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166925"/>
  <mc:AlternateContent xmlns:mc="http://schemas.openxmlformats.org/markup-compatibility/2006">
    <mc:Choice Requires="x15">
      <x15ac:absPath xmlns:x15ac="http://schemas.microsoft.com/office/spreadsheetml/2010/11/ac" url="C:\Users\Doowin\Desktop\Reportes\Monitoreos\"/>
    </mc:Choice>
  </mc:AlternateContent>
  <xr:revisionPtr revIDLastSave="0" documentId="13_ncr:1_{9E87FA70-E78A-4D2B-8529-2B058010185D}" xr6:coauthVersionLast="47" xr6:coauthVersionMax="47" xr10:uidLastSave="{00000000-0000-0000-0000-000000000000}"/>
  <bookViews>
    <workbookView xWindow="-120" yWindow="-120" windowWidth="20730" windowHeight="11040" xr2:uid="{646D8094-B1CC-4886-A772-AD1877584FA6}"/>
  </bookViews>
  <sheets>
    <sheet name="Consolidado" sheetId="6" r:id="rId1"/>
    <sheet name="SMS" sheetId="5" r:id="rId2"/>
    <sheet name="TERCERO" sheetId="4" r:id="rId3"/>
    <sheet name="VOZ_WHATSAPP" sheetId="3" r:id="rId4"/>
  </sheets>
  <definedNames>
    <definedName name="DatosExternos_2" localSheetId="3" hidden="1">VOZ_WHATSAPP!$B$1:$AF$4534</definedName>
    <definedName name="DatosExternos_3" localSheetId="2" hidden="1">TERCERO!$B$1:$W$598</definedName>
    <definedName name="DatosExternos_4" localSheetId="0" hidden="1">'Consolidado'!$B$1:$C$350</definedName>
    <definedName name="DatosExternos_4" localSheetId="1" hidden="1">SMS!$B$1:$S$1633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 i="4" l="1"/>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A546" i="4"/>
  <c r="A547" i="4"/>
  <c r="A548" i="4"/>
  <c r="A549" i="4"/>
  <c r="A550" i="4"/>
  <c r="A551" i="4"/>
  <c r="A552" i="4"/>
  <c r="A553" i="4"/>
  <c r="A554" i="4"/>
  <c r="A555" i="4"/>
  <c r="A556" i="4"/>
  <c r="A557" i="4"/>
  <c r="A558" i="4"/>
  <c r="A559" i="4"/>
  <c r="A560" i="4"/>
  <c r="A561" i="4"/>
  <c r="A562" i="4"/>
  <c r="A563" i="4"/>
  <c r="A564" i="4"/>
  <c r="A565" i="4"/>
  <c r="A566" i="4"/>
  <c r="A567" i="4"/>
  <c r="A568" i="4"/>
  <c r="A569" i="4"/>
  <c r="A570" i="4"/>
  <c r="A571" i="4"/>
  <c r="A572" i="4"/>
  <c r="A573" i="4"/>
  <c r="A574" i="4"/>
  <c r="A575" i="4"/>
  <c r="A576" i="4"/>
  <c r="A577" i="4"/>
  <c r="A578" i="4"/>
  <c r="A579" i="4"/>
  <c r="A580" i="4"/>
  <c r="A581" i="4"/>
  <c r="A582" i="4"/>
  <c r="A583" i="4"/>
  <c r="A584" i="4"/>
  <c r="A585" i="4"/>
  <c r="A586" i="4"/>
  <c r="A587" i="4"/>
  <c r="A588" i="4"/>
  <c r="A589" i="4"/>
  <c r="A590" i="4"/>
  <c r="A591" i="4"/>
  <c r="A592" i="4"/>
  <c r="A593" i="4"/>
  <c r="A594" i="4"/>
  <c r="A595" i="4"/>
  <c r="A596" i="4"/>
  <c r="A597" i="4"/>
  <c r="A598" i="4"/>
  <c r="U2" i="4"/>
  <c r="X2" i="4" s="1"/>
  <c r="U3" i="4"/>
  <c r="X3" i="4" s="1"/>
  <c r="U4" i="4"/>
  <c r="U5" i="4"/>
  <c r="U6" i="4"/>
  <c r="U7" i="4"/>
  <c r="U8" i="4"/>
  <c r="U9" i="4"/>
  <c r="U10" i="4"/>
  <c r="X10" i="4" s="1"/>
  <c r="U11" i="4"/>
  <c r="X11" i="4" s="1"/>
  <c r="U12" i="4"/>
  <c r="U13" i="4"/>
  <c r="U14" i="4"/>
  <c r="U15" i="4"/>
  <c r="U16" i="4"/>
  <c r="U17" i="4"/>
  <c r="U18" i="4"/>
  <c r="X18" i="4" s="1"/>
  <c r="U19" i="4"/>
  <c r="X19" i="4" s="1"/>
  <c r="U20" i="4"/>
  <c r="U21" i="4"/>
  <c r="U22" i="4"/>
  <c r="U23" i="4"/>
  <c r="U24" i="4"/>
  <c r="U25" i="4"/>
  <c r="U26" i="4"/>
  <c r="X26" i="4" s="1"/>
  <c r="U27" i="4"/>
  <c r="X27" i="4" s="1"/>
  <c r="U28" i="4"/>
  <c r="U29" i="4"/>
  <c r="U30" i="4"/>
  <c r="U31" i="4"/>
  <c r="U32" i="4"/>
  <c r="U33" i="4"/>
  <c r="U34" i="4"/>
  <c r="X34" i="4" s="1"/>
  <c r="U35" i="4"/>
  <c r="X35" i="4" s="1"/>
  <c r="U36" i="4"/>
  <c r="U37" i="4"/>
  <c r="U38" i="4"/>
  <c r="U39" i="4"/>
  <c r="U40" i="4"/>
  <c r="U41" i="4"/>
  <c r="U42" i="4"/>
  <c r="X42" i="4" s="1"/>
  <c r="U43" i="4"/>
  <c r="X43" i="4" s="1"/>
  <c r="U44" i="4"/>
  <c r="U45" i="4"/>
  <c r="U46" i="4"/>
  <c r="U47" i="4"/>
  <c r="U48" i="4"/>
  <c r="U49" i="4"/>
  <c r="U50" i="4"/>
  <c r="X50" i="4" s="1"/>
  <c r="U51" i="4"/>
  <c r="X51" i="4" s="1"/>
  <c r="U52" i="4"/>
  <c r="U53" i="4"/>
  <c r="U54" i="4"/>
  <c r="U55" i="4"/>
  <c r="U56" i="4"/>
  <c r="U57" i="4"/>
  <c r="U58" i="4"/>
  <c r="X58" i="4" s="1"/>
  <c r="U59" i="4"/>
  <c r="X59" i="4" s="1"/>
  <c r="U60" i="4"/>
  <c r="U61" i="4"/>
  <c r="U62" i="4"/>
  <c r="U63" i="4"/>
  <c r="U64" i="4"/>
  <c r="U65" i="4"/>
  <c r="U66" i="4"/>
  <c r="X66" i="4" s="1"/>
  <c r="U67" i="4"/>
  <c r="X67" i="4" s="1"/>
  <c r="U68" i="4"/>
  <c r="U69" i="4"/>
  <c r="U70" i="4"/>
  <c r="U71" i="4"/>
  <c r="U72" i="4"/>
  <c r="U73" i="4"/>
  <c r="U74" i="4"/>
  <c r="X74" i="4" s="1"/>
  <c r="U75" i="4"/>
  <c r="X75" i="4" s="1"/>
  <c r="U76" i="4"/>
  <c r="U77" i="4"/>
  <c r="U78" i="4"/>
  <c r="U79" i="4"/>
  <c r="U80" i="4"/>
  <c r="U81" i="4"/>
  <c r="U82" i="4"/>
  <c r="X82" i="4" s="1"/>
  <c r="U83" i="4"/>
  <c r="X83" i="4" s="1"/>
  <c r="U84" i="4"/>
  <c r="U85" i="4"/>
  <c r="U86" i="4"/>
  <c r="U87" i="4"/>
  <c r="U88" i="4"/>
  <c r="U89" i="4"/>
  <c r="U90" i="4"/>
  <c r="X90" i="4" s="1"/>
  <c r="U91" i="4"/>
  <c r="X91" i="4" s="1"/>
  <c r="U92" i="4"/>
  <c r="U93" i="4"/>
  <c r="U94" i="4"/>
  <c r="U95" i="4"/>
  <c r="U96" i="4"/>
  <c r="U97" i="4"/>
  <c r="U98" i="4"/>
  <c r="X98" i="4" s="1"/>
  <c r="U99" i="4"/>
  <c r="X99" i="4" s="1"/>
  <c r="U100" i="4"/>
  <c r="U101" i="4"/>
  <c r="U102" i="4"/>
  <c r="U103" i="4"/>
  <c r="U104" i="4"/>
  <c r="U105" i="4"/>
  <c r="U106" i="4"/>
  <c r="X106" i="4" s="1"/>
  <c r="U107" i="4"/>
  <c r="X107" i="4" s="1"/>
  <c r="U108" i="4"/>
  <c r="U109" i="4"/>
  <c r="U110" i="4"/>
  <c r="U111" i="4"/>
  <c r="U112" i="4"/>
  <c r="U113" i="4"/>
  <c r="U114" i="4"/>
  <c r="X114" i="4" s="1"/>
  <c r="U115" i="4"/>
  <c r="X115" i="4" s="1"/>
  <c r="U116" i="4"/>
  <c r="U117" i="4"/>
  <c r="U118" i="4"/>
  <c r="U119" i="4"/>
  <c r="U120" i="4"/>
  <c r="U121" i="4"/>
  <c r="U122" i="4"/>
  <c r="X122" i="4" s="1"/>
  <c r="U123" i="4"/>
  <c r="X123" i="4" s="1"/>
  <c r="U124" i="4"/>
  <c r="U125" i="4"/>
  <c r="U126" i="4"/>
  <c r="U127" i="4"/>
  <c r="U128" i="4"/>
  <c r="U129" i="4"/>
  <c r="U130" i="4"/>
  <c r="X130" i="4" s="1"/>
  <c r="U131" i="4"/>
  <c r="X131" i="4" s="1"/>
  <c r="U132" i="4"/>
  <c r="U133" i="4"/>
  <c r="U134" i="4"/>
  <c r="U135" i="4"/>
  <c r="U136" i="4"/>
  <c r="U137" i="4"/>
  <c r="U138" i="4"/>
  <c r="X138" i="4" s="1"/>
  <c r="U139" i="4"/>
  <c r="X139" i="4" s="1"/>
  <c r="U140" i="4"/>
  <c r="U141" i="4"/>
  <c r="U142" i="4"/>
  <c r="U143" i="4"/>
  <c r="U144" i="4"/>
  <c r="U145" i="4"/>
  <c r="U146" i="4"/>
  <c r="X146" i="4" s="1"/>
  <c r="U147" i="4"/>
  <c r="X147" i="4" s="1"/>
  <c r="U148" i="4"/>
  <c r="U149" i="4"/>
  <c r="U150" i="4"/>
  <c r="U151" i="4"/>
  <c r="U152" i="4"/>
  <c r="U153" i="4"/>
  <c r="U154" i="4"/>
  <c r="X154" i="4" s="1"/>
  <c r="U155" i="4"/>
  <c r="X155" i="4" s="1"/>
  <c r="U156" i="4"/>
  <c r="U157" i="4"/>
  <c r="U158" i="4"/>
  <c r="U159" i="4"/>
  <c r="U160" i="4"/>
  <c r="U161" i="4"/>
  <c r="U162" i="4"/>
  <c r="X162" i="4" s="1"/>
  <c r="U163" i="4"/>
  <c r="X163" i="4" s="1"/>
  <c r="U164" i="4"/>
  <c r="U165" i="4"/>
  <c r="U166" i="4"/>
  <c r="U167" i="4"/>
  <c r="U168" i="4"/>
  <c r="U169" i="4"/>
  <c r="U170" i="4"/>
  <c r="X170" i="4" s="1"/>
  <c r="U171" i="4"/>
  <c r="X171" i="4" s="1"/>
  <c r="U172" i="4"/>
  <c r="U173" i="4"/>
  <c r="U174" i="4"/>
  <c r="U175" i="4"/>
  <c r="U176" i="4"/>
  <c r="U177" i="4"/>
  <c r="U178" i="4"/>
  <c r="X178" i="4" s="1"/>
  <c r="U179" i="4"/>
  <c r="X179" i="4" s="1"/>
  <c r="U180" i="4"/>
  <c r="X180" i="4" s="1"/>
  <c r="U181" i="4"/>
  <c r="U182" i="4"/>
  <c r="U183" i="4"/>
  <c r="U184" i="4"/>
  <c r="U185" i="4"/>
  <c r="U186" i="4"/>
  <c r="X186" i="4" s="1"/>
  <c r="U187" i="4"/>
  <c r="X187" i="4" s="1"/>
  <c r="U188" i="4"/>
  <c r="X188" i="4" s="1"/>
  <c r="U189" i="4"/>
  <c r="U190" i="4"/>
  <c r="U191" i="4"/>
  <c r="U192" i="4"/>
  <c r="U193" i="4"/>
  <c r="U194" i="4"/>
  <c r="X194" i="4" s="1"/>
  <c r="U195" i="4"/>
  <c r="X195" i="4" s="1"/>
  <c r="U196" i="4"/>
  <c r="X196" i="4" s="1"/>
  <c r="U197" i="4"/>
  <c r="U198" i="4"/>
  <c r="U199" i="4"/>
  <c r="U200" i="4"/>
  <c r="U201" i="4"/>
  <c r="U202" i="4"/>
  <c r="X202" i="4" s="1"/>
  <c r="U203" i="4"/>
  <c r="X203" i="4" s="1"/>
  <c r="U204" i="4"/>
  <c r="X204" i="4" s="1"/>
  <c r="U205" i="4"/>
  <c r="U206" i="4"/>
  <c r="U207" i="4"/>
  <c r="U208" i="4"/>
  <c r="U209" i="4"/>
  <c r="U210" i="4"/>
  <c r="X210" i="4" s="1"/>
  <c r="U211" i="4"/>
  <c r="X211" i="4" s="1"/>
  <c r="U212" i="4"/>
  <c r="X212" i="4" s="1"/>
  <c r="U213" i="4"/>
  <c r="U214" i="4"/>
  <c r="U215" i="4"/>
  <c r="U216" i="4"/>
  <c r="U217" i="4"/>
  <c r="U218" i="4"/>
  <c r="X218" i="4" s="1"/>
  <c r="U219" i="4"/>
  <c r="X219" i="4" s="1"/>
  <c r="U220" i="4"/>
  <c r="X220" i="4" s="1"/>
  <c r="U221" i="4"/>
  <c r="U222" i="4"/>
  <c r="U223" i="4"/>
  <c r="U224" i="4"/>
  <c r="U225" i="4"/>
  <c r="U226" i="4"/>
  <c r="X226" i="4" s="1"/>
  <c r="U227" i="4"/>
  <c r="X227" i="4" s="1"/>
  <c r="U228" i="4"/>
  <c r="X228" i="4" s="1"/>
  <c r="U229" i="4"/>
  <c r="U230" i="4"/>
  <c r="U231" i="4"/>
  <c r="U232" i="4"/>
  <c r="U233" i="4"/>
  <c r="U234" i="4"/>
  <c r="X234" i="4" s="1"/>
  <c r="U235" i="4"/>
  <c r="X235" i="4" s="1"/>
  <c r="U236" i="4"/>
  <c r="X236" i="4" s="1"/>
  <c r="U237" i="4"/>
  <c r="U238" i="4"/>
  <c r="U239" i="4"/>
  <c r="U240" i="4"/>
  <c r="U241" i="4"/>
  <c r="U242" i="4"/>
  <c r="X242" i="4" s="1"/>
  <c r="U243" i="4"/>
  <c r="X243" i="4" s="1"/>
  <c r="U244" i="4"/>
  <c r="X244" i="4" s="1"/>
  <c r="U245" i="4"/>
  <c r="U246" i="4"/>
  <c r="U247" i="4"/>
  <c r="U248" i="4"/>
  <c r="U249" i="4"/>
  <c r="U250" i="4"/>
  <c r="X250" i="4" s="1"/>
  <c r="U251" i="4"/>
  <c r="X251" i="4" s="1"/>
  <c r="U252" i="4"/>
  <c r="X252" i="4" s="1"/>
  <c r="U253" i="4"/>
  <c r="U254" i="4"/>
  <c r="U255" i="4"/>
  <c r="U256" i="4"/>
  <c r="U257" i="4"/>
  <c r="U258" i="4"/>
  <c r="X258" i="4" s="1"/>
  <c r="U259" i="4"/>
  <c r="X259" i="4" s="1"/>
  <c r="U260" i="4"/>
  <c r="X260" i="4" s="1"/>
  <c r="U261" i="4"/>
  <c r="U262" i="4"/>
  <c r="U263" i="4"/>
  <c r="U264" i="4"/>
  <c r="U265" i="4"/>
  <c r="U266" i="4"/>
  <c r="X266" i="4" s="1"/>
  <c r="U267" i="4"/>
  <c r="X267" i="4" s="1"/>
  <c r="U268" i="4"/>
  <c r="X268" i="4" s="1"/>
  <c r="U269" i="4"/>
  <c r="U270" i="4"/>
  <c r="U271" i="4"/>
  <c r="U272" i="4"/>
  <c r="U273" i="4"/>
  <c r="U274" i="4"/>
  <c r="X274" i="4" s="1"/>
  <c r="U275" i="4"/>
  <c r="X275" i="4" s="1"/>
  <c r="U276" i="4"/>
  <c r="X276" i="4" s="1"/>
  <c r="U277" i="4"/>
  <c r="U278" i="4"/>
  <c r="U279" i="4"/>
  <c r="U280" i="4"/>
  <c r="U281" i="4"/>
  <c r="U282" i="4"/>
  <c r="X282" i="4" s="1"/>
  <c r="U283" i="4"/>
  <c r="X283" i="4" s="1"/>
  <c r="U284" i="4"/>
  <c r="X284" i="4" s="1"/>
  <c r="U285" i="4"/>
  <c r="U286" i="4"/>
  <c r="U287" i="4"/>
  <c r="U288" i="4"/>
  <c r="U289" i="4"/>
  <c r="U290" i="4"/>
  <c r="X290" i="4" s="1"/>
  <c r="U291" i="4"/>
  <c r="X291" i="4" s="1"/>
  <c r="U292" i="4"/>
  <c r="X292" i="4" s="1"/>
  <c r="U293" i="4"/>
  <c r="U294" i="4"/>
  <c r="U295" i="4"/>
  <c r="U296" i="4"/>
  <c r="U297" i="4"/>
  <c r="U298" i="4"/>
  <c r="X298" i="4" s="1"/>
  <c r="U299" i="4"/>
  <c r="X299" i="4" s="1"/>
  <c r="U300" i="4"/>
  <c r="X300" i="4" s="1"/>
  <c r="U301" i="4"/>
  <c r="U302" i="4"/>
  <c r="U303" i="4"/>
  <c r="U304" i="4"/>
  <c r="U305" i="4"/>
  <c r="U306" i="4"/>
  <c r="X306" i="4" s="1"/>
  <c r="U307" i="4"/>
  <c r="X307" i="4" s="1"/>
  <c r="U308" i="4"/>
  <c r="X308" i="4" s="1"/>
  <c r="U309" i="4"/>
  <c r="U310" i="4"/>
  <c r="U311" i="4"/>
  <c r="U312" i="4"/>
  <c r="U313" i="4"/>
  <c r="U314" i="4"/>
  <c r="X314" i="4" s="1"/>
  <c r="U315" i="4"/>
  <c r="X315" i="4" s="1"/>
  <c r="U316" i="4"/>
  <c r="X316" i="4" s="1"/>
  <c r="U317" i="4"/>
  <c r="U318" i="4"/>
  <c r="U319" i="4"/>
  <c r="U320" i="4"/>
  <c r="U321" i="4"/>
  <c r="U322" i="4"/>
  <c r="X322" i="4" s="1"/>
  <c r="U323" i="4"/>
  <c r="X323" i="4" s="1"/>
  <c r="U324" i="4"/>
  <c r="X324" i="4" s="1"/>
  <c r="U325" i="4"/>
  <c r="U326" i="4"/>
  <c r="U327" i="4"/>
  <c r="U328" i="4"/>
  <c r="U329" i="4"/>
  <c r="U330" i="4"/>
  <c r="X330" i="4" s="1"/>
  <c r="U331" i="4"/>
  <c r="X331" i="4" s="1"/>
  <c r="U332" i="4"/>
  <c r="X332" i="4" s="1"/>
  <c r="U333" i="4"/>
  <c r="U334" i="4"/>
  <c r="U335" i="4"/>
  <c r="U336" i="4"/>
  <c r="U337" i="4"/>
  <c r="U338" i="4"/>
  <c r="X338" i="4" s="1"/>
  <c r="U339" i="4"/>
  <c r="X339" i="4" s="1"/>
  <c r="U340" i="4"/>
  <c r="X340" i="4" s="1"/>
  <c r="U341" i="4"/>
  <c r="U342" i="4"/>
  <c r="U343" i="4"/>
  <c r="U344" i="4"/>
  <c r="U345" i="4"/>
  <c r="U346" i="4"/>
  <c r="X346" i="4" s="1"/>
  <c r="U347" i="4"/>
  <c r="X347" i="4" s="1"/>
  <c r="U348" i="4"/>
  <c r="X348" i="4" s="1"/>
  <c r="U349" i="4"/>
  <c r="U350" i="4"/>
  <c r="U351" i="4"/>
  <c r="U352" i="4"/>
  <c r="U353" i="4"/>
  <c r="U354" i="4"/>
  <c r="X354" i="4" s="1"/>
  <c r="U355" i="4"/>
  <c r="X355" i="4" s="1"/>
  <c r="U356" i="4"/>
  <c r="X356" i="4" s="1"/>
  <c r="U357" i="4"/>
  <c r="U358" i="4"/>
  <c r="U359" i="4"/>
  <c r="U360" i="4"/>
  <c r="U361" i="4"/>
  <c r="U362" i="4"/>
  <c r="X362" i="4" s="1"/>
  <c r="U363" i="4"/>
  <c r="X363" i="4" s="1"/>
  <c r="U364" i="4"/>
  <c r="X364" i="4" s="1"/>
  <c r="U365" i="4"/>
  <c r="U366" i="4"/>
  <c r="U367" i="4"/>
  <c r="U368" i="4"/>
  <c r="U369" i="4"/>
  <c r="U370" i="4"/>
  <c r="X370" i="4" s="1"/>
  <c r="U371" i="4"/>
  <c r="X371" i="4" s="1"/>
  <c r="U372" i="4"/>
  <c r="X372" i="4" s="1"/>
  <c r="U373" i="4"/>
  <c r="U374" i="4"/>
  <c r="U375" i="4"/>
  <c r="U376" i="4"/>
  <c r="U377" i="4"/>
  <c r="U378" i="4"/>
  <c r="X378" i="4" s="1"/>
  <c r="U379" i="4"/>
  <c r="X379" i="4" s="1"/>
  <c r="U380" i="4"/>
  <c r="X380" i="4" s="1"/>
  <c r="U381" i="4"/>
  <c r="U382" i="4"/>
  <c r="U383" i="4"/>
  <c r="U384" i="4"/>
  <c r="U385" i="4"/>
  <c r="U386" i="4"/>
  <c r="X386" i="4" s="1"/>
  <c r="U387" i="4"/>
  <c r="X387" i="4" s="1"/>
  <c r="U388" i="4"/>
  <c r="X388" i="4" s="1"/>
  <c r="U389" i="4"/>
  <c r="U390" i="4"/>
  <c r="U391" i="4"/>
  <c r="U392" i="4"/>
  <c r="U393" i="4"/>
  <c r="U394" i="4"/>
  <c r="X394" i="4" s="1"/>
  <c r="U395" i="4"/>
  <c r="X395" i="4" s="1"/>
  <c r="U396" i="4"/>
  <c r="X396" i="4" s="1"/>
  <c r="U397" i="4"/>
  <c r="U398" i="4"/>
  <c r="U399" i="4"/>
  <c r="U400" i="4"/>
  <c r="U401" i="4"/>
  <c r="U402" i="4"/>
  <c r="X402" i="4" s="1"/>
  <c r="U403" i="4"/>
  <c r="X403" i="4" s="1"/>
  <c r="U404" i="4"/>
  <c r="X404" i="4" s="1"/>
  <c r="U405" i="4"/>
  <c r="U406" i="4"/>
  <c r="U407" i="4"/>
  <c r="U408" i="4"/>
  <c r="U409" i="4"/>
  <c r="U410" i="4"/>
  <c r="X410" i="4" s="1"/>
  <c r="U411" i="4"/>
  <c r="X411" i="4" s="1"/>
  <c r="U412" i="4"/>
  <c r="X412" i="4" s="1"/>
  <c r="U413" i="4"/>
  <c r="U414" i="4"/>
  <c r="U415" i="4"/>
  <c r="U416" i="4"/>
  <c r="U417" i="4"/>
  <c r="U418" i="4"/>
  <c r="X418" i="4" s="1"/>
  <c r="U419" i="4"/>
  <c r="X419" i="4" s="1"/>
  <c r="U420" i="4"/>
  <c r="X420" i="4" s="1"/>
  <c r="U421" i="4"/>
  <c r="U422" i="4"/>
  <c r="U423" i="4"/>
  <c r="U424" i="4"/>
  <c r="U425" i="4"/>
  <c r="U426" i="4"/>
  <c r="X426" i="4" s="1"/>
  <c r="U427" i="4"/>
  <c r="X427" i="4" s="1"/>
  <c r="U428" i="4"/>
  <c r="X428" i="4" s="1"/>
  <c r="U429" i="4"/>
  <c r="U430" i="4"/>
  <c r="U431" i="4"/>
  <c r="U432" i="4"/>
  <c r="U433" i="4"/>
  <c r="U434" i="4"/>
  <c r="X434" i="4" s="1"/>
  <c r="U435" i="4"/>
  <c r="X435" i="4" s="1"/>
  <c r="U436" i="4"/>
  <c r="X436" i="4" s="1"/>
  <c r="U437" i="4"/>
  <c r="U438" i="4"/>
  <c r="U439" i="4"/>
  <c r="U440" i="4"/>
  <c r="U441" i="4"/>
  <c r="U442" i="4"/>
  <c r="X442" i="4" s="1"/>
  <c r="U443" i="4"/>
  <c r="X443" i="4" s="1"/>
  <c r="U444" i="4"/>
  <c r="X444" i="4" s="1"/>
  <c r="U445" i="4"/>
  <c r="U446" i="4"/>
  <c r="U447" i="4"/>
  <c r="U448" i="4"/>
  <c r="U449" i="4"/>
  <c r="U450" i="4"/>
  <c r="X450" i="4" s="1"/>
  <c r="U451" i="4"/>
  <c r="X451" i="4" s="1"/>
  <c r="U452" i="4"/>
  <c r="X452" i="4" s="1"/>
  <c r="U453" i="4"/>
  <c r="U454" i="4"/>
  <c r="U455" i="4"/>
  <c r="U456" i="4"/>
  <c r="U457" i="4"/>
  <c r="U458" i="4"/>
  <c r="X458" i="4" s="1"/>
  <c r="U459" i="4"/>
  <c r="X459" i="4" s="1"/>
  <c r="U460" i="4"/>
  <c r="X460" i="4" s="1"/>
  <c r="U461" i="4"/>
  <c r="U462" i="4"/>
  <c r="U463" i="4"/>
  <c r="U464" i="4"/>
  <c r="U465" i="4"/>
  <c r="U466" i="4"/>
  <c r="X466" i="4" s="1"/>
  <c r="U467" i="4"/>
  <c r="X467" i="4" s="1"/>
  <c r="U468" i="4"/>
  <c r="X468" i="4" s="1"/>
  <c r="U469" i="4"/>
  <c r="U470" i="4"/>
  <c r="U471" i="4"/>
  <c r="U472" i="4"/>
  <c r="U473" i="4"/>
  <c r="U474" i="4"/>
  <c r="X474" i="4" s="1"/>
  <c r="U475" i="4"/>
  <c r="X475" i="4" s="1"/>
  <c r="U476" i="4"/>
  <c r="X476" i="4" s="1"/>
  <c r="U477" i="4"/>
  <c r="U478" i="4"/>
  <c r="U479" i="4"/>
  <c r="U480" i="4"/>
  <c r="U481" i="4"/>
  <c r="U482" i="4"/>
  <c r="X482" i="4" s="1"/>
  <c r="U483" i="4"/>
  <c r="X483" i="4" s="1"/>
  <c r="U484" i="4"/>
  <c r="X484" i="4" s="1"/>
  <c r="U485" i="4"/>
  <c r="U486" i="4"/>
  <c r="U487" i="4"/>
  <c r="U488" i="4"/>
  <c r="U489" i="4"/>
  <c r="U490" i="4"/>
  <c r="X490" i="4" s="1"/>
  <c r="U491" i="4"/>
  <c r="X491" i="4" s="1"/>
  <c r="U492" i="4"/>
  <c r="X492" i="4" s="1"/>
  <c r="U493" i="4"/>
  <c r="U494" i="4"/>
  <c r="U495" i="4"/>
  <c r="U496" i="4"/>
  <c r="U497" i="4"/>
  <c r="U498" i="4"/>
  <c r="X498" i="4" s="1"/>
  <c r="U499" i="4"/>
  <c r="X499" i="4" s="1"/>
  <c r="U500" i="4"/>
  <c r="X500" i="4" s="1"/>
  <c r="U501" i="4"/>
  <c r="U502" i="4"/>
  <c r="U503" i="4"/>
  <c r="U504" i="4"/>
  <c r="U505" i="4"/>
  <c r="U506" i="4"/>
  <c r="X506" i="4" s="1"/>
  <c r="U507" i="4"/>
  <c r="X507" i="4" s="1"/>
  <c r="U508" i="4"/>
  <c r="X508" i="4" s="1"/>
  <c r="U509" i="4"/>
  <c r="U510" i="4"/>
  <c r="U511" i="4"/>
  <c r="U512" i="4"/>
  <c r="U513" i="4"/>
  <c r="U514" i="4"/>
  <c r="X514" i="4" s="1"/>
  <c r="U515" i="4"/>
  <c r="X515" i="4" s="1"/>
  <c r="U516" i="4"/>
  <c r="X516" i="4" s="1"/>
  <c r="U517" i="4"/>
  <c r="U518" i="4"/>
  <c r="U519" i="4"/>
  <c r="U520" i="4"/>
  <c r="U521" i="4"/>
  <c r="U522" i="4"/>
  <c r="X522" i="4" s="1"/>
  <c r="U523" i="4"/>
  <c r="X523" i="4" s="1"/>
  <c r="U524" i="4"/>
  <c r="X524" i="4" s="1"/>
  <c r="U525" i="4"/>
  <c r="U526" i="4"/>
  <c r="U527" i="4"/>
  <c r="U528" i="4"/>
  <c r="U529" i="4"/>
  <c r="U530" i="4"/>
  <c r="X530" i="4" s="1"/>
  <c r="U531" i="4"/>
  <c r="X531" i="4" s="1"/>
  <c r="U532" i="4"/>
  <c r="X532" i="4" s="1"/>
  <c r="U533" i="4"/>
  <c r="U534" i="4"/>
  <c r="U535" i="4"/>
  <c r="U536" i="4"/>
  <c r="U537" i="4"/>
  <c r="U538" i="4"/>
  <c r="X538" i="4" s="1"/>
  <c r="U539" i="4"/>
  <c r="X539" i="4" s="1"/>
  <c r="U540" i="4"/>
  <c r="X540" i="4" s="1"/>
  <c r="U541" i="4"/>
  <c r="U542" i="4"/>
  <c r="U543" i="4"/>
  <c r="U544" i="4"/>
  <c r="U545" i="4"/>
  <c r="U546" i="4"/>
  <c r="X546" i="4" s="1"/>
  <c r="U547" i="4"/>
  <c r="X547" i="4" s="1"/>
  <c r="U548" i="4"/>
  <c r="X548" i="4" s="1"/>
  <c r="U549" i="4"/>
  <c r="U550" i="4"/>
  <c r="U551" i="4"/>
  <c r="U552" i="4"/>
  <c r="U553" i="4"/>
  <c r="U554" i="4"/>
  <c r="X554" i="4" s="1"/>
  <c r="U555" i="4"/>
  <c r="X555" i="4" s="1"/>
  <c r="U556" i="4"/>
  <c r="X556" i="4" s="1"/>
  <c r="U557" i="4"/>
  <c r="U558" i="4"/>
  <c r="U559" i="4"/>
  <c r="U560" i="4"/>
  <c r="U561" i="4"/>
  <c r="U562" i="4"/>
  <c r="X562" i="4" s="1"/>
  <c r="U563" i="4"/>
  <c r="X563" i="4" s="1"/>
  <c r="U564" i="4"/>
  <c r="X564" i="4" s="1"/>
  <c r="U565" i="4"/>
  <c r="U566" i="4"/>
  <c r="U567" i="4"/>
  <c r="U568" i="4"/>
  <c r="U569" i="4"/>
  <c r="U570" i="4"/>
  <c r="X570" i="4" s="1"/>
  <c r="U571" i="4"/>
  <c r="X571" i="4" s="1"/>
  <c r="U572" i="4"/>
  <c r="X572" i="4" s="1"/>
  <c r="U573" i="4"/>
  <c r="U574" i="4"/>
  <c r="U575" i="4"/>
  <c r="U576" i="4"/>
  <c r="U577" i="4"/>
  <c r="U578" i="4"/>
  <c r="X578" i="4" s="1"/>
  <c r="U579" i="4"/>
  <c r="X579" i="4" s="1"/>
  <c r="U580" i="4"/>
  <c r="X580" i="4" s="1"/>
  <c r="U581" i="4"/>
  <c r="U582" i="4"/>
  <c r="U583" i="4"/>
  <c r="U584" i="4"/>
  <c r="U585" i="4"/>
  <c r="U586" i="4"/>
  <c r="X586" i="4" s="1"/>
  <c r="U587" i="4"/>
  <c r="X587" i="4" s="1"/>
  <c r="U588" i="4"/>
  <c r="X588" i="4" s="1"/>
  <c r="U589" i="4"/>
  <c r="U590" i="4"/>
  <c r="U591" i="4"/>
  <c r="U592" i="4"/>
  <c r="U593" i="4"/>
  <c r="U594" i="4"/>
  <c r="X594" i="4" s="1"/>
  <c r="U595" i="4"/>
  <c r="X595" i="4" s="1"/>
  <c r="U596" i="4"/>
  <c r="X596" i="4" s="1"/>
  <c r="U597" i="4"/>
  <c r="U598" i="4"/>
  <c r="X4" i="4"/>
  <c r="X5" i="4"/>
  <c r="X6" i="4"/>
  <c r="X7" i="4"/>
  <c r="X8" i="4"/>
  <c r="X9" i="4"/>
  <c r="X12" i="4"/>
  <c r="X13" i="4"/>
  <c r="X14" i="4"/>
  <c r="X15" i="4"/>
  <c r="X16" i="4"/>
  <c r="X17" i="4"/>
  <c r="X20" i="4"/>
  <c r="X21" i="4"/>
  <c r="X22" i="4"/>
  <c r="X23" i="4"/>
  <c r="X24" i="4"/>
  <c r="X25" i="4"/>
  <c r="X28" i="4"/>
  <c r="X29" i="4"/>
  <c r="X30" i="4"/>
  <c r="X31" i="4"/>
  <c r="X32" i="4"/>
  <c r="X33" i="4"/>
  <c r="X36" i="4"/>
  <c r="X37" i="4"/>
  <c r="X38" i="4"/>
  <c r="X39" i="4"/>
  <c r="X40" i="4"/>
  <c r="X41" i="4"/>
  <c r="X44" i="4"/>
  <c r="X45" i="4"/>
  <c r="X46" i="4"/>
  <c r="X47" i="4"/>
  <c r="X48" i="4"/>
  <c r="X49" i="4"/>
  <c r="X52" i="4"/>
  <c r="X53" i="4"/>
  <c r="X54" i="4"/>
  <c r="X55" i="4"/>
  <c r="X56" i="4"/>
  <c r="X57" i="4"/>
  <c r="X60" i="4"/>
  <c r="X61" i="4"/>
  <c r="X62" i="4"/>
  <c r="X63" i="4"/>
  <c r="X64" i="4"/>
  <c r="X65" i="4"/>
  <c r="X68" i="4"/>
  <c r="X69" i="4"/>
  <c r="X70" i="4"/>
  <c r="X71" i="4"/>
  <c r="X72" i="4"/>
  <c r="X73" i="4"/>
  <c r="X76" i="4"/>
  <c r="X77" i="4"/>
  <c r="X78" i="4"/>
  <c r="X79" i="4"/>
  <c r="X80" i="4"/>
  <c r="X81" i="4"/>
  <c r="X84" i="4"/>
  <c r="X85" i="4"/>
  <c r="X86" i="4"/>
  <c r="X87" i="4"/>
  <c r="X88" i="4"/>
  <c r="X89" i="4"/>
  <c r="X92" i="4"/>
  <c r="X93" i="4"/>
  <c r="X94" i="4"/>
  <c r="X95" i="4"/>
  <c r="X96" i="4"/>
  <c r="X97" i="4"/>
  <c r="X100" i="4"/>
  <c r="X101" i="4"/>
  <c r="X102" i="4"/>
  <c r="X103" i="4"/>
  <c r="X104" i="4"/>
  <c r="X105" i="4"/>
  <c r="X108" i="4"/>
  <c r="X109" i="4"/>
  <c r="X110" i="4"/>
  <c r="X111" i="4"/>
  <c r="X112" i="4"/>
  <c r="X113" i="4"/>
  <c r="X116" i="4"/>
  <c r="X117" i="4"/>
  <c r="X118" i="4"/>
  <c r="X119" i="4"/>
  <c r="X120" i="4"/>
  <c r="X121" i="4"/>
  <c r="X124" i="4"/>
  <c r="X125" i="4"/>
  <c r="X126" i="4"/>
  <c r="X127" i="4"/>
  <c r="X128" i="4"/>
  <c r="X129" i="4"/>
  <c r="X132" i="4"/>
  <c r="X133" i="4"/>
  <c r="X134" i="4"/>
  <c r="X135" i="4"/>
  <c r="X136" i="4"/>
  <c r="X137" i="4"/>
  <c r="X140" i="4"/>
  <c r="X141" i="4"/>
  <c r="X142" i="4"/>
  <c r="X143" i="4"/>
  <c r="X144" i="4"/>
  <c r="X145" i="4"/>
  <c r="X148" i="4"/>
  <c r="X149" i="4"/>
  <c r="X150" i="4"/>
  <c r="X151" i="4"/>
  <c r="X152" i="4"/>
  <c r="X153" i="4"/>
  <c r="X156" i="4"/>
  <c r="X157" i="4"/>
  <c r="X158" i="4"/>
  <c r="X159" i="4"/>
  <c r="X160" i="4"/>
  <c r="X161" i="4"/>
  <c r="X164" i="4"/>
  <c r="X165" i="4"/>
  <c r="X166" i="4"/>
  <c r="X167" i="4"/>
  <c r="X168" i="4"/>
  <c r="X169" i="4"/>
  <c r="X172" i="4"/>
  <c r="X173" i="4"/>
  <c r="X174" i="4"/>
  <c r="X175" i="4"/>
  <c r="X176" i="4"/>
  <c r="X177" i="4"/>
  <c r="X181" i="4"/>
  <c r="X182" i="4"/>
  <c r="X183" i="4"/>
  <c r="X184" i="4"/>
  <c r="X185" i="4"/>
  <c r="X189" i="4"/>
  <c r="X190" i="4"/>
  <c r="X191" i="4"/>
  <c r="X192" i="4"/>
  <c r="X193" i="4"/>
  <c r="X197" i="4"/>
  <c r="X198" i="4"/>
  <c r="X199" i="4"/>
  <c r="X200" i="4"/>
  <c r="X201" i="4"/>
  <c r="X205" i="4"/>
  <c r="X206" i="4"/>
  <c r="X207" i="4"/>
  <c r="X208" i="4"/>
  <c r="X209" i="4"/>
  <c r="X213" i="4"/>
  <c r="X214" i="4"/>
  <c r="X215" i="4"/>
  <c r="X216" i="4"/>
  <c r="X217" i="4"/>
  <c r="X221" i="4"/>
  <c r="X222" i="4"/>
  <c r="X223" i="4"/>
  <c r="X224" i="4"/>
  <c r="X225" i="4"/>
  <c r="X229" i="4"/>
  <c r="X230" i="4"/>
  <c r="X231" i="4"/>
  <c r="X232" i="4"/>
  <c r="X233" i="4"/>
  <c r="X237" i="4"/>
  <c r="X238" i="4"/>
  <c r="X239" i="4"/>
  <c r="X240" i="4"/>
  <c r="X241" i="4"/>
  <c r="X245" i="4"/>
  <c r="X246" i="4"/>
  <c r="X247" i="4"/>
  <c r="X248" i="4"/>
  <c r="X249" i="4"/>
  <c r="X253" i="4"/>
  <c r="X254" i="4"/>
  <c r="X255" i="4"/>
  <c r="X256" i="4"/>
  <c r="X257" i="4"/>
  <c r="X261" i="4"/>
  <c r="X262" i="4"/>
  <c r="X263" i="4"/>
  <c r="X264" i="4"/>
  <c r="X265" i="4"/>
  <c r="X269" i="4"/>
  <c r="X270" i="4"/>
  <c r="X271" i="4"/>
  <c r="X272" i="4"/>
  <c r="X273" i="4"/>
  <c r="X277" i="4"/>
  <c r="X278" i="4"/>
  <c r="X279" i="4"/>
  <c r="X280" i="4"/>
  <c r="X281" i="4"/>
  <c r="X285" i="4"/>
  <c r="X286" i="4"/>
  <c r="X287" i="4"/>
  <c r="X288" i="4"/>
  <c r="X289" i="4"/>
  <c r="X293" i="4"/>
  <c r="X294" i="4"/>
  <c r="X295" i="4"/>
  <c r="X296" i="4"/>
  <c r="X297" i="4"/>
  <c r="X301" i="4"/>
  <c r="X302" i="4"/>
  <c r="X303" i="4"/>
  <c r="X304" i="4"/>
  <c r="X305" i="4"/>
  <c r="X309" i="4"/>
  <c r="X310" i="4"/>
  <c r="X311" i="4"/>
  <c r="X312" i="4"/>
  <c r="X313" i="4"/>
  <c r="X317" i="4"/>
  <c r="X318" i="4"/>
  <c r="X319" i="4"/>
  <c r="X320" i="4"/>
  <c r="X321" i="4"/>
  <c r="X325" i="4"/>
  <c r="X326" i="4"/>
  <c r="X327" i="4"/>
  <c r="X328" i="4"/>
  <c r="X329" i="4"/>
  <c r="X333" i="4"/>
  <c r="X334" i="4"/>
  <c r="X335" i="4"/>
  <c r="X336" i="4"/>
  <c r="X337" i="4"/>
  <c r="X341" i="4"/>
  <c r="X342" i="4"/>
  <c r="X343" i="4"/>
  <c r="X344" i="4"/>
  <c r="X345" i="4"/>
  <c r="X349" i="4"/>
  <c r="X350" i="4"/>
  <c r="X351" i="4"/>
  <c r="X352" i="4"/>
  <c r="X353" i="4"/>
  <c r="X357" i="4"/>
  <c r="X358" i="4"/>
  <c r="X359" i="4"/>
  <c r="X360" i="4"/>
  <c r="X361" i="4"/>
  <c r="X365" i="4"/>
  <c r="X366" i="4"/>
  <c r="X367" i="4"/>
  <c r="X368" i="4"/>
  <c r="X369" i="4"/>
  <c r="X373" i="4"/>
  <c r="X374" i="4"/>
  <c r="X375" i="4"/>
  <c r="X376" i="4"/>
  <c r="X377" i="4"/>
  <c r="X381" i="4"/>
  <c r="X382" i="4"/>
  <c r="X383" i="4"/>
  <c r="X384" i="4"/>
  <c r="X385" i="4"/>
  <c r="X389" i="4"/>
  <c r="X390" i="4"/>
  <c r="X391" i="4"/>
  <c r="X392" i="4"/>
  <c r="X393" i="4"/>
  <c r="X397" i="4"/>
  <c r="X398" i="4"/>
  <c r="X399" i="4"/>
  <c r="X400" i="4"/>
  <c r="X401" i="4"/>
  <c r="X405" i="4"/>
  <c r="X406" i="4"/>
  <c r="X407" i="4"/>
  <c r="X408" i="4"/>
  <c r="X409" i="4"/>
  <c r="X413" i="4"/>
  <c r="X414" i="4"/>
  <c r="X415" i="4"/>
  <c r="X416" i="4"/>
  <c r="X417" i="4"/>
  <c r="X421" i="4"/>
  <c r="X422" i="4"/>
  <c r="X423" i="4"/>
  <c r="X424" i="4"/>
  <c r="X425" i="4"/>
  <c r="X429" i="4"/>
  <c r="X430" i="4"/>
  <c r="X431" i="4"/>
  <c r="X432" i="4"/>
  <c r="X433" i="4"/>
  <c r="X437" i="4"/>
  <c r="X438" i="4"/>
  <c r="X439" i="4"/>
  <c r="X440" i="4"/>
  <c r="X441" i="4"/>
  <c r="X445" i="4"/>
  <c r="X446" i="4"/>
  <c r="X447" i="4"/>
  <c r="X448" i="4"/>
  <c r="X449" i="4"/>
  <c r="X453" i="4"/>
  <c r="X454" i="4"/>
  <c r="X455" i="4"/>
  <c r="X456" i="4"/>
  <c r="X457" i="4"/>
  <c r="X461" i="4"/>
  <c r="X462" i="4"/>
  <c r="X463" i="4"/>
  <c r="X464" i="4"/>
  <c r="X465" i="4"/>
  <c r="X469" i="4"/>
  <c r="X470" i="4"/>
  <c r="X471" i="4"/>
  <c r="X472" i="4"/>
  <c r="X473" i="4"/>
  <c r="X477" i="4"/>
  <c r="X478" i="4"/>
  <c r="X479" i="4"/>
  <c r="X480" i="4"/>
  <c r="X481" i="4"/>
  <c r="X485" i="4"/>
  <c r="X486" i="4"/>
  <c r="X487" i="4"/>
  <c r="X488" i="4"/>
  <c r="X489" i="4"/>
  <c r="X493" i="4"/>
  <c r="X494" i="4"/>
  <c r="X495" i="4"/>
  <c r="X496" i="4"/>
  <c r="X497" i="4"/>
  <c r="X501" i="4"/>
  <c r="X502" i="4"/>
  <c r="X503" i="4"/>
  <c r="X504" i="4"/>
  <c r="X505" i="4"/>
  <c r="X509" i="4"/>
  <c r="X510" i="4"/>
  <c r="X511" i="4"/>
  <c r="X512" i="4"/>
  <c r="X513" i="4"/>
  <c r="X517" i="4"/>
  <c r="X518" i="4"/>
  <c r="X519" i="4"/>
  <c r="X520" i="4"/>
  <c r="X521" i="4"/>
  <c r="X525" i="4"/>
  <c r="X526" i="4"/>
  <c r="X527" i="4"/>
  <c r="X528" i="4"/>
  <c r="X529" i="4"/>
  <c r="X533" i="4"/>
  <c r="X534" i="4"/>
  <c r="X535" i="4"/>
  <c r="X536" i="4"/>
  <c r="X537" i="4"/>
  <c r="X541" i="4"/>
  <c r="X542" i="4"/>
  <c r="X543" i="4"/>
  <c r="X544" i="4"/>
  <c r="X545" i="4"/>
  <c r="X549" i="4"/>
  <c r="X550" i="4"/>
  <c r="X551" i="4"/>
  <c r="X552" i="4"/>
  <c r="X553" i="4"/>
  <c r="X557" i="4"/>
  <c r="X558" i="4"/>
  <c r="X559" i="4"/>
  <c r="X560" i="4"/>
  <c r="X561" i="4"/>
  <c r="X565" i="4"/>
  <c r="X566" i="4"/>
  <c r="X567" i="4"/>
  <c r="X568" i="4"/>
  <c r="X569" i="4"/>
  <c r="X573" i="4"/>
  <c r="X574" i="4"/>
  <c r="X575" i="4"/>
  <c r="X576" i="4"/>
  <c r="X577" i="4"/>
  <c r="X581" i="4"/>
  <c r="X582" i="4"/>
  <c r="X583" i="4"/>
  <c r="X584" i="4"/>
  <c r="X585" i="4"/>
  <c r="X589" i="4"/>
  <c r="X590" i="4"/>
  <c r="X591" i="4"/>
  <c r="X592" i="4"/>
  <c r="X593" i="4"/>
  <c r="X597" i="4"/>
  <c r="X598" i="4"/>
  <c r="A2" i="5"/>
  <c r="A3" i="5"/>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A805" i="5"/>
  <c r="A806" i="5"/>
  <c r="A807" i="5"/>
  <c r="A808" i="5"/>
  <c r="A809" i="5"/>
  <c r="A810" i="5"/>
  <c r="A811" i="5"/>
  <c r="A812" i="5"/>
  <c r="A813" i="5"/>
  <c r="A814" i="5"/>
  <c r="A815" i="5"/>
  <c r="A816" i="5"/>
  <c r="A817" i="5"/>
  <c r="A818" i="5"/>
  <c r="A819" i="5"/>
  <c r="A820" i="5"/>
  <c r="A821" i="5"/>
  <c r="A822" i="5"/>
  <c r="A823" i="5"/>
  <c r="A824" i="5"/>
  <c r="A825" i="5"/>
  <c r="A826" i="5"/>
  <c r="A827" i="5"/>
  <c r="A828" i="5"/>
  <c r="A829" i="5"/>
  <c r="A830" i="5"/>
  <c r="A831" i="5"/>
  <c r="A832" i="5"/>
  <c r="A833" i="5"/>
  <c r="A834" i="5"/>
  <c r="A835" i="5"/>
  <c r="A836" i="5"/>
  <c r="A837" i="5"/>
  <c r="A838" i="5"/>
  <c r="A839" i="5"/>
  <c r="A840" i="5"/>
  <c r="A841" i="5"/>
  <c r="A842" i="5"/>
  <c r="A843" i="5"/>
  <c r="A844" i="5"/>
  <c r="A845" i="5"/>
  <c r="A846" i="5"/>
  <c r="A847" i="5"/>
  <c r="A848" i="5"/>
  <c r="A849" i="5"/>
  <c r="A850" i="5"/>
  <c r="A851" i="5"/>
  <c r="A852" i="5"/>
  <c r="A853" i="5"/>
  <c r="A854" i="5"/>
  <c r="A855" i="5"/>
  <c r="A856" i="5"/>
  <c r="A857" i="5"/>
  <c r="A858" i="5"/>
  <c r="A859" i="5"/>
  <c r="A860" i="5"/>
  <c r="A861" i="5"/>
  <c r="A862" i="5"/>
  <c r="A863" i="5"/>
  <c r="A864" i="5"/>
  <c r="A865" i="5"/>
  <c r="A866" i="5"/>
  <c r="A867" i="5"/>
  <c r="A868" i="5"/>
  <c r="A869" i="5"/>
  <c r="A870" i="5"/>
  <c r="A871" i="5"/>
  <c r="A872" i="5"/>
  <c r="A873" i="5"/>
  <c r="A874" i="5"/>
  <c r="A875" i="5"/>
  <c r="A876" i="5"/>
  <c r="A877" i="5"/>
  <c r="A878" i="5"/>
  <c r="A879" i="5"/>
  <c r="A880" i="5"/>
  <c r="A881" i="5"/>
  <c r="A882" i="5"/>
  <c r="A883" i="5"/>
  <c r="A884" i="5"/>
  <c r="A885" i="5"/>
  <c r="A886" i="5"/>
  <c r="A887" i="5"/>
  <c r="A888" i="5"/>
  <c r="A889" i="5"/>
  <c r="A890" i="5"/>
  <c r="A891" i="5"/>
  <c r="A892" i="5"/>
  <c r="A893" i="5"/>
  <c r="A894" i="5"/>
  <c r="A895" i="5"/>
  <c r="A896" i="5"/>
  <c r="A897" i="5"/>
  <c r="A898" i="5"/>
  <c r="A899" i="5"/>
  <c r="A900" i="5"/>
  <c r="A901" i="5"/>
  <c r="A902" i="5"/>
  <c r="A903" i="5"/>
  <c r="A904" i="5"/>
  <c r="A905" i="5"/>
  <c r="A906" i="5"/>
  <c r="A907" i="5"/>
  <c r="A908" i="5"/>
  <c r="A909" i="5"/>
  <c r="A910" i="5"/>
  <c r="A911" i="5"/>
  <c r="A912" i="5"/>
  <c r="A913" i="5"/>
  <c r="A914" i="5"/>
  <c r="A915" i="5"/>
  <c r="A916" i="5"/>
  <c r="A917" i="5"/>
  <c r="A918" i="5"/>
  <c r="A919" i="5"/>
  <c r="A920" i="5"/>
  <c r="A921" i="5"/>
  <c r="A922" i="5"/>
  <c r="A923" i="5"/>
  <c r="A924" i="5"/>
  <c r="A925" i="5"/>
  <c r="A926" i="5"/>
  <c r="A927" i="5"/>
  <c r="A928" i="5"/>
  <c r="A929" i="5"/>
  <c r="A930" i="5"/>
  <c r="A931" i="5"/>
  <c r="A932" i="5"/>
  <c r="A933" i="5"/>
  <c r="A934" i="5"/>
  <c r="A935" i="5"/>
  <c r="A936" i="5"/>
  <c r="A937" i="5"/>
  <c r="A938" i="5"/>
  <c r="A939" i="5"/>
  <c r="A940" i="5"/>
  <c r="A941" i="5"/>
  <c r="A942" i="5"/>
  <c r="A943" i="5"/>
  <c r="A944" i="5"/>
  <c r="A945" i="5"/>
  <c r="A946" i="5"/>
  <c r="A947" i="5"/>
  <c r="A948" i="5"/>
  <c r="A949" i="5"/>
  <c r="A950" i="5"/>
  <c r="A951" i="5"/>
  <c r="A952" i="5"/>
  <c r="A953" i="5"/>
  <c r="A954" i="5"/>
  <c r="A955" i="5"/>
  <c r="A956" i="5"/>
  <c r="A957" i="5"/>
  <c r="A958" i="5"/>
  <c r="A959" i="5"/>
  <c r="A960" i="5"/>
  <c r="A961" i="5"/>
  <c r="A962" i="5"/>
  <c r="A963" i="5"/>
  <c r="A964" i="5"/>
  <c r="A965" i="5"/>
  <c r="A966" i="5"/>
  <c r="A967" i="5"/>
  <c r="A968" i="5"/>
  <c r="A969" i="5"/>
  <c r="A970" i="5"/>
  <c r="A971" i="5"/>
  <c r="A972" i="5"/>
  <c r="A973" i="5"/>
  <c r="A974" i="5"/>
  <c r="A975" i="5"/>
  <c r="A976" i="5"/>
  <c r="A977" i="5"/>
  <c r="A978" i="5"/>
  <c r="A979" i="5"/>
  <c r="A980" i="5"/>
  <c r="A981" i="5"/>
  <c r="A982" i="5"/>
  <c r="A983" i="5"/>
  <c r="A984" i="5"/>
  <c r="A985" i="5"/>
  <c r="A986" i="5"/>
  <c r="A987" i="5"/>
  <c r="A988" i="5"/>
  <c r="A989" i="5"/>
  <c r="A990" i="5"/>
  <c r="A991" i="5"/>
  <c r="A992" i="5"/>
  <c r="A993" i="5"/>
  <c r="A994" i="5"/>
  <c r="A995" i="5"/>
  <c r="A996" i="5"/>
  <c r="A997" i="5"/>
  <c r="A998" i="5"/>
  <c r="A999" i="5"/>
  <c r="A1000" i="5"/>
  <c r="A1001" i="5"/>
  <c r="A1002" i="5"/>
  <c r="A1003" i="5"/>
  <c r="A1004" i="5"/>
  <c r="A1005" i="5"/>
  <c r="A1006" i="5"/>
  <c r="A1007" i="5"/>
  <c r="A1008" i="5"/>
  <c r="A1009" i="5"/>
  <c r="A1010" i="5"/>
  <c r="A1011" i="5"/>
  <c r="A1012" i="5"/>
  <c r="A1013" i="5"/>
  <c r="A1014" i="5"/>
  <c r="A1015" i="5"/>
  <c r="A1016" i="5"/>
  <c r="A1017" i="5"/>
  <c r="A1018" i="5"/>
  <c r="A1019" i="5"/>
  <c r="A1020" i="5"/>
  <c r="A1021" i="5"/>
  <c r="A1022" i="5"/>
  <c r="A1023" i="5"/>
  <c r="A1024" i="5"/>
  <c r="A1025" i="5"/>
  <c r="A1026" i="5"/>
  <c r="A1027" i="5"/>
  <c r="A1028" i="5"/>
  <c r="A1029" i="5"/>
  <c r="A1030" i="5"/>
  <c r="A1031" i="5"/>
  <c r="A1032" i="5"/>
  <c r="A1033" i="5"/>
  <c r="A1034" i="5"/>
  <c r="A1035" i="5"/>
  <c r="A1036" i="5"/>
  <c r="A1037" i="5"/>
  <c r="A1038" i="5"/>
  <c r="A1039" i="5"/>
  <c r="A1040" i="5"/>
  <c r="A1041" i="5"/>
  <c r="A1042" i="5"/>
  <c r="A1043" i="5"/>
  <c r="A1044" i="5"/>
  <c r="A1045" i="5"/>
  <c r="A1046" i="5"/>
  <c r="A1047" i="5"/>
  <c r="A1048" i="5"/>
  <c r="A1049" i="5"/>
  <c r="A1050" i="5"/>
  <c r="A1051" i="5"/>
  <c r="A1052" i="5"/>
  <c r="A1053" i="5"/>
  <c r="A1054" i="5"/>
  <c r="A1055" i="5"/>
  <c r="A1056" i="5"/>
  <c r="A1057" i="5"/>
  <c r="A1058" i="5"/>
  <c r="A1059" i="5"/>
  <c r="A1060" i="5"/>
  <c r="A1061" i="5"/>
  <c r="A1062" i="5"/>
  <c r="A1063" i="5"/>
  <c r="A1064" i="5"/>
  <c r="A1065" i="5"/>
  <c r="A1066" i="5"/>
  <c r="A1067" i="5"/>
  <c r="A1068" i="5"/>
  <c r="A1069" i="5"/>
  <c r="A1070" i="5"/>
  <c r="A1071" i="5"/>
  <c r="A1072" i="5"/>
  <c r="A1073" i="5"/>
  <c r="A1074" i="5"/>
  <c r="A1075" i="5"/>
  <c r="A1076" i="5"/>
  <c r="A1077" i="5"/>
  <c r="A1078" i="5"/>
  <c r="A1079" i="5"/>
  <c r="A1080" i="5"/>
  <c r="A1081" i="5"/>
  <c r="A1082" i="5"/>
  <c r="A1083" i="5"/>
  <c r="A1084" i="5"/>
  <c r="A1085" i="5"/>
  <c r="A1086" i="5"/>
  <c r="A1087" i="5"/>
  <c r="A1088" i="5"/>
  <c r="A1089" i="5"/>
  <c r="A1090" i="5"/>
  <c r="A1091" i="5"/>
  <c r="A1092" i="5"/>
  <c r="A1093" i="5"/>
  <c r="A1094" i="5"/>
  <c r="A1095" i="5"/>
  <c r="A1096" i="5"/>
  <c r="A1097" i="5"/>
  <c r="A1098" i="5"/>
  <c r="A1099" i="5"/>
  <c r="A1100" i="5"/>
  <c r="A1101" i="5"/>
  <c r="A1102" i="5"/>
  <c r="A1103" i="5"/>
  <c r="A1104" i="5"/>
  <c r="A1105" i="5"/>
  <c r="A1106" i="5"/>
  <c r="A1107" i="5"/>
  <c r="A1108" i="5"/>
  <c r="A1109" i="5"/>
  <c r="A1110" i="5"/>
  <c r="A1111" i="5"/>
  <c r="A1112" i="5"/>
  <c r="A1113" i="5"/>
  <c r="A1114" i="5"/>
  <c r="A1115" i="5"/>
  <c r="A1116" i="5"/>
  <c r="A1117" i="5"/>
  <c r="A1118" i="5"/>
  <c r="A1119" i="5"/>
  <c r="A1120" i="5"/>
  <c r="A1121" i="5"/>
  <c r="A1122" i="5"/>
  <c r="A1123" i="5"/>
  <c r="A1124" i="5"/>
  <c r="A1125" i="5"/>
  <c r="A1126" i="5"/>
  <c r="A1127" i="5"/>
  <c r="A1128" i="5"/>
  <c r="A1129" i="5"/>
  <c r="A1130" i="5"/>
  <c r="A1131" i="5"/>
  <c r="A1132" i="5"/>
  <c r="A1133" i="5"/>
  <c r="A1134" i="5"/>
  <c r="A1135" i="5"/>
  <c r="A1136" i="5"/>
  <c r="A1137" i="5"/>
  <c r="A1138" i="5"/>
  <c r="A1139" i="5"/>
  <c r="A1140" i="5"/>
  <c r="A1141" i="5"/>
  <c r="A1142" i="5"/>
  <c r="A1143" i="5"/>
  <c r="A1144" i="5"/>
  <c r="A1145" i="5"/>
  <c r="A1146" i="5"/>
  <c r="A1147" i="5"/>
  <c r="A1148" i="5"/>
  <c r="A1149" i="5"/>
  <c r="A1150" i="5"/>
  <c r="A1151" i="5"/>
  <c r="A1152" i="5"/>
  <c r="A1153" i="5"/>
  <c r="A1154" i="5"/>
  <c r="A1155" i="5"/>
  <c r="A1156" i="5"/>
  <c r="A1157" i="5"/>
  <c r="A1158" i="5"/>
  <c r="A1159" i="5"/>
  <c r="A1160" i="5"/>
  <c r="A1161" i="5"/>
  <c r="A1162" i="5"/>
  <c r="A1163" i="5"/>
  <c r="A1164" i="5"/>
  <c r="A1165" i="5"/>
  <c r="A1166" i="5"/>
  <c r="A1167" i="5"/>
  <c r="A1168" i="5"/>
  <c r="A1169" i="5"/>
  <c r="A1170" i="5"/>
  <c r="A1171" i="5"/>
  <c r="A1172" i="5"/>
  <c r="A1173" i="5"/>
  <c r="A1174" i="5"/>
  <c r="A1175" i="5"/>
  <c r="A1176" i="5"/>
  <c r="A1177" i="5"/>
  <c r="A1178" i="5"/>
  <c r="A1179" i="5"/>
  <c r="A1180" i="5"/>
  <c r="A1181" i="5"/>
  <c r="A1182" i="5"/>
  <c r="A1183" i="5"/>
  <c r="A1184" i="5"/>
  <c r="A1185" i="5"/>
  <c r="A1186" i="5"/>
  <c r="A1187" i="5"/>
  <c r="A1188" i="5"/>
  <c r="A1189" i="5"/>
  <c r="A1190" i="5"/>
  <c r="A1191" i="5"/>
  <c r="A1192" i="5"/>
  <c r="A1193" i="5"/>
  <c r="A1194" i="5"/>
  <c r="A1195" i="5"/>
  <c r="A1196" i="5"/>
  <c r="A1197" i="5"/>
  <c r="A1198" i="5"/>
  <c r="A1199" i="5"/>
  <c r="A1200" i="5"/>
  <c r="A1201" i="5"/>
  <c r="A1202" i="5"/>
  <c r="A1203" i="5"/>
  <c r="A1204" i="5"/>
  <c r="A1205" i="5"/>
  <c r="A1206" i="5"/>
  <c r="A1207" i="5"/>
  <c r="A1208" i="5"/>
  <c r="A1209" i="5"/>
  <c r="A1210" i="5"/>
  <c r="A1211" i="5"/>
  <c r="A1212" i="5"/>
  <c r="A1213" i="5"/>
  <c r="A1214" i="5"/>
  <c r="A1215" i="5"/>
  <c r="A1216" i="5"/>
  <c r="A1217" i="5"/>
  <c r="A1218" i="5"/>
  <c r="A1219" i="5"/>
  <c r="A1220" i="5"/>
  <c r="A1221" i="5"/>
  <c r="A1222" i="5"/>
  <c r="A1223" i="5"/>
  <c r="A1224" i="5"/>
  <c r="A1225" i="5"/>
  <c r="A1226" i="5"/>
  <c r="A1227" i="5"/>
  <c r="A1228" i="5"/>
  <c r="A1229" i="5"/>
  <c r="A1230" i="5"/>
  <c r="A1231" i="5"/>
  <c r="A1232" i="5"/>
  <c r="A1233" i="5"/>
  <c r="A1234" i="5"/>
  <c r="A1235" i="5"/>
  <c r="A1236" i="5"/>
  <c r="A1237" i="5"/>
  <c r="A1238" i="5"/>
  <c r="A1239" i="5"/>
  <c r="A1240" i="5"/>
  <c r="A1241" i="5"/>
  <c r="A1242" i="5"/>
  <c r="A1243" i="5"/>
  <c r="A1244" i="5"/>
  <c r="A1245" i="5"/>
  <c r="A1246" i="5"/>
  <c r="A1247" i="5"/>
  <c r="A1248" i="5"/>
  <c r="A1249" i="5"/>
  <c r="A1250" i="5"/>
  <c r="A1251" i="5"/>
  <c r="A1252" i="5"/>
  <c r="A1253" i="5"/>
  <c r="A1254" i="5"/>
  <c r="A1255" i="5"/>
  <c r="A1256" i="5"/>
  <c r="A1257" i="5"/>
  <c r="A1258" i="5"/>
  <c r="A1259" i="5"/>
  <c r="A1260" i="5"/>
  <c r="A1261" i="5"/>
  <c r="A1262" i="5"/>
  <c r="A1263" i="5"/>
  <c r="A1264" i="5"/>
  <c r="A1265" i="5"/>
  <c r="A1266" i="5"/>
  <c r="A1267" i="5"/>
  <c r="A1268" i="5"/>
  <c r="A1269" i="5"/>
  <c r="A1270" i="5"/>
  <c r="A1271" i="5"/>
  <c r="A1272" i="5"/>
  <c r="A1273" i="5"/>
  <c r="A1274" i="5"/>
  <c r="A1275" i="5"/>
  <c r="A1276" i="5"/>
  <c r="A1277" i="5"/>
  <c r="A1278" i="5"/>
  <c r="A1279" i="5"/>
  <c r="A1280" i="5"/>
  <c r="A1281" i="5"/>
  <c r="A1282" i="5"/>
  <c r="A1283" i="5"/>
  <c r="A1284" i="5"/>
  <c r="A1285" i="5"/>
  <c r="A1286" i="5"/>
  <c r="A1287" i="5"/>
  <c r="A1288" i="5"/>
  <c r="A1289" i="5"/>
  <c r="A1290" i="5"/>
  <c r="A1291" i="5"/>
  <c r="A1292" i="5"/>
  <c r="A1293" i="5"/>
  <c r="A1294" i="5"/>
  <c r="A1295" i="5"/>
  <c r="A1296" i="5"/>
  <c r="A1297" i="5"/>
  <c r="A1298" i="5"/>
  <c r="A1299" i="5"/>
  <c r="A1300" i="5"/>
  <c r="A1301" i="5"/>
  <c r="A1302" i="5"/>
  <c r="A1303" i="5"/>
  <c r="A1304" i="5"/>
  <c r="A1305" i="5"/>
  <c r="A1306" i="5"/>
  <c r="A1307" i="5"/>
  <c r="A1308" i="5"/>
  <c r="A1309" i="5"/>
  <c r="A1310" i="5"/>
  <c r="A1311" i="5"/>
  <c r="A1312" i="5"/>
  <c r="A1313" i="5"/>
  <c r="A1314" i="5"/>
  <c r="A1315" i="5"/>
  <c r="A1316" i="5"/>
  <c r="A1317" i="5"/>
  <c r="A1318" i="5"/>
  <c r="A1319" i="5"/>
  <c r="A1320" i="5"/>
  <c r="A1321" i="5"/>
  <c r="A1322" i="5"/>
  <c r="A1323" i="5"/>
  <c r="A1324" i="5"/>
  <c r="A1325" i="5"/>
  <c r="A1326" i="5"/>
  <c r="A1327" i="5"/>
  <c r="A1328" i="5"/>
  <c r="A1329" i="5"/>
  <c r="A1330" i="5"/>
  <c r="A1331" i="5"/>
  <c r="A1332" i="5"/>
  <c r="A1333" i="5"/>
  <c r="A1334" i="5"/>
  <c r="A1335" i="5"/>
  <c r="A1336" i="5"/>
  <c r="A1337" i="5"/>
  <c r="A1338" i="5"/>
  <c r="A1339" i="5"/>
  <c r="A1340" i="5"/>
  <c r="A1341" i="5"/>
  <c r="A1342" i="5"/>
  <c r="A1343" i="5"/>
  <c r="A1344" i="5"/>
  <c r="A1345" i="5"/>
  <c r="A1346" i="5"/>
  <c r="A1347" i="5"/>
  <c r="A1348" i="5"/>
  <c r="A1349" i="5"/>
  <c r="A1350" i="5"/>
  <c r="A1351" i="5"/>
  <c r="A1352" i="5"/>
  <c r="A1353" i="5"/>
  <c r="A1354" i="5"/>
  <c r="A1355" i="5"/>
  <c r="A1356" i="5"/>
  <c r="A1357" i="5"/>
  <c r="A1358" i="5"/>
  <c r="A1359" i="5"/>
  <c r="A1360" i="5"/>
  <c r="A1361" i="5"/>
  <c r="A1362" i="5"/>
  <c r="A1363" i="5"/>
  <c r="A1364" i="5"/>
  <c r="A1365" i="5"/>
  <c r="A1366" i="5"/>
  <c r="A1367" i="5"/>
  <c r="A1368" i="5"/>
  <c r="A1369" i="5"/>
  <c r="A1370" i="5"/>
  <c r="A1371" i="5"/>
  <c r="A1372" i="5"/>
  <c r="A1373" i="5"/>
  <c r="A1374" i="5"/>
  <c r="A1375" i="5"/>
  <c r="A1376" i="5"/>
  <c r="A1377" i="5"/>
  <c r="A1378" i="5"/>
  <c r="A1379" i="5"/>
  <c r="A1380" i="5"/>
  <c r="A1381" i="5"/>
  <c r="A1382" i="5"/>
  <c r="A1383" i="5"/>
  <c r="A1384" i="5"/>
  <c r="A1385" i="5"/>
  <c r="A1386" i="5"/>
  <c r="A1387" i="5"/>
  <c r="A1388" i="5"/>
  <c r="A1389" i="5"/>
  <c r="A1390" i="5"/>
  <c r="A1391" i="5"/>
  <c r="A1392" i="5"/>
  <c r="A1393" i="5"/>
  <c r="A1394" i="5"/>
  <c r="A1395" i="5"/>
  <c r="A1396" i="5"/>
  <c r="A1397" i="5"/>
  <c r="A1398" i="5"/>
  <c r="A1399" i="5"/>
  <c r="A1400" i="5"/>
  <c r="A1401" i="5"/>
  <c r="A1402" i="5"/>
  <c r="A1403" i="5"/>
  <c r="A1404" i="5"/>
  <c r="A1405" i="5"/>
  <c r="A1406" i="5"/>
  <c r="A1407" i="5"/>
  <c r="A1408" i="5"/>
  <c r="A1409" i="5"/>
  <c r="A1410" i="5"/>
  <c r="A1411" i="5"/>
  <c r="A1412" i="5"/>
  <c r="A1413" i="5"/>
  <c r="A1414" i="5"/>
  <c r="A1415" i="5"/>
  <c r="A1416" i="5"/>
  <c r="A1417" i="5"/>
  <c r="A1418" i="5"/>
  <c r="A1419" i="5"/>
  <c r="A1420" i="5"/>
  <c r="A1421" i="5"/>
  <c r="A1422" i="5"/>
  <c r="A1423" i="5"/>
  <c r="A1424" i="5"/>
  <c r="A1425" i="5"/>
  <c r="A1426" i="5"/>
  <c r="A1427" i="5"/>
  <c r="A1428" i="5"/>
  <c r="A1429" i="5"/>
  <c r="A1430" i="5"/>
  <c r="A1431" i="5"/>
  <c r="A1432" i="5"/>
  <c r="A1433" i="5"/>
  <c r="A1434" i="5"/>
  <c r="A1435" i="5"/>
  <c r="A1436" i="5"/>
  <c r="A1437" i="5"/>
  <c r="A1438" i="5"/>
  <c r="A1439" i="5"/>
  <c r="A1440" i="5"/>
  <c r="A1441" i="5"/>
  <c r="A1442" i="5"/>
  <c r="A1443" i="5"/>
  <c r="A1444" i="5"/>
  <c r="A1445" i="5"/>
  <c r="A1446" i="5"/>
  <c r="A1447" i="5"/>
  <c r="A1448" i="5"/>
  <c r="A1449" i="5"/>
  <c r="A1450" i="5"/>
  <c r="A1451" i="5"/>
  <c r="A1452" i="5"/>
  <c r="A1453" i="5"/>
  <c r="A1454" i="5"/>
  <c r="A1455" i="5"/>
  <c r="A1456" i="5"/>
  <c r="A1457" i="5"/>
  <c r="A1458" i="5"/>
  <c r="A1459" i="5"/>
  <c r="A1460" i="5"/>
  <c r="A1461" i="5"/>
  <c r="A1462" i="5"/>
  <c r="A1463" i="5"/>
  <c r="A1464" i="5"/>
  <c r="A1465" i="5"/>
  <c r="A1466" i="5"/>
  <c r="A1467" i="5"/>
  <c r="A1468" i="5"/>
  <c r="A1469" i="5"/>
  <c r="A1470" i="5"/>
  <c r="A1471" i="5"/>
  <c r="A1472" i="5"/>
  <c r="A1473" i="5"/>
  <c r="A1474" i="5"/>
  <c r="A1475" i="5"/>
  <c r="A1476" i="5"/>
  <c r="A1477" i="5"/>
  <c r="A1478" i="5"/>
  <c r="A1479" i="5"/>
  <c r="A1480" i="5"/>
  <c r="A1481" i="5"/>
  <c r="A1482" i="5"/>
  <c r="A1483" i="5"/>
  <c r="A1484" i="5"/>
  <c r="A1485" i="5"/>
  <c r="A1486" i="5"/>
  <c r="A1487" i="5"/>
  <c r="A1488" i="5"/>
  <c r="A1489" i="5"/>
  <c r="A1490" i="5"/>
  <c r="A1491" i="5"/>
  <c r="A1492" i="5"/>
  <c r="A1493" i="5"/>
  <c r="A1494" i="5"/>
  <c r="A1495" i="5"/>
  <c r="A1496" i="5"/>
  <c r="A1497" i="5"/>
  <c r="A1498" i="5"/>
  <c r="A1499" i="5"/>
  <c r="A1500" i="5"/>
  <c r="A1501" i="5"/>
  <c r="A1502" i="5"/>
  <c r="A1503" i="5"/>
  <c r="A1504" i="5"/>
  <c r="A1505" i="5"/>
  <c r="A1506" i="5"/>
  <c r="A1507" i="5"/>
  <c r="A1508" i="5"/>
  <c r="A1509" i="5"/>
  <c r="A1510" i="5"/>
  <c r="A1511" i="5"/>
  <c r="A1512" i="5"/>
  <c r="A1513" i="5"/>
  <c r="A1514" i="5"/>
  <c r="A1515" i="5"/>
  <c r="A1516" i="5"/>
  <c r="A1517" i="5"/>
  <c r="A1518" i="5"/>
  <c r="A1519" i="5"/>
  <c r="A1520" i="5"/>
  <c r="A1521" i="5"/>
  <c r="A1522" i="5"/>
  <c r="A1523" i="5"/>
  <c r="A1524" i="5"/>
  <c r="A1525" i="5"/>
  <c r="A1526" i="5"/>
  <c r="A1527" i="5"/>
  <c r="A1528" i="5"/>
  <c r="A1529" i="5"/>
  <c r="A1530" i="5"/>
  <c r="A1531" i="5"/>
  <c r="A1532" i="5"/>
  <c r="A1533" i="5"/>
  <c r="A1534" i="5"/>
  <c r="A1535" i="5"/>
  <c r="A1536" i="5"/>
  <c r="A1537" i="5"/>
  <c r="A1538" i="5"/>
  <c r="A1539" i="5"/>
  <c r="A1540" i="5"/>
  <c r="A1541" i="5"/>
  <c r="A1542" i="5"/>
  <c r="A1543" i="5"/>
  <c r="A1544" i="5"/>
  <c r="A1545" i="5"/>
  <c r="A1546" i="5"/>
  <c r="A1547" i="5"/>
  <c r="A1548" i="5"/>
  <c r="A1549" i="5"/>
  <c r="A1550" i="5"/>
  <c r="A1551" i="5"/>
  <c r="A1552" i="5"/>
  <c r="A1553" i="5"/>
  <c r="A1554" i="5"/>
  <c r="A1555" i="5"/>
  <c r="A1556" i="5"/>
  <c r="A1557" i="5"/>
  <c r="A1558" i="5"/>
  <c r="A1559" i="5"/>
  <c r="A1560" i="5"/>
  <c r="A1561" i="5"/>
  <c r="A1562" i="5"/>
  <c r="A1563" i="5"/>
  <c r="A1564" i="5"/>
  <c r="A1565" i="5"/>
  <c r="A1566" i="5"/>
  <c r="A1567" i="5"/>
  <c r="A1568" i="5"/>
  <c r="A1569" i="5"/>
  <c r="A1570" i="5"/>
  <c r="A1571" i="5"/>
  <c r="A1572" i="5"/>
  <c r="A1573" i="5"/>
  <c r="A1574" i="5"/>
  <c r="A1575" i="5"/>
  <c r="A1576" i="5"/>
  <c r="A1577" i="5"/>
  <c r="A1578" i="5"/>
  <c r="A1579" i="5"/>
  <c r="A1580" i="5"/>
  <c r="A1581" i="5"/>
  <c r="A1582" i="5"/>
  <c r="A1583" i="5"/>
  <c r="A1584" i="5"/>
  <c r="A1585" i="5"/>
  <c r="A1586" i="5"/>
  <c r="A1587" i="5"/>
  <c r="A1588" i="5"/>
  <c r="A1589" i="5"/>
  <c r="A1590" i="5"/>
  <c r="A1591" i="5"/>
  <c r="A1592" i="5"/>
  <c r="A1593" i="5"/>
  <c r="A1594" i="5"/>
  <c r="A1595" i="5"/>
  <c r="A1596" i="5"/>
  <c r="A1597" i="5"/>
  <c r="A1598" i="5"/>
  <c r="A1599" i="5"/>
  <c r="A1600" i="5"/>
  <c r="A1601" i="5"/>
  <c r="A1602" i="5"/>
  <c r="A1603" i="5"/>
  <c r="A1604" i="5"/>
  <c r="A1605" i="5"/>
  <c r="A1606" i="5"/>
  <c r="A1607" i="5"/>
  <c r="A1608" i="5"/>
  <c r="A1609" i="5"/>
  <c r="A1610" i="5"/>
  <c r="A1611" i="5"/>
  <c r="A1612" i="5"/>
  <c r="A1613" i="5"/>
  <c r="A1614" i="5"/>
  <c r="A1615" i="5"/>
  <c r="A1616" i="5"/>
  <c r="A1617" i="5"/>
  <c r="A1618" i="5"/>
  <c r="A1619" i="5"/>
  <c r="A1620" i="5"/>
  <c r="A1621" i="5"/>
  <c r="A1622" i="5"/>
  <c r="A1623" i="5"/>
  <c r="A1624" i="5"/>
  <c r="A1625" i="5"/>
  <c r="A1626" i="5"/>
  <c r="A1627" i="5"/>
  <c r="A1628" i="5"/>
  <c r="A1629" i="5"/>
  <c r="A1630" i="5"/>
  <c r="A1631" i="5"/>
  <c r="A1632" i="5"/>
  <c r="A1633" i="5"/>
  <c r="Q2" i="5"/>
  <c r="Q3" i="5"/>
  <c r="Q4" i="5"/>
  <c r="Q5" i="5"/>
  <c r="Q6" i="5"/>
  <c r="Q7" i="5"/>
  <c r="Q8" i="5"/>
  <c r="Q9" i="5"/>
  <c r="Q10" i="5"/>
  <c r="Q11" i="5"/>
  <c r="Q12" i="5"/>
  <c r="Q13" i="5"/>
  <c r="Q14" i="5"/>
  <c r="Q15" i="5"/>
  <c r="Q16" i="5"/>
  <c r="Q17" i="5"/>
  <c r="Q18" i="5"/>
  <c r="Q19" i="5"/>
  <c r="Q20" i="5"/>
  <c r="Q21" i="5"/>
  <c r="Q22" i="5"/>
  <c r="Q23" i="5"/>
  <c r="Q24" i="5"/>
  <c r="Q25" i="5"/>
  <c r="Q26" i="5"/>
  <c r="Q27" i="5"/>
  <c r="Q28" i="5"/>
  <c r="Q29" i="5"/>
  <c r="Q30" i="5"/>
  <c r="Q31" i="5"/>
  <c r="Q32" i="5"/>
  <c r="Q33" i="5"/>
  <c r="Q34" i="5"/>
  <c r="Q35" i="5"/>
  <c r="Q36" i="5"/>
  <c r="Q37" i="5"/>
  <c r="Q38" i="5"/>
  <c r="Q39" i="5"/>
  <c r="Q40" i="5"/>
  <c r="Q41" i="5"/>
  <c r="Q42" i="5"/>
  <c r="Q43" i="5"/>
  <c r="Q44" i="5"/>
  <c r="Q45" i="5"/>
  <c r="Q46" i="5"/>
  <c r="Q47" i="5"/>
  <c r="Q48" i="5"/>
  <c r="Q49" i="5"/>
  <c r="Q50" i="5"/>
  <c r="Q51" i="5"/>
  <c r="Q52" i="5"/>
  <c r="Q53" i="5"/>
  <c r="Q54" i="5"/>
  <c r="Q55" i="5"/>
  <c r="Q56" i="5"/>
  <c r="Q57" i="5"/>
  <c r="Q58" i="5"/>
  <c r="Q59" i="5"/>
  <c r="Q60" i="5"/>
  <c r="Q61" i="5"/>
  <c r="Q62" i="5"/>
  <c r="Q63" i="5"/>
  <c r="Q64" i="5"/>
  <c r="Q65" i="5"/>
  <c r="Q66" i="5"/>
  <c r="Q67" i="5"/>
  <c r="Q68" i="5"/>
  <c r="Q69" i="5"/>
  <c r="Q70" i="5"/>
  <c r="Q71" i="5"/>
  <c r="Q72" i="5"/>
  <c r="Q73" i="5"/>
  <c r="Q74" i="5"/>
  <c r="Q75" i="5"/>
  <c r="Q76" i="5"/>
  <c r="Q77" i="5"/>
  <c r="Q78" i="5"/>
  <c r="Q79" i="5"/>
  <c r="Q80" i="5"/>
  <c r="Q81" i="5"/>
  <c r="Q82" i="5"/>
  <c r="Q83" i="5"/>
  <c r="Q84" i="5"/>
  <c r="Q85" i="5"/>
  <c r="Q86" i="5"/>
  <c r="Q87" i="5"/>
  <c r="Q88" i="5"/>
  <c r="Q89" i="5"/>
  <c r="Q90" i="5"/>
  <c r="Q91" i="5"/>
  <c r="Q92" i="5"/>
  <c r="Q93" i="5"/>
  <c r="Q94" i="5"/>
  <c r="Q95" i="5"/>
  <c r="Q96" i="5"/>
  <c r="Q97" i="5"/>
  <c r="Q98" i="5"/>
  <c r="Q99" i="5"/>
  <c r="Q100" i="5"/>
  <c r="Q101" i="5"/>
  <c r="Q102" i="5"/>
  <c r="Q103" i="5"/>
  <c r="Q104" i="5"/>
  <c r="Q105" i="5"/>
  <c r="Q106" i="5"/>
  <c r="Q107" i="5"/>
  <c r="Q108" i="5"/>
  <c r="Q109" i="5"/>
  <c r="Q110" i="5"/>
  <c r="Q111" i="5"/>
  <c r="Q112" i="5"/>
  <c r="Q113" i="5"/>
  <c r="Q114" i="5"/>
  <c r="Q115" i="5"/>
  <c r="Q116" i="5"/>
  <c r="Q117" i="5"/>
  <c r="Q118" i="5"/>
  <c r="Q119" i="5"/>
  <c r="Q120" i="5"/>
  <c r="Q121" i="5"/>
  <c r="Q122" i="5"/>
  <c r="Q123" i="5"/>
  <c r="Q124" i="5"/>
  <c r="Q125" i="5"/>
  <c r="Q126" i="5"/>
  <c r="Q127" i="5"/>
  <c r="Q128" i="5"/>
  <c r="Q129" i="5"/>
  <c r="Q130" i="5"/>
  <c r="Q131" i="5"/>
  <c r="Q132" i="5"/>
  <c r="Q133" i="5"/>
  <c r="Q134" i="5"/>
  <c r="Q135" i="5"/>
  <c r="Q136" i="5"/>
  <c r="Q137" i="5"/>
  <c r="Q138" i="5"/>
  <c r="Q139" i="5"/>
  <c r="Q140" i="5"/>
  <c r="Q141" i="5"/>
  <c r="Q142" i="5"/>
  <c r="Q143" i="5"/>
  <c r="Q144" i="5"/>
  <c r="Q145" i="5"/>
  <c r="Q146" i="5"/>
  <c r="Q147" i="5"/>
  <c r="Q148" i="5"/>
  <c r="Q149" i="5"/>
  <c r="Q150" i="5"/>
  <c r="Q151" i="5"/>
  <c r="Q152" i="5"/>
  <c r="Q153" i="5"/>
  <c r="Q154" i="5"/>
  <c r="Q155" i="5"/>
  <c r="Q156" i="5"/>
  <c r="Q157" i="5"/>
  <c r="Q158" i="5"/>
  <c r="Q159" i="5"/>
  <c r="Q160" i="5"/>
  <c r="Q161" i="5"/>
  <c r="Q162" i="5"/>
  <c r="Q163" i="5"/>
  <c r="Q164" i="5"/>
  <c r="Q165" i="5"/>
  <c r="Q166" i="5"/>
  <c r="Q167" i="5"/>
  <c r="Q168" i="5"/>
  <c r="Q169" i="5"/>
  <c r="Q170" i="5"/>
  <c r="Q171" i="5"/>
  <c r="Q172" i="5"/>
  <c r="Q173" i="5"/>
  <c r="Q174" i="5"/>
  <c r="Q175" i="5"/>
  <c r="Q176" i="5"/>
  <c r="Q177" i="5"/>
  <c r="Q178" i="5"/>
  <c r="Q179" i="5"/>
  <c r="Q180" i="5"/>
  <c r="Q181" i="5"/>
  <c r="Q182" i="5"/>
  <c r="Q183" i="5"/>
  <c r="Q184" i="5"/>
  <c r="Q185" i="5"/>
  <c r="Q186" i="5"/>
  <c r="Q187" i="5"/>
  <c r="Q188" i="5"/>
  <c r="Q189" i="5"/>
  <c r="Q190" i="5"/>
  <c r="Q191" i="5"/>
  <c r="Q192" i="5"/>
  <c r="Q193" i="5"/>
  <c r="Q194" i="5"/>
  <c r="Q195" i="5"/>
  <c r="Q196" i="5"/>
  <c r="Q197" i="5"/>
  <c r="Q198" i="5"/>
  <c r="Q199" i="5"/>
  <c r="Q200" i="5"/>
  <c r="Q201" i="5"/>
  <c r="Q202" i="5"/>
  <c r="Q203" i="5"/>
  <c r="Q204" i="5"/>
  <c r="Q205" i="5"/>
  <c r="Q206" i="5"/>
  <c r="Q207" i="5"/>
  <c r="Q208" i="5"/>
  <c r="Q209" i="5"/>
  <c r="Q210" i="5"/>
  <c r="Q211" i="5"/>
  <c r="Q212" i="5"/>
  <c r="Q213" i="5"/>
  <c r="Q214" i="5"/>
  <c r="Q215" i="5"/>
  <c r="Q216" i="5"/>
  <c r="Q217" i="5"/>
  <c r="Q218" i="5"/>
  <c r="Q219" i="5"/>
  <c r="Q220" i="5"/>
  <c r="Q221" i="5"/>
  <c r="Q222" i="5"/>
  <c r="Q223" i="5"/>
  <c r="Q224" i="5"/>
  <c r="Q225" i="5"/>
  <c r="Q226" i="5"/>
  <c r="Q227" i="5"/>
  <c r="Q228" i="5"/>
  <c r="Q229" i="5"/>
  <c r="Q230" i="5"/>
  <c r="Q231" i="5"/>
  <c r="Q232" i="5"/>
  <c r="Q233" i="5"/>
  <c r="Q234" i="5"/>
  <c r="Q235" i="5"/>
  <c r="Q236" i="5"/>
  <c r="Q237" i="5"/>
  <c r="Q238" i="5"/>
  <c r="Q239" i="5"/>
  <c r="Q240" i="5"/>
  <c r="Q241" i="5"/>
  <c r="Q242" i="5"/>
  <c r="Q243" i="5"/>
  <c r="Q244" i="5"/>
  <c r="Q245" i="5"/>
  <c r="Q246" i="5"/>
  <c r="Q247" i="5"/>
  <c r="Q248" i="5"/>
  <c r="Q249" i="5"/>
  <c r="Q250" i="5"/>
  <c r="Q251" i="5"/>
  <c r="Q252" i="5"/>
  <c r="Q253" i="5"/>
  <c r="Q254" i="5"/>
  <c r="Q255" i="5"/>
  <c r="Q256" i="5"/>
  <c r="Q257" i="5"/>
  <c r="Q258" i="5"/>
  <c r="Q259" i="5"/>
  <c r="Q260" i="5"/>
  <c r="Q261" i="5"/>
  <c r="Q262" i="5"/>
  <c r="Q263" i="5"/>
  <c r="Q264" i="5"/>
  <c r="Q265" i="5"/>
  <c r="Q266" i="5"/>
  <c r="Q267" i="5"/>
  <c r="Q268" i="5"/>
  <c r="Q269" i="5"/>
  <c r="Q270" i="5"/>
  <c r="Q271" i="5"/>
  <c r="Q272" i="5"/>
  <c r="Q273" i="5"/>
  <c r="Q274" i="5"/>
  <c r="Q275" i="5"/>
  <c r="Q276" i="5"/>
  <c r="Q277" i="5"/>
  <c r="Q278" i="5"/>
  <c r="Q279" i="5"/>
  <c r="Q280" i="5"/>
  <c r="Q281" i="5"/>
  <c r="Q282" i="5"/>
  <c r="Q283" i="5"/>
  <c r="Q284" i="5"/>
  <c r="Q285" i="5"/>
  <c r="Q286" i="5"/>
  <c r="Q287" i="5"/>
  <c r="Q288" i="5"/>
  <c r="Q289" i="5"/>
  <c r="Q290" i="5"/>
  <c r="Q291" i="5"/>
  <c r="Q292" i="5"/>
  <c r="Q293" i="5"/>
  <c r="Q294" i="5"/>
  <c r="Q295" i="5"/>
  <c r="Q296" i="5"/>
  <c r="Q297" i="5"/>
  <c r="Q298" i="5"/>
  <c r="Q299" i="5"/>
  <c r="Q300" i="5"/>
  <c r="Q301" i="5"/>
  <c r="Q302" i="5"/>
  <c r="Q303" i="5"/>
  <c r="Q304" i="5"/>
  <c r="Q305" i="5"/>
  <c r="Q306" i="5"/>
  <c r="Q307" i="5"/>
  <c r="Q308" i="5"/>
  <c r="Q309" i="5"/>
  <c r="Q310" i="5"/>
  <c r="Q311" i="5"/>
  <c r="Q312" i="5"/>
  <c r="Q313" i="5"/>
  <c r="Q314" i="5"/>
  <c r="Q315" i="5"/>
  <c r="Q316" i="5"/>
  <c r="Q317" i="5"/>
  <c r="Q318" i="5"/>
  <c r="Q319" i="5"/>
  <c r="Q320" i="5"/>
  <c r="Q321" i="5"/>
  <c r="Q322" i="5"/>
  <c r="Q323" i="5"/>
  <c r="Q324" i="5"/>
  <c r="Q325" i="5"/>
  <c r="Q326" i="5"/>
  <c r="Q327" i="5"/>
  <c r="Q328" i="5"/>
  <c r="Q329" i="5"/>
  <c r="Q330" i="5"/>
  <c r="Q331" i="5"/>
  <c r="Q332" i="5"/>
  <c r="Q333" i="5"/>
  <c r="Q334" i="5"/>
  <c r="Q335" i="5"/>
  <c r="Q336" i="5"/>
  <c r="Q337" i="5"/>
  <c r="Q338" i="5"/>
  <c r="Q339" i="5"/>
  <c r="Q340" i="5"/>
  <c r="Q341" i="5"/>
  <c r="Q342" i="5"/>
  <c r="Q343" i="5"/>
  <c r="Q344" i="5"/>
  <c r="Q345" i="5"/>
  <c r="Q346" i="5"/>
  <c r="Q347" i="5"/>
  <c r="Q348" i="5"/>
  <c r="Q349" i="5"/>
  <c r="Q350" i="5"/>
  <c r="Q351" i="5"/>
  <c r="Q352" i="5"/>
  <c r="Q353" i="5"/>
  <c r="Q354" i="5"/>
  <c r="Q355" i="5"/>
  <c r="Q356" i="5"/>
  <c r="Q357" i="5"/>
  <c r="Q358" i="5"/>
  <c r="Q359" i="5"/>
  <c r="Q360" i="5"/>
  <c r="Q361" i="5"/>
  <c r="Q362" i="5"/>
  <c r="Q363" i="5"/>
  <c r="Q364" i="5"/>
  <c r="Q365" i="5"/>
  <c r="Q366" i="5"/>
  <c r="Q367" i="5"/>
  <c r="Q368" i="5"/>
  <c r="Q369" i="5"/>
  <c r="Q370" i="5"/>
  <c r="Q371" i="5"/>
  <c r="Q372" i="5"/>
  <c r="Q373" i="5"/>
  <c r="Q374" i="5"/>
  <c r="Q375" i="5"/>
  <c r="Q376" i="5"/>
  <c r="Q377" i="5"/>
  <c r="Q378" i="5"/>
  <c r="Q379" i="5"/>
  <c r="Q380" i="5"/>
  <c r="Q381" i="5"/>
  <c r="Q382" i="5"/>
  <c r="Q383" i="5"/>
  <c r="Q384" i="5"/>
  <c r="Q385" i="5"/>
  <c r="Q386" i="5"/>
  <c r="Q387" i="5"/>
  <c r="Q388" i="5"/>
  <c r="Q389" i="5"/>
  <c r="Q390" i="5"/>
  <c r="Q391" i="5"/>
  <c r="Q392" i="5"/>
  <c r="Q393" i="5"/>
  <c r="Q394" i="5"/>
  <c r="Q395" i="5"/>
  <c r="Q396" i="5"/>
  <c r="Q397" i="5"/>
  <c r="Q398" i="5"/>
  <c r="Q399" i="5"/>
  <c r="Q400" i="5"/>
  <c r="Q401" i="5"/>
  <c r="Q402" i="5"/>
  <c r="Q403" i="5"/>
  <c r="Q404" i="5"/>
  <c r="Q405" i="5"/>
  <c r="Q406" i="5"/>
  <c r="Q407" i="5"/>
  <c r="Q408" i="5"/>
  <c r="Q409" i="5"/>
  <c r="Q410" i="5"/>
  <c r="Q411" i="5"/>
  <c r="Q412" i="5"/>
  <c r="Q413" i="5"/>
  <c r="Q414" i="5"/>
  <c r="Q415" i="5"/>
  <c r="Q416" i="5"/>
  <c r="Q417" i="5"/>
  <c r="Q418" i="5"/>
  <c r="Q419" i="5"/>
  <c r="Q420" i="5"/>
  <c r="Q421" i="5"/>
  <c r="Q422" i="5"/>
  <c r="Q423" i="5"/>
  <c r="Q424" i="5"/>
  <c r="Q425" i="5"/>
  <c r="Q426" i="5"/>
  <c r="Q427" i="5"/>
  <c r="Q428" i="5"/>
  <c r="Q429" i="5"/>
  <c r="Q430" i="5"/>
  <c r="Q431" i="5"/>
  <c r="Q432" i="5"/>
  <c r="Q433" i="5"/>
  <c r="Q434" i="5"/>
  <c r="Q435" i="5"/>
  <c r="Q436" i="5"/>
  <c r="Q437" i="5"/>
  <c r="Q438" i="5"/>
  <c r="Q439" i="5"/>
  <c r="Q440" i="5"/>
  <c r="Q441" i="5"/>
  <c r="Q442" i="5"/>
  <c r="Q443" i="5"/>
  <c r="Q444" i="5"/>
  <c r="Q445" i="5"/>
  <c r="Q446" i="5"/>
  <c r="Q447" i="5"/>
  <c r="Q448" i="5"/>
  <c r="Q449" i="5"/>
  <c r="Q450" i="5"/>
  <c r="Q451" i="5"/>
  <c r="Q452" i="5"/>
  <c r="Q453" i="5"/>
  <c r="Q454" i="5"/>
  <c r="Q455" i="5"/>
  <c r="Q456" i="5"/>
  <c r="Q457" i="5"/>
  <c r="Q458" i="5"/>
  <c r="Q459" i="5"/>
  <c r="Q460" i="5"/>
  <c r="Q461" i="5"/>
  <c r="Q462" i="5"/>
  <c r="Q463" i="5"/>
  <c r="Q464" i="5"/>
  <c r="Q465" i="5"/>
  <c r="Q466" i="5"/>
  <c r="Q467" i="5"/>
  <c r="Q468" i="5"/>
  <c r="Q469" i="5"/>
  <c r="Q470" i="5"/>
  <c r="Q471" i="5"/>
  <c r="Q472" i="5"/>
  <c r="Q473" i="5"/>
  <c r="Q474" i="5"/>
  <c r="Q475" i="5"/>
  <c r="Q476" i="5"/>
  <c r="Q477" i="5"/>
  <c r="Q478" i="5"/>
  <c r="Q479" i="5"/>
  <c r="Q480" i="5"/>
  <c r="Q481" i="5"/>
  <c r="Q482" i="5"/>
  <c r="Q483" i="5"/>
  <c r="Q484" i="5"/>
  <c r="Q485" i="5"/>
  <c r="Q486" i="5"/>
  <c r="Q487" i="5"/>
  <c r="Q488" i="5"/>
  <c r="Q489" i="5"/>
  <c r="Q490" i="5"/>
  <c r="Q491" i="5"/>
  <c r="Q492" i="5"/>
  <c r="Q493" i="5"/>
  <c r="Q494" i="5"/>
  <c r="Q495" i="5"/>
  <c r="Q496" i="5"/>
  <c r="Q497" i="5"/>
  <c r="Q498" i="5"/>
  <c r="Q499" i="5"/>
  <c r="Q500" i="5"/>
  <c r="Q501" i="5"/>
  <c r="Q502" i="5"/>
  <c r="Q503" i="5"/>
  <c r="Q504" i="5"/>
  <c r="Q505" i="5"/>
  <c r="Q506" i="5"/>
  <c r="Q507" i="5"/>
  <c r="Q508" i="5"/>
  <c r="Q509" i="5"/>
  <c r="Q510" i="5"/>
  <c r="Q511" i="5"/>
  <c r="Q512" i="5"/>
  <c r="Q513" i="5"/>
  <c r="Q514" i="5"/>
  <c r="Q515" i="5"/>
  <c r="Q516" i="5"/>
  <c r="Q517" i="5"/>
  <c r="Q518" i="5"/>
  <c r="Q519" i="5"/>
  <c r="Q520" i="5"/>
  <c r="Q521" i="5"/>
  <c r="Q522" i="5"/>
  <c r="Q523" i="5"/>
  <c r="Q524" i="5"/>
  <c r="Q525" i="5"/>
  <c r="Q526" i="5"/>
  <c r="Q527" i="5"/>
  <c r="Q528" i="5"/>
  <c r="Q529" i="5"/>
  <c r="Q530" i="5"/>
  <c r="Q531" i="5"/>
  <c r="Q532" i="5"/>
  <c r="Q533" i="5"/>
  <c r="Q534" i="5"/>
  <c r="Q535" i="5"/>
  <c r="Q536" i="5"/>
  <c r="Q537" i="5"/>
  <c r="Q538" i="5"/>
  <c r="Q539" i="5"/>
  <c r="Q540" i="5"/>
  <c r="Q541" i="5"/>
  <c r="Q542" i="5"/>
  <c r="Q543" i="5"/>
  <c r="Q544" i="5"/>
  <c r="Q545" i="5"/>
  <c r="Q546" i="5"/>
  <c r="Q547" i="5"/>
  <c r="Q548" i="5"/>
  <c r="Q549" i="5"/>
  <c r="Q550" i="5"/>
  <c r="Q551" i="5"/>
  <c r="Q552" i="5"/>
  <c r="Q553" i="5"/>
  <c r="Q554" i="5"/>
  <c r="Q555" i="5"/>
  <c r="Q556" i="5"/>
  <c r="Q557" i="5"/>
  <c r="Q558" i="5"/>
  <c r="Q559" i="5"/>
  <c r="Q560" i="5"/>
  <c r="Q561" i="5"/>
  <c r="Q562" i="5"/>
  <c r="Q563" i="5"/>
  <c r="Q564" i="5"/>
  <c r="Q565" i="5"/>
  <c r="Q566" i="5"/>
  <c r="Q567" i="5"/>
  <c r="Q568" i="5"/>
  <c r="Q569" i="5"/>
  <c r="Q570" i="5"/>
  <c r="Q571" i="5"/>
  <c r="Q572" i="5"/>
  <c r="Q573" i="5"/>
  <c r="Q574" i="5"/>
  <c r="Q575" i="5"/>
  <c r="Q576" i="5"/>
  <c r="Q577" i="5"/>
  <c r="Q578" i="5"/>
  <c r="Q579" i="5"/>
  <c r="Q580" i="5"/>
  <c r="Q581" i="5"/>
  <c r="Q582" i="5"/>
  <c r="Q583" i="5"/>
  <c r="Q584" i="5"/>
  <c r="Q585" i="5"/>
  <c r="Q586" i="5"/>
  <c r="Q587" i="5"/>
  <c r="Q588" i="5"/>
  <c r="Q589" i="5"/>
  <c r="Q590" i="5"/>
  <c r="Q591" i="5"/>
  <c r="Q592" i="5"/>
  <c r="Q593" i="5"/>
  <c r="Q594" i="5"/>
  <c r="Q595" i="5"/>
  <c r="Q596" i="5"/>
  <c r="Q597" i="5"/>
  <c r="Q598" i="5"/>
  <c r="Q599" i="5"/>
  <c r="Q600" i="5"/>
  <c r="Q601" i="5"/>
  <c r="Q602" i="5"/>
  <c r="Q603" i="5"/>
  <c r="Q604" i="5"/>
  <c r="Q605" i="5"/>
  <c r="Q606" i="5"/>
  <c r="Q607" i="5"/>
  <c r="Q608" i="5"/>
  <c r="Q609" i="5"/>
  <c r="Q610" i="5"/>
  <c r="Q611" i="5"/>
  <c r="Q612" i="5"/>
  <c r="Q613" i="5"/>
  <c r="Q614" i="5"/>
  <c r="Q615" i="5"/>
  <c r="Q616" i="5"/>
  <c r="Q617" i="5"/>
  <c r="Q618" i="5"/>
  <c r="Q619" i="5"/>
  <c r="Q620" i="5"/>
  <c r="Q621" i="5"/>
  <c r="Q622" i="5"/>
  <c r="Q623" i="5"/>
  <c r="Q624" i="5"/>
  <c r="Q625" i="5"/>
  <c r="Q626" i="5"/>
  <c r="Q627" i="5"/>
  <c r="Q628" i="5"/>
  <c r="Q629" i="5"/>
  <c r="Q630" i="5"/>
  <c r="Q631" i="5"/>
  <c r="Q632" i="5"/>
  <c r="Q633" i="5"/>
  <c r="Q634" i="5"/>
  <c r="Q635" i="5"/>
  <c r="Q636" i="5"/>
  <c r="Q637" i="5"/>
  <c r="Q638" i="5"/>
  <c r="Q639" i="5"/>
  <c r="Q640" i="5"/>
  <c r="Q641" i="5"/>
  <c r="Q642" i="5"/>
  <c r="Q643" i="5"/>
  <c r="Q644" i="5"/>
  <c r="Q645" i="5"/>
  <c r="Q646" i="5"/>
  <c r="Q647" i="5"/>
  <c r="Q648" i="5"/>
  <c r="Q649" i="5"/>
  <c r="Q650" i="5"/>
  <c r="Q651" i="5"/>
  <c r="Q652" i="5"/>
  <c r="Q653" i="5"/>
  <c r="Q654" i="5"/>
  <c r="Q655" i="5"/>
  <c r="Q656" i="5"/>
  <c r="Q657" i="5"/>
  <c r="Q658" i="5"/>
  <c r="Q659" i="5"/>
  <c r="Q660" i="5"/>
  <c r="Q661" i="5"/>
  <c r="Q662" i="5"/>
  <c r="Q663" i="5"/>
  <c r="Q664" i="5"/>
  <c r="Q665" i="5"/>
  <c r="Q666" i="5"/>
  <c r="Q667" i="5"/>
  <c r="Q668" i="5"/>
  <c r="Q669" i="5"/>
  <c r="Q670" i="5"/>
  <c r="Q671" i="5"/>
  <c r="Q672" i="5"/>
  <c r="Q673" i="5"/>
  <c r="Q674" i="5"/>
  <c r="Q675" i="5"/>
  <c r="Q676" i="5"/>
  <c r="Q677" i="5"/>
  <c r="Q678" i="5"/>
  <c r="Q679" i="5"/>
  <c r="Q680" i="5"/>
  <c r="Q681" i="5"/>
  <c r="Q682" i="5"/>
  <c r="Q683" i="5"/>
  <c r="Q684" i="5"/>
  <c r="Q685" i="5"/>
  <c r="Q686" i="5"/>
  <c r="Q687" i="5"/>
  <c r="Q688" i="5"/>
  <c r="Q689" i="5"/>
  <c r="Q690" i="5"/>
  <c r="Q691" i="5"/>
  <c r="Q692" i="5"/>
  <c r="Q693" i="5"/>
  <c r="Q694" i="5"/>
  <c r="Q695" i="5"/>
  <c r="Q696" i="5"/>
  <c r="Q697" i="5"/>
  <c r="Q698" i="5"/>
  <c r="Q699" i="5"/>
  <c r="Q700" i="5"/>
  <c r="Q701" i="5"/>
  <c r="Q702" i="5"/>
  <c r="Q703" i="5"/>
  <c r="Q704" i="5"/>
  <c r="Q705" i="5"/>
  <c r="Q706" i="5"/>
  <c r="Q707" i="5"/>
  <c r="Q708" i="5"/>
  <c r="Q709" i="5"/>
  <c r="Q710" i="5"/>
  <c r="Q711" i="5"/>
  <c r="Q712" i="5"/>
  <c r="Q713" i="5"/>
  <c r="Q714" i="5"/>
  <c r="Q715" i="5"/>
  <c r="Q716" i="5"/>
  <c r="Q717" i="5"/>
  <c r="Q718" i="5"/>
  <c r="Q719" i="5"/>
  <c r="Q720" i="5"/>
  <c r="Q721" i="5"/>
  <c r="Q722" i="5"/>
  <c r="Q723" i="5"/>
  <c r="Q724" i="5"/>
  <c r="Q725" i="5"/>
  <c r="Q726" i="5"/>
  <c r="Q727" i="5"/>
  <c r="Q728" i="5"/>
  <c r="Q729" i="5"/>
  <c r="Q730" i="5"/>
  <c r="Q731" i="5"/>
  <c r="Q732" i="5"/>
  <c r="Q733" i="5"/>
  <c r="Q734" i="5"/>
  <c r="Q735" i="5"/>
  <c r="Q736" i="5"/>
  <c r="Q737" i="5"/>
  <c r="Q738" i="5"/>
  <c r="Q739" i="5"/>
  <c r="Q740" i="5"/>
  <c r="Q741" i="5"/>
  <c r="Q742" i="5"/>
  <c r="Q743" i="5"/>
  <c r="Q744" i="5"/>
  <c r="Q745" i="5"/>
  <c r="Q746" i="5"/>
  <c r="Q747" i="5"/>
  <c r="Q748" i="5"/>
  <c r="Q749" i="5"/>
  <c r="Q750" i="5"/>
  <c r="Q751" i="5"/>
  <c r="Q752" i="5"/>
  <c r="Q753" i="5"/>
  <c r="Q754" i="5"/>
  <c r="Q755" i="5"/>
  <c r="Q756" i="5"/>
  <c r="Q757" i="5"/>
  <c r="Q758" i="5"/>
  <c r="Q759" i="5"/>
  <c r="Q760" i="5"/>
  <c r="Q761" i="5"/>
  <c r="Q762" i="5"/>
  <c r="Q763" i="5"/>
  <c r="Q764" i="5"/>
  <c r="Q765" i="5"/>
  <c r="Q766" i="5"/>
  <c r="Q767" i="5"/>
  <c r="Q768" i="5"/>
  <c r="Q769" i="5"/>
  <c r="Q770" i="5"/>
  <c r="Q771" i="5"/>
  <c r="Q772" i="5"/>
  <c r="Q773" i="5"/>
  <c r="Q774" i="5"/>
  <c r="Q775" i="5"/>
  <c r="Q776" i="5"/>
  <c r="Q777" i="5"/>
  <c r="Q778" i="5"/>
  <c r="Q779" i="5"/>
  <c r="Q780" i="5"/>
  <c r="Q781" i="5"/>
  <c r="Q782" i="5"/>
  <c r="Q783" i="5"/>
  <c r="Q784" i="5"/>
  <c r="Q785" i="5"/>
  <c r="Q786" i="5"/>
  <c r="Q787" i="5"/>
  <c r="Q788" i="5"/>
  <c r="Q789" i="5"/>
  <c r="Q790" i="5"/>
  <c r="Q791" i="5"/>
  <c r="Q792" i="5"/>
  <c r="Q793" i="5"/>
  <c r="Q794" i="5"/>
  <c r="Q795" i="5"/>
  <c r="Q796" i="5"/>
  <c r="Q797" i="5"/>
  <c r="Q798" i="5"/>
  <c r="Q799" i="5"/>
  <c r="Q800" i="5"/>
  <c r="Q801" i="5"/>
  <c r="Q802" i="5"/>
  <c r="Q803" i="5"/>
  <c r="Q804" i="5"/>
  <c r="Q805" i="5"/>
  <c r="Q806" i="5"/>
  <c r="Q807" i="5"/>
  <c r="Q808" i="5"/>
  <c r="Q809" i="5"/>
  <c r="Q810" i="5"/>
  <c r="Q811" i="5"/>
  <c r="Q812" i="5"/>
  <c r="Q813" i="5"/>
  <c r="Q814" i="5"/>
  <c r="Q815" i="5"/>
  <c r="Q816" i="5"/>
  <c r="Q817" i="5"/>
  <c r="Q818" i="5"/>
  <c r="Q819" i="5"/>
  <c r="Q820" i="5"/>
  <c r="Q821" i="5"/>
  <c r="Q822" i="5"/>
  <c r="Q823" i="5"/>
  <c r="Q824" i="5"/>
  <c r="Q825" i="5"/>
  <c r="Q826" i="5"/>
  <c r="Q827" i="5"/>
  <c r="Q828" i="5"/>
  <c r="Q829" i="5"/>
  <c r="Q830" i="5"/>
  <c r="Q831" i="5"/>
  <c r="Q832" i="5"/>
  <c r="Q833" i="5"/>
  <c r="Q834" i="5"/>
  <c r="Q835" i="5"/>
  <c r="Q836" i="5"/>
  <c r="Q837" i="5"/>
  <c r="Q838" i="5"/>
  <c r="Q839" i="5"/>
  <c r="Q840" i="5"/>
  <c r="Q841" i="5"/>
  <c r="Q842" i="5"/>
  <c r="Q843" i="5"/>
  <c r="Q844" i="5"/>
  <c r="Q845" i="5"/>
  <c r="Q846" i="5"/>
  <c r="Q847" i="5"/>
  <c r="Q848" i="5"/>
  <c r="Q849" i="5"/>
  <c r="Q850" i="5"/>
  <c r="Q851" i="5"/>
  <c r="Q852" i="5"/>
  <c r="Q853" i="5"/>
  <c r="Q854" i="5"/>
  <c r="Q855" i="5"/>
  <c r="Q856" i="5"/>
  <c r="Q857" i="5"/>
  <c r="Q858" i="5"/>
  <c r="Q859" i="5"/>
  <c r="Q860" i="5"/>
  <c r="Q861" i="5"/>
  <c r="Q862" i="5"/>
  <c r="Q863" i="5"/>
  <c r="Q864" i="5"/>
  <c r="Q865" i="5"/>
  <c r="Q866" i="5"/>
  <c r="Q867" i="5"/>
  <c r="Q868" i="5"/>
  <c r="Q869" i="5"/>
  <c r="Q870" i="5"/>
  <c r="Q871" i="5"/>
  <c r="Q872" i="5"/>
  <c r="Q873" i="5"/>
  <c r="Q874" i="5"/>
  <c r="Q875" i="5"/>
  <c r="Q876" i="5"/>
  <c r="Q877" i="5"/>
  <c r="Q878" i="5"/>
  <c r="Q879" i="5"/>
  <c r="Q880" i="5"/>
  <c r="Q881" i="5"/>
  <c r="Q882" i="5"/>
  <c r="Q883" i="5"/>
  <c r="Q884" i="5"/>
  <c r="Q885" i="5"/>
  <c r="Q886" i="5"/>
  <c r="Q887" i="5"/>
  <c r="Q888" i="5"/>
  <c r="Q889" i="5"/>
  <c r="Q890" i="5"/>
  <c r="Q891" i="5"/>
  <c r="Q892" i="5"/>
  <c r="Q893" i="5"/>
  <c r="Q894" i="5"/>
  <c r="Q895" i="5"/>
  <c r="Q896" i="5"/>
  <c r="Q897" i="5"/>
  <c r="Q898" i="5"/>
  <c r="Q899" i="5"/>
  <c r="Q900" i="5"/>
  <c r="Q901" i="5"/>
  <c r="Q902" i="5"/>
  <c r="Q903" i="5"/>
  <c r="Q904" i="5"/>
  <c r="Q905" i="5"/>
  <c r="Q906" i="5"/>
  <c r="Q907" i="5"/>
  <c r="Q908" i="5"/>
  <c r="Q909" i="5"/>
  <c r="Q910" i="5"/>
  <c r="Q911" i="5"/>
  <c r="Q912" i="5"/>
  <c r="Q913" i="5"/>
  <c r="Q914" i="5"/>
  <c r="Q915" i="5"/>
  <c r="Q916" i="5"/>
  <c r="Q917" i="5"/>
  <c r="Q918" i="5"/>
  <c r="Q919" i="5"/>
  <c r="Q920" i="5"/>
  <c r="Q921" i="5"/>
  <c r="Q922" i="5"/>
  <c r="Q923" i="5"/>
  <c r="Q924" i="5"/>
  <c r="Q925" i="5"/>
  <c r="Q926" i="5"/>
  <c r="Q927" i="5"/>
  <c r="Q928" i="5"/>
  <c r="Q929" i="5"/>
  <c r="Q930" i="5"/>
  <c r="Q931" i="5"/>
  <c r="Q932" i="5"/>
  <c r="Q933" i="5"/>
  <c r="Q934" i="5"/>
  <c r="Q935" i="5"/>
  <c r="Q936" i="5"/>
  <c r="Q937" i="5"/>
  <c r="Q938" i="5"/>
  <c r="Q939" i="5"/>
  <c r="Q940" i="5"/>
  <c r="Q941" i="5"/>
  <c r="Q942" i="5"/>
  <c r="Q943" i="5"/>
  <c r="Q944" i="5"/>
  <c r="Q945" i="5"/>
  <c r="Q946" i="5"/>
  <c r="Q947" i="5"/>
  <c r="Q948" i="5"/>
  <c r="Q949" i="5"/>
  <c r="Q950" i="5"/>
  <c r="Q951" i="5"/>
  <c r="Q952" i="5"/>
  <c r="Q953" i="5"/>
  <c r="Q954" i="5"/>
  <c r="Q955" i="5"/>
  <c r="Q956" i="5"/>
  <c r="Q957" i="5"/>
  <c r="Q958" i="5"/>
  <c r="Q959" i="5"/>
  <c r="Q960" i="5"/>
  <c r="Q961" i="5"/>
  <c r="Q962" i="5"/>
  <c r="Q963" i="5"/>
  <c r="Q964" i="5"/>
  <c r="Q965" i="5"/>
  <c r="Q966" i="5"/>
  <c r="Q967" i="5"/>
  <c r="Q968" i="5"/>
  <c r="Q969" i="5"/>
  <c r="Q970" i="5"/>
  <c r="Q971" i="5"/>
  <c r="Q972" i="5"/>
  <c r="Q973" i="5"/>
  <c r="Q974" i="5"/>
  <c r="Q975" i="5"/>
  <c r="Q976" i="5"/>
  <c r="Q977" i="5"/>
  <c r="Q978" i="5"/>
  <c r="Q979" i="5"/>
  <c r="Q980" i="5"/>
  <c r="Q981" i="5"/>
  <c r="Q982" i="5"/>
  <c r="Q983" i="5"/>
  <c r="Q984" i="5"/>
  <c r="Q985" i="5"/>
  <c r="Q986" i="5"/>
  <c r="Q987" i="5"/>
  <c r="Q988" i="5"/>
  <c r="Q989" i="5"/>
  <c r="Q990" i="5"/>
  <c r="Q991" i="5"/>
  <c r="Q992" i="5"/>
  <c r="Q993" i="5"/>
  <c r="Q994" i="5"/>
  <c r="Q995" i="5"/>
  <c r="Q996" i="5"/>
  <c r="Q997" i="5"/>
  <c r="Q998" i="5"/>
  <c r="Q999" i="5"/>
  <c r="Q1000" i="5"/>
  <c r="Q1001" i="5"/>
  <c r="Q1002" i="5"/>
  <c r="Q1003" i="5"/>
  <c r="Q1004" i="5"/>
  <c r="Q1005" i="5"/>
  <c r="Q1006" i="5"/>
  <c r="Q1007" i="5"/>
  <c r="Q1008" i="5"/>
  <c r="Q1009" i="5"/>
  <c r="Q1010" i="5"/>
  <c r="Q1011" i="5"/>
  <c r="Q1012" i="5"/>
  <c r="Q1013" i="5"/>
  <c r="Q1014" i="5"/>
  <c r="Q1015" i="5"/>
  <c r="Q1016" i="5"/>
  <c r="Q1017" i="5"/>
  <c r="Q1018" i="5"/>
  <c r="Q1019" i="5"/>
  <c r="Q1020" i="5"/>
  <c r="Q1021" i="5"/>
  <c r="Q1022" i="5"/>
  <c r="Q1023" i="5"/>
  <c r="Q1024" i="5"/>
  <c r="Q1025" i="5"/>
  <c r="Q1026" i="5"/>
  <c r="Q1027" i="5"/>
  <c r="Q1028" i="5"/>
  <c r="Q1029" i="5"/>
  <c r="Q1030" i="5"/>
  <c r="Q1031" i="5"/>
  <c r="Q1032" i="5"/>
  <c r="Q1033" i="5"/>
  <c r="Q1034" i="5"/>
  <c r="Q1035" i="5"/>
  <c r="Q1036" i="5"/>
  <c r="Q1037" i="5"/>
  <c r="Q1038" i="5"/>
  <c r="Q1039" i="5"/>
  <c r="Q1040" i="5"/>
  <c r="Q1041" i="5"/>
  <c r="Q1042" i="5"/>
  <c r="Q1043" i="5"/>
  <c r="Q1044" i="5"/>
  <c r="Q1045" i="5"/>
  <c r="Q1046" i="5"/>
  <c r="Q1047" i="5"/>
  <c r="Q1048" i="5"/>
  <c r="Q1049" i="5"/>
  <c r="Q1050" i="5"/>
  <c r="Q1051" i="5"/>
  <c r="Q1052" i="5"/>
  <c r="Q1053" i="5"/>
  <c r="Q1054" i="5"/>
  <c r="Q1055" i="5"/>
  <c r="Q1056" i="5"/>
  <c r="Q1057" i="5"/>
  <c r="Q1058" i="5"/>
  <c r="Q1059" i="5"/>
  <c r="Q1060" i="5"/>
  <c r="Q1061" i="5"/>
  <c r="Q1062" i="5"/>
  <c r="Q1063" i="5"/>
  <c r="Q1064" i="5"/>
  <c r="Q1065" i="5"/>
  <c r="Q1066" i="5"/>
  <c r="Q1067" i="5"/>
  <c r="Q1068" i="5"/>
  <c r="Q1069" i="5"/>
  <c r="Q1070" i="5"/>
  <c r="Q1071" i="5"/>
  <c r="Q1072" i="5"/>
  <c r="Q1073" i="5"/>
  <c r="Q1074" i="5"/>
  <c r="Q1075" i="5"/>
  <c r="Q1076" i="5"/>
  <c r="Q1077" i="5"/>
  <c r="Q1078" i="5"/>
  <c r="Q1079" i="5"/>
  <c r="Q1080" i="5"/>
  <c r="Q1081" i="5"/>
  <c r="Q1082" i="5"/>
  <c r="Q1083" i="5"/>
  <c r="Q1084" i="5"/>
  <c r="Q1085" i="5"/>
  <c r="Q1086" i="5"/>
  <c r="Q1087" i="5"/>
  <c r="Q1088" i="5"/>
  <c r="Q1089" i="5"/>
  <c r="Q1090" i="5"/>
  <c r="Q1091" i="5"/>
  <c r="Q1092" i="5"/>
  <c r="Q1093" i="5"/>
  <c r="Q1094" i="5"/>
  <c r="Q1095" i="5"/>
  <c r="Q1096" i="5"/>
  <c r="Q1097" i="5"/>
  <c r="Q1098" i="5"/>
  <c r="Q1099" i="5"/>
  <c r="Q1100" i="5"/>
  <c r="Q1101" i="5"/>
  <c r="Q1102" i="5"/>
  <c r="Q1103" i="5"/>
  <c r="Q1104" i="5"/>
  <c r="Q1105" i="5"/>
  <c r="Q1106" i="5"/>
  <c r="Q1107" i="5"/>
  <c r="Q1108" i="5"/>
  <c r="Q1109" i="5"/>
  <c r="Q1110" i="5"/>
  <c r="Q1111" i="5"/>
  <c r="Q1112" i="5"/>
  <c r="Q1113" i="5"/>
  <c r="Q1114" i="5"/>
  <c r="Q1115" i="5"/>
  <c r="Q1116" i="5"/>
  <c r="Q1117" i="5"/>
  <c r="Q1118" i="5"/>
  <c r="Q1119" i="5"/>
  <c r="Q1120" i="5"/>
  <c r="Q1121" i="5"/>
  <c r="Q1122" i="5"/>
  <c r="Q1123" i="5"/>
  <c r="Q1124" i="5"/>
  <c r="Q1125" i="5"/>
  <c r="Q1126" i="5"/>
  <c r="Q1127" i="5"/>
  <c r="Q1128" i="5"/>
  <c r="Q1129" i="5"/>
  <c r="Q1130" i="5"/>
  <c r="Q1131" i="5"/>
  <c r="Q1132" i="5"/>
  <c r="Q1133" i="5"/>
  <c r="Q1134" i="5"/>
  <c r="Q1135" i="5"/>
  <c r="Q1136" i="5"/>
  <c r="Q1137" i="5"/>
  <c r="Q1138" i="5"/>
  <c r="Q1139" i="5"/>
  <c r="Q1140" i="5"/>
  <c r="Q1141" i="5"/>
  <c r="Q1142" i="5"/>
  <c r="Q1143" i="5"/>
  <c r="Q1144" i="5"/>
  <c r="Q1145" i="5"/>
  <c r="Q1146" i="5"/>
  <c r="Q1147" i="5"/>
  <c r="Q1148" i="5"/>
  <c r="Q1149" i="5"/>
  <c r="Q1150" i="5"/>
  <c r="Q1151" i="5"/>
  <c r="Q1152" i="5"/>
  <c r="Q1153" i="5"/>
  <c r="Q1154" i="5"/>
  <c r="Q1155" i="5"/>
  <c r="Q1156" i="5"/>
  <c r="Q1157" i="5"/>
  <c r="Q1158" i="5"/>
  <c r="Q1159" i="5"/>
  <c r="Q1160" i="5"/>
  <c r="Q1161" i="5"/>
  <c r="Q1162" i="5"/>
  <c r="Q1163" i="5"/>
  <c r="Q1164" i="5"/>
  <c r="Q1165" i="5"/>
  <c r="Q1166" i="5"/>
  <c r="Q1167" i="5"/>
  <c r="Q1168" i="5"/>
  <c r="Q1169" i="5"/>
  <c r="Q1170" i="5"/>
  <c r="Q1171" i="5"/>
  <c r="Q1172" i="5"/>
  <c r="Q1173" i="5"/>
  <c r="Q1174" i="5"/>
  <c r="Q1175" i="5"/>
  <c r="Q1176" i="5"/>
  <c r="Q1177" i="5"/>
  <c r="Q1178" i="5"/>
  <c r="Q1179" i="5"/>
  <c r="Q1180" i="5"/>
  <c r="Q1181" i="5"/>
  <c r="Q1182" i="5"/>
  <c r="Q1183" i="5"/>
  <c r="Q1184" i="5"/>
  <c r="Q1185" i="5"/>
  <c r="Q1186" i="5"/>
  <c r="Q1187" i="5"/>
  <c r="Q1188" i="5"/>
  <c r="Q1189" i="5"/>
  <c r="Q1190" i="5"/>
  <c r="Q1191" i="5"/>
  <c r="Q1192" i="5"/>
  <c r="Q1193" i="5"/>
  <c r="Q1194" i="5"/>
  <c r="Q1195" i="5"/>
  <c r="Q1196" i="5"/>
  <c r="Q1197" i="5"/>
  <c r="Q1198" i="5"/>
  <c r="Q1199" i="5"/>
  <c r="Q1200" i="5"/>
  <c r="Q1201" i="5"/>
  <c r="Q1202" i="5"/>
  <c r="Q1203" i="5"/>
  <c r="Q1204" i="5"/>
  <c r="Q1205" i="5"/>
  <c r="Q1206" i="5"/>
  <c r="Q1207" i="5"/>
  <c r="Q1208" i="5"/>
  <c r="Q1209" i="5"/>
  <c r="Q1210" i="5"/>
  <c r="Q1211" i="5"/>
  <c r="Q1212" i="5"/>
  <c r="Q1213" i="5"/>
  <c r="Q1214" i="5"/>
  <c r="Q1215" i="5"/>
  <c r="Q1216" i="5"/>
  <c r="Q1217" i="5"/>
  <c r="Q1218" i="5"/>
  <c r="Q1219" i="5"/>
  <c r="Q1220" i="5"/>
  <c r="Q1221" i="5"/>
  <c r="Q1222" i="5"/>
  <c r="Q1223" i="5"/>
  <c r="Q1224" i="5"/>
  <c r="Q1225" i="5"/>
  <c r="Q1226" i="5"/>
  <c r="Q1227" i="5"/>
  <c r="Q1228" i="5"/>
  <c r="Q1229" i="5"/>
  <c r="Q1230" i="5"/>
  <c r="Q1231" i="5"/>
  <c r="Q1232" i="5"/>
  <c r="Q1233" i="5"/>
  <c r="Q1234" i="5"/>
  <c r="Q1235" i="5"/>
  <c r="Q1236" i="5"/>
  <c r="Q1237" i="5"/>
  <c r="Q1238" i="5"/>
  <c r="Q1239" i="5"/>
  <c r="Q1240" i="5"/>
  <c r="Q1241" i="5"/>
  <c r="Q1242" i="5"/>
  <c r="Q1243" i="5"/>
  <c r="Q1244" i="5"/>
  <c r="Q1245" i="5"/>
  <c r="Q1246" i="5"/>
  <c r="Q1247" i="5"/>
  <c r="Q1248" i="5"/>
  <c r="Q1249" i="5"/>
  <c r="Q1250" i="5"/>
  <c r="Q1251" i="5"/>
  <c r="Q1252" i="5"/>
  <c r="Q1253" i="5"/>
  <c r="Q1254" i="5"/>
  <c r="Q1255" i="5"/>
  <c r="Q1256" i="5"/>
  <c r="Q1257" i="5"/>
  <c r="Q1258" i="5"/>
  <c r="Q1259" i="5"/>
  <c r="Q1260" i="5"/>
  <c r="Q1261" i="5"/>
  <c r="Q1262" i="5"/>
  <c r="Q1263" i="5"/>
  <c r="Q1264" i="5"/>
  <c r="Q1265" i="5"/>
  <c r="Q1266" i="5"/>
  <c r="Q1267" i="5"/>
  <c r="Q1268" i="5"/>
  <c r="Q1269" i="5"/>
  <c r="Q1270" i="5"/>
  <c r="Q1271" i="5"/>
  <c r="Q1272" i="5"/>
  <c r="Q1273" i="5"/>
  <c r="Q1274" i="5"/>
  <c r="Q1275" i="5"/>
  <c r="Q1276" i="5"/>
  <c r="Q1277" i="5"/>
  <c r="Q1278" i="5"/>
  <c r="Q1279" i="5"/>
  <c r="Q1280" i="5"/>
  <c r="Q1281" i="5"/>
  <c r="Q1282" i="5"/>
  <c r="Q1283" i="5"/>
  <c r="Q1284" i="5"/>
  <c r="Q1285" i="5"/>
  <c r="Q1286" i="5"/>
  <c r="Q1287" i="5"/>
  <c r="Q1288" i="5"/>
  <c r="Q1289" i="5"/>
  <c r="Q1290" i="5"/>
  <c r="Q1291" i="5"/>
  <c r="Q1292" i="5"/>
  <c r="Q1293" i="5"/>
  <c r="Q1294" i="5"/>
  <c r="Q1295" i="5"/>
  <c r="Q1296" i="5"/>
  <c r="Q1297" i="5"/>
  <c r="Q1298" i="5"/>
  <c r="Q1299" i="5"/>
  <c r="Q1300" i="5"/>
  <c r="Q1301" i="5"/>
  <c r="Q1302" i="5"/>
  <c r="Q1303" i="5"/>
  <c r="Q1304" i="5"/>
  <c r="Q1305" i="5"/>
  <c r="Q1306" i="5"/>
  <c r="Q1307" i="5"/>
  <c r="Q1308" i="5"/>
  <c r="Q1309" i="5"/>
  <c r="Q1310" i="5"/>
  <c r="Q1311" i="5"/>
  <c r="Q1312" i="5"/>
  <c r="Q1313" i="5"/>
  <c r="Q1314" i="5"/>
  <c r="Q1315" i="5"/>
  <c r="Q1316" i="5"/>
  <c r="Q1317" i="5"/>
  <c r="Q1318" i="5"/>
  <c r="Q1319" i="5"/>
  <c r="Q1320" i="5"/>
  <c r="Q1321" i="5"/>
  <c r="Q1322" i="5"/>
  <c r="Q1323" i="5"/>
  <c r="Q1324" i="5"/>
  <c r="Q1325" i="5"/>
  <c r="Q1326" i="5"/>
  <c r="Q1327" i="5"/>
  <c r="Q1328" i="5"/>
  <c r="Q1329" i="5"/>
  <c r="Q1330" i="5"/>
  <c r="Q1331" i="5"/>
  <c r="Q1332" i="5"/>
  <c r="Q1333" i="5"/>
  <c r="Q1334" i="5"/>
  <c r="Q1335" i="5"/>
  <c r="Q1336" i="5"/>
  <c r="Q1337" i="5"/>
  <c r="Q1338" i="5"/>
  <c r="Q1339" i="5"/>
  <c r="Q1340" i="5"/>
  <c r="Q1341" i="5"/>
  <c r="Q1342" i="5"/>
  <c r="Q1343" i="5"/>
  <c r="Q1344" i="5"/>
  <c r="Q1345" i="5"/>
  <c r="Q1346" i="5"/>
  <c r="Q1347" i="5"/>
  <c r="Q1348" i="5"/>
  <c r="Q1349" i="5"/>
  <c r="Q1350" i="5"/>
  <c r="Q1351" i="5"/>
  <c r="Q1352" i="5"/>
  <c r="Q1353" i="5"/>
  <c r="Q1354" i="5"/>
  <c r="Q1355" i="5"/>
  <c r="Q1356" i="5"/>
  <c r="Q1357" i="5"/>
  <c r="Q1358" i="5"/>
  <c r="Q1359" i="5"/>
  <c r="Q1360" i="5"/>
  <c r="Q1361" i="5"/>
  <c r="Q1362" i="5"/>
  <c r="Q1363" i="5"/>
  <c r="Q1364" i="5"/>
  <c r="Q1365" i="5"/>
  <c r="Q1366" i="5"/>
  <c r="Q1367" i="5"/>
  <c r="Q1368" i="5"/>
  <c r="Q1369" i="5"/>
  <c r="Q1370" i="5"/>
  <c r="Q1371" i="5"/>
  <c r="Q1372" i="5"/>
  <c r="Q1373" i="5"/>
  <c r="Q1374" i="5"/>
  <c r="Q1375" i="5"/>
  <c r="Q1376" i="5"/>
  <c r="Q1377" i="5"/>
  <c r="Q1378" i="5"/>
  <c r="Q1379" i="5"/>
  <c r="Q1380" i="5"/>
  <c r="Q1381" i="5"/>
  <c r="Q1382" i="5"/>
  <c r="Q1383" i="5"/>
  <c r="Q1384" i="5"/>
  <c r="Q1385" i="5"/>
  <c r="Q1386" i="5"/>
  <c r="Q1387" i="5"/>
  <c r="Q1388" i="5"/>
  <c r="Q1389" i="5"/>
  <c r="Q1390" i="5"/>
  <c r="Q1391" i="5"/>
  <c r="Q1392" i="5"/>
  <c r="Q1393" i="5"/>
  <c r="Q1394" i="5"/>
  <c r="Q1395" i="5"/>
  <c r="Q1396" i="5"/>
  <c r="Q1397" i="5"/>
  <c r="Q1398" i="5"/>
  <c r="Q1399" i="5"/>
  <c r="Q1400" i="5"/>
  <c r="Q1401" i="5"/>
  <c r="Q1402" i="5"/>
  <c r="Q1403" i="5"/>
  <c r="Q1404" i="5"/>
  <c r="Q1405" i="5"/>
  <c r="Q1406" i="5"/>
  <c r="Q1407" i="5"/>
  <c r="Q1408" i="5"/>
  <c r="Q1409" i="5"/>
  <c r="Q1410" i="5"/>
  <c r="Q1411" i="5"/>
  <c r="Q1412" i="5"/>
  <c r="Q1413" i="5"/>
  <c r="Q1414" i="5"/>
  <c r="Q1415" i="5"/>
  <c r="Q1416" i="5"/>
  <c r="Q1417" i="5"/>
  <c r="Q1418" i="5"/>
  <c r="Q1419" i="5"/>
  <c r="Q1420" i="5"/>
  <c r="Q1421" i="5"/>
  <c r="Q1422" i="5"/>
  <c r="Q1423" i="5"/>
  <c r="Q1424" i="5"/>
  <c r="Q1425" i="5"/>
  <c r="Q1426" i="5"/>
  <c r="Q1427" i="5"/>
  <c r="Q1428" i="5"/>
  <c r="Q1429" i="5"/>
  <c r="Q1430" i="5"/>
  <c r="Q1431" i="5"/>
  <c r="Q1432" i="5"/>
  <c r="Q1433" i="5"/>
  <c r="Q1434" i="5"/>
  <c r="Q1435" i="5"/>
  <c r="Q1436" i="5"/>
  <c r="Q1437" i="5"/>
  <c r="Q1438" i="5"/>
  <c r="Q1439" i="5"/>
  <c r="Q1440" i="5"/>
  <c r="Q1441" i="5"/>
  <c r="Q1442" i="5"/>
  <c r="Q1443" i="5"/>
  <c r="Q1444" i="5"/>
  <c r="Q1445" i="5"/>
  <c r="Q1446" i="5"/>
  <c r="Q1447" i="5"/>
  <c r="Q1448" i="5"/>
  <c r="Q1449" i="5"/>
  <c r="Q1450" i="5"/>
  <c r="Q1451" i="5"/>
  <c r="Q1452" i="5"/>
  <c r="Q1453" i="5"/>
  <c r="Q1454" i="5"/>
  <c r="Q1455" i="5"/>
  <c r="Q1456" i="5"/>
  <c r="Q1457" i="5"/>
  <c r="Q1458" i="5"/>
  <c r="Q1459" i="5"/>
  <c r="Q1460" i="5"/>
  <c r="Q1461" i="5"/>
  <c r="Q1462" i="5"/>
  <c r="Q1463" i="5"/>
  <c r="Q1464" i="5"/>
  <c r="Q1465" i="5"/>
  <c r="Q1466" i="5"/>
  <c r="Q1467" i="5"/>
  <c r="Q1468" i="5"/>
  <c r="Q1469" i="5"/>
  <c r="Q1470" i="5"/>
  <c r="Q1471" i="5"/>
  <c r="Q1472" i="5"/>
  <c r="Q1473" i="5"/>
  <c r="Q1474" i="5"/>
  <c r="Q1475" i="5"/>
  <c r="Q1476" i="5"/>
  <c r="Q1477" i="5"/>
  <c r="Q1478" i="5"/>
  <c r="Q1479" i="5"/>
  <c r="Q1480" i="5"/>
  <c r="Q1481" i="5"/>
  <c r="Q1482" i="5"/>
  <c r="Q1483" i="5"/>
  <c r="Q1484" i="5"/>
  <c r="Q1485" i="5"/>
  <c r="Q1486" i="5"/>
  <c r="Q1487" i="5"/>
  <c r="Q1488" i="5"/>
  <c r="Q1489" i="5"/>
  <c r="Q1490" i="5"/>
  <c r="Q1491" i="5"/>
  <c r="Q1492" i="5"/>
  <c r="Q1493" i="5"/>
  <c r="Q1494" i="5"/>
  <c r="Q1495" i="5"/>
  <c r="Q1496" i="5"/>
  <c r="Q1497" i="5"/>
  <c r="Q1498" i="5"/>
  <c r="Q1499" i="5"/>
  <c r="Q1500" i="5"/>
  <c r="Q1501" i="5"/>
  <c r="Q1502" i="5"/>
  <c r="Q1503" i="5"/>
  <c r="Q1504" i="5"/>
  <c r="Q1505" i="5"/>
  <c r="Q1506" i="5"/>
  <c r="Q1507" i="5"/>
  <c r="Q1508" i="5"/>
  <c r="Q1509" i="5"/>
  <c r="Q1510" i="5"/>
  <c r="Q1511" i="5"/>
  <c r="Q1512" i="5"/>
  <c r="Q1513" i="5"/>
  <c r="Q1514" i="5"/>
  <c r="Q1515" i="5"/>
  <c r="Q1516" i="5"/>
  <c r="Q1517" i="5"/>
  <c r="Q1518" i="5"/>
  <c r="Q1519" i="5"/>
  <c r="Q1520" i="5"/>
  <c r="Q1521" i="5"/>
  <c r="Q1522" i="5"/>
  <c r="Q1523" i="5"/>
  <c r="Q1524" i="5"/>
  <c r="Q1525" i="5"/>
  <c r="Q1526" i="5"/>
  <c r="Q1527" i="5"/>
  <c r="Q1528" i="5"/>
  <c r="Q1529" i="5"/>
  <c r="Q1530" i="5"/>
  <c r="Q1531" i="5"/>
  <c r="Q1532" i="5"/>
  <c r="Q1533" i="5"/>
  <c r="Q1534" i="5"/>
  <c r="Q1535" i="5"/>
  <c r="Q1536" i="5"/>
  <c r="Q1537" i="5"/>
  <c r="Q1538" i="5"/>
  <c r="Q1539" i="5"/>
  <c r="Q1540" i="5"/>
  <c r="Q1541" i="5"/>
  <c r="Q1542" i="5"/>
  <c r="Q1543" i="5"/>
  <c r="Q1544" i="5"/>
  <c r="Q1545" i="5"/>
  <c r="Q1546" i="5"/>
  <c r="Q1547" i="5"/>
  <c r="Q1548" i="5"/>
  <c r="Q1549" i="5"/>
  <c r="Q1550" i="5"/>
  <c r="Q1551" i="5"/>
  <c r="Q1552" i="5"/>
  <c r="Q1553" i="5"/>
  <c r="Q1554" i="5"/>
  <c r="Q1555" i="5"/>
  <c r="Q1556" i="5"/>
  <c r="Q1557" i="5"/>
  <c r="Q1558" i="5"/>
  <c r="Q1559" i="5"/>
  <c r="Q1560" i="5"/>
  <c r="Q1561" i="5"/>
  <c r="Q1562" i="5"/>
  <c r="Q1563" i="5"/>
  <c r="Q1564" i="5"/>
  <c r="Q1565" i="5"/>
  <c r="Q1566" i="5"/>
  <c r="Q1567" i="5"/>
  <c r="Q1568" i="5"/>
  <c r="Q1569" i="5"/>
  <c r="Q1570" i="5"/>
  <c r="Q1571" i="5"/>
  <c r="Q1572" i="5"/>
  <c r="Q1573" i="5"/>
  <c r="Q1574" i="5"/>
  <c r="Q1575" i="5"/>
  <c r="Q1576" i="5"/>
  <c r="Q1577" i="5"/>
  <c r="Q1578" i="5"/>
  <c r="Q1579" i="5"/>
  <c r="Q1580" i="5"/>
  <c r="Q1581" i="5"/>
  <c r="Q1582" i="5"/>
  <c r="Q1583" i="5"/>
  <c r="Q1584" i="5"/>
  <c r="Q1585" i="5"/>
  <c r="Q1586" i="5"/>
  <c r="Q1587" i="5"/>
  <c r="Q1588" i="5"/>
  <c r="Q1589" i="5"/>
  <c r="Q1590" i="5"/>
  <c r="Q1591" i="5"/>
  <c r="Q1592" i="5"/>
  <c r="Q1593" i="5"/>
  <c r="Q1594" i="5"/>
  <c r="Q1595" i="5"/>
  <c r="Q1596" i="5"/>
  <c r="Q1597" i="5"/>
  <c r="Q1598" i="5"/>
  <c r="Q1599" i="5"/>
  <c r="Q1600" i="5"/>
  <c r="Q1601" i="5"/>
  <c r="Q1602" i="5"/>
  <c r="Q1603" i="5"/>
  <c r="Q1604" i="5"/>
  <c r="Q1605" i="5"/>
  <c r="Q1606" i="5"/>
  <c r="Q1607" i="5"/>
  <c r="Q1608" i="5"/>
  <c r="Q1609" i="5"/>
  <c r="Q1610" i="5"/>
  <c r="Q1611" i="5"/>
  <c r="Q1612" i="5"/>
  <c r="Q1613" i="5"/>
  <c r="Q1614" i="5"/>
  <c r="Q1615" i="5"/>
  <c r="Q1616" i="5"/>
  <c r="Q1617" i="5"/>
  <c r="Q1618" i="5"/>
  <c r="Q1619" i="5"/>
  <c r="Q1620" i="5"/>
  <c r="Q1621" i="5"/>
  <c r="Q1622" i="5"/>
  <c r="Q1623" i="5"/>
  <c r="Q1624" i="5"/>
  <c r="Q1625" i="5"/>
  <c r="Q1626" i="5"/>
  <c r="Q1627" i="5"/>
  <c r="Q1628" i="5"/>
  <c r="Q1629" i="5"/>
  <c r="Q1630" i="5"/>
  <c r="Q1631" i="5"/>
  <c r="Q1632" i="5"/>
  <c r="Q1633" i="5"/>
  <c r="T2" i="5"/>
  <c r="T3" i="5"/>
  <c r="T4" i="5"/>
  <c r="T5" i="5"/>
  <c r="T6" i="5"/>
  <c r="T7" i="5"/>
  <c r="T8" i="5"/>
  <c r="T9" i="5"/>
  <c r="T10" i="5"/>
  <c r="T11" i="5"/>
  <c r="T12" i="5"/>
  <c r="T13" i="5"/>
  <c r="T14" i="5"/>
  <c r="T15" i="5"/>
  <c r="T16" i="5"/>
  <c r="T17" i="5"/>
  <c r="T18" i="5"/>
  <c r="T19" i="5"/>
  <c r="T20" i="5"/>
  <c r="T21" i="5"/>
  <c r="T22" i="5"/>
  <c r="T23" i="5"/>
  <c r="T24" i="5"/>
  <c r="T25" i="5"/>
  <c r="T26" i="5"/>
  <c r="T27" i="5"/>
  <c r="T28" i="5"/>
  <c r="T29" i="5"/>
  <c r="T30" i="5"/>
  <c r="T31" i="5"/>
  <c r="T32" i="5"/>
  <c r="T33" i="5"/>
  <c r="T34" i="5"/>
  <c r="T35" i="5"/>
  <c r="T36" i="5"/>
  <c r="T37" i="5"/>
  <c r="T38" i="5"/>
  <c r="T39" i="5"/>
  <c r="T40" i="5"/>
  <c r="T41" i="5"/>
  <c r="T42" i="5"/>
  <c r="T43" i="5"/>
  <c r="T44" i="5"/>
  <c r="T45" i="5"/>
  <c r="T46" i="5"/>
  <c r="T47" i="5"/>
  <c r="T48" i="5"/>
  <c r="T49" i="5"/>
  <c r="T50" i="5"/>
  <c r="T51" i="5"/>
  <c r="T52" i="5"/>
  <c r="T53" i="5"/>
  <c r="T54" i="5"/>
  <c r="T55" i="5"/>
  <c r="T56" i="5"/>
  <c r="T57" i="5"/>
  <c r="T58" i="5"/>
  <c r="T59" i="5"/>
  <c r="T60" i="5"/>
  <c r="T61" i="5"/>
  <c r="T62" i="5"/>
  <c r="T63" i="5"/>
  <c r="T64" i="5"/>
  <c r="T65" i="5"/>
  <c r="T66" i="5"/>
  <c r="T67" i="5"/>
  <c r="T68" i="5"/>
  <c r="T69" i="5"/>
  <c r="T70" i="5"/>
  <c r="T71" i="5"/>
  <c r="T72" i="5"/>
  <c r="T73" i="5"/>
  <c r="T74" i="5"/>
  <c r="T75" i="5"/>
  <c r="T76" i="5"/>
  <c r="T77" i="5"/>
  <c r="T78" i="5"/>
  <c r="T79" i="5"/>
  <c r="T80" i="5"/>
  <c r="T81" i="5"/>
  <c r="T82" i="5"/>
  <c r="T83" i="5"/>
  <c r="T84" i="5"/>
  <c r="T85" i="5"/>
  <c r="T86" i="5"/>
  <c r="T87" i="5"/>
  <c r="T88" i="5"/>
  <c r="T89" i="5"/>
  <c r="T90" i="5"/>
  <c r="T91" i="5"/>
  <c r="T92" i="5"/>
  <c r="T93" i="5"/>
  <c r="T94" i="5"/>
  <c r="T95" i="5"/>
  <c r="T96" i="5"/>
  <c r="T97" i="5"/>
  <c r="T98" i="5"/>
  <c r="T99" i="5"/>
  <c r="T100" i="5"/>
  <c r="T101" i="5"/>
  <c r="T102" i="5"/>
  <c r="T103" i="5"/>
  <c r="T104" i="5"/>
  <c r="T105" i="5"/>
  <c r="T106" i="5"/>
  <c r="T107" i="5"/>
  <c r="T108" i="5"/>
  <c r="T109" i="5"/>
  <c r="T110" i="5"/>
  <c r="T111" i="5"/>
  <c r="T112" i="5"/>
  <c r="T113" i="5"/>
  <c r="T114" i="5"/>
  <c r="T115" i="5"/>
  <c r="T116" i="5"/>
  <c r="T117" i="5"/>
  <c r="T118" i="5"/>
  <c r="T119" i="5"/>
  <c r="T120" i="5"/>
  <c r="T121" i="5"/>
  <c r="T122" i="5"/>
  <c r="T123" i="5"/>
  <c r="T124" i="5"/>
  <c r="T125" i="5"/>
  <c r="T126" i="5"/>
  <c r="T127" i="5"/>
  <c r="T128" i="5"/>
  <c r="T129" i="5"/>
  <c r="T130" i="5"/>
  <c r="T131" i="5"/>
  <c r="T132" i="5"/>
  <c r="T133" i="5"/>
  <c r="T134" i="5"/>
  <c r="T135" i="5"/>
  <c r="T136" i="5"/>
  <c r="T137" i="5"/>
  <c r="T138" i="5"/>
  <c r="T139" i="5"/>
  <c r="T140" i="5"/>
  <c r="T141" i="5"/>
  <c r="T142" i="5"/>
  <c r="T143" i="5"/>
  <c r="T144" i="5"/>
  <c r="T145" i="5"/>
  <c r="T146" i="5"/>
  <c r="T147" i="5"/>
  <c r="T148" i="5"/>
  <c r="T149" i="5"/>
  <c r="T150" i="5"/>
  <c r="T151" i="5"/>
  <c r="T152" i="5"/>
  <c r="T153" i="5"/>
  <c r="T154" i="5"/>
  <c r="T155" i="5"/>
  <c r="T156" i="5"/>
  <c r="T157" i="5"/>
  <c r="T158" i="5"/>
  <c r="T159" i="5"/>
  <c r="T160" i="5"/>
  <c r="T161" i="5"/>
  <c r="T162" i="5"/>
  <c r="T163" i="5"/>
  <c r="T164" i="5"/>
  <c r="T165" i="5"/>
  <c r="T166" i="5"/>
  <c r="T167" i="5"/>
  <c r="T168" i="5"/>
  <c r="T169" i="5"/>
  <c r="T170" i="5"/>
  <c r="T171" i="5"/>
  <c r="T172" i="5"/>
  <c r="T173" i="5"/>
  <c r="T174" i="5"/>
  <c r="T175" i="5"/>
  <c r="T176" i="5"/>
  <c r="T177" i="5"/>
  <c r="T178" i="5"/>
  <c r="T179" i="5"/>
  <c r="T180" i="5"/>
  <c r="T181" i="5"/>
  <c r="T182" i="5"/>
  <c r="T183" i="5"/>
  <c r="T184" i="5"/>
  <c r="T185" i="5"/>
  <c r="T186" i="5"/>
  <c r="T187" i="5"/>
  <c r="T188" i="5"/>
  <c r="T189" i="5"/>
  <c r="T190" i="5"/>
  <c r="T191" i="5"/>
  <c r="T192" i="5"/>
  <c r="T193" i="5"/>
  <c r="T194" i="5"/>
  <c r="T195" i="5"/>
  <c r="T196" i="5"/>
  <c r="T197" i="5"/>
  <c r="T198" i="5"/>
  <c r="T199" i="5"/>
  <c r="T200" i="5"/>
  <c r="T201" i="5"/>
  <c r="T202" i="5"/>
  <c r="T203" i="5"/>
  <c r="T204" i="5"/>
  <c r="T205" i="5"/>
  <c r="T206" i="5"/>
  <c r="T207" i="5"/>
  <c r="T208" i="5"/>
  <c r="T209" i="5"/>
  <c r="T210" i="5"/>
  <c r="T211" i="5"/>
  <c r="T212" i="5"/>
  <c r="T213" i="5"/>
  <c r="T214" i="5"/>
  <c r="T215" i="5"/>
  <c r="T216" i="5"/>
  <c r="T217" i="5"/>
  <c r="T218" i="5"/>
  <c r="T219" i="5"/>
  <c r="T220" i="5"/>
  <c r="T221" i="5"/>
  <c r="T222" i="5"/>
  <c r="T223" i="5"/>
  <c r="T224" i="5"/>
  <c r="T225" i="5"/>
  <c r="T226" i="5"/>
  <c r="T227" i="5"/>
  <c r="T228" i="5"/>
  <c r="T229" i="5"/>
  <c r="T230" i="5"/>
  <c r="T231" i="5"/>
  <c r="T232" i="5"/>
  <c r="T233" i="5"/>
  <c r="T234" i="5"/>
  <c r="T235" i="5"/>
  <c r="T236" i="5"/>
  <c r="T237" i="5"/>
  <c r="T238" i="5"/>
  <c r="T239" i="5"/>
  <c r="T240" i="5"/>
  <c r="T241" i="5"/>
  <c r="T242" i="5"/>
  <c r="T243" i="5"/>
  <c r="T244" i="5"/>
  <c r="T245" i="5"/>
  <c r="T246" i="5"/>
  <c r="T247" i="5"/>
  <c r="T248" i="5"/>
  <c r="T249" i="5"/>
  <c r="T250" i="5"/>
  <c r="T251" i="5"/>
  <c r="T252" i="5"/>
  <c r="T253" i="5"/>
  <c r="T254" i="5"/>
  <c r="T255" i="5"/>
  <c r="T256" i="5"/>
  <c r="T257" i="5"/>
  <c r="T258" i="5"/>
  <c r="T259" i="5"/>
  <c r="T260" i="5"/>
  <c r="T261" i="5"/>
  <c r="T262" i="5"/>
  <c r="T263" i="5"/>
  <c r="T264" i="5"/>
  <c r="T265" i="5"/>
  <c r="T266" i="5"/>
  <c r="T267" i="5"/>
  <c r="T268" i="5"/>
  <c r="T269" i="5"/>
  <c r="T270" i="5"/>
  <c r="T271" i="5"/>
  <c r="T272" i="5"/>
  <c r="T273" i="5"/>
  <c r="T274" i="5"/>
  <c r="T275" i="5"/>
  <c r="T276" i="5"/>
  <c r="T277" i="5"/>
  <c r="T278" i="5"/>
  <c r="T279" i="5"/>
  <c r="T280" i="5"/>
  <c r="T281" i="5"/>
  <c r="T282" i="5"/>
  <c r="T283" i="5"/>
  <c r="T284" i="5"/>
  <c r="T285" i="5"/>
  <c r="T286" i="5"/>
  <c r="T287" i="5"/>
  <c r="T288" i="5"/>
  <c r="T289" i="5"/>
  <c r="T290" i="5"/>
  <c r="T291" i="5"/>
  <c r="T292" i="5"/>
  <c r="T293" i="5"/>
  <c r="T294" i="5"/>
  <c r="T295" i="5"/>
  <c r="T296" i="5"/>
  <c r="T297" i="5"/>
  <c r="T298" i="5"/>
  <c r="T299" i="5"/>
  <c r="T300" i="5"/>
  <c r="T301" i="5"/>
  <c r="T302" i="5"/>
  <c r="T303" i="5"/>
  <c r="T304" i="5"/>
  <c r="T305" i="5"/>
  <c r="T306" i="5"/>
  <c r="T307" i="5"/>
  <c r="T308" i="5"/>
  <c r="T309" i="5"/>
  <c r="T310" i="5"/>
  <c r="T311" i="5"/>
  <c r="T312" i="5"/>
  <c r="T313" i="5"/>
  <c r="T314" i="5"/>
  <c r="T315" i="5"/>
  <c r="T316" i="5"/>
  <c r="T317" i="5"/>
  <c r="T318" i="5"/>
  <c r="T319" i="5"/>
  <c r="T320" i="5"/>
  <c r="T321" i="5"/>
  <c r="T322" i="5"/>
  <c r="T323" i="5"/>
  <c r="T324" i="5"/>
  <c r="T325" i="5"/>
  <c r="T326" i="5"/>
  <c r="T327" i="5"/>
  <c r="T328" i="5"/>
  <c r="T329" i="5"/>
  <c r="T330" i="5"/>
  <c r="T331" i="5"/>
  <c r="T332" i="5"/>
  <c r="T333" i="5"/>
  <c r="T334" i="5"/>
  <c r="T335" i="5"/>
  <c r="T336" i="5"/>
  <c r="T337" i="5"/>
  <c r="T338" i="5"/>
  <c r="T339" i="5"/>
  <c r="T340" i="5"/>
  <c r="T341" i="5"/>
  <c r="T342" i="5"/>
  <c r="T343" i="5"/>
  <c r="T344" i="5"/>
  <c r="T345" i="5"/>
  <c r="T346" i="5"/>
  <c r="T347" i="5"/>
  <c r="T348" i="5"/>
  <c r="T349" i="5"/>
  <c r="T350" i="5"/>
  <c r="T351" i="5"/>
  <c r="T352" i="5"/>
  <c r="T353" i="5"/>
  <c r="T354" i="5"/>
  <c r="T355" i="5"/>
  <c r="T356" i="5"/>
  <c r="T357" i="5"/>
  <c r="T358" i="5"/>
  <c r="T359" i="5"/>
  <c r="T360" i="5"/>
  <c r="T361" i="5"/>
  <c r="T362" i="5"/>
  <c r="T363" i="5"/>
  <c r="T364" i="5"/>
  <c r="T365" i="5"/>
  <c r="T366" i="5"/>
  <c r="T367" i="5"/>
  <c r="T368" i="5"/>
  <c r="T369" i="5"/>
  <c r="T370" i="5"/>
  <c r="T371" i="5"/>
  <c r="T372" i="5"/>
  <c r="T373" i="5"/>
  <c r="T374" i="5"/>
  <c r="T375" i="5"/>
  <c r="T376" i="5"/>
  <c r="T377" i="5"/>
  <c r="T378" i="5"/>
  <c r="T379" i="5"/>
  <c r="T380" i="5"/>
  <c r="T381" i="5"/>
  <c r="T382" i="5"/>
  <c r="T383" i="5"/>
  <c r="T384" i="5"/>
  <c r="T385" i="5"/>
  <c r="T386" i="5"/>
  <c r="T387" i="5"/>
  <c r="T388" i="5"/>
  <c r="T389" i="5"/>
  <c r="T390" i="5"/>
  <c r="T391" i="5"/>
  <c r="T392" i="5"/>
  <c r="T393" i="5"/>
  <c r="T394" i="5"/>
  <c r="T395" i="5"/>
  <c r="T396" i="5"/>
  <c r="T397" i="5"/>
  <c r="T398" i="5"/>
  <c r="T399" i="5"/>
  <c r="T400" i="5"/>
  <c r="T401" i="5"/>
  <c r="T402" i="5"/>
  <c r="T403" i="5"/>
  <c r="T404" i="5"/>
  <c r="T405" i="5"/>
  <c r="T406" i="5"/>
  <c r="T407" i="5"/>
  <c r="T408" i="5"/>
  <c r="T409" i="5"/>
  <c r="T410" i="5"/>
  <c r="T411" i="5"/>
  <c r="T412" i="5"/>
  <c r="T413" i="5"/>
  <c r="T414" i="5"/>
  <c r="T415" i="5"/>
  <c r="T416" i="5"/>
  <c r="T417" i="5"/>
  <c r="T418" i="5"/>
  <c r="T419" i="5"/>
  <c r="T420" i="5"/>
  <c r="T421" i="5"/>
  <c r="T422" i="5"/>
  <c r="T423" i="5"/>
  <c r="T424" i="5"/>
  <c r="T425" i="5"/>
  <c r="T426" i="5"/>
  <c r="T427" i="5"/>
  <c r="T428" i="5"/>
  <c r="T429" i="5"/>
  <c r="T430" i="5"/>
  <c r="T431" i="5"/>
  <c r="T432" i="5"/>
  <c r="T433" i="5"/>
  <c r="T434" i="5"/>
  <c r="T435" i="5"/>
  <c r="T436" i="5"/>
  <c r="T437" i="5"/>
  <c r="T438" i="5"/>
  <c r="T439" i="5"/>
  <c r="T440" i="5"/>
  <c r="T441" i="5"/>
  <c r="T442" i="5"/>
  <c r="T443" i="5"/>
  <c r="T444" i="5"/>
  <c r="T445" i="5"/>
  <c r="T446" i="5"/>
  <c r="T447" i="5"/>
  <c r="T448" i="5"/>
  <c r="T449" i="5"/>
  <c r="T450" i="5"/>
  <c r="T451" i="5"/>
  <c r="T452" i="5"/>
  <c r="T453" i="5"/>
  <c r="T454" i="5"/>
  <c r="T455" i="5"/>
  <c r="T456" i="5"/>
  <c r="T457" i="5"/>
  <c r="T458" i="5"/>
  <c r="T459" i="5"/>
  <c r="T460" i="5"/>
  <c r="T461" i="5"/>
  <c r="T462" i="5"/>
  <c r="T463" i="5"/>
  <c r="T464" i="5"/>
  <c r="T465" i="5"/>
  <c r="T466" i="5"/>
  <c r="T467" i="5"/>
  <c r="T468" i="5"/>
  <c r="T469" i="5"/>
  <c r="T470" i="5"/>
  <c r="T471" i="5"/>
  <c r="T472" i="5"/>
  <c r="T473" i="5"/>
  <c r="T474" i="5"/>
  <c r="T475" i="5"/>
  <c r="T476" i="5"/>
  <c r="T477" i="5"/>
  <c r="T478" i="5"/>
  <c r="T479" i="5"/>
  <c r="T480" i="5"/>
  <c r="T481" i="5"/>
  <c r="T482" i="5"/>
  <c r="T483" i="5"/>
  <c r="T484" i="5"/>
  <c r="T485" i="5"/>
  <c r="T486" i="5"/>
  <c r="T487" i="5"/>
  <c r="T488" i="5"/>
  <c r="T489" i="5"/>
  <c r="T490" i="5"/>
  <c r="T491" i="5"/>
  <c r="T492" i="5"/>
  <c r="T493" i="5"/>
  <c r="T494" i="5"/>
  <c r="T495" i="5"/>
  <c r="T496" i="5"/>
  <c r="T497" i="5"/>
  <c r="T498" i="5"/>
  <c r="T499" i="5"/>
  <c r="T500" i="5"/>
  <c r="T501" i="5"/>
  <c r="T502" i="5"/>
  <c r="T503" i="5"/>
  <c r="T504" i="5"/>
  <c r="T505" i="5"/>
  <c r="T506" i="5"/>
  <c r="T507" i="5"/>
  <c r="T508" i="5"/>
  <c r="T509" i="5"/>
  <c r="T510" i="5"/>
  <c r="T511" i="5"/>
  <c r="T512" i="5"/>
  <c r="T513" i="5"/>
  <c r="T514" i="5"/>
  <c r="T515" i="5"/>
  <c r="T516" i="5"/>
  <c r="T517" i="5"/>
  <c r="T518" i="5"/>
  <c r="T519" i="5"/>
  <c r="T520" i="5"/>
  <c r="T521" i="5"/>
  <c r="T522" i="5"/>
  <c r="T523" i="5"/>
  <c r="T524" i="5"/>
  <c r="T525" i="5"/>
  <c r="T526" i="5"/>
  <c r="T527" i="5"/>
  <c r="T528" i="5"/>
  <c r="T529" i="5"/>
  <c r="T530" i="5"/>
  <c r="T531" i="5"/>
  <c r="T532" i="5"/>
  <c r="T533" i="5"/>
  <c r="T534" i="5"/>
  <c r="T535" i="5"/>
  <c r="T536" i="5"/>
  <c r="T537" i="5"/>
  <c r="T538" i="5"/>
  <c r="T539" i="5"/>
  <c r="T540" i="5"/>
  <c r="T541" i="5"/>
  <c r="T542" i="5"/>
  <c r="T543" i="5"/>
  <c r="T544" i="5"/>
  <c r="T545" i="5"/>
  <c r="T546" i="5"/>
  <c r="T547" i="5"/>
  <c r="T548" i="5"/>
  <c r="T549" i="5"/>
  <c r="T550" i="5"/>
  <c r="T551" i="5"/>
  <c r="T552" i="5"/>
  <c r="T553" i="5"/>
  <c r="T554" i="5"/>
  <c r="T555" i="5"/>
  <c r="T556" i="5"/>
  <c r="T557" i="5"/>
  <c r="T558" i="5"/>
  <c r="T559" i="5"/>
  <c r="T560" i="5"/>
  <c r="T561" i="5"/>
  <c r="T562" i="5"/>
  <c r="T563" i="5"/>
  <c r="T564" i="5"/>
  <c r="T565" i="5"/>
  <c r="T566" i="5"/>
  <c r="T567" i="5"/>
  <c r="T568" i="5"/>
  <c r="T569" i="5"/>
  <c r="T570" i="5"/>
  <c r="T571" i="5"/>
  <c r="T572" i="5"/>
  <c r="T573" i="5"/>
  <c r="T574" i="5"/>
  <c r="T575" i="5"/>
  <c r="T576" i="5"/>
  <c r="T577" i="5"/>
  <c r="T578" i="5"/>
  <c r="T579" i="5"/>
  <c r="T580" i="5"/>
  <c r="T581" i="5"/>
  <c r="T582" i="5"/>
  <c r="T583" i="5"/>
  <c r="T584" i="5"/>
  <c r="T585" i="5"/>
  <c r="T586" i="5"/>
  <c r="T587" i="5"/>
  <c r="T588" i="5"/>
  <c r="T589" i="5"/>
  <c r="T590" i="5"/>
  <c r="T591" i="5"/>
  <c r="T592" i="5"/>
  <c r="T593" i="5"/>
  <c r="T594" i="5"/>
  <c r="T595" i="5"/>
  <c r="T596" i="5"/>
  <c r="T597" i="5"/>
  <c r="T598" i="5"/>
  <c r="T599" i="5"/>
  <c r="T600" i="5"/>
  <c r="T601" i="5"/>
  <c r="T602" i="5"/>
  <c r="T603" i="5"/>
  <c r="T604" i="5"/>
  <c r="T605" i="5"/>
  <c r="T606" i="5"/>
  <c r="T607" i="5"/>
  <c r="T608" i="5"/>
  <c r="T609" i="5"/>
  <c r="T610" i="5"/>
  <c r="T611" i="5"/>
  <c r="T612" i="5"/>
  <c r="T613" i="5"/>
  <c r="T614" i="5"/>
  <c r="T615" i="5"/>
  <c r="T616" i="5"/>
  <c r="T617" i="5"/>
  <c r="T618" i="5"/>
  <c r="T619" i="5"/>
  <c r="T620" i="5"/>
  <c r="T621" i="5"/>
  <c r="T622" i="5"/>
  <c r="T623" i="5"/>
  <c r="T624" i="5"/>
  <c r="T625" i="5"/>
  <c r="T626" i="5"/>
  <c r="T627" i="5"/>
  <c r="T628" i="5"/>
  <c r="T629" i="5"/>
  <c r="T630" i="5"/>
  <c r="T631" i="5"/>
  <c r="T632" i="5"/>
  <c r="T633" i="5"/>
  <c r="T634" i="5"/>
  <c r="T635" i="5"/>
  <c r="T636" i="5"/>
  <c r="T637" i="5"/>
  <c r="T638" i="5"/>
  <c r="T639" i="5"/>
  <c r="T640" i="5"/>
  <c r="T641" i="5"/>
  <c r="T642" i="5"/>
  <c r="T643" i="5"/>
  <c r="T644" i="5"/>
  <c r="T645" i="5"/>
  <c r="T646" i="5"/>
  <c r="T647" i="5"/>
  <c r="T648" i="5"/>
  <c r="T649" i="5"/>
  <c r="T650" i="5"/>
  <c r="T651" i="5"/>
  <c r="T652" i="5"/>
  <c r="T653" i="5"/>
  <c r="T654" i="5"/>
  <c r="T655" i="5"/>
  <c r="T656" i="5"/>
  <c r="T657" i="5"/>
  <c r="T658" i="5"/>
  <c r="T659" i="5"/>
  <c r="T660" i="5"/>
  <c r="T661" i="5"/>
  <c r="T662" i="5"/>
  <c r="T663" i="5"/>
  <c r="T664" i="5"/>
  <c r="T665" i="5"/>
  <c r="T666" i="5"/>
  <c r="T667" i="5"/>
  <c r="T668" i="5"/>
  <c r="T669" i="5"/>
  <c r="T670" i="5"/>
  <c r="T671" i="5"/>
  <c r="T672" i="5"/>
  <c r="T673" i="5"/>
  <c r="T674" i="5"/>
  <c r="T675" i="5"/>
  <c r="T676" i="5"/>
  <c r="T677" i="5"/>
  <c r="T678" i="5"/>
  <c r="T679" i="5"/>
  <c r="T680" i="5"/>
  <c r="T681" i="5"/>
  <c r="T682" i="5"/>
  <c r="T683" i="5"/>
  <c r="T684" i="5"/>
  <c r="T685" i="5"/>
  <c r="T686" i="5"/>
  <c r="T687" i="5"/>
  <c r="T688" i="5"/>
  <c r="T689" i="5"/>
  <c r="T690" i="5"/>
  <c r="T691" i="5"/>
  <c r="T692" i="5"/>
  <c r="T693" i="5"/>
  <c r="T694" i="5"/>
  <c r="T695" i="5"/>
  <c r="T696" i="5"/>
  <c r="T697" i="5"/>
  <c r="T698" i="5"/>
  <c r="T699" i="5"/>
  <c r="T700" i="5"/>
  <c r="T701" i="5"/>
  <c r="T702" i="5"/>
  <c r="T703" i="5"/>
  <c r="T704" i="5"/>
  <c r="T705" i="5"/>
  <c r="T706" i="5"/>
  <c r="T707" i="5"/>
  <c r="T708" i="5"/>
  <c r="T709" i="5"/>
  <c r="T710" i="5"/>
  <c r="T711" i="5"/>
  <c r="T712" i="5"/>
  <c r="T713" i="5"/>
  <c r="T714" i="5"/>
  <c r="T715" i="5"/>
  <c r="T716" i="5"/>
  <c r="T717" i="5"/>
  <c r="T718" i="5"/>
  <c r="T719" i="5"/>
  <c r="T720" i="5"/>
  <c r="T721" i="5"/>
  <c r="T722" i="5"/>
  <c r="T723" i="5"/>
  <c r="T724" i="5"/>
  <c r="T725" i="5"/>
  <c r="T726" i="5"/>
  <c r="T727" i="5"/>
  <c r="T728" i="5"/>
  <c r="T729" i="5"/>
  <c r="T730" i="5"/>
  <c r="T731" i="5"/>
  <c r="T732" i="5"/>
  <c r="T733" i="5"/>
  <c r="T734" i="5"/>
  <c r="T735" i="5"/>
  <c r="T736" i="5"/>
  <c r="T737" i="5"/>
  <c r="T738" i="5"/>
  <c r="T739" i="5"/>
  <c r="T740" i="5"/>
  <c r="T741" i="5"/>
  <c r="T742" i="5"/>
  <c r="T743" i="5"/>
  <c r="T744" i="5"/>
  <c r="T745" i="5"/>
  <c r="T746" i="5"/>
  <c r="T747" i="5"/>
  <c r="T748" i="5"/>
  <c r="T749" i="5"/>
  <c r="T750" i="5"/>
  <c r="T751" i="5"/>
  <c r="T752" i="5"/>
  <c r="T753" i="5"/>
  <c r="T754" i="5"/>
  <c r="T755" i="5"/>
  <c r="T756" i="5"/>
  <c r="T757" i="5"/>
  <c r="T758" i="5"/>
  <c r="T759" i="5"/>
  <c r="T760" i="5"/>
  <c r="T761" i="5"/>
  <c r="T762" i="5"/>
  <c r="T763" i="5"/>
  <c r="T764" i="5"/>
  <c r="T765" i="5"/>
  <c r="T766" i="5"/>
  <c r="T767" i="5"/>
  <c r="T768" i="5"/>
  <c r="T769" i="5"/>
  <c r="T770" i="5"/>
  <c r="T771" i="5"/>
  <c r="T772" i="5"/>
  <c r="T773" i="5"/>
  <c r="T774" i="5"/>
  <c r="T775" i="5"/>
  <c r="T776" i="5"/>
  <c r="T777" i="5"/>
  <c r="T778" i="5"/>
  <c r="T779" i="5"/>
  <c r="T780" i="5"/>
  <c r="T781" i="5"/>
  <c r="T782" i="5"/>
  <c r="T783" i="5"/>
  <c r="T784" i="5"/>
  <c r="T785" i="5"/>
  <c r="T786" i="5"/>
  <c r="T787" i="5"/>
  <c r="T788" i="5"/>
  <c r="T789" i="5"/>
  <c r="T790" i="5"/>
  <c r="T791" i="5"/>
  <c r="T792" i="5"/>
  <c r="T793" i="5"/>
  <c r="T794" i="5"/>
  <c r="T795" i="5"/>
  <c r="T796" i="5"/>
  <c r="T797" i="5"/>
  <c r="T798" i="5"/>
  <c r="T799" i="5"/>
  <c r="T800" i="5"/>
  <c r="T801" i="5"/>
  <c r="T802" i="5"/>
  <c r="T803" i="5"/>
  <c r="T804" i="5"/>
  <c r="T805" i="5"/>
  <c r="T806" i="5"/>
  <c r="T807" i="5"/>
  <c r="T808" i="5"/>
  <c r="T809" i="5"/>
  <c r="T810" i="5"/>
  <c r="T811" i="5"/>
  <c r="T812" i="5"/>
  <c r="T813" i="5"/>
  <c r="T814" i="5"/>
  <c r="T815" i="5"/>
  <c r="T816" i="5"/>
  <c r="T817" i="5"/>
  <c r="T818" i="5"/>
  <c r="T819" i="5"/>
  <c r="T820" i="5"/>
  <c r="T821" i="5"/>
  <c r="T822" i="5"/>
  <c r="T823" i="5"/>
  <c r="T824" i="5"/>
  <c r="T825" i="5"/>
  <c r="T826" i="5"/>
  <c r="T827" i="5"/>
  <c r="T828" i="5"/>
  <c r="T829" i="5"/>
  <c r="T830" i="5"/>
  <c r="T831" i="5"/>
  <c r="T832" i="5"/>
  <c r="T833" i="5"/>
  <c r="T834" i="5"/>
  <c r="T835" i="5"/>
  <c r="T836" i="5"/>
  <c r="T837" i="5"/>
  <c r="T838" i="5"/>
  <c r="T839" i="5"/>
  <c r="T840" i="5"/>
  <c r="T841" i="5"/>
  <c r="T842" i="5"/>
  <c r="T843" i="5"/>
  <c r="T844" i="5"/>
  <c r="T845" i="5"/>
  <c r="T846" i="5"/>
  <c r="T847" i="5"/>
  <c r="T848" i="5"/>
  <c r="T849" i="5"/>
  <c r="T850" i="5"/>
  <c r="T851" i="5"/>
  <c r="T852" i="5"/>
  <c r="T853" i="5"/>
  <c r="T854" i="5"/>
  <c r="T855" i="5"/>
  <c r="T856" i="5"/>
  <c r="T857" i="5"/>
  <c r="T858" i="5"/>
  <c r="T859" i="5"/>
  <c r="T860" i="5"/>
  <c r="T861" i="5"/>
  <c r="T862" i="5"/>
  <c r="T863" i="5"/>
  <c r="T864" i="5"/>
  <c r="T865" i="5"/>
  <c r="T866" i="5"/>
  <c r="T867" i="5"/>
  <c r="T868" i="5"/>
  <c r="T869" i="5"/>
  <c r="T870" i="5"/>
  <c r="T871" i="5"/>
  <c r="T872" i="5"/>
  <c r="T873" i="5"/>
  <c r="T874" i="5"/>
  <c r="T875" i="5"/>
  <c r="T876" i="5"/>
  <c r="T877" i="5"/>
  <c r="T878" i="5"/>
  <c r="T879" i="5"/>
  <c r="T880" i="5"/>
  <c r="T881" i="5"/>
  <c r="T882" i="5"/>
  <c r="T883" i="5"/>
  <c r="T884" i="5"/>
  <c r="T885" i="5"/>
  <c r="T886" i="5"/>
  <c r="T887" i="5"/>
  <c r="T888" i="5"/>
  <c r="T889" i="5"/>
  <c r="T890" i="5"/>
  <c r="T891" i="5"/>
  <c r="T892" i="5"/>
  <c r="T893" i="5"/>
  <c r="T894" i="5"/>
  <c r="T895" i="5"/>
  <c r="T896" i="5"/>
  <c r="T897" i="5"/>
  <c r="T898" i="5"/>
  <c r="T899" i="5"/>
  <c r="T900" i="5"/>
  <c r="T901" i="5"/>
  <c r="T902" i="5"/>
  <c r="T903" i="5"/>
  <c r="T904" i="5"/>
  <c r="T905" i="5"/>
  <c r="T906" i="5"/>
  <c r="T907" i="5"/>
  <c r="T908" i="5"/>
  <c r="T909" i="5"/>
  <c r="T910" i="5"/>
  <c r="T911" i="5"/>
  <c r="T912" i="5"/>
  <c r="T913" i="5"/>
  <c r="T914" i="5"/>
  <c r="T915" i="5"/>
  <c r="T916" i="5"/>
  <c r="T917" i="5"/>
  <c r="T918" i="5"/>
  <c r="T919" i="5"/>
  <c r="T920" i="5"/>
  <c r="T921" i="5"/>
  <c r="T922" i="5"/>
  <c r="T923" i="5"/>
  <c r="T924" i="5"/>
  <c r="T925" i="5"/>
  <c r="T926" i="5"/>
  <c r="T927" i="5"/>
  <c r="T928" i="5"/>
  <c r="T929" i="5"/>
  <c r="T930" i="5"/>
  <c r="T931" i="5"/>
  <c r="T932" i="5"/>
  <c r="T933" i="5"/>
  <c r="T934" i="5"/>
  <c r="T935" i="5"/>
  <c r="T936" i="5"/>
  <c r="T937" i="5"/>
  <c r="T938" i="5"/>
  <c r="T939" i="5"/>
  <c r="T940" i="5"/>
  <c r="T941" i="5"/>
  <c r="T942" i="5"/>
  <c r="T943" i="5"/>
  <c r="T944" i="5"/>
  <c r="T945" i="5"/>
  <c r="T946" i="5"/>
  <c r="T947" i="5"/>
  <c r="T948" i="5"/>
  <c r="T949" i="5"/>
  <c r="T950" i="5"/>
  <c r="T951" i="5"/>
  <c r="T952" i="5"/>
  <c r="T953" i="5"/>
  <c r="T954" i="5"/>
  <c r="T955" i="5"/>
  <c r="T956" i="5"/>
  <c r="T957" i="5"/>
  <c r="T958" i="5"/>
  <c r="T959" i="5"/>
  <c r="T960" i="5"/>
  <c r="T961" i="5"/>
  <c r="T962" i="5"/>
  <c r="T963" i="5"/>
  <c r="T964" i="5"/>
  <c r="T965" i="5"/>
  <c r="T966" i="5"/>
  <c r="T967" i="5"/>
  <c r="T968" i="5"/>
  <c r="T969" i="5"/>
  <c r="T970" i="5"/>
  <c r="T971" i="5"/>
  <c r="T972" i="5"/>
  <c r="T973" i="5"/>
  <c r="T974" i="5"/>
  <c r="T975" i="5"/>
  <c r="T976" i="5"/>
  <c r="T977" i="5"/>
  <c r="T978" i="5"/>
  <c r="T979" i="5"/>
  <c r="T980" i="5"/>
  <c r="T981" i="5"/>
  <c r="T982" i="5"/>
  <c r="T983" i="5"/>
  <c r="T984" i="5"/>
  <c r="T985" i="5"/>
  <c r="T986" i="5"/>
  <c r="T987" i="5"/>
  <c r="T988" i="5"/>
  <c r="T989" i="5"/>
  <c r="T990" i="5"/>
  <c r="T991" i="5"/>
  <c r="T992" i="5"/>
  <c r="T993" i="5"/>
  <c r="T994" i="5"/>
  <c r="T995" i="5"/>
  <c r="T996" i="5"/>
  <c r="T997" i="5"/>
  <c r="T998" i="5"/>
  <c r="T999" i="5"/>
  <c r="T1000" i="5"/>
  <c r="T1001" i="5"/>
  <c r="T1002" i="5"/>
  <c r="T1003" i="5"/>
  <c r="T1004" i="5"/>
  <c r="T1005" i="5"/>
  <c r="T1006" i="5"/>
  <c r="T1007" i="5"/>
  <c r="T1008" i="5"/>
  <c r="T1009" i="5"/>
  <c r="T1010" i="5"/>
  <c r="T1011" i="5"/>
  <c r="T1012" i="5"/>
  <c r="T1013" i="5"/>
  <c r="T1014" i="5"/>
  <c r="T1015" i="5"/>
  <c r="T1016" i="5"/>
  <c r="T1017" i="5"/>
  <c r="T1018" i="5"/>
  <c r="T1019" i="5"/>
  <c r="T1020" i="5"/>
  <c r="T1021" i="5"/>
  <c r="T1022" i="5"/>
  <c r="T1023" i="5"/>
  <c r="T1024" i="5"/>
  <c r="T1025" i="5"/>
  <c r="T1026" i="5"/>
  <c r="T1027" i="5"/>
  <c r="T1028" i="5"/>
  <c r="T1029" i="5"/>
  <c r="T1030" i="5"/>
  <c r="T1031" i="5"/>
  <c r="T1032" i="5"/>
  <c r="T1033" i="5"/>
  <c r="T1034" i="5"/>
  <c r="T1035" i="5"/>
  <c r="T1036" i="5"/>
  <c r="T1037" i="5"/>
  <c r="T1038" i="5"/>
  <c r="T1039" i="5"/>
  <c r="T1040" i="5"/>
  <c r="T1041" i="5"/>
  <c r="T1042" i="5"/>
  <c r="T1043" i="5"/>
  <c r="T1044" i="5"/>
  <c r="T1045" i="5"/>
  <c r="T1046" i="5"/>
  <c r="T1047" i="5"/>
  <c r="T1048" i="5"/>
  <c r="T1049" i="5"/>
  <c r="T1050" i="5"/>
  <c r="T1051" i="5"/>
  <c r="T1052" i="5"/>
  <c r="T1053" i="5"/>
  <c r="T1054" i="5"/>
  <c r="T1055" i="5"/>
  <c r="T1056" i="5"/>
  <c r="T1057" i="5"/>
  <c r="T1058" i="5"/>
  <c r="T1059" i="5"/>
  <c r="T1060" i="5"/>
  <c r="T1061" i="5"/>
  <c r="T1062" i="5"/>
  <c r="T1063" i="5"/>
  <c r="T1064" i="5"/>
  <c r="T1065" i="5"/>
  <c r="T1066" i="5"/>
  <c r="T1067" i="5"/>
  <c r="T1068" i="5"/>
  <c r="T1069" i="5"/>
  <c r="T1070" i="5"/>
  <c r="T1071" i="5"/>
  <c r="T1072" i="5"/>
  <c r="T1073" i="5"/>
  <c r="T1074" i="5"/>
  <c r="T1075" i="5"/>
  <c r="T1076" i="5"/>
  <c r="T1077" i="5"/>
  <c r="T1078" i="5"/>
  <c r="T1079" i="5"/>
  <c r="T1080" i="5"/>
  <c r="T1081" i="5"/>
  <c r="T1082" i="5"/>
  <c r="T1083" i="5"/>
  <c r="T1084" i="5"/>
  <c r="T1085" i="5"/>
  <c r="T1086" i="5"/>
  <c r="T1087" i="5"/>
  <c r="T1088" i="5"/>
  <c r="T1089" i="5"/>
  <c r="T1090" i="5"/>
  <c r="T1091" i="5"/>
  <c r="T1092" i="5"/>
  <c r="T1093" i="5"/>
  <c r="T1094" i="5"/>
  <c r="T1095" i="5"/>
  <c r="T1096" i="5"/>
  <c r="T1097" i="5"/>
  <c r="T1098" i="5"/>
  <c r="T1099" i="5"/>
  <c r="T1100" i="5"/>
  <c r="T1101" i="5"/>
  <c r="T1102" i="5"/>
  <c r="T1103" i="5"/>
  <c r="T1104" i="5"/>
  <c r="T1105" i="5"/>
  <c r="T1106" i="5"/>
  <c r="T1107" i="5"/>
  <c r="T1108" i="5"/>
  <c r="T1109" i="5"/>
  <c r="T1110" i="5"/>
  <c r="T1111" i="5"/>
  <c r="T1112" i="5"/>
  <c r="T1113" i="5"/>
  <c r="T1114" i="5"/>
  <c r="T1115" i="5"/>
  <c r="T1116" i="5"/>
  <c r="T1117" i="5"/>
  <c r="T1118" i="5"/>
  <c r="T1119" i="5"/>
  <c r="T1120" i="5"/>
  <c r="T1121" i="5"/>
  <c r="T1122" i="5"/>
  <c r="T1123" i="5"/>
  <c r="T1124" i="5"/>
  <c r="T1125" i="5"/>
  <c r="T1126" i="5"/>
  <c r="T1127" i="5"/>
  <c r="T1128" i="5"/>
  <c r="T1129" i="5"/>
  <c r="T1130" i="5"/>
  <c r="T1131" i="5"/>
  <c r="T1132" i="5"/>
  <c r="T1133" i="5"/>
  <c r="T1134" i="5"/>
  <c r="T1135" i="5"/>
  <c r="T1136" i="5"/>
  <c r="T1137" i="5"/>
  <c r="T1138" i="5"/>
  <c r="T1139" i="5"/>
  <c r="T1140" i="5"/>
  <c r="T1141" i="5"/>
  <c r="T1142" i="5"/>
  <c r="T1143" i="5"/>
  <c r="T1144" i="5"/>
  <c r="T1145" i="5"/>
  <c r="T1146" i="5"/>
  <c r="T1147" i="5"/>
  <c r="T1148" i="5"/>
  <c r="T1149" i="5"/>
  <c r="T1150" i="5"/>
  <c r="T1151" i="5"/>
  <c r="T1152" i="5"/>
  <c r="T1153" i="5"/>
  <c r="T1154" i="5"/>
  <c r="T1155" i="5"/>
  <c r="T1156" i="5"/>
  <c r="T1157" i="5"/>
  <c r="T1158" i="5"/>
  <c r="T1159" i="5"/>
  <c r="T1160" i="5"/>
  <c r="T1161" i="5"/>
  <c r="T1162" i="5"/>
  <c r="T1163" i="5"/>
  <c r="T1164" i="5"/>
  <c r="T1165" i="5"/>
  <c r="T1166" i="5"/>
  <c r="T1167" i="5"/>
  <c r="T1168" i="5"/>
  <c r="T1169" i="5"/>
  <c r="T1170" i="5"/>
  <c r="T1171" i="5"/>
  <c r="T1172" i="5"/>
  <c r="T1173" i="5"/>
  <c r="T1174" i="5"/>
  <c r="T1175" i="5"/>
  <c r="T1176" i="5"/>
  <c r="T1177" i="5"/>
  <c r="T1178" i="5"/>
  <c r="T1179" i="5"/>
  <c r="T1180" i="5"/>
  <c r="T1181" i="5"/>
  <c r="T1182" i="5"/>
  <c r="T1183" i="5"/>
  <c r="T1184" i="5"/>
  <c r="T1185" i="5"/>
  <c r="T1186" i="5"/>
  <c r="T1187" i="5"/>
  <c r="T1188" i="5"/>
  <c r="T1189" i="5"/>
  <c r="T1190" i="5"/>
  <c r="T1191" i="5"/>
  <c r="T1192" i="5"/>
  <c r="T1193" i="5"/>
  <c r="T1194" i="5"/>
  <c r="T1195" i="5"/>
  <c r="T1196" i="5"/>
  <c r="T1197" i="5"/>
  <c r="T1198" i="5"/>
  <c r="T1199" i="5"/>
  <c r="T1200" i="5"/>
  <c r="T1201" i="5"/>
  <c r="T1202" i="5"/>
  <c r="T1203" i="5"/>
  <c r="T1204" i="5"/>
  <c r="T1205" i="5"/>
  <c r="T1206" i="5"/>
  <c r="T1207" i="5"/>
  <c r="T1208" i="5"/>
  <c r="T1209" i="5"/>
  <c r="T1210" i="5"/>
  <c r="T1211" i="5"/>
  <c r="T1212" i="5"/>
  <c r="T1213" i="5"/>
  <c r="T1214" i="5"/>
  <c r="T1215" i="5"/>
  <c r="T1216" i="5"/>
  <c r="T1217" i="5"/>
  <c r="T1218" i="5"/>
  <c r="T1219" i="5"/>
  <c r="T1220" i="5"/>
  <c r="T1221" i="5"/>
  <c r="T1222" i="5"/>
  <c r="T1223" i="5"/>
  <c r="T1224" i="5"/>
  <c r="T1225" i="5"/>
  <c r="T1226" i="5"/>
  <c r="T1227" i="5"/>
  <c r="T1228" i="5"/>
  <c r="T1229" i="5"/>
  <c r="T1230" i="5"/>
  <c r="T1231" i="5"/>
  <c r="T1232" i="5"/>
  <c r="T1233" i="5"/>
  <c r="T1234" i="5"/>
  <c r="T1235" i="5"/>
  <c r="T1236" i="5"/>
  <c r="T1237" i="5"/>
  <c r="T1238" i="5"/>
  <c r="T1239" i="5"/>
  <c r="T1240" i="5"/>
  <c r="T1241" i="5"/>
  <c r="T1242" i="5"/>
  <c r="T1243" i="5"/>
  <c r="T1244" i="5"/>
  <c r="T1245" i="5"/>
  <c r="T1246" i="5"/>
  <c r="T1247" i="5"/>
  <c r="T1248" i="5"/>
  <c r="T1249" i="5"/>
  <c r="T1250" i="5"/>
  <c r="T1251" i="5"/>
  <c r="T1252" i="5"/>
  <c r="T1253" i="5"/>
  <c r="T1254" i="5"/>
  <c r="T1255" i="5"/>
  <c r="T1256" i="5"/>
  <c r="T1257" i="5"/>
  <c r="T1258" i="5"/>
  <c r="T1259" i="5"/>
  <c r="T1260" i="5"/>
  <c r="T1261" i="5"/>
  <c r="T1262" i="5"/>
  <c r="T1263" i="5"/>
  <c r="T1264" i="5"/>
  <c r="T1265" i="5"/>
  <c r="T1266" i="5"/>
  <c r="T1267" i="5"/>
  <c r="T1268" i="5"/>
  <c r="T1269" i="5"/>
  <c r="T1270" i="5"/>
  <c r="T1271" i="5"/>
  <c r="T1272" i="5"/>
  <c r="T1273" i="5"/>
  <c r="T1274" i="5"/>
  <c r="T1275" i="5"/>
  <c r="T1276" i="5"/>
  <c r="T1277" i="5"/>
  <c r="T1278" i="5"/>
  <c r="T1279" i="5"/>
  <c r="T1280" i="5"/>
  <c r="T1281" i="5"/>
  <c r="T1282" i="5"/>
  <c r="T1283" i="5"/>
  <c r="T1284" i="5"/>
  <c r="T1285" i="5"/>
  <c r="T1286" i="5"/>
  <c r="T1287" i="5"/>
  <c r="T1288" i="5"/>
  <c r="T1289" i="5"/>
  <c r="T1290" i="5"/>
  <c r="T1291" i="5"/>
  <c r="T1292" i="5"/>
  <c r="T1293" i="5"/>
  <c r="T1294" i="5"/>
  <c r="T1295" i="5"/>
  <c r="T1296" i="5"/>
  <c r="T1297" i="5"/>
  <c r="T1298" i="5"/>
  <c r="T1299" i="5"/>
  <c r="T1300" i="5"/>
  <c r="T1301" i="5"/>
  <c r="T1302" i="5"/>
  <c r="T1303" i="5"/>
  <c r="T1304" i="5"/>
  <c r="T1305" i="5"/>
  <c r="T1306" i="5"/>
  <c r="T1307" i="5"/>
  <c r="T1308" i="5"/>
  <c r="T1309" i="5"/>
  <c r="T1310" i="5"/>
  <c r="T1311" i="5"/>
  <c r="T1312" i="5"/>
  <c r="T1313" i="5"/>
  <c r="T1314" i="5"/>
  <c r="T1315" i="5"/>
  <c r="T1316" i="5"/>
  <c r="T1317" i="5"/>
  <c r="T1318" i="5"/>
  <c r="T1319" i="5"/>
  <c r="T1320" i="5"/>
  <c r="T1321" i="5"/>
  <c r="T1322" i="5"/>
  <c r="T1323" i="5"/>
  <c r="T1324" i="5"/>
  <c r="T1325" i="5"/>
  <c r="T1326" i="5"/>
  <c r="T1327" i="5"/>
  <c r="T1328" i="5"/>
  <c r="T1329" i="5"/>
  <c r="T1330" i="5"/>
  <c r="T1331" i="5"/>
  <c r="T1332" i="5"/>
  <c r="T1333" i="5"/>
  <c r="T1334" i="5"/>
  <c r="T1335" i="5"/>
  <c r="T1336" i="5"/>
  <c r="T1337" i="5"/>
  <c r="T1338" i="5"/>
  <c r="T1339" i="5"/>
  <c r="T1340" i="5"/>
  <c r="T1341" i="5"/>
  <c r="T1342" i="5"/>
  <c r="T1343" i="5"/>
  <c r="T1344" i="5"/>
  <c r="T1345" i="5"/>
  <c r="T1346" i="5"/>
  <c r="T1347" i="5"/>
  <c r="T1348" i="5"/>
  <c r="T1349" i="5"/>
  <c r="T1350" i="5"/>
  <c r="T1351" i="5"/>
  <c r="T1352" i="5"/>
  <c r="T1353" i="5"/>
  <c r="T1354" i="5"/>
  <c r="T1355" i="5"/>
  <c r="T1356" i="5"/>
  <c r="T1357" i="5"/>
  <c r="T1358" i="5"/>
  <c r="T1359" i="5"/>
  <c r="T1360" i="5"/>
  <c r="T1361" i="5"/>
  <c r="T1362" i="5"/>
  <c r="T1363" i="5"/>
  <c r="T1364" i="5"/>
  <c r="T1365" i="5"/>
  <c r="T1366" i="5"/>
  <c r="T1367" i="5"/>
  <c r="T1368" i="5"/>
  <c r="T1369" i="5"/>
  <c r="T1370" i="5"/>
  <c r="T1371" i="5"/>
  <c r="T1372" i="5"/>
  <c r="T1373" i="5"/>
  <c r="T1374" i="5"/>
  <c r="T1375" i="5"/>
  <c r="T1376" i="5"/>
  <c r="T1377" i="5"/>
  <c r="T1378" i="5"/>
  <c r="T1379" i="5"/>
  <c r="T1380" i="5"/>
  <c r="T1381" i="5"/>
  <c r="T1382" i="5"/>
  <c r="T1383" i="5"/>
  <c r="T1384" i="5"/>
  <c r="T1385" i="5"/>
  <c r="T1386" i="5"/>
  <c r="T1387" i="5"/>
  <c r="T1388" i="5"/>
  <c r="T1389" i="5"/>
  <c r="T1390" i="5"/>
  <c r="T1391" i="5"/>
  <c r="T1392" i="5"/>
  <c r="T1393" i="5"/>
  <c r="T1394" i="5"/>
  <c r="T1395" i="5"/>
  <c r="T1396" i="5"/>
  <c r="T1397" i="5"/>
  <c r="T1398" i="5"/>
  <c r="T1399" i="5"/>
  <c r="T1400" i="5"/>
  <c r="T1401" i="5"/>
  <c r="T1402" i="5"/>
  <c r="T1403" i="5"/>
  <c r="T1404" i="5"/>
  <c r="T1405" i="5"/>
  <c r="T1406" i="5"/>
  <c r="T1407" i="5"/>
  <c r="T1408" i="5"/>
  <c r="T1409" i="5"/>
  <c r="T1410" i="5"/>
  <c r="T1411" i="5"/>
  <c r="T1412" i="5"/>
  <c r="T1413" i="5"/>
  <c r="T1414" i="5"/>
  <c r="T1415" i="5"/>
  <c r="T1416" i="5"/>
  <c r="T1417" i="5"/>
  <c r="T1418" i="5"/>
  <c r="T1419" i="5"/>
  <c r="T1420" i="5"/>
  <c r="T1421" i="5"/>
  <c r="T1422" i="5"/>
  <c r="T1423" i="5"/>
  <c r="T1424" i="5"/>
  <c r="T1425" i="5"/>
  <c r="T1426" i="5"/>
  <c r="T1427" i="5"/>
  <c r="T1428" i="5"/>
  <c r="T1429" i="5"/>
  <c r="T1430" i="5"/>
  <c r="T1431" i="5"/>
  <c r="T1432" i="5"/>
  <c r="T1433" i="5"/>
  <c r="T1434" i="5"/>
  <c r="T1435" i="5"/>
  <c r="T1436" i="5"/>
  <c r="T1437" i="5"/>
  <c r="T1438" i="5"/>
  <c r="T1439" i="5"/>
  <c r="T1440" i="5"/>
  <c r="T1441" i="5"/>
  <c r="T1442" i="5"/>
  <c r="T1443" i="5"/>
  <c r="T1444" i="5"/>
  <c r="T1445" i="5"/>
  <c r="T1446" i="5"/>
  <c r="T1447" i="5"/>
  <c r="T1448" i="5"/>
  <c r="T1449" i="5"/>
  <c r="T1450" i="5"/>
  <c r="T1451" i="5"/>
  <c r="T1452" i="5"/>
  <c r="T1453" i="5"/>
  <c r="T1454" i="5"/>
  <c r="T1455" i="5"/>
  <c r="T1456" i="5"/>
  <c r="T1457" i="5"/>
  <c r="T1458" i="5"/>
  <c r="T1459" i="5"/>
  <c r="T1460" i="5"/>
  <c r="T1461" i="5"/>
  <c r="T1462" i="5"/>
  <c r="T1463" i="5"/>
  <c r="T1464" i="5"/>
  <c r="T1465" i="5"/>
  <c r="T1466" i="5"/>
  <c r="T1467" i="5"/>
  <c r="T1468" i="5"/>
  <c r="T1469" i="5"/>
  <c r="T1470" i="5"/>
  <c r="T1471" i="5"/>
  <c r="T1472" i="5"/>
  <c r="T1473" i="5"/>
  <c r="T1474" i="5"/>
  <c r="T1475" i="5"/>
  <c r="T1476" i="5"/>
  <c r="T1477" i="5"/>
  <c r="T1478" i="5"/>
  <c r="T1479" i="5"/>
  <c r="T1480" i="5"/>
  <c r="T1481" i="5"/>
  <c r="T1482" i="5"/>
  <c r="T1483" i="5"/>
  <c r="T1484" i="5"/>
  <c r="T1485" i="5"/>
  <c r="T1486" i="5"/>
  <c r="T1487" i="5"/>
  <c r="T1488" i="5"/>
  <c r="T1489" i="5"/>
  <c r="T1490" i="5"/>
  <c r="T1491" i="5"/>
  <c r="T1492" i="5"/>
  <c r="T1493" i="5"/>
  <c r="T1494" i="5"/>
  <c r="T1495" i="5"/>
  <c r="T1496" i="5"/>
  <c r="T1497" i="5"/>
  <c r="T1498" i="5"/>
  <c r="T1499" i="5"/>
  <c r="T1500" i="5"/>
  <c r="T1501" i="5"/>
  <c r="T1502" i="5"/>
  <c r="T1503" i="5"/>
  <c r="T1504" i="5"/>
  <c r="T1505" i="5"/>
  <c r="T1506" i="5"/>
  <c r="T1507" i="5"/>
  <c r="T1508" i="5"/>
  <c r="T1509" i="5"/>
  <c r="T1510" i="5"/>
  <c r="T1511" i="5"/>
  <c r="T1512" i="5"/>
  <c r="T1513" i="5"/>
  <c r="T1514" i="5"/>
  <c r="T1515" i="5"/>
  <c r="T1516" i="5"/>
  <c r="T1517" i="5"/>
  <c r="T1518" i="5"/>
  <c r="T1519" i="5"/>
  <c r="T1520" i="5"/>
  <c r="T1521" i="5"/>
  <c r="T1522" i="5"/>
  <c r="T1523" i="5"/>
  <c r="T1524" i="5"/>
  <c r="T1525" i="5"/>
  <c r="T1526" i="5"/>
  <c r="T1527" i="5"/>
  <c r="T1528" i="5"/>
  <c r="T1529" i="5"/>
  <c r="T1530" i="5"/>
  <c r="T1531" i="5"/>
  <c r="T1532" i="5"/>
  <c r="T1533" i="5"/>
  <c r="T1534" i="5"/>
  <c r="T1535" i="5"/>
  <c r="T1536" i="5"/>
  <c r="T1537" i="5"/>
  <c r="T1538" i="5"/>
  <c r="T1539" i="5"/>
  <c r="T1540" i="5"/>
  <c r="T1541" i="5"/>
  <c r="T1542" i="5"/>
  <c r="T1543" i="5"/>
  <c r="T1544" i="5"/>
  <c r="T1545" i="5"/>
  <c r="T1546" i="5"/>
  <c r="T1547" i="5"/>
  <c r="T1548" i="5"/>
  <c r="T1549" i="5"/>
  <c r="T1550" i="5"/>
  <c r="T1551" i="5"/>
  <c r="T1552" i="5"/>
  <c r="T1553" i="5"/>
  <c r="T1554" i="5"/>
  <c r="T1555" i="5"/>
  <c r="T1556" i="5"/>
  <c r="T1557" i="5"/>
  <c r="T1558" i="5"/>
  <c r="T1559" i="5"/>
  <c r="T1560" i="5"/>
  <c r="T1561" i="5"/>
  <c r="T1562" i="5"/>
  <c r="T1563" i="5"/>
  <c r="T1564" i="5"/>
  <c r="T1565" i="5"/>
  <c r="T1566" i="5"/>
  <c r="T1567" i="5"/>
  <c r="T1568" i="5"/>
  <c r="T1569" i="5"/>
  <c r="T1570" i="5"/>
  <c r="T1571" i="5"/>
  <c r="T1572" i="5"/>
  <c r="T1573" i="5"/>
  <c r="T1574" i="5"/>
  <c r="T1575" i="5"/>
  <c r="T1576" i="5"/>
  <c r="T1577" i="5"/>
  <c r="T1578" i="5"/>
  <c r="T1579" i="5"/>
  <c r="T1580" i="5"/>
  <c r="T1581" i="5"/>
  <c r="T1582" i="5"/>
  <c r="T1583" i="5"/>
  <c r="T1584" i="5"/>
  <c r="T1585" i="5"/>
  <c r="T1586" i="5"/>
  <c r="T1587" i="5"/>
  <c r="T1588" i="5"/>
  <c r="T1589" i="5"/>
  <c r="T1590" i="5"/>
  <c r="T1591" i="5"/>
  <c r="T1592" i="5"/>
  <c r="T1593" i="5"/>
  <c r="T1594" i="5"/>
  <c r="T1595" i="5"/>
  <c r="T1596" i="5"/>
  <c r="T1597" i="5"/>
  <c r="T1598" i="5"/>
  <c r="T1599" i="5"/>
  <c r="T1600" i="5"/>
  <c r="T1601" i="5"/>
  <c r="T1602" i="5"/>
  <c r="T1603" i="5"/>
  <c r="T1604" i="5"/>
  <c r="T1605" i="5"/>
  <c r="T1606" i="5"/>
  <c r="T1607" i="5"/>
  <c r="T1608" i="5"/>
  <c r="T1609" i="5"/>
  <c r="T1610" i="5"/>
  <c r="T1611" i="5"/>
  <c r="T1612" i="5"/>
  <c r="T1613" i="5"/>
  <c r="T1614" i="5"/>
  <c r="T1615" i="5"/>
  <c r="T1616" i="5"/>
  <c r="T1617" i="5"/>
  <c r="T1618" i="5"/>
  <c r="T1619" i="5"/>
  <c r="T1620" i="5"/>
  <c r="T1621" i="5"/>
  <c r="T1622" i="5"/>
  <c r="T1623" i="5"/>
  <c r="T1624" i="5"/>
  <c r="T1625" i="5"/>
  <c r="T1626" i="5"/>
  <c r="T1627" i="5"/>
  <c r="T1628" i="5"/>
  <c r="T1629" i="5"/>
  <c r="T1630" i="5"/>
  <c r="T1631" i="5"/>
  <c r="T1632" i="5"/>
  <c r="T1633" i="5"/>
  <c r="A2" i="6"/>
  <c r="A3" i="6"/>
  <c r="A4" i="6"/>
  <c r="A5" i="6"/>
  <c r="A6" i="6"/>
  <c r="A7" i="6"/>
  <c r="A8" i="6"/>
  <c r="D8" i="6" s="1"/>
  <c r="A9" i="6"/>
  <c r="D9" i="6" s="1"/>
  <c r="A10" i="6"/>
  <c r="A11" i="6"/>
  <c r="A12" i="6"/>
  <c r="A13" i="6"/>
  <c r="A14" i="6"/>
  <c r="A15" i="6"/>
  <c r="A16" i="6"/>
  <c r="D16" i="6" s="1"/>
  <c r="A17" i="6"/>
  <c r="D17" i="6" s="1"/>
  <c r="A18" i="6"/>
  <c r="A19" i="6"/>
  <c r="A20" i="6"/>
  <c r="A21" i="6"/>
  <c r="A22" i="6"/>
  <c r="A23" i="6"/>
  <c r="A24" i="6"/>
  <c r="D24" i="6" s="1"/>
  <c r="A25" i="6"/>
  <c r="D25" i="6" s="1"/>
  <c r="A26" i="6"/>
  <c r="A27" i="6"/>
  <c r="A28" i="6"/>
  <c r="A29" i="6"/>
  <c r="A30" i="6"/>
  <c r="A31" i="6"/>
  <c r="A32" i="6"/>
  <c r="D32" i="6" s="1"/>
  <c r="A33" i="6"/>
  <c r="D33" i="6" s="1"/>
  <c r="A34" i="6"/>
  <c r="A35" i="6"/>
  <c r="A36" i="6"/>
  <c r="A37" i="6"/>
  <c r="A38" i="6"/>
  <c r="A39" i="6"/>
  <c r="A40" i="6"/>
  <c r="D40" i="6" s="1"/>
  <c r="A41" i="6"/>
  <c r="D41" i="6" s="1"/>
  <c r="A42" i="6"/>
  <c r="A43" i="6"/>
  <c r="A44" i="6"/>
  <c r="A45" i="6"/>
  <c r="A46" i="6"/>
  <c r="A47" i="6"/>
  <c r="A48" i="6"/>
  <c r="D48" i="6" s="1"/>
  <c r="A49" i="6"/>
  <c r="D49" i="6" s="1"/>
  <c r="A50" i="6"/>
  <c r="A51" i="6"/>
  <c r="A52" i="6"/>
  <c r="A53" i="6"/>
  <c r="A54" i="6"/>
  <c r="A55" i="6"/>
  <c r="A56" i="6"/>
  <c r="D56" i="6" s="1"/>
  <c r="A57" i="6"/>
  <c r="D57" i="6" s="1"/>
  <c r="A58" i="6"/>
  <c r="A59" i="6"/>
  <c r="A60" i="6"/>
  <c r="A61" i="6"/>
  <c r="A62" i="6"/>
  <c r="A63" i="6"/>
  <c r="A64" i="6"/>
  <c r="D64" i="6" s="1"/>
  <c r="A65" i="6"/>
  <c r="D65" i="6" s="1"/>
  <c r="A66" i="6"/>
  <c r="A67" i="6"/>
  <c r="A68" i="6"/>
  <c r="A69" i="6"/>
  <c r="A70" i="6"/>
  <c r="A71" i="6"/>
  <c r="A72" i="6"/>
  <c r="D72" i="6" s="1"/>
  <c r="A73" i="6"/>
  <c r="D73" i="6" s="1"/>
  <c r="A74" i="6"/>
  <c r="A75" i="6"/>
  <c r="A76" i="6"/>
  <c r="A77" i="6"/>
  <c r="A78" i="6"/>
  <c r="A79" i="6"/>
  <c r="A80" i="6"/>
  <c r="D80" i="6" s="1"/>
  <c r="A81" i="6"/>
  <c r="D81" i="6" s="1"/>
  <c r="A82" i="6"/>
  <c r="A83" i="6"/>
  <c r="A84" i="6"/>
  <c r="A85" i="6"/>
  <c r="A86" i="6"/>
  <c r="A87" i="6"/>
  <c r="A88" i="6"/>
  <c r="D88" i="6" s="1"/>
  <c r="A89" i="6"/>
  <c r="D89" i="6" s="1"/>
  <c r="A90" i="6"/>
  <c r="A91" i="6"/>
  <c r="A92" i="6"/>
  <c r="A93" i="6"/>
  <c r="A94" i="6"/>
  <c r="A95" i="6"/>
  <c r="A96" i="6"/>
  <c r="D96" i="6" s="1"/>
  <c r="A97" i="6"/>
  <c r="D97" i="6" s="1"/>
  <c r="A98" i="6"/>
  <c r="A99" i="6"/>
  <c r="A100" i="6"/>
  <c r="A101" i="6"/>
  <c r="A102" i="6"/>
  <c r="A103" i="6"/>
  <c r="A104" i="6"/>
  <c r="D104" i="6" s="1"/>
  <c r="A105" i="6"/>
  <c r="D105" i="6" s="1"/>
  <c r="A106" i="6"/>
  <c r="A107" i="6"/>
  <c r="A108" i="6"/>
  <c r="A109" i="6"/>
  <c r="A110" i="6"/>
  <c r="A111" i="6"/>
  <c r="A112" i="6"/>
  <c r="D112" i="6" s="1"/>
  <c r="A113" i="6"/>
  <c r="D113" i="6" s="1"/>
  <c r="A114" i="6"/>
  <c r="A115" i="6"/>
  <c r="A116" i="6"/>
  <c r="A117" i="6"/>
  <c r="A118" i="6"/>
  <c r="A119" i="6"/>
  <c r="A120" i="6"/>
  <c r="D120" i="6" s="1"/>
  <c r="A121" i="6"/>
  <c r="D121" i="6" s="1"/>
  <c r="A122" i="6"/>
  <c r="A123" i="6"/>
  <c r="A124" i="6"/>
  <c r="A125" i="6"/>
  <c r="A126" i="6"/>
  <c r="A127" i="6"/>
  <c r="A128" i="6"/>
  <c r="D128" i="6" s="1"/>
  <c r="A129" i="6"/>
  <c r="D129" i="6" s="1"/>
  <c r="A130" i="6"/>
  <c r="A131" i="6"/>
  <c r="A132" i="6"/>
  <c r="A133" i="6"/>
  <c r="A134" i="6"/>
  <c r="A135" i="6"/>
  <c r="A136" i="6"/>
  <c r="D136" i="6" s="1"/>
  <c r="A137" i="6"/>
  <c r="D137" i="6" s="1"/>
  <c r="A138" i="6"/>
  <c r="A139" i="6"/>
  <c r="A140" i="6"/>
  <c r="A141" i="6"/>
  <c r="A142" i="6"/>
  <c r="A143" i="6"/>
  <c r="A144" i="6"/>
  <c r="D144" i="6" s="1"/>
  <c r="A145" i="6"/>
  <c r="D145" i="6" s="1"/>
  <c r="A146" i="6"/>
  <c r="A147" i="6"/>
  <c r="A148" i="6"/>
  <c r="A149" i="6"/>
  <c r="A150" i="6"/>
  <c r="A151" i="6"/>
  <c r="A152" i="6"/>
  <c r="D152" i="6" s="1"/>
  <c r="A153" i="6"/>
  <c r="D153" i="6" s="1"/>
  <c r="A154" i="6"/>
  <c r="A155" i="6"/>
  <c r="A156" i="6"/>
  <c r="A157" i="6"/>
  <c r="A158" i="6"/>
  <c r="A159" i="6"/>
  <c r="A160" i="6"/>
  <c r="D160" i="6" s="1"/>
  <c r="A161" i="6"/>
  <c r="D161" i="6" s="1"/>
  <c r="A162" i="6"/>
  <c r="A163" i="6"/>
  <c r="A164" i="6"/>
  <c r="A165" i="6"/>
  <c r="A166" i="6"/>
  <c r="A167" i="6"/>
  <c r="A168" i="6"/>
  <c r="D168" i="6" s="1"/>
  <c r="A169" i="6"/>
  <c r="D169" i="6" s="1"/>
  <c r="A170" i="6"/>
  <c r="A171" i="6"/>
  <c r="A172" i="6"/>
  <c r="A173" i="6"/>
  <c r="A174" i="6"/>
  <c r="A175" i="6"/>
  <c r="A176" i="6"/>
  <c r="D176" i="6" s="1"/>
  <c r="A177" i="6"/>
  <c r="D177" i="6" s="1"/>
  <c r="A178" i="6"/>
  <c r="A179" i="6"/>
  <c r="A180" i="6"/>
  <c r="A181" i="6"/>
  <c r="A182" i="6"/>
  <c r="A183" i="6"/>
  <c r="A184" i="6"/>
  <c r="D184" i="6" s="1"/>
  <c r="A185" i="6"/>
  <c r="D185" i="6" s="1"/>
  <c r="A186" i="6"/>
  <c r="A187" i="6"/>
  <c r="A188" i="6"/>
  <c r="A189" i="6"/>
  <c r="A190" i="6"/>
  <c r="A191" i="6"/>
  <c r="A192" i="6"/>
  <c r="D192" i="6" s="1"/>
  <c r="A193" i="6"/>
  <c r="D193" i="6" s="1"/>
  <c r="A194" i="6"/>
  <c r="A195" i="6"/>
  <c r="A196" i="6"/>
  <c r="A197" i="6"/>
  <c r="A198" i="6"/>
  <c r="A199" i="6"/>
  <c r="A200" i="6"/>
  <c r="D200" i="6" s="1"/>
  <c r="A201" i="6"/>
  <c r="D201" i="6" s="1"/>
  <c r="A202" i="6"/>
  <c r="A203" i="6"/>
  <c r="A204" i="6"/>
  <c r="A205" i="6"/>
  <c r="A206" i="6"/>
  <c r="A207" i="6"/>
  <c r="A208" i="6"/>
  <c r="D208" i="6" s="1"/>
  <c r="A209" i="6"/>
  <c r="D209" i="6" s="1"/>
  <c r="A210" i="6"/>
  <c r="A211" i="6"/>
  <c r="A212" i="6"/>
  <c r="A213" i="6"/>
  <c r="A214" i="6"/>
  <c r="A215" i="6"/>
  <c r="A216" i="6"/>
  <c r="D216" i="6" s="1"/>
  <c r="A217" i="6"/>
  <c r="D217" i="6" s="1"/>
  <c r="A218" i="6"/>
  <c r="A219" i="6"/>
  <c r="A220" i="6"/>
  <c r="A221" i="6"/>
  <c r="A222" i="6"/>
  <c r="A223" i="6"/>
  <c r="A224" i="6"/>
  <c r="D224" i="6" s="1"/>
  <c r="A225" i="6"/>
  <c r="D225" i="6" s="1"/>
  <c r="A226" i="6"/>
  <c r="A227" i="6"/>
  <c r="A228" i="6"/>
  <c r="A229" i="6"/>
  <c r="A230" i="6"/>
  <c r="A231" i="6"/>
  <c r="A232" i="6"/>
  <c r="D232" i="6" s="1"/>
  <c r="A233" i="6"/>
  <c r="D233" i="6" s="1"/>
  <c r="A234" i="6"/>
  <c r="A235" i="6"/>
  <c r="A236" i="6"/>
  <c r="A237" i="6"/>
  <c r="A238" i="6"/>
  <c r="A239" i="6"/>
  <c r="A240" i="6"/>
  <c r="D240" i="6" s="1"/>
  <c r="A241" i="6"/>
  <c r="D241" i="6" s="1"/>
  <c r="A242" i="6"/>
  <c r="A243" i="6"/>
  <c r="A244" i="6"/>
  <c r="A245" i="6"/>
  <c r="A246" i="6"/>
  <c r="A247" i="6"/>
  <c r="A248" i="6"/>
  <c r="D248" i="6" s="1"/>
  <c r="A249" i="6"/>
  <c r="D249" i="6" s="1"/>
  <c r="A250" i="6"/>
  <c r="A251" i="6"/>
  <c r="A252" i="6"/>
  <c r="A253" i="6"/>
  <c r="A254" i="6"/>
  <c r="A255" i="6"/>
  <c r="A256" i="6"/>
  <c r="D256" i="6" s="1"/>
  <c r="A257" i="6"/>
  <c r="D257" i="6" s="1"/>
  <c r="A258" i="6"/>
  <c r="A259" i="6"/>
  <c r="A260" i="6"/>
  <c r="A261" i="6"/>
  <c r="A262" i="6"/>
  <c r="A263" i="6"/>
  <c r="A264" i="6"/>
  <c r="D264" i="6" s="1"/>
  <c r="A265" i="6"/>
  <c r="D265" i="6" s="1"/>
  <c r="A266" i="6"/>
  <c r="A267" i="6"/>
  <c r="A268" i="6"/>
  <c r="A269" i="6"/>
  <c r="A270" i="6"/>
  <c r="A271" i="6"/>
  <c r="A272" i="6"/>
  <c r="D272" i="6" s="1"/>
  <c r="A273" i="6"/>
  <c r="D273" i="6" s="1"/>
  <c r="A274" i="6"/>
  <c r="A275" i="6"/>
  <c r="A276" i="6"/>
  <c r="A277" i="6"/>
  <c r="A278" i="6"/>
  <c r="A279" i="6"/>
  <c r="A280" i="6"/>
  <c r="D280" i="6" s="1"/>
  <c r="A281" i="6"/>
  <c r="D281" i="6" s="1"/>
  <c r="A282" i="6"/>
  <c r="A283" i="6"/>
  <c r="A284" i="6"/>
  <c r="A285" i="6"/>
  <c r="A286" i="6"/>
  <c r="A287" i="6"/>
  <c r="A288" i="6"/>
  <c r="D288" i="6" s="1"/>
  <c r="A289" i="6"/>
  <c r="D289" i="6" s="1"/>
  <c r="A290" i="6"/>
  <c r="A291" i="6"/>
  <c r="A292" i="6"/>
  <c r="A293" i="6"/>
  <c r="A294" i="6"/>
  <c r="A295" i="6"/>
  <c r="A296" i="6"/>
  <c r="D296" i="6" s="1"/>
  <c r="A297" i="6"/>
  <c r="D297" i="6" s="1"/>
  <c r="A298" i="6"/>
  <c r="A299" i="6"/>
  <c r="A300" i="6"/>
  <c r="A301" i="6"/>
  <c r="A302" i="6"/>
  <c r="A303" i="6"/>
  <c r="A304" i="6"/>
  <c r="D304" i="6" s="1"/>
  <c r="A305" i="6"/>
  <c r="D305" i="6" s="1"/>
  <c r="A306" i="6"/>
  <c r="A307" i="6"/>
  <c r="A308" i="6"/>
  <c r="A309" i="6"/>
  <c r="A310" i="6"/>
  <c r="A311" i="6"/>
  <c r="A312" i="6"/>
  <c r="D312" i="6" s="1"/>
  <c r="A313" i="6"/>
  <c r="D313" i="6" s="1"/>
  <c r="A314" i="6"/>
  <c r="A315" i="6"/>
  <c r="A316" i="6"/>
  <c r="A317" i="6"/>
  <c r="A318" i="6"/>
  <c r="A319" i="6"/>
  <c r="A320" i="6"/>
  <c r="D320" i="6" s="1"/>
  <c r="A321" i="6"/>
  <c r="D321" i="6" s="1"/>
  <c r="A322" i="6"/>
  <c r="A323" i="6"/>
  <c r="A324" i="6"/>
  <c r="A325" i="6"/>
  <c r="A326" i="6"/>
  <c r="A327" i="6"/>
  <c r="A328" i="6"/>
  <c r="D328" i="6" s="1"/>
  <c r="A329" i="6"/>
  <c r="D329" i="6" s="1"/>
  <c r="A330" i="6"/>
  <c r="A331" i="6"/>
  <c r="A332" i="6"/>
  <c r="A333" i="6"/>
  <c r="A334" i="6"/>
  <c r="A335" i="6"/>
  <c r="A336" i="6"/>
  <c r="D336" i="6" s="1"/>
  <c r="A337" i="6"/>
  <c r="D337" i="6" s="1"/>
  <c r="A338" i="6"/>
  <c r="A339" i="6"/>
  <c r="A340" i="6"/>
  <c r="A341" i="6"/>
  <c r="A342" i="6"/>
  <c r="A343" i="6"/>
  <c r="A344" i="6"/>
  <c r="D344" i="6" s="1"/>
  <c r="A345" i="6"/>
  <c r="D345" i="6" s="1"/>
  <c r="A346" i="6"/>
  <c r="A347" i="6"/>
  <c r="A348" i="6"/>
  <c r="A349" i="6"/>
  <c r="A350" i="6"/>
  <c r="D2" i="6"/>
  <c r="D3" i="6"/>
  <c r="D4" i="6"/>
  <c r="D5" i="6"/>
  <c r="D6" i="6"/>
  <c r="D7" i="6"/>
  <c r="D10" i="6"/>
  <c r="D11" i="6"/>
  <c r="D12" i="6"/>
  <c r="D13" i="6"/>
  <c r="D14" i="6"/>
  <c r="D15" i="6"/>
  <c r="D18" i="6"/>
  <c r="D19" i="6"/>
  <c r="D20" i="6"/>
  <c r="D21" i="6"/>
  <c r="D22" i="6"/>
  <c r="D23" i="6"/>
  <c r="D26" i="6"/>
  <c r="D27" i="6"/>
  <c r="D28" i="6"/>
  <c r="D29" i="6"/>
  <c r="D30" i="6"/>
  <c r="D31" i="6"/>
  <c r="D34" i="6"/>
  <c r="D35" i="6"/>
  <c r="D36" i="6"/>
  <c r="D37" i="6"/>
  <c r="D38" i="6"/>
  <c r="D39" i="6"/>
  <c r="D42" i="6"/>
  <c r="D43" i="6"/>
  <c r="D44" i="6"/>
  <c r="D45" i="6"/>
  <c r="D46" i="6"/>
  <c r="D47" i="6"/>
  <c r="D50" i="6"/>
  <c r="D51" i="6"/>
  <c r="D52" i="6"/>
  <c r="D53" i="6"/>
  <c r="D54" i="6"/>
  <c r="D55" i="6"/>
  <c r="D58" i="6"/>
  <c r="D59" i="6"/>
  <c r="D60" i="6"/>
  <c r="D61" i="6"/>
  <c r="D62" i="6"/>
  <c r="D63" i="6"/>
  <c r="D66" i="6"/>
  <c r="D67" i="6"/>
  <c r="D68" i="6"/>
  <c r="D69" i="6"/>
  <c r="D70" i="6"/>
  <c r="D71" i="6"/>
  <c r="D74" i="6"/>
  <c r="D75" i="6"/>
  <c r="D76" i="6"/>
  <c r="D77" i="6"/>
  <c r="D78" i="6"/>
  <c r="D79" i="6"/>
  <c r="D82" i="6"/>
  <c r="D83" i="6"/>
  <c r="D84" i="6"/>
  <c r="D85" i="6"/>
  <c r="D86" i="6"/>
  <c r="D87" i="6"/>
  <c r="D90" i="6"/>
  <c r="D91" i="6"/>
  <c r="D92" i="6"/>
  <c r="D93" i="6"/>
  <c r="D94" i="6"/>
  <c r="D95" i="6"/>
  <c r="D98" i="6"/>
  <c r="D99" i="6"/>
  <c r="D100" i="6"/>
  <c r="D101" i="6"/>
  <c r="D102" i="6"/>
  <c r="D103" i="6"/>
  <c r="D106" i="6"/>
  <c r="D107" i="6"/>
  <c r="D108" i="6"/>
  <c r="D109" i="6"/>
  <c r="D110" i="6"/>
  <c r="D111" i="6"/>
  <c r="D114" i="6"/>
  <c r="D115" i="6"/>
  <c r="D116" i="6"/>
  <c r="D117" i="6"/>
  <c r="D118" i="6"/>
  <c r="D119" i="6"/>
  <c r="D122" i="6"/>
  <c r="D123" i="6"/>
  <c r="D124" i="6"/>
  <c r="D125" i="6"/>
  <c r="D126" i="6"/>
  <c r="D127" i="6"/>
  <c r="D130" i="6"/>
  <c r="D131" i="6"/>
  <c r="D132" i="6"/>
  <c r="D133" i="6"/>
  <c r="D134" i="6"/>
  <c r="D135" i="6"/>
  <c r="D138" i="6"/>
  <c r="D139" i="6"/>
  <c r="D140" i="6"/>
  <c r="D141" i="6"/>
  <c r="D142" i="6"/>
  <c r="D143" i="6"/>
  <c r="D146" i="6"/>
  <c r="D147" i="6"/>
  <c r="D148" i="6"/>
  <c r="D149" i="6"/>
  <c r="D150" i="6"/>
  <c r="D151" i="6"/>
  <c r="D154" i="6"/>
  <c r="D155" i="6"/>
  <c r="D156" i="6"/>
  <c r="D157" i="6"/>
  <c r="D158" i="6"/>
  <c r="D159" i="6"/>
  <c r="D162" i="6"/>
  <c r="D163" i="6"/>
  <c r="D164" i="6"/>
  <c r="D165" i="6"/>
  <c r="D166" i="6"/>
  <c r="D167" i="6"/>
  <c r="D170" i="6"/>
  <c r="D171" i="6"/>
  <c r="D172" i="6"/>
  <c r="D173" i="6"/>
  <c r="D174" i="6"/>
  <c r="D175" i="6"/>
  <c r="D178" i="6"/>
  <c r="D179" i="6"/>
  <c r="D180" i="6"/>
  <c r="D181" i="6"/>
  <c r="D182" i="6"/>
  <c r="D183" i="6"/>
  <c r="D186" i="6"/>
  <c r="D187" i="6"/>
  <c r="D188" i="6"/>
  <c r="D189" i="6"/>
  <c r="D190" i="6"/>
  <c r="D191" i="6"/>
  <c r="D194" i="6"/>
  <c r="D195" i="6"/>
  <c r="D196" i="6"/>
  <c r="D197" i="6"/>
  <c r="D198" i="6"/>
  <c r="D199" i="6"/>
  <c r="D202" i="6"/>
  <c r="D203" i="6"/>
  <c r="D204" i="6"/>
  <c r="D205" i="6"/>
  <c r="D206" i="6"/>
  <c r="D207" i="6"/>
  <c r="D210" i="6"/>
  <c r="D211" i="6"/>
  <c r="D212" i="6"/>
  <c r="D213" i="6"/>
  <c r="D214" i="6"/>
  <c r="D215" i="6"/>
  <c r="D218" i="6"/>
  <c r="D219" i="6"/>
  <c r="D220" i="6"/>
  <c r="D221" i="6"/>
  <c r="D222" i="6"/>
  <c r="D223" i="6"/>
  <c r="D226" i="6"/>
  <c r="D227" i="6"/>
  <c r="D228" i="6"/>
  <c r="D229" i="6"/>
  <c r="D230" i="6"/>
  <c r="D231" i="6"/>
  <c r="D234" i="6"/>
  <c r="D235" i="6"/>
  <c r="D236" i="6"/>
  <c r="D237" i="6"/>
  <c r="D238" i="6"/>
  <c r="D239" i="6"/>
  <c r="D242" i="6"/>
  <c r="D243" i="6"/>
  <c r="D244" i="6"/>
  <c r="D245" i="6"/>
  <c r="D246" i="6"/>
  <c r="D247" i="6"/>
  <c r="D250" i="6"/>
  <c r="D251" i="6"/>
  <c r="D252" i="6"/>
  <c r="D253" i="6"/>
  <c r="D254" i="6"/>
  <c r="D255" i="6"/>
  <c r="D258" i="6"/>
  <c r="D259" i="6"/>
  <c r="D260" i="6"/>
  <c r="D261" i="6"/>
  <c r="D262" i="6"/>
  <c r="D263" i="6"/>
  <c r="D266" i="6"/>
  <c r="D267" i="6"/>
  <c r="D268" i="6"/>
  <c r="D269" i="6"/>
  <c r="D270" i="6"/>
  <c r="D271" i="6"/>
  <c r="D274" i="6"/>
  <c r="D275" i="6"/>
  <c r="D276" i="6"/>
  <c r="D277" i="6"/>
  <c r="D278" i="6"/>
  <c r="D279" i="6"/>
  <c r="D282" i="6"/>
  <c r="D283" i="6"/>
  <c r="D284" i="6"/>
  <c r="D285" i="6"/>
  <c r="D286" i="6"/>
  <c r="D287" i="6"/>
  <c r="D290" i="6"/>
  <c r="D291" i="6"/>
  <c r="D292" i="6"/>
  <c r="D293" i="6"/>
  <c r="D294" i="6"/>
  <c r="D295" i="6"/>
  <c r="D298" i="6"/>
  <c r="D299" i="6"/>
  <c r="D300" i="6"/>
  <c r="D301" i="6"/>
  <c r="D302" i="6"/>
  <c r="D303" i="6"/>
  <c r="D306" i="6"/>
  <c r="D307" i="6"/>
  <c r="D308" i="6"/>
  <c r="D309" i="6"/>
  <c r="D310" i="6"/>
  <c r="D311" i="6"/>
  <c r="D314" i="6"/>
  <c r="D315" i="6"/>
  <c r="D316" i="6"/>
  <c r="D317" i="6"/>
  <c r="D318" i="6"/>
  <c r="D319" i="6"/>
  <c r="D322" i="6"/>
  <c r="D323" i="6"/>
  <c r="D324" i="6"/>
  <c r="D325" i="6"/>
  <c r="D326" i="6"/>
  <c r="D327" i="6"/>
  <c r="D330" i="6"/>
  <c r="D331" i="6"/>
  <c r="D332" i="6"/>
  <c r="D333" i="6"/>
  <c r="D334" i="6"/>
  <c r="D335" i="6"/>
  <c r="D338" i="6"/>
  <c r="D339" i="6"/>
  <c r="D340" i="6"/>
  <c r="D341" i="6"/>
  <c r="D342" i="6"/>
  <c r="D343" i="6"/>
  <c r="D346" i="6"/>
  <c r="D347" i="6"/>
  <c r="D348" i="6"/>
  <c r="D349" i="6"/>
  <c r="D350" i="6"/>
  <c r="E2" i="6"/>
  <c r="E3" i="6"/>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E310" i="6"/>
  <c r="E311" i="6"/>
  <c r="E312" i="6"/>
  <c r="E313" i="6"/>
  <c r="E314" i="6"/>
  <c r="E315" i="6"/>
  <c r="E316" i="6"/>
  <c r="E317" i="6"/>
  <c r="E318" i="6"/>
  <c r="E319" i="6"/>
  <c r="E320" i="6"/>
  <c r="E321" i="6"/>
  <c r="E322" i="6"/>
  <c r="E323" i="6"/>
  <c r="E324" i="6"/>
  <c r="E325" i="6"/>
  <c r="E326" i="6"/>
  <c r="E327" i="6"/>
  <c r="E328" i="6"/>
  <c r="E329" i="6"/>
  <c r="E330" i="6"/>
  <c r="E331" i="6"/>
  <c r="E332" i="6"/>
  <c r="E333" i="6"/>
  <c r="E334" i="6"/>
  <c r="E335" i="6"/>
  <c r="E336" i="6"/>
  <c r="E337" i="6"/>
  <c r="E338" i="6"/>
  <c r="E339" i="6"/>
  <c r="E340" i="6"/>
  <c r="E341" i="6"/>
  <c r="E342" i="6"/>
  <c r="E343" i="6"/>
  <c r="E344" i="6"/>
  <c r="E345" i="6"/>
  <c r="E346" i="6"/>
  <c r="E347" i="6"/>
  <c r="E348" i="6"/>
  <c r="E349" i="6"/>
  <c r="E350" i="6"/>
  <c r="F2" i="6"/>
  <c r="F3" i="6"/>
  <c r="F4" i="6"/>
  <c r="F5" i="6"/>
  <c r="F6" i="6"/>
  <c r="F7" i="6"/>
  <c r="G7" i="6" s="1"/>
  <c r="F8" i="6"/>
  <c r="G8" i="6" s="1"/>
  <c r="F9" i="6"/>
  <c r="F10" i="6"/>
  <c r="F11" i="6"/>
  <c r="G11" i="6" s="1"/>
  <c r="F12" i="6"/>
  <c r="F13" i="6"/>
  <c r="F14" i="6"/>
  <c r="F15" i="6"/>
  <c r="G15" i="6" s="1"/>
  <c r="F16" i="6"/>
  <c r="G16" i="6" s="1"/>
  <c r="F17" i="6"/>
  <c r="F18" i="6"/>
  <c r="F19" i="6"/>
  <c r="F20" i="6"/>
  <c r="F21" i="6"/>
  <c r="F22" i="6"/>
  <c r="F23" i="6"/>
  <c r="G23" i="6" s="1"/>
  <c r="F24" i="6"/>
  <c r="H24" i="6" s="1"/>
  <c r="F25" i="6"/>
  <c r="F26" i="6"/>
  <c r="F27" i="6"/>
  <c r="F28" i="6"/>
  <c r="F29" i="6"/>
  <c r="F30" i="6"/>
  <c r="F31" i="6"/>
  <c r="H31" i="6" s="1"/>
  <c r="F32" i="6"/>
  <c r="H32" i="6" s="1"/>
  <c r="F33" i="6"/>
  <c r="F34" i="6"/>
  <c r="F35" i="6"/>
  <c r="F36" i="6"/>
  <c r="F37" i="6"/>
  <c r="F38" i="6"/>
  <c r="F39" i="6"/>
  <c r="F40" i="6"/>
  <c r="F41" i="6"/>
  <c r="F42" i="6"/>
  <c r="F43" i="6"/>
  <c r="F44" i="6"/>
  <c r="F45" i="6"/>
  <c r="F46" i="6"/>
  <c r="F47" i="6"/>
  <c r="F48" i="6"/>
  <c r="F49" i="6"/>
  <c r="F50" i="6"/>
  <c r="F51" i="6"/>
  <c r="F52" i="6"/>
  <c r="F53" i="6"/>
  <c r="F54" i="6"/>
  <c r="F55" i="6"/>
  <c r="G55" i="6" s="1"/>
  <c r="F56" i="6"/>
  <c r="F57" i="6"/>
  <c r="F58" i="6"/>
  <c r="F59" i="6"/>
  <c r="F60" i="6"/>
  <c r="F61" i="6"/>
  <c r="F62" i="6"/>
  <c r="F63" i="6"/>
  <c r="G63" i="6" s="1"/>
  <c r="F64" i="6"/>
  <c r="F65" i="6"/>
  <c r="F66" i="6"/>
  <c r="F67" i="6"/>
  <c r="F68" i="6"/>
  <c r="H68" i="6" s="1"/>
  <c r="F69" i="6"/>
  <c r="F70" i="6"/>
  <c r="F71" i="6"/>
  <c r="H71" i="6" s="1"/>
  <c r="F72" i="6"/>
  <c r="H72" i="6" s="1"/>
  <c r="F73" i="6"/>
  <c r="F74" i="6"/>
  <c r="F75" i="6"/>
  <c r="F76" i="6"/>
  <c r="H76" i="6" s="1"/>
  <c r="F77" i="6"/>
  <c r="F78" i="6"/>
  <c r="F79" i="6"/>
  <c r="G79" i="6" s="1"/>
  <c r="F80" i="6"/>
  <c r="G80" i="6" s="1"/>
  <c r="F81" i="6"/>
  <c r="F82" i="6"/>
  <c r="F83" i="6"/>
  <c r="F84" i="6"/>
  <c r="G84" i="6" s="1"/>
  <c r="F85" i="6"/>
  <c r="F86" i="6"/>
  <c r="F87" i="6"/>
  <c r="H87" i="6" s="1"/>
  <c r="F88" i="6"/>
  <c r="H88" i="6" s="1"/>
  <c r="F89" i="6"/>
  <c r="F90" i="6"/>
  <c r="F91" i="6"/>
  <c r="F92" i="6"/>
  <c r="F93" i="6"/>
  <c r="F94" i="6"/>
  <c r="F95" i="6"/>
  <c r="F96" i="6"/>
  <c r="H96" i="6" s="1"/>
  <c r="F97" i="6"/>
  <c r="F98" i="6"/>
  <c r="F99" i="6"/>
  <c r="F100" i="6"/>
  <c r="G100" i="6" s="1"/>
  <c r="F101" i="6"/>
  <c r="F102" i="6"/>
  <c r="F103" i="6"/>
  <c r="G103" i="6" s="1"/>
  <c r="F104" i="6"/>
  <c r="H104" i="6" s="1"/>
  <c r="F105" i="6"/>
  <c r="F106" i="6"/>
  <c r="F107" i="6"/>
  <c r="F108" i="6"/>
  <c r="F109" i="6"/>
  <c r="F110" i="6"/>
  <c r="F111" i="6"/>
  <c r="F112" i="6"/>
  <c r="G112" i="6" s="1"/>
  <c r="F113" i="6"/>
  <c r="F114" i="6"/>
  <c r="F115" i="6"/>
  <c r="F116" i="6"/>
  <c r="H116" i="6" s="1"/>
  <c r="F117" i="6"/>
  <c r="F118" i="6"/>
  <c r="F119" i="6"/>
  <c r="G119" i="6" s="1"/>
  <c r="F120" i="6"/>
  <c r="G120" i="6" s="1"/>
  <c r="F121" i="6"/>
  <c r="F122" i="6"/>
  <c r="F123" i="6"/>
  <c r="F124" i="6"/>
  <c r="F125" i="6"/>
  <c r="F126" i="6"/>
  <c r="F127" i="6"/>
  <c r="H127" i="6" s="1"/>
  <c r="F128" i="6"/>
  <c r="H128" i="6" s="1"/>
  <c r="F129" i="6"/>
  <c r="F130" i="6"/>
  <c r="F131" i="6"/>
  <c r="F132" i="6"/>
  <c r="F133" i="6"/>
  <c r="F134" i="6"/>
  <c r="F135" i="6"/>
  <c r="F136" i="6"/>
  <c r="H136" i="6" s="1"/>
  <c r="F137" i="6"/>
  <c r="F138" i="6"/>
  <c r="F139" i="6"/>
  <c r="G139" i="6" s="1"/>
  <c r="F140" i="6"/>
  <c r="H140" i="6" s="1"/>
  <c r="F141" i="6"/>
  <c r="F142" i="6"/>
  <c r="F143" i="6"/>
  <c r="F144" i="6"/>
  <c r="G144" i="6" s="1"/>
  <c r="F145" i="6"/>
  <c r="F146" i="6"/>
  <c r="F147" i="6"/>
  <c r="F148" i="6"/>
  <c r="G148" i="6" s="1"/>
  <c r="F149" i="6"/>
  <c r="F150" i="6"/>
  <c r="F151" i="6"/>
  <c r="H151" i="6" s="1"/>
  <c r="F152" i="6"/>
  <c r="G152" i="6" s="1"/>
  <c r="F153" i="6"/>
  <c r="F154" i="6"/>
  <c r="F155" i="6"/>
  <c r="H155" i="6" s="1"/>
  <c r="F156" i="6"/>
  <c r="G156" i="6" s="1"/>
  <c r="F157" i="6"/>
  <c r="F158" i="6"/>
  <c r="F159" i="6"/>
  <c r="G159" i="6" s="1"/>
  <c r="F160" i="6"/>
  <c r="G160" i="6" s="1"/>
  <c r="F161" i="6"/>
  <c r="F162" i="6"/>
  <c r="F163" i="6"/>
  <c r="F164" i="6"/>
  <c r="H164" i="6" s="1"/>
  <c r="F165" i="6"/>
  <c r="F166" i="6"/>
  <c r="F167" i="6"/>
  <c r="H167" i="6" s="1"/>
  <c r="F168" i="6"/>
  <c r="G168" i="6" s="1"/>
  <c r="F169" i="6"/>
  <c r="F170" i="6"/>
  <c r="F171" i="6"/>
  <c r="F172" i="6"/>
  <c r="F173" i="6"/>
  <c r="F174" i="6"/>
  <c r="F175" i="6"/>
  <c r="F176" i="6"/>
  <c r="G176" i="6" s="1"/>
  <c r="F177" i="6"/>
  <c r="F178" i="6"/>
  <c r="F179" i="6"/>
  <c r="F180" i="6"/>
  <c r="F181" i="6"/>
  <c r="F182" i="6"/>
  <c r="F183" i="6"/>
  <c r="H183" i="6" s="1"/>
  <c r="F184" i="6"/>
  <c r="H184" i="6" s="1"/>
  <c r="F185" i="6"/>
  <c r="F186" i="6"/>
  <c r="F187" i="6"/>
  <c r="H187" i="6" s="1"/>
  <c r="F188" i="6"/>
  <c r="H188" i="6" s="1"/>
  <c r="F189" i="6"/>
  <c r="F190" i="6"/>
  <c r="F191" i="6"/>
  <c r="G191" i="6" s="1"/>
  <c r="F192" i="6"/>
  <c r="G192" i="6" s="1"/>
  <c r="F193" i="6"/>
  <c r="F194" i="6"/>
  <c r="F195" i="6"/>
  <c r="F196" i="6"/>
  <c r="H196" i="6" s="1"/>
  <c r="F197" i="6"/>
  <c r="F198" i="6"/>
  <c r="F199" i="6"/>
  <c r="H199" i="6" s="1"/>
  <c r="F200" i="6"/>
  <c r="G200" i="6" s="1"/>
  <c r="F201" i="6"/>
  <c r="F202" i="6"/>
  <c r="F203" i="6"/>
  <c r="G203" i="6" s="1"/>
  <c r="F204" i="6"/>
  <c r="G204" i="6" s="1"/>
  <c r="F205" i="6"/>
  <c r="F206" i="6"/>
  <c r="F207" i="6"/>
  <c r="G207" i="6" s="1"/>
  <c r="F208" i="6"/>
  <c r="H208" i="6" s="1"/>
  <c r="F209" i="6"/>
  <c r="F210" i="6"/>
  <c r="F211" i="6"/>
  <c r="H211" i="6" s="1"/>
  <c r="F212" i="6"/>
  <c r="G212" i="6" s="1"/>
  <c r="F213" i="6"/>
  <c r="H213" i="6" s="1"/>
  <c r="F214" i="6"/>
  <c r="F215" i="6"/>
  <c r="G215" i="6" s="1"/>
  <c r="F216" i="6"/>
  <c r="H216" i="6" s="1"/>
  <c r="F217" i="6"/>
  <c r="F218" i="6"/>
  <c r="F219" i="6"/>
  <c r="F220" i="6"/>
  <c r="H220" i="6" s="1"/>
  <c r="F221" i="6"/>
  <c r="F222" i="6"/>
  <c r="F223" i="6"/>
  <c r="G223" i="6" s="1"/>
  <c r="F224" i="6"/>
  <c r="H224" i="6" s="1"/>
  <c r="F225" i="6"/>
  <c r="F226" i="6"/>
  <c r="F227" i="6"/>
  <c r="H227" i="6" s="1"/>
  <c r="F228" i="6"/>
  <c r="F229" i="6"/>
  <c r="F230" i="6"/>
  <c r="F231" i="6"/>
  <c r="H231" i="6" s="1"/>
  <c r="F232" i="6"/>
  <c r="G232" i="6" s="1"/>
  <c r="F233" i="6"/>
  <c r="F234" i="6"/>
  <c r="F235" i="6"/>
  <c r="H235" i="6" s="1"/>
  <c r="F236" i="6"/>
  <c r="H236" i="6" s="1"/>
  <c r="F237" i="6"/>
  <c r="F238" i="6"/>
  <c r="F239" i="6"/>
  <c r="H239" i="6" s="1"/>
  <c r="F240" i="6"/>
  <c r="G240" i="6" s="1"/>
  <c r="F241" i="6"/>
  <c r="F242" i="6"/>
  <c r="F243" i="6"/>
  <c r="F244" i="6"/>
  <c r="G244" i="6" s="1"/>
  <c r="F245" i="6"/>
  <c r="F246" i="6"/>
  <c r="F247" i="6"/>
  <c r="H247" i="6" s="1"/>
  <c r="F248" i="6"/>
  <c r="H248" i="6" s="1"/>
  <c r="F249" i="6"/>
  <c r="F250" i="6"/>
  <c r="F251" i="6"/>
  <c r="F252" i="6"/>
  <c r="G252" i="6" s="1"/>
  <c r="F253" i="6"/>
  <c r="G253" i="6" s="1"/>
  <c r="F254" i="6"/>
  <c r="G254" i="6" s="1"/>
  <c r="F255" i="6"/>
  <c r="H255" i="6" s="1"/>
  <c r="F256" i="6"/>
  <c r="G256" i="6" s="1"/>
  <c r="F257" i="6"/>
  <c r="F258" i="6"/>
  <c r="F259" i="6"/>
  <c r="G259" i="6" s="1"/>
  <c r="F260" i="6"/>
  <c r="F261" i="6"/>
  <c r="F262" i="6"/>
  <c r="G262" i="6" s="1"/>
  <c r="F263" i="6"/>
  <c r="G263" i="6" s="1"/>
  <c r="F264" i="6"/>
  <c r="G264" i="6" s="1"/>
  <c r="F265" i="6"/>
  <c r="F266" i="6"/>
  <c r="F267" i="6"/>
  <c r="G267" i="6" s="1"/>
  <c r="F268" i="6"/>
  <c r="G268" i="6" s="1"/>
  <c r="F269" i="6"/>
  <c r="F270" i="6"/>
  <c r="F271" i="6"/>
  <c r="H271" i="6" s="1"/>
  <c r="F272" i="6"/>
  <c r="H272" i="6" s="1"/>
  <c r="F273" i="6"/>
  <c r="F274" i="6"/>
  <c r="F275" i="6"/>
  <c r="H275" i="6" s="1"/>
  <c r="F276" i="6"/>
  <c r="G276" i="6" s="1"/>
  <c r="F277" i="6"/>
  <c r="F278" i="6"/>
  <c r="F279" i="6"/>
  <c r="G279" i="6" s="1"/>
  <c r="F280" i="6"/>
  <c r="H280" i="6" s="1"/>
  <c r="F281" i="6"/>
  <c r="G281" i="6" s="1"/>
  <c r="F282" i="6"/>
  <c r="F283" i="6"/>
  <c r="G283" i="6" s="1"/>
  <c r="F284" i="6"/>
  <c r="G284" i="6" s="1"/>
  <c r="F285" i="6"/>
  <c r="F286" i="6"/>
  <c r="F287" i="6"/>
  <c r="H287" i="6" s="1"/>
  <c r="F288" i="6"/>
  <c r="G288" i="6" s="1"/>
  <c r="F289" i="6"/>
  <c r="H289" i="6" s="1"/>
  <c r="F290" i="6"/>
  <c r="F291" i="6"/>
  <c r="H291" i="6" s="1"/>
  <c r="F292" i="6"/>
  <c r="F293" i="6"/>
  <c r="F294" i="6"/>
  <c r="F295" i="6"/>
  <c r="H295" i="6" s="1"/>
  <c r="F296" i="6"/>
  <c r="G296" i="6" s="1"/>
  <c r="F297" i="6"/>
  <c r="F298" i="6"/>
  <c r="F299" i="6"/>
  <c r="F300" i="6"/>
  <c r="H300" i="6" s="1"/>
  <c r="F301" i="6"/>
  <c r="F302" i="6"/>
  <c r="F303" i="6"/>
  <c r="H303" i="6" s="1"/>
  <c r="F304" i="6"/>
  <c r="G304" i="6" s="1"/>
  <c r="F305" i="6"/>
  <c r="F306" i="6"/>
  <c r="F307" i="6"/>
  <c r="H307" i="6" s="1"/>
  <c r="F308" i="6"/>
  <c r="H308" i="6" s="1"/>
  <c r="F309" i="6"/>
  <c r="F310" i="6"/>
  <c r="G310" i="6" s="1"/>
  <c r="F311" i="6"/>
  <c r="G311" i="6" s="1"/>
  <c r="F312" i="6"/>
  <c r="H312" i="6" s="1"/>
  <c r="F313" i="6"/>
  <c r="G313" i="6" s="1"/>
  <c r="F314" i="6"/>
  <c r="F315" i="6"/>
  <c r="H315" i="6" s="1"/>
  <c r="F316" i="6"/>
  <c r="H316" i="6" s="1"/>
  <c r="F317" i="6"/>
  <c r="F318" i="6"/>
  <c r="F319" i="6"/>
  <c r="G319" i="6" s="1"/>
  <c r="F320" i="6"/>
  <c r="H320" i="6" s="1"/>
  <c r="F321" i="6"/>
  <c r="H321" i="6" s="1"/>
  <c r="F322" i="6"/>
  <c r="F323" i="6"/>
  <c r="G323" i="6" s="1"/>
  <c r="F324" i="6"/>
  <c r="F325" i="6"/>
  <c r="F326" i="6"/>
  <c r="G326" i="6" s="1"/>
  <c r="F327" i="6"/>
  <c r="H327" i="6" s="1"/>
  <c r="F328" i="6"/>
  <c r="H328" i="6" s="1"/>
  <c r="F329" i="6"/>
  <c r="G329" i="6" s="1"/>
  <c r="F330" i="6"/>
  <c r="F331" i="6"/>
  <c r="F332" i="6"/>
  <c r="G332" i="6" s="1"/>
  <c r="F333" i="6"/>
  <c r="F334" i="6"/>
  <c r="F335" i="6"/>
  <c r="H335" i="6" s="1"/>
  <c r="F336" i="6"/>
  <c r="G336" i="6" s="1"/>
  <c r="F337" i="6"/>
  <c r="G337" i="6" s="1"/>
  <c r="F338" i="6"/>
  <c r="F339" i="6"/>
  <c r="G339" i="6" s="1"/>
  <c r="F340" i="6"/>
  <c r="G340" i="6" s="1"/>
  <c r="F341" i="6"/>
  <c r="F342" i="6"/>
  <c r="F343" i="6"/>
  <c r="H343" i="6" s="1"/>
  <c r="F344" i="6"/>
  <c r="H344" i="6" s="1"/>
  <c r="F345" i="6"/>
  <c r="F346" i="6"/>
  <c r="F347" i="6"/>
  <c r="G347" i="6" s="1"/>
  <c r="F348" i="6"/>
  <c r="G348" i="6" s="1"/>
  <c r="F349" i="6"/>
  <c r="F350" i="6"/>
  <c r="G3" i="6"/>
  <c r="G4" i="6"/>
  <c r="G6" i="6"/>
  <c r="G9" i="6"/>
  <c r="G12" i="6"/>
  <c r="G14" i="6"/>
  <c r="G17" i="6"/>
  <c r="G19" i="6"/>
  <c r="G22" i="6"/>
  <c r="G25" i="6"/>
  <c r="G27" i="6"/>
  <c r="G28" i="6"/>
  <c r="G30" i="6"/>
  <c r="G31" i="6"/>
  <c r="G33" i="6"/>
  <c r="G35" i="6"/>
  <c r="G36" i="6"/>
  <c r="G38" i="6"/>
  <c r="G39" i="6"/>
  <c r="G41" i="6"/>
  <c r="G43" i="6"/>
  <c r="G44" i="6"/>
  <c r="G46" i="6"/>
  <c r="G49" i="6"/>
  <c r="G51" i="6"/>
  <c r="G52" i="6"/>
  <c r="G54" i="6"/>
  <c r="G57" i="6"/>
  <c r="G59" i="6"/>
  <c r="G62" i="6"/>
  <c r="G67" i="6"/>
  <c r="G70" i="6"/>
  <c r="G71" i="6"/>
  <c r="G73" i="6"/>
  <c r="G78" i="6"/>
  <c r="G81" i="6"/>
  <c r="G83" i="6"/>
  <c r="G86" i="6"/>
  <c r="G87" i="6"/>
  <c r="G89" i="6"/>
  <c r="G91" i="6"/>
  <c r="G94" i="6"/>
  <c r="G95" i="6"/>
  <c r="G97" i="6"/>
  <c r="G99" i="6"/>
  <c r="G102" i="6"/>
  <c r="G105" i="6"/>
  <c r="G107" i="6"/>
  <c r="G108" i="6"/>
  <c r="G109" i="6"/>
  <c r="G110" i="6"/>
  <c r="G113" i="6"/>
  <c r="G115" i="6"/>
  <c r="G118" i="6"/>
  <c r="G121" i="6"/>
  <c r="G123" i="6"/>
  <c r="G126" i="6"/>
  <c r="G127" i="6"/>
  <c r="G131" i="6"/>
  <c r="G134" i="6"/>
  <c r="G135" i="6"/>
  <c r="G137" i="6"/>
  <c r="G142" i="6"/>
  <c r="G143" i="6"/>
  <c r="G145" i="6"/>
  <c r="G147" i="6"/>
  <c r="G150" i="6"/>
  <c r="G151" i="6"/>
  <c r="G153" i="6"/>
  <c r="G155" i="6"/>
  <c r="G158" i="6"/>
  <c r="G161" i="6"/>
  <c r="G163" i="6"/>
  <c r="G164" i="6"/>
  <c r="G167" i="6"/>
  <c r="G169" i="6"/>
  <c r="G171" i="6"/>
  <c r="G172" i="6"/>
  <c r="G174" i="6"/>
  <c r="G177" i="6"/>
  <c r="G179" i="6"/>
  <c r="G180" i="6"/>
  <c r="G182" i="6"/>
  <c r="G185" i="6"/>
  <c r="G187" i="6"/>
  <c r="G190" i="6"/>
  <c r="G195" i="6"/>
  <c r="G197" i="6"/>
  <c r="G198" i="6"/>
  <c r="G201" i="6"/>
  <c r="G209" i="6"/>
  <c r="G211" i="6"/>
  <c r="G214" i="6"/>
  <c r="G217" i="6"/>
  <c r="G219" i="6"/>
  <c r="G222" i="6"/>
  <c r="G225" i="6"/>
  <c r="G233" i="6"/>
  <c r="G241" i="6"/>
  <c r="G243" i="6"/>
  <c r="G246" i="6"/>
  <c r="G249" i="6"/>
  <c r="G251" i="6"/>
  <c r="G265" i="6"/>
  <c r="G270" i="6"/>
  <c r="G273" i="6"/>
  <c r="G278" i="6"/>
  <c r="G286" i="6"/>
  <c r="G289" i="6"/>
  <c r="G297" i="6"/>
  <c r="G299" i="6"/>
  <c r="G305" i="6"/>
  <c r="G315" i="6"/>
  <c r="G316" i="6"/>
  <c r="G318" i="6"/>
  <c r="G320" i="6"/>
  <c r="G334" i="6"/>
  <c r="G342" i="6"/>
  <c r="G345" i="6"/>
  <c r="G350" i="6"/>
  <c r="H2" i="6"/>
  <c r="H3" i="6"/>
  <c r="H4" i="6"/>
  <c r="H6" i="6"/>
  <c r="H7" i="6"/>
  <c r="H9" i="6"/>
  <c r="H11" i="6"/>
  <c r="H12" i="6"/>
  <c r="H14" i="6"/>
  <c r="H17" i="6"/>
  <c r="H18" i="6"/>
  <c r="H19" i="6"/>
  <c r="H20" i="6"/>
  <c r="H22" i="6"/>
  <c r="H23" i="6"/>
  <c r="H25" i="6"/>
  <c r="H27" i="6"/>
  <c r="H28" i="6"/>
  <c r="H30" i="6"/>
  <c r="H33" i="6"/>
  <c r="H34" i="6"/>
  <c r="H35" i="6"/>
  <c r="H36" i="6"/>
  <c r="H38" i="6"/>
  <c r="H39" i="6"/>
  <c r="H41" i="6"/>
  <c r="H43" i="6"/>
  <c r="H44" i="6"/>
  <c r="H47" i="6"/>
  <c r="H49" i="6"/>
  <c r="H50" i="6"/>
  <c r="H51" i="6"/>
  <c r="H54" i="6"/>
  <c r="H55" i="6"/>
  <c r="H57" i="6"/>
  <c r="H59" i="6"/>
  <c r="H60" i="6"/>
  <c r="H62" i="6"/>
  <c r="H65" i="6"/>
  <c r="H66" i="6"/>
  <c r="H67" i="6"/>
  <c r="H70" i="6"/>
  <c r="H73" i="6"/>
  <c r="H74" i="6"/>
  <c r="H75" i="6"/>
  <c r="H79" i="6"/>
  <c r="H81" i="6"/>
  <c r="H83" i="6"/>
  <c r="H84" i="6"/>
  <c r="H86" i="6"/>
  <c r="H89" i="6"/>
  <c r="H90" i="6"/>
  <c r="H91" i="6"/>
  <c r="H94" i="6"/>
  <c r="H95" i="6"/>
  <c r="H97" i="6"/>
  <c r="H99" i="6"/>
  <c r="H100" i="6"/>
  <c r="H102" i="6"/>
  <c r="H105" i="6"/>
  <c r="H106" i="6"/>
  <c r="H107" i="6"/>
  <c r="H111" i="6"/>
  <c r="H113" i="6"/>
  <c r="H115" i="6"/>
  <c r="H118" i="6"/>
  <c r="H119" i="6"/>
  <c r="H121" i="6"/>
  <c r="H123" i="6"/>
  <c r="H126" i="6"/>
  <c r="H129" i="6"/>
  <c r="H131" i="6"/>
  <c r="H134" i="6"/>
  <c r="H135" i="6"/>
  <c r="H137" i="6"/>
  <c r="H139" i="6"/>
  <c r="H143" i="6"/>
  <c r="H144" i="6"/>
  <c r="H145" i="6"/>
  <c r="H147" i="6"/>
  <c r="H150" i="6"/>
  <c r="H153" i="6"/>
  <c r="H156" i="6"/>
  <c r="H158" i="6"/>
  <c r="H161" i="6"/>
  <c r="H162" i="6"/>
  <c r="H163" i="6"/>
  <c r="H166" i="6"/>
  <c r="H169" i="6"/>
  <c r="H170" i="6"/>
  <c r="H171" i="6"/>
  <c r="H175" i="6"/>
  <c r="H177" i="6"/>
  <c r="H179" i="6"/>
  <c r="H185" i="6"/>
  <c r="H186" i="6"/>
  <c r="H193" i="6"/>
  <c r="H195" i="6"/>
  <c r="H201" i="6"/>
  <c r="H203" i="6"/>
  <c r="H209" i="6"/>
  <c r="H217" i="6"/>
  <c r="H219" i="6"/>
  <c r="H225" i="6"/>
  <c r="H233" i="6"/>
  <c r="H241" i="6"/>
  <c r="H243" i="6"/>
  <c r="H249" i="6"/>
  <c r="H251" i="6"/>
  <c r="H252" i="6"/>
  <c r="H257" i="6"/>
  <c r="H265" i="6"/>
  <c r="H273" i="6"/>
  <c r="H279" i="6"/>
  <c r="H281" i="6"/>
  <c r="H297" i="6"/>
  <c r="H298" i="6"/>
  <c r="H305" i="6"/>
  <c r="H313" i="6"/>
  <c r="H314" i="6"/>
  <c r="H329" i="6"/>
  <c r="H331" i="6"/>
  <c r="H337" i="6"/>
  <c r="H345" i="6"/>
  <c r="H347" i="6"/>
  <c r="A2" i="3"/>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1100" i="3"/>
  <c r="A1101" i="3"/>
  <c r="A1102" i="3"/>
  <c r="A1103" i="3"/>
  <c r="A1104" i="3"/>
  <c r="A1105" i="3"/>
  <c r="A1106" i="3"/>
  <c r="A1107" i="3"/>
  <c r="A1108" i="3"/>
  <c r="A1109" i="3"/>
  <c r="A1110" i="3"/>
  <c r="A1111" i="3"/>
  <c r="A1112" i="3"/>
  <c r="A1113" i="3"/>
  <c r="A1114" i="3"/>
  <c r="A1115" i="3"/>
  <c r="A1116" i="3"/>
  <c r="A1117" i="3"/>
  <c r="A1118" i="3"/>
  <c r="A1119" i="3"/>
  <c r="A1120" i="3"/>
  <c r="A1121" i="3"/>
  <c r="A1122" i="3"/>
  <c r="A1123" i="3"/>
  <c r="A1124" i="3"/>
  <c r="A1125" i="3"/>
  <c r="A1126" i="3"/>
  <c r="A1127" i="3"/>
  <c r="A1128" i="3"/>
  <c r="A1129" i="3"/>
  <c r="A1130" i="3"/>
  <c r="A1131" i="3"/>
  <c r="A1132" i="3"/>
  <c r="A1133" i="3"/>
  <c r="A1134" i="3"/>
  <c r="A1135" i="3"/>
  <c r="A1136" i="3"/>
  <c r="A1137" i="3"/>
  <c r="A1138" i="3"/>
  <c r="A1139" i="3"/>
  <c r="A1140" i="3"/>
  <c r="A1141" i="3"/>
  <c r="A1142" i="3"/>
  <c r="A1143" i="3"/>
  <c r="A1144" i="3"/>
  <c r="A1145" i="3"/>
  <c r="A1146" i="3"/>
  <c r="A1147" i="3"/>
  <c r="A1148" i="3"/>
  <c r="A1149" i="3"/>
  <c r="A1150" i="3"/>
  <c r="A1151" i="3"/>
  <c r="A1152" i="3"/>
  <c r="A1153" i="3"/>
  <c r="A1154" i="3"/>
  <c r="A1155" i="3"/>
  <c r="A1156" i="3"/>
  <c r="A1157" i="3"/>
  <c r="A1158" i="3"/>
  <c r="A1159" i="3"/>
  <c r="A1160" i="3"/>
  <c r="A1161" i="3"/>
  <c r="A1162" i="3"/>
  <c r="A1163" i="3"/>
  <c r="A1164" i="3"/>
  <c r="A1165" i="3"/>
  <c r="A1166" i="3"/>
  <c r="A1167" i="3"/>
  <c r="A1168" i="3"/>
  <c r="A1169" i="3"/>
  <c r="A1170" i="3"/>
  <c r="A1171" i="3"/>
  <c r="A1172" i="3"/>
  <c r="A1173" i="3"/>
  <c r="A1174" i="3"/>
  <c r="A1175" i="3"/>
  <c r="A1176" i="3"/>
  <c r="A1177" i="3"/>
  <c r="A1178" i="3"/>
  <c r="A1179" i="3"/>
  <c r="A1180" i="3"/>
  <c r="A1181" i="3"/>
  <c r="A1182" i="3"/>
  <c r="A1183" i="3"/>
  <c r="A1184" i="3"/>
  <c r="A1185" i="3"/>
  <c r="A1186" i="3"/>
  <c r="A1187" i="3"/>
  <c r="A1188" i="3"/>
  <c r="A1189" i="3"/>
  <c r="A1190" i="3"/>
  <c r="A1191" i="3"/>
  <c r="A1192" i="3"/>
  <c r="A1193" i="3"/>
  <c r="A1194" i="3"/>
  <c r="A1195" i="3"/>
  <c r="A1196" i="3"/>
  <c r="A1197" i="3"/>
  <c r="A1198" i="3"/>
  <c r="A1199" i="3"/>
  <c r="A1200" i="3"/>
  <c r="A1201" i="3"/>
  <c r="A1202" i="3"/>
  <c r="A1203" i="3"/>
  <c r="A1204" i="3"/>
  <c r="A1205" i="3"/>
  <c r="A1206" i="3"/>
  <c r="A1207" i="3"/>
  <c r="A1208" i="3"/>
  <c r="A1209" i="3"/>
  <c r="A1210" i="3"/>
  <c r="A1211" i="3"/>
  <c r="A1212" i="3"/>
  <c r="A1213" i="3"/>
  <c r="A1214" i="3"/>
  <c r="A1215" i="3"/>
  <c r="A1216" i="3"/>
  <c r="A1217" i="3"/>
  <c r="A1218" i="3"/>
  <c r="A1219" i="3"/>
  <c r="A1220" i="3"/>
  <c r="A1221" i="3"/>
  <c r="A1222" i="3"/>
  <c r="A1223" i="3"/>
  <c r="A1224" i="3"/>
  <c r="A1225" i="3"/>
  <c r="A1226" i="3"/>
  <c r="A1227" i="3"/>
  <c r="A1228" i="3"/>
  <c r="A1229" i="3"/>
  <c r="A1230" i="3"/>
  <c r="A1231" i="3"/>
  <c r="A1232" i="3"/>
  <c r="A1233" i="3"/>
  <c r="A1234" i="3"/>
  <c r="A1235" i="3"/>
  <c r="A1236" i="3"/>
  <c r="A1237" i="3"/>
  <c r="A1238" i="3"/>
  <c r="A1239" i="3"/>
  <c r="A1240" i="3"/>
  <c r="A1241" i="3"/>
  <c r="A1242" i="3"/>
  <c r="A1243" i="3"/>
  <c r="A1244" i="3"/>
  <c r="A1245" i="3"/>
  <c r="A1246" i="3"/>
  <c r="A1247" i="3"/>
  <c r="A1248" i="3"/>
  <c r="A1249" i="3"/>
  <c r="A1250" i="3"/>
  <c r="A1251" i="3"/>
  <c r="A1252" i="3"/>
  <c r="A1253" i="3"/>
  <c r="A1254" i="3"/>
  <c r="A1255" i="3"/>
  <c r="A1256" i="3"/>
  <c r="A1257" i="3"/>
  <c r="A1258" i="3"/>
  <c r="A1259" i="3"/>
  <c r="A1260" i="3"/>
  <c r="A1261" i="3"/>
  <c r="A1262" i="3"/>
  <c r="A1263" i="3"/>
  <c r="A1264" i="3"/>
  <c r="A1265" i="3"/>
  <c r="A1266" i="3"/>
  <c r="A1267" i="3"/>
  <c r="A1268" i="3"/>
  <c r="A1269" i="3"/>
  <c r="A1270" i="3"/>
  <c r="A1271" i="3"/>
  <c r="A1272" i="3"/>
  <c r="A1273" i="3"/>
  <c r="A1274" i="3"/>
  <c r="A1275" i="3"/>
  <c r="A1276" i="3"/>
  <c r="A1277" i="3"/>
  <c r="A1278" i="3"/>
  <c r="A1279" i="3"/>
  <c r="A1280" i="3"/>
  <c r="A1281" i="3"/>
  <c r="A1282" i="3"/>
  <c r="A1283" i="3"/>
  <c r="A1284" i="3"/>
  <c r="A1285" i="3"/>
  <c r="A1286" i="3"/>
  <c r="A1287" i="3"/>
  <c r="A1288" i="3"/>
  <c r="A1289" i="3"/>
  <c r="A1290" i="3"/>
  <c r="A1291" i="3"/>
  <c r="A1292" i="3"/>
  <c r="A1293" i="3"/>
  <c r="A1294" i="3"/>
  <c r="A1295" i="3"/>
  <c r="A1296" i="3"/>
  <c r="A1297" i="3"/>
  <c r="A1298" i="3"/>
  <c r="A1299" i="3"/>
  <c r="A1300" i="3"/>
  <c r="A1301" i="3"/>
  <c r="A1302" i="3"/>
  <c r="A1303" i="3"/>
  <c r="A1304" i="3"/>
  <c r="A1305" i="3"/>
  <c r="A1306" i="3"/>
  <c r="A1307" i="3"/>
  <c r="A1308" i="3"/>
  <c r="A1309" i="3"/>
  <c r="A1310" i="3"/>
  <c r="A1311" i="3"/>
  <c r="A1312" i="3"/>
  <c r="A1313" i="3"/>
  <c r="A1314" i="3"/>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A1362" i="3"/>
  <c r="A1363" i="3"/>
  <c r="A1364" i="3"/>
  <c r="A1365" i="3"/>
  <c r="A1366" i="3"/>
  <c r="A1367" i="3"/>
  <c r="A1368" i="3"/>
  <c r="A1369" i="3"/>
  <c r="A1370" i="3"/>
  <c r="A1371" i="3"/>
  <c r="A1372" i="3"/>
  <c r="A1373" i="3"/>
  <c r="A1374" i="3"/>
  <c r="A1375" i="3"/>
  <c r="A1376" i="3"/>
  <c r="A1377" i="3"/>
  <c r="A1378" i="3"/>
  <c r="A1379" i="3"/>
  <c r="A1380" i="3"/>
  <c r="A1381" i="3"/>
  <c r="A1382" i="3"/>
  <c r="A1383" i="3"/>
  <c r="A1384" i="3"/>
  <c r="A1385" i="3"/>
  <c r="A1386" i="3"/>
  <c r="A1387" i="3"/>
  <c r="A1388" i="3"/>
  <c r="A1389" i="3"/>
  <c r="A1390" i="3"/>
  <c r="A1391" i="3"/>
  <c r="A1392" i="3"/>
  <c r="A1393" i="3"/>
  <c r="A1394" i="3"/>
  <c r="A1395" i="3"/>
  <c r="A1396" i="3"/>
  <c r="A1397" i="3"/>
  <c r="A1398" i="3"/>
  <c r="A1399" i="3"/>
  <c r="A1400" i="3"/>
  <c r="A1401" i="3"/>
  <c r="A1402" i="3"/>
  <c r="A1403" i="3"/>
  <c r="A1404" i="3"/>
  <c r="A1405" i="3"/>
  <c r="A1406" i="3"/>
  <c r="A1407" i="3"/>
  <c r="A1408" i="3"/>
  <c r="A1409" i="3"/>
  <c r="A1410" i="3"/>
  <c r="A1411" i="3"/>
  <c r="A1412" i="3"/>
  <c r="A1413" i="3"/>
  <c r="A1414" i="3"/>
  <c r="A1415" i="3"/>
  <c r="A1416" i="3"/>
  <c r="A1417" i="3"/>
  <c r="A1418" i="3"/>
  <c r="A1419" i="3"/>
  <c r="A1420" i="3"/>
  <c r="A1421" i="3"/>
  <c r="A1422" i="3"/>
  <c r="A1423" i="3"/>
  <c r="A1424" i="3"/>
  <c r="A1425" i="3"/>
  <c r="A1426" i="3"/>
  <c r="A1427" i="3"/>
  <c r="A1428" i="3"/>
  <c r="A1429" i="3"/>
  <c r="A1430" i="3"/>
  <c r="A1431" i="3"/>
  <c r="A1432" i="3"/>
  <c r="A1433" i="3"/>
  <c r="A1434" i="3"/>
  <c r="A1435" i="3"/>
  <c r="A1436" i="3"/>
  <c r="A1437" i="3"/>
  <c r="A1438" i="3"/>
  <c r="A1439" i="3"/>
  <c r="A1440" i="3"/>
  <c r="A1441" i="3"/>
  <c r="A1442" i="3"/>
  <c r="A1443" i="3"/>
  <c r="A1444" i="3"/>
  <c r="A1445" i="3"/>
  <c r="A1446" i="3"/>
  <c r="A1447" i="3"/>
  <c r="A1448" i="3"/>
  <c r="A1449" i="3"/>
  <c r="A1450" i="3"/>
  <c r="A1451" i="3"/>
  <c r="A1452" i="3"/>
  <c r="A1453" i="3"/>
  <c r="A1454" i="3"/>
  <c r="A1455" i="3"/>
  <c r="A1456" i="3"/>
  <c r="A1457" i="3"/>
  <c r="A1458" i="3"/>
  <c r="A1459" i="3"/>
  <c r="A1460" i="3"/>
  <c r="A1461" i="3"/>
  <c r="A1462" i="3"/>
  <c r="A1463" i="3"/>
  <c r="A1464" i="3"/>
  <c r="A1465" i="3"/>
  <c r="A1466" i="3"/>
  <c r="A1467" i="3"/>
  <c r="A1468" i="3"/>
  <c r="A1469" i="3"/>
  <c r="A1470" i="3"/>
  <c r="A1471" i="3"/>
  <c r="A1472" i="3"/>
  <c r="A1473" i="3"/>
  <c r="A1474" i="3"/>
  <c r="A1475" i="3"/>
  <c r="A1476" i="3"/>
  <c r="A1477" i="3"/>
  <c r="A1478" i="3"/>
  <c r="A1479" i="3"/>
  <c r="A1480" i="3"/>
  <c r="A1481" i="3"/>
  <c r="A1482" i="3"/>
  <c r="A1483" i="3"/>
  <c r="A1484" i="3"/>
  <c r="A1485" i="3"/>
  <c r="A1486" i="3"/>
  <c r="A1487" i="3"/>
  <c r="A1488" i="3"/>
  <c r="A1489" i="3"/>
  <c r="A1490" i="3"/>
  <c r="A1491" i="3"/>
  <c r="A1492" i="3"/>
  <c r="A1493" i="3"/>
  <c r="A1494" i="3"/>
  <c r="A1495" i="3"/>
  <c r="A1496" i="3"/>
  <c r="A1497" i="3"/>
  <c r="A1498" i="3"/>
  <c r="A1499" i="3"/>
  <c r="A1500" i="3"/>
  <c r="A1501" i="3"/>
  <c r="A1502" i="3"/>
  <c r="A1503" i="3"/>
  <c r="A1504" i="3"/>
  <c r="A1505" i="3"/>
  <c r="A1506" i="3"/>
  <c r="A1507" i="3"/>
  <c r="A1508" i="3"/>
  <c r="A1509" i="3"/>
  <c r="A1510" i="3"/>
  <c r="A1511" i="3"/>
  <c r="A1512" i="3"/>
  <c r="A1513" i="3"/>
  <c r="A1514" i="3"/>
  <c r="A1515" i="3"/>
  <c r="A1516" i="3"/>
  <c r="A1517" i="3"/>
  <c r="A1518" i="3"/>
  <c r="A1519" i="3"/>
  <c r="A1520" i="3"/>
  <c r="A1521" i="3"/>
  <c r="A1522" i="3"/>
  <c r="A1523" i="3"/>
  <c r="A1524" i="3"/>
  <c r="A1525" i="3"/>
  <c r="A1526" i="3"/>
  <c r="A1527" i="3"/>
  <c r="A1528" i="3"/>
  <c r="A1529" i="3"/>
  <c r="A1530" i="3"/>
  <c r="A1531" i="3"/>
  <c r="A1532" i="3"/>
  <c r="A1533" i="3"/>
  <c r="A1534" i="3"/>
  <c r="A1535" i="3"/>
  <c r="A1536" i="3"/>
  <c r="A1537" i="3"/>
  <c r="A1538" i="3"/>
  <c r="A1539" i="3"/>
  <c r="A1540" i="3"/>
  <c r="A1541" i="3"/>
  <c r="A1542" i="3"/>
  <c r="A1543" i="3"/>
  <c r="A1544" i="3"/>
  <c r="A1545" i="3"/>
  <c r="A1546" i="3"/>
  <c r="A1547" i="3"/>
  <c r="A1548" i="3"/>
  <c r="A1549" i="3"/>
  <c r="A1550" i="3"/>
  <c r="A1551" i="3"/>
  <c r="A1552" i="3"/>
  <c r="A1553" i="3"/>
  <c r="A1554" i="3"/>
  <c r="A1555" i="3"/>
  <c r="A1556" i="3"/>
  <c r="A1557" i="3"/>
  <c r="A1558" i="3"/>
  <c r="A1559" i="3"/>
  <c r="A1560" i="3"/>
  <c r="A1561" i="3"/>
  <c r="A1562" i="3"/>
  <c r="A1563" i="3"/>
  <c r="A1564" i="3"/>
  <c r="A1565" i="3"/>
  <c r="A1566" i="3"/>
  <c r="A1567" i="3"/>
  <c r="A1568" i="3"/>
  <c r="A1569" i="3"/>
  <c r="A1570" i="3"/>
  <c r="A1571" i="3"/>
  <c r="A1572" i="3"/>
  <c r="A1573" i="3"/>
  <c r="A1574" i="3"/>
  <c r="A1575" i="3"/>
  <c r="A1576" i="3"/>
  <c r="A1577" i="3"/>
  <c r="A1578" i="3"/>
  <c r="A1579" i="3"/>
  <c r="A1580" i="3"/>
  <c r="A1581" i="3"/>
  <c r="A1582" i="3"/>
  <c r="A1583" i="3"/>
  <c r="A1584" i="3"/>
  <c r="A1585" i="3"/>
  <c r="A1586" i="3"/>
  <c r="A1587" i="3"/>
  <c r="A1588" i="3"/>
  <c r="A1589" i="3"/>
  <c r="A1590" i="3"/>
  <c r="A1591" i="3"/>
  <c r="A1592" i="3"/>
  <c r="A1593" i="3"/>
  <c r="A1594" i="3"/>
  <c r="A1595" i="3"/>
  <c r="A1596" i="3"/>
  <c r="A1597" i="3"/>
  <c r="A1598" i="3"/>
  <c r="A1599" i="3"/>
  <c r="A1600" i="3"/>
  <c r="A1601" i="3"/>
  <c r="A1602" i="3"/>
  <c r="A1603" i="3"/>
  <c r="A1604" i="3"/>
  <c r="A1605" i="3"/>
  <c r="A1606" i="3"/>
  <c r="A1607" i="3"/>
  <c r="A1608" i="3"/>
  <c r="A1609" i="3"/>
  <c r="A1610" i="3"/>
  <c r="A1611" i="3"/>
  <c r="A1612" i="3"/>
  <c r="A1613" i="3"/>
  <c r="A1614" i="3"/>
  <c r="A1615" i="3"/>
  <c r="A1616" i="3"/>
  <c r="A1617" i="3"/>
  <c r="A1618" i="3"/>
  <c r="A1619" i="3"/>
  <c r="A1620" i="3"/>
  <c r="A1621" i="3"/>
  <c r="A1622" i="3"/>
  <c r="A1623" i="3"/>
  <c r="A1624" i="3"/>
  <c r="A1625" i="3"/>
  <c r="A1626" i="3"/>
  <c r="A1627" i="3"/>
  <c r="A1628" i="3"/>
  <c r="A1629" i="3"/>
  <c r="A1630" i="3"/>
  <c r="A1631" i="3"/>
  <c r="A1632" i="3"/>
  <c r="A1633" i="3"/>
  <c r="A1634" i="3"/>
  <c r="A1635" i="3"/>
  <c r="A1636" i="3"/>
  <c r="A1637" i="3"/>
  <c r="A1638" i="3"/>
  <c r="A1639" i="3"/>
  <c r="A1640" i="3"/>
  <c r="A1641" i="3"/>
  <c r="A1642" i="3"/>
  <c r="A1643" i="3"/>
  <c r="A1644" i="3"/>
  <c r="A1645" i="3"/>
  <c r="A1646" i="3"/>
  <c r="A1647" i="3"/>
  <c r="A1648" i="3"/>
  <c r="A1649" i="3"/>
  <c r="A1650" i="3"/>
  <c r="A1651" i="3"/>
  <c r="A1652" i="3"/>
  <c r="A1653" i="3"/>
  <c r="A1654" i="3"/>
  <c r="A1655" i="3"/>
  <c r="A1656" i="3"/>
  <c r="A1657" i="3"/>
  <c r="A1658" i="3"/>
  <c r="A1659" i="3"/>
  <c r="A1660" i="3"/>
  <c r="A1661" i="3"/>
  <c r="A1662" i="3"/>
  <c r="A1663" i="3"/>
  <c r="A1664" i="3"/>
  <c r="A1665" i="3"/>
  <c r="A1666" i="3"/>
  <c r="A1667" i="3"/>
  <c r="A1668" i="3"/>
  <c r="A1669" i="3"/>
  <c r="A1670" i="3"/>
  <c r="A1671" i="3"/>
  <c r="A1672" i="3"/>
  <c r="A1673" i="3"/>
  <c r="A1674" i="3"/>
  <c r="A1675" i="3"/>
  <c r="A1676" i="3"/>
  <c r="A1677" i="3"/>
  <c r="A1678" i="3"/>
  <c r="A1679" i="3"/>
  <c r="A1680" i="3"/>
  <c r="A1681" i="3"/>
  <c r="A1682" i="3"/>
  <c r="A1683" i="3"/>
  <c r="A1684" i="3"/>
  <c r="A1685" i="3"/>
  <c r="A1686" i="3"/>
  <c r="A1687" i="3"/>
  <c r="A1688" i="3"/>
  <c r="A1689" i="3"/>
  <c r="A1690" i="3"/>
  <c r="A1691" i="3"/>
  <c r="A1692" i="3"/>
  <c r="A1693" i="3"/>
  <c r="A1694" i="3"/>
  <c r="A1695" i="3"/>
  <c r="A1696" i="3"/>
  <c r="A1697" i="3"/>
  <c r="A1698" i="3"/>
  <c r="A1699" i="3"/>
  <c r="A1700" i="3"/>
  <c r="A1701" i="3"/>
  <c r="A1702" i="3"/>
  <c r="A1703" i="3"/>
  <c r="A1704" i="3"/>
  <c r="A1705" i="3"/>
  <c r="A1706" i="3"/>
  <c r="A1707" i="3"/>
  <c r="A1708" i="3"/>
  <c r="A1709" i="3"/>
  <c r="A1710" i="3"/>
  <c r="A1711" i="3"/>
  <c r="A1712" i="3"/>
  <c r="A1713" i="3"/>
  <c r="A1714" i="3"/>
  <c r="A1715" i="3"/>
  <c r="A1716" i="3"/>
  <c r="A1717" i="3"/>
  <c r="A1718" i="3"/>
  <c r="A1719" i="3"/>
  <c r="A1720" i="3"/>
  <c r="A1721" i="3"/>
  <c r="A1722" i="3"/>
  <c r="A1723" i="3"/>
  <c r="A1724" i="3"/>
  <c r="A1725" i="3"/>
  <c r="A1726" i="3"/>
  <c r="A1727" i="3"/>
  <c r="A1728" i="3"/>
  <c r="A1729" i="3"/>
  <c r="A1730" i="3"/>
  <c r="A1731" i="3"/>
  <c r="A1732" i="3"/>
  <c r="A1733" i="3"/>
  <c r="A1734" i="3"/>
  <c r="A1735" i="3"/>
  <c r="A1736" i="3"/>
  <c r="A1737" i="3"/>
  <c r="A1738" i="3"/>
  <c r="A1739" i="3"/>
  <c r="A1740" i="3"/>
  <c r="A1741" i="3"/>
  <c r="A1742" i="3"/>
  <c r="A1743" i="3"/>
  <c r="A1744" i="3"/>
  <c r="A1745" i="3"/>
  <c r="A1746" i="3"/>
  <c r="A1747" i="3"/>
  <c r="A1748" i="3"/>
  <c r="A1749" i="3"/>
  <c r="A1750" i="3"/>
  <c r="A1751" i="3"/>
  <c r="A1752" i="3"/>
  <c r="A1753" i="3"/>
  <c r="A1754" i="3"/>
  <c r="A1755" i="3"/>
  <c r="A1756" i="3"/>
  <c r="A1757" i="3"/>
  <c r="A1758" i="3"/>
  <c r="A1759" i="3"/>
  <c r="A1760" i="3"/>
  <c r="A1761" i="3"/>
  <c r="A1762" i="3"/>
  <c r="A1763" i="3"/>
  <c r="A1764" i="3"/>
  <c r="A1765" i="3"/>
  <c r="A1766" i="3"/>
  <c r="A1767" i="3"/>
  <c r="A1768" i="3"/>
  <c r="A1769" i="3"/>
  <c r="A1770" i="3"/>
  <c r="A1771" i="3"/>
  <c r="A1772" i="3"/>
  <c r="A1773" i="3"/>
  <c r="A1774" i="3"/>
  <c r="A1775" i="3"/>
  <c r="A1776" i="3"/>
  <c r="A1777" i="3"/>
  <c r="A1778" i="3"/>
  <c r="A1779" i="3"/>
  <c r="A1780" i="3"/>
  <c r="A1781" i="3"/>
  <c r="A1782" i="3"/>
  <c r="A1783" i="3"/>
  <c r="A1784" i="3"/>
  <c r="A1785" i="3"/>
  <c r="A1786" i="3"/>
  <c r="A1787" i="3"/>
  <c r="A1788" i="3"/>
  <c r="A1789" i="3"/>
  <c r="A1790" i="3"/>
  <c r="A1791" i="3"/>
  <c r="A1792" i="3"/>
  <c r="A1793" i="3"/>
  <c r="A1794" i="3"/>
  <c r="A1795" i="3"/>
  <c r="A1796" i="3"/>
  <c r="A1797" i="3"/>
  <c r="A1798" i="3"/>
  <c r="A1799" i="3"/>
  <c r="A1800" i="3"/>
  <c r="A1801" i="3"/>
  <c r="A1802" i="3"/>
  <c r="A1803" i="3"/>
  <c r="A1804" i="3"/>
  <c r="A1805" i="3"/>
  <c r="A1806" i="3"/>
  <c r="A1807" i="3"/>
  <c r="A1808" i="3"/>
  <c r="A1809" i="3"/>
  <c r="A1810" i="3"/>
  <c r="A1811" i="3"/>
  <c r="A1812" i="3"/>
  <c r="A1813" i="3"/>
  <c r="A1814" i="3"/>
  <c r="A1815" i="3"/>
  <c r="A1816" i="3"/>
  <c r="A1817" i="3"/>
  <c r="A1818" i="3"/>
  <c r="A1819" i="3"/>
  <c r="A1820" i="3"/>
  <c r="A1821" i="3"/>
  <c r="A1822" i="3"/>
  <c r="A1823" i="3"/>
  <c r="A1824" i="3"/>
  <c r="A1825" i="3"/>
  <c r="A1826" i="3"/>
  <c r="A1827" i="3"/>
  <c r="A1828" i="3"/>
  <c r="A1829" i="3"/>
  <c r="A1830" i="3"/>
  <c r="A1831" i="3"/>
  <c r="A1832" i="3"/>
  <c r="A1833" i="3"/>
  <c r="A1834" i="3"/>
  <c r="A1835" i="3"/>
  <c r="A1836" i="3"/>
  <c r="A1837" i="3"/>
  <c r="A1838" i="3"/>
  <c r="A1839" i="3"/>
  <c r="A1840" i="3"/>
  <c r="A1841" i="3"/>
  <c r="A1842" i="3"/>
  <c r="A1843" i="3"/>
  <c r="A1844" i="3"/>
  <c r="A1845" i="3"/>
  <c r="A1846" i="3"/>
  <c r="A1847" i="3"/>
  <c r="A1848" i="3"/>
  <c r="A1849" i="3"/>
  <c r="A1850" i="3"/>
  <c r="A1851" i="3"/>
  <c r="A1852" i="3"/>
  <c r="A1853" i="3"/>
  <c r="A1854" i="3"/>
  <c r="A1855" i="3"/>
  <c r="A1856" i="3"/>
  <c r="A1857" i="3"/>
  <c r="A1858" i="3"/>
  <c r="A1859" i="3"/>
  <c r="A1860" i="3"/>
  <c r="A1861" i="3"/>
  <c r="A1862" i="3"/>
  <c r="A1863" i="3"/>
  <c r="A1864" i="3"/>
  <c r="A1865" i="3"/>
  <c r="A1866" i="3"/>
  <c r="A1867" i="3"/>
  <c r="A1868" i="3"/>
  <c r="A1869" i="3"/>
  <c r="A1870" i="3"/>
  <c r="A1871" i="3"/>
  <c r="A1872" i="3"/>
  <c r="A1873" i="3"/>
  <c r="A1874" i="3"/>
  <c r="A1875" i="3"/>
  <c r="A1876" i="3"/>
  <c r="A1877" i="3"/>
  <c r="A1878" i="3"/>
  <c r="A1879" i="3"/>
  <c r="A1880" i="3"/>
  <c r="A1881" i="3"/>
  <c r="A1882" i="3"/>
  <c r="A1883" i="3"/>
  <c r="A1884" i="3"/>
  <c r="A1885" i="3"/>
  <c r="A1886" i="3"/>
  <c r="A1887" i="3"/>
  <c r="A1888" i="3"/>
  <c r="A1889" i="3"/>
  <c r="A1890" i="3"/>
  <c r="A1891" i="3"/>
  <c r="A1892" i="3"/>
  <c r="A1893" i="3"/>
  <c r="A1894" i="3"/>
  <c r="A1895" i="3"/>
  <c r="A1896" i="3"/>
  <c r="A1897" i="3"/>
  <c r="A1898" i="3"/>
  <c r="A1899" i="3"/>
  <c r="A1900" i="3"/>
  <c r="A1901" i="3"/>
  <c r="A1902" i="3"/>
  <c r="A1903" i="3"/>
  <c r="A1904" i="3"/>
  <c r="A1905" i="3"/>
  <c r="A1906" i="3"/>
  <c r="A1907" i="3"/>
  <c r="A1908" i="3"/>
  <c r="A1909" i="3"/>
  <c r="A1910" i="3"/>
  <c r="A1911" i="3"/>
  <c r="A1912" i="3"/>
  <c r="A1913" i="3"/>
  <c r="A1914" i="3"/>
  <c r="A1915" i="3"/>
  <c r="A1916" i="3"/>
  <c r="A1917" i="3"/>
  <c r="A1918" i="3"/>
  <c r="A1919" i="3"/>
  <c r="A1920" i="3"/>
  <c r="A1921" i="3"/>
  <c r="A1922" i="3"/>
  <c r="A1923" i="3"/>
  <c r="A1924" i="3"/>
  <c r="A1925" i="3"/>
  <c r="A1926" i="3"/>
  <c r="A1927" i="3"/>
  <c r="A1928" i="3"/>
  <c r="A1929" i="3"/>
  <c r="A1930" i="3"/>
  <c r="A1931" i="3"/>
  <c r="A1932" i="3"/>
  <c r="A1933" i="3"/>
  <c r="A1934" i="3"/>
  <c r="A1935" i="3"/>
  <c r="A1936" i="3"/>
  <c r="A1937" i="3"/>
  <c r="A1938" i="3"/>
  <c r="A1939" i="3"/>
  <c r="A1940" i="3"/>
  <c r="A1941" i="3"/>
  <c r="A1942" i="3"/>
  <c r="A1943" i="3"/>
  <c r="A1944" i="3"/>
  <c r="A1945" i="3"/>
  <c r="A1946" i="3"/>
  <c r="A1947" i="3"/>
  <c r="A1948" i="3"/>
  <c r="A1949" i="3"/>
  <c r="A1950" i="3"/>
  <c r="A1951" i="3"/>
  <c r="A1952" i="3"/>
  <c r="A1953" i="3"/>
  <c r="A1954" i="3"/>
  <c r="A1955" i="3"/>
  <c r="A1956" i="3"/>
  <c r="A1957" i="3"/>
  <c r="A1958" i="3"/>
  <c r="A1959" i="3"/>
  <c r="A1960" i="3"/>
  <c r="A1961" i="3"/>
  <c r="A1962" i="3"/>
  <c r="A1963" i="3"/>
  <c r="A1964" i="3"/>
  <c r="A1965" i="3"/>
  <c r="A1966" i="3"/>
  <c r="A1967" i="3"/>
  <c r="A1968" i="3"/>
  <c r="A1969" i="3"/>
  <c r="A1970" i="3"/>
  <c r="A1971" i="3"/>
  <c r="A1972" i="3"/>
  <c r="A1973" i="3"/>
  <c r="A1974" i="3"/>
  <c r="A1975" i="3"/>
  <c r="A1976" i="3"/>
  <c r="A1977" i="3"/>
  <c r="A1978" i="3"/>
  <c r="A1979" i="3"/>
  <c r="A1980" i="3"/>
  <c r="A1981" i="3"/>
  <c r="A1982" i="3"/>
  <c r="A1983" i="3"/>
  <c r="A1984" i="3"/>
  <c r="A1985" i="3"/>
  <c r="A1986" i="3"/>
  <c r="A1987" i="3"/>
  <c r="A1988" i="3"/>
  <c r="A1989" i="3"/>
  <c r="A1990" i="3"/>
  <c r="A1991" i="3"/>
  <c r="A1992" i="3"/>
  <c r="A1993" i="3"/>
  <c r="A1994" i="3"/>
  <c r="A1995" i="3"/>
  <c r="A1996" i="3"/>
  <c r="A1997" i="3"/>
  <c r="A1998" i="3"/>
  <c r="A1999" i="3"/>
  <c r="A2000" i="3"/>
  <c r="A2001" i="3"/>
  <c r="A2002" i="3"/>
  <c r="A2003" i="3"/>
  <c r="A2004" i="3"/>
  <c r="A2005" i="3"/>
  <c r="A2006" i="3"/>
  <c r="A2007" i="3"/>
  <c r="A2008" i="3"/>
  <c r="A2009" i="3"/>
  <c r="A2010" i="3"/>
  <c r="A2011" i="3"/>
  <c r="A2012" i="3"/>
  <c r="A2013" i="3"/>
  <c r="A2014" i="3"/>
  <c r="A2015" i="3"/>
  <c r="A2016" i="3"/>
  <c r="A2017" i="3"/>
  <c r="A2018" i="3"/>
  <c r="A2019" i="3"/>
  <c r="A2020" i="3"/>
  <c r="A2021" i="3"/>
  <c r="A2022" i="3"/>
  <c r="A2023" i="3"/>
  <c r="A2024" i="3"/>
  <c r="A2025" i="3"/>
  <c r="A2026" i="3"/>
  <c r="A2027" i="3"/>
  <c r="A2028" i="3"/>
  <c r="A2029" i="3"/>
  <c r="A2030" i="3"/>
  <c r="A2031" i="3"/>
  <c r="A2032" i="3"/>
  <c r="A2033" i="3"/>
  <c r="A2034" i="3"/>
  <c r="A2035" i="3"/>
  <c r="A2036" i="3"/>
  <c r="A2037" i="3"/>
  <c r="A2038" i="3"/>
  <c r="A2039" i="3"/>
  <c r="A2040" i="3"/>
  <c r="A2041" i="3"/>
  <c r="A2042" i="3"/>
  <c r="A2043" i="3"/>
  <c r="A2044" i="3"/>
  <c r="A2045" i="3"/>
  <c r="A2046" i="3"/>
  <c r="A2047" i="3"/>
  <c r="A2048" i="3"/>
  <c r="A2049" i="3"/>
  <c r="A2050" i="3"/>
  <c r="A2051" i="3"/>
  <c r="A2052" i="3"/>
  <c r="A2053" i="3"/>
  <c r="A2054" i="3"/>
  <c r="A2055" i="3"/>
  <c r="A2056" i="3"/>
  <c r="A2057" i="3"/>
  <c r="A2058" i="3"/>
  <c r="A2059" i="3"/>
  <c r="A2060" i="3"/>
  <c r="A2061" i="3"/>
  <c r="A2062" i="3"/>
  <c r="A2063" i="3"/>
  <c r="A2064" i="3"/>
  <c r="A2065" i="3"/>
  <c r="A2066" i="3"/>
  <c r="A2067" i="3"/>
  <c r="A2068" i="3"/>
  <c r="A2069" i="3"/>
  <c r="A2070" i="3"/>
  <c r="A2071" i="3"/>
  <c r="A2072" i="3"/>
  <c r="A2073" i="3"/>
  <c r="A2074" i="3"/>
  <c r="A2075" i="3"/>
  <c r="A2076" i="3"/>
  <c r="A2077" i="3"/>
  <c r="A2078" i="3"/>
  <c r="A2079" i="3"/>
  <c r="A2080" i="3"/>
  <c r="A2081" i="3"/>
  <c r="A2082" i="3"/>
  <c r="A2083" i="3"/>
  <c r="A2084" i="3"/>
  <c r="A2085" i="3"/>
  <c r="A2086" i="3"/>
  <c r="A2087" i="3"/>
  <c r="A2088" i="3"/>
  <c r="A2089" i="3"/>
  <c r="A2090" i="3"/>
  <c r="A2091" i="3"/>
  <c r="A2092" i="3"/>
  <c r="A2093" i="3"/>
  <c r="A2094" i="3"/>
  <c r="A2095" i="3"/>
  <c r="A2096" i="3"/>
  <c r="A2097" i="3"/>
  <c r="A2098" i="3"/>
  <c r="A2099" i="3"/>
  <c r="A2100" i="3"/>
  <c r="A2101" i="3"/>
  <c r="A2102" i="3"/>
  <c r="A2103" i="3"/>
  <c r="A2104" i="3"/>
  <c r="A2105" i="3"/>
  <c r="A2106" i="3"/>
  <c r="A2107" i="3"/>
  <c r="A2108" i="3"/>
  <c r="A2109" i="3"/>
  <c r="A2110" i="3"/>
  <c r="A2111" i="3"/>
  <c r="A2112" i="3"/>
  <c r="A2113" i="3"/>
  <c r="A2114" i="3"/>
  <c r="A2115" i="3"/>
  <c r="A2116" i="3"/>
  <c r="A2117" i="3"/>
  <c r="A2118" i="3"/>
  <c r="A2119" i="3"/>
  <c r="A2120" i="3"/>
  <c r="A2121" i="3"/>
  <c r="A2122" i="3"/>
  <c r="A2123" i="3"/>
  <c r="A2124" i="3"/>
  <c r="A2125" i="3"/>
  <c r="A2126" i="3"/>
  <c r="A2127" i="3"/>
  <c r="A2128" i="3"/>
  <c r="A2129" i="3"/>
  <c r="A2130" i="3"/>
  <c r="A2131" i="3"/>
  <c r="A2132" i="3"/>
  <c r="A2133" i="3"/>
  <c r="A2134" i="3"/>
  <c r="A2135" i="3"/>
  <c r="A2136" i="3"/>
  <c r="A2137" i="3"/>
  <c r="A2138" i="3"/>
  <c r="A2139" i="3"/>
  <c r="A2140" i="3"/>
  <c r="A2141" i="3"/>
  <c r="A2142" i="3"/>
  <c r="A2143" i="3"/>
  <c r="A2144" i="3"/>
  <c r="A2145" i="3"/>
  <c r="A2146" i="3"/>
  <c r="A2147" i="3"/>
  <c r="A2148" i="3"/>
  <c r="A2149" i="3"/>
  <c r="A2150" i="3"/>
  <c r="A2151" i="3"/>
  <c r="A2152" i="3"/>
  <c r="A2153" i="3"/>
  <c r="A2154" i="3"/>
  <c r="A2155" i="3"/>
  <c r="A2156" i="3"/>
  <c r="A2157" i="3"/>
  <c r="A2158" i="3"/>
  <c r="A2159" i="3"/>
  <c r="A2160" i="3"/>
  <c r="A2161" i="3"/>
  <c r="A2162" i="3"/>
  <c r="A2163" i="3"/>
  <c r="A2164" i="3"/>
  <c r="A2165" i="3"/>
  <c r="A2166" i="3"/>
  <c r="A2167" i="3"/>
  <c r="A2168" i="3"/>
  <c r="A2169" i="3"/>
  <c r="A2170" i="3"/>
  <c r="A2171" i="3"/>
  <c r="A2172" i="3"/>
  <c r="A2173" i="3"/>
  <c r="A2174" i="3"/>
  <c r="A2175" i="3"/>
  <c r="A2176" i="3"/>
  <c r="A2177" i="3"/>
  <c r="A2178" i="3"/>
  <c r="A2179" i="3"/>
  <c r="A2180" i="3"/>
  <c r="A2181" i="3"/>
  <c r="A2182" i="3"/>
  <c r="A2183" i="3"/>
  <c r="A2184" i="3"/>
  <c r="A2185" i="3"/>
  <c r="A2186" i="3"/>
  <c r="A2187" i="3"/>
  <c r="A2188" i="3"/>
  <c r="A2189" i="3"/>
  <c r="A2190" i="3"/>
  <c r="A2191" i="3"/>
  <c r="A2192" i="3"/>
  <c r="A2193" i="3"/>
  <c r="A2194" i="3"/>
  <c r="A2195" i="3"/>
  <c r="A2196" i="3"/>
  <c r="A2197" i="3"/>
  <c r="A2198" i="3"/>
  <c r="A2199" i="3"/>
  <c r="A2200" i="3"/>
  <c r="A2201" i="3"/>
  <c r="A2202" i="3"/>
  <c r="A2203" i="3"/>
  <c r="A2204" i="3"/>
  <c r="A2205" i="3"/>
  <c r="A2206" i="3"/>
  <c r="A2207" i="3"/>
  <c r="A2208" i="3"/>
  <c r="A2209" i="3"/>
  <c r="A2210" i="3"/>
  <c r="A2211" i="3"/>
  <c r="A2212" i="3"/>
  <c r="A2213" i="3"/>
  <c r="A2214" i="3"/>
  <c r="A2215" i="3"/>
  <c r="A2216" i="3"/>
  <c r="A2217" i="3"/>
  <c r="A2218" i="3"/>
  <c r="A2219" i="3"/>
  <c r="A2220" i="3"/>
  <c r="A2221" i="3"/>
  <c r="A2222" i="3"/>
  <c r="A2223" i="3"/>
  <c r="A2224" i="3"/>
  <c r="A2225" i="3"/>
  <c r="A2226" i="3"/>
  <c r="A2227" i="3"/>
  <c r="A2228" i="3"/>
  <c r="A2229" i="3"/>
  <c r="A2230" i="3"/>
  <c r="A2231" i="3"/>
  <c r="A2232" i="3"/>
  <c r="A2233" i="3"/>
  <c r="A2234" i="3"/>
  <c r="A2235" i="3"/>
  <c r="A2236" i="3"/>
  <c r="A2237" i="3"/>
  <c r="A2238" i="3"/>
  <c r="A2239" i="3"/>
  <c r="A2240" i="3"/>
  <c r="A2241" i="3"/>
  <c r="A2242" i="3"/>
  <c r="A2243" i="3"/>
  <c r="A2244" i="3"/>
  <c r="A2245" i="3"/>
  <c r="A2246" i="3"/>
  <c r="A2247" i="3"/>
  <c r="A2248" i="3"/>
  <c r="A2249" i="3"/>
  <c r="A2250" i="3"/>
  <c r="A2251" i="3"/>
  <c r="A2252" i="3"/>
  <c r="A2253" i="3"/>
  <c r="A2254" i="3"/>
  <c r="A2255" i="3"/>
  <c r="A2256" i="3"/>
  <c r="A2257" i="3"/>
  <c r="A2258" i="3"/>
  <c r="A2259" i="3"/>
  <c r="A2260" i="3"/>
  <c r="A2261" i="3"/>
  <c r="A2262" i="3"/>
  <c r="A2263" i="3"/>
  <c r="A2264" i="3"/>
  <c r="A2265" i="3"/>
  <c r="A2266" i="3"/>
  <c r="A2267" i="3"/>
  <c r="A2268" i="3"/>
  <c r="A2269" i="3"/>
  <c r="A2270" i="3"/>
  <c r="A2271" i="3"/>
  <c r="A2272" i="3"/>
  <c r="A2273" i="3"/>
  <c r="A2274" i="3"/>
  <c r="A2275" i="3"/>
  <c r="A2276" i="3"/>
  <c r="A2277" i="3"/>
  <c r="A2278" i="3"/>
  <c r="A2279" i="3"/>
  <c r="A2280" i="3"/>
  <c r="A2281" i="3"/>
  <c r="A2282" i="3"/>
  <c r="A2283" i="3"/>
  <c r="A2284" i="3"/>
  <c r="A2285" i="3"/>
  <c r="A2286" i="3"/>
  <c r="A2287" i="3"/>
  <c r="A2288" i="3"/>
  <c r="A2289" i="3"/>
  <c r="A2290" i="3"/>
  <c r="A2291" i="3"/>
  <c r="A2292" i="3"/>
  <c r="A2293" i="3"/>
  <c r="A2294" i="3"/>
  <c r="A2295" i="3"/>
  <c r="A2296" i="3"/>
  <c r="A2297" i="3"/>
  <c r="A2298" i="3"/>
  <c r="A2299" i="3"/>
  <c r="A2300" i="3"/>
  <c r="A2301" i="3"/>
  <c r="A2302" i="3"/>
  <c r="A2303" i="3"/>
  <c r="A2304" i="3"/>
  <c r="A2305" i="3"/>
  <c r="A2306" i="3"/>
  <c r="A2307" i="3"/>
  <c r="A2308" i="3"/>
  <c r="A2309" i="3"/>
  <c r="A2310" i="3"/>
  <c r="A2311" i="3"/>
  <c r="A2312" i="3"/>
  <c r="A2313" i="3"/>
  <c r="A2314" i="3"/>
  <c r="A2315" i="3"/>
  <c r="A2316" i="3"/>
  <c r="A2317" i="3"/>
  <c r="A2318" i="3"/>
  <c r="A2319" i="3"/>
  <c r="A2320" i="3"/>
  <c r="A2321" i="3"/>
  <c r="A2322" i="3"/>
  <c r="A2323" i="3"/>
  <c r="A2324" i="3"/>
  <c r="A2325" i="3"/>
  <c r="A2326" i="3"/>
  <c r="A2327" i="3"/>
  <c r="A2328" i="3"/>
  <c r="A2329" i="3"/>
  <c r="A2330" i="3"/>
  <c r="A2331" i="3"/>
  <c r="A2332" i="3"/>
  <c r="A2333" i="3"/>
  <c r="A2334" i="3"/>
  <c r="A2335" i="3"/>
  <c r="A2336" i="3"/>
  <c r="A2337" i="3"/>
  <c r="A2338" i="3"/>
  <c r="A2339" i="3"/>
  <c r="A2340" i="3"/>
  <c r="A2341" i="3"/>
  <c r="A2342" i="3"/>
  <c r="A2343" i="3"/>
  <c r="A2344" i="3"/>
  <c r="A2345" i="3"/>
  <c r="A2346" i="3"/>
  <c r="A2347" i="3"/>
  <c r="A2348" i="3"/>
  <c r="A2349" i="3"/>
  <c r="A2350" i="3"/>
  <c r="A2351" i="3"/>
  <c r="A2352" i="3"/>
  <c r="A2353" i="3"/>
  <c r="A2354" i="3"/>
  <c r="A2355" i="3"/>
  <c r="A2356" i="3"/>
  <c r="A2357" i="3"/>
  <c r="A2358" i="3"/>
  <c r="A2359" i="3"/>
  <c r="A2360" i="3"/>
  <c r="A2361" i="3"/>
  <c r="A2362" i="3"/>
  <c r="A2363" i="3"/>
  <c r="A2364" i="3"/>
  <c r="A2365" i="3"/>
  <c r="A2366" i="3"/>
  <c r="A2367" i="3"/>
  <c r="A2368" i="3"/>
  <c r="A2369" i="3"/>
  <c r="A2370" i="3"/>
  <c r="A2371" i="3"/>
  <c r="A2372" i="3"/>
  <c r="A2373" i="3"/>
  <c r="A2374" i="3"/>
  <c r="A2375" i="3"/>
  <c r="A2376" i="3"/>
  <c r="A2377" i="3"/>
  <c r="A2378" i="3"/>
  <c r="A2379" i="3"/>
  <c r="A2380" i="3"/>
  <c r="A2381" i="3"/>
  <c r="A2382" i="3"/>
  <c r="A2383" i="3"/>
  <c r="A2384" i="3"/>
  <c r="A2385" i="3"/>
  <c r="A2386" i="3"/>
  <c r="A2387" i="3"/>
  <c r="A2388" i="3"/>
  <c r="A2389" i="3"/>
  <c r="A2390" i="3"/>
  <c r="A2391" i="3"/>
  <c r="A2392" i="3"/>
  <c r="A2393" i="3"/>
  <c r="A2394" i="3"/>
  <c r="A2395" i="3"/>
  <c r="A2396" i="3"/>
  <c r="A2397" i="3"/>
  <c r="A2398" i="3"/>
  <c r="A2399" i="3"/>
  <c r="A2400" i="3"/>
  <c r="A2401" i="3"/>
  <c r="A2402" i="3"/>
  <c r="A2403" i="3"/>
  <c r="A2404" i="3"/>
  <c r="A2405" i="3"/>
  <c r="A2406" i="3"/>
  <c r="A2407" i="3"/>
  <c r="A2408" i="3"/>
  <c r="A2409" i="3"/>
  <c r="A2410" i="3"/>
  <c r="A2411" i="3"/>
  <c r="A2412" i="3"/>
  <c r="A2413" i="3"/>
  <c r="A2414" i="3"/>
  <c r="A2415" i="3"/>
  <c r="A2416" i="3"/>
  <c r="A2417" i="3"/>
  <c r="A2418" i="3"/>
  <c r="A2419" i="3"/>
  <c r="A2420" i="3"/>
  <c r="A2421" i="3"/>
  <c r="A2422" i="3"/>
  <c r="A2423" i="3"/>
  <c r="A2424" i="3"/>
  <c r="A2425" i="3"/>
  <c r="A2426" i="3"/>
  <c r="A2427" i="3"/>
  <c r="A2428" i="3"/>
  <c r="A2429" i="3"/>
  <c r="A2430" i="3"/>
  <c r="A2431" i="3"/>
  <c r="A2432" i="3"/>
  <c r="A2433" i="3"/>
  <c r="A2434" i="3"/>
  <c r="A2435" i="3"/>
  <c r="A2436" i="3"/>
  <c r="A2437" i="3"/>
  <c r="A2438" i="3"/>
  <c r="A2439" i="3"/>
  <c r="A2440" i="3"/>
  <c r="A2441" i="3"/>
  <c r="A2442" i="3"/>
  <c r="A2443" i="3"/>
  <c r="A2444" i="3"/>
  <c r="A2445" i="3"/>
  <c r="A2446" i="3"/>
  <c r="A2447" i="3"/>
  <c r="A2448" i="3"/>
  <c r="A2449" i="3"/>
  <c r="A2450" i="3"/>
  <c r="A2451" i="3"/>
  <c r="A2452" i="3"/>
  <c r="A2453" i="3"/>
  <c r="A2454" i="3"/>
  <c r="A2455" i="3"/>
  <c r="A2456" i="3"/>
  <c r="A2457" i="3"/>
  <c r="A2458" i="3"/>
  <c r="A2459" i="3"/>
  <c r="A2460" i="3"/>
  <c r="A2461" i="3"/>
  <c r="A2462" i="3"/>
  <c r="A2463" i="3"/>
  <c r="A2464" i="3"/>
  <c r="A2465" i="3"/>
  <c r="A2466" i="3"/>
  <c r="A2467" i="3"/>
  <c r="A2468" i="3"/>
  <c r="A2469" i="3"/>
  <c r="A2470" i="3"/>
  <c r="A2471" i="3"/>
  <c r="A2472" i="3"/>
  <c r="A2473" i="3"/>
  <c r="A2474" i="3"/>
  <c r="A2475" i="3"/>
  <c r="A2476" i="3"/>
  <c r="A2477" i="3"/>
  <c r="A2478" i="3"/>
  <c r="A2479" i="3"/>
  <c r="A2480" i="3"/>
  <c r="A2481" i="3"/>
  <c r="A2482" i="3"/>
  <c r="A2483" i="3"/>
  <c r="A2484" i="3"/>
  <c r="A2485" i="3"/>
  <c r="A2486" i="3"/>
  <c r="A2487" i="3"/>
  <c r="A2488" i="3"/>
  <c r="A2489" i="3"/>
  <c r="A2490" i="3"/>
  <c r="A2491" i="3"/>
  <c r="A2492" i="3"/>
  <c r="A2493" i="3"/>
  <c r="A2494" i="3"/>
  <c r="A2495" i="3"/>
  <c r="A2496" i="3"/>
  <c r="A2497" i="3"/>
  <c r="A2498" i="3"/>
  <c r="A2499" i="3"/>
  <c r="A2500" i="3"/>
  <c r="A2501" i="3"/>
  <c r="A2502" i="3"/>
  <c r="A2503" i="3"/>
  <c r="A2504" i="3"/>
  <c r="A2505" i="3"/>
  <c r="A2506" i="3"/>
  <c r="A2507" i="3"/>
  <c r="A2508" i="3"/>
  <c r="A2509" i="3"/>
  <c r="A2510" i="3"/>
  <c r="A2511" i="3"/>
  <c r="A2512" i="3"/>
  <c r="A2513" i="3"/>
  <c r="A2514" i="3"/>
  <c r="A2515" i="3"/>
  <c r="A2516" i="3"/>
  <c r="A2517" i="3"/>
  <c r="A2518" i="3"/>
  <c r="A2519" i="3"/>
  <c r="A2520" i="3"/>
  <c r="A2521" i="3"/>
  <c r="A2522" i="3"/>
  <c r="A2523" i="3"/>
  <c r="A2524" i="3"/>
  <c r="A2525" i="3"/>
  <c r="A2526" i="3"/>
  <c r="A2527" i="3"/>
  <c r="A2528" i="3"/>
  <c r="A2529" i="3"/>
  <c r="A2530" i="3"/>
  <c r="A2531" i="3"/>
  <c r="A2532" i="3"/>
  <c r="A2533" i="3"/>
  <c r="A2534" i="3"/>
  <c r="A2535" i="3"/>
  <c r="A2536" i="3"/>
  <c r="A2537" i="3"/>
  <c r="A2538" i="3"/>
  <c r="A2539" i="3"/>
  <c r="A2540" i="3"/>
  <c r="A2541" i="3"/>
  <c r="A2542" i="3"/>
  <c r="A2543" i="3"/>
  <c r="A2544" i="3"/>
  <c r="A2545" i="3"/>
  <c r="A2546" i="3"/>
  <c r="A2547" i="3"/>
  <c r="A2548" i="3"/>
  <c r="A2549" i="3"/>
  <c r="A2550" i="3"/>
  <c r="A2551" i="3"/>
  <c r="A2552" i="3"/>
  <c r="A2553" i="3"/>
  <c r="A2554" i="3"/>
  <c r="A2555" i="3"/>
  <c r="A2556" i="3"/>
  <c r="A2557" i="3"/>
  <c r="A2558" i="3"/>
  <c r="A2559" i="3"/>
  <c r="A2560" i="3"/>
  <c r="A2561" i="3"/>
  <c r="A2562" i="3"/>
  <c r="A2563" i="3"/>
  <c r="A2564" i="3"/>
  <c r="A2565" i="3"/>
  <c r="A2566" i="3"/>
  <c r="A2567" i="3"/>
  <c r="A2568" i="3"/>
  <c r="A2569" i="3"/>
  <c r="A2570" i="3"/>
  <c r="A2571" i="3"/>
  <c r="A2572" i="3"/>
  <c r="A2573" i="3"/>
  <c r="A2574" i="3"/>
  <c r="A2575" i="3"/>
  <c r="A2576" i="3"/>
  <c r="A2577" i="3"/>
  <c r="A2578" i="3"/>
  <c r="A2579" i="3"/>
  <c r="A2580" i="3"/>
  <c r="A2581" i="3"/>
  <c r="A2582" i="3"/>
  <c r="A2583" i="3"/>
  <c r="A2584" i="3"/>
  <c r="A2585" i="3"/>
  <c r="A2586" i="3"/>
  <c r="A2587" i="3"/>
  <c r="A2588" i="3"/>
  <c r="A2589" i="3"/>
  <c r="A2590" i="3"/>
  <c r="A2591" i="3"/>
  <c r="A2592" i="3"/>
  <c r="A2593" i="3"/>
  <c r="A2594" i="3"/>
  <c r="A2595" i="3"/>
  <c r="A2596" i="3"/>
  <c r="A2597" i="3"/>
  <c r="A2598" i="3"/>
  <c r="A2599" i="3"/>
  <c r="A2600" i="3"/>
  <c r="A2601" i="3"/>
  <c r="A2602" i="3"/>
  <c r="A2603" i="3"/>
  <c r="A2604" i="3"/>
  <c r="A2605" i="3"/>
  <c r="A2606" i="3"/>
  <c r="A2607" i="3"/>
  <c r="A2608" i="3"/>
  <c r="A2609" i="3"/>
  <c r="A2610" i="3"/>
  <c r="A2611" i="3"/>
  <c r="A2612" i="3"/>
  <c r="A2613" i="3"/>
  <c r="A2614" i="3"/>
  <c r="A2615" i="3"/>
  <c r="A2616" i="3"/>
  <c r="A2617" i="3"/>
  <c r="A2618" i="3"/>
  <c r="A2619" i="3"/>
  <c r="A2620" i="3"/>
  <c r="A2621" i="3"/>
  <c r="A2622" i="3"/>
  <c r="A2623" i="3"/>
  <c r="A2624" i="3"/>
  <c r="A2625" i="3"/>
  <c r="A2626" i="3"/>
  <c r="A2627" i="3"/>
  <c r="A2628" i="3"/>
  <c r="A2629" i="3"/>
  <c r="A2630" i="3"/>
  <c r="A2631" i="3"/>
  <c r="A2632" i="3"/>
  <c r="A2633" i="3"/>
  <c r="A2634" i="3"/>
  <c r="A2635" i="3"/>
  <c r="A2636" i="3"/>
  <c r="A2637" i="3"/>
  <c r="A2638" i="3"/>
  <c r="A2639" i="3"/>
  <c r="A2640" i="3"/>
  <c r="A2641" i="3"/>
  <c r="A2642" i="3"/>
  <c r="A2643" i="3"/>
  <c r="A2644" i="3"/>
  <c r="A2645" i="3"/>
  <c r="A2646" i="3"/>
  <c r="A2647" i="3"/>
  <c r="A2648" i="3"/>
  <c r="A2649" i="3"/>
  <c r="A2650" i="3"/>
  <c r="A2651" i="3"/>
  <c r="A2652" i="3"/>
  <c r="A2653" i="3"/>
  <c r="A2654" i="3"/>
  <c r="A2655" i="3"/>
  <c r="A2656" i="3"/>
  <c r="A2657" i="3"/>
  <c r="A2658" i="3"/>
  <c r="A2659" i="3"/>
  <c r="A2660" i="3"/>
  <c r="A2661" i="3"/>
  <c r="A2662" i="3"/>
  <c r="A2663" i="3"/>
  <c r="A2664" i="3"/>
  <c r="A2665" i="3"/>
  <c r="A2666" i="3"/>
  <c r="A2667" i="3"/>
  <c r="A2668" i="3"/>
  <c r="A2669" i="3"/>
  <c r="A2670" i="3"/>
  <c r="A2671" i="3"/>
  <c r="A2672" i="3"/>
  <c r="A2673" i="3"/>
  <c r="A2674" i="3"/>
  <c r="A2675" i="3"/>
  <c r="A2676" i="3"/>
  <c r="A2677" i="3"/>
  <c r="A2678" i="3"/>
  <c r="A2679" i="3"/>
  <c r="A2680" i="3"/>
  <c r="A2681" i="3"/>
  <c r="A2682" i="3"/>
  <c r="A2683" i="3"/>
  <c r="A2684" i="3"/>
  <c r="A2685" i="3"/>
  <c r="A2686" i="3"/>
  <c r="A2687" i="3"/>
  <c r="A2688" i="3"/>
  <c r="A2689" i="3"/>
  <c r="A2690" i="3"/>
  <c r="A2691" i="3"/>
  <c r="A2692" i="3"/>
  <c r="A2693" i="3"/>
  <c r="A2694" i="3"/>
  <c r="A2695" i="3"/>
  <c r="A2696" i="3"/>
  <c r="A2697" i="3"/>
  <c r="A2698" i="3"/>
  <c r="A2699" i="3"/>
  <c r="A2700" i="3"/>
  <c r="A2701" i="3"/>
  <c r="A2702" i="3"/>
  <c r="A2703" i="3"/>
  <c r="A2704" i="3"/>
  <c r="A2705" i="3"/>
  <c r="A2706" i="3"/>
  <c r="A2707" i="3"/>
  <c r="A2708" i="3"/>
  <c r="A2709" i="3"/>
  <c r="A2710" i="3"/>
  <c r="A2711" i="3"/>
  <c r="A2712" i="3"/>
  <c r="A2713" i="3"/>
  <c r="A2714" i="3"/>
  <c r="A2715" i="3"/>
  <c r="A2716" i="3"/>
  <c r="A2717" i="3"/>
  <c r="A2718" i="3"/>
  <c r="A2719" i="3"/>
  <c r="A2720" i="3"/>
  <c r="A2721" i="3"/>
  <c r="A2722" i="3"/>
  <c r="A2723" i="3"/>
  <c r="A2724" i="3"/>
  <c r="A2725" i="3"/>
  <c r="A2726" i="3"/>
  <c r="A2727" i="3"/>
  <c r="A2728" i="3"/>
  <c r="A2729" i="3"/>
  <c r="A2730" i="3"/>
  <c r="A2731" i="3"/>
  <c r="A2732" i="3"/>
  <c r="A2733" i="3"/>
  <c r="A2734" i="3"/>
  <c r="A2735" i="3"/>
  <c r="A2736" i="3"/>
  <c r="A2737" i="3"/>
  <c r="A2738" i="3"/>
  <c r="A2739" i="3"/>
  <c r="A2740" i="3"/>
  <c r="A2741" i="3"/>
  <c r="A2742" i="3"/>
  <c r="A2743" i="3"/>
  <c r="A2744" i="3"/>
  <c r="A2745" i="3"/>
  <c r="A2746" i="3"/>
  <c r="A2747" i="3"/>
  <c r="A2748" i="3"/>
  <c r="A2749" i="3"/>
  <c r="A2750" i="3"/>
  <c r="A2751" i="3"/>
  <c r="A2752" i="3"/>
  <c r="A2753" i="3"/>
  <c r="A2754" i="3"/>
  <c r="A2755" i="3"/>
  <c r="A2756" i="3"/>
  <c r="A2757" i="3"/>
  <c r="A2758" i="3"/>
  <c r="A2759" i="3"/>
  <c r="A2760" i="3"/>
  <c r="A2761" i="3"/>
  <c r="A2762" i="3"/>
  <c r="A2763" i="3"/>
  <c r="A2764" i="3"/>
  <c r="A2765" i="3"/>
  <c r="A2766" i="3"/>
  <c r="A2767" i="3"/>
  <c r="A2768" i="3"/>
  <c r="A2769" i="3"/>
  <c r="A2770" i="3"/>
  <c r="A2771" i="3"/>
  <c r="A2772" i="3"/>
  <c r="A2773" i="3"/>
  <c r="A2774" i="3"/>
  <c r="A2775" i="3"/>
  <c r="A2776" i="3"/>
  <c r="A2777" i="3"/>
  <c r="A2778" i="3"/>
  <c r="A2779" i="3"/>
  <c r="A2780" i="3"/>
  <c r="A2781" i="3"/>
  <c r="A2782" i="3"/>
  <c r="A2783" i="3"/>
  <c r="A2784" i="3"/>
  <c r="A2785" i="3"/>
  <c r="A2786" i="3"/>
  <c r="A2787" i="3"/>
  <c r="A2788" i="3"/>
  <c r="A2789" i="3"/>
  <c r="A2790" i="3"/>
  <c r="A2791" i="3"/>
  <c r="A2792" i="3"/>
  <c r="A2793" i="3"/>
  <c r="A2794" i="3"/>
  <c r="A2795" i="3"/>
  <c r="A2796" i="3"/>
  <c r="A2797" i="3"/>
  <c r="A2798" i="3"/>
  <c r="A2799" i="3"/>
  <c r="A2800" i="3"/>
  <c r="A2801" i="3"/>
  <c r="A2802" i="3"/>
  <c r="A2803" i="3"/>
  <c r="A2804" i="3"/>
  <c r="A2805" i="3"/>
  <c r="A2806" i="3"/>
  <c r="A2807" i="3"/>
  <c r="A2808" i="3"/>
  <c r="A2809" i="3"/>
  <c r="A2810" i="3"/>
  <c r="A2811" i="3"/>
  <c r="A2812" i="3"/>
  <c r="A2813" i="3"/>
  <c r="A2814" i="3"/>
  <c r="A2815" i="3"/>
  <c r="A2816" i="3"/>
  <c r="A2817" i="3"/>
  <c r="A2818" i="3"/>
  <c r="A2819" i="3"/>
  <c r="A2820" i="3"/>
  <c r="A2821" i="3"/>
  <c r="A2822" i="3"/>
  <c r="A2823" i="3"/>
  <c r="A2824" i="3"/>
  <c r="A2825" i="3"/>
  <c r="A2826" i="3"/>
  <c r="A2827" i="3"/>
  <c r="A2828" i="3"/>
  <c r="A2829" i="3"/>
  <c r="A2830" i="3"/>
  <c r="A2831" i="3"/>
  <c r="A2832" i="3"/>
  <c r="A2833" i="3"/>
  <c r="A2834" i="3"/>
  <c r="A2835" i="3"/>
  <c r="A2836" i="3"/>
  <c r="A2837" i="3"/>
  <c r="A2838" i="3"/>
  <c r="A2839" i="3"/>
  <c r="A2840" i="3"/>
  <c r="A2841" i="3"/>
  <c r="A2842" i="3"/>
  <c r="A2843" i="3"/>
  <c r="A2844" i="3"/>
  <c r="A2845" i="3"/>
  <c r="A2846" i="3"/>
  <c r="A2847" i="3"/>
  <c r="A2848" i="3"/>
  <c r="A2849" i="3"/>
  <c r="A2850" i="3"/>
  <c r="A2851" i="3"/>
  <c r="A2852" i="3"/>
  <c r="A2853" i="3"/>
  <c r="A2854" i="3"/>
  <c r="A2855" i="3"/>
  <c r="A2856" i="3"/>
  <c r="A2857" i="3"/>
  <c r="A2858" i="3"/>
  <c r="A2859" i="3"/>
  <c r="A2860" i="3"/>
  <c r="A2861" i="3"/>
  <c r="A2862" i="3"/>
  <c r="A2863" i="3"/>
  <c r="A2864" i="3"/>
  <c r="A2865" i="3"/>
  <c r="A2866" i="3"/>
  <c r="A2867" i="3"/>
  <c r="A2868" i="3"/>
  <c r="A2869" i="3"/>
  <c r="A2870" i="3"/>
  <c r="A2871" i="3"/>
  <c r="A2872" i="3"/>
  <c r="A2873" i="3"/>
  <c r="A2874" i="3"/>
  <c r="A2875" i="3"/>
  <c r="A2876" i="3"/>
  <c r="A2877" i="3"/>
  <c r="A2878" i="3"/>
  <c r="A2879" i="3"/>
  <c r="A2880" i="3"/>
  <c r="A2881" i="3"/>
  <c r="A2882" i="3"/>
  <c r="A2883" i="3"/>
  <c r="A2884" i="3"/>
  <c r="A2885" i="3"/>
  <c r="A2886" i="3"/>
  <c r="A2887" i="3"/>
  <c r="A2888" i="3"/>
  <c r="A2889" i="3"/>
  <c r="A2890" i="3"/>
  <c r="A2891" i="3"/>
  <c r="A2892" i="3"/>
  <c r="A2893" i="3"/>
  <c r="A2894" i="3"/>
  <c r="A2895" i="3"/>
  <c r="A2896" i="3"/>
  <c r="A2897" i="3"/>
  <c r="A2898" i="3"/>
  <c r="A2899" i="3"/>
  <c r="A2900" i="3"/>
  <c r="A2901" i="3"/>
  <c r="A2902" i="3"/>
  <c r="A2903" i="3"/>
  <c r="A2904" i="3"/>
  <c r="A2905" i="3"/>
  <c r="A2906" i="3"/>
  <c r="A2907" i="3"/>
  <c r="A2908" i="3"/>
  <c r="A2909" i="3"/>
  <c r="A2910" i="3"/>
  <c r="A2911" i="3"/>
  <c r="A2912" i="3"/>
  <c r="A2913" i="3"/>
  <c r="A2914" i="3"/>
  <c r="A2915" i="3"/>
  <c r="A2916" i="3"/>
  <c r="A2917" i="3"/>
  <c r="A2918" i="3"/>
  <c r="A2919" i="3"/>
  <c r="A2920" i="3"/>
  <c r="A2921" i="3"/>
  <c r="A2922" i="3"/>
  <c r="A2923" i="3"/>
  <c r="A2924" i="3"/>
  <c r="A2925" i="3"/>
  <c r="A2926" i="3"/>
  <c r="A2927" i="3"/>
  <c r="A2928" i="3"/>
  <c r="A2929" i="3"/>
  <c r="A2930" i="3"/>
  <c r="A2931" i="3"/>
  <c r="A2932" i="3"/>
  <c r="A2933" i="3"/>
  <c r="A2934" i="3"/>
  <c r="A2935" i="3"/>
  <c r="A2936" i="3"/>
  <c r="A2937" i="3"/>
  <c r="A2938" i="3"/>
  <c r="A2939" i="3"/>
  <c r="A2940" i="3"/>
  <c r="A2941" i="3"/>
  <c r="A2942" i="3"/>
  <c r="A2943" i="3"/>
  <c r="A2944" i="3"/>
  <c r="A2945" i="3"/>
  <c r="A2946" i="3"/>
  <c r="A2947" i="3"/>
  <c r="A2948" i="3"/>
  <c r="A2949" i="3"/>
  <c r="A2950" i="3"/>
  <c r="A2951" i="3"/>
  <c r="A2952" i="3"/>
  <c r="A2953" i="3"/>
  <c r="A2954" i="3"/>
  <c r="A2955" i="3"/>
  <c r="A2956" i="3"/>
  <c r="A2957" i="3"/>
  <c r="A2958" i="3"/>
  <c r="A2959" i="3"/>
  <c r="A2960" i="3"/>
  <c r="A2961" i="3"/>
  <c r="A2962" i="3"/>
  <c r="A2963" i="3"/>
  <c r="A2964" i="3"/>
  <c r="A2965" i="3"/>
  <c r="A2966" i="3"/>
  <c r="A2967" i="3"/>
  <c r="A2968" i="3"/>
  <c r="A2969" i="3"/>
  <c r="A2970" i="3"/>
  <c r="A2971" i="3"/>
  <c r="A2972" i="3"/>
  <c r="A2973" i="3"/>
  <c r="A2974" i="3"/>
  <c r="A2975" i="3"/>
  <c r="A2976" i="3"/>
  <c r="A2977" i="3"/>
  <c r="A2978" i="3"/>
  <c r="A2979" i="3"/>
  <c r="A2980" i="3"/>
  <c r="A2981" i="3"/>
  <c r="A2982" i="3"/>
  <c r="A2983" i="3"/>
  <c r="A2984" i="3"/>
  <c r="A2985" i="3"/>
  <c r="A2986" i="3"/>
  <c r="A2987" i="3"/>
  <c r="A2988" i="3"/>
  <c r="A2989" i="3"/>
  <c r="A2990" i="3"/>
  <c r="A2991" i="3"/>
  <c r="A2992" i="3"/>
  <c r="A2993" i="3"/>
  <c r="A2994" i="3"/>
  <c r="A2995" i="3"/>
  <c r="A2996" i="3"/>
  <c r="A2997" i="3"/>
  <c r="A2998" i="3"/>
  <c r="A2999" i="3"/>
  <c r="A3000" i="3"/>
  <c r="A3001" i="3"/>
  <c r="A3002" i="3"/>
  <c r="A3003" i="3"/>
  <c r="A3004" i="3"/>
  <c r="A3005" i="3"/>
  <c r="A3006" i="3"/>
  <c r="A3007" i="3"/>
  <c r="A3008" i="3"/>
  <c r="A3009" i="3"/>
  <c r="A3010" i="3"/>
  <c r="A3011" i="3"/>
  <c r="A3012" i="3"/>
  <c r="A3013" i="3"/>
  <c r="A3014" i="3"/>
  <c r="A3015" i="3"/>
  <c r="A3016" i="3"/>
  <c r="A3017" i="3"/>
  <c r="A3018" i="3"/>
  <c r="A3019" i="3"/>
  <c r="A3020" i="3"/>
  <c r="A3021" i="3"/>
  <c r="A3022" i="3"/>
  <c r="A3023" i="3"/>
  <c r="A3024" i="3"/>
  <c r="A3025" i="3"/>
  <c r="A3026" i="3"/>
  <c r="A3027" i="3"/>
  <c r="A3028" i="3"/>
  <c r="A3029" i="3"/>
  <c r="A3030" i="3"/>
  <c r="A3031" i="3"/>
  <c r="A3032" i="3"/>
  <c r="A3033" i="3"/>
  <c r="A3034" i="3"/>
  <c r="A3035" i="3"/>
  <c r="A3036" i="3"/>
  <c r="A3037" i="3"/>
  <c r="A3038" i="3"/>
  <c r="A3039" i="3"/>
  <c r="A3040" i="3"/>
  <c r="A3041" i="3"/>
  <c r="A3042" i="3"/>
  <c r="A3043" i="3"/>
  <c r="A3044" i="3"/>
  <c r="A3045" i="3"/>
  <c r="A3046" i="3"/>
  <c r="A3047" i="3"/>
  <c r="A3048" i="3"/>
  <c r="A3049" i="3"/>
  <c r="A3050" i="3"/>
  <c r="A3051" i="3"/>
  <c r="A3052" i="3"/>
  <c r="A3053" i="3"/>
  <c r="A3054" i="3"/>
  <c r="A3055" i="3"/>
  <c r="A3056" i="3"/>
  <c r="A3057" i="3"/>
  <c r="A3058" i="3"/>
  <c r="A3059" i="3"/>
  <c r="A3060" i="3"/>
  <c r="A3061" i="3"/>
  <c r="A3062" i="3"/>
  <c r="A3063" i="3"/>
  <c r="A3064" i="3"/>
  <c r="A3065" i="3"/>
  <c r="A3066" i="3"/>
  <c r="A3067" i="3"/>
  <c r="A3068" i="3"/>
  <c r="A3069" i="3"/>
  <c r="A3070" i="3"/>
  <c r="A3071" i="3"/>
  <c r="A3072" i="3"/>
  <c r="A3073" i="3"/>
  <c r="A3074" i="3"/>
  <c r="A3075" i="3"/>
  <c r="A3076" i="3"/>
  <c r="A3077" i="3"/>
  <c r="A3078" i="3"/>
  <c r="A3079" i="3"/>
  <c r="A3080" i="3"/>
  <c r="A3081" i="3"/>
  <c r="A3082" i="3"/>
  <c r="A3083" i="3"/>
  <c r="A3084" i="3"/>
  <c r="A3085" i="3"/>
  <c r="A3086" i="3"/>
  <c r="A3087" i="3"/>
  <c r="A3088" i="3"/>
  <c r="A3089" i="3"/>
  <c r="A3090" i="3"/>
  <c r="A3091" i="3"/>
  <c r="A3092" i="3"/>
  <c r="A3093" i="3"/>
  <c r="A3094" i="3"/>
  <c r="A3095" i="3"/>
  <c r="A3096" i="3"/>
  <c r="A3097" i="3"/>
  <c r="A3098" i="3"/>
  <c r="A3099" i="3"/>
  <c r="A3100" i="3"/>
  <c r="A3101" i="3"/>
  <c r="A3102" i="3"/>
  <c r="A3103" i="3"/>
  <c r="A3104" i="3"/>
  <c r="A3105" i="3"/>
  <c r="A3106" i="3"/>
  <c r="A3107" i="3"/>
  <c r="A3108" i="3"/>
  <c r="A3109" i="3"/>
  <c r="A3110" i="3"/>
  <c r="A3111" i="3"/>
  <c r="A3112" i="3"/>
  <c r="A3113" i="3"/>
  <c r="A3114" i="3"/>
  <c r="A3115" i="3"/>
  <c r="A3116" i="3"/>
  <c r="A3117" i="3"/>
  <c r="A3118" i="3"/>
  <c r="A3119" i="3"/>
  <c r="A3120" i="3"/>
  <c r="A3121" i="3"/>
  <c r="A3122" i="3"/>
  <c r="A3123" i="3"/>
  <c r="A3124" i="3"/>
  <c r="A3125" i="3"/>
  <c r="A3126" i="3"/>
  <c r="A3127" i="3"/>
  <c r="A3128" i="3"/>
  <c r="A3129" i="3"/>
  <c r="A3130" i="3"/>
  <c r="A3131" i="3"/>
  <c r="A3132" i="3"/>
  <c r="A3133" i="3"/>
  <c r="A3134" i="3"/>
  <c r="A3135" i="3"/>
  <c r="A3136" i="3"/>
  <c r="A3137" i="3"/>
  <c r="A3138" i="3"/>
  <c r="A3139" i="3"/>
  <c r="A3140" i="3"/>
  <c r="A3141" i="3"/>
  <c r="A3142" i="3"/>
  <c r="A3143" i="3"/>
  <c r="A3144" i="3"/>
  <c r="A3145" i="3"/>
  <c r="A3146" i="3"/>
  <c r="A3147" i="3"/>
  <c r="A3148" i="3"/>
  <c r="A3149" i="3"/>
  <c r="A3150" i="3"/>
  <c r="A3151" i="3"/>
  <c r="A3152" i="3"/>
  <c r="A3153" i="3"/>
  <c r="A3154" i="3"/>
  <c r="A3155" i="3"/>
  <c r="A3156" i="3"/>
  <c r="A3157" i="3"/>
  <c r="A3158" i="3"/>
  <c r="A3159" i="3"/>
  <c r="A3160" i="3"/>
  <c r="A3161" i="3"/>
  <c r="A3162" i="3"/>
  <c r="A3163" i="3"/>
  <c r="A3164" i="3"/>
  <c r="A3165" i="3"/>
  <c r="A3166" i="3"/>
  <c r="A3167" i="3"/>
  <c r="A3168" i="3"/>
  <c r="A3169" i="3"/>
  <c r="A3170" i="3"/>
  <c r="A3171" i="3"/>
  <c r="A3172" i="3"/>
  <c r="A3173" i="3"/>
  <c r="A3174" i="3"/>
  <c r="A3175" i="3"/>
  <c r="A3176" i="3"/>
  <c r="A3177" i="3"/>
  <c r="A3178" i="3"/>
  <c r="A3179" i="3"/>
  <c r="A3180" i="3"/>
  <c r="A3181" i="3"/>
  <c r="A3182" i="3"/>
  <c r="A3183" i="3"/>
  <c r="A3184" i="3"/>
  <c r="A3185" i="3"/>
  <c r="A3186" i="3"/>
  <c r="A3187" i="3"/>
  <c r="A3188" i="3"/>
  <c r="A3189" i="3"/>
  <c r="A3190" i="3"/>
  <c r="A3191" i="3"/>
  <c r="A3192" i="3"/>
  <c r="A3193" i="3"/>
  <c r="A3194" i="3"/>
  <c r="A3195" i="3"/>
  <c r="A3196" i="3"/>
  <c r="A3197" i="3"/>
  <c r="A3198" i="3"/>
  <c r="A3199" i="3"/>
  <c r="A3200" i="3"/>
  <c r="A3201" i="3"/>
  <c r="A3202" i="3"/>
  <c r="A3203" i="3"/>
  <c r="A3204" i="3"/>
  <c r="A3205" i="3"/>
  <c r="A3206" i="3"/>
  <c r="A3207" i="3"/>
  <c r="A3208" i="3"/>
  <c r="A3209" i="3"/>
  <c r="A3210" i="3"/>
  <c r="A3211" i="3"/>
  <c r="A3212" i="3"/>
  <c r="A3213" i="3"/>
  <c r="A3214" i="3"/>
  <c r="A3215" i="3"/>
  <c r="A3216" i="3"/>
  <c r="A3217" i="3"/>
  <c r="A3218" i="3"/>
  <c r="A3219" i="3"/>
  <c r="A3220" i="3"/>
  <c r="A3221" i="3"/>
  <c r="A3222" i="3"/>
  <c r="A3223" i="3"/>
  <c r="A3224" i="3"/>
  <c r="A3225" i="3"/>
  <c r="A3226" i="3"/>
  <c r="A3227" i="3"/>
  <c r="A3228" i="3"/>
  <c r="A3229" i="3"/>
  <c r="A3230" i="3"/>
  <c r="A3231" i="3"/>
  <c r="A3232" i="3"/>
  <c r="A3233" i="3"/>
  <c r="A3234" i="3"/>
  <c r="A3235" i="3"/>
  <c r="A3236" i="3"/>
  <c r="A3237" i="3"/>
  <c r="A3238" i="3"/>
  <c r="A3239" i="3"/>
  <c r="A3240" i="3"/>
  <c r="A3241" i="3"/>
  <c r="A3242" i="3"/>
  <c r="A3243" i="3"/>
  <c r="A3244" i="3"/>
  <c r="A3245" i="3"/>
  <c r="A3246" i="3"/>
  <c r="A3247" i="3"/>
  <c r="A3248" i="3"/>
  <c r="A3249" i="3"/>
  <c r="A3250" i="3"/>
  <c r="A3251" i="3"/>
  <c r="A3252" i="3"/>
  <c r="A3253" i="3"/>
  <c r="A3254" i="3"/>
  <c r="A3255" i="3"/>
  <c r="A3256" i="3"/>
  <c r="A3257" i="3"/>
  <c r="A3258" i="3"/>
  <c r="A3259" i="3"/>
  <c r="A3260" i="3"/>
  <c r="A3261" i="3"/>
  <c r="A3262" i="3"/>
  <c r="A3263" i="3"/>
  <c r="A3264" i="3"/>
  <c r="A3265" i="3"/>
  <c r="A3266" i="3"/>
  <c r="A3267" i="3"/>
  <c r="A3268" i="3"/>
  <c r="A3269" i="3"/>
  <c r="A3270" i="3"/>
  <c r="A3271" i="3"/>
  <c r="A3272" i="3"/>
  <c r="A3273" i="3"/>
  <c r="A3274" i="3"/>
  <c r="A3275" i="3"/>
  <c r="A3276" i="3"/>
  <c r="A3277" i="3"/>
  <c r="A3278" i="3"/>
  <c r="A3279" i="3"/>
  <c r="A3280" i="3"/>
  <c r="A3281" i="3"/>
  <c r="A3282" i="3"/>
  <c r="A3283" i="3"/>
  <c r="A3284" i="3"/>
  <c r="A3285" i="3"/>
  <c r="A3286" i="3"/>
  <c r="A3287" i="3"/>
  <c r="A3288" i="3"/>
  <c r="A3289" i="3"/>
  <c r="A3290" i="3"/>
  <c r="A3291" i="3"/>
  <c r="A3292" i="3"/>
  <c r="A3293" i="3"/>
  <c r="A3294" i="3"/>
  <c r="A3295" i="3"/>
  <c r="A3296" i="3"/>
  <c r="A3297" i="3"/>
  <c r="A3298" i="3"/>
  <c r="A3299" i="3"/>
  <c r="A3300" i="3"/>
  <c r="A3301" i="3"/>
  <c r="A3302" i="3"/>
  <c r="A3303" i="3"/>
  <c r="A3304" i="3"/>
  <c r="A3305" i="3"/>
  <c r="A3306" i="3"/>
  <c r="A3307" i="3"/>
  <c r="A3308" i="3"/>
  <c r="A3309" i="3"/>
  <c r="A3310" i="3"/>
  <c r="A3311" i="3"/>
  <c r="A3312" i="3"/>
  <c r="A3313" i="3"/>
  <c r="A3314" i="3"/>
  <c r="A3315" i="3"/>
  <c r="A3316" i="3"/>
  <c r="A3317" i="3"/>
  <c r="A3318" i="3"/>
  <c r="A3319" i="3"/>
  <c r="A3320" i="3"/>
  <c r="A3321" i="3"/>
  <c r="A3322" i="3"/>
  <c r="A3323" i="3"/>
  <c r="A3324" i="3"/>
  <c r="A3325" i="3"/>
  <c r="A3326" i="3"/>
  <c r="A3327" i="3"/>
  <c r="A3328" i="3"/>
  <c r="A3329" i="3"/>
  <c r="A3330" i="3"/>
  <c r="A3331" i="3"/>
  <c r="A3332" i="3"/>
  <c r="A3333" i="3"/>
  <c r="A3334" i="3"/>
  <c r="A3335" i="3"/>
  <c r="A3336" i="3"/>
  <c r="A3337" i="3"/>
  <c r="A3338" i="3"/>
  <c r="A3339" i="3"/>
  <c r="A3340" i="3"/>
  <c r="A3341" i="3"/>
  <c r="A3342" i="3"/>
  <c r="A3343" i="3"/>
  <c r="A3344" i="3"/>
  <c r="A3345" i="3"/>
  <c r="A3346" i="3"/>
  <c r="A3347" i="3"/>
  <c r="A3348" i="3"/>
  <c r="A3349" i="3"/>
  <c r="A3350" i="3"/>
  <c r="A3351" i="3"/>
  <c r="A3352" i="3"/>
  <c r="A3353" i="3"/>
  <c r="A3354" i="3"/>
  <c r="A3355" i="3"/>
  <c r="A3356" i="3"/>
  <c r="A3357" i="3"/>
  <c r="A3358" i="3"/>
  <c r="A3359" i="3"/>
  <c r="A3360" i="3"/>
  <c r="A3361" i="3"/>
  <c r="A3362" i="3"/>
  <c r="A3363" i="3"/>
  <c r="A3364" i="3"/>
  <c r="A3365" i="3"/>
  <c r="A3366" i="3"/>
  <c r="A3367" i="3"/>
  <c r="A3368" i="3"/>
  <c r="A3369" i="3"/>
  <c r="A3370" i="3"/>
  <c r="A3371" i="3"/>
  <c r="A3372" i="3"/>
  <c r="A3373" i="3"/>
  <c r="A3374" i="3"/>
  <c r="A3375" i="3"/>
  <c r="A3376" i="3"/>
  <c r="A3377" i="3"/>
  <c r="A3378" i="3"/>
  <c r="A3379" i="3"/>
  <c r="A3380" i="3"/>
  <c r="A3381" i="3"/>
  <c r="A3382" i="3"/>
  <c r="A3383" i="3"/>
  <c r="A3384" i="3"/>
  <c r="A3385" i="3"/>
  <c r="A3386" i="3"/>
  <c r="A3387" i="3"/>
  <c r="A3388" i="3"/>
  <c r="A3389" i="3"/>
  <c r="A3390" i="3"/>
  <c r="A3391" i="3"/>
  <c r="A3392" i="3"/>
  <c r="A3393" i="3"/>
  <c r="A3394" i="3"/>
  <c r="A3395" i="3"/>
  <c r="A3396" i="3"/>
  <c r="A3397" i="3"/>
  <c r="A3398" i="3"/>
  <c r="A3399" i="3"/>
  <c r="A3400" i="3"/>
  <c r="A3401" i="3"/>
  <c r="A3402" i="3"/>
  <c r="A3403" i="3"/>
  <c r="A3404" i="3"/>
  <c r="A3405" i="3"/>
  <c r="A3406" i="3"/>
  <c r="A3407" i="3"/>
  <c r="A3408" i="3"/>
  <c r="A3409" i="3"/>
  <c r="A3410" i="3"/>
  <c r="A3411" i="3"/>
  <c r="A3412" i="3"/>
  <c r="A3413" i="3"/>
  <c r="A3414" i="3"/>
  <c r="A3415" i="3"/>
  <c r="A3416" i="3"/>
  <c r="A3417" i="3"/>
  <c r="A3418" i="3"/>
  <c r="A3419" i="3"/>
  <c r="A3420" i="3"/>
  <c r="A3421" i="3"/>
  <c r="A3422" i="3"/>
  <c r="A3423" i="3"/>
  <c r="A3424" i="3"/>
  <c r="A3425" i="3"/>
  <c r="A3426" i="3"/>
  <c r="A3427" i="3"/>
  <c r="A3428" i="3"/>
  <c r="A3429" i="3"/>
  <c r="A3430" i="3"/>
  <c r="A3431" i="3"/>
  <c r="A3432" i="3"/>
  <c r="A3433" i="3"/>
  <c r="A3434" i="3"/>
  <c r="A3435" i="3"/>
  <c r="A3436" i="3"/>
  <c r="A3437" i="3"/>
  <c r="A3438" i="3"/>
  <c r="A3439" i="3"/>
  <c r="A3440" i="3"/>
  <c r="A3441" i="3"/>
  <c r="A3442" i="3"/>
  <c r="A3443" i="3"/>
  <c r="A3444" i="3"/>
  <c r="A3445" i="3"/>
  <c r="A3446" i="3"/>
  <c r="A3447" i="3"/>
  <c r="A3448" i="3"/>
  <c r="A3449" i="3"/>
  <c r="A3450" i="3"/>
  <c r="A3451" i="3"/>
  <c r="A3452" i="3"/>
  <c r="A3453" i="3"/>
  <c r="A3454" i="3"/>
  <c r="A3455" i="3"/>
  <c r="A3456" i="3"/>
  <c r="A3457" i="3"/>
  <c r="A3458" i="3"/>
  <c r="A3459" i="3"/>
  <c r="A3460" i="3"/>
  <c r="A3461" i="3"/>
  <c r="A3462" i="3"/>
  <c r="A3463" i="3"/>
  <c r="A3464" i="3"/>
  <c r="A3465" i="3"/>
  <c r="A3466" i="3"/>
  <c r="A3467" i="3"/>
  <c r="A3468" i="3"/>
  <c r="A3469" i="3"/>
  <c r="A3470" i="3"/>
  <c r="A3471" i="3"/>
  <c r="A3472" i="3"/>
  <c r="A3473" i="3"/>
  <c r="A3474" i="3"/>
  <c r="A3475" i="3"/>
  <c r="A3476" i="3"/>
  <c r="A3477" i="3"/>
  <c r="A3478" i="3"/>
  <c r="A3479" i="3"/>
  <c r="A3480" i="3"/>
  <c r="A3481" i="3"/>
  <c r="A3482" i="3"/>
  <c r="A3483" i="3"/>
  <c r="A3484" i="3"/>
  <c r="A3485" i="3"/>
  <c r="A3486" i="3"/>
  <c r="A3487" i="3"/>
  <c r="A3488" i="3"/>
  <c r="A3489" i="3"/>
  <c r="A3490" i="3"/>
  <c r="A3491" i="3"/>
  <c r="A3492" i="3"/>
  <c r="A3493" i="3"/>
  <c r="A3494" i="3"/>
  <c r="A3495" i="3"/>
  <c r="A3496" i="3"/>
  <c r="A3497" i="3"/>
  <c r="A3498" i="3"/>
  <c r="A3499" i="3"/>
  <c r="A3500" i="3"/>
  <c r="A3501" i="3"/>
  <c r="A3502" i="3"/>
  <c r="A3503" i="3"/>
  <c r="A3504" i="3"/>
  <c r="A3505" i="3"/>
  <c r="A3506" i="3"/>
  <c r="A3507" i="3"/>
  <c r="A3508" i="3"/>
  <c r="A3509" i="3"/>
  <c r="A3510" i="3"/>
  <c r="A3511" i="3"/>
  <c r="A3512" i="3"/>
  <c r="A3513" i="3"/>
  <c r="A3514" i="3"/>
  <c r="A3515" i="3"/>
  <c r="A3516" i="3"/>
  <c r="A3517" i="3"/>
  <c r="A3518" i="3"/>
  <c r="A3519" i="3"/>
  <c r="A3520" i="3"/>
  <c r="A3521" i="3"/>
  <c r="A3522" i="3"/>
  <c r="A3523" i="3"/>
  <c r="A3524" i="3"/>
  <c r="A3525" i="3"/>
  <c r="A3526" i="3"/>
  <c r="A3527" i="3"/>
  <c r="A3528" i="3"/>
  <c r="A3529" i="3"/>
  <c r="A3530" i="3"/>
  <c r="A3531" i="3"/>
  <c r="A3532" i="3"/>
  <c r="A3533" i="3"/>
  <c r="A3534" i="3"/>
  <c r="A3535" i="3"/>
  <c r="A3536" i="3"/>
  <c r="A3537" i="3"/>
  <c r="A3538" i="3"/>
  <c r="A3539" i="3"/>
  <c r="A3540" i="3"/>
  <c r="A3541" i="3"/>
  <c r="A3542" i="3"/>
  <c r="A3543" i="3"/>
  <c r="A3544" i="3"/>
  <c r="A3545" i="3"/>
  <c r="A3546" i="3"/>
  <c r="A3547" i="3"/>
  <c r="A3548" i="3"/>
  <c r="A3549" i="3"/>
  <c r="A3550" i="3"/>
  <c r="A3551" i="3"/>
  <c r="A3552" i="3"/>
  <c r="A3553" i="3"/>
  <c r="A3554" i="3"/>
  <c r="A3555" i="3"/>
  <c r="A3556" i="3"/>
  <c r="A3557" i="3"/>
  <c r="A3558" i="3"/>
  <c r="A3559" i="3"/>
  <c r="A3560" i="3"/>
  <c r="A3561" i="3"/>
  <c r="A3562" i="3"/>
  <c r="A3563" i="3"/>
  <c r="A3564" i="3"/>
  <c r="A3565" i="3"/>
  <c r="A3566" i="3"/>
  <c r="A3567" i="3"/>
  <c r="A3568" i="3"/>
  <c r="A3569" i="3"/>
  <c r="A3570" i="3"/>
  <c r="A3571" i="3"/>
  <c r="A3572" i="3"/>
  <c r="A3573" i="3"/>
  <c r="A3574" i="3"/>
  <c r="A3575" i="3"/>
  <c r="A3576" i="3"/>
  <c r="A3577" i="3"/>
  <c r="A3578" i="3"/>
  <c r="A3579" i="3"/>
  <c r="A3580" i="3"/>
  <c r="A3581" i="3"/>
  <c r="A3582" i="3"/>
  <c r="A3583" i="3"/>
  <c r="A3584" i="3"/>
  <c r="A3585" i="3"/>
  <c r="A3586" i="3"/>
  <c r="A3587" i="3"/>
  <c r="A3588" i="3"/>
  <c r="A3589" i="3"/>
  <c r="A3590" i="3"/>
  <c r="A3591" i="3"/>
  <c r="A3592" i="3"/>
  <c r="A3593" i="3"/>
  <c r="A3594" i="3"/>
  <c r="A3595" i="3"/>
  <c r="A3596" i="3"/>
  <c r="A3597" i="3"/>
  <c r="A3598" i="3"/>
  <c r="A3599" i="3"/>
  <c r="A3600" i="3"/>
  <c r="A3601" i="3"/>
  <c r="A3602" i="3"/>
  <c r="A3603" i="3"/>
  <c r="A3604" i="3"/>
  <c r="A3605" i="3"/>
  <c r="A3606" i="3"/>
  <c r="A3607" i="3"/>
  <c r="A3608" i="3"/>
  <c r="A3609" i="3"/>
  <c r="A3610" i="3"/>
  <c r="A3611" i="3"/>
  <c r="A3612" i="3"/>
  <c r="A3613" i="3"/>
  <c r="A3614" i="3"/>
  <c r="A3615" i="3"/>
  <c r="A3616" i="3"/>
  <c r="A3617" i="3"/>
  <c r="A3618" i="3"/>
  <c r="A3619" i="3"/>
  <c r="A3620" i="3"/>
  <c r="A3621" i="3"/>
  <c r="A3622" i="3"/>
  <c r="A3623" i="3"/>
  <c r="A3624" i="3"/>
  <c r="A3625" i="3"/>
  <c r="A3626" i="3"/>
  <c r="A3627" i="3"/>
  <c r="A3628" i="3"/>
  <c r="A3629" i="3"/>
  <c r="A3630" i="3"/>
  <c r="A3631" i="3"/>
  <c r="A3632" i="3"/>
  <c r="A3633" i="3"/>
  <c r="A3634" i="3"/>
  <c r="A3635" i="3"/>
  <c r="A3636" i="3"/>
  <c r="A3637" i="3"/>
  <c r="A3638" i="3"/>
  <c r="A3639" i="3"/>
  <c r="A3640" i="3"/>
  <c r="A3641" i="3"/>
  <c r="A3642" i="3"/>
  <c r="A3643" i="3"/>
  <c r="A3644" i="3"/>
  <c r="A3645" i="3"/>
  <c r="A3646" i="3"/>
  <c r="A3647" i="3"/>
  <c r="A3648" i="3"/>
  <c r="A3649" i="3"/>
  <c r="A3650" i="3"/>
  <c r="A3651" i="3"/>
  <c r="A3652" i="3"/>
  <c r="A3653" i="3"/>
  <c r="A3654" i="3"/>
  <c r="A3655" i="3"/>
  <c r="A3656" i="3"/>
  <c r="A3657" i="3"/>
  <c r="A3658" i="3"/>
  <c r="A3659" i="3"/>
  <c r="A3660" i="3"/>
  <c r="A3661" i="3"/>
  <c r="A3662" i="3"/>
  <c r="A3663" i="3"/>
  <c r="A3664" i="3"/>
  <c r="A3665" i="3"/>
  <c r="A3666" i="3"/>
  <c r="A3667" i="3"/>
  <c r="A3668" i="3"/>
  <c r="A3669" i="3"/>
  <c r="A3670" i="3"/>
  <c r="A3671" i="3"/>
  <c r="A3672" i="3"/>
  <c r="A3673" i="3"/>
  <c r="A3674" i="3"/>
  <c r="A3675" i="3"/>
  <c r="A3676" i="3"/>
  <c r="A3677" i="3"/>
  <c r="A3678" i="3"/>
  <c r="A3679" i="3"/>
  <c r="A3680" i="3"/>
  <c r="A3681" i="3"/>
  <c r="A3682" i="3"/>
  <c r="A3683" i="3"/>
  <c r="A3684" i="3"/>
  <c r="A3685" i="3"/>
  <c r="A3686" i="3"/>
  <c r="A3687" i="3"/>
  <c r="A3688" i="3"/>
  <c r="A3689" i="3"/>
  <c r="A3690" i="3"/>
  <c r="A3691" i="3"/>
  <c r="A3692" i="3"/>
  <c r="A3693" i="3"/>
  <c r="A3694" i="3"/>
  <c r="A3695" i="3"/>
  <c r="A3696" i="3"/>
  <c r="A3697" i="3"/>
  <c r="A3698" i="3"/>
  <c r="A3699" i="3"/>
  <c r="A3700" i="3"/>
  <c r="A3701" i="3"/>
  <c r="A3702" i="3"/>
  <c r="A3703" i="3"/>
  <c r="A3704" i="3"/>
  <c r="A3705" i="3"/>
  <c r="A3706" i="3"/>
  <c r="A3707" i="3"/>
  <c r="A3708" i="3"/>
  <c r="A3709" i="3"/>
  <c r="A3710" i="3"/>
  <c r="A3711" i="3"/>
  <c r="A3712" i="3"/>
  <c r="A3713" i="3"/>
  <c r="A3714" i="3"/>
  <c r="A3715" i="3"/>
  <c r="A3716" i="3"/>
  <c r="A3717" i="3"/>
  <c r="A3718" i="3"/>
  <c r="A3719" i="3"/>
  <c r="A3720" i="3"/>
  <c r="A3721" i="3"/>
  <c r="A3722" i="3"/>
  <c r="A3723" i="3"/>
  <c r="A3724" i="3"/>
  <c r="A3725" i="3"/>
  <c r="A3726" i="3"/>
  <c r="A3727" i="3"/>
  <c r="A3728" i="3"/>
  <c r="A3729" i="3"/>
  <c r="A3730" i="3"/>
  <c r="A3731" i="3"/>
  <c r="A3732" i="3"/>
  <c r="A3733" i="3"/>
  <c r="A3734" i="3"/>
  <c r="A3735" i="3"/>
  <c r="A3736" i="3"/>
  <c r="A3737" i="3"/>
  <c r="A3738" i="3"/>
  <c r="A3739" i="3"/>
  <c r="A3740" i="3"/>
  <c r="A3741" i="3"/>
  <c r="A3742" i="3"/>
  <c r="A3743" i="3"/>
  <c r="A3744" i="3"/>
  <c r="A3745" i="3"/>
  <c r="A3746" i="3"/>
  <c r="A3747" i="3"/>
  <c r="A3748" i="3"/>
  <c r="A3749" i="3"/>
  <c r="A3750" i="3"/>
  <c r="A3751" i="3"/>
  <c r="A3752" i="3"/>
  <c r="A3753" i="3"/>
  <c r="A3754" i="3"/>
  <c r="A3755" i="3"/>
  <c r="A3756" i="3"/>
  <c r="A3757" i="3"/>
  <c r="A3758" i="3"/>
  <c r="A3759" i="3"/>
  <c r="A3760" i="3"/>
  <c r="A3761" i="3"/>
  <c r="A3762" i="3"/>
  <c r="A3763" i="3"/>
  <c r="A3764" i="3"/>
  <c r="A3765" i="3"/>
  <c r="A3766" i="3"/>
  <c r="A3767" i="3"/>
  <c r="A3768" i="3"/>
  <c r="A3769" i="3"/>
  <c r="A3770" i="3"/>
  <c r="A3771" i="3"/>
  <c r="A3772" i="3"/>
  <c r="A3773" i="3"/>
  <c r="A3774" i="3"/>
  <c r="A3775" i="3"/>
  <c r="A3776" i="3"/>
  <c r="A3777" i="3"/>
  <c r="A3778" i="3"/>
  <c r="A3779" i="3"/>
  <c r="A3780" i="3"/>
  <c r="A3781" i="3"/>
  <c r="A3782" i="3"/>
  <c r="A3783" i="3"/>
  <c r="A3784" i="3"/>
  <c r="A3785" i="3"/>
  <c r="A3786" i="3"/>
  <c r="A3787" i="3"/>
  <c r="A3788" i="3"/>
  <c r="A3789" i="3"/>
  <c r="A3790" i="3"/>
  <c r="A3791" i="3"/>
  <c r="A3792" i="3"/>
  <c r="A3793" i="3"/>
  <c r="A3794" i="3"/>
  <c r="A3795" i="3"/>
  <c r="A3796" i="3"/>
  <c r="A3797" i="3"/>
  <c r="A3798" i="3"/>
  <c r="A3799" i="3"/>
  <c r="A3800" i="3"/>
  <c r="A3801" i="3"/>
  <c r="A3802" i="3"/>
  <c r="A3803" i="3"/>
  <c r="A3804" i="3"/>
  <c r="A3805" i="3"/>
  <c r="A3806" i="3"/>
  <c r="A3807" i="3"/>
  <c r="A3808" i="3"/>
  <c r="A3809" i="3"/>
  <c r="A3810" i="3"/>
  <c r="A3811" i="3"/>
  <c r="A3812" i="3"/>
  <c r="A3813" i="3"/>
  <c r="A3814" i="3"/>
  <c r="A3815" i="3"/>
  <c r="A3816" i="3"/>
  <c r="A3817" i="3"/>
  <c r="A3818" i="3"/>
  <c r="A3819" i="3"/>
  <c r="A3820" i="3"/>
  <c r="A3821" i="3"/>
  <c r="A3822" i="3"/>
  <c r="A3823" i="3"/>
  <c r="A3824" i="3"/>
  <c r="A3825" i="3"/>
  <c r="A3826" i="3"/>
  <c r="A3827" i="3"/>
  <c r="A3828" i="3"/>
  <c r="A3829" i="3"/>
  <c r="A3830" i="3"/>
  <c r="A3831" i="3"/>
  <c r="A3832" i="3"/>
  <c r="A3833" i="3"/>
  <c r="A3834" i="3"/>
  <c r="A3835" i="3"/>
  <c r="A3836" i="3"/>
  <c r="A3837" i="3"/>
  <c r="A3838" i="3"/>
  <c r="A3839" i="3"/>
  <c r="A3840" i="3"/>
  <c r="A3841" i="3"/>
  <c r="A3842" i="3"/>
  <c r="A3843" i="3"/>
  <c r="A3844" i="3"/>
  <c r="A3845" i="3"/>
  <c r="A3846" i="3"/>
  <c r="A3847" i="3"/>
  <c r="A3848" i="3"/>
  <c r="A3849" i="3"/>
  <c r="A3850" i="3"/>
  <c r="A3851" i="3"/>
  <c r="A3852" i="3"/>
  <c r="A3853" i="3"/>
  <c r="A3854" i="3"/>
  <c r="A3855" i="3"/>
  <c r="A3856" i="3"/>
  <c r="A3857" i="3"/>
  <c r="A3858" i="3"/>
  <c r="A3859" i="3"/>
  <c r="A3860" i="3"/>
  <c r="A3861" i="3"/>
  <c r="A3862" i="3"/>
  <c r="A3863" i="3"/>
  <c r="A3864" i="3"/>
  <c r="A3865" i="3"/>
  <c r="A3866" i="3"/>
  <c r="A3867" i="3"/>
  <c r="A3868" i="3"/>
  <c r="A3869" i="3"/>
  <c r="A3870" i="3"/>
  <c r="A3871" i="3"/>
  <c r="A3872" i="3"/>
  <c r="A3873" i="3"/>
  <c r="A3874" i="3"/>
  <c r="A3875" i="3"/>
  <c r="A3876" i="3"/>
  <c r="A3877" i="3"/>
  <c r="A3878" i="3"/>
  <c r="A3879" i="3"/>
  <c r="A3880" i="3"/>
  <c r="A3881" i="3"/>
  <c r="A3882" i="3"/>
  <c r="A3883" i="3"/>
  <c r="A3884" i="3"/>
  <c r="A3885" i="3"/>
  <c r="A3886" i="3"/>
  <c r="A3887" i="3"/>
  <c r="A3888" i="3"/>
  <c r="A3889" i="3"/>
  <c r="A3890" i="3"/>
  <c r="A3891" i="3"/>
  <c r="A3892" i="3"/>
  <c r="A3893" i="3"/>
  <c r="A3894" i="3"/>
  <c r="A3895" i="3"/>
  <c r="A3896" i="3"/>
  <c r="A3897" i="3"/>
  <c r="A3898" i="3"/>
  <c r="A3899" i="3"/>
  <c r="A3900" i="3"/>
  <c r="A3901" i="3"/>
  <c r="A3902" i="3"/>
  <c r="A3903" i="3"/>
  <c r="A3904" i="3"/>
  <c r="A3905" i="3"/>
  <c r="A3906" i="3"/>
  <c r="A3907" i="3"/>
  <c r="A3908" i="3"/>
  <c r="A3909" i="3"/>
  <c r="A3910" i="3"/>
  <c r="A3911" i="3"/>
  <c r="A3912" i="3"/>
  <c r="A3913" i="3"/>
  <c r="A3914" i="3"/>
  <c r="A3915" i="3"/>
  <c r="A3916" i="3"/>
  <c r="A3917" i="3"/>
  <c r="A3918" i="3"/>
  <c r="A3919" i="3"/>
  <c r="A3920" i="3"/>
  <c r="A3921" i="3"/>
  <c r="A3922" i="3"/>
  <c r="A3923" i="3"/>
  <c r="A3924" i="3"/>
  <c r="A3925" i="3"/>
  <c r="A3926" i="3"/>
  <c r="A3927" i="3"/>
  <c r="A3928" i="3"/>
  <c r="A3929" i="3"/>
  <c r="A3930" i="3"/>
  <c r="A3931" i="3"/>
  <c r="A3932" i="3"/>
  <c r="A3933" i="3"/>
  <c r="A3934" i="3"/>
  <c r="A3935" i="3"/>
  <c r="A3936" i="3"/>
  <c r="A3937" i="3"/>
  <c r="A3938" i="3"/>
  <c r="A3939" i="3"/>
  <c r="A3940" i="3"/>
  <c r="A3941" i="3"/>
  <c r="A3942" i="3"/>
  <c r="A3943" i="3"/>
  <c r="A3944" i="3"/>
  <c r="A3945" i="3"/>
  <c r="A3946" i="3"/>
  <c r="A3947" i="3"/>
  <c r="A3948" i="3"/>
  <c r="A3949" i="3"/>
  <c r="A3950" i="3"/>
  <c r="A3951" i="3"/>
  <c r="A3952" i="3"/>
  <c r="A3953" i="3"/>
  <c r="A3954" i="3"/>
  <c r="A3955" i="3"/>
  <c r="A3956" i="3"/>
  <c r="A3957" i="3"/>
  <c r="A3958" i="3"/>
  <c r="A3959" i="3"/>
  <c r="A3960" i="3"/>
  <c r="A3961" i="3"/>
  <c r="A3962" i="3"/>
  <c r="A3963" i="3"/>
  <c r="A3964" i="3"/>
  <c r="A3965" i="3"/>
  <c r="A3966" i="3"/>
  <c r="A3967" i="3"/>
  <c r="A3968" i="3"/>
  <c r="A3969" i="3"/>
  <c r="A3970" i="3"/>
  <c r="A3971" i="3"/>
  <c r="A3972" i="3"/>
  <c r="A3973" i="3"/>
  <c r="A3974" i="3"/>
  <c r="A3975" i="3"/>
  <c r="A3976" i="3"/>
  <c r="A3977" i="3"/>
  <c r="A3978" i="3"/>
  <c r="A3979" i="3"/>
  <c r="A3980" i="3"/>
  <c r="A3981" i="3"/>
  <c r="A3982" i="3"/>
  <c r="A3983" i="3"/>
  <c r="A3984" i="3"/>
  <c r="A3985" i="3"/>
  <c r="A3986" i="3"/>
  <c r="A3987" i="3"/>
  <c r="A3988" i="3"/>
  <c r="A3989" i="3"/>
  <c r="A3990" i="3"/>
  <c r="A3991" i="3"/>
  <c r="A3992" i="3"/>
  <c r="A3993" i="3"/>
  <c r="A3994" i="3"/>
  <c r="A3995" i="3"/>
  <c r="A3996" i="3"/>
  <c r="A3997" i="3"/>
  <c r="A3998" i="3"/>
  <c r="A3999" i="3"/>
  <c r="A4000" i="3"/>
  <c r="A4001" i="3"/>
  <c r="A4002" i="3"/>
  <c r="A4003" i="3"/>
  <c r="A4004" i="3"/>
  <c r="A4005" i="3"/>
  <c r="A4006" i="3"/>
  <c r="A4007" i="3"/>
  <c r="A4008" i="3"/>
  <c r="A4009" i="3"/>
  <c r="A4010" i="3"/>
  <c r="A4011" i="3"/>
  <c r="A4012" i="3"/>
  <c r="A4013" i="3"/>
  <c r="A4014" i="3"/>
  <c r="A4015" i="3"/>
  <c r="A4016" i="3"/>
  <c r="A4017" i="3"/>
  <c r="A4018" i="3"/>
  <c r="A4019" i="3"/>
  <c r="A4020" i="3"/>
  <c r="A4021" i="3"/>
  <c r="A4022" i="3"/>
  <c r="A4023" i="3"/>
  <c r="A4024" i="3"/>
  <c r="A4025" i="3"/>
  <c r="A4026" i="3"/>
  <c r="A4027" i="3"/>
  <c r="A4028" i="3"/>
  <c r="A4029" i="3"/>
  <c r="A4030" i="3"/>
  <c r="A4031" i="3"/>
  <c r="A4032" i="3"/>
  <c r="A4033" i="3"/>
  <c r="A4034" i="3"/>
  <c r="A4035" i="3"/>
  <c r="A4036" i="3"/>
  <c r="A4037" i="3"/>
  <c r="A4038" i="3"/>
  <c r="A4039" i="3"/>
  <c r="A4040" i="3"/>
  <c r="A4041" i="3"/>
  <c r="A4042" i="3"/>
  <c r="A4043" i="3"/>
  <c r="A4044" i="3"/>
  <c r="A4045" i="3"/>
  <c r="A4046" i="3"/>
  <c r="A4047" i="3"/>
  <c r="A4048" i="3"/>
  <c r="A4049" i="3"/>
  <c r="A4050" i="3"/>
  <c r="A4051" i="3"/>
  <c r="A4052" i="3"/>
  <c r="A4053" i="3"/>
  <c r="A4054" i="3"/>
  <c r="A4055" i="3"/>
  <c r="A4056" i="3"/>
  <c r="A4057" i="3"/>
  <c r="A4058" i="3"/>
  <c r="A4059" i="3"/>
  <c r="A4060" i="3"/>
  <c r="A4061" i="3"/>
  <c r="A4062" i="3"/>
  <c r="A4063" i="3"/>
  <c r="A4064" i="3"/>
  <c r="A4065" i="3"/>
  <c r="A4066" i="3"/>
  <c r="A4067" i="3"/>
  <c r="A4068" i="3"/>
  <c r="A4069" i="3"/>
  <c r="A4070" i="3"/>
  <c r="A4071" i="3"/>
  <c r="A4072" i="3"/>
  <c r="A4073" i="3"/>
  <c r="A4074" i="3"/>
  <c r="A4075" i="3"/>
  <c r="A4076" i="3"/>
  <c r="A4077" i="3"/>
  <c r="A4078" i="3"/>
  <c r="A4079" i="3"/>
  <c r="A4080" i="3"/>
  <c r="A4081" i="3"/>
  <c r="A4082" i="3"/>
  <c r="A4083" i="3"/>
  <c r="A4084" i="3"/>
  <c r="A4085" i="3"/>
  <c r="A4086" i="3"/>
  <c r="A4087" i="3"/>
  <c r="A4088" i="3"/>
  <c r="A4089" i="3"/>
  <c r="A4090" i="3"/>
  <c r="A4091" i="3"/>
  <c r="A4092" i="3"/>
  <c r="A4093" i="3"/>
  <c r="A4094" i="3"/>
  <c r="A4095" i="3"/>
  <c r="A4096" i="3"/>
  <c r="A4097" i="3"/>
  <c r="A4098" i="3"/>
  <c r="A4099" i="3"/>
  <c r="A4100" i="3"/>
  <c r="A4101" i="3"/>
  <c r="A4102" i="3"/>
  <c r="A4103" i="3"/>
  <c r="A4104" i="3"/>
  <c r="A4105" i="3"/>
  <c r="A4106" i="3"/>
  <c r="A4107" i="3"/>
  <c r="A4108" i="3"/>
  <c r="A4109" i="3"/>
  <c r="A4110" i="3"/>
  <c r="A4111" i="3"/>
  <c r="A4112" i="3"/>
  <c r="A4113" i="3"/>
  <c r="A4114" i="3"/>
  <c r="A4115" i="3"/>
  <c r="A4116" i="3"/>
  <c r="A4117" i="3"/>
  <c r="A4118" i="3"/>
  <c r="A4119" i="3"/>
  <c r="A4120" i="3"/>
  <c r="A4121" i="3"/>
  <c r="A4122" i="3"/>
  <c r="A4123" i="3"/>
  <c r="A4124" i="3"/>
  <c r="A4125" i="3"/>
  <c r="A4126" i="3"/>
  <c r="A4127" i="3"/>
  <c r="A4128" i="3"/>
  <c r="A4129" i="3"/>
  <c r="A4130" i="3"/>
  <c r="A4131" i="3"/>
  <c r="A4132" i="3"/>
  <c r="A4133" i="3"/>
  <c r="A4134" i="3"/>
  <c r="A4135" i="3"/>
  <c r="A4136" i="3"/>
  <c r="A4137" i="3"/>
  <c r="A4138" i="3"/>
  <c r="A4139" i="3"/>
  <c r="A4140" i="3"/>
  <c r="A4141" i="3"/>
  <c r="A4142" i="3"/>
  <c r="A4143" i="3"/>
  <c r="A4144" i="3"/>
  <c r="A4145" i="3"/>
  <c r="A4146" i="3"/>
  <c r="A4147" i="3"/>
  <c r="A4148" i="3"/>
  <c r="A4149" i="3"/>
  <c r="A4150" i="3"/>
  <c r="A4151" i="3"/>
  <c r="A4152" i="3"/>
  <c r="A4153" i="3"/>
  <c r="A4154" i="3"/>
  <c r="A4155" i="3"/>
  <c r="A4156" i="3"/>
  <c r="A4157" i="3"/>
  <c r="A4158" i="3"/>
  <c r="A4159" i="3"/>
  <c r="A4160" i="3"/>
  <c r="A4161" i="3"/>
  <c r="A4162" i="3"/>
  <c r="A4163" i="3"/>
  <c r="A4164" i="3"/>
  <c r="A4165" i="3"/>
  <c r="A4166" i="3"/>
  <c r="A4167" i="3"/>
  <c r="A4168" i="3"/>
  <c r="A4169" i="3"/>
  <c r="A4170" i="3"/>
  <c r="A4171" i="3"/>
  <c r="A4172" i="3"/>
  <c r="A4173" i="3"/>
  <c r="A4174" i="3"/>
  <c r="A4175" i="3"/>
  <c r="A4176" i="3"/>
  <c r="A4177" i="3"/>
  <c r="A4178" i="3"/>
  <c r="A4179" i="3"/>
  <c r="A4180" i="3"/>
  <c r="A4181" i="3"/>
  <c r="A4182" i="3"/>
  <c r="A4183" i="3"/>
  <c r="A4184" i="3"/>
  <c r="A4185" i="3"/>
  <c r="A4186" i="3"/>
  <c r="A4187" i="3"/>
  <c r="A4188" i="3"/>
  <c r="A4189" i="3"/>
  <c r="A4190" i="3"/>
  <c r="A4191" i="3"/>
  <c r="A4192" i="3"/>
  <c r="A4193" i="3"/>
  <c r="A4194" i="3"/>
  <c r="A4195" i="3"/>
  <c r="A4196" i="3"/>
  <c r="A4197" i="3"/>
  <c r="A4198" i="3"/>
  <c r="A4199" i="3"/>
  <c r="A4200" i="3"/>
  <c r="A4201" i="3"/>
  <c r="A4202" i="3"/>
  <c r="A4203" i="3"/>
  <c r="A4204" i="3"/>
  <c r="A4205" i="3"/>
  <c r="A4206" i="3"/>
  <c r="A4207" i="3"/>
  <c r="A4208" i="3"/>
  <c r="A4209" i="3"/>
  <c r="A4210" i="3"/>
  <c r="A4211" i="3"/>
  <c r="A4212" i="3"/>
  <c r="A4213" i="3"/>
  <c r="A4214" i="3"/>
  <c r="A4215" i="3"/>
  <c r="A4216" i="3"/>
  <c r="A4217" i="3"/>
  <c r="A4218" i="3"/>
  <c r="A4219" i="3"/>
  <c r="A4220" i="3"/>
  <c r="A4221" i="3"/>
  <c r="A4222" i="3"/>
  <c r="A4223" i="3"/>
  <c r="A4224" i="3"/>
  <c r="A4225" i="3"/>
  <c r="A4226" i="3"/>
  <c r="A4227" i="3"/>
  <c r="A4228" i="3"/>
  <c r="A4229" i="3"/>
  <c r="A4230" i="3"/>
  <c r="A4231" i="3"/>
  <c r="A4232" i="3"/>
  <c r="A4233" i="3"/>
  <c r="A4234" i="3"/>
  <c r="A4235" i="3"/>
  <c r="A4236" i="3"/>
  <c r="A4237" i="3"/>
  <c r="A4238" i="3"/>
  <c r="A4239" i="3"/>
  <c r="A4240" i="3"/>
  <c r="A4241" i="3"/>
  <c r="A4242" i="3"/>
  <c r="A4243" i="3"/>
  <c r="A4244" i="3"/>
  <c r="A4245" i="3"/>
  <c r="A4246" i="3"/>
  <c r="A4247" i="3"/>
  <c r="A4248" i="3"/>
  <c r="A4249" i="3"/>
  <c r="A4250" i="3"/>
  <c r="A4251" i="3"/>
  <c r="A4252" i="3"/>
  <c r="A4253" i="3"/>
  <c r="A4254" i="3"/>
  <c r="A4255" i="3"/>
  <c r="A4256" i="3"/>
  <c r="A4257" i="3"/>
  <c r="A4258" i="3"/>
  <c r="A4259" i="3"/>
  <c r="A4260" i="3"/>
  <c r="A4261" i="3"/>
  <c r="A4262" i="3"/>
  <c r="A4263" i="3"/>
  <c r="A4264" i="3"/>
  <c r="A4265" i="3"/>
  <c r="A4266" i="3"/>
  <c r="A4267" i="3"/>
  <c r="A4268" i="3"/>
  <c r="A4269" i="3"/>
  <c r="A4270" i="3"/>
  <c r="A4271" i="3"/>
  <c r="A4272" i="3"/>
  <c r="A4273" i="3"/>
  <c r="A4274" i="3"/>
  <c r="A4275" i="3"/>
  <c r="A4276" i="3"/>
  <c r="A4277" i="3"/>
  <c r="A4278" i="3"/>
  <c r="A4279" i="3"/>
  <c r="A4280" i="3"/>
  <c r="A4281" i="3"/>
  <c r="A4282" i="3"/>
  <c r="A4283" i="3"/>
  <c r="A4284" i="3"/>
  <c r="A4285" i="3"/>
  <c r="A4286" i="3"/>
  <c r="A4287" i="3"/>
  <c r="A4288" i="3"/>
  <c r="A4289" i="3"/>
  <c r="A4290" i="3"/>
  <c r="A4291" i="3"/>
  <c r="A4292" i="3"/>
  <c r="A4293" i="3"/>
  <c r="A4294" i="3"/>
  <c r="A4295" i="3"/>
  <c r="A4296" i="3"/>
  <c r="A4297" i="3"/>
  <c r="A4298" i="3"/>
  <c r="A4299" i="3"/>
  <c r="A4300" i="3"/>
  <c r="A4301" i="3"/>
  <c r="A4302" i="3"/>
  <c r="A4303" i="3"/>
  <c r="A4304" i="3"/>
  <c r="A4305" i="3"/>
  <c r="A4306" i="3"/>
  <c r="A4307" i="3"/>
  <c r="A4308" i="3"/>
  <c r="A4309" i="3"/>
  <c r="A4310" i="3"/>
  <c r="A4311" i="3"/>
  <c r="A4312" i="3"/>
  <c r="A4313" i="3"/>
  <c r="A4314" i="3"/>
  <c r="A4315" i="3"/>
  <c r="A4316" i="3"/>
  <c r="A4317" i="3"/>
  <c r="A4318" i="3"/>
  <c r="A4319" i="3"/>
  <c r="A4320" i="3"/>
  <c r="A4321" i="3"/>
  <c r="A4322" i="3"/>
  <c r="A4323" i="3"/>
  <c r="A4324" i="3"/>
  <c r="A4325" i="3"/>
  <c r="A4326" i="3"/>
  <c r="A4327" i="3"/>
  <c r="A4328" i="3"/>
  <c r="A4329" i="3"/>
  <c r="A4330" i="3"/>
  <c r="A4331" i="3"/>
  <c r="A4332" i="3"/>
  <c r="A4333" i="3"/>
  <c r="A4334" i="3"/>
  <c r="A4335" i="3"/>
  <c r="A4336" i="3"/>
  <c r="A4337" i="3"/>
  <c r="A4338" i="3"/>
  <c r="A4339" i="3"/>
  <c r="A4340" i="3"/>
  <c r="A4341" i="3"/>
  <c r="A4342" i="3"/>
  <c r="A4343" i="3"/>
  <c r="A4344" i="3"/>
  <c r="A4345" i="3"/>
  <c r="A4346" i="3"/>
  <c r="A4347" i="3"/>
  <c r="A4348" i="3"/>
  <c r="A4349" i="3"/>
  <c r="A4350" i="3"/>
  <c r="A4351" i="3"/>
  <c r="A4352" i="3"/>
  <c r="A4353" i="3"/>
  <c r="A4354" i="3"/>
  <c r="A4355" i="3"/>
  <c r="A4356" i="3"/>
  <c r="A4357" i="3"/>
  <c r="A4358" i="3"/>
  <c r="A4359" i="3"/>
  <c r="A4360" i="3"/>
  <c r="A4361" i="3"/>
  <c r="A4362" i="3"/>
  <c r="A4363" i="3"/>
  <c r="A4364" i="3"/>
  <c r="A4365" i="3"/>
  <c r="A4366" i="3"/>
  <c r="A4367" i="3"/>
  <c r="A4368" i="3"/>
  <c r="A4369" i="3"/>
  <c r="A4370" i="3"/>
  <c r="A4371" i="3"/>
  <c r="A4372" i="3"/>
  <c r="A4373" i="3"/>
  <c r="A4374" i="3"/>
  <c r="A4375" i="3"/>
  <c r="A4376" i="3"/>
  <c r="A4377" i="3"/>
  <c r="A4378" i="3"/>
  <c r="A4379" i="3"/>
  <c r="A4380" i="3"/>
  <c r="A4381" i="3"/>
  <c r="A4382" i="3"/>
  <c r="A4383" i="3"/>
  <c r="A4384" i="3"/>
  <c r="A4385" i="3"/>
  <c r="A4386" i="3"/>
  <c r="A4387" i="3"/>
  <c r="A4388" i="3"/>
  <c r="A4389" i="3"/>
  <c r="A4390" i="3"/>
  <c r="A4391" i="3"/>
  <c r="A4392" i="3"/>
  <c r="A4393" i="3"/>
  <c r="A4394" i="3"/>
  <c r="A4395" i="3"/>
  <c r="A4396" i="3"/>
  <c r="A4397" i="3"/>
  <c r="A4398" i="3"/>
  <c r="A4399" i="3"/>
  <c r="A4400" i="3"/>
  <c r="A4401" i="3"/>
  <c r="A4402" i="3"/>
  <c r="A4403" i="3"/>
  <c r="A4404" i="3"/>
  <c r="A4405" i="3"/>
  <c r="A4406" i="3"/>
  <c r="A4407" i="3"/>
  <c r="A4408" i="3"/>
  <c r="A4409" i="3"/>
  <c r="A4410" i="3"/>
  <c r="A4411" i="3"/>
  <c r="A4412" i="3"/>
  <c r="A4413" i="3"/>
  <c r="A4414" i="3"/>
  <c r="A4415" i="3"/>
  <c r="A4416" i="3"/>
  <c r="A4417" i="3"/>
  <c r="A4418" i="3"/>
  <c r="A4419" i="3"/>
  <c r="A4420" i="3"/>
  <c r="A4421" i="3"/>
  <c r="A4422" i="3"/>
  <c r="A4423" i="3"/>
  <c r="A4424" i="3"/>
  <c r="A4425" i="3"/>
  <c r="A4426" i="3"/>
  <c r="A4427" i="3"/>
  <c r="A4428" i="3"/>
  <c r="A4429" i="3"/>
  <c r="A4430" i="3"/>
  <c r="A4431" i="3"/>
  <c r="A4432" i="3"/>
  <c r="A4433" i="3"/>
  <c r="A4434" i="3"/>
  <c r="A4435" i="3"/>
  <c r="A4436" i="3"/>
  <c r="A4437" i="3"/>
  <c r="A4438" i="3"/>
  <c r="A4439" i="3"/>
  <c r="A4440" i="3"/>
  <c r="A4441" i="3"/>
  <c r="A4442" i="3"/>
  <c r="A4443" i="3"/>
  <c r="A4444" i="3"/>
  <c r="A4445" i="3"/>
  <c r="A4446" i="3"/>
  <c r="A4447" i="3"/>
  <c r="A4448" i="3"/>
  <c r="A4449" i="3"/>
  <c r="A4450" i="3"/>
  <c r="A4451" i="3"/>
  <c r="A4452" i="3"/>
  <c r="A4453" i="3"/>
  <c r="A4454" i="3"/>
  <c r="A4455" i="3"/>
  <c r="A4456" i="3"/>
  <c r="A4457" i="3"/>
  <c r="A4458" i="3"/>
  <c r="A4459" i="3"/>
  <c r="A4460" i="3"/>
  <c r="A4461" i="3"/>
  <c r="A4462" i="3"/>
  <c r="A4463" i="3"/>
  <c r="A4464" i="3"/>
  <c r="A4465" i="3"/>
  <c r="A4466" i="3"/>
  <c r="A4467" i="3"/>
  <c r="A4468" i="3"/>
  <c r="A4469" i="3"/>
  <c r="A4470" i="3"/>
  <c r="A4471" i="3"/>
  <c r="A4472" i="3"/>
  <c r="A4473" i="3"/>
  <c r="A4474" i="3"/>
  <c r="A4475" i="3"/>
  <c r="A4476" i="3"/>
  <c r="A4477" i="3"/>
  <c r="A4478" i="3"/>
  <c r="A4479" i="3"/>
  <c r="A4480" i="3"/>
  <c r="A4481" i="3"/>
  <c r="A4482" i="3"/>
  <c r="A4483" i="3"/>
  <c r="A4484" i="3"/>
  <c r="A4485" i="3"/>
  <c r="A4486" i="3"/>
  <c r="A4487" i="3"/>
  <c r="A4488" i="3"/>
  <c r="A4489" i="3"/>
  <c r="A4490" i="3"/>
  <c r="A4491" i="3"/>
  <c r="A4492" i="3"/>
  <c r="A4493" i="3"/>
  <c r="A4494" i="3"/>
  <c r="A4495" i="3"/>
  <c r="A4496" i="3"/>
  <c r="A4497" i="3"/>
  <c r="A4498" i="3"/>
  <c r="A4499" i="3"/>
  <c r="A4500" i="3"/>
  <c r="A4501" i="3"/>
  <c r="A4502" i="3"/>
  <c r="A4503" i="3"/>
  <c r="A4504" i="3"/>
  <c r="A4505" i="3"/>
  <c r="A4506" i="3"/>
  <c r="A4507" i="3"/>
  <c r="A4508" i="3"/>
  <c r="A4509" i="3"/>
  <c r="A4510" i="3"/>
  <c r="A4511" i="3"/>
  <c r="A4512" i="3"/>
  <c r="A4513" i="3"/>
  <c r="A4514" i="3"/>
  <c r="A4515" i="3"/>
  <c r="A4516" i="3"/>
  <c r="A4517" i="3"/>
  <c r="A4518" i="3"/>
  <c r="A4519" i="3"/>
  <c r="A4520" i="3"/>
  <c r="A4521" i="3"/>
  <c r="A4522" i="3"/>
  <c r="A4523" i="3"/>
  <c r="A4524" i="3"/>
  <c r="A4525" i="3"/>
  <c r="A4526" i="3"/>
  <c r="A4527" i="3"/>
  <c r="A4528" i="3"/>
  <c r="A4529" i="3"/>
  <c r="A4530" i="3"/>
  <c r="A4531" i="3"/>
  <c r="A4532" i="3"/>
  <c r="A4533" i="3"/>
  <c r="A4534" i="3"/>
  <c r="T2" i="3"/>
  <c r="T3" i="3"/>
  <c r="T4" i="3"/>
  <c r="T5" i="3"/>
  <c r="T6" i="3"/>
  <c r="T7" i="3"/>
  <c r="T8" i="3"/>
  <c r="T9" i="3"/>
  <c r="T10" i="3"/>
  <c r="T11" i="3"/>
  <c r="T12" i="3"/>
  <c r="T13" i="3"/>
  <c r="T14" i="3"/>
  <c r="T15" i="3"/>
  <c r="T16" i="3"/>
  <c r="T17" i="3"/>
  <c r="T18" i="3"/>
  <c r="T19" i="3"/>
  <c r="T20" i="3"/>
  <c r="T21" i="3"/>
  <c r="T22" i="3"/>
  <c r="T23" i="3"/>
  <c r="T24" i="3"/>
  <c r="T25" i="3"/>
  <c r="T26" i="3"/>
  <c r="T27" i="3"/>
  <c r="T28" i="3"/>
  <c r="T29" i="3"/>
  <c r="T30" i="3"/>
  <c r="T31" i="3"/>
  <c r="T32" i="3"/>
  <c r="T33" i="3"/>
  <c r="T34" i="3"/>
  <c r="T35" i="3"/>
  <c r="T36" i="3"/>
  <c r="T37"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X2" i="3"/>
  <c r="X3" i="3"/>
  <c r="X4" i="3"/>
  <c r="X5" i="3"/>
  <c r="X6" i="3"/>
  <c r="X7" i="3"/>
  <c r="X8" i="3"/>
  <c r="X9" i="3"/>
  <c r="X10" i="3"/>
  <c r="X11" i="3"/>
  <c r="X12" i="3"/>
  <c r="X13" i="3"/>
  <c r="X14" i="3"/>
  <c r="X15" i="3"/>
  <c r="X16" i="3"/>
  <c r="X17" i="3"/>
  <c r="X18" i="3"/>
  <c r="X19" i="3"/>
  <c r="X20" i="3"/>
  <c r="X21" i="3"/>
  <c r="X22" i="3"/>
  <c r="X23" i="3"/>
  <c r="X24" i="3"/>
  <c r="X25" i="3"/>
  <c r="X26" i="3"/>
  <c r="X27" i="3"/>
  <c r="X28" i="3"/>
  <c r="X29" i="3"/>
  <c r="X30" i="3"/>
  <c r="X31" i="3"/>
  <c r="X32" i="3"/>
  <c r="X33" i="3"/>
  <c r="X34" i="3"/>
  <c r="X35" i="3"/>
  <c r="X36" i="3"/>
  <c r="X37" i="3"/>
  <c r="X38" i="3"/>
  <c r="X39" i="3"/>
  <c r="X40" i="3"/>
  <c r="X41" i="3"/>
  <c r="X42" i="3"/>
  <c r="X43" i="3"/>
  <c r="X44" i="3"/>
  <c r="X45" i="3"/>
  <c r="X46" i="3"/>
  <c r="X47" i="3"/>
  <c r="X48" i="3"/>
  <c r="X49" i="3"/>
  <c r="X50" i="3"/>
  <c r="X51" i="3"/>
  <c r="X52" i="3"/>
  <c r="X53" i="3"/>
  <c r="X54" i="3"/>
  <c r="X55" i="3"/>
  <c r="X56" i="3"/>
  <c r="X57" i="3"/>
  <c r="X58" i="3"/>
  <c r="X59" i="3"/>
  <c r="X60" i="3"/>
  <c r="X61" i="3"/>
  <c r="X62" i="3"/>
  <c r="X63" i="3"/>
  <c r="X64" i="3"/>
  <c r="X65" i="3"/>
  <c r="X66" i="3"/>
  <c r="X67" i="3"/>
  <c r="X68" i="3"/>
  <c r="X69" i="3"/>
  <c r="X70" i="3"/>
  <c r="X71" i="3"/>
  <c r="X72" i="3"/>
  <c r="X73" i="3"/>
  <c r="X74" i="3"/>
  <c r="X75" i="3"/>
  <c r="X76" i="3"/>
  <c r="X77" i="3"/>
  <c r="X78" i="3"/>
  <c r="X79" i="3"/>
  <c r="X80" i="3"/>
  <c r="X81" i="3"/>
  <c r="X82" i="3"/>
  <c r="X83" i="3"/>
  <c r="X84" i="3"/>
  <c r="X85" i="3"/>
  <c r="X86" i="3"/>
  <c r="X87" i="3"/>
  <c r="X88" i="3"/>
  <c r="X89" i="3"/>
  <c r="X90" i="3"/>
  <c r="X91" i="3"/>
  <c r="X92" i="3"/>
  <c r="X93" i="3"/>
  <c r="X94" i="3"/>
  <c r="X95" i="3"/>
  <c r="X96" i="3"/>
  <c r="X97" i="3"/>
  <c r="X98" i="3"/>
  <c r="X99" i="3"/>
  <c r="X100" i="3"/>
  <c r="X101" i="3"/>
  <c r="X102" i="3"/>
  <c r="X103" i="3"/>
  <c r="X104" i="3"/>
  <c r="X105" i="3"/>
  <c r="X106" i="3"/>
  <c r="X107" i="3"/>
  <c r="X108" i="3"/>
  <c r="X109" i="3"/>
  <c r="X110" i="3"/>
  <c r="X111" i="3"/>
  <c r="X112" i="3"/>
  <c r="X113" i="3"/>
  <c r="X114" i="3"/>
  <c r="X115" i="3"/>
  <c r="X116" i="3"/>
  <c r="X117" i="3"/>
  <c r="X118" i="3"/>
  <c r="X119" i="3"/>
  <c r="X120" i="3"/>
  <c r="X121" i="3"/>
  <c r="X122" i="3"/>
  <c r="X123" i="3"/>
  <c r="X124" i="3"/>
  <c r="X125" i="3"/>
  <c r="X126" i="3"/>
  <c r="X127" i="3"/>
  <c r="X128" i="3"/>
  <c r="X129" i="3"/>
  <c r="X130" i="3"/>
  <c r="X131" i="3"/>
  <c r="X132" i="3"/>
  <c r="X133" i="3"/>
  <c r="X134" i="3"/>
  <c r="X135" i="3"/>
  <c r="X136" i="3"/>
  <c r="X137" i="3"/>
  <c r="X138" i="3"/>
  <c r="X139" i="3"/>
  <c r="X140" i="3"/>
  <c r="X141" i="3"/>
  <c r="X142" i="3"/>
  <c r="X143" i="3"/>
  <c r="X144" i="3"/>
  <c r="X145" i="3"/>
  <c r="X146" i="3"/>
  <c r="X147" i="3"/>
  <c r="X148" i="3"/>
  <c r="X149" i="3"/>
  <c r="X150" i="3"/>
  <c r="X151" i="3"/>
  <c r="X152" i="3"/>
  <c r="X153" i="3"/>
  <c r="X154" i="3"/>
  <c r="X155" i="3"/>
  <c r="X156" i="3"/>
  <c r="X157" i="3"/>
  <c r="X158" i="3"/>
  <c r="X159" i="3"/>
  <c r="X160" i="3"/>
  <c r="X161" i="3"/>
  <c r="X162" i="3"/>
  <c r="X163" i="3"/>
  <c r="X164" i="3"/>
  <c r="X165" i="3"/>
  <c r="X166" i="3"/>
  <c r="X167" i="3"/>
  <c r="X168" i="3"/>
  <c r="X169" i="3"/>
  <c r="X170" i="3"/>
  <c r="X171" i="3"/>
  <c r="X172" i="3"/>
  <c r="X173" i="3"/>
  <c r="X174" i="3"/>
  <c r="X175" i="3"/>
  <c r="X176" i="3"/>
  <c r="X177" i="3"/>
  <c r="X178" i="3"/>
  <c r="X179" i="3"/>
  <c r="X180" i="3"/>
  <c r="X181" i="3"/>
  <c r="X182" i="3"/>
  <c r="X183" i="3"/>
  <c r="X184" i="3"/>
  <c r="X185" i="3"/>
  <c r="X186" i="3"/>
  <c r="X187" i="3"/>
  <c r="X188" i="3"/>
  <c r="X189" i="3"/>
  <c r="X190" i="3"/>
  <c r="X191" i="3"/>
  <c r="X192" i="3"/>
  <c r="X193" i="3"/>
  <c r="X194" i="3"/>
  <c r="X195" i="3"/>
  <c r="X196" i="3"/>
  <c r="X197" i="3"/>
  <c r="X198" i="3"/>
  <c r="X199" i="3"/>
  <c r="X200" i="3"/>
  <c r="X201" i="3"/>
  <c r="X202" i="3"/>
  <c r="X203" i="3"/>
  <c r="X204" i="3"/>
  <c r="X205" i="3"/>
  <c r="X206" i="3"/>
  <c r="X207" i="3"/>
  <c r="X208" i="3"/>
  <c r="X209" i="3"/>
  <c r="X210" i="3"/>
  <c r="X211" i="3"/>
  <c r="X212" i="3"/>
  <c r="X213" i="3"/>
  <c r="X214" i="3"/>
  <c r="X215" i="3"/>
  <c r="X216" i="3"/>
  <c r="X217" i="3"/>
  <c r="X218" i="3"/>
  <c r="X219" i="3"/>
  <c r="X220" i="3"/>
  <c r="X221" i="3"/>
  <c r="X222" i="3"/>
  <c r="X223" i="3"/>
  <c r="X224" i="3"/>
  <c r="X225" i="3"/>
  <c r="X226" i="3"/>
  <c r="X227" i="3"/>
  <c r="X228" i="3"/>
  <c r="X229" i="3"/>
  <c r="X230" i="3"/>
  <c r="X231" i="3"/>
  <c r="X232" i="3"/>
  <c r="X233" i="3"/>
  <c r="X234" i="3"/>
  <c r="X235" i="3"/>
  <c r="X236" i="3"/>
  <c r="X237" i="3"/>
  <c r="X238" i="3"/>
  <c r="X239" i="3"/>
  <c r="X240" i="3"/>
  <c r="X241" i="3"/>
  <c r="X242" i="3"/>
  <c r="X243" i="3"/>
  <c r="X244" i="3"/>
  <c r="X245" i="3"/>
  <c r="X246" i="3"/>
  <c r="X247" i="3"/>
  <c r="X248" i="3"/>
  <c r="X249" i="3"/>
  <c r="X250" i="3"/>
  <c r="X251" i="3"/>
  <c r="X252" i="3"/>
  <c r="X253" i="3"/>
  <c r="X254" i="3"/>
  <c r="X255" i="3"/>
  <c r="X256" i="3"/>
  <c r="X257" i="3"/>
  <c r="X258" i="3"/>
  <c r="X259" i="3"/>
  <c r="X260" i="3"/>
  <c r="X261" i="3"/>
  <c r="X262" i="3"/>
  <c r="X263" i="3"/>
  <c r="X264" i="3"/>
  <c r="X265" i="3"/>
  <c r="X266" i="3"/>
  <c r="X267" i="3"/>
  <c r="X268" i="3"/>
  <c r="X269" i="3"/>
  <c r="X270" i="3"/>
  <c r="X271" i="3"/>
  <c r="X272" i="3"/>
  <c r="X273" i="3"/>
  <c r="X274" i="3"/>
  <c r="X275" i="3"/>
  <c r="X276" i="3"/>
  <c r="X277" i="3"/>
  <c r="X278" i="3"/>
  <c r="X279" i="3"/>
  <c r="X280" i="3"/>
  <c r="X281" i="3"/>
  <c r="X282" i="3"/>
  <c r="X283" i="3"/>
  <c r="X284" i="3"/>
  <c r="X285" i="3"/>
  <c r="X286" i="3"/>
  <c r="X287" i="3"/>
  <c r="X288" i="3"/>
  <c r="X289" i="3"/>
  <c r="X290" i="3"/>
  <c r="X291" i="3"/>
  <c r="X292" i="3"/>
  <c r="X293" i="3"/>
  <c r="X294" i="3"/>
  <c r="X295" i="3"/>
  <c r="X296" i="3"/>
  <c r="X297" i="3"/>
  <c r="X298" i="3"/>
  <c r="X299" i="3"/>
  <c r="X300" i="3"/>
  <c r="X301" i="3"/>
  <c r="X302" i="3"/>
  <c r="X303" i="3"/>
  <c r="X304" i="3"/>
  <c r="X305" i="3"/>
  <c r="X306" i="3"/>
  <c r="X307" i="3"/>
  <c r="X308" i="3"/>
  <c r="X309" i="3"/>
  <c r="X310" i="3"/>
  <c r="X311" i="3"/>
  <c r="X312" i="3"/>
  <c r="X313" i="3"/>
  <c r="X314" i="3"/>
  <c r="X315" i="3"/>
  <c r="X316" i="3"/>
  <c r="X317" i="3"/>
  <c r="X318" i="3"/>
  <c r="X319" i="3"/>
  <c r="X320" i="3"/>
  <c r="X321" i="3"/>
  <c r="X322" i="3"/>
  <c r="X323" i="3"/>
  <c r="X324" i="3"/>
  <c r="X325" i="3"/>
  <c r="X326" i="3"/>
  <c r="X327" i="3"/>
  <c r="X328" i="3"/>
  <c r="X329" i="3"/>
  <c r="X330" i="3"/>
  <c r="X331" i="3"/>
  <c r="X332" i="3"/>
  <c r="X333" i="3"/>
  <c r="X334" i="3"/>
  <c r="X335" i="3"/>
  <c r="X336" i="3"/>
  <c r="X337" i="3"/>
  <c r="X338" i="3"/>
  <c r="X339" i="3"/>
  <c r="X340" i="3"/>
  <c r="X341" i="3"/>
  <c r="X342" i="3"/>
  <c r="X343" i="3"/>
  <c r="X344" i="3"/>
  <c r="X345" i="3"/>
  <c r="X346" i="3"/>
  <c r="X347" i="3"/>
  <c r="X348" i="3"/>
  <c r="X349" i="3"/>
  <c r="X350" i="3"/>
  <c r="X351" i="3"/>
  <c r="X352" i="3"/>
  <c r="X353" i="3"/>
  <c r="X354" i="3"/>
  <c r="X355" i="3"/>
  <c r="X356" i="3"/>
  <c r="X357" i="3"/>
  <c r="X358" i="3"/>
  <c r="X359" i="3"/>
  <c r="X360" i="3"/>
  <c r="X361" i="3"/>
  <c r="X362" i="3"/>
  <c r="X363" i="3"/>
  <c r="X364" i="3"/>
  <c r="X365" i="3"/>
  <c r="X366" i="3"/>
  <c r="X367" i="3"/>
  <c r="X368" i="3"/>
  <c r="X369" i="3"/>
  <c r="X370" i="3"/>
  <c r="X371" i="3"/>
  <c r="X372" i="3"/>
  <c r="X373" i="3"/>
  <c r="X374" i="3"/>
  <c r="X375" i="3"/>
  <c r="X376" i="3"/>
  <c r="X377" i="3"/>
  <c r="X378" i="3"/>
  <c r="X379" i="3"/>
  <c r="X380" i="3"/>
  <c r="X381" i="3"/>
  <c r="X382" i="3"/>
  <c r="X383" i="3"/>
  <c r="X384" i="3"/>
  <c r="X385" i="3"/>
  <c r="X386" i="3"/>
  <c r="X387" i="3"/>
  <c r="X388" i="3"/>
  <c r="X389" i="3"/>
  <c r="X390" i="3"/>
  <c r="X391" i="3"/>
  <c r="X392" i="3"/>
  <c r="X393" i="3"/>
  <c r="X394" i="3"/>
  <c r="X395" i="3"/>
  <c r="X396" i="3"/>
  <c r="X397" i="3"/>
  <c r="X398" i="3"/>
  <c r="X399" i="3"/>
  <c r="X400" i="3"/>
  <c r="X401" i="3"/>
  <c r="X402" i="3"/>
  <c r="X403" i="3"/>
  <c r="X404" i="3"/>
  <c r="X405" i="3"/>
  <c r="X406" i="3"/>
  <c r="X407" i="3"/>
  <c r="X408" i="3"/>
  <c r="X409" i="3"/>
  <c r="X410" i="3"/>
  <c r="X411" i="3"/>
  <c r="X412" i="3"/>
  <c r="X413" i="3"/>
  <c r="X414" i="3"/>
  <c r="X415" i="3"/>
  <c r="X416" i="3"/>
  <c r="X417" i="3"/>
  <c r="X418" i="3"/>
  <c r="X419" i="3"/>
  <c r="X420" i="3"/>
  <c r="X421" i="3"/>
  <c r="X422" i="3"/>
  <c r="X423" i="3"/>
  <c r="X424" i="3"/>
  <c r="X425" i="3"/>
  <c r="X426" i="3"/>
  <c r="X427" i="3"/>
  <c r="X428" i="3"/>
  <c r="X429" i="3"/>
  <c r="X430" i="3"/>
  <c r="X431" i="3"/>
  <c r="X432" i="3"/>
  <c r="X433" i="3"/>
  <c r="X434" i="3"/>
  <c r="X435" i="3"/>
  <c r="X436" i="3"/>
  <c r="X437" i="3"/>
  <c r="X438" i="3"/>
  <c r="X439" i="3"/>
  <c r="X440" i="3"/>
  <c r="X441" i="3"/>
  <c r="X442" i="3"/>
  <c r="X443" i="3"/>
  <c r="X444" i="3"/>
  <c r="X445" i="3"/>
  <c r="X446" i="3"/>
  <c r="X447" i="3"/>
  <c r="X448" i="3"/>
  <c r="X449" i="3"/>
  <c r="X450" i="3"/>
  <c r="X451" i="3"/>
  <c r="X452" i="3"/>
  <c r="X453" i="3"/>
  <c r="X454" i="3"/>
  <c r="X455" i="3"/>
  <c r="X456" i="3"/>
  <c r="X457" i="3"/>
  <c r="X458" i="3"/>
  <c r="X459" i="3"/>
  <c r="X460" i="3"/>
  <c r="X461" i="3"/>
  <c r="X462" i="3"/>
  <c r="X463" i="3"/>
  <c r="X464" i="3"/>
  <c r="X465" i="3"/>
  <c r="X466" i="3"/>
  <c r="X467" i="3"/>
  <c r="X468" i="3"/>
  <c r="X469" i="3"/>
  <c r="X470" i="3"/>
  <c r="X471" i="3"/>
  <c r="X472" i="3"/>
  <c r="X473" i="3"/>
  <c r="X474" i="3"/>
  <c r="X475" i="3"/>
  <c r="X476" i="3"/>
  <c r="X477" i="3"/>
  <c r="X478" i="3"/>
  <c r="X479" i="3"/>
  <c r="X480" i="3"/>
  <c r="X481" i="3"/>
  <c r="X482" i="3"/>
  <c r="X483" i="3"/>
  <c r="X484" i="3"/>
  <c r="X485" i="3"/>
  <c r="X486" i="3"/>
  <c r="X487" i="3"/>
  <c r="X488" i="3"/>
  <c r="X489" i="3"/>
  <c r="X490" i="3"/>
  <c r="X491" i="3"/>
  <c r="X492" i="3"/>
  <c r="X493" i="3"/>
  <c r="X494" i="3"/>
  <c r="X495" i="3"/>
  <c r="X496" i="3"/>
  <c r="X497" i="3"/>
  <c r="X498" i="3"/>
  <c r="X499" i="3"/>
  <c r="X500" i="3"/>
  <c r="X501" i="3"/>
  <c r="X502" i="3"/>
  <c r="X503" i="3"/>
  <c r="X504" i="3"/>
  <c r="X505" i="3"/>
  <c r="X506" i="3"/>
  <c r="X507" i="3"/>
  <c r="X508" i="3"/>
  <c r="X509" i="3"/>
  <c r="X510" i="3"/>
  <c r="X511" i="3"/>
  <c r="X512" i="3"/>
  <c r="X513" i="3"/>
  <c r="X514" i="3"/>
  <c r="X515" i="3"/>
  <c r="X516" i="3"/>
  <c r="X517" i="3"/>
  <c r="X518" i="3"/>
  <c r="X519" i="3"/>
  <c r="X520" i="3"/>
  <c r="X521" i="3"/>
  <c r="X522" i="3"/>
  <c r="X523" i="3"/>
  <c r="X524" i="3"/>
  <c r="X525" i="3"/>
  <c r="X526" i="3"/>
  <c r="X527" i="3"/>
  <c r="X528" i="3"/>
  <c r="X529" i="3"/>
  <c r="X530" i="3"/>
  <c r="X531" i="3"/>
  <c r="X532" i="3"/>
  <c r="X533" i="3"/>
  <c r="X534" i="3"/>
  <c r="X535" i="3"/>
  <c r="X536" i="3"/>
  <c r="X537" i="3"/>
  <c r="X538" i="3"/>
  <c r="X539" i="3"/>
  <c r="X540" i="3"/>
  <c r="X541" i="3"/>
  <c r="X542" i="3"/>
  <c r="X543" i="3"/>
  <c r="X544" i="3"/>
  <c r="X545" i="3"/>
  <c r="X546" i="3"/>
  <c r="X547" i="3"/>
  <c r="X548" i="3"/>
  <c r="X549" i="3"/>
  <c r="X550" i="3"/>
  <c r="X551" i="3"/>
  <c r="X552" i="3"/>
  <c r="X553" i="3"/>
  <c r="X554" i="3"/>
  <c r="X555" i="3"/>
  <c r="X556" i="3"/>
  <c r="X557" i="3"/>
  <c r="X558" i="3"/>
  <c r="X559" i="3"/>
  <c r="X560" i="3"/>
  <c r="X561" i="3"/>
  <c r="X562" i="3"/>
  <c r="X563" i="3"/>
  <c r="X564" i="3"/>
  <c r="X565" i="3"/>
  <c r="X566" i="3"/>
  <c r="X567" i="3"/>
  <c r="X568" i="3"/>
  <c r="X569" i="3"/>
  <c r="X570" i="3"/>
  <c r="X571" i="3"/>
  <c r="X572" i="3"/>
  <c r="X573" i="3"/>
  <c r="X574" i="3"/>
  <c r="X575" i="3"/>
  <c r="X576" i="3"/>
  <c r="X577" i="3"/>
  <c r="X578" i="3"/>
  <c r="X579" i="3"/>
  <c r="X580" i="3"/>
  <c r="X581" i="3"/>
  <c r="X582" i="3"/>
  <c r="X583" i="3"/>
  <c r="X584" i="3"/>
  <c r="X585" i="3"/>
  <c r="X586" i="3"/>
  <c r="X587" i="3"/>
  <c r="X588" i="3"/>
  <c r="X589" i="3"/>
  <c r="X590" i="3"/>
  <c r="X591" i="3"/>
  <c r="X592" i="3"/>
  <c r="X593" i="3"/>
  <c r="X594" i="3"/>
  <c r="X595" i="3"/>
  <c r="X596" i="3"/>
  <c r="X597" i="3"/>
  <c r="X598" i="3"/>
  <c r="X599" i="3"/>
  <c r="X600" i="3"/>
  <c r="X601" i="3"/>
  <c r="X602" i="3"/>
  <c r="X603" i="3"/>
  <c r="X604" i="3"/>
  <c r="X605" i="3"/>
  <c r="X606" i="3"/>
  <c r="X607" i="3"/>
  <c r="X608" i="3"/>
  <c r="X609" i="3"/>
  <c r="X610" i="3"/>
  <c r="X611" i="3"/>
  <c r="X612" i="3"/>
  <c r="X613" i="3"/>
  <c r="X614" i="3"/>
  <c r="X615" i="3"/>
  <c r="X616" i="3"/>
  <c r="X617" i="3"/>
  <c r="X618" i="3"/>
  <c r="X619" i="3"/>
  <c r="X620" i="3"/>
  <c r="X621" i="3"/>
  <c r="X622" i="3"/>
  <c r="X623" i="3"/>
  <c r="X624" i="3"/>
  <c r="X625" i="3"/>
  <c r="X626" i="3"/>
  <c r="X627" i="3"/>
  <c r="X628" i="3"/>
  <c r="X629" i="3"/>
  <c r="X630" i="3"/>
  <c r="X631" i="3"/>
  <c r="X632" i="3"/>
  <c r="X633" i="3"/>
  <c r="X634" i="3"/>
  <c r="X635" i="3"/>
  <c r="X636" i="3"/>
  <c r="X637" i="3"/>
  <c r="X638" i="3"/>
  <c r="X639" i="3"/>
  <c r="X640" i="3"/>
  <c r="X641" i="3"/>
  <c r="X642" i="3"/>
  <c r="X643" i="3"/>
  <c r="X644" i="3"/>
  <c r="X645" i="3"/>
  <c r="X646" i="3"/>
  <c r="X647" i="3"/>
  <c r="X648" i="3"/>
  <c r="X649" i="3"/>
  <c r="X650" i="3"/>
  <c r="X651" i="3"/>
  <c r="X652" i="3"/>
  <c r="X653" i="3"/>
  <c r="X654" i="3"/>
  <c r="X655" i="3"/>
  <c r="X656" i="3"/>
  <c r="X657" i="3"/>
  <c r="X658" i="3"/>
  <c r="X659" i="3"/>
  <c r="X660" i="3"/>
  <c r="X661" i="3"/>
  <c r="X662" i="3"/>
  <c r="X663" i="3"/>
  <c r="X664" i="3"/>
  <c r="X665" i="3"/>
  <c r="X666" i="3"/>
  <c r="X667" i="3"/>
  <c r="X668" i="3"/>
  <c r="X669" i="3"/>
  <c r="X670" i="3"/>
  <c r="X671" i="3"/>
  <c r="X672" i="3"/>
  <c r="X673" i="3"/>
  <c r="X674" i="3"/>
  <c r="X675" i="3"/>
  <c r="X676" i="3"/>
  <c r="X677" i="3"/>
  <c r="X678" i="3"/>
  <c r="X679" i="3"/>
  <c r="X680" i="3"/>
  <c r="X681" i="3"/>
  <c r="X682" i="3"/>
  <c r="X683" i="3"/>
  <c r="X684" i="3"/>
  <c r="X685" i="3"/>
  <c r="X686" i="3"/>
  <c r="X687" i="3"/>
  <c r="X688" i="3"/>
  <c r="X689" i="3"/>
  <c r="X690" i="3"/>
  <c r="X691" i="3"/>
  <c r="X692" i="3"/>
  <c r="X693" i="3"/>
  <c r="X694" i="3"/>
  <c r="X695" i="3"/>
  <c r="X696" i="3"/>
  <c r="X697" i="3"/>
  <c r="X698" i="3"/>
  <c r="X699" i="3"/>
  <c r="X700" i="3"/>
  <c r="X701" i="3"/>
  <c r="X702" i="3"/>
  <c r="X703" i="3"/>
  <c r="X704" i="3"/>
  <c r="X705" i="3"/>
  <c r="X706" i="3"/>
  <c r="X707" i="3"/>
  <c r="X708" i="3"/>
  <c r="X709" i="3"/>
  <c r="X710" i="3"/>
  <c r="X711" i="3"/>
  <c r="X712" i="3"/>
  <c r="X713" i="3"/>
  <c r="X714" i="3"/>
  <c r="X715" i="3"/>
  <c r="X716" i="3"/>
  <c r="X717" i="3"/>
  <c r="X718" i="3"/>
  <c r="X719" i="3"/>
  <c r="X720" i="3"/>
  <c r="X721" i="3"/>
  <c r="X722" i="3"/>
  <c r="X723" i="3"/>
  <c r="X724" i="3"/>
  <c r="X725" i="3"/>
  <c r="X726" i="3"/>
  <c r="X727" i="3"/>
  <c r="X728" i="3"/>
  <c r="X729" i="3"/>
  <c r="X730" i="3"/>
  <c r="X731" i="3"/>
  <c r="X732" i="3"/>
  <c r="X733" i="3"/>
  <c r="X734" i="3"/>
  <c r="X735" i="3"/>
  <c r="X736" i="3"/>
  <c r="X737" i="3"/>
  <c r="X738" i="3"/>
  <c r="X739" i="3"/>
  <c r="X740" i="3"/>
  <c r="X741" i="3"/>
  <c r="X742" i="3"/>
  <c r="X743" i="3"/>
  <c r="X744" i="3"/>
  <c r="X745" i="3"/>
  <c r="X746" i="3"/>
  <c r="X747" i="3"/>
  <c r="X748" i="3"/>
  <c r="X749" i="3"/>
  <c r="X750" i="3"/>
  <c r="X751" i="3"/>
  <c r="X752" i="3"/>
  <c r="X753" i="3"/>
  <c r="X754" i="3"/>
  <c r="X755" i="3"/>
  <c r="X756" i="3"/>
  <c r="X757" i="3"/>
  <c r="X758" i="3"/>
  <c r="X759" i="3"/>
  <c r="X760" i="3"/>
  <c r="X761" i="3"/>
  <c r="X762" i="3"/>
  <c r="X763" i="3"/>
  <c r="X764" i="3"/>
  <c r="X765" i="3"/>
  <c r="X766" i="3"/>
  <c r="X767" i="3"/>
  <c r="X768" i="3"/>
  <c r="X769" i="3"/>
  <c r="X770" i="3"/>
  <c r="X771" i="3"/>
  <c r="X772" i="3"/>
  <c r="X773" i="3"/>
  <c r="X774" i="3"/>
  <c r="X775" i="3"/>
  <c r="X776" i="3"/>
  <c r="X777" i="3"/>
  <c r="X778" i="3"/>
  <c r="X779" i="3"/>
  <c r="X780" i="3"/>
  <c r="X781" i="3"/>
  <c r="X782" i="3"/>
  <c r="X783" i="3"/>
  <c r="X784" i="3"/>
  <c r="X785" i="3"/>
  <c r="X786" i="3"/>
  <c r="X787" i="3"/>
  <c r="X788" i="3"/>
  <c r="X789" i="3"/>
  <c r="X790" i="3"/>
  <c r="X791" i="3"/>
  <c r="X792" i="3"/>
  <c r="X793" i="3"/>
  <c r="X794" i="3"/>
  <c r="X795" i="3"/>
  <c r="X796" i="3"/>
  <c r="X797" i="3"/>
  <c r="X798" i="3"/>
  <c r="X799" i="3"/>
  <c r="X800" i="3"/>
  <c r="X801" i="3"/>
  <c r="X802" i="3"/>
  <c r="X803" i="3"/>
  <c r="X804" i="3"/>
  <c r="X805" i="3"/>
  <c r="X806" i="3"/>
  <c r="X807" i="3"/>
  <c r="X808" i="3"/>
  <c r="X809" i="3"/>
  <c r="X810" i="3"/>
  <c r="X811" i="3"/>
  <c r="X812" i="3"/>
  <c r="X813" i="3"/>
  <c r="X814" i="3"/>
  <c r="X815" i="3"/>
  <c r="X816" i="3"/>
  <c r="X817" i="3"/>
  <c r="X818" i="3"/>
  <c r="X819" i="3"/>
  <c r="X820" i="3"/>
  <c r="X821" i="3"/>
  <c r="X822" i="3"/>
  <c r="X823" i="3"/>
  <c r="X824" i="3"/>
  <c r="X825" i="3"/>
  <c r="X826" i="3"/>
  <c r="X827" i="3"/>
  <c r="X828" i="3"/>
  <c r="X829" i="3"/>
  <c r="X830" i="3"/>
  <c r="X831" i="3"/>
  <c r="X832" i="3"/>
  <c r="X833" i="3"/>
  <c r="X834" i="3"/>
  <c r="X835" i="3"/>
  <c r="X836" i="3"/>
  <c r="X837" i="3"/>
  <c r="X838" i="3"/>
  <c r="X839" i="3"/>
  <c r="X840" i="3"/>
  <c r="X841" i="3"/>
  <c r="X842" i="3"/>
  <c r="X843" i="3"/>
  <c r="X844" i="3"/>
  <c r="X845" i="3"/>
  <c r="X846" i="3"/>
  <c r="X847" i="3"/>
  <c r="X848" i="3"/>
  <c r="X849" i="3"/>
  <c r="X850" i="3"/>
  <c r="X851" i="3"/>
  <c r="X852" i="3"/>
  <c r="X853" i="3"/>
  <c r="X854" i="3"/>
  <c r="X855" i="3"/>
  <c r="X856" i="3"/>
  <c r="X857" i="3"/>
  <c r="X858" i="3"/>
  <c r="X859" i="3"/>
  <c r="X860" i="3"/>
  <c r="X861" i="3"/>
  <c r="X862" i="3"/>
  <c r="X863" i="3"/>
  <c r="X864" i="3"/>
  <c r="X865" i="3"/>
  <c r="X866" i="3"/>
  <c r="X867" i="3"/>
  <c r="X868" i="3"/>
  <c r="X869" i="3"/>
  <c r="X870" i="3"/>
  <c r="X871" i="3"/>
  <c r="X872" i="3"/>
  <c r="X873" i="3"/>
  <c r="X874" i="3"/>
  <c r="X875" i="3"/>
  <c r="X876" i="3"/>
  <c r="X877" i="3"/>
  <c r="X878" i="3"/>
  <c r="X879" i="3"/>
  <c r="X880" i="3"/>
  <c r="X881" i="3"/>
  <c r="X882" i="3"/>
  <c r="X883" i="3"/>
  <c r="X884" i="3"/>
  <c r="X885" i="3"/>
  <c r="X886" i="3"/>
  <c r="X887" i="3"/>
  <c r="X888" i="3"/>
  <c r="X889" i="3"/>
  <c r="X890" i="3"/>
  <c r="X891" i="3"/>
  <c r="X892" i="3"/>
  <c r="X893" i="3"/>
  <c r="X894" i="3"/>
  <c r="X895" i="3"/>
  <c r="X896" i="3"/>
  <c r="X897" i="3"/>
  <c r="X898" i="3"/>
  <c r="X899" i="3"/>
  <c r="X900" i="3"/>
  <c r="X901" i="3"/>
  <c r="X902" i="3"/>
  <c r="X903" i="3"/>
  <c r="X904" i="3"/>
  <c r="X905" i="3"/>
  <c r="X906" i="3"/>
  <c r="X907" i="3"/>
  <c r="X908" i="3"/>
  <c r="X909" i="3"/>
  <c r="X910" i="3"/>
  <c r="X911" i="3"/>
  <c r="X912" i="3"/>
  <c r="X913" i="3"/>
  <c r="X914" i="3"/>
  <c r="X915" i="3"/>
  <c r="X916" i="3"/>
  <c r="X917" i="3"/>
  <c r="X918" i="3"/>
  <c r="X919" i="3"/>
  <c r="X920" i="3"/>
  <c r="X921" i="3"/>
  <c r="X922" i="3"/>
  <c r="X923" i="3"/>
  <c r="X924" i="3"/>
  <c r="X925" i="3"/>
  <c r="X926" i="3"/>
  <c r="X927" i="3"/>
  <c r="X928" i="3"/>
  <c r="X929" i="3"/>
  <c r="X930" i="3"/>
  <c r="X931" i="3"/>
  <c r="X932" i="3"/>
  <c r="X933" i="3"/>
  <c r="X934" i="3"/>
  <c r="X935" i="3"/>
  <c r="X936" i="3"/>
  <c r="X937" i="3"/>
  <c r="X938" i="3"/>
  <c r="X939" i="3"/>
  <c r="X940" i="3"/>
  <c r="X941" i="3"/>
  <c r="X942" i="3"/>
  <c r="X943" i="3"/>
  <c r="X944" i="3"/>
  <c r="X945" i="3"/>
  <c r="X946" i="3"/>
  <c r="X947" i="3"/>
  <c r="X948" i="3"/>
  <c r="X949" i="3"/>
  <c r="X950" i="3"/>
  <c r="X951" i="3"/>
  <c r="X952" i="3"/>
  <c r="X953" i="3"/>
  <c r="X954" i="3"/>
  <c r="X955" i="3"/>
  <c r="X956" i="3"/>
  <c r="X957" i="3"/>
  <c r="X958" i="3"/>
  <c r="X959" i="3"/>
  <c r="X960" i="3"/>
  <c r="X961" i="3"/>
  <c r="X962" i="3"/>
  <c r="X963" i="3"/>
  <c r="X964" i="3"/>
  <c r="X965" i="3"/>
  <c r="X966" i="3"/>
  <c r="X967" i="3"/>
  <c r="X968" i="3"/>
  <c r="X969" i="3"/>
  <c r="X970" i="3"/>
  <c r="X971" i="3"/>
  <c r="X972" i="3"/>
  <c r="X973" i="3"/>
  <c r="X974" i="3"/>
  <c r="X975" i="3"/>
  <c r="X976" i="3"/>
  <c r="X977" i="3"/>
  <c r="X978" i="3"/>
  <c r="X979" i="3"/>
  <c r="X980" i="3"/>
  <c r="X981" i="3"/>
  <c r="X982" i="3"/>
  <c r="X983" i="3"/>
  <c r="X984" i="3"/>
  <c r="X985" i="3"/>
  <c r="X986" i="3"/>
  <c r="X987" i="3"/>
  <c r="X988" i="3"/>
  <c r="X989" i="3"/>
  <c r="X990" i="3"/>
  <c r="X991" i="3"/>
  <c r="X992" i="3"/>
  <c r="X993" i="3"/>
  <c r="X994" i="3"/>
  <c r="X995" i="3"/>
  <c r="X996" i="3"/>
  <c r="X997" i="3"/>
  <c r="X998" i="3"/>
  <c r="X999" i="3"/>
  <c r="X1000" i="3"/>
  <c r="X1001" i="3"/>
  <c r="X1002" i="3"/>
  <c r="X1003" i="3"/>
  <c r="X1004" i="3"/>
  <c r="X1005" i="3"/>
  <c r="X1006" i="3"/>
  <c r="X1007" i="3"/>
  <c r="X1008" i="3"/>
  <c r="X1009" i="3"/>
  <c r="X1010" i="3"/>
  <c r="X1011" i="3"/>
  <c r="X1012" i="3"/>
  <c r="X1013" i="3"/>
  <c r="X1014" i="3"/>
  <c r="X1015" i="3"/>
  <c r="X1016" i="3"/>
  <c r="X1017" i="3"/>
  <c r="X1018" i="3"/>
  <c r="X1019" i="3"/>
  <c r="X1020" i="3"/>
  <c r="X1021" i="3"/>
  <c r="X1022" i="3"/>
  <c r="X1023" i="3"/>
  <c r="X1024" i="3"/>
  <c r="X1025" i="3"/>
  <c r="X1026" i="3"/>
  <c r="X1027" i="3"/>
  <c r="X1028" i="3"/>
  <c r="X1029" i="3"/>
  <c r="X1030" i="3"/>
  <c r="X1031" i="3"/>
  <c r="X1032" i="3"/>
  <c r="X1033" i="3"/>
  <c r="X1034" i="3"/>
  <c r="X1035" i="3"/>
  <c r="X1036" i="3"/>
  <c r="X1037" i="3"/>
  <c r="X1038" i="3"/>
  <c r="X1039" i="3"/>
  <c r="X1040" i="3"/>
  <c r="X1041" i="3"/>
  <c r="X1042" i="3"/>
  <c r="X1043" i="3"/>
  <c r="X1044" i="3"/>
  <c r="X1045" i="3"/>
  <c r="X1046" i="3"/>
  <c r="X1047" i="3"/>
  <c r="X1048" i="3"/>
  <c r="X1049" i="3"/>
  <c r="X1050" i="3"/>
  <c r="X1051" i="3"/>
  <c r="X1052" i="3"/>
  <c r="X1053" i="3"/>
  <c r="X1054" i="3"/>
  <c r="X1055" i="3"/>
  <c r="X1056" i="3"/>
  <c r="X1057" i="3"/>
  <c r="X1058" i="3"/>
  <c r="X1059" i="3"/>
  <c r="X1060" i="3"/>
  <c r="X1061" i="3"/>
  <c r="X1062" i="3"/>
  <c r="X1063" i="3"/>
  <c r="X1064" i="3"/>
  <c r="X1065" i="3"/>
  <c r="X1066" i="3"/>
  <c r="X1067" i="3"/>
  <c r="X1068" i="3"/>
  <c r="X1069" i="3"/>
  <c r="X1070" i="3"/>
  <c r="X1071" i="3"/>
  <c r="X1072" i="3"/>
  <c r="X1073" i="3"/>
  <c r="X1074" i="3"/>
  <c r="X1075" i="3"/>
  <c r="X1076" i="3"/>
  <c r="X1077" i="3"/>
  <c r="X1078" i="3"/>
  <c r="X1079" i="3"/>
  <c r="X1080" i="3"/>
  <c r="X1081" i="3"/>
  <c r="X1082" i="3"/>
  <c r="X1083" i="3"/>
  <c r="X1084" i="3"/>
  <c r="X1085" i="3"/>
  <c r="X1086" i="3"/>
  <c r="X1087" i="3"/>
  <c r="X1088" i="3"/>
  <c r="X1089" i="3"/>
  <c r="X1090" i="3"/>
  <c r="X1091" i="3"/>
  <c r="X1092" i="3"/>
  <c r="X1093" i="3"/>
  <c r="X1094" i="3"/>
  <c r="X1095" i="3"/>
  <c r="X1096" i="3"/>
  <c r="X1097" i="3"/>
  <c r="X1098" i="3"/>
  <c r="X1099" i="3"/>
  <c r="X1100" i="3"/>
  <c r="X1101" i="3"/>
  <c r="X1102" i="3"/>
  <c r="X1103" i="3"/>
  <c r="X1104" i="3"/>
  <c r="X1105" i="3"/>
  <c r="X1106" i="3"/>
  <c r="X1107" i="3"/>
  <c r="X1108" i="3"/>
  <c r="X1109" i="3"/>
  <c r="X1110" i="3"/>
  <c r="X1111" i="3"/>
  <c r="X1112" i="3"/>
  <c r="X1113" i="3"/>
  <c r="X1114" i="3"/>
  <c r="X1115" i="3"/>
  <c r="X1116" i="3"/>
  <c r="X1117" i="3"/>
  <c r="X1118" i="3"/>
  <c r="X1119" i="3"/>
  <c r="X1120" i="3"/>
  <c r="X1121" i="3"/>
  <c r="X1122" i="3"/>
  <c r="X1123" i="3"/>
  <c r="X1124" i="3"/>
  <c r="X1125" i="3"/>
  <c r="X1126" i="3"/>
  <c r="X1127" i="3"/>
  <c r="X1128" i="3"/>
  <c r="X1129" i="3"/>
  <c r="X1130" i="3"/>
  <c r="X1131" i="3"/>
  <c r="X1132" i="3"/>
  <c r="X1133" i="3"/>
  <c r="X1134" i="3"/>
  <c r="X1135" i="3"/>
  <c r="X1136" i="3"/>
  <c r="X1137" i="3"/>
  <c r="X1138" i="3"/>
  <c r="X1139" i="3"/>
  <c r="X1140" i="3"/>
  <c r="X1141" i="3"/>
  <c r="X1142" i="3"/>
  <c r="X1143" i="3"/>
  <c r="X1144" i="3"/>
  <c r="X1145" i="3"/>
  <c r="X1146" i="3"/>
  <c r="X1147" i="3"/>
  <c r="X1148" i="3"/>
  <c r="X1149" i="3"/>
  <c r="X1150" i="3"/>
  <c r="X1151" i="3"/>
  <c r="X1152" i="3"/>
  <c r="X1153" i="3"/>
  <c r="X1154" i="3"/>
  <c r="X1155" i="3"/>
  <c r="X1156" i="3"/>
  <c r="X1157" i="3"/>
  <c r="X1158" i="3"/>
  <c r="X1159" i="3"/>
  <c r="X1160" i="3"/>
  <c r="X1161" i="3"/>
  <c r="X1162" i="3"/>
  <c r="X1163" i="3"/>
  <c r="X1164" i="3"/>
  <c r="X1165" i="3"/>
  <c r="X1166" i="3"/>
  <c r="X1167" i="3"/>
  <c r="X1168" i="3"/>
  <c r="X1169" i="3"/>
  <c r="X1170" i="3"/>
  <c r="X1171" i="3"/>
  <c r="X1172" i="3"/>
  <c r="X1173" i="3"/>
  <c r="X1174" i="3"/>
  <c r="X1175" i="3"/>
  <c r="X1176" i="3"/>
  <c r="X1177" i="3"/>
  <c r="X1178" i="3"/>
  <c r="X1179" i="3"/>
  <c r="X1180" i="3"/>
  <c r="X1181" i="3"/>
  <c r="X1182" i="3"/>
  <c r="X1183" i="3"/>
  <c r="X1184" i="3"/>
  <c r="X1185" i="3"/>
  <c r="X1186" i="3"/>
  <c r="X1187" i="3"/>
  <c r="X1188" i="3"/>
  <c r="X1189" i="3"/>
  <c r="X1190" i="3"/>
  <c r="X1191" i="3"/>
  <c r="X1192" i="3"/>
  <c r="X1193" i="3"/>
  <c r="X1194" i="3"/>
  <c r="X1195" i="3"/>
  <c r="X1196" i="3"/>
  <c r="X1197" i="3"/>
  <c r="X1198" i="3"/>
  <c r="X1199" i="3"/>
  <c r="X1200" i="3"/>
  <c r="X1201" i="3"/>
  <c r="X1202" i="3"/>
  <c r="X1203" i="3"/>
  <c r="X1204" i="3"/>
  <c r="X1205" i="3"/>
  <c r="X1206" i="3"/>
  <c r="X1207" i="3"/>
  <c r="X1208" i="3"/>
  <c r="X1209" i="3"/>
  <c r="X1210" i="3"/>
  <c r="X1211" i="3"/>
  <c r="X1212" i="3"/>
  <c r="X1213" i="3"/>
  <c r="X1214" i="3"/>
  <c r="X1215" i="3"/>
  <c r="X1216" i="3"/>
  <c r="X1217" i="3"/>
  <c r="X1218" i="3"/>
  <c r="X1219" i="3"/>
  <c r="X1220" i="3"/>
  <c r="X1221" i="3"/>
  <c r="X1222" i="3"/>
  <c r="X1223" i="3"/>
  <c r="X1224" i="3"/>
  <c r="X1225" i="3"/>
  <c r="X1226" i="3"/>
  <c r="X1227" i="3"/>
  <c r="X1228" i="3"/>
  <c r="X1229" i="3"/>
  <c r="X1230" i="3"/>
  <c r="X1231" i="3"/>
  <c r="X1232" i="3"/>
  <c r="X1233" i="3"/>
  <c r="X1234" i="3"/>
  <c r="X1235" i="3"/>
  <c r="X1236" i="3"/>
  <c r="X1237" i="3"/>
  <c r="X1238" i="3"/>
  <c r="X1239" i="3"/>
  <c r="X1240" i="3"/>
  <c r="X1241" i="3"/>
  <c r="X1242" i="3"/>
  <c r="X1243" i="3"/>
  <c r="X1244" i="3"/>
  <c r="X1245" i="3"/>
  <c r="X1246" i="3"/>
  <c r="X1247" i="3"/>
  <c r="X1248" i="3"/>
  <c r="X1249" i="3"/>
  <c r="X1250" i="3"/>
  <c r="X1251" i="3"/>
  <c r="X1252" i="3"/>
  <c r="X1253" i="3"/>
  <c r="X1254" i="3"/>
  <c r="X1255" i="3"/>
  <c r="X1256" i="3"/>
  <c r="X1257" i="3"/>
  <c r="X1258" i="3"/>
  <c r="X1259" i="3"/>
  <c r="X1260" i="3"/>
  <c r="X1261" i="3"/>
  <c r="X1262" i="3"/>
  <c r="X1263" i="3"/>
  <c r="X1264" i="3"/>
  <c r="X1265" i="3"/>
  <c r="X1266" i="3"/>
  <c r="X1267" i="3"/>
  <c r="X1268" i="3"/>
  <c r="X1269" i="3"/>
  <c r="X1270" i="3"/>
  <c r="X1271" i="3"/>
  <c r="X1272" i="3"/>
  <c r="X1273" i="3"/>
  <c r="X1274" i="3"/>
  <c r="X1275" i="3"/>
  <c r="X1276" i="3"/>
  <c r="X1277" i="3"/>
  <c r="X1278" i="3"/>
  <c r="X1279" i="3"/>
  <c r="X1280" i="3"/>
  <c r="X1281" i="3"/>
  <c r="X1282" i="3"/>
  <c r="X1283" i="3"/>
  <c r="X1284" i="3"/>
  <c r="X1285" i="3"/>
  <c r="X1286" i="3"/>
  <c r="X1287" i="3"/>
  <c r="X1288" i="3"/>
  <c r="X1289" i="3"/>
  <c r="X1290" i="3"/>
  <c r="X1291" i="3"/>
  <c r="X1292" i="3"/>
  <c r="X1293" i="3"/>
  <c r="X1294" i="3"/>
  <c r="X1295" i="3"/>
  <c r="X1296" i="3"/>
  <c r="X1297" i="3"/>
  <c r="X1298" i="3"/>
  <c r="X1299" i="3"/>
  <c r="X1300" i="3"/>
  <c r="X1301" i="3"/>
  <c r="X1302" i="3"/>
  <c r="X1303" i="3"/>
  <c r="X1304" i="3"/>
  <c r="X1305" i="3"/>
  <c r="X1306" i="3"/>
  <c r="X1307" i="3"/>
  <c r="X1308" i="3"/>
  <c r="X1309" i="3"/>
  <c r="X1310" i="3"/>
  <c r="X1311" i="3"/>
  <c r="X1312" i="3"/>
  <c r="X1313" i="3"/>
  <c r="X1314" i="3"/>
  <c r="X1315" i="3"/>
  <c r="X1316" i="3"/>
  <c r="X1317" i="3"/>
  <c r="X1318" i="3"/>
  <c r="X1319" i="3"/>
  <c r="X1320" i="3"/>
  <c r="X1321" i="3"/>
  <c r="X1322" i="3"/>
  <c r="X1323" i="3"/>
  <c r="X1324" i="3"/>
  <c r="X1325" i="3"/>
  <c r="X1326" i="3"/>
  <c r="X1327" i="3"/>
  <c r="X1328" i="3"/>
  <c r="X1329" i="3"/>
  <c r="X1330" i="3"/>
  <c r="X1331" i="3"/>
  <c r="X1332" i="3"/>
  <c r="X1333" i="3"/>
  <c r="X1334" i="3"/>
  <c r="X1335" i="3"/>
  <c r="X1336" i="3"/>
  <c r="X1337" i="3"/>
  <c r="X1338" i="3"/>
  <c r="X1339" i="3"/>
  <c r="X1340" i="3"/>
  <c r="X1341" i="3"/>
  <c r="X1342" i="3"/>
  <c r="X1343" i="3"/>
  <c r="X1344" i="3"/>
  <c r="X1345" i="3"/>
  <c r="X1346" i="3"/>
  <c r="X1347" i="3"/>
  <c r="X1348" i="3"/>
  <c r="X1349" i="3"/>
  <c r="X1350" i="3"/>
  <c r="X1351" i="3"/>
  <c r="X1352" i="3"/>
  <c r="X1353" i="3"/>
  <c r="X1354" i="3"/>
  <c r="X1355" i="3"/>
  <c r="X1356" i="3"/>
  <c r="X1357" i="3"/>
  <c r="X1358" i="3"/>
  <c r="X1359" i="3"/>
  <c r="X1360" i="3"/>
  <c r="X1361" i="3"/>
  <c r="X1362" i="3"/>
  <c r="X1363" i="3"/>
  <c r="X1364" i="3"/>
  <c r="X1365" i="3"/>
  <c r="X1366" i="3"/>
  <c r="X1367" i="3"/>
  <c r="X1368" i="3"/>
  <c r="X1369" i="3"/>
  <c r="X1370" i="3"/>
  <c r="X1371" i="3"/>
  <c r="X1372" i="3"/>
  <c r="X1373" i="3"/>
  <c r="X1374" i="3"/>
  <c r="X1375" i="3"/>
  <c r="X1376" i="3"/>
  <c r="X1377" i="3"/>
  <c r="X1378" i="3"/>
  <c r="X1379" i="3"/>
  <c r="X1380" i="3"/>
  <c r="X1381" i="3"/>
  <c r="X1382" i="3"/>
  <c r="X1383" i="3"/>
  <c r="X1384" i="3"/>
  <c r="X1385" i="3"/>
  <c r="X1386" i="3"/>
  <c r="X1387" i="3"/>
  <c r="X1388" i="3"/>
  <c r="X1389" i="3"/>
  <c r="X1390" i="3"/>
  <c r="X1391" i="3"/>
  <c r="X1392" i="3"/>
  <c r="X1393" i="3"/>
  <c r="X1394" i="3"/>
  <c r="X1395" i="3"/>
  <c r="X1396" i="3"/>
  <c r="X1397" i="3"/>
  <c r="X1398" i="3"/>
  <c r="X1399" i="3"/>
  <c r="X1400" i="3"/>
  <c r="X1401" i="3"/>
  <c r="X1402" i="3"/>
  <c r="X1403" i="3"/>
  <c r="X1404" i="3"/>
  <c r="X1405" i="3"/>
  <c r="X1406" i="3"/>
  <c r="X1407" i="3"/>
  <c r="X1408" i="3"/>
  <c r="X1409" i="3"/>
  <c r="X1410" i="3"/>
  <c r="X1411" i="3"/>
  <c r="X1412" i="3"/>
  <c r="X1413" i="3"/>
  <c r="X1414" i="3"/>
  <c r="X1415" i="3"/>
  <c r="X1416" i="3"/>
  <c r="X1417" i="3"/>
  <c r="X1418" i="3"/>
  <c r="X1419" i="3"/>
  <c r="X1420" i="3"/>
  <c r="X1421" i="3"/>
  <c r="X1422" i="3"/>
  <c r="X1423" i="3"/>
  <c r="X1424" i="3"/>
  <c r="X1425" i="3"/>
  <c r="X1426" i="3"/>
  <c r="X1427" i="3"/>
  <c r="X1428" i="3"/>
  <c r="X1429" i="3"/>
  <c r="X1430" i="3"/>
  <c r="X1431" i="3"/>
  <c r="X1432" i="3"/>
  <c r="X1433" i="3"/>
  <c r="X1434" i="3"/>
  <c r="X1435" i="3"/>
  <c r="X1436" i="3"/>
  <c r="X1437" i="3"/>
  <c r="X1438" i="3"/>
  <c r="X1439" i="3"/>
  <c r="X1440" i="3"/>
  <c r="X1441" i="3"/>
  <c r="X1442" i="3"/>
  <c r="X1443" i="3"/>
  <c r="X1444" i="3"/>
  <c r="X1445" i="3"/>
  <c r="X1446" i="3"/>
  <c r="X1447" i="3"/>
  <c r="X1448" i="3"/>
  <c r="X1449" i="3"/>
  <c r="X1450" i="3"/>
  <c r="X1451" i="3"/>
  <c r="X1452" i="3"/>
  <c r="X1453" i="3"/>
  <c r="X1454" i="3"/>
  <c r="X1455" i="3"/>
  <c r="X1456" i="3"/>
  <c r="X1457" i="3"/>
  <c r="X1458" i="3"/>
  <c r="X1459" i="3"/>
  <c r="X1460" i="3"/>
  <c r="X1461" i="3"/>
  <c r="X1462" i="3"/>
  <c r="X1463" i="3"/>
  <c r="X1464" i="3"/>
  <c r="X1465" i="3"/>
  <c r="X1466" i="3"/>
  <c r="X1467" i="3"/>
  <c r="X1468" i="3"/>
  <c r="X1469" i="3"/>
  <c r="X1470" i="3"/>
  <c r="X1471" i="3"/>
  <c r="X1472" i="3"/>
  <c r="X1473" i="3"/>
  <c r="X1474" i="3"/>
  <c r="X1475" i="3"/>
  <c r="X1476" i="3"/>
  <c r="X1477" i="3"/>
  <c r="X1478" i="3"/>
  <c r="X1479" i="3"/>
  <c r="X1480" i="3"/>
  <c r="X1481" i="3"/>
  <c r="X1482" i="3"/>
  <c r="X1483" i="3"/>
  <c r="X1484" i="3"/>
  <c r="X1485" i="3"/>
  <c r="X1486" i="3"/>
  <c r="X1487" i="3"/>
  <c r="X1488" i="3"/>
  <c r="X1489" i="3"/>
  <c r="X1490" i="3"/>
  <c r="X1491" i="3"/>
  <c r="X1492" i="3"/>
  <c r="X1493" i="3"/>
  <c r="X1494" i="3"/>
  <c r="X1495" i="3"/>
  <c r="X1496" i="3"/>
  <c r="X1497" i="3"/>
  <c r="X1498" i="3"/>
  <c r="X1499" i="3"/>
  <c r="X1500" i="3"/>
  <c r="X1501" i="3"/>
  <c r="X1502" i="3"/>
  <c r="X1503" i="3"/>
  <c r="X1504" i="3"/>
  <c r="X1505" i="3"/>
  <c r="X1506" i="3"/>
  <c r="X1507" i="3"/>
  <c r="X1508" i="3"/>
  <c r="X1509" i="3"/>
  <c r="X1510" i="3"/>
  <c r="X1511" i="3"/>
  <c r="X1512" i="3"/>
  <c r="X1513" i="3"/>
  <c r="X1514" i="3"/>
  <c r="X1515" i="3"/>
  <c r="X1516" i="3"/>
  <c r="X1517" i="3"/>
  <c r="X1518" i="3"/>
  <c r="X1519" i="3"/>
  <c r="X1520" i="3"/>
  <c r="X1521" i="3"/>
  <c r="X1522" i="3"/>
  <c r="X1523" i="3"/>
  <c r="X1524" i="3"/>
  <c r="X1525" i="3"/>
  <c r="X1526" i="3"/>
  <c r="X1527" i="3"/>
  <c r="X1528" i="3"/>
  <c r="X1529" i="3"/>
  <c r="X1530" i="3"/>
  <c r="X1531" i="3"/>
  <c r="X1532" i="3"/>
  <c r="X1533" i="3"/>
  <c r="X1534" i="3"/>
  <c r="X1535" i="3"/>
  <c r="X1536" i="3"/>
  <c r="X1537" i="3"/>
  <c r="X1538" i="3"/>
  <c r="X1539" i="3"/>
  <c r="X1540" i="3"/>
  <c r="X1541" i="3"/>
  <c r="X1542" i="3"/>
  <c r="X1543" i="3"/>
  <c r="X1544" i="3"/>
  <c r="X1545" i="3"/>
  <c r="X1546" i="3"/>
  <c r="X1547" i="3"/>
  <c r="X1548" i="3"/>
  <c r="X1549" i="3"/>
  <c r="X1550" i="3"/>
  <c r="X1551" i="3"/>
  <c r="X1552" i="3"/>
  <c r="X1553" i="3"/>
  <c r="X1554" i="3"/>
  <c r="X1555" i="3"/>
  <c r="X1556" i="3"/>
  <c r="X1557" i="3"/>
  <c r="X1558" i="3"/>
  <c r="X1559" i="3"/>
  <c r="X1560" i="3"/>
  <c r="X1561" i="3"/>
  <c r="X1562" i="3"/>
  <c r="X1563" i="3"/>
  <c r="X1564" i="3"/>
  <c r="X1565" i="3"/>
  <c r="X1566" i="3"/>
  <c r="X1567" i="3"/>
  <c r="X1568" i="3"/>
  <c r="X1569" i="3"/>
  <c r="X1570" i="3"/>
  <c r="X1571" i="3"/>
  <c r="X1572" i="3"/>
  <c r="X1573" i="3"/>
  <c r="X1574" i="3"/>
  <c r="X1575" i="3"/>
  <c r="X1576" i="3"/>
  <c r="X1577" i="3"/>
  <c r="X1578" i="3"/>
  <c r="X1579" i="3"/>
  <c r="X1580" i="3"/>
  <c r="X1581" i="3"/>
  <c r="X1582" i="3"/>
  <c r="X1583" i="3"/>
  <c r="X1584" i="3"/>
  <c r="X1585" i="3"/>
  <c r="X1586" i="3"/>
  <c r="X1587" i="3"/>
  <c r="X1588" i="3"/>
  <c r="X1589" i="3"/>
  <c r="X1590" i="3"/>
  <c r="X1591" i="3"/>
  <c r="X1592" i="3"/>
  <c r="X1593" i="3"/>
  <c r="X1594" i="3"/>
  <c r="X1595" i="3"/>
  <c r="X1596" i="3"/>
  <c r="X1597" i="3"/>
  <c r="X1598" i="3"/>
  <c r="X1599" i="3"/>
  <c r="X1600" i="3"/>
  <c r="X1601" i="3"/>
  <c r="X1602" i="3"/>
  <c r="X1603" i="3"/>
  <c r="X1604" i="3"/>
  <c r="X1605" i="3"/>
  <c r="X1606" i="3"/>
  <c r="X1607" i="3"/>
  <c r="X1608" i="3"/>
  <c r="X1609" i="3"/>
  <c r="X1610" i="3"/>
  <c r="X1611" i="3"/>
  <c r="X1612" i="3"/>
  <c r="X1613" i="3"/>
  <c r="X1614" i="3"/>
  <c r="X1615" i="3"/>
  <c r="X1616" i="3"/>
  <c r="X1617" i="3"/>
  <c r="X1618" i="3"/>
  <c r="X1619" i="3"/>
  <c r="X1620" i="3"/>
  <c r="X1621" i="3"/>
  <c r="X1622" i="3"/>
  <c r="X1623" i="3"/>
  <c r="X1624" i="3"/>
  <c r="X1625" i="3"/>
  <c r="X1626" i="3"/>
  <c r="X1627" i="3"/>
  <c r="X1628" i="3"/>
  <c r="X1629" i="3"/>
  <c r="X1630" i="3"/>
  <c r="X1631" i="3"/>
  <c r="X1632" i="3"/>
  <c r="X1633" i="3"/>
  <c r="X1634" i="3"/>
  <c r="X1635" i="3"/>
  <c r="X1636" i="3"/>
  <c r="X1637" i="3"/>
  <c r="X1638" i="3"/>
  <c r="X1639" i="3"/>
  <c r="X1640" i="3"/>
  <c r="X1641" i="3"/>
  <c r="X1642" i="3"/>
  <c r="X1643" i="3"/>
  <c r="X1644" i="3"/>
  <c r="X1645" i="3"/>
  <c r="X1646" i="3"/>
  <c r="X1647" i="3"/>
  <c r="X1648" i="3"/>
  <c r="X1649" i="3"/>
  <c r="X1650" i="3"/>
  <c r="X1651" i="3"/>
  <c r="X1652" i="3"/>
  <c r="X1653" i="3"/>
  <c r="X1654" i="3"/>
  <c r="X1655" i="3"/>
  <c r="X1656" i="3"/>
  <c r="X1657" i="3"/>
  <c r="X1658" i="3"/>
  <c r="X1659" i="3"/>
  <c r="X1660" i="3"/>
  <c r="X1661" i="3"/>
  <c r="X1662" i="3"/>
  <c r="X1663" i="3"/>
  <c r="X1664" i="3"/>
  <c r="X1665" i="3"/>
  <c r="X1666" i="3"/>
  <c r="X1667" i="3"/>
  <c r="X1668" i="3"/>
  <c r="X1669" i="3"/>
  <c r="X1670" i="3"/>
  <c r="X1671" i="3"/>
  <c r="X1672" i="3"/>
  <c r="X1673" i="3"/>
  <c r="X1674" i="3"/>
  <c r="X1675" i="3"/>
  <c r="X1676" i="3"/>
  <c r="X1677" i="3"/>
  <c r="X1678" i="3"/>
  <c r="X1679" i="3"/>
  <c r="X1680" i="3"/>
  <c r="X1681" i="3"/>
  <c r="X1682" i="3"/>
  <c r="X1683" i="3"/>
  <c r="X1684" i="3"/>
  <c r="X1685" i="3"/>
  <c r="X1686" i="3"/>
  <c r="X1687" i="3"/>
  <c r="X1688" i="3"/>
  <c r="X1689" i="3"/>
  <c r="X1690" i="3"/>
  <c r="X1691" i="3"/>
  <c r="X1692" i="3"/>
  <c r="X1693" i="3"/>
  <c r="X1694" i="3"/>
  <c r="X1695" i="3"/>
  <c r="X1696" i="3"/>
  <c r="X1697" i="3"/>
  <c r="X1698" i="3"/>
  <c r="X1699" i="3"/>
  <c r="X1700" i="3"/>
  <c r="X1701" i="3"/>
  <c r="X1702" i="3"/>
  <c r="X1703" i="3"/>
  <c r="X1704" i="3"/>
  <c r="X1705" i="3"/>
  <c r="X1706" i="3"/>
  <c r="X1707" i="3"/>
  <c r="X1708" i="3"/>
  <c r="X1709" i="3"/>
  <c r="X1710" i="3"/>
  <c r="X1711" i="3"/>
  <c r="X1712" i="3"/>
  <c r="X1713" i="3"/>
  <c r="X1714" i="3"/>
  <c r="X1715" i="3"/>
  <c r="X1716" i="3"/>
  <c r="X1717" i="3"/>
  <c r="X1718" i="3"/>
  <c r="X1719" i="3"/>
  <c r="X1720" i="3"/>
  <c r="X1721" i="3"/>
  <c r="X1722" i="3"/>
  <c r="X1723" i="3"/>
  <c r="X1724" i="3"/>
  <c r="X1725" i="3"/>
  <c r="X1726" i="3"/>
  <c r="X1727" i="3"/>
  <c r="X1728" i="3"/>
  <c r="X1729" i="3"/>
  <c r="X1730" i="3"/>
  <c r="X1731" i="3"/>
  <c r="X1732" i="3"/>
  <c r="X1733" i="3"/>
  <c r="X1734" i="3"/>
  <c r="X1735" i="3"/>
  <c r="X1736" i="3"/>
  <c r="X1737" i="3"/>
  <c r="X1738" i="3"/>
  <c r="X1739" i="3"/>
  <c r="X1740" i="3"/>
  <c r="X1741" i="3"/>
  <c r="X1742" i="3"/>
  <c r="X1743" i="3"/>
  <c r="X1744" i="3"/>
  <c r="X1745" i="3"/>
  <c r="X1746" i="3"/>
  <c r="X1747" i="3"/>
  <c r="X1748" i="3"/>
  <c r="X1749" i="3"/>
  <c r="X1750" i="3"/>
  <c r="X1751" i="3"/>
  <c r="X1752" i="3"/>
  <c r="X1753" i="3"/>
  <c r="X1754" i="3"/>
  <c r="X1755" i="3"/>
  <c r="X1756" i="3"/>
  <c r="X1757" i="3"/>
  <c r="X1758" i="3"/>
  <c r="X1759" i="3"/>
  <c r="X1760" i="3"/>
  <c r="X1761" i="3"/>
  <c r="X1762" i="3"/>
  <c r="X1763" i="3"/>
  <c r="X1764" i="3"/>
  <c r="X1765" i="3"/>
  <c r="X1766" i="3"/>
  <c r="X1767" i="3"/>
  <c r="X1768" i="3"/>
  <c r="X1769" i="3"/>
  <c r="X1770" i="3"/>
  <c r="X1771" i="3"/>
  <c r="X1772" i="3"/>
  <c r="X1773" i="3"/>
  <c r="X1774" i="3"/>
  <c r="X1775" i="3"/>
  <c r="X1776" i="3"/>
  <c r="X1777" i="3"/>
  <c r="X1778" i="3"/>
  <c r="X1779" i="3"/>
  <c r="X1780" i="3"/>
  <c r="X1781" i="3"/>
  <c r="X1782" i="3"/>
  <c r="X1783" i="3"/>
  <c r="X1784" i="3"/>
  <c r="X1785" i="3"/>
  <c r="X1786" i="3"/>
  <c r="X1787" i="3"/>
  <c r="X1788" i="3"/>
  <c r="X1789" i="3"/>
  <c r="X1790" i="3"/>
  <c r="X1791" i="3"/>
  <c r="X1792" i="3"/>
  <c r="X1793" i="3"/>
  <c r="X1794" i="3"/>
  <c r="X1795" i="3"/>
  <c r="X1796" i="3"/>
  <c r="X1797" i="3"/>
  <c r="X1798" i="3"/>
  <c r="X1799" i="3"/>
  <c r="X1800" i="3"/>
  <c r="X1801" i="3"/>
  <c r="X1802" i="3"/>
  <c r="X1803" i="3"/>
  <c r="X1804" i="3"/>
  <c r="X1805" i="3"/>
  <c r="X1806" i="3"/>
  <c r="X1807" i="3"/>
  <c r="X1808" i="3"/>
  <c r="X1809" i="3"/>
  <c r="X1810" i="3"/>
  <c r="X1811" i="3"/>
  <c r="X1812" i="3"/>
  <c r="X1813" i="3"/>
  <c r="X1814" i="3"/>
  <c r="X1815" i="3"/>
  <c r="X1816" i="3"/>
  <c r="X1817" i="3"/>
  <c r="X1818" i="3"/>
  <c r="X1819" i="3"/>
  <c r="X1820" i="3"/>
  <c r="X1821" i="3"/>
  <c r="X1822" i="3"/>
  <c r="X1823" i="3"/>
  <c r="X1824" i="3"/>
  <c r="X1825" i="3"/>
  <c r="X1826" i="3"/>
  <c r="X1827" i="3"/>
  <c r="X1828" i="3"/>
  <c r="X1829" i="3"/>
  <c r="X1830" i="3"/>
  <c r="X1831" i="3"/>
  <c r="X1832" i="3"/>
  <c r="X1833" i="3"/>
  <c r="X1834" i="3"/>
  <c r="X1835" i="3"/>
  <c r="X1836" i="3"/>
  <c r="X1837" i="3"/>
  <c r="X1838" i="3"/>
  <c r="X1839" i="3"/>
  <c r="X1840" i="3"/>
  <c r="X1841" i="3"/>
  <c r="X1842" i="3"/>
  <c r="X1843" i="3"/>
  <c r="X1844" i="3"/>
  <c r="X1845" i="3"/>
  <c r="X1846" i="3"/>
  <c r="X1847" i="3"/>
  <c r="X1848" i="3"/>
  <c r="X1849" i="3"/>
  <c r="X1850" i="3"/>
  <c r="X1851" i="3"/>
  <c r="X1852" i="3"/>
  <c r="X1853" i="3"/>
  <c r="X1854" i="3"/>
  <c r="X1855" i="3"/>
  <c r="X1856" i="3"/>
  <c r="X1857" i="3"/>
  <c r="X1858" i="3"/>
  <c r="X1859" i="3"/>
  <c r="X1860" i="3"/>
  <c r="X1861" i="3"/>
  <c r="X1862" i="3"/>
  <c r="X1863" i="3"/>
  <c r="X1864" i="3"/>
  <c r="X1865" i="3"/>
  <c r="X1866" i="3"/>
  <c r="X1867" i="3"/>
  <c r="X1868" i="3"/>
  <c r="X1869" i="3"/>
  <c r="X1870" i="3"/>
  <c r="X1871" i="3"/>
  <c r="X1872" i="3"/>
  <c r="X1873" i="3"/>
  <c r="X1874" i="3"/>
  <c r="X1875" i="3"/>
  <c r="X1876" i="3"/>
  <c r="X1877" i="3"/>
  <c r="X1878" i="3"/>
  <c r="X1879" i="3"/>
  <c r="X1880" i="3"/>
  <c r="X1881" i="3"/>
  <c r="X1882" i="3"/>
  <c r="X1883" i="3"/>
  <c r="X1884" i="3"/>
  <c r="X1885" i="3"/>
  <c r="X1886" i="3"/>
  <c r="X1887" i="3"/>
  <c r="X1888" i="3"/>
  <c r="X1889" i="3"/>
  <c r="X1890" i="3"/>
  <c r="X1891" i="3"/>
  <c r="X1892" i="3"/>
  <c r="X1893" i="3"/>
  <c r="X1894" i="3"/>
  <c r="X1895" i="3"/>
  <c r="X1896" i="3"/>
  <c r="X1897" i="3"/>
  <c r="X1898" i="3"/>
  <c r="X1899" i="3"/>
  <c r="X1900" i="3"/>
  <c r="X1901" i="3"/>
  <c r="X1902" i="3"/>
  <c r="X1903" i="3"/>
  <c r="X1904" i="3"/>
  <c r="X1905" i="3"/>
  <c r="X1906" i="3"/>
  <c r="X1907" i="3"/>
  <c r="X1908" i="3"/>
  <c r="X1909" i="3"/>
  <c r="X1910" i="3"/>
  <c r="X1911" i="3"/>
  <c r="X1912" i="3"/>
  <c r="X1913" i="3"/>
  <c r="X1914" i="3"/>
  <c r="X1915" i="3"/>
  <c r="X1916" i="3"/>
  <c r="X1917" i="3"/>
  <c r="X1918" i="3"/>
  <c r="X1919" i="3"/>
  <c r="X1920" i="3"/>
  <c r="X1921" i="3"/>
  <c r="X1922" i="3"/>
  <c r="X1923" i="3"/>
  <c r="X1924" i="3"/>
  <c r="X1925" i="3"/>
  <c r="X1926" i="3"/>
  <c r="X1927" i="3"/>
  <c r="X1928" i="3"/>
  <c r="X1929" i="3"/>
  <c r="X1930" i="3"/>
  <c r="X1931" i="3"/>
  <c r="X1932" i="3"/>
  <c r="X1933" i="3"/>
  <c r="X1934" i="3"/>
  <c r="X1935" i="3"/>
  <c r="X1936" i="3"/>
  <c r="X1937" i="3"/>
  <c r="X1938" i="3"/>
  <c r="X1939" i="3"/>
  <c r="X1940" i="3"/>
  <c r="X1941" i="3"/>
  <c r="X1942" i="3"/>
  <c r="X1943" i="3"/>
  <c r="X1944" i="3"/>
  <c r="X1945" i="3"/>
  <c r="X1946" i="3"/>
  <c r="X1947" i="3"/>
  <c r="X1948" i="3"/>
  <c r="X1949" i="3"/>
  <c r="X1950" i="3"/>
  <c r="X1951" i="3"/>
  <c r="X1952" i="3"/>
  <c r="X1953" i="3"/>
  <c r="X1954" i="3"/>
  <c r="X1955" i="3"/>
  <c r="X1956" i="3"/>
  <c r="X1957" i="3"/>
  <c r="X1958" i="3"/>
  <c r="X1959" i="3"/>
  <c r="X1960" i="3"/>
  <c r="X1961" i="3"/>
  <c r="X1962" i="3"/>
  <c r="X1963" i="3"/>
  <c r="X1964" i="3"/>
  <c r="X1965" i="3"/>
  <c r="X1966" i="3"/>
  <c r="X1967" i="3"/>
  <c r="X1968" i="3"/>
  <c r="X1969" i="3"/>
  <c r="X1970" i="3"/>
  <c r="X1971" i="3"/>
  <c r="X1972" i="3"/>
  <c r="X1973" i="3"/>
  <c r="X1974" i="3"/>
  <c r="X1975" i="3"/>
  <c r="X1976" i="3"/>
  <c r="X1977" i="3"/>
  <c r="X1978" i="3"/>
  <c r="X1979" i="3"/>
  <c r="X1980" i="3"/>
  <c r="X1981" i="3"/>
  <c r="X1982" i="3"/>
  <c r="X1983" i="3"/>
  <c r="X1984" i="3"/>
  <c r="X1985" i="3"/>
  <c r="X1986" i="3"/>
  <c r="X1987" i="3"/>
  <c r="X1988" i="3"/>
  <c r="X1989" i="3"/>
  <c r="X1990" i="3"/>
  <c r="X1991" i="3"/>
  <c r="X1992" i="3"/>
  <c r="X1993" i="3"/>
  <c r="X1994" i="3"/>
  <c r="X1995" i="3"/>
  <c r="X1996" i="3"/>
  <c r="X1997" i="3"/>
  <c r="X1998" i="3"/>
  <c r="X1999" i="3"/>
  <c r="X2000" i="3"/>
  <c r="X2001" i="3"/>
  <c r="X2002" i="3"/>
  <c r="X2003" i="3"/>
  <c r="X2004" i="3"/>
  <c r="X2005" i="3"/>
  <c r="X2006" i="3"/>
  <c r="X2007" i="3"/>
  <c r="X2008" i="3"/>
  <c r="X2009" i="3"/>
  <c r="X2010" i="3"/>
  <c r="X2011" i="3"/>
  <c r="X2012" i="3"/>
  <c r="X2013" i="3"/>
  <c r="X2014" i="3"/>
  <c r="X2015" i="3"/>
  <c r="X2016" i="3"/>
  <c r="X2017" i="3"/>
  <c r="X2018" i="3"/>
  <c r="X2019" i="3"/>
  <c r="X2020" i="3"/>
  <c r="X2021" i="3"/>
  <c r="X2022" i="3"/>
  <c r="X2023" i="3"/>
  <c r="X2024" i="3"/>
  <c r="X2025" i="3"/>
  <c r="X2026" i="3"/>
  <c r="X2027" i="3"/>
  <c r="X2028" i="3"/>
  <c r="X2029" i="3"/>
  <c r="X2030" i="3"/>
  <c r="X2031" i="3"/>
  <c r="X2032" i="3"/>
  <c r="X2033" i="3"/>
  <c r="X2034" i="3"/>
  <c r="X2035" i="3"/>
  <c r="X2036" i="3"/>
  <c r="X2037" i="3"/>
  <c r="X2038" i="3"/>
  <c r="X2039" i="3"/>
  <c r="X2040" i="3"/>
  <c r="X2041" i="3"/>
  <c r="X2042" i="3"/>
  <c r="X2043" i="3"/>
  <c r="X2044" i="3"/>
  <c r="X2045" i="3"/>
  <c r="X2046" i="3"/>
  <c r="X2047" i="3"/>
  <c r="X2048" i="3"/>
  <c r="X2049" i="3"/>
  <c r="X2050" i="3"/>
  <c r="X2051" i="3"/>
  <c r="X2052" i="3"/>
  <c r="X2053" i="3"/>
  <c r="X2054" i="3"/>
  <c r="X2055" i="3"/>
  <c r="X2056" i="3"/>
  <c r="X2057" i="3"/>
  <c r="X2058" i="3"/>
  <c r="X2059" i="3"/>
  <c r="X2060" i="3"/>
  <c r="X2061" i="3"/>
  <c r="X2062" i="3"/>
  <c r="X2063" i="3"/>
  <c r="X2064" i="3"/>
  <c r="X2065" i="3"/>
  <c r="X2066" i="3"/>
  <c r="X2067" i="3"/>
  <c r="X2068" i="3"/>
  <c r="X2069" i="3"/>
  <c r="X2070" i="3"/>
  <c r="X2071" i="3"/>
  <c r="X2072" i="3"/>
  <c r="X2073" i="3"/>
  <c r="X2074" i="3"/>
  <c r="X2075" i="3"/>
  <c r="X2076" i="3"/>
  <c r="X2077" i="3"/>
  <c r="X2078" i="3"/>
  <c r="X2079" i="3"/>
  <c r="X2080" i="3"/>
  <c r="X2081" i="3"/>
  <c r="X2082" i="3"/>
  <c r="X2083" i="3"/>
  <c r="X2084" i="3"/>
  <c r="X2085" i="3"/>
  <c r="X2086" i="3"/>
  <c r="X2087" i="3"/>
  <c r="X2088" i="3"/>
  <c r="X2089" i="3"/>
  <c r="X2090" i="3"/>
  <c r="X2091" i="3"/>
  <c r="X2092" i="3"/>
  <c r="X2093" i="3"/>
  <c r="X2094" i="3"/>
  <c r="X2095" i="3"/>
  <c r="X2096" i="3"/>
  <c r="X2097" i="3"/>
  <c r="X2098" i="3"/>
  <c r="X2099" i="3"/>
  <c r="X2100" i="3"/>
  <c r="X2101" i="3"/>
  <c r="X2102" i="3"/>
  <c r="X2103" i="3"/>
  <c r="X2104" i="3"/>
  <c r="X2105" i="3"/>
  <c r="X2106" i="3"/>
  <c r="X2107" i="3"/>
  <c r="X2108" i="3"/>
  <c r="X2109" i="3"/>
  <c r="X2110" i="3"/>
  <c r="X2111" i="3"/>
  <c r="X2112" i="3"/>
  <c r="X2113" i="3"/>
  <c r="X2114" i="3"/>
  <c r="X2115" i="3"/>
  <c r="X2116" i="3"/>
  <c r="X2117" i="3"/>
  <c r="X2118" i="3"/>
  <c r="X2119" i="3"/>
  <c r="X2120" i="3"/>
  <c r="X2121" i="3"/>
  <c r="X2122" i="3"/>
  <c r="X2123" i="3"/>
  <c r="X2124" i="3"/>
  <c r="X2125" i="3"/>
  <c r="X2126" i="3"/>
  <c r="X2127" i="3"/>
  <c r="X2128" i="3"/>
  <c r="X2129" i="3"/>
  <c r="X2130" i="3"/>
  <c r="X2131" i="3"/>
  <c r="X2132" i="3"/>
  <c r="X2133" i="3"/>
  <c r="X2134" i="3"/>
  <c r="X2135" i="3"/>
  <c r="X2136" i="3"/>
  <c r="X2137" i="3"/>
  <c r="X2138" i="3"/>
  <c r="X2139" i="3"/>
  <c r="X2140" i="3"/>
  <c r="X2141" i="3"/>
  <c r="X2142" i="3"/>
  <c r="X2143" i="3"/>
  <c r="X2144" i="3"/>
  <c r="X2145" i="3"/>
  <c r="X2146" i="3"/>
  <c r="X2147" i="3"/>
  <c r="X2148" i="3"/>
  <c r="X2149" i="3"/>
  <c r="X2150" i="3"/>
  <c r="X2151" i="3"/>
  <c r="X2152" i="3"/>
  <c r="X2153" i="3"/>
  <c r="X2154" i="3"/>
  <c r="X2155" i="3"/>
  <c r="X2156" i="3"/>
  <c r="X2157" i="3"/>
  <c r="X2158" i="3"/>
  <c r="X2159" i="3"/>
  <c r="X2160" i="3"/>
  <c r="X2161" i="3"/>
  <c r="X2162" i="3"/>
  <c r="X2163" i="3"/>
  <c r="X2164" i="3"/>
  <c r="X2165" i="3"/>
  <c r="X2166" i="3"/>
  <c r="X2167" i="3"/>
  <c r="X2168" i="3"/>
  <c r="X2169" i="3"/>
  <c r="X2170" i="3"/>
  <c r="X2171" i="3"/>
  <c r="X2172" i="3"/>
  <c r="X2173" i="3"/>
  <c r="X2174" i="3"/>
  <c r="X2175" i="3"/>
  <c r="X2176" i="3"/>
  <c r="X2177" i="3"/>
  <c r="X2178" i="3"/>
  <c r="X2179" i="3"/>
  <c r="X2180" i="3"/>
  <c r="X2181" i="3"/>
  <c r="X2182" i="3"/>
  <c r="X2183" i="3"/>
  <c r="X2184" i="3"/>
  <c r="X2185" i="3"/>
  <c r="X2186" i="3"/>
  <c r="X2187" i="3"/>
  <c r="X2188" i="3"/>
  <c r="X2189" i="3"/>
  <c r="X2190" i="3"/>
  <c r="X2191" i="3"/>
  <c r="X2192" i="3"/>
  <c r="X2193" i="3"/>
  <c r="X2194" i="3"/>
  <c r="X2195" i="3"/>
  <c r="X2196" i="3"/>
  <c r="X2197" i="3"/>
  <c r="X2198" i="3"/>
  <c r="X2199" i="3"/>
  <c r="X2200" i="3"/>
  <c r="X2201" i="3"/>
  <c r="X2202" i="3"/>
  <c r="X2203" i="3"/>
  <c r="X2204" i="3"/>
  <c r="X2205" i="3"/>
  <c r="X2206" i="3"/>
  <c r="X2207" i="3"/>
  <c r="X2208" i="3"/>
  <c r="X2209" i="3"/>
  <c r="X2210" i="3"/>
  <c r="X2211" i="3"/>
  <c r="X2212" i="3"/>
  <c r="X2213" i="3"/>
  <c r="X2214" i="3"/>
  <c r="X2215" i="3"/>
  <c r="X2216" i="3"/>
  <c r="X2217" i="3"/>
  <c r="X2218" i="3"/>
  <c r="X2219" i="3"/>
  <c r="X2220" i="3"/>
  <c r="X2221" i="3"/>
  <c r="X2222" i="3"/>
  <c r="X2223" i="3"/>
  <c r="X2224" i="3"/>
  <c r="X2225" i="3"/>
  <c r="X2226" i="3"/>
  <c r="X2227" i="3"/>
  <c r="X2228" i="3"/>
  <c r="X2229" i="3"/>
  <c r="X2230" i="3"/>
  <c r="X2231" i="3"/>
  <c r="X2232" i="3"/>
  <c r="X2233" i="3"/>
  <c r="X2234" i="3"/>
  <c r="X2235" i="3"/>
  <c r="X2236" i="3"/>
  <c r="X2237" i="3"/>
  <c r="X2238" i="3"/>
  <c r="X2239" i="3"/>
  <c r="X2240" i="3"/>
  <c r="X2241" i="3"/>
  <c r="X2242" i="3"/>
  <c r="X2243" i="3"/>
  <c r="X2244" i="3"/>
  <c r="X2245" i="3"/>
  <c r="X2246" i="3"/>
  <c r="X2247" i="3"/>
  <c r="X2248" i="3"/>
  <c r="X2249" i="3"/>
  <c r="X2250" i="3"/>
  <c r="X2251" i="3"/>
  <c r="X2252" i="3"/>
  <c r="X2253" i="3"/>
  <c r="X2254" i="3"/>
  <c r="X2255" i="3"/>
  <c r="X2256" i="3"/>
  <c r="X2257" i="3"/>
  <c r="X2258" i="3"/>
  <c r="X2259" i="3"/>
  <c r="X2260" i="3"/>
  <c r="X2261" i="3"/>
  <c r="X2262" i="3"/>
  <c r="X2263" i="3"/>
  <c r="X2264" i="3"/>
  <c r="X2265" i="3"/>
  <c r="X2266" i="3"/>
  <c r="X2267" i="3"/>
  <c r="X2268" i="3"/>
  <c r="X2269" i="3"/>
  <c r="X2270" i="3"/>
  <c r="X2271" i="3"/>
  <c r="X2272" i="3"/>
  <c r="X2273" i="3"/>
  <c r="X2274" i="3"/>
  <c r="X2275" i="3"/>
  <c r="X2276" i="3"/>
  <c r="X2277" i="3"/>
  <c r="X2278" i="3"/>
  <c r="X2279" i="3"/>
  <c r="X2280" i="3"/>
  <c r="X2281" i="3"/>
  <c r="X2282" i="3"/>
  <c r="X2283" i="3"/>
  <c r="X2284" i="3"/>
  <c r="X2285" i="3"/>
  <c r="X2286" i="3"/>
  <c r="X2287" i="3"/>
  <c r="X2288" i="3"/>
  <c r="X2289" i="3"/>
  <c r="X2290" i="3"/>
  <c r="X2291" i="3"/>
  <c r="X2292" i="3"/>
  <c r="X2293" i="3"/>
  <c r="X2294" i="3"/>
  <c r="X2295" i="3"/>
  <c r="X2296" i="3"/>
  <c r="X2297" i="3"/>
  <c r="X2298" i="3"/>
  <c r="X2299" i="3"/>
  <c r="X2300" i="3"/>
  <c r="X2301" i="3"/>
  <c r="X2302" i="3"/>
  <c r="X2303" i="3"/>
  <c r="X2304" i="3"/>
  <c r="X2305" i="3"/>
  <c r="X2306" i="3"/>
  <c r="X2307" i="3"/>
  <c r="X2308" i="3"/>
  <c r="X2309" i="3"/>
  <c r="X2310" i="3"/>
  <c r="X2311" i="3"/>
  <c r="X2312" i="3"/>
  <c r="X2313" i="3"/>
  <c r="X2314" i="3"/>
  <c r="X2315" i="3"/>
  <c r="X2316" i="3"/>
  <c r="X2317" i="3"/>
  <c r="X2318" i="3"/>
  <c r="X2319" i="3"/>
  <c r="X2320" i="3"/>
  <c r="X2321" i="3"/>
  <c r="X2322" i="3"/>
  <c r="X2323" i="3"/>
  <c r="X2324" i="3"/>
  <c r="X2325" i="3"/>
  <c r="X2326" i="3"/>
  <c r="X2327" i="3"/>
  <c r="X2328" i="3"/>
  <c r="X2329" i="3"/>
  <c r="X2330" i="3"/>
  <c r="X2331" i="3"/>
  <c r="X2332" i="3"/>
  <c r="X2333" i="3"/>
  <c r="X2334" i="3"/>
  <c r="X2335" i="3"/>
  <c r="X2336" i="3"/>
  <c r="X2337" i="3"/>
  <c r="X2338" i="3"/>
  <c r="X2339" i="3"/>
  <c r="X2340" i="3"/>
  <c r="X2341" i="3"/>
  <c r="X2342" i="3"/>
  <c r="X2343" i="3"/>
  <c r="X2344" i="3"/>
  <c r="X2345" i="3"/>
  <c r="X2346" i="3"/>
  <c r="X2347" i="3"/>
  <c r="X2348" i="3"/>
  <c r="X2349" i="3"/>
  <c r="X2350" i="3"/>
  <c r="X2351" i="3"/>
  <c r="X2352" i="3"/>
  <c r="X2353" i="3"/>
  <c r="X2354" i="3"/>
  <c r="X2355" i="3"/>
  <c r="X2356" i="3"/>
  <c r="X2357" i="3"/>
  <c r="X2358" i="3"/>
  <c r="X2359" i="3"/>
  <c r="X2360" i="3"/>
  <c r="X2361" i="3"/>
  <c r="X2362" i="3"/>
  <c r="X2363" i="3"/>
  <c r="X2364" i="3"/>
  <c r="X2365" i="3"/>
  <c r="X2366" i="3"/>
  <c r="X2367" i="3"/>
  <c r="X2368" i="3"/>
  <c r="X2369" i="3"/>
  <c r="X2370" i="3"/>
  <c r="X2371" i="3"/>
  <c r="X2372" i="3"/>
  <c r="X2373" i="3"/>
  <c r="X2374" i="3"/>
  <c r="X2375" i="3"/>
  <c r="X2376" i="3"/>
  <c r="X2377" i="3"/>
  <c r="X2378" i="3"/>
  <c r="X2379" i="3"/>
  <c r="X2380" i="3"/>
  <c r="X2381" i="3"/>
  <c r="X2382" i="3"/>
  <c r="X2383" i="3"/>
  <c r="X2384" i="3"/>
  <c r="X2385" i="3"/>
  <c r="X2386" i="3"/>
  <c r="X2387" i="3"/>
  <c r="X2388" i="3"/>
  <c r="X2389" i="3"/>
  <c r="X2390" i="3"/>
  <c r="X2391" i="3"/>
  <c r="X2392" i="3"/>
  <c r="X2393" i="3"/>
  <c r="X2394" i="3"/>
  <c r="X2395" i="3"/>
  <c r="X2396" i="3"/>
  <c r="X2397" i="3"/>
  <c r="X2398" i="3"/>
  <c r="X2399" i="3"/>
  <c r="X2400" i="3"/>
  <c r="X2401" i="3"/>
  <c r="X2402" i="3"/>
  <c r="X2403" i="3"/>
  <c r="X2404" i="3"/>
  <c r="X2405" i="3"/>
  <c r="X2406" i="3"/>
  <c r="X2407" i="3"/>
  <c r="X2408" i="3"/>
  <c r="X2409" i="3"/>
  <c r="X2410" i="3"/>
  <c r="X2411" i="3"/>
  <c r="X2412" i="3"/>
  <c r="X2413" i="3"/>
  <c r="X2414" i="3"/>
  <c r="X2415" i="3"/>
  <c r="X2416" i="3"/>
  <c r="X2417" i="3"/>
  <c r="X2418" i="3"/>
  <c r="X2419" i="3"/>
  <c r="X2420" i="3"/>
  <c r="X2421" i="3"/>
  <c r="X2422" i="3"/>
  <c r="X2423" i="3"/>
  <c r="X2424" i="3"/>
  <c r="X2425" i="3"/>
  <c r="X2426" i="3"/>
  <c r="X2427" i="3"/>
  <c r="X2428" i="3"/>
  <c r="X2429" i="3"/>
  <c r="X2430" i="3"/>
  <c r="X2431" i="3"/>
  <c r="X2432" i="3"/>
  <c r="X2433" i="3"/>
  <c r="X2434" i="3"/>
  <c r="X2435" i="3"/>
  <c r="X2436" i="3"/>
  <c r="X2437" i="3"/>
  <c r="X2438" i="3"/>
  <c r="X2439" i="3"/>
  <c r="X2440" i="3"/>
  <c r="X2441" i="3"/>
  <c r="X2442" i="3"/>
  <c r="X2443" i="3"/>
  <c r="X2444" i="3"/>
  <c r="X2445" i="3"/>
  <c r="X2446" i="3"/>
  <c r="X2447" i="3"/>
  <c r="X2448" i="3"/>
  <c r="X2449" i="3"/>
  <c r="X2450" i="3"/>
  <c r="X2451" i="3"/>
  <c r="X2452" i="3"/>
  <c r="X2453" i="3"/>
  <c r="X2454" i="3"/>
  <c r="X2455" i="3"/>
  <c r="X2456" i="3"/>
  <c r="X2457" i="3"/>
  <c r="X2458" i="3"/>
  <c r="X2459" i="3"/>
  <c r="X2460" i="3"/>
  <c r="X2461" i="3"/>
  <c r="X2462" i="3"/>
  <c r="X2463" i="3"/>
  <c r="X2464" i="3"/>
  <c r="X2465" i="3"/>
  <c r="X2466" i="3"/>
  <c r="X2467" i="3"/>
  <c r="X2468" i="3"/>
  <c r="X2469" i="3"/>
  <c r="X2470" i="3"/>
  <c r="X2471" i="3"/>
  <c r="X2472" i="3"/>
  <c r="X2473" i="3"/>
  <c r="X2474" i="3"/>
  <c r="X2475" i="3"/>
  <c r="X2476" i="3"/>
  <c r="X2477" i="3"/>
  <c r="X2478" i="3"/>
  <c r="X2479" i="3"/>
  <c r="X2480" i="3"/>
  <c r="X2481" i="3"/>
  <c r="X2482" i="3"/>
  <c r="X2483" i="3"/>
  <c r="X2484" i="3"/>
  <c r="X2485" i="3"/>
  <c r="X2486" i="3"/>
  <c r="X2487" i="3"/>
  <c r="X2488" i="3"/>
  <c r="X2489" i="3"/>
  <c r="X2490" i="3"/>
  <c r="X2491" i="3"/>
  <c r="X2492" i="3"/>
  <c r="X2493" i="3"/>
  <c r="X2494" i="3"/>
  <c r="X2495" i="3"/>
  <c r="X2496" i="3"/>
  <c r="X2497" i="3"/>
  <c r="X2498" i="3"/>
  <c r="X2499" i="3"/>
  <c r="X2500" i="3"/>
  <c r="X2501" i="3"/>
  <c r="X2502" i="3"/>
  <c r="X2503" i="3"/>
  <c r="X2504" i="3"/>
  <c r="X2505" i="3"/>
  <c r="X2506" i="3"/>
  <c r="X2507" i="3"/>
  <c r="X2508" i="3"/>
  <c r="X2509" i="3"/>
  <c r="X2510" i="3"/>
  <c r="X2511" i="3"/>
  <c r="X2512" i="3"/>
  <c r="X2513" i="3"/>
  <c r="X2514" i="3"/>
  <c r="X2515" i="3"/>
  <c r="X2516" i="3"/>
  <c r="X2517" i="3"/>
  <c r="X2518" i="3"/>
  <c r="X2519" i="3"/>
  <c r="X2520" i="3"/>
  <c r="X2521" i="3"/>
  <c r="X2522" i="3"/>
  <c r="X2523" i="3"/>
  <c r="X2524" i="3"/>
  <c r="X2525" i="3"/>
  <c r="X2526" i="3"/>
  <c r="X2527" i="3"/>
  <c r="X2528" i="3"/>
  <c r="X2529" i="3"/>
  <c r="X2530" i="3"/>
  <c r="X2531" i="3"/>
  <c r="X2532" i="3"/>
  <c r="X2533" i="3"/>
  <c r="X2534" i="3"/>
  <c r="X2535" i="3"/>
  <c r="X2536" i="3"/>
  <c r="X2537" i="3"/>
  <c r="X2538" i="3"/>
  <c r="X2539" i="3"/>
  <c r="X2540" i="3"/>
  <c r="X2541" i="3"/>
  <c r="X2542" i="3"/>
  <c r="X2543" i="3"/>
  <c r="X2544" i="3"/>
  <c r="X2545" i="3"/>
  <c r="X2546" i="3"/>
  <c r="X2547" i="3"/>
  <c r="X2548" i="3"/>
  <c r="X2549" i="3"/>
  <c r="X2550" i="3"/>
  <c r="X2551" i="3"/>
  <c r="X2552" i="3"/>
  <c r="X2553" i="3"/>
  <c r="X2554" i="3"/>
  <c r="X2555" i="3"/>
  <c r="X2556" i="3"/>
  <c r="X2557" i="3"/>
  <c r="X2558" i="3"/>
  <c r="X2559" i="3"/>
  <c r="X2560" i="3"/>
  <c r="X2561" i="3"/>
  <c r="X2562" i="3"/>
  <c r="X2563" i="3"/>
  <c r="X2564" i="3"/>
  <c r="X2565" i="3"/>
  <c r="X2566" i="3"/>
  <c r="X2567" i="3"/>
  <c r="X2568" i="3"/>
  <c r="X2569" i="3"/>
  <c r="X2570" i="3"/>
  <c r="X2571" i="3"/>
  <c r="X2572" i="3"/>
  <c r="X2573" i="3"/>
  <c r="X2574" i="3"/>
  <c r="X2575" i="3"/>
  <c r="X2576" i="3"/>
  <c r="X2577" i="3"/>
  <c r="X2578" i="3"/>
  <c r="X2579" i="3"/>
  <c r="X2580" i="3"/>
  <c r="X2581" i="3"/>
  <c r="X2582" i="3"/>
  <c r="X2583" i="3"/>
  <c r="X2584" i="3"/>
  <c r="X2585" i="3"/>
  <c r="X2586" i="3"/>
  <c r="X2587" i="3"/>
  <c r="X2588" i="3"/>
  <c r="X2589" i="3"/>
  <c r="X2590" i="3"/>
  <c r="X2591" i="3"/>
  <c r="X2592" i="3"/>
  <c r="X2593" i="3"/>
  <c r="X2594" i="3"/>
  <c r="X2595" i="3"/>
  <c r="X2596" i="3"/>
  <c r="X2597" i="3"/>
  <c r="X2598" i="3"/>
  <c r="X2599" i="3"/>
  <c r="X2600" i="3"/>
  <c r="X2601" i="3"/>
  <c r="X2602" i="3"/>
  <c r="X2603" i="3"/>
  <c r="X2604" i="3"/>
  <c r="X2605" i="3"/>
  <c r="X2606" i="3"/>
  <c r="X2607" i="3"/>
  <c r="X2608" i="3"/>
  <c r="X2609" i="3"/>
  <c r="X2610" i="3"/>
  <c r="X2611" i="3"/>
  <c r="X2612" i="3"/>
  <c r="X2613" i="3"/>
  <c r="X2614" i="3"/>
  <c r="X2615" i="3"/>
  <c r="X2616" i="3"/>
  <c r="X2617" i="3"/>
  <c r="X2618" i="3"/>
  <c r="X2619" i="3"/>
  <c r="X2620" i="3"/>
  <c r="X2621" i="3"/>
  <c r="X2622" i="3"/>
  <c r="X2623" i="3"/>
  <c r="X2624" i="3"/>
  <c r="X2625" i="3"/>
  <c r="X2626" i="3"/>
  <c r="X2627" i="3"/>
  <c r="X2628" i="3"/>
  <c r="X2629" i="3"/>
  <c r="X2630" i="3"/>
  <c r="X2631" i="3"/>
  <c r="X2632" i="3"/>
  <c r="X2633" i="3"/>
  <c r="X2634" i="3"/>
  <c r="X2635" i="3"/>
  <c r="X2636" i="3"/>
  <c r="X2637" i="3"/>
  <c r="X2638" i="3"/>
  <c r="X2639" i="3"/>
  <c r="X2640" i="3"/>
  <c r="X2641" i="3"/>
  <c r="X2642" i="3"/>
  <c r="X2643" i="3"/>
  <c r="X2644" i="3"/>
  <c r="X2645" i="3"/>
  <c r="X2646" i="3"/>
  <c r="X2647" i="3"/>
  <c r="X2648" i="3"/>
  <c r="X2649" i="3"/>
  <c r="X2650" i="3"/>
  <c r="X2651" i="3"/>
  <c r="X2652" i="3"/>
  <c r="X2653" i="3"/>
  <c r="X2654" i="3"/>
  <c r="X2655" i="3"/>
  <c r="X2656" i="3"/>
  <c r="X2657" i="3"/>
  <c r="X2658" i="3"/>
  <c r="X2659" i="3"/>
  <c r="X2660" i="3"/>
  <c r="X2661" i="3"/>
  <c r="X2662" i="3"/>
  <c r="X2663" i="3"/>
  <c r="X2664" i="3"/>
  <c r="X2665" i="3"/>
  <c r="X2666" i="3"/>
  <c r="X2667" i="3"/>
  <c r="X2668" i="3"/>
  <c r="X2669" i="3"/>
  <c r="X2670" i="3"/>
  <c r="X2671" i="3"/>
  <c r="X2672" i="3"/>
  <c r="X2673" i="3"/>
  <c r="X2674" i="3"/>
  <c r="X2675" i="3"/>
  <c r="X2676" i="3"/>
  <c r="X2677" i="3"/>
  <c r="X2678" i="3"/>
  <c r="X2679" i="3"/>
  <c r="X2680" i="3"/>
  <c r="X2681" i="3"/>
  <c r="X2682" i="3"/>
  <c r="X2683" i="3"/>
  <c r="X2684" i="3"/>
  <c r="X2685" i="3"/>
  <c r="X2686" i="3"/>
  <c r="X2687" i="3"/>
  <c r="X2688" i="3"/>
  <c r="X2689" i="3"/>
  <c r="X2690" i="3"/>
  <c r="X2691" i="3"/>
  <c r="X2692" i="3"/>
  <c r="X2693" i="3"/>
  <c r="X2694" i="3"/>
  <c r="X2695" i="3"/>
  <c r="X2696" i="3"/>
  <c r="X2697" i="3"/>
  <c r="X2698" i="3"/>
  <c r="X2699" i="3"/>
  <c r="X2700" i="3"/>
  <c r="X2701" i="3"/>
  <c r="X2702" i="3"/>
  <c r="X2703" i="3"/>
  <c r="X2704" i="3"/>
  <c r="X2705" i="3"/>
  <c r="X2706" i="3"/>
  <c r="X2707" i="3"/>
  <c r="X2708" i="3"/>
  <c r="X2709" i="3"/>
  <c r="X2710" i="3"/>
  <c r="X2711" i="3"/>
  <c r="X2712" i="3"/>
  <c r="X2713" i="3"/>
  <c r="X2714" i="3"/>
  <c r="X2715" i="3"/>
  <c r="X2716" i="3"/>
  <c r="X2717" i="3"/>
  <c r="X2718" i="3"/>
  <c r="X2719" i="3"/>
  <c r="X2720" i="3"/>
  <c r="X2721" i="3"/>
  <c r="X2722" i="3"/>
  <c r="X2723" i="3"/>
  <c r="X2724" i="3"/>
  <c r="X2725" i="3"/>
  <c r="X2726" i="3"/>
  <c r="X2727" i="3"/>
  <c r="X2728" i="3"/>
  <c r="X2729" i="3"/>
  <c r="X2730" i="3"/>
  <c r="X2731" i="3"/>
  <c r="X2732" i="3"/>
  <c r="X2733" i="3"/>
  <c r="X2734" i="3"/>
  <c r="X2735" i="3"/>
  <c r="X2736" i="3"/>
  <c r="X2737" i="3"/>
  <c r="X2738" i="3"/>
  <c r="X2739" i="3"/>
  <c r="X2740" i="3"/>
  <c r="X2741" i="3"/>
  <c r="X2742" i="3"/>
  <c r="X2743" i="3"/>
  <c r="X2744" i="3"/>
  <c r="X2745" i="3"/>
  <c r="X2746" i="3"/>
  <c r="X2747" i="3"/>
  <c r="X2748" i="3"/>
  <c r="X2749" i="3"/>
  <c r="X2750" i="3"/>
  <c r="X2751" i="3"/>
  <c r="X2752" i="3"/>
  <c r="X2753" i="3"/>
  <c r="X2754" i="3"/>
  <c r="X2755" i="3"/>
  <c r="X2756" i="3"/>
  <c r="X2757" i="3"/>
  <c r="X2758" i="3"/>
  <c r="X2759" i="3"/>
  <c r="X2760" i="3"/>
  <c r="X2761" i="3"/>
  <c r="X2762" i="3"/>
  <c r="X2763" i="3"/>
  <c r="X2764" i="3"/>
  <c r="X2765" i="3"/>
  <c r="X2766" i="3"/>
  <c r="X2767" i="3"/>
  <c r="X2768" i="3"/>
  <c r="X2769" i="3"/>
  <c r="X2770" i="3"/>
  <c r="X2771" i="3"/>
  <c r="X2772" i="3"/>
  <c r="X2773" i="3"/>
  <c r="X2774" i="3"/>
  <c r="X2775" i="3"/>
  <c r="X2776" i="3"/>
  <c r="X2777" i="3"/>
  <c r="X2778" i="3"/>
  <c r="X2779" i="3"/>
  <c r="X2780" i="3"/>
  <c r="X2781" i="3"/>
  <c r="X2782" i="3"/>
  <c r="X2783" i="3"/>
  <c r="X2784" i="3"/>
  <c r="X2785" i="3"/>
  <c r="X2786" i="3"/>
  <c r="X2787" i="3"/>
  <c r="X2788" i="3"/>
  <c r="X2789" i="3"/>
  <c r="X2790" i="3"/>
  <c r="X2791" i="3"/>
  <c r="X2792" i="3"/>
  <c r="X2793" i="3"/>
  <c r="X2794" i="3"/>
  <c r="X2795" i="3"/>
  <c r="X2796" i="3"/>
  <c r="X2797" i="3"/>
  <c r="X2798" i="3"/>
  <c r="X2799" i="3"/>
  <c r="X2800" i="3"/>
  <c r="X2801" i="3"/>
  <c r="X2802" i="3"/>
  <c r="X2803" i="3"/>
  <c r="X2804" i="3"/>
  <c r="X2805" i="3"/>
  <c r="X2806" i="3"/>
  <c r="X2807" i="3"/>
  <c r="X2808" i="3"/>
  <c r="X2809" i="3"/>
  <c r="X2810" i="3"/>
  <c r="X2811" i="3"/>
  <c r="X2812" i="3"/>
  <c r="X2813" i="3"/>
  <c r="X2814" i="3"/>
  <c r="X2815" i="3"/>
  <c r="X2816" i="3"/>
  <c r="X2817" i="3"/>
  <c r="X2818" i="3"/>
  <c r="X2819" i="3"/>
  <c r="X2820" i="3"/>
  <c r="X2821" i="3"/>
  <c r="X2822" i="3"/>
  <c r="X2823" i="3"/>
  <c r="X2824" i="3"/>
  <c r="X2825" i="3"/>
  <c r="X2826" i="3"/>
  <c r="X2827" i="3"/>
  <c r="X2828" i="3"/>
  <c r="X2829" i="3"/>
  <c r="X2830" i="3"/>
  <c r="X2831" i="3"/>
  <c r="X2832" i="3"/>
  <c r="X2833" i="3"/>
  <c r="X2834" i="3"/>
  <c r="X2835" i="3"/>
  <c r="X2836" i="3"/>
  <c r="X2837" i="3"/>
  <c r="X2838" i="3"/>
  <c r="X2839" i="3"/>
  <c r="X2840" i="3"/>
  <c r="X2841" i="3"/>
  <c r="X2842" i="3"/>
  <c r="X2843" i="3"/>
  <c r="X2844" i="3"/>
  <c r="X2845" i="3"/>
  <c r="X2846" i="3"/>
  <c r="X2847" i="3"/>
  <c r="X2848" i="3"/>
  <c r="X2849" i="3"/>
  <c r="X2850" i="3"/>
  <c r="X2851" i="3"/>
  <c r="X2852" i="3"/>
  <c r="X2853" i="3"/>
  <c r="X2854" i="3"/>
  <c r="X2855" i="3"/>
  <c r="X2856" i="3"/>
  <c r="X2857" i="3"/>
  <c r="X2858" i="3"/>
  <c r="X2859" i="3"/>
  <c r="X2860" i="3"/>
  <c r="X2861" i="3"/>
  <c r="X2862" i="3"/>
  <c r="X2863" i="3"/>
  <c r="X2864" i="3"/>
  <c r="X2865" i="3"/>
  <c r="X2866" i="3"/>
  <c r="X2867" i="3"/>
  <c r="X2868" i="3"/>
  <c r="X2869" i="3"/>
  <c r="X2870" i="3"/>
  <c r="X2871" i="3"/>
  <c r="X2872" i="3"/>
  <c r="X2873" i="3"/>
  <c r="X2874" i="3"/>
  <c r="X2875" i="3"/>
  <c r="X2876" i="3"/>
  <c r="X2877" i="3"/>
  <c r="X2878" i="3"/>
  <c r="X2879" i="3"/>
  <c r="X2880" i="3"/>
  <c r="X2881" i="3"/>
  <c r="X2882" i="3"/>
  <c r="X2883" i="3"/>
  <c r="X2884" i="3"/>
  <c r="X2885" i="3"/>
  <c r="X2886" i="3"/>
  <c r="X2887" i="3"/>
  <c r="X2888" i="3"/>
  <c r="X2889" i="3"/>
  <c r="X2890" i="3"/>
  <c r="X2891" i="3"/>
  <c r="X2892" i="3"/>
  <c r="X2893" i="3"/>
  <c r="X2894" i="3"/>
  <c r="X2895" i="3"/>
  <c r="X2896" i="3"/>
  <c r="X2897" i="3"/>
  <c r="X2898" i="3"/>
  <c r="X2899" i="3"/>
  <c r="X2900" i="3"/>
  <c r="X2901" i="3"/>
  <c r="X2902" i="3"/>
  <c r="X2903" i="3"/>
  <c r="X2904" i="3"/>
  <c r="X2905" i="3"/>
  <c r="X2906" i="3"/>
  <c r="X2907" i="3"/>
  <c r="X2908" i="3"/>
  <c r="X2909" i="3"/>
  <c r="X2910" i="3"/>
  <c r="X2911" i="3"/>
  <c r="X2912" i="3"/>
  <c r="X2913" i="3"/>
  <c r="X2914" i="3"/>
  <c r="X2915" i="3"/>
  <c r="X2916" i="3"/>
  <c r="X2917" i="3"/>
  <c r="X2918" i="3"/>
  <c r="X2919" i="3"/>
  <c r="X2920" i="3"/>
  <c r="X2921" i="3"/>
  <c r="X2922" i="3"/>
  <c r="X2923" i="3"/>
  <c r="X2924" i="3"/>
  <c r="X2925" i="3"/>
  <c r="X2926" i="3"/>
  <c r="X2927" i="3"/>
  <c r="X2928" i="3"/>
  <c r="X2929" i="3"/>
  <c r="X2930" i="3"/>
  <c r="X2931" i="3"/>
  <c r="X2932" i="3"/>
  <c r="X2933" i="3"/>
  <c r="X2934" i="3"/>
  <c r="X2935" i="3"/>
  <c r="X2936" i="3"/>
  <c r="X2937" i="3"/>
  <c r="X2938" i="3"/>
  <c r="X2939" i="3"/>
  <c r="X2940" i="3"/>
  <c r="X2941" i="3"/>
  <c r="X2942" i="3"/>
  <c r="X2943" i="3"/>
  <c r="X2944" i="3"/>
  <c r="X2945" i="3"/>
  <c r="X2946" i="3"/>
  <c r="X2947" i="3"/>
  <c r="X2948" i="3"/>
  <c r="X2949" i="3"/>
  <c r="X2950" i="3"/>
  <c r="X2951" i="3"/>
  <c r="X2952" i="3"/>
  <c r="X2953" i="3"/>
  <c r="X2954" i="3"/>
  <c r="X2955" i="3"/>
  <c r="X2956" i="3"/>
  <c r="X2957" i="3"/>
  <c r="X2958" i="3"/>
  <c r="X2959" i="3"/>
  <c r="X2960" i="3"/>
  <c r="X2961" i="3"/>
  <c r="X2962" i="3"/>
  <c r="X2963" i="3"/>
  <c r="X2964" i="3"/>
  <c r="X2965" i="3"/>
  <c r="X2966" i="3"/>
  <c r="X2967" i="3"/>
  <c r="X2968" i="3"/>
  <c r="X2969" i="3"/>
  <c r="X2970" i="3"/>
  <c r="X2971" i="3"/>
  <c r="X2972" i="3"/>
  <c r="X2973" i="3"/>
  <c r="X2974" i="3"/>
  <c r="X2975" i="3"/>
  <c r="X2976" i="3"/>
  <c r="X2977" i="3"/>
  <c r="X2978" i="3"/>
  <c r="X2979" i="3"/>
  <c r="X2980" i="3"/>
  <c r="X2981" i="3"/>
  <c r="X2982" i="3"/>
  <c r="X2983" i="3"/>
  <c r="X2984" i="3"/>
  <c r="X2985" i="3"/>
  <c r="X2986" i="3"/>
  <c r="X2987" i="3"/>
  <c r="X2988" i="3"/>
  <c r="X2989" i="3"/>
  <c r="X2990" i="3"/>
  <c r="X2991" i="3"/>
  <c r="X2992" i="3"/>
  <c r="X2993" i="3"/>
  <c r="X2994" i="3"/>
  <c r="X2995" i="3"/>
  <c r="X2996" i="3"/>
  <c r="X2997" i="3"/>
  <c r="X2998" i="3"/>
  <c r="X2999" i="3"/>
  <c r="X3000" i="3"/>
  <c r="X3001" i="3"/>
  <c r="X3002" i="3"/>
  <c r="X3003" i="3"/>
  <c r="X3004" i="3"/>
  <c r="X3005" i="3"/>
  <c r="X3006" i="3"/>
  <c r="X3007" i="3"/>
  <c r="X3008" i="3"/>
  <c r="X3009" i="3"/>
  <c r="X3010" i="3"/>
  <c r="X3011" i="3"/>
  <c r="X3012" i="3"/>
  <c r="X3013" i="3"/>
  <c r="X3014" i="3"/>
  <c r="X3015" i="3"/>
  <c r="X3016" i="3"/>
  <c r="X3017" i="3"/>
  <c r="X3018" i="3"/>
  <c r="X3019" i="3"/>
  <c r="X3020" i="3"/>
  <c r="X3021" i="3"/>
  <c r="X3022" i="3"/>
  <c r="X3023" i="3"/>
  <c r="X3024" i="3"/>
  <c r="X3025" i="3"/>
  <c r="X3026" i="3"/>
  <c r="X3027" i="3"/>
  <c r="X3028" i="3"/>
  <c r="X3029" i="3"/>
  <c r="X3030" i="3"/>
  <c r="X3031" i="3"/>
  <c r="X3032" i="3"/>
  <c r="X3033" i="3"/>
  <c r="X3034" i="3"/>
  <c r="X3035" i="3"/>
  <c r="X3036" i="3"/>
  <c r="X3037" i="3"/>
  <c r="X3038" i="3"/>
  <c r="X3039" i="3"/>
  <c r="X3040" i="3"/>
  <c r="X3041" i="3"/>
  <c r="X3042" i="3"/>
  <c r="X3043" i="3"/>
  <c r="X3044" i="3"/>
  <c r="X3045" i="3"/>
  <c r="X3046" i="3"/>
  <c r="X3047" i="3"/>
  <c r="X3048" i="3"/>
  <c r="X3049" i="3"/>
  <c r="X3050" i="3"/>
  <c r="X3051" i="3"/>
  <c r="X3052" i="3"/>
  <c r="X3053" i="3"/>
  <c r="X3054" i="3"/>
  <c r="X3055" i="3"/>
  <c r="X3056" i="3"/>
  <c r="X3057" i="3"/>
  <c r="X3058" i="3"/>
  <c r="X3059" i="3"/>
  <c r="X3060" i="3"/>
  <c r="X3061" i="3"/>
  <c r="X3062" i="3"/>
  <c r="X3063" i="3"/>
  <c r="X3064" i="3"/>
  <c r="X3065" i="3"/>
  <c r="X3066" i="3"/>
  <c r="X3067" i="3"/>
  <c r="X3068" i="3"/>
  <c r="X3069" i="3"/>
  <c r="X3070" i="3"/>
  <c r="X3071" i="3"/>
  <c r="X3072" i="3"/>
  <c r="X3073" i="3"/>
  <c r="X3074" i="3"/>
  <c r="X3075" i="3"/>
  <c r="X3076" i="3"/>
  <c r="X3077" i="3"/>
  <c r="X3078" i="3"/>
  <c r="X3079" i="3"/>
  <c r="X3080" i="3"/>
  <c r="X3081" i="3"/>
  <c r="X3082" i="3"/>
  <c r="X3083" i="3"/>
  <c r="X3084" i="3"/>
  <c r="X3085" i="3"/>
  <c r="X3086" i="3"/>
  <c r="X3087" i="3"/>
  <c r="X3088" i="3"/>
  <c r="X3089" i="3"/>
  <c r="X3090" i="3"/>
  <c r="X3091" i="3"/>
  <c r="X3092" i="3"/>
  <c r="X3093" i="3"/>
  <c r="X3094" i="3"/>
  <c r="X3095" i="3"/>
  <c r="X3096" i="3"/>
  <c r="X3097" i="3"/>
  <c r="X3098" i="3"/>
  <c r="X3099" i="3"/>
  <c r="X3100" i="3"/>
  <c r="X3101" i="3"/>
  <c r="X3102" i="3"/>
  <c r="X3103" i="3"/>
  <c r="X3104" i="3"/>
  <c r="X3105" i="3"/>
  <c r="X3106" i="3"/>
  <c r="X3107" i="3"/>
  <c r="X3108" i="3"/>
  <c r="X3109" i="3"/>
  <c r="X3110" i="3"/>
  <c r="X3111" i="3"/>
  <c r="X3112" i="3"/>
  <c r="X3113" i="3"/>
  <c r="X3114" i="3"/>
  <c r="X3115" i="3"/>
  <c r="X3116" i="3"/>
  <c r="X3117" i="3"/>
  <c r="X3118" i="3"/>
  <c r="X3119" i="3"/>
  <c r="X3120" i="3"/>
  <c r="X3121" i="3"/>
  <c r="X3122" i="3"/>
  <c r="X3123" i="3"/>
  <c r="X3124" i="3"/>
  <c r="X3125" i="3"/>
  <c r="X3126" i="3"/>
  <c r="X3127" i="3"/>
  <c r="X3128" i="3"/>
  <c r="X3129" i="3"/>
  <c r="X3130" i="3"/>
  <c r="X3131" i="3"/>
  <c r="X3132" i="3"/>
  <c r="X3133" i="3"/>
  <c r="X3134" i="3"/>
  <c r="X3135" i="3"/>
  <c r="X3136" i="3"/>
  <c r="X3137" i="3"/>
  <c r="X3138" i="3"/>
  <c r="X3139" i="3"/>
  <c r="X3140" i="3"/>
  <c r="X3141" i="3"/>
  <c r="X3142" i="3"/>
  <c r="X3143" i="3"/>
  <c r="X3144" i="3"/>
  <c r="X3145" i="3"/>
  <c r="X3146" i="3"/>
  <c r="X3147" i="3"/>
  <c r="X3148" i="3"/>
  <c r="X3149" i="3"/>
  <c r="X3150" i="3"/>
  <c r="X3151" i="3"/>
  <c r="X3152" i="3"/>
  <c r="X3153" i="3"/>
  <c r="X3154" i="3"/>
  <c r="X3155" i="3"/>
  <c r="X3156" i="3"/>
  <c r="X3157" i="3"/>
  <c r="X3158" i="3"/>
  <c r="X3159" i="3"/>
  <c r="X3160" i="3"/>
  <c r="X3161" i="3"/>
  <c r="X3162" i="3"/>
  <c r="X3163" i="3"/>
  <c r="X3164" i="3"/>
  <c r="X3165" i="3"/>
  <c r="X3166" i="3"/>
  <c r="X3167" i="3"/>
  <c r="X3168" i="3"/>
  <c r="X3169" i="3"/>
  <c r="X3170" i="3"/>
  <c r="X3171" i="3"/>
  <c r="X3172" i="3"/>
  <c r="X3173" i="3"/>
  <c r="X3174" i="3"/>
  <c r="X3175" i="3"/>
  <c r="X3176" i="3"/>
  <c r="X3177" i="3"/>
  <c r="X3178" i="3"/>
  <c r="X3179" i="3"/>
  <c r="X3180" i="3"/>
  <c r="X3181" i="3"/>
  <c r="X3182" i="3"/>
  <c r="X3183" i="3"/>
  <c r="X3184" i="3"/>
  <c r="X3185" i="3"/>
  <c r="X3186" i="3"/>
  <c r="X3187" i="3"/>
  <c r="X3188" i="3"/>
  <c r="X3189" i="3"/>
  <c r="X3190" i="3"/>
  <c r="X3191" i="3"/>
  <c r="X3192" i="3"/>
  <c r="X3193" i="3"/>
  <c r="X3194" i="3"/>
  <c r="X3195" i="3"/>
  <c r="X3196" i="3"/>
  <c r="X3197" i="3"/>
  <c r="X3198" i="3"/>
  <c r="X3199" i="3"/>
  <c r="X3200" i="3"/>
  <c r="X3201" i="3"/>
  <c r="X3202" i="3"/>
  <c r="X3203" i="3"/>
  <c r="X3204" i="3"/>
  <c r="X3205" i="3"/>
  <c r="X3206" i="3"/>
  <c r="X3207" i="3"/>
  <c r="X3208" i="3"/>
  <c r="X3209" i="3"/>
  <c r="X3210" i="3"/>
  <c r="X3211" i="3"/>
  <c r="X3212" i="3"/>
  <c r="X3213" i="3"/>
  <c r="X3214" i="3"/>
  <c r="X3215" i="3"/>
  <c r="X3216" i="3"/>
  <c r="X3217" i="3"/>
  <c r="X3218" i="3"/>
  <c r="X3219" i="3"/>
  <c r="X3220" i="3"/>
  <c r="X3221" i="3"/>
  <c r="X3222" i="3"/>
  <c r="X3223" i="3"/>
  <c r="X3224" i="3"/>
  <c r="X3225" i="3"/>
  <c r="X3226" i="3"/>
  <c r="X3227" i="3"/>
  <c r="X3228" i="3"/>
  <c r="X3229" i="3"/>
  <c r="X3230" i="3"/>
  <c r="X3231" i="3"/>
  <c r="X3232" i="3"/>
  <c r="X3233" i="3"/>
  <c r="X3234" i="3"/>
  <c r="X3235" i="3"/>
  <c r="X3236" i="3"/>
  <c r="X3237" i="3"/>
  <c r="X3238" i="3"/>
  <c r="X3239" i="3"/>
  <c r="X3240" i="3"/>
  <c r="X3241" i="3"/>
  <c r="X3242" i="3"/>
  <c r="X3243" i="3"/>
  <c r="X3244" i="3"/>
  <c r="X3245" i="3"/>
  <c r="X3246" i="3"/>
  <c r="X3247" i="3"/>
  <c r="X3248" i="3"/>
  <c r="X3249" i="3"/>
  <c r="X3250" i="3"/>
  <c r="X3251" i="3"/>
  <c r="X3252" i="3"/>
  <c r="X3253" i="3"/>
  <c r="X3254" i="3"/>
  <c r="X3255" i="3"/>
  <c r="X3256" i="3"/>
  <c r="X3257" i="3"/>
  <c r="X3258" i="3"/>
  <c r="X3259" i="3"/>
  <c r="X3260" i="3"/>
  <c r="X3261" i="3"/>
  <c r="X3262" i="3"/>
  <c r="X3263" i="3"/>
  <c r="X3264" i="3"/>
  <c r="X3265" i="3"/>
  <c r="X3266" i="3"/>
  <c r="X3267" i="3"/>
  <c r="X3268" i="3"/>
  <c r="X3269" i="3"/>
  <c r="X3270" i="3"/>
  <c r="X3271" i="3"/>
  <c r="X3272" i="3"/>
  <c r="X3273" i="3"/>
  <c r="X3274" i="3"/>
  <c r="X3275" i="3"/>
  <c r="X3276" i="3"/>
  <c r="X3277" i="3"/>
  <c r="X3278" i="3"/>
  <c r="X3279" i="3"/>
  <c r="X3280" i="3"/>
  <c r="X3281" i="3"/>
  <c r="X3282" i="3"/>
  <c r="X3283" i="3"/>
  <c r="X3284" i="3"/>
  <c r="X3285" i="3"/>
  <c r="X3286" i="3"/>
  <c r="X3287" i="3"/>
  <c r="X3288" i="3"/>
  <c r="X3289" i="3"/>
  <c r="X3290" i="3"/>
  <c r="X3291" i="3"/>
  <c r="X3292" i="3"/>
  <c r="X3293" i="3"/>
  <c r="X3294" i="3"/>
  <c r="X3295" i="3"/>
  <c r="X3296" i="3"/>
  <c r="X3297" i="3"/>
  <c r="X3298" i="3"/>
  <c r="X3299" i="3"/>
  <c r="X3300" i="3"/>
  <c r="X3301" i="3"/>
  <c r="X3302" i="3"/>
  <c r="X3303" i="3"/>
  <c r="X3304" i="3"/>
  <c r="X3305" i="3"/>
  <c r="X3306" i="3"/>
  <c r="X3307" i="3"/>
  <c r="X3308" i="3"/>
  <c r="X3309" i="3"/>
  <c r="X3310" i="3"/>
  <c r="X3311" i="3"/>
  <c r="X3312" i="3"/>
  <c r="X3313" i="3"/>
  <c r="X3314" i="3"/>
  <c r="X3315" i="3"/>
  <c r="X3316" i="3"/>
  <c r="X3317" i="3"/>
  <c r="X3318" i="3"/>
  <c r="X3319" i="3"/>
  <c r="X3320" i="3"/>
  <c r="X3321" i="3"/>
  <c r="X3322" i="3"/>
  <c r="X3323" i="3"/>
  <c r="X3324" i="3"/>
  <c r="X3325" i="3"/>
  <c r="X3326" i="3"/>
  <c r="X3327" i="3"/>
  <c r="X3328" i="3"/>
  <c r="X3329" i="3"/>
  <c r="X3330" i="3"/>
  <c r="X3331" i="3"/>
  <c r="X3332" i="3"/>
  <c r="X3333" i="3"/>
  <c r="X3334" i="3"/>
  <c r="X3335" i="3"/>
  <c r="X3336" i="3"/>
  <c r="X3337" i="3"/>
  <c r="X3338" i="3"/>
  <c r="X3339" i="3"/>
  <c r="X3340" i="3"/>
  <c r="X3341" i="3"/>
  <c r="X3342" i="3"/>
  <c r="X3343" i="3"/>
  <c r="X3344" i="3"/>
  <c r="X3345" i="3"/>
  <c r="X3346" i="3"/>
  <c r="X3347" i="3"/>
  <c r="X3348" i="3"/>
  <c r="X3349" i="3"/>
  <c r="X3350" i="3"/>
  <c r="X3351" i="3"/>
  <c r="X3352" i="3"/>
  <c r="X3353" i="3"/>
  <c r="X3354" i="3"/>
  <c r="X3355" i="3"/>
  <c r="X3356" i="3"/>
  <c r="X3357" i="3"/>
  <c r="X3358" i="3"/>
  <c r="X3359" i="3"/>
  <c r="X3360" i="3"/>
  <c r="X3361" i="3"/>
  <c r="X3362" i="3"/>
  <c r="X3363" i="3"/>
  <c r="X3364" i="3"/>
  <c r="X3365" i="3"/>
  <c r="X3366" i="3"/>
  <c r="X3367" i="3"/>
  <c r="X3368" i="3"/>
  <c r="X3369" i="3"/>
  <c r="X3370" i="3"/>
  <c r="X3371" i="3"/>
  <c r="X3372" i="3"/>
  <c r="X3373" i="3"/>
  <c r="X3374" i="3"/>
  <c r="X3375" i="3"/>
  <c r="X3376" i="3"/>
  <c r="X3377" i="3"/>
  <c r="X3378" i="3"/>
  <c r="X3379" i="3"/>
  <c r="X3380" i="3"/>
  <c r="X3381" i="3"/>
  <c r="X3382" i="3"/>
  <c r="X3383" i="3"/>
  <c r="X3384" i="3"/>
  <c r="X3385" i="3"/>
  <c r="X3386" i="3"/>
  <c r="X3387" i="3"/>
  <c r="X3388" i="3"/>
  <c r="X3389" i="3"/>
  <c r="X3390" i="3"/>
  <c r="X3391" i="3"/>
  <c r="X3392" i="3"/>
  <c r="X3393" i="3"/>
  <c r="X3394" i="3"/>
  <c r="X3395" i="3"/>
  <c r="X3396" i="3"/>
  <c r="X3397" i="3"/>
  <c r="X3398" i="3"/>
  <c r="X3399" i="3"/>
  <c r="X3400" i="3"/>
  <c r="X3401" i="3"/>
  <c r="X3402" i="3"/>
  <c r="X3403" i="3"/>
  <c r="X3404" i="3"/>
  <c r="X3405" i="3"/>
  <c r="X3406" i="3"/>
  <c r="X3407" i="3"/>
  <c r="X3408" i="3"/>
  <c r="X3409" i="3"/>
  <c r="X3410" i="3"/>
  <c r="X3411" i="3"/>
  <c r="X3412" i="3"/>
  <c r="X3413" i="3"/>
  <c r="X3414" i="3"/>
  <c r="X3415" i="3"/>
  <c r="X3416" i="3"/>
  <c r="X3417" i="3"/>
  <c r="X3418" i="3"/>
  <c r="X3419" i="3"/>
  <c r="X3420" i="3"/>
  <c r="X3421" i="3"/>
  <c r="X3422" i="3"/>
  <c r="X3423" i="3"/>
  <c r="X3424" i="3"/>
  <c r="X3425" i="3"/>
  <c r="X3426" i="3"/>
  <c r="X3427" i="3"/>
  <c r="X3428" i="3"/>
  <c r="X3429" i="3"/>
  <c r="X3430" i="3"/>
  <c r="X3431" i="3"/>
  <c r="X3432" i="3"/>
  <c r="X3433" i="3"/>
  <c r="X3434" i="3"/>
  <c r="X3435" i="3"/>
  <c r="X3436" i="3"/>
  <c r="X3437" i="3"/>
  <c r="X3438" i="3"/>
  <c r="X3439" i="3"/>
  <c r="X3440" i="3"/>
  <c r="X3441" i="3"/>
  <c r="X3442" i="3"/>
  <c r="X3443" i="3"/>
  <c r="X3444" i="3"/>
  <c r="X3445" i="3"/>
  <c r="X3446" i="3"/>
  <c r="X3447" i="3"/>
  <c r="X3448" i="3"/>
  <c r="X3449" i="3"/>
  <c r="X3450" i="3"/>
  <c r="X3451" i="3"/>
  <c r="X3452" i="3"/>
  <c r="X3453" i="3"/>
  <c r="X3454" i="3"/>
  <c r="X3455" i="3"/>
  <c r="X3456" i="3"/>
  <c r="X3457" i="3"/>
  <c r="X3458" i="3"/>
  <c r="X3459" i="3"/>
  <c r="X3460" i="3"/>
  <c r="X3461" i="3"/>
  <c r="X3462" i="3"/>
  <c r="X3463" i="3"/>
  <c r="X3464" i="3"/>
  <c r="X3465" i="3"/>
  <c r="X3466" i="3"/>
  <c r="X3467" i="3"/>
  <c r="X3468" i="3"/>
  <c r="X3469" i="3"/>
  <c r="X3470" i="3"/>
  <c r="X3471" i="3"/>
  <c r="X3472" i="3"/>
  <c r="X3473" i="3"/>
  <c r="X3474" i="3"/>
  <c r="X3475" i="3"/>
  <c r="X3476" i="3"/>
  <c r="X3477" i="3"/>
  <c r="X3478" i="3"/>
  <c r="X3479" i="3"/>
  <c r="X3480" i="3"/>
  <c r="X3481" i="3"/>
  <c r="X3482" i="3"/>
  <c r="X3483" i="3"/>
  <c r="X3484" i="3"/>
  <c r="X3485" i="3"/>
  <c r="X3486" i="3"/>
  <c r="X3487" i="3"/>
  <c r="X3488" i="3"/>
  <c r="X3489" i="3"/>
  <c r="X3490" i="3"/>
  <c r="X3491" i="3"/>
  <c r="X3492" i="3"/>
  <c r="X3493" i="3"/>
  <c r="X3494" i="3"/>
  <c r="X3495" i="3"/>
  <c r="X3496" i="3"/>
  <c r="X3497" i="3"/>
  <c r="X3498" i="3"/>
  <c r="X3499" i="3"/>
  <c r="X3500" i="3"/>
  <c r="X3501" i="3"/>
  <c r="X3502" i="3"/>
  <c r="X3503" i="3"/>
  <c r="X3504" i="3"/>
  <c r="X3505" i="3"/>
  <c r="X3506" i="3"/>
  <c r="X3507" i="3"/>
  <c r="X3508" i="3"/>
  <c r="X3509" i="3"/>
  <c r="X3510" i="3"/>
  <c r="X3511" i="3"/>
  <c r="X3512" i="3"/>
  <c r="X3513" i="3"/>
  <c r="X3514" i="3"/>
  <c r="X3515" i="3"/>
  <c r="X3516" i="3"/>
  <c r="X3517" i="3"/>
  <c r="X3518" i="3"/>
  <c r="X3519" i="3"/>
  <c r="X3520" i="3"/>
  <c r="X3521" i="3"/>
  <c r="X3522" i="3"/>
  <c r="X3523" i="3"/>
  <c r="X3524" i="3"/>
  <c r="X3525" i="3"/>
  <c r="X3526" i="3"/>
  <c r="X3527" i="3"/>
  <c r="X3528" i="3"/>
  <c r="X3529" i="3"/>
  <c r="X3530" i="3"/>
  <c r="X3531" i="3"/>
  <c r="X3532" i="3"/>
  <c r="X3533" i="3"/>
  <c r="X3534" i="3"/>
  <c r="X3535" i="3"/>
  <c r="X3536" i="3"/>
  <c r="X3537" i="3"/>
  <c r="X3538" i="3"/>
  <c r="X3539" i="3"/>
  <c r="X3540" i="3"/>
  <c r="X3541" i="3"/>
  <c r="X3542" i="3"/>
  <c r="X3543" i="3"/>
  <c r="X3544" i="3"/>
  <c r="X3545" i="3"/>
  <c r="X3546" i="3"/>
  <c r="X3547" i="3"/>
  <c r="X3548" i="3"/>
  <c r="X3549" i="3"/>
  <c r="X3550" i="3"/>
  <c r="X3551" i="3"/>
  <c r="X3552" i="3"/>
  <c r="X3553" i="3"/>
  <c r="X3554" i="3"/>
  <c r="X3555" i="3"/>
  <c r="X3556" i="3"/>
  <c r="X3557" i="3"/>
  <c r="X3558" i="3"/>
  <c r="X3559" i="3"/>
  <c r="X3560" i="3"/>
  <c r="X3561" i="3"/>
  <c r="X3562" i="3"/>
  <c r="X3563" i="3"/>
  <c r="X3564" i="3"/>
  <c r="X3565" i="3"/>
  <c r="X3566" i="3"/>
  <c r="X3567" i="3"/>
  <c r="X3568" i="3"/>
  <c r="X3569" i="3"/>
  <c r="X3570" i="3"/>
  <c r="X3571" i="3"/>
  <c r="X3572" i="3"/>
  <c r="X3573" i="3"/>
  <c r="X3574" i="3"/>
  <c r="X3575" i="3"/>
  <c r="X3576" i="3"/>
  <c r="X3577" i="3"/>
  <c r="X3578" i="3"/>
  <c r="X3579" i="3"/>
  <c r="X3580" i="3"/>
  <c r="X3581" i="3"/>
  <c r="X3582" i="3"/>
  <c r="X3583" i="3"/>
  <c r="X3584" i="3"/>
  <c r="X3585" i="3"/>
  <c r="X3586" i="3"/>
  <c r="X3587" i="3"/>
  <c r="X3588" i="3"/>
  <c r="X3589" i="3"/>
  <c r="X3590" i="3"/>
  <c r="X3591" i="3"/>
  <c r="X3592" i="3"/>
  <c r="X3593" i="3"/>
  <c r="X3594" i="3"/>
  <c r="X3595" i="3"/>
  <c r="X3596" i="3"/>
  <c r="X3597" i="3"/>
  <c r="X3598" i="3"/>
  <c r="X3599" i="3"/>
  <c r="X3600" i="3"/>
  <c r="X3601" i="3"/>
  <c r="X3602" i="3"/>
  <c r="X3603" i="3"/>
  <c r="X3604" i="3"/>
  <c r="X3605" i="3"/>
  <c r="X3606" i="3"/>
  <c r="X3607" i="3"/>
  <c r="X3608" i="3"/>
  <c r="X3609" i="3"/>
  <c r="X3610" i="3"/>
  <c r="X3611" i="3"/>
  <c r="X3612" i="3"/>
  <c r="X3613" i="3"/>
  <c r="X3614" i="3"/>
  <c r="X3615" i="3"/>
  <c r="X3616" i="3"/>
  <c r="X3617" i="3"/>
  <c r="X3618" i="3"/>
  <c r="X3619" i="3"/>
  <c r="X3620" i="3"/>
  <c r="X3621" i="3"/>
  <c r="X3622" i="3"/>
  <c r="X3623" i="3"/>
  <c r="X3624" i="3"/>
  <c r="X3625" i="3"/>
  <c r="X3626" i="3"/>
  <c r="X3627" i="3"/>
  <c r="X3628" i="3"/>
  <c r="X3629" i="3"/>
  <c r="X3630" i="3"/>
  <c r="X3631" i="3"/>
  <c r="X3632" i="3"/>
  <c r="X3633" i="3"/>
  <c r="X3634" i="3"/>
  <c r="X3635" i="3"/>
  <c r="X3636" i="3"/>
  <c r="X3637" i="3"/>
  <c r="X3638" i="3"/>
  <c r="X3639" i="3"/>
  <c r="X3640" i="3"/>
  <c r="X3641" i="3"/>
  <c r="X3642" i="3"/>
  <c r="X3643" i="3"/>
  <c r="X3644" i="3"/>
  <c r="X3645" i="3"/>
  <c r="X3646" i="3"/>
  <c r="X3647" i="3"/>
  <c r="X3648" i="3"/>
  <c r="X3649" i="3"/>
  <c r="X3650" i="3"/>
  <c r="X3651" i="3"/>
  <c r="X3652" i="3"/>
  <c r="X3653" i="3"/>
  <c r="X3654" i="3"/>
  <c r="X3655" i="3"/>
  <c r="X3656" i="3"/>
  <c r="X3657" i="3"/>
  <c r="X3658" i="3"/>
  <c r="X3659" i="3"/>
  <c r="X3660" i="3"/>
  <c r="X3661" i="3"/>
  <c r="X3662" i="3"/>
  <c r="X3663" i="3"/>
  <c r="X3664" i="3"/>
  <c r="X3665" i="3"/>
  <c r="X3666" i="3"/>
  <c r="X3667" i="3"/>
  <c r="X3668" i="3"/>
  <c r="X3669" i="3"/>
  <c r="X3670" i="3"/>
  <c r="X3671" i="3"/>
  <c r="X3672" i="3"/>
  <c r="X3673" i="3"/>
  <c r="X3674" i="3"/>
  <c r="X3675" i="3"/>
  <c r="X3676" i="3"/>
  <c r="X3677" i="3"/>
  <c r="X3678" i="3"/>
  <c r="X3679" i="3"/>
  <c r="X3680" i="3"/>
  <c r="X3681" i="3"/>
  <c r="X3682" i="3"/>
  <c r="X3683" i="3"/>
  <c r="X3684" i="3"/>
  <c r="X3685" i="3"/>
  <c r="X3686" i="3"/>
  <c r="X3687" i="3"/>
  <c r="X3688" i="3"/>
  <c r="X3689" i="3"/>
  <c r="X3690" i="3"/>
  <c r="X3691" i="3"/>
  <c r="X3692" i="3"/>
  <c r="X3693" i="3"/>
  <c r="X3694" i="3"/>
  <c r="X3695" i="3"/>
  <c r="X3696" i="3"/>
  <c r="X3697" i="3"/>
  <c r="X3698" i="3"/>
  <c r="X3699" i="3"/>
  <c r="X3700" i="3"/>
  <c r="X3701" i="3"/>
  <c r="X3702" i="3"/>
  <c r="X3703" i="3"/>
  <c r="X3704" i="3"/>
  <c r="X3705" i="3"/>
  <c r="X3706" i="3"/>
  <c r="X3707" i="3"/>
  <c r="X3708" i="3"/>
  <c r="X3709" i="3"/>
  <c r="X3710" i="3"/>
  <c r="X3711" i="3"/>
  <c r="X3712" i="3"/>
  <c r="X3713" i="3"/>
  <c r="X3714" i="3"/>
  <c r="X3715" i="3"/>
  <c r="X3716" i="3"/>
  <c r="X3717" i="3"/>
  <c r="X3718" i="3"/>
  <c r="X3719" i="3"/>
  <c r="X3720" i="3"/>
  <c r="X3721" i="3"/>
  <c r="X3722" i="3"/>
  <c r="X3723" i="3"/>
  <c r="X3724" i="3"/>
  <c r="X3725" i="3"/>
  <c r="X3726" i="3"/>
  <c r="X3727" i="3"/>
  <c r="X3728" i="3"/>
  <c r="X3729" i="3"/>
  <c r="X3730" i="3"/>
  <c r="X3731" i="3"/>
  <c r="X3732" i="3"/>
  <c r="X3733" i="3"/>
  <c r="X3734" i="3"/>
  <c r="X3735" i="3"/>
  <c r="X3736" i="3"/>
  <c r="X3737" i="3"/>
  <c r="X3738" i="3"/>
  <c r="X3739" i="3"/>
  <c r="X3740" i="3"/>
  <c r="X3741" i="3"/>
  <c r="X3742" i="3"/>
  <c r="X3743" i="3"/>
  <c r="X3744" i="3"/>
  <c r="X3745" i="3"/>
  <c r="X3746" i="3"/>
  <c r="X3747" i="3"/>
  <c r="X3748" i="3"/>
  <c r="X3749" i="3"/>
  <c r="X3750" i="3"/>
  <c r="X3751" i="3"/>
  <c r="X3752" i="3"/>
  <c r="X3753" i="3"/>
  <c r="X3754" i="3"/>
  <c r="X3755" i="3"/>
  <c r="X3756" i="3"/>
  <c r="X3757" i="3"/>
  <c r="X3758" i="3"/>
  <c r="X3759" i="3"/>
  <c r="X3760" i="3"/>
  <c r="X3761" i="3"/>
  <c r="X3762" i="3"/>
  <c r="X3763" i="3"/>
  <c r="X3764" i="3"/>
  <c r="X3765" i="3"/>
  <c r="X3766" i="3"/>
  <c r="X3767" i="3"/>
  <c r="X3768" i="3"/>
  <c r="X3769" i="3"/>
  <c r="X3770" i="3"/>
  <c r="X3771" i="3"/>
  <c r="X3772" i="3"/>
  <c r="X3773" i="3"/>
  <c r="X3774" i="3"/>
  <c r="X3775" i="3"/>
  <c r="X3776" i="3"/>
  <c r="X3777" i="3"/>
  <c r="X3778" i="3"/>
  <c r="X3779" i="3"/>
  <c r="X3780" i="3"/>
  <c r="X3781" i="3"/>
  <c r="X3782" i="3"/>
  <c r="X3783" i="3"/>
  <c r="X3784" i="3"/>
  <c r="X3785" i="3"/>
  <c r="X3786" i="3"/>
  <c r="X3787" i="3"/>
  <c r="X3788" i="3"/>
  <c r="X3789" i="3"/>
  <c r="X3790" i="3"/>
  <c r="X3791" i="3"/>
  <c r="X3792" i="3"/>
  <c r="X3793" i="3"/>
  <c r="X3794" i="3"/>
  <c r="X3795" i="3"/>
  <c r="X3796" i="3"/>
  <c r="X3797" i="3"/>
  <c r="X3798" i="3"/>
  <c r="X3799" i="3"/>
  <c r="X3800" i="3"/>
  <c r="X3801" i="3"/>
  <c r="X3802" i="3"/>
  <c r="X3803" i="3"/>
  <c r="X3804" i="3"/>
  <c r="X3805" i="3"/>
  <c r="X3806" i="3"/>
  <c r="X3807" i="3"/>
  <c r="X3808" i="3"/>
  <c r="X3809" i="3"/>
  <c r="X3810" i="3"/>
  <c r="X3811" i="3"/>
  <c r="X3812" i="3"/>
  <c r="X3813" i="3"/>
  <c r="X3814" i="3"/>
  <c r="X3815" i="3"/>
  <c r="X3816" i="3"/>
  <c r="X3817" i="3"/>
  <c r="X3818" i="3"/>
  <c r="X3819" i="3"/>
  <c r="X3820" i="3"/>
  <c r="X3821" i="3"/>
  <c r="X3822" i="3"/>
  <c r="X3823" i="3"/>
  <c r="X3824" i="3"/>
  <c r="X3825" i="3"/>
  <c r="X3826" i="3"/>
  <c r="X3827" i="3"/>
  <c r="X3828" i="3"/>
  <c r="X3829" i="3"/>
  <c r="X3830" i="3"/>
  <c r="X3831" i="3"/>
  <c r="X3832" i="3"/>
  <c r="X3833" i="3"/>
  <c r="X3834" i="3"/>
  <c r="X3835" i="3"/>
  <c r="X3836" i="3"/>
  <c r="X3837" i="3"/>
  <c r="X3838" i="3"/>
  <c r="X3839" i="3"/>
  <c r="X3840" i="3"/>
  <c r="X3841" i="3"/>
  <c r="X3842" i="3"/>
  <c r="X3843" i="3"/>
  <c r="X3844" i="3"/>
  <c r="X3845" i="3"/>
  <c r="X3846" i="3"/>
  <c r="X3847" i="3"/>
  <c r="X3848" i="3"/>
  <c r="X3849" i="3"/>
  <c r="X3850" i="3"/>
  <c r="X3851" i="3"/>
  <c r="X3852" i="3"/>
  <c r="X3853" i="3"/>
  <c r="X3854" i="3"/>
  <c r="X3855" i="3"/>
  <c r="X3856" i="3"/>
  <c r="X3857" i="3"/>
  <c r="X3858" i="3"/>
  <c r="X3859" i="3"/>
  <c r="X3860" i="3"/>
  <c r="X3861" i="3"/>
  <c r="X3862" i="3"/>
  <c r="X3863" i="3"/>
  <c r="X3864" i="3"/>
  <c r="X3865" i="3"/>
  <c r="X3866" i="3"/>
  <c r="X3867" i="3"/>
  <c r="X3868" i="3"/>
  <c r="X3869" i="3"/>
  <c r="X3870" i="3"/>
  <c r="X3871" i="3"/>
  <c r="X3872" i="3"/>
  <c r="X3873" i="3"/>
  <c r="X3874" i="3"/>
  <c r="X3875" i="3"/>
  <c r="X3876" i="3"/>
  <c r="X3877" i="3"/>
  <c r="X3878" i="3"/>
  <c r="X3879" i="3"/>
  <c r="X3880" i="3"/>
  <c r="X3881" i="3"/>
  <c r="X3882" i="3"/>
  <c r="X3883" i="3"/>
  <c r="X3884" i="3"/>
  <c r="X3885" i="3"/>
  <c r="X3886" i="3"/>
  <c r="X3887" i="3"/>
  <c r="X3888" i="3"/>
  <c r="X3889" i="3"/>
  <c r="X3890" i="3"/>
  <c r="X3891" i="3"/>
  <c r="X3892" i="3"/>
  <c r="X3893" i="3"/>
  <c r="X3894" i="3"/>
  <c r="X3895" i="3"/>
  <c r="X3896" i="3"/>
  <c r="X3897" i="3"/>
  <c r="X3898" i="3"/>
  <c r="X3899" i="3"/>
  <c r="X3900" i="3"/>
  <c r="X3901" i="3"/>
  <c r="X3902" i="3"/>
  <c r="X3903" i="3"/>
  <c r="X3904" i="3"/>
  <c r="X3905" i="3"/>
  <c r="X3906" i="3"/>
  <c r="X3907" i="3"/>
  <c r="X3908" i="3"/>
  <c r="X3909" i="3"/>
  <c r="X3910" i="3"/>
  <c r="X3911" i="3"/>
  <c r="X3912" i="3"/>
  <c r="X3913" i="3"/>
  <c r="X3914" i="3"/>
  <c r="X3915" i="3"/>
  <c r="X3916" i="3"/>
  <c r="X3917" i="3"/>
  <c r="X3918" i="3"/>
  <c r="X3919" i="3"/>
  <c r="X3920" i="3"/>
  <c r="X3921" i="3"/>
  <c r="X3922" i="3"/>
  <c r="X3923" i="3"/>
  <c r="X3924" i="3"/>
  <c r="X3925" i="3"/>
  <c r="X3926" i="3"/>
  <c r="X3927" i="3"/>
  <c r="X3928" i="3"/>
  <c r="X3929" i="3"/>
  <c r="X3930" i="3"/>
  <c r="X3931" i="3"/>
  <c r="X3932" i="3"/>
  <c r="X3933" i="3"/>
  <c r="X3934" i="3"/>
  <c r="X3935" i="3"/>
  <c r="X3936" i="3"/>
  <c r="X3937" i="3"/>
  <c r="X3938" i="3"/>
  <c r="X3939" i="3"/>
  <c r="X3940" i="3"/>
  <c r="X3941" i="3"/>
  <c r="X3942" i="3"/>
  <c r="X3943" i="3"/>
  <c r="X3944" i="3"/>
  <c r="X3945" i="3"/>
  <c r="X3946" i="3"/>
  <c r="X3947" i="3"/>
  <c r="X3948" i="3"/>
  <c r="X3949" i="3"/>
  <c r="X3950" i="3"/>
  <c r="X3951" i="3"/>
  <c r="X3952" i="3"/>
  <c r="X3953" i="3"/>
  <c r="X3954" i="3"/>
  <c r="X3955" i="3"/>
  <c r="X3956" i="3"/>
  <c r="X3957" i="3"/>
  <c r="X3958" i="3"/>
  <c r="X3959" i="3"/>
  <c r="X3960" i="3"/>
  <c r="X3961" i="3"/>
  <c r="X3962" i="3"/>
  <c r="X3963" i="3"/>
  <c r="X3964" i="3"/>
  <c r="X3965" i="3"/>
  <c r="X3966" i="3"/>
  <c r="X3967" i="3"/>
  <c r="X3968" i="3"/>
  <c r="X3969" i="3"/>
  <c r="X3970" i="3"/>
  <c r="X3971" i="3"/>
  <c r="X3972" i="3"/>
  <c r="X3973" i="3"/>
  <c r="X3974" i="3"/>
  <c r="X3975" i="3"/>
  <c r="X3976" i="3"/>
  <c r="X3977" i="3"/>
  <c r="X3978" i="3"/>
  <c r="X3979" i="3"/>
  <c r="X3980" i="3"/>
  <c r="X3981" i="3"/>
  <c r="X3982" i="3"/>
  <c r="X3983" i="3"/>
  <c r="X3984" i="3"/>
  <c r="X3985" i="3"/>
  <c r="X3986" i="3"/>
  <c r="X3987" i="3"/>
  <c r="X3988" i="3"/>
  <c r="X3989" i="3"/>
  <c r="X3990" i="3"/>
  <c r="X3991" i="3"/>
  <c r="X3992" i="3"/>
  <c r="X3993" i="3"/>
  <c r="X3994" i="3"/>
  <c r="X3995" i="3"/>
  <c r="X3996" i="3"/>
  <c r="X3997" i="3"/>
  <c r="X3998" i="3"/>
  <c r="X3999" i="3"/>
  <c r="X4000" i="3"/>
  <c r="X4001" i="3"/>
  <c r="X4002" i="3"/>
  <c r="X4003" i="3"/>
  <c r="X4004" i="3"/>
  <c r="X4005" i="3"/>
  <c r="X4006" i="3"/>
  <c r="X4007" i="3"/>
  <c r="X4008" i="3"/>
  <c r="X4009" i="3"/>
  <c r="X4010" i="3"/>
  <c r="X4011" i="3"/>
  <c r="X4012" i="3"/>
  <c r="X4013" i="3"/>
  <c r="X4014" i="3"/>
  <c r="X4015" i="3"/>
  <c r="X4016" i="3"/>
  <c r="X4017" i="3"/>
  <c r="X4018" i="3"/>
  <c r="X4019" i="3"/>
  <c r="X4020" i="3"/>
  <c r="X4021" i="3"/>
  <c r="X4022" i="3"/>
  <c r="X4023" i="3"/>
  <c r="X4024" i="3"/>
  <c r="X4025" i="3"/>
  <c r="X4026" i="3"/>
  <c r="X4027" i="3"/>
  <c r="X4028" i="3"/>
  <c r="X4029" i="3"/>
  <c r="X4030" i="3"/>
  <c r="X4031" i="3"/>
  <c r="X4032" i="3"/>
  <c r="X4033" i="3"/>
  <c r="X4034" i="3"/>
  <c r="X4035" i="3"/>
  <c r="X4036" i="3"/>
  <c r="X4037" i="3"/>
  <c r="X4038" i="3"/>
  <c r="X4039" i="3"/>
  <c r="X4040" i="3"/>
  <c r="X4041" i="3"/>
  <c r="X4042" i="3"/>
  <c r="X4043" i="3"/>
  <c r="X4044" i="3"/>
  <c r="X4045" i="3"/>
  <c r="X4046" i="3"/>
  <c r="X4047" i="3"/>
  <c r="X4048" i="3"/>
  <c r="X4049" i="3"/>
  <c r="X4050" i="3"/>
  <c r="X4051" i="3"/>
  <c r="X4052" i="3"/>
  <c r="X4053" i="3"/>
  <c r="X4054" i="3"/>
  <c r="X4055" i="3"/>
  <c r="X4056" i="3"/>
  <c r="X4057" i="3"/>
  <c r="X4058" i="3"/>
  <c r="X4059" i="3"/>
  <c r="X4060" i="3"/>
  <c r="X4061" i="3"/>
  <c r="X4062" i="3"/>
  <c r="X4063" i="3"/>
  <c r="X4064" i="3"/>
  <c r="X4065" i="3"/>
  <c r="X4066" i="3"/>
  <c r="X4067" i="3"/>
  <c r="X4068" i="3"/>
  <c r="X4069" i="3"/>
  <c r="X4070" i="3"/>
  <c r="X4071" i="3"/>
  <c r="X4072" i="3"/>
  <c r="X4073" i="3"/>
  <c r="X4074" i="3"/>
  <c r="X4075" i="3"/>
  <c r="X4076" i="3"/>
  <c r="X4077" i="3"/>
  <c r="X4078" i="3"/>
  <c r="X4079" i="3"/>
  <c r="X4080" i="3"/>
  <c r="X4081" i="3"/>
  <c r="X4082" i="3"/>
  <c r="X4083" i="3"/>
  <c r="X4084" i="3"/>
  <c r="X4085" i="3"/>
  <c r="X4086" i="3"/>
  <c r="X4087" i="3"/>
  <c r="X4088" i="3"/>
  <c r="X4089" i="3"/>
  <c r="X4090" i="3"/>
  <c r="X4091" i="3"/>
  <c r="X4092" i="3"/>
  <c r="X4093" i="3"/>
  <c r="X4094" i="3"/>
  <c r="X4095" i="3"/>
  <c r="X4096" i="3"/>
  <c r="X4097" i="3"/>
  <c r="X4098" i="3"/>
  <c r="X4099" i="3"/>
  <c r="X4100" i="3"/>
  <c r="X4101" i="3"/>
  <c r="X4102" i="3"/>
  <c r="X4103" i="3"/>
  <c r="X4104" i="3"/>
  <c r="X4105" i="3"/>
  <c r="X4106" i="3"/>
  <c r="X4107" i="3"/>
  <c r="X4108" i="3"/>
  <c r="X4109" i="3"/>
  <c r="X4110" i="3"/>
  <c r="X4111" i="3"/>
  <c r="X4112" i="3"/>
  <c r="X4113" i="3"/>
  <c r="X4114" i="3"/>
  <c r="X4115" i="3"/>
  <c r="X4116" i="3"/>
  <c r="X4117" i="3"/>
  <c r="X4118" i="3"/>
  <c r="X4119" i="3"/>
  <c r="X4120" i="3"/>
  <c r="X4121" i="3"/>
  <c r="X4122" i="3"/>
  <c r="X4123" i="3"/>
  <c r="X4124" i="3"/>
  <c r="X4125" i="3"/>
  <c r="X4126" i="3"/>
  <c r="X4127" i="3"/>
  <c r="X4128" i="3"/>
  <c r="X4129" i="3"/>
  <c r="X4130" i="3"/>
  <c r="X4131" i="3"/>
  <c r="X4132" i="3"/>
  <c r="X4133" i="3"/>
  <c r="X4134" i="3"/>
  <c r="X4135" i="3"/>
  <c r="X4136" i="3"/>
  <c r="X4137" i="3"/>
  <c r="X4138" i="3"/>
  <c r="X4139" i="3"/>
  <c r="X4140" i="3"/>
  <c r="X4141" i="3"/>
  <c r="X4142" i="3"/>
  <c r="X4143" i="3"/>
  <c r="X4144" i="3"/>
  <c r="X4145" i="3"/>
  <c r="X4146" i="3"/>
  <c r="X4147" i="3"/>
  <c r="X4148" i="3"/>
  <c r="X4149" i="3"/>
  <c r="X4150" i="3"/>
  <c r="X4151" i="3"/>
  <c r="X4152" i="3"/>
  <c r="X4153" i="3"/>
  <c r="X4154" i="3"/>
  <c r="X4155" i="3"/>
  <c r="X4156" i="3"/>
  <c r="X4157" i="3"/>
  <c r="X4158" i="3"/>
  <c r="X4159" i="3"/>
  <c r="X4160" i="3"/>
  <c r="X4161" i="3"/>
  <c r="X4162" i="3"/>
  <c r="X4163" i="3"/>
  <c r="X4164" i="3"/>
  <c r="X4165" i="3"/>
  <c r="X4166" i="3"/>
  <c r="X4167" i="3"/>
  <c r="X4168" i="3"/>
  <c r="X4169" i="3"/>
  <c r="X4170" i="3"/>
  <c r="X4171" i="3"/>
  <c r="X4172" i="3"/>
  <c r="X4173" i="3"/>
  <c r="X4174" i="3"/>
  <c r="X4175" i="3"/>
  <c r="X4176" i="3"/>
  <c r="X4177" i="3"/>
  <c r="X4178" i="3"/>
  <c r="X4179" i="3"/>
  <c r="X4180" i="3"/>
  <c r="X4181" i="3"/>
  <c r="X4182" i="3"/>
  <c r="X4183" i="3"/>
  <c r="X4184" i="3"/>
  <c r="X4185" i="3"/>
  <c r="X4186" i="3"/>
  <c r="X4187" i="3"/>
  <c r="X4188" i="3"/>
  <c r="X4189" i="3"/>
  <c r="X4190" i="3"/>
  <c r="X4191" i="3"/>
  <c r="X4192" i="3"/>
  <c r="X4193" i="3"/>
  <c r="X4194" i="3"/>
  <c r="X4195" i="3"/>
  <c r="X4196" i="3"/>
  <c r="X4197" i="3"/>
  <c r="X4198" i="3"/>
  <c r="X4199" i="3"/>
  <c r="X4200" i="3"/>
  <c r="X4201" i="3"/>
  <c r="X4202" i="3"/>
  <c r="X4203" i="3"/>
  <c r="X4204" i="3"/>
  <c r="X4205" i="3"/>
  <c r="X4206" i="3"/>
  <c r="X4207" i="3"/>
  <c r="X4208" i="3"/>
  <c r="X4209" i="3"/>
  <c r="X4210" i="3"/>
  <c r="X4211" i="3"/>
  <c r="X4212" i="3"/>
  <c r="X4213" i="3"/>
  <c r="X4214" i="3"/>
  <c r="X4215" i="3"/>
  <c r="X4216" i="3"/>
  <c r="X4217" i="3"/>
  <c r="X4218" i="3"/>
  <c r="X4219" i="3"/>
  <c r="X4220" i="3"/>
  <c r="X4221" i="3"/>
  <c r="X4222" i="3"/>
  <c r="X4223" i="3"/>
  <c r="X4224" i="3"/>
  <c r="X4225" i="3"/>
  <c r="X4226" i="3"/>
  <c r="X4227" i="3"/>
  <c r="X4228" i="3"/>
  <c r="X4229" i="3"/>
  <c r="X4230" i="3"/>
  <c r="X4231" i="3"/>
  <c r="X4232" i="3"/>
  <c r="X4233" i="3"/>
  <c r="X4234" i="3"/>
  <c r="X4235" i="3"/>
  <c r="X4236" i="3"/>
  <c r="X4237" i="3"/>
  <c r="X4238" i="3"/>
  <c r="X4239" i="3"/>
  <c r="X4240" i="3"/>
  <c r="X4241" i="3"/>
  <c r="X4242" i="3"/>
  <c r="X4243" i="3"/>
  <c r="X4244" i="3"/>
  <c r="X4245" i="3"/>
  <c r="X4246" i="3"/>
  <c r="X4247" i="3"/>
  <c r="X4248" i="3"/>
  <c r="X4249" i="3"/>
  <c r="X4250" i="3"/>
  <c r="X4251" i="3"/>
  <c r="X4252" i="3"/>
  <c r="X4253" i="3"/>
  <c r="X4254" i="3"/>
  <c r="X4255" i="3"/>
  <c r="X4256" i="3"/>
  <c r="X4257" i="3"/>
  <c r="X4258" i="3"/>
  <c r="X4259" i="3"/>
  <c r="X4260" i="3"/>
  <c r="X4261" i="3"/>
  <c r="X4262" i="3"/>
  <c r="X4263" i="3"/>
  <c r="X4264" i="3"/>
  <c r="X4265" i="3"/>
  <c r="X4266" i="3"/>
  <c r="X4267" i="3"/>
  <c r="X4268" i="3"/>
  <c r="X4269" i="3"/>
  <c r="X4270" i="3"/>
  <c r="X4271" i="3"/>
  <c r="X4272" i="3"/>
  <c r="X4273" i="3"/>
  <c r="X4274" i="3"/>
  <c r="X4275" i="3"/>
  <c r="X4276" i="3"/>
  <c r="X4277" i="3"/>
  <c r="X4278" i="3"/>
  <c r="X4279" i="3"/>
  <c r="X4280" i="3"/>
  <c r="X4281" i="3"/>
  <c r="X4282" i="3"/>
  <c r="X4283" i="3"/>
  <c r="X4284" i="3"/>
  <c r="X4285" i="3"/>
  <c r="X4286" i="3"/>
  <c r="X4287" i="3"/>
  <c r="X4288" i="3"/>
  <c r="X4289" i="3"/>
  <c r="X4290" i="3"/>
  <c r="X4291" i="3"/>
  <c r="X4292" i="3"/>
  <c r="X4293" i="3"/>
  <c r="X4294" i="3"/>
  <c r="X4295" i="3"/>
  <c r="X4296" i="3"/>
  <c r="X4297" i="3"/>
  <c r="X4298" i="3"/>
  <c r="X4299" i="3"/>
  <c r="X4300" i="3"/>
  <c r="X4301" i="3"/>
  <c r="X4302" i="3"/>
  <c r="X4303" i="3"/>
  <c r="X4304" i="3"/>
  <c r="X4305" i="3"/>
  <c r="X4306" i="3"/>
  <c r="X4307" i="3"/>
  <c r="X4308" i="3"/>
  <c r="X4309" i="3"/>
  <c r="X4310" i="3"/>
  <c r="X4311" i="3"/>
  <c r="X4312" i="3"/>
  <c r="X4313" i="3"/>
  <c r="X4314" i="3"/>
  <c r="X4315" i="3"/>
  <c r="X4316" i="3"/>
  <c r="X4317" i="3"/>
  <c r="X4318" i="3"/>
  <c r="X4319" i="3"/>
  <c r="X4320" i="3"/>
  <c r="X4321" i="3"/>
  <c r="X4322" i="3"/>
  <c r="X4323" i="3"/>
  <c r="X4324" i="3"/>
  <c r="X4325" i="3"/>
  <c r="X4326" i="3"/>
  <c r="X4327" i="3"/>
  <c r="X4328" i="3"/>
  <c r="X4329" i="3"/>
  <c r="X4330" i="3"/>
  <c r="X4331" i="3"/>
  <c r="X4332" i="3"/>
  <c r="X4333" i="3"/>
  <c r="X4334" i="3"/>
  <c r="X4335" i="3"/>
  <c r="X4336" i="3"/>
  <c r="X4337" i="3"/>
  <c r="X4338" i="3"/>
  <c r="X4339" i="3"/>
  <c r="X4340" i="3"/>
  <c r="X4341" i="3"/>
  <c r="X4342" i="3"/>
  <c r="X4343" i="3"/>
  <c r="X4344" i="3"/>
  <c r="X4345" i="3"/>
  <c r="X4346" i="3"/>
  <c r="X4347" i="3"/>
  <c r="X4348" i="3"/>
  <c r="X4349" i="3"/>
  <c r="X4350" i="3"/>
  <c r="X4351" i="3"/>
  <c r="X4352" i="3"/>
  <c r="X4353" i="3"/>
  <c r="X4354" i="3"/>
  <c r="X4355" i="3"/>
  <c r="X4356" i="3"/>
  <c r="X4357" i="3"/>
  <c r="X4358" i="3"/>
  <c r="X4359" i="3"/>
  <c r="X4360" i="3"/>
  <c r="X4361" i="3"/>
  <c r="X4362" i="3"/>
  <c r="X4363" i="3"/>
  <c r="X4364" i="3"/>
  <c r="X4365" i="3"/>
  <c r="X4366" i="3"/>
  <c r="X4367" i="3"/>
  <c r="X4368" i="3"/>
  <c r="X4369" i="3"/>
  <c r="X4370" i="3"/>
  <c r="X4371" i="3"/>
  <c r="X4372" i="3"/>
  <c r="X4373" i="3"/>
  <c r="X4374" i="3"/>
  <c r="X4375" i="3"/>
  <c r="X4376" i="3"/>
  <c r="X4377" i="3"/>
  <c r="X4378" i="3"/>
  <c r="X4379" i="3"/>
  <c r="X4380" i="3"/>
  <c r="X4381" i="3"/>
  <c r="X4382" i="3"/>
  <c r="X4383" i="3"/>
  <c r="X4384" i="3"/>
  <c r="X4385" i="3"/>
  <c r="X4386" i="3"/>
  <c r="X4387" i="3"/>
  <c r="X4388" i="3"/>
  <c r="X4389" i="3"/>
  <c r="X4390" i="3"/>
  <c r="X4391" i="3"/>
  <c r="X4392" i="3"/>
  <c r="X4393" i="3"/>
  <c r="X4394" i="3"/>
  <c r="X4395" i="3"/>
  <c r="X4396" i="3"/>
  <c r="X4397" i="3"/>
  <c r="X4398" i="3"/>
  <c r="X4399" i="3"/>
  <c r="X4400" i="3"/>
  <c r="X4401" i="3"/>
  <c r="X4402" i="3"/>
  <c r="X4403" i="3"/>
  <c r="X4404" i="3"/>
  <c r="X4405" i="3"/>
  <c r="X4406" i="3"/>
  <c r="X4407" i="3"/>
  <c r="X4408" i="3"/>
  <c r="X4409" i="3"/>
  <c r="X4410" i="3"/>
  <c r="X4411" i="3"/>
  <c r="X4412" i="3"/>
  <c r="X4413" i="3"/>
  <c r="X4414" i="3"/>
  <c r="X4415" i="3"/>
  <c r="X4416" i="3"/>
  <c r="X4417" i="3"/>
  <c r="X4418" i="3"/>
  <c r="X4419" i="3"/>
  <c r="X4420" i="3"/>
  <c r="X4421" i="3"/>
  <c r="X4422" i="3"/>
  <c r="X4423" i="3"/>
  <c r="X4424" i="3"/>
  <c r="X4425" i="3"/>
  <c r="X4426" i="3"/>
  <c r="X4427" i="3"/>
  <c r="X4428" i="3"/>
  <c r="X4429" i="3"/>
  <c r="X4430" i="3"/>
  <c r="X4431" i="3"/>
  <c r="X4432" i="3"/>
  <c r="X4433" i="3"/>
  <c r="X4434" i="3"/>
  <c r="X4435" i="3"/>
  <c r="X4436" i="3"/>
  <c r="X4437" i="3"/>
  <c r="X4438" i="3"/>
  <c r="X4439" i="3"/>
  <c r="X4440" i="3"/>
  <c r="X4441" i="3"/>
  <c r="X4442" i="3"/>
  <c r="X4443" i="3"/>
  <c r="X4444" i="3"/>
  <c r="X4445" i="3"/>
  <c r="X4446" i="3"/>
  <c r="X4447" i="3"/>
  <c r="X4448" i="3"/>
  <c r="X4449" i="3"/>
  <c r="X4450" i="3"/>
  <c r="X4451" i="3"/>
  <c r="X4452" i="3"/>
  <c r="X4453" i="3"/>
  <c r="X4454" i="3"/>
  <c r="X4455" i="3"/>
  <c r="X4456" i="3"/>
  <c r="X4457" i="3"/>
  <c r="X4458" i="3"/>
  <c r="X4459" i="3"/>
  <c r="X4460" i="3"/>
  <c r="X4461" i="3"/>
  <c r="X4462" i="3"/>
  <c r="X4463" i="3"/>
  <c r="X4464" i="3"/>
  <c r="X4465" i="3"/>
  <c r="X4466" i="3"/>
  <c r="X4467" i="3"/>
  <c r="X4468" i="3"/>
  <c r="X4469" i="3"/>
  <c r="X4470" i="3"/>
  <c r="X4471" i="3"/>
  <c r="X4472" i="3"/>
  <c r="X4473" i="3"/>
  <c r="X4474" i="3"/>
  <c r="X4475" i="3"/>
  <c r="X4476" i="3"/>
  <c r="X4477" i="3"/>
  <c r="X4478" i="3"/>
  <c r="X4479" i="3"/>
  <c r="X4480" i="3"/>
  <c r="X4481" i="3"/>
  <c r="X4482" i="3"/>
  <c r="X4483" i="3"/>
  <c r="X4484" i="3"/>
  <c r="X4485" i="3"/>
  <c r="X4486" i="3"/>
  <c r="X4487" i="3"/>
  <c r="X4488" i="3"/>
  <c r="X4489" i="3"/>
  <c r="X4490" i="3"/>
  <c r="X4491" i="3"/>
  <c r="X4492" i="3"/>
  <c r="X4493" i="3"/>
  <c r="X4494" i="3"/>
  <c r="X4495" i="3"/>
  <c r="X4496" i="3"/>
  <c r="X4497" i="3"/>
  <c r="X4498" i="3"/>
  <c r="X4499" i="3"/>
  <c r="X4500" i="3"/>
  <c r="X4501" i="3"/>
  <c r="X4502" i="3"/>
  <c r="X4503" i="3"/>
  <c r="X4504" i="3"/>
  <c r="X4505" i="3"/>
  <c r="X4506" i="3"/>
  <c r="X4507" i="3"/>
  <c r="X4508" i="3"/>
  <c r="X4509" i="3"/>
  <c r="X4510" i="3"/>
  <c r="X4511" i="3"/>
  <c r="X4512" i="3"/>
  <c r="X4513" i="3"/>
  <c r="X4514" i="3"/>
  <c r="X4515" i="3"/>
  <c r="X4516" i="3"/>
  <c r="X4517" i="3"/>
  <c r="X4518" i="3"/>
  <c r="X4519" i="3"/>
  <c r="X4520" i="3"/>
  <c r="X4521" i="3"/>
  <c r="X4522" i="3"/>
  <c r="X4523" i="3"/>
  <c r="X4524" i="3"/>
  <c r="X4525" i="3"/>
  <c r="X4526" i="3"/>
  <c r="X4527" i="3"/>
  <c r="X4528" i="3"/>
  <c r="X4529" i="3"/>
  <c r="X4530" i="3"/>
  <c r="X4531" i="3"/>
  <c r="X4532" i="3"/>
  <c r="X4533" i="3"/>
  <c r="X4534" i="3"/>
  <c r="AC2" i="3"/>
  <c r="AC3" i="3"/>
  <c r="AC4" i="3"/>
  <c r="AC5" i="3"/>
  <c r="AC6" i="3"/>
  <c r="AC7" i="3"/>
  <c r="AC8" i="3"/>
  <c r="AC9" i="3"/>
  <c r="AC10" i="3"/>
  <c r="AC11" i="3"/>
  <c r="AC12" i="3"/>
  <c r="AC13" i="3"/>
  <c r="AC14" i="3"/>
  <c r="AC15" i="3"/>
  <c r="AC16" i="3"/>
  <c r="AC17" i="3"/>
  <c r="AC18" i="3"/>
  <c r="AC19" i="3"/>
  <c r="AC20" i="3"/>
  <c r="AC21" i="3"/>
  <c r="AC22" i="3"/>
  <c r="AC23" i="3"/>
  <c r="AC24" i="3"/>
  <c r="AC25" i="3"/>
  <c r="AC26" i="3"/>
  <c r="AC27" i="3"/>
  <c r="AC28" i="3"/>
  <c r="AC29" i="3"/>
  <c r="AC30" i="3"/>
  <c r="AC31" i="3"/>
  <c r="AC32" i="3"/>
  <c r="AC33" i="3"/>
  <c r="AC34" i="3"/>
  <c r="AC35" i="3"/>
  <c r="AC36" i="3"/>
  <c r="AC37" i="3"/>
  <c r="AC38" i="3"/>
  <c r="AC39" i="3"/>
  <c r="AC40" i="3"/>
  <c r="AC41" i="3"/>
  <c r="AC42" i="3"/>
  <c r="AC43" i="3"/>
  <c r="AC44" i="3"/>
  <c r="AC45" i="3"/>
  <c r="AC46" i="3"/>
  <c r="AC47" i="3"/>
  <c r="AC48" i="3"/>
  <c r="AC49" i="3"/>
  <c r="AC50" i="3"/>
  <c r="AC51" i="3"/>
  <c r="AC52" i="3"/>
  <c r="AC53" i="3"/>
  <c r="AC54" i="3"/>
  <c r="AC55" i="3"/>
  <c r="AC56" i="3"/>
  <c r="AC57" i="3"/>
  <c r="AC58" i="3"/>
  <c r="AC59" i="3"/>
  <c r="AC60" i="3"/>
  <c r="AC61" i="3"/>
  <c r="AC62" i="3"/>
  <c r="AC63" i="3"/>
  <c r="AC64" i="3"/>
  <c r="AC65" i="3"/>
  <c r="AC66" i="3"/>
  <c r="AC67" i="3"/>
  <c r="AC68" i="3"/>
  <c r="AC69" i="3"/>
  <c r="AC70" i="3"/>
  <c r="AC71" i="3"/>
  <c r="AC72" i="3"/>
  <c r="AC73" i="3"/>
  <c r="AC74" i="3"/>
  <c r="AC75" i="3"/>
  <c r="AC76" i="3"/>
  <c r="AC77" i="3"/>
  <c r="AC78" i="3"/>
  <c r="AC79" i="3"/>
  <c r="AC80" i="3"/>
  <c r="AC81" i="3"/>
  <c r="AC82" i="3"/>
  <c r="AC83" i="3"/>
  <c r="AC84" i="3"/>
  <c r="AC85" i="3"/>
  <c r="AC86" i="3"/>
  <c r="AC87" i="3"/>
  <c r="AC88" i="3"/>
  <c r="AC89" i="3"/>
  <c r="AC90" i="3"/>
  <c r="AC91" i="3"/>
  <c r="AC92" i="3"/>
  <c r="AC93" i="3"/>
  <c r="AC94" i="3"/>
  <c r="AC95" i="3"/>
  <c r="AC96" i="3"/>
  <c r="AC97" i="3"/>
  <c r="AC98" i="3"/>
  <c r="AC99" i="3"/>
  <c r="AC100" i="3"/>
  <c r="AC101" i="3"/>
  <c r="AC102" i="3"/>
  <c r="AC103" i="3"/>
  <c r="AC104" i="3"/>
  <c r="AC105" i="3"/>
  <c r="AC106" i="3"/>
  <c r="AC107" i="3"/>
  <c r="AC108" i="3"/>
  <c r="AC109" i="3"/>
  <c r="AC110" i="3"/>
  <c r="AC111" i="3"/>
  <c r="AC112" i="3"/>
  <c r="AC113" i="3"/>
  <c r="AC114" i="3"/>
  <c r="AC115" i="3"/>
  <c r="AC116" i="3"/>
  <c r="AC117" i="3"/>
  <c r="AC118" i="3"/>
  <c r="AC119" i="3"/>
  <c r="AC120" i="3"/>
  <c r="AC121" i="3"/>
  <c r="AC122" i="3"/>
  <c r="AC123" i="3"/>
  <c r="AC124" i="3"/>
  <c r="AC125" i="3"/>
  <c r="AC126" i="3"/>
  <c r="AC127" i="3"/>
  <c r="AC128" i="3"/>
  <c r="AC129" i="3"/>
  <c r="AC130" i="3"/>
  <c r="AC131" i="3"/>
  <c r="AC132" i="3"/>
  <c r="AC133" i="3"/>
  <c r="AC134" i="3"/>
  <c r="AC135" i="3"/>
  <c r="AC136" i="3"/>
  <c r="AC137" i="3"/>
  <c r="AC138" i="3"/>
  <c r="AC139" i="3"/>
  <c r="AC140" i="3"/>
  <c r="AC141" i="3"/>
  <c r="AC142" i="3"/>
  <c r="AC143" i="3"/>
  <c r="AC144" i="3"/>
  <c r="AC145" i="3"/>
  <c r="AC146" i="3"/>
  <c r="AC147" i="3"/>
  <c r="AC148" i="3"/>
  <c r="AC149" i="3"/>
  <c r="AC150" i="3"/>
  <c r="AC151" i="3"/>
  <c r="AC152" i="3"/>
  <c r="AC153" i="3"/>
  <c r="AC154" i="3"/>
  <c r="AC155" i="3"/>
  <c r="AC156" i="3"/>
  <c r="AC157" i="3"/>
  <c r="AC158" i="3"/>
  <c r="AC159" i="3"/>
  <c r="AC160" i="3"/>
  <c r="AC161" i="3"/>
  <c r="AC162" i="3"/>
  <c r="AC163" i="3"/>
  <c r="AC164" i="3"/>
  <c r="AC165" i="3"/>
  <c r="AC166" i="3"/>
  <c r="AC167" i="3"/>
  <c r="AC168" i="3"/>
  <c r="AC169" i="3"/>
  <c r="AC170" i="3"/>
  <c r="AC171" i="3"/>
  <c r="AC172" i="3"/>
  <c r="AC173" i="3"/>
  <c r="AC174" i="3"/>
  <c r="AC175" i="3"/>
  <c r="AC176" i="3"/>
  <c r="AC177" i="3"/>
  <c r="AC178" i="3"/>
  <c r="AC179" i="3"/>
  <c r="AC180" i="3"/>
  <c r="AC181" i="3"/>
  <c r="AC182" i="3"/>
  <c r="AC183" i="3"/>
  <c r="AC184" i="3"/>
  <c r="AC185" i="3"/>
  <c r="AC186" i="3"/>
  <c r="AC187" i="3"/>
  <c r="AC188" i="3"/>
  <c r="AC189" i="3"/>
  <c r="AC190" i="3"/>
  <c r="AC191" i="3"/>
  <c r="AC192" i="3"/>
  <c r="AC193" i="3"/>
  <c r="AC194" i="3"/>
  <c r="AC195" i="3"/>
  <c r="AC196" i="3"/>
  <c r="AC197" i="3"/>
  <c r="AC198" i="3"/>
  <c r="AC199" i="3"/>
  <c r="AC200" i="3"/>
  <c r="AC201" i="3"/>
  <c r="AC202" i="3"/>
  <c r="AC203" i="3"/>
  <c r="AC204" i="3"/>
  <c r="AC205" i="3"/>
  <c r="AC206" i="3"/>
  <c r="AC207" i="3"/>
  <c r="AC208" i="3"/>
  <c r="AC209" i="3"/>
  <c r="AC210" i="3"/>
  <c r="AC211" i="3"/>
  <c r="AC212" i="3"/>
  <c r="AC213" i="3"/>
  <c r="AC214" i="3"/>
  <c r="AC215" i="3"/>
  <c r="AC216" i="3"/>
  <c r="AC217" i="3"/>
  <c r="AC218" i="3"/>
  <c r="AC219" i="3"/>
  <c r="AC220" i="3"/>
  <c r="AC221" i="3"/>
  <c r="AC222" i="3"/>
  <c r="AC223" i="3"/>
  <c r="AC224" i="3"/>
  <c r="AC225" i="3"/>
  <c r="AC226" i="3"/>
  <c r="AC227" i="3"/>
  <c r="AC228" i="3"/>
  <c r="AC229" i="3"/>
  <c r="AC230" i="3"/>
  <c r="AC231" i="3"/>
  <c r="AC232" i="3"/>
  <c r="AC233" i="3"/>
  <c r="AC234" i="3"/>
  <c r="AC235" i="3"/>
  <c r="AC236" i="3"/>
  <c r="AC237" i="3"/>
  <c r="AC238" i="3"/>
  <c r="AC239" i="3"/>
  <c r="AC240" i="3"/>
  <c r="AC241" i="3"/>
  <c r="AC242" i="3"/>
  <c r="AC243" i="3"/>
  <c r="AC244" i="3"/>
  <c r="AC245" i="3"/>
  <c r="AC246" i="3"/>
  <c r="AC247" i="3"/>
  <c r="AC248" i="3"/>
  <c r="AC249" i="3"/>
  <c r="AC250" i="3"/>
  <c r="AC251" i="3"/>
  <c r="AC252" i="3"/>
  <c r="AC253" i="3"/>
  <c r="AC254" i="3"/>
  <c r="AC255" i="3"/>
  <c r="AC256" i="3"/>
  <c r="AC257" i="3"/>
  <c r="AC258" i="3"/>
  <c r="AC259" i="3"/>
  <c r="AC260" i="3"/>
  <c r="AC261" i="3"/>
  <c r="AC262" i="3"/>
  <c r="AC263" i="3"/>
  <c r="AC264" i="3"/>
  <c r="AC265" i="3"/>
  <c r="AC266" i="3"/>
  <c r="AC267" i="3"/>
  <c r="AC268" i="3"/>
  <c r="AC269" i="3"/>
  <c r="AC270" i="3"/>
  <c r="AC271" i="3"/>
  <c r="AC272" i="3"/>
  <c r="AC273" i="3"/>
  <c r="AC274" i="3"/>
  <c r="AC275" i="3"/>
  <c r="AC276" i="3"/>
  <c r="AC277" i="3"/>
  <c r="AC278" i="3"/>
  <c r="AC279" i="3"/>
  <c r="AC280" i="3"/>
  <c r="AC281" i="3"/>
  <c r="AC282" i="3"/>
  <c r="AC283" i="3"/>
  <c r="AC284" i="3"/>
  <c r="AC285" i="3"/>
  <c r="AC286" i="3"/>
  <c r="AC287" i="3"/>
  <c r="AC288" i="3"/>
  <c r="AC289" i="3"/>
  <c r="AC290" i="3"/>
  <c r="AC291" i="3"/>
  <c r="AC292" i="3"/>
  <c r="AC293" i="3"/>
  <c r="AC294" i="3"/>
  <c r="AC295" i="3"/>
  <c r="AC296" i="3"/>
  <c r="AC297" i="3"/>
  <c r="AC298" i="3"/>
  <c r="AC299" i="3"/>
  <c r="AC300" i="3"/>
  <c r="AC301" i="3"/>
  <c r="AC302" i="3"/>
  <c r="AC303" i="3"/>
  <c r="AC304" i="3"/>
  <c r="AC305" i="3"/>
  <c r="AC306" i="3"/>
  <c r="AC307" i="3"/>
  <c r="AC308" i="3"/>
  <c r="AC309" i="3"/>
  <c r="AC310" i="3"/>
  <c r="AC311" i="3"/>
  <c r="AC312" i="3"/>
  <c r="AC313" i="3"/>
  <c r="AC314" i="3"/>
  <c r="AC315" i="3"/>
  <c r="AC316" i="3"/>
  <c r="AC317" i="3"/>
  <c r="AC318" i="3"/>
  <c r="AC319" i="3"/>
  <c r="AC320" i="3"/>
  <c r="AC321" i="3"/>
  <c r="AC322" i="3"/>
  <c r="AC323" i="3"/>
  <c r="AC324" i="3"/>
  <c r="AC325" i="3"/>
  <c r="AC326" i="3"/>
  <c r="AC327" i="3"/>
  <c r="AC328" i="3"/>
  <c r="AC329" i="3"/>
  <c r="AC330" i="3"/>
  <c r="AC331" i="3"/>
  <c r="AC332" i="3"/>
  <c r="AC333" i="3"/>
  <c r="AC334" i="3"/>
  <c r="AC335" i="3"/>
  <c r="AC336" i="3"/>
  <c r="AC337" i="3"/>
  <c r="AC338" i="3"/>
  <c r="AC339" i="3"/>
  <c r="AC340" i="3"/>
  <c r="AC341" i="3"/>
  <c r="AC342" i="3"/>
  <c r="AC343" i="3"/>
  <c r="AC344" i="3"/>
  <c r="AC345" i="3"/>
  <c r="AC346" i="3"/>
  <c r="AC347" i="3"/>
  <c r="AC348" i="3"/>
  <c r="AC349" i="3"/>
  <c r="AC350" i="3"/>
  <c r="AC351" i="3"/>
  <c r="AC352" i="3"/>
  <c r="AC353" i="3"/>
  <c r="AC354" i="3"/>
  <c r="AC355" i="3"/>
  <c r="AC356" i="3"/>
  <c r="AC357" i="3"/>
  <c r="AC358" i="3"/>
  <c r="AC359" i="3"/>
  <c r="AC360" i="3"/>
  <c r="AC361" i="3"/>
  <c r="AC362" i="3"/>
  <c r="AC363" i="3"/>
  <c r="AC364" i="3"/>
  <c r="AC365" i="3"/>
  <c r="AC366" i="3"/>
  <c r="AC367" i="3"/>
  <c r="AC368" i="3"/>
  <c r="AC369" i="3"/>
  <c r="AC370" i="3"/>
  <c r="AC371" i="3"/>
  <c r="AC372" i="3"/>
  <c r="AC373" i="3"/>
  <c r="AC374" i="3"/>
  <c r="AC375" i="3"/>
  <c r="AC376" i="3"/>
  <c r="AC377" i="3"/>
  <c r="AC378" i="3"/>
  <c r="AC379" i="3"/>
  <c r="AC380" i="3"/>
  <c r="AC381" i="3"/>
  <c r="AC382" i="3"/>
  <c r="AC383" i="3"/>
  <c r="AC384" i="3"/>
  <c r="AC385" i="3"/>
  <c r="AC386" i="3"/>
  <c r="AC387" i="3"/>
  <c r="AC388" i="3"/>
  <c r="AC389" i="3"/>
  <c r="AC390" i="3"/>
  <c r="AC391" i="3"/>
  <c r="AC392" i="3"/>
  <c r="AC393" i="3"/>
  <c r="AC394" i="3"/>
  <c r="AC395" i="3"/>
  <c r="AC396" i="3"/>
  <c r="AC397" i="3"/>
  <c r="AC398" i="3"/>
  <c r="AC399" i="3"/>
  <c r="AC400" i="3"/>
  <c r="AC401" i="3"/>
  <c r="AC402" i="3"/>
  <c r="AC403" i="3"/>
  <c r="AC404" i="3"/>
  <c r="AC405" i="3"/>
  <c r="AC406" i="3"/>
  <c r="AC407" i="3"/>
  <c r="AC408" i="3"/>
  <c r="AC409" i="3"/>
  <c r="AC410" i="3"/>
  <c r="AC411" i="3"/>
  <c r="AC412" i="3"/>
  <c r="AC413" i="3"/>
  <c r="AC414" i="3"/>
  <c r="AC415" i="3"/>
  <c r="AC416" i="3"/>
  <c r="AC417" i="3"/>
  <c r="AC418" i="3"/>
  <c r="AC419" i="3"/>
  <c r="AC420" i="3"/>
  <c r="AC421" i="3"/>
  <c r="AC422" i="3"/>
  <c r="AC423" i="3"/>
  <c r="AC424" i="3"/>
  <c r="AC425" i="3"/>
  <c r="AC426" i="3"/>
  <c r="AC427" i="3"/>
  <c r="AC428" i="3"/>
  <c r="AC429" i="3"/>
  <c r="AC430" i="3"/>
  <c r="AC431" i="3"/>
  <c r="AC432" i="3"/>
  <c r="AC433" i="3"/>
  <c r="AC434" i="3"/>
  <c r="AC435" i="3"/>
  <c r="AC436" i="3"/>
  <c r="AC437" i="3"/>
  <c r="AC438" i="3"/>
  <c r="AC439" i="3"/>
  <c r="AC440" i="3"/>
  <c r="AC441" i="3"/>
  <c r="AC442" i="3"/>
  <c r="AC443" i="3"/>
  <c r="AC444" i="3"/>
  <c r="AC445" i="3"/>
  <c r="AC446" i="3"/>
  <c r="AC447" i="3"/>
  <c r="AC448" i="3"/>
  <c r="AC449" i="3"/>
  <c r="AC450" i="3"/>
  <c r="AC451" i="3"/>
  <c r="AC452" i="3"/>
  <c r="AC453" i="3"/>
  <c r="AC454" i="3"/>
  <c r="AC455" i="3"/>
  <c r="AC456" i="3"/>
  <c r="AC457" i="3"/>
  <c r="AC458" i="3"/>
  <c r="AC459" i="3"/>
  <c r="AC460" i="3"/>
  <c r="AC461" i="3"/>
  <c r="AC462" i="3"/>
  <c r="AC463" i="3"/>
  <c r="AC464" i="3"/>
  <c r="AC465" i="3"/>
  <c r="AC466" i="3"/>
  <c r="AC467" i="3"/>
  <c r="AC468" i="3"/>
  <c r="AC469" i="3"/>
  <c r="AC470" i="3"/>
  <c r="AC471" i="3"/>
  <c r="AC472" i="3"/>
  <c r="AC473" i="3"/>
  <c r="AC474" i="3"/>
  <c r="AC475" i="3"/>
  <c r="AC476" i="3"/>
  <c r="AC477" i="3"/>
  <c r="AC478" i="3"/>
  <c r="AC479" i="3"/>
  <c r="AC480" i="3"/>
  <c r="AC481" i="3"/>
  <c r="AC482" i="3"/>
  <c r="AC483" i="3"/>
  <c r="AC484" i="3"/>
  <c r="AC485" i="3"/>
  <c r="AC486" i="3"/>
  <c r="AC487" i="3"/>
  <c r="AC488" i="3"/>
  <c r="AC489" i="3"/>
  <c r="AC490" i="3"/>
  <c r="AC491" i="3"/>
  <c r="AC492" i="3"/>
  <c r="AC493" i="3"/>
  <c r="AC494" i="3"/>
  <c r="AC495" i="3"/>
  <c r="AC496" i="3"/>
  <c r="AC497" i="3"/>
  <c r="AC498" i="3"/>
  <c r="AC499" i="3"/>
  <c r="AC500" i="3"/>
  <c r="AC501" i="3"/>
  <c r="AC502" i="3"/>
  <c r="AC503" i="3"/>
  <c r="AC504" i="3"/>
  <c r="AC505" i="3"/>
  <c r="AC506" i="3"/>
  <c r="AC507" i="3"/>
  <c r="AC508" i="3"/>
  <c r="AC509" i="3"/>
  <c r="AC510" i="3"/>
  <c r="AC511" i="3"/>
  <c r="AC512" i="3"/>
  <c r="AC513" i="3"/>
  <c r="AC514" i="3"/>
  <c r="AC515" i="3"/>
  <c r="AC516" i="3"/>
  <c r="AC517" i="3"/>
  <c r="AC518" i="3"/>
  <c r="AC519" i="3"/>
  <c r="AC520" i="3"/>
  <c r="AC521" i="3"/>
  <c r="AC522" i="3"/>
  <c r="AC523" i="3"/>
  <c r="AC524" i="3"/>
  <c r="AC525" i="3"/>
  <c r="AC526" i="3"/>
  <c r="AC527" i="3"/>
  <c r="AC528" i="3"/>
  <c r="AC529" i="3"/>
  <c r="AC530" i="3"/>
  <c r="AC531" i="3"/>
  <c r="AC532" i="3"/>
  <c r="AC533" i="3"/>
  <c r="AC534" i="3"/>
  <c r="AC535" i="3"/>
  <c r="AC536" i="3"/>
  <c r="AC537" i="3"/>
  <c r="AC538" i="3"/>
  <c r="AC539" i="3"/>
  <c r="AC540" i="3"/>
  <c r="AC541" i="3"/>
  <c r="AC542" i="3"/>
  <c r="AC543" i="3"/>
  <c r="AC544" i="3"/>
  <c r="AC545" i="3"/>
  <c r="AC546" i="3"/>
  <c r="AC547" i="3"/>
  <c r="AC548" i="3"/>
  <c r="AC549" i="3"/>
  <c r="AC550" i="3"/>
  <c r="AC551" i="3"/>
  <c r="AC552" i="3"/>
  <c r="AC553" i="3"/>
  <c r="AC554" i="3"/>
  <c r="AC555" i="3"/>
  <c r="AC556" i="3"/>
  <c r="AC557" i="3"/>
  <c r="AC558" i="3"/>
  <c r="AC559" i="3"/>
  <c r="AC560" i="3"/>
  <c r="AC561" i="3"/>
  <c r="AC562" i="3"/>
  <c r="AC563" i="3"/>
  <c r="AC564" i="3"/>
  <c r="AC565" i="3"/>
  <c r="AC566" i="3"/>
  <c r="AC567" i="3"/>
  <c r="AC568" i="3"/>
  <c r="AC569" i="3"/>
  <c r="AC570" i="3"/>
  <c r="AC571" i="3"/>
  <c r="AC572" i="3"/>
  <c r="AC573" i="3"/>
  <c r="AC574" i="3"/>
  <c r="AC575" i="3"/>
  <c r="AC576" i="3"/>
  <c r="AC577" i="3"/>
  <c r="AC578" i="3"/>
  <c r="AC579" i="3"/>
  <c r="AC580" i="3"/>
  <c r="AC581" i="3"/>
  <c r="AC582" i="3"/>
  <c r="AC583" i="3"/>
  <c r="AC584" i="3"/>
  <c r="AC585" i="3"/>
  <c r="AC586" i="3"/>
  <c r="AC587" i="3"/>
  <c r="AC588" i="3"/>
  <c r="AC589" i="3"/>
  <c r="AC590" i="3"/>
  <c r="AC591" i="3"/>
  <c r="AC592" i="3"/>
  <c r="AC593" i="3"/>
  <c r="AC594" i="3"/>
  <c r="AC595" i="3"/>
  <c r="AC596" i="3"/>
  <c r="AC597" i="3"/>
  <c r="AC598" i="3"/>
  <c r="AC599" i="3"/>
  <c r="AC600" i="3"/>
  <c r="AC601" i="3"/>
  <c r="AC602" i="3"/>
  <c r="AC603" i="3"/>
  <c r="AC604" i="3"/>
  <c r="AC605" i="3"/>
  <c r="AC606" i="3"/>
  <c r="AC607" i="3"/>
  <c r="AC608" i="3"/>
  <c r="AC609" i="3"/>
  <c r="AC610" i="3"/>
  <c r="AC611" i="3"/>
  <c r="AC612" i="3"/>
  <c r="AC613" i="3"/>
  <c r="AC614" i="3"/>
  <c r="AC615" i="3"/>
  <c r="AC616" i="3"/>
  <c r="AC617" i="3"/>
  <c r="AC618" i="3"/>
  <c r="AC619" i="3"/>
  <c r="AC620" i="3"/>
  <c r="AC621" i="3"/>
  <c r="AC622" i="3"/>
  <c r="AC623" i="3"/>
  <c r="AC624" i="3"/>
  <c r="AC625" i="3"/>
  <c r="AC626" i="3"/>
  <c r="AC627" i="3"/>
  <c r="AC628" i="3"/>
  <c r="AC629" i="3"/>
  <c r="AC630" i="3"/>
  <c r="AC631" i="3"/>
  <c r="AC632" i="3"/>
  <c r="AC633" i="3"/>
  <c r="AC634" i="3"/>
  <c r="AC635" i="3"/>
  <c r="AC636" i="3"/>
  <c r="AC637" i="3"/>
  <c r="AC638" i="3"/>
  <c r="AC639" i="3"/>
  <c r="AC640" i="3"/>
  <c r="AC641" i="3"/>
  <c r="AC642" i="3"/>
  <c r="AC643" i="3"/>
  <c r="AC644" i="3"/>
  <c r="AC645" i="3"/>
  <c r="AC646" i="3"/>
  <c r="AC647" i="3"/>
  <c r="AC648" i="3"/>
  <c r="AC649" i="3"/>
  <c r="AC650" i="3"/>
  <c r="AC651" i="3"/>
  <c r="AC652" i="3"/>
  <c r="AC653" i="3"/>
  <c r="AC654" i="3"/>
  <c r="AC655" i="3"/>
  <c r="AC656" i="3"/>
  <c r="AC657" i="3"/>
  <c r="AC658" i="3"/>
  <c r="AC659" i="3"/>
  <c r="AC660" i="3"/>
  <c r="AC661" i="3"/>
  <c r="AC662" i="3"/>
  <c r="AC663" i="3"/>
  <c r="AC664" i="3"/>
  <c r="AC665" i="3"/>
  <c r="AC666" i="3"/>
  <c r="AC667" i="3"/>
  <c r="AC668" i="3"/>
  <c r="AC669" i="3"/>
  <c r="AC670" i="3"/>
  <c r="AC671" i="3"/>
  <c r="AC672" i="3"/>
  <c r="AC673" i="3"/>
  <c r="AC674" i="3"/>
  <c r="AC675" i="3"/>
  <c r="AC676" i="3"/>
  <c r="AC677" i="3"/>
  <c r="AC678" i="3"/>
  <c r="AC679" i="3"/>
  <c r="AC680" i="3"/>
  <c r="AC681" i="3"/>
  <c r="AC682" i="3"/>
  <c r="AC683" i="3"/>
  <c r="AC684" i="3"/>
  <c r="AC685" i="3"/>
  <c r="AC686" i="3"/>
  <c r="AC687" i="3"/>
  <c r="AC688" i="3"/>
  <c r="AC689" i="3"/>
  <c r="AC690" i="3"/>
  <c r="AC691" i="3"/>
  <c r="AC692" i="3"/>
  <c r="AC693" i="3"/>
  <c r="AC694" i="3"/>
  <c r="AC695" i="3"/>
  <c r="AC696" i="3"/>
  <c r="AC697" i="3"/>
  <c r="AC698" i="3"/>
  <c r="AC699" i="3"/>
  <c r="AC700" i="3"/>
  <c r="AC701" i="3"/>
  <c r="AC702" i="3"/>
  <c r="AC703" i="3"/>
  <c r="AC704" i="3"/>
  <c r="AC705" i="3"/>
  <c r="AC706" i="3"/>
  <c r="AC707" i="3"/>
  <c r="AC708" i="3"/>
  <c r="AC709" i="3"/>
  <c r="AC710" i="3"/>
  <c r="AC711" i="3"/>
  <c r="AC712" i="3"/>
  <c r="AC713" i="3"/>
  <c r="AC714" i="3"/>
  <c r="AC715" i="3"/>
  <c r="AC716" i="3"/>
  <c r="AC717" i="3"/>
  <c r="AC718" i="3"/>
  <c r="AC719" i="3"/>
  <c r="AC720" i="3"/>
  <c r="AC721" i="3"/>
  <c r="AC722" i="3"/>
  <c r="AC723" i="3"/>
  <c r="AC724" i="3"/>
  <c r="AC725" i="3"/>
  <c r="AC726" i="3"/>
  <c r="AC727" i="3"/>
  <c r="AC728" i="3"/>
  <c r="AC729" i="3"/>
  <c r="AC730" i="3"/>
  <c r="AC731" i="3"/>
  <c r="AC732" i="3"/>
  <c r="AC733" i="3"/>
  <c r="AC734" i="3"/>
  <c r="AC735" i="3"/>
  <c r="AC736" i="3"/>
  <c r="AC737" i="3"/>
  <c r="AC738" i="3"/>
  <c r="AC739" i="3"/>
  <c r="AC740" i="3"/>
  <c r="AC741" i="3"/>
  <c r="AC742" i="3"/>
  <c r="AC743" i="3"/>
  <c r="AC744" i="3"/>
  <c r="AC745" i="3"/>
  <c r="AC746" i="3"/>
  <c r="AC747" i="3"/>
  <c r="AC748" i="3"/>
  <c r="AC749" i="3"/>
  <c r="AC750" i="3"/>
  <c r="AC751" i="3"/>
  <c r="AC752" i="3"/>
  <c r="AC753" i="3"/>
  <c r="AC754" i="3"/>
  <c r="AC755" i="3"/>
  <c r="AC756" i="3"/>
  <c r="AC757" i="3"/>
  <c r="AC758" i="3"/>
  <c r="AC759" i="3"/>
  <c r="AC760" i="3"/>
  <c r="AC761" i="3"/>
  <c r="AC762" i="3"/>
  <c r="AC763" i="3"/>
  <c r="AC764" i="3"/>
  <c r="AC765" i="3"/>
  <c r="AC766" i="3"/>
  <c r="AC767" i="3"/>
  <c r="AC768" i="3"/>
  <c r="AC769" i="3"/>
  <c r="AC770" i="3"/>
  <c r="AC771" i="3"/>
  <c r="AC772" i="3"/>
  <c r="AC773" i="3"/>
  <c r="AC774" i="3"/>
  <c r="AC775" i="3"/>
  <c r="AC776" i="3"/>
  <c r="AC777" i="3"/>
  <c r="AC778" i="3"/>
  <c r="AC779" i="3"/>
  <c r="AC780" i="3"/>
  <c r="AC781" i="3"/>
  <c r="AC782" i="3"/>
  <c r="AC783" i="3"/>
  <c r="AC784" i="3"/>
  <c r="AC785" i="3"/>
  <c r="AC786" i="3"/>
  <c r="AC787" i="3"/>
  <c r="AC788" i="3"/>
  <c r="AC789" i="3"/>
  <c r="AC790" i="3"/>
  <c r="AC791" i="3"/>
  <c r="AC792" i="3"/>
  <c r="AC793" i="3"/>
  <c r="AC794" i="3"/>
  <c r="AC795" i="3"/>
  <c r="AC796" i="3"/>
  <c r="AC797" i="3"/>
  <c r="AC798" i="3"/>
  <c r="AC799" i="3"/>
  <c r="AC800" i="3"/>
  <c r="AC801" i="3"/>
  <c r="AC802" i="3"/>
  <c r="AC803" i="3"/>
  <c r="AC804" i="3"/>
  <c r="AC805" i="3"/>
  <c r="AC806" i="3"/>
  <c r="AC807" i="3"/>
  <c r="AC808" i="3"/>
  <c r="AC809" i="3"/>
  <c r="AC810" i="3"/>
  <c r="AC811" i="3"/>
  <c r="AC812" i="3"/>
  <c r="AC813" i="3"/>
  <c r="AC814" i="3"/>
  <c r="AC815" i="3"/>
  <c r="AC816" i="3"/>
  <c r="AC817" i="3"/>
  <c r="AC818" i="3"/>
  <c r="AC819" i="3"/>
  <c r="AC820" i="3"/>
  <c r="AC821" i="3"/>
  <c r="AC822" i="3"/>
  <c r="AC823" i="3"/>
  <c r="AC824" i="3"/>
  <c r="AC825" i="3"/>
  <c r="AC826" i="3"/>
  <c r="AC827" i="3"/>
  <c r="AC828" i="3"/>
  <c r="AC829" i="3"/>
  <c r="AC830" i="3"/>
  <c r="AC831" i="3"/>
  <c r="AC832" i="3"/>
  <c r="AC833" i="3"/>
  <c r="AC834" i="3"/>
  <c r="AC835" i="3"/>
  <c r="AC836" i="3"/>
  <c r="AC837" i="3"/>
  <c r="AC838" i="3"/>
  <c r="AC839" i="3"/>
  <c r="AC840" i="3"/>
  <c r="AC841" i="3"/>
  <c r="AC842" i="3"/>
  <c r="AC843" i="3"/>
  <c r="AC844" i="3"/>
  <c r="AC845" i="3"/>
  <c r="AC846" i="3"/>
  <c r="AC847" i="3"/>
  <c r="AC848" i="3"/>
  <c r="AC849" i="3"/>
  <c r="AC850" i="3"/>
  <c r="AC851" i="3"/>
  <c r="AC852" i="3"/>
  <c r="AC853" i="3"/>
  <c r="AC854" i="3"/>
  <c r="AC855" i="3"/>
  <c r="AC856" i="3"/>
  <c r="AC857" i="3"/>
  <c r="AC858" i="3"/>
  <c r="AC859" i="3"/>
  <c r="AC860" i="3"/>
  <c r="AC861" i="3"/>
  <c r="AC862" i="3"/>
  <c r="AC863" i="3"/>
  <c r="AC864" i="3"/>
  <c r="AC865" i="3"/>
  <c r="AC866" i="3"/>
  <c r="AC867" i="3"/>
  <c r="AC868" i="3"/>
  <c r="AC869" i="3"/>
  <c r="AC870" i="3"/>
  <c r="AC871" i="3"/>
  <c r="AC872" i="3"/>
  <c r="AC873" i="3"/>
  <c r="AC874" i="3"/>
  <c r="AC875" i="3"/>
  <c r="AC876" i="3"/>
  <c r="AC877" i="3"/>
  <c r="AC878" i="3"/>
  <c r="AC879" i="3"/>
  <c r="AC880" i="3"/>
  <c r="AC881" i="3"/>
  <c r="AC882" i="3"/>
  <c r="AC883" i="3"/>
  <c r="AC884" i="3"/>
  <c r="AC885" i="3"/>
  <c r="AC886" i="3"/>
  <c r="AC887" i="3"/>
  <c r="AC888" i="3"/>
  <c r="AC889" i="3"/>
  <c r="AC890" i="3"/>
  <c r="AC891" i="3"/>
  <c r="AC892" i="3"/>
  <c r="AC893" i="3"/>
  <c r="AC894" i="3"/>
  <c r="AC895" i="3"/>
  <c r="AC896" i="3"/>
  <c r="AC897" i="3"/>
  <c r="AC898" i="3"/>
  <c r="AC899" i="3"/>
  <c r="AC900" i="3"/>
  <c r="AC901" i="3"/>
  <c r="AC902" i="3"/>
  <c r="AC903" i="3"/>
  <c r="AC904" i="3"/>
  <c r="AC905" i="3"/>
  <c r="AC906" i="3"/>
  <c r="AC907" i="3"/>
  <c r="AC908" i="3"/>
  <c r="AC909" i="3"/>
  <c r="AC910" i="3"/>
  <c r="AC911" i="3"/>
  <c r="AC912" i="3"/>
  <c r="AC913" i="3"/>
  <c r="AC914" i="3"/>
  <c r="AC915" i="3"/>
  <c r="AC916" i="3"/>
  <c r="AC917" i="3"/>
  <c r="AC918" i="3"/>
  <c r="AC919" i="3"/>
  <c r="AC920" i="3"/>
  <c r="AC921" i="3"/>
  <c r="AC922" i="3"/>
  <c r="AC923" i="3"/>
  <c r="AC924" i="3"/>
  <c r="AC925" i="3"/>
  <c r="AC926" i="3"/>
  <c r="AC927" i="3"/>
  <c r="AC928" i="3"/>
  <c r="AC929" i="3"/>
  <c r="AC930" i="3"/>
  <c r="AC931" i="3"/>
  <c r="AC932" i="3"/>
  <c r="AC933" i="3"/>
  <c r="AC934" i="3"/>
  <c r="AC935" i="3"/>
  <c r="AC936" i="3"/>
  <c r="AC937" i="3"/>
  <c r="AC938" i="3"/>
  <c r="AC939" i="3"/>
  <c r="AC940" i="3"/>
  <c r="AC941" i="3"/>
  <c r="AC942" i="3"/>
  <c r="AC943" i="3"/>
  <c r="AC944" i="3"/>
  <c r="AC945" i="3"/>
  <c r="AC946" i="3"/>
  <c r="AC947" i="3"/>
  <c r="AC948" i="3"/>
  <c r="AC949" i="3"/>
  <c r="AC950" i="3"/>
  <c r="AC951" i="3"/>
  <c r="AC952" i="3"/>
  <c r="AC953" i="3"/>
  <c r="AC954" i="3"/>
  <c r="AC955" i="3"/>
  <c r="AC956" i="3"/>
  <c r="AC957" i="3"/>
  <c r="AC958" i="3"/>
  <c r="AC959" i="3"/>
  <c r="AC960" i="3"/>
  <c r="AC961" i="3"/>
  <c r="AC962" i="3"/>
  <c r="AC963" i="3"/>
  <c r="AC964" i="3"/>
  <c r="AC965" i="3"/>
  <c r="AC966" i="3"/>
  <c r="AC967" i="3"/>
  <c r="AC968" i="3"/>
  <c r="AC969" i="3"/>
  <c r="AC970" i="3"/>
  <c r="AC971" i="3"/>
  <c r="AC972" i="3"/>
  <c r="AC973" i="3"/>
  <c r="AC974" i="3"/>
  <c r="AC975" i="3"/>
  <c r="AC976" i="3"/>
  <c r="AC977" i="3"/>
  <c r="AC978" i="3"/>
  <c r="AC979" i="3"/>
  <c r="AC980" i="3"/>
  <c r="AC981" i="3"/>
  <c r="AC982" i="3"/>
  <c r="AC983" i="3"/>
  <c r="AC984" i="3"/>
  <c r="AC985" i="3"/>
  <c r="AC986" i="3"/>
  <c r="AC987" i="3"/>
  <c r="AC988" i="3"/>
  <c r="AC989" i="3"/>
  <c r="AC990" i="3"/>
  <c r="AC991" i="3"/>
  <c r="AC992" i="3"/>
  <c r="AC993" i="3"/>
  <c r="AC994" i="3"/>
  <c r="AC995" i="3"/>
  <c r="AC996" i="3"/>
  <c r="AC997" i="3"/>
  <c r="AC998" i="3"/>
  <c r="AC999" i="3"/>
  <c r="AC1000" i="3"/>
  <c r="AC1001" i="3"/>
  <c r="AC1002" i="3"/>
  <c r="AC1003" i="3"/>
  <c r="AC1004" i="3"/>
  <c r="AC1005" i="3"/>
  <c r="AC1006" i="3"/>
  <c r="AC1007" i="3"/>
  <c r="AC1008" i="3"/>
  <c r="AC1009" i="3"/>
  <c r="AC1010" i="3"/>
  <c r="AC1011" i="3"/>
  <c r="AC1012" i="3"/>
  <c r="AC1013" i="3"/>
  <c r="AC1014" i="3"/>
  <c r="AC1015" i="3"/>
  <c r="AC1016" i="3"/>
  <c r="AC1017" i="3"/>
  <c r="AC1018" i="3"/>
  <c r="AC1019" i="3"/>
  <c r="AC1020" i="3"/>
  <c r="AC1021" i="3"/>
  <c r="AC1022" i="3"/>
  <c r="AC1023" i="3"/>
  <c r="AC1024" i="3"/>
  <c r="AC1025" i="3"/>
  <c r="AC1026" i="3"/>
  <c r="AC1027" i="3"/>
  <c r="AC1028" i="3"/>
  <c r="AC1029" i="3"/>
  <c r="AC1030" i="3"/>
  <c r="AC1031" i="3"/>
  <c r="AC1032" i="3"/>
  <c r="AC1033" i="3"/>
  <c r="AC1034" i="3"/>
  <c r="AC1035" i="3"/>
  <c r="AC1036" i="3"/>
  <c r="AC1037" i="3"/>
  <c r="AC1038" i="3"/>
  <c r="AC1039" i="3"/>
  <c r="AC1040" i="3"/>
  <c r="AC1041" i="3"/>
  <c r="AC1042" i="3"/>
  <c r="AC1043" i="3"/>
  <c r="AC1044" i="3"/>
  <c r="AC1045" i="3"/>
  <c r="AC1046" i="3"/>
  <c r="AC1047" i="3"/>
  <c r="AC1048" i="3"/>
  <c r="AC1049" i="3"/>
  <c r="AC1050" i="3"/>
  <c r="AC1051" i="3"/>
  <c r="AC1052" i="3"/>
  <c r="AC1053" i="3"/>
  <c r="AC1054" i="3"/>
  <c r="AC1055" i="3"/>
  <c r="AC1056" i="3"/>
  <c r="AC1057" i="3"/>
  <c r="AC1058" i="3"/>
  <c r="AC1059" i="3"/>
  <c r="AC1060" i="3"/>
  <c r="AC1061" i="3"/>
  <c r="AC1062" i="3"/>
  <c r="AC1063" i="3"/>
  <c r="AC1064" i="3"/>
  <c r="AC1065" i="3"/>
  <c r="AC1066" i="3"/>
  <c r="AC1067" i="3"/>
  <c r="AC1068" i="3"/>
  <c r="AC1069" i="3"/>
  <c r="AC1070" i="3"/>
  <c r="AC1071" i="3"/>
  <c r="AC1072" i="3"/>
  <c r="AC1073" i="3"/>
  <c r="AC1074" i="3"/>
  <c r="AC1075" i="3"/>
  <c r="AC1076" i="3"/>
  <c r="AC1077" i="3"/>
  <c r="AC1078" i="3"/>
  <c r="AC1079" i="3"/>
  <c r="AC1080" i="3"/>
  <c r="AC1081" i="3"/>
  <c r="AC1082" i="3"/>
  <c r="AC1083" i="3"/>
  <c r="AC1084" i="3"/>
  <c r="AC1085" i="3"/>
  <c r="AC1086" i="3"/>
  <c r="AC1087" i="3"/>
  <c r="AC1088" i="3"/>
  <c r="AC1089" i="3"/>
  <c r="AC1090" i="3"/>
  <c r="AC1091" i="3"/>
  <c r="AC1092" i="3"/>
  <c r="AC1093" i="3"/>
  <c r="AC1094" i="3"/>
  <c r="AC1095" i="3"/>
  <c r="AC1096" i="3"/>
  <c r="AC1097" i="3"/>
  <c r="AC1098" i="3"/>
  <c r="AC1099" i="3"/>
  <c r="AC1100" i="3"/>
  <c r="AC1101" i="3"/>
  <c r="AC1102" i="3"/>
  <c r="AC1103" i="3"/>
  <c r="AC1104" i="3"/>
  <c r="AC1105" i="3"/>
  <c r="AC1106" i="3"/>
  <c r="AC1107" i="3"/>
  <c r="AC1108" i="3"/>
  <c r="AC1109" i="3"/>
  <c r="AC1110" i="3"/>
  <c r="AC1111" i="3"/>
  <c r="AC1112" i="3"/>
  <c r="AC1113" i="3"/>
  <c r="AC1114" i="3"/>
  <c r="AC1115" i="3"/>
  <c r="AC1116" i="3"/>
  <c r="AC1117" i="3"/>
  <c r="AC1118" i="3"/>
  <c r="AC1119" i="3"/>
  <c r="AC1120" i="3"/>
  <c r="AC1121" i="3"/>
  <c r="AC1122" i="3"/>
  <c r="AC1123" i="3"/>
  <c r="AC1124" i="3"/>
  <c r="AC1125" i="3"/>
  <c r="AC1126" i="3"/>
  <c r="AC1127" i="3"/>
  <c r="AC1128" i="3"/>
  <c r="AC1129" i="3"/>
  <c r="AC1130" i="3"/>
  <c r="AC1131" i="3"/>
  <c r="AC1132" i="3"/>
  <c r="AC1133" i="3"/>
  <c r="AC1134" i="3"/>
  <c r="AC1135" i="3"/>
  <c r="AC1136" i="3"/>
  <c r="AC1137" i="3"/>
  <c r="AC1138" i="3"/>
  <c r="AC1139" i="3"/>
  <c r="AC1140" i="3"/>
  <c r="AC1141" i="3"/>
  <c r="AC1142" i="3"/>
  <c r="AC1143" i="3"/>
  <c r="AC1144" i="3"/>
  <c r="AC1145" i="3"/>
  <c r="AC1146" i="3"/>
  <c r="AC1147" i="3"/>
  <c r="AC1148" i="3"/>
  <c r="AC1149" i="3"/>
  <c r="AC1150" i="3"/>
  <c r="AC1151" i="3"/>
  <c r="AC1152" i="3"/>
  <c r="AC1153" i="3"/>
  <c r="AC1154" i="3"/>
  <c r="AC1155" i="3"/>
  <c r="AC1156" i="3"/>
  <c r="AC1157" i="3"/>
  <c r="AC1158" i="3"/>
  <c r="AC1159" i="3"/>
  <c r="AC1160" i="3"/>
  <c r="AC1161" i="3"/>
  <c r="AC1162" i="3"/>
  <c r="AC1163" i="3"/>
  <c r="AC1164" i="3"/>
  <c r="AC1165" i="3"/>
  <c r="AC1166" i="3"/>
  <c r="AC1167" i="3"/>
  <c r="AC1168" i="3"/>
  <c r="AC1169" i="3"/>
  <c r="AC1170" i="3"/>
  <c r="AC1171" i="3"/>
  <c r="AC1172" i="3"/>
  <c r="AC1173" i="3"/>
  <c r="AC1174" i="3"/>
  <c r="AC1175" i="3"/>
  <c r="AC1176" i="3"/>
  <c r="AC1177" i="3"/>
  <c r="AC1178" i="3"/>
  <c r="AC1179" i="3"/>
  <c r="AC1180" i="3"/>
  <c r="AC1181" i="3"/>
  <c r="AC1182" i="3"/>
  <c r="AC1183" i="3"/>
  <c r="AC1184" i="3"/>
  <c r="AC1185" i="3"/>
  <c r="AC1186" i="3"/>
  <c r="AC1187" i="3"/>
  <c r="AC1188" i="3"/>
  <c r="AC1189" i="3"/>
  <c r="AC1190" i="3"/>
  <c r="AC1191" i="3"/>
  <c r="AC1192" i="3"/>
  <c r="AC1193" i="3"/>
  <c r="AC1194" i="3"/>
  <c r="AC1195" i="3"/>
  <c r="AC1196" i="3"/>
  <c r="AC1197" i="3"/>
  <c r="AC1198" i="3"/>
  <c r="AC1199" i="3"/>
  <c r="AC1200" i="3"/>
  <c r="AC1201" i="3"/>
  <c r="AC1202" i="3"/>
  <c r="AC1203" i="3"/>
  <c r="AC1204" i="3"/>
  <c r="AC1205" i="3"/>
  <c r="AC1206" i="3"/>
  <c r="AC1207" i="3"/>
  <c r="AC1208" i="3"/>
  <c r="AC1209" i="3"/>
  <c r="AC1210" i="3"/>
  <c r="AC1211" i="3"/>
  <c r="AC1212" i="3"/>
  <c r="AC1213" i="3"/>
  <c r="AC1214" i="3"/>
  <c r="AC1215" i="3"/>
  <c r="AC1216" i="3"/>
  <c r="AC1217" i="3"/>
  <c r="AC1218" i="3"/>
  <c r="AC1219" i="3"/>
  <c r="AC1220" i="3"/>
  <c r="AC1221" i="3"/>
  <c r="AC1222" i="3"/>
  <c r="AC1223" i="3"/>
  <c r="AC1224" i="3"/>
  <c r="AC1225" i="3"/>
  <c r="AC1226" i="3"/>
  <c r="AC1227" i="3"/>
  <c r="AC1228" i="3"/>
  <c r="AC1229" i="3"/>
  <c r="AC1230" i="3"/>
  <c r="AC1231" i="3"/>
  <c r="AC1232" i="3"/>
  <c r="AC1233" i="3"/>
  <c r="AC1234" i="3"/>
  <c r="AC1235" i="3"/>
  <c r="AC1236" i="3"/>
  <c r="AC1237" i="3"/>
  <c r="AC1238" i="3"/>
  <c r="AC1239" i="3"/>
  <c r="AC1240" i="3"/>
  <c r="AC1241" i="3"/>
  <c r="AC1242" i="3"/>
  <c r="AC1243" i="3"/>
  <c r="AC1244" i="3"/>
  <c r="AC1245" i="3"/>
  <c r="AC1246" i="3"/>
  <c r="AC1247" i="3"/>
  <c r="AC1248" i="3"/>
  <c r="AC1249" i="3"/>
  <c r="AC1250" i="3"/>
  <c r="AC1251" i="3"/>
  <c r="AC1252" i="3"/>
  <c r="AC1253" i="3"/>
  <c r="AC1254" i="3"/>
  <c r="AC1255" i="3"/>
  <c r="AC1256" i="3"/>
  <c r="AC1257" i="3"/>
  <c r="AC1258" i="3"/>
  <c r="AC1259" i="3"/>
  <c r="AC1260" i="3"/>
  <c r="AC1261" i="3"/>
  <c r="AC1262" i="3"/>
  <c r="AC1263" i="3"/>
  <c r="AC1264" i="3"/>
  <c r="AC1265" i="3"/>
  <c r="AC1266" i="3"/>
  <c r="AC1267" i="3"/>
  <c r="AC1268" i="3"/>
  <c r="AC1269" i="3"/>
  <c r="AC1270" i="3"/>
  <c r="AC1271" i="3"/>
  <c r="AC1272" i="3"/>
  <c r="AC1273" i="3"/>
  <c r="AC1274" i="3"/>
  <c r="AC1275" i="3"/>
  <c r="AC1276" i="3"/>
  <c r="AC1277" i="3"/>
  <c r="AC1278" i="3"/>
  <c r="AC1279" i="3"/>
  <c r="AC1280" i="3"/>
  <c r="AC1281" i="3"/>
  <c r="AC1282" i="3"/>
  <c r="AC1283" i="3"/>
  <c r="AC1284" i="3"/>
  <c r="AC1285" i="3"/>
  <c r="AC1286" i="3"/>
  <c r="AC1287" i="3"/>
  <c r="AC1288" i="3"/>
  <c r="AC1289" i="3"/>
  <c r="AC1290" i="3"/>
  <c r="AC1291" i="3"/>
  <c r="AC1292" i="3"/>
  <c r="AC1293" i="3"/>
  <c r="AC1294" i="3"/>
  <c r="AC1295" i="3"/>
  <c r="AC1296" i="3"/>
  <c r="AC1297" i="3"/>
  <c r="AC1298" i="3"/>
  <c r="AC1299" i="3"/>
  <c r="AC1300" i="3"/>
  <c r="AC1301" i="3"/>
  <c r="AC1302" i="3"/>
  <c r="AC1303" i="3"/>
  <c r="AC1304" i="3"/>
  <c r="AC1305" i="3"/>
  <c r="AC1306" i="3"/>
  <c r="AC1307" i="3"/>
  <c r="AC1308" i="3"/>
  <c r="AC1309" i="3"/>
  <c r="AC1310" i="3"/>
  <c r="AC1311" i="3"/>
  <c r="AC1312" i="3"/>
  <c r="AC1313" i="3"/>
  <c r="AC1314" i="3"/>
  <c r="AC1315" i="3"/>
  <c r="AC1316" i="3"/>
  <c r="AC1317" i="3"/>
  <c r="AC1318" i="3"/>
  <c r="AC1319" i="3"/>
  <c r="AC1320" i="3"/>
  <c r="AC1321" i="3"/>
  <c r="AC1322" i="3"/>
  <c r="AC1323" i="3"/>
  <c r="AC1324" i="3"/>
  <c r="AC1325" i="3"/>
  <c r="AC1326" i="3"/>
  <c r="AC1327" i="3"/>
  <c r="AC1328" i="3"/>
  <c r="AC1329" i="3"/>
  <c r="AC1330" i="3"/>
  <c r="AC1331" i="3"/>
  <c r="AC1332" i="3"/>
  <c r="AC1333" i="3"/>
  <c r="AC1334" i="3"/>
  <c r="AC1335" i="3"/>
  <c r="AC1336" i="3"/>
  <c r="AC1337" i="3"/>
  <c r="AC1338" i="3"/>
  <c r="AC1339" i="3"/>
  <c r="AC1340" i="3"/>
  <c r="AC1341" i="3"/>
  <c r="AC1342" i="3"/>
  <c r="AC1343" i="3"/>
  <c r="AC1344" i="3"/>
  <c r="AC1345" i="3"/>
  <c r="AC1346" i="3"/>
  <c r="AC1347" i="3"/>
  <c r="AC1348" i="3"/>
  <c r="AC1349" i="3"/>
  <c r="AC1350" i="3"/>
  <c r="AC1351" i="3"/>
  <c r="AC1352" i="3"/>
  <c r="AC1353" i="3"/>
  <c r="AC1354" i="3"/>
  <c r="AC1355" i="3"/>
  <c r="AC1356" i="3"/>
  <c r="AC1357" i="3"/>
  <c r="AC1358" i="3"/>
  <c r="AC1359" i="3"/>
  <c r="AC1360" i="3"/>
  <c r="AC1361" i="3"/>
  <c r="AC1362" i="3"/>
  <c r="AC1363" i="3"/>
  <c r="AC1364" i="3"/>
  <c r="AC1365" i="3"/>
  <c r="AC1366" i="3"/>
  <c r="AC1367" i="3"/>
  <c r="AC1368" i="3"/>
  <c r="AC1369" i="3"/>
  <c r="AC1370" i="3"/>
  <c r="AC1371" i="3"/>
  <c r="AC1372" i="3"/>
  <c r="AC1373" i="3"/>
  <c r="AC1374" i="3"/>
  <c r="AC1375" i="3"/>
  <c r="AC1376" i="3"/>
  <c r="AC1377" i="3"/>
  <c r="AC1378" i="3"/>
  <c r="AC1379" i="3"/>
  <c r="AC1380" i="3"/>
  <c r="AC1381" i="3"/>
  <c r="AC1382" i="3"/>
  <c r="AC1383" i="3"/>
  <c r="AC1384" i="3"/>
  <c r="AC1385" i="3"/>
  <c r="AC1386" i="3"/>
  <c r="AC1387" i="3"/>
  <c r="AC1388" i="3"/>
  <c r="AC1389" i="3"/>
  <c r="AC1390" i="3"/>
  <c r="AC1391" i="3"/>
  <c r="AC1392" i="3"/>
  <c r="AC1393" i="3"/>
  <c r="AC1394" i="3"/>
  <c r="AC1395" i="3"/>
  <c r="AC1396" i="3"/>
  <c r="AC1397" i="3"/>
  <c r="AC1398" i="3"/>
  <c r="AC1399" i="3"/>
  <c r="AC1400" i="3"/>
  <c r="AC1401" i="3"/>
  <c r="AC1402" i="3"/>
  <c r="AC1403" i="3"/>
  <c r="AC1404" i="3"/>
  <c r="AC1405" i="3"/>
  <c r="AC1406" i="3"/>
  <c r="AC1407" i="3"/>
  <c r="AC1408" i="3"/>
  <c r="AC1409" i="3"/>
  <c r="AC1410" i="3"/>
  <c r="AC1411" i="3"/>
  <c r="AC1412" i="3"/>
  <c r="AC1413" i="3"/>
  <c r="AC1414" i="3"/>
  <c r="AC1415" i="3"/>
  <c r="AC1416" i="3"/>
  <c r="AC1417" i="3"/>
  <c r="AC1418" i="3"/>
  <c r="AC1419" i="3"/>
  <c r="AC1420" i="3"/>
  <c r="AC1421" i="3"/>
  <c r="AC1422" i="3"/>
  <c r="AC1423" i="3"/>
  <c r="AC1424" i="3"/>
  <c r="AC1425" i="3"/>
  <c r="AC1426" i="3"/>
  <c r="AC1427" i="3"/>
  <c r="AC1428" i="3"/>
  <c r="AC1429" i="3"/>
  <c r="AC1430" i="3"/>
  <c r="AC1431" i="3"/>
  <c r="AC1432" i="3"/>
  <c r="AC1433" i="3"/>
  <c r="AC1434" i="3"/>
  <c r="AC1435" i="3"/>
  <c r="AC1436" i="3"/>
  <c r="AC1437" i="3"/>
  <c r="AC1438" i="3"/>
  <c r="AC1439" i="3"/>
  <c r="AC1440" i="3"/>
  <c r="AC1441" i="3"/>
  <c r="AC1442" i="3"/>
  <c r="AC1443" i="3"/>
  <c r="AC1444" i="3"/>
  <c r="AC1445" i="3"/>
  <c r="AC1446" i="3"/>
  <c r="AC1447" i="3"/>
  <c r="AC1448" i="3"/>
  <c r="AC1449" i="3"/>
  <c r="AC1450" i="3"/>
  <c r="AC1451" i="3"/>
  <c r="AC1452" i="3"/>
  <c r="AC1453" i="3"/>
  <c r="AC1454" i="3"/>
  <c r="AC1455" i="3"/>
  <c r="AC1456" i="3"/>
  <c r="AC1457" i="3"/>
  <c r="AC1458" i="3"/>
  <c r="AC1459" i="3"/>
  <c r="AC1460" i="3"/>
  <c r="AC1461" i="3"/>
  <c r="AC1462" i="3"/>
  <c r="AC1463" i="3"/>
  <c r="AC1464" i="3"/>
  <c r="AC1465" i="3"/>
  <c r="AC1466" i="3"/>
  <c r="AC1467" i="3"/>
  <c r="AC1468" i="3"/>
  <c r="AC1469" i="3"/>
  <c r="AC1470" i="3"/>
  <c r="AC1471" i="3"/>
  <c r="AC1472" i="3"/>
  <c r="AC1473" i="3"/>
  <c r="AC1474" i="3"/>
  <c r="AC1475" i="3"/>
  <c r="AC1476" i="3"/>
  <c r="AC1477" i="3"/>
  <c r="AC1478" i="3"/>
  <c r="AC1479" i="3"/>
  <c r="AC1480" i="3"/>
  <c r="AC1481" i="3"/>
  <c r="AC1482" i="3"/>
  <c r="AC1483" i="3"/>
  <c r="AC1484" i="3"/>
  <c r="AC1485" i="3"/>
  <c r="AC1486" i="3"/>
  <c r="AC1487" i="3"/>
  <c r="AC1488" i="3"/>
  <c r="AC1489" i="3"/>
  <c r="AC1490" i="3"/>
  <c r="AC1491" i="3"/>
  <c r="AC1492" i="3"/>
  <c r="AC1493" i="3"/>
  <c r="AC1494" i="3"/>
  <c r="AC1495" i="3"/>
  <c r="AC1496" i="3"/>
  <c r="AC1497" i="3"/>
  <c r="AC1498" i="3"/>
  <c r="AC1499" i="3"/>
  <c r="AC1500" i="3"/>
  <c r="AC1501" i="3"/>
  <c r="AC1502" i="3"/>
  <c r="AC1503" i="3"/>
  <c r="AC1504" i="3"/>
  <c r="AC1505" i="3"/>
  <c r="AC1506" i="3"/>
  <c r="AC1507" i="3"/>
  <c r="AC1508" i="3"/>
  <c r="AC1509" i="3"/>
  <c r="AC1510" i="3"/>
  <c r="AC1511" i="3"/>
  <c r="AC1512" i="3"/>
  <c r="AC1513" i="3"/>
  <c r="AC1514" i="3"/>
  <c r="AC1515" i="3"/>
  <c r="AC1516" i="3"/>
  <c r="AC1517" i="3"/>
  <c r="AC1518" i="3"/>
  <c r="AC1519" i="3"/>
  <c r="AC1520" i="3"/>
  <c r="AC1521" i="3"/>
  <c r="AC1522" i="3"/>
  <c r="AC1523" i="3"/>
  <c r="AC1524" i="3"/>
  <c r="AC1525" i="3"/>
  <c r="AC1526" i="3"/>
  <c r="AC1527" i="3"/>
  <c r="AC1528" i="3"/>
  <c r="AC1529" i="3"/>
  <c r="AC1530" i="3"/>
  <c r="AC1531" i="3"/>
  <c r="AC1532" i="3"/>
  <c r="AC1533" i="3"/>
  <c r="AC1534" i="3"/>
  <c r="AC1535" i="3"/>
  <c r="AC1536" i="3"/>
  <c r="AC1537" i="3"/>
  <c r="AC1538" i="3"/>
  <c r="AC1539" i="3"/>
  <c r="AC1540" i="3"/>
  <c r="AC1541" i="3"/>
  <c r="AC1542" i="3"/>
  <c r="AC1543" i="3"/>
  <c r="AC1544" i="3"/>
  <c r="AC1545" i="3"/>
  <c r="AC1546" i="3"/>
  <c r="AC1547" i="3"/>
  <c r="AC1548" i="3"/>
  <c r="AC1549" i="3"/>
  <c r="AC1550" i="3"/>
  <c r="AC1551" i="3"/>
  <c r="AC1552" i="3"/>
  <c r="AC1553" i="3"/>
  <c r="AC1554" i="3"/>
  <c r="AC1555" i="3"/>
  <c r="AC1556" i="3"/>
  <c r="AC1557" i="3"/>
  <c r="AC1558" i="3"/>
  <c r="AC1559" i="3"/>
  <c r="AC1560" i="3"/>
  <c r="AC1561" i="3"/>
  <c r="AC1562" i="3"/>
  <c r="AC1563" i="3"/>
  <c r="AC1564" i="3"/>
  <c r="AC1565" i="3"/>
  <c r="AC1566" i="3"/>
  <c r="AC1567" i="3"/>
  <c r="AC1568" i="3"/>
  <c r="AC1569" i="3"/>
  <c r="AC1570" i="3"/>
  <c r="AC1571" i="3"/>
  <c r="AC1572" i="3"/>
  <c r="AC1573" i="3"/>
  <c r="AC1574" i="3"/>
  <c r="AC1575" i="3"/>
  <c r="AC1576" i="3"/>
  <c r="AC1577" i="3"/>
  <c r="AC1578" i="3"/>
  <c r="AC1579" i="3"/>
  <c r="AC1580" i="3"/>
  <c r="AC1581" i="3"/>
  <c r="AC1582" i="3"/>
  <c r="AC1583" i="3"/>
  <c r="AC1584" i="3"/>
  <c r="AC1585" i="3"/>
  <c r="AC1586" i="3"/>
  <c r="AC1587" i="3"/>
  <c r="AC1588" i="3"/>
  <c r="AC1589" i="3"/>
  <c r="AC1590" i="3"/>
  <c r="AC1591" i="3"/>
  <c r="AC1592" i="3"/>
  <c r="AC1593" i="3"/>
  <c r="AC1594" i="3"/>
  <c r="AC1595" i="3"/>
  <c r="AC1596" i="3"/>
  <c r="AC1597" i="3"/>
  <c r="AC1598" i="3"/>
  <c r="AC1599" i="3"/>
  <c r="AC1600" i="3"/>
  <c r="AC1601" i="3"/>
  <c r="AC1602" i="3"/>
  <c r="AC1603" i="3"/>
  <c r="AC1604" i="3"/>
  <c r="AC1605" i="3"/>
  <c r="AC1606" i="3"/>
  <c r="AC1607" i="3"/>
  <c r="AC1608" i="3"/>
  <c r="AC1609" i="3"/>
  <c r="AC1610" i="3"/>
  <c r="AC1611" i="3"/>
  <c r="AC1612" i="3"/>
  <c r="AC1613" i="3"/>
  <c r="AC1614" i="3"/>
  <c r="AC1615" i="3"/>
  <c r="AC1616" i="3"/>
  <c r="AC1617" i="3"/>
  <c r="AC1618" i="3"/>
  <c r="AC1619" i="3"/>
  <c r="AC1620" i="3"/>
  <c r="AC1621" i="3"/>
  <c r="AC1622" i="3"/>
  <c r="AC1623" i="3"/>
  <c r="AC1624" i="3"/>
  <c r="AC1625" i="3"/>
  <c r="AC1626" i="3"/>
  <c r="AC1627" i="3"/>
  <c r="AC1628" i="3"/>
  <c r="AC1629" i="3"/>
  <c r="AC1630" i="3"/>
  <c r="AC1631" i="3"/>
  <c r="AC1632" i="3"/>
  <c r="AC1633" i="3"/>
  <c r="AC1634" i="3"/>
  <c r="AC1635" i="3"/>
  <c r="AC1636" i="3"/>
  <c r="AC1637" i="3"/>
  <c r="AC1638" i="3"/>
  <c r="AC1639" i="3"/>
  <c r="AC1640" i="3"/>
  <c r="AC1641" i="3"/>
  <c r="AC1642" i="3"/>
  <c r="AC1643" i="3"/>
  <c r="AC1644" i="3"/>
  <c r="AC1645" i="3"/>
  <c r="AC1646" i="3"/>
  <c r="AC1647" i="3"/>
  <c r="AC1648" i="3"/>
  <c r="AC1649" i="3"/>
  <c r="AC1650" i="3"/>
  <c r="AC1651" i="3"/>
  <c r="AC1652" i="3"/>
  <c r="AC1653" i="3"/>
  <c r="AC1654" i="3"/>
  <c r="AC1655" i="3"/>
  <c r="AC1656" i="3"/>
  <c r="AC1657" i="3"/>
  <c r="AC1658" i="3"/>
  <c r="AC1659" i="3"/>
  <c r="AC1660" i="3"/>
  <c r="AC1661" i="3"/>
  <c r="AC1662" i="3"/>
  <c r="AC1663" i="3"/>
  <c r="AC1664" i="3"/>
  <c r="AC1665" i="3"/>
  <c r="AC1666" i="3"/>
  <c r="AC1667" i="3"/>
  <c r="AC1668" i="3"/>
  <c r="AC1669" i="3"/>
  <c r="AC1670" i="3"/>
  <c r="AC1671" i="3"/>
  <c r="AC1672" i="3"/>
  <c r="AC1673" i="3"/>
  <c r="AC1674" i="3"/>
  <c r="AC1675" i="3"/>
  <c r="AC1676" i="3"/>
  <c r="AC1677" i="3"/>
  <c r="AC1678" i="3"/>
  <c r="AC1679" i="3"/>
  <c r="AC1680" i="3"/>
  <c r="AC1681" i="3"/>
  <c r="AC1682" i="3"/>
  <c r="AC1683" i="3"/>
  <c r="AC1684" i="3"/>
  <c r="AC1685" i="3"/>
  <c r="AC1686" i="3"/>
  <c r="AC1687" i="3"/>
  <c r="AC1688" i="3"/>
  <c r="AC1689" i="3"/>
  <c r="AC1690" i="3"/>
  <c r="AC1691" i="3"/>
  <c r="AC1692" i="3"/>
  <c r="AC1693" i="3"/>
  <c r="AC1694" i="3"/>
  <c r="AC1695" i="3"/>
  <c r="AC1696" i="3"/>
  <c r="AC1697" i="3"/>
  <c r="AC1698" i="3"/>
  <c r="AC1699" i="3"/>
  <c r="AC1700" i="3"/>
  <c r="AC1701" i="3"/>
  <c r="AC1702" i="3"/>
  <c r="AC1703" i="3"/>
  <c r="AC1704" i="3"/>
  <c r="AC1705" i="3"/>
  <c r="AC1706" i="3"/>
  <c r="AC1707" i="3"/>
  <c r="AC1708" i="3"/>
  <c r="AC1709" i="3"/>
  <c r="AC1710" i="3"/>
  <c r="AC1711" i="3"/>
  <c r="AC1712" i="3"/>
  <c r="AC1713" i="3"/>
  <c r="AC1714" i="3"/>
  <c r="AC1715" i="3"/>
  <c r="AC1716" i="3"/>
  <c r="AC1717" i="3"/>
  <c r="AC1718" i="3"/>
  <c r="AC1719" i="3"/>
  <c r="AC1720" i="3"/>
  <c r="AC1721" i="3"/>
  <c r="AC1722" i="3"/>
  <c r="AC1723" i="3"/>
  <c r="AC1724" i="3"/>
  <c r="AC1725" i="3"/>
  <c r="AC1726" i="3"/>
  <c r="AC1727" i="3"/>
  <c r="AC1728" i="3"/>
  <c r="AC1729" i="3"/>
  <c r="AC1730" i="3"/>
  <c r="AC1731" i="3"/>
  <c r="AC1732" i="3"/>
  <c r="AC1733" i="3"/>
  <c r="AC1734" i="3"/>
  <c r="AC1735" i="3"/>
  <c r="AC1736" i="3"/>
  <c r="AC1737" i="3"/>
  <c r="AC1738" i="3"/>
  <c r="AC1739" i="3"/>
  <c r="AC1740" i="3"/>
  <c r="AC1741" i="3"/>
  <c r="AC1742" i="3"/>
  <c r="AC1743" i="3"/>
  <c r="AC1744" i="3"/>
  <c r="AC1745" i="3"/>
  <c r="AC1746" i="3"/>
  <c r="AC1747" i="3"/>
  <c r="AC1748" i="3"/>
  <c r="AC1749" i="3"/>
  <c r="AC1750" i="3"/>
  <c r="AC1751" i="3"/>
  <c r="AC1752" i="3"/>
  <c r="AC1753" i="3"/>
  <c r="AC1754" i="3"/>
  <c r="AC1755" i="3"/>
  <c r="AC1756" i="3"/>
  <c r="AC1757" i="3"/>
  <c r="AC1758" i="3"/>
  <c r="AC1759" i="3"/>
  <c r="AC1760" i="3"/>
  <c r="AC1761" i="3"/>
  <c r="AC1762" i="3"/>
  <c r="AC1763" i="3"/>
  <c r="AC1764" i="3"/>
  <c r="AC1765" i="3"/>
  <c r="AC1766" i="3"/>
  <c r="AC1767" i="3"/>
  <c r="AC1768" i="3"/>
  <c r="AC1769" i="3"/>
  <c r="AC1770" i="3"/>
  <c r="AC1771" i="3"/>
  <c r="AC1772" i="3"/>
  <c r="AC1773" i="3"/>
  <c r="AC1774" i="3"/>
  <c r="AC1775" i="3"/>
  <c r="AC1776" i="3"/>
  <c r="AC1777" i="3"/>
  <c r="AC1778" i="3"/>
  <c r="AC1779" i="3"/>
  <c r="AC1780" i="3"/>
  <c r="AC1781" i="3"/>
  <c r="AC1782" i="3"/>
  <c r="AC1783" i="3"/>
  <c r="AC1784" i="3"/>
  <c r="AC1785" i="3"/>
  <c r="AC1786" i="3"/>
  <c r="AC1787" i="3"/>
  <c r="AC1788" i="3"/>
  <c r="AC1789" i="3"/>
  <c r="AC1790" i="3"/>
  <c r="AC1791" i="3"/>
  <c r="AC1792" i="3"/>
  <c r="AC1793" i="3"/>
  <c r="AC1794" i="3"/>
  <c r="AC1795" i="3"/>
  <c r="AC1796" i="3"/>
  <c r="AC1797" i="3"/>
  <c r="AC1798" i="3"/>
  <c r="AC1799" i="3"/>
  <c r="AC1800" i="3"/>
  <c r="AC1801" i="3"/>
  <c r="AC1802" i="3"/>
  <c r="AC1803" i="3"/>
  <c r="AC1804" i="3"/>
  <c r="AC1805" i="3"/>
  <c r="AC1806" i="3"/>
  <c r="AC1807" i="3"/>
  <c r="AC1808" i="3"/>
  <c r="AC1809" i="3"/>
  <c r="AC1810" i="3"/>
  <c r="AC1811" i="3"/>
  <c r="AC1812" i="3"/>
  <c r="AC1813" i="3"/>
  <c r="AC1814" i="3"/>
  <c r="AC1815" i="3"/>
  <c r="AC1816" i="3"/>
  <c r="AC1817" i="3"/>
  <c r="AC1818" i="3"/>
  <c r="AC1819" i="3"/>
  <c r="AC1820" i="3"/>
  <c r="AC1821" i="3"/>
  <c r="AC1822" i="3"/>
  <c r="AC1823" i="3"/>
  <c r="AC1824" i="3"/>
  <c r="AC1825" i="3"/>
  <c r="AC1826" i="3"/>
  <c r="AC1827" i="3"/>
  <c r="AC1828" i="3"/>
  <c r="AC1829" i="3"/>
  <c r="AC1830" i="3"/>
  <c r="AC1831" i="3"/>
  <c r="AC1832" i="3"/>
  <c r="AC1833" i="3"/>
  <c r="AC1834" i="3"/>
  <c r="AC1835" i="3"/>
  <c r="AC1836" i="3"/>
  <c r="AC1837" i="3"/>
  <c r="AC1838" i="3"/>
  <c r="AC1839" i="3"/>
  <c r="AC1840" i="3"/>
  <c r="AC1841" i="3"/>
  <c r="AC1842" i="3"/>
  <c r="AC1843" i="3"/>
  <c r="AC1844" i="3"/>
  <c r="AC1845" i="3"/>
  <c r="AC1846" i="3"/>
  <c r="AC1847" i="3"/>
  <c r="AC1848" i="3"/>
  <c r="AC1849" i="3"/>
  <c r="AC1850" i="3"/>
  <c r="AC1851" i="3"/>
  <c r="AC1852" i="3"/>
  <c r="AC1853" i="3"/>
  <c r="AC1854" i="3"/>
  <c r="AC1855" i="3"/>
  <c r="AC1856" i="3"/>
  <c r="AC1857" i="3"/>
  <c r="AC1858" i="3"/>
  <c r="AC1859" i="3"/>
  <c r="AC1860" i="3"/>
  <c r="AC1861" i="3"/>
  <c r="AC1862" i="3"/>
  <c r="AC1863" i="3"/>
  <c r="AC1864" i="3"/>
  <c r="AC1865" i="3"/>
  <c r="AC1866" i="3"/>
  <c r="AC1867" i="3"/>
  <c r="AC1868" i="3"/>
  <c r="AC1869" i="3"/>
  <c r="AC1870" i="3"/>
  <c r="AC1871" i="3"/>
  <c r="AC1872" i="3"/>
  <c r="AC1873" i="3"/>
  <c r="AC1874" i="3"/>
  <c r="AC1875" i="3"/>
  <c r="AC1876" i="3"/>
  <c r="AC1877" i="3"/>
  <c r="AC1878" i="3"/>
  <c r="AC1879" i="3"/>
  <c r="AC1880" i="3"/>
  <c r="AC1881" i="3"/>
  <c r="AC1882" i="3"/>
  <c r="AC1883" i="3"/>
  <c r="AC1884" i="3"/>
  <c r="AC1885" i="3"/>
  <c r="AC1886" i="3"/>
  <c r="AC1887" i="3"/>
  <c r="AC1888" i="3"/>
  <c r="AC1889" i="3"/>
  <c r="AC1890" i="3"/>
  <c r="AC1891" i="3"/>
  <c r="AC1892" i="3"/>
  <c r="AC1893" i="3"/>
  <c r="AC1894" i="3"/>
  <c r="AC1895" i="3"/>
  <c r="AC1896" i="3"/>
  <c r="AC1897" i="3"/>
  <c r="AC1898" i="3"/>
  <c r="AC1899" i="3"/>
  <c r="AC1900" i="3"/>
  <c r="AC1901" i="3"/>
  <c r="AC1902" i="3"/>
  <c r="AC1903" i="3"/>
  <c r="AC1904" i="3"/>
  <c r="AC1905" i="3"/>
  <c r="AC1906" i="3"/>
  <c r="AC1907" i="3"/>
  <c r="AC1908" i="3"/>
  <c r="AC1909" i="3"/>
  <c r="AC1910" i="3"/>
  <c r="AC1911" i="3"/>
  <c r="AC1912" i="3"/>
  <c r="AC1913" i="3"/>
  <c r="AC1914" i="3"/>
  <c r="AC1915" i="3"/>
  <c r="AC1916" i="3"/>
  <c r="AC1917" i="3"/>
  <c r="AC1918" i="3"/>
  <c r="AC1919" i="3"/>
  <c r="AC1920" i="3"/>
  <c r="AC1921" i="3"/>
  <c r="AC1922" i="3"/>
  <c r="AC1923" i="3"/>
  <c r="AC1924" i="3"/>
  <c r="AC1925" i="3"/>
  <c r="AC1926" i="3"/>
  <c r="AC1927" i="3"/>
  <c r="AC1928" i="3"/>
  <c r="AC1929" i="3"/>
  <c r="AC1930" i="3"/>
  <c r="AC1931" i="3"/>
  <c r="AC1932" i="3"/>
  <c r="AC1933" i="3"/>
  <c r="AC1934" i="3"/>
  <c r="AC1935" i="3"/>
  <c r="AC1936" i="3"/>
  <c r="AC1937" i="3"/>
  <c r="AC1938" i="3"/>
  <c r="AC1939" i="3"/>
  <c r="AC1940" i="3"/>
  <c r="AC1941" i="3"/>
  <c r="AC1942" i="3"/>
  <c r="AC1943" i="3"/>
  <c r="AC1944" i="3"/>
  <c r="AC1945" i="3"/>
  <c r="AC1946" i="3"/>
  <c r="AC1947" i="3"/>
  <c r="AC1948" i="3"/>
  <c r="AC1949" i="3"/>
  <c r="AC1950" i="3"/>
  <c r="AC1951" i="3"/>
  <c r="AC1952" i="3"/>
  <c r="AC1953" i="3"/>
  <c r="AC1954" i="3"/>
  <c r="AC1955" i="3"/>
  <c r="AC1956" i="3"/>
  <c r="AC1957" i="3"/>
  <c r="AC1958" i="3"/>
  <c r="AC1959" i="3"/>
  <c r="AC1960" i="3"/>
  <c r="AC1961" i="3"/>
  <c r="AC1962" i="3"/>
  <c r="AC1963" i="3"/>
  <c r="AC1964" i="3"/>
  <c r="AC1965" i="3"/>
  <c r="AC1966" i="3"/>
  <c r="AC1967" i="3"/>
  <c r="AC1968" i="3"/>
  <c r="AC1969" i="3"/>
  <c r="AC1970" i="3"/>
  <c r="AC1971" i="3"/>
  <c r="AC1972" i="3"/>
  <c r="AC1973" i="3"/>
  <c r="AC1974" i="3"/>
  <c r="AC1975" i="3"/>
  <c r="AC1976" i="3"/>
  <c r="AC1977" i="3"/>
  <c r="AC1978" i="3"/>
  <c r="AC1979" i="3"/>
  <c r="AC1980" i="3"/>
  <c r="AC1981" i="3"/>
  <c r="AC1982" i="3"/>
  <c r="AC1983" i="3"/>
  <c r="AC1984" i="3"/>
  <c r="AC1985" i="3"/>
  <c r="AC1986" i="3"/>
  <c r="AC1987" i="3"/>
  <c r="AC1988" i="3"/>
  <c r="AC1989" i="3"/>
  <c r="AC1990" i="3"/>
  <c r="AC1991" i="3"/>
  <c r="AC1992" i="3"/>
  <c r="AC1993" i="3"/>
  <c r="AC1994" i="3"/>
  <c r="AC1995" i="3"/>
  <c r="AC1996" i="3"/>
  <c r="AC1997" i="3"/>
  <c r="AC1998" i="3"/>
  <c r="AC1999" i="3"/>
  <c r="AC2000" i="3"/>
  <c r="AC2001" i="3"/>
  <c r="AC2002" i="3"/>
  <c r="AC2003" i="3"/>
  <c r="AC2004" i="3"/>
  <c r="AC2005" i="3"/>
  <c r="AC2006" i="3"/>
  <c r="AC2007" i="3"/>
  <c r="AC2008" i="3"/>
  <c r="AC2009" i="3"/>
  <c r="AC2010" i="3"/>
  <c r="AC2011" i="3"/>
  <c r="AC2012" i="3"/>
  <c r="AC2013" i="3"/>
  <c r="AC2014" i="3"/>
  <c r="AC2015" i="3"/>
  <c r="AC2016" i="3"/>
  <c r="AC2017" i="3"/>
  <c r="AC2018" i="3"/>
  <c r="AC2019" i="3"/>
  <c r="AC2020" i="3"/>
  <c r="AC2021" i="3"/>
  <c r="AC2022" i="3"/>
  <c r="AC2023" i="3"/>
  <c r="AC2024" i="3"/>
  <c r="AC2025" i="3"/>
  <c r="AC2026" i="3"/>
  <c r="AC2027" i="3"/>
  <c r="AC2028" i="3"/>
  <c r="AC2029" i="3"/>
  <c r="AC2030" i="3"/>
  <c r="AC2031" i="3"/>
  <c r="AC2032" i="3"/>
  <c r="AC2033" i="3"/>
  <c r="AC2034" i="3"/>
  <c r="AC2035" i="3"/>
  <c r="AC2036" i="3"/>
  <c r="AC2037" i="3"/>
  <c r="AC2038" i="3"/>
  <c r="AC2039" i="3"/>
  <c r="AC2040" i="3"/>
  <c r="AC2041" i="3"/>
  <c r="AC2042" i="3"/>
  <c r="AC2043" i="3"/>
  <c r="AC2044" i="3"/>
  <c r="AC2045" i="3"/>
  <c r="AC2046" i="3"/>
  <c r="AC2047" i="3"/>
  <c r="AC2048" i="3"/>
  <c r="AC2049" i="3"/>
  <c r="AC2050" i="3"/>
  <c r="AC2051" i="3"/>
  <c r="AC2052" i="3"/>
  <c r="AC2053" i="3"/>
  <c r="AC2054" i="3"/>
  <c r="AC2055" i="3"/>
  <c r="AC2056" i="3"/>
  <c r="AC2057" i="3"/>
  <c r="AC2058" i="3"/>
  <c r="AC2059" i="3"/>
  <c r="AC2060" i="3"/>
  <c r="AC2061" i="3"/>
  <c r="AC2062" i="3"/>
  <c r="AC2063" i="3"/>
  <c r="AC2064" i="3"/>
  <c r="AC2065" i="3"/>
  <c r="AC2066" i="3"/>
  <c r="AC2067" i="3"/>
  <c r="AC2068" i="3"/>
  <c r="AC2069" i="3"/>
  <c r="AC2070" i="3"/>
  <c r="AC2071" i="3"/>
  <c r="AC2072" i="3"/>
  <c r="AC2073" i="3"/>
  <c r="AC2074" i="3"/>
  <c r="AC2075" i="3"/>
  <c r="AC2076" i="3"/>
  <c r="AC2077" i="3"/>
  <c r="AC2078" i="3"/>
  <c r="AC2079" i="3"/>
  <c r="AC2080" i="3"/>
  <c r="AC2081" i="3"/>
  <c r="AC2082" i="3"/>
  <c r="AC2083" i="3"/>
  <c r="AC2084" i="3"/>
  <c r="AC2085" i="3"/>
  <c r="AC2086" i="3"/>
  <c r="AC2087" i="3"/>
  <c r="AC2088" i="3"/>
  <c r="AC2089" i="3"/>
  <c r="AC2090" i="3"/>
  <c r="AC2091" i="3"/>
  <c r="AC2092" i="3"/>
  <c r="AC2093" i="3"/>
  <c r="AC2094" i="3"/>
  <c r="AC2095" i="3"/>
  <c r="AC2096" i="3"/>
  <c r="AC2097" i="3"/>
  <c r="AC2098" i="3"/>
  <c r="AC2099" i="3"/>
  <c r="AC2100" i="3"/>
  <c r="AC2101" i="3"/>
  <c r="AC2102" i="3"/>
  <c r="AC2103" i="3"/>
  <c r="AC2104" i="3"/>
  <c r="AC2105" i="3"/>
  <c r="AC2106" i="3"/>
  <c r="AC2107" i="3"/>
  <c r="AC2108" i="3"/>
  <c r="AC2109" i="3"/>
  <c r="AC2110" i="3"/>
  <c r="AC2111" i="3"/>
  <c r="AC2112" i="3"/>
  <c r="AC2113" i="3"/>
  <c r="AC2114" i="3"/>
  <c r="AC2115" i="3"/>
  <c r="AC2116" i="3"/>
  <c r="AC2117" i="3"/>
  <c r="AC2118" i="3"/>
  <c r="AC2119" i="3"/>
  <c r="AC2120" i="3"/>
  <c r="AC2121" i="3"/>
  <c r="AC2122" i="3"/>
  <c r="AC2123" i="3"/>
  <c r="AC2124" i="3"/>
  <c r="AC2125" i="3"/>
  <c r="AC2126" i="3"/>
  <c r="AC2127" i="3"/>
  <c r="AC2128" i="3"/>
  <c r="AC2129" i="3"/>
  <c r="AC2130" i="3"/>
  <c r="AC2131" i="3"/>
  <c r="AC2132" i="3"/>
  <c r="AC2133" i="3"/>
  <c r="AC2134" i="3"/>
  <c r="AC2135" i="3"/>
  <c r="AC2136" i="3"/>
  <c r="AC2137" i="3"/>
  <c r="AC2138" i="3"/>
  <c r="AC2139" i="3"/>
  <c r="AC2140" i="3"/>
  <c r="AC2141" i="3"/>
  <c r="AC2142" i="3"/>
  <c r="AC2143" i="3"/>
  <c r="AC2144" i="3"/>
  <c r="AC2145" i="3"/>
  <c r="AC2146" i="3"/>
  <c r="AC2147" i="3"/>
  <c r="AC2148" i="3"/>
  <c r="AC2149" i="3"/>
  <c r="AC2150" i="3"/>
  <c r="AC2151" i="3"/>
  <c r="AC2152" i="3"/>
  <c r="AC2153" i="3"/>
  <c r="AC2154" i="3"/>
  <c r="AC2155" i="3"/>
  <c r="AC2156" i="3"/>
  <c r="AC2157" i="3"/>
  <c r="AC2158" i="3"/>
  <c r="AC2159" i="3"/>
  <c r="AC2160" i="3"/>
  <c r="AC2161" i="3"/>
  <c r="AC2162" i="3"/>
  <c r="AC2163" i="3"/>
  <c r="AC2164" i="3"/>
  <c r="AC2165" i="3"/>
  <c r="AC2166" i="3"/>
  <c r="AC2167" i="3"/>
  <c r="AC2168" i="3"/>
  <c r="AC2169" i="3"/>
  <c r="AC2170" i="3"/>
  <c r="AC2171" i="3"/>
  <c r="AC2172" i="3"/>
  <c r="AC2173" i="3"/>
  <c r="AC2174" i="3"/>
  <c r="AC2175" i="3"/>
  <c r="AC2176" i="3"/>
  <c r="AC2177" i="3"/>
  <c r="AC2178" i="3"/>
  <c r="AC2179" i="3"/>
  <c r="AC2180" i="3"/>
  <c r="AC2181" i="3"/>
  <c r="AC2182" i="3"/>
  <c r="AC2183" i="3"/>
  <c r="AC2184" i="3"/>
  <c r="AC2185" i="3"/>
  <c r="AC2186" i="3"/>
  <c r="AC2187" i="3"/>
  <c r="AC2188" i="3"/>
  <c r="AC2189" i="3"/>
  <c r="AC2190" i="3"/>
  <c r="AC2191" i="3"/>
  <c r="AC2192" i="3"/>
  <c r="AC2193" i="3"/>
  <c r="AC2194" i="3"/>
  <c r="AC2195" i="3"/>
  <c r="AC2196" i="3"/>
  <c r="AC2197" i="3"/>
  <c r="AC2198" i="3"/>
  <c r="AC2199" i="3"/>
  <c r="AC2200" i="3"/>
  <c r="AC2201" i="3"/>
  <c r="AC2202" i="3"/>
  <c r="AC2203" i="3"/>
  <c r="AC2204" i="3"/>
  <c r="AC2205" i="3"/>
  <c r="AC2206" i="3"/>
  <c r="AC2207" i="3"/>
  <c r="AC2208" i="3"/>
  <c r="AC2209" i="3"/>
  <c r="AC2210" i="3"/>
  <c r="AC2211" i="3"/>
  <c r="AC2212" i="3"/>
  <c r="AC2213" i="3"/>
  <c r="AC2214" i="3"/>
  <c r="AC2215" i="3"/>
  <c r="AC2216" i="3"/>
  <c r="AC2217" i="3"/>
  <c r="AC2218" i="3"/>
  <c r="AC2219" i="3"/>
  <c r="AC2220" i="3"/>
  <c r="AC2221" i="3"/>
  <c r="AC2222" i="3"/>
  <c r="AC2223" i="3"/>
  <c r="AC2224" i="3"/>
  <c r="AC2225" i="3"/>
  <c r="AC2226" i="3"/>
  <c r="AC2227" i="3"/>
  <c r="AC2228" i="3"/>
  <c r="AC2229" i="3"/>
  <c r="AC2230" i="3"/>
  <c r="AC2231" i="3"/>
  <c r="AC2232" i="3"/>
  <c r="AC2233" i="3"/>
  <c r="AC2234" i="3"/>
  <c r="AC2235" i="3"/>
  <c r="AC2236" i="3"/>
  <c r="AC2237" i="3"/>
  <c r="AC2238" i="3"/>
  <c r="AC2239" i="3"/>
  <c r="AC2240" i="3"/>
  <c r="AC2241" i="3"/>
  <c r="AC2242" i="3"/>
  <c r="AC2243" i="3"/>
  <c r="AC2244" i="3"/>
  <c r="AC2245" i="3"/>
  <c r="AC2246" i="3"/>
  <c r="AC2247" i="3"/>
  <c r="AC2248" i="3"/>
  <c r="AC2249" i="3"/>
  <c r="AC2250" i="3"/>
  <c r="AC2251" i="3"/>
  <c r="AC2252" i="3"/>
  <c r="AC2253" i="3"/>
  <c r="AC2254" i="3"/>
  <c r="AC2255" i="3"/>
  <c r="AC2256" i="3"/>
  <c r="AC2257" i="3"/>
  <c r="AC2258" i="3"/>
  <c r="AC2259" i="3"/>
  <c r="AC2260" i="3"/>
  <c r="AC2261" i="3"/>
  <c r="AC2262" i="3"/>
  <c r="AC2263" i="3"/>
  <c r="AC2264" i="3"/>
  <c r="AC2265" i="3"/>
  <c r="AC2266" i="3"/>
  <c r="AC2267" i="3"/>
  <c r="AC2268" i="3"/>
  <c r="AC2269" i="3"/>
  <c r="AC2270" i="3"/>
  <c r="AC2271" i="3"/>
  <c r="AC2272" i="3"/>
  <c r="AC2273" i="3"/>
  <c r="AC2274" i="3"/>
  <c r="AC2275" i="3"/>
  <c r="AC2276" i="3"/>
  <c r="AC2277" i="3"/>
  <c r="AC2278" i="3"/>
  <c r="AC2279" i="3"/>
  <c r="AC2280" i="3"/>
  <c r="AC2281" i="3"/>
  <c r="AC2282" i="3"/>
  <c r="AC2283" i="3"/>
  <c r="AC2284" i="3"/>
  <c r="AC2285" i="3"/>
  <c r="AC2286" i="3"/>
  <c r="AC2287" i="3"/>
  <c r="AC2288" i="3"/>
  <c r="AC2289" i="3"/>
  <c r="AC2290" i="3"/>
  <c r="AC2291" i="3"/>
  <c r="AC2292" i="3"/>
  <c r="AC2293" i="3"/>
  <c r="AC2294" i="3"/>
  <c r="AC2295" i="3"/>
  <c r="AC2296" i="3"/>
  <c r="AC2297" i="3"/>
  <c r="AC2298" i="3"/>
  <c r="AC2299" i="3"/>
  <c r="AC2300" i="3"/>
  <c r="AC2301" i="3"/>
  <c r="AC2302" i="3"/>
  <c r="AC2303" i="3"/>
  <c r="AC2304" i="3"/>
  <c r="AC2305" i="3"/>
  <c r="AC2306" i="3"/>
  <c r="AC2307" i="3"/>
  <c r="AC2308" i="3"/>
  <c r="AC2309" i="3"/>
  <c r="AC2310" i="3"/>
  <c r="AC2311" i="3"/>
  <c r="AC2312" i="3"/>
  <c r="AC2313" i="3"/>
  <c r="AC2314" i="3"/>
  <c r="AC2315" i="3"/>
  <c r="AC2316" i="3"/>
  <c r="AC2317" i="3"/>
  <c r="AC2318" i="3"/>
  <c r="AC2319" i="3"/>
  <c r="AC2320" i="3"/>
  <c r="AC2321" i="3"/>
  <c r="AC2322" i="3"/>
  <c r="AC2323" i="3"/>
  <c r="AC2324" i="3"/>
  <c r="AC2325" i="3"/>
  <c r="AC2326" i="3"/>
  <c r="AC2327" i="3"/>
  <c r="AC2328" i="3"/>
  <c r="AC2329" i="3"/>
  <c r="AC2330" i="3"/>
  <c r="AC2331" i="3"/>
  <c r="AC2332" i="3"/>
  <c r="AC2333" i="3"/>
  <c r="AC2334" i="3"/>
  <c r="AC2335" i="3"/>
  <c r="AC2336" i="3"/>
  <c r="AC2337" i="3"/>
  <c r="AC2338" i="3"/>
  <c r="AC2339" i="3"/>
  <c r="AC2340" i="3"/>
  <c r="AC2341" i="3"/>
  <c r="AC2342" i="3"/>
  <c r="AC2343" i="3"/>
  <c r="AC2344" i="3"/>
  <c r="AC2345" i="3"/>
  <c r="AC2346" i="3"/>
  <c r="AC2347" i="3"/>
  <c r="AC2348" i="3"/>
  <c r="AC2349" i="3"/>
  <c r="AC2350" i="3"/>
  <c r="AC2351" i="3"/>
  <c r="AC2352" i="3"/>
  <c r="AC2353" i="3"/>
  <c r="AC2354" i="3"/>
  <c r="AC2355" i="3"/>
  <c r="AC2356" i="3"/>
  <c r="AC2357" i="3"/>
  <c r="AC2358" i="3"/>
  <c r="AC2359" i="3"/>
  <c r="AC2360" i="3"/>
  <c r="AC2361" i="3"/>
  <c r="AC2362" i="3"/>
  <c r="AC2363" i="3"/>
  <c r="AC2364" i="3"/>
  <c r="AC2365" i="3"/>
  <c r="AC2366" i="3"/>
  <c r="AC2367" i="3"/>
  <c r="AC2368" i="3"/>
  <c r="AC2369" i="3"/>
  <c r="AC2370" i="3"/>
  <c r="AC2371" i="3"/>
  <c r="AC2372" i="3"/>
  <c r="AC2373" i="3"/>
  <c r="AC2374" i="3"/>
  <c r="AC2375" i="3"/>
  <c r="AC2376" i="3"/>
  <c r="AC2377" i="3"/>
  <c r="AC2378" i="3"/>
  <c r="AC2379" i="3"/>
  <c r="AC2380" i="3"/>
  <c r="AC2381" i="3"/>
  <c r="AC2382" i="3"/>
  <c r="AC2383" i="3"/>
  <c r="AC2384" i="3"/>
  <c r="AC2385" i="3"/>
  <c r="AC2386" i="3"/>
  <c r="AC2387" i="3"/>
  <c r="AC2388" i="3"/>
  <c r="AC2389" i="3"/>
  <c r="AC2390" i="3"/>
  <c r="AC2391" i="3"/>
  <c r="AC2392" i="3"/>
  <c r="AC2393" i="3"/>
  <c r="AC2394" i="3"/>
  <c r="AC2395" i="3"/>
  <c r="AC2396" i="3"/>
  <c r="AC2397" i="3"/>
  <c r="AC2398" i="3"/>
  <c r="AC2399" i="3"/>
  <c r="AC2400" i="3"/>
  <c r="AC2401" i="3"/>
  <c r="AC2402" i="3"/>
  <c r="AC2403" i="3"/>
  <c r="AC2404" i="3"/>
  <c r="AC2405" i="3"/>
  <c r="AC2406" i="3"/>
  <c r="AC2407" i="3"/>
  <c r="AC2408" i="3"/>
  <c r="AC2409" i="3"/>
  <c r="AC2410" i="3"/>
  <c r="AC2411" i="3"/>
  <c r="AC2412" i="3"/>
  <c r="AC2413" i="3"/>
  <c r="AC2414" i="3"/>
  <c r="AC2415" i="3"/>
  <c r="AC2416" i="3"/>
  <c r="AC2417" i="3"/>
  <c r="AC2418" i="3"/>
  <c r="AC2419" i="3"/>
  <c r="AC2420" i="3"/>
  <c r="AC2421" i="3"/>
  <c r="AC2422" i="3"/>
  <c r="AC2423" i="3"/>
  <c r="AC2424" i="3"/>
  <c r="AC2425" i="3"/>
  <c r="AC2426" i="3"/>
  <c r="AC2427" i="3"/>
  <c r="AC2428" i="3"/>
  <c r="AC2429" i="3"/>
  <c r="AC2430" i="3"/>
  <c r="AC2431" i="3"/>
  <c r="AC2432" i="3"/>
  <c r="AC2433" i="3"/>
  <c r="AC2434" i="3"/>
  <c r="AC2435" i="3"/>
  <c r="AC2436" i="3"/>
  <c r="AC2437" i="3"/>
  <c r="AC2438" i="3"/>
  <c r="AC2439" i="3"/>
  <c r="AC2440" i="3"/>
  <c r="AC2441" i="3"/>
  <c r="AC2442" i="3"/>
  <c r="AC2443" i="3"/>
  <c r="AC2444" i="3"/>
  <c r="AC2445" i="3"/>
  <c r="AC2446" i="3"/>
  <c r="AC2447" i="3"/>
  <c r="AC2448" i="3"/>
  <c r="AC2449" i="3"/>
  <c r="AC2450" i="3"/>
  <c r="AC2451" i="3"/>
  <c r="AC2452" i="3"/>
  <c r="AC2453" i="3"/>
  <c r="AC2454" i="3"/>
  <c r="AC2455" i="3"/>
  <c r="AC2456" i="3"/>
  <c r="AC2457" i="3"/>
  <c r="AC2458" i="3"/>
  <c r="AC2459" i="3"/>
  <c r="AC2460" i="3"/>
  <c r="AC2461" i="3"/>
  <c r="AC2462" i="3"/>
  <c r="AC2463" i="3"/>
  <c r="AC2464" i="3"/>
  <c r="AC2465" i="3"/>
  <c r="AC2466" i="3"/>
  <c r="AC2467" i="3"/>
  <c r="AC2468" i="3"/>
  <c r="AC2469" i="3"/>
  <c r="AC2470" i="3"/>
  <c r="AC2471" i="3"/>
  <c r="AC2472" i="3"/>
  <c r="AC2473" i="3"/>
  <c r="AC2474" i="3"/>
  <c r="AC2475" i="3"/>
  <c r="AC2476" i="3"/>
  <c r="AC2477" i="3"/>
  <c r="AC2478" i="3"/>
  <c r="AC2479" i="3"/>
  <c r="AC2480" i="3"/>
  <c r="AC2481" i="3"/>
  <c r="AC2482" i="3"/>
  <c r="AC2483" i="3"/>
  <c r="AC2484" i="3"/>
  <c r="AC2485" i="3"/>
  <c r="AC2486" i="3"/>
  <c r="AC2487" i="3"/>
  <c r="AC2488" i="3"/>
  <c r="AC2489" i="3"/>
  <c r="AC2490" i="3"/>
  <c r="AC2491" i="3"/>
  <c r="AC2492" i="3"/>
  <c r="AC2493" i="3"/>
  <c r="AC2494" i="3"/>
  <c r="AC2495" i="3"/>
  <c r="AC2496" i="3"/>
  <c r="AC2497" i="3"/>
  <c r="AC2498" i="3"/>
  <c r="AC2499" i="3"/>
  <c r="AC2500" i="3"/>
  <c r="AC2501" i="3"/>
  <c r="AC2502" i="3"/>
  <c r="AC2503" i="3"/>
  <c r="AC2504" i="3"/>
  <c r="AC2505" i="3"/>
  <c r="AC2506" i="3"/>
  <c r="AC2507" i="3"/>
  <c r="AC2508" i="3"/>
  <c r="AC2509" i="3"/>
  <c r="AC2510" i="3"/>
  <c r="AC2511" i="3"/>
  <c r="AC2512" i="3"/>
  <c r="AC2513" i="3"/>
  <c r="AC2514" i="3"/>
  <c r="AC2515" i="3"/>
  <c r="AC2516" i="3"/>
  <c r="AC2517" i="3"/>
  <c r="AC2518" i="3"/>
  <c r="AC2519" i="3"/>
  <c r="AC2520" i="3"/>
  <c r="AC2521" i="3"/>
  <c r="AC2522" i="3"/>
  <c r="AC2523" i="3"/>
  <c r="AC2524" i="3"/>
  <c r="AC2525" i="3"/>
  <c r="AC2526" i="3"/>
  <c r="AC2527" i="3"/>
  <c r="AC2528" i="3"/>
  <c r="AC2529" i="3"/>
  <c r="AC2530" i="3"/>
  <c r="AC2531" i="3"/>
  <c r="AC2532" i="3"/>
  <c r="AC2533" i="3"/>
  <c r="AC2534" i="3"/>
  <c r="AC2535" i="3"/>
  <c r="AC2536" i="3"/>
  <c r="AC2537" i="3"/>
  <c r="AC2538" i="3"/>
  <c r="AC2539" i="3"/>
  <c r="AC2540" i="3"/>
  <c r="AC2541" i="3"/>
  <c r="AC2542" i="3"/>
  <c r="AC2543" i="3"/>
  <c r="AC2544" i="3"/>
  <c r="AC2545" i="3"/>
  <c r="AC2546" i="3"/>
  <c r="AC2547" i="3"/>
  <c r="AC2548" i="3"/>
  <c r="AC2549" i="3"/>
  <c r="AC2550" i="3"/>
  <c r="AC2551" i="3"/>
  <c r="AC2552" i="3"/>
  <c r="AC2553" i="3"/>
  <c r="AC2554" i="3"/>
  <c r="AC2555" i="3"/>
  <c r="AC2556" i="3"/>
  <c r="AC2557" i="3"/>
  <c r="AC2558" i="3"/>
  <c r="AC2559" i="3"/>
  <c r="AC2560" i="3"/>
  <c r="AC2561" i="3"/>
  <c r="AC2562" i="3"/>
  <c r="AC2563" i="3"/>
  <c r="AC2564" i="3"/>
  <c r="AC2565" i="3"/>
  <c r="AC2566" i="3"/>
  <c r="AC2567" i="3"/>
  <c r="AC2568" i="3"/>
  <c r="AC2569" i="3"/>
  <c r="AC2570" i="3"/>
  <c r="AC2571" i="3"/>
  <c r="AC2572" i="3"/>
  <c r="AC2573" i="3"/>
  <c r="AC2574" i="3"/>
  <c r="AC2575" i="3"/>
  <c r="AC2576" i="3"/>
  <c r="AC2577" i="3"/>
  <c r="AC2578" i="3"/>
  <c r="AC2579" i="3"/>
  <c r="AC2580" i="3"/>
  <c r="AC2581" i="3"/>
  <c r="AC2582" i="3"/>
  <c r="AC2583" i="3"/>
  <c r="AC2584" i="3"/>
  <c r="AC2585" i="3"/>
  <c r="AC2586" i="3"/>
  <c r="AC2587" i="3"/>
  <c r="AC2588" i="3"/>
  <c r="AC2589" i="3"/>
  <c r="AC2590" i="3"/>
  <c r="AC2591" i="3"/>
  <c r="AC2592" i="3"/>
  <c r="AC2593" i="3"/>
  <c r="AC2594" i="3"/>
  <c r="AC2595" i="3"/>
  <c r="AC2596" i="3"/>
  <c r="AC2597" i="3"/>
  <c r="AC2598" i="3"/>
  <c r="AC2599" i="3"/>
  <c r="AC2600" i="3"/>
  <c r="AC2601" i="3"/>
  <c r="AC2602" i="3"/>
  <c r="AC2603" i="3"/>
  <c r="AC2604" i="3"/>
  <c r="AC2605" i="3"/>
  <c r="AC2606" i="3"/>
  <c r="AC2607" i="3"/>
  <c r="AC2608" i="3"/>
  <c r="AC2609" i="3"/>
  <c r="AC2610" i="3"/>
  <c r="AC2611" i="3"/>
  <c r="AC2612" i="3"/>
  <c r="AC2613" i="3"/>
  <c r="AC2614" i="3"/>
  <c r="AC2615" i="3"/>
  <c r="AC2616" i="3"/>
  <c r="AC2617" i="3"/>
  <c r="AC2618" i="3"/>
  <c r="AC2619" i="3"/>
  <c r="AC2620" i="3"/>
  <c r="AC2621" i="3"/>
  <c r="AC2622" i="3"/>
  <c r="AC2623" i="3"/>
  <c r="AC2624" i="3"/>
  <c r="AC2625" i="3"/>
  <c r="AC2626" i="3"/>
  <c r="AC2627" i="3"/>
  <c r="AC2628" i="3"/>
  <c r="AC2629" i="3"/>
  <c r="AC2630" i="3"/>
  <c r="AC2631" i="3"/>
  <c r="AC2632" i="3"/>
  <c r="AC2633" i="3"/>
  <c r="AC2634" i="3"/>
  <c r="AC2635" i="3"/>
  <c r="AC2636" i="3"/>
  <c r="AC2637" i="3"/>
  <c r="AC2638" i="3"/>
  <c r="AC2639" i="3"/>
  <c r="AC2640" i="3"/>
  <c r="AC2641" i="3"/>
  <c r="AC2642" i="3"/>
  <c r="AC2643" i="3"/>
  <c r="AC2644" i="3"/>
  <c r="AC2645" i="3"/>
  <c r="AC2646" i="3"/>
  <c r="AC2647" i="3"/>
  <c r="AC2648" i="3"/>
  <c r="AC2649" i="3"/>
  <c r="AC2650" i="3"/>
  <c r="AC2651" i="3"/>
  <c r="AC2652" i="3"/>
  <c r="AC2653" i="3"/>
  <c r="AC2654" i="3"/>
  <c r="AC2655" i="3"/>
  <c r="AC2656" i="3"/>
  <c r="AC2657" i="3"/>
  <c r="AC2658" i="3"/>
  <c r="AC2659" i="3"/>
  <c r="AC2660" i="3"/>
  <c r="AC2661" i="3"/>
  <c r="AC2662" i="3"/>
  <c r="AC2663" i="3"/>
  <c r="AC2664" i="3"/>
  <c r="AC2665" i="3"/>
  <c r="AC2666" i="3"/>
  <c r="AC2667" i="3"/>
  <c r="AC2668" i="3"/>
  <c r="AC2669" i="3"/>
  <c r="AC2670" i="3"/>
  <c r="AC2671" i="3"/>
  <c r="AC2672" i="3"/>
  <c r="AC2673" i="3"/>
  <c r="AC2674" i="3"/>
  <c r="AC2675" i="3"/>
  <c r="AC2676" i="3"/>
  <c r="AC2677" i="3"/>
  <c r="AC2678" i="3"/>
  <c r="AC2679" i="3"/>
  <c r="AC2680" i="3"/>
  <c r="AC2681" i="3"/>
  <c r="AC2682" i="3"/>
  <c r="AC2683" i="3"/>
  <c r="AC2684" i="3"/>
  <c r="AC2685" i="3"/>
  <c r="AC2686" i="3"/>
  <c r="AC2687" i="3"/>
  <c r="AC2688" i="3"/>
  <c r="AC2689" i="3"/>
  <c r="AC2690" i="3"/>
  <c r="AC2691" i="3"/>
  <c r="AC2692" i="3"/>
  <c r="AC2693" i="3"/>
  <c r="AC2694" i="3"/>
  <c r="AC2695" i="3"/>
  <c r="AC2696" i="3"/>
  <c r="AC2697" i="3"/>
  <c r="AC2698" i="3"/>
  <c r="AC2699" i="3"/>
  <c r="AC2700" i="3"/>
  <c r="AC2701" i="3"/>
  <c r="AC2702" i="3"/>
  <c r="AC2703" i="3"/>
  <c r="AC2704" i="3"/>
  <c r="AC2705" i="3"/>
  <c r="AC2706" i="3"/>
  <c r="AC2707" i="3"/>
  <c r="AC2708" i="3"/>
  <c r="AC2709" i="3"/>
  <c r="AC2710" i="3"/>
  <c r="AC2711" i="3"/>
  <c r="AC2712" i="3"/>
  <c r="AC2713" i="3"/>
  <c r="AC2714" i="3"/>
  <c r="AC2715" i="3"/>
  <c r="AC2716" i="3"/>
  <c r="AC2717" i="3"/>
  <c r="AC2718" i="3"/>
  <c r="AC2719" i="3"/>
  <c r="AC2720" i="3"/>
  <c r="AC2721" i="3"/>
  <c r="AC2722" i="3"/>
  <c r="AC2723" i="3"/>
  <c r="AC2724" i="3"/>
  <c r="AC2725" i="3"/>
  <c r="AC2726" i="3"/>
  <c r="AC2727" i="3"/>
  <c r="AC2728" i="3"/>
  <c r="AC2729" i="3"/>
  <c r="AC2730" i="3"/>
  <c r="AC2731" i="3"/>
  <c r="AC2732" i="3"/>
  <c r="AC2733" i="3"/>
  <c r="AC2734" i="3"/>
  <c r="AC2735" i="3"/>
  <c r="AC2736" i="3"/>
  <c r="AC2737" i="3"/>
  <c r="AC2738" i="3"/>
  <c r="AC2739" i="3"/>
  <c r="AC2740" i="3"/>
  <c r="AC2741" i="3"/>
  <c r="AC2742" i="3"/>
  <c r="AC2743" i="3"/>
  <c r="AC2744" i="3"/>
  <c r="AC2745" i="3"/>
  <c r="AC2746" i="3"/>
  <c r="AC2747" i="3"/>
  <c r="AC2748" i="3"/>
  <c r="AC2749" i="3"/>
  <c r="AC2750" i="3"/>
  <c r="AC2751" i="3"/>
  <c r="AC2752" i="3"/>
  <c r="AC2753" i="3"/>
  <c r="AC2754" i="3"/>
  <c r="AC2755" i="3"/>
  <c r="AC2756" i="3"/>
  <c r="AC2757" i="3"/>
  <c r="AC2758" i="3"/>
  <c r="AC2759" i="3"/>
  <c r="AC2760" i="3"/>
  <c r="AC2761" i="3"/>
  <c r="AC2762" i="3"/>
  <c r="AC2763" i="3"/>
  <c r="AC2764" i="3"/>
  <c r="AC2765" i="3"/>
  <c r="AC2766" i="3"/>
  <c r="AC2767" i="3"/>
  <c r="AC2768" i="3"/>
  <c r="AC2769" i="3"/>
  <c r="AC2770" i="3"/>
  <c r="AC2771" i="3"/>
  <c r="AC2772" i="3"/>
  <c r="AC2773" i="3"/>
  <c r="AC2774" i="3"/>
  <c r="AC2775" i="3"/>
  <c r="AC2776" i="3"/>
  <c r="AC2777" i="3"/>
  <c r="AC2778" i="3"/>
  <c r="AC2779" i="3"/>
  <c r="AC2780" i="3"/>
  <c r="AC2781" i="3"/>
  <c r="AC2782" i="3"/>
  <c r="AC2783" i="3"/>
  <c r="AC2784" i="3"/>
  <c r="AC2785" i="3"/>
  <c r="AC2786" i="3"/>
  <c r="AC2787" i="3"/>
  <c r="AC2788" i="3"/>
  <c r="AC2789" i="3"/>
  <c r="AC2790" i="3"/>
  <c r="AC2791" i="3"/>
  <c r="AC2792" i="3"/>
  <c r="AC2793" i="3"/>
  <c r="AC2794" i="3"/>
  <c r="AC2795" i="3"/>
  <c r="AC2796" i="3"/>
  <c r="AC2797" i="3"/>
  <c r="AC2798" i="3"/>
  <c r="AC2799" i="3"/>
  <c r="AC2800" i="3"/>
  <c r="AC2801" i="3"/>
  <c r="AC2802" i="3"/>
  <c r="AC2803" i="3"/>
  <c r="AC2804" i="3"/>
  <c r="AC2805" i="3"/>
  <c r="AC2806" i="3"/>
  <c r="AC2807" i="3"/>
  <c r="AC2808" i="3"/>
  <c r="AC2809" i="3"/>
  <c r="AC2810" i="3"/>
  <c r="AC2811" i="3"/>
  <c r="AC2812" i="3"/>
  <c r="AC2813" i="3"/>
  <c r="AC2814" i="3"/>
  <c r="AC2815" i="3"/>
  <c r="AC2816" i="3"/>
  <c r="AC2817" i="3"/>
  <c r="AC2818" i="3"/>
  <c r="AC2819" i="3"/>
  <c r="AC2820" i="3"/>
  <c r="AC2821" i="3"/>
  <c r="AC2822" i="3"/>
  <c r="AC2823" i="3"/>
  <c r="AC2824" i="3"/>
  <c r="AC2825" i="3"/>
  <c r="AC2826" i="3"/>
  <c r="AC2827" i="3"/>
  <c r="AC2828" i="3"/>
  <c r="AC2829" i="3"/>
  <c r="AC2830" i="3"/>
  <c r="AC2831" i="3"/>
  <c r="AC2832" i="3"/>
  <c r="AC2833" i="3"/>
  <c r="AC2834" i="3"/>
  <c r="AC2835" i="3"/>
  <c r="AC2836" i="3"/>
  <c r="AC2837" i="3"/>
  <c r="AC2838" i="3"/>
  <c r="AC2839" i="3"/>
  <c r="AC2840" i="3"/>
  <c r="AC2841" i="3"/>
  <c r="AC2842" i="3"/>
  <c r="AC2843" i="3"/>
  <c r="AC2844" i="3"/>
  <c r="AC2845" i="3"/>
  <c r="AC2846" i="3"/>
  <c r="AC2847" i="3"/>
  <c r="AC2848" i="3"/>
  <c r="AC2849" i="3"/>
  <c r="AC2850" i="3"/>
  <c r="AC2851" i="3"/>
  <c r="AC2852" i="3"/>
  <c r="AC2853" i="3"/>
  <c r="AC2854" i="3"/>
  <c r="AC2855" i="3"/>
  <c r="AC2856" i="3"/>
  <c r="AC2857" i="3"/>
  <c r="AC2858" i="3"/>
  <c r="AC2859" i="3"/>
  <c r="AC2860" i="3"/>
  <c r="AC2861" i="3"/>
  <c r="AC2862" i="3"/>
  <c r="AC2863" i="3"/>
  <c r="AC2864" i="3"/>
  <c r="AC2865" i="3"/>
  <c r="AC2866" i="3"/>
  <c r="AC2867" i="3"/>
  <c r="AC2868" i="3"/>
  <c r="AC2869" i="3"/>
  <c r="AC2870" i="3"/>
  <c r="AC2871" i="3"/>
  <c r="AC2872" i="3"/>
  <c r="AC2873" i="3"/>
  <c r="AC2874" i="3"/>
  <c r="AC2875" i="3"/>
  <c r="AC2876" i="3"/>
  <c r="AC2877" i="3"/>
  <c r="AC2878" i="3"/>
  <c r="AC2879" i="3"/>
  <c r="AC2880" i="3"/>
  <c r="AC2881" i="3"/>
  <c r="AC2882" i="3"/>
  <c r="AC2883" i="3"/>
  <c r="AC2884" i="3"/>
  <c r="AC2885" i="3"/>
  <c r="AC2886" i="3"/>
  <c r="AC2887" i="3"/>
  <c r="AC2888" i="3"/>
  <c r="AC2889" i="3"/>
  <c r="AC2890" i="3"/>
  <c r="AC2891" i="3"/>
  <c r="AC2892" i="3"/>
  <c r="AC2893" i="3"/>
  <c r="AC2894" i="3"/>
  <c r="AC2895" i="3"/>
  <c r="AC2896" i="3"/>
  <c r="AC2897" i="3"/>
  <c r="AC2898" i="3"/>
  <c r="AC2899" i="3"/>
  <c r="AC2900" i="3"/>
  <c r="AC2901" i="3"/>
  <c r="AC2902" i="3"/>
  <c r="AC2903" i="3"/>
  <c r="AC2904" i="3"/>
  <c r="AC2905" i="3"/>
  <c r="AC2906" i="3"/>
  <c r="AC2907" i="3"/>
  <c r="AC2908" i="3"/>
  <c r="AC2909" i="3"/>
  <c r="AC2910" i="3"/>
  <c r="AC2911" i="3"/>
  <c r="AC2912" i="3"/>
  <c r="AC2913" i="3"/>
  <c r="AC2914" i="3"/>
  <c r="AC2915" i="3"/>
  <c r="AC2916" i="3"/>
  <c r="AC2917" i="3"/>
  <c r="AC2918" i="3"/>
  <c r="AC2919" i="3"/>
  <c r="AC2920" i="3"/>
  <c r="AC2921" i="3"/>
  <c r="AC2922" i="3"/>
  <c r="AC2923" i="3"/>
  <c r="AC2924" i="3"/>
  <c r="AC2925" i="3"/>
  <c r="AC2926" i="3"/>
  <c r="AC2927" i="3"/>
  <c r="AC2928" i="3"/>
  <c r="AC2929" i="3"/>
  <c r="AC2930" i="3"/>
  <c r="AC2931" i="3"/>
  <c r="AC2932" i="3"/>
  <c r="AC2933" i="3"/>
  <c r="AC2934" i="3"/>
  <c r="AC2935" i="3"/>
  <c r="AC2936" i="3"/>
  <c r="AC2937" i="3"/>
  <c r="AC2938" i="3"/>
  <c r="AC2939" i="3"/>
  <c r="AC2940" i="3"/>
  <c r="AC2941" i="3"/>
  <c r="AC2942" i="3"/>
  <c r="AC2943" i="3"/>
  <c r="AC2944" i="3"/>
  <c r="AC2945" i="3"/>
  <c r="AC2946" i="3"/>
  <c r="AC2947" i="3"/>
  <c r="AC2948" i="3"/>
  <c r="AC2949" i="3"/>
  <c r="AC2950" i="3"/>
  <c r="AC2951" i="3"/>
  <c r="AC2952" i="3"/>
  <c r="AC2953" i="3"/>
  <c r="AC2954" i="3"/>
  <c r="AC2955" i="3"/>
  <c r="AC2956" i="3"/>
  <c r="AC2957" i="3"/>
  <c r="AC2958" i="3"/>
  <c r="AC2959" i="3"/>
  <c r="AC2960" i="3"/>
  <c r="AC2961" i="3"/>
  <c r="AC2962" i="3"/>
  <c r="AC2963" i="3"/>
  <c r="AC2964" i="3"/>
  <c r="AC2965" i="3"/>
  <c r="AC2966" i="3"/>
  <c r="AC2967" i="3"/>
  <c r="AC2968" i="3"/>
  <c r="AC2969" i="3"/>
  <c r="AC2970" i="3"/>
  <c r="AC2971" i="3"/>
  <c r="AC2972" i="3"/>
  <c r="AC2973" i="3"/>
  <c r="AC2974" i="3"/>
  <c r="AC2975" i="3"/>
  <c r="AC2976" i="3"/>
  <c r="AC2977" i="3"/>
  <c r="AC2978" i="3"/>
  <c r="AC2979" i="3"/>
  <c r="AC2980" i="3"/>
  <c r="AC2981" i="3"/>
  <c r="AC2982" i="3"/>
  <c r="AC2983" i="3"/>
  <c r="AC2984" i="3"/>
  <c r="AC2985" i="3"/>
  <c r="AC2986" i="3"/>
  <c r="AC2987" i="3"/>
  <c r="AC2988" i="3"/>
  <c r="AC2989" i="3"/>
  <c r="AC2990" i="3"/>
  <c r="AC2991" i="3"/>
  <c r="AC2992" i="3"/>
  <c r="AC2993" i="3"/>
  <c r="AC2994" i="3"/>
  <c r="AC2995" i="3"/>
  <c r="AC2996" i="3"/>
  <c r="AC2997" i="3"/>
  <c r="AC2998" i="3"/>
  <c r="AC2999" i="3"/>
  <c r="AC3000" i="3"/>
  <c r="AC3001" i="3"/>
  <c r="AC3002" i="3"/>
  <c r="AC3003" i="3"/>
  <c r="AC3004" i="3"/>
  <c r="AC3005" i="3"/>
  <c r="AC3006" i="3"/>
  <c r="AC3007" i="3"/>
  <c r="AC3008" i="3"/>
  <c r="AC3009" i="3"/>
  <c r="AC3010" i="3"/>
  <c r="AC3011" i="3"/>
  <c r="AC3012" i="3"/>
  <c r="AC3013" i="3"/>
  <c r="AC3014" i="3"/>
  <c r="AC3015" i="3"/>
  <c r="AC3016" i="3"/>
  <c r="AC3017" i="3"/>
  <c r="AC3018" i="3"/>
  <c r="AC3019" i="3"/>
  <c r="AC3020" i="3"/>
  <c r="AC3021" i="3"/>
  <c r="AC3022" i="3"/>
  <c r="AC3023" i="3"/>
  <c r="AC3024" i="3"/>
  <c r="AC3025" i="3"/>
  <c r="AC3026" i="3"/>
  <c r="AC3027" i="3"/>
  <c r="AC3028" i="3"/>
  <c r="AC3029" i="3"/>
  <c r="AC3030" i="3"/>
  <c r="AC3031" i="3"/>
  <c r="AC3032" i="3"/>
  <c r="AC3033" i="3"/>
  <c r="AC3034" i="3"/>
  <c r="AC3035" i="3"/>
  <c r="AC3036" i="3"/>
  <c r="AC3037" i="3"/>
  <c r="AC3038" i="3"/>
  <c r="AC3039" i="3"/>
  <c r="AC3040" i="3"/>
  <c r="AC3041" i="3"/>
  <c r="AC3042" i="3"/>
  <c r="AC3043" i="3"/>
  <c r="AC3044" i="3"/>
  <c r="AC3045" i="3"/>
  <c r="AC3046" i="3"/>
  <c r="AC3047" i="3"/>
  <c r="AC3048" i="3"/>
  <c r="AC3049" i="3"/>
  <c r="AC3050" i="3"/>
  <c r="AC3051" i="3"/>
  <c r="AC3052" i="3"/>
  <c r="AC3053" i="3"/>
  <c r="AC3054" i="3"/>
  <c r="AC3055" i="3"/>
  <c r="AC3056" i="3"/>
  <c r="AC3057" i="3"/>
  <c r="AC3058" i="3"/>
  <c r="AC3059" i="3"/>
  <c r="AC3060" i="3"/>
  <c r="AC3061" i="3"/>
  <c r="AC3062" i="3"/>
  <c r="AC3063" i="3"/>
  <c r="AC3064" i="3"/>
  <c r="AC3065" i="3"/>
  <c r="AC3066" i="3"/>
  <c r="AC3067" i="3"/>
  <c r="AC3068" i="3"/>
  <c r="AC3069" i="3"/>
  <c r="AC3070" i="3"/>
  <c r="AC3071" i="3"/>
  <c r="AC3072" i="3"/>
  <c r="AC3073" i="3"/>
  <c r="AC3074" i="3"/>
  <c r="AC3075" i="3"/>
  <c r="AC3076" i="3"/>
  <c r="AC3077" i="3"/>
  <c r="AC3078" i="3"/>
  <c r="AC3079" i="3"/>
  <c r="AC3080" i="3"/>
  <c r="AC3081" i="3"/>
  <c r="AC3082" i="3"/>
  <c r="AC3083" i="3"/>
  <c r="AC3084" i="3"/>
  <c r="AC3085" i="3"/>
  <c r="AC3086" i="3"/>
  <c r="AC3087" i="3"/>
  <c r="AC3088" i="3"/>
  <c r="AC3089" i="3"/>
  <c r="AC3090" i="3"/>
  <c r="AC3091" i="3"/>
  <c r="AC3092" i="3"/>
  <c r="AC3093" i="3"/>
  <c r="AC3094" i="3"/>
  <c r="AC3095" i="3"/>
  <c r="AC3096" i="3"/>
  <c r="AC3097" i="3"/>
  <c r="AC3098" i="3"/>
  <c r="AC3099" i="3"/>
  <c r="AC3100" i="3"/>
  <c r="AC3101" i="3"/>
  <c r="AC3102" i="3"/>
  <c r="AC3103" i="3"/>
  <c r="AC3104" i="3"/>
  <c r="AC3105" i="3"/>
  <c r="AC3106" i="3"/>
  <c r="AC3107" i="3"/>
  <c r="AC3108" i="3"/>
  <c r="AC3109" i="3"/>
  <c r="AC3110" i="3"/>
  <c r="AC3111" i="3"/>
  <c r="AC3112" i="3"/>
  <c r="AC3113" i="3"/>
  <c r="AC3114" i="3"/>
  <c r="AC3115" i="3"/>
  <c r="AC3116" i="3"/>
  <c r="AC3117" i="3"/>
  <c r="AC3118" i="3"/>
  <c r="AC3119" i="3"/>
  <c r="AC3120" i="3"/>
  <c r="AC3121" i="3"/>
  <c r="AC3122" i="3"/>
  <c r="AC3123" i="3"/>
  <c r="AC3124" i="3"/>
  <c r="AC3125" i="3"/>
  <c r="AC3126" i="3"/>
  <c r="AC3127" i="3"/>
  <c r="AC3128" i="3"/>
  <c r="AC3129" i="3"/>
  <c r="AC3130" i="3"/>
  <c r="AC3131" i="3"/>
  <c r="AC3132" i="3"/>
  <c r="AC3133" i="3"/>
  <c r="AC3134" i="3"/>
  <c r="AC3135" i="3"/>
  <c r="AC3136" i="3"/>
  <c r="AC3137" i="3"/>
  <c r="AC3138" i="3"/>
  <c r="AC3139" i="3"/>
  <c r="AC3140" i="3"/>
  <c r="AC3141" i="3"/>
  <c r="AC3142" i="3"/>
  <c r="AC3143" i="3"/>
  <c r="AC3144" i="3"/>
  <c r="AC3145" i="3"/>
  <c r="AC3146" i="3"/>
  <c r="AC3147" i="3"/>
  <c r="AC3148" i="3"/>
  <c r="AC3149" i="3"/>
  <c r="AC3150" i="3"/>
  <c r="AC3151" i="3"/>
  <c r="AC3152" i="3"/>
  <c r="AC3153" i="3"/>
  <c r="AC3154" i="3"/>
  <c r="AC3155" i="3"/>
  <c r="AC3156" i="3"/>
  <c r="AC3157" i="3"/>
  <c r="AC3158" i="3"/>
  <c r="AC3159" i="3"/>
  <c r="AC3160" i="3"/>
  <c r="AC3161" i="3"/>
  <c r="AC3162" i="3"/>
  <c r="AC3163" i="3"/>
  <c r="AC3164" i="3"/>
  <c r="AC3165" i="3"/>
  <c r="AC3166" i="3"/>
  <c r="AC3167" i="3"/>
  <c r="AC3168" i="3"/>
  <c r="AC3169" i="3"/>
  <c r="AC3170" i="3"/>
  <c r="AC3171" i="3"/>
  <c r="AC3172" i="3"/>
  <c r="AC3173" i="3"/>
  <c r="AC3174" i="3"/>
  <c r="AC3175" i="3"/>
  <c r="AC3176" i="3"/>
  <c r="AC3177" i="3"/>
  <c r="AC3178" i="3"/>
  <c r="AC3179" i="3"/>
  <c r="AC3180" i="3"/>
  <c r="AC3181" i="3"/>
  <c r="AC3182" i="3"/>
  <c r="AC3183" i="3"/>
  <c r="AC3184" i="3"/>
  <c r="AC3185" i="3"/>
  <c r="AC3186" i="3"/>
  <c r="AC3187" i="3"/>
  <c r="AC3188" i="3"/>
  <c r="AC3189" i="3"/>
  <c r="AC3190" i="3"/>
  <c r="AC3191" i="3"/>
  <c r="AC3192" i="3"/>
  <c r="AC3193" i="3"/>
  <c r="AC3194" i="3"/>
  <c r="AC3195" i="3"/>
  <c r="AC3196" i="3"/>
  <c r="AC3197" i="3"/>
  <c r="AC3198" i="3"/>
  <c r="AC3199" i="3"/>
  <c r="AC3200" i="3"/>
  <c r="AC3201" i="3"/>
  <c r="AC3202" i="3"/>
  <c r="AC3203" i="3"/>
  <c r="AC3204" i="3"/>
  <c r="AC3205" i="3"/>
  <c r="AC3206" i="3"/>
  <c r="AC3207" i="3"/>
  <c r="AC3208" i="3"/>
  <c r="AC3209" i="3"/>
  <c r="AC3210" i="3"/>
  <c r="AC3211" i="3"/>
  <c r="AC3212" i="3"/>
  <c r="AC3213" i="3"/>
  <c r="AC3214" i="3"/>
  <c r="AC3215" i="3"/>
  <c r="AC3216" i="3"/>
  <c r="AC3217" i="3"/>
  <c r="AC3218" i="3"/>
  <c r="AC3219" i="3"/>
  <c r="AC3220" i="3"/>
  <c r="AC3221" i="3"/>
  <c r="AC3222" i="3"/>
  <c r="AC3223" i="3"/>
  <c r="AC3224" i="3"/>
  <c r="AC3225" i="3"/>
  <c r="AC3226" i="3"/>
  <c r="AC3227" i="3"/>
  <c r="AC3228" i="3"/>
  <c r="AC3229" i="3"/>
  <c r="AC3230" i="3"/>
  <c r="AC3231" i="3"/>
  <c r="AC3232" i="3"/>
  <c r="AC3233" i="3"/>
  <c r="AC3234" i="3"/>
  <c r="AC3235" i="3"/>
  <c r="AC3236" i="3"/>
  <c r="AC3237" i="3"/>
  <c r="AC3238" i="3"/>
  <c r="AC3239" i="3"/>
  <c r="AC3240" i="3"/>
  <c r="AC3241" i="3"/>
  <c r="AC3242" i="3"/>
  <c r="AC3243" i="3"/>
  <c r="AC3244" i="3"/>
  <c r="AC3245" i="3"/>
  <c r="AC3246" i="3"/>
  <c r="AC3247" i="3"/>
  <c r="AC3248" i="3"/>
  <c r="AC3249" i="3"/>
  <c r="AC3250" i="3"/>
  <c r="AC3251" i="3"/>
  <c r="AC3252" i="3"/>
  <c r="AC3253" i="3"/>
  <c r="AC3254" i="3"/>
  <c r="AC3255" i="3"/>
  <c r="AC3256" i="3"/>
  <c r="AC3257" i="3"/>
  <c r="AC3258" i="3"/>
  <c r="AC3259" i="3"/>
  <c r="AC3260" i="3"/>
  <c r="AC3261" i="3"/>
  <c r="AC3262" i="3"/>
  <c r="AC3263" i="3"/>
  <c r="AC3264" i="3"/>
  <c r="AC3265" i="3"/>
  <c r="AC3266" i="3"/>
  <c r="AC3267" i="3"/>
  <c r="AC3268" i="3"/>
  <c r="AC3269" i="3"/>
  <c r="AC3270" i="3"/>
  <c r="AC3271" i="3"/>
  <c r="AC3272" i="3"/>
  <c r="AC3273" i="3"/>
  <c r="AC3274" i="3"/>
  <c r="AC3275" i="3"/>
  <c r="AC3276" i="3"/>
  <c r="AC3277" i="3"/>
  <c r="AC3278" i="3"/>
  <c r="AC3279" i="3"/>
  <c r="AC3280" i="3"/>
  <c r="AC3281" i="3"/>
  <c r="AC3282" i="3"/>
  <c r="AC3283" i="3"/>
  <c r="AC3284" i="3"/>
  <c r="AC3285" i="3"/>
  <c r="AC3286" i="3"/>
  <c r="AC3287" i="3"/>
  <c r="AC3288" i="3"/>
  <c r="AC3289" i="3"/>
  <c r="AC3290" i="3"/>
  <c r="AC3291" i="3"/>
  <c r="AC3292" i="3"/>
  <c r="AC3293" i="3"/>
  <c r="AC3294" i="3"/>
  <c r="AC3295" i="3"/>
  <c r="AC3296" i="3"/>
  <c r="AC3297" i="3"/>
  <c r="AC3298" i="3"/>
  <c r="AC3299" i="3"/>
  <c r="AC3300" i="3"/>
  <c r="AC3301" i="3"/>
  <c r="AC3302" i="3"/>
  <c r="AC3303" i="3"/>
  <c r="AC3304" i="3"/>
  <c r="AC3305" i="3"/>
  <c r="AC3306" i="3"/>
  <c r="AC3307" i="3"/>
  <c r="AC3308" i="3"/>
  <c r="AC3309" i="3"/>
  <c r="AC3310" i="3"/>
  <c r="AC3311" i="3"/>
  <c r="AC3312" i="3"/>
  <c r="AC3313" i="3"/>
  <c r="AC3314" i="3"/>
  <c r="AC3315" i="3"/>
  <c r="AC3316" i="3"/>
  <c r="AC3317" i="3"/>
  <c r="AC3318" i="3"/>
  <c r="AC3319" i="3"/>
  <c r="AC3320" i="3"/>
  <c r="AC3321" i="3"/>
  <c r="AC3322" i="3"/>
  <c r="AC3323" i="3"/>
  <c r="AC3324" i="3"/>
  <c r="AC3325" i="3"/>
  <c r="AC3326" i="3"/>
  <c r="AC3327" i="3"/>
  <c r="AC3328" i="3"/>
  <c r="AC3329" i="3"/>
  <c r="AC3330" i="3"/>
  <c r="AC3331" i="3"/>
  <c r="AC3332" i="3"/>
  <c r="AC3333" i="3"/>
  <c r="AC3334" i="3"/>
  <c r="AC3335" i="3"/>
  <c r="AC3336" i="3"/>
  <c r="AC3337" i="3"/>
  <c r="AC3338" i="3"/>
  <c r="AC3339" i="3"/>
  <c r="AC3340" i="3"/>
  <c r="AC3341" i="3"/>
  <c r="AC3342" i="3"/>
  <c r="AC3343" i="3"/>
  <c r="AC3344" i="3"/>
  <c r="AC3345" i="3"/>
  <c r="AC3346" i="3"/>
  <c r="AC3347" i="3"/>
  <c r="AC3348" i="3"/>
  <c r="AC3349" i="3"/>
  <c r="AC3350" i="3"/>
  <c r="AC3351" i="3"/>
  <c r="AC3352" i="3"/>
  <c r="AC3353" i="3"/>
  <c r="AC3354" i="3"/>
  <c r="AC3355" i="3"/>
  <c r="AC3356" i="3"/>
  <c r="AC3357" i="3"/>
  <c r="AC3358" i="3"/>
  <c r="AC3359" i="3"/>
  <c r="AC3360" i="3"/>
  <c r="AC3361" i="3"/>
  <c r="AC3362" i="3"/>
  <c r="AC3363" i="3"/>
  <c r="AC3364" i="3"/>
  <c r="AC3365" i="3"/>
  <c r="AC3366" i="3"/>
  <c r="AC3367" i="3"/>
  <c r="AC3368" i="3"/>
  <c r="AC3369" i="3"/>
  <c r="AC3370" i="3"/>
  <c r="AC3371" i="3"/>
  <c r="AC3372" i="3"/>
  <c r="AC3373" i="3"/>
  <c r="AC3374" i="3"/>
  <c r="AC3375" i="3"/>
  <c r="AC3376" i="3"/>
  <c r="AC3377" i="3"/>
  <c r="AC3378" i="3"/>
  <c r="AC3379" i="3"/>
  <c r="AC3380" i="3"/>
  <c r="AC3381" i="3"/>
  <c r="AC3382" i="3"/>
  <c r="AC3383" i="3"/>
  <c r="AC3384" i="3"/>
  <c r="AC3385" i="3"/>
  <c r="AC3386" i="3"/>
  <c r="AC3387" i="3"/>
  <c r="AC3388" i="3"/>
  <c r="AC3389" i="3"/>
  <c r="AC3390" i="3"/>
  <c r="AC3391" i="3"/>
  <c r="AC3392" i="3"/>
  <c r="AC3393" i="3"/>
  <c r="AC3394" i="3"/>
  <c r="AC3395" i="3"/>
  <c r="AC3396" i="3"/>
  <c r="AC3397" i="3"/>
  <c r="AC3398" i="3"/>
  <c r="AC3399" i="3"/>
  <c r="AC3400" i="3"/>
  <c r="AC3401" i="3"/>
  <c r="AC3402" i="3"/>
  <c r="AC3403" i="3"/>
  <c r="AC3404" i="3"/>
  <c r="AC3405" i="3"/>
  <c r="AC3406" i="3"/>
  <c r="AC3407" i="3"/>
  <c r="AC3408" i="3"/>
  <c r="AC3409" i="3"/>
  <c r="AC3410" i="3"/>
  <c r="AC3411" i="3"/>
  <c r="AC3412" i="3"/>
  <c r="AC3413" i="3"/>
  <c r="AC3414" i="3"/>
  <c r="AC3415" i="3"/>
  <c r="AC3416" i="3"/>
  <c r="AC3417" i="3"/>
  <c r="AC3418" i="3"/>
  <c r="AC3419" i="3"/>
  <c r="AC3420" i="3"/>
  <c r="AC3421" i="3"/>
  <c r="AC3422" i="3"/>
  <c r="AC3423" i="3"/>
  <c r="AC3424" i="3"/>
  <c r="AC3425" i="3"/>
  <c r="AC3426" i="3"/>
  <c r="AC3427" i="3"/>
  <c r="AC3428" i="3"/>
  <c r="AC3429" i="3"/>
  <c r="AC3430" i="3"/>
  <c r="AC3431" i="3"/>
  <c r="AC3432" i="3"/>
  <c r="AC3433" i="3"/>
  <c r="AC3434" i="3"/>
  <c r="AC3435" i="3"/>
  <c r="AC3436" i="3"/>
  <c r="AC3437" i="3"/>
  <c r="AC3438" i="3"/>
  <c r="AC3439" i="3"/>
  <c r="AC3440" i="3"/>
  <c r="AC3441" i="3"/>
  <c r="AC3442" i="3"/>
  <c r="AC3443" i="3"/>
  <c r="AC3444" i="3"/>
  <c r="AC3445" i="3"/>
  <c r="AC3446" i="3"/>
  <c r="AC3447" i="3"/>
  <c r="AC3448" i="3"/>
  <c r="AC3449" i="3"/>
  <c r="AC3450" i="3"/>
  <c r="AC3451" i="3"/>
  <c r="AC3452" i="3"/>
  <c r="AC3453" i="3"/>
  <c r="AC3454" i="3"/>
  <c r="AC3455" i="3"/>
  <c r="AC3456" i="3"/>
  <c r="AC3457" i="3"/>
  <c r="AC3458" i="3"/>
  <c r="AC3459" i="3"/>
  <c r="AC3460" i="3"/>
  <c r="AC3461" i="3"/>
  <c r="AC3462" i="3"/>
  <c r="AC3463" i="3"/>
  <c r="AC3464" i="3"/>
  <c r="AC3465" i="3"/>
  <c r="AC3466" i="3"/>
  <c r="AC3467" i="3"/>
  <c r="AC3468" i="3"/>
  <c r="AC3469" i="3"/>
  <c r="AC3470" i="3"/>
  <c r="AC3471" i="3"/>
  <c r="AC3472" i="3"/>
  <c r="AC3473" i="3"/>
  <c r="AC3474" i="3"/>
  <c r="AC3475" i="3"/>
  <c r="AC3476" i="3"/>
  <c r="AC3477" i="3"/>
  <c r="AC3478" i="3"/>
  <c r="AC3479" i="3"/>
  <c r="AC3480" i="3"/>
  <c r="AC3481" i="3"/>
  <c r="AC3482" i="3"/>
  <c r="AC3483" i="3"/>
  <c r="AC3484" i="3"/>
  <c r="AC3485" i="3"/>
  <c r="AC3486" i="3"/>
  <c r="AC3487" i="3"/>
  <c r="AC3488" i="3"/>
  <c r="AC3489" i="3"/>
  <c r="AC3490" i="3"/>
  <c r="AC3491" i="3"/>
  <c r="AC3492" i="3"/>
  <c r="AC3493" i="3"/>
  <c r="AC3494" i="3"/>
  <c r="AC3495" i="3"/>
  <c r="AC3496" i="3"/>
  <c r="AC3497" i="3"/>
  <c r="AC3498" i="3"/>
  <c r="AC3499" i="3"/>
  <c r="AC3500" i="3"/>
  <c r="AC3501" i="3"/>
  <c r="AC3502" i="3"/>
  <c r="AC3503" i="3"/>
  <c r="AC3504" i="3"/>
  <c r="AC3505" i="3"/>
  <c r="AC3506" i="3"/>
  <c r="AC3507" i="3"/>
  <c r="AC3508" i="3"/>
  <c r="AC3509" i="3"/>
  <c r="AC3510" i="3"/>
  <c r="AC3511" i="3"/>
  <c r="AC3512" i="3"/>
  <c r="AC3513" i="3"/>
  <c r="AC3514" i="3"/>
  <c r="AC3515" i="3"/>
  <c r="AC3516" i="3"/>
  <c r="AC3517" i="3"/>
  <c r="AC3518" i="3"/>
  <c r="AC3519" i="3"/>
  <c r="AC3520" i="3"/>
  <c r="AC3521" i="3"/>
  <c r="AC3522" i="3"/>
  <c r="AC3523" i="3"/>
  <c r="AC3524" i="3"/>
  <c r="AC3525" i="3"/>
  <c r="AC3526" i="3"/>
  <c r="AC3527" i="3"/>
  <c r="AC3528" i="3"/>
  <c r="AC3529" i="3"/>
  <c r="AC3530" i="3"/>
  <c r="AC3531" i="3"/>
  <c r="AC3532" i="3"/>
  <c r="AC3533" i="3"/>
  <c r="AC3534" i="3"/>
  <c r="AC3535" i="3"/>
  <c r="AC3536" i="3"/>
  <c r="AC3537" i="3"/>
  <c r="AC3538" i="3"/>
  <c r="AC3539" i="3"/>
  <c r="AC3540" i="3"/>
  <c r="AC3541" i="3"/>
  <c r="AC3542" i="3"/>
  <c r="AC3543" i="3"/>
  <c r="AC3544" i="3"/>
  <c r="AC3545" i="3"/>
  <c r="AC3546" i="3"/>
  <c r="AC3547" i="3"/>
  <c r="AC3548" i="3"/>
  <c r="AC3549" i="3"/>
  <c r="AC3550" i="3"/>
  <c r="AC3551" i="3"/>
  <c r="AC3552" i="3"/>
  <c r="AC3553" i="3"/>
  <c r="AC3554" i="3"/>
  <c r="AC3555" i="3"/>
  <c r="AC3556" i="3"/>
  <c r="AC3557" i="3"/>
  <c r="AC3558" i="3"/>
  <c r="AC3559" i="3"/>
  <c r="AC3560" i="3"/>
  <c r="AC3561" i="3"/>
  <c r="AC3562" i="3"/>
  <c r="AC3563" i="3"/>
  <c r="AC3564" i="3"/>
  <c r="AC3565" i="3"/>
  <c r="AC3566" i="3"/>
  <c r="AC3567" i="3"/>
  <c r="AC3568" i="3"/>
  <c r="AC3569" i="3"/>
  <c r="AC3570" i="3"/>
  <c r="AC3571" i="3"/>
  <c r="AC3572" i="3"/>
  <c r="AC3573" i="3"/>
  <c r="AC3574" i="3"/>
  <c r="AC3575" i="3"/>
  <c r="AC3576" i="3"/>
  <c r="AC3577" i="3"/>
  <c r="AC3578" i="3"/>
  <c r="AC3579" i="3"/>
  <c r="AC3580" i="3"/>
  <c r="AC3581" i="3"/>
  <c r="AC3582" i="3"/>
  <c r="AC3583" i="3"/>
  <c r="AC3584" i="3"/>
  <c r="AC3585" i="3"/>
  <c r="AC3586" i="3"/>
  <c r="AC3587" i="3"/>
  <c r="AC3588" i="3"/>
  <c r="AC3589" i="3"/>
  <c r="AC3590" i="3"/>
  <c r="AC3591" i="3"/>
  <c r="AC3592" i="3"/>
  <c r="AC3593" i="3"/>
  <c r="AC3594" i="3"/>
  <c r="AC3595" i="3"/>
  <c r="AC3596" i="3"/>
  <c r="AC3597" i="3"/>
  <c r="AC3598" i="3"/>
  <c r="AC3599" i="3"/>
  <c r="AC3600" i="3"/>
  <c r="AC3601" i="3"/>
  <c r="AC3602" i="3"/>
  <c r="AC3603" i="3"/>
  <c r="AC3604" i="3"/>
  <c r="AC3605" i="3"/>
  <c r="AC3606" i="3"/>
  <c r="AC3607" i="3"/>
  <c r="AC3608" i="3"/>
  <c r="AC3609" i="3"/>
  <c r="AC3610" i="3"/>
  <c r="AC3611" i="3"/>
  <c r="AC3612" i="3"/>
  <c r="AC3613" i="3"/>
  <c r="AC3614" i="3"/>
  <c r="AC3615" i="3"/>
  <c r="AC3616" i="3"/>
  <c r="AC3617" i="3"/>
  <c r="AC3618" i="3"/>
  <c r="AC3619" i="3"/>
  <c r="AC3620" i="3"/>
  <c r="AC3621" i="3"/>
  <c r="AC3622" i="3"/>
  <c r="AC3623" i="3"/>
  <c r="AC3624" i="3"/>
  <c r="AC3625" i="3"/>
  <c r="AC3626" i="3"/>
  <c r="AC3627" i="3"/>
  <c r="AC3628" i="3"/>
  <c r="AC3629" i="3"/>
  <c r="AC3630" i="3"/>
  <c r="AC3631" i="3"/>
  <c r="AC3632" i="3"/>
  <c r="AC3633" i="3"/>
  <c r="AC3634" i="3"/>
  <c r="AC3635" i="3"/>
  <c r="AC3636" i="3"/>
  <c r="AC3637" i="3"/>
  <c r="AC3638" i="3"/>
  <c r="AC3639" i="3"/>
  <c r="AC3640" i="3"/>
  <c r="AC3641" i="3"/>
  <c r="AC3642" i="3"/>
  <c r="AC3643" i="3"/>
  <c r="AC3644" i="3"/>
  <c r="AC3645" i="3"/>
  <c r="AC3646" i="3"/>
  <c r="AC3647" i="3"/>
  <c r="AC3648" i="3"/>
  <c r="AC3649" i="3"/>
  <c r="AC3650" i="3"/>
  <c r="AC3651" i="3"/>
  <c r="AC3652" i="3"/>
  <c r="AC3653" i="3"/>
  <c r="AC3654" i="3"/>
  <c r="AC3655" i="3"/>
  <c r="AC3656" i="3"/>
  <c r="AC3657" i="3"/>
  <c r="AC3658" i="3"/>
  <c r="AC3659" i="3"/>
  <c r="AC3660" i="3"/>
  <c r="AC3661" i="3"/>
  <c r="AC3662" i="3"/>
  <c r="AC3663" i="3"/>
  <c r="AC3664" i="3"/>
  <c r="AC3665" i="3"/>
  <c r="AC3666" i="3"/>
  <c r="AC3667" i="3"/>
  <c r="AC3668" i="3"/>
  <c r="AC3669" i="3"/>
  <c r="AC3670" i="3"/>
  <c r="AC3671" i="3"/>
  <c r="AC3672" i="3"/>
  <c r="AC3673" i="3"/>
  <c r="AC3674" i="3"/>
  <c r="AC3675" i="3"/>
  <c r="AC3676" i="3"/>
  <c r="AC3677" i="3"/>
  <c r="AC3678" i="3"/>
  <c r="AC3679" i="3"/>
  <c r="AC3680" i="3"/>
  <c r="AC3681" i="3"/>
  <c r="AC3682" i="3"/>
  <c r="AC3683" i="3"/>
  <c r="AC3684" i="3"/>
  <c r="AC3685" i="3"/>
  <c r="AC3686" i="3"/>
  <c r="AC3687" i="3"/>
  <c r="AC3688" i="3"/>
  <c r="AC3689" i="3"/>
  <c r="AC3690" i="3"/>
  <c r="AC3691" i="3"/>
  <c r="AC3692" i="3"/>
  <c r="AC3693" i="3"/>
  <c r="AC3694" i="3"/>
  <c r="AC3695" i="3"/>
  <c r="AC3696" i="3"/>
  <c r="AC3697" i="3"/>
  <c r="AC3698" i="3"/>
  <c r="AC3699" i="3"/>
  <c r="AC3700" i="3"/>
  <c r="AC3701" i="3"/>
  <c r="AC3702" i="3"/>
  <c r="AC3703" i="3"/>
  <c r="AC3704" i="3"/>
  <c r="AC3705" i="3"/>
  <c r="AC3706" i="3"/>
  <c r="AC3707" i="3"/>
  <c r="AC3708" i="3"/>
  <c r="AC3709" i="3"/>
  <c r="AC3710" i="3"/>
  <c r="AC3711" i="3"/>
  <c r="AC3712" i="3"/>
  <c r="AC3713" i="3"/>
  <c r="AC3714" i="3"/>
  <c r="AC3715" i="3"/>
  <c r="AC3716" i="3"/>
  <c r="AC3717" i="3"/>
  <c r="AC3718" i="3"/>
  <c r="AC3719" i="3"/>
  <c r="AC3720" i="3"/>
  <c r="AC3721" i="3"/>
  <c r="AC3722" i="3"/>
  <c r="AC3723" i="3"/>
  <c r="AC3724" i="3"/>
  <c r="AC3725" i="3"/>
  <c r="AC3726" i="3"/>
  <c r="AC3727" i="3"/>
  <c r="AC3728" i="3"/>
  <c r="AC3729" i="3"/>
  <c r="AC3730" i="3"/>
  <c r="AC3731" i="3"/>
  <c r="AC3732" i="3"/>
  <c r="AC3733" i="3"/>
  <c r="AC3734" i="3"/>
  <c r="AC3735" i="3"/>
  <c r="AC3736" i="3"/>
  <c r="AC3737" i="3"/>
  <c r="AC3738" i="3"/>
  <c r="AC3739" i="3"/>
  <c r="AC3740" i="3"/>
  <c r="AC3741" i="3"/>
  <c r="AC3742" i="3"/>
  <c r="AC3743" i="3"/>
  <c r="AC3744" i="3"/>
  <c r="AC3745" i="3"/>
  <c r="AC3746" i="3"/>
  <c r="AC3747" i="3"/>
  <c r="AC3748" i="3"/>
  <c r="AC3749" i="3"/>
  <c r="AC3750" i="3"/>
  <c r="AC3751" i="3"/>
  <c r="AC3752" i="3"/>
  <c r="AC3753" i="3"/>
  <c r="AC3754" i="3"/>
  <c r="AC3755" i="3"/>
  <c r="AC3756" i="3"/>
  <c r="AC3757" i="3"/>
  <c r="AC3758" i="3"/>
  <c r="AC3759" i="3"/>
  <c r="AC3760" i="3"/>
  <c r="AC3761" i="3"/>
  <c r="AC3762" i="3"/>
  <c r="AC3763" i="3"/>
  <c r="AC3764" i="3"/>
  <c r="AC3765" i="3"/>
  <c r="AC3766" i="3"/>
  <c r="AC3767" i="3"/>
  <c r="AC3768" i="3"/>
  <c r="AC3769" i="3"/>
  <c r="AC3770" i="3"/>
  <c r="AC3771" i="3"/>
  <c r="AC3772" i="3"/>
  <c r="AC3773" i="3"/>
  <c r="AC3774" i="3"/>
  <c r="AC3775" i="3"/>
  <c r="AC3776" i="3"/>
  <c r="AC3777" i="3"/>
  <c r="AC3778" i="3"/>
  <c r="AC3779" i="3"/>
  <c r="AC3780" i="3"/>
  <c r="AC3781" i="3"/>
  <c r="AC3782" i="3"/>
  <c r="AC3783" i="3"/>
  <c r="AC3784" i="3"/>
  <c r="AC3785" i="3"/>
  <c r="AC3786" i="3"/>
  <c r="AC3787" i="3"/>
  <c r="AC3788" i="3"/>
  <c r="AC3789" i="3"/>
  <c r="AC3790" i="3"/>
  <c r="AC3791" i="3"/>
  <c r="AC3792" i="3"/>
  <c r="AC3793" i="3"/>
  <c r="AC3794" i="3"/>
  <c r="AC3795" i="3"/>
  <c r="AC3796" i="3"/>
  <c r="AC3797" i="3"/>
  <c r="AC3798" i="3"/>
  <c r="AC3799" i="3"/>
  <c r="AC3800" i="3"/>
  <c r="AC3801" i="3"/>
  <c r="AC3802" i="3"/>
  <c r="AC3803" i="3"/>
  <c r="AC3804" i="3"/>
  <c r="AC3805" i="3"/>
  <c r="AC3806" i="3"/>
  <c r="AC3807" i="3"/>
  <c r="AC3808" i="3"/>
  <c r="AC3809" i="3"/>
  <c r="AC3810" i="3"/>
  <c r="AC3811" i="3"/>
  <c r="AC3812" i="3"/>
  <c r="AC3813" i="3"/>
  <c r="AC3814" i="3"/>
  <c r="AC3815" i="3"/>
  <c r="AC3816" i="3"/>
  <c r="AC3817" i="3"/>
  <c r="AC3818" i="3"/>
  <c r="AC3819" i="3"/>
  <c r="AC3820" i="3"/>
  <c r="AC3821" i="3"/>
  <c r="AC3822" i="3"/>
  <c r="AC3823" i="3"/>
  <c r="AC3824" i="3"/>
  <c r="AC3825" i="3"/>
  <c r="AC3826" i="3"/>
  <c r="AC3827" i="3"/>
  <c r="AC3828" i="3"/>
  <c r="AC3829" i="3"/>
  <c r="AC3830" i="3"/>
  <c r="AC3831" i="3"/>
  <c r="AC3832" i="3"/>
  <c r="AC3833" i="3"/>
  <c r="AC3834" i="3"/>
  <c r="AC3835" i="3"/>
  <c r="AC3836" i="3"/>
  <c r="AC3837" i="3"/>
  <c r="AC3838" i="3"/>
  <c r="AC3839" i="3"/>
  <c r="AC3840" i="3"/>
  <c r="AC3841" i="3"/>
  <c r="AC3842" i="3"/>
  <c r="AC3843" i="3"/>
  <c r="AC3844" i="3"/>
  <c r="AC3845" i="3"/>
  <c r="AC3846" i="3"/>
  <c r="AC3847" i="3"/>
  <c r="AC3848" i="3"/>
  <c r="AC3849" i="3"/>
  <c r="AC3850" i="3"/>
  <c r="AC3851" i="3"/>
  <c r="AC3852" i="3"/>
  <c r="AC3853" i="3"/>
  <c r="AC3854" i="3"/>
  <c r="AC3855" i="3"/>
  <c r="AC3856" i="3"/>
  <c r="AC3857" i="3"/>
  <c r="AC3858" i="3"/>
  <c r="AC3859" i="3"/>
  <c r="AC3860" i="3"/>
  <c r="AC3861" i="3"/>
  <c r="AC3862" i="3"/>
  <c r="AC3863" i="3"/>
  <c r="AC3864" i="3"/>
  <c r="AC3865" i="3"/>
  <c r="AC3866" i="3"/>
  <c r="AC3867" i="3"/>
  <c r="AC3868" i="3"/>
  <c r="AC3869" i="3"/>
  <c r="AC3870" i="3"/>
  <c r="AC3871" i="3"/>
  <c r="AC3872" i="3"/>
  <c r="AC3873" i="3"/>
  <c r="AC3874" i="3"/>
  <c r="AC3875" i="3"/>
  <c r="AC3876" i="3"/>
  <c r="AC3877" i="3"/>
  <c r="AC3878" i="3"/>
  <c r="AC3879" i="3"/>
  <c r="AC3880" i="3"/>
  <c r="AC3881" i="3"/>
  <c r="AC3882" i="3"/>
  <c r="AC3883" i="3"/>
  <c r="AC3884" i="3"/>
  <c r="AC3885" i="3"/>
  <c r="AC3886" i="3"/>
  <c r="AC3887" i="3"/>
  <c r="AC3888" i="3"/>
  <c r="AC3889" i="3"/>
  <c r="AC3890" i="3"/>
  <c r="AC3891" i="3"/>
  <c r="AC3892" i="3"/>
  <c r="AC3893" i="3"/>
  <c r="AC3894" i="3"/>
  <c r="AC3895" i="3"/>
  <c r="AC3896" i="3"/>
  <c r="AC3897" i="3"/>
  <c r="AC3898" i="3"/>
  <c r="AC3899" i="3"/>
  <c r="AC3900" i="3"/>
  <c r="AC3901" i="3"/>
  <c r="AC3902" i="3"/>
  <c r="AC3903" i="3"/>
  <c r="AC3904" i="3"/>
  <c r="AC3905" i="3"/>
  <c r="AC3906" i="3"/>
  <c r="AC3907" i="3"/>
  <c r="AC3908" i="3"/>
  <c r="AC3909" i="3"/>
  <c r="AC3910" i="3"/>
  <c r="AC3911" i="3"/>
  <c r="AC3912" i="3"/>
  <c r="AC3913" i="3"/>
  <c r="AC3914" i="3"/>
  <c r="AC3915" i="3"/>
  <c r="AC3916" i="3"/>
  <c r="AC3917" i="3"/>
  <c r="AC3918" i="3"/>
  <c r="AC3919" i="3"/>
  <c r="AC3920" i="3"/>
  <c r="AC3921" i="3"/>
  <c r="AC3922" i="3"/>
  <c r="AC3923" i="3"/>
  <c r="AC3924" i="3"/>
  <c r="AC3925" i="3"/>
  <c r="AC3926" i="3"/>
  <c r="AC3927" i="3"/>
  <c r="AC3928" i="3"/>
  <c r="AC3929" i="3"/>
  <c r="AC3930" i="3"/>
  <c r="AC3931" i="3"/>
  <c r="AC3932" i="3"/>
  <c r="AC3933" i="3"/>
  <c r="AC3934" i="3"/>
  <c r="AC3935" i="3"/>
  <c r="AC3936" i="3"/>
  <c r="AC3937" i="3"/>
  <c r="AC3938" i="3"/>
  <c r="AC3939" i="3"/>
  <c r="AC3940" i="3"/>
  <c r="AC3941" i="3"/>
  <c r="AC3942" i="3"/>
  <c r="AC3943" i="3"/>
  <c r="AC3944" i="3"/>
  <c r="AC3945" i="3"/>
  <c r="AC3946" i="3"/>
  <c r="AC3947" i="3"/>
  <c r="AC3948" i="3"/>
  <c r="AC3949" i="3"/>
  <c r="AC3950" i="3"/>
  <c r="AC3951" i="3"/>
  <c r="AC3952" i="3"/>
  <c r="AC3953" i="3"/>
  <c r="AC3954" i="3"/>
  <c r="AC3955" i="3"/>
  <c r="AC3956" i="3"/>
  <c r="AC3957" i="3"/>
  <c r="AC3958" i="3"/>
  <c r="AC3959" i="3"/>
  <c r="AC3960" i="3"/>
  <c r="AC3961" i="3"/>
  <c r="AC3962" i="3"/>
  <c r="AC3963" i="3"/>
  <c r="AC3964" i="3"/>
  <c r="AC3965" i="3"/>
  <c r="AC3966" i="3"/>
  <c r="AC3967" i="3"/>
  <c r="AC3968" i="3"/>
  <c r="AC3969" i="3"/>
  <c r="AC3970" i="3"/>
  <c r="AC3971" i="3"/>
  <c r="AC3972" i="3"/>
  <c r="AC3973" i="3"/>
  <c r="AC3974" i="3"/>
  <c r="AC3975" i="3"/>
  <c r="AC3976" i="3"/>
  <c r="AC3977" i="3"/>
  <c r="AC3978" i="3"/>
  <c r="AC3979" i="3"/>
  <c r="AC3980" i="3"/>
  <c r="AC3981" i="3"/>
  <c r="AC3982" i="3"/>
  <c r="AC3983" i="3"/>
  <c r="AC3984" i="3"/>
  <c r="AC3985" i="3"/>
  <c r="AC3986" i="3"/>
  <c r="AC3987" i="3"/>
  <c r="AC3988" i="3"/>
  <c r="AC3989" i="3"/>
  <c r="AC3990" i="3"/>
  <c r="AC3991" i="3"/>
  <c r="AC3992" i="3"/>
  <c r="AC3993" i="3"/>
  <c r="AC3994" i="3"/>
  <c r="AC3995" i="3"/>
  <c r="AC3996" i="3"/>
  <c r="AC3997" i="3"/>
  <c r="AC3998" i="3"/>
  <c r="AC3999" i="3"/>
  <c r="AC4000" i="3"/>
  <c r="AC4001" i="3"/>
  <c r="AC4002" i="3"/>
  <c r="AC4003" i="3"/>
  <c r="AC4004" i="3"/>
  <c r="AC4005" i="3"/>
  <c r="AC4006" i="3"/>
  <c r="AC4007" i="3"/>
  <c r="AC4008" i="3"/>
  <c r="AC4009" i="3"/>
  <c r="AC4010" i="3"/>
  <c r="AC4011" i="3"/>
  <c r="AC4012" i="3"/>
  <c r="AC4013" i="3"/>
  <c r="AC4014" i="3"/>
  <c r="AC4015" i="3"/>
  <c r="AC4016" i="3"/>
  <c r="AC4017" i="3"/>
  <c r="AC4018" i="3"/>
  <c r="AC4019" i="3"/>
  <c r="AC4020" i="3"/>
  <c r="AC4021" i="3"/>
  <c r="AC4022" i="3"/>
  <c r="AC4023" i="3"/>
  <c r="AC4024" i="3"/>
  <c r="AC4025" i="3"/>
  <c r="AC4026" i="3"/>
  <c r="AC4027" i="3"/>
  <c r="AC4028" i="3"/>
  <c r="AC4029" i="3"/>
  <c r="AC4030" i="3"/>
  <c r="AC4031" i="3"/>
  <c r="AC4032" i="3"/>
  <c r="AC4033" i="3"/>
  <c r="AC4034" i="3"/>
  <c r="AC4035" i="3"/>
  <c r="AC4036" i="3"/>
  <c r="AC4037" i="3"/>
  <c r="AC4038" i="3"/>
  <c r="AC4039" i="3"/>
  <c r="AC4040" i="3"/>
  <c r="AC4041" i="3"/>
  <c r="AC4042" i="3"/>
  <c r="AC4043" i="3"/>
  <c r="AC4044" i="3"/>
  <c r="AC4045" i="3"/>
  <c r="AC4046" i="3"/>
  <c r="AC4047" i="3"/>
  <c r="AC4048" i="3"/>
  <c r="AC4049" i="3"/>
  <c r="AC4050" i="3"/>
  <c r="AC4051" i="3"/>
  <c r="AC4052" i="3"/>
  <c r="AC4053" i="3"/>
  <c r="AC4054" i="3"/>
  <c r="AC4055" i="3"/>
  <c r="AC4056" i="3"/>
  <c r="AC4057" i="3"/>
  <c r="AC4058" i="3"/>
  <c r="AC4059" i="3"/>
  <c r="AC4060" i="3"/>
  <c r="AC4061" i="3"/>
  <c r="AC4062" i="3"/>
  <c r="AC4063" i="3"/>
  <c r="AC4064" i="3"/>
  <c r="AC4065" i="3"/>
  <c r="AC4066" i="3"/>
  <c r="AC4067" i="3"/>
  <c r="AC4068" i="3"/>
  <c r="AC4069" i="3"/>
  <c r="AC4070" i="3"/>
  <c r="AC4071" i="3"/>
  <c r="AC4072" i="3"/>
  <c r="AC4073" i="3"/>
  <c r="AC4074" i="3"/>
  <c r="AC4075" i="3"/>
  <c r="AC4076" i="3"/>
  <c r="AC4077" i="3"/>
  <c r="AC4078" i="3"/>
  <c r="AC4079" i="3"/>
  <c r="AC4080" i="3"/>
  <c r="AC4081" i="3"/>
  <c r="AC4082" i="3"/>
  <c r="AC4083" i="3"/>
  <c r="AC4084" i="3"/>
  <c r="AC4085" i="3"/>
  <c r="AC4086" i="3"/>
  <c r="AC4087" i="3"/>
  <c r="AC4088" i="3"/>
  <c r="AC4089" i="3"/>
  <c r="AC4090" i="3"/>
  <c r="AC4091" i="3"/>
  <c r="AC4092" i="3"/>
  <c r="AC4093" i="3"/>
  <c r="AC4094" i="3"/>
  <c r="AC4095" i="3"/>
  <c r="AC4096" i="3"/>
  <c r="AC4097" i="3"/>
  <c r="AC4098" i="3"/>
  <c r="AC4099" i="3"/>
  <c r="AC4100" i="3"/>
  <c r="AC4101" i="3"/>
  <c r="AC4102" i="3"/>
  <c r="AC4103" i="3"/>
  <c r="AC4104" i="3"/>
  <c r="AC4105" i="3"/>
  <c r="AC4106" i="3"/>
  <c r="AC4107" i="3"/>
  <c r="AC4108" i="3"/>
  <c r="AC4109" i="3"/>
  <c r="AC4110" i="3"/>
  <c r="AC4111" i="3"/>
  <c r="AC4112" i="3"/>
  <c r="AC4113" i="3"/>
  <c r="AC4114" i="3"/>
  <c r="AC4115" i="3"/>
  <c r="AC4116" i="3"/>
  <c r="AC4117" i="3"/>
  <c r="AC4118" i="3"/>
  <c r="AC4119" i="3"/>
  <c r="AC4120" i="3"/>
  <c r="AC4121" i="3"/>
  <c r="AC4122" i="3"/>
  <c r="AC4123" i="3"/>
  <c r="AC4124" i="3"/>
  <c r="AC4125" i="3"/>
  <c r="AC4126" i="3"/>
  <c r="AC4127" i="3"/>
  <c r="AC4128" i="3"/>
  <c r="AC4129" i="3"/>
  <c r="AC4130" i="3"/>
  <c r="AC4131" i="3"/>
  <c r="AC4132" i="3"/>
  <c r="AC4133" i="3"/>
  <c r="AC4134" i="3"/>
  <c r="AC4135" i="3"/>
  <c r="AC4136" i="3"/>
  <c r="AC4137" i="3"/>
  <c r="AC4138" i="3"/>
  <c r="AC4139" i="3"/>
  <c r="AC4140" i="3"/>
  <c r="AC4141" i="3"/>
  <c r="AC4142" i="3"/>
  <c r="AC4143" i="3"/>
  <c r="AC4144" i="3"/>
  <c r="AC4145" i="3"/>
  <c r="AC4146" i="3"/>
  <c r="AC4147" i="3"/>
  <c r="AC4148" i="3"/>
  <c r="AC4149" i="3"/>
  <c r="AC4150" i="3"/>
  <c r="AC4151" i="3"/>
  <c r="AC4152" i="3"/>
  <c r="AC4153" i="3"/>
  <c r="AC4154" i="3"/>
  <c r="AC4155" i="3"/>
  <c r="AC4156" i="3"/>
  <c r="AC4157" i="3"/>
  <c r="AC4158" i="3"/>
  <c r="AC4159" i="3"/>
  <c r="AC4160" i="3"/>
  <c r="AC4161" i="3"/>
  <c r="AC4162" i="3"/>
  <c r="AC4163" i="3"/>
  <c r="AC4164" i="3"/>
  <c r="AC4165" i="3"/>
  <c r="AC4166" i="3"/>
  <c r="AC4167" i="3"/>
  <c r="AC4168" i="3"/>
  <c r="AC4169" i="3"/>
  <c r="AC4170" i="3"/>
  <c r="AC4171" i="3"/>
  <c r="AC4172" i="3"/>
  <c r="AC4173" i="3"/>
  <c r="AC4174" i="3"/>
  <c r="AC4175" i="3"/>
  <c r="AC4176" i="3"/>
  <c r="AC4177" i="3"/>
  <c r="AC4178" i="3"/>
  <c r="AC4179" i="3"/>
  <c r="AC4180" i="3"/>
  <c r="AC4181" i="3"/>
  <c r="AC4182" i="3"/>
  <c r="AC4183" i="3"/>
  <c r="AC4184" i="3"/>
  <c r="AC4185" i="3"/>
  <c r="AC4186" i="3"/>
  <c r="AC4187" i="3"/>
  <c r="AC4188" i="3"/>
  <c r="AC4189" i="3"/>
  <c r="AC4190" i="3"/>
  <c r="AC4191" i="3"/>
  <c r="AC4192" i="3"/>
  <c r="AC4193" i="3"/>
  <c r="AC4194" i="3"/>
  <c r="AC4195" i="3"/>
  <c r="AC4196" i="3"/>
  <c r="AC4197" i="3"/>
  <c r="AC4198" i="3"/>
  <c r="AC4199" i="3"/>
  <c r="AC4200" i="3"/>
  <c r="AC4201" i="3"/>
  <c r="AC4202" i="3"/>
  <c r="AC4203" i="3"/>
  <c r="AC4204" i="3"/>
  <c r="AC4205" i="3"/>
  <c r="AC4206" i="3"/>
  <c r="AC4207" i="3"/>
  <c r="AC4208" i="3"/>
  <c r="AC4209" i="3"/>
  <c r="AC4210" i="3"/>
  <c r="AC4211" i="3"/>
  <c r="AC4212" i="3"/>
  <c r="AC4213" i="3"/>
  <c r="AC4214" i="3"/>
  <c r="AC4215" i="3"/>
  <c r="AC4216" i="3"/>
  <c r="AC4217" i="3"/>
  <c r="AC4218" i="3"/>
  <c r="AC4219" i="3"/>
  <c r="AC4220" i="3"/>
  <c r="AC4221" i="3"/>
  <c r="AC4222" i="3"/>
  <c r="AC4223" i="3"/>
  <c r="AC4224" i="3"/>
  <c r="AC4225" i="3"/>
  <c r="AC4226" i="3"/>
  <c r="AC4227" i="3"/>
  <c r="AC4228" i="3"/>
  <c r="AC4229" i="3"/>
  <c r="AC4230" i="3"/>
  <c r="AC4231" i="3"/>
  <c r="AC4232" i="3"/>
  <c r="AC4233" i="3"/>
  <c r="AC4234" i="3"/>
  <c r="AC4235" i="3"/>
  <c r="AC4236" i="3"/>
  <c r="AC4237" i="3"/>
  <c r="AC4238" i="3"/>
  <c r="AC4239" i="3"/>
  <c r="AC4240" i="3"/>
  <c r="AC4241" i="3"/>
  <c r="AC4242" i="3"/>
  <c r="AC4243" i="3"/>
  <c r="AC4244" i="3"/>
  <c r="AC4245" i="3"/>
  <c r="AC4246" i="3"/>
  <c r="AC4247" i="3"/>
  <c r="AC4248" i="3"/>
  <c r="AC4249" i="3"/>
  <c r="AC4250" i="3"/>
  <c r="AC4251" i="3"/>
  <c r="AC4252" i="3"/>
  <c r="AC4253" i="3"/>
  <c r="AC4254" i="3"/>
  <c r="AC4255" i="3"/>
  <c r="AC4256" i="3"/>
  <c r="AC4257" i="3"/>
  <c r="AC4258" i="3"/>
  <c r="AC4259" i="3"/>
  <c r="AC4260" i="3"/>
  <c r="AC4261" i="3"/>
  <c r="AC4262" i="3"/>
  <c r="AC4263" i="3"/>
  <c r="AC4264" i="3"/>
  <c r="AC4265" i="3"/>
  <c r="AC4266" i="3"/>
  <c r="AC4267" i="3"/>
  <c r="AC4268" i="3"/>
  <c r="AC4269" i="3"/>
  <c r="AC4270" i="3"/>
  <c r="AC4271" i="3"/>
  <c r="AC4272" i="3"/>
  <c r="AC4273" i="3"/>
  <c r="AC4274" i="3"/>
  <c r="AC4275" i="3"/>
  <c r="AC4276" i="3"/>
  <c r="AC4277" i="3"/>
  <c r="AC4278" i="3"/>
  <c r="AC4279" i="3"/>
  <c r="AC4280" i="3"/>
  <c r="AC4281" i="3"/>
  <c r="AC4282" i="3"/>
  <c r="AC4283" i="3"/>
  <c r="AC4284" i="3"/>
  <c r="AC4285" i="3"/>
  <c r="AC4286" i="3"/>
  <c r="AC4287" i="3"/>
  <c r="AC4288" i="3"/>
  <c r="AC4289" i="3"/>
  <c r="AC4290" i="3"/>
  <c r="AC4291" i="3"/>
  <c r="AC4292" i="3"/>
  <c r="AC4293" i="3"/>
  <c r="AC4294" i="3"/>
  <c r="AC4295" i="3"/>
  <c r="AC4296" i="3"/>
  <c r="AC4297" i="3"/>
  <c r="AC4298" i="3"/>
  <c r="AC4299" i="3"/>
  <c r="AC4300" i="3"/>
  <c r="AC4301" i="3"/>
  <c r="AC4302" i="3"/>
  <c r="AC4303" i="3"/>
  <c r="AC4304" i="3"/>
  <c r="AC4305" i="3"/>
  <c r="AC4306" i="3"/>
  <c r="AC4307" i="3"/>
  <c r="AC4308" i="3"/>
  <c r="AC4309" i="3"/>
  <c r="AC4310" i="3"/>
  <c r="AC4311" i="3"/>
  <c r="AC4312" i="3"/>
  <c r="AC4313" i="3"/>
  <c r="AC4314" i="3"/>
  <c r="AC4315" i="3"/>
  <c r="AC4316" i="3"/>
  <c r="AC4317" i="3"/>
  <c r="AC4318" i="3"/>
  <c r="AC4319" i="3"/>
  <c r="AC4320" i="3"/>
  <c r="AC4321" i="3"/>
  <c r="AC4322" i="3"/>
  <c r="AC4323" i="3"/>
  <c r="AC4324" i="3"/>
  <c r="AC4325" i="3"/>
  <c r="AC4326" i="3"/>
  <c r="AC4327" i="3"/>
  <c r="AC4328" i="3"/>
  <c r="AC4329" i="3"/>
  <c r="AC4330" i="3"/>
  <c r="AC4331" i="3"/>
  <c r="AC4332" i="3"/>
  <c r="AC4333" i="3"/>
  <c r="AC4334" i="3"/>
  <c r="AC4335" i="3"/>
  <c r="AC4336" i="3"/>
  <c r="AC4337" i="3"/>
  <c r="AC4338" i="3"/>
  <c r="AC4339" i="3"/>
  <c r="AC4340" i="3"/>
  <c r="AC4341" i="3"/>
  <c r="AC4342" i="3"/>
  <c r="AC4343" i="3"/>
  <c r="AC4344" i="3"/>
  <c r="AC4345" i="3"/>
  <c r="AC4346" i="3"/>
  <c r="AC4347" i="3"/>
  <c r="AC4348" i="3"/>
  <c r="AC4349" i="3"/>
  <c r="AC4350" i="3"/>
  <c r="AC4351" i="3"/>
  <c r="AC4352" i="3"/>
  <c r="AC4353" i="3"/>
  <c r="AC4354" i="3"/>
  <c r="AC4355" i="3"/>
  <c r="AC4356" i="3"/>
  <c r="AC4357" i="3"/>
  <c r="AC4358" i="3"/>
  <c r="AC4359" i="3"/>
  <c r="AC4360" i="3"/>
  <c r="AC4361" i="3"/>
  <c r="AC4362" i="3"/>
  <c r="AC4363" i="3"/>
  <c r="AC4364" i="3"/>
  <c r="AC4365" i="3"/>
  <c r="AC4366" i="3"/>
  <c r="AC4367" i="3"/>
  <c r="AC4368" i="3"/>
  <c r="AC4369" i="3"/>
  <c r="AC4370" i="3"/>
  <c r="AC4371" i="3"/>
  <c r="AC4372" i="3"/>
  <c r="AC4373" i="3"/>
  <c r="AC4374" i="3"/>
  <c r="AC4375" i="3"/>
  <c r="AC4376" i="3"/>
  <c r="AC4377" i="3"/>
  <c r="AC4378" i="3"/>
  <c r="AC4379" i="3"/>
  <c r="AC4380" i="3"/>
  <c r="AC4381" i="3"/>
  <c r="AC4382" i="3"/>
  <c r="AC4383" i="3"/>
  <c r="AC4384" i="3"/>
  <c r="AC4385" i="3"/>
  <c r="AC4386" i="3"/>
  <c r="AC4387" i="3"/>
  <c r="AC4388" i="3"/>
  <c r="AC4389" i="3"/>
  <c r="AC4390" i="3"/>
  <c r="AC4391" i="3"/>
  <c r="AC4392" i="3"/>
  <c r="AC4393" i="3"/>
  <c r="AC4394" i="3"/>
  <c r="AC4395" i="3"/>
  <c r="AC4396" i="3"/>
  <c r="AC4397" i="3"/>
  <c r="AC4398" i="3"/>
  <c r="AC4399" i="3"/>
  <c r="AC4400" i="3"/>
  <c r="AC4401" i="3"/>
  <c r="AC4402" i="3"/>
  <c r="AC4403" i="3"/>
  <c r="AC4404" i="3"/>
  <c r="AC4405" i="3"/>
  <c r="AC4406" i="3"/>
  <c r="AC4407" i="3"/>
  <c r="AC4408" i="3"/>
  <c r="AC4409" i="3"/>
  <c r="AC4410" i="3"/>
  <c r="AC4411" i="3"/>
  <c r="AC4412" i="3"/>
  <c r="AC4413" i="3"/>
  <c r="AC4414" i="3"/>
  <c r="AC4415" i="3"/>
  <c r="AC4416" i="3"/>
  <c r="AC4417" i="3"/>
  <c r="AC4418" i="3"/>
  <c r="AC4419" i="3"/>
  <c r="AC4420" i="3"/>
  <c r="AC4421" i="3"/>
  <c r="AC4422" i="3"/>
  <c r="AC4423" i="3"/>
  <c r="AC4424" i="3"/>
  <c r="AC4425" i="3"/>
  <c r="AC4426" i="3"/>
  <c r="AC4427" i="3"/>
  <c r="AC4428" i="3"/>
  <c r="AC4429" i="3"/>
  <c r="AC4430" i="3"/>
  <c r="AC4431" i="3"/>
  <c r="AC4432" i="3"/>
  <c r="AC4433" i="3"/>
  <c r="AC4434" i="3"/>
  <c r="AC4435" i="3"/>
  <c r="AC4436" i="3"/>
  <c r="AC4437" i="3"/>
  <c r="AC4438" i="3"/>
  <c r="AC4439" i="3"/>
  <c r="AC4440" i="3"/>
  <c r="AC4441" i="3"/>
  <c r="AC4442" i="3"/>
  <c r="AC4443" i="3"/>
  <c r="AC4444" i="3"/>
  <c r="AC4445" i="3"/>
  <c r="AC4446" i="3"/>
  <c r="AC4447" i="3"/>
  <c r="AC4448" i="3"/>
  <c r="AC4449" i="3"/>
  <c r="AC4450" i="3"/>
  <c r="AC4451" i="3"/>
  <c r="AC4452" i="3"/>
  <c r="AC4453" i="3"/>
  <c r="AC4454" i="3"/>
  <c r="AC4455" i="3"/>
  <c r="AC4456" i="3"/>
  <c r="AC4457" i="3"/>
  <c r="AC4458" i="3"/>
  <c r="AC4459" i="3"/>
  <c r="AC4460" i="3"/>
  <c r="AC4461" i="3"/>
  <c r="AC4462" i="3"/>
  <c r="AC4463" i="3"/>
  <c r="AC4464" i="3"/>
  <c r="AC4465" i="3"/>
  <c r="AC4466" i="3"/>
  <c r="AC4467" i="3"/>
  <c r="AC4468" i="3"/>
  <c r="AC4469" i="3"/>
  <c r="AC4470" i="3"/>
  <c r="AC4471" i="3"/>
  <c r="AC4472" i="3"/>
  <c r="AC4473" i="3"/>
  <c r="AC4474" i="3"/>
  <c r="AC4475" i="3"/>
  <c r="AC4476" i="3"/>
  <c r="AC4477" i="3"/>
  <c r="AC4478" i="3"/>
  <c r="AC4479" i="3"/>
  <c r="AC4480" i="3"/>
  <c r="AC4481" i="3"/>
  <c r="AC4482" i="3"/>
  <c r="AC4483" i="3"/>
  <c r="AC4484" i="3"/>
  <c r="AC4485" i="3"/>
  <c r="AC4486" i="3"/>
  <c r="AC4487" i="3"/>
  <c r="AC4488" i="3"/>
  <c r="AC4489" i="3"/>
  <c r="AC4490" i="3"/>
  <c r="AC4491" i="3"/>
  <c r="AC4492" i="3"/>
  <c r="AC4493" i="3"/>
  <c r="AC4494" i="3"/>
  <c r="AC4495" i="3"/>
  <c r="AC4496" i="3"/>
  <c r="AC4497" i="3"/>
  <c r="AC4498" i="3"/>
  <c r="AC4499" i="3"/>
  <c r="AC4500" i="3"/>
  <c r="AC4501" i="3"/>
  <c r="AC4502" i="3"/>
  <c r="AC4503" i="3"/>
  <c r="AC4504" i="3"/>
  <c r="AC4505" i="3"/>
  <c r="AC4506" i="3"/>
  <c r="AC4507" i="3"/>
  <c r="AC4508" i="3"/>
  <c r="AC4509" i="3"/>
  <c r="AC4510" i="3"/>
  <c r="AC4511" i="3"/>
  <c r="AC4512" i="3"/>
  <c r="AC4513" i="3"/>
  <c r="AC4514" i="3"/>
  <c r="AC4515" i="3"/>
  <c r="AC4516" i="3"/>
  <c r="AC4517" i="3"/>
  <c r="AC4518" i="3"/>
  <c r="AC4519" i="3"/>
  <c r="AC4520" i="3"/>
  <c r="AC4521" i="3"/>
  <c r="AC4522" i="3"/>
  <c r="AC4523" i="3"/>
  <c r="AC4524" i="3"/>
  <c r="AC4525" i="3"/>
  <c r="AC4526" i="3"/>
  <c r="AC4527" i="3"/>
  <c r="AC4528" i="3"/>
  <c r="AC4529" i="3"/>
  <c r="AC4530" i="3"/>
  <c r="AC4531" i="3"/>
  <c r="AC4532" i="3"/>
  <c r="AC4533" i="3"/>
  <c r="AC4534" i="3"/>
  <c r="AG2" i="3"/>
  <c r="AG3" i="3"/>
  <c r="AG4" i="3"/>
  <c r="AG5" i="3"/>
  <c r="AH5" i="3" s="1"/>
  <c r="AG6" i="3"/>
  <c r="AG7" i="3"/>
  <c r="AG8" i="3"/>
  <c r="AG9" i="3"/>
  <c r="AG10" i="3"/>
  <c r="AG11" i="3"/>
  <c r="AG12" i="3"/>
  <c r="AG13" i="3"/>
  <c r="AH13" i="3" s="1"/>
  <c r="AG14" i="3"/>
  <c r="AG15" i="3"/>
  <c r="AG16" i="3"/>
  <c r="AG17" i="3"/>
  <c r="AG18" i="3"/>
  <c r="AG19" i="3"/>
  <c r="AG20" i="3"/>
  <c r="AG21" i="3"/>
  <c r="AH21" i="3" s="1"/>
  <c r="AG22" i="3"/>
  <c r="AG23" i="3"/>
  <c r="AG24" i="3"/>
  <c r="AG25" i="3"/>
  <c r="AG26" i="3"/>
  <c r="AG27" i="3"/>
  <c r="AG28" i="3"/>
  <c r="AG29" i="3"/>
  <c r="AH29" i="3" s="1"/>
  <c r="AG30" i="3"/>
  <c r="AG31" i="3"/>
  <c r="AG32" i="3"/>
  <c r="AG33" i="3"/>
  <c r="AG34" i="3"/>
  <c r="AG35" i="3"/>
  <c r="AG36" i="3"/>
  <c r="AG37" i="3"/>
  <c r="AH37" i="3" s="1"/>
  <c r="AG38" i="3"/>
  <c r="AG39" i="3"/>
  <c r="AG40" i="3"/>
  <c r="AG41" i="3"/>
  <c r="AG42" i="3"/>
  <c r="AG43" i="3"/>
  <c r="AG44" i="3"/>
  <c r="AG45" i="3"/>
  <c r="AH45" i="3" s="1"/>
  <c r="AG46" i="3"/>
  <c r="AG47" i="3"/>
  <c r="AG48" i="3"/>
  <c r="AG49" i="3"/>
  <c r="AG50" i="3"/>
  <c r="AG51" i="3"/>
  <c r="AG52" i="3"/>
  <c r="AG53" i="3"/>
  <c r="AH53" i="3" s="1"/>
  <c r="AG54" i="3"/>
  <c r="AG55" i="3"/>
  <c r="AG56" i="3"/>
  <c r="AG57" i="3"/>
  <c r="AG58" i="3"/>
  <c r="AG59" i="3"/>
  <c r="AG60" i="3"/>
  <c r="AG61" i="3"/>
  <c r="AH61" i="3" s="1"/>
  <c r="AG62" i="3"/>
  <c r="AG63" i="3"/>
  <c r="AG64" i="3"/>
  <c r="AG65" i="3"/>
  <c r="AG66" i="3"/>
  <c r="AG67" i="3"/>
  <c r="AG68" i="3"/>
  <c r="AG69" i="3"/>
  <c r="AH69" i="3" s="1"/>
  <c r="AG70" i="3"/>
  <c r="AG71" i="3"/>
  <c r="AG72" i="3"/>
  <c r="AG73" i="3"/>
  <c r="AG74" i="3"/>
  <c r="AG75" i="3"/>
  <c r="AG76" i="3"/>
  <c r="AG77" i="3"/>
  <c r="AH77" i="3" s="1"/>
  <c r="AG78" i="3"/>
  <c r="AG79" i="3"/>
  <c r="AG80" i="3"/>
  <c r="AG81" i="3"/>
  <c r="AG82" i="3"/>
  <c r="AG83" i="3"/>
  <c r="AG84" i="3"/>
  <c r="AG85" i="3"/>
  <c r="AH85" i="3" s="1"/>
  <c r="AG86" i="3"/>
  <c r="AG87" i="3"/>
  <c r="AG88" i="3"/>
  <c r="AG89" i="3"/>
  <c r="AG90" i="3"/>
  <c r="AG91" i="3"/>
  <c r="AG92" i="3"/>
  <c r="AG93" i="3"/>
  <c r="AH93" i="3" s="1"/>
  <c r="AG94" i="3"/>
  <c r="AG95" i="3"/>
  <c r="AG96" i="3"/>
  <c r="AG97" i="3"/>
  <c r="AG98" i="3"/>
  <c r="AG99" i="3"/>
  <c r="AG100" i="3"/>
  <c r="AG101" i="3"/>
  <c r="AH101" i="3" s="1"/>
  <c r="AG102" i="3"/>
  <c r="AG103" i="3"/>
  <c r="AG104" i="3"/>
  <c r="AG105" i="3"/>
  <c r="AG106" i="3"/>
  <c r="AG107" i="3"/>
  <c r="AG108" i="3"/>
  <c r="AG109" i="3"/>
  <c r="AH109" i="3" s="1"/>
  <c r="AG110" i="3"/>
  <c r="AG111" i="3"/>
  <c r="AG112" i="3"/>
  <c r="AG113" i="3"/>
  <c r="AG114" i="3"/>
  <c r="AG115" i="3"/>
  <c r="AG116" i="3"/>
  <c r="AG117" i="3"/>
  <c r="AH117" i="3" s="1"/>
  <c r="AG118" i="3"/>
  <c r="AG119" i="3"/>
  <c r="AG120" i="3"/>
  <c r="AG121" i="3"/>
  <c r="AG122" i="3"/>
  <c r="AG123" i="3"/>
  <c r="AG124" i="3"/>
  <c r="AG125" i="3"/>
  <c r="AH125" i="3" s="1"/>
  <c r="AG126" i="3"/>
  <c r="AG127" i="3"/>
  <c r="AG128" i="3"/>
  <c r="AG129" i="3"/>
  <c r="AG130" i="3"/>
  <c r="AG131" i="3"/>
  <c r="AG132" i="3"/>
  <c r="AG133" i="3"/>
  <c r="AH133" i="3" s="1"/>
  <c r="AG134" i="3"/>
  <c r="AG135" i="3"/>
  <c r="AG136" i="3"/>
  <c r="AG137" i="3"/>
  <c r="AG138" i="3"/>
  <c r="AG139" i="3"/>
  <c r="AG140" i="3"/>
  <c r="AG141" i="3"/>
  <c r="AH141" i="3" s="1"/>
  <c r="AG142" i="3"/>
  <c r="AG143" i="3"/>
  <c r="AG144" i="3"/>
  <c r="AG145" i="3"/>
  <c r="AG146" i="3"/>
  <c r="AG147" i="3"/>
  <c r="AG148" i="3"/>
  <c r="AG149" i="3"/>
  <c r="AG150" i="3"/>
  <c r="AG151" i="3"/>
  <c r="AG152" i="3"/>
  <c r="AG153" i="3"/>
  <c r="AG154" i="3"/>
  <c r="AG155" i="3"/>
  <c r="AG156" i="3"/>
  <c r="AG157" i="3"/>
  <c r="AH157" i="3" s="1"/>
  <c r="AG158" i="3"/>
  <c r="AG159" i="3"/>
  <c r="AG160" i="3"/>
  <c r="AG161" i="3"/>
  <c r="AG162" i="3"/>
  <c r="AG163" i="3"/>
  <c r="AG164" i="3"/>
  <c r="AG165" i="3"/>
  <c r="AH165" i="3" s="1"/>
  <c r="AG166" i="3"/>
  <c r="AG167" i="3"/>
  <c r="AG168" i="3"/>
  <c r="AG169" i="3"/>
  <c r="AG170" i="3"/>
  <c r="AG171" i="3"/>
  <c r="AG172" i="3"/>
  <c r="AG173" i="3"/>
  <c r="AH173" i="3" s="1"/>
  <c r="AG174" i="3"/>
  <c r="AG175" i="3"/>
  <c r="AG176" i="3"/>
  <c r="AG177" i="3"/>
  <c r="AG178" i="3"/>
  <c r="AG179" i="3"/>
  <c r="AG180" i="3"/>
  <c r="AG181" i="3"/>
  <c r="AH181" i="3" s="1"/>
  <c r="AG182" i="3"/>
  <c r="AG183" i="3"/>
  <c r="AG184" i="3"/>
  <c r="AG185" i="3"/>
  <c r="AG186" i="3"/>
  <c r="AG187" i="3"/>
  <c r="AG188" i="3"/>
  <c r="AG189" i="3"/>
  <c r="AG190" i="3"/>
  <c r="AG191" i="3"/>
  <c r="AG192" i="3"/>
  <c r="AG193" i="3"/>
  <c r="AG194" i="3"/>
  <c r="AG195" i="3"/>
  <c r="AG196" i="3"/>
  <c r="AG197" i="3"/>
  <c r="AH197" i="3" s="1"/>
  <c r="AG198" i="3"/>
  <c r="AG199" i="3"/>
  <c r="AG200" i="3"/>
  <c r="AG201" i="3"/>
  <c r="AG202" i="3"/>
  <c r="AG203" i="3"/>
  <c r="AG204" i="3"/>
  <c r="AG205" i="3"/>
  <c r="AH205" i="3" s="1"/>
  <c r="AG206" i="3"/>
  <c r="AG207" i="3"/>
  <c r="AG208" i="3"/>
  <c r="AG209" i="3"/>
  <c r="AG210" i="3"/>
  <c r="AG211" i="3"/>
  <c r="AG212" i="3"/>
  <c r="AG213" i="3"/>
  <c r="AH213" i="3" s="1"/>
  <c r="AG214" i="3"/>
  <c r="AG215" i="3"/>
  <c r="AG216" i="3"/>
  <c r="AG217" i="3"/>
  <c r="AG218" i="3"/>
  <c r="AG219" i="3"/>
  <c r="AG220" i="3"/>
  <c r="AG221" i="3"/>
  <c r="AH221" i="3" s="1"/>
  <c r="AG222" i="3"/>
  <c r="AG223" i="3"/>
  <c r="AG224" i="3"/>
  <c r="AG225" i="3"/>
  <c r="AG226" i="3"/>
  <c r="AG227" i="3"/>
  <c r="AG228" i="3"/>
  <c r="AG229" i="3"/>
  <c r="AH229" i="3" s="1"/>
  <c r="AG230" i="3"/>
  <c r="AG231" i="3"/>
  <c r="AG232" i="3"/>
  <c r="AG233" i="3"/>
  <c r="AG234" i="3"/>
  <c r="AG235" i="3"/>
  <c r="AG236" i="3"/>
  <c r="AG237" i="3"/>
  <c r="AH237" i="3" s="1"/>
  <c r="AG238" i="3"/>
  <c r="AG239" i="3"/>
  <c r="AG240" i="3"/>
  <c r="AG241" i="3"/>
  <c r="AG242" i="3"/>
  <c r="AG243" i="3"/>
  <c r="AG244" i="3"/>
  <c r="AG245" i="3"/>
  <c r="AH245" i="3" s="1"/>
  <c r="AG246" i="3"/>
  <c r="AG247" i="3"/>
  <c r="AG248" i="3"/>
  <c r="AG249" i="3"/>
  <c r="AG250" i="3"/>
  <c r="AG251" i="3"/>
  <c r="AG252" i="3"/>
  <c r="AG253" i="3"/>
  <c r="AH253" i="3" s="1"/>
  <c r="AG254" i="3"/>
  <c r="AG255" i="3"/>
  <c r="AG256" i="3"/>
  <c r="AG257" i="3"/>
  <c r="AG258" i="3"/>
  <c r="AG259" i="3"/>
  <c r="AG260" i="3"/>
  <c r="AG261" i="3"/>
  <c r="AH261" i="3" s="1"/>
  <c r="AG262" i="3"/>
  <c r="AG263" i="3"/>
  <c r="AG264" i="3"/>
  <c r="AG265" i="3"/>
  <c r="AG266" i="3"/>
  <c r="AG267" i="3"/>
  <c r="AG268" i="3"/>
  <c r="AG269" i="3"/>
  <c r="AH269" i="3" s="1"/>
  <c r="AG270" i="3"/>
  <c r="AG271" i="3"/>
  <c r="AG272" i="3"/>
  <c r="AG273" i="3"/>
  <c r="AG274" i="3"/>
  <c r="AG275" i="3"/>
  <c r="AG276" i="3"/>
  <c r="AG277" i="3"/>
  <c r="AH277" i="3" s="1"/>
  <c r="AG278" i="3"/>
  <c r="AG279" i="3"/>
  <c r="AG280" i="3"/>
  <c r="AG281" i="3"/>
  <c r="AG282" i="3"/>
  <c r="AG283" i="3"/>
  <c r="AG284" i="3"/>
  <c r="AG285" i="3"/>
  <c r="AH285" i="3" s="1"/>
  <c r="AG286" i="3"/>
  <c r="AG287" i="3"/>
  <c r="AG288" i="3"/>
  <c r="AG289" i="3"/>
  <c r="AG290" i="3"/>
  <c r="AG291" i="3"/>
  <c r="AG292" i="3"/>
  <c r="AG293" i="3"/>
  <c r="AH293" i="3" s="1"/>
  <c r="AG294" i="3"/>
  <c r="AG295" i="3"/>
  <c r="AG296" i="3"/>
  <c r="AG297" i="3"/>
  <c r="AG298" i="3"/>
  <c r="AG299" i="3"/>
  <c r="AG300" i="3"/>
  <c r="AG301" i="3"/>
  <c r="AH301" i="3" s="1"/>
  <c r="AG302" i="3"/>
  <c r="AG303" i="3"/>
  <c r="AG304" i="3"/>
  <c r="AG305" i="3"/>
  <c r="AG306" i="3"/>
  <c r="AG307" i="3"/>
  <c r="AG308" i="3"/>
  <c r="AG309" i="3"/>
  <c r="AH309" i="3" s="1"/>
  <c r="AG310" i="3"/>
  <c r="AG311" i="3"/>
  <c r="AG312" i="3"/>
  <c r="AG313" i="3"/>
  <c r="AG314" i="3"/>
  <c r="AG315" i="3"/>
  <c r="AG316" i="3"/>
  <c r="AG317" i="3"/>
  <c r="AH317" i="3" s="1"/>
  <c r="AG318" i="3"/>
  <c r="AG319" i="3"/>
  <c r="AG320" i="3"/>
  <c r="AG321" i="3"/>
  <c r="AG322" i="3"/>
  <c r="AG323" i="3"/>
  <c r="AG324" i="3"/>
  <c r="AG325" i="3"/>
  <c r="AH325" i="3" s="1"/>
  <c r="AG326" i="3"/>
  <c r="AG327" i="3"/>
  <c r="AG328" i="3"/>
  <c r="AG329" i="3"/>
  <c r="AG330" i="3"/>
  <c r="AG331" i="3"/>
  <c r="AG332" i="3"/>
  <c r="AG333" i="3"/>
  <c r="AH333" i="3" s="1"/>
  <c r="AG334" i="3"/>
  <c r="AG335" i="3"/>
  <c r="AG336" i="3"/>
  <c r="AG337" i="3"/>
  <c r="AG338" i="3"/>
  <c r="AG339" i="3"/>
  <c r="AG340" i="3"/>
  <c r="AG341" i="3"/>
  <c r="AH341" i="3" s="1"/>
  <c r="AG342" i="3"/>
  <c r="AG343" i="3"/>
  <c r="AG344" i="3"/>
  <c r="AG345" i="3"/>
  <c r="AG346" i="3"/>
  <c r="AG347" i="3"/>
  <c r="AG348" i="3"/>
  <c r="AG349" i="3"/>
  <c r="AH349" i="3" s="1"/>
  <c r="AG350" i="3"/>
  <c r="AG351" i="3"/>
  <c r="AG352" i="3"/>
  <c r="AG353" i="3"/>
  <c r="AG354" i="3"/>
  <c r="AG355" i="3"/>
  <c r="AG356" i="3"/>
  <c r="AG357" i="3"/>
  <c r="AH357" i="3" s="1"/>
  <c r="AG358" i="3"/>
  <c r="AG359" i="3"/>
  <c r="AG360" i="3"/>
  <c r="AG361" i="3"/>
  <c r="AG362" i="3"/>
  <c r="AG363" i="3"/>
  <c r="AG364" i="3"/>
  <c r="AG365" i="3"/>
  <c r="AH365" i="3" s="1"/>
  <c r="AG366" i="3"/>
  <c r="AG367" i="3"/>
  <c r="AG368" i="3"/>
  <c r="AG369" i="3"/>
  <c r="AG370" i="3"/>
  <c r="AG371" i="3"/>
  <c r="AG372" i="3"/>
  <c r="AG373" i="3"/>
  <c r="AH373" i="3" s="1"/>
  <c r="AG374" i="3"/>
  <c r="AG375" i="3"/>
  <c r="AG376" i="3"/>
  <c r="AG377" i="3"/>
  <c r="AG378" i="3"/>
  <c r="AG379" i="3"/>
  <c r="AG380" i="3"/>
  <c r="AG381" i="3"/>
  <c r="AH381" i="3" s="1"/>
  <c r="AG382" i="3"/>
  <c r="AG383" i="3"/>
  <c r="AG384" i="3"/>
  <c r="AG385" i="3"/>
  <c r="AG386" i="3"/>
  <c r="AG387" i="3"/>
  <c r="AG388" i="3"/>
  <c r="AG389" i="3"/>
  <c r="AH389" i="3" s="1"/>
  <c r="AG390" i="3"/>
  <c r="AG391" i="3"/>
  <c r="AG392" i="3"/>
  <c r="AG393" i="3"/>
  <c r="AG394" i="3"/>
  <c r="AG395" i="3"/>
  <c r="AG396" i="3"/>
  <c r="AG397" i="3"/>
  <c r="AH397" i="3" s="1"/>
  <c r="AG398" i="3"/>
  <c r="AG399" i="3"/>
  <c r="AG400" i="3"/>
  <c r="AG401" i="3"/>
  <c r="AG402" i="3"/>
  <c r="AG403" i="3"/>
  <c r="AG404" i="3"/>
  <c r="AG405" i="3"/>
  <c r="AH405" i="3" s="1"/>
  <c r="AG406" i="3"/>
  <c r="AG407" i="3"/>
  <c r="AG408" i="3"/>
  <c r="AG409" i="3"/>
  <c r="AG410" i="3"/>
  <c r="AG411" i="3"/>
  <c r="AG412" i="3"/>
  <c r="AG413" i="3"/>
  <c r="AH413" i="3" s="1"/>
  <c r="AG414" i="3"/>
  <c r="AG415" i="3"/>
  <c r="AG416" i="3"/>
  <c r="AG417" i="3"/>
  <c r="AG418" i="3"/>
  <c r="AG419" i="3"/>
  <c r="AG420" i="3"/>
  <c r="AG421" i="3"/>
  <c r="AH421" i="3" s="1"/>
  <c r="AG422" i="3"/>
  <c r="AG423" i="3"/>
  <c r="AG424" i="3"/>
  <c r="AG425" i="3"/>
  <c r="AG426" i="3"/>
  <c r="AG427" i="3"/>
  <c r="AG428" i="3"/>
  <c r="AG429" i="3"/>
  <c r="AH429" i="3" s="1"/>
  <c r="AG430" i="3"/>
  <c r="AG431" i="3"/>
  <c r="AG432" i="3"/>
  <c r="AG433" i="3"/>
  <c r="AG434" i="3"/>
  <c r="AG435" i="3"/>
  <c r="AG436" i="3"/>
  <c r="AG437" i="3"/>
  <c r="AH437" i="3" s="1"/>
  <c r="AG438" i="3"/>
  <c r="AG439" i="3"/>
  <c r="AG440" i="3"/>
  <c r="AG441" i="3"/>
  <c r="AG442" i="3"/>
  <c r="AG443" i="3"/>
  <c r="AG444" i="3"/>
  <c r="AG445" i="3"/>
  <c r="AH445" i="3" s="1"/>
  <c r="AG446" i="3"/>
  <c r="AG447" i="3"/>
  <c r="AG448" i="3"/>
  <c r="AG449" i="3"/>
  <c r="AG450" i="3"/>
  <c r="AG451" i="3"/>
  <c r="AG452" i="3"/>
  <c r="AG453" i="3"/>
  <c r="AH453" i="3" s="1"/>
  <c r="AG454" i="3"/>
  <c r="AG455" i="3"/>
  <c r="AG456" i="3"/>
  <c r="AG457" i="3"/>
  <c r="AG458" i="3"/>
  <c r="AG459" i="3"/>
  <c r="AG460" i="3"/>
  <c r="AG461" i="3"/>
  <c r="AH461" i="3" s="1"/>
  <c r="AG462" i="3"/>
  <c r="AG463" i="3"/>
  <c r="AG464" i="3"/>
  <c r="AG465" i="3"/>
  <c r="AG466" i="3"/>
  <c r="AG467" i="3"/>
  <c r="AG468" i="3"/>
  <c r="AG469" i="3"/>
  <c r="AG470" i="3"/>
  <c r="AG471" i="3"/>
  <c r="AG472" i="3"/>
  <c r="AG473" i="3"/>
  <c r="AG474" i="3"/>
  <c r="AG475" i="3"/>
  <c r="AG476" i="3"/>
  <c r="AG477" i="3"/>
  <c r="AH477" i="3" s="1"/>
  <c r="AG478" i="3"/>
  <c r="AG479" i="3"/>
  <c r="AG480" i="3"/>
  <c r="AG481" i="3"/>
  <c r="AG482" i="3"/>
  <c r="AG483" i="3"/>
  <c r="AG484" i="3"/>
  <c r="AG485" i="3"/>
  <c r="AH485" i="3" s="1"/>
  <c r="AG486" i="3"/>
  <c r="AG487" i="3"/>
  <c r="AG488" i="3"/>
  <c r="AG489" i="3"/>
  <c r="AG490" i="3"/>
  <c r="AG491" i="3"/>
  <c r="AG492" i="3"/>
  <c r="AG493" i="3"/>
  <c r="AH493" i="3" s="1"/>
  <c r="AG494" i="3"/>
  <c r="AG495" i="3"/>
  <c r="AG496" i="3"/>
  <c r="AG497" i="3"/>
  <c r="AG498" i="3"/>
  <c r="AG499" i="3"/>
  <c r="AG500" i="3"/>
  <c r="AG501" i="3"/>
  <c r="AH501" i="3" s="1"/>
  <c r="AG502" i="3"/>
  <c r="AG503" i="3"/>
  <c r="AG504" i="3"/>
  <c r="AG505" i="3"/>
  <c r="AG506" i="3"/>
  <c r="AG507" i="3"/>
  <c r="AG508" i="3"/>
  <c r="AG509" i="3"/>
  <c r="AH509" i="3" s="1"/>
  <c r="AG510" i="3"/>
  <c r="AG511" i="3"/>
  <c r="AG512" i="3"/>
  <c r="AG513" i="3"/>
  <c r="AG514" i="3"/>
  <c r="AG515" i="3"/>
  <c r="AG516" i="3"/>
  <c r="AG517" i="3"/>
  <c r="AH517" i="3" s="1"/>
  <c r="AG518" i="3"/>
  <c r="AG519" i="3"/>
  <c r="AG520" i="3"/>
  <c r="AG521" i="3"/>
  <c r="AG522" i="3"/>
  <c r="AG523" i="3"/>
  <c r="AG524" i="3"/>
  <c r="AG525" i="3"/>
  <c r="AH525" i="3" s="1"/>
  <c r="AG526" i="3"/>
  <c r="AG527" i="3"/>
  <c r="AG528" i="3"/>
  <c r="AG529" i="3"/>
  <c r="AG530" i="3"/>
  <c r="AG531" i="3"/>
  <c r="AG532" i="3"/>
  <c r="AG533" i="3"/>
  <c r="AH533" i="3" s="1"/>
  <c r="AG534" i="3"/>
  <c r="AG535" i="3"/>
  <c r="AG536" i="3"/>
  <c r="AG537" i="3"/>
  <c r="AG538" i="3"/>
  <c r="AG539" i="3"/>
  <c r="AG540" i="3"/>
  <c r="AG541" i="3"/>
  <c r="AH541" i="3" s="1"/>
  <c r="AG542" i="3"/>
  <c r="AG543" i="3"/>
  <c r="AG544" i="3"/>
  <c r="AG545" i="3"/>
  <c r="AG546" i="3"/>
  <c r="AG547" i="3"/>
  <c r="AG548" i="3"/>
  <c r="AG549" i="3"/>
  <c r="AH549" i="3" s="1"/>
  <c r="AG550" i="3"/>
  <c r="AG551" i="3"/>
  <c r="AG552" i="3"/>
  <c r="AG553" i="3"/>
  <c r="AG554" i="3"/>
  <c r="AG555" i="3"/>
  <c r="AG556" i="3"/>
  <c r="AG557" i="3"/>
  <c r="AH557" i="3" s="1"/>
  <c r="AG558" i="3"/>
  <c r="AG559" i="3"/>
  <c r="AG560" i="3"/>
  <c r="AG561" i="3"/>
  <c r="AG562" i="3"/>
  <c r="AG563" i="3"/>
  <c r="AG564" i="3"/>
  <c r="AG565" i="3"/>
  <c r="AH565" i="3" s="1"/>
  <c r="AG566" i="3"/>
  <c r="AG567" i="3"/>
  <c r="AG568" i="3"/>
  <c r="AG569" i="3"/>
  <c r="AG570" i="3"/>
  <c r="AG571" i="3"/>
  <c r="AG572" i="3"/>
  <c r="AG573" i="3"/>
  <c r="AH573" i="3" s="1"/>
  <c r="AG574" i="3"/>
  <c r="AG575" i="3"/>
  <c r="AG576" i="3"/>
  <c r="AG577" i="3"/>
  <c r="AG578" i="3"/>
  <c r="AG579" i="3"/>
  <c r="AG580" i="3"/>
  <c r="AG581" i="3"/>
  <c r="AG582" i="3"/>
  <c r="AG583" i="3"/>
  <c r="AG584" i="3"/>
  <c r="AG585" i="3"/>
  <c r="AG586" i="3"/>
  <c r="AG587" i="3"/>
  <c r="AG588" i="3"/>
  <c r="AG589" i="3"/>
  <c r="AH589" i="3" s="1"/>
  <c r="AG590" i="3"/>
  <c r="AG591" i="3"/>
  <c r="AG592" i="3"/>
  <c r="AG593" i="3"/>
  <c r="AG594" i="3"/>
  <c r="AG595" i="3"/>
  <c r="AG596" i="3"/>
  <c r="AG597" i="3"/>
  <c r="AH597" i="3" s="1"/>
  <c r="AG598" i="3"/>
  <c r="AG599" i="3"/>
  <c r="AG600" i="3"/>
  <c r="AG601" i="3"/>
  <c r="AG602" i="3"/>
  <c r="AG603" i="3"/>
  <c r="AG604" i="3"/>
  <c r="AG605" i="3"/>
  <c r="AH605" i="3" s="1"/>
  <c r="AG606" i="3"/>
  <c r="AG607" i="3"/>
  <c r="AG608" i="3"/>
  <c r="AG609" i="3"/>
  <c r="AG610" i="3"/>
  <c r="AG611" i="3"/>
  <c r="AG612" i="3"/>
  <c r="AG613" i="3"/>
  <c r="AH613" i="3" s="1"/>
  <c r="AG614" i="3"/>
  <c r="AG615" i="3"/>
  <c r="AG616" i="3"/>
  <c r="AG617" i="3"/>
  <c r="AG618" i="3"/>
  <c r="AG619" i="3"/>
  <c r="AG620" i="3"/>
  <c r="AG621" i="3"/>
  <c r="AH621" i="3" s="1"/>
  <c r="AG622" i="3"/>
  <c r="AG623" i="3"/>
  <c r="AG624" i="3"/>
  <c r="AG625" i="3"/>
  <c r="AG626" i="3"/>
  <c r="AG627" i="3"/>
  <c r="AG628" i="3"/>
  <c r="AG629" i="3"/>
  <c r="AH629" i="3" s="1"/>
  <c r="AG630" i="3"/>
  <c r="AG631" i="3"/>
  <c r="AG632" i="3"/>
  <c r="AG633" i="3"/>
  <c r="AG634" i="3"/>
  <c r="AG635" i="3"/>
  <c r="AG636" i="3"/>
  <c r="AG637" i="3"/>
  <c r="AH637" i="3" s="1"/>
  <c r="AG638" i="3"/>
  <c r="AG639" i="3"/>
  <c r="AG640" i="3"/>
  <c r="AG641" i="3"/>
  <c r="AG642" i="3"/>
  <c r="AG643" i="3"/>
  <c r="AG644" i="3"/>
  <c r="AG645" i="3"/>
  <c r="AH645" i="3" s="1"/>
  <c r="AG646" i="3"/>
  <c r="AG647" i="3"/>
  <c r="AG648" i="3"/>
  <c r="AG649" i="3"/>
  <c r="AG650" i="3"/>
  <c r="AG651" i="3"/>
  <c r="AG652" i="3"/>
  <c r="AG653" i="3"/>
  <c r="AH653" i="3" s="1"/>
  <c r="AG654" i="3"/>
  <c r="AG655" i="3"/>
  <c r="AG656" i="3"/>
  <c r="AG657" i="3"/>
  <c r="AG658" i="3"/>
  <c r="AG659" i="3"/>
  <c r="AG660" i="3"/>
  <c r="AG661" i="3"/>
  <c r="AH661" i="3" s="1"/>
  <c r="AG662" i="3"/>
  <c r="AG663" i="3"/>
  <c r="AG664" i="3"/>
  <c r="AG665" i="3"/>
  <c r="AG666" i="3"/>
  <c r="AG667" i="3"/>
  <c r="AG668" i="3"/>
  <c r="AG669" i="3"/>
  <c r="AH669" i="3" s="1"/>
  <c r="AG670" i="3"/>
  <c r="AG671" i="3"/>
  <c r="AG672" i="3"/>
  <c r="AG673" i="3"/>
  <c r="AG674" i="3"/>
  <c r="AG675" i="3"/>
  <c r="AG676" i="3"/>
  <c r="AG677" i="3"/>
  <c r="AH677" i="3" s="1"/>
  <c r="AG678" i="3"/>
  <c r="AG679" i="3"/>
  <c r="AG680" i="3"/>
  <c r="AG681" i="3"/>
  <c r="AG682" i="3"/>
  <c r="AG683" i="3"/>
  <c r="AG684" i="3"/>
  <c r="AG685" i="3"/>
  <c r="AH685" i="3" s="1"/>
  <c r="AG686" i="3"/>
  <c r="AG687" i="3"/>
  <c r="AG688" i="3"/>
  <c r="AG689" i="3"/>
  <c r="AG690" i="3"/>
  <c r="AG691" i="3"/>
  <c r="AG692" i="3"/>
  <c r="AG693" i="3"/>
  <c r="AH693" i="3" s="1"/>
  <c r="AG694" i="3"/>
  <c r="AG695" i="3"/>
  <c r="AG696" i="3"/>
  <c r="AG697" i="3"/>
  <c r="AG698" i="3"/>
  <c r="AG699" i="3"/>
  <c r="AG700" i="3"/>
  <c r="AG701" i="3"/>
  <c r="AH701" i="3" s="1"/>
  <c r="AG702" i="3"/>
  <c r="AG703" i="3"/>
  <c r="AG704" i="3"/>
  <c r="AG705" i="3"/>
  <c r="AG706" i="3"/>
  <c r="AG707" i="3"/>
  <c r="AG708" i="3"/>
  <c r="AG709" i="3"/>
  <c r="AH709" i="3" s="1"/>
  <c r="AG710" i="3"/>
  <c r="AG711" i="3"/>
  <c r="AG712" i="3"/>
  <c r="AG713" i="3"/>
  <c r="AG714" i="3"/>
  <c r="AG715" i="3"/>
  <c r="AG716" i="3"/>
  <c r="AG717" i="3"/>
  <c r="AG718" i="3"/>
  <c r="AG719" i="3"/>
  <c r="AG720" i="3"/>
  <c r="AG721" i="3"/>
  <c r="AG722" i="3"/>
  <c r="AG723" i="3"/>
  <c r="AG724" i="3"/>
  <c r="AG725" i="3"/>
  <c r="AG726" i="3"/>
  <c r="AG727" i="3"/>
  <c r="AG728" i="3"/>
  <c r="AG729" i="3"/>
  <c r="AG730" i="3"/>
  <c r="AG731" i="3"/>
  <c r="AG732" i="3"/>
  <c r="AG733" i="3"/>
  <c r="AG734" i="3"/>
  <c r="AG735" i="3"/>
  <c r="AG736" i="3"/>
  <c r="AG737" i="3"/>
  <c r="AG738" i="3"/>
  <c r="AG739" i="3"/>
  <c r="AG740" i="3"/>
  <c r="AG741" i="3"/>
  <c r="AG742" i="3"/>
  <c r="AG743" i="3"/>
  <c r="AG744" i="3"/>
  <c r="AG745" i="3"/>
  <c r="AG746" i="3"/>
  <c r="AG747" i="3"/>
  <c r="AG748" i="3"/>
  <c r="AG749" i="3"/>
  <c r="AG750" i="3"/>
  <c r="AG751" i="3"/>
  <c r="AG752" i="3"/>
  <c r="AG753" i="3"/>
  <c r="AG754" i="3"/>
  <c r="AG755" i="3"/>
  <c r="AG756" i="3"/>
  <c r="AG757" i="3"/>
  <c r="AG758" i="3"/>
  <c r="AG759" i="3"/>
  <c r="AG760" i="3"/>
  <c r="AG761" i="3"/>
  <c r="AG762" i="3"/>
  <c r="AG763" i="3"/>
  <c r="AG764" i="3"/>
  <c r="AG765" i="3"/>
  <c r="AG766" i="3"/>
  <c r="AG767" i="3"/>
  <c r="AG768" i="3"/>
  <c r="AG769" i="3"/>
  <c r="AG770" i="3"/>
  <c r="AG771" i="3"/>
  <c r="AG772" i="3"/>
  <c r="AG773" i="3"/>
  <c r="AG774" i="3"/>
  <c r="AG775" i="3"/>
  <c r="AG776" i="3"/>
  <c r="AG777" i="3"/>
  <c r="AG778" i="3"/>
  <c r="AG779" i="3"/>
  <c r="AG780" i="3"/>
  <c r="AG781" i="3"/>
  <c r="AG782" i="3"/>
  <c r="AG783" i="3"/>
  <c r="AG784" i="3"/>
  <c r="AG785" i="3"/>
  <c r="AG786" i="3"/>
  <c r="AG787" i="3"/>
  <c r="AG788" i="3"/>
  <c r="AG789" i="3"/>
  <c r="AG790" i="3"/>
  <c r="AG791" i="3"/>
  <c r="AG792" i="3"/>
  <c r="AG793" i="3"/>
  <c r="AG794" i="3"/>
  <c r="AG795" i="3"/>
  <c r="AG796" i="3"/>
  <c r="AG797" i="3"/>
  <c r="AG798" i="3"/>
  <c r="AG799" i="3"/>
  <c r="AG800" i="3"/>
  <c r="AG801" i="3"/>
  <c r="AG802" i="3"/>
  <c r="AG803" i="3"/>
  <c r="AG804" i="3"/>
  <c r="AG805" i="3"/>
  <c r="AG806" i="3"/>
  <c r="AG807" i="3"/>
  <c r="AG808" i="3"/>
  <c r="AG809" i="3"/>
  <c r="AG810" i="3"/>
  <c r="AG811" i="3"/>
  <c r="AG812" i="3"/>
  <c r="AG813" i="3"/>
  <c r="AG814" i="3"/>
  <c r="AG815" i="3"/>
  <c r="AG816" i="3"/>
  <c r="AG817" i="3"/>
  <c r="AG818" i="3"/>
  <c r="AG819" i="3"/>
  <c r="AG820" i="3"/>
  <c r="AG821" i="3"/>
  <c r="AG822" i="3"/>
  <c r="AG823" i="3"/>
  <c r="AG824" i="3"/>
  <c r="AG825" i="3"/>
  <c r="AG826" i="3"/>
  <c r="AG827" i="3"/>
  <c r="AG828" i="3"/>
  <c r="AG829" i="3"/>
  <c r="AG830" i="3"/>
  <c r="AG831" i="3"/>
  <c r="AG832" i="3"/>
  <c r="AG833" i="3"/>
  <c r="AG834" i="3"/>
  <c r="AG835" i="3"/>
  <c r="AG836" i="3"/>
  <c r="AG837" i="3"/>
  <c r="AG838" i="3"/>
  <c r="AG839" i="3"/>
  <c r="AG840" i="3"/>
  <c r="AG841" i="3"/>
  <c r="AG842" i="3"/>
  <c r="AG843" i="3"/>
  <c r="AG844" i="3"/>
  <c r="AG845" i="3"/>
  <c r="AG846" i="3"/>
  <c r="AG847" i="3"/>
  <c r="AG848" i="3"/>
  <c r="AG849" i="3"/>
  <c r="AG850" i="3"/>
  <c r="AG851" i="3"/>
  <c r="AG852" i="3"/>
  <c r="AG853" i="3"/>
  <c r="AG854" i="3"/>
  <c r="AG855" i="3"/>
  <c r="AG856" i="3"/>
  <c r="AG857" i="3"/>
  <c r="AG858" i="3"/>
  <c r="AG859" i="3"/>
  <c r="AG860" i="3"/>
  <c r="AG861" i="3"/>
  <c r="AG862" i="3"/>
  <c r="AG863" i="3"/>
  <c r="AG864" i="3"/>
  <c r="AG865" i="3"/>
  <c r="AG866" i="3"/>
  <c r="AG867" i="3"/>
  <c r="AG868" i="3"/>
  <c r="AG869" i="3"/>
  <c r="AG870" i="3"/>
  <c r="AG871" i="3"/>
  <c r="AG872" i="3"/>
  <c r="AG873" i="3"/>
  <c r="AG874" i="3"/>
  <c r="AG875" i="3"/>
  <c r="AG876" i="3"/>
  <c r="AG877" i="3"/>
  <c r="AG878" i="3"/>
  <c r="AG879" i="3"/>
  <c r="AG880" i="3"/>
  <c r="AG881" i="3"/>
  <c r="AG882" i="3"/>
  <c r="AG883" i="3"/>
  <c r="AG884" i="3"/>
  <c r="AG885" i="3"/>
  <c r="AG886" i="3"/>
  <c r="AG887" i="3"/>
  <c r="AG888" i="3"/>
  <c r="AG889" i="3"/>
  <c r="AG890" i="3"/>
  <c r="AG891" i="3"/>
  <c r="AG892" i="3"/>
  <c r="AG893" i="3"/>
  <c r="AG894" i="3"/>
  <c r="AG895" i="3"/>
  <c r="AG896" i="3"/>
  <c r="AG897" i="3"/>
  <c r="AG898" i="3"/>
  <c r="AG899" i="3"/>
  <c r="AG900" i="3"/>
  <c r="AG901" i="3"/>
  <c r="AG902" i="3"/>
  <c r="AG903" i="3"/>
  <c r="AG904" i="3"/>
  <c r="AG905" i="3"/>
  <c r="AG906" i="3"/>
  <c r="AG907" i="3"/>
  <c r="AG908" i="3"/>
  <c r="AG909" i="3"/>
  <c r="AG910" i="3"/>
  <c r="AG911" i="3"/>
  <c r="AG912" i="3"/>
  <c r="AG913" i="3"/>
  <c r="AG914" i="3"/>
  <c r="AG915" i="3"/>
  <c r="AG916" i="3"/>
  <c r="AG917" i="3"/>
  <c r="AG918" i="3"/>
  <c r="AG919" i="3"/>
  <c r="AG920" i="3"/>
  <c r="AG921" i="3"/>
  <c r="AG922" i="3"/>
  <c r="AG923" i="3"/>
  <c r="AG924" i="3"/>
  <c r="AG925" i="3"/>
  <c r="AG926" i="3"/>
  <c r="AG927" i="3"/>
  <c r="AG928" i="3"/>
  <c r="AG929" i="3"/>
  <c r="AG930" i="3"/>
  <c r="AG931" i="3"/>
  <c r="AG932" i="3"/>
  <c r="AG933" i="3"/>
  <c r="AG934" i="3"/>
  <c r="AG935" i="3"/>
  <c r="AG936" i="3"/>
  <c r="AG937" i="3"/>
  <c r="AG938" i="3"/>
  <c r="AG939" i="3"/>
  <c r="AG940" i="3"/>
  <c r="AG941" i="3"/>
  <c r="AG942" i="3"/>
  <c r="AG943" i="3"/>
  <c r="AG944" i="3"/>
  <c r="AG945" i="3"/>
  <c r="AG946" i="3"/>
  <c r="AG947" i="3"/>
  <c r="AG948" i="3"/>
  <c r="AG949" i="3"/>
  <c r="AG950" i="3"/>
  <c r="AG951" i="3"/>
  <c r="AG952" i="3"/>
  <c r="AG953" i="3"/>
  <c r="AG954" i="3"/>
  <c r="AG955" i="3"/>
  <c r="AG956" i="3"/>
  <c r="AG957" i="3"/>
  <c r="AG958" i="3"/>
  <c r="AG959" i="3"/>
  <c r="AG960" i="3"/>
  <c r="AG961" i="3"/>
  <c r="AG962" i="3"/>
  <c r="AG963" i="3"/>
  <c r="AG964" i="3"/>
  <c r="AG965" i="3"/>
  <c r="AG966" i="3"/>
  <c r="AG967" i="3"/>
  <c r="AG968" i="3"/>
  <c r="AG969" i="3"/>
  <c r="AG970" i="3"/>
  <c r="AG971" i="3"/>
  <c r="AG972" i="3"/>
  <c r="AG973" i="3"/>
  <c r="AG974" i="3"/>
  <c r="AG975" i="3"/>
  <c r="AG976" i="3"/>
  <c r="AG977" i="3"/>
  <c r="AG978" i="3"/>
  <c r="AG979" i="3"/>
  <c r="AG980" i="3"/>
  <c r="AG981" i="3"/>
  <c r="AG982" i="3"/>
  <c r="AG983" i="3"/>
  <c r="AG984" i="3"/>
  <c r="AG985" i="3"/>
  <c r="AG986" i="3"/>
  <c r="AG987" i="3"/>
  <c r="AG988" i="3"/>
  <c r="AG989" i="3"/>
  <c r="AG990" i="3"/>
  <c r="AG991" i="3"/>
  <c r="AG992" i="3"/>
  <c r="AG993" i="3"/>
  <c r="AG994" i="3"/>
  <c r="AG995" i="3"/>
  <c r="AG996" i="3"/>
  <c r="AG997" i="3"/>
  <c r="AG998" i="3"/>
  <c r="AG999" i="3"/>
  <c r="AG1000" i="3"/>
  <c r="AG1001" i="3"/>
  <c r="AG1002" i="3"/>
  <c r="AG1003" i="3"/>
  <c r="AG1004" i="3"/>
  <c r="AG1005" i="3"/>
  <c r="AG1006" i="3"/>
  <c r="AG1007" i="3"/>
  <c r="AG1008" i="3"/>
  <c r="AG1009" i="3"/>
  <c r="AG1010" i="3"/>
  <c r="AG1011" i="3"/>
  <c r="AG1012" i="3"/>
  <c r="AG1013" i="3"/>
  <c r="AG1014" i="3"/>
  <c r="AG1015" i="3"/>
  <c r="AG1016" i="3"/>
  <c r="AG1017" i="3"/>
  <c r="AG1018" i="3"/>
  <c r="AG1019" i="3"/>
  <c r="AG1020" i="3"/>
  <c r="AG1021" i="3"/>
  <c r="AG1022" i="3"/>
  <c r="AG1023" i="3"/>
  <c r="AG1024" i="3"/>
  <c r="AG1025" i="3"/>
  <c r="AG1026" i="3"/>
  <c r="AG1027" i="3"/>
  <c r="AG1028" i="3"/>
  <c r="AG1029" i="3"/>
  <c r="AG1030" i="3"/>
  <c r="AG1031" i="3"/>
  <c r="AG1032" i="3"/>
  <c r="AG1033" i="3"/>
  <c r="AG1034" i="3"/>
  <c r="AG1035" i="3"/>
  <c r="AG1036" i="3"/>
  <c r="AG1037" i="3"/>
  <c r="AG1038" i="3"/>
  <c r="AG1039" i="3"/>
  <c r="AG1040" i="3"/>
  <c r="AG1041" i="3"/>
  <c r="AG1042" i="3"/>
  <c r="AG1043" i="3"/>
  <c r="AG1044" i="3"/>
  <c r="AG1045" i="3"/>
  <c r="AG1046" i="3"/>
  <c r="AG1047" i="3"/>
  <c r="AG1048" i="3"/>
  <c r="AG1049" i="3"/>
  <c r="AG1050" i="3"/>
  <c r="AG1051" i="3"/>
  <c r="AG1052" i="3"/>
  <c r="AG1053" i="3"/>
  <c r="AG1054" i="3"/>
  <c r="AG1055" i="3"/>
  <c r="AG1056" i="3"/>
  <c r="AG1057" i="3"/>
  <c r="AG1058" i="3"/>
  <c r="AG1059" i="3"/>
  <c r="AG1060" i="3"/>
  <c r="AG1061" i="3"/>
  <c r="AG1062" i="3"/>
  <c r="AG1063" i="3"/>
  <c r="AG1064" i="3"/>
  <c r="AG1065" i="3"/>
  <c r="AG1066" i="3"/>
  <c r="AG1067" i="3"/>
  <c r="AG1068" i="3"/>
  <c r="AG1069" i="3"/>
  <c r="AG1070" i="3"/>
  <c r="AG1071" i="3"/>
  <c r="AG1072" i="3"/>
  <c r="AG1073" i="3"/>
  <c r="AG1074" i="3"/>
  <c r="AG1075" i="3"/>
  <c r="AG1076" i="3"/>
  <c r="AG1077" i="3"/>
  <c r="AG1078" i="3"/>
  <c r="AG1079" i="3"/>
  <c r="AG1080" i="3"/>
  <c r="AG1081" i="3"/>
  <c r="AG1082" i="3"/>
  <c r="AG1083" i="3"/>
  <c r="AG1084" i="3"/>
  <c r="AG1085" i="3"/>
  <c r="AG1086" i="3"/>
  <c r="AG1087" i="3"/>
  <c r="AG1088" i="3"/>
  <c r="AG1089" i="3"/>
  <c r="AG1090" i="3"/>
  <c r="AG1091" i="3"/>
  <c r="AG1092" i="3"/>
  <c r="AG1093" i="3"/>
  <c r="AG1094" i="3"/>
  <c r="AG1095" i="3"/>
  <c r="AG1096" i="3"/>
  <c r="AG1097" i="3"/>
  <c r="AG1098" i="3"/>
  <c r="AG1099" i="3"/>
  <c r="AG1100" i="3"/>
  <c r="AG1101" i="3"/>
  <c r="AG1102" i="3"/>
  <c r="AG1103" i="3"/>
  <c r="AG1104" i="3"/>
  <c r="AG1105" i="3"/>
  <c r="AG1106" i="3"/>
  <c r="AG1107" i="3"/>
  <c r="AG1108" i="3"/>
  <c r="AG1109" i="3"/>
  <c r="AG1110" i="3"/>
  <c r="AG1111" i="3"/>
  <c r="AG1112" i="3"/>
  <c r="AG1113" i="3"/>
  <c r="AG1114" i="3"/>
  <c r="AG1115" i="3"/>
  <c r="AG1116" i="3"/>
  <c r="AG1117" i="3"/>
  <c r="AG1118" i="3"/>
  <c r="AG1119" i="3"/>
  <c r="AG1120" i="3"/>
  <c r="AG1121" i="3"/>
  <c r="AG1122" i="3"/>
  <c r="AG1123" i="3"/>
  <c r="AG1124" i="3"/>
  <c r="AG1125" i="3"/>
  <c r="AG1126" i="3"/>
  <c r="AG1127" i="3"/>
  <c r="AG1128" i="3"/>
  <c r="AG1129" i="3"/>
  <c r="AG1130" i="3"/>
  <c r="AG1131" i="3"/>
  <c r="AG1132" i="3"/>
  <c r="AG1133" i="3"/>
  <c r="AG1134" i="3"/>
  <c r="AG1135" i="3"/>
  <c r="AG1136" i="3"/>
  <c r="AG1137" i="3"/>
  <c r="AG1138" i="3"/>
  <c r="AG1139" i="3"/>
  <c r="AG1140" i="3"/>
  <c r="AG1141" i="3"/>
  <c r="AG1142" i="3"/>
  <c r="AG1143" i="3"/>
  <c r="AG1144" i="3"/>
  <c r="AG1145" i="3"/>
  <c r="AG1146" i="3"/>
  <c r="AG1147" i="3"/>
  <c r="AG1148" i="3"/>
  <c r="AG1149" i="3"/>
  <c r="AG1150" i="3"/>
  <c r="AG1151" i="3"/>
  <c r="AG1152" i="3"/>
  <c r="AG1153" i="3"/>
  <c r="AG1154" i="3"/>
  <c r="AG1155" i="3"/>
  <c r="AG1156" i="3"/>
  <c r="AG1157" i="3"/>
  <c r="AG1158" i="3"/>
  <c r="AG1159" i="3"/>
  <c r="AG1160" i="3"/>
  <c r="AG1161" i="3"/>
  <c r="AG1162" i="3"/>
  <c r="AG1163" i="3"/>
  <c r="AG1164" i="3"/>
  <c r="AG1165" i="3"/>
  <c r="AG1166" i="3"/>
  <c r="AG1167" i="3"/>
  <c r="AG1168" i="3"/>
  <c r="AG1169" i="3"/>
  <c r="AG1170" i="3"/>
  <c r="AG1171" i="3"/>
  <c r="AG1172" i="3"/>
  <c r="AG1173" i="3"/>
  <c r="AG1174" i="3"/>
  <c r="AG1175" i="3"/>
  <c r="AG1176" i="3"/>
  <c r="AG1177" i="3"/>
  <c r="AG1178" i="3"/>
  <c r="AG1179" i="3"/>
  <c r="AG1180" i="3"/>
  <c r="AG1181" i="3"/>
  <c r="AG1182" i="3"/>
  <c r="AG1183" i="3"/>
  <c r="AG1184" i="3"/>
  <c r="AG1185" i="3"/>
  <c r="AG1186" i="3"/>
  <c r="AG1187" i="3"/>
  <c r="AG1188" i="3"/>
  <c r="AG1189" i="3"/>
  <c r="AG1190" i="3"/>
  <c r="AG1191" i="3"/>
  <c r="AG1192" i="3"/>
  <c r="AG1193" i="3"/>
  <c r="AG1194" i="3"/>
  <c r="AG1195" i="3"/>
  <c r="AG1196" i="3"/>
  <c r="AG1197" i="3"/>
  <c r="AG1198" i="3"/>
  <c r="AG1199" i="3"/>
  <c r="AG1200" i="3"/>
  <c r="AG1201" i="3"/>
  <c r="AG1202" i="3"/>
  <c r="AG1203" i="3"/>
  <c r="AG1204" i="3"/>
  <c r="AG1205" i="3"/>
  <c r="AG1206" i="3"/>
  <c r="AG1207" i="3"/>
  <c r="AG1208" i="3"/>
  <c r="AG1209" i="3"/>
  <c r="AG1210" i="3"/>
  <c r="AG1211" i="3"/>
  <c r="AG1212" i="3"/>
  <c r="AG1213" i="3"/>
  <c r="AG1214" i="3"/>
  <c r="AG1215" i="3"/>
  <c r="AG1216" i="3"/>
  <c r="AG1217" i="3"/>
  <c r="AG1218" i="3"/>
  <c r="AG1219" i="3"/>
  <c r="AG1220" i="3"/>
  <c r="AG1221" i="3"/>
  <c r="AG1222" i="3"/>
  <c r="AG1223" i="3"/>
  <c r="AG1224" i="3"/>
  <c r="AG1225" i="3"/>
  <c r="AG1226" i="3"/>
  <c r="AG1227" i="3"/>
  <c r="AG1228" i="3"/>
  <c r="AG1229" i="3"/>
  <c r="AG1230" i="3"/>
  <c r="AG1231" i="3"/>
  <c r="AG1232" i="3"/>
  <c r="AG1233" i="3"/>
  <c r="AG1234" i="3"/>
  <c r="AG1235" i="3"/>
  <c r="AG1236" i="3"/>
  <c r="AG1237" i="3"/>
  <c r="AG1238" i="3"/>
  <c r="AG1239" i="3"/>
  <c r="AG1240" i="3"/>
  <c r="AG1241" i="3"/>
  <c r="AG1242" i="3"/>
  <c r="AG1243" i="3"/>
  <c r="AG1244" i="3"/>
  <c r="AG1245" i="3"/>
  <c r="AG1246" i="3"/>
  <c r="AG1247" i="3"/>
  <c r="AG1248" i="3"/>
  <c r="AG1249" i="3"/>
  <c r="AG1250" i="3"/>
  <c r="AG1251" i="3"/>
  <c r="AG1252" i="3"/>
  <c r="AG1253" i="3"/>
  <c r="AG1254" i="3"/>
  <c r="AG1255" i="3"/>
  <c r="AG1256" i="3"/>
  <c r="AG1257" i="3"/>
  <c r="AG1258" i="3"/>
  <c r="AG1259" i="3"/>
  <c r="AG1260" i="3"/>
  <c r="AG1261" i="3"/>
  <c r="AG1262" i="3"/>
  <c r="AG1263" i="3"/>
  <c r="AG1264" i="3"/>
  <c r="AG1265" i="3"/>
  <c r="AG1266" i="3"/>
  <c r="AG1267" i="3"/>
  <c r="AG1268" i="3"/>
  <c r="AG1269" i="3"/>
  <c r="AG1270" i="3"/>
  <c r="AG1271" i="3"/>
  <c r="AG1272" i="3"/>
  <c r="AG1273" i="3"/>
  <c r="AG1274" i="3"/>
  <c r="AG1275" i="3"/>
  <c r="AG1276" i="3"/>
  <c r="AG1277" i="3"/>
  <c r="AG1278" i="3"/>
  <c r="AG1279" i="3"/>
  <c r="AG1280" i="3"/>
  <c r="AG1281" i="3"/>
  <c r="AG1282" i="3"/>
  <c r="AG1283" i="3"/>
  <c r="AG1284" i="3"/>
  <c r="AG1285" i="3"/>
  <c r="AG1286" i="3"/>
  <c r="AG1287" i="3"/>
  <c r="AG1288" i="3"/>
  <c r="AG1289" i="3"/>
  <c r="AG1290" i="3"/>
  <c r="AG1291" i="3"/>
  <c r="AG1292" i="3"/>
  <c r="AG1293" i="3"/>
  <c r="AG1294" i="3"/>
  <c r="AG1295" i="3"/>
  <c r="AG1296" i="3"/>
  <c r="AG1297" i="3"/>
  <c r="AG1298" i="3"/>
  <c r="AG1299" i="3"/>
  <c r="AG1300" i="3"/>
  <c r="AG1301" i="3"/>
  <c r="AG1302" i="3"/>
  <c r="AG1303" i="3"/>
  <c r="AG1304" i="3"/>
  <c r="AG1305" i="3"/>
  <c r="AG1306" i="3"/>
  <c r="AG1307" i="3"/>
  <c r="AG1308" i="3"/>
  <c r="AG1309" i="3"/>
  <c r="AG1310" i="3"/>
  <c r="AG1311" i="3"/>
  <c r="AG1312" i="3"/>
  <c r="AG1313" i="3"/>
  <c r="AG1314" i="3"/>
  <c r="AG1315" i="3"/>
  <c r="AG1316" i="3"/>
  <c r="AG1317" i="3"/>
  <c r="AG1318" i="3"/>
  <c r="AG1319" i="3"/>
  <c r="AG1320" i="3"/>
  <c r="AG1321" i="3"/>
  <c r="AG1322" i="3"/>
  <c r="AG1323" i="3"/>
  <c r="AG1324" i="3"/>
  <c r="AG1325" i="3"/>
  <c r="AG1326" i="3"/>
  <c r="AG1327" i="3"/>
  <c r="AG1328" i="3"/>
  <c r="AG1329" i="3"/>
  <c r="AG1330" i="3"/>
  <c r="AG1331" i="3"/>
  <c r="AG1332" i="3"/>
  <c r="AG1333" i="3"/>
  <c r="AG1334" i="3"/>
  <c r="AG1335" i="3"/>
  <c r="AG1336" i="3"/>
  <c r="AG1337" i="3"/>
  <c r="AG1338" i="3"/>
  <c r="AG1339" i="3"/>
  <c r="AG1340" i="3"/>
  <c r="AG1341" i="3"/>
  <c r="AG1342" i="3"/>
  <c r="AG1343" i="3"/>
  <c r="AG1344" i="3"/>
  <c r="AG1345" i="3"/>
  <c r="AG1346" i="3"/>
  <c r="AG1347" i="3"/>
  <c r="AG1348" i="3"/>
  <c r="AG1349" i="3"/>
  <c r="AG1350" i="3"/>
  <c r="AG1351" i="3"/>
  <c r="AG1352" i="3"/>
  <c r="AG1353" i="3"/>
  <c r="AG1354" i="3"/>
  <c r="AG1355" i="3"/>
  <c r="AG1356" i="3"/>
  <c r="AG1357" i="3"/>
  <c r="AG1358" i="3"/>
  <c r="AG1359" i="3"/>
  <c r="AG1360" i="3"/>
  <c r="AG1361" i="3"/>
  <c r="AG1362" i="3"/>
  <c r="AG1363" i="3"/>
  <c r="AG1364" i="3"/>
  <c r="AG1365" i="3"/>
  <c r="AG1366" i="3"/>
  <c r="AG1367" i="3"/>
  <c r="AG1368" i="3"/>
  <c r="AG1369" i="3"/>
  <c r="AG1370" i="3"/>
  <c r="AG1371" i="3"/>
  <c r="AG1372" i="3"/>
  <c r="AG1373" i="3"/>
  <c r="AG1374" i="3"/>
  <c r="AG1375" i="3"/>
  <c r="AG1376" i="3"/>
  <c r="AG1377" i="3"/>
  <c r="AG1378" i="3"/>
  <c r="AG1379" i="3"/>
  <c r="AG1380" i="3"/>
  <c r="AG1381" i="3"/>
  <c r="AG1382" i="3"/>
  <c r="AG1383" i="3"/>
  <c r="AG1384" i="3"/>
  <c r="AG1385" i="3"/>
  <c r="AG1386" i="3"/>
  <c r="AG1387" i="3"/>
  <c r="AG1388" i="3"/>
  <c r="AG1389" i="3"/>
  <c r="AG1390" i="3"/>
  <c r="AG1391" i="3"/>
  <c r="AG1392" i="3"/>
  <c r="AG1393" i="3"/>
  <c r="AG1394" i="3"/>
  <c r="AG1395" i="3"/>
  <c r="AG1396" i="3"/>
  <c r="AG1397" i="3"/>
  <c r="AG1398" i="3"/>
  <c r="AG1399" i="3"/>
  <c r="AG1400" i="3"/>
  <c r="AG1401" i="3"/>
  <c r="AG1402" i="3"/>
  <c r="AG1403" i="3"/>
  <c r="AG1404" i="3"/>
  <c r="AG1405" i="3"/>
  <c r="AG1406" i="3"/>
  <c r="AG1407" i="3"/>
  <c r="AG1408" i="3"/>
  <c r="AG1409" i="3"/>
  <c r="AG1410" i="3"/>
  <c r="AG1411" i="3"/>
  <c r="AG1412" i="3"/>
  <c r="AG1413" i="3"/>
  <c r="AG1414" i="3"/>
  <c r="AG1415" i="3"/>
  <c r="AG1416" i="3"/>
  <c r="AG1417" i="3"/>
  <c r="AG1418" i="3"/>
  <c r="AG1419" i="3"/>
  <c r="AG1420" i="3"/>
  <c r="AG1421" i="3"/>
  <c r="AG1422" i="3"/>
  <c r="AG1423" i="3"/>
  <c r="AG1424" i="3"/>
  <c r="AG1425" i="3"/>
  <c r="AG1426" i="3"/>
  <c r="AG1427" i="3"/>
  <c r="AG1428" i="3"/>
  <c r="AG1429" i="3"/>
  <c r="AG1430" i="3"/>
  <c r="AG1431" i="3"/>
  <c r="AG1432" i="3"/>
  <c r="AG1433" i="3"/>
  <c r="AG1434" i="3"/>
  <c r="AG1435" i="3"/>
  <c r="AG1436" i="3"/>
  <c r="AG1437" i="3"/>
  <c r="AG1438" i="3"/>
  <c r="AG1439" i="3"/>
  <c r="AG1440" i="3"/>
  <c r="AG1441" i="3"/>
  <c r="AG1442" i="3"/>
  <c r="AG1443" i="3"/>
  <c r="AG1444" i="3"/>
  <c r="AG1445" i="3"/>
  <c r="AG1446" i="3"/>
  <c r="AG1447" i="3"/>
  <c r="AG1448" i="3"/>
  <c r="AG1449" i="3"/>
  <c r="AG1450" i="3"/>
  <c r="AG1451" i="3"/>
  <c r="AG1452" i="3"/>
  <c r="AG1453" i="3"/>
  <c r="AG1454" i="3"/>
  <c r="AG1455" i="3"/>
  <c r="AG1456" i="3"/>
  <c r="AG1457" i="3"/>
  <c r="AG1458" i="3"/>
  <c r="AG1459" i="3"/>
  <c r="AG1460" i="3"/>
  <c r="AG1461" i="3"/>
  <c r="AG1462" i="3"/>
  <c r="AG1463" i="3"/>
  <c r="AG1464" i="3"/>
  <c r="AG1465" i="3"/>
  <c r="AG1466" i="3"/>
  <c r="AG1467" i="3"/>
  <c r="AG1468" i="3"/>
  <c r="AG1469" i="3"/>
  <c r="AG1470" i="3"/>
  <c r="AG1471" i="3"/>
  <c r="AG1472" i="3"/>
  <c r="AG1473" i="3"/>
  <c r="AG1474" i="3"/>
  <c r="AG1475" i="3"/>
  <c r="AG1476" i="3"/>
  <c r="AG1477" i="3"/>
  <c r="AG1478" i="3"/>
  <c r="AG1479" i="3"/>
  <c r="AG1480" i="3"/>
  <c r="AG1481" i="3"/>
  <c r="AG1482" i="3"/>
  <c r="AG1483" i="3"/>
  <c r="AG1484" i="3"/>
  <c r="AG1485" i="3"/>
  <c r="AG1486" i="3"/>
  <c r="AG1487" i="3"/>
  <c r="AG1488" i="3"/>
  <c r="AG1489" i="3"/>
  <c r="AG1490" i="3"/>
  <c r="AG1491" i="3"/>
  <c r="AG1492" i="3"/>
  <c r="AG1493" i="3"/>
  <c r="AG1494" i="3"/>
  <c r="AG1495" i="3"/>
  <c r="AG1496" i="3"/>
  <c r="AG1497" i="3"/>
  <c r="AG1498" i="3"/>
  <c r="AG1499" i="3"/>
  <c r="AG1500" i="3"/>
  <c r="AG1501" i="3"/>
  <c r="AG1502" i="3"/>
  <c r="AG1503" i="3"/>
  <c r="AG1504" i="3"/>
  <c r="AG1505" i="3"/>
  <c r="AG1506" i="3"/>
  <c r="AG1507" i="3"/>
  <c r="AG1508" i="3"/>
  <c r="AG1509" i="3"/>
  <c r="AG1510" i="3"/>
  <c r="AG1511" i="3"/>
  <c r="AG1512" i="3"/>
  <c r="AG1513" i="3"/>
  <c r="AG1514" i="3"/>
  <c r="AG1515" i="3"/>
  <c r="AG1516" i="3"/>
  <c r="AG1517" i="3"/>
  <c r="AG1518" i="3"/>
  <c r="AG1519" i="3"/>
  <c r="AG1520" i="3"/>
  <c r="AG1521" i="3"/>
  <c r="AG1522" i="3"/>
  <c r="AG1523" i="3"/>
  <c r="AG1524" i="3"/>
  <c r="AG1525" i="3"/>
  <c r="AG1526" i="3"/>
  <c r="AG1527" i="3"/>
  <c r="AG1528" i="3"/>
  <c r="AG1529" i="3"/>
  <c r="AG1530" i="3"/>
  <c r="AG1531" i="3"/>
  <c r="AG1532" i="3"/>
  <c r="AG1533" i="3"/>
  <c r="AG1534" i="3"/>
  <c r="AG1535" i="3"/>
  <c r="AG1536" i="3"/>
  <c r="AG1537" i="3"/>
  <c r="AG1538" i="3"/>
  <c r="AG1539" i="3"/>
  <c r="AG1540" i="3"/>
  <c r="AG1541" i="3"/>
  <c r="AG1542" i="3"/>
  <c r="AG1543" i="3"/>
  <c r="AG1544" i="3"/>
  <c r="AG1545" i="3"/>
  <c r="AG1546" i="3"/>
  <c r="AG1547" i="3"/>
  <c r="AG1548" i="3"/>
  <c r="AG1549" i="3"/>
  <c r="AG1550" i="3"/>
  <c r="AG1551" i="3"/>
  <c r="AG1552" i="3"/>
  <c r="AG1553" i="3"/>
  <c r="AG1554" i="3"/>
  <c r="AG1555" i="3"/>
  <c r="AG1556" i="3"/>
  <c r="AG1557" i="3"/>
  <c r="AG1558" i="3"/>
  <c r="AG1559" i="3"/>
  <c r="AG1560" i="3"/>
  <c r="AG1561" i="3"/>
  <c r="AG1562" i="3"/>
  <c r="AG1563" i="3"/>
  <c r="AG1564" i="3"/>
  <c r="AG1565" i="3"/>
  <c r="AG1566" i="3"/>
  <c r="AG1567" i="3"/>
  <c r="AG1568" i="3"/>
  <c r="AG1569" i="3"/>
  <c r="AG1570" i="3"/>
  <c r="AG1571" i="3"/>
  <c r="AG1572" i="3"/>
  <c r="AG1573" i="3"/>
  <c r="AG1574" i="3"/>
  <c r="AG1575" i="3"/>
  <c r="AG1576" i="3"/>
  <c r="AG1577" i="3"/>
  <c r="AG1578" i="3"/>
  <c r="AG1579" i="3"/>
  <c r="AG1580" i="3"/>
  <c r="AG1581" i="3"/>
  <c r="AG1582" i="3"/>
  <c r="AG1583" i="3"/>
  <c r="AG1584" i="3"/>
  <c r="AG1585" i="3"/>
  <c r="AG1586" i="3"/>
  <c r="AG1587" i="3"/>
  <c r="AG1588" i="3"/>
  <c r="AG1589" i="3"/>
  <c r="AG1590" i="3"/>
  <c r="AG1591" i="3"/>
  <c r="AG1592" i="3"/>
  <c r="AG1593" i="3"/>
  <c r="AG1594" i="3"/>
  <c r="AG1595" i="3"/>
  <c r="AG1596" i="3"/>
  <c r="AG1597" i="3"/>
  <c r="AG1598" i="3"/>
  <c r="AG1599" i="3"/>
  <c r="AG1600" i="3"/>
  <c r="AG1601" i="3"/>
  <c r="AG1602" i="3"/>
  <c r="AG1603" i="3"/>
  <c r="AG1604" i="3"/>
  <c r="AG1605" i="3"/>
  <c r="AG1606" i="3"/>
  <c r="AG1607" i="3"/>
  <c r="AG1608" i="3"/>
  <c r="AG1609" i="3"/>
  <c r="AG1610" i="3"/>
  <c r="AG1611" i="3"/>
  <c r="AG1612" i="3"/>
  <c r="AG1613" i="3"/>
  <c r="AG1614" i="3"/>
  <c r="AG1615" i="3"/>
  <c r="AG1616" i="3"/>
  <c r="AG1617" i="3"/>
  <c r="AG1618" i="3"/>
  <c r="AG1619" i="3"/>
  <c r="AG1620" i="3"/>
  <c r="AG1621" i="3"/>
  <c r="AG1622" i="3"/>
  <c r="AG1623" i="3"/>
  <c r="AG1624" i="3"/>
  <c r="AG1625" i="3"/>
  <c r="AG1626" i="3"/>
  <c r="AG1627" i="3"/>
  <c r="AG1628" i="3"/>
  <c r="AG1629" i="3"/>
  <c r="AG1630" i="3"/>
  <c r="AG1631" i="3"/>
  <c r="AG1632" i="3"/>
  <c r="AG1633" i="3"/>
  <c r="AG1634" i="3"/>
  <c r="AG1635" i="3"/>
  <c r="AG1636" i="3"/>
  <c r="AG1637" i="3"/>
  <c r="AG1638" i="3"/>
  <c r="AG1639" i="3"/>
  <c r="AG1640" i="3"/>
  <c r="AG1641" i="3"/>
  <c r="AG1642" i="3"/>
  <c r="AG1643" i="3"/>
  <c r="AG1644" i="3"/>
  <c r="AG1645" i="3"/>
  <c r="AG1646" i="3"/>
  <c r="AG1647" i="3"/>
  <c r="AG1648" i="3"/>
  <c r="AG1649" i="3"/>
  <c r="AG1650" i="3"/>
  <c r="AG1651" i="3"/>
  <c r="AG1652" i="3"/>
  <c r="AG1653" i="3"/>
  <c r="AG1654" i="3"/>
  <c r="AG1655" i="3"/>
  <c r="AG1656" i="3"/>
  <c r="AG1657" i="3"/>
  <c r="AG1658" i="3"/>
  <c r="AG1659" i="3"/>
  <c r="AG1660" i="3"/>
  <c r="AG1661" i="3"/>
  <c r="AG1662" i="3"/>
  <c r="AG1663" i="3"/>
  <c r="AG1664" i="3"/>
  <c r="AG1665" i="3"/>
  <c r="AG1666" i="3"/>
  <c r="AG1667" i="3"/>
  <c r="AG1668" i="3"/>
  <c r="AG1669" i="3"/>
  <c r="AG1670" i="3"/>
  <c r="AG1671" i="3"/>
  <c r="AG1672" i="3"/>
  <c r="AG1673" i="3"/>
  <c r="AG1674" i="3"/>
  <c r="AG1675" i="3"/>
  <c r="AG1676" i="3"/>
  <c r="AG1677" i="3"/>
  <c r="AG1678" i="3"/>
  <c r="AG1679" i="3"/>
  <c r="AG1680" i="3"/>
  <c r="AG1681" i="3"/>
  <c r="AG1682" i="3"/>
  <c r="AG1683" i="3"/>
  <c r="AG1684" i="3"/>
  <c r="AG1685" i="3"/>
  <c r="AG1686" i="3"/>
  <c r="AG1687" i="3"/>
  <c r="AG1688" i="3"/>
  <c r="AG1689" i="3"/>
  <c r="AG1690" i="3"/>
  <c r="AG1691" i="3"/>
  <c r="AG1692" i="3"/>
  <c r="AG1693" i="3"/>
  <c r="AG1694" i="3"/>
  <c r="AG1695" i="3"/>
  <c r="AG1696" i="3"/>
  <c r="AG1697" i="3"/>
  <c r="AG1698" i="3"/>
  <c r="AG1699" i="3"/>
  <c r="AG1700" i="3"/>
  <c r="AG1701" i="3"/>
  <c r="AG1702" i="3"/>
  <c r="AG1703" i="3"/>
  <c r="AG1704" i="3"/>
  <c r="AG1705" i="3"/>
  <c r="AG1706" i="3"/>
  <c r="AG1707" i="3"/>
  <c r="AG1708" i="3"/>
  <c r="AG1709" i="3"/>
  <c r="AG1710" i="3"/>
  <c r="AG1711" i="3"/>
  <c r="AG1712" i="3"/>
  <c r="AG1713" i="3"/>
  <c r="AG1714" i="3"/>
  <c r="AG1715" i="3"/>
  <c r="AG1716" i="3"/>
  <c r="AG1717" i="3"/>
  <c r="AG1718" i="3"/>
  <c r="AG1719" i="3"/>
  <c r="AG1720" i="3"/>
  <c r="AG1721" i="3"/>
  <c r="AG1722" i="3"/>
  <c r="AG1723" i="3"/>
  <c r="AG1724" i="3"/>
  <c r="AG1725" i="3"/>
  <c r="AG1726" i="3"/>
  <c r="AG1727" i="3"/>
  <c r="AG1728" i="3"/>
  <c r="AG1729" i="3"/>
  <c r="AG1730" i="3"/>
  <c r="AG1731" i="3"/>
  <c r="AG1732" i="3"/>
  <c r="AG1733" i="3"/>
  <c r="AG1734" i="3"/>
  <c r="AG1735" i="3"/>
  <c r="AG1736" i="3"/>
  <c r="AG1737" i="3"/>
  <c r="AG1738" i="3"/>
  <c r="AG1739" i="3"/>
  <c r="AG1740" i="3"/>
  <c r="AG1741" i="3"/>
  <c r="AG1742" i="3"/>
  <c r="AG1743" i="3"/>
  <c r="AG1744" i="3"/>
  <c r="AG1745" i="3"/>
  <c r="AG1746" i="3"/>
  <c r="AG1747" i="3"/>
  <c r="AG1748" i="3"/>
  <c r="AG1749" i="3"/>
  <c r="AG1750" i="3"/>
  <c r="AG1751" i="3"/>
  <c r="AG1752" i="3"/>
  <c r="AG1753" i="3"/>
  <c r="AG1754" i="3"/>
  <c r="AG1755" i="3"/>
  <c r="AG1756" i="3"/>
  <c r="AG1757" i="3"/>
  <c r="AG1758" i="3"/>
  <c r="AG1759" i="3"/>
  <c r="AG1760" i="3"/>
  <c r="AG1761" i="3"/>
  <c r="AG1762" i="3"/>
  <c r="AG1763" i="3"/>
  <c r="AG1764" i="3"/>
  <c r="AG1765" i="3"/>
  <c r="AG1766" i="3"/>
  <c r="AG1767" i="3"/>
  <c r="AG1768" i="3"/>
  <c r="AG1769" i="3"/>
  <c r="AG1770" i="3"/>
  <c r="AG1771" i="3"/>
  <c r="AG1772" i="3"/>
  <c r="AG1773" i="3"/>
  <c r="AG1774" i="3"/>
  <c r="AG1775" i="3"/>
  <c r="AG1776" i="3"/>
  <c r="AG1777" i="3"/>
  <c r="AG1778" i="3"/>
  <c r="AG1779" i="3"/>
  <c r="AG1780" i="3"/>
  <c r="AG1781" i="3"/>
  <c r="AG1782" i="3"/>
  <c r="AG1783" i="3"/>
  <c r="AG1784" i="3"/>
  <c r="AG1785" i="3"/>
  <c r="AG1786" i="3"/>
  <c r="AG1787" i="3"/>
  <c r="AG1788" i="3"/>
  <c r="AG1789" i="3"/>
  <c r="AG1790" i="3"/>
  <c r="AG1791" i="3"/>
  <c r="AG1792" i="3"/>
  <c r="AG1793" i="3"/>
  <c r="AG1794" i="3"/>
  <c r="AG1795" i="3"/>
  <c r="AG1796" i="3"/>
  <c r="AG1797" i="3"/>
  <c r="AG1798" i="3"/>
  <c r="AG1799" i="3"/>
  <c r="AG1800" i="3"/>
  <c r="AG1801" i="3"/>
  <c r="AG1802" i="3"/>
  <c r="AG1803" i="3"/>
  <c r="AG1804" i="3"/>
  <c r="AG1805" i="3"/>
  <c r="AG1806" i="3"/>
  <c r="AG1807" i="3"/>
  <c r="AG1808" i="3"/>
  <c r="AG1809" i="3"/>
  <c r="AG1810" i="3"/>
  <c r="AG1811" i="3"/>
  <c r="AG1812" i="3"/>
  <c r="AG1813" i="3"/>
  <c r="AG1814" i="3"/>
  <c r="AG1815" i="3"/>
  <c r="AG1816" i="3"/>
  <c r="AG1817" i="3"/>
  <c r="AG1818" i="3"/>
  <c r="AG1819" i="3"/>
  <c r="AG1820" i="3"/>
  <c r="AG1821" i="3"/>
  <c r="AG1822" i="3"/>
  <c r="AG1823" i="3"/>
  <c r="AG1824" i="3"/>
  <c r="AG1825" i="3"/>
  <c r="AG1826" i="3"/>
  <c r="AG1827" i="3"/>
  <c r="AG1828" i="3"/>
  <c r="AG1829" i="3"/>
  <c r="AG1830" i="3"/>
  <c r="AG1831" i="3"/>
  <c r="AG1832" i="3"/>
  <c r="AG1833" i="3"/>
  <c r="AG1834" i="3"/>
  <c r="AG1835" i="3"/>
  <c r="AG1836" i="3"/>
  <c r="AG1837" i="3"/>
  <c r="AG1838" i="3"/>
  <c r="AG1839" i="3"/>
  <c r="AG1840" i="3"/>
  <c r="AG1841" i="3"/>
  <c r="AG1842" i="3"/>
  <c r="AG1843" i="3"/>
  <c r="AG1844" i="3"/>
  <c r="AG1845" i="3"/>
  <c r="AG1846" i="3"/>
  <c r="AG1847" i="3"/>
  <c r="AG1848" i="3"/>
  <c r="AG1849" i="3"/>
  <c r="AG1850" i="3"/>
  <c r="AG1851" i="3"/>
  <c r="AG1852" i="3"/>
  <c r="AG1853" i="3"/>
  <c r="AG1854" i="3"/>
  <c r="AG1855" i="3"/>
  <c r="AG1856" i="3"/>
  <c r="AG1857" i="3"/>
  <c r="AG1858" i="3"/>
  <c r="AG1859" i="3"/>
  <c r="AG1860" i="3"/>
  <c r="AG1861" i="3"/>
  <c r="AG1862" i="3"/>
  <c r="AG1863" i="3"/>
  <c r="AG1864" i="3"/>
  <c r="AG1865" i="3"/>
  <c r="AG1866" i="3"/>
  <c r="AG1867" i="3"/>
  <c r="AG1868" i="3"/>
  <c r="AG1869" i="3"/>
  <c r="AG1870" i="3"/>
  <c r="AG1871" i="3"/>
  <c r="AG1872" i="3"/>
  <c r="AG1873" i="3"/>
  <c r="AG1874" i="3"/>
  <c r="AG1875" i="3"/>
  <c r="AG1876" i="3"/>
  <c r="AG1877" i="3"/>
  <c r="AG1878" i="3"/>
  <c r="AG1879" i="3"/>
  <c r="AG1880" i="3"/>
  <c r="AG1881" i="3"/>
  <c r="AG1882" i="3"/>
  <c r="AG1883" i="3"/>
  <c r="AG1884" i="3"/>
  <c r="AG1885" i="3"/>
  <c r="AG1886" i="3"/>
  <c r="AG1887" i="3"/>
  <c r="AG1888" i="3"/>
  <c r="AG1889" i="3"/>
  <c r="AG1890" i="3"/>
  <c r="AG1891" i="3"/>
  <c r="AG1892" i="3"/>
  <c r="AG1893" i="3"/>
  <c r="AG1894" i="3"/>
  <c r="AG1895" i="3"/>
  <c r="AG1896" i="3"/>
  <c r="AG1897" i="3"/>
  <c r="AG1898" i="3"/>
  <c r="AG1899" i="3"/>
  <c r="AG1900" i="3"/>
  <c r="AG1901" i="3"/>
  <c r="AG1902" i="3"/>
  <c r="AG1903" i="3"/>
  <c r="AG1904" i="3"/>
  <c r="AG1905" i="3"/>
  <c r="AG1906" i="3"/>
  <c r="AG1907" i="3"/>
  <c r="AG1908" i="3"/>
  <c r="AG1909" i="3"/>
  <c r="AG1910" i="3"/>
  <c r="AG1911" i="3"/>
  <c r="AG1912" i="3"/>
  <c r="AG1913" i="3"/>
  <c r="AG1914" i="3"/>
  <c r="AG1915" i="3"/>
  <c r="AG1916" i="3"/>
  <c r="AG1917" i="3"/>
  <c r="AG1918" i="3"/>
  <c r="AG1919" i="3"/>
  <c r="AG1920" i="3"/>
  <c r="AG1921" i="3"/>
  <c r="AG1922" i="3"/>
  <c r="AG1923" i="3"/>
  <c r="AG1924" i="3"/>
  <c r="AG1925" i="3"/>
  <c r="AG1926" i="3"/>
  <c r="AG1927" i="3"/>
  <c r="AG1928" i="3"/>
  <c r="AG1929" i="3"/>
  <c r="AG1930" i="3"/>
  <c r="AG1931" i="3"/>
  <c r="AG1932" i="3"/>
  <c r="AG1933" i="3"/>
  <c r="AG1934" i="3"/>
  <c r="AG1935" i="3"/>
  <c r="AG1936" i="3"/>
  <c r="AG1937" i="3"/>
  <c r="AG1938" i="3"/>
  <c r="AG1939" i="3"/>
  <c r="AG1940" i="3"/>
  <c r="AG1941" i="3"/>
  <c r="AG1942" i="3"/>
  <c r="AG1943" i="3"/>
  <c r="AG1944" i="3"/>
  <c r="AG1945" i="3"/>
  <c r="AG1946" i="3"/>
  <c r="AG1947" i="3"/>
  <c r="AG1948" i="3"/>
  <c r="AG1949" i="3"/>
  <c r="AG1950" i="3"/>
  <c r="AG1951" i="3"/>
  <c r="AG1952" i="3"/>
  <c r="AG1953" i="3"/>
  <c r="AG1954" i="3"/>
  <c r="AG1955" i="3"/>
  <c r="AG1956" i="3"/>
  <c r="AG1957" i="3"/>
  <c r="AG1958" i="3"/>
  <c r="AG1959" i="3"/>
  <c r="AG1960" i="3"/>
  <c r="AG1961" i="3"/>
  <c r="AG1962" i="3"/>
  <c r="AG1963" i="3"/>
  <c r="AG1964" i="3"/>
  <c r="AG1965" i="3"/>
  <c r="AG1966" i="3"/>
  <c r="AG1967" i="3"/>
  <c r="AG1968" i="3"/>
  <c r="AG1969" i="3"/>
  <c r="AG1970" i="3"/>
  <c r="AG1971" i="3"/>
  <c r="AG1972" i="3"/>
  <c r="AG1973" i="3"/>
  <c r="AG1974" i="3"/>
  <c r="AG1975" i="3"/>
  <c r="AG1976" i="3"/>
  <c r="AG1977" i="3"/>
  <c r="AG1978" i="3"/>
  <c r="AG1979" i="3"/>
  <c r="AG1980" i="3"/>
  <c r="AG1981" i="3"/>
  <c r="AG1982" i="3"/>
  <c r="AG1983" i="3"/>
  <c r="AG1984" i="3"/>
  <c r="AG1985" i="3"/>
  <c r="AG1986" i="3"/>
  <c r="AG1987" i="3"/>
  <c r="AG1988" i="3"/>
  <c r="AG1989" i="3"/>
  <c r="AG1990" i="3"/>
  <c r="AG1991" i="3"/>
  <c r="AG1992" i="3"/>
  <c r="AG1993" i="3"/>
  <c r="AG1994" i="3"/>
  <c r="AG1995" i="3"/>
  <c r="AG1996" i="3"/>
  <c r="AG1997" i="3"/>
  <c r="AG1998" i="3"/>
  <c r="AG1999" i="3"/>
  <c r="AG2000" i="3"/>
  <c r="AG2001" i="3"/>
  <c r="AG2002" i="3"/>
  <c r="AG2003" i="3"/>
  <c r="AG2004" i="3"/>
  <c r="AG2005" i="3"/>
  <c r="AG2006" i="3"/>
  <c r="AG2007" i="3"/>
  <c r="AG2008" i="3"/>
  <c r="AG2009" i="3"/>
  <c r="AG2010" i="3"/>
  <c r="AG2011" i="3"/>
  <c r="AG2012" i="3"/>
  <c r="AG2013" i="3"/>
  <c r="AG2014" i="3"/>
  <c r="AG2015" i="3"/>
  <c r="AG2016" i="3"/>
  <c r="AG2017" i="3"/>
  <c r="AG2018" i="3"/>
  <c r="AG2019" i="3"/>
  <c r="AG2020" i="3"/>
  <c r="AG2021" i="3"/>
  <c r="AG2022" i="3"/>
  <c r="AG2023" i="3"/>
  <c r="AG2024" i="3"/>
  <c r="AG2025" i="3"/>
  <c r="AG2026" i="3"/>
  <c r="AG2027" i="3"/>
  <c r="AG2028" i="3"/>
  <c r="AG2029" i="3"/>
  <c r="AG2030" i="3"/>
  <c r="AG2031" i="3"/>
  <c r="AG2032" i="3"/>
  <c r="AG2033" i="3"/>
  <c r="AG2034" i="3"/>
  <c r="AG2035" i="3"/>
  <c r="AG2036" i="3"/>
  <c r="AG2037" i="3"/>
  <c r="AG2038" i="3"/>
  <c r="AG2039" i="3"/>
  <c r="AG2040" i="3"/>
  <c r="AG2041" i="3"/>
  <c r="AG2042" i="3"/>
  <c r="AG2043" i="3"/>
  <c r="AG2044" i="3"/>
  <c r="AG2045" i="3"/>
  <c r="AG2046" i="3"/>
  <c r="AG2047" i="3"/>
  <c r="AG2048" i="3"/>
  <c r="AG2049" i="3"/>
  <c r="AG2050" i="3"/>
  <c r="AG2051" i="3"/>
  <c r="AG2052" i="3"/>
  <c r="AG2053" i="3"/>
  <c r="AG2054" i="3"/>
  <c r="AG2055" i="3"/>
  <c r="AG2056" i="3"/>
  <c r="AG2057" i="3"/>
  <c r="AG2058" i="3"/>
  <c r="AG2059" i="3"/>
  <c r="AG2060" i="3"/>
  <c r="AG2061" i="3"/>
  <c r="AG2062" i="3"/>
  <c r="AG2063" i="3"/>
  <c r="AG2064" i="3"/>
  <c r="AG2065" i="3"/>
  <c r="AG2066" i="3"/>
  <c r="AG2067" i="3"/>
  <c r="AG2068" i="3"/>
  <c r="AG2069" i="3"/>
  <c r="AG2070" i="3"/>
  <c r="AG2071" i="3"/>
  <c r="AG2072" i="3"/>
  <c r="AG2073" i="3"/>
  <c r="AG2074" i="3"/>
  <c r="AG2075" i="3"/>
  <c r="AG2076" i="3"/>
  <c r="AG2077" i="3"/>
  <c r="AG2078" i="3"/>
  <c r="AG2079" i="3"/>
  <c r="AG2080" i="3"/>
  <c r="AG2081" i="3"/>
  <c r="AG2082" i="3"/>
  <c r="AG2083" i="3"/>
  <c r="AG2084" i="3"/>
  <c r="AG2085" i="3"/>
  <c r="AG2086" i="3"/>
  <c r="AG2087" i="3"/>
  <c r="AG2088" i="3"/>
  <c r="AG2089" i="3"/>
  <c r="AG2090" i="3"/>
  <c r="AG2091" i="3"/>
  <c r="AG2092" i="3"/>
  <c r="AG2093" i="3"/>
  <c r="AG2094" i="3"/>
  <c r="AG2095" i="3"/>
  <c r="AG2096" i="3"/>
  <c r="AG2097" i="3"/>
  <c r="AG2098" i="3"/>
  <c r="AG2099" i="3"/>
  <c r="AG2100" i="3"/>
  <c r="AG2101" i="3"/>
  <c r="AG2102" i="3"/>
  <c r="AG2103" i="3"/>
  <c r="AG2104" i="3"/>
  <c r="AG2105" i="3"/>
  <c r="AG2106" i="3"/>
  <c r="AG2107" i="3"/>
  <c r="AG2108" i="3"/>
  <c r="AG2109" i="3"/>
  <c r="AG2110" i="3"/>
  <c r="AG2111" i="3"/>
  <c r="AG2112" i="3"/>
  <c r="AG2113" i="3"/>
  <c r="AG2114" i="3"/>
  <c r="AG2115" i="3"/>
  <c r="AG2116" i="3"/>
  <c r="AG2117" i="3"/>
  <c r="AG2118" i="3"/>
  <c r="AG2119" i="3"/>
  <c r="AG2120" i="3"/>
  <c r="AG2121" i="3"/>
  <c r="AG2122" i="3"/>
  <c r="AG2123" i="3"/>
  <c r="AG2124" i="3"/>
  <c r="AG2125" i="3"/>
  <c r="AG2126" i="3"/>
  <c r="AG2127" i="3"/>
  <c r="AG2128" i="3"/>
  <c r="AG2129" i="3"/>
  <c r="AG2130" i="3"/>
  <c r="AG2131" i="3"/>
  <c r="AG2132" i="3"/>
  <c r="AG2133" i="3"/>
  <c r="AG2134" i="3"/>
  <c r="AG2135" i="3"/>
  <c r="AG2136" i="3"/>
  <c r="AG2137" i="3"/>
  <c r="AG2138" i="3"/>
  <c r="AG2139" i="3"/>
  <c r="AG2140" i="3"/>
  <c r="AG2141" i="3"/>
  <c r="AG2142" i="3"/>
  <c r="AG2143" i="3"/>
  <c r="AG2144" i="3"/>
  <c r="AG2145" i="3"/>
  <c r="AG2146" i="3"/>
  <c r="AG2147" i="3"/>
  <c r="AG2148" i="3"/>
  <c r="AG2149" i="3"/>
  <c r="AG2150" i="3"/>
  <c r="AG2151" i="3"/>
  <c r="AG2152" i="3"/>
  <c r="AG2153" i="3"/>
  <c r="AG2154" i="3"/>
  <c r="AG2155" i="3"/>
  <c r="AG2156" i="3"/>
  <c r="AG2157" i="3"/>
  <c r="AG2158" i="3"/>
  <c r="AG2159" i="3"/>
  <c r="AG2160" i="3"/>
  <c r="AG2161" i="3"/>
  <c r="AG2162" i="3"/>
  <c r="AG2163" i="3"/>
  <c r="AG2164" i="3"/>
  <c r="AG2165" i="3"/>
  <c r="AG2166" i="3"/>
  <c r="AG2167" i="3"/>
  <c r="AG2168" i="3"/>
  <c r="AG2169" i="3"/>
  <c r="AG2170" i="3"/>
  <c r="AG2171" i="3"/>
  <c r="AG2172" i="3"/>
  <c r="AG2173" i="3"/>
  <c r="AG2174" i="3"/>
  <c r="AG2175" i="3"/>
  <c r="AG2176" i="3"/>
  <c r="AG2177" i="3"/>
  <c r="AG2178" i="3"/>
  <c r="AG2179" i="3"/>
  <c r="AG2180" i="3"/>
  <c r="AG2181" i="3"/>
  <c r="AG2182" i="3"/>
  <c r="AG2183" i="3"/>
  <c r="AG2184" i="3"/>
  <c r="AG2185" i="3"/>
  <c r="AG2186" i="3"/>
  <c r="AG2187" i="3"/>
  <c r="AG2188" i="3"/>
  <c r="AG2189" i="3"/>
  <c r="AG2190" i="3"/>
  <c r="AG2191" i="3"/>
  <c r="AG2192" i="3"/>
  <c r="AG2193" i="3"/>
  <c r="AG2194" i="3"/>
  <c r="AG2195" i="3"/>
  <c r="AG2196" i="3"/>
  <c r="AG2197" i="3"/>
  <c r="AG2198" i="3"/>
  <c r="AG2199" i="3"/>
  <c r="AG2200" i="3"/>
  <c r="AG2201" i="3"/>
  <c r="AG2202" i="3"/>
  <c r="AG2203" i="3"/>
  <c r="AG2204" i="3"/>
  <c r="AG2205" i="3"/>
  <c r="AG2206" i="3"/>
  <c r="AG2207" i="3"/>
  <c r="AG2208" i="3"/>
  <c r="AG2209" i="3"/>
  <c r="AG2210" i="3"/>
  <c r="AG2211" i="3"/>
  <c r="AG2212" i="3"/>
  <c r="AG2213" i="3"/>
  <c r="AG2214" i="3"/>
  <c r="AG2215" i="3"/>
  <c r="AG2216" i="3"/>
  <c r="AG2217" i="3"/>
  <c r="AG2218" i="3"/>
  <c r="AG2219" i="3"/>
  <c r="AG2220" i="3"/>
  <c r="AG2221" i="3"/>
  <c r="AG2222" i="3"/>
  <c r="AG2223" i="3"/>
  <c r="AG2224" i="3"/>
  <c r="AG2225" i="3"/>
  <c r="AG2226" i="3"/>
  <c r="AG2227" i="3"/>
  <c r="AG2228" i="3"/>
  <c r="AG2229" i="3"/>
  <c r="AG2230" i="3"/>
  <c r="AG2231" i="3"/>
  <c r="AG2232" i="3"/>
  <c r="AG2233" i="3"/>
  <c r="AG2234" i="3"/>
  <c r="AG2235" i="3"/>
  <c r="AG2236" i="3"/>
  <c r="AG2237" i="3"/>
  <c r="AG2238" i="3"/>
  <c r="AG2239" i="3"/>
  <c r="AG2240" i="3"/>
  <c r="AG2241" i="3"/>
  <c r="AG2242" i="3"/>
  <c r="AG2243" i="3"/>
  <c r="AG2244" i="3"/>
  <c r="AG2245" i="3"/>
  <c r="AG2246" i="3"/>
  <c r="AG2247" i="3"/>
  <c r="AG2248" i="3"/>
  <c r="AG2249" i="3"/>
  <c r="AG2250" i="3"/>
  <c r="AG2251" i="3"/>
  <c r="AG2252" i="3"/>
  <c r="AG2253" i="3"/>
  <c r="AG2254" i="3"/>
  <c r="AG2255" i="3"/>
  <c r="AG2256" i="3"/>
  <c r="AG2257" i="3"/>
  <c r="AG2258" i="3"/>
  <c r="AG2259" i="3"/>
  <c r="AG2260" i="3"/>
  <c r="AG2261" i="3"/>
  <c r="AG2262" i="3"/>
  <c r="AG2263" i="3"/>
  <c r="AG2264" i="3"/>
  <c r="AG2265" i="3"/>
  <c r="AG2266" i="3"/>
  <c r="AG2267" i="3"/>
  <c r="AG2268" i="3"/>
  <c r="AG2269" i="3"/>
  <c r="AG2270" i="3"/>
  <c r="AG2271" i="3"/>
  <c r="AG2272" i="3"/>
  <c r="AG2273" i="3"/>
  <c r="AG2274" i="3"/>
  <c r="AG2275" i="3"/>
  <c r="AG2276" i="3"/>
  <c r="AG2277" i="3"/>
  <c r="AG2278" i="3"/>
  <c r="AG2279" i="3"/>
  <c r="AG2280" i="3"/>
  <c r="AG2281" i="3"/>
  <c r="AG2282" i="3"/>
  <c r="AG2283" i="3"/>
  <c r="AG2284" i="3"/>
  <c r="AG2285" i="3"/>
  <c r="AG2286" i="3"/>
  <c r="AG2287" i="3"/>
  <c r="AG2288" i="3"/>
  <c r="AG2289" i="3"/>
  <c r="AG2290" i="3"/>
  <c r="AG2291" i="3"/>
  <c r="AG2292" i="3"/>
  <c r="AG2293" i="3"/>
  <c r="AG2294" i="3"/>
  <c r="AG2295" i="3"/>
  <c r="AG2296" i="3"/>
  <c r="AG2297" i="3"/>
  <c r="AG2298" i="3"/>
  <c r="AG2299" i="3"/>
  <c r="AG2300" i="3"/>
  <c r="AG2301" i="3"/>
  <c r="AG2302" i="3"/>
  <c r="AG2303" i="3"/>
  <c r="AG2304" i="3"/>
  <c r="AG2305" i="3"/>
  <c r="AG2306" i="3"/>
  <c r="AG2307" i="3"/>
  <c r="AG2308" i="3"/>
  <c r="AG2309" i="3"/>
  <c r="AG2310" i="3"/>
  <c r="AG2311" i="3"/>
  <c r="AG2312" i="3"/>
  <c r="AG2313" i="3"/>
  <c r="AG2314" i="3"/>
  <c r="AG2315" i="3"/>
  <c r="AG2316" i="3"/>
  <c r="AG2317" i="3"/>
  <c r="AG2318" i="3"/>
  <c r="AG2319" i="3"/>
  <c r="AG2320" i="3"/>
  <c r="AG2321" i="3"/>
  <c r="AG2322" i="3"/>
  <c r="AG2323" i="3"/>
  <c r="AG2324" i="3"/>
  <c r="AG2325" i="3"/>
  <c r="AG2326" i="3"/>
  <c r="AG2327" i="3"/>
  <c r="AG2328" i="3"/>
  <c r="AG2329" i="3"/>
  <c r="AG2330" i="3"/>
  <c r="AG2331" i="3"/>
  <c r="AG2332" i="3"/>
  <c r="AG2333" i="3"/>
  <c r="AG2334" i="3"/>
  <c r="AG2335" i="3"/>
  <c r="AG2336" i="3"/>
  <c r="AG2337" i="3"/>
  <c r="AG2338" i="3"/>
  <c r="AG2339" i="3"/>
  <c r="AG2340" i="3"/>
  <c r="AG2341" i="3"/>
  <c r="AG2342" i="3"/>
  <c r="AG2343" i="3"/>
  <c r="AG2344" i="3"/>
  <c r="AG2345" i="3"/>
  <c r="AG2346" i="3"/>
  <c r="AG2347" i="3"/>
  <c r="AG2348" i="3"/>
  <c r="AG2349" i="3"/>
  <c r="AG2350" i="3"/>
  <c r="AG2351" i="3"/>
  <c r="AG2352" i="3"/>
  <c r="AG2353" i="3"/>
  <c r="AG2354" i="3"/>
  <c r="AG2355" i="3"/>
  <c r="AG2356" i="3"/>
  <c r="AG2357" i="3"/>
  <c r="AG2358" i="3"/>
  <c r="AG2359" i="3"/>
  <c r="AG2360" i="3"/>
  <c r="AG2361" i="3"/>
  <c r="AG2362" i="3"/>
  <c r="AG2363" i="3"/>
  <c r="AG2364" i="3"/>
  <c r="AG2365" i="3"/>
  <c r="AG2366" i="3"/>
  <c r="AG2367" i="3"/>
  <c r="AG2368" i="3"/>
  <c r="AG2369" i="3"/>
  <c r="AG2370" i="3"/>
  <c r="AG2371" i="3"/>
  <c r="AG2372" i="3"/>
  <c r="AG2373" i="3"/>
  <c r="AG2374" i="3"/>
  <c r="AG2375" i="3"/>
  <c r="AG2376" i="3"/>
  <c r="AG2377" i="3"/>
  <c r="AG2378" i="3"/>
  <c r="AG2379" i="3"/>
  <c r="AG2380" i="3"/>
  <c r="AG2381" i="3"/>
  <c r="AG2382" i="3"/>
  <c r="AG2383" i="3"/>
  <c r="AG2384" i="3"/>
  <c r="AG2385" i="3"/>
  <c r="AG2386" i="3"/>
  <c r="AG2387" i="3"/>
  <c r="AG2388" i="3"/>
  <c r="AG2389" i="3"/>
  <c r="AG2390" i="3"/>
  <c r="AG2391" i="3"/>
  <c r="AG2392" i="3"/>
  <c r="AG2393" i="3"/>
  <c r="AG2394" i="3"/>
  <c r="AG2395" i="3"/>
  <c r="AG2396" i="3"/>
  <c r="AG2397" i="3"/>
  <c r="AG2398" i="3"/>
  <c r="AG2399" i="3"/>
  <c r="AG2400" i="3"/>
  <c r="AG2401" i="3"/>
  <c r="AG2402" i="3"/>
  <c r="AG2403" i="3"/>
  <c r="AG2404" i="3"/>
  <c r="AG2405" i="3"/>
  <c r="AG2406" i="3"/>
  <c r="AG2407" i="3"/>
  <c r="AG2408" i="3"/>
  <c r="AG2409" i="3"/>
  <c r="AG2410" i="3"/>
  <c r="AG2411" i="3"/>
  <c r="AG2412" i="3"/>
  <c r="AG2413" i="3"/>
  <c r="AG2414" i="3"/>
  <c r="AG2415" i="3"/>
  <c r="AG2416" i="3"/>
  <c r="AG2417" i="3"/>
  <c r="AG2418" i="3"/>
  <c r="AG2419" i="3"/>
  <c r="AG2420" i="3"/>
  <c r="AG2421" i="3"/>
  <c r="AG2422" i="3"/>
  <c r="AG2423" i="3"/>
  <c r="AG2424" i="3"/>
  <c r="AG2425" i="3"/>
  <c r="AG2426" i="3"/>
  <c r="AG2427" i="3"/>
  <c r="AG2428" i="3"/>
  <c r="AG2429" i="3"/>
  <c r="AG2430" i="3"/>
  <c r="AG2431" i="3"/>
  <c r="AG2432" i="3"/>
  <c r="AG2433" i="3"/>
  <c r="AG2434" i="3"/>
  <c r="AG2435" i="3"/>
  <c r="AG2436" i="3"/>
  <c r="AG2437" i="3"/>
  <c r="AG2438" i="3"/>
  <c r="AG2439" i="3"/>
  <c r="AG2440" i="3"/>
  <c r="AG2441" i="3"/>
  <c r="AG2442" i="3"/>
  <c r="AG2443" i="3"/>
  <c r="AG2444" i="3"/>
  <c r="AG2445" i="3"/>
  <c r="AG2446" i="3"/>
  <c r="AG2447" i="3"/>
  <c r="AG2448" i="3"/>
  <c r="AG2449" i="3"/>
  <c r="AG2450" i="3"/>
  <c r="AG2451" i="3"/>
  <c r="AG2452" i="3"/>
  <c r="AG2453" i="3"/>
  <c r="AG2454" i="3"/>
  <c r="AG2455" i="3"/>
  <c r="AG2456" i="3"/>
  <c r="AG2457" i="3"/>
  <c r="AG2458" i="3"/>
  <c r="AG2459" i="3"/>
  <c r="AG2460" i="3"/>
  <c r="AG2461" i="3"/>
  <c r="AG2462" i="3"/>
  <c r="AG2463" i="3"/>
  <c r="AG2464" i="3"/>
  <c r="AG2465" i="3"/>
  <c r="AG2466" i="3"/>
  <c r="AG2467" i="3"/>
  <c r="AG2468" i="3"/>
  <c r="AG2469" i="3"/>
  <c r="AG2470" i="3"/>
  <c r="AG2471" i="3"/>
  <c r="AG2472" i="3"/>
  <c r="AG2473" i="3"/>
  <c r="AG2474" i="3"/>
  <c r="AG2475" i="3"/>
  <c r="AG2476" i="3"/>
  <c r="AG2477" i="3"/>
  <c r="AG2478" i="3"/>
  <c r="AG2479" i="3"/>
  <c r="AG2480" i="3"/>
  <c r="AG2481" i="3"/>
  <c r="AG2482" i="3"/>
  <c r="AG2483" i="3"/>
  <c r="AG2484" i="3"/>
  <c r="AG2485" i="3"/>
  <c r="AG2486" i="3"/>
  <c r="AG2487" i="3"/>
  <c r="AG2488" i="3"/>
  <c r="AG2489" i="3"/>
  <c r="AG2490" i="3"/>
  <c r="AG2491" i="3"/>
  <c r="AG2492" i="3"/>
  <c r="AG2493" i="3"/>
  <c r="AG2494" i="3"/>
  <c r="AG2495" i="3"/>
  <c r="AG2496" i="3"/>
  <c r="AG2497" i="3"/>
  <c r="AG2498" i="3"/>
  <c r="AG2499" i="3"/>
  <c r="AG2500" i="3"/>
  <c r="AG2501" i="3"/>
  <c r="AG2502" i="3"/>
  <c r="AG2503" i="3"/>
  <c r="AG2504" i="3"/>
  <c r="AG2505" i="3"/>
  <c r="AG2506" i="3"/>
  <c r="AG2507" i="3"/>
  <c r="AG2508" i="3"/>
  <c r="AG2509" i="3"/>
  <c r="AG2510" i="3"/>
  <c r="AG2511" i="3"/>
  <c r="AG2512" i="3"/>
  <c r="AG2513" i="3"/>
  <c r="AG2514" i="3"/>
  <c r="AG2515" i="3"/>
  <c r="AG2516" i="3"/>
  <c r="AG2517" i="3"/>
  <c r="AG2518" i="3"/>
  <c r="AG2519" i="3"/>
  <c r="AG2520" i="3"/>
  <c r="AG2521" i="3"/>
  <c r="AG2522" i="3"/>
  <c r="AG2523" i="3"/>
  <c r="AG2524" i="3"/>
  <c r="AG2525" i="3"/>
  <c r="AG2526" i="3"/>
  <c r="AG2527" i="3"/>
  <c r="AG2528" i="3"/>
  <c r="AG2529" i="3"/>
  <c r="AG2530" i="3"/>
  <c r="AG2531" i="3"/>
  <c r="AG2532" i="3"/>
  <c r="AG2533" i="3"/>
  <c r="AG2534" i="3"/>
  <c r="AG2535" i="3"/>
  <c r="AG2536" i="3"/>
  <c r="AG2537" i="3"/>
  <c r="AG2538" i="3"/>
  <c r="AG2539" i="3"/>
  <c r="AG2540" i="3"/>
  <c r="AG2541" i="3"/>
  <c r="AG2542" i="3"/>
  <c r="AG2543" i="3"/>
  <c r="AG2544" i="3"/>
  <c r="AG2545" i="3"/>
  <c r="AG2546" i="3"/>
  <c r="AG2547" i="3"/>
  <c r="AG2548" i="3"/>
  <c r="AG2549" i="3"/>
  <c r="AG2550" i="3"/>
  <c r="AG2551" i="3"/>
  <c r="AG2552" i="3"/>
  <c r="AG2553" i="3"/>
  <c r="AG2554" i="3"/>
  <c r="AG2555" i="3"/>
  <c r="AG2556" i="3"/>
  <c r="AG2557" i="3"/>
  <c r="AG2558" i="3"/>
  <c r="AG2559" i="3"/>
  <c r="AG2560" i="3"/>
  <c r="AG2561" i="3"/>
  <c r="AG2562" i="3"/>
  <c r="AG2563" i="3"/>
  <c r="AG2564" i="3"/>
  <c r="AG2565" i="3"/>
  <c r="AG2566" i="3"/>
  <c r="AG2567" i="3"/>
  <c r="AG2568" i="3"/>
  <c r="AG2569" i="3"/>
  <c r="AG2570" i="3"/>
  <c r="AG2571" i="3"/>
  <c r="AG2572" i="3"/>
  <c r="AG2573" i="3"/>
  <c r="AG2574" i="3"/>
  <c r="AG2575" i="3"/>
  <c r="AG2576" i="3"/>
  <c r="AG2577" i="3"/>
  <c r="AG2578" i="3"/>
  <c r="AG2579" i="3"/>
  <c r="AG2580" i="3"/>
  <c r="AG2581" i="3"/>
  <c r="AG2582" i="3"/>
  <c r="AG2583" i="3"/>
  <c r="AG2584" i="3"/>
  <c r="AG2585" i="3"/>
  <c r="AG2586" i="3"/>
  <c r="AG2587" i="3"/>
  <c r="AG2588" i="3"/>
  <c r="AG2589" i="3"/>
  <c r="AG2590" i="3"/>
  <c r="AG2591" i="3"/>
  <c r="AG2592" i="3"/>
  <c r="AG2593" i="3"/>
  <c r="AG2594" i="3"/>
  <c r="AG2595" i="3"/>
  <c r="AG2596" i="3"/>
  <c r="AG2597" i="3"/>
  <c r="AG2598" i="3"/>
  <c r="AG2599" i="3"/>
  <c r="AG2600" i="3"/>
  <c r="AG2601" i="3"/>
  <c r="AG2602" i="3"/>
  <c r="AG2603" i="3"/>
  <c r="AG2604" i="3"/>
  <c r="AG2605" i="3"/>
  <c r="AG2606" i="3"/>
  <c r="AG2607" i="3"/>
  <c r="AG2608" i="3"/>
  <c r="AG2609" i="3"/>
  <c r="AG2610" i="3"/>
  <c r="AG2611" i="3"/>
  <c r="AG2612" i="3"/>
  <c r="AG2613" i="3"/>
  <c r="AG2614" i="3"/>
  <c r="AG2615" i="3"/>
  <c r="AG2616" i="3"/>
  <c r="AG2617" i="3"/>
  <c r="AG2618" i="3"/>
  <c r="AG2619" i="3"/>
  <c r="AG2620" i="3"/>
  <c r="AG2621" i="3"/>
  <c r="AG2622" i="3"/>
  <c r="AG2623" i="3"/>
  <c r="AG2624" i="3"/>
  <c r="AG2625" i="3"/>
  <c r="AG2626" i="3"/>
  <c r="AG2627" i="3"/>
  <c r="AG2628" i="3"/>
  <c r="AG2629" i="3"/>
  <c r="AG2630" i="3"/>
  <c r="AG2631" i="3"/>
  <c r="AG2632" i="3"/>
  <c r="AG2633" i="3"/>
  <c r="AG2634" i="3"/>
  <c r="AG2635" i="3"/>
  <c r="AG2636" i="3"/>
  <c r="AG2637" i="3"/>
  <c r="AG2638" i="3"/>
  <c r="AG2639" i="3"/>
  <c r="AG2640" i="3"/>
  <c r="AG2641" i="3"/>
  <c r="AG2642" i="3"/>
  <c r="AG2643" i="3"/>
  <c r="AG2644" i="3"/>
  <c r="AG2645" i="3"/>
  <c r="AG2646" i="3"/>
  <c r="AG2647" i="3"/>
  <c r="AG2648" i="3"/>
  <c r="AG2649" i="3"/>
  <c r="AG2650" i="3"/>
  <c r="AG2651" i="3"/>
  <c r="AG2652" i="3"/>
  <c r="AG2653" i="3"/>
  <c r="AG2654" i="3"/>
  <c r="AG2655" i="3"/>
  <c r="AG2656" i="3"/>
  <c r="AG2657" i="3"/>
  <c r="AG2658" i="3"/>
  <c r="AG2659" i="3"/>
  <c r="AG2660" i="3"/>
  <c r="AG2661" i="3"/>
  <c r="AG2662" i="3"/>
  <c r="AG2663" i="3"/>
  <c r="AG2664" i="3"/>
  <c r="AG2665" i="3"/>
  <c r="AG2666" i="3"/>
  <c r="AG2667" i="3"/>
  <c r="AG2668" i="3"/>
  <c r="AG2669" i="3"/>
  <c r="AG2670" i="3"/>
  <c r="AG2671" i="3"/>
  <c r="AG2672" i="3"/>
  <c r="AG2673" i="3"/>
  <c r="AG2674" i="3"/>
  <c r="AG2675" i="3"/>
  <c r="AG2676" i="3"/>
  <c r="AG2677" i="3"/>
  <c r="AG2678" i="3"/>
  <c r="AG2679" i="3"/>
  <c r="AG2680" i="3"/>
  <c r="AG2681" i="3"/>
  <c r="AG2682" i="3"/>
  <c r="AG2683" i="3"/>
  <c r="AG2684" i="3"/>
  <c r="AG2685" i="3"/>
  <c r="AG2686" i="3"/>
  <c r="AG2687" i="3"/>
  <c r="AG2688" i="3"/>
  <c r="AG2689" i="3"/>
  <c r="AG2690" i="3"/>
  <c r="AG2691" i="3"/>
  <c r="AG2692" i="3"/>
  <c r="AG2693" i="3"/>
  <c r="AG2694" i="3"/>
  <c r="AG2695" i="3"/>
  <c r="AG2696" i="3"/>
  <c r="AG2697" i="3"/>
  <c r="AG2698" i="3"/>
  <c r="AG2699" i="3"/>
  <c r="AG2700" i="3"/>
  <c r="AG2701" i="3"/>
  <c r="AG2702" i="3"/>
  <c r="AG2703" i="3"/>
  <c r="AG2704" i="3"/>
  <c r="AG2705" i="3"/>
  <c r="AG2706" i="3"/>
  <c r="AG2707" i="3"/>
  <c r="AG2708" i="3"/>
  <c r="AG2709" i="3"/>
  <c r="AG2710" i="3"/>
  <c r="AG2711" i="3"/>
  <c r="AG2712" i="3"/>
  <c r="AG2713" i="3"/>
  <c r="AG2714" i="3"/>
  <c r="AG2715" i="3"/>
  <c r="AG2716" i="3"/>
  <c r="AG2717" i="3"/>
  <c r="AG2718" i="3"/>
  <c r="AG2719" i="3"/>
  <c r="AG2720" i="3"/>
  <c r="AG2721" i="3"/>
  <c r="AG2722" i="3"/>
  <c r="AG2723" i="3"/>
  <c r="AG2724" i="3"/>
  <c r="AG2725" i="3"/>
  <c r="AG2726" i="3"/>
  <c r="AG2727" i="3"/>
  <c r="AG2728" i="3"/>
  <c r="AG2729" i="3"/>
  <c r="AG2730" i="3"/>
  <c r="AG2731" i="3"/>
  <c r="AG2732" i="3"/>
  <c r="AG2733" i="3"/>
  <c r="AG2734" i="3"/>
  <c r="AG2735" i="3"/>
  <c r="AG2736" i="3"/>
  <c r="AG2737" i="3"/>
  <c r="AG2738" i="3"/>
  <c r="AG2739" i="3"/>
  <c r="AG2740" i="3"/>
  <c r="AG2741" i="3"/>
  <c r="AG2742" i="3"/>
  <c r="AG2743" i="3"/>
  <c r="AG2744" i="3"/>
  <c r="AG2745" i="3"/>
  <c r="AG2746" i="3"/>
  <c r="AG2747" i="3"/>
  <c r="AG2748" i="3"/>
  <c r="AG2749" i="3"/>
  <c r="AG2750" i="3"/>
  <c r="AG2751" i="3"/>
  <c r="AG2752" i="3"/>
  <c r="AG2753" i="3"/>
  <c r="AG2754" i="3"/>
  <c r="AG2755" i="3"/>
  <c r="AG2756" i="3"/>
  <c r="AG2757" i="3"/>
  <c r="AG2758" i="3"/>
  <c r="AG2759" i="3"/>
  <c r="AG2760" i="3"/>
  <c r="AG2761" i="3"/>
  <c r="AG2762" i="3"/>
  <c r="AG2763" i="3"/>
  <c r="AG2764" i="3"/>
  <c r="AG2765" i="3"/>
  <c r="AG2766" i="3"/>
  <c r="AG2767" i="3"/>
  <c r="AG2768" i="3"/>
  <c r="AG2769" i="3"/>
  <c r="AG2770" i="3"/>
  <c r="AG2771" i="3"/>
  <c r="AG2772" i="3"/>
  <c r="AG2773" i="3"/>
  <c r="AG2774" i="3"/>
  <c r="AG2775" i="3"/>
  <c r="AG2776" i="3"/>
  <c r="AG2777" i="3"/>
  <c r="AG2778" i="3"/>
  <c r="AG2779" i="3"/>
  <c r="AG2780" i="3"/>
  <c r="AG2781" i="3"/>
  <c r="AG2782" i="3"/>
  <c r="AG2783" i="3"/>
  <c r="AG2784" i="3"/>
  <c r="AG2785" i="3"/>
  <c r="AG2786" i="3"/>
  <c r="AG2787" i="3"/>
  <c r="AG2788" i="3"/>
  <c r="AG2789" i="3"/>
  <c r="AG2790" i="3"/>
  <c r="AG2791" i="3"/>
  <c r="AG2792" i="3"/>
  <c r="AG2793" i="3"/>
  <c r="AG2794" i="3"/>
  <c r="AG2795" i="3"/>
  <c r="AG2796" i="3"/>
  <c r="AG2797" i="3"/>
  <c r="AG2798" i="3"/>
  <c r="AG2799" i="3"/>
  <c r="AG2800" i="3"/>
  <c r="AG2801" i="3"/>
  <c r="AG2802" i="3"/>
  <c r="AG2803" i="3"/>
  <c r="AG2804" i="3"/>
  <c r="AG2805" i="3"/>
  <c r="AG2806" i="3"/>
  <c r="AG2807" i="3"/>
  <c r="AG2808" i="3"/>
  <c r="AG2809" i="3"/>
  <c r="AG2810" i="3"/>
  <c r="AG2811" i="3"/>
  <c r="AG2812" i="3"/>
  <c r="AG2813" i="3"/>
  <c r="AG2814" i="3"/>
  <c r="AG2815" i="3"/>
  <c r="AG2816" i="3"/>
  <c r="AG2817" i="3"/>
  <c r="AG2818" i="3"/>
  <c r="AG2819" i="3"/>
  <c r="AG2820" i="3"/>
  <c r="AG2821" i="3"/>
  <c r="AG2822" i="3"/>
  <c r="AG2823" i="3"/>
  <c r="AG2824" i="3"/>
  <c r="AG2825" i="3"/>
  <c r="AG2826" i="3"/>
  <c r="AG2827" i="3"/>
  <c r="AG2828" i="3"/>
  <c r="AG2829" i="3"/>
  <c r="AG2830" i="3"/>
  <c r="AG2831" i="3"/>
  <c r="AG2832" i="3"/>
  <c r="AG2833" i="3"/>
  <c r="AG2834" i="3"/>
  <c r="AG2835" i="3"/>
  <c r="AG2836" i="3"/>
  <c r="AG2837" i="3"/>
  <c r="AG2838" i="3"/>
  <c r="AG2839" i="3"/>
  <c r="AG2840" i="3"/>
  <c r="AG2841" i="3"/>
  <c r="AG2842" i="3"/>
  <c r="AG2843" i="3"/>
  <c r="AG2844" i="3"/>
  <c r="AG2845" i="3"/>
  <c r="AG2846" i="3"/>
  <c r="AG2847" i="3"/>
  <c r="AG2848" i="3"/>
  <c r="AG2849" i="3"/>
  <c r="AG2850" i="3"/>
  <c r="AG2851" i="3"/>
  <c r="AG2852" i="3"/>
  <c r="AG2853" i="3"/>
  <c r="AG2854" i="3"/>
  <c r="AG2855" i="3"/>
  <c r="AG2856" i="3"/>
  <c r="AG2857" i="3"/>
  <c r="AG2858" i="3"/>
  <c r="AG2859" i="3"/>
  <c r="AG2860" i="3"/>
  <c r="AG2861" i="3"/>
  <c r="AG2862" i="3"/>
  <c r="AG2863" i="3"/>
  <c r="AG2864" i="3"/>
  <c r="AG2865" i="3"/>
  <c r="AG2866" i="3"/>
  <c r="AG2867" i="3"/>
  <c r="AG2868" i="3"/>
  <c r="AG2869" i="3"/>
  <c r="AG2870" i="3"/>
  <c r="AG2871" i="3"/>
  <c r="AG2872" i="3"/>
  <c r="AG2873" i="3"/>
  <c r="AG2874" i="3"/>
  <c r="AG2875" i="3"/>
  <c r="AG2876" i="3"/>
  <c r="AG2877" i="3"/>
  <c r="AG2878" i="3"/>
  <c r="AG2879" i="3"/>
  <c r="AG2880" i="3"/>
  <c r="AG2881" i="3"/>
  <c r="AG2882" i="3"/>
  <c r="AG2883" i="3"/>
  <c r="AG2884" i="3"/>
  <c r="AG2885" i="3"/>
  <c r="AG2886" i="3"/>
  <c r="AG2887" i="3"/>
  <c r="AG2888" i="3"/>
  <c r="AG2889" i="3"/>
  <c r="AG2890" i="3"/>
  <c r="AG2891" i="3"/>
  <c r="AG2892" i="3"/>
  <c r="AG2893" i="3"/>
  <c r="AG2894" i="3"/>
  <c r="AG2895" i="3"/>
  <c r="AG2896" i="3"/>
  <c r="AG2897" i="3"/>
  <c r="AG2898" i="3"/>
  <c r="AG2899" i="3"/>
  <c r="AG2900" i="3"/>
  <c r="AG2901" i="3"/>
  <c r="AG2902" i="3"/>
  <c r="AG2903" i="3"/>
  <c r="AG2904" i="3"/>
  <c r="AG2905" i="3"/>
  <c r="AG2906" i="3"/>
  <c r="AG2907" i="3"/>
  <c r="AG2908" i="3"/>
  <c r="AG2909" i="3"/>
  <c r="AG2910" i="3"/>
  <c r="AG2911" i="3"/>
  <c r="AG2912" i="3"/>
  <c r="AG2913" i="3"/>
  <c r="AG2914" i="3"/>
  <c r="AG2915" i="3"/>
  <c r="AG2916" i="3"/>
  <c r="AG2917" i="3"/>
  <c r="AG2918" i="3"/>
  <c r="AG2919" i="3"/>
  <c r="AG2920" i="3"/>
  <c r="AG2921" i="3"/>
  <c r="AG2922" i="3"/>
  <c r="AG2923" i="3"/>
  <c r="AG2924" i="3"/>
  <c r="AG2925" i="3"/>
  <c r="AG2926" i="3"/>
  <c r="AG2927" i="3"/>
  <c r="AG2928" i="3"/>
  <c r="AG2929" i="3"/>
  <c r="AG2930" i="3"/>
  <c r="AG2931" i="3"/>
  <c r="AG2932" i="3"/>
  <c r="AG2933" i="3"/>
  <c r="AG2934" i="3"/>
  <c r="AG2935" i="3"/>
  <c r="AG2936" i="3"/>
  <c r="AG2937" i="3"/>
  <c r="AG2938" i="3"/>
  <c r="AG2939" i="3"/>
  <c r="AG2940" i="3"/>
  <c r="AG2941" i="3"/>
  <c r="AG2942" i="3"/>
  <c r="AG2943" i="3"/>
  <c r="AG2944" i="3"/>
  <c r="AG2945" i="3"/>
  <c r="AG2946" i="3"/>
  <c r="AG2947" i="3"/>
  <c r="AG2948" i="3"/>
  <c r="AG2949" i="3"/>
  <c r="AG2950" i="3"/>
  <c r="AG2951" i="3"/>
  <c r="AG2952" i="3"/>
  <c r="AG2953" i="3"/>
  <c r="AG2954" i="3"/>
  <c r="AG2955" i="3"/>
  <c r="AG2956" i="3"/>
  <c r="AG2957" i="3"/>
  <c r="AG2958" i="3"/>
  <c r="AG2959" i="3"/>
  <c r="AG2960" i="3"/>
  <c r="AG2961" i="3"/>
  <c r="AG2962" i="3"/>
  <c r="AG2963" i="3"/>
  <c r="AG2964" i="3"/>
  <c r="AG2965" i="3"/>
  <c r="AG2966" i="3"/>
  <c r="AG2967" i="3"/>
  <c r="AG2968" i="3"/>
  <c r="AG2969" i="3"/>
  <c r="AG2970" i="3"/>
  <c r="AG2971" i="3"/>
  <c r="AG2972" i="3"/>
  <c r="AG2973" i="3"/>
  <c r="AG2974" i="3"/>
  <c r="AG2975" i="3"/>
  <c r="AG2976" i="3"/>
  <c r="AG2977" i="3"/>
  <c r="AG2978" i="3"/>
  <c r="AG2979" i="3"/>
  <c r="AG2980" i="3"/>
  <c r="AG2981" i="3"/>
  <c r="AG2982" i="3"/>
  <c r="AG2983" i="3"/>
  <c r="AG2984" i="3"/>
  <c r="AG2985" i="3"/>
  <c r="AG2986" i="3"/>
  <c r="AG2987" i="3"/>
  <c r="AG2988" i="3"/>
  <c r="AG2989" i="3"/>
  <c r="AG2990" i="3"/>
  <c r="AG2991" i="3"/>
  <c r="AG2992" i="3"/>
  <c r="AG2993" i="3"/>
  <c r="AG2994" i="3"/>
  <c r="AG2995" i="3"/>
  <c r="AG2996" i="3"/>
  <c r="AG2997" i="3"/>
  <c r="AG2998" i="3"/>
  <c r="AG2999" i="3"/>
  <c r="AG3000" i="3"/>
  <c r="AG3001" i="3"/>
  <c r="AG3002" i="3"/>
  <c r="AG3003" i="3"/>
  <c r="AG3004" i="3"/>
  <c r="AG3005" i="3"/>
  <c r="AG3006" i="3"/>
  <c r="AG3007" i="3"/>
  <c r="AG3008" i="3"/>
  <c r="AG3009" i="3"/>
  <c r="AG3010" i="3"/>
  <c r="AG3011" i="3"/>
  <c r="AG3012" i="3"/>
  <c r="AG3013" i="3"/>
  <c r="AG3014" i="3"/>
  <c r="AG3015" i="3"/>
  <c r="AG3016" i="3"/>
  <c r="AG3017" i="3"/>
  <c r="AG3018" i="3"/>
  <c r="AG3019" i="3"/>
  <c r="AG3020" i="3"/>
  <c r="AG3021" i="3"/>
  <c r="AG3022" i="3"/>
  <c r="AG3023" i="3"/>
  <c r="AG3024" i="3"/>
  <c r="AG3025" i="3"/>
  <c r="AG3026" i="3"/>
  <c r="AG3027" i="3"/>
  <c r="AG3028" i="3"/>
  <c r="AG3029" i="3"/>
  <c r="AG3030" i="3"/>
  <c r="AG3031" i="3"/>
  <c r="AG3032" i="3"/>
  <c r="AG3033" i="3"/>
  <c r="AG3034" i="3"/>
  <c r="AG3035" i="3"/>
  <c r="AG3036" i="3"/>
  <c r="AG3037" i="3"/>
  <c r="AG3038" i="3"/>
  <c r="AG3039" i="3"/>
  <c r="AG3040" i="3"/>
  <c r="AG3041" i="3"/>
  <c r="AG3042" i="3"/>
  <c r="AG3043" i="3"/>
  <c r="AG3044" i="3"/>
  <c r="AG3045" i="3"/>
  <c r="AG3046" i="3"/>
  <c r="AG3047" i="3"/>
  <c r="AG3048" i="3"/>
  <c r="AG3049" i="3"/>
  <c r="AG3050" i="3"/>
  <c r="AG3051" i="3"/>
  <c r="AG3052" i="3"/>
  <c r="AG3053" i="3"/>
  <c r="AG3054" i="3"/>
  <c r="AG3055" i="3"/>
  <c r="AG3056" i="3"/>
  <c r="AG3057" i="3"/>
  <c r="AG3058" i="3"/>
  <c r="AG3059" i="3"/>
  <c r="AG3060" i="3"/>
  <c r="AG3061" i="3"/>
  <c r="AG3062" i="3"/>
  <c r="AG3063" i="3"/>
  <c r="AG3064" i="3"/>
  <c r="AG3065" i="3"/>
  <c r="AG3066" i="3"/>
  <c r="AG3067" i="3"/>
  <c r="AG3068" i="3"/>
  <c r="AG3069" i="3"/>
  <c r="AG3070" i="3"/>
  <c r="AG3071" i="3"/>
  <c r="AG3072" i="3"/>
  <c r="AG3073" i="3"/>
  <c r="AG3074" i="3"/>
  <c r="AG3075" i="3"/>
  <c r="AG3076" i="3"/>
  <c r="AG3077" i="3"/>
  <c r="AG3078" i="3"/>
  <c r="AG3079" i="3"/>
  <c r="AG3080" i="3"/>
  <c r="AG3081" i="3"/>
  <c r="AG3082" i="3"/>
  <c r="AG3083" i="3"/>
  <c r="AG3084" i="3"/>
  <c r="AG3085" i="3"/>
  <c r="AG3086" i="3"/>
  <c r="AG3087" i="3"/>
  <c r="AG3088" i="3"/>
  <c r="AG3089" i="3"/>
  <c r="AG3090" i="3"/>
  <c r="AG3091" i="3"/>
  <c r="AG3092" i="3"/>
  <c r="AG3093" i="3"/>
  <c r="AG3094" i="3"/>
  <c r="AG3095" i="3"/>
  <c r="AG3096" i="3"/>
  <c r="AG3097" i="3"/>
  <c r="AG3098" i="3"/>
  <c r="AG3099" i="3"/>
  <c r="AG3100" i="3"/>
  <c r="AG3101" i="3"/>
  <c r="AG3102" i="3"/>
  <c r="AG3103" i="3"/>
  <c r="AG3104" i="3"/>
  <c r="AG3105" i="3"/>
  <c r="AG3106" i="3"/>
  <c r="AG3107" i="3"/>
  <c r="AG3108" i="3"/>
  <c r="AG3109" i="3"/>
  <c r="AG3110" i="3"/>
  <c r="AG3111" i="3"/>
  <c r="AG3112" i="3"/>
  <c r="AG3113" i="3"/>
  <c r="AG3114" i="3"/>
  <c r="AG3115" i="3"/>
  <c r="AG3116" i="3"/>
  <c r="AG3117" i="3"/>
  <c r="AG3118" i="3"/>
  <c r="AG3119" i="3"/>
  <c r="AG3120" i="3"/>
  <c r="AG3121" i="3"/>
  <c r="AG3122" i="3"/>
  <c r="AG3123" i="3"/>
  <c r="AG3124" i="3"/>
  <c r="AG3125" i="3"/>
  <c r="AG3126" i="3"/>
  <c r="AG3127" i="3"/>
  <c r="AG3128" i="3"/>
  <c r="AG3129" i="3"/>
  <c r="AG3130" i="3"/>
  <c r="AG3131" i="3"/>
  <c r="AG3132" i="3"/>
  <c r="AG3133" i="3"/>
  <c r="AG3134" i="3"/>
  <c r="AG3135" i="3"/>
  <c r="AG3136" i="3"/>
  <c r="AG3137" i="3"/>
  <c r="AG3138" i="3"/>
  <c r="AG3139" i="3"/>
  <c r="AG3140" i="3"/>
  <c r="AG3141" i="3"/>
  <c r="AG3142" i="3"/>
  <c r="AG3143" i="3"/>
  <c r="AG3144" i="3"/>
  <c r="AG3145" i="3"/>
  <c r="AG3146" i="3"/>
  <c r="AG3147" i="3"/>
  <c r="AG3148" i="3"/>
  <c r="AG3149" i="3"/>
  <c r="AG3150" i="3"/>
  <c r="AG3151" i="3"/>
  <c r="AG3152" i="3"/>
  <c r="AG3153" i="3"/>
  <c r="AG3154" i="3"/>
  <c r="AG3155" i="3"/>
  <c r="AG3156" i="3"/>
  <c r="AG3157" i="3"/>
  <c r="AG3158" i="3"/>
  <c r="AG3159" i="3"/>
  <c r="AG3160" i="3"/>
  <c r="AG3161" i="3"/>
  <c r="AG3162" i="3"/>
  <c r="AG3163" i="3"/>
  <c r="AG3164" i="3"/>
  <c r="AG3165" i="3"/>
  <c r="AG3166" i="3"/>
  <c r="AG3167" i="3"/>
  <c r="AG3168" i="3"/>
  <c r="AG3169" i="3"/>
  <c r="AG3170" i="3"/>
  <c r="AG3171" i="3"/>
  <c r="AG3172" i="3"/>
  <c r="AG3173" i="3"/>
  <c r="AG3174" i="3"/>
  <c r="AG3175" i="3"/>
  <c r="AG3176" i="3"/>
  <c r="AG3177" i="3"/>
  <c r="AG3178" i="3"/>
  <c r="AG3179" i="3"/>
  <c r="AG3180" i="3"/>
  <c r="AG3181" i="3"/>
  <c r="AG3182" i="3"/>
  <c r="AG3183" i="3"/>
  <c r="AG3184" i="3"/>
  <c r="AG3185" i="3"/>
  <c r="AG3186" i="3"/>
  <c r="AG3187" i="3"/>
  <c r="AG3188" i="3"/>
  <c r="AG3189" i="3"/>
  <c r="AG3190" i="3"/>
  <c r="AG3191" i="3"/>
  <c r="AG3192" i="3"/>
  <c r="AG3193" i="3"/>
  <c r="AG3194" i="3"/>
  <c r="AG3195" i="3"/>
  <c r="AG3196" i="3"/>
  <c r="AG3197" i="3"/>
  <c r="AG3198" i="3"/>
  <c r="AG3199" i="3"/>
  <c r="AG3200" i="3"/>
  <c r="AG3201" i="3"/>
  <c r="AG3202" i="3"/>
  <c r="AG3203" i="3"/>
  <c r="AG3204" i="3"/>
  <c r="AG3205" i="3"/>
  <c r="AG3206" i="3"/>
  <c r="AG3207" i="3"/>
  <c r="AG3208" i="3"/>
  <c r="AG3209" i="3"/>
  <c r="AG3210" i="3"/>
  <c r="AG3211" i="3"/>
  <c r="AG3212" i="3"/>
  <c r="AG3213" i="3"/>
  <c r="AG3214" i="3"/>
  <c r="AG3215" i="3"/>
  <c r="AG3216" i="3"/>
  <c r="AG3217" i="3"/>
  <c r="AG3218" i="3"/>
  <c r="AG3219" i="3"/>
  <c r="AG3220" i="3"/>
  <c r="AG3221" i="3"/>
  <c r="AG3222" i="3"/>
  <c r="AG3223" i="3"/>
  <c r="AG3224" i="3"/>
  <c r="AG3225" i="3"/>
  <c r="AG3226" i="3"/>
  <c r="AG3227" i="3"/>
  <c r="AG3228" i="3"/>
  <c r="AG3229" i="3"/>
  <c r="AG3230" i="3"/>
  <c r="AG3231" i="3"/>
  <c r="AG3232" i="3"/>
  <c r="AG3233" i="3"/>
  <c r="AG3234" i="3"/>
  <c r="AG3235" i="3"/>
  <c r="AG3236" i="3"/>
  <c r="AG3237" i="3"/>
  <c r="AG3238" i="3"/>
  <c r="AG3239" i="3"/>
  <c r="AG3240" i="3"/>
  <c r="AG3241" i="3"/>
  <c r="AG3242" i="3"/>
  <c r="AG3243" i="3"/>
  <c r="AG3244" i="3"/>
  <c r="AG3245" i="3"/>
  <c r="AG3246" i="3"/>
  <c r="AG3247" i="3"/>
  <c r="AG3248" i="3"/>
  <c r="AG3249" i="3"/>
  <c r="AG3250" i="3"/>
  <c r="AG3251" i="3"/>
  <c r="AG3252" i="3"/>
  <c r="AG3253" i="3"/>
  <c r="AG3254" i="3"/>
  <c r="AG3255" i="3"/>
  <c r="AG3256" i="3"/>
  <c r="AG3257" i="3"/>
  <c r="AG3258" i="3"/>
  <c r="AG3259" i="3"/>
  <c r="AG3260" i="3"/>
  <c r="AG3261" i="3"/>
  <c r="AG3262" i="3"/>
  <c r="AG3263" i="3"/>
  <c r="AG3264" i="3"/>
  <c r="AG3265" i="3"/>
  <c r="AG3266" i="3"/>
  <c r="AG3267" i="3"/>
  <c r="AG3268" i="3"/>
  <c r="AG3269" i="3"/>
  <c r="AG3270" i="3"/>
  <c r="AG3271" i="3"/>
  <c r="AG3272" i="3"/>
  <c r="AG3273" i="3"/>
  <c r="AG3274" i="3"/>
  <c r="AG3275" i="3"/>
  <c r="AG3276" i="3"/>
  <c r="AG3277" i="3"/>
  <c r="AG3278" i="3"/>
  <c r="AG3279" i="3"/>
  <c r="AG3280" i="3"/>
  <c r="AG3281" i="3"/>
  <c r="AG3282" i="3"/>
  <c r="AG3283" i="3"/>
  <c r="AG3284" i="3"/>
  <c r="AG3285" i="3"/>
  <c r="AG3286" i="3"/>
  <c r="AG3287" i="3"/>
  <c r="AG3288" i="3"/>
  <c r="AG3289" i="3"/>
  <c r="AG3290" i="3"/>
  <c r="AG3291" i="3"/>
  <c r="AG3292" i="3"/>
  <c r="AG3293" i="3"/>
  <c r="AG3294" i="3"/>
  <c r="AG3295" i="3"/>
  <c r="AG3296" i="3"/>
  <c r="AG3297" i="3"/>
  <c r="AG3298" i="3"/>
  <c r="AG3299" i="3"/>
  <c r="AG3300" i="3"/>
  <c r="AG3301" i="3"/>
  <c r="AG3302" i="3"/>
  <c r="AG3303" i="3"/>
  <c r="AG3304" i="3"/>
  <c r="AG3305" i="3"/>
  <c r="AG3306" i="3"/>
  <c r="AG3307" i="3"/>
  <c r="AG3308" i="3"/>
  <c r="AG3309" i="3"/>
  <c r="AG3310" i="3"/>
  <c r="AG3311" i="3"/>
  <c r="AG3312" i="3"/>
  <c r="AG3313" i="3"/>
  <c r="AG3314" i="3"/>
  <c r="AG3315" i="3"/>
  <c r="AG3316" i="3"/>
  <c r="AG3317" i="3"/>
  <c r="AG3318" i="3"/>
  <c r="AG3319" i="3"/>
  <c r="AG3320" i="3"/>
  <c r="AG3321" i="3"/>
  <c r="AG3322" i="3"/>
  <c r="AG3323" i="3"/>
  <c r="AG3324" i="3"/>
  <c r="AG3325" i="3"/>
  <c r="AG3326" i="3"/>
  <c r="AG3327" i="3"/>
  <c r="AG3328" i="3"/>
  <c r="AG3329" i="3"/>
  <c r="AG3330" i="3"/>
  <c r="AG3331" i="3"/>
  <c r="AG3332" i="3"/>
  <c r="AG3333" i="3"/>
  <c r="AG3334" i="3"/>
  <c r="AG3335" i="3"/>
  <c r="AG3336" i="3"/>
  <c r="AG3337" i="3"/>
  <c r="AG3338" i="3"/>
  <c r="AG3339" i="3"/>
  <c r="AG3340" i="3"/>
  <c r="AG3341" i="3"/>
  <c r="AG3342" i="3"/>
  <c r="AG3343" i="3"/>
  <c r="AG3344" i="3"/>
  <c r="AG3345" i="3"/>
  <c r="AG3346" i="3"/>
  <c r="AG3347" i="3"/>
  <c r="AG3348" i="3"/>
  <c r="AG3349" i="3"/>
  <c r="AG3350" i="3"/>
  <c r="AG3351" i="3"/>
  <c r="AG3352" i="3"/>
  <c r="AG3353" i="3"/>
  <c r="AG3354" i="3"/>
  <c r="AG3355" i="3"/>
  <c r="AG3356" i="3"/>
  <c r="AG3357" i="3"/>
  <c r="AG3358" i="3"/>
  <c r="AG3359" i="3"/>
  <c r="AG3360" i="3"/>
  <c r="AG3361" i="3"/>
  <c r="AG3362" i="3"/>
  <c r="AG3363" i="3"/>
  <c r="AG3364" i="3"/>
  <c r="AG3365" i="3"/>
  <c r="AG3366" i="3"/>
  <c r="AG3367" i="3"/>
  <c r="AG3368" i="3"/>
  <c r="AG3369" i="3"/>
  <c r="AG3370" i="3"/>
  <c r="AG3371" i="3"/>
  <c r="AG3372" i="3"/>
  <c r="AG3373" i="3"/>
  <c r="AG3374" i="3"/>
  <c r="AG3375" i="3"/>
  <c r="AG3376" i="3"/>
  <c r="AG3377" i="3"/>
  <c r="AG3378" i="3"/>
  <c r="AG3379" i="3"/>
  <c r="AG3380" i="3"/>
  <c r="AG3381" i="3"/>
  <c r="AG3382" i="3"/>
  <c r="AG3383" i="3"/>
  <c r="AG3384" i="3"/>
  <c r="AG3385" i="3"/>
  <c r="AG3386" i="3"/>
  <c r="AG3387" i="3"/>
  <c r="AG3388" i="3"/>
  <c r="AG3389" i="3"/>
  <c r="AG3390" i="3"/>
  <c r="AG3391" i="3"/>
  <c r="AG3392" i="3"/>
  <c r="AG3393" i="3"/>
  <c r="AG3394" i="3"/>
  <c r="AG3395" i="3"/>
  <c r="AG3396" i="3"/>
  <c r="AG3397" i="3"/>
  <c r="AG3398" i="3"/>
  <c r="AG3399" i="3"/>
  <c r="AG3400" i="3"/>
  <c r="AG3401" i="3"/>
  <c r="AG3402" i="3"/>
  <c r="AG3403" i="3"/>
  <c r="AG3404" i="3"/>
  <c r="AG3405" i="3"/>
  <c r="AG3406" i="3"/>
  <c r="AG3407" i="3"/>
  <c r="AG3408" i="3"/>
  <c r="AG3409" i="3"/>
  <c r="AG3410" i="3"/>
  <c r="AG3411" i="3"/>
  <c r="AG3412" i="3"/>
  <c r="AG3413" i="3"/>
  <c r="AG3414" i="3"/>
  <c r="AG3415" i="3"/>
  <c r="AG3416" i="3"/>
  <c r="AG3417" i="3"/>
  <c r="AG3418" i="3"/>
  <c r="AG3419" i="3"/>
  <c r="AG3420" i="3"/>
  <c r="AG3421" i="3"/>
  <c r="AG3422" i="3"/>
  <c r="AG3423" i="3"/>
  <c r="AG3424" i="3"/>
  <c r="AG3425" i="3"/>
  <c r="AG3426" i="3"/>
  <c r="AG3427" i="3"/>
  <c r="AG3428" i="3"/>
  <c r="AG3429" i="3"/>
  <c r="AG3430" i="3"/>
  <c r="AG3431" i="3"/>
  <c r="AG3432" i="3"/>
  <c r="AG3433" i="3"/>
  <c r="AG3434" i="3"/>
  <c r="AG3435" i="3"/>
  <c r="AG3436" i="3"/>
  <c r="AG3437" i="3"/>
  <c r="AG3438" i="3"/>
  <c r="AG3439" i="3"/>
  <c r="AG3440" i="3"/>
  <c r="AG3441" i="3"/>
  <c r="AG3442" i="3"/>
  <c r="AG3443" i="3"/>
  <c r="AG3444" i="3"/>
  <c r="AG3445" i="3"/>
  <c r="AG3446" i="3"/>
  <c r="AG3447" i="3"/>
  <c r="AG3448" i="3"/>
  <c r="AG3449" i="3"/>
  <c r="AG3450" i="3"/>
  <c r="AG3451" i="3"/>
  <c r="AG3452" i="3"/>
  <c r="AG3453" i="3"/>
  <c r="AG3454" i="3"/>
  <c r="AG3455" i="3"/>
  <c r="AG3456" i="3"/>
  <c r="AG3457" i="3"/>
  <c r="AG3458" i="3"/>
  <c r="AG3459" i="3"/>
  <c r="AG3460" i="3"/>
  <c r="AG3461" i="3"/>
  <c r="AG3462" i="3"/>
  <c r="AG3463" i="3"/>
  <c r="AG3464" i="3"/>
  <c r="AG3465" i="3"/>
  <c r="AG3466" i="3"/>
  <c r="AG3467" i="3"/>
  <c r="AG3468" i="3"/>
  <c r="AG3469" i="3"/>
  <c r="AG3470" i="3"/>
  <c r="AG3471" i="3"/>
  <c r="AG3472" i="3"/>
  <c r="AG3473" i="3"/>
  <c r="AG3474" i="3"/>
  <c r="AG3475" i="3"/>
  <c r="AG3476" i="3"/>
  <c r="AG3477" i="3"/>
  <c r="AG3478" i="3"/>
  <c r="AG3479" i="3"/>
  <c r="AG3480" i="3"/>
  <c r="AG3481" i="3"/>
  <c r="AG3482" i="3"/>
  <c r="AG3483" i="3"/>
  <c r="AG3484" i="3"/>
  <c r="AG3485" i="3"/>
  <c r="AG3486" i="3"/>
  <c r="AG3487" i="3"/>
  <c r="AG3488" i="3"/>
  <c r="AG3489" i="3"/>
  <c r="AG3490" i="3"/>
  <c r="AG3491" i="3"/>
  <c r="AG3492" i="3"/>
  <c r="AG3493" i="3"/>
  <c r="AG3494" i="3"/>
  <c r="AG3495" i="3"/>
  <c r="AG3496" i="3"/>
  <c r="AG3497" i="3"/>
  <c r="AG3498" i="3"/>
  <c r="AG3499" i="3"/>
  <c r="AG3500" i="3"/>
  <c r="AG3501" i="3"/>
  <c r="AG3502" i="3"/>
  <c r="AG3503" i="3"/>
  <c r="AG3504" i="3"/>
  <c r="AG3505" i="3"/>
  <c r="AG3506" i="3"/>
  <c r="AG3507" i="3"/>
  <c r="AG3508" i="3"/>
  <c r="AG3509" i="3"/>
  <c r="AG3510" i="3"/>
  <c r="AG3511" i="3"/>
  <c r="AG3512" i="3"/>
  <c r="AG3513" i="3"/>
  <c r="AG3514" i="3"/>
  <c r="AG3515" i="3"/>
  <c r="AG3516" i="3"/>
  <c r="AG3517" i="3"/>
  <c r="AG3518" i="3"/>
  <c r="AG3519" i="3"/>
  <c r="AG3520" i="3"/>
  <c r="AG3521" i="3"/>
  <c r="AG3522" i="3"/>
  <c r="AG3523" i="3"/>
  <c r="AG3524" i="3"/>
  <c r="AG3525" i="3"/>
  <c r="AG3526" i="3"/>
  <c r="AG3527" i="3"/>
  <c r="AG3528" i="3"/>
  <c r="AG3529" i="3"/>
  <c r="AG3530" i="3"/>
  <c r="AG3531" i="3"/>
  <c r="AG3532" i="3"/>
  <c r="AG3533" i="3"/>
  <c r="AG3534" i="3"/>
  <c r="AG3535" i="3"/>
  <c r="AG3536" i="3"/>
  <c r="AG3537" i="3"/>
  <c r="AG3538" i="3"/>
  <c r="AG3539" i="3"/>
  <c r="AG3540" i="3"/>
  <c r="AG3541" i="3"/>
  <c r="AG3542" i="3"/>
  <c r="AG3543" i="3"/>
  <c r="AG3544" i="3"/>
  <c r="AG3545" i="3"/>
  <c r="AG3546" i="3"/>
  <c r="AG3547" i="3"/>
  <c r="AG3548" i="3"/>
  <c r="AG3549" i="3"/>
  <c r="AG3550" i="3"/>
  <c r="AG3551" i="3"/>
  <c r="AG3552" i="3"/>
  <c r="AG3553" i="3"/>
  <c r="AG3554" i="3"/>
  <c r="AG3555" i="3"/>
  <c r="AG3556" i="3"/>
  <c r="AG3557" i="3"/>
  <c r="AG3558" i="3"/>
  <c r="AG3559" i="3"/>
  <c r="AG3560" i="3"/>
  <c r="AG3561" i="3"/>
  <c r="AG3562" i="3"/>
  <c r="AG3563" i="3"/>
  <c r="AG3564" i="3"/>
  <c r="AG3565" i="3"/>
  <c r="AG3566" i="3"/>
  <c r="AG3567" i="3"/>
  <c r="AG3568" i="3"/>
  <c r="AG3569" i="3"/>
  <c r="AG3570" i="3"/>
  <c r="AG3571" i="3"/>
  <c r="AG3572" i="3"/>
  <c r="AG3573" i="3"/>
  <c r="AG3574" i="3"/>
  <c r="AG3575" i="3"/>
  <c r="AG3576" i="3"/>
  <c r="AG3577" i="3"/>
  <c r="AG3578" i="3"/>
  <c r="AG3579" i="3"/>
  <c r="AG3580" i="3"/>
  <c r="AG3581" i="3"/>
  <c r="AG3582" i="3"/>
  <c r="AG3583" i="3"/>
  <c r="AG3584" i="3"/>
  <c r="AG3585" i="3"/>
  <c r="AG3586" i="3"/>
  <c r="AG3587" i="3"/>
  <c r="AG3588" i="3"/>
  <c r="AG3589" i="3"/>
  <c r="AG3590" i="3"/>
  <c r="AG3591" i="3"/>
  <c r="AG3592" i="3"/>
  <c r="AG3593" i="3"/>
  <c r="AG3594" i="3"/>
  <c r="AG3595" i="3"/>
  <c r="AG3596" i="3"/>
  <c r="AG3597" i="3"/>
  <c r="AG3598" i="3"/>
  <c r="AG3599" i="3"/>
  <c r="AG3600" i="3"/>
  <c r="AG3601" i="3"/>
  <c r="AG3602" i="3"/>
  <c r="AG3603" i="3"/>
  <c r="AG3604" i="3"/>
  <c r="AG3605" i="3"/>
  <c r="AG3606" i="3"/>
  <c r="AG3607" i="3"/>
  <c r="AG3608" i="3"/>
  <c r="AG3609" i="3"/>
  <c r="AG3610" i="3"/>
  <c r="AG3611" i="3"/>
  <c r="AG3612" i="3"/>
  <c r="AG3613" i="3"/>
  <c r="AG3614" i="3"/>
  <c r="AG3615" i="3"/>
  <c r="AG3616" i="3"/>
  <c r="AG3617" i="3"/>
  <c r="AG3618" i="3"/>
  <c r="AG3619" i="3"/>
  <c r="AG3620" i="3"/>
  <c r="AG3621" i="3"/>
  <c r="AG3622" i="3"/>
  <c r="AG3623" i="3"/>
  <c r="AG3624" i="3"/>
  <c r="AG3625" i="3"/>
  <c r="AG3626" i="3"/>
  <c r="AG3627" i="3"/>
  <c r="AG3628" i="3"/>
  <c r="AG3629" i="3"/>
  <c r="AG3630" i="3"/>
  <c r="AG3631" i="3"/>
  <c r="AG3632" i="3"/>
  <c r="AG3633" i="3"/>
  <c r="AG3634" i="3"/>
  <c r="AG3635" i="3"/>
  <c r="AG3636" i="3"/>
  <c r="AG3637" i="3"/>
  <c r="AG3638" i="3"/>
  <c r="AG3639" i="3"/>
  <c r="AG3640" i="3"/>
  <c r="AG3641" i="3"/>
  <c r="AG3642" i="3"/>
  <c r="AG3643" i="3"/>
  <c r="AG3644" i="3"/>
  <c r="AG3645" i="3"/>
  <c r="AG3646" i="3"/>
  <c r="AG3647" i="3"/>
  <c r="AG3648" i="3"/>
  <c r="AG3649" i="3"/>
  <c r="AG3650" i="3"/>
  <c r="AG3651" i="3"/>
  <c r="AG3652" i="3"/>
  <c r="AG3653" i="3"/>
  <c r="AG3654" i="3"/>
  <c r="AG3655" i="3"/>
  <c r="AG3656" i="3"/>
  <c r="AG3657" i="3"/>
  <c r="AG3658" i="3"/>
  <c r="AG3659" i="3"/>
  <c r="AG3660" i="3"/>
  <c r="AG3661" i="3"/>
  <c r="AG3662" i="3"/>
  <c r="AG3663" i="3"/>
  <c r="AG3664" i="3"/>
  <c r="AG3665" i="3"/>
  <c r="AG3666" i="3"/>
  <c r="AG3667" i="3"/>
  <c r="AG3668" i="3"/>
  <c r="AG3669" i="3"/>
  <c r="AG3670" i="3"/>
  <c r="AG3671" i="3"/>
  <c r="AG3672" i="3"/>
  <c r="AG3673" i="3"/>
  <c r="AG3674" i="3"/>
  <c r="AG3675" i="3"/>
  <c r="AG3676" i="3"/>
  <c r="AG3677" i="3"/>
  <c r="AG3678" i="3"/>
  <c r="AG3679" i="3"/>
  <c r="AG3680" i="3"/>
  <c r="AG3681" i="3"/>
  <c r="AG3682" i="3"/>
  <c r="AG3683" i="3"/>
  <c r="AG3684" i="3"/>
  <c r="AG3685" i="3"/>
  <c r="AG3686" i="3"/>
  <c r="AG3687" i="3"/>
  <c r="AG3688" i="3"/>
  <c r="AG3689" i="3"/>
  <c r="AG3690" i="3"/>
  <c r="AG3691" i="3"/>
  <c r="AG3692" i="3"/>
  <c r="AG3693" i="3"/>
  <c r="AG3694" i="3"/>
  <c r="AG3695" i="3"/>
  <c r="AG3696" i="3"/>
  <c r="AG3697" i="3"/>
  <c r="AG3698" i="3"/>
  <c r="AG3699" i="3"/>
  <c r="AG3700" i="3"/>
  <c r="AG3701" i="3"/>
  <c r="AG3702" i="3"/>
  <c r="AG3703" i="3"/>
  <c r="AG3704" i="3"/>
  <c r="AG3705" i="3"/>
  <c r="AG3706" i="3"/>
  <c r="AG3707" i="3"/>
  <c r="AG3708" i="3"/>
  <c r="AG3709" i="3"/>
  <c r="AG3710" i="3"/>
  <c r="AG3711" i="3"/>
  <c r="AG3712" i="3"/>
  <c r="AG3713" i="3"/>
  <c r="AG3714" i="3"/>
  <c r="AG3715" i="3"/>
  <c r="AG3716" i="3"/>
  <c r="AG3717" i="3"/>
  <c r="AG3718" i="3"/>
  <c r="AG3719" i="3"/>
  <c r="AG3720" i="3"/>
  <c r="AG3721" i="3"/>
  <c r="AG3722" i="3"/>
  <c r="AG3723" i="3"/>
  <c r="AG3724" i="3"/>
  <c r="AG3725" i="3"/>
  <c r="AG3726" i="3"/>
  <c r="AG3727" i="3"/>
  <c r="AG3728" i="3"/>
  <c r="AG3729" i="3"/>
  <c r="AG3730" i="3"/>
  <c r="AG3731" i="3"/>
  <c r="AG3732" i="3"/>
  <c r="AG3733" i="3"/>
  <c r="AG3734" i="3"/>
  <c r="AG3735" i="3"/>
  <c r="AG3736" i="3"/>
  <c r="AG3737" i="3"/>
  <c r="AG3738" i="3"/>
  <c r="AG3739" i="3"/>
  <c r="AG3740" i="3"/>
  <c r="AG3741" i="3"/>
  <c r="AG3742" i="3"/>
  <c r="AG3743" i="3"/>
  <c r="AG3744" i="3"/>
  <c r="AG3745" i="3"/>
  <c r="AG3746" i="3"/>
  <c r="AG3747" i="3"/>
  <c r="AG3748" i="3"/>
  <c r="AG3749" i="3"/>
  <c r="AG3750" i="3"/>
  <c r="AG3751" i="3"/>
  <c r="AG3752" i="3"/>
  <c r="AG3753" i="3"/>
  <c r="AG3754" i="3"/>
  <c r="AG3755" i="3"/>
  <c r="AG3756" i="3"/>
  <c r="AG3757" i="3"/>
  <c r="AG3758" i="3"/>
  <c r="AG3759" i="3"/>
  <c r="AG3760" i="3"/>
  <c r="AG3761" i="3"/>
  <c r="AG3762" i="3"/>
  <c r="AG3763" i="3"/>
  <c r="AG3764" i="3"/>
  <c r="AG3765" i="3"/>
  <c r="AG3766" i="3"/>
  <c r="AG3767" i="3"/>
  <c r="AG3768" i="3"/>
  <c r="AG3769" i="3"/>
  <c r="AG3770" i="3"/>
  <c r="AG3771" i="3"/>
  <c r="AG3772" i="3"/>
  <c r="AG3773" i="3"/>
  <c r="AG3774" i="3"/>
  <c r="AG3775" i="3"/>
  <c r="AG3776" i="3"/>
  <c r="AG3777" i="3"/>
  <c r="AG3778" i="3"/>
  <c r="AG3779" i="3"/>
  <c r="AG3780" i="3"/>
  <c r="AG3781" i="3"/>
  <c r="AG3782" i="3"/>
  <c r="AG3783" i="3"/>
  <c r="AG3784" i="3"/>
  <c r="AG3785" i="3"/>
  <c r="AG3786" i="3"/>
  <c r="AG3787" i="3"/>
  <c r="AG3788" i="3"/>
  <c r="AG3789" i="3"/>
  <c r="AG3790" i="3"/>
  <c r="AG3791" i="3"/>
  <c r="AG3792" i="3"/>
  <c r="AG3793" i="3"/>
  <c r="AG3794" i="3"/>
  <c r="AG3795" i="3"/>
  <c r="AG3796" i="3"/>
  <c r="AG3797" i="3"/>
  <c r="AG3798" i="3"/>
  <c r="AG3799" i="3"/>
  <c r="AG3800" i="3"/>
  <c r="AG3801" i="3"/>
  <c r="AG3802" i="3"/>
  <c r="AG3803" i="3"/>
  <c r="AG3804" i="3"/>
  <c r="AG3805" i="3"/>
  <c r="AG3806" i="3"/>
  <c r="AG3807" i="3"/>
  <c r="AG3808" i="3"/>
  <c r="AG3809" i="3"/>
  <c r="AG3810" i="3"/>
  <c r="AG3811" i="3"/>
  <c r="AG3812" i="3"/>
  <c r="AG3813" i="3"/>
  <c r="AG3814" i="3"/>
  <c r="AG3815" i="3"/>
  <c r="AG3816" i="3"/>
  <c r="AG3817" i="3"/>
  <c r="AG3818" i="3"/>
  <c r="AG3819" i="3"/>
  <c r="AG3820" i="3"/>
  <c r="AG3821" i="3"/>
  <c r="AG3822" i="3"/>
  <c r="AG3823" i="3"/>
  <c r="AG3824" i="3"/>
  <c r="AG3825" i="3"/>
  <c r="AG3826" i="3"/>
  <c r="AG3827" i="3"/>
  <c r="AG3828" i="3"/>
  <c r="AG3829" i="3"/>
  <c r="AG3830" i="3"/>
  <c r="AG3831" i="3"/>
  <c r="AG3832" i="3"/>
  <c r="AG3833" i="3"/>
  <c r="AG3834" i="3"/>
  <c r="AG3835" i="3"/>
  <c r="AG3836" i="3"/>
  <c r="AG3837" i="3"/>
  <c r="AG3838" i="3"/>
  <c r="AG3839" i="3"/>
  <c r="AG3840" i="3"/>
  <c r="AG3841" i="3"/>
  <c r="AG3842" i="3"/>
  <c r="AG3843" i="3"/>
  <c r="AG3844" i="3"/>
  <c r="AG3845" i="3"/>
  <c r="AG3846" i="3"/>
  <c r="AG3847" i="3"/>
  <c r="AG3848" i="3"/>
  <c r="AG3849" i="3"/>
  <c r="AG3850" i="3"/>
  <c r="AG3851" i="3"/>
  <c r="AG3852" i="3"/>
  <c r="AG3853" i="3"/>
  <c r="AG3854" i="3"/>
  <c r="AG3855" i="3"/>
  <c r="AG3856" i="3"/>
  <c r="AG3857" i="3"/>
  <c r="AG3858" i="3"/>
  <c r="AG3859" i="3"/>
  <c r="AG3860" i="3"/>
  <c r="AG3861" i="3"/>
  <c r="AG3862" i="3"/>
  <c r="AG3863" i="3"/>
  <c r="AG3864" i="3"/>
  <c r="AG3865" i="3"/>
  <c r="AG3866" i="3"/>
  <c r="AG3867" i="3"/>
  <c r="AG3868" i="3"/>
  <c r="AG3869" i="3"/>
  <c r="AG3870" i="3"/>
  <c r="AG3871" i="3"/>
  <c r="AG3872" i="3"/>
  <c r="AG3873" i="3"/>
  <c r="AG3874" i="3"/>
  <c r="AG3875" i="3"/>
  <c r="AG3876" i="3"/>
  <c r="AG3877" i="3"/>
  <c r="AG3878" i="3"/>
  <c r="AG3879" i="3"/>
  <c r="AG3880" i="3"/>
  <c r="AG3881" i="3"/>
  <c r="AG3882" i="3"/>
  <c r="AG3883" i="3"/>
  <c r="AG3884" i="3"/>
  <c r="AG3885" i="3"/>
  <c r="AG3886" i="3"/>
  <c r="AG3887" i="3"/>
  <c r="AG3888" i="3"/>
  <c r="AG3889" i="3"/>
  <c r="AG3890" i="3"/>
  <c r="AG3891" i="3"/>
  <c r="AG3892" i="3"/>
  <c r="AG3893" i="3"/>
  <c r="AG3894" i="3"/>
  <c r="AG3895" i="3"/>
  <c r="AG3896" i="3"/>
  <c r="AG3897" i="3"/>
  <c r="AG3898" i="3"/>
  <c r="AG3899" i="3"/>
  <c r="AG3900" i="3"/>
  <c r="AG3901" i="3"/>
  <c r="AG3902" i="3"/>
  <c r="AG3903" i="3"/>
  <c r="AG3904" i="3"/>
  <c r="AG3905" i="3"/>
  <c r="AG3906" i="3"/>
  <c r="AG3907" i="3"/>
  <c r="AG3908" i="3"/>
  <c r="AG3909" i="3"/>
  <c r="AG3910" i="3"/>
  <c r="AG3911" i="3"/>
  <c r="AG3912" i="3"/>
  <c r="AG3913" i="3"/>
  <c r="AG3914" i="3"/>
  <c r="AG3915" i="3"/>
  <c r="AG3916" i="3"/>
  <c r="AG3917" i="3"/>
  <c r="AG3918" i="3"/>
  <c r="AG3919" i="3"/>
  <c r="AG3920" i="3"/>
  <c r="AG3921" i="3"/>
  <c r="AG3922" i="3"/>
  <c r="AG3923" i="3"/>
  <c r="AG3924" i="3"/>
  <c r="AG3925" i="3"/>
  <c r="AG3926" i="3"/>
  <c r="AG3927" i="3"/>
  <c r="AG3928" i="3"/>
  <c r="AG3929" i="3"/>
  <c r="AG3930" i="3"/>
  <c r="AG3931" i="3"/>
  <c r="AG3932" i="3"/>
  <c r="AG3933" i="3"/>
  <c r="AG3934" i="3"/>
  <c r="AG3935" i="3"/>
  <c r="AG3936" i="3"/>
  <c r="AG3937" i="3"/>
  <c r="AG3938" i="3"/>
  <c r="AG3939" i="3"/>
  <c r="AG3940" i="3"/>
  <c r="AG3941" i="3"/>
  <c r="AG3942" i="3"/>
  <c r="AG3943" i="3"/>
  <c r="AG3944" i="3"/>
  <c r="AG3945" i="3"/>
  <c r="AG3946" i="3"/>
  <c r="AG3947" i="3"/>
  <c r="AG3948" i="3"/>
  <c r="AG3949" i="3"/>
  <c r="AG3950" i="3"/>
  <c r="AG3951" i="3"/>
  <c r="AG3952" i="3"/>
  <c r="AG3953" i="3"/>
  <c r="AG3954" i="3"/>
  <c r="AG3955" i="3"/>
  <c r="AG3956" i="3"/>
  <c r="AG3957" i="3"/>
  <c r="AG3958" i="3"/>
  <c r="AG3959" i="3"/>
  <c r="AG3960" i="3"/>
  <c r="AG3961" i="3"/>
  <c r="AG3962" i="3"/>
  <c r="AG3963" i="3"/>
  <c r="AG3964" i="3"/>
  <c r="AG3965" i="3"/>
  <c r="AG3966" i="3"/>
  <c r="AG3967" i="3"/>
  <c r="AG3968" i="3"/>
  <c r="AG3969" i="3"/>
  <c r="AG3970" i="3"/>
  <c r="AG3971" i="3"/>
  <c r="AG3972" i="3"/>
  <c r="AG3973" i="3"/>
  <c r="AG3974" i="3"/>
  <c r="AG3975" i="3"/>
  <c r="AG3976" i="3"/>
  <c r="AG3977" i="3"/>
  <c r="AG3978" i="3"/>
  <c r="AG3979" i="3"/>
  <c r="AG3980" i="3"/>
  <c r="AG3981" i="3"/>
  <c r="AG3982" i="3"/>
  <c r="AG3983" i="3"/>
  <c r="AG3984" i="3"/>
  <c r="AG3985" i="3"/>
  <c r="AG3986" i="3"/>
  <c r="AG3987" i="3"/>
  <c r="AG3988" i="3"/>
  <c r="AG3989" i="3"/>
  <c r="AG3990" i="3"/>
  <c r="AG3991" i="3"/>
  <c r="AG3992" i="3"/>
  <c r="AG3993" i="3"/>
  <c r="AG3994" i="3"/>
  <c r="AG3995" i="3"/>
  <c r="AG3996" i="3"/>
  <c r="AG3997" i="3"/>
  <c r="AG3998" i="3"/>
  <c r="AG3999" i="3"/>
  <c r="AG4000" i="3"/>
  <c r="AG4001" i="3"/>
  <c r="AG4002" i="3"/>
  <c r="AG4003" i="3"/>
  <c r="AG4004" i="3"/>
  <c r="AG4005" i="3"/>
  <c r="AG4006" i="3"/>
  <c r="AG4007" i="3"/>
  <c r="AG4008" i="3"/>
  <c r="AG4009" i="3"/>
  <c r="AG4010" i="3"/>
  <c r="AG4011" i="3"/>
  <c r="AG4012" i="3"/>
  <c r="AG4013" i="3"/>
  <c r="AG4014" i="3"/>
  <c r="AG4015" i="3"/>
  <c r="AG4016" i="3"/>
  <c r="AG4017" i="3"/>
  <c r="AG4018" i="3"/>
  <c r="AG4019" i="3"/>
  <c r="AG4020" i="3"/>
  <c r="AG4021" i="3"/>
  <c r="AG4022" i="3"/>
  <c r="AG4023" i="3"/>
  <c r="AG4024" i="3"/>
  <c r="AG4025" i="3"/>
  <c r="AG4026" i="3"/>
  <c r="AG4027" i="3"/>
  <c r="AG4028" i="3"/>
  <c r="AG4029" i="3"/>
  <c r="AG4030" i="3"/>
  <c r="AG4031" i="3"/>
  <c r="AG4032" i="3"/>
  <c r="AG4033" i="3"/>
  <c r="AG4034" i="3"/>
  <c r="AG4035" i="3"/>
  <c r="AG4036" i="3"/>
  <c r="AG4037" i="3"/>
  <c r="AG4038" i="3"/>
  <c r="AG4039" i="3"/>
  <c r="AG4040" i="3"/>
  <c r="AG4041" i="3"/>
  <c r="AG4042" i="3"/>
  <c r="AG4043" i="3"/>
  <c r="AG4044" i="3"/>
  <c r="AG4045" i="3"/>
  <c r="AG4046" i="3"/>
  <c r="AG4047" i="3"/>
  <c r="AG4048" i="3"/>
  <c r="AG4049" i="3"/>
  <c r="AG4050" i="3"/>
  <c r="AG4051" i="3"/>
  <c r="AG4052" i="3"/>
  <c r="AG4053" i="3"/>
  <c r="AG4054" i="3"/>
  <c r="AG4055" i="3"/>
  <c r="AG4056" i="3"/>
  <c r="AG4057" i="3"/>
  <c r="AG4058" i="3"/>
  <c r="AG4059" i="3"/>
  <c r="AG4060" i="3"/>
  <c r="AG4061" i="3"/>
  <c r="AG4062" i="3"/>
  <c r="AG4063" i="3"/>
  <c r="AG4064" i="3"/>
  <c r="AG4065" i="3"/>
  <c r="AG4066" i="3"/>
  <c r="AG4067" i="3"/>
  <c r="AG4068" i="3"/>
  <c r="AG4069" i="3"/>
  <c r="AG4070" i="3"/>
  <c r="AG4071" i="3"/>
  <c r="AG4072" i="3"/>
  <c r="AG4073" i="3"/>
  <c r="AG4074" i="3"/>
  <c r="AG4075" i="3"/>
  <c r="AG4076" i="3"/>
  <c r="AG4077" i="3"/>
  <c r="AG4078" i="3"/>
  <c r="AG4079" i="3"/>
  <c r="AG4080" i="3"/>
  <c r="AG4081" i="3"/>
  <c r="AG4082" i="3"/>
  <c r="AG4083" i="3"/>
  <c r="AG4084" i="3"/>
  <c r="AG4085" i="3"/>
  <c r="AG4086" i="3"/>
  <c r="AG4087" i="3"/>
  <c r="AG4088" i="3"/>
  <c r="AG4089" i="3"/>
  <c r="AG4090" i="3"/>
  <c r="AG4091" i="3"/>
  <c r="AG4092" i="3"/>
  <c r="AG4093" i="3"/>
  <c r="AG4094" i="3"/>
  <c r="AG4095" i="3"/>
  <c r="AG4096" i="3"/>
  <c r="AG4097" i="3"/>
  <c r="AG4098" i="3"/>
  <c r="AG4099" i="3"/>
  <c r="AG4100" i="3"/>
  <c r="AG4101" i="3"/>
  <c r="AG4102" i="3"/>
  <c r="AG4103" i="3"/>
  <c r="AG4104" i="3"/>
  <c r="AG4105" i="3"/>
  <c r="AG4106" i="3"/>
  <c r="AG4107" i="3"/>
  <c r="AG4108" i="3"/>
  <c r="AG4109" i="3"/>
  <c r="AG4110" i="3"/>
  <c r="AG4111" i="3"/>
  <c r="AG4112" i="3"/>
  <c r="AG4113" i="3"/>
  <c r="AG4114" i="3"/>
  <c r="AG4115" i="3"/>
  <c r="AG4116" i="3"/>
  <c r="AG4117" i="3"/>
  <c r="AG4118" i="3"/>
  <c r="AG4119" i="3"/>
  <c r="AG4120" i="3"/>
  <c r="AG4121" i="3"/>
  <c r="AG4122" i="3"/>
  <c r="AG4123" i="3"/>
  <c r="AG4124" i="3"/>
  <c r="AG4125" i="3"/>
  <c r="AG4126" i="3"/>
  <c r="AG4127" i="3"/>
  <c r="AG4128" i="3"/>
  <c r="AG4129" i="3"/>
  <c r="AG4130" i="3"/>
  <c r="AG4131" i="3"/>
  <c r="AG4132" i="3"/>
  <c r="AG4133" i="3"/>
  <c r="AG4134" i="3"/>
  <c r="AG4135" i="3"/>
  <c r="AG4136" i="3"/>
  <c r="AG4137" i="3"/>
  <c r="AG4138" i="3"/>
  <c r="AG4139" i="3"/>
  <c r="AG4140" i="3"/>
  <c r="AG4141" i="3"/>
  <c r="AG4142" i="3"/>
  <c r="AG4143" i="3"/>
  <c r="AG4144" i="3"/>
  <c r="AG4145" i="3"/>
  <c r="AG4146" i="3"/>
  <c r="AG4147" i="3"/>
  <c r="AG4148" i="3"/>
  <c r="AG4149" i="3"/>
  <c r="AG4150" i="3"/>
  <c r="AG4151" i="3"/>
  <c r="AG4152" i="3"/>
  <c r="AG4153" i="3"/>
  <c r="AG4154" i="3"/>
  <c r="AG4155" i="3"/>
  <c r="AG4156" i="3"/>
  <c r="AG4157" i="3"/>
  <c r="AG4158" i="3"/>
  <c r="AG4159" i="3"/>
  <c r="AG4160" i="3"/>
  <c r="AG4161" i="3"/>
  <c r="AG4162" i="3"/>
  <c r="AG4163" i="3"/>
  <c r="AG4164" i="3"/>
  <c r="AG4165" i="3"/>
  <c r="AG4166" i="3"/>
  <c r="AG4167" i="3"/>
  <c r="AG4168" i="3"/>
  <c r="AG4169" i="3"/>
  <c r="AG4170" i="3"/>
  <c r="AG4171" i="3"/>
  <c r="AG4172" i="3"/>
  <c r="AG4173" i="3"/>
  <c r="AG4174" i="3"/>
  <c r="AG4175" i="3"/>
  <c r="AG4176" i="3"/>
  <c r="AG4177" i="3"/>
  <c r="AG4178" i="3"/>
  <c r="AG4179" i="3"/>
  <c r="AG4180" i="3"/>
  <c r="AG4181" i="3"/>
  <c r="AG4182" i="3"/>
  <c r="AG4183" i="3"/>
  <c r="AG4184" i="3"/>
  <c r="AG4185" i="3"/>
  <c r="AG4186" i="3"/>
  <c r="AG4187" i="3"/>
  <c r="AG4188" i="3"/>
  <c r="AG4189" i="3"/>
  <c r="AG4190" i="3"/>
  <c r="AG4191" i="3"/>
  <c r="AG4192" i="3"/>
  <c r="AG4193" i="3"/>
  <c r="AG4194" i="3"/>
  <c r="AG4195" i="3"/>
  <c r="AG4196" i="3"/>
  <c r="AG4197" i="3"/>
  <c r="AG4198" i="3"/>
  <c r="AG4199" i="3"/>
  <c r="AG4200" i="3"/>
  <c r="AG4201" i="3"/>
  <c r="AG4202" i="3"/>
  <c r="AG4203" i="3"/>
  <c r="AG4204" i="3"/>
  <c r="AG4205" i="3"/>
  <c r="AG4206" i="3"/>
  <c r="AG4207" i="3"/>
  <c r="AG4208" i="3"/>
  <c r="AG4209" i="3"/>
  <c r="AG4210" i="3"/>
  <c r="AG4211" i="3"/>
  <c r="AG4212" i="3"/>
  <c r="AG4213" i="3"/>
  <c r="AG4214" i="3"/>
  <c r="AG4215" i="3"/>
  <c r="AG4216" i="3"/>
  <c r="AG4217" i="3"/>
  <c r="AG4218" i="3"/>
  <c r="AG4219" i="3"/>
  <c r="AG4220" i="3"/>
  <c r="AG4221" i="3"/>
  <c r="AG4222" i="3"/>
  <c r="AG4223" i="3"/>
  <c r="AG4224" i="3"/>
  <c r="AG4225" i="3"/>
  <c r="AG4226" i="3"/>
  <c r="AG4227" i="3"/>
  <c r="AG4228" i="3"/>
  <c r="AG4229" i="3"/>
  <c r="AG4230" i="3"/>
  <c r="AG4231" i="3"/>
  <c r="AG4232" i="3"/>
  <c r="AG4233" i="3"/>
  <c r="AG4234" i="3"/>
  <c r="AG4235" i="3"/>
  <c r="AG4236" i="3"/>
  <c r="AG4237" i="3"/>
  <c r="AG4238" i="3"/>
  <c r="AG4239" i="3"/>
  <c r="AG4240" i="3"/>
  <c r="AG4241" i="3"/>
  <c r="AG4242" i="3"/>
  <c r="AG4243" i="3"/>
  <c r="AG4244" i="3"/>
  <c r="AG4245" i="3"/>
  <c r="AG4246" i="3"/>
  <c r="AG4247" i="3"/>
  <c r="AG4248" i="3"/>
  <c r="AG4249" i="3"/>
  <c r="AG4250" i="3"/>
  <c r="AG4251" i="3"/>
  <c r="AG4252" i="3"/>
  <c r="AG4253" i="3"/>
  <c r="AG4254" i="3"/>
  <c r="AG4255" i="3"/>
  <c r="AG4256" i="3"/>
  <c r="AG4257" i="3"/>
  <c r="AG4258" i="3"/>
  <c r="AG4259" i="3"/>
  <c r="AG4260" i="3"/>
  <c r="AG4261" i="3"/>
  <c r="AG4262" i="3"/>
  <c r="AG4263" i="3"/>
  <c r="AG4264" i="3"/>
  <c r="AG4265" i="3"/>
  <c r="AG4266" i="3"/>
  <c r="AG4267" i="3"/>
  <c r="AG4268" i="3"/>
  <c r="AG4269" i="3"/>
  <c r="AG4270" i="3"/>
  <c r="AG4271" i="3"/>
  <c r="AG4272" i="3"/>
  <c r="AG4273" i="3"/>
  <c r="AG4274" i="3"/>
  <c r="AG4275" i="3"/>
  <c r="AG4276" i="3"/>
  <c r="AG4277" i="3"/>
  <c r="AG4278" i="3"/>
  <c r="AG4279" i="3"/>
  <c r="AG4280" i="3"/>
  <c r="AG4281" i="3"/>
  <c r="AG4282" i="3"/>
  <c r="AG4283" i="3"/>
  <c r="AG4284" i="3"/>
  <c r="AG4285" i="3"/>
  <c r="AG4286" i="3"/>
  <c r="AG4287" i="3"/>
  <c r="AG4288" i="3"/>
  <c r="AG4289" i="3"/>
  <c r="AG4290" i="3"/>
  <c r="AG4291" i="3"/>
  <c r="AG4292" i="3"/>
  <c r="AG4293" i="3"/>
  <c r="AG4294" i="3"/>
  <c r="AG4295" i="3"/>
  <c r="AG4296" i="3"/>
  <c r="AG4297" i="3"/>
  <c r="AG4298" i="3"/>
  <c r="AG4299" i="3"/>
  <c r="AG4300" i="3"/>
  <c r="AG4301" i="3"/>
  <c r="AG4302" i="3"/>
  <c r="AG4303" i="3"/>
  <c r="AG4304" i="3"/>
  <c r="AG4305" i="3"/>
  <c r="AG4306" i="3"/>
  <c r="AG4307" i="3"/>
  <c r="AG4308" i="3"/>
  <c r="AG4309" i="3"/>
  <c r="AG4310" i="3"/>
  <c r="AG4311" i="3"/>
  <c r="AG4312" i="3"/>
  <c r="AG4313" i="3"/>
  <c r="AG4314" i="3"/>
  <c r="AG4315" i="3"/>
  <c r="AG4316" i="3"/>
  <c r="AG4317" i="3"/>
  <c r="AG4318" i="3"/>
  <c r="AG4319" i="3"/>
  <c r="AG4320" i="3"/>
  <c r="AG4321" i="3"/>
  <c r="AG4322" i="3"/>
  <c r="AG4323" i="3"/>
  <c r="AG4324" i="3"/>
  <c r="AG4325" i="3"/>
  <c r="AG4326" i="3"/>
  <c r="AG4327" i="3"/>
  <c r="AG4328" i="3"/>
  <c r="AG4329" i="3"/>
  <c r="AG4330" i="3"/>
  <c r="AG4331" i="3"/>
  <c r="AG4332" i="3"/>
  <c r="AG4333" i="3"/>
  <c r="AG4334" i="3"/>
  <c r="AG4335" i="3"/>
  <c r="AG4336" i="3"/>
  <c r="AG4337" i="3"/>
  <c r="AG4338" i="3"/>
  <c r="AG4339" i="3"/>
  <c r="AG4340" i="3"/>
  <c r="AG4341" i="3"/>
  <c r="AG4342" i="3"/>
  <c r="AG4343" i="3"/>
  <c r="AG4344" i="3"/>
  <c r="AG4345" i="3"/>
  <c r="AG4346" i="3"/>
  <c r="AG4347" i="3"/>
  <c r="AG4348" i="3"/>
  <c r="AG4349" i="3"/>
  <c r="AG4350" i="3"/>
  <c r="AG4351" i="3"/>
  <c r="AG4352" i="3"/>
  <c r="AG4353" i="3"/>
  <c r="AG4354" i="3"/>
  <c r="AG4355" i="3"/>
  <c r="AG4356" i="3"/>
  <c r="AG4357" i="3"/>
  <c r="AG4358" i="3"/>
  <c r="AG4359" i="3"/>
  <c r="AG4360" i="3"/>
  <c r="AG4361" i="3"/>
  <c r="AG4362" i="3"/>
  <c r="AG4363" i="3"/>
  <c r="AG4364" i="3"/>
  <c r="AG4365" i="3"/>
  <c r="AG4366" i="3"/>
  <c r="AG4367" i="3"/>
  <c r="AG4368" i="3"/>
  <c r="AG4369" i="3"/>
  <c r="AG4370" i="3"/>
  <c r="AG4371" i="3"/>
  <c r="AG4372" i="3"/>
  <c r="AG4373" i="3"/>
  <c r="AG4374" i="3"/>
  <c r="AG4375" i="3"/>
  <c r="AG4376" i="3"/>
  <c r="AG4377" i="3"/>
  <c r="AG4378" i="3"/>
  <c r="AG4379" i="3"/>
  <c r="AG4380" i="3"/>
  <c r="AG4381" i="3"/>
  <c r="AG4382" i="3"/>
  <c r="AG4383" i="3"/>
  <c r="AG4384" i="3"/>
  <c r="AG4385" i="3"/>
  <c r="AG4386" i="3"/>
  <c r="AG4387" i="3"/>
  <c r="AG4388" i="3"/>
  <c r="AG4389" i="3"/>
  <c r="AG4390" i="3"/>
  <c r="AG4391" i="3"/>
  <c r="AG4392" i="3"/>
  <c r="AG4393" i="3"/>
  <c r="AG4394" i="3"/>
  <c r="AG4395" i="3"/>
  <c r="AG4396" i="3"/>
  <c r="AG4397" i="3"/>
  <c r="AG4398" i="3"/>
  <c r="AG4399" i="3"/>
  <c r="AG4400" i="3"/>
  <c r="AG4401" i="3"/>
  <c r="AG4402" i="3"/>
  <c r="AG4403" i="3"/>
  <c r="AG4404" i="3"/>
  <c r="AG4405" i="3"/>
  <c r="AG4406" i="3"/>
  <c r="AG4407" i="3"/>
  <c r="AG4408" i="3"/>
  <c r="AG4409" i="3"/>
  <c r="AG4410" i="3"/>
  <c r="AG4411" i="3"/>
  <c r="AG4412" i="3"/>
  <c r="AG4413" i="3"/>
  <c r="AG4414" i="3"/>
  <c r="AG4415" i="3"/>
  <c r="AG4416" i="3"/>
  <c r="AG4417" i="3"/>
  <c r="AG4418" i="3"/>
  <c r="AG4419" i="3"/>
  <c r="AG4420" i="3"/>
  <c r="AG4421" i="3"/>
  <c r="AG4422" i="3"/>
  <c r="AG4423" i="3"/>
  <c r="AG4424" i="3"/>
  <c r="AG4425" i="3"/>
  <c r="AG4426" i="3"/>
  <c r="AG4427" i="3"/>
  <c r="AG4428" i="3"/>
  <c r="AG4429" i="3"/>
  <c r="AG4430" i="3"/>
  <c r="AG4431" i="3"/>
  <c r="AG4432" i="3"/>
  <c r="AG4433" i="3"/>
  <c r="AG4434" i="3"/>
  <c r="AG4435" i="3"/>
  <c r="AG4436" i="3"/>
  <c r="AG4437" i="3"/>
  <c r="AG4438" i="3"/>
  <c r="AG4439" i="3"/>
  <c r="AG4440" i="3"/>
  <c r="AG4441" i="3"/>
  <c r="AG4442" i="3"/>
  <c r="AG4443" i="3"/>
  <c r="AG4444" i="3"/>
  <c r="AG4445" i="3"/>
  <c r="AG4446" i="3"/>
  <c r="AG4447" i="3"/>
  <c r="AG4448" i="3"/>
  <c r="AG4449" i="3"/>
  <c r="AG4450" i="3"/>
  <c r="AG4451" i="3"/>
  <c r="AG4452" i="3"/>
  <c r="AG4453" i="3"/>
  <c r="AG4454" i="3"/>
  <c r="AG4455" i="3"/>
  <c r="AG4456" i="3"/>
  <c r="AG4457" i="3"/>
  <c r="AG4458" i="3"/>
  <c r="AG4459" i="3"/>
  <c r="AG4460" i="3"/>
  <c r="AG4461" i="3"/>
  <c r="AG4462" i="3"/>
  <c r="AG4463" i="3"/>
  <c r="AG4464" i="3"/>
  <c r="AG4465" i="3"/>
  <c r="AG4466" i="3"/>
  <c r="AG4467" i="3"/>
  <c r="AG4468" i="3"/>
  <c r="AG4469" i="3"/>
  <c r="AG4470" i="3"/>
  <c r="AG4471" i="3"/>
  <c r="AG4472" i="3"/>
  <c r="AG4473" i="3"/>
  <c r="AG4474" i="3"/>
  <c r="AG4475" i="3"/>
  <c r="AG4476" i="3"/>
  <c r="AG4477" i="3"/>
  <c r="AG4478" i="3"/>
  <c r="AG4479" i="3"/>
  <c r="AG4480" i="3"/>
  <c r="AG4481" i="3"/>
  <c r="AG4482" i="3"/>
  <c r="AG4483" i="3"/>
  <c r="AG4484" i="3"/>
  <c r="AG4485" i="3"/>
  <c r="AG4486" i="3"/>
  <c r="AG4487" i="3"/>
  <c r="AG4488" i="3"/>
  <c r="AG4489" i="3"/>
  <c r="AG4490" i="3"/>
  <c r="AG4491" i="3"/>
  <c r="AG4492" i="3"/>
  <c r="AG4493" i="3"/>
  <c r="AG4494" i="3"/>
  <c r="AG4495" i="3"/>
  <c r="AG4496" i="3"/>
  <c r="AG4497" i="3"/>
  <c r="AG4498" i="3"/>
  <c r="AG4499" i="3"/>
  <c r="AG4500" i="3"/>
  <c r="AG4501" i="3"/>
  <c r="AG4502" i="3"/>
  <c r="AG4503" i="3"/>
  <c r="AG4504" i="3"/>
  <c r="AG4505" i="3"/>
  <c r="AG4506" i="3"/>
  <c r="AG4507" i="3"/>
  <c r="AG4508" i="3"/>
  <c r="AG4509" i="3"/>
  <c r="AG4510" i="3"/>
  <c r="AG4511" i="3"/>
  <c r="AG4512" i="3"/>
  <c r="AG4513" i="3"/>
  <c r="AG4514" i="3"/>
  <c r="AG4515" i="3"/>
  <c r="AG4516" i="3"/>
  <c r="AG4517" i="3"/>
  <c r="AG4518" i="3"/>
  <c r="AG4519" i="3"/>
  <c r="AG4520" i="3"/>
  <c r="AG4521" i="3"/>
  <c r="AG4522" i="3"/>
  <c r="AG4523" i="3"/>
  <c r="AG4524" i="3"/>
  <c r="AG4525" i="3"/>
  <c r="AG4526" i="3"/>
  <c r="AG4527" i="3"/>
  <c r="AG4528" i="3"/>
  <c r="AG4529" i="3"/>
  <c r="AG4530" i="3"/>
  <c r="AG4531" i="3"/>
  <c r="AG4532" i="3"/>
  <c r="AG4533" i="3"/>
  <c r="AG4534" i="3"/>
  <c r="AH2" i="3"/>
  <c r="AH3" i="3"/>
  <c r="AH4" i="3"/>
  <c r="AH6" i="3"/>
  <c r="AH7" i="3"/>
  <c r="AH8" i="3"/>
  <c r="AH9" i="3"/>
  <c r="AH10" i="3"/>
  <c r="AH11" i="3"/>
  <c r="AH12" i="3"/>
  <c r="AH14" i="3"/>
  <c r="AH15" i="3"/>
  <c r="AH16" i="3"/>
  <c r="AH17" i="3"/>
  <c r="AH18" i="3"/>
  <c r="AH19" i="3"/>
  <c r="AH20" i="3"/>
  <c r="AH22" i="3"/>
  <c r="AH23" i="3"/>
  <c r="AH24" i="3"/>
  <c r="AH25" i="3"/>
  <c r="AH26" i="3"/>
  <c r="AH27" i="3"/>
  <c r="AH28" i="3"/>
  <c r="AH30" i="3"/>
  <c r="AH31" i="3"/>
  <c r="AH32" i="3"/>
  <c r="AH33" i="3"/>
  <c r="AH34" i="3"/>
  <c r="AH35" i="3"/>
  <c r="AH36" i="3"/>
  <c r="AH38" i="3"/>
  <c r="AH39" i="3"/>
  <c r="AH40" i="3"/>
  <c r="AH41" i="3"/>
  <c r="AH42" i="3"/>
  <c r="AH43" i="3"/>
  <c r="AH44" i="3"/>
  <c r="AH46" i="3"/>
  <c r="AH47" i="3"/>
  <c r="AH48" i="3"/>
  <c r="AH49" i="3"/>
  <c r="AH50" i="3"/>
  <c r="AH51" i="3"/>
  <c r="AH52" i="3"/>
  <c r="AH54" i="3"/>
  <c r="AH55" i="3"/>
  <c r="AH56" i="3"/>
  <c r="AH57" i="3"/>
  <c r="AH58" i="3"/>
  <c r="AH59" i="3"/>
  <c r="AH60" i="3"/>
  <c r="AH62" i="3"/>
  <c r="AH63" i="3"/>
  <c r="AH64" i="3"/>
  <c r="AH65" i="3"/>
  <c r="AH66" i="3"/>
  <c r="AH67" i="3"/>
  <c r="AH68" i="3"/>
  <c r="AH70" i="3"/>
  <c r="AH71" i="3"/>
  <c r="AH72" i="3"/>
  <c r="AH73" i="3"/>
  <c r="AH74" i="3"/>
  <c r="AH75" i="3"/>
  <c r="AH76" i="3"/>
  <c r="AH78" i="3"/>
  <c r="AH79" i="3"/>
  <c r="AH80" i="3"/>
  <c r="AH81" i="3"/>
  <c r="AH82" i="3"/>
  <c r="AH83" i="3"/>
  <c r="AH84" i="3"/>
  <c r="AH86" i="3"/>
  <c r="AH87" i="3"/>
  <c r="AH88" i="3"/>
  <c r="AH89" i="3"/>
  <c r="AH90" i="3"/>
  <c r="AH91" i="3"/>
  <c r="AH92" i="3"/>
  <c r="AH94" i="3"/>
  <c r="AH95" i="3"/>
  <c r="AH96" i="3"/>
  <c r="AH97" i="3"/>
  <c r="AH98" i="3"/>
  <c r="AH99" i="3"/>
  <c r="AH100" i="3"/>
  <c r="AH102" i="3"/>
  <c r="AH103" i="3"/>
  <c r="AH104" i="3"/>
  <c r="AH105" i="3"/>
  <c r="AH106" i="3"/>
  <c r="AH107" i="3"/>
  <c r="AH108" i="3"/>
  <c r="AH110" i="3"/>
  <c r="AH111" i="3"/>
  <c r="AH112" i="3"/>
  <c r="AH113" i="3"/>
  <c r="AH114" i="3"/>
  <c r="AH115" i="3"/>
  <c r="AH116" i="3"/>
  <c r="AH118" i="3"/>
  <c r="AH119" i="3"/>
  <c r="AH120" i="3"/>
  <c r="AH121" i="3"/>
  <c r="AH122" i="3"/>
  <c r="AH123" i="3"/>
  <c r="AH124" i="3"/>
  <c r="AH126" i="3"/>
  <c r="AH127" i="3"/>
  <c r="AH128" i="3"/>
  <c r="AH129" i="3"/>
  <c r="AH130" i="3"/>
  <c r="AH131" i="3"/>
  <c r="AH132" i="3"/>
  <c r="AH134" i="3"/>
  <c r="AH135" i="3"/>
  <c r="AH136" i="3"/>
  <c r="AH137" i="3"/>
  <c r="AH138" i="3"/>
  <c r="AH139" i="3"/>
  <c r="AH140" i="3"/>
  <c r="AH142" i="3"/>
  <c r="AH143" i="3"/>
  <c r="AH144" i="3"/>
  <c r="AH145" i="3"/>
  <c r="AH146" i="3"/>
  <c r="AH147" i="3"/>
  <c r="AH148" i="3"/>
  <c r="AH149" i="3"/>
  <c r="AH150" i="3"/>
  <c r="AH151" i="3"/>
  <c r="AH152" i="3"/>
  <c r="AH153" i="3"/>
  <c r="AH154" i="3"/>
  <c r="AH155" i="3"/>
  <c r="AH156" i="3"/>
  <c r="AH158" i="3"/>
  <c r="AH159" i="3"/>
  <c r="AH160" i="3"/>
  <c r="AH161" i="3"/>
  <c r="AH162" i="3"/>
  <c r="AH163" i="3"/>
  <c r="AH164" i="3"/>
  <c r="AH166" i="3"/>
  <c r="AH167" i="3"/>
  <c r="AH168" i="3"/>
  <c r="AH169" i="3"/>
  <c r="AH170" i="3"/>
  <c r="AH171" i="3"/>
  <c r="AH172" i="3"/>
  <c r="AH174" i="3"/>
  <c r="AH175" i="3"/>
  <c r="AH176" i="3"/>
  <c r="AH177" i="3"/>
  <c r="AH178" i="3"/>
  <c r="AH179" i="3"/>
  <c r="AH180" i="3"/>
  <c r="AH182" i="3"/>
  <c r="AH183" i="3"/>
  <c r="AH184" i="3"/>
  <c r="AH185" i="3"/>
  <c r="AH186" i="3"/>
  <c r="AH187" i="3"/>
  <c r="AH188" i="3"/>
  <c r="AH189" i="3"/>
  <c r="AH190" i="3"/>
  <c r="AH191" i="3"/>
  <c r="AH192" i="3"/>
  <c r="AH193" i="3"/>
  <c r="AH194" i="3"/>
  <c r="AH195" i="3"/>
  <c r="AH196" i="3"/>
  <c r="AH198" i="3"/>
  <c r="AH199" i="3"/>
  <c r="AH200" i="3"/>
  <c r="AH201" i="3"/>
  <c r="AH202" i="3"/>
  <c r="AH203" i="3"/>
  <c r="AH204" i="3"/>
  <c r="AH206" i="3"/>
  <c r="AH207" i="3"/>
  <c r="AH208" i="3"/>
  <c r="AH209" i="3"/>
  <c r="AH210" i="3"/>
  <c r="AH211" i="3"/>
  <c r="AH212" i="3"/>
  <c r="AH214" i="3"/>
  <c r="AH215" i="3"/>
  <c r="AH216" i="3"/>
  <c r="AH217" i="3"/>
  <c r="AH218" i="3"/>
  <c r="AH219" i="3"/>
  <c r="AH220" i="3"/>
  <c r="AH222" i="3"/>
  <c r="AH223" i="3"/>
  <c r="AH224" i="3"/>
  <c r="AH225" i="3"/>
  <c r="AH226" i="3"/>
  <c r="AH227" i="3"/>
  <c r="AH228" i="3"/>
  <c r="AH230" i="3"/>
  <c r="AH231" i="3"/>
  <c r="AH232" i="3"/>
  <c r="AH233" i="3"/>
  <c r="AH234" i="3"/>
  <c r="AH235" i="3"/>
  <c r="AH236" i="3"/>
  <c r="AH238" i="3"/>
  <c r="AH239" i="3"/>
  <c r="AH240" i="3"/>
  <c r="AH241" i="3"/>
  <c r="AH242" i="3"/>
  <c r="AH243" i="3"/>
  <c r="AH244" i="3"/>
  <c r="AH246" i="3"/>
  <c r="AH247" i="3"/>
  <c r="AH248" i="3"/>
  <c r="AH249" i="3"/>
  <c r="AH250" i="3"/>
  <c r="AH251" i="3"/>
  <c r="AH252" i="3"/>
  <c r="AH254" i="3"/>
  <c r="AH255" i="3"/>
  <c r="AH256" i="3"/>
  <c r="AH257" i="3"/>
  <c r="AH258" i="3"/>
  <c r="AH259" i="3"/>
  <c r="AH260" i="3"/>
  <c r="AH262" i="3"/>
  <c r="AH263" i="3"/>
  <c r="AH264" i="3"/>
  <c r="AH265" i="3"/>
  <c r="AH266" i="3"/>
  <c r="AH267" i="3"/>
  <c r="AH268" i="3"/>
  <c r="AH270" i="3"/>
  <c r="AH271" i="3"/>
  <c r="AH272" i="3"/>
  <c r="AH273" i="3"/>
  <c r="AH274" i="3"/>
  <c r="AH275" i="3"/>
  <c r="AH276" i="3"/>
  <c r="AH278" i="3"/>
  <c r="AH279" i="3"/>
  <c r="AH280" i="3"/>
  <c r="AH281" i="3"/>
  <c r="AH282" i="3"/>
  <c r="AH283" i="3"/>
  <c r="AH284" i="3"/>
  <c r="AH286" i="3"/>
  <c r="AH287" i="3"/>
  <c r="AH288" i="3"/>
  <c r="AH289" i="3"/>
  <c r="AH290" i="3"/>
  <c r="AH291" i="3"/>
  <c r="AH292" i="3"/>
  <c r="AH294" i="3"/>
  <c r="AH295" i="3"/>
  <c r="AH296" i="3"/>
  <c r="AH297" i="3"/>
  <c r="AH298" i="3"/>
  <c r="AH299" i="3"/>
  <c r="AH300" i="3"/>
  <c r="AH302" i="3"/>
  <c r="AH303" i="3"/>
  <c r="AH304" i="3"/>
  <c r="AH305" i="3"/>
  <c r="AH306" i="3"/>
  <c r="AH307" i="3"/>
  <c r="AH308" i="3"/>
  <c r="AH310" i="3"/>
  <c r="AH311" i="3"/>
  <c r="AH312" i="3"/>
  <c r="AH313" i="3"/>
  <c r="AH314" i="3"/>
  <c r="AH315" i="3"/>
  <c r="AH316" i="3"/>
  <c r="AH318" i="3"/>
  <c r="AH319" i="3"/>
  <c r="AH320" i="3"/>
  <c r="AH321" i="3"/>
  <c r="AH322" i="3"/>
  <c r="AH323" i="3"/>
  <c r="AH324" i="3"/>
  <c r="AH326" i="3"/>
  <c r="AH327" i="3"/>
  <c r="AH328" i="3"/>
  <c r="AH329" i="3"/>
  <c r="AH330" i="3"/>
  <c r="AH331" i="3"/>
  <c r="AH332" i="3"/>
  <c r="AH334" i="3"/>
  <c r="AH335" i="3"/>
  <c r="AH336" i="3"/>
  <c r="AH337" i="3"/>
  <c r="AH338" i="3"/>
  <c r="AH339" i="3"/>
  <c r="AH340" i="3"/>
  <c r="AH342" i="3"/>
  <c r="AH343" i="3"/>
  <c r="AH344" i="3"/>
  <c r="AH345" i="3"/>
  <c r="AH346" i="3"/>
  <c r="AH347" i="3"/>
  <c r="AH348" i="3"/>
  <c r="AH350" i="3"/>
  <c r="AH351" i="3"/>
  <c r="AH352" i="3"/>
  <c r="AH353" i="3"/>
  <c r="AH354" i="3"/>
  <c r="AH355" i="3"/>
  <c r="AH356" i="3"/>
  <c r="AH358" i="3"/>
  <c r="AH359" i="3"/>
  <c r="AH360" i="3"/>
  <c r="AH361" i="3"/>
  <c r="AH362" i="3"/>
  <c r="AH363" i="3"/>
  <c r="AH364" i="3"/>
  <c r="AH366" i="3"/>
  <c r="AH367" i="3"/>
  <c r="AH368" i="3"/>
  <c r="AH369" i="3"/>
  <c r="AH370" i="3"/>
  <c r="AH371" i="3"/>
  <c r="AH372" i="3"/>
  <c r="AH374" i="3"/>
  <c r="AH375" i="3"/>
  <c r="AH376" i="3"/>
  <c r="AH377" i="3"/>
  <c r="AH378" i="3"/>
  <c r="AH379" i="3"/>
  <c r="AH380" i="3"/>
  <c r="AH382" i="3"/>
  <c r="AH383" i="3"/>
  <c r="AH384" i="3"/>
  <c r="AH385" i="3"/>
  <c r="AH386" i="3"/>
  <c r="AH387" i="3"/>
  <c r="AH388" i="3"/>
  <c r="AH390" i="3"/>
  <c r="AH391" i="3"/>
  <c r="AH392" i="3"/>
  <c r="AH393" i="3"/>
  <c r="AH394" i="3"/>
  <c r="AH395" i="3"/>
  <c r="AH396" i="3"/>
  <c r="AH398" i="3"/>
  <c r="AH399" i="3"/>
  <c r="AH400" i="3"/>
  <c r="AH401" i="3"/>
  <c r="AH402" i="3"/>
  <c r="AH403" i="3"/>
  <c r="AH404" i="3"/>
  <c r="AH406" i="3"/>
  <c r="AH407" i="3"/>
  <c r="AH408" i="3"/>
  <c r="AH409" i="3"/>
  <c r="AH410" i="3"/>
  <c r="AH411" i="3"/>
  <c r="AH412" i="3"/>
  <c r="AH414" i="3"/>
  <c r="AH415" i="3"/>
  <c r="AH416" i="3"/>
  <c r="AH417" i="3"/>
  <c r="AH418" i="3"/>
  <c r="AH419" i="3"/>
  <c r="AH420" i="3"/>
  <c r="AH422" i="3"/>
  <c r="AH423" i="3"/>
  <c r="AH424" i="3"/>
  <c r="AH425" i="3"/>
  <c r="AH426" i="3"/>
  <c r="AH427" i="3"/>
  <c r="AH428" i="3"/>
  <c r="AH430" i="3"/>
  <c r="AH431" i="3"/>
  <c r="AH432" i="3"/>
  <c r="AH433" i="3"/>
  <c r="AH434" i="3"/>
  <c r="AH435" i="3"/>
  <c r="AH436" i="3"/>
  <c r="AH438" i="3"/>
  <c r="AH439" i="3"/>
  <c r="AH440" i="3"/>
  <c r="AH441" i="3"/>
  <c r="AH442" i="3"/>
  <c r="AH443" i="3"/>
  <c r="AH444" i="3"/>
  <c r="AH446" i="3"/>
  <c r="AH447" i="3"/>
  <c r="AH448" i="3"/>
  <c r="AH449" i="3"/>
  <c r="AH450" i="3"/>
  <c r="AH451" i="3"/>
  <c r="AH452" i="3"/>
  <c r="AH454" i="3"/>
  <c r="AH455" i="3"/>
  <c r="AH456" i="3"/>
  <c r="AH457" i="3"/>
  <c r="AH458" i="3"/>
  <c r="AH459" i="3"/>
  <c r="AH460" i="3"/>
  <c r="AH462" i="3"/>
  <c r="AH463" i="3"/>
  <c r="AH464" i="3"/>
  <c r="AH465" i="3"/>
  <c r="AH466" i="3"/>
  <c r="AH467" i="3"/>
  <c r="AH468" i="3"/>
  <c r="AH469" i="3"/>
  <c r="AH470" i="3"/>
  <c r="AH471" i="3"/>
  <c r="AH472" i="3"/>
  <c r="AH473" i="3"/>
  <c r="AH474" i="3"/>
  <c r="AH475" i="3"/>
  <c r="AH476" i="3"/>
  <c r="AH478" i="3"/>
  <c r="AH479" i="3"/>
  <c r="AH480" i="3"/>
  <c r="AH481" i="3"/>
  <c r="AH482" i="3"/>
  <c r="AH483" i="3"/>
  <c r="AH484" i="3"/>
  <c r="AH486" i="3"/>
  <c r="AH487" i="3"/>
  <c r="AH488" i="3"/>
  <c r="AH489" i="3"/>
  <c r="AH490" i="3"/>
  <c r="AH491" i="3"/>
  <c r="AH492" i="3"/>
  <c r="AH494" i="3"/>
  <c r="AH495" i="3"/>
  <c r="AH496" i="3"/>
  <c r="AH497" i="3"/>
  <c r="AH498" i="3"/>
  <c r="AH499" i="3"/>
  <c r="AH500" i="3"/>
  <c r="AH502" i="3"/>
  <c r="AH503" i="3"/>
  <c r="AH504" i="3"/>
  <c r="AH505" i="3"/>
  <c r="AH506" i="3"/>
  <c r="AH507" i="3"/>
  <c r="AH508" i="3"/>
  <c r="AH510" i="3"/>
  <c r="AH511" i="3"/>
  <c r="AH512" i="3"/>
  <c r="AH513" i="3"/>
  <c r="AH514" i="3"/>
  <c r="AH515" i="3"/>
  <c r="AH516" i="3"/>
  <c r="AH518" i="3"/>
  <c r="AH519" i="3"/>
  <c r="AH520" i="3"/>
  <c r="AH521" i="3"/>
  <c r="AH522" i="3"/>
  <c r="AH523" i="3"/>
  <c r="AH524" i="3"/>
  <c r="AH526" i="3"/>
  <c r="AH527" i="3"/>
  <c r="AH528" i="3"/>
  <c r="AH529" i="3"/>
  <c r="AH530" i="3"/>
  <c r="AH531" i="3"/>
  <c r="AH532" i="3"/>
  <c r="AH534" i="3"/>
  <c r="AH535" i="3"/>
  <c r="AH536" i="3"/>
  <c r="AH537" i="3"/>
  <c r="AH538" i="3"/>
  <c r="AH539" i="3"/>
  <c r="AH540" i="3"/>
  <c r="AH542" i="3"/>
  <c r="AH543" i="3"/>
  <c r="AH544" i="3"/>
  <c r="AH545" i="3"/>
  <c r="AH546" i="3"/>
  <c r="AH547" i="3"/>
  <c r="AH548" i="3"/>
  <c r="AH550" i="3"/>
  <c r="AH551" i="3"/>
  <c r="AH552" i="3"/>
  <c r="AH553" i="3"/>
  <c r="AH554" i="3"/>
  <c r="AH555" i="3"/>
  <c r="AH556" i="3"/>
  <c r="AH558" i="3"/>
  <c r="AH559" i="3"/>
  <c r="AH560" i="3"/>
  <c r="AH561" i="3"/>
  <c r="AH562" i="3"/>
  <c r="AH563" i="3"/>
  <c r="AH564" i="3"/>
  <c r="AH566" i="3"/>
  <c r="AH567" i="3"/>
  <c r="AH568" i="3"/>
  <c r="AH569" i="3"/>
  <c r="AH570" i="3"/>
  <c r="AH571" i="3"/>
  <c r="AH572" i="3"/>
  <c r="AH574" i="3"/>
  <c r="AH575" i="3"/>
  <c r="AH576" i="3"/>
  <c r="AH577" i="3"/>
  <c r="AH578" i="3"/>
  <c r="AH579" i="3"/>
  <c r="AH580" i="3"/>
  <c r="AH581" i="3"/>
  <c r="AH582" i="3"/>
  <c r="AH583" i="3"/>
  <c r="AH584" i="3"/>
  <c r="AH585" i="3"/>
  <c r="AH586" i="3"/>
  <c r="AH587" i="3"/>
  <c r="AH588" i="3"/>
  <c r="AH590" i="3"/>
  <c r="AH591" i="3"/>
  <c r="AH592" i="3"/>
  <c r="AH593" i="3"/>
  <c r="AH594" i="3"/>
  <c r="AH595" i="3"/>
  <c r="AH596" i="3"/>
  <c r="AH598" i="3"/>
  <c r="AH599" i="3"/>
  <c r="AH600" i="3"/>
  <c r="AH601" i="3"/>
  <c r="AH602" i="3"/>
  <c r="AH603" i="3"/>
  <c r="AH604" i="3"/>
  <c r="AH606" i="3"/>
  <c r="AH607" i="3"/>
  <c r="AH608" i="3"/>
  <c r="AH609" i="3"/>
  <c r="AH610" i="3"/>
  <c r="AH611" i="3"/>
  <c r="AH612" i="3"/>
  <c r="AH614" i="3"/>
  <c r="AH615" i="3"/>
  <c r="AH616" i="3"/>
  <c r="AH617" i="3"/>
  <c r="AH618" i="3"/>
  <c r="AH619" i="3"/>
  <c r="AH620" i="3"/>
  <c r="AH622" i="3"/>
  <c r="AH623" i="3"/>
  <c r="AH624" i="3"/>
  <c r="AH625" i="3"/>
  <c r="AH626" i="3"/>
  <c r="AH627" i="3"/>
  <c r="AH628" i="3"/>
  <c r="AH630" i="3"/>
  <c r="AH631" i="3"/>
  <c r="AH632" i="3"/>
  <c r="AH633" i="3"/>
  <c r="AH634" i="3"/>
  <c r="AH635" i="3"/>
  <c r="AH636" i="3"/>
  <c r="AH638" i="3"/>
  <c r="AH639" i="3"/>
  <c r="AH640" i="3"/>
  <c r="AH641" i="3"/>
  <c r="AH642" i="3"/>
  <c r="AH643" i="3"/>
  <c r="AH644" i="3"/>
  <c r="AH646" i="3"/>
  <c r="AH647" i="3"/>
  <c r="AH648" i="3"/>
  <c r="AH649" i="3"/>
  <c r="AH650" i="3"/>
  <c r="AH651" i="3"/>
  <c r="AH652" i="3"/>
  <c r="AH654" i="3"/>
  <c r="AH655" i="3"/>
  <c r="AH656" i="3"/>
  <c r="AH657" i="3"/>
  <c r="AH658" i="3"/>
  <c r="AH659" i="3"/>
  <c r="AH660" i="3"/>
  <c r="AH662" i="3"/>
  <c r="AH663" i="3"/>
  <c r="AH664" i="3"/>
  <c r="AH665" i="3"/>
  <c r="AH666" i="3"/>
  <c r="AH667" i="3"/>
  <c r="AH668" i="3"/>
  <c r="AH670" i="3"/>
  <c r="AH671" i="3"/>
  <c r="AH672" i="3"/>
  <c r="AH673" i="3"/>
  <c r="AH674" i="3"/>
  <c r="AH675" i="3"/>
  <c r="AH676" i="3"/>
  <c r="AH678" i="3"/>
  <c r="AH679" i="3"/>
  <c r="AH680" i="3"/>
  <c r="AH681" i="3"/>
  <c r="AH682" i="3"/>
  <c r="AH683" i="3"/>
  <c r="AH684" i="3"/>
  <c r="AH686" i="3"/>
  <c r="AH687" i="3"/>
  <c r="AH688" i="3"/>
  <c r="AH689" i="3"/>
  <c r="AH690" i="3"/>
  <c r="AH691" i="3"/>
  <c r="AH692" i="3"/>
  <c r="AH694" i="3"/>
  <c r="AH695" i="3"/>
  <c r="AH696" i="3"/>
  <c r="AH697" i="3"/>
  <c r="AH698" i="3"/>
  <c r="AH699" i="3"/>
  <c r="AH700" i="3"/>
  <c r="AH702" i="3"/>
  <c r="AH703" i="3"/>
  <c r="AH704" i="3"/>
  <c r="AH705" i="3"/>
  <c r="AH706" i="3"/>
  <c r="AH707" i="3"/>
  <c r="AH708" i="3"/>
  <c r="AH710" i="3"/>
  <c r="AH711" i="3"/>
  <c r="AH712" i="3"/>
  <c r="AH713" i="3"/>
  <c r="AH714" i="3"/>
  <c r="AH715" i="3"/>
  <c r="AH716" i="3"/>
  <c r="AH717" i="3"/>
  <c r="AH718" i="3"/>
  <c r="AH719" i="3"/>
  <c r="AH720" i="3"/>
  <c r="AH721" i="3"/>
  <c r="AH722" i="3"/>
  <c r="AH723" i="3"/>
  <c r="AH724" i="3"/>
  <c r="AH725" i="3"/>
  <c r="AH726" i="3"/>
  <c r="AH727" i="3"/>
  <c r="AH728" i="3"/>
  <c r="AH729" i="3"/>
  <c r="AH730" i="3"/>
  <c r="AH731" i="3"/>
  <c r="AH732" i="3"/>
  <c r="AH733" i="3"/>
  <c r="AH734" i="3"/>
  <c r="AH735" i="3"/>
  <c r="AH736" i="3"/>
  <c r="AH737" i="3"/>
  <c r="AH738" i="3"/>
  <c r="AH739" i="3"/>
  <c r="AH740" i="3"/>
  <c r="AH741" i="3"/>
  <c r="AH742" i="3"/>
  <c r="AH743" i="3"/>
  <c r="AH744" i="3"/>
  <c r="AH745" i="3"/>
  <c r="AH746" i="3"/>
  <c r="AH747" i="3"/>
  <c r="AH748" i="3"/>
  <c r="AH749" i="3"/>
  <c r="AH750" i="3"/>
  <c r="AH751" i="3"/>
  <c r="AH752" i="3"/>
  <c r="AH753" i="3"/>
  <c r="AH754" i="3"/>
  <c r="AH755" i="3"/>
  <c r="AH756" i="3"/>
  <c r="AH757" i="3"/>
  <c r="AH758" i="3"/>
  <c r="AH759" i="3"/>
  <c r="AH760" i="3"/>
  <c r="AH761" i="3"/>
  <c r="AH762" i="3"/>
  <c r="AH763" i="3"/>
  <c r="AH764" i="3"/>
  <c r="AH765" i="3"/>
  <c r="AH766" i="3"/>
  <c r="AH767" i="3"/>
  <c r="AH768" i="3"/>
  <c r="AH769" i="3"/>
  <c r="AH770" i="3"/>
  <c r="AH771" i="3"/>
  <c r="AH772" i="3"/>
  <c r="AH773" i="3"/>
  <c r="AH774" i="3"/>
  <c r="AH775" i="3"/>
  <c r="AH776" i="3"/>
  <c r="AH777" i="3"/>
  <c r="AH778" i="3"/>
  <c r="AH779" i="3"/>
  <c r="AH780" i="3"/>
  <c r="AH781" i="3"/>
  <c r="AH782" i="3"/>
  <c r="AH783" i="3"/>
  <c r="AH784" i="3"/>
  <c r="AH785" i="3"/>
  <c r="AH786" i="3"/>
  <c r="AH787" i="3"/>
  <c r="AH788" i="3"/>
  <c r="AH789" i="3"/>
  <c r="AH790" i="3"/>
  <c r="AH791" i="3"/>
  <c r="AH792" i="3"/>
  <c r="AH793" i="3"/>
  <c r="AH794" i="3"/>
  <c r="AH795" i="3"/>
  <c r="AH796" i="3"/>
  <c r="AH797" i="3"/>
  <c r="AH798" i="3"/>
  <c r="AH799" i="3"/>
  <c r="AH800" i="3"/>
  <c r="AH801" i="3"/>
  <c r="AH802" i="3"/>
  <c r="AH803" i="3"/>
  <c r="AH804" i="3"/>
  <c r="AH805" i="3"/>
  <c r="AH806" i="3"/>
  <c r="AH807" i="3"/>
  <c r="AH808" i="3"/>
  <c r="AH809" i="3"/>
  <c r="AH810" i="3"/>
  <c r="AH811" i="3"/>
  <c r="AH812" i="3"/>
  <c r="AH813" i="3"/>
  <c r="AH814" i="3"/>
  <c r="AH815" i="3"/>
  <c r="AH816" i="3"/>
  <c r="AH817" i="3"/>
  <c r="AH818" i="3"/>
  <c r="AH819" i="3"/>
  <c r="AH820" i="3"/>
  <c r="AH821" i="3"/>
  <c r="AH822" i="3"/>
  <c r="AH823" i="3"/>
  <c r="AH824" i="3"/>
  <c r="AH825" i="3"/>
  <c r="AH826" i="3"/>
  <c r="AH827" i="3"/>
  <c r="AH828" i="3"/>
  <c r="AH829" i="3"/>
  <c r="AH830" i="3"/>
  <c r="AH831" i="3"/>
  <c r="AH832" i="3"/>
  <c r="AH833" i="3"/>
  <c r="AH834" i="3"/>
  <c r="AH835" i="3"/>
  <c r="AH836" i="3"/>
  <c r="AH837" i="3"/>
  <c r="AH838" i="3"/>
  <c r="AH839" i="3"/>
  <c r="AH840" i="3"/>
  <c r="AH841" i="3"/>
  <c r="AH842" i="3"/>
  <c r="AH843" i="3"/>
  <c r="AH844" i="3"/>
  <c r="AH845" i="3"/>
  <c r="AH846" i="3"/>
  <c r="AH847" i="3"/>
  <c r="AH848" i="3"/>
  <c r="AH849" i="3"/>
  <c r="AH850" i="3"/>
  <c r="AH851" i="3"/>
  <c r="AH852" i="3"/>
  <c r="AH853" i="3"/>
  <c r="AH854" i="3"/>
  <c r="AH855" i="3"/>
  <c r="AH856" i="3"/>
  <c r="AH857" i="3"/>
  <c r="AH858" i="3"/>
  <c r="AH859" i="3"/>
  <c r="AH860" i="3"/>
  <c r="AH861" i="3"/>
  <c r="AH862" i="3"/>
  <c r="AH863" i="3"/>
  <c r="AH864" i="3"/>
  <c r="AH865" i="3"/>
  <c r="AH866" i="3"/>
  <c r="AH867" i="3"/>
  <c r="AH868" i="3"/>
  <c r="AH869" i="3"/>
  <c r="AH870" i="3"/>
  <c r="AH871" i="3"/>
  <c r="AH872" i="3"/>
  <c r="AH873" i="3"/>
  <c r="AH874" i="3"/>
  <c r="AH875" i="3"/>
  <c r="AH876" i="3"/>
  <c r="AH877" i="3"/>
  <c r="AH878" i="3"/>
  <c r="AH879" i="3"/>
  <c r="AH880" i="3"/>
  <c r="AH881" i="3"/>
  <c r="AH882" i="3"/>
  <c r="AH883" i="3"/>
  <c r="AH884" i="3"/>
  <c r="AH885" i="3"/>
  <c r="AH886" i="3"/>
  <c r="AH887" i="3"/>
  <c r="AH888" i="3"/>
  <c r="AH889" i="3"/>
  <c r="AH890" i="3"/>
  <c r="AH891" i="3"/>
  <c r="AH892" i="3"/>
  <c r="AH893" i="3"/>
  <c r="AH894" i="3"/>
  <c r="AH895" i="3"/>
  <c r="AH896" i="3"/>
  <c r="AH897" i="3"/>
  <c r="AH898" i="3"/>
  <c r="AH899" i="3"/>
  <c r="AH900" i="3"/>
  <c r="AH901" i="3"/>
  <c r="AH902" i="3"/>
  <c r="AH903" i="3"/>
  <c r="AH904" i="3"/>
  <c r="AH905" i="3"/>
  <c r="AH906" i="3"/>
  <c r="AH907" i="3"/>
  <c r="AH908" i="3"/>
  <c r="AH909" i="3"/>
  <c r="AH910" i="3"/>
  <c r="AH911" i="3"/>
  <c r="AH912" i="3"/>
  <c r="AH913" i="3"/>
  <c r="AH914" i="3"/>
  <c r="AH915" i="3"/>
  <c r="AH916" i="3"/>
  <c r="AH917" i="3"/>
  <c r="AH918" i="3"/>
  <c r="AH919" i="3"/>
  <c r="AH920" i="3"/>
  <c r="AH921" i="3"/>
  <c r="AH922" i="3"/>
  <c r="AH923" i="3"/>
  <c r="AH924" i="3"/>
  <c r="AH925" i="3"/>
  <c r="AH926" i="3"/>
  <c r="AH927" i="3"/>
  <c r="AH928" i="3"/>
  <c r="AH929" i="3"/>
  <c r="AH930" i="3"/>
  <c r="AH931" i="3"/>
  <c r="AH932" i="3"/>
  <c r="AH933" i="3"/>
  <c r="AH934" i="3"/>
  <c r="AH935" i="3"/>
  <c r="AH936" i="3"/>
  <c r="AH937" i="3"/>
  <c r="AH938" i="3"/>
  <c r="AH939" i="3"/>
  <c r="AH940" i="3"/>
  <c r="AH941" i="3"/>
  <c r="AH942" i="3"/>
  <c r="AH943" i="3"/>
  <c r="AH944" i="3"/>
  <c r="AH945" i="3"/>
  <c r="AH946" i="3"/>
  <c r="AH947" i="3"/>
  <c r="AH948" i="3"/>
  <c r="AH949" i="3"/>
  <c r="AH950" i="3"/>
  <c r="AH951" i="3"/>
  <c r="AH952" i="3"/>
  <c r="AH953" i="3"/>
  <c r="AH954" i="3"/>
  <c r="AH955" i="3"/>
  <c r="AH956" i="3"/>
  <c r="AH957" i="3"/>
  <c r="AH958" i="3"/>
  <c r="AH959" i="3"/>
  <c r="AH960" i="3"/>
  <c r="AH961" i="3"/>
  <c r="AH962" i="3"/>
  <c r="AH963" i="3"/>
  <c r="AH964" i="3"/>
  <c r="AH965" i="3"/>
  <c r="AH966" i="3"/>
  <c r="AH967" i="3"/>
  <c r="AH968" i="3"/>
  <c r="AH969" i="3"/>
  <c r="AH970" i="3"/>
  <c r="AH971" i="3"/>
  <c r="AH972" i="3"/>
  <c r="AH973" i="3"/>
  <c r="AH974" i="3"/>
  <c r="AH975" i="3"/>
  <c r="AH976" i="3"/>
  <c r="AH977" i="3"/>
  <c r="AH978" i="3"/>
  <c r="AH979" i="3"/>
  <c r="AH980" i="3"/>
  <c r="AH981" i="3"/>
  <c r="AH982" i="3"/>
  <c r="AH983" i="3"/>
  <c r="AH984" i="3"/>
  <c r="AH985" i="3"/>
  <c r="AH986" i="3"/>
  <c r="AH987" i="3"/>
  <c r="AH988" i="3"/>
  <c r="AH989" i="3"/>
  <c r="AH990" i="3"/>
  <c r="AH991" i="3"/>
  <c r="AH992" i="3"/>
  <c r="AH993" i="3"/>
  <c r="AH994" i="3"/>
  <c r="AH995" i="3"/>
  <c r="AH996" i="3"/>
  <c r="AH997" i="3"/>
  <c r="AH998" i="3"/>
  <c r="AH999" i="3"/>
  <c r="AH1000" i="3"/>
  <c r="AH1001" i="3"/>
  <c r="AH1002" i="3"/>
  <c r="AH1003" i="3"/>
  <c r="AH1004" i="3"/>
  <c r="AH1005" i="3"/>
  <c r="AH1006" i="3"/>
  <c r="AH1007" i="3"/>
  <c r="AH1008" i="3"/>
  <c r="AH1009" i="3"/>
  <c r="AH1010" i="3"/>
  <c r="AH1011" i="3"/>
  <c r="AH1012" i="3"/>
  <c r="AH1013" i="3"/>
  <c r="AH1014" i="3"/>
  <c r="AH1015" i="3"/>
  <c r="AH1016" i="3"/>
  <c r="AH1017" i="3"/>
  <c r="AH1018" i="3"/>
  <c r="AH1019" i="3"/>
  <c r="AH1020" i="3"/>
  <c r="AH1021" i="3"/>
  <c r="AH1022" i="3"/>
  <c r="AH1023" i="3"/>
  <c r="AH1024" i="3"/>
  <c r="AH1025" i="3"/>
  <c r="AH1026" i="3"/>
  <c r="AH1027" i="3"/>
  <c r="AH1028" i="3"/>
  <c r="AH1029" i="3"/>
  <c r="AH1030" i="3"/>
  <c r="AH1031" i="3"/>
  <c r="AH1032" i="3"/>
  <c r="AH1033" i="3"/>
  <c r="AH1034" i="3"/>
  <c r="AH1035" i="3"/>
  <c r="AH1036" i="3"/>
  <c r="AH1037" i="3"/>
  <c r="AH1038" i="3"/>
  <c r="AH1039" i="3"/>
  <c r="AH1040" i="3"/>
  <c r="AH1041" i="3"/>
  <c r="AH1042" i="3"/>
  <c r="AH1043" i="3"/>
  <c r="AH1044" i="3"/>
  <c r="AH1045" i="3"/>
  <c r="AH1046" i="3"/>
  <c r="AH1047" i="3"/>
  <c r="AH1048" i="3"/>
  <c r="AH1049" i="3"/>
  <c r="AH1050" i="3"/>
  <c r="AH1051" i="3"/>
  <c r="AH1052" i="3"/>
  <c r="AH1053" i="3"/>
  <c r="AH1054" i="3"/>
  <c r="AH1055" i="3"/>
  <c r="AH1056" i="3"/>
  <c r="AH1057" i="3"/>
  <c r="AH1058" i="3"/>
  <c r="AH1059" i="3"/>
  <c r="AH1060" i="3"/>
  <c r="AH1061" i="3"/>
  <c r="AH1062" i="3"/>
  <c r="AH1063" i="3"/>
  <c r="AH1064" i="3"/>
  <c r="AH1065" i="3"/>
  <c r="AH1066" i="3"/>
  <c r="AH1067" i="3"/>
  <c r="AH1068" i="3"/>
  <c r="AH1069" i="3"/>
  <c r="AH1070" i="3"/>
  <c r="AH1071" i="3"/>
  <c r="AH1072" i="3"/>
  <c r="AH1073" i="3"/>
  <c r="AH1074" i="3"/>
  <c r="AH1075" i="3"/>
  <c r="AH1076" i="3"/>
  <c r="AH1077" i="3"/>
  <c r="AH1078" i="3"/>
  <c r="AH1079" i="3"/>
  <c r="AH1080" i="3"/>
  <c r="AH1081" i="3"/>
  <c r="AH1082" i="3"/>
  <c r="AH1083" i="3"/>
  <c r="AH1084" i="3"/>
  <c r="AH1085" i="3"/>
  <c r="AH1086" i="3"/>
  <c r="AH1087" i="3"/>
  <c r="AH1088" i="3"/>
  <c r="AH1089" i="3"/>
  <c r="AH1090" i="3"/>
  <c r="AH1091" i="3"/>
  <c r="AH1092" i="3"/>
  <c r="AH1093" i="3"/>
  <c r="AH1094" i="3"/>
  <c r="AH1095" i="3"/>
  <c r="AH1096" i="3"/>
  <c r="AH1097" i="3"/>
  <c r="AH1098" i="3"/>
  <c r="AH1099" i="3"/>
  <c r="AH1100" i="3"/>
  <c r="AH1101" i="3"/>
  <c r="AH1102" i="3"/>
  <c r="AH1103" i="3"/>
  <c r="AH1104" i="3"/>
  <c r="AH1105" i="3"/>
  <c r="AH1106" i="3"/>
  <c r="AH1107" i="3"/>
  <c r="AH1108" i="3"/>
  <c r="AH1109" i="3"/>
  <c r="AH1110" i="3"/>
  <c r="AH1111" i="3"/>
  <c r="AH1112" i="3"/>
  <c r="AH1113" i="3"/>
  <c r="AH1114" i="3"/>
  <c r="AH1115" i="3"/>
  <c r="AH1116" i="3"/>
  <c r="AH1117" i="3"/>
  <c r="AH1118" i="3"/>
  <c r="AH1119" i="3"/>
  <c r="AH1120" i="3"/>
  <c r="AH1121" i="3"/>
  <c r="AH1122" i="3"/>
  <c r="AH1123" i="3"/>
  <c r="AH1124" i="3"/>
  <c r="AH1125" i="3"/>
  <c r="AH1126" i="3"/>
  <c r="AH1127" i="3"/>
  <c r="AH1128" i="3"/>
  <c r="AH1129" i="3"/>
  <c r="AH1130" i="3"/>
  <c r="AH1131" i="3"/>
  <c r="AH1132" i="3"/>
  <c r="AH1133" i="3"/>
  <c r="AH1134" i="3"/>
  <c r="AH1135" i="3"/>
  <c r="AH1136" i="3"/>
  <c r="AH1137" i="3"/>
  <c r="AH1138" i="3"/>
  <c r="AH1139" i="3"/>
  <c r="AH1140" i="3"/>
  <c r="AH1141" i="3"/>
  <c r="AH1142" i="3"/>
  <c r="AH1143" i="3"/>
  <c r="AH1144" i="3"/>
  <c r="AH1145" i="3"/>
  <c r="AH1146" i="3"/>
  <c r="AH1147" i="3"/>
  <c r="AH1148" i="3"/>
  <c r="AH1149" i="3"/>
  <c r="AH1150" i="3"/>
  <c r="AH1151" i="3"/>
  <c r="AH1152" i="3"/>
  <c r="AH1153" i="3"/>
  <c r="AH1154" i="3"/>
  <c r="AH1155" i="3"/>
  <c r="AH1156" i="3"/>
  <c r="AH1157" i="3"/>
  <c r="AH1158" i="3"/>
  <c r="AH1159" i="3"/>
  <c r="AH1160" i="3"/>
  <c r="AH1161" i="3"/>
  <c r="AH1162" i="3"/>
  <c r="AH1163" i="3"/>
  <c r="AH1164" i="3"/>
  <c r="AH1165" i="3"/>
  <c r="AH1166" i="3"/>
  <c r="AH1167" i="3"/>
  <c r="AH1168" i="3"/>
  <c r="AH1169" i="3"/>
  <c r="AH1170" i="3"/>
  <c r="AH1171" i="3"/>
  <c r="AH1172" i="3"/>
  <c r="AH1173" i="3"/>
  <c r="AH1174" i="3"/>
  <c r="AH1175" i="3"/>
  <c r="AH1176" i="3"/>
  <c r="AH1177" i="3"/>
  <c r="AH1178" i="3"/>
  <c r="AH1179" i="3"/>
  <c r="AH1180" i="3"/>
  <c r="AH1181" i="3"/>
  <c r="AH1182" i="3"/>
  <c r="AH1183" i="3"/>
  <c r="AH1184" i="3"/>
  <c r="AH1185" i="3"/>
  <c r="AH1186" i="3"/>
  <c r="AH1187" i="3"/>
  <c r="AH1188" i="3"/>
  <c r="AH1189" i="3"/>
  <c r="AH1190" i="3"/>
  <c r="AH1191" i="3"/>
  <c r="AH1192" i="3"/>
  <c r="AH1193" i="3"/>
  <c r="AH1194" i="3"/>
  <c r="AH1195" i="3"/>
  <c r="AH1196" i="3"/>
  <c r="AH1197" i="3"/>
  <c r="AH1198" i="3"/>
  <c r="AH1199" i="3"/>
  <c r="AH1200" i="3"/>
  <c r="AH1201" i="3"/>
  <c r="AH1202" i="3"/>
  <c r="AH1203" i="3"/>
  <c r="AH1204" i="3"/>
  <c r="AH1205" i="3"/>
  <c r="AH1206" i="3"/>
  <c r="AH1207" i="3"/>
  <c r="AH1208" i="3"/>
  <c r="AH1209" i="3"/>
  <c r="AH1210" i="3"/>
  <c r="AH1211" i="3"/>
  <c r="AH1212" i="3"/>
  <c r="AH1213" i="3"/>
  <c r="AH1214" i="3"/>
  <c r="AH1215" i="3"/>
  <c r="AH1216" i="3"/>
  <c r="AH1217" i="3"/>
  <c r="AH1218" i="3"/>
  <c r="AH1219" i="3"/>
  <c r="AH1220" i="3"/>
  <c r="AH1221" i="3"/>
  <c r="AH1222" i="3"/>
  <c r="AH1223" i="3"/>
  <c r="AH1224" i="3"/>
  <c r="AH1225" i="3"/>
  <c r="AH1226" i="3"/>
  <c r="AH1227" i="3"/>
  <c r="AH1228" i="3"/>
  <c r="AH1229" i="3"/>
  <c r="AH1230" i="3"/>
  <c r="AH1231" i="3"/>
  <c r="AH1232" i="3"/>
  <c r="AH1233" i="3"/>
  <c r="AH1234" i="3"/>
  <c r="AH1235" i="3"/>
  <c r="AH1236" i="3"/>
  <c r="AH1237" i="3"/>
  <c r="AH1238" i="3"/>
  <c r="AH1239" i="3"/>
  <c r="AH1240" i="3"/>
  <c r="AH1241" i="3"/>
  <c r="AH1242" i="3"/>
  <c r="AH1243" i="3"/>
  <c r="AH1244" i="3"/>
  <c r="AH1245" i="3"/>
  <c r="AH1246" i="3"/>
  <c r="AH1247" i="3"/>
  <c r="AH1248" i="3"/>
  <c r="AH1249" i="3"/>
  <c r="AH1250" i="3"/>
  <c r="AH1251" i="3"/>
  <c r="AH1252" i="3"/>
  <c r="AH1253" i="3"/>
  <c r="AH1254" i="3"/>
  <c r="AH1255" i="3"/>
  <c r="AH1256" i="3"/>
  <c r="AH1257" i="3"/>
  <c r="AH1258" i="3"/>
  <c r="AH1259" i="3"/>
  <c r="AH1260" i="3"/>
  <c r="AH1261" i="3"/>
  <c r="AH1262" i="3"/>
  <c r="AH1263" i="3"/>
  <c r="AH1264" i="3"/>
  <c r="AH1265" i="3"/>
  <c r="AH1266" i="3"/>
  <c r="AH1267" i="3"/>
  <c r="AH1268" i="3"/>
  <c r="AH1269" i="3"/>
  <c r="AH1270" i="3"/>
  <c r="AH1271" i="3"/>
  <c r="AH1272" i="3"/>
  <c r="AH1273" i="3"/>
  <c r="AH1274" i="3"/>
  <c r="AH1275" i="3"/>
  <c r="AH1276" i="3"/>
  <c r="AH1277" i="3"/>
  <c r="AH1278" i="3"/>
  <c r="AH1279" i="3"/>
  <c r="AH1280" i="3"/>
  <c r="AH1281" i="3"/>
  <c r="AH1282" i="3"/>
  <c r="AH1283" i="3"/>
  <c r="AH1284" i="3"/>
  <c r="AH1285" i="3"/>
  <c r="AH1286" i="3"/>
  <c r="AH1287" i="3"/>
  <c r="AH1288" i="3"/>
  <c r="AH1289" i="3"/>
  <c r="AH1290" i="3"/>
  <c r="AH1291" i="3"/>
  <c r="AH1292" i="3"/>
  <c r="AH1293" i="3"/>
  <c r="AH1294" i="3"/>
  <c r="AH1295" i="3"/>
  <c r="AH1296" i="3"/>
  <c r="AH1297" i="3"/>
  <c r="AH1298" i="3"/>
  <c r="AH1299" i="3"/>
  <c r="AH1300" i="3"/>
  <c r="AH1301" i="3"/>
  <c r="AH1302" i="3"/>
  <c r="AH1303" i="3"/>
  <c r="AH1304" i="3"/>
  <c r="AH1305" i="3"/>
  <c r="AH1306" i="3"/>
  <c r="AH1307" i="3"/>
  <c r="AH1308" i="3"/>
  <c r="AH1309" i="3"/>
  <c r="AH1310" i="3"/>
  <c r="AH1311" i="3"/>
  <c r="AH1312" i="3"/>
  <c r="AH1313" i="3"/>
  <c r="AH1314" i="3"/>
  <c r="AH1315" i="3"/>
  <c r="AH1316" i="3"/>
  <c r="AH1317" i="3"/>
  <c r="AH1318" i="3"/>
  <c r="AH1319" i="3"/>
  <c r="AH1320" i="3"/>
  <c r="AH1321" i="3"/>
  <c r="AH1322" i="3"/>
  <c r="AH1323" i="3"/>
  <c r="AH1324" i="3"/>
  <c r="AH1325" i="3"/>
  <c r="AH1326" i="3"/>
  <c r="AH1327" i="3"/>
  <c r="AH1328" i="3"/>
  <c r="AH1329" i="3"/>
  <c r="AH1330" i="3"/>
  <c r="AH1331" i="3"/>
  <c r="AH1332" i="3"/>
  <c r="AH1333" i="3"/>
  <c r="AH1334" i="3"/>
  <c r="AH1335" i="3"/>
  <c r="AH1336" i="3"/>
  <c r="AH1337" i="3"/>
  <c r="AH1338" i="3"/>
  <c r="AH1339" i="3"/>
  <c r="AH1340" i="3"/>
  <c r="AH1341" i="3"/>
  <c r="AH1342" i="3"/>
  <c r="AH1343" i="3"/>
  <c r="AH1344" i="3"/>
  <c r="AH1345" i="3"/>
  <c r="AH1346" i="3"/>
  <c r="AH1347" i="3"/>
  <c r="AH1348" i="3"/>
  <c r="AH1349" i="3"/>
  <c r="AH1350" i="3"/>
  <c r="AH1351" i="3"/>
  <c r="AH1352" i="3"/>
  <c r="AH1353" i="3"/>
  <c r="AH1354" i="3"/>
  <c r="AH1355" i="3"/>
  <c r="AH1356" i="3"/>
  <c r="AH1357" i="3"/>
  <c r="AH1358" i="3"/>
  <c r="AH1359" i="3"/>
  <c r="AH1360" i="3"/>
  <c r="AH1361" i="3"/>
  <c r="AH1362" i="3"/>
  <c r="AH1363" i="3"/>
  <c r="AH1364" i="3"/>
  <c r="AH1365" i="3"/>
  <c r="AH1366" i="3"/>
  <c r="AH1367" i="3"/>
  <c r="AH1368" i="3"/>
  <c r="AH1369" i="3"/>
  <c r="AH1370" i="3"/>
  <c r="AH1371" i="3"/>
  <c r="AH1372" i="3"/>
  <c r="AH1373" i="3"/>
  <c r="AH1374" i="3"/>
  <c r="AH1375" i="3"/>
  <c r="AH1376" i="3"/>
  <c r="AH1377" i="3"/>
  <c r="AH1378" i="3"/>
  <c r="AH1379" i="3"/>
  <c r="AH1380" i="3"/>
  <c r="AH1381" i="3"/>
  <c r="AH1382" i="3"/>
  <c r="AH1383" i="3"/>
  <c r="AH1384" i="3"/>
  <c r="AH1385" i="3"/>
  <c r="AH1386" i="3"/>
  <c r="AH1387" i="3"/>
  <c r="AH1388" i="3"/>
  <c r="AH1389" i="3"/>
  <c r="AH1390" i="3"/>
  <c r="AH1391" i="3"/>
  <c r="AH1392" i="3"/>
  <c r="AH1393" i="3"/>
  <c r="AH1394" i="3"/>
  <c r="AH1395" i="3"/>
  <c r="AH1396" i="3"/>
  <c r="AH1397" i="3"/>
  <c r="AH1398" i="3"/>
  <c r="AH1399" i="3"/>
  <c r="AH1400" i="3"/>
  <c r="AH1401" i="3"/>
  <c r="AH1402" i="3"/>
  <c r="AH1403" i="3"/>
  <c r="AH1404" i="3"/>
  <c r="AH1405" i="3"/>
  <c r="AH1406" i="3"/>
  <c r="AH1407" i="3"/>
  <c r="AH1408" i="3"/>
  <c r="AH1409" i="3"/>
  <c r="AH1410" i="3"/>
  <c r="AH1411" i="3"/>
  <c r="AH1412" i="3"/>
  <c r="AH1413" i="3"/>
  <c r="AH1414" i="3"/>
  <c r="AH1415" i="3"/>
  <c r="AH1416" i="3"/>
  <c r="AH1417" i="3"/>
  <c r="AH1418" i="3"/>
  <c r="AH1419" i="3"/>
  <c r="AH1420" i="3"/>
  <c r="AH1421" i="3"/>
  <c r="AH1422" i="3"/>
  <c r="AH1423" i="3"/>
  <c r="AH1424" i="3"/>
  <c r="AH1425" i="3"/>
  <c r="AH1426" i="3"/>
  <c r="AH1427" i="3"/>
  <c r="AH1428" i="3"/>
  <c r="AH1429" i="3"/>
  <c r="AH1430" i="3"/>
  <c r="AH1431" i="3"/>
  <c r="AH1432" i="3"/>
  <c r="AH1433" i="3"/>
  <c r="AH1434" i="3"/>
  <c r="AH1435" i="3"/>
  <c r="AH1436" i="3"/>
  <c r="AH1437" i="3"/>
  <c r="AH1438" i="3"/>
  <c r="AH1439" i="3"/>
  <c r="AH1440" i="3"/>
  <c r="AH1441" i="3"/>
  <c r="AH1442" i="3"/>
  <c r="AH1443" i="3"/>
  <c r="AH1444" i="3"/>
  <c r="AH1445" i="3"/>
  <c r="AH1446" i="3"/>
  <c r="AH1447" i="3"/>
  <c r="AH1448" i="3"/>
  <c r="AH1449" i="3"/>
  <c r="AH1450" i="3"/>
  <c r="AH1451" i="3"/>
  <c r="AH1452" i="3"/>
  <c r="AH1453" i="3"/>
  <c r="AH1454" i="3"/>
  <c r="AH1455" i="3"/>
  <c r="AH1456" i="3"/>
  <c r="AH1457" i="3"/>
  <c r="AH1458" i="3"/>
  <c r="AH1459" i="3"/>
  <c r="AH1460" i="3"/>
  <c r="AH1461" i="3"/>
  <c r="AH1462" i="3"/>
  <c r="AH1463" i="3"/>
  <c r="AH1464" i="3"/>
  <c r="AH1465" i="3"/>
  <c r="AH1466" i="3"/>
  <c r="AH1467" i="3"/>
  <c r="AH1468" i="3"/>
  <c r="AH1469" i="3"/>
  <c r="AH1470" i="3"/>
  <c r="AH1471" i="3"/>
  <c r="AH1472" i="3"/>
  <c r="AH1473" i="3"/>
  <c r="AH1474" i="3"/>
  <c r="AH1475" i="3"/>
  <c r="AH1476" i="3"/>
  <c r="AH1477" i="3"/>
  <c r="AH1478" i="3"/>
  <c r="AH1479" i="3"/>
  <c r="AH1480" i="3"/>
  <c r="AH1481" i="3"/>
  <c r="AH1482" i="3"/>
  <c r="AH1483" i="3"/>
  <c r="AH1484" i="3"/>
  <c r="AH1485" i="3"/>
  <c r="AH1486" i="3"/>
  <c r="AH1487" i="3"/>
  <c r="AH1488" i="3"/>
  <c r="AH1489" i="3"/>
  <c r="AH1490" i="3"/>
  <c r="AH1491" i="3"/>
  <c r="AH1492" i="3"/>
  <c r="AH1493" i="3"/>
  <c r="AH1494" i="3"/>
  <c r="AH1495" i="3"/>
  <c r="AH1496" i="3"/>
  <c r="AH1497" i="3"/>
  <c r="AH1498" i="3"/>
  <c r="AH1499" i="3"/>
  <c r="AH1500" i="3"/>
  <c r="AH1501" i="3"/>
  <c r="AH1502" i="3"/>
  <c r="AH1503" i="3"/>
  <c r="AH1504" i="3"/>
  <c r="AH1505" i="3"/>
  <c r="AH1506" i="3"/>
  <c r="AH1507" i="3"/>
  <c r="AH1508" i="3"/>
  <c r="AH1509" i="3"/>
  <c r="AH1510" i="3"/>
  <c r="AH1511" i="3"/>
  <c r="AH1512" i="3"/>
  <c r="AH1513" i="3"/>
  <c r="AH1514" i="3"/>
  <c r="AH1515" i="3"/>
  <c r="AH1516" i="3"/>
  <c r="AH1517" i="3"/>
  <c r="AH1518" i="3"/>
  <c r="AH1519" i="3"/>
  <c r="AH1520" i="3"/>
  <c r="AH1521" i="3"/>
  <c r="AH1522" i="3"/>
  <c r="AH1523" i="3"/>
  <c r="AH1524" i="3"/>
  <c r="AH1525" i="3"/>
  <c r="AH1526" i="3"/>
  <c r="AH1527" i="3"/>
  <c r="AH1528" i="3"/>
  <c r="AH1529" i="3"/>
  <c r="AH1530" i="3"/>
  <c r="AH1531" i="3"/>
  <c r="AH1532" i="3"/>
  <c r="AH1533" i="3"/>
  <c r="AH1534" i="3"/>
  <c r="AH1535" i="3"/>
  <c r="AH1536" i="3"/>
  <c r="AH1537" i="3"/>
  <c r="AH1538" i="3"/>
  <c r="AH1539" i="3"/>
  <c r="AH1540" i="3"/>
  <c r="AH1541" i="3"/>
  <c r="AH1542" i="3"/>
  <c r="AH1543" i="3"/>
  <c r="AH1544" i="3"/>
  <c r="AH1545" i="3"/>
  <c r="AH1546" i="3"/>
  <c r="AH1547" i="3"/>
  <c r="AH1548" i="3"/>
  <c r="AH1549" i="3"/>
  <c r="AH1550" i="3"/>
  <c r="AH1551" i="3"/>
  <c r="AH1552" i="3"/>
  <c r="AH1553" i="3"/>
  <c r="AH1554" i="3"/>
  <c r="AH1555" i="3"/>
  <c r="AH1556" i="3"/>
  <c r="AH1557" i="3"/>
  <c r="AH1558" i="3"/>
  <c r="AH1559" i="3"/>
  <c r="AH1560" i="3"/>
  <c r="AH1561" i="3"/>
  <c r="AH1562" i="3"/>
  <c r="AH1563" i="3"/>
  <c r="AH1564" i="3"/>
  <c r="AH1565" i="3"/>
  <c r="AH1566" i="3"/>
  <c r="AH1567" i="3"/>
  <c r="AH1568" i="3"/>
  <c r="AH1569" i="3"/>
  <c r="AH1570" i="3"/>
  <c r="AH1571" i="3"/>
  <c r="AH1572" i="3"/>
  <c r="AH1573" i="3"/>
  <c r="AH1574" i="3"/>
  <c r="AH1575" i="3"/>
  <c r="AH1576" i="3"/>
  <c r="AH1577" i="3"/>
  <c r="AH1578" i="3"/>
  <c r="AH1579" i="3"/>
  <c r="AH1580" i="3"/>
  <c r="AH1581" i="3"/>
  <c r="AH1582" i="3"/>
  <c r="AH1583" i="3"/>
  <c r="AH1584" i="3"/>
  <c r="AH1585" i="3"/>
  <c r="AH1586" i="3"/>
  <c r="AH1587" i="3"/>
  <c r="AH1588" i="3"/>
  <c r="AH1589" i="3"/>
  <c r="AH1590" i="3"/>
  <c r="AH1591" i="3"/>
  <c r="AH1592" i="3"/>
  <c r="AH1593" i="3"/>
  <c r="AH1594" i="3"/>
  <c r="AH1595" i="3"/>
  <c r="AH1596" i="3"/>
  <c r="AH1597" i="3"/>
  <c r="AH1598" i="3"/>
  <c r="AH1599" i="3"/>
  <c r="AH1600" i="3"/>
  <c r="AH1601" i="3"/>
  <c r="AH1602" i="3"/>
  <c r="AH1603" i="3"/>
  <c r="AH1604" i="3"/>
  <c r="AH1605" i="3"/>
  <c r="AH1606" i="3"/>
  <c r="AH1607" i="3"/>
  <c r="AH1608" i="3"/>
  <c r="AH1609" i="3"/>
  <c r="AH1610" i="3"/>
  <c r="AH1611" i="3"/>
  <c r="AH1612" i="3"/>
  <c r="AH1613" i="3"/>
  <c r="AH1614" i="3"/>
  <c r="AH1615" i="3"/>
  <c r="AH1616" i="3"/>
  <c r="AH1617" i="3"/>
  <c r="AH1618" i="3"/>
  <c r="AH1619" i="3"/>
  <c r="AH1620" i="3"/>
  <c r="AH1621" i="3"/>
  <c r="AH1622" i="3"/>
  <c r="AH1623" i="3"/>
  <c r="AH1624" i="3"/>
  <c r="AH1625" i="3"/>
  <c r="AH1626" i="3"/>
  <c r="AH1627" i="3"/>
  <c r="AH1628" i="3"/>
  <c r="AH1629" i="3"/>
  <c r="AH1630" i="3"/>
  <c r="AH1631" i="3"/>
  <c r="AH1632" i="3"/>
  <c r="AH1633" i="3"/>
  <c r="AH1634" i="3"/>
  <c r="AH1635" i="3"/>
  <c r="AH1636" i="3"/>
  <c r="AH1637" i="3"/>
  <c r="AH1638" i="3"/>
  <c r="AH1639" i="3"/>
  <c r="AH1640" i="3"/>
  <c r="AH1641" i="3"/>
  <c r="AH1642" i="3"/>
  <c r="AH1643" i="3"/>
  <c r="AH1644" i="3"/>
  <c r="AH1645" i="3"/>
  <c r="AH1646" i="3"/>
  <c r="AH1647" i="3"/>
  <c r="AH1648" i="3"/>
  <c r="AH1649" i="3"/>
  <c r="AH1650" i="3"/>
  <c r="AH1651" i="3"/>
  <c r="AH1652" i="3"/>
  <c r="AH1653" i="3"/>
  <c r="AH1654" i="3"/>
  <c r="AH1655" i="3"/>
  <c r="AH1656" i="3"/>
  <c r="AH1657" i="3"/>
  <c r="AH1658" i="3"/>
  <c r="AH1659" i="3"/>
  <c r="AH1660" i="3"/>
  <c r="AH1661" i="3"/>
  <c r="AH1662" i="3"/>
  <c r="AH1663" i="3"/>
  <c r="AH1664" i="3"/>
  <c r="AH1665" i="3"/>
  <c r="AH1666" i="3"/>
  <c r="AH1667" i="3"/>
  <c r="AH1668" i="3"/>
  <c r="AH1669" i="3"/>
  <c r="AH1670" i="3"/>
  <c r="AH1671" i="3"/>
  <c r="AH1672" i="3"/>
  <c r="AH1673" i="3"/>
  <c r="AH1674" i="3"/>
  <c r="AH1675" i="3"/>
  <c r="AH1676" i="3"/>
  <c r="AH1677" i="3"/>
  <c r="AH1678" i="3"/>
  <c r="AH1679" i="3"/>
  <c r="AH1680" i="3"/>
  <c r="AH1681" i="3"/>
  <c r="AH1682" i="3"/>
  <c r="AH1683" i="3"/>
  <c r="AH1684" i="3"/>
  <c r="AH1685" i="3"/>
  <c r="AH1686" i="3"/>
  <c r="AH1687" i="3"/>
  <c r="AH1688" i="3"/>
  <c r="AH1689" i="3"/>
  <c r="AH1690" i="3"/>
  <c r="AH1691" i="3"/>
  <c r="AH1692" i="3"/>
  <c r="AH1693" i="3"/>
  <c r="AH1694" i="3"/>
  <c r="AH1695" i="3"/>
  <c r="AH1696" i="3"/>
  <c r="AH1697" i="3"/>
  <c r="AH1698" i="3"/>
  <c r="AH1699" i="3"/>
  <c r="AH1700" i="3"/>
  <c r="AH1701" i="3"/>
  <c r="AH1702" i="3"/>
  <c r="AH1703" i="3"/>
  <c r="AH1704" i="3"/>
  <c r="AH1705" i="3"/>
  <c r="AH1706" i="3"/>
  <c r="AH1707" i="3"/>
  <c r="AH1708" i="3"/>
  <c r="AH1709" i="3"/>
  <c r="AH1710" i="3"/>
  <c r="AH1711" i="3"/>
  <c r="AH1712" i="3"/>
  <c r="AH1713" i="3"/>
  <c r="AH1714" i="3"/>
  <c r="AH1715" i="3"/>
  <c r="AH1716" i="3"/>
  <c r="AH1717" i="3"/>
  <c r="AH1718" i="3"/>
  <c r="AH1719" i="3"/>
  <c r="AH1720" i="3"/>
  <c r="AH1721" i="3"/>
  <c r="AH1722" i="3"/>
  <c r="AH1723" i="3"/>
  <c r="AH1724" i="3"/>
  <c r="AH1725" i="3"/>
  <c r="AH1726" i="3"/>
  <c r="AH1727" i="3"/>
  <c r="AH1728" i="3"/>
  <c r="AH1729" i="3"/>
  <c r="AH1730" i="3"/>
  <c r="AH1731" i="3"/>
  <c r="AH1732" i="3"/>
  <c r="AH1733" i="3"/>
  <c r="AH1734" i="3"/>
  <c r="AH1735" i="3"/>
  <c r="AH1736" i="3"/>
  <c r="AH1737" i="3"/>
  <c r="AH1738" i="3"/>
  <c r="AH1739" i="3"/>
  <c r="AH1740" i="3"/>
  <c r="AH1741" i="3"/>
  <c r="AH1742" i="3"/>
  <c r="AH1743" i="3"/>
  <c r="AH1744" i="3"/>
  <c r="AH1745" i="3"/>
  <c r="AH1746" i="3"/>
  <c r="AH1747" i="3"/>
  <c r="AH1748" i="3"/>
  <c r="AH1749" i="3"/>
  <c r="AH1750" i="3"/>
  <c r="AH1751" i="3"/>
  <c r="AH1752" i="3"/>
  <c r="AH1753" i="3"/>
  <c r="AH1754" i="3"/>
  <c r="AH1755" i="3"/>
  <c r="AH1756" i="3"/>
  <c r="AH1757" i="3"/>
  <c r="AH1758" i="3"/>
  <c r="AH1759" i="3"/>
  <c r="AH1760" i="3"/>
  <c r="AH1761" i="3"/>
  <c r="AH1762" i="3"/>
  <c r="AH1763" i="3"/>
  <c r="AH1764" i="3"/>
  <c r="AH1765" i="3"/>
  <c r="AH1766" i="3"/>
  <c r="AH1767" i="3"/>
  <c r="AH1768" i="3"/>
  <c r="AH1769" i="3"/>
  <c r="AH1770" i="3"/>
  <c r="AH1771" i="3"/>
  <c r="AH1772" i="3"/>
  <c r="AH1773" i="3"/>
  <c r="AH1774" i="3"/>
  <c r="AH1775" i="3"/>
  <c r="AH1776" i="3"/>
  <c r="AH1777" i="3"/>
  <c r="AH1778" i="3"/>
  <c r="AH1779" i="3"/>
  <c r="AH1780" i="3"/>
  <c r="AH1781" i="3"/>
  <c r="AH1782" i="3"/>
  <c r="AH1783" i="3"/>
  <c r="AH1784" i="3"/>
  <c r="AH1785" i="3"/>
  <c r="AH1786" i="3"/>
  <c r="AH1787" i="3"/>
  <c r="AH1788" i="3"/>
  <c r="AH1789" i="3"/>
  <c r="AH1790" i="3"/>
  <c r="AH1791" i="3"/>
  <c r="AH1792" i="3"/>
  <c r="AH1793" i="3"/>
  <c r="AH1794" i="3"/>
  <c r="AH1795" i="3"/>
  <c r="AH1796" i="3"/>
  <c r="AH1797" i="3"/>
  <c r="AH1798" i="3"/>
  <c r="AH1799" i="3"/>
  <c r="AH1800" i="3"/>
  <c r="AH1801" i="3"/>
  <c r="AH1802" i="3"/>
  <c r="AH1803" i="3"/>
  <c r="AH1804" i="3"/>
  <c r="AH1805" i="3"/>
  <c r="AH1806" i="3"/>
  <c r="AH1807" i="3"/>
  <c r="AH1808" i="3"/>
  <c r="AH1809" i="3"/>
  <c r="AH1810" i="3"/>
  <c r="AH1811" i="3"/>
  <c r="AH1812" i="3"/>
  <c r="AH1813" i="3"/>
  <c r="AH1814" i="3"/>
  <c r="AH1815" i="3"/>
  <c r="AH1816" i="3"/>
  <c r="AH1817" i="3"/>
  <c r="AH1818" i="3"/>
  <c r="AH1819" i="3"/>
  <c r="AH1820" i="3"/>
  <c r="AH1821" i="3"/>
  <c r="AH1822" i="3"/>
  <c r="AH1823" i="3"/>
  <c r="AH1824" i="3"/>
  <c r="AH1825" i="3"/>
  <c r="AH1826" i="3"/>
  <c r="AH1827" i="3"/>
  <c r="AH1828" i="3"/>
  <c r="AH1829" i="3"/>
  <c r="AH1830" i="3"/>
  <c r="AH1831" i="3"/>
  <c r="AH1832" i="3"/>
  <c r="AH1833" i="3"/>
  <c r="AH1834" i="3"/>
  <c r="AH1835" i="3"/>
  <c r="AH1836" i="3"/>
  <c r="AH1837" i="3"/>
  <c r="AH1838" i="3"/>
  <c r="AH1839" i="3"/>
  <c r="AH1840" i="3"/>
  <c r="AH1841" i="3"/>
  <c r="AH1842" i="3"/>
  <c r="AH1843" i="3"/>
  <c r="AH1844" i="3"/>
  <c r="AH1845" i="3"/>
  <c r="AH1846" i="3"/>
  <c r="AH1847" i="3"/>
  <c r="AH1848" i="3"/>
  <c r="AH1849" i="3"/>
  <c r="AH1850" i="3"/>
  <c r="AH1851" i="3"/>
  <c r="AH1852" i="3"/>
  <c r="AH1853" i="3"/>
  <c r="AH1854" i="3"/>
  <c r="AH1855" i="3"/>
  <c r="AH1856" i="3"/>
  <c r="AH1857" i="3"/>
  <c r="AH1858" i="3"/>
  <c r="AH1859" i="3"/>
  <c r="AH1860" i="3"/>
  <c r="AH1861" i="3"/>
  <c r="AH1862" i="3"/>
  <c r="AH1863" i="3"/>
  <c r="AH1864" i="3"/>
  <c r="AH1865" i="3"/>
  <c r="AH1866" i="3"/>
  <c r="AH1867" i="3"/>
  <c r="AH1868" i="3"/>
  <c r="AH1869" i="3"/>
  <c r="AH1870" i="3"/>
  <c r="AH1871" i="3"/>
  <c r="AH1872" i="3"/>
  <c r="AH1873" i="3"/>
  <c r="AH1874" i="3"/>
  <c r="AH1875" i="3"/>
  <c r="AH1876" i="3"/>
  <c r="AH1877" i="3"/>
  <c r="AH1878" i="3"/>
  <c r="AH1879" i="3"/>
  <c r="AH1880" i="3"/>
  <c r="AH1881" i="3"/>
  <c r="AH1882" i="3"/>
  <c r="AH1883" i="3"/>
  <c r="AH1884" i="3"/>
  <c r="AH1885" i="3"/>
  <c r="AH1886" i="3"/>
  <c r="AH1887" i="3"/>
  <c r="AH1888" i="3"/>
  <c r="AH1889" i="3"/>
  <c r="AH1890" i="3"/>
  <c r="AH1891" i="3"/>
  <c r="AH1892" i="3"/>
  <c r="AH1893" i="3"/>
  <c r="AH1894" i="3"/>
  <c r="AH1895" i="3"/>
  <c r="AH1896" i="3"/>
  <c r="AH1897" i="3"/>
  <c r="AH1898" i="3"/>
  <c r="AH1899" i="3"/>
  <c r="AH1900" i="3"/>
  <c r="AH1901" i="3"/>
  <c r="AH1902" i="3"/>
  <c r="AH1903" i="3"/>
  <c r="AH1904" i="3"/>
  <c r="AH1905" i="3"/>
  <c r="AH1906" i="3"/>
  <c r="AH1907" i="3"/>
  <c r="AH1908" i="3"/>
  <c r="AH1909" i="3"/>
  <c r="AH1910" i="3"/>
  <c r="AH1911" i="3"/>
  <c r="AH1912" i="3"/>
  <c r="AH1913" i="3"/>
  <c r="AH1914" i="3"/>
  <c r="AH1915" i="3"/>
  <c r="AH1916" i="3"/>
  <c r="AH1917" i="3"/>
  <c r="AH1918" i="3"/>
  <c r="AH1919" i="3"/>
  <c r="AH1920" i="3"/>
  <c r="AH1921" i="3"/>
  <c r="AH1922" i="3"/>
  <c r="AH1923" i="3"/>
  <c r="AH1924" i="3"/>
  <c r="AH1925" i="3"/>
  <c r="AH1926" i="3"/>
  <c r="AH1927" i="3"/>
  <c r="AH1928" i="3"/>
  <c r="AH1929" i="3"/>
  <c r="AH1930" i="3"/>
  <c r="AH1931" i="3"/>
  <c r="AH1932" i="3"/>
  <c r="AH1933" i="3"/>
  <c r="AH1934" i="3"/>
  <c r="AH1935" i="3"/>
  <c r="AH1936" i="3"/>
  <c r="AH1937" i="3"/>
  <c r="AH1938" i="3"/>
  <c r="AH1939" i="3"/>
  <c r="AH1940" i="3"/>
  <c r="AH1941" i="3"/>
  <c r="AH1942" i="3"/>
  <c r="AH1943" i="3"/>
  <c r="AH1944" i="3"/>
  <c r="AH1945" i="3"/>
  <c r="AH1946" i="3"/>
  <c r="AH1947" i="3"/>
  <c r="AH1948" i="3"/>
  <c r="AH1949" i="3"/>
  <c r="AH1950" i="3"/>
  <c r="AH1951" i="3"/>
  <c r="AH1952" i="3"/>
  <c r="AH1953" i="3"/>
  <c r="AH1954" i="3"/>
  <c r="AH1955" i="3"/>
  <c r="AH1956" i="3"/>
  <c r="AH1957" i="3"/>
  <c r="AH1958" i="3"/>
  <c r="AH1959" i="3"/>
  <c r="AH1960" i="3"/>
  <c r="AH1961" i="3"/>
  <c r="AH1962" i="3"/>
  <c r="AH1963" i="3"/>
  <c r="AH1964" i="3"/>
  <c r="AH1965" i="3"/>
  <c r="AH1966" i="3"/>
  <c r="AH1967" i="3"/>
  <c r="AH1968" i="3"/>
  <c r="AH1969" i="3"/>
  <c r="AH1970" i="3"/>
  <c r="AH1971" i="3"/>
  <c r="AH1972" i="3"/>
  <c r="AH1973" i="3"/>
  <c r="AH1974" i="3"/>
  <c r="AH1975" i="3"/>
  <c r="AH1976" i="3"/>
  <c r="AH1977" i="3"/>
  <c r="AH1978" i="3"/>
  <c r="AH1979" i="3"/>
  <c r="AH1980" i="3"/>
  <c r="AH1981" i="3"/>
  <c r="AH1982" i="3"/>
  <c r="AH1983" i="3"/>
  <c r="AH1984" i="3"/>
  <c r="AH1985" i="3"/>
  <c r="AH1986" i="3"/>
  <c r="AH1987" i="3"/>
  <c r="AH1988" i="3"/>
  <c r="AH1989" i="3"/>
  <c r="AH1990" i="3"/>
  <c r="AH1991" i="3"/>
  <c r="AH1992" i="3"/>
  <c r="AH1993" i="3"/>
  <c r="AH1994" i="3"/>
  <c r="AH1995" i="3"/>
  <c r="AH1996" i="3"/>
  <c r="AH1997" i="3"/>
  <c r="AH1998" i="3"/>
  <c r="AH1999" i="3"/>
  <c r="AH2000" i="3"/>
  <c r="AH2001" i="3"/>
  <c r="AH2002" i="3"/>
  <c r="AH2003" i="3"/>
  <c r="AH2004" i="3"/>
  <c r="AH2005" i="3"/>
  <c r="AH2006" i="3"/>
  <c r="AH2007" i="3"/>
  <c r="AH2008" i="3"/>
  <c r="AH2009" i="3"/>
  <c r="AH2010" i="3"/>
  <c r="AH2011" i="3"/>
  <c r="AH2012" i="3"/>
  <c r="AH2013" i="3"/>
  <c r="AH2014" i="3"/>
  <c r="AH2015" i="3"/>
  <c r="AH2016" i="3"/>
  <c r="AH2017" i="3"/>
  <c r="AH2018" i="3"/>
  <c r="AH2019" i="3"/>
  <c r="AH2020" i="3"/>
  <c r="AH2021" i="3"/>
  <c r="AH2022" i="3"/>
  <c r="AH2023" i="3"/>
  <c r="AH2024" i="3"/>
  <c r="AH2025" i="3"/>
  <c r="AH2026" i="3"/>
  <c r="AH2027" i="3"/>
  <c r="AH2028" i="3"/>
  <c r="AH2029" i="3"/>
  <c r="AH2030" i="3"/>
  <c r="AH2031" i="3"/>
  <c r="AH2032" i="3"/>
  <c r="AH2033" i="3"/>
  <c r="AH2034" i="3"/>
  <c r="AH2035" i="3"/>
  <c r="AH2036" i="3"/>
  <c r="AH2037" i="3"/>
  <c r="AH2038" i="3"/>
  <c r="AH2039" i="3"/>
  <c r="AH2040" i="3"/>
  <c r="AH2041" i="3"/>
  <c r="AH2042" i="3"/>
  <c r="AH2043" i="3"/>
  <c r="AH2044" i="3"/>
  <c r="AH2045" i="3"/>
  <c r="AH2046" i="3"/>
  <c r="AH2047" i="3"/>
  <c r="AH2048" i="3"/>
  <c r="AH2049" i="3"/>
  <c r="AH2050" i="3"/>
  <c r="AH2051" i="3"/>
  <c r="AH2052" i="3"/>
  <c r="AH2053" i="3"/>
  <c r="AH2054" i="3"/>
  <c r="AH2055" i="3"/>
  <c r="AH2056" i="3"/>
  <c r="AH2057" i="3"/>
  <c r="AH2058" i="3"/>
  <c r="AH2059" i="3"/>
  <c r="AH2060" i="3"/>
  <c r="AH2061" i="3"/>
  <c r="AH2062" i="3"/>
  <c r="AH2063" i="3"/>
  <c r="AH2064" i="3"/>
  <c r="AH2065" i="3"/>
  <c r="AH2066" i="3"/>
  <c r="AH2067" i="3"/>
  <c r="AH2068" i="3"/>
  <c r="AH2069" i="3"/>
  <c r="AH2070" i="3"/>
  <c r="AH2071" i="3"/>
  <c r="AH2072" i="3"/>
  <c r="AH2073" i="3"/>
  <c r="AH2074" i="3"/>
  <c r="AH2075" i="3"/>
  <c r="AH2076" i="3"/>
  <c r="AH2077" i="3"/>
  <c r="AH2078" i="3"/>
  <c r="AH2079" i="3"/>
  <c r="AH2080" i="3"/>
  <c r="AH2081" i="3"/>
  <c r="AH2082" i="3"/>
  <c r="AH2083" i="3"/>
  <c r="AH2084" i="3"/>
  <c r="AH2085" i="3"/>
  <c r="AH2086" i="3"/>
  <c r="AH2087" i="3"/>
  <c r="AH2088" i="3"/>
  <c r="AH2089" i="3"/>
  <c r="AH2090" i="3"/>
  <c r="AH2091" i="3"/>
  <c r="AH2092" i="3"/>
  <c r="AH2093" i="3"/>
  <c r="AH2094" i="3"/>
  <c r="AH2095" i="3"/>
  <c r="AH2096" i="3"/>
  <c r="AH2097" i="3"/>
  <c r="AH2098" i="3"/>
  <c r="AH2099" i="3"/>
  <c r="AH2100" i="3"/>
  <c r="AH2101" i="3"/>
  <c r="AH2102" i="3"/>
  <c r="AH2103" i="3"/>
  <c r="AH2104" i="3"/>
  <c r="AH2105" i="3"/>
  <c r="AH2106" i="3"/>
  <c r="AH2107" i="3"/>
  <c r="AH2108" i="3"/>
  <c r="AH2109" i="3"/>
  <c r="AH2110" i="3"/>
  <c r="AH2111" i="3"/>
  <c r="AH2112" i="3"/>
  <c r="AH2113" i="3"/>
  <c r="AH2114" i="3"/>
  <c r="AH2115" i="3"/>
  <c r="AH2116" i="3"/>
  <c r="AH2117" i="3"/>
  <c r="AH2118" i="3"/>
  <c r="AH2119" i="3"/>
  <c r="AH2120" i="3"/>
  <c r="AH2121" i="3"/>
  <c r="AH2122" i="3"/>
  <c r="AH2123" i="3"/>
  <c r="AH2124" i="3"/>
  <c r="AH2125" i="3"/>
  <c r="AH2126" i="3"/>
  <c r="AH2127" i="3"/>
  <c r="AH2128" i="3"/>
  <c r="AH2129" i="3"/>
  <c r="AH2130" i="3"/>
  <c r="AH2131" i="3"/>
  <c r="AH2132" i="3"/>
  <c r="AH2133" i="3"/>
  <c r="AH2134" i="3"/>
  <c r="AH2135" i="3"/>
  <c r="AH2136" i="3"/>
  <c r="AH2137" i="3"/>
  <c r="AH2138" i="3"/>
  <c r="AH2139" i="3"/>
  <c r="AH2140" i="3"/>
  <c r="AH2141" i="3"/>
  <c r="AH2142" i="3"/>
  <c r="AH2143" i="3"/>
  <c r="AH2144" i="3"/>
  <c r="AH2145" i="3"/>
  <c r="AH2146" i="3"/>
  <c r="AH2147" i="3"/>
  <c r="AH2148" i="3"/>
  <c r="AH2149" i="3"/>
  <c r="AH2150" i="3"/>
  <c r="AH2151" i="3"/>
  <c r="AH2152" i="3"/>
  <c r="AH2153" i="3"/>
  <c r="AH2154" i="3"/>
  <c r="AH2155" i="3"/>
  <c r="AH2156" i="3"/>
  <c r="AH2157" i="3"/>
  <c r="AH2158" i="3"/>
  <c r="AH2159" i="3"/>
  <c r="AH2160" i="3"/>
  <c r="AH2161" i="3"/>
  <c r="AH2162" i="3"/>
  <c r="AH2163" i="3"/>
  <c r="AH2164" i="3"/>
  <c r="AH2165" i="3"/>
  <c r="AH2166" i="3"/>
  <c r="AH2167" i="3"/>
  <c r="AH2168" i="3"/>
  <c r="AH2169" i="3"/>
  <c r="AH2170" i="3"/>
  <c r="AH2171" i="3"/>
  <c r="AH2172" i="3"/>
  <c r="AH2173" i="3"/>
  <c r="AH2174" i="3"/>
  <c r="AH2175" i="3"/>
  <c r="AH2176" i="3"/>
  <c r="AH2177" i="3"/>
  <c r="AH2178" i="3"/>
  <c r="AH2179" i="3"/>
  <c r="AH2180" i="3"/>
  <c r="AH2181" i="3"/>
  <c r="AH2182" i="3"/>
  <c r="AH2183" i="3"/>
  <c r="AH2184" i="3"/>
  <c r="AH2185" i="3"/>
  <c r="AH2186" i="3"/>
  <c r="AH2187" i="3"/>
  <c r="AH2188" i="3"/>
  <c r="AH2189" i="3"/>
  <c r="AH2190" i="3"/>
  <c r="AH2191" i="3"/>
  <c r="AH2192" i="3"/>
  <c r="AH2193" i="3"/>
  <c r="AH2194" i="3"/>
  <c r="AH2195" i="3"/>
  <c r="AH2196" i="3"/>
  <c r="AH2197" i="3"/>
  <c r="AH2198" i="3"/>
  <c r="AH2199" i="3"/>
  <c r="AH2200" i="3"/>
  <c r="AH2201" i="3"/>
  <c r="AH2202" i="3"/>
  <c r="AH2203" i="3"/>
  <c r="AH2204" i="3"/>
  <c r="AH2205" i="3"/>
  <c r="AH2206" i="3"/>
  <c r="AH2207" i="3"/>
  <c r="AH2208" i="3"/>
  <c r="AH2209" i="3"/>
  <c r="AH2210" i="3"/>
  <c r="AH2211" i="3"/>
  <c r="AH2212" i="3"/>
  <c r="AH2213" i="3"/>
  <c r="AH2214" i="3"/>
  <c r="AH2215" i="3"/>
  <c r="AH2216" i="3"/>
  <c r="AH2217" i="3"/>
  <c r="AH2218" i="3"/>
  <c r="AH2219" i="3"/>
  <c r="AH2220" i="3"/>
  <c r="AH2221" i="3"/>
  <c r="AH2222" i="3"/>
  <c r="AH2223" i="3"/>
  <c r="AH2224" i="3"/>
  <c r="AH2225" i="3"/>
  <c r="AH2226" i="3"/>
  <c r="AH2227" i="3"/>
  <c r="AH2228" i="3"/>
  <c r="AH2229" i="3"/>
  <c r="AH2230" i="3"/>
  <c r="AH2231" i="3"/>
  <c r="AH2232" i="3"/>
  <c r="AH2233" i="3"/>
  <c r="AH2234" i="3"/>
  <c r="AH2235" i="3"/>
  <c r="AH2236" i="3"/>
  <c r="AH2237" i="3"/>
  <c r="AH2238" i="3"/>
  <c r="AH2239" i="3"/>
  <c r="AH2240" i="3"/>
  <c r="AH2241" i="3"/>
  <c r="AH2242" i="3"/>
  <c r="AH2243" i="3"/>
  <c r="AH2244" i="3"/>
  <c r="AH2245" i="3"/>
  <c r="AH2246" i="3"/>
  <c r="AH2247" i="3"/>
  <c r="AH2248" i="3"/>
  <c r="AH2249" i="3"/>
  <c r="AH2250" i="3"/>
  <c r="AH2251" i="3"/>
  <c r="AH2252" i="3"/>
  <c r="AH2253" i="3"/>
  <c r="AH2254" i="3"/>
  <c r="AH2255" i="3"/>
  <c r="AH2256" i="3"/>
  <c r="AH2257" i="3"/>
  <c r="AH2258" i="3"/>
  <c r="AH2259" i="3"/>
  <c r="AH2260" i="3"/>
  <c r="AH2261" i="3"/>
  <c r="AH2262" i="3"/>
  <c r="AH2263" i="3"/>
  <c r="AH2264" i="3"/>
  <c r="AH2265" i="3"/>
  <c r="AH2266" i="3"/>
  <c r="AH2267" i="3"/>
  <c r="AH2268" i="3"/>
  <c r="AH2269" i="3"/>
  <c r="AH2270" i="3"/>
  <c r="AH2271" i="3"/>
  <c r="AH2272" i="3"/>
  <c r="AH2273" i="3"/>
  <c r="AH2274" i="3"/>
  <c r="AH2275" i="3"/>
  <c r="AH2276" i="3"/>
  <c r="AH2277" i="3"/>
  <c r="AH2278" i="3"/>
  <c r="AH2279" i="3"/>
  <c r="AH2280" i="3"/>
  <c r="AH2281" i="3"/>
  <c r="AH2282" i="3"/>
  <c r="AH2283" i="3"/>
  <c r="AH2284" i="3"/>
  <c r="AH2285" i="3"/>
  <c r="AH2286" i="3"/>
  <c r="AH2287" i="3"/>
  <c r="AH2288" i="3"/>
  <c r="AH2289" i="3"/>
  <c r="AH2290" i="3"/>
  <c r="AH2291" i="3"/>
  <c r="AH2292" i="3"/>
  <c r="AH2293" i="3"/>
  <c r="AH2294" i="3"/>
  <c r="AH2295" i="3"/>
  <c r="AH2296" i="3"/>
  <c r="AH2297" i="3"/>
  <c r="AH2298" i="3"/>
  <c r="AH2299" i="3"/>
  <c r="AH2300" i="3"/>
  <c r="AH2301" i="3"/>
  <c r="AH2302" i="3"/>
  <c r="AH2303" i="3"/>
  <c r="AH2304" i="3"/>
  <c r="AH2305" i="3"/>
  <c r="AH2306" i="3"/>
  <c r="AH2307" i="3"/>
  <c r="AH2308" i="3"/>
  <c r="AH2309" i="3"/>
  <c r="AH2310" i="3"/>
  <c r="AH2311" i="3"/>
  <c r="AH2312" i="3"/>
  <c r="AH2313" i="3"/>
  <c r="AH2314" i="3"/>
  <c r="AH2315" i="3"/>
  <c r="AH2316" i="3"/>
  <c r="AH2317" i="3"/>
  <c r="AH2318" i="3"/>
  <c r="AH2319" i="3"/>
  <c r="AH2320" i="3"/>
  <c r="AH2321" i="3"/>
  <c r="AH2322" i="3"/>
  <c r="AH2323" i="3"/>
  <c r="AH2324" i="3"/>
  <c r="AH2325" i="3"/>
  <c r="AH2326" i="3"/>
  <c r="AH2327" i="3"/>
  <c r="AH2328" i="3"/>
  <c r="AH2329" i="3"/>
  <c r="AH2330" i="3"/>
  <c r="AH2331" i="3"/>
  <c r="AH2332" i="3"/>
  <c r="AH2333" i="3"/>
  <c r="AH2334" i="3"/>
  <c r="AH2335" i="3"/>
  <c r="AH2336" i="3"/>
  <c r="AH2337" i="3"/>
  <c r="AH2338" i="3"/>
  <c r="AH2339" i="3"/>
  <c r="AH2340" i="3"/>
  <c r="AH2341" i="3"/>
  <c r="AH2342" i="3"/>
  <c r="AH2343" i="3"/>
  <c r="AH2344" i="3"/>
  <c r="AH2345" i="3"/>
  <c r="AH2346" i="3"/>
  <c r="AH2347" i="3"/>
  <c r="AH2348" i="3"/>
  <c r="AH2349" i="3"/>
  <c r="AH2350" i="3"/>
  <c r="AH2351" i="3"/>
  <c r="AH2352" i="3"/>
  <c r="AH2353" i="3"/>
  <c r="AH2354" i="3"/>
  <c r="AH2355" i="3"/>
  <c r="AH2356" i="3"/>
  <c r="AH2357" i="3"/>
  <c r="AH2358" i="3"/>
  <c r="AH2359" i="3"/>
  <c r="AH2360" i="3"/>
  <c r="AH2361" i="3"/>
  <c r="AH2362" i="3"/>
  <c r="AH2363" i="3"/>
  <c r="AH2364" i="3"/>
  <c r="AH2365" i="3"/>
  <c r="AH2366" i="3"/>
  <c r="AH2367" i="3"/>
  <c r="AH2368" i="3"/>
  <c r="AH2369" i="3"/>
  <c r="AH2370" i="3"/>
  <c r="AH2371" i="3"/>
  <c r="AH2372" i="3"/>
  <c r="AH2373" i="3"/>
  <c r="AH2374" i="3"/>
  <c r="AH2375" i="3"/>
  <c r="AH2376" i="3"/>
  <c r="AH2377" i="3"/>
  <c r="AH2378" i="3"/>
  <c r="AH2379" i="3"/>
  <c r="AH2380" i="3"/>
  <c r="AH2381" i="3"/>
  <c r="AH2382" i="3"/>
  <c r="AH2383" i="3"/>
  <c r="AH2384" i="3"/>
  <c r="AH2385" i="3"/>
  <c r="AH2386" i="3"/>
  <c r="AH2387" i="3"/>
  <c r="AH2388" i="3"/>
  <c r="AH2389" i="3"/>
  <c r="AH2390" i="3"/>
  <c r="AH2391" i="3"/>
  <c r="AH2392" i="3"/>
  <c r="AH2393" i="3"/>
  <c r="AH2394" i="3"/>
  <c r="AH2395" i="3"/>
  <c r="AH2396" i="3"/>
  <c r="AH2397" i="3"/>
  <c r="AH2398" i="3"/>
  <c r="AH2399" i="3"/>
  <c r="AH2400" i="3"/>
  <c r="AH2401" i="3"/>
  <c r="AH2402" i="3"/>
  <c r="AH2403" i="3"/>
  <c r="AH2404" i="3"/>
  <c r="AH2405" i="3"/>
  <c r="AH2406" i="3"/>
  <c r="AH2407" i="3"/>
  <c r="AH2408" i="3"/>
  <c r="AH2409" i="3"/>
  <c r="AH2410" i="3"/>
  <c r="AH2411" i="3"/>
  <c r="AH2412" i="3"/>
  <c r="AH2413" i="3"/>
  <c r="AH2414" i="3"/>
  <c r="AH2415" i="3"/>
  <c r="AH2416" i="3"/>
  <c r="AH2417" i="3"/>
  <c r="AH2418" i="3"/>
  <c r="AH2419" i="3"/>
  <c r="AH2420" i="3"/>
  <c r="AH2421" i="3"/>
  <c r="AH2422" i="3"/>
  <c r="AH2423" i="3"/>
  <c r="AH2424" i="3"/>
  <c r="AH2425" i="3"/>
  <c r="AH2426" i="3"/>
  <c r="AH2427" i="3"/>
  <c r="AH2428" i="3"/>
  <c r="AH2429" i="3"/>
  <c r="AH2430" i="3"/>
  <c r="AH2431" i="3"/>
  <c r="AH2432" i="3"/>
  <c r="AH2433" i="3"/>
  <c r="AH2434" i="3"/>
  <c r="AH2435" i="3"/>
  <c r="AH2436" i="3"/>
  <c r="AH2437" i="3"/>
  <c r="AH2438" i="3"/>
  <c r="AH2439" i="3"/>
  <c r="AH2440" i="3"/>
  <c r="AH2441" i="3"/>
  <c r="AH2442" i="3"/>
  <c r="AH2443" i="3"/>
  <c r="AH2444" i="3"/>
  <c r="AH2445" i="3"/>
  <c r="AH2446" i="3"/>
  <c r="AH2447" i="3"/>
  <c r="AH2448" i="3"/>
  <c r="AH2449" i="3"/>
  <c r="AH2450" i="3"/>
  <c r="AH2451" i="3"/>
  <c r="AH2452" i="3"/>
  <c r="AH2453" i="3"/>
  <c r="AH2454" i="3"/>
  <c r="AH2455" i="3"/>
  <c r="AH2456" i="3"/>
  <c r="AH2457" i="3"/>
  <c r="AH2458" i="3"/>
  <c r="AH2459" i="3"/>
  <c r="AH2460" i="3"/>
  <c r="AH2461" i="3"/>
  <c r="AH2462" i="3"/>
  <c r="AH2463" i="3"/>
  <c r="AH2464" i="3"/>
  <c r="AH2465" i="3"/>
  <c r="AH2466" i="3"/>
  <c r="AH2467" i="3"/>
  <c r="AH2468" i="3"/>
  <c r="AH2469" i="3"/>
  <c r="AH2470" i="3"/>
  <c r="AH2471" i="3"/>
  <c r="AH2472" i="3"/>
  <c r="AH2473" i="3"/>
  <c r="AH2474" i="3"/>
  <c r="AH2475" i="3"/>
  <c r="AH2476" i="3"/>
  <c r="AH2477" i="3"/>
  <c r="AH2478" i="3"/>
  <c r="AH2479" i="3"/>
  <c r="AH2480" i="3"/>
  <c r="AH2481" i="3"/>
  <c r="AH2482" i="3"/>
  <c r="AH2483" i="3"/>
  <c r="AH2484" i="3"/>
  <c r="AH2485" i="3"/>
  <c r="AH2486" i="3"/>
  <c r="AH2487" i="3"/>
  <c r="AH2488" i="3"/>
  <c r="AH2489" i="3"/>
  <c r="AH2490" i="3"/>
  <c r="AH2491" i="3"/>
  <c r="AH2492" i="3"/>
  <c r="AH2493" i="3"/>
  <c r="AH2494" i="3"/>
  <c r="AH2495" i="3"/>
  <c r="AH2496" i="3"/>
  <c r="AH2497" i="3"/>
  <c r="AH2498" i="3"/>
  <c r="AH2499" i="3"/>
  <c r="AH2500" i="3"/>
  <c r="AH2501" i="3"/>
  <c r="AH2502" i="3"/>
  <c r="AH2503" i="3"/>
  <c r="AH2504" i="3"/>
  <c r="AH2505" i="3"/>
  <c r="AH2506" i="3"/>
  <c r="AH2507" i="3"/>
  <c r="AH2508" i="3"/>
  <c r="AH2509" i="3"/>
  <c r="AH2510" i="3"/>
  <c r="AH2511" i="3"/>
  <c r="AH2512" i="3"/>
  <c r="AH2513" i="3"/>
  <c r="AH2514" i="3"/>
  <c r="AH2515" i="3"/>
  <c r="AH2516" i="3"/>
  <c r="AH2517" i="3"/>
  <c r="AH2518" i="3"/>
  <c r="AH2519" i="3"/>
  <c r="AH2520" i="3"/>
  <c r="AH2521" i="3"/>
  <c r="AH2522" i="3"/>
  <c r="AH2523" i="3"/>
  <c r="AH2524" i="3"/>
  <c r="AH2525" i="3"/>
  <c r="AH2526" i="3"/>
  <c r="AH2527" i="3"/>
  <c r="AH2528" i="3"/>
  <c r="AH2529" i="3"/>
  <c r="AH2530" i="3"/>
  <c r="AH2531" i="3"/>
  <c r="AH2532" i="3"/>
  <c r="AH2533" i="3"/>
  <c r="AH2534" i="3"/>
  <c r="AH2535" i="3"/>
  <c r="AH2536" i="3"/>
  <c r="AH2537" i="3"/>
  <c r="AH2538" i="3"/>
  <c r="AH2539" i="3"/>
  <c r="AH2540" i="3"/>
  <c r="AH2541" i="3"/>
  <c r="AH2542" i="3"/>
  <c r="AH2543" i="3"/>
  <c r="AH2544" i="3"/>
  <c r="AH2545" i="3"/>
  <c r="AH2546" i="3"/>
  <c r="AH2547" i="3"/>
  <c r="AH2548" i="3"/>
  <c r="AH2549" i="3"/>
  <c r="AH2550" i="3"/>
  <c r="AH2551" i="3"/>
  <c r="AH2552" i="3"/>
  <c r="AH2553" i="3"/>
  <c r="AH2554" i="3"/>
  <c r="AH2555" i="3"/>
  <c r="AH2556" i="3"/>
  <c r="AH2557" i="3"/>
  <c r="AH2558" i="3"/>
  <c r="AH2559" i="3"/>
  <c r="AH2560" i="3"/>
  <c r="AH2561" i="3"/>
  <c r="AH2562" i="3"/>
  <c r="AH2563" i="3"/>
  <c r="AH2564" i="3"/>
  <c r="AH2565" i="3"/>
  <c r="AH2566" i="3"/>
  <c r="AH2567" i="3"/>
  <c r="AH2568" i="3"/>
  <c r="AH2569" i="3"/>
  <c r="AH2570" i="3"/>
  <c r="AH2571" i="3"/>
  <c r="AH2572" i="3"/>
  <c r="AH2573" i="3"/>
  <c r="AH2574" i="3"/>
  <c r="AH2575" i="3"/>
  <c r="AH2576" i="3"/>
  <c r="AH2577" i="3"/>
  <c r="AH2578" i="3"/>
  <c r="AH2579" i="3"/>
  <c r="AH2580" i="3"/>
  <c r="AH2581" i="3"/>
  <c r="AH2582" i="3"/>
  <c r="AH2583" i="3"/>
  <c r="AH2584" i="3"/>
  <c r="AH2585" i="3"/>
  <c r="AH2586" i="3"/>
  <c r="AH2587" i="3"/>
  <c r="AH2588" i="3"/>
  <c r="AH2589" i="3"/>
  <c r="AH2590" i="3"/>
  <c r="AH2591" i="3"/>
  <c r="AH2592" i="3"/>
  <c r="AH2593" i="3"/>
  <c r="AH2594" i="3"/>
  <c r="AH2595" i="3"/>
  <c r="AH2596" i="3"/>
  <c r="AH2597" i="3"/>
  <c r="AH2598" i="3"/>
  <c r="AH2599" i="3"/>
  <c r="AH2600" i="3"/>
  <c r="AH2601" i="3"/>
  <c r="AH2602" i="3"/>
  <c r="AH2603" i="3"/>
  <c r="AH2604" i="3"/>
  <c r="AH2605" i="3"/>
  <c r="AH2606" i="3"/>
  <c r="AH2607" i="3"/>
  <c r="AH2608" i="3"/>
  <c r="AH2609" i="3"/>
  <c r="AH2610" i="3"/>
  <c r="AH2611" i="3"/>
  <c r="AH2612" i="3"/>
  <c r="AH2613" i="3"/>
  <c r="AH2614" i="3"/>
  <c r="AH2615" i="3"/>
  <c r="AH2616" i="3"/>
  <c r="AH2617" i="3"/>
  <c r="AH2618" i="3"/>
  <c r="AH2619" i="3"/>
  <c r="AH2620" i="3"/>
  <c r="AH2621" i="3"/>
  <c r="AH2622" i="3"/>
  <c r="AH2623" i="3"/>
  <c r="AH2624" i="3"/>
  <c r="AH2625" i="3"/>
  <c r="AH2626" i="3"/>
  <c r="AH2627" i="3"/>
  <c r="AH2628" i="3"/>
  <c r="AH2629" i="3"/>
  <c r="AH2630" i="3"/>
  <c r="AH2631" i="3"/>
  <c r="AH2632" i="3"/>
  <c r="AH2633" i="3"/>
  <c r="AH2634" i="3"/>
  <c r="AH2635" i="3"/>
  <c r="AH2636" i="3"/>
  <c r="AH2637" i="3"/>
  <c r="AH2638" i="3"/>
  <c r="AH2639" i="3"/>
  <c r="AH2640" i="3"/>
  <c r="AH2641" i="3"/>
  <c r="AH2642" i="3"/>
  <c r="AH2643" i="3"/>
  <c r="AH2644" i="3"/>
  <c r="AH2645" i="3"/>
  <c r="AH2646" i="3"/>
  <c r="AH2647" i="3"/>
  <c r="AH2648" i="3"/>
  <c r="AH2649" i="3"/>
  <c r="AH2650" i="3"/>
  <c r="AH2651" i="3"/>
  <c r="AH2652" i="3"/>
  <c r="AH2653" i="3"/>
  <c r="AH2654" i="3"/>
  <c r="AH2655" i="3"/>
  <c r="AH2656" i="3"/>
  <c r="AH2657" i="3"/>
  <c r="AH2658" i="3"/>
  <c r="AH2659" i="3"/>
  <c r="AH2660" i="3"/>
  <c r="AH2661" i="3"/>
  <c r="AH2662" i="3"/>
  <c r="AH2663" i="3"/>
  <c r="AH2664" i="3"/>
  <c r="AH2665" i="3"/>
  <c r="AH2666" i="3"/>
  <c r="AH2667" i="3"/>
  <c r="AH2668" i="3"/>
  <c r="AH2669" i="3"/>
  <c r="AH2670" i="3"/>
  <c r="AH2671" i="3"/>
  <c r="AH2672" i="3"/>
  <c r="AH2673" i="3"/>
  <c r="AH2674" i="3"/>
  <c r="AH2675" i="3"/>
  <c r="AH2676" i="3"/>
  <c r="AH2677" i="3"/>
  <c r="AH2678" i="3"/>
  <c r="AH2679" i="3"/>
  <c r="AH2680" i="3"/>
  <c r="AH2681" i="3"/>
  <c r="AH2682" i="3"/>
  <c r="AH2683" i="3"/>
  <c r="AH2684" i="3"/>
  <c r="AH2685" i="3"/>
  <c r="AH2686" i="3"/>
  <c r="AH2687" i="3"/>
  <c r="AH2688" i="3"/>
  <c r="AH2689" i="3"/>
  <c r="AH2690" i="3"/>
  <c r="AH2691" i="3"/>
  <c r="AH2692" i="3"/>
  <c r="AH2693" i="3"/>
  <c r="AH2694" i="3"/>
  <c r="AH2695" i="3"/>
  <c r="AH2696" i="3"/>
  <c r="AH2697" i="3"/>
  <c r="AH2698" i="3"/>
  <c r="AH2699" i="3"/>
  <c r="AH2700" i="3"/>
  <c r="AH2701" i="3"/>
  <c r="AH2702" i="3"/>
  <c r="AH2703" i="3"/>
  <c r="AH2704" i="3"/>
  <c r="AH2705" i="3"/>
  <c r="AH2706" i="3"/>
  <c r="AH2707" i="3"/>
  <c r="AH2708" i="3"/>
  <c r="AH2709" i="3"/>
  <c r="AH2710" i="3"/>
  <c r="AH2711" i="3"/>
  <c r="AH2712" i="3"/>
  <c r="AH2713" i="3"/>
  <c r="AH2714" i="3"/>
  <c r="AH2715" i="3"/>
  <c r="AH2716" i="3"/>
  <c r="AH2717" i="3"/>
  <c r="AH2718" i="3"/>
  <c r="AH2719" i="3"/>
  <c r="AH2720" i="3"/>
  <c r="AH2721" i="3"/>
  <c r="AH2722" i="3"/>
  <c r="AH2723" i="3"/>
  <c r="AH2724" i="3"/>
  <c r="AH2725" i="3"/>
  <c r="AH2726" i="3"/>
  <c r="AH2727" i="3"/>
  <c r="AH2728" i="3"/>
  <c r="AH2729" i="3"/>
  <c r="AH2730" i="3"/>
  <c r="AH2731" i="3"/>
  <c r="AH2732" i="3"/>
  <c r="AH2733" i="3"/>
  <c r="AH2734" i="3"/>
  <c r="AH2735" i="3"/>
  <c r="AH2736" i="3"/>
  <c r="AH2737" i="3"/>
  <c r="AH2738" i="3"/>
  <c r="AH2739" i="3"/>
  <c r="AH2740" i="3"/>
  <c r="AH2741" i="3"/>
  <c r="AH2742" i="3"/>
  <c r="AH2743" i="3"/>
  <c r="AH2744" i="3"/>
  <c r="AH2745" i="3"/>
  <c r="AH2746" i="3"/>
  <c r="AH2747" i="3"/>
  <c r="AH2748" i="3"/>
  <c r="AH2749" i="3"/>
  <c r="AH2750" i="3"/>
  <c r="AH2751" i="3"/>
  <c r="AH2752" i="3"/>
  <c r="AH2753" i="3"/>
  <c r="AH2754" i="3"/>
  <c r="AH2755" i="3"/>
  <c r="AH2756" i="3"/>
  <c r="AH2757" i="3"/>
  <c r="AH2758" i="3"/>
  <c r="AH2759" i="3"/>
  <c r="AH2760" i="3"/>
  <c r="AH2761" i="3"/>
  <c r="AH2762" i="3"/>
  <c r="AH2763" i="3"/>
  <c r="AH2764" i="3"/>
  <c r="AH2765" i="3"/>
  <c r="AH2766" i="3"/>
  <c r="AH2767" i="3"/>
  <c r="AH2768" i="3"/>
  <c r="AH2769" i="3"/>
  <c r="AH2770" i="3"/>
  <c r="AH2771" i="3"/>
  <c r="AH2772" i="3"/>
  <c r="AH2773" i="3"/>
  <c r="AH2774" i="3"/>
  <c r="AH2775" i="3"/>
  <c r="AH2776" i="3"/>
  <c r="AH2777" i="3"/>
  <c r="AH2778" i="3"/>
  <c r="AH2779" i="3"/>
  <c r="AH2780" i="3"/>
  <c r="AH2781" i="3"/>
  <c r="AH2782" i="3"/>
  <c r="AH2783" i="3"/>
  <c r="AH2784" i="3"/>
  <c r="AH2785" i="3"/>
  <c r="AH2786" i="3"/>
  <c r="AH2787" i="3"/>
  <c r="AH2788" i="3"/>
  <c r="AH2789" i="3"/>
  <c r="AH2790" i="3"/>
  <c r="AH2791" i="3"/>
  <c r="AH2792" i="3"/>
  <c r="AH2793" i="3"/>
  <c r="AH2794" i="3"/>
  <c r="AH2795" i="3"/>
  <c r="AH2796" i="3"/>
  <c r="AH2797" i="3"/>
  <c r="AH2798" i="3"/>
  <c r="AH2799" i="3"/>
  <c r="AH2800" i="3"/>
  <c r="AH2801" i="3"/>
  <c r="AH2802" i="3"/>
  <c r="AH2803" i="3"/>
  <c r="AH2804" i="3"/>
  <c r="AH2805" i="3"/>
  <c r="AH2806" i="3"/>
  <c r="AH2807" i="3"/>
  <c r="AH2808" i="3"/>
  <c r="AH2809" i="3"/>
  <c r="AH2810" i="3"/>
  <c r="AH2811" i="3"/>
  <c r="AH2812" i="3"/>
  <c r="AH2813" i="3"/>
  <c r="AH2814" i="3"/>
  <c r="AH2815" i="3"/>
  <c r="AH2816" i="3"/>
  <c r="AH2817" i="3"/>
  <c r="AH2818" i="3"/>
  <c r="AH2819" i="3"/>
  <c r="AH2820" i="3"/>
  <c r="AH2821" i="3"/>
  <c r="AH2822" i="3"/>
  <c r="AH2823" i="3"/>
  <c r="AH2824" i="3"/>
  <c r="AH2825" i="3"/>
  <c r="AH2826" i="3"/>
  <c r="AH2827" i="3"/>
  <c r="AH2828" i="3"/>
  <c r="AH2829" i="3"/>
  <c r="AH2830" i="3"/>
  <c r="AH2831" i="3"/>
  <c r="AH2832" i="3"/>
  <c r="AH2833" i="3"/>
  <c r="AH2834" i="3"/>
  <c r="AH2835" i="3"/>
  <c r="AH2836" i="3"/>
  <c r="AH2837" i="3"/>
  <c r="AH2838" i="3"/>
  <c r="AH2839" i="3"/>
  <c r="AH2840" i="3"/>
  <c r="AH2841" i="3"/>
  <c r="AH2842" i="3"/>
  <c r="AH2843" i="3"/>
  <c r="AH2844" i="3"/>
  <c r="AH2845" i="3"/>
  <c r="AH2846" i="3"/>
  <c r="AH2847" i="3"/>
  <c r="AH2848" i="3"/>
  <c r="AH2849" i="3"/>
  <c r="AH2850" i="3"/>
  <c r="AH2851" i="3"/>
  <c r="AH2852" i="3"/>
  <c r="AH2853" i="3"/>
  <c r="AH2854" i="3"/>
  <c r="AH2855" i="3"/>
  <c r="AH2856" i="3"/>
  <c r="AH2857" i="3"/>
  <c r="AH2858" i="3"/>
  <c r="AH2859" i="3"/>
  <c r="AH2860" i="3"/>
  <c r="AH2861" i="3"/>
  <c r="AH2862" i="3"/>
  <c r="AH2863" i="3"/>
  <c r="AH2864" i="3"/>
  <c r="AH2865" i="3"/>
  <c r="AH2866" i="3"/>
  <c r="AH2867" i="3"/>
  <c r="AH2868" i="3"/>
  <c r="AH2869" i="3"/>
  <c r="AH2870" i="3"/>
  <c r="AH2871" i="3"/>
  <c r="AH2872" i="3"/>
  <c r="AH2873" i="3"/>
  <c r="AH2874" i="3"/>
  <c r="AH2875" i="3"/>
  <c r="AH2876" i="3"/>
  <c r="AH2877" i="3"/>
  <c r="AH2878" i="3"/>
  <c r="AH2879" i="3"/>
  <c r="AH2880" i="3"/>
  <c r="AH2881" i="3"/>
  <c r="AH2882" i="3"/>
  <c r="AH2883" i="3"/>
  <c r="AH2884" i="3"/>
  <c r="AH2885" i="3"/>
  <c r="AH2886" i="3"/>
  <c r="AH2887" i="3"/>
  <c r="AH2888" i="3"/>
  <c r="AH2889" i="3"/>
  <c r="AH2890" i="3"/>
  <c r="AH2891" i="3"/>
  <c r="AH2892" i="3"/>
  <c r="AH2893" i="3"/>
  <c r="AH2894" i="3"/>
  <c r="AH2895" i="3"/>
  <c r="AH2896" i="3"/>
  <c r="AH2897" i="3"/>
  <c r="AH2898" i="3"/>
  <c r="AH2899" i="3"/>
  <c r="AH2900" i="3"/>
  <c r="AH2901" i="3"/>
  <c r="AH2902" i="3"/>
  <c r="AH2903" i="3"/>
  <c r="AH2904" i="3"/>
  <c r="AH2905" i="3"/>
  <c r="AH2906" i="3"/>
  <c r="AH2907" i="3"/>
  <c r="AH2908" i="3"/>
  <c r="AH2909" i="3"/>
  <c r="AH2910" i="3"/>
  <c r="AH2911" i="3"/>
  <c r="AH2912" i="3"/>
  <c r="AH2913" i="3"/>
  <c r="AH2914" i="3"/>
  <c r="AH2915" i="3"/>
  <c r="AH2916" i="3"/>
  <c r="AH2917" i="3"/>
  <c r="AH2918" i="3"/>
  <c r="AH2919" i="3"/>
  <c r="AH2920" i="3"/>
  <c r="AH2921" i="3"/>
  <c r="AH2922" i="3"/>
  <c r="AH2923" i="3"/>
  <c r="AH2924" i="3"/>
  <c r="AH2925" i="3"/>
  <c r="AH2926" i="3"/>
  <c r="AH2927" i="3"/>
  <c r="AH2928" i="3"/>
  <c r="AH2929" i="3"/>
  <c r="AH2930" i="3"/>
  <c r="AH2931" i="3"/>
  <c r="AH2932" i="3"/>
  <c r="AH2933" i="3"/>
  <c r="AH2934" i="3"/>
  <c r="AH2935" i="3"/>
  <c r="AH2936" i="3"/>
  <c r="AH2937" i="3"/>
  <c r="AH2938" i="3"/>
  <c r="AH2939" i="3"/>
  <c r="AH2940" i="3"/>
  <c r="AH2941" i="3"/>
  <c r="AH2942" i="3"/>
  <c r="AH2943" i="3"/>
  <c r="AH2944" i="3"/>
  <c r="AH2945" i="3"/>
  <c r="AH2946" i="3"/>
  <c r="AH2947" i="3"/>
  <c r="AH2948" i="3"/>
  <c r="AH2949" i="3"/>
  <c r="AH2950" i="3"/>
  <c r="AH2951" i="3"/>
  <c r="AH2952" i="3"/>
  <c r="AH2953" i="3"/>
  <c r="AH2954" i="3"/>
  <c r="AH2955" i="3"/>
  <c r="AH2956" i="3"/>
  <c r="AH2957" i="3"/>
  <c r="AH2958" i="3"/>
  <c r="AH2959" i="3"/>
  <c r="AH2960" i="3"/>
  <c r="AH2961" i="3"/>
  <c r="AH2962" i="3"/>
  <c r="AH2963" i="3"/>
  <c r="AH2964" i="3"/>
  <c r="AH2965" i="3"/>
  <c r="AH2966" i="3"/>
  <c r="AH2967" i="3"/>
  <c r="AH2968" i="3"/>
  <c r="AH2969" i="3"/>
  <c r="AH2970" i="3"/>
  <c r="AH2971" i="3"/>
  <c r="AH2972" i="3"/>
  <c r="AH2973" i="3"/>
  <c r="AH2974" i="3"/>
  <c r="AH2975" i="3"/>
  <c r="AH2976" i="3"/>
  <c r="AH2977" i="3"/>
  <c r="AH2978" i="3"/>
  <c r="AH2979" i="3"/>
  <c r="AH2980" i="3"/>
  <c r="AH2981" i="3"/>
  <c r="AH2982" i="3"/>
  <c r="AH2983" i="3"/>
  <c r="AH2984" i="3"/>
  <c r="AH2985" i="3"/>
  <c r="AH2986" i="3"/>
  <c r="AH2987" i="3"/>
  <c r="AH2988" i="3"/>
  <c r="AH2989" i="3"/>
  <c r="AH2990" i="3"/>
  <c r="AH2991" i="3"/>
  <c r="AH2992" i="3"/>
  <c r="AH2993" i="3"/>
  <c r="AH2994" i="3"/>
  <c r="AH2995" i="3"/>
  <c r="AH2996" i="3"/>
  <c r="AH2997" i="3"/>
  <c r="AH2998" i="3"/>
  <c r="AH2999" i="3"/>
  <c r="AH3000" i="3"/>
  <c r="AH3001" i="3"/>
  <c r="AH3002" i="3"/>
  <c r="AH3003" i="3"/>
  <c r="AH3004" i="3"/>
  <c r="AH3005" i="3"/>
  <c r="AH3006" i="3"/>
  <c r="AH3007" i="3"/>
  <c r="AH3008" i="3"/>
  <c r="AH3009" i="3"/>
  <c r="AH3010" i="3"/>
  <c r="AH3011" i="3"/>
  <c r="AH3012" i="3"/>
  <c r="AH3013" i="3"/>
  <c r="AH3014" i="3"/>
  <c r="AH3015" i="3"/>
  <c r="AH3016" i="3"/>
  <c r="AH3017" i="3"/>
  <c r="AH3018" i="3"/>
  <c r="AH3019" i="3"/>
  <c r="AH3020" i="3"/>
  <c r="AH3021" i="3"/>
  <c r="AH3022" i="3"/>
  <c r="AH3023" i="3"/>
  <c r="AH3024" i="3"/>
  <c r="AH3025" i="3"/>
  <c r="AH3026" i="3"/>
  <c r="AH3027" i="3"/>
  <c r="AH3028" i="3"/>
  <c r="AH3029" i="3"/>
  <c r="AH3030" i="3"/>
  <c r="AH3031" i="3"/>
  <c r="AH3032" i="3"/>
  <c r="AH3033" i="3"/>
  <c r="AH3034" i="3"/>
  <c r="AH3035" i="3"/>
  <c r="AH3036" i="3"/>
  <c r="AH3037" i="3"/>
  <c r="AH3038" i="3"/>
  <c r="AH3039" i="3"/>
  <c r="AH3040" i="3"/>
  <c r="AH3041" i="3"/>
  <c r="AH3042" i="3"/>
  <c r="AH3043" i="3"/>
  <c r="AH3044" i="3"/>
  <c r="AH3045" i="3"/>
  <c r="AH3046" i="3"/>
  <c r="AH3047" i="3"/>
  <c r="AH3048" i="3"/>
  <c r="AH3049" i="3"/>
  <c r="AH3050" i="3"/>
  <c r="AH3051" i="3"/>
  <c r="AH3052" i="3"/>
  <c r="AH3053" i="3"/>
  <c r="AH3054" i="3"/>
  <c r="AH3055" i="3"/>
  <c r="AH3056" i="3"/>
  <c r="AH3057" i="3"/>
  <c r="AH3058" i="3"/>
  <c r="AH3059" i="3"/>
  <c r="AH3060" i="3"/>
  <c r="AH3061" i="3"/>
  <c r="AH3062" i="3"/>
  <c r="AH3063" i="3"/>
  <c r="AH3064" i="3"/>
  <c r="AH3065" i="3"/>
  <c r="AH3066" i="3"/>
  <c r="AH3067" i="3"/>
  <c r="AH3068" i="3"/>
  <c r="AH3069" i="3"/>
  <c r="AH3070" i="3"/>
  <c r="AH3071" i="3"/>
  <c r="AH3072" i="3"/>
  <c r="AH3073" i="3"/>
  <c r="AH3074" i="3"/>
  <c r="AH3075" i="3"/>
  <c r="AH3076" i="3"/>
  <c r="AH3077" i="3"/>
  <c r="AH3078" i="3"/>
  <c r="AH3079" i="3"/>
  <c r="AH3080" i="3"/>
  <c r="AH3081" i="3"/>
  <c r="AH3082" i="3"/>
  <c r="AH3083" i="3"/>
  <c r="AH3084" i="3"/>
  <c r="AH3085" i="3"/>
  <c r="AH3086" i="3"/>
  <c r="AH3087" i="3"/>
  <c r="AH3088" i="3"/>
  <c r="AH3089" i="3"/>
  <c r="AH3090" i="3"/>
  <c r="AH3091" i="3"/>
  <c r="AH3092" i="3"/>
  <c r="AH3093" i="3"/>
  <c r="AH3094" i="3"/>
  <c r="AH3095" i="3"/>
  <c r="AH3096" i="3"/>
  <c r="AH3097" i="3"/>
  <c r="AH3098" i="3"/>
  <c r="AH3099" i="3"/>
  <c r="AH3100" i="3"/>
  <c r="AH3101" i="3"/>
  <c r="AH3102" i="3"/>
  <c r="AH3103" i="3"/>
  <c r="AH3104" i="3"/>
  <c r="AH3105" i="3"/>
  <c r="AH3106" i="3"/>
  <c r="AH3107" i="3"/>
  <c r="AH3108" i="3"/>
  <c r="AH3109" i="3"/>
  <c r="AH3110" i="3"/>
  <c r="AH3111" i="3"/>
  <c r="AH3112" i="3"/>
  <c r="AH3113" i="3"/>
  <c r="AH3114" i="3"/>
  <c r="AH3115" i="3"/>
  <c r="AH3116" i="3"/>
  <c r="AH3117" i="3"/>
  <c r="AH3118" i="3"/>
  <c r="AH3119" i="3"/>
  <c r="AH3120" i="3"/>
  <c r="AH3121" i="3"/>
  <c r="AH3122" i="3"/>
  <c r="AH3123" i="3"/>
  <c r="AH3124" i="3"/>
  <c r="AH3125" i="3"/>
  <c r="AH3126" i="3"/>
  <c r="AH3127" i="3"/>
  <c r="AH3128" i="3"/>
  <c r="AH3129" i="3"/>
  <c r="AH3130" i="3"/>
  <c r="AH3131" i="3"/>
  <c r="AH3132" i="3"/>
  <c r="AH3133" i="3"/>
  <c r="AH3134" i="3"/>
  <c r="AH3135" i="3"/>
  <c r="AH3136" i="3"/>
  <c r="AH3137" i="3"/>
  <c r="AH3138" i="3"/>
  <c r="AH3139" i="3"/>
  <c r="AH3140" i="3"/>
  <c r="AH3141" i="3"/>
  <c r="AH3142" i="3"/>
  <c r="AH3143" i="3"/>
  <c r="AH3144" i="3"/>
  <c r="AH3145" i="3"/>
  <c r="AH3146" i="3"/>
  <c r="AH3147" i="3"/>
  <c r="AH3148" i="3"/>
  <c r="AH3149" i="3"/>
  <c r="AH3150" i="3"/>
  <c r="AH3151" i="3"/>
  <c r="AH3152" i="3"/>
  <c r="AH3153" i="3"/>
  <c r="AH3154" i="3"/>
  <c r="AH3155" i="3"/>
  <c r="AH3156" i="3"/>
  <c r="AH3157" i="3"/>
  <c r="AH3158" i="3"/>
  <c r="AH3159" i="3"/>
  <c r="AH3160" i="3"/>
  <c r="AH3161" i="3"/>
  <c r="AH3162" i="3"/>
  <c r="AH3163" i="3"/>
  <c r="AH3164" i="3"/>
  <c r="AH3165" i="3"/>
  <c r="AH3166" i="3"/>
  <c r="AH3167" i="3"/>
  <c r="AH3168" i="3"/>
  <c r="AH3169" i="3"/>
  <c r="AH3170" i="3"/>
  <c r="AH3171" i="3"/>
  <c r="AH3172" i="3"/>
  <c r="AH3173" i="3"/>
  <c r="AH3174" i="3"/>
  <c r="AH3175" i="3"/>
  <c r="AH3176" i="3"/>
  <c r="AH3177" i="3"/>
  <c r="AH3178" i="3"/>
  <c r="AH3179" i="3"/>
  <c r="AH3180" i="3"/>
  <c r="AH3181" i="3"/>
  <c r="AH3182" i="3"/>
  <c r="AH3183" i="3"/>
  <c r="AH3184" i="3"/>
  <c r="AH3185" i="3"/>
  <c r="AH3186" i="3"/>
  <c r="AH3187" i="3"/>
  <c r="AH3188" i="3"/>
  <c r="AH3189" i="3"/>
  <c r="AH3190" i="3"/>
  <c r="AH3191" i="3"/>
  <c r="AH3192" i="3"/>
  <c r="AH3193" i="3"/>
  <c r="AH3194" i="3"/>
  <c r="AH3195" i="3"/>
  <c r="AH3196" i="3"/>
  <c r="AH3197" i="3"/>
  <c r="AH3198" i="3"/>
  <c r="AH3199" i="3"/>
  <c r="AH3200" i="3"/>
  <c r="AH3201" i="3"/>
  <c r="AH3202" i="3"/>
  <c r="AH3203" i="3"/>
  <c r="AH3204" i="3"/>
  <c r="AH3205" i="3"/>
  <c r="AH3206" i="3"/>
  <c r="AH3207" i="3"/>
  <c r="AH3208" i="3"/>
  <c r="AH3209" i="3"/>
  <c r="AH3210" i="3"/>
  <c r="AH3211" i="3"/>
  <c r="AH3212" i="3"/>
  <c r="AH3213" i="3"/>
  <c r="AH3214" i="3"/>
  <c r="AH3215" i="3"/>
  <c r="AH3216" i="3"/>
  <c r="AH3217" i="3"/>
  <c r="AH3218" i="3"/>
  <c r="AH3219" i="3"/>
  <c r="AH3220" i="3"/>
  <c r="AH3221" i="3"/>
  <c r="AH3222" i="3"/>
  <c r="AH3223" i="3"/>
  <c r="AH3224" i="3"/>
  <c r="AH3225" i="3"/>
  <c r="AH3226" i="3"/>
  <c r="AH3227" i="3"/>
  <c r="AH3228" i="3"/>
  <c r="AH3229" i="3"/>
  <c r="AH3230" i="3"/>
  <c r="AH3231" i="3"/>
  <c r="AH3232" i="3"/>
  <c r="AH3233" i="3"/>
  <c r="AH3234" i="3"/>
  <c r="AH3235" i="3"/>
  <c r="AH3236" i="3"/>
  <c r="AH3237" i="3"/>
  <c r="AH3238" i="3"/>
  <c r="AH3239" i="3"/>
  <c r="AH3240" i="3"/>
  <c r="AH3241" i="3"/>
  <c r="AH3242" i="3"/>
  <c r="AH3243" i="3"/>
  <c r="AH3244" i="3"/>
  <c r="AH3245" i="3"/>
  <c r="AH3246" i="3"/>
  <c r="AH3247" i="3"/>
  <c r="AH3248" i="3"/>
  <c r="AH3249" i="3"/>
  <c r="AH3250" i="3"/>
  <c r="AH3251" i="3"/>
  <c r="AH3252" i="3"/>
  <c r="AH3253" i="3"/>
  <c r="AH3254" i="3"/>
  <c r="AH3255" i="3"/>
  <c r="AH3256" i="3"/>
  <c r="AH3257" i="3"/>
  <c r="AH3258" i="3"/>
  <c r="AH3259" i="3"/>
  <c r="AH3260" i="3"/>
  <c r="AH3261" i="3"/>
  <c r="AH3262" i="3"/>
  <c r="AH3263" i="3"/>
  <c r="AH3264" i="3"/>
  <c r="AH3265" i="3"/>
  <c r="AH3266" i="3"/>
  <c r="AH3267" i="3"/>
  <c r="AH3268" i="3"/>
  <c r="AH3269" i="3"/>
  <c r="AH3270" i="3"/>
  <c r="AH3271" i="3"/>
  <c r="AH3272" i="3"/>
  <c r="AH3273" i="3"/>
  <c r="AH3274" i="3"/>
  <c r="AH3275" i="3"/>
  <c r="AH3276" i="3"/>
  <c r="AH3277" i="3"/>
  <c r="AH3278" i="3"/>
  <c r="AH3279" i="3"/>
  <c r="AH3280" i="3"/>
  <c r="AH3281" i="3"/>
  <c r="AH3282" i="3"/>
  <c r="AH3283" i="3"/>
  <c r="AH3284" i="3"/>
  <c r="AH3285" i="3"/>
  <c r="AH3286" i="3"/>
  <c r="AH3287" i="3"/>
  <c r="AH3288" i="3"/>
  <c r="AH3289" i="3"/>
  <c r="AH3290" i="3"/>
  <c r="AH3291" i="3"/>
  <c r="AH3292" i="3"/>
  <c r="AH3293" i="3"/>
  <c r="AH3294" i="3"/>
  <c r="AH3295" i="3"/>
  <c r="AH3296" i="3"/>
  <c r="AH3297" i="3"/>
  <c r="AH3298" i="3"/>
  <c r="AH3299" i="3"/>
  <c r="AH3300" i="3"/>
  <c r="AH3301" i="3"/>
  <c r="AH3302" i="3"/>
  <c r="AH3303" i="3"/>
  <c r="AH3304" i="3"/>
  <c r="AH3305" i="3"/>
  <c r="AH3306" i="3"/>
  <c r="AH3307" i="3"/>
  <c r="AH3308" i="3"/>
  <c r="AH3309" i="3"/>
  <c r="AH3310" i="3"/>
  <c r="AH3311" i="3"/>
  <c r="AH3312" i="3"/>
  <c r="AH3313" i="3"/>
  <c r="AH3314" i="3"/>
  <c r="AH3315" i="3"/>
  <c r="AH3316" i="3"/>
  <c r="AH3317" i="3"/>
  <c r="AH3318" i="3"/>
  <c r="AH3319" i="3"/>
  <c r="AH3320" i="3"/>
  <c r="AH3321" i="3"/>
  <c r="AH3322" i="3"/>
  <c r="AH3323" i="3"/>
  <c r="AH3324" i="3"/>
  <c r="AH3325" i="3"/>
  <c r="AH3326" i="3"/>
  <c r="AH3327" i="3"/>
  <c r="AH3328" i="3"/>
  <c r="AH3329" i="3"/>
  <c r="AH3330" i="3"/>
  <c r="AH3331" i="3"/>
  <c r="AH3332" i="3"/>
  <c r="AH3333" i="3"/>
  <c r="AH3334" i="3"/>
  <c r="AH3335" i="3"/>
  <c r="AH3336" i="3"/>
  <c r="AH3337" i="3"/>
  <c r="AH3338" i="3"/>
  <c r="AH3339" i="3"/>
  <c r="AH3340" i="3"/>
  <c r="AH3341" i="3"/>
  <c r="AH3342" i="3"/>
  <c r="AH3343" i="3"/>
  <c r="AH3344" i="3"/>
  <c r="AH3345" i="3"/>
  <c r="AH3346" i="3"/>
  <c r="AH3347" i="3"/>
  <c r="AH3348" i="3"/>
  <c r="AH3349" i="3"/>
  <c r="AH3350" i="3"/>
  <c r="AH3351" i="3"/>
  <c r="AH3352" i="3"/>
  <c r="AH3353" i="3"/>
  <c r="AH3354" i="3"/>
  <c r="AH3355" i="3"/>
  <c r="AH3356" i="3"/>
  <c r="AH3357" i="3"/>
  <c r="AH3358" i="3"/>
  <c r="AH3359" i="3"/>
  <c r="AH3360" i="3"/>
  <c r="AH3361" i="3"/>
  <c r="AH3362" i="3"/>
  <c r="AH3363" i="3"/>
  <c r="AH3364" i="3"/>
  <c r="AH3365" i="3"/>
  <c r="AH3366" i="3"/>
  <c r="AH3367" i="3"/>
  <c r="AH3368" i="3"/>
  <c r="AH3369" i="3"/>
  <c r="AH3370" i="3"/>
  <c r="AH3371" i="3"/>
  <c r="AH3372" i="3"/>
  <c r="AH3373" i="3"/>
  <c r="AH3374" i="3"/>
  <c r="AH3375" i="3"/>
  <c r="AH3376" i="3"/>
  <c r="AH3377" i="3"/>
  <c r="AH3378" i="3"/>
  <c r="AH3379" i="3"/>
  <c r="AH3380" i="3"/>
  <c r="AH3381" i="3"/>
  <c r="AH3382" i="3"/>
  <c r="AH3383" i="3"/>
  <c r="AH3384" i="3"/>
  <c r="AH3385" i="3"/>
  <c r="AH3386" i="3"/>
  <c r="AH3387" i="3"/>
  <c r="AH3388" i="3"/>
  <c r="AH3389" i="3"/>
  <c r="AH3390" i="3"/>
  <c r="AH3391" i="3"/>
  <c r="AH3392" i="3"/>
  <c r="AH3393" i="3"/>
  <c r="AH3394" i="3"/>
  <c r="AH3395" i="3"/>
  <c r="AH3396" i="3"/>
  <c r="AH3397" i="3"/>
  <c r="AH3398" i="3"/>
  <c r="AH3399" i="3"/>
  <c r="AH3400" i="3"/>
  <c r="AH3401" i="3"/>
  <c r="AH3402" i="3"/>
  <c r="AH3403" i="3"/>
  <c r="AH3404" i="3"/>
  <c r="AH3405" i="3"/>
  <c r="AH3406" i="3"/>
  <c r="AH3407" i="3"/>
  <c r="AH3408" i="3"/>
  <c r="AH3409" i="3"/>
  <c r="AH3410" i="3"/>
  <c r="AH3411" i="3"/>
  <c r="AH3412" i="3"/>
  <c r="AH3413" i="3"/>
  <c r="AH3414" i="3"/>
  <c r="AH3415" i="3"/>
  <c r="AH3416" i="3"/>
  <c r="AH3417" i="3"/>
  <c r="AH3418" i="3"/>
  <c r="AH3419" i="3"/>
  <c r="AH3420" i="3"/>
  <c r="AH3421" i="3"/>
  <c r="AH3422" i="3"/>
  <c r="AH3423" i="3"/>
  <c r="AH3424" i="3"/>
  <c r="AH3425" i="3"/>
  <c r="AH3426" i="3"/>
  <c r="AH3427" i="3"/>
  <c r="AH3428" i="3"/>
  <c r="AH3429" i="3"/>
  <c r="AH3430" i="3"/>
  <c r="AH3431" i="3"/>
  <c r="AH3432" i="3"/>
  <c r="AH3433" i="3"/>
  <c r="AH3434" i="3"/>
  <c r="AH3435" i="3"/>
  <c r="AH3436" i="3"/>
  <c r="AH3437" i="3"/>
  <c r="AH3438" i="3"/>
  <c r="AH3439" i="3"/>
  <c r="AH3440" i="3"/>
  <c r="AH3441" i="3"/>
  <c r="AH3442" i="3"/>
  <c r="AH3443" i="3"/>
  <c r="AH3444" i="3"/>
  <c r="AH3445" i="3"/>
  <c r="AH3446" i="3"/>
  <c r="AH3447" i="3"/>
  <c r="AH3448" i="3"/>
  <c r="AH3449" i="3"/>
  <c r="AH3450" i="3"/>
  <c r="AH3451" i="3"/>
  <c r="AH3452" i="3"/>
  <c r="AH3453" i="3"/>
  <c r="AH3454" i="3"/>
  <c r="AH3455" i="3"/>
  <c r="AH3456" i="3"/>
  <c r="AH3457" i="3"/>
  <c r="AH3458" i="3"/>
  <c r="AH3459" i="3"/>
  <c r="AH3460" i="3"/>
  <c r="AH3461" i="3"/>
  <c r="AH3462" i="3"/>
  <c r="AH3463" i="3"/>
  <c r="AH3464" i="3"/>
  <c r="AH3465" i="3"/>
  <c r="AH3466" i="3"/>
  <c r="AH3467" i="3"/>
  <c r="AH3468" i="3"/>
  <c r="AH3469" i="3"/>
  <c r="AH3470" i="3"/>
  <c r="AH3471" i="3"/>
  <c r="AH3472" i="3"/>
  <c r="AH3473" i="3"/>
  <c r="AH3474" i="3"/>
  <c r="AH3475" i="3"/>
  <c r="AH3476" i="3"/>
  <c r="AH3477" i="3"/>
  <c r="AH3478" i="3"/>
  <c r="AH3479" i="3"/>
  <c r="AH3480" i="3"/>
  <c r="AH3481" i="3"/>
  <c r="AH3482" i="3"/>
  <c r="AH3483" i="3"/>
  <c r="AH3484" i="3"/>
  <c r="AH3485" i="3"/>
  <c r="AH3486" i="3"/>
  <c r="AH3487" i="3"/>
  <c r="AH3488" i="3"/>
  <c r="AH3489" i="3"/>
  <c r="AH3490" i="3"/>
  <c r="AH3491" i="3"/>
  <c r="AH3492" i="3"/>
  <c r="AH3493" i="3"/>
  <c r="AH3494" i="3"/>
  <c r="AH3495" i="3"/>
  <c r="AH3496" i="3"/>
  <c r="AH3497" i="3"/>
  <c r="AH3498" i="3"/>
  <c r="AH3499" i="3"/>
  <c r="AH3500" i="3"/>
  <c r="AH3501" i="3"/>
  <c r="AH3502" i="3"/>
  <c r="AH3503" i="3"/>
  <c r="AH3504" i="3"/>
  <c r="AH3505" i="3"/>
  <c r="AH3506" i="3"/>
  <c r="AH3507" i="3"/>
  <c r="AH3508" i="3"/>
  <c r="AH3509" i="3"/>
  <c r="AH3510" i="3"/>
  <c r="AH3511" i="3"/>
  <c r="AH3512" i="3"/>
  <c r="AH3513" i="3"/>
  <c r="AH3514" i="3"/>
  <c r="AH3515" i="3"/>
  <c r="AH3516" i="3"/>
  <c r="AH3517" i="3"/>
  <c r="AH3518" i="3"/>
  <c r="AH3519" i="3"/>
  <c r="AH3520" i="3"/>
  <c r="AH3521" i="3"/>
  <c r="AH3522" i="3"/>
  <c r="AH3523" i="3"/>
  <c r="AH3524" i="3"/>
  <c r="AH3525" i="3"/>
  <c r="AH3526" i="3"/>
  <c r="AH3527" i="3"/>
  <c r="AH3528" i="3"/>
  <c r="AH3529" i="3"/>
  <c r="AH3530" i="3"/>
  <c r="AH3531" i="3"/>
  <c r="AH3532" i="3"/>
  <c r="AH3533" i="3"/>
  <c r="AH3534" i="3"/>
  <c r="AH3535" i="3"/>
  <c r="AH3536" i="3"/>
  <c r="AH3537" i="3"/>
  <c r="AH3538" i="3"/>
  <c r="AH3539" i="3"/>
  <c r="AH3540" i="3"/>
  <c r="AH3541" i="3"/>
  <c r="AH3542" i="3"/>
  <c r="AH3543" i="3"/>
  <c r="AH3544" i="3"/>
  <c r="AH3545" i="3"/>
  <c r="AH3546" i="3"/>
  <c r="AH3547" i="3"/>
  <c r="AH3548" i="3"/>
  <c r="AH3549" i="3"/>
  <c r="AH3550" i="3"/>
  <c r="AH3551" i="3"/>
  <c r="AH3552" i="3"/>
  <c r="AH3553" i="3"/>
  <c r="AH3554" i="3"/>
  <c r="AH3555" i="3"/>
  <c r="AH3556" i="3"/>
  <c r="AH3557" i="3"/>
  <c r="AH3558" i="3"/>
  <c r="AH3559" i="3"/>
  <c r="AH3560" i="3"/>
  <c r="AH3561" i="3"/>
  <c r="AH3562" i="3"/>
  <c r="AH3563" i="3"/>
  <c r="AH3564" i="3"/>
  <c r="AH3565" i="3"/>
  <c r="AH3566" i="3"/>
  <c r="AH3567" i="3"/>
  <c r="AH3568" i="3"/>
  <c r="AH3569" i="3"/>
  <c r="AH3570" i="3"/>
  <c r="AH3571" i="3"/>
  <c r="AH3572" i="3"/>
  <c r="AH3573" i="3"/>
  <c r="AH3574" i="3"/>
  <c r="AH3575" i="3"/>
  <c r="AH3576" i="3"/>
  <c r="AH3577" i="3"/>
  <c r="AH3578" i="3"/>
  <c r="AH3579" i="3"/>
  <c r="AH3580" i="3"/>
  <c r="AH3581" i="3"/>
  <c r="AH3582" i="3"/>
  <c r="AH3583" i="3"/>
  <c r="AH3584" i="3"/>
  <c r="AH3585" i="3"/>
  <c r="AH3586" i="3"/>
  <c r="AH3587" i="3"/>
  <c r="AH3588" i="3"/>
  <c r="AH3589" i="3"/>
  <c r="AH3590" i="3"/>
  <c r="AH3591" i="3"/>
  <c r="AH3592" i="3"/>
  <c r="AH3593" i="3"/>
  <c r="AH3594" i="3"/>
  <c r="AH3595" i="3"/>
  <c r="AH3596" i="3"/>
  <c r="AH3597" i="3"/>
  <c r="AH3598" i="3"/>
  <c r="AH3599" i="3"/>
  <c r="AH3600" i="3"/>
  <c r="AH3601" i="3"/>
  <c r="AH3602" i="3"/>
  <c r="AH3603" i="3"/>
  <c r="AH3604" i="3"/>
  <c r="AH3605" i="3"/>
  <c r="AH3606" i="3"/>
  <c r="AH3607" i="3"/>
  <c r="AH3608" i="3"/>
  <c r="AH3609" i="3"/>
  <c r="AH3610" i="3"/>
  <c r="AH3611" i="3"/>
  <c r="AH3612" i="3"/>
  <c r="AH3613" i="3"/>
  <c r="AH3614" i="3"/>
  <c r="AH3615" i="3"/>
  <c r="AH3616" i="3"/>
  <c r="AH3617" i="3"/>
  <c r="AH3618" i="3"/>
  <c r="AH3619" i="3"/>
  <c r="AH3620" i="3"/>
  <c r="AH3621" i="3"/>
  <c r="AH3622" i="3"/>
  <c r="AH3623" i="3"/>
  <c r="AH3624" i="3"/>
  <c r="AH3625" i="3"/>
  <c r="AH3626" i="3"/>
  <c r="AH3627" i="3"/>
  <c r="AH3628" i="3"/>
  <c r="AH3629" i="3"/>
  <c r="AH3630" i="3"/>
  <c r="AH3631" i="3"/>
  <c r="AH3632" i="3"/>
  <c r="AH3633" i="3"/>
  <c r="AH3634" i="3"/>
  <c r="AH3635" i="3"/>
  <c r="AH3636" i="3"/>
  <c r="AH3637" i="3"/>
  <c r="AH3638" i="3"/>
  <c r="AH3639" i="3"/>
  <c r="AH3640" i="3"/>
  <c r="AH3641" i="3"/>
  <c r="AH3642" i="3"/>
  <c r="AH3643" i="3"/>
  <c r="AH3644" i="3"/>
  <c r="AH3645" i="3"/>
  <c r="AH3646" i="3"/>
  <c r="AH3647" i="3"/>
  <c r="AH3648" i="3"/>
  <c r="AH3649" i="3"/>
  <c r="AH3650" i="3"/>
  <c r="AH3651" i="3"/>
  <c r="AH3652" i="3"/>
  <c r="AH3653" i="3"/>
  <c r="AH3654" i="3"/>
  <c r="AH3655" i="3"/>
  <c r="AH3656" i="3"/>
  <c r="AH3657" i="3"/>
  <c r="AH3658" i="3"/>
  <c r="AH3659" i="3"/>
  <c r="AH3660" i="3"/>
  <c r="AH3661" i="3"/>
  <c r="AH3662" i="3"/>
  <c r="AH3663" i="3"/>
  <c r="AH3664" i="3"/>
  <c r="AH3665" i="3"/>
  <c r="AH3666" i="3"/>
  <c r="AH3667" i="3"/>
  <c r="AH3668" i="3"/>
  <c r="AH3669" i="3"/>
  <c r="AH3670" i="3"/>
  <c r="AH3671" i="3"/>
  <c r="AH3672" i="3"/>
  <c r="AH3673" i="3"/>
  <c r="AH3674" i="3"/>
  <c r="AH3675" i="3"/>
  <c r="AH3676" i="3"/>
  <c r="AH3677" i="3"/>
  <c r="AH3678" i="3"/>
  <c r="AH3679" i="3"/>
  <c r="AH3680" i="3"/>
  <c r="AH3681" i="3"/>
  <c r="AH3682" i="3"/>
  <c r="AH3683" i="3"/>
  <c r="AH3684" i="3"/>
  <c r="AH3685" i="3"/>
  <c r="AH3686" i="3"/>
  <c r="AH3687" i="3"/>
  <c r="AH3688" i="3"/>
  <c r="AH3689" i="3"/>
  <c r="AH3690" i="3"/>
  <c r="AH3691" i="3"/>
  <c r="AH3692" i="3"/>
  <c r="AH3693" i="3"/>
  <c r="AH3694" i="3"/>
  <c r="AH3695" i="3"/>
  <c r="AH3696" i="3"/>
  <c r="AH3697" i="3"/>
  <c r="AH3698" i="3"/>
  <c r="AH3699" i="3"/>
  <c r="AH3700" i="3"/>
  <c r="AH3701" i="3"/>
  <c r="AH3702" i="3"/>
  <c r="AH3703" i="3"/>
  <c r="AH3704" i="3"/>
  <c r="AH3705" i="3"/>
  <c r="AH3706" i="3"/>
  <c r="AH3707" i="3"/>
  <c r="AH3708" i="3"/>
  <c r="AH3709" i="3"/>
  <c r="AH3710" i="3"/>
  <c r="AH3711" i="3"/>
  <c r="AH3712" i="3"/>
  <c r="AH3713" i="3"/>
  <c r="AH3714" i="3"/>
  <c r="AH3715" i="3"/>
  <c r="AH3716" i="3"/>
  <c r="AH3717" i="3"/>
  <c r="AH3718" i="3"/>
  <c r="AH3719" i="3"/>
  <c r="AH3720" i="3"/>
  <c r="AH3721" i="3"/>
  <c r="AH3722" i="3"/>
  <c r="AH3723" i="3"/>
  <c r="AH3724" i="3"/>
  <c r="AH3725" i="3"/>
  <c r="AH3726" i="3"/>
  <c r="AH3727" i="3"/>
  <c r="AH3728" i="3"/>
  <c r="AH3729" i="3"/>
  <c r="AH3730" i="3"/>
  <c r="AH3731" i="3"/>
  <c r="AH3732" i="3"/>
  <c r="AH3733" i="3"/>
  <c r="AH3734" i="3"/>
  <c r="AH3735" i="3"/>
  <c r="AH3736" i="3"/>
  <c r="AH3737" i="3"/>
  <c r="AH3738" i="3"/>
  <c r="AH3739" i="3"/>
  <c r="AH3740" i="3"/>
  <c r="AH3741" i="3"/>
  <c r="AH3742" i="3"/>
  <c r="AH3743" i="3"/>
  <c r="AH3744" i="3"/>
  <c r="AH3745" i="3"/>
  <c r="AH3746" i="3"/>
  <c r="AH3747" i="3"/>
  <c r="AH3748" i="3"/>
  <c r="AH3749" i="3"/>
  <c r="AH3750" i="3"/>
  <c r="AH3751" i="3"/>
  <c r="AH3752" i="3"/>
  <c r="AH3753" i="3"/>
  <c r="AH3754" i="3"/>
  <c r="AH3755" i="3"/>
  <c r="AH3756" i="3"/>
  <c r="AH3757" i="3"/>
  <c r="AH3758" i="3"/>
  <c r="AH3759" i="3"/>
  <c r="AH3760" i="3"/>
  <c r="AH3761" i="3"/>
  <c r="AH3762" i="3"/>
  <c r="AH3763" i="3"/>
  <c r="AH3764" i="3"/>
  <c r="AH3765" i="3"/>
  <c r="AH3766" i="3"/>
  <c r="AH3767" i="3"/>
  <c r="AH3768" i="3"/>
  <c r="AH3769" i="3"/>
  <c r="AH3770" i="3"/>
  <c r="AH3771" i="3"/>
  <c r="AH3772" i="3"/>
  <c r="AH3773" i="3"/>
  <c r="AH3774" i="3"/>
  <c r="AH3775" i="3"/>
  <c r="AH3776" i="3"/>
  <c r="AH3777" i="3"/>
  <c r="AH3778" i="3"/>
  <c r="AH3779" i="3"/>
  <c r="AH3780" i="3"/>
  <c r="AH3781" i="3"/>
  <c r="AH3782" i="3"/>
  <c r="AH3783" i="3"/>
  <c r="AH3784" i="3"/>
  <c r="AH3785" i="3"/>
  <c r="AH3786" i="3"/>
  <c r="AH3787" i="3"/>
  <c r="AH3788" i="3"/>
  <c r="AH3789" i="3"/>
  <c r="AH3790" i="3"/>
  <c r="AH3791" i="3"/>
  <c r="AH3792" i="3"/>
  <c r="AH3793" i="3"/>
  <c r="AH3794" i="3"/>
  <c r="AH3795" i="3"/>
  <c r="AH3796" i="3"/>
  <c r="AH3797" i="3"/>
  <c r="AH3798" i="3"/>
  <c r="AH3799" i="3"/>
  <c r="AH3800" i="3"/>
  <c r="AH3801" i="3"/>
  <c r="AH3802" i="3"/>
  <c r="AH3803" i="3"/>
  <c r="AH3804" i="3"/>
  <c r="AH3805" i="3"/>
  <c r="AH3806" i="3"/>
  <c r="AH3807" i="3"/>
  <c r="AH3808" i="3"/>
  <c r="AH3809" i="3"/>
  <c r="AH3810" i="3"/>
  <c r="AH3811" i="3"/>
  <c r="AH3812" i="3"/>
  <c r="AH3813" i="3"/>
  <c r="AH3814" i="3"/>
  <c r="AH3815" i="3"/>
  <c r="AH3816" i="3"/>
  <c r="AH3817" i="3"/>
  <c r="AH3818" i="3"/>
  <c r="AH3819" i="3"/>
  <c r="AH3820" i="3"/>
  <c r="AH3821" i="3"/>
  <c r="AH3822" i="3"/>
  <c r="AH3823" i="3"/>
  <c r="AH3824" i="3"/>
  <c r="AH3825" i="3"/>
  <c r="AH3826" i="3"/>
  <c r="AH3827" i="3"/>
  <c r="AH3828" i="3"/>
  <c r="AH3829" i="3"/>
  <c r="AH3830" i="3"/>
  <c r="AH3831" i="3"/>
  <c r="AH3832" i="3"/>
  <c r="AH3833" i="3"/>
  <c r="AH3834" i="3"/>
  <c r="AH3835" i="3"/>
  <c r="AH3836" i="3"/>
  <c r="AH3837" i="3"/>
  <c r="AH3838" i="3"/>
  <c r="AH3839" i="3"/>
  <c r="AH3840" i="3"/>
  <c r="AH3841" i="3"/>
  <c r="AH3842" i="3"/>
  <c r="AH3843" i="3"/>
  <c r="AH3844" i="3"/>
  <c r="AH3845" i="3"/>
  <c r="AH3846" i="3"/>
  <c r="AH3847" i="3"/>
  <c r="AH3848" i="3"/>
  <c r="AH3849" i="3"/>
  <c r="AH3850" i="3"/>
  <c r="AH3851" i="3"/>
  <c r="AH3852" i="3"/>
  <c r="AH3853" i="3"/>
  <c r="AH3854" i="3"/>
  <c r="AH3855" i="3"/>
  <c r="AH3856" i="3"/>
  <c r="AH3857" i="3"/>
  <c r="AH3858" i="3"/>
  <c r="AH3859" i="3"/>
  <c r="AH3860" i="3"/>
  <c r="AH3861" i="3"/>
  <c r="AH3862" i="3"/>
  <c r="AH3863" i="3"/>
  <c r="AH3864" i="3"/>
  <c r="AH3865" i="3"/>
  <c r="AH3866" i="3"/>
  <c r="AH3867" i="3"/>
  <c r="AH3868" i="3"/>
  <c r="AH3869" i="3"/>
  <c r="AH3870" i="3"/>
  <c r="AH3871" i="3"/>
  <c r="AH3872" i="3"/>
  <c r="AH3873" i="3"/>
  <c r="AH3874" i="3"/>
  <c r="AH3875" i="3"/>
  <c r="AH3876" i="3"/>
  <c r="AH3877" i="3"/>
  <c r="AH3878" i="3"/>
  <c r="AH3879" i="3"/>
  <c r="AH3880" i="3"/>
  <c r="AH3881" i="3"/>
  <c r="AH3882" i="3"/>
  <c r="AH3883" i="3"/>
  <c r="AH3884" i="3"/>
  <c r="AH3885" i="3"/>
  <c r="AH3886" i="3"/>
  <c r="AH3887" i="3"/>
  <c r="AH3888" i="3"/>
  <c r="AH3889" i="3"/>
  <c r="AH3890" i="3"/>
  <c r="AH3891" i="3"/>
  <c r="AH3892" i="3"/>
  <c r="AH3893" i="3"/>
  <c r="AH3894" i="3"/>
  <c r="AH3895" i="3"/>
  <c r="AH3896" i="3"/>
  <c r="AH3897" i="3"/>
  <c r="AH3898" i="3"/>
  <c r="AH3899" i="3"/>
  <c r="AH3900" i="3"/>
  <c r="AH3901" i="3"/>
  <c r="AH3902" i="3"/>
  <c r="AH3903" i="3"/>
  <c r="AH3904" i="3"/>
  <c r="AH3905" i="3"/>
  <c r="AH3906" i="3"/>
  <c r="AH3907" i="3"/>
  <c r="AH3908" i="3"/>
  <c r="AH3909" i="3"/>
  <c r="AH3910" i="3"/>
  <c r="AH3911" i="3"/>
  <c r="AH3912" i="3"/>
  <c r="AH3913" i="3"/>
  <c r="AH3914" i="3"/>
  <c r="AH3915" i="3"/>
  <c r="AH3916" i="3"/>
  <c r="AH3917" i="3"/>
  <c r="AH3918" i="3"/>
  <c r="AH3919" i="3"/>
  <c r="AH3920" i="3"/>
  <c r="AH3921" i="3"/>
  <c r="AH3922" i="3"/>
  <c r="AH3923" i="3"/>
  <c r="AH3924" i="3"/>
  <c r="AH3925" i="3"/>
  <c r="AH3926" i="3"/>
  <c r="AH3927" i="3"/>
  <c r="AH3928" i="3"/>
  <c r="AH3929" i="3"/>
  <c r="AH3930" i="3"/>
  <c r="AH3931" i="3"/>
  <c r="AH3932" i="3"/>
  <c r="AH3933" i="3"/>
  <c r="AH3934" i="3"/>
  <c r="AH3935" i="3"/>
  <c r="AH3936" i="3"/>
  <c r="AH3937" i="3"/>
  <c r="AH3938" i="3"/>
  <c r="AH3939" i="3"/>
  <c r="AH3940" i="3"/>
  <c r="AH3941" i="3"/>
  <c r="AH3942" i="3"/>
  <c r="AH3943" i="3"/>
  <c r="AH3944" i="3"/>
  <c r="AH3945" i="3"/>
  <c r="AH3946" i="3"/>
  <c r="AH3947" i="3"/>
  <c r="AH3948" i="3"/>
  <c r="AH3949" i="3"/>
  <c r="AH3950" i="3"/>
  <c r="AH3951" i="3"/>
  <c r="AH3952" i="3"/>
  <c r="AH3953" i="3"/>
  <c r="AH3954" i="3"/>
  <c r="AH3955" i="3"/>
  <c r="AH3956" i="3"/>
  <c r="AH3957" i="3"/>
  <c r="AH3958" i="3"/>
  <c r="AH3959" i="3"/>
  <c r="AH3960" i="3"/>
  <c r="AH3961" i="3"/>
  <c r="AH3962" i="3"/>
  <c r="AH3963" i="3"/>
  <c r="AH3964" i="3"/>
  <c r="AH3965" i="3"/>
  <c r="AH3966" i="3"/>
  <c r="AH3967" i="3"/>
  <c r="AH3968" i="3"/>
  <c r="AH3969" i="3"/>
  <c r="AH3970" i="3"/>
  <c r="AH3971" i="3"/>
  <c r="AH3972" i="3"/>
  <c r="AH3973" i="3"/>
  <c r="AH3974" i="3"/>
  <c r="AH3975" i="3"/>
  <c r="AH3976" i="3"/>
  <c r="AH3977" i="3"/>
  <c r="AH3978" i="3"/>
  <c r="AH3979" i="3"/>
  <c r="AH3980" i="3"/>
  <c r="AH3981" i="3"/>
  <c r="AH3982" i="3"/>
  <c r="AH3983" i="3"/>
  <c r="AH3984" i="3"/>
  <c r="AH3985" i="3"/>
  <c r="AH3986" i="3"/>
  <c r="AH3987" i="3"/>
  <c r="AH3988" i="3"/>
  <c r="AH3989" i="3"/>
  <c r="AH3990" i="3"/>
  <c r="AH3991" i="3"/>
  <c r="AH3992" i="3"/>
  <c r="AH3993" i="3"/>
  <c r="AH3994" i="3"/>
  <c r="AH3995" i="3"/>
  <c r="AH3996" i="3"/>
  <c r="AH3997" i="3"/>
  <c r="AH3998" i="3"/>
  <c r="AH3999" i="3"/>
  <c r="AH4000" i="3"/>
  <c r="AH4001" i="3"/>
  <c r="AH4002" i="3"/>
  <c r="AH4003" i="3"/>
  <c r="AH4004" i="3"/>
  <c r="AH4005" i="3"/>
  <c r="AH4006" i="3"/>
  <c r="AH4007" i="3"/>
  <c r="AH4008" i="3"/>
  <c r="AH4009" i="3"/>
  <c r="AH4010" i="3"/>
  <c r="AH4011" i="3"/>
  <c r="AH4012" i="3"/>
  <c r="AH4013" i="3"/>
  <c r="AH4014" i="3"/>
  <c r="AH4015" i="3"/>
  <c r="AH4016" i="3"/>
  <c r="AH4017" i="3"/>
  <c r="AH4018" i="3"/>
  <c r="AH4019" i="3"/>
  <c r="AH4020" i="3"/>
  <c r="AH4021" i="3"/>
  <c r="AH4022" i="3"/>
  <c r="AH4023" i="3"/>
  <c r="AH4024" i="3"/>
  <c r="AH4025" i="3"/>
  <c r="AH4026" i="3"/>
  <c r="AH4027" i="3"/>
  <c r="AH4028" i="3"/>
  <c r="AH4029" i="3"/>
  <c r="AH4030" i="3"/>
  <c r="AH4031" i="3"/>
  <c r="AH4032" i="3"/>
  <c r="AH4033" i="3"/>
  <c r="AH4034" i="3"/>
  <c r="AH4035" i="3"/>
  <c r="AH4036" i="3"/>
  <c r="AH4037" i="3"/>
  <c r="AH4038" i="3"/>
  <c r="AH4039" i="3"/>
  <c r="AH4040" i="3"/>
  <c r="AH4041" i="3"/>
  <c r="AH4042" i="3"/>
  <c r="AH4043" i="3"/>
  <c r="AH4044" i="3"/>
  <c r="AH4045" i="3"/>
  <c r="AH4046" i="3"/>
  <c r="AH4047" i="3"/>
  <c r="AH4048" i="3"/>
  <c r="AH4049" i="3"/>
  <c r="AH4050" i="3"/>
  <c r="AH4051" i="3"/>
  <c r="AH4052" i="3"/>
  <c r="AH4053" i="3"/>
  <c r="AH4054" i="3"/>
  <c r="AH4055" i="3"/>
  <c r="AH4056" i="3"/>
  <c r="AH4057" i="3"/>
  <c r="AH4058" i="3"/>
  <c r="AH4059" i="3"/>
  <c r="AH4060" i="3"/>
  <c r="AH4061" i="3"/>
  <c r="AH4062" i="3"/>
  <c r="AH4063" i="3"/>
  <c r="AH4064" i="3"/>
  <c r="AH4065" i="3"/>
  <c r="AH4066" i="3"/>
  <c r="AH4067" i="3"/>
  <c r="AH4068" i="3"/>
  <c r="AH4069" i="3"/>
  <c r="AH4070" i="3"/>
  <c r="AH4071" i="3"/>
  <c r="AH4072" i="3"/>
  <c r="AH4073" i="3"/>
  <c r="AH4074" i="3"/>
  <c r="AH4075" i="3"/>
  <c r="AH4076" i="3"/>
  <c r="AH4077" i="3"/>
  <c r="AH4078" i="3"/>
  <c r="AH4079" i="3"/>
  <c r="AH4080" i="3"/>
  <c r="AH4081" i="3"/>
  <c r="AH4082" i="3"/>
  <c r="AH4083" i="3"/>
  <c r="AH4084" i="3"/>
  <c r="AH4085" i="3"/>
  <c r="AH4086" i="3"/>
  <c r="AH4087" i="3"/>
  <c r="AH4088" i="3"/>
  <c r="AH4089" i="3"/>
  <c r="AH4090" i="3"/>
  <c r="AH4091" i="3"/>
  <c r="AH4092" i="3"/>
  <c r="AH4093" i="3"/>
  <c r="AH4094" i="3"/>
  <c r="AH4095" i="3"/>
  <c r="AH4096" i="3"/>
  <c r="AH4097" i="3"/>
  <c r="AH4098" i="3"/>
  <c r="AH4099" i="3"/>
  <c r="AH4100" i="3"/>
  <c r="AH4101" i="3"/>
  <c r="AH4102" i="3"/>
  <c r="AH4103" i="3"/>
  <c r="AH4104" i="3"/>
  <c r="AH4105" i="3"/>
  <c r="AH4106" i="3"/>
  <c r="AH4107" i="3"/>
  <c r="AH4108" i="3"/>
  <c r="AH4109" i="3"/>
  <c r="AH4110" i="3"/>
  <c r="AH4111" i="3"/>
  <c r="AH4112" i="3"/>
  <c r="AH4113" i="3"/>
  <c r="AH4114" i="3"/>
  <c r="AH4115" i="3"/>
  <c r="AH4116" i="3"/>
  <c r="AH4117" i="3"/>
  <c r="AH4118" i="3"/>
  <c r="AH4119" i="3"/>
  <c r="AH4120" i="3"/>
  <c r="AH4121" i="3"/>
  <c r="AH4122" i="3"/>
  <c r="AH4123" i="3"/>
  <c r="AH4124" i="3"/>
  <c r="AH4125" i="3"/>
  <c r="AH4126" i="3"/>
  <c r="AH4127" i="3"/>
  <c r="AH4128" i="3"/>
  <c r="AH4129" i="3"/>
  <c r="AH4130" i="3"/>
  <c r="AH4131" i="3"/>
  <c r="AH4132" i="3"/>
  <c r="AH4133" i="3"/>
  <c r="AH4134" i="3"/>
  <c r="AH4135" i="3"/>
  <c r="AH4136" i="3"/>
  <c r="AH4137" i="3"/>
  <c r="AH4138" i="3"/>
  <c r="AH4139" i="3"/>
  <c r="AH4140" i="3"/>
  <c r="AH4141" i="3"/>
  <c r="AH4142" i="3"/>
  <c r="AH4143" i="3"/>
  <c r="AH4144" i="3"/>
  <c r="AH4145" i="3"/>
  <c r="AH4146" i="3"/>
  <c r="AH4147" i="3"/>
  <c r="AH4148" i="3"/>
  <c r="AH4149" i="3"/>
  <c r="AH4150" i="3"/>
  <c r="AH4151" i="3"/>
  <c r="AH4152" i="3"/>
  <c r="AH4153" i="3"/>
  <c r="AH4154" i="3"/>
  <c r="AH4155" i="3"/>
  <c r="AH4156" i="3"/>
  <c r="AH4157" i="3"/>
  <c r="AH4158" i="3"/>
  <c r="AH4159" i="3"/>
  <c r="AH4160" i="3"/>
  <c r="AH4161" i="3"/>
  <c r="AH4162" i="3"/>
  <c r="AH4163" i="3"/>
  <c r="AH4164" i="3"/>
  <c r="AH4165" i="3"/>
  <c r="AH4166" i="3"/>
  <c r="AH4167" i="3"/>
  <c r="AH4168" i="3"/>
  <c r="AH4169" i="3"/>
  <c r="AH4170" i="3"/>
  <c r="AH4171" i="3"/>
  <c r="AH4172" i="3"/>
  <c r="AH4173" i="3"/>
  <c r="AH4174" i="3"/>
  <c r="AH4175" i="3"/>
  <c r="AH4176" i="3"/>
  <c r="AH4177" i="3"/>
  <c r="AH4178" i="3"/>
  <c r="AH4179" i="3"/>
  <c r="AH4180" i="3"/>
  <c r="AH4181" i="3"/>
  <c r="AH4182" i="3"/>
  <c r="AH4183" i="3"/>
  <c r="AH4184" i="3"/>
  <c r="AH4185" i="3"/>
  <c r="AH4186" i="3"/>
  <c r="AH4187" i="3"/>
  <c r="AH4188" i="3"/>
  <c r="AH4189" i="3"/>
  <c r="AH4190" i="3"/>
  <c r="AH4191" i="3"/>
  <c r="AH4192" i="3"/>
  <c r="AH4193" i="3"/>
  <c r="AH4194" i="3"/>
  <c r="AH4195" i="3"/>
  <c r="AH4196" i="3"/>
  <c r="AH4197" i="3"/>
  <c r="AH4198" i="3"/>
  <c r="AH4199" i="3"/>
  <c r="AH4200" i="3"/>
  <c r="AH4201" i="3"/>
  <c r="AH4202" i="3"/>
  <c r="AH4203" i="3"/>
  <c r="AH4204" i="3"/>
  <c r="AH4205" i="3"/>
  <c r="AH4206" i="3"/>
  <c r="AH4207" i="3"/>
  <c r="AH4208" i="3"/>
  <c r="AH4209" i="3"/>
  <c r="AH4210" i="3"/>
  <c r="AH4211" i="3"/>
  <c r="AH4212" i="3"/>
  <c r="AH4213" i="3"/>
  <c r="AH4214" i="3"/>
  <c r="AH4215" i="3"/>
  <c r="AH4216" i="3"/>
  <c r="AH4217" i="3"/>
  <c r="AH4218" i="3"/>
  <c r="AH4219" i="3"/>
  <c r="AH4220" i="3"/>
  <c r="AH4221" i="3"/>
  <c r="AH4222" i="3"/>
  <c r="AH4223" i="3"/>
  <c r="AH4224" i="3"/>
  <c r="AH4225" i="3"/>
  <c r="AH4226" i="3"/>
  <c r="AH4227" i="3"/>
  <c r="AH4228" i="3"/>
  <c r="AH4229" i="3"/>
  <c r="AH4230" i="3"/>
  <c r="AH4231" i="3"/>
  <c r="AH4232" i="3"/>
  <c r="AH4233" i="3"/>
  <c r="AH4234" i="3"/>
  <c r="AH4235" i="3"/>
  <c r="AH4236" i="3"/>
  <c r="AH4237" i="3"/>
  <c r="AH4238" i="3"/>
  <c r="AH4239" i="3"/>
  <c r="AH4240" i="3"/>
  <c r="AH4241" i="3"/>
  <c r="AH4242" i="3"/>
  <c r="AH4243" i="3"/>
  <c r="AH4244" i="3"/>
  <c r="AH4245" i="3"/>
  <c r="AH4246" i="3"/>
  <c r="AH4247" i="3"/>
  <c r="AH4248" i="3"/>
  <c r="AH4249" i="3"/>
  <c r="AH4250" i="3"/>
  <c r="AH4251" i="3"/>
  <c r="AH4252" i="3"/>
  <c r="AH4253" i="3"/>
  <c r="AH4254" i="3"/>
  <c r="AH4255" i="3"/>
  <c r="AH4256" i="3"/>
  <c r="AH4257" i="3"/>
  <c r="AH4258" i="3"/>
  <c r="AH4259" i="3"/>
  <c r="AH4260" i="3"/>
  <c r="AH4261" i="3"/>
  <c r="AH4262" i="3"/>
  <c r="AH4263" i="3"/>
  <c r="AH4264" i="3"/>
  <c r="AH4265" i="3"/>
  <c r="AH4266" i="3"/>
  <c r="AH4267" i="3"/>
  <c r="AH4268" i="3"/>
  <c r="AH4269" i="3"/>
  <c r="AH4270" i="3"/>
  <c r="AH4271" i="3"/>
  <c r="AH4272" i="3"/>
  <c r="AH4273" i="3"/>
  <c r="AH4274" i="3"/>
  <c r="AH4275" i="3"/>
  <c r="AH4276" i="3"/>
  <c r="AH4277" i="3"/>
  <c r="AH4278" i="3"/>
  <c r="AH4279" i="3"/>
  <c r="AH4280" i="3"/>
  <c r="AH4281" i="3"/>
  <c r="AH4282" i="3"/>
  <c r="AH4283" i="3"/>
  <c r="AH4284" i="3"/>
  <c r="AH4285" i="3"/>
  <c r="AH4286" i="3"/>
  <c r="AH4287" i="3"/>
  <c r="AH4288" i="3"/>
  <c r="AH4289" i="3"/>
  <c r="AH4290" i="3"/>
  <c r="AH4291" i="3"/>
  <c r="AH4292" i="3"/>
  <c r="AH4293" i="3"/>
  <c r="AH4294" i="3"/>
  <c r="AH4295" i="3"/>
  <c r="AH4296" i="3"/>
  <c r="AH4297" i="3"/>
  <c r="AH4298" i="3"/>
  <c r="AH4299" i="3"/>
  <c r="AH4300" i="3"/>
  <c r="AH4301" i="3"/>
  <c r="AH4302" i="3"/>
  <c r="AH4303" i="3"/>
  <c r="AH4304" i="3"/>
  <c r="AH4305" i="3"/>
  <c r="AH4306" i="3"/>
  <c r="AH4307" i="3"/>
  <c r="AH4308" i="3"/>
  <c r="AH4309" i="3"/>
  <c r="AH4310" i="3"/>
  <c r="AH4311" i="3"/>
  <c r="AH4312" i="3"/>
  <c r="AH4313" i="3"/>
  <c r="AH4314" i="3"/>
  <c r="AH4315" i="3"/>
  <c r="AH4316" i="3"/>
  <c r="AH4317" i="3"/>
  <c r="AH4318" i="3"/>
  <c r="AH4319" i="3"/>
  <c r="AH4320" i="3"/>
  <c r="AH4321" i="3"/>
  <c r="AH4322" i="3"/>
  <c r="AH4323" i="3"/>
  <c r="AH4324" i="3"/>
  <c r="AH4325" i="3"/>
  <c r="AH4326" i="3"/>
  <c r="AH4327" i="3"/>
  <c r="AH4328" i="3"/>
  <c r="AH4329" i="3"/>
  <c r="AH4330" i="3"/>
  <c r="AH4331" i="3"/>
  <c r="AH4332" i="3"/>
  <c r="AH4333" i="3"/>
  <c r="AH4334" i="3"/>
  <c r="AH4335" i="3"/>
  <c r="AH4336" i="3"/>
  <c r="AH4337" i="3"/>
  <c r="AH4338" i="3"/>
  <c r="AH4339" i="3"/>
  <c r="AH4340" i="3"/>
  <c r="AH4341" i="3"/>
  <c r="AH4342" i="3"/>
  <c r="AH4343" i="3"/>
  <c r="AH4344" i="3"/>
  <c r="AH4345" i="3"/>
  <c r="AH4346" i="3"/>
  <c r="AH4347" i="3"/>
  <c r="AH4348" i="3"/>
  <c r="AH4349" i="3"/>
  <c r="AH4350" i="3"/>
  <c r="AH4351" i="3"/>
  <c r="AH4352" i="3"/>
  <c r="AH4353" i="3"/>
  <c r="AH4354" i="3"/>
  <c r="AH4355" i="3"/>
  <c r="AH4356" i="3"/>
  <c r="AH4357" i="3"/>
  <c r="AH4358" i="3"/>
  <c r="AH4359" i="3"/>
  <c r="AH4360" i="3"/>
  <c r="AH4361" i="3"/>
  <c r="AH4362" i="3"/>
  <c r="AH4363" i="3"/>
  <c r="AH4364" i="3"/>
  <c r="AH4365" i="3"/>
  <c r="AH4366" i="3"/>
  <c r="AH4367" i="3"/>
  <c r="AH4368" i="3"/>
  <c r="AH4369" i="3"/>
  <c r="AH4370" i="3"/>
  <c r="AH4371" i="3"/>
  <c r="AH4372" i="3"/>
  <c r="AH4373" i="3"/>
  <c r="AH4374" i="3"/>
  <c r="AH4375" i="3"/>
  <c r="AH4376" i="3"/>
  <c r="AH4377" i="3"/>
  <c r="AH4378" i="3"/>
  <c r="AH4379" i="3"/>
  <c r="AH4380" i="3"/>
  <c r="AH4381" i="3"/>
  <c r="AH4382" i="3"/>
  <c r="AH4383" i="3"/>
  <c r="AH4384" i="3"/>
  <c r="AH4385" i="3"/>
  <c r="AH4386" i="3"/>
  <c r="AH4387" i="3"/>
  <c r="AH4388" i="3"/>
  <c r="AH4389" i="3"/>
  <c r="AH4390" i="3"/>
  <c r="AH4391" i="3"/>
  <c r="AH4392" i="3"/>
  <c r="AH4393" i="3"/>
  <c r="AH4394" i="3"/>
  <c r="AH4395" i="3"/>
  <c r="AH4396" i="3"/>
  <c r="AH4397" i="3"/>
  <c r="AH4398" i="3"/>
  <c r="AH4399" i="3"/>
  <c r="AH4400" i="3"/>
  <c r="AH4401" i="3"/>
  <c r="AH4402" i="3"/>
  <c r="AH4403" i="3"/>
  <c r="AH4404" i="3"/>
  <c r="AH4405" i="3"/>
  <c r="AH4406" i="3"/>
  <c r="AH4407" i="3"/>
  <c r="AH4408" i="3"/>
  <c r="AH4409" i="3"/>
  <c r="AH4410" i="3"/>
  <c r="AH4411" i="3"/>
  <c r="AH4412" i="3"/>
  <c r="AH4413" i="3"/>
  <c r="AH4414" i="3"/>
  <c r="AH4415" i="3"/>
  <c r="AH4416" i="3"/>
  <c r="AH4417" i="3"/>
  <c r="AH4418" i="3"/>
  <c r="AH4419" i="3"/>
  <c r="AH4420" i="3"/>
  <c r="AH4421" i="3"/>
  <c r="AH4422" i="3"/>
  <c r="AH4423" i="3"/>
  <c r="AH4424" i="3"/>
  <c r="AH4425" i="3"/>
  <c r="AH4426" i="3"/>
  <c r="AH4427" i="3"/>
  <c r="AH4428" i="3"/>
  <c r="AH4429" i="3"/>
  <c r="AH4430" i="3"/>
  <c r="AH4431" i="3"/>
  <c r="AH4432" i="3"/>
  <c r="AH4433" i="3"/>
  <c r="AH4434" i="3"/>
  <c r="AH4435" i="3"/>
  <c r="AH4436" i="3"/>
  <c r="AH4437" i="3"/>
  <c r="AH4438" i="3"/>
  <c r="AH4439" i="3"/>
  <c r="AH4440" i="3"/>
  <c r="AH4441" i="3"/>
  <c r="AH4442" i="3"/>
  <c r="AH4443" i="3"/>
  <c r="AH4444" i="3"/>
  <c r="AH4445" i="3"/>
  <c r="AH4446" i="3"/>
  <c r="AH4447" i="3"/>
  <c r="AH4448" i="3"/>
  <c r="AH4449" i="3"/>
  <c r="AH4450" i="3"/>
  <c r="AH4451" i="3"/>
  <c r="AH4452" i="3"/>
  <c r="AH4453" i="3"/>
  <c r="AH4454" i="3"/>
  <c r="AH4455" i="3"/>
  <c r="AH4456" i="3"/>
  <c r="AH4457" i="3"/>
  <c r="AH4458" i="3"/>
  <c r="AH4459" i="3"/>
  <c r="AH4460" i="3"/>
  <c r="AH4461" i="3"/>
  <c r="AH4462" i="3"/>
  <c r="AH4463" i="3"/>
  <c r="AH4464" i="3"/>
  <c r="AH4465" i="3"/>
  <c r="AH4466" i="3"/>
  <c r="AH4467" i="3"/>
  <c r="AH4468" i="3"/>
  <c r="AH4469" i="3"/>
  <c r="AH4470" i="3"/>
  <c r="AH4471" i="3"/>
  <c r="AH4472" i="3"/>
  <c r="AH4473" i="3"/>
  <c r="AH4474" i="3"/>
  <c r="AH4475" i="3"/>
  <c r="AH4476" i="3"/>
  <c r="AH4477" i="3"/>
  <c r="AH4478" i="3"/>
  <c r="AH4479" i="3"/>
  <c r="AH4480" i="3"/>
  <c r="AH4481" i="3"/>
  <c r="AH4482" i="3"/>
  <c r="AH4483" i="3"/>
  <c r="AH4484" i="3"/>
  <c r="AH4485" i="3"/>
  <c r="AH4486" i="3"/>
  <c r="AH4487" i="3"/>
  <c r="AH4488" i="3"/>
  <c r="AH4489" i="3"/>
  <c r="AH4490" i="3"/>
  <c r="AH4491" i="3"/>
  <c r="AH4492" i="3"/>
  <c r="AH4493" i="3"/>
  <c r="AH4494" i="3"/>
  <c r="AH4495" i="3"/>
  <c r="AH4496" i="3"/>
  <c r="AH4497" i="3"/>
  <c r="AH4498" i="3"/>
  <c r="AH4499" i="3"/>
  <c r="AH4500" i="3"/>
  <c r="AH4501" i="3"/>
  <c r="AH4502" i="3"/>
  <c r="AH4503" i="3"/>
  <c r="AH4504" i="3"/>
  <c r="AH4505" i="3"/>
  <c r="AH4506" i="3"/>
  <c r="AH4507" i="3"/>
  <c r="AH4508" i="3"/>
  <c r="AH4509" i="3"/>
  <c r="AH4510" i="3"/>
  <c r="AH4511" i="3"/>
  <c r="AH4512" i="3"/>
  <c r="AH4513" i="3"/>
  <c r="AH4514" i="3"/>
  <c r="AH4515" i="3"/>
  <c r="AH4516" i="3"/>
  <c r="AH4517" i="3"/>
  <c r="AH4518" i="3"/>
  <c r="AH4519" i="3"/>
  <c r="AH4520" i="3"/>
  <c r="AH4521" i="3"/>
  <c r="AH4522" i="3"/>
  <c r="AH4523" i="3"/>
  <c r="AH4524" i="3"/>
  <c r="AH4525" i="3"/>
  <c r="AH4526" i="3"/>
  <c r="AH4527" i="3"/>
  <c r="AH4528" i="3"/>
  <c r="AH4529" i="3"/>
  <c r="AH4530" i="3"/>
  <c r="AH4531" i="3"/>
  <c r="AH4532" i="3"/>
  <c r="AH4533" i="3"/>
  <c r="AH4534" i="3"/>
  <c r="G343" i="6" l="1"/>
  <c r="G287" i="6"/>
  <c r="H263" i="6"/>
  <c r="H215" i="6"/>
  <c r="H259" i="6"/>
  <c r="H191" i="6"/>
  <c r="G235" i="6"/>
  <c r="H319" i="6"/>
  <c r="G335" i="6"/>
  <c r="G307" i="6"/>
  <c r="G65" i="6"/>
  <c r="H207" i="6"/>
  <c r="G199" i="6"/>
  <c r="H64" i="6"/>
  <c r="G56" i="6"/>
  <c r="G48" i="6"/>
  <c r="G40" i="6"/>
  <c r="H332" i="6"/>
  <c r="G300" i="6"/>
  <c r="G236" i="6"/>
  <c r="G220" i="6"/>
  <c r="G188" i="6"/>
  <c r="H180" i="6"/>
  <c r="H172" i="6"/>
  <c r="H148" i="6"/>
  <c r="G140" i="6"/>
  <c r="G132" i="6"/>
  <c r="H124" i="6"/>
  <c r="G116" i="6"/>
  <c r="H108" i="6"/>
  <c r="G92" i="6"/>
  <c r="G76" i="6"/>
  <c r="G60" i="6"/>
  <c r="H52" i="6"/>
  <c r="H223" i="6"/>
  <c r="G271" i="6"/>
  <c r="G247" i="6"/>
  <c r="G344" i="6"/>
  <c r="H77" i="6"/>
  <c r="H69" i="6"/>
  <c r="H53" i="6"/>
  <c r="G45" i="6"/>
  <c r="G346" i="6"/>
  <c r="H250" i="6"/>
  <c r="H234" i="6"/>
  <c r="H218" i="6"/>
  <c r="H154" i="6"/>
  <c r="H146" i="6"/>
  <c r="H122" i="6"/>
  <c r="H114" i="6"/>
  <c r="H98" i="6"/>
  <c r="H82" i="6"/>
  <c r="H58" i="6"/>
  <c r="H42" i="6"/>
  <c r="H26" i="6"/>
  <c r="H10" i="6"/>
  <c r="H341" i="6"/>
  <c r="G309" i="6"/>
  <c r="H299" i="6"/>
  <c r="G349" i="6"/>
  <c r="G341" i="6"/>
  <c r="H333" i="6"/>
  <c r="G325" i="6"/>
  <c r="H317" i="6"/>
  <c r="H309" i="6"/>
  <c r="G301" i="6"/>
  <c r="G293" i="6"/>
  <c r="G285" i="6"/>
  <c r="G277" i="6"/>
  <c r="H269" i="6"/>
  <c r="H261" i="6"/>
  <c r="H253" i="6"/>
  <c r="G245" i="6"/>
  <c r="G237" i="6"/>
  <c r="H229" i="6"/>
  <c r="G221" i="6"/>
  <c r="G213" i="6"/>
  <c r="H205" i="6"/>
  <c r="H197" i="6"/>
  <c r="G189" i="6"/>
  <c r="G181" i="6"/>
  <c r="H173" i="6"/>
  <c r="G165" i="6"/>
  <c r="G157" i="6"/>
  <c r="G149" i="6"/>
  <c r="H141" i="6"/>
  <c r="G133" i="6"/>
  <c r="G125" i="6"/>
  <c r="G117" i="6"/>
  <c r="H109" i="6"/>
  <c r="G101" i="6"/>
  <c r="G93" i="6"/>
  <c r="G85" i="6"/>
  <c r="G77" i="6"/>
  <c r="G69" i="6"/>
  <c r="G61" i="6"/>
  <c r="G53" i="6"/>
  <c r="H45" i="6"/>
  <c r="G37" i="6"/>
  <c r="G29" i="6"/>
  <c r="G21" i="6"/>
  <c r="H13" i="6"/>
  <c r="G5" i="6"/>
  <c r="H346" i="6"/>
  <c r="H334" i="6"/>
  <c r="G324" i="6"/>
  <c r="G314" i="6"/>
  <c r="H302" i="6"/>
  <c r="G292" i="6"/>
  <c r="H270" i="6"/>
  <c r="H260" i="6"/>
  <c r="G250" i="6"/>
  <c r="H238" i="6"/>
  <c r="H228" i="6"/>
  <c r="H206" i="6"/>
  <c r="G196" i="6"/>
  <c r="H174" i="6"/>
  <c r="H142" i="6"/>
  <c r="H110" i="6"/>
  <c r="H78" i="6"/>
  <c r="H46" i="6"/>
  <c r="G257" i="6"/>
  <c r="H268" i="6"/>
  <c r="G227" i="6"/>
  <c r="G68" i="6"/>
  <c r="H204" i="6"/>
  <c r="H283" i="6"/>
  <c r="H267" i="6"/>
  <c r="H132" i="6"/>
  <c r="H15" i="6"/>
  <c r="G231" i="6"/>
  <c r="G183" i="6"/>
  <c r="G124" i="6"/>
  <c r="G20" i="6"/>
  <c r="G193" i="6"/>
  <c r="G129" i="6"/>
  <c r="G75" i="6"/>
  <c r="H232" i="6"/>
  <c r="H152" i="6"/>
  <c r="H103" i="6"/>
  <c r="H92" i="6"/>
  <c r="G327" i="6"/>
  <c r="G291" i="6"/>
  <c r="G275" i="6"/>
  <c r="G255" i="6"/>
  <c r="G208" i="6"/>
  <c r="G338" i="6"/>
  <c r="H330" i="6"/>
  <c r="H322" i="6"/>
  <c r="H306" i="6"/>
  <c r="H290" i="6"/>
  <c r="H282" i="6"/>
  <c r="H274" i="6"/>
  <c r="H266" i="6"/>
  <c r="H258" i="6"/>
  <c r="H242" i="6"/>
  <c r="H226" i="6"/>
  <c r="H210" i="6"/>
  <c r="H202" i="6"/>
  <c r="H194" i="6"/>
  <c r="H178" i="6"/>
  <c r="H138" i="6"/>
  <c r="H130" i="6"/>
  <c r="G303" i="6"/>
  <c r="G239" i="6"/>
  <c r="G175" i="6"/>
  <c r="G111" i="6"/>
  <c r="G47" i="6"/>
  <c r="H311" i="6"/>
  <c r="H296" i="6"/>
  <c r="H277" i="6"/>
  <c r="H160" i="6"/>
  <c r="H63" i="6"/>
  <c r="G295" i="6"/>
  <c r="G331" i="6"/>
  <c r="H323" i="6"/>
  <c r="H168" i="6"/>
  <c r="H159" i="6"/>
  <c r="H61" i="6"/>
  <c r="H350" i="6"/>
  <c r="H342" i="6"/>
  <c r="H326" i="6"/>
  <c r="H318" i="6"/>
  <c r="H310" i="6"/>
  <c r="G294" i="6"/>
  <c r="H286" i="6"/>
  <c r="H278" i="6"/>
  <c r="H262" i="6"/>
  <c r="H254" i="6"/>
  <c r="H246" i="6"/>
  <c r="G230" i="6"/>
  <c r="H222" i="6"/>
  <c r="H214" i="6"/>
  <c r="H198" i="6"/>
  <c r="H190" i="6"/>
  <c r="H182" i="6"/>
  <c r="G166" i="6"/>
  <c r="G282" i="6"/>
  <c r="G218" i="6"/>
  <c r="G186" i="6"/>
  <c r="G321" i="6"/>
  <c r="H349" i="6"/>
  <c r="H340" i="6"/>
  <c r="H304" i="6"/>
  <c r="H285" i="6"/>
  <c r="H276" i="6"/>
  <c r="H240" i="6"/>
  <c r="H221" i="6"/>
  <c r="H212" i="6"/>
  <c r="H176" i="6"/>
  <c r="H101" i="6"/>
  <c r="H93" i="6"/>
  <c r="H85" i="6"/>
  <c r="G333" i="6"/>
  <c r="G308" i="6"/>
  <c r="G229" i="6"/>
  <c r="G173" i="6"/>
  <c r="G141" i="6"/>
  <c r="G88" i="6"/>
  <c r="G24" i="6"/>
  <c r="G13" i="6"/>
  <c r="G312" i="6"/>
  <c r="G248" i="6"/>
  <c r="H348" i="6"/>
  <c r="H339" i="6"/>
  <c r="H293" i="6"/>
  <c r="H284" i="6"/>
  <c r="H133" i="6"/>
  <c r="H125" i="6"/>
  <c r="H117" i="6"/>
  <c r="G272" i="6"/>
  <c r="G261" i="6"/>
  <c r="G238" i="6"/>
  <c r="G228" i="6"/>
  <c r="G206" i="6"/>
  <c r="G128" i="6"/>
  <c r="G64" i="6"/>
  <c r="H338" i="6"/>
  <c r="H301" i="6"/>
  <c r="H292" i="6"/>
  <c r="H256" i="6"/>
  <c r="H237" i="6"/>
  <c r="H192" i="6"/>
  <c r="H165" i="6"/>
  <c r="H157" i="6"/>
  <c r="H149" i="6"/>
  <c r="G328" i="6"/>
  <c r="G317" i="6"/>
  <c r="G260" i="6"/>
  <c r="G216" i="6"/>
  <c r="G205" i="6"/>
  <c r="G96" i="6"/>
  <c r="G32" i="6"/>
  <c r="H264" i="6"/>
  <c r="H245" i="6"/>
  <c r="H200" i="6"/>
  <c r="H181" i="6"/>
  <c r="H40" i="6"/>
  <c r="H16" i="6"/>
  <c r="H8" i="6"/>
  <c r="G302" i="6"/>
  <c r="G136" i="6"/>
  <c r="G104" i="6"/>
  <c r="G72" i="6"/>
  <c r="H336" i="6"/>
  <c r="H244" i="6"/>
  <c r="H189" i="6"/>
  <c r="H56" i="6"/>
  <c r="H48" i="6"/>
  <c r="G280" i="6"/>
  <c r="G269" i="6"/>
  <c r="G224" i="6"/>
  <c r="G184" i="6"/>
  <c r="H325" i="6"/>
  <c r="H80" i="6"/>
  <c r="H324" i="6"/>
  <c r="H288" i="6"/>
  <c r="H120" i="6"/>
  <c r="H112" i="6"/>
  <c r="H37" i="6"/>
  <c r="H29" i="6"/>
  <c r="H21" i="6"/>
  <c r="H5" i="6"/>
  <c r="G154" i="6"/>
  <c r="H294" i="6"/>
  <c r="H230" i="6"/>
  <c r="G322" i="6"/>
  <c r="G290" i="6"/>
  <c r="G258" i="6"/>
  <c r="G226" i="6"/>
  <c r="G194" i="6"/>
  <c r="G162" i="6"/>
  <c r="G130" i="6"/>
  <c r="G122" i="6"/>
  <c r="G114" i="6"/>
  <c r="G106" i="6"/>
  <c r="G98" i="6"/>
  <c r="G90" i="6"/>
  <c r="G82" i="6"/>
  <c r="G74" i="6"/>
  <c r="G66" i="6"/>
  <c r="G58" i="6"/>
  <c r="G50" i="6"/>
  <c r="G42" i="6"/>
  <c r="G34" i="6"/>
  <c r="G26" i="6"/>
  <c r="G18" i="6"/>
  <c r="G10" i="6"/>
  <c r="G2" i="6"/>
  <c r="G330" i="6"/>
  <c r="G298" i="6"/>
  <c r="G266" i="6"/>
  <c r="G234" i="6"/>
  <c r="G202" i="6"/>
  <c r="G170" i="6"/>
  <c r="G138" i="6"/>
  <c r="G306" i="6"/>
  <c r="G274" i="6"/>
  <c r="G242" i="6"/>
  <c r="G210" i="6"/>
  <c r="G178" i="6"/>
  <c r="G146" i="6"/>
  <c r="J8560" i="6"/>
  <c r="J8549" i="6"/>
  <c r="J8481" i="6"/>
  <c r="J8496" i="6"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70C02E5-1BB9-458D-A2D9-B05DB3950CE7}" keepAlive="1" name="Consulta - Consolidado" description="Conexión a la consulta 'Consolidado' en el libro." type="5" refreshedVersion="8" background="1" saveData="1">
    <dbPr connection="Provider=Microsoft.Mashup.OleDb.1;Data Source=$Workbook$;Location=Consolidado;Extended Properties=&quot;&quot;" command="SELECT * FROM [Consolidado]"/>
  </connection>
  <connection id="2" xr16:uid="{F58611F4-2F1D-4F9A-A69B-1BF10B021FA9}" keepAlive="1" name="Consulta - Original" description="Conexión a la consulta 'Original' en el libro." type="5" refreshedVersion="8" background="1" saveData="1">
    <dbPr connection="Provider=Microsoft.Mashup.OleDb.1;Data Source=$Workbook$;Location=Original;Extended Properties=&quot;&quot;" command="SELECT * FROM [Original]"/>
  </connection>
  <connection id="3" xr16:uid="{0BC39C14-CD12-43F0-BFE0-F598AE9FDE6A}" keepAlive="1" name="Consulta - SMS" description="Conexión a la consulta 'SMS' en el libro." type="5" refreshedVersion="8" background="1" saveData="1">
    <dbPr connection="Provider=Microsoft.Mashup.OleDb.1;Data Source=$Workbook$;Location=SMS;Extended Properties=&quot;&quot;" command="SELECT * FROM [SMS]"/>
  </connection>
  <connection id="4" xr16:uid="{D0BF7A97-F8F0-47B8-9349-A1791FA4B8DD}" keepAlive="1" name="Consulta - TERCERO" description="Conexión a la consulta 'TERCERO' en el libro." type="5" refreshedVersion="8" background="1" saveData="1">
    <dbPr connection="Provider=Microsoft.Mashup.OleDb.1;Data Source=$Workbook$;Location=TERCERO;Extended Properties=&quot;&quot;" command="SELECT * FROM [TERCERO]"/>
  </connection>
  <connection id="5" xr16:uid="{08F0856B-EB51-4904-B7B3-3AE706A539B1}" keepAlive="1" name="Consulta - VOZ_WHATSAPP" description="Conexión a la consulta 'VOZ_WHATSAPP' en el libro." type="5" refreshedVersion="8" background="1" saveData="1">
    <dbPr connection="Provider=Microsoft.Mashup.OleDb.1;Data Source=$Workbook$;Location=VOZ_WHATSAPP;Extended Properties=&quot;&quot;" command="SELECT * FROM [VOZ_WHATSAPP]"/>
  </connection>
</connections>
</file>

<file path=xl/sharedStrings.xml><?xml version="1.0" encoding="utf-8"?>
<sst xmlns="http://schemas.openxmlformats.org/spreadsheetml/2006/main" count="122196" uniqueCount="3764">
  <si>
    <t>Analista</t>
  </si>
  <si>
    <t>ID Asesor</t>
  </si>
  <si>
    <t>Fecha Comunicación</t>
  </si>
  <si>
    <t>Hora Comunicación</t>
  </si>
  <si>
    <t>Mora</t>
  </si>
  <si>
    <t>Canal</t>
  </si>
  <si>
    <t>#Extensión</t>
  </si>
  <si>
    <t>Teléfono Cliente</t>
  </si>
  <si>
    <t>Canal1</t>
  </si>
  <si>
    <t>Se Adhiere a guion de saludo</t>
  </si>
  <si>
    <t>Se Adhiere a guion de despedida</t>
  </si>
  <si>
    <t>Indico motivo de la llamada</t>
  </si>
  <si>
    <t>Indico fecha de devolución</t>
  </si>
  <si>
    <t>Indico el monto pendiente</t>
  </si>
  <si>
    <t>Escucha atentamente objeción del cliente</t>
  </si>
  <si>
    <t>Brinda argumentos coherentes a la objeción</t>
  </si>
  <si>
    <t>Despliegue de Beneficios y/o consecuencias</t>
  </si>
  <si>
    <t>Confirma Valor de pago</t>
  </si>
  <si>
    <t>Confirma hora de pago</t>
  </si>
  <si>
    <t>Confirma medio de pago</t>
  </si>
  <si>
    <t>Realiza actualización de datos</t>
  </si>
  <si>
    <t>La información tipificada es coherente con la llamada</t>
  </si>
  <si>
    <t>La comunicación es asertiva, con respeto y evita maltrato</t>
  </si>
  <si>
    <t>Cumple con las normativas legales</t>
  </si>
  <si>
    <t>Realiza lectura de guion Legal</t>
  </si>
  <si>
    <t>Presenta buena ortografía</t>
  </si>
  <si>
    <t>La información del mensaje es correcta</t>
  </si>
  <si>
    <t>El mensaje persuade de manera efectiva el pago del cliente</t>
  </si>
  <si>
    <t>Uso de Beneficios o consecuencias de manera correcta en el mensaje</t>
  </si>
  <si>
    <t>Tipifica de manera coherente el mensaje en admin</t>
  </si>
  <si>
    <t>El mensaje es claro y se encuentra bien redactado</t>
  </si>
  <si>
    <t>El mensaje es asertivo, sin maltrato</t>
  </si>
  <si>
    <t>No brinda información sensible o falsa que afecte al cliente o la aplicación</t>
  </si>
  <si>
    <t>Se Adhiere a guion de saludo2</t>
  </si>
  <si>
    <t>Se Adhiere a guion de despedida3</t>
  </si>
  <si>
    <t>Valida veracidad de la referencia</t>
  </si>
  <si>
    <t>Solicita linea de contacto del cliente</t>
  </si>
  <si>
    <t>Indica líneas para que el cliente devuelva llamada</t>
  </si>
  <si>
    <t>Tipifica de manera coherente la interacción</t>
  </si>
  <si>
    <t>Mantiene fluidez verbal</t>
  </si>
  <si>
    <t>La comunicación es asertiva, con respeto y evita maltrato4</t>
  </si>
  <si>
    <t xml:space="preserve">Observación </t>
  </si>
  <si>
    <t>Tania Fonque</t>
  </si>
  <si>
    <t>M1-1B</t>
  </si>
  <si>
    <t>VOZ</t>
  </si>
  <si>
    <t>Microsip</t>
  </si>
  <si>
    <t>Cumple</t>
  </si>
  <si>
    <t>No Cumple</t>
  </si>
  <si>
    <t>No Aplica</t>
  </si>
  <si>
    <t>VoIP</t>
  </si>
  <si>
    <t>Linda Gacha</t>
  </si>
  <si>
    <t>M1-1A</t>
  </si>
  <si>
    <t>SMS</t>
  </si>
  <si>
    <t xml:space="preserve">Cumple con la gestión </t>
  </si>
  <si>
    <t>No cumple</t>
  </si>
  <si>
    <t xml:space="preserve">Se verifica gestión de voz y se encuentra que la comunicación es acorde a protocolo y guion de llamada.
</t>
  </si>
  <si>
    <t>Diego Montaña</t>
  </si>
  <si>
    <t>Pedro Vanegas</t>
  </si>
  <si>
    <t>M0VP</t>
  </si>
  <si>
    <t>Andres Herrera</t>
  </si>
  <si>
    <t>M0PP</t>
  </si>
  <si>
    <t>La agente cumple con los ítems establecidos para la comunicación con terceros, no brinda información sensible y cumple con el protocolo estipulado.</t>
  </si>
  <si>
    <t>La agente cumple con la totalidad de los ítems establecidos a través de la matriz de calidad, no se evidencia ninguna afectación.</t>
  </si>
  <si>
    <t>En llamada el asesor no realiza despliegue de beneficios y/o consecuencias.</t>
  </si>
  <si>
    <t>Nota Final</t>
  </si>
  <si>
    <t>Se genera comunicación de manera adecuada cumple con los parámetros de calidad.</t>
  </si>
  <si>
    <t>Estado Cierre</t>
  </si>
  <si>
    <t>Nota</t>
  </si>
  <si>
    <t>Estado Legal</t>
  </si>
  <si>
    <t>Nota 2</t>
  </si>
  <si>
    <t>Nota Negocio</t>
  </si>
  <si>
    <t>WHATSAPP</t>
  </si>
  <si>
    <t>Fecha Monitoreo</t>
  </si>
  <si>
    <t>Codigo</t>
  </si>
  <si>
    <t>TERCERO</t>
  </si>
  <si>
    <t>El mensaje cumple los parámetros establecidos desde el área de calidad.</t>
  </si>
  <si>
    <t>Legal</t>
  </si>
  <si>
    <t>Nota Total</t>
  </si>
  <si>
    <t xml:space="preserve">Se verifica comunicación y se cumple con protocolo acorde a ítems de gestión vía  WhatsApp.
</t>
  </si>
  <si>
    <t>Cumple con la gestión</t>
  </si>
  <si>
    <t>M1-2</t>
  </si>
  <si>
    <t>La agente no menciona el guion de despedida acorde al speach formalizado.</t>
  </si>
  <si>
    <t>Total Monitoreos</t>
  </si>
  <si>
    <t>El agente cumple con la totalidad de los ítems establecidos a través de la matriz de calidad, no se evidencia ninguna afectación.</t>
  </si>
  <si>
    <t>El mensaje no presenta buena ortografía.</t>
  </si>
  <si>
    <t xml:space="preserve">El mensaje no presenta buena ortografía.
</t>
  </si>
  <si>
    <t>El mensaje cumple con los parámetros.</t>
  </si>
  <si>
    <t>Daniela Moreno</t>
  </si>
  <si>
    <t>En la contextualización se omite la fecha inicial de pago, esto es indispensable para llegar a un acuerdo con el TT.</t>
  </si>
  <si>
    <t xml:space="preserve">cumple con los parametros </t>
  </si>
  <si>
    <t>El mensaje no es claro y no se encuentra bien redactado.</t>
  </si>
  <si>
    <t>Se evidencia una falla ortográfica, donde se incluye una letra mayúscula sin un punto final o aparte previo y sin ser un nombre propio.</t>
  </si>
  <si>
    <t xml:space="preserve">Se genera comunicacion de manera adecuada </t>
  </si>
  <si>
    <t xml:space="preserve">No se genera despliegue de beneficios y/o consecuencias dentro de la negociación, esta parte también es indispensable, teniendo en cuenta que se fideliza al usuario. </t>
  </si>
  <si>
    <t xml:space="preserve">cumple con la gestión </t>
  </si>
  <si>
    <t xml:space="preserve">El mensaje cumple con los parámetros.
</t>
  </si>
  <si>
    <t>Se genera contacto con tercero se brinda información de manera adecuada.</t>
  </si>
  <si>
    <t>Se genera comunicación de manera adecuada cumple con los parámetros.</t>
  </si>
  <si>
    <t>No se realiza el sondeo en la actualización de datos, teniendo en cuenta que es el primer contacto con el usuario en la semana en curso.</t>
  </si>
  <si>
    <t>La agente brinda toda la información pertinente al crédito en mora, se despliegan beneficios y consecuencias, sin embargo, el usuario finaliza la llamada. Se evidencia intento de contacto en tres oportunidades, sin respuesta por parte del TT.</t>
  </si>
  <si>
    <t xml:space="preserve">Se encuentra que el mensaje es generado acorde a lo estipulado con horario y cartera correspondiente.
</t>
  </si>
  <si>
    <t xml:space="preserve">Se verifica gestión de voz y se encuentra que la comunicación cumple con todos los ítems estipulados.
</t>
  </si>
  <si>
    <t xml:space="preserve">Se evidencia que el asesor cumple con protocolo de mensaje acorde a cartera y horario de envío.
</t>
  </si>
  <si>
    <t xml:space="preserve">Se verifica envió de mensajes y se encuentran errores ortográficos con palabras mal escritas.
</t>
  </si>
  <si>
    <t>Se genera envió de sms de manera adecuada cumple con los parámetros de calidad.</t>
  </si>
  <si>
    <t xml:space="preserve">Se genera comunicación adecuada cumple </t>
  </si>
  <si>
    <t xml:space="preserve">Se evidencia que el asesor envia el mensaje usteando y tuteando en el mismo texto.
</t>
  </si>
  <si>
    <t>No se genera despliegue de beneficios y/o consecuencias dentro de la negociación, esta parte también es indispensable, teniendo en cuenta que se fideliza al usuario.</t>
  </si>
  <si>
    <t>La agente brinda toda la información pertinente al crédito en mora, se despliegan beneficios y consecuencias, sin embargo, el usuario finaliza la llamada. Se evidencia intento de contacto en una oportunidad, sin respuesta por parte del TT.</t>
  </si>
  <si>
    <t xml:space="preserve">Se genera comunicación adecuada cumpliendo con los parámetros </t>
  </si>
  <si>
    <t>Se genera comunicación adecuada.</t>
  </si>
  <si>
    <t>El mensaje no se encuentra bien redactado.</t>
  </si>
  <si>
    <t xml:space="preserve">Se genera comunicacion adecuada </t>
  </si>
  <si>
    <t xml:space="preserve">Se brinda información de manera adecuada </t>
  </si>
  <si>
    <t xml:space="preserve">El mensaje no es asertivo y no cumple con la normativa legal ya que excede el limite de envió de mensaje por cliente superando los 2 envíos por hora.
</t>
  </si>
  <si>
    <t xml:space="preserve">Cumple con los parámetros de calidad </t>
  </si>
  <si>
    <t xml:space="preserve">Se genera comunicación de manera adecuada </t>
  </si>
  <si>
    <t>El agente no menciona el guion de despedida acorde al speach formalizado.</t>
  </si>
  <si>
    <t>No se ratifica en el cierre o recopilación del acuerdo el medio de pago que utilizará el TT.</t>
  </si>
  <si>
    <t xml:space="preserve">El asesor se refiere al titular sin el formalismo Señor(a), el cual es obligatorio para transmitir formalidad.
</t>
  </si>
  <si>
    <t xml:space="preserve">Se genera envió de sms de manera adecuada cumple con los parámetros </t>
  </si>
  <si>
    <t xml:space="preserve">El mensaje no presenta buena ortografía, ya que usa mayúsculas sin previo uso de signos de puntuación que lo requieren.
</t>
  </si>
  <si>
    <t>Se cumple con los parámetros de calidad</t>
  </si>
  <si>
    <t>No se genera confirmación de la fecha de devolución de manera adecuada.</t>
  </si>
  <si>
    <t>Envió de sms de manera adecuada.</t>
  </si>
  <si>
    <t>Se genera comunicación de manera adecuada</t>
  </si>
  <si>
    <t>Hayr Camacho</t>
  </si>
  <si>
    <t>Se genera  envió de sms de manera adecuada.</t>
  </si>
  <si>
    <t xml:space="preserve">Envio de sms adecuado </t>
  </si>
  <si>
    <t xml:space="preserve">envio de sms adecuado </t>
  </si>
  <si>
    <t xml:space="preserve">Se genera envió de sms de manera adecuada cumple los parámetros </t>
  </si>
  <si>
    <t>Monitoreo sin novedad</t>
  </si>
  <si>
    <t>Se genera envió de sms de manera adecuada.</t>
  </si>
  <si>
    <t>Monitoreo sin novedad.</t>
  </si>
  <si>
    <t xml:space="preserve">Se genera contacto con tercero de manera adecuada </t>
  </si>
  <si>
    <t>No brinda número para que cliente devuelva la comunicación.</t>
  </si>
  <si>
    <t xml:space="preserve">Se genera comunicación con tercero de manera adecuada </t>
  </si>
  <si>
    <t>No solicita línea de contacto del cliente</t>
  </si>
  <si>
    <t>En la tipificación, la agente no registra si el usuario actualiza datos y acepta la ley 2300, teniendo en cuenta que en caso de que el usuario sea asignado a otro agente, podrá visualizar y continuar con la normativa aprobada o no.</t>
  </si>
  <si>
    <t xml:space="preserve">Se genera comunicación de manera adecuada cumple con los parámetros </t>
  </si>
  <si>
    <t xml:space="preserve">se genera comunicación de manera adecuada </t>
  </si>
  <si>
    <t>La agente brinda toda la información pertinente al crédito en mora, se despliegan beneficios y consecuencias, sin embargo, el usuario finaliza la llamada. Se evidencia intento de contacto en dos oportunidades, sin respuesta por parte del TT.</t>
  </si>
  <si>
    <t>El agente brinda toda la información pertinente al crédito en mora, se despliegan beneficios y consecuencias, sin embargo, el usuario finaliza la llamada. Se evidencia intento de contacto en tres oportunidades, sin respuesta por parte del TT.</t>
  </si>
  <si>
    <t>Se genera comunicación de manera adecuada.</t>
  </si>
  <si>
    <t xml:space="preserve">Se brinda informacion de manera adecuada </t>
  </si>
  <si>
    <t xml:space="preserve">Se verifica gestión de voz y se evidencia que el asesor no valida titularidad del cliente con nombres y apellidos completos.
</t>
  </si>
  <si>
    <t xml:space="preserve">Se genera comunicación de manera adecuada cumple los parámetros </t>
  </si>
  <si>
    <t>El agente se refiere al titular sin el formalismo Señor(a), el cual es obligatorio en todas las gestiones que se realice. En la tipificación, la agente no registra si el usuario actualiza datos y acepta la ley 2300, teniendo en cuenta que en caso de que el usuario sea asignado a otro agente, podrá visualizar y continuar con la normativa aprobada o no.</t>
  </si>
  <si>
    <t xml:space="preserve">Se genera envió de SMS de manera adecuada </t>
  </si>
  <si>
    <t>Se genera envió de sms de manera adecuada</t>
  </si>
  <si>
    <t xml:space="preserve">Se genera envio de sms de manera adecuada </t>
  </si>
  <si>
    <t>El agente cumple con los ítems establecidos para la comunicación con terceros, no brinda información sensible y cumple con el protocolo estipulado.</t>
  </si>
  <si>
    <t xml:space="preserve">Se genera comunicación adecuada </t>
  </si>
  <si>
    <t xml:space="preserve">Se genera comunicación de manera adecuada cumple </t>
  </si>
  <si>
    <t>Se evidencian algunas fallas ortográficas dentro del chat (falta de puntos, comas, signos etc.), recordando que se pierde credibilidad al referirse al TT.</t>
  </si>
  <si>
    <t xml:space="preserve">Se brinda información de manera adecuada con tercero </t>
  </si>
  <si>
    <t>Se genera comunicación adecuada cumple con los parámetros de calidad.</t>
  </si>
  <si>
    <t xml:space="preserve">Se genera envió de sms de manera adecuada </t>
  </si>
  <si>
    <t xml:space="preserve">Envió de sms adecuado </t>
  </si>
  <si>
    <t>Asesora no brinda guion de despedida correctamente.</t>
  </si>
  <si>
    <t>Cumple con la gestión.</t>
  </si>
  <si>
    <t>Asesor no brinda guion de bienvenida correctamente.</t>
  </si>
  <si>
    <t xml:space="preserve">La asesora no deja la tipificación del WhatsApp </t>
  </si>
  <si>
    <t xml:space="preserve">Envió de sms de manera adecuada </t>
  </si>
  <si>
    <t xml:space="preserve">Cumple </t>
  </si>
  <si>
    <t xml:space="preserve">cumple </t>
  </si>
  <si>
    <t xml:space="preserve">La asesora envía un mensaje no adecuado para horas de la mañana y sin barrer la base </t>
  </si>
  <si>
    <t>La información del mensaje no es correcta ya que no especifica que el descuento es aplicado sobre los intereses "moratorios".</t>
  </si>
  <si>
    <t>Se evidencia en la gestión que la información tipificada no es coherente con la llamada.</t>
  </si>
  <si>
    <t xml:space="preserve">La asesora no deja la tipificación de forma correcta. </t>
  </si>
  <si>
    <t xml:space="preserve">La asesora no deja la tipificación de forma correcta </t>
  </si>
  <si>
    <t xml:space="preserve">La asesora no brinda un despliegue de beneficios </t>
  </si>
  <si>
    <t xml:space="preserve">La asesora no brinda un despliegue de beneficios. </t>
  </si>
  <si>
    <t>Se verifica gestión de voz y se evidencia que el asesor no valida titularidad del cliente con nombres y apellidos completos, no realiza despliegue de beneficios y/o consecuencias.</t>
  </si>
  <si>
    <t>La asesora no brinda un despliegue de beneficios.</t>
  </si>
  <si>
    <t xml:space="preserve">El asesor no se presenta de forma correcta </t>
  </si>
  <si>
    <t>El asesor no deja la tipificación de la llamada, por lo cual es afectable por la circular 048.</t>
  </si>
  <si>
    <t>Se recomienda mejorar un poco la fluidez verbal y seguridad al hablar con el usuario. Se percibe que se encuentra algo nerviosa y por tal motivo puede brindar información falsa como sucedió en esta llamada, sin embargo, corrige el error en la siguiente intervención.</t>
  </si>
  <si>
    <t>No se registra el horario de pago correcto mediante la opción obligatoria (PTP), se debe registrar en sistema para seguimiento.</t>
  </si>
  <si>
    <t xml:space="preserve">Tipificación no acorde a la llamada se tipifica ptp sin haber generado un acuerdo de pago </t>
  </si>
  <si>
    <t>Se verifica gestión de voz y se evidencia que el asesor no valida titularidad del cliente con nombres y apellidos completos, en la nota de la tipificación no detalla el monto exacto de pago acordado.</t>
  </si>
  <si>
    <t>La asesora no rebate las objeciones, tutea y ustea, no deja la tipificación de forma correcta, no brinda un despliegue de beneficios, no realiza la recopilación del acuerdo.</t>
  </si>
  <si>
    <t xml:space="preserve">El asesor no realiza la recopilación del acuerdo, no deja la tipificación de forma completa en admin </t>
  </si>
  <si>
    <t xml:space="preserve">Se verifica gestión de voz y se evidencia que el asesor no valida titularidad del cliente con nombres y apellidos completos, en la nota de la tipificación no detalla el monto exacto de pago acordado.
</t>
  </si>
  <si>
    <t>No se ratifica en el cierre o recopilación del acuerdo el medio de pago que utilizará el TT ni el valor a cancelar con el descuento que se aplica como beneficio, teniendo en cuenta que es indispensable para concretar el acuerdo.</t>
  </si>
  <si>
    <t xml:space="preserve">La asesora no se despide de forma correcta </t>
  </si>
  <si>
    <t>Asesor no confirma monto, medio, hora de pago en cierre de negociación.</t>
  </si>
  <si>
    <t>La asesora no confirma el valor en la recopilación del acuerdo, no deja la tipificación completa (PTP)</t>
  </si>
  <si>
    <t xml:space="preserve">Se debe generar mayor fluidez verbal al momento de hablar con el cliente no generar titubeo y interactuar de una manera mas segura </t>
  </si>
  <si>
    <t xml:space="preserve">Se genera contacto con tercero cumple con los parámetros </t>
  </si>
  <si>
    <t>Asesor no confirma número de contacto del cliente, adicional no brinda número para que el cliente devuelva comunicación</t>
  </si>
  <si>
    <t>Asesor no confirma número del cliente.</t>
  </si>
  <si>
    <t>Asesor no Solicita línea de contacto del cliente.</t>
  </si>
  <si>
    <t>Se genera comunicación con tercero de manera adecuada.</t>
  </si>
  <si>
    <t xml:space="preserve">No genera confirmación de la linea para que el cliente se comunique no se realiza despedida </t>
  </si>
  <si>
    <t>Se genera contacto con cliente de manera adecuada.</t>
  </si>
  <si>
    <t>La asesora no indica línea de contacto al tercero para que la TT se comunique de regreso, no tipifica la interacción en ADMIN.</t>
  </si>
  <si>
    <t xml:space="preserve">La información brindada por el asesor al tercero es correcta durante la llamada, no brinda información sensible. </t>
  </si>
  <si>
    <t xml:space="preserve">No se genera despedida de manera adecuada no confirma quien atendió ni de donde </t>
  </si>
  <si>
    <t xml:space="preserve">Comunicacion contercero cumple los parametros </t>
  </si>
  <si>
    <t xml:space="preserve">La agente no menciona el guion de saludo acorde al speach formalizado, en esta llamada no se cita en el saludo el nombre de la aplicación.
</t>
  </si>
  <si>
    <t>Se evidencia que la comunicación con tercero no cumple con los parámetros requeridos para la misma.</t>
  </si>
  <si>
    <t>El agente no realiza la pregunta empática, donde se genera un acercamiento al usuario preguntando cómo se encuentra hoy o cómo está, asimismo, se presenta sin mencionar su apellido. En la contextualización se omite la fecha de pago, es obligatoria, teniendo en cuenta los días que ya lleva en mora. No se evidencia negociación, donde no se debate de ninguna manera la objeción que manifiesta el usuario, tampoco se brindan alternativas ni posibles descuentos para lograr concretar un acuerdo. No se realiza la actualización de datos dentro de la llamada. En la tipificación, la agente no registra si el usuario actualiza datos y acepta la ley 2300, teniendo en cuenta que en caso de que el usuario sea asignado a otro agente, podrá visualizar y continuar con la normativa aprobada o no. En la tipificación, en la opción "Resultados de cobranza", no se selecciona la opción correcta donde al no haber acuerdo de pago, se debió seleccionar la opción "Quiere pagar pero sin dinero".</t>
  </si>
  <si>
    <t>En la comunicación la asesora no brinda argumentos coherentes a la objeción que presenta la TT, no hace proceso de negociación amplio, a esto no indica despliegue de beneficios y/o consecuencias, la información tipificada no es coherente con la llamada.</t>
  </si>
  <si>
    <t>Se verifica gestión de voz y se evidencia que el asesor no valida titularidad del cliente con nombres y apellidos completos, no contextualizo el monto pendiente, en el cierre de compromiso no confirmo valor  y medio de pago, no realizo actualización de datos con sondeo siendo este el primer contacto con el tt, no realizo despliegue de beneficios y/o consecuencias, no se adhiere a guion de despedida.</t>
  </si>
  <si>
    <t xml:space="preserve">Se genera seguimiento por medio de whatsapp se evidencia que la agente debe tener en cuenta los signos de puntuación en la conversación que se genera con el cliente </t>
  </si>
  <si>
    <t>Tipificación no es adecuada no cumple ya que se genera compromiso por medio de llamada pero en la tipificación no se genera adecuada mente.</t>
  </si>
  <si>
    <t>Llamada de seguimiento posterior a un contacto por medio de canales escritos. La agente brinda toda la información pertinente al crédito en mora, se despliegan beneficios y consecuencias, sin embargo, el usuario finaliza la llamada. Se evidencia intento de contacto en dos oportunidades, sin respuesta por parte del TT.</t>
  </si>
  <si>
    <t>El TT solicita contacto por medio de WhatsApp, ya que indica que realizó el pago de una prórroga, sin embargo, dicho pago no se encuentra en sistema. La agente solicita toda la evidencia para continuar el proceso de acuerdo de pago o de prórroga.</t>
  </si>
  <si>
    <t>Se evidencia que la agente se equivoca en indicarle al sr Sra. en el saludo adicional en la despedida no genera confirmación de la app que se genero comunicación.</t>
  </si>
  <si>
    <t>Se verifica gestión de voz y se evidencia que el asesor no valida titularidad del cliente con nombres y apellidos completos, no contextualizo fecha de devolución, no realizo despliegue de beneficios y/o consecuencias, no confirmo cierre de compromiso con medio, hora y valor de pago.</t>
  </si>
  <si>
    <t xml:space="preserve">En llamada la asesora no brinda argumentos coherentes a la objeción que presenta el tt,
 no realiza despliegue de beneficios y/o consecuencias, la información no tipificada es coherente con la llamada.
</t>
  </si>
  <si>
    <t>La agente no menciona el guion de despedida acorde al speach formalizado. En la contextualización se omite la fecha de pago, se debe citar con fecha y mes, teniendo en cuenta alguna auditoría por parte de casa matriz. La agente no registra en la tipificación si el TT actualiza alguno de sus datos y si acepta o no el guion legal, tampoco documenta en la observación lo sucedido en la llamada.</t>
  </si>
  <si>
    <t>Asesora no brinda argumentos a la objeción del cliente, ya que dice que va a pagar una prórroga, no indaga sobre si la prórroga le aparece en la APP, no indica beneficios y/o consecuencias sobre la utilización de la prórroga.</t>
  </si>
  <si>
    <t>En la comunicación el asesor no contextualizo el monto pendiente, no indico que el descuento que ofrece es sobre lo intereses "moratorios", el proceso de negocio debe aprovecharse en el primero contacto por lo que no se evidencia que valide el cierre de compromiso confirmando medio, hora y valor de pago, la información tipificada no es coherente con la llamada.</t>
  </si>
  <si>
    <t>En la contextualización se omite el valor a cancelar, es indispensable para que el TT conozca sus días en mora o fecha límite de pago. No se evidencia el cierre o recopilación del acuerdo, el cual se debe realizar posterior a la negociación (agente deja PTP). No se realiza el sondeo en la actualización de datos, teniendo en cuenta que es el primer contacto con el usuario en la semana en curso.</t>
  </si>
  <si>
    <t>Monitoreo sin novedad, cliente finaliza llamada.</t>
  </si>
  <si>
    <t>Agente debe tener mayor fluidez verbal en la interacción con el cliente.</t>
  </si>
  <si>
    <t xml:space="preserve">Se evidencian algunas fallas ortográficas dentro del chat (falta de comas, puntos, tildes y tildes mal ubicadas), recordando que se pierde credibilidad al referirse al TT.
</t>
  </si>
  <si>
    <t>El asesor no deja la tipificación del contacto de WhatsApp.</t>
  </si>
  <si>
    <t>Agente debe tener en cuenta la ortografía al momento de generar conversación con el cliente.</t>
  </si>
  <si>
    <t>En comunicación vía WhatsApp la asesora no realiza actualización de datos, la información tipificada no es coherente con la llamada, no se adhiere a guion de despedida.</t>
  </si>
  <si>
    <t xml:space="preserve">La asesora no indica la fecha de devolución </t>
  </si>
  <si>
    <t>La agente no menciona el guion de saludo acorde al speach formalizado, asimismo, registra el nombre del TT en mayúscula sostenida. Se evidencian algunas fallas ortográficas dentro del chat (falta de comas, puntos, tildes y tildes mal ubicadas), palabras mal escritas (lin de pago), recordando que se pierde credibilidad al referirse al TT.</t>
  </si>
  <si>
    <t>Se verifica gestión de voz y se conecta con la comunicación de WhatsApp y se evidencia que el asesor no valida titularidad del cliente con nombres y apellidos completos. No realiza actualización de datos con sondeo, obligatorio en cartera M0 PP,  no se adhiere a guion de despedida ya que o menciona la APP de la que se comunico.</t>
  </si>
  <si>
    <t>Asesor no brinda saludo de manera correcta, no brinda argumentos a la objeción del cliente, no confirma valor del pago en cierre de negociación.</t>
  </si>
  <si>
    <t xml:space="preserve">Se genera conversación por medio de whatsapp de manera adecuada seguimiento </t>
  </si>
  <si>
    <t xml:space="preserve">En la comunicación la asesora no brinda argumentos coherentes a la objeción que presenta la tt, no realiza despliegue de beneficios y/o consecuencias acordes y la comunicación no es asertiva y con respeto con la tt.
</t>
  </si>
  <si>
    <t xml:space="preserve">El asesor no deja la tipificación del WhatsApp en el admin </t>
  </si>
  <si>
    <t>Se verifica gestión de voz y se evidencia que el asesor no valida titularidad del cliente con nombres y apellidos completos, no brinda argumentos coherentes a la objeción que presenta el tt ya que puede negociar un pago con descuento en intereses moratorio, la opción de nuevo contacto o ayuda con terceros, no se adhiere a guion de despedida estipulado.</t>
  </si>
  <si>
    <t>Se verifica gestión de voz y se evidencia que el asesor no valida titularidad del cliente con nombres y apellidos completos, no brinda argumentos coherentes a la objeción que presenta el tt, no valida un proceso de negociación amplio, nuevo contacto, descuento en intereses moratorios, no realiza despliegue de beneficios y/o consecuencias, valida opción de abono pero no confirma el cierre del mismo con medio, hora y valor.</t>
  </si>
  <si>
    <t xml:space="preserve">El asesor no deja la tipificación de forma correcta </t>
  </si>
  <si>
    <t>Asesor no brinda seguridad en la comunicación, no indica argumentos a la objeción del cliente al momento de que le informan pago a las 4 pm a su vez no brinda consecuencias y/o beneficios, no hace confirmación del acuerdo de pago donde no le recuerda monto, medio y valor del mismo, no genera guion de despedida de manera correcta.</t>
  </si>
  <si>
    <t xml:space="preserve">El asesor tiene muletillas (listo), y no deja la tipificación de forma completa. </t>
  </si>
  <si>
    <t>Se genera tipificación de manera errada se toma prorroga pero se tipifica como acuerdo de pago.</t>
  </si>
  <si>
    <t xml:space="preserve">El asesor no realiza el cierre del acuerdo de pago, no deja la tipificación de forma completa </t>
  </si>
  <si>
    <t>Se evidencia que en la comunicación la asesora no confirma en el cierre de compromiso el valor de pago, la información tipificada no es coherente con la llamada ya que no especifica el monto de pago acordado en la nota.</t>
  </si>
  <si>
    <t xml:space="preserve">La asesora no confirma el valor a pagar en la contextualización </t>
  </si>
  <si>
    <t>En la comunicación la asesora no se adhiere a guion de saludo mencionando correctamente la APP, no contextualizo fecha de devolución, no realiza despliegue de beneficios y/o consecuencias, en cierre de compromiso no confirma medio, hora y valor de pago, no realiza actualización de datos y la información tipificada no es coherente con la llamada.</t>
  </si>
  <si>
    <t>Asesor no indica guion de saludo correctamente, no personaliza llamada con nombre y dos apellidos del cliente.</t>
  </si>
  <si>
    <t xml:space="preserve">No genera despedida de manera completa y adecuada </t>
  </si>
  <si>
    <t>En gestión la asesora no indico fecha de devolución exacta, no brinda argumentos coherentes a la objeción que presenta la tt ya que no hace ningún proceso de negociación del pago para hoy, no realiza despliegue de beneficios y/o consecuencias y adicional e indica proceso de prorroga pero no limita la misma a un horario.</t>
  </si>
  <si>
    <t>Asesor no indica guion de bienvenida correctamente, no brinda beneficios y/o consecuencias sobre la objeción requerida por el cliente, ya que dice pagar a las 6 pm hora que sale de trabajar.</t>
  </si>
  <si>
    <t>En llamada la asesora no brinda argumentos frente a la objeción que presenta la tt pues anteriormente ya había mencionado lo mismo con otros asesores y la asesora le da la posibilidad de "abonar lo que quiera", no hace negociación, no indica despliegue de beneficios y/o consecuencias, la información tipificada no es coherente con la llamada, no se adhiere a guion de despedida.</t>
  </si>
  <si>
    <t xml:space="preserve">Se genera comunicación adecuada se brinda información necesaria cliente indica no cancelar no cuenta con el dinero </t>
  </si>
  <si>
    <t xml:space="preserve">Se brinda información de manera adecuada cumple </t>
  </si>
  <si>
    <t>En llamada el asesor no devuelve la llamada finalizada por la TT, es obligatorio que la retome, por lo que se penalizan los items no gestionados: cierre, actualización de datos, lectura de guion Legal y guion de despedida.</t>
  </si>
  <si>
    <t>El asesor no pregunta por nombre completo del usuario, no deja la tipificación de forma correcta (PTP).</t>
  </si>
  <si>
    <t>Asesora no confirma datos de cierre de negociación como monto, valor y hora de pago.</t>
  </si>
  <si>
    <t>El asesor cumple con la información brindada, realiza actualización de datos, lectura de guion legal y acuerdo de manera correcta.</t>
  </si>
  <si>
    <t xml:space="preserve">Se genera comunicación acorde </t>
  </si>
  <si>
    <t>Se verifica gestión de voz y se evidencia que el asesor no valida titularidad del cliente con nombres y apellidos completos, no indico fecha de devolución exacta.</t>
  </si>
  <si>
    <t>La información tipificada no es coherente con la llamada ya que el horario del PTP no coincide con el conversado en llamada (1:00PM).</t>
  </si>
  <si>
    <t>Asesor se equivoca de nombre de cliente adicional dice muchas veces el nombre del cliente se toma como muletilla</t>
  </si>
  <si>
    <t xml:space="preserve">El asesor edita los mensajes de WhatsApp lo cual no está permitido </t>
  </si>
  <si>
    <t>El asesor no confirma el valor en el acuerdo de ´pago y asegura cupo, lo cual no está permitido y es información falsa.</t>
  </si>
  <si>
    <t xml:space="preserve">Se verifica gestión via WhatsApp y se evidencia que el asesor no valida titularidad del cliente con nombres y apellidos completos.
</t>
  </si>
  <si>
    <t>En la comunicación la asesora no se adhiere a guiones de saludo y despedida estipulados.</t>
  </si>
  <si>
    <t xml:space="preserve">Asesora no sigue los parámetros de la conversación de manera adecuada confirmando que anteriormente se genero comunicación siguiendo la conversación por medio de whatsapp </t>
  </si>
  <si>
    <t xml:space="preserve">Agente en la comunicación generada debe confirmar el monto a cancelar </t>
  </si>
  <si>
    <t xml:space="preserve">La asesora no actualiza datos o no hace la pregunta, no realiza la lectura del guion legal. </t>
  </si>
  <si>
    <t xml:space="preserve">Se brinda informacion adecuada cumple </t>
  </si>
  <si>
    <t xml:space="preserve">La asesora no se presenta de forma correcta y no indica que es la continuidad de la llamada. </t>
  </si>
  <si>
    <t xml:space="preserve">El asesor es sarcástico con la información brindada lo cual no está permitido por que puede ser considerado como maltrato </t>
  </si>
  <si>
    <t>En llamada el asesor no indico fecha de devolución y no brindo argumentos coherentes a la objeción que presento la TT, debe condicionar y negociar el pago.</t>
  </si>
  <si>
    <t>En llamada la asesora no realiza despliegue de beneficios y/o consecuencias, no confirma cierre de compromiso completo validando medio, hora y valor de pago, la información tipificada no es coherente con la llamada ya que en la nota no detalla el monto de pago acordado.</t>
  </si>
  <si>
    <t>Se verifica gestión de voz y se evidencia que el asesor no valida titularidad del cliente con nombres y apellidos completos, no brinda argumentos coherentes a la objeción que presenta la TT, no hace proceso de negociación.</t>
  </si>
  <si>
    <t xml:space="preserve">La asesora interrumpe a la usuaria, no escucha lo que le informa la cliente, no actualiza datos, no lee la lectura, no se despide de forma completa. </t>
  </si>
  <si>
    <t>Asesor no confirma monto, medio, hora de pago en cierre de negociación, se genera realimentación sobre la importancia de la confirmación de acuerdo con el cliente para que haya claridad al momento del cierre de negociación.</t>
  </si>
  <si>
    <t xml:space="preserve">La agente tarda en abordar al usuario nueve segundos, teniendo en cuenta que ya había atendido la llamada. La TT no confirma la ley y finaliza la llamada, se evidencia un nuevo intento de contacto sin respuesta por parte del TT.
</t>
  </si>
  <si>
    <t>Se evidencia que el agente le indica al cliente que si no genera la cancelación del pago en la hora que se le estipula le generarían cobros adicionales no se confirma fecha de devolución del crédito.</t>
  </si>
  <si>
    <t xml:space="preserve">agente debe generar un tono de voz mas dinámico y no tan plano </t>
  </si>
  <si>
    <t>En llamada la asesora no realiza actualización de datos.</t>
  </si>
  <si>
    <t>En la contextualización se omite la fecha inicial de pago, la cual es obligatoria para contextualizar. No se genera despliegue de beneficios y/o consecuencias dentro de la negociación, esta parte también es indispensable, teniendo en cuenta que se fideliza al usuario. No se evidencia el cierre o recopilación del acuerdo, el cual se debe realizar posterior a la negociación. No se realiza el sondeo en la actualización de datos, teniendo en cuenta que es el primer contacto con el usuario en la semana en curso. En la tipificación, la agente no registra si el usuario actualiza datos y acepta la ley 2300.</t>
  </si>
  <si>
    <t xml:space="preserve">Se verifica gestión de voz y se evidencia que el asesor no valida titularidad del cliente con nombres y apellidos completos, no se adhiere a guion de despedida estipulado, no contextualizo fecha de devolución y monto pendiente, no brinda argumentos coherentes a la objeción que presenta el tt, no hace proceso de negociación y no indica despliegue de beneficios y/o consecuencias, no realiza actualización de datos, no realiza lectura de guion Legal completo.
</t>
  </si>
  <si>
    <t>Se debe mejorar el vocabulario al momento de interactuar con el cliente.</t>
  </si>
  <si>
    <t>La asesora no deja la tipificación de forma completa, falto el valor y el PTP</t>
  </si>
  <si>
    <t xml:space="preserve">Se genera comunicación acorde cumpliendo los parámetros </t>
  </si>
  <si>
    <t>Se le indica generar el pago el dia de hoy cliente indica cancelar cuando pueda finaliza llamada se remarca no es posible el contacto agente cumple los parámetros.</t>
  </si>
  <si>
    <t>La agente no menciona el guion de despedida acorde al speach formalizado. La agente no deja registro del acuerdo de pago, mediante la opción obligatoria (PTP), donde en caso de llegar a acuerdo de pago total o abono, se debe registrar en sistema para seguimiento.</t>
  </si>
  <si>
    <t xml:space="preserve">El asesor no confirma titularidad antes de enviar información como fecha de devolución y monto a pagar, no actualiza datos, y no deja la tipificación del WhatsApp </t>
  </si>
  <si>
    <t xml:space="preserve">La asesora no deja la tipificación de forma completa </t>
  </si>
  <si>
    <t xml:space="preserve">No se genera confirmación del monto a cancelar para el cierre de la negociación </t>
  </si>
  <si>
    <t>Monitoreo sin novedad. Cliente termina la comunicación antes de dar guion de despedida, asesor devuelve llamada, pero no le contestan.</t>
  </si>
  <si>
    <t>La agente se contacta con el TT posterior a una llamada telefónica, brinda información pertinente a la referencia de pago. No se evidencia ninguna afectación en el chat.</t>
  </si>
  <si>
    <t>Seguimiento a usuario por medio de chat posterior a una llamada, se evidencia una muy buena gestión por parte de la agente, donde debate algunas objeciones y asegura el pago desplegando consecuencias y beneficios.</t>
  </si>
  <si>
    <t xml:space="preserve">La asesora no contesta la pregunta del cliente, no brinda un despliegue de beneficios. </t>
  </si>
  <si>
    <t>En llamada la asesora no contextualizo fecha de devolución, no indico despliegue de beneficios y/o consecuencias, la información tipificada no es coherente con la llamada y no se adhiere a guion de despedida estipulado.</t>
  </si>
  <si>
    <t xml:space="preserve">Agente no genera presentacion de manera adecuada por el canal de whatsapp se debe generar </t>
  </si>
  <si>
    <t xml:space="preserve">No se genera confirmación del monto a cancelar para la contextualización de la conversación </t>
  </si>
  <si>
    <t xml:space="preserve">El asesor no prefunta por el tt pero si envia toda la información sin validar titularidad, tutea lo cual no esta permitido, no brinda argumentos coherentes a las objeciones del cliente, y no deja la tipificación del contacto que se tuvo con el cliente por whatsapp </t>
  </si>
  <si>
    <t>Asesora no brinda guion de saludo correctamente.</t>
  </si>
  <si>
    <t xml:space="preserve">Se verifica gestión de voz y se evidencia que el asesor no valida titularidad del cliente con nombres y apellidos completos, no realiza contextualización completa indicando motivo de la llamada, fecha de devolución y monto pendiente, no realiza despliegue de beneficios y/o consecuencias, no tipifica la gestión en ADMIN por lo que no cumple con las normativas legales.
</t>
  </si>
  <si>
    <t>Se realiza monitoreo de voz, se evidencia que quien realiza la gestión no es el asesor Arley Jhoann Romero Rodríguez, la voz es de un tercero, por lo que no cumple con las normativas legales, se penaliza toda la gestión en no cumple y se escala con el área encargada.</t>
  </si>
  <si>
    <t>Asesora no específica en la tipificación, el motivo por el cual no hubo acuerdo de pago, adicional no deja claro la solución a la objeción del cliente con respecto al no pagar en la hora sugerida.</t>
  </si>
  <si>
    <t>No indico fecha de devolución exacta.</t>
  </si>
  <si>
    <t>El asesor usa palabras negativas, no brinda argumentos a la objeción, el asesor no deja la tipificación de correcta ya que deja un PTP y este solo es para acuerdos de pago.</t>
  </si>
  <si>
    <t xml:space="preserve">Asesor no cumple con las normativas legales, no genera tipificación de la llamada. </t>
  </si>
  <si>
    <t>Se verifica gestión de voz y se evidencia que el asesor no valida titularidad del cliente con nombres y apellidos completos, la asesora ofrece un descuento pero no detalla que es sobre el interés "moratorio".</t>
  </si>
  <si>
    <t xml:space="preserve">Se genera un acuerdo para el dia de mañana donde no aplica adicional se evidencia que la asesora no genera tipificación de la conversación que tuvo con el cliente </t>
  </si>
  <si>
    <t xml:space="preserve">No se genera despedida de manera adecuada </t>
  </si>
  <si>
    <t xml:space="preserve">En la comunicación se evidencia que la información tipificada no es coherente con la llamada ya que hizo un acuerdo de pago y debe generar PTP así como poner "quiere liquidarlo" , no realiza lectura de guion Legal de manera correcta, no se adhiere a guion de despedida estipulado.
</t>
  </si>
  <si>
    <t xml:space="preserve">La asesora actualiza datos, no realiza la lectura del guión legal y no deja ala tipificación del WhatsApp </t>
  </si>
  <si>
    <t>La asesora no indica que según lo conversado en la llamada que se realizó por medio de predictivo.</t>
  </si>
  <si>
    <t>Asesor no brinda guion inicial correcto.</t>
  </si>
  <si>
    <t>En la comunicación se evidencia que la asesora tutea y usted al tt, no se evidencia formalidad, no contextualizo el monto pendiente,  no realizo despliegue de beneficios y/o consecuencias, la información tipificada no es coherente con la llamada ya que no detalla en la nota el valor de pago acordado.</t>
  </si>
  <si>
    <t xml:space="preserve">El asesor no pregunta por el nombre completo de la tt, pregunta el motivo del no pago y por ley 2300 no está permitido. </t>
  </si>
  <si>
    <t>En la comunicación el asesor no se adhiere a guion de despedida.</t>
  </si>
  <si>
    <t>Se verifica gestión de voz y se evidencia que el asesor no valida titularidad del cliente con nombres y apellidos completos, la información tipificada no es coherente con la llamada ya que el PTP lo deja sin horario.</t>
  </si>
  <si>
    <t>La asesora tutea al cliente lo cual no esta permitido, no entrega la fecha de devolución y el monto a pagar, la asesora se enrreda al momento de entregar el beneficio del descuento, deja mucho tiempo en espera al cliente sin retomar de forma correcta, no deja la tipificacion de forma completa.</t>
  </si>
  <si>
    <t>Asesor no tipifica de manera correcta, ya que coloca PTP cuando no se generó acuerdo de pago adicional no se despide de manera correcta</t>
  </si>
  <si>
    <t xml:space="preserve">Se evidencia errores de ortografía en la comunicación, la información tipificada no es coherente con la gestión ya que no deja en la nota el detalle total del compromiso.
</t>
  </si>
  <si>
    <t>El asesor usa el sarcasmo para rerbatir las objeciones del cliente, interrumpe al cliente cuando el cliente esta por indicarle por que le queda dificil, no es asertivo a la hora de entregar la información al cliente.</t>
  </si>
  <si>
    <t xml:space="preserve">El asesor no confirma la fecha de devolución y confirma titularidad antes de enviar el valor a pagar, no actuliza datos </t>
  </si>
  <si>
    <t>La asesora usa sarcasmo en la llamada y no deja hablar al titular, y no da soluciones, interrumpe y se torna amenazante.</t>
  </si>
  <si>
    <t xml:space="preserve">Asesor no presenta buena redacción, ya que supera el máximo permitido en utilización de mayúsculas. </t>
  </si>
  <si>
    <t xml:space="preserve">*Billtecla* nombre de la aplicación se encuentra mal escrita con oportunidad de mejora </t>
  </si>
  <si>
    <t>Se evidencia un error ortográfico, donde se registra la palabra "QUINENA" en vez de QUINCENA, teniendo en cuenta que se pierde credibilidad hacia el usuario.</t>
  </si>
  <si>
    <t xml:space="preserve">Envio de sms cumple </t>
  </si>
  <si>
    <t xml:space="preserve"> Cumple con la gestión </t>
  </si>
  <si>
    <t>La agente asegura reportes negativos en centrales de riesgo, adicional a esto, la forma en la cual se dirige al usuario no es la adecuada para un SMS.</t>
  </si>
  <si>
    <t>Se evidencia que en la redacción menciona consecuencias de forma plural, sin embargo, por momentos dentro del SMS las cita como singular (se genera los procesos de incumplimiento).</t>
  </si>
  <si>
    <t xml:space="preserve">Se genera envio de sms cumple </t>
  </si>
  <si>
    <t xml:space="preserve">El mensaje redactado presenta oportunidades de mejora en la ortografía </t>
  </si>
  <si>
    <t xml:space="preserve">Se genera envió de SMS de manera adecuada cumple los parámetros </t>
  </si>
  <si>
    <t>El mensaje no presenta buena ortografía, y en su redacción tiene exceso de palabras en mayúscula.</t>
  </si>
  <si>
    <t>El mensaje no presenta buena ortografía, ya que usa mayúsculas sin previo uso de signos de puntuación que lo requieren y tiene palabras mal escritas.</t>
  </si>
  <si>
    <t>El mensaje no se encuentra bien redactado ya que tutea y ustea en el mismo, hace uso de mas de dos palabras en mayuscula, eso se puede tomar como grito.</t>
  </si>
  <si>
    <t>OFERTA RELAMPAGO,cancelando antes de los 30 minutos, cupos limitados aplican terminos y condiciones, mas informacion al WhatsApp: 3171274534</t>
  </si>
  <si>
    <t>Le recordamos que se ACEPTO credito bajo terminos y condiciones. Genere su pago HOY evite BLOQUEOS y REPORTES NEGATIVOS en centrales de riesgo https://wa.link/4rfzzc</t>
  </si>
  <si>
    <t xml:space="preserve">EL asesor no pone el mute y no indica la fecha de devolución </t>
  </si>
  <si>
    <t>La tipificación realizada por la asesora no es correcta, no realiza actualización de datos al usuario, no hubo preparación de la llamada.</t>
  </si>
  <si>
    <t>Se evidencia en la gestión que la asesora no realiza despliegue de beneficios y/o consecuencias, en el cierre de compromiso no confirmo medio, hora y valor de pago, no se adhiere a guion de despedida estipulado.</t>
  </si>
  <si>
    <t xml:space="preserve">Asesor no brinda argumentos para las objeciones del cliente, no indica beneficios y consecuencias </t>
  </si>
  <si>
    <t xml:space="preserve">La asesora se presenta después de más de media hora por lo que se afecta el saludo </t>
  </si>
  <si>
    <t>Asesor no tipifica la llamada generada.</t>
  </si>
  <si>
    <t>En la comunicación se evidencia que la asesora no confirma medio de pago exacto (PSE), no realiza actualización de datos y la información tipificada no es coherente con la llamada, la nota no esta completa y la ley que menciona no es la correcta.</t>
  </si>
  <si>
    <t>Asesor no confirma cierre de negociación, monto medio y hora de pago.</t>
  </si>
  <si>
    <t xml:space="preserve">La asesora no realiza el sondeo de la actualización de datos. </t>
  </si>
  <si>
    <t xml:space="preserve">Se brinda información de manera adecuada cumple los parámetros </t>
  </si>
  <si>
    <t>El agente no menciona el guion de despedida acorde al speach formalizado. En la contextualización se omite el valor a cancelar y fecha de devolución, es indispensable para que el TT conozca sus días en mora y el valor a cancelar con incremento de intereses moratorios y GAC. No se realiza la actualización de datos dentro de la llamada. Se evidencia que el agente no realiza la tipificación de la llamada, la cual se debe dejar en cada contacto, dando afectación la normativa legal, conforme a la circular 048/2008. El agente no cita el guion legal de acuerdo a lo estipulado en el speech entregado en formación, recordando que en este caso no es posible generar nuevas comunicaciones con el TT por ninguno de los canales el día de hoy.</t>
  </si>
  <si>
    <t xml:space="preserve">Agente debe genera confirmación de manera adecuada si es el cliente o no ya que no se logra escuchar que el cliente diga que es ella </t>
  </si>
  <si>
    <t>La agente cumple con la totalidad de los ítems establecidos a través de la matriz de calidad, no se evidencia ninguna afectación. Persuade de forma correcta al TT renuente, con beneficios y consecuencias.</t>
  </si>
  <si>
    <t>Asesor no confirma nombre de la aplicación al inicio de la llamada, no brinda beneficios y/o consecuencias.</t>
  </si>
  <si>
    <t>La asesora no rebate todas las objeciones del cliente.</t>
  </si>
  <si>
    <t>Se realiza todo el proceso de negociación con el TT, sin embargo, al momento de citar la ley, finaliza la llamada, se evidencia intento de contacto de forma inmediata, sin respuesta por parte del usuario. Se cumple con el restante de los pasos en la comunicación de forma satisfactoria.</t>
  </si>
  <si>
    <t>Se genera seguimiento se brinda información de manera adecuada.</t>
  </si>
  <si>
    <t xml:space="preserve">No se genera tipificación de ptp y adicional no se genera confirmación de la fecha de devolución </t>
  </si>
  <si>
    <t>Se evidencia que la agente por momentos no escucha a la TT, el tono de voz que utiliza es bastante alto para referirse al usuario. Se evidencia que por los argumentos a las objeciones que se manifiesta el usuario, la TT decide no volver a utilizar la app y la agente incita al cliente a eliminar sus datos de la app.</t>
  </si>
  <si>
    <t>Asesor no confirma datos, no confirma ley, no maneja guion de despedida de manera correcta, tipificación no coincide con la llamada.</t>
  </si>
  <si>
    <t>La asesora no brinda la fecha de devolución, no confirma el acuerdo de pago de forma correcta (valor y hora)</t>
  </si>
  <si>
    <t>Se genera seguimiento al cliente se brinda información de manera adecuada.</t>
  </si>
  <si>
    <t>En la comunicación se evidencia que el asesor no realiza despliegue de beneficios y/o consecuencias.</t>
  </si>
  <si>
    <t>Monitoreo sin novedad. (se cae comunicación, asesora vuelve y llama actualiza datos y confirma ley)</t>
  </si>
  <si>
    <t>Se verifica gestión de voz y se evidencia que el asesor no valida titularidad del cliente con nombres y apellidos completos, no realiza despliegue de beneficios y/o consecuencias, no confirma en el cierre de compromiso el valor y medio de pago exacto, la información tipificada no es coherente con la llamada ya que la nota esta incompleta, no se adhiere a guion de despedida.</t>
  </si>
  <si>
    <t>Se evidencian algunas fallas ortográficas dentro del chat (falta de comas y puntos), recordando que se pierde credibilidad al referirse al TT.</t>
  </si>
  <si>
    <t xml:space="preserve">Agente debe mejorar la vocalización al momento de hablar con el cliente </t>
  </si>
  <si>
    <t>Se recomienda que el nombre del TT debe registrarse en el chat solo con la primera letra de cada nombre y apellido en mayúscula, recordando que se puede tomar como grito o regaño hacia el usuario. El formalismo Sr. / Sra. debe ir con la primera letra en mayúscula y al ser una abreviatura, debe ir con punto posterior a la última letra.</t>
  </si>
  <si>
    <t>Se verifica gestión de voz y se evidencia que el asesor no valida titularidad del cliente con nombres y apellidos completos, no indico el monto pendiente, no realiza despliegue de beneficios y/o consecuencias, en el cierre de compromiso no confirma el valor de pago, la información tipificada no es coherente con la llamada, no se adhiere a guion de despedida estipulado.</t>
  </si>
  <si>
    <t>La asesora tutea y ustea, la fecha de devolución y tipificación (ptp y contacto de WhatsApp)</t>
  </si>
  <si>
    <t>Monitoreo sin novedad. (asesor trata de validar con el cliente un acuerdo de pago cuelga llamada)</t>
  </si>
  <si>
    <t xml:space="preserve">En la comunicación la asesora no especifica que el descuento que ofrece es sobre los intereses "moratorios", en el cierre de compromiso no confirmo medio de pago, la información tipificada no es coherente con la llamada ya que genero acuerdo de pago y no dejo PTP, no se adhiere a guion de despedida estipulado.
</t>
  </si>
  <si>
    <t xml:space="preserve">No se genera tipificación en admin de manera correcta ya que es un acuerdo de pago pero se tipifica como sin contestar </t>
  </si>
  <si>
    <t>En la comunicación con tercero la asesora no solicita linea de contacto del cliente, no se adhiere a guion de despedida estipulado.</t>
  </si>
  <si>
    <t xml:space="preserve">En la comunicación con tercero la asesora no valida veracidad de la referencia con nombres y apellidos completos del tt, no solicita linea de contacto del cliente, no tipifica de manera coherente la interacción en Admin, brinda información sensible al tercero ya que menciona que le indique al tt "que entre mas se demore mas se va a ver afectado" no se adhiere a guion de despedida estipulado.
</t>
  </si>
  <si>
    <t>En llamada con tercero la asesora no se adhiere a guion de saludo ya que menciona mal la APP y no se refiere a la referencia con el formalismo Señor(a), el cual es obligatorio para transmitir formalidad, no solicita linea de contacto del cliente.</t>
  </si>
  <si>
    <t xml:space="preserve">La asesora no deja la tipificación del contacto que tuvo con la referencia y por circular 048 se deben dejar los registros </t>
  </si>
  <si>
    <t xml:space="preserve">Se  genera comunicación con tercero de manera adecuada </t>
  </si>
  <si>
    <t>Asesora no solícita línea de contacto, no brinda línea para que cliente se comunique, no maneja guion de despedida de manera correcta.</t>
  </si>
  <si>
    <t>El mensaje no hace uso de beneficios o consecuencias y no se encuentra bien redactado.</t>
  </si>
  <si>
    <t>El mensaje no presenta buena ortografía ya que las siglas "APP" las pone en minúscula y deben ir en mayúscula.</t>
  </si>
  <si>
    <t>El mensaje es no se encuentra bien redactado.</t>
  </si>
  <si>
    <t xml:space="preserve">Se genera envio sms adecuado </t>
  </si>
  <si>
    <t>PAGUE AHORA. no cancelar el dia de hoy afectara su historial crediticio, puede pagar por: PSE, efectivo y SURED. Si tiene dudas comuniquese: https://wa.link/m7no2g Contacta conmigo por https:</t>
  </si>
  <si>
    <t xml:space="preserve">Cumple con los parametros de calidad </t>
  </si>
  <si>
    <t>Se evidencia que el SMS tiene fallas de redacción, donde no es claro al momento de citar la frase "Último día de pago con mora". Adicional a esto, también se redunda bastante en que el cliente está en mora, citando la palabra en demasiadas ocasiones para un solo mensaje.</t>
  </si>
  <si>
    <t>Se evidencian dos errores en la redacción del mensaje, donde el agente tutea y ustea dentro del mismo, recordando que se pierde credibilidad hacia el usuario. Adicional a esto, la frase "y tener mayores beneficios" no es acorde al contexto que se viene manejando dentro del contenido del mensaje.</t>
  </si>
  <si>
    <t>Mensaje no está bien redactado, exceso de mayúsculas.</t>
  </si>
  <si>
    <t xml:space="preserve">Inicia el dia sin llamadas ni mensajes cancela tu compromiso de pago antes de las 10:30AM envia soporte y tendras un monto mayor HASTA $ 2.000.000 y recibe un BONO de AUMENTO de $50.000 http
</t>
  </si>
  <si>
    <t>Se verifica envió de mensajes y se encuentran errores ortográficos con palabras mal escritas, se evidencia exceso de palabras en mayúscula, se puede entender que esta gritando.</t>
  </si>
  <si>
    <t xml:space="preserve">La asesora no hace uso de beneficios de manera correcta en el mensaje ya que no menciona el descuento en que va aplicado, se evidencia exceso de palabras en mayúscula, se puede entender que esta gritando.
</t>
  </si>
  <si>
    <t>Se evidencia que hay más de 3 sms enviados a un mismo cliente en el mismo minuto, lo cual esto por ley 2300 del 2023 no está permitido, porque es considerado como acoso.</t>
  </si>
  <si>
    <t>Empiece su dia sin llamadas y sin mensajes realice su pago en el horario establecido, comuniquese con nosotros y conoce el estado de su cuenta inf al 3159725053 wa.link/x9fzfc</t>
  </si>
  <si>
    <t xml:space="preserve">Se verifica envió de mensajes y se encuentran errores ortográficos por mal uso de mayusculas, el uso de beneficiosno estan de manera correcta ya que no acalara que es descuento es en intereses "moratorios", se evidencia exceso de palabras en mayúscula, se puede entender que esta gritando.
</t>
  </si>
  <si>
    <t xml:space="preserve">Envío de sms de manera correcta </t>
  </si>
  <si>
    <t>Realice su PAGO DE INMEDIATO y EVITE REPORTES, su interes moratorio sigue incrementando, genere ACUERDO DE PAGO con hasta el 60% DCTO Moratorio Info: 57 318 9918044 Contacta conmigo por https</t>
  </si>
  <si>
    <t xml:space="preserve">Aprovecha tu hora de almuerzo y realiza tu pago con DESCUENTO en intereses moratorios, solicita informacion Whatsapp https://wa.link/ns4gh8
</t>
  </si>
  <si>
    <t xml:space="preserve">OFERTA RELAMPAGO, aplique a un gran descuento moratorio, cancelando antes las 12PM, cupos limitados aplican terminos y condiciones, mas informacion Contacta conmigo por https://wa.link/y7sng4
</t>
  </si>
  <si>
    <t>El mensaje no presenta buena ortografía, ya que usa mayúsculas sin previo uso de signos de puntuación que lo requieren y no es asertivo ya que excede la cantidad de palabras en mayúsculas, se toma como si estuviera gritando al tt.</t>
  </si>
  <si>
    <t xml:space="preserve">Su aplicacion tiene un DESCUENTO SORPRESA hasta del 100% en la mora actual, normalice y obtenga un preaprobado de hasta 2.000.000 aproveche tiempo limitado hasta la 2:00 pm . INF 3181225265 h
</t>
  </si>
  <si>
    <t>Mensaje no se encuentra bien redactado, exceso de mayúsculas</t>
  </si>
  <si>
    <t xml:space="preserve">Cumple con envio de mensajes </t>
  </si>
  <si>
    <t xml:space="preserve">NO DEJES QUE LAS DEUDAS TE MOLESTEN. Si no deseas recibir mas llamadas, cancela hoy o haz un abono inmediato. Hazlo ahora 3164388077
hay exceso de mayúsculas </t>
  </si>
  <si>
    <t xml:space="preserve">MADRUGAR a pagar le da beneficios si realiza hoy su pago antes de las 10:00 am puede obtener un cupon para su proximo prestamo mas informacion https://wa.link/an9u1k
</t>
  </si>
  <si>
    <t>Agente presenta oportunidad de mejora con la ortografía ya que indica "PAGUO"</t>
  </si>
  <si>
    <t xml:space="preserve">Se genera envio de sms adecuado </t>
  </si>
  <si>
    <t xml:space="preserve">No pierdas mas tiempo Es muy importante que te pongas al dia con tu deuda Contactanos AHORA para conocer tu saldo y evitar mayores intereses Escribenos al 3159725053 wa.link/x9fzfc
</t>
  </si>
  <si>
    <t>El mensaje no presenta buena ortografía y no se encuentra bien redactado ya que excede la cantidad de caracteres permitidos.</t>
  </si>
  <si>
    <t xml:space="preserve">ULTIMA HORA ultimo descuento y solicita el 100% de descuento moratorio, para el pago total antes de las 4:30PM, comuniquese al WhatsApp 3175207887 https://wa.link/d8oym
</t>
  </si>
  <si>
    <t xml:space="preserve">Se genera encio de sms de manera adecuada </t>
  </si>
  <si>
    <t>El agente cita en el mensaje que el TT tiene un beneficio de descuento del 100% en intereses moratorios, esto no es un beneficio aplicable, ya que el usuario se encuentra en la franja M0 donde aún no hay incremento por intereses de mora. Se evidencia que el agente cita posible reporte ante centrales de riesgo, esto no está autorizado y es información falsa, porque el TT no se encuentra aún en mora.</t>
  </si>
  <si>
    <t>La agente redacta de forma errónea el SMS donde registra la frase "cancele ANTES de la 3 PM", la frase debe ir redactada en plural y no en singular al referirse al horario de pago. Se evidencia que el beneficio de no recibir llamadas es hasta las 3:00 pm, sin embargo, este se envía sobre las 15:51, donde ya no aplicaría.</t>
  </si>
  <si>
    <t xml:space="preserve">envio de sms cumple </t>
  </si>
  <si>
    <t>Siendo las 11:15 am se evidencia que la asesora no ha enviado SMS, porque se habla con la asesora y dice que no ha enviado porque estaba sacando los números de teléfono le explica  nuevamente como sacar mensajes de texto de firma manual, se genera afectación porque no usa la herramienta siendo día de quincena y asesora en prioridad alta.</t>
  </si>
  <si>
    <t>AVISO: ACEPTO credito bajo TERMINOS y CONDICIONES. GENERE su PAGO antes de las 12PM y evite posibles BLOQUEOS y REPORTE credicticio.</t>
  </si>
  <si>
    <t xml:space="preserve">APROVECHA tu hora de almuerzo y evita pagar de mas, activa nuevos creditos y GANA CUPONES de hasta $50.000, para tu proximo credito, recuerde son por tiempo limitado habil hasta las 2PM inf a
</t>
  </si>
  <si>
    <t>Se genera envió de sms de  manera adecuada.</t>
  </si>
  <si>
    <t>Mensaje no está bien redactado, exceso de mayúsculas</t>
  </si>
  <si>
    <t>PON a prueba tu suerte hoy, y averigua tun gran DESCUENTO sorpresa, posibilidad de recibir hasta el 100% descuento sobre intereses moratorios, para mayor informacion comunicate ya al 31866813</t>
  </si>
  <si>
    <t>Se evidencia que el mensaje presenta errores de redacción, donde cita la frase "APROVECHE ALMUERZO" sin contexto alguno, adicional a esto, indica que el TT puede perder beneficios moratorios, los cuales no existen.</t>
  </si>
  <si>
    <t xml:space="preserve">Envie captura del mensaje y obtenga un DCTO ESPECIAL hasta del 100% sobre su intereses moratorios, solo antes de las 10Am cupos limitados wa.link/fa4i8w
</t>
  </si>
  <si>
    <t xml:space="preserve">Se agota el TIEMPO tomando CAPTURA de este SMS solicite el DESCUENTO ESPECIAL en sus INTERESES de MORA antes de las 11:30 AM , para mayor informacion comuniquese a la linea en Whatsapp 318186
</t>
  </si>
  <si>
    <t>Aproveche su hora de almuerzo para pagar, evitando cobros adicionales y genere nuevo prestamo de hasta $1.900.000 y hasta mas dias para pagar 3151216900</t>
  </si>
  <si>
    <t>El asesor no hace uso de beneficios o consecuencias en el mensaje.</t>
  </si>
  <si>
    <t xml:space="preserve">El mensaje no presenta buena ortografía ya que no inicia en mayúscula el texto y no se encuentra bien redactado.
</t>
  </si>
  <si>
    <t xml:space="preserve">El mensaje no es claro, no se encuentra bien redactado y no es asertivo ya que no cumple con la normativa legal pues excede el limite de envió de mensaje por cliente superando los 2 envíos por hora.
</t>
  </si>
  <si>
    <t xml:space="preserve">Se debe generar envio de mensajes sin tantas mayusculas para evitar algun tipo de molestia con el cliente si es para una cartera M-0 debe generarse mayor beneficios y menos consecuencias </t>
  </si>
  <si>
    <t>Se evidencia una falla ortográfica, donde se incluye una letra mayúscula sin un punto final o aparte previo y sin ser un nombre propio.</t>
  </si>
  <si>
    <t>Se evidencia un error ortográfico en la frase "tu gran descuento", donde la agente la registra y envía como "tun gran descuento", recordando que se pierde credibilidad ante el usuario.</t>
  </si>
  <si>
    <t>Mensaje no se encuentre bien redactado, envía 2 veces el link y uno quedó incompleto adicional cuenta con exceso de mayúsculas.</t>
  </si>
  <si>
    <t xml:space="preserve">Asesora no genera despedida de manera adecuada con tercero </t>
  </si>
  <si>
    <t>Se genera contacto con tercero se brinda información de manera adecuada cumple con los parámetros tercero contesta pero finaliza llamada.</t>
  </si>
  <si>
    <t xml:space="preserve">En llamada con tercero el asesor no se adhiere a guion de despedida estipulado, no solicita linea de contacto del cliente y no indica líneas para que el cliente devuelva llamada, menciona a la referencia que esta es una "aplicación de prestamos" lo que se toma como información sensible.
</t>
  </si>
  <si>
    <t xml:space="preserve">La asesora en la comunicación que tiene con tercero no se adhiere a guiones de saludo y despedida ya que no se presenta y no los indica completos, no indica líneas para que el cliente devuelva llamada.
</t>
  </si>
  <si>
    <t>La asesora en la comunicación que tiene con tercero no se adhiere a guiones de saludo y despedida ya que no se presenta y no los indica completos, no solicita linea de contacto del cliente.</t>
  </si>
  <si>
    <t>En la comunicación con tercero la asesora no solicita linea de contacto del cliente.</t>
  </si>
  <si>
    <t xml:space="preserve">Se genera comunicacion con tercero de manera adecuada </t>
  </si>
  <si>
    <t>Asesor no solicita línea de contacto del cliente, no indica guion de despedida de manera correcta.</t>
  </si>
  <si>
    <t xml:space="preserve">La asesora no cumple con el guion establecido, ya que omite en el saludo su nombre y apellido y el nombre de la app de la que se comunica, lo mismo en la despedida en su atención. </t>
  </si>
  <si>
    <t>El asesor no deja la tipificación de la llamada y no se despide de forma correcta.</t>
  </si>
  <si>
    <t>Asesor no solicita línea de contacto del cliente, no brinda número para que el cliente devuelva la comunicación, no indica los guiones de saludos y despedida correctamente.</t>
  </si>
  <si>
    <t>En la comunicación con tercero la asesora no indica líneas para que el cliente devuelva llamada, no tipifica de manera coherente la interacción en Admin.</t>
  </si>
  <si>
    <t>No solícita línea de contacto del cliente, no índica línea de contacto para que el cliente devuelva la llamada.</t>
  </si>
  <si>
    <t>En comunicación con tercero el asesor no solicita linea de contacto del cliente.</t>
  </si>
  <si>
    <t>Se verifica comunicación con tercero y se evidencia que la asesora no se adhiere a guion de saludo ya que no se presenta, no indica líneas para que el cliente devuelva llamada y no indica el guion de despedida estipulado.</t>
  </si>
  <si>
    <t xml:space="preserve">Se le brinda informacion sencible al tercero indicando que la cliente incumplio un acuerdo de pago </t>
  </si>
  <si>
    <t xml:space="preserve">Se genera comunicacion tercero de manera adecuada </t>
  </si>
  <si>
    <t>En la comunicación con tercero se evidencia que la asesora no indica líneas para que el cliente devuelva llamada.</t>
  </si>
  <si>
    <t>Se evidencia que el asesor en la comunicación con tercero no solicita linea de contacto del cliente, no indica líneas para que el cliente devuelva llamada, no se adhiere a guion de despedida.</t>
  </si>
  <si>
    <t xml:space="preserve">Se realiza comunicacion con tercero  cumple con los parametros </t>
  </si>
  <si>
    <t>No solícita línea de contacto del cliente a tercero</t>
  </si>
  <si>
    <t xml:space="preserve">Se debe generar mayor fluidez verbal </t>
  </si>
  <si>
    <t>En la comunicación con tercero la asesora no solicita linea de contacto del cliente, no indica líneas para que el cliente devuelva llamada, no seaAdhiere a guion de despedida.</t>
  </si>
  <si>
    <t>El saludo y despedida no se realizaron de manera adecuada, no indica al tercero una línea de contacto para que la TT se comunique de regreso, no deja registro de la tipificación en ADMIN.</t>
  </si>
  <si>
    <t>El agente no menciona el guion de despedida acorde al speach formalizado. No solicita líneas alternas para comunicación ni brinda una línea de atención o WhatsApp para que el TT se comunique. No se evidencia tipificación de la interacción con el tercero. Brinda información sensible a la referencia, donde le indica que el TT realizó un crédito desde la app y que hoy es su fecha de pago, dando afectación a la ley 1581/2012 y ley 2300/2023.</t>
  </si>
  <si>
    <t>No solicita línea de contacto del cliente a tercero.</t>
  </si>
  <si>
    <t>El asesor no brinda números de teléfono para que el cliente se comunique y no solicita un número de contacto adicional.</t>
  </si>
  <si>
    <t xml:space="preserve">Se genera contacto con tercero donde tercero finaliza no deja enviar información </t>
  </si>
  <si>
    <t xml:space="preserve">En la comunicación con tercero el asesor no solicita linea de contacto del cliente, no indica líneas para que el cliente devuelva llamada.
</t>
  </si>
  <si>
    <t>Asesora no solícita número del cliente al tercero para localización</t>
  </si>
  <si>
    <t>En comunicación con tercero la asesora no indica líneas para que el cliente devuelva la llamada.</t>
  </si>
  <si>
    <t xml:space="preserve">Se debe evitar indicarle al tercero *recado* la idea es que se hable de manera mas comercial, agente no genera despedida de manera correcta </t>
  </si>
  <si>
    <t>Asesor no confirma datos, no confirma ley, no brinda beneficios y consecuencias, guion de despedida incorrecto</t>
  </si>
  <si>
    <t>Se verifica gestión de voz y se evidencia que el asesor no valida titularidad del cliente con nombres y apellidos completos, se evidencia siendo las 4:30 PM que la asesora no hace seguimiento a la promesa de pago incumplida ya que no hay mas toques al cliente desde que genero la promesa de pago que fue a las 11:06 AM.</t>
  </si>
  <si>
    <t>Agente no genera confirmación del nombre aplicación al inicio de la conversación y al finalizar la conversación, gestión a un cliente de un agente diferente.</t>
  </si>
  <si>
    <t xml:space="preserve">No se genera confirmación de tipificación de envio de referencia por medio de whatsapp </t>
  </si>
  <si>
    <t>Se verifica gestión de voz y se evidencia que el asesor no valida titularidad del cliente con nombres y apellidos completos, no contextualizo la fecha de devolución, en el cierre de compromiso no confirmo medio de pago acordado.</t>
  </si>
  <si>
    <t>La asesora no se despide de forma correcta, no deja la tipificación de forma completa y no realiza la lectura del guion legal.</t>
  </si>
  <si>
    <t>Monitoreo sin novedad. (no se confirma ley ni actualiza datos cliente cuelga llamada)</t>
  </si>
  <si>
    <t xml:space="preserve">La asesora no se presenta de forma correcta, y no deja la tipificación de forma correcta </t>
  </si>
  <si>
    <t>El asesor no realiza un correcto despliegue de consecuencias</t>
  </si>
  <si>
    <t>Se verifica gestión de voz y se evidencia que el asesor no valida titularidad del cliente con nombres y apellidos completos, no realiza despliegue de beneficios y/o consecuencias, en el cierre de compromiso no confirma medio de pago.</t>
  </si>
  <si>
    <t>Asesora no se adhiere a guion de saludo correcto.</t>
  </si>
  <si>
    <t xml:space="preserve">Se genera seguimiento al cliente para confirmar pago por anono </t>
  </si>
  <si>
    <t xml:space="preserve">En la comunicación el asesor no brinda argumentos coherentes a la objeción que presenta la tt ya que si el proceso de prorroga es diferente a lo que el asesor menciona, la información de consecuencias de la prorroga que indica no son correctos
</t>
  </si>
  <si>
    <t>La asesora no brinda un despliegue de beneficios y no deja la tipificación de forma completa, falto el valor en la observación.</t>
  </si>
  <si>
    <t>Se verifica gestión de voz y se evidencia que el asesor no valida titularidad del cliente con nombres y apellidos completos, se corta llamada y no la retoma por lo que se penalizan los ítems no gestionados,  actualización de datos y guion de despedida, además la información tipificada no es coherente con la llamada ya que no hay información de la misma.</t>
  </si>
  <si>
    <t xml:space="preserve">Si el cliente manifiesta estar ocupado se debe agilizar la llamada para despedirse </t>
  </si>
  <si>
    <t>Monitoreo sin novedad. (Cliente cuelga llamada, se vuelve a contactar y confirma ley)</t>
  </si>
  <si>
    <t xml:space="preserve">Agente no genera confirmación de la fecha de devolución del crédito </t>
  </si>
  <si>
    <t>En la contextualización se omite la fecha de pago inicial, es indispensable para que el TT conozca sus días en mora o fecha límite de pago. El TT finaliza la llamada, se encuentra molesto por el plazo otorgado, el agente intenta contactarlo de nuevo sin respuesta efectiva.</t>
  </si>
  <si>
    <t>La agente no menciona el guion de despedida acorde al speach formalizado. No se ratifica en el cierre o recopilación del acuerdo el horario en el que el TT realizará el pago. Se evidencia que el agente no realiza la tipificación de la llamada, la cual se debe dejar en cada contacto, dando afectación la normativa legal, conforme a la circular 048/2008.</t>
  </si>
  <si>
    <t>Asesor no genere despliegue de beneficios y/o consecuencias, la tipificación generada no coincide con la comunicación realizada, no indica guion de despedida de manera correcta.</t>
  </si>
  <si>
    <t xml:space="preserve">En la comunicación el asesor no realiza actualización de datos y no hace lectura de guion Legal.
</t>
  </si>
  <si>
    <t xml:space="preserve">Se verifica gestión de voz y se evidencia que el asesor no valida titularidad del cliente con nombres y apellidos completos, no contextualizo monto pendiente, no brinda argumentos coherentes a la objeción que presenta el tt, no hace proceso de negociación, no realiza despliegue de beneficios y/o consecuencias, la información tipificada no es coherente con la llamada ya que la nota esta incompleta.
</t>
  </si>
  <si>
    <t>La asesora no realiza el sondeo de la actualización de datos, no retoma de forma correcta la llamada después de dejar en espera.</t>
  </si>
  <si>
    <t>La asesora no atiende completamente la solicitud realizada por la TT. No proporciona información sobre los beneficios de efectuar el pago, y la tipificación registrada es incorrecta, ya que la TT indica que realizará el pago a las 15:00 horas, mientras que la asesora lo registra como a las 03:00 horas (recordemos que se utiliza horario militar).</t>
  </si>
  <si>
    <t xml:space="preserve">La asesora usa palabras negativas, no rebate las objeciones de forma coherente para llegar a un acuerdo de pago no brinda un despliegue de beneficios, no actualiza datos, no deja la tipificación de forma correcta, no realiza la lectura del guion legal de forma correcta, ya que se come los años de las leyes, no se despide de forma correcta. </t>
  </si>
  <si>
    <t>La agente no menciona el guion de despedida acorde al speach formalizado, no cita el nombre de la aplicación.</t>
  </si>
  <si>
    <t xml:space="preserve">Se verifica gestión y se evidencia que el asesor no valida titularidad del cliente con nombres y apellidos completos.
</t>
  </si>
  <si>
    <t xml:space="preserve">Agente debe generar mayor empatía al momento de generar contacto con el cliente y de igual manera confirmar la fecha exacta de devolución </t>
  </si>
  <si>
    <t>El agente no menciona el guion de despedida acorde al speach formalizado. En la tipificación, en la opción "Resultados de cobranza", no se selecciona la opción correcta, donde el TT manifiesta cancelar próximamente, se debió seleccionar la opción "Promete pagar en los próximos días" y no la opción "Sin voluntad de reembolso".</t>
  </si>
  <si>
    <t>La asesora atiende la comunicación de manera respetuosa, las objeciones son correctas, indica beneficios y consecuencias. Se genera afectación porque la asesora no realiza la tipificación de manera adecuada.</t>
  </si>
  <si>
    <t xml:space="preserve">Se genera comunicación vía whatsapp se evidencia que la agente presenta errores de ortografía </t>
  </si>
  <si>
    <t xml:space="preserve">Se debe generar despedida de manera completa </t>
  </si>
  <si>
    <t xml:space="preserve">No se genera tipificación de ptp cuando se genera un acuerdo de pago </t>
  </si>
  <si>
    <t>Se evidencian algunas fallas ortográficas dentro del chat (falta de comas, puntos, tildes y tildes mal ubicadas), recordando que se pierde credibilidad al referirse al TT.</t>
  </si>
  <si>
    <t>Seguimiento posterior a contacto telefónico, se evidencia una buena gestión por parte de la agente.</t>
  </si>
  <si>
    <t>La asesora no brinda argumentos coherentes a la objeción, el cliente brinda un número de contacto por medio de WhatsApp diferente al que tiene el sistema y no lo deja tipificado en el sistema.</t>
  </si>
  <si>
    <t xml:space="preserve">La asesora no cuenta con buena comunicación asertiva, ya que no es lo que se dice si como se dice tanto que la cliente le dice que no va a entrar en discusión </t>
  </si>
  <si>
    <t xml:space="preserve">La asesora deja buzón abierto por más de 3 minutos, se evidencian varias llamadas iguales del día 09 de junio y del 10 de junio </t>
  </si>
  <si>
    <t xml:space="preserve">No se genera cierre de negociación de manera completa no se confirma monto a cancelar y medio que se va a cancelar </t>
  </si>
  <si>
    <t xml:space="preserve">La asesora no maneja la llamada no brinda argumentos coherentes no brindaun despliegue de beneficios, no actualiza datos, no deja de forma completa la tipificación, no realiza la lectura del guión legal y no se despide de forma correcta. </t>
  </si>
  <si>
    <t>Asesora no genera tipificación de llamada.</t>
  </si>
  <si>
    <t>Se realiza seguimiento al cliente, se brinda información adecuada.</t>
  </si>
  <si>
    <t xml:space="preserve">La asesora no deja la tipificación de forma correcta porque en llamada se quedó de realizar el abono a las 1 pm y en el admin la asesora lo deja a las 4 pm </t>
  </si>
  <si>
    <t xml:space="preserve">La tipificación no coincide con la comunicación, no se evidencia PTP </t>
  </si>
  <si>
    <t>En la comunicación el asesor no indica contextualización completo ya que no menciona el motivo de la llamada correcto, ni la fecha de devolución ni el monto pendiente, no realiza despliegue de beneficios y/o consecuencias, en el cierre compromiso no confirmo medio de pago, la información tipificada no es coherente con la llamada ya que la nota esta incompleta.</t>
  </si>
  <si>
    <t>En la comunicación, la asesora no indica guiones de manera correcto, en saludo no valida titularidad del cliente con nombres y apellidos completos, el guion de despedida no lo menciona completo.</t>
  </si>
  <si>
    <t>En la comunicación la asesora cuando menciona el descuento no menciona que es sobre los intereses "moratorios" y en el cierre de compromiso no confirmo el medio de pago.</t>
  </si>
  <si>
    <t>No se genera contextualización de llamada fecha de pago y monto a cancelar adicional no se  brindan beneficios y o consecuencias.</t>
  </si>
  <si>
    <t>Asesora no brinda argumentos a las objeciones del cliente, no se despide de manera correcta.</t>
  </si>
  <si>
    <t>El asesor se refiere al titular sin el formalismo Señor(a), el cual es obligatorio para transmitir formalidad, no contextualiza motivo de la llamada y fecha de devolución, no realiza despliegue de beneficios y/o consecuencias, no realiza lectura de guion Legal, no se adhiere a guion de despedida estipulado. (No devolvió llamada).</t>
  </si>
  <si>
    <t>En la comunicación la asesora no contextualizo motivo de la llamada, fecha de devolución y monto pendiente, no valido cierre de compromiso confirmando medio, hora y valor de pago, la información tipificada no es coherente con la llamada ya que esta incompleta.</t>
  </si>
  <si>
    <t xml:space="preserve">El asesor no actualiza datos, no deja la tipificación de la llamada, no realiza la lectura del guion legal y no se despide como corresponde. </t>
  </si>
  <si>
    <t xml:space="preserve">La asesora no brinda un despliegue de beneficios, no confirma el valor a pagar, no actualiza datos, no realiza la lectura del guion legal no se despide de forma correcta, no regresa la llamada por lo que se afecta no no se hizo la llamada. </t>
  </si>
  <si>
    <t xml:space="preserve">La asesora no indica la fecha de devolución y no confirma el valor en el cierre del acuerdo. </t>
  </si>
  <si>
    <t xml:space="preserve">En la comunicación se evidencia que la asesora no indico guiones de saludo y despedida ya que no se presenta en ninguno, no contextualizo el monto pendiente, no menciona que el descuento lo aplica sobre los "intereses moratorios", la información tipificada no es coherente con la gestión ya que la nota esta incompleta.
</t>
  </si>
  <si>
    <t xml:space="preserve">Cumple con la gestion </t>
  </si>
  <si>
    <t>No brinda guion de despedida de manera correcta.</t>
  </si>
  <si>
    <t xml:space="preserve">Se evidencia que el agente envia audios por el canal de whatsapp </t>
  </si>
  <si>
    <t xml:space="preserve">En la comunicación la asesora no indica guion de despedida estipulado y se evidencia errores ortográficos, no contextualizo el monto pendiente y la tipificación en la nota esta incompleta ya que no menciona el medio de pago acordado
</t>
  </si>
  <si>
    <t>Al asesor se le va a generar monitoreo del whasapp y se evidencia que no usa la herramienta en 4 horas, solo le a escrito a dos clientes, se le informa junto con el team lider que es importante usar las herramientas que se le brindan.</t>
  </si>
  <si>
    <t>La asesora edita mensajes de WhatsApp lo cual no está permitido.</t>
  </si>
  <si>
    <t>No se genera confirmación de la actualización de los datos del cliente.</t>
  </si>
  <si>
    <t>Asesor no brinda guion de despedida correcto.</t>
  </si>
  <si>
    <t xml:space="preserve">Se genera comunicación se le indica la importancia de cancelar  cliente finaliza se remarca no es posible el contacto </t>
  </si>
  <si>
    <t xml:space="preserve">Se genera tipificacion de ptp sin verse reflejado un acuerdo de pago en la llamada </t>
  </si>
  <si>
    <t xml:space="preserve">El asesor no rebate las objeciones y no brinda un despliegue de beneficios </t>
  </si>
  <si>
    <t xml:space="preserve">Se cae la llamada y el asesor no la regresa por lo que se afecta lo que hizo falta en llamada, se afecta tipificación porque dice que actualiza datos y ley cuando esto no paso en la llamada </t>
  </si>
  <si>
    <t xml:space="preserve">no se vuelve a generar un nuevo mensaje al cliente para confirmar la informacion adicional no se confirma fecha devolucion exacta </t>
  </si>
  <si>
    <t>En la comunicación la asesora no contextualizo el monto pendiente, no hizo despliegue de beneficios y/o consecuencias, la información tipificada no es coherente con la llamada ya que la nota esta incompleta.</t>
  </si>
  <si>
    <t>Se genera seguimiento al cliente se brinda informacion de manera adecuada.</t>
  </si>
  <si>
    <t>En la comunicación la asesora no contextualizo la fecha de devolución exacta, no confirmo el cierre de compromiso con medio, hora y valor de pago, la información tipificada no es coherente con la llamada ya que deja PTP sin haberlo indicado en llamada y la nota no tiene l medio de pago que indico la TT que es PSE, no se adhiere a guion de despedida estipulado.</t>
  </si>
  <si>
    <t>Se verifica gestión de voz y se evidencia que el asesor no valida titularidad del cliente con nombres y apellidos completos, no se adhiere a guion de despedida estipulado.</t>
  </si>
  <si>
    <t>Asesora con llamada por CORPORATIVO, se escucha que está hablando con el usuario donde le está alzando la voz, hablando de forma irónica y sarcástica a al usuario palabras o frases como (pues no parece) entre otras, como analista me levanto y la asesora hay si baja la tonalidad y como le está hablando al usuario</t>
  </si>
  <si>
    <t>Al finalizar la llamada el cliente le indica al asesor que tiene una pregunta pero el agente decide en finalizar la llamada.</t>
  </si>
  <si>
    <t>Asesor no brinda suficientes argumentos para la objeción del cliente.</t>
  </si>
  <si>
    <t>Se verifica gestión de voz y se evidencia que el asesor no valida titularidad del cliente con nombres y apellidos completos, no realiza actualización de datos con sondeo, la información tipificada no es coherente con la llamada.</t>
  </si>
  <si>
    <t>En la comunicación la asesora no se adhiere a guion de saludo ya que no valida titularidad del cliente con nombres y apellidos completos.</t>
  </si>
  <si>
    <t xml:space="preserve">Se brinda comunicación de manera adecuada </t>
  </si>
  <si>
    <t xml:space="preserve">La asesora no brinda la fecha de devolución, el monto pendiente a pagar, no argumenta a la objeción de la tt, no brinda un despliegue de beneficios, no deja la tipificación de forma completa, no se despide de forma correcta.  </t>
  </si>
  <si>
    <t xml:space="preserve">No se genera confirmacion de la fecha exacta de devolucion del credito, adicional se evidencia que no genera confirmacion despedida de manera completa ya que no confirma aplicacion que se genera contacto </t>
  </si>
  <si>
    <t>Asesora no confirma datos de acuerdo monto, medio y hora de pago, adicional la tipificación no coincide con la llamada.</t>
  </si>
  <si>
    <t>La llamada realizada por el asesor es adecuado y cumple con los parámetros de calidad. Se recomienda hablar un poco más pausado, ya que en ocasiones no se entiende la información. En general es una buena llamada.</t>
  </si>
  <si>
    <t>Asesora le indoca al cliente que envie los soportes para que se escale el caso pero asesora no sube el caso, pero se evidencia que antes de eso la agente le indica cancelar el monto completo donde el cliente indica que si lo estaria cancelando pero no aun y ella le indica que entonces solo devuelva el monto que se le presto debio mantener el argumento de que cancelara todo el valor y no que solo lo devolviera.</t>
  </si>
  <si>
    <t>El asesor no indica la fecha de devolución exacta, no cumple con el cierre de la negociación, no confirma el monto a pagar, hora de pago y medio de pago.</t>
  </si>
  <si>
    <t xml:space="preserve">cliente no genera confirmación de el horario en que se estaría cancelando el pago del crédito se brinda información de manera adecuada </t>
  </si>
  <si>
    <t xml:space="preserve">La asesora no confirma titularidad, no se presenta, envía información de los días de mora sin que el usuario conteste, no deja la tipificación del WhatsApp, y edita mensajes lo cual no está permitido </t>
  </si>
  <si>
    <t xml:space="preserve">No indica la fecha de la devolución, el monto pendiente indicado no es el correcto, beneficios no indica, no realiza el cierre de la negociación, no relaciona la tipificación en el sistema. </t>
  </si>
  <si>
    <t>La asesora no brinda la fecha de devolución y monto pendiente a pagar (contextualización).</t>
  </si>
  <si>
    <t>No indica guion de bienvenida de manera correcta, no confirma nombre y dos apellidos.</t>
  </si>
  <si>
    <t xml:space="preserve">El asesor no indica la fecha de devolución </t>
  </si>
  <si>
    <t>En la comunicación la asesora no indico fecha de devolución, no genero despliegue de beneficios y/o consecuencias, no confirmo el valor de pago en el cierre de compromiso.</t>
  </si>
  <si>
    <t>La información tipificada no es coherente con la gestion.</t>
  </si>
  <si>
    <t xml:space="preserve">Agente no genera remarcacion al cliente se evidecia que no actualia datos no confirma guion legal no genera despedida </t>
  </si>
  <si>
    <t xml:space="preserve">Se brinda informacion adecuada cliente en seguimiento </t>
  </si>
  <si>
    <t xml:space="preserve">Se brinda información de manera adecuada confirmando acuerdo de pago para el cliente se corta llamada se remarca no es posible el contacto </t>
  </si>
  <si>
    <t>Se genera envió de mensajes por el canal de whatsapp se evidencia que la agente presenta oportunidades de mejora con la ortografía.</t>
  </si>
  <si>
    <t>Se realiza envio de mensaje por medio de  whatsapp cumpliendo con los parametros cliente no brinda respuesta de la informacion que se le indica.</t>
  </si>
  <si>
    <t xml:space="preserve">La asesora no le brinda argumentos de negociación. </t>
  </si>
  <si>
    <t xml:space="preserve">Cumple con la gestión, se corta la llamada, la asesora si regresa la llamada </t>
  </si>
  <si>
    <t xml:space="preserve">La asesora no indica la fecha de devolución, no brinda un despliegue de beneficios, no realiza el cierre del acuerdo de pago, no actualiza datos, no deja la tipificación completa en el admin </t>
  </si>
  <si>
    <t>Asesor no brinda argumentos para la objeción del cliente, no confirma medio de pago al indicar cierre de negociación.</t>
  </si>
  <si>
    <t xml:space="preserve">No se genera actualiacion de los datos y la tipificacion no es adecuada ya que tipifica acuerdo pero no seconfirma acuerdo en llamada </t>
  </si>
  <si>
    <t>Se verifica gestión de voz y se evidencia que el asesor no valida titularidad del cliente con nombres y apellidos completos, no contextualizo el monto pendiente, no hizo despliegue de beneficios y/o consecuencias, no genero cierre de compromiso completo, la información tipificada no es coherente con la llamada, no se adhiere a guion de despedida.</t>
  </si>
  <si>
    <t>La asesora no brinda un despliegue de beneficios, no realiza el cierre del acuerdo de pago (valor y hora), el cliente le brinda un número de teléfono adicional para WhatsApp y no queda registrado en tipificación de admin.</t>
  </si>
  <si>
    <t>Asesora no confirma datos de cierre de negociación, monto, valor y medio.</t>
  </si>
  <si>
    <t>En la comunicación se evidencia que no realiza despliegue de beneficios y/o consecuencias, no confirma cierre de compromiso completo, no se adhiere a guion de despedida.</t>
  </si>
  <si>
    <t>Asesora no genera tipificación del acuerdo generado con el cliente.</t>
  </si>
  <si>
    <t>En la comunicación el asesor no brinda argumentos coherentes a la objeción, no hace despliegue de beneficios y/o consecuencias, en cierre de compromiso no confirma el valor y la hora de pago exacta, la información tipificada no es coherente con la llamada.</t>
  </si>
  <si>
    <t>En la comunicación el asesor no realiza lectura de guion Legal correctamente.</t>
  </si>
  <si>
    <t xml:space="preserve">La asesora no actualiza los datos </t>
  </si>
  <si>
    <t>Asesora no brinda argumentos con base a las objeciones del cliente, ya que dice que cancela a más tardar 4 pm, no indica beneficios y consecuencias teniendo en cuenta las objeciones, la tipificación no enfatizó del porqué no se le está haciendo acuerdo de pago al cliente.</t>
  </si>
  <si>
    <t xml:space="preserve">En la comunicación la asesora no contextualizo el monto pendiente, no realizo actualización de datos con sondeo teniendo en cuenta que no se ha tenido contacto con el tt anteriormente.
</t>
  </si>
  <si>
    <t>La agente cita y asegura dentro de la llamada que en caso de no realizar el pago en el horario estipulado por acuerdo, le generará intereses moratorios diarios. Teniendo en cuenta esto, la información es totalmente falsa, ya que los intereses moratorios se empiezan a generar cuando el TT entra en mora, no si incumple un acuerdo de pago dentro de su fecha límite.</t>
  </si>
  <si>
    <t>Se evidencia que el agente tiene oportunidades de mejora en cuanto a la dicción y ritmo de la llamada, ya que por momentos no se comprende la información que brinda. El agente brinda toda la información pertinente al crédito en mora, se despliegan beneficios y consecuencias, sin embargo, el usuario finaliza la llamada. Se evidencia intento de contacto en tres oportunidades, sin respuesta por parte del TT.</t>
  </si>
  <si>
    <t>La agente debate la objeción que manifiesta el usuario, indicando que realizaría el pago el día de mañana. Programa un nuevo contacto para horas de la tarde, con el fin de corroborar si confirma un acuerdo. Se recomienda contacto solo por el canal autorizado por el TT (WhatsApp).</t>
  </si>
  <si>
    <t>La asesora no realiza actualización de datos, no registra la tipificación en ADMIN, no menciona guion legal.</t>
  </si>
  <si>
    <t xml:space="preserve">Preguntar por nombre completo del titular </t>
  </si>
  <si>
    <t>La asesora no realiza el registro de la tipificación en su totalidad, faltó indicar que no actualiza datos y acepta ley.</t>
  </si>
  <si>
    <t>No se genera confirmación de la fecha de devolución y adicional no confirma la hora de cancelación de manera exacta.</t>
  </si>
  <si>
    <t>El agente no realiza la pregunta empática, donde se genera un acercamiento al usuario preguntando cómo se encuentra hoy o cómo está. Se evidencia que el agente es poco técnico y utiliza coloquialismos en el transcurso de la llamada al dirigirse al usuario. En la contextualización se omite el mes al citar la fecha de pago, se menciona únicamente "El día seis del presente mes".</t>
  </si>
  <si>
    <t>Asesora no genera despliegue de beneficios y/o consecuencias con respecto al horario que quiere pagar el cliente.</t>
  </si>
  <si>
    <t>La asesora no indica la fecha de devolución si no es porque la usuaria le pregunta, no brinda  argumentos cuando le dice que para mañana y no deja la tipificación de forma correcta porque deja como quiere liquidarlo cuando no se llegó a un cuerdo, el restante queda como no aplica porque la cliente cuelga y la agente si la regresa.</t>
  </si>
  <si>
    <t>En la comunicación se evidencia que no confirma en cierre de compromiso el valor de pago.</t>
  </si>
  <si>
    <t>Llamada de seguimiento al TT para corroborar el pago mediante Efecty, el cual no se pudo concretar, teniendo en cuenta que se tuvo contacto por medio de canal escrito. Se evidencia que la agente no deja registro documental ni tipificación de la nueva interacción que sostiene con la TT. La usuaria finaliza la llamada o se finaliza por fallas técnicas, se evidencia intento de contacto de inmediato, el cual se redirige a buzón de voz.</t>
  </si>
  <si>
    <t>En la contextualización se omite la fecha inicial de pago, esto es indispensable para llegar a un acuerdo con el TT, solo se mencionan los días de mora. No se genera despliegue de beneficios y/o consecuencias dentro de la negociación, esta parte también es indispensable, teniendo en cuenta que se fideliza al usuario.</t>
  </si>
  <si>
    <t>Se verifica gestión de voz y se evidencia que el asesor no valida titularidad del cliente con nombres y apellidos completos, la información tipificada no es coherente con la llamada ya que el acuerdo de pago el abono y lo pone como "quiere liquidarlo".</t>
  </si>
  <si>
    <t xml:space="preserve">La asesora no brinda un despliegue de beneficios, no confirma el valor en el cierre del acuerdo de pago, no deja la tipificación de forma correcta y no se despide de forma correcta </t>
  </si>
  <si>
    <t xml:space="preserve">Asesor en prioridad alta se va a realizar monitoreo de WhatsApp donde se evidencia que le dieron a la 1 pm siendo las 4:14 pm, se evidencia en ese transcurso día solo le escribió a un solo cliente, el WhatsApp es compartido con otro asesor y este ha enviado 5 WhatsApp en la tarde, se le informa que debe usar la herramienta y más siendo día de quincena, se genera afectación por no usar la herramienta que le suministran   </t>
  </si>
  <si>
    <t xml:space="preserve">No se genera tipificación de manera adecuada ya que se deja como sin contestar pero se tuvo un acuerdo de pago con el cliente </t>
  </si>
  <si>
    <t>En la comunicación se evidencian errores de ortografía, no indico fecha de devolución, en el cierre de compromiso no confirma medio de pago, la información tipificada no es coherente con la gestion.</t>
  </si>
  <si>
    <t xml:space="preserve">No se genera confirmación de la fecha exacta de la fecha de devolucion </t>
  </si>
  <si>
    <t>Seguimiento posterior a una llamada, se comparte referencia de pago. Se evidencian algunas fallas ortográficas dentro del chat (falta de comas, puntos, tildes y tildes mal ubicadas), recordando que se pierde credibilidad al referirse al TT.</t>
  </si>
  <si>
    <t>Se evidencian algunas fallas ortográficas dentro del chat (falta de comas, puntos, tildes y tildes mal ubicadas), recordando que se pierde credibilidad al referirse al TT. El agente envía gran cantidad de mensajes, esto puede llegar a ser incómodo para el usuario.</t>
  </si>
  <si>
    <t>No se agenera despedida de manera adecuada</t>
  </si>
  <si>
    <t xml:space="preserve">Se genera seguimiento al pago del credito enviando referencia por el canal de whatsapp se brinda informacion adecuada </t>
  </si>
  <si>
    <t>L a asesora no brinda un despliegue de beneficios</t>
  </si>
  <si>
    <t xml:space="preserve">La asesora no brinda la fecha de devolcuión </t>
  </si>
  <si>
    <t>En la comunicación la asesora no contextualizo el monto pendiente.</t>
  </si>
  <si>
    <t>La asesora brinda un despliegue de beneficios o consecuencias al finalizar, no confirma el valor del acuerdo de pago, y se afecta el guion legal porque dice ley 1481.</t>
  </si>
  <si>
    <t xml:space="preserve">En la comunicación el asesor no se adhiere a guion de saludo ya que no valida titularidad del cliente con nombres y apellidos completos.
</t>
  </si>
  <si>
    <t>Se verifica gestión de voz y se evidencia que el asesor no valida titularidad del cliente con nombres y apellidos completos, no realiza despliegue de beneficios y/o consecuencias no tipifica la gestion en Admin, por ende no cumple con las normativas legales, anteriormente se le habia indicado estar atento por si es un error que no le queden las tipificaciones.</t>
  </si>
  <si>
    <t xml:space="preserve">La asesora levanta la voz interrumpe al cliente, no rebate de fomar correcta, no brinda consecucnias de no pago, le habla con sarcasmo, le dice que se le van a llamar a la referencias, no actualiza datos, no realiza la lectura del guión le gal no deja la tipificación de la llamada, y no se despide de foma correcta. </t>
  </si>
  <si>
    <t>No se genera tipificación adecuada ya que se evidencia que lo tipifica como quiere liquidar pero la cliente aun no cuenta con el dinero para cancelar.</t>
  </si>
  <si>
    <t>El asesor tutea a la cliente, tiene muletillas, brinda un descuesto, pero no condiciona a la cliente, no se afecta, pero si se realiza la recomendación,  no realiza la recopilación del acuerdo (valor, medio), no se despide de forma correcta.</t>
  </si>
  <si>
    <t>Tipificación no coincide índica que cliente cuelga llamada y se evidencia que asesor genera finalización de la misma con guion de despedida, adicional no brinda guion legal.</t>
  </si>
  <si>
    <t>Asesor no genera confirmación de contexto de la llamada fecha devolución y monto a cancelar.</t>
  </si>
  <si>
    <t>La información tipificada no es coherente con la llamada ya que tipifica "quiere pagar parcialmente" pero no hubo acuerdo de pago.</t>
  </si>
  <si>
    <t xml:space="preserve">No se genera confirmación de monto a cancelar y medio en el cierre de negocio </t>
  </si>
  <si>
    <t xml:space="preserve"> Monitoreo sin novedad.</t>
  </si>
  <si>
    <t>Asesor no válida datos de cierre de negociación, monto, plazo y medio</t>
  </si>
  <si>
    <t>Asesor no hace lectura del guion legal, no brinda beneficios y/o consecuencias para llegar a un común acuerdo con el cliente.</t>
  </si>
  <si>
    <t>La asesora no se despide de forma correcta, no maneja los signos de puntuación.</t>
  </si>
  <si>
    <t>Asesor no brinda argumentos para la objeción del cliente, ya que indica que no sabe a qué hora pagar y no se nota algún argumento por parte del asesor para que el cliente cancele lo más pronto posible</t>
  </si>
  <si>
    <t xml:space="preserve">El asesor no confirma la titularidad antes de enviar la información de la deuda al cliente </t>
  </si>
  <si>
    <t>Titular utiliza palabras soeces hacia la agente, la agente debate objeciones como puede. El TT finaliza la llamada indicando que no genera el pago.</t>
  </si>
  <si>
    <t>La agente le menciona al TT que puede comunicarse con la línea de SAC para solicitar un crédito por el monto y plazo que ella requiera, recordando que los montos y plazos únicamente los determina la aplicación de acuerdo al estudio realizado; asimismo, tampoco se puede asegurar a un usuario que se aprobará un nuevo crédito teniendo en cuenta que tiene mora de cinco días, lo más probable es que el nuevo crédito se rechace por días moratorios.</t>
  </si>
  <si>
    <t>Se evidencia que el agente no genera confirmación de medio en el cierre de negocio y adicional no genera tipificación de la información que se hablo con el cliente.</t>
  </si>
  <si>
    <t xml:space="preserve">Se evidencia que la asesora no valida proceso de negociación mas amplio con argumentos coherentes a la objeción que presenta el tt, nuevo contacto, opcion de abono.
</t>
  </si>
  <si>
    <t>Asesora no brinda beneficios y/o consecuencias ya que cliente quiere cancelar a la hora que ella propone, la idea es que genere el pago lo más pronto posible indicándole los beneficios y las consecuencias para llegar a ese fin.</t>
  </si>
  <si>
    <t>La asesora tutea y ustea, no indica la fecha de devolución.</t>
  </si>
  <si>
    <t>La agente persuade con beneficios y logra un acuerdo de pago para el día de hoy, se evidencia que cumple con todos los pasos estipulados desde la matriz de calidad, no se evidencia ninguna afectación.</t>
  </si>
  <si>
    <t>En la comunicación el asesor no hace despliegue de beneficios y/o consecuencias.</t>
  </si>
  <si>
    <t xml:space="preserve">La asesora no pregunta por nombre completo por el tt, no indica la fecha de devolución y el monto pendiente a pagar, no rebate de forma coherente a las objeciones del tt, no deja la tipificación de forma correcta y no se despide forma correcta. </t>
  </si>
  <si>
    <t>No se deja registro de PTP en ADMIN teniendo en cuenta que se cerró el acuerdo de pago de manera adecuada, la tipificación no es correcta.</t>
  </si>
  <si>
    <t>La agente cumple con la totalidad de los ítems establecidos a través de la matriz de calidad, no se evidencia ninguna afectación. El TT no presenta objeción para el pago, se persuade para que lo realice en horas tempranas de la tarde.</t>
  </si>
  <si>
    <t xml:space="preserve">Se realiza afectación en la contextualización, ya que el asesor no indica al TT en ese momento la fecha en la que debía realizar el pago, sino que indicó la información más adelante. </t>
  </si>
  <si>
    <t>Asesor incita y ofrece al cliente prorroga cuando no se debe ofrecer esta opción los días de quincena, adicional no especifica en la tipificación la validación de la prórroga por parte del cliente solo se evidencia el acuerdo de pago que cliente no confirmó.</t>
  </si>
  <si>
    <t>La asesora no actualiza datos, no deja la tipificación de forma correcta, no realiza la lectura del guion legal.</t>
  </si>
  <si>
    <t xml:space="preserve">Asesor no genera confirmación de contexto de la llamada fecha devolución y monto. adicional se evidencia que en la tipificación generada no corresponde ya que lo tipifica como quiere liquidar pero aun no se genera confirmación de la hora en la que estaría cancelando el pago, debe dejarse como quiere cancelar pero sin dinero ya que no se confirma cierre </t>
  </si>
  <si>
    <t xml:space="preserve">En la comunicación el asesor no contextualizo el monto pendiente, en el cierre de compromiso no confirmo el valor de pago, la información tipificada no es coherente con la llamada, la información de la nota esta incompleta.
</t>
  </si>
  <si>
    <t>En la comunicación la asesora no contextualizo la fecha de devolución exacta, en cierre de compromiso no confirmo valor y medio de pago, la información tipificada no es coherente con la llamada ya que la nota esta incompleta.</t>
  </si>
  <si>
    <t>En gestión la asesora no contextualizo fecha de devolución, la información tipificada no es coherente con la llamada ya que la tt tiene voluntad de pago de prorroga.</t>
  </si>
  <si>
    <t xml:space="preserve">La asesora no indica la fecha de devolución, no realiza un despliegue de beneficios, no deja la tipificación de forma completa, falto el valor del acuerdo, </t>
  </si>
  <si>
    <t>Se verifica gestión de voz y se evidencia que el asesor no valida titularidad del cliente con nombres y apellidos completos, en cierre de compromiso no confirma medio de pago exacto (PSE), no devuelve la llamada por lo que no se adhiere a guion de despedida.</t>
  </si>
  <si>
    <t>En la gestión la asesora no indica la contextualización completa mencionando motivo de la llamada, fecha de devolución y monto pendiente.</t>
  </si>
  <si>
    <t xml:space="preserve">La asesora no actualiza datos </t>
  </si>
  <si>
    <t>Se evidencian oportunidades de mejora en cuanto a la fluidez verbal, donde por momentos no se comprende muy bien la información que desea brindar al inicio de la llamada. La gestión de cobro no es muy contundente, teniendo en cuenta que la TT habla de que requiere una prórroga, no se menciona que esta prórroga tiene valor, tampoco se da a entender que en caso de mora el interés es diario, asimismo, que afectará completamente su historial crediticio al ser un PP. En la tipificación no se especifica si el usuario actualiza o no sus datos registrados.</t>
  </si>
  <si>
    <t>El agente no menciona el guion de despedida acorde al speach formalizado. En la contextualización se omite la fecha inicial de pago, esto es indispensable para llegar a un acuerdo con el TT. No se evidencia el cierre o recopilación del acuerdo, el cual se debe realizar posterior a la negociación y en caso de llegar a un acuerdo de hora, medio y valor a cancelar.</t>
  </si>
  <si>
    <t>Asesor no confirma monto y medio al momento de generar cierre de negociación.</t>
  </si>
  <si>
    <t>En la contextualización no se cita la fecha de pago completa, solo se indica que el pago era el día catorce, pero no se especifica el mes, esto es indispensable para llegar a un acuerdo con el TT.</t>
  </si>
  <si>
    <t>Asesor no confirma datos de cierre de negociación medio monto y valor.</t>
  </si>
  <si>
    <t>El agente se refiere al titular sin el formalismo Señor(a), el cual es obligatorio en todas las gestiones que se realice. En la contextualización se omite la fecha inicial de pago, esto es indispensable para llegar a un acuerdo con el TT. No se genera despliegue de beneficios y/o consecuencias dentro de la negociación, esta parte también es indispensable, teniendo en cuenta que se fideliza al usuario. No se ratifica en el cierre o recopilación del acuerdo el valor ni el medio de pago que utilizará el TT. En la tipificación, no se documenta si el TT actualiza o no alguno de sus datos, teniendo en cuenta que tampoco se realiza la actualización en sistema ni el sondeo.</t>
  </si>
  <si>
    <t xml:space="preserve">En la comunicación el asesor no contextualizo el motivo de la llamada y la fecha de devolución.
</t>
  </si>
  <si>
    <t>Asesora no brinda argumentos para la objeción del cliente, indica que paga a las 5 pm lo cual no genera ningún argumento para hacer pagar al cliente más temprano, adicional no indica consecuencias por cancelar en hora tardía y tampoco brinda beneficios para que el cliente se anime a pagar más temprano.</t>
  </si>
  <si>
    <t>En la tipificación, en la opción "Resultados de cobranza", no se selecciona la opción correcta, donde si no se concretó un acuerdo, se debió seleccionar la opción "Quiere pagar pero sin dinero", esto teniendo en cuenta de que no se le está realizando un seguimiento a un acuerdo de pago, en esta ocasión el agente registra "Seguimiento del impago después del pago prometido. El agente cita en la documentación de lo sucedido en la llamada que el contacto se finaliza por fallas técnicas, se evidencia un nuevo intento de contacto sin respuesta por parte del TT, donde se deja un buzón abierto por cuatro minutos. En el comentario también se cita que el agente aborda al usuario por medio de WhatsApp, pero al no finalizar la llamada previa con el guion legal, no era posible el contacto por otro canal, esto conforme a la ley 2300/23.</t>
  </si>
  <si>
    <t xml:space="preserve">Se brinda informacion de amanera adecuada </t>
  </si>
  <si>
    <t xml:space="preserve">El asesor se refiere al titular sin el formalismo Señor(a), el cual es obligatorio para transmitir formalidad, se evidencia que el asesor genera comunicación usteando y tuteando, no transmite formalidad, no contextualizo fecha de devolución, la información tipificada es no coherente con la llamada.
</t>
  </si>
  <si>
    <t>Se evidencia que en ninguna de las intervenciones que realiza la agente finaliza la frase o párrafo con punto.</t>
  </si>
  <si>
    <t xml:space="preserve">se genera compromiso de pago de manera adecuada cumple </t>
  </si>
  <si>
    <t xml:space="preserve">La asesora no brinda la fecha de devolución </t>
  </si>
  <si>
    <t>No brinda argumentos para la objeción al cliente, tener en cuenta brindarle objeciones al cliente y más teniendo en cuenta que ya tienen mora con la APP, lo ideal es convencer al cliente con los argumentos necesarios para su pronto pago.</t>
  </si>
  <si>
    <t xml:space="preserve">Se genera seguimiento vía whatsapp para confirmar el pago del crédito se brinda información de manera adecuada pero debe generar saludo confirmando que "según lo hablado en la llamada* </t>
  </si>
  <si>
    <t>Se genera conversación por medio de watsapp  de manera adecuada cumple con las normas.</t>
  </si>
  <si>
    <t xml:space="preserve">Se genera envió de referencia por canal de whatsapp donde se evidencia que el agente no genera despedida de manera adecuada no cumple con los parámetros </t>
  </si>
  <si>
    <t>Tipificación no coincide con la llamada, coloca PTP cuando no se genera ningún tipo de acuerdo de pago, importante la generación de la opción PTP es únicamente cuando se generen acuerdos de pago.</t>
  </si>
  <si>
    <t xml:space="preserve">Se evidencian errores de ortografía en la comunicación, no indica la contextualización completa del motivo de la comunicación, fecha de devolución y monto pendiente, no confirma cierre de compromiso con medio, hora y valor de pago, no realiza actualización de datos, la información tipificada no es coherente con la gestion ya que la nota esta incompleta.
</t>
  </si>
  <si>
    <t xml:space="preserve">En la comunicación el asesor no se presenta con nombre y apellido y APP de la que se comunica, no indica contextualización completa indicando motivo de la comunicación, fecha de devolución y monto pendiente, no realiza despliegue de beneficios y/o consecuencias no genera tipificación de la comunicación por ende no cumple con las normativas legales.
</t>
  </si>
  <si>
    <t xml:space="preserve">El asesor no deja la tipificación del contacto de WhatsApp, y no se despide </t>
  </si>
  <si>
    <t>La asesora no se presenta y no confirma según lo conversado en la llamada.</t>
  </si>
  <si>
    <t>Se verifica gestión de voz y se evidencia que el asesor no valida titularidad del cliente con nombres y apellidos completos y no se presenta con nombre y apellido de asesora y APP de la que se comunica.</t>
  </si>
  <si>
    <t>La asesora no se presenta, no confirma la titularidad y no se despide de forma correcta.</t>
  </si>
  <si>
    <t xml:space="preserve">No se genera confirmación de los beneficios las consecuencias la importancia de generar el pago </t>
  </si>
  <si>
    <t>La asesora no confirma la titularidad del cliente antes e enviar la información, además que edita mensajes lo cual no está permitido.</t>
  </si>
  <si>
    <t xml:space="preserve">no se genera tipificacion de manera adecuada ya que se deja como liquedar cuando el cliente no genera confirmacion del acuerdo </t>
  </si>
  <si>
    <t>En la comunicación la asesora no contextualizo la fecha de devolución, en cierre de compromiso no confirmo valor y medio de pago, la información tipificada no es coherente con la llamada ya que hubo compromiso de pago pero no hay PTP.</t>
  </si>
  <si>
    <t>Ya casi es medio dia, 70% de descuento hoy. Realiza tu pago antes de las 1PM y evita mas intereses, no dejes que tu deuda crezca Escribenos al 3176327630 Contacta conmigo por http://wa.link/3</t>
  </si>
  <si>
    <t>Realizando su PAGO el dia de hoy antes del medio dia, mejore su HISTORIAL financiero en DATACREDITO, no pierda la oportunidad unica de obtener buenas calificaciones y obtenga beneficios:31511</t>
  </si>
  <si>
    <t>La información del mensaje no es correcta ya que indica que "si no paga, se suspende el servicio", cuando no hay manera de que una deuda que no se pague "se suspenda".</t>
  </si>
  <si>
    <t>El mensaje no se encuentra bien redactado ya que excede la cantidad de caracteres permitidos y el texto se envía incompleto.</t>
  </si>
  <si>
    <t>se genera envió de sms de manera adecuada cumpliendo  con los parametros.</t>
  </si>
  <si>
    <t xml:space="preserve">Se genera sms de manera adecuada cumple con los parámetros </t>
  </si>
  <si>
    <t xml:space="preserve">*solicitamos su soporte de pago *INMEDIATO* muy amable*  esta información al finalizar el mensaje para un cliente para cartera de M-0   no es muy adecuado </t>
  </si>
  <si>
    <t>Cancele su credito en MORA habilite nuevos creditos y recupere su buen habito de pago le brindamos DTO 50% sobre interes moratorio antes de las 2:30 PM if: 3144340011</t>
  </si>
  <si>
    <t>No pierdas mas tiempo Es muy importante que te pongas al dia con tu deuda Contactanos AHORA para conocer tu saldo y evitar mayores intereses Escribenos al 3122564673</t>
  </si>
  <si>
    <t>ESTAS A UN PASO de acceder a un cupo de hasta $900.000 con un plazo de hasta 37 dias. PAGA TU DEUDA y solicitalo con desembolso inmediato. whatsapp 3150153093</t>
  </si>
  <si>
    <t xml:space="preserve">Hoy 18 de Junio 2025 se vence su fecha de pago realizando el pago en horas tempranas puede solicitar un cupo hasta 2.000.000 con mas dias de plazo y obtener mas beneficios info https://wa.lin
</t>
  </si>
  <si>
    <t xml:space="preserve">Envio de smsm de manera adecuada </t>
  </si>
  <si>
    <t>Se evidencia un error ortográfico dentro del SMS, donde se pierde credibilidad hacia el usuario.</t>
  </si>
  <si>
    <t>El SMS cuenta con múltiples errores de redacción, se envía incompleto, redunda en varias partes, se redacta y envía en gran parte con mayúsculas sostenidas, lo cual es afectación directa en el ítem legal por maltrato.</t>
  </si>
  <si>
    <t xml:space="preserve">Su habito de pago se encuentra en estudio PAGUE antes de 1:00PM y adquiera un nuevo credito con mayor cupo WA3189918046
</t>
  </si>
  <si>
    <t>ULTIMO LLAMADO, la aplicacion queda habilitada hasta la 2:00pM para el pago total de su deuda o abono, evite perdidas de beneficios y bloqueos, demuestre voluntad de pago 3158437494</t>
  </si>
  <si>
    <t>El mensaje no cuenta con buena ortografía, no persuade de forma efectiva al pago, ya que desde un inicio del día el mensaje no es adecuado para horas de la mañana, adicional que excede las mayúsculas en mensaje lo cual es considerado como grito.</t>
  </si>
  <si>
    <t xml:space="preserve">Envio de sms de manera adecuada </t>
  </si>
  <si>
    <t>La información del mensaje no es correcta ya que indica información falsa pues menciona que "los PAGOS son temprano por nuestros cierres de cartera estipulados en tyc", excede la cantidad de caracteres permitidos.</t>
  </si>
  <si>
    <t>El mensaje no presenta buena ortografía, no hace uso de consecuencias de manera correcta, no se encuentra bien redactado y no es asertivo ya que excede la cantidad permitida de envíos por hora (2 MAXIMO).</t>
  </si>
  <si>
    <t>Se evidencia en el envio de SMS que la informacion que envia no corresponde ya que menciona cobro de intereses moratorios y el cliente no esta en mora, esta es información errónea.</t>
  </si>
  <si>
    <t>El mensaje no está con la información correcta porque están en un M0, envía el mensaje de otra cartera, No brinda un despliegue de beneficios correcto porque no son correspondientes a otra cartera, el mensaje no es claro con la información entregada.</t>
  </si>
  <si>
    <t>Asesor presenta oportunidad de mejora en envió de sms ya que tutea y ustea al cliente en un mismo mensaje.</t>
  </si>
  <si>
    <t>Creemos en ti ,has tu pago el dia de HOY ,recupera tu buen habito de pago y accede a creditos ,tenemos un DESCUENTO ESPECIAL para ti,escribenos Whatsapp 573150974823</t>
  </si>
  <si>
    <t>ATENCION su deuda con la FINTECH sigue pendiente, comuniquese ahora, quedan pocos descuentos habiles, informacion al WhatsApp no pierda tiempo https://wa.link/ygj666 3189929264</t>
  </si>
  <si>
    <t xml:space="preserve">El SMS se evidencia con errores ortográficos, mayusculas sin puntos </t>
  </si>
  <si>
    <t>Mensaje no se encuentre bien redactado exceso de mayúsculas, no presenta buena ortografía ya que en ves de decir "riesgo" dice "riego"</t>
  </si>
  <si>
    <t>monitoreo sin novedad.</t>
  </si>
  <si>
    <t>Mensaje mal redactado exceso de mayúsculas</t>
  </si>
  <si>
    <t xml:space="preserve">Aproveche su hora de ALMUERZO habilite nuevos creditos con hasta el doble de cupo, aplican TYC para mas informacion 315 2602467 o https://wa.link/j5koqx
</t>
  </si>
  <si>
    <t xml:space="preserve">Se evidencia que el mensaje no tiene uso de beneficios o consecuencias de manera correcta en el mensaje.
</t>
  </si>
  <si>
    <t xml:space="preserve">Se evidencia que el mensaje no se encuentra bien redactado ya que se envié mensaje a una cliente indicándole señor </t>
  </si>
  <si>
    <t>Madrugar te da BENEFICIOS con tu APP paga ANTES de las 10:00AM envianos 3180383108 tu soporte y accede por un nuevo preaprobado hasta de $1.950.000</t>
  </si>
  <si>
    <t xml:space="preserve">
Se evidencia que el asesor envia el mensaje usteando y tuteando en el mismo texto Y no se encuentra bien redactado.
</t>
  </si>
  <si>
    <t xml:space="preserve">Recuerde realizar su pago hoy no deje pasar mas tiempo y que sus intereses moratorios sigan aumentando comuniquese al 3176286286 wa.link/vrtki6
</t>
  </si>
  <si>
    <t>Tu cuenta sigue en mora Evita sanciones internas y asegura nuevo cupo HOY Ultimas horas con beneficio Contactanos ya al 3176286286 wa.link/vrtki6</t>
  </si>
  <si>
    <t>Inicia el dia sin llamadas ni mensajes cancela tu compromiso de pago antes de las 10:00 am envia soporte y activa nuevos beneficios</t>
  </si>
  <si>
    <t>Estimado titular madruga y paga realizar tu pago antes de las 10 AM da beneficios envianos tu soporte accede a un nuevo credito hasta por $ 2.000.000 escribe al WP 301 8777823 https://wa.li</t>
  </si>
  <si>
    <t>Nicolas Quintero</t>
  </si>
  <si>
    <t>El mensaje cumple con los protocolos sin novedad.</t>
  </si>
  <si>
    <t>Sin ninguna novedad, el mensaje se adhiere a las normativas de calidad.</t>
  </si>
  <si>
    <t>Sin novedad, el mensaje se adhiere a las normativas de calidad.</t>
  </si>
  <si>
    <t xml:space="preserve">Sin novedad, el mensaje se adhiere a las normativas de calidad.
</t>
  </si>
  <si>
    <t>Madrugar te da BENEFICIOS con tu APP paga ANTES de las 10:00AM envianos 3180383108 tu soporte y accede por un nuevo preaprobado hasta de $1.950.000.</t>
  </si>
  <si>
    <t>Estimado Cliente, Su credito vence el dia de hoy lo invitamos hacer el pago inmediato para quedar al dia y generar un nuevo credito https://wa.link/wu4175</t>
  </si>
  <si>
    <t>La agente deja el recado de que se comunicaron de la aplicación LuckyPlata, sin embargo, no deja ningún número de contacto para el usuario ni solicita un número alternativo para que se contacte el TT.</t>
  </si>
  <si>
    <t>La asesora tutea y ustea, no solicita números de teléfonos adicionales</t>
  </si>
  <si>
    <t>Se brinda información adecuada a tercero</t>
  </si>
  <si>
    <t>Asesor no indica líneas para que el cliente se comunique nuevamente, no maneja guion de despedida de manera correcta.</t>
  </si>
  <si>
    <t xml:space="preserve">El agente se refiere al la referencia sin el formalismo Señor(a), el cual es obligatorio en todas las gestiones que se realice. El agente no realiza la pregunta empática, donde se genera un acercamiento al usuario preguntando cómo se encuentra hoy o cómo está. </t>
  </si>
  <si>
    <t xml:space="preserve">No realiza despedida de manera adecuada no confirma nombre apellido aplicacion </t>
  </si>
  <si>
    <t xml:space="preserve">Agente le brinda información sensible a tercero indicándole que el cliente nos debe y debe arto en la aplicación, no se genera despedida adecuada </t>
  </si>
  <si>
    <t xml:space="preserve">Se genera contacto con tercero cumpliendo con los estándares </t>
  </si>
  <si>
    <t>En la comunicación con tercero la asesora no solicita linea de contacto del cliente, no indica líneas para que el cliente devuelva llamada, no se adhiere a guion de despedida estipulado.</t>
  </si>
  <si>
    <t>En la tipificación, en la opción "Resultados de cobranza", no se selecciona la opción correcta, donde si se comunicó con un tercero, se debió seleccionar la opción "Recado/aviso a referencia para titular".</t>
  </si>
  <si>
    <t xml:space="preserve">En comunicación con tercero el asesor no se adhiere a guiones de saludo y despedida ya que no se presenta con nombre y apellido del asesor y la APP de la que se comunica, no indica líneas para que el cliente devuelva llamada.
</t>
  </si>
  <si>
    <t>En la comunicación con tercero el asesor no se adhiere a guion de saludo ya que no se presenta,  no solicita linea de contacto del cliente.</t>
  </si>
  <si>
    <t xml:space="preserve">Asesora brinda informacion sencible a tercero </t>
  </si>
  <si>
    <t>El agente no realiza la pregunta empática, donde se genera un acercamiento al usuario preguntando cómo se encuentra hoy o cómo está. Se recomienda el uso de la herramienta mute al realizar la marcación, ya que habla de temas personales.</t>
  </si>
  <si>
    <t>No confirma guion de despedida correctamente.</t>
  </si>
  <si>
    <t xml:space="preserve">Comunicacion con tercero de manera adecuada </t>
  </si>
  <si>
    <t>En la comunicación con tercero el asesor no solicita linea de contacto del cliente.</t>
  </si>
  <si>
    <t>Asesora  brinda información sensible o falsa al tercero indica que "se comunique con la APP o que valide el pago que tiene pendiente con la Aplicación" adicional no brinda guion de despedida correcto, no solicita numero adicional al tercero para ubicar al cliente, y tampoco deja numero para que cliente devuelva la comunicación</t>
  </si>
  <si>
    <t>Asesor no solícita línea de contacto del cliente</t>
  </si>
  <si>
    <t>La información indicada por el asesor al tercero es adecuada y cumple con el direccionamiento para que el TT se ponga en contacto de regreso.</t>
  </si>
  <si>
    <t>No se adhiere al guion de despedida.</t>
  </si>
  <si>
    <t>No solícita línea de contacto del cliente, no índica línea de contacto para que cliente devuelva llamada, no deja especificado la tipificación con el cliente.</t>
  </si>
  <si>
    <t>En la comunicación el asesor no solicita linea de contacto del cliente, no indica líneas para que el cliente devuelva llamada, no tipifica de manera coherente la interacción, no se adhiere a guion de despedida.</t>
  </si>
  <si>
    <t>No brinda número de contacto para que el cliente devuelva la comunicación.</t>
  </si>
  <si>
    <t>Se genera tipificación de manera errada ya que se deja como si se genera un acuerdo de pago pero no se genera cierre de manera cumple, adicional no se genera confirmación de despedida de manera correcta.</t>
  </si>
  <si>
    <t>En al comunicación la asesora no confirma en cierre de compromiso el valor y el medio de pago, la información tipificada no esta especifica como se indica ya que el monto de pago debe estar detallado, no se adhiere a guion de despedida estipulado.</t>
  </si>
  <si>
    <t xml:space="preserve">En la comunicación el asesor no confirmo hora de pago y medio de pago, la información tipificada no es coherente con la llamada ya que tipifico un horario de pago como PTP no hablado en llamada.
</t>
  </si>
  <si>
    <t xml:space="preserve">El asesor no deja la tipificación de forma completa, ya que en la observación no deja el valor a pagar.  </t>
  </si>
  <si>
    <t>El agente no responde de forma empática en el momento que la agente indica que se encuentra bien en el guion de saludo, recordando que se debe generar empatía hacia el usuario.</t>
  </si>
  <si>
    <t>Se da afectación al ítem de guion de cierre, teniendo en cuenta que el ritmo de llamada, dicción y vocalización del asesor tienen oportunidades de mejora, por momentos no se comprende la información que desea brindar al TT, adicional del tono que es bastante alto y distorsiona el sonido, el ritmo de llamada es bastante rápido, se percibe que quiere finalizar la llamada lo más pronto posible. No se ratifica en el cierre o recopilación del acuerdo el medio de pago que utilizará el TT.</t>
  </si>
  <si>
    <t xml:space="preserve">No se evidencia negociación por parte de la agente, donde no se brindan de ninguna manera las alternativas correspondientes a un pago, tampoco se brindan alternativas ni posibles beneficios para lograr concretar un acuerdo. No se genera despliegue de beneficios y/o consecuencias dentro de la negociación, esta parte también es indispensable, teniendo en cuenta que se fideliza al usuario. </t>
  </si>
  <si>
    <t>La asesora no pregunta por nombre completo por el tt</t>
  </si>
  <si>
    <t xml:space="preserve">Asesora debe generar un tono mas pausado al momento de brindarle información al cliente </t>
  </si>
  <si>
    <t>En la comunicación se evidencia que la asesora no brinda argumentos coherentes frente a la información de los horarios de pago que según maneja la APP ya que menciona que la información esta en términos y condiciones y esto es falso, no cumple con las normativas legales.</t>
  </si>
  <si>
    <t>La agente brinda toda la información pertinente al crédito en mora, se despliegan beneficios y consecuencias, se llega a un acuerdo de pago, sin embargo, el usuario finaliza la llamada. Se evidencia intento de contacto en tres oportunidades, sin respuesta por parte del TT.</t>
  </si>
  <si>
    <t>No se genera cierre de manera adecuada ya que se evidencia que no confirma monto a cancelar en el cierre adicional la tipificación generada no es adecuada, no confirma de que aplicación se genera la comunicación ni confirma los nombre y apellidos completos.</t>
  </si>
  <si>
    <t>La gestión realizada por el asesor es adecuada, cumple indicando los beneficios y consecuencias a la TT. Indica guion legal y actualiza datos adecuadamente. Se recomienda manejar un mejor tono de voz en llamada.</t>
  </si>
  <si>
    <t>En la comunicación el asesor cuando menciona el cierre de compromiso no confirma medio de pago, la información tipificada no es coherente con la llamada ya que no especifica detalladamente el monto de pago, no se adhiere a guion de despedida estipulado.</t>
  </si>
  <si>
    <t>El agente en el guion de saludo, menciona el nombre de la aplicación de forma errónea. Utiliza coloquialismos, los cuales no se encuentran aprobados bajo el protocolo estipulado "ya le mando", "la aplicación le suelta más plata", adicional a esto el ritmo de llamada y dicción tienen oportunidad de mejora. Se evidencia que el agente no realiza la tipificación de la llamada, la cual se debe dejar en cada contacto, dando afectación la normativa legal, conforme a la circular 048/2008.</t>
  </si>
  <si>
    <t xml:space="preserve">En cierre de negocio no se genera confirmación del medio de pago a cancelar </t>
  </si>
  <si>
    <t xml:space="preserve">no se genera tipificación de manera adecuada se deja compromiso pero no se realiza cierre de negociación, adicional no genera confirmación de contexto de la llamada </t>
  </si>
  <si>
    <t xml:space="preserve">La asesora no realiza la pregunta de la actualización, solo confirma el correo y no válido número de contacto adicional. </t>
  </si>
  <si>
    <t>En la gestión la asesora no indico la fecha de devolución exacta.</t>
  </si>
  <si>
    <t>Asesora no confirma los datos del cierre de negociación, adicional no brinda beneficios y/o consecuencias conforme a a la negativa del cliente a pagar completo el día de hoy y también al generarle acuerdo sobre abono.</t>
  </si>
  <si>
    <t>La agente no menciona el guion de despedida acorde al speach formalizado. No se evidencia el cierre o recopilación del acuerdo, el cual se debe realizar posterior a la negociación en caso de voluntad de pago. En la tipificación, el agente no deja registro del PTP (acuerdo de pago), el cual indicó que existe en la llamada, asimismo, en la tipificación, el agente no deja registro de sí el TT actualiza o no sus datos.</t>
  </si>
  <si>
    <t xml:space="preserve">Se brinda información de manera adecuada cliente indica cancelar pero no confirma el horario a cancelar </t>
  </si>
  <si>
    <t>Asesor no brinda argumentos sobre la objeción del cliente ya que dice que pagara el día de mañana.</t>
  </si>
  <si>
    <t>El agente entrega información sin corroborar que está conversando con el titular de la cuenta.</t>
  </si>
  <si>
    <t xml:space="preserve">La asesora no se presenta de forma correcta y no deja la tipificación de forma correcta </t>
  </si>
  <si>
    <t>La agente cumple con la totalidad de los ítems establecidos a través de la matriz de calidad, no se evidencia ninguna afectación. Se genera acuerdo de abono por medio escrito.</t>
  </si>
  <si>
    <t>Se genera comunicación por el canal de whatsapp donde se evidencia que el asesor no genera saludo ni despedida de manera completa.</t>
  </si>
  <si>
    <t>Asesor no confirma datos de cierre de negociación monto valor y medio, no hace actualizacion de datos</t>
  </si>
  <si>
    <t xml:space="preserve">El asesor edita los mensajes de WhatsApp, lo cual no está permitido </t>
  </si>
  <si>
    <t xml:space="preserve">La asesora no maneja una redacción al inició de la conversación, y no deja la tipificación de forma correcta </t>
  </si>
  <si>
    <t>Asesor no confirma cierre de negociación, monto, medio y hora de pago.</t>
  </si>
  <si>
    <t>En la comunicación se evidencian errores ortográficos, no contextualizo el monto pendiente, en el cierre de compromiso no confirma hora de pago.</t>
  </si>
  <si>
    <t>En la comunicación se evidencia que no indico fecha de devolución.</t>
  </si>
  <si>
    <t>Se verifica la gestión y se evidencia que la asesora no indica guiones de saludo y despedida estipulados.</t>
  </si>
  <si>
    <t xml:space="preserve">El asesor no rebate de forma coherente a las objeciones del cliente, no brinda un despliegue de beneficios o consecuencias. </t>
  </si>
  <si>
    <t>En la comunicación el asesor no contextualizo la fecha de devolución, no brinda argumentos coherentes a la objeción que presento la tt ya que incita el proceso de prorroga mas no hace la gestión de negociar el pago completo siendo la fecha oportuna de pago, no hace despliegue de beneficios y/o consecuencias, la información tipificada no es coherente con la llamada.</t>
  </si>
  <si>
    <t>En la comunicación el asesor no se adhiere a guion de saludo completo ya que no menciona la APP, no contextualizo la fecha de devolución exacta.</t>
  </si>
  <si>
    <t>La agente llega hasta el acuerdo de pago con el TT, sin embargo, la llamada se finaliza. Al verificar si realiza la devolución de la llamada, se evidencia que en dos oportunidades intenta contacto (primera llamada timbra dos veces, segunda llamada timbra una vez). En la tipificación indica que continúa la gestión vía WhatsApp, al verificar esta información, se evidencia que el TT no cuenta con WhatsApp en ninguno de los números registrados. En este caso se da afectación a los ítems no citados en la llamada (Actualización de datos, ley y guion de despedida).</t>
  </si>
  <si>
    <t xml:space="preserve">La asesora no confirma el valor a pagar en el cierre del acuerdo </t>
  </si>
  <si>
    <t xml:space="preserve">La asesora no es asertiva en la información, ya que habla de forma sarcástica </t>
  </si>
  <si>
    <t>Se verifica comunicación y se evidencia que la asesora no indica la contextualización completa mencionando motivo de la llamada, fecha de devolución y monto pendiente.</t>
  </si>
  <si>
    <t>El TT no permite informar el motivo de la llamada, pero tiene clara y menciona la fecha de devolución inicial del crédito en mora, la agente cita el valor actualizado con intereses de mora. No se realiza sondeo en la actualización de datos, teniendo en cuenta que ya hubo contacto en la semana en curso. No se evidencian afectaciones.</t>
  </si>
  <si>
    <t>Se brinda información adecuada al cliente indicando la importancia de generar el descuento  se finaliza llamada se remarca no es posible el contacto nuevamente.</t>
  </si>
  <si>
    <t>En la contextualización se omite la fecha de pago, esto es indispensable para que el usuario conozca y quede registro en la llamada cuál es o fue la fecha de vencimiento de su crédito.</t>
  </si>
  <si>
    <t>El agente no menciona el guion de despedida acorde al speach formalizado. En la contextualización se omite la fecha de pago, esto es indispensable para que el usuario conozca y quede registro en la llamada cuál es o fue la fecha de vencimiento de su crédito. No se evidencia el cierre o recopilación del acuerdo, el cual se debe realizar posterior a la negociación en caso de voluntad de pago.</t>
  </si>
  <si>
    <t>Asesor no tipifica de manera completa la información ya que no se evidencia el valor del pago si es completo o es abono.</t>
  </si>
  <si>
    <t xml:space="preserve">No se genera confirmación de contexto de la llamada monto fecha devolución adicional se genera tipificación como acuerdo sin haber confirmado el cierre de negociación en la llamada asesor no genera despedida adecuada </t>
  </si>
  <si>
    <t>El asesor no rebate de forma completa todas las objeciones, habla con palabras negativas</t>
  </si>
  <si>
    <t xml:space="preserve">en el cierre del acuerdo asesora no genera confirmación del medio de pago a cancelar </t>
  </si>
  <si>
    <t xml:space="preserve">El asesor no responde de forma coherente a la objeción del TT, no brinda un despliegue de beneficios. </t>
  </si>
  <si>
    <t xml:space="preserve">No se genera tipificación de manera adecuada ya que se tipifica como parcialmente pero no se genera confirmación de que estaría generando el pago del descuento y no se confirma abono </t>
  </si>
  <si>
    <t>La agente no valida la información registrada en ADMIN, donde es evidente que el número al que se desembolsó el dinero, no corresponde al mismo número de la TT, sin embargo, la agente indica en dos oportunidades que si se desembolsó al número de la TT. En la tipificación, en la opción "Resultados de cobranza", no se selecciona la opción correcta, donde si la TT indica que no se desembolsó el crédito, se debió seleccionar la opción "Préstamo no recibido".</t>
  </si>
  <si>
    <t xml:space="preserve">La asesora no deja la tipificación de forma completa como el valor del acuerdo </t>
  </si>
  <si>
    <t>El TT contesta, la asesora realiza el saludo de manera adecuada; al parecer, hubo fallas en la comunicación. Se finaliza la llamada por parte de la asesora, pero esta no regresa la llamada, lo que realiza afectaciones en la matriz y los puntos que no se pudieron evaluar.</t>
  </si>
  <si>
    <t>No coincide tipificación , no se evidencia valor del acuerdo, no indica guion de despedida correctamente.</t>
  </si>
  <si>
    <t>La asesora no pregunta por nombre completo.</t>
  </si>
  <si>
    <t xml:space="preserve">Se evidencia que la asesora genera envió de sms de voz por medio del canal de whatsapp </t>
  </si>
  <si>
    <t xml:space="preserve">La asesora no actualiza de forma completa los datos, no confirma el correo </t>
  </si>
  <si>
    <t>Asesora no confirma valor de pago, no genera actualización de datos, la tipificación no coincide con la llamada registrada.</t>
  </si>
  <si>
    <t>Se realiza envío de referencia de pago posterior a un contacto telefónico, por tanto, no se evalúan todos los ítems. Se evidencian algunas fallas ortográficas dentro del chat (falta de comas, puntos, tildes y tildes mal ubicadas), recordando que se pierde credibilidad al referirse al TT.</t>
  </si>
  <si>
    <t xml:space="preserve">La asesora no deja la tipificación de la llamada, por lo que se está incumpliendo la circular 048 </t>
  </si>
  <si>
    <t>Agente no genera tipificación de manera correcta ya que lo deja como  ocupado pero no genera confirmación de lo que se hablo con el cliente.</t>
  </si>
  <si>
    <t xml:space="preserve">El asesor no confirma la titularidad con nombre completo </t>
  </si>
  <si>
    <t>La agente no realiza la contextualización dentro del chat, donde no se cita para qué se requiere el contacto con el TT. Se evidencian algunas fallas ortográficas dentro del chat (falta de comas, puntos, tildes y tildes mal ubicadas), recordando que se pierde credibilidad al referirse al TT.</t>
  </si>
  <si>
    <t xml:space="preserve">Se evidencia que la agente le brinda informacion falsa al cliente indicandole que si no realiza pago antes de cierre de caja le disminuira el plazo y el monto indicando valores y dias exactos esta informacion no se puede asegurar </t>
  </si>
  <si>
    <t>La asesora no se presenta con nombre y no de la app, no indica la fecha de devolución y no realiza una correcta argumentación.</t>
  </si>
  <si>
    <t>Monitoreo sin novedad, ( cliente cuelga asesor hace una nueva llamada no contesta cliente no se confirma datos ni ley)</t>
  </si>
  <si>
    <t xml:space="preserve">Se brinda información adecuada al cliente </t>
  </si>
  <si>
    <t xml:space="preserve">La asesora no pregunta por el cliente de forma completa por el nombre del cliente, no tiene buena ortografía ya que no usa de forma adecuada los signos de pregunta </t>
  </si>
  <si>
    <t xml:space="preserve">La asesora no brinda un despliegue de beneficios o consecuencias. </t>
  </si>
  <si>
    <t xml:space="preserve">
En la comunicación la asesora no hace despliegue de beneficios y/o consecuencias, en el cierre de compromiso no confirmo el valor de pago, la información tipificada no es coherente con la llamada ya que la nota esta incompleta ya que no tiene el valor de pago acordado y el PTP lo pone media hora mas de la conversada, no se adhiere a guion de despedida estipulado.</t>
  </si>
  <si>
    <t>La agente no pregunta por el TT con nombre y apellido, únicamente menciona los dos nombres, recordando que es la forma de corroborar que la comunicación es con el titular de la cuenta. La agente no menciona la aplicación en el guion de despedida. En la contextualización se omite la fecha de pago, esto es indispensable para que el usuario conozca y quede registro en la llamada cuál es o fue la fecha de vencimiento de su crédito. No se limita al TT a generar el pago en horas tempranas, teniendo en cuenta que indica cancelar sobre las 8:00 pm, adicional a esto, no se tiene en cuenta el despliegue de beneficios y/o consecuencias para lograr un acuerdo en un horario en el cual se pueda realizar un seguimiento. No se evidencia el cierre o recopilación del acuerdo, el cual se debe realizar posterior a la negociación en caso de voluntad de pago, teniendo en cuenta que en tipificación se deja un acuerdo de pago (PTP). En la tipificación se deja registro de PTP sin haber concretado o ratificado un compromiso de pago en la llamada, asimismo, en el comentario se indica que el TT realizará el pago a las 8:00 pm, un horario distinto al del PTP, tampoco se confirma valor ni medio del pago. No se confirma en el comentario de la tipificación si el TT actualiza alguno de sus datos o confirma la ley citada.</t>
  </si>
  <si>
    <t xml:space="preserve">asesora no genera tipificacion de la informacion que se habla con el cliente importante que se genera confirmacion y tipificacion de la informacion 
</t>
  </si>
  <si>
    <t>El asesor no actualiza los datos, y no se despide de forma correcta.</t>
  </si>
  <si>
    <t>La agente pregunta al TT el motivo de no pago, se recuerda que esto da afectación directamente a la ley 2300/23.</t>
  </si>
  <si>
    <t>Asesor no brinda argumentos para la objeción del cliente, adicional no actualiza datos y no tipifica de manera correcta ya que coloca PTP cuando cliente indica que pagara mañana</t>
  </si>
  <si>
    <t xml:space="preserve">No se genera coanfirmacion de la fecha exacta de devolucion y el monto que debe cancelar </t>
  </si>
  <si>
    <t>La asesora solo realiza la pregunta de la actualización de datos, pero se debía realizar el sondeo porque en el transcurso de la semana es el primer contacto.</t>
  </si>
  <si>
    <t>La agente cumple con la totalidad de los ítems establecidos a través de la matriz de calidad, no se evidencia ninguna afectación. Debate distintas objeciones manifestadas por el usuario, sin embargo, no logra llegar a un acuerdo.</t>
  </si>
  <si>
    <t>La asesora no rebate de forma completa todas las objeciones de la usuaria, es más, entregando información, entrega el beneficio de abono, pero con que fin lo entrega porque no explica el porqué del abono.</t>
  </si>
  <si>
    <t xml:space="preserve">No se genera despliegue de beneficios y/o consecuencias dentro de la negociación, esta parte también es indispensable, teniendo en cuenta que se fideliza al usuario o asegura el pago. </t>
  </si>
  <si>
    <t>Asesor no brinda argumentos para la objeción del cliente ya que indica que esta a la espera un dinero.</t>
  </si>
  <si>
    <t>La agente cumple con la totalidad de los ítems establecidos a través de la matriz de calidad, no se evidencia ninguna afectación. Se solicitan movimientos, ya que la TT indica que nunca recibió el dinero en su cuenta por parte de la aplicación.</t>
  </si>
  <si>
    <t xml:space="preserve">Asesora debe generar mayor fluidez verbal al momento de interactuar con el cliente </t>
  </si>
  <si>
    <t xml:space="preserve">No se genera tipificación de manera adecuada ya que se deja como liquidar pero cliente no confirma acuerdo </t>
  </si>
  <si>
    <t>La agente indica que el TT acepta ley y actualiza datos, sin embargo, la llamada se finaliza en la negociación, por tal motivo esta información no se validó por medio telefónico. Se evidencia intento de contacto en tres oportunidades sin respuesta efectiva.</t>
  </si>
  <si>
    <t xml:space="preserve">No se genera confirmación del acuerdo de manera completa ya que se evidencia que no confirma monto a cancelar </t>
  </si>
  <si>
    <t xml:space="preserve">Asesora no confirma la titularidad </t>
  </si>
  <si>
    <t>En la comunicación se evidencia que la asesora no confirma medio de pago en cierre de compromiso, la información tipificada no es coherente con la llamada.</t>
  </si>
  <si>
    <t>Cumple con la gestión, pero se le realiza la recomendación de especificar por donde envío la referencia.</t>
  </si>
  <si>
    <t>En la comunicación la asesora no hace despliegue de beneficios y/o consecuencias y adicional no es asertiva la comunicación ya que indica que "se le seguirán generando llamadas al tt y a las referencias" como consecuencias de no pago, la información tipificada no esta completa en la nota.</t>
  </si>
  <si>
    <t>La agente brinda toda la información pertinente al crédito en mora, se despliegan beneficios y consecuencias, sin embargo, el usuario finaliza la llamada. Se evidencia intento de contacto sin respuesta por parte del TT.</t>
  </si>
  <si>
    <t xml:space="preserve">Asesora debe mejorar indicar el nombre tantas veces del cliente </t>
  </si>
  <si>
    <t xml:space="preserve">Asesor realiza un acuerdo de pago, pero no deja la tipificación de forma correcta, se corta la llamada, asesor si la regresa y se va a buzon de voz </t>
  </si>
  <si>
    <t>Se evidencian algunas fallas ortográficas dentro del chat (falta de puntos finales en cada frase y tildes mal ubicadas), adicional a esto la información enviada debe ir preferiblemente en un solo mensaje, para evitar que esto sea molesto para el TT. Se recomienda finalizar con el guion de despedida estipulado desde el protocolo de calidad.</t>
  </si>
  <si>
    <t>Asesor no actualiza dato de correo electrónico.</t>
  </si>
  <si>
    <t xml:space="preserve">En el saludo y la despedida se debe confirmar la informacion completa asi ya se haya tenido una comunicacion antes </t>
  </si>
  <si>
    <t>Se brinda informacion de manera adecuada beneficios consecuencias cliente no confirma pago se corta la llamada cliente no responde a la comunicación.</t>
  </si>
  <si>
    <t xml:space="preserve">Se genera seguimiento con el cliente por medio de whatsapp ya que indica que genera en pago dias anteriores pero no se ha visto reflejado asesora debe generar saludo y despedida de manera completa </t>
  </si>
  <si>
    <t>No tipifica de manera correcta, no brinda argumentos para objeción del cliente, no hay despliegue de beneficios y/o consecuencias, no maneja guion de despedida correctamente</t>
  </si>
  <si>
    <t xml:space="preserve">Se brinda información con el cliente de manera adecuada cumple con los estandares </t>
  </si>
  <si>
    <t xml:space="preserve">Asesora no genera saludo ni despedida de manera adecuada </t>
  </si>
  <si>
    <t>En la comunicación la asesora no contextualizo el monto pendiente, no hace despliegue de beneficios y/o consecuencias, no realiza actualización de datos, la información tipificada no es coherente con la gestión, no realiza lectura de guion Legal, no se adhiere a guion de despedida.</t>
  </si>
  <si>
    <t xml:space="preserve">El asesor no brinda argumentos coherentes a la objeción del usuario, no deja la tipificación de forma correcta porque deja que es de llamada cuando el contacto fue por WhatsApp, no se despide de forma correcta con nombre, apellado la app </t>
  </si>
  <si>
    <t>No confirma valor al momento del cierre de negociación, tipificación no coincide ya que no coloca el valor a pagar.</t>
  </si>
  <si>
    <t>En la gestión no contextualizo la fecha de devolución y el monto pendiente, no realizo actualización de datos, la información tipificada no es coherente con la llamada ya que la nota esta incompleta, no realiza lectura de guion Legal, no se adhiere a guion de despedida estipulado..</t>
  </si>
  <si>
    <t>En la comunicación la asesora cuando hace actualización de datos indica el correo mal.</t>
  </si>
  <si>
    <t xml:space="preserve">El asesor no deja la tipificación de forma completa, ya que no deja si actualiza datos y si se acepta la ley. </t>
  </si>
  <si>
    <t>En la comunicación no contextualizo fecha de devolución, en cierre de compromiso no confirmo valor y medio de pago, deja a la tt en llamada se corta y no devuelve la marcación por lo que se penalizan los ítems no gestionados: actualización de datos y guion de despedida.</t>
  </si>
  <si>
    <t xml:space="preserve">La asesora no pregunta por nombre completo por el tt </t>
  </si>
  <si>
    <t xml:space="preserve">Se genera seguimiento al cliente confirmando la posibilidad de generar el pago a las 2 pm </t>
  </si>
  <si>
    <t xml:space="preserve">La asesora no deja la tipificación de forma correcta, y no se despide forma correcta con nombre, apellido y app </t>
  </si>
  <si>
    <t>Asesora no genera contextualización de la llamada, no brinda argumentos para la objeción del cliente, no genera tipificación completa, no actualiza datos.</t>
  </si>
  <si>
    <t>No se registra el horario de pago correcto mediante la opción obligatoria (PTP), se debe registrar en sistema para seguimiento. Se evidencia que deja registro en la tipificación de medio de pago 'Transfiya', el cual no hace parte de los medios de pago autorizados, en este caso el medio de pago correcto debió ser PSE.</t>
  </si>
  <si>
    <t xml:space="preserve">Asesora no cumple con los estándares de calidad ya que se evidencia que no brinda argumentos coherentes ya que indica que si no se genera el pago antes de las 2 pm tendrá afectaciones, e indica que las comunicaciones se le generaran cada 5 minutos si el cliente va a cancelar hoy la idea es persuadir la hora para que genere el pago </t>
  </si>
  <si>
    <t>En a comunicación se evidencia que no fue contextualizada la fecha de devolución exacta.</t>
  </si>
  <si>
    <t xml:space="preserve">El asesor no pregunta por nombre completo del tt, no brinda el valor correcto de pago con el descuento del 80%, ya que el asesor le da un valor menor al que debe pagar y en la tipificación deja el mismo valor que se entrega en la llamada lo cual no coincide con el valor registrado en el admin una vez aplicado el descuento </t>
  </si>
  <si>
    <t>El agente tipifica sin dejar documentación de lo sucedido en la llamada, asimismo, no registra la opción correcta como resultado de la comunicación ni PTP.</t>
  </si>
  <si>
    <t>No tipifica de manera correcta, no coloca PTP para confirmar acuerdo.</t>
  </si>
  <si>
    <t>En la comunicación el asesor no se adhiere a guion de saludo ya que no menciona APP en el mismo si no después, no indico fecha de devolución exacta.</t>
  </si>
  <si>
    <t xml:space="preserve">Se debe generar tipificacion de manera adecuada ya que se evidencia que se realiza compromiso de pago pero despues se finaliza la llamada se debio generar tipificacion de acuerdo </t>
  </si>
  <si>
    <t>Tipificación no coincide, no se registra información de actualización de datos y aceptación de ley.</t>
  </si>
  <si>
    <t xml:space="preserve">Se brinda informaciona decuada </t>
  </si>
  <si>
    <t>La asesora interrumpe al cliente de forma constante, le informa que le estará llamando a él y a las referencias lo cual esto no está bien, ya que se está incumpliendo a la ley 2300 del 2023, la asesora no es asertiva a la hora de entregar la información hablando de forma sarcástica y el tono de voz no es adecuado.</t>
  </si>
  <si>
    <t xml:space="preserve">No se ratifica en el cierre o recopilación del acuerdo el valor a cancelar ni el medio de pago que utilizará el TT. En la tipificación no se registra el valor que pagará el cliente, teniendo en cuenta que hubo acuerdo, la información es poco entendible.
</t>
  </si>
  <si>
    <t>Cliente con aprobación sin depósito, se cumplen con todos los ítems, se evidencia que el agente brinda información correcta y persuade al usuario.</t>
  </si>
  <si>
    <t>En la comunicación la asesora no se contextualizo la fecha de devolución exacta, no se adhiere a guion de despedida.</t>
  </si>
  <si>
    <t xml:space="preserve">Se genera seguimiento del pago del crédito agente debe generar confirmación del monto a cancelar asi ya se haya generado comunicación antes </t>
  </si>
  <si>
    <t xml:space="preserve">La asesora no confirma la titularidad, envía el nombre del cliente en mayúscula, realiza envío de la contextualización sin validar si está hablando con cliente, no deja la tipificación del WhatsApp, lo cual es incumplimiento a circular 048 </t>
  </si>
  <si>
    <t>Mo0nitoreo sin novedad.</t>
  </si>
  <si>
    <t xml:space="preserve">Se genera comunicación adecuada cumple con los parámetros </t>
  </si>
  <si>
    <t>En la comunicación no contextualizo la fecha de devolución exacta, no hace proceso de negociación, no genera despliegue de beneficios y/o consecuencias, no realiza actualización de datos, no realiza lectura de guion Legal.</t>
  </si>
  <si>
    <t>La agente no menciona el guion de despedida acorde al speach formalizado. No se evidencia negociación por parte de la agente, donde no se debate de ninguna manera la objeción que manifiesta el usuario, tampoco se brindan alternativas ni posibles descuentos para lograr concretar un acuerdo.</t>
  </si>
  <si>
    <t>No actualiza datos, no indica ley, no se despide de manera correcta, no tipifica llamada</t>
  </si>
  <si>
    <t xml:space="preserve">Asesora no genera confirmación de monto a cancelar en el contexto de la llamada esta a la espera de confirmar </t>
  </si>
  <si>
    <t>El asesor se refiere al titular sin el formalismo Señor(a), el cual es obligatorio para transmitir formalidad, no contextualizo la fecha de devolución y el monto pendiente, no indico despliegue de beneficios y/o consecuencias, la información tipificada no es coherente con la llamada.</t>
  </si>
  <si>
    <t>Tipificación no coincide, coloca una hora diferente a la registrada en PTP, no realiza actualización de datos.</t>
  </si>
  <si>
    <t xml:space="preserve">El TT indica que realizará pago de prórroga, el agente despliega consecuencias en caso de no pago. No se evidencia ninguna afectación. </t>
  </si>
  <si>
    <t>La asesora no indica la fecha de devolución, no rebate las objeciones del usurario.</t>
  </si>
  <si>
    <t>Monitoreo sin novedad (cliente cuelga llamada)</t>
  </si>
  <si>
    <t xml:space="preserve">Es importante tener más empatía al inicio de llamada, el preguntar como esta ayuda a que la llamada sea más amena </t>
  </si>
  <si>
    <t xml:space="preserve">El asesor nos rebate las objeciones, y edita mensajes lo cual no está permitido </t>
  </si>
  <si>
    <t xml:space="preserve">La asesora no confirma la titularidad antes de enviar información, no maneja una buena redacción y edita los mensajes del WhatsApp lo cual no está permitido </t>
  </si>
  <si>
    <t>La agente se presenta y se despide con el nombre de una aplicación distinta a la que realmente tiene la deuda.</t>
  </si>
  <si>
    <t xml:space="preserve">El asesor no brinda la fecha de devolución, no rebate de forma correcta las objeciones del usuario, no brinda un despliegue de beneficios, se queda acallado en varias ocaciones en la comunicación, no prepara la preparacion de la llamada, no deja la tipificacion de la llamada de forma correcta. el asesor no se despide de forma correcta </t>
  </si>
  <si>
    <t>La asesora no rebate las objeciones del cliente, no brinda los beneficios, no confirma el valor del acuerdo, y no deja la tipificación de forma correcta.</t>
  </si>
  <si>
    <t>El asesor se refiere al titular sin el formalismo Señor(a), el cual es obligatorio para transmitir formalidad, no contextualizo fecha de devolución exacta, no realiza actualización de datos, no hace lectura de guion Legal, no se adhiere a guion de despedida.</t>
  </si>
  <si>
    <t>Se verifica gestión de voz y se evidencia que el asesor no valida titularidad del cliente con nombres y apellidos completos, no contextualizo la fecha de devolución exacta, en el cierre de compromiso no confirmo el valor de pago, no realizo actualización de datos con sondeo, obligatorio en cartera M0PP.</t>
  </si>
  <si>
    <t xml:space="preserve">La asesora no confirma el monto a pagar en la contextualización, cliente cuelga asesora regresa la llamada </t>
  </si>
  <si>
    <t>Tipificación no coincide, coloca PTP sin generar acuerdo con el cliente</t>
  </si>
  <si>
    <t>El agente de cobranza de cartera M0 no deja tipificación del monto a pagar y no realiza sondeo en la actualización de datos.</t>
  </si>
  <si>
    <t>La asesora no brinda un despliegue de beneficios o consecuencias, la asesora lee la ley y el usuario no acepta, pero no quedo registrado en el admin.</t>
  </si>
  <si>
    <t xml:space="preserve">En la comunicación la asesora no contextualizo la fecha de devolución, no realizo despliegue de beneficios y/o consecuencias, en el cierre de compromiso no confirmo el valor y medio de pago, la información tipificada es coherente con la llamada ya que la nota esta incompleta y el PTP tiene otro horario al conversado.
</t>
  </si>
  <si>
    <t>Asesor cumple con los protocolos de llamada, no se evidencia ninguna novedad.</t>
  </si>
  <si>
    <t>Asesora no tipifica correctamente, genera acuerdo de pago, pero no registra PTP en el registro de la información en ADMIN</t>
  </si>
  <si>
    <t>En la comunicación el asesor no confirma cierre de compromiso con medio, hora y valor de pago, la información tipificada no es coherente con la llamada (PTP)</t>
  </si>
  <si>
    <t>En guion de saludo se evidencia que indica que es asesora comercial, no brinda argumentos coherentes a la objeción que presenta el tt, no hace proceso de negociación, la información tipificada no es coherente con la llamada, al no retomar la llamada se penaliza lo que no gestiono: actualización de datos, lectura de guion Legal, guion de despedida.</t>
  </si>
  <si>
    <t>La asesora no pregunta por nombre completo del tt.</t>
  </si>
  <si>
    <t>El asesor genera contacto, el cual no se adhiere al guion de saludo, ya que no indica el nombre del titular junto con sus dos apellidos. Adicionalmente, en llamada se evidencia un compromiso de pago, el cual no es coherente con la tipificación, ya que indica que él no le genera acuerdo solo por no haberle confirmado. El titular pone la llamada en espera y la asesora cuelga e intenta nueva comunicación y no es efectiva.</t>
  </si>
  <si>
    <t xml:space="preserve">Se verifica gestión de voz y se evidencia que el asesor no valida titularidad del cliente con nombres y apellidos completos.
</t>
  </si>
  <si>
    <t>El asesor no deja la tipificación de forma completa, ya que no pone el valor a pagar.</t>
  </si>
  <si>
    <t>Tipificación no coincide, genera acuerdo de pago, pero no se especifica monto medio y hora de pago en el registro, adicional no genera el PTP para confirmación del acuerdo</t>
  </si>
  <si>
    <t>El asesor envía el nombre del cliente, todo en mayúscula y por temas de redacción y ortográficos no está bien visto, no indica la fecha de devolución, y no deja la tipificación y por circular 048 del 2008 todo contacto con el cliente debe está registrado.</t>
  </si>
  <si>
    <t>En la comunicación se evidencia que la asesora no realiza actualización de datos, la información tipificada no es coherente con la llamada, no se adhiere a guion de despedida.</t>
  </si>
  <si>
    <t>En la comunicación no contextualizo la fecha de devolución exacta y el monto pendiente.</t>
  </si>
  <si>
    <t>En la comunicación la asesora no contextualizo fecha de devolución y monto pendiente, en cierre de compromiso no confirmo el medio, hora y valor de pago.</t>
  </si>
  <si>
    <t xml:space="preserve">El asesor no pregunta por el nombre de forma completa </t>
  </si>
  <si>
    <t>La asesora no se presenta de forma correcta, no maneja una buena redacción y ortografía, no rebate de forma coherente y completa las objeciones del usuario, no brinda un despliegue de beneficios, y no deja la tipificación del WhatsApp y por circular 048 del 2008 dice que todo contacto con el usuario debe estar registrado en el sistema.</t>
  </si>
  <si>
    <t>El asesor no rebate las objeciones, no brinda un despliegue de beneficios, no confirma el valor en el acuerdo de pago.</t>
  </si>
  <si>
    <t>Se verifica gestión de voz y se evidencia que el asesor no valida titularidad del cliente con nombres y apellidos completos, no indica la contextualización completa mencionando el motivo de la llamada, la fecha de devolución y el monto pendiente, no hace despliegue de beneficios y/o consecuencias, la información tipificada no es coherente con la llamada ya que la nota esta incompleta (no indica si actualizó datos y si tuvo confirmación del guion legal), no realiza lectura de guion Legal acorde al mismo ya que no solicita la autorización de la comunicación  "por los diferentes canales autorizados".</t>
  </si>
  <si>
    <t xml:space="preserve">La asesora no deja la gestión de forma correcta para la prórroga. </t>
  </si>
  <si>
    <t>Se verifica en la comunicación que el asesor no condiciona el proceso de prorroga a un horario especifico, esto con el fin de que sea cumplido el pago siendo este un cliente que esta en mora.</t>
  </si>
  <si>
    <t>La asesora no se presenta con nombre. Adicionalmente, no se refiere al titular con los dos apellidos. No genera la correcta actualización de datos, ya que el titular no ha sido contactado; por ende, debe generar el respectivo sondeo de los datos registrados.</t>
  </si>
  <si>
    <t>No confirma datos de cierre de acuerdo, monto, medio y valor, adicional no referencia el valor del acuerdo en tipificación y la hora registrada no coincide con hora en PTP.</t>
  </si>
  <si>
    <t xml:space="preserve">La asesora no confirma el acuerdo de pago en hora y medio, y no deja la tipificación de forma correcta </t>
  </si>
  <si>
    <t>En la comunicación la asesora no hace despliegue de beneficios y/o consecuencias, la información tipificada no es coherente con la llamada ya que la nota esta incompleta, no contiene el monto de pago acordado.</t>
  </si>
  <si>
    <t xml:space="preserve">En la comunicación se evidencia que la asesora no hace despliegue de beneficios y/o consecuencias, en el cierre de compromiso no confirma la hora de pago, no realiza lectura de guion Legal, la información tipificada no es coherente con la llamada.
</t>
  </si>
  <si>
    <t>En la comunicación se evidencia que la asesora no indico la fecha de devolución exacta.</t>
  </si>
  <si>
    <t xml:space="preserve">El asesor brinda toda la información de manera correcta. Sin embargo, el titular le indica no cancelar el día de hoy, porque generó un abono parcial con anterioridad. El asesor no le objeta, tampoco indica consecuencias. No se adhiere al guion de despedida, ya que no indica el nombre del aplicativo cuando finaliza la comunicación. </t>
  </si>
  <si>
    <t>Se evidencia en la comunicación que el asesor no contextualiza la fecha de devolución, no hace despliegue de beneficios y/o consecuencias, no hace confirmación de acuerdo de pago con medio, hora y valor de pago, cuando hace actualización de datos el tt indica un correo que no coincide con el que esta registrado en Admin, la información tipificada no es coherente con la llamada, no se adhiere a guion de despedida estipulado.</t>
  </si>
  <si>
    <t>La tipificación no es coherente con la llamada, no deja registro del monto de pago.</t>
  </si>
  <si>
    <t>La asesora se adhiere y cumple con todos los protocolos de llamada, no se evidencia ninguna novedad.</t>
  </si>
  <si>
    <t>Se evidencia un poco de intermitencia en la llamada. Sin embargo, el asesor se adhiere de manera asertiva a la matriz de calidad. Sin ninguna novedad.</t>
  </si>
  <si>
    <t>La asesora sigue los lineamientos de la llamada; Sin embargo, el titular deja la línea abierta después de haber recibido la información del préstamo y le deja de contestar. Se finalizó la llamada por falta de interacción y se genera re marcación, la cual no contesta.</t>
  </si>
  <si>
    <t>Asesora no relaciona en la tipificación el valor por la cual queda el acuerdo de pago.</t>
  </si>
  <si>
    <t xml:space="preserve">La asesora no confirma la titularidad </t>
  </si>
  <si>
    <t>En la comunicación la asesora no hace despliegue de beneficios y/o consecuencias.</t>
  </si>
  <si>
    <t>No tipifica de manera correcta, ya que coloca en la observación "sin voluntad de reembolso" cuando cliente confirma pagar en horas de la tarde.</t>
  </si>
  <si>
    <t>La asesora sigue los lineamientos de la llamada y  cumple con los protocolos de la matriz de calidad.</t>
  </si>
  <si>
    <t>En la comunicación se evidencia que la asesora no se adhiere a guion de saludo ya que menciona mal la APP, no indico el monto pendiente, no realiza actualización de datos, no realiza lectura de guion Legal.</t>
  </si>
  <si>
    <t>Tipificación no coincide, ya que coloca opción PTP cuando cliente había pagado extensión.</t>
  </si>
  <si>
    <t xml:space="preserve">La asesora sigue los lineamientos de la llamada; Sin embargo, la titular se niega al pago de manera reiterativa debido a que indica que la aplicación le confirmo la fecha de pago para el 26/06/2025. </t>
  </si>
  <si>
    <t>En la comunicación se evidencia que la asesora no hace despliegue de beneficios y/o consecuencias.</t>
  </si>
  <si>
    <t>Tipificación no coincide, no coloca los datos de cierre de acuerdo valor, medio y hora de pago</t>
  </si>
  <si>
    <t xml:space="preserve">El asesor no brinda la información de manera fluida, no brinda una respuesta asertiva a la novedad del titular con respecto al crédito. No indica lectura del guion legal, no actualiza la información del titular y tampoco deja tipificación de la llamada. </t>
  </si>
  <si>
    <t>El mensaje se adhiere a las normativas de calidad; sin embargo, no deja tipificación del mensaje.</t>
  </si>
  <si>
    <t>Se evidencia que el asesor envia el mensaje usteando y tuteando en el mismo texto.</t>
  </si>
  <si>
    <t xml:space="preserve">Se evidencia que el agente tutea y ustea al cliente en un solo mensaje </t>
  </si>
  <si>
    <t xml:space="preserve">No realiza uso de beneficios o consecuencias de manera correcta en el mensaje, ya que menciona "un descuento del 100% en intereses" pero no especifica que es sobre la mora.
</t>
  </si>
  <si>
    <t>Envio de sms de manera adecuada.</t>
  </si>
  <si>
    <t>Realiza el pago en tu hora de ALMUERZO, te brindamos DCTO hasta del 100% sobre interes moratorio, evita perder tus beneficios y generar reportes con la app, genera el pago antes de las 2:00PM</t>
  </si>
  <si>
    <t>En esta hora de almuerzo realiza tu pago aprovecha y adquiere otro prestamo hasta 2 MILLONES de PESOS comunicate ahora solicite medios de pago al WP 301 8777823 https://wa.link/glljyb</t>
  </si>
  <si>
    <t>NO ESPERES MAS Realiza tu pago antes de las 10:00 AM y obten otro prestamo inmediato Comunicate Ya</t>
  </si>
  <si>
    <t>Recuerda la importancia de realizar el pago temprano y disponer de un monto HASTA $ 2.000.000 mas plazo tyc https://wa.link/e2z17b</t>
  </si>
  <si>
    <t xml:space="preserve">La información del mensaje no es correcta, ya que brinda información que afecta al cliente pues menciona que hará contacto con las referencias.
</t>
  </si>
  <si>
    <t>Mensaje no presenta buena ortografía, ya que aparece la palabra consiente y la forma correcta es “consciente”</t>
  </si>
  <si>
    <t>Se evidencian varias fallas ortográficas, donde se incluye una letra mayúscula sin un punto final o aparte previo y sin ser un nombre propio.</t>
  </si>
  <si>
    <t xml:space="preserve">Cumple envio de sms </t>
  </si>
  <si>
    <t>Se evidencia un error ortográfico dentro del SMS, donde registra la palabra "credits" en lugar de la palabra "creditos".</t>
  </si>
  <si>
    <t xml:space="preserve">Evitar indicarle al cliente que en el mensaje que evite comunicaciones constantes a las 12 del medio dia </t>
  </si>
  <si>
    <t xml:space="preserve">cumple sms </t>
  </si>
  <si>
    <t>El mensaje hace uso excesivo de mayúsculas en varias palabras por lo que se afecta los ítems de ortografía y redacción</t>
  </si>
  <si>
    <t>Se genera contacto con tercero de manera adecuada.</t>
  </si>
  <si>
    <t xml:space="preserve">No confirma si el cliente maneja otras líneas de contacto y no se le indica al tercero un numero para que el cliente se comunique </t>
  </si>
  <si>
    <t>Asesor no maneja guion de despedida correcto</t>
  </si>
  <si>
    <t>No se genera despedida de manera adecuada.</t>
  </si>
  <si>
    <t xml:space="preserve">Asesor no confirma linea para que el cliente se comunique adicional brinda información a tercero se evidencia que el tercero conoce del credito pero aun asi no se debe brindar información, y no se genera despedida de manera adecuada </t>
  </si>
  <si>
    <t>La asesora no pregunta por nombre completo por el tt, no rebate las objeciones del cliente siendo las 8:25 am de la mañana, deja un compromiso para las 4 de la tarde, no brinda un despliegue de beneficios, no condiciona al usuario, no recopila el acuerdo de pago, no deja la tipificación de la llamada completa (PTP) y valor a pagar.</t>
  </si>
  <si>
    <t>En la comunicación se evidencia que la asesora cuando menciona el descuento no especifica el detalle del mismo, en la tipificación el monto de pago que agrega no es el monto acordado de pago, debe dejar la información concretada.</t>
  </si>
  <si>
    <t>En la comunicación se evidencia que la asesora no contextualiza la fecha de devolución, no realiza despliegue de beneficios y/o consecuencias, en el cierre de compromiso no confirma valor y medio de pago, la información tipificada no es coherente con la llamada ya que la nota esta incompleta (monto, medio, datos, ley).</t>
  </si>
  <si>
    <t xml:space="preserve">No se genera tipificación de manera adecuada ya que no tipifica ptp cuando en la comunicación generada se genero un acuerdo de pago 
</t>
  </si>
  <si>
    <t xml:space="preserve">En la comunicación se evidencia que la asesora no indico la fecha de devolución exacta, no indico despliegue de beneficios y/o consecuencias, en el cierre de compromiso no confirmo valor y medio de pago, la información tipificada no es coherente con la llamada ya que la nota esta incompleta (medio PSE, valor).
</t>
  </si>
  <si>
    <t>La asesora no brinda la información del préstamo de manera asertiva, ya que no indica el monto ni la fecha. No indica lectura del guion legal, no actualiza la información del titular y tampoco deja una tipificación acorde a la llamada, ya que indica que si lee guion legal lo cual no esta explicito en la llamada.</t>
  </si>
  <si>
    <t>En la comunicación se evidencia que no brinda suficientes argumentos a la objeción que presenta el tt, puede validar ayuda con tercero, nuevo contacto, descuento en intereses moratorios.</t>
  </si>
  <si>
    <t>Asesor no tipifica el valor del acuerdo de pago.</t>
  </si>
  <si>
    <t xml:space="preserve">Se evidencia en la comunicación que la asesora no brinda suficientes argumentos a la objeción que presenta el tt, puede validar pago vía PSE, descuento en intereses moratorios, nuevo contacto, ayuda con tercero y mencionar referencias.
</t>
  </si>
  <si>
    <t>Se verifica gestión de voz y se evidencia que el asesor no valida titularidad del cliente con nombres y apellidos completos, no contextualizo la fecha de devolución exacta, no brinda argumentos suficientes a la objeción que presenta la tt, no realiza despliegue de beneficios y/o consecuencias, la información tipificada no es coherente con la llamada, no se adhiere a guion de despedida estipulado.</t>
  </si>
  <si>
    <t xml:space="preserve">Se debe generar un cierre adecuado mas organizado de igual manera tipificarlo como un acuerdo </t>
  </si>
  <si>
    <t>En la comunicación se evidencia que la asesora no indica la fecha de devolución completa con el año, no realiza despliegue de beneficios y/o consecuencias, no se encuentras mas llamadas en los aplicativos autorizados y no se evidencia la actualización de datos, la lectura de guion Legal, el guion de despedida, en la información tipificada no se especifica en la nota información adicional de la marcación y no es coherente con las llamadas encontradas.</t>
  </si>
  <si>
    <t>El asesor no tipifica la información completa, ya que no indica monto a cancelar ni tampoco indica haber brindado el guion legal.</t>
  </si>
  <si>
    <t xml:space="preserve">En la comunicación se evidencia que la asesora no contextualiza la fecha de devolución completa con año, cuando ofrece el descuento en intereses moratorios no menciona el detalle del mismo, tipifica acuerdo de pago con monto descontado pero no especifica el detalle del mismo.
</t>
  </si>
  <si>
    <t xml:space="preserve">Se brinda información adecuada cumple los parámetros </t>
  </si>
  <si>
    <t xml:space="preserve">El asesor no confirma el valor en el acuerdo de pago, y no especifica que canal autorizo el cliente la comunicación. </t>
  </si>
  <si>
    <t>En la comunicación se evidencia que el asesor no contextualiza la fecha de devolución, no hace despliegue de beneficios y/o consecuencias, no valida el cierre del compromiso confirmando medio, hora y valor de pago, la información tipificada no es coherente con la llamada ya que la nota esta incompleta (monto), no indica el guion Legal completo.</t>
  </si>
  <si>
    <t xml:space="preserve"> La asesora no tipifica de manera correcta, deja registro de PTP cuando en la llamada no se genera ningún compromiso de pago; adicionalmente, no deja registro del guion legal ni la actualización de datos.  </t>
  </si>
  <si>
    <t>El asesor sigue los lineamientos de la llamada y cumple con los protocolos de la matriz de calidad.</t>
  </si>
  <si>
    <t>En la comunicación se evidencia que la asesora no indico fecha de devolución completa con el año, no confirmo el cierre de compromiso con medio, hora y valor de pago.</t>
  </si>
  <si>
    <t>La asesora no indica la fecha de devolución correcta, no brinda unos argumentos concretos y no deja la tipificación del WhatsApp.</t>
  </si>
  <si>
    <t>El asesor sigue los lineamientos de la llamada y  cumple con los protocolos de la matriz de calidad.</t>
  </si>
  <si>
    <t>La asesora no deja en la tipificación el valor a cancelar, teniendo en cuenta el acuerdo de pago al cual le aplico un descuento moratorio del 100%.</t>
  </si>
  <si>
    <t>Tipifica de manera incorrecta coloca horario PTP cuando no se hizo acuerdo de pago</t>
  </si>
  <si>
    <t xml:space="preserve">Se genera seguimiento al cliente confirmando pago para el credito se brinda información adecuada </t>
  </si>
  <si>
    <t>La asesora no realiza la contextualización en el momento indicado y lo dice al momento de la negociación, generar argumentos coherentes, despliegue de beneficios.</t>
  </si>
  <si>
    <t>La asesora sigue los lineamientos de la llamada y  cumple con los protocolos de la matriz de calidad. Sin novedad</t>
  </si>
  <si>
    <t>Se genera compromiso de pago por medio de whatsapp cumpliendo con las normas brindando información de manera adecuada.</t>
  </si>
  <si>
    <t xml:space="preserve">Redacción y ortografía </t>
  </si>
  <si>
    <t>Se verifica en la comunicación que la asesora no se adhiere a guion de saludo ya que no se presenta y se evidencian errores de ortografía.</t>
  </si>
  <si>
    <t>Asesor no brinda argumentos coherentes a la objeción del cliente, indica que tuvo 26 días para que la cancelación de la deuda cuando se le debe especificar que el pago está pactado a dos cuotas, la cual la primera se vence el día de hoy, no brinda beneficios para que cliente se motive a pagar.</t>
  </si>
  <si>
    <t>La asesora sigue con los lineamientos de comunicación con respecto a la matriz de calidad; sin embargo, la comunicación sigue en curso, por lo que se le indica a la asesora culminar de manera asertiva con el canal escrito, dejando la actualización del guion legal y los datos personales.</t>
  </si>
  <si>
    <t xml:space="preserve">Asesora no genera cierre de comunicación de manera adecuada no se confirma actualización datos confirmación ley y no se realiza tipificación en admin </t>
  </si>
  <si>
    <t>El asesor sigue con los lineamientos de comunicación con respecto a la matriz de calidad; sin embargo, la comunicación sigue en curso, por lo que se le indica al asesor culminar de manera asertiva con el canal escrito, dejando la actualización del guion legal y los datos personales.</t>
  </si>
  <si>
    <t>Se evidencia en la comunicación que la asesora no valida el pago temprano con una negociación mas amplia, a esto, no hace despliegue de beneficios y/o consecuencias.</t>
  </si>
  <si>
    <t xml:space="preserve">El asesor tipifica un PTP con el titular el cual en llamada no se genera ningún acuerdo o compromiso de pago, el titular indica que antes de las 4:00 PM, validara el pago, pero no le asegura (Cliente de seguimiento). </t>
  </si>
  <si>
    <t>Se evidencia intento de convencimiento por parte de la agente, donde aplica el beneficio correcto para persuadir al TT, se recomienda no arrancar con un 100% de descuento sobre intereses de mora, ya que puede llegar a ser limitado el proceso de negociación.</t>
  </si>
  <si>
    <t xml:space="preserve">Al finalizar la comunicación la asesora indica que feliz tarde siendo las 8 de la mañana </t>
  </si>
  <si>
    <t>Asesor no genera tipificación de manera correcta, no relaciona hora de pago, no coloca opción PTP, adicional, no genera guion de despedida de manera correcta.</t>
  </si>
  <si>
    <t xml:space="preserve">En la comunicación se evidencia que la asesora no hace despliegue de beneficios y/o consecuencias, no realiza actualización de datos, la información tipificada no es coherente con la llamada ya que la nota esta incompleta (guion legal).
</t>
  </si>
  <si>
    <t>Asesora debe generar un tono de voz mas pausado al momento de interactuar con el cliente.</t>
  </si>
  <si>
    <t>La asesora no indica a través de la llamada los beneficios o consecuencias, posteriores al acuerdo generado con el titular.</t>
  </si>
  <si>
    <t>En la comunicación la asesora no realizo despliegue de beneficios y/o consecuencias, la información tipificada es no coherente con la llamada.</t>
  </si>
  <si>
    <t xml:space="preserve">Se verifica gestión de voz y se evidencia que el asesor no valida titularidad del cliente con nombres y apellidos completos, no contextualizo la fecha de devolución completa, no brinda argumentos coherentes a la objeción que presenta la tt, no confirma el cierre de compromiso completo con medio, hora y valor de pago, la información tipificada no es coherente con la llamada (PTP no acorde, nota: medio, valor).
</t>
  </si>
  <si>
    <t>No se genera afectacion en el monitoreo pero si le recomienda a la asesora extenderse en las consecuencias de no pago para que al cliente le quede claro que si no paga o paga la otra semana esas seran las consecuencias</t>
  </si>
  <si>
    <t>No coincide tipificación, ya que no se ve referenciada hora y valor de pago, no hace uso correcto del guion de despedida.</t>
  </si>
  <si>
    <t xml:space="preserve">El asesor no tipifica de manera coherente el acuerdo con el titular; Es decir no estipulo el monto a cancelar. Adicionalmente no se adhiere al guion de despedida, indicando nombre de asesor y aplicación desde donde fue comunicada. </t>
  </si>
  <si>
    <t>Asesor no indica monto pendiente en la contextualización de la llamada, en la actualización de datos no confirma correo completo del cliente, solo nombra el correo “terminado en restrepo@gmail.com” cabe resaltar que el correo hay que confirmarlo completo para evitar errores o generar algún cambio.</t>
  </si>
  <si>
    <t xml:space="preserve">El asesor no maneja un buena redacción y ortografía en chat de WhatsApp </t>
  </si>
  <si>
    <t xml:space="preserve">Se debe generar un tono de voz mas alto ya que se logra entender muy poco lo que se habla con el cliente </t>
  </si>
  <si>
    <t xml:space="preserve">No se genera despliegue de beneficios y/o consecuencias dentro de la negociación, esta parte también es indispensable, teniendo en cuenta que se fideliza al usuario o se dan consecuencias en caso de incumplir el acuerdo ya ratificado. </t>
  </si>
  <si>
    <t>Se verifica gestión de voz y se evidencia que el asesor no valida titularidad del cliente con nombres y apellidos completos, no contextualizo la fecha de devolución, no genero despliegue de beneficios y/o consecuencias, no corroboro el cierre de compromiso completo con medio, hora y valor de pago, la información tipificada no es coherente con la llamada ya que la nota esta incompleta no especifica el medio de pago, no realiza lectura de guion legal completo (no indica el año de la ley 2300 que es el 2023).</t>
  </si>
  <si>
    <t>Asesora no brinda argumentos a la objeción del cliente, ya que el cliente indica que pagará finalizando la tarde teniendo en cuenta que los pagos deben gestionarse para horas tempranas, no brinda beneficios para que el cliente se motive a cancelar temprano o consecuencias por pagar en horas tardías, adicional en la tipificación relaciona otra hora que no coincide con el acuerdo generado con el cliente</t>
  </si>
  <si>
    <t>La asesora presenta las siguientes falencias en llamada:
1. No indica el motivo de la llamada, no indica el valor ni la fecha de la deuda. 2. Brinda un beneficio sin corroborarle al titular a que le está aplicando el descuento ni el porcentaje que le aplicará. 3. No corrobora la información del acuerdo (monto, medio, hora). 4. No se adhiere al guion de despedida.</t>
  </si>
  <si>
    <t xml:space="preserve">La asesora entrega falsa expectativa al usuario, informándole que valide en la tarde si se le habilita la prórroga, lo cual esto es falso </t>
  </si>
  <si>
    <t>Asesora no relaciona en la tipificación la hora de pago.</t>
  </si>
  <si>
    <t xml:space="preserve">La asesora tiene las siguientes falencias en llamada: 1. No le indica al titular el monto de la deuda. 2. No se adhiere de manera correcta al guion de despedida, ya que no indica nombre de la asesora que la atendió ni aplicación de referencia. 3. la información tipificada es incompleta y no coincide con la información brindada en llamada. </t>
  </si>
  <si>
    <t>No se registra el horario de pago correcto mediante la opción obligatoria (PTP), se debe registrar en sistema para seguimiento, el acuerdo queda ratificado sobre las 14:00 horas, sin embargo, en sistema, registra sobre las 16:00 horas.</t>
  </si>
  <si>
    <t xml:space="preserve">El asesor no rebate las objeciones del usuario, no brinda un despliegue de beneficios. </t>
  </si>
  <si>
    <t>La agente contacta a la TT posterior a un acuerdo de pago incumplido a primera hora, se valida información de nuevo horario de pago. Se recomienda en estos casos cargar acuerdo mediante cierre en la llamada y PTP en la tipificación del nuevo acuerdo.</t>
  </si>
  <si>
    <t>El asesor no deja registro del PTP del acuerdo de pago estipulado en llamada. Adicionalmente, no hace uso correcto de los ítems de la tipificación, ya que indica que el titular no contesto.</t>
  </si>
  <si>
    <t>La agente no menciona la aplicación en el guion de despedida.</t>
  </si>
  <si>
    <t xml:space="preserve">cliente finaliza llamada se brinda informacion adecuada </t>
  </si>
  <si>
    <t>No se adhiere al guion de saludo pide momento en linea no agradece espera al cliente, al cierre de la negociación no confirma medio de pago al igual que en la tipificación generada.</t>
  </si>
  <si>
    <t xml:space="preserve">El asesor no le confirma al TT la fecha en la que debía realizar la devolución del dinero, no indica beneficios o consecuencias de realizar el pago, adicionalmente, no realiza el cierre adecuado de la negociación, la tipificación no es correcta. El TT finaliza la llamada y el asesor no la regresa lo que afecta los items que no se pudieron evaluar. </t>
  </si>
  <si>
    <t xml:space="preserve">En la comunicación se evidencia que la asesora no realiza despliegue de beneficios y/o consecuencias, en el cierre de compromiso no confirma el valor de pago, la información tipificada no es coherente con la llamada ya que la nota esta incompleta.
</t>
  </si>
  <si>
    <t xml:space="preserve">El asesor entrega información a un tercero que se había depositado un dinero a ese número de nequi habla con dos personas y no confirma la titularidad de una de las dos personas, y no deja la tipificación de la llamada y por circular 048 del 2008 no cumple </t>
  </si>
  <si>
    <t>Se verifica gestión de voz y se evidencia que el asesor no valida titularidad del cliente con nombres y apellidos completos, no contextualizo la fecha de devolución completa, no realiza actualización de datos, no hace lectura de guion Legal.</t>
  </si>
  <si>
    <t xml:space="preserve">Asesor no genera confirmación del contexto de la llamada se evidencia que no confirma fecha devolución monto a cancelar adicional se evidencia que no genera tipificación de manera completa y adecuada indicando como quiere liquidar pero no se genera confirmación del acuerdo </t>
  </si>
  <si>
    <t>El agente se encuentra cerrando el acuerdo de pago, la TT finaliza la llamada, se evidencian dos intentos de contacto posteriores de inmediato, sin respuesta por parte del usuario. Lo que se logra evaluar no tiene afectación alguna.</t>
  </si>
  <si>
    <t>Tipificación no coincide, no deja registrado el valor del cierre de negociación con el cliente.</t>
  </si>
  <si>
    <t>El agente procede de forma correcta al caso que manifiesta el TT, teniendo en cuenta que al parecer hay registro de un préstamo duplicado, donde coinciden las condiciones y refleja que hubo dos préstamos de manera simultánea. Se solicitan soportes para escalar el caso de forma asertiva.</t>
  </si>
  <si>
    <t xml:space="preserve">Se genera comunicación adecuada cumple los parámetros </t>
  </si>
  <si>
    <t>El agente se refiere al titular sin el formalismo Señor(a), el cual es obligatorio en todas las gestiones que se realice. El agente no realiza la pregunta empática, donde se genera un acercamiento al usuario preguntando cómo se encuentra hoy o cómo está. En la contextualización se omite el valor a cancelar y fecha de devolución, es indispensable para que el TT conozca sus días en mora y el valor a cancelar con incremento de intereses moratorios y GAC.</t>
  </si>
  <si>
    <t xml:space="preserve">El asesor envía el nombre completo del tt en mayúscula </t>
  </si>
  <si>
    <t>Se verifica gestión de voz y se evidencia que el asesor no valida titularidad del cliente con nombres y apellidos completos, no contextualizo la fecha de devolución completa.</t>
  </si>
  <si>
    <t xml:space="preserve">En cierre de negocio se evidencia que asesora no confirma medio por el cual estaría cancelando el pago </t>
  </si>
  <si>
    <t>La asesora tiene buen manejo de la llamada, genero un acuerdo de pago con el titular; sin embargo, tipifica de manera errónea, seleccionando la opción: Quiere pagar pero sin dinero.</t>
  </si>
  <si>
    <t xml:space="preserve">El asesor no pregunta por nombre completo por el titular </t>
  </si>
  <si>
    <t>La agente no cita el guion de saludo acorde al speach formalizado, se debe realizar al iniciar cualquier chat, incluso si hubo una llamada previa, esto da la seguridad de que el TT está conversando con el mismo agente. Se evidencian algunas fallas ortográficas dentro del chat (falta de comas, puntos y tildes), recordando que se pierde credibilidad al referirse al TT.</t>
  </si>
  <si>
    <t>En la comunicación se evidencia que el asesor no contextualiza la fecha de devolución.</t>
  </si>
  <si>
    <t xml:space="preserve">se brinda información de manera adecuada cliente finaliza se remarca no es posible contacto </t>
  </si>
  <si>
    <t xml:space="preserve">No se genera despedida de manera correcta </t>
  </si>
  <si>
    <t>La asesora recibió la información de un titular interesado por pagar, genera el contacto vía WhatsApp y hace envío de referencia de pago por Efecty. Falencias: No se adhiere al guion de saludo, enviando la información sin corroborar la pertenencia de la línea del titular. Adicionalmente, no deja registro acorde a la tipificación.</t>
  </si>
  <si>
    <t xml:space="preserve">Se evidencia en la comunicación que la asesora no indica el guion acorde ya que menciona mal la APP,  se evidencian errores ortográficos en la conversación. </t>
  </si>
  <si>
    <t>La asesora no brinda un despliegue de beneficios y no se despide de forma correcta.</t>
  </si>
  <si>
    <t xml:space="preserve">El asesor no se adhiere al guion de saludo. El mensaje es una continuidad de comunicación con el titular, por lo que la comunicación sigue activa. Se le indica que debe enviar actualización de datos y guion legal. </t>
  </si>
  <si>
    <t>Se evidencian errores de ortografía en la comunicación generada.</t>
  </si>
  <si>
    <t>La asesora no se adhiere al guion de saludo, teniendo en cuenta que primero debe cerciorarse y preguntar si se está con el titular. Adicionalmente, no deja registro coherente en la tipificación, ya que indica voluntad de pago por parte del titular, el cual le indica que no cuenta con el dinero para pagar. Tampoco deja tipificado el canal de contacto correcto, que en este caso debe ser WhatsApp.</t>
  </si>
  <si>
    <t xml:space="preserve">CUMPLE CON LA GESTIÓN </t>
  </si>
  <si>
    <t xml:space="preserve">Se brinda información adecuada </t>
  </si>
  <si>
    <t xml:space="preserve">No se registra el horario de pago correcto mediante la opción obligatoria (PTP), se debe registrar en sistema para seguimiento. El agente no cita el guion legal de acuerdo a lo estipulado en el speech entregado en formación, recordando que en este caso no es posible generar nuevas comunicaciones con el TT por ninguno de los canales el día de hoy. El agente no menciona el guion de despedida acorde al speach formalizado.
</t>
  </si>
  <si>
    <t xml:space="preserve">El aseso no tipifica de manera adecuada el acuerdo, ya que no indica el monto a cancelar. Adicional, no indica la fecha de devolución del crédito pendiente del titular.  </t>
  </si>
  <si>
    <t>El asesor no solicita números de contacto adicionales, no brinda un número para que el cliente se contacte, no se despide de forma correcta y brinda información a terceros, lo cual por ley 2300 no está permitido.</t>
  </si>
  <si>
    <t>El mensaje no se encuentra bien redactado ya que no ajusta el horario, no determina si es AM o PM.</t>
  </si>
  <si>
    <t xml:space="preserve">Se debe evitar enviar mensajes a cliente de m-0 indicando reportes negativos a las 11 de la mañana </t>
  </si>
  <si>
    <t>Mensaje no está bien redactado, tiene exceso de mayúsculas.</t>
  </si>
  <si>
    <t>Al inicio de la llamada no contextualiza el valor actual de la deuda, tipificación no coincide, coloca en la opción PTP una hora diferente en la registrada en admin.</t>
  </si>
  <si>
    <t>En la comunicación la asesora no brinda argumentos coherentes a la objeción que presenta el tt, no hace un proceso de negociación mas amplio validando un nuevo contacto, ayuda con un tercero, descuento en intereses, así mismo no hay despliegue de beneficios y/o consecuencias, la información tipificada no es coherente con la llamada.</t>
  </si>
  <si>
    <t>En la tipificación, la agente cita en la observación que la TT realizará el pago mediante PSE, sin embargo, en la llamada se ratifica que el pago se realizará por medio de Efecty, por tal motivo se da afectación a la tipificación generada.</t>
  </si>
  <si>
    <t>La asesora genera un acuerdo de pago con el titular, pero no corrobora la información del acuerdo (Monto, hora, medio).</t>
  </si>
  <si>
    <t xml:space="preserve">Al inicio de la llamada no contextualiza la fecha de la devolución. </t>
  </si>
  <si>
    <t xml:space="preserve">La asesora no genera acuerdo de pago con el titular ya que no le confirma la hora; sin embargo, tipifica de manera incorrecta ya que hace uso del ítem de tipificación: Quiere liquidarlo. </t>
  </si>
  <si>
    <t xml:space="preserve">Cliente con desembolso automático, la agente solicita soportes acordes al caso que manifiesta el TT. </t>
  </si>
  <si>
    <t xml:space="preserve">Se genera contacto adecuado </t>
  </si>
  <si>
    <t>La asesora tiene las siguientes falencias en llamada: 1. No brinda una solución asertiva a la objeción del titular. 2. No se adhiere al guion de despedida. 3. No brinda información del guion legal. 4. No actualiza datos.</t>
  </si>
  <si>
    <t>La asesora no pregunta con el nombre completo del tt</t>
  </si>
  <si>
    <t>No maneja guion de saludo correctamente.</t>
  </si>
  <si>
    <t xml:space="preserve">En la comunicación se evidencia que el asesor no contextualiza la fecha de devolución y el monto pendiente, en el cierre de compromiso no confirmo valor y medio de pago, la información tipificada no es coherente con la llamada ya que el PTP no coincide y en la nota no esta el valor de pago acordado.
</t>
  </si>
  <si>
    <t>El agente no realiza la pregunta empática, donde se genera un acercamiento al usuario preguntando cómo se encuentra hoy o cómo está. No se ratifica en el cierre o recopilación del acuerdo el valor que liquidará el TT. No se registra el horario de pago correcto mediante la opción obligatoria (PTP), se debe registrar en sistema para seguimiento.</t>
  </si>
  <si>
    <t>La información tipificada no es coherente con la llamada ya que la nota esta incompleta (monto, datos).</t>
  </si>
  <si>
    <t xml:space="preserve">La asesora no genera el sondeo al momento de validar e indicar la actualización de datos del titular. </t>
  </si>
  <si>
    <t>Asesora no relaciona hora de pago en la tipificación.</t>
  </si>
  <si>
    <t>Se evidencia buen debate de objeciones y alternativas de pago por parte del agente, ligados a beneficios y/o consecuencias. No se da afectación a ninguno de los ítems calificables dentro de la llamada.</t>
  </si>
  <si>
    <t>La agente cumple con la totalidad de los ítems establecidos a través de la matriz de calidad, no se evidencia ninguna afectación. Se hace la recomendación de bajar un poco el ritmo de llamada, ya que por momento va demasiado rápido y la información es poco entendible.</t>
  </si>
  <si>
    <t>Asesora no brinda argumentos para la objeción del cliente, no brinda beneficios para que el cliente se motive a pagar en horas tempranas.</t>
  </si>
  <si>
    <t xml:space="preserve">No se genera despliegue de beneficios y/o consecuencias dentro de la negociación, esta parte también es indispensable, teniendo en cuenta que se concreta un acuerdo o se fideliza al TT en caso de que haya voluntad de pago. </t>
  </si>
  <si>
    <t>La asesora tiene las siguientes falencias en llamada: 1. No corrobora la información del acuerdo de pago, corroborando monto, hora, medio e indicando valor que cobra el mediador. Adicional no tipifica de manera coherente, ya que no registra PTP del acuerdo.</t>
  </si>
  <si>
    <t>La agente no menciona el nombre de la aplicación en el guion de despedida.</t>
  </si>
  <si>
    <t>Agente no relaciona hora de pago en la tipificación.</t>
  </si>
  <si>
    <t>Se evidencia buena gestión por parte de la agente, donde entra a negociar la hora de pago máximo hasta las 2 pm. La TT no confirma la ley, ya que la llamada se entrecorta, en estos casos lo recomendable es finalizar esa comunicación y generar una nueva, porque en este caso no es posible contactar de nuevo a la TT por ningún otro canal.</t>
  </si>
  <si>
    <t>Tipificación no coincide, relaciona que cancelara por la APP cuando el cliente indica claramente que el pago lo hace por Efecty.</t>
  </si>
  <si>
    <t>La asesora tiene las siguientes falencias en llamada: 1. No escucha de manera atenta la objeción ni la argumenta 2. Genera acuerdo de pago sin corroborar el monto a cancelar
3. No actualiza datos ni el debido sondeo 4. No tipifica de manera adecuada o acorde a la llamada 5. La comunicación no es asertiva, ya que se evidencian silencios, omite información y la titular no le capta de manera adecuada la información. 6. indica la ley; sin embargo, la titular no la escucha y la asesora omite el guion.</t>
  </si>
  <si>
    <t xml:space="preserve">Se realiza afectación en la tipificación, ya que la TT no manifiesta que no quiere devolver el dinero, solo que no tiene el dinero en el momento y el asesor lo deja como que no tiene voluntad de reembolso. </t>
  </si>
  <si>
    <t xml:space="preserve">La información indicada por la asesora es correcta, indica consecuencias de no realizar el pago, actualiza datos, indica guion legal, la tipificación corresponde.
Se realiza afectación porque la asesora no confirma la fecha en la que el TT debía realizar el pago.  </t>
  </si>
  <si>
    <t>El asesor no se adhiere al guion de despedida ya que no indica el nombre del titular con sus dos apellidos.</t>
  </si>
  <si>
    <t>La agente cumple con la totalidad de los ítems establecidos a través de la matriz de calidad, no se evidencia ninguna afectación. Se evidencia muy buena persuasión, intentando el pago del TT por un monto asequible.</t>
  </si>
  <si>
    <t>El agente se contacta con el TT posterior a una llamada de predictivo, donde únicamente solicita al usuario dar respuesta a la conversación de WhatsApp para activación del mismo. Sin embargo, el agente no menciona el guion de despedida acorde al speach formalizado.</t>
  </si>
  <si>
    <t>El agente cumple con la totalidad de los ítems establecidos a través de la matriz de calidad, no se evidencia ninguna afectación. Se realiza la recomendación de dejar los acuerdos de pago un poco más temprano, con el fin de poder hacer seguimiento continuo.</t>
  </si>
  <si>
    <t>No brinda argumentos a las objeciones del cliente, no indica beneficios y/o consecuencias al cliente para que procure a cancelar en horas tempranas.</t>
  </si>
  <si>
    <t>La asesora no deja tipificado el registro de la llamada y no se adhiere al guion de saludo ya que no se evidencia empatía en el contacto.</t>
  </si>
  <si>
    <t>El agente entrega información sin corroborar que es el titular de la cuenta. En algunos mensajes, no se finalizan las frases o mensajes con punto. Se evidencia que el agente no realiza la tipificación de la interacción por WhatsApp, la cual se debe dejar en cada contacto, dando afectación la normativa legal, conforme a la circular 048/2008. Se evidencia que el agente edita uno de los mensajes, lo cual se toma como afectación a temas legales, esto, teniendo en cuenta que no es posible visualizar qué información contenía ese mensaje previamente.</t>
  </si>
  <si>
    <t xml:space="preserve">Se evidencia en la comunicación que el asesor no confirma en el cierre de compromiso el valor y medio de pago.
</t>
  </si>
  <si>
    <t>La agente no menciona el guion de saludo acorde al speach formalizado, esto se debe realizar independientemente si hubo contacto telefónico previo. Se evidencian algunas fallas ortográficas dentro del chat (falta de comas, puntos, tildes y tildes mal ubicadas), recordando que se pierde credibilidad al referirse al TT.</t>
  </si>
  <si>
    <t>No tipifica de manera adecuada, ya que confirma un acuerdo de pago con PTP pero no se evidencia dicho acuerdo en llamada.</t>
  </si>
  <si>
    <t>El agente cumple con la totalidad de los ítems establecidos a través de la matriz de calidad, no se evidencia ninguna afectación, se evidencia buena gestión por medio de canales escritos, citando y dejando claro que hubo llamada y negociación previa mediante llamada telefónica.</t>
  </si>
  <si>
    <t>En la comunicación la asesora no se adhiere a guion de saludo estipulado.</t>
  </si>
  <si>
    <t>No brinda guion de saludo correctamente.</t>
  </si>
  <si>
    <t>La asesora no solícita línea adicional de contacto, tutea y ustea, no se despide de forma correcta y brinda información a terceros, lo cual esto no está permitido por ley 2300.</t>
  </si>
  <si>
    <t>Asesora no solicitó número de cliente (al momento de que el tercero le va a brindar el número cambia de tema) no brinda número para que el cliente devuelva llamada, no se despide de manera correcta</t>
  </si>
  <si>
    <t>El agente no menciona el guion de saludo ni despedida acorde al speach formalizado, la referencia nunca supo con quién conversaba. No se corrobora la veracidad de la referencia, ya que registra como "Valeria", sin embargo, quien atiende la llamada es un hombre, no se pregunta si conoce a la TT. No se solicita un número de teléfono alternativo para contactarse con el TT, según lo estipulado en la matriz de contacto con terceros. Se evidencian oportunidades de mejora en cuanto a la fluidez verbal en la llamada, donde por momentos se titubea en la información a brindar o solicitar y por momentos tampoco se comprende lo que indica el asesor.</t>
  </si>
  <si>
    <t>Se evidencia que el asesor no se adhiere a guiones de saludo y despedida estipulados, no tipifica de manera coherente la interacción en Admin.</t>
  </si>
  <si>
    <t>Se evidencia que el agente tutea y ustea dentro del mismo SMS, recordando que se pierde credibilidad hacia el usuario. En el mensaje hay varios errores de redacción, los cuales afectan la lectura efectiva por parte de los TT, asimismo, la credibilidad de la asesora y las aplicaciones. En el mensaje cita que debe "disfrutar de este puente", lo cual es incorrecto, ya que el puente festivo ya finalizó.</t>
  </si>
  <si>
    <t>Atiende la llamada un tercero, la agente no brinda información sensible, teniendo en cuenta que la TT se encuentra hospitalizada de gravedad. No se evidencia ninguna afectación en el contacto telefónico.</t>
  </si>
  <si>
    <t>El asesor cumple con la normativas de la matriz de calidad, con respecto al contacto a través de canal escrito Whatsapp.</t>
  </si>
  <si>
    <t>la asesora se adhiere a las normativas de calidad por canal escrito Whatsapp.</t>
  </si>
  <si>
    <t>La asesora cumple con las normativas de la matriz de calidad por el canal escrito Whatsapp.</t>
  </si>
  <si>
    <t>Se verifica gestión de voz y se evidencia que el asesor no valida titularidad del cliente con nombres y apellidos completos, no indica la contextualización completa mencionando motivo de la llamada, fecha de devolución y monto restante.</t>
  </si>
  <si>
    <t xml:space="preserve">La asesora no indica de manera asertiva el motivo de la llamada, ya que omite la fecha de devolución. </t>
  </si>
  <si>
    <t>No brinda beneficios y/o consecuencias en vista de los argumentos que el cliente manifiesta.</t>
  </si>
  <si>
    <t>El agente cumple con la totalidad de los ítems establecidos a través de la matriz de calidad, no se evidencia ninguna afectación. Persuade a la TT con beneficio de descuento para lograr un acuerdo, se programa una nueva llamada en la tarde, con el fin de tener una razón concreta del TT.</t>
  </si>
  <si>
    <t xml:space="preserve">Asesora no genera tipificación de manera adecuada ya que lo deja como cliente quiere pagar pero sin dinero pero en la llamada se evidencia acuerdo de pago </t>
  </si>
  <si>
    <t>Se evidencia que la agente solicita abono del 50% de la deuda, sin embargo, esto no es favorable, esto, teniendo en cuenta que el cumplimiento del agente y de la cartera se da únicamente por cuentas liquidadas en su totalidad, en este caso no es viable solicitar abonos parciales.</t>
  </si>
  <si>
    <t>El asesor cumple con las normativas de la matriz de calidad; Sin embargo, el titular le cuelga la llamada y no logra cerrar la comunicación. El asesor genera la respectiva re marcación pero no fue efectiva.</t>
  </si>
  <si>
    <t>No confirma hora de pago en cierre de negociación, tipificación no coincide, ya que coloca opción PTP con horario diferente al que indica el cliente.</t>
  </si>
  <si>
    <t xml:space="preserve">Se brinda informacion adecuada se corta llamada se remarca no es posible contacto </t>
  </si>
  <si>
    <t>La asesora brinda información falsa indicándole al titular que el siguiente préstamo no le cobraran el uso del aplicativo.</t>
  </si>
  <si>
    <t>La agente no menciona el guion de despedida acorde al speach formalizado. En la negociación, la agente no escucha la objeción que manifiesta el TT, indicando que realiza el pago en días posteriores, sin embargo, la agente responde a esto indicando que tuvo cinco días para realizar la devolución del dinero, esto haciendo referencia a un retracto; asimismo menciona que para el primer crédito, se brinda un plazo de cinco días, lo cual es incorrecto. En la tipificación, la agente cita que el TT autoriza el contacto conforme a las leyes que se mencionan, sin embargo, esto no fue aprobado por el usuario, indicando que volverá a conversar con un asesor el día viernes, no ratifica la autorización con un sí.</t>
  </si>
  <si>
    <t>EL asesor brinda el guion legal, pero no permite que la titular le responda de manera asertiva o negativa a la ley. Tipifica de manera incorrecta, ya que indica que la titular acepto ley.</t>
  </si>
  <si>
    <t xml:space="preserve">Asesora presenta oportunidad de mejora en el tono de voz ya que se evidencia que no se logra escuchar muy bien lo que le indica al cliente el tono es muy suave debe generar mas seguridad al momento de brindar la informacion </t>
  </si>
  <si>
    <t xml:space="preserve">La asesora no actualiza datos y tipifica de manera incorrecta especificando haber actualiza datos.  </t>
  </si>
  <si>
    <t xml:space="preserve">Asesora no confirma fecha devolución exacta adicional debe generar un tono de voz mas dinámico y menos plano </t>
  </si>
  <si>
    <t>Asesor brinda información sensible a tercero indicando “le podría recordar a su hijo el compromiso que tiene con la APP MORLONG a las 2 pm con un mensaje o una llamada por favor” adicional no solicita número del cliente y no brinda número para que cliente se vuelva a comunicar no indica guion de despedida correcto.</t>
  </si>
  <si>
    <t>La agente no brinda una línea de contacto para que cuando el TT tenga acceso a su teléfono se pueda comunicar con la aplicación y así se logre realizar la gestión de cobro por WhatsApp.</t>
  </si>
  <si>
    <t>Asesor no confirma número adicional de cliente, no brinda número para que cliente devuelva comunicación, no mantiene una buena fluidez verbal, ya que titubea al momento de la comunicación con el tercero.</t>
  </si>
  <si>
    <t>La agente brinda información sensible del TT a terceros, se evidencia que conversa con dos personas las cuales no son el titular de la cuenta, esta afectación se da como afectaciones legales.</t>
  </si>
  <si>
    <t xml:space="preserve">Se genera tipificación de manera errada indicando "Quiere pagar pero sin dinero" cuando se genero un acuerdo de pago en llamada 
</t>
  </si>
  <si>
    <t xml:space="preserve">No se genera confirmación fecha devolución de manera exacta </t>
  </si>
  <si>
    <t>La agente no realiza la pregunta empática, donde se genera un acercamiento al usuario preguntando cómo se encuentra hoy o cómo está. En la negociación se evidencia que no es empática con la usuaria, quien indica que se encuentra en un duelo, la respuesta a esta objeción es bastante tosca y fuera de lugar. No se genera despliegue de beneficios y/o consecuencias dentro de la negociación, esta parte también es indispensable, teniendo en cuenta que se fideliza al usuario o se condiciona. No se documenta de forma correcta la tipificación del contacto, donde solo se registra como "contestó pero colgó", sin embargo, no se registra lo que se conversó con el TT. La comunicación es poco asertiva y con aires de maltrato, donde la agente llega al punto de llamar a la usuaria por su nombre en forma desafiante, asimismo, el tono utilizado cuando la TT indica que "va a ver la posibilidad de pagar", no es el adecuado para una gestión de cobro.</t>
  </si>
  <si>
    <t>La agente no contextualiza a la TT en monto ni fecha de pago, cita el valor en la negociación por solicitud del TT. La agente no menciona el guion de despedida acorde al speach formalizado, teniendo en cuenta que se finaliza la llamada y el nuevo intento de contacto dura siete segundos sin ir a buzón y sin contacto efectivo, asimismo, no se realiza la lectura del guion legal, se da afectación al no haber contacto efectivo ni esperar que la llamada se redirija a buzón.</t>
  </si>
  <si>
    <t xml:space="preserve">La negociación del asesor fue adecuada, indica tanto beneficios como consecuencias correctas, cierre de la negociación adecuado, tipificación adecuada, lectura de guion legal y cierres correctos. </t>
  </si>
  <si>
    <t>Asesora no cumple con las normativas legales, no tipifica comunicación con cliente en admin, no actualiza datos, no confirma guion legal, no maneja guion de despedida.</t>
  </si>
  <si>
    <t xml:space="preserve">Se brinda información adecuada pero no se realiza despedida de manera adecuada </t>
  </si>
  <si>
    <t>La asesora no genera re marcación de la llamada después de que el titular le cortara la comunicación. Se afecta los ítems faltantes que no quedan registrados en la comunicación.</t>
  </si>
  <si>
    <t>Se evidencia en la comunicación que la asesora no confirma el cierre de compromiso completo con medio, hora y valor de pago teniendo en cuenta que la tt tiene voluntad de pago, la información tipificada no es coherente con la llamada ya que el PTP que deja nunca se negocio, la nota no corresponde a la gestión y edito el tiempo de contacto, esto hace que no cumpla con la normativa legal.</t>
  </si>
  <si>
    <t xml:space="preserve">Se genera comunicación de manera adecuada cliente no responde </t>
  </si>
  <si>
    <t>Tipificación no coincide, no se evidencia valor del acuerdo de pago.</t>
  </si>
  <si>
    <t xml:space="preserve">Asesora no se presenta no confirma contexto de la conversación  no genera tipificación </t>
  </si>
  <si>
    <t>El mensaje no se encuentra bien redactado "Le INVITO a ponerce al DIA con su obligación le generará el 100% de DESCUENTO en sus intereses e inmediatamente le APRRUEBA un desembolso "</t>
  </si>
  <si>
    <t xml:space="preserve">El mensaje no es asertivo y no cumple con la normativa legal ya que excede el limite de envió de mensaje por cliente superando los 2 envíos por hora.
</t>
  </si>
  <si>
    <t xml:space="preserve">"Por qué pagar de más, te apoyamos con 100% de descuento en tus intereses de mora, communicate para obtener información. Contacta conmigo" se genera envio de sms cumple </t>
  </si>
  <si>
    <t>mensaje no es coherente con la información ya que se evidencia que la agente es de cartera M-0 "Querido usuario liquide su deuda hoy antes de la 1PM y logre obtener un 100% de descuento en sus intereses moratorios obtenga excelentes beneficios"</t>
  </si>
  <si>
    <t xml:space="preserve">Se debe generar mejora en la ortografía en la redacción de los mensajes enviados </t>
  </si>
  <si>
    <t>Cumple con los parámetros envió de sms</t>
  </si>
  <si>
    <t xml:space="preserve">El asesor hace uso indebido en varias ocasiones de mayúsculas. Brinda información incorrecta, ya que indica con uso de mayúsculas que los titulares serán reportados en data crédito en una franja moratoria la cual no debe tener este tipo de comunicación. </t>
  </si>
  <si>
    <t xml:space="preserve">Envió de sms de manera adecuada cumple con los parámetros </t>
  </si>
  <si>
    <t>La información del mensaje no es correcta ya que envía información de "ultima notificación" siendo las 10:04 AM.</t>
  </si>
  <si>
    <t>Se evidencia en el mensaje que el uso del beneficio de descuento no especifica el detalle en que va aplicado el mismo.</t>
  </si>
  <si>
    <t xml:space="preserve">El mensaje no se encuentra bien redactado no cumple "AVISO IMPORTANTE LuckyPlata le solicita un abono o pago , el día de hoy podemos quitarle descuento de intereses" uso de beneficio errado </t>
  </si>
  <si>
    <t xml:space="preserve">se genera envio de sms de manera adecuada </t>
  </si>
  <si>
    <t xml:space="preserve">Se brinda información a tercero de manera adecuada </t>
  </si>
  <si>
    <t xml:space="preserve">Se genera comunicación con tercero se brinda información de manera adecuada </t>
  </si>
  <si>
    <t xml:space="preserve">Se verifica la comunicación y se encuentra que el asesor no se adhiere a guiones de saludo y despedida ya que no se presenta con nombre y apellido de asesor.
</t>
  </si>
  <si>
    <t>Se evidencia en la comunicación con tercero que el asesor no solicita linea de contacto del cliente.</t>
  </si>
  <si>
    <t xml:space="preserve">No se genera despedida con tercero de manera adecuada </t>
  </si>
  <si>
    <t>No solícita número del cliente, no brinda número telefónico para que el cliente devuelva llamada, no se despide de manera correcta.</t>
  </si>
  <si>
    <t xml:space="preserve">Se brinda informacion de manera adecuada tercero </t>
  </si>
  <si>
    <t>Asesora se contacta con una referencia del titular, maneja de manera adecuada la información hacia la referencia indicándole el canal corporativo de contacto. No se adhiere al guion de despedida (no indica nombre y App desde donde se comunico).</t>
  </si>
  <si>
    <t>No brinda número telefónico para que el cliente devuelva la comunicación.</t>
  </si>
  <si>
    <t xml:space="preserve">El asesor tiene la siguientes falencias en llamada, contacta a la referencia del titular MIGUEL ANDERSSON SALINAS TORRES. 1. no maneja buena fluidez verbal. 2. no solicita un numero para contactar al titular, 3. no le brinda un canal de contacto para que regrese la comunicación. 4. No se adhiere al guion de despedida. </t>
  </si>
  <si>
    <t>No solícita línea de contacto del cliente, no índica línea para que el cliente devuelva la comunicación.</t>
  </si>
  <si>
    <t>En la comunicación se evidencia que la asesora no solicita linea de contacto del cliente, no indica líneas para que el cliente devuelva llamada, no se adhiere a guion de despedida completo.</t>
  </si>
  <si>
    <t xml:space="preserve">No se confirma con tercero que tome nota para que la cliente se comunique adicional se debe confirmar despedida de manera correcta </t>
  </si>
  <si>
    <t>En la comunicación el asesor no se adhiere a guiones de saludo y despedida, no solicita linea de contacto del cliente.</t>
  </si>
  <si>
    <t xml:space="preserve">Asesora brinda información sensible indicando a tercero “necesitamos que se comunique urgente con la APP con respecto a su pago” no válido número adicional de cliente </t>
  </si>
  <si>
    <t xml:space="preserve">se genera comunicación con tercero de manera adecuada </t>
  </si>
  <si>
    <t>No solicitó número de contacto del cliente, no indica guion de saludo correcto.</t>
  </si>
  <si>
    <t>No índica línea para que el cliente devuelva la comunicación.</t>
  </si>
  <si>
    <t>La asesora cumple con las normativas de la matriz de calidad bajo la comunicación con terceros.</t>
  </si>
  <si>
    <t>La agente cumple con la totalidad de los ítems establecidos a través de la matriz de calidad, no se evidencia ninguna afectación, buena gestión por canal escrito.</t>
  </si>
  <si>
    <t>La agente cumple con la totalidad de los ítems establecidos a través de la matriz de calidad, no se evidencia ninguna afectación, se evidencia buena gestión por canal escrito, concretando de forma directa un pago.</t>
  </si>
  <si>
    <t>La asesora no tipifica de manera coherente con la llamada, no deja registro del PTP, ya que en llamada se genera una confirmación de pago.</t>
  </si>
  <si>
    <t>Se verifica gestión de voz y se evidencia que el asesor no valida titularidad del cliente con nombres y apellidos completos, no contextualizo la fecha de devolución exacta, el monto pendiente que indica no es correcto, en el cierre de compromiso no confirma el valor de pago correcto y la hora de pago, la información tipificada no es coherente con la llamada (PTP), no hace seguimiento a la promesa de pago incumplida, se penalizan argumentos y la tipificación.</t>
  </si>
  <si>
    <t xml:space="preserve">Se genera envió de referencia por medio del canal de whatsapp asesora debe generar cierre de conversación adecuada y confirmación de que se tuvo contacto por medio de llamada anteriormente </t>
  </si>
  <si>
    <t>La asesora actualiza datos, pero no realiza el debido sondeo de primer contacto.</t>
  </si>
  <si>
    <t>Se evidencia en la comunicación que la información tipificada no es coherente con la llamada pues el resultado de cobranza no corresponde, no se adhiere a guion de despedida estipulado.</t>
  </si>
  <si>
    <t>La asesora cumple con las normativas de la matriz de calidad. no presenta novedad en llamada.</t>
  </si>
  <si>
    <t xml:space="preserve">No se genera actualizacion de los datos </t>
  </si>
  <si>
    <t>En la comunicación se evidencia que el asesor no contextualiza la fecha de devolución y el monto pendiente exactos, no escucha atentamente objeción del cliente, por ende los argumentos no son coherentes, no hace despliegue de beneficios y/o consecuencias, no realiza actualización de datos con sondeo teniendo en cuenta que no había previa comunicación con el tt.</t>
  </si>
  <si>
    <t>La asesora no brinda el despliegue de beneficios o consecuencias.</t>
  </si>
  <si>
    <t>Se verifica gestión de voz y se evidencia que el asesor no valida titularidad del cliente con nombres y apellidos completos, no realiza actualización de datos con sondeo, la información tipificada no es coherente con la llamada ya que la nota esta incompleta (descuento, nuevo contacto).</t>
  </si>
  <si>
    <t xml:space="preserve">Asesora brinda información errada ya que la aplicación y la cartera que tiene es de lukyplata con la que lleva 7 dias de atraso  pero la asesora le indica que se comunica de dinerbacano con esta aplicación debe cancelar el dia de mañana no confirma datos no confirma ley brinda información errada no se genera preparación de llamada </t>
  </si>
  <si>
    <t xml:space="preserve">En la comunicación se evidencia que el asesor no hace negociación contundente y el tt tiene voluntad de pago, podía validar otro medio de pago, no hace despliegue de beneficios y/o consecuencias, en el cierre de compromiso no confirma valor y medio de pago, no realiza actualización de datos con sondeo, la información tipificada no es coherente con la llamada pues no hay PTP y la nota esta incompleta (monto).
</t>
  </si>
  <si>
    <t>Asesor no genera actualización de datos, adicional no indica guion legal</t>
  </si>
  <si>
    <t>En la comunicación se evidencia que la asesora no indico fecha de devolución correcta.</t>
  </si>
  <si>
    <t xml:space="preserve">El asesor no brinda beneficios o consecuencias, basandose en el acuerdo de pago que genero con el titular. </t>
  </si>
  <si>
    <t xml:space="preserve">No se genera confirmación de contexto de la llamada fecha de devolución exacta y monto a cancelar </t>
  </si>
  <si>
    <t xml:space="preserve">No se evidencia ninguna novedad en llamada, se califican los items validados en llamada; sin embargo, algunos ítems no son verificados por que la titular pospone la comunicación por estar ocupada. </t>
  </si>
  <si>
    <t xml:space="preserve">Se genera seguimiento al cliente para confirmar pago o abono se brinda informacion adecauda </t>
  </si>
  <si>
    <t>Se evidencia en la comunicación que la asesora no indico la fecha de devolución cuando contextualiza el estado del crédito.</t>
  </si>
  <si>
    <t>Se evidencia en la comunicación que la asesora en el cierre de compromiso no confirma la hora de pago.</t>
  </si>
  <si>
    <t>Se evidencia que la comunicación no es asertiva y con respeto hacia el tt, no cumple con la ley 2300 del 2023.</t>
  </si>
  <si>
    <t>No se evidencia una tipificación coherente ya que no indica la información total del acuerdo. No se adhiere al guion de despedida.</t>
  </si>
  <si>
    <t>Asesor no tipifica la llamada realizada, no confirma datos, no brinda guion legal, no brinda argumentos para objeción de cliente, no se despide de manera correcta.</t>
  </si>
  <si>
    <t xml:space="preserve">No se genera tipificacion de manera adecuada, adicional no se confirman datos del cliente </t>
  </si>
  <si>
    <t>El asesor no deja registro de la tipificación de manera correcta. No se adhiere al guion de despedida.</t>
  </si>
  <si>
    <t xml:space="preserve">Se genera comunicación vía whatsapp se evidencia que el agente no genera confirmación del monto a cancelar </t>
  </si>
  <si>
    <t xml:space="preserve">En la comunicación se evidencian errores de ortografía en la gestión y no contextualizo la fecha de devolución.
</t>
  </si>
  <si>
    <t xml:space="preserve">Se genera seguimiento por el canal de whatsapp se evidencia que se envía referencia de pago confirmando la cancelación del crédito </t>
  </si>
  <si>
    <t>El asesor no deja registro de tipificación coherente a la comunicación. No brinda actualización de datos. No se adhiere al guion de despedida.</t>
  </si>
  <si>
    <t xml:space="preserve">La asesora no se adhiere al guion de despedida. </t>
  </si>
  <si>
    <t xml:space="preserve">Se evidencian las siguientes novedades: 1. La asesora no tipifica la comunicación con la titular. 2. No se adhiere al guion de despedida. 3. No brinda un argumento coherente y le indica que no le puede colaborar. </t>
  </si>
  <si>
    <t>La agente cumple con la totalidad de los ítems establecidos a través de la matriz de calidad, no se evidencia ninguna afectación. No presenta objeción el TT, se cumplen todos los ítems.</t>
  </si>
  <si>
    <t>Asesor no se adhiere de forma correcta al guion de saludo y despedida. Adicionalmente, realiza un sondeo de los datos pero no le informa al titular si desea actualizar o agregar alguna información adicional.</t>
  </si>
  <si>
    <t xml:space="preserve">Se verifica gestión de voz y se evidencia que el asesor no valida titularidad del cliente con nombres y apellidos completos y se refiere al titular sin el formalismo Señor(a), el cual es obligatorio para transmitir formalidad, se evidencia que la asesora indica al tt nuevo contacto a las 5:00PM pero no se evidencia mas gestión en Admin desde el primer contacto, no hace seguimiento al tt. se penaliza tipificación.
</t>
  </si>
  <si>
    <t>La agente no registra el horario correcto del acuerdo generado en llamada por medio de la opción (PTP). El TT acepta que lo contacten de nuevo solo por llamada telefónica, sin embargo, esto no se especifica en la información documentada, asimismo, no es posible que la agente envíe la referencia de pago por medio de WhatsApp.</t>
  </si>
  <si>
    <t xml:space="preserve">Se genera acuerdo de pago con el cliente confirmando la importancia de cancelar cliente se encuentra un poco afanado al momento de leer la ley finaliza </t>
  </si>
  <si>
    <t xml:space="preserve">Monitoreo sin novedad. </t>
  </si>
  <si>
    <t xml:space="preserve">Se genera comunicación asesora debe generar mas fluidez verbal en la información brindada </t>
  </si>
  <si>
    <t>El agente tarda en abordar al usuario doce segundos, teniendo en cuenta que ya había atendido la llamada. El agente no menciona el guion de despedida acorde al speach formalizado.</t>
  </si>
  <si>
    <t xml:space="preserve">En la comunicación se evidencia que la asesora no hace despliegue de beneficios y/o consecuencias, no hay tipificación en Admin de la gestión por lo que no cumple con las normativas legales.
</t>
  </si>
  <si>
    <t>El asesor presenta la siguientes falencias en llamada: 1. No tipifica la comunicación por llamada. 2. Deja registro de comunicación por Whatsapp, pero valida un monto que no es correspondiente. 3. No brinda guion de saludo y despedida. 4. No se adhiere a las normativas legales. 5. no brinda información del préstamo pendiente.</t>
  </si>
  <si>
    <t xml:space="preserve">No se genera confirmacion de fecha de devolucion de manera exacta </t>
  </si>
  <si>
    <t>No brinda beneficios y/o consecuencias con respecto a la objeción del cliente.</t>
  </si>
  <si>
    <t>Se evidencia en la comunicación que en la contextualización la asesora indico que la fecha de devolución es la fecha en que adquirió el préstamo, lo cual no es correcto, en el proceso de negociación no escucha y no da argumentos frente a la objeción que presenta el tt ya que debe ser mas empática, no hace despliegue del descuento que ofrece de manera correcta, en el cierre de compromiso el valor de pago que confirma no es el correcto.</t>
  </si>
  <si>
    <t xml:space="preserve">No se genera tipificacion de manera adecuada en admin dejando como no contesta y no se confirma fecha devolucion y monto a cancelar de  manera adecuada </t>
  </si>
  <si>
    <t>El agente cumple con la totalidad de los ítems establecidos a través de la matriz de calidad, no se evidencia ninguna afectación. Cumple con todo el protocolo y llega a un acuerdo.</t>
  </si>
  <si>
    <t>Se evidencia que en la comunicación el asesor no confirma medio de pago en el cierre de compromiso.</t>
  </si>
  <si>
    <t xml:space="preserve">En la comunicación se evidencia que la asesora no brinda argumentos coherentes a la objeción que presenta el tt, y adicional pregunta el "porque exactamente no ha realizado el pago" lo que implica no cumplir con las normativas legales.
</t>
  </si>
  <si>
    <t xml:space="preserve">La asesora tiene las siguientes falencias en llamada: 1. No brinda argumentos coherentes con la información que le indica el titular. 2. No actualiza datos. 3. La tipificación no es coherente con la llamada. </t>
  </si>
  <si>
    <t>La agente no ratifica dentro de la llamada en el cierre el valor a cancelar ni medio de pago, se tiene en cuenta la hora, ya que la repite en distintos momentos de la comunicación, asimismo, se deja un PTP en sistema, esto asegura que haya un cierre en la llamada.</t>
  </si>
  <si>
    <t>El asesor presenta las siguientes falencias en llamada: 1. No se adhiere al guion de saludo, recordando que se debe hacer uso del primer o segundo nombre del titular y sus dos apellidos. 2. No actualiza datos 3. no tipifica de manera correcta, se le olvida dejar evidencia de la ley y datos.</t>
  </si>
  <si>
    <t xml:space="preserve">No se genera tipificacion de ptp con acuerdo de pago generado en llamada </t>
  </si>
  <si>
    <t>La agente cumple con la totalidad de los ítems establecidos a través de la matriz de calidad, no se evidencia ninguna afectación. Es insistente al momento de debatir las objeciones.</t>
  </si>
  <si>
    <t>La agente cumple con la totalidad de los ítems establecidos a través de la matriz de calidad, no se evidencia ninguna afectación. Llega a un acuerdo utilizando beneficios.</t>
  </si>
  <si>
    <t>Se evidencia que la agente no da respuesta a la objeción o inquietud que presenta el TT, donde solicita información de valores adicionales (intereses, comisión de la app e intereses moratorios), a lo cual solo responde que la información se encuentra en T&amp;C. Se evidencia que el TT queda en espera en línea por más de dos minutos, afectando el protocolo estipulado, adicional a esto en varios momentos de la llamada hay silencios incómodos, los cuales también afectan el protocolo.</t>
  </si>
  <si>
    <t xml:space="preserve">Se evidencia en la comunicación que el asesor no indica el descuento a que va aplicado.
</t>
  </si>
  <si>
    <t xml:space="preserve">Se brinda información acerca del pago del crédito cliente indica cancelar en el dia confirmando que el dia se acaba a las 11 y 59 pm finaliza llamada se remarca no es posible el contacto </t>
  </si>
  <si>
    <t xml:space="preserve">En la comunicación se evidencia que la asesora no se adhiere a guion de saludo estipulado, no hay tipificación de la gestión por WhatsApp en Admin por lo que no cumple con las normativas legales.
</t>
  </si>
  <si>
    <t>La agente cumple con la totalidad de los ítems establecidos a través de la matriz de calidad, no se evidencia ninguna afectación. Buena gestión escrita, donde realiza un acuerdo de pago y logra que la deuda quede liquidada.</t>
  </si>
  <si>
    <t xml:space="preserve">Se evidencia en la comunicación que la asesora no se adhiere a guion de saludo completo, se encuentra errores de ortografía y redacción, no se adhiere a guion de despedida estipulado, no hay tipificación del contacto vía WhatsApp, por lo que no cumple con las normativas legales.
</t>
  </si>
  <si>
    <t>No se corrobora que sea el titular de la cuenta antes de brindar información sensible.</t>
  </si>
  <si>
    <t xml:space="preserve">Se brinda información adecuada por medio del canal de whatsapp </t>
  </si>
  <si>
    <t xml:space="preserve">Asesora no genera tipificación de la conversación generada en admin </t>
  </si>
  <si>
    <t>La agente no corrobora que habla con el TT de la cuenta antes brindar información. No se contextualiza de forma completa la interacción, la agente indica que hubo llamada previa al chat, sin embargo, esto no se cita en la comunicación. Se evidencian algunas fallas ortográficas dentro del chat (falta de comas, puntos, tildes y tildes mal ubicadas), recordando que se pierde credibilidad al referirse al TT.</t>
  </si>
  <si>
    <t>La asesora no se adhiere al guion de despedida.</t>
  </si>
  <si>
    <t xml:space="preserve">Se realiza comunicación de manera correcta </t>
  </si>
  <si>
    <t xml:space="preserve">El agente se refiere al titular sin el formalismo Señor(a), el cual es obligatorio en todas las gestiones que se realicen. </t>
  </si>
  <si>
    <t xml:space="preserve">Se genera comunicacion adecuada cumple con los parametros </t>
  </si>
  <si>
    <t>Se evidencia en la comunicación que la asesora cuando indico el motivo de la llamada no cumple con las normativas legales ya que indica al tt que la comunicación es para "saber el porque hasta la fecha no se ha viso su pago reflejado", no contextualiza fecha de devolución y el monto pendiente, no hay proceso de negociación ni brinda argumentos coherentes a la objeción que presenta el tt, no hace despliegue de beneficios y/o consecuencias.</t>
  </si>
  <si>
    <t xml:space="preserve">no se genera confirmación de contexto de la llamada </t>
  </si>
  <si>
    <t xml:space="preserve">La asesora no tipifica de manera coherente ya que no registra el PTP del acuerdo de pago. </t>
  </si>
  <si>
    <t xml:space="preserve">En la comunicación se evidencia que la asesora no hace despliegue de beneficios y/o consecuencias y la información tipificada no es coherente con la llamada por el resultado de cobranza y la nota que esta incompleta.
</t>
  </si>
  <si>
    <t>No brinda despliegue de beneficios o consecuencias.</t>
  </si>
  <si>
    <t xml:space="preserve">Debe indicarle al cliente como esta como se encuentra en el saludo </t>
  </si>
  <si>
    <t xml:space="preserve">Asesor debe generar un tono de voz mas dinámico y debe generar un saludo de manera mas cordial y evitar hablar lo que no se debe con el mute abierto </t>
  </si>
  <si>
    <t>El mensaje no presenta buena ortografía ya que las siglas "APP" están en minúscula y por los general se escriben en mayúsculas.</t>
  </si>
  <si>
    <t>El mensaje no presenta buena ortografía ya que la palabra "preaprobado" es una sola palabra y el asesor la deja separada.</t>
  </si>
  <si>
    <t>Se evidencia una falla ortográfica, donde se incluye una letra mayúscula sin un punto final o aparte previo y sin ser un nombre propio. La palabra mediodía se escribe en una sola, en el mensaje se cita en dos palabras "medio día" El agente indica que el TT puede acceder a un beneficio de incremento de cupo sobre el mediodía, sin embargo, envía el mensaje a las 14:29:48 horas, lo cual indica que ya no aplicaría.</t>
  </si>
  <si>
    <t>Se evidencian varias fallas ortográficas, donde se incluyen una letras mayúsculas sin un punto final o aparte previo y sin ser un nombre propio.</t>
  </si>
  <si>
    <t xml:space="preserve">El mensaje no se encuentra bien redactado ya que se esta tuteando y usteando al cliente adicional no se finaliza la idea de manera completa </t>
  </si>
  <si>
    <t xml:space="preserve">Se evidencia que el agente no genera buena documentación presenta oportunidad de mejora en ortografía escribe 1005 de descuento </t>
  </si>
  <si>
    <t xml:space="preserve">Se brinda informacion adecuada, se debe generar mayor fluidez verbal </t>
  </si>
  <si>
    <t xml:space="preserve">Se evidencia en la comunicación que la asesora no se adhiere a guion de despedida estipulado, no solicita linea de contacto del cliente, no indica líneas para que el cliente devuelva llamada.
</t>
  </si>
  <si>
    <t>Sin ninguna novedad, cumple con la normativas de la matriz de calidad, bajo contactos con terceros.</t>
  </si>
  <si>
    <t>Se evidencia en la comunicación que el asesor no se adhiere a guion de saludo estipulado y no indica líneas para que el cliente devuelva llamada.</t>
  </si>
  <si>
    <t>No confirma número de contacto de cliente, no brinda número para que cliente devuelva la comunicación</t>
  </si>
  <si>
    <t>No brinda número para que cliente devuelva comunicación, no maneja guion de despedida</t>
  </si>
  <si>
    <t>Se brinda informacion a tercero indicandole que somos una aplicacion de nano creditos adicional no se deja linea para que el cliente devuelva la llamada y no se genera despedida adecuada.</t>
  </si>
  <si>
    <t xml:space="preserve">No se genera despedida de amanera adecuada </t>
  </si>
  <si>
    <t xml:space="preserve">Se evidencia en la comunicación que el asesor no se adhiere a guiones de saludo (no se presenta con nombre y apellido de asesor) y despedida no indica el guion completo, no solicita linea de contacto del cliente.
</t>
  </si>
  <si>
    <t xml:space="preserve">En la comunicación con tercero se evidencia que la asesora no solicita linea de contacto del cliente.
</t>
  </si>
  <si>
    <t>El asesor valida la referencia, no indica información sensible, cierra la llamada correctamente.</t>
  </si>
  <si>
    <t xml:space="preserve">no se realiza despedida de manera adecuada </t>
  </si>
  <si>
    <t xml:space="preserve">No se realiza despedida de manera adecuada con el tercero </t>
  </si>
  <si>
    <t xml:space="preserve">Se evidencian errores ortográficos en la comunicación por canal escrito. </t>
  </si>
  <si>
    <t xml:space="preserve">En el proceso de negociación se evidencia que el asesor limita el pago a un horario máximo para aplicar al descuento y después no mantiene ese mismo horario, no confirma el cierre de compromiso con medio, hora y valor de pago, la información tipificada no es coherente con la llamada.
</t>
  </si>
  <si>
    <t>No se adhiere al guion de despedida, debe preparar la llamada, para brindar de manera correcta el nombre del titular haciendo uso de sus dos apellidos.</t>
  </si>
  <si>
    <t>La asesora no deja una tipificación coherente con la llamada, no brinda argumentos coherentes a la queja por parte del titular, no brinda guion de despedida.</t>
  </si>
  <si>
    <t>El asesor no se adhiere al guion de saludo de manera correcta, cabe resaltar que debe dirigir al titular con nombre y apellidos.</t>
  </si>
  <si>
    <t>No se evidencia en sistema la tipificación de la interacción telefónica con el TT, recordando que es una afectación directa a temas legales.</t>
  </si>
  <si>
    <t xml:space="preserve">En la comunicación se evidencia que el asesor no brinda argumentos coherentes a la objeción que presenta el tt con el horario de pago.
</t>
  </si>
  <si>
    <t xml:space="preserve">Se  genera comunicación adecuada </t>
  </si>
  <si>
    <t>En la comunicación se evidencia que la asesora no hace despliegue de beneficios y/o consecuencias teniendo en cuenta que la tt esta en cartera M1-1, no realiza actualización de datos, la información tipificada no es coherente con la llamada, no realiza lectura de guion Legal y no se adhiere a guion de despedida estipulado.</t>
  </si>
  <si>
    <t>No se ratifica en la observación de la tipificación el valor a cancelar por parte del TT, recordando que es obligatorio citar si cancelará la totalidad o un abono.</t>
  </si>
  <si>
    <t>La agente cumple con la totalidad de los ítems establecidos a través de la matriz de calidad, no se evidencia ninguna afectación. Genera acuerdo de pago negociando horario temprano.</t>
  </si>
  <si>
    <t>No maneja guion de despedida correctamente, no genera actualización de datos.</t>
  </si>
  <si>
    <t xml:space="preserve">Asesora no genera confirmación de la fecha de devolución del credito de manera completa no realiza tipificación de manera adecuada no genera confirmación de la actualización de los datos del cliente </t>
  </si>
  <si>
    <t xml:space="preserve">El agente no realiza la pregunta empática, donde se genera un acercamiento al usuario preguntando cómo se encuentra hoy o cómo está, asimismo no se presenta con nombre y apellido, solo con su nombre. Se evidencian oportunidades de mejora en cuanto a fluidez verbal, donde hay bastantes muletillas, no se tiene claridad de la información que se desea brindar, tutea y ustea dentro de la misma llamada. En la contextualización se omite la fecha de pago, esto es indispensable para que el usuario conozca y quede registro en la llamada cuál es o fue la fecha de vencimiento de su crédito. No se realiza el sondeo en la actualización de datos, teniendo en cuenta que es el primer contacto con el usuario en la semana en curso. La agente asegura en la llamada que podrá hacer un descuento del 50% sobre la deuda total, esto se toma como información falsa, ya que no existe dicho descuento, solo se puede generar sobre los intereses moratorios. 
   </t>
  </si>
  <si>
    <t>No se adhiere de manera correcta al guion de saludo, teniendo en cuenta que debe mencionar los dos apellidos del titular.</t>
  </si>
  <si>
    <t xml:space="preserve">Se evidencia en la comunicación que la asesora no brinda argumentos coherentes a la objeción que presenta la tt, limitar el horario de pago mas temprano con beneficios, descuento, mas proceso de negociación teniendo en cuenta que la tt esta en mora.
</t>
  </si>
  <si>
    <t>La agente cumple con la totalidad de los ítems establecidos a través de la matriz de calidad, no se evidencia ninguna afectación. Se evidencia buena persuasión del agente, con el fin de lograr un acuerdo de pago en horas posteriores a la llamada.</t>
  </si>
  <si>
    <t>Se evidencia en la comunicación que la asesora no condiciona el pago a un horario temprano teniendo en cuenta que la tt se encuentra en mora.</t>
  </si>
  <si>
    <t>La asesora no brinda la fecha de devolución y omite el guion de despedida.</t>
  </si>
  <si>
    <t>La asesora tiene un error en la tipificación, ya que indica que aplico un descuento del 95% cuando en llamada le indica un valor de pago con un descuento del 100%.</t>
  </si>
  <si>
    <t>La agente cumple con la totalidad de los ítems establecidos a través de la matriz de calidad, no se evidencia ninguna afectación. El TT no tiene ninguna voluntad de pago, se dan varias opciones para liquidar el crédito, sin embargo, refiere no tener dinero.</t>
  </si>
  <si>
    <t>El agente no cierra un acuerdo, teniendo en cuenta que en la negociación que se lleva a cabo, la TT indica que recibe un dinero a las 16:00, hora en la cual como indica el agente podía liquidar el crédito sin beneficio de descuento. El agente no menciona el guion de despedida acorde al speach formalizado.</t>
  </si>
  <si>
    <t>La información tipificada no es coherente con la llamada ya que no hubo acuerdo de pago y lo deja con PTP sin horario y el resultado de cobranza como "quiere liquidarlo"</t>
  </si>
  <si>
    <t xml:space="preserve">Se brinda información de manera adecuada  cliente finaliza la llamada indicando que estaría mirando si consigue el dinero se remarca no es posible el contacto </t>
  </si>
  <si>
    <t>No confirma datos del acuerdo de pago u abono (monto, medio y hora de pago)</t>
  </si>
  <si>
    <t>La asesora no maneja fluidez verbal e indica información titubeando o tuteando al titular. Adicionalmente, no actualiza los datos del titular y no tipifica de manera coherente con la llamada.</t>
  </si>
  <si>
    <t>No se genera despliegue de beneficios y/o consecuencias dentro de la negociación, esta parte también es indispensable, teniendo en cuenta que se fideliza al usuario. La agente no menciona el guion de despedida acorde al speach formalizado, teniendo en cuenta que la llamada se finaliza y no se retorna, asimismo se encuentra validando con el TT en qué horario se contacta de nuevo con el.</t>
  </si>
  <si>
    <t xml:space="preserve">se genera comunicación adecuada </t>
  </si>
  <si>
    <t>El agente no confirma la fecha de devolución completa, indica que el pago debió ser el mes pasado. TT grosera sin ninguna voluntad de devolver el dinero, indica que no va a pagar porque le cobraron interés.</t>
  </si>
  <si>
    <t>El asesor no prepara la llamada y no le brinda argumentos coherentes a la objeción del titular.</t>
  </si>
  <si>
    <t>Tipificación no coincide, el valor registrado no coincide con el valor del acuerdo de pago.</t>
  </si>
  <si>
    <t>La asesora no corrobora el monto y medio del compromiso de pago que genera con la titular.</t>
  </si>
  <si>
    <t xml:space="preserve">Sin ninguna novedad, cumple con los protocolos de la matriz de calidad. Se le indicara como recomendación que verifique las correcciones ortográficas en la comunicación con los titulares. </t>
  </si>
  <si>
    <t>Contacto por medio de la herramienta WhatsApp, el cual tuvo un contacto previo por canal telefónico. Se evidencian algunas fallas ortográficas dentro del chat (falta de comas, puntos, tildes y tildes mal ubicadas), recordando que se pierde credibilidad al referirse al TT.</t>
  </si>
  <si>
    <t>Contacto por medio escrito a través de la herramienta WhatsApp posterior a una llamada telefónica. Se evidencian algunas fallas ortográficas dentro del chat (falta de comas, puntos, tildes y tildes mal ubicadas), recordando que se pierde credibilidad al referirse al TT.</t>
  </si>
  <si>
    <t>Hubo contacto previo por medio telefónico, donde se cita en el chat de WhatsApp que es un seguimiento. Se evidencian algunas fallas ortográficas dentro del chat (falta de comas, puntos, tildes y tildes mal ubicadas), recordando que se pierde credibilidad al referirse al TT.</t>
  </si>
  <si>
    <t xml:space="preserve">Se genera seguimiento y envió de referencia por medio de whatsapp se debe generar despedida o cierre de conversación de manera adecuada indicando el nombre de la persono que lo atendió y la aplicación </t>
  </si>
  <si>
    <t xml:space="preserve">Se evidencia que la información tipificada es coherente con la gestión, no se adhiere a guion de despedida
</t>
  </si>
  <si>
    <t xml:space="preserve">tener presente la ortografía en la interacción con el cliente por medio de whatsapp una palabra mal redactada </t>
  </si>
  <si>
    <t xml:space="preserve">Se le indica a la agente que se deben generar envió de mensajes un poco mas fuertes para la cartera m-1-2 ya que los mensajes que se envían no se genera argumentos muy validos para esa cartera y el cobro es para cartera M-1 </t>
  </si>
  <si>
    <t>La asesora cumple con las normativas de la matriz de calidad por el canal escrito Whatsapp. Sin embargo se le recomienda mejorar ortografia.</t>
  </si>
  <si>
    <t>No brinda información sensible o falsa al tercero, cumple con las normativas legales establecidas.</t>
  </si>
  <si>
    <t>Se evidencia en la comunicación con tercero que no se adhiere a guiones de saludo y despedida, no solicita linea de contacto del cliente.</t>
  </si>
  <si>
    <t>No tipifica el contacto que tuvo con la referencia del titular.</t>
  </si>
  <si>
    <t xml:space="preserve">En la comunicación con tercero se evidencia que la asesora no indica líneas para que el cliente devuelva llamada.
</t>
  </si>
  <si>
    <t xml:space="preserve">El asesor tiene las siguientes fallas en la llamada: 1. no tipifica de manera coherente, 2. No actualiza datos, 3.No brinda guion legal, 4. Le indica al titular que le proporcione el numero y la clave y que el asesor le ayuda a pagar, 5. No escucha de manera atenta al titular, 6. no brinda guion de despedida. </t>
  </si>
  <si>
    <t xml:space="preserve">En el cierre de la negociación el agente no genera confirmación de el medio por el cual estaría cancelando el pago </t>
  </si>
  <si>
    <t xml:space="preserve">En la comunicación se evidencia que el asesor no se adhiere a guion de despedida, no indico el monto pendiente correcto, la información tipificada no es coherente con la llamada a que la nota o tiene el medio de pago acordado.
</t>
  </si>
  <si>
    <t>La agente cumple con la totalidad de los ítems establecidos a través de la matriz de calidad, no se evidencia ninguna afectación. Concreta el pago del TT usando beneficio de descuento, logrando un acuerdo casi inmediato.</t>
  </si>
  <si>
    <t>Se evidencia que la agente pregunta al TT "¿Cómo se encuentra?", el usuario responde a la pregunta indicando que se encuentra bien, sin embargo, la agente no responde positivamente a lo que indica el usuario. Se evidencian oportunidades de mejora en cuanto a fluidez verbal, silencios incómodos y duda en algunos momentos de la llamada, donde se percibe que la agente no tiene muy claro qué responder al TT. En la contextualización se omite la fecha de pago, esto es indispensable para que el usuario conozca y quede registro en la llamada cuál es o fue la fecha de vencimiento de su crédito. No se realiza el sondeo en la actualización de datos, teniendo en cuenta que es el primer contacto con el usuario en la semana en curso. En la tipificación se encuentra que la agente registra un horario distinto al confirmado en el cierre de la llamada, así como una tipificación que no corresponde a la llamada, donde registra como Resultados de cobranza "Quiere pagar parcialmente", tipificación que solo se utiliza en caso de que el TT se comprometa a realizar un abono.</t>
  </si>
  <si>
    <t>La asesora genera un acuerdo de pago pero no le corrobora el monto y medio a cancelar.</t>
  </si>
  <si>
    <t>Se evidencia en la comunicación que la asesora no indico el monto pendiente de manera correcta (pesos 554), el proceso de negociación debe generarse a 1 máximo 2 horas y deja el nuevo contacto muy tarde, teniendo en cuenta que la llamada fue a as 8:50 AM, debería ser antes de medio día maximo.</t>
  </si>
  <si>
    <t>La asesora no corrobora la información del cierre o acuerdo de pago, no tipifica de manera completa la llamada, teniendo en cuenta que debe indica si actualiza datos o acepta o no el guion legal. Adicionalmente, no actualiza datos del titular.</t>
  </si>
  <si>
    <t>Se evidencia en la gestión que la asesora no devuelve la llamada por lo que se penalizan los ítems no gestionados: despliegue de beneficios y/o consecuencias, actualización de datos,  lectura de guion Legal y guion de despedida.</t>
  </si>
  <si>
    <t>La asesora no se adhiere de manera correcta al guion de saludo.</t>
  </si>
  <si>
    <t xml:space="preserve">Asesor debe tener un tono de voz mas dinámico para que se llegue a una negociación mas amena </t>
  </si>
  <si>
    <t>El asesor no despliega los beneficios o consecuencias que se deben brindar después del acuerdo.</t>
  </si>
  <si>
    <t>Se evidencia en la comunicación que la asesora no se adhiere a guion de despedida ya que no menciona la APP de la que se comunica, no contextualizo el monto pendiente, no confirma medio de pago exacto en el cierre de compromiso, no realiza actualización de datos validando correo con sondeo, la información tipificada no es coherente con la llamada ya que la nota no contiene el monto de pago acordado.</t>
  </si>
  <si>
    <t>La agente cumple con la totalidad de los ítems establecidos a través de la matriz de calidad, no se evidencia ninguna afectación. Debate objeciones del TT y logra acuerdo de pago en horario cercano a la llamada.</t>
  </si>
  <si>
    <t>No corrobora el monto a cancelar de manera correcta en el cierre.</t>
  </si>
  <si>
    <t>La agente cumple con la totalidad de los ítems establecidos a través de la matriz de calidad, no se evidencia ninguna afectación. Genera negociación con el TT en cuanto a horario de pago, ya que manifiesta liquidar el préstamo finalizando la tarde.</t>
  </si>
  <si>
    <t>No se realiza el sondeo en la actualización de datos, teniendo en cuenta que es el primer contacto con el usuario en la semana en curso. No se ratifica en el cierre o recopilación del acuerdo el valor que el TT liquidará con el descuento ofrecido del 100% de sus intereses moratorios.</t>
  </si>
  <si>
    <t>Se verifica gestión de voz y se evidencia que el asesor no valida titularidad del cliente con nombres y apellidos completos, no contextualizo el motivo de la llamada y la fecha de devolución, realizo despliegue de beneficios y/o consecuencias.</t>
  </si>
  <si>
    <t xml:space="preserve">No se genera tipificación de manera adecuada ya que se tipifica como quiere liquidar pero se debe generar como quiere pagar pero sin dinero se le indica en la llamada al cliente que se estaría generando comunicación a la una de la tarde para validar pago </t>
  </si>
  <si>
    <t xml:space="preserve">No se le debe confirmar al cliente que si no cancela antes de las 3 de la tarde se le generarían procesos de cobranza ya que esta información no es  correcta cliente tiene todo el día para cancelar pero es diferente que se le indique un horario </t>
  </si>
  <si>
    <t>En la comunicación se evidencia que la asesora no hace despliegue de beneficios y/o consecuencias, en indica cierre de compromiso confirmando medio, hora y valor de pago, la información tipificada no es coherente con la llamada (PTP, medio de contacto, resultado de cobranza).</t>
  </si>
  <si>
    <t xml:space="preserve">Se evidencia que la agente tutea y ustea al cliente </t>
  </si>
  <si>
    <t>Se afecta guion legal, brinda información falsa, no se le puede asegurar mayor cupo y plazo</t>
  </si>
  <si>
    <t xml:space="preserve">Se evidencia que el asesor no tiene una buena comunicación con el cliente no es asertivo al momento de indicarle la información adicional le indica al cliente que son 46 mil pesos diarios que se le cobran esta información es errada no genera confirmación de los datos no genera confirmación del guion legal se finaliza llamada y no vuelve a remarcar </t>
  </si>
  <si>
    <t>Se evidencia que el agente pregunta al TT "¿Cómo se encuentra?", el usuario responde a la pregunta indicando que se encuentra bien, sin embargo, la agente no responde positivamente a lo que manifiesta el usuario.</t>
  </si>
  <si>
    <t>La agente no finaliza la llamada de forma completa, ya que el TT cuelga, se evidencia un nuevo intento de contacto inmediatamente, sin respuesta por parte del usuario. Teniendo en cuenta lo anterior, la agente registra en la observación de la tipificación, que aborda al TT sin confirmar la ley 2300/23, lo cual le da afectación totalmente a dicha ley, asimismo, cita que se encuentra pendiente confirmar datos y autorización de ley.</t>
  </si>
  <si>
    <t>Monitoreo sin novedad (se corta llamada asesor se vuelve a comunicar)</t>
  </si>
  <si>
    <t>El asesor realiza acuerdo de pago de manera correcta, los beneficios son correctos, la tipificación correcta, lectura del guion legal y cierre de la llamada adecuados.</t>
  </si>
  <si>
    <t>Se evidencia que el TT no responde a la llamada, sin embargo, la agente pregunta por la TT en varias ocasiones, al finalizar la llamada, se refiere hacia la TT con la palabra "Perra". No se realiza el retorno de la llamada de forma inmediata, por tal razón se da afectación a los ítems faltantes.</t>
  </si>
  <si>
    <t xml:space="preserve">Asesora no genera despedida de manera adecuada no cumple con los parámetros </t>
  </si>
  <si>
    <t>La asesora cumple con las normativas de la matriz de calidad por el canal escrito Whatsapp. Se le recomienda validar la ortografía.</t>
  </si>
  <si>
    <t xml:space="preserve">No hay tipificación del contacto por WhatsApp por lo que no cumple con las normativas legales circula 048.
</t>
  </si>
  <si>
    <t xml:space="preserve">Se evidencia en la gestión que el asesor no indico motivo de la llamada y fecha de devolución correctos.
</t>
  </si>
  <si>
    <t>La agente cumple con la totalidad de los ítems establecidos a través de la matriz de calidad, no se evidencia ninguna afectación. Confirma acuerdo para un horario adecuado, teniendo en cuenta la información que manifiesta el TT.</t>
  </si>
  <si>
    <t xml:space="preserve">Se evidencia que la asesora no confirma fecha de devolución de manera exacta </t>
  </si>
  <si>
    <t>La agente cumple con la totalidad de los ítems establecidos a través de la matriz de calidad, no se evidencia ninguna afectación. Genera compromiso de pago con el TT, llamada fluida donde no se evidencian afectaciones ni objeciones.</t>
  </si>
  <si>
    <t>La asesora no tipifica la comunicación por whatsapp con el titular. Adicionalmente, no se evidencia guion legal ni actualización de datos en la comunicación.</t>
  </si>
  <si>
    <t xml:space="preserve">Se le indica al cliente la importancia de cancelar dice que el fin de semana finaliza llamada se remarca no es posible el contacto </t>
  </si>
  <si>
    <t xml:space="preserve">Asesora no genera confirmación del guion legal actualización de datos y confirmación de despedida de manera adecuada </t>
  </si>
  <si>
    <t>La asesora no actualiza datos del titular, tampoco indica en el motivo de la llamada, el monto y saldo pendiente.</t>
  </si>
  <si>
    <t xml:space="preserve">Se genera conversación con cliente confirmando un acuerdo de pago se evidencia que el cliente no brinda mas información no genera envió de soporte de pago se le indica a la asesora generar confirmación de pago seguimiento </t>
  </si>
  <si>
    <t>La asesora no se adhiere de forma correcta al guion de saludo, ya que no indica los dos apellidos del titular.</t>
  </si>
  <si>
    <t xml:space="preserve">Agente debe tener un tono de voz mas alto cliente no le logra escuchar muy bien </t>
  </si>
  <si>
    <t>Se evidencia que la agente no realiza la tipificación de la llamada, la cual se debe dejar en cada contacto, dando afectación la normativa legal, conforme a la circular 048/2008. Se hacen recomendaciones de uso de beneficios y consecuencias de forma asertiva, teniendo en cuenta que el TT no presenta renuencia.</t>
  </si>
  <si>
    <t xml:space="preserve">Se verifica gestión de voz y se evidencia que el asesor no valida titularidad del cliente con nombres y apellidos completos, cuando indica el beneficio de descuento no especifica en la llamada el porcentaje del mismo.
</t>
  </si>
  <si>
    <t xml:space="preserve">El asesor se refiere al titular sin el formalismo Señor(a), el cual es obligatorio para transmitir formalidad y se evidencia que el asesor genera la gestion usteando y tuteando.
</t>
  </si>
  <si>
    <t>La asesora no se adhiere de forma correcta al guion de despedida.</t>
  </si>
  <si>
    <t>Se evidencian oportunidades de mejora en cuanto a fluidez verbal, tono de voz y muletillas (ajá, digamos), las cuales interfieren en la comunicación con el TT y la llamada se prolonga por ocho minutos. En la contextualización se omite la fecha de pago, esto es indispensable para que el usuario conozca y quede registro en la llamada cuál es o fue la fecha de vencimiento de su crédito. No se genera despliegue de beneficios y/o consecuencias dentro de la negociación, esta parte también es indispensable, teniendo en cuenta que se fideliza al usuario. En la tipificación no se registra el horario de pago, mediante la opción obligatoria PTP, recordando que se debe registrar en caso de cerrar un acuerdo de pago, en la opción "Resultados de cobranza", no se registra la opción de tipificación correcta, donde en caso de acuerdo, se debe registrar como "Quiere liquidarlo", en esta ocasión no se registra ninguna opción. El TT solicita actualización del correo electrónico, ya que se encuentra registrado de forma incorrecta en sistema, sin embargo, dicha actualización no se realiza.</t>
  </si>
  <si>
    <t>La asesora no realiza una tipificación correcta, ya que debe indicar guion legal y actualización de datos.</t>
  </si>
  <si>
    <t>El asesor no tipifica de manera coherente, la titular le cuelga la llamada y no genere re marcación. La comunicación continúa por WhatsApp. La titular le envía comprobante de fecha de pago, el cual es de una aplicación ajena y aun así no devuelve la llamada. Se afectan los ítems que no se evidencian en la llamada.</t>
  </si>
  <si>
    <t xml:space="preserve">La asesora no brinda despliegue de beneficios, conforme al acuerdo generado con el titular. </t>
  </si>
  <si>
    <t>La asesora no informa al TT sobre beneficios ni consecuencias del pago. Aunque realiza el acuerdo, no registra el PTP en ADMIN.</t>
  </si>
  <si>
    <t xml:space="preserve">La asesor no brinda despliegue de beneficios o consecuencias conforme al acuerdo de pago generado con el titular. </t>
  </si>
  <si>
    <t>El asesor no le brinda una negociación efectiva con referencia al crédito en mora.</t>
  </si>
  <si>
    <t>El asesor tiene las siguientes falencias en llamada: 1.birnda información no legal, 2. no brinda guion legal, 3. no brinda actualización de datos., 4. no tipifica, 5. no brinda guion de saludo y despedida.</t>
  </si>
  <si>
    <t xml:space="preserve">Se evidencia en la comunicación que la asesora cuando menciona el beneficio de descuento no indica sobre que va aplicado (descuento en intereses moratorio).
</t>
  </si>
  <si>
    <t xml:space="preserve">Asesora no brinda argumentos coherentes ya que cliente indica que no le llego dinero debe confirmarle al cliente que envie un video por medio de whatsapp para confirmar que en los movimientos no se encuentra el desembolso. de manera adecuada no confirma guion legal no genera actualización de los datos del cliente no realiza despedida de manera adecuada </t>
  </si>
  <si>
    <t xml:space="preserve">Asesora no escucha atentamente al cliente ya que no deja indicarle si estaría cancelando el pago el día de hoy no brinda argumentos coherentes ya que no genera negociación con el cliente de manera adecuada brinda la información de cierre de caja pero no concreta al cliente para seguimiento o pago el dia de hoy solo se genera una comunicación informativa </t>
  </si>
  <si>
    <t xml:space="preserve">Se verifica comunicación y se evidencia que la asesora no confirma el cierre de compromiso con medio, hora y valor de pago, la información tipificada no es coherente con la llamada.
</t>
  </si>
  <si>
    <t>Se evidencia en la comunicación que la asesora no hace despliegue de beneficios y/o consecuencias.</t>
  </si>
  <si>
    <t>La asesora sigue los lineamientos de la llamada y  cumple con los protocolos de la matriz de calidad. Sin embargo, se evidencia cuelgue de llamada por parte del titular, se verifica re marcaciones sin efectividad, se califican los ítems registrados en llamada.</t>
  </si>
  <si>
    <t>Se verifica gestión de voz y se evidencia que el asesor no valida titularidad del cliente con nombres y apellidos completos y no realiza despliegue de beneficios y/o consecuencias teniendo en cuenta que el tt esta en mora.</t>
  </si>
  <si>
    <t xml:space="preserve">La asesora no brinda un argumento coherente a la novedad u objeción del titular. </t>
  </si>
  <si>
    <t>La asesora tiene las siguientes falencias en la comunicación vía whatsapp: 1. Se evidencian errores ortográficos, 2. No deja tipificación del contacto efectivo por whatsapp.</t>
  </si>
  <si>
    <t>La agente no realiza la pregunta empática, donde se genera un acercamiento al usuario preguntando cómo se encuentra hoy o cómo está. En la contextualización se omite el valor a cancelar, es indispensable para que el TT conozca sus días en mora o fecha límite de pago. No se genera despliegue de beneficios y/o consecuencias dentro de la negociación, esta parte también es indispensable, teniendo en cuenta que se fideliza al usuario.</t>
  </si>
  <si>
    <t>Se evidencia que la agente se dirige de "usted" y de "tu" dentro de la misma interacción telefónica. No se realiza la tipificación de la llamada, la cual se debe dejar en cada contacto, dando afectación la normativa legal, conforme a la circular 048/2008. La agente brinda toda la información pertinente al crédito en mora, se despliegan beneficios y consecuencias, sin embargo, el usuario finaliza la llamada. Se evidencia intento de contacto en dos oportunidades, sin respuesta por parte del TT.</t>
  </si>
  <si>
    <t>El asesor no deja registro de la tipificación conforme al contacto vía whatsapp.</t>
  </si>
  <si>
    <t xml:space="preserve">No se genera confirmación de la fecha de devolución de manera adecuada </t>
  </si>
  <si>
    <t>Asesora no confirma cierre de negociación (monto, medio y hora de pago) adicional en la tipificación, no coloca la opción PTP, ya que se generó acuerdo</t>
  </si>
  <si>
    <t xml:space="preserve">Asesora no genera tipificación coherente la informacion que tipifica no coincide con la llamada dejando como parcialmente pero cliente no tiene dinero y no se confirmo acuerdo </t>
  </si>
  <si>
    <t>Se genera contacto por medio de whatsapp se brinda información del crédito cliente no responde al requerimiento.</t>
  </si>
  <si>
    <t xml:space="preserve">Se genera contacto por medio del canal de whatsapp se evidencia que se le brinda información correspondiente cliente no responde a lo indicado </t>
  </si>
  <si>
    <t xml:space="preserve">Asesora debe generar confirmación del pago y o acuerdo que se genero escribirle nuevamente a la cliente generarle una nueva comunicación para verificar el pago </t>
  </si>
  <si>
    <t xml:space="preserve">Se realiza comunicación de manera adecuada cumple con los parámetros </t>
  </si>
  <si>
    <t>Se evidencia en la comunicación que no contextualiza el monto pendiente.</t>
  </si>
  <si>
    <t xml:space="preserve">El asesor no brinda el guion legal en llamada. Adicionalmente, tipifica de manera incorrecta como si hubiera brindado el guion legal. En el cierre del acuerdo no le brinda el saldo a cancelar. </t>
  </si>
  <si>
    <t>El asesor no escucha de manera atenta al titular, se llega a un punto en donde no le permite hablar. Cuelga la llamada, se re marca pero hay comunicación efectiva.</t>
  </si>
  <si>
    <t>La información tipificada no es coherente con la llamada ya que la nota no contiene el monto de pago acordado.</t>
  </si>
  <si>
    <t>Se verifica gestión de voz y se evidencia que el asesor no valida titularidad del cliente con apellidos completos, no indica la contextualización completa validando el motivo de la llamada, la fecha de devolución y el monto pendiente, cuando menciona el beneficio de descuento no da el detalle del mismo (porcentaje y no especifica que es sobre los intereses "moratorios") no indica cierre de compromiso confirmando medio, hora y valor de pago, no realiza actualización de datos con sondeo siendo este el primer contacto efectivo con el tt, no tipifica en Admin la gestión generada por lo que no cumple con las normativas legales (circular 048).</t>
  </si>
  <si>
    <t xml:space="preserve">El asesor se le olvida brindar el valor o monto pendiente que tiene el titular. </t>
  </si>
  <si>
    <t xml:space="preserve">Se genera comunicación de manera adecuada se realiza seguimiento con el cliente </t>
  </si>
  <si>
    <t xml:space="preserve">En la comunicación la asesora no hace despliegue de beneficios y/o consecuencias, la información tipificada no es coherente con la llamada ya que la nota no contiene la información del guion legal y la actualización datos.
</t>
  </si>
  <si>
    <t xml:space="preserve">La asesora no deja registro de los datos actualizados que le proporciono la titular. se afecta tipificación. </t>
  </si>
  <si>
    <t xml:space="preserve">No se genera confirmación de la fecha de devolución de manera exacta </t>
  </si>
  <si>
    <t xml:space="preserve">En la comunicación se evidencia que el asesor no se adhiere a guion de despedida, no escucha atentamente la objeción del cliente ya que lo interrumpe y hablan al tiempo en varias ocasiones y cuando da los argumentos frente a la objeción del tt, no indica la fecha de deposito correcta, no realiza actualización de datos con sondeo.
</t>
  </si>
  <si>
    <t xml:space="preserve">Asesora no tipifica de manera coherente, el titular tiene un caso de saldo a favor. </t>
  </si>
  <si>
    <t>Tipificación no coincide, genera opción PTP cuando no se hace acuerdo de pago con el cliente.</t>
  </si>
  <si>
    <t>No cumple con las normativas legales, no genera tipificación a la comunicación establecida</t>
  </si>
  <si>
    <t>No indica guion de despedida correctamente.</t>
  </si>
  <si>
    <t>Asesora no confirma número del cliente, no maneja guion de despedida de manera correcta</t>
  </si>
  <si>
    <t xml:space="preserve">El asesor brinda información precisa al titular sin indicar información sensible. Cierra la interacción correctamente. </t>
  </si>
  <si>
    <t>Brinda información sensible o falsa al tercero, ya que le dice "dígale a la señora Martha que la estamos llamando de la deuda que tiene con luckyplata o que genere un abono antes de 3 pm" adicional, no maneja guion de bienvenida correctamente</t>
  </si>
  <si>
    <t xml:space="preserve">Asesora debe generar una fluidez verbal mayor seguridad al brindar la información con el tercero para evitar que se desconfié de la llamada </t>
  </si>
  <si>
    <t>No indica líneas para que el cliente devuelva llamada</t>
  </si>
  <si>
    <t>Tercero no conoce al TT, indaga acerca del número de teléfono; sin embargo, el tercero cuelga la llamada, no vuelve a atender.</t>
  </si>
  <si>
    <t xml:space="preserve">Asesora brinda informacion a tercero no presenta fluidez verbal, no genera una gestion con un tercero de manera adecuada </t>
  </si>
  <si>
    <t xml:space="preserve">No genera despedida de manera adecuada </t>
  </si>
  <si>
    <t>No maneja guion de despedida correctamente.</t>
  </si>
  <si>
    <t xml:space="preserve">se brinda información de manera adecuada tercero finaliza llamada </t>
  </si>
  <si>
    <t>El agente no tipifica de forma correcta la interacción, donde en la opción "Resultados de cobranza" no registra que el contacto fue con un tercero, adicional a esto, tipifica que la interacción que tuvo fue un buzón de voz.</t>
  </si>
  <si>
    <t xml:space="preserve">Brinda información sensible a tercero, “que se comunique con respecto a la obligación que tiene con nosotros”  adicional, no maneja guiones de saludo y despedida.  </t>
  </si>
  <si>
    <t xml:space="preserve">Asesor no genera despedida de manera correcta con tercero </t>
  </si>
  <si>
    <t>No indica guion de despedida de manera correcta.</t>
  </si>
  <si>
    <t>En la comunicación con tercero el asesor no se adhiere a guiones de saludo y despedida estipulados, no solicita linea de contacto del cliente, no indica líneas para que el cliente devuelva llamada, indica al tercero que "nuestro trabajo es hacer la gestión de cobro" por lo que esta brindando información sensible al tercero.</t>
  </si>
  <si>
    <t>Se evidencia que el mensaje no presenta buena ortografía, contiene uso excesivo de palabras en mayúscula y no es asertivo ya que excede la cantidad de envíos permitida por hora. 2 máximo.</t>
  </si>
  <si>
    <t>Se evidencia que el asesor envia el mensaje usteando y tuteando en el mismo texto. Inicia palabras en mayúsculas sin requerirlo y sin puntuación previa.</t>
  </si>
  <si>
    <t xml:space="preserve">Se genera envio de sms de manera  adecuada </t>
  </si>
  <si>
    <t xml:space="preserve">envio de sms de manera adecuada </t>
  </si>
  <si>
    <t>El mensaje no es asertivo y no cumple con la normativa legal ya que excede el limite de envió de mensaje por cliente superando los 2 envíos por hora, no especifica que el beneficio de descuento aplica en "interés moratorio".</t>
  </si>
  <si>
    <t>Se evidencia que en el mensaje la asesora no especifica que el beneficio de descuento aplica en "interés moratorio".</t>
  </si>
  <si>
    <t>El mensaje no presenta buena ortografía ya que no hace buen uso de las mayúsculas. 
El mensaje no encuentra bien redactado.</t>
  </si>
  <si>
    <t>El mensaje no es asertivo y no cumple con la normativa legal ya que excede el limite de envió de mensaje por cliente superando los 2 envíos por hora, adicional tutea, ustea y no presenta buena ortografía.</t>
  </si>
  <si>
    <t xml:space="preserve">Cumple envió de sms </t>
  </si>
  <si>
    <t>El mensaje enviado no presenta buena redacción "Se acaba el tiempo, evite perder su cupo y reporte con la app PAGUE ANTES DE LAS 1:00 pm, antes del cierre de caja de la plataforma, de caer en mora se cobraran gastos administrativos de cobro"</t>
  </si>
  <si>
    <t>Se evidencia que el asesor envia el mensaje usteando y tuteando, adicional, la información del mensaje no es correcta ya que esta en cartera M0, por ende, no esta "vencida la deuda", no esta en mora aun.</t>
  </si>
  <si>
    <t xml:space="preserve">La asesora sigue los lineamientos de la llamada y  cumple con los protocolos de contacto con terceros de la matriz de calidad. 
</t>
  </si>
  <si>
    <t>La agente no menciona el guion de despedida acorde al speach formalizado. No solicita un número alternativo por el cual se pueda contactar a la TT, se menciona que se comunique con la aplicación; sin embargo, no deja un número de teléfono o WhatsApp a donde la TT se pueda comunicar.</t>
  </si>
  <si>
    <t>En gestión la asesora no se adhiere a guion de despedida estipulado.</t>
  </si>
  <si>
    <t>Asesora no tipifica la llamada realizada, no maneja fluidez verbal, no confirma número de titular, tampoco brinda un número para que el cliente se comunique, no indica guion de despedida correctamente</t>
  </si>
  <si>
    <t>El agente no solicita un número alterno del TT, teniendo en cuenta de que se encontrará con la referencia en horas de la noche, no podrá contactarse con el asesor que maneja su producto.</t>
  </si>
  <si>
    <t>No valida numero de contacto del cliente, no brinda numero telefonico.</t>
  </si>
  <si>
    <t xml:space="preserve">Agente no genera confirmación de saludo adecuado no se presenta con el nombre y el apellido </t>
  </si>
  <si>
    <t>Tipificación no coincide, deja registrado que “tercero no quiere informarle a titular”, donde en la llamada dice tercero que él le avisara al titular sobre el mensaje dejado</t>
  </si>
  <si>
    <t>Asesora no brinda número para que el cliente devuelva comunicación</t>
  </si>
  <si>
    <t xml:space="preserve">No se realiza despedida de manera adecuada con tercero </t>
  </si>
  <si>
    <t xml:space="preserve">No solícita linea de contacto del cliente, adicional no índica lineas de contacto para que el cliente se comunique </t>
  </si>
  <si>
    <t xml:space="preserve">Se brinda información de manera adecuada  al finalizar se corta la llamada </t>
  </si>
  <si>
    <t>No solicita línea de contacto al cliente.</t>
  </si>
  <si>
    <t xml:space="preserve">Se debe generar tipificación acorde a la información que se habla con el tercero de manera adecuada adicional se debe generar saludo completo </t>
  </si>
  <si>
    <t xml:space="preserve">Asesora debe generar oportunidad de mejora en la fluidez verbal  brindar la información de manera mas segura </t>
  </si>
  <si>
    <t>En la comunicación con tercero la asesora no solicita linea de contacto del cliente, no indica líneas para que el cliente devuelva llamada.</t>
  </si>
  <si>
    <t xml:space="preserve">Asesor no genera una gestión de manera adecuada ya que brinda información de mas al tercero no confirma numero de contacto para que el cliente devuelva la llamada no genera despedida adecuada no tiene buena fluidez verbal </t>
  </si>
  <si>
    <t>No solícita línea de contacto del cliente.</t>
  </si>
  <si>
    <t>No se genera confirmación de la linea de contacto del cliente, adicional no se genera despedida de manera adecuada.</t>
  </si>
  <si>
    <t xml:space="preserve">Se brinda información sensible al cliente </t>
  </si>
  <si>
    <t>Brinda información sensible a tercero, a la pregunta de “tiene una deuda pendiente” a lo que contesta “tiene un pendiente con la APP, pero no se le puede dar más información“” no confirma número de TT y tampoco brinda número de contacto para que el cliente se comunique</t>
  </si>
  <si>
    <t>La asesora cumple con las normativas de la matriz de calidad en contacto con terceros.</t>
  </si>
  <si>
    <t>No solícita número del cliente con tercero.</t>
  </si>
  <si>
    <t xml:space="preserve">El mensaje no presenta buena ortografía ya que la palabra "preaprobado" es una sola palabra, no va separada.
</t>
  </si>
  <si>
    <t xml:space="preserve">El contexto del mensaje no corresponde ya que se le indica cancelar a las 10 am pero el mensaje se envia a las 12 pm </t>
  </si>
  <si>
    <t>La asesora no presenta buena redacción, debido a que usa espacios entre los numero que proporciono de contacto por sms.</t>
  </si>
  <si>
    <t xml:space="preserve">Se evidencia que el mensaje redactado presenta oportunidad de mejora con la ortografía </t>
  </si>
  <si>
    <t>Se genera envio de sms de manera adecuada para cartera de M-1-2</t>
  </si>
  <si>
    <t xml:space="preserve">El mensaje no presenta buena ortografía, pues no hace buen uso de la letra mayúsculas inicial, ya que esta se usa al principio de un texto, después de punto, después de signos de interrogación o exclamación, nombres y apellidos propios y en algunas abreviaturas y siglas. En el mensaje no se evidencia ninguna de las opciones mencionadas.
</t>
  </si>
  <si>
    <t xml:space="preserve">En el mensaje se evidencia que la asesora cuando menciona el beneficio de descuento no especifica que es sobre los intereses "moratorios".
</t>
  </si>
  <si>
    <t xml:space="preserve">El mensaje no es asertivo y maltrata al cliente, ya que excede el limite de envió de mensaje por cliente superando los 2 envíos por hora.
</t>
  </si>
  <si>
    <t xml:space="preserve">Se evidencia que el asesor envia el mensaje usteando y tuteando.
</t>
  </si>
  <si>
    <t xml:space="preserve">Agente envía sms a referencias no esta permitido enviar sms a referencias ya que se estaría incumpliendo con la norma </t>
  </si>
  <si>
    <t xml:space="preserve">La asesora hace uso de un mensaje de texto inadecuado, indicando renuencia al pago junto con reportes en centrales de riesgo. El mensaje se ha enviado en horas de la mañana en una cartera de M0 BT. </t>
  </si>
  <si>
    <t>Mensaje mal redactado, cuenta con exceso de mayúsculas.</t>
  </si>
  <si>
    <t xml:space="preserve">no se genera redacción del mensaje de manera adecuada "Se AGOTA EN TIEMPO Genere su pago de TRANSFELICIA antes de las 1PM" quizás quiso decir "se agota el tiempo" se debe tener presente las mayúsculas </t>
  </si>
  <si>
    <t xml:space="preserve">Se verifica envió de mensajes y se encuentran errores ortográficos con palabras mal escritas y mal uso de mayúsculas.
</t>
  </si>
  <si>
    <t xml:space="preserve">Uso de mayúsculas seguidas no se debe generar </t>
  </si>
  <si>
    <t xml:space="preserve">Se debe tener presente el uso de las mayúsculas sin signos de puntuación </t>
  </si>
  <si>
    <t xml:space="preserve">No se genera confirmación de fecha de devolución de manera exacta </t>
  </si>
  <si>
    <t xml:space="preserve">Asesor debe generar un tono de voz mas alto que se logre entender lo que se le informa al cliente </t>
  </si>
  <si>
    <t>Cliente cuelga la llamada, se califica los ítems mencionados en comunicación.</t>
  </si>
  <si>
    <t xml:space="preserve">Se verifica gestión de voz y se evidencia que el asesor no valida titularidad del cliente con apellidos completos.
</t>
  </si>
  <si>
    <t>La asesora no tipifica de manera coherente a la gestión de pago de prorroga.</t>
  </si>
  <si>
    <t>La asesora no deja un buen registro de tipificación, ya que no indica la confirmación de pago por parte del titular. Adicionalmente, no brinda beneficios posteriores al pago. Debe verificar ortografía y forma de informar valores, ya que no indica o con signo pesos o, en su debido caso, al final poner la palabra pesos.</t>
  </si>
  <si>
    <t xml:space="preserve">Asesora debe generar beneficios consecuencias manejo de argumentos coherentes generar negociación indicarle un abono tratar de llegar a una negociación </t>
  </si>
  <si>
    <t xml:space="preserve">Se genera seguimiento por medio de whatsapp confirmando el pago del crédito </t>
  </si>
  <si>
    <t xml:space="preserve">No se evidencia el cierre o recopilación del acuerdo, el cual se debe realizar posterior a la negociación en caso de voluntad de pago. En la tipificación se registra un acuerdo de pago, con PTP registrado, sin embargo, nunca se ratificó este horario en la llamada, asimismo, no se especifica el valor a cancelar ni medio de pago. Teniendo en cuenta que el TT no autorizó la ley 2300/23, no era posible generar el envío de referencia de pago contactando al TT por otro canal distinto a llamada telefónica. </t>
  </si>
  <si>
    <t>Se verifica comunicación, se evidencia que la asesora no se adhiere a guion de despedida estipulado.</t>
  </si>
  <si>
    <t xml:space="preserve">En la comunicación la asesora no hace despliegue de beneficios y/o consecuencias.
</t>
  </si>
  <si>
    <t xml:space="preserve">Asesora brinda información adecuada cumple con los parámetros </t>
  </si>
  <si>
    <t>Se evidencia en al comunicación que el asesor no confirma en el cierre de compromiso el medio de pago, la información tipificada no es coherente con la llamada ya que la nota no tiene el monto de pago correcto.</t>
  </si>
  <si>
    <t>La asesora cumple con las normativas de la matriz de calidad. Sin embargo, es titular con un compromiso de pago el cual no se estipula la hora.</t>
  </si>
  <si>
    <t>La asesora no brinda despliegue de beneficios o consecuencias, teniendo en cuenta el acuerdo generado con el titular.</t>
  </si>
  <si>
    <t xml:space="preserve">No se genera confirmación de fecha de devolución del crédito es importante aclarar cuando es la fecha en la que se debe o debió cancelar el pago </t>
  </si>
  <si>
    <t>Se evidencia en la comunicación que la asesora usa coloquialismos "para rematar" no refleja formalidad, no limita el beneficio de descuento a un horario temprano,  teniendo en cuenta que menciona un cierre de caja que tampoco condiciona.</t>
  </si>
  <si>
    <t>La asesora no le genera cierre al titular, teniendo en cuenta que el titular es asertivo y le confirma el pago para hoy.</t>
  </si>
  <si>
    <t>En la comunicación se evidencia que el asesor no se adhiere a guion de saludo ya que no se presenta con nombre y apellido de asesor y APP de la que se comunica, no realiza despliegue de beneficios y/o consecuencias.</t>
  </si>
  <si>
    <t>En la contextualización se omite la fecha de pago, esto es indispensable para que el usuario conozca y quede registro en la llamada cuál es o fue la fecha de vencimiento de su crédito. El agente no menciona el guion de despedida acorde al speach formalizado.</t>
  </si>
  <si>
    <t>El asesor no re marca la comunicación con el titular, se afectan los ítems faltantes o que no estuvieron en la llamada. Adicionalmente, no deja registro coherente en la tipificación.</t>
  </si>
  <si>
    <t>En la comunicación se evidencian errores de ortografía, en el cierre de compromiso no se  confirma la hora y el medio de pago.</t>
  </si>
  <si>
    <t>En la comunicación el asesor no se adhiere a guion de saludo completo ya que no menciona APP y nombre completo de tt, no contextualizo la fecha de devolución y el monto pendiente.</t>
  </si>
  <si>
    <t xml:space="preserve">Se evidencia en la comunicación que la asesora no se adhiere a guiones de saludo y despedida estipulados.
</t>
  </si>
  <si>
    <t xml:space="preserve">No se genera tipificación de ptp ya que se evidencia que es un acuerdo de pago adicional no se genera despedida de manera adecuada </t>
  </si>
  <si>
    <t>No tipifica de manera correcta, no se evidencia la actualización de datos y la confirmación de la ley.</t>
  </si>
  <si>
    <t xml:space="preserve">No se  realiza tipificación de manera adecuada dejando como referencia toma recado pero se tuvo contacto con cliente adicional no se confirma fecha devolucion </t>
  </si>
  <si>
    <t xml:space="preserve">Se  genera contacto con cliente via whatsapp se brinda información adecuada cliente no responde </t>
  </si>
  <si>
    <t xml:space="preserve">Asesor no genera confirmación de la fecha de devolución del credito del cliente esta información debe generarse de manera adecuada </t>
  </si>
  <si>
    <t>El asesor no despliega beneficios y consecuencias al acuerdo generado con el titular.</t>
  </si>
  <si>
    <t>La asesora no brinda argumentos coherentes a la objeción del titular.</t>
  </si>
  <si>
    <t xml:space="preserve">El asesor brinda información de una consecuencias no pertinente, indicando que la aplicación le cobrara hasta el 24% de interés moratorio. Adicional, se evidencia el uso contante de una muletilla. </t>
  </si>
  <si>
    <t>Se verifica gestión de voz y se evidencia que el asesor no valida titularidad del cliente con apellidos completos, no contextualizo el monto pendiente correcto.</t>
  </si>
  <si>
    <t>No confirma el valor de manera correcta, la tipificación no coincide, ya que no aparece referenciado la actualización de datos y la lectura del guion legal</t>
  </si>
  <si>
    <t>Se verifica gestión de voz y se evidencia que el asesor no valida titularidad del cliente con apellidos completos, no indico el monto pendiente acorde a Admin.</t>
  </si>
  <si>
    <t xml:space="preserve">El asesor no deja registro de  tipifica la comunicación con el titular. </t>
  </si>
  <si>
    <t xml:space="preserve">No se genera confirmación de la fecha de devolución del crédito del cliente </t>
  </si>
  <si>
    <t>Se evidencia en la comunicación que el asesor no devuelve la llamada por lo que se penalizan los ítems no gestionados: guion de despedida, cierre de compromiso completo con medio, hora y valor de pago, y la información tipificada no es coherente con la llamada.</t>
  </si>
  <si>
    <t xml:space="preserve">Los argumentos que le indica la agente al cliente no son adecuados ya que si el cliente cancela después de los cierres de caja no se generarían penalidades, adicional la tipificación no es adecuada </t>
  </si>
  <si>
    <t xml:space="preserve">Se brinda información adecuada no se logra llegar a un acuerdo </t>
  </si>
  <si>
    <t xml:space="preserve">En la comunicación la asesora no brinda suficientes argumentos frente a la objeción que presenta el tt, indicar un nuevo contacto, ayuda con terceros...
</t>
  </si>
  <si>
    <t>El asesor se refiere al titular sin el formalismo Señor(a), el cual es obligatorio para transmitir formalidad, la asesora no brinda suficientes argumentos frente a la objeción que presenta el tt, indicar un nuevo contacto, descuento en intereses, debe agotar todas las opciones de negociación para pagar hoy.</t>
  </si>
  <si>
    <t>Se verifica comunicación y se evidencia que en el cierre de compromiso el asesor no confirma la hora de pago, cuando menciona el guion Legal se encuentra que no menciona el año correcto de la ley 1581 que es el 2012.</t>
  </si>
  <si>
    <t xml:space="preserve">La asesora no indica el motivo de la llamada y no indica los dos apellidos del titular. </t>
  </si>
  <si>
    <t>En la comunicación se evidencia que la asesora no contextualiza la fecha de devolución correcta, en el cierre de compromiso no confirma hora y medio de pago, no se adhiere a guion de despedida ya que no menciona la APP de la que se comunico.</t>
  </si>
  <si>
    <t xml:space="preserve">La asesora no tipifica la información que actualizo en sistema con referre4ncia al correo del titular. Adicional, no se adhiere al guion de saludo, ya que omite el uso de los dos apellido del titular. </t>
  </si>
  <si>
    <t xml:space="preserve">La asesora no tipifica de una manera correcta. Adicionalmente, no realiza sondeo de datos personales. </t>
  </si>
  <si>
    <t>En la comunicación se evidencia que la asesora no realiza actualización de datos.</t>
  </si>
  <si>
    <t>La asesora no tipifica de manera correcta la comunicación por llamada.</t>
  </si>
  <si>
    <t xml:space="preserve">Se genera comunicación se le informa la importancia de cancelar el pago del crédito cliente indica realizar pago para el dia 17 </t>
  </si>
  <si>
    <t xml:space="preserve">No se genera confirmación de beneficios y o consecuencias la importancia de cancelar el pago </t>
  </si>
  <si>
    <t>Se verifica gestión de voz y se evidencia que el asesor no valida titularidad del cliente con apellidos completos, se refiere al titular sin el formalismo Señor(a), el cual es obligatorio para transmitir formalidad, no contextualiza la fecha de devolución y el monto pendiente, no escucha y no brinda argumentos coherentes a la información que otorga el tt, no hace proceso de negociación completo y no hace despliegue de beneficios y/o consecuencias, no realiza actualización de datos con sondeo, la información tipificada no es coherente con la llamada.</t>
  </si>
  <si>
    <t xml:space="preserve">El asesor tiene las siguientes falencias en llamada: 1. No se adhiere de manera completa al guion de saludo, omitiendo el uso de los dos apellidos, 2. No realiza el sondeo de los datos personales, 3. No tipifica de manera correcta. </t>
  </si>
  <si>
    <t>La asesora no tipifica de manera completa la comunicación no indica información sobre actualización de datos.</t>
  </si>
  <si>
    <t xml:space="preserve">Se evidencia en la comunicación que la asesora no hace despliegue de beneficios y/o consecuencias.
</t>
  </si>
  <si>
    <t xml:space="preserve">Cumple con la comunicación adecuada </t>
  </si>
  <si>
    <t>No brinda guion de despedida, no brinda beneficios y/o consecuencias al cliente, no actualiza datos, no confirma guion legal.</t>
  </si>
  <si>
    <t xml:space="preserve">En la comunicación se evidencia que la asesora no realiza actualización de datos con sondeo.
</t>
  </si>
  <si>
    <t xml:space="preserve">Asesora al inicio de la llamada debe generar un tono de voz mas fuerte </t>
  </si>
  <si>
    <t>El asesor no se adhiere de manera correcta al guion de saludo y no maneja una buena ortografía.</t>
  </si>
  <si>
    <t>La asesora no se adhiere al guion de despedida</t>
  </si>
  <si>
    <t>La tipificación no coincide, ya que coloca PTP a un seguimiento al acuerdo de pago adicional, vuelve a colocar los datos del acuerdo previamente generado.</t>
  </si>
  <si>
    <t xml:space="preserve">Cliente finaliza la llamada no se logra generar contacto no confirma pago </t>
  </si>
  <si>
    <t xml:space="preserve">Asesora debe generar un tono de voz mas dinámico con el cliente no tan plano </t>
  </si>
  <si>
    <t xml:space="preserve">Se verifica gestión de voz y se evidencia que el asesor no valida titularidad del cliente con apellidos completos, no contextualizo el monto pendiente completo, no realizo despliegue de beneficios y/o consecuencias, no realiza actualización de datos con sondeo.
</t>
  </si>
  <si>
    <t>La agente no contextualiza la llamada de forma completa, donde no se mencionan fecha de devolución ni monto pendiente. En la negociación el TT indica poder liquidar su deuda el día viernes, sin embargo, la agente no debate la objeción e indica que le enviará un link de pago, el cual no tendrá validez para el día viernes. No se genera despliegue de beneficios y/o consecuencias dentro de la negociación, esta parte también es indispensable, teniendo en cuenta que se fideliza al usuario. No se realiza la actualización de datos dentro de la llamada. En la tipificación se registra un acuerdo de pago (PTP) el cual no se cerró dentro de la llamada, asimismo, no registra un horario real de pago, tampoco en la observación registra el valor, medio de pago y si el TT acepta ley y actualiza datos.</t>
  </si>
  <si>
    <t>No confirma datos del acuerdo de pago (monto medio y hora de pago) en la tipificación coloca la opción “quiere pagar sin dinero” cuando claramente en la llamada indica que cliente hace acuerdo de pago 2 pm, la opción para correcta es “quiere liquidarlo”</t>
  </si>
  <si>
    <t xml:space="preserve">Asesora debe generar un saludo mas ameno mayor empatía y dinamismo </t>
  </si>
  <si>
    <t>El asesor no brinda beneficios o consecuencias. Adicional, el titular no le acepta la ley pero tipifica que el titular le autorizo la ley, sin contar que habrá una comunicación en horas de la tarde.</t>
  </si>
  <si>
    <t>La agente cumple con la totalidad de los ítems establecidos a través de la matriz de calidad, no se evidencia ninguna afectación. Genera compromiso de pago siguiendo el lineamiento estipulado desde la matriz de calidad.</t>
  </si>
  <si>
    <t>Monitoreo sin novedad, (al momento de decir la ley TT cuelga llamada)</t>
  </si>
  <si>
    <t>El asesor tiene las siguientes falencias en llamada: 1. No se adhiere al guion de despedida. 2. No indica el guion legal 3. No brinda actualización de datos.</t>
  </si>
  <si>
    <t>La asesora no le actualiza los datos ni le genera el respectivo sondeo de los datos.</t>
  </si>
  <si>
    <t xml:space="preserve">Asesor no genera confirmación de la fecha de devolución del crédito no confirma beneficios consecuencias la importancia de cancelar el pago no realiza tipificación del acuerdo generado en admin incurriendo con la circular 048 </t>
  </si>
  <si>
    <t xml:space="preserve">Asesora presenta oportunidad de mejora en el saludo preparación de llamada tono de voz pausado </t>
  </si>
  <si>
    <t>El asesor no se adhiere de manera completa al guion de saludo.</t>
  </si>
  <si>
    <t>La agente cumple con la totalidad de los ítems establecidos a través de la matriz de calidad, no se evidencia ninguna afectación. Persuade al TT para realizar un acuerdo de pago para el día de hoy.</t>
  </si>
  <si>
    <t xml:space="preserve">En la contextualización se omite el valor a cancelar y la fecha de pago, es indispensable para que el TT conozca los detalles del pago. No se genera despliegue de beneficios y/o consecuencias dentro de la negociación, esta parte también es indispensable, teniendo en cuenta que se fideliza al usuario. Se evidencia que no genera el cierre del acuerdo, teniendo en cuenta que el TT no presenta objeciones para realizar el pago. En la tipificación, la agente no registra si el usuario acepta la ley 2300, teniendo en cuenta que en caso de que el usuario sea asignado a otro agente, podrá visualizar y continuar con la normativa aprobada o no. No cita el guion legal de acuerdo a lo estipulado en el speech entregado en formación, recordando que en este caso no es posible generar nuevas comunicaciones con el TT por ninguno de los canales el día de hoy. Se finaliza la llamada sin guion de despedida, en la tipificación la agente cita que el TT finaliza la llamada, sin embargo, no se evidencia una nueva marcación inmediata.
</t>
  </si>
  <si>
    <t xml:space="preserve">Asesor no genera confirmación del motivo de la llamada no contextualiza a la cliente para que tenga presente la información del crédito que maneja con la aplicación, adicional debe generar un tono de voz  mas dinámico al momento de interactuar con el cliente </t>
  </si>
  <si>
    <t>No brinda Argumentos para la objeción del cliente, solo índica que se comunicara más tarde para validar si consiguió el dinero, no hace despliego de beneficios y/o consecuencias para que el cliente se motive a cancelar, no actualiza datos, no maneja guion de despedida de manera correcta</t>
  </si>
  <si>
    <t>La agente cumple con la totalidad de los ítems establecidos a través de la matriz de calidad, no se evidencia ninguna afectación. Genera acuerdo de pago en horario cercano a la llamada, cumpliendo con todos los lineamientos de acuerdo a la matriz de calidad.</t>
  </si>
  <si>
    <t xml:space="preserve">La asesora no brinda de manera correcta el nombre de la aplicación desde donde se contacta. Adicional, no brinda un despliegue de beneficios o consecuencias con relación al acuerdo de pago generado con el titular. </t>
  </si>
  <si>
    <t xml:space="preserve">asesor debe generar una fluidez verbal de manera mas adecuada brindar información de manera mas segura, debe brindar argumentos coherentes llegar a una negociación con el cliente indicarle el pago para el día de hoy no dejarlo ir si que se genere un negocio se debe generar una despedida de manera mas cordial y completa como se estipula </t>
  </si>
  <si>
    <t>No se cita de forma correcta el valor a cancelar que presenta el usuario tanto en la contextualización como en el cierre, la lectura del valor no se realiza de acuerdo a lo estipulado, por tal motivo se da la afectación.</t>
  </si>
  <si>
    <t>El asesor no tiene una tipificación coherente y omite cierta información relevante para la tipificación.</t>
  </si>
  <si>
    <t>La asesora no se adhiere de forma correcta al guion de saludo y de despedida.</t>
  </si>
  <si>
    <t>Asesora no confirma los datos del cierre medio y valor, adicional no tipifica el valor de pago en la contextualización de la llamada, tampoco confirma el valor del pago.</t>
  </si>
  <si>
    <t>La agente cumple con la totalidad de los ítems establecidos a través de la matriz de calidad, no se evidencia ninguna afectación. Se concreta acuerdo de pago y se cumple dicho acuerdo.</t>
  </si>
  <si>
    <t>El asesor brinda o indica un beneficio de manera incorrecta, indicando que por pagar en horas de la mañana se le puede otorgar un pequeño descuento.</t>
  </si>
  <si>
    <t xml:space="preserve">El agente brinda toda la información pertinente al crédito en mora, se despliegan beneficios y consecuencias, sin embargo, el usuario finaliza la llamada. No se evidencia intento de contacto por parte del agente, se da afectación a los ítems faltantes. En la tipificación, en la opción "Resultados de cobranza", no se selecciona la opción correcta donde si no hubo un acuerdo de pago (PTP) ni cierre en llamada se debió seleccionar la opción "Quiere pagar pero sin dinero". Tampoco se especifica que el TT finaliza la llamada ni que no se realizó actualización de datos y lectura de guion.
</t>
  </si>
  <si>
    <t xml:space="preserve">Agente indica en varias ocasiones el nombre de la cliente esto se toma como muletilla y es un poco molesto repetir en muy seguido el nombre de la cliente, se debe generar una comunicación mas fluida sin tantas muletillas </t>
  </si>
  <si>
    <t>En la comunicación la asesora no se adhiere a guion de despedida estipulado, no contextualizo la fecha de devolución exacta, no realiza actualización de datos con sondeo, la información tipificada no es coherente con la llamada.</t>
  </si>
  <si>
    <t>En la comunicación el asesor no contextualizo la fecha de devolución exacta, no realiza actualización de datos con sondeo.</t>
  </si>
  <si>
    <t>La agente cumple con la totalidad de los ítems establecidos a través de la matriz de calidad, no se evidencia ninguna afectación. Se recomienda mejorar la fluidez verbal, ya que por momentos se evidencia que duda de la información que va a brindar.</t>
  </si>
  <si>
    <t xml:space="preserve">Asesora en repetidas ocasiones repite listo se toma como muletilla ya que la usa bastante para tener una comunicación con el cliente </t>
  </si>
  <si>
    <t>guion de saludo: El asesor se presenta con el mismo apellido del titular.</t>
  </si>
  <si>
    <t>No se realiza la actualización de datos dentro de la llamada. En la tipificación, la agente no registra si el usuario actualiza datos y acepta la ley 2300, teniendo en cuenta que en caso de que el usuario sea asignado a otro agente, podrá visualizar y continuar con la normativa aprobada o no. Se da afectación a temas legales, teniendo en cuenta que como una de las consecuencias que menciona la agente indica que se iniciará el protocolo de cobranza con las referencias registradas para este crédito, adicional a esto no se cita el guion legal obligatorio para todas las llamadas.</t>
  </si>
  <si>
    <t xml:space="preserve">Agente debe generar un tono de voz mas dinámico y no tan plano al momento de generar interacción con el cliente </t>
  </si>
  <si>
    <t xml:space="preserve">En la gestión se evidencia que la asesora no contextualiza el monto pendiente, no escucha atentamente la objeción del cliente ya que lo interrumpe en varias ocasiones, no hay proceso de negociación y no hace mas gestiones después de ese primer contacto, por lo que se penalizan argumentos y tipificación, no realiza actualización de datos con sondeo.
</t>
  </si>
  <si>
    <t xml:space="preserve">En la gestión se evidencia que la asesora no realiza actualización de datos con sondeo, y la información tipificada no es coherente con la llamada ya que la nota esta incompleta (datos, ley)
</t>
  </si>
  <si>
    <t xml:space="preserve">Se evidencia en la comunicación que no se adhiere a guion de despedida estipulado, no contextualizo la fecha de devolución y el monto pendiente, no confirmo el cierre de compromiso completo con medio y valor de pago, no realiza actualización de datos con sondeo.
</t>
  </si>
  <si>
    <t xml:space="preserve">Evitar dudar de la información que se brinda en la llamada brindar la información de manera segura </t>
  </si>
  <si>
    <t>En a comunicación e asesor no contextualizo la fecha de devolución exacta, no realiza actualización de datos con sondeo, la información tipificada no es coherente con la llamada ya que la nota esta incompleta.</t>
  </si>
  <si>
    <t>Llamada posterior a contacto telefónico, sin embargo, cita nuevamente el guion legal. La agente cumple con la totalidad de los ítems establecidos a través de la matriz de calidad, no se evidencia ninguna afectación.</t>
  </si>
  <si>
    <t>Se evidencia en la comunicación que la asesora no hace despliegue de beneficios y/o consecuencias, la información tipificada no es coherente con la llamada.</t>
  </si>
  <si>
    <t>En la gestión se evidencia que la asesora no contextualiza la fecha de devolución correcta.</t>
  </si>
  <si>
    <t>La agente cumple con la totalidad de los ítems establecidos a través de la matriz de calidad, no se evidencia ninguna afectación. Se recomienda generar los acuerdos un poco más temprano, sin embargo, teniendo en cuenta las horas extra, tiene posibilidad de hacer seguimiento.</t>
  </si>
  <si>
    <t xml:space="preserve">Agente genera comunicación adecuada </t>
  </si>
  <si>
    <t xml:space="preserve">La asesora no tipifica de manera coherente, generando un PTP en una llamada incompleta y que el titular le cuelga. </t>
  </si>
  <si>
    <t>No confirma datos del cierre de negociación, monto, medio y hora de pago</t>
  </si>
  <si>
    <t>Se evidencia que la agente no prepara su llamada, ya que no tiene conocimiento de qué aplicación es la que va a realizar la gestión. En la contextualización se omite la fecha de pago, la cual debe citarse de forma completa, no solo mencionar el día de pago sin mes y año. En el cierre del acuerdo, la agente menciona que la hora de pago es "En el transcurso del día", lo cual no aplicaría para un acuerdo de pago real.</t>
  </si>
  <si>
    <t xml:space="preserve">Se evidencia en la gestión que el asesor no contextualizo la fecha de devolución.
</t>
  </si>
  <si>
    <t xml:space="preserve">El asesor no brinda de manera correcta los datos del titular en el proceso de sondeo y actualización. </t>
  </si>
  <si>
    <t>La agente cumple con la totalidad de los ítems establecidos a través de la matriz de calidad, no se evidencia ninguna afectación. La agente realiza acuerdo de pago, el TT no presenta objeciones.</t>
  </si>
  <si>
    <t>La asesora no se adhiere de manera correcta al guion de saludo y despedida. Adicionalmente, no cierra el acuerdo con el monto a cancelar.</t>
  </si>
  <si>
    <t>Se evidencia en la comunicación que el asesor no contextualiza la fecha de devolución, no brinda un proceso de negociación mas amplio para condicionar el horario de pago mas temprano.</t>
  </si>
  <si>
    <t>La agente cumple con la totalidad de los ítems establecidos a través de la matriz de calidad, no se evidencia ninguna afectación. Genera acuerdo de pago con el TT quien no presenta objeción.</t>
  </si>
  <si>
    <t xml:space="preserve">Asesora en cierre de negocio no genera confirmación de medio por el cual estaría cancelando el pago ya que cliente indica que el estaría validando y sacando la referencia por la aplicación </t>
  </si>
  <si>
    <t>La agente cumple con la totalidad de los ítems establecidos a través de la matriz de calidad, no se evidencia ninguna afectación. Persuade al TT para no tomar prórroga sino realizar su pago completo, se evidencia al momento del monitoreo que se liquida el pago pendiente.</t>
  </si>
  <si>
    <t xml:space="preserve">La asesora no le solicita números o líneas alternas de contacto a la referencia del titular. </t>
  </si>
  <si>
    <t>Asesor debe generar un tono mas pausado brindar mayor fluidez verbal al interactuar con el tercero adicional debe generar despedida de manera adecuada.</t>
  </si>
  <si>
    <t>La asesora no le brinda líneas de contacto corporativas para que la referencia lo valide con el titular. Adicionalmente, no tipifica la información de manera correcta basada en el contacto con la referencia.</t>
  </si>
  <si>
    <t>La asesora se adhiere a las normativas de la matriz de calidad, bajo el contacto con referencias o terceros.</t>
  </si>
  <si>
    <t>Se evidencia en la comunicación que la asesora no se adhiere a guion de despedida, al momento de validar la veracidad de la referencia se sube de tono la comunicación y no escucha a la referencia indicar que no sabe del tt, no indica líneas para que el cliente devuelva llamada, no tipifica de manera coherente la interacción, no mantiene fluidez verbal, la comunicación no es asertiva, no mantiene respeto y  no evita maltrato con el tercero, la misma referencia indica que "va a poner el denuncio...".</t>
  </si>
  <si>
    <t xml:space="preserve">Asesora no le confirma al tercero si el cliente maneja otras lineas de contacto </t>
  </si>
  <si>
    <t xml:space="preserve">Asesora no se presenta al inicio  de la conversación con tercero </t>
  </si>
  <si>
    <t>No brinda línea de contacto para que el cliente devuelva comunicación.</t>
  </si>
  <si>
    <t>La línea de contacto del TT la atiende un tercero, sigue el lineamiento de acuerdo a matriz de terceros, no brinda ningún tipo de información sensible.</t>
  </si>
  <si>
    <t>No confirma línea del cliente con tercero, no cumple con las normativas legales establecidas, le indica a tercero que “es una aplicación de préstamo”</t>
  </si>
  <si>
    <t xml:space="preserve">No se genera confirmación si el cliente maneja otra linea de contacto diferente se debe generar comunicación de manera completa </t>
  </si>
  <si>
    <t>La agente registra en la tipificación un PTP (acuerdo de pago), el cual no se puede llevar a cabo con un tercero, se afecta el ítem correspondiente.</t>
  </si>
  <si>
    <t>En la comunicación no se adhiere a guion de despedida completo.</t>
  </si>
  <si>
    <t>La agente registra mal la tipificación de la llamada, donde cita en "Causas de retraso" como "ir al hospital(estar enfermo, tener accidente, miembro de la familia enfermo)", sin embargo, la referencia no menciona esta información en ninguna parte de la llamada.</t>
  </si>
  <si>
    <t xml:space="preserve">La gestión realizada por la asesora es correcta, no brinda información sensible al tercero y finaliza la llamada correctamente. </t>
  </si>
  <si>
    <t>No brinda número telefónico para que el cliente devuelva la comunicación</t>
  </si>
  <si>
    <t xml:space="preserve">Se evidencia en la comunicación que el asesor brinda información sensible al tercero indica que el tt "tiene un compromiso pendiente", no cumple con las normativas legales establecidas.
</t>
  </si>
  <si>
    <t>Asesor brinda información a tercero de del credito del pago no se debe brindar información asi el tercero confirme que conoce la deuda del cliente</t>
  </si>
  <si>
    <t xml:space="preserve">En la comunicación con tercero se evidencia que el asesor no indica líneas para que el cliente devuelva llamada, brinda información sensible al tercero ya que menciona que la tt "tiene una obligación pendiente con estas plataforma", por lo que no cumple con las normativas legales establecidas.
</t>
  </si>
  <si>
    <t>Asesora no Indica líneas para que el cliente devuelva llamada.</t>
  </si>
  <si>
    <t xml:space="preserve">El agente no realiza la pregunta empática, donde se genera un acercamiento al usuario preguntando cómo se encuentra hoy o cómo está. </t>
  </si>
  <si>
    <t>El agente no menciona el guion de saludo acorde al speach formalizado.</t>
  </si>
  <si>
    <t>La asesora no le brinda a la referencia el numero de contacto corporativo para que el titular se ponga en contacto con ella.</t>
  </si>
  <si>
    <t xml:space="preserve">El asesor tutea al usuario lo cual no está permitido </t>
  </si>
  <si>
    <t>Asesor no maneja guion de despedida de manera correcta.</t>
  </si>
  <si>
    <t xml:space="preserve">Asesora no confirma si la cliente tiene otra linea de contacto y no genera confirmación de despedida con protocolo de manera adecuada </t>
  </si>
  <si>
    <t>La agente no menciona el guion de saludo acorde al speach formalizado, el tercero que atiende la llamada nunca supo con quién sostenía la conversación. La agente deja el recado con la referencia, indicando que por favor el TT se comunique a la app Plata X, sin embargo, no menciona un número de contacto para que el TT se comunique.</t>
  </si>
  <si>
    <t>La información del mensaje no es correcta ya que la fecha de pago que menciona fue en días pasados, no hace buen uso de consecuencias de no pago teniendo en cuenta que hoy es la fecha limite.</t>
  </si>
  <si>
    <t xml:space="preserve">La información del mensaje no es correcta y no hace buen uso de consecuencias de no pago teniendo en cuenta que hoy es la fecha limite, el cliente no esta en mora y a la 1:03 pm esta indicando "caso omiso" en el mensaje enviado.
</t>
  </si>
  <si>
    <t xml:space="preserve">La asesora hace uso de mensajes de texto mal redactados y con ortografía. </t>
  </si>
  <si>
    <t xml:space="preserve">El asesor usa un mensaje de texto con problemas de ortografía. </t>
  </si>
  <si>
    <t>El asesor hace envió de mensaje de texto mencionando un beneficio de descuento del 80%. sin embargo, el mensaje no indica que el descuento va dirigido al interés moratorio por lo que los titulares pueden mal interpretar la información.</t>
  </si>
  <si>
    <t xml:space="preserve">El mensaje no es asertivo y acosa al cliente, ya que excede el limite de envió de mensaje por cliente superando los 2 envíos por hora.
</t>
  </si>
  <si>
    <t>Se evidencia que la agente promete un descuento del 100% de la deuda, no especifica que es sobre los intereses moratorios. Se evidencian dos fallas ortográficas, donde se incluye una letra mayúscula sin un punto final o aparte previo y sin ser un nombre propio.</t>
  </si>
  <si>
    <t>Se evidencian errores de redacción, donde redunda en la palabra "evite", adicional a esto, cita la frase "evite asumir gastos de moratorio" lo cual no es entendible al momento de comprender el texto.</t>
  </si>
  <si>
    <t xml:space="preserve">Agente debe tener presente el uso de las mayúsculas seguidas generar una ortografía de manera adecuada </t>
  </si>
  <si>
    <t xml:space="preserve">El mensaje no se encuentra muy bien redactado no presenta buena presentación la información que se indica no es correcta para la aplicación que se le genera el envió del mensaje no se tiene asertividad frente al mensaje enviado </t>
  </si>
  <si>
    <t xml:space="preserve">Se evidencia que el mensaje generado no corresponde para envió a las 8 de la mañana ya que se indica reportes "Hola, te recordamos que aún tienes un saldo pendiente. Para evitar reportes negativos en las centrales de riesgo, te solicitamos realizar el pago hoy mismo. Para más detalles, " y la información que se indica no es coherente </t>
  </si>
  <si>
    <t xml:space="preserve">La información del mensaje no es correcta ya que no hace buen uso de consecuencias de no pago teniendo en cuenta que hoy es la fecha limite.
</t>
  </si>
  <si>
    <t xml:space="preserve">Se evidencia que el asesor envia el mensaje usteando y tuteando y no presenta buena ortografía.
</t>
  </si>
  <si>
    <t>El mensaje no es asertivo y acosa al cliente, ya que excede el limite de envió de mensaje por cliente superando los 2 envíos por hora, presenta errores de ortografía y tiene muchas palabras en mayúscula sostenida.</t>
  </si>
  <si>
    <t>Mensaje no se encuentra bien redactado, cuenta con exceso de mayúscula</t>
  </si>
  <si>
    <t>El asesor brinda un beneficio de descuento vía sms sin aclarar que va dirigido al interés moratorio.</t>
  </si>
  <si>
    <t xml:space="preserve">El agente asegura bloqueos en todas las aplicaciones aliadas, perdida de beneficios y reporte en centrales de riesgo, recordando que no es posible ratificar esta información al TT. </t>
  </si>
  <si>
    <t xml:space="preserve">No se tiene en cuenta el uso de las mayúsculas sostenidas en el mensaje </t>
  </si>
  <si>
    <t xml:space="preserve">No se genera persuasión con el cliente de manera adecuada ya que se le indica al cliente cancelar antes de las 10 de la noche se debe limitar al cliente de manera correcta y en horas tempranas </t>
  </si>
  <si>
    <t xml:space="preserve">"Paga tu crédito de forma rápida y segura utiliza nuestros canales autorizados PSE Efecty o Su Red, solicita tu enlace o convenio escribenos vía WhatsApp" mensaje enviado cumple los parametros </t>
  </si>
  <si>
    <t>Estimado Cliente, su credito ya esta en mora,lo invitamos hacer el pago inmediato para quedar al dia y obtener un descuento hasta el 50% en INTERES comunicate al 573181228152</t>
  </si>
  <si>
    <t>Inicia el dia sin llamadas ni mensajes pague ahora y aplique a nuestros beneficios realizando su pago antes de las 12:00 am</t>
  </si>
  <si>
    <t xml:space="preserve">Buen dia inicie su dia pagando su deuda con PLATANOW y mantendra los excelentes beneficios que tenemos para ti inf whatsapp 3112485518
</t>
  </si>
  <si>
    <t xml:space="preserve">El mensaje no persuade de manera efectiva el pago del cliente, no hace uso de beneficios o consecuencias.
</t>
  </si>
  <si>
    <t>La agente cita en el SMS "incrementos de interés de hasta el 0,006%", lo cual es incorrecto, ya que el porcentaje máximo de cobro por interés moratorio es del 0,06%, es decir, que menciona un valor máximo de incremento que no es real.</t>
  </si>
  <si>
    <t xml:space="preserve">Uso de mayusculas en el mensaje de manera continua se debe manejar para evitar que se tome como si se gritara al cliente </t>
  </si>
  <si>
    <t>,Monitoreo sin novedad.</t>
  </si>
  <si>
    <t>"Estimado usuario le recordamos que nuestro último cierre de caja del día sábado es a las 11:00 am evite penalidades con la aplicación y obtenga beneficios" envió de sms no es correcto la información que se brinda no es adecuada ya  que la agente le confirmar que el día sábado podría cancelar el pago y esta información no es correcta no aplicaría uso de beneficios consecuencias y el hecho que se le indique pagar a las 11 am no quiere decir que si el cliente paga después se le generar penalidades</t>
  </si>
  <si>
    <t>Inicia el dia sin llamadas molestas ni mensajes de cobro. Accede a un descuento especial en tu prestamo en mora, comunicateantes de las 11:00 AM, WSP 573185210474 no pierdas esta oportunidad. (REDACCIÓN)</t>
  </si>
  <si>
    <t>Aproveche su hora de almuerzo para ponerse al dia con su aplicacion y poder adquirir un nuevo prestamo de manera inmediata, solicite el descuento del 100% en interes en mora WhatsApp 3150974</t>
  </si>
  <si>
    <t>No brinda argumentos coherentes a la objeción, se evidencia que no le indica al TT que el pago lo debe generar en horas tempranas, solo le brinda las consecuencias de no pago.</t>
  </si>
  <si>
    <t>Se evidencia en la comunicación que la asesora no se adhiere a guion de despedida completo.</t>
  </si>
  <si>
    <t>No se genera despliegue de beneficios y/o consecuencias dentro de la negociación, esta parte también es indispensable, teniendo en cuenta que se fideliza al usuario. Se menciona que no incumpla el acuerdo para no perder beneficios con la app y no tener afectación con la app, pero no se especifica que beneficios y consecuencias tendrá, aquí se debe desplegar y no mencionar.</t>
  </si>
  <si>
    <t>Asesora en la contextualización, no brinda valor pendiente del préstamo, se debe tener en cuenta para que el cliente confirme el valor a pagar</t>
  </si>
  <si>
    <t xml:space="preserve">El asesor menciona mal el nombre de la app en el guion de saludo y despedida, mencionando que se llama "DINERBANCO", no confirma el nombre completo de la TT, no indica cuándo tenía que realizar el pago, fecha de pago, ni el saldo correcto adeudado. No realiza el cierre de la negociación, la tipificación no es correcta, no actualizada datos. </t>
  </si>
  <si>
    <t>El agente cumple con la totalidad de los ítems establecidos a través de la matriz de calidad, no se evidencia ninguna afectación. Genera acuerdo de pago, el TT no manifiesta ninguna objeción, acuerdo fluido.</t>
  </si>
  <si>
    <t xml:space="preserve">Se brinda informacion adecuada se genera seguimiento con cliente </t>
  </si>
  <si>
    <t xml:space="preserve">Se evidencia en la comunicación que el asesor no brinda argumentos coherentes a la objeción que presenta el tt, un proceso de negociación amplio con nuevo contacto, ayuda con tercero, descuento en intereses para limitar el horario de pago, no hace despliegue de beneficios y/o consecuencias.
</t>
  </si>
  <si>
    <t xml:space="preserve">no se genera confirmación de la fecha exacta de devolución ya que la agente solo indica el dia de ayer pero no confirma la fecha </t>
  </si>
  <si>
    <t>La asesora tiene las siguientes falencias en llamada: 1. La asesora no brinda despliegue de beneficios o consecuencias. 2. No realiza el cierre completo, corroborando los datos del acuerdo generado, 3. No tipifica de manera correcta el acuerdo.</t>
  </si>
  <si>
    <t>El asesor se refiere al titular sin el formalismo Señor(a), el cual es obligatorio para transmitir formalidad, no indico la fecha de devolución en la contextualización de la llamada, no realizo despliegue de beneficios y/o consecuencias, no realizo actualización de datos con sondeo.</t>
  </si>
  <si>
    <t xml:space="preserve">El asesor no confirma el nombre completo del TT, menciona que la fecha de pago es hoy 16/07/2025, cuando el pago en realidad estaba para el día 12/07/2025. Los beneficios no son claros, ya que el asesor menciona que puede hacerle un descuento del 100%, pero no menciona si es de intereses, lo cual es importante detallarlo. Adicionalmente, indica que puede pagar en los próximos días y la tipificación queda que quiere pagar, pero sin dinero, lo cual no es correcto. No actualiza datos.  </t>
  </si>
  <si>
    <t xml:space="preserve">Asesora no genera confirmación de titularidad de manera adecuada al inicio de la llamada adicional tiene un tono de voz no muy alto no se logra escuchar muy bien lo que se le indica al cliente </t>
  </si>
  <si>
    <t>El asesor se refiere al titular sin el formalismo Señor(a), el cual es obligatorio para transmitir formalidad, no realiza actualización de datos con sondeo, no realiza lectura de guion Legal de manera correcta ya que cuando menciona el año de la ley 2300 indica que es "el 223", el año correcto es el 2023.</t>
  </si>
  <si>
    <t xml:space="preserve">La asesora no genera ningún beneficio o consecuencia al TT. La tipificación no es correcta ya que la hora no corresponde al acuerdo de pago generado. </t>
  </si>
  <si>
    <t>El agente no menciona el guion de saludo ni despedida acorde al speech formalizado bajo el protocolo. En la contextualización se omite la fecha de pago, esto es indispensable para que el usuario conozca y quede registro en la llamada cuál es o fue la fecha de vencimiento de su crédito, en esta llamada se evidencia que el agente solo menciona día y no mes ni año.</t>
  </si>
  <si>
    <t>La asesora edita los mensajes en la comunicación vía whatsapp con el titular. Adicionalmente, no deja registro en la tipificación de la comunicación por whatsapp.</t>
  </si>
  <si>
    <t>La agente cumple con la totalidad de los ítems establecidos a través de la matriz de calidad, no se evidencia ninguna afectación. Genera acuerdo de pago con TT molesto por cobranza indebida.</t>
  </si>
  <si>
    <t xml:space="preserve">Asesor cumple con los parámetros de calidad </t>
  </si>
  <si>
    <t>La asesora no brinda despliegue de beneficios y consecuencias, teniendo en cuenta el compromiso de pago.</t>
  </si>
  <si>
    <t>Asesor no tipifica de manera correcta, no se evidencia el registro de la actualización de datos y la lectura de ley.</t>
  </si>
  <si>
    <t>La agente no menciona el guion de despedida acorde al speech formalizado, ya que el TT finaliza la llamada y no se regresa. En la tipificación, la agente no registra si el usuario actualiza datos y acepta la ley 2300, teniendo en cuenta que en caso de que el usuario sea asignado a otro agente, podrá visualizar y continuar con la normativa aprobada o no.</t>
  </si>
  <si>
    <t xml:space="preserve">Agente debe generar un tono de voz mas alto y con mas seguridad para evitar que el cliente sea el que maneja la llamada </t>
  </si>
  <si>
    <t xml:space="preserve">En la comunicación el asesor no contextualiza la fecha de devolución, no hace despliegue de beneficios y/o consecuencias, no realiza actualización de datos con sondeo, la información tipificada no es coherente con la gestión, la nota esta incompleta.
</t>
  </si>
  <si>
    <t xml:space="preserve">Se verifica comunicación y se encuentra que la asesora no se adhiere a guion de saludo ya que no se presenta, no tipifica en contacto de WhatsApp en admin, por lo que no cumple con las normativas legales.
</t>
  </si>
  <si>
    <t xml:space="preserve">Se genera seguimiento por el canal de whatsapp para generar envió de referencia se genera comunicación adecuada </t>
  </si>
  <si>
    <t>Se evidencian algunas fallas ortográficas dentro del chat (falta de comas, puntos, tildes y tildes mal ubicadas), recordando que se pierde credibilidad al referirse al TT. Comunicación posterior a llamada telefónica, donde la agente cita que existió el contacto.</t>
  </si>
  <si>
    <t xml:space="preserve">Asesor debe tener en cuenta las tildes en algunas palabras que se indican en la conversación </t>
  </si>
  <si>
    <t xml:space="preserve">Cliente se encuentra molesto porque indica que el día de ayer le generaron una prorroga donde no se le genero finaliza llamada ya que el día anterior ya había quedado con un acuerdo indica que si le generan otra llamada genera una demanda </t>
  </si>
  <si>
    <t xml:space="preserve">asesor debe tener en cuenta la ortografía y las tildes en cada palabra correspondiente ya que se están omitiendo </t>
  </si>
  <si>
    <t>Se verifica en la gestión que la información tipificada no es coherente con la llamada ya que la nota esta incompleta.</t>
  </si>
  <si>
    <t>Se evidencia en la comunicación que la asesora no brinda argumentos coherentes a la objeción que presenta el tt, no hace un proceso de negociación, brindar opción de pago con descuento, nuevo contacto ayuda con terceros, no realiza actualización de datos con sondeo, no devuelve la llamada por lo que se penaliza el guion de despedida.</t>
  </si>
  <si>
    <t>Se evidencia caso de pago no reflejado, la agente da buen manejo al mismo, sin embargo, se recomienda realizar la validación en sistema de caso escalado, con el fin de corroborar que sí se haya subido con éxito por agentes que tuvieron el caso previamente o para confirmar si tiene ya alguna respuesta.</t>
  </si>
  <si>
    <t>El asesor no se adhiere de forma correcta al guion de saludo. Adicionalmente, no tipifica o especifica la actualización de datos que genero con la titular.</t>
  </si>
  <si>
    <t>En la gestión se evidencia que la asesora no brinda argumentos coherentes a la objeción que presenta el tt, tampoco hace negociación del pago completo o la prorroga a un horario limite o un nuevo contacto, no realiza actualización de datos con sondeo.</t>
  </si>
  <si>
    <t>En la comunicación se evidencia que la asesora no hace proceso de negociación atando el pago temprano a beneficios y/o consecuencias, no realiza actualización de datos con sondeo, la información tipificada no es coherente con la llamada.</t>
  </si>
  <si>
    <t>La asesora no se adhiere de forma correcta al guion de saludo, ya que no indica los dos apellido del titular.</t>
  </si>
  <si>
    <t>Se evidencian oportunidades de mejora en el tono de voz de la agente, el cual se escucha bastante plano y bajo, se da afectación a guiones. En la contextualización se omite el valor a cancelar, es indispensable para que el TT conozca sus días en mora o fecha límite de pago. No se realiza la actualización de datos dentro de la llamada. En la tipificación, en la opción "Resultados de cobranza", no se selecciona la opción correcta donde el TT tiene voluntad de realizar el pago, pero no cuenta con el dinero, se debió seleccionar la opción "Quiere pagar pero sin dinero". En la lectura del guion legal, la agente cita "De acuerdo a la ley 1588", la cual no hace referencia a ninguna actividad que realice la empresa o la agente.</t>
  </si>
  <si>
    <t>En la gestión se evidencia que el asesor no contextualizo la fecha de devolución, hace despliegue de beneficios y/o consecuencias, no confirma en el cierre el valor de pago, la  información tipificada no es coherente con la llamada.</t>
  </si>
  <si>
    <t>Asesora, no hace lectura de guion legal, no cumple con las normativas legales, no se evidencia la tipificación de la comunicación.</t>
  </si>
  <si>
    <t>La agente cumple con la totalidad de los ítems establecidos a través de la matriz de calidad, no se evidencia ninguna afectación. Persuade al TT con descuento para realizar el pago sobre el mediodía, programa nueva llamada.</t>
  </si>
  <si>
    <t xml:space="preserve">No brinda argumentos coherentes a la información que indica la tt pues da información falsa ya que indica que los términos y condiciones tienen cierres de caja con horarios establecidos, a lo que no cumple con las normativas legales.
</t>
  </si>
  <si>
    <t>La agente cumple con la totalidad de los ítems establecidos a través de la matriz de calidad, no se evidencia ninguna afectación. Solicita abono, ya que la cartera cumple con monto y no con cuentas cerradas.</t>
  </si>
  <si>
    <t xml:space="preserve">El asesor no se adhiere de forma correcta al guion de saludo, ya que no indica los dos apellido del titular.
</t>
  </si>
  <si>
    <t xml:space="preserve">Se le indica a la cliente la importancia de generar el pago del credito beneficios consecuencias cliente no cuenta con el dinero se molesta un poco porque indica que va a ir atracar para poder cancelar finaliza llamada </t>
  </si>
  <si>
    <t>La agente cumple con la totalidad de los ítems establecidos a través de la matriz de calidad, no se evidencia ninguna afectación. Realiza validación dentro del sistema, ya que el TT indica que ya realizó el pago, sin embargo, el pago se realizó en una aplicación aliada.</t>
  </si>
  <si>
    <t>No contextualiza la llamada, ya que no se valida motivo de la comunicación, fecha de devolución, monto pendiente, no brinda argumentos coherentes para la objeción del cliente, ya que indica que el pago lo hace sobre las 5 pm y no presionó para que el pago fuera dentro de las 3 hrs correspondiente, tampoco genera beneficios y consecuencias, en el cierre no confirma hora de pago y la tipificación no coincide, ya que coloca acuerdo de pago 2 pm cuando la cliente claramente indica pago 5 pm.</t>
  </si>
  <si>
    <t xml:space="preserve">Se evidencia en la gestión que la comunicación no es asertiva, no maneja respeto y no evita maltrato con el tt. La tt escala el caso con SAC.
</t>
  </si>
  <si>
    <t>No se genera despliegue de beneficios y/o consecuencias dentro de la negociación, esta parte también es indispensable, teniendo en cuenta que se fideliza al usuario. No se ratifica en el cierre o recopilación del acuerdo el horario en el que el TT realizará el pago.</t>
  </si>
  <si>
    <t xml:space="preserve">Cliente presenta dudas con el préstamo asesora le brinda información se le genera envió por medio de whatsapp para aclarar </t>
  </si>
  <si>
    <t>La asesora no brinda un correcto despliegue de beneficios y consecuencias.</t>
  </si>
  <si>
    <t>Tipificación no coincide, ya que coloca PTP cuando no se ha generado acuerdo con el titular</t>
  </si>
  <si>
    <t xml:space="preserve">En el guion de saludo no confirma el nombre completo del TT, no indica la fecha de devolución exacta y no indica consecuencias ni beneficios, adicionalmente, la tipificación es incorrecta, ya que la observación no cumple con el detalle del acuerdo, no confirma si actualiza ley, ni si actualiza datos, lo que hace que esté incompleta. </t>
  </si>
  <si>
    <t xml:space="preserve">asesora debe generar un tono de voz mas pausado al brindar la información al cliente ya que en algunas ocasiones  no deja que el cliente hable o brinde alguna información </t>
  </si>
  <si>
    <t xml:space="preserve">Se genera seguimiento por el canal de whatsapp enviando referencia de pago al momento de retomar la conversación si se evidencia que el cliente no contesta no solo se debe enviar un signo de interrogación sino generar confirmación de pago a la hora estipulada </t>
  </si>
  <si>
    <t xml:space="preserve">Asesora no genera tipificación de ptp ya que en la conversación generada por medio de whatsapp se confirma un acuerdo de pago </t>
  </si>
  <si>
    <t>La agente cumple con la totalidad de los ítems establecidos a través de la matriz de calidad, no se evidencia ninguna afectación. Persuade al TT de acuerdo a beneficios ofrecidos, el TT no puede corroborar un horario, tampoco se puede acceder al descuento, ya que el link tiene tiempo de caducidad.</t>
  </si>
  <si>
    <t>En la gestión se evidencia que el asesor no hace despliegue de beneficios y/o consecuencias, la información tipificada no es coherente con la llamada.</t>
  </si>
  <si>
    <t xml:space="preserve">Se realiza seguimiento del cliente por canal de whatsapp asesora brinda información adecuada generando compromiso con el cliente para cancelar </t>
  </si>
  <si>
    <t xml:space="preserve">La asesora no brinda de manera coherente un argumento y de la misma manera el beneficio que le brinda, indicando que puede realizar un abono y que este cubrirá únicamente el capital de la deuda. </t>
  </si>
  <si>
    <t xml:space="preserve">Asesora no genera presentación de ortografía de manera adecuada adicional se evidencia que no genera confirmación de la fecha de devolución del crédito y el monto que tiene pendiente a cancelar en la conversación que se genera por medio de whatsapp </t>
  </si>
  <si>
    <t>La información indicada por la asesora es correcta. Se recomienda tener cuidado con el número al que marca porque no correspondía al del TT.</t>
  </si>
  <si>
    <t>Asesor no relaciona en la tipificación, la actualización y la lectura de la ley</t>
  </si>
  <si>
    <t>El asesor no tipifica de manera asertiva, ya que no indica el envió de los medios de pago por whatsapp.</t>
  </si>
  <si>
    <t>El asesor no deja registro coherente del PTP en la tipificación. Adicionalmente, no genera un cierre adecuado ya que omite la hora e indica en lugar de eso la fecha.</t>
  </si>
  <si>
    <t>La agente brinda toda la información pertinente al crédito en mora, se despliegan beneficios y consecuencias, sin embargo, el usuario finaliza la llamada. Se evidencia que no hay un nuevo intento de contacto por ninguno de los canales.</t>
  </si>
  <si>
    <t>la asesora edita en varias ocasiones los mensajes por whatsapp.</t>
  </si>
  <si>
    <t>la asesora no se adhiere a la normativa legal y no tipifica la comunicación que mantuvo con la titular.</t>
  </si>
  <si>
    <t xml:space="preserve">Asesora debe  generar un tono de voz mas pausado debe generar confirmación de beneficios consecuencias </t>
  </si>
  <si>
    <t xml:space="preserve">El asesor tiene algunos errores ortográficos en la comunicación por whatsapp. Adicionalmente, genera un cierre confirmando el acuerdo de pago omitiendo el medio de pago. </t>
  </si>
  <si>
    <t>En la comunicación se evidencia que la asesora no tipifica el contacto que tiene vía WhatsApp en Admin, no indico la fecha de devolución y el monto pendiente correcto, no hace despliegue de beneficios y/o consecuencias, no confirma el cierre de compromiso completo, no realiza actualización de datos con sondeo, en el primer contacto no realiza lectura de guion Legal.</t>
  </si>
  <si>
    <t>En la comunicación se evidencia que la asesora no contextualizo la fecha de devolución exacta.</t>
  </si>
  <si>
    <t xml:space="preserve">No se genera despliegue de beneficios y/o consecuencias dentro de la negociación, esta parte también es indispensable, teniendo en cuenta que se fideliza al usuario en caso de franja M0VP. </t>
  </si>
  <si>
    <t xml:space="preserve">En la comunicación la asesora no se adhiere a guion de saludo ya que no menciona la app correcta, no hace preparación de la llamada, utiliza coloquialismos "salga de ese chicharron" no se ve formalidad, no contextualizo la fecha de devolución y el monto pendiente, cuando menciona el beneficio de descuento no indica que es en la mora e indica que el cliente pagando $350.000 pesos queda al dia con la deuda, lo cual no es correcto porque descontando el 100% de los intereses moratorios la deuda queda con un valor a cancelar de $495.864 fuera de la comisión del medio de pago, no cumple con las normativas legales asegura información falsa, la información tipificada no es coherente con la llamada, la nota esta incompleta.
</t>
  </si>
  <si>
    <t xml:space="preserve">No se genera despedida de manera adecuada con el protocolo establecido </t>
  </si>
  <si>
    <t>En la contextualización se omite la fecha de pago, esto es indispensable para que el usuario conozca y quede registro en la llamada cuál es o fue la fecha de vencimiento de su crédito. Genera acuerdo de pago sobre las 4 pm, negociando dicho horario de acuerdo al horario laboral del TT.</t>
  </si>
  <si>
    <t xml:space="preserve">Asesor en la contextualización de la llamada, no brinda la fecha exacta de la devolución </t>
  </si>
  <si>
    <t>La agente cumple con la totalidad de los ítems establecidos a través de la matriz de calidad, no se evidencia ninguna afectación. Se hace la recomendación de llevar un orden de la llamada acorde a la matriz de calidad.</t>
  </si>
  <si>
    <t>En la comunicación la asesora no brinda argumentos coherentes a la objeción que presenta la tt por el pago tarde ya que menciona que en términos y condiciones se estipulan los horarios de cierre de caja, no cumple con las normativas legales, no ata ese pago con beneficios y/o consecuencias, no realiza actualización de datos con sondeo.</t>
  </si>
  <si>
    <t>La agente cumple con la totalidad de los ítems establecidos a través de la matriz de calidad, no se evidencia ninguna afectación. Genera acuerdo de pago para dos horas posteriores a la interacción.</t>
  </si>
  <si>
    <t>El asesor tiene las siguientes falencias en llamada: 1. No se adhiere al guion de saludo (debe brindar 2 apellidos) 2. El asesor no brinda el guion legal. 3. No tipifica de manera correcta (indica que se acepta la ley).</t>
  </si>
  <si>
    <t xml:space="preserve">Agente no genera confirmación de beneficios y o consecuencias la importancia de generar el pago del crédito adicional se confunde con el nombre del cliente </t>
  </si>
  <si>
    <t>Se evidencia que la agente no da un buen manejo a la objeción que presenta la TT, teniendo en cuenta que bajo tipificaciones previas hubo un descuento no aplicado, asimismo, tampoco se indagó acerca del pago. En la tipificación y en la llamada se registra que hay un claro acuerdo de pago, del cual no se realiza cierre ni se registra PTP, en la opción "Resultados de cobranza" se registra la opción "Quiere pagar pero sin dinero" la cual no es acorde a lo sucedido en llamada y en la observación registra datos de pago y acuerdo realizado. Se da afectación a temas legales, teniendo en cuenta que si la TT reporta el proceso llevado a cabo como queja, aplicaría de forma correcta, ya que se incumplió un descuento prometido y no se indagó la información por parte del agente encargado.</t>
  </si>
  <si>
    <t xml:space="preserve">Se le informa al asesor que debe tener empatía por que le pregunta como esta pero no responde adecuadamente, se le indica para todas las carteras se debe indicar la fecha de devolución, se debe indicar el monto a pagar para así que la usuaria sepa cuanto adeuda, no rebate de forma coherente a la objeción de la usuaria, se le informa que se debe dejar la tipificación de forma coherente y con lo hablado con la usuaria. </t>
  </si>
  <si>
    <t xml:space="preserve">La asesora tipifica de manera incorrecta la comunicación con el titular. </t>
  </si>
  <si>
    <t>Asesora no confirma Fecha de devolución, valor a cancelar, no tiene escucha activa, no genera una buena preparación de llamada, no tiene comunicación asertiva con el cliente, le dice al cliente (hable bien) le cuelga llamada al cliente, no actualiza datos y no actualiza datos</t>
  </si>
  <si>
    <t xml:space="preserve">Se le brinda la posibilidad al cliente de generar descuento abono cliente indica que ayer lo estafaron ya que genero un pago a una cuenta personal se corta llamada se remarca no es posible el contacto </t>
  </si>
  <si>
    <t>Se le informa que es importante deja la tipificación de la llamada en admin, ya que al no dejarla se estará incumpliendo con la circular 048.</t>
  </si>
  <si>
    <t>La agente no registra en la observación de la tipificación que el TT solo acepta contacto por medio de los canales de llamada y WhatsApp. No acepta comunicación por SMS, esto no se especifica y daría afectación a la ley 2300/23 en caso de que no se concrete el pago y el asesor que tome la cuenta en días posteriores no tenga conocimiento de que por una semana no es posible el envío de SMS.</t>
  </si>
  <si>
    <t xml:space="preserve">despedida no se genera con el protocolo establecido </t>
  </si>
  <si>
    <t xml:space="preserve">La agente no menciona la fecha de devolución del crédito de forma completa, únicamente menciona día, pero no mes ni año. No se genera despliegue de beneficios y/o consecuencias dentro de la negociación, esta parte también es indispensable, teniendo en cuenta que se fideliza al usuario. </t>
  </si>
  <si>
    <t xml:space="preserve">Se brinda información adecuada cumpliendo con los parámetros de calidad cliente se le ofrece descuento el día de ayer 50% de intereses a hoy presenta un saldo pendiente asesor confirma que se estaría validando la información </t>
  </si>
  <si>
    <t>El asesor no tipifica de manera correcta. Adicionalmente, no brinda un argumento coherente ya que le indica que el titular esta en mora estando en una cartera de M0.</t>
  </si>
  <si>
    <t>se le indica para todas las carteras se debe indicar la fecha de devoluciòn.</t>
  </si>
  <si>
    <t xml:space="preserve">En la comunicación se evidencia que la asesora no indica la contextualización validando  motivo de la llamada correcto, fecha de devolución y monto pendiente, el proceso de gestión no lo realiza completo y no devuelve la llamada se penalizan los ítems no gestionados: guion de despedida, actualización de datos, lectura de guion Legal, no tipifica en Admin la gestión por lo que no cumple con las normativas legales.
</t>
  </si>
  <si>
    <t xml:space="preserve">Asesor le indica a la cliente que han despedido personas de la empresa por dar numero de nequi para que cancelen esa información no es necesaria brindarla solo le debe confirmar al cliente que no manejamos pagos a cuentas personales solo por medio de pse afecty o sured asesor se enreda al brindar la información adecuada, adicional la comunicación que se tuvo no se genera registro en admin </t>
  </si>
  <si>
    <t xml:space="preserve">La asesora no tipifica la comunicación que mantuvo con la titular por llamada. </t>
  </si>
  <si>
    <t>El asesor no se adhiere de forma correcta al guion de saludo.</t>
  </si>
  <si>
    <t xml:space="preserve">Asesora debe generar fluidez verbal tener una comunicación mas comercial </t>
  </si>
  <si>
    <t xml:space="preserve">La asesora no tipifica de manera coherente. Adicionalmente, no se adhiere al guion de despedida. </t>
  </si>
  <si>
    <t>Se le informa que es importante brinda la fecha de devolución del dinero para todas las carteras, no deja la tipificación, informa una ley que no correspondiente, tiene muy pegada la muletilla eeee</t>
  </si>
  <si>
    <t xml:space="preserve">El asesor no tipifica de manera coherente la comunicación con el titular. </t>
  </si>
  <si>
    <t>Tipificación no coincide, no se evidencia el registro de la lectura del guion legal y la actualización de datos, se le indica asesor que es importante el registro completo de los datos suministrados y validados por el cliente, entre ellos lectura de la ley y la validación de datos.</t>
  </si>
  <si>
    <t>La agente cumple con la totalidad de los ítems establecidos a través de la matriz de calidad, no se evidencia ninguna afectación. La TT finaliza la llamada sin confirmar ley, se intenta comunicación en dos oportunidades sin respuesta alguna.</t>
  </si>
  <si>
    <t xml:space="preserve">La asesora no tipifica de manera coherente la comunicación con el titular. 
</t>
  </si>
  <si>
    <t>El asesor cumple con las normativas de la matriz de calidad por el canal escrito Whatsapp.</t>
  </si>
  <si>
    <t>La asesora edita en varias ocasiones los mensajes enviados por el canal escrito whatsapp.</t>
  </si>
  <si>
    <t>Se le informa que se debe primero confirmar la titularidad del cliente, para así entregar información, no brinda una contextualización, no cuenta con buena redacción, no brinda argumentos coherentes, ya que le dice que está en mora cuando el cliente tiene el pago para el día de hoy, no le realiza un cierre del acuerdo de pago no actualiza datos, no realiza la lectura del guion legal, deja en visto al cliente lo cual esto no está permitido, no deja la tipificación de la interacción de WhatsApp.</t>
  </si>
  <si>
    <t>Se evidencian algunas fallas ortográficas dentro del chat (falta de signos y puntos finales), recordando que se pierde credibilidad al referirse al TT.</t>
  </si>
  <si>
    <t xml:space="preserve">Asesora no genera confirmación de contexto fecha exacta de devolución </t>
  </si>
  <si>
    <t xml:space="preserve">no se genera confirmación de despedida adecuada ya que no se confirma aplicación </t>
  </si>
  <si>
    <t>Se evidencian algunas fallas ortográficas dentro del chat (falta de comas, puntos, tildes y citar los nombres propios con la primera letra en mayúscula), recordando que se pierde credibilidad al referirse al TT. Se evidencia que pregunta por el titular con el nombre redactado en mayúscula sostenida, en este caso solo es posible registrar la primera letra del nombre(s) y apellido(s) en mayúscula.</t>
  </si>
  <si>
    <t xml:space="preserve">Se genera envio de referencia via whatsapp se brinda informacion adecuada </t>
  </si>
  <si>
    <t xml:space="preserve">Agente no genera la despedida de manera adecuada por medio de whatsapp como se estipula nombre apellido y aplicacion </t>
  </si>
  <si>
    <t>Se le informa que se debe preguntar por nombre completo del tt, brinda una contextualización, no realiza la actualización de datos, no deja la tipificación del contacto por medio de WhatsApp y es importante por circular 048</t>
  </si>
  <si>
    <t xml:space="preserve">En la comunicación se evidencia que la asesora no realiza actualización de datos con sondeo, la información tipificada no es coherente con la gestión.
</t>
  </si>
  <si>
    <t>Se verifica gestión de voz y se evidencia que el asesor no valida titularidad del cliente con apellidos completos, no contextualizo la fecha de devolución.</t>
  </si>
  <si>
    <t xml:space="preserve">Se evidencia en la comunicación que la asesora no realiza actualización de datos con sondeo.
</t>
  </si>
  <si>
    <t xml:space="preserve">En la comunicación se evidencia que el asesor no contextualizo la fecha de devolución exacta.
</t>
  </si>
  <si>
    <t>En la gestión la asesora no valida titularidad del cliente con apellidos completos, no contextualizo el monto pendiente.</t>
  </si>
  <si>
    <t>La agente cumple con la totalidad de los ítems establecidos a través de la matriz de calidad, no se evidencia ninguna afectación. Persuade al TT para generar un acuerdo de pago, el usuario inicialmente se mostró algo renuente, pero se logra el acuerdo.</t>
  </si>
  <si>
    <t>la asesora no tipifica de manera correcta, teniendo en cuenta que se debe notificar de forma escrita los cambios u actualizaciones de los datos personales. Adicionalmente, no genera el debido cierre con la titular, teniendo en cuenta el registro PTP en admin.</t>
  </si>
  <si>
    <t>En la gestión la asesora cumple con los ítems estipulados.</t>
  </si>
  <si>
    <t>Se evidencia en la comunicación que la asesora cumple con los ítems de gestión estipulados.</t>
  </si>
  <si>
    <t xml:space="preserve">La asesora no pregunta por nombre completo, le hizo falta el último apellido  </t>
  </si>
  <si>
    <t xml:space="preserve">No se genere confirmación monto a cancelar en cierre de negocio es importante que se confirme la información así se genere envió de referencia por medio de whatsapp </t>
  </si>
  <si>
    <t>El agente no realiza la pregunta empática, donde se genera un acercamiento al usuario preguntando cómo se encuentra hoy o cómo está. La llamada se finaliza, no se evidencia intento de contacto por ninguno de los canales principal o alterno, se da afectación a ítems faltantes dentro de la llamada (Guion de despedida, actualización de datos y guion legal). En la tipificación, en la opción "Resultados de cobranza", no se selecciona la opción correcta donde obligatoriamente se debe registrar un acuerdo de pago (PTP) para seleccionar la opción "Quiere pagar parcialmente" lo cual hace referencia a un abono. En la observación de la tipificación, el agente especifica que la llamada se finaliza por fallas técnicas y aborda al TT por medio de WhatsApp, lo cual es una afectación grave a la ley 2300/23, ya que el usuario debe autorizar el contacto por medio de otro canal dentro de una misma semana por medio del guion legal, sin contar con dicha autorización el contacto con el usuario por WhatsApp es completamente ilegal.</t>
  </si>
  <si>
    <t xml:space="preserve">La asesor no deja registro de la actualización de datos que le genero al titular en la tipificación. </t>
  </si>
  <si>
    <t>El asesor no regresa la llamada por lo que se penaliza la despedida</t>
  </si>
  <si>
    <t>Se evidencia que en la tipificación, la agente no deja registro del horario acordado en llamada (PTP), teniendo en cuenta que es obligatorio para cualquier tipo de seguimiento y protocolo.</t>
  </si>
  <si>
    <t xml:space="preserve">No se genera confirmación de la fecha de devolución del crédito importante garantizar que se confirme la fecha para que se tenga en cuenta cuando se debió generar el pago </t>
  </si>
  <si>
    <t>No coincide tipificación, en la opción de “quiere liquidarlo” coloca la opción “recado/ aviso referencia”</t>
  </si>
  <si>
    <t>La asesora no deja de manera correcta el registro del PTP en la tipificación.</t>
  </si>
  <si>
    <t xml:space="preserve">Agente debe generar un tono de voz mas alto ya que no se logra escuchar muy bien lo que le informa al cliente se debe generar un tono de voz mas alto para que la comunicación sea amena </t>
  </si>
  <si>
    <t>Tipificación no coincide, no se evidencia el registro de la actualización de datos y de igual forma la mención del guion legal.</t>
  </si>
  <si>
    <t>La asesora no tipifica de manera coherente con la llamada.</t>
  </si>
  <si>
    <t>El asesor interrumpe al cliente, no le explica de forma cuáles son los costos adicionales que se le cobran, no deja la tipificación de forma correcta porque el cliente nunca confirmó si le acepta la ley o no, se afecta legal porque el cliente no confirma la ley, pero si le escriben o le llaman o le envía un SMS esto puede llevar a una queja.</t>
  </si>
  <si>
    <t>La agente no menciona el guion de despedida acorde al speach formalizado. En la tipificación, en la opción "Resultados de cobranza", no se selecciona la opción correcta donde si se incumplió un acuerdo de pago se debió seleccionar la opción "Seguimiento del impago después del pago prometido". El tono de voz en la llamada es bastante bajo, se recomienda subirlo para que la información sea clara y contundente, por momentos la TT no comprende lo que la agente menciona.</t>
  </si>
  <si>
    <t>La agente brinda toda la información pertinente al crédito en mora, se despliegan beneficios y consecuencias, sin embargo, el usuario finaliza la llamada. Se evidencia intento de contacto inmediato, sin respuesta por parte del TT. El agente no debate las objeciones propuestas por el TT, donde no se menciona que la aplicación es una entidad Fintech, no se menciona información de costos ni valores adicionales, los cuales se encuentran regulados, solo se despliegan consecuencias.</t>
  </si>
  <si>
    <t>La asesora no indico el motivo de la llamada, ni la fecha de devolución.</t>
  </si>
  <si>
    <t>Tipificación no coincide, se coloca la opción PTP cuando no se evidencia acuerdo de pago con el titular.</t>
  </si>
  <si>
    <t xml:space="preserve">La asesora no deja registro de actualización de datos que le indico el titular, de la misma manera tampoco genera el cambio. </t>
  </si>
  <si>
    <t xml:space="preserve">La asesora no confirma el valor del acuerdo de acuerdo de pago y no se despide de forma correcta con nombre, apellido y la app de la que se comunico </t>
  </si>
  <si>
    <t>Agente debe generar un tono de voz mas alto  al momento de brindar la información del cliente.</t>
  </si>
  <si>
    <t>La asesora hace envio de mensajes de texto de manera masiva con falta de ortografia.</t>
  </si>
  <si>
    <t>La asesora hace envio de mensaje de texto donde indica un descuento del 60%, pero no menciona que es sobre el interés moratorio.</t>
  </si>
  <si>
    <t>Se le indica en el mensaje al cliente que se estaría generando comunicación con las referencias esta información no se debe enviar ya que no esta permitido el contacto con las referencias por la ley 2300</t>
  </si>
  <si>
    <t>El mensaje no contiene buena ortografía.</t>
  </si>
  <si>
    <t>Los mensajes presentas errores de ortografía, la información enviada no esta autorizada menciona que se inicia con "localización" y adicional indica que generara comunicación con referencias lo cual no cumple con el índice legal.</t>
  </si>
  <si>
    <t>Mensaje presenta mala ortografía, en vez de colocar la palabra “más” se escribe "mss"</t>
  </si>
  <si>
    <t xml:space="preserve">se realiza envió de sms de manera adecuada </t>
  </si>
  <si>
    <t>Se evidencian errores de ortografía en los mensajes enviados.</t>
  </si>
  <si>
    <t xml:space="preserve">Se verifica envió de mensajes y se encuentran errores ortográficos con palabras mal escritas.
</t>
  </si>
  <si>
    <t xml:space="preserve">"Queremos que sigas con nosotros, por eso el día de HOY la aplicación habilitó una REDUCCION en su DEUDA con un desprecio de los intereses moratorios hasta le 100%, mas información" el mensaje enviado no se encuentra bien redactado </t>
  </si>
  <si>
    <t xml:space="preserve">Recuerde que al entrar en mora debera asumir el aumento de intereses y cobros adicionales, pause este proceso que lo perjudica, cumpliendo con su pago HOY antes de las 12 Medio dia esperamos
SE RECOMIENDA MEJORAR LA RELACIÓN Y CAMBIAR EL PAUSE POR EL EVITE </t>
  </si>
  <si>
    <t xml:space="preserve">La asesora envía mensajes masivos con evidencia de errores ortográficos. </t>
  </si>
  <si>
    <t xml:space="preserve">Se genera envió de sms adecuado para M-0 </t>
  </si>
  <si>
    <t xml:space="preserve">Envió de sms cumple </t>
  </si>
  <si>
    <t>Se evidencia en el mensaje que cuando menciona el beneficio de descuento no especifica que aplica sobre los "intereses moratorios".</t>
  </si>
  <si>
    <t xml:space="preserve">Se encuentra que el mensaje es generado acorde a lo estipulado con horario y cartera correspondiente. </t>
  </si>
  <si>
    <t>Se evidencia que el mensaje no esta siendo asertivo ya se indica "POR EVASIÓN DE COMUNICACIÓN y NO NEGOCIACIÓN de su OBLIGACIÓN, debido a su falta de comunicación con la aplicación, realice su pago HOY antes de la 1:00 PM o tendrá consecuencias como cliente"</t>
  </si>
  <si>
    <t xml:space="preserve">Se debe generar uso de las mayúsculas, adicional se evidencia que el agente en el mismo mensaje tutea y ustea al cliente </t>
  </si>
  <si>
    <t xml:space="preserve">Evite REPORTES NEGATIVOS BLOQUEOS Y PERDIDA DE BENEFICIOS genere SU PAGO COMPLETO o un ABONO DEL 50%, y envia el soporte al 3173097530
la asesora envia casi que todo el mensaje en mayúscula por lo que esto es considerado como maltrato
</t>
  </si>
  <si>
    <t xml:space="preserve">APROVECHE la hora de almuerzo y le otorgamos un DCTO de hasta el 100% en la mora y reciba un cupon de aumento para su proximo credito tiempo limitado hasta 1:30 pm quedan 10 cupos, comuniques
</t>
  </si>
  <si>
    <t>El asesor envía un mensaje de texto masivo, haciendo uso del termino "MICROCREDITO", el cual esta incorrecto, la forma correcta es "NANOCREDITO".</t>
  </si>
  <si>
    <t>La asesora envía un mensaje de texto masivo indicando un descuento del 100, sin poner el signo porcentual.</t>
  </si>
  <si>
    <t>La asesora envía mensajes de texto masivos con información falsa.</t>
  </si>
  <si>
    <t xml:space="preserve">Envio sms de manera adecuada </t>
  </si>
  <si>
    <t>Genere su pago antes de las 11AM para elevar calificaciones en diferentes aplicaciones de prestamos y nuevo credito de hasta 1.500.000 si nesecita ayuda INF al WP 3189929265 Contacta conmigo</t>
  </si>
  <si>
    <t xml:space="preserve">Envio  de sms cumple </t>
  </si>
  <si>
    <t xml:space="preserve">Inicie el dia sin llamadas ni mensajes molestos aproveche descuento del 100% de intereses moratorios, quedan 10 cupos que espera aproveche este beneficio al Whatsapp 3182692221
</t>
  </si>
  <si>
    <t xml:space="preserve">El mensaje se evidencia que no esta bien redactado ya que la asesora tutea y ustea al cliente en el mismo mensaje </t>
  </si>
  <si>
    <t>Dia de BORRON Y CUENTA NUEVA, cliente PREMIUM, Aproveche su almuerzo y pague con descuento 100% en intereses de mora https://wa.link/sl12ey</t>
  </si>
  <si>
    <t>No cumple con las normativas legales establecidas, no genera tipificación a la llamada con tercero.</t>
  </si>
  <si>
    <t>Asesor no solícita línea de contacto del cliente, no brinda número para que el cliente devuelva la comunicación, tipificación no coincide, ya que no coloca la opción de “recado/aviso a referencia al titular”.</t>
  </si>
  <si>
    <t xml:space="preserve">En la gestión con tercero la asesora no se adhiere a guion de despedida estipulado, no solicita linea de contacto del cliente.
</t>
  </si>
  <si>
    <t xml:space="preserve">Mejorar la fluidez verbal al momento de interactuar con el tercero mayor fluidez </t>
  </si>
  <si>
    <t xml:space="preserve">El asesor no se presenta de forma correcta hasta el tercero pregunta en varias veces que con quien habla, no entrega líneas de atención para que el usuario se comunique, no se despide de forma correcta. </t>
  </si>
  <si>
    <t xml:space="preserve">El asesor no deja la tipificacion de forma correcta </t>
  </si>
  <si>
    <t>Se evidencia en al comunicación que la asesora no se adhiere a guiones de saludo y despedida estipulados, no solicita linea de contacto del cliente.</t>
  </si>
  <si>
    <t xml:space="preserve">El asesor entrega información sensible a un tercero y este le informa desde un principio que no conoce al tt, no se presenta de con nombre y apellido, y no deja la tipificación de la llamada, y no se despide de forma correcta. </t>
  </si>
  <si>
    <t xml:space="preserve">La asesora entrega información sensible a un tercero cuando este informa que no conoce al tt,  actualiza datos y le realiza lectura del guion legal. </t>
  </si>
  <si>
    <t xml:space="preserve">En la gestión el asesor no se adhiere a guion de despedida, no solicita linea de contacto del cliente.
</t>
  </si>
  <si>
    <t>No brinda guion de bienvenida de manera correcta.</t>
  </si>
  <si>
    <t>Brinda información sensible o falsa al tercero, le indica a tercero que la APP es una aplicación de “microcrédito”</t>
  </si>
  <si>
    <t xml:space="preserve">No se genera despedida de manera adecuada no se confirma líneas de contacto para que cliente devuelva llamada y no se confirma si se maneja otra linea de contacto </t>
  </si>
  <si>
    <t xml:space="preserve">En la comunicación con tercero la asesora no solicita linea de contacto del cliente y no indica líneas para que el cliente devuelva llamada.
</t>
  </si>
  <si>
    <t>En comunicación con tercero el asesor no se adhiere a guion de despedida, no solicita linea de contacto del cliente, no indica líneas para que el cliente devuelva llamada.</t>
  </si>
  <si>
    <t>No se evidencia el cierre o recopilación del acuerdo, el cual se debe realizar posterior a la negociación en caso de voluntad de pago. No se genera despliegue de beneficios y/o consecuencias dentro de la negociación, esta parte también es indispensable, teniendo en cuenta que se fideliza al usuario.</t>
  </si>
  <si>
    <t xml:space="preserve">Asesor no genera remarcación, por medio de Microsip no se evidencia que se haya generado remarcación por otro medio se debe generar remarcación por microsip no se genera confirmación de ley actualización de datos cierre de llamada, adicional se identifica que se genera marcación a un tercero y se tipifica de manera inadecuada dejando como quiere liquidar </t>
  </si>
  <si>
    <t>No se genera tipificación de manera adecuada ya que se evidencia que la agente deja como quiere liquidar pero cliente no genera confirmación de si va a generar el pago el dia de hoy no confirma acuerdo.</t>
  </si>
  <si>
    <t>Se verifica gestión de voz y se encuentra que el asesor no hace despliegue de beneficios y/o consecuencias.</t>
  </si>
  <si>
    <t xml:space="preserve">Asesora no brinda un despliegue de beneficios </t>
  </si>
  <si>
    <t>Se evidencia que la agente no cuenta con argumentos coherentes a la objeción propuesta por el TT, la mayoría de la llamada es manejada por el usuario y no por la agente. La agente brinda toda la información pertinente al crédito en mora, se despliegan beneficios, sin embargo, el usuario finaliza la llamada. Se evidencia intento de contacto inmediato, sin respuesta por parte del TT.</t>
  </si>
  <si>
    <t>Monitoreo sin novedad. (cliente finaliza la llamada para confirmación de ley y guion de despedida, se llama nuevamente y no contesta)</t>
  </si>
  <si>
    <t xml:space="preserve">La asesora no realiza la lectura del guión legal </t>
  </si>
  <si>
    <t xml:space="preserve">Asesora le pregunta al cliente porque no ha podido realizar el pago infringiedo la ley 2300 donde se estipula que no esta permitido preguntarle al cliente porque no ha podido cancelar el pago </t>
  </si>
  <si>
    <t>La asesora no tipifica de manera correcta, ya que no deja registro del PTP del acuerdo de pago generado con el titular.</t>
  </si>
  <si>
    <t xml:space="preserve">La asesora no deja la tipificación de forma completa (PTP) y no se despide de forma correcta </t>
  </si>
  <si>
    <t xml:space="preserve">Asesor le indica la importancia de cancelar el pago le trata de brindar alguna solución para que pueda cancelar el pago </t>
  </si>
  <si>
    <t xml:space="preserve">Se genera seguimiento con cliente ya que anteriormente se confirma un acuerdo, pero al generarse segunda comunicación no se confirma el acuerdo asesor deja como seguimiento brinda información adecuada </t>
  </si>
  <si>
    <t xml:space="preserve">Se genera seguimiento al cliente se brinda información adecuada </t>
  </si>
  <si>
    <t>Se evidencian algunas fallas ortográficas dentro del chat (Letras mayúsculas para iniciar frases u oraciones y nombres de la aplicación), recordando que se pierde credibilidad al referirse al TT.</t>
  </si>
  <si>
    <t>Se genera seguimiento al cliente por medio de whatsapp confirmando el pago que se había acordado anteriormente por medio de llamada asesor brinda información adecuada.</t>
  </si>
  <si>
    <t>Se evidencian algunas fallas ortográficas dentro del chat (Letras mayúsculas para iniciar frases u oraciones, falta de comas, puntos, tildes y tildes mal ubicadas), recordando que se pierde credibilidad al referirse al TT.</t>
  </si>
  <si>
    <t>Si se genero una interacción antes en llamada en la conversación por whatsapp se debe confirmar que es la misma persona que se atendió anteriormente en llamada</t>
  </si>
  <si>
    <t>El agente no cita el guion de despedida acorde al speach formalizado. Se evidencian algunas fallas ortográficas dentro del chat (Letras mayúsculas para iniciar frases u oraciones, falta de comas, puntos, tildes y tildes mal ubicadas), recordando que se pierde credibilidad al referirse al TT.</t>
  </si>
  <si>
    <t>La asesora no se presenta de forma correcta, no tiene empatía al inicio de la llamada, porque el cliente le dice que la situación y ella responde que bueno que todo esté bien, no responde de forma correcta a las objeciones del cliente.</t>
  </si>
  <si>
    <t>El asesor no deja registro coherente en la tipificación, PTP no coincide con la hora del acuerdo.</t>
  </si>
  <si>
    <t>En la comunicación la asesora no contextualizo la fecha de devolución exacta.</t>
  </si>
  <si>
    <t xml:space="preserve">Asesor no contextualiza el valor de la deuda al inicio de la comunicación, en el cierre del acuerdo no se confirma valor y medio de pago </t>
  </si>
  <si>
    <t>El asesor no rebate de forma correcta las objeciones al cliente, y entrega información falsa, ya que está asegurando un valor que realmente no se sabe si le incremente para los intereses moratorios.</t>
  </si>
  <si>
    <t xml:space="preserve">En la comunicación se evidencia que el asesor no contextualiza la fecha de devolución y el monto pendiente, no hace un proceso de negociación acorde a lo que indica el tt, no hace despliegue de beneficios y/o consecuencias, no valida cierre compromiso completo con medio, hora y valor de pago, la información tipificada no es coherente con la llamada.
</t>
  </si>
  <si>
    <t>Agente debe generar una comunicación mas fluida con el cliente si el cliente esta cansado que lo llamen indicarle un cierre de negociación confirmarle el cierre, debe generar la tipificación de manera completa y correcta.</t>
  </si>
  <si>
    <t xml:space="preserve">En la gestión se evidencia que el asesor no hace despliegue de beneficios y/o consecuencias, no limita el horario de pago y asi mismo en el cierre de compromiso no confirma hora de pago, la información tipificada no es coherente con la llamada.
</t>
  </si>
  <si>
    <t xml:space="preserve">Se evidencia en la comunicación que el asesor no confirma la hora de pago en el cierre de compromiso.
</t>
  </si>
  <si>
    <t xml:space="preserve">No se genera confirmación de fecha de devolución de manera adecuada confirmando fecha exacta </t>
  </si>
  <si>
    <t>Se evidencia que la asesora tiene la muletilla "por ende", en el cierre de compromiso no confirma hora de pago exacta, la información tipificada no es coherente con la llamada.</t>
  </si>
  <si>
    <t>La asesora no tiene escucha activa, debido a que la titular le indica que paga en los próximos días, pero la asesora lo toma como un acuerdo para el día de hoy. Tipifica de manera incorrecta y no escucha ni brinda argumentos coherentes.</t>
  </si>
  <si>
    <t xml:space="preserve">El asesor entrega la información, pero no condiciona al usuario para que tome los beneficios brindados. </t>
  </si>
  <si>
    <t>Tipificación no coincide, asesora genera acuerdo de pago, pero no coloca la opción PTP para corroborar la hora de pago.</t>
  </si>
  <si>
    <t>En la comunicación se evidencia que la asesora no realiza actualización de datos con sondeo.</t>
  </si>
  <si>
    <t xml:space="preserve">Se evidencia que la asesora no negocia el pago mas temprano, teniendo en cuenta que debe condicionarse a 1 o máximo 2 horas.
</t>
  </si>
  <si>
    <t xml:space="preserve">Asesora debe evitar decir tantas veces el nombre da la cliente ya que se torna un poco molesto y se toma como muletilla adicional debe generar un tono de voz mas alto para que la cliente escuche bien la información ya que en ocasiones la cliente no la escucha y no le pone cuidado a lo que informo por ese motivo se finaliza llamada </t>
  </si>
  <si>
    <t>la asesora no tipifica de manera correcta o tiene registro de un ítem no coherente con la llamada.</t>
  </si>
  <si>
    <t xml:space="preserve">Se brinda información correspondiente para generar el pago de la prorroga </t>
  </si>
  <si>
    <t>El asesor no tipifica de manera coherente. hizo acuerdo por pago total y tipifica pago parcial.</t>
  </si>
  <si>
    <t xml:space="preserve">agente no genera confirmación de fecha de devolución del crédito de manera adecuada adicional se evidencia que no se confirma los beneficios y las consecuencias la importancia de generar el pago del crédito y que se garantice el pago </t>
  </si>
  <si>
    <t>El asesor escribe el nombre completo del tt en mayúscula por temas de ortografía, no es correcto, el asesor deja en visto al usuario desde las 8:59 am, lo cual no está permitido y esto no es asertivo, no deja la tipificación del WHATSAPP lo cual se está incurriendo en la circular 048.</t>
  </si>
  <si>
    <t>Se evidencian errores de ortografía en la conversación.</t>
  </si>
  <si>
    <t xml:space="preserve">Se genera comunicación de manera adecuada cumple con los parámetros de calidad </t>
  </si>
  <si>
    <t>La asesora no tipifica de manera correcta, omite algunos ítems de la tipificación.</t>
  </si>
  <si>
    <t xml:space="preserve">Se evidencia que la asesora tiene toques sin sacar las llamadas, se valida con la asesora, informa que saco las llamadas por medio de corporativo, se validan los tres corporativos de la sala y no registran las llamadas, pero si realizo toque en el admin lo cual esto es considerado como fraude.  </t>
  </si>
  <si>
    <t>No se genera confirmación de cierre de negociación (monto medio y hora de pago) adicional, la tipificación no coincide, no coloca la opción PTP para confirmación de hora de pago, no hace uso adecuado del guion de despedida.</t>
  </si>
  <si>
    <t xml:space="preserve">Asesor le brinda la información de manera adecuada cliente finaliza se remarca no contesta </t>
  </si>
  <si>
    <t>Presenta errores ortográficos, pero se evidencia una buena gestión vía whatsapp.</t>
  </si>
  <si>
    <t xml:space="preserve">El agente no es asertivo en la comunicación generada con el cliente ya que se evidencia que le alza la voz de una manera molesta y retadora porque la cliente no le confirma el correo electrónico </t>
  </si>
  <si>
    <t>No confirma valor y medio de pago en cierre de negociación, tipificación no coincide, no se evidencia el valor a cancelar</t>
  </si>
  <si>
    <t xml:space="preserve">La asesora no tipifica de manera correcta. Adicionalmente, se evidencian errores en redacción. </t>
  </si>
  <si>
    <t xml:space="preserve">No se genera confirmación de el contexto de la llamada monto a cancelar y fecha en la que debe cancelar el pago delo crédito importante que se confirme esta información </t>
  </si>
  <si>
    <t xml:space="preserve">Se verifica la gestión y se evidencia que el asesor no valida titularidad del cliente con apellidos completos.
</t>
  </si>
  <si>
    <t xml:space="preserve">Se debe generar cierre de comunicación confirmando quien atendió </t>
  </si>
  <si>
    <t xml:space="preserve">En la comunicación se evidencia que el asesor no condiciona el pago a un horario mas temprano, en el cierre del compromiso no confirma el medio de pago.
</t>
  </si>
  <si>
    <t>Se evidencia en la comunicación que el asesor no confirma el medio de pago en el cierre del compromiso.</t>
  </si>
  <si>
    <t>La asesora no pregunta por nombre completo del TT, cuanta con muletillas y duda de la información que está brindando, no indica la fecha de devolución, no genera un buen direccionamiento, ya que lo envía a SAC cuando ella misma podía resolver las dudas, no brinda un despliegue de beneficios, no actualiza datos, no realiza la lectura del guion legal, en la tipificacion no esta de forma completa ya que no deja toda la informacion que el cliente informa, no se des</t>
  </si>
  <si>
    <t>El asesor no tipifica de manera coherente.</t>
  </si>
  <si>
    <t>Tipificación no coincide, coloca opción PTP cuando no hubo acuerdo, no genera actualización de datos, no brinda guion de despedida correcto.</t>
  </si>
  <si>
    <t>Se verifica gestión de voz y se evidencia que el asesor no valida titularidad del cliente con apellidos completos, no indico el monto pendiente completo, tipifica que devuelve la llamada pero no hay evidencia de ello por lo que se penalizan los ítems no gestionados, cierre completo, actualización datos, guion legal, guion de despedida y tipificación.</t>
  </si>
  <si>
    <t xml:space="preserve">Asesora no genera confirmación de la contextualización de la llamada monto fecha de devolución adicional se evidencia que en el cierre no se confirma el monto que el cliente va a cancelar en la tipificación que se genera no es correcta debe dejarlo como parcialmente y no como quiere pagar pero sin dinero no se realiza despedida adecuada </t>
  </si>
  <si>
    <t>La asesora no brinda argumentos coherentes a la objeción del cliente, no brinda un despliegue de beneficios,  no confirma el valor a pagar en el acuerdo de pago, no deja la tipificación de forma completa.</t>
  </si>
  <si>
    <t>No confirma datos de acuerdo de pago o cierre (monto, medio y hora de pago), ya que cliente indica hacer el pago “ahora mismo” adicional tipificación no coincide, puesto que no relaciona los mismos datos de cierre.</t>
  </si>
  <si>
    <t>La asesora no tipifica de manera correcta.</t>
  </si>
  <si>
    <t xml:space="preserve">No se genera confirmación de la fecha de devolución del crédito adicional no genera despedida de manera adecuada </t>
  </si>
  <si>
    <t xml:space="preserve">Se verifica gestión de voz y se evidencia que el asesor no valida titularidad del cliente con apellidos completos, no limita el horario de pago temprano teniendo en cuenta que el contacto es sobre las 10 am y que esta otorgando un descuento, en el cierre de compromiso no confirma hora de pago.
</t>
  </si>
  <si>
    <t>La asesora no se adhiere al guion de saludo.</t>
  </si>
  <si>
    <t xml:space="preserve">la comunicación generada es adecuada </t>
  </si>
  <si>
    <t xml:space="preserve">se brinda información de manera adecuada </t>
  </si>
  <si>
    <t xml:space="preserve">Asesor trata de confirmarle al cliente la importancia de cancelar se brinda información de manera adecuada </t>
  </si>
  <si>
    <t>Se evidencia en la comunicación que la asesora no menciona los guiones de saludo y despedida de manera acorde.</t>
  </si>
  <si>
    <t xml:space="preserve">La asesora no brinda un despliegue de beneficios o consecuencias </t>
  </si>
  <si>
    <t>llamada sin novedad, sin embargo se evidencia el uso contante de muletilla "pues".</t>
  </si>
  <si>
    <t>El asesor tiene las siguientes falencias en llamada: 1. No indica fecha de devolución 2. No tipifica de manera correcta. 3. no genera actualización de datos. 4. No brinda guion legal.</t>
  </si>
  <si>
    <t>Se evidencian en la comunicación errores de redacción, no realiza actualización de datos, no indica guion Legal, no tipifica la gestión en Admin por lo que no cumple con la normativa legal (cicular 048).</t>
  </si>
  <si>
    <t xml:space="preserve">Se genera envió de referencia vía wasap se evidencia que la agente no genera finalización de la conversación de manera adecuada </t>
  </si>
  <si>
    <t xml:space="preserve">En la gestión se evidencia que la asesora no se adhiere a guion de saludo estipulado ya que no valida la titularidad del cliente con nombres y apellidos completo, adicional hace contextualización de información sensible en el primer mensaje lo cual no esta permitido, debe confirmar primero que si es el tt, en negociación no confirma el cierre de compromiso completo, no realiza actualización de datos, no indica el guion Legal no tipifica el contacto en Admin por lo que no cumple con las normativas legales (titularidad y circular 048).
</t>
  </si>
  <si>
    <t>Asesora debe generar un tono de voz mas alto ya que no se logra escuchar de manera clara lo que se le informa al cliente</t>
  </si>
  <si>
    <t>Redaccion</t>
  </si>
  <si>
    <t>Tipificación no coincide, genera acuerdo de pago para las 4 pm, pero en el registro aparece 2 PM, no se evidencia PTP con horario de acuerdo, se debe especificar si el acuerdo es por pago u abono.</t>
  </si>
  <si>
    <t xml:space="preserve">Asesora no genera confirmación del monto a cancelar que se debe en la contextualización de la llamada se debe confirmar ya que se evidencia que cada día el valor cambia </t>
  </si>
  <si>
    <t xml:space="preserve">Asesor con la herramienta de WhatsApp y no usa la herramienta, válida el recaudo y va en 0 se le informa que debe usar la herramienta </t>
  </si>
  <si>
    <t xml:space="preserve">Se genera comunicación por medio de whatsapp donde se evidencia que la agente no genera confirmación de la aplicación que se genera comunicación </t>
  </si>
  <si>
    <t>Se evidencia mejorar la ortografía y argumentar de firma correcta por que el cliente cree que la deuda son 3 millones cuando no es así es un valor menor</t>
  </si>
  <si>
    <t xml:space="preserve">Se genera contacto con cliente no se logra llegar a un acuerdo de pago se brinda información de amanera adecuada se finaliza llamada se genera comunicación siguiente por medio de corporativo </t>
  </si>
  <si>
    <t>Asesor con la herramienta de WhatsApp y no usa la herramienta, se le informa que debe usar la herramienta</t>
  </si>
  <si>
    <t>Sin novedad. Sin embargo, no se adhiere de forma correcta al guion de despedida.</t>
  </si>
  <si>
    <t>La agente hace seguimiento y solicita pruebas de una prórroga tomada por la TT el día 23/07/2025, con el fin de esclarecer por qué registra en la franja M0 si tomó una prórroga, se realiza seguimiento vía WhatsApp.</t>
  </si>
  <si>
    <t>Se verifica gestión de voz y se evidencia que el asesor no valida titularidad del cliente con apellidos completos, no condiciona el pago a un horario mas temprano, tendiendo en cuenta que los pagos deben limitarse a 1 máximo 2 horas puede apoyarse con la hora de deposito o con beneficios.</t>
  </si>
  <si>
    <t xml:space="preserve">En la llamada no se evidencia cierre de acuerdo de pago de la obligación pero se deja como tipificado en admin que se tuvo un acuerdo de pago </t>
  </si>
  <si>
    <t xml:space="preserve">Se verifica gestión de voz y se evidencia que el asesor no valida titularidad del cliente con apellidos completos, no hace despliegue de beneficios y/o consecuencias teniendo en cuenta que no hay acuerdo de pago.
</t>
  </si>
  <si>
    <t>La asesora no brinda despliegue de beneficios y consecuencias. Adicionalmente, genera un cierre si corroborar el valor a cancelar y cobro de los canales de pago.</t>
  </si>
  <si>
    <t xml:space="preserve">Se evidencia en la gestión que la asesora repite frecuentemente la muletilla "eee" es muy recurrente y esto resta credibilidad en la comunicación, no indico el motivo de la llamada, no realizo despliegue de beneficios y/o consecuencias y no confirmo el cierre del compromiso validando medio, hora y valor de pago. </t>
  </si>
  <si>
    <t>Se genera comunicación adecuada con el cliente brindando información de manera correcta.</t>
  </si>
  <si>
    <t>Se le informa que es importante indicar la fecha de devolución, se le informa que debe brindar un despliegue de beneficios.</t>
  </si>
  <si>
    <t>No se ratifica en el cierre o recopilación del acuerdo el valor que el cliente cancelará, asimismo, tampoco se menciona la comisión de PSE. La agente no menciona la aplicación en el guion de despedida.</t>
  </si>
  <si>
    <t>Tipificación no coincide, coloca opción de “quiere liquidarlo” cuando la persona aún no ha confirmado pago u abono.</t>
  </si>
  <si>
    <t>La asesora no brinda beneficios o consecuencias.</t>
  </si>
  <si>
    <t>La agente cumple con la totalidad de los ítems establecidos a través de la matriz de calidad, no se evidencia ninguna afectación. Genera acuerdo de pago, el TT no presenta ninguna objeción para el pago.</t>
  </si>
  <si>
    <t>No se evidencia el cierre o recopilación del acuerdo, el cual se debe realizar posterior a la negociación efectiva y en caso de voluntad de pago.</t>
  </si>
  <si>
    <t xml:space="preserve">Agente pronuncia en varias ocasiones  el nombre de la cliente se toma como muletilla </t>
  </si>
  <si>
    <t>La asesora brinda información errada al usuario, le dice que el interés anual es del 6% cuando esto no es correcto.</t>
  </si>
  <si>
    <t xml:space="preserve">El asesor no tipifica de manera correcta y se evidencia falta de escucha activa. </t>
  </si>
  <si>
    <t xml:space="preserve">La asesora no presenta por nombre completo del titular </t>
  </si>
  <si>
    <t>No aplica guion de despedida de manera correcta</t>
  </si>
  <si>
    <t>La asesora no confirma la titularidad</t>
  </si>
  <si>
    <t xml:space="preserve">Se verifica gestión de voz y se evidencia que la asesora no condiciona el pago a un horario mas temprano, tendiendo en cuenta que los pagos deben limitarse a 1 máximo 2 horas puede apoyarse con la hora de deposito o con beneficios.
</t>
  </si>
  <si>
    <t>En la tipificación, se evidencia que la agente registra un horario distinto al ratificado en el cierre del acuerdo (PTP), teniendo en cuenta que se deja para posterior seguimiento, debe quedar con el horario exacto estipulado en la llamada.</t>
  </si>
  <si>
    <t xml:space="preserve">La asesora no escucha ni brinda argumentos coherentes. Adicionalmente, no tipifica de manera correcta ya que el titular no acepta ley y lo tipifica como si. </t>
  </si>
  <si>
    <t>Tipificación no coincide, coloca opción de “quiere liquidarlo” cuando la persona aún no ha confirmado pago u abono, no se evidencia el despliegue de beneficios y/o consecuencia teniendo en cuenta la objeción del cliente</t>
  </si>
  <si>
    <t>envio de sms cumple</t>
  </si>
  <si>
    <t>La asesora tiene errores de redacción en mensajes masivos.</t>
  </si>
  <si>
    <t xml:space="preserve">El mensaje no se encuentra bien redactado ya que presenta falencias se tutea y ustea </t>
  </si>
  <si>
    <t>No ignore sus deudas, pague ahora y evite el bloqueo de la aplicacion para futuros creditos, obtenga DESCUENTO SORPRESA en la mora actual, normalice y obtenga un pre-aprobado de hasta de 3.00</t>
  </si>
  <si>
    <t>APROVECHA y OBTEN un 100% de descuento de sus intereses moratorios solo 10 cupos COMUNIQUESE YA 3177336667 Contacta conmigo por https://wa.link/mdxyvu
(ORTOFRAFIA)</t>
  </si>
  <si>
    <t xml:space="preserve">No se genera buen uso de los beneficios ya que no se confirma que intereses se estarían descontando ya que se debe confirmar que se estarían generando descuento de los intereses moratorios </t>
  </si>
  <si>
    <t xml:space="preserve">Genera tu pago antes de las 11am y adquiere un preaprobado de hasta $1.200.000 y recibe un bono de aumento de $50.000 INFO https://wa.link/tp7ty9
</t>
  </si>
  <si>
    <t>La asesora tiene registro de 110 mensajes de texto masivos de manera simultanea en una hora.</t>
  </si>
  <si>
    <t xml:space="preserve">Se genera envio de sms donde se evidencia que no se confirma que intereses se le estaría generando el descuento, se debe confirmar que el descuento sea de intereses en mora </t>
  </si>
  <si>
    <t>El asesor envía mensajes de texto masivos mal redactados, brinda información de manera incorrecta junto con beneficios incorrectos.</t>
  </si>
  <si>
    <t>La asesora envía mensajes de texto masivos con mala redacción y no especifica el beneficio de manera clara.</t>
  </si>
  <si>
    <t>Se evidencia que la asesora cuando ofrece el beneficio de descuento no especifica en que aplica el mismo (interés moratorio).</t>
  </si>
  <si>
    <t>Se genera inspección en el PC del agente, no se evidencia ninguna anomalía.</t>
  </si>
  <si>
    <t>Se evidencia que el agente tutea y ustea dentro del mismo SMS, recordando que se pierde credibilidad hacia el usuario.</t>
  </si>
  <si>
    <t xml:space="preserve">Envió sms cumple con los parámetros de calidad </t>
  </si>
  <si>
    <t xml:space="preserve">" rcuerde que el pagar antes" esta frase esta mal redactada e el mensaje que se envía </t>
  </si>
  <si>
    <t>Madrugar a pagar le da beneficios si realiza hoy su pago antes de las 11:00 AM puede obtener grande beneficios para su proximo prestamo para mas informacion 3185210424.
(REDACCION)</t>
  </si>
  <si>
    <t>La agente no menciona el guion de saludo acorde al speach formalizado. La agente brinda información sensible del crédito a un tercero, informando que la llamada es para brindar información de un crédito y un desembolso que se realizó al número que atiende la llamada.</t>
  </si>
  <si>
    <t xml:space="preserve">Se genera comunicación con tercero cumpliendo con los parámetros de calidad </t>
  </si>
  <si>
    <t xml:space="preserve">El asesor informa que es una aplicación de préstamos, lo cual esto no está permitido y tampoco deja la tipificación de la llamada y se estaría incumpliendo la circular 048 </t>
  </si>
  <si>
    <t>No brinda número para que el cliente devuelva la llamada.</t>
  </si>
  <si>
    <t xml:space="preserve">La asesora no se presenta de forma correcta, no Válida veracidad de la referencia, no solícitas líneas de contacto adicionales y no deja la tipificación de forma correcta </t>
  </si>
  <si>
    <t>Atiende tercero e indica que se "robó" el teléfono al que se comunicó el agente.</t>
  </si>
  <si>
    <t>No se  genera saludo ni despedida de manera adecuada ya que se evidencia que no confirma si el cliente maneja otra lineal de contacto.</t>
  </si>
  <si>
    <t xml:space="preserve">A pesar de que la información y consecuencias indicadas por la asesora son correctas, la llamada se corta y la asesora no la regresa, lo que los puntos que no se pueden evaluar se ven afectados. </t>
  </si>
  <si>
    <t xml:space="preserve">El agente no menciona el guion de despedida acorde al speach formalizado. En la contextualización se omite el valor a cancelar y la fecha de devolución, es indispensable para que el TT conozca sus días en mora o fecha límite de pago. No se realiza la actualización de datos dentro de la llamada. No se ratifica en el cierre o recopilación del acuerdo el horario en el cual el TT realizará el pago.  </t>
  </si>
  <si>
    <t>La agente cumple con la totalidad de los ítems establecidos a través de la matriz de calidad, no se evidencia ninguna afectación. La agente escala el caso de pago no reflejado, solicitando soportes para corroborar si aplicaba para retracto.</t>
  </si>
  <si>
    <t>No confirma valor en cierre de acuerdo</t>
  </si>
  <si>
    <t>La asesora no brinda cierre de negociación.</t>
  </si>
  <si>
    <t xml:space="preserve">La asesora no tipifica de manera correcta. Adicionalmente, no despliega beneficios o consecuencias. </t>
  </si>
  <si>
    <t>La asesora no indica la hora como acuerdo de pago en llamada.</t>
  </si>
  <si>
    <t>En la gestión se penaliza actualización de datos ya que la asesora no hace el sondeo de los mismos.</t>
  </si>
  <si>
    <t>No confirma valor en cierre de acuerdo, no tipifica comunicación con el cliente con respecto a la llamada realizada, no confirma datos y no hace mención de la lectura del guion legal.</t>
  </si>
  <si>
    <t xml:space="preserve">Se genera comunicación adecuada seguimiento con cliente para validar el pago </t>
  </si>
  <si>
    <t>Seguimiento a acuerdo no cumplido por parte del TT, no se emite criterio de la totalidad de los ítems. La agente no menciona el guion de despedida acorde al speach formalizado.</t>
  </si>
  <si>
    <t>Se verifica la comunicación y se evidencia que en admin no hay tipificación del contacto por WhatsApp por lo que la asesora no cumple con las normativas legales (circula 048).</t>
  </si>
  <si>
    <t xml:space="preserve">La asesora no tipifica de manera correcta. </t>
  </si>
  <si>
    <t>Se verifica comunicación y se evidencia que el asesor no valida titularidad del cliente con apellidos completos.</t>
  </si>
  <si>
    <t>En cierre de negociación no confirma valor y medio de pago</t>
  </si>
  <si>
    <t>Se evidencian algunas fallas ortográficas dentro del chat (falta de comas, puntos, tildes y signos), recordando que se pierde credibilidad al referirse al TT.</t>
  </si>
  <si>
    <t xml:space="preserve">Se genera comunicación de manera adecuada por whatsapp </t>
  </si>
  <si>
    <t>Se debe generar saludo conforme a la la llamada "indicando conforme a lo hablado en la llamada" de igual manera se debe generar cierre de la conversación de manera adecuada.</t>
  </si>
  <si>
    <t xml:space="preserve">Asesora genera gestión de un agente se evidencia que no se tiene en cuenta la ortografía adicional se debe generar el cierre de la conversación de manera adecuada </t>
  </si>
  <si>
    <t xml:space="preserve">Se le informa al asesor que si se corta la llamada o el cliente cuelga se debe regresar la llamada por el mismo canal del contacto, se evidencia que no deja la tipificación de la llamada y en todo el día no le ha generado un toque al cliente,
</t>
  </si>
  <si>
    <t xml:space="preserve">No se presenta al inicio de la llamada no confirma nombre apellido </t>
  </si>
  <si>
    <t xml:space="preserve">Agente debe generar comunicación de manera mas pausada para que el cliente logre entender la información que se brinda </t>
  </si>
  <si>
    <t xml:space="preserve">La asesora no tipifica la comunicación por whatsapp. </t>
  </si>
  <si>
    <t xml:space="preserve">La asesora no confirma la fecha de devolución, no actualiza datos, no realiza la lectura del guión legal, deja en la tipificación que actualiza datos y acepta ley cuando estos no se preguntaron, y no se despide de forma correcta </t>
  </si>
  <si>
    <t>El asesor no tipifica de manera correcta.</t>
  </si>
  <si>
    <t xml:space="preserve">Asesora no brinda argumentos coherentes se debe generar una negociación con el cliente no solo indicarle que se generarían procesos de cobranza, adicional se evidencia que la tipificación no es adecuada debe dejar como promete pagar en los próximos dias y no sin voluntad de reembolso </t>
  </si>
  <si>
    <t xml:space="preserve">Agente debe generar un tono de voz mas alto con el cliente no se logra escuchar muy bien la informacion </t>
  </si>
  <si>
    <t xml:space="preserve">Se evidencia en la comunicación que el asesor no realiza actualización de datos con sondeo.
</t>
  </si>
  <si>
    <t>Asesor no genera confirmación de contextualización de la llamada adicional no genera tipificacion de la informacion que se habla con el cliente incumpliendo la circular 048</t>
  </si>
  <si>
    <t>La agente no menciona el guion de despedida acorde al speach formalizado. El TT solicita ser contactado en veinte minutos, ya que se encuentra ocupado, no se cita ley, sin embargo, autoriza contacto.</t>
  </si>
  <si>
    <t xml:space="preserve">Se evidencia que el agente no confirma la fecha de devolución de manera adecuada no cumple esta información debe generarse de manera adecuada y completa para que el cliente lo tenga presente </t>
  </si>
  <si>
    <t>La asesora no tipifica de manera correcta, indica una actualización de datos la cuela no se evidencia en llamada.</t>
  </si>
  <si>
    <t>la asesora brinda un cierre de manera incompleta.</t>
  </si>
  <si>
    <t>La agente cumple con la totalidad de los ítems establecidos a través de la matriz de calidad, no se evidencia ninguna afectación. Se evidencia buena gestión persuadiendo al TT para realizar el pago comunicándose nuevamente.</t>
  </si>
  <si>
    <t xml:space="preserve">Asesora debe generar una negociación amena confirma beneficios consecuencias pero debe generar una negociación indicándole al cliente conseguir el dinero validar con tercero generar nuevo contacto </t>
  </si>
  <si>
    <t>Se genera compromiso de pago dentro de la llamada, sin embargo, la TT no permite brindar la información de cierre de acuerdo. Se afecta tipificación, ya que en la opción "Resultados de cobranza" la agente registra "Quiere pagar pero sin dinero" pero deja un PTP y compromiso en la observación.</t>
  </si>
  <si>
    <t xml:space="preserve">Se evidencia en la gestión que la información tipificada no es coherente con la llamada, el resultado de cobranza no es correcto.
</t>
  </si>
  <si>
    <t xml:space="preserve">El asesor no realiza el cierre del acuerdo de pago, y no deja la tipificación de forma correcta </t>
  </si>
  <si>
    <t xml:space="preserve">El asesor sigue los lineamientos de la llamada y  cumple con los protocolos de la matriz de calidad.
</t>
  </si>
  <si>
    <t>Se verifica gestión de voz y se evidencia que el asesor no valida titularidad del cliente con apellidos completos, no realiza despliegue de beneficios y/o consecuencias.</t>
  </si>
  <si>
    <t>La agente cumple con la totalidad de los ítems establecidos a través de la matriz de calidad, no se evidencia ninguna afectación. Genera negociación en cuanto a la hora del acuerdo.</t>
  </si>
  <si>
    <t>Se verifica gestión de voz y se evidencia que el asesor no valida titularidad del cliente con apellidos completos, no indico la fecha de devolución, en el cierre de compromiso no confirmo la hora de pago y la información tipificada no es coherente con la llamada ya que hay un horario de PTP no acordado.</t>
  </si>
  <si>
    <t>No se genera despliegue de beneficios y/o consecuencias dentro de la negociación, esta parte también es indispensable, teniendo en cuenta que se fideliza al usuario. No se ratifica en el cierre o recopilación del acuerdo el horario de pago.</t>
  </si>
  <si>
    <t xml:space="preserve">Le falta más empatía a la asesora al inicio de la llamada, ya que no pregunta el como esta </t>
  </si>
  <si>
    <t>Agente no confirma la fecha de devolución de manera adecuada no confirma beneficios consecuencias y no se genera tipificación de manera adecuada.</t>
  </si>
  <si>
    <t xml:space="preserve">No se genera confirmación de la despedida de manera completa ya que se evidencia que el agente no confirma la aplicación por la cual se comunico </t>
  </si>
  <si>
    <t>No confirma datos completos del cierre de negociación (valor, medio y hora de pago) no se despide de manera correcta.</t>
  </si>
  <si>
    <t>Tipificación no coincide, coloca la opción de “quiere liquidarlo” cuando no se confirmó acuerdo de pago</t>
  </si>
  <si>
    <t xml:space="preserve">Agente debe generar confirmación de monto que cancelo que medio lo genero y en que horario lo cancelo </t>
  </si>
  <si>
    <t>La asesora no tipifica de manera correcta la comunicación.</t>
  </si>
  <si>
    <t>La agente cumple con la totalidad de los ítems establecidos a través de la matriz de calidad, no se evidencia ninguna afectación hace recordatorio de pago y cita que hubo llamada previa, la cual se encuentra tipificada.</t>
  </si>
  <si>
    <t xml:space="preserve">Le falta más empatía a la hora de iniciar la llamada </t>
  </si>
  <si>
    <t>La asesora no brinda una escucha activa a la objeción e inconveniente que presenta el titular.</t>
  </si>
  <si>
    <t>No confirma en la llamada los datos de cierre de negociación (Monto, medio y hora de pago)</t>
  </si>
  <si>
    <t xml:space="preserve">En la gestión la asesora no se adhiere a guion de saludo ya que no se presenta y no menciona la APP de la que se comunica, no indico fecha de devolución.
</t>
  </si>
  <si>
    <t>En la gestión el asesor no hace despliegue de beneficios y/o consecuencias.</t>
  </si>
  <si>
    <t xml:space="preserve">En la gestión se evidencia que la asesora no contextualizo la fecha de devolución y el monto pendiente, la información tipificada no es coherente con la gestión.
</t>
  </si>
  <si>
    <t>Asesora no confirma en cierre de negociación la hora de pago en llamada.</t>
  </si>
  <si>
    <t>No brinda un argumento coherente.</t>
  </si>
  <si>
    <t>No se adhiere de forma correcta al guion de despedida.</t>
  </si>
  <si>
    <t>En la comunicación la asesora no hace actualización de datos con sondeo.</t>
  </si>
  <si>
    <t>Asesora, no brinda argumentos para la objeción del cliente, no realiza despliegue de beneficios u consecuencias.</t>
  </si>
  <si>
    <t xml:space="preserve">La asesora no pregunta por nombre completo del tt, no indica la fecha de devolución, la asesora tiene muletillas, no recopila el acuerdo de pago de forma completa, y no deja la tipificación de forma correcta, al despedirse se le olvida la app que está llamado que hasta el cliente le ayuda con la app, le falta más concentración. </t>
  </si>
  <si>
    <t>Se verifica gestión de voz y se evidencia que el asesor no valida titularidad del cliente con apellidos completos, la información tipificada no es coherente con la llamada el medio de pago que registra no es el conversado en llamada.</t>
  </si>
  <si>
    <t xml:space="preserve">La asesora no realiza el cierre de la conversación </t>
  </si>
  <si>
    <t xml:space="preserve">La asesora no tipifica de manera correcta y no se adhiere de forma correcta al guion de saludo. </t>
  </si>
  <si>
    <t xml:space="preserve">Comunicación de seguimiento para confirmar el pago del cliente se brinda información adecuada </t>
  </si>
  <si>
    <t>La asesora llama para generar un cobro, pero se presenta como asesora de comercial, no brinda un despliegue de beneficios.</t>
  </si>
  <si>
    <t>La asesora no escucha ni brinda argumentos coherentes, tampoco se adhiere al guion de saludo.</t>
  </si>
  <si>
    <t>El asesor presenta, varios errores de redacción y ortográficos en la comunicación por whatsapp.</t>
  </si>
  <si>
    <t>La agente cumple con la totalidad de los ítems establecidos a través de la matriz de calidad, no se evidencia ninguna afectación. Programa una nueva llamada para horas de la tarde, con el fin de lograr pago completo o abono del 50%.</t>
  </si>
  <si>
    <t xml:space="preserve">La asesora sigue los lineamientos de la llamada y  cumple con los protocolos de la matriz de calidad.
</t>
  </si>
  <si>
    <t xml:space="preserve">No se genera confirmación de la fecha exacta de devolución del crédito </t>
  </si>
  <si>
    <t xml:space="preserve">La asesora tiene falencias en la escucha activa con el titular. </t>
  </si>
  <si>
    <t xml:space="preserve">Asesor no hace mención del valor del acuerdo en cierre de negociación. </t>
  </si>
  <si>
    <t xml:space="preserve">La asesora no responde de forma coherente a la objecion del cliente, no brinda un despliegue de beneficios, no confirma la hora de pago, y no se despide de forma correcta </t>
  </si>
  <si>
    <t>La agente cumple con la totalidad de los ítems establecidos a través de la matriz de calidad, no se evidencia ninguna afectación. Se evidencia que brinda varias opciones para que el TT quede al día, persuade a tomar una prórroga, continúa gestión por medio de WhatsApp.</t>
  </si>
  <si>
    <t>Se evidencia en la comunicación que la asesora no confirma el valor de pago correcto en el cierre de compromiso.</t>
  </si>
  <si>
    <t>No se ratifica en el cierre o recopilación del acuerdo el horario de pago, el cual se debe citar de forma obligatoria en caso de llegar a un acuerdo. No se genera despliegue de beneficios y/o consecuencias dentro de la negociación, se debe realizar en dicha parte de la llamada, en esta ocasión se cita que puede tener aumento de cupo y plazo; sin embargo, esto se menciona previo al guion de despedida.</t>
  </si>
  <si>
    <t xml:space="preserve">A las 8 am se le indica al cliente evitar reportes en m-0 esta información tan temprano no se le puede brindar adicional no se persuade al cliente ya que el mensajes no brinda mayor información solo pague ya y evite reportes debe generarse beneficios y consecuencias mas concretos </t>
  </si>
  <si>
    <t xml:space="preserve">el mensaje no esta bien redactado adicional se evidencia que no se genera persuasión con el cliente de manera adecuada ya que al inicio del mensaje asesora indica señor a una cliente </t>
  </si>
  <si>
    <t>Realiza tu pago en el ALMUERZO, te brindamos DTO 100% sobre interes moratorio, accede a un nuevo credito de hasta 3.000.000 y evita afectaciones, PAGA YA genere el pago antes de las 2PM</t>
  </si>
  <si>
    <t>MADRUGAR a pagar le da beneficios si realiza hoy su pago antes de las 10:00 am puede obtener un cupon para su proximo prestamo mas informacion https://wa.link/5p5ikt</t>
  </si>
  <si>
    <t>Inicia el dia sin llamadas ni mensajes cancela tu compromiso de pago antes de 9:00 AM, envia soporte y activa nuevos beneficios inf al 3151205549 Contacta conmigo por https://wa.link/utkr37</t>
  </si>
  <si>
    <t xml:space="preserve">El mensaje no presenta buena ortografía, pues no hace buen uso de la letra mayúsculas inicial.
</t>
  </si>
  <si>
    <t>El asesor envía mensaje de texto masivo con un error ortográfico palabra enviada "medio día" y la forma correcta es "mediodía".</t>
  </si>
  <si>
    <t xml:space="preserve">La asesora envía mensaje de texto masivo con un error ortográfico palabra enviada "pre aprobado" y la forma correcta es "preaprobado".
</t>
  </si>
  <si>
    <t>la asesora envía un mensaje de texto masivo, con una información incorrecta.</t>
  </si>
  <si>
    <t xml:space="preserve">La hora en la que se genera el envió de mensaje no coincide con la hora en la que se indica cancelar el pago adicional se evidencia que no se confirma que tipo de descuento se haría a que intereses mora o corrientes </t>
  </si>
  <si>
    <t xml:space="preserve">Se genera envio de sms  adecuado cumple </t>
  </si>
  <si>
    <t xml:space="preserve">se genera envió de sms adecuado </t>
  </si>
  <si>
    <t xml:space="preserve">Realice el pago AHORA MISMO no se pierda la oportunidad de adquirir un excelente descuento del 70% es por tiempo limitado no siga sumando intereses moratorios a su deuda inf al 3175207887
</t>
  </si>
  <si>
    <t>El mensaje no se encuentra bien redactado ya que se tutea al cliente y se ustea en el mismo mensaje la hora de envió tampoco esta bien redactada.</t>
  </si>
  <si>
    <t xml:space="preserve">El mensaje no presenta buena ortografía, pues no hace buen uso de la letra mayúscula inicial.
</t>
  </si>
  <si>
    <t>El asesor no brinda una información correcta en el mensaje de texto masivo.</t>
  </si>
  <si>
    <t xml:space="preserve">Se verifica envío de mensajes y se encuentran errores ortográficos con palabras mal escritas.
</t>
  </si>
  <si>
    <t xml:space="preserve">El mensaje no es asertivo y acosa al cliente, ya que excede el limite de envió de mensaje por cliente superando los 2 envíos por hora y se encuentran errores ortográficos con palabras mal escritas.
</t>
  </si>
  <si>
    <t>La agente registra en el SMS que en caso de no pago tendrá afectaciones como "localización interna", esto dentro de términos y condiciones no se encuentra estipulado, asimismo, tampoco se conoce con claridad a qué hace referencia.</t>
  </si>
  <si>
    <t>El agente no realiza la pregunta empática, donde se genera un acercamiento al tercero preguntando cómo se encuentra hoy o cómo está. No se evidencia la mención del guion de despedida acorde al speach formalizado. El agente genera proceso de cobro al tercero, donde se cita información sensible, incumpliendo las leyes 1581 de 2012 y 2300/23, recordando que así el tercero conozca la deuda, no es posible generar proceso de cobro ni brindar información de ninguna índole.</t>
  </si>
  <si>
    <t>En la comunicación la asesora no se adhiere a guion de saludo ya que no se presenta iniciando la gestión con nombre, y apellido de asesora y mencionando de donde se comunica (APP).</t>
  </si>
  <si>
    <t>En la comunicación el asesor no se adhiere a guion de despedida estipulado, no solicita linea de contacto del cliente, no indica líneas para que el cliente devuelva llamada.</t>
  </si>
  <si>
    <t>La asesora no tipifica de manera correcta la comunicación con la referencia del titular.</t>
  </si>
  <si>
    <t>Asesor no solícita línea de contacto del cliente.</t>
  </si>
  <si>
    <t>Asesor no proporciona linea de contacto para contacto con la referencia, no brinda guion de despedida.</t>
  </si>
  <si>
    <t>Asesor brinda información sensible a tercero, indica que "</t>
  </si>
  <si>
    <t xml:space="preserve">El asesor no solícita un número de contacto adicional de la cliente </t>
  </si>
  <si>
    <t xml:space="preserve">En la comunicación el asesor no se adhiere a guion de despedida estipulado, no solicita linea de contacto del cliente, no indica líneas para que el cliente devuelva llamada.
</t>
  </si>
  <si>
    <t>El asesor realizó una buena gestión con la referencia, no indicó información sensible y brindó adecuadamente una línea de contacto para que el TT se comunique de regreso.</t>
  </si>
  <si>
    <t xml:space="preserve">Se genera comunicación adecuada con tercero </t>
  </si>
  <si>
    <t>La asesora no tipifica la comunicación con la referencia del titular.</t>
  </si>
  <si>
    <t>Se evidencian oportunidades de mejora en la fluidez verbal de la llamada, donde por momentos el agente duda de la información que brinda y se escucha poco seguro.</t>
  </si>
  <si>
    <t>La asesora no indica guion de saludo ni despedida. Brinda información del préstamo al tercero, la tipificación no es correcta.</t>
  </si>
  <si>
    <t>La agente no menciona el guion de saludo ni despedida acorde al speach formalizado. Se indica al tercero que le transmita el mensaje al TT de que se comunique a la app, sin embargo, no se deja un número para el contacto. En la tipificación la agente registra como "Sin voluntad de reembolso", lo cual es errado, teniendo en cuenta lo acontecido en llamada. Se brinda información sensible al tercero, donde se indica que el TT tiene una deuda con la app y que incumplió un acuerdo de pago.</t>
  </si>
  <si>
    <t>En la comunicación se evidencia que la asesora no hace despliegue de beneficios y/o consecuencias, no realiza actualización de datos con sondeo.</t>
  </si>
  <si>
    <t>El asesor no brinda la fecha de devolución, no actualiza datos, no deja la tipificación de forma correcta</t>
  </si>
  <si>
    <t>La asesora no indica la información completa como cierre y no brinda beneficios.</t>
  </si>
  <si>
    <t xml:space="preserve">La asesora no brinda despliegue de beneficios o consecuencias. </t>
  </si>
  <si>
    <t>La asesora no brinda la fecha de devolución, no escucha a la cliente, no se despide de forma correcta.</t>
  </si>
  <si>
    <t xml:space="preserve">Se verifica gestión de voz y se evidencia que el asesor no valida titularidad del cliente con apellidos completos.
</t>
  </si>
  <si>
    <t xml:space="preserve">Se genera comunicación de maneras adecuada cumple </t>
  </si>
  <si>
    <t xml:space="preserve">La asesora no culmina de manera correcta el cierre del compromiso y no indica beneficios o consecuencias. </t>
  </si>
  <si>
    <t>El asesor se refiere al titular sin el formalismo Señor(a), el cual es obligatorio para transmitir formalidad, la información tipificada no es coherente con la llamada ya que la nota tiene información no coherente.</t>
  </si>
  <si>
    <t>Tipificación no coincide, no coloca valor del acuerdo en la relación de la llamada, adicional, no genera guion de despedida de manera correcta.</t>
  </si>
  <si>
    <t xml:space="preserve">Ortografía ya que envia el nombre del cliente todo en mayúscula </t>
  </si>
  <si>
    <t>La asesora maneja el coloquialismo "sumercé" en varios momentos de la llamada, no actualiza datos, la tipificación no es adecuada, genera un PTP cuando no se llegó a un acuerdo con la TT.</t>
  </si>
  <si>
    <t>La agente cumple con la totalidad de los ítems establecidos a través de la matriz de calidad, no se evidencia ninguna afectación. La TT no manifiesta objeciones, se cierra el acuerdo de pago.</t>
  </si>
  <si>
    <t>La agente cumple con la totalidad de los ítems establecidos a través de la matriz de calidad, no se evidencia ninguna afectación. Se establece compromiso de pago, aun la TT informando que tenía un poco de afán y estaba ocupada, la agente cumple con los ítems de manera rápida.</t>
  </si>
  <si>
    <t>La agente persuade al TT para realizar un pago con descuento, sobre el horario que ella establece, sin embargo, no se ratifica un acuerdo, ya que no existe un horario estipulado, se tipifica de forma correcta la interacción (Sin PTP).</t>
  </si>
  <si>
    <t>La tipificación no corresponde, ya que la asesora genera PTP y no realiza un cierre de la negociación en llamada.</t>
  </si>
  <si>
    <t>La agente brinda toda la información pertinente al crédito en mora, se despliegan beneficios y consecuencias, sin embargo, el TT indica que la señal es deficiente por su ubicación. La agente menciona la alternativa de comunicación vía WhatsApp posterior a esto cita la ley.</t>
  </si>
  <si>
    <t>El asesor tipifico una actualización de datos, la cual no se registra en llamada. Se le indicara la manera adecuada para tipificar.</t>
  </si>
  <si>
    <t>En la comunicación se evidencian errores de ortografía, cuando menciona el beneficio de descuento no especifica que aplica sobre los intereses "moratorios", no realiza actualización de datos, no realiza lectura de guion Legal.</t>
  </si>
  <si>
    <t>No se evidencia negociación por parte de la agente, donde no se debate de ninguna manera la objeción que manifiesta el usuario, teniendo en cuenta que como primera opción solicita la referencia para liquidar el crédito, no era necesario ofrecer un abono, tampoco validar si tiene opción de prórroga. En la tipificación, se había mencionado en oportunidades anteriores que no debía registrar "no autoriza datos", ya que no da a entender si actualiza o no su información de contacto.</t>
  </si>
  <si>
    <t xml:space="preserve">Se genera comunicación de manera adecuada cumple los parmaetros </t>
  </si>
  <si>
    <t>Debe generar un tono de voz mas fuerte y seguro al momento de brindar información con tercero</t>
  </si>
  <si>
    <t>El agente no cita el guion legal de acuerdo a lo estipulado en el speech entregado en formación, recordando que en este caso no es posible generar nuevas comunicaciones con el TT por ninguno de los canales el día de hoy. Asimismo, el agente cita en la tipificación que el usuario acepta o autoriza la ley, en caso de no pago se contactará el día de mañana y puede hacerse por diferentes canales sin autorización del TT. En la tipificación no se registra el PTP en el horario que se ratificó dentro de la llamada.</t>
  </si>
  <si>
    <t xml:space="preserve">La asesora no indica la fecha de devolución, la tipificación no es coherente con la comunicación, y tiene muletillas    </t>
  </si>
  <si>
    <t>No tipifica de manera correcta, coloca opción PTP cuando no se genera acuerdo, adicional no contextualiza la llamada indicando motivo de la misma, fecha de devolución y monto pendiente</t>
  </si>
  <si>
    <t>Se evidencian algunas fallas ortográficas dentro del chat (falta de comas, puntos, tildes y mayúsculas en nombres propios), recordando que se pierde credibilidad al referirse al TT. El contacto se realiza posterior a una llamada telefónica.</t>
  </si>
  <si>
    <t>El agente cumple con la totalidad de los ítems establecidos a través de la matriz de calidad, no se evidencia ninguna afectación. El TT no brinda respuesta posterior a la negociación, sin embargo, el agente realiza el envío de guion legal y actualización de datos, se evidencia seguimiento en el transcurso de la tarde.</t>
  </si>
  <si>
    <t>Se evidencian algunas fallas ortográficas dentro del chat (falta de comas, signos y puntos), recordando que se pierde credibilidad al referirse al TT.</t>
  </si>
  <si>
    <t>La asesora no se adhiere de forma correcta con el guion de saludo y guion de despedida. No tipifica de manera coherente.</t>
  </si>
  <si>
    <t>En la comunicación se evidencia que el asesor no contextualizo la fecha de devolución.</t>
  </si>
  <si>
    <t xml:space="preserve">El asesor no deja la tipificación del WhatsApp, no brinda argumentos coherentes a la objeción, y le dice a la cliente que se le están cobrando gastos legales lo cual esto es falso  </t>
  </si>
  <si>
    <t xml:space="preserve">No se genera confirmación de los beneficios las consecuencias para que se garantice el pago del crédito </t>
  </si>
  <si>
    <t xml:space="preserve">se brinda información a cliente la importancia de cancelar el pago </t>
  </si>
  <si>
    <t xml:space="preserve">La asesora no deja la tipificación de la interacción del WhatsApp </t>
  </si>
  <si>
    <t xml:space="preserve">Asesora no tiene el mute ya que al inicio de la comunicación el cliente se da cuenta que habla con una tercera persona la asesora adicional repite en varias ocasiones el nombre del cliente </t>
  </si>
  <si>
    <t>Asesora no genera confirmación de la fecha de devolución de manera exacta.</t>
  </si>
  <si>
    <t>A la asesora le falta más empatía con la cliente, y entrega la información de forma muy rápida si dar oportunidad de hablar a la cliente.</t>
  </si>
  <si>
    <t xml:space="preserve">La asesora cumple con las normativas de la matriz de calidad por el canal escrito Whatsapp, sin embargo se evidencian errores ortográficos.
</t>
  </si>
  <si>
    <t xml:space="preserve">Se evidencia en la comunicación que la asesora no da suficientes argumentos para condicionar el pago temprano, puede tomar la hora del deposito, verificar el historial de pagos u ofrecer cupones de aumento.
</t>
  </si>
  <si>
    <t>No se genera confirmación de motivo de la llamada se indica monto a cancelar pero no se confirma fecha de la devolución del crédito hay clientes que no tienen en cuenta la fecha en la que deben cancelar.</t>
  </si>
  <si>
    <t>Se verifica gestión de voz y se evidencia que el asesor no valida titularidad del cliente con apellidos completos, la información tipificada no es coherente con la llamada nota incompleta (monto, resultado de cobranza, PTP).</t>
  </si>
  <si>
    <t>Se llega a un acuerdo de pago con el TT y la asesora no realiza el cierre de la negociación.</t>
  </si>
  <si>
    <t xml:space="preserve">La asesora no tiene escucha activa, por lo que no le brinda un correcto apoyo por la deuda del titular y le cuelga las comunicaciones. </t>
  </si>
  <si>
    <t>la asesora no brinda un despliegue de beneficios, y no deja la tipificación de forma completa.</t>
  </si>
  <si>
    <t>El asesor no indica el nombre de la aplicación, al parecer se le olvida y es la TT la que se lo confirma, lo que evidencia poca preparación de la llamada, adicionalmente se evidencia en el transcurso de la llamada que no tiene claro el monto que la TT tiene que cancelar, ya que ella ya ha ido realizando abonos y la TT tiene es un excedente por pagar muy mínimo. La tipificación no corresponde, ya que la titular no puede pagar hoy, pero indica que podrá pagar mañana, lo que correspondería a "Promete pagar en los próximos días" y lo deja como "Quiere pagar pero sin dinero".</t>
  </si>
  <si>
    <t>El asesor no se adhiere al guion de saludo.</t>
  </si>
  <si>
    <t xml:space="preserve">La asesora no confirma el valor a pagar </t>
  </si>
  <si>
    <t xml:space="preserve">No se genera confirmación del motivo de la llamada no se genera la confirmación de la fecha de devolución del crédito  cliente debe tener presente la información </t>
  </si>
  <si>
    <t>En la comunicación la asesora no brinda argumentos suficientes frente a la objeción que presenta la tt ya que puede validar la opción de dinero con un tercero o un nuevo contacto, esta ofreciendo un descuento en intereses moratorios pero no condiciona ese beneficio a un horario de pago, debe condicionar el beneficio o estaría aplicando descuentos sin hacer acuerdo de pago, lo cual no es una buena negociación, no realiza actualización de datos con sondeo.</t>
  </si>
  <si>
    <t>Tipificación no coincide, no relaciona actualización de datos y la aceptación de ley, adicional no se despide de manera correcta.</t>
  </si>
  <si>
    <t>La asesora no deja la tipificación de forma correcta, y brinda información falsa no tiene claras la ley 1581 y ley 2300 por lo que se le explica cada una de ellas.</t>
  </si>
  <si>
    <t>La asesora no tipifica de manera correcta, indicando que la titular acepta ley cuando no la acepta. No brinda beneficios o consecuencias.</t>
  </si>
  <si>
    <t>La tipificación no es acorde a la comunicación si es una prorroga que el cliente estaría realizando debe colocar como promete pagar en los próximos días, adicional se debe generar despedida de manera adecuada.</t>
  </si>
  <si>
    <t>El asesor no brinda un cierre de manera completa.</t>
  </si>
  <si>
    <t>El asesor no valida el nombre completo del TT. El motivo de la llamada no es claro, no indica la fecha de devolución del dinero completa, la tipificación no corresponde, ya que en el contexto que da el TT en la llamada se evidencia que el habla de otra app que no corresponde a nosotros. No realiza la actualización de los datos.</t>
  </si>
  <si>
    <t>No se adhiere al guion de saludo ya que no muestra empatia.</t>
  </si>
  <si>
    <t xml:space="preserve">La tipificación no es adecuada ya que se tipifica como contesto pero colgó cuando se tuvo contacto con cliente por 6 minutos debe dejarse como prometer cancelar en los próximos días </t>
  </si>
  <si>
    <t>Tipificación no coincide, la hora del acuerdo no coincide en la opción PTP</t>
  </si>
  <si>
    <t>La asesor no brinda beneficios ni consecuencias, tampoco se adhiere al guion de despedida.</t>
  </si>
  <si>
    <t xml:space="preserve">La asesora no menciona beneficios o consecuencias de realizar el pago, no realiza cierre de la negociación y genera PTP, adicionalmente, la tipificación no es correcta. No actualiza datos. </t>
  </si>
  <si>
    <t xml:space="preserve">se debe generar una negociación mas efectiva con el cliente indicarle que trate de conseguir el dinero abono posibilidad con un tercero nueva comunicación para que se trate de conseguir el dinero y que no se deje ir al cliente sin pagar el día de hoy </t>
  </si>
  <si>
    <t>Tipificación no coincide, no coloca opción PTP en el acuerdo de pago</t>
  </si>
  <si>
    <t xml:space="preserve">No se genera confirmación de la fecha de devolución del crédito, adicional la tipificación no es adecuada ya que no se genera acuerdo no debe ir como quiere liquidar </t>
  </si>
  <si>
    <t>Se evidencia en la comunicación que la asesora no realiza actualización de datos.</t>
  </si>
  <si>
    <t xml:space="preserve">El asesor se refiere al titular sin el formalismo Señor(a), el cual es obligatorio para transmitir formalidad, la información tipificada no es coherente con la llamada ya que el resultado de cobranza no es correcto.
</t>
  </si>
  <si>
    <t>Tipificación no coincide, no se evidencia opción PTP adicional en cierre de negociación, no índica hora y valor del mismo</t>
  </si>
  <si>
    <t xml:space="preserve">Se evidencia que la agente no genera un tono de voz alto no se logra escuchar muy bien la información que se brinda </t>
  </si>
  <si>
    <t xml:space="preserve">La tipificación generada no es correcta ya que como no se genera un acuerdo no se debe generar tipificación como quiere liquidar </t>
  </si>
  <si>
    <t xml:space="preserve">Se genera comunicación por medio de whatsapp se le indica al cliente que debe generar la cancelación en la hora establecida ya que si no se confirma se estaria generando perdida de beneficios cuando no no se debe asegurar que se pierdan los beneficios si el asesor le indica cancelar a una hora en especifico </t>
  </si>
  <si>
    <t xml:space="preserve">Se genera en vio de mensaje por medio de whatsapp confirmando la información del crédito del cliente pero el mismo no genera respuesta de la información que se le envía se evidencia que la agente no genera confirmación de la app por la cual se genera el contacto </t>
  </si>
  <si>
    <t>Se genera envió de mensaje por medio de whatsapp se brinda información adecuada para la cancelación del crédito cliente no genera respuesta a la información.</t>
  </si>
  <si>
    <t xml:space="preserve">El asesor cumple con las normativas de la matriz de calidad por el canal escrito Whatsapp.
</t>
  </si>
  <si>
    <t>En la comunicación el asesor no contextualizo la fecha de devolución, no confirmo hora de pago en el cierre de compromiso, no realiza actualización de datos, la información tipificada no es coherente con la llamada ya que en la nota indica que actualiza datos y en llamada no se evidencia ello.</t>
  </si>
  <si>
    <t xml:space="preserve">Se evidencia en la comunicación que la asesora no contextualiza el monto pendiente, no confirma hora de pago en cierre de compromiso, la información tipificada no es coherente con la llamada.
</t>
  </si>
  <si>
    <t xml:space="preserve">En la comunicación la asesora no realiza actualización de datos con sondeo.
</t>
  </si>
  <si>
    <t xml:space="preserve">No menciona la fecha exacta del pago al TT,  no realiza la actualización de datos de manera adecuada. No indica guion de despedida de manera adecuada. La tipificación no corresponde, ya que en la observación no deja el detallado de la interacción, no confirma si actualizó datos y no confirma si autorizó ley. </t>
  </si>
  <si>
    <t>La asesora realiza una gestión adecuada, indica beneficios acordes, en el cierre de la negociación faltó indicarle al TT la hora del pago. El cierre es correcto.</t>
  </si>
  <si>
    <t xml:space="preserve">Se evidencia que la agente no prepara su llamada, ya que se evidencia que no tiene conocimiento completo del nombre del TT. El valor que se menciona en la contextualización, no corresponde al que el TT debe. </t>
  </si>
  <si>
    <t xml:space="preserve">Se evidencia en la comunicación que la asesora no confirma el cierre de compromiso con medio, hora y valor de pago, asi mismo la información tipificada no es coherente con la llamada (resultado de cobranza, PTP,  nota).
</t>
  </si>
  <si>
    <t>La agente registra en la tipificación como "Resultados de cobranza" la opción "Quiere liquidarlo", sin embargo, no se deja registro de un PTP el cual es obligatorio al seleccionar esta opción.</t>
  </si>
  <si>
    <t>En la comunicación el asesor no brinda argumentos coherentes a la objeción que presenta la tt ya que debe dar un monto mínimo para abono y lo deja a decisión del tt, no valida la opción de ayuda con tercero, negociación de poco peso, no realiza actualización de datos con sondeo.</t>
  </si>
  <si>
    <t xml:space="preserve">El asesor no menciona el nombre completo del TT en el guion de saludo, no menciona la fecha de devolución exacta, los argumentos no son correctos, ya que el TT no realizó una prorroga, así que lo que indica el asesor es falso, no menciona beneficios ni consecuencias, la tipificación es incorrecta, </t>
  </si>
  <si>
    <t>No se realiza la actualización de datos dentro de la llamada ni se cita el guion legal, teniendo en cuenta que el TT finaliza la llamada y al devolverla, esta no se dirige a buzón de voz ni atiende el TT, simplemente timbra dos veces.</t>
  </si>
  <si>
    <t>La agente brinda información falsa, donde indica al TT que los cierres de caja en ciertos horarios están estipulados en términos y condiciones.</t>
  </si>
  <si>
    <t>No cumple con el guion de saludo ni el de despedida. No indica beneficios y/o consecuencias, no realiza el cierre de la negociación, no registra la tipificación en ADMIN, la actualización de datos no es correcta.</t>
  </si>
  <si>
    <t>Se verifica gestión de voz y se evidencia que el asesor no valida titularidad del cliente con nombre completo, no indico la fecha de devolución.</t>
  </si>
  <si>
    <t>La agente brinda toda la información pertinente al crédito en mora, se despliegan beneficios y consecuencias, sin embargo, el usuario finaliza la llamada. Se evidencia intento de contacto en una oportunidad, sin respuesta por parte del TT. La tipificación se registra de forma errónea, donde la TT no asegura el pago o prórroga en cierta hora; sin embargo, el agente lo registra como "Sin voluntad de reembolso".</t>
  </si>
  <si>
    <t xml:space="preserve">Se verifica gestión de voz y se evidencia que el asesor no valida titularidad del cliente con nombre completo.
</t>
  </si>
  <si>
    <t>La agente cumple con la totalidad de los ítems establecidos a través de la matriz de calidad, no se evidencia ninguna afectación. El agente genera acuerdo de pago y se cumple.</t>
  </si>
  <si>
    <t xml:space="preserve">Se verifica gestión de voz y se evidencia que el asesor no valida titularidad del cliente con nombre completo, no realiza actualización de datos con sondeo.
</t>
  </si>
  <si>
    <t>La agente cumple con la totalidad de los ítems establecidos a través de la matriz de calidad, no se evidencia ninguna afectación. Se evidencia que hubo llamada previa a la interacción escrita.</t>
  </si>
  <si>
    <t>Se evidencia que la información tipificada no es coherente con la llamada la nota esta incompleta.</t>
  </si>
  <si>
    <t xml:space="preserve">En la comunicación se evidencia que el asesor no realiza actualización de datos con sondeo.
</t>
  </si>
  <si>
    <t xml:space="preserve">Se verifica gestión y se evidencia que el asesor no valida titularidad del cliente con nombre completo, no indico fecha de devolución, la información tipificada no es coherente con la gestión ya que el medio de contacto no coincide.
</t>
  </si>
  <si>
    <t>En la tipificación, en la opción "Resultados de cobranza", no se selecciona la opción correcta donde si el TT tiene soportes para realizar un retracto, se debe registrar un acuerdo de pago (PTP), asimismo, se debió seleccionar la opción "Quiere liquidarlo", en este caso la agente selecciona la opción "Sin voluntad de reembolso".</t>
  </si>
  <si>
    <t>La agente cumple con la totalidad de los ítems establecidos a través de la matriz de calidad, no se evidencia ninguna afectación. Persuade al TT con beneficios para lograr un pago temprano, sin embargo, el usuario no confirma un horario específico para llegar a un acuerdo, la agente continua seguimiento por WhatsApp y teléfono.</t>
  </si>
  <si>
    <t>En la llamada el asesor no brinda la contextualización completa al inicio de la gestión mencionando motivo de la llamada, fecha de devolución y monto pendiente.</t>
  </si>
  <si>
    <t xml:space="preserve">En la gestión la asesora no contextualiza la fecha de devolución completa, no hace despliegue de beneficios y/o consecuencias, no confirma el cierre de compromiso completo confirmando medio, hora y valor de pago, la información tipificada no es coherente con la llamada ya que la nota esta incompleta.
</t>
  </si>
  <si>
    <t>La agente cita en la llamada que la aplicación maneja varios cierres de caja de acuerdo a términos y condiciones, lo cual es información falsa, teniendo en cuenta que no se especifica esta información en T&amp;C a los que el TT puede acceder y provocar una posible queja. Asimismo se evidencia en la llamada que la agente asegura que como beneficio podrá adquirir un nuevo préstamo con mayor cupo y plazo, lo cual no se puede asegurar, teniendo en cuenta que quien aprueba montos y plazos es la app de forma automática los cuales pueden mantenerse igual e incluso disminuir o rechazarse, tampoco podrán modificarse por ningún empleado de la compañía.</t>
  </si>
  <si>
    <t xml:space="preserve">El asesor no indica fecha de devolución exacta, solo menciona "para ayer 30" y el monto que indica no es correcto menciona "$1,048,580" cuando en realidad es $1,048,583, la TT indica que va a pagar hoy, pero el asesor no la condiciona, no realiza cierre del acuerdo y la tipificación no es correcta ya que no menciona si acepto o no la ley, si actualizó o no datos. </t>
  </si>
  <si>
    <t>En la comunicación la asesora no indica el motivo de la llamada correctamente.</t>
  </si>
  <si>
    <t>Se evidencia que por momentos la dicción de la agente afecta la información que brinda, ya que es poco entendible, el tono de voz utilizado en ciertos momentos de la llamada no es cordial, sino algo fuerte y tosco.</t>
  </si>
  <si>
    <t>La agente cumple con la totalidad de los ítems establecidos a través de la matriz de calidad, no se evidencia ninguna afectación. Ratifica acuerdo de pago, persuadiendo al TT a generar la liquidación del crédito con beneficios y en un horario que pueda realizar seguimiento.</t>
  </si>
  <si>
    <t xml:space="preserve">El asesor se refiere al titular sin el formalismo Señor(a), el cual es obligatorio para transmitir formalidad, no contextualizo la fecha de devolución, cuando hace despliegue de beneficios y/o consecuencias asegura al tt que le darán mas cupo y días de plazo, no posibilita la opción de los mismo, esto es información falsa por lo que no cumple con las normativas legales, no se adhiere a guion de despedida completo ya que no menciona la APP de la que se comunicó.
</t>
  </si>
  <si>
    <t>La agente cumple con la totalidad de los ítems establecidos a través de la matriz de calidad, no se evidencia ninguna afectación. Persuade al TT con beneficios y alternativas de pago, se programa nueva llamada para la tarde.</t>
  </si>
  <si>
    <t>Se evidencia en la comunicación que la asesora no hace preparación de la llamada ya que tarda en dar la información de la APP de la que se comunica, no se adhiere a guion de despedida estipulado, no indico el monto pendiente, no brinda argumentos coherentes a la información que indica el tt ya que debe indagar mas sobre que monto pago, por que medio, no hace despliegue de beneficios y/o consecuencias, la información tipificada no es coherente con la llamada ya que la nota esta incompleta (actualización datos, guion legal)</t>
  </si>
  <si>
    <t>Se evidencia en la comunicación que el asesor le indica al tt que "quisiéramos saber porque no ha realizado el pago" no tipifica la gestión en Admin por estos dos aspectos no cumple con las normativas legales, no escucha atentamente al tt y no valida un proceso de negociación acorde, no confirma el cierre del compromiso con medio, hora y valor de pago, no se adhiere a guion de despedida estipulado.</t>
  </si>
  <si>
    <t>Se evidencian oportunidades de mejora en negocio, donde la agente da a entender al TT que puede realizar el pago en las cuotas que crea conveniente, no se debate la objeción de forma correcta, los argumentos que brinda permite que el usuario perciba que puede realizar el pago en el momento que lo desee.</t>
  </si>
  <si>
    <t xml:space="preserve">A pesar de que el asesor no brinda información sensible al tercero, este no genera la tipificación de la llamada y adicionalmente se afecta la fluidez de la misma, porque no vocaliza lo que hace que no se logre entender en ocasiones. </t>
  </si>
  <si>
    <t>Se evidencia en la comunicación que el asesor cuando menciona el beneficio de descuento no especifica que aplica sobre los intereses "moratorios".</t>
  </si>
  <si>
    <t>Se evidencia que el agente persuade al usuario a realizar el pago antes de su hora de almuerzo, sin embargo, se envía el mensaje sobre las 17:00, sobre este horario ya ha pasado el horario de almuerzo. Se promete un beneficio por pago antes de las 13:30, en este caso al enviarse el SMS sobre las 17:00 ningún TT aplicaría al beneficio prometido.</t>
  </si>
  <si>
    <t xml:space="preserve">El asesor indica información correcta al tercero sin mencionar detalles sensibles del TT, indica línea de contacto, solicita una línea alterna al tercero y finaliza la llamada correctamente. </t>
  </si>
  <si>
    <t>En comunicación con tercero la asesora no solicita linea de contacto del cliente.</t>
  </si>
  <si>
    <t>No solicita linea de contacto del cliente al tercero, maneja modismo frecuente en la llamada "sumercé" por esto se genera afectación en guiones.</t>
  </si>
  <si>
    <t>En la tipificación, en la opción "Resultados de cobranza", no se selecciona la opción correcta donde si no se dejó un acuerdo de pago (PTP), ya que no se ratificó en la llamada, se debió seleccionar la opción "Quiere pagar pero sin dinero".</t>
  </si>
  <si>
    <t xml:space="preserve">Se evidencia que el asesor no no deja el contacto de WhatsApp tipificado en Admin por lo que no cumple con la normativa legal, no se adhiere a guion de despedida completo mencionando nombre de asesor y app de la que se comunico.
</t>
  </si>
  <si>
    <t xml:space="preserve">Se evidencia en la comunicación que el asesor no brinda argumentos coherentes a la objeción, no hace despliegue de beneficios y/o consecuencias, en el cierre de compromiso no confirma medio de pago, no tipifica el contacto de WhatsApp en Admin por lo que no cumple con las normativas legales..
</t>
  </si>
  <si>
    <t>La agente se refiere al titular sin el formalismo Señor(a), el cual es obligatorio en todas las gestiones que se realice. Se evidencian algunas fallas gramaticales dentro del chat (falta de signos que abren la pregunta ¿ y signo pesos $), recordando que se pierde credibilidad al referirse al TT.</t>
  </si>
  <si>
    <t>Se evidencian algunas fallas gramaticales dentro del chat (falta de signos que abren la pregunta ¿ y signo pesos $ mal ubicados, además de puntos finales), recordando que se pierde credibilidad al referirse al TT.</t>
  </si>
  <si>
    <t>Se evidencian algunas fallas ortográficas dentro del chat (falta de comas, puntos, tildes y tildes mal ubicadas, adicional a letras mayúsculas intermedias y falta de signos), recordando que se pierde credibilidad al referirse al TT.</t>
  </si>
  <si>
    <t>El TT indica que en el momento no cuenta con la totalidad del dinero para liquidar la deuda, sin embargo, la agente tuvo la oportunidad de mencionarle que realizara el pago del monto con el que cuenta en el momento, esto con el fin de incrementar el recaudo de la agente para un posible cumplimiento, esto, teniendo en cuenta de que hubo un acuerdo previo que se incumplió.</t>
  </si>
  <si>
    <t>La agente no realiza la pregunta empática, donde se genera un acercamiento al usuario preguntando cómo se encuentra hoy o cómo está. El TT finaliza la llamada indicando que se encuentra ocupado y no puede continuar, por contexto de llamada y al molestarse un poco el usuario, la agente por respeto no realiza otra llamada, queda pendiente la actualización de datos y guion legal para cuando vuelva a atender comunicación.</t>
  </si>
  <si>
    <t>En gestión la asesora no indica la fecha de devolución completa, no hace despliegue de beneficios y/o consecuencias.</t>
  </si>
  <si>
    <t>La agente cumple con la totalidad de los ítems establecidos a través de la matriz de calidad, no se evidencia ninguna afectación. Genera seguimiento en el transcurso de la mañana.</t>
  </si>
  <si>
    <t xml:space="preserve">La tipificación no es correcta, ya que se realiza acuerdo de pago para las 16:00 y la asesora la registra a las 4:00, recordando que se maneja hora militar. </t>
  </si>
  <si>
    <t>Se verifica gestión de voz y se evidencia que el asesor no valida titularidad del cliente con nombre completo, no indico la fecha de devolución correcta, la información tipificada no es coherente con la llamada ya que la nota esta incompleta (ofrece descuento).</t>
  </si>
  <si>
    <t>La agente cumple con la totalidad de los ítems establecidos a través de la matriz de calidad, no se evidencia ninguna afectación. La agente persuade al usuario para lograr abono o pago total, programa nueva llamada para llegar a un acuerdo.</t>
  </si>
  <si>
    <t>El agente cumple con la totalidad de los ítems establecidos a través de la matriz de calidad, no se evidencia ninguna afectación. Genera acuerdo de pago inmediato.</t>
  </si>
  <si>
    <t xml:space="preserve">En gestión la asesora no se adhiere a guion de despedida pues no devuelve la llamada, no indico el monto pendiente brinda argumentos coherentes a la objeción, no hace despliegue de beneficios y/o consecuencias, no realiza actualización de datos con sonde completo, la información tipificada no es coherente con la llamada la nota esta incompleta, no realiza lectura de guion Legal acorde al mismo.
</t>
  </si>
  <si>
    <t>No se genera contextualización de la llamada ya que no indica motivo de llamada, fecha de devolución y el monto pendiente por pagar, adicional en el cierre no confirma valor de pago.</t>
  </si>
  <si>
    <t>En gestión la asesora no contextualiza fecha de devolución y monto pendiente, el acuerdo de pago lo deja a un horario muy extenso no brinda argumentos coherentes a la objeción, no hace despliegue de beneficios y/o consecuencias.</t>
  </si>
  <si>
    <t>El agente cumple con la totalidad de los ítems establecidos a través de la matriz de calidad, no se evidencia ninguna afectación. Genera acuerdo inmediato con el TT, quien no manifiesta objeciones.</t>
  </si>
  <si>
    <t>No se genera despliegue de beneficios y/o consecuencias dentro de la negociación, esta parte también es indispensable, teniendo en cuenta que se fideliza al usuario. Se evidencian oportunidades de mejora en la comunicación por parte de la agente, donde el tono de voz y la dicción utilizado no son acordes a la gestión, por momentos es incomprensible la información que desea brindar al TT.</t>
  </si>
  <si>
    <t>No brinda fecha exacta de la devolución del crédito en la contextualización, en cierre de negociación no confirma el valor a cancelar, la tipificación no coincide ya que no coloca PTP con hora de acuerdo.</t>
  </si>
  <si>
    <t xml:space="preserve">En la gestión la asesora no devuelve la llamada por lo que no se adhiere a guion de despedida, indica la contextualización completa con motivo de la llamada, fecha de devolución y monto pendiente, no valida el nuevo contacto mas temprano, menciona un descuento pero no da el detalle del mismo y no lo condiciona a una hora de pago, no realiza actualización de datos, cuando indica la lectura de guion Legal menciona mal el año de la ley 1581 que es el 2012 y ella indica el "2015", la información tipificada no es coherente con la llamada, pone información que no se menciono en llamada.
</t>
  </si>
  <si>
    <t xml:space="preserve">Se verifica gestión de voz y se evidencia que el asesor no valida titularidad del cliente con nombre completo, no contextualizo la fecha de devolución y el monto pendiente, no hace despliegue de beneficios y/o consecuencias, no confirma cierre de compromiso con valor, hora y medio de pago, no realiza actualización de datos, no realiza lectura de guion Legal, la información tipificada no es coherente con la llamada.
</t>
  </si>
  <si>
    <t xml:space="preserve">En gestión la asesora no se adhiere a guion de despedida, no condiciona el pago a un horario mas temprano, validando dinero con tercero o atarlo con beneficios, no realiza actualización de datos confirmando correo.
</t>
  </si>
  <si>
    <t>Llamada de seguimiento posterior a contacto por predictivo, se evidencia que el agente negocia un nuevo horario de pago, generando otro acuerdo. El agente no menciona el guion de despedida acorde al speach formalizado.</t>
  </si>
  <si>
    <t>No contextualiza la fecha de devolución, no actualiza datos, no realiza lectura del guion legal, no brinda guion de despedida de manera correcta.</t>
  </si>
  <si>
    <t>La agente sin que el TT brinde ninguna objeción da la opción de pago total o abono, lo cual no aplica como buena negociación, teniendo en cuenta que puede afectar el recaudo. Los beneficios se mencionan antes del guion de despedida, lo cual afecta el protocolo de la llamada, teniendo en cuenta que se deben citar en la negociación.</t>
  </si>
  <si>
    <t>La agente cumple con la totalidad de los ítems establecidos a través de la matriz de calidad, no se evidencia ninguna afectación. Genera seguimiento, logra un abono en horas de la tarde, persuadiendo con beneficios.</t>
  </si>
  <si>
    <t>Asesora no genera actualización de datos</t>
  </si>
  <si>
    <t>Se evidencian algunas fallas ortográficas dentro del chat (falta de comas, tildes y mayúsculas en el formalismo Señor(a)), recordando que se pierde credibilidad hacia el TT.</t>
  </si>
  <si>
    <t>Se evidencian algunas fallas ortográficas dentro del chat (falta de comas, puntos, tildes y mayúsculas para iniciar las frases o mensajes, signos de puntuación y signo pesos), recordando que se pierde credibilidad al referirse al TT.</t>
  </si>
  <si>
    <t>Asesor no confirma datos de cierre (monto medio y hora de pago) no maneja actualización de datos, no brinda guion de despedida de manera correcta.</t>
  </si>
  <si>
    <t>En gestión el asesor no confirma en el cierre de compromiso el valor de pago.</t>
  </si>
  <si>
    <t>La agente brinda toda la información pertinente al crédito en mora, se despliegan beneficios y consecuencias, sin embargo, el usuario finaliza la llamada. Se evidencia intento de contacto en tres oportunidades, sin respuesta por parte del TT. No se completan todos los pasos de acuerdo a la matriz de calidad.</t>
  </si>
  <si>
    <t>La agente cumple con la totalidad de los ítems establecidos a través de la matriz de calidad, no se evidencia ninguna afectación. Se evidencia envío de referencia de pago posterior a un contacto telefónico.</t>
  </si>
  <si>
    <t>Se evidencia que la asesora no tipifica el contacto que tuvo vía WhatsApp en Admin por lo que no cumple con las normativas legales.</t>
  </si>
  <si>
    <t>En la contextualización de la llamada no indica la fecha exacta de pago.</t>
  </si>
  <si>
    <t xml:space="preserve">En la gestión el asesor no condiciona un horario de nuevo contacto para validar la negociación de un acuerdo de pago.
</t>
  </si>
  <si>
    <t>No brinda argumentos coherentes a la información que indica la tt, la información tipificada no es coherente con la llamada.</t>
  </si>
  <si>
    <t>Se evidencia en la comunicación que el asesor no contextualiza la fecha de devolución y el monto pendiente.</t>
  </si>
  <si>
    <t>No despliega beneficios o consecuencias.</t>
  </si>
  <si>
    <t>Asesor no contextualiza la llamada, no indica motivo de la llamada, la fecha de devolución y el monto pendiente, se afecta guiones ya que maneja mucho el modismo "sumerce" la tipificación no coincide coloca la opción "quiere pagar parcialmente" cuando cliente no asegura abono o algún acuerdo.</t>
  </si>
  <si>
    <t>La agente cumple con la totalidad de los ítems establecidos a través de la matriz de calidad, no se evidencia ninguna afectación. El TT no presenta objeción para el pago.</t>
  </si>
  <si>
    <t>Se evidencia que la información tipificada no es coherente con la llamada.</t>
  </si>
  <si>
    <t>Tipificación no coincide, no relaciona la actualización de datos y la mención del guion legal.</t>
  </si>
  <si>
    <t>La asesora no brinda beneficios y consecuencias.</t>
  </si>
  <si>
    <t>En gestión el asesor no se adhiere a guion de despedida, no indico la fecha de devolución.</t>
  </si>
  <si>
    <t>No se evidencia el cierre o recopilación del acuerdo, el cual se debe realizar posterior a la negociación en caso de voluntad de pago. El agente cuenta con oportunidades de mejora en cuanto a tono de voz, ritmo y dicción, donde por momentos no es entendible la información que brinda, habla demasiado rápido y no se vocaliza correctamente.</t>
  </si>
  <si>
    <t>El agente no realiza la pregunta empática, donde se genera un acercamiento al usuario preguntando cómo se encuentra hoy o cómo está.</t>
  </si>
  <si>
    <t>La agente no menciona el guion de despedida acorde al speach formalizado. TT indica ya haber generado el pago, sin embargo, no se ve reflejado en sistema, se solicitan soportes.</t>
  </si>
  <si>
    <t>El agente cumple con la totalidad de los ítems establecidos a través de la matriz de calidad, no se evidencia ninguna afectación. Persuade y entrega la información que solicita el TT, se evidencia que tiene conocimiento de cobros adicionales.</t>
  </si>
  <si>
    <t>Tipificación no coincide, se coloca opción "quiere liquidarlo" cuando no se hace acuerdo de pago.</t>
  </si>
  <si>
    <t>El asesor no valida el nombre completo del TT, no menciona la fecha exacta de la devolución, el beneficio mencionado no aplica a la cartera asignada, realiza un acuerdo de pago el cual no realiza la tipificación en ADMIN y el cierre está incompleto. No realiza actualización de datos.</t>
  </si>
  <si>
    <t>La agente cumple con la totalidad de los ítems establecidos a través de la matriz de calidad, no se evidencia ninguna afectación. La agente genera acuerdo de pago con el TT.</t>
  </si>
  <si>
    <t xml:space="preserve">La asesora no registra la tipificación de la comunicación en ADMIN. </t>
  </si>
  <si>
    <t>En gestión el asesor no confirma el medio de pago en el cierre de compromiso.</t>
  </si>
  <si>
    <t>La agente cumple con la totalidad de los ítems establecidos a través de la matriz de calidad, no se evidencia ninguna afectación. Genera acuerdo de pago sobre el mediodía.</t>
  </si>
  <si>
    <t>La agente cumple con la totalidad de los ítems establecidos a través de la matriz de calidad, no se evidencia ninguna afectación. Genera acuerdo de pago para horas tempranas.</t>
  </si>
  <si>
    <t>La asesora incumple al índice legal brindando información falsa, indicándole al titular que por no aceptar la ley se le generará un bloqueo en la app con perdida de beneficios.</t>
  </si>
  <si>
    <t>Se evidencia que la agente menciona como beneficio un descuento con cupón de $50.000, el cual no es posible aplicar dentro del sistema, asimismo, en la franja M0PP no se ofrece ningún tipo de descuento, teniendo en cuenta que aún no hay cobro de intereses moratorios.</t>
  </si>
  <si>
    <t>No contextualiza la llamada no indica motivo de la llamada, fecha de devolución, monto pendiente, en cierre de negociación no confirma valor de abono, tipificación no coincide coloca la opción "quiere liquidarlo" en ves de colocar "quiere pagar parcialmente"</t>
  </si>
  <si>
    <t>En la tipificación, en la opción "Resultados de cobranza", no se selecciona la opción correcta donde si se dejó un recado con tercero, se debió seleccionar la opción "Recado/aviso a referencia para titular", esto, teniendo en cuenta que el agente tipifica que el tercero no conoce al TT, sin embargo, después ratificó que es el vecino. El agente no menciona el guion de despedida acorde al speach formalizado.</t>
  </si>
  <si>
    <t xml:space="preserve">La asesora sigue los lineamientos de la llamada y cumple con los protocolos de la matriz de calidad en comunicacion con referencias.
</t>
  </si>
  <si>
    <t>En gestión la asesora no se adhiere a guion de saludo, no indica líneas para que el cliente devuelva llamada.</t>
  </si>
  <si>
    <t xml:space="preserve">Se verifica envío de mensajes y se encuentran errores ortográficos con palabras mal escritas y no hace buen uso de la letra mayúscula inicial.
</t>
  </si>
  <si>
    <t>El mensaje no se encuentra bien redactado, escribe mayúsculas sin tener previamente un punto, brinda información falsa ya que garantiza un pre aprobado por monto alto y mas días de plazo</t>
  </si>
  <si>
    <t>Mensaje presenta mala redacción , dice "no hago caso omiso" en vez de "no haga caso omiso"</t>
  </si>
  <si>
    <t>Se realiza afectación porque la asesora no tipificó la llamada con el tercero.</t>
  </si>
  <si>
    <t>No solicita line a de contacto del cliente</t>
  </si>
  <si>
    <t>La asesora sigue los lineamientos de la llamada y cumple con los protocolos de la matriz de calidad en comunicacion con referencias.</t>
  </si>
  <si>
    <t>La asesora sigue los lineamientos de la llamada y cumple con los protocolos de la matriz de calidad en comunicación con referencias.</t>
  </si>
  <si>
    <t>El direccionamiento que indica el asesor a la referencia no es correcto, ya que el procedimiento que menciona solo lo puede realizar el TT de la cuenta. No realiza despedida adecuada.</t>
  </si>
  <si>
    <t>No solicita numero de contacto del cliente</t>
  </si>
  <si>
    <t>Asesor no confirma numero de cliente con tercero</t>
  </si>
  <si>
    <t>En llamada con tercero el asesor no se adhiere a guion de saludo y de despedida estipulados, no solicita linea de contacto del cliente, no indica líneas para que el cliente devuelva llamada.</t>
  </si>
  <si>
    <t>Se evidencia que el asesor usa coloquialismos "sumerce", se refiere al tercero sin el formalismo Señor(a), el cual es obligatorio para transmitir formalidad y brinda información sensible al tercero por lo que no cumple con las normativas legales establecidas menciona textualmente a la referencia que es la esposa que "somos aplicativos de créditos en linea y el tt tiene un servicio activo con nosotros".</t>
  </si>
  <si>
    <t>Tipificación no coincide, coloca opción "quiere pagar pero sin dinero" cuando la comunicación es con un tercero.</t>
  </si>
  <si>
    <t>No mantiene fluidez verbal con titular.</t>
  </si>
  <si>
    <t>No brinda numero telefónico para que el cliente devuelva comunicación, no indica guion de despedida de manera correcta</t>
  </si>
  <si>
    <t>Se evidencia que el asesor envia el mensaje usteando y tuteando, esto disminuye credibilidad en lo que intenta transmitir, no presenta buena redacción el texto.</t>
  </si>
  <si>
    <t>Se evidencia que la agente trata de persuadir por medio de SMS masivos a usuarios indicando que se encuentra en una maratón de descuentos del 100% de intereses, sin embargo, el mensaje se envía sobre las 15:20 y el beneficio se programa solo para pagos hasta las 11:00 am, para lo cual ya no aplicaría para ningún usuario.</t>
  </si>
  <si>
    <t xml:space="preserve">La asesora no hace uso de los beneficios de manera correcta. </t>
  </si>
  <si>
    <t>La asesora no brinda un correcto beneficio a través de mensajes masivos.</t>
  </si>
  <si>
    <t>la asesora no cumple con el índice legal conforme a la ley 2300 del 2023, envía mas de 5 mensajes en un minuto.</t>
  </si>
  <si>
    <t>La asesora tiene error ortográfico en  el uso de menajes de texto masivos (palabra pre aprobado, debe ir escrita de la siguiente manera "preaprobado").</t>
  </si>
  <si>
    <t>La asesora envía mensaje de texto personalizado con mala redacción y la información del mensaje no es correcta.</t>
  </si>
  <si>
    <t>El mensaje no es asertivo y acosa al cliente, ya que excede el limite de envió de mensaje por cliente superando los 2 envíos por hora y la información del mensaje no es correcta.</t>
  </si>
  <si>
    <t>Mensaje no se encuentre bien redactado, contiene mayúsculas que no vienen seguidas del signo de punto</t>
  </si>
  <si>
    <t>Se evidencia que siendo la 1:42 PM la asesora no hace envío de mensajes, no hace uso de la herramienta de trabajo, por lo cual esta perjudicando el recaudo y la meta diaria.</t>
  </si>
  <si>
    <t>La asesora tiene errores ortográficos en el envió de mensajes masivos.</t>
  </si>
  <si>
    <t>El asesor se refiere al titular sin el formalismo Señor(a), el cual es obligatorio para transmitir formalidad, en la contextualización no indico la fecha de devolución y el monto pendiente, no brinda argumentos coherentes a la objeción que presenta la tt, debe hacer negociación en el primer contacto o validad una nueva llamada, no devuelve llamada no se adhiere a guion de despedida.</t>
  </si>
  <si>
    <t>La asesora no realiza sondeo de actualización de datos, teniendo en cuenta primer dia de la semana. Adicionalmente, no se adhiere al guion de despedida.</t>
  </si>
  <si>
    <t>En gestión la asesora no indico el motivo de la llamada.</t>
  </si>
  <si>
    <t>Tipificación, no coincide hora de PTP con la hora del acuerdo.</t>
  </si>
  <si>
    <t>Se  evidencia en gestión que el asesor deja muy tarde el horario de pago, debe condicionarlo a 1 máximo 2 horas.</t>
  </si>
  <si>
    <t xml:space="preserve">El TT indica que no acepta la ley, ya que se han comunicado con él por WhatsApp para maltratarlo y amenazarlo, a lo cual el agente no solicita evidencias del proceso. El agente no menciona el guion de despedida acorde al speach formalizado. </t>
  </si>
  <si>
    <t>La agente tarda en abordar al usuario diez segundos, teniendo en cuenta que ya había atendido la llamada.</t>
  </si>
  <si>
    <t>No contextualiza fecha de devolución del saldo.</t>
  </si>
  <si>
    <t>La agente cumple con la totalidad de los ítems establecidos a través de la matriz de calidad, no se evidencia ninguna afectación. Se continúa gestión posterior a una llamada telefónica.</t>
  </si>
  <si>
    <t>Se evidencian algunas fallas ortográficas dentro del chat (falta de comas, signos, puntos, tildes y tildes mal ubicadas), recordando que se pierde credibilidad al referirse al TT.</t>
  </si>
  <si>
    <t>El agente continúa gestión posterior a una llamada telefónica, genera envío de link de pago; sin embargo, el TT genera una prórroga. Se evidencian algunas fallas ortográficas dentro del chat (falta de comas, puntos, signos y tildes mal ubicadas), recordando que se pierde credibilidad al referirse al TT.</t>
  </si>
  <si>
    <t>La asesora no tipifica el PTP de manera correcta.</t>
  </si>
  <si>
    <t>No contextualiza la llamada no confirma motivo del llamada, fecha de devolución, monto pendiente, no genera cierre de acuerdo, (monto medio y hora de pago)</t>
  </si>
  <si>
    <t xml:space="preserve">En gestión el asesor no se adhiere a guion de despedida, no contextualizo el motivo de la llamada, la fecha de devolución y el monto pendiente, la información tipificada no es coherente con la llamada.
</t>
  </si>
  <si>
    <t>Monitoreo sin novedad (el asesor hace lectura de ley y TT cuelga llamada hace una nueva comunicación pero no contesta)</t>
  </si>
  <si>
    <t>En la comunicación la asesora no indico la fecha de devolución exacta, la información tipificada no es coherente con la llamada.</t>
  </si>
  <si>
    <t xml:space="preserve">Se evidencia que la asesora en el proceso de negociación indica primeramente la opción de abono, lo cual no ayuda para cumplir con el recaudo, adicional deja el nuevo contacto en un horario muy extenso teniendo en cuenta que no hay acuerdo de pago debe ser máximo a 2 horas, no realiza actualización de datos completo (correo), no se adhiere a guion de despedida completo.
</t>
  </si>
  <si>
    <t>Se evidencia en la gestión que no hay información tipificada en Admin de la llamada realizada, por lo que no cumple con las normativas legales, no se adhiere a guion de despedida completo.</t>
  </si>
  <si>
    <t>La comunicación por parte de la asesora no fue asertiva, se evidencia una presión a la TT un poco molesta. Las objeciones no fueron coherentes a las circunstancias que está presentado la TT.</t>
  </si>
  <si>
    <t xml:space="preserve">Se evidencia en la comunicación que la asesora no brinda argumentos suficientes frente a la objeción que presenta el tt, no valida un proceso de negociación amplio.
</t>
  </si>
  <si>
    <t>La tipificación es incorrecta, ya que el TT al momento en el que la asesora le menciona el guion legal el TT menciona que autoriza la comunicación solo por llamada y la asesora no registra dicha información en  ADMIN.</t>
  </si>
  <si>
    <t>La asesora no brinda beneficios o consecuencias en llamada, teniendo en cuenta un compromiso de pago.</t>
  </si>
  <si>
    <t>La asesora sigue los lineamientos de la llamada y cumple con los protocolos de la matriz de calidad. titular cuelga y remarca pero no atiende el comunicado</t>
  </si>
  <si>
    <t>Asesor no confirma datos de cierre (monto, medio y hora de pago) adicional no valida opción PTP para hora de pago.</t>
  </si>
  <si>
    <t>Se evidencia que la asesora no hace seguimiento a la promesa de pago rota, por lo que se penaliza negociación y tipificación.</t>
  </si>
  <si>
    <t>Se evidencia que la asesora no contextualizo la fecha de devolución y el monto pendiente.</t>
  </si>
  <si>
    <t xml:space="preserve">La asesora no brinda la fecha de devolucion e indica un valor pendiente de manera errónea. Adicionalmente, no tipifica de manera correcta. </t>
  </si>
  <si>
    <t>No le confirma al TT la fecha en la que debía regresar el dinero.</t>
  </si>
  <si>
    <t>Asesor no brinda beneficios o consecuencias.</t>
  </si>
  <si>
    <t>Tipificación no coincide, indica que el cliente acepta ley cuando en la llamada claramente el cliente manifiesta claramente que no acepta la lectura de la misma.</t>
  </si>
  <si>
    <t xml:space="preserve">El asesor se refiere al titular sin el formalismo Señor(a), el cual es obligatorio para transmitir formalidad, al momento de mencionar el beneficio de descuento no especifica que aplica sobre el interés "moratorio", la información tipificada no es coherente con la gestión ya que el horario del PTP no coincide con el de la comunicación.
</t>
  </si>
  <si>
    <t>Se evidencia en la comunicación que la asesora no hace despliegue de consecuencias teniendo en cuenta que el tt es renuente.</t>
  </si>
  <si>
    <t>Se evidencian errores ortográficos.</t>
  </si>
  <si>
    <t>La asesora no se presenta en la comunicación escrita.</t>
  </si>
  <si>
    <t>Se evidencia que la asesora en el proceso de negociación deja el nuevo contacto en un horario muy extenso teniendo en cuenta que no hay acuerdo de pago debe ser máximo a 2 horas.</t>
  </si>
  <si>
    <t>Se evidencia en gestión que el asesor no contextualiza la fecha de devolución y el monto pendiente, la información tipificada no es coherente con la llamada ya que el resultado de cobranza no es el correcto.</t>
  </si>
  <si>
    <t>Se evidencia en la comunicación que la asesora no indica el monto pendiente correcto.</t>
  </si>
  <si>
    <t>Asesora no contextualiza el monto a cancelar, al momento de cierre de negociación no confirma monto y hora de pago, adicional coloca opción PTP cuando no confirma en la llamada la hora de cancelación de la deuda</t>
  </si>
  <si>
    <t>El asesor no valida el nombre completo de la TT, no indica beneficios y/o consecuencias, la TT está interesada en cancelar el crédito, pero el asesor no no realiza un cierre de la negociación adecuado, no actualiza datos y la tipificación no es correcta.</t>
  </si>
  <si>
    <t>Asesora indica en la tipificación una actualización de datos errónea.</t>
  </si>
  <si>
    <t>En gestión se evidencia que el asesor no indica la contextualización completa con motivo de la llamada, fecha de devolución y monto pendiente.</t>
  </si>
  <si>
    <t>La asesora no prepara la llamada e indica de manera equivocada el nombre del titular. Adicionalmente, no brinda beneficios o consecuencias.</t>
  </si>
  <si>
    <t>No realiza actualización de datos y no menciona guión legal</t>
  </si>
  <si>
    <t>Se afecta guion de saludo, el nombre del asesor se encuentra pegado sin espacio.</t>
  </si>
  <si>
    <t>La agente cumple con la totalidad de los ítems establecidos a través de la matriz de calidad, no se evidencia ninguna afectación. No es necesario desplegar beneficios/consecuencias en esta llamada, teniendo en cuenta que por directriz en M0PP no es obligatorio si la llamada no lo pide.</t>
  </si>
  <si>
    <t>En gestión se evidencia que el asesor no se adhiere a guion de despedida estipulado, la información tipificada no es coherente con la llamada ya que el resultado de cobranza no coincide.</t>
  </si>
  <si>
    <t>Asesora no tipifica la actualización de datos.</t>
  </si>
  <si>
    <t>Se evidencia en gestión que la asesora no brinda argumentos coherentes a la objeción que presenta el tt, adicional el horario en que deja el nuevo contacto es muy tarde, debe validarlo a 1 máximo 2 horas teniendo en cuenta que no hay acuerdo de pago.</t>
  </si>
  <si>
    <t>No se ratifica en el cierre o recopilación del acuerdo el horario en el que el TT realizará el pago. Por el contrario, se menciona que el horario es "en el transcurso de la mañana", lo cual no se ratificaría como acuerdo al no haber un horario estipulado en el cierre.</t>
  </si>
  <si>
    <t>Asesora no brinda argumentos coherentes a la objeción del cliente cuando dice que "si hace un abono de $500.000 cuando pagaría el restante" a lo que la agente indica que "no sabría decirle ya que esa información la puede validar con servicio al cliente" adicional no brinda beneficios para que el cliente se motive a pagar.</t>
  </si>
  <si>
    <t>En la tipificación, el agente no registra si el usuario actualiza datos y acepta la ley 2300, teniendo en cuenta que en caso de que el usuario sea asignado a otro agente, podrá visualizar y continuar con la normativa aprobada o no.</t>
  </si>
  <si>
    <t xml:space="preserve">En gestión se evidencia que el asesor no confirma el medio de pago en el cierre de compromiso, la información tipificada no es coherente con la llamada (PTP, valor, datos y ley), no realiza lectura de guion Legal.
</t>
  </si>
  <si>
    <t>El asesor no brinda contextualización de la llamada. Adicionalmente, brinda información sensible o falsa, debido a que le asegura que la aplicación le cobrara el 12.5% de interés moratorios por día.</t>
  </si>
  <si>
    <t>No se ratifica en el cierre o recopilación del acuerdo el medio de pago que utilizará el TT. No se genera despliegue de beneficios y/o consecuencias dentro de la negociación, esta parte también es indispensable, teniendo en cuenta que se fideliza al usuario.</t>
  </si>
  <si>
    <t>No genera contextualización de la llamada con respecto a motivo de la llamada y fecha de devolución del mismo, tipificación no coincide, ya que coloca un horario en PTP diferente al acuerdo generado.</t>
  </si>
  <si>
    <t>Se verifica gestión de voz y se evidencia que la asesora no indico la fecha de devolución exacta.</t>
  </si>
  <si>
    <t>No brinda beneficios o consecuencias.</t>
  </si>
  <si>
    <t>La agente cumple con la totalidad de los ítems establecidos a través de la matriz de calidad, no se evidencia ninguna afectación. Se genera acuerdo de pago con el TT.</t>
  </si>
  <si>
    <t xml:space="preserve">Se evidencia que en la negociación la asesora deja el horario del acuerdo de pago muy tarde, debe validarlo a 1 máximo 2 horas teniendo en cuenta que es el primer préstamo.
</t>
  </si>
  <si>
    <t>Tipificación no coincide, coloca medio de pago PSE cuando en la llamada el cliente confirma pagar por efecty.</t>
  </si>
  <si>
    <t>La agente cumple con la totalidad de los ítems establecidos a través de la matriz de calidad, no se evidencia ninguna afectación. Persuade al TT para no tomar extensión de plazo sino el pago completo.</t>
  </si>
  <si>
    <t xml:space="preserve">El mensaje no presenta buena ortografía, pues no hace buen uso de la letra mayúscula inicial y no es asertivo y acosa al cliente, ya que excede el limite de envió de mensaje por cliente superando los 2 envíos por hora.
</t>
  </si>
  <si>
    <t>Se verifica envío de mensajes y se encuentran errores ortográficos con palabras mal escritas, y cuando menciona el beneficio de descuento no especifica que aplica sobre los intereses "moratorios".</t>
  </si>
  <si>
    <t>Inicia el dia sin llamadas ni mensajes, cancela tu compromiso de pago antes de 9:00 AM, envia soporte y activa nuevos beneficios inf al 3180326765 https://wa.link/qy2gw4 Contacta conmigo por h</t>
  </si>
  <si>
    <t>PAGANDO temprano obtienes beneficios para tu proximo credito, no los pierdas por estar en MORA. Comunicate antes de las 3:PM y te ayudamos con las alternativas de pago WHATSAPP 3180326760</t>
  </si>
  <si>
    <t xml:space="preserve">brinda información falsa o sensible en el mensaje de texto masivo. </t>
  </si>
  <si>
    <t>La asesora no hace uso de forma correcta de los beneficios brindados por mensajes de texto, por lo que es una información incorrecta.</t>
  </si>
  <si>
    <t xml:space="preserve">Realizando su pago el dia de hoy antes del medio dia, mejore su HISTORIAL financiero en DATACREDITO, no pierda la oportunidad unica de obtener buenas calificaciones y obtenga beneficios inf ht
</t>
  </si>
  <si>
    <t>Se evidencia que siendo las 3:05 PM la asesora no hace envío de mensajes de texto, no hace uso de la herramienta lo cual perjudica el recaudo.</t>
  </si>
  <si>
    <t>Se evidencia que la agente no brinda líneas de contacto ni confirma si el TT tiene otro número para ser ubicado, se recomienda ser más persuasivo cuando un tercero atienda el número de un TT, esto porque se evidencia que el usuario se hace pasar por un tercero y tiene conocimiento de toda la información y la deuda, sin embargo, la agente menciona información sensible al tercero como que tiene una deuda y que se seguirá contactando para confirmar el pago. La agente no menciona el guion de despedida acorde al speach formalizado.</t>
  </si>
  <si>
    <t>La asesora no tipifica de manera correcta y no brinda línea de contacto para que la titular le contacte.</t>
  </si>
  <si>
    <t>El agente no menciona el guion de saludo acorde al speech formalizado. En la tipificación, en la opción "Resultados de cobranza", no se selecciona la opción correcta donde si se tuvo comunicación con un tercero se debió seleccionar la opción "Recado/aviso a referencia para titular", en esta interacción el agente tipifica como "Quiere pagar pero sin dinero" como si hubiese conversado con el TT.</t>
  </si>
  <si>
    <t>Asesora no solicita linea de contacto del cliente a tercero</t>
  </si>
  <si>
    <t>Asesora no solicita linea de contacto del cliente a tercero, guion de despedida incorrecto, tipificación no coincide coloca opción "Quiere pagar pero sin dinero" en vez de dejar la opción "Recado/aviso a referencia para titular.</t>
  </si>
  <si>
    <t xml:space="preserve">El asesor no brinda argumentos coherentes y la titular refiere que pagara hoy. El asesor le brinda un mal manejo y la titular opta por querer informarse de como eliminar sus datos de la App. Adicionalmente, no tipifica de manera coherente ya que indica que la titular no tiene voluntad de pago, cuando refiere cancelar el dia de hoy en el trascurso del dia. </t>
  </si>
  <si>
    <t xml:space="preserve">No contextualiza llamada indicando motivo de la llamada, fecha de devolución, monto pendiente, o confirma datos de cierre (monto de pago) adicional no valida opción PTP para hora de pago. </t>
  </si>
  <si>
    <t>Se evidencia en la comunicación que el asesor no hace despliegue de beneficios y/o consecuencias.</t>
  </si>
  <si>
    <t xml:space="preserve">El asesor no brinda argumentos coherentes a la objeción, no brinda un despliegue de beneficios o consecuencias, deja en la tipificación un acuerdo de pago que no se llegó, no se despide de forma correcta con nombre y de qué app está llamando.   </t>
  </si>
  <si>
    <t>La asesora tipifica de manera incorrecta.</t>
  </si>
  <si>
    <t>Se verifica gestión se evidencia que el asesor no indico el motivo de la llamada y la fecha de devolución, la información tipificada no es coherente con la llamada (PTP).</t>
  </si>
  <si>
    <t>La asesora no registra en la tipificación el valor a cancelar como abono parcial.</t>
  </si>
  <si>
    <t>No brinda guion de despedida correctamente.</t>
  </si>
  <si>
    <t>El agente cumple con la totalidad de los ítems establecidos a través de la matriz de calidad, no se evidencia ninguna afectación. Contacta a la TT posterior a una llamada finalizada por fallas técnicas.</t>
  </si>
  <si>
    <t xml:space="preserve">En el guion de saludo se evidencia que el asesor no utiliza el formalismo señor (a) de manera correcta, no tipifica el contacto que tiene via WhatsApp en Admin, por lo que no cumple con las normativas legales.
</t>
  </si>
  <si>
    <t xml:space="preserve">La asesora no brinda argumentos coherentes a la objeción, no deja la tipificación de forma correcta </t>
  </si>
  <si>
    <t>Se evidencia que en gestión la asesora no se adhiere a guion de saludo de manera correcta ya que no valida la titularidad de cliente con nombre completo, no se presenta con nombre y apellido de asesora y no menciona la APP de la que se comunica.</t>
  </si>
  <si>
    <t xml:space="preserve">El asesor no brinda la fecha de devolución, no brinda un despliegue de beneficios, no realiza el cierre del acuerdo de pago, no realiza la actualización de datos, no deja la tipificación de forma correcta </t>
  </si>
  <si>
    <t>El agente brinda toda la información pertinente al crédito en mora, se despliegan beneficios y consecuencias, sin embargo, el usuario finaliza la llamada. Se evidencia intento de contacto en tres oportunidades, sin respuesta por parte del TT. Manifiesta varias objeciones, las cuales son debatidas por el agente de forma concreta, el usuario al quedarse sin argumentos finaliza las llamadas. Se intenta contactar en varias oportunidades, sin respuesta.</t>
  </si>
  <si>
    <t xml:space="preserve">La asesora no brinda un despliegue de beneficios o consecuencias. Adicionalmente, no tipifica de manera correcta el acuerdo de pago. </t>
  </si>
  <si>
    <t>Se evidencian algunas fallas ortográficas dentro del chat (falta de comas, signos, puntos, y tildes mal ubicadas), recordando que se pierde credibilidad al referirse al TT.</t>
  </si>
  <si>
    <t>Se evidencian algunas fallas ortográficas dentro del chat (falta de comas, puntos, tildes, mayúsculas intermedias y tildes mal ubicadas), recordando que se pierde credibilidad al referirse al TT. Se evidencia que dentro de la interacción hay un mensaje que se encuentra editado, recordando que al no lograrse validar lo que citaba previamente, es una afectación legal.</t>
  </si>
  <si>
    <t xml:space="preserve">La asesora en el guion de saludo no utiliza el formalismo señor (a) de manera correcta, no tipifica el contacto que tiene vía WhatsApp en Admin, por lo que no cumple con las normativas legales.
</t>
  </si>
  <si>
    <t>Se evidencia que la asesora no indico la fecha de devolución.</t>
  </si>
  <si>
    <t xml:space="preserve">La asesora se dirige al cliente con el nombre completo en mayúscula, lo cual no está permitido por temas ortográficos, no indica la fecha de devolución del crédito, no realiza el cierre del acuerdo de pago, no actualiza datos, no realiza la lectura del guion legal no deja la tipificación del WhatsApp, y edita los mensajes de WhatsApp lo cual esto no está permitido.  </t>
  </si>
  <si>
    <t>Se evidencia en gestión que la asesora tutea y ustea, no refleja formalidad, no realiza actualización de datos, no realiza lectura de guion Legal, la información tipificada no es coherente con la llamada.</t>
  </si>
  <si>
    <t>Asesora no contextualiza la fecha de devolución exacta, no confirma datos de cierre (medio, hora y valor de pago) Tipificación no coincide no se coloca opción PTP</t>
  </si>
  <si>
    <t xml:space="preserve">Asesora no brinda contexto de llamada, no actualiza datos ni tampoco brinda guion legal. Tampoco brinda argumentos coherentes. </t>
  </si>
  <si>
    <t xml:space="preserve">la asesora no realiza el cierre del acuerdo de pago, no deja la tipificacion de forma completa 
</t>
  </si>
  <si>
    <t xml:space="preserve">Se evidencia que el agente utiliza de forma excesiva el coloquialismo "sumercé", el cual no está permitido dentro del protocolo estipulado. En la negociación no se escucha al TT, donde indica que realizará el pago sobre las 10 am, sin embargo, el agente ofrece otras alternativas como abono cuando no es necesario, teniendo en cuenta que la TT no propone ningún tipo de objeción para el pago completo. No se realiza la actualización de datos dentro de la llamada, la cual es obligatoria, el agente indica comunicarse sobre las 11:00 am, sin embargo, en este caso no es posible un nuevo contacto el día de hoy, ya que no se hace lectura del guion legal, sin la autorización bajo guion legal, el agente queda sin oportunidad de contactarse con un titular nuevamente dentro del mismo día, esto conforme a la ley 2300/23. </t>
  </si>
  <si>
    <t>El asesor se presenta como asesor comercial y esto puede enredar al usuario, no indica la fecha de devolución, tutea y ustea al usuario, no recopila el acuerdo de pago, no realiza la lectura del guión legal, no se despide de forma correcta.</t>
  </si>
  <si>
    <t xml:space="preserve">No contextualiza de manera correcta el valor pendiente y la fecha de devolución, no genera despliegue de beneficios y/o consecuencias a las objeciones del cliente, tipificación no coincide ya que lo realiza como si fuera acuerdo cuando no se evidencia en la llamada </t>
  </si>
  <si>
    <t>El asesor no brinda un despliegue de beneficios o consecuencias. Adicionalmente, no tipifica de manera correcta.</t>
  </si>
  <si>
    <t>El agente cumple con la totalidad de los ítems establecidos a través de la matriz de calidad, no se evidencia ninguna afectación. Concreta acuerdo de pago sobre el mediodía.</t>
  </si>
  <si>
    <t>Se genera afectación a guiones debido que en la llamada se evidencia que asesor tutea al cliente, tipificación no coincide no relaciona la actualización de datos y la lectura ley.</t>
  </si>
  <si>
    <t xml:space="preserve">El asesor no pregunta por nombre completo de la TT, no escucha al cliente, no brinda argumentos coherentes, no brinda un despliegue de beneficios, no realiza el cierre del acuerdo de pago, no realiza la actualización datos, no deja la tipificación de forma correcta y completa, no realiza la lectura del guion legal y no se despide de forma correcta. </t>
  </si>
  <si>
    <t>Tipificación no coincide, indica que se realiza un acuerdo de pago hacia las 10 am, cuando en la llamada la cliente especifica que cancela antes de 2 pm.</t>
  </si>
  <si>
    <t>La agente brinda toda la información pertinente al crédito en mora, se despliegan beneficios y consecuencias, sin embargo, el usuario finaliza la llamada. Se evidencia intento de contacto en tres oportunidades, sin respuesta por parte del TT. Sin embargo, se genera acuerdo de pago con la usuaria.</t>
  </si>
  <si>
    <t>Se evidencia que la asesora en el proceso de negociación indica primeramente la opción de abono, lo cual no ayuda para cumplir con el recaudo, debe validar el pago completo, adicional deja el horario de pago a voluntad del tt, la asesora debe condicionar a máximo 2 horas teniendo en cuenta que no es el pago completo, no confirma el cierre de compromiso completo con medio, hora y valor de pago.</t>
  </si>
  <si>
    <t xml:space="preserve">Asesora no tipifica de manera correcta la comunicación. </t>
  </si>
  <si>
    <t xml:space="preserve">Se evidencia que la asesora en el proceso de negociación no hace despliegue de beneficios y/o consecuencias.
</t>
  </si>
  <si>
    <t xml:space="preserve">Se evidencia que la asesora cuando menciona el beneficio de descuento no especifica el detalle del mismo, en que aplica y el porcentaje.
</t>
  </si>
  <si>
    <t xml:space="preserve">Se verifica gestión de voz y se encuentra que la comunicación cumple con todos los ítems estipulados.
</t>
  </si>
  <si>
    <t xml:space="preserve">La asesora usa palabras negativas, asegura más monto o plazo, no indica la palabra posible, no se despide de forma correcta.  </t>
  </si>
  <si>
    <t>La asesora no tipifica de manera correcta la interacción con titular.</t>
  </si>
  <si>
    <t xml:space="preserve">El asesor no pregunta por los dos apellidos del TT, no indica el nombre de la app que está llamando, no maneja una buena fluidez verbal, pregunta el motivo del no pago, no escucha a la cliente, no brinda argumentos coherentes,  no brinda un despliegue de beneficios o consecuencias, no realiza el sondeo de datos de forma correcta, no se despide de forma correcta con nombre, apellido y la app  de la que llama. </t>
  </si>
  <si>
    <t>El agente cumple con la totalidad de los ítems establecidos a través de la matriz de calidad, no se evidencia ninguna afectación. Genera acuerdo de pago, limitando el horario del acuerdo bajo beneficios, logrando así un compromiso en un horario temprano.</t>
  </si>
  <si>
    <t xml:space="preserve">Se verifica gestión de voz y se evidencia que el asesor no valida titularidad del cliente con nombre completo, no contextualizo el motivo de la llamada, la fecha de devolución y el monto pendiente, no hace despliegue de beneficios y/o consecuencias, en el cierre de compromiso no confirma hora de pago ya que el tt refuta la mencionada, la información tipificada no es coherente con la llamada (resultado de cobranza, datos, ley)
</t>
  </si>
  <si>
    <t xml:space="preserve">Tipificación no coincide, coloca opción "quiere liquidarlo" cuando no se genera un acuerdo de pago en un horario establecido. </t>
  </si>
  <si>
    <t>El TT indica no conocer la deuda, ya que perdió su documento e hicieron la solicitud de crédito, el agente brinda toda la información pertinente, se programa una nueva llamada para acordar el pago. No se evidencia ninguna afectación dentro de la comunicación.</t>
  </si>
  <si>
    <t>Se evidencia en la comunicación que la asesora no confirma el cierre del compromiso de pago completo con medio, hora y valor.</t>
  </si>
  <si>
    <t>La asesora no brinda contexto de llamada y no actualiza datos.</t>
  </si>
  <si>
    <t>El agente cumple con la totalidad de los ítems establecidos a través de la matriz de calidad, no se evidencia ninguna afectación. Mantiene buen manejo de llamada, dándole tranquilidad a la usuaria de que no se genera maltrato.</t>
  </si>
  <si>
    <t>No tipifica la comunicación con el cliente generando afectación en la normativa legal circular 048, guion de despedida incorrecto, no confirma valor y medio de pago en el cierre de negociación.</t>
  </si>
  <si>
    <t xml:space="preserve">Se evidencia uso de palabras que no se encuentran dentro del protocolo estipulado ("La hago la facilitación de la referencia", "valores más mayores"), la muletilla "listo" se utiliza cada vez que la agente interviene en la llamada. El TT no confirma el guion legal, ya que se finaliza la llamada, sin embargo, al verificar el nuevo intento de contacto, no timbra ni se direcciona a buzón de mensajes, por tanto, se da afectación a la confirmación del mismo. Se evidencia que la agente cita en la tipificación que realizará el envío de link de pago por medio de WhatsApp, lo cual no es posible realizar bajo la no confirmación y aprobación del usuario mediante el guion legal obligatorio. </t>
  </si>
  <si>
    <t>Se evidencia en la comunicación que el asesor no hace actualización de datos, la información tipificada no es coherente con la llamada ya que la nota esta incompleta (datos, ley).</t>
  </si>
  <si>
    <t xml:space="preserve">El asesor no brinda un despliegue de beneficios </t>
  </si>
  <si>
    <t>El asesor no brinda beneficios o consecuencias.</t>
  </si>
  <si>
    <t xml:space="preserve">No realiza cierre adecuado de la negociación, ya que solo confirma la hora pero no el monto ni el canal de pago. La tipificación no corresponde ya que la TT indica que quiere ir realizando abonos a lo que corresponde que quiere pagar parcialmente y el asesor lo deja registrado como "Quiere pagar pero sin dinero" No realiza el sondeo de datos adecuadamente, ya que debe confirmar los datos que se reflejan en sistema. </t>
  </si>
  <si>
    <t xml:space="preserve">Se hace afectación de guiones debido al uso de muletillas como "sumerce" o  "ehhh" en la contextualización de la llamada no confirma la fecha exacta de la devolución, no tipifica de manera correcta ya que no se evidencia en el registro la actualización de datos y la mención de la ley </t>
  </si>
  <si>
    <t>Se evidencia que la agente menciona un beneficio de descuento sobre intereses moratorios, sin embargo, no se despliega el beneficio, ratificando el porcentaje que se descontaría, si se habla de un parcial o de un 100%.</t>
  </si>
  <si>
    <t>La asesora brinda información falsa o sensible al titular indicándole que se le cobrara un 12,5% diario en intereses moratorios.</t>
  </si>
  <si>
    <t>Cumple con la gestión se corta la llamada asesor la regresa no es posible nuevo contacto</t>
  </si>
  <si>
    <t xml:space="preserve">Se evidencia que se corta la llamada en el momento de citar el guion legal, sin embargo, no se retorna la llamada, se da afectación a los ítems faltantes. En la contextualización se menciona un valor a cancelar que no corresponde, tampoco se cita la fecha de devolución, es indispensable para que el TT conozca sus días en mora o fecha límite de pago. No se genera despliegue de beneficios y/o consecuencias dentro de la negociación, esta parte también es indispensable, teniendo en cuenta que se fideliza al usuario. En la tipificación, la agente no registra si el usuario actualiza datos y acepta la ley 2300, teniendo en cuenta que en caso de que el usuario sea asignado a otro agente, podrá visualizar y continuar con la normativa aprobada o no. No se lee el guion legal de forma completa, el TT finaliza la llamada, no se evidencia retorno de la misma. Se evidencian oportunidades de mejora en fluidez verbal, donde el tono de voz no es acorde al protocolo, por momentos se siente recitado o cantado, lo cual no permite darle dinámica a la llamada, por este motivo el TT abandona la comunicación. </t>
  </si>
  <si>
    <t xml:space="preserve">Se evidencia en gestión que la asesora no contextualizo la fecha de devolución, no brinda argumentos coherentes a la objeción que presenta el tt, no hace un proceso de negociación amplio, no realiza actualización de datos, la información tipificada no es coherente con la llamada.
</t>
  </si>
  <si>
    <t>Mensaje masivo se encuentra mal redactado.</t>
  </si>
  <si>
    <t>Asesora envía mensaje masivo y no brinda información correcta con respecto al descuento ofrecido.</t>
  </si>
  <si>
    <t>Asesora envía mensaje masivo y no brinda información correcta con respecto al interés moratorio asegurando un valor del 12.5%.</t>
  </si>
  <si>
    <t>Asesora envía mensaje masivo y no brinda información correcta con respecto a los reportes negativos asegurando dicha información en cartera M0VP.</t>
  </si>
  <si>
    <t>Aproveche su hora de almuerzo para cancelar con el 100% de descuento de sus intereses moratorios, solo quedan 10 cupos disponibles hasta la 1:30 PM 3177336667 https://wa.link/zh2w2u</t>
  </si>
  <si>
    <t>Mensaje mal redactado.</t>
  </si>
  <si>
    <t xml:space="preserve">Borron y cuenta nueva con DESCUENTO ESPECIAL hasta las 4:30 PM, INF 3181845957 https://wa.link/tpcv7j y obtenga este beneficio.
</t>
  </si>
  <si>
    <t>Al momento no hemos recibido respuesta de su parte recuerde que al estar en moras afectara su historial de pago comuniquese para llegar a un acuerdo https://wa.link/wiedsx</t>
  </si>
  <si>
    <t>La asesora no se presenta de con nombre y apellido, no indica una contextualización, se corta la llamada cuando el cliente está dando la objeción, pero la asesora no regreso la llamada, por lo que se va como no cumple en lo que hizo falta en la llamada</t>
  </si>
  <si>
    <t>Asesora no confirma datos, tampoco confirma ley, no indica fecha exacta en la contextualización no tipifica la llamada</t>
  </si>
  <si>
    <t>En gestión se evidencia que la asesora no contextualiza la fecha de devolución, no confirma cierre de compromiso con hora, medio y valor de pago.</t>
  </si>
  <si>
    <t>Se evidencian algunas fallas ortográficas dentro del chat (falta de comas, puntos, tildes y tildes mal ubicadas), recordando que se pierde credibilidad al referirse al TT. Se genera envío de referencia de pago posterior a una llamada telefónica.</t>
  </si>
  <si>
    <t>Asesora no confirma medio de pago en cierre de negociación.</t>
  </si>
  <si>
    <t>La asesora no deja la tipificación de la llamada de forma completa.</t>
  </si>
  <si>
    <t>La agente aborda al TT citando el nombre del usuario en mayúscula sostenida, recordando que se toma como regaño o grito hacia él. Se evidencian algunas fallas ortográficas dentro del chat (falta de comas, puntos, tildes y tildes mal ubicadas), recordando que se pierde credibilidad al referirse al TT.</t>
  </si>
  <si>
    <t xml:space="preserve">Se evidencia en gestión que la información tipificada no es coherente con la comunicación.
</t>
  </si>
  <si>
    <t>El asesor no recopila el acuerdo de pago (valor y hora dela acuerdo)</t>
  </si>
  <si>
    <t>Se evidencia en gestión que el asesor no confirma el valor de pago en el cierre del acuerdo.</t>
  </si>
  <si>
    <t>La TT indica estar ocupada y no puede continuar con la llamada, la finaliza, sin embargo, la agente genera un nuevo contacto, al momento de iniciar el cierre del acuerdo, la usuaria vuelve a finalizar la llamada, indicando que no puede atenderla en este momento. Se omite guion legal y de despedida.</t>
  </si>
  <si>
    <t xml:space="preserve">Se evidencia que el asesor en el proceso de negociación prima la opción abono y no el pago total, lo cual no ayuda para cumplir con el recaudo, debe validar el pago completo inicialmente.
</t>
  </si>
  <si>
    <t>Se evidencian oportunidades de mejora en el tono de voz y dicción utilizadas por la agente, donde por momentos no se comprende la información que intenta brindar al usuario. En la contextualización se omite el valor a cancelar, es indispensable para que el TT conozca sus días en mora o fecha límite de pago. En la tipificación, en la opción "Resultados de cobranza", no se selecciona la opción correcta donde el TT tiene voluntad de pago, pero no cuenta con el dinero e indica realizar una prórroga, se debió seleccionar la opción "Quiere pagar pero sin dinero".</t>
  </si>
  <si>
    <t>Se afecta guiones por uso excesivo de muletillas "listo perfecto"</t>
  </si>
  <si>
    <t>La agente no es clara al brindar la información de pago por PSE, donde primero indica el valor en el cierre, seguido indica que PSE le genera un valor de $4.000 adicionales, el TT pregunta si la aplicación genera este cobro o es el canal de pago. Teniendo en cuenta la información que brinda la agente, indica al usuario que en algunos casos no se genera el cobro, que en este caso se encuentra exento, indica también que tiene un descuento, el cual no se despliega de forma correcta.</t>
  </si>
  <si>
    <t>No se genera contextualización en la comunicación validando motivo de la llamada, fecha de la devolución y monto pendiente.</t>
  </si>
  <si>
    <t>La agente cumple con la totalidad de los ítems establecidos a través de la matriz de calidad, no se evidencia ninguna afectación. Se limita al TT a cancelar en horario temprano de la tarde, se programa una nueva llamada para generar acuerdo.</t>
  </si>
  <si>
    <t xml:space="preserve">El asesor se refiere al titular sin el formalismo Señor(a), el cual es obligatorio para transmitir formalidad, no menciona de forma continua la APP de la que se comunica y además la menciona mal, no indico fecha de devolución, no brinda argumentos coherentes a la información que da la TT, no devuelve llamada por lo que se penalizan los ítems no gestionados: guion de despedida, despliegue de beneficios y/o consecuencias, cierre completo, actualización de datos, la lectura de guion Legal y la información tipificada no es coherente con la llamada.
</t>
  </si>
  <si>
    <t xml:space="preserve">No cumple con el guion de saludo, ya que no menciona el nombre completo del TT. En el guion de despedida no menciona su nombre ni el nombre de la app. No menciona la fecha en la que debía realizar la devolución del dinero, </t>
  </si>
  <si>
    <t xml:space="preserve">Se evidencia en gestión que no hay preparación de la llamada ya que en el guion de saludo menciona mal el nombre del tt, la información tipificada no es coherente con la llamada ya que la nota esta incompleta pues no esta el monto de pago acordado.
</t>
  </si>
  <si>
    <t>La agente no responde a la pregunta empática, donde se debe generar un acercamiento al usuario para lograr el pago. Se evidencia que dentro de la llamada, tutea y ustea en varios momentos, recordando que solo está permitido dirigirse de usted al usuario. No se evidencia negociación por parte de la agente, donde no se debate de ninguna manera la objeción que manifiesta el usuario, tampoco se brindan alternativas para lograr concretar un acuerdo. En la contextualización se omite la fecha de pago, esto es indispensable para que el usuario conozca y quede registro en la llamada cuál es o fue la fecha de vencimiento de su crédito. En la tipificación, la agente cita que el TT actualiza datos, sin embargo, no especifica qué datos actualiza para un contacto en horas o días posteriores a la llamada.</t>
  </si>
  <si>
    <t>No brinda argumentos para la objeción del cliente, tipificación no coincide ya que coloca en la opción PTP a las "4 am" en vez "4 pm" adicional no deja registrado en la tipificación la actualización de datos y la mención de la ley.</t>
  </si>
  <si>
    <t>En gestión se evidencia que la asesora no hace despliegue de beneficios y/o consecuencias, la información tipificada no es coherente con la llamada (PTP, resultado de cobranza, nota incompleta)</t>
  </si>
  <si>
    <t>No tiene escucha activa y le responde al titular de una maneratosca.</t>
  </si>
  <si>
    <t>Contesta un tercero el asesor le informa que la tt tiene una deuda lo cual no está permitido.</t>
  </si>
  <si>
    <t xml:space="preserve">La asesora entrega información a terceros lo cual por ley 2300 no está permitido. </t>
  </si>
  <si>
    <t>No solicita línea de contacto del cliente, brinda información sensible a tercero "es que el tiene una obligación"</t>
  </si>
  <si>
    <t>Se evidencia en gestión con tercero que la asesora no se adhiere a guion de saludo, no solicita linea de contacto del cliente, no tipifica de manera coherente la interacción en Admin.</t>
  </si>
  <si>
    <t xml:space="preserve">En gestión con tercero la asesora no solicita linea de contacto del cliente.
</t>
  </si>
  <si>
    <t>No solicita linea de contacto del cliente.</t>
  </si>
  <si>
    <t>La asesora no solícita un número de contacto adicional.</t>
  </si>
  <si>
    <t>La tipificación que registra la agente, no corresponde a la llamada.</t>
  </si>
  <si>
    <t>La asesora no válida veracidad de la referencia (es decir, preguntar con quién tengo el gusto de hablar o qué parentesco tiene con cliente).</t>
  </si>
  <si>
    <t>El asesor no se presenta, no se despide en la llamada no brinda información al tercero, pero por medio de whatsapp le hace el envió del link de pago, a un tercero.</t>
  </si>
  <si>
    <t xml:space="preserve">En gestión con tercero la asesora no se adhiere a guion de saludo y guion de despedida, no valida veracidad de la referencia, no solicita linea de contacto del cliente, no indica líneas para que el cliente devuelva llamada y no tipifica de manera coherente la interacción en Admin ya que el resultado de cobranza no es el correcto.
</t>
  </si>
  <si>
    <t>No hace uso del guion de bienvenida, no cumple con las normativas legales establecidas ya que no tipifica comunicación con tercero por la cual se infringe a la circular 048.</t>
  </si>
  <si>
    <t>Asesora no confirma numero de contacto del cliente con tercero, tipificación no coincide coloca opciones "El mismo" en vez de colocar "contacto 1" Y opción "suena y no contesta" en vez de mensaje a tercero.</t>
  </si>
  <si>
    <t>No Solicita linea de contacto del cliente adicional no Indica lineas para que el cliente devuelva llamada</t>
  </si>
  <si>
    <t xml:space="preserve">La asesora no brinda líneas de contacto y no se despide de forma correcta </t>
  </si>
  <si>
    <t xml:space="preserve">Se verifica gestión de voz con tercero y se encuentra que la comunicación es acorde a protocolo y guion de llamada.
</t>
  </si>
  <si>
    <t xml:space="preserve">En gestión con tercero la asesora no se adhiere a guiones de saludo y despedida, no solicita linea de contacto del cliente, no indica líneas para que el cliente devuelva llamada, no tipifica de manera coherente la interacción en Admin.
</t>
  </si>
  <si>
    <t xml:space="preserve">No brinda guion de despedida a tercero correctamente </t>
  </si>
  <si>
    <t>Se evidencia en gestión que el asesor no se adhiere a guion de saludo, no valida veracidad de la referencia y no tipifica de manera correcta la interacción en Admin.</t>
  </si>
  <si>
    <t>El asesor se refiere a la referencia sin el formalismo Señor(a), el cual es obligatorio para transmitir formalidad.</t>
  </si>
  <si>
    <t xml:space="preserve">Se encuentra que el mensaje es generado acorde a lo estipulado con horario y cartera correspondiente.
</t>
  </si>
  <si>
    <t xml:space="preserve">Se evidencia que el asesor envía el mensaje usteando y tuteando, esto disminuye credibilidad en lo que intenta transmitir, no presenta buena ortografía, pues no hace buen uso de la letra mayúscula inicial, al mencionar el beneficio de descuento no especifica que aplica sobre los intereses moratorios.
</t>
  </si>
  <si>
    <t>Mensaje masivo presenta errores ortográficos.</t>
  </si>
  <si>
    <t>IMPORTANTE, no pierda la oportunidad, cancele su pago hoy con un DESCUENTO de hasta el 100% en intereses moratorios. MAS INFO 3189689987.</t>
  </si>
  <si>
    <t>Le recuerdo que aceptado tyc usted incumplio con ello, su credito ingreso al area de cobranza donde asumira valores y penalizaciones correspondientes INF 3112464363</t>
  </si>
  <si>
    <t>Forma parte de nuestro proyecto plan financiero VIP efectuando el pago total antes de la 12PM pensando en tu bienestar y economia te brindamos descuento del 50% en intereses moratorios con pr</t>
  </si>
  <si>
    <t xml:space="preserve">Aproveche el tiempo en almuerzo y genere el pago antes de la 1:00 pm asi reciba descuento del 50% en intereses Moratorios como premio el dia de hoy WSP 3189910195 Contacta conmigo por https:/
</t>
  </si>
  <si>
    <t xml:space="preserve">Se evidencia en el mensaje que el agente al mencionar el beneficio de descuento no especifica que aplica sobre los intereses moratorios.
</t>
  </si>
  <si>
    <t>ULTIMO descuento, llego su ultima oportunidad de acceder a descuento de hasta el 100% sobre su interes en mora, solo antes de 3 PM inf al 3027460554</t>
  </si>
  <si>
    <t xml:space="preserve">Inicia el dia sin llamadas ni mensajes cancela tu compromiso de pago antes de las 10:00 am envia soporte y activa nuevos beneficios.. Info 3204803052
</t>
  </si>
  <si>
    <t xml:space="preserve">La asesor envia sms a usuarios de luckyplata pero el mensaje va dirigido a dinerbacano, 
DINERBACANO se encuentra en espera de su PAGO antes de las 12:30 PM y obtenga un PREAPROBADO de hasta $3.000.000 y descuento de hasta el 100% sobre sus intereses moratorios, DINERBACANO esper
</t>
  </si>
  <si>
    <t xml:space="preserve">El mensaje contiene tres palabras en mayúscula consecutivas lo cual es considerado como que esta gritando al cliente.
PLATAX borron y cuenta nueva con DESCUENTO SORPRESA HASTA del 100% en intereses en mora HASTA las 10:30 AM, envienos una captura a este whatsApp 3151253410 https://wa.link/yuo233 y obtenga e
</t>
  </si>
  <si>
    <t>El asesor hace envió de mensaje masivo con información falsa y sensible, haciendo uso de maltrato hacia el titular.</t>
  </si>
  <si>
    <t xml:space="preserve">Se evidencia que el asesor envía el mensaje usteando y tuteando, esto disminuye credibilidad en lo que intenta transmitir y presenta errores ortográficos con palabras mal escritas.
</t>
  </si>
  <si>
    <t>Mensaje mal redactado, coloca mayúsculas sin iniciar con punto seguido u aparte</t>
  </si>
  <si>
    <t xml:space="preserve">La información del mensaje no es asertiva.
</t>
  </si>
  <si>
    <t xml:space="preserve">Inicia el dia sin llamadas ni mensajes cancela tu compromiso de pago antes de las 9:00am envia soporte y activa nuevos beneficios CONTACTANOS AL 573150995065
</t>
  </si>
  <si>
    <t xml:space="preserve">Inicia el dia sin llamadas ni mensajes cancela tu compromiso de pago antes de las 10am envia soporte y activa nuevos beneficios Contacta conmigo por https://wa.link/8dq7sd
</t>
  </si>
  <si>
    <t>El asesor no maneja una buena redacción en el mensaje de texto,
Aprovecha este descuento. Paga ahora y obten un 70% de dctosobre el interes de mora, cancela antes de las 11:00am pocos cupos . Evita complicaciones y contactanos ahora al WhatsApp 3156081484</t>
  </si>
  <si>
    <t>Asesora envía mensaje masivo con errores de ortografía.</t>
  </si>
  <si>
    <t>Asesora envía mensaje masivo con falencias ortográficas.</t>
  </si>
  <si>
    <t>La agente indica al TT que tiene la posibilidad de realizar un abono del 50% de la deuda actual, posterior a esto menciona que el valor correspondiente a ese 50% es de $500.000, lo cual no es correcto, teniendo en cuenta que la deuda se encuentra por un valor de $1,476,000. En la tipificación, en la opción "Resultados de cobranza", no se selecciona la opción correcta donde el TT tiene voluntad de pago o de adquirir recursos para liquidar la deuda, pero no cuenta con el dinero, se debió seleccionar la opción "Quiere pagar pero sin dinero".</t>
  </si>
  <si>
    <t>Tipificación no coincide ya que coloca opción PTP cuando no se valida hora de acuerdo adicional en el registro coloca datos de acuerdo cuando en la llamada no los datos del cierre.</t>
  </si>
  <si>
    <t xml:space="preserve">El asesor le dice al usurario que dejo las referencias como respaldo, lo cual es información falsa, adicional no le explica como funciona la aplicación es un M0-PP el cliente no tiene conocimiento le pregunta y él no le aclara como funciona lo del plazo y el cupo, pisa al cliente cuando está hablando y no deja la tipificación de forma correcta. </t>
  </si>
  <si>
    <t xml:space="preserve">El asesor se refiere al titular sin el formalismo Señor(a), el cual es obligatorio para transmitir formalidad, no realiza actualización de datos con sondeo, no se adhiere a guion de despedida completo.
</t>
  </si>
  <si>
    <t xml:space="preserve">La asesora no pregunta por nombre completo del tt </t>
  </si>
  <si>
    <t xml:space="preserve">Se evidencia en gestión que el asesor no indica la contextualización completa indicando el motivo de la llamada, la fecha de devolución y el monto pendiente, no realiza un proceso de negociación amplio y deja el horario de pago a voluntad del tt, el asesor debe condicionar el nuevo contacto a máximo 2 horas teniendo en cuenta que no hay acuerdo de pago, no hace despliegue de beneficios y/o consecuencias, la información tipificada no es coherente con la llamada.
</t>
  </si>
  <si>
    <t>La asesora no tipifica de manera completa.</t>
  </si>
  <si>
    <t xml:space="preserve">Las objeciones presentadas por la asesora son adecuadas, se le mencionan beneficios y/o consecuencias, el TT cuelga y la asesora regresa la llamada pero no recibe respuesta, la tipificación es correcta. </t>
  </si>
  <si>
    <t xml:space="preserve">Se evidencia en gestión que la asesora no da la contextualización completa, mencionando motivo de la llamada, fecha de devolución y el monto pendiente en conjunto, no brinda argumentos coherentes a la objeción que presenta el tt, no hace un proceso negociación acorde, al mencionar las consecuencias menciona que "los intereses le van a aumentar un poquito" lo cual no refleja seguridad al hablar en diminutivo.
</t>
  </si>
  <si>
    <t>El agente no realiza la pregunta empática, donde se genera un acercamiento al usuario preguntando cómo se encuentra hoy o cómo está. En la contextualización se omite el valor a cancelar, es indispensable para que el TT conozca sus días en mora o fecha límite de pago. Se evidencia que no escucha al TT quien indica que no cuenta con el dinero en una cuenta bancaria, sino en efectivo, el agente le solicita que realice el pago por medio de PSE, asimismo, no genera el cierre del acuerdo y ofrece un descuento del 50% donde no especifica que es en intereses moratorios y asegura un descuento de $200,000 lo cual no es posible descontar. No se realiza la actualización de datos dentro de la llamada ni la lectura del guion legal obligatoria para todas las llamadas. En la tipificación registra la opción "Quiere liquidarlo", la cual debe ir acompañada siempre de un acuerdo de pago (PTP), tampoco especifica si el TT actualiza o no sus datos y si acepta el guion legal.</t>
  </si>
  <si>
    <t xml:space="preserve">
Se evidencia en gestión que el asesor no indico el monto pendiente, no regresa la llamada por lo que se penalizan los ítems no gestionados: guion de despedida, cierre de compromiso completo, actualización de datos y lectura de guion Legal.</t>
  </si>
  <si>
    <t xml:space="preserve">asesor no tipifica de manera correcta. </t>
  </si>
  <si>
    <t>Se evidencia que la agente hace uso excesivo de la muletilla "Por ende", la cual usa en varias oportunidades y cada que interviene en la llamada.</t>
  </si>
  <si>
    <t>Tipificación no coincide, coloca opción "Quiere liquidarlo" cuando no se evidencia acuerdo de pago en la llamada</t>
  </si>
  <si>
    <t xml:space="preserve">Se realiza afectación porque no realiza la actualización de datos y la tipificación en la observación no está completa. </t>
  </si>
  <si>
    <t>En gestión se evidencia que el asesor no confirma la hora de pago en el cierre de compromiso.</t>
  </si>
  <si>
    <t>El agente cumple con la totalidad de los ítems establecidos a través de la matriz de calidad, no se evidencia ninguna afectación. Genera acuerdo de pago con el TT.</t>
  </si>
  <si>
    <t>El agente entrega información sensible sin corroborar antes que es el titular de la cuenta.</t>
  </si>
  <si>
    <t>Se verifica gestión y se evidencia que el asesor no valida titularidad del cliente con nombre completo, la información tipificada no es coherente con la gestión en el medio de contacto ya que lo deja como si fuera llamada.</t>
  </si>
  <si>
    <t xml:space="preserve">Cumple con la gestión se cae la llamada asesora si la regresa </t>
  </si>
  <si>
    <t>En gestión se evidencia que la asesora no se adhiere a guion de despedida ya que no menciona la APP de la que se comunico, en el cierre de compromiso no confirma hora de pago, la información tipificada no es coherente con la llamada ya que el PTP tiene un horario no gestionado.</t>
  </si>
  <si>
    <t>La agente no cita la fecha de devolución completa, únicamente menciona el día, pero no el mes ni año. No se realiza el sondeo en la actualización de datos, teniendo en cuenta que es el primer contacto con el usuario en la semana en curso.</t>
  </si>
  <si>
    <t>La asesora tiene muletillas (eee)</t>
  </si>
  <si>
    <t>La agente brinda toda la información pertinente al crédito, se despliegan beneficios y consecuencias, sin embargo, el usuario finaliza la llamada. Se evidencia intento de contacto en una oportunidad, sin respuesta por parte del TT. En la tipificación, en la opción "Resultados de cobranza", no se selecciona la opción correcta donde si se finalizó la llamada por parte del TT y no vuelve a atender se debió seleccionar la opción "Contestó pero colgó" y no "Suena y no contesta".</t>
  </si>
  <si>
    <t>Asesor no tipifica de manera correcta.</t>
  </si>
  <si>
    <t>Se evidencia en gestión que no hay preparación de la llamada ya que en el guion de saludo el asesor menciona mal el nombre del tt.</t>
  </si>
  <si>
    <t>No indica beneficios y/o consecuencias de realizar el pago, la tipificación está incompleta ya que en la observación no indica si actualiza datos o si acepta o no la ley.</t>
  </si>
  <si>
    <t>La agente cumple con la totalidad de los ítems establecidos a través de la matriz de calidad, no se evidencia ninguna afectación. Genera acuerdo de pago.</t>
  </si>
  <si>
    <t>El agente brinda toda la información pertinente al crédito, se despliegan consecuencias, sin embargo, el usuario finaliza la llamada. Se evidencia intento de contacto en una oportunidad, sin respuesta por parte del TT. El usuario indica que no realizará la devolución del crédito por valores adicionales.</t>
  </si>
  <si>
    <t xml:space="preserve">La información indicada por la asesora es adecuada, indica beneficios y/o consecuencias, actualiza datos, menciona guion legal y cierra la llamada correctamente. La tipificación es correcta. </t>
  </si>
  <si>
    <t xml:space="preserve">La asesora no escucha al cliente, ya que lo está interrumpiendo y habla al mismo tiempo con el cliente, no le brinda una correcta argumentación, no le brinda un despliegue de beneficios, como no hay una correcta negociación, no se puede cerrar la negociación, la asesora no es asertiva a la hora de hablar con el cliente. </t>
  </si>
  <si>
    <t>La agente no menciona el guion de despedida acorde al speech formalizado. No se contextualiza fecha de devolución y monto a cancelar. No se ratifica en el cierre o recopilación del acuerdo el valor del pago que liquidará el TT. En la tipificación, en la opción "Resultados de cobranza", no se selecciona la opción correcta donde si se dejó un acuerdo de pago (PTP) por pago total, se debió seleccionar la opción "Quiere liquidarlo".</t>
  </si>
  <si>
    <t xml:space="preserve">Se evidencia en gestión que la asesora menciona en el proceso de la negociación que "queremos validar la posibilidad del pago para hoy" esto cierra de una vez la negociación ya que da al tt la libertad de responder que no, no realiza actualización de datos con sondeo (correo).
</t>
  </si>
  <si>
    <t xml:space="preserve">La asesora no tiene escucha activa, hablándole de manera simultanea mientras la titular le habla. </t>
  </si>
  <si>
    <t>La agente brinda toda la información pertinente al crédito en mora, se despliegan beneficios y consecuencias, sin embargo, el usuario finaliza la llamada. Se evidencia intento de contacto en dos oportunidades, sin respuesta por parte del TT, quien deja la llamada en curso sin hablar.</t>
  </si>
  <si>
    <t>La asesora no tipifica de manera acorde a la comunicación.</t>
  </si>
  <si>
    <t xml:space="preserve">Se evidencia en gestión que el asesor no brinda argumentos suficientes a la objeción del horario de pago que impone el tt, puede validar el pago temprano con la hora de deposito o validar ayuda con un tercero.
</t>
  </si>
  <si>
    <t xml:space="preserve">Se evidencia en gestión que la asesora no devuelve la llamada, por lo que se penalizan los ítems no gestionados: actualización de datos, lectura de guion Legal, guion de despedida y la información tipificada no es coherente con la llamada y que en la nota menciona que devuelve la llamada pero en el canal de llamada no se refleja la misma.
</t>
  </si>
  <si>
    <t>La asesora tiene las siguientes falencias en lamada: 1. No brinda un correcto guion de saludo, 2. No brinda argumentos coherentes.
(indica información sobre interés en mora del 12.5% diario y cobro prejuridico).
3. Se cuelga la llamada y no remarca por ende se afectan los items faltantes. (guion legal, actualización de datos).</t>
  </si>
  <si>
    <t xml:space="preserve">La asesora no se presenta de forma correcta, y no deja la tipificación del contacto por WhatsApp </t>
  </si>
  <si>
    <t xml:space="preserve">No indica beneficios y/o consecuencias de realizar el pago, adicionalmente, llega a un acuerdo de pago el cual no realiza el cierre correcto de la negociación, no actualiza datos, la tipificación en la observación no está completa. </t>
  </si>
  <si>
    <t>El agente menciona que como consecuencias al no pago en horarios estipulados, puede llevar a que se contacten con las referencias, recordando que esta información es completamente falsa y se prohíbe bajo la ley 2300/23.</t>
  </si>
  <si>
    <t xml:space="preserve">No contextualiza el motivo de comunicación y fecha de exacta de pago </t>
  </si>
  <si>
    <t>No brinda suficientes argumentos a la objeción del cliente, adicional no brinda beneficios y o consecuencias.</t>
  </si>
  <si>
    <t xml:space="preserve">Se evidencia que la información tipificada no es coherente con la gestión.
</t>
  </si>
  <si>
    <t xml:space="preserve">Se verifica gestión y se evidencia que el asesor no valida titularidad del cliente con nombre completo.
</t>
  </si>
  <si>
    <t>Asesor no tipifica de manera correcta, le falto el ptp del acuerdo. No brinda guion de despedida.</t>
  </si>
  <si>
    <t>La agente cumple con la totalidad de los ítems establecidos a través de la matriz de calidad, no se evidencia ninguna afectación. La TT finaliza la llamada, se evidencia un nuevo intento de contacto sin respuesta por parte del usuario.</t>
  </si>
  <si>
    <t>Se evidencian algunas fallas ortográficas dentro del chat (falta de comas, puntos, tildes, consonantes mayúsculas intermedias y tildes mal ubicadas), recordando que se pierde credibilidad al referirse al TT.</t>
  </si>
  <si>
    <t xml:space="preserve">No brinda guion de despedida de manera correcta </t>
  </si>
  <si>
    <t>El agente cumple con la totalidad de los ítems establecidos a través de la matriz de calidad, no se evidencia ninguna afectación. Gestión que continúa posterior a una llamada telefónica.</t>
  </si>
  <si>
    <t>Ortografía</t>
  </si>
  <si>
    <t xml:space="preserve">El asesor no actualiza datos </t>
  </si>
  <si>
    <t>El asesor no actualiza los datos del usuario</t>
  </si>
  <si>
    <t>Se evidencia nuevamente oportunidades de mejora en cuanto a fluidez verbal por parte del agente, por momentos dentro de la llamada no es comprensible la información que desea brindar como su nombre y apellido en el saludo y la despedida, algunas consecuencias y el guion legal, partes esenciales para concretar un acuerdo o poder tener contacto con el TT por distintos canales y que comprenda a qué hace referencia las leyes que se citan.</t>
  </si>
  <si>
    <t xml:space="preserve">Se evidencia en gestión que la asesora no se adhiere a guion de despedida, no indico la fecha de devolución y el monto pendiente, no hace cierre de compromiso confirmando hora, medio y valor de pago, no realiza actualización de datos, no realiza lectura de guion Legal, la información tipificada no es coherente con la llamada.
</t>
  </si>
  <si>
    <t>Se evidencia que la asesora en el proceso de negociación no valida el pago completo, adicional, no condiciona el pago del restante a un horario limite, en el cierre no confirma el medio de pago y la información tipificada no es coherente con la llamada ya que el resultado de cobranza no es el correcto.</t>
  </si>
  <si>
    <t>Asesor no brinda despliegue de beneficios o consecuencias.</t>
  </si>
  <si>
    <t xml:space="preserve">Se evidencia que la asesora no realiza actualización de datos con sondeo.
</t>
  </si>
  <si>
    <t xml:space="preserve">Se evidencia en la comunicación que el asesor el el cierre de acuerdo no confirma hora de pago.
</t>
  </si>
  <si>
    <t xml:space="preserve">La asesora no deja la tipificación de forma correcta y realiza envío de audios lo cual no está permitido </t>
  </si>
  <si>
    <t>Asesora no brinda despliegue de beneficios o consecuencias.</t>
  </si>
  <si>
    <t xml:space="preserve">Se evidencia que el asesor en el proceso de negociación prima la opción abono y no el pago total, lo cual no ayuda para cumplir con el recaudo, debe validar el pago completo inicialmente, no hace despliegue de beneficios y/o consecuencias con información concreta, no realiza actualización de datos completa (correo).
</t>
  </si>
  <si>
    <t>La asesora no brinda guion legal ni tampoco actualiza datos. Cabe recordar que cualquier comunicación debe brindar esta información.</t>
  </si>
  <si>
    <t>No Cumple con las normativas legales, al momento de brindar el valor con el descuento del 100% de intereses moratorios, da un valor mas alto que el valor a pagar lo cual se da la afectación por información falsa al cliente.</t>
  </si>
  <si>
    <t>El agente direcciona al TT a SAC, indicando que allí le pueden ayudar con más días de prórroga, sin embargo, esto no es posible asegurarlo, ya que la app solo le habilitó dos días de prórroga. En la tipificación el agente cita que el TT no acepta el guion legal, pero en la llamada cambia de opinión e indica que si lo acepta, lo cual se debió documentar en la observación.</t>
  </si>
  <si>
    <t>La asesora no tipifica de manera coherente.</t>
  </si>
  <si>
    <t>Se evidencia que el asesor no devuelve la llamada por lo que se penalizan los ítems no gestionados: guion de despedida, despliegue de beneficios y/o consecuencias, actualización de datos, lectura de guion Legal.</t>
  </si>
  <si>
    <t>Asesor no brinda actualización de datos ni guion de despedida.</t>
  </si>
  <si>
    <t xml:space="preserve">La asesora no brinda argumentos coherentes a la objeción (no condiciona al cliente a pago en horas tempranas), no brinda un despliegue de beneficios. </t>
  </si>
  <si>
    <t>Se evidencia en la comunicación que el asesor no confirma en el acuerdo la hora de pago.</t>
  </si>
  <si>
    <t>El asesor realiza una gestión adecuada, indicando beneficios, consecuencias de no realizar el pago, actualiza datos, menciona ley correctamente.</t>
  </si>
  <si>
    <t xml:space="preserve">Cumple con la gestión, asesora regresa la llamada cliente no contesta </t>
  </si>
  <si>
    <t xml:space="preserve">13/05/2025 Se evidencia que durante el dia no tiene llamadas efectivas, se le solicita a la team líder que la asesora saque una llamada efectiva, pero durante el resto del dia no hay una llamada efectiva, se valida el recaudo y no cumplió  </t>
  </si>
  <si>
    <t>El agente no presenta llamada efectiva desde hace dos días, se solicita otro canal para calificación, indica que se le bloqueó el WhatsApp. Se escala el caso por incontestabilidad en franja M0PP donde se evidencia conto recurrente con usuarios.</t>
  </si>
  <si>
    <t xml:space="preserve">Se evidencia que durante el dia no tiene llamadas efectivas, se le solicita a la team líder que la asesora saque una llamada efectiva, pero durante el resto del dia no hay una llamada efectiva, se valida el recaudo Y NO VA CUMPLIENDO </t>
  </si>
  <si>
    <t>Se verifica gestión de voz y se evidencia que el asesor no valida titularidad del cliente con nombre completo, no contextualiza la fecha de devolución y en el cierre del acuerdo no confirma el valor y la hora de pago.</t>
  </si>
  <si>
    <t>La agente pregunta al TT "¿Por cuál motivo usted no ha podido realizar su pago?", pregunta que afecta directamente la ley 2300/23 y se toma como afectación legal. En la tipificación, se registra que el TT no tiene voluntad de pago, sin embargo, indica que realizará el pago en días posteriores, no informa que no pagará la deuda, en este caso la tipificación correcta debe ser "Quiere pagar pero sin dinero".</t>
  </si>
  <si>
    <t>La asesora realiza un recordatorio a la TT adecuado con respecto a la promesa que tiene de pago con la aplicación.</t>
  </si>
  <si>
    <t>La agente cumple con la totalidad de los ítems establecidos a través de la matriz de calidad, no se evidencia ninguna afectación. Se evidencia que la agente gestiona un TT de otro agente, se valida que la tipificación es correcta, pero no corresponde al agente auditado.</t>
  </si>
  <si>
    <t xml:space="preserve">La asesora realiza envio de audios lo cual no esta permitido y no deja la tipificación de la comunicación del WhatsApp </t>
  </si>
  <si>
    <t>asesor cumple con las normativas de la matriz de calidad por el canal escrito Whatsapp.</t>
  </si>
  <si>
    <t xml:space="preserve">El asesor no rebate las objeciones no brinda un despliegue de beneficios y no actualiza datos </t>
  </si>
  <si>
    <t>El asesor no menciona la fecha de la devolución, adicionalmente realiza un acuerdo y no hace el cierre de la negociación, la tipificación está incompleta. En la llamada se evidencia que el primer contacto que tuvo con el TT fue por medio de WhatsApp y esa gestión no se tipificó en el ADMIN. No cumple con el guion de despedida.</t>
  </si>
  <si>
    <t>Se evidencian algunas fallas ortográficas dentro del chat (falta de comas, puntos, tildes, mayúsculas y tildes mal ubicadas), recordando que se pierde credibilidad al referirse al TT.</t>
  </si>
  <si>
    <t xml:space="preserve">Se encuentran errores ortográficos en la gestión.
</t>
  </si>
  <si>
    <t xml:space="preserve">Se evidencia en gestión que el asesor no indica de manera concreta el despliegue de beneficios y/o consecuencias, adicional, no hace seguimiento al acuerdo de pago, se penaliza negociación y tipificación.
</t>
  </si>
  <si>
    <t xml:space="preserve">La asesora no se despide de forma correcta y edita los mensajes de WhatsApp lo cual no está permitido </t>
  </si>
  <si>
    <t>En gestión la asesora no indica la fecha de devolución y la información tipificada no es coherente con la llamada.</t>
  </si>
  <si>
    <t>La asesora sigue los lineamientos de la llamada y cumple con los protocolos de la matriz de calidad.</t>
  </si>
  <si>
    <t>Se verifica gestión de voz y se encuentra que la comunicación cumple con todos los ítems estipulados.</t>
  </si>
  <si>
    <t>La agente cumple con la totalidad de los ítems establecidos a través de la matriz de calidad, no se evidencia ninguna afectación. Genera acuerdo de pago en horas tempranas para seguimiento.</t>
  </si>
  <si>
    <t>La agente cumple con la totalidad de los ítems establecidos a través de la matriz de calidad, no se evidencia ninguna afectación. La TT no es asertiva al momento del contacto con la agente, sin embargo, se evidencia que le da un manejo profesional y tranquilo a la comunicación, logrando concretar todos los pasos y generando un acuerdo.</t>
  </si>
  <si>
    <t>El agente no registra el horario correcto del acuerdo realizado con el TT en la opción PTP para su seguimiento en sistema. No se genera despliegue de beneficios y/o consecuencias dentro de la negociación, esta parte también es indispensable, teniendo en cuenta que se fideliza al usuario.</t>
  </si>
  <si>
    <t xml:space="preserve">La asesora no brinda argumentos coherentes a las objeciones del tt. </t>
  </si>
  <si>
    <t>La agente cumple con la totalidad de los ítems establecidos a través de la matriz de calidad, no se evidencia ninguna afectación. Genera acuerdo de pago con el TT, se resalta su empatía con un adulto mayor.</t>
  </si>
  <si>
    <t>No confirma valor del acuerdo en cierre de negociación</t>
  </si>
  <si>
    <t>El asesor no indica la fecha exacta de la devolución, la tipificación no corresponde ya que el asesor indica que el usuario no contesta, pero el TT si contestó.</t>
  </si>
  <si>
    <t>Tipificación no coincide, coloca horario en opción PTP diferente al acuerdo de pago</t>
  </si>
  <si>
    <t>Asesora no brinda beneficios o consecuencias.</t>
  </si>
  <si>
    <t xml:space="preserve">En el guion de saludo no cumple con pregunta de empatía (No pregunta cómo está), no corrobora con la TT el monto pendiente por pagar. No deja la tipificación de la interacción en el ADMIN. Adicionalmente, no actualiza datos. </t>
  </si>
  <si>
    <t xml:space="preserve">asesor sigue los lineamientos de la llamada y cumple con los protocolos de la matriz de calidad.
</t>
  </si>
  <si>
    <t>La agente cumple con la totalidad de los ítems establecidos a través de la matriz de calidad, no se evidencia ninguna afectación. Se concreta acuerdo de pago para horario temprano.</t>
  </si>
  <si>
    <t xml:space="preserve">El asesor no deja la tipificación de forma completa, falto la hora en el comentario  </t>
  </si>
  <si>
    <t xml:space="preserve">Se evidencia en la comunicación que el asesor no indica de manera correcta los beneficios y/o consecuencias.
</t>
  </si>
  <si>
    <t>No cumple con el guion de saludo, ya que no menciona los nombres del TT completos, no indica el monto exacto a pagar, no menciona beneficios y/o consecuencias, no realiza cierre de la negociación, la tipificación es incorrecta.</t>
  </si>
  <si>
    <t>La agente cumple con la totalidad de los ítems establecidos a través de la matriz de calidad, no se evidencia ninguna afectación. Persuade al TT para generar el pago, limitándolo con consecuencias y pérdida de beneficios, sin embargo, no se concreta un acuerdo de pago, promete pagar el día de mañana 16/08/2025.</t>
  </si>
  <si>
    <t>La asesora no registra la tipificación en ADMIN de la interacción que tuvo con el TT.</t>
  </si>
  <si>
    <t>La agente cumple con la totalidad de los ítems establecidos a través de la matriz de calidad, no se evidencia ninguna afectación. Genera acuerdo de pago, negociando el horario, ya que el TT intentaba pagar en la noche.</t>
  </si>
  <si>
    <t>Se evidencia en la gestión que el asesor no indica la fecha de devolución y la información tipificada no es coherente con la llamada.</t>
  </si>
  <si>
    <t>No brinda argumentos a la objeción del cliente debido a que cliente no confirma hora de pago para acuerdo</t>
  </si>
  <si>
    <t>Se evidencia en el guion de saludo que la asesora no hace preparación de llamada ya que menciona mal el nombre del TT.</t>
  </si>
  <si>
    <t xml:space="preserve">El agente brinda toda la información pertinente al crédito en mora, se despliegan beneficios y consecuencias, sin embargo, el usuario finaliza la llamada. Se evidencia intento de contacto en tres oportunidades, sin respuesta por parte del TT. El agente no tipifica la interacción de forma correcta, donde tiene voluntad de liquidar la deuda, pero no cuenta con el recurso, en este caso la tipificación correcta es "Quiere pagar pero sin dinero" y no "Sin voluntad de reembolso". </t>
  </si>
  <si>
    <t>La asesora no deja la tipificación de forma completa, ya que la cliente le brinda un número de contacto, pero no queda en los comentarios.</t>
  </si>
  <si>
    <t>No brinda argumentos suficientes para la objeción del cliente con respecto a la hora de pago</t>
  </si>
  <si>
    <t xml:space="preserve">En la gestión se encuentran errores de ortografía, no realiza actualización de datos con sondeo, y la información tipificada no es coherente con la comunicación ya que la información esta incompleta.
</t>
  </si>
  <si>
    <t>Tipificación no coincide, no se evidencia en la opción PTP la hora de pago del acuerdo.</t>
  </si>
  <si>
    <t>Se evidencian varios errores ortográficos dentro del SMS, los meses del año se escriben sin mayúscula inicial (Agosto), Se incluyen letras mayúsculas intermedias sin un punto final o aparte previo y sin ser un nombre propio (Evite, Y,  Sobre). La palabra sobrecostos es una sola palabra, en este caso la agente la redacta en dos (sobre costos).</t>
  </si>
  <si>
    <t>Se evidencia que siendo las 4:45 PM la asesora no hace envío de mensajes de texto, no hace uso de la herramienta lo cual perjudica el recaudo.</t>
  </si>
  <si>
    <t>Se evidencia que siendo las 5:30 PM la asesora no hace envío de mensajes de texto, no hace uso de la herramienta lo cual perjudica el recaudo.</t>
  </si>
  <si>
    <t>Asesora envía un mensaje con morlong, pero en el cuerpo del texto refiere a al aplicativo luckyplata, por lo que se considera como información falsa.</t>
  </si>
  <si>
    <t>No confirma numero del cliente con tercero, adicional no brinda numero de contacto para que cliente devuelva comunicación</t>
  </si>
  <si>
    <t xml:space="preserve">Se evidencia en la comunicación que la asesora no se adhiere a guion de despedida completo, en el cierre del acuerdo no confirma la hora de pago, no realiza actualización de datos con sondeo.
</t>
  </si>
  <si>
    <t xml:space="preserve">La agente no menciona el guion de saludo acorde al speech formalizado. No contextualiza en cuanto a monto a pagar ni fecha de devolución. En la tipificación se registra en resultados de cobranza la opción "Suena y no contesta", la cual no es acorde para un TT que va a realizar el pago. No se cita el guion legal, el cual es obligatorio para todas las gestiones realizadas, así el canal sea escrito. Se evidencian algunas fallas ortográficas dentro del chat (falta de comas, puntos, tildes y tildes mal ubicadas), recordando que se pierde credibilidad al referirse al TT. </t>
  </si>
  <si>
    <t xml:space="preserve">El asesor no rebate todas objeciones del cliente, ya que dice que pagara el día de mañana, lo cual esta no fue contestada </t>
  </si>
  <si>
    <t>La agente no menciona el guion de saludo acorde al speech formalizado. Se evidencia que la agente omite la contextualización en cuanto a monto y fecha de devolución. En el cierre se omite la hora y canal de pago. Se evidencian algunas fallas ortográficas dentro del chat (falta de comas, puntos, tildes y tildes mal ubicadas), recordando que se pierde credibilidad al referirse al TT.</t>
  </si>
  <si>
    <t xml:space="preserve">En gestión se encuentran errores de ortografía y la información tipificada no es coherente con la comunicación ya que el medio de contacto no coincide.
</t>
  </si>
  <si>
    <t xml:space="preserve">El asesor no está concentrado, se evidencia que el cliente realiza el pago en horas tempranas, el asesor confirma el pago, pero vuelve a escribirle al cliente realizando el cobro del pago que ya realizo. </t>
  </si>
  <si>
    <t>Asesor no brinda beneficios.</t>
  </si>
  <si>
    <t>La asesora no confirma la titularidad y no maneja una buena redacción.</t>
  </si>
  <si>
    <t>El asesor no confirma la titularidad y no maneja una buena redacción, y no argumenta a todas las objeciones del cliente.</t>
  </si>
  <si>
    <t xml:space="preserve">El asesor no hace uso de argumentos para negociación, esto con el fin de asegurar el pago y condicionar al titular. </t>
  </si>
  <si>
    <t>Guion de despedida incorrecto</t>
  </si>
  <si>
    <t>La asesora brinda información confidencial de la titular a un tercero o referencia.</t>
  </si>
  <si>
    <t>En gestión el asesor no brinda argumentos suficientes a la objeción del horario de pago que indica el tt.</t>
  </si>
  <si>
    <t xml:space="preserve">La asesora no actualiza datos, no deja la tipificación completa, no realiza la lectura legal y no se despide de forma correcta. </t>
  </si>
  <si>
    <t xml:space="preserve">La asesora no deja un numero de contacto para que el tt se comunique, no deja la tipificación de forma completa y no deja el numero que brinda el tercero, no se despide de forma correcta. </t>
  </si>
  <si>
    <t>La agente no confirma si el TT cuenta con línea adicional de contacto. La tipificación que registra no es coherente con la llamada que sostiene con un tercero, donde se registra como "Suena y no contesta".</t>
  </si>
  <si>
    <t xml:space="preserve">El asesor no cumple con el guion de despedida, no confirma nombre del asesor que lo atendió. Adicionalmente, la tipificación no corresponde a la interacción. </t>
  </si>
  <si>
    <t>No brinda guion de despedida correctamente</t>
  </si>
  <si>
    <t xml:space="preserve">Se evidencia que siendo las 11:52 AM el asesor no hace envío de mensajes de texto, no hace uso de la herramienta lo cual perjudica el recaudo.
</t>
  </si>
  <si>
    <t>Aun esta a tiempo de conciliar un acuerdo de pago evite amonestaciones y penalizaciones por mora WhatsApp 3189910195 Contacta conmigo por https://wa.link/60ekem
EL ASESOR NO MANEJA UNA BUENA REDACCIÓN Y ORTOGRAFIA.</t>
  </si>
  <si>
    <t>DIA DE BORRON Y CUENTA NUEVA, Aproveche HOY y pague su prestamo con APP obtenga el 100% de descuento en intereses sin afectar su CUPO, SOLICITE INFORMACION 3177322184 https://wa.link/jj855y
LA ASESORA MÁS DE TRES MAYÚSCULAS CONSECUTIVAS LO AL ES GRITAR AL CLIENTE.</t>
  </si>
  <si>
    <t xml:space="preserve">La información del mensaje no es correcta ya que menciona un horario limite que ya se ha cumplido, por lo que no persuade de manera efectiva el pago del cliente y no contiene uso de beneficios o consecuencias.
</t>
  </si>
  <si>
    <t>Mensaje masivo presenta errores de ortografía.</t>
  </si>
  <si>
    <t xml:space="preserve">Aproveche su hora de almuerzo para cancelar con el 100% de descuento de sus intereses moratorios, solo quedan 10 cupos disponibles hasta la 1:30 PM 3177336667 https://wa.link/zh2w2u
</t>
  </si>
  <si>
    <t>Asesora no brinda contexto de la comunicación.</t>
  </si>
  <si>
    <t>En la comunicación el asesor no indica la fecha de devolución completa, en el cierre de compromiso no confirma la hora final del acuerdo de pago.</t>
  </si>
  <si>
    <t>Asesor sigue los lineamientos de la llamada y cumple con los protocolos de la matriz de calidad.</t>
  </si>
  <si>
    <t>El agente brinda toda la información respectiva de acuerdo al crédito, la TT indica que ya pagó, pero después manifiesta que no recuerda el valor desembolsado. No es posible actualizar datos ni confirmar ley, ya que la TT recibe otra llamada y finaliza con el agente, sin embargo, autoriza dentro de la llamada ser contactada nuevamente en una hora.</t>
  </si>
  <si>
    <t xml:space="preserve">Se evidencia en gestión que la asesora no brinda argumentos suficientes frente a la objeción que presenta el tt, el proceso de negociación para el pago temprano es escasa.
</t>
  </si>
  <si>
    <t>La agente no contextualiza al TT en cuanto a fecha de pago y valor a cancelar, esto es indispensable para que el TT conozca sus días en mora o fecha límite de pago. No se evidencia negociación por parte de la agente, donde no se limita de ninguna manera al usuario, teniendo en cuenta el descuento que realizará para generar un cierre de acuerdo. No se evidencia el cierre o recopilación del acuerdo, el cual se debe realizar posterior a la negociación en caso de voluntad de pago. En la tipificación, se deja registro de un acuerdo de pago PTP, con un horario que no se cerró o ratificó dentro de la llamada, por tal motivo, no se habla de un cierre efectivo, asimismo, en la observación se menciona que hay un acuerdo de pago con envío de link, sin embargo, no se cita la hora, canal ni valor que liquidará el usuario.</t>
  </si>
  <si>
    <t>Tipificación no coincide, coloca la opción "Quiere pagar pero sin dinero" cuando la opción correspondiente es "Quiere liquidarlo" debido que el cliente aceptó el acuerdo, adicional en la tipificación no se evidencia medio y hora de pago.</t>
  </si>
  <si>
    <t>En la comunicación se evidencia que la asesora no indica el motivo de la llamada.</t>
  </si>
  <si>
    <t>La asesora no brinda correcto guion de saludo, no persuade de manera correcta al titular brindando pocos argumentos a su objeción, no tipifica de manera correcta (hora PTP no coincide).</t>
  </si>
  <si>
    <t>La asesora no brinda el contexto de la comunicación. Se le hará una recomendación sobre la tipificación ya que no especifica de manera correcta la validación y actualización de datos.</t>
  </si>
  <si>
    <t>No se evidencia negociación por parte de la agente, donde no se escucha de forma atenta al usuario, quien indica que está en búsqueda del dinero para liquidar la deuda totalmente, sin embargo, la primera opción de la agente sin que el TT brinde objeciones de pago parcial, es un abono de la mitad de la deuda, es indispensable que la primera opción para lograr concretar un acuerdo sea por el pago total y no parcial.</t>
  </si>
  <si>
    <t>No maneja guion de despedida de manera correcta</t>
  </si>
  <si>
    <t>Se evidencia en la gestión que el asesor no brinda argumentos suficientes a la objeción del pago completo que menciona el tt, debe negociar el pago del restante para hoy, no confirma el cierre del acuerdo completo con valor, hora y medio de pago, no realiza actualización de datos con sondeo y la información tipificada no es coherente con la llamada ya que deja la gestión como si hubiese hecho acuerdo pero en llamada no lo confirmo.</t>
  </si>
  <si>
    <t>La agente no responde a la pregunta empática, donde se debe generar un acercamiento al usuario para lograr el pago.</t>
  </si>
  <si>
    <t>Se evidencia que el asesor en el proceso de negociación no valida la opción de ayuda con un tercero o un nuevo contacto para validar el pago el día de hoy.</t>
  </si>
  <si>
    <t xml:space="preserve">Al asesor le falta empatía, ya que no responde la pregunta del cliente, no indica el valor a pagar, no deja terminar de hablar al cliente, por lo que no lo escucha </t>
  </si>
  <si>
    <t>El agente cumple con la totalidad de los ítems establecidos a través de la matriz de calidad, no se evidencia ninguna afectación. No es posible confirmar guion legal, ya que el TT finaliza la llamada, se evidencian varios intentos de contacto sin que el usuario responda.</t>
  </si>
  <si>
    <t>La agente cumple con la totalidad de los ítems establecidos a través de la matriz de calidad, no se evidencia ninguna afectación. Se programa nueva llamada en el transcurso de la tarde, para corroborar si se consiguió el recurso para generar el pago.</t>
  </si>
  <si>
    <t xml:space="preserve">No se realiza la actualización de datos de forma completa, donde se debió generar un sondeo de forma completa (número telefónico y correo electrónico), en este caso solo se ratifica el número de teléfono, teniendo en cuenta que es la primera llamada de la semana en curso. </t>
  </si>
  <si>
    <t>El agente brinda toda la información pertinente al crédito, se despliegan beneficios y consecuencias, sin embargo, el usuario finaliza la llamada. Se evidencia intento de contacto en una oportunidad, sin respuesta por parte del TT.</t>
  </si>
  <si>
    <t>La agente cumple con la totalidad de los ítems establecidos a través de la matriz de calidad, no se evidencia ninguna afectación. Genera acuerdo de pago con TT.</t>
  </si>
  <si>
    <t xml:space="preserve">Se le recomienda al asesor tener especial empatía con los TT, ya que esta TT en especial no está pasando por un buen momento y cuando le pregunta como está y esta le dice que mal lo omite. </t>
  </si>
  <si>
    <t>Asesora no tipifica de manera correcta, indica que el titular acepto la ley cuando fue denegada la ley en llamada.</t>
  </si>
  <si>
    <t>Tipificación no coincide, coloca horario de pago diferente al del acuerdo, al momento de validar el cierre no confirma el medio de pago.</t>
  </si>
  <si>
    <t>La agente cumple con la totalidad de los ítems establecidos a través de la matriz de calidad, no se evidencia ninguna afectación. Se evidencia que hubo contacto previo por medio de llamada telefónica.</t>
  </si>
  <si>
    <t>Se evidencian algunas fallas ortográficas dentro del chat (falta de comas, puntos, mayúsculas intermedias, tildes y tildes mal ubicadas), recordando que se pierde credibilidad al referirse al TT. Se evidencia un error de redacción, donde no es clara la información que desea brindar la agente, teniendo en cuenta que no es muy claro el beneficio.</t>
  </si>
  <si>
    <t xml:space="preserve">La asesora no tiene empatía al inicio de la llamada, y no responde forma coherente a las objeciones del cliente. </t>
  </si>
  <si>
    <t>La asesora no brinda fecha de devolución, no brinda cierre completo omitiendo el medio de pago.</t>
  </si>
  <si>
    <t>La agente en el guion de saludo, registra el formalismo Señor con la consonante "s" minúscula, recordando que al abreviar la palabra también debe llevar punto "Sr.", asimismo el nombre del TT se encuentra escrito en mayúscula sostenida, lo cual no es posible citar, ya que se puede tomar como regaño o grito hacia el usuario y su nombre se encuentra mal escrito "Vivianata". Se evidencian algunas fallas ortográficas dentro del chat (falta de comas, puntos, tildes y tildes mal ubicadas), recordando que se pierde credibilidad al referirse al TT.</t>
  </si>
  <si>
    <t>La asesora no brinda argumentos coherentes, le falta brindar información para condicionar y adecuar al titular sobre la hora de pago.</t>
  </si>
  <si>
    <t xml:space="preserve">La asesora realiza una correcta gestión con la TT, indica beneficios, realiza cierre de la negociación, la tipificación es correcta. Se realiza afectación en temas de redacción y ortografía. </t>
  </si>
  <si>
    <t xml:space="preserve">Se evidencia que la agente no cita el guion legal, el cual es obligatorio para todas las llamadas sin excepción, recordando que limita el contacto con el usuario en más de una ocasión dentro del mismo día y solo por un mismo canal en el transcurso de la semana. En la tipificación, la agente cita en la observación que el TT acepta el guion legal, el cual nunca fue leído ni aceptado en llamada, en este caso puede llegar a tenerse afectaciones legales por ley 2300/23, ya que en caso de no pago, el agente que tome la cuenta en días posteriores, podría incumplir la ley al citarse que sí fue aceptada. </t>
  </si>
  <si>
    <t>No confirma datos cierre de negociación (monto, medio y hora de pago), tipificación no coincide no se evidencia hora de pago en opción PTP</t>
  </si>
  <si>
    <t>No confirma numero de contacto del cliente.</t>
  </si>
  <si>
    <t>No brinda guiones de saludo y despedida, adicional no solicita numero de contacto del cliente   y no brinda numero para que el cliente devuelva la comunicación</t>
  </si>
  <si>
    <t>No solicita línea de contacto del cliente con tercero.</t>
  </si>
  <si>
    <t>No maneja guiones , no confirma numero del cliente, no brinda numero del cliente, la comunicación no es asertiva, amenaza al tercero con generar comunicaciones a referencias</t>
  </si>
  <si>
    <t>No maneja guion de bienvenida a la referencia</t>
  </si>
  <si>
    <t>La agente cumple con los ítems establecidos para la comunicación con terceros, no brinda información sensible y cumple con el protocolo estipulado. El tercero no conoce al TT.</t>
  </si>
  <si>
    <t>No solicita línea de contacto del cliente a tercero</t>
  </si>
  <si>
    <t>No solicita línea de contacto del cliente adicional no brinda numero para que el cliente devuelva a comunicación</t>
  </si>
  <si>
    <t>La tipificación no es correcta, genera PTP cuando el contacto fue con referencia.</t>
  </si>
  <si>
    <t>No Solicita línea de contacto del cliente con tercero, no maneja guion de despedida correctamente</t>
  </si>
  <si>
    <t xml:space="preserve">Aprovecha tu hora de almuerzo y cancela tu credito pendiente con el 100% de descuento en intereses de mora por PSE Efecty o Su Red https://wa.link/1x0aiv 3189689987
</t>
  </si>
  <si>
    <t>Cliente, MADRUGAR a pagar con la App le da beneficios si realiza hoy su pago antes de las 9:30 AM puede obtener un cupon para su proximo prestamo y un excelente DESCUENTO mas info 3185210474
(REDACCION)</t>
  </si>
  <si>
    <t>Se verifica envío de mensajes y se encuentran errores ortográficos con palabras mal escritas, la información no es clara y no se encuentra bien redactada.</t>
  </si>
  <si>
    <t xml:space="preserve">Aproveche su hora de almuerzo, para realizar el pago via PSE, recuerde que no damos espera, acceda beneficios con la App, posible aumento de cupo y plazo en su proximo credito, inf 3156081484
</t>
  </si>
  <si>
    <t>Asesora envía mensaje de texto masivo con fallas en la redacción.</t>
  </si>
  <si>
    <t>Mensaje masivo con error ortográfico</t>
  </si>
  <si>
    <t xml:space="preserve">Se evidencia que el asesor envía el mensaje usteando y tuteando, esto disminuye credibilidad en lo que intenta transmitir, también, la información no es clara y no se encuentra bien redactada.
</t>
  </si>
  <si>
    <t xml:space="preserve">Aproveche sus ESPACIOS LIBRES o tiempos de descando, evite sobrecostos adicionales,realice su pago y aplique a su nuevo credito comunicate al 3159293615 Contacta conmigo por https://wa.link/k
Ortografía </t>
  </si>
  <si>
    <t xml:space="preserve">Se evidencia que la asesora no usa la herramienta de mensajes de texto </t>
  </si>
  <si>
    <t>Retrasarte ya no es opcion. Paga antes de las 9AM con DCTO en intereses de mora, o tu cuenta sera bloqueada. Actua ya o enfrenta medidas https://wa.link/7asqys
la asesora no es asertiva a la hora de enviar el mensaje porque usa palabras que se puede tornar amenazantes y está brindando información falsa asegurando un bloqueo que no va a ocurrir</t>
  </si>
  <si>
    <t>Mensaje con error ortografico</t>
  </si>
  <si>
    <t>Mensaje masivo no indica de manera correcta a que va dirigido el descuento.</t>
  </si>
  <si>
    <t>Se evidencia que el asesor envia el mensaje usteando y tuteando, esto disminuye credibilidad en lo que intenta transmitir, adicional, no es asertivo ya que excede el limite de envió de mensaje por cliente superando los 2 envíos por hora, se puede tomar como acoso.</t>
  </si>
  <si>
    <t xml:space="preserve">Estimado titular recuerde realizar su pago el dia de hoy antes de las 11:00 AM para que pueda disfrutar de un cupon de aumento de $50.000 para su proximo prestamo y evite penalizaciones infor
</t>
  </si>
  <si>
    <t xml:space="preserve">Paga tu credito de forma rapida y segura utiliza nuestros canales autorizados PSE Efecty o Su Red, solicita tu enlace o convenio escribenos via WhatsApp 31509051991 https://wa.link/pqf2o3
</t>
  </si>
  <si>
    <t xml:space="preserve">Es hora de resolver tu credito, 100% de descuento en tus intereses de mora solo por hoy pagando antes de la 1:30pm. Evita mas intereses. Mas info al WhatsApp 3150313949.
</t>
  </si>
  <si>
    <t xml:space="preserve">Envía mensaje de texto con error de redacción indicando o afirmando un porcentaje adicional de cobro por parte de la App. </t>
  </si>
  <si>
    <t>Envía mensaje de texto masivo con error ortográfico.</t>
  </si>
  <si>
    <t xml:space="preserve">Se evidencia en la comunicación que la información tipificada no es coherente con la gestión.
</t>
  </si>
  <si>
    <t>La asesora no deja la tipificación del contacto de whatsapp.</t>
  </si>
  <si>
    <t xml:space="preserve">Se evidencia en gestión mala ortografía, pues no hace buen uso de la letra mayúscula inicial en la conversación.
</t>
  </si>
  <si>
    <t xml:space="preserve">La asesora no realiza el sondeo de la actualización de datos </t>
  </si>
  <si>
    <t xml:space="preserve">La asesora no se despide de forma correcta. </t>
  </si>
  <si>
    <t xml:space="preserve">asesor cumple con las normativas de la matriz de calidad por el canal escrito Whatsapp.
</t>
  </si>
  <si>
    <t>Se evidencian errores de ortografía como de redacción en la comunicación escrita vía WhatsApp.</t>
  </si>
  <si>
    <t>No brinda un correcto guion de saludo y despedida.</t>
  </si>
  <si>
    <t>Se evidencia en gestión que la asesora no indica la fecha de devolución correcta (año).</t>
  </si>
  <si>
    <t>La asesora no brinda el valor del monto de la deuda dentro del contexto. No tipifica de manera correcta, generando un PTP en una llamada donde no se evidencia cierre.</t>
  </si>
  <si>
    <t xml:space="preserve">La asesora no deja la tipificación de forma completa, en la observación falto dejar la hora de pago. </t>
  </si>
  <si>
    <t>El asesor no indica la contextualización (fecha y valor), no recopila el acuerdo de pago (hora, medio y valor), y entrega información falsa asegurando una tasa de interés diferente y asegura un desembolso en 1 o dos horas.</t>
  </si>
  <si>
    <t>Asesor no brinda un correcto guion de saludo. No brinda beneficios o consecuencias.</t>
  </si>
  <si>
    <t xml:space="preserve">Se verifica gestión de voz y se evidencia que el asesor no valida titularidad del cliente con nombre completo, en el cierre del acuerdo no confirma el valor de pago.
</t>
  </si>
  <si>
    <t>Asesora no tipifica de manera correcta.</t>
  </si>
  <si>
    <t xml:space="preserve">Se evidencia que el asesor en el proceso de negociación deja el acuerdo de pago a un horario muy extenso teniendo en cuenta el tt esta en mora debe condicionarlo máximo a 2 horas.
</t>
  </si>
  <si>
    <t xml:space="preserve">Asesora no brinda despliegue de beneficios o consecuencias.
</t>
  </si>
  <si>
    <t>Asesor no confirma datos de cierre de negociación o abono (monto medio y hora de pago) adicional tipificación no coincide, indica que genera actualización de datos donde en la llamada no se evidencia.</t>
  </si>
  <si>
    <t xml:space="preserve">Tipificación no coincide, se evidencia que no se encuentra registrado la actualización de datos y lectura de ley </t>
  </si>
  <si>
    <t xml:space="preserve">El asesor no registra la tipificación en ADMIN. </t>
  </si>
  <si>
    <t>Se evidencia en la comunicación que la asesora no brinda argumentos coherentes a la objeción que presenta el tt, asegura que "el día de mañana pasa a una instancia de cobro mas fuerte y que si no paga hoy le quitan la el beneficio de hacer abonos" información que indica no es verídica por lo que no cumple con las normativas legales.</t>
  </si>
  <si>
    <t>El asesor no recopila el acuerdo de pago completo (hora de pago)</t>
  </si>
  <si>
    <t xml:space="preserve">En la comunicación el asesor no indica la fecha de devolución, en el cierre de compromiso no confirma el valor final del acuerdo de pago.
</t>
  </si>
  <si>
    <t>Asesora no brinda contexto de llamada, tampoco se adhiere al guion de despedida.</t>
  </si>
  <si>
    <t xml:space="preserve">Se evidencia que al asesor le falto generar mas negación </t>
  </si>
  <si>
    <t>Se realiza afectación en la tipificación porque no menciona si el TT actualiza o no datos.</t>
  </si>
  <si>
    <t>La gestión realizada fue adecuada, cumple con la tipificación de manera adecuada</t>
  </si>
  <si>
    <t xml:space="preserve">Se evidencia en la gestión que el asesor no escucha atentamente la objeción del cliente y así mismo no le brinda argumentos coherentes, puede verificar el historia y ver que el cliente ha tenido mas prestamos y que nadie mas que el puede hacer la solicitud de los prestamos y confirmar la cuenta registrada para desembolso, asi como puede mencionar lo medios de pagos físicos y enviar la información de pago.
</t>
  </si>
  <si>
    <t>En la gestión se evidencian errores de ortografía.</t>
  </si>
  <si>
    <t xml:space="preserve">El asesor no realiza la actualización de datos, no tipifica la interacción en el sistema, no realiza la lectura del guion legal. No menciona guion de despedida. </t>
  </si>
  <si>
    <t>El asesor no tiene una buena ortografía y redacción, no responde la pregunta que el cliente le realiza y lo deja en visto, no realiza el cierre del acuerdo de pago, no deja la tipificación del contacto por WhatsApp y por circular 048 se genera afectación.</t>
  </si>
  <si>
    <t>Asesora no tipifica de manera correcta o coherente la comunicación que sostuvo con el titular por WhatsApp.</t>
  </si>
  <si>
    <t>Asesora no tipifica de manera correcta o coherente.</t>
  </si>
  <si>
    <t xml:space="preserve">La tipificación no es coherente con la llamada </t>
  </si>
  <si>
    <t xml:space="preserve">Se evidencia falta de argumentación a la hora de la negociación </t>
  </si>
  <si>
    <t xml:space="preserve">La asesora no confirma la titularidad, no pregunta por nombre completo por el tt, no tiene ortografía y redacción y no brinda argumentos coherentes a la objecion </t>
  </si>
  <si>
    <t>Se evidencia en la comunicación que el asesor no brinda argumentos coherentes a la objeción que menciona el tt, debe condicionar el valor del abono así mismo limitar el horario del nuevo contacto, no hace despliegue de beneficios y/o consecuencias.</t>
  </si>
  <si>
    <t>Se verifica gestión de voz y se evidencia que el asesor no valida titularidad del cliente con nombre completo, no indico el monto pendiente correcto y la información tipificada no es coherente con la llamada ya que deja PTP con resultado de cobro "sin voluntad de reembolso".</t>
  </si>
  <si>
    <t xml:space="preserve">El asesor no indica la fecha exacta en la que debía realizar la devolución del dinero, se llega a un acuerdo de pago y el asesor no realiza el cierre de la negociación, la tipificación no está completa, realiza lectura del guion legal donde la señora le aclara que le repita nuevamente porque no le escuchó bien y este finaliza la interacción sin la lectura exitosa de la ley. </t>
  </si>
  <si>
    <t xml:space="preserve">Se evidencia que el asesor en el proceso de negociación deja el acuerdo de pago a un horario muy extenso teniendo en cuenta el tt esta en mora debe condicionarlo máximo a 2 horas, adicional, no devuelve la llamada por lo que se penalizan los ítems no gestionados,  guion de despedida y despliegue de beneficios y/o consecuencias, la información tipificada no es coherente con la llamada ya que la nota esta incompleta pues no contiene el monto en que queda el acuerdo de pago.
</t>
  </si>
  <si>
    <t xml:space="preserve">Asesora no brinda contexto de la comunicación. </t>
  </si>
  <si>
    <t>La asesora no tiene habilidades de negociación, no brinda un despliegue de beneficios para el cobro del pago total, la llamada se torna informativa, no realiza el cierre del acuerdo, no deja la tipificación completa.</t>
  </si>
  <si>
    <t xml:space="preserve">La asesora no menciona el nombre completo de la TT, no menciona el monto adeudado, no indica beneficios ni consecuencias, hay un acuerdo, pero no se realiza cierre de la negociación. La tipificación es incorrecta. </t>
  </si>
  <si>
    <t>Se evidencia en la comunicación que la asesora no hace despliegue de beneficios y/o consecuencias, en el cierre del acuerdo no confirma el valor de pago.</t>
  </si>
  <si>
    <t>La asesora no brinda argumentos coherentes a la objeción, no deja la tipificación de forma completa.</t>
  </si>
  <si>
    <t xml:space="preserve">Se realiza afectación porque la causal de atraso, teniendo en cuenta lo mencionado por el TT es que no tiene dinero y la asesora lo deja como "pagará". Las objeciones, beneficios, cierre de la negociación e interacción fueron adecuados. </t>
  </si>
  <si>
    <t>Tipificación no coincide, se evidencia opción de "ir al hospital" como causal de retraso de pago cuando indica que tuvo calamidad de muerte de un familiar, cliente lleva mas de 7 días en mora y no validó la opción de "otro" y colocar la calamidad o la opción de "no tener dinero" ya que las dos son validas para dicha tipificación, adicional no confirma fecha exacta de la devolución teniendo en cuenta los días de mora en la contextualización de la llamada</t>
  </si>
  <si>
    <t>Se evidencia que el asesor no se adhiere a guion de despedida estipulado.</t>
  </si>
  <si>
    <t xml:space="preserve">Asesora tiene las siguientes falencias en llamada: 1. Grita a la titular en varias ocasiones 2. No tiene empatía ni escucha activa. 3. No brinda argumentos coherentes. 4. No brinda despliegue de beneficios. 5. Tipifica de manera incorrecta. </t>
  </si>
  <si>
    <t>No confirma datos del cierre (medio monto y hora de pago) tipificación no coincide no coloca hora de pago en la opción PTP.</t>
  </si>
  <si>
    <t>No brinda suficientes argumentos para la objeción del cliente adicional, no realiza despliegue de beneficios y/o consecuencias.</t>
  </si>
  <si>
    <t xml:space="preserve">Se verifica gestión y se encuentran errores de ortografía.
</t>
  </si>
  <si>
    <t xml:space="preserve">Se evidencia que la asesora no usa la herramienta de WhatsApp durante medio día por lo que se realiza la penalización. </t>
  </si>
  <si>
    <t>Se evidencia en la gestión que la asesora cuando hace despliegue de beneficios y/o consecuencias no habla de posibles, esto es importante ya que no se debe asegurar la información.</t>
  </si>
  <si>
    <t xml:space="preserve">El asesor no se presenta de completa </t>
  </si>
  <si>
    <t>Asesora no brinda guion de saludo de manera correcta y tiene fallas ortográficas</t>
  </si>
  <si>
    <t>No brinda guion de bienvenida</t>
  </si>
  <si>
    <t xml:space="preserve">El agente no responde a la pregunta empática que el mismo realiza, donde se debe generar un acercamiento al usuario para lograr el pago. </t>
  </si>
  <si>
    <t>La asesora no se despide de forma correcta.</t>
  </si>
  <si>
    <t xml:space="preserve">El asesor no pregunta por nombre completo del TT, no realiza un argumento coherente a la objeción del cliente. </t>
  </si>
  <si>
    <t>No se genera despliegue de beneficios y/o consecuencias dentro de la negociación, esta parte también es indispensable, para condicionar al TT. El agente no realiza la pregunta empática, donde se genera un acercamiento al usuario preguntando cómo se encuentra hoy o cómo está. Adicional a esto se presenta de la aplicación 'Platanow' y se despide como agente de la aplicación 'Luckyplata', la aplicación correcta es Luckyplata.</t>
  </si>
  <si>
    <t>La asesora no brinda un despliegue de beneficios, y no deja la tipificación de forma correcta</t>
  </si>
  <si>
    <t>El ritmo de llamada demasiado rápido y la dicción que maneja el agente en esta llamada no son adecuados para una comunicación, afectando completamente el protocolo. En la negociación, no se realizan preguntas para conocer el medio de pago más adecuado para el TT, esto teniendo en cuenta que cuando hace referencia a "No tengo red para realizar el pago", el usuario hace referencia a que no cuenta con ningún medio cercano para poder liquidar su deuda, se debió brindar otras alternativas, asimismo, el acuerdo de pago generado no es concreto, teniendo en cuenta que lo genera el asesor sin que el TT esté de acuerdo con el horario y medio de pago, esto ya que no se escuchó al TT. En la tipificación, el agente no menciona en la observación el horario en el que el usuario generará el pago, tampoco registra la opción correcta en 'Causas de retraso' donde indica que si cuenta con el dinero, pero no ha encontrado un canal de pago según ubicación. De acuerdo a esto, la opción correcta debió ser 'No poder manejar reembolso'.</t>
  </si>
  <si>
    <t xml:space="preserve">Asesora no brinda un despliegue de beneficios, por lo que se evidencia pocas habilidades de negociación. Se genera un acuerdo de pago de manera incompleta y lo tipifica de manera errónea. </t>
  </si>
  <si>
    <t>La agente cumple con la totalidad de los ítems establecidos a través de la matriz de calidad, no se evidencia ninguna afectación. Persuade para que el TT consiga el recurso y liquide la deuda, programa una nueva llamada para confirmar un acuerdo.</t>
  </si>
  <si>
    <t>No contextualiza la fecha de pago de manera correcta ya que indica que el pago era para el 20 de agosto cuando en admin claramente indica que la fecha de devolución era el dia 19 de agosto</t>
  </si>
  <si>
    <t>No contextualiza la llamada, no indica motivo de la llamada, fecha de devolución y monto pendiente, adicional en el cierre de negociación no confirma medio de pago</t>
  </si>
  <si>
    <t>Asesora tipifica de manera incorrecta y no tiene empatía en el guion de saludo.</t>
  </si>
  <si>
    <t>Asesora no brinda un correcto guion de saludo, tampoco brinda beneficios o consecuencias en llamada.</t>
  </si>
  <si>
    <t xml:space="preserve">Asesor sigue los lineamientos de la llamada y cumple con los protocolos de la matriz de calidad.
</t>
  </si>
  <si>
    <t xml:space="preserve">Se realiza afectación en la tipificación ya que está incompleta y registra un PTP cuando no se llegó a un acuerdo de pago. </t>
  </si>
  <si>
    <t>La agente cumple con la totalidad de los ítems establecidos a través de la matriz de calidad, no se evidencia ninguna afectación. Programa nueva llamada y persuade por medio de beneficios de descuento para lograr el pago total.</t>
  </si>
  <si>
    <t xml:space="preserve">El asesor no maneja una buena redacción, ya que escribe nombres todo en mayúscula </t>
  </si>
  <si>
    <t>La agente cumple con la totalidad de los ítems establecidos a través de la matriz de calidad, no se evidencia ninguna afectación. Programa nueva llamada para lograr un acuerdo por pago total o abono.</t>
  </si>
  <si>
    <t xml:space="preserve">Se evidencia que no confirma la titularidad del cliente no pregunta por nombre completo, y no argumenta a las objeciones del cliente </t>
  </si>
  <si>
    <t>Llamada de seguimiento, donde la agente brinda paso a paso de como generar el pago por medio del canal aliado Efecty.</t>
  </si>
  <si>
    <t>El agente no presenta llamadas efectivas en los últimos dos días de gestión, se evidencia que la cantidad de llamadas que lleva hasta la hora confirmada en este monitoreo es bastante baja, teniendo en cuenta que no hay contacto con ningún TT. Asimismo, se valida que no hace uso de la herramienta VoIP desde el 04/08/2025, sin hacer uso del canal para contacto.</t>
  </si>
  <si>
    <t>Monitoreo sin novedad (cliente cuelga llamada antes de generar validación de datos y ley asesora vuelve a llamar y se va a buzon de mensaje)</t>
  </si>
  <si>
    <t xml:space="preserve">La asesora no brinda argumentos coherentes a la objeción y no brinda los beneficios con el fin de llegar a un acuerdo ya que los indica al final </t>
  </si>
  <si>
    <t>La agente cumple con la totalidad de los ítems establecidos a través de la matriz de calidad, no se evidencia ninguna afectación. Envío de referencia de pago y seguimiento, con llamada previa, la cual se cita en el chat.</t>
  </si>
  <si>
    <t xml:space="preserve">Asesora no brinda despliegue de habilidades de negociación, tampoco brinda beneficios o consecuencias. </t>
  </si>
  <si>
    <t xml:space="preserve">La asesora no pregunta por nombre completo de la tt le falto un apellido </t>
  </si>
  <si>
    <t>No tipifica de manera acorde a la comunicación.</t>
  </si>
  <si>
    <t>Tipificación no coincide, coloca opción "quiere liquidarlo" en vez de generar acuerdo "pagar parcialmente" ya que paga una parte primero y después el restante.</t>
  </si>
  <si>
    <t xml:space="preserve">La asesora realiza un acuerdo de pago correcto con el TT, indica consecuencias, la tipificación es correcta y cierre de la interacción adecuado. </t>
  </si>
  <si>
    <t>Se presentan aparentes inconvenientes en la calidad de la señal durante la llamada; sin embargo, se identifica que la asesora no menciona la fecha de devolución ni el monto adeudado. Adicionalmente, no se comunican los beneficios ni las posibles consecuencias asociadas al proceso. La tipificación de la llamada resulta incompleta y contiene errores.</t>
  </si>
  <si>
    <t>La asesora no informa al titular el monto adeudado ni la fecha de pago correspondiente. Tampoco comunica los beneficios disponibles ni realiza un cierre adecuado de la negociación. Adicionalmente, formula una pregunta inapropiada al titular sobre los motivos del no pago, lo cual constituye una infracción a la Ley 2300 de 2023. No se realiza la actualización de datos y la tipificación en las observaciones de la llamada se encuentra incompleta.</t>
  </si>
  <si>
    <t>El direccionamiento realizado por la asesora es adecuado frente al caso presentado por la titular, quien informó haber efectuado un pago que aún no se refleja en el sistema. Se recomienda a la asesora mejorar la tipificación de este tipo de casos para asegurar un registro preciso. Finaliza la llamada con una lectura de cierre correcta y realiza la actualización de datos correspondiente.</t>
  </si>
  <si>
    <t>El agente no responde a la pregunta empática que realiza, donde se debe generar un acercamiento al usuario y por cordialidad responder a ella.</t>
  </si>
  <si>
    <t>La agente brinda toda la información pertinente al crédito, sin embargo, el usuario finaliza la llamada. Se evidencia intento de contacto en una oportunidad, sin respuesta por parte del TT. El usuario solicitó el link para realizar el pago vía WhatsApp, la agente tipifica como "Quiere liquidarlo", sin embargo, esta opción solo puede tomarse en caso de que en la llamada se ratifique un acuerdo, en este caso al no ratificarse un acuerdo, no se confirma una hora de pago y el compromiso que se deja en sistema queda sin hora de pago (PTP).</t>
  </si>
  <si>
    <t xml:space="preserve">La asesora no rebate las objeciones del cliente para confirmar el pago en horas tempranas, no brinda un despliegue de beneficios. </t>
  </si>
  <si>
    <t>Se evidencia en la comunicación que el asesor no indico el monto pendiente.</t>
  </si>
  <si>
    <t xml:space="preserve">El asesor no realiza la actualización de datos </t>
  </si>
  <si>
    <t xml:space="preserve">Se verifica gestión de voz y se evidencia que el asesor no valida titularidad del cliente con nombre completo, no brinda argumentos coherentes a la objeción que presenta el tt, no hace un proceso de negociación amplio, no indica beneficios y/o consecuencias, no realiza actualización de datos con sondeo.
</t>
  </si>
  <si>
    <t>La agente tipifica como "Quiere liquidarlo", sin embargo, esta opción solo puede tomarse en caso de que en la llamada se ratifique un acuerdo, en este caso al no ratificarse un acuerdo, no se confirma una hora de pago y el compromiso que se deja en sistema queda sin hora de pago (PTP).</t>
  </si>
  <si>
    <t>Tipificación no coincide, cliente indica que no le llego ningún préstamo en la cual en dicho registro colocó las opciones "No tener dinero" y "Quiere liquidarlo" se le explica que para este tipo de casos la tipificación debe quedar, "Préstamo no recibido" y "Sin voluntad de reembolso"</t>
  </si>
  <si>
    <t xml:space="preserve">La asesora no actualiza datos, y deja en la tipificación que actualizo datos, pero en la llamada no está. </t>
  </si>
  <si>
    <t>Se evidencia que la asesora al momento de hacer el despliegue de beneficios y/o consecuencias no habla de posibles.</t>
  </si>
  <si>
    <t>La asesora no deja la tipificación de forma completa.</t>
  </si>
  <si>
    <t>La agente cumple con la totalidad de los ítems establecidos a través de la matriz de calidad, no se evidencia ninguna afectación. Da buen manejo a la llamada con cliente molesto, teniendo en cuenta que el saldo que debe es menor y al parecer sé reverso un descuento de intereses de mora.</t>
  </si>
  <si>
    <t xml:space="preserve">La asesora no argumenta la objeción del cliente para llegar a un acuerdo de pago a horas más tempranas y en el cierre del acuerdo no confirma el valor de pago </t>
  </si>
  <si>
    <t>La agente cumple con la totalidad de los ítems establecidos a través de la matriz de calidad, no se evidencia ninguna afectación. La agente brinda toda la información pertinente al crédito en mora, se despliegan beneficios y consecuencias, sin embargo, el usuario finaliza la llamada. Se evidencia intento de contacto en dos oportunidades, sin respuesta por parte del TT. Persuade bajo beneficios el pago, programa una nueva llamada en la tarde para concretar un acuerdo.</t>
  </si>
  <si>
    <t>La asesora no brinda cierre en llamada del acuerdo, tampoco indica beneficios.</t>
  </si>
  <si>
    <t>La agente cumple con la totalidad de los ítems establecidos a través de la matriz de calidad, no se evidencia ninguna afectación. Genera acuerdo de pago para horas de la tarde, se recomienda solicitar evidencias cuando el usuario manifieste que recibió maltrato por parte de la app.</t>
  </si>
  <si>
    <t xml:space="preserve">Genere su pago antes de las 11:00 AM para elevar calificaciones en diferentes aplicaciones de prestamos y nuevo credito de hasta $1,500,000, comuniquese al WhatsApp:3189929264
</t>
  </si>
  <si>
    <t xml:space="preserve">El asesor envía un mensaje de texto, con exceso de mayúsculas lo cual es considerado como grito </t>
  </si>
  <si>
    <t xml:space="preserve">Tomando captura de este mensaje solicite un 60% de descuento en interes en mora, para pago antes de las 12:00 pm, NORMALICE SU PRESTAMO y adquiera un nuevo prestamo HASTA DE $2.000.000 de m
Se afecta ortografía porque dos palabras en mayúscula ortográficamente no está bien, ya que la mayúscula solo se usa para resaltar algo importante en el texto. </t>
  </si>
  <si>
    <t>La agente no tipifica de forma correcta en la opción 'Resultados de cobranza' donde registra 'Sin voluntad de reembolso', sin embargo, esta opción solo puede ser utilizada, si el TT indica que no devolverá el dinero. La opción correcta en este caso debió ser 'La referencia no conoce al titular' haciendo alusión a que el tercero que atiende la llamada no conoce al TT de la cuenta.</t>
  </si>
  <si>
    <t xml:space="preserve">El asesor no solicita un número de contacto adicional y no se despide de forma correcta </t>
  </si>
  <si>
    <t xml:space="preserve">Se verifica gestión de voz, se encuentra que el asesor no solicita linea de contacto del cliente y no tipifica de manera coherente la interacción.
</t>
  </si>
  <si>
    <t>En gestión con tercero la asesora no se adhiere a guion de saludo ya que no se presenta, no solicita linea de contacto del cliente.</t>
  </si>
  <si>
    <t>En gestión con tercero la asesora no se adhiere a guion de saludo y no solicita linea de contacto del cliente.</t>
  </si>
  <si>
    <t xml:space="preserve">
Se evidencia en el mensaje que el agente al mencionar el beneficio de descuento no especifica que aplica sobre los intereses moratorios y se encuentran errores ortográficos con palabras mal escritas.
</t>
  </si>
  <si>
    <t>Mensajes masivos con error ortográfico.</t>
  </si>
  <si>
    <t xml:space="preserve">LE AYUDAMOS, recuerde que su credito con la App ya vencio, le damos aumentos de credito, y un Gran DESCUENTO en el interes, contactenos y le ayudamos WA: wa.link/cm6r79
</t>
  </si>
  <si>
    <t>te recuerda la importancia de realizar el pago antes de la 10:00 AM para disponer de un monto HASTA $2,000,000, crea nuevas experiencias con tu app favorita y envia comprobante para activar n</t>
  </si>
  <si>
    <t xml:space="preserve">La asesora no maneja buena ortografia </t>
  </si>
  <si>
    <t>Recupera tu cuenta con beneficios. Paga hoy antes de las 12:30pm y recibe un 50% de descuento en tus intereses moratorios. Mas info al WhatsApp 3150313949.</t>
  </si>
  <si>
    <t>El mensaje cumple los parámetros establecidos desde el área de calidad. El mensaje es claro y conciso, no se extiende de manera que es entendible para el usuario de forma muy rápida, persuade correctamente y no es ostigante.</t>
  </si>
  <si>
    <t>El mensaje no es asertivo y acosa al cliente, ya que excede el limite de envió de mensaje por cliente superando los 2 envíos por hora, también ustea y tute, esto disminuye credibilidad en lo que intenta transmitir.</t>
  </si>
  <si>
    <t>Inicia el dia sin llamadas ni mensajes cancela tu compromiso de pago antes de las 10:00 am envia soporte y activa nuevos beneficios, MAS INFO 3189676003 https://wa.link/l3qeiw</t>
  </si>
  <si>
    <t>El mensaje no presenta buena ortografía, pues no hace buen uso de la letra mayúscula inicial y no se encuentra bien redactado.</t>
  </si>
  <si>
    <t>APROVECHE su hora de almuerzo y cancele su credito con DINERBACANO, ya se que encuentra en mora, habilita nuevos creditos y RECUPERE su bien habito de pagos, le brindamos descuento sorpresa d</t>
  </si>
  <si>
    <t>Oferta exclusiva. Reduzca su deuda y obtenga un descuento sobre los intereses de mora. No espere mas y comuniquese con nosotros al 3156081484 wa.link/sbofll</t>
  </si>
  <si>
    <t xml:space="preserve">Recuerde que al entrar en mora debera asumir el aumento de intereses y cobros adicionales, pause este proceso que lo perjudica y obtenga un descuento hasta del 100% de sus intereses, comuniqu
</t>
  </si>
  <si>
    <t>La agente no menciona el guion de despedida acorde al speach formalizado. En la tipificación se registra la opción "Sin voluntad de reembolso", sin embargo, el contacto fue con un tercero, quien manifiesta que no conoce al TT, en este caso la opción correcta para tipificar es "Referencia no conoce al titular".</t>
  </si>
  <si>
    <t xml:space="preserve">Asesor sigue los lineamientos de la llamada y cumple con los protocolos de la matriz de calidad en comunicación con referencias.
</t>
  </si>
  <si>
    <t>No confirma numero de cliente con tercero, adicional no brinda numero para que el cliente devuelva comunicación</t>
  </si>
  <si>
    <t xml:space="preserve">La información indicada por el asesor es correcta, cumple con el proceso de la llamada adecuadamente. </t>
  </si>
  <si>
    <t>No solicita numero de contacto del cliente, brinda información sensible o falsa al tercero dado caso que indica que "el número que brinda para brindar referencia de pago para cuando el cliente lo solicite"</t>
  </si>
  <si>
    <t>Asesor contacta a un tercero sin validar otro medio de contacto del titular y tampoco brinda línea de contacto corporativo.</t>
  </si>
  <si>
    <t>En gestión con tercero el asesor no se adhiere a guion de saludo, no solicita linea de contacto del cliente, brinda información sensible al tercero por lo que no cumple con las normativas legales establecidas,  habla de que "se le llama del área de validación de pagos, que se comunique el tt para darle solución a la deuda que tiene con la entidad".</t>
  </si>
  <si>
    <t>Se evidencia que el asesor brinda información al tercero, a pesar de que al inicio de la llamada no se logra entender, el asesor debe corroborar si es el TT con el que se comunica. Cuando lo valida no entrega una línea de contacto para que el TT se comunique y adicionalmente no registra la tipificación en ADMIN.</t>
  </si>
  <si>
    <t>La agente no solícita al tercero una línea de contacto alterna para poder comunicarse con el TT, teniendo en cuenta que posiblemente si cuente con acceso a otro número de teléfono, teniendo en cuenta el contexto de la llamada.</t>
  </si>
  <si>
    <t>No indica guion de despedida de manera correcta</t>
  </si>
  <si>
    <t xml:space="preserve">No indica línea de contacto para que el TT regrese la llamada, no registra la tipificación en ADMIN, no indica guion de despedida. </t>
  </si>
  <si>
    <t>No solicita linea de contacto del cliente con tercero</t>
  </si>
  <si>
    <t>Brinda información sensible a tercero indicando que titular tuvo o tiene una deuda con la APP</t>
  </si>
  <si>
    <t>Asesora no tipifica la comunicación.</t>
  </si>
  <si>
    <t>No solicita linea de contacto del cliente, no brinda numero de contacto para que el cliente devuelva llamada</t>
  </si>
  <si>
    <t>Sigue los lineamientos de la llamada y cumple con los protocolos de la matriz de calidad en comunicacion con referencias.</t>
  </si>
  <si>
    <t>Asesor no brinda cierre de negociación, teniendo en cuenta la confirmación positiva de pago.</t>
  </si>
  <si>
    <t xml:space="preserve">En la gestión se encuentran errores de ortografía, se evidencia que al mencionar el beneficio de descuento no especifica que aplica sobre el interés "moratorio", la información tipificada en la nota no esta completa ya que no especifica el monto de pago acordado.
</t>
  </si>
  <si>
    <t xml:space="preserve">La asesora brinda los beneficios, pero al finalizar la llamada, pero los beneficios se deben indicar dentro de la negociación, la asesora indica la ley 23 del 2023, lo cual está mal  </t>
  </si>
  <si>
    <t>No se genera despliegue de beneficios y/o consecuencias dentro de la negociación, esta parte también es indispensable, teniendo en cuenta que se limita y se persuade al usuario.</t>
  </si>
  <si>
    <t>La asesora no deja la tipificación de la llamada por lo que se afecta.</t>
  </si>
  <si>
    <t xml:space="preserve">En la comunicación se evidencia que el asesora no brinda argumentos coherentes a la objeción que presenta el tt, debe primar el pago completo e indicar un nuevo contacto para validar la solución al pago el día de hoy.
</t>
  </si>
  <si>
    <t>No contextualiza la comunicación (motivo de la llamada, fecha de devolución, monto pendiente) no brinda argumento para la objeción del cliente, no confirma los datos de cierre (valor, hora y medio de pago) tipificación no coincide ya que coloca en la opción de la hora de llamada, la hora del acuerdo.</t>
  </si>
  <si>
    <t xml:space="preserve">La asesora presenta errores ortográficos en la comunicación escrita vía WhatsApp. </t>
  </si>
  <si>
    <t>El agente no menciona el guion de despedida acorde al speach formalizado. No se evidencia el cierre o recopilación del acuerdo, el cual se debe realizar posterior a la negociación en caso de voluntad de pago, según la tipificación registrada. El agente no cita el guion legal de acuerdo a lo estipulado de forma obligatoria, recordando que en este caso no es posible generar nuevas comunicaciones con el TT por ninguno de los canales el día de hoy. En la tipificación no registra si el usuario confirma o no el guion legal, teniendo en cuenta que no se lee en la llamada. El agente menciona que según términos y condiciones, hay horarios estipulados para el pago del crédito, esta información no está estipulada en términos y condiciones, adicional a esto, indica que va a solicitar que las referencias respondan por el crédito, afectando temas legales y de información falsa.</t>
  </si>
  <si>
    <t>Asesora presenta errores ortográficos en la comunicación escrita vía WhatsApp.</t>
  </si>
  <si>
    <t>Se evidencian algunas fallas ortográficas dentro del chat (falta de comas y una letra mayúscula), recordando que se pierde credibilidad al referirse al TT.</t>
  </si>
  <si>
    <t xml:space="preserve">El asesor no brinda un despliegue de beneficios y no brinda el valor del acuerdo correcto 
</t>
  </si>
  <si>
    <t>La asesora no muestra empatía en la comunicación escrita vía WhatsApp y presenta errores ortográficos.</t>
  </si>
  <si>
    <t>Asesora no se adhiere de forma correcta al guion de saludo y no tipifica de manea correcta,</t>
  </si>
  <si>
    <t>En la gestión se encuentran errores de ortografía, no indico fecha de devolución.</t>
  </si>
  <si>
    <t>La agente cumple con la totalidad de los ítems establecidos a través de la matriz de calidad, no se evidencia ninguna afectación. Cliente confirma pago en el chat.</t>
  </si>
  <si>
    <t xml:space="preserve">Se evidencia que la asesora lleva 5 días con la herramienta del WhatsApp, y durante toda la jornada solo le escribió a 4 clientes, por lo que se penaliza por no usar la herramienta. </t>
  </si>
  <si>
    <t xml:space="preserve">En gestión la asesora no realiza actualización de datos con sondeo (correo).
</t>
  </si>
  <si>
    <t>La comunicación no es asertiva, en la llamada se evidencia que asesor interrumpe constantemente al cliente es poco atenta, adicional cuando el cliente expresa generar acuerdo para el viernes interrumpe de manera irrespetuosa con la actualización de datos y al final de la comunicación el cliente le indica que "aprenda escuchar" y le responde de manera irónica "usted también" finalizando aparentemente la comunicación.</t>
  </si>
  <si>
    <t xml:space="preserve">Se evidencia que no confirma la hora de pago en el acuerdo de pago no deja la tipificacion de forma completa </t>
  </si>
  <si>
    <t>Asesor no se adhiere de forma correcta al guion de saludo y guion de despedida; Adicionalmente, no brinda un despliegue de beneficios o consecuencias.</t>
  </si>
  <si>
    <t>En la comunicación el asesor no brinda argumentos suficientes al horario de pago que impone el tt, no hace despliegue de beneficios y/o consecuencias, no confirma el cierre del acuerdo completo validando medio, hora y valor de pago, la información tipificada no es coherente con la llamada pues en llamada no confirmo el acuerdo de pago y tipifica PTP y quiere liquidarlo.</t>
  </si>
  <si>
    <t xml:space="preserve">Se evidencia que la agente tiene oportunidades de mejora en cuanto a tono de voz y dicción, donde no se comprende la información que brinda en ningún momento de la llamada, esto puede traer afectaciones al momento de que se brinde información importante como hora de pago, valor o información legal. </t>
  </si>
  <si>
    <t>La agente brinda toda la información pertinente al crédito en mora, debate objeciones de forma correcta, se despliegan beneficios y consecuencias, sin embargo, el usuario finaliza la llamada. Se evidencia intento de contacto en una oportunidad, sin respuesta por parte del TT.</t>
  </si>
  <si>
    <t>Se evidencia que no rebate las objeciones del cliente para llegar a un acuerdo de pago en horas tempranas, no brinda un despliegue de beneficios, no confirma la hora en el cierre del acuerdo de pago.</t>
  </si>
  <si>
    <t>La agente no mantiene escucha activa cuando el TT indica que el mismo realiza el proceso de pago desde la misma App, posterior a esto pregunta al usuario si desea que le comparta la referencia de pago al WhatsApp. No se genera despliegue de beneficios y/o consecuencias dentro de la negociación, se evidencia que se realizan posterior a la actualización de datos y la ley, donde ya no cuentan con validez dentro de la matriz estipulada.</t>
  </si>
  <si>
    <t>Asesora tipifica de manera incorrecta, dejando el PTP sin la hora.</t>
  </si>
  <si>
    <t xml:space="preserve">Asesora no brinda despliegue de beneficios. </t>
  </si>
  <si>
    <t>Se evidencia que la asesora entrega el despliegue de beneficios al finalizar la llamada, cuando estos deben quedar en la negociación</t>
  </si>
  <si>
    <t>Se verifica gestión de voz y se evidencia que el asesor no valida titularidad del cliente con nombre completo y usa muletilla "señora y el nombre del tt" y coloquialismos "sumerce".</t>
  </si>
  <si>
    <t>La agente cumple con la totalidad de los ítems establecidos a través de la matriz de calidad, no se evidencia ninguna afectación. Persuade el pago bajo beneficios y consecuencias, programa nueva llamada en las próximas horas, con el fin de llegar a un acuerdo de pago total o abono.</t>
  </si>
  <si>
    <t>No contextualiza la fecha exacta de la devolución.</t>
  </si>
  <si>
    <t xml:space="preserve">Tipificación no coincide, no relaciona la lectura del guion legal y el proceso de actualización de datos </t>
  </si>
  <si>
    <t>No se genera despliegue de beneficios y/o consecuencias dentro de la negociación, esta parte también es indispensable, teniendo en cuenta que se fideliza o se limita al usuario. Se evidencia que el agente no realiza la tipificación de la llamada, la cual se debe dejar en cada contacto, dando afectación la normativa legal, conforme a la circular 048/2008.</t>
  </si>
  <si>
    <t xml:space="preserve">Se evidencia en la comunicación que la asesora al mencionar los beneficios y/o consecuencias no habla de posibles en los beneficios, es importante no asegurar la información.
</t>
  </si>
  <si>
    <t>El agente no realiza la pregunta empática, donde se genera un acercamiento al usuario preguntando cómo se encuentra hoy o cómo está. En la observación de la tipificación, la agente registra que el TT realizará el pago por medio del canal PSE, sin embargo, en la negociación y cierre se ratifica que se realizará por Efecty. Adicional a esto indica en la observación que se enviará el comprobante de pago, lo cual es errado, ya que lo que enviará la agente es la referencia de pago. En causas de retraso, indica la TT que no ha podido realizar el pago, porque no ha podido generarlo por ningún canal, no tiene acceso a las referencias, sin embargo, la agente registra que es porque no cuenta con el dinero.</t>
  </si>
  <si>
    <t xml:space="preserve">Asesora no brinda despliegue de beneficios o consecuencias, también se le dejara una recomendación sobre la tipificación, ya que no estipula en la información escrita la hora de pago. </t>
  </si>
  <si>
    <t xml:space="preserve">La asesora no deja la tipificación de forma correcta y coherente con lo conversado con el tt </t>
  </si>
  <si>
    <t>En gestión la asesora no se adhiere a guion de despedida.</t>
  </si>
  <si>
    <t xml:space="preserve">Se evidencia que no realiza el cierre del acuerdo completo, no indica el valor y el medio de pago, se le recomienda que debe dejar el PTP en hora militar </t>
  </si>
  <si>
    <t>Se evidencia que no brinda la fecha de devolución, no realiza el cierre del acuerdo de pago y no deja la tipificación de forma correcta.</t>
  </si>
  <si>
    <t>Asesor no brinda despliegue de beneficios en llamada.</t>
  </si>
  <si>
    <t xml:space="preserve">El asesor no recopila el acuerdo de pago completo, ya que no confirma el medio de pago </t>
  </si>
  <si>
    <t>El agente cumple con la totalidad de los ítems establecidos a través de la matriz de calidad, no se evidencia ninguna afectación. Genera acuerdo de pago, se recomienda registrar correctamente la hora en el comentario (12 pm de la tarde).</t>
  </si>
  <si>
    <t>Tipificación no coincide, coloca que el pago se genera por medio de EFECTY cuando la llamada claramente indica pago por PSE.</t>
  </si>
  <si>
    <t>Tipificación no coincide, coloca opción "Sin contestar" y "Suena y no contesta" cuando claramente el titular le contestó la comunicación.</t>
  </si>
  <si>
    <t>Llamada de seguimiento a TT quien no ha realizado el pago de su crédito posterior a un acuerdo. No se evidencia ninguna afectación dentro de la llamada.</t>
  </si>
  <si>
    <t>Se evidencia que el ritmo de llamada demasiado rápido para la comunicación, no brinda unos argumentos coherente para llegar a un acuerdo de pago, no brinda un despliegue de beneficios para concretar o tentar al cliente para el pago, no deja la de forma completa (no deja si actualiza datos o acepta la ley)</t>
  </si>
  <si>
    <t xml:space="preserve">Asesor tipifica de manera incorrecta. </t>
  </si>
  <si>
    <t>Se evidencian algunas fallas ortográficas dentro del chat (falta de puntos, signos y tildes), adicional a esto en todo el chat se registró el formalismo como "Sr Leyla", en este caso la abreviatura correcta para género femenino es "Sra." finalizando con punto, asimismo, se registra el segundo apellido de la TT incompleto "Flore" recordando que se pierde credibilidad al referirse al TT.</t>
  </si>
  <si>
    <t xml:space="preserve">Asesora tipifica de manera incorrecta. </t>
  </si>
  <si>
    <t>Se evidencian algunas fallas ortográficas dentro del chat (falta de comas, puntos, tildes y signos para abrir preguntas "¿"), recordando que se pierde credibilidad al referirse al TT.</t>
  </si>
  <si>
    <t xml:space="preserve">El asesor no deja la tipificación de forma correcta, ya que deja que el contacto fue por llamada y este se realizó, fue por WhatsApp. </t>
  </si>
  <si>
    <t>Se evidencia que no confirma el valor y la hora del acuerdo de pago.</t>
  </si>
  <si>
    <t>Asesora no brinda argumentos coherentes con muy poca empatía, indicándole a la titular que, si no le gustan las llamadas o mensajes, no solicite más servicios con la app.</t>
  </si>
  <si>
    <t xml:space="preserve">El agente no devuelve la llamada, se penalizan los ítems no gestionados: guion de despedida, brinda argumentos coherentes a la objeción, despliegue de beneficios y/o consecuencias, cierre completo con valor, hora y medio de pago, actualización de datos, lectura de guion Legal.
</t>
  </si>
  <si>
    <t xml:space="preserve">Se evidencia que la asesora tiene un toque de llamada 7:57 am, pero se valida y no está la llamada, la primera llamada que saco fue a las 8:26 am, se validan toques a las 8:48 am, y no ha tocado las cuentas, el único toque que registra es el que está sin la llamada </t>
  </si>
  <si>
    <t>En gestión la asesora no indico la fecha de devolución,  no realizo despliegue de beneficios y/o consecuencias, no realizo actualización de datos con sondeo.</t>
  </si>
  <si>
    <t xml:space="preserve"> asesor sigue los lineamientos de la llamada y cumple con los protocolos de la matriz de calidad.</t>
  </si>
  <si>
    <t>Se evidencia que le falta mas empatia no pregunta como esta,  se evidencia que no realiza una negociacion y un despliegue de beneficios, el cliente dio las pautas para cerrar un acuerdo de pago de pago para las 2 de la tarde, lo cula no realiza la negocion o cierre del acuerdo, no se despide de forma correcta.</t>
  </si>
  <si>
    <t>En la comunicación el asesor no indico la fecha de devolución, en el cierre del acuerdo no confirma la hora y el medio de pago y la información tipificada no es coherente con la llamada (medio).</t>
  </si>
  <si>
    <t>El agente no hace despliegue de beneficios y/o consecuencias.</t>
  </si>
  <si>
    <t>Se evidencia que le falta mas empatia no pregunta como esta.</t>
  </si>
  <si>
    <t>El agente no indico el motivo de la llamada, la fecha de devolución y el monto pendiente, la información tipificada no es coherente con la llamada ya que el resultado de cobranza no es correcto.</t>
  </si>
  <si>
    <t>La asesora no brinda argumentos coherentes; Adicionalmente, no tipifica de una manera acorde a la información en llamada.</t>
  </si>
  <si>
    <t xml:space="preserve">Se evidencia que la asesora no usa la herramienta de WhatsApp, la cual tienes desde el 19 de agosto, y hoy siendo el 27 de agosto no ha usado la herramienta durante la mañana, ya que solo le ha escrito a un solo cliente de lo que se lleva en la jornada. </t>
  </si>
  <si>
    <t>La asesora no realiza el cierre del acuerdo, no deja la tipificación del contacto con el TT, no realiza la lectura del guion legal, no se despide de forma correcta.</t>
  </si>
  <si>
    <t>La asesora no se adhiere a guion de despedida.</t>
  </si>
  <si>
    <t>Asesora no completa el cierre de acuerdo generado en llamada, tampoco brinda beneficios.</t>
  </si>
  <si>
    <t>Tipificación no coincide, no relaciona la validación de datos y la lectura del guion legal, no brinda argumentos suficientes para la objeción del cliente.</t>
  </si>
  <si>
    <t>Asesora tipifica de manera incorrecta y genera un compromiso de pago por pago total, teniendo en cuenta que el titular le indica que pagara una prórroga.</t>
  </si>
  <si>
    <t xml:space="preserve">Monitoreo sin novedad (cliente cuelga llamada, se le devuelve llamada pero no contesta) </t>
  </si>
  <si>
    <t xml:space="preserve">La asesora no realiza el sondeo de la actualización de datos completo </t>
  </si>
  <si>
    <t xml:space="preserve">La asesora no realiza el sondeo de la actualización de datos completo. </t>
  </si>
  <si>
    <t xml:space="preserve">Cumple con la gestión la cliente cuelga el asesor si regresa la llamada </t>
  </si>
  <si>
    <t xml:space="preserve">Cumple con la gestión, pero se le realiza recomendación de que cuando está haciendo una prórroga se debe hacer el cierre del acuerdo, y dejar en la tipificación el valor, hora y medio junto con el PTP </t>
  </si>
  <si>
    <t>Tipificación no coincide, colo en la opción PTP una hora diferente al estipulado en el acuerdo.</t>
  </si>
  <si>
    <t xml:space="preserve">La asesora no escucha al cliente, ya que esta inicialmente le dice que antes del medio y la agente le pregunta la hora de pago, no le brinda un despliegue de beneficios o consecuencias. </t>
  </si>
  <si>
    <t>La tipificación está incorrecta ya que no se genera acuerdo de pago en la llamada y el asesor registra PTP.</t>
  </si>
  <si>
    <t>Asesora tipifica de manera incorrecta, indicando que el titular no tiene voluntad de pago, teniendo en cuenta confirmación de pago por parte del titular.</t>
  </si>
  <si>
    <t xml:space="preserve">Se evidencia que no deja la tipificación de forma completa, ya que no deja si actualiza datos, adicional al momento de brindar el guion legal, informa ley 1581 del 2002, lo cual es información falsa. </t>
  </si>
  <si>
    <t>Asesora tipifica de manera incorrecta, ya que no indica porque medio genero la nueva comunicación con el titular.</t>
  </si>
  <si>
    <t>asesor no tiene una escucha activa e interrumpe constantemente al titular.</t>
  </si>
  <si>
    <t>No hubo la contextualización de la llamada indicando motivo de la llamada, fecha de devolución y el monto pendiente.</t>
  </si>
  <si>
    <t>El asesor no recopila el acuerdo de pago completo, ya que le falto el medio de pago, el cliente le brinda un número de WhatsApp adicional, el cual no deja en la tipificación.</t>
  </si>
  <si>
    <t xml:space="preserve">La asesora pide tiempo en línea, se corta la llamada y la asesora no la regresa, se afectan los items que no se pudieron calificar. </t>
  </si>
  <si>
    <t>El asesor realiza acuerdo correcto, indica beneficios, actualiza datos  y la tipificación es correcta.</t>
  </si>
  <si>
    <t xml:space="preserve">Se evidencia que el asesor está borrando conversaciones de WhatsApp, lo cual no está permitido, se evidencia que adicional está enviando audios, lo cual tampoco está permitido. </t>
  </si>
  <si>
    <t>Tipifica de manera incorrecta y tampoco deja registro de la actualización de datos.</t>
  </si>
  <si>
    <t>Se evidencia que el TT finaliza la comunicación posterior al debate de objeciones y programar una nueva llamada. No se evidencia un nuevo intento de contacto por parte de la agente, donde no se genera despliegue de beneficios y/o consecuencias, actualización de datos, lectura de guion legal y guion de despedida. Se recomienda siempre generar un nuevo intento de contacto de forma inmediata cuando se corta una llamada.</t>
  </si>
  <si>
    <t>Se evidencia que tutea y ustea.</t>
  </si>
  <si>
    <t>Tipificación no coincide, coloca opción PTP cuando no en la llamada no se evidencia en la llamada ningún acuerdo de pago.</t>
  </si>
  <si>
    <t>El agente brinda toda la información pertinente al crédito, se despliegan consecuencias a usuario renuente, sin embargo, el TT finaliza la llamada. Se evidencia intento de contacto en una oportunidad, sin respuesta por parte del TT.</t>
  </si>
  <si>
    <t xml:space="preserve">Cumple con la gestión, tercero le cuelga y la asesora regresa la llamada. </t>
  </si>
  <si>
    <t xml:space="preserve">Asesor no brinda línea alternativa de contacto corporativo a referencia, tampoco se adhiere a un guion de despedida. </t>
  </si>
  <si>
    <t>Asesora tipifica de manera incorrecta la comunicación con referencia.</t>
  </si>
  <si>
    <t>asesor sigue los lineamientos de la llamada y cumple con los protocolos de la matriz de calidad en comunicacion con referencias.</t>
  </si>
  <si>
    <t>No brinda guiones de saludo y despedida correctamente, no solicita linea de contacto del cliente, no indica lineas para que el cliente devuelva la comunicación</t>
  </si>
  <si>
    <t>La agente no menciona el guion de despedida acorde al speech formalizado. En la tipificación se selecciona la opción incorrecta en "Causas de retraso", donde no es correcto indicar que el TT no tiene dinero, la opción correcta en este caso es "Ir al hospital".</t>
  </si>
  <si>
    <t>No solicita linea de contacto del cliente</t>
  </si>
  <si>
    <t xml:space="preserve">Se evidencia que la asesora no se presenta con la referencia </t>
  </si>
  <si>
    <t>El asesor no se presenta correctamente, no deja la tipificación de forma correcta, y brinda información sensible a un tercero que le dice que no conoce al TT.</t>
  </si>
  <si>
    <t xml:space="preserve">SEGUIMIENTO POR BAJO RECAUDO se evidencia que no se despide de forma correcta. </t>
  </si>
  <si>
    <t xml:space="preserve">La agente no menciona el guion de despedida acorde al speech formalizado. No se entrega una línea de contacto de WhatsApp para que el TT se comunique. La tipificación que registra la agente, no corresponde a la comunicación efectiva con el tercero. </t>
  </si>
  <si>
    <t xml:space="preserve">No utiliza el guion de bienvenida de manera correcta </t>
  </si>
  <si>
    <t>En la tipificación, en la opción "Resultados de cobranza", no se selecciona la opción correcta donde si se contactó con un tercero se debió seleccionar la opción "Recado/aviso a referencia para titular". Y en la opción "Causas de retraso" se debió seleccionar la opción "Ir al hospital".</t>
  </si>
  <si>
    <t xml:space="preserve">Se evidencia que no indica según lo conversado en la llamada y no se despide de forma correcta </t>
  </si>
  <si>
    <t>La agente cumple con la totalidad de los ítems establecidos a través de la matriz de calidad, no se evidencia ninguna afectación. Realiza seguimiento correcto a usuario que indica que su desembolso no se realizó, asimismo brinda las líneas de SAC para que también conozcan su caso.</t>
  </si>
  <si>
    <t>La asesora cumple con las normativas de la matriz de calidad por el canal escrito Whatsapp</t>
  </si>
  <si>
    <t xml:space="preserve">El asesor no pregunta por los dos apellidos del tt </t>
  </si>
  <si>
    <t>Asesora presenta algunos errores de redacción y ortografía con titular por WhatsApp.</t>
  </si>
  <si>
    <t>El agente no realiza actualización de datos con sondeo.</t>
  </si>
  <si>
    <t xml:space="preserve">La asesora no condiciona al cliente en horas tempranas, y no realiza una actualización de datos. </t>
  </si>
  <si>
    <t>La asesora no brinda beneficios o consecuencias, se evidencia fallas en llamada por lo que queda en duda la actualización de datos, se dejara recomendación e indica validar y retomar la actualización de datos nuevamente vía WhatsApp.</t>
  </si>
  <si>
    <t>Tipificación no coincide, se genera acuerdo de pago pero no se evidencia opción PTP con la hora del acuerdo</t>
  </si>
  <si>
    <t>La asesora tipifica de manera incorrecta, indicando un pago parcial sin PTP.</t>
  </si>
  <si>
    <t>En la gestión el agente no hace despliegue de beneficios y/o consecuencias de manera detallada.</t>
  </si>
  <si>
    <t>Se evidencia que la asesora entrega el despliegue de beneficios al finalizar la llamada, cuando estos deben quedar en la negociación.</t>
  </si>
  <si>
    <t xml:space="preserve"> Monitoreo sin novedad</t>
  </si>
  <si>
    <t xml:space="preserve">En la comunicación la asesora no brinda argumentos coherentes a la objeción que presenta la tt, se evidencia que no hace despliegue de beneficios y/o consecuencias de manera concreta.
</t>
  </si>
  <si>
    <t>Asesor no tiene escucha activa e interrumpe al titular en varias ocasiones.</t>
  </si>
  <si>
    <t>No contextualiza la fecha exacta de la devolución, no genera despliegue de argumentos para la objeción del cliente</t>
  </si>
  <si>
    <t xml:space="preserve">Se evidencia que no realiza el sondeo de la actualización de datos completo, y el cliente autoriza el guion legal solo por llamada, pero en la tipificación no está registrado, por lo que está incompleto. </t>
  </si>
  <si>
    <t>No se genera la contextualización de la llamada (motivo, fecha devolución, monto pendiente)</t>
  </si>
  <si>
    <t xml:space="preserve">La asesora no realiza un sondeo de datos de forma completa, solo confirma el correo mas no válida si hay números adicionales </t>
  </si>
  <si>
    <t>En gestion la asesora no condiciona el horario de pago a un horario temprano, cuando menciona el despliegue de beneficios y/o consecuencias no habla de posibles por lo que asegura informacion, no cumple con las normativas legales.</t>
  </si>
  <si>
    <t>En la comunicación la asesora no confirma la hora de pago exacta del acuerdo de pago.</t>
  </si>
  <si>
    <t>En la comunicación el asesor no contextualiza la fecha de devolución y el monto pendiente.</t>
  </si>
  <si>
    <t xml:space="preserve">Se evidencia que no deja la tipificación de forma correcta ya que deja como móvil y no como WhatsApp y no se despide de forma correcta </t>
  </si>
  <si>
    <t>Se evidencia que la información tipificada no es coherente con la gestión ya que no deja el contacto de WhatsApp en Admin, por lo que no cumple con las normativas legales.</t>
  </si>
  <si>
    <t>Mensaje via WhatsApp con errores ortográficos y de redaccion.</t>
  </si>
  <si>
    <t xml:space="preserve">Cumple con al gestión </t>
  </si>
  <si>
    <t>La asesora hace seguimiento a titular con acuerdo de pago, cumple con las normativas de la matriz de calidad por el canal escrito Whatsapp.</t>
  </si>
  <si>
    <t>El asesor no deja la tipificación de forma correcta, ya que lo deja como "sin voluntad de reembolso" pero se debía dejar "promete pagar en los próximos días"</t>
  </si>
  <si>
    <t>El agente no confirma titularidad, citando el nombre completo del TT, solo menciona su segundo nombre y los dos apellidos.</t>
  </si>
  <si>
    <t>En la comunicación el agente no se adhiere a guion de despedida ya que no menciona la APP de la que se comunica, no brinda argumentos coherentes a la objeción ya que debe validar la opción de ayuda con un tercero o aprovechar que es quincena.</t>
  </si>
  <si>
    <t>Se verifica gestión de voz y se evidencia que el asesor no valida titularidad del cliente con nombre completo.</t>
  </si>
  <si>
    <t>Se evidencia que la asesora Natalia León un toque de llamada a las 7:59 am, pero no está la llamada ni en VoIP y tampoco en Microsip, en ambos aplicativos se evidencia que la primera llamada fue a las 8:05 am, lo cual es considera como fraude por lo que se realiza penalización.</t>
  </si>
  <si>
    <t>Asesora no brinda despliegue de beneficios en llamada.</t>
  </si>
  <si>
    <t>No contextualiza llamada en primer contacto, (motivo de la llamada monto a cancelar y fecha exacta de devolución) tipificación no coincide con la llamada ya que no aparece registro de actualización de datos y lectura de ley</t>
  </si>
  <si>
    <t>Tipificación no coincide con llamada, no indica que el cliente quiere cancelar a mas tardar 4 pm debido que a esa hora le cancelan, solo se le limite en escribir en la tipificación "no se llega acuerdo por que no tiene voluntad"</t>
  </si>
  <si>
    <t>En la comunicación cuando la asesora hace el despliegue de beneficios y/o consecuencias y menciona que le darán mayor cupo y plazo, no habla de posibles esta asegurando la información por lo que no cumple con la normativa legal, al realizar actualización de datos no hace el sondeo completo.</t>
  </si>
  <si>
    <t>La agente cumple con la totalidad de los ítems establecidos a través de la matriz de calidad, no se evidencia ninguna afectación. Genera acuerdo de pago con el TT en horario temprano para seguimiento.</t>
  </si>
  <si>
    <t>La agente brinda toda la información pertinente al crédito en mora, se despliegan beneficios y consecuencias, sin embargo, el usuario finaliza la llamada. Se evidencia intento de contacto en una oportunidad, sin respuesta por parte del TT. La agente no contextualiza la llamada en fecha de devolución correcta ni monto pendiente.</t>
  </si>
  <si>
    <t>Asesora no brinda argumentos suficientes como alternativas de negociación y cierre. Tampoco tipifica de manera correcta, haciendo uso de item quiere liquidarlo sin PTP.</t>
  </si>
  <si>
    <t>No contextualiza fecha exacta de la devolución del dinero.</t>
  </si>
  <si>
    <t>Se evidencia en la comunicación que la asesora no brinda argumentos coherentes a la objeción que presenta la tt, no hace un proceso de negociación amplio, puede opcionar abonar el saldo que tiene y conseguir el restante.</t>
  </si>
  <si>
    <t>La agente cumple con la totalidad de los ítems establecidos a través de la matriz de calidad, no se evidencia ninguna afectación. Programa nueva comunicación para la tarde, con el fin de realizar descuento y llegar a un acuerdo.</t>
  </si>
  <si>
    <t xml:space="preserve">No se genera despliegue de beneficios y/o consecuencias dentro de la negociación, esta parte también es indispensable, para el proceso de negociación y llegar a un acuerdo de pago. En esta ocasión se mencionan posterior a la actualización de datos y la ley. </t>
  </si>
  <si>
    <t xml:space="preserve">No se genera despliegue de beneficios y/o consecuencias dentro de la negociación, esta parte también es indispensable, para el proceso de negociación y llegar a un acuerdo de pago. En esta ocasión se mencionan posterior a la actualización de datos. </t>
  </si>
  <si>
    <t xml:space="preserve">En llamada el agente no confirma hora de pago exacta, la información tipificada no es coherente con la llamada.
</t>
  </si>
  <si>
    <t xml:space="preserve">Se evidencia que interrumpe a la cliente en más de una ocasión. </t>
  </si>
  <si>
    <t>El agente no indica la contextualización completa con motivo de la llamada, fecha de devolución y monto pendiente.</t>
  </si>
  <si>
    <t>asesor sigue los lineamientos de la llamada y cumple con los protocolos de la matriz de calidad.</t>
  </si>
  <si>
    <t>El agente no brinda argumentos coherentes a la objeción que presenta la tt, puede validar la opción de que revise la cuenta del deposito en la misma llamada para confirmar la información.</t>
  </si>
  <si>
    <t>La agente menciona una fecha de devolución distinta a la que registra en sistema.</t>
  </si>
  <si>
    <t>En la comunicación el asesor no contextualizo la fecha de devolución y el monto pendiente, no condiciona el horario de pago con el beneficio, cuando hace despliegue de beneficios y/o consecuencias y menciona el descuento no indica el detalle del mismo y no menciona correctamente los valores por lo que indica información falsa, no cumple con las normativas legales.</t>
  </si>
  <si>
    <t>La asesora no se presenta, no se despide, no realiza la contextualización, no  genera una negociación, no rebate la objeción del cliente, no brinda un despliegue de beneficios, no realiza el cierre del acuerdo, no actualiza datos, no realiza la lectura del guion legal, es el primer contacto que se tiene con el cliente no se realiza el protocolo de la llamada y la tipificación no es coherente con la llamada.</t>
  </si>
  <si>
    <t>Tipificación no coincide, coloca opción "promete pagar en los proximos dias" cuando la cliente indica que en esta semana tratará de hacer un abono, sin asegurar dia y tampoco asegura pago completo, no contextualiza fecha exacta de devolución, no brinda argumentos para la objeción del cliente, no genera despliegue de beneficios y consecuencias.</t>
  </si>
  <si>
    <t>El asesor se refiere al titular sin el formalismo Señor(a), el cual es obligatorio para transmitir formalidad, no indica la contextualización de la deuda con motivo de la llamada, fecha de devolución y monto pendiente, no hace despliegue de beneficios y/o consecuencias, no realiza actualización de datos, no realiza lectura de guion Legal y la información tipificada no es coherente con la llamada.</t>
  </si>
  <si>
    <t>Se evidencia que dentro de la llamada, el TT solicita información del crédito, valor de intereses, comisión de la app e información de intereses en mora y GAC, a lo que el agente solo cita el valor desembolsado e indica que los intereses son del 0,006%, lo cual es errado. El TT finaliza la llamada sin confirmar el guion legal, se evidencia intento de contacto donde el usuario atiende, pero no responde a la comunicación.</t>
  </si>
  <si>
    <t xml:space="preserve">La asesora no realiza el sondeo de la actualización de forma completa </t>
  </si>
  <si>
    <t xml:space="preserve">No brinda guion de bienvenida correctamente, no se evidencia argumentos para la objeción del cliente </t>
  </si>
  <si>
    <t xml:space="preserve">Asesor no brinda un despliegue de beneficios o usa métodos u alternativas de negociación, por lo que se queda sin argumentos frente a la objeción del titular. </t>
  </si>
  <si>
    <t>Asesora no indica argumentos suficientes para la objeción del cliente</t>
  </si>
  <si>
    <t>El asesor no devuelve la llamada por el mismo canal por lo que se penalizan los ítems no gestionados en la primera marcación: no indica guion de despedida, no brinda argumentos coherentes a la objeción, no hace despliegue de beneficios y/o consecuencias, no confirma valor de pago, no confirma hora de pago, no confirma medio de pago, no realiza actualización de datos, no realiza lectura de guion Legal.</t>
  </si>
  <si>
    <t>No contextualiza la fecha exacta de la devolución dice 20/08/2025 cuando la fecha para pago era para el 30/08/2025</t>
  </si>
  <si>
    <t>Tipificación no coincide, coloca opción de "promete pagar en los próximos dias" cuando el cliente no ha confirmado que dia exactamente realiza el pago.</t>
  </si>
  <si>
    <t>Asesor no indica la fecha de devolución, tampoco brinda beneficios o consecuencias.</t>
  </si>
  <si>
    <t xml:space="preserve">Asesora no se adhiere de manera correcta al guion de saludo y no brinda despliegue de beneficios. </t>
  </si>
  <si>
    <t>Se evidencia que el asesor no está concentrado porque está llamado en la tarde y dice buenos días, el asesor no brinda argumentos coherentes a la objeción del cliente,  no brinda un despliegue de beneficios, el asesor no regresa la llamada por lo que hace falta se penaliza y no la tipificación no es coherente, a la llamada lo deja como "sin voluntad de reembolso" cuando se debía dejar como "quiere pagar pero sin dinero"</t>
  </si>
  <si>
    <t>Se evidencia que la asesora no hace el seguimiento correspondiente a la promesa de pago incumplida en el horario siguiente al incumplimiento por lo que se penalizan en negociación y tipificación</t>
  </si>
  <si>
    <t>No confirma datos de cierre de negociación (monto medio y hora de pago)</t>
  </si>
  <si>
    <t>La agente no cita el nombre de la aplicación en el guion de saludo. Se evidencian algunas fallas ortográficas dentro del chat (falta de comas, puntos, tildes y la palabra "hay" la cual no corresponde bajo el contexto del envío de la información de SAC, la palabra correcta debió ser "Ahí"), recordando que se pierde credibilidad al referirse al TT.</t>
  </si>
  <si>
    <t>En la comunicación la asesora no indico el motivo de la comunicación.</t>
  </si>
  <si>
    <t>El agente cumple con la totalidad de los ítems establecidos a través de la matriz de calidad, no se evidencia ninguna afectación. Contacto de seguimiento con TT con quien ya se tuvo llamada telefónica previa.</t>
  </si>
  <si>
    <t xml:space="preserve">La asesora en la comunicación tiene errores de ortografía y no realiza actualización de datos con sondeo.
</t>
  </si>
  <si>
    <t xml:space="preserve">Se verifica gestión de voz y se evidencia que el asesor no valida titularidad del cliente con nombre completo, no indica la contextualización de la deuda con fecha de devolución y monto pendiente, la información tipificada no es coherente con la gestión.
</t>
  </si>
  <si>
    <t xml:space="preserve">SEGUIMIENTO POR BAJO RECAUDO se evidencia que la asesora no recopila el acuerdo de pago de forma completa falta (medio), se le informa que se debe recopilar el acuerdo completo porque de esa manera se garantiza que al cliente le quede claro que se realizó un acuerdo </t>
  </si>
  <si>
    <t>Asesora no brinda un correcto guion de saludo y presenta errores tanto de ortografía como de redacción en la comunicación por WhatsApp.</t>
  </si>
  <si>
    <t xml:space="preserve">SEGUIMIENTO POR BAJO RECAUDO, se evidencia que la asesora no rebate las objeciones del cliente no brinda un despliegue de beneficios, No deja la tipificación de la comunicación lo cual es importante porque por circular 048 se debe dejar lo hablado con el cliente, deja en espera al cliente y no retoma de la forma correcta. </t>
  </si>
  <si>
    <t>Se verifica gestión por WhatsApp y se evidencia que el asesor no valida titularidad del cliente con nombre completo, se encuentran errores de ortografía, en el cierre del acuerdo no confirma el valor de pago y la hora de pago.</t>
  </si>
  <si>
    <t>Asesora no brinda un contexto de comunicación de manera completa.</t>
  </si>
  <si>
    <t xml:space="preserve">Asesora tipifica de manera incorrecta la comunicación vía WhatsApp y el acuerdo generado. </t>
  </si>
  <si>
    <t xml:space="preserve">Se evidencia que le informa al cliente que se inicia protocolo de cobranza, con la referencia  registrada, envía mensajes todo en mayúscula, lo cual es considerado como grito, y no deja la tipificación del contacto por medio de WhatsApp y se debe dejar el registro del contacto con el cliente en el admin por circular 048  </t>
  </si>
  <si>
    <t xml:space="preserve">SEGUIMIENTO POR BAJO RECAUDO se evidencia que tutea y ustea, y no brinda un despliegue de beneficios, lo cual es importante para que sea cumplido el acuerdo de pago y estos se debe brindar cuando se está haciendo la negociación y no al final de la llamada. </t>
  </si>
  <si>
    <t>SEGUIMIENTO POR BAJO RECAUDO se evidencia que no deja la tipificación de la comunicación del WhatsApp y por circular 048 se debe registrar el contacto realizado con el cliente.</t>
  </si>
  <si>
    <t>Se evidencia que no deja la tipificacion de forma correcta ya que no deja la hora de pago y no deja el PTP</t>
  </si>
  <si>
    <t>En gestión el agente no realiza actualización de datos con el sondeo completo pues no valida el numero de teléfono.</t>
  </si>
  <si>
    <t>El agente deja registro en la tipificación de un acuerdo de pago (PTP), sin embargo, esta opción solo es posible seleccionarla con resultado de cobranza: "Quiere liquidarlo" o "Quiere pagar parcialmente", en este caso se selecciona la opción "Quiere pagar pero sin dinero". Adicional a lo mencionado anteriormente, el agente indica que no se llega a un acuerdo de pago, por tal motivo no se debió dejar registro del mismo en sistema.</t>
  </si>
  <si>
    <t>En la comunicación el agente no hace buen proceso de negociación ya que no brinda argumentos coherentes frente a la información de prorroga que menciona el tt, así mismo no hace despliegue de beneficios y/o consecuencias.</t>
  </si>
  <si>
    <t xml:space="preserve">El agente no responde a la pregunta empática, donde se debe generar un acercamiento al usuario por temas de protocolo y cordialidad. </t>
  </si>
  <si>
    <t>Se evidencia que el asesor no recopila el acuerdo de pago completo le falto el medio de pago y no realiza el sondeo de datos completo</t>
  </si>
  <si>
    <t xml:space="preserve">En gestión el agente no logra cerrar el acuerdo de pago, sin embargo, tipifica la gestión en admin como acuerdo con PTP y resultado de cobranza "quiere liquidarlo", lo cual no es coherente.
</t>
  </si>
  <si>
    <t>La agente no registra en la observación de la tipificación la hora en la que queda registrado el acuerdo de pago, teniendo en cuenta que así se deje en el PTP, se debe registrar de igual manera en la observación. Se recomienda que el despliegue de beneficios y/o consecuencias se debe realizar dentro de la negociación y no posterior a la actualización de datos y ley.</t>
  </si>
  <si>
    <t>La agente cumple con la totalidad de los ítems establecidos a través de la matriz de calidad, no se evidencia ninguna afectación. Genera acuerdo de pago para el segundo cierre de caja, persuadiendo al TT con beneficios.</t>
  </si>
  <si>
    <t>En gestión por llamada el asesor no se adhiere a guion de despedida, no es clara la información cuando intenta brindar argumentos frente a la objeción del horario de pago que menciona el tt, no hace despliegue de beneficios y/o consecuencias, la información tipificada no es coherente con la llamada ya que menciona que si indica beneficios y/o consecuencias.</t>
  </si>
  <si>
    <t xml:space="preserve">Se evidencia que no realiza el sondeo de datos completo, ya que solo confirma el correo y válido número de contacto adicionales. </t>
  </si>
  <si>
    <t>No tipifica de manera correcta, no se relacionan los datos del acuerdo por prorroga monto medio y hora, adicional coloca la opción "quiere pagar pero sin dinero" cuando se debe colocar "promete pagar en los próximos dias.</t>
  </si>
  <si>
    <t>El agente cumple con la totalidad de los ítems establecidos a través de la matriz de calidad, no se evidencia ninguna afectación. Genera compromiso de pago para el segundo cierre de caja, persuadiendo al TT con beneficios y consecuencias.</t>
  </si>
  <si>
    <t xml:space="preserve">La asesora no brinda los suficientes argumentos, por lo que no se evidencia una negociación. No indica beneficios o consecuencias y tampoco se adhiere a un correcto guion de despedida. </t>
  </si>
  <si>
    <t>En la contextualización se omite la fecha de pago, esto es indispensable para que el usuario conozca y quede registro en la llamada cuál es o fue la fecha de vencimiento de su crédito. No se genera despliegue de beneficios y/o consecuencias dentro de la negociación, esta parte también es indispensable, teniendo en cuenta que se fideliza o se limita al usuario.</t>
  </si>
  <si>
    <t xml:space="preserve">Asesora no brinda contexto de la llamada de manera completa; adicionalmente, se le indicara que refuerce más los argumentos al momento de una negociación.  </t>
  </si>
  <si>
    <t xml:space="preserve">Se evidencia que el agente en el proceso de negociación no prima el pago completo, si no el de abono tal como lo menciona el tt, tampoco hace negociación condicionando el pago del restante.
</t>
  </si>
  <si>
    <t>Se evidencia que el agente no confirma el cierre del acuerdo completo pues no confirma el  valor y el medio de pago, la información tipificada no es coherente con la llamada ya que la nota esta incompleta no esta el valor de pago.</t>
  </si>
  <si>
    <t>Asesor no brinda cierre en llamada y tipifica de manera incoherente ya que indica un acuerdo de pago el cual no se escucha en llamada.</t>
  </si>
  <si>
    <t xml:space="preserve">Se evidencia que está llamando en horas de la mañana y dice que buenas tardes, no genera un rebatimiento de objeciones, y no cuenta con comunicación asertiva porque el cliente se altera y ella alza la voz para hablar más duro que el cliente. </t>
  </si>
  <si>
    <t>La agente no registra en la tipificación si el TT actualiza alguno de sus datos y si acepta o no el guion legal.</t>
  </si>
  <si>
    <t xml:space="preserve">Se evidencia que no realiza la actualización de datos y no deja la tipificación de forma correcta ya que deja que fue por llamada y realmente el contacto fue por medio de WhatsApp </t>
  </si>
  <si>
    <t xml:space="preserve">Asesora no tipifica de manera correcta. </t>
  </si>
  <si>
    <t>La agente cumple con la totalidad de los ítems establecidos a través de la matriz de calidad, no se evidencia ninguna afectación. El TT indica que no recibió el dinero, realiza el proceso correcto para aprobación sin depósito.</t>
  </si>
  <si>
    <t>Se evidencia que no realiza un actualización de datos.</t>
  </si>
  <si>
    <t>Tipificación no coincide, coloca la opción "quiere pagar pero sin dinero" cuando claramente la asesora registra acuerdo de pago con aceptación del titular</t>
  </si>
  <si>
    <t>Se evidencia en la comunicación que el asesor usa coloquialismos al generar el guion de despedida "bendición"</t>
  </si>
  <si>
    <t>No contextualiza la fecha exacta de la devolución</t>
  </si>
  <si>
    <t>En la comunicación el asesor no confirma la hora de pago en el cierre del compromiso.</t>
  </si>
  <si>
    <t>Se evidencia que la asesora le indica al cliente que la deuda no desaparece porque hay un proceso legal en trámite, lo cual esto es información falsa.</t>
  </si>
  <si>
    <t>La agente cumple con la totalidad de los ítems establecidos a través de la matriz de calidad, no se evidencia ninguna afectación. Confirma compromiso de pago con el TT para el segundo cierre de caja estipulado.</t>
  </si>
  <si>
    <t xml:space="preserve">Se evidencia que no realiza el cierre del acuerdo de pago. </t>
  </si>
  <si>
    <t>En la contextualización se omite la fecha de pago, esto es indispensable para que el usuario conozca y quede registro en la llamada cuál es o fue la fecha de vencimiento de su crédito. No se genera despliegue de beneficios y/o consecuencias dentro de la negociación, esta parte también es indispensable, teniendo en cuenta que se fideliza o se limita al usuario. No se evidencia el cierre o recopilación del acuerdo, el cual se debe realizar posterior a la negociación en caso de voluntad de pago. En la observación de la tipificación, no se evidencia que la agente registre el valor que va a cancelar el TT ni el horario específico de pago. En la tipificación, en la opción "Resultados de cobranza", no se selecciona la opción correcta, el agente registra que el TT no atendió la llamada.</t>
  </si>
  <si>
    <t>Tipificación no coincide, registra que la cliente acepta ley cuando en la llamada claramente manifiesta titular la no aceptación de la misma.</t>
  </si>
  <si>
    <t>Asesora no tipifica el cambio u actualización de correo electrónico. Adicionalmente, actualiza el correo de manera errónea.</t>
  </si>
  <si>
    <t xml:space="preserve">Se evidencia que la asesora no realiza la recopilación del acuerdo de pago completo, falto medio y hora de pago, en la tipificación no la deja de forma completa, ya que no deja el valor que va a pagar. </t>
  </si>
  <si>
    <t>Asesora no brinda argumentos coherentes a la objeción o duda del titular.</t>
  </si>
  <si>
    <t>Se evidencia en gestión que el agente no tipifica de manera acorde la información en Admin.</t>
  </si>
  <si>
    <t>Asesora no tipifica de manera correcta, no registra el PTP.</t>
  </si>
  <si>
    <t>En la comunicación el agente no realiza actualización de datos con el sondeo completo pues no confirma el correo.</t>
  </si>
  <si>
    <t>Tipificación no coincide coloca en la opción PTP una hora de pago diferente al acordado del acuerdo.</t>
  </si>
  <si>
    <t xml:space="preserve">Asesora no brinda contexto de la llamada, se le recomendara que independientemente que el titular tome control de la llamada indicándole la calamidad, se debe retomar el protocolo de contacto indicando motivo y contexto de llamada. </t>
  </si>
  <si>
    <t>Asesora no se adhiere al guion de saludo.</t>
  </si>
  <si>
    <t>Asesor no brinda contexto en la llamada.</t>
  </si>
  <si>
    <t xml:space="preserve">En la comunicación el agente no realiza actualización de datos con el sondeo completo pues no confirma el correo.
</t>
  </si>
  <si>
    <t xml:space="preserve">Se evidencia que la asesora no deja la tipificación de forma correcta, ya que deja el PTP a una hora acordada. </t>
  </si>
  <si>
    <t xml:space="preserve">No contextualiza llamada brindando la fecha exacta de devolución y el valor pendiente, no brinda argumentos para la objeción del cliente, adicional tipificación no coincide, genera acuerdo de pago pero no se evidencia en el registro de opción PTP y la opción quiere liquidarlo </t>
  </si>
  <si>
    <t>En la comunicación el agente no indica la fecha de devolución, en el cierre del acuerdo no confirma la hora y el medio de pago, la información tipificada no es coherente con la llamada ya que el acuerdo no se confirmo y lo tipifica con PTP y como acuerdo.</t>
  </si>
  <si>
    <t>No confirma los datos de cierre para la prorroga monto medio y hora de pago, adicional no se evidencia hora de pago en la opción PTP,  no actualiza datos, y el guion de despedida es incorrecto.</t>
  </si>
  <si>
    <t xml:space="preserve">El asesor se refiere al titular sin el formalismo Señor(a), el cual es obligatorio para transmitir formalidad, la asesora no devuelve la llamada por lo que se penalizan los items no gestionados: guion de despedida, actualización de datos y lectura de guion Legal.
</t>
  </si>
  <si>
    <t>No confirma cierre de negociación.(monto medio y hora de pago)</t>
  </si>
  <si>
    <t>Se evidencia en la comunicación que la asesora no brinda de manera correcta los argumentos frente a la objeción de pago que impone el tt.</t>
  </si>
  <si>
    <t xml:space="preserve">Asesora no brinda despliegue de beneficios o consecuencias. </t>
  </si>
  <si>
    <t>SEGUIMIENTO POR BAJO RECAUDO se evidencia que no deja la tipificación de forma correcta.</t>
  </si>
  <si>
    <t xml:space="preserve">Asesora no se adhiere al guion de despedida. </t>
  </si>
  <si>
    <t xml:space="preserve">Se verifica gestión de voz y se evidencia que la agente no confirma el acuerdo de pago con valor, hora y medio de pago, la información tipificada no es coherente con la llamada ya que es un acuerdo de pago y no enmarca el PTP.
</t>
  </si>
  <si>
    <t xml:space="preserve">Se evidencia que el asesor no se presenta, no confirma la titularidad, no realiza una contextualización, no brinda un despliegue de beneficios, no realiza el cierre del acuerdo de pago,  no actualiza datos, no realiza lectura del guion legal y no deja la tipificación de la comunicación del contacto, fuera de eso se evidencia que realiza envío de audios lo cual no está permitido </t>
  </si>
  <si>
    <t>En la contextualización se omite el valor a cancelar, es indispensable para que el TT conozca sus días en mora o fecha límite de pago.</t>
  </si>
  <si>
    <t xml:space="preserve">Se evidencia que no deja la tipificación de forma correcta, ya que el contacto es por WhatsApp y deja que fue por móvil </t>
  </si>
  <si>
    <t xml:space="preserve">SEGUIMIENTO BAJO RECAUDO Cumple con la gestión </t>
  </si>
  <si>
    <t xml:space="preserve">El asesor no realiza el sondeo de la actualización de datos de forma completa 
</t>
  </si>
  <si>
    <t xml:space="preserve">Asesora no brinda despliegue de beneficios y/o consecuencias. </t>
  </si>
  <si>
    <t xml:space="preserve">Asesor tipifica de manera incorrecta, indicando que el titular acepta la ley cuando la llamada fue finalizada. </t>
  </si>
  <si>
    <t>No se realiza la actualización de datos dentro de la llamada. En la tipificación, en la opción "Causas de retraso", no se selecciona la opción correcta donde si el TT indica no haber recibido el crédito a su cuenta se debió seleccionar la opción "Préstamo no recibido".</t>
  </si>
  <si>
    <t>La agente cumple con la totalidad de los ítems establecidos a través de la matriz de calidad, no se evidencia ninguna afectación. Programa nueva llamada para corroborar que el TT ya cuente con el recurso para liquidar la deuda.</t>
  </si>
  <si>
    <t>asesora no indica de manera correcta la fecha de devolución e indica días en mora no coherentes. Tipifica de manera incorrecta sin PTP.</t>
  </si>
  <si>
    <t xml:space="preserve">Tipificación no coincide "coloca opción de que quiere cancelar en los próximos días" cuando titular no especifica dicha información </t>
  </si>
  <si>
    <t>Tipificación no coincide, se evidencia que la hora del acuerdo es diferente a la que indicó el tt en la comunicación.</t>
  </si>
  <si>
    <t>Asesora tiene baja habilidad de negociación, se le recomendara utilizar más beneficios.</t>
  </si>
  <si>
    <t>No brinda beneficios en llamada.</t>
  </si>
  <si>
    <t xml:space="preserve">No brinda despliegue de argumentos para la objeción del cliente </t>
  </si>
  <si>
    <t>Se evidencia que el agente al mencionar el beneficio de descuento no especifica el detalle de sobre en que aplica el mismo.</t>
  </si>
  <si>
    <t>La agente cumple con la totalidad de los ítems establecidos a través de la matriz de calidad, no se evidencia ninguna afectación. Da la información correcta para un desembolso no realizado e instruye el proceso que se lleva a cabo.</t>
  </si>
  <si>
    <t>Se evidencia que no confirma la hora de pago en el cierre del acuerdo, ya que no se condiciona la hora .</t>
  </si>
  <si>
    <t xml:space="preserve">El asesor no le brinda un despliegue de beneficios </t>
  </si>
  <si>
    <t>La agente brinda toda la información pertinente al crédito, se despliegan beneficios y consecuencias, sin embargo, el usuario finaliza la llamada. Se evidencia un nuevo intento de contacto, sin respuesta por parte del TT.</t>
  </si>
  <si>
    <t>La agente no realiza actualización de datos con el sondeo completo pues no confirma el numero de teléfono.</t>
  </si>
  <si>
    <t xml:space="preserve">Se evidencia que no realiza un despliegue de beneficios, y no actualiza datos de forma completa. </t>
  </si>
  <si>
    <t>La agente no menciona el guion de despedida acorde al speech formalizado.</t>
  </si>
  <si>
    <t>Se evidencia que el agente en el cierre del acuerdo no confirma el medio de pago.</t>
  </si>
  <si>
    <t>Se verifica gestión de voz y se evidencia que el asesor no valida titularidad del cliente con nombre completo, no se adhiere a guion de despedida, no indico fecha de devolución exacta, no realizo actualización de datos con sondeo.</t>
  </si>
  <si>
    <t>El agente no responde a la pregunta empática, donde se debe generar un acercamiento al usuario para lograr el pago. La tipificación queda vacía y no corresponde a la llamada. El agente brinda toda la información pertinente al crédito en mora, se despliegan beneficios y consecuencias, sin embargo, el usuario finaliza la llamada. Se evidencia intento de contacto en una oportunidad, sin respuesta por parte del TT.</t>
  </si>
  <si>
    <t xml:space="preserve">Se evidencia el asesor tiene solo 3 SMS enviados durante todo el día siendo las 4:55 pm se realiza pruebas y si queda el registro del mensaje por lo que se realiza la penalización por no usar la herramienta </t>
  </si>
  <si>
    <t>QUINCENA y con deuda. Active descuento hasta del 100% en sus intereses moratorios de manera inmediata y amplie un posible cupo, aproveche beneficios con su app favorita, no pierda esta oport</t>
  </si>
  <si>
    <t>Aproveche sus ESPACIOS libres o TIEMPOS de descanso evite sobrecostos adicionales realice su pago y aplique a un nuevo credito mas inf al 573159296640</t>
  </si>
  <si>
    <t>La agente no hace uso de beneficios o consecuencias en el mensaje.</t>
  </si>
  <si>
    <t xml:space="preserve">Se evidencia CASO OMISO al pago de su obligacion se llevaran a cabo los procesos registrados en TERMINOS y CONDICIONES para la recuperacion del monto adeudado los cuales fueron aceptados por
Se evidencia que no tienen un buen manejo con la mayúscula, está mal redactado y no maneja los signos de puntualción </t>
  </si>
  <si>
    <t xml:space="preserve">Asesora envía mensaje de texto personalizado con error ortográfico. </t>
  </si>
  <si>
    <t>Solo por HOY. Descuento sorpresa del 80% a sus intereses moratorios valido hasta las 3:00 pm aprovecha y comunicate ya al whatsapp https://wa.link/fy8gtu</t>
  </si>
  <si>
    <t>SMS tiene errores ortográficos.</t>
  </si>
  <si>
    <t>La agente dentro del SMS, cita que el TT puede acceder a un descuento del 100% de su deuda, no se especifica sobre qué ítem se realizará el descuento, afecta como información falsa el mensaje porque puede terminar en una posible queja.</t>
  </si>
  <si>
    <t>El asesor no hace uso de la herramienta lo cual perjudica el recaudo.</t>
  </si>
  <si>
    <t>Inicia el dia sin llamadas ni mensajes cancela tu compromiso de pago antes de las 10:00 envia soporte y activa nuevos beneficios mas inf al WA 3151241565</t>
  </si>
  <si>
    <t xml:space="preserve">Aproveche su hora de almuerzo te brindamos el 100% de descuento en intereses moretarios genere su pago pendiente no pierda beneficios Comuniquese y le ayudamos Mas informacion al WhatsApp ht
ORTOGRAFÍA </t>
  </si>
  <si>
    <t xml:space="preserve">Feliz lunes inicie nuevo mes sin deudas cancelando DESDE YA activate con un nuevo credito, enviando este mensaje puedes accedeR a un DESCUENTO ESPECIAL inf WA 3184767417
Redacción y ortografía </t>
  </si>
  <si>
    <t>Tras varios intentos fallidos de contacto asumimos posible intecion de EVASION, evite afectaciones y posibles traslados a instancias mayores con la app, realice ABONO o pago total para evitar
Se genera afectación porque "otras instancias de cobro", se presta para mal interpretación afectar el ítem legal por información falsa.</t>
  </si>
  <si>
    <t xml:space="preserve">Se evidencia que el asesor envia el mensaje usteando y tuteando, esto disminuye credibilidad en lo que intenta transmitir.
</t>
  </si>
  <si>
    <t>Se evidencian dos fallas ortográficas, donde se incluye una letra mayúscula sin un punto final o aparte previo y sin ser un nombre propio.</t>
  </si>
  <si>
    <t xml:space="preserve">Mensaje no presenta buena ortografía tiene escrita la palabra "evacion" la cual esta mal escrita  </t>
  </si>
  <si>
    <t>Mensaje no esta bien redactado, se encuentra una mayúscula sin estar persuadida por un punto seguido o punto final.</t>
  </si>
  <si>
    <t>Se evidencia que el asesor envía el mensaje usteando y tuteando, esto disminuye credibilidad en lo que intenta transmitir y  no se encuentra bien redactado ya que excede las palabras en mayúscula.</t>
  </si>
  <si>
    <t>Asesor envía mensaje de texto masivo con información falsa o sensible, que van en contra al índice legal.</t>
  </si>
  <si>
    <t xml:space="preserve">Borron y cuenta nueva con DESCUENTO SORPRESA de HASTA el 70% evite llamadas y mensajes constantes. nuevo credito hasta 1200000 desembolso inmediato. mas info al whatsapp: 57 318 9676005
Ortografia, se evidencia que brinda un descuento que no especifica sobre que le estar aploicando, por lo que se toma como información falsa ya que puede conllevar a un queja </t>
  </si>
  <si>
    <t xml:space="preserve">El mensaje no presenta buena ortografía, pues no hace buen uso de la letra mayúscula inicial y se encuentra mal redactado, asi mismo, el mensaje no es asertivo y acosa al cliente, ya que excede el limite de envió de mensaje por cliente superando los 2 envíos por hora.
</t>
  </si>
  <si>
    <t xml:space="preserve">ACTIVE DESCUENTO hasta del 100% en sus intereses moratorios,COMUNIQUESE para mas alternativas para su PAGO con BENEFICIOS https://wa.link/s8l8ve 318 0274960
Ortografía </t>
  </si>
  <si>
    <t xml:space="preserve">Paga tu credito de forma rapida y segura utiliza nuestros canales autorizados PSE Efecty o Su Red, solicita tu enlace o convenio escribenos via WhatsApp 3159051991 https://wa.link/rh5niw
</t>
  </si>
  <si>
    <t xml:space="preserve">Asesor brinda información falsa y errónea con referencia al nombre de la App. </t>
  </si>
  <si>
    <t xml:space="preserve">SEGUIMIENTO POR RECAUDO BAJO Genere pago total o abono disminuya el valor del interes por mora obteniendo un DESCUENTO de hasta el 50%, recupere su buen habito de pago info al whatsapp: 3204740231
CUMPLE CON LA GESTIÓN </t>
  </si>
  <si>
    <t>Creemos en ti, por eso te brindamos hasta el 50% de DESCUENTO en los intereses de mora, solicita tu medio de pago aplican T&amp;C</t>
  </si>
  <si>
    <t>Su Habito de PAGO se encuentra en estudio. si desea Recibir DESCUENTO 100% en sus intereses moratorios escribeme whassap https://wa.link/v1rn64 y Evite posibles Reportes Contacta conmig
Redacción.</t>
  </si>
  <si>
    <t xml:space="preserve">Asesora envia SMS con información falsa o sensible, confirmando un reporte negativo en 10 minutos después del envió del mensaje. </t>
  </si>
  <si>
    <t xml:space="preserve">Mensaje sms masivo se evidencia error ortografico. </t>
  </si>
  <si>
    <t>Asesora envia SMS con información falsa o sensible, indicando procedimientos legales en cartera M0VP</t>
  </si>
  <si>
    <t>Se evidencia que la agente envía un SMS que inicia con la palabra "QUINCENA", teniendo en cuenta que ya no se encuentran los TT en días de quincena, se toma como persuasión errada hacia los usuarios.</t>
  </si>
  <si>
    <t>SMS con información sensible, debido a que se evidencia un cobro fuerte.</t>
  </si>
  <si>
    <t>SMS con información falsa y sensible.</t>
  </si>
  <si>
    <t>El agente envía mensajes que no cumplen con el índice legal ya que menciona comunicación con referencias.</t>
  </si>
  <si>
    <t>El mensaje no presenta buena ortografía ya que hay exceso de palabras en mayúscula, la información del mensaje no es correcta ya que el horario que indica no corresponde a la hora de envío por ende no persuade de manera efectiva el pago del cliente.</t>
  </si>
  <si>
    <t>La agente cumple con la totalidad de los ítems establecidos a través de la matriz de calidad, no se evidencia ninguna afectación. Genera acuerdo de pago, para el momento del monitoreo ya se efectuó el pago.</t>
  </si>
  <si>
    <t>Asesora tipifica de manera incorrecta.</t>
  </si>
  <si>
    <t xml:space="preserve">Realice su pago en el ALMUERZO, le brindamos DTO 100% sobre interes moratorio antes de las 2:00 pm, solicitelo y acceda a un nuevo credito de hasta 2.000.000 de pesos WhatsApp 3189676008
Cumple con la gestión </t>
  </si>
  <si>
    <t>Feliz viernes comunicate con nosotros valida tu DESCUENTO especial al WA 3180282466 cancela y activate de INMEDIATO con un credito hasta 2.000.000 con mas dias de devolucion. DISFRUTA de mas</t>
  </si>
  <si>
    <t>OFERTA RELAMPAGO envie captura del mensaje y obtenga un DESCUENTO ESPECIAL del 80% sobre su interes por mora, solo antes de las 11:30 AM 3171278003 o https://wa.link/xkdzrh
Dentro de un mensaje se pueden colocar palabras en mayúscula para resaltar preferiblemente temas positivos y que el titular vea de manera clara, más de dos mayúsculas seguidas pierde el sentido y ya se toma como mala ortografía.</t>
  </si>
  <si>
    <t>El mensaje no presenta buena ortografía, pues no hace buen uso de la letra mayúscula inicial, la información no es correcta ya que el horario de pago no esta alineado con el horario limite.</t>
  </si>
  <si>
    <t>Se evidencia que el SMS que redacta la agente, contiene cinco palabras en mayúscula, recordando que se puede resaltar máximo dos palabras, asimismo se puede tomar como grito o regaño hacia el usuario, se toma como recomendación.</t>
  </si>
  <si>
    <t>Mensaje no se encuentra bien redactado.</t>
  </si>
  <si>
    <t>El agente no hace uso de la herramienta de mensajes de texto, esto afecta el recaudo y es una mala practica pues no hace uso de las herramientas de trabajo.</t>
  </si>
  <si>
    <t xml:space="preserve">Se evidencia que la asesora no usa la herramienta de mensajes de texto 
</t>
  </si>
  <si>
    <t xml:space="preserve">Pague su deuda con 90% de DCTO en interes moratorio, envienos este SMS a traves de WhatsApp. Aplica para pago antes de las 12:00 pm. 315 7522139 - wa.link/c1p5w2
cumple con la gestiòn </t>
  </si>
  <si>
    <t xml:space="preserve">Oferta relampago 100% de descuento en intereses moratorios cancelando antes del mediodia. Aprovecha YA Comunicate 3189918059 aplica T&amp;C Contacta conmigo por https://wa.link/a0vgih
Cumple con la gestiòn </t>
  </si>
  <si>
    <t>La asesora no realiza la recopilación del acuerdo de pago (valor, hora y medio).</t>
  </si>
  <si>
    <t>Se verifica gestión de voz y se evidencia que el asesor no valida titularidad del cliente con nombre completo, no indico la fecha de devolución y el monto pendiente, no se adhiere a guion de despedida estipulado y la información tipificada no es coherente con la llamada ya que la nota esta incompleta.</t>
  </si>
  <si>
    <t>Se genera afectación en guiones por manejo de muletilla, "De acuerdo"</t>
  </si>
  <si>
    <t xml:space="preserve">La asesora no deja la tipificación de forma  completa </t>
  </si>
  <si>
    <t xml:space="preserve">No tipifica el valor de pago el cual cancelara por el descuento aplicado. </t>
  </si>
  <si>
    <t>Asesor no brinda beneficios ni consecuencias al acuerdo de pago.</t>
  </si>
  <si>
    <t xml:space="preserve">No se genera despliegue de beneficios y/o consecuencias dentro de la negociación, esta parte también es indispensable, teniendo en cuenta que se usan para persuadir el pago del TT o concretar un acuerdo. </t>
  </si>
  <si>
    <t>La agente brinda toda la información pertinente al crédito en mora, se despliegan beneficios y consecuencias, sin embargo, el usuario finaliza la llamada. Se evidencia intento de contacto en tres oportunidades, sin respuesta por parte del TT. Cliente grosero, finaliza la llamada.</t>
  </si>
  <si>
    <t>En la comunicación se evidencian errores de ortografía.</t>
  </si>
  <si>
    <t xml:space="preserve">Guion de saludo incorrecto no confirma apellidos del titular al momento de presentarse </t>
  </si>
  <si>
    <t>No brinda beneficios o consecuencias en llamada.</t>
  </si>
  <si>
    <t>Se evidencia que la team líder no le brinda una contextualización como fecha y valor a pagar, no brinda una correcta argumentación, ya que no le aclara a la cliente que si no paga ese día el descuento se iba a reversa, no realiza el cierre del acuerdo de pago, no actualiza datos, y no realiza la lectura del guion legal.</t>
  </si>
  <si>
    <t>Se evidencia que el agente al mencionar el beneficio de descuento no especifica que aplica sobre el interés moratorio, y no habla de posibles cuando menciona los aumentos tanto de cupo como de días.</t>
  </si>
  <si>
    <t>El agente cumple con la totalidad de los ítems establecidos a través de la matriz de calidad, no se evidencia ninguna afectación. Comunicación posterior a una llamada efectiva, donde se genera envío de referencia de pago y ratifica beneficios.</t>
  </si>
  <si>
    <t>No brinda argumentos coherentes a la objeción del cliente, adicional la tipificación no coincide ya que no se coloca en el registro la actualización de datos y la lectura de ley.</t>
  </si>
  <si>
    <t xml:space="preserve">Asesora no brinda contexto de llamada ni tiene un correcto guion de saludo. </t>
  </si>
  <si>
    <t>La agente cumple con la totalidad de los ítems establecidos a través de la matriz de calidad, no se evidencia ninguna afectación. Se evidencia que hubo contacto previo por llamada telefónica, donde se ratifica el acuerdo por medio de la referencia de pago.</t>
  </si>
  <si>
    <t xml:space="preserve">Se evidencia que no brinda la contextualizaión tanto como la fecha y valor a pagar, no argumenta de forma correcta a las objeciones del cliente, no brinda un despliegue de beneficios o consecuencias, no actualiza datos, no deja de forma correcta la tipificacion, no realiza la lectura del guión legal y no se despide de forma correcta </t>
  </si>
  <si>
    <t>La agente cumple con la totalidad de los ítems establecidos a través de la matriz de calidad, no se evidencia ninguna afectación. Genera acuerdo de pago y el TT liquida su crédito de forma exitosa.</t>
  </si>
  <si>
    <t xml:space="preserve">Se evidencia que no brinda argumentos coherentes a la objecion, no actualiza datos, no deja la tipificacion del contacto que se tuvo por medio de llamada, lo cual es sancionable por circular 048, </t>
  </si>
  <si>
    <t>no genera contextualización de la fecha y monto exacto de la devolución, no actualiza datos, tipificación no coincide coloca acuerdo de pago cuando en la llamada se especifica devolución de llamada para confirmar dicho acuerdo, no se despide correctamente y tutuea constantemente en la llamada</t>
  </si>
  <si>
    <t xml:space="preserve">Cumple con la gstión </t>
  </si>
  <si>
    <t xml:space="preserve">Se evidencia que no se despide de forma correcta </t>
  </si>
  <si>
    <t xml:space="preserve">Seguimiento por bajo recaudo, asesora indica que la base tiene baja contactibilidad y que ha intentado por todos los medios de contacto. WhatsApp registra un acuerdo el cual no tipifica el PTP. </t>
  </si>
  <si>
    <t>Tipificación no coincide, coloca la opción de "quiere pagar pero sin dinero"  cuando en la llamada el tt indica que generó el pago hace unos 3 minutos la cual deberia colocar la opción "el cliente ha pagado pero el sistema no se ha actualizado"</t>
  </si>
  <si>
    <t xml:space="preserve">Asesor tiene fallas evidenciadas en la comunicación vía WhatsApp. </t>
  </si>
  <si>
    <t>Asesor cumple con las normativas de la matriz de calidad por el canal escrito Whatsapp.</t>
  </si>
  <si>
    <t>Se evidencia que no se presenta de forma correcta, ya que no informa que según lo conversado en la llamada.</t>
  </si>
  <si>
    <t xml:space="preserve">Seguimiento por bajo recaudo, asesora indica que no tuvo contacto efectivo en horas de la mañana, con 3 acuerdos incumplidos, se valida los toques y llamadas por los 3 canales y no se encuentra novedad. Se le solicita usar corporativo para llamar a las promesas y montos altos. Desde el seguimiento hasta las 5:30 pm, se evidencia que ha subido el porcentaje de recaudo. En monitoreo se evidencia que no tipifica de manera correcta la comunicación. </t>
  </si>
  <si>
    <t xml:space="preserve">El asesor no realiza la actualización de datos y deja en la tipificación que la cliente no los actualizo cuando no realizo la pregunta. </t>
  </si>
  <si>
    <t>El agente no contextualiza el motivo de la llamada, la fecha de devolución y el monto pendiente, no brinda argumentos coherentes a la objeción pues deja el horario de pago muy extenso, el cliente esta en mora, debe negociar.</t>
  </si>
  <si>
    <t xml:space="preserve">Asesor no brinda el monto en el contexto de la llamada, tampoco se adhiere al guion de saludo por empatía. No indica la actualización de datos. </t>
  </si>
  <si>
    <t>El agente cumple con la totalidad de los ítems establecidos a través de la matriz de calidad, no se evidencia ninguna afectación. El TT usa palabras groseras e interrumpe la gestión, sin embargo, la finaliza de acuerdo a los parámetros.</t>
  </si>
  <si>
    <t>Se evidencia en la gestión que la información tipificada no es coherente con la llamada ya que no deja el PTP del acuerdo y el monto exacto de pago en la nota.</t>
  </si>
  <si>
    <t>No brinda un correcto guion de saludo, no se evidencia empatía. No indica la fecha de devolución. No brinda argumentos coherentes ni despliega beneficios o consecuencias. No se adhiere al guion de despedida.</t>
  </si>
  <si>
    <t>El agente brinda toda la información pertinente al crédito en mora, se despliegan beneficios y consecuencias, sin embargo, el usuario finaliza la llamada. Se evidencia intento de contacto en dos oportunidades, sin respuesta por parte del TT.</t>
  </si>
  <si>
    <t>En gestión se evidencia que la asesora no hace despliegue de beneficios y/o consecuencias, no realiza actualización de datos, no realiza lectura de guion Legal y no tipifica en Admin la gestión por lo que no cumple con las normativas legales.</t>
  </si>
  <si>
    <t xml:space="preserve">Cumple con la gestión  </t>
  </si>
  <si>
    <t>El agente no indico el motivo de la llamada correctamente ya que indica que la fecha de pago es hoy y es un cliente que esta en mora, se evidencia que en el proceso de negociación prima la opción abono y no el pago total, lo cual no ayuda para cumplir con el recaudo, debe validar el pago completo inicialmente, al momento de hacer el despliegue de beneficios y/o consecuencias menciona que al hacer el pago del abono o completo puede obtener dichos beneficios, lo cual solo sucede si genera el pago completo.</t>
  </si>
  <si>
    <t xml:space="preserve">Tipificación no coincide, en la opción PTP no coloca la hora del acuerdo de pago </t>
  </si>
  <si>
    <t>Se evidencia que el agente al hacer el despliegue de beneficios y/o consecuencias no habla de posibles, pues asegura que después de hacer el pago el cliente obtendrá mayor cupo y días de plazo para pagar, esta asegurando la información, no cumple con las normativas legales.</t>
  </si>
  <si>
    <t>La asesora no recopila el acuerdo de pago completo, no confirma la hora de pago</t>
  </si>
  <si>
    <t>El agente no indica la fecha de devolución correctamente.</t>
  </si>
  <si>
    <t xml:space="preserve">Se evidencia que no brinda argumentos coherentes a la objeción y no brinda un despliegue de beneficios o consecuencias </t>
  </si>
  <si>
    <t>No indica guion de bienvenida correctamente, no contextualiza fecha exacta de la devolución.</t>
  </si>
  <si>
    <t xml:space="preserve">Cumple con la gestiòn </t>
  </si>
  <si>
    <t>En la comunicación el asesor no indica la fecha de devolución, no brinda argumentos coherentes a la objeción que presenta el tt, debe condicionar el horario de pago, la información tipificada no es coherente con la llamada el resultado de cobranza no es el correcto.</t>
  </si>
  <si>
    <t xml:space="preserve">En la comunicación la asesora no brinda argumentos coherentes a la información que presenta la tt pues el interés no incrementa si paga prorroga, la información tipificada no es coherente con la llamada.
</t>
  </si>
  <si>
    <t>REPAYMENT Se evidencia que envía el nombre del cliente en mayúscula y ortográficamente no es correcto ya que debe ir la primera en mayúscula y el resto en minúscula, se evidencia que genera envío de audios lo cual no está permitido.</t>
  </si>
  <si>
    <t>La agente no realiza actualización de datos con el sondeo completo pues no confirma el correo.</t>
  </si>
  <si>
    <t xml:space="preserve">SEGUIMIENTO POR BAJO RECAUDO cumple con la gestiòn </t>
  </si>
  <si>
    <t>Asesora no brinda de manera completa el contexto de la llamada, omitiendo fecha y valor de la deuda.</t>
  </si>
  <si>
    <t>El agente no menciona el guion de saludo acorde al speech formalizado. No se solicita una línea alterna al tercero para lograr contactarse con el TT.</t>
  </si>
  <si>
    <t xml:space="preserve">En la comunicación el asesor no se adhiere a guion de saludo, no solicita linea de contacto del cliente, no indica líneas para que el cliente devuelva llamada, no tipifica de manera coherente la interacción en Admin, por lo que no  cumple con las normativas legales establecidas.
</t>
  </si>
  <si>
    <t>Se evidencia que no se presenta de forma correcta, no deja la tipificaciòn de la llamada y por circular 048 es penalizable.</t>
  </si>
  <si>
    <t>El agente en gestión con tercero no indica líneas para que el cliente devuelva llamada.</t>
  </si>
  <si>
    <t>No solicita linea de contacto del cliente, no indica lineas para que el cliente devuelva la comunicación, tipificación no coincide, no deja en el sistema la opción que deja recado con tercero.</t>
  </si>
  <si>
    <t xml:space="preserve">PRIMER LLAMADO, evite afectaciones y posibles traslados a instancias mayores con nuestras apps aliadas, realice el pago total con beneficios y evite procesos por incumplimiento. inf 31896899
Ortografía el mensaje tiene dos palabras en mayúscula consecutivas por lo que ortográficamente no es correcto 
</t>
  </si>
  <si>
    <t xml:space="preserve">INICIA el dia sin llamadas molestas y mensajes CANCELA tu COMPROMISO HOY antes de las 10:00AM envia soporte activa nuevos beneficios wa.link/7tcb8v
Ortografía el mensaje tiene dos palabras en mayúscula consecutivas por lo que ortográficamente no es correcto 
</t>
  </si>
  <si>
    <t>Se evidencia en el mensaje que el agente al mencionar el beneficio de descuento no especifica que aplica sobre los intereses moratorios y no se encuentra bien redactado.</t>
  </si>
  <si>
    <t xml:space="preserve">Realizando su PAGO el dia de hoy antes de las 12:00 PM, mejore su HISTORIAL financiero en datacredito con TRANSFELICIA, no pierda la oportunidad unica de obtener buenas calificaciones y obten
Cumple con la gestiòn </t>
  </si>
  <si>
    <t xml:space="preserve">Asesora brinda una información poco correcta por lo que se afectará y se le dará la recomendación. </t>
  </si>
  <si>
    <t>Asesora envía mensaje de texto masivo con información sensible o falsa.</t>
  </si>
  <si>
    <t>Se encuentra que el mensaje es generado acorde a lo estipulado con horario y cartera correspondiente.</t>
  </si>
  <si>
    <t xml:space="preserve">Realiza tu pago en el ALMUERZO te brindamos DTO 100% sobre interes moratorio evita perder tu cupo POR MORA y reporte con la app.
Ortografía el mensaje tiene dos palabras en mayúscula consecutivas, por lo que ortográficamente no es correcto.
</t>
  </si>
  <si>
    <t xml:space="preserve">50 PREAPROBADOS DE AUMENTO obtenga hasta 2000000 de pesos en su proximo prestamo pagando antes de las 11:00 AM https://wa.me/3180282459
Ortografía el mensaje tiene dos palabras en mayúscula consecutivas, por lo que ortográficamente no es correcto .
</t>
  </si>
  <si>
    <t xml:space="preserve">Ortografía el mensaje tiene dos palabras en mayúscula consecutivas, por lo que ortográficamente no es correcto y la información no es correcta. </t>
  </si>
  <si>
    <t xml:space="preserve">MIERCOLES, al tomar el credito la ampliacion le despliega a usted una lectura donde le explica los terminos y condiciones, Fecha limite de pago de su credito en mora hoy antes de 12:00m
Cumple con la gestiòn </t>
  </si>
  <si>
    <t xml:space="preserve">EVITE PAGAR DE MAS pague su deuda hoy y no acumule mas intereses moratorios tiene el beneficio de un descuento https://wa.link/uawihy
Ortografía el mensaje tiene dos palabras en mayúscula consecutivas, por lo que ortográficamente no es correcto .
</t>
  </si>
  <si>
    <t>El mensaje no se encuentra bien redactado, pues repite palabras.</t>
  </si>
  <si>
    <t>La información del mensaje no es correcta.</t>
  </si>
  <si>
    <t>SMS con error ortográfico</t>
  </si>
  <si>
    <t>Asesora envía SMS con información falsa o sensible.</t>
  </si>
  <si>
    <t xml:space="preserve">Se evidencia que el asesor envia el mensaje usteando y tuteando, esto disminuye credibilidad en lo que intenta transmitir y no presenta buena ortografía, pues no hace buen uso de la letra mayúscula inicial.
</t>
  </si>
  <si>
    <t>Madruga a cancelar tu credito en mora inicia tu dia sin llamadas ni mensajes molestos pide informacion al WA 3180326766 cancela DESDE YA y activate con creditos hasta 2.000.000 con mas dias
cumple con la gestión</t>
  </si>
  <si>
    <t xml:space="preserve">Liquide su deuda ya mismo solicite descuento sorpresa sobre interes moratorio renueve prestamo hasta por 2 MILLONES de PESOS escribe ya al 301 8777823 https://wa.link/lu6gsv
Cumple con la gestión </t>
  </si>
  <si>
    <t>En la comunicación se evidencia que el agente no se adhiere a guiones de saludo y despedida pues no se presenta con nombre y apellido de asesor y APP de la que se comunica.</t>
  </si>
  <si>
    <t>No maneja guion de bienvenida correctamente.</t>
  </si>
  <si>
    <t xml:space="preserve">Se evidencia que está hablando con un tercero y le informa que le diga al cliente que se comunique para solicitar info del crédito, lo cual no está permitido, ya que es información sensible, no se presenta y no se despide de forma correcta </t>
  </si>
  <si>
    <t xml:space="preserve">Asesor no se adhiere al guion de despedida en la comunicación con referencia. </t>
  </si>
  <si>
    <t>Cuando indica la información de brindar el numero para que el cliente devuelva la comunicación, la dice de manera rapida, no le indica la pregunta al tercero si tiene en donde anotar.</t>
  </si>
  <si>
    <t>No maneja guiones, no confirma numero del cliente, no brinda numero para que el cliente devuelva comunicación, no tipifica la comunicación la cual infringe la circular 048.</t>
  </si>
  <si>
    <t>No maneja guion de despedida de manera correcta con tercero</t>
  </si>
  <si>
    <t>No brinda numero de contacto para que el cliente devuelva llamada, no solicita numero de contacto de cliente a tercero, no tipifica llamada</t>
  </si>
  <si>
    <t>En gestión con tercero el asesor no se adhiere a guiones tanto de saludo como despedida, no solicita linea de contacto del cliente.</t>
  </si>
  <si>
    <t xml:space="preserve">Se evidencia que el asesor no brinda un despliegue de beneficios </t>
  </si>
  <si>
    <t>En la comunicación el agente no indico la fecha de devolución, cuando hace el despliegue de beneficios y/o consecuencias no habla de posibles en aumento de cupo y días de plazo y menciona que apenas liquide la deuda la aplicación le habilita inmediatamente otro cupo, esta asegurando la información por lo que no cumple con las normativas legales.</t>
  </si>
  <si>
    <t>El asesor no brinda un despliegue de beneficios o consecuencias.</t>
  </si>
  <si>
    <t>Asesora no se adhiere de forma correcta al guion de despedida.</t>
  </si>
  <si>
    <t>Se verifica gestión de voz y se evidencia que el asesor no valida titularidad del cliente con nombre completo, no contextualizo la fecha de devolución y el monto pendiente, no brinda argumentos coherentes a la objeción que presenta el tt, suena a regaño.</t>
  </si>
  <si>
    <t>Tipificación no coincide, en la opción PTP coloca un horario diferente a lo pactado en el acuerdo de pago.</t>
  </si>
  <si>
    <t>Tipificación no coincide, hace registro de un valor inferior a lo pactado en el acuerdo de pago lo que hace infringir con la circular 048.</t>
  </si>
  <si>
    <t xml:space="preserve">La asesora tiene las siguientes fallas en la llamada: 1. No brinda guion de saludo, 2. no indica contexto de llamada, 3. No brinda cierre en llamada, 4. no tipifica de manera acorde a la comunicación, 5. No se adhiere al guion de despedida. </t>
  </si>
  <si>
    <t xml:space="preserve">Asesora no tipifica de manera coherente (no registra PTP), ni se adhiere de forma correcta al guion de despedida (omite nombre de la App). </t>
  </si>
  <si>
    <t xml:space="preserve">SEGUIMIENTO POR RECAUDO BAJO cumple con la gestión </t>
  </si>
  <si>
    <t>no contextualiza la fecha exacta de la devolución, no hace despliegue de argumentos para la objeción del cliente</t>
  </si>
  <si>
    <t xml:space="preserve">En gestión la asesora no realiza actualización de datos con el sondeo completo pues no confirma el numero de teléfono.
</t>
  </si>
  <si>
    <t>En la comunicación el asesor no confirma el medio de pago de pago en el cierre del acuerdo.</t>
  </si>
  <si>
    <t>La información tipificada no es coherente con la llamada ya que es un acuerdo de pago y no enmarca el PTP.</t>
  </si>
  <si>
    <t xml:space="preserve">SEGUIMIENTO POR RECAUDO BAJO se evidencia que tutea y ustea al cliente, el cliente le brinda un número de teléfono adicional el cual no queda en la tipificación ni lo guarda </t>
  </si>
  <si>
    <t xml:space="preserve">Seguimiento por bajo recaudo y cantidad de toques, asesora no brinda despliegue de beneficios o consecuencias e indica tener varios acuerdos para la tarde. </t>
  </si>
  <si>
    <t xml:space="preserve">SEGUIMIENTO POR BAJO RECAUDO </t>
  </si>
  <si>
    <t xml:space="preserve">SEGUIMIENTO RECAUDO BAJO no indica que en el primer mensaje como según lo conversado en la llamada </t>
  </si>
  <si>
    <t>asesor sigue los lineamientos de la llamada y cumple con los protocolos de la matriz de calidad. Reporto con anticipación de que no había escuchado la confirmación del acuerdo y se colgó la llamada la cual no atiende a la remarcación.</t>
  </si>
  <si>
    <t>No contextualiza de manera correcta y completa la fecha de devolución y el monto pendiente</t>
  </si>
  <si>
    <t xml:space="preserve">SEGUIMIENTO POR BAJO RECAUDO Cumple con la gestión </t>
  </si>
  <si>
    <t xml:space="preserve">Se evidencia que confirma la titularidad, no realiza la lectura del guión legal y no deja la tipificación del contacto de WhatsApp en admin y por circular 048 se debe dejar la información </t>
  </si>
  <si>
    <t>Monitoreo sin novedad. (cliente cuelga llamada se vuelve a marcar en 2 ocasiones mas y no contesta)</t>
  </si>
  <si>
    <t>Se evidencia que el asesor no brinda una correcta argumentación a las objeciones del cliente, no brinda un despliegue de beneficios, no realiza el cierre del acuerdo de pago, no deja la tipificación y por circular 048 se debe dejar el registro, se evidencia que en varias ocasiones el asesor escribe de tres palabras en mayúscula lo cual es considerado como grito.</t>
  </si>
  <si>
    <t>Asesora tiene errores ortográficos en la comunicación vía WhatsApp.</t>
  </si>
  <si>
    <t>En la comunicación el asesor debe brindar mas argumentos frente a la objeción que presenta el tt, así mismo condicionar el pago o el nuevo contacto mas temprano, la información tipificada no es coherente con la llamada ya que no hay acuerdo de pago pero deja un horario en PTP.</t>
  </si>
  <si>
    <t xml:space="preserve">El agente no confirma el acuerdo de pago completo ya que no valida la hora y el medio de pago, no realiza actualización de datos con sondeo.
</t>
  </si>
  <si>
    <t>No se evidencia una negociación por que no hace uso de beneficios o consecuencias. Adicionalmente, tipifica de manera incorrecta.</t>
  </si>
  <si>
    <t>Se evidencia que no brinda la fecha de devolución correcta, y no actualiza datos de forma completa, ya que solo confirma el correo.</t>
  </si>
  <si>
    <t>En gestión el agente indica la información usteando y tuteando, esto disminuye credibilidad en lo que intenta transmitir, no contextualizo la fecha de devolución y el monto pendiente, no brinda argumentos coherentes a la objeción que presenta el tt, cuando hace el despliegue de beneficios y/o consecuencias no habla de posibles, asegura la información no cumple con las normativas legales, no realiza actualización de datos, la información tipificada no es coherente con la llamada, no realiza lectura de guion Legal de manera correcta pues la ley 2300 y año 2023 los menciona mal.</t>
  </si>
  <si>
    <t>No genera contextualización del monto exacto de la devolución</t>
  </si>
  <si>
    <t>En gestión el agente no realiza actualización de datos con sondeo.</t>
  </si>
  <si>
    <t>En gestión se evidencia que la información tipificada no es coherente con la llamada ya que lo nota no contiene el monto de pago acordado.</t>
  </si>
  <si>
    <t xml:space="preserve">Se evidencia que el asesor no deja la tipificación de forma correcta, ya que no concuerda con la llamada  </t>
  </si>
  <si>
    <t>En la comunicación se evidencia que la asesora no brinda argumentos suficientes a la objeción que presenta el tt, debe condicionar el horario del nuevo contacto, al momento de hacer el despliegue de beneficios y/o consecuencias no habla de posibles pues menciona que al tener buen habito de pago en los futuros prestamos tendrá mayor cupo y mayor plazo de pago, esta asegurando la información, no cumple con las normativas legales.</t>
  </si>
  <si>
    <t xml:space="preserve">Asesor no brinda actualziacion de datos ni tipifica de manera correcta. </t>
  </si>
  <si>
    <t xml:space="preserve">Asesora no se adhiere al guion de saludo, no brinda contexto en llamada. Tipifica de manera incorrecta. </t>
  </si>
  <si>
    <t>Monitoreo sin novedad (cliente cuelga llamada la cual no se evidencia guion de despedida)</t>
  </si>
  <si>
    <t xml:space="preserve">SEGUIMIENTO POR BAJO RECAUDO, Cumole con la gestión </t>
  </si>
  <si>
    <t xml:space="preserve">SEGUIMIENTO POR BAJO RECAUDO, se evidencia que no pregunta por nombre completo del titular </t>
  </si>
  <si>
    <t xml:space="preserve">Asesor con la herramienta de WhatsApp y no usa la herramienta, se le informa que debe usar la herramienta. </t>
  </si>
  <si>
    <t xml:space="preserve">SEGUIMIENTO POR RECAUDO BAJO Asesor con la herramienta de WhatsApp y no usa la herramienta, se le informa que debe usar la herramienta
</t>
  </si>
  <si>
    <t xml:space="preserve">En gestión se evidencian errores de ortografía, no tipifica la gestión en Admin por lo que no cumple con las normativas legales, no realiza lectura de guion Legal.
</t>
  </si>
  <si>
    <t xml:space="preserve">Se evidencia que la asesora no deja la tipificación acorde a lo hablado con la cliente </t>
  </si>
  <si>
    <t>Se verifica gestión de voz y se evidencia que el asesor no valida titularidad del cliente con nombre completo y no se presenta con nombre y apellido del asesor y APP de la que se comunica.</t>
  </si>
  <si>
    <t xml:space="preserve">Seguimiento por bajo rendimiento, Se monitorea la gestión vía WhatsApp la cual no se encuentra mayor novedad, la asesora indica que ha generado comunicación por todos los medios y ha sido de difícil contacto la base. </t>
  </si>
  <si>
    <t>La asesora cumple con las normativas de la matriz de calidad por el canal escrito WhatsApp.</t>
  </si>
  <si>
    <t>Monitoreo sin nopvedad</t>
  </si>
  <si>
    <t xml:space="preserve">Se evidencian errores ortográficos y de redacción en la comunicación vía WhatsApp. </t>
  </si>
  <si>
    <t>Se evidencia que el asesor no realiza el cierre del acuerdo de pago (valor, hora y medio)</t>
  </si>
  <si>
    <t>no brinda beneficios o onsecuencias.</t>
  </si>
  <si>
    <t xml:space="preserve">Se evidencia que la asesora no tiene escucha activa y no brinda argumentos coherentes a la objeción, se evidencia que no deja la tipificación de forma correcta. </t>
  </si>
  <si>
    <t>En gestión el agente no indica la fecha de devolución, no hace despliegue de beneficios y/o consecuencias, en el cierre del acuerdo no confirma el valor y medio de pago, la información tipificada no es coherente con la llamada ya que la nota esta incompleta (monto, medio).</t>
  </si>
  <si>
    <t xml:space="preserve">Se evidencia que la asesora no actualiza datos, no realiza la lectura del guión legal, no deja la tipificación de forma correcta, no se despide de forma correcta </t>
  </si>
  <si>
    <t xml:space="preserve">Se evidencia que la asesora no tiene empatía, no pregunta por nombre completo del TT, no indica la fecha de devolución, se evidencia que no condiciona a la cliente para el pago en horas tempranas, se le recomienda que el PTP debe ir en hora militar. </t>
  </si>
  <si>
    <t>En gestión la asesora no realiza actualización de datos con el sondeo completo pues no confirma el numero de teléfono.</t>
  </si>
  <si>
    <t>En gestión el agente no confirma el valor de pago en el cierre del acuerdo.</t>
  </si>
  <si>
    <t>El agente en gestión de voz cuando menciona el beneficio de descuento no indica el detalle del mismo, porcentaje y en que aplica, habla también de montos aproximados o redondeados, en el cierre del acuerdo no indica el valor de pago correcto y la hora de pago especifica, la información tipificada no es coherente con la llamada ya que deja un PTP no acordado, en la nota hay otro horario para el beneficio al mencionado en llamada (2pm) y los montos no son correctos.</t>
  </si>
  <si>
    <t>En gestión el agente no confirma el acuerdo de pago completo con valor, medio y hora de pago, la información tipificada no es coherente con la llamada ya que no deja PTP.</t>
  </si>
  <si>
    <t xml:space="preserve">Se evidencia que la asesora no actualiza datos </t>
  </si>
  <si>
    <t>BORRON Y CUENTA NUEVA, genera tu pago el dia de HOY adquiere un DESCUENTO sobre tus interes por mora, activa un preprobado de hasta 1.200.000 de manera inmediata INF WhatsApp 3159725048 https
Se evidencia que el mensaje tiene exceso de mayúsculas y tres mayúsculas consecutivas es como considerado como grito.</t>
  </si>
  <si>
    <t>Se evidencia que el asesor envia el mensaje usteando y tuteando, esto disminuye credibilidad en lo que intenta transmitir.</t>
  </si>
  <si>
    <t xml:space="preserve">APROVECHE su tiempo libre pague ya evite afectaciones en su historial crediticio acceda a descuento hasta del 70% sobre interes moratorio renueve credito ya
Cumple con la gestion </t>
  </si>
  <si>
    <t xml:space="preserve">Asesora brinda una información incorrecta por SMS. </t>
  </si>
  <si>
    <t xml:space="preserve">Aproveche su hora de almuerzo,accede al descuento del 100 porciento de tus intereses moratorios y tu nuevo preaprobado hasta 2.100.000 comunicate a 3180326764
</t>
  </si>
  <si>
    <t xml:space="preserve">Animate cancela desde YA y activa nuevos beneficios con mayores plazos y montos hasta $2.000.000 con mas dias de devilucion y un buen puntaje ante centrales nf al 3024413794 https://wa.link/
Se evidencia que no maneja una correcta ortografía, ya que no maneja los signos de puntuación y escribe palabras mal. </t>
  </si>
  <si>
    <t xml:space="preserve">Se evidencia que el asesor no maneja una buena redacción </t>
  </si>
  <si>
    <t xml:space="preserve">Evite RESTRICCIONES de su credito, su cuenta puede ser NORMALIZADA ahora mismo. Gestione HOY y acceda a mas cupo y menos mora al 3150318950
</t>
  </si>
  <si>
    <t>RECORDATORIO pague ahora y evite mas mensajes, llamadas de la gestion de cobranzas en su dia. Ademas acceda a beneficios por normalizar su credito, envie su comprobante de pago, mas inf l 318
Cumple</t>
  </si>
  <si>
    <t>Información falsa en cuerpo de mensaje</t>
  </si>
  <si>
    <t xml:space="preserve">OFERTA RELAMPAGO envie captura del mensaje y obtenga un DESCUENTO especial del 80% sobre su interes por mora, solo antes de las 11:30 AM 3171278003 o https://wa.link/3zmavh
Ortografía el mensaje tiene dos palabras en mayúscula consecutivas por lo que ortográficamente no es correcto </t>
  </si>
  <si>
    <t xml:space="preserve">Genere su pago antes de las 9 A.M para elevar calificaciones en diferentes aplicaciones de prestamos, acceda a un nuevo credito de hasta $2,000,000, comuniquese al WhatsApp: 3173097530
Cumple con la gestión </t>
  </si>
  <si>
    <t xml:space="preserve">SILENCIO NEGATIVO se agoto el tiempo el credito llego al limite moratorio ultima oportunidad de acceder a beneficios de la app comuniquese inmediatamente y evite posible REPORTE en central de
Ortografía el mensaje tiene dos palabras en mayúscula consecutivas por lo que ortográficamente no es correcto 
</t>
  </si>
  <si>
    <t>Mejore su relacion con la aplicacion y acceda a descuento de hasta el 70% de intereses moratorios con la aplicacion, evite posible calificacion negativa con su historial crediticio y comuniqu
Cumple con la gestión</t>
  </si>
  <si>
    <t xml:space="preserve">SMS con errores ortográficos. </t>
  </si>
  <si>
    <t xml:space="preserve">SMS con error ortográfico en el nombre del aplicativo. </t>
  </si>
  <si>
    <t>SMS con error de redacción, solicita pago antes de las 1:00 pm y envía el mensaje a la 1:08 pm.</t>
  </si>
  <si>
    <t>SMS con error ortográfico en la palabra "QUINCENA", lo escribe de la siguiente manera "QUINENA".</t>
  </si>
  <si>
    <t xml:space="preserve">Aproveche la hora de almuerzo y cancele el credito en mora, le tenemos un descuento especial de hasta el 80% cupos limitados, comuniquese ya Whatsapp https://wa.link/ntq0mp 3159272105
Se evidencia que brinda información falsa, ya que no especifica el descuento a que aplica 
</t>
  </si>
  <si>
    <t xml:space="preserve">Su pago no se ha visto reflejado, evite aumento de cobros y traslado moratorio pague antes de las 1:00 PM. Info: 3014266663
se evidencia que el mensaje no está bien redactado </t>
  </si>
  <si>
    <t xml:space="preserve">Aproveche su hora de almuerzo realice su pago evite costos de cobranza y mas incrento moratorio inf de su deuda 302 4413543 Contacta conmigo por https://wa.link/411mcg
</t>
  </si>
  <si>
    <t xml:space="preserve">SMS con errores de redacción. </t>
  </si>
  <si>
    <t xml:space="preserve">Asesor envía SMS con información falsa o sensible para el aplicativo, asegurando información que no está explícita en términos y condiciones. </t>
  </si>
  <si>
    <t>El mensaje no presenta buena ortografía, pues no hace buen uso de la letra mayúscula inicial.</t>
  </si>
  <si>
    <t xml:space="preserve">Estimado cliente aprovecha su QUINCENA paga tu credito hoy antes de las 10:00 AM y habilita beneficios con tu APP favorita obten otro credito de hasta de 1.900.000 de inmediato por ser client
Se evidencia que el mensaje está mal redactado y tutea y ustea </t>
  </si>
  <si>
    <t xml:space="preserve">OFERTA RELAMPAGO envie captura del mensaje y obtenga un DESCUENTO ESPECIAL del 60% sobre su interes por mora, solo antes de las 12:00 PM 3189918044 Contacta conmigo por https://wa.link/z8mn1y
Ortografía el mensaje tiene dos palabras en mayúscula consecutivas por lo que ortográficamente no es correcto 
</t>
  </si>
  <si>
    <t xml:space="preserve">Sabemos que tienes una deuda pendiente con nosotros si pagas hoy antes de las 2:00 PM podemos ayudarte accede a otro credito de inmediato de hasta 1.600.000 $ y un plan de pagos flexible para
se evidencia que el asesor asegura información de un crédito inmediato cuando no se sabe si se lo aprueben </t>
  </si>
  <si>
    <t>La información del mensaje no es correcta pues el horario que pone el asesor de almuerzo y como limite es horario de madrugada, asi mismo no persuade de manera efectiva el pago del cliente.</t>
  </si>
  <si>
    <t>SMS se evidencia una mala redaccion.</t>
  </si>
  <si>
    <t xml:space="preserve">Mensaje no esta bien redactado, se encuentra después de una coma el inicio de una palabra con mayúscula </t>
  </si>
  <si>
    <t xml:space="preserve">Empieza el dia sin llamadas y mensajes y ponte al dia antes de las 9AM, aprovechando los beneficios que tenemos para ti en dia de quincena. Inf: https://wa.link/vbris0 3197707956
Cumple con la gestión
</t>
  </si>
  <si>
    <t xml:space="preserve">Estimado cliente, ya vencio fecha de pago de su prestamo. Pague lo mas pronto posible o se veran afectados sus prestamos a futuro.
Cumple con la gestión </t>
  </si>
  <si>
    <t>El mensaje no presenta buena ortografía, pues no hace buen uso de la letra mayúscula inicial, adicional, no es asertivo y acosa al cliente, ya que excede el limite de envió de mensaje por cliente superando los 2 envíos por hora.</t>
  </si>
  <si>
    <t xml:space="preserve">Asesora no solicita línea de contacto alterna del titular y tampoco proporciona línea corporativa. </t>
  </si>
  <si>
    <t>No solicita linea de contacto del cliente adicional tipificación no coincide ya que coloca la opción "suena y no contesta" cuando claramente en la comunicación se evidencia la interacción con el tercero</t>
  </si>
  <si>
    <t>Seguimiento bajo rendimiento, asesora indica que la base esta incontactable pero no tiene registro de llamadas por VOIP se le deja recomendación para subir recaudo. Monitoreo sin novedad.</t>
  </si>
  <si>
    <t>En gestión el asesor no verifica que la linea que proporciona el tercero es el numero con el que esta teniendo la llamada, por ende no es coherente la información que menciona.</t>
  </si>
  <si>
    <t xml:space="preserve">En gestión con tercero el asesor no se adhiere a guion de saludo y despedida de manera correcta ya que menciona que es asesor FINANCIERO, información que no se debe brindar a tercero, adicional corrobora que la APP es financiera también, no cumple con la normativa legal pues da información sensible a referencia, no solicita linea de contacto del cliente, no indica líneas para que el cliente devuelva llamada, no tipifica de manera coherente la interacción en Admin pues anexa información que no se corroboro en llamada.
</t>
  </si>
  <si>
    <t>No brinda guion de bienvenida correctamente</t>
  </si>
  <si>
    <t>Asesor no solicita a la referencia una línea alterna de contacto para contactar al titular.</t>
  </si>
  <si>
    <t xml:space="preserve">Se evidencia que contesta un tercero, pero no entrega un número de contacto adicional </t>
  </si>
  <si>
    <t>Se evidencia que el asesor no se presenta de forma correcta, no se despide, de forma correcta, no solicita números de contacto adicionales, no indica líneas para que el cliente devuelva llamada, no deja la tipificación de la comunicación y por circular 048 debe quedar la tipificación.</t>
  </si>
  <si>
    <t>En gestión con tercero no se adhiere a guion de saludo, no indica líneas para que el cliente devuelva llamada.</t>
  </si>
  <si>
    <t xml:space="preserve">No solicita linea de contacto del cliente con tercero </t>
  </si>
  <si>
    <t>Se afectan guiones ya que asesor tutea en la llamada y no indica correctamente el guion de despedida, adicional la tipificación no coincide ya que coloca la opción quiere pagar pero sin dinero en vez de la opción recado/ aviso a referencia</t>
  </si>
  <si>
    <t>En la comunicación se evidencia que el asesor no se adhiere a guion de despedida.</t>
  </si>
  <si>
    <t>No maneja guiones de saludos, no brinda numero telefonico para que cliente devuelva la llamada</t>
  </si>
  <si>
    <t xml:space="preserve">No le brinda linea de contacto para que el cliente devuelva llamada, tipificación no coincide ya que indica que el cliente cuelga llamada, cuando en la llamada no se evidencia </t>
  </si>
  <si>
    <t>Se evidencia que el asesor cuando brinda el guion de despedida menciona que es un "ejecutivo de cobro", adicional habla de que la tt no da respuesta a "una solicitud que tiene pendiente con la entidad", no cumple con las normativas legales establecidas pues brinda información sensible al tercero.</t>
  </si>
  <si>
    <t xml:space="preserve">Se evidencia que el asesor,  no toma nota del número  proporcionado por el tercero va a brindar, no proporciona número de contacto, le informa que si el TT no responde, se comunicara con los otros números que él dejó ademas deja la tipificación de la llamada segun la circular 048, todas las comunicaciones deran ser registradas </t>
  </si>
  <si>
    <t>Se afecta guion de saludo ya que asesor tutea demasiado en la comunicación</t>
  </si>
  <si>
    <t xml:space="preserve">Se evidencia que le falta más empatía a la hora de saludar ya que el cliente le pregunta cómo está y ella no responde </t>
  </si>
  <si>
    <t xml:space="preserve">No confirma los datos del cierre de negociación (monto medio y hora de pago) adicional no especifica en la tipificación del acuerdo medio y hora de pago </t>
  </si>
  <si>
    <t xml:space="preserve">Se evidencia que la asesora no usa la herramienta, ya que solo le ha escrito a un solo cliente, se valida con el team y me informa que le brindo la herramienta eso de las 9:30 am, se evidencia que a ese cliente que le escribió se sobre pasa con las mayúsculas informa de un descuento, pero no informa si es a intereses o total, envía más de tres mayúsculas consecutivas lo cual es considerado como grito. </t>
  </si>
  <si>
    <t>Asesora no brinda contexto en llamada, tampoco indica beneficios o consecuencias.</t>
  </si>
  <si>
    <t>Tipificación no coincide, no se evidencia en la opción PTP la hora del acuerdo de pago</t>
  </si>
  <si>
    <t>Se verifica gestión y se evidencia que el asesor no valida titularidad del cliente con nombre completo, no se presenta con nombre y apellido y no menciona la APP de la que se esta comunicando.</t>
  </si>
  <si>
    <t>En gestión el agente no se adhiere a guion de despedida, no indica la contextualización de la deuda con motivo de la comunicación, la fecha de devolución y el monto pendiente, no hace despliegue de beneficios y/o consecuencias.</t>
  </si>
  <si>
    <t>Seguimiento bajo rendimiento, la asesora indica que la base ha estado con poco contacto, se le brinda recomendaciones. Monitoreo sin novedad.</t>
  </si>
  <si>
    <t>No realiza despliegue de argumentos al cliente al evidenciar la negativa al pago por parte del cliente</t>
  </si>
  <si>
    <t>Novedad por bajo rendimiento, la asesora indica que la base de m1-2 esta con difícil contacto. se le indica que utilice VoIP ya que no tiene llamadas por este medio. Sin novedad en monitoreo.</t>
  </si>
  <si>
    <t xml:space="preserve">Se evidencia que no pregunta por nombre completo del tt </t>
  </si>
  <si>
    <t xml:space="preserve">Se evidencia que no están quedando guardadas las tipificaciones, se evidencia que no brinda el valor correcto en la tipificacion </t>
  </si>
  <si>
    <t>No realiza tipificacion de forma correcta</t>
  </si>
  <si>
    <t>Caso seguimiento servicio al cliente, se evidencia mala gestión por parte de la asesora generando comunicación vía WhatsApp con malas prácticas.</t>
  </si>
  <si>
    <t>En la comunicación el agente no confirma la hora de pago en el acuerdo de pago.</t>
  </si>
  <si>
    <t>No maneja los guiones de manera correcta, no contextualiza el valor pendiente correctamente, no realiza actualización de datos, la tipificación no coincide no se evidencia registro de la lectura de ley adicional coloca la opción de comunicación con tercero cuando claramente se evidencia el contacto con el titular.</t>
  </si>
  <si>
    <t>El agente en el proceso de negociación no hace despliegue de beneficios y/o consecuencias.</t>
  </si>
  <si>
    <t>Se evidencia que no recopila el acuerdo de pago (valor, hora y medio)</t>
  </si>
  <si>
    <t xml:space="preserve">Asesora cumple con las normativas en la matriz de calidad, sin embargo, se dejará una recomendación con referencia al PTP y a los beneficios que ofrece. </t>
  </si>
  <si>
    <t>En gestión el asesor no hace un acuerdo de pago confirmado por ambas partes por lo que debe condicionar el pago y validarlo con beneficios y/o consecuencias, asi mismo la información tipificada no es coherente con la llamada pues deja un PTP no confirmado por el tt.</t>
  </si>
  <si>
    <t xml:space="preserve">Asesor no se adhiere al guion de saludo y no brinda beneficios o consecuencias. </t>
  </si>
  <si>
    <t>No brinda suficientes argumentos para la objeción del cliente, no genera despliegue de beneficios para que el cliente trate de generar un acuerdo.</t>
  </si>
  <si>
    <t>Se evidencia que el asesor no realiza el sondeo completo, ya que solo confirma el correo, pero no válida, número adicional de contacto.</t>
  </si>
  <si>
    <t>No contextualiza fecha exacta de la devolución.</t>
  </si>
  <si>
    <t>Se verifica gestión de voz y se evidencia que el asesor no valida titularidad del cliente con nombre completo, no devuelve la llamada se penalizan los ítems: brinda argumentos coherentes a la objeción,  despliegue de beneficios y/o consecuencias, actualización de datos, lectura de guion Legal y guion de despedida, la información tipificada no es coherente con la llamada.</t>
  </si>
  <si>
    <t>Se evidencia que el asesor no regresa la llamada por el canal del primer contacto, se valida con la team de la grabación de la llamada, la cual no quedo grabada, por lo que se realiza afectación en el cierre del acuerdo, datos, guion legal y despida.</t>
  </si>
  <si>
    <t xml:space="preserve">No contextualiza fecha de devolución exacta </t>
  </si>
  <si>
    <t xml:space="preserve">Asesora no se adhiere al guion de saludo y no tipifica de manera correcta. </t>
  </si>
  <si>
    <t xml:space="preserve">Se evidencia que no tiene buena redacción </t>
  </si>
  <si>
    <t>En gestión el asesor no confirma el acuerdo de pago con valor, hora y medio de pago, la información tipificada no es coherente con la llamada ya que no deja un PTP especifico.</t>
  </si>
  <si>
    <t>No brinda guion de despedida, no actualiza datos, no menciona guion legal, tipificación no coincide</t>
  </si>
  <si>
    <t xml:space="preserve">No se evidencia un correcto guion de saludo ni tampoco tipifica de manera acorde al contacto. </t>
  </si>
  <si>
    <t>Asesora no brinda beneficios o consecuencias en llamada.</t>
  </si>
  <si>
    <t>Asesor no brinda un despliegue de beneficios o consecuencias.</t>
  </si>
  <si>
    <t>Se evidencia que el asesor no brinda argumentos coherentes ya que la cliente por Medio de WhatsApp solita que se le expliqué, pero no obtuvo respuesta, y la dejaron desde las 10:41am en visto no deja la tipificación de forma correcta, y no se despide de forma correcta</t>
  </si>
  <si>
    <t xml:space="preserve">No tipifica de manera correcta, le falta el PTP. </t>
  </si>
  <si>
    <t xml:space="preserve">SEGUIMIENTO DE BAJO RECAUDO se evidencia que la asesora no realiza el sondeo de la actualización de datos </t>
  </si>
  <si>
    <t>Gestion sin novedad.</t>
  </si>
  <si>
    <t>Se evidencia que el asesor no regresa la llamada, por lo que se penaliza lo que hizo falta datos ley y despedida</t>
  </si>
  <si>
    <t xml:space="preserve">Seguimiento bajo rendimiento, no se evidencia novedad en el contacto por whatsapp, sin embargo, se validan alternativas para subir rendimiento e indica que no ha tenido comunicación efectiva y que tiene un acuerdo pendiente. </t>
  </si>
  <si>
    <t>Se evidencian errores ortográficos y de redacción en la gestión que hace por WhatsApp.</t>
  </si>
  <si>
    <t>En gestión el agente no realiza actualización de datos con sondeo completo pues no confirma el numero de teléfono.</t>
  </si>
  <si>
    <t>El agente cumple con la totalidad de los ítems establecidos a través de la matriz de calidad, no se evidencia ninguna afectación. Genera acuerdo de pago.</t>
  </si>
  <si>
    <t xml:space="preserve">La asesora no brinda beneficios en llamada. </t>
  </si>
  <si>
    <t>La agente en gestión usa coloquialismos "sumerce" esto no refleja formalidad.</t>
  </si>
  <si>
    <t>Asesor no se adhiere al guion de saludo, genero un segundo contacto el cual se evidencia el despliegue de la información faltante sin novedad.</t>
  </si>
  <si>
    <t>El agente cumple con la totalidad de los ítems establecidos a través de la matriz de calidad, no se evidencia ninguna afectación. El TT conoce el motivo de la llamada, por tanto, el agente no debe brindarlo, brinda la contextualización completa y continúa con los pasos restantes de la llamada.</t>
  </si>
  <si>
    <t>Tipificación no coincide, coloca opción PTP cuando no se genera acuerdo de pago</t>
  </si>
  <si>
    <t>Se evidencia que no realiza el cierre del acuerdo de pago</t>
  </si>
  <si>
    <t>Se evidencia que el asesor no brinda argumentos coherentes a la objeción del cliente, no confirma el medio de pago en la recopilación del acuerdo de pago.</t>
  </si>
  <si>
    <t xml:space="preserve">El asesor tiene las siguientes falencias en llamada: 1. No brinda el monto a cancelar en el contexto de la llamada, 2. Asesor no brinda argumentos coherentes, 3. Asesor no brinda un despliegue de beneficios o consecuencias, 4. No actualiza datos. 5. Acuerdo de pago incompleto. </t>
  </si>
  <si>
    <t>Se evidencia que la asesora no recopila el acuerdo de pago (valor, hora y medio)</t>
  </si>
  <si>
    <t>No brinda argumentos para la objeción del cliente, indica que va hacer un acuerdo de pago pero no confirma los datos del mismo (monto medio y hora de pago) no brinda despliegues de beneficios y/consecuencias,  tipificación no coincide ya que no coloca PTP con horario del acuerdo, no se despide de manera correcta.</t>
  </si>
  <si>
    <t xml:space="preserve">Se evidencia que la asesora no deja la tipificación de forma correcta, ya que deja el PTP a las 15 horas, pero el acuerdo quedo para 16 horas. </t>
  </si>
  <si>
    <t>En gestión el agente no contextualizo el monto pendiente correcto.</t>
  </si>
  <si>
    <t>No contextualiza fecha de devolución, no brinda argumentos para la objeción del cliente</t>
  </si>
  <si>
    <t>En gestión el asesor no confirma la hora de pago en el cierre del acuerdo.</t>
  </si>
  <si>
    <t xml:space="preserve">Asesor no brinda argumentos coherentes y no se evidencia negociación o un despliegue de beneficios. </t>
  </si>
  <si>
    <t>No valida argumentos coherentes a la objeción del cliente, adicional no hace despliegues de beneficios y/o consecuencias, para motivar al cliente a la cancelación.</t>
  </si>
  <si>
    <t>En gestión el asesor no hace despliegue de beneficios y/o consecuencias.</t>
  </si>
  <si>
    <t>Se verifica gestión de voz y se evidencia que el asesor no valida titularidad del cliente con nombre completo, no realiza actualización de datos con sondeo.</t>
  </si>
  <si>
    <t>Se evidencia que no brinda la contextualización, ya que la dice en la negociación. Se evidencia que habla encima del cliente, grita al cliente, entra en discusión con el cliente, el asesor es sarcástico, se penaliza el cierre del acuerdo de pago porque hace un acuerdo de pago. Yo con yo,  el cliente en ningún momento le confirma una hora de pago.</t>
  </si>
  <si>
    <t>En gestión se evidencia que el agente al mencionar el beneficio de descuento no especifica el detalle del mismo (en que aplica), en el acuerdo no confirma el medio de pago.</t>
  </si>
  <si>
    <t>No confirma el medio de pago y monto a pagar al momento de generar el cierre de negociación</t>
  </si>
  <si>
    <t>Tipificación no coincide, no coloca en la opción PTP la hora del acuerdo de pago parcial</t>
  </si>
  <si>
    <t>Se verifica gestión de voz y se evidencia que el asesor no valida titularidad del cliente con nombre completo, no confirma el compromiso con valor, hora y medio de pago.</t>
  </si>
  <si>
    <t>Asesor no brinda en llamada ningún argumento o despliegue de beneficios en función de la gestión de cobro.</t>
  </si>
  <si>
    <t xml:space="preserve">Se evidencia que el asesor en el proceso de negociación prima la opción abono y no el pago total, lo cual no ayuda para cumplir con el recaudo, debe validar el pago completo inicialmente, como ultima instancia negociar el abono.
</t>
  </si>
  <si>
    <t>Asesora no tiene escucha activa y termina interrumpiendo al titular.</t>
  </si>
  <si>
    <t xml:space="preserve">Se evidencia que no brinda el monto pendiente a pagar, no deja la tipificación de la llamada por lo que por circular 048 debe quedar la tipificación, no se despide de forma correcta. </t>
  </si>
  <si>
    <t xml:space="preserve">Asesora tiene las siguientes falencias en llamada: 1. No actualiza datos, 2. No brinda el guion legal, 3. No tipifica de manera correcta. </t>
  </si>
  <si>
    <t xml:space="preserve">SEGUIMIENTO POR BAJO RECAUDO, se evidencia que ni maneja una buena ortografía ya que escribe en mayúscula el nombre del cliente </t>
  </si>
  <si>
    <t xml:space="preserve">Seguimiento bajo rendimiento, la asesora no está tipificando la información conforme a la llamada y omite la actualización de datos, guion legal y despedida.  Se valida y no está haciendo uso de VoIP, reportando un fallo, e indica que la mayoría de las titulares confirman pagos después de que reciban nómina. </t>
  </si>
  <si>
    <t xml:space="preserve">SEGUIMIENTO POR BAJO RECAUDO  cumple con la gestión </t>
  </si>
  <si>
    <t xml:space="preserve">Seguimiento por bajo recaudo, asesora indica que la mayoría de los titulares no le contestan y que le indican que están a la espera de la nómina. Se evidencia algunos errores en la comunicación en los guiones de saludo y despedida. </t>
  </si>
  <si>
    <t xml:space="preserve">Asesora de bajo rendimiento, se hace seguimiento e indica que ya le están pagando las promesas y por ende sube el recaudo al 52%, se valida la comunicación por WhatsApp y se evidencian algunos errores de ortografía. </t>
  </si>
  <si>
    <t xml:space="preserve">Se evidencia que no recopila el acuerdo de pago y no deja la tipificación de forma correcta no deja el PTP y el valor en la observación </t>
  </si>
  <si>
    <t xml:space="preserve">Se evidencia que no pregunta por nombre completo por la TT,  y no deja la tipificación de la conversación por medio de WhatsApp y por circular, 048 se debe dejar toda interacción con cliente.  </t>
  </si>
  <si>
    <t xml:space="preserve">Se evidencia que la asesora no rebate de forma correcta las objecionesdel cliente </t>
  </si>
  <si>
    <t>Se verifica gestión de voz y se evidencia que el asesor no valida titularidad del cliente con nombre completo, en el cierre del acuerdo no confirma la hora de pago.</t>
  </si>
  <si>
    <t>No contextualiza el motivo de comunicación, fecha de devolución y el monto pendiente, al momento del cierre de negociación no confirma el valor del mismo adicional en la tipificación no se relaciona el valor del acuerdo y no hace la salvedad sobre la aceptación de la ley para comunicación solo por numero celular</t>
  </si>
  <si>
    <t>Se verifica gestión de voz y se evidencia que el asesor no valida titularidad del cliente con nombre completo y no se adhiere a guion de despedida completo.</t>
  </si>
  <si>
    <t xml:space="preserve">Se evidencia que no deja la tipificación de forma correcta, ya que es un acuerdo de pago y lo deja como quiere pagar pero sin dinero </t>
  </si>
  <si>
    <t>Se verifica gestión de voz y se evidencia que el asesor no valida titularidad del cliente con nombre completo y la información tipificada no es coherente con la llamada ya que el PTP no es el mismo del acuerdo y la nota esta incompleta, no contiene el monto de pago acordado.</t>
  </si>
  <si>
    <t>La asesora brinda información sensible y privada a un tercero o referencia del titular, incumpliendo al índice legal. Tipifica de manera incorrecta.</t>
  </si>
  <si>
    <t xml:space="preserve">
Se evidencia que el asesor en el proceso de negociación prima la opción de prorroga y no el pago total, lo cual no ayuda para cumplir con el recaudo, debe validar el pago completo inicialmente, así mismo no hace despliegue de beneficios y/o consecuencias, no se adhiere a guion de despedida y la información tipificada no es coherente con la llamada, la información que pone el agente no corresponde al proceso de prorroga.</t>
  </si>
  <si>
    <t xml:space="preserve">Asesora no brinda beneficios y consecuencias, tampoco tipifica de manera completa, omitiendo la información tipificada sobre guion legal y actualización de datos. </t>
  </si>
  <si>
    <t>No contextualiza fecha exacta de la devolución, no genera cierre de acuerdo de pago por el abono confirmando monto valor y hora de pago, adicional la tipificación generada no coincide ya que coloca la opción de quiere liquidar completo, cuando cancela en primera instancia el abono.</t>
  </si>
  <si>
    <t xml:space="preserve">Se evidencia que no deja la tipificación de la llamada y por circular 048 se debe dejar la tipificación. </t>
  </si>
  <si>
    <t xml:space="preserve">Asesora no tipifica de manera correcta y no brinda beneficios o consecuencias. </t>
  </si>
  <si>
    <t>Asesor no brinda beneficios o consecuencias, por lo que no se evidencia una negociación sólida. Tipifica de manera incorrecta.</t>
  </si>
  <si>
    <t xml:space="preserve">No brinda guion de bienvenida de manera correcta, no contextualiza la fecha exacta de la devolución, adicional no genera cierre de acuerdo recordando valor medio y hora de pago </t>
  </si>
  <si>
    <t>Se verifica gestión de voz y se evidencia que el agente no valida titularidad del cliente con nombre completo, no indico la fecha de devolución, no realizo despliegue de beneficios y/o consecuencias, no confirmo el cierre del acuerdo con medio, hora y valor de pago, la información tipificada no es coherente con la llamada ya que la nota esta incompleta (valor).</t>
  </si>
  <si>
    <t>Se evidencia que el agente al mencionar el beneficio de descuento no especifica el detalle del mismo, en el cierre del acuerdo no confirma el medio de pago, no realiza actualización de datos con sondeo, la información tipificada no es coherente con la llamada ya que la nota esta incompleta pues no esta el monto de pago acordado, no indica si confirmo guion legal y si genero actualización de datos.</t>
  </si>
  <si>
    <t>No contextualiza la llamada, no indica motivo del mismo, fecha de devolución, y monto pendiente.</t>
  </si>
  <si>
    <t xml:space="preserve">Se evidencia que no argumenta a todas las objeciones del cliente, no actualiza datos, no deja la tipificación de forma completa. </t>
  </si>
  <si>
    <t>El asesor cuando hace despliegue de beneficios y/o consecuencias no habla de posibles, no cumple con las normativas legales.</t>
  </si>
  <si>
    <t xml:space="preserve">Se evidencia que no deja la tipificación de forma correcta </t>
  </si>
  <si>
    <t>Se verifica gestión y se evidencia que el asesor no valida titularidad del cliente con nombre completo, en el cierre del acuerdo no confirma el valor de pago.</t>
  </si>
  <si>
    <t>En gestión el agente no confirma hora y medio de pago.</t>
  </si>
  <si>
    <t>Se evidencia que el asesor no está concentrado con la información que le está brindando la cliente, por lo que no argumenta de forma correcta.</t>
  </si>
  <si>
    <t xml:space="preserve">Cumple con la gestion, se cae la llamada la regresa y se a buzon de voz </t>
  </si>
  <si>
    <t xml:space="preserve">Asesora bajo rendimiento, no brinda beneficios en llamada o no se evidencia negociación. se hace seguimiento por bajo recaudo e indica que no le contestan, se le solicita usar voip y contactar a las promesas rotas. </t>
  </si>
  <si>
    <t xml:space="preserve">Asesora no brinda beneficios o consecuencias. </t>
  </si>
  <si>
    <t xml:space="preserve">Se evidencia que no deja la tipificacion de la llamada, el primer contacto fue por Voip se corta la llamada y la asesora no la regresa por lo que se afecta la actualización de datos, guion legal y despedida. 
</t>
  </si>
  <si>
    <t xml:space="preserve">Se evidencia que el asesor no actualiza los datos y no realiza la lectura del guión legal, no deja la tipificación de forma completa no deja el PTP del acuerdo y la observación también está incompleta </t>
  </si>
  <si>
    <t xml:space="preserve">Asesor no brinda beneficios en llamada y no tipifica de una manera acorde. </t>
  </si>
  <si>
    <t>En el guion de saludo el agente no menciona correctamente la APP y no se adhiere a guion de despedida establecido.</t>
  </si>
  <si>
    <t xml:space="preserve">Se evidencia que el asesor tutea y ustea, no realiza una actualización de datos y no realiza la lectura del guion legal, no se despide forma correcta </t>
  </si>
  <si>
    <t>Gestión por WhatsApp con errores en la ortografía</t>
  </si>
  <si>
    <t xml:space="preserve">Asesora no se adhiere de forma correcta al guion de despedida y no brinda beneficios o consecuencias. </t>
  </si>
  <si>
    <t xml:space="preserve">La asesora sigue los lineamientos de la llamada y cumple con los protocolos de la matriz de calidad.
</t>
  </si>
  <si>
    <t xml:space="preserve">No confirma medio de pago en cierre de negociación </t>
  </si>
  <si>
    <t xml:space="preserve">La asesora tiene las siguientes falencias en llamada: No tiene escucha activa, 2. No brinda argumentos coherentes, 3. Se evidencia un maltrato hacia el titular, respondiéndole de manera "grosera". 4. No hace uso de beneficios para negociar el pago del crédito sobre lo horarios en los que lo requiere el asesor. 5.Indica que en los términos y condiciones están estipulados horarios de cartera. </t>
  </si>
  <si>
    <t>No realiza actualización de datos, tipificación no coincide ya que indica que se hizo actualización de datos pero en la llamada no se evidencia ese proceso</t>
  </si>
  <si>
    <t>En gestión el agente no indico el monto pendiente.</t>
  </si>
  <si>
    <t>Se evidencia que el asesor no rebate de forma correcta a las objeciones del cliente, el asesor insita al cliente hacer el proceso del retracto lo cual no esta permitido, el cliente es quien debe indicar la ley del retracto, se pone a dar soporte de otra app, el asesor no le explica al cliente que el descuento es sobre los intereses ya que el cliente esta con la confunción de a que aplica este descuento, el asesor le brinda la informacion al cliente  que dentro del  pago de servicio pendiente restante estan los gastos de cobranza, tiene muchas mulillas.</t>
  </si>
  <si>
    <t xml:space="preserve">En gestión el agente no corrobora el acuerdo con la hora de pago, no realiza actualización de datos con sondeo.
</t>
  </si>
  <si>
    <t>Se verifica gestión de voz y se evidencia que el asesor no valida titularidad del cliente con nombre completo, el asesor no devuelve la llamada por lo que se penaliza los ítems no gestionados:  guion de despedida, negociación completa, cierre completo, actualización de datos y lectura de guion Legal.</t>
  </si>
  <si>
    <t>En la comunicación el asesor no contextualiza la fecha de devolución, en el cierre del acuerdo no confirmo el medio de pago.</t>
  </si>
  <si>
    <t xml:space="preserve">Se evidencia que no rebate de forma coherente a las objeciones del cliente </t>
  </si>
  <si>
    <t>No genera despliegue de beneficios y consecuencias al cliente teniendo en cuenta que el acuerdo es por un abono, adicional en la tipificación no coloca la hora del acuerdo en la opción PTP</t>
  </si>
  <si>
    <t xml:space="preserve">Se evidencia que entra a negociar y después brinda la contextualización, y todo tiene un orden </t>
  </si>
  <si>
    <t>En gestión el asesor no indica la fecha de devolución, no brinda argumentos frente a lo que menciona la tt ya que debe información que no se aceptan pagos a números personales, deben ser por PSE, no hace despliegue de beneficios y/o consecuencias, no confirma el cierre de acuerdo completo validando medio, hora y valor de pago, la información tipificada no es coherente con la llamada.</t>
  </si>
  <si>
    <t>Asesor no contextualiza fecha de devolución exactamente</t>
  </si>
  <si>
    <t>Se evidencia que el asesor realiza marcación por CORPORATIVO, ya que en la tipificación está registrado, pero la asesora informa que no grabo la llamada, por lo que se genera afectación, ya que no está la grabación y es una instrucción brindada</t>
  </si>
  <si>
    <t xml:space="preserve">SEGUIMIENTO POR BAJO RECAUDO,se evidencia que la asesora no maneja una buena redacción, y no deja la tipificación de forma correcta </t>
  </si>
  <si>
    <t xml:space="preserve">Se evidencia que la asesora no escucha al cliente y habla al mismo tiempo que el cliente lo interrumpe, no actualiza datos y no realiza la lectura del guion legal </t>
  </si>
  <si>
    <t>Se evidencia que el agente al mencionar el beneficio de descuento no especifica el detalle del mismo, en que aplica y el porcentaje, así mismo, no realiza actualización de datos con sondeo.</t>
  </si>
  <si>
    <t xml:space="preserve">Asesora tipifica de manera incorrecta y no se adhiere al guion de despedida. </t>
  </si>
  <si>
    <t>No genera actualización de datos</t>
  </si>
  <si>
    <t>Gestión por WhatsApp, sin mayor novedad; sin embargo, se ven algunos errores ortográficos.</t>
  </si>
  <si>
    <t>En la comunicación se evidencia que el asesor no se adhiere a guion de despedida, se evidencia que en el proceso de negociación prima la opción abono y no el pago total, lo cual no ayuda para cumplir con el recaudo, debe validar el pago completo inicialmente, no realiza actualización de datos, no indica el guion Legal, la información tipificada no es coherente con la llamada por lo que no cumple con las normativas legales.</t>
  </si>
  <si>
    <t>Seguimiento por bajo recaudo cumple con la gestión</t>
  </si>
  <si>
    <t xml:space="preserve">Se evidencia que no deja la tipificación de la interacción del contacto por medio de WhatsApp y por circular 048 este debe quedar registrado en el sistema </t>
  </si>
  <si>
    <t>En la comunicación se evidencia que la asesora no indica la fecha de devolución, así mismo no tipifica el contacto en Admin por lo que no cumple con las normativas legales.</t>
  </si>
  <si>
    <t>En gestión el agente no realiza actualización de datos con sondeo completo pues no confirma la linea telefónica.</t>
  </si>
  <si>
    <t>No contextualiza el valor completo de la devolución, adicional tipificación no coincide se coloca hora en la opción PTP cuando en la llamada deja en evidencia una nueva comunicación para acordar hora de pago</t>
  </si>
  <si>
    <t xml:space="preserve">CUMPLE CON LA GESTIÒN </t>
  </si>
  <si>
    <t xml:space="preserve">En gestión el asesor no hace despliegue de beneficios y/o consecuencias, en el acuerdo de pago no confirma el medio de pago y la información tipificada no es coherente con la llamada ya que no deja PTP y es compromiso de pago.
</t>
  </si>
  <si>
    <t xml:space="preserve">En la comunicación el asesor no hace despliegue de beneficios y/o consecuencias y la información tipificada no es coherente con la llamada pues en la nota informa que el tt acepta la ley cuando en llamada se evidencia que no fue confirmada. </t>
  </si>
  <si>
    <t>Se evidencia que al momento de validar el correo electrónico, indica un dominio diferente al que se encuentra registrado, la cual se evidencia la no preparación de la llamada previamente</t>
  </si>
  <si>
    <t xml:space="preserve">Se evidencia que la asesora no proporciona la fecha de devolución, no refuta las objeciones del cliente, no confirma el medio del acuerdo de pago. </t>
  </si>
  <si>
    <t>En la comunicación el asesor no hace despliegue de beneficios y/o consecuencias, no confirma el cierre del acuerdo completo con medio, hora y valor de pago, la información tipificada es coherente con la llamada.</t>
  </si>
  <si>
    <t xml:space="preserve">Cumple como n la gestión </t>
  </si>
  <si>
    <t>Asesora no brinda beneficios ni consecuencias.</t>
  </si>
  <si>
    <t>No contextualiza fecha exacta de la devolución, adicional la tipificación no coincide, indica que en la opción causa de retiro coloca "préstamo no recibido" cuando en la comunicación indica el cliente que esta a la espera de que le paguen para cancelar la deuda</t>
  </si>
  <si>
    <t>Se verifica gestión de voz y se encuentra que la comunicación es acorde a protocolo y guion de llamada.</t>
  </si>
  <si>
    <t xml:space="preserve">No brinda argumentos suficientes para la objeción del cliente </t>
  </si>
  <si>
    <t>Tipificación no coincide, según la comunicación con el cliente la opción por colocar es la de "préstamo no recibido" ya que el cliente asegura que no le llego ningun tipo de dinero a sus cuentas,adicional no genera actualización de datos y no hace lectura del guion legal</t>
  </si>
  <si>
    <t>No se adhiere al guion de saludo ni tampoco se evidencian beneficios en llamada.</t>
  </si>
  <si>
    <t>SEGUIMIENTO BAJO RECAUDO Se evidencia que dentro de la llamada no realiza la actualización de datos y no realiza la lectura del guion legal.</t>
  </si>
  <si>
    <t xml:space="preserve">SEGUIMIENTO POR BAJO RECAUDO se evidencia que no brinda un despliegue de beneficios, y no deja la tipificación de forma correcta ni completa </t>
  </si>
  <si>
    <t>Asesor tipifica de manera incorrecta, se le indicara que sea más enfático en los beneficios o negociación en llamada. No se adhiere al guion de despedida.</t>
  </si>
  <si>
    <t xml:space="preserve">SMS con mala redacción y ortografía. </t>
  </si>
  <si>
    <t>SMS con error ortográfico.</t>
  </si>
  <si>
    <t xml:space="preserve">No ignore sus deudas, pague ahora y evite el bloqueo de la aplicacion para futuros creditos, contactese conmigo y obtenga DESCUENTO ESPECIAL sobre su interes por mora WhatsApp Contacta conmig
Ortografía el mensaje tiene dos palabras en mayúscula consecutivas por lo que ortográficamente no es correcto </t>
  </si>
  <si>
    <t xml:space="preserve">El mensaje no es asertivo y acosa al cliente, ya que excede el limite de envió de mensaje por cliente superando los 2 envíos por hora, tambien ustea y tutea, esto disminuye credibilidad en lo que intenta transmitir.
</t>
  </si>
  <si>
    <t>GRAN dia su pago con la APP es temprano evite sobrecostos moratorios y posibles reportes le damos beneficios validos solo hoy comuniquese antes de las 12PM al WhatsApp los cupos son limitados
cumple con la gestión</t>
  </si>
  <si>
    <t xml:space="preserve">Tomando captura de este mensaje solicite hasta el 80% de descuento en sus intereses de mora escribanos y evite perder su cupo por mora y reporte con la App, genere el pago antes de las 12:30
cumple con la gestión </t>
  </si>
  <si>
    <t xml:space="preserve">Su aplicacion tiene un DESCUENTO SORPRESA hasta del 70% en la mora actual, normalice y obtenga un preaprobado de hasta 2.000.000 aproveche tiempo limitado hasta la 11:30 am . INF:https://wa.l
Ortografía el mensaje tiene dos palabras en mayúscula consecutivas por lo que ortográficamente no es correcto 
</t>
  </si>
  <si>
    <t xml:space="preserve">SMS con falencias en la redacción. </t>
  </si>
  <si>
    <t xml:space="preserve">SMS con información incorrecta. </t>
  </si>
  <si>
    <t xml:space="preserve">Comience el dia sin llamadas ni mensajes molestos, realice el pago antes de las 09:00 am y envie el comprobante de pago al wap 3176756682 https://wa.link/j2i1ti para solicitar su cupon de aum
cumple con la gestión </t>
  </si>
  <si>
    <t xml:space="preserve">SMS con mala redacción, no indica a que va dirigido el descuento. </t>
  </si>
  <si>
    <t xml:space="preserve">Descuento de locura, cancela antes de las 11:30 AM tu credito con el 80% de descuento de los intereses moratorios, info whapp https://wa.link/cdkv5d573171436668
CUMPLE CON LA GESTIÓN </t>
  </si>
  <si>
    <t xml:space="preserve">Animate cancela desde YA y activa nuevos beneficios con mayores plazos y montos hasta $2.000.000 con mas dias de devolucion y un buen puntaje ante el area fintech nf al whatsapp 3159725049 h
Se evidencia que el asesor asegura plazos y montos  lo cual no está permitido. </t>
  </si>
  <si>
    <t xml:space="preserve">Empieza el dia sin llamadas y mensajes y ponte al dia antes de las 10AM, aprovechando los beneficios que tenemos para ti en dia de quincena. Inf: https://wa.link/pujh1b 3197707956
Cumple con la gestión </t>
  </si>
  <si>
    <t xml:space="preserve">Tomando captura de este mensaje obtendra el 70 % descuento de sus intereses moratorios y evitara afectar su historial crediticio comuniquese 301 8777823 https://wa.link/lu6gsv
cumple con la gestión </t>
  </si>
  <si>
    <t xml:space="preserve">para no generar reportes NEGATIVOS ante centrales y cobros adicionales de mora realice su pago o abono HOY antes de las 12:00 del mediodia y obtenga beneficios dentro de la app. evite afectac
Se evidencia que no usa la palabra posible por lo que se afectan los beneficios </t>
  </si>
  <si>
    <t>En el mensaje no se encuentran buena ortografía, la información no es correcta, no es asertivo, se toma como acoso, brinda información que afecta a la aplicación pues menciona que por no tener contacto con el tt se hará comunicación las referencias.</t>
  </si>
  <si>
    <t>Mensaje no presenta buena ortografia</t>
  </si>
  <si>
    <t xml:space="preserve">Brinda información falsa asegurando intereses moratorios del 12.5% </t>
  </si>
  <si>
    <t xml:space="preserve">Inicia el dia sin llamadas ni mensajes cancela tu compromiso de pago antes de 09:30 AM, envia soporte y activa nuevos beneficios inf al 3106741409 https://wa.link/psd2kn
cumple con la gestión </t>
  </si>
  <si>
    <t xml:space="preserve">Se evidencia que el mensaje no persuade de forma correcta al cliente, el mensaje es poco asertivo por que le informa que "Demuestra responsabilidad FINANCIERA" siendo las 9:34 am cuando no ha terminado de barrer toda la base. 
</t>
  </si>
  <si>
    <t xml:space="preserve">No dejes pasar la oportunidad de saldar tu credito con el 80% de descuento en los intereses de mora solicitalo info: whatsapp 3184673475
cumple </t>
  </si>
  <si>
    <t xml:space="preserve">Se evidencia que el mensaje está mal redactado y falta los signos de puntuación </t>
  </si>
  <si>
    <t xml:space="preserve">Su aplicacion tiene un DESCUENTO del intereses en mora actual HASTA 100% las 12pm normalice y obtenga un preaprobado de hasta 2.000.000 Aproveche, para mayor informacion comuniquese al Whats
cumple con la gestión </t>
  </si>
  <si>
    <t>Aproveche la hora de Almuerzo y realice su pago con el 100% de descuento de sus intereses moratorios, quedan solo 20 cupos aproveche esta oportunidad y no se quede sin el suyo valido hasta la
cumple</t>
  </si>
  <si>
    <t xml:space="preserve">Cancele su credito en MORA, habilite nuevos creditos y recupere su buen habito de pago, tenemos un DESCUENTO de hasta el 70% en intereses moratorios antes de las 11:59 AM WHAT 3189676008
Cumple con la gestión </t>
  </si>
  <si>
    <t xml:space="preserve">Pague ahora y aplique a nuestros beneficios, realizando su pago dentro del horario establecido antes de las 10:00 y activa ya tu cupon de aumento enviando tu soporte de pago al 318030947 Cont
</t>
  </si>
  <si>
    <t>Siendo las 2:07 PM el agente no hace uso de la herramienta de envío de mensajes estando en cartera M1-2, lo cual perjudica el recaudo.</t>
  </si>
  <si>
    <t>SILENCIO NEGATIVO se agoto el tiempo y el credito llego al limite moratorio ultima oportunidad de acceder a beneficios con el 100% de descuento al interes moratorio comuniquese inmediatamente
Redacción</t>
  </si>
  <si>
    <t xml:space="preserve">El tiempo se agota y su interes moratorio sigue aumentando evite POSIBLE reporte por caso omiso a su obligacion obtenga un descuento en su interes moratorio comuniquese Ya 3180274969 https:/
</t>
  </si>
  <si>
    <t xml:space="preserve">Oferta relampago 100% de descuento en intereses moratorios cancelando antes de las 12:00 pm . Aproveche YA Comuniquese aplica 3172655085
</t>
  </si>
  <si>
    <t xml:space="preserve">Buen dia, cumple tu obligacion: Es hora de que asumas responsabilidad por tus deudas. Pago total requerido sin mas demoras, si quieres pagar con beneficios comunicate al Wa: wa.link/zkqr9g
</t>
  </si>
  <si>
    <t>Mensaje con mala redaccion.</t>
  </si>
  <si>
    <t>La información del mensaje no es correcta pues envía información de contacto a referencias, lo cual no esta autorizado, no hace uso de beneficios o consecuencias en el mensaje.</t>
  </si>
  <si>
    <t xml:space="preserve">Evite darle continuidad a procesos de penalizacion y calificacion negativa, perdida de beneficios y posibles bloqueos reportes en las areas fintech por incumplimiento de pago, comuniquese al
</t>
  </si>
  <si>
    <t xml:space="preserve">AROVECHA: Aprovecha tu hora de almuerzo y cancela tu obligacion, accede a un preaprobado de hasta 2.500.000. No te pierdas la oportunidad de quedar al dia y no generar mas incrementos. Info:h
</t>
  </si>
  <si>
    <t xml:space="preserve">Llego la hora feliz genera tu pago antes de las 11:59 AM y adquiere un preaprobado de hasta $1.900.000 recibe un BONO de AUMENTO de $50.000 Contacta conmigo por https://wa.me/573106739197
</t>
  </si>
  <si>
    <t xml:space="preserve">Evite pagar un monto superior y economice dinero, pregunte cuanto es su valor actual y cuanto cancelaria hoy mismo. No deje pasar esta oportunidad de continuar adquiriendo nuevos prestamos co
</t>
  </si>
  <si>
    <t xml:space="preserve">SMS con error de redacción. </t>
  </si>
  <si>
    <t xml:space="preserve">Exclusivamente HOY VIERNES te reducimos la dueda, APROVECHA y comunicate via WhatsApp al 3180274493 / https://wa.link/724kl8 no dejes pasar esta oportunidad y paga menos
ORTOGRAFÍA </t>
  </si>
  <si>
    <t xml:space="preserve">Hoy sabado, el pago de tu credito debe realizarse antes de las 10:00 a.m en la app, segun los horarios establecidos para fines de semana. Para mas informacion o asistencia, comunicate con nos
</t>
  </si>
  <si>
    <t xml:space="preserve">INICIA el DIA sin llamadas y mensajes molestos, genere su pago antes de las 9:00 AM por medio de los canales autorizados, comuniquese ahora: wa.link/176qt4
</t>
  </si>
  <si>
    <t xml:space="preserve">Pague antes de las 12 con el 80% de descuento en mora, de no hacerlo tendra consecuencias y posible protocolo de cobranza por renuencia al pago. Comuniquese al 3180274967 https://wa.link/peav
EL mensaje es poco asertivo, ya que se toma amenazante </t>
  </si>
  <si>
    <t xml:space="preserve">Se evidencia que la asesora envía en el mismo minuto 10 mensajes de texto, lo cual es acoso y por ley 2300 no está permitido porque se está incumpliendo la ley </t>
  </si>
  <si>
    <t xml:space="preserve">INICIA el dia sin llamadas molestas y mensajes cancela tu compromiso hoy antes de las 10:00AM envia soporte activa nuevos beneficios DESCUENTOS DEL 100% https://wa.link/pcmd16
Se evidencia que la asesora brinda un descuento, pero no especifica de que lo cual es información falsa porque el cliente lo puede tomar mal  </t>
  </si>
  <si>
    <t>La información del mensaje no es correcta pues el agente asegura informacion de beneficios, no habla de posibles.</t>
  </si>
  <si>
    <t>El mensaje no persuade de manera efectiva el pago del cliente pues el horario que condiciona ya fue cumplido.</t>
  </si>
  <si>
    <t xml:space="preserve">Se evidencia que el asesor no lleva ni un solo SMS enviados durante el dia, siendo las 15:07 pm se realizan pruebas y si queda el registro, lo que se realiza la penalización por no usar la herramienta 
</t>
  </si>
  <si>
    <t xml:space="preserve">Tomando CAPTURA de este SMS solicite HASTA el 60% DTO en sus INTERESES de MORA escribanos evite perder su cupo POR MORA y reporte con la app PAGA YA genere el pago antes de la 12 PM info htt
</t>
  </si>
  <si>
    <t>SMS con errores ortograficos.</t>
  </si>
  <si>
    <t>SMS con uso de mayúsculas en varias ocasiones</t>
  </si>
  <si>
    <t xml:space="preserve">PAGA YA: Estimado cliente cancela tu obligacion antes de las 4:00PM y aplica a un descuento de intereses moratorios del 80% y un preaprobado de hasta el triple de tu cupo actual inf: 318 087
</t>
  </si>
  <si>
    <t>SMS con mala redacción por uso de mayúsculas en varias ocasiones.</t>
  </si>
  <si>
    <t>SMS con información fuerte que se toma como acoso o maltrato. Se evidencia errores de ortografia.</t>
  </si>
  <si>
    <t xml:space="preserve">Evite procesos de localizacion debido a la falta de contacto recuerde que la falta de respuesta se toma como negativa de pago los terminos y condiciones son claros
Se evidencia que el mensaje es amenazante </t>
  </si>
  <si>
    <t>asesor sigue los lineamientos de la llamada y cumple con los protocolos de la matriz de calidad en comunicación con referencias.</t>
  </si>
  <si>
    <t xml:space="preserve">En gestión con tercero el agente no se adhiere a guion de saludo ya que no se presenta, no se adhiere a guion de despedida estipulado, no solicita linea de contacto del cliente y no tipifica de manera coherente la interacción en admin pues en la nota indica que el contacto fue con la ref 1 y el numero que marco fue el mismo.
</t>
  </si>
  <si>
    <t xml:space="preserve">Se evidencia que no se presenta de forma correcta, y no solicita un numero de contacto, no se despide de forma correcta </t>
  </si>
  <si>
    <t>En gestion con tercero el agente no indica el guion de saludo estipulado pues o se presenta, no se adhiere a guion de despedida, no solicita linea de contacto del cliente, no indica líneas para que el cliente devuelva llamada, brinda información sensible al tercero pues menciona que "se le comunica en referencia al pago para el dia de hoy", no cumple con las normativas legales establecidas.</t>
  </si>
  <si>
    <t xml:space="preserve">Se evidencia que la asesora no brinda un número de teléfono para que la TT se comunique, en la despedida solo se escucha el nombre de la app más no de la asesora. </t>
  </si>
  <si>
    <t xml:space="preserve">Se evidencia que no solicita números de contacto adicionales </t>
  </si>
  <si>
    <t xml:space="preserve">Se evidencia que la tipificación en admin no es coherente a la llamada. </t>
  </si>
  <si>
    <t>En gestión el agente no se adhiere a guiones tanto de saludo como de despedida, no solicita linea de contacto del cliente, no tipifica la interacción en Admin por lo que no cumple con las normativas legales establecidas.</t>
  </si>
  <si>
    <t>Asesor tutea en llamada y no tiene una buena fluidez verbal, no brinda guion de despedida.</t>
  </si>
  <si>
    <t>No solicita linea de contacto del cliente, no brinda numero para que el cliente se comunique, brinda información sensible a tercero</t>
  </si>
  <si>
    <t xml:space="preserve">Se evidencia que el asesor edita los mensajes de WhatsApp, fuera de eso está cuestionando una referencia, deja en visto y no realiza el paso a paso de la gestión, con un tercero. </t>
  </si>
  <si>
    <t>Se evidencia en la comunicación que el agente no indica líneas para que el cliente devuelva llamada.</t>
  </si>
  <si>
    <t>En gestión con tercero el agente no solicita linea de contacto del cliente.</t>
  </si>
  <si>
    <t>No brinda guion de bienvenida correctamente.</t>
  </si>
  <si>
    <t>En gestion con tercero el asesor no se adhiere a guiones de saludo y despedida, no solicita linea de contacto del cliente, no tipifica de manera coherente la interacción en admin.</t>
  </si>
  <si>
    <t xml:space="preserve">No tipifica de manera correcta. </t>
  </si>
  <si>
    <t>Se evidencia que el asesor no tipifica en Admin el contacto que tuvo vía WhatsApp por lo que no cumple con las normativas legales.</t>
  </si>
  <si>
    <t>Monitoreo sin novedad (se cae la comunicación en dos oportunidades en la ultima opción ya no contesta)</t>
  </si>
  <si>
    <t xml:space="preserve">se evidencia que no deja la tipificación y no se despide de forma correcta
</t>
  </si>
  <si>
    <t>En gestión el asesor no se adhiere a guion de saludo completo pues no se presenta con nombre y apellido de asesor, no se adhiere a guion de despedida pues no responde al pago que le realizaron, en el proceso de negociación prima la opción abono y no el pago total, lo cual no ayuda para cumplir con el recaudo, debe validar el pago completo inicialmente, no hace despliegue de beneficios y/o consecuencias, no hace cierre de acuerdo completo validando medio, hora y valor de pago, no realiza actualización de datos, no indica el guion Legal, no tipifica el contacto en Admin por lo que no cumple con las normativas legales.</t>
  </si>
  <si>
    <t>No contextualiza llamada ya que no confirma motivo de la llamada, fecha exacta de la devolución y el monto pendiente</t>
  </si>
  <si>
    <t>En la comunicación el agente no valida el cierre del acuerdo completo confirmando la hora de pago.</t>
  </si>
  <si>
    <t>Se evidencia que el asesor en el guion de saludo menciona mal la APP,  así mismo se encuentran errores de ortografía.</t>
  </si>
  <si>
    <t>SEGUIMIENTO POR BAJO RECAUDO se evidencia que no deja la tipificacion de forma completa ya que no deja si acepta la ley o no y no actualiza los datos.</t>
  </si>
  <si>
    <t>SEGUIMIENTO POR BAJO RECAUDO Se evidencia que no maneja una buena redacción.</t>
  </si>
  <si>
    <t>Gestión por WhatsApp, con mala redacción y ortografía.</t>
  </si>
  <si>
    <t xml:space="preserve">SEGUIMIENTO POR BAJO RECAUDO, se evidencia que no maneja una buena ortografía, el mensaje tiene dos palabras en mayúscula consecutivas por lo que ortográficamente no es correcto 
</t>
  </si>
  <si>
    <t xml:space="preserve">No brinda beneficios o consecuencias como herramienta de negociación. </t>
  </si>
  <si>
    <t>En gestión el agente no se adhiere a guion de saludo, no genero la contextualización mencionando el motivo de la llamada, la fecha de devolución y el monto pendiente.</t>
  </si>
  <si>
    <t>Tipificación no coincide, coloca opción quiere liquidarlo cuando el acuerdo es por una prorroga.</t>
  </si>
  <si>
    <t xml:space="preserve">
Se evidencia que la información tipificada no es coherente con la llamada ya que hay acuerdo de pago pero no deja PTP del mismo.</t>
  </si>
  <si>
    <t>Monitoreo sin novedad (cliente cuelga llamada asesor se comunica nuevamente y vuelve y cuelga)</t>
  </si>
  <si>
    <t>Se evidencia que no válida la titularidad, no se presenta, envía todo el mensaje en mayúscula, lo cual está gritando al cliente y eso es maltrato.</t>
  </si>
  <si>
    <t xml:space="preserve">Se evidencia que no valida la titularidad, no se presenta,  asegura que pierde los beneficios con la app, asesgura bloque en la aplicación, y afectaciones en el historial crediticio, adicional usa 3 palabras en mayuscula resalta lo cual estoes considerado como grito </t>
  </si>
  <si>
    <t xml:space="preserve">Asesora no actualiza datos. </t>
  </si>
  <si>
    <t>No usa correctamente el guion de bienvenida, no contextualiza la fecha exacta de la devolución</t>
  </si>
  <si>
    <t>No contextualiza fecha exacta devolución</t>
  </si>
  <si>
    <t>No tipifica de manera correcta.</t>
  </si>
  <si>
    <t>No genera contextualización de la llamada, no brinda el motivo del mismo, no confirma fecha exacta devolución y el valor exacto pendiente.</t>
  </si>
  <si>
    <t>Asesora debe prepara la llamada, ya que no mantiene una fluidez verbal. No indica beneficios o consecuencias.</t>
  </si>
  <si>
    <t xml:space="preserve">Se evidencia que no brinda la fecha de devolución, no brinda un despligue de beneficios, no de ja la tipificacion correcta ya que el acuerdo queda para 4 pm y en la observacion deja que es a las 5 pm, brinda información falsa ya que no somos una entidad financiera </t>
  </si>
  <si>
    <t>No actualiza datos, adicional tipificación no coincide, no deja registrado la lectura del guion legal</t>
  </si>
  <si>
    <t>En la gestión el asesor al inicio de la comunicación no indica la fecha de devolución y el monto pendiente.</t>
  </si>
  <si>
    <t xml:space="preserve">Se evidencia que la asesora no recopila el acuerdo de completo(medio).
</t>
  </si>
  <si>
    <t>Asesora no tipifica la comunicación lo que no cumple con las normativas legales y a la circular 048.</t>
  </si>
  <si>
    <t>Asesor no brinda beneficios ni consecuencias.</t>
  </si>
  <si>
    <t xml:space="preserve">La asesora cumple con las normativas de la matriz de calidad por el canal escrito WhatsApp, sin embargo, se evidencian algunos errores ortográficos y de redacción. 
</t>
  </si>
  <si>
    <t>No brinda argumentos para la objeción del cliente, la tipificación no coincide ya que genera actualización de datos pero no lo referencia en el registro.</t>
  </si>
  <si>
    <t>Se evidencia que la información tipificada no es coherente con la llamada pues en la nota no esta el monto de pago acordado.</t>
  </si>
  <si>
    <t>Asesor no brinda argumentos coherentes ni hace uso de los beneficios o consecuencias, solo genero una llamada de tipo informativa.</t>
  </si>
  <si>
    <t>No indica guion de bienvenida de manera correcta, no contextualiza fecha exacta de la devolución</t>
  </si>
  <si>
    <t xml:space="preserve">Se evidencia que el asesor entrega información falsa, ya que informa un plazo que la app no brinda. </t>
  </si>
  <si>
    <t>Se evidencia que no deja la tipificación, y por circular 048 se debe dejar el registro de lo hablado con el usuario.</t>
  </si>
  <si>
    <t xml:space="preserve">Se evidencia que no brinda un despliegue de beneficios, le informa que tendrá unos beneficios pero no especifica cuáles. </t>
  </si>
  <si>
    <t>Asesor no brinda beneficios o consecuencias en llamada.</t>
  </si>
  <si>
    <t>Asesora no tipifica la actualización de datos que realizo en la gestión, tampoco brinda beneficios en llamada.</t>
  </si>
  <si>
    <t>En gestión la asesora no se adhiere a guion de despedida completo.</t>
  </si>
  <si>
    <t xml:space="preserve">Asesora omite la información de la hora de pago en el cierre. </t>
  </si>
  <si>
    <t>En la comunicación se evidencia que el agente no se adhiere a guion de saludo, no contextualiza el motivo de la llamada, la fecha de devolución y el monto pendiente.</t>
  </si>
  <si>
    <t>No contextualiza fecha exacta de la devolución</t>
  </si>
  <si>
    <t xml:space="preserve">En gestión el agente no contextualiza el monto pendiente y no brinda argumentos coherentes a la objeción que presenta el tt, debe primar el pago completo si no opciones de pago con descuento, como ultima instancia el abono y condicionarlo.
</t>
  </si>
  <si>
    <t xml:space="preserve">Se evidencia que no que no brinda la fecha de devolución, no argumenta de forma correcta, no brinda un despliegue de beneficios, </t>
  </si>
  <si>
    <t xml:space="preserve">Se evidencia que no tiene escucha activa, no argumenta de forma correcta, no brinda de beneficios, se evidencia que la asesora brinda información falsa, porque el convenio y referencia si funciona, se afecta el cierre del acuerdo de pago porque es una cliente que se podía cerrar desde mucho antes, no regresa la llamada por lo que se afecta la actualización de datos, guion legal y despedida, le falta más preparación de la llamada. </t>
  </si>
  <si>
    <t xml:space="preserve">En cierre de negociación no confirma el valor de la prorroga </t>
  </si>
  <si>
    <t>No indica guion de despedida correctamente</t>
  </si>
  <si>
    <t>En la comunicación el asesor no se adhiere a guion de despedida pues no menciona la APP de la que se le esta comunicando, no brinda argumentos coherentes a la información que da el tt pues deja el horario de pago muy tarde y el cliente ya esta en mora, no hace despliegue de beneficios y/o consecuencias, en el cierre del acuerdo no confirma el valor de pago y no especifica que el medio es PSE, la información tipificada no es coherente con la llamada pues hubo acuerdo de pago y no deja PTP.</t>
  </si>
  <si>
    <t>En la comunicación se evidencian errores de ortografía, no hace despliegue de beneficios y/o consecuencias, en el cierre del acuerdo no confirma una hora de pago exacta y no realiza actualización de datos con sondeo.</t>
  </si>
  <si>
    <t>no indica guion de bienvenida correctamente No contextualiza la llamada (motivo de la llamada, fecha de devolución, monto pendiente) Tipificación no coincide, indica que el cliente pagará en los próximos días cuando en la llamada no confirma que dia.</t>
  </si>
  <si>
    <t>En la comunicación el asesor no indica fecha de devolución y el monto pendiente, no tipifica en Admin el contacto que tuvo en llamada, no cumple con las normativas legales.</t>
  </si>
  <si>
    <t>El asesor se refiere al titular sin el formalismo Señor(a), el cual es obligatorio para transmitir formalidad, se evidencian errores de ortografía y no hace despliegue de beneficios y/o consecuencias.</t>
  </si>
  <si>
    <t>No contextualiza la llamada (motivo de la comunicación, fecha de devolución, monto pendiente) tipificación no coincide, la observación generada no especifica por que paga en los proximos dias, adicional aunque en la llamada la tt indica que no acepta la ley, dice que se pueden comunicar por celular, dando aceptación al guion legal, faltó aclarar al titular dicha información</t>
  </si>
  <si>
    <t xml:space="preserve">Se evidencia que no deja la tipificacion de forma correcta, ya que deja un PTP sin haber a un acuerdo de pago. </t>
  </si>
  <si>
    <t xml:space="preserve">Se evidencia errores de redacción y ortografía en la comunicación por WhatsApp. </t>
  </si>
  <si>
    <t xml:space="preserve">se evidencia que no rebate a todas las objeciones del cliente, y no deja la tipificación de lo hablado con la usuaria </t>
  </si>
  <si>
    <t>Se evidencia errores de ortografía en la comunicación y no se adhiere al guion de saludo.</t>
  </si>
  <si>
    <t>Guion de bienvenida incorrecto, digita nombre del tt incompleto</t>
  </si>
  <si>
    <t>No se adhiee al guion de saludo.</t>
  </si>
  <si>
    <t>Asesor brinda un argumento en el contexto de la llamada la cual no es correcta. No se evidencia empatía como guion de saludo.</t>
  </si>
  <si>
    <t>La llamada sigue los lineamientos y cumple con los protocolos de la matriz de calidad.</t>
  </si>
  <si>
    <t>Tipificación no coincide, registra que el tt acepta ley cuando en la llamada manifiesta que no indica aceptación del guión legal</t>
  </si>
  <si>
    <t>Asesora no se adhiere al guion de saludo (no indica los dos apellidos) No brinda beneficios en llamada.</t>
  </si>
  <si>
    <t xml:space="preserve">Se verifica gestión de voz y se evidencia que el asesor no valida titularidad del cliente con nombre completo, en el proceso de negociación prima la opción abono y no el pago total, lo cual no ayuda para cumplir con el recaudo, debe validar el pago completo inicialmente, asi mismo ofrece el 100% de descuento y es la primera gestión que le hacen al tt.
</t>
  </si>
  <si>
    <t>Se verifica gestión de voz y se encuentra que no indica el guion de despedida completo.</t>
  </si>
  <si>
    <t>Tipificación no coincide, indica que no se actualizan datos cuando en la llamada se evidencia la actualización correo electrónico, adicional no se ve reflejado la información del dato actualizado</t>
  </si>
  <si>
    <t xml:space="preserve">En la comunicación el asesor no se adhiere a guion de saludo, no indico el motivo de la llamada, la fecha de devolución y el monto pendiente, no brinda argumentos coherentes a la objeción que presenta el tt pues deja el nuevo contacto muy tarde y no condiciona el pago con el descuento temprano, cuando menciona el beneficio de descuento no especifica que aplica en los intereses "moratorios".
</t>
  </si>
  <si>
    <t>En la comunicación el asesor no menciona el monto pendiente completo y la información tipificada no es coherente con la llamada ya que le monto que deja en la nota no es el acordado y no menciona que hizo acuerdo de pago con descuento en intereses moratorios.</t>
  </si>
  <si>
    <t xml:space="preserve">No brinda beneficios ni consecuencias y deja una mala tipificación. </t>
  </si>
  <si>
    <t>Se evidencia que la información tipificada no es coherente con la llamada ya que hubo acuerdo de pago pero deja el PTP acordado.</t>
  </si>
  <si>
    <t>No brinda beneficios de manera completa.</t>
  </si>
  <si>
    <t>En la comunicación el asesor no contextualiza la fecha de devolución y el monto pendiente, no devuelve la llamada por lo que se penalizan los ítems no gestionados: guion de despedida, actualización de datos, lectura de guion Legal y la información tipificada no es coherente con la llamada resultado de cobranza no acorde y nota incompleta.</t>
  </si>
  <si>
    <t>Asesora no brinda beneficios o consecuencias y no se adhiere al guion de saludo, se colgó la llamada y no remarco.</t>
  </si>
  <si>
    <t>El asesor no presta atención que la cliente había contestado, no tiene mute y lo que está hablando, lo escucha la cliente en las dos llamadas, no argumenta de forma correcta, brinda un descuento y en cuanto le queda la deuda, se afecta legal porque el decirle que va  a pasar a otra instancia de cobro, lo cual se puede tomar como una amenaza, no está concentrado en la llamada.</t>
  </si>
  <si>
    <t>Asesora no brinda el cierre de manera completa y no despliega beneficios o consecuencias.</t>
  </si>
  <si>
    <t>Se evidencia que la información tipificada no es coherente con la llamada ya que el resultado de cobranza no es el correcto.</t>
  </si>
  <si>
    <t xml:space="preserve">Asesora no brinda beneficios en llamada y tipifica de manera incorrecta. </t>
  </si>
  <si>
    <t>En la comunicación se evidencia que el asesor no brinda argumentos coherentes a la objeción que presenta el tt con el horario de pago, debe condicionarlo, no hace despliegue de beneficios y/o consecuencias.</t>
  </si>
  <si>
    <t xml:space="preserve">Asesor no tipifica de manera correcta. </t>
  </si>
  <si>
    <t>Tipificación no coincide, asesora hace acuerdo de pago cuando en la llamada no se evidencia la confirmación de dicho acuerdo.</t>
  </si>
  <si>
    <t>No confirma cierre de acuerdo (monto medio y hora de pago)</t>
  </si>
  <si>
    <t xml:space="preserve">Se evidencia que no deja el PTP del acuerdo de pago </t>
  </si>
  <si>
    <t>En la comunicación se evidencia que no confirma la hora de pago en el cierre del acuerdo.</t>
  </si>
  <si>
    <t xml:space="preserve">Integración por WhatsApp se evidencia errores de ortografía y de redacción. </t>
  </si>
  <si>
    <t>Sin novedad en la gestión por WhatsApp, sin embargo, se evidencian algunos errores de ortografía y puntuación.</t>
  </si>
  <si>
    <t>Gestión por WhatsApp, sin novedad. Solo se evidencian errores de redacción y ortografía.</t>
  </si>
  <si>
    <t xml:space="preserve">No se adhiere al guion de saludo y se evidencian errores de redacción y ortografía.
</t>
  </si>
  <si>
    <t xml:space="preserve">Se evidencia que no deja la tipificación acorde al WhatsApp ya que se debía subir un nuevo acuerdo de pago </t>
  </si>
  <si>
    <t xml:space="preserve">Se evidencia que el asesor no condiciona a la cliente en horas de la mañana,brinda un despligue de beneficios pero al final de la llamada cuando claramente estos se deben brindar dentro de la negociación. </t>
  </si>
  <si>
    <t xml:space="preserve">Se evidencia en la comunicación que la información tipificada no es coherente con la llamada pues el resultado de cobranza no es el correcto.
</t>
  </si>
  <si>
    <t xml:space="preserve">Asesor tiene las siguientes falencias en llamada: 1. No brinda beneficios y consecuencias, 2. No brinda cierre en llamada, 3. No tipifica de manera coherente. </t>
  </si>
  <si>
    <t xml:space="preserve">Se evidencia que el asesor no indica la fecha de devolución, no brinda un despliegue de beneficios y no deja la tipificación de forma completa. </t>
  </si>
  <si>
    <t>Se verifica gestión de voz y se evidencia que el asesor no valida titularidad del cliente con nombre completo, no se adhiere a guion de despedida completo pues no menciona la APP de la que se comunicó, en el cierre del acuerdo no confirma el medio de pago y la información tipificada no es coherente con la llamada ya que la nota esta incompleta, no deja la información de actualización de datos, confirmación de guion legal, el correo que actualizo y el acuerdo completo con medio y valor.</t>
  </si>
  <si>
    <t>Se evidencia en la comunicación que el agente usa coloquialismos "le regalo una marcadita", no brinda argumentos coherentes a la objeción que presenta el tt pues pregunta el motivo por el cual no ha podido pagar el cliente, no cumple con la normativa legal, no realiza actualización de datos y no tipifica la gestión en admin por lo que no cumple con las normativas legales.</t>
  </si>
  <si>
    <t>No confirma medio y valor del abono en cierre de acuerdo</t>
  </si>
  <si>
    <t xml:space="preserve">Cumple con la gestión, cliente, cuelga asesora, regresa la llamada y se va a buzón </t>
  </si>
  <si>
    <t>En la comunicación se evidencia que el agente no indica argumentos coherentes a la objeción que presenta el tt, no hace negociación, la información tipificada no es coherente con la llamada, no cumple con las normativas legales.</t>
  </si>
  <si>
    <t xml:space="preserve">La llamada sigue los lineamientos y cumple con los protocolos de la matriz de calidad.
</t>
  </si>
  <si>
    <t>La comunicación no es asertiva, se evidencia maltrato al cliente con los argumentos que indica sobre la objeción del cliente.</t>
  </si>
  <si>
    <t xml:space="preserve">Se evidencia que la asesora no indica la fecha de devolución, no deja la tipificacion de la llamada y todo contacto con el cliente debe estar debidamente registrado en sistema, no actualiza datos 
</t>
  </si>
  <si>
    <t>No contextualiza el monto a pagar</t>
  </si>
  <si>
    <t>Monitoreo sin novedad (cliente al momento de validar beneficios ley y actualización cuelga)</t>
  </si>
  <si>
    <t xml:space="preserve">Se genera afectación porque la asesora no graba la llamada, realiza por corporativo, lo cual es una instrucción que ya se había brindado, y se afecta porque no se sabe realmente qué información entrego y si llega haber una reclamación no está el soporte de pago. </t>
  </si>
  <si>
    <t xml:space="preserve">No se generan despliegue de argumentos coherentes a lo que indica el cliente, no brinda beneficios y/ consecuencias </t>
  </si>
  <si>
    <t>Se evidencia en la comunicación que el asesor no hace un proceso de negociación completo y no condiciona las opciones de pago a un horario limite, en la comunicación se evidencian errores de ortografía.</t>
  </si>
  <si>
    <t>Ortografía el mensaje tiene el nombre del cliente en mayúscula consecutivo, por lo que ortográficamente no es correcto.</t>
  </si>
  <si>
    <t>Se evidencia que la asesora no brinda un despliegue de beneficios.</t>
  </si>
  <si>
    <t>Se evidencia que el agente no tipifica en Admin el contacto que tuvo vía WhatsApp por lo que no cumple con las normativas legales.</t>
  </si>
  <si>
    <t xml:space="preserve">Se evidencia que no actualiza los datos de forma completa. </t>
  </si>
  <si>
    <t>En la comunicación se evidencia que el agente no indico motivo de la llamada de manera correcta.</t>
  </si>
  <si>
    <t>En cierre de acuerdo no confirma el valor exacto de la devolución.</t>
  </si>
  <si>
    <t>Asesor no se adhiere al guion de saludo por empatía y de despedida.</t>
  </si>
  <si>
    <t>En la comunicación el agente no hace actualización de datos con el sondeo completo pues no confirma el correo.</t>
  </si>
  <si>
    <t xml:space="preserve">El agente no menciona el guion de despedida completo pues no indica la APP de la que se comunico.
</t>
  </si>
  <si>
    <t>Asesora no se adhiere al guion de saludo y no brinda beneficios o consecuencias.</t>
  </si>
  <si>
    <t>Se verifica gestión de voz y se evidencia que el asesor no valida titularidad del cliente con nombre completo, no se adhiere a guion de despedida completo pues no menciona la APP de la que se comunico, no contextualizo el monto pendiente y la información tipificada no es coherente con la llamada.</t>
  </si>
  <si>
    <t xml:space="preserve">Asesora no brinda consecuencias ni tampoco tipifica de manera acorde. </t>
  </si>
  <si>
    <t>En la gestión el agente cuando menciona los beneficios, no habla de posibles, esta asegurando la información por lo que no cumple con las normativas legales.</t>
  </si>
  <si>
    <t>No hace despliegue de beneficios y consecuencias</t>
  </si>
  <si>
    <t xml:space="preserve">SEGUIMIENTO POR BAJO RECAUDO, Cumple con la gestión </t>
  </si>
  <si>
    <t>Asesor no brinda argumentos coherentes ya que no se evidencia una negociacion.</t>
  </si>
  <si>
    <t>No contextualiza la llamada confirmando motivo de llamada, fecha de la devolución y monto pendiente</t>
  </si>
  <si>
    <t>Tipifica de manera incoherente con la gestion.</t>
  </si>
  <si>
    <t>Asesora no brinda beneficios de una manera asertiva, ya que solo indica que podrá solicitar un crédito 2 horas después de realizado el pago.</t>
  </si>
  <si>
    <t>Se encuentra que la información tipificada no es coherente con la gestión pues el resultado de cobranza lo deja como "quiere liquidarlo" y es un pago parcial.</t>
  </si>
  <si>
    <t>No confirma cierre de negociación teniendo en cuenta la voluntad de pago del cliente y que aclara que quiere pagar para no utilizar mas la app, en ese orden de ideas no se evidencia confirmación de monto hora y medio de pago.</t>
  </si>
  <si>
    <t>Se verifica la comunicación, se evidencian errores de ortografía y no contextualiza la fecha de devolución.</t>
  </si>
  <si>
    <t xml:space="preserve">La asesora cumple con las normativas de la matriz de calidad por el canal escrito Whatsapp.
</t>
  </si>
  <si>
    <t xml:space="preserve">No se adhiere al guion de saludo y presenta errores ortográficos. </t>
  </si>
  <si>
    <t xml:space="preserve">La asesora cumple con las normativas de la matriz de calidad por el canal escrito Whatsapp. Solo se evidencian errores ortográficos y de redacción.
</t>
  </si>
  <si>
    <t>Se evidencia en la comunicación que el agente no indico el monto pendiente, no devuelve la  llamada por lo que se penalizan los ítems no gestionados: despliegue de beneficios y/o consecuencias, cierre completo con medio, hora y valor de pago, actualización de datos, lectura de guion Legal, guion de despedida y la información tipificada no es coherente con la llamada.</t>
  </si>
  <si>
    <t>En la comunicación se evidencia que el asesor no hace preparación de la llamada por lo que menciona mal la APP de la que se comunica, no indica la fecha de devolución, no hace despliegue de beneficios y/o consecuencias, en el cierre del acuerdo no confirma el valor y el medio de pago, la información tipificada no es coherente con la llamada pues en la nota no especifica el medio de pago.</t>
  </si>
  <si>
    <t>Se verifica la comunicación y se evidencia que el asesor no brinda argumentos coherentes a la objeción que presenta el tt, debe condicionar el pago a un horario limite, asi mismo especificar que el beneficio que ofrece aplica en los intereses moratorios y condicionar el mismo a un horario.</t>
  </si>
  <si>
    <t xml:space="preserve">Se evidencia que no realiza el cierre del acuerdo de pago </t>
  </si>
  <si>
    <t xml:space="preserve">Asesora no indica el cierre de manera completa ya que no menciona el valor a cancelar. No se adhiere al guion de saludo. </t>
  </si>
  <si>
    <t>No contextualiza el valor completo de la devolución</t>
  </si>
  <si>
    <t>Se evidencia en la comunicación que el asesor no devuelve la llamada por lo que valida el guion de despedida y la información tipificada no es coherente con la llamada.</t>
  </si>
  <si>
    <t>Se verifica gestión de voz y se evidencia que la agente no se adhiere a guion de despedida, no realiza actualización de datos y no realiza lectura de guion Legal.</t>
  </si>
  <si>
    <t>No genera despliegue de beneficios y/o consecuencias.</t>
  </si>
  <si>
    <t>No genera cierre de acuerdo de prorroga con titular, no confirma medio, hora y valor del mismo</t>
  </si>
  <si>
    <t>En la comunicación el agente no realiza actualización de datos con sondeo.</t>
  </si>
  <si>
    <t>La comunicación no es asertiva, no evita maltrato, interrumpe al cliente cada vez que esta hablando se le nota con tono desafiante y falta de carisma con el titular</t>
  </si>
  <si>
    <t>Se verifica gestión y se evidencia que el asesor no valida titularidad del cliente con nombre completo y se evidencian errores de ortografía.</t>
  </si>
  <si>
    <t xml:space="preserve">No brinda beneficios de forma asertiva.  </t>
  </si>
  <si>
    <t>En la comunicación el asesor no indico el monto pendiente correcto.</t>
  </si>
  <si>
    <t xml:space="preserve">El agente no se adhiere a guion de saludo pues no se presenta y la información tipificada no es coherente con la gestión pues el agente no especifica la información que actualizo en la nota.
</t>
  </si>
  <si>
    <t xml:space="preserve">Se evidencia que no argumenta de forma correcta y brinda de forma correcta las consecuencias de no pago. </t>
  </si>
  <si>
    <t xml:space="preserve">Gestión de WhatsApp solo con novedad en guion de saludo y ortografia. </t>
  </si>
  <si>
    <t xml:space="preserve">Gestión de WhatsApp solo con novedades en redacción y ortografía. </t>
  </si>
  <si>
    <t xml:space="preserve">Gestión WhatsApp con error de ortografía. </t>
  </si>
  <si>
    <t xml:space="preserve">Se evidencia que no se despide forma correcta porque no indica el nombre y el apellido </t>
  </si>
  <si>
    <t>En la comunicación el agente no realiza la actualización de datos con el sondeo completo pues no confirma el correo.</t>
  </si>
  <si>
    <t xml:space="preserve">Se evidencia que la asesora solicita el motivo del no pago, no brinda argumentos coherentes a la objeción, no deja la tipificación de forma correcta </t>
  </si>
  <si>
    <t>No contextualiza llamada omite datos de motivo de llamada monto pendiente y fecha de devolución.</t>
  </si>
  <si>
    <t xml:space="preserve">Se evidencia que el asesor interrumpe al cliente por lo que no escucha lo que el cliente le esta informando </t>
  </si>
  <si>
    <t xml:space="preserve">Se evidencia que no brinda la fecha de devolución </t>
  </si>
  <si>
    <t>No se adhiere a los guiones de saludo y despedida.</t>
  </si>
  <si>
    <t>Tipificación no coincide, indica que tt acepta ley cuando claramente en la llamada indica que no la autoriza</t>
  </si>
  <si>
    <t xml:space="preserve">Se evidencia que la asesora no tiene empatía, ya que no pregunta el cómo está </t>
  </si>
  <si>
    <t>Se evidencia que la información tipificada no es coherente con la llamada pues el resultado de cobranza no es el adecuado.</t>
  </si>
  <si>
    <t>Monitoreo sin novedad (cliente cuelga llamada cuando indicaba guion de despedida)</t>
  </si>
  <si>
    <t xml:space="preserve">Se evidencia que la agente no válida la titularidad del usuario, no indica la fecha de devolución </t>
  </si>
  <si>
    <t>Monitoreo sin novedad (tt cuelga llamada para confirmación de ley no contesta mas)</t>
  </si>
  <si>
    <t xml:space="preserve">Asesora brinda información falsa indicando a la titular que se le podrían generar cobros de unos intereses del 12.5%. Adicionalmente; no brinda el cierre de manera completa, no brinda beneficios y/o consecuencias, no tipifica de manera coherente. </t>
  </si>
  <si>
    <t>Asesora no brinda argumentos suficientes o se evidencia pocas habilidades de negociación. Adicionalmente; no tipifica de manera correcta y no se adhiere al guion de despedida.</t>
  </si>
  <si>
    <t>En la comunicacion se evidencia que el asesor no confirma la hora de pago en el cierre del acuerdo.</t>
  </si>
  <si>
    <t>No hace despliegue de beneficios, no se despide de manera correcta</t>
  </si>
  <si>
    <t>Se evidencia que no brinda argumentos coherentes, no brinda un despliegue de beneficios, tiene muchas muletillas, duda de la información entregada, no realiza el cierre del acuerdo completo (medio y hora), no deja la tipificación de forma correcta.</t>
  </si>
  <si>
    <t>En la comunicacion el asesor no hace despliegue de beneficios y/o consecuencias y en el acuerdo de pago no confirma la hora de pago, en la tipificacion no deja el monto de pago y no hace seguimiento a la promesa de pago incumplida por lo que se afecta negociacion y tipificacion.</t>
  </si>
  <si>
    <t xml:space="preserve">Asesor no brinda cierre de acuerdo en llamada. Adicionalmente; no tipifica de manera correcta, no brinda beneficio y omite el guion de despedida. </t>
  </si>
  <si>
    <t xml:space="preserve">Se evidencia que ofrece un descuento del 100%, pero no informa sobre ese descuento </t>
  </si>
  <si>
    <t xml:space="preserve">Asesora no brinda cierre de acuerdo y no tipifica de manera acorde. </t>
  </si>
  <si>
    <t>Se evidencia que no brinda un despliegue de beneficios, no deja la tipificación de forma completa, ya que el cliente le brinda un número de WhatsApp adicional, pero este no queda registrado.</t>
  </si>
  <si>
    <t xml:space="preserve">Se evicencia que no valida la titularidad del cliente </t>
  </si>
  <si>
    <t>CUMPLE CON LA GESTIÓN</t>
  </si>
  <si>
    <t>No genera argumentos coherente para la objeción del cliente.</t>
  </si>
  <si>
    <t>Asesora no brinda beneficios en llamada.</t>
  </si>
  <si>
    <t xml:space="preserve">Cumple con la gestión, se corta la llamada, asesora, la regresa, pero se va a buzón de voz </t>
  </si>
  <si>
    <t>Se evidencia que el agente no confirma la titularidad del usuario, no brinda una contextualización, no deja la tipificación, se cae la llamada y no la regresa, por lo que hace falta en la llamada se va como no cumple como datos guion legal y despedida.</t>
  </si>
  <si>
    <t>Se eviencia que el asesor al realizar la actualización de datos no hace el sondeo completo pues no confirma el numero de telefono.</t>
  </si>
  <si>
    <t xml:space="preserve">No brinda argumentos coherentes para la objeción del cliente, adicional no genera despliegues de beneficios y/o consecuencias </t>
  </si>
  <si>
    <t>Se evicencia que no rebate las objeciones del usuario, el asesor brinda un despliegue de beneficios al finalizar la llamada y no en la negociación.</t>
  </si>
  <si>
    <t>Se evidencia en la comunicacion que el agente no brinda argumentos coherentes a la objeción que presenta el tt pues no hace una negociacion validando todas las opciones de pago, como descuento en interes moratorio y el nuevo contacto no lo condiciona a un horario temprano.</t>
  </si>
  <si>
    <t xml:space="preserve">No confirma hora de pago en cierre de negociación </t>
  </si>
  <si>
    <t>No brinda argumentos coherente para la objeción del cliente, adicional no hace despliegues de beneficios para animar al cliente a pagar en las horas suministradas</t>
  </si>
  <si>
    <t>Se verifica gestión de voz y se evidencia que el asesor no valida titularidad del cliente con nombre completo, no indico la fecha de devolución y no hizo despliegue de beneficios y/o consecuencias.</t>
  </si>
  <si>
    <t xml:space="preserve">Se evicencia que el asesor no brinda argumentos coherentes, brinda es información falsa por le dice "que alguien este tomando sus datos", no es asertivo con la información brindada, no actualiza datos, no realiza la lectura del guión legal, no se despide 
</t>
  </si>
  <si>
    <t>No confirma fecha exacta de devolución, adicional no brinda argumentos para la objeción del cliente, tampoco hace despliegue de beneficios y/o consecuencias para que cliente se anime a pagar en las horas indicadas</t>
  </si>
  <si>
    <t>El agente no realiza actualización de datos con el sondeo completo pues no actualiza el numero de telefono.</t>
  </si>
  <si>
    <t xml:space="preserve">El agente no realiza actualización de datos con el sondeo completo pues no actualiza el numero de telefono.
</t>
  </si>
  <si>
    <t xml:space="preserve">Se evidencia que el asesor no realiza el paso a paso de la llamada, por lo que todo se va como no cumple y no deja la tipificación de la llamada.  </t>
  </si>
  <si>
    <t xml:space="preserve">Se evidencia que la asesora interrumpe al cliente, no prepara la llamada por que el cliente no es el primer prestamo, hasta el mismo cliente la corrige, no deja la tipificacion de forma correcta, no hay comunicación asertiva y le habla deforma sarcastica. </t>
  </si>
  <si>
    <t>Asesor no brinda el cierre de manera completa.</t>
  </si>
  <si>
    <t xml:space="preserve">Tipificación no coincide, no se evidencia en el registro del mismo la aceptación de la ley y la actualización de datos </t>
  </si>
  <si>
    <t>En la comunicacion se evidencian errores de ortografia y no realiza actualización de datos con el sondeo completo pues no confirma el numero de telefono.</t>
  </si>
  <si>
    <t xml:space="preserve">Se evidencia en la comunicacion que el asesor no indica el motivo de la llamada, la fecha de devolución y el monto pendiente seguido del guion de saludo, no brinda argumentos coherentes a la objeción que presenta el tt pues no condiciona las opciones de pago a un horario temprano, no valida la opcion de pago completo con descuento en intereses moratorios, asi como el nuevo contacto lo deja en un horario muy extenso.
</t>
  </si>
  <si>
    <t xml:space="preserve">Se evidencia que el asesor no válida la titularidad no realiza la contextualización, no realiza una actualización de datos, no realiza el guión legal y no deja la tipificación </t>
  </si>
  <si>
    <t xml:space="preserve">Solo se evidencia errores ortográficos. </t>
  </si>
  <si>
    <t>comunicación solo se evidencian errores de redacción y ortografía.</t>
  </si>
  <si>
    <t>Gestión por WhatsApp, solo se evidencian errores de ortografía.</t>
  </si>
  <si>
    <t>El asesor no genera el cierre de acuerdo confirmando el medio, la hora y el valor de pago.</t>
  </si>
  <si>
    <t>Se evidencia que interrumpe al cliente, tutea y ustea, no realiza el cierre del acuerdo completo (hora de pago), no deja la tipificación de forma completa.</t>
  </si>
  <si>
    <t>En la comunicacion el asesor no indica el motivo de la llamada, la fecha de devolución y el monto pendiente, la información tipificada no es coherente con la llamada pues se evidencia que tuvo un contacto por otro canal pero no deja el registro del mismo.</t>
  </si>
  <si>
    <t xml:space="preserve">Se evidencia que deja en la tipificación que la cliente acepta la ley cuando la cliente no brinda una respuesta solo dice gracias y ya 
</t>
  </si>
  <si>
    <t>En la comunicacion el agente no hace despliegue de beneficios y/o consecuencias.</t>
  </si>
  <si>
    <t>En la comunicacion el asesor no hace despliegue de beneficios y/o consecuencias y no realiza la actualización de datos con el sondeo completo pues no confirma el correo.</t>
  </si>
  <si>
    <t xml:space="preserve">Se evidencia que el asesor no rebate las objeciones de la cliente, no se concreta un acuerdo de pago y la tipificación no es acorde a la llamada, porque no se llegó a un acuerdo de pago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</si>
</sst>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1" x14ac:knownFonts="1">
    <font>
      <sz val="11"/>
      <color theme="1"/>
      <name val="Calibri"/>
      <family val="2"/>
      <scheme val="minor"/>
    </font>
  </fonts>
  <fills count="8">
    <fill>
      <patternFill patternType="none"/>
    </fill>
    <fill>
      <patternFill patternType="gray125"/>
    </fill>
    <fill>
      <patternFill patternType="solid">
        <fgColor theme="7" tint="0.79998168889431442"/>
        <bgColor indexed="64"/>
      </patternFill>
    </fill>
    <fill>
      <patternFill patternType="solid">
        <fgColor theme="7" tint="-0.499984740745262"/>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theme="5" tint="0.79998168889431442"/>
        <bgColor indexed="64"/>
      </patternFill>
    </fill>
    <fill>
      <patternFill patternType="solid">
        <fgColor theme="5" tint="-0.499984740745262"/>
        <bgColor indexed="64"/>
      </patternFill>
    </fill>
  </fills>
  <borders count="1">
    <border>
      <left/>
      <right/>
      <top/>
      <bottom/>
      <diagonal/>
    </border>
  </borders>
  <cellStyleXfs count="1">
    <xf numFmtId="0" fontId="0" fillId="0" borderId="0"/>
  </cellStyleXfs>
  <cellXfs count="14">
    <xf numFmtId="0" fontId="0" fillId="0" borderId="0" xfId="0"/>
    <xf numFmtId="0" fontId="0" fillId="0" borderId="0" xfId="0" applyAlignment="1">
      <alignment horizontal="center"/>
    </xf>
    <xf numFmtId="14" fontId="0" fillId="0" borderId="0" xfId="0" applyNumberFormat="1" applyAlignment="1">
      <alignment horizontal="center"/>
    </xf>
    <xf numFmtId="164" fontId="0" fillId="0" borderId="0" xfId="0" applyNumberFormat="1" applyAlignment="1">
      <alignment horizontal="center"/>
    </xf>
    <xf numFmtId="9" fontId="0" fillId="0" borderId="0" xfId="0" applyNumberFormat="1" applyAlignment="1">
      <alignment horizontal="center"/>
    </xf>
    <xf numFmtId="0" fontId="0" fillId="3" borderId="0" xfId="0" applyFill="1" applyAlignment="1">
      <alignment horizontal="center"/>
    </xf>
    <xf numFmtId="0" fontId="0" fillId="5" borderId="0" xfId="0" applyFill="1" applyAlignment="1">
      <alignment horizontal="center"/>
    </xf>
    <xf numFmtId="0" fontId="0" fillId="7" borderId="0" xfId="0" applyFill="1" applyAlignment="1">
      <alignment horizontal="center"/>
    </xf>
    <xf numFmtId="10" fontId="0" fillId="4" borderId="0" xfId="0" applyNumberFormat="1" applyFill="1" applyAlignment="1">
      <alignment horizontal="center"/>
    </xf>
    <xf numFmtId="9" fontId="0" fillId="4" borderId="0" xfId="0" applyNumberFormat="1" applyFill="1" applyAlignment="1">
      <alignment horizontal="center"/>
    </xf>
    <xf numFmtId="9" fontId="0" fillId="0" borderId="0" xfId="0" applyNumberFormat="1"/>
    <xf numFmtId="0" fontId="0" fillId="6" borderId="0" xfId="0" applyFill="1" applyAlignment="1">
      <alignment horizontal="center"/>
    </xf>
    <xf numFmtId="0" fontId="0" fillId="2" borderId="0" xfId="0" applyFill="1" applyAlignment="1">
      <alignment horizontal="center"/>
    </xf>
    <xf numFmtId="0" fontId="0" fillId="0" borderId="0" xfId="0" applyNumberFormat="1" applyAlignment="1">
      <alignment horizontal="center"/>
    </xf>
  </cellXfs>
  <cellStyles count="1">
    <cellStyle name="Normal" xfId="0" builtinId="0"/>
  </cellStyles>
  <dxfs count="94">
    <dxf>
      <numFmt numFmtId="13" formatCode="0%"/>
      <fill>
        <patternFill patternType="solid">
          <fgColor indexed="64"/>
          <bgColor theme="9" tint="0.79998168889431442"/>
        </patternFill>
      </fill>
      <alignment horizontal="center" vertical="bottom" textRotation="0" wrapText="0" indent="0" justifyLastLine="0" shrinkToFit="0" readingOrder="0"/>
    </dxf>
    <dxf>
      <numFmt numFmtId="13" formatCode="0%"/>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fill>
        <patternFill patternType="solid">
          <fgColor indexed="64"/>
          <bgColor theme="5" tint="0.79998168889431442"/>
        </patternFill>
      </fil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164" formatCode="[$-F400]h:mm:ss\ AM/PM"/>
      <alignment horizontal="center" vertical="bottom" textRotation="0" wrapText="0" indent="0" justifyLastLine="0" shrinkToFit="0" readingOrder="0"/>
    </dxf>
    <dxf>
      <numFmt numFmtId="19" formatCode="d/mm/yyyy"/>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19" formatCode="d/mm/yyyy"/>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13" formatCode="0%"/>
      <fill>
        <patternFill patternType="solid">
          <fgColor indexed="64"/>
          <bgColor theme="9" tint="0.79998168889431442"/>
        </patternFill>
      </fill>
      <alignment horizontal="center" vertical="bottom" textRotation="0" wrapText="0" indent="0" justifyLastLine="0" shrinkToFit="0" readingOrder="0"/>
    </dxf>
    <dxf>
      <numFmt numFmtId="13" formatCode="0%"/>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fill>
        <patternFill patternType="solid">
          <fgColor indexed="64"/>
          <bgColor theme="5" tint="0.79998168889431442"/>
        </patternFill>
      </fil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164" formatCode="[$-F400]h:mm:ss\ AM/PM"/>
      <alignment horizontal="center" vertical="bottom" textRotation="0" wrapText="0" indent="0" justifyLastLine="0" shrinkToFit="0" readingOrder="0"/>
    </dxf>
    <dxf>
      <numFmt numFmtId="19" formatCode="d/mm/yyyy"/>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19" formatCode="d/mm/yyyy"/>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13" formatCode="0%"/>
      <alignment horizontal="center" vertical="bottom" textRotation="0" wrapText="0" indent="0" justifyLastLine="0" shrinkToFit="0" readingOrder="0"/>
    </dxf>
    <dxf>
      <numFmt numFmtId="13" formatCode="0%"/>
      <alignment horizontal="center" vertical="bottom" textRotation="0" wrapText="0" indent="0" justifyLastLine="0" shrinkToFit="0" readingOrder="0"/>
    </dxf>
    <dxf>
      <numFmt numFmtId="13" formatCode="0%"/>
      <alignment horizontal="center" vertical="bottom" textRotation="0" wrapText="0" indent="0" justifyLastLine="0" shrinkToFit="0" readingOrder="0"/>
    </dxf>
    <dxf>
      <numFmt numFmtId="13" formatCode="0%"/>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d/mm/yyyy"/>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14" formatCode="0.00%"/>
      <fill>
        <patternFill patternType="solid">
          <fgColor indexed="64"/>
          <bgColor theme="9" tint="0.79998168889431442"/>
        </patternFill>
      </fill>
      <alignment horizontal="center" vertical="bottom" textRotation="0" wrapText="0" indent="0" justifyLastLine="0" shrinkToFit="0" readingOrder="0"/>
    </dxf>
    <dxf>
      <numFmt numFmtId="13" formatCode="0%"/>
      <alignment horizontal="center" vertical="bottom" textRotation="0" wrapText="0" indent="0" justifyLastLine="0" shrinkToFit="0" readingOrder="0"/>
    </dxf>
    <dxf>
      <numFmt numFmtId="13" formatCode="0%"/>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fill>
        <patternFill patternType="solid">
          <fgColor indexed="64"/>
          <bgColor theme="5" tint="0.79998168889431442"/>
        </patternFill>
      </fil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fill>
        <patternFill patternType="solid">
          <fgColor indexed="64"/>
          <bgColor theme="7" tint="0.79998168889431442"/>
        </patternFill>
      </fil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fill>
        <patternFill patternType="solid">
          <fgColor indexed="64"/>
          <bgColor theme="7" tint="0.79998168889431442"/>
        </patternFill>
      </fil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164" formatCode="[$-F400]h:mm:ss\ AM/PM"/>
      <alignment horizontal="center" vertical="bottom" textRotation="0" wrapText="0" indent="0" justifyLastLine="0" shrinkToFit="0" readingOrder="0"/>
    </dxf>
    <dxf>
      <numFmt numFmtId="19" formatCode="d/mm/yyyy"/>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19" formatCode="d/mm/yyyy"/>
      <alignment horizontal="center" vertical="bottom" textRotation="0" wrapText="0" indent="0" justifyLastLine="0" shrinkToFit="0" readingOrder="0"/>
    </dxf>
    <dxf>
      <numFmt numFmtId="19" formatCode="d/mm/yy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4" connectionId="1" xr16:uid="{7E6ADCA6-FD59-425E-9D3F-E0E06F35FE0E}" autoFormatId="16" applyNumberFormats="0" applyBorderFormats="0" applyFontFormats="0" applyPatternFormats="0" applyAlignmentFormats="0" applyWidthHeightFormats="0">
  <queryTableRefresh nextId="11" unboundColumnsLeft="1" unboundColumnsRight="5">
    <queryTableFields count="8">
      <queryTableField id="3" dataBound="0" tableColumnId="3"/>
      <queryTableField id="1" name="Fecha Monitoreo" tableColumnId="1"/>
      <queryTableField id="2" name="ID Asesor" tableColumnId="2"/>
      <queryTableField id="4" dataBound="0" tableColumnId="4"/>
      <queryTableField id="5" dataBound="0" tableColumnId="5"/>
      <queryTableField id="6" dataBound="0" tableColumnId="6"/>
      <queryTableField id="7" dataBound="0" tableColumnId="7"/>
      <queryTableField id="10" dataBound="0"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3" xr16:uid="{18E633C2-8F85-42A8-8C9D-C41F485A1201}" autoFormatId="16" applyNumberFormats="0" applyBorderFormats="0" applyFontFormats="0" applyPatternFormats="0" applyAlignmentFormats="0" applyWidthHeightFormats="0">
  <queryTableRefresh nextId="54" unboundColumnsLeft="1" unboundColumnsRight="1">
    <queryTableFields count="20">
      <queryTableField id="51" dataBound="0" tableColumnId="50"/>
      <queryTableField id="49" name="Fecha Monitoreo" tableColumnId="49"/>
      <queryTableField id="3" name="Analista" tableColumnId="3"/>
      <queryTableField id="4" name="ID Asesor" tableColumnId="4"/>
      <queryTableField id="5" name="Fecha Comunicación" tableColumnId="5"/>
      <queryTableField id="6" name="Hora Comunicación" tableColumnId="6"/>
      <queryTableField id="7" name="Mora" tableColumnId="7"/>
      <queryTableField id="8" name="Canal" tableColumnId="8"/>
      <queryTableField id="29" name="Presenta buena ortografía" tableColumnId="29"/>
      <queryTableField id="30" name="La información del mensaje es correcta" tableColumnId="30"/>
      <queryTableField id="31" name="El mensaje persuade de manera efectiva el pago del cliente" tableColumnId="31"/>
      <queryTableField id="32" name="Uso de Beneficios o consecuencias de manera correcta en el mensaje" tableColumnId="32"/>
      <queryTableField id="33" name="Tipifica de manera coherente el mensaje en admin" tableColumnId="33"/>
      <queryTableField id="34" name="El mensaje es claro y se encuentra bien redactado" tableColumnId="34"/>
      <queryTableField id="35" name="El mensaje es asertivo, sin maltrato" tableColumnId="35"/>
      <queryTableField id="36" name="No brinda información sensible o falsa que afecte al cliente o la aplicación" tableColumnId="36"/>
      <queryTableField id="52" dataBound="0" tableColumnId="51"/>
      <queryTableField id="46" name="Observación " tableColumnId="46"/>
      <queryTableField id="48" name="Nota" tableColumnId="48"/>
      <queryTableField id="53" dataBound="0" tableColumnId="5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4" xr16:uid="{2AB46D24-C023-48BB-8865-8685F8360576}" autoFormatId="16" applyNumberFormats="0" applyBorderFormats="0" applyFontFormats="0" applyPatternFormats="0" applyAlignmentFormats="0" applyWidthHeightFormats="0">
  <queryTableRefresh nextId="57" unboundColumnsLeft="1" unboundColumnsRight="1">
    <queryTableFields count="24">
      <queryTableField id="51" dataBound="0" tableColumnId="50"/>
      <queryTableField id="49" name="Fecha Monitoreo" tableColumnId="49"/>
      <queryTableField id="3" name="Analista" tableColumnId="3"/>
      <queryTableField id="4" name="ID Asesor" tableColumnId="4"/>
      <queryTableField id="5" name="Fecha Comunicación" tableColumnId="5"/>
      <queryTableField id="6" name="Hora Comunicación" tableColumnId="6"/>
      <queryTableField id="7" name="Mora" tableColumnId="7"/>
      <queryTableField id="8" name="Canal" tableColumnId="8"/>
      <queryTableField id="9" name="#Extensión" tableColumnId="9"/>
      <queryTableField id="10" name="Teléfono Cliente" tableColumnId="10"/>
      <queryTableField id="11" name="Canal1" tableColumnId="11"/>
      <queryTableField id="37" name="Se Adhiere a guion de saludo2" tableColumnId="37"/>
      <queryTableField id="38" name="Se Adhiere a guion de despedida3" tableColumnId="38"/>
      <queryTableField id="39" name="Valida veracidad de la referencia" tableColumnId="39"/>
      <queryTableField id="40" name="Solicita linea de contacto del cliente" tableColumnId="40"/>
      <queryTableField id="41" name="Indica líneas para que el cliente devuelva llamada" tableColumnId="41"/>
      <queryTableField id="42" name="Tipifica de manera coherente la interacción" tableColumnId="42"/>
      <queryTableField id="43" name="Mantiene fluidez verbal" tableColumnId="43"/>
      <queryTableField id="44" name="La comunicación es asertiva, con respeto y evita maltrato4" tableColumnId="44"/>
      <queryTableField id="54" name="No brinda información sensible o falsa al tercero, cumple con las normativas legales establecidas." tableColumnId="1"/>
      <queryTableField id="56" dataBound="0" tableColumnId="2"/>
      <queryTableField id="46" name="Observación " tableColumnId="46"/>
      <queryTableField id="48" name="Nota" tableColumnId="48"/>
      <queryTableField id="52" dataBound="0" tableColumnId="51"/>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5" xr16:uid="{35CE254D-3355-46CD-BEF0-46338D102C6C}" autoFormatId="16" applyNumberFormats="0" applyBorderFormats="0" applyFontFormats="0" applyPatternFormats="0" applyAlignmentFormats="0" applyWidthHeightFormats="0">
  <queryTableRefresh nextId="46" unboundColumnsLeft="1" unboundColumnsRight="2">
    <queryTableFields count="34">
      <queryTableField id="42" dataBound="0" tableColumnId="38"/>
      <queryTableField id="37" name="Fecha Monitoreo" tableColumnId="37"/>
      <queryTableField id="3" name="Analista" tableColumnId="3"/>
      <queryTableField id="4" name="ID Asesor" tableColumnId="4"/>
      <queryTableField id="5" name="Fecha Comunicación" tableColumnId="5"/>
      <queryTableField id="6" name="Hora Comunicación" tableColumnId="6"/>
      <queryTableField id="7" name="Mora" tableColumnId="7"/>
      <queryTableField id="8" name="Canal" tableColumnId="8"/>
      <queryTableField id="9" name="#Extensión" tableColumnId="9"/>
      <queryTableField id="10" name="Teléfono Cliente" tableColumnId="10"/>
      <queryTableField id="11" name="Canal1" tableColumnId="11"/>
      <queryTableField id="12" name="Se Adhiere a guion de saludo" tableColumnId="12"/>
      <queryTableField id="13" name="Se Adhiere a guion de despedida" tableColumnId="13"/>
      <queryTableField id="14" name="Indico motivo de la llamada" tableColumnId="14"/>
      <queryTableField id="15" name="Indico fecha de devolución" tableColumnId="15"/>
      <queryTableField id="16" name="Indico el monto pendiente" tableColumnId="16"/>
      <queryTableField id="17" name="Escucha atentamente objeción del cliente" tableColumnId="17"/>
      <queryTableField id="18" name="Brinda argumentos coherentes a la objeción" tableColumnId="18"/>
      <queryTableField id="19" name="Despliegue de Beneficios y/o consecuencias" tableColumnId="19"/>
      <queryTableField id="36" dataBound="0" tableColumnId="1"/>
      <queryTableField id="20" name="Confirma Valor de pago" tableColumnId="20"/>
      <queryTableField id="21" name="Confirma hora de pago" tableColumnId="21"/>
      <queryTableField id="22" name="Confirma medio de pago" tableColumnId="22"/>
      <queryTableField id="30" dataBound="0" tableColumnId="2"/>
      <queryTableField id="23" name="Realiza actualización de datos" tableColumnId="23"/>
      <queryTableField id="24" name="La información tipificada es coherente con la llamada" tableColumnId="24"/>
      <queryTableField id="25" name="La comunicación es asertiva, con respeto y evita maltrato" tableColumnId="25"/>
      <queryTableField id="26" name="Cumple con las normativas legales" tableColumnId="26"/>
      <queryTableField id="34" dataBound="0" tableColumnId="39"/>
      <queryTableField id="27" name="Realiza lectura de guion Legal" tableColumnId="27"/>
      <queryTableField id="28" name="Observación " tableColumnId="28"/>
      <queryTableField id="32" name="Nota" tableColumnId="32"/>
      <queryTableField id="35" dataBound="0" tableColumnId="35"/>
      <queryTableField id="33" dataBound="0" tableColumnId="3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20F2C56-3155-4B35-8712-B352EC00339A}" name="Consolidado" displayName="Consolidado" ref="A1:H350" tableType="queryTable" totalsRowShown="0" headerRowDxfId="93" dataDxfId="92">
  <tableColumns count="8">
    <tableColumn id="3" xr3:uid="{0CD0A309-FAF3-4CDF-ADC4-23901B523557}" uniqueName="3" name="Codigo" queryTableFieldId="3" dataDxfId="51">
      <calculatedColumnFormula>Consolidado[[#This Row],[ID Asesor]]&amp;Consolidado[[#This Row],[Fecha Monitoreo]]</calculatedColumnFormula>
    </tableColumn>
    <tableColumn id="1" xr3:uid="{F0EBB816-3AC5-4209-B28C-D4FB3E81637D}" uniqueName="1" name="Fecha Monitoreo" queryTableFieldId="1" dataDxfId="50"/>
    <tableColumn id="2" xr3:uid="{28AF7C58-99CD-4D80-B729-46482846A89F}" uniqueName="2" name="ID Asesor" queryTableFieldId="2" dataDxfId="49"/>
    <tableColumn id="4" xr3:uid="{3AFF2416-CA68-4E61-A9E3-BA759AED2684}" uniqueName="4" name="VOZ" queryTableFieldId="4" dataDxfId="48">
      <calculatedColumnFormula>IFERROR(AVERAGEIF(VOZ_WHATSAPP[#All],Consolidado[[#This Row],[Codigo]],VOZ_WHATSAPP[[#All],[Nota Final]]),"")</calculatedColumnFormula>
    </tableColumn>
    <tableColumn id="5" xr3:uid="{C9141FC0-9966-486F-BAC2-4093D409B74C}" uniqueName="5" name="SMS" queryTableFieldId="5" dataDxfId="47">
      <calculatedColumnFormula>IFERROR(AVERAGEIF(SMS[#All],Consolidado[[#This Row],[Codigo]],SMS[[#All],[Nota Final]]),"")</calculatedColumnFormula>
    </tableColumn>
    <tableColumn id="6" xr3:uid="{2ED72679-0ECD-4038-A86E-15C3CE9DE448}" uniqueName="6" name="TERCERO" queryTableFieldId="6" dataDxfId="46">
      <calculatedColumnFormula>IFERROR(AVERAGEIF(TERCERO[#All],Consolidado[[#This Row],[Codigo]],TERCERO[[#All],[Nota Final]]),"")</calculatedColumnFormula>
    </tableColumn>
    <tableColumn id="7" xr3:uid="{CD0556A6-2113-495F-BA64-51ADA963C4FA}" uniqueName="7" name="Nota Total" queryTableFieldId="7" dataDxfId="45">
      <calculatedColumnFormula>IF(AVERAGE(Consolidado[[#This Row],[VOZ]:[TERCERO]])&lt;0,0,AVERAGE(Consolidado[[#This Row],[VOZ]:[TERCERO]]))</calculatedColumnFormula>
    </tableColumn>
    <tableColumn id="9" xr3:uid="{64B64D34-25EA-4C1A-A763-8A6BAB3BAEAA}" uniqueName="9" name="Total Monitoreos" queryTableFieldId="10" dataDxfId="44">
      <calculatedColumnFormula>3-COUNTBLANK(Consolidado[[#This Row],[VOZ]:[TERCERO]])</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E6CA69-A6F7-40C1-B883-28B559FC8525}" name="SMS" displayName="SMS" ref="A1:T1633" tableType="queryTable" totalsRowShown="0" headerRowDxfId="91" dataDxfId="90">
  <tableColumns count="20">
    <tableColumn id="50" xr3:uid="{0522A90C-4715-45E9-A41D-D72421339260}" uniqueName="50" name="Codigo" queryTableFieldId="51" dataDxfId="43">
      <calculatedColumnFormula>SMS[[#This Row],[ID Asesor]]&amp;SMS[[#This Row],[Fecha Monitoreo]]</calculatedColumnFormula>
    </tableColumn>
    <tableColumn id="49" xr3:uid="{4DC2F8BB-2640-42D8-BDA1-89A6740B6BAC}" uniqueName="49" name="Fecha Monitoreo" queryTableFieldId="49" dataDxfId="42"/>
    <tableColumn id="3" xr3:uid="{5AD7D77A-96B6-482A-BA29-0CF4E36ED986}" uniqueName="3" name="Analista" queryTableFieldId="3" dataDxfId="41"/>
    <tableColumn id="4" xr3:uid="{E239C2D9-A2FC-477B-88C7-D56A9B2CD1F2}" uniqueName="4" name="ID Asesor" queryTableFieldId="4" dataDxfId="40"/>
    <tableColumn id="5" xr3:uid="{725643E6-5DFC-4546-BE3B-B12556F439AC}" uniqueName="5" name="Fecha Comunicación" queryTableFieldId="5" dataDxfId="39"/>
    <tableColumn id="6" xr3:uid="{B10118D4-CD05-4342-A94E-1436048DC533}" uniqueName="6" name="Hora Comunicación" queryTableFieldId="6" dataDxfId="38"/>
    <tableColumn id="7" xr3:uid="{3E5F9186-5D13-4368-9505-77E79AA3D064}" uniqueName="7" name="Mora" queryTableFieldId="7" dataDxfId="37"/>
    <tableColumn id="8" xr3:uid="{D186EF62-ABD4-4F1B-BD90-0D532A47EED5}" uniqueName="8" name="Canal" queryTableFieldId="8" dataDxfId="36"/>
    <tableColumn id="29" xr3:uid="{40FAC764-F2AF-42DE-AEDA-94C036C4F35F}" uniqueName="29" name="Presenta buena ortografía" queryTableFieldId="29" dataDxfId="35"/>
    <tableColumn id="30" xr3:uid="{0B1CB94C-0611-402B-A4BF-E21024B50E2A}" uniqueName="30" name="La información del mensaje es correcta" queryTableFieldId="30" dataDxfId="34"/>
    <tableColumn id="31" xr3:uid="{A923008A-2BF9-48EC-AD65-493704FC625D}" uniqueName="31" name="El mensaje persuade de manera efectiva el pago del cliente" queryTableFieldId="31" dataDxfId="33"/>
    <tableColumn id="32" xr3:uid="{A036D559-DC90-4EFA-80A2-6945C3AE42B7}" uniqueName="32" name="Uso de Beneficios o consecuencias de manera correcta en el mensaje" queryTableFieldId="32" dataDxfId="32"/>
    <tableColumn id="33" xr3:uid="{5459C9D3-4D1D-4095-BC39-D719F8229DCA}" uniqueName="33" name="Tipifica de manera coherente el mensaje en admin" queryTableFieldId="33" dataDxfId="31"/>
    <tableColumn id="34" xr3:uid="{07005F36-B6A7-42D4-ACCA-F5EB8690290C}" uniqueName="34" name="El mensaje es claro y se encuentra bien redactado" queryTableFieldId="34" dataDxfId="30"/>
    <tableColumn id="35" xr3:uid="{0B929ED5-6480-439C-81D8-29DE4A77AA8D}" uniqueName="35" name="El mensaje es asertivo, sin maltrato" queryTableFieldId="35" dataDxfId="29"/>
    <tableColumn id="36" xr3:uid="{065A9376-9478-417E-8874-BAD7599D8649}" uniqueName="36" name="No brinda información sensible o falsa que afecte al cliente o la aplicación" queryTableFieldId="36" dataDxfId="28"/>
    <tableColumn id="51" xr3:uid="{F1BD52F0-43B2-4BDE-B838-3FF1A212B732}" uniqueName="51" name="Legal" queryTableFieldId="52" dataDxfId="27">
      <calculatedColumnFormula>IF(OR(SMS[[#This Row],[El mensaje es asertivo, sin maltrato]]="No Cumple",SMS[[#This Row],[No brinda información sensible o falsa que afecte al cliente o la aplicación]]="No Cumple"),"No Cumple","Cumple")</calculatedColumnFormula>
    </tableColumn>
    <tableColumn id="46" xr3:uid="{84EC812E-C821-44A8-BF3F-C38404A4F71C}" uniqueName="46" name="Observación " queryTableFieldId="46" dataDxfId="26"/>
    <tableColumn id="48" xr3:uid="{52A01B5E-7898-45E9-AA49-3D8AC3D7D1F1}" uniqueName="48" name="Nota" queryTableFieldId="48" dataDxfId="25"/>
    <tableColumn id="52" xr3:uid="{C369378C-040A-423D-B03B-206C2DBEF91E}" uniqueName="52" name="Nota Final" queryTableFieldId="53" dataDxfId="24">
      <calculatedColumnFormula>IF(SMS[[#This Row],[Legal]]="No Cumple",0,SMS[[#This Row],[Nota]])</calculatedColumnFormula>
    </tableColumn>
  </tableColumns>
  <tableStyleInfo name="TableStyleLight1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5B41CBB-8B5D-4F44-848E-23ACECCE24F1}" name="TERCERO" displayName="TERCERO" ref="A1:X598" tableType="queryTable" totalsRowShown="0" headerRowDxfId="89" dataDxfId="88">
  <tableColumns count="24">
    <tableColumn id="50" xr3:uid="{7A719F30-7A18-4432-A2C1-775C78492D51}" uniqueName="50" name="Codigo" queryTableFieldId="51" dataDxfId="23">
      <calculatedColumnFormula>TERCERO[[#This Row],[ID Asesor]]&amp;TERCERO[[#This Row],[Fecha Monitoreo]]</calculatedColumnFormula>
    </tableColumn>
    <tableColumn id="49" xr3:uid="{D8350F25-2AFB-4BC5-8C46-D07DAA5D3470}" uniqueName="49" name="Fecha Monitoreo" queryTableFieldId="49" dataDxfId="22"/>
    <tableColumn id="3" xr3:uid="{B78909FF-F723-4C47-A50F-6B153DE47DA3}" uniqueName="3" name="Analista" queryTableFieldId="3" dataDxfId="21"/>
    <tableColumn id="4" xr3:uid="{94B08B8E-8FA2-4E63-8D9B-83054530C284}" uniqueName="4" name="ID Asesor" queryTableFieldId="4" dataDxfId="20"/>
    <tableColumn id="5" xr3:uid="{BF922CBE-3516-42F9-954B-962B946A3ACC}" uniqueName="5" name="Fecha Comunicación" queryTableFieldId="5" dataDxfId="19"/>
    <tableColumn id="6" xr3:uid="{E0BB27FC-CC18-447E-8383-86BF471F18A0}" uniqueName="6" name="Hora Comunicación" queryTableFieldId="6" dataDxfId="18"/>
    <tableColumn id="7" xr3:uid="{D0E581A5-4192-4402-8D8D-7908E3BE8A24}" uniqueName="7" name="Mora" queryTableFieldId="7" dataDxfId="17"/>
    <tableColumn id="8" xr3:uid="{EB697AE6-02C3-4FBA-AAB9-4686724F2992}" uniqueName="8" name="Canal" queryTableFieldId="8" dataDxfId="16"/>
    <tableColumn id="9" xr3:uid="{816C87A7-12F4-4142-9F56-45A8ED2D1464}" uniqueName="9" name="#Extensión" queryTableFieldId="9" dataDxfId="15"/>
    <tableColumn id="10" xr3:uid="{E23E17E9-8EF9-423C-A814-CC74BD1EF959}" uniqueName="10" name="Teléfono Cliente" queryTableFieldId="10" dataDxfId="14"/>
    <tableColumn id="11" xr3:uid="{8694B017-E28D-4E2B-A54C-580049A50EA6}" uniqueName="11" name="Canal1" queryTableFieldId="11" dataDxfId="13"/>
    <tableColumn id="37" xr3:uid="{8250D3FD-1AFD-43B8-9C62-CE5C840C56F6}" uniqueName="37" name="Se Adhiere a guion de saludo2" queryTableFieldId="37" dataDxfId="12"/>
    <tableColumn id="38" xr3:uid="{83A3FC47-A6C2-46F7-A370-EF7135B7B14E}" uniqueName="38" name="Se Adhiere a guion de despedida3" queryTableFieldId="38" dataDxfId="11"/>
    <tableColumn id="39" xr3:uid="{3E190710-D85A-4D69-A861-2DED8CFDA7D9}" uniqueName="39" name="Valida veracidad de la referencia" queryTableFieldId="39" dataDxfId="10"/>
    <tableColumn id="40" xr3:uid="{21ED449D-E1CC-4EE7-A13D-46A2E6A35B12}" uniqueName="40" name="Solicita linea de contacto del cliente" queryTableFieldId="40" dataDxfId="9"/>
    <tableColumn id="41" xr3:uid="{95E1093B-A36B-4F5E-A03D-AFD22F4B6FFA}" uniqueName="41" name="Indica líneas para que el cliente devuelva llamada" queryTableFieldId="41" dataDxfId="8"/>
    <tableColumn id="42" xr3:uid="{97101CA2-E406-42D4-BBED-C022DAC53C2F}" uniqueName="42" name="Tipifica de manera coherente la interacción" queryTableFieldId="42" dataDxfId="7"/>
    <tableColumn id="43" xr3:uid="{4C1742F0-C363-4DA0-82FF-91CF4A6CB8B4}" uniqueName="43" name="Mantiene fluidez verbal" queryTableFieldId="43" dataDxfId="6"/>
    <tableColumn id="44" xr3:uid="{493D4E9C-C874-4E1B-83B0-7D3889425DD3}" uniqueName="44" name="La comunicación es asertiva, con respeto y evita maltrato4" queryTableFieldId="44" dataDxfId="5"/>
    <tableColumn id="1" xr3:uid="{51A8EBB7-D7B1-4012-B177-55B328F83A2F}" uniqueName="1" name="No brinda información sensible o falsa al tercero, cumple con las normativas legales establecidas." queryTableFieldId="54" dataDxfId="4"/>
    <tableColumn id="2" xr3:uid="{EAC55FBD-FEB1-4CA7-A63D-8915FEC4ECA6}" uniqueName="2" name="Legal" queryTableFieldId="56" dataDxfId="3">
      <calculatedColumnFormula>IF(OR(TERCERO[[#This Row],[La comunicación es asertiva, con respeto y evita maltrato4]]="No Cumple",TERCERO[[#This Row],[No brinda información sensible o falsa al tercero, cumple con las normativas legales establecidas.]]="No Cumple"),"No Cumple","Cumple")</calculatedColumnFormula>
    </tableColumn>
    <tableColumn id="46" xr3:uid="{546AE156-87F8-4C69-AAAF-244A852B027F}" uniqueName="46" name="Observación " queryTableFieldId="46" dataDxfId="2"/>
    <tableColumn id="48" xr3:uid="{72E07A88-3D1F-4EDF-AC90-8544930EA897}" uniqueName="48" name="Nota" queryTableFieldId="48" dataDxfId="1"/>
    <tableColumn id="51" xr3:uid="{DB2C9656-D039-4C81-8569-4DBA5E4E1CCF}" uniqueName="51" name="Nota Final" queryTableFieldId="52" dataDxfId="0">
      <calculatedColumnFormula>IF(TERCERO[[#This Row],[Legal]]="No Cumple",0,TERCERO[[#This Row],[Nota]])</calculatedColumnFormula>
    </tableColumn>
  </tableColumns>
  <tableStyleInfo name="TableStyleLight1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6B07DF1-10F8-4C8E-89BD-7FEE98EFA5A0}" name="VOZ_WHATSAPP" displayName="VOZ_WHATSAPP" ref="A1:AH4534" tableType="queryTable" totalsRowShown="0" headerRowDxfId="87" dataDxfId="86">
  <tableColumns count="34">
    <tableColumn id="38" xr3:uid="{4D709811-CEF1-44C6-AD81-7F28A2BE0599}" uniqueName="38" name="Codigo" queryTableFieldId="42" dataDxfId="85">
      <calculatedColumnFormula>VOZ_WHATSAPP[[#This Row],[ID Asesor]]&amp;VOZ_WHATSAPP[[#This Row],[Fecha Monitoreo]]</calculatedColumnFormula>
    </tableColumn>
    <tableColumn id="37" xr3:uid="{4789255D-E35D-4B06-B841-2DE3A5C683BC}" uniqueName="37" name="Fecha Monitoreo" queryTableFieldId="37" dataDxfId="84"/>
    <tableColumn id="3" xr3:uid="{9F75017B-0E83-4AF4-A348-CCC444456393}" uniqueName="3" name="Analista" queryTableFieldId="3" dataDxfId="83"/>
    <tableColumn id="4" xr3:uid="{30EBF9E9-1C87-40FF-A652-781970D17F0B}" uniqueName="4" name="ID Asesor" queryTableFieldId="4" dataDxfId="82"/>
    <tableColumn id="5" xr3:uid="{38F9B236-84CC-4ECB-B347-E6BD2C29B9C9}" uniqueName="5" name="Fecha Comunicación" queryTableFieldId="5" dataDxfId="81"/>
    <tableColumn id="6" xr3:uid="{C5B059B2-CF0F-49F7-A3AA-0D3D22B8D026}" uniqueName="6" name="Hora Comunicación" queryTableFieldId="6" dataDxfId="80"/>
    <tableColumn id="7" xr3:uid="{C6B88D32-600B-4D1A-ACFB-DD2D24CFA3BA}" uniqueName="7" name="Mora" queryTableFieldId="7" dataDxfId="79"/>
    <tableColumn id="8" xr3:uid="{2F0943E0-2B0E-46CB-A696-B50F5A4B9945}" uniqueName="8" name="Canal" queryTableFieldId="8" dataDxfId="78"/>
    <tableColumn id="9" xr3:uid="{3330CEE9-F345-4DCB-BF34-061A586E0F96}" uniqueName="9" name="#Extensión" queryTableFieldId="9" dataDxfId="77"/>
    <tableColumn id="10" xr3:uid="{CCC333DE-4B65-4090-A0B1-3A2FDFB330E8}" uniqueName="10" name="Teléfono Cliente" queryTableFieldId="10" dataDxfId="76"/>
    <tableColumn id="11" xr3:uid="{10887860-BDF7-471B-9867-63997F0D3873}" uniqueName="11" name="Canal1" queryTableFieldId="11" dataDxfId="75"/>
    <tableColumn id="12" xr3:uid="{BAAF2592-1A0C-4D19-B20F-6E243BC27D4B}" uniqueName="12" name="Se Adhiere a guion de saludo" queryTableFieldId="12" dataDxfId="74"/>
    <tableColumn id="13" xr3:uid="{DEA8E302-6FA1-468A-9739-59D57E0EA3D9}" uniqueName="13" name="Se Adhiere a guion de despedida" queryTableFieldId="13" dataDxfId="73"/>
    <tableColumn id="14" xr3:uid="{632C862B-5378-4800-AC50-9CAAA2015936}" uniqueName="14" name="Indico motivo de la llamada" queryTableFieldId="14" dataDxfId="72"/>
    <tableColumn id="15" xr3:uid="{CCE8D1A0-AAB8-418D-A877-13B33910652F}" uniqueName="15" name="Indico fecha de devolución" queryTableFieldId="15" dataDxfId="71"/>
    <tableColumn id="16" xr3:uid="{FAE9BC98-A12F-43C0-A028-20C552E2A839}" uniqueName="16" name="Indico el monto pendiente" queryTableFieldId="16" dataDxfId="70"/>
    <tableColumn id="17" xr3:uid="{EE9B48A0-AB08-4E60-9E66-4E0969924D91}" uniqueName="17" name="Escucha atentamente objeción del cliente" queryTableFieldId="17" dataDxfId="69"/>
    <tableColumn id="18" xr3:uid="{8F71770D-3A2A-4F49-B151-6AEB9678CD49}" uniqueName="18" name="Brinda argumentos coherentes a la objeción" queryTableFieldId="18" dataDxfId="68"/>
    <tableColumn id="19" xr3:uid="{E91BDBF4-DE26-4107-AABB-D0BE289FB9F2}" uniqueName="19" name="Despliegue de Beneficios y/o consecuencias" queryTableFieldId="19" dataDxfId="67"/>
    <tableColumn id="1" xr3:uid="{BF4D1B62-07EC-4F3E-86A2-C6CFBE97B5BB}" uniqueName="1" name="Nota Negocio" queryTableFieldId="36" dataDxfId="66">
      <calculatedColumnFormula>IF(OR(VOZ_WHATSAPP[[#This Row],[Brinda argumentos coherentes a la objeción]]="No Cumple",VOZ_WHATSAPP[[#This Row],[Despliegue de Beneficios y/o consecuencias]]="No Cumple"),"Sin Negocio","Negocio")</calculatedColumnFormula>
    </tableColumn>
    <tableColumn id="20" xr3:uid="{70C5377E-9B46-4252-85A3-6EFBF1607DB5}" uniqueName="20" name="Confirma Valor de pago" queryTableFieldId="20" dataDxfId="65"/>
    <tableColumn id="21" xr3:uid="{2DB3942B-4E55-4C5E-81A4-DA77200A8F4B}" uniqueName="21" name="Confirma hora de pago" queryTableFieldId="21" dataDxfId="64"/>
    <tableColumn id="22" xr3:uid="{01392B2E-9DF6-4100-A943-9EA1963D2815}" uniqueName="22" name="Confirma medio de pago" queryTableFieldId="22" dataDxfId="63"/>
    <tableColumn id="2" xr3:uid="{FB0904D3-C6B5-46CD-8508-2E286218F77F}" uniqueName="2" name="Estado Cierre" queryTableFieldId="30" dataDxfId="62">
      <calculatedColumnFormula>IF(OR(VOZ_WHATSAPP[[#This Row],[Confirma Valor de pago]]="No Cumple",VOZ_WHATSAPP[[#This Row],[Confirma hora de pago]]="No Cumple",VOZ_WHATSAPP[[#This Row],[Confirma medio de pago]]="No Cumple"),"Sin Cierre","Cierre")</calculatedColumnFormula>
    </tableColumn>
    <tableColumn id="23" xr3:uid="{DCF45F4E-BCF0-426E-9B9C-3BF50C5BE8AF}" uniqueName="23" name="Realiza actualización de datos" queryTableFieldId="23" dataDxfId="61"/>
    <tableColumn id="24" xr3:uid="{8330D66D-EBFC-4CE9-AACC-A5A994E62B32}" uniqueName="24" name="La información tipificada es coherente con la llamada" queryTableFieldId="24" dataDxfId="60"/>
    <tableColumn id="25" xr3:uid="{EB284875-FB0F-49D7-82F0-C6F7C5E6538C}" uniqueName="25" name="La comunicación es asertiva, con respeto y evita maltrato" queryTableFieldId="25" dataDxfId="59"/>
    <tableColumn id="26" xr3:uid="{5D504D45-DB29-4987-BA42-930096DAC64B}" uniqueName="26" name="Cumple con las normativas legales" queryTableFieldId="26" dataDxfId="58"/>
    <tableColumn id="39" xr3:uid="{36EF35D9-0698-4DC3-BBA3-994D3C54BB8D}" uniqueName="39" name="Estado Legal" queryTableFieldId="34" dataDxfId="57">
      <calculatedColumnFormula>IF(OR(VOZ_WHATSAPP[[#This Row],[La comunicación es asertiva, con respeto y evita maltrato]]="No Cumple",VOZ_WHATSAPP[[#This Row],[Cumple con las normativas legales]]="No Cumple"),"No Cumple","Cumple")</calculatedColumnFormula>
    </tableColumn>
    <tableColumn id="27" xr3:uid="{62BD2B74-8A01-44BA-8758-690BA12F46E5}" uniqueName="27" name="Realiza lectura de guion Legal" queryTableFieldId="27" dataDxfId="56"/>
    <tableColumn id="28" xr3:uid="{E1E3351E-2E6C-4BC1-80DF-171AB0B883E1}" uniqueName="28" name="Observación " queryTableFieldId="28" dataDxfId="55"/>
    <tableColumn id="32" xr3:uid="{20BB014F-1FBA-41F8-8EAF-57CC4E6EFE76}" uniqueName="32" name="Nota" queryTableFieldId="32" dataDxfId="54"/>
    <tableColumn id="35" xr3:uid="{892B5014-BA0C-4A09-8EAD-827CBDFC9458}" uniqueName="35" name="Nota 2" queryTableFieldId="35" dataDxfId="53">
      <calculatedColumnFormula>IF(AND(VOZ_WHATSAPP[[#This Row],[Estado Cierre]]="Sin Cierre",VOZ_WHATSAPP[[#This Row],[Nota Negocio]]="Sin Negocio"),VOZ_WHATSAPP[[#This Row],[Nota]]-24%,VOZ_WHATSAPP[[#This Row],[Nota]])</calculatedColumnFormula>
    </tableColumn>
    <tableColumn id="33" xr3:uid="{435DB1A8-CF12-4272-B7C0-B15F644A915B}" uniqueName="33" name="Nota Final" queryTableFieldId="33" dataDxfId="52">
      <calculatedColumnFormula>IF(VOZ_WHATSAPP[[#This Row],[Estado Legal]]="No Cumple",0,IF(VOZ_WHATSAPP[[#This Row],[Realiza lectura de guion Legal]]="No Cumple",VOZ_WHATSAPP[[#This Row],[Nota 2]]-50%,VOZ_WHATSAPP[[#This Row],[Nota 2]]))</calculatedColumnFormula>
    </tableColumn>
  </tableColumns>
  <tableStyleInfo name="TableStyleLight9"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6CC515-382D-48FA-82E0-083B6F81BDB6}">
  <dimension ref="A1:J8781"/>
  <sheetViews>
    <sheetView tabSelected="1" topLeftCell="A319" zoomScale="85" zoomScaleNormal="85" workbookViewId="0">
      <selection activeCell="J329" sqref="J329"/>
    </sheetView>
  </sheetViews>
  <sheetFormatPr baseColWidth="10" defaultRowHeight="15" x14ac:dyDescent="0.25"/>
  <cols>
    <col min="1" max="1" width="10.28515625" bestFit="1" customWidth="1"/>
    <col min="2" max="2" width="16.28515625" bestFit="1" customWidth="1"/>
    <col min="3" max="3" width="9.28515625" bestFit="1" customWidth="1"/>
    <col min="4" max="5" width="5.7109375" bestFit="1" customWidth="1"/>
    <col min="6" max="6" width="8.85546875" bestFit="1" customWidth="1"/>
    <col min="7" max="7" width="10.140625" bestFit="1" customWidth="1"/>
    <col min="8" max="8" width="16.42578125" bestFit="1" customWidth="1"/>
  </cols>
  <sheetData>
    <row r="1" spans="1:8" x14ac:dyDescent="0.25">
      <c r="A1" s="1" t="s">
        <v>73</v>
      </c>
      <c r="B1" s="1" t="s">
        <v>72</v>
      </c>
      <c r="C1" s="1" t="s">
        <v>1</v>
      </c>
      <c r="D1" s="1" t="s">
        <v>44</v>
      </c>
      <c r="E1" s="1" t="s">
        <v>52</v>
      </c>
      <c r="F1" s="1" t="s">
        <v>74</v>
      </c>
      <c r="G1" s="1" t="s">
        <v>77</v>
      </c>
      <c r="H1" s="1" t="s">
        <v>82</v>
      </c>
    </row>
    <row r="2" spans="1:8" x14ac:dyDescent="0.25">
      <c r="A2" s="13" t="str">
        <f>Consolidado[[#This Row],[ID Asesor]]&amp;Consolidado[[#This Row],[Fecha Monitoreo]]</f>
        <v>228145922</v>
      </c>
      <c r="B2" s="2">
        <v>45922</v>
      </c>
      <c r="C2" s="1">
        <v>2281</v>
      </c>
      <c r="D2" s="4">
        <f ca="1">IFERROR(AVERAGEIF(VOZ_WHATSAPP[#All],Consolidado[[#This Row],[Codigo]],VOZ_WHATSAPP[[#All],[Nota Final]]),"")</f>
        <v>0.9</v>
      </c>
      <c r="E2" s="4" t="str">
        <f ca="1">IFERROR(AVERAGEIF(SMS[#All],Consolidado[[#This Row],[Codigo]],SMS[[#All],[Nota Final]]),"")</f>
        <v/>
      </c>
      <c r="F2" s="4" t="str">
        <f ca="1">IFERROR(AVERAGEIF(TERCERO[#All],Consolidado[[#This Row],[Codigo]],TERCERO[[#All],[Nota Final]]),"")</f>
        <v/>
      </c>
      <c r="G2" s="4">
        <f ca="1">IF(AVERAGE(Consolidado[[#This Row],[VOZ]:[TERCERO]])&lt;0,0,AVERAGE(Consolidado[[#This Row],[VOZ]:[TERCERO]]))</f>
        <v>0.9</v>
      </c>
      <c r="H2" s="13">
        <f ca="1">3-COUNTBLANK(Consolidado[[#This Row],[VOZ]:[TERCERO]])</f>
        <v>1</v>
      </c>
    </row>
    <row r="3" spans="1:8" x14ac:dyDescent="0.25">
      <c r="A3" s="13" t="str">
        <f>Consolidado[[#This Row],[ID Asesor]]&amp;Consolidado[[#This Row],[Fecha Monitoreo]]</f>
        <v>396945922</v>
      </c>
      <c r="B3" s="2">
        <v>45922</v>
      </c>
      <c r="C3" s="1">
        <v>3969</v>
      </c>
      <c r="D3" s="4">
        <f ca="1">IFERROR(AVERAGEIF(VOZ_WHATSAPP[#All],Consolidado[[#This Row],[Codigo]],VOZ_WHATSAPP[[#All],[Nota Final]]),"")</f>
        <v>1</v>
      </c>
      <c r="E3" s="4" t="str">
        <f ca="1">IFERROR(AVERAGEIF(SMS[#All],Consolidado[[#This Row],[Codigo]],SMS[[#All],[Nota Final]]),"")</f>
        <v/>
      </c>
      <c r="F3" s="4" t="str">
        <f ca="1">IFERROR(AVERAGEIF(TERCERO[#All],Consolidado[[#This Row],[Codigo]],TERCERO[[#All],[Nota Final]]),"")</f>
        <v/>
      </c>
      <c r="G3" s="4">
        <f ca="1">IF(AVERAGE(Consolidado[[#This Row],[VOZ]:[TERCERO]])&lt;0,0,AVERAGE(Consolidado[[#This Row],[VOZ]:[TERCERO]]))</f>
        <v>1</v>
      </c>
      <c r="H3" s="13">
        <f ca="1">3-COUNTBLANK(Consolidado[[#This Row],[VOZ]:[TERCERO]])</f>
        <v>1</v>
      </c>
    </row>
    <row r="4" spans="1:8" x14ac:dyDescent="0.25">
      <c r="A4" s="13" t="str">
        <f>Consolidado[[#This Row],[ID Asesor]]&amp;Consolidado[[#This Row],[Fecha Monitoreo]]</f>
        <v>343145922</v>
      </c>
      <c r="B4" s="2">
        <v>45922</v>
      </c>
      <c r="C4" s="1">
        <v>3431</v>
      </c>
      <c r="D4" s="4">
        <f ca="1">IFERROR(AVERAGEIF(VOZ_WHATSAPP[#All],Consolidado[[#This Row],[Codigo]],VOZ_WHATSAPP[[#All],[Nota Final]]),"")</f>
        <v>1</v>
      </c>
      <c r="E4" s="4" t="str">
        <f ca="1">IFERROR(AVERAGEIF(SMS[#All],Consolidado[[#This Row],[Codigo]],SMS[[#All],[Nota Final]]),"")</f>
        <v/>
      </c>
      <c r="F4" s="4" t="str">
        <f ca="1">IFERROR(AVERAGEIF(TERCERO[#All],Consolidado[[#This Row],[Codigo]],TERCERO[[#All],[Nota Final]]),"")</f>
        <v/>
      </c>
      <c r="G4" s="4">
        <f ca="1">IF(AVERAGE(Consolidado[[#This Row],[VOZ]:[TERCERO]])&lt;0,0,AVERAGE(Consolidado[[#This Row],[VOZ]:[TERCERO]]))</f>
        <v>1</v>
      </c>
      <c r="H4" s="13">
        <f ca="1">3-COUNTBLANK(Consolidado[[#This Row],[VOZ]:[TERCERO]])</f>
        <v>1</v>
      </c>
    </row>
    <row r="5" spans="1:8" x14ac:dyDescent="0.25">
      <c r="A5" s="13" t="str">
        <f>Consolidado[[#This Row],[ID Asesor]]&amp;Consolidado[[#This Row],[Fecha Monitoreo]]</f>
        <v>376945922</v>
      </c>
      <c r="B5" s="2">
        <v>45922</v>
      </c>
      <c r="C5" s="1">
        <v>3769</v>
      </c>
      <c r="D5" s="4">
        <f ca="1">IFERROR(AVERAGEIF(VOZ_WHATSAPP[#All],Consolidado[[#This Row],[Codigo]],VOZ_WHATSAPP[[#All],[Nota Final]]),"")</f>
        <v>0.9</v>
      </c>
      <c r="E5" s="4" t="str">
        <f ca="1">IFERROR(AVERAGEIF(SMS[#All],Consolidado[[#This Row],[Codigo]],SMS[[#All],[Nota Final]]),"")</f>
        <v/>
      </c>
      <c r="F5" s="4" t="str">
        <f ca="1">IFERROR(AVERAGEIF(TERCERO[#All],Consolidado[[#This Row],[Codigo]],TERCERO[[#All],[Nota Final]]),"")</f>
        <v/>
      </c>
      <c r="G5" s="4">
        <f ca="1">IF(AVERAGE(Consolidado[[#This Row],[VOZ]:[TERCERO]])&lt;0,0,AVERAGE(Consolidado[[#This Row],[VOZ]:[TERCERO]]))</f>
        <v>0.9</v>
      </c>
      <c r="H5" s="13">
        <f ca="1">3-COUNTBLANK(Consolidado[[#This Row],[VOZ]:[TERCERO]])</f>
        <v>1</v>
      </c>
    </row>
    <row r="6" spans="1:8" x14ac:dyDescent="0.25">
      <c r="A6" s="13" t="str">
        <f>Consolidado[[#This Row],[ID Asesor]]&amp;Consolidado[[#This Row],[Fecha Monitoreo]]</f>
        <v>356945922</v>
      </c>
      <c r="B6" s="2">
        <v>45922</v>
      </c>
      <c r="C6" s="1">
        <v>3569</v>
      </c>
      <c r="D6" s="4">
        <f ca="1">IFERROR(AVERAGEIF(VOZ_WHATSAPP[#All],Consolidado[[#This Row],[Codigo]],VOZ_WHATSAPP[[#All],[Nota Final]]),"")</f>
        <v>1</v>
      </c>
      <c r="E6" s="4" t="str">
        <f ca="1">IFERROR(AVERAGEIF(SMS[#All],Consolidado[[#This Row],[Codigo]],SMS[[#All],[Nota Final]]),"")</f>
        <v/>
      </c>
      <c r="F6" s="4" t="str">
        <f ca="1">IFERROR(AVERAGEIF(TERCERO[#All],Consolidado[[#This Row],[Codigo]],TERCERO[[#All],[Nota Final]]),"")</f>
        <v/>
      </c>
      <c r="G6" s="4">
        <f ca="1">IF(AVERAGE(Consolidado[[#This Row],[VOZ]:[TERCERO]])&lt;0,0,AVERAGE(Consolidado[[#This Row],[VOZ]:[TERCERO]]))</f>
        <v>1</v>
      </c>
      <c r="H6" s="13">
        <f ca="1">3-COUNTBLANK(Consolidado[[#This Row],[VOZ]:[TERCERO]])</f>
        <v>1</v>
      </c>
    </row>
    <row r="7" spans="1:8" x14ac:dyDescent="0.25">
      <c r="A7" s="13" t="str">
        <f>Consolidado[[#This Row],[ID Asesor]]&amp;Consolidado[[#This Row],[Fecha Monitoreo]]</f>
        <v>396845922</v>
      </c>
      <c r="B7" s="2">
        <v>45922</v>
      </c>
      <c r="C7" s="1">
        <v>3968</v>
      </c>
      <c r="D7" s="4">
        <f ca="1">IFERROR(AVERAGEIF(VOZ_WHATSAPP[#All],Consolidado[[#This Row],[Codigo]],VOZ_WHATSAPP[[#All],[Nota Final]]),"")</f>
        <v>1</v>
      </c>
      <c r="E7" s="4" t="str">
        <f ca="1">IFERROR(AVERAGEIF(SMS[#All],Consolidado[[#This Row],[Codigo]],SMS[[#All],[Nota Final]]),"")</f>
        <v/>
      </c>
      <c r="F7" s="4" t="str">
        <f ca="1">IFERROR(AVERAGEIF(TERCERO[#All],Consolidado[[#This Row],[Codigo]],TERCERO[[#All],[Nota Final]]),"")</f>
        <v/>
      </c>
      <c r="G7" s="4">
        <f ca="1">IF(AVERAGE(Consolidado[[#This Row],[VOZ]:[TERCERO]])&lt;0,0,AVERAGE(Consolidado[[#This Row],[VOZ]:[TERCERO]]))</f>
        <v>1</v>
      </c>
      <c r="H7" s="13">
        <f ca="1">3-COUNTBLANK(Consolidado[[#This Row],[VOZ]:[TERCERO]])</f>
        <v>1</v>
      </c>
    </row>
    <row r="8" spans="1:8" x14ac:dyDescent="0.25">
      <c r="A8" s="13" t="str">
        <f>Consolidado[[#This Row],[ID Asesor]]&amp;Consolidado[[#This Row],[Fecha Monitoreo]]</f>
        <v>294745922</v>
      </c>
      <c r="B8" s="2">
        <v>45922</v>
      </c>
      <c r="C8" s="1">
        <v>2947</v>
      </c>
      <c r="D8" s="4">
        <f ca="1">IFERROR(AVERAGEIF(VOZ_WHATSAPP[#All],Consolidado[[#This Row],[Codigo]],VOZ_WHATSAPP[[#All],[Nota Final]]),"")</f>
        <v>1</v>
      </c>
      <c r="E8" s="4" t="str">
        <f ca="1">IFERROR(AVERAGEIF(SMS[#All],Consolidado[[#This Row],[Codigo]],SMS[[#All],[Nota Final]]),"")</f>
        <v/>
      </c>
      <c r="F8" s="4" t="str">
        <f ca="1">IFERROR(AVERAGEIF(TERCERO[#All],Consolidado[[#This Row],[Codigo]],TERCERO[[#All],[Nota Final]]),"")</f>
        <v/>
      </c>
      <c r="G8" s="4">
        <f ca="1">IF(AVERAGE(Consolidado[[#This Row],[VOZ]:[TERCERO]])&lt;0,0,AVERAGE(Consolidado[[#This Row],[VOZ]:[TERCERO]]))</f>
        <v>1</v>
      </c>
      <c r="H8" s="13">
        <f ca="1">3-COUNTBLANK(Consolidado[[#This Row],[VOZ]:[TERCERO]])</f>
        <v>1</v>
      </c>
    </row>
    <row r="9" spans="1:8" x14ac:dyDescent="0.25">
      <c r="A9" s="13" t="str">
        <f>Consolidado[[#This Row],[ID Asesor]]&amp;Consolidado[[#This Row],[Fecha Monitoreo]]</f>
        <v>407945922</v>
      </c>
      <c r="B9" s="2">
        <v>45922</v>
      </c>
      <c r="C9" s="1">
        <v>4079</v>
      </c>
      <c r="D9" s="4">
        <f ca="1">IFERROR(AVERAGEIF(VOZ_WHATSAPP[#All],Consolidado[[#This Row],[Codigo]],VOZ_WHATSAPP[[#All],[Nota Final]]),"")</f>
        <v>0.75</v>
      </c>
      <c r="E9" s="4" t="str">
        <f ca="1">IFERROR(AVERAGEIF(SMS[#All],Consolidado[[#This Row],[Codigo]],SMS[[#All],[Nota Final]]),"")</f>
        <v/>
      </c>
      <c r="F9" s="4" t="str">
        <f ca="1">IFERROR(AVERAGEIF(TERCERO[#All],Consolidado[[#This Row],[Codigo]],TERCERO[[#All],[Nota Final]]),"")</f>
        <v/>
      </c>
      <c r="G9" s="4">
        <f ca="1">IF(AVERAGE(Consolidado[[#This Row],[VOZ]:[TERCERO]])&lt;0,0,AVERAGE(Consolidado[[#This Row],[VOZ]:[TERCERO]]))</f>
        <v>0.75</v>
      </c>
      <c r="H9" s="13">
        <f ca="1">3-COUNTBLANK(Consolidado[[#This Row],[VOZ]:[TERCERO]])</f>
        <v>1</v>
      </c>
    </row>
    <row r="10" spans="1:8" x14ac:dyDescent="0.25">
      <c r="A10" s="13" t="str">
        <f>Consolidado[[#This Row],[ID Asesor]]&amp;Consolidado[[#This Row],[Fecha Monitoreo]]</f>
        <v>399645922</v>
      </c>
      <c r="B10" s="2">
        <v>45922</v>
      </c>
      <c r="C10" s="1">
        <v>3996</v>
      </c>
      <c r="D10" s="4">
        <f ca="1">IFERROR(AVERAGEIF(VOZ_WHATSAPP[#All],Consolidado[[#This Row],[Codigo]],VOZ_WHATSAPP[[#All],[Nota Final]]),"")</f>
        <v>0.96</v>
      </c>
      <c r="E10" s="4" t="str">
        <f ca="1">IFERROR(AVERAGEIF(SMS[#All],Consolidado[[#This Row],[Codigo]],SMS[[#All],[Nota Final]]),"")</f>
        <v/>
      </c>
      <c r="F10" s="4" t="str">
        <f ca="1">IFERROR(AVERAGEIF(TERCERO[#All],Consolidado[[#This Row],[Codigo]],TERCERO[[#All],[Nota Final]]),"")</f>
        <v/>
      </c>
      <c r="G10" s="4">
        <f ca="1">IF(AVERAGE(Consolidado[[#This Row],[VOZ]:[TERCERO]])&lt;0,0,AVERAGE(Consolidado[[#This Row],[VOZ]:[TERCERO]]))</f>
        <v>0.96</v>
      </c>
      <c r="H10" s="13">
        <f ca="1">3-COUNTBLANK(Consolidado[[#This Row],[VOZ]:[TERCERO]])</f>
        <v>1</v>
      </c>
    </row>
    <row r="11" spans="1:8" x14ac:dyDescent="0.25">
      <c r="A11" s="13" t="str">
        <f>Consolidado[[#This Row],[ID Asesor]]&amp;Consolidado[[#This Row],[Fecha Monitoreo]]</f>
        <v>374845922</v>
      </c>
      <c r="B11" s="2">
        <v>45922</v>
      </c>
      <c r="C11" s="1">
        <v>3748</v>
      </c>
      <c r="D11" s="4">
        <f ca="1">IFERROR(AVERAGEIF(VOZ_WHATSAPP[#All],Consolidado[[#This Row],[Codigo]],VOZ_WHATSAPP[[#All],[Nota Final]]),"")</f>
        <v>0.92</v>
      </c>
      <c r="E11" s="4" t="str">
        <f ca="1">IFERROR(AVERAGEIF(SMS[#All],Consolidado[[#This Row],[Codigo]],SMS[[#All],[Nota Final]]),"")</f>
        <v/>
      </c>
      <c r="F11" s="4" t="str">
        <f ca="1">IFERROR(AVERAGEIF(TERCERO[#All],Consolidado[[#This Row],[Codigo]],TERCERO[[#All],[Nota Final]]),"")</f>
        <v/>
      </c>
      <c r="G11" s="4">
        <f ca="1">IF(AVERAGE(Consolidado[[#This Row],[VOZ]:[TERCERO]])&lt;0,0,AVERAGE(Consolidado[[#This Row],[VOZ]:[TERCERO]]))</f>
        <v>0.92</v>
      </c>
      <c r="H11" s="13">
        <f ca="1">3-COUNTBLANK(Consolidado[[#This Row],[VOZ]:[TERCERO]])</f>
        <v>1</v>
      </c>
    </row>
    <row r="12" spans="1:8" x14ac:dyDescent="0.25">
      <c r="A12" s="13" t="str">
        <f>Consolidado[[#This Row],[ID Asesor]]&amp;Consolidado[[#This Row],[Fecha Monitoreo]]</f>
        <v>372445922</v>
      </c>
      <c r="B12" s="2">
        <v>45922</v>
      </c>
      <c r="C12" s="1">
        <v>3724</v>
      </c>
      <c r="D12" s="4">
        <f ca="1">IFERROR(AVERAGEIF(VOZ_WHATSAPP[#All],Consolidado[[#This Row],[Codigo]],VOZ_WHATSAPP[[#All],[Nota Final]]),"")</f>
        <v>1</v>
      </c>
      <c r="E12" s="4" t="str">
        <f ca="1">IFERROR(AVERAGEIF(SMS[#All],Consolidado[[#This Row],[Codigo]],SMS[[#All],[Nota Final]]),"")</f>
        <v/>
      </c>
      <c r="F12" s="4" t="str">
        <f ca="1">IFERROR(AVERAGEIF(TERCERO[#All],Consolidado[[#This Row],[Codigo]],TERCERO[[#All],[Nota Final]]),"")</f>
        <v/>
      </c>
      <c r="G12" s="4">
        <f ca="1">IF(AVERAGE(Consolidado[[#This Row],[VOZ]:[TERCERO]])&lt;0,0,AVERAGE(Consolidado[[#This Row],[VOZ]:[TERCERO]]))</f>
        <v>1</v>
      </c>
      <c r="H12" s="13">
        <f ca="1">3-COUNTBLANK(Consolidado[[#This Row],[VOZ]:[TERCERO]])</f>
        <v>1</v>
      </c>
    </row>
    <row r="13" spans="1:8" x14ac:dyDescent="0.25">
      <c r="A13" s="13" t="str">
        <f>Consolidado[[#This Row],[ID Asesor]]&amp;Consolidado[[#This Row],[Fecha Monitoreo]]</f>
        <v>381845922</v>
      </c>
      <c r="B13" s="2">
        <v>45922</v>
      </c>
      <c r="C13" s="1">
        <v>3818</v>
      </c>
      <c r="D13" s="4">
        <f ca="1">IFERROR(AVERAGEIF(VOZ_WHATSAPP[#All],Consolidado[[#This Row],[Codigo]],VOZ_WHATSAPP[[#All],[Nota Final]]),"")</f>
        <v>1</v>
      </c>
      <c r="E13" s="4" t="str">
        <f ca="1">IFERROR(AVERAGEIF(SMS[#All],Consolidado[[#This Row],[Codigo]],SMS[[#All],[Nota Final]]),"")</f>
        <v/>
      </c>
      <c r="F13" s="4" t="str">
        <f ca="1">IFERROR(AVERAGEIF(TERCERO[#All],Consolidado[[#This Row],[Codigo]],TERCERO[[#All],[Nota Final]]),"")</f>
        <v/>
      </c>
      <c r="G13" s="4">
        <f ca="1">IF(AVERAGE(Consolidado[[#This Row],[VOZ]:[TERCERO]])&lt;0,0,AVERAGE(Consolidado[[#This Row],[VOZ]:[TERCERO]]))</f>
        <v>1</v>
      </c>
      <c r="H13" s="13">
        <f ca="1">3-COUNTBLANK(Consolidado[[#This Row],[VOZ]:[TERCERO]])</f>
        <v>1</v>
      </c>
    </row>
    <row r="14" spans="1:8" x14ac:dyDescent="0.25">
      <c r="A14" s="13" t="str">
        <f>Consolidado[[#This Row],[ID Asesor]]&amp;Consolidado[[#This Row],[Fecha Monitoreo]]</f>
        <v>387045922</v>
      </c>
      <c r="B14" s="2">
        <v>45922</v>
      </c>
      <c r="C14" s="1">
        <v>3870</v>
      </c>
      <c r="D14" s="4">
        <f ca="1">IFERROR(AVERAGEIF(VOZ_WHATSAPP[#All],Consolidado[[#This Row],[Codigo]],VOZ_WHATSAPP[[#All],[Nota Final]]),"")</f>
        <v>0.81</v>
      </c>
      <c r="E14" s="4" t="str">
        <f ca="1">IFERROR(AVERAGEIF(SMS[#All],Consolidado[[#This Row],[Codigo]],SMS[[#All],[Nota Final]]),"")</f>
        <v/>
      </c>
      <c r="F14" s="4" t="str">
        <f ca="1">IFERROR(AVERAGEIF(TERCERO[#All],Consolidado[[#This Row],[Codigo]],TERCERO[[#All],[Nota Final]]),"")</f>
        <v/>
      </c>
      <c r="G14" s="4">
        <f ca="1">IF(AVERAGE(Consolidado[[#This Row],[VOZ]:[TERCERO]])&lt;0,0,AVERAGE(Consolidado[[#This Row],[VOZ]:[TERCERO]]))</f>
        <v>0.81</v>
      </c>
      <c r="H14" s="13">
        <f ca="1">3-COUNTBLANK(Consolidado[[#This Row],[VOZ]:[TERCERO]])</f>
        <v>1</v>
      </c>
    </row>
    <row r="15" spans="1:8" x14ac:dyDescent="0.25">
      <c r="A15" s="13" t="str">
        <f>Consolidado[[#This Row],[ID Asesor]]&amp;Consolidado[[#This Row],[Fecha Monitoreo]]</f>
        <v>300045922</v>
      </c>
      <c r="B15" s="2">
        <v>45922</v>
      </c>
      <c r="C15" s="1">
        <v>3000</v>
      </c>
      <c r="D15" s="4">
        <f ca="1">IFERROR(AVERAGEIF(VOZ_WHATSAPP[#All],Consolidado[[#This Row],[Codigo]],VOZ_WHATSAPP[[#All],[Nota Final]]),"")</f>
        <v>1</v>
      </c>
      <c r="E15" s="4" t="str">
        <f ca="1">IFERROR(AVERAGEIF(SMS[#All],Consolidado[[#This Row],[Codigo]],SMS[[#All],[Nota Final]]),"")</f>
        <v/>
      </c>
      <c r="F15" s="4" t="str">
        <f ca="1">IFERROR(AVERAGEIF(TERCERO[#All],Consolidado[[#This Row],[Codigo]],TERCERO[[#All],[Nota Final]]),"")</f>
        <v/>
      </c>
      <c r="G15" s="4">
        <f ca="1">IF(AVERAGE(Consolidado[[#This Row],[VOZ]:[TERCERO]])&lt;0,0,AVERAGE(Consolidado[[#This Row],[VOZ]:[TERCERO]]))</f>
        <v>1</v>
      </c>
      <c r="H15" s="13">
        <f ca="1">3-COUNTBLANK(Consolidado[[#This Row],[VOZ]:[TERCERO]])</f>
        <v>1</v>
      </c>
    </row>
    <row r="16" spans="1:8" x14ac:dyDescent="0.25">
      <c r="A16" s="13" t="str">
        <f>Consolidado[[#This Row],[ID Asesor]]&amp;Consolidado[[#This Row],[Fecha Monitoreo]]</f>
        <v>311645922</v>
      </c>
      <c r="B16" s="2">
        <v>45922</v>
      </c>
      <c r="C16" s="1">
        <v>3116</v>
      </c>
      <c r="D16" s="4">
        <f ca="1">IFERROR(AVERAGEIF(VOZ_WHATSAPP[#All],Consolidado[[#This Row],[Codigo]],VOZ_WHATSAPP[[#All],[Nota Final]]),"")</f>
        <v>1</v>
      </c>
      <c r="E16" s="4" t="str">
        <f ca="1">IFERROR(AVERAGEIF(SMS[#All],Consolidado[[#This Row],[Codigo]],SMS[[#All],[Nota Final]]),"")</f>
        <v/>
      </c>
      <c r="F16" s="4" t="str">
        <f ca="1">IFERROR(AVERAGEIF(TERCERO[#All],Consolidado[[#This Row],[Codigo]],TERCERO[[#All],[Nota Final]]),"")</f>
        <v/>
      </c>
      <c r="G16" s="4">
        <f ca="1">IF(AVERAGE(Consolidado[[#This Row],[VOZ]:[TERCERO]])&lt;0,0,AVERAGE(Consolidado[[#This Row],[VOZ]:[TERCERO]]))</f>
        <v>1</v>
      </c>
      <c r="H16" s="13">
        <f ca="1">3-COUNTBLANK(Consolidado[[#This Row],[VOZ]:[TERCERO]])</f>
        <v>1</v>
      </c>
    </row>
    <row r="17" spans="1:8" x14ac:dyDescent="0.25">
      <c r="A17" s="13" t="str">
        <f>Consolidado[[#This Row],[ID Asesor]]&amp;Consolidado[[#This Row],[Fecha Monitoreo]]</f>
        <v>402245922</v>
      </c>
      <c r="B17" s="2">
        <v>45922</v>
      </c>
      <c r="C17" s="1">
        <v>4022</v>
      </c>
      <c r="D17" s="4">
        <f ca="1">IFERROR(AVERAGEIF(VOZ_WHATSAPP[#All],Consolidado[[#This Row],[Codigo]],VOZ_WHATSAPP[[#All],[Nota Final]]),"")</f>
        <v>0.95</v>
      </c>
      <c r="E17" s="4" t="str">
        <f ca="1">IFERROR(AVERAGEIF(SMS[#All],Consolidado[[#This Row],[Codigo]],SMS[[#All],[Nota Final]]),"")</f>
        <v/>
      </c>
      <c r="F17" s="4" t="str">
        <f ca="1">IFERROR(AVERAGEIF(TERCERO[#All],Consolidado[[#This Row],[Codigo]],TERCERO[[#All],[Nota Final]]),"")</f>
        <v/>
      </c>
      <c r="G17" s="4">
        <f ca="1">IF(AVERAGE(Consolidado[[#This Row],[VOZ]:[TERCERO]])&lt;0,0,AVERAGE(Consolidado[[#This Row],[VOZ]:[TERCERO]]))</f>
        <v>0.95</v>
      </c>
      <c r="H17" s="13">
        <f ca="1">3-COUNTBLANK(Consolidado[[#This Row],[VOZ]:[TERCERO]])</f>
        <v>1</v>
      </c>
    </row>
    <row r="18" spans="1:8" x14ac:dyDescent="0.25">
      <c r="A18" s="13" t="str">
        <f>Consolidado[[#This Row],[ID Asesor]]&amp;Consolidado[[#This Row],[Fecha Monitoreo]]</f>
        <v>338045922</v>
      </c>
      <c r="B18" s="2">
        <v>45922</v>
      </c>
      <c r="C18" s="1">
        <v>3380</v>
      </c>
      <c r="D18" s="4">
        <f ca="1">IFERROR(AVERAGEIF(VOZ_WHATSAPP[#All],Consolidado[[#This Row],[Codigo]],VOZ_WHATSAPP[[#All],[Nota Final]]),"")</f>
        <v>1</v>
      </c>
      <c r="E18" s="4" t="str">
        <f ca="1">IFERROR(AVERAGEIF(SMS[#All],Consolidado[[#This Row],[Codigo]],SMS[[#All],[Nota Final]]),"")</f>
        <v/>
      </c>
      <c r="F18" s="4" t="str">
        <f ca="1">IFERROR(AVERAGEIF(TERCERO[#All],Consolidado[[#This Row],[Codigo]],TERCERO[[#All],[Nota Final]]),"")</f>
        <v/>
      </c>
      <c r="G18" s="4">
        <f ca="1">IF(AVERAGE(Consolidado[[#This Row],[VOZ]:[TERCERO]])&lt;0,0,AVERAGE(Consolidado[[#This Row],[VOZ]:[TERCERO]]))</f>
        <v>1</v>
      </c>
      <c r="H18" s="13">
        <f ca="1">3-COUNTBLANK(Consolidado[[#This Row],[VOZ]:[TERCERO]])</f>
        <v>1</v>
      </c>
    </row>
    <row r="19" spans="1:8" x14ac:dyDescent="0.25">
      <c r="A19" s="13" t="str">
        <f>Consolidado[[#This Row],[ID Asesor]]&amp;Consolidado[[#This Row],[Fecha Monitoreo]]</f>
        <v>402045922</v>
      </c>
      <c r="B19" s="2">
        <v>45922</v>
      </c>
      <c r="C19" s="1">
        <v>4020</v>
      </c>
      <c r="D19" s="4">
        <f ca="1">IFERROR(AVERAGEIF(VOZ_WHATSAPP[#All],Consolidado[[#This Row],[Codigo]],VOZ_WHATSAPP[[#All],[Nota Final]]),"")</f>
        <v>1</v>
      </c>
      <c r="E19" s="4" t="str">
        <f ca="1">IFERROR(AVERAGEIF(SMS[#All],Consolidado[[#This Row],[Codigo]],SMS[[#All],[Nota Final]]),"")</f>
        <v/>
      </c>
      <c r="F19" s="4" t="str">
        <f ca="1">IFERROR(AVERAGEIF(TERCERO[#All],Consolidado[[#This Row],[Codigo]],TERCERO[[#All],[Nota Final]]),"")</f>
        <v/>
      </c>
      <c r="G19" s="4">
        <f ca="1">IF(AVERAGE(Consolidado[[#This Row],[VOZ]:[TERCERO]])&lt;0,0,AVERAGE(Consolidado[[#This Row],[VOZ]:[TERCERO]]))</f>
        <v>1</v>
      </c>
      <c r="H19" s="13">
        <f ca="1">3-COUNTBLANK(Consolidado[[#This Row],[VOZ]:[TERCERO]])</f>
        <v>1</v>
      </c>
    </row>
    <row r="20" spans="1:8" x14ac:dyDescent="0.25">
      <c r="A20" s="13" t="str">
        <f>Consolidado[[#This Row],[ID Asesor]]&amp;Consolidado[[#This Row],[Fecha Monitoreo]]</f>
        <v>408845922</v>
      </c>
      <c r="B20" s="2">
        <v>45922</v>
      </c>
      <c r="C20" s="1">
        <v>4088</v>
      </c>
      <c r="D20" s="4">
        <f ca="1">IFERROR(AVERAGEIF(VOZ_WHATSAPP[#All],Consolidado[[#This Row],[Codigo]],VOZ_WHATSAPP[[#All],[Nota Final]]),"")</f>
        <v>1</v>
      </c>
      <c r="E20" s="4" t="str">
        <f ca="1">IFERROR(AVERAGEIF(SMS[#All],Consolidado[[#This Row],[Codigo]],SMS[[#All],[Nota Final]]),"")</f>
        <v/>
      </c>
      <c r="F20" s="4" t="str">
        <f ca="1">IFERROR(AVERAGEIF(TERCERO[#All],Consolidado[[#This Row],[Codigo]],TERCERO[[#All],[Nota Final]]),"")</f>
        <v/>
      </c>
      <c r="G20" s="4">
        <f ca="1">IF(AVERAGE(Consolidado[[#This Row],[VOZ]:[TERCERO]])&lt;0,0,AVERAGE(Consolidado[[#This Row],[VOZ]:[TERCERO]]))</f>
        <v>1</v>
      </c>
      <c r="H20" s="13">
        <f ca="1">3-COUNTBLANK(Consolidado[[#This Row],[VOZ]:[TERCERO]])</f>
        <v>1</v>
      </c>
    </row>
    <row r="21" spans="1:8" x14ac:dyDescent="0.25">
      <c r="A21" s="13" t="str">
        <f>Consolidado[[#This Row],[ID Asesor]]&amp;Consolidado[[#This Row],[Fecha Monitoreo]]</f>
        <v>383145922</v>
      </c>
      <c r="B21" s="2">
        <v>45922</v>
      </c>
      <c r="C21" s="1">
        <v>3831</v>
      </c>
      <c r="D21" s="4">
        <f ca="1">IFERROR(AVERAGEIF(VOZ_WHATSAPP[#All],Consolidado[[#This Row],[Codigo]],VOZ_WHATSAPP[[#All],[Nota Final]]),"")</f>
        <v>1</v>
      </c>
      <c r="E21" s="4" t="str">
        <f ca="1">IFERROR(AVERAGEIF(SMS[#All],Consolidado[[#This Row],[Codigo]],SMS[[#All],[Nota Final]]),"")</f>
        <v/>
      </c>
      <c r="F21" s="4" t="str">
        <f ca="1">IFERROR(AVERAGEIF(TERCERO[#All],Consolidado[[#This Row],[Codigo]],TERCERO[[#All],[Nota Final]]),"")</f>
        <v/>
      </c>
      <c r="G21" s="4">
        <f ca="1">IF(AVERAGE(Consolidado[[#This Row],[VOZ]:[TERCERO]])&lt;0,0,AVERAGE(Consolidado[[#This Row],[VOZ]:[TERCERO]]))</f>
        <v>1</v>
      </c>
      <c r="H21" s="13">
        <f ca="1">3-COUNTBLANK(Consolidado[[#This Row],[VOZ]:[TERCERO]])</f>
        <v>1</v>
      </c>
    </row>
    <row r="22" spans="1:8" x14ac:dyDescent="0.25">
      <c r="A22" s="13" t="str">
        <f>Consolidado[[#This Row],[ID Asesor]]&amp;Consolidado[[#This Row],[Fecha Monitoreo]]</f>
        <v>409345922</v>
      </c>
      <c r="B22" s="2">
        <v>45922</v>
      </c>
      <c r="C22" s="1">
        <v>4093</v>
      </c>
      <c r="D22" s="4">
        <f ca="1">IFERROR(AVERAGEIF(VOZ_WHATSAPP[#All],Consolidado[[#This Row],[Codigo]],VOZ_WHATSAPP[[#All],[Nota Final]]),"")</f>
        <v>0.85</v>
      </c>
      <c r="E22" s="4" t="str">
        <f ca="1">IFERROR(AVERAGEIF(SMS[#All],Consolidado[[#This Row],[Codigo]],SMS[[#All],[Nota Final]]),"")</f>
        <v/>
      </c>
      <c r="F22" s="4" t="str">
        <f ca="1">IFERROR(AVERAGEIF(TERCERO[#All],Consolidado[[#This Row],[Codigo]],TERCERO[[#All],[Nota Final]]),"")</f>
        <v/>
      </c>
      <c r="G22" s="4">
        <f ca="1">IF(AVERAGE(Consolidado[[#This Row],[VOZ]:[TERCERO]])&lt;0,0,AVERAGE(Consolidado[[#This Row],[VOZ]:[TERCERO]]))</f>
        <v>0.85</v>
      </c>
      <c r="H22" s="13">
        <f ca="1">3-COUNTBLANK(Consolidado[[#This Row],[VOZ]:[TERCERO]])</f>
        <v>1</v>
      </c>
    </row>
    <row r="23" spans="1:8" x14ac:dyDescent="0.25">
      <c r="A23" s="13" t="str">
        <f>Consolidado[[#This Row],[ID Asesor]]&amp;Consolidado[[#This Row],[Fecha Monitoreo]]</f>
        <v>350845922</v>
      </c>
      <c r="B23" s="2">
        <v>45922</v>
      </c>
      <c r="C23" s="1">
        <v>3508</v>
      </c>
      <c r="D23" s="4">
        <f ca="1">IFERROR(AVERAGEIF(VOZ_WHATSAPP[#All],Consolidado[[#This Row],[Codigo]],VOZ_WHATSAPP[[#All],[Nota Final]]),"")</f>
        <v>0.96</v>
      </c>
      <c r="E23" s="4" t="str">
        <f ca="1">IFERROR(AVERAGEIF(SMS[#All],Consolidado[[#This Row],[Codigo]],SMS[[#All],[Nota Final]]),"")</f>
        <v/>
      </c>
      <c r="F23" s="4" t="str">
        <f ca="1">IFERROR(AVERAGEIF(TERCERO[#All],Consolidado[[#This Row],[Codigo]],TERCERO[[#All],[Nota Final]]),"")</f>
        <v/>
      </c>
      <c r="G23" s="4">
        <f ca="1">IF(AVERAGE(Consolidado[[#This Row],[VOZ]:[TERCERO]])&lt;0,0,AVERAGE(Consolidado[[#This Row],[VOZ]:[TERCERO]]))</f>
        <v>0.96</v>
      </c>
      <c r="H23" s="13">
        <f ca="1">3-COUNTBLANK(Consolidado[[#This Row],[VOZ]:[TERCERO]])</f>
        <v>1</v>
      </c>
    </row>
    <row r="24" spans="1:8" x14ac:dyDescent="0.25">
      <c r="A24" s="13" t="str">
        <f>Consolidado[[#This Row],[ID Asesor]]&amp;Consolidado[[#This Row],[Fecha Monitoreo]]</f>
        <v>410145922</v>
      </c>
      <c r="B24" s="2">
        <v>45922</v>
      </c>
      <c r="C24" s="1">
        <v>4101</v>
      </c>
      <c r="D24" s="4">
        <f ca="1">IFERROR(AVERAGEIF(VOZ_WHATSAPP[#All],Consolidado[[#This Row],[Codigo]],VOZ_WHATSAPP[[#All],[Nota Final]]),"")</f>
        <v>0.75</v>
      </c>
      <c r="E24" s="4" t="str">
        <f ca="1">IFERROR(AVERAGEIF(SMS[#All],Consolidado[[#This Row],[Codigo]],SMS[[#All],[Nota Final]]),"")</f>
        <v/>
      </c>
      <c r="F24" s="4" t="str">
        <f ca="1">IFERROR(AVERAGEIF(TERCERO[#All],Consolidado[[#This Row],[Codigo]],TERCERO[[#All],[Nota Final]]),"")</f>
        <v/>
      </c>
      <c r="G24" s="4">
        <f ca="1">IF(AVERAGE(Consolidado[[#This Row],[VOZ]:[TERCERO]])&lt;0,0,AVERAGE(Consolidado[[#This Row],[VOZ]:[TERCERO]]))</f>
        <v>0.75</v>
      </c>
      <c r="H24" s="13">
        <f ca="1">3-COUNTBLANK(Consolidado[[#This Row],[VOZ]:[TERCERO]])</f>
        <v>1</v>
      </c>
    </row>
    <row r="25" spans="1:8" x14ac:dyDescent="0.25">
      <c r="A25" s="13" t="str">
        <f>Consolidado[[#This Row],[ID Asesor]]&amp;Consolidado[[#This Row],[Fecha Monitoreo]]</f>
        <v>374745922</v>
      </c>
      <c r="B25" s="2">
        <v>45922</v>
      </c>
      <c r="C25" s="1">
        <v>3747</v>
      </c>
      <c r="D25" s="4">
        <f ca="1">IFERROR(AVERAGEIF(VOZ_WHATSAPP[#All],Consolidado[[#This Row],[Codigo]],VOZ_WHATSAPP[[#All],[Nota Final]]),"")</f>
        <v>1</v>
      </c>
      <c r="E25" s="4" t="str">
        <f ca="1">IFERROR(AVERAGEIF(SMS[#All],Consolidado[[#This Row],[Codigo]],SMS[[#All],[Nota Final]]),"")</f>
        <v/>
      </c>
      <c r="F25" s="4" t="str">
        <f ca="1">IFERROR(AVERAGEIF(TERCERO[#All],Consolidado[[#This Row],[Codigo]],TERCERO[[#All],[Nota Final]]),"")</f>
        <v/>
      </c>
      <c r="G25" s="4">
        <f ca="1">IF(AVERAGE(Consolidado[[#This Row],[VOZ]:[TERCERO]])&lt;0,0,AVERAGE(Consolidado[[#This Row],[VOZ]:[TERCERO]]))</f>
        <v>1</v>
      </c>
      <c r="H25" s="13">
        <f ca="1">3-COUNTBLANK(Consolidado[[#This Row],[VOZ]:[TERCERO]])</f>
        <v>1</v>
      </c>
    </row>
    <row r="26" spans="1:8" x14ac:dyDescent="0.25">
      <c r="A26" s="13" t="str">
        <f>Consolidado[[#This Row],[ID Asesor]]&amp;Consolidado[[#This Row],[Fecha Monitoreo]]</f>
        <v>376445922</v>
      </c>
      <c r="B26" s="2">
        <v>45922</v>
      </c>
      <c r="C26" s="1">
        <v>3764</v>
      </c>
      <c r="D26" s="4">
        <f ca="1">IFERROR(AVERAGEIF(VOZ_WHATSAPP[#All],Consolidado[[#This Row],[Codigo]],VOZ_WHATSAPP[[#All],[Nota Final]]),"")</f>
        <v>0</v>
      </c>
      <c r="E26" s="4" t="str">
        <f ca="1">IFERROR(AVERAGEIF(SMS[#All],Consolidado[[#This Row],[Codigo]],SMS[[#All],[Nota Final]]),"")</f>
        <v/>
      </c>
      <c r="F26" s="4" t="str">
        <f ca="1">IFERROR(AVERAGEIF(TERCERO[#All],Consolidado[[#This Row],[Codigo]],TERCERO[[#All],[Nota Final]]),"")</f>
        <v/>
      </c>
      <c r="G26" s="4">
        <f ca="1">IF(AVERAGE(Consolidado[[#This Row],[VOZ]:[TERCERO]])&lt;0,0,AVERAGE(Consolidado[[#This Row],[VOZ]:[TERCERO]]))</f>
        <v>0</v>
      </c>
      <c r="H26" s="13">
        <f ca="1">3-COUNTBLANK(Consolidado[[#This Row],[VOZ]:[TERCERO]])</f>
        <v>1</v>
      </c>
    </row>
    <row r="27" spans="1:8" x14ac:dyDescent="0.25">
      <c r="A27" s="13" t="str">
        <f>Consolidado[[#This Row],[ID Asesor]]&amp;Consolidado[[#This Row],[Fecha Monitoreo]]</f>
        <v>338245922</v>
      </c>
      <c r="B27" s="2">
        <v>45922</v>
      </c>
      <c r="C27" s="1">
        <v>3382</v>
      </c>
      <c r="D27" s="4">
        <f ca="1">IFERROR(AVERAGEIF(VOZ_WHATSAPP[#All],Consolidado[[#This Row],[Codigo]],VOZ_WHATSAPP[[#All],[Nota Final]]),"")</f>
        <v>0.85</v>
      </c>
      <c r="E27" s="4" t="str">
        <f ca="1">IFERROR(AVERAGEIF(SMS[#All],Consolidado[[#This Row],[Codigo]],SMS[[#All],[Nota Final]]),"")</f>
        <v/>
      </c>
      <c r="F27" s="4" t="str">
        <f ca="1">IFERROR(AVERAGEIF(TERCERO[#All],Consolidado[[#This Row],[Codigo]],TERCERO[[#All],[Nota Final]]),"")</f>
        <v/>
      </c>
      <c r="G27" s="4">
        <f ca="1">IF(AVERAGE(Consolidado[[#This Row],[VOZ]:[TERCERO]])&lt;0,0,AVERAGE(Consolidado[[#This Row],[VOZ]:[TERCERO]]))</f>
        <v>0.85</v>
      </c>
      <c r="H27" s="13">
        <f ca="1">3-COUNTBLANK(Consolidado[[#This Row],[VOZ]:[TERCERO]])</f>
        <v>1</v>
      </c>
    </row>
    <row r="28" spans="1:8" x14ac:dyDescent="0.25">
      <c r="A28" s="13" t="str">
        <f>Consolidado[[#This Row],[ID Asesor]]&amp;Consolidado[[#This Row],[Fecha Monitoreo]]</f>
        <v>380645922</v>
      </c>
      <c r="B28" s="2">
        <v>45922</v>
      </c>
      <c r="C28" s="1">
        <v>3806</v>
      </c>
      <c r="D28" s="4">
        <f ca="1">IFERROR(AVERAGEIF(VOZ_WHATSAPP[#All],Consolidado[[#This Row],[Codigo]],VOZ_WHATSAPP[[#All],[Nota Final]]),"")</f>
        <v>0.92</v>
      </c>
      <c r="E28" s="4" t="str">
        <f ca="1">IFERROR(AVERAGEIF(SMS[#All],Consolidado[[#This Row],[Codigo]],SMS[[#All],[Nota Final]]),"")</f>
        <v/>
      </c>
      <c r="F28" s="4" t="str">
        <f ca="1">IFERROR(AVERAGEIF(TERCERO[#All],Consolidado[[#This Row],[Codigo]],TERCERO[[#All],[Nota Final]]),"")</f>
        <v/>
      </c>
      <c r="G28" s="4">
        <f ca="1">IF(AVERAGE(Consolidado[[#This Row],[VOZ]:[TERCERO]])&lt;0,0,AVERAGE(Consolidado[[#This Row],[VOZ]:[TERCERO]]))</f>
        <v>0.92</v>
      </c>
      <c r="H28" s="13">
        <f ca="1">3-COUNTBLANK(Consolidado[[#This Row],[VOZ]:[TERCERO]])</f>
        <v>1</v>
      </c>
    </row>
    <row r="29" spans="1:8" x14ac:dyDescent="0.25">
      <c r="A29" s="13" t="str">
        <f>Consolidado[[#This Row],[ID Asesor]]&amp;Consolidado[[#This Row],[Fecha Monitoreo]]</f>
        <v>409245922</v>
      </c>
      <c r="B29" s="2">
        <v>45922</v>
      </c>
      <c r="C29" s="1">
        <v>4092</v>
      </c>
      <c r="D29" s="4">
        <f ca="1">IFERROR(AVERAGEIF(VOZ_WHATSAPP[#All],Consolidado[[#This Row],[Codigo]],VOZ_WHATSAPP[[#All],[Nota Final]]),"")</f>
        <v>0.96</v>
      </c>
      <c r="E29" s="4" t="str">
        <f ca="1">IFERROR(AVERAGEIF(SMS[#All],Consolidado[[#This Row],[Codigo]],SMS[[#All],[Nota Final]]),"")</f>
        <v/>
      </c>
      <c r="F29" s="4" t="str">
        <f ca="1">IFERROR(AVERAGEIF(TERCERO[#All],Consolidado[[#This Row],[Codigo]],TERCERO[[#All],[Nota Final]]),"")</f>
        <v/>
      </c>
      <c r="G29" s="4">
        <f ca="1">IF(AVERAGE(Consolidado[[#This Row],[VOZ]:[TERCERO]])&lt;0,0,AVERAGE(Consolidado[[#This Row],[VOZ]:[TERCERO]]))</f>
        <v>0.96</v>
      </c>
      <c r="H29" s="13">
        <f ca="1">3-COUNTBLANK(Consolidado[[#This Row],[VOZ]:[TERCERO]])</f>
        <v>1</v>
      </c>
    </row>
    <row r="30" spans="1:8" x14ac:dyDescent="0.25">
      <c r="A30" s="13" t="str">
        <f>Consolidado[[#This Row],[ID Asesor]]&amp;Consolidado[[#This Row],[Fecha Monitoreo]]</f>
        <v>414545922</v>
      </c>
      <c r="B30" s="2">
        <v>45922</v>
      </c>
      <c r="C30" s="1">
        <v>4145</v>
      </c>
      <c r="D30" s="4">
        <f ca="1">IFERROR(AVERAGEIF(VOZ_WHATSAPP[#All],Consolidado[[#This Row],[Codigo]],VOZ_WHATSAPP[[#All],[Nota Final]]),"")</f>
        <v>0.31000000000000005</v>
      </c>
      <c r="E30" s="4" t="str">
        <f ca="1">IFERROR(AVERAGEIF(SMS[#All],Consolidado[[#This Row],[Codigo]],SMS[[#All],[Nota Final]]),"")</f>
        <v/>
      </c>
      <c r="F30" s="4" t="str">
        <f ca="1">IFERROR(AVERAGEIF(TERCERO[#All],Consolidado[[#This Row],[Codigo]],TERCERO[[#All],[Nota Final]]),"")</f>
        <v/>
      </c>
      <c r="G30" s="4">
        <f ca="1">IF(AVERAGE(Consolidado[[#This Row],[VOZ]:[TERCERO]])&lt;0,0,AVERAGE(Consolidado[[#This Row],[VOZ]:[TERCERO]]))</f>
        <v>0.31000000000000005</v>
      </c>
      <c r="H30" s="13">
        <f ca="1">3-COUNTBLANK(Consolidado[[#This Row],[VOZ]:[TERCERO]])</f>
        <v>1</v>
      </c>
    </row>
    <row r="31" spans="1:8" x14ac:dyDescent="0.25">
      <c r="A31" s="13" t="str">
        <f>Consolidado[[#This Row],[ID Asesor]]&amp;Consolidado[[#This Row],[Fecha Monitoreo]]</f>
        <v>364345922</v>
      </c>
      <c r="B31" s="2">
        <v>45922</v>
      </c>
      <c r="C31" s="1">
        <v>3643</v>
      </c>
      <c r="D31" s="4">
        <f ca="1">IFERROR(AVERAGEIF(VOZ_WHATSAPP[#All],Consolidado[[#This Row],[Codigo]],VOZ_WHATSAPP[[#All],[Nota Final]]),"")</f>
        <v>0.45999999999999996</v>
      </c>
      <c r="E31" s="4" t="str">
        <f ca="1">IFERROR(AVERAGEIF(SMS[#All],Consolidado[[#This Row],[Codigo]],SMS[[#All],[Nota Final]]),"")</f>
        <v/>
      </c>
      <c r="F31" s="4" t="str">
        <f ca="1">IFERROR(AVERAGEIF(TERCERO[#All],Consolidado[[#This Row],[Codigo]],TERCERO[[#All],[Nota Final]]),"")</f>
        <v/>
      </c>
      <c r="G31" s="4">
        <f ca="1">IF(AVERAGE(Consolidado[[#This Row],[VOZ]:[TERCERO]])&lt;0,0,AVERAGE(Consolidado[[#This Row],[VOZ]:[TERCERO]]))</f>
        <v>0.45999999999999996</v>
      </c>
      <c r="H31" s="13">
        <f ca="1">3-COUNTBLANK(Consolidado[[#This Row],[VOZ]:[TERCERO]])</f>
        <v>1</v>
      </c>
    </row>
    <row r="32" spans="1:8" x14ac:dyDescent="0.25">
      <c r="A32" s="13" t="str">
        <f>Consolidado[[#This Row],[ID Asesor]]&amp;Consolidado[[#This Row],[Fecha Monitoreo]]</f>
        <v>402345922</v>
      </c>
      <c r="B32" s="2">
        <v>45922</v>
      </c>
      <c r="C32" s="1">
        <v>4023</v>
      </c>
      <c r="D32" s="4">
        <f ca="1">IFERROR(AVERAGEIF(VOZ_WHATSAPP[#All],Consolidado[[#This Row],[Codigo]],VOZ_WHATSAPP[[#All],[Nota Final]]),"")</f>
        <v>0.66</v>
      </c>
      <c r="E32" s="4" t="str">
        <f ca="1">IFERROR(AVERAGEIF(SMS[#All],Consolidado[[#This Row],[Codigo]],SMS[[#All],[Nota Final]]),"")</f>
        <v/>
      </c>
      <c r="F32" s="4" t="str">
        <f ca="1">IFERROR(AVERAGEIF(TERCERO[#All],Consolidado[[#This Row],[Codigo]],TERCERO[[#All],[Nota Final]]),"")</f>
        <v/>
      </c>
      <c r="G32" s="4">
        <f ca="1">IF(AVERAGE(Consolidado[[#This Row],[VOZ]:[TERCERO]])&lt;0,0,AVERAGE(Consolidado[[#This Row],[VOZ]:[TERCERO]]))</f>
        <v>0.66</v>
      </c>
      <c r="H32" s="13">
        <f ca="1">3-COUNTBLANK(Consolidado[[#This Row],[VOZ]:[TERCERO]])</f>
        <v>1</v>
      </c>
    </row>
    <row r="33" spans="1:8" x14ac:dyDescent="0.25">
      <c r="A33" s="13" t="str">
        <f>Consolidado[[#This Row],[ID Asesor]]&amp;Consolidado[[#This Row],[Fecha Monitoreo]]</f>
        <v>382845922</v>
      </c>
      <c r="B33" s="2">
        <v>45922</v>
      </c>
      <c r="C33" s="1">
        <v>3828</v>
      </c>
      <c r="D33" s="4" t="str">
        <f ca="1">IFERROR(AVERAGEIF(VOZ_WHATSAPP[#All],Consolidado[[#This Row],[Codigo]],VOZ_WHATSAPP[[#All],[Nota Final]]),"")</f>
        <v/>
      </c>
      <c r="E33" s="4">
        <f ca="1">IFERROR(AVERAGEIF(SMS[#All],Consolidado[[#This Row],[Codigo]],SMS[[#All],[Nota Final]]),"")</f>
        <v>0</v>
      </c>
      <c r="F33" s="4" t="str">
        <f ca="1">IFERROR(AVERAGEIF(TERCERO[#All],Consolidado[[#This Row],[Codigo]],TERCERO[[#All],[Nota Final]]),"")</f>
        <v/>
      </c>
      <c r="G33" s="4">
        <f ca="1">IF(AVERAGE(Consolidado[[#This Row],[VOZ]:[TERCERO]])&lt;0,0,AVERAGE(Consolidado[[#This Row],[VOZ]:[TERCERO]]))</f>
        <v>0</v>
      </c>
      <c r="H33" s="13">
        <f ca="1">3-COUNTBLANK(Consolidado[[#This Row],[VOZ]:[TERCERO]])</f>
        <v>1</v>
      </c>
    </row>
    <row r="34" spans="1:8" x14ac:dyDescent="0.25">
      <c r="A34" s="13" t="str">
        <f>Consolidado[[#This Row],[ID Asesor]]&amp;Consolidado[[#This Row],[Fecha Monitoreo]]</f>
        <v>383045922</v>
      </c>
      <c r="B34" s="2">
        <v>45922</v>
      </c>
      <c r="C34" s="1">
        <v>3830</v>
      </c>
      <c r="D34" s="4" t="str">
        <f ca="1">IFERROR(AVERAGEIF(VOZ_WHATSAPP[#All],Consolidado[[#This Row],[Codigo]],VOZ_WHATSAPP[[#All],[Nota Final]]),"")</f>
        <v/>
      </c>
      <c r="E34" s="4" t="str">
        <f ca="1">IFERROR(AVERAGEIF(SMS[#All],Consolidado[[#This Row],[Codigo]],SMS[[#All],[Nota Final]]),"")</f>
        <v/>
      </c>
      <c r="F34" s="4">
        <f ca="1">IFERROR(AVERAGEIF(TERCERO[#All],Consolidado[[#This Row],[Codigo]],TERCERO[[#All],[Nota Final]]),"")</f>
        <v>1</v>
      </c>
      <c r="G34" s="4">
        <f ca="1">IF(AVERAGE(Consolidado[[#This Row],[VOZ]:[TERCERO]])&lt;0,0,AVERAGE(Consolidado[[#This Row],[VOZ]:[TERCERO]]))</f>
        <v>1</v>
      </c>
      <c r="H34" s="13">
        <f ca="1">3-COUNTBLANK(Consolidado[[#This Row],[VOZ]:[TERCERO]])</f>
        <v>1</v>
      </c>
    </row>
    <row r="35" spans="1:8" x14ac:dyDescent="0.25">
      <c r="A35" s="13" t="str">
        <f>Consolidado[[#This Row],[ID Asesor]]&amp;Consolidado[[#This Row],[Fecha Monitoreo]]</f>
        <v>374945922</v>
      </c>
      <c r="B35" s="2">
        <v>45922</v>
      </c>
      <c r="C35" s="1">
        <v>3749</v>
      </c>
      <c r="D35" s="4" t="str">
        <f ca="1">IFERROR(AVERAGEIF(VOZ_WHATSAPP[#All],Consolidado[[#This Row],[Codigo]],VOZ_WHATSAPP[[#All],[Nota Final]]),"")</f>
        <v/>
      </c>
      <c r="E35" s="4">
        <f ca="1">IFERROR(AVERAGEIF(SMS[#All],Consolidado[[#This Row],[Codigo]],SMS[[#All],[Nota Final]]),"")</f>
        <v>1</v>
      </c>
      <c r="F35" s="4" t="str">
        <f ca="1">IFERROR(AVERAGEIF(TERCERO[#All],Consolidado[[#This Row],[Codigo]],TERCERO[[#All],[Nota Final]]),"")</f>
        <v/>
      </c>
      <c r="G35" s="4">
        <f ca="1">IF(AVERAGE(Consolidado[[#This Row],[VOZ]:[TERCERO]])&lt;0,0,AVERAGE(Consolidado[[#This Row],[VOZ]:[TERCERO]]))</f>
        <v>1</v>
      </c>
      <c r="H35" s="13">
        <f ca="1">3-COUNTBLANK(Consolidado[[#This Row],[VOZ]:[TERCERO]])</f>
        <v>1</v>
      </c>
    </row>
    <row r="36" spans="1:8" x14ac:dyDescent="0.25">
      <c r="A36" s="13" t="str">
        <f>Consolidado[[#This Row],[ID Asesor]]&amp;Consolidado[[#This Row],[Fecha Monitoreo]]</f>
        <v>317045922</v>
      </c>
      <c r="B36" s="2">
        <v>45922</v>
      </c>
      <c r="C36" s="1">
        <v>3170</v>
      </c>
      <c r="D36" s="4" t="str">
        <f ca="1">IFERROR(AVERAGEIF(VOZ_WHATSAPP[#All],Consolidado[[#This Row],[Codigo]],VOZ_WHATSAPP[[#All],[Nota Final]]),"")</f>
        <v/>
      </c>
      <c r="E36" s="4">
        <f ca="1">IFERROR(AVERAGEIF(SMS[#All],Consolidado[[#This Row],[Codigo]],SMS[[#All],[Nota Final]]),"")</f>
        <v>1</v>
      </c>
      <c r="F36" s="4" t="str">
        <f ca="1">IFERROR(AVERAGEIF(TERCERO[#All],Consolidado[[#This Row],[Codigo]],TERCERO[[#All],[Nota Final]]),"")</f>
        <v/>
      </c>
      <c r="G36" s="4">
        <f ca="1">IF(AVERAGE(Consolidado[[#This Row],[VOZ]:[TERCERO]])&lt;0,0,AVERAGE(Consolidado[[#This Row],[VOZ]:[TERCERO]]))</f>
        <v>1</v>
      </c>
      <c r="H36" s="13">
        <f ca="1">3-COUNTBLANK(Consolidado[[#This Row],[VOZ]:[TERCERO]])</f>
        <v>1</v>
      </c>
    </row>
    <row r="37" spans="1:8" x14ac:dyDescent="0.25">
      <c r="A37" s="13" t="str">
        <f>Consolidado[[#This Row],[ID Asesor]]&amp;Consolidado[[#This Row],[Fecha Monitoreo]]</f>
        <v>388145922</v>
      </c>
      <c r="B37" s="2">
        <v>45922</v>
      </c>
      <c r="C37" s="1">
        <v>3881</v>
      </c>
      <c r="D37" s="4">
        <f ca="1">IFERROR(AVERAGEIF(VOZ_WHATSAPP[#All],Consolidado[[#This Row],[Codigo]],VOZ_WHATSAPP[[#All],[Nota Final]]),"")</f>
        <v>0.85</v>
      </c>
      <c r="E37" s="4" t="str">
        <f ca="1">IFERROR(AVERAGEIF(SMS[#All],Consolidado[[#This Row],[Codigo]],SMS[[#All],[Nota Final]]),"")</f>
        <v/>
      </c>
      <c r="F37" s="4" t="str">
        <f ca="1">IFERROR(AVERAGEIF(TERCERO[#All],Consolidado[[#This Row],[Codigo]],TERCERO[[#All],[Nota Final]]),"")</f>
        <v/>
      </c>
      <c r="G37" s="4">
        <f ca="1">IF(AVERAGE(Consolidado[[#This Row],[VOZ]:[TERCERO]])&lt;0,0,AVERAGE(Consolidado[[#This Row],[VOZ]:[TERCERO]]))</f>
        <v>0.85</v>
      </c>
      <c r="H37" s="13">
        <f ca="1">3-COUNTBLANK(Consolidado[[#This Row],[VOZ]:[TERCERO]])</f>
        <v>1</v>
      </c>
    </row>
    <row r="38" spans="1:8" x14ac:dyDescent="0.25">
      <c r="A38" s="13" t="str">
        <f>Consolidado[[#This Row],[ID Asesor]]&amp;Consolidado[[#This Row],[Fecha Monitoreo]]</f>
        <v>414645922</v>
      </c>
      <c r="B38" s="2">
        <v>45922</v>
      </c>
      <c r="C38" s="1">
        <v>4146</v>
      </c>
      <c r="D38" s="4">
        <f ca="1">IFERROR(AVERAGEIF(VOZ_WHATSAPP[#All],Consolidado[[#This Row],[Codigo]],VOZ_WHATSAPP[[#All],[Nota Final]]),"")</f>
        <v>0</v>
      </c>
      <c r="E38" s="4" t="str">
        <f ca="1">IFERROR(AVERAGEIF(SMS[#All],Consolidado[[#This Row],[Codigo]],SMS[[#All],[Nota Final]]),"")</f>
        <v/>
      </c>
      <c r="F38" s="4" t="str">
        <f ca="1">IFERROR(AVERAGEIF(TERCERO[#All],Consolidado[[#This Row],[Codigo]],TERCERO[[#All],[Nota Final]]),"")</f>
        <v/>
      </c>
      <c r="G38" s="4">
        <f ca="1">IF(AVERAGE(Consolidado[[#This Row],[VOZ]:[TERCERO]])&lt;0,0,AVERAGE(Consolidado[[#This Row],[VOZ]:[TERCERO]]))</f>
        <v>0</v>
      </c>
      <c r="H38" s="13">
        <f ca="1">3-COUNTBLANK(Consolidado[[#This Row],[VOZ]:[TERCERO]])</f>
        <v>1</v>
      </c>
    </row>
    <row r="39" spans="1:8" x14ac:dyDescent="0.25">
      <c r="A39" s="13" t="str">
        <f>Consolidado[[#This Row],[ID Asesor]]&amp;Consolidado[[#This Row],[Fecha Monitoreo]]</f>
        <v>374545922</v>
      </c>
      <c r="B39" s="2">
        <v>45922</v>
      </c>
      <c r="C39" s="1">
        <v>3745</v>
      </c>
      <c r="D39" s="4">
        <f ca="1">IFERROR(AVERAGEIF(VOZ_WHATSAPP[#All],Consolidado[[#This Row],[Codigo]],VOZ_WHATSAPP[[#All],[Nota Final]]),"")</f>
        <v>1</v>
      </c>
      <c r="E39" s="4" t="str">
        <f ca="1">IFERROR(AVERAGEIF(SMS[#All],Consolidado[[#This Row],[Codigo]],SMS[[#All],[Nota Final]]),"")</f>
        <v/>
      </c>
      <c r="F39" s="4" t="str">
        <f ca="1">IFERROR(AVERAGEIF(TERCERO[#All],Consolidado[[#This Row],[Codigo]],TERCERO[[#All],[Nota Final]]),"")</f>
        <v/>
      </c>
      <c r="G39" s="4">
        <f ca="1">IF(AVERAGE(Consolidado[[#This Row],[VOZ]:[TERCERO]])&lt;0,0,AVERAGE(Consolidado[[#This Row],[VOZ]:[TERCERO]]))</f>
        <v>1</v>
      </c>
      <c r="H39" s="13">
        <f ca="1">3-COUNTBLANK(Consolidado[[#This Row],[VOZ]:[TERCERO]])</f>
        <v>1</v>
      </c>
    </row>
    <row r="40" spans="1:8" x14ac:dyDescent="0.25">
      <c r="A40" s="13" t="str">
        <f>Consolidado[[#This Row],[ID Asesor]]&amp;Consolidado[[#This Row],[Fecha Monitoreo]]</f>
        <v>397245922</v>
      </c>
      <c r="B40" s="2">
        <v>45922</v>
      </c>
      <c r="C40" s="1">
        <v>3972</v>
      </c>
      <c r="D40" s="4" t="str">
        <f ca="1">IFERROR(AVERAGEIF(VOZ_WHATSAPP[#All],Consolidado[[#This Row],[Codigo]],VOZ_WHATSAPP[[#All],[Nota Final]]),"")</f>
        <v/>
      </c>
      <c r="E40" s="4">
        <f ca="1">IFERROR(AVERAGEIF(SMS[#All],Consolidado[[#This Row],[Codigo]],SMS[[#All],[Nota Final]]),"")</f>
        <v>0.8</v>
      </c>
      <c r="F40" s="4" t="str">
        <f ca="1">IFERROR(AVERAGEIF(TERCERO[#All],Consolidado[[#This Row],[Codigo]],TERCERO[[#All],[Nota Final]]),"")</f>
        <v/>
      </c>
      <c r="G40" s="4">
        <f ca="1">IF(AVERAGE(Consolidado[[#This Row],[VOZ]:[TERCERO]])&lt;0,0,AVERAGE(Consolidado[[#This Row],[VOZ]:[TERCERO]]))</f>
        <v>0.8</v>
      </c>
      <c r="H40" s="13">
        <f ca="1">3-COUNTBLANK(Consolidado[[#This Row],[VOZ]:[TERCERO]])</f>
        <v>1</v>
      </c>
    </row>
    <row r="41" spans="1:8" x14ac:dyDescent="0.25">
      <c r="A41" s="13" t="str">
        <f>Consolidado[[#This Row],[ID Asesor]]&amp;Consolidado[[#This Row],[Fecha Monitoreo]]</f>
        <v>394245922</v>
      </c>
      <c r="B41" s="2">
        <v>45922</v>
      </c>
      <c r="C41" s="1">
        <v>3942</v>
      </c>
      <c r="D41" s="4">
        <f ca="1">IFERROR(AVERAGEIF(VOZ_WHATSAPP[#All],Consolidado[[#This Row],[Codigo]],VOZ_WHATSAPP[[#All],[Nota Final]]),"")</f>
        <v>0.82</v>
      </c>
      <c r="E41" s="4" t="str">
        <f ca="1">IFERROR(AVERAGEIF(SMS[#All],Consolidado[[#This Row],[Codigo]],SMS[[#All],[Nota Final]]),"")</f>
        <v/>
      </c>
      <c r="F41" s="4" t="str">
        <f ca="1">IFERROR(AVERAGEIF(TERCERO[#All],Consolidado[[#This Row],[Codigo]],TERCERO[[#All],[Nota Final]]),"")</f>
        <v/>
      </c>
      <c r="G41" s="4">
        <f ca="1">IF(AVERAGE(Consolidado[[#This Row],[VOZ]:[TERCERO]])&lt;0,0,AVERAGE(Consolidado[[#This Row],[VOZ]:[TERCERO]]))</f>
        <v>0.82</v>
      </c>
      <c r="H41" s="13">
        <f ca="1">3-COUNTBLANK(Consolidado[[#This Row],[VOZ]:[TERCERO]])</f>
        <v>1</v>
      </c>
    </row>
    <row r="42" spans="1:8" x14ac:dyDescent="0.25">
      <c r="A42" s="13" t="str">
        <f>Consolidado[[#This Row],[ID Asesor]]&amp;Consolidado[[#This Row],[Fecha Monitoreo]]</f>
        <v>361245922</v>
      </c>
      <c r="B42" s="2">
        <v>45922</v>
      </c>
      <c r="C42" s="1">
        <v>3612</v>
      </c>
      <c r="D42" s="4" t="str">
        <f ca="1">IFERROR(AVERAGEIF(VOZ_WHATSAPP[#All],Consolidado[[#This Row],[Codigo]],VOZ_WHATSAPP[[#All],[Nota Final]]),"")</f>
        <v/>
      </c>
      <c r="E42" s="4">
        <f ca="1">IFERROR(AVERAGEIF(SMS[#All],Consolidado[[#This Row],[Codigo]],SMS[[#All],[Nota Final]]),"")</f>
        <v>1</v>
      </c>
      <c r="F42" s="4" t="str">
        <f ca="1">IFERROR(AVERAGEIF(TERCERO[#All],Consolidado[[#This Row],[Codigo]],TERCERO[[#All],[Nota Final]]),"")</f>
        <v/>
      </c>
      <c r="G42" s="4">
        <f ca="1">IF(AVERAGE(Consolidado[[#This Row],[VOZ]:[TERCERO]])&lt;0,0,AVERAGE(Consolidado[[#This Row],[VOZ]:[TERCERO]]))</f>
        <v>1</v>
      </c>
      <c r="H42" s="13">
        <f ca="1">3-COUNTBLANK(Consolidado[[#This Row],[VOZ]:[TERCERO]])</f>
        <v>1</v>
      </c>
    </row>
    <row r="43" spans="1:8" x14ac:dyDescent="0.25">
      <c r="A43" s="13" t="str">
        <f>Consolidado[[#This Row],[ID Asesor]]&amp;Consolidado[[#This Row],[Fecha Monitoreo]]</f>
        <v>396445922</v>
      </c>
      <c r="B43" s="2">
        <v>45922</v>
      </c>
      <c r="C43" s="1">
        <v>3964</v>
      </c>
      <c r="D43" s="4">
        <f ca="1">IFERROR(AVERAGEIF(VOZ_WHATSAPP[#All],Consolidado[[#This Row],[Codigo]],VOZ_WHATSAPP[[#All],[Nota Final]]),"")</f>
        <v>0.7</v>
      </c>
      <c r="E43" s="4" t="str">
        <f ca="1">IFERROR(AVERAGEIF(SMS[#All],Consolidado[[#This Row],[Codigo]],SMS[[#All],[Nota Final]]),"")</f>
        <v/>
      </c>
      <c r="F43" s="4" t="str">
        <f ca="1">IFERROR(AVERAGEIF(TERCERO[#All],Consolidado[[#This Row],[Codigo]],TERCERO[[#All],[Nota Final]]),"")</f>
        <v/>
      </c>
      <c r="G43" s="4">
        <f ca="1">IF(AVERAGE(Consolidado[[#This Row],[VOZ]:[TERCERO]])&lt;0,0,AVERAGE(Consolidado[[#This Row],[VOZ]:[TERCERO]]))</f>
        <v>0.7</v>
      </c>
      <c r="H43" s="13">
        <f ca="1">3-COUNTBLANK(Consolidado[[#This Row],[VOZ]:[TERCERO]])</f>
        <v>1</v>
      </c>
    </row>
    <row r="44" spans="1:8" x14ac:dyDescent="0.25">
      <c r="A44" s="13" t="str">
        <f>Consolidado[[#This Row],[ID Asesor]]&amp;Consolidado[[#This Row],[Fecha Monitoreo]]</f>
        <v>302745922</v>
      </c>
      <c r="B44" s="2">
        <v>45922</v>
      </c>
      <c r="C44" s="1">
        <v>3027</v>
      </c>
      <c r="D44" s="4" t="str">
        <f ca="1">IFERROR(AVERAGEIF(VOZ_WHATSAPP[#All],Consolidado[[#This Row],[Codigo]],VOZ_WHATSAPP[[#All],[Nota Final]]),"")</f>
        <v/>
      </c>
      <c r="E44" s="4">
        <f ca="1">IFERROR(AVERAGEIF(SMS[#All],Consolidado[[#This Row],[Codigo]],SMS[[#All],[Nota Final]]),"")</f>
        <v>0</v>
      </c>
      <c r="F44" s="4" t="str">
        <f ca="1">IFERROR(AVERAGEIF(TERCERO[#All],Consolidado[[#This Row],[Codigo]],TERCERO[[#All],[Nota Final]]),"")</f>
        <v/>
      </c>
      <c r="G44" s="4">
        <f ca="1">IF(AVERAGE(Consolidado[[#This Row],[VOZ]:[TERCERO]])&lt;0,0,AVERAGE(Consolidado[[#This Row],[VOZ]:[TERCERO]]))</f>
        <v>0</v>
      </c>
      <c r="H44" s="13">
        <f ca="1">3-COUNTBLANK(Consolidado[[#This Row],[VOZ]:[TERCERO]])</f>
        <v>1</v>
      </c>
    </row>
    <row r="45" spans="1:8" x14ac:dyDescent="0.25">
      <c r="A45" s="13" t="str">
        <f>Consolidado[[#This Row],[ID Asesor]]&amp;Consolidado[[#This Row],[Fecha Monitoreo]]</f>
        <v>376345922</v>
      </c>
      <c r="B45" s="2">
        <v>45922</v>
      </c>
      <c r="C45" s="1">
        <v>3763</v>
      </c>
      <c r="D45" s="4">
        <f ca="1">IFERROR(AVERAGEIF(VOZ_WHATSAPP[#All],Consolidado[[#This Row],[Codigo]],VOZ_WHATSAPP[[#All],[Nota Final]]),"")</f>
        <v>0.85</v>
      </c>
      <c r="E45" s="4" t="str">
        <f ca="1">IFERROR(AVERAGEIF(SMS[#All],Consolidado[[#This Row],[Codigo]],SMS[[#All],[Nota Final]]),"")</f>
        <v/>
      </c>
      <c r="F45" s="4" t="str">
        <f ca="1">IFERROR(AVERAGEIF(TERCERO[#All],Consolidado[[#This Row],[Codigo]],TERCERO[[#All],[Nota Final]]),"")</f>
        <v/>
      </c>
      <c r="G45" s="4">
        <f ca="1">IF(AVERAGE(Consolidado[[#This Row],[VOZ]:[TERCERO]])&lt;0,0,AVERAGE(Consolidado[[#This Row],[VOZ]:[TERCERO]]))</f>
        <v>0.85</v>
      </c>
      <c r="H45" s="13">
        <f ca="1">3-COUNTBLANK(Consolidado[[#This Row],[VOZ]:[TERCERO]])</f>
        <v>1</v>
      </c>
    </row>
    <row r="46" spans="1:8" x14ac:dyDescent="0.25">
      <c r="A46" s="13" t="str">
        <f>Consolidado[[#This Row],[ID Asesor]]&amp;Consolidado[[#This Row],[Fecha Monitoreo]]</f>
        <v>410745922</v>
      </c>
      <c r="B46" s="2">
        <v>45922</v>
      </c>
      <c r="C46" s="1">
        <v>4107</v>
      </c>
      <c r="D46" s="4">
        <f ca="1">IFERROR(AVERAGEIF(VOZ_WHATSAPP[#All],Consolidado[[#This Row],[Codigo]],VOZ_WHATSAPP[[#All],[Nota Final]]),"")</f>
        <v>1</v>
      </c>
      <c r="E46" s="4" t="str">
        <f ca="1">IFERROR(AVERAGEIF(SMS[#All],Consolidado[[#This Row],[Codigo]],SMS[[#All],[Nota Final]]),"")</f>
        <v/>
      </c>
      <c r="F46" s="4" t="str">
        <f ca="1">IFERROR(AVERAGEIF(TERCERO[#All],Consolidado[[#This Row],[Codigo]],TERCERO[[#All],[Nota Final]]),"")</f>
        <v/>
      </c>
      <c r="G46" s="4">
        <f ca="1">IF(AVERAGE(Consolidado[[#This Row],[VOZ]:[TERCERO]])&lt;0,0,AVERAGE(Consolidado[[#This Row],[VOZ]:[TERCERO]]))</f>
        <v>1</v>
      </c>
      <c r="H46" s="13">
        <f ca="1">3-COUNTBLANK(Consolidado[[#This Row],[VOZ]:[TERCERO]])</f>
        <v>1</v>
      </c>
    </row>
    <row r="47" spans="1:8" x14ac:dyDescent="0.25">
      <c r="A47" s="13" t="str">
        <f>Consolidado[[#This Row],[ID Asesor]]&amp;Consolidado[[#This Row],[Fecha Monitoreo]]</f>
        <v>359945922</v>
      </c>
      <c r="B47" s="2">
        <v>45922</v>
      </c>
      <c r="C47" s="1">
        <v>3599</v>
      </c>
      <c r="D47" s="4" t="str">
        <f ca="1">IFERROR(AVERAGEIF(VOZ_WHATSAPP[#All],Consolidado[[#This Row],[Codigo]],VOZ_WHATSAPP[[#All],[Nota Final]]),"")</f>
        <v/>
      </c>
      <c r="E47" s="4">
        <f ca="1">IFERROR(AVERAGEIF(SMS[#All],Consolidado[[#This Row],[Codigo]],SMS[[#All],[Nota Final]]),"")</f>
        <v>0</v>
      </c>
      <c r="F47" s="4" t="str">
        <f ca="1">IFERROR(AVERAGEIF(TERCERO[#All],Consolidado[[#This Row],[Codigo]],TERCERO[[#All],[Nota Final]]),"")</f>
        <v/>
      </c>
      <c r="G47" s="4">
        <f ca="1">IF(AVERAGE(Consolidado[[#This Row],[VOZ]:[TERCERO]])&lt;0,0,AVERAGE(Consolidado[[#This Row],[VOZ]:[TERCERO]]))</f>
        <v>0</v>
      </c>
      <c r="H47" s="13">
        <f ca="1">3-COUNTBLANK(Consolidado[[#This Row],[VOZ]:[TERCERO]])</f>
        <v>1</v>
      </c>
    </row>
    <row r="48" spans="1:8" x14ac:dyDescent="0.25">
      <c r="A48" s="13" t="str">
        <f>Consolidado[[#This Row],[ID Asesor]]&amp;Consolidado[[#This Row],[Fecha Monitoreo]]</f>
        <v>407745922</v>
      </c>
      <c r="B48" s="2">
        <v>45922</v>
      </c>
      <c r="C48" s="1">
        <v>4077</v>
      </c>
      <c r="D48" s="4">
        <f ca="1">IFERROR(AVERAGEIF(VOZ_WHATSAPP[#All],Consolidado[[#This Row],[Codigo]],VOZ_WHATSAPP[[#All],[Nota Final]]),"")</f>
        <v>1</v>
      </c>
      <c r="E48" s="4" t="str">
        <f ca="1">IFERROR(AVERAGEIF(SMS[#All],Consolidado[[#This Row],[Codigo]],SMS[[#All],[Nota Final]]),"")</f>
        <v/>
      </c>
      <c r="F48" s="4" t="str">
        <f ca="1">IFERROR(AVERAGEIF(TERCERO[#All],Consolidado[[#This Row],[Codigo]],TERCERO[[#All],[Nota Final]]),"")</f>
        <v/>
      </c>
      <c r="G48" s="4">
        <f ca="1">IF(AVERAGE(Consolidado[[#This Row],[VOZ]:[TERCERO]])&lt;0,0,AVERAGE(Consolidado[[#This Row],[VOZ]:[TERCERO]]))</f>
        <v>1</v>
      </c>
      <c r="H48" s="13">
        <f ca="1">3-COUNTBLANK(Consolidado[[#This Row],[VOZ]:[TERCERO]])</f>
        <v>1</v>
      </c>
    </row>
    <row r="49" spans="1:8" x14ac:dyDescent="0.25">
      <c r="A49" s="13" t="str">
        <f>Consolidado[[#This Row],[ID Asesor]]&amp;Consolidado[[#This Row],[Fecha Monitoreo]]</f>
        <v>412445922</v>
      </c>
      <c r="B49" s="2">
        <v>45922</v>
      </c>
      <c r="C49" s="1">
        <v>4124</v>
      </c>
      <c r="D49" s="4" t="str">
        <f ca="1">IFERROR(AVERAGEIF(VOZ_WHATSAPP[#All],Consolidado[[#This Row],[Codigo]],VOZ_WHATSAPP[[#All],[Nota Final]]),"")</f>
        <v/>
      </c>
      <c r="E49" s="4">
        <f ca="1">IFERROR(AVERAGEIF(SMS[#All],Consolidado[[#This Row],[Codigo]],SMS[[#All],[Nota Final]]),"")</f>
        <v>0.85</v>
      </c>
      <c r="F49" s="4" t="str">
        <f ca="1">IFERROR(AVERAGEIF(TERCERO[#All],Consolidado[[#This Row],[Codigo]],TERCERO[[#All],[Nota Final]]),"")</f>
        <v/>
      </c>
      <c r="G49" s="4">
        <f ca="1">IF(AVERAGE(Consolidado[[#This Row],[VOZ]:[TERCERO]])&lt;0,0,AVERAGE(Consolidado[[#This Row],[VOZ]:[TERCERO]]))</f>
        <v>0.85</v>
      </c>
      <c r="H49" s="13">
        <f ca="1">3-COUNTBLANK(Consolidado[[#This Row],[VOZ]:[TERCERO]])</f>
        <v>1</v>
      </c>
    </row>
    <row r="50" spans="1:8" x14ac:dyDescent="0.25">
      <c r="A50" s="13" t="str">
        <f>Consolidado[[#This Row],[ID Asesor]]&amp;Consolidado[[#This Row],[Fecha Monitoreo]]</f>
        <v>364445922</v>
      </c>
      <c r="B50" s="2">
        <v>45922</v>
      </c>
      <c r="C50" s="1">
        <v>3644</v>
      </c>
      <c r="D50" s="4" t="str">
        <f ca="1">IFERROR(AVERAGEIF(VOZ_WHATSAPP[#All],Consolidado[[#This Row],[Codigo]],VOZ_WHATSAPP[[#All],[Nota Final]]),"")</f>
        <v/>
      </c>
      <c r="E50" s="4">
        <f ca="1">IFERROR(AVERAGEIF(SMS[#All],Consolidado[[#This Row],[Codigo]],SMS[[#All],[Nota Final]]),"")</f>
        <v>1</v>
      </c>
      <c r="F50" s="4" t="str">
        <f ca="1">IFERROR(AVERAGEIF(TERCERO[#All],Consolidado[[#This Row],[Codigo]],TERCERO[[#All],[Nota Final]]),"")</f>
        <v/>
      </c>
      <c r="G50" s="4">
        <f ca="1">IF(AVERAGE(Consolidado[[#This Row],[VOZ]:[TERCERO]])&lt;0,0,AVERAGE(Consolidado[[#This Row],[VOZ]:[TERCERO]]))</f>
        <v>1</v>
      </c>
      <c r="H50" s="13">
        <f ca="1">3-COUNTBLANK(Consolidado[[#This Row],[VOZ]:[TERCERO]])</f>
        <v>1</v>
      </c>
    </row>
    <row r="51" spans="1:8" x14ac:dyDescent="0.25">
      <c r="A51" s="13" t="str">
        <f>Consolidado[[#This Row],[ID Asesor]]&amp;Consolidado[[#This Row],[Fecha Monitoreo]]</f>
        <v>398545922</v>
      </c>
      <c r="B51" s="2">
        <v>45922</v>
      </c>
      <c r="C51" s="1">
        <v>3985</v>
      </c>
      <c r="D51" s="4" t="str">
        <f ca="1">IFERROR(AVERAGEIF(VOZ_WHATSAPP[#All],Consolidado[[#This Row],[Codigo]],VOZ_WHATSAPP[[#All],[Nota Final]]),"")</f>
        <v/>
      </c>
      <c r="E51" s="4">
        <f ca="1">IFERROR(AVERAGEIF(SMS[#All],Consolidado[[#This Row],[Codigo]],SMS[[#All],[Nota Final]]),"")</f>
        <v>1</v>
      </c>
      <c r="F51" s="4" t="str">
        <f ca="1">IFERROR(AVERAGEIF(TERCERO[#All],Consolidado[[#This Row],[Codigo]],TERCERO[[#All],[Nota Final]]),"")</f>
        <v/>
      </c>
      <c r="G51" s="4">
        <f ca="1">IF(AVERAGE(Consolidado[[#This Row],[VOZ]:[TERCERO]])&lt;0,0,AVERAGE(Consolidado[[#This Row],[VOZ]:[TERCERO]]))</f>
        <v>1</v>
      </c>
      <c r="H51" s="13">
        <f ca="1">3-COUNTBLANK(Consolidado[[#This Row],[VOZ]:[TERCERO]])</f>
        <v>1</v>
      </c>
    </row>
    <row r="52" spans="1:8" x14ac:dyDescent="0.25">
      <c r="A52" s="13" t="str">
        <f>Consolidado[[#This Row],[ID Asesor]]&amp;Consolidado[[#This Row],[Fecha Monitoreo]]</f>
        <v>363345922</v>
      </c>
      <c r="B52" s="2">
        <v>45922</v>
      </c>
      <c r="C52" s="1">
        <v>3633</v>
      </c>
      <c r="D52" s="4">
        <f ca="1">IFERROR(AVERAGEIF(VOZ_WHATSAPP[#All],Consolidado[[#This Row],[Codigo]],VOZ_WHATSAPP[[#All],[Nota Final]]),"")</f>
        <v>1</v>
      </c>
      <c r="E52" s="4" t="str">
        <f ca="1">IFERROR(AVERAGEIF(SMS[#All],Consolidado[[#This Row],[Codigo]],SMS[[#All],[Nota Final]]),"")</f>
        <v/>
      </c>
      <c r="F52" s="4" t="str">
        <f ca="1">IFERROR(AVERAGEIF(TERCERO[#All],Consolidado[[#This Row],[Codigo]],TERCERO[[#All],[Nota Final]]),"")</f>
        <v/>
      </c>
      <c r="G52" s="4">
        <f ca="1">IF(AVERAGE(Consolidado[[#This Row],[VOZ]:[TERCERO]])&lt;0,0,AVERAGE(Consolidado[[#This Row],[VOZ]:[TERCERO]]))</f>
        <v>1</v>
      </c>
      <c r="H52" s="13">
        <f ca="1">3-COUNTBLANK(Consolidado[[#This Row],[VOZ]:[TERCERO]])</f>
        <v>1</v>
      </c>
    </row>
    <row r="53" spans="1:8" x14ac:dyDescent="0.25">
      <c r="A53" s="13" t="str">
        <f>Consolidado[[#This Row],[ID Asesor]]&amp;Consolidado[[#This Row],[Fecha Monitoreo]]</f>
        <v>394045922</v>
      </c>
      <c r="B53" s="2">
        <v>45922</v>
      </c>
      <c r="C53" s="1">
        <v>3940</v>
      </c>
      <c r="D53" s="4" t="str">
        <f ca="1">IFERROR(AVERAGEIF(VOZ_WHATSAPP[#All],Consolidado[[#This Row],[Codigo]],VOZ_WHATSAPP[[#All],[Nota Final]]),"")</f>
        <v/>
      </c>
      <c r="E53" s="4">
        <f ca="1">IFERROR(AVERAGEIF(SMS[#All],Consolidado[[#This Row],[Codigo]],SMS[[#All],[Nota Final]]),"")</f>
        <v>1</v>
      </c>
      <c r="F53" s="4" t="str">
        <f ca="1">IFERROR(AVERAGEIF(TERCERO[#All],Consolidado[[#This Row],[Codigo]],TERCERO[[#All],[Nota Final]]),"")</f>
        <v/>
      </c>
      <c r="G53" s="4">
        <f ca="1">IF(AVERAGE(Consolidado[[#This Row],[VOZ]:[TERCERO]])&lt;0,0,AVERAGE(Consolidado[[#This Row],[VOZ]:[TERCERO]]))</f>
        <v>1</v>
      </c>
      <c r="H53" s="13">
        <f ca="1">3-COUNTBLANK(Consolidado[[#This Row],[VOZ]:[TERCERO]])</f>
        <v>1</v>
      </c>
    </row>
    <row r="54" spans="1:8" x14ac:dyDescent="0.25">
      <c r="A54" s="13" t="str">
        <f>Consolidado[[#This Row],[ID Asesor]]&amp;Consolidado[[#This Row],[Fecha Monitoreo]]</f>
        <v>380545922</v>
      </c>
      <c r="B54" s="2">
        <v>45922</v>
      </c>
      <c r="C54" s="1">
        <v>3805</v>
      </c>
      <c r="D54" s="4" t="str">
        <f ca="1">IFERROR(AVERAGEIF(VOZ_WHATSAPP[#All],Consolidado[[#This Row],[Codigo]],VOZ_WHATSAPP[[#All],[Nota Final]]),"")</f>
        <v/>
      </c>
      <c r="E54" s="4">
        <f ca="1">IFERROR(AVERAGEIF(SMS[#All],Consolidado[[#This Row],[Codigo]],SMS[[#All],[Nota Final]]),"")</f>
        <v>0</v>
      </c>
      <c r="F54" s="4" t="str">
        <f ca="1">IFERROR(AVERAGEIF(TERCERO[#All],Consolidado[[#This Row],[Codigo]],TERCERO[[#All],[Nota Final]]),"")</f>
        <v/>
      </c>
      <c r="G54" s="4">
        <f ca="1">IF(AVERAGE(Consolidado[[#This Row],[VOZ]:[TERCERO]])&lt;0,0,AVERAGE(Consolidado[[#This Row],[VOZ]:[TERCERO]]))</f>
        <v>0</v>
      </c>
      <c r="H54" s="13">
        <f ca="1">3-COUNTBLANK(Consolidado[[#This Row],[VOZ]:[TERCERO]])</f>
        <v>1</v>
      </c>
    </row>
    <row r="55" spans="1:8" x14ac:dyDescent="0.25">
      <c r="A55" s="13" t="str">
        <f>Consolidado[[#This Row],[ID Asesor]]&amp;Consolidado[[#This Row],[Fecha Monitoreo]]</f>
        <v>336845922</v>
      </c>
      <c r="B55" s="2">
        <v>45922</v>
      </c>
      <c r="C55" s="1">
        <v>3368</v>
      </c>
      <c r="D55" s="4" t="str">
        <f ca="1">IFERROR(AVERAGEIF(VOZ_WHATSAPP[#All],Consolidado[[#This Row],[Codigo]],VOZ_WHATSAPP[[#All],[Nota Final]]),"")</f>
        <v/>
      </c>
      <c r="E55" s="4">
        <f ca="1">IFERROR(AVERAGEIF(SMS[#All],Consolidado[[#This Row],[Codigo]],SMS[[#All],[Nota Final]]),"")</f>
        <v>1</v>
      </c>
      <c r="F55" s="4" t="str">
        <f ca="1">IFERROR(AVERAGEIF(TERCERO[#All],Consolidado[[#This Row],[Codigo]],TERCERO[[#All],[Nota Final]]),"")</f>
        <v/>
      </c>
      <c r="G55" s="4">
        <f ca="1">IF(AVERAGE(Consolidado[[#This Row],[VOZ]:[TERCERO]])&lt;0,0,AVERAGE(Consolidado[[#This Row],[VOZ]:[TERCERO]]))</f>
        <v>1</v>
      </c>
      <c r="H55" s="13">
        <f ca="1">3-COUNTBLANK(Consolidado[[#This Row],[VOZ]:[TERCERO]])</f>
        <v>1</v>
      </c>
    </row>
    <row r="56" spans="1:8" x14ac:dyDescent="0.25">
      <c r="A56" s="13" t="str">
        <f>Consolidado[[#This Row],[ID Asesor]]&amp;Consolidado[[#This Row],[Fecha Monitoreo]]</f>
        <v>345945922</v>
      </c>
      <c r="B56" s="2">
        <v>45922</v>
      </c>
      <c r="C56" s="1">
        <v>3459</v>
      </c>
      <c r="D56" s="4" t="str">
        <f ca="1">IFERROR(AVERAGEIF(VOZ_WHATSAPP[#All],Consolidado[[#This Row],[Codigo]],VOZ_WHATSAPP[[#All],[Nota Final]]),"")</f>
        <v/>
      </c>
      <c r="E56" s="4">
        <f ca="1">IFERROR(AVERAGEIF(SMS[#All],Consolidado[[#This Row],[Codigo]],SMS[[#All],[Nota Final]]),"")</f>
        <v>1</v>
      </c>
      <c r="F56" s="4" t="str">
        <f ca="1">IFERROR(AVERAGEIF(TERCERO[#All],Consolidado[[#This Row],[Codigo]],TERCERO[[#All],[Nota Final]]),"")</f>
        <v/>
      </c>
      <c r="G56" s="4">
        <f ca="1">IF(AVERAGE(Consolidado[[#This Row],[VOZ]:[TERCERO]])&lt;0,0,AVERAGE(Consolidado[[#This Row],[VOZ]:[TERCERO]]))</f>
        <v>1</v>
      </c>
      <c r="H56" s="13">
        <f ca="1">3-COUNTBLANK(Consolidado[[#This Row],[VOZ]:[TERCERO]])</f>
        <v>1</v>
      </c>
    </row>
    <row r="57" spans="1:8" x14ac:dyDescent="0.25">
      <c r="A57" s="13" t="str">
        <f>Consolidado[[#This Row],[ID Asesor]]&amp;Consolidado[[#This Row],[Fecha Monitoreo]]</f>
        <v>407845922</v>
      </c>
      <c r="B57" s="2">
        <v>45922</v>
      </c>
      <c r="C57" s="1">
        <v>4078</v>
      </c>
      <c r="D57" s="4" t="str">
        <f ca="1">IFERROR(AVERAGEIF(VOZ_WHATSAPP[#All],Consolidado[[#This Row],[Codigo]],VOZ_WHATSAPP[[#All],[Nota Final]]),"")</f>
        <v/>
      </c>
      <c r="E57" s="4">
        <f ca="1">IFERROR(AVERAGEIF(SMS[#All],Consolidado[[#This Row],[Codigo]],SMS[[#All],[Nota Final]]),"")</f>
        <v>1</v>
      </c>
      <c r="F57" s="4" t="str">
        <f ca="1">IFERROR(AVERAGEIF(TERCERO[#All],Consolidado[[#This Row],[Codigo]],TERCERO[[#All],[Nota Final]]),"")</f>
        <v/>
      </c>
      <c r="G57" s="4">
        <f ca="1">IF(AVERAGE(Consolidado[[#This Row],[VOZ]:[TERCERO]])&lt;0,0,AVERAGE(Consolidado[[#This Row],[VOZ]:[TERCERO]]))</f>
        <v>1</v>
      </c>
      <c r="H57" s="13">
        <f ca="1">3-COUNTBLANK(Consolidado[[#This Row],[VOZ]:[TERCERO]])</f>
        <v>1</v>
      </c>
    </row>
    <row r="58" spans="1:8" x14ac:dyDescent="0.25">
      <c r="A58" s="13" t="str">
        <f>Consolidado[[#This Row],[ID Asesor]]&amp;Consolidado[[#This Row],[Fecha Monitoreo]]</f>
        <v>387845922</v>
      </c>
      <c r="B58" s="2">
        <v>45922</v>
      </c>
      <c r="C58" s="1">
        <v>3878</v>
      </c>
      <c r="D58" s="4" t="str">
        <f ca="1">IFERROR(AVERAGEIF(VOZ_WHATSAPP[#All],Consolidado[[#This Row],[Codigo]],VOZ_WHATSAPP[[#All],[Nota Final]]),"")</f>
        <v/>
      </c>
      <c r="E58" s="4">
        <f ca="1">IFERROR(AVERAGEIF(SMS[#All],Consolidado[[#This Row],[Codigo]],SMS[[#All],[Nota Final]]),"")</f>
        <v>1</v>
      </c>
      <c r="F58" s="4" t="str">
        <f ca="1">IFERROR(AVERAGEIF(TERCERO[#All],Consolidado[[#This Row],[Codigo]],TERCERO[[#All],[Nota Final]]),"")</f>
        <v/>
      </c>
      <c r="G58" s="4">
        <f ca="1">IF(AVERAGE(Consolidado[[#This Row],[VOZ]:[TERCERO]])&lt;0,0,AVERAGE(Consolidado[[#This Row],[VOZ]:[TERCERO]]))</f>
        <v>1</v>
      </c>
      <c r="H58" s="13">
        <f ca="1">3-COUNTBLANK(Consolidado[[#This Row],[VOZ]:[TERCERO]])</f>
        <v>1</v>
      </c>
    </row>
    <row r="59" spans="1:8" x14ac:dyDescent="0.25">
      <c r="A59" s="13" t="str">
        <f>Consolidado[[#This Row],[ID Asesor]]&amp;Consolidado[[#This Row],[Fecha Monitoreo]]</f>
        <v>413045922</v>
      </c>
      <c r="B59" s="2">
        <v>45922</v>
      </c>
      <c r="C59" s="1">
        <v>4130</v>
      </c>
      <c r="D59" s="4" t="str">
        <f ca="1">IFERROR(AVERAGEIF(VOZ_WHATSAPP[#All],Consolidado[[#This Row],[Codigo]],VOZ_WHATSAPP[[#All],[Nota Final]]),"")</f>
        <v/>
      </c>
      <c r="E59" s="4">
        <f ca="1">IFERROR(AVERAGEIF(SMS[#All],Consolidado[[#This Row],[Codigo]],SMS[[#All],[Nota Final]]),"")</f>
        <v>1</v>
      </c>
      <c r="F59" s="4" t="str">
        <f ca="1">IFERROR(AVERAGEIF(TERCERO[#All],Consolidado[[#This Row],[Codigo]],TERCERO[[#All],[Nota Final]]),"")</f>
        <v/>
      </c>
      <c r="G59" s="4">
        <f ca="1">IF(AVERAGE(Consolidado[[#This Row],[VOZ]:[TERCERO]])&lt;0,0,AVERAGE(Consolidado[[#This Row],[VOZ]:[TERCERO]]))</f>
        <v>1</v>
      </c>
      <c r="H59" s="13">
        <f ca="1">3-COUNTBLANK(Consolidado[[#This Row],[VOZ]:[TERCERO]])</f>
        <v>1</v>
      </c>
    </row>
    <row r="60" spans="1:8" x14ac:dyDescent="0.25">
      <c r="A60" s="13" t="str">
        <f>Consolidado[[#This Row],[ID Asesor]]&amp;Consolidado[[#This Row],[Fecha Monitoreo]]</f>
        <v>362345922</v>
      </c>
      <c r="B60" s="2">
        <v>45922</v>
      </c>
      <c r="C60" s="1">
        <v>3623</v>
      </c>
      <c r="D60" s="4">
        <f ca="1">IFERROR(AVERAGEIF(VOZ_WHATSAPP[#All],Consolidado[[#This Row],[Codigo]],VOZ_WHATSAPP[[#All],[Nota Final]]),"")</f>
        <v>1</v>
      </c>
      <c r="E60" s="4" t="str">
        <f ca="1">IFERROR(AVERAGEIF(SMS[#All],Consolidado[[#This Row],[Codigo]],SMS[[#All],[Nota Final]]),"")</f>
        <v/>
      </c>
      <c r="F60" s="4" t="str">
        <f ca="1">IFERROR(AVERAGEIF(TERCERO[#All],Consolidado[[#This Row],[Codigo]],TERCERO[[#All],[Nota Final]]),"")</f>
        <v/>
      </c>
      <c r="G60" s="4">
        <f ca="1">IF(AVERAGE(Consolidado[[#This Row],[VOZ]:[TERCERO]])&lt;0,0,AVERAGE(Consolidado[[#This Row],[VOZ]:[TERCERO]]))</f>
        <v>1</v>
      </c>
      <c r="H60" s="13">
        <f ca="1">3-COUNTBLANK(Consolidado[[#This Row],[VOZ]:[TERCERO]])</f>
        <v>1</v>
      </c>
    </row>
    <row r="61" spans="1:8" x14ac:dyDescent="0.25">
      <c r="A61" s="13" t="str">
        <f>Consolidado[[#This Row],[ID Asesor]]&amp;Consolidado[[#This Row],[Fecha Monitoreo]]</f>
        <v>364545922</v>
      </c>
      <c r="B61" s="2">
        <v>45922</v>
      </c>
      <c r="C61" s="1">
        <v>3645</v>
      </c>
      <c r="D61" s="4" t="str">
        <f ca="1">IFERROR(AVERAGEIF(VOZ_WHATSAPP[#All],Consolidado[[#This Row],[Codigo]],VOZ_WHATSAPP[[#All],[Nota Final]]),"")</f>
        <v/>
      </c>
      <c r="E61" s="4">
        <f ca="1">IFERROR(AVERAGEIF(SMS[#All],Consolidado[[#This Row],[Codigo]],SMS[[#All],[Nota Final]]),"")</f>
        <v>0.85</v>
      </c>
      <c r="F61" s="4" t="str">
        <f ca="1">IFERROR(AVERAGEIF(TERCERO[#All],Consolidado[[#This Row],[Codigo]],TERCERO[[#All],[Nota Final]]),"")</f>
        <v/>
      </c>
      <c r="G61" s="4">
        <f ca="1">IF(AVERAGE(Consolidado[[#This Row],[VOZ]:[TERCERO]])&lt;0,0,AVERAGE(Consolidado[[#This Row],[VOZ]:[TERCERO]]))</f>
        <v>0.85</v>
      </c>
      <c r="H61" s="13">
        <f ca="1">3-COUNTBLANK(Consolidado[[#This Row],[VOZ]:[TERCERO]])</f>
        <v>1</v>
      </c>
    </row>
    <row r="62" spans="1:8" x14ac:dyDescent="0.25">
      <c r="A62" s="13" t="str">
        <f>Consolidado[[#This Row],[ID Asesor]]&amp;Consolidado[[#This Row],[Fecha Monitoreo]]</f>
        <v>389945922</v>
      </c>
      <c r="B62" s="2">
        <v>45922</v>
      </c>
      <c r="C62" s="1">
        <v>3899</v>
      </c>
      <c r="D62" s="4">
        <f ca="1">IFERROR(AVERAGEIF(VOZ_WHATSAPP[#All],Consolidado[[#This Row],[Codigo]],VOZ_WHATSAPP[[#All],[Nota Final]]),"")</f>
        <v>1</v>
      </c>
      <c r="E62" s="4" t="str">
        <f ca="1">IFERROR(AVERAGEIF(SMS[#All],Consolidado[[#This Row],[Codigo]],SMS[[#All],[Nota Final]]),"")</f>
        <v/>
      </c>
      <c r="F62" s="4" t="str">
        <f ca="1">IFERROR(AVERAGEIF(TERCERO[#All],Consolidado[[#This Row],[Codigo]],TERCERO[[#All],[Nota Final]]),"")</f>
        <v/>
      </c>
      <c r="G62" s="4">
        <f ca="1">IF(AVERAGE(Consolidado[[#This Row],[VOZ]:[TERCERO]])&lt;0,0,AVERAGE(Consolidado[[#This Row],[VOZ]:[TERCERO]]))</f>
        <v>1</v>
      </c>
      <c r="H62" s="13">
        <f ca="1">3-COUNTBLANK(Consolidado[[#This Row],[VOZ]:[TERCERO]])</f>
        <v>1</v>
      </c>
    </row>
    <row r="63" spans="1:8" x14ac:dyDescent="0.25">
      <c r="A63" s="13" t="str">
        <f>Consolidado[[#This Row],[ID Asesor]]&amp;Consolidado[[#This Row],[Fecha Monitoreo]]</f>
        <v>364945922</v>
      </c>
      <c r="B63" s="2">
        <v>45922</v>
      </c>
      <c r="C63" s="1">
        <v>3649</v>
      </c>
      <c r="D63" s="4">
        <f ca="1">IFERROR(AVERAGEIF(VOZ_WHATSAPP[#All],Consolidado[[#This Row],[Codigo]],VOZ_WHATSAPP[[#All],[Nota Final]]),"")</f>
        <v>0.96</v>
      </c>
      <c r="E63" s="4" t="str">
        <f ca="1">IFERROR(AVERAGEIF(SMS[#All],Consolidado[[#This Row],[Codigo]],SMS[[#All],[Nota Final]]),"")</f>
        <v/>
      </c>
      <c r="F63" s="4" t="str">
        <f ca="1">IFERROR(AVERAGEIF(TERCERO[#All],Consolidado[[#This Row],[Codigo]],TERCERO[[#All],[Nota Final]]),"")</f>
        <v/>
      </c>
      <c r="G63" s="4">
        <f ca="1">IF(AVERAGE(Consolidado[[#This Row],[VOZ]:[TERCERO]])&lt;0,0,AVERAGE(Consolidado[[#This Row],[VOZ]:[TERCERO]]))</f>
        <v>0.96</v>
      </c>
      <c r="H63" s="13">
        <f ca="1">3-COUNTBLANK(Consolidado[[#This Row],[VOZ]:[TERCERO]])</f>
        <v>1</v>
      </c>
    </row>
    <row r="64" spans="1:8" x14ac:dyDescent="0.25">
      <c r="A64" s="13" t="str">
        <f>Consolidado[[#This Row],[ID Asesor]]&amp;Consolidado[[#This Row],[Fecha Monitoreo]]</f>
        <v>394545922</v>
      </c>
      <c r="B64" s="2">
        <v>45922</v>
      </c>
      <c r="C64" s="1">
        <v>3945</v>
      </c>
      <c r="D64" s="4">
        <f ca="1">IFERROR(AVERAGEIF(VOZ_WHATSAPP[#All],Consolidado[[#This Row],[Codigo]],VOZ_WHATSAPP[[#All],[Nota Final]]),"")</f>
        <v>0</v>
      </c>
      <c r="E64" s="4" t="str">
        <f ca="1">IFERROR(AVERAGEIF(SMS[#All],Consolidado[[#This Row],[Codigo]],SMS[[#All],[Nota Final]]),"")</f>
        <v/>
      </c>
      <c r="F64" s="4" t="str">
        <f ca="1">IFERROR(AVERAGEIF(TERCERO[#All],Consolidado[[#This Row],[Codigo]],TERCERO[[#All],[Nota Final]]),"")</f>
        <v/>
      </c>
      <c r="G64" s="4">
        <f ca="1">IF(AVERAGE(Consolidado[[#This Row],[VOZ]:[TERCERO]])&lt;0,0,AVERAGE(Consolidado[[#This Row],[VOZ]:[TERCERO]]))</f>
        <v>0</v>
      </c>
      <c r="H64" s="13">
        <f ca="1">3-COUNTBLANK(Consolidado[[#This Row],[VOZ]:[TERCERO]])</f>
        <v>1</v>
      </c>
    </row>
    <row r="65" spans="1:8" x14ac:dyDescent="0.25">
      <c r="A65" s="13" t="str">
        <f>Consolidado[[#This Row],[ID Asesor]]&amp;Consolidado[[#This Row],[Fecha Monitoreo]]</f>
        <v>382945922</v>
      </c>
      <c r="B65" s="2">
        <v>45922</v>
      </c>
      <c r="C65" s="1">
        <v>3829</v>
      </c>
      <c r="D65" s="4">
        <f ca="1">IFERROR(AVERAGEIF(VOZ_WHATSAPP[#All],Consolidado[[#This Row],[Codigo]],VOZ_WHATSAPP[[#All],[Nota Final]]),"")</f>
        <v>0.92</v>
      </c>
      <c r="E65" s="4" t="str">
        <f ca="1">IFERROR(AVERAGEIF(SMS[#All],Consolidado[[#This Row],[Codigo]],SMS[[#All],[Nota Final]]),"")</f>
        <v/>
      </c>
      <c r="F65" s="4" t="str">
        <f ca="1">IFERROR(AVERAGEIF(TERCERO[#All],Consolidado[[#This Row],[Codigo]],TERCERO[[#All],[Nota Final]]),"")</f>
        <v/>
      </c>
      <c r="G65" s="4">
        <f ca="1">IF(AVERAGE(Consolidado[[#This Row],[VOZ]:[TERCERO]])&lt;0,0,AVERAGE(Consolidado[[#This Row],[VOZ]:[TERCERO]]))</f>
        <v>0.92</v>
      </c>
      <c r="H65" s="13">
        <f ca="1">3-COUNTBLANK(Consolidado[[#This Row],[VOZ]:[TERCERO]])</f>
        <v>1</v>
      </c>
    </row>
    <row r="66" spans="1:8" x14ac:dyDescent="0.25">
      <c r="A66" s="13" t="str">
        <f>Consolidado[[#This Row],[ID Asesor]]&amp;Consolidado[[#This Row],[Fecha Monitoreo]]</f>
        <v>410845922</v>
      </c>
      <c r="B66" s="2">
        <v>45922</v>
      </c>
      <c r="C66" s="1">
        <v>4108</v>
      </c>
      <c r="D66" s="4">
        <f ca="1">IFERROR(AVERAGEIF(VOZ_WHATSAPP[#All],Consolidado[[#This Row],[Codigo]],VOZ_WHATSAPP[[#All],[Nota Final]]),"")</f>
        <v>0.96</v>
      </c>
      <c r="E66" s="4" t="str">
        <f ca="1">IFERROR(AVERAGEIF(SMS[#All],Consolidado[[#This Row],[Codigo]],SMS[[#All],[Nota Final]]),"")</f>
        <v/>
      </c>
      <c r="F66" s="4" t="str">
        <f ca="1">IFERROR(AVERAGEIF(TERCERO[#All],Consolidado[[#This Row],[Codigo]],TERCERO[[#All],[Nota Final]]),"")</f>
        <v/>
      </c>
      <c r="G66" s="4">
        <f ca="1">IF(AVERAGE(Consolidado[[#This Row],[VOZ]:[TERCERO]])&lt;0,0,AVERAGE(Consolidado[[#This Row],[VOZ]:[TERCERO]]))</f>
        <v>0.96</v>
      </c>
      <c r="H66" s="13">
        <f ca="1">3-COUNTBLANK(Consolidado[[#This Row],[VOZ]:[TERCERO]])</f>
        <v>1</v>
      </c>
    </row>
    <row r="67" spans="1:8" x14ac:dyDescent="0.25">
      <c r="A67" s="13" t="str">
        <f>Consolidado[[#This Row],[ID Asesor]]&amp;Consolidado[[#This Row],[Fecha Monitoreo]]</f>
        <v>368845922</v>
      </c>
      <c r="B67" s="2">
        <v>45922</v>
      </c>
      <c r="C67" s="1">
        <v>3688</v>
      </c>
      <c r="D67" s="4">
        <f ca="1">IFERROR(AVERAGEIF(VOZ_WHATSAPP[#All],Consolidado[[#This Row],[Codigo]],VOZ_WHATSAPP[[#All],[Nota Final]]),"")</f>
        <v>1</v>
      </c>
      <c r="E67" s="4" t="str">
        <f ca="1">IFERROR(AVERAGEIF(SMS[#All],Consolidado[[#This Row],[Codigo]],SMS[[#All],[Nota Final]]),"")</f>
        <v/>
      </c>
      <c r="F67" s="4" t="str">
        <f ca="1">IFERROR(AVERAGEIF(TERCERO[#All],Consolidado[[#This Row],[Codigo]],TERCERO[[#All],[Nota Final]]),"")</f>
        <v/>
      </c>
      <c r="G67" s="4">
        <f ca="1">IF(AVERAGE(Consolidado[[#This Row],[VOZ]:[TERCERO]])&lt;0,0,AVERAGE(Consolidado[[#This Row],[VOZ]:[TERCERO]]))</f>
        <v>1</v>
      </c>
      <c r="H67" s="13">
        <f ca="1">3-COUNTBLANK(Consolidado[[#This Row],[VOZ]:[TERCERO]])</f>
        <v>1</v>
      </c>
    </row>
    <row r="68" spans="1:8" x14ac:dyDescent="0.25">
      <c r="A68" s="13" t="str">
        <f>Consolidado[[#This Row],[ID Asesor]]&amp;Consolidado[[#This Row],[Fecha Monitoreo]]</f>
        <v>338445922</v>
      </c>
      <c r="B68" s="2">
        <v>45922</v>
      </c>
      <c r="C68" s="1">
        <v>3384</v>
      </c>
      <c r="D68" s="4">
        <f ca="1">IFERROR(AVERAGEIF(VOZ_WHATSAPP[#All],Consolidado[[#This Row],[Codigo]],VOZ_WHATSAPP[[#All],[Nota Final]]),"")</f>
        <v>0.96</v>
      </c>
      <c r="E68" s="4" t="str">
        <f ca="1">IFERROR(AVERAGEIF(SMS[#All],Consolidado[[#This Row],[Codigo]],SMS[[#All],[Nota Final]]),"")</f>
        <v/>
      </c>
      <c r="F68" s="4" t="str">
        <f ca="1">IFERROR(AVERAGEIF(TERCERO[#All],Consolidado[[#This Row],[Codigo]],TERCERO[[#All],[Nota Final]]),"")</f>
        <v/>
      </c>
      <c r="G68" s="4">
        <f ca="1">IF(AVERAGE(Consolidado[[#This Row],[VOZ]:[TERCERO]])&lt;0,0,AVERAGE(Consolidado[[#This Row],[VOZ]:[TERCERO]]))</f>
        <v>0.96</v>
      </c>
      <c r="H68" s="13">
        <f ca="1">3-COUNTBLANK(Consolidado[[#This Row],[VOZ]:[TERCERO]])</f>
        <v>1</v>
      </c>
    </row>
    <row r="69" spans="1:8" x14ac:dyDescent="0.25">
      <c r="A69" s="13" t="str">
        <f>Consolidado[[#This Row],[ID Asesor]]&amp;Consolidado[[#This Row],[Fecha Monitoreo]]</f>
        <v>296645922</v>
      </c>
      <c r="B69" s="2">
        <v>45922</v>
      </c>
      <c r="C69" s="1">
        <v>2966</v>
      </c>
      <c r="D69" s="4">
        <f ca="1">IFERROR(AVERAGEIF(VOZ_WHATSAPP[#All],Consolidado[[#This Row],[Codigo]],VOZ_WHATSAPP[[#All],[Nota Final]]),"")</f>
        <v>1</v>
      </c>
      <c r="E69" s="4" t="str">
        <f ca="1">IFERROR(AVERAGEIF(SMS[#All],Consolidado[[#This Row],[Codigo]],SMS[[#All],[Nota Final]]),"")</f>
        <v/>
      </c>
      <c r="F69" s="4" t="str">
        <f ca="1">IFERROR(AVERAGEIF(TERCERO[#All],Consolidado[[#This Row],[Codigo]],TERCERO[[#All],[Nota Final]]),"")</f>
        <v/>
      </c>
      <c r="G69" s="4">
        <f ca="1">IF(AVERAGE(Consolidado[[#This Row],[VOZ]:[TERCERO]])&lt;0,0,AVERAGE(Consolidado[[#This Row],[VOZ]:[TERCERO]]))</f>
        <v>1</v>
      </c>
      <c r="H69" s="13">
        <f ca="1">3-COUNTBLANK(Consolidado[[#This Row],[VOZ]:[TERCERO]])</f>
        <v>1</v>
      </c>
    </row>
    <row r="70" spans="1:8" x14ac:dyDescent="0.25">
      <c r="A70" s="13" t="str">
        <f>Consolidado[[#This Row],[ID Asesor]]&amp;Consolidado[[#This Row],[Fecha Monitoreo]]</f>
        <v>408945923</v>
      </c>
      <c r="B70" s="2">
        <v>45923</v>
      </c>
      <c r="C70" s="1">
        <v>4089</v>
      </c>
      <c r="D70" s="4">
        <f ca="1">IFERROR(AVERAGEIF(VOZ_WHATSAPP[#All],Consolidado[[#This Row],[Codigo]],VOZ_WHATSAPP[[#All],[Nota Final]]),"")</f>
        <v>1</v>
      </c>
      <c r="E70" s="4" t="str">
        <f ca="1">IFERROR(AVERAGEIF(SMS[#All],Consolidado[[#This Row],[Codigo]],SMS[[#All],[Nota Final]]),"")</f>
        <v/>
      </c>
      <c r="F70" s="4" t="str">
        <f ca="1">IFERROR(AVERAGEIF(TERCERO[#All],Consolidado[[#This Row],[Codigo]],TERCERO[[#All],[Nota Final]]),"")</f>
        <v/>
      </c>
      <c r="G70" s="4">
        <f ca="1">IF(AVERAGE(Consolidado[[#This Row],[VOZ]:[TERCERO]])&lt;0,0,AVERAGE(Consolidado[[#This Row],[VOZ]:[TERCERO]]))</f>
        <v>1</v>
      </c>
      <c r="H70" s="13">
        <f ca="1">3-COUNTBLANK(Consolidado[[#This Row],[VOZ]:[TERCERO]])</f>
        <v>1</v>
      </c>
    </row>
    <row r="71" spans="1:8" x14ac:dyDescent="0.25">
      <c r="A71" s="13" t="str">
        <f>Consolidado[[#This Row],[ID Asesor]]&amp;Consolidado[[#This Row],[Fecha Monitoreo]]</f>
        <v>364945923</v>
      </c>
      <c r="B71" s="2">
        <v>45923</v>
      </c>
      <c r="C71" s="1">
        <v>3649</v>
      </c>
      <c r="D71" s="4">
        <f ca="1">IFERROR(AVERAGEIF(VOZ_WHATSAPP[#All],Consolidado[[#This Row],[Codigo]],VOZ_WHATSAPP[[#All],[Nota Final]]),"")</f>
        <v>1</v>
      </c>
      <c r="E71" s="4" t="str">
        <f ca="1">IFERROR(AVERAGEIF(SMS[#All],Consolidado[[#This Row],[Codigo]],SMS[[#All],[Nota Final]]),"")</f>
        <v/>
      </c>
      <c r="F71" s="4" t="str">
        <f ca="1">IFERROR(AVERAGEIF(TERCERO[#All],Consolidado[[#This Row],[Codigo]],TERCERO[[#All],[Nota Final]]),"")</f>
        <v/>
      </c>
      <c r="G71" s="4">
        <f ca="1">IF(AVERAGE(Consolidado[[#This Row],[VOZ]:[TERCERO]])&lt;0,0,AVERAGE(Consolidado[[#This Row],[VOZ]:[TERCERO]]))</f>
        <v>1</v>
      </c>
      <c r="H71" s="13">
        <f ca="1">3-COUNTBLANK(Consolidado[[#This Row],[VOZ]:[TERCERO]])</f>
        <v>1</v>
      </c>
    </row>
    <row r="72" spans="1:8" x14ac:dyDescent="0.25">
      <c r="A72" s="13" t="str">
        <f>Consolidado[[#This Row],[ID Asesor]]&amp;Consolidado[[#This Row],[Fecha Monitoreo]]</f>
        <v>376945923</v>
      </c>
      <c r="B72" s="2">
        <v>45923</v>
      </c>
      <c r="C72" s="1">
        <v>3769</v>
      </c>
      <c r="D72" s="4">
        <f ca="1">IFERROR(AVERAGEIF(VOZ_WHATSAPP[#All],Consolidado[[#This Row],[Codigo]],VOZ_WHATSAPP[[#All],[Nota Final]]),"")</f>
        <v>1</v>
      </c>
      <c r="E72" s="4" t="str">
        <f ca="1">IFERROR(AVERAGEIF(SMS[#All],Consolidado[[#This Row],[Codigo]],SMS[[#All],[Nota Final]]),"")</f>
        <v/>
      </c>
      <c r="F72" s="4" t="str">
        <f ca="1">IFERROR(AVERAGEIF(TERCERO[#All],Consolidado[[#This Row],[Codigo]],TERCERO[[#All],[Nota Final]]),"")</f>
        <v/>
      </c>
      <c r="G72" s="4">
        <f ca="1">IF(AVERAGE(Consolidado[[#This Row],[VOZ]:[TERCERO]])&lt;0,0,AVERAGE(Consolidado[[#This Row],[VOZ]:[TERCERO]]))</f>
        <v>1</v>
      </c>
      <c r="H72" s="13">
        <f ca="1">3-COUNTBLANK(Consolidado[[#This Row],[VOZ]:[TERCERO]])</f>
        <v>1</v>
      </c>
    </row>
    <row r="73" spans="1:8" x14ac:dyDescent="0.25">
      <c r="A73" s="13" t="str">
        <f>Consolidado[[#This Row],[ID Asesor]]&amp;Consolidado[[#This Row],[Fecha Monitoreo]]</f>
        <v>363845923</v>
      </c>
      <c r="B73" s="2">
        <v>45923</v>
      </c>
      <c r="C73" s="1">
        <v>3638</v>
      </c>
      <c r="D73" s="4">
        <f ca="1">IFERROR(AVERAGEIF(VOZ_WHATSAPP[#All],Consolidado[[#This Row],[Codigo]],VOZ_WHATSAPP[[#All],[Nota Final]]),"")</f>
        <v>0.86</v>
      </c>
      <c r="E73" s="4" t="str">
        <f ca="1">IFERROR(AVERAGEIF(SMS[#All],Consolidado[[#This Row],[Codigo]],SMS[[#All],[Nota Final]]),"")</f>
        <v/>
      </c>
      <c r="F73" s="4" t="str">
        <f ca="1">IFERROR(AVERAGEIF(TERCERO[#All],Consolidado[[#This Row],[Codigo]],TERCERO[[#All],[Nota Final]]),"")</f>
        <v/>
      </c>
      <c r="G73" s="4">
        <f ca="1">IF(AVERAGE(Consolidado[[#This Row],[VOZ]:[TERCERO]])&lt;0,0,AVERAGE(Consolidado[[#This Row],[VOZ]:[TERCERO]]))</f>
        <v>0.86</v>
      </c>
      <c r="H73" s="13">
        <f ca="1">3-COUNTBLANK(Consolidado[[#This Row],[VOZ]:[TERCERO]])</f>
        <v>1</v>
      </c>
    </row>
    <row r="74" spans="1:8" x14ac:dyDescent="0.25">
      <c r="A74" s="13" t="str">
        <f>Consolidado[[#This Row],[ID Asesor]]&amp;Consolidado[[#This Row],[Fecha Monitoreo]]</f>
        <v>386445923</v>
      </c>
      <c r="B74" s="2">
        <v>45923</v>
      </c>
      <c r="C74" s="1">
        <v>3864</v>
      </c>
      <c r="D74" s="4">
        <f ca="1">IFERROR(AVERAGEIF(VOZ_WHATSAPP[#All],Consolidado[[#This Row],[Codigo]],VOZ_WHATSAPP[[#All],[Nota Final]]),"")</f>
        <v>0.96</v>
      </c>
      <c r="E74" s="4" t="str">
        <f ca="1">IFERROR(AVERAGEIF(SMS[#All],Consolidado[[#This Row],[Codigo]],SMS[[#All],[Nota Final]]),"")</f>
        <v/>
      </c>
      <c r="F74" s="4" t="str">
        <f ca="1">IFERROR(AVERAGEIF(TERCERO[#All],Consolidado[[#This Row],[Codigo]],TERCERO[[#All],[Nota Final]]),"")</f>
        <v/>
      </c>
      <c r="G74" s="4">
        <f ca="1">IF(AVERAGE(Consolidado[[#This Row],[VOZ]:[TERCERO]])&lt;0,0,AVERAGE(Consolidado[[#This Row],[VOZ]:[TERCERO]]))</f>
        <v>0.96</v>
      </c>
      <c r="H74" s="13">
        <f ca="1">3-COUNTBLANK(Consolidado[[#This Row],[VOZ]:[TERCERO]])</f>
        <v>1</v>
      </c>
    </row>
    <row r="75" spans="1:8" x14ac:dyDescent="0.25">
      <c r="A75" s="13" t="str">
        <f>Consolidado[[#This Row],[ID Asesor]]&amp;Consolidado[[#This Row],[Fecha Monitoreo]]</f>
        <v>345945923</v>
      </c>
      <c r="B75" s="2">
        <v>45923</v>
      </c>
      <c r="C75" s="1">
        <v>3459</v>
      </c>
      <c r="D75" s="4">
        <f ca="1">IFERROR(AVERAGEIF(VOZ_WHATSAPP[#All],Consolidado[[#This Row],[Codigo]],VOZ_WHATSAPP[[#All],[Nota Final]]),"")</f>
        <v>0.85</v>
      </c>
      <c r="E75" s="4" t="str">
        <f ca="1">IFERROR(AVERAGEIF(SMS[#All],Consolidado[[#This Row],[Codigo]],SMS[[#All],[Nota Final]]),"")</f>
        <v/>
      </c>
      <c r="F75" s="4" t="str">
        <f ca="1">IFERROR(AVERAGEIF(TERCERO[#All],Consolidado[[#This Row],[Codigo]],TERCERO[[#All],[Nota Final]]),"")</f>
        <v/>
      </c>
      <c r="G75" s="4">
        <f ca="1">IF(AVERAGE(Consolidado[[#This Row],[VOZ]:[TERCERO]])&lt;0,0,AVERAGE(Consolidado[[#This Row],[VOZ]:[TERCERO]]))</f>
        <v>0.85</v>
      </c>
      <c r="H75" s="13">
        <f ca="1">3-COUNTBLANK(Consolidado[[#This Row],[VOZ]:[TERCERO]])</f>
        <v>1</v>
      </c>
    </row>
    <row r="76" spans="1:8" x14ac:dyDescent="0.25">
      <c r="A76" s="13" t="str">
        <f>Consolidado[[#This Row],[ID Asesor]]&amp;Consolidado[[#This Row],[Fecha Monitoreo]]</f>
        <v>389645923</v>
      </c>
      <c r="B76" s="2">
        <v>45923</v>
      </c>
      <c r="C76" s="1">
        <v>3896</v>
      </c>
      <c r="D76" s="4">
        <f ca="1">IFERROR(AVERAGEIF(VOZ_WHATSAPP[#All],Consolidado[[#This Row],[Codigo]],VOZ_WHATSAPP[[#All],[Nota Final]]),"")</f>
        <v>1</v>
      </c>
      <c r="E76" s="4" t="str">
        <f ca="1">IFERROR(AVERAGEIF(SMS[#All],Consolidado[[#This Row],[Codigo]],SMS[[#All],[Nota Final]]),"")</f>
        <v/>
      </c>
      <c r="F76" s="4" t="str">
        <f ca="1">IFERROR(AVERAGEIF(TERCERO[#All],Consolidado[[#This Row],[Codigo]],TERCERO[[#All],[Nota Final]]),"")</f>
        <v/>
      </c>
      <c r="G76" s="4">
        <f ca="1">IF(AVERAGE(Consolidado[[#This Row],[VOZ]:[TERCERO]])&lt;0,0,AVERAGE(Consolidado[[#This Row],[VOZ]:[TERCERO]]))</f>
        <v>1</v>
      </c>
      <c r="H76" s="13">
        <f ca="1">3-COUNTBLANK(Consolidado[[#This Row],[VOZ]:[TERCERO]])</f>
        <v>1</v>
      </c>
    </row>
    <row r="77" spans="1:8" x14ac:dyDescent="0.25">
      <c r="A77" s="13" t="str">
        <f>Consolidado[[#This Row],[ID Asesor]]&amp;Consolidado[[#This Row],[Fecha Monitoreo]]</f>
        <v>377145923</v>
      </c>
      <c r="B77" s="2">
        <v>45923</v>
      </c>
      <c r="C77" s="1">
        <v>3771</v>
      </c>
      <c r="D77" s="4">
        <f ca="1">IFERROR(AVERAGEIF(VOZ_WHATSAPP[#All],Consolidado[[#This Row],[Codigo]],VOZ_WHATSAPP[[#All],[Nota Final]]),"")</f>
        <v>0.86</v>
      </c>
      <c r="E77" s="4" t="str">
        <f ca="1">IFERROR(AVERAGEIF(SMS[#All],Consolidado[[#This Row],[Codigo]],SMS[[#All],[Nota Final]]),"")</f>
        <v/>
      </c>
      <c r="F77" s="4" t="str">
        <f ca="1">IFERROR(AVERAGEIF(TERCERO[#All],Consolidado[[#This Row],[Codigo]],TERCERO[[#All],[Nota Final]]),"")</f>
        <v/>
      </c>
      <c r="G77" s="4">
        <f ca="1">IF(AVERAGE(Consolidado[[#This Row],[VOZ]:[TERCERO]])&lt;0,0,AVERAGE(Consolidado[[#This Row],[VOZ]:[TERCERO]]))</f>
        <v>0.86</v>
      </c>
      <c r="H77" s="13">
        <f ca="1">3-COUNTBLANK(Consolidado[[#This Row],[VOZ]:[TERCERO]])</f>
        <v>1</v>
      </c>
    </row>
    <row r="78" spans="1:8" x14ac:dyDescent="0.25">
      <c r="A78" s="13" t="str">
        <f>Consolidado[[#This Row],[ID Asesor]]&amp;Consolidado[[#This Row],[Fecha Monitoreo]]</f>
        <v>367345923</v>
      </c>
      <c r="B78" s="2">
        <v>45923</v>
      </c>
      <c r="C78" s="1">
        <v>3673</v>
      </c>
      <c r="D78" s="4">
        <f ca="1">IFERROR(AVERAGEIF(VOZ_WHATSAPP[#All],Consolidado[[#This Row],[Codigo]],VOZ_WHATSAPP[[#All],[Nota Final]]),"")</f>
        <v>0.86</v>
      </c>
      <c r="E78" s="4" t="str">
        <f ca="1">IFERROR(AVERAGEIF(SMS[#All],Consolidado[[#This Row],[Codigo]],SMS[[#All],[Nota Final]]),"")</f>
        <v/>
      </c>
      <c r="F78" s="4" t="str">
        <f ca="1">IFERROR(AVERAGEIF(TERCERO[#All],Consolidado[[#This Row],[Codigo]],TERCERO[[#All],[Nota Final]]),"")</f>
        <v/>
      </c>
      <c r="G78" s="4">
        <f ca="1">IF(AVERAGE(Consolidado[[#This Row],[VOZ]:[TERCERO]])&lt;0,0,AVERAGE(Consolidado[[#This Row],[VOZ]:[TERCERO]]))</f>
        <v>0.86</v>
      </c>
      <c r="H78" s="13">
        <f ca="1">3-COUNTBLANK(Consolidado[[#This Row],[VOZ]:[TERCERO]])</f>
        <v>1</v>
      </c>
    </row>
    <row r="79" spans="1:8" x14ac:dyDescent="0.25">
      <c r="A79" s="13" t="str">
        <f>Consolidado[[#This Row],[ID Asesor]]&amp;Consolidado[[#This Row],[Fecha Monitoreo]]</f>
        <v>406645923</v>
      </c>
      <c r="B79" s="2">
        <v>45923</v>
      </c>
      <c r="C79" s="1">
        <v>4066</v>
      </c>
      <c r="D79" s="4">
        <f ca="1">IFERROR(AVERAGEIF(VOZ_WHATSAPP[#All],Consolidado[[#This Row],[Codigo]],VOZ_WHATSAPP[[#All],[Nota Final]]),"")</f>
        <v>0.96</v>
      </c>
      <c r="E79" s="4" t="str">
        <f ca="1">IFERROR(AVERAGEIF(SMS[#All],Consolidado[[#This Row],[Codigo]],SMS[[#All],[Nota Final]]),"")</f>
        <v/>
      </c>
      <c r="F79" s="4" t="str">
        <f ca="1">IFERROR(AVERAGEIF(TERCERO[#All],Consolidado[[#This Row],[Codigo]],TERCERO[[#All],[Nota Final]]),"")</f>
        <v/>
      </c>
      <c r="G79" s="4">
        <f ca="1">IF(AVERAGE(Consolidado[[#This Row],[VOZ]:[TERCERO]])&lt;0,0,AVERAGE(Consolidado[[#This Row],[VOZ]:[TERCERO]]))</f>
        <v>0.96</v>
      </c>
      <c r="H79" s="13">
        <f ca="1">3-COUNTBLANK(Consolidado[[#This Row],[VOZ]:[TERCERO]])</f>
        <v>1</v>
      </c>
    </row>
    <row r="80" spans="1:8" x14ac:dyDescent="0.25">
      <c r="A80" s="13" t="str">
        <f>Consolidado[[#This Row],[ID Asesor]]&amp;Consolidado[[#This Row],[Fecha Monitoreo]]</f>
        <v>374845923</v>
      </c>
      <c r="B80" s="2">
        <v>45923</v>
      </c>
      <c r="C80" s="1">
        <v>3748</v>
      </c>
      <c r="D80" s="4">
        <f ca="1">IFERROR(AVERAGEIF(VOZ_WHATSAPP[#All],Consolidado[[#This Row],[Codigo]],VOZ_WHATSAPP[[#All],[Nota Final]]),"")</f>
        <v>1</v>
      </c>
      <c r="E80" s="4" t="str">
        <f ca="1">IFERROR(AVERAGEIF(SMS[#All],Consolidado[[#This Row],[Codigo]],SMS[[#All],[Nota Final]]),"")</f>
        <v/>
      </c>
      <c r="F80" s="4" t="str">
        <f ca="1">IFERROR(AVERAGEIF(TERCERO[#All],Consolidado[[#This Row],[Codigo]],TERCERO[[#All],[Nota Final]]),"")</f>
        <v/>
      </c>
      <c r="G80" s="4">
        <f ca="1">IF(AVERAGE(Consolidado[[#This Row],[VOZ]:[TERCERO]])&lt;0,0,AVERAGE(Consolidado[[#This Row],[VOZ]:[TERCERO]]))</f>
        <v>1</v>
      </c>
      <c r="H80" s="13">
        <f ca="1">3-COUNTBLANK(Consolidado[[#This Row],[VOZ]:[TERCERO]])</f>
        <v>1</v>
      </c>
    </row>
    <row r="81" spans="1:8" x14ac:dyDescent="0.25">
      <c r="A81" s="13" t="str">
        <f>Consolidado[[#This Row],[ID Asesor]]&amp;Consolidado[[#This Row],[Fecha Monitoreo]]</f>
        <v>335445923</v>
      </c>
      <c r="B81" s="2">
        <v>45923</v>
      </c>
      <c r="C81" s="1">
        <v>3354</v>
      </c>
      <c r="D81" s="4">
        <f ca="1">IFERROR(AVERAGEIF(VOZ_WHATSAPP[#All],Consolidado[[#This Row],[Codigo]],VOZ_WHATSAPP[[#All],[Nota Final]]),"")</f>
        <v>0.85</v>
      </c>
      <c r="E81" s="4" t="str">
        <f ca="1">IFERROR(AVERAGEIF(SMS[#All],Consolidado[[#This Row],[Codigo]],SMS[[#All],[Nota Final]]),"")</f>
        <v/>
      </c>
      <c r="F81" s="4" t="str">
        <f ca="1">IFERROR(AVERAGEIF(TERCERO[#All],Consolidado[[#This Row],[Codigo]],TERCERO[[#All],[Nota Final]]),"")</f>
        <v/>
      </c>
      <c r="G81" s="4">
        <f ca="1">IF(AVERAGE(Consolidado[[#This Row],[VOZ]:[TERCERO]])&lt;0,0,AVERAGE(Consolidado[[#This Row],[VOZ]:[TERCERO]]))</f>
        <v>0.85</v>
      </c>
      <c r="H81" s="13">
        <f ca="1">3-COUNTBLANK(Consolidado[[#This Row],[VOZ]:[TERCERO]])</f>
        <v>1</v>
      </c>
    </row>
    <row r="82" spans="1:8" x14ac:dyDescent="0.25">
      <c r="A82" s="13" t="str">
        <f>Consolidado[[#This Row],[ID Asesor]]&amp;Consolidado[[#This Row],[Fecha Monitoreo]]</f>
        <v>368645923</v>
      </c>
      <c r="B82" s="2">
        <v>45923</v>
      </c>
      <c r="C82" s="1">
        <v>3686</v>
      </c>
      <c r="D82" s="4">
        <f ca="1">IFERROR(AVERAGEIF(VOZ_WHATSAPP[#All],Consolidado[[#This Row],[Codigo]],VOZ_WHATSAPP[[#All],[Nota Final]]),"")</f>
        <v>0.61</v>
      </c>
      <c r="E82" s="4" t="str">
        <f ca="1">IFERROR(AVERAGEIF(SMS[#All],Consolidado[[#This Row],[Codigo]],SMS[[#All],[Nota Final]]),"")</f>
        <v/>
      </c>
      <c r="F82" s="4" t="str">
        <f ca="1">IFERROR(AVERAGEIF(TERCERO[#All],Consolidado[[#This Row],[Codigo]],TERCERO[[#All],[Nota Final]]),"")</f>
        <v/>
      </c>
      <c r="G82" s="4">
        <f ca="1">IF(AVERAGE(Consolidado[[#This Row],[VOZ]:[TERCERO]])&lt;0,0,AVERAGE(Consolidado[[#This Row],[VOZ]:[TERCERO]]))</f>
        <v>0.61</v>
      </c>
      <c r="H82" s="13">
        <f ca="1">3-COUNTBLANK(Consolidado[[#This Row],[VOZ]:[TERCERO]])</f>
        <v>1</v>
      </c>
    </row>
    <row r="83" spans="1:8" x14ac:dyDescent="0.25">
      <c r="A83" s="13" t="str">
        <f>Consolidado[[#This Row],[ID Asesor]]&amp;Consolidado[[#This Row],[Fecha Monitoreo]]</f>
        <v>356945923</v>
      </c>
      <c r="B83" s="2">
        <v>45923</v>
      </c>
      <c r="C83" s="1">
        <v>3569</v>
      </c>
      <c r="D83" s="4" t="str">
        <f ca="1">IFERROR(AVERAGEIF(VOZ_WHATSAPP[#All],Consolidado[[#This Row],[Codigo]],VOZ_WHATSAPP[[#All],[Nota Final]]),"")</f>
        <v/>
      </c>
      <c r="E83" s="4" t="str">
        <f ca="1">IFERROR(AVERAGEIF(SMS[#All],Consolidado[[#This Row],[Codigo]],SMS[[#All],[Nota Final]]),"")</f>
        <v/>
      </c>
      <c r="F83" s="4">
        <f ca="1">IFERROR(AVERAGEIF(TERCERO[#All],Consolidado[[#This Row],[Codigo]],TERCERO[[#All],[Nota Final]]),"")</f>
        <v>0.7</v>
      </c>
      <c r="G83" s="4">
        <f ca="1">IF(AVERAGE(Consolidado[[#This Row],[VOZ]:[TERCERO]])&lt;0,0,AVERAGE(Consolidado[[#This Row],[VOZ]:[TERCERO]]))</f>
        <v>0.7</v>
      </c>
      <c r="H83" s="13">
        <f ca="1">3-COUNTBLANK(Consolidado[[#This Row],[VOZ]:[TERCERO]])</f>
        <v>1</v>
      </c>
    </row>
    <row r="84" spans="1:8" x14ac:dyDescent="0.25">
      <c r="A84" s="13" t="str">
        <f>Consolidado[[#This Row],[ID Asesor]]&amp;Consolidado[[#This Row],[Fecha Monitoreo]]</f>
        <v>301145923</v>
      </c>
      <c r="B84" s="2">
        <v>45923</v>
      </c>
      <c r="C84" s="1">
        <v>3011</v>
      </c>
      <c r="D84" s="4">
        <f ca="1">IFERROR(AVERAGEIF(VOZ_WHATSAPP[#All],Consolidado[[#This Row],[Codigo]],VOZ_WHATSAPP[[#All],[Nota Final]]),"")</f>
        <v>0.8</v>
      </c>
      <c r="E84" s="4" t="str">
        <f ca="1">IFERROR(AVERAGEIF(SMS[#All],Consolidado[[#This Row],[Codigo]],SMS[[#All],[Nota Final]]),"")</f>
        <v/>
      </c>
      <c r="F84" s="4" t="str">
        <f ca="1">IFERROR(AVERAGEIF(TERCERO[#All],Consolidado[[#This Row],[Codigo]],TERCERO[[#All],[Nota Final]]),"")</f>
        <v/>
      </c>
      <c r="G84" s="4">
        <f ca="1">IF(AVERAGE(Consolidado[[#This Row],[VOZ]:[TERCERO]])&lt;0,0,AVERAGE(Consolidado[[#This Row],[VOZ]:[TERCERO]]))</f>
        <v>0.8</v>
      </c>
      <c r="H84" s="13">
        <f ca="1">3-COUNTBLANK(Consolidado[[#This Row],[VOZ]:[TERCERO]])</f>
        <v>1</v>
      </c>
    </row>
    <row r="85" spans="1:8" x14ac:dyDescent="0.25">
      <c r="A85" s="13" t="str">
        <f>Consolidado[[#This Row],[ID Asesor]]&amp;Consolidado[[#This Row],[Fecha Monitoreo]]</f>
        <v>409145923</v>
      </c>
      <c r="B85" s="2">
        <v>45923</v>
      </c>
      <c r="C85" s="1">
        <v>4091</v>
      </c>
      <c r="D85" s="4">
        <f ca="1">IFERROR(AVERAGEIF(VOZ_WHATSAPP[#All],Consolidado[[#This Row],[Codigo]],VOZ_WHATSAPP[[#All],[Nota Final]]),"")</f>
        <v>0.75</v>
      </c>
      <c r="E85" s="4" t="str">
        <f ca="1">IFERROR(AVERAGEIF(SMS[#All],Consolidado[[#This Row],[Codigo]],SMS[[#All],[Nota Final]]),"")</f>
        <v/>
      </c>
      <c r="F85" s="4" t="str">
        <f ca="1">IFERROR(AVERAGEIF(TERCERO[#All],Consolidado[[#This Row],[Codigo]],TERCERO[[#All],[Nota Final]]),"")</f>
        <v/>
      </c>
      <c r="G85" s="4">
        <f ca="1">IF(AVERAGE(Consolidado[[#This Row],[VOZ]:[TERCERO]])&lt;0,0,AVERAGE(Consolidado[[#This Row],[VOZ]:[TERCERO]]))</f>
        <v>0.75</v>
      </c>
      <c r="H85" s="13">
        <f ca="1">3-COUNTBLANK(Consolidado[[#This Row],[VOZ]:[TERCERO]])</f>
        <v>1</v>
      </c>
    </row>
    <row r="86" spans="1:8" x14ac:dyDescent="0.25">
      <c r="A86" s="13" t="str">
        <f>Consolidado[[#This Row],[ID Asesor]]&amp;Consolidado[[#This Row],[Fecha Monitoreo]]</f>
        <v>412145923</v>
      </c>
      <c r="B86" s="2">
        <v>45923</v>
      </c>
      <c r="C86" s="1">
        <v>4121</v>
      </c>
      <c r="D86" s="4">
        <f ca="1">IFERROR(AVERAGEIF(VOZ_WHATSAPP[#All],Consolidado[[#This Row],[Codigo]],VOZ_WHATSAPP[[#All],[Nota Final]]),"")</f>
        <v>1</v>
      </c>
      <c r="E86" s="4" t="str">
        <f ca="1">IFERROR(AVERAGEIF(SMS[#All],Consolidado[[#This Row],[Codigo]],SMS[[#All],[Nota Final]]),"")</f>
        <v/>
      </c>
      <c r="F86" s="4" t="str">
        <f ca="1">IFERROR(AVERAGEIF(TERCERO[#All],Consolidado[[#This Row],[Codigo]],TERCERO[[#All],[Nota Final]]),"")</f>
        <v/>
      </c>
      <c r="G86" s="4">
        <f ca="1">IF(AVERAGE(Consolidado[[#This Row],[VOZ]:[TERCERO]])&lt;0,0,AVERAGE(Consolidado[[#This Row],[VOZ]:[TERCERO]]))</f>
        <v>1</v>
      </c>
      <c r="H86" s="13">
        <f ca="1">3-COUNTBLANK(Consolidado[[#This Row],[VOZ]:[TERCERO]])</f>
        <v>1</v>
      </c>
    </row>
    <row r="87" spans="1:8" x14ac:dyDescent="0.25">
      <c r="A87" s="13" t="str">
        <f>Consolidado[[#This Row],[ID Asesor]]&amp;Consolidado[[#This Row],[Fecha Monitoreo]]</f>
        <v>347445923</v>
      </c>
      <c r="B87" s="2">
        <v>45923</v>
      </c>
      <c r="C87" s="1">
        <v>3474</v>
      </c>
      <c r="D87" s="4">
        <f ca="1">IFERROR(AVERAGEIF(VOZ_WHATSAPP[#All],Consolidado[[#This Row],[Codigo]],VOZ_WHATSAPP[[#All],[Nota Final]]),"")</f>
        <v>0.85</v>
      </c>
      <c r="E87" s="4" t="str">
        <f ca="1">IFERROR(AVERAGEIF(SMS[#All],Consolidado[[#This Row],[Codigo]],SMS[[#All],[Nota Final]]),"")</f>
        <v/>
      </c>
      <c r="F87" s="4" t="str">
        <f ca="1">IFERROR(AVERAGEIF(TERCERO[#All],Consolidado[[#This Row],[Codigo]],TERCERO[[#All],[Nota Final]]),"")</f>
        <v/>
      </c>
      <c r="G87" s="4">
        <f ca="1">IF(AVERAGE(Consolidado[[#This Row],[VOZ]:[TERCERO]])&lt;0,0,AVERAGE(Consolidado[[#This Row],[VOZ]:[TERCERO]]))</f>
        <v>0.85</v>
      </c>
      <c r="H87" s="13">
        <f ca="1">3-COUNTBLANK(Consolidado[[#This Row],[VOZ]:[TERCERO]])</f>
        <v>1</v>
      </c>
    </row>
    <row r="88" spans="1:8" x14ac:dyDescent="0.25">
      <c r="A88" s="13" t="str">
        <f>Consolidado[[#This Row],[ID Asesor]]&amp;Consolidado[[#This Row],[Fecha Monitoreo]]</f>
        <v>382945923</v>
      </c>
      <c r="B88" s="2">
        <v>45923</v>
      </c>
      <c r="C88" s="1">
        <v>3829</v>
      </c>
      <c r="D88" s="4">
        <f ca="1">IFERROR(AVERAGEIF(VOZ_WHATSAPP[#All],Consolidado[[#This Row],[Codigo]],VOZ_WHATSAPP[[#All],[Nota Final]]),"")</f>
        <v>0.9</v>
      </c>
      <c r="E88" s="4" t="str">
        <f ca="1">IFERROR(AVERAGEIF(SMS[#All],Consolidado[[#This Row],[Codigo]],SMS[[#All],[Nota Final]]),"")</f>
        <v/>
      </c>
      <c r="F88" s="4" t="str">
        <f ca="1">IFERROR(AVERAGEIF(TERCERO[#All],Consolidado[[#This Row],[Codigo]],TERCERO[[#All],[Nota Final]]),"")</f>
        <v/>
      </c>
      <c r="G88" s="4">
        <f ca="1">IF(AVERAGE(Consolidado[[#This Row],[VOZ]:[TERCERO]])&lt;0,0,AVERAGE(Consolidado[[#This Row],[VOZ]:[TERCERO]]))</f>
        <v>0.9</v>
      </c>
      <c r="H88" s="13">
        <f ca="1">3-COUNTBLANK(Consolidado[[#This Row],[VOZ]:[TERCERO]])</f>
        <v>1</v>
      </c>
    </row>
    <row r="89" spans="1:8" x14ac:dyDescent="0.25">
      <c r="A89" s="13" t="str">
        <f>Consolidado[[#This Row],[ID Asesor]]&amp;Consolidado[[#This Row],[Fecha Monitoreo]]</f>
        <v>397445923</v>
      </c>
      <c r="B89" s="2">
        <v>45923</v>
      </c>
      <c r="C89" s="1">
        <v>3974</v>
      </c>
      <c r="D89" s="4" t="str">
        <f ca="1">IFERROR(AVERAGEIF(VOZ_WHATSAPP[#All],Consolidado[[#This Row],[Codigo]],VOZ_WHATSAPP[[#All],[Nota Final]]),"")</f>
        <v/>
      </c>
      <c r="E89" s="4">
        <f ca="1">IFERROR(AVERAGEIF(SMS[#All],Consolidado[[#This Row],[Codigo]],SMS[[#All],[Nota Final]]),"")</f>
        <v>1</v>
      </c>
      <c r="F89" s="4" t="str">
        <f ca="1">IFERROR(AVERAGEIF(TERCERO[#All],Consolidado[[#This Row],[Codigo]],TERCERO[[#All],[Nota Final]]),"")</f>
        <v/>
      </c>
      <c r="G89" s="4">
        <f ca="1">IF(AVERAGE(Consolidado[[#This Row],[VOZ]:[TERCERO]])&lt;0,0,AVERAGE(Consolidado[[#This Row],[VOZ]:[TERCERO]]))</f>
        <v>1</v>
      </c>
      <c r="H89" s="13">
        <f ca="1">3-COUNTBLANK(Consolidado[[#This Row],[VOZ]:[TERCERO]])</f>
        <v>1</v>
      </c>
    </row>
    <row r="90" spans="1:8" x14ac:dyDescent="0.25">
      <c r="A90" s="13" t="str">
        <f>Consolidado[[#This Row],[ID Asesor]]&amp;Consolidado[[#This Row],[Fecha Monitoreo]]</f>
        <v>385745923</v>
      </c>
      <c r="B90" s="2">
        <v>45923</v>
      </c>
      <c r="C90" s="1">
        <v>3857</v>
      </c>
      <c r="D90" s="4" t="str">
        <f ca="1">IFERROR(AVERAGEIF(VOZ_WHATSAPP[#All],Consolidado[[#This Row],[Codigo]],VOZ_WHATSAPP[[#All],[Nota Final]]),"")</f>
        <v/>
      </c>
      <c r="E90" s="4">
        <f ca="1">IFERROR(AVERAGEIF(SMS[#All],Consolidado[[#This Row],[Codigo]],SMS[[#All],[Nota Final]]),"")</f>
        <v>0</v>
      </c>
      <c r="F90" s="4" t="str">
        <f ca="1">IFERROR(AVERAGEIF(TERCERO[#All],Consolidado[[#This Row],[Codigo]],TERCERO[[#All],[Nota Final]]),"")</f>
        <v/>
      </c>
      <c r="G90" s="4">
        <f ca="1">IF(AVERAGE(Consolidado[[#This Row],[VOZ]:[TERCERO]])&lt;0,0,AVERAGE(Consolidado[[#This Row],[VOZ]:[TERCERO]]))</f>
        <v>0</v>
      </c>
      <c r="H90" s="13">
        <f ca="1">3-COUNTBLANK(Consolidado[[#This Row],[VOZ]:[TERCERO]])</f>
        <v>1</v>
      </c>
    </row>
    <row r="91" spans="1:8" x14ac:dyDescent="0.25">
      <c r="A91" s="13" t="str">
        <f>Consolidado[[#This Row],[ID Asesor]]&amp;Consolidado[[#This Row],[Fecha Monitoreo]]</f>
        <v>408045923</v>
      </c>
      <c r="B91" s="2">
        <v>45923</v>
      </c>
      <c r="C91" s="1">
        <v>4080</v>
      </c>
      <c r="D91" s="4">
        <f ca="1">IFERROR(AVERAGEIF(VOZ_WHATSAPP[#All],Consolidado[[#This Row],[Codigo]],VOZ_WHATSAPP[[#All],[Nota Final]]),"")</f>
        <v>1</v>
      </c>
      <c r="E91" s="4" t="str">
        <f ca="1">IFERROR(AVERAGEIF(SMS[#All],Consolidado[[#This Row],[Codigo]],SMS[[#All],[Nota Final]]),"")</f>
        <v/>
      </c>
      <c r="F91" s="4" t="str">
        <f ca="1">IFERROR(AVERAGEIF(TERCERO[#All],Consolidado[[#This Row],[Codigo]],TERCERO[[#All],[Nota Final]]),"")</f>
        <v/>
      </c>
      <c r="G91" s="4">
        <f ca="1">IF(AVERAGE(Consolidado[[#This Row],[VOZ]:[TERCERO]])&lt;0,0,AVERAGE(Consolidado[[#This Row],[VOZ]:[TERCERO]]))</f>
        <v>1</v>
      </c>
      <c r="H91" s="13">
        <f ca="1">3-COUNTBLANK(Consolidado[[#This Row],[VOZ]:[TERCERO]])</f>
        <v>1</v>
      </c>
    </row>
    <row r="92" spans="1:8" x14ac:dyDescent="0.25">
      <c r="A92" s="13" t="str">
        <f>Consolidado[[#This Row],[ID Asesor]]&amp;Consolidado[[#This Row],[Fecha Monitoreo]]</f>
        <v>405145923</v>
      </c>
      <c r="B92" s="2">
        <v>45923</v>
      </c>
      <c r="C92" s="1">
        <v>4051</v>
      </c>
      <c r="D92" s="4">
        <f ca="1">IFERROR(AVERAGEIF(VOZ_WHATSAPP[#All],Consolidado[[#This Row],[Codigo]],VOZ_WHATSAPP[[#All],[Nota Final]]),"")</f>
        <v>0.13</v>
      </c>
      <c r="E92" s="4" t="str">
        <f ca="1">IFERROR(AVERAGEIF(SMS[#All],Consolidado[[#This Row],[Codigo]],SMS[[#All],[Nota Final]]),"")</f>
        <v/>
      </c>
      <c r="F92" s="4" t="str">
        <f ca="1">IFERROR(AVERAGEIF(TERCERO[#All],Consolidado[[#This Row],[Codigo]],TERCERO[[#All],[Nota Final]]),"")</f>
        <v/>
      </c>
      <c r="G92" s="4">
        <f ca="1">IF(AVERAGE(Consolidado[[#This Row],[VOZ]:[TERCERO]])&lt;0,0,AVERAGE(Consolidado[[#This Row],[VOZ]:[TERCERO]]))</f>
        <v>0.13</v>
      </c>
      <c r="H92" s="13">
        <f ca="1">3-COUNTBLANK(Consolidado[[#This Row],[VOZ]:[TERCERO]])</f>
        <v>1</v>
      </c>
    </row>
    <row r="93" spans="1:8" x14ac:dyDescent="0.25">
      <c r="A93" s="13" t="str">
        <f>Consolidado[[#This Row],[ID Asesor]]&amp;Consolidado[[#This Row],[Fecha Monitoreo]]</f>
        <v>407945923</v>
      </c>
      <c r="B93" s="2">
        <v>45923</v>
      </c>
      <c r="C93" s="1">
        <v>4079</v>
      </c>
      <c r="D93" s="4">
        <f ca="1">IFERROR(AVERAGEIF(VOZ_WHATSAPP[#All],Consolidado[[#This Row],[Codigo]],VOZ_WHATSAPP[[#All],[Nota Final]]),"")</f>
        <v>0.96</v>
      </c>
      <c r="E93" s="4" t="str">
        <f ca="1">IFERROR(AVERAGEIF(SMS[#All],Consolidado[[#This Row],[Codigo]],SMS[[#All],[Nota Final]]),"")</f>
        <v/>
      </c>
      <c r="F93" s="4" t="str">
        <f ca="1">IFERROR(AVERAGEIF(TERCERO[#All],Consolidado[[#This Row],[Codigo]],TERCERO[[#All],[Nota Final]]),"")</f>
        <v/>
      </c>
      <c r="G93" s="4">
        <f ca="1">IF(AVERAGE(Consolidado[[#This Row],[VOZ]:[TERCERO]])&lt;0,0,AVERAGE(Consolidado[[#This Row],[VOZ]:[TERCERO]]))</f>
        <v>0.96</v>
      </c>
      <c r="H93" s="13">
        <f ca="1">3-COUNTBLANK(Consolidado[[#This Row],[VOZ]:[TERCERO]])</f>
        <v>1</v>
      </c>
    </row>
    <row r="94" spans="1:8" x14ac:dyDescent="0.25">
      <c r="A94" s="13" t="str">
        <f>Consolidado[[#This Row],[ID Asesor]]&amp;Consolidado[[#This Row],[Fecha Monitoreo]]</f>
        <v>304845923</v>
      </c>
      <c r="B94" s="2">
        <v>45923</v>
      </c>
      <c r="C94" s="1">
        <v>3048</v>
      </c>
      <c r="D94" s="4">
        <f ca="1">IFERROR(AVERAGEIF(VOZ_WHATSAPP[#All],Consolidado[[#This Row],[Codigo]],VOZ_WHATSAPP[[#All],[Nota Final]]),"")</f>
        <v>1</v>
      </c>
      <c r="E94" s="4" t="str">
        <f ca="1">IFERROR(AVERAGEIF(SMS[#All],Consolidado[[#This Row],[Codigo]],SMS[[#All],[Nota Final]]),"")</f>
        <v/>
      </c>
      <c r="F94" s="4" t="str">
        <f ca="1">IFERROR(AVERAGEIF(TERCERO[#All],Consolidado[[#This Row],[Codigo]],TERCERO[[#All],[Nota Final]]),"")</f>
        <v/>
      </c>
      <c r="G94" s="4">
        <f ca="1">IF(AVERAGE(Consolidado[[#This Row],[VOZ]:[TERCERO]])&lt;0,0,AVERAGE(Consolidado[[#This Row],[VOZ]:[TERCERO]]))</f>
        <v>1</v>
      </c>
      <c r="H94" s="13">
        <f ca="1">3-COUNTBLANK(Consolidado[[#This Row],[VOZ]:[TERCERO]])</f>
        <v>1</v>
      </c>
    </row>
    <row r="95" spans="1:8" x14ac:dyDescent="0.25">
      <c r="A95" s="13" t="str">
        <f>Consolidado[[#This Row],[ID Asesor]]&amp;Consolidado[[#This Row],[Fecha Monitoreo]]</f>
        <v>337245923</v>
      </c>
      <c r="B95" s="2">
        <v>45923</v>
      </c>
      <c r="C95" s="1">
        <v>3372</v>
      </c>
      <c r="D95" s="4">
        <f ca="1">IFERROR(AVERAGEIF(VOZ_WHATSAPP[#All],Consolidado[[#This Row],[Codigo]],VOZ_WHATSAPP[[#All],[Nota Final]]),"")</f>
        <v>1</v>
      </c>
      <c r="E95" s="4" t="str">
        <f ca="1">IFERROR(AVERAGEIF(SMS[#All],Consolidado[[#This Row],[Codigo]],SMS[[#All],[Nota Final]]),"")</f>
        <v/>
      </c>
      <c r="F95" s="4" t="str">
        <f ca="1">IFERROR(AVERAGEIF(TERCERO[#All],Consolidado[[#This Row],[Codigo]],TERCERO[[#All],[Nota Final]]),"")</f>
        <v/>
      </c>
      <c r="G95" s="4">
        <f ca="1">IF(AVERAGE(Consolidado[[#This Row],[VOZ]:[TERCERO]])&lt;0,0,AVERAGE(Consolidado[[#This Row],[VOZ]:[TERCERO]]))</f>
        <v>1</v>
      </c>
      <c r="H95" s="13">
        <f ca="1">3-COUNTBLANK(Consolidado[[#This Row],[VOZ]:[TERCERO]])</f>
        <v>1</v>
      </c>
    </row>
    <row r="96" spans="1:8" x14ac:dyDescent="0.25">
      <c r="A96" s="13" t="str">
        <f>Consolidado[[#This Row],[ID Asesor]]&amp;Consolidado[[#This Row],[Fecha Monitoreo]]</f>
        <v>359845923</v>
      </c>
      <c r="B96" s="2">
        <v>45923</v>
      </c>
      <c r="C96" s="1">
        <v>3598</v>
      </c>
      <c r="D96" s="4" t="str">
        <f ca="1">IFERROR(AVERAGEIF(VOZ_WHATSAPP[#All],Consolidado[[#This Row],[Codigo]],VOZ_WHATSAPP[[#All],[Nota Final]]),"")</f>
        <v/>
      </c>
      <c r="E96" s="4">
        <f ca="1">IFERROR(AVERAGEIF(SMS[#All],Consolidado[[#This Row],[Codigo]],SMS[[#All],[Nota Final]]),"")</f>
        <v>1</v>
      </c>
      <c r="F96" s="4" t="str">
        <f ca="1">IFERROR(AVERAGEIF(TERCERO[#All],Consolidado[[#This Row],[Codigo]],TERCERO[[#All],[Nota Final]]),"")</f>
        <v/>
      </c>
      <c r="G96" s="4">
        <f ca="1">IF(AVERAGE(Consolidado[[#This Row],[VOZ]:[TERCERO]])&lt;0,0,AVERAGE(Consolidado[[#This Row],[VOZ]:[TERCERO]]))</f>
        <v>1</v>
      </c>
      <c r="H96" s="13">
        <f ca="1">3-COUNTBLANK(Consolidado[[#This Row],[VOZ]:[TERCERO]])</f>
        <v>1</v>
      </c>
    </row>
    <row r="97" spans="1:8" x14ac:dyDescent="0.25">
      <c r="A97" s="13" t="str">
        <f>Consolidado[[#This Row],[ID Asesor]]&amp;Consolidado[[#This Row],[Fecha Monitoreo]]</f>
        <v>270945923</v>
      </c>
      <c r="B97" s="2">
        <v>45923</v>
      </c>
      <c r="C97" s="1">
        <v>2709</v>
      </c>
      <c r="D97" s="4" t="str">
        <f ca="1">IFERROR(AVERAGEIF(VOZ_WHATSAPP[#All],Consolidado[[#This Row],[Codigo]],VOZ_WHATSAPP[[#All],[Nota Final]]),"")</f>
        <v/>
      </c>
      <c r="E97" s="4">
        <f ca="1">IFERROR(AVERAGEIF(SMS[#All],Consolidado[[#This Row],[Codigo]],SMS[[#All],[Nota Final]]),"")</f>
        <v>1</v>
      </c>
      <c r="F97" s="4" t="str">
        <f ca="1">IFERROR(AVERAGEIF(TERCERO[#All],Consolidado[[#This Row],[Codigo]],TERCERO[[#All],[Nota Final]]),"")</f>
        <v/>
      </c>
      <c r="G97" s="4">
        <f ca="1">IF(AVERAGE(Consolidado[[#This Row],[VOZ]:[TERCERO]])&lt;0,0,AVERAGE(Consolidado[[#This Row],[VOZ]:[TERCERO]]))</f>
        <v>1</v>
      </c>
      <c r="H97" s="13">
        <f ca="1">3-COUNTBLANK(Consolidado[[#This Row],[VOZ]:[TERCERO]])</f>
        <v>1</v>
      </c>
    </row>
    <row r="98" spans="1:8" x14ac:dyDescent="0.25">
      <c r="A98" s="13" t="str">
        <f>Consolidado[[#This Row],[ID Asesor]]&amp;Consolidado[[#This Row],[Fecha Monitoreo]]</f>
        <v>382145923</v>
      </c>
      <c r="B98" s="2">
        <v>45923</v>
      </c>
      <c r="C98" s="1">
        <v>3821</v>
      </c>
      <c r="D98" s="4">
        <f ca="1">IFERROR(AVERAGEIF(VOZ_WHATSAPP[#All],Consolidado[[#This Row],[Codigo]],VOZ_WHATSAPP[[#All],[Nota Final]]),"")</f>
        <v>0.86</v>
      </c>
      <c r="E98" s="4" t="str">
        <f ca="1">IFERROR(AVERAGEIF(SMS[#All],Consolidado[[#This Row],[Codigo]],SMS[[#All],[Nota Final]]),"")</f>
        <v/>
      </c>
      <c r="F98" s="4" t="str">
        <f ca="1">IFERROR(AVERAGEIF(TERCERO[#All],Consolidado[[#This Row],[Codigo]],TERCERO[[#All],[Nota Final]]),"")</f>
        <v/>
      </c>
      <c r="G98" s="4">
        <f ca="1">IF(AVERAGE(Consolidado[[#This Row],[VOZ]:[TERCERO]])&lt;0,0,AVERAGE(Consolidado[[#This Row],[VOZ]:[TERCERO]]))</f>
        <v>0.86</v>
      </c>
      <c r="H98" s="13">
        <f ca="1">3-COUNTBLANK(Consolidado[[#This Row],[VOZ]:[TERCERO]])</f>
        <v>1</v>
      </c>
    </row>
    <row r="99" spans="1:8" x14ac:dyDescent="0.25">
      <c r="A99" s="13" t="str">
        <f>Consolidado[[#This Row],[ID Asesor]]&amp;Consolidado[[#This Row],[Fecha Monitoreo]]</f>
        <v>273445923</v>
      </c>
      <c r="B99" s="2">
        <v>45923</v>
      </c>
      <c r="C99" s="1">
        <v>2734</v>
      </c>
      <c r="D99" s="4">
        <f ca="1">IFERROR(AVERAGEIF(VOZ_WHATSAPP[#All],Consolidado[[#This Row],[Codigo]],VOZ_WHATSAPP[[#All],[Nota Final]]),"")</f>
        <v>0</v>
      </c>
      <c r="E99" s="4" t="str">
        <f ca="1">IFERROR(AVERAGEIF(SMS[#All],Consolidado[[#This Row],[Codigo]],SMS[[#All],[Nota Final]]),"")</f>
        <v/>
      </c>
      <c r="F99" s="4" t="str">
        <f ca="1">IFERROR(AVERAGEIF(TERCERO[#All],Consolidado[[#This Row],[Codigo]],TERCERO[[#All],[Nota Final]]),"")</f>
        <v/>
      </c>
      <c r="G99" s="4">
        <f ca="1">IF(AVERAGE(Consolidado[[#This Row],[VOZ]:[TERCERO]])&lt;0,0,AVERAGE(Consolidado[[#This Row],[VOZ]:[TERCERO]]))</f>
        <v>0</v>
      </c>
      <c r="H99" s="13">
        <f ca="1">3-COUNTBLANK(Consolidado[[#This Row],[VOZ]:[TERCERO]])</f>
        <v>1</v>
      </c>
    </row>
    <row r="100" spans="1:8" x14ac:dyDescent="0.25">
      <c r="A100" s="13" t="str">
        <f>Consolidado[[#This Row],[ID Asesor]]&amp;Consolidado[[#This Row],[Fecha Monitoreo]]</f>
        <v>412345923</v>
      </c>
      <c r="B100" s="2">
        <v>45923</v>
      </c>
      <c r="C100" s="1">
        <v>4123</v>
      </c>
      <c r="D100" s="4">
        <f ca="1">IFERROR(AVERAGEIF(VOZ_WHATSAPP[#All],Consolidado[[#This Row],[Codigo]],VOZ_WHATSAPP[[#All],[Nota Final]]),"")</f>
        <v>0.5</v>
      </c>
      <c r="E100" s="4" t="str">
        <f ca="1">IFERROR(AVERAGEIF(SMS[#All],Consolidado[[#This Row],[Codigo]],SMS[[#All],[Nota Final]]),"")</f>
        <v/>
      </c>
      <c r="F100" s="4" t="str">
        <f ca="1">IFERROR(AVERAGEIF(TERCERO[#All],Consolidado[[#This Row],[Codigo]],TERCERO[[#All],[Nota Final]]),"")</f>
        <v/>
      </c>
      <c r="G100" s="4">
        <f ca="1">IF(AVERAGE(Consolidado[[#This Row],[VOZ]:[TERCERO]])&lt;0,0,AVERAGE(Consolidado[[#This Row],[VOZ]:[TERCERO]]))</f>
        <v>0.5</v>
      </c>
      <c r="H100" s="13">
        <f ca="1">3-COUNTBLANK(Consolidado[[#This Row],[VOZ]:[TERCERO]])</f>
        <v>1</v>
      </c>
    </row>
    <row r="101" spans="1:8" x14ac:dyDescent="0.25">
      <c r="A101" s="13" t="str">
        <f>Consolidado[[#This Row],[ID Asesor]]&amp;Consolidado[[#This Row],[Fecha Monitoreo]]</f>
        <v>381045923</v>
      </c>
      <c r="B101" s="2">
        <v>45923</v>
      </c>
      <c r="C101" s="1">
        <v>3810</v>
      </c>
      <c r="D101" s="4">
        <f ca="1">IFERROR(AVERAGEIF(VOZ_WHATSAPP[#All],Consolidado[[#This Row],[Codigo]],VOZ_WHATSAPP[[#All],[Nota Final]]),"")</f>
        <v>1</v>
      </c>
      <c r="E101" s="4" t="str">
        <f ca="1">IFERROR(AVERAGEIF(SMS[#All],Consolidado[[#This Row],[Codigo]],SMS[[#All],[Nota Final]]),"")</f>
        <v/>
      </c>
      <c r="F101" s="4" t="str">
        <f ca="1">IFERROR(AVERAGEIF(TERCERO[#All],Consolidado[[#This Row],[Codigo]],TERCERO[[#All],[Nota Final]]),"")</f>
        <v/>
      </c>
      <c r="G101" s="4">
        <f ca="1">IF(AVERAGE(Consolidado[[#This Row],[VOZ]:[TERCERO]])&lt;0,0,AVERAGE(Consolidado[[#This Row],[VOZ]:[TERCERO]]))</f>
        <v>1</v>
      </c>
      <c r="H101" s="13">
        <f ca="1">3-COUNTBLANK(Consolidado[[#This Row],[VOZ]:[TERCERO]])</f>
        <v>1</v>
      </c>
    </row>
    <row r="102" spans="1:8" x14ac:dyDescent="0.25">
      <c r="A102" s="13" t="str">
        <f>Consolidado[[#This Row],[ID Asesor]]&amp;Consolidado[[#This Row],[Fecha Monitoreo]]</f>
        <v>228145923</v>
      </c>
      <c r="B102" s="2">
        <v>45923</v>
      </c>
      <c r="C102" s="1">
        <v>2281</v>
      </c>
      <c r="D102" s="4" t="str">
        <f ca="1">IFERROR(AVERAGEIF(VOZ_WHATSAPP[#All],Consolidado[[#This Row],[Codigo]],VOZ_WHATSAPP[[#All],[Nota Final]]),"")</f>
        <v/>
      </c>
      <c r="E102" s="4">
        <f ca="1">IFERROR(AVERAGEIF(SMS[#All],Consolidado[[#This Row],[Codigo]],SMS[[#All],[Nota Final]]),"")</f>
        <v>0.85</v>
      </c>
      <c r="F102" s="4" t="str">
        <f ca="1">IFERROR(AVERAGEIF(TERCERO[#All],Consolidado[[#This Row],[Codigo]],TERCERO[[#All],[Nota Final]]),"")</f>
        <v/>
      </c>
      <c r="G102" s="4">
        <f ca="1">IF(AVERAGE(Consolidado[[#This Row],[VOZ]:[TERCERO]])&lt;0,0,AVERAGE(Consolidado[[#This Row],[VOZ]:[TERCERO]]))</f>
        <v>0.85</v>
      </c>
      <c r="H102" s="13">
        <f ca="1">3-COUNTBLANK(Consolidado[[#This Row],[VOZ]:[TERCERO]])</f>
        <v>1</v>
      </c>
    </row>
    <row r="103" spans="1:8" x14ac:dyDescent="0.25">
      <c r="A103" s="13" t="str">
        <f>Consolidado[[#This Row],[ID Asesor]]&amp;Consolidado[[#This Row],[Fecha Monitoreo]]</f>
        <v>387445923</v>
      </c>
      <c r="B103" s="2">
        <v>45923</v>
      </c>
      <c r="C103" s="1">
        <v>3874</v>
      </c>
      <c r="D103" s="4">
        <f ca="1">IFERROR(AVERAGEIF(VOZ_WHATSAPP[#All],Consolidado[[#This Row],[Codigo]],VOZ_WHATSAPP[[#All],[Nota Final]]),"")</f>
        <v>1</v>
      </c>
      <c r="E103" s="4" t="str">
        <f ca="1">IFERROR(AVERAGEIF(SMS[#All],Consolidado[[#This Row],[Codigo]],SMS[[#All],[Nota Final]]),"")</f>
        <v/>
      </c>
      <c r="F103" s="4" t="str">
        <f ca="1">IFERROR(AVERAGEIF(TERCERO[#All],Consolidado[[#This Row],[Codigo]],TERCERO[[#All],[Nota Final]]),"")</f>
        <v/>
      </c>
      <c r="G103" s="4">
        <f ca="1">IF(AVERAGE(Consolidado[[#This Row],[VOZ]:[TERCERO]])&lt;0,0,AVERAGE(Consolidado[[#This Row],[VOZ]:[TERCERO]]))</f>
        <v>1</v>
      </c>
      <c r="H103" s="13">
        <f ca="1">3-COUNTBLANK(Consolidado[[#This Row],[VOZ]:[TERCERO]])</f>
        <v>1</v>
      </c>
    </row>
    <row r="104" spans="1:8" x14ac:dyDescent="0.25">
      <c r="A104" s="13" t="str">
        <f>Consolidado[[#This Row],[ID Asesor]]&amp;Consolidado[[#This Row],[Fecha Monitoreo]]</f>
        <v>383445923</v>
      </c>
      <c r="B104" s="2">
        <v>45923</v>
      </c>
      <c r="C104" s="1">
        <v>3834</v>
      </c>
      <c r="D104" s="4">
        <f ca="1">IFERROR(AVERAGEIF(VOZ_WHATSAPP[#All],Consolidado[[#This Row],[Codigo]],VOZ_WHATSAPP[[#All],[Nota Final]]),"")</f>
        <v>0.85</v>
      </c>
      <c r="E104" s="4" t="str">
        <f ca="1">IFERROR(AVERAGEIF(SMS[#All],Consolidado[[#This Row],[Codigo]],SMS[[#All],[Nota Final]]),"")</f>
        <v/>
      </c>
      <c r="F104" s="4" t="str">
        <f ca="1">IFERROR(AVERAGEIF(TERCERO[#All],Consolidado[[#This Row],[Codigo]],TERCERO[[#All],[Nota Final]]),"")</f>
        <v/>
      </c>
      <c r="G104" s="4">
        <f ca="1">IF(AVERAGE(Consolidado[[#This Row],[VOZ]:[TERCERO]])&lt;0,0,AVERAGE(Consolidado[[#This Row],[VOZ]:[TERCERO]]))</f>
        <v>0.85</v>
      </c>
      <c r="H104" s="13">
        <f ca="1">3-COUNTBLANK(Consolidado[[#This Row],[VOZ]:[TERCERO]])</f>
        <v>1</v>
      </c>
    </row>
    <row r="105" spans="1:8" x14ac:dyDescent="0.25">
      <c r="A105" s="13" t="str">
        <f>Consolidado[[#This Row],[ID Asesor]]&amp;Consolidado[[#This Row],[Fecha Monitoreo]]</f>
        <v>394045923</v>
      </c>
      <c r="B105" s="2">
        <v>45923</v>
      </c>
      <c r="C105" s="1">
        <v>3940</v>
      </c>
      <c r="D105" s="4">
        <f ca="1">IFERROR(AVERAGEIF(VOZ_WHATSAPP[#All],Consolidado[[#This Row],[Codigo]],VOZ_WHATSAPP[[#All],[Nota Final]]),"")</f>
        <v>0.75</v>
      </c>
      <c r="E105" s="4" t="str">
        <f ca="1">IFERROR(AVERAGEIF(SMS[#All],Consolidado[[#This Row],[Codigo]],SMS[[#All],[Nota Final]]),"")</f>
        <v/>
      </c>
      <c r="F105" s="4" t="str">
        <f ca="1">IFERROR(AVERAGEIF(TERCERO[#All],Consolidado[[#This Row],[Codigo]],TERCERO[[#All],[Nota Final]]),"")</f>
        <v/>
      </c>
      <c r="G105" s="4">
        <f ca="1">IF(AVERAGE(Consolidado[[#This Row],[VOZ]:[TERCERO]])&lt;0,0,AVERAGE(Consolidado[[#This Row],[VOZ]:[TERCERO]]))</f>
        <v>0.75</v>
      </c>
      <c r="H105" s="13">
        <f ca="1">3-COUNTBLANK(Consolidado[[#This Row],[VOZ]:[TERCERO]])</f>
        <v>1</v>
      </c>
    </row>
    <row r="106" spans="1:8" x14ac:dyDescent="0.25">
      <c r="A106" s="13" t="str">
        <f>Consolidado[[#This Row],[ID Asesor]]&amp;Consolidado[[#This Row],[Fecha Monitoreo]]</f>
        <v>412845923</v>
      </c>
      <c r="B106" s="2">
        <v>45923</v>
      </c>
      <c r="C106" s="1">
        <v>4128</v>
      </c>
      <c r="D106" s="4">
        <f ca="1">IFERROR(AVERAGEIF(VOZ_WHATSAPP[#All],Consolidado[[#This Row],[Codigo]],VOZ_WHATSAPP[[#All],[Nota Final]]),"")</f>
        <v>0.8</v>
      </c>
      <c r="E106" s="4" t="str">
        <f ca="1">IFERROR(AVERAGEIF(SMS[#All],Consolidado[[#This Row],[Codigo]],SMS[[#All],[Nota Final]]),"")</f>
        <v/>
      </c>
      <c r="F106" s="4" t="str">
        <f ca="1">IFERROR(AVERAGEIF(TERCERO[#All],Consolidado[[#This Row],[Codigo]],TERCERO[[#All],[Nota Final]]),"")</f>
        <v/>
      </c>
      <c r="G106" s="4">
        <f ca="1">IF(AVERAGE(Consolidado[[#This Row],[VOZ]:[TERCERO]])&lt;0,0,AVERAGE(Consolidado[[#This Row],[VOZ]:[TERCERO]]))</f>
        <v>0.8</v>
      </c>
      <c r="H106" s="13">
        <f ca="1">3-COUNTBLANK(Consolidado[[#This Row],[VOZ]:[TERCERO]])</f>
        <v>1</v>
      </c>
    </row>
    <row r="107" spans="1:8" x14ac:dyDescent="0.25">
      <c r="A107" s="13" t="str">
        <f>Consolidado[[#This Row],[ID Asesor]]&amp;Consolidado[[#This Row],[Fecha Monitoreo]]</f>
        <v>372945923</v>
      </c>
      <c r="B107" s="2">
        <v>45923</v>
      </c>
      <c r="C107" s="1">
        <v>3729</v>
      </c>
      <c r="D107" s="4" t="str">
        <f ca="1">IFERROR(AVERAGEIF(VOZ_WHATSAPP[#All],Consolidado[[#This Row],[Codigo]],VOZ_WHATSAPP[[#All],[Nota Final]]),"")</f>
        <v/>
      </c>
      <c r="E107" s="4" t="str">
        <f ca="1">IFERROR(AVERAGEIF(SMS[#All],Consolidado[[#This Row],[Codigo]],SMS[[#All],[Nota Final]]),"")</f>
        <v/>
      </c>
      <c r="F107" s="4">
        <f ca="1">IFERROR(AVERAGEIF(TERCERO[#All],Consolidado[[#This Row],[Codigo]],TERCERO[[#All],[Nota Final]]),"")</f>
        <v>0.8</v>
      </c>
      <c r="G107" s="4">
        <f ca="1">IF(AVERAGE(Consolidado[[#This Row],[VOZ]:[TERCERO]])&lt;0,0,AVERAGE(Consolidado[[#This Row],[VOZ]:[TERCERO]]))</f>
        <v>0.8</v>
      </c>
      <c r="H107" s="13">
        <f ca="1">3-COUNTBLANK(Consolidado[[#This Row],[VOZ]:[TERCERO]])</f>
        <v>1</v>
      </c>
    </row>
    <row r="108" spans="1:8" x14ac:dyDescent="0.25">
      <c r="A108" s="13" t="str">
        <f>Consolidado[[#This Row],[ID Asesor]]&amp;Consolidado[[#This Row],[Fecha Monitoreo]]</f>
        <v>282645923</v>
      </c>
      <c r="B108" s="2">
        <v>45923</v>
      </c>
      <c r="C108" s="1">
        <v>2826</v>
      </c>
      <c r="D108" s="4">
        <f ca="1">IFERROR(AVERAGEIF(VOZ_WHATSAPP[#All],Consolidado[[#This Row],[Codigo]],VOZ_WHATSAPP[[#All],[Nota Final]]),"")</f>
        <v>1</v>
      </c>
      <c r="E108" s="4" t="str">
        <f ca="1">IFERROR(AVERAGEIF(SMS[#All],Consolidado[[#This Row],[Codigo]],SMS[[#All],[Nota Final]]),"")</f>
        <v/>
      </c>
      <c r="F108" s="4" t="str">
        <f ca="1">IFERROR(AVERAGEIF(TERCERO[#All],Consolidado[[#This Row],[Codigo]],TERCERO[[#All],[Nota Final]]),"")</f>
        <v/>
      </c>
      <c r="G108" s="4">
        <f ca="1">IF(AVERAGE(Consolidado[[#This Row],[VOZ]:[TERCERO]])&lt;0,0,AVERAGE(Consolidado[[#This Row],[VOZ]:[TERCERO]]))</f>
        <v>1</v>
      </c>
      <c r="H108" s="13">
        <f ca="1">3-COUNTBLANK(Consolidado[[#This Row],[VOZ]:[TERCERO]])</f>
        <v>1</v>
      </c>
    </row>
    <row r="109" spans="1:8" x14ac:dyDescent="0.25">
      <c r="A109" s="13" t="str">
        <f>Consolidado[[#This Row],[ID Asesor]]&amp;Consolidado[[#This Row],[Fecha Monitoreo]]</f>
        <v>413045923</v>
      </c>
      <c r="B109" s="2">
        <v>45923</v>
      </c>
      <c r="C109" s="1">
        <v>4130</v>
      </c>
      <c r="D109" s="4">
        <f ca="1">IFERROR(AVERAGEIF(VOZ_WHATSAPP[#All],Consolidado[[#This Row],[Codigo]],VOZ_WHATSAPP[[#All],[Nota Final]]),"")</f>
        <v>0.85</v>
      </c>
      <c r="E109" s="4" t="str">
        <f ca="1">IFERROR(AVERAGEIF(SMS[#All],Consolidado[[#This Row],[Codigo]],SMS[[#All],[Nota Final]]),"")</f>
        <v/>
      </c>
      <c r="F109" s="4" t="str">
        <f ca="1">IFERROR(AVERAGEIF(TERCERO[#All],Consolidado[[#This Row],[Codigo]],TERCERO[[#All],[Nota Final]]),"")</f>
        <v/>
      </c>
      <c r="G109" s="4">
        <f ca="1">IF(AVERAGE(Consolidado[[#This Row],[VOZ]:[TERCERO]])&lt;0,0,AVERAGE(Consolidado[[#This Row],[VOZ]:[TERCERO]]))</f>
        <v>0.85</v>
      </c>
      <c r="H109" s="13">
        <f ca="1">3-COUNTBLANK(Consolidado[[#This Row],[VOZ]:[TERCERO]])</f>
        <v>1</v>
      </c>
    </row>
    <row r="110" spans="1:8" x14ac:dyDescent="0.25">
      <c r="A110" s="13" t="str">
        <f>Consolidado[[#This Row],[ID Asesor]]&amp;Consolidado[[#This Row],[Fecha Monitoreo]]</f>
        <v>254045923</v>
      </c>
      <c r="B110" s="2">
        <v>45923</v>
      </c>
      <c r="C110" s="1">
        <v>2540</v>
      </c>
      <c r="D110" s="4">
        <f ca="1">IFERROR(AVERAGEIF(VOZ_WHATSAPP[#All],Consolidado[[#This Row],[Codigo]],VOZ_WHATSAPP[[#All],[Nota Final]]),"")</f>
        <v>1</v>
      </c>
      <c r="E110" s="4" t="str">
        <f ca="1">IFERROR(AVERAGEIF(SMS[#All],Consolidado[[#This Row],[Codigo]],SMS[[#All],[Nota Final]]),"")</f>
        <v/>
      </c>
      <c r="F110" s="4" t="str">
        <f ca="1">IFERROR(AVERAGEIF(TERCERO[#All],Consolidado[[#This Row],[Codigo]],TERCERO[[#All],[Nota Final]]),"")</f>
        <v/>
      </c>
      <c r="G110" s="4">
        <f ca="1">IF(AVERAGE(Consolidado[[#This Row],[VOZ]:[TERCERO]])&lt;0,0,AVERAGE(Consolidado[[#This Row],[VOZ]:[TERCERO]]))</f>
        <v>1</v>
      </c>
      <c r="H110" s="13">
        <f ca="1">3-COUNTBLANK(Consolidado[[#This Row],[VOZ]:[TERCERO]])</f>
        <v>1</v>
      </c>
    </row>
    <row r="111" spans="1:8" x14ac:dyDescent="0.25">
      <c r="A111" s="13" t="str">
        <f>Consolidado[[#This Row],[ID Asesor]]&amp;Consolidado[[#This Row],[Fecha Monitoreo]]</f>
        <v>387345923</v>
      </c>
      <c r="B111" s="2">
        <v>45923</v>
      </c>
      <c r="C111" s="1">
        <v>3873</v>
      </c>
      <c r="D111" s="4" t="str">
        <f ca="1">IFERROR(AVERAGEIF(VOZ_WHATSAPP[#All],Consolidado[[#This Row],[Codigo]],VOZ_WHATSAPP[[#All],[Nota Final]]),"")</f>
        <v/>
      </c>
      <c r="E111" s="4">
        <f ca="1">IFERROR(AVERAGEIF(SMS[#All],Consolidado[[#This Row],[Codigo]],SMS[[#All],[Nota Final]]),"")</f>
        <v>0.85</v>
      </c>
      <c r="F111" s="4" t="str">
        <f ca="1">IFERROR(AVERAGEIF(TERCERO[#All],Consolidado[[#This Row],[Codigo]],TERCERO[[#All],[Nota Final]]),"")</f>
        <v/>
      </c>
      <c r="G111" s="4">
        <f ca="1">IF(AVERAGE(Consolidado[[#This Row],[VOZ]:[TERCERO]])&lt;0,0,AVERAGE(Consolidado[[#This Row],[VOZ]:[TERCERO]]))</f>
        <v>0.85</v>
      </c>
      <c r="H111" s="13">
        <f ca="1">3-COUNTBLANK(Consolidado[[#This Row],[VOZ]:[TERCERO]])</f>
        <v>1</v>
      </c>
    </row>
    <row r="112" spans="1:8" x14ac:dyDescent="0.25">
      <c r="A112" s="13" t="str">
        <f>Consolidado[[#This Row],[ID Asesor]]&amp;Consolidado[[#This Row],[Fecha Monitoreo]]</f>
        <v>295345923</v>
      </c>
      <c r="B112" s="2">
        <v>45923</v>
      </c>
      <c r="C112" s="1">
        <v>2953</v>
      </c>
      <c r="D112" s="4" t="str">
        <f ca="1">IFERROR(AVERAGEIF(VOZ_WHATSAPP[#All],Consolidado[[#This Row],[Codigo]],VOZ_WHATSAPP[[#All],[Nota Final]]),"")</f>
        <v/>
      </c>
      <c r="E112" s="4">
        <f ca="1">IFERROR(AVERAGEIF(SMS[#All],Consolidado[[#This Row],[Codigo]],SMS[[#All],[Nota Final]]),"")</f>
        <v>1</v>
      </c>
      <c r="F112" s="4" t="str">
        <f ca="1">IFERROR(AVERAGEIF(TERCERO[#All],Consolidado[[#This Row],[Codigo]],TERCERO[[#All],[Nota Final]]),"")</f>
        <v/>
      </c>
      <c r="G112" s="4">
        <f ca="1">IF(AVERAGE(Consolidado[[#This Row],[VOZ]:[TERCERO]])&lt;0,0,AVERAGE(Consolidado[[#This Row],[VOZ]:[TERCERO]]))</f>
        <v>1</v>
      </c>
      <c r="H112" s="13">
        <f ca="1">3-COUNTBLANK(Consolidado[[#This Row],[VOZ]:[TERCERO]])</f>
        <v>1</v>
      </c>
    </row>
    <row r="113" spans="1:8" x14ac:dyDescent="0.25">
      <c r="A113" s="13" t="str">
        <f>Consolidado[[#This Row],[ID Asesor]]&amp;Consolidado[[#This Row],[Fecha Monitoreo]]</f>
        <v>355645923</v>
      </c>
      <c r="B113" s="2">
        <v>45923</v>
      </c>
      <c r="C113" s="1">
        <v>3556</v>
      </c>
      <c r="D113" s="4" t="str">
        <f ca="1">IFERROR(AVERAGEIF(VOZ_WHATSAPP[#All],Consolidado[[#This Row],[Codigo]],VOZ_WHATSAPP[[#All],[Nota Final]]),"")</f>
        <v/>
      </c>
      <c r="E113" s="4">
        <f ca="1">IFERROR(AVERAGEIF(SMS[#All],Consolidado[[#This Row],[Codigo]],SMS[[#All],[Nota Final]]),"")</f>
        <v>1</v>
      </c>
      <c r="F113" s="4" t="str">
        <f ca="1">IFERROR(AVERAGEIF(TERCERO[#All],Consolidado[[#This Row],[Codigo]],TERCERO[[#All],[Nota Final]]),"")</f>
        <v/>
      </c>
      <c r="G113" s="4">
        <f ca="1">IF(AVERAGE(Consolidado[[#This Row],[VOZ]:[TERCERO]])&lt;0,0,AVERAGE(Consolidado[[#This Row],[VOZ]:[TERCERO]]))</f>
        <v>1</v>
      </c>
      <c r="H113" s="13">
        <f ca="1">3-COUNTBLANK(Consolidado[[#This Row],[VOZ]:[TERCERO]])</f>
        <v>1</v>
      </c>
    </row>
    <row r="114" spans="1:8" x14ac:dyDescent="0.25">
      <c r="A114" s="13" t="str">
        <f>Consolidado[[#This Row],[ID Asesor]]&amp;Consolidado[[#This Row],[Fecha Monitoreo]]</f>
        <v>343145923</v>
      </c>
      <c r="B114" s="2">
        <v>45923</v>
      </c>
      <c r="C114" s="1">
        <v>3431</v>
      </c>
      <c r="D114" s="4" t="str">
        <f ca="1">IFERROR(AVERAGEIF(VOZ_WHATSAPP[#All],Consolidado[[#This Row],[Codigo]],VOZ_WHATSAPP[[#All],[Nota Final]]),"")</f>
        <v/>
      </c>
      <c r="E114" s="4">
        <f ca="1">IFERROR(AVERAGEIF(SMS[#All],Consolidado[[#This Row],[Codigo]],SMS[[#All],[Nota Final]]),"")</f>
        <v>1</v>
      </c>
      <c r="F114" s="4" t="str">
        <f ca="1">IFERROR(AVERAGEIF(TERCERO[#All],Consolidado[[#This Row],[Codigo]],TERCERO[[#All],[Nota Final]]),"")</f>
        <v/>
      </c>
      <c r="G114" s="4">
        <f ca="1">IF(AVERAGE(Consolidado[[#This Row],[VOZ]:[TERCERO]])&lt;0,0,AVERAGE(Consolidado[[#This Row],[VOZ]:[TERCERO]]))</f>
        <v>1</v>
      </c>
      <c r="H114" s="13">
        <f ca="1">3-COUNTBLANK(Consolidado[[#This Row],[VOZ]:[TERCERO]])</f>
        <v>1</v>
      </c>
    </row>
    <row r="115" spans="1:8" x14ac:dyDescent="0.25">
      <c r="A115" s="13" t="str">
        <f>Consolidado[[#This Row],[ID Asesor]]&amp;Consolidado[[#This Row],[Fecha Monitoreo]]</f>
        <v>413145923</v>
      </c>
      <c r="B115" s="2">
        <v>45923</v>
      </c>
      <c r="C115" s="1">
        <v>4131</v>
      </c>
      <c r="D115" s="4" t="str">
        <f ca="1">IFERROR(AVERAGEIF(VOZ_WHATSAPP[#All],Consolidado[[#This Row],[Codigo]],VOZ_WHATSAPP[[#All],[Nota Final]]),"")</f>
        <v/>
      </c>
      <c r="E115" s="4">
        <f ca="1">IFERROR(AVERAGEIF(SMS[#All],Consolidado[[#This Row],[Codigo]],SMS[[#All],[Nota Final]]),"")</f>
        <v>1</v>
      </c>
      <c r="F115" s="4" t="str">
        <f ca="1">IFERROR(AVERAGEIF(TERCERO[#All],Consolidado[[#This Row],[Codigo]],TERCERO[[#All],[Nota Final]]),"")</f>
        <v/>
      </c>
      <c r="G115" s="4">
        <f ca="1">IF(AVERAGE(Consolidado[[#This Row],[VOZ]:[TERCERO]])&lt;0,0,AVERAGE(Consolidado[[#This Row],[VOZ]:[TERCERO]]))</f>
        <v>1</v>
      </c>
      <c r="H115" s="13">
        <f ca="1">3-COUNTBLANK(Consolidado[[#This Row],[VOZ]:[TERCERO]])</f>
        <v>1</v>
      </c>
    </row>
    <row r="116" spans="1:8" x14ac:dyDescent="0.25">
      <c r="A116" s="13" t="str">
        <f>Consolidado[[#This Row],[ID Asesor]]&amp;Consolidado[[#This Row],[Fecha Monitoreo]]</f>
        <v>409245923</v>
      </c>
      <c r="B116" s="2">
        <v>45923</v>
      </c>
      <c r="C116" s="1">
        <v>4092</v>
      </c>
      <c r="D116" s="4">
        <f ca="1">IFERROR(AVERAGEIF(VOZ_WHATSAPP[#All],Consolidado[[#This Row],[Codigo]],VOZ_WHATSAPP[[#All],[Nota Final]]),"")</f>
        <v>0.85</v>
      </c>
      <c r="E116" s="4" t="str">
        <f ca="1">IFERROR(AVERAGEIF(SMS[#All],Consolidado[[#This Row],[Codigo]],SMS[[#All],[Nota Final]]),"")</f>
        <v/>
      </c>
      <c r="F116" s="4" t="str">
        <f ca="1">IFERROR(AVERAGEIF(TERCERO[#All],Consolidado[[#This Row],[Codigo]],TERCERO[[#All],[Nota Final]]),"")</f>
        <v/>
      </c>
      <c r="G116" s="4">
        <f ca="1">IF(AVERAGE(Consolidado[[#This Row],[VOZ]:[TERCERO]])&lt;0,0,AVERAGE(Consolidado[[#This Row],[VOZ]:[TERCERO]]))</f>
        <v>0.85</v>
      </c>
      <c r="H116" s="13">
        <f ca="1">3-COUNTBLANK(Consolidado[[#This Row],[VOZ]:[TERCERO]])</f>
        <v>1</v>
      </c>
    </row>
    <row r="117" spans="1:8" x14ac:dyDescent="0.25">
      <c r="A117" s="13" t="str">
        <f>Consolidado[[#This Row],[ID Asesor]]&amp;Consolidado[[#This Row],[Fecha Monitoreo]]</f>
        <v>387645923</v>
      </c>
      <c r="B117" s="2">
        <v>45923</v>
      </c>
      <c r="C117" s="1">
        <v>3876</v>
      </c>
      <c r="D117" s="4">
        <f ca="1">IFERROR(AVERAGEIF(VOZ_WHATSAPP[#All],Consolidado[[#This Row],[Codigo]],VOZ_WHATSAPP[[#All],[Nota Final]]),"")</f>
        <v>1</v>
      </c>
      <c r="E117" s="4" t="str">
        <f ca="1">IFERROR(AVERAGEIF(SMS[#All],Consolidado[[#This Row],[Codigo]],SMS[[#All],[Nota Final]]),"")</f>
        <v/>
      </c>
      <c r="F117" s="4" t="str">
        <f ca="1">IFERROR(AVERAGEIF(TERCERO[#All],Consolidado[[#This Row],[Codigo]],TERCERO[[#All],[Nota Final]]),"")</f>
        <v/>
      </c>
      <c r="G117" s="4">
        <f ca="1">IF(AVERAGE(Consolidado[[#This Row],[VOZ]:[TERCERO]])&lt;0,0,AVERAGE(Consolidado[[#This Row],[VOZ]:[TERCERO]]))</f>
        <v>1</v>
      </c>
      <c r="H117" s="13">
        <f ca="1">3-COUNTBLANK(Consolidado[[#This Row],[VOZ]:[TERCERO]])</f>
        <v>1</v>
      </c>
    </row>
    <row r="118" spans="1:8" x14ac:dyDescent="0.25">
      <c r="A118" s="13" t="str">
        <f>Consolidado[[#This Row],[ID Asesor]]&amp;Consolidado[[#This Row],[Fecha Monitoreo]]</f>
        <v>402345923</v>
      </c>
      <c r="B118" s="2">
        <v>45923</v>
      </c>
      <c r="C118" s="1">
        <v>4023</v>
      </c>
      <c r="D118" s="4">
        <f ca="1">IFERROR(AVERAGEIF(VOZ_WHATSAPP[#All],Consolidado[[#This Row],[Codigo]],VOZ_WHATSAPP[[#All],[Nota Final]]),"")</f>
        <v>0.76</v>
      </c>
      <c r="E118" s="4" t="str">
        <f ca="1">IFERROR(AVERAGEIF(SMS[#All],Consolidado[[#This Row],[Codigo]],SMS[[#All],[Nota Final]]),"")</f>
        <v/>
      </c>
      <c r="F118" s="4" t="str">
        <f ca="1">IFERROR(AVERAGEIF(TERCERO[#All],Consolidado[[#This Row],[Codigo]],TERCERO[[#All],[Nota Final]]),"")</f>
        <v/>
      </c>
      <c r="G118" s="4">
        <f ca="1">IF(AVERAGE(Consolidado[[#This Row],[VOZ]:[TERCERO]])&lt;0,0,AVERAGE(Consolidado[[#This Row],[VOZ]:[TERCERO]]))</f>
        <v>0.76</v>
      </c>
      <c r="H118" s="13">
        <f ca="1">3-COUNTBLANK(Consolidado[[#This Row],[VOZ]:[TERCERO]])</f>
        <v>1</v>
      </c>
    </row>
    <row r="119" spans="1:8" x14ac:dyDescent="0.25">
      <c r="A119" s="13" t="str">
        <f>Consolidado[[#This Row],[ID Asesor]]&amp;Consolidado[[#This Row],[Fecha Monitoreo]]</f>
        <v>312845923</v>
      </c>
      <c r="B119" s="2">
        <v>45923</v>
      </c>
      <c r="C119" s="1">
        <v>3128</v>
      </c>
      <c r="D119" s="4" t="str">
        <f ca="1">IFERROR(AVERAGEIF(VOZ_WHATSAPP[#All],Consolidado[[#This Row],[Codigo]],VOZ_WHATSAPP[[#All],[Nota Final]]),"")</f>
        <v/>
      </c>
      <c r="E119" s="4">
        <f ca="1">IFERROR(AVERAGEIF(SMS[#All],Consolidado[[#This Row],[Codigo]],SMS[[#All],[Nota Final]]),"")</f>
        <v>1</v>
      </c>
      <c r="F119" s="4" t="str">
        <f ca="1">IFERROR(AVERAGEIF(TERCERO[#All],Consolidado[[#This Row],[Codigo]],TERCERO[[#All],[Nota Final]]),"")</f>
        <v/>
      </c>
      <c r="G119" s="4">
        <f ca="1">IF(AVERAGE(Consolidado[[#This Row],[VOZ]:[TERCERO]])&lt;0,0,AVERAGE(Consolidado[[#This Row],[VOZ]:[TERCERO]]))</f>
        <v>1</v>
      </c>
      <c r="H119" s="13">
        <f ca="1">3-COUNTBLANK(Consolidado[[#This Row],[VOZ]:[TERCERO]])</f>
        <v>1</v>
      </c>
    </row>
    <row r="120" spans="1:8" x14ac:dyDescent="0.25">
      <c r="A120" s="13" t="str">
        <f>Consolidado[[#This Row],[ID Asesor]]&amp;Consolidado[[#This Row],[Fecha Monitoreo]]</f>
        <v>405345923</v>
      </c>
      <c r="B120" s="2">
        <v>45923</v>
      </c>
      <c r="C120" s="1">
        <v>4053</v>
      </c>
      <c r="D120" s="4">
        <f ca="1">IFERROR(AVERAGEIF(VOZ_WHATSAPP[#All],Consolidado[[#This Row],[Codigo]],VOZ_WHATSAPP[[#All],[Nota Final]]),"")</f>
        <v>0.85</v>
      </c>
      <c r="E120" s="4" t="str">
        <f ca="1">IFERROR(AVERAGEIF(SMS[#All],Consolidado[[#This Row],[Codigo]],SMS[[#All],[Nota Final]]),"")</f>
        <v/>
      </c>
      <c r="F120" s="4" t="str">
        <f ca="1">IFERROR(AVERAGEIF(TERCERO[#All],Consolidado[[#This Row],[Codigo]],TERCERO[[#All],[Nota Final]]),"")</f>
        <v/>
      </c>
      <c r="G120" s="4">
        <f ca="1">IF(AVERAGE(Consolidado[[#This Row],[VOZ]:[TERCERO]])&lt;0,0,AVERAGE(Consolidado[[#This Row],[VOZ]:[TERCERO]]))</f>
        <v>0.85</v>
      </c>
      <c r="H120" s="13">
        <f ca="1">3-COUNTBLANK(Consolidado[[#This Row],[VOZ]:[TERCERO]])</f>
        <v>1</v>
      </c>
    </row>
    <row r="121" spans="1:8" x14ac:dyDescent="0.25">
      <c r="A121" s="13" t="str">
        <f>Consolidado[[#This Row],[ID Asesor]]&amp;Consolidado[[#This Row],[Fecha Monitoreo]]</f>
        <v>326845923</v>
      </c>
      <c r="B121" s="2">
        <v>45923</v>
      </c>
      <c r="C121" s="1">
        <v>3268</v>
      </c>
      <c r="D121" s="4">
        <f ca="1">IFERROR(AVERAGEIF(VOZ_WHATSAPP[#All],Consolidado[[#This Row],[Codigo]],VOZ_WHATSAPP[[#All],[Nota Final]]),"")</f>
        <v>1</v>
      </c>
      <c r="E121" s="4" t="str">
        <f ca="1">IFERROR(AVERAGEIF(SMS[#All],Consolidado[[#This Row],[Codigo]],SMS[[#All],[Nota Final]]),"")</f>
        <v/>
      </c>
      <c r="F121" s="4" t="str">
        <f ca="1">IFERROR(AVERAGEIF(TERCERO[#All],Consolidado[[#This Row],[Codigo]],TERCERO[[#All],[Nota Final]]),"")</f>
        <v/>
      </c>
      <c r="G121" s="4">
        <f ca="1">IF(AVERAGE(Consolidado[[#This Row],[VOZ]:[TERCERO]])&lt;0,0,AVERAGE(Consolidado[[#This Row],[VOZ]:[TERCERO]]))</f>
        <v>1</v>
      </c>
      <c r="H121" s="13">
        <f ca="1">3-COUNTBLANK(Consolidado[[#This Row],[VOZ]:[TERCERO]])</f>
        <v>1</v>
      </c>
    </row>
    <row r="122" spans="1:8" x14ac:dyDescent="0.25">
      <c r="A122" s="13" t="str">
        <f>Consolidado[[#This Row],[ID Asesor]]&amp;Consolidado[[#This Row],[Fecha Monitoreo]]</f>
        <v>366345923</v>
      </c>
      <c r="B122" s="2">
        <v>45923</v>
      </c>
      <c r="C122" s="1">
        <v>3663</v>
      </c>
      <c r="D122" s="4">
        <f ca="1">IFERROR(AVERAGEIF(VOZ_WHATSAPP[#All],Consolidado[[#This Row],[Codigo]],VOZ_WHATSAPP[[#All],[Nota Final]]),"")</f>
        <v>0.92</v>
      </c>
      <c r="E122" s="4" t="str">
        <f ca="1">IFERROR(AVERAGEIF(SMS[#All],Consolidado[[#This Row],[Codigo]],SMS[[#All],[Nota Final]]),"")</f>
        <v/>
      </c>
      <c r="F122" s="4" t="str">
        <f ca="1">IFERROR(AVERAGEIF(TERCERO[#All],Consolidado[[#This Row],[Codigo]],TERCERO[[#All],[Nota Final]]),"")</f>
        <v/>
      </c>
      <c r="G122" s="4">
        <f ca="1">IF(AVERAGE(Consolidado[[#This Row],[VOZ]:[TERCERO]])&lt;0,0,AVERAGE(Consolidado[[#This Row],[VOZ]:[TERCERO]]))</f>
        <v>0.92</v>
      </c>
      <c r="H122" s="13">
        <f ca="1">3-COUNTBLANK(Consolidado[[#This Row],[VOZ]:[TERCERO]])</f>
        <v>1</v>
      </c>
    </row>
    <row r="123" spans="1:8" x14ac:dyDescent="0.25">
      <c r="A123" s="13" t="str">
        <f>Consolidado[[#This Row],[ID Asesor]]&amp;Consolidado[[#This Row],[Fecha Monitoreo]]</f>
        <v>376445923</v>
      </c>
      <c r="B123" s="2">
        <v>45923</v>
      </c>
      <c r="C123" s="1">
        <v>3764</v>
      </c>
      <c r="D123" s="4">
        <f ca="1">IFERROR(AVERAGEIF(VOZ_WHATSAPP[#All],Consolidado[[#This Row],[Codigo]],VOZ_WHATSAPP[[#All],[Nota Final]]),"")</f>
        <v>1</v>
      </c>
      <c r="E123" s="4" t="str">
        <f ca="1">IFERROR(AVERAGEIF(SMS[#All],Consolidado[[#This Row],[Codigo]],SMS[[#All],[Nota Final]]),"")</f>
        <v/>
      </c>
      <c r="F123" s="4" t="str">
        <f ca="1">IFERROR(AVERAGEIF(TERCERO[#All],Consolidado[[#This Row],[Codigo]],TERCERO[[#All],[Nota Final]]),"")</f>
        <v/>
      </c>
      <c r="G123" s="4">
        <f ca="1">IF(AVERAGE(Consolidado[[#This Row],[VOZ]:[TERCERO]])&lt;0,0,AVERAGE(Consolidado[[#This Row],[VOZ]:[TERCERO]]))</f>
        <v>1</v>
      </c>
      <c r="H123" s="13">
        <f ca="1">3-COUNTBLANK(Consolidado[[#This Row],[VOZ]:[TERCERO]])</f>
        <v>1</v>
      </c>
    </row>
    <row r="124" spans="1:8" x14ac:dyDescent="0.25">
      <c r="A124" s="13" t="str">
        <f>Consolidado[[#This Row],[ID Asesor]]&amp;Consolidado[[#This Row],[Fecha Monitoreo]]</f>
        <v>372445923</v>
      </c>
      <c r="B124" s="2">
        <v>45923</v>
      </c>
      <c r="C124" s="1">
        <v>3724</v>
      </c>
      <c r="D124" s="4" t="str">
        <f ca="1">IFERROR(AVERAGEIF(VOZ_WHATSAPP[#All],Consolidado[[#This Row],[Codigo]],VOZ_WHATSAPP[[#All],[Nota Final]]),"")</f>
        <v/>
      </c>
      <c r="E124" s="4">
        <f ca="1">IFERROR(AVERAGEIF(SMS[#All],Consolidado[[#This Row],[Codigo]],SMS[[#All],[Nota Final]]),"")</f>
        <v>1</v>
      </c>
      <c r="F124" s="4" t="str">
        <f ca="1">IFERROR(AVERAGEIF(TERCERO[#All],Consolidado[[#This Row],[Codigo]],TERCERO[[#All],[Nota Final]]),"")</f>
        <v/>
      </c>
      <c r="G124" s="4">
        <f ca="1">IF(AVERAGE(Consolidado[[#This Row],[VOZ]:[TERCERO]])&lt;0,0,AVERAGE(Consolidado[[#This Row],[VOZ]:[TERCERO]]))</f>
        <v>1</v>
      </c>
      <c r="H124" s="13">
        <f ca="1">3-COUNTBLANK(Consolidado[[#This Row],[VOZ]:[TERCERO]])</f>
        <v>1</v>
      </c>
    </row>
    <row r="125" spans="1:8" x14ac:dyDescent="0.25">
      <c r="A125" s="13" t="str">
        <f>Consolidado[[#This Row],[ID Asesor]]&amp;Consolidado[[#This Row],[Fecha Monitoreo]]</f>
        <v>356545923</v>
      </c>
      <c r="B125" s="2">
        <v>45923</v>
      </c>
      <c r="C125" s="1">
        <v>3565</v>
      </c>
      <c r="D125" s="4" t="str">
        <f ca="1">IFERROR(AVERAGEIF(VOZ_WHATSAPP[#All],Consolidado[[#This Row],[Codigo]],VOZ_WHATSAPP[[#All],[Nota Final]]),"")</f>
        <v/>
      </c>
      <c r="E125" s="4">
        <f ca="1">IFERROR(AVERAGEIF(SMS[#All],Consolidado[[#This Row],[Codigo]],SMS[[#All],[Nota Final]]),"")</f>
        <v>1</v>
      </c>
      <c r="F125" s="4" t="str">
        <f ca="1">IFERROR(AVERAGEIF(TERCERO[#All],Consolidado[[#This Row],[Codigo]],TERCERO[[#All],[Nota Final]]),"")</f>
        <v/>
      </c>
      <c r="G125" s="4">
        <f ca="1">IF(AVERAGE(Consolidado[[#This Row],[VOZ]:[TERCERO]])&lt;0,0,AVERAGE(Consolidado[[#This Row],[VOZ]:[TERCERO]]))</f>
        <v>1</v>
      </c>
      <c r="H125" s="13">
        <f ca="1">3-COUNTBLANK(Consolidado[[#This Row],[VOZ]:[TERCERO]])</f>
        <v>1</v>
      </c>
    </row>
    <row r="126" spans="1:8" x14ac:dyDescent="0.25">
      <c r="A126" s="13" t="str">
        <f>Consolidado[[#This Row],[ID Asesor]]&amp;Consolidado[[#This Row],[Fecha Monitoreo]]</f>
        <v>387845923</v>
      </c>
      <c r="B126" s="2">
        <v>45923</v>
      </c>
      <c r="C126" s="1">
        <v>3878</v>
      </c>
      <c r="D126" s="4">
        <f ca="1">IFERROR(AVERAGEIF(VOZ_WHATSAPP[#All],Consolidado[[#This Row],[Codigo]],VOZ_WHATSAPP[[#All],[Nota Final]]),"")</f>
        <v>0.92</v>
      </c>
      <c r="E126" s="4" t="str">
        <f ca="1">IFERROR(AVERAGEIF(SMS[#All],Consolidado[[#This Row],[Codigo]],SMS[[#All],[Nota Final]]),"")</f>
        <v/>
      </c>
      <c r="F126" s="4" t="str">
        <f ca="1">IFERROR(AVERAGEIF(TERCERO[#All],Consolidado[[#This Row],[Codigo]],TERCERO[[#All],[Nota Final]]),"")</f>
        <v/>
      </c>
      <c r="G126" s="4">
        <f ca="1">IF(AVERAGE(Consolidado[[#This Row],[VOZ]:[TERCERO]])&lt;0,0,AVERAGE(Consolidado[[#This Row],[VOZ]:[TERCERO]]))</f>
        <v>0.92</v>
      </c>
      <c r="H126" s="13">
        <f ca="1">3-COUNTBLANK(Consolidado[[#This Row],[VOZ]:[TERCERO]])</f>
        <v>1</v>
      </c>
    </row>
    <row r="127" spans="1:8" x14ac:dyDescent="0.25">
      <c r="A127" s="13" t="str">
        <f>Consolidado[[#This Row],[ID Asesor]]&amp;Consolidado[[#This Row],[Fecha Monitoreo]]</f>
        <v>396845923</v>
      </c>
      <c r="B127" s="2">
        <v>45923</v>
      </c>
      <c r="C127" s="1">
        <v>3968</v>
      </c>
      <c r="D127" s="4">
        <f ca="1">IFERROR(AVERAGEIF(VOZ_WHATSAPP[#All],Consolidado[[#This Row],[Codigo]],VOZ_WHATSAPP[[#All],[Nota Final]]),"")</f>
        <v>0.96</v>
      </c>
      <c r="E127" s="4" t="str">
        <f ca="1">IFERROR(AVERAGEIF(SMS[#All],Consolidado[[#This Row],[Codigo]],SMS[[#All],[Nota Final]]),"")</f>
        <v/>
      </c>
      <c r="F127" s="4" t="str">
        <f ca="1">IFERROR(AVERAGEIF(TERCERO[#All],Consolidado[[#This Row],[Codigo]],TERCERO[[#All],[Nota Final]]),"")</f>
        <v/>
      </c>
      <c r="G127" s="4">
        <f ca="1">IF(AVERAGE(Consolidado[[#This Row],[VOZ]:[TERCERO]])&lt;0,0,AVERAGE(Consolidado[[#This Row],[VOZ]:[TERCERO]]))</f>
        <v>0.96</v>
      </c>
      <c r="H127" s="13">
        <f ca="1">3-COUNTBLANK(Consolidado[[#This Row],[VOZ]:[TERCERO]])</f>
        <v>1</v>
      </c>
    </row>
    <row r="128" spans="1:8" x14ac:dyDescent="0.25">
      <c r="A128" s="13" t="str">
        <f>Consolidado[[#This Row],[ID Asesor]]&amp;Consolidado[[#This Row],[Fecha Monitoreo]]</f>
        <v>402045923</v>
      </c>
      <c r="B128" s="2">
        <v>45923</v>
      </c>
      <c r="C128" s="1">
        <v>4020</v>
      </c>
      <c r="D128" s="4" t="str">
        <f ca="1">IFERROR(AVERAGEIF(VOZ_WHATSAPP[#All],Consolidado[[#This Row],[Codigo]],VOZ_WHATSAPP[[#All],[Nota Final]]),"")</f>
        <v/>
      </c>
      <c r="E128" s="4">
        <f ca="1">IFERROR(AVERAGEIF(SMS[#All],Consolidado[[#This Row],[Codigo]],SMS[[#All],[Nota Final]]),"")</f>
        <v>1</v>
      </c>
      <c r="F128" s="4" t="str">
        <f ca="1">IFERROR(AVERAGEIF(TERCERO[#All],Consolidado[[#This Row],[Codigo]],TERCERO[[#All],[Nota Final]]),"")</f>
        <v/>
      </c>
      <c r="G128" s="4">
        <f ca="1">IF(AVERAGE(Consolidado[[#This Row],[VOZ]:[TERCERO]])&lt;0,0,AVERAGE(Consolidado[[#This Row],[VOZ]:[TERCERO]]))</f>
        <v>1</v>
      </c>
      <c r="H128" s="13">
        <f ca="1">3-COUNTBLANK(Consolidado[[#This Row],[VOZ]:[TERCERO]])</f>
        <v>1</v>
      </c>
    </row>
    <row r="129" spans="1:8" x14ac:dyDescent="0.25">
      <c r="A129" s="13" t="str">
        <f>Consolidado[[#This Row],[ID Asesor]]&amp;Consolidado[[#This Row],[Fecha Monitoreo]]</f>
        <v>381745923</v>
      </c>
      <c r="B129" s="2">
        <v>45923</v>
      </c>
      <c r="C129" s="1">
        <v>3817</v>
      </c>
      <c r="D129" s="4" t="str">
        <f ca="1">IFERROR(AVERAGEIF(VOZ_WHATSAPP[#All],Consolidado[[#This Row],[Codigo]],VOZ_WHATSAPP[[#All],[Nota Final]]),"")</f>
        <v/>
      </c>
      <c r="E129" s="4">
        <f ca="1">IFERROR(AVERAGEIF(SMS[#All],Consolidado[[#This Row],[Codigo]],SMS[[#All],[Nota Final]]),"")</f>
        <v>1</v>
      </c>
      <c r="F129" s="4" t="str">
        <f ca="1">IFERROR(AVERAGEIF(TERCERO[#All],Consolidado[[#This Row],[Codigo]],TERCERO[[#All],[Nota Final]]),"")</f>
        <v/>
      </c>
      <c r="G129" s="4">
        <f ca="1">IF(AVERAGE(Consolidado[[#This Row],[VOZ]:[TERCERO]])&lt;0,0,AVERAGE(Consolidado[[#This Row],[VOZ]:[TERCERO]]))</f>
        <v>1</v>
      </c>
      <c r="H129" s="13">
        <f ca="1">3-COUNTBLANK(Consolidado[[#This Row],[VOZ]:[TERCERO]])</f>
        <v>1</v>
      </c>
    </row>
    <row r="130" spans="1:8" x14ac:dyDescent="0.25">
      <c r="A130" s="13" t="str">
        <f>Consolidado[[#This Row],[ID Asesor]]&amp;Consolidado[[#This Row],[Fecha Monitoreo]]</f>
        <v>388145923</v>
      </c>
      <c r="B130" s="2">
        <v>45923</v>
      </c>
      <c r="C130" s="1">
        <v>3881</v>
      </c>
      <c r="D130" s="4">
        <f ca="1">IFERROR(AVERAGEIF(VOZ_WHATSAPP[#All],Consolidado[[#This Row],[Codigo]],VOZ_WHATSAPP[[#All],[Nota Final]]),"")</f>
        <v>0.96</v>
      </c>
      <c r="E130" s="4" t="str">
        <f ca="1">IFERROR(AVERAGEIF(SMS[#All],Consolidado[[#This Row],[Codigo]],SMS[[#All],[Nota Final]]),"")</f>
        <v/>
      </c>
      <c r="F130" s="4" t="str">
        <f ca="1">IFERROR(AVERAGEIF(TERCERO[#All],Consolidado[[#This Row],[Codigo]],TERCERO[[#All],[Nota Final]]),"")</f>
        <v/>
      </c>
      <c r="G130" s="4">
        <f ca="1">IF(AVERAGE(Consolidado[[#This Row],[VOZ]:[TERCERO]])&lt;0,0,AVERAGE(Consolidado[[#This Row],[VOZ]:[TERCERO]]))</f>
        <v>0.96</v>
      </c>
      <c r="H130" s="13">
        <f ca="1">3-COUNTBLANK(Consolidado[[#This Row],[VOZ]:[TERCERO]])</f>
        <v>1</v>
      </c>
    </row>
    <row r="131" spans="1:8" x14ac:dyDescent="0.25">
      <c r="A131" s="13" t="str">
        <f>Consolidado[[#This Row],[ID Asesor]]&amp;Consolidado[[#This Row],[Fecha Monitoreo]]</f>
        <v>408845923</v>
      </c>
      <c r="B131" s="2">
        <v>45923</v>
      </c>
      <c r="C131" s="1">
        <v>4088</v>
      </c>
      <c r="D131" s="4" t="str">
        <f ca="1">IFERROR(AVERAGEIF(VOZ_WHATSAPP[#All],Consolidado[[#This Row],[Codigo]],VOZ_WHATSAPP[[#All],[Nota Final]]),"")</f>
        <v/>
      </c>
      <c r="E131" s="4">
        <f ca="1">IFERROR(AVERAGEIF(SMS[#All],Consolidado[[#This Row],[Codigo]],SMS[[#All],[Nota Final]]),"")</f>
        <v>1</v>
      </c>
      <c r="F131" s="4" t="str">
        <f ca="1">IFERROR(AVERAGEIF(TERCERO[#All],Consolidado[[#This Row],[Codigo]],TERCERO[[#All],[Nota Final]]),"")</f>
        <v/>
      </c>
      <c r="G131" s="4">
        <f ca="1">IF(AVERAGE(Consolidado[[#This Row],[VOZ]:[TERCERO]])&lt;0,0,AVERAGE(Consolidado[[#This Row],[VOZ]:[TERCERO]]))</f>
        <v>1</v>
      </c>
      <c r="H131" s="13">
        <f ca="1">3-COUNTBLANK(Consolidado[[#This Row],[VOZ]:[TERCERO]])</f>
        <v>1</v>
      </c>
    </row>
    <row r="132" spans="1:8" x14ac:dyDescent="0.25">
      <c r="A132" s="13" t="str">
        <f>Consolidado[[#This Row],[ID Asesor]]&amp;Consolidado[[#This Row],[Fecha Monitoreo]]</f>
        <v>380545923</v>
      </c>
      <c r="B132" s="2">
        <v>45923</v>
      </c>
      <c r="C132" s="1">
        <v>3805</v>
      </c>
      <c r="D132" s="4">
        <f ca="1">IFERROR(AVERAGEIF(VOZ_WHATSAPP[#All],Consolidado[[#This Row],[Codigo]],VOZ_WHATSAPP[[#All],[Nota Final]]),"")</f>
        <v>1</v>
      </c>
      <c r="E132" s="4" t="str">
        <f ca="1">IFERROR(AVERAGEIF(SMS[#All],Consolidado[[#This Row],[Codigo]],SMS[[#All],[Nota Final]]),"")</f>
        <v/>
      </c>
      <c r="F132" s="4" t="str">
        <f ca="1">IFERROR(AVERAGEIF(TERCERO[#All],Consolidado[[#This Row],[Codigo]],TERCERO[[#All],[Nota Final]]),"")</f>
        <v/>
      </c>
      <c r="G132" s="4">
        <f ca="1">IF(AVERAGE(Consolidado[[#This Row],[VOZ]:[TERCERO]])&lt;0,0,AVERAGE(Consolidado[[#This Row],[VOZ]:[TERCERO]]))</f>
        <v>1</v>
      </c>
      <c r="H132" s="13">
        <f ca="1">3-COUNTBLANK(Consolidado[[#This Row],[VOZ]:[TERCERO]])</f>
        <v>1</v>
      </c>
    </row>
    <row r="133" spans="1:8" x14ac:dyDescent="0.25">
      <c r="A133" s="13" t="str">
        <f>Consolidado[[#This Row],[ID Asesor]]&amp;Consolidado[[#This Row],[Fecha Monitoreo]]</f>
        <v>407745923</v>
      </c>
      <c r="B133" s="2">
        <v>45923</v>
      </c>
      <c r="C133" s="1">
        <v>4077</v>
      </c>
      <c r="D133" s="4">
        <f ca="1">IFERROR(AVERAGEIF(VOZ_WHATSAPP[#All],Consolidado[[#This Row],[Codigo]],VOZ_WHATSAPP[[#All],[Nota Final]]),"")</f>
        <v>0.96</v>
      </c>
      <c r="E133" s="4" t="str">
        <f ca="1">IFERROR(AVERAGEIF(SMS[#All],Consolidado[[#This Row],[Codigo]],SMS[[#All],[Nota Final]]),"")</f>
        <v/>
      </c>
      <c r="F133" s="4" t="str">
        <f ca="1">IFERROR(AVERAGEIF(TERCERO[#All],Consolidado[[#This Row],[Codigo]],TERCERO[[#All],[Nota Final]]),"")</f>
        <v/>
      </c>
      <c r="G133" s="4">
        <f ca="1">IF(AVERAGE(Consolidado[[#This Row],[VOZ]:[TERCERO]])&lt;0,0,AVERAGE(Consolidado[[#This Row],[VOZ]:[TERCERO]]))</f>
        <v>0.96</v>
      </c>
      <c r="H133" s="13">
        <f ca="1">3-COUNTBLANK(Consolidado[[#This Row],[VOZ]:[TERCERO]])</f>
        <v>1</v>
      </c>
    </row>
    <row r="134" spans="1:8" x14ac:dyDescent="0.25">
      <c r="A134" s="13" t="str">
        <f>Consolidado[[#This Row],[ID Asesor]]&amp;Consolidado[[#This Row],[Fecha Monitoreo]]</f>
        <v>214845923</v>
      </c>
      <c r="B134" s="2">
        <v>45923</v>
      </c>
      <c r="C134" s="1">
        <v>2148</v>
      </c>
      <c r="D134" s="4">
        <f ca="1">IFERROR(AVERAGEIF(VOZ_WHATSAPP[#All],Consolidado[[#This Row],[Codigo]],VOZ_WHATSAPP[[#All],[Nota Final]]),"")</f>
        <v>0.81</v>
      </c>
      <c r="E134" s="4" t="str">
        <f ca="1">IFERROR(AVERAGEIF(SMS[#All],Consolidado[[#This Row],[Codigo]],SMS[[#All],[Nota Final]]),"")</f>
        <v/>
      </c>
      <c r="F134" s="4" t="str">
        <f ca="1">IFERROR(AVERAGEIF(TERCERO[#All],Consolidado[[#This Row],[Codigo]],TERCERO[[#All],[Nota Final]]),"")</f>
        <v/>
      </c>
      <c r="G134" s="4">
        <f ca="1">IF(AVERAGE(Consolidado[[#This Row],[VOZ]:[TERCERO]])&lt;0,0,AVERAGE(Consolidado[[#This Row],[VOZ]:[TERCERO]]))</f>
        <v>0.81</v>
      </c>
      <c r="H134" s="13">
        <f ca="1">3-COUNTBLANK(Consolidado[[#This Row],[VOZ]:[TERCERO]])</f>
        <v>1</v>
      </c>
    </row>
    <row r="135" spans="1:8" x14ac:dyDescent="0.25">
      <c r="A135" s="13" t="str">
        <f>Consolidado[[#This Row],[ID Asesor]]&amp;Consolidado[[#This Row],[Fecha Monitoreo]]</f>
        <v>396445923</v>
      </c>
      <c r="B135" s="2">
        <v>45923</v>
      </c>
      <c r="C135" s="1">
        <v>3964</v>
      </c>
      <c r="D135" s="4">
        <f ca="1">IFERROR(AVERAGEIF(VOZ_WHATSAPP[#All],Consolidado[[#This Row],[Codigo]],VOZ_WHATSAPP[[#All],[Nota Final]]),"")</f>
        <v>1</v>
      </c>
      <c r="E135" s="4" t="str">
        <f ca="1">IFERROR(AVERAGEIF(SMS[#All],Consolidado[[#This Row],[Codigo]],SMS[[#All],[Nota Final]]),"")</f>
        <v/>
      </c>
      <c r="F135" s="4" t="str">
        <f ca="1">IFERROR(AVERAGEIF(TERCERO[#All],Consolidado[[#This Row],[Codigo]],TERCERO[[#All],[Nota Final]]),"")</f>
        <v/>
      </c>
      <c r="G135" s="4">
        <f ca="1">IF(AVERAGE(Consolidado[[#This Row],[VOZ]:[TERCERO]])&lt;0,0,AVERAGE(Consolidado[[#This Row],[VOZ]:[TERCERO]]))</f>
        <v>1</v>
      </c>
      <c r="H135" s="13">
        <f ca="1">3-COUNTBLANK(Consolidado[[#This Row],[VOZ]:[TERCERO]])</f>
        <v>1</v>
      </c>
    </row>
    <row r="136" spans="1:8" x14ac:dyDescent="0.25">
      <c r="A136" s="13" t="str">
        <f>Consolidado[[#This Row],[ID Asesor]]&amp;Consolidado[[#This Row],[Fecha Monitoreo]]</f>
        <v>410045923</v>
      </c>
      <c r="B136" s="2">
        <v>45923</v>
      </c>
      <c r="C136" s="1">
        <v>4100</v>
      </c>
      <c r="D136" s="4" t="str">
        <f ca="1">IFERROR(AVERAGEIF(VOZ_WHATSAPP[#All],Consolidado[[#This Row],[Codigo]],VOZ_WHATSAPP[[#All],[Nota Final]]),"")</f>
        <v/>
      </c>
      <c r="E136" s="4">
        <f ca="1">IFERROR(AVERAGEIF(SMS[#All],Consolidado[[#This Row],[Codigo]],SMS[[#All],[Nota Final]]),"")</f>
        <v>1</v>
      </c>
      <c r="F136" s="4" t="str">
        <f ca="1">IFERROR(AVERAGEIF(TERCERO[#All],Consolidado[[#This Row],[Codigo]],TERCERO[[#All],[Nota Final]]),"")</f>
        <v/>
      </c>
      <c r="G136" s="4">
        <f ca="1">IF(AVERAGE(Consolidado[[#This Row],[VOZ]:[TERCERO]])&lt;0,0,AVERAGE(Consolidado[[#This Row],[VOZ]:[TERCERO]]))</f>
        <v>1</v>
      </c>
      <c r="H136" s="13">
        <f ca="1">3-COUNTBLANK(Consolidado[[#This Row],[VOZ]:[TERCERO]])</f>
        <v>1</v>
      </c>
    </row>
    <row r="137" spans="1:8" x14ac:dyDescent="0.25">
      <c r="A137" s="13" t="str">
        <f>Consolidado[[#This Row],[ID Asesor]]&amp;Consolidado[[#This Row],[Fecha Monitoreo]]</f>
        <v>394545924</v>
      </c>
      <c r="B137" s="2">
        <v>45924</v>
      </c>
      <c r="C137" s="1">
        <v>3945</v>
      </c>
      <c r="D137" s="4">
        <f ca="1">IFERROR(AVERAGEIF(VOZ_WHATSAPP[#All],Consolidado[[#This Row],[Codigo]],VOZ_WHATSAPP[[#All],[Nota Final]]),"")</f>
        <v>0.8</v>
      </c>
      <c r="E137" s="4" t="str">
        <f ca="1">IFERROR(AVERAGEIF(SMS[#All],Consolidado[[#This Row],[Codigo]],SMS[[#All],[Nota Final]]),"")</f>
        <v/>
      </c>
      <c r="F137" s="4" t="str">
        <f ca="1">IFERROR(AVERAGEIF(TERCERO[#All],Consolidado[[#This Row],[Codigo]],TERCERO[[#All],[Nota Final]]),"")</f>
        <v/>
      </c>
      <c r="G137" s="4">
        <f ca="1">IF(AVERAGE(Consolidado[[#This Row],[VOZ]:[TERCERO]])&lt;0,0,AVERAGE(Consolidado[[#This Row],[VOZ]:[TERCERO]]))</f>
        <v>0.8</v>
      </c>
      <c r="H137" s="13">
        <f ca="1">3-COUNTBLANK(Consolidado[[#This Row],[VOZ]:[TERCERO]])</f>
        <v>1</v>
      </c>
    </row>
    <row r="138" spans="1:8" x14ac:dyDescent="0.25">
      <c r="A138" s="13" t="str">
        <f>Consolidado[[#This Row],[ID Asesor]]&amp;Consolidado[[#This Row],[Fecha Monitoreo]]</f>
        <v>302745924</v>
      </c>
      <c r="B138" s="2">
        <v>45924</v>
      </c>
      <c r="C138" s="1">
        <v>3027</v>
      </c>
      <c r="D138" s="4">
        <f ca="1">IFERROR(AVERAGEIF(VOZ_WHATSAPP[#All],Consolidado[[#This Row],[Codigo]],VOZ_WHATSAPP[[#All],[Nota Final]]),"")</f>
        <v>0.85</v>
      </c>
      <c r="E138" s="4" t="str">
        <f ca="1">IFERROR(AVERAGEIF(SMS[#All],Consolidado[[#This Row],[Codigo]],SMS[[#All],[Nota Final]]),"")</f>
        <v/>
      </c>
      <c r="F138" s="4" t="str">
        <f ca="1">IFERROR(AVERAGEIF(TERCERO[#All],Consolidado[[#This Row],[Codigo]],TERCERO[[#All],[Nota Final]]),"")</f>
        <v/>
      </c>
      <c r="G138" s="4">
        <f ca="1">IF(AVERAGE(Consolidado[[#This Row],[VOZ]:[TERCERO]])&lt;0,0,AVERAGE(Consolidado[[#This Row],[VOZ]:[TERCERO]]))</f>
        <v>0.85</v>
      </c>
      <c r="H138" s="13">
        <f ca="1">3-COUNTBLANK(Consolidado[[#This Row],[VOZ]:[TERCERO]])</f>
        <v>1</v>
      </c>
    </row>
    <row r="139" spans="1:8" x14ac:dyDescent="0.25">
      <c r="A139" s="13" t="str">
        <f>Consolidado[[#This Row],[ID Asesor]]&amp;Consolidado[[#This Row],[Fecha Monitoreo]]</f>
        <v>373345924</v>
      </c>
      <c r="B139" s="2">
        <v>45924</v>
      </c>
      <c r="C139" s="1">
        <v>3733</v>
      </c>
      <c r="D139" s="4">
        <f ca="1">IFERROR(AVERAGEIF(VOZ_WHATSAPP[#All],Consolidado[[#This Row],[Codigo]],VOZ_WHATSAPP[[#All],[Nota Final]]),"")</f>
        <v>0.27</v>
      </c>
      <c r="E139" s="4" t="str">
        <f ca="1">IFERROR(AVERAGEIF(SMS[#All],Consolidado[[#This Row],[Codigo]],SMS[[#All],[Nota Final]]),"")</f>
        <v/>
      </c>
      <c r="F139" s="4" t="str">
        <f ca="1">IFERROR(AVERAGEIF(TERCERO[#All],Consolidado[[#This Row],[Codigo]],TERCERO[[#All],[Nota Final]]),"")</f>
        <v/>
      </c>
      <c r="G139" s="4">
        <f ca="1">IF(AVERAGE(Consolidado[[#This Row],[VOZ]:[TERCERO]])&lt;0,0,AVERAGE(Consolidado[[#This Row],[VOZ]:[TERCERO]]))</f>
        <v>0.27</v>
      </c>
      <c r="H139" s="13">
        <f ca="1">3-COUNTBLANK(Consolidado[[#This Row],[VOZ]:[TERCERO]])</f>
        <v>1</v>
      </c>
    </row>
    <row r="140" spans="1:8" x14ac:dyDescent="0.25">
      <c r="A140" s="13" t="str">
        <f>Consolidado[[#This Row],[ID Asesor]]&amp;Consolidado[[#This Row],[Fecha Monitoreo]]</f>
        <v>364545924</v>
      </c>
      <c r="B140" s="2">
        <v>45924</v>
      </c>
      <c r="C140" s="1">
        <v>3645</v>
      </c>
      <c r="D140" s="4">
        <f ca="1">IFERROR(AVERAGEIF(VOZ_WHATSAPP[#All],Consolidado[[#This Row],[Codigo]],VOZ_WHATSAPP[[#All],[Nota Final]]),"")</f>
        <v>1</v>
      </c>
      <c r="E140" s="4" t="str">
        <f ca="1">IFERROR(AVERAGEIF(SMS[#All],Consolidado[[#This Row],[Codigo]],SMS[[#All],[Nota Final]]),"")</f>
        <v/>
      </c>
      <c r="F140" s="4" t="str">
        <f ca="1">IFERROR(AVERAGEIF(TERCERO[#All],Consolidado[[#This Row],[Codigo]],TERCERO[[#All],[Nota Final]]),"")</f>
        <v/>
      </c>
      <c r="G140" s="4">
        <f ca="1">IF(AVERAGE(Consolidado[[#This Row],[VOZ]:[TERCERO]])&lt;0,0,AVERAGE(Consolidado[[#This Row],[VOZ]:[TERCERO]]))</f>
        <v>1</v>
      </c>
      <c r="H140" s="13">
        <f ca="1">3-COUNTBLANK(Consolidado[[#This Row],[VOZ]:[TERCERO]])</f>
        <v>1</v>
      </c>
    </row>
    <row r="141" spans="1:8" x14ac:dyDescent="0.25">
      <c r="A141" s="13" t="str">
        <f>Consolidado[[#This Row],[ID Asesor]]&amp;Consolidado[[#This Row],[Fecha Monitoreo]]</f>
        <v>348945924</v>
      </c>
      <c r="B141" s="2">
        <v>45924</v>
      </c>
      <c r="C141" s="1">
        <v>3489</v>
      </c>
      <c r="D141" s="4">
        <f ca="1">IFERROR(AVERAGEIF(VOZ_WHATSAPP[#All],Consolidado[[#This Row],[Codigo]],VOZ_WHATSAPP[[#All],[Nota Final]]),"")</f>
        <v>1</v>
      </c>
      <c r="E141" s="4" t="str">
        <f ca="1">IFERROR(AVERAGEIF(SMS[#All],Consolidado[[#This Row],[Codigo]],SMS[[#All],[Nota Final]]),"")</f>
        <v/>
      </c>
      <c r="F141" s="4" t="str">
        <f ca="1">IFERROR(AVERAGEIF(TERCERO[#All],Consolidado[[#This Row],[Codigo]],TERCERO[[#All],[Nota Final]]),"")</f>
        <v/>
      </c>
      <c r="G141" s="4">
        <f ca="1">IF(AVERAGE(Consolidado[[#This Row],[VOZ]:[TERCERO]])&lt;0,0,AVERAGE(Consolidado[[#This Row],[VOZ]:[TERCERO]]))</f>
        <v>1</v>
      </c>
      <c r="H141" s="13">
        <f ca="1">3-COUNTBLANK(Consolidado[[#This Row],[VOZ]:[TERCERO]])</f>
        <v>1</v>
      </c>
    </row>
    <row r="142" spans="1:8" x14ac:dyDescent="0.25">
      <c r="A142" s="13" t="str">
        <f>Consolidado[[#This Row],[ID Asesor]]&amp;Consolidado[[#This Row],[Fecha Monitoreo]]</f>
        <v>388945924</v>
      </c>
      <c r="B142" s="2">
        <v>45924</v>
      </c>
      <c r="C142" s="1">
        <v>3889</v>
      </c>
      <c r="D142" s="4">
        <f ca="1">IFERROR(AVERAGEIF(VOZ_WHATSAPP[#All],Consolidado[[#This Row],[Codigo]],VOZ_WHATSAPP[[#All],[Nota Final]]),"")</f>
        <v>1</v>
      </c>
      <c r="E142" s="4" t="str">
        <f ca="1">IFERROR(AVERAGEIF(SMS[#All],Consolidado[[#This Row],[Codigo]],SMS[[#All],[Nota Final]]),"")</f>
        <v/>
      </c>
      <c r="F142" s="4" t="str">
        <f ca="1">IFERROR(AVERAGEIF(TERCERO[#All],Consolidado[[#This Row],[Codigo]],TERCERO[[#All],[Nota Final]]),"")</f>
        <v/>
      </c>
      <c r="G142" s="4">
        <f ca="1">IF(AVERAGE(Consolidado[[#This Row],[VOZ]:[TERCERO]])&lt;0,0,AVERAGE(Consolidado[[#This Row],[VOZ]:[TERCERO]]))</f>
        <v>1</v>
      </c>
      <c r="H142" s="13">
        <f ca="1">3-COUNTBLANK(Consolidado[[#This Row],[VOZ]:[TERCERO]])</f>
        <v>1</v>
      </c>
    </row>
    <row r="143" spans="1:8" x14ac:dyDescent="0.25">
      <c r="A143" s="13" t="str">
        <f>Consolidado[[#This Row],[ID Asesor]]&amp;Consolidado[[#This Row],[Fecha Monitoreo]]</f>
        <v>335445924</v>
      </c>
      <c r="B143" s="2">
        <v>45924</v>
      </c>
      <c r="C143" s="1">
        <v>3354</v>
      </c>
      <c r="D143" s="4">
        <f ca="1">IFERROR(AVERAGEIF(VOZ_WHATSAPP[#All],Consolidado[[#This Row],[Codigo]],VOZ_WHATSAPP[[#All],[Nota Final]]),"")</f>
        <v>1</v>
      </c>
      <c r="E143" s="4" t="str">
        <f ca="1">IFERROR(AVERAGEIF(SMS[#All],Consolidado[[#This Row],[Codigo]],SMS[[#All],[Nota Final]]),"")</f>
        <v/>
      </c>
      <c r="F143" s="4" t="str">
        <f ca="1">IFERROR(AVERAGEIF(TERCERO[#All],Consolidado[[#This Row],[Codigo]],TERCERO[[#All],[Nota Final]]),"")</f>
        <v/>
      </c>
      <c r="G143" s="4">
        <f ca="1">IF(AVERAGE(Consolidado[[#This Row],[VOZ]:[TERCERO]])&lt;0,0,AVERAGE(Consolidado[[#This Row],[VOZ]:[TERCERO]]))</f>
        <v>1</v>
      </c>
      <c r="H143" s="13">
        <f ca="1">3-COUNTBLANK(Consolidado[[#This Row],[VOZ]:[TERCERO]])</f>
        <v>1</v>
      </c>
    </row>
    <row r="144" spans="1:8" x14ac:dyDescent="0.25">
      <c r="A144" s="13" t="str">
        <f>Consolidado[[#This Row],[ID Asesor]]&amp;Consolidado[[#This Row],[Fecha Monitoreo]]</f>
        <v>382845924</v>
      </c>
      <c r="B144" s="2">
        <v>45924</v>
      </c>
      <c r="C144" s="1">
        <v>3828</v>
      </c>
      <c r="D144" s="4">
        <f ca="1">IFERROR(AVERAGEIF(VOZ_WHATSAPP[#All],Consolidado[[#This Row],[Codigo]],VOZ_WHATSAPP[[#All],[Nota Final]]),"")</f>
        <v>0.7</v>
      </c>
      <c r="E144" s="4" t="str">
        <f ca="1">IFERROR(AVERAGEIF(SMS[#All],Consolidado[[#This Row],[Codigo]],SMS[[#All],[Nota Final]]),"")</f>
        <v/>
      </c>
      <c r="F144" s="4" t="str">
        <f ca="1">IFERROR(AVERAGEIF(TERCERO[#All],Consolidado[[#This Row],[Codigo]],TERCERO[[#All],[Nota Final]]),"")</f>
        <v/>
      </c>
      <c r="G144" s="4">
        <f ca="1">IF(AVERAGE(Consolidado[[#This Row],[VOZ]:[TERCERO]])&lt;0,0,AVERAGE(Consolidado[[#This Row],[VOZ]:[TERCERO]]))</f>
        <v>0.7</v>
      </c>
      <c r="H144" s="13">
        <f ca="1">3-COUNTBLANK(Consolidado[[#This Row],[VOZ]:[TERCERO]])</f>
        <v>1</v>
      </c>
    </row>
    <row r="145" spans="1:8" x14ac:dyDescent="0.25">
      <c r="A145" s="13" t="str">
        <f>Consolidado[[#This Row],[ID Asesor]]&amp;Consolidado[[#This Row],[Fecha Monitoreo]]</f>
        <v>366445924</v>
      </c>
      <c r="B145" s="2">
        <v>45924</v>
      </c>
      <c r="C145" s="1">
        <v>3664</v>
      </c>
      <c r="D145" s="4">
        <f ca="1">IFERROR(AVERAGEIF(VOZ_WHATSAPP[#All],Consolidado[[#This Row],[Codigo]],VOZ_WHATSAPP[[#All],[Nota Final]]),"")</f>
        <v>1</v>
      </c>
      <c r="E145" s="4" t="str">
        <f ca="1">IFERROR(AVERAGEIF(SMS[#All],Consolidado[[#This Row],[Codigo]],SMS[[#All],[Nota Final]]),"")</f>
        <v/>
      </c>
      <c r="F145" s="4" t="str">
        <f ca="1">IFERROR(AVERAGEIF(TERCERO[#All],Consolidado[[#This Row],[Codigo]],TERCERO[[#All],[Nota Final]]),"")</f>
        <v/>
      </c>
      <c r="G145" s="4">
        <f ca="1">IF(AVERAGE(Consolidado[[#This Row],[VOZ]:[TERCERO]])&lt;0,0,AVERAGE(Consolidado[[#This Row],[VOZ]:[TERCERO]]))</f>
        <v>1</v>
      </c>
      <c r="H145" s="13">
        <f ca="1">3-COUNTBLANK(Consolidado[[#This Row],[VOZ]:[TERCERO]])</f>
        <v>1</v>
      </c>
    </row>
    <row r="146" spans="1:8" x14ac:dyDescent="0.25">
      <c r="A146" s="13" t="str">
        <f>Consolidado[[#This Row],[ID Asesor]]&amp;Consolidado[[#This Row],[Fecha Monitoreo]]</f>
        <v>374945924</v>
      </c>
      <c r="B146" s="2">
        <v>45924</v>
      </c>
      <c r="C146" s="1">
        <v>3749</v>
      </c>
      <c r="D146" s="4">
        <f ca="1">IFERROR(AVERAGEIF(VOZ_WHATSAPP[#All],Consolidado[[#This Row],[Codigo]],VOZ_WHATSAPP[[#All],[Nota Final]]),"")</f>
        <v>1</v>
      </c>
      <c r="E146" s="4" t="str">
        <f ca="1">IFERROR(AVERAGEIF(SMS[#All],Consolidado[[#This Row],[Codigo]],SMS[[#All],[Nota Final]]),"")</f>
        <v/>
      </c>
      <c r="F146" s="4" t="str">
        <f ca="1">IFERROR(AVERAGEIF(TERCERO[#All],Consolidado[[#This Row],[Codigo]],TERCERO[[#All],[Nota Final]]),"")</f>
        <v/>
      </c>
      <c r="G146" s="4">
        <f ca="1">IF(AVERAGE(Consolidado[[#This Row],[VOZ]:[TERCERO]])&lt;0,0,AVERAGE(Consolidado[[#This Row],[VOZ]:[TERCERO]]))</f>
        <v>1</v>
      </c>
      <c r="H146" s="13">
        <f ca="1">3-COUNTBLANK(Consolidado[[#This Row],[VOZ]:[TERCERO]])</f>
        <v>1</v>
      </c>
    </row>
    <row r="147" spans="1:8" x14ac:dyDescent="0.25">
      <c r="A147" s="13" t="str">
        <f>Consolidado[[#This Row],[ID Asesor]]&amp;Consolidado[[#This Row],[Fecha Monitoreo]]</f>
        <v>414745924</v>
      </c>
      <c r="B147" s="2">
        <v>45924</v>
      </c>
      <c r="C147" s="1">
        <v>4147</v>
      </c>
      <c r="D147" s="4">
        <f ca="1">IFERROR(AVERAGEIF(VOZ_WHATSAPP[#All],Consolidado[[#This Row],[Codigo]],VOZ_WHATSAPP[[#All],[Nota Final]]),"")</f>
        <v>0.69</v>
      </c>
      <c r="E147" s="4" t="str">
        <f ca="1">IFERROR(AVERAGEIF(SMS[#All],Consolidado[[#This Row],[Codigo]],SMS[[#All],[Nota Final]]),"")</f>
        <v/>
      </c>
      <c r="F147" s="4" t="str">
        <f ca="1">IFERROR(AVERAGEIF(TERCERO[#All],Consolidado[[#This Row],[Codigo]],TERCERO[[#All],[Nota Final]]),"")</f>
        <v/>
      </c>
      <c r="G147" s="4">
        <f ca="1">IF(AVERAGE(Consolidado[[#This Row],[VOZ]:[TERCERO]])&lt;0,0,AVERAGE(Consolidado[[#This Row],[VOZ]:[TERCERO]]))</f>
        <v>0.69</v>
      </c>
      <c r="H147" s="13">
        <f ca="1">3-COUNTBLANK(Consolidado[[#This Row],[VOZ]:[TERCERO]])</f>
        <v>1</v>
      </c>
    </row>
    <row r="148" spans="1:8" x14ac:dyDescent="0.25">
      <c r="A148" s="13" t="str">
        <f>Consolidado[[#This Row],[ID Asesor]]&amp;Consolidado[[#This Row],[Fecha Monitoreo]]</f>
        <v>303545924</v>
      </c>
      <c r="B148" s="2">
        <v>45924</v>
      </c>
      <c r="C148" s="1">
        <v>3035</v>
      </c>
      <c r="D148" s="4">
        <f ca="1">IFERROR(AVERAGEIF(VOZ_WHATSAPP[#All],Consolidado[[#This Row],[Codigo]],VOZ_WHATSAPP[[#All],[Nota Final]]),"")</f>
        <v>1</v>
      </c>
      <c r="E148" s="4" t="str">
        <f ca="1">IFERROR(AVERAGEIF(SMS[#All],Consolidado[[#This Row],[Codigo]],SMS[[#All],[Nota Final]]),"")</f>
        <v/>
      </c>
      <c r="F148" s="4" t="str">
        <f ca="1">IFERROR(AVERAGEIF(TERCERO[#All],Consolidado[[#This Row],[Codigo]],TERCERO[[#All],[Nota Final]]),"")</f>
        <v/>
      </c>
      <c r="G148" s="4">
        <f ca="1">IF(AVERAGE(Consolidado[[#This Row],[VOZ]:[TERCERO]])&lt;0,0,AVERAGE(Consolidado[[#This Row],[VOZ]:[TERCERO]]))</f>
        <v>1</v>
      </c>
      <c r="H148" s="13">
        <f ca="1">3-COUNTBLANK(Consolidado[[#This Row],[VOZ]:[TERCERO]])</f>
        <v>1</v>
      </c>
    </row>
    <row r="149" spans="1:8" x14ac:dyDescent="0.25">
      <c r="A149" s="13" t="str">
        <f>Consolidado[[#This Row],[ID Asesor]]&amp;Consolidado[[#This Row],[Fecha Monitoreo]]</f>
        <v>378245924</v>
      </c>
      <c r="B149" s="2">
        <v>45924</v>
      </c>
      <c r="C149" s="1">
        <v>3782</v>
      </c>
      <c r="D149" s="4">
        <f ca="1">IFERROR(AVERAGEIF(VOZ_WHATSAPP[#All],Consolidado[[#This Row],[Codigo]],VOZ_WHATSAPP[[#All],[Nota Final]]),"")</f>
        <v>0</v>
      </c>
      <c r="E149" s="4" t="str">
        <f ca="1">IFERROR(AVERAGEIF(SMS[#All],Consolidado[[#This Row],[Codigo]],SMS[[#All],[Nota Final]]),"")</f>
        <v/>
      </c>
      <c r="F149" s="4" t="str">
        <f ca="1">IFERROR(AVERAGEIF(TERCERO[#All],Consolidado[[#This Row],[Codigo]],TERCERO[[#All],[Nota Final]]),"")</f>
        <v/>
      </c>
      <c r="G149" s="4">
        <f ca="1">IF(AVERAGE(Consolidado[[#This Row],[VOZ]:[TERCERO]])&lt;0,0,AVERAGE(Consolidado[[#This Row],[VOZ]:[TERCERO]]))</f>
        <v>0</v>
      </c>
      <c r="H149" s="13">
        <f ca="1">3-COUNTBLANK(Consolidado[[#This Row],[VOZ]:[TERCERO]])</f>
        <v>1</v>
      </c>
    </row>
    <row r="150" spans="1:8" x14ac:dyDescent="0.25">
      <c r="A150" s="13" t="str">
        <f>Consolidado[[#This Row],[ID Asesor]]&amp;Consolidado[[#This Row],[Fecha Monitoreo]]</f>
        <v>409045924</v>
      </c>
      <c r="B150" s="2">
        <v>45924</v>
      </c>
      <c r="C150" s="1">
        <v>4090</v>
      </c>
      <c r="D150" s="4">
        <f ca="1">IFERROR(AVERAGEIF(VOZ_WHATSAPP[#All],Consolidado[[#This Row],[Codigo]],VOZ_WHATSAPP[[#All],[Nota Final]]),"")</f>
        <v>0.84</v>
      </c>
      <c r="E150" s="4" t="str">
        <f ca="1">IFERROR(AVERAGEIF(SMS[#All],Consolidado[[#This Row],[Codigo]],SMS[[#All],[Nota Final]]),"")</f>
        <v/>
      </c>
      <c r="F150" s="4" t="str">
        <f ca="1">IFERROR(AVERAGEIF(TERCERO[#All],Consolidado[[#This Row],[Codigo]],TERCERO[[#All],[Nota Final]]),"")</f>
        <v/>
      </c>
      <c r="G150" s="4">
        <f ca="1">IF(AVERAGE(Consolidado[[#This Row],[VOZ]:[TERCERO]])&lt;0,0,AVERAGE(Consolidado[[#This Row],[VOZ]:[TERCERO]]))</f>
        <v>0.84</v>
      </c>
      <c r="H150" s="13">
        <f ca="1">3-COUNTBLANK(Consolidado[[#This Row],[VOZ]:[TERCERO]])</f>
        <v>1</v>
      </c>
    </row>
    <row r="151" spans="1:8" x14ac:dyDescent="0.25">
      <c r="A151" s="13" t="str">
        <f>Consolidado[[#This Row],[ID Asesor]]&amp;Consolidado[[#This Row],[Fecha Monitoreo]]</f>
        <v>375745924</v>
      </c>
      <c r="B151" s="2">
        <v>45924</v>
      </c>
      <c r="C151" s="1">
        <v>3757</v>
      </c>
      <c r="D151" s="4">
        <f ca="1">IFERROR(AVERAGEIF(VOZ_WHATSAPP[#All],Consolidado[[#This Row],[Codigo]],VOZ_WHATSAPP[[#All],[Nota Final]]),"")</f>
        <v>1</v>
      </c>
      <c r="E151" s="4" t="str">
        <f ca="1">IFERROR(AVERAGEIF(SMS[#All],Consolidado[[#This Row],[Codigo]],SMS[[#All],[Nota Final]]),"")</f>
        <v/>
      </c>
      <c r="F151" s="4" t="str">
        <f ca="1">IFERROR(AVERAGEIF(TERCERO[#All],Consolidado[[#This Row],[Codigo]],TERCERO[[#All],[Nota Final]]),"")</f>
        <v/>
      </c>
      <c r="G151" s="4">
        <f ca="1">IF(AVERAGE(Consolidado[[#This Row],[VOZ]:[TERCERO]])&lt;0,0,AVERAGE(Consolidado[[#This Row],[VOZ]:[TERCERO]]))</f>
        <v>1</v>
      </c>
      <c r="H151" s="13">
        <f ca="1">3-COUNTBLANK(Consolidado[[#This Row],[VOZ]:[TERCERO]])</f>
        <v>1</v>
      </c>
    </row>
    <row r="152" spans="1:8" x14ac:dyDescent="0.25">
      <c r="A152" s="13" t="str">
        <f>Consolidado[[#This Row],[ID Asesor]]&amp;Consolidado[[#This Row],[Fecha Monitoreo]]</f>
        <v>398545924</v>
      </c>
      <c r="B152" s="2">
        <v>45924</v>
      </c>
      <c r="C152" s="1">
        <v>3985</v>
      </c>
      <c r="D152" s="4" t="str">
        <f ca="1">IFERROR(AVERAGEIF(VOZ_WHATSAPP[#All],Consolidado[[#This Row],[Codigo]],VOZ_WHATSAPP[[#All],[Nota Final]]),"")</f>
        <v/>
      </c>
      <c r="E152" s="4" t="str">
        <f ca="1">IFERROR(AVERAGEIF(SMS[#All],Consolidado[[#This Row],[Codigo]],SMS[[#All],[Nota Final]]),"")</f>
        <v/>
      </c>
      <c r="F152" s="4">
        <f ca="1">IFERROR(AVERAGEIF(TERCERO[#All],Consolidado[[#This Row],[Codigo]],TERCERO[[#All],[Nota Final]]),"")</f>
        <v>1</v>
      </c>
      <c r="G152" s="4">
        <f ca="1">IF(AVERAGE(Consolidado[[#This Row],[VOZ]:[TERCERO]])&lt;0,0,AVERAGE(Consolidado[[#This Row],[VOZ]:[TERCERO]]))</f>
        <v>1</v>
      </c>
      <c r="H152" s="13">
        <f ca="1">3-COUNTBLANK(Consolidado[[#This Row],[VOZ]:[TERCERO]])</f>
        <v>1</v>
      </c>
    </row>
    <row r="153" spans="1:8" x14ac:dyDescent="0.25">
      <c r="A153" s="13" t="str">
        <f>Consolidado[[#This Row],[ID Asesor]]&amp;Consolidado[[#This Row],[Fecha Monitoreo]]</f>
        <v>317045924</v>
      </c>
      <c r="B153" s="2">
        <v>45924</v>
      </c>
      <c r="C153" s="1">
        <v>3170</v>
      </c>
      <c r="D153" s="4">
        <f ca="1">IFERROR(AVERAGEIF(VOZ_WHATSAPP[#All],Consolidado[[#This Row],[Codigo]],VOZ_WHATSAPP[[#All],[Nota Final]]),"")</f>
        <v>1</v>
      </c>
      <c r="E153" s="4" t="str">
        <f ca="1">IFERROR(AVERAGEIF(SMS[#All],Consolidado[[#This Row],[Codigo]],SMS[[#All],[Nota Final]]),"")</f>
        <v/>
      </c>
      <c r="F153" s="4" t="str">
        <f ca="1">IFERROR(AVERAGEIF(TERCERO[#All],Consolidado[[#This Row],[Codigo]],TERCERO[[#All],[Nota Final]]),"")</f>
        <v/>
      </c>
      <c r="G153" s="4">
        <f ca="1">IF(AVERAGE(Consolidado[[#This Row],[VOZ]:[TERCERO]])&lt;0,0,AVERAGE(Consolidado[[#This Row],[VOZ]:[TERCERO]]))</f>
        <v>1</v>
      </c>
      <c r="H153" s="13">
        <f ca="1">3-COUNTBLANK(Consolidado[[#This Row],[VOZ]:[TERCERO]])</f>
        <v>1</v>
      </c>
    </row>
    <row r="154" spans="1:8" x14ac:dyDescent="0.25">
      <c r="A154" s="13" t="str">
        <f>Consolidado[[#This Row],[ID Asesor]]&amp;Consolidado[[#This Row],[Fecha Monitoreo]]</f>
        <v>368545924</v>
      </c>
      <c r="B154" s="2">
        <v>45924</v>
      </c>
      <c r="C154" s="1">
        <v>3685</v>
      </c>
      <c r="D154" s="4">
        <f ca="1">IFERROR(AVERAGEIF(VOZ_WHATSAPP[#All],Consolidado[[#This Row],[Codigo]],VOZ_WHATSAPP[[#All],[Nota Final]]),"")</f>
        <v>0</v>
      </c>
      <c r="E154" s="4" t="str">
        <f ca="1">IFERROR(AVERAGEIF(SMS[#All],Consolidado[[#This Row],[Codigo]],SMS[[#All],[Nota Final]]),"")</f>
        <v/>
      </c>
      <c r="F154" s="4" t="str">
        <f ca="1">IFERROR(AVERAGEIF(TERCERO[#All],Consolidado[[#This Row],[Codigo]],TERCERO[[#All],[Nota Final]]),"")</f>
        <v/>
      </c>
      <c r="G154" s="4">
        <f ca="1">IF(AVERAGE(Consolidado[[#This Row],[VOZ]:[TERCERO]])&lt;0,0,AVERAGE(Consolidado[[#This Row],[VOZ]:[TERCERO]]))</f>
        <v>0</v>
      </c>
      <c r="H154" s="13">
        <f ca="1">3-COUNTBLANK(Consolidado[[#This Row],[VOZ]:[TERCERO]])</f>
        <v>1</v>
      </c>
    </row>
    <row r="155" spans="1:8" x14ac:dyDescent="0.25">
      <c r="A155" s="13" t="str">
        <f>Consolidado[[#This Row],[ID Asesor]]&amp;Consolidado[[#This Row],[Fecha Monitoreo]]</f>
        <v>366945924</v>
      </c>
      <c r="B155" s="2">
        <v>45924</v>
      </c>
      <c r="C155" s="1">
        <v>3669</v>
      </c>
      <c r="D155" s="4">
        <f ca="1">IFERROR(AVERAGEIF(VOZ_WHATSAPP[#All],Consolidado[[#This Row],[Codigo]],VOZ_WHATSAPP[[#All],[Nota Final]]),"")</f>
        <v>1</v>
      </c>
      <c r="E155" s="4" t="str">
        <f ca="1">IFERROR(AVERAGEIF(SMS[#All],Consolidado[[#This Row],[Codigo]],SMS[[#All],[Nota Final]]),"")</f>
        <v/>
      </c>
      <c r="F155" s="4" t="str">
        <f ca="1">IFERROR(AVERAGEIF(TERCERO[#All],Consolidado[[#This Row],[Codigo]],TERCERO[[#All],[Nota Final]]),"")</f>
        <v/>
      </c>
      <c r="G155" s="4">
        <f ca="1">IF(AVERAGE(Consolidado[[#This Row],[VOZ]:[TERCERO]])&lt;0,0,AVERAGE(Consolidado[[#This Row],[VOZ]:[TERCERO]]))</f>
        <v>1</v>
      </c>
      <c r="H155" s="13">
        <f ca="1">3-COUNTBLANK(Consolidado[[#This Row],[VOZ]:[TERCERO]])</f>
        <v>1</v>
      </c>
    </row>
    <row r="156" spans="1:8" x14ac:dyDescent="0.25">
      <c r="A156" s="13" t="str">
        <f>Consolidado[[#This Row],[ID Asesor]]&amp;Consolidado[[#This Row],[Fecha Monitoreo]]</f>
        <v>410145924</v>
      </c>
      <c r="B156" s="2">
        <v>45924</v>
      </c>
      <c r="C156" s="1">
        <v>4101</v>
      </c>
      <c r="D156" s="4" t="str">
        <f ca="1">IFERROR(AVERAGEIF(VOZ_WHATSAPP[#All],Consolidado[[#This Row],[Codigo]],VOZ_WHATSAPP[[#All],[Nota Final]]),"")</f>
        <v/>
      </c>
      <c r="E156" s="4">
        <f ca="1">IFERROR(AVERAGEIF(SMS[#All],Consolidado[[#This Row],[Codigo]],SMS[[#All],[Nota Final]]),"")</f>
        <v>1</v>
      </c>
      <c r="F156" s="4" t="str">
        <f ca="1">IFERROR(AVERAGEIF(TERCERO[#All],Consolidado[[#This Row],[Codigo]],TERCERO[[#All],[Nota Final]]),"")</f>
        <v/>
      </c>
      <c r="G156" s="4">
        <f ca="1">IF(AVERAGE(Consolidado[[#This Row],[VOZ]:[TERCERO]])&lt;0,0,AVERAGE(Consolidado[[#This Row],[VOZ]:[TERCERO]]))</f>
        <v>1</v>
      </c>
      <c r="H156" s="13">
        <f ca="1">3-COUNTBLANK(Consolidado[[#This Row],[VOZ]:[TERCERO]])</f>
        <v>1</v>
      </c>
    </row>
    <row r="157" spans="1:8" x14ac:dyDescent="0.25">
      <c r="A157" s="13" t="str">
        <f>Consolidado[[#This Row],[ID Asesor]]&amp;Consolidado[[#This Row],[Fecha Monitoreo]]</f>
        <v>376345924</v>
      </c>
      <c r="B157" s="2">
        <v>45924</v>
      </c>
      <c r="C157" s="1">
        <v>3763</v>
      </c>
      <c r="D157" s="4" t="str">
        <f ca="1">IFERROR(AVERAGEIF(VOZ_WHATSAPP[#All],Consolidado[[#This Row],[Codigo]],VOZ_WHATSAPP[[#All],[Nota Final]]),"")</f>
        <v/>
      </c>
      <c r="E157" s="4">
        <f ca="1">IFERROR(AVERAGEIF(SMS[#All],Consolidado[[#This Row],[Codigo]],SMS[[#All],[Nota Final]]),"")</f>
        <v>1</v>
      </c>
      <c r="F157" s="4" t="str">
        <f ca="1">IFERROR(AVERAGEIF(TERCERO[#All],Consolidado[[#This Row],[Codigo]],TERCERO[[#All],[Nota Final]]),"")</f>
        <v/>
      </c>
      <c r="G157" s="4">
        <f ca="1">IF(AVERAGE(Consolidado[[#This Row],[VOZ]:[TERCERO]])&lt;0,0,AVERAGE(Consolidado[[#This Row],[VOZ]:[TERCERO]]))</f>
        <v>1</v>
      </c>
      <c r="H157" s="13">
        <f ca="1">3-COUNTBLANK(Consolidado[[#This Row],[VOZ]:[TERCERO]])</f>
        <v>1</v>
      </c>
    </row>
    <row r="158" spans="1:8" x14ac:dyDescent="0.25">
      <c r="A158" s="13" t="str">
        <f>Consolidado[[#This Row],[ID Asesor]]&amp;Consolidado[[#This Row],[Fecha Monitoreo]]</f>
        <v>405345924</v>
      </c>
      <c r="B158" s="2">
        <v>45924</v>
      </c>
      <c r="C158" s="1">
        <v>4053</v>
      </c>
      <c r="D158" s="4" t="str">
        <f ca="1">IFERROR(AVERAGEIF(VOZ_WHATSAPP[#All],Consolidado[[#This Row],[Codigo]],VOZ_WHATSAPP[[#All],[Nota Final]]),"")</f>
        <v/>
      </c>
      <c r="E158" s="4">
        <f ca="1">IFERROR(AVERAGEIF(SMS[#All],Consolidado[[#This Row],[Codigo]],SMS[[#All],[Nota Final]]),"")</f>
        <v>1</v>
      </c>
      <c r="F158" s="4" t="str">
        <f ca="1">IFERROR(AVERAGEIF(TERCERO[#All],Consolidado[[#This Row],[Codigo]],TERCERO[[#All],[Nota Final]]),"")</f>
        <v/>
      </c>
      <c r="G158" s="4">
        <f ca="1">IF(AVERAGE(Consolidado[[#This Row],[VOZ]:[TERCERO]])&lt;0,0,AVERAGE(Consolidado[[#This Row],[VOZ]:[TERCERO]]))</f>
        <v>1</v>
      </c>
      <c r="H158" s="13">
        <f ca="1">3-COUNTBLANK(Consolidado[[#This Row],[VOZ]:[TERCERO]])</f>
        <v>1</v>
      </c>
    </row>
    <row r="159" spans="1:8" x14ac:dyDescent="0.25">
      <c r="A159" s="13" t="str">
        <f>Consolidado[[#This Row],[ID Asesor]]&amp;Consolidado[[#This Row],[Fecha Monitoreo]]</f>
        <v>397245924</v>
      </c>
      <c r="B159" s="2">
        <v>45924</v>
      </c>
      <c r="C159" s="1">
        <v>3972</v>
      </c>
      <c r="D159" s="4">
        <f ca="1">IFERROR(AVERAGEIF(VOZ_WHATSAPP[#All],Consolidado[[#This Row],[Codigo]],VOZ_WHATSAPP[[#All],[Nota Final]]),"")</f>
        <v>1</v>
      </c>
      <c r="E159" s="4" t="str">
        <f ca="1">IFERROR(AVERAGEIF(SMS[#All],Consolidado[[#This Row],[Codigo]],SMS[[#All],[Nota Final]]),"")</f>
        <v/>
      </c>
      <c r="F159" s="4" t="str">
        <f ca="1">IFERROR(AVERAGEIF(TERCERO[#All],Consolidado[[#This Row],[Codigo]],TERCERO[[#All],[Nota Final]]),"")</f>
        <v/>
      </c>
      <c r="G159" s="4">
        <f ca="1">IF(AVERAGE(Consolidado[[#This Row],[VOZ]:[TERCERO]])&lt;0,0,AVERAGE(Consolidado[[#This Row],[VOZ]:[TERCERO]]))</f>
        <v>1</v>
      </c>
      <c r="H159" s="13">
        <f ca="1">3-COUNTBLANK(Consolidado[[#This Row],[VOZ]:[TERCERO]])</f>
        <v>1</v>
      </c>
    </row>
    <row r="160" spans="1:8" x14ac:dyDescent="0.25">
      <c r="A160" s="13" t="str">
        <f>Consolidado[[#This Row],[ID Asesor]]&amp;Consolidado[[#This Row],[Fecha Monitoreo]]</f>
        <v>381845924</v>
      </c>
      <c r="B160" s="2">
        <v>45924</v>
      </c>
      <c r="C160" s="1">
        <v>3818</v>
      </c>
      <c r="D160" s="4" t="str">
        <f ca="1">IFERROR(AVERAGEIF(VOZ_WHATSAPP[#All],Consolidado[[#This Row],[Codigo]],VOZ_WHATSAPP[[#All],[Nota Final]]),"")</f>
        <v/>
      </c>
      <c r="E160" s="4" t="str">
        <f ca="1">IFERROR(AVERAGEIF(SMS[#All],Consolidado[[#This Row],[Codigo]],SMS[[#All],[Nota Final]]),"")</f>
        <v/>
      </c>
      <c r="F160" s="4">
        <f ca="1">IFERROR(AVERAGEIF(TERCERO[#All],Consolidado[[#This Row],[Codigo]],TERCERO[[#All],[Nota Final]]),"")</f>
        <v>1</v>
      </c>
      <c r="G160" s="4">
        <f ca="1">IF(AVERAGE(Consolidado[[#This Row],[VOZ]:[TERCERO]])&lt;0,0,AVERAGE(Consolidado[[#This Row],[VOZ]:[TERCERO]]))</f>
        <v>1</v>
      </c>
      <c r="H160" s="13">
        <f ca="1">3-COUNTBLANK(Consolidado[[#This Row],[VOZ]:[TERCERO]])</f>
        <v>1</v>
      </c>
    </row>
    <row r="161" spans="1:8" x14ac:dyDescent="0.25">
      <c r="A161" s="13" t="str">
        <f>Consolidado[[#This Row],[ID Asesor]]&amp;Consolidado[[#This Row],[Fecha Monitoreo]]</f>
        <v>394245924</v>
      </c>
      <c r="B161" s="2">
        <v>45924</v>
      </c>
      <c r="C161" s="1">
        <v>3942</v>
      </c>
      <c r="D161" s="4" t="str">
        <f ca="1">IFERROR(AVERAGEIF(VOZ_WHATSAPP[#All],Consolidado[[#This Row],[Codigo]],VOZ_WHATSAPP[[#All],[Nota Final]]),"")</f>
        <v/>
      </c>
      <c r="E161" s="4" t="str">
        <f ca="1">IFERROR(AVERAGEIF(SMS[#All],Consolidado[[#This Row],[Codigo]],SMS[[#All],[Nota Final]]),"")</f>
        <v/>
      </c>
      <c r="F161" s="4">
        <f ca="1">IFERROR(AVERAGEIF(TERCERO[#All],Consolidado[[#This Row],[Codigo]],TERCERO[[#All],[Nota Final]]),"")</f>
        <v>1</v>
      </c>
      <c r="G161" s="4">
        <f ca="1">IF(AVERAGE(Consolidado[[#This Row],[VOZ]:[TERCERO]])&lt;0,0,AVERAGE(Consolidado[[#This Row],[VOZ]:[TERCERO]]))</f>
        <v>1</v>
      </c>
      <c r="H161" s="13">
        <f ca="1">3-COUNTBLANK(Consolidado[[#This Row],[VOZ]:[TERCERO]])</f>
        <v>1</v>
      </c>
    </row>
    <row r="162" spans="1:8" x14ac:dyDescent="0.25">
      <c r="A162" s="13" t="str">
        <f>Consolidado[[#This Row],[ID Asesor]]&amp;Consolidado[[#This Row],[Fecha Monitoreo]]</f>
        <v>359845924</v>
      </c>
      <c r="B162" s="2">
        <v>45924</v>
      </c>
      <c r="C162" s="1">
        <v>3598</v>
      </c>
      <c r="D162" s="4">
        <f ca="1">IFERROR(AVERAGEIF(VOZ_WHATSAPP[#All],Consolidado[[#This Row],[Codigo]],VOZ_WHATSAPP[[#All],[Nota Final]]),"")</f>
        <v>1</v>
      </c>
      <c r="E162" s="4" t="str">
        <f ca="1">IFERROR(AVERAGEIF(SMS[#All],Consolidado[[#This Row],[Codigo]],SMS[[#All],[Nota Final]]),"")</f>
        <v/>
      </c>
      <c r="F162" s="4" t="str">
        <f ca="1">IFERROR(AVERAGEIF(TERCERO[#All],Consolidado[[#This Row],[Codigo]],TERCERO[[#All],[Nota Final]]),"")</f>
        <v/>
      </c>
      <c r="G162" s="4">
        <f ca="1">IF(AVERAGE(Consolidado[[#This Row],[VOZ]:[TERCERO]])&lt;0,0,AVERAGE(Consolidado[[#This Row],[VOZ]:[TERCERO]]))</f>
        <v>1</v>
      </c>
      <c r="H162" s="13">
        <f ca="1">3-COUNTBLANK(Consolidado[[#This Row],[VOZ]:[TERCERO]])</f>
        <v>1</v>
      </c>
    </row>
    <row r="163" spans="1:8" x14ac:dyDescent="0.25">
      <c r="A163" s="13" t="str">
        <f>Consolidado[[#This Row],[ID Asesor]]&amp;Consolidado[[#This Row],[Fecha Monitoreo]]</f>
        <v>364445924</v>
      </c>
      <c r="B163" s="2">
        <v>45924</v>
      </c>
      <c r="C163" s="1">
        <v>3644</v>
      </c>
      <c r="D163" s="4">
        <f ca="1">IFERROR(AVERAGEIF(VOZ_WHATSAPP[#All],Consolidado[[#This Row],[Codigo]],VOZ_WHATSAPP[[#All],[Nota Final]]),"")</f>
        <v>0.96</v>
      </c>
      <c r="E163" s="4" t="str">
        <f ca="1">IFERROR(AVERAGEIF(SMS[#All],Consolidado[[#This Row],[Codigo]],SMS[[#All],[Nota Final]]),"")</f>
        <v/>
      </c>
      <c r="F163" s="4" t="str">
        <f ca="1">IFERROR(AVERAGEIF(TERCERO[#All],Consolidado[[#This Row],[Codigo]],TERCERO[[#All],[Nota Final]]),"")</f>
        <v/>
      </c>
      <c r="G163" s="4">
        <f ca="1">IF(AVERAGE(Consolidado[[#This Row],[VOZ]:[TERCERO]])&lt;0,0,AVERAGE(Consolidado[[#This Row],[VOZ]:[TERCERO]]))</f>
        <v>0.96</v>
      </c>
      <c r="H163" s="13">
        <f ca="1">3-COUNTBLANK(Consolidado[[#This Row],[VOZ]:[TERCERO]])</f>
        <v>1</v>
      </c>
    </row>
    <row r="164" spans="1:8" x14ac:dyDescent="0.25">
      <c r="A164" s="13" t="str">
        <f>Consolidado[[#This Row],[ID Asesor]]&amp;Consolidado[[#This Row],[Fecha Monitoreo]]</f>
        <v>251545924</v>
      </c>
      <c r="B164" s="2">
        <v>45924</v>
      </c>
      <c r="C164" s="1">
        <v>2515</v>
      </c>
      <c r="D164" s="4">
        <f ca="1">IFERROR(AVERAGEIF(VOZ_WHATSAPP[#All],Consolidado[[#This Row],[Codigo]],VOZ_WHATSAPP[[#All],[Nota Final]]),"")</f>
        <v>1</v>
      </c>
      <c r="E164" s="4" t="str">
        <f ca="1">IFERROR(AVERAGEIF(SMS[#All],Consolidado[[#This Row],[Codigo]],SMS[[#All],[Nota Final]]),"")</f>
        <v/>
      </c>
      <c r="F164" s="4" t="str">
        <f ca="1">IFERROR(AVERAGEIF(TERCERO[#All],Consolidado[[#This Row],[Codigo]],TERCERO[[#All],[Nota Final]]),"")</f>
        <v/>
      </c>
      <c r="G164" s="4">
        <f ca="1">IF(AVERAGE(Consolidado[[#This Row],[VOZ]:[TERCERO]])&lt;0,0,AVERAGE(Consolidado[[#This Row],[VOZ]:[TERCERO]]))</f>
        <v>1</v>
      </c>
      <c r="H164" s="13">
        <f ca="1">3-COUNTBLANK(Consolidado[[#This Row],[VOZ]:[TERCERO]])</f>
        <v>1</v>
      </c>
    </row>
    <row r="165" spans="1:8" x14ac:dyDescent="0.25">
      <c r="A165" s="13" t="str">
        <f>Consolidado[[#This Row],[ID Asesor]]&amp;Consolidado[[#This Row],[Fecha Monitoreo]]</f>
        <v>367345924</v>
      </c>
      <c r="B165" s="2">
        <v>45924</v>
      </c>
      <c r="C165" s="1">
        <v>3673</v>
      </c>
      <c r="D165" s="4" t="str">
        <f ca="1">IFERROR(AVERAGEIF(VOZ_WHATSAPP[#All],Consolidado[[#This Row],[Codigo]],VOZ_WHATSAPP[[#All],[Nota Final]]),"")</f>
        <v/>
      </c>
      <c r="E165" s="4">
        <f ca="1">IFERROR(AVERAGEIF(SMS[#All],Consolidado[[#This Row],[Codigo]],SMS[[#All],[Nota Final]]),"")</f>
        <v>1</v>
      </c>
      <c r="F165" s="4" t="str">
        <f ca="1">IFERROR(AVERAGEIF(TERCERO[#All],Consolidado[[#This Row],[Codigo]],TERCERO[[#All],[Nota Final]]),"")</f>
        <v/>
      </c>
      <c r="G165" s="4">
        <f ca="1">IF(AVERAGE(Consolidado[[#This Row],[VOZ]:[TERCERO]])&lt;0,0,AVERAGE(Consolidado[[#This Row],[VOZ]:[TERCERO]]))</f>
        <v>1</v>
      </c>
      <c r="H165" s="13">
        <f ca="1">3-COUNTBLANK(Consolidado[[#This Row],[VOZ]:[TERCERO]])</f>
        <v>1</v>
      </c>
    </row>
    <row r="166" spans="1:8" x14ac:dyDescent="0.25">
      <c r="A166" s="13" t="str">
        <f>Consolidado[[#This Row],[ID Asesor]]&amp;Consolidado[[#This Row],[Fecha Monitoreo]]</f>
        <v>376945924</v>
      </c>
      <c r="B166" s="2">
        <v>45924</v>
      </c>
      <c r="C166" s="1">
        <v>3769</v>
      </c>
      <c r="D166" s="4">
        <f ca="1">IFERROR(AVERAGEIF(VOZ_WHATSAPP[#All],Consolidado[[#This Row],[Codigo]],VOZ_WHATSAPP[[#All],[Nota Final]]),"")</f>
        <v>0</v>
      </c>
      <c r="E166" s="4" t="str">
        <f ca="1">IFERROR(AVERAGEIF(SMS[#All],Consolidado[[#This Row],[Codigo]],SMS[[#All],[Nota Final]]),"")</f>
        <v/>
      </c>
      <c r="F166" s="4" t="str">
        <f ca="1">IFERROR(AVERAGEIF(TERCERO[#All],Consolidado[[#This Row],[Codigo]],TERCERO[[#All],[Nota Final]]),"")</f>
        <v/>
      </c>
      <c r="G166" s="4">
        <f ca="1">IF(AVERAGE(Consolidado[[#This Row],[VOZ]:[TERCERO]])&lt;0,0,AVERAGE(Consolidado[[#This Row],[VOZ]:[TERCERO]]))</f>
        <v>0</v>
      </c>
      <c r="H166" s="13">
        <f ca="1">3-COUNTBLANK(Consolidado[[#This Row],[VOZ]:[TERCERO]])</f>
        <v>1</v>
      </c>
    </row>
    <row r="167" spans="1:8" x14ac:dyDescent="0.25">
      <c r="A167" s="13" t="str">
        <f>Consolidado[[#This Row],[ID Asesor]]&amp;Consolidado[[#This Row],[Fecha Monitoreo]]</f>
        <v>291745924</v>
      </c>
      <c r="B167" s="2">
        <v>45924</v>
      </c>
      <c r="C167" s="1">
        <v>2917</v>
      </c>
      <c r="D167" s="4">
        <f ca="1">IFERROR(AVERAGEIF(VOZ_WHATSAPP[#All],Consolidado[[#This Row],[Codigo]],VOZ_WHATSAPP[[#All],[Nota Final]]),"")</f>
        <v>0.85</v>
      </c>
      <c r="E167" s="4" t="str">
        <f ca="1">IFERROR(AVERAGEIF(SMS[#All],Consolidado[[#This Row],[Codigo]],SMS[[#All],[Nota Final]]),"")</f>
        <v/>
      </c>
      <c r="F167" s="4" t="str">
        <f ca="1">IFERROR(AVERAGEIF(TERCERO[#All],Consolidado[[#This Row],[Codigo]],TERCERO[[#All],[Nota Final]]),"")</f>
        <v/>
      </c>
      <c r="G167" s="4">
        <f ca="1">IF(AVERAGE(Consolidado[[#This Row],[VOZ]:[TERCERO]])&lt;0,0,AVERAGE(Consolidado[[#This Row],[VOZ]:[TERCERO]]))</f>
        <v>0.85</v>
      </c>
      <c r="H167" s="13">
        <f ca="1">3-COUNTBLANK(Consolidado[[#This Row],[VOZ]:[TERCERO]])</f>
        <v>1</v>
      </c>
    </row>
    <row r="168" spans="1:8" x14ac:dyDescent="0.25">
      <c r="A168" s="13" t="str">
        <f>Consolidado[[#This Row],[ID Asesor]]&amp;Consolidado[[#This Row],[Fecha Monitoreo]]</f>
        <v>404345924</v>
      </c>
      <c r="B168" s="2">
        <v>45924</v>
      </c>
      <c r="C168" s="1">
        <v>4043</v>
      </c>
      <c r="D168" s="4">
        <f ca="1">IFERROR(AVERAGEIF(VOZ_WHATSAPP[#All],Consolidado[[#This Row],[Codigo]],VOZ_WHATSAPP[[#All],[Nota Final]]),"")</f>
        <v>0</v>
      </c>
      <c r="E168" s="4" t="str">
        <f ca="1">IFERROR(AVERAGEIF(SMS[#All],Consolidado[[#This Row],[Codigo]],SMS[[#All],[Nota Final]]),"")</f>
        <v/>
      </c>
      <c r="F168" s="4" t="str">
        <f ca="1">IFERROR(AVERAGEIF(TERCERO[#All],Consolidado[[#This Row],[Codigo]],TERCERO[[#All],[Nota Final]]),"")</f>
        <v/>
      </c>
      <c r="G168" s="4">
        <f ca="1">IF(AVERAGE(Consolidado[[#This Row],[VOZ]:[TERCERO]])&lt;0,0,AVERAGE(Consolidado[[#This Row],[VOZ]:[TERCERO]]))</f>
        <v>0</v>
      </c>
      <c r="H168" s="13">
        <f ca="1">3-COUNTBLANK(Consolidado[[#This Row],[VOZ]:[TERCERO]])</f>
        <v>1</v>
      </c>
    </row>
    <row r="169" spans="1:8" x14ac:dyDescent="0.25">
      <c r="A169" s="13" t="str">
        <f>Consolidado[[#This Row],[ID Asesor]]&amp;Consolidado[[#This Row],[Fecha Monitoreo]]</f>
        <v>414545924</v>
      </c>
      <c r="B169" s="2">
        <v>45924</v>
      </c>
      <c r="C169" s="1">
        <v>4145</v>
      </c>
      <c r="D169" s="4" t="str">
        <f ca="1">IFERROR(AVERAGEIF(VOZ_WHATSAPP[#All],Consolidado[[#This Row],[Codigo]],VOZ_WHATSAPP[[#All],[Nota Final]]),"")</f>
        <v/>
      </c>
      <c r="E169" s="4">
        <f ca="1">IFERROR(AVERAGEIF(SMS[#All],Consolidado[[#This Row],[Codigo]],SMS[[#All],[Nota Final]]),"")</f>
        <v>0</v>
      </c>
      <c r="F169" s="4" t="str">
        <f ca="1">IFERROR(AVERAGEIF(TERCERO[#All],Consolidado[[#This Row],[Codigo]],TERCERO[[#All],[Nota Final]]),"")</f>
        <v/>
      </c>
      <c r="G169" s="4">
        <f ca="1">IF(AVERAGE(Consolidado[[#This Row],[VOZ]:[TERCERO]])&lt;0,0,AVERAGE(Consolidado[[#This Row],[VOZ]:[TERCERO]]))</f>
        <v>0</v>
      </c>
      <c r="H169" s="13">
        <f ca="1">3-COUNTBLANK(Consolidado[[#This Row],[VOZ]:[TERCERO]])</f>
        <v>1</v>
      </c>
    </row>
    <row r="170" spans="1:8" x14ac:dyDescent="0.25">
      <c r="A170" s="13" t="str">
        <f>Consolidado[[#This Row],[ID Asesor]]&amp;Consolidado[[#This Row],[Fecha Monitoreo]]</f>
        <v>296645924</v>
      </c>
      <c r="B170" s="2">
        <v>45924</v>
      </c>
      <c r="C170" s="1">
        <v>2966</v>
      </c>
      <c r="D170" s="4">
        <f ca="1">IFERROR(AVERAGEIF(VOZ_WHATSAPP[#All],Consolidado[[#This Row],[Codigo]],VOZ_WHATSAPP[[#All],[Nota Final]]),"")</f>
        <v>1</v>
      </c>
      <c r="E170" s="4" t="str">
        <f ca="1">IFERROR(AVERAGEIF(SMS[#All],Consolidado[[#This Row],[Codigo]],SMS[[#All],[Nota Final]]),"")</f>
        <v/>
      </c>
      <c r="F170" s="4" t="str">
        <f ca="1">IFERROR(AVERAGEIF(TERCERO[#All],Consolidado[[#This Row],[Codigo]],TERCERO[[#All],[Nota Final]]),"")</f>
        <v/>
      </c>
      <c r="G170" s="4">
        <f ca="1">IF(AVERAGE(Consolidado[[#This Row],[VOZ]:[TERCERO]])&lt;0,0,AVERAGE(Consolidado[[#This Row],[VOZ]:[TERCERO]]))</f>
        <v>1</v>
      </c>
      <c r="H170" s="13">
        <f ca="1">3-COUNTBLANK(Consolidado[[#This Row],[VOZ]:[TERCERO]])</f>
        <v>1</v>
      </c>
    </row>
    <row r="171" spans="1:8" x14ac:dyDescent="0.25">
      <c r="A171" s="13" t="str">
        <f>Consolidado[[#This Row],[ID Asesor]]&amp;Consolidado[[#This Row],[Fecha Monitoreo]]</f>
        <v>273445924</v>
      </c>
      <c r="B171" s="2">
        <v>45924</v>
      </c>
      <c r="C171" s="1">
        <v>2734</v>
      </c>
      <c r="D171" s="4" t="str">
        <f ca="1">IFERROR(AVERAGEIF(VOZ_WHATSAPP[#All],Consolidado[[#This Row],[Codigo]],VOZ_WHATSAPP[[#All],[Nota Final]]),"")</f>
        <v/>
      </c>
      <c r="E171" s="4">
        <f ca="1">IFERROR(AVERAGEIF(SMS[#All],Consolidado[[#This Row],[Codigo]],SMS[[#All],[Nota Final]]),"")</f>
        <v>0.85</v>
      </c>
      <c r="F171" s="4" t="str">
        <f ca="1">IFERROR(AVERAGEIF(TERCERO[#All],Consolidado[[#This Row],[Codigo]],TERCERO[[#All],[Nota Final]]),"")</f>
        <v/>
      </c>
      <c r="G171" s="4">
        <f ca="1">IF(AVERAGE(Consolidado[[#This Row],[VOZ]:[TERCERO]])&lt;0,0,AVERAGE(Consolidado[[#This Row],[VOZ]:[TERCERO]]))</f>
        <v>0.85</v>
      </c>
      <c r="H171" s="13">
        <f ca="1">3-COUNTBLANK(Consolidado[[#This Row],[VOZ]:[TERCERO]])</f>
        <v>1</v>
      </c>
    </row>
    <row r="172" spans="1:8" x14ac:dyDescent="0.25">
      <c r="A172" s="13" t="str">
        <f>Consolidado[[#This Row],[ID Asesor]]&amp;Consolidado[[#This Row],[Fecha Monitoreo]]</f>
        <v>385445924</v>
      </c>
      <c r="B172" s="2">
        <v>45924</v>
      </c>
      <c r="C172" s="1">
        <v>3854</v>
      </c>
      <c r="D172" s="4" t="str">
        <f ca="1">IFERROR(AVERAGEIF(VOZ_WHATSAPP[#All],Consolidado[[#This Row],[Codigo]],VOZ_WHATSAPP[[#All],[Nota Final]]),"")</f>
        <v/>
      </c>
      <c r="E172" s="4">
        <f ca="1">IFERROR(AVERAGEIF(SMS[#All],Consolidado[[#This Row],[Codigo]],SMS[[#All],[Nota Final]]),"")</f>
        <v>1</v>
      </c>
      <c r="F172" s="4" t="str">
        <f ca="1">IFERROR(AVERAGEIF(TERCERO[#All],Consolidado[[#This Row],[Codigo]],TERCERO[[#All],[Nota Final]]),"")</f>
        <v/>
      </c>
      <c r="G172" s="4">
        <f ca="1">IF(AVERAGE(Consolidado[[#This Row],[VOZ]:[TERCERO]])&lt;0,0,AVERAGE(Consolidado[[#This Row],[VOZ]:[TERCERO]]))</f>
        <v>1</v>
      </c>
      <c r="H172" s="13">
        <f ca="1">3-COUNTBLANK(Consolidado[[#This Row],[VOZ]:[TERCERO]])</f>
        <v>1</v>
      </c>
    </row>
    <row r="173" spans="1:8" x14ac:dyDescent="0.25">
      <c r="A173" s="13" t="str">
        <f>Consolidado[[#This Row],[ID Asesor]]&amp;Consolidado[[#This Row],[Fecha Monitoreo]]</f>
        <v>345945924</v>
      </c>
      <c r="B173" s="2">
        <v>45924</v>
      </c>
      <c r="C173" s="1">
        <v>3459</v>
      </c>
      <c r="D173" s="4">
        <f ca="1">IFERROR(AVERAGEIF(VOZ_WHATSAPP[#All],Consolidado[[#This Row],[Codigo]],VOZ_WHATSAPP[[#All],[Nota Final]]),"")</f>
        <v>0.95</v>
      </c>
      <c r="E173" s="4" t="str">
        <f ca="1">IFERROR(AVERAGEIF(SMS[#All],Consolidado[[#This Row],[Codigo]],SMS[[#All],[Nota Final]]),"")</f>
        <v/>
      </c>
      <c r="F173" s="4" t="str">
        <f ca="1">IFERROR(AVERAGEIF(TERCERO[#All],Consolidado[[#This Row],[Codigo]],TERCERO[[#All],[Nota Final]]),"")</f>
        <v/>
      </c>
      <c r="G173" s="4">
        <f ca="1">IF(AVERAGE(Consolidado[[#This Row],[VOZ]:[TERCERO]])&lt;0,0,AVERAGE(Consolidado[[#This Row],[VOZ]:[TERCERO]]))</f>
        <v>0.95</v>
      </c>
      <c r="H173" s="13">
        <f ca="1">3-COUNTBLANK(Consolidado[[#This Row],[VOZ]:[TERCERO]])</f>
        <v>1</v>
      </c>
    </row>
    <row r="174" spans="1:8" x14ac:dyDescent="0.25">
      <c r="A174" s="13" t="str">
        <f>Consolidado[[#This Row],[ID Asesor]]&amp;Consolidado[[#This Row],[Fecha Monitoreo]]</f>
        <v>402245924</v>
      </c>
      <c r="B174" s="2">
        <v>45924</v>
      </c>
      <c r="C174" s="1">
        <v>4022</v>
      </c>
      <c r="D174" s="4">
        <f ca="1">IFERROR(AVERAGEIF(VOZ_WHATSAPP[#All],Consolidado[[#This Row],[Codigo]],VOZ_WHATSAPP[[#All],[Nota Final]]),"")</f>
        <v>1</v>
      </c>
      <c r="E174" s="4" t="str">
        <f ca="1">IFERROR(AVERAGEIF(SMS[#All],Consolidado[[#This Row],[Codigo]],SMS[[#All],[Nota Final]]),"")</f>
        <v/>
      </c>
      <c r="F174" s="4" t="str">
        <f ca="1">IFERROR(AVERAGEIF(TERCERO[#All],Consolidado[[#This Row],[Codigo]],TERCERO[[#All],[Nota Final]]),"")</f>
        <v/>
      </c>
      <c r="G174" s="4">
        <f ca="1">IF(AVERAGE(Consolidado[[#This Row],[VOZ]:[TERCERO]])&lt;0,0,AVERAGE(Consolidado[[#This Row],[VOZ]:[TERCERO]]))</f>
        <v>1</v>
      </c>
      <c r="H174" s="13">
        <f ca="1">3-COUNTBLANK(Consolidado[[#This Row],[VOZ]:[TERCERO]])</f>
        <v>1</v>
      </c>
    </row>
    <row r="175" spans="1:8" x14ac:dyDescent="0.25">
      <c r="A175" s="13" t="str">
        <f>Consolidado[[#This Row],[ID Asesor]]&amp;Consolidado[[#This Row],[Fecha Monitoreo]]</f>
        <v>380645924</v>
      </c>
      <c r="B175" s="2">
        <v>45924</v>
      </c>
      <c r="C175" s="1">
        <v>3806</v>
      </c>
      <c r="D175" s="4">
        <f ca="1">IFERROR(AVERAGEIF(VOZ_WHATSAPP[#All],Consolidado[[#This Row],[Codigo]],VOZ_WHATSAPP[[#All],[Nota Final]]),"")</f>
        <v>1</v>
      </c>
      <c r="E175" s="4" t="str">
        <f ca="1">IFERROR(AVERAGEIF(SMS[#All],Consolidado[[#This Row],[Codigo]],SMS[[#All],[Nota Final]]),"")</f>
        <v/>
      </c>
      <c r="F175" s="4" t="str">
        <f ca="1">IFERROR(AVERAGEIF(TERCERO[#All],Consolidado[[#This Row],[Codigo]],TERCERO[[#All],[Nota Final]]),"")</f>
        <v/>
      </c>
      <c r="G175" s="4">
        <f ca="1">IF(AVERAGE(Consolidado[[#This Row],[VOZ]:[TERCERO]])&lt;0,0,AVERAGE(Consolidado[[#This Row],[VOZ]:[TERCERO]]))</f>
        <v>1</v>
      </c>
      <c r="H175" s="13">
        <f ca="1">3-COUNTBLANK(Consolidado[[#This Row],[VOZ]:[TERCERO]])</f>
        <v>1</v>
      </c>
    </row>
    <row r="176" spans="1:8" x14ac:dyDescent="0.25">
      <c r="A176" s="13" t="str">
        <f>Consolidado[[#This Row],[ID Asesor]]&amp;Consolidado[[#This Row],[Fecha Monitoreo]]</f>
        <v>350845924</v>
      </c>
      <c r="B176" s="2">
        <v>45924</v>
      </c>
      <c r="C176" s="1">
        <v>3508</v>
      </c>
      <c r="D176" s="4">
        <f ca="1">IFERROR(AVERAGEIF(VOZ_WHATSAPP[#All],Consolidado[[#This Row],[Codigo]],VOZ_WHATSAPP[[#All],[Nota Final]]),"")</f>
        <v>1</v>
      </c>
      <c r="E176" s="4" t="str">
        <f ca="1">IFERROR(AVERAGEIF(SMS[#All],Consolidado[[#This Row],[Codigo]],SMS[[#All],[Nota Final]]),"")</f>
        <v/>
      </c>
      <c r="F176" s="4" t="str">
        <f ca="1">IFERROR(AVERAGEIF(TERCERO[#All],Consolidado[[#This Row],[Codigo]],TERCERO[[#All],[Nota Final]]),"")</f>
        <v/>
      </c>
      <c r="G176" s="4">
        <f ca="1">IF(AVERAGE(Consolidado[[#This Row],[VOZ]:[TERCERO]])&lt;0,0,AVERAGE(Consolidado[[#This Row],[VOZ]:[TERCERO]]))</f>
        <v>1</v>
      </c>
      <c r="H176" s="13">
        <f ca="1">3-COUNTBLANK(Consolidado[[#This Row],[VOZ]:[TERCERO]])</f>
        <v>1</v>
      </c>
    </row>
    <row r="177" spans="1:8" x14ac:dyDescent="0.25">
      <c r="A177" s="13" t="str">
        <f>Consolidado[[#This Row],[ID Asesor]]&amp;Consolidado[[#This Row],[Fecha Monitoreo]]</f>
        <v>369145924</v>
      </c>
      <c r="B177" s="2">
        <v>45924</v>
      </c>
      <c r="C177" s="1">
        <v>3691</v>
      </c>
      <c r="D177" s="4" t="str">
        <f ca="1">IFERROR(AVERAGEIF(VOZ_WHATSAPP[#All],Consolidado[[#This Row],[Codigo]],VOZ_WHATSAPP[[#All],[Nota Final]]),"")</f>
        <v/>
      </c>
      <c r="E177" s="4" t="str">
        <f ca="1">IFERROR(AVERAGEIF(SMS[#All],Consolidado[[#This Row],[Codigo]],SMS[[#All],[Nota Final]]),"")</f>
        <v/>
      </c>
      <c r="F177" s="4">
        <f ca="1">IFERROR(AVERAGEIF(TERCERO[#All],Consolidado[[#This Row],[Codigo]],TERCERO[[#All],[Nota Final]]),"")</f>
        <v>1</v>
      </c>
      <c r="G177" s="4">
        <f ca="1">IF(AVERAGE(Consolidado[[#This Row],[VOZ]:[TERCERO]])&lt;0,0,AVERAGE(Consolidado[[#This Row],[VOZ]:[TERCERO]]))</f>
        <v>1</v>
      </c>
      <c r="H177" s="13">
        <f ca="1">3-COUNTBLANK(Consolidado[[#This Row],[VOZ]:[TERCERO]])</f>
        <v>1</v>
      </c>
    </row>
    <row r="178" spans="1:8" x14ac:dyDescent="0.25">
      <c r="A178" s="13" t="str">
        <f>Consolidado[[#This Row],[ID Asesor]]&amp;Consolidado[[#This Row],[Fecha Monitoreo]]</f>
        <v>387045924</v>
      </c>
      <c r="B178" s="2">
        <v>45924</v>
      </c>
      <c r="C178" s="1">
        <v>3870</v>
      </c>
      <c r="D178" s="4">
        <f ca="1">IFERROR(AVERAGEIF(VOZ_WHATSAPP[#All],Consolidado[[#This Row],[Codigo]],VOZ_WHATSAPP[[#All],[Nota Final]]),"")</f>
        <v>0.96</v>
      </c>
      <c r="E178" s="4" t="str">
        <f ca="1">IFERROR(AVERAGEIF(SMS[#All],Consolidado[[#This Row],[Codigo]],SMS[[#All],[Nota Final]]),"")</f>
        <v/>
      </c>
      <c r="F178" s="4" t="str">
        <f ca="1">IFERROR(AVERAGEIF(TERCERO[#All],Consolidado[[#This Row],[Codigo]],TERCERO[[#All],[Nota Final]]),"")</f>
        <v/>
      </c>
      <c r="G178" s="4">
        <f ca="1">IF(AVERAGE(Consolidado[[#This Row],[VOZ]:[TERCERO]])&lt;0,0,AVERAGE(Consolidado[[#This Row],[VOZ]:[TERCERO]]))</f>
        <v>0.96</v>
      </c>
      <c r="H178" s="13">
        <f ca="1">3-COUNTBLANK(Consolidado[[#This Row],[VOZ]:[TERCERO]])</f>
        <v>1</v>
      </c>
    </row>
    <row r="179" spans="1:8" x14ac:dyDescent="0.25">
      <c r="A179" s="13" t="str">
        <f>Consolidado[[#This Row],[ID Asesor]]&amp;Consolidado[[#This Row],[Fecha Monitoreo]]</f>
        <v>362345924</v>
      </c>
      <c r="B179" s="2">
        <v>45924</v>
      </c>
      <c r="C179" s="1">
        <v>3623</v>
      </c>
      <c r="D179" s="4">
        <f ca="1">IFERROR(AVERAGEIF(VOZ_WHATSAPP[#All],Consolidado[[#This Row],[Codigo]],VOZ_WHATSAPP[[#All],[Nota Final]]),"")</f>
        <v>1</v>
      </c>
      <c r="E179" s="4" t="str">
        <f ca="1">IFERROR(AVERAGEIF(SMS[#All],Consolidado[[#This Row],[Codigo]],SMS[[#All],[Nota Final]]),"")</f>
        <v/>
      </c>
      <c r="F179" s="4" t="str">
        <f ca="1">IFERROR(AVERAGEIF(TERCERO[#All],Consolidado[[#This Row],[Codigo]],TERCERO[[#All],[Nota Final]]),"")</f>
        <v/>
      </c>
      <c r="G179" s="4">
        <f ca="1">IF(AVERAGE(Consolidado[[#This Row],[VOZ]:[TERCERO]])&lt;0,0,AVERAGE(Consolidado[[#This Row],[VOZ]:[TERCERO]]))</f>
        <v>1</v>
      </c>
      <c r="H179" s="13">
        <f ca="1">3-COUNTBLANK(Consolidado[[#This Row],[VOZ]:[TERCERO]])</f>
        <v>1</v>
      </c>
    </row>
    <row r="180" spans="1:8" x14ac:dyDescent="0.25">
      <c r="A180" s="13" t="str">
        <f>Consolidado[[#This Row],[ID Asesor]]&amp;Consolidado[[#This Row],[Fecha Monitoreo]]</f>
        <v>410045924</v>
      </c>
      <c r="B180" s="2">
        <v>45924</v>
      </c>
      <c r="C180" s="1">
        <v>4100</v>
      </c>
      <c r="D180" s="4">
        <f ca="1">IFERROR(AVERAGEIF(VOZ_WHATSAPP[#All],Consolidado[[#This Row],[Codigo]],VOZ_WHATSAPP[[#All],[Nota Final]]),"")</f>
        <v>0</v>
      </c>
      <c r="E180" s="4" t="str">
        <f ca="1">IFERROR(AVERAGEIF(SMS[#All],Consolidado[[#This Row],[Codigo]],SMS[[#All],[Nota Final]]),"")</f>
        <v/>
      </c>
      <c r="F180" s="4" t="str">
        <f ca="1">IFERROR(AVERAGEIF(TERCERO[#All],Consolidado[[#This Row],[Codigo]],TERCERO[[#All],[Nota Final]]),"")</f>
        <v/>
      </c>
      <c r="G180" s="4">
        <f ca="1">IF(AVERAGE(Consolidado[[#This Row],[VOZ]:[TERCERO]])&lt;0,0,AVERAGE(Consolidado[[#This Row],[VOZ]:[TERCERO]]))</f>
        <v>0</v>
      </c>
      <c r="H180" s="13">
        <f ca="1">3-COUNTBLANK(Consolidado[[#This Row],[VOZ]:[TERCERO]])</f>
        <v>1</v>
      </c>
    </row>
    <row r="181" spans="1:8" x14ac:dyDescent="0.25">
      <c r="A181" s="13" t="str">
        <f>Consolidado[[#This Row],[ID Asesor]]&amp;Consolidado[[#This Row],[Fecha Monitoreo]]</f>
        <v>412445924</v>
      </c>
      <c r="B181" s="2">
        <v>45924</v>
      </c>
      <c r="C181" s="1">
        <v>4124</v>
      </c>
      <c r="D181" s="4">
        <f ca="1">IFERROR(AVERAGEIF(VOZ_WHATSAPP[#All],Consolidado[[#This Row],[Codigo]],VOZ_WHATSAPP[[#All],[Nota Final]]),"")</f>
        <v>0.75</v>
      </c>
      <c r="E181" s="4" t="str">
        <f ca="1">IFERROR(AVERAGEIF(SMS[#All],Consolidado[[#This Row],[Codigo]],SMS[[#All],[Nota Final]]),"")</f>
        <v/>
      </c>
      <c r="F181" s="4" t="str">
        <f ca="1">IFERROR(AVERAGEIF(TERCERO[#All],Consolidado[[#This Row],[Codigo]],TERCERO[[#All],[Nota Final]]),"")</f>
        <v/>
      </c>
      <c r="G181" s="4">
        <f ca="1">IF(AVERAGE(Consolidado[[#This Row],[VOZ]:[TERCERO]])&lt;0,0,AVERAGE(Consolidado[[#This Row],[VOZ]:[TERCERO]]))</f>
        <v>0.75</v>
      </c>
      <c r="H181" s="13">
        <f ca="1">3-COUNTBLANK(Consolidado[[#This Row],[VOZ]:[TERCERO]])</f>
        <v>1</v>
      </c>
    </row>
    <row r="182" spans="1:8" x14ac:dyDescent="0.25">
      <c r="A182" s="13" t="str">
        <f>Consolidado[[#This Row],[ID Asesor]]&amp;Consolidado[[#This Row],[Fecha Monitoreo]]</f>
        <v>409345924</v>
      </c>
      <c r="B182" s="2">
        <v>45924</v>
      </c>
      <c r="C182" s="1">
        <v>4093</v>
      </c>
      <c r="D182" s="4">
        <f ca="1">IFERROR(AVERAGEIF(VOZ_WHATSAPP[#All],Consolidado[[#This Row],[Codigo]],VOZ_WHATSAPP[[#All],[Nota Final]]),"")</f>
        <v>0.86</v>
      </c>
      <c r="E182" s="4" t="str">
        <f ca="1">IFERROR(AVERAGEIF(SMS[#All],Consolidado[[#This Row],[Codigo]],SMS[[#All],[Nota Final]]),"")</f>
        <v/>
      </c>
      <c r="F182" s="4" t="str">
        <f ca="1">IFERROR(AVERAGEIF(TERCERO[#All],Consolidado[[#This Row],[Codigo]],TERCERO[[#All],[Nota Final]]),"")</f>
        <v/>
      </c>
      <c r="G182" s="4">
        <f ca="1">IF(AVERAGE(Consolidado[[#This Row],[VOZ]:[TERCERO]])&lt;0,0,AVERAGE(Consolidado[[#This Row],[VOZ]:[TERCERO]]))</f>
        <v>0.86</v>
      </c>
      <c r="H182" s="13">
        <f ca="1">3-COUNTBLANK(Consolidado[[#This Row],[VOZ]:[TERCERO]])</f>
        <v>1</v>
      </c>
    </row>
    <row r="183" spans="1:8" x14ac:dyDescent="0.25">
      <c r="A183" s="13" t="str">
        <f>Consolidado[[#This Row],[ID Asesor]]&amp;Consolidado[[#This Row],[Fecha Monitoreo]]</f>
        <v>363345924</v>
      </c>
      <c r="B183" s="2">
        <v>45924</v>
      </c>
      <c r="C183" s="1">
        <v>3633</v>
      </c>
      <c r="D183" s="4">
        <f ca="1">IFERROR(AVERAGEIF(VOZ_WHATSAPP[#All],Consolidado[[#This Row],[Codigo]],VOZ_WHATSAPP[[#All],[Nota Final]]),"")</f>
        <v>0.96</v>
      </c>
      <c r="E183" s="4" t="str">
        <f ca="1">IFERROR(AVERAGEIF(SMS[#All],Consolidado[[#This Row],[Codigo]],SMS[[#All],[Nota Final]]),"")</f>
        <v/>
      </c>
      <c r="F183" s="4" t="str">
        <f ca="1">IFERROR(AVERAGEIF(TERCERO[#All],Consolidado[[#This Row],[Codigo]],TERCERO[[#All],[Nota Final]]),"")</f>
        <v/>
      </c>
      <c r="G183" s="4">
        <f ca="1">IF(AVERAGE(Consolidado[[#This Row],[VOZ]:[TERCERO]])&lt;0,0,AVERAGE(Consolidado[[#This Row],[VOZ]:[TERCERO]]))</f>
        <v>0.96</v>
      </c>
      <c r="H183" s="13">
        <f ca="1">3-COUNTBLANK(Consolidado[[#This Row],[VOZ]:[TERCERO]])</f>
        <v>1</v>
      </c>
    </row>
    <row r="184" spans="1:8" x14ac:dyDescent="0.25">
      <c r="A184" s="13" t="str">
        <f>Consolidado[[#This Row],[ID Asesor]]&amp;Consolidado[[#This Row],[Fecha Monitoreo]]</f>
        <v>399645924</v>
      </c>
      <c r="B184" s="2">
        <v>45924</v>
      </c>
      <c r="C184" s="1">
        <v>3996</v>
      </c>
      <c r="D184" s="4">
        <f ca="1">IFERROR(AVERAGEIF(VOZ_WHATSAPP[#All],Consolidado[[#This Row],[Codigo]],VOZ_WHATSAPP[[#All],[Nota Final]]),"")</f>
        <v>1</v>
      </c>
      <c r="E184" s="4" t="str">
        <f ca="1">IFERROR(AVERAGEIF(SMS[#All],Consolidado[[#This Row],[Codigo]],SMS[[#All],[Nota Final]]),"")</f>
        <v/>
      </c>
      <c r="F184" s="4" t="str">
        <f ca="1">IFERROR(AVERAGEIF(TERCERO[#All],Consolidado[[#This Row],[Codigo]],TERCERO[[#All],[Nota Final]]),"")</f>
        <v/>
      </c>
      <c r="G184" s="4">
        <f ca="1">IF(AVERAGE(Consolidado[[#This Row],[VOZ]:[TERCERO]])&lt;0,0,AVERAGE(Consolidado[[#This Row],[VOZ]:[TERCERO]]))</f>
        <v>1</v>
      </c>
      <c r="H184" s="13">
        <f ca="1">3-COUNTBLANK(Consolidado[[#This Row],[VOZ]:[TERCERO]])</f>
        <v>1</v>
      </c>
    </row>
    <row r="185" spans="1:8" x14ac:dyDescent="0.25">
      <c r="A185" s="13" t="str">
        <f>Consolidado[[#This Row],[ID Asesor]]&amp;Consolidado[[#This Row],[Fecha Monitoreo]]</f>
        <v>372945924</v>
      </c>
      <c r="B185" s="2">
        <v>45924</v>
      </c>
      <c r="C185" s="1">
        <v>3729</v>
      </c>
      <c r="D185" s="4">
        <f ca="1">IFERROR(AVERAGEIF(VOZ_WHATSAPP[#All],Consolidado[[#This Row],[Codigo]],VOZ_WHATSAPP[[#All],[Nota Final]]),"")</f>
        <v>0.9</v>
      </c>
      <c r="E185" s="4" t="str">
        <f ca="1">IFERROR(AVERAGEIF(SMS[#All],Consolidado[[#This Row],[Codigo]],SMS[[#All],[Nota Final]]),"")</f>
        <v/>
      </c>
      <c r="F185" s="4" t="str">
        <f ca="1">IFERROR(AVERAGEIF(TERCERO[#All],Consolidado[[#This Row],[Codigo]],TERCERO[[#All],[Nota Final]]),"")</f>
        <v/>
      </c>
      <c r="G185" s="4">
        <f ca="1">IF(AVERAGE(Consolidado[[#This Row],[VOZ]:[TERCERO]])&lt;0,0,AVERAGE(Consolidado[[#This Row],[VOZ]:[TERCERO]]))</f>
        <v>0.9</v>
      </c>
      <c r="H185" s="13">
        <f ca="1">3-COUNTBLANK(Consolidado[[#This Row],[VOZ]:[TERCERO]])</f>
        <v>1</v>
      </c>
    </row>
    <row r="186" spans="1:8" x14ac:dyDescent="0.25">
      <c r="A186" s="13" t="str">
        <f>Consolidado[[#This Row],[ID Asesor]]&amp;Consolidado[[#This Row],[Fecha Monitoreo]]</f>
        <v>311645924</v>
      </c>
      <c r="B186" s="2">
        <v>45924</v>
      </c>
      <c r="C186" s="1">
        <v>3116</v>
      </c>
      <c r="D186" s="4">
        <f ca="1">IFERROR(AVERAGEIF(VOZ_WHATSAPP[#All],Consolidado[[#This Row],[Codigo]],VOZ_WHATSAPP[[#All],[Nota Final]]),"")</f>
        <v>0</v>
      </c>
      <c r="E186" s="4" t="str">
        <f ca="1">IFERROR(AVERAGEIF(SMS[#All],Consolidado[[#This Row],[Codigo]],SMS[[#All],[Nota Final]]),"")</f>
        <v/>
      </c>
      <c r="F186" s="4" t="str">
        <f ca="1">IFERROR(AVERAGEIF(TERCERO[#All],Consolidado[[#This Row],[Codigo]],TERCERO[[#All],[Nota Final]]),"")</f>
        <v/>
      </c>
      <c r="G186" s="4">
        <f ca="1">IF(AVERAGE(Consolidado[[#This Row],[VOZ]:[TERCERO]])&lt;0,0,AVERAGE(Consolidado[[#This Row],[VOZ]:[TERCERO]]))</f>
        <v>0</v>
      </c>
      <c r="H186" s="13">
        <f ca="1">3-COUNTBLANK(Consolidado[[#This Row],[VOZ]:[TERCERO]])</f>
        <v>1</v>
      </c>
    </row>
    <row r="187" spans="1:8" x14ac:dyDescent="0.25">
      <c r="A187" s="13" t="str">
        <f>Consolidado[[#This Row],[ID Asesor]]&amp;Consolidado[[#This Row],[Fecha Monitoreo]]</f>
        <v>397445924</v>
      </c>
      <c r="B187" s="2">
        <v>45924</v>
      </c>
      <c r="C187" s="1">
        <v>3974</v>
      </c>
      <c r="D187" s="4">
        <f ca="1">IFERROR(AVERAGEIF(VOZ_WHATSAPP[#All],Consolidado[[#This Row],[Codigo]],VOZ_WHATSAPP[[#All],[Nota Final]]),"")</f>
        <v>1</v>
      </c>
      <c r="E187" s="4" t="str">
        <f ca="1">IFERROR(AVERAGEIF(SMS[#All],Consolidado[[#This Row],[Codigo]],SMS[[#All],[Nota Final]]),"")</f>
        <v/>
      </c>
      <c r="F187" s="4" t="str">
        <f ca="1">IFERROR(AVERAGEIF(TERCERO[#All],Consolidado[[#This Row],[Codigo]],TERCERO[[#All],[Nota Final]]),"")</f>
        <v/>
      </c>
      <c r="G187" s="4">
        <f ca="1">IF(AVERAGE(Consolidado[[#This Row],[VOZ]:[TERCERO]])&lt;0,0,AVERAGE(Consolidado[[#This Row],[VOZ]:[TERCERO]]))</f>
        <v>1</v>
      </c>
      <c r="H187" s="13">
        <f ca="1">3-COUNTBLANK(Consolidado[[#This Row],[VOZ]:[TERCERO]])</f>
        <v>1</v>
      </c>
    </row>
    <row r="188" spans="1:8" x14ac:dyDescent="0.25">
      <c r="A188" s="13" t="str">
        <f>Consolidado[[#This Row],[ID Asesor]]&amp;Consolidado[[#This Row],[Fecha Monitoreo]]</f>
        <v>214845924</v>
      </c>
      <c r="B188" s="2">
        <v>45924</v>
      </c>
      <c r="C188" s="1">
        <v>2148</v>
      </c>
      <c r="D188" s="4">
        <f ca="1">IFERROR(AVERAGEIF(VOZ_WHATSAPP[#All],Consolidado[[#This Row],[Codigo]],VOZ_WHATSAPP[[#All],[Nota Final]]),"")</f>
        <v>1</v>
      </c>
      <c r="E188" s="4" t="str">
        <f ca="1">IFERROR(AVERAGEIF(SMS[#All],Consolidado[[#This Row],[Codigo]],SMS[[#All],[Nota Final]]),"")</f>
        <v/>
      </c>
      <c r="F188" s="4" t="str">
        <f ca="1">IFERROR(AVERAGEIF(TERCERO[#All],Consolidado[[#This Row],[Codigo]],TERCERO[[#All],[Nota Final]]),"")</f>
        <v/>
      </c>
      <c r="G188" s="4">
        <f ca="1">IF(AVERAGE(Consolidado[[#This Row],[VOZ]:[TERCERO]])&lt;0,0,AVERAGE(Consolidado[[#This Row],[VOZ]:[TERCERO]]))</f>
        <v>1</v>
      </c>
      <c r="H188" s="13">
        <f ca="1">3-COUNTBLANK(Consolidado[[#This Row],[VOZ]:[TERCERO]])</f>
        <v>1</v>
      </c>
    </row>
    <row r="189" spans="1:8" x14ac:dyDescent="0.25">
      <c r="A189" s="13" t="str">
        <f>Consolidado[[#This Row],[ID Asesor]]&amp;Consolidado[[#This Row],[Fecha Monitoreo]]</f>
        <v>407945924</v>
      </c>
      <c r="B189" s="2">
        <v>45924</v>
      </c>
      <c r="C189" s="1">
        <v>4079</v>
      </c>
      <c r="D189" s="4" t="str">
        <f ca="1">IFERROR(AVERAGEIF(VOZ_WHATSAPP[#All],Consolidado[[#This Row],[Codigo]],VOZ_WHATSAPP[[#All],[Nota Final]]),"")</f>
        <v/>
      </c>
      <c r="E189" s="4" t="str">
        <f ca="1">IFERROR(AVERAGEIF(SMS[#All],Consolidado[[#This Row],[Codigo]],SMS[[#All],[Nota Final]]),"")</f>
        <v/>
      </c>
      <c r="F189" s="4">
        <f ca="1">IFERROR(AVERAGEIF(TERCERO[#All],Consolidado[[#This Row],[Codigo]],TERCERO[[#All],[Nota Final]]),"")</f>
        <v>1</v>
      </c>
      <c r="G189" s="4">
        <f ca="1">IF(AVERAGE(Consolidado[[#This Row],[VOZ]:[TERCERO]])&lt;0,0,AVERAGE(Consolidado[[#This Row],[VOZ]:[TERCERO]]))</f>
        <v>1</v>
      </c>
      <c r="H189" s="13">
        <f ca="1">3-COUNTBLANK(Consolidado[[#This Row],[VOZ]:[TERCERO]])</f>
        <v>1</v>
      </c>
    </row>
    <row r="190" spans="1:8" x14ac:dyDescent="0.25">
      <c r="A190" s="13" t="str">
        <f>Consolidado[[#This Row],[ID Asesor]]&amp;Consolidado[[#This Row],[Fecha Monitoreo]]</f>
        <v>300045924</v>
      </c>
      <c r="B190" s="2">
        <v>45924</v>
      </c>
      <c r="C190" s="1">
        <v>3000</v>
      </c>
      <c r="D190" s="4" t="str">
        <f ca="1">IFERROR(AVERAGEIF(VOZ_WHATSAPP[#All],Consolidado[[#This Row],[Codigo]],VOZ_WHATSAPP[[#All],[Nota Final]]),"")</f>
        <v/>
      </c>
      <c r="E190" s="4">
        <f ca="1">IFERROR(AVERAGEIF(SMS[#All],Consolidado[[#This Row],[Codigo]],SMS[[#All],[Nota Final]]),"")</f>
        <v>1</v>
      </c>
      <c r="F190" s="4" t="str">
        <f ca="1">IFERROR(AVERAGEIF(TERCERO[#All],Consolidado[[#This Row],[Codigo]],TERCERO[[#All],[Nota Final]]),"")</f>
        <v/>
      </c>
      <c r="G190" s="4">
        <f ca="1">IF(AVERAGE(Consolidado[[#This Row],[VOZ]:[TERCERO]])&lt;0,0,AVERAGE(Consolidado[[#This Row],[VOZ]:[TERCERO]]))</f>
        <v>1</v>
      </c>
      <c r="H190" s="13">
        <f ca="1">3-COUNTBLANK(Consolidado[[#This Row],[VOZ]:[TERCERO]])</f>
        <v>1</v>
      </c>
    </row>
    <row r="191" spans="1:8" x14ac:dyDescent="0.25">
      <c r="A191" s="13" t="str">
        <f>Consolidado[[#This Row],[ID Asesor]]&amp;Consolidado[[#This Row],[Fecha Monitoreo]]</f>
        <v>372445924</v>
      </c>
      <c r="B191" s="2">
        <v>45924</v>
      </c>
      <c r="C191" s="1">
        <v>3724</v>
      </c>
      <c r="D191" s="4" t="str">
        <f ca="1">IFERROR(AVERAGEIF(VOZ_WHATSAPP[#All],Consolidado[[#This Row],[Codigo]],VOZ_WHATSAPP[[#All],[Nota Final]]),"")</f>
        <v/>
      </c>
      <c r="E191" s="4">
        <f ca="1">IFERROR(AVERAGEIF(SMS[#All],Consolidado[[#This Row],[Codigo]],SMS[[#All],[Nota Final]]),"")</f>
        <v>1</v>
      </c>
      <c r="F191" s="4" t="str">
        <f ca="1">IFERROR(AVERAGEIF(TERCERO[#All],Consolidado[[#This Row],[Codigo]],TERCERO[[#All],[Nota Final]]),"")</f>
        <v/>
      </c>
      <c r="G191" s="4">
        <f ca="1">IF(AVERAGE(Consolidado[[#This Row],[VOZ]:[TERCERO]])&lt;0,0,AVERAGE(Consolidado[[#This Row],[VOZ]:[TERCERO]]))</f>
        <v>1</v>
      </c>
      <c r="H191" s="13">
        <f ca="1">3-COUNTBLANK(Consolidado[[#This Row],[VOZ]:[TERCERO]])</f>
        <v>1</v>
      </c>
    </row>
    <row r="192" spans="1:8" x14ac:dyDescent="0.25">
      <c r="A192" s="13" t="str">
        <f>Consolidado[[#This Row],[ID Asesor]]&amp;Consolidado[[#This Row],[Fecha Monitoreo]]</f>
        <v>396445924</v>
      </c>
      <c r="B192" s="2">
        <v>45924</v>
      </c>
      <c r="C192" s="1">
        <v>3964</v>
      </c>
      <c r="D192" s="4" t="str">
        <f ca="1">IFERROR(AVERAGEIF(VOZ_WHATSAPP[#All],Consolidado[[#This Row],[Codigo]],VOZ_WHATSAPP[[#All],[Nota Final]]),"")</f>
        <v/>
      </c>
      <c r="E192" s="4">
        <f ca="1">IFERROR(AVERAGEIF(SMS[#All],Consolidado[[#This Row],[Codigo]],SMS[[#All],[Nota Final]]),"")</f>
        <v>1</v>
      </c>
      <c r="F192" s="4" t="str">
        <f ca="1">IFERROR(AVERAGEIF(TERCERO[#All],Consolidado[[#This Row],[Codigo]],TERCERO[[#All],[Nota Final]]),"")</f>
        <v/>
      </c>
      <c r="G192" s="4">
        <f ca="1">IF(AVERAGE(Consolidado[[#This Row],[VOZ]:[TERCERO]])&lt;0,0,AVERAGE(Consolidado[[#This Row],[VOZ]:[TERCERO]]))</f>
        <v>1</v>
      </c>
      <c r="H192" s="13">
        <f ca="1">3-COUNTBLANK(Consolidado[[#This Row],[VOZ]:[TERCERO]])</f>
        <v>1</v>
      </c>
    </row>
    <row r="193" spans="1:8" x14ac:dyDescent="0.25">
      <c r="A193" s="13" t="str">
        <f>Consolidado[[#This Row],[ID Asesor]]&amp;Consolidado[[#This Row],[Fecha Monitoreo]]</f>
        <v>110645924</v>
      </c>
      <c r="B193" s="2">
        <v>45924</v>
      </c>
      <c r="C193" s="1">
        <v>1106</v>
      </c>
      <c r="D193" s="4" t="str">
        <f ca="1">IFERROR(AVERAGEIF(VOZ_WHATSAPP[#All],Consolidado[[#This Row],[Codigo]],VOZ_WHATSAPP[[#All],[Nota Final]]),"")</f>
        <v/>
      </c>
      <c r="E193" s="4">
        <f ca="1">IFERROR(AVERAGEIF(SMS[#All],Consolidado[[#This Row],[Codigo]],SMS[[#All],[Nota Final]]),"")</f>
        <v>1</v>
      </c>
      <c r="F193" s="4" t="str">
        <f ca="1">IFERROR(AVERAGEIF(TERCERO[#All],Consolidado[[#This Row],[Codigo]],TERCERO[[#All],[Nota Final]]),"")</f>
        <v/>
      </c>
      <c r="G193" s="4">
        <f ca="1">IF(AVERAGE(Consolidado[[#This Row],[VOZ]:[TERCERO]])&lt;0,0,AVERAGE(Consolidado[[#This Row],[VOZ]:[TERCERO]]))</f>
        <v>1</v>
      </c>
      <c r="H193" s="13">
        <f ca="1">3-COUNTBLANK(Consolidado[[#This Row],[VOZ]:[TERCERO]])</f>
        <v>1</v>
      </c>
    </row>
    <row r="194" spans="1:8" x14ac:dyDescent="0.25">
      <c r="A194" s="13" t="str">
        <f>Consolidado[[#This Row],[ID Asesor]]&amp;Consolidado[[#This Row],[Fecha Monitoreo]]</f>
        <v>366745924</v>
      </c>
      <c r="B194" s="2">
        <v>45924</v>
      </c>
      <c r="C194" s="1">
        <v>3667</v>
      </c>
      <c r="D194" s="4" t="str">
        <f ca="1">IFERROR(AVERAGEIF(VOZ_WHATSAPP[#All],Consolidado[[#This Row],[Codigo]],VOZ_WHATSAPP[[#All],[Nota Final]]),"")</f>
        <v/>
      </c>
      <c r="E194" s="4">
        <f ca="1">IFERROR(AVERAGEIF(SMS[#All],Consolidado[[#This Row],[Codigo]],SMS[[#All],[Nota Final]]),"")</f>
        <v>1</v>
      </c>
      <c r="F194" s="4" t="str">
        <f ca="1">IFERROR(AVERAGEIF(TERCERO[#All],Consolidado[[#This Row],[Codigo]],TERCERO[[#All],[Nota Final]]),"")</f>
        <v/>
      </c>
      <c r="G194" s="4">
        <f ca="1">IF(AVERAGE(Consolidado[[#This Row],[VOZ]:[TERCERO]])&lt;0,0,AVERAGE(Consolidado[[#This Row],[VOZ]:[TERCERO]]))</f>
        <v>1</v>
      </c>
      <c r="H194" s="13">
        <f ca="1">3-COUNTBLANK(Consolidado[[#This Row],[VOZ]:[TERCERO]])</f>
        <v>1</v>
      </c>
    </row>
    <row r="195" spans="1:8" x14ac:dyDescent="0.25">
      <c r="A195" s="13" t="str">
        <f>Consolidado[[#This Row],[ID Asesor]]&amp;Consolidado[[#This Row],[Fecha Monitoreo]]</f>
        <v>380545924</v>
      </c>
      <c r="B195" s="2">
        <v>45924</v>
      </c>
      <c r="C195" s="1">
        <v>3805</v>
      </c>
      <c r="D195" s="4">
        <f ca="1">IFERROR(AVERAGEIF(VOZ_WHATSAPP[#All],Consolidado[[#This Row],[Codigo]],VOZ_WHATSAPP[[#All],[Nota Final]]),"")</f>
        <v>1</v>
      </c>
      <c r="E195" s="4" t="str">
        <f ca="1">IFERROR(AVERAGEIF(SMS[#All],Consolidado[[#This Row],[Codigo]],SMS[[#All],[Nota Final]]),"")</f>
        <v/>
      </c>
      <c r="F195" s="4" t="str">
        <f ca="1">IFERROR(AVERAGEIF(TERCERO[#All],Consolidado[[#This Row],[Codigo]],TERCERO[[#All],[Nota Final]]),"")</f>
        <v/>
      </c>
      <c r="G195" s="4">
        <f ca="1">IF(AVERAGE(Consolidado[[#This Row],[VOZ]:[TERCERO]])&lt;0,0,AVERAGE(Consolidado[[#This Row],[VOZ]:[TERCERO]]))</f>
        <v>1</v>
      </c>
      <c r="H195" s="13">
        <f ca="1">3-COUNTBLANK(Consolidado[[#This Row],[VOZ]:[TERCERO]])</f>
        <v>1</v>
      </c>
    </row>
    <row r="196" spans="1:8" x14ac:dyDescent="0.25">
      <c r="A196" s="13" t="str">
        <f>Consolidado[[#This Row],[ID Asesor]]&amp;Consolidado[[#This Row],[Fecha Monitoreo]]</f>
        <v>402345924</v>
      </c>
      <c r="B196" s="2">
        <v>45924</v>
      </c>
      <c r="C196" s="1">
        <v>4023</v>
      </c>
      <c r="D196" s="4">
        <f ca="1">IFERROR(AVERAGEIF(VOZ_WHATSAPP[#All],Consolidado[[#This Row],[Codigo]],VOZ_WHATSAPP[[#All],[Nota Final]]),"")</f>
        <v>1</v>
      </c>
      <c r="E196" s="4" t="str">
        <f ca="1">IFERROR(AVERAGEIF(SMS[#All],Consolidado[[#This Row],[Codigo]],SMS[[#All],[Nota Final]]),"")</f>
        <v/>
      </c>
      <c r="F196" s="4" t="str">
        <f ca="1">IFERROR(AVERAGEIF(TERCERO[#All],Consolidado[[#This Row],[Codigo]],TERCERO[[#All],[Nota Final]]),"")</f>
        <v/>
      </c>
      <c r="G196" s="4">
        <f ca="1">IF(AVERAGE(Consolidado[[#This Row],[VOZ]:[TERCERO]])&lt;0,0,AVERAGE(Consolidado[[#This Row],[VOZ]:[TERCERO]]))</f>
        <v>1</v>
      </c>
      <c r="H196" s="13">
        <f ca="1">3-COUNTBLANK(Consolidado[[#This Row],[VOZ]:[TERCERO]])</f>
        <v>1</v>
      </c>
    </row>
    <row r="197" spans="1:8" x14ac:dyDescent="0.25">
      <c r="A197" s="13" t="str">
        <f>Consolidado[[#This Row],[ID Asesor]]&amp;Consolidado[[#This Row],[Fecha Monitoreo]]</f>
        <v>364345925</v>
      </c>
      <c r="B197" s="2">
        <v>45925</v>
      </c>
      <c r="C197" s="1">
        <v>3643</v>
      </c>
      <c r="D197" s="4">
        <f ca="1">IFERROR(AVERAGEIF(VOZ_WHATSAPP[#All],Consolidado[[#This Row],[Codigo]],VOZ_WHATSAPP[[#All],[Nota Final]]),"")</f>
        <v>1</v>
      </c>
      <c r="E197" s="4" t="str">
        <f ca="1">IFERROR(AVERAGEIF(SMS[#All],Consolidado[[#This Row],[Codigo]],SMS[[#All],[Nota Final]]),"")</f>
        <v/>
      </c>
      <c r="F197" s="4" t="str">
        <f ca="1">IFERROR(AVERAGEIF(TERCERO[#All],Consolidado[[#This Row],[Codigo]],TERCERO[[#All],[Nota Final]]),"")</f>
        <v/>
      </c>
      <c r="G197" s="4">
        <f ca="1">IF(AVERAGE(Consolidado[[#This Row],[VOZ]:[TERCERO]])&lt;0,0,AVERAGE(Consolidado[[#This Row],[VOZ]:[TERCERO]]))</f>
        <v>1</v>
      </c>
      <c r="H197" s="13">
        <f ca="1">3-COUNTBLANK(Consolidado[[#This Row],[VOZ]:[TERCERO]])</f>
        <v>1</v>
      </c>
    </row>
    <row r="198" spans="1:8" x14ac:dyDescent="0.25">
      <c r="A198" s="13" t="str">
        <f>Consolidado[[#This Row],[ID Asesor]]&amp;Consolidado[[#This Row],[Fecha Monitoreo]]</f>
        <v>300045925</v>
      </c>
      <c r="B198" s="2">
        <v>45925</v>
      </c>
      <c r="C198" s="1">
        <v>3000</v>
      </c>
      <c r="D198" s="4">
        <f ca="1">IFERROR(AVERAGEIF(VOZ_WHATSAPP[#All],Consolidado[[#This Row],[Codigo]],VOZ_WHATSAPP[[#All],[Nota Final]]),"")</f>
        <v>0.92</v>
      </c>
      <c r="E198" s="4" t="str">
        <f ca="1">IFERROR(AVERAGEIF(SMS[#All],Consolidado[[#This Row],[Codigo]],SMS[[#All],[Nota Final]]),"")</f>
        <v/>
      </c>
      <c r="F198" s="4" t="str">
        <f ca="1">IFERROR(AVERAGEIF(TERCERO[#All],Consolidado[[#This Row],[Codigo]],TERCERO[[#All],[Nota Final]]),"")</f>
        <v/>
      </c>
      <c r="G198" s="4">
        <f ca="1">IF(AVERAGE(Consolidado[[#This Row],[VOZ]:[TERCERO]])&lt;0,0,AVERAGE(Consolidado[[#This Row],[VOZ]:[TERCERO]]))</f>
        <v>0.92</v>
      </c>
      <c r="H198" s="13">
        <f ca="1">3-COUNTBLANK(Consolidado[[#This Row],[VOZ]:[TERCERO]])</f>
        <v>1</v>
      </c>
    </row>
    <row r="199" spans="1:8" x14ac:dyDescent="0.25">
      <c r="A199" s="13" t="str">
        <f>Consolidado[[#This Row],[ID Asesor]]&amp;Consolidado[[#This Row],[Fecha Monitoreo]]</f>
        <v>381845925</v>
      </c>
      <c r="B199" s="2">
        <v>45925</v>
      </c>
      <c r="C199" s="1">
        <v>3818</v>
      </c>
      <c r="D199" s="4">
        <f ca="1">IFERROR(AVERAGEIF(VOZ_WHATSAPP[#All],Consolidado[[#This Row],[Codigo]],VOZ_WHATSAPP[[#All],[Nota Final]]),"")</f>
        <v>1</v>
      </c>
      <c r="E199" s="4" t="str">
        <f ca="1">IFERROR(AVERAGEIF(SMS[#All],Consolidado[[#This Row],[Codigo]],SMS[[#All],[Nota Final]]),"")</f>
        <v/>
      </c>
      <c r="F199" s="4" t="str">
        <f ca="1">IFERROR(AVERAGEIF(TERCERO[#All],Consolidado[[#This Row],[Codigo]],TERCERO[[#All],[Nota Final]]),"")</f>
        <v/>
      </c>
      <c r="G199" s="4">
        <f ca="1">IF(AVERAGE(Consolidado[[#This Row],[VOZ]:[TERCERO]])&lt;0,0,AVERAGE(Consolidado[[#This Row],[VOZ]:[TERCERO]]))</f>
        <v>1</v>
      </c>
      <c r="H199" s="13">
        <f ca="1">3-COUNTBLANK(Consolidado[[#This Row],[VOZ]:[TERCERO]])</f>
        <v>1</v>
      </c>
    </row>
    <row r="200" spans="1:8" x14ac:dyDescent="0.25">
      <c r="A200" s="13" t="str">
        <f>Consolidado[[#This Row],[ID Asesor]]&amp;Consolidado[[#This Row],[Fecha Monitoreo]]</f>
        <v>338445925</v>
      </c>
      <c r="B200" s="2">
        <v>45925</v>
      </c>
      <c r="C200" s="1">
        <v>3384</v>
      </c>
      <c r="D200" s="4">
        <f ca="1">IFERROR(AVERAGEIF(VOZ_WHATSAPP[#All],Consolidado[[#This Row],[Codigo]],VOZ_WHATSAPP[[#All],[Nota Final]]),"")</f>
        <v>1</v>
      </c>
      <c r="E200" s="4" t="str">
        <f ca="1">IFERROR(AVERAGEIF(SMS[#All],Consolidado[[#This Row],[Codigo]],SMS[[#All],[Nota Final]]),"")</f>
        <v/>
      </c>
      <c r="F200" s="4" t="str">
        <f ca="1">IFERROR(AVERAGEIF(TERCERO[#All],Consolidado[[#This Row],[Codigo]],TERCERO[[#All],[Nota Final]]),"")</f>
        <v/>
      </c>
      <c r="G200" s="4">
        <f ca="1">IF(AVERAGE(Consolidado[[#This Row],[VOZ]:[TERCERO]])&lt;0,0,AVERAGE(Consolidado[[#This Row],[VOZ]:[TERCERO]]))</f>
        <v>1</v>
      </c>
      <c r="H200" s="13">
        <f ca="1">3-COUNTBLANK(Consolidado[[#This Row],[VOZ]:[TERCERO]])</f>
        <v>1</v>
      </c>
    </row>
    <row r="201" spans="1:8" x14ac:dyDescent="0.25">
      <c r="A201" s="13" t="str">
        <f>Consolidado[[#This Row],[ID Asesor]]&amp;Consolidado[[#This Row],[Fecha Monitoreo]]</f>
        <v>356545925</v>
      </c>
      <c r="B201" s="2">
        <v>45925</v>
      </c>
      <c r="C201" s="1">
        <v>3565</v>
      </c>
      <c r="D201" s="4">
        <f ca="1">IFERROR(AVERAGEIF(VOZ_WHATSAPP[#All],Consolidado[[#This Row],[Codigo]],VOZ_WHATSAPP[[#All],[Nota Final]]),"")</f>
        <v>0.95</v>
      </c>
      <c r="E201" s="4" t="str">
        <f ca="1">IFERROR(AVERAGEIF(SMS[#All],Consolidado[[#This Row],[Codigo]],SMS[[#All],[Nota Final]]),"")</f>
        <v/>
      </c>
      <c r="F201" s="4" t="str">
        <f ca="1">IFERROR(AVERAGEIF(TERCERO[#All],Consolidado[[#This Row],[Codigo]],TERCERO[[#All],[Nota Final]]),"")</f>
        <v/>
      </c>
      <c r="G201" s="4">
        <f ca="1">IF(AVERAGE(Consolidado[[#This Row],[VOZ]:[TERCERO]])&lt;0,0,AVERAGE(Consolidado[[#This Row],[VOZ]:[TERCERO]]))</f>
        <v>0.95</v>
      </c>
      <c r="H201" s="13">
        <f ca="1">3-COUNTBLANK(Consolidado[[#This Row],[VOZ]:[TERCERO]])</f>
        <v>1</v>
      </c>
    </row>
    <row r="202" spans="1:8" x14ac:dyDescent="0.25">
      <c r="A202" s="13" t="str">
        <f>Consolidado[[#This Row],[ID Asesor]]&amp;Consolidado[[#This Row],[Fecha Monitoreo]]</f>
        <v>366345925</v>
      </c>
      <c r="B202" s="2">
        <v>45925</v>
      </c>
      <c r="C202" s="1">
        <v>3663</v>
      </c>
      <c r="D202" s="4">
        <f ca="1">IFERROR(AVERAGEIF(VOZ_WHATSAPP[#All],Consolidado[[#This Row],[Codigo]],VOZ_WHATSAPP[[#All],[Nota Final]]),"")</f>
        <v>1</v>
      </c>
      <c r="E202" s="4" t="str">
        <f ca="1">IFERROR(AVERAGEIF(SMS[#All],Consolidado[[#This Row],[Codigo]],SMS[[#All],[Nota Final]]),"")</f>
        <v/>
      </c>
      <c r="F202" s="4" t="str">
        <f ca="1">IFERROR(AVERAGEIF(TERCERO[#All],Consolidado[[#This Row],[Codigo]],TERCERO[[#All],[Nota Final]]),"")</f>
        <v/>
      </c>
      <c r="G202" s="4">
        <f ca="1">IF(AVERAGE(Consolidado[[#This Row],[VOZ]:[TERCERO]])&lt;0,0,AVERAGE(Consolidado[[#This Row],[VOZ]:[TERCERO]]))</f>
        <v>1</v>
      </c>
      <c r="H202" s="13">
        <f ca="1">3-COUNTBLANK(Consolidado[[#This Row],[VOZ]:[TERCERO]])</f>
        <v>1</v>
      </c>
    </row>
    <row r="203" spans="1:8" x14ac:dyDescent="0.25">
      <c r="A203" s="13" t="str">
        <f>Consolidado[[#This Row],[ID Asesor]]&amp;Consolidado[[#This Row],[Fecha Monitoreo]]</f>
        <v>408945925</v>
      </c>
      <c r="B203" s="2">
        <v>45925</v>
      </c>
      <c r="C203" s="1">
        <v>4089</v>
      </c>
      <c r="D203" s="4">
        <f ca="1">IFERROR(AVERAGEIF(VOZ_WHATSAPP[#All],Consolidado[[#This Row],[Codigo]],VOZ_WHATSAPP[[#All],[Nota Final]]),"")</f>
        <v>0.92</v>
      </c>
      <c r="E203" s="4" t="str">
        <f ca="1">IFERROR(AVERAGEIF(SMS[#All],Consolidado[[#This Row],[Codigo]],SMS[[#All],[Nota Final]]),"")</f>
        <v/>
      </c>
      <c r="F203" s="4" t="str">
        <f ca="1">IFERROR(AVERAGEIF(TERCERO[#All],Consolidado[[#This Row],[Codigo]],TERCERO[[#All],[Nota Final]]),"")</f>
        <v/>
      </c>
      <c r="G203" s="4">
        <f ca="1">IF(AVERAGE(Consolidado[[#This Row],[VOZ]:[TERCERO]])&lt;0,0,AVERAGE(Consolidado[[#This Row],[VOZ]:[TERCERO]]))</f>
        <v>0.92</v>
      </c>
      <c r="H203" s="13">
        <f ca="1">3-COUNTBLANK(Consolidado[[#This Row],[VOZ]:[TERCERO]])</f>
        <v>1</v>
      </c>
    </row>
    <row r="204" spans="1:8" x14ac:dyDescent="0.25">
      <c r="A204" s="13" t="str">
        <f>Consolidado[[#This Row],[ID Asesor]]&amp;Consolidado[[#This Row],[Fecha Monitoreo]]</f>
        <v>386445925</v>
      </c>
      <c r="B204" s="2">
        <v>45925</v>
      </c>
      <c r="C204" s="1">
        <v>3864</v>
      </c>
      <c r="D204" s="4">
        <f ca="1">IFERROR(AVERAGEIF(VOZ_WHATSAPP[#All],Consolidado[[#This Row],[Codigo]],VOZ_WHATSAPP[[#All],[Nota Final]]),"")</f>
        <v>0.94</v>
      </c>
      <c r="E204" s="4" t="str">
        <f ca="1">IFERROR(AVERAGEIF(SMS[#All],Consolidado[[#This Row],[Codigo]],SMS[[#All],[Nota Final]]),"")</f>
        <v/>
      </c>
      <c r="F204" s="4" t="str">
        <f ca="1">IFERROR(AVERAGEIF(TERCERO[#All],Consolidado[[#This Row],[Codigo]],TERCERO[[#All],[Nota Final]]),"")</f>
        <v/>
      </c>
      <c r="G204" s="4">
        <f ca="1">IF(AVERAGE(Consolidado[[#This Row],[VOZ]:[TERCERO]])&lt;0,0,AVERAGE(Consolidado[[#This Row],[VOZ]:[TERCERO]]))</f>
        <v>0.94</v>
      </c>
      <c r="H204" s="13">
        <f ca="1">3-COUNTBLANK(Consolidado[[#This Row],[VOZ]:[TERCERO]])</f>
        <v>1</v>
      </c>
    </row>
    <row r="205" spans="1:8" x14ac:dyDescent="0.25">
      <c r="A205" s="13" t="str">
        <f>Consolidado[[#This Row],[ID Asesor]]&amp;Consolidado[[#This Row],[Fecha Monitoreo]]</f>
        <v>228145925</v>
      </c>
      <c r="B205" s="2">
        <v>45925</v>
      </c>
      <c r="C205" s="1">
        <v>2281</v>
      </c>
      <c r="D205" s="4">
        <f ca="1">IFERROR(AVERAGEIF(VOZ_WHATSAPP[#All],Consolidado[[#This Row],[Codigo]],VOZ_WHATSAPP[[#All],[Nota Final]]),"")</f>
        <v>0.92</v>
      </c>
      <c r="E205" s="4" t="str">
        <f ca="1">IFERROR(AVERAGEIF(SMS[#All],Consolidado[[#This Row],[Codigo]],SMS[[#All],[Nota Final]]),"")</f>
        <v/>
      </c>
      <c r="F205" s="4" t="str">
        <f ca="1">IFERROR(AVERAGEIF(TERCERO[#All],Consolidado[[#This Row],[Codigo]],TERCERO[[#All],[Nota Final]]),"")</f>
        <v/>
      </c>
      <c r="G205" s="4">
        <f ca="1">IF(AVERAGE(Consolidado[[#This Row],[VOZ]:[TERCERO]])&lt;0,0,AVERAGE(Consolidado[[#This Row],[VOZ]:[TERCERO]]))</f>
        <v>0.92</v>
      </c>
      <c r="H205" s="13">
        <f ca="1">3-COUNTBLANK(Consolidado[[#This Row],[VOZ]:[TERCERO]])</f>
        <v>1</v>
      </c>
    </row>
    <row r="206" spans="1:8" x14ac:dyDescent="0.25">
      <c r="A206" s="13" t="str">
        <f>Consolidado[[#This Row],[ID Asesor]]&amp;Consolidado[[#This Row],[Fecha Monitoreo]]</f>
        <v>387645925</v>
      </c>
      <c r="B206" s="2">
        <v>45925</v>
      </c>
      <c r="C206" s="1">
        <v>3876</v>
      </c>
      <c r="D206" s="4">
        <f ca="1">IFERROR(AVERAGEIF(VOZ_WHATSAPP[#All],Consolidado[[#This Row],[Codigo]],VOZ_WHATSAPP[[#All],[Nota Final]]),"")</f>
        <v>1</v>
      </c>
      <c r="E206" s="4" t="str">
        <f ca="1">IFERROR(AVERAGEIF(SMS[#All],Consolidado[[#This Row],[Codigo]],SMS[[#All],[Nota Final]]),"")</f>
        <v/>
      </c>
      <c r="F206" s="4" t="str">
        <f ca="1">IFERROR(AVERAGEIF(TERCERO[#All],Consolidado[[#This Row],[Codigo]],TERCERO[[#All],[Nota Final]]),"")</f>
        <v/>
      </c>
      <c r="G206" s="4">
        <f ca="1">IF(AVERAGE(Consolidado[[#This Row],[VOZ]:[TERCERO]])&lt;0,0,AVERAGE(Consolidado[[#This Row],[VOZ]:[TERCERO]]))</f>
        <v>1</v>
      </c>
      <c r="H206" s="13">
        <f ca="1">3-COUNTBLANK(Consolidado[[#This Row],[VOZ]:[TERCERO]])</f>
        <v>1</v>
      </c>
    </row>
    <row r="207" spans="1:8" x14ac:dyDescent="0.25">
      <c r="A207" s="13" t="str">
        <f>Consolidado[[#This Row],[ID Asesor]]&amp;Consolidado[[#This Row],[Fecha Monitoreo]]</f>
        <v>380545925</v>
      </c>
      <c r="B207" s="2">
        <v>45925</v>
      </c>
      <c r="C207" s="1">
        <v>3805</v>
      </c>
      <c r="D207" s="4">
        <f ca="1">IFERROR(AVERAGEIF(VOZ_WHATSAPP[#All],Consolidado[[#This Row],[Codigo]],VOZ_WHATSAPP[[#All],[Nota Final]]),"")</f>
        <v>1</v>
      </c>
      <c r="E207" s="4" t="str">
        <f ca="1">IFERROR(AVERAGEIF(SMS[#All],Consolidado[[#This Row],[Codigo]],SMS[[#All],[Nota Final]]),"")</f>
        <v/>
      </c>
      <c r="F207" s="4" t="str">
        <f ca="1">IFERROR(AVERAGEIF(TERCERO[#All],Consolidado[[#This Row],[Codigo]],TERCERO[[#All],[Nota Final]]),"")</f>
        <v/>
      </c>
      <c r="G207" s="4">
        <f ca="1">IF(AVERAGE(Consolidado[[#This Row],[VOZ]:[TERCERO]])&lt;0,0,AVERAGE(Consolidado[[#This Row],[VOZ]:[TERCERO]]))</f>
        <v>1</v>
      </c>
      <c r="H207" s="13">
        <f ca="1">3-COUNTBLANK(Consolidado[[#This Row],[VOZ]:[TERCERO]])</f>
        <v>1</v>
      </c>
    </row>
    <row r="208" spans="1:8" x14ac:dyDescent="0.25">
      <c r="A208" s="13" t="str">
        <f>Consolidado[[#This Row],[ID Asesor]]&amp;Consolidado[[#This Row],[Fecha Monitoreo]]</f>
        <v>303945925</v>
      </c>
      <c r="B208" s="2">
        <v>45925</v>
      </c>
      <c r="C208" s="1">
        <v>3039</v>
      </c>
      <c r="D208" s="4">
        <f ca="1">IFERROR(AVERAGEIF(VOZ_WHATSAPP[#All],Consolidado[[#This Row],[Codigo]],VOZ_WHATSAPP[[#All],[Nota Final]]),"")</f>
        <v>0.96</v>
      </c>
      <c r="E208" s="4" t="str">
        <f ca="1">IFERROR(AVERAGEIF(SMS[#All],Consolidado[[#This Row],[Codigo]],SMS[[#All],[Nota Final]]),"")</f>
        <v/>
      </c>
      <c r="F208" s="4" t="str">
        <f ca="1">IFERROR(AVERAGEIF(TERCERO[#All],Consolidado[[#This Row],[Codigo]],TERCERO[[#All],[Nota Final]]),"")</f>
        <v/>
      </c>
      <c r="G208" s="4">
        <f ca="1">IF(AVERAGE(Consolidado[[#This Row],[VOZ]:[TERCERO]])&lt;0,0,AVERAGE(Consolidado[[#This Row],[VOZ]:[TERCERO]]))</f>
        <v>0.96</v>
      </c>
      <c r="H208" s="13">
        <f ca="1">3-COUNTBLANK(Consolidado[[#This Row],[VOZ]:[TERCERO]])</f>
        <v>1</v>
      </c>
    </row>
    <row r="209" spans="1:8" x14ac:dyDescent="0.25">
      <c r="A209" s="13" t="str">
        <f>Consolidado[[#This Row],[ID Asesor]]&amp;Consolidado[[#This Row],[Fecha Monitoreo]]</f>
        <v>388145925</v>
      </c>
      <c r="B209" s="2">
        <v>45925</v>
      </c>
      <c r="C209" s="1">
        <v>3881</v>
      </c>
      <c r="D209" s="4">
        <f ca="1">IFERROR(AVERAGEIF(VOZ_WHATSAPP[#All],Consolidado[[#This Row],[Codigo]],VOZ_WHATSAPP[[#All],[Nota Final]]),"")</f>
        <v>0.81</v>
      </c>
      <c r="E209" s="4" t="str">
        <f ca="1">IFERROR(AVERAGEIF(SMS[#All],Consolidado[[#This Row],[Codigo]],SMS[[#All],[Nota Final]]),"")</f>
        <v/>
      </c>
      <c r="F209" s="4" t="str">
        <f ca="1">IFERROR(AVERAGEIF(TERCERO[#All],Consolidado[[#This Row],[Codigo]],TERCERO[[#All],[Nota Final]]),"")</f>
        <v/>
      </c>
      <c r="G209" s="4">
        <f ca="1">IF(AVERAGE(Consolidado[[#This Row],[VOZ]:[TERCERO]])&lt;0,0,AVERAGE(Consolidado[[#This Row],[VOZ]:[TERCERO]]))</f>
        <v>0.81</v>
      </c>
      <c r="H209" s="13">
        <f ca="1">3-COUNTBLANK(Consolidado[[#This Row],[VOZ]:[TERCERO]])</f>
        <v>1</v>
      </c>
    </row>
    <row r="210" spans="1:8" x14ac:dyDescent="0.25">
      <c r="A210" s="13" t="str">
        <f>Consolidado[[#This Row],[ID Asesor]]&amp;Consolidado[[#This Row],[Fecha Monitoreo]]</f>
        <v>336845925</v>
      </c>
      <c r="B210" s="2">
        <v>45925</v>
      </c>
      <c r="C210" s="1">
        <v>3368</v>
      </c>
      <c r="D210" s="4">
        <f ca="1">IFERROR(AVERAGEIF(VOZ_WHATSAPP[#All],Consolidado[[#This Row],[Codigo]],VOZ_WHATSAPP[[#All],[Nota Final]]),"")</f>
        <v>1</v>
      </c>
      <c r="E210" s="4" t="str">
        <f ca="1">IFERROR(AVERAGEIF(SMS[#All],Consolidado[[#This Row],[Codigo]],SMS[[#All],[Nota Final]]),"")</f>
        <v/>
      </c>
      <c r="F210" s="4" t="str">
        <f ca="1">IFERROR(AVERAGEIF(TERCERO[#All],Consolidado[[#This Row],[Codigo]],TERCERO[[#All],[Nota Final]]),"")</f>
        <v/>
      </c>
      <c r="G210" s="4">
        <f ca="1">IF(AVERAGE(Consolidado[[#This Row],[VOZ]:[TERCERO]])&lt;0,0,AVERAGE(Consolidado[[#This Row],[VOZ]:[TERCERO]]))</f>
        <v>1</v>
      </c>
      <c r="H210" s="13">
        <f ca="1">3-COUNTBLANK(Consolidado[[#This Row],[VOZ]:[TERCERO]])</f>
        <v>1</v>
      </c>
    </row>
    <row r="211" spans="1:8" x14ac:dyDescent="0.25">
      <c r="A211" s="13" t="str">
        <f>Consolidado[[#This Row],[ID Asesor]]&amp;Consolidado[[#This Row],[Fecha Monitoreo]]</f>
        <v>338245925</v>
      </c>
      <c r="B211" s="2">
        <v>45925</v>
      </c>
      <c r="C211" s="1">
        <v>3382</v>
      </c>
      <c r="D211" s="4">
        <f ca="1">IFERROR(AVERAGEIF(VOZ_WHATSAPP[#All],Consolidado[[#This Row],[Codigo]],VOZ_WHATSAPP[[#All],[Nota Final]]),"")</f>
        <v>1</v>
      </c>
      <c r="E211" s="4" t="str">
        <f ca="1">IFERROR(AVERAGEIF(SMS[#All],Consolidado[[#This Row],[Codigo]],SMS[[#All],[Nota Final]]),"")</f>
        <v/>
      </c>
      <c r="F211" s="4" t="str">
        <f ca="1">IFERROR(AVERAGEIF(TERCERO[#All],Consolidado[[#This Row],[Codigo]],TERCERO[[#All],[Nota Final]]),"")</f>
        <v/>
      </c>
      <c r="G211" s="4">
        <f ca="1">IF(AVERAGE(Consolidado[[#This Row],[VOZ]:[TERCERO]])&lt;0,0,AVERAGE(Consolidado[[#This Row],[VOZ]:[TERCERO]]))</f>
        <v>1</v>
      </c>
      <c r="H211" s="13">
        <f ca="1">3-COUNTBLANK(Consolidado[[#This Row],[VOZ]:[TERCERO]])</f>
        <v>1</v>
      </c>
    </row>
    <row r="212" spans="1:8" x14ac:dyDescent="0.25">
      <c r="A212" s="13" t="str">
        <f>Consolidado[[#This Row],[ID Asesor]]&amp;Consolidado[[#This Row],[Fecha Monitoreo]]</f>
        <v>368545925</v>
      </c>
      <c r="B212" s="2">
        <v>45925</v>
      </c>
      <c r="C212" s="1">
        <v>3685</v>
      </c>
      <c r="D212" s="4">
        <f ca="1">IFERROR(AVERAGEIF(VOZ_WHATSAPP[#All],Consolidado[[#This Row],[Codigo]],VOZ_WHATSAPP[[#All],[Nota Final]]),"")</f>
        <v>0.72</v>
      </c>
      <c r="E212" s="4" t="str">
        <f ca="1">IFERROR(AVERAGEIF(SMS[#All],Consolidado[[#This Row],[Codigo]],SMS[[#All],[Nota Final]]),"")</f>
        <v/>
      </c>
      <c r="F212" s="4" t="str">
        <f ca="1">IFERROR(AVERAGEIF(TERCERO[#All],Consolidado[[#This Row],[Codigo]],TERCERO[[#All],[Nota Final]]),"")</f>
        <v/>
      </c>
      <c r="G212" s="4">
        <f ca="1">IF(AVERAGE(Consolidado[[#This Row],[VOZ]:[TERCERO]])&lt;0,0,AVERAGE(Consolidado[[#This Row],[VOZ]:[TERCERO]]))</f>
        <v>0.72</v>
      </c>
      <c r="H212" s="13">
        <f ca="1">3-COUNTBLANK(Consolidado[[#This Row],[VOZ]:[TERCERO]])</f>
        <v>1</v>
      </c>
    </row>
    <row r="213" spans="1:8" x14ac:dyDescent="0.25">
      <c r="A213" s="13" t="str">
        <f>Consolidado[[#This Row],[ID Asesor]]&amp;Consolidado[[#This Row],[Fecha Monitoreo]]</f>
        <v>374545925</v>
      </c>
      <c r="B213" s="2">
        <v>45925</v>
      </c>
      <c r="C213" s="1">
        <v>3745</v>
      </c>
      <c r="D213" s="4">
        <f ca="1">IFERROR(AVERAGEIF(VOZ_WHATSAPP[#All],Consolidado[[#This Row],[Codigo]],VOZ_WHATSAPP[[#All],[Nota Final]]),"")</f>
        <v>0.75</v>
      </c>
      <c r="E213" s="4" t="str">
        <f ca="1">IFERROR(AVERAGEIF(SMS[#All],Consolidado[[#This Row],[Codigo]],SMS[[#All],[Nota Final]]),"")</f>
        <v/>
      </c>
      <c r="F213" s="4" t="str">
        <f ca="1">IFERROR(AVERAGEIF(TERCERO[#All],Consolidado[[#This Row],[Codigo]],TERCERO[[#All],[Nota Final]]),"")</f>
        <v/>
      </c>
      <c r="G213" s="4">
        <f ca="1">IF(AVERAGE(Consolidado[[#This Row],[VOZ]:[TERCERO]])&lt;0,0,AVERAGE(Consolidado[[#This Row],[VOZ]:[TERCERO]]))</f>
        <v>0.75</v>
      </c>
      <c r="H213" s="13">
        <f ca="1">3-COUNTBLANK(Consolidado[[#This Row],[VOZ]:[TERCERO]])</f>
        <v>1</v>
      </c>
    </row>
    <row r="214" spans="1:8" x14ac:dyDescent="0.25">
      <c r="A214" s="13" t="str">
        <f>Consolidado[[#This Row],[ID Asesor]]&amp;Consolidado[[#This Row],[Fecha Monitoreo]]</f>
        <v>376945925</v>
      </c>
      <c r="B214" s="2">
        <v>45925</v>
      </c>
      <c r="C214" s="1">
        <v>3769</v>
      </c>
      <c r="D214" s="4">
        <f ca="1">IFERROR(AVERAGEIF(VOZ_WHATSAPP[#All],Consolidado[[#This Row],[Codigo]],VOZ_WHATSAPP[[#All],[Nota Final]]),"")</f>
        <v>1</v>
      </c>
      <c r="E214" s="4" t="str">
        <f ca="1">IFERROR(AVERAGEIF(SMS[#All],Consolidado[[#This Row],[Codigo]],SMS[[#All],[Nota Final]]),"")</f>
        <v/>
      </c>
      <c r="F214" s="4" t="str">
        <f ca="1">IFERROR(AVERAGEIF(TERCERO[#All],Consolidado[[#This Row],[Codigo]],TERCERO[[#All],[Nota Final]]),"")</f>
        <v/>
      </c>
      <c r="G214" s="4">
        <f ca="1">IF(AVERAGE(Consolidado[[#This Row],[VOZ]:[TERCERO]])&lt;0,0,AVERAGE(Consolidado[[#This Row],[VOZ]:[TERCERO]]))</f>
        <v>1</v>
      </c>
      <c r="H214" s="13">
        <f ca="1">3-COUNTBLANK(Consolidado[[#This Row],[VOZ]:[TERCERO]])</f>
        <v>1</v>
      </c>
    </row>
    <row r="215" spans="1:8" x14ac:dyDescent="0.25">
      <c r="A215" s="13" t="str">
        <f>Consolidado[[#This Row],[ID Asesor]]&amp;Consolidado[[#This Row],[Fecha Monitoreo]]</f>
        <v>312845925</v>
      </c>
      <c r="B215" s="2">
        <v>45925</v>
      </c>
      <c r="C215" s="1">
        <v>3128</v>
      </c>
      <c r="D215" s="4">
        <f ca="1">IFERROR(AVERAGEIF(VOZ_WHATSAPP[#All],Consolidado[[#This Row],[Codigo]],VOZ_WHATSAPP[[#All],[Nota Final]]),"")</f>
        <v>0</v>
      </c>
      <c r="E215" s="4" t="str">
        <f ca="1">IFERROR(AVERAGEIF(SMS[#All],Consolidado[[#This Row],[Codigo]],SMS[[#All],[Nota Final]]),"")</f>
        <v/>
      </c>
      <c r="F215" s="4" t="str">
        <f ca="1">IFERROR(AVERAGEIF(TERCERO[#All],Consolidado[[#This Row],[Codigo]],TERCERO[[#All],[Nota Final]]),"")</f>
        <v/>
      </c>
      <c r="G215" s="4">
        <f ca="1">IF(AVERAGE(Consolidado[[#This Row],[VOZ]:[TERCERO]])&lt;0,0,AVERAGE(Consolidado[[#This Row],[VOZ]:[TERCERO]]))</f>
        <v>0</v>
      </c>
      <c r="H215" s="13">
        <f ca="1">3-COUNTBLANK(Consolidado[[#This Row],[VOZ]:[TERCERO]])</f>
        <v>1</v>
      </c>
    </row>
    <row r="216" spans="1:8" x14ac:dyDescent="0.25">
      <c r="A216" s="13" t="str">
        <f>Consolidado[[#This Row],[ID Asesor]]&amp;Consolidado[[#This Row],[Fecha Monitoreo]]</f>
        <v>376445925</v>
      </c>
      <c r="B216" s="2">
        <v>45925</v>
      </c>
      <c r="C216" s="1">
        <v>3764</v>
      </c>
      <c r="D216" s="4" t="str">
        <f ca="1">IFERROR(AVERAGEIF(VOZ_WHATSAPP[#All],Consolidado[[#This Row],[Codigo]],VOZ_WHATSAPP[[#All],[Nota Final]]),"")</f>
        <v/>
      </c>
      <c r="E216" s="4">
        <f ca="1">IFERROR(AVERAGEIF(SMS[#All],Consolidado[[#This Row],[Codigo]],SMS[[#All],[Nota Final]]),"")</f>
        <v>1</v>
      </c>
      <c r="F216" s="4" t="str">
        <f ca="1">IFERROR(AVERAGEIF(TERCERO[#All],Consolidado[[#This Row],[Codigo]],TERCERO[[#All],[Nota Final]]),"")</f>
        <v/>
      </c>
      <c r="G216" s="4">
        <f ca="1">IF(AVERAGE(Consolidado[[#This Row],[VOZ]:[TERCERO]])&lt;0,0,AVERAGE(Consolidado[[#This Row],[VOZ]:[TERCERO]]))</f>
        <v>1</v>
      </c>
      <c r="H216" s="13">
        <f ca="1">3-COUNTBLANK(Consolidado[[#This Row],[VOZ]:[TERCERO]])</f>
        <v>1</v>
      </c>
    </row>
    <row r="217" spans="1:8" x14ac:dyDescent="0.25">
      <c r="A217" s="13" t="str">
        <f>Consolidado[[#This Row],[ID Asesor]]&amp;Consolidado[[#This Row],[Fecha Monitoreo]]</f>
        <v>409245925</v>
      </c>
      <c r="B217" s="2">
        <v>45925</v>
      </c>
      <c r="C217" s="1">
        <v>4092</v>
      </c>
      <c r="D217" s="4">
        <f ca="1">IFERROR(AVERAGEIF(VOZ_WHATSAPP[#All],Consolidado[[#This Row],[Codigo]],VOZ_WHATSAPP[[#All],[Nota Final]]),"")</f>
        <v>0.95</v>
      </c>
      <c r="E217" s="4" t="str">
        <f ca="1">IFERROR(AVERAGEIF(SMS[#All],Consolidado[[#This Row],[Codigo]],SMS[[#All],[Nota Final]]),"")</f>
        <v/>
      </c>
      <c r="F217" s="4" t="str">
        <f ca="1">IFERROR(AVERAGEIF(TERCERO[#All],Consolidado[[#This Row],[Codigo]],TERCERO[[#All],[Nota Final]]),"")</f>
        <v/>
      </c>
      <c r="G217" s="4">
        <f ca="1">IF(AVERAGE(Consolidado[[#This Row],[VOZ]:[TERCERO]])&lt;0,0,AVERAGE(Consolidado[[#This Row],[VOZ]:[TERCERO]]))</f>
        <v>0.95</v>
      </c>
      <c r="H217" s="13">
        <f ca="1">3-COUNTBLANK(Consolidado[[#This Row],[VOZ]:[TERCERO]])</f>
        <v>1</v>
      </c>
    </row>
    <row r="218" spans="1:8" x14ac:dyDescent="0.25">
      <c r="A218" s="13" t="str">
        <f>Consolidado[[#This Row],[ID Asesor]]&amp;Consolidado[[#This Row],[Fecha Monitoreo]]</f>
        <v>359945925</v>
      </c>
      <c r="B218" s="2">
        <v>45925</v>
      </c>
      <c r="C218" s="1">
        <v>3599</v>
      </c>
      <c r="D218" s="4" t="str">
        <f ca="1">IFERROR(AVERAGEIF(VOZ_WHATSAPP[#All],Consolidado[[#This Row],[Codigo]],VOZ_WHATSAPP[[#All],[Nota Final]]),"")</f>
        <v/>
      </c>
      <c r="E218" s="4" t="str">
        <f ca="1">IFERROR(AVERAGEIF(SMS[#All],Consolidado[[#This Row],[Codigo]],SMS[[#All],[Nota Final]]),"")</f>
        <v/>
      </c>
      <c r="F218" s="4">
        <f ca="1">IFERROR(AVERAGEIF(TERCERO[#All],Consolidado[[#This Row],[Codigo]],TERCERO[[#All],[Nota Final]]),"")</f>
        <v>0.9</v>
      </c>
      <c r="G218" s="4">
        <f ca="1">IF(AVERAGE(Consolidado[[#This Row],[VOZ]:[TERCERO]])&lt;0,0,AVERAGE(Consolidado[[#This Row],[VOZ]:[TERCERO]]))</f>
        <v>0.9</v>
      </c>
      <c r="H218" s="13">
        <f ca="1">3-COUNTBLANK(Consolidado[[#This Row],[VOZ]:[TERCERO]])</f>
        <v>1</v>
      </c>
    </row>
    <row r="219" spans="1:8" x14ac:dyDescent="0.25">
      <c r="A219" s="13" t="str">
        <f>Consolidado[[#This Row],[ID Asesor]]&amp;Consolidado[[#This Row],[Fecha Monitoreo]]</f>
        <v>408845925</v>
      </c>
      <c r="B219" s="2">
        <v>45925</v>
      </c>
      <c r="C219" s="1">
        <v>4088</v>
      </c>
      <c r="D219" s="4">
        <f ca="1">IFERROR(AVERAGEIF(VOZ_WHATSAPP[#All],Consolidado[[#This Row],[Codigo]],VOZ_WHATSAPP[[#All],[Nota Final]]),"")</f>
        <v>1</v>
      </c>
      <c r="E219" s="4" t="str">
        <f ca="1">IFERROR(AVERAGEIF(SMS[#All],Consolidado[[#This Row],[Codigo]],SMS[[#All],[Nota Final]]),"")</f>
        <v/>
      </c>
      <c r="F219" s="4" t="str">
        <f ca="1">IFERROR(AVERAGEIF(TERCERO[#All],Consolidado[[#This Row],[Codigo]],TERCERO[[#All],[Nota Final]]),"")</f>
        <v/>
      </c>
      <c r="G219" s="4">
        <f ca="1">IF(AVERAGE(Consolidado[[#This Row],[VOZ]:[TERCERO]])&lt;0,0,AVERAGE(Consolidado[[#This Row],[VOZ]:[TERCERO]]))</f>
        <v>1</v>
      </c>
      <c r="H219" s="13">
        <f ca="1">3-COUNTBLANK(Consolidado[[#This Row],[VOZ]:[TERCERO]])</f>
        <v>1</v>
      </c>
    </row>
    <row r="220" spans="1:8" x14ac:dyDescent="0.25">
      <c r="A220" s="13" t="str">
        <f>Consolidado[[#This Row],[ID Asesor]]&amp;Consolidado[[#This Row],[Fecha Monitoreo]]</f>
        <v>408045925</v>
      </c>
      <c r="B220" s="2">
        <v>45925</v>
      </c>
      <c r="C220" s="1">
        <v>4080</v>
      </c>
      <c r="D220" s="4">
        <f ca="1">IFERROR(AVERAGEIF(VOZ_WHATSAPP[#All],Consolidado[[#This Row],[Codigo]],VOZ_WHATSAPP[[#All],[Nota Final]]),"")</f>
        <v>1</v>
      </c>
      <c r="E220" s="4" t="str">
        <f ca="1">IFERROR(AVERAGEIF(SMS[#All],Consolidado[[#This Row],[Codigo]],SMS[[#All],[Nota Final]]),"")</f>
        <v/>
      </c>
      <c r="F220" s="4" t="str">
        <f ca="1">IFERROR(AVERAGEIF(TERCERO[#All],Consolidado[[#This Row],[Codigo]],TERCERO[[#All],[Nota Final]]),"")</f>
        <v/>
      </c>
      <c r="G220" s="4">
        <f ca="1">IF(AVERAGE(Consolidado[[#This Row],[VOZ]:[TERCERO]])&lt;0,0,AVERAGE(Consolidado[[#This Row],[VOZ]:[TERCERO]]))</f>
        <v>1</v>
      </c>
      <c r="H220" s="13">
        <f ca="1">3-COUNTBLANK(Consolidado[[#This Row],[VOZ]:[TERCERO]])</f>
        <v>1</v>
      </c>
    </row>
    <row r="221" spans="1:8" x14ac:dyDescent="0.25">
      <c r="A221" s="13" t="str">
        <f>Consolidado[[#This Row],[ID Asesor]]&amp;Consolidado[[#This Row],[Fecha Monitoreo]]</f>
        <v>414645925</v>
      </c>
      <c r="B221" s="2">
        <v>45925</v>
      </c>
      <c r="C221" s="1">
        <v>4146</v>
      </c>
      <c r="D221" s="4" t="str">
        <f ca="1">IFERROR(AVERAGEIF(VOZ_WHATSAPP[#All],Consolidado[[#This Row],[Codigo]],VOZ_WHATSAPP[[#All],[Nota Final]]),"")</f>
        <v/>
      </c>
      <c r="E221" s="4" t="str">
        <f ca="1">IFERROR(AVERAGEIF(SMS[#All],Consolidado[[#This Row],[Codigo]],SMS[[#All],[Nota Final]]),"")</f>
        <v/>
      </c>
      <c r="F221" s="4">
        <f ca="1">IFERROR(AVERAGEIF(TERCERO[#All],Consolidado[[#This Row],[Codigo]],TERCERO[[#All],[Nota Final]]),"")</f>
        <v>0</v>
      </c>
      <c r="G221" s="4">
        <f ca="1">IF(AVERAGE(Consolidado[[#This Row],[VOZ]:[TERCERO]])&lt;0,0,AVERAGE(Consolidado[[#This Row],[VOZ]:[TERCERO]]))</f>
        <v>0</v>
      </c>
      <c r="H221" s="13">
        <f ca="1">3-COUNTBLANK(Consolidado[[#This Row],[VOZ]:[TERCERO]])</f>
        <v>1</v>
      </c>
    </row>
    <row r="222" spans="1:8" x14ac:dyDescent="0.25">
      <c r="A222" s="13" t="str">
        <f>Consolidado[[#This Row],[ID Asesor]]&amp;Consolidado[[#This Row],[Fecha Monitoreo]]</f>
        <v>273445925</v>
      </c>
      <c r="B222" s="2">
        <v>45925</v>
      </c>
      <c r="C222" s="1">
        <v>2734</v>
      </c>
      <c r="D222" s="4">
        <f ca="1">IFERROR(AVERAGEIF(VOZ_WHATSAPP[#All],Consolidado[[#This Row],[Codigo]],VOZ_WHATSAPP[[#All],[Nota Final]]),"")</f>
        <v>1</v>
      </c>
      <c r="E222" s="4" t="str">
        <f ca="1">IFERROR(AVERAGEIF(SMS[#All],Consolidado[[#This Row],[Codigo]],SMS[[#All],[Nota Final]]),"")</f>
        <v/>
      </c>
      <c r="F222" s="4" t="str">
        <f ca="1">IFERROR(AVERAGEIF(TERCERO[#All],Consolidado[[#This Row],[Codigo]],TERCERO[[#All],[Nota Final]]),"")</f>
        <v/>
      </c>
      <c r="G222" s="4">
        <f ca="1">IF(AVERAGE(Consolidado[[#This Row],[VOZ]:[TERCERO]])&lt;0,0,AVERAGE(Consolidado[[#This Row],[VOZ]:[TERCERO]]))</f>
        <v>1</v>
      </c>
      <c r="H222" s="13">
        <f ca="1">3-COUNTBLANK(Consolidado[[#This Row],[VOZ]:[TERCERO]])</f>
        <v>1</v>
      </c>
    </row>
    <row r="223" spans="1:8" x14ac:dyDescent="0.25">
      <c r="A223" s="13" t="str">
        <f>Consolidado[[#This Row],[ID Asesor]]&amp;Consolidado[[#This Row],[Fecha Monitoreo]]</f>
        <v>368845925</v>
      </c>
      <c r="B223" s="2">
        <v>45925</v>
      </c>
      <c r="C223" s="1">
        <v>3688</v>
      </c>
      <c r="D223" s="4">
        <f ca="1">IFERROR(AVERAGEIF(VOZ_WHATSAPP[#All],Consolidado[[#This Row],[Codigo]],VOZ_WHATSAPP[[#All],[Nota Final]]),"")</f>
        <v>1</v>
      </c>
      <c r="E223" s="4" t="str">
        <f ca="1">IFERROR(AVERAGEIF(SMS[#All],Consolidado[[#This Row],[Codigo]],SMS[[#All],[Nota Final]]),"")</f>
        <v/>
      </c>
      <c r="F223" s="4" t="str">
        <f ca="1">IFERROR(AVERAGEIF(TERCERO[#All],Consolidado[[#This Row],[Codigo]],TERCERO[[#All],[Nota Final]]),"")</f>
        <v/>
      </c>
      <c r="G223" s="4">
        <f ca="1">IF(AVERAGE(Consolidado[[#This Row],[VOZ]:[TERCERO]])&lt;0,0,AVERAGE(Consolidado[[#This Row],[VOZ]:[TERCERO]]))</f>
        <v>1</v>
      </c>
      <c r="H223" s="13">
        <f ca="1">3-COUNTBLANK(Consolidado[[#This Row],[VOZ]:[TERCERO]])</f>
        <v>1</v>
      </c>
    </row>
    <row r="224" spans="1:8" x14ac:dyDescent="0.25">
      <c r="A224" s="13" t="str">
        <f>Consolidado[[#This Row],[ID Asesor]]&amp;Consolidado[[#This Row],[Fecha Monitoreo]]</f>
        <v>326845925</v>
      </c>
      <c r="B224" s="2">
        <v>45925</v>
      </c>
      <c r="C224" s="1">
        <v>3268</v>
      </c>
      <c r="D224" s="4" t="str">
        <f ca="1">IFERROR(AVERAGEIF(VOZ_WHATSAPP[#All],Consolidado[[#This Row],[Codigo]],VOZ_WHATSAPP[[#All],[Nota Final]]),"")</f>
        <v/>
      </c>
      <c r="E224" s="4">
        <f ca="1">IFERROR(AVERAGEIF(SMS[#All],Consolidado[[#This Row],[Codigo]],SMS[[#All],[Nota Final]]),"")</f>
        <v>0.65</v>
      </c>
      <c r="F224" s="4" t="str">
        <f ca="1">IFERROR(AVERAGEIF(TERCERO[#All],Consolidado[[#This Row],[Codigo]],TERCERO[[#All],[Nota Final]]),"")</f>
        <v/>
      </c>
      <c r="G224" s="4">
        <f ca="1">IF(AVERAGE(Consolidado[[#This Row],[VOZ]:[TERCERO]])&lt;0,0,AVERAGE(Consolidado[[#This Row],[VOZ]:[TERCERO]]))</f>
        <v>0.65</v>
      </c>
      <c r="H224" s="13">
        <f ca="1">3-COUNTBLANK(Consolidado[[#This Row],[VOZ]:[TERCERO]])</f>
        <v>1</v>
      </c>
    </row>
    <row r="225" spans="1:8" x14ac:dyDescent="0.25">
      <c r="A225" s="13" t="str">
        <f>Consolidado[[#This Row],[ID Asesor]]&amp;Consolidado[[#This Row],[Fecha Monitoreo]]</f>
        <v>407845925</v>
      </c>
      <c r="B225" s="2">
        <v>45925</v>
      </c>
      <c r="C225" s="1">
        <v>4078</v>
      </c>
      <c r="D225" s="4">
        <f ca="1">IFERROR(AVERAGEIF(VOZ_WHATSAPP[#All],Consolidado[[#This Row],[Codigo]],VOZ_WHATSAPP[[#All],[Nota Final]]),"")</f>
        <v>0.9</v>
      </c>
      <c r="E225" s="4" t="str">
        <f ca="1">IFERROR(AVERAGEIF(SMS[#All],Consolidado[[#This Row],[Codigo]],SMS[[#All],[Nota Final]]),"")</f>
        <v/>
      </c>
      <c r="F225" s="4" t="str">
        <f ca="1">IFERROR(AVERAGEIF(TERCERO[#All],Consolidado[[#This Row],[Codigo]],TERCERO[[#All],[Nota Final]]),"")</f>
        <v/>
      </c>
      <c r="G225" s="4">
        <f ca="1">IF(AVERAGE(Consolidado[[#This Row],[VOZ]:[TERCERO]])&lt;0,0,AVERAGE(Consolidado[[#This Row],[VOZ]:[TERCERO]]))</f>
        <v>0.9</v>
      </c>
      <c r="H225" s="13">
        <f ca="1">3-COUNTBLANK(Consolidado[[#This Row],[VOZ]:[TERCERO]])</f>
        <v>1</v>
      </c>
    </row>
    <row r="226" spans="1:8" x14ac:dyDescent="0.25">
      <c r="A226" s="13" t="str">
        <f>Consolidado[[#This Row],[ID Asesor]]&amp;Consolidado[[#This Row],[Fecha Monitoreo]]</f>
        <v>362345925</v>
      </c>
      <c r="B226" s="2">
        <v>45925</v>
      </c>
      <c r="C226" s="1">
        <v>3623</v>
      </c>
      <c r="D226" s="4">
        <f ca="1">IFERROR(AVERAGEIF(VOZ_WHATSAPP[#All],Consolidado[[#This Row],[Codigo]],VOZ_WHATSAPP[[#All],[Nota Final]]),"")</f>
        <v>1</v>
      </c>
      <c r="E226" s="4" t="str">
        <f ca="1">IFERROR(AVERAGEIF(SMS[#All],Consolidado[[#This Row],[Codigo]],SMS[[#All],[Nota Final]]),"")</f>
        <v/>
      </c>
      <c r="F226" s="4" t="str">
        <f ca="1">IFERROR(AVERAGEIF(TERCERO[#All],Consolidado[[#This Row],[Codigo]],TERCERO[[#All],[Nota Final]]),"")</f>
        <v/>
      </c>
      <c r="G226" s="4">
        <f ca="1">IF(AVERAGE(Consolidado[[#This Row],[VOZ]:[TERCERO]])&lt;0,0,AVERAGE(Consolidado[[#This Row],[VOZ]:[TERCERO]]))</f>
        <v>1</v>
      </c>
      <c r="H226" s="13">
        <f ca="1">3-COUNTBLANK(Consolidado[[#This Row],[VOZ]:[TERCERO]])</f>
        <v>1</v>
      </c>
    </row>
    <row r="227" spans="1:8" x14ac:dyDescent="0.25">
      <c r="A227" s="13" t="str">
        <f>Consolidado[[#This Row],[ID Asesor]]&amp;Consolidado[[#This Row],[Fecha Monitoreo]]</f>
        <v>347445925</v>
      </c>
      <c r="B227" s="2">
        <v>45925</v>
      </c>
      <c r="C227" s="1">
        <v>3474</v>
      </c>
      <c r="D227" s="4" t="str">
        <f ca="1">IFERROR(AVERAGEIF(VOZ_WHATSAPP[#All],Consolidado[[#This Row],[Codigo]],VOZ_WHATSAPP[[#All],[Nota Final]]),"")</f>
        <v/>
      </c>
      <c r="E227" s="4">
        <f ca="1">IFERROR(AVERAGEIF(SMS[#All],Consolidado[[#This Row],[Codigo]],SMS[[#All],[Nota Final]]),"")</f>
        <v>1</v>
      </c>
      <c r="F227" s="4" t="str">
        <f ca="1">IFERROR(AVERAGEIF(TERCERO[#All],Consolidado[[#This Row],[Codigo]],TERCERO[[#All],[Nota Final]]),"")</f>
        <v/>
      </c>
      <c r="G227" s="4">
        <f ca="1">IF(AVERAGE(Consolidado[[#This Row],[VOZ]:[TERCERO]])&lt;0,0,AVERAGE(Consolidado[[#This Row],[VOZ]:[TERCERO]]))</f>
        <v>1</v>
      </c>
      <c r="H227" s="13">
        <f ca="1">3-COUNTBLANK(Consolidado[[#This Row],[VOZ]:[TERCERO]])</f>
        <v>1</v>
      </c>
    </row>
    <row r="228" spans="1:8" x14ac:dyDescent="0.25">
      <c r="A228" s="13" t="str">
        <f>Consolidado[[#This Row],[ID Asesor]]&amp;Consolidado[[#This Row],[Fecha Monitoreo]]</f>
        <v>389945925</v>
      </c>
      <c r="B228" s="2">
        <v>45925</v>
      </c>
      <c r="C228" s="1">
        <v>3899</v>
      </c>
      <c r="D228" s="4">
        <f ca="1">IFERROR(AVERAGEIF(VOZ_WHATSAPP[#All],Consolidado[[#This Row],[Codigo]],VOZ_WHATSAPP[[#All],[Nota Final]]),"")</f>
        <v>0.85</v>
      </c>
      <c r="E228" s="4" t="str">
        <f ca="1">IFERROR(AVERAGEIF(SMS[#All],Consolidado[[#This Row],[Codigo]],SMS[[#All],[Nota Final]]),"")</f>
        <v/>
      </c>
      <c r="F228" s="4" t="str">
        <f ca="1">IFERROR(AVERAGEIF(TERCERO[#All],Consolidado[[#This Row],[Codigo]],TERCERO[[#All],[Nota Final]]),"")</f>
        <v/>
      </c>
      <c r="G228" s="4">
        <f ca="1">IF(AVERAGE(Consolidado[[#This Row],[VOZ]:[TERCERO]])&lt;0,0,AVERAGE(Consolidado[[#This Row],[VOZ]:[TERCERO]]))</f>
        <v>0.85</v>
      </c>
      <c r="H228" s="13">
        <f ca="1">3-COUNTBLANK(Consolidado[[#This Row],[VOZ]:[TERCERO]])</f>
        <v>1</v>
      </c>
    </row>
    <row r="229" spans="1:8" x14ac:dyDescent="0.25">
      <c r="A229" s="13" t="str">
        <f>Consolidado[[#This Row],[ID Asesor]]&amp;Consolidado[[#This Row],[Fecha Monitoreo]]</f>
        <v>383145925</v>
      </c>
      <c r="B229" s="2">
        <v>45925</v>
      </c>
      <c r="C229" s="1">
        <v>3831</v>
      </c>
      <c r="D229" s="4">
        <f ca="1">IFERROR(AVERAGEIF(VOZ_WHATSAPP[#All],Consolidado[[#This Row],[Codigo]],VOZ_WHATSAPP[[#All],[Nota Final]]),"")</f>
        <v>0.85</v>
      </c>
      <c r="E229" s="4" t="str">
        <f ca="1">IFERROR(AVERAGEIF(SMS[#All],Consolidado[[#This Row],[Codigo]],SMS[[#All],[Nota Final]]),"")</f>
        <v/>
      </c>
      <c r="F229" s="4" t="str">
        <f ca="1">IFERROR(AVERAGEIF(TERCERO[#All],Consolidado[[#This Row],[Codigo]],TERCERO[[#All],[Nota Final]]),"")</f>
        <v/>
      </c>
      <c r="G229" s="4">
        <f ca="1">IF(AVERAGE(Consolidado[[#This Row],[VOZ]:[TERCERO]])&lt;0,0,AVERAGE(Consolidado[[#This Row],[VOZ]:[TERCERO]]))</f>
        <v>0.85</v>
      </c>
      <c r="H229" s="13">
        <f ca="1">3-COUNTBLANK(Consolidado[[#This Row],[VOZ]:[TERCERO]])</f>
        <v>1</v>
      </c>
    </row>
    <row r="230" spans="1:8" x14ac:dyDescent="0.25">
      <c r="A230" s="13" t="str">
        <f>Consolidado[[#This Row],[ID Asesor]]&amp;Consolidado[[#This Row],[Fecha Monitoreo]]</f>
        <v>383045925</v>
      </c>
      <c r="B230" s="2">
        <v>45925</v>
      </c>
      <c r="C230" s="1">
        <v>3830</v>
      </c>
      <c r="D230" s="4">
        <f ca="1">IFERROR(AVERAGEIF(VOZ_WHATSAPP[#All],Consolidado[[#This Row],[Codigo]],VOZ_WHATSAPP[[#All],[Nota Final]]),"")</f>
        <v>0.95</v>
      </c>
      <c r="E230" s="4" t="str">
        <f ca="1">IFERROR(AVERAGEIF(SMS[#All],Consolidado[[#This Row],[Codigo]],SMS[[#All],[Nota Final]]),"")</f>
        <v/>
      </c>
      <c r="F230" s="4" t="str">
        <f ca="1">IFERROR(AVERAGEIF(TERCERO[#All],Consolidado[[#This Row],[Codigo]],TERCERO[[#All],[Nota Final]]),"")</f>
        <v/>
      </c>
      <c r="G230" s="4">
        <f ca="1">IF(AVERAGE(Consolidado[[#This Row],[VOZ]:[TERCERO]])&lt;0,0,AVERAGE(Consolidado[[#This Row],[VOZ]:[TERCERO]]))</f>
        <v>0.95</v>
      </c>
      <c r="H230" s="13">
        <f ca="1">3-COUNTBLANK(Consolidado[[#This Row],[VOZ]:[TERCERO]])</f>
        <v>1</v>
      </c>
    </row>
    <row r="231" spans="1:8" x14ac:dyDescent="0.25">
      <c r="A231" s="13" t="str">
        <f>Consolidado[[#This Row],[ID Asesor]]&amp;Consolidado[[#This Row],[Fecha Monitoreo]]</f>
        <v>343145925</v>
      </c>
      <c r="B231" s="2">
        <v>45925</v>
      </c>
      <c r="C231" s="1">
        <v>3431</v>
      </c>
      <c r="D231" s="4">
        <f ca="1">IFERROR(AVERAGEIF(VOZ_WHATSAPP[#All],Consolidado[[#This Row],[Codigo]],VOZ_WHATSAPP[[#All],[Nota Final]]),"")</f>
        <v>0.91</v>
      </c>
      <c r="E231" s="4" t="str">
        <f ca="1">IFERROR(AVERAGEIF(SMS[#All],Consolidado[[#This Row],[Codigo]],SMS[[#All],[Nota Final]]),"")</f>
        <v/>
      </c>
      <c r="F231" s="4" t="str">
        <f ca="1">IFERROR(AVERAGEIF(TERCERO[#All],Consolidado[[#This Row],[Codigo]],TERCERO[[#All],[Nota Final]]),"")</f>
        <v/>
      </c>
      <c r="G231" s="4">
        <f ca="1">IF(AVERAGE(Consolidado[[#This Row],[VOZ]:[TERCERO]])&lt;0,0,AVERAGE(Consolidado[[#This Row],[VOZ]:[TERCERO]]))</f>
        <v>0.91</v>
      </c>
      <c r="H231" s="13">
        <f ca="1">3-COUNTBLANK(Consolidado[[#This Row],[VOZ]:[TERCERO]])</f>
        <v>1</v>
      </c>
    </row>
    <row r="232" spans="1:8" x14ac:dyDescent="0.25">
      <c r="A232" s="13" t="str">
        <f>Consolidado[[#This Row],[ID Asesor]]&amp;Consolidado[[#This Row],[Fecha Monitoreo]]</f>
        <v>282645925</v>
      </c>
      <c r="B232" s="2">
        <v>45925</v>
      </c>
      <c r="C232" s="1">
        <v>2826</v>
      </c>
      <c r="D232" s="4">
        <f ca="1">IFERROR(AVERAGEIF(VOZ_WHATSAPP[#All],Consolidado[[#This Row],[Codigo]],VOZ_WHATSAPP[[#All],[Nota Final]]),"")</f>
        <v>1</v>
      </c>
      <c r="E232" s="4" t="str">
        <f ca="1">IFERROR(AVERAGEIF(SMS[#All],Consolidado[[#This Row],[Codigo]],SMS[[#All],[Nota Final]]),"")</f>
        <v/>
      </c>
      <c r="F232" s="4" t="str">
        <f ca="1">IFERROR(AVERAGEIF(TERCERO[#All],Consolidado[[#This Row],[Codigo]],TERCERO[[#All],[Nota Final]]),"")</f>
        <v/>
      </c>
      <c r="G232" s="4">
        <f ca="1">IF(AVERAGE(Consolidado[[#This Row],[VOZ]:[TERCERO]])&lt;0,0,AVERAGE(Consolidado[[#This Row],[VOZ]:[TERCERO]]))</f>
        <v>1</v>
      </c>
      <c r="H232" s="13">
        <f ca="1">3-COUNTBLANK(Consolidado[[#This Row],[VOZ]:[TERCERO]])</f>
        <v>1</v>
      </c>
    </row>
    <row r="233" spans="1:8" x14ac:dyDescent="0.25">
      <c r="A233" s="13" t="str">
        <f>Consolidado[[#This Row],[ID Asesor]]&amp;Consolidado[[#This Row],[Fecha Monitoreo]]</f>
        <v>348945925</v>
      </c>
      <c r="B233" s="2">
        <v>45925</v>
      </c>
      <c r="C233" s="1">
        <v>3489</v>
      </c>
      <c r="D233" s="4">
        <f ca="1">IFERROR(AVERAGEIF(VOZ_WHATSAPP[#All],Consolidado[[#This Row],[Codigo]],VOZ_WHATSAPP[[#All],[Nota Final]]),"")</f>
        <v>0.85</v>
      </c>
      <c r="E233" s="4" t="str">
        <f ca="1">IFERROR(AVERAGEIF(SMS[#All],Consolidado[[#This Row],[Codigo]],SMS[[#All],[Nota Final]]),"")</f>
        <v/>
      </c>
      <c r="F233" s="4" t="str">
        <f ca="1">IFERROR(AVERAGEIF(TERCERO[#All],Consolidado[[#This Row],[Codigo]],TERCERO[[#All],[Nota Final]]),"")</f>
        <v/>
      </c>
      <c r="G233" s="4">
        <f ca="1">IF(AVERAGE(Consolidado[[#This Row],[VOZ]:[TERCERO]])&lt;0,0,AVERAGE(Consolidado[[#This Row],[VOZ]:[TERCERO]]))</f>
        <v>0.85</v>
      </c>
      <c r="H233" s="13">
        <f ca="1">3-COUNTBLANK(Consolidado[[#This Row],[VOZ]:[TERCERO]])</f>
        <v>1</v>
      </c>
    </row>
    <row r="234" spans="1:8" x14ac:dyDescent="0.25">
      <c r="A234" s="13" t="str">
        <f>Consolidado[[#This Row],[ID Asesor]]&amp;Consolidado[[#This Row],[Fecha Monitoreo]]</f>
        <v>413145925</v>
      </c>
      <c r="B234" s="2">
        <v>45925</v>
      </c>
      <c r="C234" s="1">
        <v>4131</v>
      </c>
      <c r="D234" s="4" t="str">
        <f ca="1">IFERROR(AVERAGEIF(VOZ_WHATSAPP[#All],Consolidado[[#This Row],[Codigo]],VOZ_WHATSAPP[[#All],[Nota Final]]),"")</f>
        <v/>
      </c>
      <c r="E234" s="4" t="str">
        <f ca="1">IFERROR(AVERAGEIF(SMS[#All],Consolidado[[#This Row],[Codigo]],SMS[[#All],[Nota Final]]),"")</f>
        <v/>
      </c>
      <c r="F234" s="4">
        <f ca="1">IFERROR(AVERAGEIF(TERCERO[#All],Consolidado[[#This Row],[Codigo]],TERCERO[[#All],[Nota Final]]),"")</f>
        <v>0.8</v>
      </c>
      <c r="G234" s="4">
        <f ca="1">IF(AVERAGE(Consolidado[[#This Row],[VOZ]:[TERCERO]])&lt;0,0,AVERAGE(Consolidado[[#This Row],[VOZ]:[TERCERO]]))</f>
        <v>0.8</v>
      </c>
      <c r="H234" s="13">
        <f ca="1">3-COUNTBLANK(Consolidado[[#This Row],[VOZ]:[TERCERO]])</f>
        <v>1</v>
      </c>
    </row>
    <row r="235" spans="1:8" x14ac:dyDescent="0.25">
      <c r="A235" s="13" t="str">
        <f>Consolidado[[#This Row],[ID Asesor]]&amp;Consolidado[[#This Row],[Fecha Monitoreo]]</f>
        <v>381045925</v>
      </c>
      <c r="B235" s="2">
        <v>45925</v>
      </c>
      <c r="C235" s="1">
        <v>3810</v>
      </c>
      <c r="D235" s="4">
        <f ca="1">IFERROR(AVERAGEIF(VOZ_WHATSAPP[#All],Consolidado[[#This Row],[Codigo]],VOZ_WHATSAPP[[#All],[Nota Final]]),"")</f>
        <v>1</v>
      </c>
      <c r="E235" s="4" t="str">
        <f ca="1">IFERROR(AVERAGEIF(SMS[#All],Consolidado[[#This Row],[Codigo]],SMS[[#All],[Nota Final]]),"")</f>
        <v/>
      </c>
      <c r="F235" s="4" t="str">
        <f ca="1">IFERROR(AVERAGEIF(TERCERO[#All],Consolidado[[#This Row],[Codigo]],TERCERO[[#All],[Nota Final]]),"")</f>
        <v/>
      </c>
      <c r="G235" s="4">
        <f ca="1">IF(AVERAGE(Consolidado[[#This Row],[VOZ]:[TERCERO]])&lt;0,0,AVERAGE(Consolidado[[#This Row],[VOZ]:[TERCERO]]))</f>
        <v>1</v>
      </c>
      <c r="H235" s="13">
        <f ca="1">3-COUNTBLANK(Consolidado[[#This Row],[VOZ]:[TERCERO]])</f>
        <v>1</v>
      </c>
    </row>
    <row r="236" spans="1:8" x14ac:dyDescent="0.25">
      <c r="A236" s="13" t="str">
        <f>Consolidado[[#This Row],[ID Asesor]]&amp;Consolidado[[#This Row],[Fecha Monitoreo]]</f>
        <v>412145925</v>
      </c>
      <c r="B236" s="2">
        <v>45925</v>
      </c>
      <c r="C236" s="1">
        <v>4121</v>
      </c>
      <c r="D236" s="4" t="str">
        <f ca="1">IFERROR(AVERAGEIF(VOZ_WHATSAPP[#All],Consolidado[[#This Row],[Codigo]],VOZ_WHATSAPP[[#All],[Nota Final]]),"")</f>
        <v/>
      </c>
      <c r="E236" s="4">
        <f ca="1">IFERROR(AVERAGEIF(SMS[#All],Consolidado[[#This Row],[Codigo]],SMS[[#All],[Nota Final]]),"")</f>
        <v>1</v>
      </c>
      <c r="F236" s="4" t="str">
        <f ca="1">IFERROR(AVERAGEIF(TERCERO[#All],Consolidado[[#This Row],[Codigo]],TERCERO[[#All],[Nota Final]]),"")</f>
        <v/>
      </c>
      <c r="G236" s="4">
        <f ca="1">IF(AVERAGE(Consolidado[[#This Row],[VOZ]:[TERCERO]])&lt;0,0,AVERAGE(Consolidado[[#This Row],[VOZ]:[TERCERO]]))</f>
        <v>1</v>
      </c>
      <c r="H236" s="13">
        <f ca="1">3-COUNTBLANK(Consolidado[[#This Row],[VOZ]:[TERCERO]])</f>
        <v>1</v>
      </c>
    </row>
    <row r="237" spans="1:8" x14ac:dyDescent="0.25">
      <c r="A237" s="13" t="str">
        <f>Consolidado[[#This Row],[ID Asesor]]&amp;Consolidado[[#This Row],[Fecha Monitoreo]]</f>
        <v>410845925</v>
      </c>
      <c r="B237" s="2">
        <v>45925</v>
      </c>
      <c r="C237" s="1">
        <v>4108</v>
      </c>
      <c r="D237" s="4">
        <f ca="1">IFERROR(AVERAGEIF(VOZ_WHATSAPP[#All],Consolidado[[#This Row],[Codigo]],VOZ_WHATSAPP[[#All],[Nota Final]]),"")</f>
        <v>1</v>
      </c>
      <c r="E237" s="4" t="str">
        <f ca="1">IFERROR(AVERAGEIF(SMS[#All],Consolidado[[#This Row],[Codigo]],SMS[[#All],[Nota Final]]),"")</f>
        <v/>
      </c>
      <c r="F237" s="4" t="str">
        <f ca="1">IFERROR(AVERAGEIF(TERCERO[#All],Consolidado[[#This Row],[Codigo]],TERCERO[[#All],[Nota Final]]),"")</f>
        <v/>
      </c>
      <c r="G237" s="4">
        <f ca="1">IF(AVERAGE(Consolidado[[#This Row],[VOZ]:[TERCERO]])&lt;0,0,AVERAGE(Consolidado[[#This Row],[VOZ]:[TERCERO]]))</f>
        <v>1</v>
      </c>
      <c r="H237" s="13">
        <f ca="1">3-COUNTBLANK(Consolidado[[#This Row],[VOZ]:[TERCERO]])</f>
        <v>1</v>
      </c>
    </row>
    <row r="238" spans="1:8" x14ac:dyDescent="0.25">
      <c r="A238" s="13" t="str">
        <f>Consolidado[[#This Row],[ID Asesor]]&amp;Consolidado[[#This Row],[Fecha Monitoreo]]</f>
        <v>412245925</v>
      </c>
      <c r="B238" s="2">
        <v>45925</v>
      </c>
      <c r="C238" s="1">
        <v>4122</v>
      </c>
      <c r="D238" s="4">
        <f ca="1">IFERROR(AVERAGEIF(VOZ_WHATSAPP[#All],Consolidado[[#This Row],[Codigo]],VOZ_WHATSAPP[[#All],[Nota Final]]),"")</f>
        <v>0.85</v>
      </c>
      <c r="E238" s="4" t="str">
        <f ca="1">IFERROR(AVERAGEIF(SMS[#All],Consolidado[[#This Row],[Codigo]],SMS[[#All],[Nota Final]]),"")</f>
        <v/>
      </c>
      <c r="F238" s="4" t="str">
        <f ca="1">IFERROR(AVERAGEIF(TERCERO[#All],Consolidado[[#This Row],[Codigo]],TERCERO[[#All],[Nota Final]]),"")</f>
        <v/>
      </c>
      <c r="G238" s="4">
        <f ca="1">IF(AVERAGE(Consolidado[[#This Row],[VOZ]:[TERCERO]])&lt;0,0,AVERAGE(Consolidado[[#This Row],[VOZ]:[TERCERO]]))</f>
        <v>0.85</v>
      </c>
      <c r="H238" s="13">
        <f ca="1">3-COUNTBLANK(Consolidado[[#This Row],[VOZ]:[TERCERO]])</f>
        <v>1</v>
      </c>
    </row>
    <row r="239" spans="1:8" x14ac:dyDescent="0.25">
      <c r="A239" s="13" t="str">
        <f>Consolidado[[#This Row],[ID Asesor]]&amp;Consolidado[[#This Row],[Fecha Monitoreo]]</f>
        <v>414745925</v>
      </c>
      <c r="B239" s="2">
        <v>45925</v>
      </c>
      <c r="C239" s="1">
        <v>4147</v>
      </c>
      <c r="D239" s="4" t="str">
        <f ca="1">IFERROR(AVERAGEIF(VOZ_WHATSAPP[#All],Consolidado[[#This Row],[Codigo]],VOZ_WHATSAPP[[#All],[Nota Final]]),"")</f>
        <v/>
      </c>
      <c r="E239" s="4">
        <f ca="1">IFERROR(AVERAGEIF(SMS[#All],Consolidado[[#This Row],[Codigo]],SMS[[#All],[Nota Final]]),"")</f>
        <v>0.85</v>
      </c>
      <c r="F239" s="4" t="str">
        <f ca="1">IFERROR(AVERAGEIF(TERCERO[#All],Consolidado[[#This Row],[Codigo]],TERCERO[[#All],[Nota Final]]),"")</f>
        <v/>
      </c>
      <c r="G239" s="4">
        <f ca="1">IF(AVERAGE(Consolidado[[#This Row],[VOZ]:[TERCERO]])&lt;0,0,AVERAGE(Consolidado[[#This Row],[VOZ]:[TERCERO]]))</f>
        <v>0.85</v>
      </c>
      <c r="H239" s="13">
        <f ca="1">3-COUNTBLANK(Consolidado[[#This Row],[VOZ]:[TERCERO]])</f>
        <v>1</v>
      </c>
    </row>
    <row r="240" spans="1:8" x14ac:dyDescent="0.25">
      <c r="A240" s="13" t="str">
        <f>Consolidado[[#This Row],[ID Asesor]]&amp;Consolidado[[#This Row],[Fecha Monitoreo]]</f>
        <v>412345925</v>
      </c>
      <c r="B240" s="2">
        <v>45925</v>
      </c>
      <c r="C240" s="1">
        <v>4123</v>
      </c>
      <c r="D240" s="4" t="str">
        <f ca="1">IFERROR(AVERAGEIF(VOZ_WHATSAPP[#All],Consolidado[[#This Row],[Codigo]],VOZ_WHATSAPP[[#All],[Nota Final]]),"")</f>
        <v/>
      </c>
      <c r="E240" s="4">
        <f ca="1">IFERROR(AVERAGEIF(SMS[#All],Consolidado[[#This Row],[Codigo]],SMS[[#All],[Nota Final]]),"")</f>
        <v>0.65</v>
      </c>
      <c r="F240" s="4" t="str">
        <f ca="1">IFERROR(AVERAGEIF(TERCERO[#All],Consolidado[[#This Row],[Codigo]],TERCERO[[#All],[Nota Final]]),"")</f>
        <v/>
      </c>
      <c r="G240" s="4">
        <f ca="1">IF(AVERAGE(Consolidado[[#This Row],[VOZ]:[TERCERO]])&lt;0,0,AVERAGE(Consolidado[[#This Row],[VOZ]:[TERCERO]]))</f>
        <v>0.65</v>
      </c>
      <c r="H240" s="13">
        <f ca="1">3-COUNTBLANK(Consolidado[[#This Row],[VOZ]:[TERCERO]])</f>
        <v>1</v>
      </c>
    </row>
    <row r="241" spans="1:8" x14ac:dyDescent="0.25">
      <c r="A241" s="13" t="str">
        <f>Consolidado[[#This Row],[ID Asesor]]&amp;Consolidado[[#This Row],[Fecha Monitoreo]]</f>
        <v>378245925</v>
      </c>
      <c r="B241" s="2">
        <v>45925</v>
      </c>
      <c r="C241" s="1">
        <v>3782</v>
      </c>
      <c r="D241" s="4" t="str">
        <f ca="1">IFERROR(AVERAGEIF(VOZ_WHATSAPP[#All],Consolidado[[#This Row],[Codigo]],VOZ_WHATSAPP[[#All],[Nota Final]]),"")</f>
        <v/>
      </c>
      <c r="E241" s="4">
        <f ca="1">IFERROR(AVERAGEIF(SMS[#All],Consolidado[[#This Row],[Codigo]],SMS[[#All],[Nota Final]]),"")</f>
        <v>0</v>
      </c>
      <c r="F241" s="4" t="str">
        <f ca="1">IFERROR(AVERAGEIF(TERCERO[#All],Consolidado[[#This Row],[Codigo]],TERCERO[[#All],[Nota Final]]),"")</f>
        <v/>
      </c>
      <c r="G241" s="4">
        <f ca="1">IF(AVERAGE(Consolidado[[#This Row],[VOZ]:[TERCERO]])&lt;0,0,AVERAGE(Consolidado[[#This Row],[VOZ]:[TERCERO]]))</f>
        <v>0</v>
      </c>
      <c r="H241" s="13">
        <f ca="1">3-COUNTBLANK(Consolidado[[#This Row],[VOZ]:[TERCERO]])</f>
        <v>1</v>
      </c>
    </row>
    <row r="242" spans="1:8" x14ac:dyDescent="0.25">
      <c r="A242" s="13" t="str">
        <f>Consolidado[[#This Row],[ID Asesor]]&amp;Consolidado[[#This Row],[Fecha Monitoreo]]</f>
        <v>396445925</v>
      </c>
      <c r="B242" s="2">
        <v>45925</v>
      </c>
      <c r="C242" s="1">
        <v>3964</v>
      </c>
      <c r="D242" s="4" t="str">
        <f ca="1">IFERROR(AVERAGEIF(VOZ_WHATSAPP[#All],Consolidado[[#This Row],[Codigo]],VOZ_WHATSAPP[[#All],[Nota Final]]),"")</f>
        <v/>
      </c>
      <c r="E242" s="4" t="str">
        <f ca="1">IFERROR(AVERAGEIF(SMS[#All],Consolidado[[#This Row],[Codigo]],SMS[[#All],[Nota Final]]),"")</f>
        <v/>
      </c>
      <c r="F242" s="4">
        <f ca="1">IFERROR(AVERAGEIF(TERCERO[#All],Consolidado[[#This Row],[Codigo]],TERCERO[[#All],[Nota Final]]),"")</f>
        <v>0</v>
      </c>
      <c r="G242" s="4">
        <f ca="1">IF(AVERAGE(Consolidado[[#This Row],[VOZ]:[TERCERO]])&lt;0,0,AVERAGE(Consolidado[[#This Row],[VOZ]:[TERCERO]]))</f>
        <v>0</v>
      </c>
      <c r="H242" s="13">
        <f ca="1">3-COUNTBLANK(Consolidado[[#This Row],[VOZ]:[TERCERO]])</f>
        <v>1</v>
      </c>
    </row>
    <row r="243" spans="1:8" x14ac:dyDescent="0.25">
      <c r="A243" s="13" t="str">
        <f>Consolidado[[#This Row],[ID Asesor]]&amp;Consolidado[[#This Row],[Fecha Monitoreo]]</f>
        <v>382145925</v>
      </c>
      <c r="B243" s="2">
        <v>45925</v>
      </c>
      <c r="C243" s="1">
        <v>3821</v>
      </c>
      <c r="D243" s="4" t="str">
        <f ca="1">IFERROR(AVERAGEIF(VOZ_WHATSAPP[#All],Consolidado[[#This Row],[Codigo]],VOZ_WHATSAPP[[#All],[Nota Final]]),"")</f>
        <v/>
      </c>
      <c r="E243" s="4">
        <f ca="1">IFERROR(AVERAGEIF(SMS[#All],Consolidado[[#This Row],[Codigo]],SMS[[#All],[Nota Final]]),"")</f>
        <v>1</v>
      </c>
      <c r="F243" s="4" t="str">
        <f ca="1">IFERROR(AVERAGEIF(TERCERO[#All],Consolidado[[#This Row],[Codigo]],TERCERO[[#All],[Nota Final]]),"")</f>
        <v/>
      </c>
      <c r="G243" s="4">
        <f ca="1">IF(AVERAGE(Consolidado[[#This Row],[VOZ]:[TERCERO]])&lt;0,0,AVERAGE(Consolidado[[#This Row],[VOZ]:[TERCERO]]))</f>
        <v>1</v>
      </c>
      <c r="H243" s="13">
        <f ca="1">3-COUNTBLANK(Consolidado[[#This Row],[VOZ]:[TERCERO]])</f>
        <v>1</v>
      </c>
    </row>
    <row r="244" spans="1:8" x14ac:dyDescent="0.25">
      <c r="A244" s="13" t="str">
        <f>Consolidado[[#This Row],[ID Asesor]]&amp;Consolidado[[#This Row],[Fecha Monitoreo]]</f>
        <v>270945925</v>
      </c>
      <c r="B244" s="2">
        <v>45925</v>
      </c>
      <c r="C244" s="1">
        <v>2709</v>
      </c>
      <c r="D244" s="4">
        <f ca="1">IFERROR(AVERAGEIF(VOZ_WHATSAPP[#All],Consolidado[[#This Row],[Codigo]],VOZ_WHATSAPP[[#All],[Nota Final]]),"")</f>
        <v>1</v>
      </c>
      <c r="E244" s="4" t="str">
        <f ca="1">IFERROR(AVERAGEIF(SMS[#All],Consolidado[[#This Row],[Codigo]],SMS[[#All],[Nota Final]]),"")</f>
        <v/>
      </c>
      <c r="F244" s="4" t="str">
        <f ca="1">IFERROR(AVERAGEIF(TERCERO[#All],Consolidado[[#This Row],[Codigo]],TERCERO[[#All],[Nota Final]]),"")</f>
        <v/>
      </c>
      <c r="G244" s="4">
        <f ca="1">IF(AVERAGE(Consolidado[[#This Row],[VOZ]:[TERCERO]])&lt;0,0,AVERAGE(Consolidado[[#This Row],[VOZ]:[TERCERO]]))</f>
        <v>1</v>
      </c>
      <c r="H244" s="13">
        <f ca="1">3-COUNTBLANK(Consolidado[[#This Row],[VOZ]:[TERCERO]])</f>
        <v>1</v>
      </c>
    </row>
    <row r="245" spans="1:8" x14ac:dyDescent="0.25">
      <c r="A245" s="13" t="str">
        <f>Consolidado[[#This Row],[ID Asesor]]&amp;Consolidado[[#This Row],[Fecha Monitoreo]]</f>
        <v>412445925</v>
      </c>
      <c r="B245" s="2">
        <v>45925</v>
      </c>
      <c r="C245" s="1">
        <v>4124</v>
      </c>
      <c r="D245" s="4">
        <f ca="1">IFERROR(AVERAGEIF(VOZ_WHATSAPP[#All],Consolidado[[#This Row],[Codigo]],VOZ_WHATSAPP[[#All],[Nota Final]]),"")</f>
        <v>0.76</v>
      </c>
      <c r="E245" s="4" t="str">
        <f ca="1">IFERROR(AVERAGEIF(SMS[#All],Consolidado[[#This Row],[Codigo]],SMS[[#All],[Nota Final]]),"")</f>
        <v/>
      </c>
      <c r="F245" s="4" t="str">
        <f ca="1">IFERROR(AVERAGEIF(TERCERO[#All],Consolidado[[#This Row],[Codigo]],TERCERO[[#All],[Nota Final]]),"")</f>
        <v/>
      </c>
      <c r="G245" s="4">
        <f ca="1">IF(AVERAGE(Consolidado[[#This Row],[VOZ]:[TERCERO]])&lt;0,0,AVERAGE(Consolidado[[#This Row],[VOZ]:[TERCERO]]))</f>
        <v>0.76</v>
      </c>
      <c r="H245" s="13">
        <f ca="1">3-COUNTBLANK(Consolidado[[#This Row],[VOZ]:[TERCERO]])</f>
        <v>1</v>
      </c>
    </row>
    <row r="246" spans="1:8" x14ac:dyDescent="0.25">
      <c r="A246" s="13" t="str">
        <f>Consolidado[[#This Row],[ID Asesor]]&amp;Consolidado[[#This Row],[Fecha Monitoreo]]</f>
        <v>346945925</v>
      </c>
      <c r="B246" s="2">
        <v>45925</v>
      </c>
      <c r="C246" s="1">
        <v>3469</v>
      </c>
      <c r="D246" s="4" t="str">
        <f ca="1">IFERROR(AVERAGEIF(VOZ_WHATSAPP[#All],Consolidado[[#This Row],[Codigo]],VOZ_WHATSAPP[[#All],[Nota Final]]),"")</f>
        <v/>
      </c>
      <c r="E246" s="4">
        <f ca="1">IFERROR(AVERAGEIF(SMS[#All],Consolidado[[#This Row],[Codigo]],SMS[[#All],[Nota Final]]),"")</f>
        <v>1</v>
      </c>
      <c r="F246" s="4" t="str">
        <f ca="1">IFERROR(AVERAGEIF(TERCERO[#All],Consolidado[[#This Row],[Codigo]],TERCERO[[#All],[Nota Final]]),"")</f>
        <v/>
      </c>
      <c r="G246" s="4">
        <f ca="1">IF(AVERAGE(Consolidado[[#This Row],[VOZ]:[TERCERO]])&lt;0,0,AVERAGE(Consolidado[[#This Row],[VOZ]:[TERCERO]]))</f>
        <v>1</v>
      </c>
      <c r="H246" s="13">
        <f ca="1">3-COUNTBLANK(Consolidado[[#This Row],[VOZ]:[TERCERO]])</f>
        <v>1</v>
      </c>
    </row>
    <row r="247" spans="1:8" x14ac:dyDescent="0.25">
      <c r="A247" s="13" t="str">
        <f>Consolidado[[#This Row],[ID Asesor]]&amp;Consolidado[[#This Row],[Fecha Monitoreo]]</f>
        <v>308545925</v>
      </c>
      <c r="B247" s="2">
        <v>45925</v>
      </c>
      <c r="C247" s="1">
        <v>3085</v>
      </c>
      <c r="D247" s="4" t="str">
        <f ca="1">IFERROR(AVERAGEIF(VOZ_WHATSAPP[#All],Consolidado[[#This Row],[Codigo]],VOZ_WHATSAPP[[#All],[Nota Final]]),"")</f>
        <v/>
      </c>
      <c r="E247" s="4">
        <f ca="1">IFERROR(AVERAGEIF(SMS[#All],Consolidado[[#This Row],[Codigo]],SMS[[#All],[Nota Final]]),"")</f>
        <v>1</v>
      </c>
      <c r="F247" s="4" t="str">
        <f ca="1">IFERROR(AVERAGEIF(TERCERO[#All],Consolidado[[#This Row],[Codigo]],TERCERO[[#All],[Nota Final]]),"")</f>
        <v/>
      </c>
      <c r="G247" s="4">
        <f ca="1">IF(AVERAGE(Consolidado[[#This Row],[VOZ]:[TERCERO]])&lt;0,0,AVERAGE(Consolidado[[#This Row],[VOZ]:[TERCERO]]))</f>
        <v>1</v>
      </c>
      <c r="H247" s="13">
        <f ca="1">3-COUNTBLANK(Consolidado[[#This Row],[VOZ]:[TERCERO]])</f>
        <v>1</v>
      </c>
    </row>
    <row r="248" spans="1:8" x14ac:dyDescent="0.25">
      <c r="A248" s="13" t="str">
        <f>Consolidado[[#This Row],[ID Asesor]]&amp;Consolidado[[#This Row],[Fecha Monitoreo]]</f>
        <v>412845925</v>
      </c>
      <c r="B248" s="2">
        <v>45925</v>
      </c>
      <c r="C248" s="1">
        <v>4128</v>
      </c>
      <c r="D248" s="4">
        <f ca="1">IFERROR(AVERAGEIF(VOZ_WHATSAPP[#All],Consolidado[[#This Row],[Codigo]],VOZ_WHATSAPP[[#All],[Nota Final]]),"")</f>
        <v>1</v>
      </c>
      <c r="E248" s="4" t="str">
        <f ca="1">IFERROR(AVERAGEIF(SMS[#All],Consolidado[[#This Row],[Codigo]],SMS[[#All],[Nota Final]]),"")</f>
        <v/>
      </c>
      <c r="F248" s="4" t="str">
        <f ca="1">IFERROR(AVERAGEIF(TERCERO[#All],Consolidado[[#This Row],[Codigo]],TERCERO[[#All],[Nota Final]]),"")</f>
        <v/>
      </c>
      <c r="G248" s="4">
        <f ca="1">IF(AVERAGE(Consolidado[[#This Row],[VOZ]:[TERCERO]])&lt;0,0,AVERAGE(Consolidado[[#This Row],[VOZ]:[TERCERO]]))</f>
        <v>1</v>
      </c>
      <c r="H248" s="13">
        <f ca="1">3-COUNTBLANK(Consolidado[[#This Row],[VOZ]:[TERCERO]])</f>
        <v>1</v>
      </c>
    </row>
    <row r="249" spans="1:8" x14ac:dyDescent="0.25">
      <c r="A249" s="13" t="str">
        <f>Consolidado[[#This Row],[ID Asesor]]&amp;Consolidado[[#This Row],[Fecha Monitoreo]]</f>
        <v>364945925</v>
      </c>
      <c r="B249" s="2">
        <v>45925</v>
      </c>
      <c r="C249" s="1">
        <v>3649</v>
      </c>
      <c r="D249" s="4" t="str">
        <f ca="1">IFERROR(AVERAGEIF(VOZ_WHATSAPP[#All],Consolidado[[#This Row],[Codigo]],VOZ_WHATSAPP[[#All],[Nota Final]]),"")</f>
        <v/>
      </c>
      <c r="E249" s="4">
        <f ca="1">IFERROR(AVERAGEIF(SMS[#All],Consolidado[[#This Row],[Codigo]],SMS[[#All],[Nota Final]]),"")</f>
        <v>1</v>
      </c>
      <c r="F249" s="4" t="str">
        <f ca="1">IFERROR(AVERAGEIF(TERCERO[#All],Consolidado[[#This Row],[Codigo]],TERCERO[[#All],[Nota Final]]),"")</f>
        <v/>
      </c>
      <c r="G249" s="4">
        <f ca="1">IF(AVERAGE(Consolidado[[#This Row],[VOZ]:[TERCERO]])&lt;0,0,AVERAGE(Consolidado[[#This Row],[VOZ]:[TERCERO]]))</f>
        <v>1</v>
      </c>
      <c r="H249" s="13">
        <f ca="1">3-COUNTBLANK(Consolidado[[#This Row],[VOZ]:[TERCERO]])</f>
        <v>1</v>
      </c>
    </row>
    <row r="250" spans="1:8" x14ac:dyDescent="0.25">
      <c r="A250" s="13" t="str">
        <f>Consolidado[[#This Row],[ID Asesor]]&amp;Consolidado[[#This Row],[Fecha Monitoreo]]</f>
        <v>363845925</v>
      </c>
      <c r="B250" s="2">
        <v>45925</v>
      </c>
      <c r="C250" s="1">
        <v>3638</v>
      </c>
      <c r="D250" s="4" t="str">
        <f ca="1">IFERROR(AVERAGEIF(VOZ_WHATSAPP[#All],Consolidado[[#This Row],[Codigo]],VOZ_WHATSAPP[[#All],[Nota Final]]),"")</f>
        <v/>
      </c>
      <c r="E250" s="4">
        <f ca="1">IFERROR(AVERAGEIF(SMS[#All],Consolidado[[#This Row],[Codigo]],SMS[[#All],[Nota Final]]),"")</f>
        <v>1</v>
      </c>
      <c r="F250" s="4" t="str">
        <f ca="1">IFERROR(AVERAGEIF(TERCERO[#All],Consolidado[[#This Row],[Codigo]],TERCERO[[#All],[Nota Final]]),"")</f>
        <v/>
      </c>
      <c r="G250" s="4">
        <f ca="1">IF(AVERAGE(Consolidado[[#This Row],[VOZ]:[TERCERO]])&lt;0,0,AVERAGE(Consolidado[[#This Row],[VOZ]:[TERCERO]]))</f>
        <v>1</v>
      </c>
      <c r="H250" s="13">
        <f ca="1">3-COUNTBLANK(Consolidado[[#This Row],[VOZ]:[TERCERO]])</f>
        <v>1</v>
      </c>
    </row>
    <row r="251" spans="1:8" x14ac:dyDescent="0.25">
      <c r="A251" s="13" t="str">
        <f>Consolidado[[#This Row],[ID Asesor]]&amp;Consolidado[[#This Row],[Fecha Monitoreo]]</f>
        <v>406645925</v>
      </c>
      <c r="B251" s="2">
        <v>45925</v>
      </c>
      <c r="C251" s="1">
        <v>4066</v>
      </c>
      <c r="D251" s="4">
        <f ca="1">IFERROR(AVERAGEIF(VOZ_WHATSAPP[#All],Consolidado[[#This Row],[Codigo]],VOZ_WHATSAPP[[#All],[Nota Final]]),"")</f>
        <v>1</v>
      </c>
      <c r="E251" s="4" t="str">
        <f ca="1">IFERROR(AVERAGEIF(SMS[#All],Consolidado[[#This Row],[Codigo]],SMS[[#All],[Nota Final]]),"")</f>
        <v/>
      </c>
      <c r="F251" s="4" t="str">
        <f ca="1">IFERROR(AVERAGEIF(TERCERO[#All],Consolidado[[#This Row],[Codigo]],TERCERO[[#All],[Nota Final]]),"")</f>
        <v/>
      </c>
      <c r="G251" s="4">
        <f ca="1">IF(AVERAGE(Consolidado[[#This Row],[VOZ]:[TERCERO]])&lt;0,0,AVERAGE(Consolidado[[#This Row],[VOZ]:[TERCERO]]))</f>
        <v>1</v>
      </c>
      <c r="H251" s="13">
        <f ca="1">3-COUNTBLANK(Consolidado[[#This Row],[VOZ]:[TERCERO]])</f>
        <v>1</v>
      </c>
    </row>
    <row r="252" spans="1:8" x14ac:dyDescent="0.25">
      <c r="A252" s="13" t="str">
        <f>Consolidado[[#This Row],[ID Asesor]]&amp;Consolidado[[#This Row],[Fecha Monitoreo]]</f>
        <v>301145925</v>
      </c>
      <c r="B252" s="2">
        <v>45925</v>
      </c>
      <c r="C252" s="1">
        <v>3011</v>
      </c>
      <c r="D252" s="4" t="str">
        <f ca="1">IFERROR(AVERAGEIF(VOZ_WHATSAPP[#All],Consolidado[[#This Row],[Codigo]],VOZ_WHATSAPP[[#All],[Nota Final]]),"")</f>
        <v/>
      </c>
      <c r="E252" s="4">
        <f ca="1">IFERROR(AVERAGEIF(SMS[#All],Consolidado[[#This Row],[Codigo]],SMS[[#All],[Nota Final]]),"")</f>
        <v>0</v>
      </c>
      <c r="F252" s="4" t="str">
        <f ca="1">IFERROR(AVERAGEIF(TERCERO[#All],Consolidado[[#This Row],[Codigo]],TERCERO[[#All],[Nota Final]]),"")</f>
        <v/>
      </c>
      <c r="G252" s="4">
        <f ca="1">IF(AVERAGE(Consolidado[[#This Row],[VOZ]:[TERCERO]])&lt;0,0,AVERAGE(Consolidado[[#This Row],[VOZ]:[TERCERO]]))</f>
        <v>0</v>
      </c>
      <c r="H252" s="13">
        <f ca="1">3-COUNTBLANK(Consolidado[[#This Row],[VOZ]:[TERCERO]])</f>
        <v>1</v>
      </c>
    </row>
    <row r="253" spans="1:8" x14ac:dyDescent="0.25">
      <c r="A253" s="13" t="str">
        <f>Consolidado[[#This Row],[ID Asesor]]&amp;Consolidado[[#This Row],[Fecha Monitoreo]]</f>
        <v>405145925</v>
      </c>
      <c r="B253" s="2">
        <v>45925</v>
      </c>
      <c r="C253" s="1">
        <v>4051</v>
      </c>
      <c r="D253" s="4">
        <f ca="1">IFERROR(AVERAGEIF(VOZ_WHATSAPP[#All],Consolidado[[#This Row],[Codigo]],VOZ_WHATSAPP[[#All],[Nota Final]]),"")</f>
        <v>0.91</v>
      </c>
      <c r="E253" s="4" t="str">
        <f ca="1">IFERROR(AVERAGEIF(SMS[#All],Consolidado[[#This Row],[Codigo]],SMS[[#All],[Nota Final]]),"")</f>
        <v/>
      </c>
      <c r="F253" s="4" t="str">
        <f ca="1">IFERROR(AVERAGEIF(TERCERO[#All],Consolidado[[#This Row],[Codigo]],TERCERO[[#All],[Nota Final]]),"")</f>
        <v/>
      </c>
      <c r="G253" s="4">
        <f ca="1">IF(AVERAGE(Consolidado[[#This Row],[VOZ]:[TERCERO]])&lt;0,0,AVERAGE(Consolidado[[#This Row],[VOZ]:[TERCERO]]))</f>
        <v>0.91</v>
      </c>
      <c r="H253" s="13">
        <f ca="1">3-COUNTBLANK(Consolidado[[#This Row],[VOZ]:[TERCERO]])</f>
        <v>1</v>
      </c>
    </row>
    <row r="254" spans="1:8" x14ac:dyDescent="0.25">
      <c r="A254" s="13" t="str">
        <f>Consolidado[[#This Row],[ID Asesor]]&amp;Consolidado[[#This Row],[Fecha Monitoreo]]</f>
        <v>385745925</v>
      </c>
      <c r="B254" s="2">
        <v>45925</v>
      </c>
      <c r="C254" s="1">
        <v>3857</v>
      </c>
      <c r="D254" s="4" t="str">
        <f ca="1">IFERROR(AVERAGEIF(VOZ_WHATSAPP[#All],Consolidado[[#This Row],[Codigo]],VOZ_WHATSAPP[[#All],[Nota Final]]),"")</f>
        <v/>
      </c>
      <c r="E254" s="4" t="str">
        <f ca="1">IFERROR(AVERAGEIF(SMS[#All],Consolidado[[#This Row],[Codigo]],SMS[[#All],[Nota Final]]),"")</f>
        <v/>
      </c>
      <c r="F254" s="4">
        <f ca="1">IFERROR(AVERAGEIF(TERCERO[#All],Consolidado[[#This Row],[Codigo]],TERCERO[[#All],[Nota Final]]),"")</f>
        <v>0</v>
      </c>
      <c r="G254" s="4">
        <f ca="1">IF(AVERAGE(Consolidado[[#This Row],[VOZ]:[TERCERO]])&lt;0,0,AVERAGE(Consolidado[[#This Row],[VOZ]:[TERCERO]]))</f>
        <v>0</v>
      </c>
      <c r="H254" s="13">
        <f ca="1">3-COUNTBLANK(Consolidado[[#This Row],[VOZ]:[TERCERO]])</f>
        <v>1</v>
      </c>
    </row>
    <row r="255" spans="1:8" x14ac:dyDescent="0.25">
      <c r="A255" s="13" t="str">
        <f>Consolidado[[#This Row],[ID Asesor]]&amp;Consolidado[[#This Row],[Fecha Monitoreo]]</f>
        <v>294745925</v>
      </c>
      <c r="B255" s="2">
        <v>45925</v>
      </c>
      <c r="C255" s="1">
        <v>2947</v>
      </c>
      <c r="D255" s="4" t="str">
        <f ca="1">IFERROR(AVERAGEIF(VOZ_WHATSAPP[#All],Consolidado[[#This Row],[Codigo]],VOZ_WHATSAPP[[#All],[Nota Final]]),"")</f>
        <v/>
      </c>
      <c r="E255" s="4">
        <f ca="1">IFERROR(AVERAGEIF(SMS[#All],Consolidado[[#This Row],[Codigo]],SMS[[#All],[Nota Final]]),"")</f>
        <v>1</v>
      </c>
      <c r="F255" s="4" t="str">
        <f ca="1">IFERROR(AVERAGEIF(TERCERO[#All],Consolidado[[#This Row],[Codigo]],TERCERO[[#All],[Nota Final]]),"")</f>
        <v/>
      </c>
      <c r="G255" s="4">
        <f ca="1">IF(AVERAGE(Consolidado[[#This Row],[VOZ]:[TERCERO]])&lt;0,0,AVERAGE(Consolidado[[#This Row],[VOZ]:[TERCERO]]))</f>
        <v>1</v>
      </c>
      <c r="H255" s="13">
        <f ca="1">3-COUNTBLANK(Consolidado[[#This Row],[VOZ]:[TERCERO]])</f>
        <v>1</v>
      </c>
    </row>
    <row r="256" spans="1:8" x14ac:dyDescent="0.25">
      <c r="A256" s="13" t="str">
        <f>Consolidado[[#This Row],[ID Asesor]]&amp;Consolidado[[#This Row],[Fecha Monitoreo]]</f>
        <v>387345925</v>
      </c>
      <c r="B256" s="2">
        <v>45925</v>
      </c>
      <c r="C256" s="1">
        <v>3873</v>
      </c>
      <c r="D256" s="4" t="str">
        <f ca="1">IFERROR(AVERAGEIF(VOZ_WHATSAPP[#All],Consolidado[[#This Row],[Codigo]],VOZ_WHATSAPP[[#All],[Nota Final]]),"")</f>
        <v/>
      </c>
      <c r="E256" s="4" t="str">
        <f ca="1">IFERROR(AVERAGEIF(SMS[#All],Consolidado[[#This Row],[Codigo]],SMS[[#All],[Nota Final]]),"")</f>
        <v/>
      </c>
      <c r="F256" s="4">
        <f ca="1">IFERROR(AVERAGEIF(TERCERO[#All],Consolidado[[#This Row],[Codigo]],TERCERO[[#All],[Nota Final]]),"")</f>
        <v>1</v>
      </c>
      <c r="G256" s="4">
        <f ca="1">IF(AVERAGE(Consolidado[[#This Row],[VOZ]:[TERCERO]])&lt;0,0,AVERAGE(Consolidado[[#This Row],[VOZ]:[TERCERO]]))</f>
        <v>1</v>
      </c>
      <c r="H256" s="13">
        <f ca="1">3-COUNTBLANK(Consolidado[[#This Row],[VOZ]:[TERCERO]])</f>
        <v>1</v>
      </c>
    </row>
    <row r="257" spans="1:8" x14ac:dyDescent="0.25">
      <c r="A257" s="13" t="str">
        <f>Consolidado[[#This Row],[ID Asesor]]&amp;Consolidado[[#This Row],[Fecha Monitoreo]]</f>
        <v>369145925</v>
      </c>
      <c r="B257" s="2">
        <v>45925</v>
      </c>
      <c r="C257" s="1">
        <v>3691</v>
      </c>
      <c r="D257" s="4" t="str">
        <f ca="1">IFERROR(AVERAGEIF(VOZ_WHATSAPP[#All],Consolidado[[#This Row],[Codigo]],VOZ_WHATSAPP[[#All],[Nota Final]]),"")</f>
        <v/>
      </c>
      <c r="E257" s="4">
        <f ca="1">IFERROR(AVERAGEIF(SMS[#All],Consolidado[[#This Row],[Codigo]],SMS[[#All],[Nota Final]]),"")</f>
        <v>1</v>
      </c>
      <c r="F257" s="4" t="str">
        <f ca="1">IFERROR(AVERAGEIF(TERCERO[#All],Consolidado[[#This Row],[Codigo]],TERCERO[[#All],[Nota Final]]),"")</f>
        <v/>
      </c>
      <c r="G257" s="4">
        <f ca="1">IF(AVERAGE(Consolidado[[#This Row],[VOZ]:[TERCERO]])&lt;0,0,AVERAGE(Consolidado[[#This Row],[VOZ]:[TERCERO]]))</f>
        <v>1</v>
      </c>
      <c r="H257" s="13">
        <f ca="1">3-COUNTBLANK(Consolidado[[#This Row],[VOZ]:[TERCERO]])</f>
        <v>1</v>
      </c>
    </row>
    <row r="258" spans="1:8" x14ac:dyDescent="0.25">
      <c r="A258" s="13" t="str">
        <f>Consolidado[[#This Row],[ID Asesor]]&amp;Consolidado[[#This Row],[Fecha Monitoreo]]</f>
        <v>402045925</v>
      </c>
      <c r="B258" s="2">
        <v>45925</v>
      </c>
      <c r="C258" s="1">
        <v>4020</v>
      </c>
      <c r="D258" s="4">
        <f ca="1">IFERROR(AVERAGEIF(VOZ_WHATSAPP[#All],Consolidado[[#This Row],[Codigo]],VOZ_WHATSAPP[[#All],[Nota Final]]),"")</f>
        <v>1</v>
      </c>
      <c r="E258" s="4" t="str">
        <f ca="1">IFERROR(AVERAGEIF(SMS[#All],Consolidado[[#This Row],[Codigo]],SMS[[#All],[Nota Final]]),"")</f>
        <v/>
      </c>
      <c r="F258" s="4" t="str">
        <f ca="1">IFERROR(AVERAGEIF(TERCERO[#All],Consolidado[[#This Row],[Codigo]],TERCERO[[#All],[Nota Final]]),"")</f>
        <v/>
      </c>
      <c r="G258" s="4">
        <f ca="1">IF(AVERAGE(Consolidado[[#This Row],[VOZ]:[TERCERO]])&lt;0,0,AVERAGE(Consolidado[[#This Row],[VOZ]:[TERCERO]]))</f>
        <v>1</v>
      </c>
      <c r="H258" s="13">
        <f ca="1">3-COUNTBLANK(Consolidado[[#This Row],[VOZ]:[TERCERO]])</f>
        <v>1</v>
      </c>
    </row>
    <row r="259" spans="1:8" x14ac:dyDescent="0.25">
      <c r="A259" s="13" t="str">
        <f>Consolidado[[#This Row],[ID Asesor]]&amp;Consolidado[[#This Row],[Fecha Monitoreo]]</f>
        <v>409045925</v>
      </c>
      <c r="B259" s="2">
        <v>45925</v>
      </c>
      <c r="C259" s="1">
        <v>4090</v>
      </c>
      <c r="D259" s="4">
        <f ca="1">IFERROR(AVERAGEIF(VOZ_WHATSAPP[#All],Consolidado[[#This Row],[Codigo]],VOZ_WHATSAPP[[#All],[Nota Final]]),"")</f>
        <v>1</v>
      </c>
      <c r="E259" s="4" t="str">
        <f ca="1">IFERROR(AVERAGEIF(SMS[#All],Consolidado[[#This Row],[Codigo]],SMS[[#All],[Nota Final]]),"")</f>
        <v/>
      </c>
      <c r="F259" s="4" t="str">
        <f ca="1">IFERROR(AVERAGEIF(TERCERO[#All],Consolidado[[#This Row],[Codigo]],TERCERO[[#All],[Nota Final]]),"")</f>
        <v/>
      </c>
      <c r="G259" s="4">
        <f ca="1">IF(AVERAGE(Consolidado[[#This Row],[VOZ]:[TERCERO]])&lt;0,0,AVERAGE(Consolidado[[#This Row],[VOZ]:[TERCERO]]))</f>
        <v>1</v>
      </c>
      <c r="H259" s="13">
        <f ca="1">3-COUNTBLANK(Consolidado[[#This Row],[VOZ]:[TERCERO]])</f>
        <v>1</v>
      </c>
    </row>
    <row r="260" spans="1:8" x14ac:dyDescent="0.25">
      <c r="A260" s="13" t="str">
        <f>Consolidado[[#This Row],[ID Asesor]]&amp;Consolidado[[#This Row],[Fecha Monitoreo]]</f>
        <v>295345925</v>
      </c>
      <c r="B260" s="2">
        <v>45925</v>
      </c>
      <c r="C260" s="1">
        <v>2953</v>
      </c>
      <c r="D260" s="4">
        <f ca="1">IFERROR(AVERAGEIF(VOZ_WHATSAPP[#All],Consolidado[[#This Row],[Codigo]],VOZ_WHATSAPP[[#All],[Nota Final]]),"")</f>
        <v>1</v>
      </c>
      <c r="E260" s="4" t="str">
        <f ca="1">IFERROR(AVERAGEIF(SMS[#All],Consolidado[[#This Row],[Codigo]],SMS[[#All],[Nota Final]]),"")</f>
        <v/>
      </c>
      <c r="F260" s="4" t="str">
        <f ca="1">IFERROR(AVERAGEIF(TERCERO[#All],Consolidado[[#This Row],[Codigo]],TERCERO[[#All],[Nota Final]]),"")</f>
        <v/>
      </c>
      <c r="G260" s="4">
        <f ca="1">IF(AVERAGE(Consolidado[[#This Row],[VOZ]:[TERCERO]])&lt;0,0,AVERAGE(Consolidado[[#This Row],[VOZ]:[TERCERO]]))</f>
        <v>1</v>
      </c>
      <c r="H260" s="13">
        <f ca="1">3-COUNTBLANK(Consolidado[[#This Row],[VOZ]:[TERCERO]])</f>
        <v>1</v>
      </c>
    </row>
    <row r="261" spans="1:8" x14ac:dyDescent="0.25">
      <c r="A261" s="13" t="str">
        <f>Consolidado[[#This Row],[ID Asesor]]&amp;Consolidado[[#This Row],[Fecha Monitoreo]]</f>
        <v>355645925</v>
      </c>
      <c r="B261" s="2">
        <v>45925</v>
      </c>
      <c r="C261" s="1">
        <v>3556</v>
      </c>
      <c r="D261" s="4">
        <f ca="1">IFERROR(AVERAGEIF(VOZ_WHATSAPP[#All],Consolidado[[#This Row],[Codigo]],VOZ_WHATSAPP[[#All],[Nota Final]]),"")</f>
        <v>0.96</v>
      </c>
      <c r="E261" s="4" t="str">
        <f ca="1">IFERROR(AVERAGEIF(SMS[#All],Consolidado[[#This Row],[Codigo]],SMS[[#All],[Nota Final]]),"")</f>
        <v/>
      </c>
      <c r="F261" s="4" t="str">
        <f ca="1">IFERROR(AVERAGEIF(TERCERO[#All],Consolidado[[#This Row],[Codigo]],TERCERO[[#All],[Nota Final]]),"")</f>
        <v/>
      </c>
      <c r="G261" s="4">
        <f ca="1">IF(AVERAGE(Consolidado[[#This Row],[VOZ]:[TERCERO]])&lt;0,0,AVERAGE(Consolidado[[#This Row],[VOZ]:[TERCERO]]))</f>
        <v>0.96</v>
      </c>
      <c r="H261" s="13">
        <f ca="1">3-COUNTBLANK(Consolidado[[#This Row],[VOZ]:[TERCERO]])</f>
        <v>1</v>
      </c>
    </row>
    <row r="262" spans="1:8" x14ac:dyDescent="0.25">
      <c r="A262" s="13" t="str">
        <f>Consolidado[[#This Row],[ID Asesor]]&amp;Consolidado[[#This Row],[Fecha Monitoreo]]</f>
        <v>414745926</v>
      </c>
      <c r="B262" s="2">
        <v>45926</v>
      </c>
      <c r="C262" s="1">
        <v>4147</v>
      </c>
      <c r="D262" s="4">
        <f ca="1">IFERROR(AVERAGEIF(VOZ_WHATSAPP[#All],Consolidado[[#This Row],[Codigo]],VOZ_WHATSAPP[[#All],[Nota Final]]),"")</f>
        <v>-0.39999999999999997</v>
      </c>
      <c r="E262" s="4" t="str">
        <f ca="1">IFERROR(AVERAGEIF(SMS[#All],Consolidado[[#This Row],[Codigo]],SMS[[#All],[Nota Final]]),"")</f>
        <v/>
      </c>
      <c r="F262" s="4" t="str">
        <f ca="1">IFERROR(AVERAGEIF(TERCERO[#All],Consolidado[[#This Row],[Codigo]],TERCERO[[#All],[Nota Final]]),"")</f>
        <v/>
      </c>
      <c r="G262" s="4">
        <f ca="1">IF(AVERAGE(Consolidado[[#This Row],[VOZ]:[TERCERO]])&lt;0,0,AVERAGE(Consolidado[[#This Row],[VOZ]:[TERCERO]]))</f>
        <v>0</v>
      </c>
      <c r="H262" s="13">
        <f ca="1">3-COUNTBLANK(Consolidado[[#This Row],[VOZ]:[TERCERO]])</f>
        <v>1</v>
      </c>
    </row>
    <row r="263" spans="1:8" x14ac:dyDescent="0.25">
      <c r="A263" s="13" t="str">
        <f>Consolidado[[#This Row],[ID Asesor]]&amp;Consolidado[[#This Row],[Fecha Monitoreo]]</f>
        <v>414545926</v>
      </c>
      <c r="B263" s="2">
        <v>45926</v>
      </c>
      <c r="C263" s="1">
        <v>4145</v>
      </c>
      <c r="D263" s="4">
        <f ca="1">IFERROR(AVERAGEIF(VOZ_WHATSAPP[#All],Consolidado[[#This Row],[Codigo]],VOZ_WHATSAPP[[#All],[Nota Final]]),"")</f>
        <v>0.26</v>
      </c>
      <c r="E263" s="4" t="str">
        <f ca="1">IFERROR(AVERAGEIF(SMS[#All],Consolidado[[#This Row],[Codigo]],SMS[[#All],[Nota Final]]),"")</f>
        <v/>
      </c>
      <c r="F263" s="4" t="str">
        <f ca="1">IFERROR(AVERAGEIF(TERCERO[#All],Consolidado[[#This Row],[Codigo]],TERCERO[[#All],[Nota Final]]),"")</f>
        <v/>
      </c>
      <c r="G263" s="4">
        <f ca="1">IF(AVERAGE(Consolidado[[#This Row],[VOZ]:[TERCERO]])&lt;0,0,AVERAGE(Consolidado[[#This Row],[VOZ]:[TERCERO]]))</f>
        <v>0.26</v>
      </c>
      <c r="H263" s="13">
        <f ca="1">3-COUNTBLANK(Consolidado[[#This Row],[VOZ]:[TERCERO]])</f>
        <v>1</v>
      </c>
    </row>
    <row r="264" spans="1:8" x14ac:dyDescent="0.25">
      <c r="A264" s="13" t="str">
        <f>Consolidado[[#This Row],[ID Asesor]]&amp;Consolidado[[#This Row],[Fecha Monitoreo]]</f>
        <v>335445926</v>
      </c>
      <c r="B264" s="2">
        <v>45926</v>
      </c>
      <c r="C264" s="1">
        <v>3354</v>
      </c>
      <c r="D264" s="4">
        <f ca="1">IFERROR(AVERAGEIF(VOZ_WHATSAPP[#All],Consolidado[[#This Row],[Codigo]],VOZ_WHATSAPP[[#All],[Nota Final]]),"")</f>
        <v>1</v>
      </c>
      <c r="E264" s="4" t="str">
        <f ca="1">IFERROR(AVERAGEIF(SMS[#All],Consolidado[[#This Row],[Codigo]],SMS[[#All],[Nota Final]]),"")</f>
        <v/>
      </c>
      <c r="F264" s="4" t="str">
        <f ca="1">IFERROR(AVERAGEIF(TERCERO[#All],Consolidado[[#This Row],[Codigo]],TERCERO[[#All],[Nota Final]]),"")</f>
        <v/>
      </c>
      <c r="G264" s="4">
        <f ca="1">IF(AVERAGE(Consolidado[[#This Row],[VOZ]:[TERCERO]])&lt;0,0,AVERAGE(Consolidado[[#This Row],[VOZ]:[TERCERO]]))</f>
        <v>1</v>
      </c>
      <c r="H264" s="13">
        <f ca="1">3-COUNTBLANK(Consolidado[[#This Row],[VOZ]:[TERCERO]])</f>
        <v>1</v>
      </c>
    </row>
    <row r="265" spans="1:8" x14ac:dyDescent="0.25">
      <c r="A265" s="13" t="str">
        <f>Consolidado[[#This Row],[ID Asesor]]&amp;Consolidado[[#This Row],[Fecha Monitoreo]]</f>
        <v>410745926</v>
      </c>
      <c r="B265" s="2">
        <v>45926</v>
      </c>
      <c r="C265" s="1">
        <v>4107</v>
      </c>
      <c r="D265" s="4">
        <f ca="1">IFERROR(AVERAGEIF(VOZ_WHATSAPP[#All],Consolidado[[#This Row],[Codigo]],VOZ_WHATSAPP[[#All],[Nota Final]]),"")</f>
        <v>0.9</v>
      </c>
      <c r="E265" s="4" t="str">
        <f ca="1">IFERROR(AVERAGEIF(SMS[#All],Consolidado[[#This Row],[Codigo]],SMS[[#All],[Nota Final]]),"")</f>
        <v/>
      </c>
      <c r="F265" s="4" t="str">
        <f ca="1">IFERROR(AVERAGEIF(TERCERO[#All],Consolidado[[#This Row],[Codigo]],TERCERO[[#All],[Nota Final]]),"")</f>
        <v/>
      </c>
      <c r="G265" s="4">
        <f ca="1">IF(AVERAGE(Consolidado[[#This Row],[VOZ]:[TERCERO]])&lt;0,0,AVERAGE(Consolidado[[#This Row],[VOZ]:[TERCERO]]))</f>
        <v>0.9</v>
      </c>
      <c r="H265" s="13">
        <f ca="1">3-COUNTBLANK(Consolidado[[#This Row],[VOZ]:[TERCERO]])</f>
        <v>1</v>
      </c>
    </row>
    <row r="266" spans="1:8" x14ac:dyDescent="0.25">
      <c r="A266" s="13" t="str">
        <f>Consolidado[[#This Row],[ID Asesor]]&amp;Consolidado[[#This Row],[Fecha Monitoreo]]</f>
        <v>367345926</v>
      </c>
      <c r="B266" s="2">
        <v>45926</v>
      </c>
      <c r="C266" s="1">
        <v>3673</v>
      </c>
      <c r="D266" s="4">
        <f ca="1">IFERROR(AVERAGEIF(VOZ_WHATSAPP[#All],Consolidado[[#This Row],[Codigo]],VOZ_WHATSAPP[[#All],[Nota Final]]),"")</f>
        <v>1</v>
      </c>
      <c r="E266" s="4" t="str">
        <f ca="1">IFERROR(AVERAGEIF(SMS[#All],Consolidado[[#This Row],[Codigo]],SMS[[#All],[Nota Final]]),"")</f>
        <v/>
      </c>
      <c r="F266" s="4" t="str">
        <f ca="1">IFERROR(AVERAGEIF(TERCERO[#All],Consolidado[[#This Row],[Codigo]],TERCERO[[#All],[Nota Final]]),"")</f>
        <v/>
      </c>
      <c r="G266" s="4">
        <f ca="1">IF(AVERAGE(Consolidado[[#This Row],[VOZ]:[TERCERO]])&lt;0,0,AVERAGE(Consolidado[[#This Row],[VOZ]:[TERCERO]]))</f>
        <v>1</v>
      </c>
      <c r="H266" s="13">
        <f ca="1">3-COUNTBLANK(Consolidado[[#This Row],[VOZ]:[TERCERO]])</f>
        <v>1</v>
      </c>
    </row>
    <row r="267" spans="1:8" x14ac:dyDescent="0.25">
      <c r="A267" s="13" t="str">
        <f>Consolidado[[#This Row],[ID Asesor]]&amp;Consolidado[[#This Row],[Fecha Monitoreo]]</f>
        <v>364445926</v>
      </c>
      <c r="B267" s="2">
        <v>45926</v>
      </c>
      <c r="C267" s="1">
        <v>3644</v>
      </c>
      <c r="D267" s="4">
        <f ca="1">IFERROR(AVERAGEIF(VOZ_WHATSAPP[#All],Consolidado[[#This Row],[Codigo]],VOZ_WHATSAPP[[#All],[Nota Final]]),"")</f>
        <v>0.8</v>
      </c>
      <c r="E267" s="4" t="str">
        <f ca="1">IFERROR(AVERAGEIF(SMS[#All],Consolidado[[#This Row],[Codigo]],SMS[[#All],[Nota Final]]),"")</f>
        <v/>
      </c>
      <c r="F267" s="4" t="str">
        <f ca="1">IFERROR(AVERAGEIF(TERCERO[#All],Consolidado[[#This Row],[Codigo]],TERCERO[[#All],[Nota Final]]),"")</f>
        <v/>
      </c>
      <c r="G267" s="4">
        <f ca="1">IF(AVERAGE(Consolidado[[#This Row],[VOZ]:[TERCERO]])&lt;0,0,AVERAGE(Consolidado[[#This Row],[VOZ]:[TERCERO]]))</f>
        <v>0.8</v>
      </c>
      <c r="H267" s="13">
        <f ca="1">3-COUNTBLANK(Consolidado[[#This Row],[VOZ]:[TERCERO]])</f>
        <v>1</v>
      </c>
    </row>
    <row r="268" spans="1:8" x14ac:dyDescent="0.25">
      <c r="A268" s="13" t="str">
        <f>Consolidado[[#This Row],[ID Asesor]]&amp;Consolidado[[#This Row],[Fecha Monitoreo]]</f>
        <v>372445926</v>
      </c>
      <c r="B268" s="2">
        <v>45926</v>
      </c>
      <c r="C268" s="1">
        <v>3724</v>
      </c>
      <c r="D268" s="4">
        <f ca="1">IFERROR(AVERAGEIF(VOZ_WHATSAPP[#All],Consolidado[[#This Row],[Codigo]],VOZ_WHATSAPP[[#All],[Nota Final]]),"")</f>
        <v>1</v>
      </c>
      <c r="E268" s="4" t="str">
        <f ca="1">IFERROR(AVERAGEIF(SMS[#All],Consolidado[[#This Row],[Codigo]],SMS[[#All],[Nota Final]]),"")</f>
        <v/>
      </c>
      <c r="F268" s="4" t="str">
        <f ca="1">IFERROR(AVERAGEIF(TERCERO[#All],Consolidado[[#This Row],[Codigo]],TERCERO[[#All],[Nota Final]]),"")</f>
        <v/>
      </c>
      <c r="G268" s="4">
        <f ca="1">IF(AVERAGE(Consolidado[[#This Row],[VOZ]:[TERCERO]])&lt;0,0,AVERAGE(Consolidado[[#This Row],[VOZ]:[TERCERO]]))</f>
        <v>1</v>
      </c>
      <c r="H268" s="13">
        <f ca="1">3-COUNTBLANK(Consolidado[[#This Row],[VOZ]:[TERCERO]])</f>
        <v>1</v>
      </c>
    </row>
    <row r="269" spans="1:8" x14ac:dyDescent="0.25">
      <c r="A269" s="13" t="str">
        <f>Consolidado[[#This Row],[ID Asesor]]&amp;Consolidado[[#This Row],[Fecha Monitoreo]]</f>
        <v>387845926</v>
      </c>
      <c r="B269" s="2">
        <v>45926</v>
      </c>
      <c r="C269" s="1">
        <v>3878</v>
      </c>
      <c r="D269" s="4">
        <f ca="1">IFERROR(AVERAGEIF(VOZ_WHATSAPP[#All],Consolidado[[#This Row],[Codigo]],VOZ_WHATSAPP[[#All],[Nota Final]]),"")</f>
        <v>0.95</v>
      </c>
      <c r="E269" s="4" t="str">
        <f ca="1">IFERROR(AVERAGEIF(SMS[#All],Consolidado[[#This Row],[Codigo]],SMS[[#All],[Nota Final]]),"")</f>
        <v/>
      </c>
      <c r="F269" s="4" t="str">
        <f ca="1">IFERROR(AVERAGEIF(TERCERO[#All],Consolidado[[#This Row],[Codigo]],TERCERO[[#All],[Nota Final]]),"")</f>
        <v/>
      </c>
      <c r="G269" s="4">
        <f ca="1">IF(AVERAGE(Consolidado[[#This Row],[VOZ]:[TERCERO]])&lt;0,0,AVERAGE(Consolidado[[#This Row],[VOZ]:[TERCERO]]))</f>
        <v>0.95</v>
      </c>
      <c r="H269" s="13">
        <f ca="1">3-COUNTBLANK(Consolidado[[#This Row],[VOZ]:[TERCERO]])</f>
        <v>1</v>
      </c>
    </row>
    <row r="270" spans="1:8" x14ac:dyDescent="0.25">
      <c r="A270" s="13" t="str">
        <f>Consolidado[[#This Row],[ID Asesor]]&amp;Consolidado[[#This Row],[Fecha Monitoreo]]</f>
        <v>397245926</v>
      </c>
      <c r="B270" s="2">
        <v>45926</v>
      </c>
      <c r="C270" s="1">
        <v>3972</v>
      </c>
      <c r="D270" s="4">
        <f ca="1">IFERROR(AVERAGEIF(VOZ_WHATSAPP[#All],Consolidado[[#This Row],[Codigo]],VOZ_WHATSAPP[[#All],[Nota Final]]),"")</f>
        <v>0.76</v>
      </c>
      <c r="E270" s="4" t="str">
        <f ca="1">IFERROR(AVERAGEIF(SMS[#All],Consolidado[[#This Row],[Codigo]],SMS[[#All],[Nota Final]]),"")</f>
        <v/>
      </c>
      <c r="F270" s="4" t="str">
        <f ca="1">IFERROR(AVERAGEIF(TERCERO[#All],Consolidado[[#This Row],[Codigo]],TERCERO[[#All],[Nota Final]]),"")</f>
        <v/>
      </c>
      <c r="G270" s="4">
        <f ca="1">IF(AVERAGE(Consolidado[[#This Row],[VOZ]:[TERCERO]])&lt;0,0,AVERAGE(Consolidado[[#This Row],[VOZ]:[TERCERO]]))</f>
        <v>0.76</v>
      </c>
      <c r="H270" s="13">
        <f ca="1">3-COUNTBLANK(Consolidado[[#This Row],[VOZ]:[TERCERO]])</f>
        <v>1</v>
      </c>
    </row>
    <row r="271" spans="1:8" x14ac:dyDescent="0.25">
      <c r="A271" s="13" t="str">
        <f>Consolidado[[#This Row],[ID Asesor]]&amp;Consolidado[[#This Row],[Fecha Monitoreo]]</f>
        <v>348945926</v>
      </c>
      <c r="B271" s="2">
        <v>45926</v>
      </c>
      <c r="C271" s="1">
        <v>3489</v>
      </c>
      <c r="D271" s="4" t="str">
        <f ca="1">IFERROR(AVERAGEIF(VOZ_WHATSAPP[#All],Consolidado[[#This Row],[Codigo]],VOZ_WHATSAPP[[#All],[Nota Final]]),"")</f>
        <v/>
      </c>
      <c r="E271" s="4">
        <f ca="1">IFERROR(AVERAGEIF(SMS[#All],Consolidado[[#This Row],[Codigo]],SMS[[#All],[Nota Final]]),"")</f>
        <v>1</v>
      </c>
      <c r="F271" s="4" t="str">
        <f ca="1">IFERROR(AVERAGEIF(TERCERO[#All],Consolidado[[#This Row],[Codigo]],TERCERO[[#All],[Nota Final]]),"")</f>
        <v/>
      </c>
      <c r="G271" s="4">
        <f ca="1">IF(AVERAGE(Consolidado[[#This Row],[VOZ]:[TERCERO]])&lt;0,0,AVERAGE(Consolidado[[#This Row],[VOZ]:[TERCERO]]))</f>
        <v>1</v>
      </c>
      <c r="H271" s="13">
        <f ca="1">3-COUNTBLANK(Consolidado[[#This Row],[VOZ]:[TERCERO]])</f>
        <v>1</v>
      </c>
    </row>
    <row r="272" spans="1:8" x14ac:dyDescent="0.25">
      <c r="A272" s="13" t="str">
        <f>Consolidado[[#This Row],[ID Asesor]]&amp;Consolidado[[#This Row],[Fecha Monitoreo]]</f>
        <v>409145926</v>
      </c>
      <c r="B272" s="2">
        <v>45926</v>
      </c>
      <c r="C272" s="1">
        <v>4091</v>
      </c>
      <c r="D272" s="4">
        <f ca="1">IFERROR(AVERAGEIF(VOZ_WHATSAPP[#All],Consolidado[[#This Row],[Codigo]],VOZ_WHATSAPP[[#All],[Nota Final]]),"")</f>
        <v>0.88</v>
      </c>
      <c r="E272" s="4" t="str">
        <f ca="1">IFERROR(AVERAGEIF(SMS[#All],Consolidado[[#This Row],[Codigo]],SMS[[#All],[Nota Final]]),"")</f>
        <v/>
      </c>
      <c r="F272" s="4" t="str">
        <f ca="1">IFERROR(AVERAGEIF(TERCERO[#All],Consolidado[[#This Row],[Codigo]],TERCERO[[#All],[Nota Final]]),"")</f>
        <v/>
      </c>
      <c r="G272" s="4">
        <f ca="1">IF(AVERAGE(Consolidado[[#This Row],[VOZ]:[TERCERO]])&lt;0,0,AVERAGE(Consolidado[[#This Row],[VOZ]:[TERCERO]]))</f>
        <v>0.88</v>
      </c>
      <c r="H272" s="13">
        <f ca="1">3-COUNTBLANK(Consolidado[[#This Row],[VOZ]:[TERCERO]])</f>
        <v>1</v>
      </c>
    </row>
    <row r="273" spans="1:8" x14ac:dyDescent="0.25">
      <c r="A273" s="13" t="str">
        <f>Consolidado[[#This Row],[ID Asesor]]&amp;Consolidado[[#This Row],[Fecha Monitoreo]]</f>
        <v>350845926</v>
      </c>
      <c r="B273" s="2">
        <v>45926</v>
      </c>
      <c r="C273" s="1">
        <v>3508</v>
      </c>
      <c r="D273" s="4">
        <f ca="1">IFERROR(AVERAGEIF(VOZ_WHATSAPP[#All],Consolidado[[#This Row],[Codigo]],VOZ_WHATSAPP[[#All],[Nota Final]]),"")</f>
        <v>1</v>
      </c>
      <c r="E273" s="4" t="str">
        <f ca="1">IFERROR(AVERAGEIF(SMS[#All],Consolidado[[#This Row],[Codigo]],SMS[[#All],[Nota Final]]),"")</f>
        <v/>
      </c>
      <c r="F273" s="4" t="str">
        <f ca="1">IFERROR(AVERAGEIF(TERCERO[#All],Consolidado[[#This Row],[Codigo]],TERCERO[[#All],[Nota Final]]),"")</f>
        <v/>
      </c>
      <c r="G273" s="4">
        <f ca="1">IF(AVERAGE(Consolidado[[#This Row],[VOZ]:[TERCERO]])&lt;0,0,AVERAGE(Consolidado[[#This Row],[VOZ]:[TERCERO]]))</f>
        <v>1</v>
      </c>
      <c r="H273" s="13">
        <f ca="1">3-COUNTBLANK(Consolidado[[#This Row],[VOZ]:[TERCERO]])</f>
        <v>1</v>
      </c>
    </row>
    <row r="274" spans="1:8" x14ac:dyDescent="0.25">
      <c r="A274" s="13" t="str">
        <f>Consolidado[[#This Row],[ID Asesor]]&amp;Consolidado[[#This Row],[Fecha Monitoreo]]</f>
        <v>345945926</v>
      </c>
      <c r="B274" s="2">
        <v>45926</v>
      </c>
      <c r="C274" s="1">
        <v>3459</v>
      </c>
      <c r="D274" s="4">
        <f ca="1">IFERROR(AVERAGEIF(VOZ_WHATSAPP[#All],Consolidado[[#This Row],[Codigo]],VOZ_WHATSAPP[[#All],[Nota Final]]),"")</f>
        <v>0.95</v>
      </c>
      <c r="E274" s="4" t="str">
        <f ca="1">IFERROR(AVERAGEIF(SMS[#All],Consolidado[[#This Row],[Codigo]],SMS[[#All],[Nota Final]]),"")</f>
        <v/>
      </c>
      <c r="F274" s="4" t="str">
        <f ca="1">IFERROR(AVERAGEIF(TERCERO[#All],Consolidado[[#This Row],[Codigo]],TERCERO[[#All],[Nota Final]]),"")</f>
        <v/>
      </c>
      <c r="G274" s="4">
        <f ca="1">IF(AVERAGE(Consolidado[[#This Row],[VOZ]:[TERCERO]])&lt;0,0,AVERAGE(Consolidado[[#This Row],[VOZ]:[TERCERO]]))</f>
        <v>0.95</v>
      </c>
      <c r="H274" s="13">
        <f ca="1">3-COUNTBLANK(Consolidado[[#This Row],[VOZ]:[TERCERO]])</f>
        <v>1</v>
      </c>
    </row>
    <row r="275" spans="1:8" x14ac:dyDescent="0.25">
      <c r="A275" s="13" t="str">
        <f>Consolidado[[#This Row],[ID Asesor]]&amp;Consolidado[[#This Row],[Fecha Monitoreo]]</f>
        <v>410045926</v>
      </c>
      <c r="B275" s="2">
        <v>45926</v>
      </c>
      <c r="C275" s="1">
        <v>4100</v>
      </c>
      <c r="D275" s="4">
        <f ca="1">IFERROR(AVERAGEIF(VOZ_WHATSAPP[#All],Consolidado[[#This Row],[Codigo]],VOZ_WHATSAPP[[#All],[Nota Final]]),"")</f>
        <v>1</v>
      </c>
      <c r="E275" s="4" t="str">
        <f ca="1">IFERROR(AVERAGEIF(SMS[#All],Consolidado[[#This Row],[Codigo]],SMS[[#All],[Nota Final]]),"")</f>
        <v/>
      </c>
      <c r="F275" s="4" t="str">
        <f ca="1">IFERROR(AVERAGEIF(TERCERO[#All],Consolidado[[#This Row],[Codigo]],TERCERO[[#All],[Nota Final]]),"")</f>
        <v/>
      </c>
      <c r="G275" s="4">
        <f ca="1">IF(AVERAGE(Consolidado[[#This Row],[VOZ]:[TERCERO]])&lt;0,0,AVERAGE(Consolidado[[#This Row],[VOZ]:[TERCERO]]))</f>
        <v>1</v>
      </c>
      <c r="H275" s="13">
        <f ca="1">3-COUNTBLANK(Consolidado[[#This Row],[VOZ]:[TERCERO]])</f>
        <v>1</v>
      </c>
    </row>
    <row r="276" spans="1:8" x14ac:dyDescent="0.25">
      <c r="A276" s="13" t="str">
        <f>Consolidado[[#This Row],[ID Asesor]]&amp;Consolidado[[#This Row],[Fecha Monitoreo]]</f>
        <v>388945926</v>
      </c>
      <c r="B276" s="2">
        <v>45926</v>
      </c>
      <c r="C276" s="1">
        <v>3889</v>
      </c>
      <c r="D276" s="4">
        <f ca="1">IFERROR(AVERAGEIF(VOZ_WHATSAPP[#All],Consolidado[[#This Row],[Codigo]],VOZ_WHATSAPP[[#All],[Nota Final]]),"")</f>
        <v>1</v>
      </c>
      <c r="E276" s="4" t="str">
        <f ca="1">IFERROR(AVERAGEIF(SMS[#All],Consolidado[[#This Row],[Codigo]],SMS[[#All],[Nota Final]]),"")</f>
        <v/>
      </c>
      <c r="F276" s="4" t="str">
        <f ca="1">IFERROR(AVERAGEIF(TERCERO[#All],Consolidado[[#This Row],[Codigo]],TERCERO[[#All],[Nota Final]]),"")</f>
        <v/>
      </c>
      <c r="G276" s="4">
        <f ca="1">IF(AVERAGE(Consolidado[[#This Row],[VOZ]:[TERCERO]])&lt;0,0,AVERAGE(Consolidado[[#This Row],[VOZ]:[TERCERO]]))</f>
        <v>1</v>
      </c>
      <c r="H276" s="13">
        <f ca="1">3-COUNTBLANK(Consolidado[[#This Row],[VOZ]:[TERCERO]])</f>
        <v>1</v>
      </c>
    </row>
    <row r="277" spans="1:8" x14ac:dyDescent="0.25">
      <c r="A277" s="13" t="str">
        <f>Consolidado[[#This Row],[ID Asesor]]&amp;Consolidado[[#This Row],[Fecha Monitoreo]]</f>
        <v>302745926</v>
      </c>
      <c r="B277" s="2">
        <v>45926</v>
      </c>
      <c r="C277" s="1">
        <v>3027</v>
      </c>
      <c r="D277" s="4">
        <f ca="1">IFERROR(AVERAGEIF(VOZ_WHATSAPP[#All],Consolidado[[#This Row],[Codigo]],VOZ_WHATSAPP[[#All],[Nota Final]]),"")</f>
        <v>0.81</v>
      </c>
      <c r="E277" s="4" t="str">
        <f ca="1">IFERROR(AVERAGEIF(SMS[#All],Consolidado[[#This Row],[Codigo]],SMS[[#All],[Nota Final]]),"")</f>
        <v/>
      </c>
      <c r="F277" s="4" t="str">
        <f ca="1">IFERROR(AVERAGEIF(TERCERO[#All],Consolidado[[#This Row],[Codigo]],TERCERO[[#All],[Nota Final]]),"")</f>
        <v/>
      </c>
      <c r="G277" s="4">
        <f ca="1">IF(AVERAGE(Consolidado[[#This Row],[VOZ]:[TERCERO]])&lt;0,0,AVERAGE(Consolidado[[#This Row],[VOZ]:[TERCERO]]))</f>
        <v>0.81</v>
      </c>
      <c r="H277" s="13">
        <f ca="1">3-COUNTBLANK(Consolidado[[#This Row],[VOZ]:[TERCERO]])</f>
        <v>1</v>
      </c>
    </row>
    <row r="278" spans="1:8" x14ac:dyDescent="0.25">
      <c r="A278" s="13" t="str">
        <f>Consolidado[[#This Row],[ID Asesor]]&amp;Consolidado[[#This Row],[Fecha Monitoreo]]</f>
        <v>385745926</v>
      </c>
      <c r="B278" s="2">
        <v>45926</v>
      </c>
      <c r="C278" s="1">
        <v>3857</v>
      </c>
      <c r="D278" s="4">
        <f ca="1">IFERROR(AVERAGEIF(VOZ_WHATSAPP[#All],Consolidado[[#This Row],[Codigo]],VOZ_WHATSAPP[[#All],[Nota Final]]),"")</f>
        <v>1</v>
      </c>
      <c r="E278" s="4" t="str">
        <f ca="1">IFERROR(AVERAGEIF(SMS[#All],Consolidado[[#This Row],[Codigo]],SMS[[#All],[Nota Final]]),"")</f>
        <v/>
      </c>
      <c r="F278" s="4" t="str">
        <f ca="1">IFERROR(AVERAGEIF(TERCERO[#All],Consolidado[[#This Row],[Codigo]],TERCERO[[#All],[Nota Final]]),"")</f>
        <v/>
      </c>
      <c r="G278" s="4">
        <f ca="1">IF(AVERAGE(Consolidado[[#This Row],[VOZ]:[TERCERO]])&lt;0,0,AVERAGE(Consolidado[[#This Row],[VOZ]:[TERCERO]]))</f>
        <v>1</v>
      </c>
      <c r="H278" s="13">
        <f ca="1">3-COUNTBLANK(Consolidado[[#This Row],[VOZ]:[TERCERO]])</f>
        <v>1</v>
      </c>
    </row>
    <row r="279" spans="1:8" x14ac:dyDescent="0.25">
      <c r="A279" s="13" t="str">
        <f>Consolidado[[#This Row],[ID Asesor]]&amp;Consolidado[[#This Row],[Fecha Monitoreo]]</f>
        <v>409345926</v>
      </c>
      <c r="B279" s="2">
        <v>45926</v>
      </c>
      <c r="C279" s="1">
        <v>4093</v>
      </c>
      <c r="D279" s="4" t="str">
        <f ca="1">IFERROR(AVERAGEIF(VOZ_WHATSAPP[#All],Consolidado[[#This Row],[Codigo]],VOZ_WHATSAPP[[#All],[Nota Final]]),"")</f>
        <v/>
      </c>
      <c r="E279" s="4" t="str">
        <f ca="1">IFERROR(AVERAGEIF(SMS[#All],Consolidado[[#This Row],[Codigo]],SMS[[#All],[Nota Final]]),"")</f>
        <v/>
      </c>
      <c r="F279" s="4">
        <f ca="1">IFERROR(AVERAGEIF(TERCERO[#All],Consolidado[[#This Row],[Codigo]],TERCERO[[#All],[Nota Final]]),"")</f>
        <v>0.8</v>
      </c>
      <c r="G279" s="4">
        <f ca="1">IF(AVERAGE(Consolidado[[#This Row],[VOZ]:[TERCERO]])&lt;0,0,AVERAGE(Consolidado[[#This Row],[VOZ]:[TERCERO]]))</f>
        <v>0.8</v>
      </c>
      <c r="H279" s="13">
        <f ca="1">3-COUNTBLANK(Consolidado[[#This Row],[VOZ]:[TERCERO]])</f>
        <v>1</v>
      </c>
    </row>
    <row r="280" spans="1:8" x14ac:dyDescent="0.25">
      <c r="A280" s="13" t="str">
        <f>Consolidado[[#This Row],[ID Asesor]]&amp;Consolidado[[#This Row],[Fecha Monitoreo]]</f>
        <v>408045926</v>
      </c>
      <c r="B280" s="2">
        <v>45926</v>
      </c>
      <c r="C280" s="1">
        <v>4080</v>
      </c>
      <c r="D280" s="4">
        <f ca="1">IFERROR(AVERAGEIF(VOZ_WHATSAPP[#All],Consolidado[[#This Row],[Codigo]],VOZ_WHATSAPP[[#All],[Nota Final]]),"")</f>
        <v>1</v>
      </c>
      <c r="E280" s="4" t="str">
        <f ca="1">IFERROR(AVERAGEIF(SMS[#All],Consolidado[[#This Row],[Codigo]],SMS[[#All],[Nota Final]]),"")</f>
        <v/>
      </c>
      <c r="F280" s="4" t="str">
        <f ca="1">IFERROR(AVERAGEIF(TERCERO[#All],Consolidado[[#This Row],[Codigo]],TERCERO[[#All],[Nota Final]]),"")</f>
        <v/>
      </c>
      <c r="G280" s="4">
        <f ca="1">IF(AVERAGE(Consolidado[[#This Row],[VOZ]:[TERCERO]])&lt;0,0,AVERAGE(Consolidado[[#This Row],[VOZ]:[TERCERO]]))</f>
        <v>1</v>
      </c>
      <c r="H280" s="13">
        <f ca="1">3-COUNTBLANK(Consolidado[[#This Row],[VOZ]:[TERCERO]])</f>
        <v>1</v>
      </c>
    </row>
    <row r="281" spans="1:8" x14ac:dyDescent="0.25">
      <c r="A281" s="13" t="str">
        <f>Consolidado[[#This Row],[ID Asesor]]&amp;Consolidado[[#This Row],[Fecha Monitoreo]]</f>
        <v>412845926</v>
      </c>
      <c r="B281" s="2">
        <v>45926</v>
      </c>
      <c r="C281" s="1">
        <v>4128</v>
      </c>
      <c r="D281" s="4">
        <f ca="1">IFERROR(AVERAGEIF(VOZ_WHATSAPP[#All],Consolidado[[#This Row],[Codigo]],VOZ_WHATSAPP[[#All],[Nota Final]]),"")</f>
        <v>0.38</v>
      </c>
      <c r="E281" s="4" t="str">
        <f ca="1">IFERROR(AVERAGEIF(SMS[#All],Consolidado[[#This Row],[Codigo]],SMS[[#All],[Nota Final]]),"")</f>
        <v/>
      </c>
      <c r="F281" s="4" t="str">
        <f ca="1">IFERROR(AVERAGEIF(TERCERO[#All],Consolidado[[#This Row],[Codigo]],TERCERO[[#All],[Nota Final]]),"")</f>
        <v/>
      </c>
      <c r="G281" s="4">
        <f ca="1">IF(AVERAGE(Consolidado[[#This Row],[VOZ]:[TERCERO]])&lt;0,0,AVERAGE(Consolidado[[#This Row],[VOZ]:[TERCERO]]))</f>
        <v>0.38</v>
      </c>
      <c r="H281" s="13">
        <f ca="1">3-COUNTBLANK(Consolidado[[#This Row],[VOZ]:[TERCERO]])</f>
        <v>1</v>
      </c>
    </row>
    <row r="282" spans="1:8" x14ac:dyDescent="0.25">
      <c r="A282" s="13" t="str">
        <f>Consolidado[[#This Row],[ID Asesor]]&amp;Consolidado[[#This Row],[Fecha Monitoreo]]</f>
        <v>366445926</v>
      </c>
      <c r="B282" s="2">
        <v>45926</v>
      </c>
      <c r="C282" s="1">
        <v>3664</v>
      </c>
      <c r="D282" s="4">
        <f ca="1">IFERROR(AVERAGEIF(VOZ_WHATSAPP[#All],Consolidado[[#This Row],[Codigo]],VOZ_WHATSAPP[[#All],[Nota Final]]),"")</f>
        <v>1</v>
      </c>
      <c r="E282" s="4" t="str">
        <f ca="1">IFERROR(AVERAGEIF(SMS[#All],Consolidado[[#This Row],[Codigo]],SMS[[#All],[Nota Final]]),"")</f>
        <v/>
      </c>
      <c r="F282" s="4" t="str">
        <f ca="1">IFERROR(AVERAGEIF(TERCERO[#All],Consolidado[[#This Row],[Codigo]],TERCERO[[#All],[Nota Final]]),"")</f>
        <v/>
      </c>
      <c r="G282" s="4">
        <f ca="1">IF(AVERAGE(Consolidado[[#This Row],[VOZ]:[TERCERO]])&lt;0,0,AVERAGE(Consolidado[[#This Row],[VOZ]:[TERCERO]]))</f>
        <v>1</v>
      </c>
      <c r="H282" s="13">
        <f ca="1">3-COUNTBLANK(Consolidado[[#This Row],[VOZ]:[TERCERO]])</f>
        <v>1</v>
      </c>
    </row>
    <row r="283" spans="1:8" x14ac:dyDescent="0.25">
      <c r="A283" s="13" t="str">
        <f>Consolidado[[#This Row],[ID Asesor]]&amp;Consolidado[[#This Row],[Fecha Monitoreo]]</f>
        <v>374845926</v>
      </c>
      <c r="B283" s="2">
        <v>45926</v>
      </c>
      <c r="C283" s="1">
        <v>3748</v>
      </c>
      <c r="D283" s="4">
        <f ca="1">IFERROR(AVERAGEIF(VOZ_WHATSAPP[#All],Consolidado[[#This Row],[Codigo]],VOZ_WHATSAPP[[#All],[Nota Final]]),"")</f>
        <v>0.9</v>
      </c>
      <c r="E283" s="4" t="str">
        <f ca="1">IFERROR(AVERAGEIF(SMS[#All],Consolidado[[#This Row],[Codigo]],SMS[[#All],[Nota Final]]),"")</f>
        <v/>
      </c>
      <c r="F283" s="4" t="str">
        <f ca="1">IFERROR(AVERAGEIF(TERCERO[#All],Consolidado[[#This Row],[Codigo]],TERCERO[[#All],[Nota Final]]),"")</f>
        <v/>
      </c>
      <c r="G283" s="4">
        <f ca="1">IF(AVERAGE(Consolidado[[#This Row],[VOZ]:[TERCERO]])&lt;0,0,AVERAGE(Consolidado[[#This Row],[VOZ]:[TERCERO]]))</f>
        <v>0.9</v>
      </c>
      <c r="H283" s="13">
        <f ca="1">3-COUNTBLANK(Consolidado[[#This Row],[VOZ]:[TERCERO]])</f>
        <v>1</v>
      </c>
    </row>
    <row r="284" spans="1:8" x14ac:dyDescent="0.25">
      <c r="A284" s="13" t="str">
        <f>Consolidado[[#This Row],[ID Asesor]]&amp;Consolidado[[#This Row],[Fecha Monitoreo]]</f>
        <v>382845926</v>
      </c>
      <c r="B284" s="2">
        <v>45926</v>
      </c>
      <c r="C284" s="1">
        <v>3828</v>
      </c>
      <c r="D284" s="4">
        <f ca="1">IFERROR(AVERAGEIF(VOZ_WHATSAPP[#All],Consolidado[[#This Row],[Codigo]],VOZ_WHATSAPP[[#All],[Nota Final]]),"")</f>
        <v>1</v>
      </c>
      <c r="E284" s="4" t="str">
        <f ca="1">IFERROR(AVERAGEIF(SMS[#All],Consolidado[[#This Row],[Codigo]],SMS[[#All],[Nota Final]]),"")</f>
        <v/>
      </c>
      <c r="F284" s="4" t="str">
        <f ca="1">IFERROR(AVERAGEIF(TERCERO[#All],Consolidado[[#This Row],[Codigo]],TERCERO[[#All],[Nota Final]]),"")</f>
        <v/>
      </c>
      <c r="G284" s="4">
        <f ca="1">IF(AVERAGE(Consolidado[[#This Row],[VOZ]:[TERCERO]])&lt;0,0,AVERAGE(Consolidado[[#This Row],[VOZ]:[TERCERO]]))</f>
        <v>1</v>
      </c>
      <c r="H284" s="13">
        <f ca="1">3-COUNTBLANK(Consolidado[[#This Row],[VOZ]:[TERCERO]])</f>
        <v>1</v>
      </c>
    </row>
    <row r="285" spans="1:8" x14ac:dyDescent="0.25">
      <c r="A285" s="13" t="str">
        <f>Consolidado[[#This Row],[ID Asesor]]&amp;Consolidado[[#This Row],[Fecha Monitoreo]]</f>
        <v>399645926</v>
      </c>
      <c r="B285" s="2">
        <v>45926</v>
      </c>
      <c r="C285" s="1">
        <v>3996</v>
      </c>
      <c r="D285" s="4">
        <f ca="1">IFERROR(AVERAGEIF(VOZ_WHATSAPP[#All],Consolidado[[#This Row],[Codigo]],VOZ_WHATSAPP[[#All],[Nota Final]]),"")</f>
        <v>1</v>
      </c>
      <c r="E285" s="4" t="str">
        <f ca="1">IFERROR(AVERAGEIF(SMS[#All],Consolidado[[#This Row],[Codigo]],SMS[[#All],[Nota Final]]),"")</f>
        <v/>
      </c>
      <c r="F285" s="4" t="str">
        <f ca="1">IFERROR(AVERAGEIF(TERCERO[#All],Consolidado[[#This Row],[Codigo]],TERCERO[[#All],[Nota Final]]),"")</f>
        <v/>
      </c>
      <c r="G285" s="4">
        <f ca="1">IF(AVERAGE(Consolidado[[#This Row],[VOZ]:[TERCERO]])&lt;0,0,AVERAGE(Consolidado[[#This Row],[VOZ]:[TERCERO]]))</f>
        <v>1</v>
      </c>
      <c r="H285" s="13">
        <f ca="1">3-COUNTBLANK(Consolidado[[#This Row],[VOZ]:[TERCERO]])</f>
        <v>1</v>
      </c>
    </row>
    <row r="286" spans="1:8" x14ac:dyDescent="0.25">
      <c r="A286" s="13" t="str">
        <f>Consolidado[[#This Row],[ID Asesor]]&amp;Consolidado[[#This Row],[Fecha Monitoreo]]</f>
        <v>372945926</v>
      </c>
      <c r="B286" s="2">
        <v>45926</v>
      </c>
      <c r="C286" s="1">
        <v>3729</v>
      </c>
      <c r="D286" s="4" t="str">
        <f ca="1">IFERROR(AVERAGEIF(VOZ_WHATSAPP[#All],Consolidado[[#This Row],[Codigo]],VOZ_WHATSAPP[[#All],[Nota Final]]),"")</f>
        <v/>
      </c>
      <c r="E286" s="4">
        <f ca="1">IFERROR(AVERAGEIF(SMS[#All],Consolidado[[#This Row],[Codigo]],SMS[[#All],[Nota Final]]),"")</f>
        <v>1</v>
      </c>
      <c r="F286" s="4" t="str">
        <f ca="1">IFERROR(AVERAGEIF(TERCERO[#All],Consolidado[[#This Row],[Codigo]],TERCERO[[#All],[Nota Final]]),"")</f>
        <v/>
      </c>
      <c r="G286" s="4">
        <f ca="1">IF(AVERAGE(Consolidado[[#This Row],[VOZ]:[TERCERO]])&lt;0,0,AVERAGE(Consolidado[[#This Row],[VOZ]:[TERCERO]]))</f>
        <v>1</v>
      </c>
      <c r="H286" s="13">
        <f ca="1">3-COUNTBLANK(Consolidado[[#This Row],[VOZ]:[TERCERO]])</f>
        <v>1</v>
      </c>
    </row>
    <row r="287" spans="1:8" x14ac:dyDescent="0.25">
      <c r="A287" s="13" t="str">
        <f>Consolidado[[#This Row],[ID Asesor]]&amp;Consolidado[[#This Row],[Fecha Monitoreo]]</f>
        <v>303545926</v>
      </c>
      <c r="B287" s="2">
        <v>45926</v>
      </c>
      <c r="C287" s="1">
        <v>3035</v>
      </c>
      <c r="D287" s="4">
        <f ca="1">IFERROR(AVERAGEIF(VOZ_WHATSAPP[#All],Consolidado[[#This Row],[Codigo]],VOZ_WHATSAPP[[#All],[Nota Final]]),"")</f>
        <v>1</v>
      </c>
      <c r="E287" s="4" t="str">
        <f ca="1">IFERROR(AVERAGEIF(SMS[#All],Consolidado[[#This Row],[Codigo]],SMS[[#All],[Nota Final]]),"")</f>
        <v/>
      </c>
      <c r="F287" s="4" t="str">
        <f ca="1">IFERROR(AVERAGEIF(TERCERO[#All],Consolidado[[#This Row],[Codigo]],TERCERO[[#All],[Nota Final]]),"")</f>
        <v/>
      </c>
      <c r="G287" s="4">
        <f ca="1">IF(AVERAGE(Consolidado[[#This Row],[VOZ]:[TERCERO]])&lt;0,0,AVERAGE(Consolidado[[#This Row],[VOZ]:[TERCERO]]))</f>
        <v>1</v>
      </c>
      <c r="H287" s="13">
        <f ca="1">3-COUNTBLANK(Consolidado[[#This Row],[VOZ]:[TERCERO]])</f>
        <v>1</v>
      </c>
    </row>
    <row r="288" spans="1:8" x14ac:dyDescent="0.25">
      <c r="A288" s="13" t="str">
        <f>Consolidado[[#This Row],[ID Asesor]]&amp;Consolidado[[#This Row],[Fecha Monitoreo]]</f>
        <v>214845926</v>
      </c>
      <c r="B288" s="2">
        <v>45926</v>
      </c>
      <c r="C288" s="1">
        <v>2148</v>
      </c>
      <c r="D288" s="4" t="str">
        <f ca="1">IFERROR(AVERAGEIF(VOZ_WHATSAPP[#All],Consolidado[[#This Row],[Codigo]],VOZ_WHATSAPP[[#All],[Nota Final]]),"")</f>
        <v/>
      </c>
      <c r="E288" s="4">
        <f ca="1">IFERROR(AVERAGEIF(SMS[#All],Consolidado[[#This Row],[Codigo]],SMS[[#All],[Nota Final]]),"")</f>
        <v>1</v>
      </c>
      <c r="F288" s="4" t="str">
        <f ca="1">IFERROR(AVERAGEIF(TERCERO[#All],Consolidado[[#This Row],[Codigo]],TERCERO[[#All],[Nota Final]]),"")</f>
        <v/>
      </c>
      <c r="G288" s="4">
        <f ca="1">IF(AVERAGE(Consolidado[[#This Row],[VOZ]:[TERCERO]])&lt;0,0,AVERAGE(Consolidado[[#This Row],[VOZ]:[TERCERO]]))</f>
        <v>1</v>
      </c>
      <c r="H288" s="13">
        <f ca="1">3-COUNTBLANK(Consolidado[[#This Row],[VOZ]:[TERCERO]])</f>
        <v>1</v>
      </c>
    </row>
    <row r="289" spans="1:8" x14ac:dyDescent="0.25">
      <c r="A289" s="13" t="str">
        <f>Consolidado[[#This Row],[ID Asesor]]&amp;Consolidado[[#This Row],[Fecha Monitoreo]]</f>
        <v>387345926</v>
      </c>
      <c r="B289" s="2">
        <v>45926</v>
      </c>
      <c r="C289" s="1">
        <v>3873</v>
      </c>
      <c r="D289" s="4" t="str">
        <f ca="1">IFERROR(AVERAGEIF(VOZ_WHATSAPP[#All],Consolidado[[#This Row],[Codigo]],VOZ_WHATSAPP[[#All],[Nota Final]]),"")</f>
        <v/>
      </c>
      <c r="E289" s="4">
        <f ca="1">IFERROR(AVERAGEIF(SMS[#All],Consolidado[[#This Row],[Codigo]],SMS[[#All],[Nota Final]]),"")</f>
        <v>1</v>
      </c>
      <c r="F289" s="4" t="str">
        <f ca="1">IFERROR(AVERAGEIF(TERCERO[#All],Consolidado[[#This Row],[Codigo]],TERCERO[[#All],[Nota Final]]),"")</f>
        <v/>
      </c>
      <c r="G289" s="4">
        <f ca="1">IF(AVERAGE(Consolidado[[#This Row],[VOZ]:[TERCERO]])&lt;0,0,AVERAGE(Consolidado[[#This Row],[VOZ]:[TERCERO]]))</f>
        <v>1</v>
      </c>
      <c r="H289" s="13">
        <f ca="1">3-COUNTBLANK(Consolidado[[#This Row],[VOZ]:[TERCERO]])</f>
        <v>1</v>
      </c>
    </row>
    <row r="290" spans="1:8" x14ac:dyDescent="0.25">
      <c r="A290" s="13" t="str">
        <f>Consolidado[[#This Row],[ID Asesor]]&amp;Consolidado[[#This Row],[Fecha Monitoreo]]</f>
        <v>407945926</v>
      </c>
      <c r="B290" s="2">
        <v>45926</v>
      </c>
      <c r="C290" s="1">
        <v>4079</v>
      </c>
      <c r="D290" s="4" t="str">
        <f ca="1">IFERROR(AVERAGEIF(VOZ_WHATSAPP[#All],Consolidado[[#This Row],[Codigo]],VOZ_WHATSAPP[[#All],[Nota Final]]),"")</f>
        <v/>
      </c>
      <c r="E290" s="4" t="str">
        <f ca="1">IFERROR(AVERAGEIF(SMS[#All],Consolidado[[#This Row],[Codigo]],SMS[[#All],[Nota Final]]),"")</f>
        <v/>
      </c>
      <c r="F290" s="4">
        <f ca="1">IFERROR(AVERAGEIF(TERCERO[#All],Consolidado[[#This Row],[Codigo]],TERCERO[[#All],[Nota Final]]),"")</f>
        <v>1</v>
      </c>
      <c r="G290" s="4">
        <f ca="1">IF(AVERAGE(Consolidado[[#This Row],[VOZ]:[TERCERO]])&lt;0,0,AVERAGE(Consolidado[[#This Row],[VOZ]:[TERCERO]]))</f>
        <v>1</v>
      </c>
      <c r="H290" s="13">
        <f ca="1">3-COUNTBLANK(Consolidado[[#This Row],[VOZ]:[TERCERO]])</f>
        <v>1</v>
      </c>
    </row>
    <row r="291" spans="1:8" x14ac:dyDescent="0.25">
      <c r="A291" s="13" t="str">
        <f>Consolidado[[#This Row],[ID Asesor]]&amp;Consolidado[[#This Row],[Fecha Monitoreo]]</f>
        <v>383045926</v>
      </c>
      <c r="B291" s="2">
        <v>45926</v>
      </c>
      <c r="C291" s="1">
        <v>3830</v>
      </c>
      <c r="D291" s="4">
        <f ca="1">IFERROR(AVERAGEIF(VOZ_WHATSAPP[#All],Consolidado[[#This Row],[Codigo]],VOZ_WHATSAPP[[#All],[Nota Final]]),"")</f>
        <v>1</v>
      </c>
      <c r="E291" s="4" t="str">
        <f ca="1">IFERROR(AVERAGEIF(SMS[#All],Consolidado[[#This Row],[Codigo]],SMS[[#All],[Nota Final]]),"")</f>
        <v/>
      </c>
      <c r="F291" s="4" t="str">
        <f ca="1">IFERROR(AVERAGEIF(TERCERO[#All],Consolidado[[#This Row],[Codigo]],TERCERO[[#All],[Nota Final]]),"")</f>
        <v/>
      </c>
      <c r="G291" s="4">
        <f ca="1">IF(AVERAGE(Consolidado[[#This Row],[VOZ]:[TERCERO]])&lt;0,0,AVERAGE(Consolidado[[#This Row],[VOZ]:[TERCERO]]))</f>
        <v>1</v>
      </c>
      <c r="H291" s="13">
        <f ca="1">3-COUNTBLANK(Consolidado[[#This Row],[VOZ]:[TERCERO]])</f>
        <v>1</v>
      </c>
    </row>
    <row r="292" spans="1:8" x14ac:dyDescent="0.25">
      <c r="A292" s="13" t="str">
        <f>Consolidado[[#This Row],[ID Asesor]]&amp;Consolidado[[#This Row],[Fecha Monitoreo]]</f>
        <v>364545926</v>
      </c>
      <c r="B292" s="2">
        <v>45926</v>
      </c>
      <c r="C292" s="1">
        <v>3645</v>
      </c>
      <c r="D292" s="4">
        <f ca="1">IFERROR(AVERAGEIF(VOZ_WHATSAPP[#All],Consolidado[[#This Row],[Codigo]],VOZ_WHATSAPP[[#All],[Nota Final]]),"")</f>
        <v>1</v>
      </c>
      <c r="E292" s="4" t="str">
        <f ca="1">IFERROR(AVERAGEIF(SMS[#All],Consolidado[[#This Row],[Codigo]],SMS[[#All],[Nota Final]]),"")</f>
        <v/>
      </c>
      <c r="F292" s="4" t="str">
        <f ca="1">IFERROR(AVERAGEIF(TERCERO[#All],Consolidado[[#This Row],[Codigo]],TERCERO[[#All],[Nota Final]]),"")</f>
        <v/>
      </c>
      <c r="G292" s="4">
        <f ca="1">IF(AVERAGE(Consolidado[[#This Row],[VOZ]:[TERCERO]])&lt;0,0,AVERAGE(Consolidado[[#This Row],[VOZ]:[TERCERO]]))</f>
        <v>1</v>
      </c>
      <c r="H292" s="13">
        <f ca="1">3-COUNTBLANK(Consolidado[[#This Row],[VOZ]:[TERCERO]])</f>
        <v>1</v>
      </c>
    </row>
    <row r="293" spans="1:8" x14ac:dyDescent="0.25">
      <c r="A293" s="13" t="str">
        <f>Consolidado[[#This Row],[ID Asesor]]&amp;Consolidado[[#This Row],[Fecha Monitoreo]]</f>
        <v>412145926</v>
      </c>
      <c r="B293" s="2">
        <v>45926</v>
      </c>
      <c r="C293" s="1">
        <v>4121</v>
      </c>
      <c r="D293" s="4">
        <f ca="1">IFERROR(AVERAGEIF(VOZ_WHATSAPP[#All],Consolidado[[#This Row],[Codigo]],VOZ_WHATSAPP[[#All],[Nota Final]]),"")</f>
        <v>0.76</v>
      </c>
      <c r="E293" s="4" t="str">
        <f ca="1">IFERROR(AVERAGEIF(SMS[#All],Consolidado[[#This Row],[Codigo]],SMS[[#All],[Nota Final]]),"")</f>
        <v/>
      </c>
      <c r="F293" s="4" t="str">
        <f ca="1">IFERROR(AVERAGEIF(TERCERO[#All],Consolidado[[#This Row],[Codigo]],TERCERO[[#All],[Nota Final]]),"")</f>
        <v/>
      </c>
      <c r="G293" s="4">
        <f ca="1">IF(AVERAGE(Consolidado[[#This Row],[VOZ]:[TERCERO]])&lt;0,0,AVERAGE(Consolidado[[#This Row],[VOZ]:[TERCERO]]))</f>
        <v>0.76</v>
      </c>
      <c r="H293" s="13">
        <f ca="1">3-COUNTBLANK(Consolidado[[#This Row],[VOZ]:[TERCERO]])</f>
        <v>1</v>
      </c>
    </row>
    <row r="294" spans="1:8" x14ac:dyDescent="0.25">
      <c r="A294" s="13" t="str">
        <f>Consolidado[[#This Row],[ID Asesor]]&amp;Consolidado[[#This Row],[Fecha Monitoreo]]</f>
        <v>304845926</v>
      </c>
      <c r="B294" s="2">
        <v>45926</v>
      </c>
      <c r="C294" s="1">
        <v>3048</v>
      </c>
      <c r="D294" s="4">
        <f ca="1">IFERROR(AVERAGEIF(VOZ_WHATSAPP[#All],Consolidado[[#This Row],[Codigo]],VOZ_WHATSAPP[[#All],[Nota Final]]),"")</f>
        <v>0.92</v>
      </c>
      <c r="E294" s="4" t="str">
        <f ca="1">IFERROR(AVERAGEIF(SMS[#All],Consolidado[[#This Row],[Codigo]],SMS[[#All],[Nota Final]]),"")</f>
        <v/>
      </c>
      <c r="F294" s="4" t="str">
        <f ca="1">IFERROR(AVERAGEIF(TERCERO[#All],Consolidado[[#This Row],[Codigo]],TERCERO[[#All],[Nota Final]]),"")</f>
        <v/>
      </c>
      <c r="G294" s="4">
        <f ca="1">IF(AVERAGE(Consolidado[[#This Row],[VOZ]:[TERCERO]])&lt;0,0,AVERAGE(Consolidado[[#This Row],[VOZ]:[TERCERO]]))</f>
        <v>0.92</v>
      </c>
      <c r="H294" s="13">
        <f ca="1">3-COUNTBLANK(Consolidado[[#This Row],[VOZ]:[TERCERO]])</f>
        <v>1</v>
      </c>
    </row>
    <row r="295" spans="1:8" x14ac:dyDescent="0.25">
      <c r="A295" s="13" t="str">
        <f>Consolidado[[#This Row],[ID Asesor]]&amp;Consolidado[[#This Row],[Fecha Monitoreo]]</f>
        <v>303945926</v>
      </c>
      <c r="B295" s="2">
        <v>45926</v>
      </c>
      <c r="C295" s="1">
        <v>3039</v>
      </c>
      <c r="D295" s="4" t="str">
        <f ca="1">IFERROR(AVERAGEIF(VOZ_WHATSAPP[#All],Consolidado[[#This Row],[Codigo]],VOZ_WHATSAPP[[#All],[Nota Final]]),"")</f>
        <v/>
      </c>
      <c r="E295" s="4">
        <f ca="1">IFERROR(AVERAGEIF(SMS[#All],Consolidado[[#This Row],[Codigo]],SMS[[#All],[Nota Final]]),"")</f>
        <v>1</v>
      </c>
      <c r="F295" s="4" t="str">
        <f ca="1">IFERROR(AVERAGEIF(TERCERO[#All],Consolidado[[#This Row],[Codigo]],TERCERO[[#All],[Nota Final]]),"")</f>
        <v/>
      </c>
      <c r="G295" s="4">
        <f ca="1">IF(AVERAGE(Consolidado[[#This Row],[VOZ]:[TERCERO]])&lt;0,0,AVERAGE(Consolidado[[#This Row],[VOZ]:[TERCERO]]))</f>
        <v>1</v>
      </c>
      <c r="H295" s="13">
        <f ca="1">3-COUNTBLANK(Consolidado[[#This Row],[VOZ]:[TERCERO]])</f>
        <v>1</v>
      </c>
    </row>
    <row r="296" spans="1:8" x14ac:dyDescent="0.25">
      <c r="A296" s="13" t="str">
        <f>Consolidado[[#This Row],[ID Asesor]]&amp;Consolidado[[#This Row],[Fecha Monitoreo]]</f>
        <v>375745926</v>
      </c>
      <c r="B296" s="2">
        <v>45926</v>
      </c>
      <c r="C296" s="1">
        <v>3757</v>
      </c>
      <c r="D296" s="4">
        <f ca="1">IFERROR(AVERAGEIF(VOZ_WHATSAPP[#All],Consolidado[[#This Row],[Codigo]],VOZ_WHATSAPP[[#All],[Nota Final]]),"")</f>
        <v>1</v>
      </c>
      <c r="E296" s="4" t="str">
        <f ca="1">IFERROR(AVERAGEIF(SMS[#All],Consolidado[[#This Row],[Codigo]],SMS[[#All],[Nota Final]]),"")</f>
        <v/>
      </c>
      <c r="F296" s="4" t="str">
        <f ca="1">IFERROR(AVERAGEIF(TERCERO[#All],Consolidado[[#This Row],[Codigo]],TERCERO[[#All],[Nota Final]]),"")</f>
        <v/>
      </c>
      <c r="G296" s="4">
        <f ca="1">IF(AVERAGE(Consolidado[[#This Row],[VOZ]:[TERCERO]])&lt;0,0,AVERAGE(Consolidado[[#This Row],[VOZ]:[TERCERO]]))</f>
        <v>1</v>
      </c>
      <c r="H296" s="13">
        <f ca="1">3-COUNTBLANK(Consolidado[[#This Row],[VOZ]:[TERCERO]])</f>
        <v>1</v>
      </c>
    </row>
    <row r="297" spans="1:8" x14ac:dyDescent="0.25">
      <c r="A297" s="13" t="str">
        <f>Consolidado[[#This Row],[ID Asesor]]&amp;Consolidado[[#This Row],[Fecha Monitoreo]]</f>
        <v>366945926</v>
      </c>
      <c r="B297" s="2">
        <v>45926</v>
      </c>
      <c r="C297" s="1">
        <v>3669</v>
      </c>
      <c r="D297" s="4">
        <f ca="1">IFERROR(AVERAGEIF(VOZ_WHATSAPP[#All],Consolidado[[#This Row],[Codigo]],VOZ_WHATSAPP[[#All],[Nota Final]]),"")</f>
        <v>1</v>
      </c>
      <c r="E297" s="4" t="str">
        <f ca="1">IFERROR(AVERAGEIF(SMS[#All],Consolidado[[#This Row],[Codigo]],SMS[[#All],[Nota Final]]),"")</f>
        <v/>
      </c>
      <c r="F297" s="4" t="str">
        <f ca="1">IFERROR(AVERAGEIF(TERCERO[#All],Consolidado[[#This Row],[Codigo]],TERCERO[[#All],[Nota Final]]),"")</f>
        <v/>
      </c>
      <c r="G297" s="4">
        <f ca="1">IF(AVERAGE(Consolidado[[#This Row],[VOZ]:[TERCERO]])&lt;0,0,AVERAGE(Consolidado[[#This Row],[VOZ]:[TERCERO]]))</f>
        <v>1</v>
      </c>
      <c r="H297" s="13">
        <f ca="1">3-COUNTBLANK(Consolidado[[#This Row],[VOZ]:[TERCERO]])</f>
        <v>1</v>
      </c>
    </row>
    <row r="298" spans="1:8" x14ac:dyDescent="0.25">
      <c r="A298" s="13" t="str">
        <f>Consolidado[[#This Row],[ID Asesor]]&amp;Consolidado[[#This Row],[Fecha Monitoreo]]</f>
        <v>402345926</v>
      </c>
      <c r="B298" s="2">
        <v>45926</v>
      </c>
      <c r="C298" s="1">
        <v>4023</v>
      </c>
      <c r="D298" s="4">
        <f ca="1">IFERROR(AVERAGEIF(VOZ_WHATSAPP[#All],Consolidado[[#This Row],[Codigo]],VOZ_WHATSAPP[[#All],[Nota Final]]),"")</f>
        <v>0</v>
      </c>
      <c r="E298" s="4" t="str">
        <f ca="1">IFERROR(AVERAGEIF(SMS[#All],Consolidado[[#This Row],[Codigo]],SMS[[#All],[Nota Final]]),"")</f>
        <v/>
      </c>
      <c r="F298" s="4" t="str">
        <f ca="1">IFERROR(AVERAGEIF(TERCERO[#All],Consolidado[[#This Row],[Codigo]],TERCERO[[#All],[Nota Final]]),"")</f>
        <v/>
      </c>
      <c r="G298" s="4">
        <f ca="1">IF(AVERAGE(Consolidado[[#This Row],[VOZ]:[TERCERO]])&lt;0,0,AVERAGE(Consolidado[[#This Row],[VOZ]:[TERCERO]]))</f>
        <v>0</v>
      </c>
      <c r="H298" s="13">
        <f ca="1">3-COUNTBLANK(Consolidado[[#This Row],[VOZ]:[TERCERO]])</f>
        <v>1</v>
      </c>
    </row>
    <row r="299" spans="1:8" x14ac:dyDescent="0.25">
      <c r="A299" s="13" t="str">
        <f>Consolidado[[#This Row],[ID Asesor]]&amp;Consolidado[[#This Row],[Fecha Monitoreo]]</f>
        <v>337245926</v>
      </c>
      <c r="B299" s="2">
        <v>45926</v>
      </c>
      <c r="C299" s="1">
        <v>3372</v>
      </c>
      <c r="D299" s="4">
        <f ca="1">IFERROR(AVERAGEIF(VOZ_WHATSAPP[#All],Consolidado[[#This Row],[Codigo]],VOZ_WHATSAPP[[#All],[Nota Final]]),"")</f>
        <v>1</v>
      </c>
      <c r="E299" s="4" t="str">
        <f ca="1">IFERROR(AVERAGEIF(SMS[#All],Consolidado[[#This Row],[Codigo]],SMS[[#All],[Nota Final]]),"")</f>
        <v/>
      </c>
      <c r="F299" s="4" t="str">
        <f ca="1">IFERROR(AVERAGEIF(TERCERO[#All],Consolidado[[#This Row],[Codigo]],TERCERO[[#All],[Nota Final]]),"")</f>
        <v/>
      </c>
      <c r="G299" s="4">
        <f ca="1">IF(AVERAGE(Consolidado[[#This Row],[VOZ]:[TERCERO]])&lt;0,0,AVERAGE(Consolidado[[#This Row],[VOZ]:[TERCERO]]))</f>
        <v>1</v>
      </c>
      <c r="H299" s="13">
        <f ca="1">3-COUNTBLANK(Consolidado[[#This Row],[VOZ]:[TERCERO]])</f>
        <v>1</v>
      </c>
    </row>
    <row r="300" spans="1:8" x14ac:dyDescent="0.25">
      <c r="A300" s="13" t="str">
        <f>Consolidado[[#This Row],[ID Asesor]]&amp;Consolidado[[#This Row],[Fecha Monitoreo]]</f>
        <v>347445926</v>
      </c>
      <c r="B300" s="2">
        <v>45926</v>
      </c>
      <c r="C300" s="1">
        <v>3474</v>
      </c>
      <c r="D300" s="4">
        <f ca="1">IFERROR(AVERAGEIF(VOZ_WHATSAPP[#All],Consolidado[[#This Row],[Codigo]],VOZ_WHATSAPP[[#All],[Nota Final]]),"")</f>
        <v>0.96</v>
      </c>
      <c r="E300" s="4" t="str">
        <f ca="1">IFERROR(AVERAGEIF(SMS[#All],Consolidado[[#This Row],[Codigo]],SMS[[#All],[Nota Final]]),"")</f>
        <v/>
      </c>
      <c r="F300" s="4" t="str">
        <f ca="1">IFERROR(AVERAGEIF(TERCERO[#All],Consolidado[[#This Row],[Codigo]],TERCERO[[#All],[Nota Final]]),"")</f>
        <v/>
      </c>
      <c r="G300" s="4">
        <f ca="1">IF(AVERAGE(Consolidado[[#This Row],[VOZ]:[TERCERO]])&lt;0,0,AVERAGE(Consolidado[[#This Row],[VOZ]:[TERCERO]]))</f>
        <v>0.96</v>
      </c>
      <c r="H300" s="13">
        <f ca="1">3-COUNTBLANK(Consolidado[[#This Row],[VOZ]:[TERCERO]])</f>
        <v>1</v>
      </c>
    </row>
    <row r="301" spans="1:8" x14ac:dyDescent="0.25">
      <c r="A301" s="13" t="str">
        <f>Consolidado[[#This Row],[ID Asesor]]&amp;Consolidado[[#This Row],[Fecha Monitoreo]]</f>
        <v>383145926</v>
      </c>
      <c r="B301" s="2">
        <v>45926</v>
      </c>
      <c r="C301" s="1">
        <v>3831</v>
      </c>
      <c r="D301" s="4" t="str">
        <f ca="1">IFERROR(AVERAGEIF(VOZ_WHATSAPP[#All],Consolidado[[#This Row],[Codigo]],VOZ_WHATSAPP[[#All],[Nota Final]]),"")</f>
        <v/>
      </c>
      <c r="E301" s="4">
        <f ca="1">IFERROR(AVERAGEIF(SMS[#All],Consolidado[[#This Row],[Codigo]],SMS[[#All],[Nota Final]]),"")</f>
        <v>0.85</v>
      </c>
      <c r="F301" s="4" t="str">
        <f ca="1">IFERROR(AVERAGEIF(TERCERO[#All],Consolidado[[#This Row],[Codigo]],TERCERO[[#All],[Nota Final]]),"")</f>
        <v/>
      </c>
      <c r="G301" s="4">
        <f ca="1">IF(AVERAGE(Consolidado[[#This Row],[VOZ]:[TERCERO]])&lt;0,0,AVERAGE(Consolidado[[#This Row],[VOZ]:[TERCERO]]))</f>
        <v>0.85</v>
      </c>
      <c r="H301" s="13">
        <f ca="1">3-COUNTBLANK(Consolidado[[#This Row],[VOZ]:[TERCERO]])</f>
        <v>1</v>
      </c>
    </row>
    <row r="302" spans="1:8" x14ac:dyDescent="0.25">
      <c r="A302" s="13" t="str">
        <f>Consolidado[[#This Row],[ID Asesor]]&amp;Consolidado[[#This Row],[Fecha Monitoreo]]</f>
        <v>380545926</v>
      </c>
      <c r="B302" s="2">
        <v>45926</v>
      </c>
      <c r="C302" s="1">
        <v>3805</v>
      </c>
      <c r="D302" s="4" t="str">
        <f ca="1">IFERROR(AVERAGEIF(VOZ_WHATSAPP[#All],Consolidado[[#This Row],[Codigo]],VOZ_WHATSAPP[[#All],[Nota Final]]),"")</f>
        <v/>
      </c>
      <c r="E302" s="4" t="str">
        <f ca="1">IFERROR(AVERAGEIF(SMS[#All],Consolidado[[#This Row],[Codigo]],SMS[[#All],[Nota Final]]),"")</f>
        <v/>
      </c>
      <c r="F302" s="4">
        <f ca="1">IFERROR(AVERAGEIF(TERCERO[#All],Consolidado[[#This Row],[Codigo]],TERCERO[[#All],[Nota Final]]),"")</f>
        <v>0.9</v>
      </c>
      <c r="G302" s="4">
        <f ca="1">IF(AVERAGE(Consolidado[[#This Row],[VOZ]:[TERCERO]])&lt;0,0,AVERAGE(Consolidado[[#This Row],[VOZ]:[TERCERO]]))</f>
        <v>0.9</v>
      </c>
      <c r="H302" s="13">
        <f ca="1">3-COUNTBLANK(Consolidado[[#This Row],[VOZ]:[TERCERO]])</f>
        <v>1</v>
      </c>
    </row>
    <row r="303" spans="1:8" x14ac:dyDescent="0.25">
      <c r="A303" s="13" t="str">
        <f>Consolidado[[#This Row],[ID Asesor]]&amp;Consolidado[[#This Row],[Fecha Monitoreo]]</f>
        <v>382945926</v>
      </c>
      <c r="B303" s="2">
        <v>45926</v>
      </c>
      <c r="C303" s="1">
        <v>3829</v>
      </c>
      <c r="D303" s="4">
        <f ca="1">IFERROR(AVERAGEIF(VOZ_WHATSAPP[#All],Consolidado[[#This Row],[Codigo]],VOZ_WHATSAPP[[#All],[Nota Final]]),"")</f>
        <v>0.9</v>
      </c>
      <c r="E303" s="4" t="str">
        <f ca="1">IFERROR(AVERAGEIF(SMS[#All],Consolidado[[#This Row],[Codigo]],SMS[[#All],[Nota Final]]),"")</f>
        <v/>
      </c>
      <c r="F303" s="4" t="str">
        <f ca="1">IFERROR(AVERAGEIF(TERCERO[#All],Consolidado[[#This Row],[Codigo]],TERCERO[[#All],[Nota Final]]),"")</f>
        <v/>
      </c>
      <c r="G303" s="4">
        <f ca="1">IF(AVERAGE(Consolidado[[#This Row],[VOZ]:[TERCERO]])&lt;0,0,AVERAGE(Consolidado[[#This Row],[VOZ]:[TERCERO]]))</f>
        <v>0.9</v>
      </c>
      <c r="H303" s="13">
        <f ca="1">3-COUNTBLANK(Consolidado[[#This Row],[VOZ]:[TERCERO]])</f>
        <v>1</v>
      </c>
    </row>
    <row r="304" spans="1:8" x14ac:dyDescent="0.25">
      <c r="A304" s="13" t="str">
        <f>Consolidado[[#This Row],[ID Asesor]]&amp;Consolidado[[#This Row],[Fecha Monitoreo]]</f>
        <v>383445926</v>
      </c>
      <c r="B304" s="2">
        <v>45926</v>
      </c>
      <c r="C304" s="1">
        <v>3834</v>
      </c>
      <c r="D304" s="4">
        <f ca="1">IFERROR(AVERAGEIF(VOZ_WHATSAPP[#All],Consolidado[[#This Row],[Codigo]],VOZ_WHATSAPP[[#All],[Nota Final]]),"")</f>
        <v>0.95</v>
      </c>
      <c r="E304" s="4" t="str">
        <f ca="1">IFERROR(AVERAGEIF(SMS[#All],Consolidado[[#This Row],[Codigo]],SMS[[#All],[Nota Final]]),"")</f>
        <v/>
      </c>
      <c r="F304" s="4" t="str">
        <f ca="1">IFERROR(AVERAGEIF(TERCERO[#All],Consolidado[[#This Row],[Codigo]],TERCERO[[#All],[Nota Final]]),"")</f>
        <v/>
      </c>
      <c r="G304" s="4">
        <f ca="1">IF(AVERAGE(Consolidado[[#This Row],[VOZ]:[TERCERO]])&lt;0,0,AVERAGE(Consolidado[[#This Row],[VOZ]:[TERCERO]]))</f>
        <v>0.95</v>
      </c>
      <c r="H304" s="13">
        <f ca="1">3-COUNTBLANK(Consolidado[[#This Row],[VOZ]:[TERCERO]])</f>
        <v>1</v>
      </c>
    </row>
    <row r="305" spans="1:8" x14ac:dyDescent="0.25">
      <c r="A305" s="13" t="str">
        <f>Consolidado[[#This Row],[ID Asesor]]&amp;Consolidado[[#This Row],[Fecha Monitoreo]]</f>
        <v>311645926</v>
      </c>
      <c r="B305" s="2">
        <v>45926</v>
      </c>
      <c r="C305" s="1">
        <v>3116</v>
      </c>
      <c r="D305" s="4" t="str">
        <f ca="1">IFERROR(AVERAGEIF(VOZ_WHATSAPP[#All],Consolidado[[#This Row],[Codigo]],VOZ_WHATSAPP[[#All],[Nota Final]]),"")</f>
        <v/>
      </c>
      <c r="E305" s="4">
        <f ca="1">IFERROR(AVERAGEIF(SMS[#All],Consolidado[[#This Row],[Codigo]],SMS[[#All],[Nota Final]]),"")</f>
        <v>1</v>
      </c>
      <c r="F305" s="4" t="str">
        <f ca="1">IFERROR(AVERAGEIF(TERCERO[#All],Consolidado[[#This Row],[Codigo]],TERCERO[[#All],[Nota Final]]),"")</f>
        <v/>
      </c>
      <c r="G305" s="4">
        <f ca="1">IF(AVERAGE(Consolidado[[#This Row],[VOZ]:[TERCERO]])&lt;0,0,AVERAGE(Consolidado[[#This Row],[VOZ]:[TERCERO]]))</f>
        <v>1</v>
      </c>
      <c r="H305" s="13">
        <f ca="1">3-COUNTBLANK(Consolidado[[#This Row],[VOZ]:[TERCERO]])</f>
        <v>1</v>
      </c>
    </row>
    <row r="306" spans="1:8" x14ac:dyDescent="0.25">
      <c r="A306" s="13" t="str">
        <f>Consolidado[[#This Row],[ID Asesor]]&amp;Consolidado[[#This Row],[Fecha Monitoreo]]</f>
        <v>412245926</v>
      </c>
      <c r="B306" s="2">
        <v>45926</v>
      </c>
      <c r="C306" s="1">
        <v>4122</v>
      </c>
      <c r="D306" s="4" t="str">
        <f ca="1">IFERROR(AVERAGEIF(VOZ_WHATSAPP[#All],Consolidado[[#This Row],[Codigo]],VOZ_WHATSAPP[[#All],[Nota Final]]),"")</f>
        <v/>
      </c>
      <c r="E306" s="4">
        <f ca="1">IFERROR(AVERAGEIF(SMS[#All],Consolidado[[#This Row],[Codigo]],SMS[[#All],[Nota Final]]),"")</f>
        <v>0.85</v>
      </c>
      <c r="F306" s="4" t="str">
        <f ca="1">IFERROR(AVERAGEIF(TERCERO[#All],Consolidado[[#This Row],[Codigo]],TERCERO[[#All],[Nota Final]]),"")</f>
        <v/>
      </c>
      <c r="G306" s="4">
        <f ca="1">IF(AVERAGE(Consolidado[[#This Row],[VOZ]:[TERCERO]])&lt;0,0,AVERAGE(Consolidado[[#This Row],[VOZ]:[TERCERO]]))</f>
        <v>0.85</v>
      </c>
      <c r="H306" s="13">
        <f ca="1">3-COUNTBLANK(Consolidado[[#This Row],[VOZ]:[TERCERO]])</f>
        <v>1</v>
      </c>
    </row>
    <row r="307" spans="1:8" x14ac:dyDescent="0.25">
      <c r="A307" s="13" t="str">
        <f>Consolidado[[#This Row],[ID Asesor]]&amp;Consolidado[[#This Row],[Fecha Monitoreo]]</f>
        <v>396845926</v>
      </c>
      <c r="B307" s="2">
        <v>45926</v>
      </c>
      <c r="C307" s="1">
        <v>3968</v>
      </c>
      <c r="D307" s="4" t="str">
        <f ca="1">IFERROR(AVERAGEIF(VOZ_WHATSAPP[#All],Consolidado[[#This Row],[Codigo]],VOZ_WHATSAPP[[#All],[Nota Final]]),"")</f>
        <v/>
      </c>
      <c r="E307" s="4">
        <f ca="1">IFERROR(AVERAGEIF(SMS[#All],Consolidado[[#This Row],[Codigo]],SMS[[#All],[Nota Final]]),"")</f>
        <v>1</v>
      </c>
      <c r="F307" s="4" t="str">
        <f ca="1">IFERROR(AVERAGEIF(TERCERO[#All],Consolidado[[#This Row],[Codigo]],TERCERO[[#All],[Nota Final]]),"")</f>
        <v/>
      </c>
      <c r="G307" s="4">
        <f ca="1">IF(AVERAGE(Consolidado[[#This Row],[VOZ]:[TERCERO]])&lt;0,0,AVERAGE(Consolidado[[#This Row],[VOZ]:[TERCERO]]))</f>
        <v>1</v>
      </c>
      <c r="H307" s="13">
        <f ca="1">3-COUNTBLANK(Consolidado[[#This Row],[VOZ]:[TERCERO]])</f>
        <v>1</v>
      </c>
    </row>
    <row r="308" spans="1:8" x14ac:dyDescent="0.25">
      <c r="A308" s="13" t="str">
        <f>Consolidado[[#This Row],[ID Asesor]]&amp;Consolidado[[#This Row],[Fecha Monitoreo]]</f>
        <v>368645926</v>
      </c>
      <c r="B308" s="2">
        <v>45926</v>
      </c>
      <c r="C308" s="1">
        <v>3686</v>
      </c>
      <c r="D308" s="4">
        <f ca="1">IFERROR(AVERAGEIF(VOZ_WHATSAPP[#All],Consolidado[[#This Row],[Codigo]],VOZ_WHATSAPP[[#All],[Nota Final]]),"")</f>
        <v>0.81</v>
      </c>
      <c r="E308" s="4" t="str">
        <f ca="1">IFERROR(AVERAGEIF(SMS[#All],Consolidado[[#This Row],[Codigo]],SMS[[#All],[Nota Final]]),"")</f>
        <v/>
      </c>
      <c r="F308" s="4" t="str">
        <f ca="1">IFERROR(AVERAGEIF(TERCERO[#All],Consolidado[[#This Row],[Codigo]],TERCERO[[#All],[Nota Final]]),"")</f>
        <v/>
      </c>
      <c r="G308" s="4">
        <f ca="1">IF(AVERAGE(Consolidado[[#This Row],[VOZ]:[TERCERO]])&lt;0,0,AVERAGE(Consolidado[[#This Row],[VOZ]:[TERCERO]]))</f>
        <v>0.81</v>
      </c>
      <c r="H308" s="13">
        <f ca="1">3-COUNTBLANK(Consolidado[[#This Row],[VOZ]:[TERCERO]])</f>
        <v>1</v>
      </c>
    </row>
    <row r="309" spans="1:8" x14ac:dyDescent="0.25">
      <c r="A309" s="13" t="str">
        <f>Consolidado[[#This Row],[ID Asesor]]&amp;Consolidado[[#This Row],[Fecha Monitoreo]]</f>
        <v>326845926</v>
      </c>
      <c r="B309" s="2">
        <v>45926</v>
      </c>
      <c r="C309" s="1">
        <v>3268</v>
      </c>
      <c r="D309" s="4">
        <f ca="1">IFERROR(AVERAGEIF(VOZ_WHATSAPP[#All],Consolidado[[#This Row],[Codigo]],VOZ_WHATSAPP[[#All],[Nota Final]]),"")</f>
        <v>1</v>
      </c>
      <c r="E309" s="4" t="str">
        <f ca="1">IFERROR(AVERAGEIF(SMS[#All],Consolidado[[#This Row],[Codigo]],SMS[[#All],[Nota Final]]),"")</f>
        <v/>
      </c>
      <c r="F309" s="4" t="str">
        <f ca="1">IFERROR(AVERAGEIF(TERCERO[#All],Consolidado[[#This Row],[Codigo]],TERCERO[[#All],[Nota Final]]),"")</f>
        <v/>
      </c>
      <c r="G309" s="4">
        <f ca="1">IF(AVERAGE(Consolidado[[#This Row],[VOZ]:[TERCERO]])&lt;0,0,AVERAGE(Consolidado[[#This Row],[VOZ]:[TERCERO]]))</f>
        <v>1</v>
      </c>
      <c r="H309" s="13">
        <f ca="1">3-COUNTBLANK(Consolidado[[#This Row],[VOZ]:[TERCERO]])</f>
        <v>1</v>
      </c>
    </row>
    <row r="310" spans="1:8" x14ac:dyDescent="0.25">
      <c r="A310" s="13" t="str">
        <f>Consolidado[[#This Row],[ID Asesor]]&amp;Consolidado[[#This Row],[Fecha Monitoreo]]</f>
        <v>406645926</v>
      </c>
      <c r="B310" s="2">
        <v>45926</v>
      </c>
      <c r="C310" s="1">
        <v>4066</v>
      </c>
      <c r="D310" s="4" t="str">
        <f ca="1">IFERROR(AVERAGEIF(VOZ_WHATSAPP[#All],Consolidado[[#This Row],[Codigo]],VOZ_WHATSAPP[[#All],[Nota Final]]),"")</f>
        <v/>
      </c>
      <c r="E310" s="4" t="str">
        <f ca="1">IFERROR(AVERAGEIF(SMS[#All],Consolidado[[#This Row],[Codigo]],SMS[[#All],[Nota Final]]),"")</f>
        <v/>
      </c>
      <c r="F310" s="4">
        <f ca="1">IFERROR(AVERAGEIF(TERCERO[#All],Consolidado[[#This Row],[Codigo]],TERCERO[[#All],[Nota Final]]),"")</f>
        <v>1</v>
      </c>
      <c r="G310" s="4">
        <f ca="1">IF(AVERAGE(Consolidado[[#This Row],[VOZ]:[TERCERO]])&lt;0,0,AVERAGE(Consolidado[[#This Row],[VOZ]:[TERCERO]]))</f>
        <v>1</v>
      </c>
      <c r="H310" s="13">
        <f ca="1">3-COUNTBLANK(Consolidado[[#This Row],[VOZ]:[TERCERO]])</f>
        <v>1</v>
      </c>
    </row>
    <row r="311" spans="1:8" x14ac:dyDescent="0.25">
      <c r="A311" s="13" t="str">
        <f>Consolidado[[#This Row],[ID Asesor]]&amp;Consolidado[[#This Row],[Fecha Monitoreo]]</f>
        <v>396945926</v>
      </c>
      <c r="B311" s="2">
        <v>45926</v>
      </c>
      <c r="C311" s="1">
        <v>3969</v>
      </c>
      <c r="D311" s="4" t="str">
        <f ca="1">IFERROR(AVERAGEIF(VOZ_WHATSAPP[#All],Consolidado[[#This Row],[Codigo]],VOZ_WHATSAPP[[#All],[Nota Final]]),"")</f>
        <v/>
      </c>
      <c r="E311" s="4" t="str">
        <f ca="1">IFERROR(AVERAGEIF(SMS[#All],Consolidado[[#This Row],[Codigo]],SMS[[#All],[Nota Final]]),"")</f>
        <v/>
      </c>
      <c r="F311" s="4">
        <f ca="1">IFERROR(AVERAGEIF(TERCERO[#All],Consolidado[[#This Row],[Codigo]],TERCERO[[#All],[Nota Final]]),"")</f>
        <v>1</v>
      </c>
      <c r="G311" s="4">
        <f ca="1">IF(AVERAGE(Consolidado[[#This Row],[VOZ]:[TERCERO]])&lt;0,0,AVERAGE(Consolidado[[#This Row],[VOZ]:[TERCERO]]))</f>
        <v>1</v>
      </c>
      <c r="H311" s="13">
        <f ca="1">3-COUNTBLANK(Consolidado[[#This Row],[VOZ]:[TERCERO]])</f>
        <v>1</v>
      </c>
    </row>
    <row r="312" spans="1:8" x14ac:dyDescent="0.25">
      <c r="A312" s="13" t="str">
        <f>Consolidado[[#This Row],[ID Asesor]]&amp;Consolidado[[#This Row],[Fecha Monitoreo]]</f>
        <v>387045926</v>
      </c>
      <c r="B312" s="2">
        <v>45926</v>
      </c>
      <c r="C312" s="1">
        <v>3870</v>
      </c>
      <c r="D312" s="4" t="str">
        <f ca="1">IFERROR(AVERAGEIF(VOZ_WHATSAPP[#All],Consolidado[[#This Row],[Codigo]],VOZ_WHATSAPP[[#All],[Nota Final]]),"")</f>
        <v/>
      </c>
      <c r="E312" s="4">
        <f ca="1">IFERROR(AVERAGEIF(SMS[#All],Consolidado[[#This Row],[Codigo]],SMS[[#All],[Nota Final]]),"")</f>
        <v>0.85</v>
      </c>
      <c r="F312" s="4" t="str">
        <f ca="1">IFERROR(AVERAGEIF(TERCERO[#All],Consolidado[[#This Row],[Codigo]],TERCERO[[#All],[Nota Final]]),"")</f>
        <v/>
      </c>
      <c r="G312" s="4">
        <f ca="1">IF(AVERAGE(Consolidado[[#This Row],[VOZ]:[TERCERO]])&lt;0,0,AVERAGE(Consolidado[[#This Row],[VOZ]:[TERCERO]]))</f>
        <v>0.85</v>
      </c>
      <c r="H312" s="13">
        <f ca="1">3-COUNTBLANK(Consolidado[[#This Row],[VOZ]:[TERCERO]])</f>
        <v>1</v>
      </c>
    </row>
    <row r="313" spans="1:8" x14ac:dyDescent="0.25">
      <c r="A313" s="13" t="str">
        <f>Consolidado[[#This Row],[ID Asesor]]&amp;Consolidado[[#This Row],[Fecha Monitoreo]]</f>
        <v>407745926</v>
      </c>
      <c r="B313" s="2">
        <v>45926</v>
      </c>
      <c r="C313" s="1">
        <v>4077</v>
      </c>
      <c r="D313" s="4" t="str">
        <f ca="1">IFERROR(AVERAGEIF(VOZ_WHATSAPP[#All],Consolidado[[#This Row],[Codigo]],VOZ_WHATSAPP[[#All],[Nota Final]]),"")</f>
        <v/>
      </c>
      <c r="E313" s="4">
        <f ca="1">IFERROR(AVERAGEIF(SMS[#All],Consolidado[[#This Row],[Codigo]],SMS[[#All],[Nota Final]]),"")</f>
        <v>1</v>
      </c>
      <c r="F313" s="4" t="str">
        <f ca="1">IFERROR(AVERAGEIF(TERCERO[#All],Consolidado[[#This Row],[Codigo]],TERCERO[[#All],[Nota Final]]),"")</f>
        <v/>
      </c>
      <c r="G313" s="4">
        <f ca="1">IF(AVERAGE(Consolidado[[#This Row],[VOZ]:[TERCERO]])&lt;0,0,AVERAGE(Consolidado[[#This Row],[VOZ]:[TERCERO]]))</f>
        <v>1</v>
      </c>
      <c r="H313" s="13">
        <f ca="1">3-COUNTBLANK(Consolidado[[#This Row],[VOZ]:[TERCERO]])</f>
        <v>1</v>
      </c>
    </row>
    <row r="314" spans="1:8" x14ac:dyDescent="0.25">
      <c r="A314" s="13" t="str">
        <f>Consolidado[[#This Row],[ID Asesor]]&amp;Consolidado[[#This Row],[Fecha Monitoreo]]</f>
        <v>405345926</v>
      </c>
      <c r="B314" s="2">
        <v>45926</v>
      </c>
      <c r="C314" s="1">
        <v>4053</v>
      </c>
      <c r="D314" s="4">
        <f ca="1">IFERROR(AVERAGEIF(VOZ_WHATSAPP[#All],Consolidado[[#This Row],[Codigo]],VOZ_WHATSAPP[[#All],[Nota Final]]),"")</f>
        <v>0.8</v>
      </c>
      <c r="E314" s="4" t="str">
        <f ca="1">IFERROR(AVERAGEIF(SMS[#All],Consolidado[[#This Row],[Codigo]],SMS[[#All],[Nota Final]]),"")</f>
        <v/>
      </c>
      <c r="F314" s="4" t="str">
        <f ca="1">IFERROR(AVERAGEIF(TERCERO[#All],Consolidado[[#This Row],[Codigo]],TERCERO[[#All],[Nota Final]]),"")</f>
        <v/>
      </c>
      <c r="G314" s="4">
        <f ca="1">IF(AVERAGE(Consolidado[[#This Row],[VOZ]:[TERCERO]])&lt;0,0,AVERAGE(Consolidado[[#This Row],[VOZ]:[TERCERO]]))</f>
        <v>0.8</v>
      </c>
      <c r="H314" s="13">
        <f ca="1">3-COUNTBLANK(Consolidado[[#This Row],[VOZ]:[TERCERO]])</f>
        <v>1</v>
      </c>
    </row>
    <row r="315" spans="1:8" x14ac:dyDescent="0.25">
      <c r="A315" s="13" t="str">
        <f>Consolidado[[#This Row],[ID Asesor]]&amp;Consolidado[[#This Row],[Fecha Monitoreo]]</f>
        <v>397445926</v>
      </c>
      <c r="B315" s="2">
        <v>45926</v>
      </c>
      <c r="C315" s="1">
        <v>3974</v>
      </c>
      <c r="D315" s="4">
        <f ca="1">IFERROR(AVERAGEIF(VOZ_WHATSAPP[#All],Consolidado[[#This Row],[Codigo]],VOZ_WHATSAPP[[#All],[Nota Final]]),"")</f>
        <v>1</v>
      </c>
      <c r="E315" s="4" t="str">
        <f ca="1">IFERROR(AVERAGEIF(SMS[#All],Consolidado[[#This Row],[Codigo]],SMS[[#All],[Nota Final]]),"")</f>
        <v/>
      </c>
      <c r="F315" s="4" t="str">
        <f ca="1">IFERROR(AVERAGEIF(TERCERO[#All],Consolidado[[#This Row],[Codigo]],TERCERO[[#All],[Nota Final]]),"")</f>
        <v/>
      </c>
      <c r="G315" s="4">
        <f ca="1">IF(AVERAGE(Consolidado[[#This Row],[VOZ]:[TERCERO]])&lt;0,0,AVERAGE(Consolidado[[#This Row],[VOZ]:[TERCERO]]))</f>
        <v>1</v>
      </c>
      <c r="H315" s="13">
        <f ca="1">3-COUNTBLANK(Consolidado[[#This Row],[VOZ]:[TERCERO]])</f>
        <v>1</v>
      </c>
    </row>
    <row r="316" spans="1:8" x14ac:dyDescent="0.25">
      <c r="A316" s="13" t="str">
        <f>Consolidado[[#This Row],[ID Asesor]]&amp;Consolidado[[#This Row],[Fecha Monitoreo]]</f>
        <v>394545926</v>
      </c>
      <c r="B316" s="2">
        <v>45926</v>
      </c>
      <c r="C316" s="1">
        <v>3945</v>
      </c>
      <c r="D316" s="4" t="str">
        <f ca="1">IFERROR(AVERAGEIF(VOZ_WHATSAPP[#All],Consolidado[[#This Row],[Codigo]],VOZ_WHATSAPP[[#All],[Nota Final]]),"")</f>
        <v/>
      </c>
      <c r="E316" s="4">
        <f ca="1">IFERROR(AVERAGEIF(SMS[#All],Consolidado[[#This Row],[Codigo]],SMS[[#All],[Nota Final]]),"")</f>
        <v>0.85</v>
      </c>
      <c r="F316" s="4" t="str">
        <f ca="1">IFERROR(AVERAGEIF(TERCERO[#All],Consolidado[[#This Row],[Codigo]],TERCERO[[#All],[Nota Final]]),"")</f>
        <v/>
      </c>
      <c r="G316" s="4">
        <f ca="1">IF(AVERAGE(Consolidado[[#This Row],[VOZ]:[TERCERO]])&lt;0,0,AVERAGE(Consolidado[[#This Row],[VOZ]:[TERCERO]]))</f>
        <v>0.85</v>
      </c>
      <c r="H316" s="13">
        <f ca="1">3-COUNTBLANK(Consolidado[[#This Row],[VOZ]:[TERCERO]])</f>
        <v>1</v>
      </c>
    </row>
    <row r="317" spans="1:8" x14ac:dyDescent="0.25">
      <c r="A317" s="13" t="str">
        <f>Consolidado[[#This Row],[ID Asesor]]&amp;Consolidado[[#This Row],[Fecha Monitoreo]]</f>
        <v>376345926</v>
      </c>
      <c r="B317" s="2">
        <v>45926</v>
      </c>
      <c r="C317" s="1">
        <v>3763</v>
      </c>
      <c r="D317" s="4" t="str">
        <f ca="1">IFERROR(AVERAGEIF(VOZ_WHATSAPP[#All],Consolidado[[#This Row],[Codigo]],VOZ_WHATSAPP[[#All],[Nota Final]]),"")</f>
        <v/>
      </c>
      <c r="E317" s="4" t="str">
        <f ca="1">IFERROR(AVERAGEIF(SMS[#All],Consolidado[[#This Row],[Codigo]],SMS[[#All],[Nota Final]]),"")</f>
        <v/>
      </c>
      <c r="F317" s="4">
        <f ca="1">IFERROR(AVERAGEIF(TERCERO[#All],Consolidado[[#This Row],[Codigo]],TERCERO[[#All],[Nota Final]]),"")</f>
        <v>1</v>
      </c>
      <c r="G317" s="4">
        <f ca="1">IF(AVERAGE(Consolidado[[#This Row],[VOZ]:[TERCERO]])&lt;0,0,AVERAGE(Consolidado[[#This Row],[VOZ]:[TERCERO]]))</f>
        <v>1</v>
      </c>
      <c r="H317" s="13">
        <f ca="1">3-COUNTBLANK(Consolidado[[#This Row],[VOZ]:[TERCERO]])</f>
        <v>1</v>
      </c>
    </row>
    <row r="318" spans="1:8" x14ac:dyDescent="0.25">
      <c r="A318" s="13" t="str">
        <f>Consolidado[[#This Row],[ID Asesor]]&amp;Consolidado[[#This Row],[Fecha Monitoreo]]</f>
        <v>387445926</v>
      </c>
      <c r="B318" s="2">
        <v>45926</v>
      </c>
      <c r="C318" s="1">
        <v>3874</v>
      </c>
      <c r="D318" s="4" t="str">
        <f ca="1">IFERROR(AVERAGEIF(VOZ_WHATSAPP[#All],Consolidado[[#This Row],[Codigo]],VOZ_WHATSAPP[[#All],[Nota Final]]),"")</f>
        <v/>
      </c>
      <c r="E318" s="4">
        <f ca="1">IFERROR(AVERAGEIF(SMS[#All],Consolidado[[#This Row],[Codigo]],SMS[[#All],[Nota Final]]),"")</f>
        <v>1</v>
      </c>
      <c r="F318" s="4" t="str">
        <f ca="1">IFERROR(AVERAGEIF(TERCERO[#All],Consolidado[[#This Row],[Codigo]],TERCERO[[#All],[Nota Final]]),"")</f>
        <v/>
      </c>
      <c r="G318" s="4">
        <f ca="1">IF(AVERAGE(Consolidado[[#This Row],[VOZ]:[TERCERO]])&lt;0,0,AVERAGE(Consolidado[[#This Row],[VOZ]:[TERCERO]]))</f>
        <v>1</v>
      </c>
      <c r="H318" s="13">
        <f ca="1">3-COUNTBLANK(Consolidado[[#This Row],[VOZ]:[TERCERO]])</f>
        <v>1</v>
      </c>
    </row>
    <row r="319" spans="1:8" x14ac:dyDescent="0.25">
      <c r="A319" s="13" t="str">
        <f>Consolidado[[#This Row],[ID Asesor]]&amp;Consolidado[[#This Row],[Fecha Monitoreo]]</f>
        <v>254045926</v>
      </c>
      <c r="B319" s="2">
        <v>45926</v>
      </c>
      <c r="C319" s="1">
        <v>2540</v>
      </c>
      <c r="D319" s="4" t="str">
        <f ca="1">IFERROR(AVERAGEIF(VOZ_WHATSAPP[#All],Consolidado[[#This Row],[Codigo]],VOZ_WHATSAPP[[#All],[Nota Final]]),"")</f>
        <v/>
      </c>
      <c r="E319" s="4">
        <f ca="1">IFERROR(AVERAGEIF(SMS[#All],Consolidado[[#This Row],[Codigo]],SMS[[#All],[Nota Final]]),"")</f>
        <v>1</v>
      </c>
      <c r="F319" s="4" t="str">
        <f ca="1">IFERROR(AVERAGEIF(TERCERO[#All],Consolidado[[#This Row],[Codigo]],TERCERO[[#All],[Nota Final]]),"")</f>
        <v/>
      </c>
      <c r="G319" s="4">
        <f ca="1">IF(AVERAGE(Consolidado[[#This Row],[VOZ]:[TERCERO]])&lt;0,0,AVERAGE(Consolidado[[#This Row],[VOZ]:[TERCERO]]))</f>
        <v>1</v>
      </c>
      <c r="H319" s="13">
        <f ca="1">3-COUNTBLANK(Consolidado[[#This Row],[VOZ]:[TERCERO]])</f>
        <v>1</v>
      </c>
    </row>
    <row r="320" spans="1:8" x14ac:dyDescent="0.25">
      <c r="A320" s="13" t="str">
        <f>Consolidado[[#This Row],[ID Asesor]]&amp;Consolidado[[#This Row],[Fecha Monitoreo]]</f>
        <v>374745926</v>
      </c>
      <c r="B320" s="2">
        <v>45926</v>
      </c>
      <c r="C320" s="1">
        <v>3747</v>
      </c>
      <c r="D320" s="4" t="str">
        <f ca="1">IFERROR(AVERAGEIF(VOZ_WHATSAPP[#All],Consolidado[[#This Row],[Codigo]],VOZ_WHATSAPP[[#All],[Nota Final]]),"")</f>
        <v/>
      </c>
      <c r="E320" s="4">
        <f ca="1">IFERROR(AVERAGEIF(SMS[#All],Consolidado[[#This Row],[Codigo]],SMS[[#All],[Nota Final]]),"")</f>
        <v>1</v>
      </c>
      <c r="F320" s="4" t="str">
        <f ca="1">IFERROR(AVERAGEIF(TERCERO[#All],Consolidado[[#This Row],[Codigo]],TERCERO[[#All],[Nota Final]]),"")</f>
        <v/>
      </c>
      <c r="G320" s="4">
        <f ca="1">IF(AVERAGE(Consolidado[[#This Row],[VOZ]:[TERCERO]])&lt;0,0,AVERAGE(Consolidado[[#This Row],[VOZ]:[TERCERO]]))</f>
        <v>1</v>
      </c>
      <c r="H320" s="13">
        <f ca="1">3-COUNTBLANK(Consolidado[[#This Row],[VOZ]:[TERCERO]])</f>
        <v>1</v>
      </c>
    </row>
    <row r="321" spans="1:8" x14ac:dyDescent="0.25">
      <c r="A321" s="13" t="str">
        <f>Consolidado[[#This Row],[ID Asesor]]&amp;Consolidado[[#This Row],[Fecha Monitoreo]]</f>
        <v>366745926</v>
      </c>
      <c r="B321" s="2">
        <v>45926</v>
      </c>
      <c r="C321" s="1">
        <v>3667</v>
      </c>
      <c r="D321" s="4" t="str">
        <f ca="1">IFERROR(AVERAGEIF(VOZ_WHATSAPP[#All],Consolidado[[#This Row],[Codigo]],VOZ_WHATSAPP[[#All],[Nota Final]]),"")</f>
        <v/>
      </c>
      <c r="E321" s="4">
        <f ca="1">IFERROR(AVERAGEIF(SMS[#All],Consolidado[[#This Row],[Codigo]],SMS[[#All],[Nota Final]]),"")</f>
        <v>1</v>
      </c>
      <c r="F321" s="4" t="str">
        <f ca="1">IFERROR(AVERAGEIF(TERCERO[#All],Consolidado[[#This Row],[Codigo]],TERCERO[[#All],[Nota Final]]),"")</f>
        <v/>
      </c>
      <c r="G321" s="4">
        <f ca="1">IF(AVERAGE(Consolidado[[#This Row],[VOZ]:[TERCERO]])&lt;0,0,AVERAGE(Consolidado[[#This Row],[VOZ]:[TERCERO]]))</f>
        <v>1</v>
      </c>
      <c r="H321" s="13">
        <f ca="1">3-COUNTBLANK(Consolidado[[#This Row],[VOZ]:[TERCERO]])</f>
        <v>1</v>
      </c>
    </row>
    <row r="322" spans="1:8" x14ac:dyDescent="0.25">
      <c r="A322" s="13" t="str">
        <f>Consolidado[[#This Row],[ID Asesor]]&amp;Consolidado[[#This Row],[Fecha Monitoreo]]</f>
        <v>396445926</v>
      </c>
      <c r="B322" s="2">
        <v>45926</v>
      </c>
      <c r="C322" s="1">
        <v>3964</v>
      </c>
      <c r="D322" s="4">
        <f ca="1">IFERROR(AVERAGEIF(VOZ_WHATSAPP[#All],Consolidado[[#This Row],[Codigo]],VOZ_WHATSAPP[[#All],[Nota Final]]),"")</f>
        <v>1</v>
      </c>
      <c r="E322" s="4" t="str">
        <f ca="1">IFERROR(AVERAGEIF(SMS[#All],Consolidado[[#This Row],[Codigo]],SMS[[#All],[Nota Final]]),"")</f>
        <v/>
      </c>
      <c r="F322" s="4" t="str">
        <f ca="1">IFERROR(AVERAGEIF(TERCERO[#All],Consolidado[[#This Row],[Codigo]],TERCERO[[#All],[Nota Final]]),"")</f>
        <v/>
      </c>
      <c r="G322" s="4">
        <f ca="1">IF(AVERAGE(Consolidado[[#This Row],[VOZ]:[TERCERO]])&lt;0,0,AVERAGE(Consolidado[[#This Row],[VOZ]:[TERCERO]]))</f>
        <v>1</v>
      </c>
      <c r="H322" s="13">
        <f ca="1">3-COUNTBLANK(Consolidado[[#This Row],[VOZ]:[TERCERO]])</f>
        <v>1</v>
      </c>
    </row>
    <row r="323" spans="1:8" x14ac:dyDescent="0.25">
      <c r="A323" s="13" t="str">
        <f>Consolidado[[#This Row],[ID Asesor]]&amp;Consolidado[[#This Row],[Fecha Monitoreo]]</f>
        <v>382145926</v>
      </c>
      <c r="B323" s="2">
        <v>45926</v>
      </c>
      <c r="C323" s="1">
        <v>3821</v>
      </c>
      <c r="D323" s="4">
        <f ca="1">IFERROR(AVERAGEIF(VOZ_WHATSAPP[#All],Consolidado[[#This Row],[Codigo]],VOZ_WHATSAPP[[#All],[Nota Final]]),"")</f>
        <v>1</v>
      </c>
      <c r="E323" s="4" t="str">
        <f ca="1">IFERROR(AVERAGEIF(SMS[#All],Consolidado[[#This Row],[Codigo]],SMS[[#All],[Nota Final]]),"")</f>
        <v/>
      </c>
      <c r="F323" s="4" t="str">
        <f ca="1">IFERROR(AVERAGEIF(TERCERO[#All],Consolidado[[#This Row],[Codigo]],TERCERO[[#All],[Nota Final]]),"")</f>
        <v/>
      </c>
      <c r="G323" s="4">
        <f ca="1">IF(AVERAGE(Consolidado[[#This Row],[VOZ]:[TERCERO]])&lt;0,0,AVERAGE(Consolidado[[#This Row],[VOZ]:[TERCERO]]))</f>
        <v>1</v>
      </c>
      <c r="H323" s="13">
        <f ca="1">3-COUNTBLANK(Consolidado[[#This Row],[VOZ]:[TERCERO]])</f>
        <v>1</v>
      </c>
    </row>
    <row r="324" spans="1:8" x14ac:dyDescent="0.25">
      <c r="A324" s="13" t="str">
        <f>Consolidado[[#This Row],[ID Asesor]]&amp;Consolidado[[#This Row],[Fecha Monitoreo]]</f>
        <v>362345926</v>
      </c>
      <c r="B324" s="2">
        <v>45926</v>
      </c>
      <c r="C324" s="1">
        <v>3623</v>
      </c>
      <c r="D324" s="4">
        <f ca="1">IFERROR(AVERAGEIF(VOZ_WHATSAPP[#All],Consolidado[[#This Row],[Codigo]],VOZ_WHATSAPP[[#All],[Nota Final]]),"")</f>
        <v>1</v>
      </c>
      <c r="E324" s="4" t="str">
        <f ca="1">IFERROR(AVERAGEIF(SMS[#All],Consolidado[[#This Row],[Codigo]],SMS[[#All],[Nota Final]]),"")</f>
        <v/>
      </c>
      <c r="F324" s="4" t="str">
        <f ca="1">IFERROR(AVERAGEIF(TERCERO[#All],Consolidado[[#This Row],[Codigo]],TERCERO[[#All],[Nota Final]]),"")</f>
        <v/>
      </c>
      <c r="G324" s="4">
        <f ca="1">IF(AVERAGE(Consolidado[[#This Row],[VOZ]:[TERCERO]])&lt;0,0,AVERAGE(Consolidado[[#This Row],[VOZ]:[TERCERO]]))</f>
        <v>1</v>
      </c>
      <c r="H324" s="13">
        <f ca="1">3-COUNTBLANK(Consolidado[[#This Row],[VOZ]:[TERCERO]])</f>
        <v>1</v>
      </c>
    </row>
    <row r="325" spans="1:8" x14ac:dyDescent="0.25">
      <c r="A325" s="13" t="str">
        <f>Consolidado[[#This Row],[ID Asesor]]&amp;Consolidado[[#This Row],[Fecha Monitoreo]]</f>
        <v>374545926</v>
      </c>
      <c r="B325" s="2">
        <v>45926</v>
      </c>
      <c r="C325" s="1">
        <v>3745</v>
      </c>
      <c r="D325" s="4">
        <f ca="1">IFERROR(AVERAGEIF(VOZ_WHATSAPP[#All],Consolidado[[#This Row],[Codigo]],VOZ_WHATSAPP[[#All],[Nota Final]]),"")</f>
        <v>0.92</v>
      </c>
      <c r="E325" s="4" t="str">
        <f ca="1">IFERROR(AVERAGEIF(SMS[#All],Consolidado[[#This Row],[Codigo]],SMS[[#All],[Nota Final]]),"")</f>
        <v/>
      </c>
      <c r="F325" s="4" t="str">
        <f ca="1">IFERROR(AVERAGEIF(TERCERO[#All],Consolidado[[#This Row],[Codigo]],TERCERO[[#All],[Nota Final]]),"")</f>
        <v/>
      </c>
      <c r="G325" s="4">
        <f ca="1">IF(AVERAGE(Consolidado[[#This Row],[VOZ]:[TERCERO]])&lt;0,0,AVERAGE(Consolidado[[#This Row],[VOZ]:[TERCERO]]))</f>
        <v>0.92</v>
      </c>
      <c r="H325" s="13">
        <f ca="1">3-COUNTBLANK(Consolidado[[#This Row],[VOZ]:[TERCERO]])</f>
        <v>1</v>
      </c>
    </row>
    <row r="326" spans="1:8" x14ac:dyDescent="0.25">
      <c r="A326" s="13" t="str">
        <f>Consolidado[[#This Row],[ID Asesor]]&amp;Consolidado[[#This Row],[Fecha Monitoreo]]</f>
        <v>386445926</v>
      </c>
      <c r="B326" s="2">
        <v>45926</v>
      </c>
      <c r="C326" s="1">
        <v>3864</v>
      </c>
      <c r="D326" s="4">
        <f ca="1">IFERROR(AVERAGEIF(VOZ_WHATSAPP[#All],Consolidado[[#This Row],[Codigo]],VOZ_WHATSAPP[[#All],[Nota Final]]),"")</f>
        <v>0.96</v>
      </c>
      <c r="E326" s="4" t="str">
        <f ca="1">IFERROR(AVERAGEIF(SMS[#All],Consolidado[[#This Row],[Codigo]],SMS[[#All],[Nota Final]]),"")</f>
        <v/>
      </c>
      <c r="F326" s="4" t="str">
        <f ca="1">IFERROR(AVERAGEIF(TERCERO[#All],Consolidado[[#This Row],[Codigo]],TERCERO[[#All],[Nota Final]]),"")</f>
        <v/>
      </c>
      <c r="G326" s="4">
        <f ca="1">IF(AVERAGE(Consolidado[[#This Row],[VOZ]:[TERCERO]])&lt;0,0,AVERAGE(Consolidado[[#This Row],[VOZ]:[TERCERO]]))</f>
        <v>0.96</v>
      </c>
      <c r="H326" s="13">
        <f ca="1">3-COUNTBLANK(Consolidado[[#This Row],[VOZ]:[TERCERO]])</f>
        <v>1</v>
      </c>
    </row>
    <row r="327" spans="1:8" x14ac:dyDescent="0.25">
      <c r="A327" s="13" t="str">
        <f>Consolidado[[#This Row],[ID Asesor]]&amp;Consolidado[[#This Row],[Fecha Monitoreo]]</f>
        <v>385445926</v>
      </c>
      <c r="B327" s="2">
        <v>45926</v>
      </c>
      <c r="C327" s="1">
        <v>3854</v>
      </c>
      <c r="D327" s="4">
        <f ca="1">IFERROR(AVERAGEIF(VOZ_WHATSAPP[#All],Consolidado[[#This Row],[Codigo]],VOZ_WHATSAPP[[#All],[Nota Final]]),"")</f>
        <v>0.96</v>
      </c>
      <c r="E327" s="4" t="str">
        <f ca="1">IFERROR(AVERAGEIF(SMS[#All],Consolidado[[#This Row],[Codigo]],SMS[[#All],[Nota Final]]),"")</f>
        <v/>
      </c>
      <c r="F327" s="4" t="str">
        <f ca="1">IFERROR(AVERAGEIF(TERCERO[#All],Consolidado[[#This Row],[Codigo]],TERCERO[[#All],[Nota Final]]),"")</f>
        <v/>
      </c>
      <c r="G327" s="4">
        <f ca="1">IF(AVERAGE(Consolidado[[#This Row],[VOZ]:[TERCERO]])&lt;0,0,AVERAGE(Consolidado[[#This Row],[VOZ]:[TERCERO]]))</f>
        <v>0.96</v>
      </c>
      <c r="H327" s="13">
        <f ca="1">3-COUNTBLANK(Consolidado[[#This Row],[VOZ]:[TERCERO]])</f>
        <v>1</v>
      </c>
    </row>
    <row r="328" spans="1:8" x14ac:dyDescent="0.25">
      <c r="A328" s="13" t="str">
        <f>Consolidado[[#This Row],[ID Asesor]]&amp;Consolidado[[#This Row],[Fecha Monitoreo]]</f>
        <v>406645927</v>
      </c>
      <c r="B328" s="2">
        <v>45927</v>
      </c>
      <c r="C328" s="1">
        <v>4066</v>
      </c>
      <c r="D328" s="4">
        <f ca="1">IFERROR(AVERAGEIF(VOZ_WHATSAPP[#All],Consolidado[[#This Row],[Codigo]],VOZ_WHATSAPP[[#All],[Nota Final]]),"")</f>
        <v>1</v>
      </c>
      <c r="E328" s="4" t="str">
        <f ca="1">IFERROR(AVERAGEIF(SMS[#All],Consolidado[[#This Row],[Codigo]],SMS[[#All],[Nota Final]]),"")</f>
        <v/>
      </c>
      <c r="F328" s="4" t="str">
        <f ca="1">IFERROR(AVERAGEIF(TERCERO[#All],Consolidado[[#This Row],[Codigo]],TERCERO[[#All],[Nota Final]]),"")</f>
        <v/>
      </c>
      <c r="G328" s="4">
        <f ca="1">IF(AVERAGE(Consolidado[[#This Row],[VOZ]:[TERCERO]])&lt;0,0,AVERAGE(Consolidado[[#This Row],[VOZ]:[TERCERO]]))</f>
        <v>1</v>
      </c>
      <c r="H328" s="13">
        <f ca="1">3-COUNTBLANK(Consolidado[[#This Row],[VOZ]:[TERCERO]])</f>
        <v>1</v>
      </c>
    </row>
    <row r="329" spans="1:8" x14ac:dyDescent="0.25">
      <c r="A329" s="13" t="str">
        <f>Consolidado[[#This Row],[ID Asesor]]&amp;Consolidado[[#This Row],[Fecha Monitoreo]]</f>
        <v>398545927</v>
      </c>
      <c r="B329" s="2">
        <v>45927</v>
      </c>
      <c r="C329" s="1">
        <v>3985</v>
      </c>
      <c r="D329" s="4">
        <f ca="1">IFERROR(AVERAGEIF(VOZ_WHATSAPP[#All],Consolidado[[#This Row],[Codigo]],VOZ_WHATSAPP[[#All],[Nota Final]]),"")</f>
        <v>1</v>
      </c>
      <c r="E329" s="4" t="str">
        <f ca="1">IFERROR(AVERAGEIF(SMS[#All],Consolidado[[#This Row],[Codigo]],SMS[[#All],[Nota Final]]),"")</f>
        <v/>
      </c>
      <c r="F329" s="4" t="str">
        <f ca="1">IFERROR(AVERAGEIF(TERCERO[#All],Consolidado[[#This Row],[Codigo]],TERCERO[[#All],[Nota Final]]),"")</f>
        <v/>
      </c>
      <c r="G329" s="4">
        <f ca="1">IF(AVERAGE(Consolidado[[#This Row],[VOZ]:[TERCERO]])&lt;0,0,AVERAGE(Consolidado[[#This Row],[VOZ]:[TERCERO]]))</f>
        <v>1</v>
      </c>
      <c r="H329" s="13">
        <f ca="1">3-COUNTBLANK(Consolidado[[#This Row],[VOZ]:[TERCERO]])</f>
        <v>1</v>
      </c>
    </row>
    <row r="330" spans="1:8" x14ac:dyDescent="0.25">
      <c r="A330" s="13" t="str">
        <f>Consolidado[[#This Row],[ID Asesor]]&amp;Consolidado[[#This Row],[Fecha Monitoreo]]</f>
        <v>363245927</v>
      </c>
      <c r="B330" s="2">
        <v>45927</v>
      </c>
      <c r="C330" s="1">
        <v>3632</v>
      </c>
      <c r="D330" s="4">
        <f ca="1">IFERROR(AVERAGEIF(VOZ_WHATSAPP[#All],Consolidado[[#This Row],[Codigo]],VOZ_WHATSAPP[[#All],[Nota Final]]),"")</f>
        <v>1</v>
      </c>
      <c r="E330" s="4" t="str">
        <f ca="1">IFERROR(AVERAGEIF(SMS[#All],Consolidado[[#This Row],[Codigo]],SMS[[#All],[Nota Final]]),"")</f>
        <v/>
      </c>
      <c r="F330" s="4" t="str">
        <f ca="1">IFERROR(AVERAGEIF(TERCERO[#All],Consolidado[[#This Row],[Codigo]],TERCERO[[#All],[Nota Final]]),"")</f>
        <v/>
      </c>
      <c r="G330" s="4">
        <f ca="1">IF(AVERAGE(Consolidado[[#This Row],[VOZ]:[TERCERO]])&lt;0,0,AVERAGE(Consolidado[[#This Row],[VOZ]:[TERCERO]]))</f>
        <v>1</v>
      </c>
      <c r="H330" s="13">
        <f ca="1">3-COUNTBLANK(Consolidado[[#This Row],[VOZ]:[TERCERO]])</f>
        <v>1</v>
      </c>
    </row>
    <row r="331" spans="1:8" x14ac:dyDescent="0.25">
      <c r="A331" s="13" t="str">
        <f>Consolidado[[#This Row],[ID Asesor]]&amp;Consolidado[[#This Row],[Fecha Monitoreo]]</f>
        <v>335445927</v>
      </c>
      <c r="B331" s="2">
        <v>45927</v>
      </c>
      <c r="C331" s="1">
        <v>3354</v>
      </c>
      <c r="D331" s="4">
        <f ca="1">IFERROR(AVERAGEIF(VOZ_WHATSAPP[#All],Consolidado[[#This Row],[Codigo]],VOZ_WHATSAPP[[#All],[Nota Final]]),"")</f>
        <v>1</v>
      </c>
      <c r="E331" s="4" t="str">
        <f ca="1">IFERROR(AVERAGEIF(SMS[#All],Consolidado[[#This Row],[Codigo]],SMS[[#All],[Nota Final]]),"")</f>
        <v/>
      </c>
      <c r="F331" s="4" t="str">
        <f ca="1">IFERROR(AVERAGEIF(TERCERO[#All],Consolidado[[#This Row],[Codigo]],TERCERO[[#All],[Nota Final]]),"")</f>
        <v/>
      </c>
      <c r="G331" s="4">
        <f ca="1">IF(AVERAGE(Consolidado[[#This Row],[VOZ]:[TERCERO]])&lt;0,0,AVERAGE(Consolidado[[#This Row],[VOZ]:[TERCERO]]))</f>
        <v>1</v>
      </c>
      <c r="H331" s="13">
        <f ca="1">3-COUNTBLANK(Consolidado[[#This Row],[VOZ]:[TERCERO]])</f>
        <v>1</v>
      </c>
    </row>
    <row r="332" spans="1:8" x14ac:dyDescent="0.25">
      <c r="A332" s="13" t="str">
        <f>Consolidado[[#This Row],[ID Asesor]]&amp;Consolidado[[#This Row],[Fecha Monitoreo]]</f>
        <v>296645927</v>
      </c>
      <c r="B332" s="2">
        <v>45927</v>
      </c>
      <c r="C332" s="1">
        <v>2966</v>
      </c>
      <c r="D332" s="4">
        <f ca="1">IFERROR(AVERAGEIF(VOZ_WHATSAPP[#All],Consolidado[[#This Row],[Codigo]],VOZ_WHATSAPP[[#All],[Nota Final]]),"")</f>
        <v>0.96</v>
      </c>
      <c r="E332" s="4" t="str">
        <f ca="1">IFERROR(AVERAGEIF(SMS[#All],Consolidado[[#This Row],[Codigo]],SMS[[#All],[Nota Final]]),"")</f>
        <v/>
      </c>
      <c r="F332" s="4" t="str">
        <f ca="1">IFERROR(AVERAGEIF(TERCERO[#All],Consolidado[[#This Row],[Codigo]],TERCERO[[#All],[Nota Final]]),"")</f>
        <v/>
      </c>
      <c r="G332" s="4">
        <f ca="1">IF(AVERAGE(Consolidado[[#This Row],[VOZ]:[TERCERO]])&lt;0,0,AVERAGE(Consolidado[[#This Row],[VOZ]:[TERCERO]]))</f>
        <v>0.96</v>
      </c>
      <c r="H332" s="13">
        <f ca="1">3-COUNTBLANK(Consolidado[[#This Row],[VOZ]:[TERCERO]])</f>
        <v>1</v>
      </c>
    </row>
    <row r="333" spans="1:8" x14ac:dyDescent="0.25">
      <c r="A333" s="13" t="str">
        <f>Consolidado[[#This Row],[ID Asesor]]&amp;Consolidado[[#This Row],[Fecha Monitoreo]]</f>
        <v>389645927</v>
      </c>
      <c r="B333" s="2">
        <v>45927</v>
      </c>
      <c r="C333" s="1">
        <v>3896</v>
      </c>
      <c r="D333" s="4" t="str">
        <f ca="1">IFERROR(AVERAGEIF(VOZ_WHATSAPP[#All],Consolidado[[#This Row],[Codigo]],VOZ_WHATSAPP[[#All],[Nota Final]]),"")</f>
        <v/>
      </c>
      <c r="E333" s="4">
        <f ca="1">IFERROR(AVERAGEIF(SMS[#All],Consolidado[[#This Row],[Codigo]],SMS[[#All],[Nota Final]]),"")</f>
        <v>1</v>
      </c>
      <c r="F333" s="4" t="str">
        <f ca="1">IFERROR(AVERAGEIF(TERCERO[#All],Consolidado[[#This Row],[Codigo]],TERCERO[[#All],[Nota Final]]),"")</f>
        <v/>
      </c>
      <c r="G333" s="4">
        <f ca="1">IF(AVERAGE(Consolidado[[#This Row],[VOZ]:[TERCERO]])&lt;0,0,AVERAGE(Consolidado[[#This Row],[VOZ]:[TERCERO]]))</f>
        <v>1</v>
      </c>
      <c r="H333" s="13">
        <f ca="1">3-COUNTBLANK(Consolidado[[#This Row],[VOZ]:[TERCERO]])</f>
        <v>1</v>
      </c>
    </row>
    <row r="334" spans="1:8" x14ac:dyDescent="0.25">
      <c r="A334" s="13" t="str">
        <f>Consolidado[[#This Row],[ID Asesor]]&amp;Consolidado[[#This Row],[Fecha Monitoreo]]</f>
        <v>364345927</v>
      </c>
      <c r="B334" s="2">
        <v>45927</v>
      </c>
      <c r="C334" s="1">
        <v>3643</v>
      </c>
      <c r="D334" s="4">
        <f ca="1">IFERROR(AVERAGEIF(VOZ_WHATSAPP[#All],Consolidado[[#This Row],[Codigo]],VOZ_WHATSAPP[[#All],[Nota Final]]),"")</f>
        <v>0.92</v>
      </c>
      <c r="E334" s="4" t="str">
        <f ca="1">IFERROR(AVERAGEIF(SMS[#All],Consolidado[[#This Row],[Codigo]],SMS[[#All],[Nota Final]]),"")</f>
        <v/>
      </c>
      <c r="F334" s="4" t="str">
        <f ca="1">IFERROR(AVERAGEIF(TERCERO[#All],Consolidado[[#This Row],[Codigo]],TERCERO[[#All],[Nota Final]]),"")</f>
        <v/>
      </c>
      <c r="G334" s="4">
        <f ca="1">IF(AVERAGE(Consolidado[[#This Row],[VOZ]:[TERCERO]])&lt;0,0,AVERAGE(Consolidado[[#This Row],[VOZ]:[TERCERO]]))</f>
        <v>0.92</v>
      </c>
      <c r="H334" s="13">
        <f ca="1">3-COUNTBLANK(Consolidado[[#This Row],[VOZ]:[TERCERO]])</f>
        <v>1</v>
      </c>
    </row>
    <row r="335" spans="1:8" x14ac:dyDescent="0.25">
      <c r="A335" s="13" t="str">
        <f>Consolidado[[#This Row],[ID Asesor]]&amp;Consolidado[[#This Row],[Fecha Monitoreo]]</f>
        <v>366745927</v>
      </c>
      <c r="B335" s="2">
        <v>45927</v>
      </c>
      <c r="C335" s="1">
        <v>3667</v>
      </c>
      <c r="D335" s="4">
        <f ca="1">IFERROR(AVERAGEIF(VOZ_WHATSAPP[#All],Consolidado[[#This Row],[Codigo]],VOZ_WHATSAPP[[#All],[Nota Final]]),"")</f>
        <v>1</v>
      </c>
      <c r="E335" s="4" t="str">
        <f ca="1">IFERROR(AVERAGEIF(SMS[#All],Consolidado[[#This Row],[Codigo]],SMS[[#All],[Nota Final]]),"")</f>
        <v/>
      </c>
      <c r="F335" s="4" t="str">
        <f ca="1">IFERROR(AVERAGEIF(TERCERO[#All],Consolidado[[#This Row],[Codigo]],TERCERO[[#All],[Nota Final]]),"")</f>
        <v/>
      </c>
      <c r="G335" s="4">
        <f ca="1">IF(AVERAGE(Consolidado[[#This Row],[VOZ]:[TERCERO]])&lt;0,0,AVERAGE(Consolidado[[#This Row],[VOZ]:[TERCERO]]))</f>
        <v>1</v>
      </c>
      <c r="H335" s="13">
        <f ca="1">3-COUNTBLANK(Consolidado[[#This Row],[VOZ]:[TERCERO]])</f>
        <v>1</v>
      </c>
    </row>
    <row r="336" spans="1:8" x14ac:dyDescent="0.25">
      <c r="A336" s="13" t="str">
        <f>Consolidado[[#This Row],[ID Asesor]]&amp;Consolidado[[#This Row],[Fecha Monitoreo]]</f>
        <v>377145927</v>
      </c>
      <c r="B336" s="2">
        <v>45927</v>
      </c>
      <c r="C336" s="1">
        <v>3771</v>
      </c>
      <c r="D336" s="4" t="str">
        <f ca="1">IFERROR(AVERAGEIF(VOZ_WHATSAPP[#All],Consolidado[[#This Row],[Codigo]],VOZ_WHATSAPP[[#All],[Nota Final]]),"")</f>
        <v/>
      </c>
      <c r="E336" s="4">
        <f ca="1">IFERROR(AVERAGEIF(SMS[#All],Consolidado[[#This Row],[Codigo]],SMS[[#All],[Nota Final]]),"")</f>
        <v>1</v>
      </c>
      <c r="F336" s="4" t="str">
        <f ca="1">IFERROR(AVERAGEIF(TERCERO[#All],Consolidado[[#This Row],[Codigo]],TERCERO[[#All],[Nota Final]]),"")</f>
        <v/>
      </c>
      <c r="G336" s="4">
        <f ca="1">IF(AVERAGE(Consolidado[[#This Row],[VOZ]:[TERCERO]])&lt;0,0,AVERAGE(Consolidado[[#This Row],[VOZ]:[TERCERO]]))</f>
        <v>1</v>
      </c>
      <c r="H336" s="13">
        <f ca="1">3-COUNTBLANK(Consolidado[[#This Row],[VOZ]:[TERCERO]])</f>
        <v>1</v>
      </c>
    </row>
    <row r="337" spans="1:8" x14ac:dyDescent="0.25">
      <c r="A337" s="13" t="str">
        <f>Consolidado[[#This Row],[ID Asesor]]&amp;Consolidado[[#This Row],[Fecha Monitoreo]]</f>
        <v>373345927</v>
      </c>
      <c r="B337" s="2">
        <v>45927</v>
      </c>
      <c r="C337" s="1">
        <v>3733</v>
      </c>
      <c r="D337" s="4" t="str">
        <f ca="1">IFERROR(AVERAGEIF(VOZ_WHATSAPP[#All],Consolidado[[#This Row],[Codigo]],VOZ_WHATSAPP[[#All],[Nota Final]]),"")</f>
        <v/>
      </c>
      <c r="E337" s="4">
        <f ca="1">IFERROR(AVERAGEIF(SMS[#All],Consolidado[[#This Row],[Codigo]],SMS[[#All],[Nota Final]]),"")</f>
        <v>1</v>
      </c>
      <c r="F337" s="4" t="str">
        <f ca="1">IFERROR(AVERAGEIF(TERCERO[#All],Consolidado[[#This Row],[Codigo]],TERCERO[[#All],[Nota Final]]),"")</f>
        <v/>
      </c>
      <c r="G337" s="4">
        <f ca="1">IF(AVERAGE(Consolidado[[#This Row],[VOZ]:[TERCERO]])&lt;0,0,AVERAGE(Consolidado[[#This Row],[VOZ]:[TERCERO]]))</f>
        <v>1</v>
      </c>
      <c r="H337" s="13">
        <f ca="1">3-COUNTBLANK(Consolidado[[#This Row],[VOZ]:[TERCERO]])</f>
        <v>1</v>
      </c>
    </row>
    <row r="338" spans="1:8" x14ac:dyDescent="0.25">
      <c r="A338" s="13" t="str">
        <f>Consolidado[[#This Row],[ID Asesor]]&amp;Consolidado[[#This Row],[Fecha Monitoreo]]</f>
        <v>374945927</v>
      </c>
      <c r="B338" s="2">
        <v>45927</v>
      </c>
      <c r="C338" s="1">
        <v>3749</v>
      </c>
      <c r="D338" s="4">
        <f ca="1">IFERROR(AVERAGEIF(VOZ_WHATSAPP[#All],Consolidado[[#This Row],[Codigo]],VOZ_WHATSAPP[[#All],[Nota Final]]),"")</f>
        <v>0.7</v>
      </c>
      <c r="E338" s="4" t="str">
        <f ca="1">IFERROR(AVERAGEIF(SMS[#All],Consolidado[[#This Row],[Codigo]],SMS[[#All],[Nota Final]]),"")</f>
        <v/>
      </c>
      <c r="F338" s="4" t="str">
        <f ca="1">IFERROR(AVERAGEIF(TERCERO[#All],Consolidado[[#This Row],[Codigo]],TERCERO[[#All],[Nota Final]]),"")</f>
        <v/>
      </c>
      <c r="G338" s="4">
        <f ca="1">IF(AVERAGE(Consolidado[[#This Row],[VOZ]:[TERCERO]])&lt;0,0,AVERAGE(Consolidado[[#This Row],[VOZ]:[TERCERO]]))</f>
        <v>0.7</v>
      </c>
      <c r="H338" s="13">
        <f ca="1">3-COUNTBLANK(Consolidado[[#This Row],[VOZ]:[TERCERO]])</f>
        <v>1</v>
      </c>
    </row>
    <row r="339" spans="1:8" x14ac:dyDescent="0.25">
      <c r="A339" s="13" t="str">
        <f>Consolidado[[#This Row],[ID Asesor]]&amp;Consolidado[[#This Row],[Fecha Monitoreo]]</f>
        <v>394245927</v>
      </c>
      <c r="B339" s="2">
        <v>45927</v>
      </c>
      <c r="C339" s="1">
        <v>3942</v>
      </c>
      <c r="D339" s="4" t="str">
        <f ca="1">IFERROR(AVERAGEIF(VOZ_WHATSAPP[#All],Consolidado[[#This Row],[Codigo]],VOZ_WHATSAPP[[#All],[Nota Final]]),"")</f>
        <v/>
      </c>
      <c r="E339" s="4">
        <f ca="1">IFERROR(AVERAGEIF(SMS[#All],Consolidado[[#This Row],[Codigo]],SMS[[#All],[Nota Final]]),"")</f>
        <v>1</v>
      </c>
      <c r="F339" s="4" t="str">
        <f ca="1">IFERROR(AVERAGEIF(TERCERO[#All],Consolidado[[#This Row],[Codigo]],TERCERO[[#All],[Nota Final]]),"")</f>
        <v/>
      </c>
      <c r="G339" s="4">
        <f ca="1">IF(AVERAGE(Consolidado[[#This Row],[VOZ]:[TERCERO]])&lt;0,0,AVERAGE(Consolidado[[#This Row],[VOZ]:[TERCERO]]))</f>
        <v>1</v>
      </c>
      <c r="H339" s="13">
        <f ca="1">3-COUNTBLANK(Consolidado[[#This Row],[VOZ]:[TERCERO]])</f>
        <v>1</v>
      </c>
    </row>
    <row r="340" spans="1:8" x14ac:dyDescent="0.25">
      <c r="A340" s="13" t="str">
        <f>Consolidado[[#This Row],[ID Asesor]]&amp;Consolidado[[#This Row],[Fecha Monitoreo]]</f>
        <v>355645927</v>
      </c>
      <c r="B340" s="2">
        <v>45927</v>
      </c>
      <c r="C340" s="1">
        <v>3556</v>
      </c>
      <c r="D340" s="4">
        <f ca="1">IFERROR(AVERAGEIF(VOZ_WHATSAPP[#All],Consolidado[[#This Row],[Codigo]],VOZ_WHATSAPP[[#All],[Nota Final]]),"")</f>
        <v>0.85</v>
      </c>
      <c r="E340" s="4" t="str">
        <f ca="1">IFERROR(AVERAGEIF(SMS[#All],Consolidado[[#This Row],[Codigo]],SMS[[#All],[Nota Final]]),"")</f>
        <v/>
      </c>
      <c r="F340" s="4" t="str">
        <f ca="1">IFERROR(AVERAGEIF(TERCERO[#All],Consolidado[[#This Row],[Codigo]],TERCERO[[#All],[Nota Final]]),"")</f>
        <v/>
      </c>
      <c r="G340" s="4">
        <f ca="1">IF(AVERAGE(Consolidado[[#This Row],[VOZ]:[TERCERO]])&lt;0,0,AVERAGE(Consolidado[[#This Row],[VOZ]:[TERCERO]]))</f>
        <v>0.85</v>
      </c>
      <c r="H340" s="13">
        <f ca="1">3-COUNTBLANK(Consolidado[[#This Row],[VOZ]:[TERCERO]])</f>
        <v>1</v>
      </c>
    </row>
    <row r="341" spans="1:8" x14ac:dyDescent="0.25">
      <c r="A341" s="13" t="str">
        <f>Consolidado[[#This Row],[ID Asesor]]&amp;Consolidado[[#This Row],[Fecha Monitoreo]]</f>
        <v>405145927</v>
      </c>
      <c r="B341" s="2">
        <v>45927</v>
      </c>
      <c r="C341" s="1">
        <v>4051</v>
      </c>
      <c r="D341" s="4" t="str">
        <f ca="1">IFERROR(AVERAGEIF(VOZ_WHATSAPP[#All],Consolidado[[#This Row],[Codigo]],VOZ_WHATSAPP[[#All],[Nota Final]]),"")</f>
        <v/>
      </c>
      <c r="E341" s="4">
        <f ca="1">IFERROR(AVERAGEIF(SMS[#All],Consolidado[[#This Row],[Codigo]],SMS[[#All],[Nota Final]]),"")</f>
        <v>1</v>
      </c>
      <c r="F341" s="4" t="str">
        <f ca="1">IFERROR(AVERAGEIF(TERCERO[#All],Consolidado[[#This Row],[Codigo]],TERCERO[[#All],[Nota Final]]),"")</f>
        <v/>
      </c>
      <c r="G341" s="4">
        <f ca="1">IF(AVERAGE(Consolidado[[#This Row],[VOZ]:[TERCERO]])&lt;0,0,AVERAGE(Consolidado[[#This Row],[VOZ]:[TERCERO]]))</f>
        <v>1</v>
      </c>
      <c r="H341" s="13">
        <f ca="1">3-COUNTBLANK(Consolidado[[#This Row],[VOZ]:[TERCERO]])</f>
        <v>1</v>
      </c>
    </row>
    <row r="342" spans="1:8" x14ac:dyDescent="0.25">
      <c r="A342" s="13" t="str">
        <f>Consolidado[[#This Row],[ID Asesor]]&amp;Consolidado[[#This Row],[Fecha Monitoreo]]</f>
        <v>380545927</v>
      </c>
      <c r="B342" s="2">
        <v>45927</v>
      </c>
      <c r="C342" s="1">
        <v>3805</v>
      </c>
      <c r="D342" s="4">
        <f ca="1">IFERROR(AVERAGEIF(VOZ_WHATSAPP[#All],Consolidado[[#This Row],[Codigo]],VOZ_WHATSAPP[[#All],[Nota Final]]),"")</f>
        <v>0.85</v>
      </c>
      <c r="E342" s="4" t="str">
        <f ca="1">IFERROR(AVERAGEIF(SMS[#All],Consolidado[[#This Row],[Codigo]],SMS[[#All],[Nota Final]]),"")</f>
        <v/>
      </c>
      <c r="F342" s="4" t="str">
        <f ca="1">IFERROR(AVERAGEIF(TERCERO[#All],Consolidado[[#This Row],[Codigo]],TERCERO[[#All],[Nota Final]]),"")</f>
        <v/>
      </c>
      <c r="G342" s="4">
        <f ca="1">IF(AVERAGE(Consolidado[[#This Row],[VOZ]:[TERCERO]])&lt;0,0,AVERAGE(Consolidado[[#This Row],[VOZ]:[TERCERO]]))</f>
        <v>0.85</v>
      </c>
      <c r="H342" s="13">
        <f ca="1">3-COUNTBLANK(Consolidado[[#This Row],[VOZ]:[TERCERO]])</f>
        <v>1</v>
      </c>
    </row>
    <row r="343" spans="1:8" x14ac:dyDescent="0.25">
      <c r="A343" s="13" t="str">
        <f>Consolidado[[#This Row],[ID Asesor]]&amp;Consolidado[[#This Row],[Fecha Monitoreo]]</f>
        <v>363345927</v>
      </c>
      <c r="B343" s="2">
        <v>45927</v>
      </c>
      <c r="C343" s="1">
        <v>3633</v>
      </c>
      <c r="D343" s="4">
        <f ca="1">IFERROR(AVERAGEIF(VOZ_WHATSAPP[#All],Consolidado[[#This Row],[Codigo]],VOZ_WHATSAPP[[#All],[Nota Final]]),"")</f>
        <v>0.9</v>
      </c>
      <c r="E343" s="4" t="str">
        <f ca="1">IFERROR(AVERAGEIF(SMS[#All],Consolidado[[#This Row],[Codigo]],SMS[[#All],[Nota Final]]),"")</f>
        <v/>
      </c>
      <c r="F343" s="4" t="str">
        <f ca="1">IFERROR(AVERAGEIF(TERCERO[#All],Consolidado[[#This Row],[Codigo]],TERCERO[[#All],[Nota Final]]),"")</f>
        <v/>
      </c>
      <c r="G343" s="4">
        <f ca="1">IF(AVERAGE(Consolidado[[#This Row],[VOZ]:[TERCERO]])&lt;0,0,AVERAGE(Consolidado[[#This Row],[VOZ]:[TERCERO]]))</f>
        <v>0.9</v>
      </c>
      <c r="H343" s="13">
        <f ca="1">3-COUNTBLANK(Consolidado[[#This Row],[VOZ]:[TERCERO]])</f>
        <v>1</v>
      </c>
    </row>
    <row r="344" spans="1:8" x14ac:dyDescent="0.25">
      <c r="A344" s="13" t="str">
        <f>Consolidado[[#This Row],[ID Asesor]]&amp;Consolidado[[#This Row],[Fecha Monitoreo]]</f>
        <v>410145927</v>
      </c>
      <c r="B344" s="2">
        <v>45927</v>
      </c>
      <c r="C344" s="1">
        <v>4101</v>
      </c>
      <c r="D344" s="4">
        <f ca="1">IFERROR(AVERAGEIF(VOZ_WHATSAPP[#All],Consolidado[[#This Row],[Codigo]],VOZ_WHATSAPP[[#All],[Nota Final]]),"")</f>
        <v>0.95</v>
      </c>
      <c r="E344" s="4" t="str">
        <f ca="1">IFERROR(AVERAGEIF(SMS[#All],Consolidado[[#This Row],[Codigo]],SMS[[#All],[Nota Final]]),"")</f>
        <v/>
      </c>
      <c r="F344" s="4" t="str">
        <f ca="1">IFERROR(AVERAGEIF(TERCERO[#All],Consolidado[[#This Row],[Codigo]],TERCERO[[#All],[Nota Final]]),"")</f>
        <v/>
      </c>
      <c r="G344" s="4">
        <f ca="1">IF(AVERAGE(Consolidado[[#This Row],[VOZ]:[TERCERO]])&lt;0,0,AVERAGE(Consolidado[[#This Row],[VOZ]:[TERCERO]]))</f>
        <v>0.95</v>
      </c>
      <c r="H344" s="13">
        <f ca="1">3-COUNTBLANK(Consolidado[[#This Row],[VOZ]:[TERCERO]])</f>
        <v>1</v>
      </c>
    </row>
    <row r="345" spans="1:8" x14ac:dyDescent="0.25">
      <c r="A345" s="13" t="str">
        <f>Consolidado[[#This Row],[ID Asesor]]&amp;Consolidado[[#This Row],[Fecha Monitoreo]]</f>
        <v>385445927</v>
      </c>
      <c r="B345" s="2">
        <v>45927</v>
      </c>
      <c r="C345" s="1">
        <v>3854</v>
      </c>
      <c r="D345" s="4">
        <f ca="1">IFERROR(AVERAGEIF(VOZ_WHATSAPP[#All],Consolidado[[#This Row],[Codigo]],VOZ_WHATSAPP[[#All],[Nota Final]]),"")</f>
        <v>0.92</v>
      </c>
      <c r="E345" s="4" t="str">
        <f ca="1">IFERROR(AVERAGEIF(SMS[#All],Consolidado[[#This Row],[Codigo]],SMS[[#All],[Nota Final]]),"")</f>
        <v/>
      </c>
      <c r="F345" s="4" t="str">
        <f ca="1">IFERROR(AVERAGEIF(TERCERO[#All],Consolidado[[#This Row],[Codigo]],TERCERO[[#All],[Nota Final]]),"")</f>
        <v/>
      </c>
      <c r="G345" s="4">
        <f ca="1">IF(AVERAGE(Consolidado[[#This Row],[VOZ]:[TERCERO]])&lt;0,0,AVERAGE(Consolidado[[#This Row],[VOZ]:[TERCERO]]))</f>
        <v>0.92</v>
      </c>
      <c r="H345" s="13">
        <f ca="1">3-COUNTBLANK(Consolidado[[#This Row],[VOZ]:[TERCERO]])</f>
        <v>1</v>
      </c>
    </row>
    <row r="346" spans="1:8" x14ac:dyDescent="0.25">
      <c r="A346" s="13" t="str">
        <f>Consolidado[[#This Row],[ID Asesor]]&amp;Consolidado[[#This Row],[Fecha Monitoreo]]</f>
        <v>381045927</v>
      </c>
      <c r="B346" s="2">
        <v>45927</v>
      </c>
      <c r="C346" s="1">
        <v>3810</v>
      </c>
      <c r="D346" s="4" t="str">
        <f ca="1">IFERROR(AVERAGEIF(VOZ_WHATSAPP[#All],Consolidado[[#This Row],[Codigo]],VOZ_WHATSAPP[[#All],[Nota Final]]),"")</f>
        <v/>
      </c>
      <c r="E346" s="4">
        <f ca="1">IFERROR(AVERAGEIF(SMS[#All],Consolidado[[#This Row],[Codigo]],SMS[[#All],[Nota Final]]),"")</f>
        <v>1</v>
      </c>
      <c r="F346" s="4" t="str">
        <f ca="1">IFERROR(AVERAGEIF(TERCERO[#All],Consolidado[[#This Row],[Codigo]],TERCERO[[#All],[Nota Final]]),"")</f>
        <v/>
      </c>
      <c r="G346" s="4">
        <f ca="1">IF(AVERAGE(Consolidado[[#This Row],[VOZ]:[TERCERO]])&lt;0,0,AVERAGE(Consolidado[[#This Row],[VOZ]:[TERCERO]]))</f>
        <v>1</v>
      </c>
      <c r="H346" s="13">
        <f ca="1">3-COUNTBLANK(Consolidado[[#This Row],[VOZ]:[TERCERO]])</f>
        <v>1</v>
      </c>
    </row>
    <row r="347" spans="1:8" x14ac:dyDescent="0.25">
      <c r="A347" s="13" t="str">
        <f>Consolidado[[#This Row],[ID Asesor]]&amp;Consolidado[[#This Row],[Fecha Monitoreo]]</f>
        <v>336845927</v>
      </c>
      <c r="B347" s="2">
        <v>45927</v>
      </c>
      <c r="C347" s="1">
        <v>3368</v>
      </c>
      <c r="D347" s="4" t="str">
        <f ca="1">IFERROR(AVERAGEIF(VOZ_WHATSAPP[#All],Consolidado[[#This Row],[Codigo]],VOZ_WHATSAPP[[#All],[Nota Final]]),"")</f>
        <v/>
      </c>
      <c r="E347" s="4">
        <f ca="1">IFERROR(AVERAGEIF(SMS[#All],Consolidado[[#This Row],[Codigo]],SMS[[#All],[Nota Final]]),"")</f>
        <v>1</v>
      </c>
      <c r="F347" s="4" t="str">
        <f ca="1">IFERROR(AVERAGEIF(TERCERO[#All],Consolidado[[#This Row],[Codigo]],TERCERO[[#All],[Nota Final]]),"")</f>
        <v/>
      </c>
      <c r="G347" s="4">
        <f ca="1">IF(AVERAGE(Consolidado[[#This Row],[VOZ]:[TERCERO]])&lt;0,0,AVERAGE(Consolidado[[#This Row],[VOZ]:[TERCERO]]))</f>
        <v>1</v>
      </c>
      <c r="H347" s="13">
        <f ca="1">3-COUNTBLANK(Consolidado[[#This Row],[VOZ]:[TERCERO]])</f>
        <v>1</v>
      </c>
    </row>
    <row r="348" spans="1:8" x14ac:dyDescent="0.25">
      <c r="A348" s="13" t="str">
        <f>Consolidado[[#This Row],[ID Asesor]]&amp;Consolidado[[#This Row],[Fecha Monitoreo]]</f>
        <v>410745927</v>
      </c>
      <c r="B348" s="2">
        <v>45927</v>
      </c>
      <c r="C348" s="1">
        <v>4107</v>
      </c>
      <c r="D348" s="4" t="str">
        <f ca="1">IFERROR(AVERAGEIF(VOZ_WHATSAPP[#All],Consolidado[[#This Row],[Codigo]],VOZ_WHATSAPP[[#All],[Nota Final]]),"")</f>
        <v/>
      </c>
      <c r="E348" s="4">
        <f ca="1">IFERROR(AVERAGEIF(SMS[#All],Consolidado[[#This Row],[Codigo]],SMS[[#All],[Nota Final]]),"")</f>
        <v>1</v>
      </c>
      <c r="F348" s="4" t="str">
        <f ca="1">IFERROR(AVERAGEIF(TERCERO[#All],Consolidado[[#This Row],[Codigo]],TERCERO[[#All],[Nota Final]]),"")</f>
        <v/>
      </c>
      <c r="G348" s="4">
        <f ca="1">IF(AVERAGE(Consolidado[[#This Row],[VOZ]:[TERCERO]])&lt;0,0,AVERAGE(Consolidado[[#This Row],[VOZ]:[TERCERO]]))</f>
        <v>1</v>
      </c>
      <c r="H348" s="13">
        <f ca="1">3-COUNTBLANK(Consolidado[[#This Row],[VOZ]:[TERCERO]])</f>
        <v>1</v>
      </c>
    </row>
    <row r="349" spans="1:8" x14ac:dyDescent="0.25">
      <c r="A349" s="13" t="str">
        <f>Consolidado[[#This Row],[ID Asesor]]&amp;Consolidado[[#This Row],[Fecha Monitoreo]]</f>
        <v>404245927</v>
      </c>
      <c r="B349" s="2">
        <v>45927</v>
      </c>
      <c r="C349" s="1">
        <v>4042</v>
      </c>
      <c r="D349" s="4" t="str">
        <f ca="1">IFERROR(AVERAGEIF(VOZ_WHATSAPP[#All],Consolidado[[#This Row],[Codigo]],VOZ_WHATSAPP[[#All],[Nota Final]]),"")</f>
        <v/>
      </c>
      <c r="E349" s="4">
        <f ca="1">IFERROR(AVERAGEIF(SMS[#All],Consolidado[[#This Row],[Codigo]],SMS[[#All],[Nota Final]]),"")</f>
        <v>1</v>
      </c>
      <c r="F349" s="4" t="str">
        <f ca="1">IFERROR(AVERAGEIF(TERCERO[#All],Consolidado[[#This Row],[Codigo]],TERCERO[[#All],[Nota Final]]),"")</f>
        <v/>
      </c>
      <c r="G349" s="4">
        <f ca="1">IF(AVERAGE(Consolidado[[#This Row],[VOZ]:[TERCERO]])&lt;0,0,AVERAGE(Consolidado[[#This Row],[VOZ]:[TERCERO]]))</f>
        <v>1</v>
      </c>
      <c r="H349" s="13">
        <f ca="1">3-COUNTBLANK(Consolidado[[#This Row],[VOZ]:[TERCERO]])</f>
        <v>1</v>
      </c>
    </row>
    <row r="350" spans="1:8" x14ac:dyDescent="0.25">
      <c r="A350" s="13" t="str">
        <f>Consolidado[[#This Row],[ID Asesor]]&amp;Consolidado[[#This Row],[Fecha Monitoreo]]</f>
        <v>409245927</v>
      </c>
      <c r="B350" s="2">
        <v>45927</v>
      </c>
      <c r="C350" s="1">
        <v>4092</v>
      </c>
      <c r="D350" s="4" t="str">
        <f ca="1">IFERROR(AVERAGEIF(VOZ_WHATSAPP[#All],Consolidado[[#This Row],[Codigo]],VOZ_WHATSAPP[[#All],[Nota Final]]),"")</f>
        <v/>
      </c>
      <c r="E350" s="4">
        <f ca="1">IFERROR(AVERAGEIF(SMS[#All],Consolidado[[#This Row],[Codigo]],SMS[[#All],[Nota Final]]),"")</f>
        <v>1</v>
      </c>
      <c r="F350" s="4" t="str">
        <f ca="1">IFERROR(AVERAGEIF(TERCERO[#All],Consolidado[[#This Row],[Codigo]],TERCERO[[#All],[Nota Final]]),"")</f>
        <v/>
      </c>
      <c r="G350" s="4">
        <f ca="1">IF(AVERAGE(Consolidado[[#This Row],[VOZ]:[TERCERO]])&lt;0,0,AVERAGE(Consolidado[[#This Row],[VOZ]:[TERCERO]]))</f>
        <v>1</v>
      </c>
      <c r="H350" s="13">
        <f ca="1">3-COUNTBLANK(Consolidado[[#This Row],[VOZ]:[TERCERO]])</f>
        <v>1</v>
      </c>
    </row>
    <row r="8216" spans="10:10" x14ac:dyDescent="0.25">
      <c r="J8216" s="10"/>
    </row>
    <row r="8381" spans="10:10" x14ac:dyDescent="0.25">
      <c r="J8381" s="10"/>
    </row>
    <row r="8393" spans="10:10" x14ac:dyDescent="0.25">
      <c r="J8393" s="10"/>
    </row>
    <row r="8409" spans="10:10" x14ac:dyDescent="0.25">
      <c r="J8409" s="10"/>
    </row>
    <row r="8432" spans="10:10" x14ac:dyDescent="0.25">
      <c r="J8432" s="10"/>
    </row>
    <row r="8481" spans="10:10" x14ac:dyDescent="0.25">
      <c r="J8481" s="10" t="e">
        <f>AVERAGE(#REF!,#REF!,#REF!,#REF!,#REF!)</f>
        <v>#REF!</v>
      </c>
    </row>
    <row r="8496" spans="10:10" x14ac:dyDescent="0.25">
      <c r="J8496" s="10" t="e">
        <f>AVERAGE(#REF!,#REF!,#REF!,#REF!,#REF!)</f>
        <v>#REF!</v>
      </c>
    </row>
    <row r="8549" spans="10:10" x14ac:dyDescent="0.25">
      <c r="J8549" s="10" t="e">
        <f>AVERAGE(#REF!,#REF!,#REF!,#REF!,#REF!)</f>
        <v>#REF!</v>
      </c>
    </row>
    <row r="8560" spans="10:10" x14ac:dyDescent="0.25">
      <c r="J8560" s="10" t="e">
        <f>AVERAGE(#REF!,#REF!,#REF!,#REF!,#REF!)</f>
        <v>#REF!</v>
      </c>
    </row>
    <row r="8567" spans="10:10" x14ac:dyDescent="0.25">
      <c r="J8567" s="10"/>
    </row>
    <row r="8597" spans="10:10" x14ac:dyDescent="0.25">
      <c r="J8597" s="10"/>
    </row>
    <row r="8610" spans="10:10" x14ac:dyDescent="0.25">
      <c r="J8610" s="10"/>
    </row>
    <row r="8672" spans="10:10" x14ac:dyDescent="0.25">
      <c r="J8672" s="10"/>
    </row>
    <row r="8781" spans="10:10" x14ac:dyDescent="0.25">
      <c r="J8781" s="10"/>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64D0EE-E5CB-45BE-998A-B844956F372F}">
  <dimension ref="A1:T1633"/>
  <sheetViews>
    <sheetView zoomScale="85" zoomScaleNormal="85" workbookViewId="0"/>
  </sheetViews>
  <sheetFormatPr baseColWidth="10" defaultRowHeight="15" x14ac:dyDescent="0.25"/>
  <cols>
    <col min="1" max="1" width="10.28515625" bestFit="1" customWidth="1"/>
    <col min="2" max="2" width="16.28515625" bestFit="1" customWidth="1"/>
    <col min="3" max="3" width="16.7109375" bestFit="1" customWidth="1"/>
    <col min="4" max="4" width="9.28515625" bestFit="1" customWidth="1"/>
    <col min="5" max="5" width="19.140625" bestFit="1" customWidth="1"/>
    <col min="6" max="6" width="18.140625" bestFit="1" customWidth="1"/>
    <col min="7" max="7" width="6.7109375" bestFit="1" customWidth="1"/>
    <col min="8" max="8" width="5.85546875" bestFit="1" customWidth="1"/>
    <col min="9" max="9" width="24.28515625" bestFit="1" customWidth="1"/>
    <col min="10" max="10" width="35.85546875" bestFit="1" customWidth="1"/>
    <col min="11" max="11" width="54.5703125" bestFit="1" customWidth="1"/>
    <col min="12" max="12" width="63.28515625" bestFit="1" customWidth="1"/>
    <col min="13" max="13" width="46.5703125" bestFit="1" customWidth="1"/>
    <col min="14" max="14" width="45.5703125" bestFit="1" customWidth="1"/>
    <col min="15" max="15" width="32.7109375" bestFit="1" customWidth="1"/>
    <col min="16" max="16" width="67.7109375" bestFit="1" customWidth="1"/>
    <col min="17" max="17" width="11" bestFit="1" customWidth="1"/>
    <col min="18" max="18" width="81.140625" bestFit="1" customWidth="1"/>
    <col min="19" max="19" width="5.7109375" bestFit="1" customWidth="1"/>
    <col min="20" max="20" width="10" bestFit="1" customWidth="1"/>
    <col min="21" max="21" width="24.28515625" bestFit="1" customWidth="1"/>
    <col min="22" max="22" width="23.5703125" bestFit="1" customWidth="1"/>
    <col min="23" max="23" width="25.28515625" bestFit="1" customWidth="1"/>
    <col min="24" max="24" width="29.85546875" bestFit="1" customWidth="1"/>
    <col min="25" max="25" width="51" bestFit="1" customWidth="1"/>
    <col min="26" max="26" width="54.42578125" bestFit="1" customWidth="1"/>
    <col min="27" max="27" width="34.140625" bestFit="1" customWidth="1"/>
    <col min="28" max="28" width="29.7109375" bestFit="1" customWidth="1"/>
    <col min="29" max="29" width="26.5703125" bestFit="1" customWidth="1"/>
    <col min="30" max="30" width="38.140625" bestFit="1" customWidth="1"/>
    <col min="31" max="31" width="56.85546875" bestFit="1" customWidth="1"/>
    <col min="32" max="32" width="65.5703125" bestFit="1" customWidth="1"/>
    <col min="33" max="33" width="48.85546875" bestFit="1" customWidth="1"/>
    <col min="34" max="34" width="47.85546875" bestFit="1" customWidth="1"/>
    <col min="35" max="35" width="35" bestFit="1" customWidth="1"/>
    <col min="36" max="36" width="70" bestFit="1" customWidth="1"/>
    <col min="37" max="37" width="30.28515625" bestFit="1" customWidth="1"/>
    <col min="38" max="38" width="33.85546875" bestFit="1" customWidth="1"/>
    <col min="39" max="39" width="32.5703125" bestFit="1" customWidth="1"/>
    <col min="40" max="40" width="35.7109375" bestFit="1" customWidth="1"/>
    <col min="41" max="41" width="48" bestFit="1" customWidth="1"/>
    <col min="42" max="42" width="42.140625" bestFit="1" customWidth="1"/>
    <col min="43" max="43" width="24.85546875" bestFit="1" customWidth="1"/>
    <col min="44" max="44" width="55.42578125" bestFit="1" customWidth="1"/>
    <col min="45" max="45" width="46.85546875" bestFit="1" customWidth="1"/>
    <col min="46" max="46" width="81.140625" bestFit="1" customWidth="1"/>
    <col min="47" max="47" width="7.5703125" bestFit="1" customWidth="1"/>
    <col min="48" max="48" width="12.28515625" bestFit="1" customWidth="1"/>
    <col min="49" max="49" width="81.140625" bestFit="1" customWidth="1"/>
  </cols>
  <sheetData>
    <row r="1" spans="1:20" x14ac:dyDescent="0.25">
      <c r="A1" s="1" t="s">
        <v>73</v>
      </c>
      <c r="B1" s="1" t="s">
        <v>72</v>
      </c>
      <c r="C1" s="1" t="s">
        <v>0</v>
      </c>
      <c r="D1" s="1" t="s">
        <v>1</v>
      </c>
      <c r="E1" s="1" t="s">
        <v>2</v>
      </c>
      <c r="F1" s="1" t="s">
        <v>3</v>
      </c>
      <c r="G1" s="1" t="s">
        <v>4</v>
      </c>
      <c r="H1" s="1" t="s">
        <v>5</v>
      </c>
      <c r="I1" s="1" t="s">
        <v>25</v>
      </c>
      <c r="J1" s="1" t="s">
        <v>26</v>
      </c>
      <c r="K1" s="1" t="s">
        <v>27</v>
      </c>
      <c r="L1" s="1" t="s">
        <v>28</v>
      </c>
      <c r="M1" s="1" t="s">
        <v>29</v>
      </c>
      <c r="N1" s="1" t="s">
        <v>30</v>
      </c>
      <c r="O1" s="1" t="s">
        <v>31</v>
      </c>
      <c r="P1" s="1" t="s">
        <v>32</v>
      </c>
      <c r="Q1" s="7" t="s">
        <v>76</v>
      </c>
      <c r="R1" s="1" t="s">
        <v>41</v>
      </c>
      <c r="S1" s="1" t="s">
        <v>67</v>
      </c>
      <c r="T1" s="6" t="s">
        <v>64</v>
      </c>
    </row>
    <row r="2" spans="1:20" x14ac:dyDescent="0.25">
      <c r="A2" s="1" t="str">
        <f>SMS[[#This Row],[ID Asesor]]&amp;SMS[[#This Row],[Fecha Monitoreo]]</f>
        <v>356945811</v>
      </c>
      <c r="B2" s="2">
        <v>45811</v>
      </c>
      <c r="C2" s="1" t="s">
        <v>50</v>
      </c>
      <c r="D2" s="1">
        <v>3569</v>
      </c>
      <c r="E2" s="2">
        <v>45811</v>
      </c>
      <c r="F2" s="3">
        <v>0.35138888888888886</v>
      </c>
      <c r="G2" s="1" t="s">
        <v>51</v>
      </c>
      <c r="H2" s="1" t="s">
        <v>52</v>
      </c>
      <c r="I2" s="1" t="s">
        <v>46</v>
      </c>
      <c r="J2" s="1" t="s">
        <v>47</v>
      </c>
      <c r="K2" s="1" t="s">
        <v>46</v>
      </c>
      <c r="L2" s="1" t="s">
        <v>46</v>
      </c>
      <c r="M2" s="1" t="s">
        <v>46</v>
      </c>
      <c r="N2" s="1" t="s">
        <v>46</v>
      </c>
      <c r="O2" s="1" t="s">
        <v>46</v>
      </c>
      <c r="P2" s="1" t="s">
        <v>46</v>
      </c>
      <c r="Q2" s="11" t="str">
        <f>IF(OR(SMS[[#This Row],[El mensaje es asertivo, sin maltrato]]="No Cumple",SMS[[#This Row],[No brinda información sensible o falsa que afecte al cliente o la aplicación]]="No Cumple"),"No Cumple","Cumple")</f>
        <v>Cumple</v>
      </c>
      <c r="R2" s="1" t="s">
        <v>166</v>
      </c>
      <c r="S2" s="4">
        <v>0.8</v>
      </c>
      <c r="T2" s="9">
        <f>IF(SMS[[#This Row],[Legal]]="No Cumple",0,SMS[[#This Row],[Nota]])</f>
        <v>0.8</v>
      </c>
    </row>
    <row r="3" spans="1:20" x14ac:dyDescent="0.25">
      <c r="A3" s="1" t="str">
        <f>SMS[[#This Row],[ID Asesor]]&amp;SMS[[#This Row],[Fecha Monitoreo]]</f>
        <v>355745811</v>
      </c>
      <c r="B3" s="2">
        <v>45811</v>
      </c>
      <c r="C3" s="1" t="s">
        <v>56</v>
      </c>
      <c r="D3" s="1">
        <v>3557</v>
      </c>
      <c r="E3" s="2">
        <v>45811</v>
      </c>
      <c r="F3" s="3">
        <v>0.34305555555555556</v>
      </c>
      <c r="G3" s="1" t="s">
        <v>58</v>
      </c>
      <c r="H3" s="1" t="s">
        <v>52</v>
      </c>
      <c r="I3" s="1" t="s">
        <v>46</v>
      </c>
      <c r="J3" s="1" t="s">
        <v>46</v>
      </c>
      <c r="K3" s="1" t="s">
        <v>46</v>
      </c>
      <c r="L3" s="1" t="s">
        <v>46</v>
      </c>
      <c r="M3" s="1" t="s">
        <v>46</v>
      </c>
      <c r="N3" s="1" t="s">
        <v>46</v>
      </c>
      <c r="O3" s="1" t="s">
        <v>46</v>
      </c>
      <c r="P3" s="1" t="s">
        <v>46</v>
      </c>
      <c r="Q3" s="11" t="str">
        <f>IF(OR(SMS[[#This Row],[El mensaje es asertivo, sin maltrato]]="No Cumple",SMS[[#This Row],[No brinda información sensible o falsa que afecte al cliente o la aplicación]]="No Cumple"),"No Cumple","Cumple")</f>
        <v>Cumple</v>
      </c>
      <c r="R3" s="1" t="s">
        <v>149</v>
      </c>
      <c r="S3" s="4">
        <v>1</v>
      </c>
      <c r="T3" s="9">
        <f>IF(SMS[[#This Row],[Legal]]="No Cumple",0,SMS[[#This Row],[Nota]])</f>
        <v>1</v>
      </c>
    </row>
    <row r="4" spans="1:20" x14ac:dyDescent="0.25">
      <c r="A4" s="1" t="str">
        <f>SMS[[#This Row],[ID Asesor]]&amp;SMS[[#This Row],[Fecha Monitoreo]]</f>
        <v>271745811</v>
      </c>
      <c r="B4" s="2">
        <v>45811</v>
      </c>
      <c r="C4" s="1" t="s">
        <v>42</v>
      </c>
      <c r="D4" s="1">
        <v>2717</v>
      </c>
      <c r="E4" s="2">
        <v>45811</v>
      </c>
      <c r="F4" s="3">
        <v>0.38680555555555557</v>
      </c>
      <c r="G4" s="1" t="s">
        <v>60</v>
      </c>
      <c r="H4" s="1" t="s">
        <v>52</v>
      </c>
      <c r="I4" s="1" t="s">
        <v>46</v>
      </c>
      <c r="J4" s="1" t="s">
        <v>46</v>
      </c>
      <c r="K4" s="1" t="s">
        <v>46</v>
      </c>
      <c r="L4" s="1" t="s">
        <v>46</v>
      </c>
      <c r="M4" s="1" t="s">
        <v>46</v>
      </c>
      <c r="N4" s="1" t="s">
        <v>46</v>
      </c>
      <c r="O4" s="1" t="s">
        <v>46</v>
      </c>
      <c r="P4" s="1" t="s">
        <v>46</v>
      </c>
      <c r="Q4" s="11" t="str">
        <f>IF(OR(SMS[[#This Row],[El mensaje es asertivo, sin maltrato]]="No Cumple",SMS[[#This Row],[No brinda información sensible o falsa que afecte al cliente o la aplicación]]="No Cumple"),"No Cumple","Cumple")</f>
        <v>Cumple</v>
      </c>
      <c r="R4" s="1" t="s">
        <v>102</v>
      </c>
      <c r="S4" s="4">
        <v>1</v>
      </c>
      <c r="T4" s="9">
        <f>IF(SMS[[#This Row],[Legal]]="No Cumple",0,SMS[[#This Row],[Nota]])</f>
        <v>1</v>
      </c>
    </row>
    <row r="5" spans="1:20" x14ac:dyDescent="0.25">
      <c r="A5" s="1" t="str">
        <f>SMS[[#This Row],[ID Asesor]]&amp;SMS[[#This Row],[Fecha Monitoreo]]</f>
        <v>368645811</v>
      </c>
      <c r="B5" s="2">
        <v>45811</v>
      </c>
      <c r="C5" s="1" t="s">
        <v>42</v>
      </c>
      <c r="D5" s="1">
        <v>3686</v>
      </c>
      <c r="E5" s="2">
        <v>45811</v>
      </c>
      <c r="F5" s="3">
        <v>0.34375</v>
      </c>
      <c r="G5" s="1" t="s">
        <v>60</v>
      </c>
      <c r="H5" s="1" t="s">
        <v>52</v>
      </c>
      <c r="I5" s="1" t="s">
        <v>46</v>
      </c>
      <c r="J5" s="1" t="s">
        <v>46</v>
      </c>
      <c r="K5" s="1" t="s">
        <v>46</v>
      </c>
      <c r="L5" s="1" t="s">
        <v>46</v>
      </c>
      <c r="M5" s="1" t="s">
        <v>46</v>
      </c>
      <c r="N5" s="1" t="s">
        <v>46</v>
      </c>
      <c r="O5" s="1" t="s">
        <v>46</v>
      </c>
      <c r="P5" s="1" t="s">
        <v>46</v>
      </c>
      <c r="Q5" s="11" t="str">
        <f>IF(OR(SMS[[#This Row],[El mensaje es asertivo, sin maltrato]]="No Cumple",SMS[[#This Row],[No brinda información sensible o falsa que afecte al cliente o la aplicación]]="No Cumple"),"No Cumple","Cumple")</f>
        <v>Cumple</v>
      </c>
      <c r="R5" s="1" t="s">
        <v>95</v>
      </c>
      <c r="S5" s="4">
        <v>1</v>
      </c>
      <c r="T5" s="9">
        <f>IF(SMS[[#This Row],[Legal]]="No Cumple",0,SMS[[#This Row],[Nota]])</f>
        <v>1</v>
      </c>
    </row>
    <row r="6" spans="1:20" x14ac:dyDescent="0.25">
      <c r="A6" s="1" t="str">
        <f>SMS[[#This Row],[ID Asesor]]&amp;SMS[[#This Row],[Fecha Monitoreo]]</f>
        <v>380845811</v>
      </c>
      <c r="B6" s="2">
        <v>45811</v>
      </c>
      <c r="C6" s="1" t="s">
        <v>42</v>
      </c>
      <c r="D6" s="1">
        <v>3808</v>
      </c>
      <c r="E6" s="2">
        <v>45811</v>
      </c>
      <c r="F6" s="3">
        <v>0.37361111111111112</v>
      </c>
      <c r="G6" s="1" t="s">
        <v>60</v>
      </c>
      <c r="H6" s="1" t="s">
        <v>52</v>
      </c>
      <c r="I6" s="1" t="s">
        <v>46</v>
      </c>
      <c r="J6" s="1" t="s">
        <v>46</v>
      </c>
      <c r="K6" s="1" t="s">
        <v>46</v>
      </c>
      <c r="L6" s="1" t="s">
        <v>46</v>
      </c>
      <c r="M6" s="1" t="s">
        <v>46</v>
      </c>
      <c r="N6" s="1" t="s">
        <v>46</v>
      </c>
      <c r="O6" s="1" t="s">
        <v>46</v>
      </c>
      <c r="P6" s="1" t="s">
        <v>46</v>
      </c>
      <c r="Q6" s="11" t="str">
        <f>IF(OR(SMS[[#This Row],[El mensaje es asertivo, sin maltrato]]="No Cumple",SMS[[#This Row],[No brinda información sensible o falsa que afecte al cliente o la aplicación]]="No Cumple"),"No Cumple","Cumple")</f>
        <v>Cumple</v>
      </c>
      <c r="R6" s="1" t="s">
        <v>100</v>
      </c>
      <c r="S6" s="4">
        <v>1</v>
      </c>
      <c r="T6" s="9">
        <f>IF(SMS[[#This Row],[Legal]]="No Cumple",0,SMS[[#This Row],[Nota]])</f>
        <v>1</v>
      </c>
    </row>
    <row r="7" spans="1:20" x14ac:dyDescent="0.25">
      <c r="A7" s="1" t="str">
        <f>SMS[[#This Row],[ID Asesor]]&amp;SMS[[#This Row],[Fecha Monitoreo]]</f>
        <v>367345811</v>
      </c>
      <c r="B7" s="2">
        <v>45811</v>
      </c>
      <c r="C7" s="1" t="s">
        <v>42</v>
      </c>
      <c r="D7" s="1">
        <v>3673</v>
      </c>
      <c r="E7" s="2">
        <v>45811</v>
      </c>
      <c r="F7" s="3">
        <v>0.35347222222222224</v>
      </c>
      <c r="G7" s="1" t="s">
        <v>51</v>
      </c>
      <c r="H7" s="1" t="s">
        <v>52</v>
      </c>
      <c r="I7" s="1" t="s">
        <v>46</v>
      </c>
      <c r="J7" s="1" t="s">
        <v>47</v>
      </c>
      <c r="K7" s="1" t="s">
        <v>46</v>
      </c>
      <c r="L7" s="1" t="s">
        <v>46</v>
      </c>
      <c r="M7" s="1" t="s">
        <v>46</v>
      </c>
      <c r="N7" s="1" t="s">
        <v>46</v>
      </c>
      <c r="O7" s="1" t="s">
        <v>46</v>
      </c>
      <c r="P7" s="1" t="s">
        <v>46</v>
      </c>
      <c r="Q7" s="11" t="str">
        <f>IF(OR(SMS[[#This Row],[El mensaje es asertivo, sin maltrato]]="No Cumple",SMS[[#This Row],[No brinda información sensible o falsa que afecte al cliente o la aplicación]]="No Cumple"),"No Cumple","Cumple")</f>
        <v>Cumple</v>
      </c>
      <c r="R7" s="1" t="s">
        <v>167</v>
      </c>
      <c r="S7" s="4">
        <v>0.8</v>
      </c>
      <c r="T7" s="9">
        <f>IF(SMS[[#This Row],[Legal]]="No Cumple",0,SMS[[#This Row],[Nota]])</f>
        <v>0.8</v>
      </c>
    </row>
    <row r="8" spans="1:20" x14ac:dyDescent="0.25">
      <c r="A8" s="1" t="str">
        <f>SMS[[#This Row],[ID Asesor]]&amp;SMS[[#This Row],[Fecha Monitoreo]]</f>
        <v>387345811</v>
      </c>
      <c r="B8" s="2">
        <v>45811</v>
      </c>
      <c r="C8" s="1" t="s">
        <v>50</v>
      </c>
      <c r="D8" s="1">
        <v>3873</v>
      </c>
      <c r="E8" s="2">
        <v>45811</v>
      </c>
      <c r="F8" s="3">
        <v>0.44305555555555554</v>
      </c>
      <c r="G8" s="1" t="s">
        <v>51</v>
      </c>
      <c r="H8" s="1" t="s">
        <v>52</v>
      </c>
      <c r="I8" s="1" t="s">
        <v>46</v>
      </c>
      <c r="J8" s="1" t="s">
        <v>46</v>
      </c>
      <c r="K8" s="1" t="s">
        <v>46</v>
      </c>
      <c r="L8" s="1" t="s">
        <v>46</v>
      </c>
      <c r="M8" s="1" t="s">
        <v>46</v>
      </c>
      <c r="N8" s="1" t="s">
        <v>46</v>
      </c>
      <c r="O8" s="1" t="s">
        <v>46</v>
      </c>
      <c r="P8" s="1" t="s">
        <v>46</v>
      </c>
      <c r="Q8" s="11" t="str">
        <f>IF(OR(SMS[[#This Row],[El mensaje es asertivo, sin maltrato]]="No Cumple",SMS[[#This Row],[No brinda información sensible o falsa que afecte al cliente o la aplicación]]="No Cumple"),"No Cumple","Cumple")</f>
        <v>Cumple</v>
      </c>
      <c r="R8" s="1" t="s">
        <v>53</v>
      </c>
      <c r="S8" s="4">
        <v>1</v>
      </c>
      <c r="T8" s="9">
        <f>IF(SMS[[#This Row],[Legal]]="No Cumple",0,SMS[[#This Row],[Nota]])</f>
        <v>1</v>
      </c>
    </row>
    <row r="9" spans="1:20" x14ac:dyDescent="0.25">
      <c r="A9" s="1" t="str">
        <f>SMS[[#This Row],[ID Asesor]]&amp;SMS[[#This Row],[Fecha Monitoreo]]</f>
        <v>270945811</v>
      </c>
      <c r="B9" s="2">
        <v>45811</v>
      </c>
      <c r="C9" s="1" t="s">
        <v>50</v>
      </c>
      <c r="D9" s="1">
        <v>2709</v>
      </c>
      <c r="E9" s="2">
        <v>45811</v>
      </c>
      <c r="F9" s="3">
        <v>0.44722222222222224</v>
      </c>
      <c r="G9" s="1" t="s">
        <v>51</v>
      </c>
      <c r="H9" s="1" t="s">
        <v>52</v>
      </c>
      <c r="I9" s="1" t="s">
        <v>46</v>
      </c>
      <c r="J9" s="1" t="s">
        <v>46</v>
      </c>
      <c r="K9" s="1" t="s">
        <v>46</v>
      </c>
      <c r="L9" s="1" t="s">
        <v>46</v>
      </c>
      <c r="M9" s="1" t="s">
        <v>46</v>
      </c>
      <c r="N9" s="1" t="s">
        <v>46</v>
      </c>
      <c r="O9" s="1" t="s">
        <v>46</v>
      </c>
      <c r="P9" s="1" t="s">
        <v>46</v>
      </c>
      <c r="Q9" s="11" t="str">
        <f>IF(OR(SMS[[#This Row],[El mensaje es asertivo, sin maltrato]]="No Cumple",SMS[[#This Row],[No brinda información sensible o falsa que afecte al cliente o la aplicación]]="No Cumple"),"No Cumple","Cumple")</f>
        <v>Cumple</v>
      </c>
      <c r="R9" s="1" t="s">
        <v>53</v>
      </c>
      <c r="S9" s="4">
        <v>1</v>
      </c>
      <c r="T9" s="9">
        <f>IF(SMS[[#This Row],[Legal]]="No Cumple",0,SMS[[#This Row],[Nota]])</f>
        <v>1</v>
      </c>
    </row>
    <row r="10" spans="1:20" x14ac:dyDescent="0.25">
      <c r="A10" s="1" t="str">
        <f>SMS[[#This Row],[ID Asesor]]&amp;SMS[[#This Row],[Fecha Monitoreo]]</f>
        <v>368845811</v>
      </c>
      <c r="B10" s="2">
        <v>45811</v>
      </c>
      <c r="C10" s="1" t="s">
        <v>50</v>
      </c>
      <c r="D10" s="1">
        <v>3688</v>
      </c>
      <c r="E10" s="2">
        <v>45811</v>
      </c>
      <c r="F10" s="3">
        <v>0.48958333333333331</v>
      </c>
      <c r="G10" s="1" t="s">
        <v>51</v>
      </c>
      <c r="H10" s="1" t="s">
        <v>52</v>
      </c>
      <c r="I10" s="1" t="s">
        <v>46</v>
      </c>
      <c r="J10" s="1" t="s">
        <v>46</v>
      </c>
      <c r="K10" s="1" t="s">
        <v>46</v>
      </c>
      <c r="L10" s="1" t="s">
        <v>46</v>
      </c>
      <c r="M10" s="1" t="s">
        <v>46</v>
      </c>
      <c r="N10" s="1" t="s">
        <v>46</v>
      </c>
      <c r="O10" s="1" t="s">
        <v>46</v>
      </c>
      <c r="P10" s="1" t="s">
        <v>46</v>
      </c>
      <c r="Q10" s="11" t="str">
        <f>IF(OR(SMS[[#This Row],[El mensaje es asertivo, sin maltrato]]="No Cumple",SMS[[#This Row],[No brinda información sensible o falsa que afecte al cliente o la aplicación]]="No Cumple"),"No Cumple","Cumple")</f>
        <v>Cumple</v>
      </c>
      <c r="R10" s="1" t="s">
        <v>53</v>
      </c>
      <c r="S10" s="4">
        <v>1</v>
      </c>
      <c r="T10" s="9">
        <f>IF(SMS[[#This Row],[Legal]]="No Cumple",0,SMS[[#This Row],[Nota]])</f>
        <v>1</v>
      </c>
    </row>
    <row r="11" spans="1:20" x14ac:dyDescent="0.25">
      <c r="A11" s="1" t="str">
        <f>SMS[[#This Row],[ID Asesor]]&amp;SMS[[#This Row],[Fecha Monitoreo]]</f>
        <v>308545811</v>
      </c>
      <c r="B11" s="2">
        <v>45811</v>
      </c>
      <c r="C11" s="1" t="s">
        <v>59</v>
      </c>
      <c r="D11" s="1">
        <v>3085</v>
      </c>
      <c r="E11" s="2">
        <v>45811</v>
      </c>
      <c r="F11" s="3">
        <v>0.70902777777777781</v>
      </c>
      <c r="G11" s="1" t="s">
        <v>51</v>
      </c>
      <c r="H11" s="1" t="s">
        <v>52</v>
      </c>
      <c r="I11" s="1" t="s">
        <v>46</v>
      </c>
      <c r="J11" s="1" t="s">
        <v>46</v>
      </c>
      <c r="K11" s="1" t="s">
        <v>46</v>
      </c>
      <c r="L11" s="1" t="s">
        <v>46</v>
      </c>
      <c r="M11" s="1" t="s">
        <v>46</v>
      </c>
      <c r="N11" s="1" t="s">
        <v>46</v>
      </c>
      <c r="O11" s="1" t="s">
        <v>46</v>
      </c>
      <c r="P11" s="1" t="s">
        <v>46</v>
      </c>
      <c r="Q11" s="11" t="str">
        <f>IF(OR(SMS[[#This Row],[El mensaje es asertivo, sin maltrato]]="No Cumple",SMS[[#This Row],[No brinda información sensible o falsa que afecte al cliente o la aplicación]]="No Cumple"),"No Cumple","Cumple")</f>
        <v>Cumple</v>
      </c>
      <c r="R11" s="1" t="s">
        <v>75</v>
      </c>
      <c r="S11" s="4">
        <v>1</v>
      </c>
      <c r="T11" s="9">
        <f>IF(SMS[[#This Row],[Legal]]="No Cumple",0,SMS[[#This Row],[Nota]])</f>
        <v>1</v>
      </c>
    </row>
    <row r="12" spans="1:20" x14ac:dyDescent="0.25">
      <c r="A12" s="1" t="str">
        <f>SMS[[#This Row],[ID Asesor]]&amp;SMS[[#This Row],[Fecha Monitoreo]]</f>
        <v>304845811</v>
      </c>
      <c r="B12" s="2">
        <v>45811</v>
      </c>
      <c r="C12" s="1" t="s">
        <v>59</v>
      </c>
      <c r="D12" s="1">
        <v>3048</v>
      </c>
      <c r="E12" s="2">
        <v>45811</v>
      </c>
      <c r="F12" s="3">
        <v>0.53819444444444442</v>
      </c>
      <c r="G12" s="1" t="s">
        <v>51</v>
      </c>
      <c r="H12" s="1" t="s">
        <v>52</v>
      </c>
      <c r="I12" s="1" t="s">
        <v>46</v>
      </c>
      <c r="J12" s="1" t="s">
        <v>46</v>
      </c>
      <c r="K12" s="1" t="s">
        <v>46</v>
      </c>
      <c r="L12" s="1" t="s">
        <v>46</v>
      </c>
      <c r="M12" s="1" t="s">
        <v>46</v>
      </c>
      <c r="N12" s="1" t="s">
        <v>46</v>
      </c>
      <c r="O12" s="1" t="s">
        <v>46</v>
      </c>
      <c r="P12" s="1" t="s">
        <v>46</v>
      </c>
      <c r="Q12" s="11" t="str">
        <f>IF(OR(SMS[[#This Row],[El mensaje es asertivo, sin maltrato]]="No Cumple",SMS[[#This Row],[No brinda información sensible o falsa que afecte al cliente o la aplicación]]="No Cumple"),"No Cumple","Cumple")</f>
        <v>Cumple</v>
      </c>
      <c r="R12" s="1" t="s">
        <v>75</v>
      </c>
      <c r="S12" s="4">
        <v>1</v>
      </c>
      <c r="T12" s="9">
        <f>IF(SMS[[#This Row],[Legal]]="No Cumple",0,SMS[[#This Row],[Nota]])</f>
        <v>1</v>
      </c>
    </row>
    <row r="13" spans="1:20" x14ac:dyDescent="0.25">
      <c r="A13" s="1" t="str">
        <f>SMS[[#This Row],[ID Asesor]]&amp;SMS[[#This Row],[Fecha Monitoreo]]</f>
        <v>375745811</v>
      </c>
      <c r="B13" s="2">
        <v>45811</v>
      </c>
      <c r="C13" s="1" t="s">
        <v>59</v>
      </c>
      <c r="D13" s="1">
        <v>3757</v>
      </c>
      <c r="E13" s="2">
        <v>45811</v>
      </c>
      <c r="F13" s="3">
        <v>0.6743055555555556</v>
      </c>
      <c r="G13" s="1" t="s">
        <v>60</v>
      </c>
      <c r="H13" s="1" t="s">
        <v>52</v>
      </c>
      <c r="I13" s="1" t="s">
        <v>46</v>
      </c>
      <c r="J13" s="1" t="s">
        <v>46</v>
      </c>
      <c r="K13" s="1" t="s">
        <v>46</v>
      </c>
      <c r="L13" s="1" t="s">
        <v>46</v>
      </c>
      <c r="M13" s="1" t="s">
        <v>46</v>
      </c>
      <c r="N13" s="1" t="s">
        <v>46</v>
      </c>
      <c r="O13" s="1" t="s">
        <v>46</v>
      </c>
      <c r="P13" s="1" t="s">
        <v>46</v>
      </c>
      <c r="Q13" s="11" t="str">
        <f>IF(OR(SMS[[#This Row],[El mensaje es asertivo, sin maltrato]]="No Cumple",SMS[[#This Row],[No brinda información sensible o falsa que afecte al cliente o la aplicación]]="No Cumple"),"No Cumple","Cumple")</f>
        <v>Cumple</v>
      </c>
      <c r="R13" s="1" t="s">
        <v>75</v>
      </c>
      <c r="S13" s="4">
        <v>1</v>
      </c>
      <c r="T13" s="9">
        <f>IF(SMS[[#This Row],[Legal]]="No Cumple",0,SMS[[#This Row],[Nota]])</f>
        <v>1</v>
      </c>
    </row>
    <row r="14" spans="1:20" x14ac:dyDescent="0.25">
      <c r="A14" s="1" t="str">
        <f>SMS[[#This Row],[ID Asesor]]&amp;SMS[[#This Row],[Fecha Monitoreo]]</f>
        <v>381845811</v>
      </c>
      <c r="B14" s="2">
        <v>45811</v>
      </c>
      <c r="C14" s="1" t="s">
        <v>126</v>
      </c>
      <c r="D14" s="1">
        <v>3818</v>
      </c>
      <c r="E14" s="2">
        <v>45811</v>
      </c>
      <c r="F14" s="3">
        <v>0.68958333333333333</v>
      </c>
      <c r="G14" s="1" t="s">
        <v>58</v>
      </c>
      <c r="H14" s="1" t="s">
        <v>52</v>
      </c>
      <c r="I14" s="1" t="s">
        <v>46</v>
      </c>
      <c r="J14" s="1" t="s">
        <v>46</v>
      </c>
      <c r="K14" s="1" t="s">
        <v>46</v>
      </c>
      <c r="L14" s="1" t="s">
        <v>46</v>
      </c>
      <c r="M14" s="1" t="s">
        <v>46</v>
      </c>
      <c r="N14" s="1" t="s">
        <v>47</v>
      </c>
      <c r="O14" s="1" t="s">
        <v>46</v>
      </c>
      <c r="P14" s="1" t="s">
        <v>46</v>
      </c>
      <c r="Q14" s="11" t="str">
        <f>IF(OR(SMS[[#This Row],[El mensaje es asertivo, sin maltrato]]="No Cumple",SMS[[#This Row],[No brinda información sensible o falsa que afecte al cliente o la aplicación]]="No Cumple"),"No Cumple","Cumple")</f>
        <v>Cumple</v>
      </c>
      <c r="R14" s="1" t="s">
        <v>315</v>
      </c>
      <c r="S14" s="4">
        <v>0.85</v>
      </c>
      <c r="T14" s="9">
        <f>IF(SMS[[#This Row],[Legal]]="No Cumple",0,SMS[[#This Row],[Nota]])</f>
        <v>0.85</v>
      </c>
    </row>
    <row r="15" spans="1:20" x14ac:dyDescent="0.25">
      <c r="A15" s="1" t="str">
        <f>SMS[[#This Row],[ID Asesor]]&amp;SMS[[#This Row],[Fecha Monitoreo]]</f>
        <v>382345811</v>
      </c>
      <c r="B15" s="2">
        <v>45811</v>
      </c>
      <c r="C15" s="1" t="s">
        <v>56</v>
      </c>
      <c r="D15" s="1">
        <v>3823</v>
      </c>
      <c r="E15" s="2">
        <v>45811</v>
      </c>
      <c r="F15" s="3">
        <v>0.3611111111111111</v>
      </c>
      <c r="G15" s="1" t="s">
        <v>58</v>
      </c>
      <c r="H15" s="1" t="s">
        <v>52</v>
      </c>
      <c r="I15" s="1" t="s">
        <v>47</v>
      </c>
      <c r="J15" s="1" t="s">
        <v>46</v>
      </c>
      <c r="K15" s="1" t="s">
        <v>46</v>
      </c>
      <c r="L15" s="1" t="s">
        <v>46</v>
      </c>
      <c r="M15" s="1" t="s">
        <v>46</v>
      </c>
      <c r="N15" s="1" t="s">
        <v>46</v>
      </c>
      <c r="O15" s="1" t="s">
        <v>46</v>
      </c>
      <c r="P15" s="1" t="s">
        <v>46</v>
      </c>
      <c r="Q15" s="11" t="str">
        <f>IF(OR(SMS[[#This Row],[El mensaje es asertivo, sin maltrato]]="No Cumple",SMS[[#This Row],[No brinda información sensible o falsa que afecte al cliente o la aplicación]]="No Cumple"),"No Cumple","Cumple")</f>
        <v>Cumple</v>
      </c>
      <c r="R15" s="1" t="s">
        <v>316</v>
      </c>
      <c r="S15" s="4">
        <v>0.85</v>
      </c>
      <c r="T15" s="9">
        <f>IF(SMS[[#This Row],[Legal]]="No Cumple",0,SMS[[#This Row],[Nota]])</f>
        <v>0.85</v>
      </c>
    </row>
    <row r="16" spans="1:20" x14ac:dyDescent="0.25">
      <c r="A16" s="1" t="str">
        <f>SMS[[#This Row],[ID Asesor]]&amp;SMS[[#This Row],[Fecha Monitoreo]]</f>
        <v>355745811</v>
      </c>
      <c r="B16" s="2">
        <v>45811</v>
      </c>
      <c r="C16" s="1" t="s">
        <v>126</v>
      </c>
      <c r="D16" s="1">
        <v>3557</v>
      </c>
      <c r="E16" s="2">
        <v>45811</v>
      </c>
      <c r="F16" s="3">
        <v>0.69097222222222221</v>
      </c>
      <c r="G16" s="1" t="s">
        <v>58</v>
      </c>
      <c r="H16" s="1" t="s">
        <v>52</v>
      </c>
      <c r="I16" s="1" t="s">
        <v>46</v>
      </c>
      <c r="J16" s="1" t="s">
        <v>46</v>
      </c>
      <c r="K16" s="1" t="s">
        <v>46</v>
      </c>
      <c r="L16" s="1" t="s">
        <v>46</v>
      </c>
      <c r="M16" s="1" t="s">
        <v>46</v>
      </c>
      <c r="N16" s="1" t="s">
        <v>46</v>
      </c>
      <c r="O16" s="1" t="s">
        <v>46</v>
      </c>
      <c r="P16" s="1" t="s">
        <v>46</v>
      </c>
      <c r="Q16" s="11" t="str">
        <f>IF(OR(SMS[[#This Row],[El mensaje es asertivo, sin maltrato]]="No Cumple",SMS[[#This Row],[No brinda información sensible o falsa que afecte al cliente o la aplicación]]="No Cumple"),"No Cumple","Cumple")</f>
        <v>Cumple</v>
      </c>
      <c r="R16" s="1" t="s">
        <v>133</v>
      </c>
      <c r="S16" s="4">
        <v>1</v>
      </c>
      <c r="T16" s="9">
        <f>IF(SMS[[#This Row],[Legal]]="No Cumple",0,SMS[[#This Row],[Nota]])</f>
        <v>1</v>
      </c>
    </row>
    <row r="17" spans="1:20" x14ac:dyDescent="0.25">
      <c r="A17" s="1" t="str">
        <f>SMS[[#This Row],[ID Asesor]]&amp;SMS[[#This Row],[Fecha Monitoreo]]</f>
        <v>380545811</v>
      </c>
      <c r="B17" s="2">
        <v>45811</v>
      </c>
      <c r="C17" s="1" t="s">
        <v>56</v>
      </c>
      <c r="D17" s="1">
        <v>3805</v>
      </c>
      <c r="E17" s="2">
        <v>45811</v>
      </c>
      <c r="F17" s="3">
        <v>0.6958333333333333</v>
      </c>
      <c r="G17" s="1" t="s">
        <v>58</v>
      </c>
      <c r="H17" s="1" t="s">
        <v>52</v>
      </c>
      <c r="I17" s="1" t="s">
        <v>46</v>
      </c>
      <c r="J17" s="1" t="s">
        <v>46</v>
      </c>
      <c r="K17" s="1" t="s">
        <v>46</v>
      </c>
      <c r="L17" s="1" t="s">
        <v>46</v>
      </c>
      <c r="M17" s="1" t="s">
        <v>46</v>
      </c>
      <c r="N17" s="1" t="s">
        <v>46</v>
      </c>
      <c r="O17" s="1" t="s">
        <v>46</v>
      </c>
      <c r="P17" s="1" t="s">
        <v>46</v>
      </c>
      <c r="Q17" s="11" t="str">
        <f>IF(OR(SMS[[#This Row],[El mensaje es asertivo, sin maltrato]]="No Cumple",SMS[[#This Row],[No brinda información sensible o falsa que afecte al cliente o la aplicación]]="No Cumple"),"No Cumple","Cumple")</f>
        <v>Cumple</v>
      </c>
      <c r="R17" s="1" t="s">
        <v>165</v>
      </c>
      <c r="S17" s="4">
        <v>1</v>
      </c>
      <c r="T17" s="9">
        <f>IF(SMS[[#This Row],[Legal]]="No Cumple",0,SMS[[#This Row],[Nota]])</f>
        <v>1</v>
      </c>
    </row>
    <row r="18" spans="1:20" x14ac:dyDescent="0.25">
      <c r="A18" s="1" t="str">
        <f>SMS[[#This Row],[ID Asesor]]&amp;SMS[[#This Row],[Fecha Monitoreo]]</f>
        <v>377145811</v>
      </c>
      <c r="B18" s="2">
        <v>45811</v>
      </c>
      <c r="C18" s="1" t="s">
        <v>126</v>
      </c>
      <c r="D18" s="1">
        <v>3771</v>
      </c>
      <c r="E18" s="2">
        <v>45811</v>
      </c>
      <c r="F18" s="3">
        <v>0.64027777777777772</v>
      </c>
      <c r="G18" s="1" t="s">
        <v>58</v>
      </c>
      <c r="H18" s="1" t="s">
        <v>52</v>
      </c>
      <c r="I18" s="1" t="s">
        <v>46</v>
      </c>
      <c r="J18" s="1" t="s">
        <v>46</v>
      </c>
      <c r="K18" s="1" t="s">
        <v>46</v>
      </c>
      <c r="L18" s="1" t="s">
        <v>46</v>
      </c>
      <c r="M18" s="1" t="s">
        <v>46</v>
      </c>
      <c r="N18" s="1" t="s">
        <v>46</v>
      </c>
      <c r="O18" s="1" t="s">
        <v>46</v>
      </c>
      <c r="P18" s="1" t="s">
        <v>46</v>
      </c>
      <c r="Q18" s="11" t="str">
        <f>IF(OR(SMS[[#This Row],[El mensaje es asertivo, sin maltrato]]="No Cumple",SMS[[#This Row],[No brinda información sensible o falsa que afecte al cliente o la aplicación]]="No Cumple"),"No Cumple","Cumple")</f>
        <v>Cumple</v>
      </c>
      <c r="R18" s="1" t="s">
        <v>133</v>
      </c>
      <c r="S18" s="4">
        <v>1</v>
      </c>
      <c r="T18" s="9">
        <f>IF(SMS[[#This Row],[Legal]]="No Cumple",0,SMS[[#This Row],[Nota]])</f>
        <v>1</v>
      </c>
    </row>
    <row r="19" spans="1:20" x14ac:dyDescent="0.25">
      <c r="A19" s="1" t="str">
        <f>SMS[[#This Row],[ID Asesor]]&amp;SMS[[#This Row],[Fecha Monitoreo]]</f>
        <v>380645811</v>
      </c>
      <c r="B19" s="2">
        <v>45811</v>
      </c>
      <c r="C19" s="1" t="s">
        <v>56</v>
      </c>
      <c r="D19" s="1">
        <v>3806</v>
      </c>
      <c r="E19" s="2">
        <v>45811</v>
      </c>
      <c r="F19" s="3">
        <v>0.62986111111111109</v>
      </c>
      <c r="G19" s="1" t="s">
        <v>60</v>
      </c>
      <c r="H19" s="1" t="s">
        <v>52</v>
      </c>
      <c r="I19" s="1" t="s">
        <v>46</v>
      </c>
      <c r="J19" s="1" t="s">
        <v>46</v>
      </c>
      <c r="K19" s="1" t="s">
        <v>46</v>
      </c>
      <c r="L19" s="1" t="s">
        <v>46</v>
      </c>
      <c r="M19" s="1" t="s">
        <v>46</v>
      </c>
      <c r="N19" s="1" t="s">
        <v>46</v>
      </c>
      <c r="O19" s="1" t="s">
        <v>46</v>
      </c>
      <c r="P19" s="1" t="s">
        <v>46</v>
      </c>
      <c r="Q19" s="11" t="str">
        <f>IF(OR(SMS[[#This Row],[El mensaje es asertivo, sin maltrato]]="No Cumple",SMS[[#This Row],[No brinda información sensible o falsa que afecte al cliente o la aplicación]]="No Cumple"),"No Cumple","Cumple")</f>
        <v>Cumple</v>
      </c>
      <c r="R19" s="1" t="s">
        <v>165</v>
      </c>
      <c r="S19" s="4">
        <v>1</v>
      </c>
      <c r="T19" s="9">
        <f>IF(SMS[[#This Row],[Legal]]="No Cumple",0,SMS[[#This Row],[Nota]])</f>
        <v>1</v>
      </c>
    </row>
    <row r="20" spans="1:20" x14ac:dyDescent="0.25">
      <c r="A20" s="1" t="str">
        <f>SMS[[#This Row],[ID Asesor]]&amp;SMS[[#This Row],[Fecha Monitoreo]]</f>
        <v>389545811</v>
      </c>
      <c r="B20" s="2">
        <v>45811</v>
      </c>
      <c r="C20" s="1" t="s">
        <v>59</v>
      </c>
      <c r="D20" s="1">
        <v>3895</v>
      </c>
      <c r="E20" s="2">
        <v>45811</v>
      </c>
      <c r="F20" s="3">
        <v>0.72361111111111109</v>
      </c>
      <c r="G20" s="1" t="s">
        <v>43</v>
      </c>
      <c r="H20" s="1" t="s">
        <v>52</v>
      </c>
      <c r="I20" s="1" t="s">
        <v>47</v>
      </c>
      <c r="J20" s="1" t="s">
        <v>46</v>
      </c>
      <c r="K20" s="1" t="s">
        <v>46</v>
      </c>
      <c r="L20" s="1" t="s">
        <v>46</v>
      </c>
      <c r="M20" s="1" t="s">
        <v>46</v>
      </c>
      <c r="N20" s="1" t="s">
        <v>46</v>
      </c>
      <c r="O20" s="1" t="s">
        <v>46</v>
      </c>
      <c r="P20" s="1" t="s">
        <v>46</v>
      </c>
      <c r="Q20" s="11" t="str">
        <f>IF(OR(SMS[[#This Row],[El mensaje es asertivo, sin maltrato]]="No Cumple",SMS[[#This Row],[No brinda información sensible o falsa que afecte al cliente o la aplicación]]="No Cumple"),"No Cumple","Cumple")</f>
        <v>Cumple</v>
      </c>
      <c r="R20" s="1" t="s">
        <v>317</v>
      </c>
      <c r="S20" s="4">
        <v>0.85</v>
      </c>
      <c r="T20" s="9">
        <f>IF(SMS[[#This Row],[Legal]]="No Cumple",0,SMS[[#This Row],[Nota]])</f>
        <v>0.85</v>
      </c>
    </row>
    <row r="21" spans="1:20" x14ac:dyDescent="0.25">
      <c r="A21" s="1" t="str">
        <f>SMS[[#This Row],[ID Asesor]]&amp;SMS[[#This Row],[Fecha Monitoreo]]</f>
        <v>336845811</v>
      </c>
      <c r="B21" s="2">
        <v>45811</v>
      </c>
      <c r="C21" s="1" t="s">
        <v>126</v>
      </c>
      <c r="D21" s="1">
        <v>3368</v>
      </c>
      <c r="E21" s="2">
        <v>45811</v>
      </c>
      <c r="F21" s="3">
        <v>0.68263888888888891</v>
      </c>
      <c r="G21" s="1" t="s">
        <v>58</v>
      </c>
      <c r="H21" s="1" t="s">
        <v>52</v>
      </c>
      <c r="I21" s="1" t="s">
        <v>46</v>
      </c>
      <c r="J21" s="1" t="s">
        <v>46</v>
      </c>
      <c r="K21" s="1" t="s">
        <v>46</v>
      </c>
      <c r="L21" s="1" t="s">
        <v>46</v>
      </c>
      <c r="M21" s="1" t="s">
        <v>46</v>
      </c>
      <c r="N21" s="1" t="s">
        <v>46</v>
      </c>
      <c r="O21" s="1" t="s">
        <v>46</v>
      </c>
      <c r="P21" s="1" t="s">
        <v>46</v>
      </c>
      <c r="Q21" s="11" t="str">
        <f>IF(OR(SMS[[#This Row],[El mensaje es asertivo, sin maltrato]]="No Cumple",SMS[[#This Row],[No brinda información sensible o falsa que afecte al cliente o la aplicación]]="No Cumple"),"No Cumple","Cumple")</f>
        <v>Cumple</v>
      </c>
      <c r="R21" s="1" t="s">
        <v>133</v>
      </c>
      <c r="S21" s="4">
        <v>1</v>
      </c>
      <c r="T21" s="9">
        <f>IF(SMS[[#This Row],[Legal]]="No Cumple",0,SMS[[#This Row],[Nota]])</f>
        <v>1</v>
      </c>
    </row>
    <row r="22" spans="1:20" x14ac:dyDescent="0.25">
      <c r="A22" s="1" t="str">
        <f>SMS[[#This Row],[ID Asesor]]&amp;SMS[[#This Row],[Fecha Monitoreo]]</f>
        <v>375845812</v>
      </c>
      <c r="B22" s="2">
        <v>45812</v>
      </c>
      <c r="C22" s="1" t="s">
        <v>50</v>
      </c>
      <c r="D22" s="1">
        <v>3758</v>
      </c>
      <c r="E22" s="2">
        <v>45812</v>
      </c>
      <c r="F22" s="3">
        <v>0.35</v>
      </c>
      <c r="G22" s="1" t="s">
        <v>60</v>
      </c>
      <c r="H22" s="1" t="s">
        <v>52</v>
      </c>
      <c r="I22" s="1" t="s">
        <v>46</v>
      </c>
      <c r="J22" s="1" t="s">
        <v>46</v>
      </c>
      <c r="K22" s="1" t="s">
        <v>46</v>
      </c>
      <c r="L22" s="1" t="s">
        <v>46</v>
      </c>
      <c r="M22" s="1" t="s">
        <v>46</v>
      </c>
      <c r="N22" s="1" t="s">
        <v>46</v>
      </c>
      <c r="O22" s="1" t="s">
        <v>46</v>
      </c>
      <c r="P22" s="1" t="s">
        <v>46</v>
      </c>
      <c r="Q22" s="11" t="str">
        <f>IF(OR(SMS[[#This Row],[El mensaje es asertivo, sin maltrato]]="No Cumple",SMS[[#This Row],[No brinda información sensible o falsa que afecte al cliente o la aplicación]]="No Cumple"),"No Cumple","Cumple")</f>
        <v>Cumple</v>
      </c>
      <c r="R22" s="1" t="s">
        <v>53</v>
      </c>
      <c r="S22" s="4">
        <v>1</v>
      </c>
      <c r="T22" s="9">
        <f>IF(SMS[[#This Row],[Legal]]="No Cumple",0,SMS[[#This Row],[Nota]])</f>
        <v>1</v>
      </c>
    </row>
    <row r="23" spans="1:20" x14ac:dyDescent="0.25">
      <c r="A23" s="1" t="str">
        <f>SMS[[#This Row],[ID Asesor]]&amp;SMS[[#This Row],[Fecha Monitoreo]]</f>
        <v>251545812</v>
      </c>
      <c r="B23" s="2">
        <v>45812</v>
      </c>
      <c r="C23" s="1" t="s">
        <v>50</v>
      </c>
      <c r="D23" s="1">
        <v>2515</v>
      </c>
      <c r="E23" s="2">
        <v>45812</v>
      </c>
      <c r="F23" s="3">
        <v>0.35416666666666669</v>
      </c>
      <c r="G23" s="1" t="s">
        <v>51</v>
      </c>
      <c r="H23" s="1" t="s">
        <v>52</v>
      </c>
      <c r="I23" s="1" t="s">
        <v>46</v>
      </c>
      <c r="J23" s="1" t="s">
        <v>46</v>
      </c>
      <c r="K23" s="1" t="s">
        <v>46</v>
      </c>
      <c r="L23" s="1" t="s">
        <v>46</v>
      </c>
      <c r="M23" s="1" t="s">
        <v>46</v>
      </c>
      <c r="N23" s="1" t="s">
        <v>46</v>
      </c>
      <c r="O23" s="1" t="s">
        <v>46</v>
      </c>
      <c r="P23" s="1" t="s">
        <v>46</v>
      </c>
      <c r="Q23" s="11" t="str">
        <f>IF(OR(SMS[[#This Row],[El mensaje es asertivo, sin maltrato]]="No Cumple",SMS[[#This Row],[No brinda información sensible o falsa que afecte al cliente o la aplicación]]="No Cumple"),"No Cumple","Cumple")</f>
        <v>Cumple</v>
      </c>
      <c r="R23" s="1" t="s">
        <v>53</v>
      </c>
      <c r="S23" s="4">
        <v>1</v>
      </c>
      <c r="T23" s="9">
        <f>IF(SMS[[#This Row],[Legal]]="No Cumple",0,SMS[[#This Row],[Nota]])</f>
        <v>1</v>
      </c>
    </row>
    <row r="24" spans="1:20" x14ac:dyDescent="0.25">
      <c r="A24" s="1" t="str">
        <f>SMS[[#This Row],[ID Asesor]]&amp;SMS[[#This Row],[Fecha Monitoreo]]</f>
        <v>338245812</v>
      </c>
      <c r="B24" s="2">
        <v>45812</v>
      </c>
      <c r="C24" s="1" t="s">
        <v>56</v>
      </c>
      <c r="D24" s="1">
        <v>3382</v>
      </c>
      <c r="E24" s="2">
        <v>45812</v>
      </c>
      <c r="F24" s="3">
        <v>0.39027777777777778</v>
      </c>
      <c r="G24" s="1" t="s">
        <v>58</v>
      </c>
      <c r="H24" s="1" t="s">
        <v>52</v>
      </c>
      <c r="I24" s="1" t="s">
        <v>46</v>
      </c>
      <c r="J24" s="1" t="s">
        <v>46</v>
      </c>
      <c r="K24" s="1" t="s">
        <v>46</v>
      </c>
      <c r="L24" s="1" t="s">
        <v>46</v>
      </c>
      <c r="M24" s="1" t="s">
        <v>46</v>
      </c>
      <c r="N24" s="1" t="s">
        <v>46</v>
      </c>
      <c r="O24" s="1" t="s">
        <v>46</v>
      </c>
      <c r="P24" s="1" t="s">
        <v>46</v>
      </c>
      <c r="Q24" s="11" t="str">
        <f>IF(OR(SMS[[#This Row],[El mensaje es asertivo, sin maltrato]]="No Cumple",SMS[[#This Row],[No brinda información sensible o falsa que afecte al cliente o la aplicación]]="No Cumple"),"No Cumple","Cumple")</f>
        <v>Cumple</v>
      </c>
      <c r="R24" s="1" t="s">
        <v>318</v>
      </c>
      <c r="S24" s="4">
        <v>1</v>
      </c>
      <c r="T24" s="9">
        <f>IF(SMS[[#This Row],[Legal]]="No Cumple",0,SMS[[#This Row],[Nota]])</f>
        <v>1</v>
      </c>
    </row>
    <row r="25" spans="1:20" x14ac:dyDescent="0.25">
      <c r="A25" s="1" t="str">
        <f>SMS[[#This Row],[ID Asesor]]&amp;SMS[[#This Row],[Fecha Monitoreo]]</f>
        <v>376745812</v>
      </c>
      <c r="B25" s="2">
        <v>45812</v>
      </c>
      <c r="C25" s="1" t="s">
        <v>126</v>
      </c>
      <c r="D25" s="1">
        <v>3767</v>
      </c>
      <c r="E25" s="2">
        <v>45812</v>
      </c>
      <c r="F25" s="3">
        <v>0.34444444444444444</v>
      </c>
      <c r="G25" s="1" t="s">
        <v>58</v>
      </c>
      <c r="H25" s="1" t="s">
        <v>52</v>
      </c>
      <c r="I25" s="1" t="s">
        <v>46</v>
      </c>
      <c r="J25" s="1" t="s">
        <v>46</v>
      </c>
      <c r="K25" s="1" t="s">
        <v>46</v>
      </c>
      <c r="L25" s="1" t="s">
        <v>46</v>
      </c>
      <c r="M25" s="1" t="s">
        <v>46</v>
      </c>
      <c r="N25" s="1" t="s">
        <v>46</v>
      </c>
      <c r="O25" s="1" t="s">
        <v>46</v>
      </c>
      <c r="P25" s="1" t="s">
        <v>46</v>
      </c>
      <c r="Q25" s="11" t="str">
        <f>IF(OR(SMS[[#This Row],[El mensaje es asertivo, sin maltrato]]="No Cumple",SMS[[#This Row],[No brinda información sensible o falsa que afecte al cliente o la aplicación]]="No Cumple"),"No Cumple","Cumple")</f>
        <v>Cumple</v>
      </c>
      <c r="R25" s="1" t="s">
        <v>133</v>
      </c>
      <c r="S25" s="4">
        <v>1</v>
      </c>
      <c r="T25" s="9">
        <f>IF(SMS[[#This Row],[Legal]]="No Cumple",0,SMS[[#This Row],[Nota]])</f>
        <v>1</v>
      </c>
    </row>
    <row r="26" spans="1:20" x14ac:dyDescent="0.25">
      <c r="A26" s="1" t="str">
        <f>SMS[[#This Row],[ID Asesor]]&amp;SMS[[#This Row],[Fecha Monitoreo]]</f>
        <v>343145812</v>
      </c>
      <c r="B26" s="2">
        <v>45812</v>
      </c>
      <c r="C26" s="1" t="s">
        <v>126</v>
      </c>
      <c r="D26" s="1">
        <v>3431</v>
      </c>
      <c r="E26" s="2">
        <v>45812</v>
      </c>
      <c r="F26" s="3">
        <v>0.42986111111111114</v>
      </c>
      <c r="G26" s="1" t="s">
        <v>58</v>
      </c>
      <c r="H26" s="1" t="s">
        <v>52</v>
      </c>
      <c r="I26" s="1" t="s">
        <v>46</v>
      </c>
      <c r="J26" s="1" t="s">
        <v>46</v>
      </c>
      <c r="K26" s="1" t="s">
        <v>46</v>
      </c>
      <c r="L26" s="1" t="s">
        <v>46</v>
      </c>
      <c r="M26" s="1" t="s">
        <v>46</v>
      </c>
      <c r="N26" s="1" t="s">
        <v>46</v>
      </c>
      <c r="O26" s="1" t="s">
        <v>46</v>
      </c>
      <c r="P26" s="1" t="s">
        <v>46</v>
      </c>
      <c r="Q26" s="11" t="str">
        <f>IF(OR(SMS[[#This Row],[El mensaje es asertivo, sin maltrato]]="No Cumple",SMS[[#This Row],[No brinda información sensible o falsa que afecte al cliente o la aplicación]]="No Cumple"),"No Cumple","Cumple")</f>
        <v>Cumple</v>
      </c>
      <c r="R26" s="1" t="s">
        <v>133</v>
      </c>
      <c r="S26" s="4">
        <v>1</v>
      </c>
      <c r="T26" s="9">
        <f>IF(SMS[[#This Row],[Legal]]="No Cumple",0,SMS[[#This Row],[Nota]])</f>
        <v>1</v>
      </c>
    </row>
    <row r="27" spans="1:20" x14ac:dyDescent="0.25">
      <c r="A27" s="1" t="str">
        <f>SMS[[#This Row],[ID Asesor]]&amp;SMS[[#This Row],[Fecha Monitoreo]]</f>
        <v>295345812</v>
      </c>
      <c r="B27" s="2">
        <v>45812</v>
      </c>
      <c r="C27" s="1" t="s">
        <v>126</v>
      </c>
      <c r="D27" s="1">
        <v>2953</v>
      </c>
      <c r="E27" s="2">
        <v>45812</v>
      </c>
      <c r="F27" s="3">
        <v>0.44305555555555554</v>
      </c>
      <c r="G27" s="1" t="s">
        <v>58</v>
      </c>
      <c r="H27" s="1" t="s">
        <v>52</v>
      </c>
      <c r="I27" s="1" t="s">
        <v>46</v>
      </c>
      <c r="J27" s="1" t="s">
        <v>46</v>
      </c>
      <c r="K27" s="1" t="s">
        <v>46</v>
      </c>
      <c r="L27" s="1" t="s">
        <v>46</v>
      </c>
      <c r="M27" s="1" t="s">
        <v>46</v>
      </c>
      <c r="N27" s="1" t="s">
        <v>46</v>
      </c>
      <c r="O27" s="1" t="s">
        <v>46</v>
      </c>
      <c r="P27" s="1" t="s">
        <v>46</v>
      </c>
      <c r="Q27" s="11" t="str">
        <f>IF(OR(SMS[[#This Row],[El mensaje es asertivo, sin maltrato]]="No Cumple",SMS[[#This Row],[No brinda información sensible o falsa que afecte al cliente o la aplicación]]="No Cumple"),"No Cumple","Cumple")</f>
        <v>Cumple</v>
      </c>
      <c r="R27" s="1" t="s">
        <v>133</v>
      </c>
      <c r="S27" s="4">
        <v>1</v>
      </c>
      <c r="T27" s="9">
        <f>IF(SMS[[#This Row],[Legal]]="No Cumple",0,SMS[[#This Row],[Nota]])</f>
        <v>1</v>
      </c>
    </row>
    <row r="28" spans="1:20" x14ac:dyDescent="0.25">
      <c r="A28" s="1" t="str">
        <f>SMS[[#This Row],[ID Asesor]]&amp;SMS[[#This Row],[Fecha Monitoreo]]</f>
        <v>382045812</v>
      </c>
      <c r="B28" s="2">
        <v>45812</v>
      </c>
      <c r="C28" s="1" t="s">
        <v>126</v>
      </c>
      <c r="D28" s="1">
        <v>3820</v>
      </c>
      <c r="E28" s="2">
        <v>45812</v>
      </c>
      <c r="F28" s="3">
        <v>0.39652777777777776</v>
      </c>
      <c r="G28" s="1" t="s">
        <v>58</v>
      </c>
      <c r="H28" s="1" t="s">
        <v>52</v>
      </c>
      <c r="I28" s="1" t="s">
        <v>46</v>
      </c>
      <c r="J28" s="1" t="s">
        <v>46</v>
      </c>
      <c r="K28" s="1" t="s">
        <v>46</v>
      </c>
      <c r="L28" s="1" t="s">
        <v>46</v>
      </c>
      <c r="M28" s="1" t="s">
        <v>46</v>
      </c>
      <c r="N28" s="1" t="s">
        <v>46</v>
      </c>
      <c r="O28" s="1" t="s">
        <v>46</v>
      </c>
      <c r="P28" s="1" t="s">
        <v>46</v>
      </c>
      <c r="Q28" s="11" t="str">
        <f>IF(OR(SMS[[#This Row],[El mensaje es asertivo, sin maltrato]]="No Cumple",SMS[[#This Row],[No brinda información sensible o falsa que afecte al cliente o la aplicación]]="No Cumple"),"No Cumple","Cumple")</f>
        <v>Cumple</v>
      </c>
      <c r="R28" s="1" t="s">
        <v>133</v>
      </c>
      <c r="S28" s="4">
        <v>1</v>
      </c>
      <c r="T28" s="9">
        <f>IF(SMS[[#This Row],[Legal]]="No Cumple",0,SMS[[#This Row],[Nota]])</f>
        <v>1</v>
      </c>
    </row>
    <row r="29" spans="1:20" x14ac:dyDescent="0.25">
      <c r="A29" s="1" t="str">
        <f>SMS[[#This Row],[ID Asesor]]&amp;SMS[[#This Row],[Fecha Monitoreo]]</f>
        <v>355045812</v>
      </c>
      <c r="B29" s="2">
        <v>45812</v>
      </c>
      <c r="C29" s="1" t="s">
        <v>42</v>
      </c>
      <c r="D29" s="1">
        <v>3550</v>
      </c>
      <c r="E29" s="2">
        <v>45812</v>
      </c>
      <c r="F29" s="3">
        <v>0.37013888888888891</v>
      </c>
      <c r="G29" s="1" t="s">
        <v>51</v>
      </c>
      <c r="H29" s="1" t="s">
        <v>52</v>
      </c>
      <c r="I29" s="1" t="s">
        <v>46</v>
      </c>
      <c r="J29" s="1" t="s">
        <v>46</v>
      </c>
      <c r="K29" s="1" t="s">
        <v>46</v>
      </c>
      <c r="L29" s="1" t="s">
        <v>46</v>
      </c>
      <c r="M29" s="1" t="s">
        <v>46</v>
      </c>
      <c r="N29" s="1" t="s">
        <v>46</v>
      </c>
      <c r="O29" s="1" t="s">
        <v>46</v>
      </c>
      <c r="P29" s="1" t="s">
        <v>46</v>
      </c>
      <c r="Q29" s="11" t="str">
        <f>IF(OR(SMS[[#This Row],[El mensaje es asertivo, sin maltrato]]="No Cumple",SMS[[#This Row],[No brinda información sensible o falsa que afecte al cliente o la aplicación]]="No Cumple"),"No Cumple","Cumple")</f>
        <v>Cumple</v>
      </c>
      <c r="R29" s="1" t="s">
        <v>100</v>
      </c>
      <c r="S29" s="4">
        <v>1</v>
      </c>
      <c r="T29" s="9">
        <f>IF(SMS[[#This Row],[Legal]]="No Cumple",0,SMS[[#This Row],[Nota]])</f>
        <v>1</v>
      </c>
    </row>
    <row r="30" spans="1:20" x14ac:dyDescent="0.25">
      <c r="A30" s="1" t="str">
        <f>SMS[[#This Row],[ID Asesor]]&amp;SMS[[#This Row],[Fecha Monitoreo]]</f>
        <v>347445812</v>
      </c>
      <c r="B30" s="2">
        <v>45812</v>
      </c>
      <c r="C30" s="1" t="s">
        <v>42</v>
      </c>
      <c r="D30" s="1">
        <v>3474</v>
      </c>
      <c r="E30" s="2">
        <v>45812</v>
      </c>
      <c r="F30" s="3">
        <v>0.4152777777777778</v>
      </c>
      <c r="G30" s="1" t="s">
        <v>60</v>
      </c>
      <c r="H30" s="1" t="s">
        <v>52</v>
      </c>
      <c r="I30" s="1" t="s">
        <v>46</v>
      </c>
      <c r="J30" s="1" t="s">
        <v>46</v>
      </c>
      <c r="K30" s="1" t="s">
        <v>46</v>
      </c>
      <c r="L30" s="1" t="s">
        <v>46</v>
      </c>
      <c r="M30" s="1" t="s">
        <v>46</v>
      </c>
      <c r="N30" s="1" t="s">
        <v>46</v>
      </c>
      <c r="O30" s="1" t="s">
        <v>46</v>
      </c>
      <c r="P30" s="1" t="s">
        <v>46</v>
      </c>
      <c r="Q30" s="11" t="str">
        <f>IF(OR(SMS[[#This Row],[El mensaje es asertivo, sin maltrato]]="No Cumple",SMS[[#This Row],[No brinda información sensible o falsa que afecte al cliente o la aplicación]]="No Cumple"),"No Cumple","Cumple")</f>
        <v>Cumple</v>
      </c>
      <c r="R30" s="1" t="s">
        <v>102</v>
      </c>
      <c r="S30" s="4">
        <v>1</v>
      </c>
      <c r="T30" s="9">
        <f>IF(SMS[[#This Row],[Legal]]="No Cumple",0,SMS[[#This Row],[Nota]])</f>
        <v>1</v>
      </c>
    </row>
    <row r="31" spans="1:20" x14ac:dyDescent="0.25">
      <c r="A31" s="1" t="str">
        <f>SMS[[#This Row],[ID Asesor]]&amp;SMS[[#This Row],[Fecha Monitoreo]]</f>
        <v>392545812</v>
      </c>
      <c r="B31" s="2">
        <v>45812</v>
      </c>
      <c r="C31" s="1" t="s">
        <v>42</v>
      </c>
      <c r="D31" s="1">
        <v>3925</v>
      </c>
      <c r="E31" s="2">
        <v>45812</v>
      </c>
      <c r="F31" s="3">
        <v>0.43402777777777779</v>
      </c>
      <c r="G31" s="1" t="s">
        <v>51</v>
      </c>
      <c r="H31" s="1" t="s">
        <v>52</v>
      </c>
      <c r="I31" s="1" t="s">
        <v>46</v>
      </c>
      <c r="J31" s="1" t="s">
        <v>46</v>
      </c>
      <c r="K31" s="1" t="s">
        <v>46</v>
      </c>
      <c r="L31" s="1" t="s">
        <v>46</v>
      </c>
      <c r="M31" s="1" t="s">
        <v>46</v>
      </c>
      <c r="N31" s="1" t="s">
        <v>46</v>
      </c>
      <c r="O31" s="1" t="s">
        <v>46</v>
      </c>
      <c r="P31" s="1" t="s">
        <v>46</v>
      </c>
      <c r="Q31" s="11" t="str">
        <f>IF(OR(SMS[[#This Row],[El mensaje es asertivo, sin maltrato]]="No Cumple",SMS[[#This Row],[No brinda información sensible o falsa que afecte al cliente o la aplicación]]="No Cumple"),"No Cumple","Cumple")</f>
        <v>Cumple</v>
      </c>
      <c r="R31" s="1" t="s">
        <v>95</v>
      </c>
      <c r="S31" s="4">
        <v>1</v>
      </c>
      <c r="T31" s="9">
        <f>IF(SMS[[#This Row],[Legal]]="No Cumple",0,SMS[[#This Row],[Nota]])</f>
        <v>1</v>
      </c>
    </row>
    <row r="32" spans="1:20" x14ac:dyDescent="0.25">
      <c r="A32" s="1" t="str">
        <f>SMS[[#This Row],[ID Asesor]]&amp;SMS[[#This Row],[Fecha Monitoreo]]</f>
        <v>312845812</v>
      </c>
      <c r="B32" s="2">
        <v>45812</v>
      </c>
      <c r="C32" s="1" t="s">
        <v>42</v>
      </c>
      <c r="D32" s="1">
        <v>3128</v>
      </c>
      <c r="E32" s="2">
        <v>45812</v>
      </c>
      <c r="F32" s="3">
        <v>0.42152777777777778</v>
      </c>
      <c r="G32" s="1" t="s">
        <v>60</v>
      </c>
      <c r="H32" s="1" t="s">
        <v>52</v>
      </c>
      <c r="I32" s="1" t="s">
        <v>46</v>
      </c>
      <c r="J32" s="1" t="s">
        <v>46</v>
      </c>
      <c r="K32" s="1" t="s">
        <v>46</v>
      </c>
      <c r="L32" s="1" t="s">
        <v>46</v>
      </c>
      <c r="M32" s="1" t="s">
        <v>46</v>
      </c>
      <c r="N32" s="1" t="s">
        <v>47</v>
      </c>
      <c r="O32" s="1" t="s">
        <v>46</v>
      </c>
      <c r="P32" s="1" t="s">
        <v>46</v>
      </c>
      <c r="Q32" s="11" t="str">
        <f>IF(OR(SMS[[#This Row],[El mensaje es asertivo, sin maltrato]]="No Cumple",SMS[[#This Row],[No brinda información sensible o falsa que afecte al cliente o la aplicación]]="No Cumple"),"No Cumple","Cumple")</f>
        <v>Cumple</v>
      </c>
      <c r="R32" s="1" t="s">
        <v>111</v>
      </c>
      <c r="S32" s="4">
        <v>0.85</v>
      </c>
      <c r="T32" s="9">
        <f>IF(SMS[[#This Row],[Legal]]="No Cumple",0,SMS[[#This Row],[Nota]])</f>
        <v>0.85</v>
      </c>
    </row>
    <row r="33" spans="1:20" x14ac:dyDescent="0.25">
      <c r="A33" s="1" t="str">
        <f>SMS[[#This Row],[ID Asesor]]&amp;SMS[[#This Row],[Fecha Monitoreo]]</f>
        <v>387445812</v>
      </c>
      <c r="B33" s="2">
        <v>45812</v>
      </c>
      <c r="C33" s="1" t="s">
        <v>50</v>
      </c>
      <c r="D33" s="1">
        <v>3874</v>
      </c>
      <c r="E33" s="2">
        <v>45812</v>
      </c>
      <c r="F33" s="3">
        <v>0.47708333333333336</v>
      </c>
      <c r="G33" s="1" t="s">
        <v>60</v>
      </c>
      <c r="H33" s="1" t="s">
        <v>52</v>
      </c>
      <c r="I33" s="1" t="s">
        <v>46</v>
      </c>
      <c r="J33" s="1" t="s">
        <v>46</v>
      </c>
      <c r="K33" s="1" t="s">
        <v>46</v>
      </c>
      <c r="L33" s="1" t="s">
        <v>46</v>
      </c>
      <c r="M33" s="1" t="s">
        <v>46</v>
      </c>
      <c r="N33" s="1" t="s">
        <v>46</v>
      </c>
      <c r="O33" s="1" t="s">
        <v>46</v>
      </c>
      <c r="P33" s="1" t="s">
        <v>46</v>
      </c>
      <c r="Q33" s="11" t="str">
        <f>IF(OR(SMS[[#This Row],[El mensaje es asertivo, sin maltrato]]="No Cumple",SMS[[#This Row],[No brinda información sensible o falsa que afecte al cliente o la aplicación]]="No Cumple"),"No Cumple","Cumple")</f>
        <v>Cumple</v>
      </c>
      <c r="R33" s="1" t="s">
        <v>53</v>
      </c>
      <c r="S33" s="4">
        <v>1</v>
      </c>
      <c r="T33" s="9">
        <f>IF(SMS[[#This Row],[Legal]]="No Cumple",0,SMS[[#This Row],[Nota]])</f>
        <v>1</v>
      </c>
    </row>
    <row r="34" spans="1:20" x14ac:dyDescent="0.25">
      <c r="A34" s="1" t="str">
        <f>SMS[[#This Row],[ID Asesor]]&amp;SMS[[#This Row],[Fecha Monitoreo]]</f>
        <v>389845812</v>
      </c>
      <c r="B34" s="2">
        <v>45812</v>
      </c>
      <c r="C34" s="1" t="s">
        <v>50</v>
      </c>
      <c r="D34" s="1">
        <v>3898</v>
      </c>
      <c r="E34" s="2">
        <v>45812</v>
      </c>
      <c r="F34" s="3">
        <v>0.4548611111111111</v>
      </c>
      <c r="G34" s="1" t="s">
        <v>51</v>
      </c>
      <c r="H34" s="1" t="s">
        <v>52</v>
      </c>
      <c r="I34" s="1" t="s">
        <v>46</v>
      </c>
      <c r="J34" s="1" t="s">
        <v>46</v>
      </c>
      <c r="K34" s="1" t="s">
        <v>46</v>
      </c>
      <c r="L34" s="1" t="s">
        <v>46</v>
      </c>
      <c r="M34" s="1" t="s">
        <v>46</v>
      </c>
      <c r="N34" s="1" t="s">
        <v>46</v>
      </c>
      <c r="O34" s="1" t="s">
        <v>46</v>
      </c>
      <c r="P34" s="1" t="s">
        <v>46</v>
      </c>
      <c r="Q34" s="11" t="str">
        <f>IF(OR(SMS[[#This Row],[El mensaje es asertivo, sin maltrato]]="No Cumple",SMS[[#This Row],[No brinda información sensible o falsa que afecte al cliente o la aplicación]]="No Cumple"),"No Cumple","Cumple")</f>
        <v>Cumple</v>
      </c>
      <c r="R34" s="1" t="s">
        <v>53</v>
      </c>
      <c r="S34" s="4">
        <v>1</v>
      </c>
      <c r="T34" s="9">
        <f>IF(SMS[[#This Row],[Legal]]="No Cumple",0,SMS[[#This Row],[Nota]])</f>
        <v>1</v>
      </c>
    </row>
    <row r="35" spans="1:20" x14ac:dyDescent="0.25">
      <c r="A35" s="1" t="str">
        <f>SMS[[#This Row],[ID Asesor]]&amp;SMS[[#This Row],[Fecha Monitoreo]]</f>
        <v>356945812</v>
      </c>
      <c r="B35" s="2">
        <v>45812</v>
      </c>
      <c r="C35" s="1" t="s">
        <v>42</v>
      </c>
      <c r="D35" s="1">
        <v>3569</v>
      </c>
      <c r="E35" s="2">
        <v>45812</v>
      </c>
      <c r="F35" s="3">
        <v>0.21875</v>
      </c>
      <c r="G35" s="1" t="s">
        <v>51</v>
      </c>
      <c r="H35" s="1" t="s">
        <v>52</v>
      </c>
      <c r="I35" s="1" t="s">
        <v>46</v>
      </c>
      <c r="J35" s="1" t="s">
        <v>46</v>
      </c>
      <c r="K35" s="1" t="s">
        <v>46</v>
      </c>
      <c r="L35" s="1" t="s">
        <v>46</v>
      </c>
      <c r="M35" s="1" t="s">
        <v>46</v>
      </c>
      <c r="N35" s="1" t="s">
        <v>46</v>
      </c>
      <c r="O35" s="1" t="s">
        <v>46</v>
      </c>
      <c r="P35" s="1" t="s">
        <v>46</v>
      </c>
      <c r="Q35" s="11" t="str">
        <f>IF(OR(SMS[[#This Row],[El mensaje es asertivo, sin maltrato]]="No Cumple",SMS[[#This Row],[No brinda información sensible o falsa que afecte al cliente o la aplicación]]="No Cumple"),"No Cumple","Cumple")</f>
        <v>Cumple</v>
      </c>
      <c r="R35" s="1" t="s">
        <v>100</v>
      </c>
      <c r="S35" s="4">
        <v>1</v>
      </c>
      <c r="T35" s="9">
        <f>IF(SMS[[#This Row],[Legal]]="No Cumple",0,SMS[[#This Row],[Nota]])</f>
        <v>1</v>
      </c>
    </row>
    <row r="36" spans="1:20" x14ac:dyDescent="0.25">
      <c r="A36" s="1" t="str">
        <f>SMS[[#This Row],[ID Asesor]]&amp;SMS[[#This Row],[Fecha Monitoreo]]</f>
        <v>254045813</v>
      </c>
      <c r="B36" s="2">
        <v>45813</v>
      </c>
      <c r="C36" s="1" t="s">
        <v>50</v>
      </c>
      <c r="D36" s="1">
        <v>2540</v>
      </c>
      <c r="E36" s="2">
        <v>45813</v>
      </c>
      <c r="F36" s="3">
        <v>0.34652777777777777</v>
      </c>
      <c r="G36" s="1" t="s">
        <v>60</v>
      </c>
      <c r="H36" s="1" t="s">
        <v>52</v>
      </c>
      <c r="I36" s="1" t="s">
        <v>46</v>
      </c>
      <c r="J36" s="1" t="s">
        <v>46</v>
      </c>
      <c r="K36" s="1" t="s">
        <v>46</v>
      </c>
      <c r="L36" s="1" t="s">
        <v>46</v>
      </c>
      <c r="M36" s="1" t="s">
        <v>46</v>
      </c>
      <c r="N36" s="1" t="s">
        <v>46</v>
      </c>
      <c r="O36" s="1" t="s">
        <v>46</v>
      </c>
      <c r="P36" s="1" t="s">
        <v>46</v>
      </c>
      <c r="Q36" s="11" t="str">
        <f>IF(OR(SMS[[#This Row],[El mensaje es asertivo, sin maltrato]]="No Cumple",SMS[[#This Row],[No brinda información sensible o falsa que afecte al cliente o la aplicación]]="No Cumple"),"No Cumple","Cumple")</f>
        <v>Cumple</v>
      </c>
      <c r="R36" s="1" t="s">
        <v>53</v>
      </c>
      <c r="S36" s="4">
        <v>1</v>
      </c>
      <c r="T36" s="9">
        <f>IF(SMS[[#This Row],[Legal]]="No Cumple",0,SMS[[#This Row],[Nota]])</f>
        <v>1</v>
      </c>
    </row>
    <row r="37" spans="1:20" x14ac:dyDescent="0.25">
      <c r="A37" s="1" t="str">
        <f>SMS[[#This Row],[ID Asesor]]&amp;SMS[[#This Row],[Fecha Monitoreo]]</f>
        <v>303545813</v>
      </c>
      <c r="B37" s="2">
        <v>45813</v>
      </c>
      <c r="C37" s="1" t="s">
        <v>50</v>
      </c>
      <c r="D37" s="1">
        <v>3035</v>
      </c>
      <c r="E37" s="2">
        <v>45813</v>
      </c>
      <c r="F37" s="3">
        <v>0.34791666666666665</v>
      </c>
      <c r="G37" s="1" t="s">
        <v>60</v>
      </c>
      <c r="H37" s="1" t="s">
        <v>52</v>
      </c>
      <c r="I37" s="1" t="s">
        <v>46</v>
      </c>
      <c r="J37" s="1" t="s">
        <v>46</v>
      </c>
      <c r="K37" s="1" t="s">
        <v>46</v>
      </c>
      <c r="L37" s="1" t="s">
        <v>46</v>
      </c>
      <c r="M37" s="1" t="s">
        <v>46</v>
      </c>
      <c r="N37" s="1" t="s">
        <v>46</v>
      </c>
      <c r="O37" s="1" t="s">
        <v>46</v>
      </c>
      <c r="P37" s="1" t="s">
        <v>46</v>
      </c>
      <c r="Q37" s="11" t="str">
        <f>IF(OR(SMS[[#This Row],[El mensaje es asertivo, sin maltrato]]="No Cumple",SMS[[#This Row],[No brinda información sensible o falsa que afecte al cliente o la aplicación]]="No Cumple"),"No Cumple","Cumple")</f>
        <v>Cumple</v>
      </c>
      <c r="R37" s="1" t="s">
        <v>319</v>
      </c>
      <c r="S37" s="4">
        <v>1</v>
      </c>
      <c r="T37" s="9">
        <f>IF(SMS[[#This Row],[Legal]]="No Cumple",0,SMS[[#This Row],[Nota]])</f>
        <v>1</v>
      </c>
    </row>
    <row r="38" spans="1:20" x14ac:dyDescent="0.25">
      <c r="A38" s="1" t="str">
        <f>SMS[[#This Row],[ID Asesor]]&amp;SMS[[#This Row],[Fecha Monitoreo]]</f>
        <v>380445813</v>
      </c>
      <c r="B38" s="2">
        <v>45813</v>
      </c>
      <c r="C38" s="1" t="s">
        <v>126</v>
      </c>
      <c r="D38" s="1">
        <v>3804</v>
      </c>
      <c r="E38" s="2">
        <v>45813</v>
      </c>
      <c r="F38" s="3">
        <v>0.38541666666666669</v>
      </c>
      <c r="G38" s="1" t="s">
        <v>58</v>
      </c>
      <c r="H38" s="1" t="s">
        <v>52</v>
      </c>
      <c r="I38" s="1" t="s">
        <v>46</v>
      </c>
      <c r="J38" s="1" t="s">
        <v>46</v>
      </c>
      <c r="K38" s="1" t="s">
        <v>46</v>
      </c>
      <c r="L38" s="1" t="s">
        <v>46</v>
      </c>
      <c r="M38" s="1" t="s">
        <v>46</v>
      </c>
      <c r="N38" s="1" t="s">
        <v>46</v>
      </c>
      <c r="O38" s="1" t="s">
        <v>46</v>
      </c>
      <c r="P38" s="1" t="s">
        <v>46</v>
      </c>
      <c r="Q38" s="11" t="str">
        <f>IF(OR(SMS[[#This Row],[El mensaje es asertivo, sin maltrato]]="No Cumple",SMS[[#This Row],[No brinda información sensible o falsa que afecte al cliente o la aplicación]]="No Cumple"),"No Cumple","Cumple")</f>
        <v>Cumple</v>
      </c>
      <c r="R38" s="1" t="s">
        <v>133</v>
      </c>
      <c r="S38" s="4">
        <v>1</v>
      </c>
      <c r="T38" s="9">
        <f>IF(SMS[[#This Row],[Legal]]="No Cumple",0,SMS[[#This Row],[Nota]])</f>
        <v>1</v>
      </c>
    </row>
    <row r="39" spans="1:20" x14ac:dyDescent="0.25">
      <c r="A39" s="1" t="str">
        <f>SMS[[#This Row],[ID Asesor]]&amp;SMS[[#This Row],[Fecha Monitoreo]]</f>
        <v>363845813</v>
      </c>
      <c r="B39" s="2">
        <v>45813</v>
      </c>
      <c r="C39" s="1" t="s">
        <v>126</v>
      </c>
      <c r="D39" s="1">
        <v>3638</v>
      </c>
      <c r="E39" s="2">
        <v>45813</v>
      </c>
      <c r="F39" s="3">
        <v>0.36041666666666666</v>
      </c>
      <c r="G39" s="1" t="s">
        <v>58</v>
      </c>
      <c r="H39" s="1" t="s">
        <v>52</v>
      </c>
      <c r="I39" s="1" t="s">
        <v>46</v>
      </c>
      <c r="J39" s="1" t="s">
        <v>46</v>
      </c>
      <c r="K39" s="1" t="s">
        <v>46</v>
      </c>
      <c r="L39" s="1" t="s">
        <v>46</v>
      </c>
      <c r="M39" s="1" t="s">
        <v>46</v>
      </c>
      <c r="N39" s="1" t="s">
        <v>46</v>
      </c>
      <c r="O39" s="1" t="s">
        <v>46</v>
      </c>
      <c r="P39" s="1" t="s">
        <v>46</v>
      </c>
      <c r="Q39" s="11" t="str">
        <f>IF(OR(SMS[[#This Row],[El mensaje es asertivo, sin maltrato]]="No Cumple",SMS[[#This Row],[No brinda información sensible o falsa que afecte al cliente o la aplicación]]="No Cumple"),"No Cumple","Cumple")</f>
        <v>Cumple</v>
      </c>
      <c r="R39" s="1" t="s">
        <v>133</v>
      </c>
      <c r="S39" s="4">
        <v>1</v>
      </c>
      <c r="T39" s="9">
        <f>IF(SMS[[#This Row],[Legal]]="No Cumple",0,SMS[[#This Row],[Nota]])</f>
        <v>1</v>
      </c>
    </row>
    <row r="40" spans="1:20" x14ac:dyDescent="0.25">
      <c r="A40" s="1" t="str">
        <f>SMS[[#This Row],[ID Asesor]]&amp;SMS[[#This Row],[Fecha Monitoreo]]</f>
        <v>345945813</v>
      </c>
      <c r="B40" s="2">
        <v>45813</v>
      </c>
      <c r="C40" s="1" t="s">
        <v>126</v>
      </c>
      <c r="D40" s="1">
        <v>3459</v>
      </c>
      <c r="E40" s="2">
        <v>45813</v>
      </c>
      <c r="F40" s="3">
        <v>0.37777777777777777</v>
      </c>
      <c r="G40" s="1" t="s">
        <v>58</v>
      </c>
      <c r="H40" s="1" t="s">
        <v>52</v>
      </c>
      <c r="I40" s="1" t="s">
        <v>46</v>
      </c>
      <c r="J40" s="1" t="s">
        <v>46</v>
      </c>
      <c r="K40" s="1" t="s">
        <v>46</v>
      </c>
      <c r="L40" s="1" t="s">
        <v>46</v>
      </c>
      <c r="M40" s="1" t="s">
        <v>46</v>
      </c>
      <c r="N40" s="1" t="s">
        <v>46</v>
      </c>
      <c r="O40" s="1" t="s">
        <v>46</v>
      </c>
      <c r="P40" s="1" t="s">
        <v>46</v>
      </c>
      <c r="Q40" s="11" t="str">
        <f>IF(OR(SMS[[#This Row],[El mensaje es asertivo, sin maltrato]]="No Cumple",SMS[[#This Row],[No brinda información sensible o falsa que afecte al cliente o la aplicación]]="No Cumple"),"No Cumple","Cumple")</f>
        <v>Cumple</v>
      </c>
      <c r="R40" s="1" t="s">
        <v>133</v>
      </c>
      <c r="S40" s="4">
        <v>1</v>
      </c>
      <c r="T40" s="9">
        <f>IF(SMS[[#This Row],[Legal]]="No Cumple",0,SMS[[#This Row],[Nota]])</f>
        <v>1</v>
      </c>
    </row>
    <row r="41" spans="1:20" x14ac:dyDescent="0.25">
      <c r="A41" s="1" t="str">
        <f>SMS[[#This Row],[ID Asesor]]&amp;SMS[[#This Row],[Fecha Monitoreo]]</f>
        <v>325045813</v>
      </c>
      <c r="B41" s="2">
        <v>45813</v>
      </c>
      <c r="C41" s="1" t="s">
        <v>126</v>
      </c>
      <c r="D41" s="1">
        <v>3250</v>
      </c>
      <c r="E41" s="2">
        <v>45813</v>
      </c>
      <c r="F41" s="3">
        <v>0.40833333333333333</v>
      </c>
      <c r="G41" s="1" t="s">
        <v>51</v>
      </c>
      <c r="H41" s="1" t="s">
        <v>52</v>
      </c>
      <c r="I41" s="1" t="s">
        <v>46</v>
      </c>
      <c r="J41" s="1" t="s">
        <v>46</v>
      </c>
      <c r="K41" s="1" t="s">
        <v>46</v>
      </c>
      <c r="L41" s="1" t="s">
        <v>46</v>
      </c>
      <c r="M41" s="1" t="s">
        <v>46</v>
      </c>
      <c r="N41" s="1" t="s">
        <v>46</v>
      </c>
      <c r="O41" s="1" t="s">
        <v>46</v>
      </c>
      <c r="P41" s="1" t="s">
        <v>46</v>
      </c>
      <c r="Q41" s="11" t="str">
        <f>IF(OR(SMS[[#This Row],[El mensaje es asertivo, sin maltrato]]="No Cumple",SMS[[#This Row],[No brinda información sensible o falsa que afecte al cliente o la aplicación]]="No Cumple"),"No Cumple","Cumple")</f>
        <v>Cumple</v>
      </c>
      <c r="R41" s="1" t="s">
        <v>133</v>
      </c>
      <c r="S41" s="4">
        <v>1</v>
      </c>
      <c r="T41" s="9">
        <f>IF(SMS[[#This Row],[Legal]]="No Cumple",0,SMS[[#This Row],[Nota]])</f>
        <v>1</v>
      </c>
    </row>
    <row r="42" spans="1:20" x14ac:dyDescent="0.25">
      <c r="A42" s="1" t="str">
        <f>SMS[[#This Row],[ID Asesor]]&amp;SMS[[#This Row],[Fecha Monitoreo]]</f>
        <v>388845813</v>
      </c>
      <c r="B42" s="2">
        <v>45813</v>
      </c>
      <c r="C42" s="1" t="s">
        <v>50</v>
      </c>
      <c r="D42" s="1">
        <v>3888</v>
      </c>
      <c r="E42" s="2">
        <v>45813</v>
      </c>
      <c r="F42" s="3">
        <v>0.42638888888888887</v>
      </c>
      <c r="G42" s="1" t="s">
        <v>51</v>
      </c>
      <c r="H42" s="1" t="s">
        <v>52</v>
      </c>
      <c r="I42" s="1" t="s">
        <v>46</v>
      </c>
      <c r="J42" s="1" t="s">
        <v>46</v>
      </c>
      <c r="K42" s="1" t="s">
        <v>46</v>
      </c>
      <c r="L42" s="1" t="s">
        <v>46</v>
      </c>
      <c r="M42" s="1" t="s">
        <v>46</v>
      </c>
      <c r="N42" s="1" t="s">
        <v>46</v>
      </c>
      <c r="O42" s="1" t="s">
        <v>46</v>
      </c>
      <c r="P42" s="1" t="s">
        <v>46</v>
      </c>
      <c r="Q42" s="11" t="str">
        <f>IF(OR(SMS[[#This Row],[El mensaje es asertivo, sin maltrato]]="No Cumple",SMS[[#This Row],[No brinda información sensible o falsa que afecte al cliente o la aplicación]]="No Cumple"),"No Cumple","Cumple")</f>
        <v>Cumple</v>
      </c>
      <c r="R42" s="1" t="s">
        <v>53</v>
      </c>
      <c r="S42" s="4">
        <v>1</v>
      </c>
      <c r="T42" s="9">
        <f>IF(SMS[[#This Row],[Legal]]="No Cumple",0,SMS[[#This Row],[Nota]])</f>
        <v>1</v>
      </c>
    </row>
    <row r="43" spans="1:20" x14ac:dyDescent="0.25">
      <c r="A43" s="1" t="str">
        <f>SMS[[#This Row],[ID Asesor]]&amp;SMS[[#This Row],[Fecha Monitoreo]]</f>
        <v>363645813</v>
      </c>
      <c r="B43" s="2">
        <v>45813</v>
      </c>
      <c r="C43" s="1" t="s">
        <v>50</v>
      </c>
      <c r="D43" s="1">
        <v>3636</v>
      </c>
      <c r="E43" s="2">
        <v>45813</v>
      </c>
      <c r="F43" s="3">
        <v>0.40694444444444444</v>
      </c>
      <c r="G43" s="1" t="s">
        <v>51</v>
      </c>
      <c r="H43" s="1" t="s">
        <v>52</v>
      </c>
      <c r="I43" s="1" t="s">
        <v>46</v>
      </c>
      <c r="J43" s="1" t="s">
        <v>46</v>
      </c>
      <c r="K43" s="1" t="s">
        <v>46</v>
      </c>
      <c r="L43" s="1" t="s">
        <v>46</v>
      </c>
      <c r="M43" s="1" t="s">
        <v>46</v>
      </c>
      <c r="N43" s="1" t="s">
        <v>46</v>
      </c>
      <c r="O43" s="1" t="s">
        <v>46</v>
      </c>
      <c r="P43" s="1" t="s">
        <v>46</v>
      </c>
      <c r="Q43" s="11" t="str">
        <f>IF(OR(SMS[[#This Row],[El mensaje es asertivo, sin maltrato]]="No Cumple",SMS[[#This Row],[No brinda información sensible o falsa que afecte al cliente o la aplicación]]="No Cumple"),"No Cumple","Cumple")</f>
        <v>Cumple</v>
      </c>
      <c r="R43" s="1" t="s">
        <v>53</v>
      </c>
      <c r="S43" s="4">
        <v>1</v>
      </c>
      <c r="T43" s="9">
        <f>IF(SMS[[#This Row],[Legal]]="No Cumple",0,SMS[[#This Row],[Nota]])</f>
        <v>1</v>
      </c>
    </row>
    <row r="44" spans="1:20" x14ac:dyDescent="0.25">
      <c r="A44" s="1" t="str">
        <f>SMS[[#This Row],[ID Asesor]]&amp;SMS[[#This Row],[Fecha Monitoreo]]</f>
        <v>389245813</v>
      </c>
      <c r="B44" s="2">
        <v>45813</v>
      </c>
      <c r="C44" s="1" t="s">
        <v>59</v>
      </c>
      <c r="D44" s="1">
        <v>3892</v>
      </c>
      <c r="E44" s="2">
        <v>45813</v>
      </c>
      <c r="F44" s="3">
        <v>0.58194444444444449</v>
      </c>
      <c r="G44" s="1" t="s">
        <v>51</v>
      </c>
      <c r="H44" s="1" t="s">
        <v>52</v>
      </c>
      <c r="I44" s="1" t="s">
        <v>46</v>
      </c>
      <c r="J44" s="1" t="s">
        <v>47</v>
      </c>
      <c r="K44" s="1" t="s">
        <v>47</v>
      </c>
      <c r="L44" s="1" t="s">
        <v>46</v>
      </c>
      <c r="M44" s="1" t="s">
        <v>46</v>
      </c>
      <c r="N44" s="1" t="s">
        <v>46</v>
      </c>
      <c r="O44" s="1" t="s">
        <v>46</v>
      </c>
      <c r="P44" s="1" t="s">
        <v>46</v>
      </c>
      <c r="Q44" s="11" t="str">
        <f>IF(OR(SMS[[#This Row],[El mensaje es asertivo, sin maltrato]]="No Cumple",SMS[[#This Row],[No brinda información sensible o falsa que afecte al cliente o la aplicación]]="No Cumple"),"No Cumple","Cumple")</f>
        <v>Cumple</v>
      </c>
      <c r="R44" s="1" t="s">
        <v>320</v>
      </c>
      <c r="S44" s="4">
        <v>0.6</v>
      </c>
      <c r="T44" s="9">
        <f>IF(SMS[[#This Row],[Legal]]="No Cumple",0,SMS[[#This Row],[Nota]])</f>
        <v>0.6</v>
      </c>
    </row>
    <row r="45" spans="1:20" x14ac:dyDescent="0.25">
      <c r="A45" s="1" t="str">
        <f>SMS[[#This Row],[ID Asesor]]&amp;SMS[[#This Row],[Fecha Monitoreo]]</f>
        <v>308545813</v>
      </c>
      <c r="B45" s="2">
        <v>45813</v>
      </c>
      <c r="C45" s="1" t="s">
        <v>59</v>
      </c>
      <c r="D45" s="1">
        <v>3085</v>
      </c>
      <c r="E45" s="2">
        <v>45813</v>
      </c>
      <c r="F45" s="3">
        <v>0.62013888888888891</v>
      </c>
      <c r="G45" s="1" t="s">
        <v>51</v>
      </c>
      <c r="H45" s="1" t="s">
        <v>52</v>
      </c>
      <c r="I45" s="1" t="s">
        <v>46</v>
      </c>
      <c r="J45" s="1" t="s">
        <v>46</v>
      </c>
      <c r="K45" s="1" t="s">
        <v>46</v>
      </c>
      <c r="L45" s="1" t="s">
        <v>46</v>
      </c>
      <c r="M45" s="1" t="s">
        <v>46</v>
      </c>
      <c r="N45" s="1" t="s">
        <v>46</v>
      </c>
      <c r="O45" s="1" t="s">
        <v>46</v>
      </c>
      <c r="P45" s="1" t="s">
        <v>46</v>
      </c>
      <c r="Q45" s="11" t="str">
        <f>IF(OR(SMS[[#This Row],[El mensaje es asertivo, sin maltrato]]="No Cumple",SMS[[#This Row],[No brinda información sensible o falsa que afecte al cliente o la aplicación]]="No Cumple"),"No Cumple","Cumple")</f>
        <v>Cumple</v>
      </c>
      <c r="R45" s="1" t="s">
        <v>75</v>
      </c>
      <c r="S45" s="4">
        <v>1</v>
      </c>
      <c r="T45" s="9">
        <f>IF(SMS[[#This Row],[Legal]]="No Cumple",0,SMS[[#This Row],[Nota]])</f>
        <v>1</v>
      </c>
    </row>
    <row r="46" spans="1:20" x14ac:dyDescent="0.25">
      <c r="A46" s="1" t="str">
        <f>SMS[[#This Row],[ID Asesor]]&amp;SMS[[#This Row],[Fecha Monitoreo]]</f>
        <v>273445813</v>
      </c>
      <c r="B46" s="2">
        <v>45813</v>
      </c>
      <c r="C46" s="1" t="s">
        <v>59</v>
      </c>
      <c r="D46" s="1">
        <v>2734</v>
      </c>
      <c r="E46" s="2">
        <v>45813</v>
      </c>
      <c r="F46" s="3">
        <v>0.37847222222222221</v>
      </c>
      <c r="G46" s="1" t="s">
        <v>51</v>
      </c>
      <c r="H46" s="1" t="s">
        <v>52</v>
      </c>
      <c r="I46" s="1" t="s">
        <v>46</v>
      </c>
      <c r="J46" s="1" t="s">
        <v>46</v>
      </c>
      <c r="K46" s="1" t="s">
        <v>46</v>
      </c>
      <c r="L46" s="1" t="s">
        <v>46</v>
      </c>
      <c r="M46" s="1" t="s">
        <v>46</v>
      </c>
      <c r="N46" s="1" t="s">
        <v>47</v>
      </c>
      <c r="O46" s="1" t="s">
        <v>46</v>
      </c>
      <c r="P46" s="1" t="s">
        <v>46</v>
      </c>
      <c r="Q46" s="11" t="str">
        <f>IF(OR(SMS[[#This Row],[El mensaje es asertivo, sin maltrato]]="No Cumple",SMS[[#This Row],[No brinda información sensible o falsa que afecte al cliente o la aplicación]]="No Cumple"),"No Cumple","Cumple")</f>
        <v>Cumple</v>
      </c>
      <c r="R46" s="1" t="s">
        <v>321</v>
      </c>
      <c r="S46" s="4">
        <v>0.85</v>
      </c>
      <c r="T46" s="9">
        <f>IF(SMS[[#This Row],[Legal]]="No Cumple",0,SMS[[#This Row],[Nota]])</f>
        <v>0.85</v>
      </c>
    </row>
    <row r="47" spans="1:20" x14ac:dyDescent="0.25">
      <c r="A47" s="1" t="str">
        <f>SMS[[#This Row],[ID Asesor]]&amp;SMS[[#This Row],[Fecha Monitoreo]]</f>
        <v>364345813</v>
      </c>
      <c r="B47" s="2">
        <v>45813</v>
      </c>
      <c r="C47" s="1" t="s">
        <v>59</v>
      </c>
      <c r="D47" s="1">
        <v>3643</v>
      </c>
      <c r="E47" s="2">
        <v>45813</v>
      </c>
      <c r="F47" s="3">
        <v>0.65902777777777777</v>
      </c>
      <c r="G47" s="1" t="s">
        <v>51</v>
      </c>
      <c r="H47" s="1" t="s">
        <v>52</v>
      </c>
      <c r="I47" s="1" t="s">
        <v>46</v>
      </c>
      <c r="J47" s="1" t="s">
        <v>46</v>
      </c>
      <c r="K47" s="1" t="s">
        <v>46</v>
      </c>
      <c r="L47" s="1" t="s">
        <v>46</v>
      </c>
      <c r="M47" s="1" t="s">
        <v>46</v>
      </c>
      <c r="N47" s="1" t="s">
        <v>46</v>
      </c>
      <c r="O47" s="1" t="s">
        <v>46</v>
      </c>
      <c r="P47" s="1" t="s">
        <v>46</v>
      </c>
      <c r="Q47" s="11" t="str">
        <f>IF(OR(SMS[[#This Row],[El mensaje es asertivo, sin maltrato]]="No Cumple",SMS[[#This Row],[No brinda información sensible o falsa que afecte al cliente o la aplicación]]="No Cumple"),"No Cumple","Cumple")</f>
        <v>Cumple</v>
      </c>
      <c r="R47" s="1" t="s">
        <v>75</v>
      </c>
      <c r="S47" s="4">
        <v>1</v>
      </c>
      <c r="T47" s="9">
        <f>IF(SMS[[#This Row],[Legal]]="No Cumple",0,SMS[[#This Row],[Nota]])</f>
        <v>1</v>
      </c>
    </row>
    <row r="48" spans="1:20" x14ac:dyDescent="0.25">
      <c r="A48" s="1" t="str">
        <f>SMS[[#This Row],[ID Asesor]]&amp;SMS[[#This Row],[Fecha Monitoreo]]</f>
        <v>388145813</v>
      </c>
      <c r="B48" s="2">
        <v>45813</v>
      </c>
      <c r="C48" s="1" t="s">
        <v>56</v>
      </c>
      <c r="D48" s="1">
        <v>3881</v>
      </c>
      <c r="E48" s="2">
        <v>45813</v>
      </c>
      <c r="F48" s="3">
        <v>0.66736111111111107</v>
      </c>
      <c r="G48" s="1" t="s">
        <v>51</v>
      </c>
      <c r="H48" s="1" t="s">
        <v>52</v>
      </c>
      <c r="I48" s="1" t="s">
        <v>46</v>
      </c>
      <c r="J48" s="1" t="s">
        <v>46</v>
      </c>
      <c r="K48" s="1" t="s">
        <v>46</v>
      </c>
      <c r="L48" s="1" t="s">
        <v>46</v>
      </c>
      <c r="M48" s="1" t="s">
        <v>46</v>
      </c>
      <c r="N48" s="1" t="s">
        <v>46</v>
      </c>
      <c r="O48" s="1" t="s">
        <v>46</v>
      </c>
      <c r="P48" s="1" t="s">
        <v>46</v>
      </c>
      <c r="Q48" s="11" t="str">
        <f>IF(OR(SMS[[#This Row],[El mensaje es asertivo, sin maltrato]]="No Cumple",SMS[[#This Row],[No brinda información sensible o falsa que afecte al cliente o la aplicación]]="No Cumple"),"No Cumple","Cumple")</f>
        <v>Cumple</v>
      </c>
      <c r="R48" s="1" t="s">
        <v>150</v>
      </c>
      <c r="S48" s="4">
        <v>1</v>
      </c>
      <c r="T48" s="9">
        <f>IF(SMS[[#This Row],[Legal]]="No Cumple",0,SMS[[#This Row],[Nota]])</f>
        <v>1</v>
      </c>
    </row>
    <row r="49" spans="1:20" x14ac:dyDescent="0.25">
      <c r="A49" s="1" t="str">
        <f>SMS[[#This Row],[ID Asesor]]&amp;SMS[[#This Row],[Fecha Monitoreo]]</f>
        <v>355645813</v>
      </c>
      <c r="B49" s="2">
        <v>45813</v>
      </c>
      <c r="C49" s="1" t="s">
        <v>56</v>
      </c>
      <c r="D49" s="1">
        <v>3556</v>
      </c>
      <c r="E49" s="2">
        <v>45813</v>
      </c>
      <c r="F49" s="3">
        <v>0.63055555555555554</v>
      </c>
      <c r="G49" s="1" t="s">
        <v>51</v>
      </c>
      <c r="H49" s="1" t="s">
        <v>52</v>
      </c>
      <c r="I49" s="1" t="s">
        <v>46</v>
      </c>
      <c r="J49" s="1" t="s">
        <v>46</v>
      </c>
      <c r="K49" s="1" t="s">
        <v>46</v>
      </c>
      <c r="L49" s="1" t="s">
        <v>46</v>
      </c>
      <c r="M49" s="1" t="s">
        <v>46</v>
      </c>
      <c r="N49" s="1" t="s">
        <v>46</v>
      </c>
      <c r="O49" s="1" t="s">
        <v>46</v>
      </c>
      <c r="P49" s="1" t="s">
        <v>46</v>
      </c>
      <c r="Q49" s="11" t="str">
        <f>IF(OR(SMS[[#This Row],[El mensaje es asertivo, sin maltrato]]="No Cumple",SMS[[#This Row],[No brinda información sensible o falsa que afecte al cliente o la aplicación]]="No Cumple"),"No Cumple","Cumple")</f>
        <v>Cumple</v>
      </c>
      <c r="R49" s="1" t="s">
        <v>322</v>
      </c>
      <c r="S49" s="4">
        <v>1</v>
      </c>
      <c r="T49" s="9">
        <f>IF(SMS[[#This Row],[Legal]]="No Cumple",0,SMS[[#This Row],[Nota]])</f>
        <v>1</v>
      </c>
    </row>
    <row r="50" spans="1:20" x14ac:dyDescent="0.25">
      <c r="A50" s="1" t="str">
        <f>SMS[[#This Row],[ID Asesor]]&amp;SMS[[#This Row],[Fecha Monitoreo]]</f>
        <v>392345813</v>
      </c>
      <c r="B50" s="2">
        <v>45813</v>
      </c>
      <c r="C50" s="1" t="s">
        <v>42</v>
      </c>
      <c r="D50" s="1">
        <v>3923</v>
      </c>
      <c r="E50" s="2">
        <v>45813</v>
      </c>
      <c r="F50" s="3">
        <v>0.1763888888888889</v>
      </c>
      <c r="G50" s="1" t="s">
        <v>51</v>
      </c>
      <c r="H50" s="1" t="s">
        <v>52</v>
      </c>
      <c r="I50" s="1" t="s">
        <v>46</v>
      </c>
      <c r="J50" s="1" t="s">
        <v>46</v>
      </c>
      <c r="K50" s="1" t="s">
        <v>46</v>
      </c>
      <c r="L50" s="1" t="s">
        <v>46</v>
      </c>
      <c r="M50" s="1" t="s">
        <v>46</v>
      </c>
      <c r="N50" s="1" t="s">
        <v>46</v>
      </c>
      <c r="O50" s="1" t="s">
        <v>46</v>
      </c>
      <c r="P50" s="1" t="s">
        <v>46</v>
      </c>
      <c r="Q50" s="11" t="str">
        <f>IF(OR(SMS[[#This Row],[El mensaje es asertivo, sin maltrato]]="No Cumple",SMS[[#This Row],[No brinda información sensible o falsa que afecte al cliente o la aplicación]]="No Cumple"),"No Cumple","Cumple")</f>
        <v>Cumple</v>
      </c>
      <c r="R50" s="1" t="s">
        <v>100</v>
      </c>
      <c r="S50" s="4">
        <v>1</v>
      </c>
      <c r="T50" s="9">
        <f>IF(SMS[[#This Row],[Legal]]="No Cumple",0,SMS[[#This Row],[Nota]])</f>
        <v>1</v>
      </c>
    </row>
    <row r="51" spans="1:20" x14ac:dyDescent="0.25">
      <c r="A51" s="1" t="str">
        <f>SMS[[#This Row],[ID Asesor]]&amp;SMS[[#This Row],[Fecha Monitoreo]]</f>
        <v>381645813</v>
      </c>
      <c r="B51" s="2">
        <v>45813</v>
      </c>
      <c r="C51" s="1" t="s">
        <v>56</v>
      </c>
      <c r="D51" s="1">
        <v>3816</v>
      </c>
      <c r="E51" s="2">
        <v>45813</v>
      </c>
      <c r="F51" s="3">
        <v>0.48125000000000001</v>
      </c>
      <c r="G51" s="1" t="s">
        <v>51</v>
      </c>
      <c r="H51" s="1" t="s">
        <v>52</v>
      </c>
      <c r="I51" s="1" t="s">
        <v>46</v>
      </c>
      <c r="J51" s="1" t="s">
        <v>46</v>
      </c>
      <c r="K51" s="1" t="s">
        <v>46</v>
      </c>
      <c r="L51" s="1" t="s">
        <v>46</v>
      </c>
      <c r="M51" s="1" t="s">
        <v>46</v>
      </c>
      <c r="N51" s="1" t="s">
        <v>46</v>
      </c>
      <c r="O51" s="1" t="s">
        <v>46</v>
      </c>
      <c r="P51" s="1" t="s">
        <v>46</v>
      </c>
      <c r="Q51" s="11" t="str">
        <f>IF(OR(SMS[[#This Row],[El mensaje es asertivo, sin maltrato]]="No Cumple",SMS[[#This Row],[No brinda información sensible o falsa que afecte al cliente o la aplicación]]="No Cumple"),"No Cumple","Cumple")</f>
        <v>Cumple</v>
      </c>
      <c r="R51" s="1" t="s">
        <v>165</v>
      </c>
      <c r="S51" s="4">
        <v>1</v>
      </c>
      <c r="T51" s="9">
        <f>IF(SMS[[#This Row],[Legal]]="No Cumple",0,SMS[[#This Row],[Nota]])</f>
        <v>1</v>
      </c>
    </row>
    <row r="52" spans="1:20" x14ac:dyDescent="0.25">
      <c r="A52" s="1" t="str">
        <f>SMS[[#This Row],[ID Asesor]]&amp;SMS[[#This Row],[Fecha Monitoreo]]</f>
        <v>376445813</v>
      </c>
      <c r="B52" s="2">
        <v>45813</v>
      </c>
      <c r="C52" s="1" t="s">
        <v>42</v>
      </c>
      <c r="D52" s="1">
        <v>3764</v>
      </c>
      <c r="E52" s="2">
        <v>45813</v>
      </c>
      <c r="F52" s="3">
        <v>0.17777777777777778</v>
      </c>
      <c r="G52" s="1" t="s">
        <v>60</v>
      </c>
      <c r="H52" s="1" t="s">
        <v>52</v>
      </c>
      <c r="I52" s="1" t="s">
        <v>47</v>
      </c>
      <c r="J52" s="1" t="s">
        <v>46</v>
      </c>
      <c r="K52" s="1" t="s">
        <v>46</v>
      </c>
      <c r="L52" s="1" t="s">
        <v>46</v>
      </c>
      <c r="M52" s="1" t="s">
        <v>46</v>
      </c>
      <c r="N52" s="1" t="s">
        <v>46</v>
      </c>
      <c r="O52" s="1" t="s">
        <v>46</v>
      </c>
      <c r="P52" s="1" t="s">
        <v>46</v>
      </c>
      <c r="Q52" s="11" t="str">
        <f>IF(OR(SMS[[#This Row],[El mensaje es asertivo, sin maltrato]]="No Cumple",SMS[[#This Row],[No brinda información sensible o falsa que afecte al cliente o la aplicación]]="No Cumple"),"No Cumple","Cumple")</f>
        <v>Cumple</v>
      </c>
      <c r="R52" s="1" t="s">
        <v>121</v>
      </c>
      <c r="S52" s="4">
        <v>0.85</v>
      </c>
      <c r="T52" s="9">
        <f>IF(SMS[[#This Row],[Legal]]="No Cumple",0,SMS[[#This Row],[Nota]])</f>
        <v>0.85</v>
      </c>
    </row>
    <row r="53" spans="1:20" x14ac:dyDescent="0.25">
      <c r="A53" s="1" t="str">
        <f>SMS[[#This Row],[ID Asesor]]&amp;SMS[[#This Row],[Fecha Monitoreo]]</f>
        <v>364445813</v>
      </c>
      <c r="B53" s="2">
        <v>45813</v>
      </c>
      <c r="C53" s="1" t="s">
        <v>42</v>
      </c>
      <c r="D53" s="1">
        <v>3644</v>
      </c>
      <c r="E53" s="2">
        <v>45813</v>
      </c>
      <c r="F53" s="3">
        <v>0.5395833333333333</v>
      </c>
      <c r="G53" s="1" t="s">
        <v>51</v>
      </c>
      <c r="H53" s="1" t="s">
        <v>52</v>
      </c>
      <c r="I53" s="1" t="s">
        <v>46</v>
      </c>
      <c r="J53" s="1" t="s">
        <v>46</v>
      </c>
      <c r="K53" s="1" t="s">
        <v>46</v>
      </c>
      <c r="L53" s="1" t="s">
        <v>46</v>
      </c>
      <c r="M53" s="1" t="s">
        <v>46</v>
      </c>
      <c r="N53" s="1" t="s">
        <v>46</v>
      </c>
      <c r="O53" s="1" t="s">
        <v>46</v>
      </c>
      <c r="P53" s="1" t="s">
        <v>46</v>
      </c>
      <c r="Q53" s="11" t="str">
        <f>IF(OR(SMS[[#This Row],[El mensaje es asertivo, sin maltrato]]="No Cumple",SMS[[#This Row],[No brinda información sensible o falsa que afecte al cliente o la aplicación]]="No Cumple"),"No Cumple","Cumple")</f>
        <v>Cumple</v>
      </c>
      <c r="R53" s="1" t="s">
        <v>95</v>
      </c>
      <c r="S53" s="4">
        <v>1</v>
      </c>
      <c r="T53" s="9">
        <f>IF(SMS[[#This Row],[Legal]]="No Cumple",0,SMS[[#This Row],[Nota]])</f>
        <v>1</v>
      </c>
    </row>
    <row r="54" spans="1:20" x14ac:dyDescent="0.25">
      <c r="A54" s="1" t="str">
        <f>SMS[[#This Row],[ID Asesor]]&amp;SMS[[#This Row],[Fecha Monitoreo]]</f>
        <v>380745813</v>
      </c>
      <c r="B54" s="2">
        <v>45813</v>
      </c>
      <c r="C54" s="1" t="s">
        <v>42</v>
      </c>
      <c r="D54" s="1">
        <v>3807</v>
      </c>
      <c r="E54" s="2">
        <v>45813</v>
      </c>
      <c r="F54" s="3">
        <v>0.19930555555555557</v>
      </c>
      <c r="G54" s="1" t="s">
        <v>51</v>
      </c>
      <c r="H54" s="1" t="s">
        <v>52</v>
      </c>
      <c r="I54" s="1" t="s">
        <v>46</v>
      </c>
      <c r="J54" s="1" t="s">
        <v>46</v>
      </c>
      <c r="K54" s="1" t="s">
        <v>46</v>
      </c>
      <c r="L54" s="1" t="s">
        <v>46</v>
      </c>
      <c r="M54" s="1" t="s">
        <v>46</v>
      </c>
      <c r="N54" s="1" t="s">
        <v>46</v>
      </c>
      <c r="O54" s="1" t="s">
        <v>46</v>
      </c>
      <c r="P54" s="1" t="s">
        <v>46</v>
      </c>
      <c r="Q54" s="11" t="str">
        <f>IF(OR(SMS[[#This Row],[El mensaje es asertivo, sin maltrato]]="No Cumple",SMS[[#This Row],[No brinda información sensible o falsa que afecte al cliente o la aplicación]]="No Cumple"),"No Cumple","Cumple")</f>
        <v>Cumple</v>
      </c>
      <c r="R54" s="1" t="s">
        <v>100</v>
      </c>
      <c r="S54" s="4">
        <v>1</v>
      </c>
      <c r="T54" s="9">
        <f>IF(SMS[[#This Row],[Legal]]="No Cumple",0,SMS[[#This Row],[Nota]])</f>
        <v>1</v>
      </c>
    </row>
    <row r="55" spans="1:20" x14ac:dyDescent="0.25">
      <c r="A55" s="1" t="str">
        <f>SMS[[#This Row],[ID Asesor]]&amp;SMS[[#This Row],[Fecha Monitoreo]]</f>
        <v>317045813</v>
      </c>
      <c r="B55" s="2">
        <v>45813</v>
      </c>
      <c r="C55" s="1" t="s">
        <v>42</v>
      </c>
      <c r="D55" s="1">
        <v>3170</v>
      </c>
      <c r="E55" s="2">
        <v>45813</v>
      </c>
      <c r="F55" s="3">
        <v>0.15138888888888888</v>
      </c>
      <c r="G55" s="1" t="s">
        <v>60</v>
      </c>
      <c r="H55" s="1" t="s">
        <v>52</v>
      </c>
      <c r="I55" s="1" t="s">
        <v>46</v>
      </c>
      <c r="J55" s="1" t="s">
        <v>46</v>
      </c>
      <c r="K55" s="1" t="s">
        <v>46</v>
      </c>
      <c r="L55" s="1" t="s">
        <v>46</v>
      </c>
      <c r="M55" s="1" t="s">
        <v>46</v>
      </c>
      <c r="N55" s="1" t="s">
        <v>46</v>
      </c>
      <c r="O55" s="1" t="s">
        <v>46</v>
      </c>
      <c r="P55" s="1" t="s">
        <v>46</v>
      </c>
      <c r="Q55" s="11" t="str">
        <f>IF(OR(SMS[[#This Row],[El mensaje es asertivo, sin maltrato]]="No Cumple",SMS[[#This Row],[No brinda información sensible o falsa que afecte al cliente o la aplicación]]="No Cumple"),"No Cumple","Cumple")</f>
        <v>Cumple</v>
      </c>
      <c r="R55" s="1" t="s">
        <v>100</v>
      </c>
      <c r="S55" s="4">
        <v>1</v>
      </c>
      <c r="T55" s="9">
        <f>IF(SMS[[#This Row],[Legal]]="No Cumple",0,SMS[[#This Row],[Nota]])</f>
        <v>1</v>
      </c>
    </row>
    <row r="56" spans="1:20" x14ac:dyDescent="0.25">
      <c r="A56" s="1" t="str">
        <f>SMS[[#This Row],[ID Asesor]]&amp;SMS[[#This Row],[Fecha Monitoreo]]</f>
        <v>359945813</v>
      </c>
      <c r="B56" s="2">
        <v>45813</v>
      </c>
      <c r="C56" s="1" t="s">
        <v>42</v>
      </c>
      <c r="D56" s="1">
        <v>3599</v>
      </c>
      <c r="E56" s="2">
        <v>45813</v>
      </c>
      <c r="F56" s="3">
        <v>0.17499999999999999</v>
      </c>
      <c r="G56" s="1" t="s">
        <v>51</v>
      </c>
      <c r="H56" s="1" t="s">
        <v>52</v>
      </c>
      <c r="I56" s="1" t="s">
        <v>46</v>
      </c>
      <c r="J56" s="1" t="s">
        <v>46</v>
      </c>
      <c r="K56" s="1" t="s">
        <v>46</v>
      </c>
      <c r="L56" s="1" t="s">
        <v>46</v>
      </c>
      <c r="M56" s="1" t="s">
        <v>46</v>
      </c>
      <c r="N56" s="1" t="s">
        <v>47</v>
      </c>
      <c r="O56" s="1" t="s">
        <v>46</v>
      </c>
      <c r="P56" s="1" t="s">
        <v>46</v>
      </c>
      <c r="Q56" s="11" t="str">
        <f>IF(OR(SMS[[#This Row],[El mensaje es asertivo, sin maltrato]]="No Cumple",SMS[[#This Row],[No brinda información sensible o falsa que afecte al cliente o la aplicación]]="No Cumple"),"No Cumple","Cumple")</f>
        <v>Cumple</v>
      </c>
      <c r="R56" s="1" t="s">
        <v>90</v>
      </c>
      <c r="S56" s="4">
        <v>0.85</v>
      </c>
      <c r="T56" s="9">
        <f>IF(SMS[[#This Row],[Legal]]="No Cumple",0,SMS[[#This Row],[Nota]])</f>
        <v>0.85</v>
      </c>
    </row>
    <row r="57" spans="1:20" x14ac:dyDescent="0.25">
      <c r="A57" s="1" t="str">
        <f>SMS[[#This Row],[ID Asesor]]&amp;SMS[[#This Row],[Fecha Monitoreo]]</f>
        <v>363245813</v>
      </c>
      <c r="B57" s="2">
        <v>45813</v>
      </c>
      <c r="C57" s="1" t="s">
        <v>42</v>
      </c>
      <c r="D57" s="1">
        <v>3632</v>
      </c>
      <c r="E57" s="2">
        <v>45813</v>
      </c>
      <c r="F57" s="3">
        <v>4.791666666666667E-2</v>
      </c>
      <c r="G57" s="1" t="s">
        <v>51</v>
      </c>
      <c r="H57" s="1" t="s">
        <v>52</v>
      </c>
      <c r="I57" s="1" t="s">
        <v>46</v>
      </c>
      <c r="J57" s="1" t="s">
        <v>46</v>
      </c>
      <c r="K57" s="1" t="s">
        <v>46</v>
      </c>
      <c r="L57" s="1" t="s">
        <v>46</v>
      </c>
      <c r="M57" s="1" t="s">
        <v>46</v>
      </c>
      <c r="N57" s="1" t="s">
        <v>46</v>
      </c>
      <c r="O57" s="1" t="s">
        <v>46</v>
      </c>
      <c r="P57" s="1" t="s">
        <v>46</v>
      </c>
      <c r="Q57" s="11" t="str">
        <f>IF(OR(SMS[[#This Row],[El mensaje es asertivo, sin maltrato]]="No Cumple",SMS[[#This Row],[No brinda información sensible o falsa que afecte al cliente o la aplicación]]="No Cumple"),"No Cumple","Cumple")</f>
        <v>Cumple</v>
      </c>
      <c r="R57" s="1" t="s">
        <v>100</v>
      </c>
      <c r="S57" s="4">
        <v>1</v>
      </c>
      <c r="T57" s="9">
        <f>IF(SMS[[#This Row],[Legal]]="No Cumple",0,SMS[[#This Row],[Nota]])</f>
        <v>1</v>
      </c>
    </row>
    <row r="58" spans="1:20" x14ac:dyDescent="0.25">
      <c r="A58" s="1" t="str">
        <f>SMS[[#This Row],[ID Asesor]]&amp;SMS[[#This Row],[Fecha Monitoreo]]</f>
        <v>388045814</v>
      </c>
      <c r="B58" s="2">
        <v>45814</v>
      </c>
      <c r="C58" s="1" t="s">
        <v>56</v>
      </c>
      <c r="D58" s="1">
        <v>3880</v>
      </c>
      <c r="E58" s="2">
        <v>45814</v>
      </c>
      <c r="F58" s="3">
        <v>0.34930555555555554</v>
      </c>
      <c r="G58" s="1" t="s">
        <v>51</v>
      </c>
      <c r="H58" s="1" t="s">
        <v>52</v>
      </c>
      <c r="I58" s="1" t="s">
        <v>47</v>
      </c>
      <c r="J58" s="1" t="s">
        <v>46</v>
      </c>
      <c r="K58" s="1" t="s">
        <v>46</v>
      </c>
      <c r="L58" s="1" t="s">
        <v>46</v>
      </c>
      <c r="M58" s="1" t="s">
        <v>46</v>
      </c>
      <c r="N58" s="1" t="s">
        <v>46</v>
      </c>
      <c r="O58" s="1" t="s">
        <v>46</v>
      </c>
      <c r="P58" s="1" t="s">
        <v>46</v>
      </c>
      <c r="Q58" s="11" t="str">
        <f>IF(OR(SMS[[#This Row],[El mensaje es asertivo, sin maltrato]]="No Cumple",SMS[[#This Row],[No brinda información sensible o falsa que afecte al cliente o la aplicación]]="No Cumple"),"No Cumple","Cumple")</f>
        <v>Cumple</v>
      </c>
      <c r="R58" s="1" t="s">
        <v>323</v>
      </c>
      <c r="S58" s="4">
        <v>0.85</v>
      </c>
      <c r="T58" s="9">
        <f>IF(SMS[[#This Row],[Legal]]="No Cumple",0,SMS[[#This Row],[Nota]])</f>
        <v>0.85</v>
      </c>
    </row>
    <row r="59" spans="1:20" x14ac:dyDescent="0.25">
      <c r="A59" s="1" t="str">
        <f>SMS[[#This Row],[ID Asesor]]&amp;SMS[[#This Row],[Fecha Monitoreo]]</f>
        <v>385445814</v>
      </c>
      <c r="B59" s="2">
        <v>45814</v>
      </c>
      <c r="C59" s="1" t="s">
        <v>50</v>
      </c>
      <c r="D59" s="1">
        <v>3854</v>
      </c>
      <c r="E59" s="2">
        <v>45814</v>
      </c>
      <c r="F59" s="3">
        <v>0.36944444444444446</v>
      </c>
      <c r="G59" s="1" t="s">
        <v>51</v>
      </c>
      <c r="H59" s="1" t="s">
        <v>52</v>
      </c>
      <c r="I59" s="1" t="s">
        <v>46</v>
      </c>
      <c r="J59" s="1" t="s">
        <v>46</v>
      </c>
      <c r="K59" s="1" t="s">
        <v>46</v>
      </c>
      <c r="L59" s="1" t="s">
        <v>46</v>
      </c>
      <c r="M59" s="1" t="s">
        <v>46</v>
      </c>
      <c r="N59" s="1" t="s">
        <v>46</v>
      </c>
      <c r="O59" s="1" t="s">
        <v>46</v>
      </c>
      <c r="P59" s="1" t="s">
        <v>46</v>
      </c>
      <c r="Q59" s="11" t="str">
        <f>IF(OR(SMS[[#This Row],[El mensaje es asertivo, sin maltrato]]="No Cumple",SMS[[#This Row],[No brinda información sensible o falsa que afecte al cliente o la aplicación]]="No Cumple"),"No Cumple","Cumple")</f>
        <v>Cumple</v>
      </c>
      <c r="R59" s="1" t="s">
        <v>53</v>
      </c>
      <c r="S59" s="4">
        <v>1</v>
      </c>
      <c r="T59" s="9">
        <f>IF(SMS[[#This Row],[Legal]]="No Cumple",0,SMS[[#This Row],[Nota]])</f>
        <v>1</v>
      </c>
    </row>
    <row r="60" spans="1:20" x14ac:dyDescent="0.25">
      <c r="A60" s="1" t="str">
        <f>SMS[[#This Row],[ID Asesor]]&amp;SMS[[#This Row],[Fecha Monitoreo]]</f>
        <v>303145814</v>
      </c>
      <c r="B60" s="2">
        <v>45814</v>
      </c>
      <c r="C60" s="1" t="s">
        <v>50</v>
      </c>
      <c r="D60" s="1">
        <v>3031</v>
      </c>
      <c r="E60" s="2">
        <v>45814</v>
      </c>
      <c r="F60" s="3">
        <v>0.36249999999999999</v>
      </c>
      <c r="G60" s="1" t="s">
        <v>51</v>
      </c>
      <c r="H60" s="1" t="s">
        <v>52</v>
      </c>
      <c r="I60" s="1" t="s">
        <v>46</v>
      </c>
      <c r="J60" s="1" t="s">
        <v>46</v>
      </c>
      <c r="K60" s="1" t="s">
        <v>46</v>
      </c>
      <c r="L60" s="1" t="s">
        <v>46</v>
      </c>
      <c r="M60" s="1" t="s">
        <v>46</v>
      </c>
      <c r="N60" s="1" t="s">
        <v>46</v>
      </c>
      <c r="O60" s="1" t="s">
        <v>46</v>
      </c>
      <c r="P60" s="1" t="s">
        <v>46</v>
      </c>
      <c r="Q60" s="11" t="str">
        <f>IF(OR(SMS[[#This Row],[El mensaje es asertivo, sin maltrato]]="No Cumple",SMS[[#This Row],[No brinda información sensible o falsa que afecte al cliente o la aplicación]]="No Cumple"),"No Cumple","Cumple")</f>
        <v>Cumple</v>
      </c>
      <c r="R60" s="1" t="s">
        <v>53</v>
      </c>
      <c r="S60" s="4">
        <v>1</v>
      </c>
      <c r="T60" s="9">
        <f>IF(SMS[[#This Row],[Legal]]="No Cumple",0,SMS[[#This Row],[Nota]])</f>
        <v>1</v>
      </c>
    </row>
    <row r="61" spans="1:20" x14ac:dyDescent="0.25">
      <c r="A61" s="1" t="str">
        <f>SMS[[#This Row],[ID Asesor]]&amp;SMS[[#This Row],[Fecha Monitoreo]]</f>
        <v>382945814</v>
      </c>
      <c r="B61" s="2">
        <v>45814</v>
      </c>
      <c r="C61" s="1" t="s">
        <v>126</v>
      </c>
      <c r="D61" s="1">
        <v>3829</v>
      </c>
      <c r="E61" s="2">
        <v>45814</v>
      </c>
      <c r="F61" s="3">
        <v>0.37638888888888888</v>
      </c>
      <c r="G61" s="1" t="s">
        <v>58</v>
      </c>
      <c r="H61" s="1" t="s">
        <v>52</v>
      </c>
      <c r="I61" s="1" t="s">
        <v>46</v>
      </c>
      <c r="J61" s="1" t="s">
        <v>46</v>
      </c>
      <c r="K61" s="1" t="s">
        <v>46</v>
      </c>
      <c r="L61" s="1" t="s">
        <v>46</v>
      </c>
      <c r="M61" s="1" t="s">
        <v>46</v>
      </c>
      <c r="N61" s="1" t="s">
        <v>46</v>
      </c>
      <c r="O61" s="1" t="s">
        <v>46</v>
      </c>
      <c r="P61" s="1" t="s">
        <v>46</v>
      </c>
      <c r="Q61" s="11" t="str">
        <f>IF(OR(SMS[[#This Row],[El mensaje es asertivo, sin maltrato]]="No Cumple",SMS[[#This Row],[No brinda información sensible o falsa que afecte al cliente o la aplicación]]="No Cumple"),"No Cumple","Cumple")</f>
        <v>Cumple</v>
      </c>
      <c r="R61" s="1" t="s">
        <v>133</v>
      </c>
      <c r="S61" s="4">
        <v>1</v>
      </c>
      <c r="T61" s="9">
        <f>IF(SMS[[#This Row],[Legal]]="No Cumple",0,SMS[[#This Row],[Nota]])</f>
        <v>1</v>
      </c>
    </row>
    <row r="62" spans="1:20" x14ac:dyDescent="0.25">
      <c r="A62" s="1" t="str">
        <f>SMS[[#This Row],[ID Asesor]]&amp;SMS[[#This Row],[Fecha Monitoreo]]</f>
        <v>380245814</v>
      </c>
      <c r="B62" s="2">
        <v>45814</v>
      </c>
      <c r="C62" s="1" t="s">
        <v>126</v>
      </c>
      <c r="D62" s="1">
        <v>3802</v>
      </c>
      <c r="E62" s="2">
        <v>45814</v>
      </c>
      <c r="F62" s="3">
        <v>0.38333333333333336</v>
      </c>
      <c r="G62" s="1" t="s">
        <v>58</v>
      </c>
      <c r="H62" s="1" t="s">
        <v>52</v>
      </c>
      <c r="I62" s="1" t="s">
        <v>46</v>
      </c>
      <c r="J62" s="1" t="s">
        <v>46</v>
      </c>
      <c r="K62" s="1" t="s">
        <v>46</v>
      </c>
      <c r="L62" s="1" t="s">
        <v>46</v>
      </c>
      <c r="M62" s="1" t="s">
        <v>46</v>
      </c>
      <c r="N62" s="1" t="s">
        <v>46</v>
      </c>
      <c r="O62" s="1" t="s">
        <v>46</v>
      </c>
      <c r="P62" s="1" t="s">
        <v>46</v>
      </c>
      <c r="Q62" s="11" t="str">
        <f>IF(OR(SMS[[#This Row],[El mensaje es asertivo, sin maltrato]]="No Cumple",SMS[[#This Row],[No brinda información sensible o falsa que afecte al cliente o la aplicación]]="No Cumple"),"No Cumple","Cumple")</f>
        <v>Cumple</v>
      </c>
      <c r="R62" s="1" t="s">
        <v>133</v>
      </c>
      <c r="S62" s="4">
        <v>1</v>
      </c>
      <c r="T62" s="9">
        <f>IF(SMS[[#This Row],[Legal]]="No Cumple",0,SMS[[#This Row],[Nota]])</f>
        <v>1</v>
      </c>
    </row>
    <row r="63" spans="1:20" x14ac:dyDescent="0.25">
      <c r="A63" s="1" t="str">
        <f>SMS[[#This Row],[ID Asesor]]&amp;SMS[[#This Row],[Fecha Monitoreo]]</f>
        <v>266745814</v>
      </c>
      <c r="B63" s="2">
        <v>45814</v>
      </c>
      <c r="C63" s="1" t="s">
        <v>126</v>
      </c>
      <c r="D63" s="1">
        <v>2667</v>
      </c>
      <c r="E63" s="2">
        <v>45814</v>
      </c>
      <c r="F63" s="3">
        <v>0.36319444444444443</v>
      </c>
      <c r="G63" s="1" t="s">
        <v>58</v>
      </c>
      <c r="H63" s="1" t="s">
        <v>52</v>
      </c>
      <c r="I63" s="1" t="s">
        <v>46</v>
      </c>
      <c r="J63" s="1" t="s">
        <v>46</v>
      </c>
      <c r="K63" s="1" t="s">
        <v>46</v>
      </c>
      <c r="L63" s="1" t="s">
        <v>46</v>
      </c>
      <c r="M63" s="1" t="s">
        <v>46</v>
      </c>
      <c r="N63" s="1" t="s">
        <v>46</v>
      </c>
      <c r="O63" s="1" t="s">
        <v>46</v>
      </c>
      <c r="P63" s="1" t="s">
        <v>46</v>
      </c>
      <c r="Q63" s="11" t="str">
        <f>IF(OR(SMS[[#This Row],[El mensaje es asertivo, sin maltrato]]="No Cumple",SMS[[#This Row],[No brinda información sensible o falsa que afecte al cliente o la aplicación]]="No Cumple"),"No Cumple","Cumple")</f>
        <v>Cumple</v>
      </c>
      <c r="R63" s="1" t="s">
        <v>133</v>
      </c>
      <c r="S63" s="4">
        <v>1</v>
      </c>
      <c r="T63" s="9">
        <f>IF(SMS[[#This Row],[Legal]]="No Cumple",0,SMS[[#This Row],[Nota]])</f>
        <v>1</v>
      </c>
    </row>
    <row r="64" spans="1:20" x14ac:dyDescent="0.25">
      <c r="A64" s="1" t="str">
        <f>SMS[[#This Row],[ID Asesor]]&amp;SMS[[#This Row],[Fecha Monitoreo]]</f>
        <v>387845814</v>
      </c>
      <c r="B64" s="2">
        <v>45814</v>
      </c>
      <c r="C64" s="1" t="s">
        <v>56</v>
      </c>
      <c r="D64" s="1">
        <v>3878</v>
      </c>
      <c r="E64" s="2">
        <v>45814</v>
      </c>
      <c r="F64" s="3">
        <v>0.40347222222222223</v>
      </c>
      <c r="G64" s="1" t="s">
        <v>51</v>
      </c>
      <c r="H64" s="1" t="s">
        <v>52</v>
      </c>
      <c r="I64" s="1" t="s">
        <v>46</v>
      </c>
      <c r="J64" s="1" t="s">
        <v>46</v>
      </c>
      <c r="K64" s="1" t="s">
        <v>46</v>
      </c>
      <c r="L64" s="1" t="s">
        <v>46</v>
      </c>
      <c r="M64" s="1" t="s">
        <v>46</v>
      </c>
      <c r="N64" s="1" t="s">
        <v>46</v>
      </c>
      <c r="O64" s="1" t="s">
        <v>46</v>
      </c>
      <c r="P64" s="1" t="s">
        <v>46</v>
      </c>
      <c r="Q64" s="11" t="str">
        <f>IF(OR(SMS[[#This Row],[El mensaje es asertivo, sin maltrato]]="No Cumple",SMS[[#This Row],[No brinda información sensible o falsa que afecte al cliente o la aplicación]]="No Cumple"),"No Cumple","Cumple")</f>
        <v>Cumple</v>
      </c>
      <c r="R64" s="1" t="s">
        <v>324</v>
      </c>
      <c r="S64" s="4">
        <v>1</v>
      </c>
      <c r="T64" s="9">
        <f>IF(SMS[[#This Row],[Legal]]="No Cumple",0,SMS[[#This Row],[Nota]])</f>
        <v>1</v>
      </c>
    </row>
    <row r="65" spans="1:20" x14ac:dyDescent="0.25">
      <c r="A65" s="1" t="str">
        <f>SMS[[#This Row],[ID Asesor]]&amp;SMS[[#This Row],[Fecha Monitoreo]]</f>
        <v>364545814</v>
      </c>
      <c r="B65" s="2">
        <v>45814</v>
      </c>
      <c r="C65" s="1" t="s">
        <v>42</v>
      </c>
      <c r="D65" s="1">
        <v>3645</v>
      </c>
      <c r="E65" s="2">
        <v>45812</v>
      </c>
      <c r="F65" s="3">
        <v>0.45208333333333334</v>
      </c>
      <c r="G65" s="1" t="s">
        <v>51</v>
      </c>
      <c r="H65" s="1" t="s">
        <v>52</v>
      </c>
      <c r="I65" s="1" t="s">
        <v>47</v>
      </c>
      <c r="J65" s="1" t="s">
        <v>46</v>
      </c>
      <c r="K65" s="1" t="s">
        <v>46</v>
      </c>
      <c r="L65" s="1" t="s">
        <v>46</v>
      </c>
      <c r="M65" s="1" t="s">
        <v>46</v>
      </c>
      <c r="N65" s="1" t="s">
        <v>47</v>
      </c>
      <c r="O65" s="1" t="s">
        <v>46</v>
      </c>
      <c r="P65" s="1" t="s">
        <v>46</v>
      </c>
      <c r="Q65" s="11" t="str">
        <f>IF(OR(SMS[[#This Row],[El mensaje es asertivo, sin maltrato]]="No Cumple",SMS[[#This Row],[No brinda información sensible o falsa que afecte al cliente o la aplicación]]="No Cumple"),"No Cumple","Cumple")</f>
        <v>Cumple</v>
      </c>
      <c r="R65" s="1" t="s">
        <v>325</v>
      </c>
      <c r="S65" s="4">
        <v>0.7</v>
      </c>
      <c r="T65" s="9">
        <f>IF(SMS[[#This Row],[Legal]]="No Cumple",0,SMS[[#This Row],[Nota]])</f>
        <v>0.7</v>
      </c>
    </row>
    <row r="66" spans="1:20" x14ac:dyDescent="0.25">
      <c r="A66" s="1" t="str">
        <f>SMS[[#This Row],[ID Asesor]]&amp;SMS[[#This Row],[Fecha Monitoreo]]</f>
        <v>283345814</v>
      </c>
      <c r="B66" s="2">
        <v>45814</v>
      </c>
      <c r="C66" s="1" t="s">
        <v>42</v>
      </c>
      <c r="D66" s="1">
        <v>2833</v>
      </c>
      <c r="E66" s="2">
        <v>45814</v>
      </c>
      <c r="F66" s="3">
        <v>0.40555555555555556</v>
      </c>
      <c r="G66" s="1" t="s">
        <v>51</v>
      </c>
      <c r="H66" s="1" t="s">
        <v>52</v>
      </c>
      <c r="I66" s="1" t="s">
        <v>46</v>
      </c>
      <c r="J66" s="1" t="s">
        <v>46</v>
      </c>
      <c r="K66" s="1" t="s">
        <v>46</v>
      </c>
      <c r="L66" s="1" t="s">
        <v>46</v>
      </c>
      <c r="M66" s="1" t="s">
        <v>46</v>
      </c>
      <c r="N66" s="1" t="s">
        <v>46</v>
      </c>
      <c r="O66" s="1" t="s">
        <v>46</v>
      </c>
      <c r="P66" s="1" t="s">
        <v>46</v>
      </c>
      <c r="Q66" s="11" t="str">
        <f>IF(OR(SMS[[#This Row],[El mensaje es asertivo, sin maltrato]]="No Cumple",SMS[[#This Row],[No brinda información sensible o falsa que afecte al cliente o la aplicación]]="No Cumple"),"No Cumple","Cumple")</f>
        <v>Cumple</v>
      </c>
      <c r="R66" s="1" t="s">
        <v>100</v>
      </c>
      <c r="S66" s="4">
        <v>1</v>
      </c>
      <c r="T66" s="9">
        <f>IF(SMS[[#This Row],[Legal]]="No Cumple",0,SMS[[#This Row],[Nota]])</f>
        <v>1</v>
      </c>
    </row>
    <row r="67" spans="1:20" x14ac:dyDescent="0.25">
      <c r="A67" s="1" t="str">
        <f>SMS[[#This Row],[ID Asesor]]&amp;SMS[[#This Row],[Fecha Monitoreo]]</f>
        <v>389645814</v>
      </c>
      <c r="B67" s="2">
        <v>45814</v>
      </c>
      <c r="C67" s="1" t="s">
        <v>42</v>
      </c>
      <c r="D67" s="1">
        <v>3896</v>
      </c>
      <c r="E67" s="2">
        <v>45814</v>
      </c>
      <c r="F67" s="3">
        <v>0.4152777777777778</v>
      </c>
      <c r="G67" s="1" t="s">
        <v>51</v>
      </c>
      <c r="H67" s="1" t="s">
        <v>52</v>
      </c>
      <c r="I67" s="1" t="s">
        <v>46</v>
      </c>
      <c r="J67" s="1" t="s">
        <v>46</v>
      </c>
      <c r="K67" s="1" t="s">
        <v>46</v>
      </c>
      <c r="L67" s="1" t="s">
        <v>46</v>
      </c>
      <c r="M67" s="1" t="s">
        <v>46</v>
      </c>
      <c r="N67" s="1" t="s">
        <v>46</v>
      </c>
      <c r="O67" s="1" t="s">
        <v>46</v>
      </c>
      <c r="P67" s="1" t="s">
        <v>46</v>
      </c>
      <c r="Q67" s="11" t="str">
        <f>IF(OR(SMS[[#This Row],[El mensaje es asertivo, sin maltrato]]="No Cumple",SMS[[#This Row],[No brinda información sensible o falsa que afecte al cliente o la aplicación]]="No Cumple"),"No Cumple","Cumple")</f>
        <v>Cumple</v>
      </c>
      <c r="R67" s="1" t="s">
        <v>102</v>
      </c>
      <c r="S67" s="4">
        <v>1</v>
      </c>
      <c r="T67" s="9">
        <f>IF(SMS[[#This Row],[Legal]]="No Cumple",0,SMS[[#This Row],[Nota]])</f>
        <v>1</v>
      </c>
    </row>
    <row r="68" spans="1:20" x14ac:dyDescent="0.25">
      <c r="A68" s="1" t="str">
        <f>SMS[[#This Row],[ID Asesor]]&amp;SMS[[#This Row],[Fecha Monitoreo]]</f>
        <v>372445814</v>
      </c>
      <c r="B68" s="2">
        <v>45814</v>
      </c>
      <c r="C68" s="1" t="s">
        <v>126</v>
      </c>
      <c r="D68" s="1">
        <v>3724</v>
      </c>
      <c r="E68" s="2">
        <v>45814</v>
      </c>
      <c r="F68" s="3">
        <v>0.4284722222222222</v>
      </c>
      <c r="G68" s="1" t="s">
        <v>51</v>
      </c>
      <c r="H68" s="1" t="s">
        <v>52</v>
      </c>
      <c r="I68" s="1" t="s">
        <v>46</v>
      </c>
      <c r="J68" s="1" t="s">
        <v>46</v>
      </c>
      <c r="K68" s="1" t="s">
        <v>46</v>
      </c>
      <c r="L68" s="1" t="s">
        <v>46</v>
      </c>
      <c r="M68" s="1" t="s">
        <v>46</v>
      </c>
      <c r="N68" s="1" t="s">
        <v>46</v>
      </c>
      <c r="O68" s="1" t="s">
        <v>46</v>
      </c>
      <c r="P68" s="1" t="s">
        <v>46</v>
      </c>
      <c r="Q68" s="11" t="str">
        <f>IF(OR(SMS[[#This Row],[El mensaje es asertivo, sin maltrato]]="No Cumple",SMS[[#This Row],[No brinda información sensible o falsa que afecte al cliente o la aplicación]]="No Cumple"),"No Cumple","Cumple")</f>
        <v>Cumple</v>
      </c>
      <c r="R68" s="1" t="s">
        <v>133</v>
      </c>
      <c r="S68" s="4">
        <v>1</v>
      </c>
      <c r="T68" s="9">
        <f>IF(SMS[[#This Row],[Legal]]="No Cumple",0,SMS[[#This Row],[Nota]])</f>
        <v>1</v>
      </c>
    </row>
    <row r="69" spans="1:20" x14ac:dyDescent="0.25">
      <c r="A69" s="1" t="str">
        <f>SMS[[#This Row],[ID Asesor]]&amp;SMS[[#This Row],[Fecha Monitoreo]]</f>
        <v>369045814</v>
      </c>
      <c r="B69" s="2">
        <v>45814</v>
      </c>
      <c r="C69" s="1" t="s">
        <v>50</v>
      </c>
      <c r="D69" s="1">
        <v>3690</v>
      </c>
      <c r="E69" s="2">
        <v>45814</v>
      </c>
      <c r="F69" s="3">
        <v>0.4548611111111111</v>
      </c>
      <c r="G69" s="1" t="s">
        <v>51</v>
      </c>
      <c r="H69" s="1" t="s">
        <v>52</v>
      </c>
      <c r="I69" s="1" t="s">
        <v>46</v>
      </c>
      <c r="J69" s="1" t="s">
        <v>46</v>
      </c>
      <c r="K69" s="1" t="s">
        <v>46</v>
      </c>
      <c r="L69" s="1" t="s">
        <v>46</v>
      </c>
      <c r="M69" s="1" t="s">
        <v>46</v>
      </c>
      <c r="N69" s="1" t="s">
        <v>46</v>
      </c>
      <c r="O69" s="1" t="s">
        <v>46</v>
      </c>
      <c r="P69" s="1" t="s">
        <v>46</v>
      </c>
      <c r="Q69" s="11" t="str">
        <f>IF(OR(SMS[[#This Row],[El mensaje es asertivo, sin maltrato]]="No Cumple",SMS[[#This Row],[No brinda información sensible o falsa que afecte al cliente o la aplicación]]="No Cumple"),"No Cumple","Cumple")</f>
        <v>Cumple</v>
      </c>
      <c r="R69" s="1" t="s">
        <v>53</v>
      </c>
      <c r="S69" s="4">
        <v>1</v>
      </c>
      <c r="T69" s="9">
        <f>IF(SMS[[#This Row],[Legal]]="No Cumple",0,SMS[[#This Row],[Nota]])</f>
        <v>1</v>
      </c>
    </row>
    <row r="70" spans="1:20" x14ac:dyDescent="0.25">
      <c r="A70" s="1" t="str">
        <f>SMS[[#This Row],[ID Asesor]]&amp;SMS[[#This Row],[Fecha Monitoreo]]</f>
        <v>334545814</v>
      </c>
      <c r="B70" s="2">
        <v>45814</v>
      </c>
      <c r="C70" s="1" t="s">
        <v>56</v>
      </c>
      <c r="D70" s="1">
        <v>3345</v>
      </c>
      <c r="E70" s="2">
        <v>45814</v>
      </c>
      <c r="F70" s="3">
        <v>0.35208333333333336</v>
      </c>
      <c r="G70" s="1" t="s">
        <v>51</v>
      </c>
      <c r="H70" s="1" t="s">
        <v>52</v>
      </c>
      <c r="I70" s="1" t="s">
        <v>46</v>
      </c>
      <c r="J70" s="1" t="s">
        <v>46</v>
      </c>
      <c r="K70" s="1" t="s">
        <v>46</v>
      </c>
      <c r="L70" s="1" t="s">
        <v>46</v>
      </c>
      <c r="M70" s="1" t="s">
        <v>46</v>
      </c>
      <c r="N70" s="1" t="s">
        <v>46</v>
      </c>
      <c r="O70" s="1" t="s">
        <v>46</v>
      </c>
      <c r="P70" s="1" t="s">
        <v>46</v>
      </c>
      <c r="Q70" s="11" t="str">
        <f>IF(OR(SMS[[#This Row],[El mensaje es asertivo, sin maltrato]]="No Cumple",SMS[[#This Row],[No brinda información sensible o falsa que afecte al cliente o la aplicación]]="No Cumple"),"No Cumple","Cumple")</f>
        <v>Cumple</v>
      </c>
      <c r="R70" s="1" t="s">
        <v>130</v>
      </c>
      <c r="S70" s="4">
        <v>1</v>
      </c>
      <c r="T70" s="9">
        <f>IF(SMS[[#This Row],[Legal]]="No Cumple",0,SMS[[#This Row],[Nota]])</f>
        <v>1</v>
      </c>
    </row>
    <row r="71" spans="1:20" x14ac:dyDescent="0.25">
      <c r="A71" s="1" t="str">
        <f>SMS[[#This Row],[ID Asesor]]&amp;SMS[[#This Row],[Fecha Monitoreo]]</f>
        <v>363145814</v>
      </c>
      <c r="B71" s="2">
        <v>45814</v>
      </c>
      <c r="C71" s="1" t="s">
        <v>42</v>
      </c>
      <c r="D71" s="1">
        <v>3631</v>
      </c>
      <c r="E71" s="2">
        <v>45814</v>
      </c>
      <c r="F71" s="3">
        <v>0.40347222222222223</v>
      </c>
      <c r="G71" s="1" t="s">
        <v>51</v>
      </c>
      <c r="H71" s="1" t="s">
        <v>52</v>
      </c>
      <c r="I71" s="1" t="s">
        <v>47</v>
      </c>
      <c r="J71" s="1" t="s">
        <v>46</v>
      </c>
      <c r="K71" s="1" t="s">
        <v>46</v>
      </c>
      <c r="L71" s="1" t="s">
        <v>46</v>
      </c>
      <c r="M71" s="1" t="s">
        <v>46</v>
      </c>
      <c r="N71" s="1" t="s">
        <v>46</v>
      </c>
      <c r="O71" s="1" t="s">
        <v>46</v>
      </c>
      <c r="P71" s="1" t="s">
        <v>46</v>
      </c>
      <c r="Q71" s="11" t="str">
        <f>IF(OR(SMS[[#This Row],[El mensaje es asertivo, sin maltrato]]="No Cumple",SMS[[#This Row],[No brinda información sensible o falsa que afecte al cliente o la aplicación]]="No Cumple"),"No Cumple","Cumple")</f>
        <v>Cumple</v>
      </c>
      <c r="R71" s="1" t="s">
        <v>326</v>
      </c>
      <c r="S71" s="4">
        <v>0.85</v>
      </c>
      <c r="T71" s="9">
        <f>IF(SMS[[#This Row],[Legal]]="No Cumple",0,SMS[[#This Row],[Nota]])</f>
        <v>0.85</v>
      </c>
    </row>
    <row r="72" spans="1:20" x14ac:dyDescent="0.25">
      <c r="A72" s="1" t="str">
        <f>SMS[[#This Row],[ID Asesor]]&amp;SMS[[#This Row],[Fecha Monitoreo]]</f>
        <v>392245814</v>
      </c>
      <c r="B72" s="2">
        <v>45814</v>
      </c>
      <c r="C72" s="1" t="s">
        <v>42</v>
      </c>
      <c r="D72" s="1">
        <v>3922</v>
      </c>
      <c r="E72" s="2">
        <v>45813</v>
      </c>
      <c r="F72" s="3">
        <v>4.3055555555555555E-2</v>
      </c>
      <c r="G72" s="1" t="s">
        <v>51</v>
      </c>
      <c r="H72" s="1" t="s">
        <v>52</v>
      </c>
      <c r="I72" s="1" t="s">
        <v>46</v>
      </c>
      <c r="J72" s="1" t="s">
        <v>46</v>
      </c>
      <c r="K72" s="1" t="s">
        <v>46</v>
      </c>
      <c r="L72" s="1" t="s">
        <v>46</v>
      </c>
      <c r="M72" s="1" t="s">
        <v>46</v>
      </c>
      <c r="N72" s="1" t="s">
        <v>46</v>
      </c>
      <c r="O72" s="1" t="s">
        <v>46</v>
      </c>
      <c r="P72" s="1" t="s">
        <v>46</v>
      </c>
      <c r="Q72" s="11" t="str">
        <f>IF(OR(SMS[[#This Row],[El mensaje es asertivo, sin maltrato]]="No Cumple",SMS[[#This Row],[No brinda información sensible o falsa que afecte al cliente o la aplicación]]="No Cumple"),"No Cumple","Cumple")</f>
        <v>Cumple</v>
      </c>
      <c r="R72" s="1" t="s">
        <v>95</v>
      </c>
      <c r="S72" s="4">
        <v>1</v>
      </c>
      <c r="T72" s="9">
        <f>IF(SMS[[#This Row],[Legal]]="No Cumple",0,SMS[[#This Row],[Nota]])</f>
        <v>1</v>
      </c>
    </row>
    <row r="73" spans="1:20" x14ac:dyDescent="0.25">
      <c r="A73" s="1" t="str">
        <f>SMS[[#This Row],[ID Asesor]]&amp;SMS[[#This Row],[Fecha Monitoreo]]</f>
        <v>376345814</v>
      </c>
      <c r="B73" s="2">
        <v>45814</v>
      </c>
      <c r="C73" s="1" t="s">
        <v>42</v>
      </c>
      <c r="D73" s="1">
        <v>3763</v>
      </c>
      <c r="E73" s="2">
        <v>45814</v>
      </c>
      <c r="F73" s="3">
        <v>0.14930555555555555</v>
      </c>
      <c r="G73" s="1" t="s">
        <v>51</v>
      </c>
      <c r="H73" s="1" t="s">
        <v>52</v>
      </c>
      <c r="I73" s="1" t="s">
        <v>46</v>
      </c>
      <c r="J73" s="1" t="s">
        <v>46</v>
      </c>
      <c r="K73" s="1" t="s">
        <v>46</v>
      </c>
      <c r="L73" s="1" t="s">
        <v>46</v>
      </c>
      <c r="M73" s="1" t="s">
        <v>46</v>
      </c>
      <c r="N73" s="1" t="s">
        <v>47</v>
      </c>
      <c r="O73" s="1" t="s">
        <v>46</v>
      </c>
      <c r="P73" s="1" t="s">
        <v>46</v>
      </c>
      <c r="Q73" s="11" t="str">
        <f>IF(OR(SMS[[#This Row],[El mensaje es asertivo, sin maltrato]]="No Cumple",SMS[[#This Row],[No brinda información sensible o falsa que afecte al cliente o la aplicación]]="No Cumple"),"No Cumple","Cumple")</f>
        <v>Cumple</v>
      </c>
      <c r="R73" s="1" t="s">
        <v>327</v>
      </c>
      <c r="S73" s="4">
        <v>0.85</v>
      </c>
      <c r="T73" s="9">
        <f>IF(SMS[[#This Row],[Legal]]="No Cumple",0,SMS[[#This Row],[Nota]])</f>
        <v>0.85</v>
      </c>
    </row>
    <row r="74" spans="1:20" x14ac:dyDescent="0.25">
      <c r="A74" s="1" t="str">
        <f>SMS[[#This Row],[ID Asesor]]&amp;SMS[[#This Row],[Fecha Monitoreo]]</f>
        <v>214845814</v>
      </c>
      <c r="B74" s="2">
        <v>45814</v>
      </c>
      <c r="C74" s="1" t="s">
        <v>42</v>
      </c>
      <c r="D74" s="1">
        <v>2148</v>
      </c>
      <c r="E74" s="2">
        <v>45814</v>
      </c>
      <c r="F74" s="3">
        <v>0.45763888888888887</v>
      </c>
      <c r="G74" s="1" t="s">
        <v>51</v>
      </c>
      <c r="H74" s="1" t="s">
        <v>52</v>
      </c>
      <c r="I74" s="1" t="s">
        <v>46</v>
      </c>
      <c r="J74" s="1" t="s">
        <v>46</v>
      </c>
      <c r="K74" s="1" t="s">
        <v>46</v>
      </c>
      <c r="L74" s="1" t="s">
        <v>46</v>
      </c>
      <c r="M74" s="1" t="s">
        <v>46</v>
      </c>
      <c r="N74" s="1" t="s">
        <v>46</v>
      </c>
      <c r="O74" s="1" t="s">
        <v>46</v>
      </c>
      <c r="P74" s="1" t="s">
        <v>46</v>
      </c>
      <c r="Q74" s="11" t="str">
        <f>IF(OR(SMS[[#This Row],[El mensaje es asertivo, sin maltrato]]="No Cumple",SMS[[#This Row],[No brinda información sensible o falsa que afecte al cliente o la aplicación]]="No Cumple"),"No Cumple","Cumple")</f>
        <v>Cumple</v>
      </c>
      <c r="R74" s="1" t="s">
        <v>102</v>
      </c>
      <c r="S74" s="4">
        <v>1</v>
      </c>
      <c r="T74" s="9">
        <f>IF(SMS[[#This Row],[Legal]]="No Cumple",0,SMS[[#This Row],[Nota]])</f>
        <v>1</v>
      </c>
    </row>
    <row r="75" spans="1:20" x14ac:dyDescent="0.25">
      <c r="A75" s="1" t="str">
        <f>SMS[[#This Row],[ID Asesor]]&amp;SMS[[#This Row],[Fecha Monitoreo]]</f>
        <v>394745815</v>
      </c>
      <c r="B75" s="2">
        <v>45815</v>
      </c>
      <c r="C75" s="1" t="s">
        <v>50</v>
      </c>
      <c r="D75" s="1">
        <v>3947</v>
      </c>
      <c r="E75" s="2">
        <v>45815</v>
      </c>
      <c r="F75" s="3">
        <v>0.37013888888888891</v>
      </c>
      <c r="G75" s="1" t="s">
        <v>51</v>
      </c>
      <c r="H75" s="1" t="s">
        <v>52</v>
      </c>
      <c r="I75" s="1" t="s">
        <v>46</v>
      </c>
      <c r="J75" s="1" t="s">
        <v>46</v>
      </c>
      <c r="K75" s="1" t="s">
        <v>46</v>
      </c>
      <c r="L75" s="1" t="s">
        <v>46</v>
      </c>
      <c r="M75" s="1" t="s">
        <v>46</v>
      </c>
      <c r="N75" s="1" t="s">
        <v>46</v>
      </c>
      <c r="O75" s="1" t="s">
        <v>46</v>
      </c>
      <c r="P75" s="1" t="s">
        <v>46</v>
      </c>
      <c r="Q75" s="11" t="str">
        <f>IF(OR(SMS[[#This Row],[El mensaje es asertivo, sin maltrato]]="No Cumple",SMS[[#This Row],[No brinda información sensible o falsa que afecte al cliente o la aplicación]]="No Cumple"),"No Cumple","Cumple")</f>
        <v>Cumple</v>
      </c>
      <c r="R75" s="1" t="s">
        <v>53</v>
      </c>
      <c r="S75" s="4">
        <v>1</v>
      </c>
      <c r="T75" s="9">
        <f>IF(SMS[[#This Row],[Legal]]="No Cumple",0,SMS[[#This Row],[Nota]])</f>
        <v>1</v>
      </c>
    </row>
    <row r="76" spans="1:20" x14ac:dyDescent="0.25">
      <c r="A76" s="1" t="str">
        <f>SMS[[#This Row],[ID Asesor]]&amp;SMS[[#This Row],[Fecha Monitoreo]]</f>
        <v>394145815</v>
      </c>
      <c r="B76" s="2">
        <v>45815</v>
      </c>
      <c r="C76" s="1" t="s">
        <v>42</v>
      </c>
      <c r="D76" s="1">
        <v>3941</v>
      </c>
      <c r="E76" s="2">
        <v>45815</v>
      </c>
      <c r="F76" s="3">
        <v>0.42708333333333331</v>
      </c>
      <c r="G76" s="1" t="s">
        <v>43</v>
      </c>
      <c r="H76" s="1" t="s">
        <v>52</v>
      </c>
      <c r="I76" s="1" t="s">
        <v>46</v>
      </c>
      <c r="J76" s="1" t="s">
        <v>46</v>
      </c>
      <c r="K76" s="1" t="s">
        <v>46</v>
      </c>
      <c r="L76" s="1" t="s">
        <v>46</v>
      </c>
      <c r="M76" s="1" t="s">
        <v>46</v>
      </c>
      <c r="N76" s="1" t="s">
        <v>46</v>
      </c>
      <c r="O76" s="1" t="s">
        <v>46</v>
      </c>
      <c r="P76" s="1" t="s">
        <v>46</v>
      </c>
      <c r="Q76" s="11" t="str">
        <f>IF(OR(SMS[[#This Row],[El mensaje es asertivo, sin maltrato]]="No Cumple",SMS[[#This Row],[No brinda información sensible o falsa que afecte al cliente o la aplicación]]="No Cumple"),"No Cumple","Cumple")</f>
        <v>Cumple</v>
      </c>
      <c r="R76" s="1" t="s">
        <v>100</v>
      </c>
      <c r="S76" s="4">
        <v>1</v>
      </c>
      <c r="T76" s="9">
        <f>IF(SMS[[#This Row],[Legal]]="No Cumple",0,SMS[[#This Row],[Nota]])</f>
        <v>1</v>
      </c>
    </row>
    <row r="77" spans="1:20" x14ac:dyDescent="0.25">
      <c r="A77" s="1" t="str">
        <f>SMS[[#This Row],[ID Asesor]]&amp;SMS[[#This Row],[Fecha Monitoreo]]</f>
        <v>394245815</v>
      </c>
      <c r="B77" s="2">
        <v>45815</v>
      </c>
      <c r="C77" s="1" t="s">
        <v>42</v>
      </c>
      <c r="D77" s="1">
        <v>3942</v>
      </c>
      <c r="E77" s="2">
        <v>45815</v>
      </c>
      <c r="F77" s="3">
        <v>0.42569444444444443</v>
      </c>
      <c r="G77" s="1" t="s">
        <v>43</v>
      </c>
      <c r="H77" s="1" t="s">
        <v>52</v>
      </c>
      <c r="I77" s="1" t="s">
        <v>46</v>
      </c>
      <c r="J77" s="1" t="s">
        <v>46</v>
      </c>
      <c r="K77" s="1" t="s">
        <v>46</v>
      </c>
      <c r="L77" s="1" t="s">
        <v>46</v>
      </c>
      <c r="M77" s="1" t="s">
        <v>46</v>
      </c>
      <c r="N77" s="1" t="s">
        <v>46</v>
      </c>
      <c r="O77" s="1" t="s">
        <v>46</v>
      </c>
      <c r="P77" s="1" t="s">
        <v>46</v>
      </c>
      <c r="Q77" s="11" t="str">
        <f>IF(OR(SMS[[#This Row],[El mensaje es asertivo, sin maltrato]]="No Cumple",SMS[[#This Row],[No brinda información sensible o falsa que afecte al cliente o la aplicación]]="No Cumple"),"No Cumple","Cumple")</f>
        <v>Cumple</v>
      </c>
      <c r="R77" s="1" t="s">
        <v>102</v>
      </c>
      <c r="S77" s="4">
        <v>1</v>
      </c>
      <c r="T77" s="9">
        <f>IF(SMS[[#This Row],[Legal]]="No Cumple",0,SMS[[#This Row],[Nota]])</f>
        <v>1</v>
      </c>
    </row>
    <row r="78" spans="1:20" x14ac:dyDescent="0.25">
      <c r="A78" s="1" t="str">
        <f>SMS[[#This Row],[ID Asesor]]&amp;SMS[[#This Row],[Fecha Monitoreo]]</f>
        <v>335445815</v>
      </c>
      <c r="B78" s="2">
        <v>45815</v>
      </c>
      <c r="C78" s="1" t="s">
        <v>126</v>
      </c>
      <c r="D78" s="1">
        <v>3354</v>
      </c>
      <c r="E78" s="2">
        <v>45815</v>
      </c>
      <c r="F78" s="3">
        <v>0.37083333333333335</v>
      </c>
      <c r="G78" s="1" t="s">
        <v>58</v>
      </c>
      <c r="H78" s="1" t="s">
        <v>52</v>
      </c>
      <c r="I78" s="1" t="s">
        <v>46</v>
      </c>
      <c r="J78" s="1" t="s">
        <v>46</v>
      </c>
      <c r="K78" s="1" t="s">
        <v>46</v>
      </c>
      <c r="L78" s="1" t="s">
        <v>46</v>
      </c>
      <c r="M78" s="1" t="s">
        <v>46</v>
      </c>
      <c r="N78" s="1" t="s">
        <v>46</v>
      </c>
      <c r="O78" s="1" t="s">
        <v>46</v>
      </c>
      <c r="P78" s="1" t="s">
        <v>46</v>
      </c>
      <c r="Q78" s="11" t="str">
        <f>IF(OR(SMS[[#This Row],[El mensaje es asertivo, sin maltrato]]="No Cumple",SMS[[#This Row],[No brinda información sensible o falsa que afecte al cliente o la aplicación]]="No Cumple"),"No Cumple","Cumple")</f>
        <v>Cumple</v>
      </c>
      <c r="R78" s="1" t="s">
        <v>133</v>
      </c>
      <c r="S78" s="4">
        <v>1</v>
      </c>
      <c r="T78" s="9">
        <f>IF(SMS[[#This Row],[Legal]]="No Cumple",0,SMS[[#This Row],[Nota]])</f>
        <v>1</v>
      </c>
    </row>
    <row r="79" spans="1:20" x14ac:dyDescent="0.25">
      <c r="A79" s="1" t="str">
        <f>SMS[[#This Row],[ID Asesor]]&amp;SMS[[#This Row],[Fecha Monitoreo]]</f>
        <v>372545815</v>
      </c>
      <c r="B79" s="2">
        <v>45815</v>
      </c>
      <c r="C79" s="1" t="s">
        <v>126</v>
      </c>
      <c r="D79" s="1">
        <v>3725</v>
      </c>
      <c r="E79" s="2">
        <v>45815</v>
      </c>
      <c r="F79" s="3">
        <v>0.47291666666666665</v>
      </c>
      <c r="G79" s="1" t="s">
        <v>51</v>
      </c>
      <c r="H79" s="1" t="s">
        <v>52</v>
      </c>
      <c r="I79" s="1" t="s">
        <v>46</v>
      </c>
      <c r="J79" s="1" t="s">
        <v>46</v>
      </c>
      <c r="K79" s="1" t="s">
        <v>46</v>
      </c>
      <c r="L79" s="1" t="s">
        <v>46</v>
      </c>
      <c r="M79" s="1" t="s">
        <v>46</v>
      </c>
      <c r="N79" s="1" t="s">
        <v>46</v>
      </c>
      <c r="O79" s="1" t="s">
        <v>46</v>
      </c>
      <c r="P79" s="1" t="s">
        <v>46</v>
      </c>
      <c r="Q79" s="11" t="str">
        <f>IF(OR(SMS[[#This Row],[El mensaje es asertivo, sin maltrato]]="No Cumple",SMS[[#This Row],[No brinda información sensible o falsa que afecte al cliente o la aplicación]]="No Cumple"),"No Cumple","Cumple")</f>
        <v>Cumple</v>
      </c>
      <c r="R79" s="1" t="s">
        <v>133</v>
      </c>
      <c r="S79" s="4">
        <v>1</v>
      </c>
      <c r="T79" s="9">
        <f>IF(SMS[[#This Row],[Legal]]="No Cumple",0,SMS[[#This Row],[Nota]])</f>
        <v>1</v>
      </c>
    </row>
    <row r="80" spans="1:20" x14ac:dyDescent="0.25">
      <c r="A80" s="1" t="str">
        <f>SMS[[#This Row],[ID Asesor]]&amp;SMS[[#This Row],[Fecha Monitoreo]]</f>
        <v>363345815</v>
      </c>
      <c r="B80" s="2">
        <v>45815</v>
      </c>
      <c r="C80" s="1" t="s">
        <v>50</v>
      </c>
      <c r="D80" s="1">
        <v>3633</v>
      </c>
      <c r="E80" s="2">
        <v>45815</v>
      </c>
      <c r="F80" s="3">
        <v>0.38750000000000001</v>
      </c>
      <c r="G80" s="1" t="s">
        <v>51</v>
      </c>
      <c r="H80" s="1" t="s">
        <v>52</v>
      </c>
      <c r="I80" s="1" t="s">
        <v>46</v>
      </c>
      <c r="J80" s="1" t="s">
        <v>46</v>
      </c>
      <c r="K80" s="1" t="s">
        <v>46</v>
      </c>
      <c r="L80" s="1" t="s">
        <v>46</v>
      </c>
      <c r="M80" s="1" t="s">
        <v>46</v>
      </c>
      <c r="N80" s="1" t="s">
        <v>46</v>
      </c>
      <c r="O80" s="1" t="s">
        <v>46</v>
      </c>
      <c r="P80" s="1" t="s">
        <v>46</v>
      </c>
      <c r="Q80" s="11" t="str">
        <f>IF(OR(SMS[[#This Row],[El mensaje es asertivo, sin maltrato]]="No Cumple",SMS[[#This Row],[No brinda información sensible o falsa que afecte al cliente o la aplicación]]="No Cumple"),"No Cumple","Cumple")</f>
        <v>Cumple</v>
      </c>
      <c r="R80" s="1" t="s">
        <v>53</v>
      </c>
      <c r="S80" s="4">
        <v>1</v>
      </c>
      <c r="T80" s="9">
        <f>IF(SMS[[#This Row],[Legal]]="No Cumple",0,SMS[[#This Row],[Nota]])</f>
        <v>1</v>
      </c>
    </row>
    <row r="81" spans="1:20" x14ac:dyDescent="0.25">
      <c r="A81" s="1" t="str">
        <f>SMS[[#This Row],[ID Asesor]]&amp;SMS[[#This Row],[Fecha Monitoreo]]</f>
        <v>270945815</v>
      </c>
      <c r="B81" s="2">
        <v>45815</v>
      </c>
      <c r="C81" s="1" t="s">
        <v>50</v>
      </c>
      <c r="D81" s="1">
        <v>2709</v>
      </c>
      <c r="E81" s="2">
        <v>45815</v>
      </c>
      <c r="F81" s="3">
        <v>0.47152777777777777</v>
      </c>
      <c r="G81" s="1" t="s">
        <v>51</v>
      </c>
      <c r="H81" s="1" t="s">
        <v>52</v>
      </c>
      <c r="I81" s="1" t="s">
        <v>46</v>
      </c>
      <c r="J81" s="1" t="s">
        <v>46</v>
      </c>
      <c r="K81" s="1" t="s">
        <v>46</v>
      </c>
      <c r="L81" s="1" t="s">
        <v>46</v>
      </c>
      <c r="M81" s="1" t="s">
        <v>46</v>
      </c>
      <c r="N81" s="1" t="s">
        <v>46</v>
      </c>
      <c r="O81" s="1" t="s">
        <v>46</v>
      </c>
      <c r="P81" s="1" t="s">
        <v>46</v>
      </c>
      <c r="Q81" s="11" t="str">
        <f>IF(OR(SMS[[#This Row],[El mensaje es asertivo, sin maltrato]]="No Cumple",SMS[[#This Row],[No brinda información sensible o falsa que afecte al cliente o la aplicación]]="No Cumple"),"No Cumple","Cumple")</f>
        <v>Cumple</v>
      </c>
      <c r="R81" s="1" t="s">
        <v>53</v>
      </c>
      <c r="S81" s="4">
        <v>1</v>
      </c>
      <c r="T81" s="9">
        <f>IF(SMS[[#This Row],[Legal]]="No Cumple",0,SMS[[#This Row],[Nota]])</f>
        <v>1</v>
      </c>
    </row>
    <row r="82" spans="1:20" x14ac:dyDescent="0.25">
      <c r="A82" s="1" t="str">
        <f>SMS[[#This Row],[ID Asesor]]&amp;SMS[[#This Row],[Fecha Monitoreo]]</f>
        <v>394345815</v>
      </c>
      <c r="B82" s="2">
        <v>45815</v>
      </c>
      <c r="C82" s="1" t="s">
        <v>42</v>
      </c>
      <c r="D82" s="1">
        <v>3943</v>
      </c>
      <c r="E82" s="2">
        <v>45814</v>
      </c>
      <c r="F82" s="3">
        <v>0.18819444444444444</v>
      </c>
      <c r="G82" s="1" t="s">
        <v>43</v>
      </c>
      <c r="H82" s="1" t="s">
        <v>52</v>
      </c>
      <c r="I82" s="1" t="s">
        <v>46</v>
      </c>
      <c r="J82" s="1" t="s">
        <v>46</v>
      </c>
      <c r="K82" s="1" t="s">
        <v>46</v>
      </c>
      <c r="L82" s="1" t="s">
        <v>46</v>
      </c>
      <c r="M82" s="1" t="s">
        <v>46</v>
      </c>
      <c r="N82" s="1" t="s">
        <v>46</v>
      </c>
      <c r="O82" s="1" t="s">
        <v>46</v>
      </c>
      <c r="P82" s="1" t="s">
        <v>46</v>
      </c>
      <c r="Q82" s="11" t="str">
        <f>IF(OR(SMS[[#This Row],[El mensaje es asertivo, sin maltrato]]="No Cumple",SMS[[#This Row],[No brinda información sensible o falsa que afecte al cliente o la aplicación]]="No Cumple"),"No Cumple","Cumple")</f>
        <v>Cumple</v>
      </c>
      <c r="R82" s="1" t="s">
        <v>95</v>
      </c>
      <c r="S82" s="4">
        <v>1</v>
      </c>
      <c r="T82" s="9">
        <f>IF(SMS[[#This Row],[Legal]]="No Cumple",0,SMS[[#This Row],[Nota]])</f>
        <v>1</v>
      </c>
    </row>
    <row r="83" spans="1:20" x14ac:dyDescent="0.25">
      <c r="A83" s="1" t="str">
        <f>SMS[[#This Row],[ID Asesor]]&amp;SMS[[#This Row],[Fecha Monitoreo]]</f>
        <v>372945817</v>
      </c>
      <c r="B83" s="2">
        <v>45817</v>
      </c>
      <c r="C83" s="1" t="s">
        <v>50</v>
      </c>
      <c r="D83" s="1">
        <v>3729</v>
      </c>
      <c r="E83" s="2">
        <v>45817</v>
      </c>
      <c r="F83" s="3">
        <v>0.3611111111111111</v>
      </c>
      <c r="G83" s="1" t="s">
        <v>51</v>
      </c>
      <c r="H83" s="1" t="s">
        <v>52</v>
      </c>
      <c r="I83" s="1" t="s">
        <v>46</v>
      </c>
      <c r="J83" s="1" t="s">
        <v>46</v>
      </c>
      <c r="K83" s="1" t="s">
        <v>46</v>
      </c>
      <c r="L83" s="1" t="s">
        <v>46</v>
      </c>
      <c r="M83" s="1" t="s">
        <v>46</v>
      </c>
      <c r="N83" s="1" t="s">
        <v>46</v>
      </c>
      <c r="O83" s="1" t="s">
        <v>46</v>
      </c>
      <c r="P83" s="1" t="s">
        <v>46</v>
      </c>
      <c r="Q83" s="11" t="str">
        <f>IF(OR(SMS[[#This Row],[El mensaje es asertivo, sin maltrato]]="No Cumple",SMS[[#This Row],[No brinda información sensible o falsa que afecte al cliente o la aplicación]]="No Cumple"),"No Cumple","Cumple")</f>
        <v>Cumple</v>
      </c>
      <c r="R83" s="1" t="s">
        <v>53</v>
      </c>
      <c r="S83" s="4">
        <v>1</v>
      </c>
      <c r="T83" s="9">
        <f>IF(SMS[[#This Row],[Legal]]="No Cumple",0,SMS[[#This Row],[Nota]])</f>
        <v>1</v>
      </c>
    </row>
    <row r="84" spans="1:20" x14ac:dyDescent="0.25">
      <c r="A84" s="1" t="str">
        <f>SMS[[#This Row],[ID Asesor]]&amp;SMS[[#This Row],[Fecha Monitoreo]]</f>
        <v>345945817</v>
      </c>
      <c r="B84" s="2">
        <v>45817</v>
      </c>
      <c r="C84" s="1" t="s">
        <v>56</v>
      </c>
      <c r="D84" s="1">
        <v>3459</v>
      </c>
      <c r="E84" s="2">
        <v>45817</v>
      </c>
      <c r="F84" s="3">
        <v>0.4</v>
      </c>
      <c r="G84" s="1" t="s">
        <v>58</v>
      </c>
      <c r="H84" s="1" t="s">
        <v>52</v>
      </c>
      <c r="I84" s="1" t="s">
        <v>46</v>
      </c>
      <c r="J84" s="1" t="s">
        <v>46</v>
      </c>
      <c r="K84" s="1" t="s">
        <v>46</v>
      </c>
      <c r="L84" s="1" t="s">
        <v>46</v>
      </c>
      <c r="M84" s="1" t="s">
        <v>46</v>
      </c>
      <c r="N84" s="1" t="s">
        <v>46</v>
      </c>
      <c r="O84" s="1" t="s">
        <v>46</v>
      </c>
      <c r="P84" s="1" t="s">
        <v>46</v>
      </c>
      <c r="Q84" s="11" t="str">
        <f>IF(OR(SMS[[#This Row],[El mensaje es asertivo, sin maltrato]]="No Cumple",SMS[[#This Row],[No brinda información sensible o falsa que afecte al cliente o la aplicación]]="No Cumple"),"No Cumple","Cumple")</f>
        <v>Cumple</v>
      </c>
      <c r="R84" s="1" t="s">
        <v>132</v>
      </c>
      <c r="S84" s="4">
        <v>1</v>
      </c>
      <c r="T84" s="9">
        <f>IF(SMS[[#This Row],[Legal]]="No Cumple",0,SMS[[#This Row],[Nota]])</f>
        <v>1</v>
      </c>
    </row>
    <row r="85" spans="1:20" x14ac:dyDescent="0.25">
      <c r="A85" s="1" t="str">
        <f>SMS[[#This Row],[ID Asesor]]&amp;SMS[[#This Row],[Fecha Monitoreo]]</f>
        <v>299445817</v>
      </c>
      <c r="B85" s="2">
        <v>45817</v>
      </c>
      <c r="C85" s="1" t="s">
        <v>50</v>
      </c>
      <c r="D85" s="1">
        <v>2994</v>
      </c>
      <c r="E85" s="2">
        <v>45817</v>
      </c>
      <c r="F85" s="3">
        <v>0.44930555555555557</v>
      </c>
      <c r="G85" s="1" t="s">
        <v>43</v>
      </c>
      <c r="H85" s="1" t="s">
        <v>52</v>
      </c>
      <c r="I85" s="1" t="s">
        <v>47</v>
      </c>
      <c r="J85" s="1" t="s">
        <v>46</v>
      </c>
      <c r="K85" s="1" t="s">
        <v>47</v>
      </c>
      <c r="L85" s="1" t="s">
        <v>47</v>
      </c>
      <c r="M85" s="1" t="s">
        <v>46</v>
      </c>
      <c r="N85" s="1" t="s">
        <v>47</v>
      </c>
      <c r="O85" s="1" t="s">
        <v>46</v>
      </c>
      <c r="P85" s="1" t="s">
        <v>46</v>
      </c>
      <c r="Q85" s="11" t="str">
        <f>IF(OR(SMS[[#This Row],[El mensaje es asertivo, sin maltrato]]="No Cumple",SMS[[#This Row],[No brinda información sensible o falsa que afecte al cliente o la aplicación]]="No Cumple"),"No Cumple","Cumple")</f>
        <v>Cumple</v>
      </c>
      <c r="R85" s="1" t="s">
        <v>328</v>
      </c>
      <c r="S85" s="4">
        <v>0.3</v>
      </c>
      <c r="T85" s="9">
        <f>IF(SMS[[#This Row],[Legal]]="No Cumple",0,SMS[[#This Row],[Nota]])</f>
        <v>0.3</v>
      </c>
    </row>
    <row r="86" spans="1:20" x14ac:dyDescent="0.25">
      <c r="A86" s="1" t="str">
        <f>SMS[[#This Row],[ID Asesor]]&amp;SMS[[#This Row],[Fecha Monitoreo]]</f>
        <v>355145817</v>
      </c>
      <c r="B86" s="2">
        <v>45817</v>
      </c>
      <c r="C86" s="1" t="s">
        <v>50</v>
      </c>
      <c r="D86" s="1">
        <v>3551</v>
      </c>
      <c r="E86" s="2">
        <v>45817</v>
      </c>
      <c r="F86" s="3">
        <v>0.39513888888888887</v>
      </c>
      <c r="G86" s="1" t="s">
        <v>43</v>
      </c>
      <c r="H86" s="1" t="s">
        <v>52</v>
      </c>
      <c r="I86" s="1" t="s">
        <v>46</v>
      </c>
      <c r="J86" s="1" t="s">
        <v>46</v>
      </c>
      <c r="K86" s="1" t="s">
        <v>46</v>
      </c>
      <c r="L86" s="1" t="s">
        <v>46</v>
      </c>
      <c r="M86" s="1" t="s">
        <v>46</v>
      </c>
      <c r="N86" s="1" t="s">
        <v>46</v>
      </c>
      <c r="O86" s="1" t="s">
        <v>46</v>
      </c>
      <c r="P86" s="1" t="s">
        <v>46</v>
      </c>
      <c r="Q86" s="11" t="str">
        <f>IF(OR(SMS[[#This Row],[El mensaje es asertivo, sin maltrato]]="No Cumple",SMS[[#This Row],[No brinda información sensible o falsa que afecte al cliente o la aplicación]]="No Cumple"),"No Cumple","Cumple")</f>
        <v>Cumple</v>
      </c>
      <c r="R86" s="1" t="s">
        <v>329</v>
      </c>
      <c r="S86" s="4">
        <v>1</v>
      </c>
      <c r="T86" s="9">
        <f>IF(SMS[[#This Row],[Legal]]="No Cumple",0,SMS[[#This Row],[Nota]])</f>
        <v>1</v>
      </c>
    </row>
    <row r="87" spans="1:20" x14ac:dyDescent="0.25">
      <c r="A87" s="1" t="str">
        <f>SMS[[#This Row],[ID Asesor]]&amp;SMS[[#This Row],[Fecha Monitoreo]]</f>
        <v>381045817</v>
      </c>
      <c r="B87" s="2">
        <v>45817</v>
      </c>
      <c r="C87" s="1" t="s">
        <v>50</v>
      </c>
      <c r="D87" s="1">
        <v>3810</v>
      </c>
      <c r="E87" s="2">
        <v>45817</v>
      </c>
      <c r="F87" s="3">
        <v>0.66111111111111109</v>
      </c>
      <c r="G87" s="1" t="s">
        <v>51</v>
      </c>
      <c r="H87" s="1" t="s">
        <v>52</v>
      </c>
      <c r="I87" s="1" t="s">
        <v>46</v>
      </c>
      <c r="J87" s="1" t="s">
        <v>46</v>
      </c>
      <c r="K87" s="1" t="s">
        <v>46</v>
      </c>
      <c r="L87" s="1" t="s">
        <v>46</v>
      </c>
      <c r="M87" s="1" t="s">
        <v>46</v>
      </c>
      <c r="N87" s="1" t="s">
        <v>46</v>
      </c>
      <c r="O87" s="1" t="s">
        <v>46</v>
      </c>
      <c r="P87" s="1" t="s">
        <v>46</v>
      </c>
      <c r="Q87" s="11" t="str">
        <f>IF(OR(SMS[[#This Row],[El mensaje es asertivo, sin maltrato]]="No Cumple",SMS[[#This Row],[No brinda información sensible o falsa que afecte al cliente o la aplicación]]="No Cumple"),"No Cumple","Cumple")</f>
        <v>Cumple</v>
      </c>
      <c r="R87" s="1" t="s">
        <v>53</v>
      </c>
      <c r="S87" s="4">
        <v>1</v>
      </c>
      <c r="T87" s="9">
        <f>IF(SMS[[#This Row],[Legal]]="No Cumple",0,SMS[[#This Row],[Nota]])</f>
        <v>1</v>
      </c>
    </row>
    <row r="88" spans="1:20" x14ac:dyDescent="0.25">
      <c r="A88" s="1" t="str">
        <f>SMS[[#This Row],[ID Asesor]]&amp;SMS[[#This Row],[Fecha Monitoreo]]</f>
        <v>368845817</v>
      </c>
      <c r="B88" s="2">
        <v>45817</v>
      </c>
      <c r="C88" s="1" t="s">
        <v>42</v>
      </c>
      <c r="D88" s="1">
        <v>3688</v>
      </c>
      <c r="E88" s="2">
        <v>45817</v>
      </c>
      <c r="F88" s="3">
        <v>0.42291666666666666</v>
      </c>
      <c r="G88" s="1" t="s">
        <v>51</v>
      </c>
      <c r="H88" s="1" t="s">
        <v>52</v>
      </c>
      <c r="I88" s="1" t="s">
        <v>46</v>
      </c>
      <c r="J88" s="1" t="s">
        <v>46</v>
      </c>
      <c r="K88" s="1" t="s">
        <v>46</v>
      </c>
      <c r="L88" s="1" t="s">
        <v>46</v>
      </c>
      <c r="M88" s="1" t="s">
        <v>46</v>
      </c>
      <c r="N88" s="1" t="s">
        <v>46</v>
      </c>
      <c r="O88" s="1" t="s">
        <v>46</v>
      </c>
      <c r="P88" s="1" t="s">
        <v>46</v>
      </c>
      <c r="Q88" s="11" t="str">
        <f>IF(OR(SMS[[#This Row],[El mensaje es asertivo, sin maltrato]]="No Cumple",SMS[[#This Row],[No brinda información sensible o falsa que afecte al cliente o la aplicación]]="No Cumple"),"No Cumple","Cumple")</f>
        <v>Cumple</v>
      </c>
      <c r="R88" s="1" t="s">
        <v>100</v>
      </c>
      <c r="S88" s="4">
        <v>1</v>
      </c>
      <c r="T88" s="9">
        <f>IF(SMS[[#This Row],[Legal]]="No Cumple",0,SMS[[#This Row],[Nota]])</f>
        <v>1</v>
      </c>
    </row>
    <row r="89" spans="1:20" x14ac:dyDescent="0.25">
      <c r="A89" s="1" t="str">
        <f>SMS[[#This Row],[ID Asesor]]&amp;SMS[[#This Row],[Fecha Monitoreo]]</f>
        <v>242345817</v>
      </c>
      <c r="B89" s="2">
        <v>45817</v>
      </c>
      <c r="C89" s="1" t="s">
        <v>42</v>
      </c>
      <c r="D89" s="1">
        <v>2423</v>
      </c>
      <c r="E89" s="2">
        <v>45817</v>
      </c>
      <c r="F89" s="3">
        <v>0.45833333333333331</v>
      </c>
      <c r="G89" s="1" t="s">
        <v>51</v>
      </c>
      <c r="H89" s="1" t="s">
        <v>52</v>
      </c>
      <c r="I89" s="1" t="s">
        <v>46</v>
      </c>
      <c r="J89" s="1" t="s">
        <v>46</v>
      </c>
      <c r="K89" s="1" t="s">
        <v>46</v>
      </c>
      <c r="L89" s="1" t="s">
        <v>47</v>
      </c>
      <c r="M89" s="1" t="s">
        <v>46</v>
      </c>
      <c r="N89" s="1" t="s">
        <v>47</v>
      </c>
      <c r="O89" s="1" t="s">
        <v>46</v>
      </c>
      <c r="P89" s="1" t="s">
        <v>46</v>
      </c>
      <c r="Q89" s="11" t="str">
        <f>IF(OR(SMS[[#This Row],[El mensaje es asertivo, sin maltrato]]="No Cumple",SMS[[#This Row],[No brinda información sensible o falsa que afecte al cliente o la aplicación]]="No Cumple"),"No Cumple","Cumple")</f>
        <v>Cumple</v>
      </c>
      <c r="R89" s="1" t="s">
        <v>369</v>
      </c>
      <c r="S89" s="4">
        <v>0.65</v>
      </c>
      <c r="T89" s="9">
        <f>IF(SMS[[#This Row],[Legal]]="No Cumple",0,SMS[[#This Row],[Nota]])</f>
        <v>0.65</v>
      </c>
    </row>
    <row r="90" spans="1:20" x14ac:dyDescent="0.25">
      <c r="A90" s="1" t="str">
        <f>SMS[[#This Row],[ID Asesor]]&amp;SMS[[#This Row],[Fecha Monitoreo]]</f>
        <v>369045817</v>
      </c>
      <c r="B90" s="2">
        <v>45817</v>
      </c>
      <c r="C90" s="1" t="s">
        <v>42</v>
      </c>
      <c r="D90" s="1">
        <v>3690</v>
      </c>
      <c r="E90" s="2">
        <v>45817</v>
      </c>
      <c r="F90" s="3">
        <v>0.14444444444444443</v>
      </c>
      <c r="G90" s="1" t="s">
        <v>51</v>
      </c>
      <c r="H90" s="1" t="s">
        <v>52</v>
      </c>
      <c r="I90" s="1" t="s">
        <v>47</v>
      </c>
      <c r="J90" s="1" t="s">
        <v>46</v>
      </c>
      <c r="K90" s="1" t="s">
        <v>46</v>
      </c>
      <c r="L90" s="1" t="s">
        <v>46</v>
      </c>
      <c r="M90" s="1" t="s">
        <v>46</v>
      </c>
      <c r="N90" s="1" t="s">
        <v>46</v>
      </c>
      <c r="O90" s="1" t="s">
        <v>46</v>
      </c>
      <c r="P90" s="1" t="s">
        <v>46</v>
      </c>
      <c r="Q90" s="11" t="str">
        <f>IF(OR(SMS[[#This Row],[El mensaje es asertivo, sin maltrato]]="No Cumple",SMS[[#This Row],[No brinda información sensible o falsa que afecte al cliente o la aplicación]]="No Cumple"),"No Cumple","Cumple")</f>
        <v>Cumple</v>
      </c>
      <c r="R90" s="1" t="s">
        <v>370</v>
      </c>
      <c r="S90" s="4">
        <v>0.85</v>
      </c>
      <c r="T90" s="9">
        <f>IF(SMS[[#This Row],[Legal]]="No Cumple",0,SMS[[#This Row],[Nota]])</f>
        <v>0.85</v>
      </c>
    </row>
    <row r="91" spans="1:20" x14ac:dyDescent="0.25">
      <c r="A91" s="1" t="str">
        <f>SMS[[#This Row],[ID Asesor]]&amp;SMS[[#This Row],[Fecha Monitoreo]]</f>
        <v>392245817</v>
      </c>
      <c r="B91" s="2">
        <v>45817</v>
      </c>
      <c r="C91" s="1" t="s">
        <v>59</v>
      </c>
      <c r="D91" s="1">
        <v>3922</v>
      </c>
      <c r="E91" s="2">
        <v>45817</v>
      </c>
      <c r="F91" s="3">
        <v>0.67569444444444449</v>
      </c>
      <c r="G91" s="1" t="s">
        <v>80</v>
      </c>
      <c r="H91" s="1" t="s">
        <v>52</v>
      </c>
      <c r="I91" s="1" t="s">
        <v>46</v>
      </c>
      <c r="J91" s="1" t="s">
        <v>46</v>
      </c>
      <c r="K91" s="1" t="s">
        <v>46</v>
      </c>
      <c r="L91" s="1" t="s">
        <v>46</v>
      </c>
      <c r="M91" s="1" t="s">
        <v>46</v>
      </c>
      <c r="N91" s="1" t="s">
        <v>46</v>
      </c>
      <c r="O91" s="1" t="s">
        <v>46</v>
      </c>
      <c r="P91" s="1" t="s">
        <v>46</v>
      </c>
      <c r="Q91" s="11" t="str">
        <f>IF(OR(SMS[[#This Row],[El mensaje es asertivo, sin maltrato]]="No Cumple",SMS[[#This Row],[No brinda información sensible o falsa que afecte al cliente o la aplicación]]="No Cumple"),"No Cumple","Cumple")</f>
        <v>Cumple</v>
      </c>
      <c r="R91" s="1" t="s">
        <v>75</v>
      </c>
      <c r="S91" s="4">
        <v>1</v>
      </c>
      <c r="T91" s="9">
        <f>IF(SMS[[#This Row],[Legal]]="No Cumple",0,SMS[[#This Row],[Nota]])</f>
        <v>1</v>
      </c>
    </row>
    <row r="92" spans="1:20" x14ac:dyDescent="0.25">
      <c r="A92" s="1" t="str">
        <f>SMS[[#This Row],[ID Asesor]]&amp;SMS[[#This Row],[Fecha Monitoreo]]</f>
        <v>387745817</v>
      </c>
      <c r="B92" s="2">
        <v>45817</v>
      </c>
      <c r="C92" s="1" t="s">
        <v>42</v>
      </c>
      <c r="D92" s="1">
        <v>3877</v>
      </c>
      <c r="E92" s="2">
        <v>45817</v>
      </c>
      <c r="F92" s="3">
        <v>0.51666666666666672</v>
      </c>
      <c r="G92" s="1" t="s">
        <v>51</v>
      </c>
      <c r="H92" s="1" t="s">
        <v>52</v>
      </c>
      <c r="I92" s="1" t="s">
        <v>46</v>
      </c>
      <c r="J92" s="1" t="s">
        <v>46</v>
      </c>
      <c r="K92" s="1" t="s">
        <v>46</v>
      </c>
      <c r="L92" s="1" t="s">
        <v>46</v>
      </c>
      <c r="M92" s="1" t="s">
        <v>46</v>
      </c>
      <c r="N92" s="1" t="s">
        <v>46</v>
      </c>
      <c r="O92" s="1" t="s">
        <v>46</v>
      </c>
      <c r="P92" s="1" t="s">
        <v>46</v>
      </c>
      <c r="Q92" s="11" t="str">
        <f>IF(OR(SMS[[#This Row],[El mensaje es asertivo, sin maltrato]]="No Cumple",SMS[[#This Row],[No brinda información sensible o falsa que afecte al cliente o la aplicación]]="No Cumple"),"No Cumple","Cumple")</f>
        <v>Cumple</v>
      </c>
      <c r="R92" s="1" t="s">
        <v>102</v>
      </c>
      <c r="S92" s="4">
        <v>1</v>
      </c>
      <c r="T92" s="9">
        <f>IF(SMS[[#This Row],[Legal]]="No Cumple",0,SMS[[#This Row],[Nota]])</f>
        <v>1</v>
      </c>
    </row>
    <row r="93" spans="1:20" x14ac:dyDescent="0.25">
      <c r="A93" s="1" t="str">
        <f>SMS[[#This Row],[ID Asesor]]&amp;SMS[[#This Row],[Fecha Monitoreo]]</f>
        <v>375845817</v>
      </c>
      <c r="B93" s="2">
        <v>45817</v>
      </c>
      <c r="C93" s="1" t="s">
        <v>42</v>
      </c>
      <c r="D93" s="1">
        <v>3758</v>
      </c>
      <c r="E93" s="2">
        <v>45817</v>
      </c>
      <c r="F93" s="3">
        <v>0.18541666666666667</v>
      </c>
      <c r="G93" s="1" t="s">
        <v>43</v>
      </c>
      <c r="H93" s="1" t="s">
        <v>52</v>
      </c>
      <c r="I93" s="1" t="s">
        <v>46</v>
      </c>
      <c r="J93" s="1" t="s">
        <v>46</v>
      </c>
      <c r="K93" s="1" t="s">
        <v>46</v>
      </c>
      <c r="L93" s="1" t="s">
        <v>46</v>
      </c>
      <c r="M93" s="1" t="s">
        <v>46</v>
      </c>
      <c r="N93" s="1" t="s">
        <v>47</v>
      </c>
      <c r="O93" s="1" t="s">
        <v>46</v>
      </c>
      <c r="P93" s="1" t="s">
        <v>46</v>
      </c>
      <c r="Q93" s="11" t="str">
        <f>IF(OR(SMS[[#This Row],[El mensaje es asertivo, sin maltrato]]="No Cumple",SMS[[#This Row],[No brinda información sensible o falsa que afecte al cliente o la aplicación]]="No Cumple"),"No Cumple","Cumple")</f>
        <v>Cumple</v>
      </c>
      <c r="R93" s="1" t="s">
        <v>371</v>
      </c>
      <c r="S93" s="4">
        <v>0.85</v>
      </c>
      <c r="T93" s="9">
        <f>IF(SMS[[#This Row],[Legal]]="No Cumple",0,SMS[[#This Row],[Nota]])</f>
        <v>0.85</v>
      </c>
    </row>
    <row r="94" spans="1:20" x14ac:dyDescent="0.25">
      <c r="A94" s="1" t="str">
        <f>SMS[[#This Row],[ID Asesor]]&amp;SMS[[#This Row],[Fecha Monitoreo]]</f>
        <v>356945817</v>
      </c>
      <c r="B94" s="2">
        <v>45817</v>
      </c>
      <c r="C94" s="1" t="s">
        <v>59</v>
      </c>
      <c r="D94" s="1">
        <v>3569</v>
      </c>
      <c r="E94" s="2">
        <v>45817</v>
      </c>
      <c r="F94" s="3">
        <v>0.68819444444444444</v>
      </c>
      <c r="G94" s="1" t="s">
        <v>51</v>
      </c>
      <c r="H94" s="1" t="s">
        <v>52</v>
      </c>
      <c r="I94" s="1" t="s">
        <v>46</v>
      </c>
      <c r="J94" s="1" t="s">
        <v>46</v>
      </c>
      <c r="K94" s="1" t="s">
        <v>46</v>
      </c>
      <c r="L94" s="1" t="s">
        <v>46</v>
      </c>
      <c r="M94" s="1" t="s">
        <v>46</v>
      </c>
      <c r="N94" s="1" t="s">
        <v>46</v>
      </c>
      <c r="O94" s="1" t="s">
        <v>46</v>
      </c>
      <c r="P94" s="1" t="s">
        <v>46</v>
      </c>
      <c r="Q94" s="11" t="str">
        <f>IF(OR(SMS[[#This Row],[El mensaje es asertivo, sin maltrato]]="No Cumple",SMS[[#This Row],[No brinda información sensible o falsa que afecte al cliente o la aplicación]]="No Cumple"),"No Cumple","Cumple")</f>
        <v>Cumple</v>
      </c>
      <c r="R94" s="1" t="s">
        <v>75</v>
      </c>
      <c r="S94" s="4">
        <v>1</v>
      </c>
      <c r="T94" s="9">
        <f>IF(SMS[[#This Row],[Legal]]="No Cumple",0,SMS[[#This Row],[Nota]])</f>
        <v>1</v>
      </c>
    </row>
    <row r="95" spans="1:20" x14ac:dyDescent="0.25">
      <c r="A95" s="1" t="str">
        <f>SMS[[#This Row],[ID Asesor]]&amp;SMS[[#This Row],[Fecha Monitoreo]]</f>
        <v>338445817</v>
      </c>
      <c r="B95" s="2">
        <v>45817</v>
      </c>
      <c r="C95" s="1" t="s">
        <v>56</v>
      </c>
      <c r="D95" s="1">
        <v>3384</v>
      </c>
      <c r="E95" s="2">
        <v>45817</v>
      </c>
      <c r="F95" s="3">
        <v>0.38194444444444442</v>
      </c>
      <c r="G95" s="1" t="s">
        <v>58</v>
      </c>
      <c r="H95" s="1" t="s">
        <v>52</v>
      </c>
      <c r="I95" s="1" t="s">
        <v>46</v>
      </c>
      <c r="J95" s="1" t="s">
        <v>46</v>
      </c>
      <c r="K95" s="1" t="s">
        <v>46</v>
      </c>
      <c r="L95" s="1" t="s">
        <v>46</v>
      </c>
      <c r="M95" s="1" t="s">
        <v>46</v>
      </c>
      <c r="N95" s="1" t="s">
        <v>46</v>
      </c>
      <c r="O95" s="1" t="s">
        <v>46</v>
      </c>
      <c r="P95" s="1" t="s">
        <v>46</v>
      </c>
      <c r="Q95" s="11" t="str">
        <f>IF(OR(SMS[[#This Row],[El mensaje es asertivo, sin maltrato]]="No Cumple",SMS[[#This Row],[No brinda información sensible o falsa que afecte al cliente o la aplicación]]="No Cumple"),"No Cumple","Cumple")</f>
        <v>Cumple</v>
      </c>
      <c r="R95" s="1" t="s">
        <v>104</v>
      </c>
      <c r="S95" s="4">
        <v>1</v>
      </c>
      <c r="T95" s="9">
        <f>IF(SMS[[#This Row],[Legal]]="No Cumple",0,SMS[[#This Row],[Nota]])</f>
        <v>1</v>
      </c>
    </row>
    <row r="96" spans="1:20" x14ac:dyDescent="0.25">
      <c r="A96" s="1" t="str">
        <f>SMS[[#This Row],[ID Asesor]]&amp;SMS[[#This Row],[Fecha Monitoreo]]</f>
        <v>366645817</v>
      </c>
      <c r="B96" s="2">
        <v>45817</v>
      </c>
      <c r="C96" s="1" t="s">
        <v>59</v>
      </c>
      <c r="D96" s="1">
        <v>3666</v>
      </c>
      <c r="E96" s="2">
        <v>45817</v>
      </c>
      <c r="F96" s="3">
        <v>0.68194444444444446</v>
      </c>
      <c r="G96" s="1" t="s">
        <v>43</v>
      </c>
      <c r="H96" s="1" t="s">
        <v>52</v>
      </c>
      <c r="I96" s="1" t="s">
        <v>46</v>
      </c>
      <c r="J96" s="1" t="s">
        <v>46</v>
      </c>
      <c r="K96" s="1" t="s">
        <v>46</v>
      </c>
      <c r="L96" s="1" t="s">
        <v>46</v>
      </c>
      <c r="M96" s="1" t="s">
        <v>46</v>
      </c>
      <c r="N96" s="1" t="s">
        <v>46</v>
      </c>
      <c r="O96" s="1" t="s">
        <v>46</v>
      </c>
      <c r="P96" s="1" t="s">
        <v>46</v>
      </c>
      <c r="Q96" s="11" t="str">
        <f>IF(OR(SMS[[#This Row],[El mensaje es asertivo, sin maltrato]]="No Cumple",SMS[[#This Row],[No brinda información sensible o falsa que afecte al cliente o la aplicación]]="No Cumple"),"No Cumple","Cumple")</f>
        <v>Cumple</v>
      </c>
      <c r="R96" s="1" t="s">
        <v>75</v>
      </c>
      <c r="S96" s="4">
        <v>1</v>
      </c>
      <c r="T96" s="9">
        <f>IF(SMS[[#This Row],[Legal]]="No Cumple",0,SMS[[#This Row],[Nota]])</f>
        <v>1</v>
      </c>
    </row>
    <row r="97" spans="1:20" x14ac:dyDescent="0.25">
      <c r="A97" s="1" t="str">
        <f>SMS[[#This Row],[ID Asesor]]&amp;SMS[[#This Row],[Fecha Monitoreo]]</f>
        <v>375745817</v>
      </c>
      <c r="B97" s="2">
        <v>45817</v>
      </c>
      <c r="C97" s="1" t="s">
        <v>59</v>
      </c>
      <c r="D97" s="1">
        <v>3757</v>
      </c>
      <c r="E97" s="2">
        <v>45817</v>
      </c>
      <c r="F97" s="3">
        <v>0.62986111111111109</v>
      </c>
      <c r="G97" s="1" t="s">
        <v>60</v>
      </c>
      <c r="H97" s="1" t="s">
        <v>52</v>
      </c>
      <c r="I97" s="1" t="s">
        <v>46</v>
      </c>
      <c r="J97" s="1" t="s">
        <v>46</v>
      </c>
      <c r="K97" s="1" t="s">
        <v>46</v>
      </c>
      <c r="L97" s="1" t="s">
        <v>46</v>
      </c>
      <c r="M97" s="1" t="s">
        <v>46</v>
      </c>
      <c r="N97" s="1" t="s">
        <v>46</v>
      </c>
      <c r="O97" s="1" t="s">
        <v>46</v>
      </c>
      <c r="P97" s="1" t="s">
        <v>46</v>
      </c>
      <c r="Q97" s="11" t="str">
        <f>IF(OR(SMS[[#This Row],[El mensaje es asertivo, sin maltrato]]="No Cumple",SMS[[#This Row],[No brinda información sensible o falsa que afecte al cliente o la aplicación]]="No Cumple"),"No Cumple","Cumple")</f>
        <v>Cumple</v>
      </c>
      <c r="R97" s="1" t="s">
        <v>75</v>
      </c>
      <c r="S97" s="4">
        <v>1</v>
      </c>
      <c r="T97" s="9">
        <f>IF(SMS[[#This Row],[Legal]]="No Cumple",0,SMS[[#This Row],[Nota]])</f>
        <v>1</v>
      </c>
    </row>
    <row r="98" spans="1:20" x14ac:dyDescent="0.25">
      <c r="A98" s="1" t="str">
        <f>SMS[[#This Row],[ID Asesor]]&amp;SMS[[#This Row],[Fecha Monitoreo]]</f>
        <v>370145817</v>
      </c>
      <c r="B98" s="2">
        <v>45817</v>
      </c>
      <c r="C98" s="1" t="s">
        <v>56</v>
      </c>
      <c r="D98" s="1">
        <v>3701</v>
      </c>
      <c r="E98" s="2">
        <v>45817</v>
      </c>
      <c r="F98" s="3">
        <v>0.70277777777777772</v>
      </c>
      <c r="G98" s="1" t="s">
        <v>58</v>
      </c>
      <c r="H98" s="1" t="s">
        <v>52</v>
      </c>
      <c r="I98" s="1" t="s">
        <v>46</v>
      </c>
      <c r="J98" s="1" t="s">
        <v>46</v>
      </c>
      <c r="K98" s="1" t="s">
        <v>46</v>
      </c>
      <c r="L98" s="1" t="s">
        <v>46</v>
      </c>
      <c r="M98" s="1" t="s">
        <v>46</v>
      </c>
      <c r="N98" s="1" t="s">
        <v>46</v>
      </c>
      <c r="O98" s="1" t="s">
        <v>46</v>
      </c>
      <c r="P98" s="1" t="s">
        <v>46</v>
      </c>
      <c r="Q98" s="11" t="str">
        <f>IF(OR(SMS[[#This Row],[El mensaje es asertivo, sin maltrato]]="No Cumple",SMS[[#This Row],[No brinda información sensible o falsa que afecte al cliente o la aplicación]]="No Cumple"),"No Cumple","Cumple")</f>
        <v>Cumple</v>
      </c>
      <c r="R98" s="1" t="s">
        <v>372</v>
      </c>
      <c r="S98" s="4">
        <v>1</v>
      </c>
      <c r="T98" s="9">
        <f>IF(SMS[[#This Row],[Legal]]="No Cumple",0,SMS[[#This Row],[Nota]])</f>
        <v>1</v>
      </c>
    </row>
    <row r="99" spans="1:20" x14ac:dyDescent="0.25">
      <c r="A99" s="1" t="str">
        <f>SMS[[#This Row],[ID Asesor]]&amp;SMS[[#This Row],[Fecha Monitoreo]]</f>
        <v>372645817</v>
      </c>
      <c r="B99" s="2">
        <v>45817</v>
      </c>
      <c r="C99" s="1" t="s">
        <v>56</v>
      </c>
      <c r="D99" s="1">
        <v>3726</v>
      </c>
      <c r="E99" s="2">
        <v>45817</v>
      </c>
      <c r="F99" s="3">
        <v>0.67361111111111116</v>
      </c>
      <c r="G99" s="1" t="s">
        <v>58</v>
      </c>
      <c r="H99" s="1" t="s">
        <v>52</v>
      </c>
      <c r="I99" s="1" t="s">
        <v>46</v>
      </c>
      <c r="J99" s="1" t="s">
        <v>46</v>
      </c>
      <c r="K99" s="1" t="s">
        <v>46</v>
      </c>
      <c r="L99" s="1" t="s">
        <v>46</v>
      </c>
      <c r="M99" s="1" t="s">
        <v>46</v>
      </c>
      <c r="N99" s="1" t="s">
        <v>46</v>
      </c>
      <c r="O99" s="1" t="s">
        <v>46</v>
      </c>
      <c r="P99" s="1" t="s">
        <v>46</v>
      </c>
      <c r="Q99" s="11" t="str">
        <f>IF(OR(SMS[[#This Row],[El mensaje es asertivo, sin maltrato]]="No Cumple",SMS[[#This Row],[No brinda información sensible o falsa que afecte al cliente o la aplicación]]="No Cumple"),"No Cumple","Cumple")</f>
        <v>Cumple</v>
      </c>
      <c r="R99" s="1" t="s">
        <v>164</v>
      </c>
      <c r="S99" s="4">
        <v>1</v>
      </c>
      <c r="T99" s="9">
        <f>IF(SMS[[#This Row],[Legal]]="No Cumple",0,SMS[[#This Row],[Nota]])</f>
        <v>1</v>
      </c>
    </row>
    <row r="100" spans="1:20" x14ac:dyDescent="0.25">
      <c r="A100" s="1" t="str">
        <f>SMS[[#This Row],[ID Asesor]]&amp;SMS[[#This Row],[Fecha Monitoreo]]</f>
        <v>335445817</v>
      </c>
      <c r="B100" s="2">
        <v>45817</v>
      </c>
      <c r="C100" s="1" t="s">
        <v>126</v>
      </c>
      <c r="D100" s="1">
        <v>3354</v>
      </c>
      <c r="E100" s="2">
        <v>45817</v>
      </c>
      <c r="F100" s="3">
        <v>0.57152777777777775</v>
      </c>
      <c r="G100" s="1" t="s">
        <v>58</v>
      </c>
      <c r="H100" s="1" t="s">
        <v>52</v>
      </c>
      <c r="I100" s="1" t="s">
        <v>46</v>
      </c>
      <c r="J100" s="1" t="s">
        <v>46</v>
      </c>
      <c r="K100" s="1" t="s">
        <v>46</v>
      </c>
      <c r="L100" s="1" t="s">
        <v>46</v>
      </c>
      <c r="M100" s="1" t="s">
        <v>46</v>
      </c>
      <c r="N100" s="1" t="s">
        <v>46</v>
      </c>
      <c r="O100" s="1" t="s">
        <v>46</v>
      </c>
      <c r="P100" s="1" t="s">
        <v>46</v>
      </c>
      <c r="Q100" s="11" t="str">
        <f>IF(OR(SMS[[#This Row],[El mensaje es asertivo, sin maltrato]]="No Cumple",SMS[[#This Row],[No brinda información sensible o falsa que afecte al cliente o la aplicación]]="No Cumple"),"No Cumple","Cumple")</f>
        <v>Cumple</v>
      </c>
      <c r="R100" s="1" t="s">
        <v>133</v>
      </c>
      <c r="S100" s="4">
        <v>1</v>
      </c>
      <c r="T100" s="9">
        <f>IF(SMS[[#This Row],[Legal]]="No Cumple",0,SMS[[#This Row],[Nota]])</f>
        <v>1</v>
      </c>
    </row>
    <row r="101" spans="1:20" x14ac:dyDescent="0.25">
      <c r="A101" s="1" t="str">
        <f>SMS[[#This Row],[ID Asesor]]&amp;SMS[[#This Row],[Fecha Monitoreo]]</f>
        <v>337245817</v>
      </c>
      <c r="B101" s="2">
        <v>45817</v>
      </c>
      <c r="C101" s="1" t="s">
        <v>126</v>
      </c>
      <c r="D101" s="1">
        <v>3372</v>
      </c>
      <c r="E101" s="2">
        <v>45817</v>
      </c>
      <c r="F101" s="3">
        <v>0.57291666666666663</v>
      </c>
      <c r="G101" s="1" t="s">
        <v>58</v>
      </c>
      <c r="H101" s="1" t="s">
        <v>52</v>
      </c>
      <c r="I101" s="1" t="s">
        <v>46</v>
      </c>
      <c r="J101" s="1" t="s">
        <v>46</v>
      </c>
      <c r="K101" s="1" t="s">
        <v>46</v>
      </c>
      <c r="L101" s="1" t="s">
        <v>46</v>
      </c>
      <c r="M101" s="1" t="s">
        <v>46</v>
      </c>
      <c r="N101" s="1" t="s">
        <v>46</v>
      </c>
      <c r="O101" s="1" t="s">
        <v>46</v>
      </c>
      <c r="P101" s="1" t="s">
        <v>46</v>
      </c>
      <c r="Q101" s="11" t="str">
        <f>IF(OR(SMS[[#This Row],[El mensaje es asertivo, sin maltrato]]="No Cumple",SMS[[#This Row],[No brinda información sensible o falsa que afecte al cliente o la aplicación]]="No Cumple"),"No Cumple","Cumple")</f>
        <v>Cumple</v>
      </c>
      <c r="R101" s="1" t="s">
        <v>133</v>
      </c>
      <c r="S101" s="4">
        <v>1</v>
      </c>
      <c r="T101" s="9">
        <f>IF(SMS[[#This Row],[Legal]]="No Cumple",0,SMS[[#This Row],[Nota]])</f>
        <v>1</v>
      </c>
    </row>
    <row r="102" spans="1:20" x14ac:dyDescent="0.25">
      <c r="A102" s="1" t="str">
        <f>SMS[[#This Row],[ID Asesor]]&amp;SMS[[#This Row],[Fecha Monitoreo]]</f>
        <v>334245817</v>
      </c>
      <c r="B102" s="2">
        <v>45817</v>
      </c>
      <c r="C102" s="1" t="s">
        <v>126</v>
      </c>
      <c r="D102" s="1">
        <v>3342</v>
      </c>
      <c r="E102" s="2">
        <v>45817</v>
      </c>
      <c r="F102" s="3">
        <v>0.72430555555555554</v>
      </c>
      <c r="G102" s="1" t="s">
        <v>58</v>
      </c>
      <c r="H102" s="1" t="s">
        <v>52</v>
      </c>
      <c r="I102" s="1" t="s">
        <v>46</v>
      </c>
      <c r="J102" s="1" t="s">
        <v>46</v>
      </c>
      <c r="K102" s="1" t="s">
        <v>46</v>
      </c>
      <c r="L102" s="1" t="s">
        <v>46</v>
      </c>
      <c r="M102" s="1" t="s">
        <v>46</v>
      </c>
      <c r="N102" s="1" t="s">
        <v>46</v>
      </c>
      <c r="O102" s="1" t="s">
        <v>46</v>
      </c>
      <c r="P102" s="1" t="s">
        <v>46</v>
      </c>
      <c r="Q102" s="11" t="str">
        <f>IF(OR(SMS[[#This Row],[El mensaje es asertivo, sin maltrato]]="No Cumple",SMS[[#This Row],[No brinda información sensible o falsa que afecte al cliente o la aplicación]]="No Cumple"),"No Cumple","Cumple")</f>
        <v>Cumple</v>
      </c>
      <c r="R102" s="1" t="s">
        <v>133</v>
      </c>
      <c r="S102" s="4">
        <v>1</v>
      </c>
      <c r="T102" s="9">
        <f>IF(SMS[[#This Row],[Legal]]="No Cumple",0,SMS[[#This Row],[Nota]])</f>
        <v>1</v>
      </c>
    </row>
    <row r="103" spans="1:20" x14ac:dyDescent="0.25">
      <c r="A103" s="1" t="str">
        <f>SMS[[#This Row],[ID Asesor]]&amp;SMS[[#This Row],[Fecha Monitoreo]]</f>
        <v>382545817</v>
      </c>
      <c r="B103" s="2">
        <v>45817</v>
      </c>
      <c r="C103" s="1" t="s">
        <v>126</v>
      </c>
      <c r="D103" s="1">
        <v>3825</v>
      </c>
      <c r="E103" s="2">
        <v>45817</v>
      </c>
      <c r="F103" s="3">
        <v>0.56666666666666665</v>
      </c>
      <c r="G103" s="1" t="s">
        <v>51</v>
      </c>
      <c r="H103" s="1" t="s">
        <v>52</v>
      </c>
      <c r="I103" s="1" t="s">
        <v>46</v>
      </c>
      <c r="J103" s="1" t="s">
        <v>46</v>
      </c>
      <c r="K103" s="1" t="s">
        <v>46</v>
      </c>
      <c r="L103" s="1" t="s">
        <v>46</v>
      </c>
      <c r="M103" s="1" t="s">
        <v>46</v>
      </c>
      <c r="N103" s="1" t="s">
        <v>46</v>
      </c>
      <c r="O103" s="1" t="s">
        <v>46</v>
      </c>
      <c r="P103" s="1" t="s">
        <v>46</v>
      </c>
      <c r="Q103" s="11" t="str">
        <f>IF(OR(SMS[[#This Row],[El mensaje es asertivo, sin maltrato]]="No Cumple",SMS[[#This Row],[No brinda información sensible o falsa que afecte al cliente o la aplicación]]="No Cumple"),"No Cumple","Cumple")</f>
        <v>Cumple</v>
      </c>
      <c r="R103" s="1" t="s">
        <v>133</v>
      </c>
      <c r="S103" s="4">
        <v>1</v>
      </c>
      <c r="T103" s="9">
        <f>IF(SMS[[#This Row],[Legal]]="No Cumple",0,SMS[[#This Row],[Nota]])</f>
        <v>1</v>
      </c>
    </row>
    <row r="104" spans="1:20" x14ac:dyDescent="0.25">
      <c r="A104" s="1" t="str">
        <f>SMS[[#This Row],[ID Asesor]]&amp;SMS[[#This Row],[Fecha Monitoreo]]</f>
        <v>237245818</v>
      </c>
      <c r="B104" s="2">
        <v>45818</v>
      </c>
      <c r="C104" s="1" t="s">
        <v>42</v>
      </c>
      <c r="D104" s="1">
        <v>2372</v>
      </c>
      <c r="E104" s="2">
        <v>45818</v>
      </c>
      <c r="F104" s="3">
        <v>0.34583333333333333</v>
      </c>
      <c r="G104" s="1" t="s">
        <v>51</v>
      </c>
      <c r="H104" s="1" t="s">
        <v>52</v>
      </c>
      <c r="I104" s="1" t="s">
        <v>47</v>
      </c>
      <c r="J104" s="1" t="s">
        <v>46</v>
      </c>
      <c r="K104" s="1" t="s">
        <v>46</v>
      </c>
      <c r="L104" s="1" t="s">
        <v>46</v>
      </c>
      <c r="M104" s="1" t="s">
        <v>46</v>
      </c>
      <c r="N104" s="1" t="s">
        <v>46</v>
      </c>
      <c r="O104" s="1" t="s">
        <v>46</v>
      </c>
      <c r="P104" s="1" t="s">
        <v>46</v>
      </c>
      <c r="Q104" s="11" t="str">
        <f>IF(OR(SMS[[#This Row],[El mensaje es asertivo, sin maltrato]]="No Cumple",SMS[[#This Row],[No brinda información sensible o falsa que afecte al cliente o la aplicación]]="No Cumple"),"No Cumple","Cumple")</f>
        <v>Cumple</v>
      </c>
      <c r="R104" s="1" t="s">
        <v>121</v>
      </c>
      <c r="S104" s="4">
        <v>0.85</v>
      </c>
      <c r="T104" s="9">
        <f>IF(SMS[[#This Row],[Legal]]="No Cumple",0,SMS[[#This Row],[Nota]])</f>
        <v>0.85</v>
      </c>
    </row>
    <row r="105" spans="1:20" x14ac:dyDescent="0.25">
      <c r="A105" s="1" t="str">
        <f>SMS[[#This Row],[ID Asesor]]&amp;SMS[[#This Row],[Fecha Monitoreo]]</f>
        <v>387445818</v>
      </c>
      <c r="B105" s="2">
        <v>45818</v>
      </c>
      <c r="C105" s="1" t="s">
        <v>50</v>
      </c>
      <c r="D105" s="1">
        <v>3874</v>
      </c>
      <c r="E105" s="2">
        <v>45818</v>
      </c>
      <c r="F105" s="3">
        <v>0.37083333333333335</v>
      </c>
      <c r="G105" s="1" t="s">
        <v>43</v>
      </c>
      <c r="H105" s="1" t="s">
        <v>52</v>
      </c>
      <c r="I105" s="1" t="s">
        <v>46</v>
      </c>
      <c r="J105" s="1" t="s">
        <v>46</v>
      </c>
      <c r="K105" s="1" t="s">
        <v>46</v>
      </c>
      <c r="L105" s="1" t="s">
        <v>46</v>
      </c>
      <c r="M105" s="1" t="s">
        <v>46</v>
      </c>
      <c r="N105" s="1" t="s">
        <v>46</v>
      </c>
      <c r="O105" s="1" t="s">
        <v>46</v>
      </c>
      <c r="P105" s="1" t="s">
        <v>46</v>
      </c>
      <c r="Q105" s="11" t="str">
        <f>IF(OR(SMS[[#This Row],[El mensaje es asertivo, sin maltrato]]="No Cumple",SMS[[#This Row],[No brinda información sensible o falsa que afecte al cliente o la aplicación]]="No Cumple"),"No Cumple","Cumple")</f>
        <v>Cumple</v>
      </c>
      <c r="R105" s="1" t="s">
        <v>373</v>
      </c>
      <c r="S105" s="4">
        <v>1</v>
      </c>
      <c r="T105" s="9">
        <f>IF(SMS[[#This Row],[Legal]]="No Cumple",0,SMS[[#This Row],[Nota]])</f>
        <v>1</v>
      </c>
    </row>
    <row r="106" spans="1:20" x14ac:dyDescent="0.25">
      <c r="A106" s="1" t="str">
        <f>SMS[[#This Row],[ID Asesor]]&amp;SMS[[#This Row],[Fecha Monitoreo]]</f>
        <v>380545818</v>
      </c>
      <c r="B106" s="2">
        <v>45818</v>
      </c>
      <c r="C106" s="1" t="s">
        <v>56</v>
      </c>
      <c r="D106" s="1">
        <v>3805</v>
      </c>
      <c r="E106" s="2">
        <v>45818</v>
      </c>
      <c r="F106" s="3">
        <v>0.34583333333333333</v>
      </c>
      <c r="G106" s="1" t="s">
        <v>58</v>
      </c>
      <c r="H106" s="1" t="s">
        <v>52</v>
      </c>
      <c r="I106" s="1" t="s">
        <v>46</v>
      </c>
      <c r="J106" s="1" t="s">
        <v>46</v>
      </c>
      <c r="K106" s="1" t="s">
        <v>46</v>
      </c>
      <c r="L106" s="1" t="s">
        <v>46</v>
      </c>
      <c r="M106" s="1" t="s">
        <v>46</v>
      </c>
      <c r="N106" s="1" t="s">
        <v>46</v>
      </c>
      <c r="O106" s="1" t="s">
        <v>46</v>
      </c>
      <c r="P106" s="1" t="s">
        <v>46</v>
      </c>
      <c r="Q106" s="11" t="str">
        <f>IF(OR(SMS[[#This Row],[El mensaje es asertivo, sin maltrato]]="No Cumple",SMS[[#This Row],[No brinda información sensible o falsa que afecte al cliente o la aplicación]]="No Cumple"),"No Cumple","Cumple")</f>
        <v>Cumple</v>
      </c>
      <c r="R106" s="1" t="s">
        <v>374</v>
      </c>
      <c r="S106" s="4">
        <v>1</v>
      </c>
      <c r="T106" s="9">
        <f>IF(SMS[[#This Row],[Legal]]="No Cumple",0,SMS[[#This Row],[Nota]])</f>
        <v>1</v>
      </c>
    </row>
    <row r="107" spans="1:20" x14ac:dyDescent="0.25">
      <c r="A107" s="1" t="str">
        <f>SMS[[#This Row],[ID Asesor]]&amp;SMS[[#This Row],[Fecha Monitoreo]]</f>
        <v>359945818</v>
      </c>
      <c r="B107" s="2">
        <v>45818</v>
      </c>
      <c r="C107" s="1" t="s">
        <v>59</v>
      </c>
      <c r="D107" s="1">
        <v>3599</v>
      </c>
      <c r="E107" s="2">
        <v>45818</v>
      </c>
      <c r="F107" s="3">
        <v>0.41736111111111113</v>
      </c>
      <c r="G107" s="1" t="s">
        <v>43</v>
      </c>
      <c r="H107" s="1" t="s">
        <v>52</v>
      </c>
      <c r="I107" s="1" t="s">
        <v>46</v>
      </c>
      <c r="J107" s="1" t="s">
        <v>46</v>
      </c>
      <c r="K107" s="1" t="s">
        <v>46</v>
      </c>
      <c r="L107" s="1" t="s">
        <v>46</v>
      </c>
      <c r="M107" s="1" t="s">
        <v>46</v>
      </c>
      <c r="N107" s="1" t="s">
        <v>47</v>
      </c>
      <c r="O107" s="1" t="s">
        <v>46</v>
      </c>
      <c r="P107" s="1" t="s">
        <v>46</v>
      </c>
      <c r="Q107" s="11" t="str">
        <f>IF(OR(SMS[[#This Row],[El mensaje es asertivo, sin maltrato]]="No Cumple",SMS[[#This Row],[No brinda información sensible o falsa que afecte al cliente o la aplicación]]="No Cumple"),"No Cumple","Cumple")</f>
        <v>Cumple</v>
      </c>
      <c r="R107" s="1" t="s">
        <v>375</v>
      </c>
      <c r="S107" s="4">
        <v>0.85</v>
      </c>
      <c r="T107" s="9">
        <f>IF(SMS[[#This Row],[Legal]]="No Cumple",0,SMS[[#This Row],[Nota]])</f>
        <v>0.85</v>
      </c>
    </row>
    <row r="108" spans="1:20" x14ac:dyDescent="0.25">
      <c r="A108" s="1" t="str">
        <f>SMS[[#This Row],[ID Asesor]]&amp;SMS[[#This Row],[Fecha Monitoreo]]</f>
        <v>356545818</v>
      </c>
      <c r="B108" s="2">
        <v>45818</v>
      </c>
      <c r="C108" s="1" t="s">
        <v>59</v>
      </c>
      <c r="D108" s="1">
        <v>3565</v>
      </c>
      <c r="E108" s="2">
        <v>45818</v>
      </c>
      <c r="F108" s="3">
        <v>0.42569444444444443</v>
      </c>
      <c r="G108" s="1" t="s">
        <v>60</v>
      </c>
      <c r="H108" s="1" t="s">
        <v>52</v>
      </c>
      <c r="I108" s="1" t="s">
        <v>46</v>
      </c>
      <c r="J108" s="1" t="s">
        <v>46</v>
      </c>
      <c r="K108" s="1" t="s">
        <v>46</v>
      </c>
      <c r="L108" s="1" t="s">
        <v>46</v>
      </c>
      <c r="M108" s="1" t="s">
        <v>46</v>
      </c>
      <c r="N108" s="1" t="s">
        <v>46</v>
      </c>
      <c r="O108" s="1" t="s">
        <v>46</v>
      </c>
      <c r="P108" s="1" t="s">
        <v>46</v>
      </c>
      <c r="Q108" s="11" t="str">
        <f>IF(OR(SMS[[#This Row],[El mensaje es asertivo, sin maltrato]]="No Cumple",SMS[[#This Row],[No brinda información sensible o falsa que afecte al cliente o la aplicación]]="No Cumple"),"No Cumple","Cumple")</f>
        <v>Cumple</v>
      </c>
      <c r="R108" s="1" t="s">
        <v>75</v>
      </c>
      <c r="S108" s="4">
        <v>1</v>
      </c>
      <c r="T108" s="9">
        <f>IF(SMS[[#This Row],[Legal]]="No Cumple",0,SMS[[#This Row],[Nota]])</f>
        <v>1</v>
      </c>
    </row>
    <row r="109" spans="1:20" x14ac:dyDescent="0.25">
      <c r="A109" s="1" t="str">
        <f>SMS[[#This Row],[ID Asesor]]&amp;SMS[[#This Row],[Fecha Monitoreo]]</f>
        <v>383445818</v>
      </c>
      <c r="B109" s="2">
        <v>45818</v>
      </c>
      <c r="C109" s="1" t="s">
        <v>59</v>
      </c>
      <c r="D109" s="1">
        <v>3834</v>
      </c>
      <c r="E109" s="2">
        <v>45818</v>
      </c>
      <c r="F109" s="3">
        <v>0.43472222222222223</v>
      </c>
      <c r="G109" s="1" t="s">
        <v>43</v>
      </c>
      <c r="H109" s="1" t="s">
        <v>52</v>
      </c>
      <c r="I109" s="1" t="s">
        <v>46</v>
      </c>
      <c r="J109" s="1" t="s">
        <v>46</v>
      </c>
      <c r="K109" s="1" t="s">
        <v>46</v>
      </c>
      <c r="L109" s="1" t="s">
        <v>46</v>
      </c>
      <c r="M109" s="1" t="s">
        <v>46</v>
      </c>
      <c r="N109" s="1" t="s">
        <v>47</v>
      </c>
      <c r="O109" s="1" t="s">
        <v>46</v>
      </c>
      <c r="P109" s="1" t="s">
        <v>46</v>
      </c>
      <c r="Q109" s="11" t="str">
        <f>IF(OR(SMS[[#This Row],[El mensaje es asertivo, sin maltrato]]="No Cumple",SMS[[#This Row],[No brinda información sensible o falsa que afecte al cliente o la aplicación]]="No Cumple"),"No Cumple","Cumple")</f>
        <v>Cumple</v>
      </c>
      <c r="R109" s="1" t="s">
        <v>376</v>
      </c>
      <c r="S109" s="4">
        <v>0.85</v>
      </c>
      <c r="T109" s="9">
        <f>IF(SMS[[#This Row],[Legal]]="No Cumple",0,SMS[[#This Row],[Nota]])</f>
        <v>0.85</v>
      </c>
    </row>
    <row r="110" spans="1:20" x14ac:dyDescent="0.25">
      <c r="A110" s="1" t="str">
        <f>SMS[[#This Row],[ID Asesor]]&amp;SMS[[#This Row],[Fecha Monitoreo]]</f>
        <v>214845818</v>
      </c>
      <c r="B110" s="2">
        <v>45818</v>
      </c>
      <c r="C110" s="1" t="s">
        <v>59</v>
      </c>
      <c r="D110" s="1">
        <v>2148</v>
      </c>
      <c r="E110" s="2">
        <v>45818</v>
      </c>
      <c r="F110" s="3">
        <v>0.44513888888888886</v>
      </c>
      <c r="G110" s="1" t="s">
        <v>60</v>
      </c>
      <c r="H110" s="1" t="s">
        <v>52</v>
      </c>
      <c r="I110" s="1" t="s">
        <v>46</v>
      </c>
      <c r="J110" s="1" t="s">
        <v>46</v>
      </c>
      <c r="K110" s="1" t="s">
        <v>46</v>
      </c>
      <c r="L110" s="1" t="s">
        <v>46</v>
      </c>
      <c r="M110" s="1" t="s">
        <v>46</v>
      </c>
      <c r="N110" s="1" t="s">
        <v>46</v>
      </c>
      <c r="O110" s="1" t="s">
        <v>46</v>
      </c>
      <c r="P110" s="1" t="s">
        <v>46</v>
      </c>
      <c r="Q110" s="11" t="str">
        <f>IF(OR(SMS[[#This Row],[El mensaje es asertivo, sin maltrato]]="No Cumple",SMS[[#This Row],[No brinda información sensible o falsa que afecte al cliente o la aplicación]]="No Cumple"),"No Cumple","Cumple")</f>
        <v>Cumple</v>
      </c>
      <c r="R110" s="1" t="s">
        <v>75</v>
      </c>
      <c r="S110" s="4">
        <v>1</v>
      </c>
      <c r="T110" s="9">
        <f>IF(SMS[[#This Row],[Legal]]="No Cumple",0,SMS[[#This Row],[Nota]])</f>
        <v>1</v>
      </c>
    </row>
    <row r="111" spans="1:20" x14ac:dyDescent="0.25">
      <c r="A111" s="1" t="str">
        <f>SMS[[#This Row],[ID Asesor]]&amp;SMS[[#This Row],[Fecha Monitoreo]]</f>
        <v>376345818</v>
      </c>
      <c r="B111" s="2">
        <v>45818</v>
      </c>
      <c r="C111" s="1" t="s">
        <v>50</v>
      </c>
      <c r="D111" s="1">
        <v>3763</v>
      </c>
      <c r="E111" s="2">
        <v>45818</v>
      </c>
      <c r="F111" s="3">
        <v>0.42569444444444443</v>
      </c>
      <c r="G111" s="1" t="s">
        <v>51</v>
      </c>
      <c r="H111" s="1" t="s">
        <v>52</v>
      </c>
      <c r="I111" s="1" t="s">
        <v>46</v>
      </c>
      <c r="J111" s="1" t="s">
        <v>46</v>
      </c>
      <c r="K111" s="1" t="s">
        <v>46</v>
      </c>
      <c r="L111" s="1" t="s">
        <v>46</v>
      </c>
      <c r="M111" s="1" t="s">
        <v>46</v>
      </c>
      <c r="N111" s="1" t="s">
        <v>46</v>
      </c>
      <c r="O111" s="1" t="s">
        <v>46</v>
      </c>
      <c r="P111" s="1" t="s">
        <v>46</v>
      </c>
      <c r="Q111" s="11" t="str">
        <f>IF(OR(SMS[[#This Row],[El mensaje es asertivo, sin maltrato]]="No Cumple",SMS[[#This Row],[No brinda información sensible o falsa que afecte al cliente o la aplicación]]="No Cumple"),"No Cumple","Cumple")</f>
        <v>Cumple</v>
      </c>
      <c r="R111" s="1" t="s">
        <v>53</v>
      </c>
      <c r="S111" s="4">
        <v>1</v>
      </c>
      <c r="T111" s="9">
        <f>IF(SMS[[#This Row],[Legal]]="No Cumple",0,SMS[[#This Row],[Nota]])</f>
        <v>1</v>
      </c>
    </row>
    <row r="112" spans="1:20" x14ac:dyDescent="0.25">
      <c r="A112" s="1" t="str">
        <f>SMS[[#This Row],[ID Asesor]]&amp;SMS[[#This Row],[Fecha Monitoreo]]</f>
        <v>363645818</v>
      </c>
      <c r="B112" s="2">
        <v>45818</v>
      </c>
      <c r="C112" s="1" t="s">
        <v>50</v>
      </c>
      <c r="D112" s="1">
        <v>3636</v>
      </c>
      <c r="E112" s="2">
        <v>45818</v>
      </c>
      <c r="F112" s="3">
        <v>0.3888888888888889</v>
      </c>
      <c r="G112" s="1" t="s">
        <v>51</v>
      </c>
      <c r="H112" s="1" t="s">
        <v>52</v>
      </c>
      <c r="I112" s="1" t="s">
        <v>46</v>
      </c>
      <c r="J112" s="1" t="s">
        <v>46</v>
      </c>
      <c r="K112" s="1" t="s">
        <v>46</v>
      </c>
      <c r="L112" s="1" t="s">
        <v>46</v>
      </c>
      <c r="M112" s="1" t="s">
        <v>46</v>
      </c>
      <c r="N112" s="1" t="s">
        <v>46</v>
      </c>
      <c r="O112" s="1" t="s">
        <v>46</v>
      </c>
      <c r="P112" s="1" t="s">
        <v>46</v>
      </c>
      <c r="Q112" s="11" t="str">
        <f>IF(OR(SMS[[#This Row],[El mensaje es asertivo, sin maltrato]]="No Cumple",SMS[[#This Row],[No brinda información sensible o falsa que afecte al cliente o la aplicación]]="No Cumple"),"No Cumple","Cumple")</f>
        <v>Cumple</v>
      </c>
      <c r="R112" s="1" t="s">
        <v>53</v>
      </c>
      <c r="S112" s="4">
        <v>1</v>
      </c>
      <c r="T112" s="9">
        <f>IF(SMS[[#This Row],[Legal]]="No Cumple",0,SMS[[#This Row],[Nota]])</f>
        <v>1</v>
      </c>
    </row>
    <row r="113" spans="1:20" x14ac:dyDescent="0.25">
      <c r="A113" s="1" t="str">
        <f>SMS[[#This Row],[ID Asesor]]&amp;SMS[[#This Row],[Fecha Monitoreo]]</f>
        <v>380745818</v>
      </c>
      <c r="B113" s="2">
        <v>45818</v>
      </c>
      <c r="C113" s="1" t="s">
        <v>50</v>
      </c>
      <c r="D113" s="1">
        <v>3807</v>
      </c>
      <c r="E113" s="2">
        <v>45818</v>
      </c>
      <c r="F113" s="3">
        <v>0.45555555555555555</v>
      </c>
      <c r="G113" s="1" t="s">
        <v>43</v>
      </c>
      <c r="H113" s="1" t="s">
        <v>52</v>
      </c>
      <c r="I113" s="1" t="s">
        <v>46</v>
      </c>
      <c r="J113" s="1" t="s">
        <v>46</v>
      </c>
      <c r="K113" s="1" t="s">
        <v>46</v>
      </c>
      <c r="L113" s="1" t="s">
        <v>46</v>
      </c>
      <c r="M113" s="1" t="s">
        <v>46</v>
      </c>
      <c r="N113" s="1" t="s">
        <v>46</v>
      </c>
      <c r="O113" s="1" t="s">
        <v>46</v>
      </c>
      <c r="P113" s="1" t="s">
        <v>46</v>
      </c>
      <c r="Q113" s="11" t="str">
        <f>IF(OR(SMS[[#This Row],[El mensaje es asertivo, sin maltrato]]="No Cumple",SMS[[#This Row],[No brinda información sensible o falsa que afecte al cliente o la aplicación]]="No Cumple"),"No Cumple","Cumple")</f>
        <v>Cumple</v>
      </c>
      <c r="R113" s="1" t="s">
        <v>53</v>
      </c>
      <c r="S113" s="4">
        <v>1</v>
      </c>
      <c r="T113" s="9">
        <f>IF(SMS[[#This Row],[Legal]]="No Cumple",0,SMS[[#This Row],[Nota]])</f>
        <v>1</v>
      </c>
    </row>
    <row r="114" spans="1:20" x14ac:dyDescent="0.25">
      <c r="A114" s="1" t="str">
        <f>SMS[[#This Row],[ID Asesor]]&amp;SMS[[#This Row],[Fecha Monitoreo]]</f>
        <v>282645818</v>
      </c>
      <c r="B114" s="2">
        <v>45818</v>
      </c>
      <c r="C114" s="1" t="s">
        <v>42</v>
      </c>
      <c r="D114" s="1">
        <v>2826</v>
      </c>
      <c r="E114" s="2">
        <v>45818</v>
      </c>
      <c r="F114" s="3">
        <v>0.42708333333333331</v>
      </c>
      <c r="G114" s="1" t="s">
        <v>60</v>
      </c>
      <c r="H114" s="1" t="s">
        <v>52</v>
      </c>
      <c r="I114" s="1" t="s">
        <v>46</v>
      </c>
      <c r="J114" s="1" t="s">
        <v>46</v>
      </c>
      <c r="K114" s="1" t="s">
        <v>46</v>
      </c>
      <c r="L114" s="1" t="s">
        <v>46</v>
      </c>
      <c r="M114" s="1" t="s">
        <v>46</v>
      </c>
      <c r="N114" s="1" t="s">
        <v>47</v>
      </c>
      <c r="O114" s="1" t="s">
        <v>46</v>
      </c>
      <c r="P114" s="1" t="s">
        <v>46</v>
      </c>
      <c r="Q114" s="11" t="str">
        <f>IF(OR(SMS[[#This Row],[El mensaje es asertivo, sin maltrato]]="No Cumple",SMS[[#This Row],[No brinda información sensible o falsa que afecte al cliente o la aplicación]]="No Cumple"),"No Cumple","Cumple")</f>
        <v>Cumple</v>
      </c>
      <c r="R114" s="1" t="s">
        <v>111</v>
      </c>
      <c r="S114" s="4">
        <v>0.85</v>
      </c>
      <c r="T114" s="9">
        <f>IF(SMS[[#This Row],[Legal]]="No Cumple",0,SMS[[#This Row],[Nota]])</f>
        <v>0.85</v>
      </c>
    </row>
    <row r="115" spans="1:20" x14ac:dyDescent="0.25">
      <c r="A115" s="1" t="str">
        <f>SMS[[#This Row],[ID Asesor]]&amp;SMS[[#This Row],[Fecha Monitoreo]]</f>
        <v>366445818</v>
      </c>
      <c r="B115" s="2">
        <v>45818</v>
      </c>
      <c r="C115" s="1" t="s">
        <v>42</v>
      </c>
      <c r="D115" s="1">
        <v>3664</v>
      </c>
      <c r="E115" s="2">
        <v>45818</v>
      </c>
      <c r="F115" s="3">
        <v>0.42291666666666666</v>
      </c>
      <c r="G115" s="1" t="s">
        <v>60</v>
      </c>
      <c r="H115" s="1" t="s">
        <v>52</v>
      </c>
      <c r="I115" s="1" t="s">
        <v>46</v>
      </c>
      <c r="J115" s="1" t="s">
        <v>46</v>
      </c>
      <c r="K115" s="1" t="s">
        <v>46</v>
      </c>
      <c r="L115" s="1" t="s">
        <v>46</v>
      </c>
      <c r="M115" s="1" t="s">
        <v>46</v>
      </c>
      <c r="N115" s="1" t="s">
        <v>46</v>
      </c>
      <c r="O115" s="1" t="s">
        <v>46</v>
      </c>
      <c r="P115" s="1" t="s">
        <v>46</v>
      </c>
      <c r="Q115" s="11" t="str">
        <f>IF(OR(SMS[[#This Row],[El mensaje es asertivo, sin maltrato]]="No Cumple",SMS[[#This Row],[No brinda información sensible o falsa que afecte al cliente o la aplicación]]="No Cumple"),"No Cumple","Cumple")</f>
        <v>Cumple</v>
      </c>
      <c r="R115" s="1" t="s">
        <v>100</v>
      </c>
      <c r="S115" s="4">
        <v>1</v>
      </c>
      <c r="T115" s="9">
        <f>IF(SMS[[#This Row],[Legal]]="No Cumple",0,SMS[[#This Row],[Nota]])</f>
        <v>1</v>
      </c>
    </row>
    <row r="116" spans="1:20" x14ac:dyDescent="0.25">
      <c r="A116" s="1" t="str">
        <f>SMS[[#This Row],[ID Asesor]]&amp;SMS[[#This Row],[Fecha Monitoreo]]</f>
        <v>363345818</v>
      </c>
      <c r="B116" s="2">
        <v>45818</v>
      </c>
      <c r="C116" s="1" t="s">
        <v>42</v>
      </c>
      <c r="D116" s="1">
        <v>3633</v>
      </c>
      <c r="E116" s="2">
        <v>45818</v>
      </c>
      <c r="F116" s="3">
        <v>0.39166666666666666</v>
      </c>
      <c r="G116" s="1" t="s">
        <v>43</v>
      </c>
      <c r="H116" s="1" t="s">
        <v>52</v>
      </c>
      <c r="I116" s="1" t="s">
        <v>46</v>
      </c>
      <c r="J116" s="1" t="s">
        <v>46</v>
      </c>
      <c r="K116" s="1" t="s">
        <v>46</v>
      </c>
      <c r="L116" s="1" t="s">
        <v>46</v>
      </c>
      <c r="M116" s="1" t="s">
        <v>46</v>
      </c>
      <c r="N116" s="1" t="s">
        <v>47</v>
      </c>
      <c r="O116" s="1" t="s">
        <v>46</v>
      </c>
      <c r="P116" s="1" t="s">
        <v>46</v>
      </c>
      <c r="Q116" s="11" t="str">
        <f>IF(OR(SMS[[#This Row],[El mensaje es asertivo, sin maltrato]]="No Cumple",SMS[[#This Row],[No brinda información sensible o falsa que afecte al cliente o la aplicación]]="No Cumple"),"No Cumple","Cumple")</f>
        <v>Cumple</v>
      </c>
      <c r="R116" s="1" t="s">
        <v>111</v>
      </c>
      <c r="S116" s="4">
        <v>0.85</v>
      </c>
      <c r="T116" s="9">
        <f>IF(SMS[[#This Row],[Legal]]="No Cumple",0,SMS[[#This Row],[Nota]])</f>
        <v>0.85</v>
      </c>
    </row>
    <row r="117" spans="1:20" x14ac:dyDescent="0.25">
      <c r="A117" s="1" t="str">
        <f>SMS[[#This Row],[ID Asesor]]&amp;SMS[[#This Row],[Fecha Monitoreo]]</f>
        <v>291745818</v>
      </c>
      <c r="B117" s="2">
        <v>45818</v>
      </c>
      <c r="C117" s="1" t="s">
        <v>42</v>
      </c>
      <c r="D117" s="1">
        <v>2917</v>
      </c>
      <c r="E117" s="2">
        <v>45818</v>
      </c>
      <c r="F117" s="3">
        <v>0.39027777777777778</v>
      </c>
      <c r="G117" s="1" t="s">
        <v>60</v>
      </c>
      <c r="H117" s="1" t="s">
        <v>52</v>
      </c>
      <c r="I117" s="1" t="s">
        <v>46</v>
      </c>
      <c r="J117" s="1" t="s">
        <v>46</v>
      </c>
      <c r="K117" s="1" t="s">
        <v>46</v>
      </c>
      <c r="L117" s="1" t="s">
        <v>46</v>
      </c>
      <c r="M117" s="1" t="s">
        <v>46</v>
      </c>
      <c r="N117" s="1" t="s">
        <v>46</v>
      </c>
      <c r="O117" s="1" t="s">
        <v>47</v>
      </c>
      <c r="P117" s="1" t="s">
        <v>46</v>
      </c>
      <c r="Q117" s="11" t="str">
        <f>IF(OR(SMS[[#This Row],[El mensaje es asertivo, sin maltrato]]="No Cumple",SMS[[#This Row],[No brinda información sensible o falsa que afecte al cliente o la aplicación]]="No Cumple"),"No Cumple","Cumple")</f>
        <v>No Cumple</v>
      </c>
      <c r="R117" s="1" t="s">
        <v>114</v>
      </c>
      <c r="S117" s="4">
        <v>1</v>
      </c>
      <c r="T117" s="9">
        <f>IF(SMS[[#This Row],[Legal]]="No Cumple",0,SMS[[#This Row],[Nota]])</f>
        <v>0</v>
      </c>
    </row>
    <row r="118" spans="1:20" x14ac:dyDescent="0.25">
      <c r="A118" s="1" t="str">
        <f>SMS[[#This Row],[ID Asesor]]&amp;SMS[[#This Row],[Fecha Monitoreo]]</f>
        <v>389945818</v>
      </c>
      <c r="B118" s="2">
        <v>45818</v>
      </c>
      <c r="C118" s="1" t="s">
        <v>126</v>
      </c>
      <c r="D118" s="1">
        <v>3899</v>
      </c>
      <c r="E118" s="2">
        <v>45818</v>
      </c>
      <c r="F118" s="3">
        <v>0.67152777777777772</v>
      </c>
      <c r="G118" s="1" t="s">
        <v>43</v>
      </c>
      <c r="H118" s="1" t="s">
        <v>52</v>
      </c>
      <c r="I118" s="1" t="s">
        <v>46</v>
      </c>
      <c r="J118" s="1" t="s">
        <v>46</v>
      </c>
      <c r="K118" s="1" t="s">
        <v>46</v>
      </c>
      <c r="L118" s="1" t="s">
        <v>46</v>
      </c>
      <c r="M118" s="1" t="s">
        <v>46</v>
      </c>
      <c r="N118" s="1" t="s">
        <v>46</v>
      </c>
      <c r="O118" s="1" t="s">
        <v>46</v>
      </c>
      <c r="P118" s="1" t="s">
        <v>46</v>
      </c>
      <c r="Q118" s="11" t="str">
        <f>IF(OR(SMS[[#This Row],[El mensaje es asertivo, sin maltrato]]="No Cumple",SMS[[#This Row],[No brinda información sensible o falsa que afecte al cliente o la aplicación]]="No Cumple"),"No Cumple","Cumple")</f>
        <v>Cumple</v>
      </c>
      <c r="R118" s="1" t="s">
        <v>133</v>
      </c>
      <c r="S118" s="4">
        <v>1</v>
      </c>
      <c r="T118" s="9">
        <f>IF(SMS[[#This Row],[Legal]]="No Cumple",0,SMS[[#This Row],[Nota]])</f>
        <v>1</v>
      </c>
    </row>
    <row r="119" spans="1:20" x14ac:dyDescent="0.25">
      <c r="A119" s="1" t="str">
        <f>SMS[[#This Row],[ID Asesor]]&amp;SMS[[#This Row],[Fecha Monitoreo]]</f>
        <v>372745818</v>
      </c>
      <c r="B119" s="2">
        <v>45818</v>
      </c>
      <c r="C119" s="1" t="s">
        <v>126</v>
      </c>
      <c r="D119" s="1">
        <v>3727</v>
      </c>
      <c r="E119" s="2">
        <v>45818</v>
      </c>
      <c r="F119" s="3">
        <v>0.65625</v>
      </c>
      <c r="G119" s="1" t="s">
        <v>51</v>
      </c>
      <c r="H119" s="1" t="s">
        <v>52</v>
      </c>
      <c r="I119" s="1" t="s">
        <v>46</v>
      </c>
      <c r="J119" s="1" t="s">
        <v>46</v>
      </c>
      <c r="K119" s="1" t="s">
        <v>46</v>
      </c>
      <c r="L119" s="1" t="s">
        <v>46</v>
      </c>
      <c r="M119" s="1" t="s">
        <v>46</v>
      </c>
      <c r="N119" s="1" t="s">
        <v>46</v>
      </c>
      <c r="O119" s="1" t="s">
        <v>46</v>
      </c>
      <c r="P119" s="1" t="s">
        <v>46</v>
      </c>
      <c r="Q119" s="11" t="str">
        <f>IF(OR(SMS[[#This Row],[El mensaje es asertivo, sin maltrato]]="No Cumple",SMS[[#This Row],[No brinda información sensible o falsa que afecte al cliente o la aplicación]]="No Cumple"),"No Cumple","Cumple")</f>
        <v>Cumple</v>
      </c>
      <c r="R119" s="1" t="s">
        <v>133</v>
      </c>
      <c r="S119" s="4">
        <v>1</v>
      </c>
      <c r="T119" s="9">
        <f>IF(SMS[[#This Row],[Legal]]="No Cumple",0,SMS[[#This Row],[Nota]])</f>
        <v>1</v>
      </c>
    </row>
    <row r="120" spans="1:20" x14ac:dyDescent="0.25">
      <c r="A120" s="1" t="str">
        <f>SMS[[#This Row],[ID Asesor]]&amp;SMS[[#This Row],[Fecha Monitoreo]]</f>
        <v>382145818</v>
      </c>
      <c r="B120" s="2">
        <v>45818</v>
      </c>
      <c r="C120" s="1" t="s">
        <v>126</v>
      </c>
      <c r="D120" s="1">
        <v>3821</v>
      </c>
      <c r="E120" s="2">
        <v>45818</v>
      </c>
      <c r="F120" s="3">
        <v>0.67152777777777772</v>
      </c>
      <c r="G120" s="1" t="s">
        <v>58</v>
      </c>
      <c r="H120" s="1" t="s">
        <v>52</v>
      </c>
      <c r="I120" s="1" t="s">
        <v>46</v>
      </c>
      <c r="J120" s="1" t="s">
        <v>46</v>
      </c>
      <c r="K120" s="1" t="s">
        <v>46</v>
      </c>
      <c r="L120" s="1" t="s">
        <v>46</v>
      </c>
      <c r="M120" s="1" t="s">
        <v>46</v>
      </c>
      <c r="N120" s="1" t="s">
        <v>46</v>
      </c>
      <c r="O120" s="1" t="s">
        <v>46</v>
      </c>
      <c r="P120" s="1" t="s">
        <v>46</v>
      </c>
      <c r="Q120" s="11" t="str">
        <f>IF(OR(SMS[[#This Row],[El mensaje es asertivo, sin maltrato]]="No Cumple",SMS[[#This Row],[No brinda información sensible o falsa que afecte al cliente o la aplicación]]="No Cumple"),"No Cumple","Cumple")</f>
        <v>Cumple</v>
      </c>
      <c r="R120" s="1" t="s">
        <v>133</v>
      </c>
      <c r="S120" s="4">
        <v>1</v>
      </c>
      <c r="T120" s="9">
        <f>IF(SMS[[#This Row],[Legal]]="No Cumple",0,SMS[[#This Row],[Nota]])</f>
        <v>1</v>
      </c>
    </row>
    <row r="121" spans="1:20" x14ac:dyDescent="0.25">
      <c r="A121" s="1" t="str">
        <f>SMS[[#This Row],[ID Asesor]]&amp;SMS[[#This Row],[Fecha Monitoreo]]</f>
        <v>334545818</v>
      </c>
      <c r="B121" s="2">
        <v>45818</v>
      </c>
      <c r="C121" s="1" t="s">
        <v>126</v>
      </c>
      <c r="D121" s="1">
        <v>3345</v>
      </c>
      <c r="E121" s="2">
        <v>45818</v>
      </c>
      <c r="F121" s="3">
        <v>0.61111111111111116</v>
      </c>
      <c r="G121" s="1" t="s">
        <v>51</v>
      </c>
      <c r="H121" s="1" t="s">
        <v>52</v>
      </c>
      <c r="I121" s="1" t="s">
        <v>46</v>
      </c>
      <c r="J121" s="1" t="s">
        <v>46</v>
      </c>
      <c r="K121" s="1" t="s">
        <v>46</v>
      </c>
      <c r="L121" s="1" t="s">
        <v>46</v>
      </c>
      <c r="M121" s="1" t="s">
        <v>46</v>
      </c>
      <c r="N121" s="1" t="s">
        <v>47</v>
      </c>
      <c r="O121" s="1" t="s">
        <v>46</v>
      </c>
      <c r="P121" s="1" t="s">
        <v>46</v>
      </c>
      <c r="Q121" s="11" t="str">
        <f>IF(OR(SMS[[#This Row],[El mensaje es asertivo, sin maltrato]]="No Cumple",SMS[[#This Row],[No brinda información sensible o falsa que afecte al cliente o la aplicación]]="No Cumple"),"No Cumple","Cumple")</f>
        <v>Cumple</v>
      </c>
      <c r="R121" s="1" t="s">
        <v>377</v>
      </c>
      <c r="S121" s="4">
        <v>0.85</v>
      </c>
      <c r="T121" s="9">
        <f>IF(SMS[[#This Row],[Legal]]="No Cumple",0,SMS[[#This Row],[Nota]])</f>
        <v>0.85</v>
      </c>
    </row>
    <row r="122" spans="1:20" x14ac:dyDescent="0.25">
      <c r="A122" s="1" t="str">
        <f>SMS[[#This Row],[ID Asesor]]&amp;SMS[[#This Row],[Fecha Monitoreo]]</f>
        <v>372545818</v>
      </c>
      <c r="B122" s="2">
        <v>45818</v>
      </c>
      <c r="C122" s="1" t="s">
        <v>56</v>
      </c>
      <c r="D122" s="1">
        <v>3725</v>
      </c>
      <c r="E122" s="2">
        <v>45818</v>
      </c>
      <c r="F122" s="3">
        <v>0.43888888888888888</v>
      </c>
      <c r="G122" s="1" t="s">
        <v>51</v>
      </c>
      <c r="H122" s="1" t="s">
        <v>52</v>
      </c>
      <c r="I122" s="1" t="s">
        <v>46</v>
      </c>
      <c r="J122" s="1" t="s">
        <v>46</v>
      </c>
      <c r="K122" s="1" t="s">
        <v>46</v>
      </c>
      <c r="L122" s="1" t="s">
        <v>46</v>
      </c>
      <c r="M122" s="1" t="s">
        <v>46</v>
      </c>
      <c r="N122" s="1" t="s">
        <v>46</v>
      </c>
      <c r="O122" s="1" t="s">
        <v>46</v>
      </c>
      <c r="P122" s="1" t="s">
        <v>46</v>
      </c>
      <c r="Q122" s="11" t="str">
        <f>IF(OR(SMS[[#This Row],[El mensaje es asertivo, sin maltrato]]="No Cumple",SMS[[#This Row],[No brinda información sensible o falsa que afecte al cliente o la aplicación]]="No Cumple"),"No Cumple","Cumple")</f>
        <v>Cumple</v>
      </c>
      <c r="R122" s="1" t="s">
        <v>157</v>
      </c>
      <c r="S122" s="4">
        <v>1</v>
      </c>
      <c r="T122" s="9">
        <f>IF(SMS[[#This Row],[Legal]]="No Cumple",0,SMS[[#This Row],[Nota]])</f>
        <v>1</v>
      </c>
    </row>
    <row r="123" spans="1:20" x14ac:dyDescent="0.25">
      <c r="A123" s="1" t="str">
        <f>SMS[[#This Row],[ID Asesor]]&amp;SMS[[#This Row],[Fecha Monitoreo]]</f>
        <v>296145819</v>
      </c>
      <c r="B123" s="2">
        <v>45819</v>
      </c>
      <c r="C123" s="1" t="s">
        <v>50</v>
      </c>
      <c r="D123" s="1">
        <v>2961</v>
      </c>
      <c r="E123" s="2">
        <v>45819</v>
      </c>
      <c r="F123" s="3">
        <v>0.36180555555555555</v>
      </c>
      <c r="G123" s="1" t="s">
        <v>60</v>
      </c>
      <c r="H123" s="1" t="s">
        <v>52</v>
      </c>
      <c r="I123" s="1" t="s">
        <v>46</v>
      </c>
      <c r="J123" s="1" t="s">
        <v>46</v>
      </c>
      <c r="K123" s="1" t="s">
        <v>46</v>
      </c>
      <c r="L123" s="1" t="s">
        <v>46</v>
      </c>
      <c r="M123" s="1" t="s">
        <v>46</v>
      </c>
      <c r="N123" s="1" t="s">
        <v>46</v>
      </c>
      <c r="O123" s="1" t="s">
        <v>46</v>
      </c>
      <c r="P123" s="1" t="s">
        <v>46</v>
      </c>
      <c r="Q123" s="11" t="str">
        <f>IF(OR(SMS[[#This Row],[El mensaje es asertivo, sin maltrato]]="No Cumple",SMS[[#This Row],[No brinda información sensible o falsa que afecte al cliente o la aplicación]]="No Cumple"),"No Cumple","Cumple")</f>
        <v>Cumple</v>
      </c>
      <c r="R123" s="1" t="s">
        <v>378</v>
      </c>
      <c r="S123" s="4">
        <v>1</v>
      </c>
      <c r="T123" s="9">
        <f>IF(SMS[[#This Row],[Legal]]="No Cumple",0,SMS[[#This Row],[Nota]])</f>
        <v>1</v>
      </c>
    </row>
    <row r="124" spans="1:20" x14ac:dyDescent="0.25">
      <c r="A124" s="1" t="str">
        <f>SMS[[#This Row],[ID Asesor]]&amp;SMS[[#This Row],[Fecha Monitoreo]]</f>
        <v>348945819</v>
      </c>
      <c r="B124" s="2">
        <v>45819</v>
      </c>
      <c r="C124" s="1" t="s">
        <v>42</v>
      </c>
      <c r="D124" s="1">
        <v>3489</v>
      </c>
      <c r="E124" s="2">
        <v>45819</v>
      </c>
      <c r="F124" s="3">
        <v>0.45416666666666666</v>
      </c>
      <c r="G124" s="1" t="s">
        <v>51</v>
      </c>
      <c r="H124" s="1" t="s">
        <v>52</v>
      </c>
      <c r="I124" s="1" t="s">
        <v>47</v>
      </c>
      <c r="J124" s="1" t="s">
        <v>46</v>
      </c>
      <c r="K124" s="1" t="s">
        <v>46</v>
      </c>
      <c r="L124" s="1" t="s">
        <v>46</v>
      </c>
      <c r="M124" s="1" t="s">
        <v>46</v>
      </c>
      <c r="N124" s="1" t="s">
        <v>47</v>
      </c>
      <c r="O124" s="1" t="s">
        <v>46</v>
      </c>
      <c r="P124" s="1" t="s">
        <v>46</v>
      </c>
      <c r="Q124" s="11" t="str">
        <f>IF(OR(SMS[[#This Row],[El mensaje es asertivo, sin maltrato]]="No Cumple",SMS[[#This Row],[No brinda información sensible o falsa que afecte al cliente o la aplicación]]="No Cumple"),"No Cumple","Cumple")</f>
        <v>Cumple</v>
      </c>
      <c r="R124" s="1" t="s">
        <v>379</v>
      </c>
      <c r="S124" s="4">
        <v>0.7</v>
      </c>
      <c r="T124" s="9">
        <f>IF(SMS[[#This Row],[Legal]]="No Cumple",0,SMS[[#This Row],[Nota]])</f>
        <v>0.7</v>
      </c>
    </row>
    <row r="125" spans="1:20" x14ac:dyDescent="0.25">
      <c r="A125" s="1" t="str">
        <f>SMS[[#This Row],[ID Asesor]]&amp;SMS[[#This Row],[Fecha Monitoreo]]</f>
        <v>296645819</v>
      </c>
      <c r="B125" s="2">
        <v>45819</v>
      </c>
      <c r="C125" s="1" t="s">
        <v>42</v>
      </c>
      <c r="D125" s="1">
        <v>2966</v>
      </c>
      <c r="E125" s="2">
        <v>45819</v>
      </c>
      <c r="F125" s="3">
        <v>0.40347222222222223</v>
      </c>
      <c r="G125" s="1" t="s">
        <v>51</v>
      </c>
      <c r="H125" s="1" t="s">
        <v>52</v>
      </c>
      <c r="I125" s="1" t="s">
        <v>46</v>
      </c>
      <c r="J125" s="1" t="s">
        <v>46</v>
      </c>
      <c r="K125" s="1" t="s">
        <v>46</v>
      </c>
      <c r="L125" s="1" t="s">
        <v>47</v>
      </c>
      <c r="M125" s="1" t="s">
        <v>46</v>
      </c>
      <c r="N125" s="1" t="s">
        <v>47</v>
      </c>
      <c r="O125" s="1" t="s">
        <v>46</v>
      </c>
      <c r="P125" s="1" t="s">
        <v>46</v>
      </c>
      <c r="Q125" s="11" t="str">
        <f>IF(OR(SMS[[#This Row],[El mensaje es asertivo, sin maltrato]]="No Cumple",SMS[[#This Row],[No brinda información sensible o falsa que afecte al cliente o la aplicación]]="No Cumple"),"No Cumple","Cumple")</f>
        <v>Cumple</v>
      </c>
      <c r="R125" s="1" t="s">
        <v>380</v>
      </c>
      <c r="S125" s="4">
        <v>0.65</v>
      </c>
      <c r="T125" s="9">
        <f>IF(SMS[[#This Row],[Legal]]="No Cumple",0,SMS[[#This Row],[Nota]])</f>
        <v>0.65</v>
      </c>
    </row>
    <row r="126" spans="1:20" x14ac:dyDescent="0.25">
      <c r="A126" s="1" t="str">
        <f>SMS[[#This Row],[ID Asesor]]&amp;SMS[[#This Row],[Fecha Monitoreo]]</f>
        <v>311645819</v>
      </c>
      <c r="B126" s="2">
        <v>45819</v>
      </c>
      <c r="C126" s="1" t="s">
        <v>42</v>
      </c>
      <c r="D126" s="1">
        <v>3116</v>
      </c>
      <c r="E126" s="2">
        <v>45819</v>
      </c>
      <c r="F126" s="3">
        <v>0.4201388888888889</v>
      </c>
      <c r="G126" s="1" t="s">
        <v>60</v>
      </c>
      <c r="H126" s="1" t="s">
        <v>52</v>
      </c>
      <c r="I126" s="1" t="s">
        <v>46</v>
      </c>
      <c r="J126" s="1" t="s">
        <v>46</v>
      </c>
      <c r="K126" s="1" t="s">
        <v>46</v>
      </c>
      <c r="L126" s="1" t="s">
        <v>46</v>
      </c>
      <c r="M126" s="1" t="s">
        <v>46</v>
      </c>
      <c r="N126" s="1" t="s">
        <v>46</v>
      </c>
      <c r="O126" s="1" t="s">
        <v>46</v>
      </c>
      <c r="P126" s="1" t="s">
        <v>46</v>
      </c>
      <c r="Q126" s="11" t="str">
        <f>IF(OR(SMS[[#This Row],[El mensaje es asertivo, sin maltrato]]="No Cumple",SMS[[#This Row],[No brinda información sensible o falsa que afecte al cliente o la aplicación]]="No Cumple"),"No Cumple","Cumple")</f>
        <v>Cumple</v>
      </c>
      <c r="R126" s="1" t="s">
        <v>100</v>
      </c>
      <c r="S126" s="4">
        <v>1</v>
      </c>
      <c r="T126" s="9">
        <f>IF(SMS[[#This Row],[Legal]]="No Cumple",0,SMS[[#This Row],[Nota]])</f>
        <v>1</v>
      </c>
    </row>
    <row r="127" spans="1:20" x14ac:dyDescent="0.25">
      <c r="A127" s="1" t="str">
        <f>SMS[[#This Row],[ID Asesor]]&amp;SMS[[#This Row],[Fecha Monitoreo]]</f>
        <v>350845819</v>
      </c>
      <c r="B127" s="2">
        <v>45819</v>
      </c>
      <c r="C127" s="1" t="s">
        <v>42</v>
      </c>
      <c r="D127" s="1">
        <v>3508</v>
      </c>
      <c r="E127" s="2">
        <v>45818</v>
      </c>
      <c r="F127" s="3">
        <v>0.44374999999999998</v>
      </c>
      <c r="G127" s="1" t="s">
        <v>51</v>
      </c>
      <c r="H127" s="1" t="s">
        <v>52</v>
      </c>
      <c r="I127" s="1" t="s">
        <v>46</v>
      </c>
      <c r="J127" s="1" t="s">
        <v>46</v>
      </c>
      <c r="K127" s="1" t="s">
        <v>46</v>
      </c>
      <c r="L127" s="1" t="s">
        <v>46</v>
      </c>
      <c r="M127" s="1" t="s">
        <v>46</v>
      </c>
      <c r="N127" s="1" t="s">
        <v>46</v>
      </c>
      <c r="O127" s="1" t="s">
        <v>46</v>
      </c>
      <c r="P127" s="1" t="s">
        <v>46</v>
      </c>
      <c r="Q127" s="11" t="str">
        <f>IF(OR(SMS[[#This Row],[El mensaje es asertivo, sin maltrato]]="No Cumple",SMS[[#This Row],[No brinda información sensible o falsa que afecte al cliente o la aplicación]]="No Cumple"),"No Cumple","Cumple")</f>
        <v>Cumple</v>
      </c>
      <c r="R127" s="1" t="s">
        <v>102</v>
      </c>
      <c r="S127" s="4">
        <v>1</v>
      </c>
      <c r="T127" s="9">
        <f>IF(SMS[[#This Row],[Legal]]="No Cumple",0,SMS[[#This Row],[Nota]])</f>
        <v>1</v>
      </c>
    </row>
    <row r="128" spans="1:20" x14ac:dyDescent="0.25">
      <c r="A128" s="1" t="str">
        <f>SMS[[#This Row],[ID Asesor]]&amp;SMS[[#This Row],[Fecha Monitoreo]]</f>
        <v>347445819</v>
      </c>
      <c r="B128" s="2">
        <v>45819</v>
      </c>
      <c r="C128" s="1" t="s">
        <v>50</v>
      </c>
      <c r="D128" s="1">
        <v>3474</v>
      </c>
      <c r="E128" s="2">
        <v>45819</v>
      </c>
      <c r="F128" s="3">
        <v>0.48125000000000001</v>
      </c>
      <c r="G128" s="1" t="s">
        <v>60</v>
      </c>
      <c r="H128" s="1" t="s">
        <v>52</v>
      </c>
      <c r="I128" s="1" t="s">
        <v>46</v>
      </c>
      <c r="J128" s="1" t="s">
        <v>46</v>
      </c>
      <c r="K128" s="1" t="s">
        <v>46</v>
      </c>
      <c r="L128" s="1" t="s">
        <v>46</v>
      </c>
      <c r="M128" s="1" t="s">
        <v>46</v>
      </c>
      <c r="N128" s="1" t="s">
        <v>46</v>
      </c>
      <c r="O128" s="1" t="s">
        <v>47</v>
      </c>
      <c r="P128" s="1" t="s">
        <v>46</v>
      </c>
      <c r="Q128" s="11" t="str">
        <f>IF(OR(SMS[[#This Row],[El mensaje es asertivo, sin maltrato]]="No Cumple",SMS[[#This Row],[No brinda información sensible o falsa que afecte al cliente o la aplicación]]="No Cumple"),"No Cumple","Cumple")</f>
        <v>No Cumple</v>
      </c>
      <c r="R128" s="1" t="s">
        <v>381</v>
      </c>
      <c r="S128" s="4">
        <v>1</v>
      </c>
      <c r="T128" s="9">
        <f>IF(SMS[[#This Row],[Legal]]="No Cumple",0,SMS[[#This Row],[Nota]])</f>
        <v>0</v>
      </c>
    </row>
    <row r="129" spans="1:20" x14ac:dyDescent="0.25">
      <c r="A129" s="1" t="str">
        <f>SMS[[#This Row],[ID Asesor]]&amp;SMS[[#This Row],[Fecha Monitoreo]]</f>
        <v>387345819</v>
      </c>
      <c r="B129" s="2">
        <v>45819</v>
      </c>
      <c r="C129" s="1" t="s">
        <v>50</v>
      </c>
      <c r="D129" s="1">
        <v>3873</v>
      </c>
      <c r="E129" s="2">
        <v>45819</v>
      </c>
      <c r="F129" s="3">
        <v>0.34583333333333333</v>
      </c>
      <c r="G129" s="1" t="s">
        <v>43</v>
      </c>
      <c r="H129" s="1" t="s">
        <v>52</v>
      </c>
      <c r="I129" s="1" t="s">
        <v>46</v>
      </c>
      <c r="J129" s="1" t="s">
        <v>46</v>
      </c>
      <c r="K129" s="1" t="s">
        <v>46</v>
      </c>
      <c r="L129" s="1" t="s">
        <v>46</v>
      </c>
      <c r="M129" s="1" t="s">
        <v>46</v>
      </c>
      <c r="N129" s="1" t="s">
        <v>46</v>
      </c>
      <c r="O129" s="1" t="s">
        <v>46</v>
      </c>
      <c r="P129" s="1" t="s">
        <v>46</v>
      </c>
      <c r="Q129" s="11" t="str">
        <f>IF(OR(SMS[[#This Row],[El mensaje es asertivo, sin maltrato]]="No Cumple",SMS[[#This Row],[No brinda información sensible o falsa que afecte al cliente o la aplicación]]="No Cumple"),"No Cumple","Cumple")</f>
        <v>Cumple</v>
      </c>
      <c r="R129" s="1" t="s">
        <v>382</v>
      </c>
      <c r="S129" s="4">
        <v>1</v>
      </c>
      <c r="T129" s="9">
        <f>IF(SMS[[#This Row],[Legal]]="No Cumple",0,SMS[[#This Row],[Nota]])</f>
        <v>1</v>
      </c>
    </row>
    <row r="130" spans="1:20" x14ac:dyDescent="0.25">
      <c r="A130" s="1" t="str">
        <f>SMS[[#This Row],[ID Asesor]]&amp;SMS[[#This Row],[Fecha Monitoreo]]</f>
        <v>295045819</v>
      </c>
      <c r="B130" s="2">
        <v>45819</v>
      </c>
      <c r="C130" s="1" t="s">
        <v>56</v>
      </c>
      <c r="D130" s="1">
        <v>2950</v>
      </c>
      <c r="E130" s="2">
        <v>45819</v>
      </c>
      <c r="F130" s="3">
        <v>0.375</v>
      </c>
      <c r="G130" s="1" t="s">
        <v>51</v>
      </c>
      <c r="H130" s="1" t="s">
        <v>52</v>
      </c>
      <c r="I130" s="1" t="s">
        <v>46</v>
      </c>
      <c r="J130" s="1" t="s">
        <v>46</v>
      </c>
      <c r="K130" s="1" t="s">
        <v>46</v>
      </c>
      <c r="L130" s="1" t="s">
        <v>46</v>
      </c>
      <c r="M130" s="1" t="s">
        <v>46</v>
      </c>
      <c r="N130" s="1" t="s">
        <v>46</v>
      </c>
      <c r="O130" s="1" t="s">
        <v>46</v>
      </c>
      <c r="P130" s="1" t="s">
        <v>46</v>
      </c>
      <c r="Q130" s="11" t="str">
        <f>IF(OR(SMS[[#This Row],[El mensaje es asertivo, sin maltrato]]="No Cumple",SMS[[#This Row],[No brinda información sensible o falsa que afecte al cliente o la aplicación]]="No Cumple"),"No Cumple","Cumple")</f>
        <v>Cumple</v>
      </c>
      <c r="R130" s="1" t="s">
        <v>150</v>
      </c>
      <c r="S130" s="4">
        <v>1</v>
      </c>
      <c r="T130" s="9">
        <f>IF(SMS[[#This Row],[Legal]]="No Cumple",0,SMS[[#This Row],[Nota]])</f>
        <v>1</v>
      </c>
    </row>
    <row r="131" spans="1:20" x14ac:dyDescent="0.25">
      <c r="A131" s="1" t="str">
        <f>SMS[[#This Row],[ID Asesor]]&amp;SMS[[#This Row],[Fecha Monitoreo]]</f>
        <v>387245819</v>
      </c>
      <c r="B131" s="2">
        <v>45819</v>
      </c>
      <c r="C131" s="1" t="s">
        <v>42</v>
      </c>
      <c r="D131" s="1">
        <v>3872</v>
      </c>
      <c r="E131" s="2">
        <v>45819</v>
      </c>
      <c r="F131" s="3">
        <v>0.65347222222222223</v>
      </c>
      <c r="G131" s="1" t="s">
        <v>51</v>
      </c>
      <c r="H131" s="1" t="s">
        <v>52</v>
      </c>
      <c r="I131" s="1" t="s">
        <v>47</v>
      </c>
      <c r="J131" s="1" t="s">
        <v>46</v>
      </c>
      <c r="K131" s="1" t="s">
        <v>46</v>
      </c>
      <c r="L131" s="1" t="s">
        <v>47</v>
      </c>
      <c r="M131" s="1" t="s">
        <v>46</v>
      </c>
      <c r="N131" s="1" t="s">
        <v>47</v>
      </c>
      <c r="O131" s="1" t="s">
        <v>46</v>
      </c>
      <c r="P131" s="1" t="s">
        <v>46</v>
      </c>
      <c r="Q131" s="11" t="str">
        <f>IF(OR(SMS[[#This Row],[El mensaje es asertivo, sin maltrato]]="No Cumple",SMS[[#This Row],[No brinda información sensible o falsa que afecte al cliente o la aplicación]]="No Cumple"),"No Cumple","Cumple")</f>
        <v>Cumple</v>
      </c>
      <c r="R131" s="1" t="s">
        <v>383</v>
      </c>
      <c r="S131" s="4">
        <v>0.5</v>
      </c>
      <c r="T131" s="9">
        <f>IF(SMS[[#This Row],[Legal]]="No Cumple",0,SMS[[#This Row],[Nota]])</f>
        <v>0.5</v>
      </c>
    </row>
    <row r="132" spans="1:20" x14ac:dyDescent="0.25">
      <c r="A132" s="1" t="str">
        <f>SMS[[#This Row],[ID Asesor]]&amp;SMS[[#This Row],[Fecha Monitoreo]]</f>
        <v>392545819</v>
      </c>
      <c r="B132" s="2">
        <v>45819</v>
      </c>
      <c r="C132" s="1" t="s">
        <v>42</v>
      </c>
      <c r="D132" s="1">
        <v>3925</v>
      </c>
      <c r="E132" s="2">
        <v>45819</v>
      </c>
      <c r="F132" s="3">
        <v>0.10902777777777778</v>
      </c>
      <c r="G132" s="1" t="s">
        <v>51</v>
      </c>
      <c r="H132" s="1" t="s">
        <v>52</v>
      </c>
      <c r="I132" s="1" t="s">
        <v>46</v>
      </c>
      <c r="J132" s="1" t="s">
        <v>46</v>
      </c>
      <c r="K132" s="1" t="s">
        <v>46</v>
      </c>
      <c r="L132" s="1" t="s">
        <v>46</v>
      </c>
      <c r="M132" s="1" t="s">
        <v>46</v>
      </c>
      <c r="N132" s="1" t="s">
        <v>46</v>
      </c>
      <c r="O132" s="1" t="s">
        <v>46</v>
      </c>
      <c r="P132" s="1" t="s">
        <v>46</v>
      </c>
      <c r="Q132" s="11" t="str">
        <f>IF(OR(SMS[[#This Row],[El mensaje es asertivo, sin maltrato]]="No Cumple",SMS[[#This Row],[No brinda información sensible o falsa que afecte al cliente o la aplicación]]="No Cumple"),"No Cumple","Cumple")</f>
        <v>Cumple</v>
      </c>
      <c r="R132" s="1" t="s">
        <v>95</v>
      </c>
      <c r="S132" s="4">
        <v>1</v>
      </c>
      <c r="T132" s="9">
        <f>IF(SMS[[#This Row],[Legal]]="No Cumple",0,SMS[[#This Row],[Nota]])</f>
        <v>1</v>
      </c>
    </row>
    <row r="133" spans="1:20" x14ac:dyDescent="0.25">
      <c r="A133" s="1" t="str">
        <f>SMS[[#This Row],[ID Asesor]]&amp;SMS[[#This Row],[Fecha Monitoreo]]</f>
        <v>325045819</v>
      </c>
      <c r="B133" s="2">
        <v>45819</v>
      </c>
      <c r="C133" s="1" t="s">
        <v>56</v>
      </c>
      <c r="D133" s="1">
        <v>3250</v>
      </c>
      <c r="E133" s="2">
        <v>45819</v>
      </c>
      <c r="F133" s="3">
        <v>0.70625000000000004</v>
      </c>
      <c r="G133" s="1" t="s">
        <v>51</v>
      </c>
      <c r="H133" s="1" t="s">
        <v>52</v>
      </c>
      <c r="I133" s="1" t="s">
        <v>46</v>
      </c>
      <c r="J133" s="1" t="s">
        <v>46</v>
      </c>
      <c r="K133" s="1" t="s">
        <v>46</v>
      </c>
      <c r="L133" s="1" t="s">
        <v>46</v>
      </c>
      <c r="M133" s="1" t="s">
        <v>46</v>
      </c>
      <c r="N133" s="1" t="s">
        <v>46</v>
      </c>
      <c r="O133" s="1" t="s">
        <v>46</v>
      </c>
      <c r="P133" s="1" t="s">
        <v>46</v>
      </c>
      <c r="Q133" s="11" t="str">
        <f>IF(OR(SMS[[#This Row],[El mensaje es asertivo, sin maltrato]]="No Cumple",SMS[[#This Row],[No brinda información sensible o falsa que afecte al cliente o la aplicación]]="No Cumple"),"No Cumple","Cumple")</f>
        <v>Cumple</v>
      </c>
      <c r="R133" s="1" t="s">
        <v>129</v>
      </c>
      <c r="S133" s="4">
        <v>1</v>
      </c>
      <c r="T133" s="9">
        <f>IF(SMS[[#This Row],[Legal]]="No Cumple",0,SMS[[#This Row],[Nota]])</f>
        <v>1</v>
      </c>
    </row>
    <row r="134" spans="1:20" x14ac:dyDescent="0.25">
      <c r="A134" s="1" t="str">
        <f>SMS[[#This Row],[ID Asesor]]&amp;SMS[[#This Row],[Fecha Monitoreo]]</f>
        <v>359845819</v>
      </c>
      <c r="B134" s="2">
        <v>45819</v>
      </c>
      <c r="C134" s="1" t="s">
        <v>50</v>
      </c>
      <c r="D134" s="1">
        <v>3598</v>
      </c>
      <c r="E134" s="2">
        <v>45819</v>
      </c>
      <c r="F134" s="3">
        <v>0.70347222222222228</v>
      </c>
      <c r="G134" s="1" t="s">
        <v>51</v>
      </c>
      <c r="H134" s="1" t="s">
        <v>52</v>
      </c>
      <c r="I134" s="1" t="s">
        <v>46</v>
      </c>
      <c r="J134" s="1" t="s">
        <v>46</v>
      </c>
      <c r="K134" s="1" t="s">
        <v>46</v>
      </c>
      <c r="L134" s="1" t="s">
        <v>46</v>
      </c>
      <c r="M134" s="1" t="s">
        <v>46</v>
      </c>
      <c r="N134" s="1" t="s">
        <v>46</v>
      </c>
      <c r="O134" s="1" t="s">
        <v>46</v>
      </c>
      <c r="P134" s="1" t="s">
        <v>46</v>
      </c>
      <c r="Q134" s="11" t="str">
        <f>IF(OR(SMS[[#This Row],[El mensaje es asertivo, sin maltrato]]="No Cumple",SMS[[#This Row],[No brinda información sensible o falsa que afecte al cliente o la aplicación]]="No Cumple"),"No Cumple","Cumple")</f>
        <v>Cumple</v>
      </c>
      <c r="R134" s="1" t="s">
        <v>53</v>
      </c>
      <c r="S134" s="4">
        <v>1</v>
      </c>
      <c r="T134" s="9">
        <f>IF(SMS[[#This Row],[Legal]]="No Cumple",0,SMS[[#This Row],[Nota]])</f>
        <v>1</v>
      </c>
    </row>
    <row r="135" spans="1:20" x14ac:dyDescent="0.25">
      <c r="A135" s="1" t="str">
        <f>SMS[[#This Row],[ID Asesor]]&amp;SMS[[#This Row],[Fecha Monitoreo]]</f>
        <v>374545819</v>
      </c>
      <c r="B135" s="2">
        <v>45819</v>
      </c>
      <c r="C135" s="1" t="s">
        <v>56</v>
      </c>
      <c r="D135" s="1">
        <v>3745</v>
      </c>
      <c r="E135" s="2">
        <v>45819</v>
      </c>
      <c r="F135" s="3">
        <v>0.40625</v>
      </c>
      <c r="G135" s="1" t="s">
        <v>58</v>
      </c>
      <c r="H135" s="1" t="s">
        <v>52</v>
      </c>
      <c r="I135" s="1" t="s">
        <v>46</v>
      </c>
      <c r="J135" s="1" t="s">
        <v>46</v>
      </c>
      <c r="K135" s="1" t="s">
        <v>46</v>
      </c>
      <c r="L135" s="1" t="s">
        <v>46</v>
      </c>
      <c r="M135" s="1" t="s">
        <v>46</v>
      </c>
      <c r="N135" s="1" t="s">
        <v>46</v>
      </c>
      <c r="O135" s="1" t="s">
        <v>46</v>
      </c>
      <c r="P135" s="1" t="s">
        <v>46</v>
      </c>
      <c r="Q135" s="11" t="str">
        <f>IF(OR(SMS[[#This Row],[El mensaje es asertivo, sin maltrato]]="No Cumple",SMS[[#This Row],[No brinda información sensible o falsa que afecte al cliente o la aplicación]]="No Cumple"),"No Cumple","Cumple")</f>
        <v>Cumple</v>
      </c>
      <c r="R135" s="1" t="s">
        <v>164</v>
      </c>
      <c r="S135" s="4">
        <v>1</v>
      </c>
      <c r="T135" s="9">
        <f>IF(SMS[[#This Row],[Legal]]="No Cumple",0,SMS[[#This Row],[Nota]])</f>
        <v>1</v>
      </c>
    </row>
    <row r="136" spans="1:20" x14ac:dyDescent="0.25">
      <c r="A136" s="1" t="str">
        <f>SMS[[#This Row],[ID Asesor]]&amp;SMS[[#This Row],[Fecha Monitoreo]]</f>
        <v>377245819</v>
      </c>
      <c r="B136" s="2">
        <v>45819</v>
      </c>
      <c r="C136" s="1" t="s">
        <v>56</v>
      </c>
      <c r="D136" s="1">
        <v>3772</v>
      </c>
      <c r="E136" s="2">
        <v>45819</v>
      </c>
      <c r="F136" s="3">
        <v>0.72013888888888888</v>
      </c>
      <c r="G136" s="1" t="s">
        <v>58</v>
      </c>
      <c r="H136" s="1" t="s">
        <v>52</v>
      </c>
      <c r="I136" s="1" t="s">
        <v>46</v>
      </c>
      <c r="J136" s="1" t="s">
        <v>46</v>
      </c>
      <c r="K136" s="1" t="s">
        <v>46</v>
      </c>
      <c r="L136" s="1" t="s">
        <v>46</v>
      </c>
      <c r="M136" s="1" t="s">
        <v>46</v>
      </c>
      <c r="N136" s="1" t="s">
        <v>46</v>
      </c>
      <c r="O136" s="1" t="s">
        <v>46</v>
      </c>
      <c r="P136" s="1" t="s">
        <v>46</v>
      </c>
      <c r="Q136" s="11" t="str">
        <f>IF(OR(SMS[[#This Row],[El mensaje es asertivo, sin maltrato]]="No Cumple",SMS[[#This Row],[No brinda información sensible o falsa que afecte al cliente o la aplicación]]="No Cumple"),"No Cumple","Cumple")</f>
        <v>Cumple</v>
      </c>
      <c r="R136" s="1" t="s">
        <v>165</v>
      </c>
      <c r="S136" s="4">
        <v>1</v>
      </c>
      <c r="T136" s="9">
        <f>IF(SMS[[#This Row],[Legal]]="No Cumple",0,SMS[[#This Row],[Nota]])</f>
        <v>1</v>
      </c>
    </row>
    <row r="137" spans="1:20" x14ac:dyDescent="0.25">
      <c r="A137" s="1" t="str">
        <f>SMS[[#This Row],[ID Asesor]]&amp;SMS[[#This Row],[Fecha Monitoreo]]</f>
        <v>382345819</v>
      </c>
      <c r="B137" s="2">
        <v>45819</v>
      </c>
      <c r="C137" s="1" t="s">
        <v>126</v>
      </c>
      <c r="D137" s="1">
        <v>3823</v>
      </c>
      <c r="E137" s="2">
        <v>45819</v>
      </c>
      <c r="F137" s="3">
        <v>0.63958333333333328</v>
      </c>
      <c r="G137" s="1" t="s">
        <v>58</v>
      </c>
      <c r="H137" s="1" t="s">
        <v>52</v>
      </c>
      <c r="I137" s="1" t="s">
        <v>46</v>
      </c>
      <c r="J137" s="1" t="s">
        <v>46</v>
      </c>
      <c r="K137" s="1" t="s">
        <v>46</v>
      </c>
      <c r="L137" s="1" t="s">
        <v>46</v>
      </c>
      <c r="M137" s="1" t="s">
        <v>46</v>
      </c>
      <c r="N137" s="1" t="s">
        <v>46</v>
      </c>
      <c r="O137" s="1" t="s">
        <v>46</v>
      </c>
      <c r="P137" s="1" t="s">
        <v>46</v>
      </c>
      <c r="Q137" s="11" t="str">
        <f>IF(OR(SMS[[#This Row],[El mensaje es asertivo, sin maltrato]]="No Cumple",SMS[[#This Row],[No brinda información sensible o falsa que afecte al cliente o la aplicación]]="No Cumple"),"No Cumple","Cumple")</f>
        <v>Cumple</v>
      </c>
      <c r="R137" s="1" t="s">
        <v>133</v>
      </c>
      <c r="S137" s="4">
        <v>1</v>
      </c>
      <c r="T137" s="9">
        <f>IF(SMS[[#This Row],[Legal]]="No Cumple",0,SMS[[#This Row],[Nota]])</f>
        <v>1</v>
      </c>
    </row>
    <row r="138" spans="1:20" x14ac:dyDescent="0.25">
      <c r="A138" s="1" t="str">
        <f>SMS[[#This Row],[ID Asesor]]&amp;SMS[[#This Row],[Fecha Monitoreo]]</f>
        <v>382245819</v>
      </c>
      <c r="B138" s="2">
        <v>45819</v>
      </c>
      <c r="C138" s="1" t="s">
        <v>126</v>
      </c>
      <c r="D138" s="1">
        <v>3822</v>
      </c>
      <c r="E138" s="2">
        <v>45819</v>
      </c>
      <c r="F138" s="3">
        <v>0.66388888888888886</v>
      </c>
      <c r="G138" s="1" t="s">
        <v>58</v>
      </c>
      <c r="H138" s="1" t="s">
        <v>52</v>
      </c>
      <c r="I138" s="1" t="s">
        <v>46</v>
      </c>
      <c r="J138" s="1" t="s">
        <v>46</v>
      </c>
      <c r="K138" s="1" t="s">
        <v>46</v>
      </c>
      <c r="L138" s="1" t="s">
        <v>46</v>
      </c>
      <c r="M138" s="1" t="s">
        <v>46</v>
      </c>
      <c r="N138" s="1" t="s">
        <v>46</v>
      </c>
      <c r="O138" s="1" t="s">
        <v>46</v>
      </c>
      <c r="P138" s="1" t="s">
        <v>46</v>
      </c>
      <c r="Q138" s="11" t="str">
        <f>IF(OR(SMS[[#This Row],[El mensaje es asertivo, sin maltrato]]="No Cumple",SMS[[#This Row],[No brinda información sensible o falsa que afecte al cliente o la aplicación]]="No Cumple"),"No Cumple","Cumple")</f>
        <v>Cumple</v>
      </c>
      <c r="R138" s="1" t="s">
        <v>133</v>
      </c>
      <c r="S138" s="4">
        <v>1</v>
      </c>
      <c r="T138" s="9">
        <f>IF(SMS[[#This Row],[Legal]]="No Cumple",0,SMS[[#This Row],[Nota]])</f>
        <v>1</v>
      </c>
    </row>
    <row r="139" spans="1:20" x14ac:dyDescent="0.25">
      <c r="A139" s="1" t="str">
        <f>SMS[[#This Row],[ID Asesor]]&amp;SMS[[#This Row],[Fecha Monitoreo]]</f>
        <v>382445819</v>
      </c>
      <c r="B139" s="2">
        <v>45819</v>
      </c>
      <c r="C139" s="1" t="s">
        <v>126</v>
      </c>
      <c r="D139" s="1">
        <v>3824</v>
      </c>
      <c r="E139" s="2">
        <v>45819</v>
      </c>
      <c r="F139" s="3">
        <v>0.71180555555555558</v>
      </c>
      <c r="G139" s="1" t="s">
        <v>51</v>
      </c>
      <c r="H139" s="1" t="s">
        <v>52</v>
      </c>
      <c r="I139" s="1" t="s">
        <v>46</v>
      </c>
      <c r="J139" s="1" t="s">
        <v>46</v>
      </c>
      <c r="K139" s="1" t="s">
        <v>46</v>
      </c>
      <c r="L139" s="1" t="s">
        <v>46</v>
      </c>
      <c r="M139" s="1" t="s">
        <v>46</v>
      </c>
      <c r="N139" s="1" t="s">
        <v>46</v>
      </c>
      <c r="O139" s="1" t="s">
        <v>46</v>
      </c>
      <c r="P139" s="1" t="s">
        <v>46</v>
      </c>
      <c r="Q139" s="11" t="str">
        <f>IF(OR(SMS[[#This Row],[El mensaje es asertivo, sin maltrato]]="No Cumple",SMS[[#This Row],[No brinda información sensible o falsa que afecte al cliente o la aplicación]]="No Cumple"),"No Cumple","Cumple")</f>
        <v>Cumple</v>
      </c>
      <c r="R139" s="1" t="s">
        <v>133</v>
      </c>
      <c r="S139" s="4">
        <v>1</v>
      </c>
      <c r="T139" s="9">
        <f>IF(SMS[[#This Row],[Legal]]="No Cumple",0,SMS[[#This Row],[Nota]])</f>
        <v>1</v>
      </c>
    </row>
    <row r="140" spans="1:20" x14ac:dyDescent="0.25">
      <c r="A140" s="1" t="str">
        <f>SMS[[#This Row],[ID Asesor]]&amp;SMS[[#This Row],[Fecha Monitoreo]]</f>
        <v>335445819</v>
      </c>
      <c r="B140" s="2">
        <v>45819</v>
      </c>
      <c r="C140" s="1" t="s">
        <v>126</v>
      </c>
      <c r="D140" s="1">
        <v>3354</v>
      </c>
      <c r="E140" s="2">
        <v>45819</v>
      </c>
      <c r="F140" s="3">
        <v>0.6645833333333333</v>
      </c>
      <c r="G140" s="1" t="s">
        <v>58</v>
      </c>
      <c r="H140" s="1" t="s">
        <v>52</v>
      </c>
      <c r="I140" s="1" t="s">
        <v>46</v>
      </c>
      <c r="J140" s="1" t="s">
        <v>46</v>
      </c>
      <c r="K140" s="1" t="s">
        <v>46</v>
      </c>
      <c r="L140" s="1" t="s">
        <v>46</v>
      </c>
      <c r="M140" s="1" t="s">
        <v>46</v>
      </c>
      <c r="N140" s="1" t="s">
        <v>46</v>
      </c>
      <c r="O140" s="1" t="s">
        <v>46</v>
      </c>
      <c r="P140" s="1" t="s">
        <v>46</v>
      </c>
      <c r="Q140" s="11" t="str">
        <f>IF(OR(SMS[[#This Row],[El mensaje es asertivo, sin maltrato]]="No Cumple",SMS[[#This Row],[No brinda información sensible o falsa que afecte al cliente o la aplicación]]="No Cumple"),"No Cumple","Cumple")</f>
        <v>Cumple</v>
      </c>
      <c r="R140" s="1" t="s">
        <v>133</v>
      </c>
      <c r="S140" s="4">
        <v>1</v>
      </c>
      <c r="T140" s="9">
        <f>IF(SMS[[#This Row],[Legal]]="No Cumple",0,SMS[[#This Row],[Nota]])</f>
        <v>1</v>
      </c>
    </row>
    <row r="141" spans="1:20" x14ac:dyDescent="0.25">
      <c r="A141" s="1" t="str">
        <f>SMS[[#This Row],[ID Asesor]]&amp;SMS[[#This Row],[Fecha Monitoreo]]</f>
        <v>388045820</v>
      </c>
      <c r="B141" s="2">
        <v>45820</v>
      </c>
      <c r="C141" s="1" t="s">
        <v>56</v>
      </c>
      <c r="D141" s="1">
        <v>3880</v>
      </c>
      <c r="E141" s="2">
        <v>45820</v>
      </c>
      <c r="F141" s="3">
        <v>0.39444444444444443</v>
      </c>
      <c r="G141" s="1" t="s">
        <v>51</v>
      </c>
      <c r="H141" s="1" t="s">
        <v>52</v>
      </c>
      <c r="I141" s="1" t="s">
        <v>46</v>
      </c>
      <c r="J141" s="1" t="s">
        <v>46</v>
      </c>
      <c r="K141" s="1" t="s">
        <v>46</v>
      </c>
      <c r="L141" s="1" t="s">
        <v>46</v>
      </c>
      <c r="M141" s="1" t="s">
        <v>46</v>
      </c>
      <c r="N141" s="1" t="s">
        <v>46</v>
      </c>
      <c r="O141" s="1" t="s">
        <v>46</v>
      </c>
      <c r="P141" s="1" t="s">
        <v>46</v>
      </c>
      <c r="Q141" s="11" t="str">
        <f>IF(OR(SMS[[#This Row],[El mensaje es asertivo, sin maltrato]]="No Cumple",SMS[[#This Row],[No brinda información sensible o falsa que afecte al cliente o la aplicación]]="No Cumple"),"No Cumple","Cumple")</f>
        <v>Cumple</v>
      </c>
      <c r="R141" s="1" t="s">
        <v>158</v>
      </c>
      <c r="S141" s="4">
        <v>1</v>
      </c>
      <c r="T141" s="9">
        <f>IF(SMS[[#This Row],[Legal]]="No Cumple",0,SMS[[#This Row],[Nota]])</f>
        <v>1</v>
      </c>
    </row>
    <row r="142" spans="1:20" x14ac:dyDescent="0.25">
      <c r="A142" s="1" t="str">
        <f>SMS[[#This Row],[ID Asesor]]&amp;SMS[[#This Row],[Fecha Monitoreo]]</f>
        <v>380545820</v>
      </c>
      <c r="B142" s="2">
        <v>45820</v>
      </c>
      <c r="C142" s="1" t="s">
        <v>56</v>
      </c>
      <c r="D142" s="1">
        <v>3805</v>
      </c>
      <c r="E142" s="2">
        <v>45820</v>
      </c>
      <c r="F142" s="3">
        <v>0.39861111111111114</v>
      </c>
      <c r="G142" s="1" t="s">
        <v>58</v>
      </c>
      <c r="H142" s="1" t="s">
        <v>52</v>
      </c>
      <c r="I142" s="1" t="s">
        <v>46</v>
      </c>
      <c r="J142" s="1" t="s">
        <v>46</v>
      </c>
      <c r="K142" s="1" t="s">
        <v>46</v>
      </c>
      <c r="L142" s="1" t="s">
        <v>46</v>
      </c>
      <c r="M142" s="1" t="s">
        <v>46</v>
      </c>
      <c r="N142" s="1" t="s">
        <v>46</v>
      </c>
      <c r="O142" s="1" t="s">
        <v>46</v>
      </c>
      <c r="P142" s="1" t="s">
        <v>46</v>
      </c>
      <c r="Q142" s="11" t="str">
        <f>IF(OR(SMS[[#This Row],[El mensaje es asertivo, sin maltrato]]="No Cumple",SMS[[#This Row],[No brinda información sensible o falsa que afecte al cliente o la aplicación]]="No Cumple"),"No Cumple","Cumple")</f>
        <v>Cumple</v>
      </c>
      <c r="R142" s="1" t="s">
        <v>384</v>
      </c>
      <c r="S142" s="4">
        <v>1</v>
      </c>
      <c r="T142" s="9">
        <f>IF(SMS[[#This Row],[Legal]]="No Cumple",0,SMS[[#This Row],[Nota]])</f>
        <v>1</v>
      </c>
    </row>
    <row r="143" spans="1:20" x14ac:dyDescent="0.25">
      <c r="A143" s="1" t="str">
        <f>SMS[[#This Row],[ID Asesor]]&amp;SMS[[#This Row],[Fecha Monitoreo]]</f>
        <v>389845820</v>
      </c>
      <c r="B143" s="2">
        <v>45820</v>
      </c>
      <c r="C143" s="1" t="s">
        <v>42</v>
      </c>
      <c r="D143" s="1">
        <v>3898</v>
      </c>
      <c r="E143" s="2">
        <v>45820</v>
      </c>
      <c r="F143" s="3">
        <v>0.42916666666666664</v>
      </c>
      <c r="G143" s="1" t="s">
        <v>43</v>
      </c>
      <c r="H143" s="1" t="s">
        <v>52</v>
      </c>
      <c r="I143" s="1" t="s">
        <v>46</v>
      </c>
      <c r="J143" s="1" t="s">
        <v>46</v>
      </c>
      <c r="K143" s="1" t="s">
        <v>46</v>
      </c>
      <c r="L143" s="1" t="s">
        <v>46</v>
      </c>
      <c r="M143" s="1" t="s">
        <v>46</v>
      </c>
      <c r="N143" s="1" t="s">
        <v>46</v>
      </c>
      <c r="O143" s="1" t="s">
        <v>46</v>
      </c>
      <c r="P143" s="1" t="s">
        <v>46</v>
      </c>
      <c r="Q143" s="11" t="str">
        <f>IF(OR(SMS[[#This Row],[El mensaje es asertivo, sin maltrato]]="No Cumple",SMS[[#This Row],[No brinda información sensible o falsa que afecte al cliente o la aplicación]]="No Cumple"),"No Cumple","Cumple")</f>
        <v>Cumple</v>
      </c>
      <c r="R143" s="1" t="s">
        <v>111</v>
      </c>
      <c r="S143" s="4">
        <v>1</v>
      </c>
      <c r="T143" s="9">
        <f>IF(SMS[[#This Row],[Legal]]="No Cumple",0,SMS[[#This Row],[Nota]])</f>
        <v>1</v>
      </c>
    </row>
    <row r="144" spans="1:20" x14ac:dyDescent="0.25">
      <c r="A144" s="1" t="str">
        <f>SMS[[#This Row],[ID Asesor]]&amp;SMS[[#This Row],[Fecha Monitoreo]]</f>
        <v>364445820</v>
      </c>
      <c r="B144" s="2">
        <v>45820</v>
      </c>
      <c r="C144" s="1" t="s">
        <v>50</v>
      </c>
      <c r="D144" s="1">
        <v>3644</v>
      </c>
      <c r="E144" s="2">
        <v>45820</v>
      </c>
      <c r="F144" s="3">
        <v>0.43194444444444446</v>
      </c>
      <c r="G144" s="1" t="s">
        <v>51</v>
      </c>
      <c r="H144" s="1" t="s">
        <v>52</v>
      </c>
      <c r="I144" s="1" t="s">
        <v>47</v>
      </c>
      <c r="J144" s="1" t="s">
        <v>46</v>
      </c>
      <c r="K144" s="1" t="s">
        <v>46</v>
      </c>
      <c r="L144" s="1" t="s">
        <v>46</v>
      </c>
      <c r="M144" s="1" t="s">
        <v>46</v>
      </c>
      <c r="N144" s="1" t="s">
        <v>46</v>
      </c>
      <c r="O144" s="1" t="s">
        <v>46</v>
      </c>
      <c r="P144" s="1" t="s">
        <v>46</v>
      </c>
      <c r="Q144" s="11" t="str">
        <f>IF(OR(SMS[[#This Row],[El mensaje es asertivo, sin maltrato]]="No Cumple",SMS[[#This Row],[No brinda información sensible o falsa que afecte al cliente o la aplicación]]="No Cumple"),"No Cumple","Cumple")</f>
        <v>Cumple</v>
      </c>
      <c r="R144" s="1" t="s">
        <v>385</v>
      </c>
      <c r="S144" s="4">
        <v>0.85</v>
      </c>
      <c r="T144" s="9">
        <f>IF(SMS[[#This Row],[Legal]]="No Cumple",0,SMS[[#This Row],[Nota]])</f>
        <v>0.85</v>
      </c>
    </row>
    <row r="145" spans="1:20" x14ac:dyDescent="0.25">
      <c r="A145" s="1" t="str">
        <f>SMS[[#This Row],[ID Asesor]]&amp;SMS[[#This Row],[Fecha Monitoreo]]</f>
        <v>251545820</v>
      </c>
      <c r="B145" s="2">
        <v>45820</v>
      </c>
      <c r="C145" s="1" t="s">
        <v>50</v>
      </c>
      <c r="D145" s="1">
        <v>2515</v>
      </c>
      <c r="E145" s="2">
        <v>45820</v>
      </c>
      <c r="F145" s="3">
        <v>0.51180555555555551</v>
      </c>
      <c r="G145" s="1" t="s">
        <v>43</v>
      </c>
      <c r="H145" s="1" t="s">
        <v>52</v>
      </c>
      <c r="I145" s="1" t="s">
        <v>46</v>
      </c>
      <c r="J145" s="1" t="s">
        <v>46</v>
      </c>
      <c r="K145" s="1" t="s">
        <v>46</v>
      </c>
      <c r="L145" s="1" t="s">
        <v>46</v>
      </c>
      <c r="M145" s="1" t="s">
        <v>46</v>
      </c>
      <c r="N145" s="1" t="s">
        <v>46</v>
      </c>
      <c r="O145" s="1" t="s">
        <v>46</v>
      </c>
      <c r="P145" s="1" t="s">
        <v>46</v>
      </c>
      <c r="Q145" s="11" t="str">
        <f>IF(OR(SMS[[#This Row],[El mensaje es asertivo, sin maltrato]]="No Cumple",SMS[[#This Row],[No brinda información sensible o falsa que afecte al cliente o la aplicación]]="No Cumple"),"No Cumple","Cumple")</f>
        <v>Cumple</v>
      </c>
      <c r="R145" s="1" t="s">
        <v>386</v>
      </c>
      <c r="S145" s="4">
        <v>1</v>
      </c>
      <c r="T145" s="9">
        <f>IF(SMS[[#This Row],[Legal]]="No Cumple",0,SMS[[#This Row],[Nota]])</f>
        <v>1</v>
      </c>
    </row>
    <row r="146" spans="1:20" x14ac:dyDescent="0.25">
      <c r="A146" s="1" t="str">
        <f>SMS[[#This Row],[ID Asesor]]&amp;SMS[[#This Row],[Fecha Monitoreo]]</f>
        <v>373645820</v>
      </c>
      <c r="B146" s="2">
        <v>45820</v>
      </c>
      <c r="C146" s="1" t="s">
        <v>50</v>
      </c>
      <c r="D146" s="1">
        <v>3736</v>
      </c>
      <c r="E146" s="2">
        <v>45820</v>
      </c>
      <c r="F146" s="3">
        <v>0.42569444444444443</v>
      </c>
      <c r="G146" s="1" t="s">
        <v>51</v>
      </c>
      <c r="H146" s="1" t="s">
        <v>52</v>
      </c>
      <c r="I146" s="1" t="s">
        <v>46</v>
      </c>
      <c r="J146" s="1" t="s">
        <v>46</v>
      </c>
      <c r="K146" s="1" t="s">
        <v>46</v>
      </c>
      <c r="L146" s="1" t="s">
        <v>46</v>
      </c>
      <c r="M146" s="1" t="s">
        <v>46</v>
      </c>
      <c r="N146" s="1" t="s">
        <v>46</v>
      </c>
      <c r="O146" s="1" t="s">
        <v>46</v>
      </c>
      <c r="P146" s="1" t="s">
        <v>46</v>
      </c>
      <c r="Q146" s="11" t="str">
        <f>IF(OR(SMS[[#This Row],[El mensaje es asertivo, sin maltrato]]="No Cumple",SMS[[#This Row],[No brinda información sensible o falsa que afecte al cliente o la aplicación]]="No Cumple"),"No Cumple","Cumple")</f>
        <v>Cumple</v>
      </c>
      <c r="R146" s="1" t="s">
        <v>387</v>
      </c>
      <c r="S146" s="4">
        <v>1</v>
      </c>
      <c r="T146" s="9">
        <f>IF(SMS[[#This Row],[Legal]]="No Cumple",0,SMS[[#This Row],[Nota]])</f>
        <v>1</v>
      </c>
    </row>
    <row r="147" spans="1:20" x14ac:dyDescent="0.25">
      <c r="A147" s="1" t="str">
        <f>SMS[[#This Row],[ID Asesor]]&amp;SMS[[#This Row],[Fecha Monitoreo]]</f>
        <v>363245820</v>
      </c>
      <c r="B147" s="2">
        <v>45820</v>
      </c>
      <c r="C147" s="1" t="s">
        <v>42</v>
      </c>
      <c r="D147" s="1">
        <v>3632</v>
      </c>
      <c r="E147" s="2">
        <v>45820</v>
      </c>
      <c r="F147" s="3">
        <v>0.39930555555555558</v>
      </c>
      <c r="G147" s="1" t="s">
        <v>51</v>
      </c>
      <c r="H147" s="1" t="s">
        <v>52</v>
      </c>
      <c r="I147" s="1" t="s">
        <v>46</v>
      </c>
      <c r="J147" s="1" t="s">
        <v>46</v>
      </c>
      <c r="K147" s="1" t="s">
        <v>46</v>
      </c>
      <c r="L147" s="1" t="s">
        <v>46</v>
      </c>
      <c r="M147" s="1" t="s">
        <v>46</v>
      </c>
      <c r="N147" s="1" t="s">
        <v>46</v>
      </c>
      <c r="O147" s="1" t="s">
        <v>46</v>
      </c>
      <c r="P147" s="1" t="s">
        <v>46</v>
      </c>
      <c r="Q147" s="11" t="str">
        <f>IF(OR(SMS[[#This Row],[El mensaje es asertivo, sin maltrato]]="No Cumple",SMS[[#This Row],[No brinda información sensible o falsa que afecte al cliente o la aplicación]]="No Cumple"),"No Cumple","Cumple")</f>
        <v>Cumple</v>
      </c>
      <c r="R147" s="1" t="s">
        <v>102</v>
      </c>
      <c r="S147" s="4">
        <v>1</v>
      </c>
      <c r="T147" s="9">
        <f>IF(SMS[[#This Row],[Legal]]="No Cumple",0,SMS[[#This Row],[Nota]])</f>
        <v>1</v>
      </c>
    </row>
    <row r="148" spans="1:20" x14ac:dyDescent="0.25">
      <c r="A148" s="1" t="str">
        <f>SMS[[#This Row],[ID Asesor]]&amp;SMS[[#This Row],[Fecha Monitoreo]]</f>
        <v>303145820</v>
      </c>
      <c r="B148" s="2">
        <v>45820</v>
      </c>
      <c r="C148" s="1" t="s">
        <v>42</v>
      </c>
      <c r="D148" s="1">
        <v>3031</v>
      </c>
      <c r="E148" s="2">
        <v>45820</v>
      </c>
      <c r="F148" s="3">
        <v>0.46319444444444446</v>
      </c>
      <c r="G148" s="1" t="s">
        <v>43</v>
      </c>
      <c r="H148" s="1" t="s">
        <v>52</v>
      </c>
      <c r="I148" s="1" t="s">
        <v>47</v>
      </c>
      <c r="J148" s="1" t="s">
        <v>46</v>
      </c>
      <c r="K148" s="1" t="s">
        <v>46</v>
      </c>
      <c r="L148" s="1" t="s">
        <v>46</v>
      </c>
      <c r="M148" s="1" t="s">
        <v>46</v>
      </c>
      <c r="N148" s="1" t="s">
        <v>46</v>
      </c>
      <c r="O148" s="1" t="s">
        <v>46</v>
      </c>
      <c r="P148" s="1" t="s">
        <v>46</v>
      </c>
      <c r="Q148" s="11" t="str">
        <f>IF(OR(SMS[[#This Row],[El mensaje es asertivo, sin maltrato]]="No Cumple",SMS[[#This Row],[No brinda información sensible o falsa que afecte al cliente o la aplicación]]="No Cumple"),"No Cumple","Cumple")</f>
        <v>Cumple</v>
      </c>
      <c r="R148" s="1" t="s">
        <v>121</v>
      </c>
      <c r="S148" s="4">
        <v>0.85</v>
      </c>
      <c r="T148" s="9">
        <f>IF(SMS[[#This Row],[Legal]]="No Cumple",0,SMS[[#This Row],[Nota]])</f>
        <v>0.85</v>
      </c>
    </row>
    <row r="149" spans="1:20" x14ac:dyDescent="0.25">
      <c r="A149" s="1" t="str">
        <f>SMS[[#This Row],[ID Asesor]]&amp;SMS[[#This Row],[Fecha Monitoreo]]</f>
        <v>385445820</v>
      </c>
      <c r="B149" s="2">
        <v>45820</v>
      </c>
      <c r="C149" s="1" t="s">
        <v>42</v>
      </c>
      <c r="D149" s="1">
        <v>3854</v>
      </c>
      <c r="E149" s="2">
        <v>45820</v>
      </c>
      <c r="F149" s="3">
        <v>5.5555555555555552E-2</v>
      </c>
      <c r="G149" s="1" t="s">
        <v>80</v>
      </c>
      <c r="H149" s="1" t="s">
        <v>52</v>
      </c>
      <c r="I149" s="1" t="s">
        <v>47</v>
      </c>
      <c r="J149" s="1" t="s">
        <v>46</v>
      </c>
      <c r="K149" s="1" t="s">
        <v>46</v>
      </c>
      <c r="L149" s="1" t="s">
        <v>46</v>
      </c>
      <c r="M149" s="1" t="s">
        <v>46</v>
      </c>
      <c r="N149" s="1" t="s">
        <v>46</v>
      </c>
      <c r="O149" s="1" t="s">
        <v>47</v>
      </c>
      <c r="P149" s="1" t="s">
        <v>46</v>
      </c>
      <c r="Q149" s="11" t="str">
        <f>IF(OR(SMS[[#This Row],[El mensaje es asertivo, sin maltrato]]="No Cumple",SMS[[#This Row],[No brinda información sensible o falsa que afecte al cliente o la aplicación]]="No Cumple"),"No Cumple","Cumple")</f>
        <v>No Cumple</v>
      </c>
      <c r="R149" s="1" t="s">
        <v>388</v>
      </c>
      <c r="S149" s="4">
        <v>0.85</v>
      </c>
      <c r="T149" s="9">
        <f>IF(SMS[[#This Row],[Legal]]="No Cumple",0,SMS[[#This Row],[Nota]])</f>
        <v>0</v>
      </c>
    </row>
    <row r="150" spans="1:20" x14ac:dyDescent="0.25">
      <c r="A150" s="1" t="str">
        <f>SMS[[#This Row],[ID Asesor]]&amp;SMS[[#This Row],[Fecha Monitoreo]]</f>
        <v>273445820</v>
      </c>
      <c r="B150" s="2">
        <v>45820</v>
      </c>
      <c r="C150" s="1" t="s">
        <v>42</v>
      </c>
      <c r="D150" s="1">
        <v>2734</v>
      </c>
      <c r="E150" s="2">
        <v>45820</v>
      </c>
      <c r="F150" s="3">
        <v>0.13750000000000001</v>
      </c>
      <c r="G150" s="1" t="s">
        <v>51</v>
      </c>
      <c r="H150" s="1" t="s">
        <v>52</v>
      </c>
      <c r="I150" s="1" t="s">
        <v>46</v>
      </c>
      <c r="J150" s="1" t="s">
        <v>46</v>
      </c>
      <c r="K150" s="1" t="s">
        <v>46</v>
      </c>
      <c r="L150" s="1" t="s">
        <v>46</v>
      </c>
      <c r="M150" s="1" t="s">
        <v>46</v>
      </c>
      <c r="N150" s="1" t="s">
        <v>46</v>
      </c>
      <c r="O150" s="1" t="s">
        <v>46</v>
      </c>
      <c r="P150" s="1" t="s">
        <v>46</v>
      </c>
      <c r="Q150" s="11" t="str">
        <f>IF(OR(SMS[[#This Row],[El mensaje es asertivo, sin maltrato]]="No Cumple",SMS[[#This Row],[No brinda información sensible o falsa que afecte al cliente o la aplicación]]="No Cumple"),"No Cumple","Cumple")</f>
        <v>Cumple</v>
      </c>
      <c r="R150" s="1" t="s">
        <v>102</v>
      </c>
      <c r="S150" s="4">
        <v>1</v>
      </c>
      <c r="T150" s="9">
        <f>IF(SMS[[#This Row],[Legal]]="No Cumple",0,SMS[[#This Row],[Nota]])</f>
        <v>1</v>
      </c>
    </row>
    <row r="151" spans="1:20" x14ac:dyDescent="0.25">
      <c r="A151" s="1" t="str">
        <f>SMS[[#This Row],[ID Asesor]]&amp;SMS[[#This Row],[Fecha Monitoreo]]</f>
        <v>380845820</v>
      </c>
      <c r="B151" s="2">
        <v>45820</v>
      </c>
      <c r="C151" s="1" t="s">
        <v>42</v>
      </c>
      <c r="D151" s="1">
        <v>3808</v>
      </c>
      <c r="E151" s="2">
        <v>45820</v>
      </c>
      <c r="F151" s="3">
        <v>6.1805555555555558E-2</v>
      </c>
      <c r="G151" s="1" t="s">
        <v>43</v>
      </c>
      <c r="H151" s="1" t="s">
        <v>52</v>
      </c>
      <c r="I151" s="1" t="s">
        <v>46</v>
      </c>
      <c r="J151" s="1" t="s">
        <v>46</v>
      </c>
      <c r="K151" s="1" t="s">
        <v>46</v>
      </c>
      <c r="L151" s="1" t="s">
        <v>46</v>
      </c>
      <c r="M151" s="1" t="s">
        <v>46</v>
      </c>
      <c r="N151" s="1" t="s">
        <v>46</v>
      </c>
      <c r="O151" s="1" t="s">
        <v>46</v>
      </c>
      <c r="P151" s="1" t="s">
        <v>46</v>
      </c>
      <c r="Q151" s="11" t="str">
        <f>IF(OR(SMS[[#This Row],[El mensaje es asertivo, sin maltrato]]="No Cumple",SMS[[#This Row],[No brinda información sensible o falsa que afecte al cliente o la aplicación]]="No Cumple"),"No Cumple","Cumple")</f>
        <v>Cumple</v>
      </c>
      <c r="R151" s="1" t="s">
        <v>95</v>
      </c>
      <c r="S151" s="4">
        <v>1</v>
      </c>
      <c r="T151" s="9">
        <f>IF(SMS[[#This Row],[Legal]]="No Cumple",0,SMS[[#This Row],[Nota]])</f>
        <v>1</v>
      </c>
    </row>
    <row r="152" spans="1:20" x14ac:dyDescent="0.25">
      <c r="A152" s="1" t="str">
        <f>SMS[[#This Row],[ID Asesor]]&amp;SMS[[#This Row],[Fecha Monitoreo]]</f>
        <v>367345820</v>
      </c>
      <c r="B152" s="2">
        <v>45820</v>
      </c>
      <c r="C152" s="1" t="s">
        <v>50</v>
      </c>
      <c r="D152" s="1">
        <v>3673</v>
      </c>
      <c r="E152" s="2">
        <v>45820</v>
      </c>
      <c r="F152" s="3">
        <v>0.56388888888888888</v>
      </c>
      <c r="G152" s="1" t="s">
        <v>43</v>
      </c>
      <c r="H152" s="1" t="s">
        <v>52</v>
      </c>
      <c r="I152" s="1" t="s">
        <v>46</v>
      </c>
      <c r="J152" s="1" t="s">
        <v>46</v>
      </c>
      <c r="K152" s="1" t="s">
        <v>46</v>
      </c>
      <c r="L152" s="1" t="s">
        <v>46</v>
      </c>
      <c r="M152" s="1" t="s">
        <v>46</v>
      </c>
      <c r="N152" s="1" t="s">
        <v>46</v>
      </c>
      <c r="O152" s="1" t="s">
        <v>46</v>
      </c>
      <c r="P152" s="1" t="s">
        <v>46</v>
      </c>
      <c r="Q152" s="11" t="str">
        <f>IF(OR(SMS[[#This Row],[El mensaje es asertivo, sin maltrato]]="No Cumple",SMS[[#This Row],[No brinda información sensible o falsa que afecte al cliente o la aplicación]]="No Cumple"),"No Cumple","Cumple")</f>
        <v>Cumple</v>
      </c>
      <c r="R152" s="1" t="s">
        <v>389</v>
      </c>
      <c r="S152" s="4">
        <v>1</v>
      </c>
      <c r="T152" s="9">
        <f>IF(SMS[[#This Row],[Legal]]="No Cumple",0,SMS[[#This Row],[Nota]])</f>
        <v>1</v>
      </c>
    </row>
    <row r="153" spans="1:20" x14ac:dyDescent="0.25">
      <c r="A153" s="1" t="str">
        <f>SMS[[#This Row],[ID Asesor]]&amp;SMS[[#This Row],[Fecha Monitoreo]]</f>
        <v>381845820</v>
      </c>
      <c r="B153" s="2">
        <v>45820</v>
      </c>
      <c r="C153" s="1" t="s">
        <v>126</v>
      </c>
      <c r="D153" s="1">
        <v>3818</v>
      </c>
      <c r="E153" s="2">
        <v>45820</v>
      </c>
      <c r="F153" s="3">
        <v>0.65486111111111112</v>
      </c>
      <c r="G153" s="1" t="s">
        <v>51</v>
      </c>
      <c r="H153" s="1" t="s">
        <v>52</v>
      </c>
      <c r="I153" s="1" t="s">
        <v>46</v>
      </c>
      <c r="J153" s="1" t="s">
        <v>46</v>
      </c>
      <c r="K153" s="1" t="s">
        <v>46</v>
      </c>
      <c r="L153" s="1" t="s">
        <v>46</v>
      </c>
      <c r="M153" s="1" t="s">
        <v>46</v>
      </c>
      <c r="N153" s="1" t="s">
        <v>46</v>
      </c>
      <c r="O153" s="1" t="s">
        <v>46</v>
      </c>
      <c r="P153" s="1" t="s">
        <v>46</v>
      </c>
      <c r="Q153" s="11" t="str">
        <f>IF(OR(SMS[[#This Row],[El mensaje es asertivo, sin maltrato]]="No Cumple",SMS[[#This Row],[No brinda información sensible o falsa que afecte al cliente o la aplicación]]="No Cumple"),"No Cumple","Cumple")</f>
        <v>Cumple</v>
      </c>
      <c r="R153" s="1" t="s">
        <v>133</v>
      </c>
      <c r="S153" s="4">
        <v>1</v>
      </c>
      <c r="T153" s="9">
        <f>IF(SMS[[#This Row],[Legal]]="No Cumple",0,SMS[[#This Row],[Nota]])</f>
        <v>1</v>
      </c>
    </row>
    <row r="154" spans="1:20" x14ac:dyDescent="0.25">
      <c r="A154" s="1" t="str">
        <f>SMS[[#This Row],[ID Asesor]]&amp;SMS[[#This Row],[Fecha Monitoreo]]</f>
        <v>362345820</v>
      </c>
      <c r="B154" s="2">
        <v>45820</v>
      </c>
      <c r="C154" s="1" t="s">
        <v>126</v>
      </c>
      <c r="D154" s="1">
        <v>3623</v>
      </c>
      <c r="E154" s="2">
        <v>45820</v>
      </c>
      <c r="F154" s="3">
        <v>0.66527777777777775</v>
      </c>
      <c r="G154" s="1" t="s">
        <v>58</v>
      </c>
      <c r="H154" s="1" t="s">
        <v>52</v>
      </c>
      <c r="I154" s="1" t="s">
        <v>46</v>
      </c>
      <c r="J154" s="1" t="s">
        <v>46</v>
      </c>
      <c r="K154" s="1" t="s">
        <v>46</v>
      </c>
      <c r="L154" s="1" t="s">
        <v>46</v>
      </c>
      <c r="M154" s="1" t="s">
        <v>46</v>
      </c>
      <c r="N154" s="1" t="s">
        <v>46</v>
      </c>
      <c r="O154" s="1" t="s">
        <v>46</v>
      </c>
      <c r="P154" s="1" t="s">
        <v>46</v>
      </c>
      <c r="Q154" s="11" t="str">
        <f>IF(OR(SMS[[#This Row],[El mensaje es asertivo, sin maltrato]]="No Cumple",SMS[[#This Row],[No brinda información sensible o falsa que afecte al cliente o la aplicación]]="No Cumple"),"No Cumple","Cumple")</f>
        <v>Cumple</v>
      </c>
      <c r="R154" s="1" t="s">
        <v>133</v>
      </c>
      <c r="S154" s="4">
        <v>1</v>
      </c>
      <c r="T154" s="9">
        <f>IF(SMS[[#This Row],[Legal]]="No Cumple",0,SMS[[#This Row],[Nota]])</f>
        <v>1</v>
      </c>
    </row>
    <row r="155" spans="1:20" x14ac:dyDescent="0.25">
      <c r="A155" s="1" t="str">
        <f>SMS[[#This Row],[ID Asesor]]&amp;SMS[[#This Row],[Fecha Monitoreo]]</f>
        <v>381945820</v>
      </c>
      <c r="B155" s="2">
        <v>45820</v>
      </c>
      <c r="C155" s="1" t="s">
        <v>126</v>
      </c>
      <c r="D155" s="1">
        <v>3819</v>
      </c>
      <c r="E155" s="2">
        <v>45820</v>
      </c>
      <c r="F155" s="3">
        <v>0.62569444444444444</v>
      </c>
      <c r="G155" s="1" t="s">
        <v>58</v>
      </c>
      <c r="H155" s="1" t="s">
        <v>52</v>
      </c>
      <c r="I155" s="1" t="s">
        <v>46</v>
      </c>
      <c r="J155" s="1" t="s">
        <v>46</v>
      </c>
      <c r="K155" s="1" t="s">
        <v>46</v>
      </c>
      <c r="L155" s="1" t="s">
        <v>46</v>
      </c>
      <c r="M155" s="1" t="s">
        <v>46</v>
      </c>
      <c r="N155" s="1" t="s">
        <v>47</v>
      </c>
      <c r="O155" s="1" t="s">
        <v>46</v>
      </c>
      <c r="P155" s="1" t="s">
        <v>46</v>
      </c>
      <c r="Q155" s="11" t="str">
        <f>IF(OR(SMS[[#This Row],[El mensaje es asertivo, sin maltrato]]="No Cumple",SMS[[#This Row],[No brinda información sensible o falsa que afecte al cliente o la aplicación]]="No Cumple"),"No Cumple","Cumple")</f>
        <v>Cumple</v>
      </c>
      <c r="R155" s="1" t="s">
        <v>390</v>
      </c>
      <c r="S155" s="4">
        <v>0.85</v>
      </c>
      <c r="T155" s="9">
        <f>IF(SMS[[#This Row],[Legal]]="No Cumple",0,SMS[[#This Row],[Nota]])</f>
        <v>0.85</v>
      </c>
    </row>
    <row r="156" spans="1:20" x14ac:dyDescent="0.25">
      <c r="A156" s="1" t="str">
        <f>SMS[[#This Row],[ID Asesor]]&amp;SMS[[#This Row],[Fecha Monitoreo]]</f>
        <v>363845820</v>
      </c>
      <c r="B156" s="2">
        <v>45820</v>
      </c>
      <c r="C156" s="1" t="s">
        <v>126</v>
      </c>
      <c r="D156" s="1">
        <v>3638</v>
      </c>
      <c r="E156" s="2">
        <v>45820</v>
      </c>
      <c r="F156" s="3">
        <v>0.6069444444444444</v>
      </c>
      <c r="G156" s="1" t="s">
        <v>58</v>
      </c>
      <c r="H156" s="1" t="s">
        <v>52</v>
      </c>
      <c r="I156" s="1" t="s">
        <v>46</v>
      </c>
      <c r="J156" s="1" t="s">
        <v>46</v>
      </c>
      <c r="K156" s="1" t="s">
        <v>46</v>
      </c>
      <c r="L156" s="1" t="s">
        <v>46</v>
      </c>
      <c r="M156" s="1" t="s">
        <v>46</v>
      </c>
      <c r="N156" s="1" t="s">
        <v>46</v>
      </c>
      <c r="O156" s="1" t="s">
        <v>46</v>
      </c>
      <c r="P156" s="1" t="s">
        <v>46</v>
      </c>
      <c r="Q156" s="11" t="str">
        <f>IF(OR(SMS[[#This Row],[El mensaje es asertivo, sin maltrato]]="No Cumple",SMS[[#This Row],[No brinda información sensible o falsa que afecte al cliente o la aplicación]]="No Cumple"),"No Cumple","Cumple")</f>
        <v>Cumple</v>
      </c>
      <c r="R156" s="1" t="s">
        <v>133</v>
      </c>
      <c r="S156" s="4">
        <v>1</v>
      </c>
      <c r="T156" s="9">
        <f>IF(SMS[[#This Row],[Legal]]="No Cumple",0,SMS[[#This Row],[Nota]])</f>
        <v>1</v>
      </c>
    </row>
    <row r="157" spans="1:20" x14ac:dyDescent="0.25">
      <c r="A157" s="1" t="str">
        <f>SMS[[#This Row],[ID Asesor]]&amp;SMS[[#This Row],[Fecha Monitoreo]]</f>
        <v>387845820</v>
      </c>
      <c r="B157" s="2">
        <v>45820</v>
      </c>
      <c r="C157" s="1" t="s">
        <v>56</v>
      </c>
      <c r="D157" s="1">
        <v>3878</v>
      </c>
      <c r="E157" s="2">
        <v>45820</v>
      </c>
      <c r="F157" s="3">
        <v>0.71527777777777779</v>
      </c>
      <c r="G157" s="1" t="s">
        <v>51</v>
      </c>
      <c r="H157" s="1" t="s">
        <v>52</v>
      </c>
      <c r="I157" s="1" t="s">
        <v>46</v>
      </c>
      <c r="J157" s="1" t="s">
        <v>46</v>
      </c>
      <c r="K157" s="1" t="s">
        <v>46</v>
      </c>
      <c r="L157" s="1" t="s">
        <v>46</v>
      </c>
      <c r="M157" s="1" t="s">
        <v>46</v>
      </c>
      <c r="N157" s="1" t="s">
        <v>46</v>
      </c>
      <c r="O157" s="1" t="s">
        <v>46</v>
      </c>
      <c r="P157" s="1" t="s">
        <v>46</v>
      </c>
      <c r="Q157" s="11" t="str">
        <f>IF(OR(SMS[[#This Row],[El mensaje es asertivo, sin maltrato]]="No Cumple",SMS[[#This Row],[No brinda información sensible o falsa que afecte al cliente o la aplicación]]="No Cumple"),"No Cumple","Cumple")</f>
        <v>Cumple</v>
      </c>
      <c r="R157" s="1" t="s">
        <v>128</v>
      </c>
      <c r="S157" s="4">
        <v>1</v>
      </c>
      <c r="T157" s="9">
        <f>IF(SMS[[#This Row],[Legal]]="No Cumple",0,SMS[[#This Row],[Nota]])</f>
        <v>1</v>
      </c>
    </row>
    <row r="158" spans="1:20" x14ac:dyDescent="0.25">
      <c r="A158" s="1" t="str">
        <f>SMS[[#This Row],[ID Asesor]]&amp;SMS[[#This Row],[Fecha Monitoreo]]</f>
        <v>374845820</v>
      </c>
      <c r="B158" s="2">
        <v>45820</v>
      </c>
      <c r="C158" s="1" t="s">
        <v>56</v>
      </c>
      <c r="D158" s="1">
        <v>3748</v>
      </c>
      <c r="E158" s="2">
        <v>45820</v>
      </c>
      <c r="F158" s="3">
        <v>0.61527777777777781</v>
      </c>
      <c r="G158" s="1" t="s">
        <v>51</v>
      </c>
      <c r="H158" s="1" t="s">
        <v>52</v>
      </c>
      <c r="I158" s="1" t="s">
        <v>46</v>
      </c>
      <c r="J158" s="1" t="s">
        <v>46</v>
      </c>
      <c r="K158" s="1" t="s">
        <v>46</v>
      </c>
      <c r="L158" s="1" t="s">
        <v>46</v>
      </c>
      <c r="M158" s="1" t="s">
        <v>46</v>
      </c>
      <c r="N158" s="1" t="s">
        <v>46</v>
      </c>
      <c r="O158" s="1" t="s">
        <v>46</v>
      </c>
      <c r="P158" s="1" t="s">
        <v>46</v>
      </c>
      <c r="Q158" s="11" t="str">
        <f>IF(OR(SMS[[#This Row],[El mensaje es asertivo, sin maltrato]]="No Cumple",SMS[[#This Row],[No brinda información sensible o falsa que afecte al cliente o la aplicación]]="No Cumple"),"No Cumple","Cumple")</f>
        <v>Cumple</v>
      </c>
      <c r="R158" s="1" t="s">
        <v>391</v>
      </c>
      <c r="S158" s="4">
        <v>1</v>
      </c>
      <c r="T158" s="9">
        <f>IF(SMS[[#This Row],[Legal]]="No Cumple",0,SMS[[#This Row],[Nota]])</f>
        <v>1</v>
      </c>
    </row>
    <row r="159" spans="1:20" x14ac:dyDescent="0.25">
      <c r="A159" s="1" t="str">
        <f>SMS[[#This Row],[ID Asesor]]&amp;SMS[[#This Row],[Fecha Monitoreo]]</f>
        <v>376445821</v>
      </c>
      <c r="B159" s="2">
        <v>45821</v>
      </c>
      <c r="C159" s="1" t="s">
        <v>50</v>
      </c>
      <c r="D159" s="1">
        <v>3764</v>
      </c>
      <c r="E159" s="2">
        <v>45821</v>
      </c>
      <c r="F159" s="3">
        <v>0.40208333333333335</v>
      </c>
      <c r="G159" s="1" t="s">
        <v>51</v>
      </c>
      <c r="H159" s="1" t="s">
        <v>52</v>
      </c>
      <c r="I159" s="1" t="s">
        <v>47</v>
      </c>
      <c r="J159" s="1" t="s">
        <v>46</v>
      </c>
      <c r="K159" s="1" t="s">
        <v>46</v>
      </c>
      <c r="L159" s="1" t="s">
        <v>46</v>
      </c>
      <c r="M159" s="1" t="s">
        <v>46</v>
      </c>
      <c r="N159" s="1" t="s">
        <v>46</v>
      </c>
      <c r="O159" s="1" t="s">
        <v>46</v>
      </c>
      <c r="P159" s="1" t="s">
        <v>46</v>
      </c>
      <c r="Q159" s="11" t="str">
        <f>IF(OR(SMS[[#This Row],[El mensaje es asertivo, sin maltrato]]="No Cumple",SMS[[#This Row],[No brinda información sensible o falsa que afecte al cliente o la aplicación]]="No Cumple"),"No Cumple","Cumple")</f>
        <v>Cumple</v>
      </c>
      <c r="R159" s="1" t="s">
        <v>392</v>
      </c>
      <c r="S159" s="4">
        <v>0.85</v>
      </c>
      <c r="T159" s="9">
        <f>IF(SMS[[#This Row],[Legal]]="No Cumple",0,SMS[[#This Row],[Nota]])</f>
        <v>0.85</v>
      </c>
    </row>
    <row r="160" spans="1:20" x14ac:dyDescent="0.25">
      <c r="A160" s="1" t="str">
        <f>SMS[[#This Row],[ID Asesor]]&amp;SMS[[#This Row],[Fecha Monitoreo]]</f>
        <v>364345821</v>
      </c>
      <c r="B160" s="2">
        <v>45821</v>
      </c>
      <c r="C160" s="1" t="s">
        <v>50</v>
      </c>
      <c r="D160" s="1">
        <v>3643</v>
      </c>
      <c r="E160" s="2">
        <v>45821</v>
      </c>
      <c r="F160" s="3">
        <v>0.36319444444444443</v>
      </c>
      <c r="G160" s="1" t="s">
        <v>51</v>
      </c>
      <c r="H160" s="1" t="s">
        <v>52</v>
      </c>
      <c r="I160" s="1" t="s">
        <v>46</v>
      </c>
      <c r="J160" s="1" t="s">
        <v>46</v>
      </c>
      <c r="K160" s="1" t="s">
        <v>46</v>
      </c>
      <c r="L160" s="1" t="s">
        <v>46</v>
      </c>
      <c r="M160" s="1" t="s">
        <v>46</v>
      </c>
      <c r="N160" s="1" t="s">
        <v>46</v>
      </c>
      <c r="O160" s="1" t="s">
        <v>46</v>
      </c>
      <c r="P160" s="1" t="s">
        <v>46</v>
      </c>
      <c r="Q160" s="11" t="str">
        <f>IF(OR(SMS[[#This Row],[El mensaje es asertivo, sin maltrato]]="No Cumple",SMS[[#This Row],[No brinda información sensible o falsa que afecte al cliente o la aplicación]]="No Cumple"),"No Cumple","Cumple")</f>
        <v>Cumple</v>
      </c>
      <c r="R160" s="1" t="s">
        <v>393</v>
      </c>
      <c r="S160" s="4">
        <v>1</v>
      </c>
      <c r="T160" s="9">
        <f>IF(SMS[[#This Row],[Legal]]="No Cumple",0,SMS[[#This Row],[Nota]])</f>
        <v>1</v>
      </c>
    </row>
    <row r="161" spans="1:20" x14ac:dyDescent="0.25">
      <c r="A161" s="1" t="str">
        <f>SMS[[#This Row],[ID Asesor]]&amp;SMS[[#This Row],[Fecha Monitoreo]]</f>
        <v>376945821</v>
      </c>
      <c r="B161" s="2">
        <v>45821</v>
      </c>
      <c r="C161" s="1" t="s">
        <v>56</v>
      </c>
      <c r="D161" s="1">
        <v>3769</v>
      </c>
      <c r="E161" s="2">
        <v>45821</v>
      </c>
      <c r="F161" s="3">
        <v>0.4548611111111111</v>
      </c>
      <c r="G161" s="1" t="s">
        <v>58</v>
      </c>
      <c r="H161" s="1" t="s">
        <v>52</v>
      </c>
      <c r="I161" s="1" t="s">
        <v>47</v>
      </c>
      <c r="J161" s="1" t="s">
        <v>46</v>
      </c>
      <c r="K161" s="1" t="s">
        <v>46</v>
      </c>
      <c r="L161" s="1" t="s">
        <v>46</v>
      </c>
      <c r="M161" s="1" t="s">
        <v>46</v>
      </c>
      <c r="N161" s="1" t="s">
        <v>46</v>
      </c>
      <c r="O161" s="1" t="s">
        <v>46</v>
      </c>
      <c r="P161" s="1" t="s">
        <v>46</v>
      </c>
      <c r="Q161" s="11" t="str">
        <f>IF(OR(SMS[[#This Row],[El mensaje es asertivo, sin maltrato]]="No Cumple",SMS[[#This Row],[No brinda información sensible o falsa que afecte al cliente o la aplicación]]="No Cumple"),"No Cumple","Cumple")</f>
        <v>Cumple</v>
      </c>
      <c r="R161" s="1" t="s">
        <v>394</v>
      </c>
      <c r="S161" s="4">
        <v>0.85</v>
      </c>
      <c r="T161" s="9">
        <f>IF(SMS[[#This Row],[Legal]]="No Cumple",0,SMS[[#This Row],[Nota]])</f>
        <v>0.85</v>
      </c>
    </row>
    <row r="162" spans="1:20" x14ac:dyDescent="0.25">
      <c r="A162" s="1" t="str">
        <f>SMS[[#This Row],[ID Asesor]]&amp;SMS[[#This Row],[Fecha Monitoreo]]</f>
        <v>336845821</v>
      </c>
      <c r="B162" s="2">
        <v>45821</v>
      </c>
      <c r="C162" s="1" t="s">
        <v>126</v>
      </c>
      <c r="D162" s="1">
        <v>3368</v>
      </c>
      <c r="E162" s="2">
        <v>45821</v>
      </c>
      <c r="F162" s="3">
        <v>0.47708333333333336</v>
      </c>
      <c r="G162" s="1" t="s">
        <v>58</v>
      </c>
      <c r="H162" s="1" t="s">
        <v>52</v>
      </c>
      <c r="I162" s="1" t="s">
        <v>46</v>
      </c>
      <c r="J162" s="1" t="s">
        <v>46</v>
      </c>
      <c r="K162" s="1" t="s">
        <v>46</v>
      </c>
      <c r="L162" s="1" t="s">
        <v>46</v>
      </c>
      <c r="M162" s="1" t="s">
        <v>46</v>
      </c>
      <c r="N162" s="1" t="s">
        <v>46</v>
      </c>
      <c r="O162" s="1" t="s">
        <v>46</v>
      </c>
      <c r="P162" s="1" t="s">
        <v>46</v>
      </c>
      <c r="Q162" s="11" t="str">
        <f>IF(OR(SMS[[#This Row],[El mensaje es asertivo, sin maltrato]]="No Cumple",SMS[[#This Row],[No brinda información sensible o falsa que afecte al cliente o la aplicación]]="No Cumple"),"No Cumple","Cumple")</f>
        <v>Cumple</v>
      </c>
      <c r="R162" s="1" t="s">
        <v>133</v>
      </c>
      <c r="S162" s="4">
        <v>1</v>
      </c>
      <c r="T162" s="9">
        <f>IF(SMS[[#This Row],[Legal]]="No Cumple",0,SMS[[#This Row],[Nota]])</f>
        <v>1</v>
      </c>
    </row>
    <row r="163" spans="1:20" x14ac:dyDescent="0.25">
      <c r="A163" s="1" t="str">
        <f>SMS[[#This Row],[ID Asesor]]&amp;SMS[[#This Row],[Fecha Monitoreo]]</f>
        <v>377145821</v>
      </c>
      <c r="B163" s="2">
        <v>45821</v>
      </c>
      <c r="C163" s="1" t="s">
        <v>56</v>
      </c>
      <c r="D163" s="1">
        <v>3771</v>
      </c>
      <c r="E163" s="2">
        <v>45821</v>
      </c>
      <c r="F163" s="3">
        <v>0.33958333333333335</v>
      </c>
      <c r="G163" s="1" t="s">
        <v>58</v>
      </c>
      <c r="H163" s="1" t="s">
        <v>52</v>
      </c>
      <c r="I163" s="1" t="s">
        <v>46</v>
      </c>
      <c r="J163" s="1" t="s">
        <v>46</v>
      </c>
      <c r="K163" s="1" t="s">
        <v>46</v>
      </c>
      <c r="L163" s="1" t="s">
        <v>46</v>
      </c>
      <c r="M163" s="1" t="s">
        <v>46</v>
      </c>
      <c r="N163" s="1" t="s">
        <v>46</v>
      </c>
      <c r="O163" s="1" t="s">
        <v>46</v>
      </c>
      <c r="P163" s="1" t="s">
        <v>46</v>
      </c>
      <c r="Q163" s="11" t="str">
        <f>IF(OR(SMS[[#This Row],[El mensaje es asertivo, sin maltrato]]="No Cumple",SMS[[#This Row],[No brinda información sensible o falsa que afecte al cliente o la aplicación]]="No Cumple"),"No Cumple","Cumple")</f>
        <v>Cumple</v>
      </c>
      <c r="R163" s="1" t="s">
        <v>395</v>
      </c>
      <c r="S163" s="4">
        <v>1</v>
      </c>
      <c r="T163" s="9">
        <f>IF(SMS[[#This Row],[Legal]]="No Cumple",0,SMS[[#This Row],[Nota]])</f>
        <v>1</v>
      </c>
    </row>
    <row r="164" spans="1:20" x14ac:dyDescent="0.25">
      <c r="A164" s="1" t="str">
        <f>SMS[[#This Row],[ID Asesor]]&amp;SMS[[#This Row],[Fecha Monitoreo]]</f>
        <v>394145821</v>
      </c>
      <c r="B164" s="2">
        <v>45821</v>
      </c>
      <c r="C164" s="1" t="s">
        <v>50</v>
      </c>
      <c r="D164" s="1">
        <v>3941</v>
      </c>
      <c r="E164" s="2">
        <v>45821</v>
      </c>
      <c r="F164" s="3">
        <v>0.51527777777777772</v>
      </c>
      <c r="G164" s="1" t="s">
        <v>51</v>
      </c>
      <c r="H164" s="1" t="s">
        <v>52</v>
      </c>
      <c r="I164" s="1" t="s">
        <v>46</v>
      </c>
      <c r="J164" s="1" t="s">
        <v>46</v>
      </c>
      <c r="K164" s="1" t="s">
        <v>46</v>
      </c>
      <c r="L164" s="1" t="s">
        <v>46</v>
      </c>
      <c r="M164" s="1" t="s">
        <v>46</v>
      </c>
      <c r="N164" s="1" t="s">
        <v>46</v>
      </c>
      <c r="O164" s="1" t="s">
        <v>46</v>
      </c>
      <c r="P164" s="1" t="s">
        <v>46</v>
      </c>
      <c r="Q164" s="11" t="str">
        <f>IF(OR(SMS[[#This Row],[El mensaje es asertivo, sin maltrato]]="No Cumple",SMS[[#This Row],[No brinda información sensible o falsa que afecte al cliente o la aplicación]]="No Cumple"),"No Cumple","Cumple")</f>
        <v>Cumple</v>
      </c>
      <c r="R164" s="1" t="s">
        <v>396</v>
      </c>
      <c r="S164" s="4">
        <v>1</v>
      </c>
      <c r="T164" s="9">
        <f>IF(SMS[[#This Row],[Legal]]="No Cumple",0,SMS[[#This Row],[Nota]])</f>
        <v>1</v>
      </c>
    </row>
    <row r="165" spans="1:20" x14ac:dyDescent="0.25">
      <c r="A165" s="1" t="str">
        <f>SMS[[#This Row],[ID Asesor]]&amp;SMS[[#This Row],[Fecha Monitoreo]]</f>
        <v>361345821</v>
      </c>
      <c r="B165" s="2">
        <v>45821</v>
      </c>
      <c r="C165" s="1" t="s">
        <v>42</v>
      </c>
      <c r="D165" s="1">
        <v>3613</v>
      </c>
      <c r="E165" s="2">
        <v>45821</v>
      </c>
      <c r="F165" s="3">
        <v>0.50694444444444442</v>
      </c>
      <c r="G165" s="1" t="s">
        <v>60</v>
      </c>
      <c r="H165" s="1" t="s">
        <v>52</v>
      </c>
      <c r="I165" s="1" t="s">
        <v>46</v>
      </c>
      <c r="J165" s="1" t="s">
        <v>46</v>
      </c>
      <c r="K165" s="1" t="s">
        <v>46</v>
      </c>
      <c r="L165" s="1" t="s">
        <v>46</v>
      </c>
      <c r="M165" s="1" t="s">
        <v>46</v>
      </c>
      <c r="N165" s="1" t="s">
        <v>46</v>
      </c>
      <c r="O165" s="1" t="s">
        <v>46</v>
      </c>
      <c r="P165" s="1" t="s">
        <v>46</v>
      </c>
      <c r="Q165" s="11" t="str">
        <f>IF(OR(SMS[[#This Row],[El mensaje es asertivo, sin maltrato]]="No Cumple",SMS[[#This Row],[No brinda información sensible o falsa que afecte al cliente o la aplicación]]="No Cumple"),"No Cumple","Cumple")</f>
        <v>Cumple</v>
      </c>
      <c r="R165" s="1" t="s">
        <v>100</v>
      </c>
      <c r="S165" s="4">
        <v>1</v>
      </c>
      <c r="T165" s="9">
        <f>IF(SMS[[#This Row],[Legal]]="No Cumple",0,SMS[[#This Row],[Nota]])</f>
        <v>1</v>
      </c>
    </row>
    <row r="166" spans="1:20" x14ac:dyDescent="0.25">
      <c r="A166" s="1" t="str">
        <f>SMS[[#This Row],[ID Asesor]]&amp;SMS[[#This Row],[Fecha Monitoreo]]</f>
        <v>301145821</v>
      </c>
      <c r="B166" s="2">
        <v>45821</v>
      </c>
      <c r="C166" s="1" t="s">
        <v>42</v>
      </c>
      <c r="D166" s="1">
        <v>3011</v>
      </c>
      <c r="E166" s="2">
        <v>45821</v>
      </c>
      <c r="F166" s="3">
        <v>9.375E-2</v>
      </c>
      <c r="G166" s="1" t="s">
        <v>51</v>
      </c>
      <c r="H166" s="1" t="s">
        <v>52</v>
      </c>
      <c r="I166" s="1" t="s">
        <v>46</v>
      </c>
      <c r="J166" s="1" t="s">
        <v>46</v>
      </c>
      <c r="K166" s="1" t="s">
        <v>46</v>
      </c>
      <c r="L166" s="1" t="s">
        <v>46</v>
      </c>
      <c r="M166" s="1" t="s">
        <v>46</v>
      </c>
      <c r="N166" s="1" t="s">
        <v>46</v>
      </c>
      <c r="O166" s="1" t="s">
        <v>46</v>
      </c>
      <c r="P166" s="1" t="s">
        <v>46</v>
      </c>
      <c r="Q166" s="11" t="str">
        <f>IF(OR(SMS[[#This Row],[El mensaje es asertivo, sin maltrato]]="No Cumple",SMS[[#This Row],[No brinda información sensible o falsa que afecte al cliente o la aplicación]]="No Cumple"),"No Cumple","Cumple")</f>
        <v>Cumple</v>
      </c>
      <c r="R166" s="1" t="s">
        <v>102</v>
      </c>
      <c r="S166" s="4">
        <v>1</v>
      </c>
      <c r="T166" s="9">
        <f>IF(SMS[[#This Row],[Legal]]="No Cumple",0,SMS[[#This Row],[Nota]])</f>
        <v>1</v>
      </c>
    </row>
    <row r="167" spans="1:20" x14ac:dyDescent="0.25">
      <c r="A167" s="1" t="str">
        <f>SMS[[#This Row],[ID Asesor]]&amp;SMS[[#This Row],[Fecha Monitoreo]]</f>
        <v>304845821</v>
      </c>
      <c r="B167" s="2">
        <v>45821</v>
      </c>
      <c r="C167" s="1" t="s">
        <v>42</v>
      </c>
      <c r="D167" s="1">
        <v>3048</v>
      </c>
      <c r="E167" s="2">
        <v>45821</v>
      </c>
      <c r="F167" s="3">
        <v>0.46736111111111112</v>
      </c>
      <c r="G167" s="1" t="s">
        <v>51</v>
      </c>
      <c r="H167" s="1" t="s">
        <v>52</v>
      </c>
      <c r="I167" s="1" t="s">
        <v>46</v>
      </c>
      <c r="J167" s="1" t="s">
        <v>46</v>
      </c>
      <c r="K167" s="1" t="s">
        <v>46</v>
      </c>
      <c r="L167" s="1" t="s">
        <v>46</v>
      </c>
      <c r="M167" s="1" t="s">
        <v>46</v>
      </c>
      <c r="N167" s="1" t="s">
        <v>46</v>
      </c>
      <c r="O167" s="1" t="s">
        <v>46</v>
      </c>
      <c r="P167" s="1" t="s">
        <v>46</v>
      </c>
      <c r="Q167" s="11" t="str">
        <f>IF(OR(SMS[[#This Row],[El mensaje es asertivo, sin maltrato]]="No Cumple",SMS[[#This Row],[No brinda información sensible o falsa que afecte al cliente o la aplicación]]="No Cumple"),"No Cumple","Cumple")</f>
        <v>Cumple</v>
      </c>
      <c r="R167" s="1" t="s">
        <v>95</v>
      </c>
      <c r="S167" s="4">
        <v>1</v>
      </c>
      <c r="T167" s="9">
        <f>IF(SMS[[#This Row],[Legal]]="No Cumple",0,SMS[[#This Row],[Nota]])</f>
        <v>1</v>
      </c>
    </row>
    <row r="168" spans="1:20" x14ac:dyDescent="0.25">
      <c r="A168" s="1" t="str">
        <f>SMS[[#This Row],[ID Asesor]]&amp;SMS[[#This Row],[Fecha Monitoreo]]</f>
        <v>386145821</v>
      </c>
      <c r="B168" s="2">
        <v>45821</v>
      </c>
      <c r="C168" s="1" t="s">
        <v>42</v>
      </c>
      <c r="D168" s="1">
        <v>3861</v>
      </c>
      <c r="E168" s="2">
        <v>45821</v>
      </c>
      <c r="F168" s="3">
        <v>4.7222222222222221E-2</v>
      </c>
      <c r="G168" s="1" t="s">
        <v>60</v>
      </c>
      <c r="H168" s="1" t="s">
        <v>52</v>
      </c>
      <c r="I168" s="1" t="s">
        <v>47</v>
      </c>
      <c r="J168" s="1" t="s">
        <v>46</v>
      </c>
      <c r="K168" s="1" t="s">
        <v>46</v>
      </c>
      <c r="L168" s="1" t="s">
        <v>46</v>
      </c>
      <c r="M168" s="1" t="s">
        <v>46</v>
      </c>
      <c r="N168" s="1" t="s">
        <v>47</v>
      </c>
      <c r="O168" s="1" t="s">
        <v>46</v>
      </c>
      <c r="P168" s="1" t="s">
        <v>46</v>
      </c>
      <c r="Q168" s="11" t="str">
        <f>IF(OR(SMS[[#This Row],[El mensaje es asertivo, sin maltrato]]="No Cumple",SMS[[#This Row],[No brinda información sensible o falsa que afecte al cliente o la aplicación]]="No Cumple"),"No Cumple","Cumple")</f>
        <v>Cumple</v>
      </c>
      <c r="R168" s="1" t="s">
        <v>397</v>
      </c>
      <c r="S168" s="4">
        <v>0.7</v>
      </c>
      <c r="T168" s="9">
        <f>IF(SMS[[#This Row],[Legal]]="No Cumple",0,SMS[[#This Row],[Nota]])</f>
        <v>0.7</v>
      </c>
    </row>
    <row r="169" spans="1:20" x14ac:dyDescent="0.25">
      <c r="A169" s="1" t="str">
        <f>SMS[[#This Row],[ID Asesor]]&amp;SMS[[#This Row],[Fecha Monitoreo]]</f>
        <v>394545821</v>
      </c>
      <c r="B169" s="2">
        <v>45821</v>
      </c>
      <c r="C169" s="1" t="s">
        <v>50</v>
      </c>
      <c r="D169" s="1">
        <v>3945</v>
      </c>
      <c r="E169" s="2">
        <v>45821</v>
      </c>
      <c r="F169" s="3">
        <v>0.60833333333333328</v>
      </c>
      <c r="G169" s="1" t="s">
        <v>51</v>
      </c>
      <c r="H169" s="1" t="s">
        <v>52</v>
      </c>
      <c r="I169" s="1" t="s">
        <v>46</v>
      </c>
      <c r="J169" s="1" t="s">
        <v>46</v>
      </c>
      <c r="K169" s="1" t="s">
        <v>46</v>
      </c>
      <c r="L169" s="1" t="s">
        <v>46</v>
      </c>
      <c r="M169" s="1" t="s">
        <v>46</v>
      </c>
      <c r="N169" s="1" t="s">
        <v>46</v>
      </c>
      <c r="O169" s="1" t="s">
        <v>46</v>
      </c>
      <c r="P169" s="1" t="s">
        <v>46</v>
      </c>
      <c r="Q169" s="11" t="str">
        <f>IF(OR(SMS[[#This Row],[El mensaje es asertivo, sin maltrato]]="No Cumple",SMS[[#This Row],[No brinda información sensible o falsa que afecte al cliente o la aplicación]]="No Cumple"),"No Cumple","Cumple")</f>
        <v>Cumple</v>
      </c>
      <c r="R169" s="1" t="s">
        <v>398</v>
      </c>
      <c r="S169" s="4">
        <v>1</v>
      </c>
      <c r="T169" s="9">
        <f>IF(SMS[[#This Row],[Legal]]="No Cumple",0,SMS[[#This Row],[Nota]])</f>
        <v>1</v>
      </c>
    </row>
    <row r="170" spans="1:20" x14ac:dyDescent="0.25">
      <c r="A170" s="1" t="str">
        <f>SMS[[#This Row],[ID Asesor]]&amp;SMS[[#This Row],[Fecha Monitoreo]]</f>
        <v>383045821</v>
      </c>
      <c r="B170" s="2">
        <v>45821</v>
      </c>
      <c r="C170" s="1" t="s">
        <v>56</v>
      </c>
      <c r="D170" s="1">
        <v>3830</v>
      </c>
      <c r="E170" s="2">
        <v>45821</v>
      </c>
      <c r="F170" s="3">
        <v>0.5444444444444444</v>
      </c>
      <c r="G170" s="1" t="s">
        <v>51</v>
      </c>
      <c r="H170" s="1" t="s">
        <v>52</v>
      </c>
      <c r="I170" s="1" t="s">
        <v>46</v>
      </c>
      <c r="J170" s="1" t="s">
        <v>46</v>
      </c>
      <c r="K170" s="1" t="s">
        <v>46</v>
      </c>
      <c r="L170" s="1" t="s">
        <v>46</v>
      </c>
      <c r="M170" s="1" t="s">
        <v>46</v>
      </c>
      <c r="N170" s="1" t="s">
        <v>46</v>
      </c>
      <c r="O170" s="1" t="s">
        <v>46</v>
      </c>
      <c r="P170" s="1" t="s">
        <v>46</v>
      </c>
      <c r="Q170" s="11" t="str">
        <f>IF(OR(SMS[[#This Row],[El mensaje es asertivo, sin maltrato]]="No Cumple",SMS[[#This Row],[No brinda información sensible o falsa que afecte al cliente o la aplicación]]="No Cumple"),"No Cumple","Cumple")</f>
        <v>Cumple</v>
      </c>
      <c r="R170" s="1" t="s">
        <v>399</v>
      </c>
      <c r="S170" s="4">
        <v>1</v>
      </c>
      <c r="T170" s="9">
        <f>IF(SMS[[#This Row],[Legal]]="No Cumple",0,SMS[[#This Row],[Nota]])</f>
        <v>1</v>
      </c>
    </row>
    <row r="171" spans="1:20" x14ac:dyDescent="0.25">
      <c r="A171" s="1" t="str">
        <f>SMS[[#This Row],[ID Asesor]]&amp;SMS[[#This Row],[Fecha Monitoreo]]</f>
        <v>381545821</v>
      </c>
      <c r="B171" s="2">
        <v>45821</v>
      </c>
      <c r="C171" s="1" t="s">
        <v>126</v>
      </c>
      <c r="D171" s="1">
        <v>3815</v>
      </c>
      <c r="E171" s="2">
        <v>45821</v>
      </c>
      <c r="F171" s="3">
        <v>0.55277777777777781</v>
      </c>
      <c r="G171" s="1" t="s">
        <v>58</v>
      </c>
      <c r="H171" s="1" t="s">
        <v>52</v>
      </c>
      <c r="I171" s="1" t="s">
        <v>46</v>
      </c>
      <c r="J171" s="1" t="s">
        <v>46</v>
      </c>
      <c r="K171" s="1" t="s">
        <v>46</v>
      </c>
      <c r="L171" s="1" t="s">
        <v>46</v>
      </c>
      <c r="M171" s="1" t="s">
        <v>46</v>
      </c>
      <c r="N171" s="1" t="s">
        <v>46</v>
      </c>
      <c r="O171" s="1" t="s">
        <v>46</v>
      </c>
      <c r="P171" s="1" t="s">
        <v>46</v>
      </c>
      <c r="Q171" s="11" t="str">
        <f>IF(OR(SMS[[#This Row],[El mensaje es asertivo, sin maltrato]]="No Cumple",SMS[[#This Row],[No brinda información sensible o falsa que afecte al cliente o la aplicación]]="No Cumple"),"No Cumple","Cumple")</f>
        <v>Cumple</v>
      </c>
      <c r="R171" s="1" t="s">
        <v>133</v>
      </c>
      <c r="S171" s="4">
        <v>1</v>
      </c>
      <c r="T171" s="9">
        <f>IF(SMS[[#This Row],[Legal]]="No Cumple",0,SMS[[#This Row],[Nota]])</f>
        <v>1</v>
      </c>
    </row>
    <row r="172" spans="1:20" x14ac:dyDescent="0.25">
      <c r="A172" s="1" t="str">
        <f>SMS[[#This Row],[ID Asesor]]&amp;SMS[[#This Row],[Fecha Monitoreo]]</f>
        <v>349345821</v>
      </c>
      <c r="B172" s="2">
        <v>45821</v>
      </c>
      <c r="C172" s="1" t="s">
        <v>126</v>
      </c>
      <c r="D172" s="1">
        <v>3493</v>
      </c>
      <c r="E172" s="2">
        <v>45821</v>
      </c>
      <c r="F172" s="3">
        <v>0.67152777777777772</v>
      </c>
      <c r="G172" s="1" t="s">
        <v>58</v>
      </c>
      <c r="H172" s="1" t="s">
        <v>52</v>
      </c>
      <c r="I172" s="1" t="s">
        <v>46</v>
      </c>
      <c r="J172" s="1" t="s">
        <v>46</v>
      </c>
      <c r="K172" s="1" t="s">
        <v>46</v>
      </c>
      <c r="L172" s="1" t="s">
        <v>46</v>
      </c>
      <c r="M172" s="1" t="s">
        <v>46</v>
      </c>
      <c r="N172" s="1" t="s">
        <v>46</v>
      </c>
      <c r="O172" s="1" t="s">
        <v>46</v>
      </c>
      <c r="P172" s="1" t="s">
        <v>46</v>
      </c>
      <c r="Q172" s="11" t="str">
        <f>IF(OR(SMS[[#This Row],[El mensaje es asertivo, sin maltrato]]="No Cumple",SMS[[#This Row],[No brinda información sensible o falsa que afecte al cliente o la aplicación]]="No Cumple"),"No Cumple","Cumple")</f>
        <v>Cumple</v>
      </c>
      <c r="R172" s="1" t="s">
        <v>133</v>
      </c>
      <c r="S172" s="4">
        <v>1</v>
      </c>
      <c r="T172" s="9">
        <f>IF(SMS[[#This Row],[Legal]]="No Cumple",0,SMS[[#This Row],[Nota]])</f>
        <v>1</v>
      </c>
    </row>
    <row r="173" spans="1:20" x14ac:dyDescent="0.25">
      <c r="A173" s="1" t="str">
        <f>SMS[[#This Row],[ID Asesor]]&amp;SMS[[#This Row],[Fecha Monitoreo]]</f>
        <v>335445821</v>
      </c>
      <c r="B173" s="2">
        <v>45821</v>
      </c>
      <c r="C173" s="1" t="s">
        <v>126</v>
      </c>
      <c r="D173" s="1">
        <v>3354</v>
      </c>
      <c r="E173" s="2">
        <v>45821</v>
      </c>
      <c r="F173" s="3">
        <v>0.63958333333333328</v>
      </c>
      <c r="G173" s="1" t="s">
        <v>58</v>
      </c>
      <c r="H173" s="1" t="s">
        <v>52</v>
      </c>
      <c r="I173" s="1" t="s">
        <v>46</v>
      </c>
      <c r="J173" s="1" t="s">
        <v>46</v>
      </c>
      <c r="K173" s="1" t="s">
        <v>46</v>
      </c>
      <c r="L173" s="1" t="s">
        <v>46</v>
      </c>
      <c r="M173" s="1" t="s">
        <v>46</v>
      </c>
      <c r="N173" s="1" t="s">
        <v>47</v>
      </c>
      <c r="O173" s="1" t="s">
        <v>46</v>
      </c>
      <c r="P173" s="1" t="s">
        <v>46</v>
      </c>
      <c r="Q173" s="11" t="str">
        <f>IF(OR(SMS[[#This Row],[El mensaje es asertivo, sin maltrato]]="No Cumple",SMS[[#This Row],[No brinda información sensible o falsa que afecte al cliente o la aplicación]]="No Cumple"),"No Cumple","Cumple")</f>
        <v>Cumple</v>
      </c>
      <c r="R173" s="1" t="s">
        <v>377</v>
      </c>
      <c r="S173" s="4">
        <v>0.85</v>
      </c>
      <c r="T173" s="9">
        <f>IF(SMS[[#This Row],[Legal]]="No Cumple",0,SMS[[#This Row],[Nota]])</f>
        <v>0.85</v>
      </c>
    </row>
    <row r="174" spans="1:20" x14ac:dyDescent="0.25">
      <c r="A174" s="1" t="str">
        <f>SMS[[#This Row],[ID Asesor]]&amp;SMS[[#This Row],[Fecha Monitoreo]]</f>
        <v>296645821</v>
      </c>
      <c r="B174" s="2">
        <v>45821</v>
      </c>
      <c r="C174" s="1" t="s">
        <v>42</v>
      </c>
      <c r="D174" s="1">
        <v>2966</v>
      </c>
      <c r="E174" s="2">
        <v>45821</v>
      </c>
      <c r="F174" s="3">
        <v>0.17777777777777778</v>
      </c>
      <c r="G174" s="1" t="s">
        <v>51</v>
      </c>
      <c r="H174" s="1" t="s">
        <v>52</v>
      </c>
      <c r="I174" s="1" t="s">
        <v>46</v>
      </c>
      <c r="J174" s="1" t="s">
        <v>46</v>
      </c>
      <c r="K174" s="1" t="s">
        <v>46</v>
      </c>
      <c r="L174" s="1" t="s">
        <v>46</v>
      </c>
      <c r="M174" s="1" t="s">
        <v>46</v>
      </c>
      <c r="N174" s="1" t="s">
        <v>47</v>
      </c>
      <c r="O174" s="1" t="s">
        <v>46</v>
      </c>
      <c r="P174" s="1" t="s">
        <v>46</v>
      </c>
      <c r="Q174" s="11" t="str">
        <f>IF(OR(SMS[[#This Row],[El mensaje es asertivo, sin maltrato]]="No Cumple",SMS[[#This Row],[No brinda información sensible o falsa que afecte al cliente o la aplicación]]="No Cumple"),"No Cumple","Cumple")</f>
        <v>Cumple</v>
      </c>
      <c r="R174" s="1" t="s">
        <v>111</v>
      </c>
      <c r="S174" s="4">
        <v>0.85</v>
      </c>
      <c r="T174" s="9">
        <f>IF(SMS[[#This Row],[Legal]]="No Cumple",0,SMS[[#This Row],[Nota]])</f>
        <v>0.85</v>
      </c>
    </row>
    <row r="175" spans="1:20" x14ac:dyDescent="0.25">
      <c r="A175" s="1" t="str">
        <f>SMS[[#This Row],[ID Asesor]]&amp;SMS[[#This Row],[Fecha Monitoreo]]</f>
        <v>283345821</v>
      </c>
      <c r="B175" s="2">
        <v>45821</v>
      </c>
      <c r="C175" s="1" t="s">
        <v>59</v>
      </c>
      <c r="D175" s="1">
        <v>2833</v>
      </c>
      <c r="E175" s="2">
        <v>45821</v>
      </c>
      <c r="F175" s="3">
        <v>0.7055555555555556</v>
      </c>
      <c r="G175" s="1" t="s">
        <v>43</v>
      </c>
      <c r="H175" s="1" t="s">
        <v>52</v>
      </c>
      <c r="I175" s="1" t="s">
        <v>46</v>
      </c>
      <c r="J175" s="1" t="s">
        <v>46</v>
      </c>
      <c r="K175" s="1" t="s">
        <v>46</v>
      </c>
      <c r="L175" s="1" t="s">
        <v>46</v>
      </c>
      <c r="M175" s="1" t="s">
        <v>46</v>
      </c>
      <c r="N175" s="1" t="s">
        <v>46</v>
      </c>
      <c r="O175" s="1" t="s">
        <v>46</v>
      </c>
      <c r="P175" s="1" t="s">
        <v>46</v>
      </c>
      <c r="Q175" s="11" t="str">
        <f>IF(OR(SMS[[#This Row],[El mensaje es asertivo, sin maltrato]]="No Cumple",SMS[[#This Row],[No brinda información sensible o falsa que afecte al cliente o la aplicación]]="No Cumple"),"No Cumple","Cumple")</f>
        <v>Cumple</v>
      </c>
      <c r="R175" s="1" t="s">
        <v>75</v>
      </c>
      <c r="S175" s="4">
        <v>1</v>
      </c>
      <c r="T175" s="9">
        <f>IF(SMS[[#This Row],[Legal]]="No Cumple",0,SMS[[#This Row],[Nota]])</f>
        <v>1</v>
      </c>
    </row>
    <row r="176" spans="1:20" x14ac:dyDescent="0.25">
      <c r="A176" s="1" t="str">
        <f>SMS[[#This Row],[ID Asesor]]&amp;SMS[[#This Row],[Fecha Monitoreo]]</f>
        <v>388845821</v>
      </c>
      <c r="B176" s="2">
        <v>45821</v>
      </c>
      <c r="C176" s="1" t="s">
        <v>59</v>
      </c>
      <c r="D176" s="1">
        <v>3888</v>
      </c>
      <c r="E176" s="2">
        <v>45821</v>
      </c>
      <c r="F176" s="3">
        <v>0.67152777777777772</v>
      </c>
      <c r="G176" s="1" t="s">
        <v>60</v>
      </c>
      <c r="H176" s="1" t="s">
        <v>52</v>
      </c>
      <c r="I176" s="1" t="s">
        <v>46</v>
      </c>
      <c r="J176" s="1" t="s">
        <v>46</v>
      </c>
      <c r="K176" s="1" t="s">
        <v>46</v>
      </c>
      <c r="L176" s="1" t="s">
        <v>47</v>
      </c>
      <c r="M176" s="1" t="s">
        <v>46</v>
      </c>
      <c r="N176" s="1" t="s">
        <v>47</v>
      </c>
      <c r="O176" s="1" t="s">
        <v>46</v>
      </c>
      <c r="P176" s="1" t="s">
        <v>47</v>
      </c>
      <c r="Q176" s="11" t="str">
        <f>IF(OR(SMS[[#This Row],[El mensaje es asertivo, sin maltrato]]="No Cumple",SMS[[#This Row],[No brinda información sensible o falsa que afecte al cliente o la aplicación]]="No Cumple"),"No Cumple","Cumple")</f>
        <v>No Cumple</v>
      </c>
      <c r="R176" s="1" t="s">
        <v>400</v>
      </c>
      <c r="S176" s="4">
        <v>0.65</v>
      </c>
      <c r="T176" s="9">
        <f>IF(SMS[[#This Row],[Legal]]="No Cumple",0,SMS[[#This Row],[Nota]])</f>
        <v>0</v>
      </c>
    </row>
    <row r="177" spans="1:20" x14ac:dyDescent="0.25">
      <c r="A177" s="1" t="str">
        <f>SMS[[#This Row],[ID Asesor]]&amp;SMS[[#This Row],[Fecha Monitoreo]]</f>
        <v>300045821</v>
      </c>
      <c r="B177" s="2">
        <v>45821</v>
      </c>
      <c r="C177" s="1" t="s">
        <v>59</v>
      </c>
      <c r="D177" s="1">
        <v>3000</v>
      </c>
      <c r="E177" s="2">
        <v>45821</v>
      </c>
      <c r="F177" s="3">
        <v>0.66041666666666665</v>
      </c>
      <c r="G177" s="1" t="s">
        <v>43</v>
      </c>
      <c r="H177" s="1" t="s">
        <v>52</v>
      </c>
      <c r="I177" s="1" t="s">
        <v>46</v>
      </c>
      <c r="J177" s="1" t="s">
        <v>46</v>
      </c>
      <c r="K177" s="1" t="s">
        <v>46</v>
      </c>
      <c r="L177" s="1" t="s">
        <v>47</v>
      </c>
      <c r="M177" s="1" t="s">
        <v>46</v>
      </c>
      <c r="N177" s="1" t="s">
        <v>47</v>
      </c>
      <c r="O177" s="1" t="s">
        <v>46</v>
      </c>
      <c r="P177" s="1" t="s">
        <v>46</v>
      </c>
      <c r="Q177" s="11" t="str">
        <f>IF(OR(SMS[[#This Row],[El mensaje es asertivo, sin maltrato]]="No Cumple",SMS[[#This Row],[No brinda información sensible o falsa que afecte al cliente o la aplicación]]="No Cumple"),"No Cumple","Cumple")</f>
        <v>Cumple</v>
      </c>
      <c r="R177" s="1" t="s">
        <v>401</v>
      </c>
      <c r="S177" s="4">
        <v>0.65</v>
      </c>
      <c r="T177" s="9">
        <f>IF(SMS[[#This Row],[Legal]]="No Cumple",0,SMS[[#This Row],[Nota]])</f>
        <v>0.65</v>
      </c>
    </row>
    <row r="178" spans="1:20" x14ac:dyDescent="0.25">
      <c r="A178" s="1" t="str">
        <f>SMS[[#This Row],[ID Asesor]]&amp;SMS[[#This Row],[Fecha Monitoreo]]</f>
        <v>294745821</v>
      </c>
      <c r="B178" s="2">
        <v>45821</v>
      </c>
      <c r="C178" s="1" t="s">
        <v>59</v>
      </c>
      <c r="D178" s="1">
        <v>2947</v>
      </c>
      <c r="E178" s="2">
        <v>45821</v>
      </c>
      <c r="F178" s="3">
        <v>0.71319444444444446</v>
      </c>
      <c r="G178" s="1" t="s">
        <v>60</v>
      </c>
      <c r="H178" s="1" t="s">
        <v>52</v>
      </c>
      <c r="I178" s="1" t="s">
        <v>46</v>
      </c>
      <c r="J178" s="1" t="s">
        <v>46</v>
      </c>
      <c r="K178" s="1" t="s">
        <v>46</v>
      </c>
      <c r="L178" s="1" t="s">
        <v>46</v>
      </c>
      <c r="M178" s="1" t="s">
        <v>46</v>
      </c>
      <c r="N178" s="1" t="s">
        <v>46</v>
      </c>
      <c r="O178" s="1" t="s">
        <v>46</v>
      </c>
      <c r="P178" s="1" t="s">
        <v>46</v>
      </c>
      <c r="Q178" s="11" t="str">
        <f>IF(OR(SMS[[#This Row],[El mensaje es asertivo, sin maltrato]]="No Cumple",SMS[[#This Row],[No brinda información sensible o falsa que afecte al cliente o la aplicación]]="No Cumple"),"No Cumple","Cumple")</f>
        <v>Cumple</v>
      </c>
      <c r="R178" s="1" t="s">
        <v>75</v>
      </c>
      <c r="S178" s="4">
        <v>1</v>
      </c>
      <c r="T178" s="9">
        <f>IF(SMS[[#This Row],[Legal]]="No Cumple",0,SMS[[#This Row],[Nota]])</f>
        <v>1</v>
      </c>
    </row>
    <row r="179" spans="1:20" x14ac:dyDescent="0.25">
      <c r="A179" s="1" t="str">
        <f>SMS[[#This Row],[ID Asesor]]&amp;SMS[[#This Row],[Fecha Monitoreo]]</f>
        <v>372445821</v>
      </c>
      <c r="B179" s="2">
        <v>45821</v>
      </c>
      <c r="C179" s="1" t="s">
        <v>56</v>
      </c>
      <c r="D179" s="1">
        <v>3724</v>
      </c>
      <c r="E179" s="2">
        <v>45821</v>
      </c>
      <c r="F179" s="3">
        <v>0.65</v>
      </c>
      <c r="G179" s="1" t="s">
        <v>51</v>
      </c>
      <c r="H179" s="1" t="s">
        <v>52</v>
      </c>
      <c r="I179" s="1" t="s">
        <v>46</v>
      </c>
      <c r="J179" s="1" t="s">
        <v>46</v>
      </c>
      <c r="K179" s="1" t="s">
        <v>46</v>
      </c>
      <c r="L179" s="1" t="s">
        <v>46</v>
      </c>
      <c r="M179" s="1" t="s">
        <v>46</v>
      </c>
      <c r="N179" s="1" t="s">
        <v>46</v>
      </c>
      <c r="O179" s="1" t="s">
        <v>46</v>
      </c>
      <c r="P179" s="1" t="s">
        <v>46</v>
      </c>
      <c r="Q179" s="11" t="str">
        <f>IF(OR(SMS[[#This Row],[El mensaje es asertivo, sin maltrato]]="No Cumple",SMS[[#This Row],[No brinda información sensible o falsa que afecte al cliente o la aplicación]]="No Cumple"),"No Cumple","Cumple")</f>
        <v>Cumple</v>
      </c>
      <c r="R179" s="1" t="s">
        <v>402</v>
      </c>
      <c r="S179" s="4">
        <v>1</v>
      </c>
      <c r="T179" s="9">
        <f>IF(SMS[[#This Row],[Legal]]="No Cumple",0,SMS[[#This Row],[Nota]])</f>
        <v>1</v>
      </c>
    </row>
    <row r="180" spans="1:20" x14ac:dyDescent="0.25">
      <c r="A180" s="1" t="str">
        <f>SMS[[#This Row],[ID Asesor]]&amp;SMS[[#This Row],[Fecha Monitoreo]]</f>
        <v>394245822</v>
      </c>
      <c r="B180" s="2">
        <v>45822</v>
      </c>
      <c r="C180" s="1" t="s">
        <v>50</v>
      </c>
      <c r="D180" s="1">
        <v>3942</v>
      </c>
      <c r="E180" s="2">
        <v>45822</v>
      </c>
      <c r="F180" s="3">
        <v>0</v>
      </c>
      <c r="G180" s="1" t="s">
        <v>80</v>
      </c>
      <c r="H180" s="1" t="s">
        <v>52</v>
      </c>
      <c r="I180" s="1" t="s">
        <v>47</v>
      </c>
      <c r="J180" s="1" t="s">
        <v>47</v>
      </c>
      <c r="K180" s="1" t="s">
        <v>47</v>
      </c>
      <c r="L180" s="1" t="s">
        <v>47</v>
      </c>
      <c r="M180" s="1" t="s">
        <v>54</v>
      </c>
      <c r="N180" s="1" t="s">
        <v>47</v>
      </c>
      <c r="O180" s="1" t="s">
        <v>47</v>
      </c>
      <c r="P180" s="1" t="s">
        <v>47</v>
      </c>
      <c r="Q180" s="11" t="str">
        <f>IF(OR(SMS[[#This Row],[El mensaje es asertivo, sin maltrato]]="No Cumple",SMS[[#This Row],[No brinda información sensible o falsa que afecte al cliente o la aplicación]]="No Cumple"),"No Cumple","Cumple")</f>
        <v>No Cumple</v>
      </c>
      <c r="R180" s="1" t="s">
        <v>403</v>
      </c>
      <c r="S180" s="4">
        <v>0</v>
      </c>
      <c r="T180" s="9">
        <f>IF(SMS[[#This Row],[Legal]]="No Cumple",0,SMS[[#This Row],[Nota]])</f>
        <v>0</v>
      </c>
    </row>
    <row r="181" spans="1:20" x14ac:dyDescent="0.25">
      <c r="A181" s="1" t="str">
        <f>SMS[[#This Row],[ID Asesor]]&amp;SMS[[#This Row],[Fecha Monitoreo]]</f>
        <v>389245822</v>
      </c>
      <c r="B181" s="2">
        <v>45822</v>
      </c>
      <c r="C181" s="1" t="s">
        <v>50</v>
      </c>
      <c r="D181" s="1">
        <v>3892</v>
      </c>
      <c r="E181" s="2">
        <v>45822</v>
      </c>
      <c r="F181" s="3">
        <v>0</v>
      </c>
      <c r="G181" s="1" t="s">
        <v>80</v>
      </c>
      <c r="H181" s="1" t="s">
        <v>52</v>
      </c>
      <c r="I181" s="1" t="s">
        <v>47</v>
      </c>
      <c r="J181" s="1" t="s">
        <v>46</v>
      </c>
      <c r="K181" s="1" t="s">
        <v>47</v>
      </c>
      <c r="L181" s="1" t="s">
        <v>46</v>
      </c>
      <c r="M181" s="1" t="s">
        <v>46</v>
      </c>
      <c r="N181" s="1" t="s">
        <v>47</v>
      </c>
      <c r="O181" s="1" t="s">
        <v>47</v>
      </c>
      <c r="P181" s="1" t="s">
        <v>46</v>
      </c>
      <c r="Q181" s="11" t="str">
        <f>IF(OR(SMS[[#This Row],[El mensaje es asertivo, sin maltrato]]="No Cumple",SMS[[#This Row],[No brinda información sensible o falsa que afecte al cliente o la aplicación]]="No Cumple"),"No Cumple","Cumple")</f>
        <v>No Cumple</v>
      </c>
      <c r="R181" s="1" t="s">
        <v>404</v>
      </c>
      <c r="S181" s="4">
        <v>0.5</v>
      </c>
      <c r="T181" s="9">
        <f>IF(SMS[[#This Row],[Legal]]="No Cumple",0,SMS[[#This Row],[Nota]])</f>
        <v>0</v>
      </c>
    </row>
    <row r="182" spans="1:20" x14ac:dyDescent="0.25">
      <c r="A182" s="1" t="str">
        <f>SMS[[#This Row],[ID Asesor]]&amp;SMS[[#This Row],[Fecha Monitoreo]]</f>
        <v>385745822</v>
      </c>
      <c r="B182" s="2">
        <v>45822</v>
      </c>
      <c r="C182" s="1" t="s">
        <v>50</v>
      </c>
      <c r="D182" s="1">
        <v>3857</v>
      </c>
      <c r="E182" s="2">
        <v>45822</v>
      </c>
      <c r="F182" s="3">
        <v>0.49583333333333335</v>
      </c>
      <c r="G182" s="1" t="s">
        <v>51</v>
      </c>
      <c r="H182" s="1" t="s">
        <v>52</v>
      </c>
      <c r="I182" s="1" t="s">
        <v>46</v>
      </c>
      <c r="J182" s="1" t="s">
        <v>46</v>
      </c>
      <c r="K182" s="1" t="s">
        <v>46</v>
      </c>
      <c r="L182" s="1" t="s">
        <v>46</v>
      </c>
      <c r="M182" s="1" t="s">
        <v>46</v>
      </c>
      <c r="N182" s="1" t="s">
        <v>47</v>
      </c>
      <c r="O182" s="1" t="s">
        <v>46</v>
      </c>
      <c r="P182" s="1" t="s">
        <v>46</v>
      </c>
      <c r="Q182" s="11" t="str">
        <f>IF(OR(SMS[[#This Row],[El mensaje es asertivo, sin maltrato]]="No Cumple",SMS[[#This Row],[No brinda información sensible o falsa que afecte al cliente o la aplicación]]="No Cumple"),"No Cumple","Cumple")</f>
        <v>Cumple</v>
      </c>
      <c r="R182" s="1" t="s">
        <v>405</v>
      </c>
      <c r="S182" s="4">
        <v>0.85</v>
      </c>
      <c r="T182" s="9">
        <f>IF(SMS[[#This Row],[Legal]]="No Cumple",0,SMS[[#This Row],[Nota]])</f>
        <v>0.85</v>
      </c>
    </row>
    <row r="183" spans="1:20" x14ac:dyDescent="0.25">
      <c r="A183" s="1" t="str">
        <f>SMS[[#This Row],[ID Asesor]]&amp;SMS[[#This Row],[Fecha Monitoreo]]</f>
        <v>377245822</v>
      </c>
      <c r="B183" s="2">
        <v>45822</v>
      </c>
      <c r="C183" s="1" t="s">
        <v>56</v>
      </c>
      <c r="D183" s="1">
        <v>3772</v>
      </c>
      <c r="E183" s="2">
        <v>45822</v>
      </c>
      <c r="F183" s="3">
        <v>0.40555555555555556</v>
      </c>
      <c r="G183" s="1" t="s">
        <v>58</v>
      </c>
      <c r="H183" s="1" t="s">
        <v>52</v>
      </c>
      <c r="I183" s="1" t="s">
        <v>46</v>
      </c>
      <c r="J183" s="1" t="s">
        <v>46</v>
      </c>
      <c r="K183" s="1" t="s">
        <v>46</v>
      </c>
      <c r="L183" s="1" t="s">
        <v>46</v>
      </c>
      <c r="M183" s="1" t="s">
        <v>46</v>
      </c>
      <c r="N183" s="1" t="s">
        <v>46</v>
      </c>
      <c r="O183" s="1" t="s">
        <v>46</v>
      </c>
      <c r="P183" s="1" t="s">
        <v>46</v>
      </c>
      <c r="Q183" s="11" t="str">
        <f>IF(OR(SMS[[#This Row],[El mensaje es asertivo, sin maltrato]]="No Cumple",SMS[[#This Row],[No brinda información sensible o falsa que afecte al cliente o la aplicación]]="No Cumple"),"No Cumple","Cumple")</f>
        <v>Cumple</v>
      </c>
      <c r="R183" s="1" t="s">
        <v>406</v>
      </c>
      <c r="S183" s="4">
        <v>1</v>
      </c>
      <c r="T183" s="9">
        <f>IF(SMS[[#This Row],[Legal]]="No Cumple",0,SMS[[#This Row],[Nota]])</f>
        <v>1</v>
      </c>
    </row>
    <row r="184" spans="1:20" x14ac:dyDescent="0.25">
      <c r="A184" s="1" t="str">
        <f>SMS[[#This Row],[ID Asesor]]&amp;SMS[[#This Row],[Fecha Monitoreo]]</f>
        <v>386445822</v>
      </c>
      <c r="B184" s="2">
        <v>45822</v>
      </c>
      <c r="C184" s="1" t="s">
        <v>126</v>
      </c>
      <c r="D184" s="1">
        <v>3864</v>
      </c>
      <c r="E184" s="2">
        <v>45822</v>
      </c>
      <c r="F184" s="3">
        <v>0.47708333333333336</v>
      </c>
      <c r="G184" s="1" t="s">
        <v>51</v>
      </c>
      <c r="H184" s="1" t="s">
        <v>52</v>
      </c>
      <c r="I184" s="1" t="s">
        <v>46</v>
      </c>
      <c r="J184" s="1" t="s">
        <v>46</v>
      </c>
      <c r="K184" s="1" t="s">
        <v>46</v>
      </c>
      <c r="L184" s="1" t="s">
        <v>46</v>
      </c>
      <c r="M184" s="1" t="s">
        <v>46</v>
      </c>
      <c r="N184" s="1" t="s">
        <v>47</v>
      </c>
      <c r="O184" s="1" t="s">
        <v>46</v>
      </c>
      <c r="P184" s="1" t="s">
        <v>46</v>
      </c>
      <c r="Q184" s="11" t="str">
        <f>IF(OR(SMS[[#This Row],[El mensaje es asertivo, sin maltrato]]="No Cumple",SMS[[#This Row],[No brinda información sensible o falsa que afecte al cliente o la aplicación]]="No Cumple"),"No Cumple","Cumple")</f>
        <v>Cumple</v>
      </c>
      <c r="R184" s="1" t="s">
        <v>407</v>
      </c>
      <c r="S184" s="4">
        <v>0.85</v>
      </c>
      <c r="T184" s="9">
        <f>IF(SMS[[#This Row],[Legal]]="No Cumple",0,SMS[[#This Row],[Nota]])</f>
        <v>0.85</v>
      </c>
    </row>
    <row r="185" spans="1:20" x14ac:dyDescent="0.25">
      <c r="A185" s="1" t="str">
        <f>SMS[[#This Row],[ID Asesor]]&amp;SMS[[#This Row],[Fecha Monitoreo]]</f>
        <v>376745822</v>
      </c>
      <c r="B185" s="2">
        <v>45822</v>
      </c>
      <c r="C185" s="1" t="s">
        <v>56</v>
      </c>
      <c r="D185" s="1">
        <v>3767</v>
      </c>
      <c r="E185" s="2">
        <v>45822</v>
      </c>
      <c r="F185" s="3">
        <v>0.41805555555555557</v>
      </c>
      <c r="G185" s="1" t="s">
        <v>58</v>
      </c>
      <c r="H185" s="1" t="s">
        <v>52</v>
      </c>
      <c r="I185" s="1" t="s">
        <v>46</v>
      </c>
      <c r="J185" s="1" t="s">
        <v>46</v>
      </c>
      <c r="K185" s="1" t="s">
        <v>46</v>
      </c>
      <c r="L185" s="1" t="s">
        <v>46</v>
      </c>
      <c r="M185" s="1" t="s">
        <v>46</v>
      </c>
      <c r="N185" s="1" t="s">
        <v>46</v>
      </c>
      <c r="O185" s="1" t="s">
        <v>46</v>
      </c>
      <c r="P185" s="1" t="s">
        <v>46</v>
      </c>
      <c r="Q185" s="11" t="str">
        <f>IF(OR(SMS[[#This Row],[El mensaje es asertivo, sin maltrato]]="No Cumple",SMS[[#This Row],[No brinda información sensible o falsa que afecte al cliente o la aplicación]]="No Cumple"),"No Cumple","Cumple")</f>
        <v>Cumple</v>
      </c>
      <c r="R185" s="1" t="s">
        <v>150</v>
      </c>
      <c r="S185" s="4">
        <v>1</v>
      </c>
      <c r="T185" s="9">
        <f>IF(SMS[[#This Row],[Legal]]="No Cumple",0,SMS[[#This Row],[Nota]])</f>
        <v>1</v>
      </c>
    </row>
    <row r="186" spans="1:20" x14ac:dyDescent="0.25">
      <c r="A186" s="1" t="str">
        <f>SMS[[#This Row],[ID Asesor]]&amp;SMS[[#This Row],[Fecha Monitoreo]]</f>
        <v>382045822</v>
      </c>
      <c r="B186" s="2">
        <v>45822</v>
      </c>
      <c r="C186" s="1" t="s">
        <v>126</v>
      </c>
      <c r="D186" s="1">
        <v>3820</v>
      </c>
      <c r="E186" s="2">
        <v>45822</v>
      </c>
      <c r="F186" s="3">
        <v>0.49583333333333335</v>
      </c>
      <c r="G186" s="1" t="s">
        <v>80</v>
      </c>
      <c r="H186" s="1" t="s">
        <v>52</v>
      </c>
      <c r="I186" s="1" t="s">
        <v>46</v>
      </c>
      <c r="J186" s="1" t="s">
        <v>46</v>
      </c>
      <c r="K186" s="1" t="s">
        <v>46</v>
      </c>
      <c r="L186" s="1" t="s">
        <v>46</v>
      </c>
      <c r="M186" s="1" t="s">
        <v>46</v>
      </c>
      <c r="N186" s="1" t="s">
        <v>46</v>
      </c>
      <c r="O186" s="1" t="s">
        <v>46</v>
      </c>
      <c r="P186" s="1" t="s">
        <v>46</v>
      </c>
      <c r="Q186" s="11" t="str">
        <f>IF(OR(SMS[[#This Row],[El mensaje es asertivo, sin maltrato]]="No Cumple",SMS[[#This Row],[No brinda información sensible o falsa que afecte al cliente o la aplicación]]="No Cumple"),"No Cumple","Cumple")</f>
        <v>Cumple</v>
      </c>
      <c r="R186" s="1" t="s">
        <v>133</v>
      </c>
      <c r="S186" s="4">
        <v>1</v>
      </c>
      <c r="T186" s="9">
        <f>IF(SMS[[#This Row],[Legal]]="No Cumple",0,SMS[[#This Row],[Nota]])</f>
        <v>1</v>
      </c>
    </row>
    <row r="187" spans="1:20" x14ac:dyDescent="0.25">
      <c r="A187" s="1" t="str">
        <f>SMS[[#This Row],[ID Asesor]]&amp;SMS[[#This Row],[Fecha Monitoreo]]</f>
        <v>363345822</v>
      </c>
      <c r="B187" s="2">
        <v>45822</v>
      </c>
      <c r="C187" s="1" t="s">
        <v>42</v>
      </c>
      <c r="D187" s="1">
        <v>3633</v>
      </c>
      <c r="E187" s="2">
        <v>45822</v>
      </c>
      <c r="F187" s="3">
        <v>0.4861111111111111</v>
      </c>
      <c r="G187" s="1" t="s">
        <v>51</v>
      </c>
      <c r="H187" s="1" t="s">
        <v>52</v>
      </c>
      <c r="I187" s="1" t="s">
        <v>46</v>
      </c>
      <c r="J187" s="1" t="s">
        <v>46</v>
      </c>
      <c r="K187" s="1" t="s">
        <v>46</v>
      </c>
      <c r="L187" s="1" t="s">
        <v>46</v>
      </c>
      <c r="M187" s="1" t="s">
        <v>46</v>
      </c>
      <c r="N187" s="1" t="s">
        <v>46</v>
      </c>
      <c r="O187" s="1" t="s">
        <v>46</v>
      </c>
      <c r="P187" s="1" t="s">
        <v>46</v>
      </c>
      <c r="Q187" s="11" t="str">
        <f>IF(OR(SMS[[#This Row],[El mensaje es asertivo, sin maltrato]]="No Cumple",SMS[[#This Row],[No brinda información sensible o falsa que afecte al cliente o la aplicación]]="No Cumple"),"No Cumple","Cumple")</f>
        <v>Cumple</v>
      </c>
      <c r="R187" s="1" t="s">
        <v>102</v>
      </c>
      <c r="S187" s="4">
        <v>1</v>
      </c>
      <c r="T187" s="9">
        <f>IF(SMS[[#This Row],[Legal]]="No Cumple",0,SMS[[#This Row],[Nota]])</f>
        <v>1</v>
      </c>
    </row>
    <row r="188" spans="1:20" x14ac:dyDescent="0.25">
      <c r="A188" s="1" t="str">
        <f>SMS[[#This Row],[ID Asesor]]&amp;SMS[[#This Row],[Fecha Monitoreo]]</f>
        <v>386145822</v>
      </c>
      <c r="B188" s="2">
        <v>45822</v>
      </c>
      <c r="C188" s="1" t="s">
        <v>42</v>
      </c>
      <c r="D188" s="1">
        <v>3861</v>
      </c>
      <c r="E188" s="2">
        <v>45822</v>
      </c>
      <c r="F188" s="3">
        <v>6.7361111111111108E-2</v>
      </c>
      <c r="G188" s="1" t="s">
        <v>51</v>
      </c>
      <c r="H188" s="1" t="s">
        <v>52</v>
      </c>
      <c r="I188" s="1" t="s">
        <v>46</v>
      </c>
      <c r="J188" s="1" t="s">
        <v>46</v>
      </c>
      <c r="K188" s="1" t="s">
        <v>46</v>
      </c>
      <c r="L188" s="1" t="s">
        <v>46</v>
      </c>
      <c r="M188" s="1" t="s">
        <v>46</v>
      </c>
      <c r="N188" s="1" t="s">
        <v>46</v>
      </c>
      <c r="O188" s="1" t="s">
        <v>46</v>
      </c>
      <c r="P188" s="1" t="s">
        <v>46</v>
      </c>
      <c r="Q188" s="11" t="str">
        <f>IF(OR(SMS[[#This Row],[El mensaje es asertivo, sin maltrato]]="No Cumple",SMS[[#This Row],[No brinda información sensible o falsa que afecte al cliente o la aplicación]]="No Cumple"),"No Cumple","Cumple")</f>
        <v>Cumple</v>
      </c>
      <c r="R188" s="1" t="s">
        <v>100</v>
      </c>
      <c r="S188" s="4">
        <v>1</v>
      </c>
      <c r="T188" s="9">
        <f>IF(SMS[[#This Row],[Legal]]="No Cumple",0,SMS[[#This Row],[Nota]])</f>
        <v>1</v>
      </c>
    </row>
    <row r="189" spans="1:20" x14ac:dyDescent="0.25">
      <c r="A189" s="1" t="str">
        <f>SMS[[#This Row],[ID Asesor]]&amp;SMS[[#This Row],[Fecha Monitoreo]]</f>
        <v>389045822</v>
      </c>
      <c r="B189" s="2">
        <v>45822</v>
      </c>
      <c r="C189" s="1" t="s">
        <v>50</v>
      </c>
      <c r="D189" s="1">
        <v>3890</v>
      </c>
      <c r="E189" s="2">
        <v>45822</v>
      </c>
      <c r="F189" s="3">
        <v>0.38819444444444445</v>
      </c>
      <c r="G189" s="1" t="s">
        <v>51</v>
      </c>
      <c r="H189" s="1" t="s">
        <v>52</v>
      </c>
      <c r="I189" s="1" t="s">
        <v>46</v>
      </c>
      <c r="J189" s="1" t="s">
        <v>46</v>
      </c>
      <c r="K189" s="1" t="s">
        <v>46</v>
      </c>
      <c r="L189" s="1" t="s">
        <v>46</v>
      </c>
      <c r="M189" s="1" t="s">
        <v>46</v>
      </c>
      <c r="N189" s="1" t="s">
        <v>46</v>
      </c>
      <c r="O189" s="1" t="s">
        <v>46</v>
      </c>
      <c r="P189" s="1" t="s">
        <v>46</v>
      </c>
      <c r="Q189" s="11" t="str">
        <f>IF(OR(SMS[[#This Row],[El mensaje es asertivo, sin maltrato]]="No Cumple",SMS[[#This Row],[No brinda información sensible o falsa que afecte al cliente o la aplicación]]="No Cumple"),"No Cumple","Cumple")</f>
        <v>Cumple</v>
      </c>
      <c r="R189" s="1" t="s">
        <v>408</v>
      </c>
      <c r="S189" s="4">
        <v>1</v>
      </c>
      <c r="T189" s="9">
        <f>IF(SMS[[#This Row],[Legal]]="No Cumple",0,SMS[[#This Row],[Nota]])</f>
        <v>1</v>
      </c>
    </row>
    <row r="190" spans="1:20" x14ac:dyDescent="0.25">
      <c r="A190" s="1" t="str">
        <f>SMS[[#This Row],[ID Asesor]]&amp;SMS[[#This Row],[Fecha Monitoreo]]</f>
        <v>369145822</v>
      </c>
      <c r="B190" s="2">
        <v>45822</v>
      </c>
      <c r="C190" s="1" t="s">
        <v>59</v>
      </c>
      <c r="D190" s="1">
        <v>3691</v>
      </c>
      <c r="E190" s="2">
        <v>45822</v>
      </c>
      <c r="F190" s="3">
        <v>0.51736111111111116</v>
      </c>
      <c r="G190" s="1" t="s">
        <v>60</v>
      </c>
      <c r="H190" s="1" t="s">
        <v>52</v>
      </c>
      <c r="I190" s="1" t="s">
        <v>46</v>
      </c>
      <c r="J190" s="1" t="s">
        <v>46</v>
      </c>
      <c r="K190" s="1" t="s">
        <v>46</v>
      </c>
      <c r="L190" s="1" t="s">
        <v>47</v>
      </c>
      <c r="M190" s="1" t="s">
        <v>46</v>
      </c>
      <c r="N190" s="1" t="s">
        <v>47</v>
      </c>
      <c r="O190" s="1" t="s">
        <v>46</v>
      </c>
      <c r="P190" s="1" t="s">
        <v>46</v>
      </c>
      <c r="Q190" s="11" t="str">
        <f>IF(OR(SMS[[#This Row],[El mensaje es asertivo, sin maltrato]]="No Cumple",SMS[[#This Row],[No brinda información sensible o falsa que afecte al cliente o la aplicación]]="No Cumple"),"No Cumple","Cumple")</f>
        <v>Cumple</v>
      </c>
      <c r="R190" s="1" t="s">
        <v>409</v>
      </c>
      <c r="S190" s="4">
        <v>0.65</v>
      </c>
      <c r="T190" s="9">
        <f>IF(SMS[[#This Row],[Legal]]="No Cumple",0,SMS[[#This Row],[Nota]])</f>
        <v>0.65</v>
      </c>
    </row>
    <row r="191" spans="1:20" x14ac:dyDescent="0.25">
      <c r="A191" s="1" t="str">
        <f>SMS[[#This Row],[ID Asesor]]&amp;SMS[[#This Row],[Fecha Monitoreo]]</f>
        <v>300045822</v>
      </c>
      <c r="B191" s="2">
        <v>45822</v>
      </c>
      <c r="C191" s="1" t="s">
        <v>59</v>
      </c>
      <c r="D191" s="1">
        <v>3000</v>
      </c>
      <c r="E191" s="2">
        <v>45822</v>
      </c>
      <c r="F191" s="3">
        <v>0.58125000000000004</v>
      </c>
      <c r="G191" s="1" t="s">
        <v>80</v>
      </c>
      <c r="H191" s="1" t="s">
        <v>52</v>
      </c>
      <c r="I191" s="1" t="s">
        <v>46</v>
      </c>
      <c r="J191" s="1" t="s">
        <v>46</v>
      </c>
      <c r="K191" s="1" t="s">
        <v>46</v>
      </c>
      <c r="L191" s="1" t="s">
        <v>46</v>
      </c>
      <c r="M191" s="1" t="s">
        <v>46</v>
      </c>
      <c r="N191" s="1" t="s">
        <v>46</v>
      </c>
      <c r="O191" s="1" t="s">
        <v>46</v>
      </c>
      <c r="P191" s="1" t="s">
        <v>46</v>
      </c>
      <c r="Q191" s="11" t="str">
        <f>IF(OR(SMS[[#This Row],[El mensaje es asertivo, sin maltrato]]="No Cumple",SMS[[#This Row],[No brinda información sensible o falsa que afecte al cliente o la aplicación]]="No Cumple"),"No Cumple","Cumple")</f>
        <v>Cumple</v>
      </c>
      <c r="R191" s="1" t="s">
        <v>75</v>
      </c>
      <c r="S191" s="4">
        <v>1</v>
      </c>
      <c r="T191" s="9">
        <f>IF(SMS[[#This Row],[Legal]]="No Cumple",0,SMS[[#This Row],[Nota]])</f>
        <v>1</v>
      </c>
    </row>
    <row r="192" spans="1:20" x14ac:dyDescent="0.25">
      <c r="A192" s="1" t="str">
        <f>SMS[[#This Row],[ID Asesor]]&amp;SMS[[#This Row],[Fecha Monitoreo]]</f>
        <v>394045822</v>
      </c>
      <c r="B192" s="2">
        <v>45822</v>
      </c>
      <c r="C192" s="1" t="s">
        <v>56</v>
      </c>
      <c r="D192" s="1">
        <v>3940</v>
      </c>
      <c r="E192" s="2">
        <v>45822</v>
      </c>
      <c r="F192" s="3">
        <v>0.50208333333333333</v>
      </c>
      <c r="G192" s="1" t="s">
        <v>58</v>
      </c>
      <c r="H192" s="1" t="s">
        <v>52</v>
      </c>
      <c r="I192" s="1" t="s">
        <v>46</v>
      </c>
      <c r="J192" s="1" t="s">
        <v>46</v>
      </c>
      <c r="K192" s="1" t="s">
        <v>46</v>
      </c>
      <c r="L192" s="1" t="s">
        <v>46</v>
      </c>
      <c r="M192" s="1" t="s">
        <v>46</v>
      </c>
      <c r="N192" s="1" t="s">
        <v>46</v>
      </c>
      <c r="O192" s="1" t="s">
        <v>46</v>
      </c>
      <c r="P192" s="1" t="s">
        <v>46</v>
      </c>
      <c r="Q192" s="11" t="str">
        <f>IF(OR(SMS[[#This Row],[El mensaje es asertivo, sin maltrato]]="No Cumple",SMS[[#This Row],[No brinda información sensible o falsa que afecte al cliente o la aplicación]]="No Cumple"),"No Cumple","Cumple")</f>
        <v>Cumple</v>
      </c>
      <c r="R192" s="1" t="s">
        <v>165</v>
      </c>
      <c r="S192" s="4">
        <v>1</v>
      </c>
      <c r="T192" s="9">
        <f>IF(SMS[[#This Row],[Legal]]="No Cumple",0,SMS[[#This Row],[Nota]])</f>
        <v>1</v>
      </c>
    </row>
    <row r="193" spans="1:20" x14ac:dyDescent="0.25">
      <c r="A193" s="1" t="str">
        <f>SMS[[#This Row],[ID Asesor]]&amp;SMS[[#This Row],[Fecha Monitoreo]]</f>
        <v>345945824</v>
      </c>
      <c r="B193" s="2">
        <v>45824</v>
      </c>
      <c r="C193" s="1" t="s">
        <v>56</v>
      </c>
      <c r="D193" s="1">
        <v>3459</v>
      </c>
      <c r="E193" s="2">
        <v>45824</v>
      </c>
      <c r="F193" s="3">
        <v>0.44722222222222224</v>
      </c>
      <c r="G193" s="1" t="s">
        <v>58</v>
      </c>
      <c r="H193" s="1" t="s">
        <v>52</v>
      </c>
      <c r="I193" s="1" t="s">
        <v>46</v>
      </c>
      <c r="J193" s="1" t="s">
        <v>46</v>
      </c>
      <c r="K193" s="1" t="s">
        <v>46</v>
      </c>
      <c r="L193" s="1" t="s">
        <v>46</v>
      </c>
      <c r="M193" s="1" t="s">
        <v>46</v>
      </c>
      <c r="N193" s="1" t="s">
        <v>46</v>
      </c>
      <c r="O193" s="1" t="s">
        <v>46</v>
      </c>
      <c r="P193" s="1" t="s">
        <v>46</v>
      </c>
      <c r="Q193" s="11" t="str">
        <f>IF(OR(SMS[[#This Row],[El mensaje es asertivo, sin maltrato]]="No Cumple",SMS[[#This Row],[No brinda información sensible o falsa que afecte al cliente o la aplicación]]="No Cumple"),"No Cumple","Cumple")</f>
        <v>Cumple</v>
      </c>
      <c r="R193" s="1" t="s">
        <v>163</v>
      </c>
      <c r="S193" s="4">
        <v>1</v>
      </c>
      <c r="T193" s="9">
        <f>IF(SMS[[#This Row],[Legal]]="No Cumple",0,SMS[[#This Row],[Nota]])</f>
        <v>1</v>
      </c>
    </row>
    <row r="194" spans="1:20" x14ac:dyDescent="0.25">
      <c r="A194" s="1" t="str">
        <f>SMS[[#This Row],[ID Asesor]]&amp;SMS[[#This Row],[Fecha Monitoreo]]</f>
        <v>387245824</v>
      </c>
      <c r="B194" s="2">
        <v>45824</v>
      </c>
      <c r="C194" s="1" t="s">
        <v>50</v>
      </c>
      <c r="D194" s="1">
        <v>3872</v>
      </c>
      <c r="E194" s="2">
        <v>45824</v>
      </c>
      <c r="F194" s="3">
        <v>0.35625000000000001</v>
      </c>
      <c r="G194" s="1" t="s">
        <v>51</v>
      </c>
      <c r="H194" s="1" t="s">
        <v>52</v>
      </c>
      <c r="I194" s="1" t="s">
        <v>46</v>
      </c>
      <c r="J194" s="1" t="s">
        <v>46</v>
      </c>
      <c r="K194" s="1" t="s">
        <v>46</v>
      </c>
      <c r="L194" s="1" t="s">
        <v>46</v>
      </c>
      <c r="M194" s="1" t="s">
        <v>46</v>
      </c>
      <c r="N194" s="1" t="s">
        <v>46</v>
      </c>
      <c r="O194" s="1" t="s">
        <v>46</v>
      </c>
      <c r="P194" s="1" t="s">
        <v>46</v>
      </c>
      <c r="Q194" s="11" t="str">
        <f>IF(OR(SMS[[#This Row],[El mensaje es asertivo, sin maltrato]]="No Cumple",SMS[[#This Row],[No brinda información sensible o falsa que afecte al cliente o la aplicación]]="No Cumple"),"No Cumple","Cumple")</f>
        <v>Cumple</v>
      </c>
      <c r="R194" s="1" t="s">
        <v>410</v>
      </c>
      <c r="S194" s="4">
        <v>1</v>
      </c>
      <c r="T194" s="9">
        <f>IF(SMS[[#This Row],[Legal]]="No Cumple",0,SMS[[#This Row],[Nota]])</f>
        <v>1</v>
      </c>
    </row>
    <row r="195" spans="1:20" x14ac:dyDescent="0.25">
      <c r="A195" s="1" t="str">
        <f>SMS[[#This Row],[ID Asesor]]&amp;SMS[[#This Row],[Fecha Monitoreo]]</f>
        <v>392345824</v>
      </c>
      <c r="B195" s="2">
        <v>45824</v>
      </c>
      <c r="C195" s="1" t="s">
        <v>50</v>
      </c>
      <c r="D195" s="1">
        <v>3923</v>
      </c>
      <c r="E195" s="2">
        <v>45824</v>
      </c>
      <c r="F195" s="3">
        <v>0.39305555555555555</v>
      </c>
      <c r="G195" s="1" t="s">
        <v>51</v>
      </c>
      <c r="H195" s="1" t="s">
        <v>52</v>
      </c>
      <c r="I195" s="1" t="s">
        <v>47</v>
      </c>
      <c r="J195" s="1" t="s">
        <v>46</v>
      </c>
      <c r="K195" s="1" t="s">
        <v>46</v>
      </c>
      <c r="L195" s="1" t="s">
        <v>46</v>
      </c>
      <c r="M195" s="1" t="s">
        <v>46</v>
      </c>
      <c r="N195" s="1" t="s">
        <v>46</v>
      </c>
      <c r="O195" s="1" t="s">
        <v>46</v>
      </c>
      <c r="P195" s="1" t="s">
        <v>46</v>
      </c>
      <c r="Q195" s="11" t="str">
        <f>IF(OR(SMS[[#This Row],[El mensaje es asertivo, sin maltrato]]="No Cumple",SMS[[#This Row],[No brinda información sensible o falsa que afecte al cliente o la aplicación]]="No Cumple"),"No Cumple","Cumple")</f>
        <v>Cumple</v>
      </c>
      <c r="R195" s="1" t="s">
        <v>411</v>
      </c>
      <c r="S195" s="4">
        <v>0.85</v>
      </c>
      <c r="T195" s="9">
        <f>IF(SMS[[#This Row],[Legal]]="No Cumple",0,SMS[[#This Row],[Nota]])</f>
        <v>0.85</v>
      </c>
    </row>
    <row r="196" spans="1:20" x14ac:dyDescent="0.25">
      <c r="A196" s="1" t="str">
        <f>SMS[[#This Row],[ID Asesor]]&amp;SMS[[#This Row],[Fecha Monitoreo]]</f>
        <v>380745824</v>
      </c>
      <c r="B196" s="2">
        <v>45824</v>
      </c>
      <c r="C196" s="1" t="s">
        <v>50</v>
      </c>
      <c r="D196" s="1">
        <v>3807</v>
      </c>
      <c r="E196" s="2">
        <v>45824</v>
      </c>
      <c r="F196" s="3">
        <v>0.49652777777777779</v>
      </c>
      <c r="G196" s="1" t="s">
        <v>60</v>
      </c>
      <c r="H196" s="1" t="s">
        <v>52</v>
      </c>
      <c r="I196" s="1" t="s">
        <v>46</v>
      </c>
      <c r="J196" s="1" t="s">
        <v>46</v>
      </c>
      <c r="K196" s="1" t="s">
        <v>46</v>
      </c>
      <c r="L196" s="1" t="s">
        <v>46</v>
      </c>
      <c r="M196" s="1" t="s">
        <v>46</v>
      </c>
      <c r="N196" s="1" t="s">
        <v>46</v>
      </c>
      <c r="O196" s="1" t="s">
        <v>46</v>
      </c>
      <c r="P196" s="1" t="s">
        <v>46</v>
      </c>
      <c r="Q196" s="11" t="str">
        <f>IF(OR(SMS[[#This Row],[El mensaje es asertivo, sin maltrato]]="No Cumple",SMS[[#This Row],[No brinda información sensible o falsa que afecte al cliente o la aplicación]]="No Cumple"),"No Cumple","Cumple")</f>
        <v>Cumple</v>
      </c>
      <c r="R196" s="1" t="s">
        <v>412</v>
      </c>
      <c r="S196" s="4">
        <v>1</v>
      </c>
      <c r="T196" s="9">
        <f>IF(SMS[[#This Row],[Legal]]="No Cumple",0,SMS[[#This Row],[Nota]])</f>
        <v>1</v>
      </c>
    </row>
    <row r="197" spans="1:20" x14ac:dyDescent="0.25">
      <c r="A197" s="1" t="str">
        <f>SMS[[#This Row],[ID Asesor]]&amp;SMS[[#This Row],[Fecha Monitoreo]]</f>
        <v>382245824</v>
      </c>
      <c r="B197" s="2">
        <v>45824</v>
      </c>
      <c r="C197" s="1" t="s">
        <v>42</v>
      </c>
      <c r="D197" s="1">
        <v>3822</v>
      </c>
      <c r="E197" s="2">
        <v>45824</v>
      </c>
      <c r="F197" s="3">
        <v>6.458333333333334E-2</v>
      </c>
      <c r="G197" s="1" t="s">
        <v>51</v>
      </c>
      <c r="H197" s="1" t="s">
        <v>52</v>
      </c>
      <c r="I197" s="1" t="s">
        <v>46</v>
      </c>
      <c r="J197" s="1" t="s">
        <v>46</v>
      </c>
      <c r="K197" s="1" t="s">
        <v>46</v>
      </c>
      <c r="L197" s="1" t="s">
        <v>47</v>
      </c>
      <c r="M197" s="1" t="s">
        <v>46</v>
      </c>
      <c r="N197" s="1" t="s">
        <v>46</v>
      </c>
      <c r="O197" s="1" t="s">
        <v>46</v>
      </c>
      <c r="P197" s="1" t="s">
        <v>46</v>
      </c>
      <c r="Q197" s="11" t="str">
        <f>IF(OR(SMS[[#This Row],[El mensaje es asertivo, sin maltrato]]="No Cumple",SMS[[#This Row],[No brinda información sensible o falsa que afecte al cliente o la aplicación]]="No Cumple"),"No Cumple","Cumple")</f>
        <v>Cumple</v>
      </c>
      <c r="R197" s="1" t="s">
        <v>413</v>
      </c>
      <c r="S197" s="4">
        <v>0.8</v>
      </c>
      <c r="T197" s="9">
        <f>IF(SMS[[#This Row],[Legal]]="No Cumple",0,SMS[[#This Row],[Nota]])</f>
        <v>0.8</v>
      </c>
    </row>
    <row r="198" spans="1:20" x14ac:dyDescent="0.25">
      <c r="A198" s="1" t="str">
        <f>SMS[[#This Row],[ID Asesor]]&amp;SMS[[#This Row],[Fecha Monitoreo]]</f>
        <v>388045824</v>
      </c>
      <c r="B198" s="2">
        <v>45824</v>
      </c>
      <c r="C198" s="1" t="s">
        <v>42</v>
      </c>
      <c r="D198" s="1">
        <v>3880</v>
      </c>
      <c r="E198" s="2">
        <v>45824</v>
      </c>
      <c r="F198" s="3">
        <v>0.13333333333333333</v>
      </c>
      <c r="G198" s="1" t="s">
        <v>58</v>
      </c>
      <c r="H198" s="1" t="s">
        <v>52</v>
      </c>
      <c r="I198" s="1" t="s">
        <v>46</v>
      </c>
      <c r="J198" s="1" t="s">
        <v>46</v>
      </c>
      <c r="K198" s="1" t="s">
        <v>46</v>
      </c>
      <c r="L198" s="1" t="s">
        <v>46</v>
      </c>
      <c r="M198" s="1" t="s">
        <v>46</v>
      </c>
      <c r="N198" s="1" t="s">
        <v>46</v>
      </c>
      <c r="O198" s="1" t="s">
        <v>46</v>
      </c>
      <c r="P198" s="1" t="s">
        <v>46</v>
      </c>
      <c r="Q198" s="11" t="str">
        <f>IF(OR(SMS[[#This Row],[El mensaje es asertivo, sin maltrato]]="No Cumple",SMS[[#This Row],[No brinda información sensible o falsa que afecte al cliente o la aplicación]]="No Cumple"),"No Cumple","Cumple")</f>
        <v>Cumple</v>
      </c>
      <c r="R198" s="1" t="s">
        <v>102</v>
      </c>
      <c r="S198" s="4">
        <v>1</v>
      </c>
      <c r="T198" s="9">
        <f>IF(SMS[[#This Row],[Legal]]="No Cumple",0,SMS[[#This Row],[Nota]])</f>
        <v>1</v>
      </c>
    </row>
    <row r="199" spans="1:20" x14ac:dyDescent="0.25">
      <c r="A199" s="1" t="str">
        <f>SMS[[#This Row],[ID Asesor]]&amp;SMS[[#This Row],[Fecha Monitoreo]]</f>
        <v>396545824</v>
      </c>
      <c r="B199" s="2">
        <v>45824</v>
      </c>
      <c r="C199" s="1" t="s">
        <v>42</v>
      </c>
      <c r="D199" s="1">
        <v>3965</v>
      </c>
      <c r="E199" s="2">
        <v>45824</v>
      </c>
      <c r="F199" s="3">
        <v>0.13472222222222222</v>
      </c>
      <c r="G199" s="1" t="s">
        <v>58</v>
      </c>
      <c r="H199" s="1" t="s">
        <v>52</v>
      </c>
      <c r="I199" s="1" t="s">
        <v>47</v>
      </c>
      <c r="J199" s="1" t="s">
        <v>46</v>
      </c>
      <c r="K199" s="1" t="s">
        <v>46</v>
      </c>
      <c r="L199" s="1" t="s">
        <v>46</v>
      </c>
      <c r="M199" s="1" t="s">
        <v>46</v>
      </c>
      <c r="N199" s="1" t="s">
        <v>47</v>
      </c>
      <c r="O199" s="1" t="s">
        <v>46</v>
      </c>
      <c r="P199" s="1" t="s">
        <v>46</v>
      </c>
      <c r="Q199" s="11" t="str">
        <f>IF(OR(SMS[[#This Row],[El mensaje es asertivo, sin maltrato]]="No Cumple",SMS[[#This Row],[No brinda información sensible o falsa que afecte al cliente o la aplicación]]="No Cumple"),"No Cumple","Cumple")</f>
        <v>Cumple</v>
      </c>
      <c r="R199" s="1" t="s">
        <v>414</v>
      </c>
      <c r="S199" s="4">
        <v>0.7</v>
      </c>
      <c r="T199" s="9">
        <f>IF(SMS[[#This Row],[Legal]]="No Cumple",0,SMS[[#This Row],[Nota]])</f>
        <v>0.7</v>
      </c>
    </row>
    <row r="200" spans="1:20" x14ac:dyDescent="0.25">
      <c r="A200" s="1" t="str">
        <f>SMS[[#This Row],[ID Asesor]]&amp;SMS[[#This Row],[Fecha Monitoreo]]</f>
        <v>266745824</v>
      </c>
      <c r="B200" s="2">
        <v>45824</v>
      </c>
      <c r="C200" s="1" t="s">
        <v>42</v>
      </c>
      <c r="D200" s="1">
        <v>2667</v>
      </c>
      <c r="E200" s="2">
        <v>45824</v>
      </c>
      <c r="F200" s="3">
        <v>0.14444444444444443</v>
      </c>
      <c r="G200" s="1" t="s">
        <v>58</v>
      </c>
      <c r="H200" s="1" t="s">
        <v>52</v>
      </c>
      <c r="I200" s="1" t="s">
        <v>46</v>
      </c>
      <c r="J200" s="1" t="s">
        <v>46</v>
      </c>
      <c r="K200" s="1" t="s">
        <v>46</v>
      </c>
      <c r="L200" s="1" t="s">
        <v>46</v>
      </c>
      <c r="M200" s="1" t="s">
        <v>46</v>
      </c>
      <c r="N200" s="1" t="s">
        <v>47</v>
      </c>
      <c r="O200" s="1" t="s">
        <v>47</v>
      </c>
      <c r="P200" s="1" t="s">
        <v>46</v>
      </c>
      <c r="Q200" s="11" t="str">
        <f>IF(OR(SMS[[#This Row],[El mensaje es asertivo, sin maltrato]]="No Cumple",SMS[[#This Row],[No brinda información sensible o falsa que afecte al cliente o la aplicación]]="No Cumple"),"No Cumple","Cumple")</f>
        <v>No Cumple</v>
      </c>
      <c r="R200" s="1" t="s">
        <v>415</v>
      </c>
      <c r="S200" s="4">
        <v>0.85</v>
      </c>
      <c r="T200" s="9">
        <f>IF(SMS[[#This Row],[Legal]]="No Cumple",0,SMS[[#This Row],[Nota]])</f>
        <v>0</v>
      </c>
    </row>
    <row r="201" spans="1:20" x14ac:dyDescent="0.25">
      <c r="A201" s="1" t="str">
        <f>SMS[[#This Row],[ID Asesor]]&amp;SMS[[#This Row],[Fecha Monitoreo]]</f>
        <v>308545824</v>
      </c>
      <c r="B201" s="2">
        <v>45824</v>
      </c>
      <c r="C201" s="1" t="s">
        <v>126</v>
      </c>
      <c r="D201" s="1">
        <v>3085</v>
      </c>
      <c r="E201" s="2">
        <v>45824</v>
      </c>
      <c r="F201" s="3">
        <v>0.68263888888888891</v>
      </c>
      <c r="G201" s="1" t="s">
        <v>51</v>
      </c>
      <c r="H201" s="1" t="s">
        <v>52</v>
      </c>
      <c r="I201" s="1" t="s">
        <v>46</v>
      </c>
      <c r="J201" s="1" t="s">
        <v>46</v>
      </c>
      <c r="K201" s="1" t="s">
        <v>46</v>
      </c>
      <c r="L201" s="1" t="s">
        <v>46</v>
      </c>
      <c r="M201" s="1" t="s">
        <v>46</v>
      </c>
      <c r="N201" s="1" t="s">
        <v>46</v>
      </c>
      <c r="O201" s="1" t="s">
        <v>46</v>
      </c>
      <c r="P201" s="1" t="s">
        <v>46</v>
      </c>
      <c r="Q201" s="11" t="str">
        <f>IF(OR(SMS[[#This Row],[El mensaje es asertivo, sin maltrato]]="No Cumple",SMS[[#This Row],[No brinda información sensible o falsa que afecte al cliente o la aplicación]]="No Cumple"),"No Cumple","Cumple")</f>
        <v>Cumple</v>
      </c>
      <c r="R201" s="1" t="s">
        <v>133</v>
      </c>
      <c r="S201" s="4">
        <v>1</v>
      </c>
      <c r="T201" s="9">
        <f>IF(SMS[[#This Row],[Legal]]="No Cumple",0,SMS[[#This Row],[Nota]])</f>
        <v>1</v>
      </c>
    </row>
    <row r="202" spans="1:20" x14ac:dyDescent="0.25">
      <c r="A202" s="1" t="str">
        <f>SMS[[#This Row],[ID Asesor]]&amp;SMS[[#This Row],[Fecha Monitoreo]]</f>
        <v>387345824</v>
      </c>
      <c r="B202" s="2">
        <v>45824</v>
      </c>
      <c r="C202" s="1" t="s">
        <v>126</v>
      </c>
      <c r="D202" s="1">
        <v>3873</v>
      </c>
      <c r="E202" s="2">
        <v>45824</v>
      </c>
      <c r="F202" s="3">
        <v>0.6645833333333333</v>
      </c>
      <c r="G202" s="1" t="s">
        <v>60</v>
      </c>
      <c r="H202" s="1" t="s">
        <v>52</v>
      </c>
      <c r="I202" s="1" t="s">
        <v>46</v>
      </c>
      <c r="J202" s="1" t="s">
        <v>46</v>
      </c>
      <c r="K202" s="1" t="s">
        <v>46</v>
      </c>
      <c r="L202" s="1" t="s">
        <v>46</v>
      </c>
      <c r="M202" s="1" t="s">
        <v>46</v>
      </c>
      <c r="N202" s="1" t="s">
        <v>46</v>
      </c>
      <c r="O202" s="1" t="s">
        <v>46</v>
      </c>
      <c r="P202" s="1" t="s">
        <v>46</v>
      </c>
      <c r="Q202" s="11" t="str">
        <f>IF(OR(SMS[[#This Row],[El mensaje es asertivo, sin maltrato]]="No Cumple",SMS[[#This Row],[No brinda información sensible o falsa que afecte al cliente o la aplicación]]="No Cumple"),"No Cumple","Cumple")</f>
        <v>Cumple</v>
      </c>
      <c r="R202" s="1" t="s">
        <v>133</v>
      </c>
      <c r="S202" s="4">
        <v>1</v>
      </c>
      <c r="T202" s="9">
        <f>IF(SMS[[#This Row],[Legal]]="No Cumple",0,SMS[[#This Row],[Nota]])</f>
        <v>1</v>
      </c>
    </row>
    <row r="203" spans="1:20" x14ac:dyDescent="0.25">
      <c r="A203" s="1" t="str">
        <f>SMS[[#This Row],[ID Asesor]]&amp;SMS[[#This Row],[Fecha Monitoreo]]</f>
        <v>382045824</v>
      </c>
      <c r="B203" s="2">
        <v>45824</v>
      </c>
      <c r="C203" s="1" t="s">
        <v>42</v>
      </c>
      <c r="D203" s="1">
        <v>3820</v>
      </c>
      <c r="E203" s="2">
        <v>45824</v>
      </c>
      <c r="F203" s="3">
        <v>5.1388888888888887E-2</v>
      </c>
      <c r="G203" s="1" t="s">
        <v>58</v>
      </c>
      <c r="H203" s="1" t="s">
        <v>52</v>
      </c>
      <c r="I203" s="1" t="s">
        <v>46</v>
      </c>
      <c r="J203" s="1" t="s">
        <v>46</v>
      </c>
      <c r="K203" s="1" t="s">
        <v>46</v>
      </c>
      <c r="L203" s="1" t="s">
        <v>46</v>
      </c>
      <c r="M203" s="1" t="s">
        <v>46</v>
      </c>
      <c r="N203" s="1" t="s">
        <v>46</v>
      </c>
      <c r="O203" s="1" t="s">
        <v>46</v>
      </c>
      <c r="P203" s="1" t="s">
        <v>46</v>
      </c>
      <c r="Q203" s="11" t="str">
        <f>IF(OR(SMS[[#This Row],[El mensaje es asertivo, sin maltrato]]="No Cumple",SMS[[#This Row],[No brinda información sensible o falsa que afecte al cliente o la aplicación]]="No Cumple"),"No Cumple","Cumple")</f>
        <v>Cumple</v>
      </c>
      <c r="R203" s="1" t="s">
        <v>95</v>
      </c>
      <c r="S203" s="4">
        <v>1</v>
      </c>
      <c r="T203" s="9">
        <f>IF(SMS[[#This Row],[Legal]]="No Cumple",0,SMS[[#This Row],[Nota]])</f>
        <v>1</v>
      </c>
    </row>
    <row r="204" spans="1:20" x14ac:dyDescent="0.25">
      <c r="A204" s="1" t="str">
        <f>SMS[[#This Row],[ID Asesor]]&amp;SMS[[#This Row],[Fecha Monitoreo]]</f>
        <v>347445824</v>
      </c>
      <c r="B204" s="2">
        <v>45824</v>
      </c>
      <c r="C204" s="1" t="s">
        <v>59</v>
      </c>
      <c r="D204" s="1">
        <v>3474</v>
      </c>
      <c r="E204" s="2">
        <v>45824</v>
      </c>
      <c r="F204" s="3">
        <v>0.4861111111111111</v>
      </c>
      <c r="G204" s="1" t="s">
        <v>60</v>
      </c>
      <c r="H204" s="1" t="s">
        <v>52</v>
      </c>
      <c r="I204" s="1" t="s">
        <v>46</v>
      </c>
      <c r="J204" s="1" t="s">
        <v>46</v>
      </c>
      <c r="K204" s="1" t="s">
        <v>46</v>
      </c>
      <c r="L204" s="1" t="s">
        <v>46</v>
      </c>
      <c r="M204" s="1" t="s">
        <v>46</v>
      </c>
      <c r="N204" s="1" t="s">
        <v>46</v>
      </c>
      <c r="O204" s="1" t="s">
        <v>46</v>
      </c>
      <c r="P204" s="1" t="s">
        <v>46</v>
      </c>
      <c r="Q204" s="11" t="str">
        <f>IF(OR(SMS[[#This Row],[El mensaje es asertivo, sin maltrato]]="No Cumple",SMS[[#This Row],[No brinda información sensible o falsa que afecte al cliente o la aplicación]]="No Cumple"),"No Cumple","Cumple")</f>
        <v>Cumple</v>
      </c>
      <c r="R204" s="1" t="s">
        <v>75</v>
      </c>
      <c r="S204" s="4">
        <v>1</v>
      </c>
      <c r="T204" s="9">
        <f>IF(SMS[[#This Row],[Legal]]="No Cumple",0,SMS[[#This Row],[Nota]])</f>
        <v>1</v>
      </c>
    </row>
    <row r="205" spans="1:20" x14ac:dyDescent="0.25">
      <c r="A205" s="1" t="str">
        <f>SMS[[#This Row],[ID Asesor]]&amp;SMS[[#This Row],[Fecha Monitoreo]]</f>
        <v>296145824</v>
      </c>
      <c r="B205" s="2">
        <v>45824</v>
      </c>
      <c r="C205" s="1" t="s">
        <v>59</v>
      </c>
      <c r="D205" s="1">
        <v>2961</v>
      </c>
      <c r="E205" s="2">
        <v>45824</v>
      </c>
      <c r="F205" s="3">
        <v>0.40625</v>
      </c>
      <c r="G205" s="1" t="s">
        <v>60</v>
      </c>
      <c r="H205" s="1" t="s">
        <v>52</v>
      </c>
      <c r="I205" s="1" t="s">
        <v>46</v>
      </c>
      <c r="J205" s="1" t="s">
        <v>46</v>
      </c>
      <c r="K205" s="1" t="s">
        <v>46</v>
      </c>
      <c r="L205" s="1" t="s">
        <v>46</v>
      </c>
      <c r="M205" s="1" t="s">
        <v>46</v>
      </c>
      <c r="N205" s="1" t="s">
        <v>46</v>
      </c>
      <c r="O205" s="1" t="s">
        <v>46</v>
      </c>
      <c r="P205" s="1" t="s">
        <v>46</v>
      </c>
      <c r="Q205" s="11" t="str">
        <f>IF(OR(SMS[[#This Row],[El mensaje es asertivo, sin maltrato]]="No Cumple",SMS[[#This Row],[No brinda información sensible o falsa que afecte al cliente o la aplicación]]="No Cumple"),"No Cumple","Cumple")</f>
        <v>Cumple</v>
      </c>
      <c r="R205" s="1" t="s">
        <v>75</v>
      </c>
      <c r="S205" s="4">
        <v>1</v>
      </c>
      <c r="T205" s="9">
        <f>IF(SMS[[#This Row],[Legal]]="No Cumple",0,SMS[[#This Row],[Nota]])</f>
        <v>1</v>
      </c>
    </row>
    <row r="206" spans="1:20" x14ac:dyDescent="0.25">
      <c r="A206" s="1" t="str">
        <f>SMS[[#This Row],[ID Asesor]]&amp;SMS[[#This Row],[Fecha Monitoreo]]</f>
        <v>380445824</v>
      </c>
      <c r="B206" s="2">
        <v>45824</v>
      </c>
      <c r="C206" s="1" t="s">
        <v>56</v>
      </c>
      <c r="D206" s="1">
        <v>3804</v>
      </c>
      <c r="E206" s="2">
        <v>45824</v>
      </c>
      <c r="F206" s="3">
        <v>0.69722222222222219</v>
      </c>
      <c r="G206" s="1" t="s">
        <v>58</v>
      </c>
      <c r="H206" s="1" t="s">
        <v>52</v>
      </c>
      <c r="I206" s="1" t="s">
        <v>46</v>
      </c>
      <c r="J206" s="1" t="s">
        <v>46</v>
      </c>
      <c r="K206" s="1" t="s">
        <v>47</v>
      </c>
      <c r="L206" s="1" t="s">
        <v>47</v>
      </c>
      <c r="M206" s="1" t="s">
        <v>46</v>
      </c>
      <c r="N206" s="1" t="s">
        <v>47</v>
      </c>
      <c r="O206" s="1" t="s">
        <v>46</v>
      </c>
      <c r="P206" s="1" t="s">
        <v>46</v>
      </c>
      <c r="Q206" s="11" t="str">
        <f>IF(OR(SMS[[#This Row],[El mensaje es asertivo, sin maltrato]]="No Cumple",SMS[[#This Row],[No brinda información sensible o falsa que afecte al cliente o la aplicación]]="No Cumple"),"No Cumple","Cumple")</f>
        <v>Cumple</v>
      </c>
      <c r="R206" s="1" t="s">
        <v>416</v>
      </c>
      <c r="S206" s="4">
        <v>0.45</v>
      </c>
      <c r="T206" s="9">
        <f>IF(SMS[[#This Row],[Legal]]="No Cumple",0,SMS[[#This Row],[Nota]])</f>
        <v>0.45</v>
      </c>
    </row>
    <row r="207" spans="1:20" x14ac:dyDescent="0.25">
      <c r="A207" s="1" t="str">
        <f>SMS[[#This Row],[ID Asesor]]&amp;SMS[[#This Row],[Fecha Monitoreo]]</f>
        <v>270945824</v>
      </c>
      <c r="B207" s="2">
        <v>45824</v>
      </c>
      <c r="C207" s="1" t="s">
        <v>126</v>
      </c>
      <c r="D207" s="1">
        <v>2709</v>
      </c>
      <c r="E207" s="2">
        <v>45824</v>
      </c>
      <c r="F207" s="3">
        <v>0.68125000000000002</v>
      </c>
      <c r="G207" s="1" t="s">
        <v>51</v>
      </c>
      <c r="H207" s="1" t="s">
        <v>52</v>
      </c>
      <c r="I207" s="1" t="s">
        <v>47</v>
      </c>
      <c r="J207" s="1" t="s">
        <v>46</v>
      </c>
      <c r="K207" s="1" t="s">
        <v>46</v>
      </c>
      <c r="L207" s="1" t="s">
        <v>46</v>
      </c>
      <c r="M207" s="1" t="s">
        <v>46</v>
      </c>
      <c r="N207" s="1" t="s">
        <v>46</v>
      </c>
      <c r="O207" s="1" t="s">
        <v>46</v>
      </c>
      <c r="P207" s="1" t="s">
        <v>46</v>
      </c>
      <c r="Q207" s="11" t="str">
        <f>IF(OR(SMS[[#This Row],[El mensaje es asertivo, sin maltrato]]="No Cumple",SMS[[#This Row],[No brinda información sensible o falsa que afecte al cliente o la aplicación]]="No Cumple"),"No Cumple","Cumple")</f>
        <v>Cumple</v>
      </c>
      <c r="R207" s="1" t="s">
        <v>417</v>
      </c>
      <c r="S207" s="4">
        <v>0.85</v>
      </c>
      <c r="T207" s="9">
        <f>IF(SMS[[#This Row],[Legal]]="No Cumple",0,SMS[[#This Row],[Nota]])</f>
        <v>0.85</v>
      </c>
    </row>
    <row r="208" spans="1:20" x14ac:dyDescent="0.25">
      <c r="A208" s="1" t="str">
        <f>SMS[[#This Row],[ID Asesor]]&amp;SMS[[#This Row],[Fecha Monitoreo]]</f>
        <v>381145824</v>
      </c>
      <c r="B208" s="2">
        <v>45824</v>
      </c>
      <c r="C208" s="1" t="s">
        <v>59</v>
      </c>
      <c r="D208" s="1">
        <v>3811</v>
      </c>
      <c r="E208" s="2">
        <v>45824</v>
      </c>
      <c r="F208" s="3">
        <v>0.36041666666666666</v>
      </c>
      <c r="G208" s="1" t="s">
        <v>60</v>
      </c>
      <c r="H208" s="1" t="s">
        <v>52</v>
      </c>
      <c r="I208" s="1" t="s">
        <v>46</v>
      </c>
      <c r="J208" s="1" t="s">
        <v>46</v>
      </c>
      <c r="K208" s="1" t="s">
        <v>46</v>
      </c>
      <c r="L208" s="1" t="s">
        <v>46</v>
      </c>
      <c r="M208" s="1" t="s">
        <v>46</v>
      </c>
      <c r="N208" s="1" t="s">
        <v>46</v>
      </c>
      <c r="O208" s="1" t="s">
        <v>46</v>
      </c>
      <c r="P208" s="1" t="s">
        <v>46</v>
      </c>
      <c r="Q208" s="11" t="str">
        <f>IF(OR(SMS[[#This Row],[El mensaje es asertivo, sin maltrato]]="No Cumple",SMS[[#This Row],[No brinda información sensible o falsa que afecte al cliente o la aplicación]]="No Cumple"),"No Cumple","Cumple")</f>
        <v>Cumple</v>
      </c>
      <c r="R208" s="1" t="s">
        <v>75</v>
      </c>
      <c r="S208" s="4">
        <v>1</v>
      </c>
      <c r="T208" s="9">
        <f>IF(SMS[[#This Row],[Legal]]="No Cumple",0,SMS[[#This Row],[Nota]])</f>
        <v>1</v>
      </c>
    </row>
    <row r="209" spans="1:20" x14ac:dyDescent="0.25">
      <c r="A209" s="1" t="str">
        <f>SMS[[#This Row],[ID Asesor]]&amp;SMS[[#This Row],[Fecha Monitoreo]]</f>
        <v>376445824</v>
      </c>
      <c r="B209" s="2">
        <v>45824</v>
      </c>
      <c r="C209" s="1" t="s">
        <v>59</v>
      </c>
      <c r="D209" s="1">
        <v>3764</v>
      </c>
      <c r="E209" s="2">
        <v>45824</v>
      </c>
      <c r="F209" s="3">
        <v>0.64652777777777781</v>
      </c>
      <c r="G209" s="1" t="s">
        <v>51</v>
      </c>
      <c r="H209" s="1" t="s">
        <v>52</v>
      </c>
      <c r="I209" s="1" t="s">
        <v>47</v>
      </c>
      <c r="J209" s="1" t="s">
        <v>46</v>
      </c>
      <c r="K209" s="1" t="s">
        <v>46</v>
      </c>
      <c r="L209" s="1" t="s">
        <v>46</v>
      </c>
      <c r="M209" s="1" t="s">
        <v>46</v>
      </c>
      <c r="N209" s="1" t="s">
        <v>46</v>
      </c>
      <c r="O209" s="1" t="s">
        <v>46</v>
      </c>
      <c r="P209" s="1" t="s">
        <v>46</v>
      </c>
      <c r="Q209" s="11" t="str">
        <f>IF(OR(SMS[[#This Row],[El mensaje es asertivo, sin maltrato]]="No Cumple",SMS[[#This Row],[No brinda información sensible o falsa que afecte al cliente o la aplicación]]="No Cumple"),"No Cumple","Cumple")</f>
        <v>Cumple</v>
      </c>
      <c r="R209" s="1" t="s">
        <v>418</v>
      </c>
      <c r="S209" s="4">
        <v>0.85</v>
      </c>
      <c r="T209" s="9">
        <f>IF(SMS[[#This Row],[Legal]]="No Cumple",0,SMS[[#This Row],[Nota]])</f>
        <v>0.85</v>
      </c>
    </row>
    <row r="210" spans="1:20" x14ac:dyDescent="0.25">
      <c r="A210" s="1" t="str">
        <f>SMS[[#This Row],[ID Asesor]]&amp;SMS[[#This Row],[Fecha Monitoreo]]</f>
        <v>282645824</v>
      </c>
      <c r="B210" s="2">
        <v>45824</v>
      </c>
      <c r="C210" s="1" t="s">
        <v>126</v>
      </c>
      <c r="D210" s="1">
        <v>2826</v>
      </c>
      <c r="E210" s="2">
        <v>45824</v>
      </c>
      <c r="F210" s="3">
        <v>0.60069444444444442</v>
      </c>
      <c r="G210" s="1" t="s">
        <v>60</v>
      </c>
      <c r="H210" s="1" t="s">
        <v>52</v>
      </c>
      <c r="I210" s="1" t="s">
        <v>46</v>
      </c>
      <c r="J210" s="1" t="s">
        <v>46</v>
      </c>
      <c r="K210" s="1" t="s">
        <v>46</v>
      </c>
      <c r="L210" s="1" t="s">
        <v>46</v>
      </c>
      <c r="M210" s="1" t="s">
        <v>46</v>
      </c>
      <c r="N210" s="1" t="s">
        <v>47</v>
      </c>
      <c r="O210" s="1" t="s">
        <v>46</v>
      </c>
      <c r="P210" s="1" t="s">
        <v>46</v>
      </c>
      <c r="Q210" s="11" t="str">
        <f>IF(OR(SMS[[#This Row],[El mensaje es asertivo, sin maltrato]]="No Cumple",SMS[[#This Row],[No brinda información sensible o falsa que afecte al cliente o la aplicación]]="No Cumple"),"No Cumple","Cumple")</f>
        <v>Cumple</v>
      </c>
      <c r="R210" s="1" t="s">
        <v>419</v>
      </c>
      <c r="S210" s="4">
        <v>0.85</v>
      </c>
      <c r="T210" s="9">
        <f>IF(SMS[[#This Row],[Legal]]="No Cumple",0,SMS[[#This Row],[Nota]])</f>
        <v>0.85</v>
      </c>
    </row>
    <row r="211" spans="1:20" x14ac:dyDescent="0.25">
      <c r="A211" s="1" t="str">
        <f>SMS[[#This Row],[ID Asesor]]&amp;SMS[[#This Row],[Fecha Monitoreo]]</f>
        <v>386145825</v>
      </c>
      <c r="B211" s="2">
        <v>45825</v>
      </c>
      <c r="C211" s="1" t="s">
        <v>50</v>
      </c>
      <c r="D211" s="1">
        <v>3861</v>
      </c>
      <c r="E211" s="2">
        <v>45825</v>
      </c>
      <c r="F211" s="3">
        <v>0.4548611111111111</v>
      </c>
      <c r="G211" s="1" t="s">
        <v>51</v>
      </c>
      <c r="H211" s="1" t="s">
        <v>52</v>
      </c>
      <c r="I211" s="1" t="s">
        <v>46</v>
      </c>
      <c r="J211" s="1" t="s">
        <v>46</v>
      </c>
      <c r="K211" s="1" t="s">
        <v>46</v>
      </c>
      <c r="L211" s="1" t="s">
        <v>46</v>
      </c>
      <c r="M211" s="1" t="s">
        <v>46</v>
      </c>
      <c r="N211" s="1" t="s">
        <v>46</v>
      </c>
      <c r="O211" s="1" t="s">
        <v>46</v>
      </c>
      <c r="P211" s="1" t="s">
        <v>46</v>
      </c>
      <c r="Q211" s="11" t="str">
        <f>IF(OR(SMS[[#This Row],[El mensaje es asertivo, sin maltrato]]="No Cumple",SMS[[#This Row],[No brinda información sensible o falsa que afecte al cliente o la aplicación]]="No Cumple"),"No Cumple","Cumple")</f>
        <v>Cumple</v>
      </c>
      <c r="R211" s="1" t="s">
        <v>658</v>
      </c>
      <c r="S211" s="4">
        <v>1</v>
      </c>
      <c r="T211" s="9">
        <f>IF(SMS[[#This Row],[Legal]]="No Cumple",0,SMS[[#This Row],[Nota]])</f>
        <v>1</v>
      </c>
    </row>
    <row r="212" spans="1:20" x14ac:dyDescent="0.25">
      <c r="A212" s="1" t="str">
        <f>SMS[[#This Row],[ID Asesor]]&amp;SMS[[#This Row],[Fecha Monitoreo]]</f>
        <v>363345825</v>
      </c>
      <c r="B212" s="2">
        <v>45825</v>
      </c>
      <c r="C212" s="1" t="s">
        <v>50</v>
      </c>
      <c r="D212" s="1">
        <v>3633</v>
      </c>
      <c r="E212" s="2">
        <v>45825</v>
      </c>
      <c r="F212" s="3">
        <v>0.45347222222222222</v>
      </c>
      <c r="G212" s="1" t="s">
        <v>51</v>
      </c>
      <c r="H212" s="1" t="s">
        <v>52</v>
      </c>
      <c r="I212" s="1" t="s">
        <v>46</v>
      </c>
      <c r="J212" s="1" t="s">
        <v>46</v>
      </c>
      <c r="K212" s="1" t="s">
        <v>46</v>
      </c>
      <c r="L212" s="1" t="s">
        <v>46</v>
      </c>
      <c r="M212" s="1" t="s">
        <v>46</v>
      </c>
      <c r="N212" s="1" t="s">
        <v>46</v>
      </c>
      <c r="O212" s="1" t="s">
        <v>46</v>
      </c>
      <c r="P212" s="1" t="s">
        <v>46</v>
      </c>
      <c r="Q212" s="11" t="str">
        <f>IF(OR(SMS[[#This Row],[El mensaje es asertivo, sin maltrato]]="No Cumple",SMS[[#This Row],[No brinda información sensible o falsa que afecte al cliente o la aplicación]]="No Cumple"),"No Cumple","Cumple")</f>
        <v>Cumple</v>
      </c>
      <c r="R212" s="1" t="s">
        <v>659</v>
      </c>
      <c r="S212" s="4">
        <v>1</v>
      </c>
      <c r="T212" s="9">
        <f>IF(SMS[[#This Row],[Legal]]="No Cumple",0,SMS[[#This Row],[Nota]])</f>
        <v>1</v>
      </c>
    </row>
    <row r="213" spans="1:20" x14ac:dyDescent="0.25">
      <c r="A213" s="1" t="str">
        <f>SMS[[#This Row],[ID Asesor]]&amp;SMS[[#This Row],[Fecha Monitoreo]]</f>
        <v>396645825</v>
      </c>
      <c r="B213" s="2">
        <v>45825</v>
      </c>
      <c r="C213" s="1" t="s">
        <v>42</v>
      </c>
      <c r="D213" s="1">
        <v>3966</v>
      </c>
      <c r="E213" s="2">
        <v>45825</v>
      </c>
      <c r="F213" s="3">
        <v>0.49166666666666664</v>
      </c>
      <c r="G213" s="1" t="s">
        <v>58</v>
      </c>
      <c r="H213" s="1" t="s">
        <v>52</v>
      </c>
      <c r="I213" s="1" t="s">
        <v>46</v>
      </c>
      <c r="J213" s="1" t="s">
        <v>47</v>
      </c>
      <c r="K213" s="1" t="s">
        <v>46</v>
      </c>
      <c r="L213" s="1" t="s">
        <v>46</v>
      </c>
      <c r="M213" s="1" t="s">
        <v>46</v>
      </c>
      <c r="N213" s="1" t="s">
        <v>46</v>
      </c>
      <c r="O213" s="1" t="s">
        <v>46</v>
      </c>
      <c r="P213" s="1" t="s">
        <v>46</v>
      </c>
      <c r="Q213" s="11" t="str">
        <f>IF(OR(SMS[[#This Row],[El mensaje es asertivo, sin maltrato]]="No Cumple",SMS[[#This Row],[No brinda información sensible o falsa que afecte al cliente o la aplicación]]="No Cumple"),"No Cumple","Cumple")</f>
        <v>Cumple</v>
      </c>
      <c r="R213" s="1" t="s">
        <v>660</v>
      </c>
      <c r="S213" s="4">
        <v>0.8</v>
      </c>
      <c r="T213" s="9">
        <f>IF(SMS[[#This Row],[Legal]]="No Cumple",0,SMS[[#This Row],[Nota]])</f>
        <v>0.8</v>
      </c>
    </row>
    <row r="214" spans="1:20" x14ac:dyDescent="0.25">
      <c r="A214" s="1" t="str">
        <f>SMS[[#This Row],[ID Asesor]]&amp;SMS[[#This Row],[Fecha Monitoreo]]</f>
        <v>374845825</v>
      </c>
      <c r="B214" s="2">
        <v>45825</v>
      </c>
      <c r="C214" s="1" t="s">
        <v>42</v>
      </c>
      <c r="D214" s="1">
        <v>3748</v>
      </c>
      <c r="E214" s="2">
        <v>45825</v>
      </c>
      <c r="F214" s="3">
        <v>0.42986111111111114</v>
      </c>
      <c r="G214" s="1" t="s">
        <v>58</v>
      </c>
      <c r="H214" s="1" t="s">
        <v>52</v>
      </c>
      <c r="I214" s="1" t="s">
        <v>46</v>
      </c>
      <c r="J214" s="1" t="s">
        <v>46</v>
      </c>
      <c r="K214" s="1" t="s">
        <v>46</v>
      </c>
      <c r="L214" s="1" t="s">
        <v>46</v>
      </c>
      <c r="M214" s="1" t="s">
        <v>46</v>
      </c>
      <c r="N214" s="1" t="s">
        <v>47</v>
      </c>
      <c r="O214" s="1" t="s">
        <v>46</v>
      </c>
      <c r="P214" s="1" t="s">
        <v>46</v>
      </c>
      <c r="Q214" s="11" t="str">
        <f>IF(OR(SMS[[#This Row],[El mensaje es asertivo, sin maltrato]]="No Cumple",SMS[[#This Row],[No brinda información sensible o falsa que afecte al cliente o la aplicación]]="No Cumple"),"No Cumple","Cumple")</f>
        <v>Cumple</v>
      </c>
      <c r="R214" s="1" t="s">
        <v>661</v>
      </c>
      <c r="S214" s="4">
        <v>0.85</v>
      </c>
      <c r="T214" s="9">
        <f>IF(SMS[[#This Row],[Legal]]="No Cumple",0,SMS[[#This Row],[Nota]])</f>
        <v>0.85</v>
      </c>
    </row>
    <row r="215" spans="1:20" x14ac:dyDescent="0.25">
      <c r="A215" s="1" t="str">
        <f>SMS[[#This Row],[ID Asesor]]&amp;SMS[[#This Row],[Fecha Monitoreo]]</f>
        <v>382945825</v>
      </c>
      <c r="B215" s="2">
        <v>45825</v>
      </c>
      <c r="C215" s="1" t="s">
        <v>42</v>
      </c>
      <c r="D215" s="1">
        <v>3829</v>
      </c>
      <c r="E215" s="2">
        <v>45825</v>
      </c>
      <c r="F215" s="3">
        <v>6.0416666666666667E-2</v>
      </c>
      <c r="G215" s="1" t="s">
        <v>58</v>
      </c>
      <c r="H215" s="1" t="s">
        <v>52</v>
      </c>
      <c r="I215" s="1" t="s">
        <v>46</v>
      </c>
      <c r="J215" s="1" t="s">
        <v>46</v>
      </c>
      <c r="K215" s="1" t="s">
        <v>46</v>
      </c>
      <c r="L215" s="1" t="s">
        <v>46</v>
      </c>
      <c r="M215" s="1" t="s">
        <v>46</v>
      </c>
      <c r="N215" s="1" t="s">
        <v>47</v>
      </c>
      <c r="O215" s="1" t="s">
        <v>46</v>
      </c>
      <c r="P215" s="1" t="s">
        <v>46</v>
      </c>
      <c r="Q215" s="11" t="str">
        <f>IF(OR(SMS[[#This Row],[El mensaje es asertivo, sin maltrato]]="No Cumple",SMS[[#This Row],[No brinda información sensible o falsa que afecte al cliente o la aplicación]]="No Cumple"),"No Cumple","Cumple")</f>
        <v>Cumple</v>
      </c>
      <c r="R215" s="1" t="s">
        <v>111</v>
      </c>
      <c r="S215" s="4">
        <v>0.85</v>
      </c>
      <c r="T215" s="9">
        <f>IF(SMS[[#This Row],[Legal]]="No Cumple",0,SMS[[#This Row],[Nota]])</f>
        <v>0.85</v>
      </c>
    </row>
    <row r="216" spans="1:20" x14ac:dyDescent="0.25">
      <c r="A216" s="1" t="str">
        <f>SMS[[#This Row],[ID Asesor]]&amp;SMS[[#This Row],[Fecha Monitoreo]]</f>
        <v>396345825</v>
      </c>
      <c r="B216" s="2">
        <v>45825</v>
      </c>
      <c r="C216" s="1" t="s">
        <v>42</v>
      </c>
      <c r="D216" s="1">
        <v>3963</v>
      </c>
      <c r="E216" s="2">
        <v>45825</v>
      </c>
      <c r="F216" s="3">
        <v>0.49305555555555558</v>
      </c>
      <c r="G216" s="1" t="s">
        <v>51</v>
      </c>
      <c r="H216" s="1" t="s">
        <v>52</v>
      </c>
      <c r="I216" s="1" t="s">
        <v>46</v>
      </c>
      <c r="J216" s="1" t="s">
        <v>46</v>
      </c>
      <c r="K216" s="1" t="s">
        <v>46</v>
      </c>
      <c r="L216" s="1" t="s">
        <v>46</v>
      </c>
      <c r="M216" s="1" t="s">
        <v>46</v>
      </c>
      <c r="N216" s="1" t="s">
        <v>46</v>
      </c>
      <c r="O216" s="1" t="s">
        <v>46</v>
      </c>
      <c r="P216" s="1" t="s">
        <v>46</v>
      </c>
      <c r="Q216" s="11" t="str">
        <f>IF(OR(SMS[[#This Row],[El mensaje es asertivo, sin maltrato]]="No Cumple",SMS[[#This Row],[No brinda información sensible o falsa que afecte al cliente o la aplicación]]="No Cumple"),"No Cumple","Cumple")</f>
        <v>Cumple</v>
      </c>
      <c r="R216" s="1" t="s">
        <v>100</v>
      </c>
      <c r="S216" s="4">
        <v>1</v>
      </c>
      <c r="T216" s="9">
        <f>IF(SMS[[#This Row],[Legal]]="No Cumple",0,SMS[[#This Row],[Nota]])</f>
        <v>1</v>
      </c>
    </row>
    <row r="217" spans="1:20" x14ac:dyDescent="0.25">
      <c r="A217" s="1" t="str">
        <f>SMS[[#This Row],[ID Asesor]]&amp;SMS[[#This Row],[Fecha Monitoreo]]</f>
        <v>348945825</v>
      </c>
      <c r="B217" s="2">
        <v>45825</v>
      </c>
      <c r="C217" s="1" t="s">
        <v>59</v>
      </c>
      <c r="D217" s="1">
        <v>3489</v>
      </c>
      <c r="E217" s="2">
        <v>45825</v>
      </c>
      <c r="F217" s="3">
        <v>0.66597222222222219</v>
      </c>
      <c r="G217" s="1" t="s">
        <v>51</v>
      </c>
      <c r="H217" s="1" t="s">
        <v>52</v>
      </c>
      <c r="I217" s="1" t="s">
        <v>46</v>
      </c>
      <c r="J217" s="1" t="s">
        <v>46</v>
      </c>
      <c r="K217" s="1" t="s">
        <v>46</v>
      </c>
      <c r="L217" s="1" t="s">
        <v>46</v>
      </c>
      <c r="M217" s="1" t="s">
        <v>46</v>
      </c>
      <c r="N217" s="1" t="s">
        <v>46</v>
      </c>
      <c r="O217" s="1" t="s">
        <v>46</v>
      </c>
      <c r="P217" s="1" t="s">
        <v>46</v>
      </c>
      <c r="Q217" s="11" t="str">
        <f>IF(OR(SMS[[#This Row],[El mensaje es asertivo, sin maltrato]]="No Cumple",SMS[[#This Row],[No brinda información sensible o falsa que afecte al cliente o la aplicación]]="No Cumple"),"No Cumple","Cumple")</f>
        <v>Cumple</v>
      </c>
      <c r="R217" s="1" t="s">
        <v>75</v>
      </c>
      <c r="S217" s="4">
        <v>1</v>
      </c>
      <c r="T217" s="9">
        <f>IF(SMS[[#This Row],[Legal]]="No Cumple",0,SMS[[#This Row],[Nota]])</f>
        <v>1</v>
      </c>
    </row>
    <row r="218" spans="1:20" x14ac:dyDescent="0.25">
      <c r="A218" s="1" t="str">
        <f>SMS[[#This Row],[ID Asesor]]&amp;SMS[[#This Row],[Fecha Monitoreo]]</f>
        <v>361245825</v>
      </c>
      <c r="B218" s="2">
        <v>45825</v>
      </c>
      <c r="C218" s="1" t="s">
        <v>59</v>
      </c>
      <c r="D218" s="1">
        <v>3612</v>
      </c>
      <c r="E218" s="2">
        <v>45825</v>
      </c>
      <c r="F218" s="3">
        <v>0.59236111111111112</v>
      </c>
      <c r="G218" s="1" t="s">
        <v>60</v>
      </c>
      <c r="H218" s="1" t="s">
        <v>52</v>
      </c>
      <c r="I218" s="1" t="s">
        <v>46</v>
      </c>
      <c r="J218" s="1" t="s">
        <v>46</v>
      </c>
      <c r="K218" s="1" t="s">
        <v>46</v>
      </c>
      <c r="L218" s="1" t="s">
        <v>46</v>
      </c>
      <c r="M218" s="1" t="s">
        <v>46</v>
      </c>
      <c r="N218" s="1" t="s">
        <v>46</v>
      </c>
      <c r="O218" s="1" t="s">
        <v>46</v>
      </c>
      <c r="P218" s="1" t="s">
        <v>46</v>
      </c>
      <c r="Q218" s="11" t="str">
        <f>IF(OR(SMS[[#This Row],[El mensaje es asertivo, sin maltrato]]="No Cumple",SMS[[#This Row],[No brinda información sensible o falsa que afecte al cliente o la aplicación]]="No Cumple"),"No Cumple","Cumple")</f>
        <v>Cumple</v>
      </c>
      <c r="R218" s="1" t="s">
        <v>75</v>
      </c>
      <c r="S218" s="4">
        <v>1</v>
      </c>
      <c r="T218" s="9">
        <f>IF(SMS[[#This Row],[Legal]]="No Cumple",0,SMS[[#This Row],[Nota]])</f>
        <v>1</v>
      </c>
    </row>
    <row r="219" spans="1:20" x14ac:dyDescent="0.25">
      <c r="A219" s="1" t="str">
        <f>SMS[[#This Row],[ID Asesor]]&amp;SMS[[#This Row],[Fecha Monitoreo]]</f>
        <v>369045825</v>
      </c>
      <c r="B219" s="2">
        <v>45825</v>
      </c>
      <c r="C219" s="1" t="s">
        <v>59</v>
      </c>
      <c r="D219" s="1">
        <v>3690</v>
      </c>
      <c r="E219" s="2">
        <v>45825</v>
      </c>
      <c r="F219" s="3">
        <v>0.57916666666666672</v>
      </c>
      <c r="G219" s="1" t="s">
        <v>51</v>
      </c>
      <c r="H219" s="1" t="s">
        <v>52</v>
      </c>
      <c r="I219" s="1" t="s">
        <v>46</v>
      </c>
      <c r="J219" s="1" t="s">
        <v>46</v>
      </c>
      <c r="K219" s="1" t="s">
        <v>46</v>
      </c>
      <c r="L219" s="1" t="s">
        <v>46</v>
      </c>
      <c r="M219" s="1" t="s">
        <v>46</v>
      </c>
      <c r="N219" s="1" t="s">
        <v>46</v>
      </c>
      <c r="O219" s="1" t="s">
        <v>46</v>
      </c>
      <c r="P219" s="1" t="s">
        <v>46</v>
      </c>
      <c r="Q219" s="11" t="str">
        <f>IF(OR(SMS[[#This Row],[El mensaje es asertivo, sin maltrato]]="No Cumple",SMS[[#This Row],[No brinda información sensible o falsa que afecte al cliente o la aplicación]]="No Cumple"),"No Cumple","Cumple")</f>
        <v>Cumple</v>
      </c>
      <c r="R219" s="1" t="s">
        <v>75</v>
      </c>
      <c r="S219" s="4">
        <v>1</v>
      </c>
      <c r="T219" s="9">
        <f>IF(SMS[[#This Row],[Legal]]="No Cumple",0,SMS[[#This Row],[Nota]])</f>
        <v>1</v>
      </c>
    </row>
    <row r="220" spans="1:20" x14ac:dyDescent="0.25">
      <c r="A220" s="1" t="str">
        <f>SMS[[#This Row],[ID Asesor]]&amp;SMS[[#This Row],[Fecha Monitoreo]]</f>
        <v>381845825</v>
      </c>
      <c r="B220" s="2">
        <v>45825</v>
      </c>
      <c r="C220" s="1" t="s">
        <v>56</v>
      </c>
      <c r="D220" s="1">
        <v>3818</v>
      </c>
      <c r="E220" s="2">
        <v>45825</v>
      </c>
      <c r="F220" s="3">
        <v>0.49444444444444446</v>
      </c>
      <c r="G220" s="1" t="s">
        <v>51</v>
      </c>
      <c r="H220" s="1" t="s">
        <v>52</v>
      </c>
      <c r="I220" s="1" t="s">
        <v>46</v>
      </c>
      <c r="J220" s="1" t="s">
        <v>46</v>
      </c>
      <c r="K220" s="1" t="s">
        <v>46</v>
      </c>
      <c r="L220" s="1" t="s">
        <v>46</v>
      </c>
      <c r="M220" s="1" t="s">
        <v>46</v>
      </c>
      <c r="N220" s="1" t="s">
        <v>46</v>
      </c>
      <c r="O220" s="1" t="s">
        <v>46</v>
      </c>
      <c r="P220" s="1" t="s">
        <v>46</v>
      </c>
      <c r="Q220" s="11" t="str">
        <f>IF(OR(SMS[[#This Row],[El mensaje es asertivo, sin maltrato]]="No Cumple",SMS[[#This Row],[No brinda información sensible o falsa que afecte al cliente o la aplicación]]="No Cumple"),"No Cumple","Cumple")</f>
        <v>Cumple</v>
      </c>
      <c r="R220" s="1" t="s">
        <v>662</v>
      </c>
      <c r="S220" s="4">
        <v>1</v>
      </c>
      <c r="T220" s="9">
        <f>IF(SMS[[#This Row],[Legal]]="No Cumple",0,SMS[[#This Row],[Nota]])</f>
        <v>1</v>
      </c>
    </row>
    <row r="221" spans="1:20" x14ac:dyDescent="0.25">
      <c r="A221" s="1" t="str">
        <f>SMS[[#This Row],[ID Asesor]]&amp;SMS[[#This Row],[Fecha Monitoreo]]</f>
        <v>368645825</v>
      </c>
      <c r="B221" s="2">
        <v>45825</v>
      </c>
      <c r="C221" s="1" t="s">
        <v>59</v>
      </c>
      <c r="D221" s="1">
        <v>3686</v>
      </c>
      <c r="E221" s="2">
        <v>45825</v>
      </c>
      <c r="F221" s="3">
        <v>0.34583333333333333</v>
      </c>
      <c r="G221" s="1" t="s">
        <v>60</v>
      </c>
      <c r="H221" s="1" t="s">
        <v>52</v>
      </c>
      <c r="I221" s="1" t="s">
        <v>46</v>
      </c>
      <c r="J221" s="1" t="s">
        <v>46</v>
      </c>
      <c r="K221" s="1" t="s">
        <v>46</v>
      </c>
      <c r="L221" s="1" t="s">
        <v>46</v>
      </c>
      <c r="M221" s="1" t="s">
        <v>46</v>
      </c>
      <c r="N221" s="1" t="s">
        <v>46</v>
      </c>
      <c r="O221" s="1" t="s">
        <v>46</v>
      </c>
      <c r="P221" s="1" t="s">
        <v>46</v>
      </c>
      <c r="Q221" s="11" t="str">
        <f>IF(OR(SMS[[#This Row],[El mensaje es asertivo, sin maltrato]]="No Cumple",SMS[[#This Row],[No brinda información sensible o falsa que afecte al cliente o la aplicación]]="No Cumple"),"No Cumple","Cumple")</f>
        <v>Cumple</v>
      </c>
      <c r="R221" s="1" t="s">
        <v>75</v>
      </c>
      <c r="S221" s="4">
        <v>1</v>
      </c>
      <c r="T221" s="9">
        <f>IF(SMS[[#This Row],[Legal]]="No Cumple",0,SMS[[#This Row],[Nota]])</f>
        <v>1</v>
      </c>
    </row>
    <row r="222" spans="1:20" x14ac:dyDescent="0.25">
      <c r="A222" s="1" t="str">
        <f>SMS[[#This Row],[ID Asesor]]&amp;SMS[[#This Row],[Fecha Monitoreo]]</f>
        <v>381545825</v>
      </c>
      <c r="B222" s="2">
        <v>45825</v>
      </c>
      <c r="C222" s="1" t="s">
        <v>56</v>
      </c>
      <c r="D222" s="1">
        <v>3815</v>
      </c>
      <c r="E222" s="2">
        <v>45825</v>
      </c>
      <c r="F222" s="3">
        <v>0.65486111111111112</v>
      </c>
      <c r="G222" s="1" t="s">
        <v>58</v>
      </c>
      <c r="H222" s="1" t="s">
        <v>52</v>
      </c>
      <c r="I222" s="1" t="s">
        <v>46</v>
      </c>
      <c r="J222" s="1" t="s">
        <v>46</v>
      </c>
      <c r="K222" s="1" t="s">
        <v>46</v>
      </c>
      <c r="L222" s="1" t="s">
        <v>46</v>
      </c>
      <c r="M222" s="1" t="s">
        <v>46</v>
      </c>
      <c r="N222" s="1" t="s">
        <v>46</v>
      </c>
      <c r="O222" s="1" t="s">
        <v>46</v>
      </c>
      <c r="P222" s="1" t="s">
        <v>46</v>
      </c>
      <c r="Q222" s="11" t="str">
        <f>IF(OR(SMS[[#This Row],[El mensaje es asertivo, sin maltrato]]="No Cumple",SMS[[#This Row],[No brinda información sensible o falsa que afecte al cliente o la aplicación]]="No Cumple"),"No Cumple","Cumple")</f>
        <v>Cumple</v>
      </c>
      <c r="R222" s="1" t="s">
        <v>663</v>
      </c>
      <c r="S222" s="4">
        <v>1</v>
      </c>
      <c r="T222" s="9">
        <f>IF(SMS[[#This Row],[Legal]]="No Cumple",0,SMS[[#This Row],[Nota]])</f>
        <v>1</v>
      </c>
    </row>
    <row r="223" spans="1:20" x14ac:dyDescent="0.25">
      <c r="A223" s="1" t="str">
        <f>SMS[[#This Row],[ID Asesor]]&amp;SMS[[#This Row],[Fecha Monitoreo]]</f>
        <v>380245825</v>
      </c>
      <c r="B223" s="2">
        <v>45825</v>
      </c>
      <c r="C223" s="1" t="s">
        <v>56</v>
      </c>
      <c r="D223" s="1">
        <v>3802</v>
      </c>
      <c r="E223" s="2">
        <v>45825</v>
      </c>
      <c r="F223" s="3">
        <v>0.63194444444444442</v>
      </c>
      <c r="G223" s="1" t="s">
        <v>58</v>
      </c>
      <c r="H223" s="1" t="s">
        <v>52</v>
      </c>
      <c r="I223" s="1" t="s">
        <v>46</v>
      </c>
      <c r="J223" s="1" t="s">
        <v>46</v>
      </c>
      <c r="K223" s="1" t="s">
        <v>47</v>
      </c>
      <c r="L223" s="1" t="s">
        <v>46</v>
      </c>
      <c r="M223" s="1" t="s">
        <v>46</v>
      </c>
      <c r="N223" s="1" t="s">
        <v>46</v>
      </c>
      <c r="O223" s="1" t="s">
        <v>46</v>
      </c>
      <c r="P223" s="1" t="s">
        <v>46</v>
      </c>
      <c r="Q223" s="11" t="str">
        <f>IF(OR(SMS[[#This Row],[El mensaje es asertivo, sin maltrato]]="No Cumple",SMS[[#This Row],[No brinda información sensible o falsa que afecte al cliente o la aplicación]]="No Cumple"),"No Cumple","Cumple")</f>
        <v>Cumple</v>
      </c>
      <c r="R223" s="1" t="s">
        <v>664</v>
      </c>
      <c r="S223" s="4">
        <v>0.8</v>
      </c>
      <c r="T223" s="9">
        <f>IF(SMS[[#This Row],[Legal]]="No Cumple",0,SMS[[#This Row],[Nota]])</f>
        <v>0.8</v>
      </c>
    </row>
    <row r="224" spans="1:20" x14ac:dyDescent="0.25">
      <c r="A224" s="1" t="str">
        <f>SMS[[#This Row],[ID Asesor]]&amp;SMS[[#This Row],[Fecha Monitoreo]]</f>
        <v>376745825</v>
      </c>
      <c r="B224" s="2">
        <v>45825</v>
      </c>
      <c r="C224" s="1" t="s">
        <v>56</v>
      </c>
      <c r="D224" s="1">
        <v>3767</v>
      </c>
      <c r="E224" s="2">
        <v>45825</v>
      </c>
      <c r="F224" s="3">
        <v>0.67013888888888884</v>
      </c>
      <c r="G224" s="1" t="s">
        <v>51</v>
      </c>
      <c r="H224" s="1" t="s">
        <v>52</v>
      </c>
      <c r="I224" s="1" t="s">
        <v>46</v>
      </c>
      <c r="J224" s="1" t="s">
        <v>46</v>
      </c>
      <c r="K224" s="1" t="s">
        <v>46</v>
      </c>
      <c r="L224" s="1" t="s">
        <v>46</v>
      </c>
      <c r="M224" s="1" t="s">
        <v>46</v>
      </c>
      <c r="N224" s="1" t="s">
        <v>46</v>
      </c>
      <c r="O224" s="1" t="s">
        <v>46</v>
      </c>
      <c r="P224" s="1" t="s">
        <v>46</v>
      </c>
      <c r="Q224" s="11" t="str">
        <f>IF(OR(SMS[[#This Row],[El mensaje es asertivo, sin maltrato]]="No Cumple",SMS[[#This Row],[No brinda información sensible o falsa que afecte al cliente o la aplicación]]="No Cumple"),"No Cumple","Cumple")</f>
        <v>Cumple</v>
      </c>
      <c r="R224" s="1" t="s">
        <v>150</v>
      </c>
      <c r="S224" s="4">
        <v>1</v>
      </c>
      <c r="T224" s="9">
        <f>IF(SMS[[#This Row],[Legal]]="No Cumple",0,SMS[[#This Row],[Nota]])</f>
        <v>1</v>
      </c>
    </row>
    <row r="225" spans="1:20" x14ac:dyDescent="0.25">
      <c r="A225" s="1" t="str">
        <f>SMS[[#This Row],[ID Asesor]]&amp;SMS[[#This Row],[Fecha Monitoreo]]</f>
        <v>376345825</v>
      </c>
      <c r="B225" s="2">
        <v>45825</v>
      </c>
      <c r="C225" s="1" t="s">
        <v>50</v>
      </c>
      <c r="D225" s="1">
        <v>3763</v>
      </c>
      <c r="E225" s="2">
        <v>45825</v>
      </c>
      <c r="F225" s="3">
        <v>0.55069444444444449</v>
      </c>
      <c r="G225" s="1" t="s">
        <v>51</v>
      </c>
      <c r="H225" s="1" t="s">
        <v>52</v>
      </c>
      <c r="I225" s="1" t="s">
        <v>46</v>
      </c>
      <c r="J225" s="1" t="s">
        <v>46</v>
      </c>
      <c r="K225" s="1" t="s">
        <v>46</v>
      </c>
      <c r="L225" s="1" t="s">
        <v>46</v>
      </c>
      <c r="M225" s="1" t="s">
        <v>46</v>
      </c>
      <c r="N225" s="1" t="s">
        <v>46</v>
      </c>
      <c r="O225" s="1" t="s">
        <v>46</v>
      </c>
      <c r="P225" s="1" t="s">
        <v>46</v>
      </c>
      <c r="Q225" s="11" t="str">
        <f>IF(OR(SMS[[#This Row],[El mensaje es asertivo, sin maltrato]]="No Cumple",SMS[[#This Row],[No brinda información sensible o falsa que afecte al cliente o la aplicación]]="No Cumple"),"No Cumple","Cumple")</f>
        <v>Cumple</v>
      </c>
      <c r="R225" s="1" t="s">
        <v>665</v>
      </c>
      <c r="S225" s="4">
        <v>1</v>
      </c>
      <c r="T225" s="9">
        <f>IF(SMS[[#This Row],[Legal]]="No Cumple",0,SMS[[#This Row],[Nota]])</f>
        <v>1</v>
      </c>
    </row>
    <row r="226" spans="1:20" x14ac:dyDescent="0.25">
      <c r="A226" s="1" t="str">
        <f>SMS[[#This Row],[ID Asesor]]&amp;SMS[[#This Row],[Fecha Monitoreo]]</f>
        <v>396945825</v>
      </c>
      <c r="B226" s="2">
        <v>45825</v>
      </c>
      <c r="C226" s="1" t="s">
        <v>50</v>
      </c>
      <c r="D226" s="1">
        <v>3969</v>
      </c>
      <c r="E226" s="2">
        <v>45825</v>
      </c>
      <c r="F226" s="3">
        <v>0.62638888888888888</v>
      </c>
      <c r="G226" s="1" t="s">
        <v>43</v>
      </c>
      <c r="H226" s="1" t="s">
        <v>52</v>
      </c>
      <c r="I226" s="1" t="s">
        <v>46</v>
      </c>
      <c r="J226" s="1" t="s">
        <v>46</v>
      </c>
      <c r="K226" s="1" t="s">
        <v>46</v>
      </c>
      <c r="L226" s="1" t="s">
        <v>46</v>
      </c>
      <c r="M226" s="1" t="s">
        <v>46</v>
      </c>
      <c r="N226" s="1" t="s">
        <v>46</v>
      </c>
      <c r="O226" s="1" t="s">
        <v>46</v>
      </c>
      <c r="P226" s="1" t="s">
        <v>46</v>
      </c>
      <c r="Q226" s="11" t="str">
        <f>IF(OR(SMS[[#This Row],[El mensaje es asertivo, sin maltrato]]="No Cumple",SMS[[#This Row],[No brinda información sensible o falsa que afecte al cliente o la aplicación]]="No Cumple"),"No Cumple","Cumple")</f>
        <v>Cumple</v>
      </c>
      <c r="R226" s="1" t="s">
        <v>666</v>
      </c>
      <c r="S226" s="4">
        <v>1</v>
      </c>
      <c r="T226" s="9">
        <f>IF(SMS[[#This Row],[Legal]]="No Cumple",0,SMS[[#This Row],[Nota]])</f>
        <v>1</v>
      </c>
    </row>
    <row r="227" spans="1:20" x14ac:dyDescent="0.25">
      <c r="A227" s="1" t="str">
        <f>SMS[[#This Row],[ID Asesor]]&amp;SMS[[#This Row],[Fecha Monitoreo]]</f>
        <v>338245825</v>
      </c>
      <c r="B227" s="2">
        <v>45825</v>
      </c>
      <c r="C227" s="1" t="s">
        <v>42</v>
      </c>
      <c r="D227" s="1">
        <v>3382</v>
      </c>
      <c r="E227" s="2">
        <v>45825</v>
      </c>
      <c r="F227" s="3">
        <v>0.67569444444444449</v>
      </c>
      <c r="G227" s="1" t="s">
        <v>51</v>
      </c>
      <c r="H227" s="1" t="s">
        <v>52</v>
      </c>
      <c r="I227" s="1" t="s">
        <v>47</v>
      </c>
      <c r="J227" s="1" t="s">
        <v>46</v>
      </c>
      <c r="K227" s="1" t="s">
        <v>46</v>
      </c>
      <c r="L227" s="1" t="s">
        <v>46</v>
      </c>
      <c r="M227" s="1" t="s">
        <v>46</v>
      </c>
      <c r="N227" s="1" t="s">
        <v>46</v>
      </c>
      <c r="O227" s="1" t="s">
        <v>46</v>
      </c>
      <c r="P227" s="1" t="s">
        <v>46</v>
      </c>
      <c r="Q227" s="11" t="str">
        <f>IF(OR(SMS[[#This Row],[El mensaje es asertivo, sin maltrato]]="No Cumple",SMS[[#This Row],[No brinda información sensible o falsa que afecte al cliente o la aplicación]]="No Cumple"),"No Cumple","Cumple")</f>
        <v>Cumple</v>
      </c>
      <c r="R227" s="1" t="s">
        <v>84</v>
      </c>
      <c r="S227" s="4">
        <v>0.85</v>
      </c>
      <c r="T227" s="9">
        <f>IF(SMS[[#This Row],[Legal]]="No Cumple",0,SMS[[#This Row],[Nota]])</f>
        <v>0.85</v>
      </c>
    </row>
    <row r="228" spans="1:20" x14ac:dyDescent="0.25">
      <c r="A228" s="1" t="str">
        <f>SMS[[#This Row],[ID Asesor]]&amp;SMS[[#This Row],[Fecha Monitoreo]]</f>
        <v>366645825</v>
      </c>
      <c r="B228" s="2">
        <v>45825</v>
      </c>
      <c r="C228" s="1" t="s">
        <v>126</v>
      </c>
      <c r="D228" s="1">
        <v>3666</v>
      </c>
      <c r="E228" s="2">
        <v>45825</v>
      </c>
      <c r="F228" s="3">
        <v>0.56041666666666667</v>
      </c>
      <c r="G228" s="1" t="s">
        <v>60</v>
      </c>
      <c r="H228" s="1" t="s">
        <v>52</v>
      </c>
      <c r="I228" s="1" t="s">
        <v>46</v>
      </c>
      <c r="J228" s="1" t="s">
        <v>46</v>
      </c>
      <c r="K228" s="1" t="s">
        <v>46</v>
      </c>
      <c r="L228" s="1" t="s">
        <v>46</v>
      </c>
      <c r="M228" s="1" t="s">
        <v>46</v>
      </c>
      <c r="N228" s="1" t="s">
        <v>46</v>
      </c>
      <c r="O228" s="1" t="s">
        <v>46</v>
      </c>
      <c r="P228" s="1" t="s">
        <v>46</v>
      </c>
      <c r="Q228" s="11" t="str">
        <f>IF(OR(SMS[[#This Row],[El mensaje es asertivo, sin maltrato]]="No Cumple",SMS[[#This Row],[No brinda información sensible o falsa que afecte al cliente o la aplicación]]="No Cumple"),"No Cumple","Cumple")</f>
        <v>Cumple</v>
      </c>
      <c r="R228" s="1" t="s">
        <v>133</v>
      </c>
      <c r="S228" s="4">
        <v>1</v>
      </c>
      <c r="T228" s="9">
        <f>IF(SMS[[#This Row],[Legal]]="No Cumple",0,SMS[[#This Row],[Nota]])</f>
        <v>1</v>
      </c>
    </row>
    <row r="229" spans="1:20" x14ac:dyDescent="0.25">
      <c r="A229" s="1" t="str">
        <f>SMS[[#This Row],[ID Asesor]]&amp;SMS[[#This Row],[Fecha Monitoreo]]</f>
        <v>326845825</v>
      </c>
      <c r="B229" s="2">
        <v>45825</v>
      </c>
      <c r="C229" s="1" t="s">
        <v>126</v>
      </c>
      <c r="D229" s="1">
        <v>3268</v>
      </c>
      <c r="E229" s="2">
        <v>45825</v>
      </c>
      <c r="F229" s="3">
        <v>0.72291666666666665</v>
      </c>
      <c r="G229" s="1" t="s">
        <v>51</v>
      </c>
      <c r="H229" s="1" t="s">
        <v>52</v>
      </c>
      <c r="I229" s="1" t="s">
        <v>46</v>
      </c>
      <c r="J229" s="1" t="s">
        <v>46</v>
      </c>
      <c r="K229" s="1" t="s">
        <v>46</v>
      </c>
      <c r="L229" s="1" t="s">
        <v>46</v>
      </c>
      <c r="M229" s="1" t="s">
        <v>46</v>
      </c>
      <c r="N229" s="1" t="s">
        <v>46</v>
      </c>
      <c r="O229" s="1" t="s">
        <v>46</v>
      </c>
      <c r="P229" s="1" t="s">
        <v>46</v>
      </c>
      <c r="Q229" s="11" t="str">
        <f>IF(OR(SMS[[#This Row],[El mensaje es asertivo, sin maltrato]]="No Cumple",SMS[[#This Row],[No brinda información sensible o falsa que afecte al cliente o la aplicación]]="No Cumple"),"No Cumple","Cumple")</f>
        <v>Cumple</v>
      </c>
      <c r="R229" s="1" t="s">
        <v>133</v>
      </c>
      <c r="S229" s="4">
        <v>1</v>
      </c>
      <c r="T229" s="9">
        <f>IF(SMS[[#This Row],[Legal]]="No Cumple",0,SMS[[#This Row],[Nota]])</f>
        <v>1</v>
      </c>
    </row>
    <row r="230" spans="1:20" x14ac:dyDescent="0.25">
      <c r="A230" s="1" t="str">
        <f>SMS[[#This Row],[ID Asesor]]&amp;SMS[[#This Row],[Fecha Monitoreo]]</f>
        <v>373645825</v>
      </c>
      <c r="B230" s="2">
        <v>45825</v>
      </c>
      <c r="C230" s="1" t="s">
        <v>126</v>
      </c>
      <c r="D230" s="1">
        <v>3736</v>
      </c>
      <c r="E230" s="2">
        <v>45825</v>
      </c>
      <c r="F230" s="3">
        <v>0.72638888888888886</v>
      </c>
      <c r="G230" s="1" t="s">
        <v>51</v>
      </c>
      <c r="H230" s="1" t="s">
        <v>52</v>
      </c>
      <c r="I230" s="1" t="s">
        <v>46</v>
      </c>
      <c r="J230" s="1" t="s">
        <v>46</v>
      </c>
      <c r="K230" s="1" t="s">
        <v>46</v>
      </c>
      <c r="L230" s="1" t="s">
        <v>46</v>
      </c>
      <c r="M230" s="1" t="s">
        <v>46</v>
      </c>
      <c r="N230" s="1" t="s">
        <v>46</v>
      </c>
      <c r="O230" s="1" t="s">
        <v>46</v>
      </c>
      <c r="P230" s="1" t="s">
        <v>46</v>
      </c>
      <c r="Q230" s="11" t="str">
        <f>IF(OR(SMS[[#This Row],[El mensaje es asertivo, sin maltrato]]="No Cumple",SMS[[#This Row],[No brinda información sensible o falsa que afecte al cliente o la aplicación]]="No Cumple"),"No Cumple","Cumple")</f>
        <v>Cumple</v>
      </c>
      <c r="R230" s="1" t="s">
        <v>131</v>
      </c>
      <c r="S230" s="4">
        <v>1</v>
      </c>
      <c r="T230" s="9">
        <f>IF(SMS[[#This Row],[Legal]]="No Cumple",0,SMS[[#This Row],[Nota]])</f>
        <v>1</v>
      </c>
    </row>
    <row r="231" spans="1:20" x14ac:dyDescent="0.25">
      <c r="A231" s="1" t="str">
        <f>SMS[[#This Row],[ID Asesor]]&amp;SMS[[#This Row],[Fecha Monitoreo]]</f>
        <v>375845825</v>
      </c>
      <c r="B231" s="2">
        <v>45825</v>
      </c>
      <c r="C231" s="1" t="s">
        <v>126</v>
      </c>
      <c r="D231" s="1">
        <v>3758</v>
      </c>
      <c r="E231" s="2">
        <v>45825</v>
      </c>
      <c r="F231" s="3">
        <v>0.74097222222222225</v>
      </c>
      <c r="G231" s="1" t="s">
        <v>58</v>
      </c>
      <c r="H231" s="1" t="s">
        <v>52</v>
      </c>
      <c r="I231" s="1" t="s">
        <v>46</v>
      </c>
      <c r="J231" s="1" t="s">
        <v>46</v>
      </c>
      <c r="K231" s="1" t="s">
        <v>46</v>
      </c>
      <c r="L231" s="1" t="s">
        <v>46</v>
      </c>
      <c r="M231" s="1" t="s">
        <v>46</v>
      </c>
      <c r="N231" s="1" t="s">
        <v>46</v>
      </c>
      <c r="O231" s="1" t="s">
        <v>46</v>
      </c>
      <c r="P231" s="1" t="s">
        <v>46</v>
      </c>
      <c r="Q231" s="11" t="str">
        <f>IF(OR(SMS[[#This Row],[El mensaje es asertivo, sin maltrato]]="No Cumple",SMS[[#This Row],[No brinda información sensible o falsa que afecte al cliente o la aplicación]]="No Cumple"),"No Cumple","Cumple")</f>
        <v>Cumple</v>
      </c>
      <c r="R231" s="1" t="s">
        <v>131</v>
      </c>
      <c r="S231" s="4">
        <v>1</v>
      </c>
      <c r="T231" s="9">
        <f>IF(SMS[[#This Row],[Legal]]="No Cumple",0,SMS[[#This Row],[Nota]])</f>
        <v>1</v>
      </c>
    </row>
    <row r="232" spans="1:20" x14ac:dyDescent="0.25">
      <c r="A232" s="1" t="str">
        <f>SMS[[#This Row],[ID Asesor]]&amp;SMS[[#This Row],[Fecha Monitoreo]]</f>
        <v>230645826</v>
      </c>
      <c r="B232" s="2">
        <v>45826</v>
      </c>
      <c r="C232" s="1" t="s">
        <v>50</v>
      </c>
      <c r="D232" s="1">
        <v>2306</v>
      </c>
      <c r="E232" s="2">
        <v>45826</v>
      </c>
      <c r="F232" s="3">
        <v>0.42083333333333334</v>
      </c>
      <c r="G232" s="1" t="s">
        <v>51</v>
      </c>
      <c r="H232" s="1" t="s">
        <v>52</v>
      </c>
      <c r="I232" s="1" t="s">
        <v>46</v>
      </c>
      <c r="J232" s="1" t="s">
        <v>46</v>
      </c>
      <c r="K232" s="1" t="s">
        <v>46</v>
      </c>
      <c r="L232" s="1" t="s">
        <v>46</v>
      </c>
      <c r="M232" s="1" t="s">
        <v>46</v>
      </c>
      <c r="N232" s="1" t="s">
        <v>46</v>
      </c>
      <c r="O232" s="1" t="s">
        <v>46</v>
      </c>
      <c r="P232" s="1" t="s">
        <v>46</v>
      </c>
      <c r="Q232" s="11" t="str">
        <f>IF(OR(SMS[[#This Row],[El mensaje es asertivo, sin maltrato]]="No Cumple",SMS[[#This Row],[No brinda información sensible o falsa que afecte al cliente o la aplicación]]="No Cumple"),"No Cumple","Cumple")</f>
        <v>Cumple</v>
      </c>
      <c r="R232" s="1" t="s">
        <v>667</v>
      </c>
      <c r="S232" s="4">
        <v>1</v>
      </c>
      <c r="T232" s="9">
        <f>IF(SMS[[#This Row],[Legal]]="No Cumple",0,SMS[[#This Row],[Nota]])</f>
        <v>1</v>
      </c>
    </row>
    <row r="233" spans="1:20" x14ac:dyDescent="0.25">
      <c r="A233" s="1" t="str">
        <f>SMS[[#This Row],[ID Asesor]]&amp;SMS[[#This Row],[Fecha Monitoreo]]</f>
        <v>366745826</v>
      </c>
      <c r="B233" s="2">
        <v>45826</v>
      </c>
      <c r="C233" s="1" t="s">
        <v>50</v>
      </c>
      <c r="D233" s="1">
        <v>3667</v>
      </c>
      <c r="E233" s="2">
        <v>45826</v>
      </c>
      <c r="F233" s="3">
        <v>0.38958333333333334</v>
      </c>
      <c r="G233" s="1" t="s">
        <v>60</v>
      </c>
      <c r="H233" s="1" t="s">
        <v>52</v>
      </c>
      <c r="I233" s="1" t="s">
        <v>46</v>
      </c>
      <c r="J233" s="1" t="s">
        <v>46</v>
      </c>
      <c r="K233" s="1" t="s">
        <v>46</v>
      </c>
      <c r="L233" s="1" t="s">
        <v>46</v>
      </c>
      <c r="M233" s="1" t="s">
        <v>46</v>
      </c>
      <c r="N233" s="1" t="s">
        <v>46</v>
      </c>
      <c r="O233" s="1" t="s">
        <v>46</v>
      </c>
      <c r="P233" s="1" t="s">
        <v>46</v>
      </c>
      <c r="Q233" s="11" t="str">
        <f>IF(OR(SMS[[#This Row],[El mensaje es asertivo, sin maltrato]]="No Cumple",SMS[[#This Row],[No brinda información sensible o falsa que afecte al cliente o la aplicación]]="No Cumple"),"No Cumple","Cumple")</f>
        <v>Cumple</v>
      </c>
      <c r="R233" s="1" t="s">
        <v>668</v>
      </c>
      <c r="S233" s="4">
        <v>1</v>
      </c>
      <c r="T233" s="9">
        <f>IF(SMS[[#This Row],[Legal]]="No Cumple",0,SMS[[#This Row],[Nota]])</f>
        <v>1</v>
      </c>
    </row>
    <row r="234" spans="1:20" x14ac:dyDescent="0.25">
      <c r="A234" s="1" t="str">
        <f>SMS[[#This Row],[ID Asesor]]&amp;SMS[[#This Row],[Fecha Monitoreo]]</f>
        <v>374545826</v>
      </c>
      <c r="B234" s="2">
        <v>45826</v>
      </c>
      <c r="C234" s="1" t="s">
        <v>56</v>
      </c>
      <c r="D234" s="1">
        <v>3745</v>
      </c>
      <c r="E234" s="2">
        <v>45826</v>
      </c>
      <c r="F234" s="3">
        <v>0.41041666666666665</v>
      </c>
      <c r="G234" s="1" t="s">
        <v>58</v>
      </c>
      <c r="H234" s="1" t="s">
        <v>52</v>
      </c>
      <c r="I234" s="1" t="s">
        <v>46</v>
      </c>
      <c r="J234" s="1" t="s">
        <v>46</v>
      </c>
      <c r="K234" s="1" t="s">
        <v>46</v>
      </c>
      <c r="L234" s="1" t="s">
        <v>46</v>
      </c>
      <c r="M234" s="1" t="s">
        <v>46</v>
      </c>
      <c r="N234" s="1" t="s">
        <v>46</v>
      </c>
      <c r="O234" s="1" t="s">
        <v>46</v>
      </c>
      <c r="P234" s="1" t="s">
        <v>46</v>
      </c>
      <c r="Q234" s="11" t="str">
        <f>IF(OR(SMS[[#This Row],[El mensaje es asertivo, sin maltrato]]="No Cumple",SMS[[#This Row],[No brinda información sensible o falsa que afecte al cliente o la aplicación]]="No Cumple"),"No Cumple","Cumple")</f>
        <v>Cumple</v>
      </c>
      <c r="R234" s="1" t="s">
        <v>127</v>
      </c>
      <c r="S234" s="4">
        <v>1</v>
      </c>
      <c r="T234" s="9">
        <f>IF(SMS[[#This Row],[Legal]]="No Cumple",0,SMS[[#This Row],[Nota]])</f>
        <v>1</v>
      </c>
    </row>
    <row r="235" spans="1:20" x14ac:dyDescent="0.25">
      <c r="A235" s="1" t="str">
        <f>SMS[[#This Row],[ID Asesor]]&amp;SMS[[#This Row],[Fecha Monitoreo]]</f>
        <v>377245826</v>
      </c>
      <c r="B235" s="2">
        <v>45826</v>
      </c>
      <c r="C235" s="1" t="s">
        <v>56</v>
      </c>
      <c r="D235" s="1">
        <v>3772</v>
      </c>
      <c r="E235" s="2">
        <v>45826</v>
      </c>
      <c r="F235" s="3">
        <v>0.55069444444444449</v>
      </c>
      <c r="G235" s="1" t="s">
        <v>58</v>
      </c>
      <c r="H235" s="1" t="s">
        <v>52</v>
      </c>
      <c r="I235" s="1" t="s">
        <v>46</v>
      </c>
      <c r="J235" s="1" t="s">
        <v>46</v>
      </c>
      <c r="K235" s="1" t="s">
        <v>46</v>
      </c>
      <c r="L235" s="1" t="s">
        <v>46</v>
      </c>
      <c r="M235" s="1" t="s">
        <v>46</v>
      </c>
      <c r="N235" s="1" t="s">
        <v>46</v>
      </c>
      <c r="O235" s="1" t="s">
        <v>46</v>
      </c>
      <c r="P235" s="1" t="s">
        <v>46</v>
      </c>
      <c r="Q235" s="11" t="str">
        <f>IF(OR(SMS[[#This Row],[El mensaje es asertivo, sin maltrato]]="No Cumple",SMS[[#This Row],[No brinda información sensible o falsa que afecte al cliente o la aplicación]]="No Cumple"),"No Cumple","Cumple")</f>
        <v>Cumple</v>
      </c>
      <c r="R235" s="1" t="s">
        <v>669</v>
      </c>
      <c r="S235" s="4">
        <v>1</v>
      </c>
      <c r="T235" s="9">
        <f>IF(SMS[[#This Row],[Legal]]="No Cumple",0,SMS[[#This Row],[Nota]])</f>
        <v>1</v>
      </c>
    </row>
    <row r="236" spans="1:20" x14ac:dyDescent="0.25">
      <c r="A236" s="1" t="str">
        <f>SMS[[#This Row],[ID Asesor]]&amp;SMS[[#This Row],[Fecha Monitoreo]]</f>
        <v>385445826</v>
      </c>
      <c r="B236" s="2">
        <v>45826</v>
      </c>
      <c r="C236" s="1" t="s">
        <v>59</v>
      </c>
      <c r="D236" s="1">
        <v>3854</v>
      </c>
      <c r="E236" s="2">
        <v>45826</v>
      </c>
      <c r="F236" s="3">
        <v>0.63541666666666663</v>
      </c>
      <c r="G236" s="1" t="s">
        <v>60</v>
      </c>
      <c r="H236" s="1" t="s">
        <v>52</v>
      </c>
      <c r="I236" s="1" t="s">
        <v>46</v>
      </c>
      <c r="J236" s="1" t="s">
        <v>46</v>
      </c>
      <c r="K236" s="1" t="s">
        <v>46</v>
      </c>
      <c r="L236" s="1" t="s">
        <v>46</v>
      </c>
      <c r="M236" s="1" t="s">
        <v>46</v>
      </c>
      <c r="N236" s="1" t="s">
        <v>46</v>
      </c>
      <c r="O236" s="1" t="s">
        <v>46</v>
      </c>
      <c r="P236" s="1" t="s">
        <v>46</v>
      </c>
      <c r="Q236" s="11" t="str">
        <f>IF(OR(SMS[[#This Row],[El mensaje es asertivo, sin maltrato]]="No Cumple",SMS[[#This Row],[No brinda información sensible o falsa que afecte al cliente o la aplicación]]="No Cumple"),"No Cumple","Cumple")</f>
        <v>Cumple</v>
      </c>
      <c r="R236" s="1" t="s">
        <v>75</v>
      </c>
      <c r="S236" s="4">
        <v>1</v>
      </c>
      <c r="T236" s="9">
        <f>IF(SMS[[#This Row],[Legal]]="No Cumple",0,SMS[[#This Row],[Nota]])</f>
        <v>1</v>
      </c>
    </row>
    <row r="237" spans="1:20" x14ac:dyDescent="0.25">
      <c r="A237" s="1" t="str">
        <f>SMS[[#This Row],[ID Asesor]]&amp;SMS[[#This Row],[Fecha Monitoreo]]</f>
        <v>368845826</v>
      </c>
      <c r="B237" s="2">
        <v>45826</v>
      </c>
      <c r="C237" s="1" t="s">
        <v>59</v>
      </c>
      <c r="D237" s="1">
        <v>3688</v>
      </c>
      <c r="E237" s="2">
        <v>45826</v>
      </c>
      <c r="F237" s="3">
        <v>0.47361111111111109</v>
      </c>
      <c r="G237" s="1" t="s">
        <v>51</v>
      </c>
      <c r="H237" s="1" t="s">
        <v>52</v>
      </c>
      <c r="I237" s="1" t="s">
        <v>46</v>
      </c>
      <c r="J237" s="1" t="s">
        <v>46</v>
      </c>
      <c r="K237" s="1" t="s">
        <v>46</v>
      </c>
      <c r="L237" s="1" t="s">
        <v>46</v>
      </c>
      <c r="M237" s="1" t="s">
        <v>46</v>
      </c>
      <c r="N237" s="1" t="s">
        <v>46</v>
      </c>
      <c r="O237" s="1" t="s">
        <v>46</v>
      </c>
      <c r="P237" s="1" t="s">
        <v>46</v>
      </c>
      <c r="Q237" s="11" t="str">
        <f>IF(OR(SMS[[#This Row],[El mensaje es asertivo, sin maltrato]]="No Cumple",SMS[[#This Row],[No brinda información sensible o falsa que afecte al cliente o la aplicación]]="No Cumple"),"No Cumple","Cumple")</f>
        <v>Cumple</v>
      </c>
      <c r="R237" s="1" t="s">
        <v>75</v>
      </c>
      <c r="S237" s="4">
        <v>1</v>
      </c>
      <c r="T237" s="9">
        <f>IF(SMS[[#This Row],[Legal]]="No Cumple",0,SMS[[#This Row],[Nota]])</f>
        <v>1</v>
      </c>
    </row>
    <row r="238" spans="1:20" x14ac:dyDescent="0.25">
      <c r="A238" s="1" t="str">
        <f>SMS[[#This Row],[ID Asesor]]&amp;SMS[[#This Row],[Fecha Monitoreo]]</f>
        <v>375745826</v>
      </c>
      <c r="B238" s="2">
        <v>45826</v>
      </c>
      <c r="C238" s="1" t="s">
        <v>59</v>
      </c>
      <c r="D238" s="1">
        <v>3757</v>
      </c>
      <c r="E238" s="2">
        <v>45826</v>
      </c>
      <c r="F238" s="3">
        <v>0.4548611111111111</v>
      </c>
      <c r="G238" s="1" t="s">
        <v>60</v>
      </c>
      <c r="H238" s="1" t="s">
        <v>52</v>
      </c>
      <c r="I238" s="1" t="s">
        <v>47</v>
      </c>
      <c r="J238" s="1" t="s">
        <v>46</v>
      </c>
      <c r="K238" s="1" t="s">
        <v>46</v>
      </c>
      <c r="L238" s="1" t="s">
        <v>46</v>
      </c>
      <c r="M238" s="1" t="s">
        <v>46</v>
      </c>
      <c r="N238" s="1" t="s">
        <v>46</v>
      </c>
      <c r="O238" s="1" t="s">
        <v>46</v>
      </c>
      <c r="P238" s="1" t="s">
        <v>46</v>
      </c>
      <c r="Q238" s="11" t="str">
        <f>IF(OR(SMS[[#This Row],[El mensaje es asertivo, sin maltrato]]="No Cumple",SMS[[#This Row],[No brinda información sensible o falsa que afecte al cliente o la aplicación]]="No Cumple"),"No Cumple","Cumple")</f>
        <v>Cumple</v>
      </c>
      <c r="R238" s="1" t="s">
        <v>670</v>
      </c>
      <c r="S238" s="4">
        <v>0.85</v>
      </c>
      <c r="T238" s="9">
        <f>IF(SMS[[#This Row],[Legal]]="No Cumple",0,SMS[[#This Row],[Nota]])</f>
        <v>0.85</v>
      </c>
    </row>
    <row r="239" spans="1:20" x14ac:dyDescent="0.25">
      <c r="A239" s="1" t="str">
        <f>SMS[[#This Row],[ID Asesor]]&amp;SMS[[#This Row],[Fecha Monitoreo]]</f>
        <v>359845826</v>
      </c>
      <c r="B239" s="2">
        <v>45826</v>
      </c>
      <c r="C239" s="1" t="s">
        <v>126</v>
      </c>
      <c r="D239" s="1">
        <v>3598</v>
      </c>
      <c r="E239" s="2">
        <v>45826</v>
      </c>
      <c r="F239" s="3">
        <v>0.41736111111111113</v>
      </c>
      <c r="G239" s="1" t="s">
        <v>51</v>
      </c>
      <c r="H239" s="1" t="s">
        <v>52</v>
      </c>
      <c r="I239" s="1" t="s">
        <v>46</v>
      </c>
      <c r="J239" s="1" t="s">
        <v>46</v>
      </c>
      <c r="K239" s="1" t="s">
        <v>46</v>
      </c>
      <c r="L239" s="1" t="s">
        <v>46</v>
      </c>
      <c r="M239" s="1" t="s">
        <v>46</v>
      </c>
      <c r="N239" s="1" t="s">
        <v>46</v>
      </c>
      <c r="O239" s="1" t="s">
        <v>46</v>
      </c>
      <c r="P239" s="1" t="s">
        <v>46</v>
      </c>
      <c r="Q239" s="11" t="str">
        <f>IF(OR(SMS[[#This Row],[El mensaje es asertivo, sin maltrato]]="No Cumple",SMS[[#This Row],[No brinda información sensible o falsa que afecte al cliente o la aplicación]]="No Cumple"),"No Cumple","Cumple")</f>
        <v>Cumple</v>
      </c>
      <c r="R239" s="1" t="s">
        <v>133</v>
      </c>
      <c r="S239" s="4">
        <v>1</v>
      </c>
      <c r="T239" s="9">
        <f>IF(SMS[[#This Row],[Legal]]="No Cumple",0,SMS[[#This Row],[Nota]])</f>
        <v>1</v>
      </c>
    </row>
    <row r="240" spans="1:20" x14ac:dyDescent="0.25">
      <c r="A240" s="1" t="str">
        <f>SMS[[#This Row],[ID Asesor]]&amp;SMS[[#This Row],[Fecha Monitoreo]]</f>
        <v>364345826</v>
      </c>
      <c r="B240" s="2">
        <v>45826</v>
      </c>
      <c r="C240" s="1" t="s">
        <v>126</v>
      </c>
      <c r="D240" s="1">
        <v>3643</v>
      </c>
      <c r="E240" s="2">
        <v>45826</v>
      </c>
      <c r="F240" s="3">
        <v>0.59861111111111109</v>
      </c>
      <c r="G240" s="1" t="s">
        <v>51</v>
      </c>
      <c r="H240" s="1" t="s">
        <v>52</v>
      </c>
      <c r="I240" s="1" t="s">
        <v>46</v>
      </c>
      <c r="J240" s="1" t="s">
        <v>46</v>
      </c>
      <c r="K240" s="1" t="s">
        <v>46</v>
      </c>
      <c r="L240" s="1" t="s">
        <v>46</v>
      </c>
      <c r="M240" s="1" t="s">
        <v>46</v>
      </c>
      <c r="N240" s="1" t="s">
        <v>46</v>
      </c>
      <c r="O240" s="1" t="s">
        <v>46</v>
      </c>
      <c r="P240" s="1" t="s">
        <v>46</v>
      </c>
      <c r="Q240" s="11" t="str">
        <f>IF(OR(SMS[[#This Row],[El mensaje es asertivo, sin maltrato]]="No Cumple",SMS[[#This Row],[No brinda información sensible o falsa que afecte al cliente o la aplicación]]="No Cumple"),"No Cumple","Cumple")</f>
        <v>Cumple</v>
      </c>
      <c r="R240" s="1" t="s">
        <v>131</v>
      </c>
      <c r="S240" s="4">
        <v>1</v>
      </c>
      <c r="T240" s="9">
        <f>IF(SMS[[#This Row],[Legal]]="No Cumple",0,SMS[[#This Row],[Nota]])</f>
        <v>1</v>
      </c>
    </row>
    <row r="241" spans="1:20" x14ac:dyDescent="0.25">
      <c r="A241" s="1" t="str">
        <f>SMS[[#This Row],[ID Asesor]]&amp;SMS[[#This Row],[Fecha Monitoreo]]</f>
        <v>237245826</v>
      </c>
      <c r="B241" s="2">
        <v>45826</v>
      </c>
      <c r="C241" s="1" t="s">
        <v>126</v>
      </c>
      <c r="D241" s="1">
        <v>2372</v>
      </c>
      <c r="E241" s="2">
        <v>45826</v>
      </c>
      <c r="F241" s="3">
        <v>0.57499999999999996</v>
      </c>
      <c r="G241" s="1" t="s">
        <v>51</v>
      </c>
      <c r="H241" s="1" t="s">
        <v>52</v>
      </c>
      <c r="I241" s="1" t="s">
        <v>46</v>
      </c>
      <c r="J241" s="1" t="s">
        <v>46</v>
      </c>
      <c r="K241" s="1" t="s">
        <v>46</v>
      </c>
      <c r="L241" s="1" t="s">
        <v>46</v>
      </c>
      <c r="M241" s="1" t="s">
        <v>46</v>
      </c>
      <c r="N241" s="1" t="s">
        <v>46</v>
      </c>
      <c r="O241" s="1" t="s">
        <v>46</v>
      </c>
      <c r="P241" s="1" t="s">
        <v>46</v>
      </c>
      <c r="Q241" s="11" t="str">
        <f>IF(OR(SMS[[#This Row],[El mensaje es asertivo, sin maltrato]]="No Cumple",SMS[[#This Row],[No brinda información sensible o falsa que afecte al cliente o la aplicación]]="No Cumple"),"No Cumple","Cumple")</f>
        <v>Cumple</v>
      </c>
      <c r="R241" s="1" t="s">
        <v>131</v>
      </c>
      <c r="S241" s="4">
        <v>1</v>
      </c>
      <c r="T241" s="9">
        <f>IF(SMS[[#This Row],[Legal]]="No Cumple",0,SMS[[#This Row],[Nota]])</f>
        <v>1</v>
      </c>
    </row>
    <row r="242" spans="1:20" x14ac:dyDescent="0.25">
      <c r="A242" s="1" t="str">
        <f>SMS[[#This Row],[ID Asesor]]&amp;SMS[[#This Row],[Fecha Monitoreo]]</f>
        <v>366545826</v>
      </c>
      <c r="B242" s="2">
        <v>45826</v>
      </c>
      <c r="C242" s="1" t="s">
        <v>59</v>
      </c>
      <c r="D242" s="1">
        <v>3665</v>
      </c>
      <c r="E242" s="2">
        <v>45826</v>
      </c>
      <c r="F242" s="3">
        <v>0.57986111111111116</v>
      </c>
      <c r="G242" s="1" t="s">
        <v>60</v>
      </c>
      <c r="H242" s="1" t="s">
        <v>52</v>
      </c>
      <c r="I242" s="1" t="s">
        <v>46</v>
      </c>
      <c r="J242" s="1" t="s">
        <v>46</v>
      </c>
      <c r="K242" s="1" t="s">
        <v>47</v>
      </c>
      <c r="L242" s="1" t="s">
        <v>46</v>
      </c>
      <c r="M242" s="1" t="s">
        <v>46</v>
      </c>
      <c r="N242" s="1" t="s">
        <v>47</v>
      </c>
      <c r="O242" s="1" t="s">
        <v>47</v>
      </c>
      <c r="P242" s="1" t="s">
        <v>46</v>
      </c>
      <c r="Q242" s="11" t="str">
        <f>IF(OR(SMS[[#This Row],[El mensaje es asertivo, sin maltrato]]="No Cumple",SMS[[#This Row],[No brinda información sensible o falsa que afecte al cliente o la aplicación]]="No Cumple"),"No Cumple","Cumple")</f>
        <v>No Cumple</v>
      </c>
      <c r="R242" s="1" t="s">
        <v>671</v>
      </c>
      <c r="S242" s="4">
        <v>0.65</v>
      </c>
      <c r="T242" s="9">
        <f>IF(SMS[[#This Row],[Legal]]="No Cumple",0,SMS[[#This Row],[Nota]])</f>
        <v>0</v>
      </c>
    </row>
    <row r="243" spans="1:20" x14ac:dyDescent="0.25">
      <c r="A243" s="1" t="str">
        <f>SMS[[#This Row],[ID Asesor]]&amp;SMS[[#This Row],[Fecha Monitoreo]]</f>
        <v>387345826</v>
      </c>
      <c r="B243" s="2">
        <v>45826</v>
      </c>
      <c r="C243" s="1" t="s">
        <v>126</v>
      </c>
      <c r="D243" s="1">
        <v>3873</v>
      </c>
      <c r="E243" s="2">
        <v>45826</v>
      </c>
      <c r="F243" s="3">
        <v>0.62638888888888888</v>
      </c>
      <c r="G243" s="1" t="s">
        <v>51</v>
      </c>
      <c r="H243" s="1" t="s">
        <v>52</v>
      </c>
      <c r="I243" s="1" t="s">
        <v>46</v>
      </c>
      <c r="J243" s="1" t="s">
        <v>46</v>
      </c>
      <c r="K243" s="1" t="s">
        <v>46</v>
      </c>
      <c r="L243" s="1" t="s">
        <v>46</v>
      </c>
      <c r="M243" s="1" t="s">
        <v>46</v>
      </c>
      <c r="N243" s="1" t="s">
        <v>46</v>
      </c>
      <c r="O243" s="1" t="s">
        <v>46</v>
      </c>
      <c r="P243" s="1" t="s">
        <v>46</v>
      </c>
      <c r="Q243" s="11" t="str">
        <f>IF(OR(SMS[[#This Row],[El mensaje es asertivo, sin maltrato]]="No Cumple",SMS[[#This Row],[No brinda información sensible o falsa que afecte al cliente o la aplicación]]="No Cumple"),"No Cumple","Cumple")</f>
        <v>Cumple</v>
      </c>
      <c r="R243" s="1" t="s">
        <v>131</v>
      </c>
      <c r="S243" s="4">
        <v>1</v>
      </c>
      <c r="T243" s="9">
        <f>IF(SMS[[#This Row],[Legal]]="No Cumple",0,SMS[[#This Row],[Nota]])</f>
        <v>1</v>
      </c>
    </row>
    <row r="244" spans="1:20" x14ac:dyDescent="0.25">
      <c r="A244" s="1" t="str">
        <f>SMS[[#This Row],[ID Asesor]]&amp;SMS[[#This Row],[Fecha Monitoreo]]</f>
        <v>254045826</v>
      </c>
      <c r="B244" s="2">
        <v>45826</v>
      </c>
      <c r="C244" s="1" t="s">
        <v>50</v>
      </c>
      <c r="D244" s="1">
        <v>2540</v>
      </c>
      <c r="E244" s="2">
        <v>45826</v>
      </c>
      <c r="F244" s="3">
        <v>0.51527777777777772</v>
      </c>
      <c r="G244" s="1" t="s">
        <v>60</v>
      </c>
      <c r="H244" s="1" t="s">
        <v>52</v>
      </c>
      <c r="I244" s="1" t="s">
        <v>46</v>
      </c>
      <c r="J244" s="1" t="s">
        <v>46</v>
      </c>
      <c r="K244" s="1" t="s">
        <v>46</v>
      </c>
      <c r="L244" s="1" t="s">
        <v>46</v>
      </c>
      <c r="M244" s="1" t="s">
        <v>46</v>
      </c>
      <c r="N244" s="1" t="s">
        <v>46</v>
      </c>
      <c r="O244" s="1" t="s">
        <v>46</v>
      </c>
      <c r="P244" s="1" t="s">
        <v>46</v>
      </c>
      <c r="Q244" s="11" t="str">
        <f>IF(OR(SMS[[#This Row],[El mensaje es asertivo, sin maltrato]]="No Cumple",SMS[[#This Row],[No brinda información sensible o falsa que afecte al cliente o la aplicación]]="No Cumple"),"No Cumple","Cumple")</f>
        <v>Cumple</v>
      </c>
      <c r="R244" s="1" t="s">
        <v>672</v>
      </c>
      <c r="S244" s="4">
        <v>1</v>
      </c>
      <c r="T244" s="9">
        <f>IF(SMS[[#This Row],[Legal]]="No Cumple",0,SMS[[#This Row],[Nota]])</f>
        <v>1</v>
      </c>
    </row>
    <row r="245" spans="1:20" x14ac:dyDescent="0.25">
      <c r="A245" s="1" t="str">
        <f>SMS[[#This Row],[ID Asesor]]&amp;SMS[[#This Row],[Fecha Monitoreo]]</f>
        <v>373645826</v>
      </c>
      <c r="B245" s="2">
        <v>45826</v>
      </c>
      <c r="C245" s="1" t="s">
        <v>126</v>
      </c>
      <c r="D245" s="1">
        <v>3736</v>
      </c>
      <c r="E245" s="2">
        <v>45826</v>
      </c>
      <c r="F245" s="3">
        <v>0.65416666666666667</v>
      </c>
      <c r="G245" s="1" t="s">
        <v>51</v>
      </c>
      <c r="H245" s="1" t="s">
        <v>52</v>
      </c>
      <c r="I245" s="1" t="s">
        <v>46</v>
      </c>
      <c r="J245" s="1" t="s">
        <v>46</v>
      </c>
      <c r="K245" s="1" t="s">
        <v>46</v>
      </c>
      <c r="L245" s="1" t="s">
        <v>46</v>
      </c>
      <c r="M245" s="1" t="s">
        <v>46</v>
      </c>
      <c r="N245" s="1" t="s">
        <v>46</v>
      </c>
      <c r="O245" s="1" t="s">
        <v>46</v>
      </c>
      <c r="P245" s="1" t="s">
        <v>46</v>
      </c>
      <c r="Q245" s="11" t="str">
        <f>IF(OR(SMS[[#This Row],[El mensaje es asertivo, sin maltrato]]="No Cumple",SMS[[#This Row],[No brinda información sensible o falsa que afecte al cliente o la aplicación]]="No Cumple"),"No Cumple","Cumple")</f>
        <v>Cumple</v>
      </c>
      <c r="R245" s="1" t="s">
        <v>131</v>
      </c>
      <c r="S245" s="4">
        <v>1</v>
      </c>
      <c r="T245" s="9">
        <f>IF(SMS[[#This Row],[Legal]]="No Cumple",0,SMS[[#This Row],[Nota]])</f>
        <v>1</v>
      </c>
    </row>
    <row r="246" spans="1:20" x14ac:dyDescent="0.25">
      <c r="A246" s="1" t="str">
        <f>SMS[[#This Row],[ID Asesor]]&amp;SMS[[#This Row],[Fecha Monitoreo]]</f>
        <v>383045826</v>
      </c>
      <c r="B246" s="2">
        <v>45826</v>
      </c>
      <c r="C246" s="1" t="s">
        <v>56</v>
      </c>
      <c r="D246" s="1">
        <v>3830</v>
      </c>
      <c r="E246" s="2">
        <v>45826</v>
      </c>
      <c r="F246" s="3">
        <v>0.68125000000000002</v>
      </c>
      <c r="G246" s="1" t="s">
        <v>51</v>
      </c>
      <c r="H246" s="1" t="s">
        <v>52</v>
      </c>
      <c r="I246" s="1" t="s">
        <v>46</v>
      </c>
      <c r="J246" s="1" t="s">
        <v>46</v>
      </c>
      <c r="K246" s="1" t="s">
        <v>46</v>
      </c>
      <c r="L246" s="1" t="s">
        <v>46</v>
      </c>
      <c r="M246" s="1" t="s">
        <v>46</v>
      </c>
      <c r="N246" s="1" t="s">
        <v>46</v>
      </c>
      <c r="O246" s="1" t="s">
        <v>46</v>
      </c>
      <c r="P246" s="1" t="s">
        <v>46</v>
      </c>
      <c r="Q246" s="11" t="str">
        <f>IF(OR(SMS[[#This Row],[El mensaje es asertivo, sin maltrato]]="No Cumple",SMS[[#This Row],[No brinda información sensible o falsa que afecte al cliente o la aplicación]]="No Cumple"),"No Cumple","Cumple")</f>
        <v>Cumple</v>
      </c>
      <c r="R246" s="1" t="s">
        <v>372</v>
      </c>
      <c r="S246" s="4">
        <v>1</v>
      </c>
      <c r="T246" s="9">
        <f>IF(SMS[[#This Row],[Legal]]="No Cumple",0,SMS[[#This Row],[Nota]])</f>
        <v>1</v>
      </c>
    </row>
    <row r="247" spans="1:20" x14ac:dyDescent="0.25">
      <c r="A247" s="1" t="str">
        <f>SMS[[#This Row],[ID Asesor]]&amp;SMS[[#This Row],[Fecha Monitoreo]]</f>
        <v>381645826</v>
      </c>
      <c r="B247" s="2">
        <v>45826</v>
      </c>
      <c r="C247" s="1" t="s">
        <v>56</v>
      </c>
      <c r="D247" s="1">
        <v>3816</v>
      </c>
      <c r="E247" s="2">
        <v>45826</v>
      </c>
      <c r="F247" s="3">
        <v>0.65208333333333335</v>
      </c>
      <c r="G247" s="1" t="s">
        <v>51</v>
      </c>
      <c r="H247" s="1" t="s">
        <v>52</v>
      </c>
      <c r="I247" s="1" t="s">
        <v>46</v>
      </c>
      <c r="J247" s="1" t="s">
        <v>46</v>
      </c>
      <c r="K247" s="1" t="s">
        <v>46</v>
      </c>
      <c r="L247" s="1" t="s">
        <v>46</v>
      </c>
      <c r="M247" s="1" t="s">
        <v>46</v>
      </c>
      <c r="N247" s="1" t="s">
        <v>46</v>
      </c>
      <c r="O247" s="1" t="s">
        <v>46</v>
      </c>
      <c r="P247" s="1" t="s">
        <v>46</v>
      </c>
      <c r="Q247" s="11" t="str">
        <f>IF(OR(SMS[[#This Row],[El mensaje es asertivo, sin maltrato]]="No Cumple",SMS[[#This Row],[No brinda información sensible o falsa que afecte al cliente o la aplicación]]="No Cumple"),"No Cumple","Cumple")</f>
        <v>Cumple</v>
      </c>
      <c r="R247" s="1" t="s">
        <v>89</v>
      </c>
      <c r="S247" s="4">
        <v>1</v>
      </c>
      <c r="T247" s="9">
        <f>IF(SMS[[#This Row],[Legal]]="No Cumple",0,SMS[[#This Row],[Nota]])</f>
        <v>1</v>
      </c>
    </row>
    <row r="248" spans="1:20" x14ac:dyDescent="0.25">
      <c r="A248" s="1" t="str">
        <f>SMS[[#This Row],[ID Asesor]]&amp;SMS[[#This Row],[Fecha Monitoreo]]</f>
        <v>389845826</v>
      </c>
      <c r="B248" s="2">
        <v>45826</v>
      </c>
      <c r="C248" s="1" t="s">
        <v>50</v>
      </c>
      <c r="D248" s="1">
        <v>3898</v>
      </c>
      <c r="E248" s="2">
        <v>45826</v>
      </c>
      <c r="F248" s="3">
        <v>0.64375000000000004</v>
      </c>
      <c r="G248" s="1" t="s">
        <v>51</v>
      </c>
      <c r="H248" s="1" t="s">
        <v>52</v>
      </c>
      <c r="I248" s="1" t="s">
        <v>46</v>
      </c>
      <c r="J248" s="1" t="s">
        <v>46</v>
      </c>
      <c r="K248" s="1" t="s">
        <v>46</v>
      </c>
      <c r="L248" s="1" t="s">
        <v>46</v>
      </c>
      <c r="M248" s="1" t="s">
        <v>46</v>
      </c>
      <c r="N248" s="1" t="s">
        <v>46</v>
      </c>
      <c r="O248" s="1" t="s">
        <v>46</v>
      </c>
      <c r="P248" s="1" t="s">
        <v>46</v>
      </c>
      <c r="Q248" s="11" t="str">
        <f>IF(OR(SMS[[#This Row],[El mensaje es asertivo, sin maltrato]]="No Cumple",SMS[[#This Row],[No brinda información sensible o falsa que afecte al cliente o la aplicación]]="No Cumple"),"No Cumple","Cumple")</f>
        <v>Cumple</v>
      </c>
      <c r="R248" s="1" t="s">
        <v>673</v>
      </c>
      <c r="S248" s="4">
        <v>1</v>
      </c>
      <c r="T248" s="9">
        <f>IF(SMS[[#This Row],[Legal]]="No Cumple",0,SMS[[#This Row],[Nota]])</f>
        <v>1</v>
      </c>
    </row>
    <row r="249" spans="1:20" x14ac:dyDescent="0.25">
      <c r="A249" s="1" t="str">
        <f>SMS[[#This Row],[ID Asesor]]&amp;SMS[[#This Row],[Fecha Monitoreo]]</f>
        <v>356945827</v>
      </c>
      <c r="B249" s="2">
        <v>45827</v>
      </c>
      <c r="C249" s="1" t="s">
        <v>50</v>
      </c>
      <c r="D249" s="1">
        <v>3569</v>
      </c>
      <c r="E249" s="2">
        <v>45827</v>
      </c>
      <c r="F249" s="3">
        <v>0.37847222222222221</v>
      </c>
      <c r="G249" s="1" t="s">
        <v>51</v>
      </c>
      <c r="H249" s="1" t="s">
        <v>52</v>
      </c>
      <c r="I249" s="1" t="s">
        <v>47</v>
      </c>
      <c r="J249" s="1" t="s">
        <v>46</v>
      </c>
      <c r="K249" s="1" t="s">
        <v>47</v>
      </c>
      <c r="L249" s="1" t="s">
        <v>46</v>
      </c>
      <c r="M249" s="1" t="s">
        <v>46</v>
      </c>
      <c r="N249" s="1" t="s">
        <v>46</v>
      </c>
      <c r="O249" s="1" t="s">
        <v>47</v>
      </c>
      <c r="P249" s="1" t="s">
        <v>46</v>
      </c>
      <c r="Q249" s="11" t="str">
        <f>IF(OR(SMS[[#This Row],[El mensaje es asertivo, sin maltrato]]="No Cumple",SMS[[#This Row],[No brinda información sensible o falsa que afecte al cliente o la aplicación]]="No Cumple"),"No Cumple","Cumple")</f>
        <v>No Cumple</v>
      </c>
      <c r="R249" s="1" t="s">
        <v>674</v>
      </c>
      <c r="S249" s="4">
        <v>0.65</v>
      </c>
      <c r="T249" s="9">
        <f>IF(SMS[[#This Row],[Legal]]="No Cumple",0,SMS[[#This Row],[Nota]])</f>
        <v>0</v>
      </c>
    </row>
    <row r="250" spans="1:20" x14ac:dyDescent="0.25">
      <c r="A250" s="1" t="str">
        <f>SMS[[#This Row],[ID Asesor]]&amp;SMS[[#This Row],[Fecha Monitoreo]]</f>
        <v>372745827</v>
      </c>
      <c r="B250" s="2">
        <v>45827</v>
      </c>
      <c r="C250" s="1" t="s">
        <v>56</v>
      </c>
      <c r="D250" s="1">
        <v>3727</v>
      </c>
      <c r="E250" s="2">
        <v>45827</v>
      </c>
      <c r="F250" s="3">
        <v>0.41944444444444445</v>
      </c>
      <c r="G250" s="1" t="s">
        <v>51</v>
      </c>
      <c r="H250" s="1" t="s">
        <v>52</v>
      </c>
      <c r="I250" s="1" t="s">
        <v>46</v>
      </c>
      <c r="J250" s="1" t="s">
        <v>46</v>
      </c>
      <c r="K250" s="1" t="s">
        <v>46</v>
      </c>
      <c r="L250" s="1" t="s">
        <v>46</v>
      </c>
      <c r="M250" s="1" t="s">
        <v>46</v>
      </c>
      <c r="N250" s="1" t="s">
        <v>46</v>
      </c>
      <c r="O250" s="1" t="s">
        <v>46</v>
      </c>
      <c r="P250" s="1" t="s">
        <v>46</v>
      </c>
      <c r="Q250" s="11" t="str">
        <f>IF(OR(SMS[[#This Row],[El mensaje es asertivo, sin maltrato]]="No Cumple",SMS[[#This Row],[No brinda información sensible o falsa que afecte al cliente o la aplicación]]="No Cumple"),"No Cumple","Cumple")</f>
        <v>Cumple</v>
      </c>
      <c r="R250" s="1" t="s">
        <v>675</v>
      </c>
      <c r="S250" s="4">
        <v>1</v>
      </c>
      <c r="T250" s="9">
        <f>IF(SMS[[#This Row],[Legal]]="No Cumple",0,SMS[[#This Row],[Nota]])</f>
        <v>1</v>
      </c>
    </row>
    <row r="251" spans="1:20" x14ac:dyDescent="0.25">
      <c r="A251" s="1" t="str">
        <f>SMS[[#This Row],[ID Asesor]]&amp;SMS[[#This Row],[Fecha Monitoreo]]</f>
        <v>381945827</v>
      </c>
      <c r="B251" s="2">
        <v>45827</v>
      </c>
      <c r="C251" s="1" t="s">
        <v>42</v>
      </c>
      <c r="D251" s="1">
        <v>3819</v>
      </c>
      <c r="E251" s="2">
        <v>45827</v>
      </c>
      <c r="F251" s="3">
        <v>0.34652777777777777</v>
      </c>
      <c r="G251" s="1" t="s">
        <v>58</v>
      </c>
      <c r="H251" s="1" t="s">
        <v>52</v>
      </c>
      <c r="I251" s="1" t="s">
        <v>46</v>
      </c>
      <c r="J251" s="1" t="s">
        <v>47</v>
      </c>
      <c r="K251" s="1" t="s">
        <v>46</v>
      </c>
      <c r="L251" s="1" t="s">
        <v>46</v>
      </c>
      <c r="M251" s="1" t="s">
        <v>46</v>
      </c>
      <c r="N251" s="1" t="s">
        <v>47</v>
      </c>
      <c r="O251" s="1" t="s">
        <v>46</v>
      </c>
      <c r="P251" s="1" t="s">
        <v>47</v>
      </c>
      <c r="Q251" s="11" t="str">
        <f>IF(OR(SMS[[#This Row],[El mensaje es asertivo, sin maltrato]]="No Cumple",SMS[[#This Row],[No brinda información sensible o falsa que afecte al cliente o la aplicación]]="No Cumple"),"No Cumple","Cumple")</f>
        <v>No Cumple</v>
      </c>
      <c r="R251" s="1" t="s">
        <v>676</v>
      </c>
      <c r="S251" s="4">
        <v>0.65</v>
      </c>
      <c r="T251" s="9">
        <f>IF(SMS[[#This Row],[Legal]]="No Cumple",0,SMS[[#This Row],[Nota]])</f>
        <v>0</v>
      </c>
    </row>
    <row r="252" spans="1:20" x14ac:dyDescent="0.25">
      <c r="A252" s="1" t="str">
        <f>SMS[[#This Row],[ID Asesor]]&amp;SMS[[#This Row],[Fecha Monitoreo]]</f>
        <v>355745827</v>
      </c>
      <c r="B252" s="2">
        <v>45827</v>
      </c>
      <c r="C252" s="1" t="s">
        <v>42</v>
      </c>
      <c r="D252" s="1">
        <v>3557</v>
      </c>
      <c r="E252" s="2">
        <v>45827</v>
      </c>
      <c r="F252" s="3">
        <v>0.41458333333333336</v>
      </c>
      <c r="G252" s="1" t="s">
        <v>51</v>
      </c>
      <c r="H252" s="1" t="s">
        <v>52</v>
      </c>
      <c r="I252" s="1" t="s">
        <v>46</v>
      </c>
      <c r="J252" s="1" t="s">
        <v>46</v>
      </c>
      <c r="K252" s="1" t="s">
        <v>46</v>
      </c>
      <c r="L252" s="1" t="s">
        <v>46</v>
      </c>
      <c r="M252" s="1" t="s">
        <v>46</v>
      </c>
      <c r="N252" s="1" t="s">
        <v>46</v>
      </c>
      <c r="O252" s="1" t="s">
        <v>46</v>
      </c>
      <c r="P252" s="1" t="s">
        <v>46</v>
      </c>
      <c r="Q252" s="11" t="str">
        <f>IF(OR(SMS[[#This Row],[El mensaje es asertivo, sin maltrato]]="No Cumple",SMS[[#This Row],[No brinda información sensible o falsa que afecte al cliente o la aplicación]]="No Cumple"),"No Cumple","Cumple")</f>
        <v>Cumple</v>
      </c>
      <c r="R252" s="1" t="s">
        <v>102</v>
      </c>
      <c r="S252" s="4">
        <v>1</v>
      </c>
      <c r="T252" s="9">
        <f>IF(SMS[[#This Row],[Legal]]="No Cumple",0,SMS[[#This Row],[Nota]])</f>
        <v>1</v>
      </c>
    </row>
    <row r="253" spans="1:20" x14ac:dyDescent="0.25">
      <c r="A253" s="1" t="str">
        <f>SMS[[#This Row],[ID Asesor]]&amp;SMS[[#This Row],[Fecha Monitoreo]]</f>
        <v>382145827</v>
      </c>
      <c r="B253" s="2">
        <v>45827</v>
      </c>
      <c r="C253" s="1" t="s">
        <v>42</v>
      </c>
      <c r="D253" s="1">
        <v>3821</v>
      </c>
      <c r="E253" s="2">
        <v>45827</v>
      </c>
      <c r="F253" s="3">
        <v>0.43194444444444446</v>
      </c>
      <c r="G253" s="1" t="s">
        <v>58</v>
      </c>
      <c r="H253" s="1" t="s">
        <v>52</v>
      </c>
      <c r="I253" s="1" t="s">
        <v>47</v>
      </c>
      <c r="J253" s="1" t="s">
        <v>46</v>
      </c>
      <c r="K253" s="1" t="s">
        <v>46</v>
      </c>
      <c r="L253" s="1" t="s">
        <v>47</v>
      </c>
      <c r="M253" s="1" t="s">
        <v>46</v>
      </c>
      <c r="N253" s="1" t="s">
        <v>47</v>
      </c>
      <c r="O253" s="1" t="s">
        <v>47</v>
      </c>
      <c r="P253" s="1" t="s">
        <v>46</v>
      </c>
      <c r="Q253" s="11" t="str">
        <f>IF(OR(SMS[[#This Row],[El mensaje es asertivo, sin maltrato]]="No Cumple",SMS[[#This Row],[No brinda información sensible o falsa que afecte al cliente o la aplicación]]="No Cumple"),"No Cumple","Cumple")</f>
        <v>No Cumple</v>
      </c>
      <c r="R253" s="1" t="s">
        <v>677</v>
      </c>
      <c r="S253" s="4">
        <v>0.5</v>
      </c>
      <c r="T253" s="9">
        <f>IF(SMS[[#This Row],[Legal]]="No Cumple",0,SMS[[#This Row],[Nota]])</f>
        <v>0</v>
      </c>
    </row>
    <row r="254" spans="1:20" x14ac:dyDescent="0.25">
      <c r="A254" s="1" t="str">
        <f>SMS[[#This Row],[ID Asesor]]&amp;SMS[[#This Row],[Fecha Monitoreo]]</f>
        <v>394045827</v>
      </c>
      <c r="B254" s="2">
        <v>45827</v>
      </c>
      <c r="C254" s="1" t="s">
        <v>42</v>
      </c>
      <c r="D254" s="1">
        <v>3940</v>
      </c>
      <c r="E254" s="2">
        <v>45827</v>
      </c>
      <c r="F254" s="3">
        <v>0.45694444444444443</v>
      </c>
      <c r="G254" s="1" t="s">
        <v>58</v>
      </c>
      <c r="H254" s="1" t="s">
        <v>52</v>
      </c>
      <c r="I254" s="1" t="s">
        <v>46</v>
      </c>
      <c r="J254" s="1" t="s">
        <v>47</v>
      </c>
      <c r="K254" s="1" t="s">
        <v>47</v>
      </c>
      <c r="L254" s="1" t="s">
        <v>47</v>
      </c>
      <c r="M254" s="1" t="s">
        <v>46</v>
      </c>
      <c r="N254" s="1" t="s">
        <v>47</v>
      </c>
      <c r="O254" s="1" t="s">
        <v>47</v>
      </c>
      <c r="P254" s="1" t="s">
        <v>47</v>
      </c>
      <c r="Q254" s="11" t="str">
        <f>IF(OR(SMS[[#This Row],[El mensaje es asertivo, sin maltrato]]="No Cumple",SMS[[#This Row],[No brinda información sensible o falsa que afecte al cliente o la aplicación]]="No Cumple"),"No Cumple","Cumple")</f>
        <v>No Cumple</v>
      </c>
      <c r="R254" s="1" t="s">
        <v>678</v>
      </c>
      <c r="S254" s="4">
        <v>0.25</v>
      </c>
      <c r="T254" s="9">
        <f>IF(SMS[[#This Row],[Legal]]="No Cumple",0,SMS[[#This Row],[Nota]])</f>
        <v>0</v>
      </c>
    </row>
    <row r="255" spans="1:20" x14ac:dyDescent="0.25">
      <c r="A255" s="1" t="str">
        <f>SMS[[#This Row],[ID Asesor]]&amp;SMS[[#This Row],[Fecha Monitoreo]]</f>
        <v>387445827</v>
      </c>
      <c r="B255" s="2">
        <v>45827</v>
      </c>
      <c r="C255" s="1" t="s">
        <v>50</v>
      </c>
      <c r="D255" s="1">
        <v>3874</v>
      </c>
      <c r="E255" s="2">
        <v>45827</v>
      </c>
      <c r="F255" s="3">
        <v>0.52500000000000002</v>
      </c>
      <c r="G255" s="1" t="s">
        <v>60</v>
      </c>
      <c r="H255" s="1" t="s">
        <v>52</v>
      </c>
      <c r="I255" s="1" t="s">
        <v>46</v>
      </c>
      <c r="J255" s="1" t="s">
        <v>47</v>
      </c>
      <c r="K255" s="1" t="s">
        <v>46</v>
      </c>
      <c r="L255" s="1" t="s">
        <v>47</v>
      </c>
      <c r="M255" s="1" t="s">
        <v>46</v>
      </c>
      <c r="N255" s="1" t="s">
        <v>47</v>
      </c>
      <c r="O255" s="1" t="s">
        <v>46</v>
      </c>
      <c r="P255" s="1" t="s">
        <v>46</v>
      </c>
      <c r="Q255" s="11" t="str">
        <f>IF(OR(SMS[[#This Row],[El mensaje es asertivo, sin maltrato]]="No Cumple",SMS[[#This Row],[No brinda información sensible o falsa que afecte al cliente o la aplicación]]="No Cumple"),"No Cumple","Cumple")</f>
        <v>Cumple</v>
      </c>
      <c r="R255" s="1" t="s">
        <v>679</v>
      </c>
      <c r="S255" s="4">
        <v>0.45</v>
      </c>
      <c r="T255" s="9">
        <f>IF(SMS[[#This Row],[Legal]]="No Cumple",0,SMS[[#This Row],[Nota]])</f>
        <v>0.45</v>
      </c>
    </row>
    <row r="256" spans="1:20" x14ac:dyDescent="0.25">
      <c r="A256" s="1" t="str">
        <f>SMS[[#This Row],[ID Asesor]]&amp;SMS[[#This Row],[Fecha Monitoreo]]</f>
        <v>303545827</v>
      </c>
      <c r="B256" s="2">
        <v>45827</v>
      </c>
      <c r="C256" s="1" t="s">
        <v>59</v>
      </c>
      <c r="D256" s="1">
        <v>3035</v>
      </c>
      <c r="E256" s="2">
        <v>45827</v>
      </c>
      <c r="F256" s="3">
        <v>0.34652777777777777</v>
      </c>
      <c r="G256" s="1" t="s">
        <v>60</v>
      </c>
      <c r="H256" s="1" t="s">
        <v>52</v>
      </c>
      <c r="I256" s="1" t="s">
        <v>46</v>
      </c>
      <c r="J256" s="1" t="s">
        <v>46</v>
      </c>
      <c r="K256" s="1" t="s">
        <v>46</v>
      </c>
      <c r="L256" s="1" t="s">
        <v>46</v>
      </c>
      <c r="M256" s="1" t="s">
        <v>46</v>
      </c>
      <c r="N256" s="1" t="s">
        <v>46</v>
      </c>
      <c r="O256" s="1" t="s">
        <v>46</v>
      </c>
      <c r="P256" s="1" t="s">
        <v>46</v>
      </c>
      <c r="Q256" s="11" t="str">
        <f>IF(OR(SMS[[#This Row],[El mensaje es asertivo, sin maltrato]]="No Cumple",SMS[[#This Row],[No brinda información sensible o falsa que afecte al cliente o la aplicación]]="No Cumple"),"No Cumple","Cumple")</f>
        <v>Cumple</v>
      </c>
      <c r="R256" s="1" t="s">
        <v>75</v>
      </c>
      <c r="S256" s="4">
        <v>1</v>
      </c>
      <c r="T256" s="9">
        <f>IF(SMS[[#This Row],[Legal]]="No Cumple",0,SMS[[#This Row],[Nota]])</f>
        <v>1</v>
      </c>
    </row>
    <row r="257" spans="1:20" x14ac:dyDescent="0.25">
      <c r="A257" s="1" t="str">
        <f>SMS[[#This Row],[ID Asesor]]&amp;SMS[[#This Row],[Fecha Monitoreo]]</f>
        <v>366445827</v>
      </c>
      <c r="B257" s="2">
        <v>45827</v>
      </c>
      <c r="C257" s="1" t="s">
        <v>59</v>
      </c>
      <c r="D257" s="1">
        <v>3664</v>
      </c>
      <c r="E257" s="2">
        <v>45827</v>
      </c>
      <c r="F257" s="3">
        <v>0.55138888888888893</v>
      </c>
      <c r="G257" s="1" t="s">
        <v>60</v>
      </c>
      <c r="H257" s="1" t="s">
        <v>52</v>
      </c>
      <c r="I257" s="1" t="s">
        <v>46</v>
      </c>
      <c r="J257" s="1" t="s">
        <v>46</v>
      </c>
      <c r="K257" s="1" t="s">
        <v>46</v>
      </c>
      <c r="L257" s="1" t="s">
        <v>46</v>
      </c>
      <c r="M257" s="1" t="s">
        <v>46</v>
      </c>
      <c r="N257" s="1" t="s">
        <v>46</v>
      </c>
      <c r="O257" s="1" t="s">
        <v>46</v>
      </c>
      <c r="P257" s="1" t="s">
        <v>46</v>
      </c>
      <c r="Q257" s="11" t="str">
        <f>IF(OR(SMS[[#This Row],[El mensaje es asertivo, sin maltrato]]="No Cumple",SMS[[#This Row],[No brinda información sensible o falsa que afecte al cliente o la aplicación]]="No Cumple"),"No Cumple","Cumple")</f>
        <v>Cumple</v>
      </c>
      <c r="R257" s="1" t="s">
        <v>75</v>
      </c>
      <c r="S257" s="4">
        <v>1</v>
      </c>
      <c r="T257" s="9">
        <f>IF(SMS[[#This Row],[Legal]]="No Cumple",0,SMS[[#This Row],[Nota]])</f>
        <v>1</v>
      </c>
    </row>
    <row r="258" spans="1:20" x14ac:dyDescent="0.25">
      <c r="A258" s="1" t="str">
        <f>SMS[[#This Row],[ID Asesor]]&amp;SMS[[#This Row],[Fecha Monitoreo]]</f>
        <v>380845827</v>
      </c>
      <c r="B258" s="2">
        <v>45827</v>
      </c>
      <c r="C258" s="1" t="s">
        <v>59</v>
      </c>
      <c r="D258" s="1">
        <v>3808</v>
      </c>
      <c r="E258" s="2">
        <v>45827</v>
      </c>
      <c r="F258" s="3">
        <v>0.53541666666666665</v>
      </c>
      <c r="G258" s="1" t="s">
        <v>51</v>
      </c>
      <c r="H258" s="1" t="s">
        <v>52</v>
      </c>
      <c r="I258" s="1" t="s">
        <v>46</v>
      </c>
      <c r="J258" s="1" t="s">
        <v>46</v>
      </c>
      <c r="K258" s="1" t="s">
        <v>46</v>
      </c>
      <c r="L258" s="1" t="s">
        <v>46</v>
      </c>
      <c r="M258" s="1" t="s">
        <v>46</v>
      </c>
      <c r="N258" s="1" t="s">
        <v>46</v>
      </c>
      <c r="O258" s="1" t="s">
        <v>46</v>
      </c>
      <c r="P258" s="1" t="s">
        <v>46</v>
      </c>
      <c r="Q258" s="11" t="str">
        <f>IF(OR(SMS[[#This Row],[El mensaje es asertivo, sin maltrato]]="No Cumple",SMS[[#This Row],[No brinda información sensible o falsa que afecte al cliente o la aplicación]]="No Cumple"),"No Cumple","Cumple")</f>
        <v>Cumple</v>
      </c>
      <c r="R258" s="1" t="s">
        <v>75</v>
      </c>
      <c r="S258" s="4">
        <v>1</v>
      </c>
      <c r="T258" s="9">
        <f>IF(SMS[[#This Row],[Legal]]="No Cumple",0,SMS[[#This Row],[Nota]])</f>
        <v>1</v>
      </c>
    </row>
    <row r="259" spans="1:20" x14ac:dyDescent="0.25">
      <c r="A259" s="1" t="str">
        <f>SMS[[#This Row],[ID Asesor]]&amp;SMS[[#This Row],[Fecha Monitoreo]]</f>
        <v>336845827</v>
      </c>
      <c r="B259" s="2">
        <v>45827</v>
      </c>
      <c r="C259" s="1" t="s">
        <v>56</v>
      </c>
      <c r="D259" s="1">
        <v>3368</v>
      </c>
      <c r="E259" s="2">
        <v>45827</v>
      </c>
      <c r="F259" s="3">
        <v>0.64166666666666672</v>
      </c>
      <c r="G259" s="1" t="s">
        <v>58</v>
      </c>
      <c r="H259" s="1" t="s">
        <v>52</v>
      </c>
      <c r="I259" s="1" t="s">
        <v>46</v>
      </c>
      <c r="J259" s="1" t="s">
        <v>46</v>
      </c>
      <c r="K259" s="1" t="s">
        <v>46</v>
      </c>
      <c r="L259" s="1" t="s">
        <v>46</v>
      </c>
      <c r="M259" s="1" t="s">
        <v>46</v>
      </c>
      <c r="N259" s="1" t="s">
        <v>47</v>
      </c>
      <c r="O259" s="1" t="s">
        <v>46</v>
      </c>
      <c r="P259" s="1" t="s">
        <v>46</v>
      </c>
      <c r="Q259" s="11" t="str">
        <f>IF(OR(SMS[[#This Row],[El mensaje es asertivo, sin maltrato]]="No Cumple",SMS[[#This Row],[No brinda información sensible o falsa que afecte al cliente o la aplicación]]="No Cumple"),"No Cumple","Cumple")</f>
        <v>Cumple</v>
      </c>
      <c r="R259" s="1" t="s">
        <v>680</v>
      </c>
      <c r="S259" s="4">
        <v>0.85</v>
      </c>
      <c r="T259" s="9">
        <f>IF(SMS[[#This Row],[Legal]]="No Cumple",0,SMS[[#This Row],[Nota]])</f>
        <v>0.85</v>
      </c>
    </row>
    <row r="260" spans="1:20" x14ac:dyDescent="0.25">
      <c r="A260" s="1" t="str">
        <f>SMS[[#This Row],[ID Asesor]]&amp;SMS[[#This Row],[Fecha Monitoreo]]</f>
        <v>363245827</v>
      </c>
      <c r="B260" s="2">
        <v>45827</v>
      </c>
      <c r="C260" s="1" t="s">
        <v>50</v>
      </c>
      <c r="D260" s="1">
        <v>3632</v>
      </c>
      <c r="E260" s="2">
        <v>45827</v>
      </c>
      <c r="F260" s="3">
        <v>0.63055555555555554</v>
      </c>
      <c r="G260" s="1" t="s">
        <v>51</v>
      </c>
      <c r="H260" s="1" t="s">
        <v>52</v>
      </c>
      <c r="I260" s="1" t="s">
        <v>46</v>
      </c>
      <c r="J260" s="1" t="s">
        <v>46</v>
      </c>
      <c r="K260" s="1" t="s">
        <v>46</v>
      </c>
      <c r="L260" s="1" t="s">
        <v>46</v>
      </c>
      <c r="M260" s="1" t="s">
        <v>46</v>
      </c>
      <c r="N260" s="1" t="s">
        <v>46</v>
      </c>
      <c r="O260" s="1" t="s">
        <v>46</v>
      </c>
      <c r="P260" s="1" t="s">
        <v>46</v>
      </c>
      <c r="Q260" s="11" t="str">
        <f>IF(OR(SMS[[#This Row],[El mensaje es asertivo, sin maltrato]]="No Cumple",SMS[[#This Row],[No brinda información sensible o falsa que afecte al cliente o la aplicación]]="No Cumple"),"No Cumple","Cumple")</f>
        <v>Cumple</v>
      </c>
      <c r="R260" s="1" t="s">
        <v>681</v>
      </c>
      <c r="S260" s="4">
        <v>1</v>
      </c>
      <c r="T260" s="9">
        <f>IF(SMS[[#This Row],[Legal]]="No Cumple",0,SMS[[#This Row],[Nota]])</f>
        <v>1</v>
      </c>
    </row>
    <row r="261" spans="1:20" x14ac:dyDescent="0.25">
      <c r="A261" s="1" t="str">
        <f>SMS[[#This Row],[ID Asesor]]&amp;SMS[[#This Row],[Fecha Monitoreo]]</f>
        <v>381045827</v>
      </c>
      <c r="B261" s="2">
        <v>45827</v>
      </c>
      <c r="C261" s="1" t="s">
        <v>50</v>
      </c>
      <c r="D261" s="1">
        <v>3810</v>
      </c>
      <c r="E261" s="2">
        <v>45827</v>
      </c>
      <c r="F261" s="3">
        <v>0.68263888888888891</v>
      </c>
      <c r="G261" s="1" t="s">
        <v>51</v>
      </c>
      <c r="H261" s="1" t="s">
        <v>52</v>
      </c>
      <c r="I261" s="1" t="s">
        <v>46</v>
      </c>
      <c r="J261" s="1" t="s">
        <v>46</v>
      </c>
      <c r="K261" s="1" t="s">
        <v>46</v>
      </c>
      <c r="L261" s="1" t="s">
        <v>46</v>
      </c>
      <c r="M261" s="1" t="s">
        <v>46</v>
      </c>
      <c r="N261" s="1" t="s">
        <v>46</v>
      </c>
      <c r="O261" s="1" t="s">
        <v>46</v>
      </c>
      <c r="P261" s="1" t="s">
        <v>46</v>
      </c>
      <c r="Q261" s="11" t="str">
        <f>IF(OR(SMS[[#This Row],[El mensaje es asertivo, sin maltrato]]="No Cumple",SMS[[#This Row],[No brinda información sensible o falsa que afecte al cliente o la aplicación]]="No Cumple"),"No Cumple","Cumple")</f>
        <v>Cumple</v>
      </c>
      <c r="R261" s="1" t="s">
        <v>682</v>
      </c>
      <c r="S261" s="4">
        <v>1</v>
      </c>
      <c r="T261" s="9">
        <f>IF(SMS[[#This Row],[Legal]]="No Cumple",0,SMS[[#This Row],[Nota]])</f>
        <v>1</v>
      </c>
    </row>
    <row r="262" spans="1:20" x14ac:dyDescent="0.25">
      <c r="A262" s="1" t="str">
        <f>SMS[[#This Row],[ID Asesor]]&amp;SMS[[#This Row],[Fecha Monitoreo]]</f>
        <v>388145827</v>
      </c>
      <c r="B262" s="2">
        <v>45827</v>
      </c>
      <c r="C262" s="1" t="s">
        <v>56</v>
      </c>
      <c r="D262" s="1">
        <v>3881</v>
      </c>
      <c r="E262" s="2">
        <v>45827</v>
      </c>
      <c r="F262" s="3">
        <v>0.35138888888888886</v>
      </c>
      <c r="G262" s="1" t="s">
        <v>51</v>
      </c>
      <c r="H262" s="1" t="s">
        <v>52</v>
      </c>
      <c r="I262" s="1" t="s">
        <v>47</v>
      </c>
      <c r="J262" s="1" t="s">
        <v>46</v>
      </c>
      <c r="K262" s="1" t="s">
        <v>46</v>
      </c>
      <c r="L262" s="1" t="s">
        <v>46</v>
      </c>
      <c r="M262" s="1" t="s">
        <v>46</v>
      </c>
      <c r="N262" s="1" t="s">
        <v>46</v>
      </c>
      <c r="O262" s="1" t="s">
        <v>46</v>
      </c>
      <c r="P262" s="1" t="s">
        <v>46</v>
      </c>
      <c r="Q262" s="11" t="str">
        <f>IF(OR(SMS[[#This Row],[El mensaje es asertivo, sin maltrato]]="No Cumple",SMS[[#This Row],[No brinda información sensible o falsa que afecte al cliente o la aplicación]]="No Cumple"),"No Cumple","Cumple")</f>
        <v>Cumple</v>
      </c>
      <c r="R262" s="1" t="s">
        <v>683</v>
      </c>
      <c r="S262" s="4">
        <v>0.85</v>
      </c>
      <c r="T262" s="9">
        <f>IF(SMS[[#This Row],[Legal]]="No Cumple",0,SMS[[#This Row],[Nota]])</f>
        <v>0.85</v>
      </c>
    </row>
    <row r="263" spans="1:20" x14ac:dyDescent="0.25">
      <c r="A263" s="1" t="str">
        <f>SMS[[#This Row],[ID Asesor]]&amp;SMS[[#This Row],[Fecha Monitoreo]]</f>
        <v>376745827</v>
      </c>
      <c r="B263" s="2">
        <v>45827</v>
      </c>
      <c r="C263" s="1" t="s">
        <v>56</v>
      </c>
      <c r="D263" s="1">
        <v>3767</v>
      </c>
      <c r="E263" s="2">
        <v>45827</v>
      </c>
      <c r="F263" s="3">
        <v>0.34375</v>
      </c>
      <c r="G263" s="1" t="s">
        <v>58</v>
      </c>
      <c r="H263" s="1" t="s">
        <v>52</v>
      </c>
      <c r="I263" s="1" t="s">
        <v>46</v>
      </c>
      <c r="J263" s="1" t="s">
        <v>46</v>
      </c>
      <c r="K263" s="1" t="s">
        <v>46</v>
      </c>
      <c r="L263" s="1" t="s">
        <v>46</v>
      </c>
      <c r="M263" s="1" t="s">
        <v>46</v>
      </c>
      <c r="N263" s="1" t="s">
        <v>46</v>
      </c>
      <c r="O263" s="1" t="s">
        <v>46</v>
      </c>
      <c r="P263" s="1" t="s">
        <v>46</v>
      </c>
      <c r="Q263" s="11" t="str">
        <f>IF(OR(SMS[[#This Row],[El mensaje es asertivo, sin maltrato]]="No Cumple",SMS[[#This Row],[No brinda información sensible o falsa que afecte al cliente o la aplicación]]="No Cumple"),"No Cumple","Cumple")</f>
        <v>Cumple</v>
      </c>
      <c r="R263" s="1" t="s">
        <v>675</v>
      </c>
      <c r="S263" s="4">
        <v>1</v>
      </c>
      <c r="T263" s="9">
        <f>IF(SMS[[#This Row],[Legal]]="No Cumple",0,SMS[[#This Row],[Nota]])</f>
        <v>1</v>
      </c>
    </row>
    <row r="264" spans="1:20" x14ac:dyDescent="0.25">
      <c r="A264" s="1" t="str">
        <f>SMS[[#This Row],[ID Asesor]]&amp;SMS[[#This Row],[Fecha Monitoreo]]</f>
        <v>396645827</v>
      </c>
      <c r="B264" s="2">
        <v>45827</v>
      </c>
      <c r="C264" s="1" t="s">
        <v>42</v>
      </c>
      <c r="D264" s="1">
        <v>3966</v>
      </c>
      <c r="E264" s="2">
        <v>45827</v>
      </c>
      <c r="F264" s="3">
        <v>0.41666666666666669</v>
      </c>
      <c r="G264" s="1" t="s">
        <v>51</v>
      </c>
      <c r="H264" s="1" t="s">
        <v>52</v>
      </c>
      <c r="I264" s="1" t="s">
        <v>47</v>
      </c>
      <c r="J264" s="1" t="s">
        <v>46</v>
      </c>
      <c r="K264" s="1" t="s">
        <v>46</v>
      </c>
      <c r="L264" s="1" t="s">
        <v>46</v>
      </c>
      <c r="M264" s="1" t="s">
        <v>46</v>
      </c>
      <c r="N264" s="1" t="s">
        <v>46</v>
      </c>
      <c r="O264" s="1" t="s">
        <v>46</v>
      </c>
      <c r="P264" s="1" t="s">
        <v>46</v>
      </c>
      <c r="Q264" s="11" t="str">
        <f>IF(OR(SMS[[#This Row],[El mensaje es asertivo, sin maltrato]]="No Cumple",SMS[[#This Row],[No brinda información sensible o falsa que afecte al cliente o la aplicación]]="No Cumple"),"No Cumple","Cumple")</f>
        <v>Cumple</v>
      </c>
      <c r="R264" s="1" t="s">
        <v>85</v>
      </c>
      <c r="S264" s="4">
        <v>0.85</v>
      </c>
      <c r="T264" s="9">
        <f>IF(SMS[[#This Row],[Legal]]="No Cumple",0,SMS[[#This Row],[Nota]])</f>
        <v>0.85</v>
      </c>
    </row>
    <row r="265" spans="1:20" x14ac:dyDescent="0.25">
      <c r="A265" s="1" t="str">
        <f>SMS[[#This Row],[ID Asesor]]&amp;SMS[[#This Row],[Fecha Monitoreo]]</f>
        <v>374845827</v>
      </c>
      <c r="B265" s="2">
        <v>45827</v>
      </c>
      <c r="C265" s="1" t="s">
        <v>42</v>
      </c>
      <c r="D265" s="1">
        <v>3748</v>
      </c>
      <c r="E265" s="2">
        <v>45827</v>
      </c>
      <c r="F265" s="3">
        <v>0.51736111111111116</v>
      </c>
      <c r="G265" s="1" t="s">
        <v>51</v>
      </c>
      <c r="H265" s="1" t="s">
        <v>52</v>
      </c>
      <c r="I265" s="1" t="s">
        <v>46</v>
      </c>
      <c r="J265" s="1" t="s">
        <v>46</v>
      </c>
      <c r="K265" s="1" t="s">
        <v>46</v>
      </c>
      <c r="L265" s="1" t="s">
        <v>46</v>
      </c>
      <c r="M265" s="1" t="s">
        <v>46</v>
      </c>
      <c r="N265" s="1" t="s">
        <v>46</v>
      </c>
      <c r="O265" s="1" t="s">
        <v>46</v>
      </c>
      <c r="P265" s="1" t="s">
        <v>46</v>
      </c>
      <c r="Q265" s="11" t="str">
        <f>IF(OR(SMS[[#This Row],[El mensaje es asertivo, sin maltrato]]="No Cumple",SMS[[#This Row],[No brinda información sensible o falsa que afecte al cliente o la aplicación]]="No Cumple"),"No Cumple","Cumple")</f>
        <v>Cumple</v>
      </c>
      <c r="R265" s="1" t="s">
        <v>95</v>
      </c>
      <c r="S265" s="4">
        <v>1</v>
      </c>
      <c r="T265" s="9">
        <f>IF(SMS[[#This Row],[Legal]]="No Cumple",0,SMS[[#This Row],[Nota]])</f>
        <v>1</v>
      </c>
    </row>
    <row r="266" spans="1:20" x14ac:dyDescent="0.25">
      <c r="A266" s="1" t="str">
        <f>SMS[[#This Row],[ID Asesor]]&amp;SMS[[#This Row],[Fecha Monitoreo]]</f>
        <v>382945827</v>
      </c>
      <c r="B266" s="2">
        <v>45827</v>
      </c>
      <c r="C266" s="1" t="s">
        <v>42</v>
      </c>
      <c r="D266" s="1">
        <v>3829</v>
      </c>
      <c r="E266" s="2">
        <v>45827</v>
      </c>
      <c r="F266" s="3">
        <v>0.1763888888888889</v>
      </c>
      <c r="G266" s="1" t="s">
        <v>58</v>
      </c>
      <c r="H266" s="1" t="s">
        <v>52</v>
      </c>
      <c r="I266" s="1" t="s">
        <v>46</v>
      </c>
      <c r="J266" s="1" t="s">
        <v>46</v>
      </c>
      <c r="K266" s="1" t="s">
        <v>46</v>
      </c>
      <c r="L266" s="1" t="s">
        <v>46</v>
      </c>
      <c r="M266" s="1" t="s">
        <v>46</v>
      </c>
      <c r="N266" s="1" t="s">
        <v>46</v>
      </c>
      <c r="O266" s="1" t="s">
        <v>46</v>
      </c>
      <c r="P266" s="1" t="s">
        <v>46</v>
      </c>
      <c r="Q266" s="11" t="str">
        <f>IF(OR(SMS[[#This Row],[El mensaje es asertivo, sin maltrato]]="No Cumple",SMS[[#This Row],[No brinda información sensible o falsa que afecte al cliente o la aplicación]]="No Cumple"),"No Cumple","Cumple")</f>
        <v>Cumple</v>
      </c>
      <c r="R266" s="1" t="s">
        <v>100</v>
      </c>
      <c r="S266" s="4">
        <v>1</v>
      </c>
      <c r="T266" s="9">
        <f>IF(SMS[[#This Row],[Legal]]="No Cumple",0,SMS[[#This Row],[Nota]])</f>
        <v>1</v>
      </c>
    </row>
    <row r="267" spans="1:20" x14ac:dyDescent="0.25">
      <c r="A267" s="1" t="str">
        <f>SMS[[#This Row],[ID Asesor]]&amp;SMS[[#This Row],[Fecha Monitoreo]]</f>
        <v>383445827</v>
      </c>
      <c r="B267" s="2">
        <v>45827</v>
      </c>
      <c r="C267" s="1" t="s">
        <v>126</v>
      </c>
      <c r="D267" s="1">
        <v>3834</v>
      </c>
      <c r="E267" s="2">
        <v>45827</v>
      </c>
      <c r="F267" s="3">
        <v>0.70972222222222225</v>
      </c>
      <c r="G267" s="1" t="s">
        <v>60</v>
      </c>
      <c r="H267" s="1" t="s">
        <v>52</v>
      </c>
      <c r="I267" s="1" t="s">
        <v>47</v>
      </c>
      <c r="J267" s="1" t="s">
        <v>46</v>
      </c>
      <c r="K267" s="1" t="s">
        <v>46</v>
      </c>
      <c r="L267" s="1" t="s">
        <v>46</v>
      </c>
      <c r="M267" s="1" t="s">
        <v>46</v>
      </c>
      <c r="N267" s="1" t="s">
        <v>47</v>
      </c>
      <c r="O267" s="1" t="s">
        <v>46</v>
      </c>
      <c r="P267" s="1" t="s">
        <v>46</v>
      </c>
      <c r="Q267" s="11" t="str">
        <f>IF(OR(SMS[[#This Row],[El mensaje es asertivo, sin maltrato]]="No Cumple",SMS[[#This Row],[No brinda información sensible o falsa que afecte al cliente o la aplicación]]="No Cumple"),"No Cumple","Cumple")</f>
        <v>Cumple</v>
      </c>
      <c r="R267" s="1" t="s">
        <v>684</v>
      </c>
      <c r="S267" s="4">
        <v>0.7</v>
      </c>
      <c r="T267" s="9">
        <f>IF(SMS[[#This Row],[Legal]]="No Cumple",0,SMS[[#This Row],[Nota]])</f>
        <v>0.7</v>
      </c>
    </row>
    <row r="268" spans="1:20" x14ac:dyDescent="0.25">
      <c r="A268" s="1" t="str">
        <f>SMS[[#This Row],[ID Asesor]]&amp;SMS[[#This Row],[Fecha Monitoreo]]</f>
        <v>385845827</v>
      </c>
      <c r="B268" s="2">
        <v>45827</v>
      </c>
      <c r="C268" s="1" t="s">
        <v>126</v>
      </c>
      <c r="D268" s="1">
        <v>3858</v>
      </c>
      <c r="E268" s="2">
        <v>45827</v>
      </c>
      <c r="F268" s="3">
        <v>0.66666666666666663</v>
      </c>
      <c r="G268" s="1" t="s">
        <v>51</v>
      </c>
      <c r="H268" s="1" t="s">
        <v>52</v>
      </c>
      <c r="I268" s="1" t="s">
        <v>46</v>
      </c>
      <c r="J268" s="1" t="s">
        <v>46</v>
      </c>
      <c r="K268" s="1" t="s">
        <v>46</v>
      </c>
      <c r="L268" s="1" t="s">
        <v>46</v>
      </c>
      <c r="M268" s="1" t="s">
        <v>46</v>
      </c>
      <c r="N268" s="1" t="s">
        <v>46</v>
      </c>
      <c r="O268" s="1" t="s">
        <v>46</v>
      </c>
      <c r="P268" s="1" t="s">
        <v>46</v>
      </c>
      <c r="Q268" s="11" t="str">
        <f>IF(OR(SMS[[#This Row],[El mensaje es asertivo, sin maltrato]]="No Cumple",SMS[[#This Row],[No brinda información sensible o falsa que afecte al cliente o la aplicación]]="No Cumple"),"No Cumple","Cumple")</f>
        <v>Cumple</v>
      </c>
      <c r="R268" s="1" t="s">
        <v>133</v>
      </c>
      <c r="S268" s="4">
        <v>1</v>
      </c>
      <c r="T268" s="9">
        <f>IF(SMS[[#This Row],[Legal]]="No Cumple",0,SMS[[#This Row],[Nota]])</f>
        <v>1</v>
      </c>
    </row>
    <row r="269" spans="1:20" x14ac:dyDescent="0.25">
      <c r="A269" s="1" t="str">
        <f>SMS[[#This Row],[ID Asesor]]&amp;SMS[[#This Row],[Fecha Monitoreo]]</f>
        <v>366945827</v>
      </c>
      <c r="B269" s="2">
        <v>45827</v>
      </c>
      <c r="C269" s="1" t="s">
        <v>126</v>
      </c>
      <c r="D269" s="1">
        <v>3669</v>
      </c>
      <c r="E269" s="2">
        <v>45827</v>
      </c>
      <c r="F269" s="3">
        <v>0.72430555555555554</v>
      </c>
      <c r="G269" s="1" t="s">
        <v>51</v>
      </c>
      <c r="H269" s="1" t="s">
        <v>52</v>
      </c>
      <c r="I269" s="1" t="s">
        <v>46</v>
      </c>
      <c r="J269" s="1" t="s">
        <v>46</v>
      </c>
      <c r="K269" s="1" t="s">
        <v>46</v>
      </c>
      <c r="L269" s="1" t="s">
        <v>46</v>
      </c>
      <c r="M269" s="1" t="s">
        <v>46</v>
      </c>
      <c r="N269" s="1" t="s">
        <v>46</v>
      </c>
      <c r="O269" s="1" t="s">
        <v>46</v>
      </c>
      <c r="P269" s="1" t="s">
        <v>46</v>
      </c>
      <c r="Q269" s="11" t="str">
        <f>IF(OR(SMS[[#This Row],[El mensaje es asertivo, sin maltrato]]="No Cumple",SMS[[#This Row],[No brinda información sensible o falsa que afecte al cliente o la aplicación]]="No Cumple"),"No Cumple","Cumple")</f>
        <v>Cumple</v>
      </c>
      <c r="R269" s="1" t="s">
        <v>133</v>
      </c>
      <c r="S269" s="4">
        <v>1</v>
      </c>
      <c r="T269" s="9">
        <f>IF(SMS[[#This Row],[Legal]]="No Cumple",0,SMS[[#This Row],[Nota]])</f>
        <v>1</v>
      </c>
    </row>
    <row r="270" spans="1:20" x14ac:dyDescent="0.25">
      <c r="A270" s="1" t="str">
        <f>SMS[[#This Row],[ID Asesor]]&amp;SMS[[#This Row],[Fecha Monitoreo]]</f>
        <v>394545827</v>
      </c>
      <c r="B270" s="2">
        <v>45827</v>
      </c>
      <c r="C270" s="1" t="s">
        <v>126</v>
      </c>
      <c r="D270" s="1">
        <v>3945</v>
      </c>
      <c r="E270" s="2">
        <v>45827</v>
      </c>
      <c r="F270" s="3">
        <v>0.67777777777777781</v>
      </c>
      <c r="G270" s="1" t="s">
        <v>51</v>
      </c>
      <c r="H270" s="1" t="s">
        <v>52</v>
      </c>
      <c r="I270" s="1" t="s">
        <v>46</v>
      </c>
      <c r="J270" s="1" t="s">
        <v>46</v>
      </c>
      <c r="K270" s="1" t="s">
        <v>46</v>
      </c>
      <c r="L270" s="1" t="s">
        <v>46</v>
      </c>
      <c r="M270" s="1" t="s">
        <v>46</v>
      </c>
      <c r="N270" s="1" t="s">
        <v>46</v>
      </c>
      <c r="O270" s="1" t="s">
        <v>46</v>
      </c>
      <c r="P270" s="1" t="s">
        <v>46</v>
      </c>
      <c r="Q270" s="11" t="str">
        <f>IF(OR(SMS[[#This Row],[El mensaje es asertivo, sin maltrato]]="No Cumple",SMS[[#This Row],[No brinda información sensible o falsa que afecte al cliente o la aplicación]]="No Cumple"),"No Cumple","Cumple")</f>
        <v>Cumple</v>
      </c>
      <c r="R270" s="1" t="s">
        <v>685</v>
      </c>
      <c r="S270" s="4">
        <v>1</v>
      </c>
      <c r="T270" s="9">
        <f>IF(SMS[[#This Row],[Legal]]="No Cumple",0,SMS[[#This Row],[Nota]])</f>
        <v>1</v>
      </c>
    </row>
    <row r="271" spans="1:20" x14ac:dyDescent="0.25">
      <c r="A271" s="1" t="str">
        <f>SMS[[#This Row],[ID Asesor]]&amp;SMS[[#This Row],[Fecha Monitoreo]]</f>
        <v>366645827</v>
      </c>
      <c r="B271" s="2">
        <v>45827</v>
      </c>
      <c r="C271" s="1" t="s">
        <v>126</v>
      </c>
      <c r="D271" s="1">
        <v>3666</v>
      </c>
      <c r="E271" s="2">
        <v>45827</v>
      </c>
      <c r="F271" s="3">
        <v>0.65763888888888888</v>
      </c>
      <c r="G271" s="1" t="s">
        <v>51</v>
      </c>
      <c r="H271" s="1" t="s">
        <v>52</v>
      </c>
      <c r="I271" s="1" t="s">
        <v>46</v>
      </c>
      <c r="J271" s="1" t="s">
        <v>46</v>
      </c>
      <c r="K271" s="1" t="s">
        <v>46</v>
      </c>
      <c r="L271" s="1" t="s">
        <v>46</v>
      </c>
      <c r="M271" s="1" t="s">
        <v>46</v>
      </c>
      <c r="N271" s="1" t="s">
        <v>47</v>
      </c>
      <c r="O271" s="1" t="s">
        <v>46</v>
      </c>
      <c r="P271" s="1" t="s">
        <v>46</v>
      </c>
      <c r="Q271" s="11" t="str">
        <f>IF(OR(SMS[[#This Row],[El mensaje es asertivo, sin maltrato]]="No Cumple",SMS[[#This Row],[No brinda información sensible o falsa que afecte al cliente o la aplicación]]="No Cumple"),"No Cumple","Cumple")</f>
        <v>Cumple</v>
      </c>
      <c r="R271" s="1" t="s">
        <v>686</v>
      </c>
      <c r="S271" s="4">
        <v>0.85</v>
      </c>
      <c r="T271" s="9">
        <f>IF(SMS[[#This Row],[Legal]]="No Cumple",0,SMS[[#This Row],[Nota]])</f>
        <v>0.85</v>
      </c>
    </row>
    <row r="272" spans="1:20" x14ac:dyDescent="0.25">
      <c r="A272" s="1" t="str">
        <f>SMS[[#This Row],[ID Asesor]]&amp;SMS[[#This Row],[Fecha Monitoreo]]</f>
        <v>372945828</v>
      </c>
      <c r="B272" s="2">
        <v>45828</v>
      </c>
      <c r="C272" s="1" t="s">
        <v>126</v>
      </c>
      <c r="D272" s="1">
        <v>3729</v>
      </c>
      <c r="E272" s="2">
        <v>45828</v>
      </c>
      <c r="F272" s="3">
        <v>0.36805555555555558</v>
      </c>
      <c r="G272" s="1" t="s">
        <v>51</v>
      </c>
      <c r="H272" s="1" t="s">
        <v>52</v>
      </c>
      <c r="I272" s="1" t="s">
        <v>46</v>
      </c>
      <c r="J272" s="1" t="s">
        <v>46</v>
      </c>
      <c r="K272" s="1" t="s">
        <v>46</v>
      </c>
      <c r="L272" s="1" t="s">
        <v>46</v>
      </c>
      <c r="M272" s="1" t="s">
        <v>46</v>
      </c>
      <c r="N272" s="1" t="s">
        <v>46</v>
      </c>
      <c r="O272" s="1" t="s">
        <v>46</v>
      </c>
      <c r="P272" s="1" t="s">
        <v>46</v>
      </c>
      <c r="Q272" s="11" t="str">
        <f>IF(OR(SMS[[#This Row],[El mensaje es asertivo, sin maltrato]]="No Cumple",SMS[[#This Row],[No brinda información sensible o falsa que afecte al cliente o la aplicación]]="No Cumple"),"No Cumple","Cumple")</f>
        <v>Cumple</v>
      </c>
      <c r="R272" s="1" t="s">
        <v>131</v>
      </c>
      <c r="S272" s="4">
        <v>1</v>
      </c>
      <c r="T272" s="9">
        <f>IF(SMS[[#This Row],[Legal]]="No Cumple",0,SMS[[#This Row],[Nota]])</f>
        <v>1</v>
      </c>
    </row>
    <row r="273" spans="1:20" x14ac:dyDescent="0.25">
      <c r="A273" s="1" t="str">
        <f>SMS[[#This Row],[ID Asesor]]&amp;SMS[[#This Row],[Fecha Monitoreo]]</f>
        <v>380545828</v>
      </c>
      <c r="B273" s="2">
        <v>45828</v>
      </c>
      <c r="C273" s="1" t="s">
        <v>56</v>
      </c>
      <c r="D273" s="1">
        <v>3805</v>
      </c>
      <c r="E273" s="2">
        <v>45828</v>
      </c>
      <c r="F273" s="3">
        <v>0.39374999999999999</v>
      </c>
      <c r="G273" s="1" t="s">
        <v>58</v>
      </c>
      <c r="H273" s="1" t="s">
        <v>52</v>
      </c>
      <c r="I273" s="1" t="s">
        <v>46</v>
      </c>
      <c r="J273" s="1" t="s">
        <v>46</v>
      </c>
      <c r="K273" s="1" t="s">
        <v>46</v>
      </c>
      <c r="L273" s="1" t="s">
        <v>46</v>
      </c>
      <c r="M273" s="1" t="s">
        <v>46</v>
      </c>
      <c r="N273" s="1" t="s">
        <v>46</v>
      </c>
      <c r="O273" s="1" t="s">
        <v>46</v>
      </c>
      <c r="P273" s="1" t="s">
        <v>46</v>
      </c>
      <c r="Q273" s="11" t="str">
        <f>IF(OR(SMS[[#This Row],[El mensaje es asertivo, sin maltrato]]="No Cumple",SMS[[#This Row],[No brinda información sensible o falsa que afecte al cliente o la aplicación]]="No Cumple"),"No Cumple","Cumple")</f>
        <v>Cumple</v>
      </c>
      <c r="R273" s="1" t="s">
        <v>675</v>
      </c>
      <c r="S273" s="4">
        <v>1</v>
      </c>
      <c r="T273" s="9">
        <f>IF(SMS[[#This Row],[Legal]]="No Cumple",0,SMS[[#This Row],[Nota]])</f>
        <v>1</v>
      </c>
    </row>
    <row r="274" spans="1:20" x14ac:dyDescent="0.25">
      <c r="A274" s="1" t="str">
        <f>SMS[[#This Row],[ID Asesor]]&amp;SMS[[#This Row],[Fecha Monitoreo]]</f>
        <v>359945828</v>
      </c>
      <c r="B274" s="2">
        <v>45828</v>
      </c>
      <c r="C274" s="1" t="s">
        <v>126</v>
      </c>
      <c r="D274" s="1">
        <v>3599</v>
      </c>
      <c r="E274" s="2">
        <v>45828</v>
      </c>
      <c r="F274" s="3">
        <v>0.37986111111111109</v>
      </c>
      <c r="G274" s="1" t="s">
        <v>51</v>
      </c>
      <c r="H274" s="1" t="s">
        <v>52</v>
      </c>
      <c r="I274" s="1" t="s">
        <v>46</v>
      </c>
      <c r="J274" s="1" t="s">
        <v>46</v>
      </c>
      <c r="K274" s="1" t="s">
        <v>46</v>
      </c>
      <c r="L274" s="1" t="s">
        <v>46</v>
      </c>
      <c r="M274" s="1" t="s">
        <v>46</v>
      </c>
      <c r="N274" s="1" t="s">
        <v>46</v>
      </c>
      <c r="O274" s="1" t="s">
        <v>46</v>
      </c>
      <c r="P274" s="1" t="s">
        <v>46</v>
      </c>
      <c r="Q274" s="11" t="str">
        <f>IF(OR(SMS[[#This Row],[El mensaje es asertivo, sin maltrato]]="No Cumple",SMS[[#This Row],[No brinda información sensible o falsa que afecte al cliente o la aplicación]]="No Cumple"),"No Cumple","Cumple")</f>
        <v>Cumple</v>
      </c>
      <c r="R274" s="1" t="s">
        <v>133</v>
      </c>
      <c r="S274" s="4">
        <v>1</v>
      </c>
      <c r="T274" s="9">
        <f>IF(SMS[[#This Row],[Legal]]="No Cumple",0,SMS[[#This Row],[Nota]])</f>
        <v>1</v>
      </c>
    </row>
    <row r="275" spans="1:20" x14ac:dyDescent="0.25">
      <c r="A275" s="1" t="str">
        <f>SMS[[#This Row],[ID Asesor]]&amp;SMS[[#This Row],[Fecha Monitoreo]]</f>
        <v>251545828</v>
      </c>
      <c r="B275" s="2">
        <v>45828</v>
      </c>
      <c r="C275" s="1" t="s">
        <v>50</v>
      </c>
      <c r="D275" s="1">
        <v>2515</v>
      </c>
      <c r="E275" s="2">
        <v>45828</v>
      </c>
      <c r="F275" s="3">
        <v>0.41458333333333336</v>
      </c>
      <c r="G275" s="1" t="s">
        <v>51</v>
      </c>
      <c r="H275" s="1" t="s">
        <v>52</v>
      </c>
      <c r="I275" s="1" t="s">
        <v>46</v>
      </c>
      <c r="J275" s="1" t="s">
        <v>46</v>
      </c>
      <c r="K275" s="1" t="s">
        <v>46</v>
      </c>
      <c r="L275" s="1" t="s">
        <v>46</v>
      </c>
      <c r="M275" s="1" t="s">
        <v>46</v>
      </c>
      <c r="N275" s="1" t="s">
        <v>46</v>
      </c>
      <c r="O275" s="1" t="s">
        <v>46</v>
      </c>
      <c r="P275" s="1" t="s">
        <v>46</v>
      </c>
      <c r="Q275" s="11" t="str">
        <f>IF(OR(SMS[[#This Row],[El mensaje es asertivo, sin maltrato]]="No Cumple",SMS[[#This Row],[No brinda información sensible o falsa que afecte al cliente o la aplicación]]="No Cumple"),"No Cumple","Cumple")</f>
        <v>Cumple</v>
      </c>
      <c r="R275" s="1" t="s">
        <v>53</v>
      </c>
      <c r="S275" s="4">
        <v>1</v>
      </c>
      <c r="T275" s="9">
        <f>IF(SMS[[#This Row],[Legal]]="No Cumple",0,SMS[[#This Row],[Nota]])</f>
        <v>1</v>
      </c>
    </row>
    <row r="276" spans="1:20" x14ac:dyDescent="0.25">
      <c r="A276" s="1" t="str">
        <f>SMS[[#This Row],[ID Asesor]]&amp;SMS[[#This Row],[Fecha Monitoreo]]</f>
        <v>296645828</v>
      </c>
      <c r="B276" s="2">
        <v>45828</v>
      </c>
      <c r="C276" s="1" t="s">
        <v>50</v>
      </c>
      <c r="D276" s="1">
        <v>2966</v>
      </c>
      <c r="E276" s="2">
        <v>45828</v>
      </c>
      <c r="F276" s="3">
        <v>0.40277777777777779</v>
      </c>
      <c r="G276" s="1" t="s">
        <v>51</v>
      </c>
      <c r="H276" s="1" t="s">
        <v>52</v>
      </c>
      <c r="I276" s="1" t="s">
        <v>46</v>
      </c>
      <c r="J276" s="1"/>
      <c r="K276" s="1" t="s">
        <v>46</v>
      </c>
      <c r="L276" s="1" t="s">
        <v>46</v>
      </c>
      <c r="M276" s="1" t="s">
        <v>46</v>
      </c>
      <c r="N276" s="1" t="s">
        <v>46</v>
      </c>
      <c r="O276" s="1" t="s">
        <v>46</v>
      </c>
      <c r="P276" s="1" t="s">
        <v>46</v>
      </c>
      <c r="Q276" s="11" t="str">
        <f>IF(OR(SMS[[#This Row],[El mensaje es asertivo, sin maltrato]]="No Cumple",SMS[[#This Row],[No brinda información sensible o falsa que afecte al cliente o la aplicación]]="No Cumple"),"No Cumple","Cumple")</f>
        <v>Cumple</v>
      </c>
      <c r="R276" s="1" t="s">
        <v>53</v>
      </c>
      <c r="S276" s="4">
        <v>0.8</v>
      </c>
      <c r="T276" s="9">
        <f>IF(SMS[[#This Row],[Legal]]="No Cumple",0,SMS[[#This Row],[Nota]])</f>
        <v>0.8</v>
      </c>
    </row>
    <row r="277" spans="1:20" x14ac:dyDescent="0.25">
      <c r="A277" s="1" t="str">
        <f>SMS[[#This Row],[ID Asesor]]&amp;SMS[[#This Row],[Fecha Monitoreo]]</f>
        <v>312845828</v>
      </c>
      <c r="B277" s="2">
        <v>45828</v>
      </c>
      <c r="C277" s="1" t="s">
        <v>126</v>
      </c>
      <c r="D277" s="1">
        <v>3128</v>
      </c>
      <c r="E277" s="2">
        <v>45828</v>
      </c>
      <c r="F277" s="3">
        <v>0.44791666666666669</v>
      </c>
      <c r="G277" s="1" t="s">
        <v>60</v>
      </c>
      <c r="H277" s="1" t="s">
        <v>52</v>
      </c>
      <c r="I277" s="1" t="s">
        <v>46</v>
      </c>
      <c r="J277" s="1" t="s">
        <v>46</v>
      </c>
      <c r="K277" s="1" t="s">
        <v>46</v>
      </c>
      <c r="L277" s="1" t="s">
        <v>46</v>
      </c>
      <c r="M277" s="1" t="s">
        <v>46</v>
      </c>
      <c r="N277" s="1" t="s">
        <v>46</v>
      </c>
      <c r="O277" s="1" t="s">
        <v>46</v>
      </c>
      <c r="P277" s="1" t="s">
        <v>46</v>
      </c>
      <c r="Q277" s="11" t="str">
        <f>IF(OR(SMS[[#This Row],[El mensaje es asertivo, sin maltrato]]="No Cumple",SMS[[#This Row],[No brinda información sensible o falsa que afecte al cliente o la aplicación]]="No Cumple"),"No Cumple","Cumple")</f>
        <v>Cumple</v>
      </c>
      <c r="R277" s="1" t="s">
        <v>133</v>
      </c>
      <c r="S277" s="4">
        <v>1</v>
      </c>
      <c r="T277" s="9">
        <f>IF(SMS[[#This Row],[Legal]]="No Cumple",0,SMS[[#This Row],[Nota]])</f>
        <v>1</v>
      </c>
    </row>
    <row r="278" spans="1:20" x14ac:dyDescent="0.25">
      <c r="A278" s="1" t="str">
        <f>SMS[[#This Row],[ID Asesor]]&amp;SMS[[#This Row],[Fecha Monitoreo]]</f>
        <v>362345828</v>
      </c>
      <c r="B278" s="2">
        <v>45828</v>
      </c>
      <c r="C278" s="1" t="s">
        <v>42</v>
      </c>
      <c r="D278" s="1">
        <v>3623</v>
      </c>
      <c r="E278" s="2">
        <v>45828</v>
      </c>
      <c r="F278" s="3">
        <v>0.37847222222222221</v>
      </c>
      <c r="G278" s="1" t="s">
        <v>58</v>
      </c>
      <c r="H278" s="1" t="s">
        <v>52</v>
      </c>
      <c r="I278" s="1" t="s">
        <v>46</v>
      </c>
      <c r="J278" s="1" t="s">
        <v>46</v>
      </c>
      <c r="K278" s="1" t="s">
        <v>46</v>
      </c>
      <c r="L278" s="1" t="s">
        <v>46</v>
      </c>
      <c r="M278" s="1" t="s">
        <v>46</v>
      </c>
      <c r="N278" s="1" t="s">
        <v>46</v>
      </c>
      <c r="O278" s="1" t="s">
        <v>46</v>
      </c>
      <c r="P278" s="1" t="s">
        <v>46</v>
      </c>
      <c r="Q278" s="11" t="str">
        <f>IF(OR(SMS[[#This Row],[El mensaje es asertivo, sin maltrato]]="No Cumple",SMS[[#This Row],[No brinda información sensible o falsa que afecte al cliente o la aplicación]]="No Cumple"),"No Cumple","Cumple")</f>
        <v>Cumple</v>
      </c>
      <c r="R278" s="1" t="s">
        <v>100</v>
      </c>
      <c r="S278" s="4">
        <v>1</v>
      </c>
      <c r="T278" s="9">
        <f>IF(SMS[[#This Row],[Legal]]="No Cumple",0,SMS[[#This Row],[Nota]])</f>
        <v>1</v>
      </c>
    </row>
    <row r="279" spans="1:20" x14ac:dyDescent="0.25">
      <c r="A279" s="1" t="str">
        <f>SMS[[#This Row],[ID Asesor]]&amp;SMS[[#This Row],[Fecha Monitoreo]]</f>
        <v>388045828</v>
      </c>
      <c r="B279" s="2">
        <v>45828</v>
      </c>
      <c r="C279" s="1" t="s">
        <v>42</v>
      </c>
      <c r="D279" s="1">
        <v>3880</v>
      </c>
      <c r="E279" s="2">
        <v>45828</v>
      </c>
      <c r="F279" s="3">
        <v>0.33680555555555558</v>
      </c>
      <c r="G279" s="1" t="s">
        <v>58</v>
      </c>
      <c r="H279" s="1" t="s">
        <v>52</v>
      </c>
      <c r="I279" s="1" t="s">
        <v>46</v>
      </c>
      <c r="J279" s="1" t="s">
        <v>46</v>
      </c>
      <c r="K279" s="1" t="s">
        <v>46</v>
      </c>
      <c r="L279" s="1" t="s">
        <v>46</v>
      </c>
      <c r="M279" s="1" t="s">
        <v>46</v>
      </c>
      <c r="N279" s="1" t="s">
        <v>47</v>
      </c>
      <c r="O279" s="1" t="s">
        <v>46</v>
      </c>
      <c r="P279" s="1" t="s">
        <v>46</v>
      </c>
      <c r="Q279" s="11" t="str">
        <f>IF(OR(SMS[[#This Row],[El mensaje es asertivo, sin maltrato]]="No Cumple",SMS[[#This Row],[No brinda información sensible o falsa que afecte al cliente o la aplicación]]="No Cumple"),"No Cumple","Cumple")</f>
        <v>Cumple</v>
      </c>
      <c r="R279" s="1" t="s">
        <v>106</v>
      </c>
      <c r="S279" s="4">
        <v>0.85</v>
      </c>
      <c r="T279" s="9">
        <f>IF(SMS[[#This Row],[Legal]]="No Cumple",0,SMS[[#This Row],[Nota]])</f>
        <v>0.85</v>
      </c>
    </row>
    <row r="280" spans="1:20" x14ac:dyDescent="0.25">
      <c r="A280" s="1" t="str">
        <f>SMS[[#This Row],[ID Asesor]]&amp;SMS[[#This Row],[Fecha Monitoreo]]</f>
        <v>387845828</v>
      </c>
      <c r="B280" s="2">
        <v>45828</v>
      </c>
      <c r="C280" s="1" t="s">
        <v>42</v>
      </c>
      <c r="D280" s="1">
        <v>3878</v>
      </c>
      <c r="E280" s="2">
        <v>45828</v>
      </c>
      <c r="F280" s="3">
        <v>0.49861111111111112</v>
      </c>
      <c r="G280" s="1" t="s">
        <v>58</v>
      </c>
      <c r="H280" s="1" t="s">
        <v>52</v>
      </c>
      <c r="I280" s="1" t="s">
        <v>46</v>
      </c>
      <c r="J280" s="1" t="s">
        <v>46</v>
      </c>
      <c r="K280" s="1" t="s">
        <v>46</v>
      </c>
      <c r="L280" s="1" t="s">
        <v>46</v>
      </c>
      <c r="M280" s="1" t="s">
        <v>46</v>
      </c>
      <c r="N280" s="1" t="s">
        <v>46</v>
      </c>
      <c r="O280" s="1" t="s">
        <v>46</v>
      </c>
      <c r="P280" s="1" t="s">
        <v>46</v>
      </c>
      <c r="Q280" s="11" t="str">
        <f>IF(OR(SMS[[#This Row],[El mensaje es asertivo, sin maltrato]]="No Cumple",SMS[[#This Row],[No brinda información sensible o falsa que afecte al cliente o la aplicación]]="No Cumple"),"No Cumple","Cumple")</f>
        <v>Cumple</v>
      </c>
      <c r="R280" s="1" t="s">
        <v>102</v>
      </c>
      <c r="S280" s="4">
        <v>1</v>
      </c>
      <c r="T280" s="9">
        <f>IF(SMS[[#This Row],[Legal]]="No Cumple",0,SMS[[#This Row],[Nota]])</f>
        <v>1</v>
      </c>
    </row>
    <row r="281" spans="1:20" x14ac:dyDescent="0.25">
      <c r="A281" s="1" t="str">
        <f>SMS[[#This Row],[ID Asesor]]&amp;SMS[[#This Row],[Fecha Monitoreo]]</f>
        <v>334245828</v>
      </c>
      <c r="B281" s="2">
        <v>45828</v>
      </c>
      <c r="C281" s="1" t="s">
        <v>42</v>
      </c>
      <c r="D281" s="1">
        <v>3342</v>
      </c>
      <c r="E281" s="2">
        <v>45828</v>
      </c>
      <c r="F281" s="3">
        <v>0.50624999999999998</v>
      </c>
      <c r="G281" s="1" t="s">
        <v>58</v>
      </c>
      <c r="H281" s="1" t="s">
        <v>52</v>
      </c>
      <c r="I281" s="1" t="s">
        <v>46</v>
      </c>
      <c r="J281" s="1" t="s">
        <v>46</v>
      </c>
      <c r="K281" s="1" t="s">
        <v>46</v>
      </c>
      <c r="L281" s="1" t="s">
        <v>46</v>
      </c>
      <c r="M281" s="1" t="s">
        <v>46</v>
      </c>
      <c r="N281" s="1" t="s">
        <v>47</v>
      </c>
      <c r="O281" s="1" t="s">
        <v>46</v>
      </c>
      <c r="P281" s="1" t="s">
        <v>46</v>
      </c>
      <c r="Q281" s="11" t="str">
        <f>IF(OR(SMS[[#This Row],[El mensaje es asertivo, sin maltrato]]="No Cumple",SMS[[#This Row],[No brinda información sensible o falsa que afecte al cliente o la aplicación]]="No Cumple"),"No Cumple","Cumple")</f>
        <v>Cumple</v>
      </c>
      <c r="R281" s="1" t="s">
        <v>111</v>
      </c>
      <c r="S281" s="4">
        <v>0.85</v>
      </c>
      <c r="T281" s="9">
        <f>IF(SMS[[#This Row],[Legal]]="No Cumple",0,SMS[[#This Row],[Nota]])</f>
        <v>0.85</v>
      </c>
    </row>
    <row r="282" spans="1:20" x14ac:dyDescent="0.25">
      <c r="A282" s="1" t="str">
        <f>SMS[[#This Row],[ID Asesor]]&amp;SMS[[#This Row],[Fecha Monitoreo]]</f>
        <v>355145828</v>
      </c>
      <c r="B282" s="2">
        <v>45828</v>
      </c>
      <c r="C282" s="1" t="s">
        <v>50</v>
      </c>
      <c r="D282" s="1">
        <v>3551</v>
      </c>
      <c r="E282" s="2">
        <v>45828</v>
      </c>
      <c r="F282" s="3">
        <v>0.49930555555555556</v>
      </c>
      <c r="G282" s="1" t="s">
        <v>51</v>
      </c>
      <c r="H282" s="1" t="s">
        <v>52</v>
      </c>
      <c r="I282" s="1" t="s">
        <v>46</v>
      </c>
      <c r="J282" s="1" t="s">
        <v>46</v>
      </c>
      <c r="K282" s="1" t="s">
        <v>46</v>
      </c>
      <c r="L282" s="1" t="s">
        <v>46</v>
      </c>
      <c r="M282" s="1" t="s">
        <v>46</v>
      </c>
      <c r="N282" s="1" t="s">
        <v>46</v>
      </c>
      <c r="O282" s="1" t="s">
        <v>46</v>
      </c>
      <c r="P282" s="1" t="s">
        <v>46</v>
      </c>
      <c r="Q282" s="11" t="str">
        <f>IF(OR(SMS[[#This Row],[El mensaje es asertivo, sin maltrato]]="No Cumple",SMS[[#This Row],[No brinda información sensible o falsa que afecte al cliente o la aplicación]]="No Cumple"),"No Cumple","Cumple")</f>
        <v>Cumple</v>
      </c>
      <c r="R282" s="1" t="s">
        <v>687</v>
      </c>
      <c r="S282" s="4">
        <v>1</v>
      </c>
      <c r="T282" s="9">
        <f>IF(SMS[[#This Row],[Legal]]="No Cumple",0,SMS[[#This Row],[Nota]])</f>
        <v>1</v>
      </c>
    </row>
    <row r="283" spans="1:20" x14ac:dyDescent="0.25">
      <c r="A283" s="1" t="str">
        <f>SMS[[#This Row],[ID Asesor]]&amp;SMS[[#This Row],[Fecha Monitoreo]]</f>
        <v>381945828</v>
      </c>
      <c r="B283" s="2">
        <v>45828</v>
      </c>
      <c r="C283" s="1" t="s">
        <v>42</v>
      </c>
      <c r="D283" s="1">
        <v>3819</v>
      </c>
      <c r="E283" s="2">
        <v>45828</v>
      </c>
      <c r="F283" s="3">
        <v>0.1</v>
      </c>
      <c r="G283" s="1" t="s">
        <v>58</v>
      </c>
      <c r="H283" s="1" t="s">
        <v>52</v>
      </c>
      <c r="I283" s="1" t="s">
        <v>46</v>
      </c>
      <c r="J283" s="1" t="s">
        <v>46</v>
      </c>
      <c r="K283" s="1" t="s">
        <v>46</v>
      </c>
      <c r="L283" s="1" t="s">
        <v>46</v>
      </c>
      <c r="M283" s="1" t="s">
        <v>46</v>
      </c>
      <c r="N283" s="1" t="s">
        <v>46</v>
      </c>
      <c r="O283" s="1" t="s">
        <v>46</v>
      </c>
      <c r="P283" s="1" t="s">
        <v>46</v>
      </c>
      <c r="Q283" s="11" t="str">
        <f>IF(OR(SMS[[#This Row],[El mensaje es asertivo, sin maltrato]]="No Cumple",SMS[[#This Row],[No brinda información sensible o falsa que afecte al cliente o la aplicación]]="No Cumple"),"No Cumple","Cumple")</f>
        <v>Cumple</v>
      </c>
      <c r="R283" s="1" t="s">
        <v>102</v>
      </c>
      <c r="S283" s="4">
        <v>1</v>
      </c>
      <c r="T283" s="9">
        <f>IF(SMS[[#This Row],[Legal]]="No Cumple",0,SMS[[#This Row],[Nota]])</f>
        <v>1</v>
      </c>
    </row>
    <row r="284" spans="1:20" x14ac:dyDescent="0.25">
      <c r="A284" s="1" t="str">
        <f>SMS[[#This Row],[ID Asesor]]&amp;SMS[[#This Row],[Fecha Monitoreo]]</f>
        <v>355745828</v>
      </c>
      <c r="B284" s="2">
        <v>45828</v>
      </c>
      <c r="C284" s="1" t="s">
        <v>42</v>
      </c>
      <c r="D284" s="1">
        <v>3557</v>
      </c>
      <c r="E284" s="2">
        <v>45828</v>
      </c>
      <c r="F284" s="3">
        <v>0.1125</v>
      </c>
      <c r="G284" s="1" t="s">
        <v>51</v>
      </c>
      <c r="H284" s="1" t="s">
        <v>52</v>
      </c>
      <c r="I284" s="1" t="s">
        <v>46</v>
      </c>
      <c r="J284" s="1" t="s">
        <v>46</v>
      </c>
      <c r="K284" s="1" t="s">
        <v>46</v>
      </c>
      <c r="L284" s="1" t="s">
        <v>47</v>
      </c>
      <c r="M284" s="1" t="s">
        <v>46</v>
      </c>
      <c r="N284" s="1" t="s">
        <v>46</v>
      </c>
      <c r="O284" s="1" t="s">
        <v>46</v>
      </c>
      <c r="P284" s="1" t="s">
        <v>46</v>
      </c>
      <c r="Q284" s="11" t="str">
        <f>IF(OR(SMS[[#This Row],[El mensaje es asertivo, sin maltrato]]="No Cumple",SMS[[#This Row],[No brinda información sensible o falsa que afecte al cliente o la aplicación]]="No Cumple"),"No Cumple","Cumple")</f>
        <v>Cumple</v>
      </c>
      <c r="R284" s="1" t="s">
        <v>688</v>
      </c>
      <c r="S284" s="4">
        <v>0.8</v>
      </c>
      <c r="T284" s="9">
        <f>IF(SMS[[#This Row],[Legal]]="No Cumple",0,SMS[[#This Row],[Nota]])</f>
        <v>0.8</v>
      </c>
    </row>
    <row r="285" spans="1:20" x14ac:dyDescent="0.25">
      <c r="A285" s="1" t="str">
        <f>SMS[[#This Row],[ID Asesor]]&amp;SMS[[#This Row],[Fecha Monitoreo]]</f>
        <v>394045828</v>
      </c>
      <c r="B285" s="2">
        <v>45828</v>
      </c>
      <c r="C285" s="1" t="s">
        <v>42</v>
      </c>
      <c r="D285" s="1">
        <v>3940</v>
      </c>
      <c r="E285" s="2">
        <v>45828</v>
      </c>
      <c r="F285" s="3">
        <v>0.48333333333333334</v>
      </c>
      <c r="G285" s="1" t="s">
        <v>58</v>
      </c>
      <c r="H285" s="1" t="s">
        <v>52</v>
      </c>
      <c r="I285" s="1" t="s">
        <v>46</v>
      </c>
      <c r="J285" s="1" t="s">
        <v>46</v>
      </c>
      <c r="K285" s="1" t="s">
        <v>46</v>
      </c>
      <c r="L285" s="1" t="s">
        <v>46</v>
      </c>
      <c r="M285" s="1" t="s">
        <v>46</v>
      </c>
      <c r="N285" s="1" t="s">
        <v>46</v>
      </c>
      <c r="O285" s="1" t="s">
        <v>46</v>
      </c>
      <c r="P285" s="1" t="s">
        <v>46</v>
      </c>
      <c r="Q285" s="11" t="str">
        <f>IF(OR(SMS[[#This Row],[El mensaje es asertivo, sin maltrato]]="No Cumple",SMS[[#This Row],[No brinda información sensible o falsa que afecte al cliente o la aplicación]]="No Cumple"),"No Cumple","Cumple")</f>
        <v>Cumple</v>
      </c>
      <c r="R285" s="1" t="s">
        <v>100</v>
      </c>
      <c r="S285" s="4">
        <v>1</v>
      </c>
      <c r="T285" s="9">
        <f>IF(SMS[[#This Row],[Legal]]="No Cumple",0,SMS[[#This Row],[Nota]])</f>
        <v>1</v>
      </c>
    </row>
    <row r="286" spans="1:20" x14ac:dyDescent="0.25">
      <c r="A286" s="1" t="str">
        <f>SMS[[#This Row],[ID Asesor]]&amp;SMS[[#This Row],[Fecha Monitoreo]]</f>
        <v>308545828</v>
      </c>
      <c r="B286" s="2">
        <v>45828</v>
      </c>
      <c r="C286" s="1" t="s">
        <v>126</v>
      </c>
      <c r="D286" s="1">
        <v>3085</v>
      </c>
      <c r="E286" s="2">
        <v>45828</v>
      </c>
      <c r="F286" s="3">
        <v>0.49722222222222223</v>
      </c>
      <c r="G286" s="1" t="s">
        <v>51</v>
      </c>
      <c r="H286" s="1" t="s">
        <v>52</v>
      </c>
      <c r="I286" s="1" t="s">
        <v>46</v>
      </c>
      <c r="J286" s="1" t="s">
        <v>46</v>
      </c>
      <c r="K286" s="1" t="s">
        <v>46</v>
      </c>
      <c r="L286" s="1" t="s">
        <v>46</v>
      </c>
      <c r="M286" s="1" t="s">
        <v>46</v>
      </c>
      <c r="N286" s="1" t="s">
        <v>46</v>
      </c>
      <c r="O286" s="1" t="s">
        <v>46</v>
      </c>
      <c r="P286" s="1" t="s">
        <v>46</v>
      </c>
      <c r="Q286" s="11" t="str">
        <f>IF(OR(SMS[[#This Row],[El mensaje es asertivo, sin maltrato]]="No Cumple",SMS[[#This Row],[No brinda información sensible o falsa que afecte al cliente o la aplicación]]="No Cumple"),"No Cumple","Cumple")</f>
        <v>Cumple</v>
      </c>
      <c r="R286" s="1" t="s">
        <v>133</v>
      </c>
      <c r="S286" s="4">
        <v>1</v>
      </c>
      <c r="T286" s="9">
        <f>IF(SMS[[#This Row],[Legal]]="No Cumple",0,SMS[[#This Row],[Nota]])</f>
        <v>1</v>
      </c>
    </row>
    <row r="287" spans="1:20" x14ac:dyDescent="0.25">
      <c r="A287" s="1" t="str">
        <f>SMS[[#This Row],[ID Asesor]]&amp;SMS[[#This Row],[Fecha Monitoreo]]</f>
        <v>376745828</v>
      </c>
      <c r="B287" s="2">
        <v>45828</v>
      </c>
      <c r="C287" s="1" t="s">
        <v>56</v>
      </c>
      <c r="D287" s="1">
        <v>3767</v>
      </c>
      <c r="E287" s="2">
        <v>45828</v>
      </c>
      <c r="F287" s="3">
        <v>0.47291666666666665</v>
      </c>
      <c r="G287" s="1" t="s">
        <v>58</v>
      </c>
      <c r="H287" s="1" t="s">
        <v>52</v>
      </c>
      <c r="I287" s="1" t="s">
        <v>46</v>
      </c>
      <c r="J287" s="1" t="s">
        <v>46</v>
      </c>
      <c r="K287" s="1" t="s">
        <v>46</v>
      </c>
      <c r="L287" s="1" t="s">
        <v>46</v>
      </c>
      <c r="M287" s="1" t="s">
        <v>46</v>
      </c>
      <c r="N287" s="1" t="s">
        <v>47</v>
      </c>
      <c r="O287" s="1" t="s">
        <v>46</v>
      </c>
      <c r="P287" s="1" t="s">
        <v>46</v>
      </c>
      <c r="Q287" s="11" t="str">
        <f>IF(OR(SMS[[#This Row],[El mensaje es asertivo, sin maltrato]]="No Cumple",SMS[[#This Row],[No brinda información sensible o falsa que afecte al cliente o la aplicación]]="No Cumple"),"No Cumple","Cumple")</f>
        <v>Cumple</v>
      </c>
      <c r="R287" s="1" t="s">
        <v>689</v>
      </c>
      <c r="S287" s="4">
        <v>0.85</v>
      </c>
      <c r="T287" s="9">
        <f>IF(SMS[[#This Row],[Legal]]="No Cumple",0,SMS[[#This Row],[Nota]])</f>
        <v>0.85</v>
      </c>
    </row>
    <row r="288" spans="1:20" x14ac:dyDescent="0.25">
      <c r="A288" s="1" t="str">
        <f>SMS[[#This Row],[ID Asesor]]&amp;SMS[[#This Row],[Fecha Monitoreo]]</f>
        <v>380645828</v>
      </c>
      <c r="B288" s="2">
        <v>45828</v>
      </c>
      <c r="C288" s="1" t="s">
        <v>56</v>
      </c>
      <c r="D288" s="1">
        <v>3806</v>
      </c>
      <c r="E288" s="2">
        <v>45828</v>
      </c>
      <c r="F288" s="3">
        <v>0.64722222222222225</v>
      </c>
      <c r="G288" s="1" t="s">
        <v>58</v>
      </c>
      <c r="H288" s="1" t="s">
        <v>52</v>
      </c>
      <c r="I288" s="1" t="s">
        <v>46</v>
      </c>
      <c r="J288" s="1" t="s">
        <v>46</v>
      </c>
      <c r="K288" s="1" t="s">
        <v>46</v>
      </c>
      <c r="L288" s="1" t="s">
        <v>46</v>
      </c>
      <c r="M288" s="1" t="s">
        <v>46</v>
      </c>
      <c r="N288" s="1" t="s">
        <v>46</v>
      </c>
      <c r="O288" s="1" t="s">
        <v>46</v>
      </c>
      <c r="P288" s="1" t="s">
        <v>46</v>
      </c>
      <c r="Q288" s="11" t="str">
        <f>IF(OR(SMS[[#This Row],[El mensaje es asertivo, sin maltrato]]="No Cumple",SMS[[#This Row],[No brinda información sensible o falsa que afecte al cliente o la aplicación]]="No Cumple"),"No Cumple","Cumple")</f>
        <v>Cumple</v>
      </c>
      <c r="R288" s="1" t="s">
        <v>150</v>
      </c>
      <c r="S288" s="4">
        <v>1</v>
      </c>
      <c r="T288" s="9">
        <f>IF(SMS[[#This Row],[Legal]]="No Cumple",0,SMS[[#This Row],[Nota]])</f>
        <v>1</v>
      </c>
    </row>
    <row r="289" spans="1:20" x14ac:dyDescent="0.25">
      <c r="A289" s="1" t="str">
        <f>SMS[[#This Row],[ID Asesor]]&amp;SMS[[#This Row],[Fecha Monitoreo]]</f>
        <v>361345828</v>
      </c>
      <c r="B289" s="2">
        <v>45828</v>
      </c>
      <c r="C289" s="1" t="s">
        <v>59</v>
      </c>
      <c r="D289" s="1">
        <v>3613</v>
      </c>
      <c r="E289" s="2">
        <v>45828</v>
      </c>
      <c r="F289" s="3">
        <v>0.42708333333333331</v>
      </c>
      <c r="G289" s="1" t="s">
        <v>60</v>
      </c>
      <c r="H289" s="1" t="s">
        <v>52</v>
      </c>
      <c r="I289" s="1" t="s">
        <v>46</v>
      </c>
      <c r="J289" s="1" t="s">
        <v>46</v>
      </c>
      <c r="K289" s="1" t="s">
        <v>46</v>
      </c>
      <c r="L289" s="1" t="s">
        <v>46</v>
      </c>
      <c r="M289" s="1" t="s">
        <v>46</v>
      </c>
      <c r="N289" s="1" t="s">
        <v>46</v>
      </c>
      <c r="O289" s="1" t="s">
        <v>46</v>
      </c>
      <c r="P289" s="1" t="s">
        <v>46</v>
      </c>
      <c r="Q289" s="11" t="str">
        <f>IF(OR(SMS[[#This Row],[El mensaje es asertivo, sin maltrato]]="No Cumple",SMS[[#This Row],[No brinda información sensible o falsa que afecte al cliente o la aplicación]]="No Cumple"),"No Cumple","Cumple")</f>
        <v>Cumple</v>
      </c>
      <c r="R289" s="1" t="s">
        <v>75</v>
      </c>
      <c r="S289" s="4">
        <v>1</v>
      </c>
      <c r="T289" s="9">
        <f>IF(SMS[[#This Row],[Legal]]="No Cumple",0,SMS[[#This Row],[Nota]])</f>
        <v>1</v>
      </c>
    </row>
    <row r="290" spans="1:20" x14ac:dyDescent="0.25">
      <c r="A290" s="1" t="str">
        <f>SMS[[#This Row],[ID Asesor]]&amp;SMS[[#This Row],[Fecha Monitoreo]]</f>
        <v>345945828</v>
      </c>
      <c r="B290" s="2">
        <v>45828</v>
      </c>
      <c r="C290" s="1" t="s">
        <v>56</v>
      </c>
      <c r="D290" s="1">
        <v>3459</v>
      </c>
      <c r="E290" s="2">
        <v>45828</v>
      </c>
      <c r="F290" s="3">
        <v>0.66180555555555554</v>
      </c>
      <c r="G290" s="1" t="s">
        <v>58</v>
      </c>
      <c r="H290" s="1" t="s">
        <v>52</v>
      </c>
      <c r="I290" s="1" t="s">
        <v>46</v>
      </c>
      <c r="J290" s="1" t="s">
        <v>46</v>
      </c>
      <c r="K290" s="1" t="s">
        <v>46</v>
      </c>
      <c r="L290" s="1" t="s">
        <v>46</v>
      </c>
      <c r="M290" s="1" t="s">
        <v>46</v>
      </c>
      <c r="N290" s="1" t="s">
        <v>46</v>
      </c>
      <c r="O290" s="1" t="s">
        <v>46</v>
      </c>
      <c r="P290" s="1" t="s">
        <v>46</v>
      </c>
      <c r="Q290" s="11" t="str">
        <f>IF(OR(SMS[[#This Row],[El mensaje es asertivo, sin maltrato]]="No Cumple",SMS[[#This Row],[No brinda información sensible o falsa que afecte al cliente o la aplicación]]="No Cumple"),"No Cumple","Cumple")</f>
        <v>Cumple</v>
      </c>
      <c r="R290" s="1" t="s">
        <v>675</v>
      </c>
      <c r="S290" s="4">
        <v>1</v>
      </c>
      <c r="T290" s="9">
        <f>IF(SMS[[#This Row],[Legal]]="No Cumple",0,SMS[[#This Row],[Nota]])</f>
        <v>1</v>
      </c>
    </row>
    <row r="291" spans="1:20" x14ac:dyDescent="0.25">
      <c r="A291" s="1" t="str">
        <f>SMS[[#This Row],[ID Asesor]]&amp;SMS[[#This Row],[Fecha Monitoreo]]</f>
        <v>363145828</v>
      </c>
      <c r="B291" s="2">
        <v>45828</v>
      </c>
      <c r="C291" s="1" t="s">
        <v>59</v>
      </c>
      <c r="D291" s="1">
        <v>3631</v>
      </c>
      <c r="E291" s="2">
        <v>45828</v>
      </c>
      <c r="F291" s="3">
        <v>0.53194444444444444</v>
      </c>
      <c r="G291" s="1" t="s">
        <v>51</v>
      </c>
      <c r="H291" s="1" t="s">
        <v>52</v>
      </c>
      <c r="I291" s="1" t="s">
        <v>46</v>
      </c>
      <c r="J291" s="1" t="s">
        <v>46</v>
      </c>
      <c r="K291" s="1" t="s">
        <v>46</v>
      </c>
      <c r="L291" s="1" t="s">
        <v>46</v>
      </c>
      <c r="M291" s="1" t="s">
        <v>46</v>
      </c>
      <c r="N291" s="1" t="s">
        <v>46</v>
      </c>
      <c r="O291" s="1" t="s">
        <v>46</v>
      </c>
      <c r="P291" s="1" t="s">
        <v>46</v>
      </c>
      <c r="Q291" s="11" t="str">
        <f>IF(OR(SMS[[#This Row],[El mensaje es asertivo, sin maltrato]]="No Cumple",SMS[[#This Row],[No brinda información sensible o falsa que afecte al cliente o la aplicación]]="No Cumple"),"No Cumple","Cumple")</f>
        <v>Cumple</v>
      </c>
      <c r="R291" s="1" t="s">
        <v>75</v>
      </c>
      <c r="S291" s="4">
        <v>1</v>
      </c>
      <c r="T291" s="9">
        <f>IF(SMS[[#This Row],[Legal]]="No Cumple",0,SMS[[#This Row],[Nota]])</f>
        <v>1</v>
      </c>
    </row>
    <row r="292" spans="1:20" x14ac:dyDescent="0.25">
      <c r="A292" s="1" t="str">
        <f>SMS[[#This Row],[ID Asesor]]&amp;SMS[[#This Row],[Fecha Monitoreo]]</f>
        <v>361245828</v>
      </c>
      <c r="B292" s="2">
        <v>45828</v>
      </c>
      <c r="C292" s="1" t="s">
        <v>59</v>
      </c>
      <c r="D292" s="1">
        <v>3612</v>
      </c>
      <c r="E292" s="2">
        <v>45828</v>
      </c>
      <c r="F292" s="3">
        <v>0.51180555555555551</v>
      </c>
      <c r="G292" s="1" t="s">
        <v>60</v>
      </c>
      <c r="H292" s="1" t="s">
        <v>52</v>
      </c>
      <c r="I292" s="1" t="s">
        <v>46</v>
      </c>
      <c r="J292" s="1" t="s">
        <v>46</v>
      </c>
      <c r="K292" s="1" t="s">
        <v>46</v>
      </c>
      <c r="L292" s="1" t="s">
        <v>46</v>
      </c>
      <c r="M292" s="1" t="s">
        <v>46</v>
      </c>
      <c r="N292" s="1" t="s">
        <v>46</v>
      </c>
      <c r="O292" s="1" t="s">
        <v>46</v>
      </c>
      <c r="P292" s="1" t="s">
        <v>46</v>
      </c>
      <c r="Q292" s="11" t="str">
        <f>IF(OR(SMS[[#This Row],[El mensaje es asertivo, sin maltrato]]="No Cumple",SMS[[#This Row],[No brinda información sensible o falsa que afecte al cliente o la aplicación]]="No Cumple"),"No Cumple","Cumple")</f>
        <v>Cumple</v>
      </c>
      <c r="R292" s="1" t="s">
        <v>75</v>
      </c>
      <c r="S292" s="4">
        <v>1</v>
      </c>
      <c r="T292" s="9">
        <f>IF(SMS[[#This Row],[Legal]]="No Cumple",0,SMS[[#This Row],[Nota]])</f>
        <v>1</v>
      </c>
    </row>
    <row r="293" spans="1:20" x14ac:dyDescent="0.25">
      <c r="A293" s="1" t="str">
        <f>SMS[[#This Row],[ID Asesor]]&amp;SMS[[#This Row],[Fecha Monitoreo]]</f>
        <v>387645828</v>
      </c>
      <c r="B293" s="2">
        <v>45828</v>
      </c>
      <c r="C293" s="1" t="s">
        <v>59</v>
      </c>
      <c r="D293" s="1">
        <v>3876</v>
      </c>
      <c r="E293" s="2">
        <v>45828</v>
      </c>
      <c r="F293" s="3">
        <v>0.5395833333333333</v>
      </c>
      <c r="G293" s="1" t="s">
        <v>51</v>
      </c>
      <c r="H293" s="1" t="s">
        <v>52</v>
      </c>
      <c r="I293" s="1" t="s">
        <v>46</v>
      </c>
      <c r="J293" s="1" t="s">
        <v>46</v>
      </c>
      <c r="K293" s="1" t="s">
        <v>46</v>
      </c>
      <c r="L293" s="1" t="s">
        <v>46</v>
      </c>
      <c r="M293" s="1" t="s">
        <v>46</v>
      </c>
      <c r="N293" s="1" t="s">
        <v>46</v>
      </c>
      <c r="O293" s="1" t="s">
        <v>46</v>
      </c>
      <c r="P293" s="1" t="s">
        <v>46</v>
      </c>
      <c r="Q293" s="11" t="str">
        <f>IF(OR(SMS[[#This Row],[El mensaje es asertivo, sin maltrato]]="No Cumple",SMS[[#This Row],[No brinda información sensible o falsa que afecte al cliente o la aplicación]]="No Cumple"),"No Cumple","Cumple")</f>
        <v>Cumple</v>
      </c>
      <c r="R293" s="1" t="s">
        <v>75</v>
      </c>
      <c r="S293" s="4">
        <v>1</v>
      </c>
      <c r="T293" s="9">
        <f>IF(SMS[[#This Row],[Legal]]="No Cumple",0,SMS[[#This Row],[Nota]])</f>
        <v>1</v>
      </c>
    </row>
    <row r="294" spans="1:20" x14ac:dyDescent="0.25">
      <c r="A294" s="1" t="str">
        <f>SMS[[#This Row],[ID Asesor]]&amp;SMS[[#This Row],[Fecha Monitoreo]]</f>
        <v>389945829</v>
      </c>
      <c r="B294" s="2">
        <v>45829</v>
      </c>
      <c r="C294" s="1" t="s">
        <v>42</v>
      </c>
      <c r="D294" s="1">
        <v>3899</v>
      </c>
      <c r="E294" s="2">
        <v>45829</v>
      </c>
      <c r="F294" s="3">
        <v>0.45347222222222222</v>
      </c>
      <c r="G294" s="1" t="s">
        <v>51</v>
      </c>
      <c r="H294" s="1" t="s">
        <v>52</v>
      </c>
      <c r="I294" s="1" t="s">
        <v>46</v>
      </c>
      <c r="J294" s="1" t="s">
        <v>46</v>
      </c>
      <c r="K294" s="1" t="s">
        <v>46</v>
      </c>
      <c r="L294" s="1" t="s">
        <v>46</v>
      </c>
      <c r="M294" s="1" t="s">
        <v>46</v>
      </c>
      <c r="N294" s="1" t="s">
        <v>46</v>
      </c>
      <c r="O294" s="1" t="s">
        <v>46</v>
      </c>
      <c r="P294" s="1" t="s">
        <v>46</v>
      </c>
      <c r="Q294" s="11" t="str">
        <f>IF(OR(SMS[[#This Row],[El mensaje es asertivo, sin maltrato]]="No Cumple",SMS[[#This Row],[No brinda información sensible o falsa que afecte al cliente o la aplicación]]="No Cumple"),"No Cumple","Cumple")</f>
        <v>Cumple</v>
      </c>
      <c r="R294" s="1" t="s">
        <v>100</v>
      </c>
      <c r="S294" s="4">
        <v>1</v>
      </c>
      <c r="T294" s="9">
        <f>IF(SMS[[#This Row],[Legal]]="No Cumple",0,SMS[[#This Row],[Nota]])</f>
        <v>1</v>
      </c>
    </row>
    <row r="295" spans="1:20" x14ac:dyDescent="0.25">
      <c r="A295" s="1" t="str">
        <f>SMS[[#This Row],[ID Asesor]]&amp;SMS[[#This Row],[Fecha Monitoreo]]</f>
        <v>363845829</v>
      </c>
      <c r="B295" s="2">
        <v>45829</v>
      </c>
      <c r="C295" s="1" t="s">
        <v>42</v>
      </c>
      <c r="D295" s="1">
        <v>3638</v>
      </c>
      <c r="E295" s="2">
        <v>45829</v>
      </c>
      <c r="F295" s="3">
        <v>0.45555555555555555</v>
      </c>
      <c r="G295" s="1" t="s">
        <v>58</v>
      </c>
      <c r="H295" s="1" t="s">
        <v>52</v>
      </c>
      <c r="I295" s="1" t="s">
        <v>46</v>
      </c>
      <c r="J295" s="1" t="s">
        <v>46</v>
      </c>
      <c r="K295" s="1" t="s">
        <v>46</v>
      </c>
      <c r="L295" s="1" t="s">
        <v>46</v>
      </c>
      <c r="M295" s="1" t="s">
        <v>46</v>
      </c>
      <c r="N295" s="1" t="s">
        <v>46</v>
      </c>
      <c r="O295" s="1" t="s">
        <v>46</v>
      </c>
      <c r="P295" s="1" t="s">
        <v>46</v>
      </c>
      <c r="Q295" s="11" t="str">
        <f>IF(OR(SMS[[#This Row],[El mensaje es asertivo, sin maltrato]]="No Cumple",SMS[[#This Row],[No brinda información sensible o falsa que afecte al cliente o la aplicación]]="No Cumple"),"No Cumple","Cumple")</f>
        <v>Cumple</v>
      </c>
      <c r="R295" s="1" t="s">
        <v>95</v>
      </c>
      <c r="S295" s="4">
        <v>1</v>
      </c>
      <c r="T295" s="9">
        <f>IF(SMS[[#This Row],[Legal]]="No Cumple",0,SMS[[#This Row],[Nota]])</f>
        <v>1</v>
      </c>
    </row>
    <row r="296" spans="1:20" x14ac:dyDescent="0.25">
      <c r="A296" s="1" t="str">
        <f>SMS[[#This Row],[ID Asesor]]&amp;SMS[[#This Row],[Fecha Monitoreo]]</f>
        <v>295345829</v>
      </c>
      <c r="B296" s="2">
        <v>45829</v>
      </c>
      <c r="C296" s="1" t="s">
        <v>42</v>
      </c>
      <c r="D296" s="1">
        <v>2953</v>
      </c>
      <c r="E296" s="2">
        <v>45829</v>
      </c>
      <c r="F296" s="3">
        <v>0.45763888888888887</v>
      </c>
      <c r="G296" s="1" t="s">
        <v>58</v>
      </c>
      <c r="H296" s="1" t="s">
        <v>52</v>
      </c>
      <c r="I296" s="1" t="s">
        <v>46</v>
      </c>
      <c r="J296" s="1" t="s">
        <v>46</v>
      </c>
      <c r="K296" s="1" t="s">
        <v>46</v>
      </c>
      <c r="L296" s="1" t="s">
        <v>46</v>
      </c>
      <c r="M296" s="1" t="s">
        <v>46</v>
      </c>
      <c r="N296" s="1" t="s">
        <v>46</v>
      </c>
      <c r="O296" s="1" t="s">
        <v>46</v>
      </c>
      <c r="P296" s="1" t="s">
        <v>46</v>
      </c>
      <c r="Q296" s="11" t="str">
        <f>IF(OR(SMS[[#This Row],[El mensaje es asertivo, sin maltrato]]="No Cumple",SMS[[#This Row],[No brinda información sensible o falsa que afecte al cliente o la aplicación]]="No Cumple"),"No Cumple","Cumple")</f>
        <v>Cumple</v>
      </c>
      <c r="R296" s="1" t="s">
        <v>102</v>
      </c>
      <c r="S296" s="4">
        <v>1</v>
      </c>
      <c r="T296" s="9">
        <f>IF(SMS[[#This Row],[Legal]]="No Cumple",0,SMS[[#This Row],[Nota]])</f>
        <v>1</v>
      </c>
    </row>
    <row r="297" spans="1:20" x14ac:dyDescent="0.25">
      <c r="A297" s="1" t="str">
        <f>SMS[[#This Row],[ID Asesor]]&amp;SMS[[#This Row],[Fecha Monitoreo]]</f>
        <v>383445829</v>
      </c>
      <c r="B297" s="2">
        <v>45829</v>
      </c>
      <c r="C297" s="1" t="s">
        <v>126</v>
      </c>
      <c r="D297" s="1">
        <v>3834</v>
      </c>
      <c r="E297" s="2">
        <v>45829</v>
      </c>
      <c r="F297" s="3">
        <v>0.49027777777777776</v>
      </c>
      <c r="G297" s="1" t="s">
        <v>60</v>
      </c>
      <c r="H297" s="1" t="s">
        <v>52</v>
      </c>
      <c r="I297" s="1" t="s">
        <v>46</v>
      </c>
      <c r="J297" s="1" t="s">
        <v>46</v>
      </c>
      <c r="K297" s="1" t="s">
        <v>46</v>
      </c>
      <c r="L297" s="1" t="s">
        <v>46</v>
      </c>
      <c r="M297" s="1" t="s">
        <v>46</v>
      </c>
      <c r="N297" s="1" t="s">
        <v>46</v>
      </c>
      <c r="O297" s="1" t="s">
        <v>46</v>
      </c>
      <c r="P297" s="1" t="s">
        <v>46</v>
      </c>
      <c r="Q297" s="11" t="str">
        <f>IF(OR(SMS[[#This Row],[El mensaje es asertivo, sin maltrato]]="No Cumple",SMS[[#This Row],[No brinda información sensible o falsa que afecte al cliente o la aplicación]]="No Cumple"),"No Cumple","Cumple")</f>
        <v>Cumple</v>
      </c>
      <c r="R297" s="1" t="s">
        <v>133</v>
      </c>
      <c r="S297" s="4">
        <v>1</v>
      </c>
      <c r="T297" s="9">
        <f>IF(SMS[[#This Row],[Legal]]="No Cumple",0,SMS[[#This Row],[Nota]])</f>
        <v>1</v>
      </c>
    </row>
    <row r="298" spans="1:20" x14ac:dyDescent="0.25">
      <c r="A298" s="1" t="str">
        <f>SMS[[#This Row],[ID Asesor]]&amp;SMS[[#This Row],[Fecha Monitoreo]]</f>
        <v>369145829</v>
      </c>
      <c r="B298" s="2">
        <v>45829</v>
      </c>
      <c r="C298" s="1" t="s">
        <v>59</v>
      </c>
      <c r="D298" s="1">
        <v>3691</v>
      </c>
      <c r="E298" s="2">
        <v>45829</v>
      </c>
      <c r="F298" s="3">
        <v>0.49791666666666667</v>
      </c>
      <c r="G298" s="1" t="s">
        <v>51</v>
      </c>
      <c r="H298" s="1" t="s">
        <v>52</v>
      </c>
      <c r="I298" s="1" t="s">
        <v>46</v>
      </c>
      <c r="J298" s="1" t="s">
        <v>46</v>
      </c>
      <c r="K298" s="1" t="s">
        <v>46</v>
      </c>
      <c r="L298" s="1" t="s">
        <v>46</v>
      </c>
      <c r="M298" s="1" t="s">
        <v>46</v>
      </c>
      <c r="N298" s="1" t="s">
        <v>46</v>
      </c>
      <c r="O298" s="1" t="s">
        <v>46</v>
      </c>
      <c r="P298" s="1" t="s">
        <v>46</v>
      </c>
      <c r="Q298" s="11" t="str">
        <f>IF(OR(SMS[[#This Row],[El mensaje es asertivo, sin maltrato]]="No Cumple",SMS[[#This Row],[No brinda información sensible o falsa que afecte al cliente o la aplicación]]="No Cumple"),"No Cumple","Cumple")</f>
        <v>Cumple</v>
      </c>
      <c r="R298" s="1" t="s">
        <v>75</v>
      </c>
      <c r="S298" s="4">
        <v>1</v>
      </c>
      <c r="T298" s="9">
        <f>IF(SMS[[#This Row],[Legal]]="No Cumple",0,SMS[[#This Row],[Nota]])</f>
        <v>1</v>
      </c>
    </row>
    <row r="299" spans="1:20" x14ac:dyDescent="0.25">
      <c r="A299" s="1" t="str">
        <f>SMS[[#This Row],[ID Asesor]]&amp;SMS[[#This Row],[Fecha Monitoreo]]</f>
        <v>364445829</v>
      </c>
      <c r="B299" s="2">
        <v>45829</v>
      </c>
      <c r="C299" s="1" t="s">
        <v>59</v>
      </c>
      <c r="D299" s="1">
        <v>3644</v>
      </c>
      <c r="E299" s="2">
        <v>45829</v>
      </c>
      <c r="F299" s="3">
        <v>0.44305555555555554</v>
      </c>
      <c r="G299" s="1" t="s">
        <v>51</v>
      </c>
      <c r="H299" s="1" t="s">
        <v>52</v>
      </c>
      <c r="I299" s="1" t="s">
        <v>46</v>
      </c>
      <c r="J299" s="1" t="s">
        <v>46</v>
      </c>
      <c r="K299" s="1" t="s">
        <v>46</v>
      </c>
      <c r="L299" s="1" t="s">
        <v>46</v>
      </c>
      <c r="M299" s="1" t="s">
        <v>46</v>
      </c>
      <c r="N299" s="1" t="s">
        <v>47</v>
      </c>
      <c r="O299" s="1" t="s">
        <v>46</v>
      </c>
      <c r="P299" s="1" t="s">
        <v>46</v>
      </c>
      <c r="Q299" s="11" t="str">
        <f>IF(OR(SMS[[#This Row],[El mensaje es asertivo, sin maltrato]]="No Cumple",SMS[[#This Row],[No brinda información sensible o falsa que afecte al cliente o la aplicación]]="No Cumple"),"No Cumple","Cumple")</f>
        <v>Cumple</v>
      </c>
      <c r="R299" s="1" t="s">
        <v>91</v>
      </c>
      <c r="S299" s="4">
        <v>0.85</v>
      </c>
      <c r="T299" s="9">
        <f>IF(SMS[[#This Row],[Legal]]="No Cumple",0,SMS[[#This Row],[Nota]])</f>
        <v>0.85</v>
      </c>
    </row>
    <row r="300" spans="1:20" x14ac:dyDescent="0.25">
      <c r="A300" s="1" t="str">
        <f>SMS[[#This Row],[ID Asesor]]&amp;SMS[[#This Row],[Fecha Monitoreo]]</f>
        <v>380845829</v>
      </c>
      <c r="B300" s="2">
        <v>45829</v>
      </c>
      <c r="C300" s="1" t="s">
        <v>59</v>
      </c>
      <c r="D300" s="1">
        <v>3808</v>
      </c>
      <c r="E300" s="2">
        <v>45829</v>
      </c>
      <c r="F300" s="3">
        <v>0.53055555555555556</v>
      </c>
      <c r="G300" s="1" t="s">
        <v>60</v>
      </c>
      <c r="H300" s="1" t="s">
        <v>52</v>
      </c>
      <c r="I300" s="1" t="s">
        <v>46</v>
      </c>
      <c r="J300" s="1" t="s">
        <v>46</v>
      </c>
      <c r="K300" s="1" t="s">
        <v>46</v>
      </c>
      <c r="L300" s="1" t="s">
        <v>46</v>
      </c>
      <c r="M300" s="1" t="s">
        <v>46</v>
      </c>
      <c r="N300" s="1" t="s">
        <v>46</v>
      </c>
      <c r="O300" s="1" t="s">
        <v>46</v>
      </c>
      <c r="P300" s="1" t="s">
        <v>46</v>
      </c>
      <c r="Q300" s="11" t="str">
        <f>IF(OR(SMS[[#This Row],[El mensaje es asertivo, sin maltrato]]="No Cumple",SMS[[#This Row],[No brinda información sensible o falsa que afecte al cliente o la aplicación]]="No Cumple"),"No Cumple","Cumple")</f>
        <v>Cumple</v>
      </c>
      <c r="R300" s="1" t="s">
        <v>75</v>
      </c>
      <c r="S300" s="4">
        <v>1</v>
      </c>
      <c r="T300" s="9">
        <f>IF(SMS[[#This Row],[Legal]]="No Cumple",0,SMS[[#This Row],[Nota]])</f>
        <v>1</v>
      </c>
    </row>
    <row r="301" spans="1:20" x14ac:dyDescent="0.25">
      <c r="A301" s="1" t="str">
        <f>SMS[[#This Row],[ID Asesor]]&amp;SMS[[#This Row],[Fecha Monitoreo]]</f>
        <v>254045829</v>
      </c>
      <c r="B301" s="2">
        <v>45829</v>
      </c>
      <c r="C301" s="1" t="s">
        <v>50</v>
      </c>
      <c r="D301" s="1">
        <v>2540</v>
      </c>
      <c r="E301" s="2">
        <v>45829</v>
      </c>
      <c r="F301" s="3">
        <v>0.35416666666666669</v>
      </c>
      <c r="G301" s="1" t="s">
        <v>60</v>
      </c>
      <c r="H301" s="1" t="s">
        <v>52</v>
      </c>
      <c r="I301" s="1" t="s">
        <v>46</v>
      </c>
      <c r="J301" s="1" t="s">
        <v>46</v>
      </c>
      <c r="K301" s="1" t="s">
        <v>46</v>
      </c>
      <c r="L301" s="1" t="s">
        <v>46</v>
      </c>
      <c r="M301" s="1" t="s">
        <v>46</v>
      </c>
      <c r="N301" s="1" t="s">
        <v>46</v>
      </c>
      <c r="O301" s="1" t="s">
        <v>46</v>
      </c>
      <c r="P301" s="1" t="s">
        <v>46</v>
      </c>
      <c r="Q301" s="11" t="str">
        <f>IF(OR(SMS[[#This Row],[El mensaje es asertivo, sin maltrato]]="No Cumple",SMS[[#This Row],[No brinda información sensible o falsa que afecte al cliente o la aplicación]]="No Cumple"),"No Cumple","Cumple")</f>
        <v>Cumple</v>
      </c>
      <c r="R301" s="1" t="s">
        <v>690</v>
      </c>
      <c r="S301" s="4">
        <v>1</v>
      </c>
      <c r="T301" s="9">
        <f>IF(SMS[[#This Row],[Legal]]="No Cumple",0,SMS[[#This Row],[Nota]])</f>
        <v>1</v>
      </c>
    </row>
    <row r="302" spans="1:20" x14ac:dyDescent="0.25">
      <c r="A302" s="1" t="str">
        <f>SMS[[#This Row],[ID Asesor]]&amp;SMS[[#This Row],[Fecha Monitoreo]]</f>
        <v>376445832</v>
      </c>
      <c r="B302" s="2">
        <v>45832</v>
      </c>
      <c r="C302" s="1" t="s">
        <v>42</v>
      </c>
      <c r="D302" s="1">
        <v>3764</v>
      </c>
      <c r="E302" s="2">
        <v>45832</v>
      </c>
      <c r="F302" s="3">
        <v>0.48888888888888887</v>
      </c>
      <c r="G302" s="1" t="s">
        <v>51</v>
      </c>
      <c r="H302" s="1" t="s">
        <v>52</v>
      </c>
      <c r="I302" s="1" t="s">
        <v>46</v>
      </c>
      <c r="J302" s="1" t="s">
        <v>46</v>
      </c>
      <c r="K302" s="1" t="s">
        <v>46</v>
      </c>
      <c r="L302" s="1" t="s">
        <v>46</v>
      </c>
      <c r="M302" s="1" t="s">
        <v>46</v>
      </c>
      <c r="N302" s="1" t="s">
        <v>47</v>
      </c>
      <c r="O302" s="1" t="s">
        <v>46</v>
      </c>
      <c r="P302" s="1" t="s">
        <v>46</v>
      </c>
      <c r="Q302" s="11" t="str">
        <f>IF(OR(SMS[[#This Row],[El mensaje es asertivo, sin maltrato]]="No Cumple",SMS[[#This Row],[No brinda información sensible o falsa que afecte al cliente o la aplicación]]="No Cumple"),"No Cumple","Cumple")</f>
        <v>Cumple</v>
      </c>
      <c r="R302" s="1" t="s">
        <v>691</v>
      </c>
      <c r="S302" s="4">
        <v>0.85</v>
      </c>
      <c r="T302" s="9">
        <f>IF(SMS[[#This Row],[Legal]]="No Cumple",0,SMS[[#This Row],[Nota]])</f>
        <v>0.85</v>
      </c>
    </row>
    <row r="303" spans="1:20" x14ac:dyDescent="0.25">
      <c r="A303" s="1" t="str">
        <f>SMS[[#This Row],[ID Asesor]]&amp;SMS[[#This Row],[Fecha Monitoreo]]</f>
        <v>394745832</v>
      </c>
      <c r="B303" s="2">
        <v>45832</v>
      </c>
      <c r="C303" s="1" t="s">
        <v>42</v>
      </c>
      <c r="D303" s="1">
        <v>3947</v>
      </c>
      <c r="E303" s="2">
        <v>45832</v>
      </c>
      <c r="F303" s="3">
        <v>0.49166666666666664</v>
      </c>
      <c r="G303" s="1" t="s">
        <v>60</v>
      </c>
      <c r="H303" s="1" t="s">
        <v>52</v>
      </c>
      <c r="I303" s="1" t="s">
        <v>46</v>
      </c>
      <c r="J303" s="1" t="s">
        <v>46</v>
      </c>
      <c r="K303" s="1" t="s">
        <v>46</v>
      </c>
      <c r="L303" s="1" t="s">
        <v>46</v>
      </c>
      <c r="M303" s="1" t="s">
        <v>46</v>
      </c>
      <c r="N303" s="1" t="s">
        <v>46</v>
      </c>
      <c r="O303" s="1" t="s">
        <v>46</v>
      </c>
      <c r="P303" s="1" t="s">
        <v>46</v>
      </c>
      <c r="Q303" s="11" t="str">
        <f>IF(OR(SMS[[#This Row],[El mensaje es asertivo, sin maltrato]]="No Cumple",SMS[[#This Row],[No brinda información sensible o falsa que afecte al cliente o la aplicación]]="No Cumple"),"No Cumple","Cumple")</f>
        <v>Cumple</v>
      </c>
      <c r="R303" s="1" t="s">
        <v>102</v>
      </c>
      <c r="S303" s="4">
        <v>1</v>
      </c>
      <c r="T303" s="9">
        <f>IF(SMS[[#This Row],[Legal]]="No Cumple",0,SMS[[#This Row],[Nota]])</f>
        <v>1</v>
      </c>
    </row>
    <row r="304" spans="1:20" x14ac:dyDescent="0.25">
      <c r="A304" s="1" t="str">
        <f>SMS[[#This Row],[ID Asesor]]&amp;SMS[[#This Row],[Fecha Monitoreo]]</f>
        <v>387345832</v>
      </c>
      <c r="B304" s="2">
        <v>45832</v>
      </c>
      <c r="C304" s="1" t="s">
        <v>50</v>
      </c>
      <c r="D304" s="1">
        <v>3873</v>
      </c>
      <c r="E304" s="2">
        <v>45832</v>
      </c>
      <c r="F304" s="3">
        <v>0.42777777777777776</v>
      </c>
      <c r="G304" s="1" t="s">
        <v>51</v>
      </c>
      <c r="H304" s="1" t="s">
        <v>52</v>
      </c>
      <c r="I304" s="1" t="s">
        <v>46</v>
      </c>
      <c r="J304" s="1" t="s">
        <v>46</v>
      </c>
      <c r="K304" s="1" t="s">
        <v>46</v>
      </c>
      <c r="L304" s="1" t="s">
        <v>46</v>
      </c>
      <c r="M304" s="1" t="s">
        <v>46</v>
      </c>
      <c r="N304" s="1" t="s">
        <v>46</v>
      </c>
      <c r="O304" s="1" t="s">
        <v>46</v>
      </c>
      <c r="P304" s="1" t="s">
        <v>46</v>
      </c>
      <c r="Q304" s="11" t="str">
        <f>IF(OR(SMS[[#This Row],[El mensaje es asertivo, sin maltrato]]="No Cumple",SMS[[#This Row],[No brinda información sensible o falsa que afecte al cliente o la aplicación]]="No Cumple"),"No Cumple","Cumple")</f>
        <v>Cumple</v>
      </c>
      <c r="R304" s="1" t="s">
        <v>692</v>
      </c>
      <c r="S304" s="4">
        <v>1</v>
      </c>
      <c r="T304" s="9">
        <f>IF(SMS[[#This Row],[Legal]]="No Cumple",0,SMS[[#This Row],[Nota]])</f>
        <v>1</v>
      </c>
    </row>
    <row r="305" spans="1:20" x14ac:dyDescent="0.25">
      <c r="A305" s="1" t="str">
        <f>SMS[[#This Row],[ID Asesor]]&amp;SMS[[#This Row],[Fecha Monitoreo]]</f>
        <v>375845832</v>
      </c>
      <c r="B305" s="2">
        <v>45832</v>
      </c>
      <c r="C305" s="1" t="s">
        <v>50</v>
      </c>
      <c r="D305" s="1">
        <v>3758</v>
      </c>
      <c r="E305" s="2">
        <v>45832</v>
      </c>
      <c r="F305" s="3">
        <v>0.46597222222222223</v>
      </c>
      <c r="G305" s="1" t="s">
        <v>51</v>
      </c>
      <c r="H305" s="1" t="s">
        <v>52</v>
      </c>
      <c r="I305" s="1" t="s">
        <v>46</v>
      </c>
      <c r="J305" s="1" t="s">
        <v>46</v>
      </c>
      <c r="K305" s="1" t="s">
        <v>46</v>
      </c>
      <c r="L305" s="1" t="s">
        <v>46</v>
      </c>
      <c r="M305" s="1" t="s">
        <v>46</v>
      </c>
      <c r="N305" s="1" t="s">
        <v>46</v>
      </c>
      <c r="O305" s="1" t="s">
        <v>46</v>
      </c>
      <c r="P305" s="1" t="s">
        <v>46</v>
      </c>
      <c r="Q305" s="11" t="str">
        <f>IF(OR(SMS[[#This Row],[El mensaje es asertivo, sin maltrato]]="No Cumple",SMS[[#This Row],[No brinda información sensible o falsa que afecte al cliente o la aplicación]]="No Cumple"),"No Cumple","Cumple")</f>
        <v>Cumple</v>
      </c>
      <c r="R305" s="1" t="s">
        <v>693</v>
      </c>
      <c r="S305" s="4">
        <v>1</v>
      </c>
      <c r="T305" s="9">
        <f>IF(SMS[[#This Row],[Legal]]="No Cumple",0,SMS[[#This Row],[Nota]])</f>
        <v>1</v>
      </c>
    </row>
    <row r="306" spans="1:20" x14ac:dyDescent="0.25">
      <c r="A306" s="1" t="str">
        <f>SMS[[#This Row],[ID Asesor]]&amp;SMS[[#This Row],[Fecha Monitoreo]]</f>
        <v>368645832</v>
      </c>
      <c r="B306" s="2">
        <v>45832</v>
      </c>
      <c r="C306" s="1" t="s">
        <v>50</v>
      </c>
      <c r="D306" s="1">
        <v>3686</v>
      </c>
      <c r="E306" s="2">
        <v>45832</v>
      </c>
      <c r="F306" s="3">
        <v>0.34583333333333333</v>
      </c>
      <c r="G306" s="1" t="s">
        <v>60</v>
      </c>
      <c r="H306" s="1" t="s">
        <v>52</v>
      </c>
      <c r="I306" s="1" t="s">
        <v>46</v>
      </c>
      <c r="J306" s="1" t="s">
        <v>46</v>
      </c>
      <c r="K306" s="1" t="s">
        <v>46</v>
      </c>
      <c r="L306" s="1" t="s">
        <v>46</v>
      </c>
      <c r="M306" s="1" t="s">
        <v>46</v>
      </c>
      <c r="N306" s="1" t="s">
        <v>46</v>
      </c>
      <c r="O306" s="1" t="s">
        <v>46</v>
      </c>
      <c r="P306" s="1" t="s">
        <v>46</v>
      </c>
      <c r="Q306" s="11" t="str">
        <f>IF(OR(SMS[[#This Row],[El mensaje es asertivo, sin maltrato]]="No Cumple",SMS[[#This Row],[No brinda información sensible o falsa que afecte al cliente o la aplicación]]="No Cumple"),"No Cumple","Cumple")</f>
        <v>Cumple</v>
      </c>
      <c r="R306" s="1" t="s">
        <v>694</v>
      </c>
      <c r="S306" s="4">
        <v>1</v>
      </c>
      <c r="T306" s="9">
        <f>IF(SMS[[#This Row],[Legal]]="No Cumple",0,SMS[[#This Row],[Nota]])</f>
        <v>1</v>
      </c>
    </row>
    <row r="307" spans="1:20" x14ac:dyDescent="0.25">
      <c r="A307" s="1" t="str">
        <f>SMS[[#This Row],[ID Asesor]]&amp;SMS[[#This Row],[Fecha Monitoreo]]</f>
        <v>317045832</v>
      </c>
      <c r="B307" s="2">
        <v>45832</v>
      </c>
      <c r="C307" s="1" t="s">
        <v>50</v>
      </c>
      <c r="D307" s="1">
        <v>3170</v>
      </c>
      <c r="E307" s="2">
        <v>45832</v>
      </c>
      <c r="F307" s="3">
        <v>0.37291666666666667</v>
      </c>
      <c r="G307" s="1" t="s">
        <v>60</v>
      </c>
      <c r="H307" s="1" t="s">
        <v>52</v>
      </c>
      <c r="I307" s="1" t="s">
        <v>46</v>
      </c>
      <c r="J307" s="1" t="s">
        <v>46</v>
      </c>
      <c r="K307" s="1" t="s">
        <v>46</v>
      </c>
      <c r="L307" s="1" t="s">
        <v>46</v>
      </c>
      <c r="M307" s="1" t="s">
        <v>46</v>
      </c>
      <c r="N307" s="1" t="s">
        <v>47</v>
      </c>
      <c r="O307" s="1" t="s">
        <v>46</v>
      </c>
      <c r="P307" s="1" t="s">
        <v>46</v>
      </c>
      <c r="Q307" s="11" t="str">
        <f>IF(OR(SMS[[#This Row],[El mensaje es asertivo, sin maltrato]]="No Cumple",SMS[[#This Row],[No brinda información sensible o falsa que afecte al cliente o la aplicación]]="No Cumple"),"No Cumple","Cumple")</f>
        <v>Cumple</v>
      </c>
      <c r="R307" s="1" t="s">
        <v>695</v>
      </c>
      <c r="S307" s="4">
        <v>0.85</v>
      </c>
      <c r="T307" s="9">
        <f>IF(SMS[[#This Row],[Legal]]="No Cumple",0,SMS[[#This Row],[Nota]])</f>
        <v>0.85</v>
      </c>
    </row>
    <row r="308" spans="1:20" x14ac:dyDescent="0.25">
      <c r="A308" s="1" t="str">
        <f>SMS[[#This Row],[ID Asesor]]&amp;SMS[[#This Row],[Fecha Monitoreo]]</f>
        <v>299445832</v>
      </c>
      <c r="B308" s="2">
        <v>45832</v>
      </c>
      <c r="C308" s="1" t="s">
        <v>42</v>
      </c>
      <c r="D308" s="1">
        <v>2994</v>
      </c>
      <c r="E308" s="2">
        <v>45832</v>
      </c>
      <c r="F308" s="3">
        <v>0.52986111111111112</v>
      </c>
      <c r="G308" s="1" t="s">
        <v>51</v>
      </c>
      <c r="H308" s="1" t="s">
        <v>52</v>
      </c>
      <c r="I308" s="1" t="s">
        <v>46</v>
      </c>
      <c r="J308" s="1" t="s">
        <v>46</v>
      </c>
      <c r="K308" s="1" t="s">
        <v>46</v>
      </c>
      <c r="L308" s="1" t="s">
        <v>46</v>
      </c>
      <c r="M308" s="1" t="s">
        <v>46</v>
      </c>
      <c r="N308" s="1" t="s">
        <v>46</v>
      </c>
      <c r="O308" s="1" t="s">
        <v>46</v>
      </c>
      <c r="P308" s="1" t="s">
        <v>46</v>
      </c>
      <c r="Q308" s="11" t="str">
        <f>IF(OR(SMS[[#This Row],[El mensaje es asertivo, sin maltrato]]="No Cumple",SMS[[#This Row],[No brinda información sensible o falsa que afecte al cliente o la aplicación]]="No Cumple"),"No Cumple","Cumple")</f>
        <v>Cumple</v>
      </c>
      <c r="R308" s="1" t="s">
        <v>102</v>
      </c>
      <c r="S308" s="4">
        <v>1</v>
      </c>
      <c r="T308" s="9">
        <f>IF(SMS[[#This Row],[Legal]]="No Cumple",0,SMS[[#This Row],[Nota]])</f>
        <v>1</v>
      </c>
    </row>
    <row r="309" spans="1:20" x14ac:dyDescent="0.25">
      <c r="A309" s="1" t="str">
        <f>SMS[[#This Row],[ID Asesor]]&amp;SMS[[#This Row],[Fecha Monitoreo]]</f>
        <v>369145832</v>
      </c>
      <c r="B309" s="2">
        <v>45832</v>
      </c>
      <c r="C309" s="1" t="s">
        <v>42</v>
      </c>
      <c r="D309" s="1">
        <v>3691</v>
      </c>
      <c r="E309" s="2">
        <v>45832</v>
      </c>
      <c r="F309" s="3">
        <v>0.13680555555555557</v>
      </c>
      <c r="G309" s="1" t="s">
        <v>51</v>
      </c>
      <c r="H309" s="1" t="s">
        <v>52</v>
      </c>
      <c r="I309" s="1" t="s">
        <v>46</v>
      </c>
      <c r="J309" s="1" t="s">
        <v>46</v>
      </c>
      <c r="K309" s="1" t="s">
        <v>46</v>
      </c>
      <c r="L309" s="1" t="s">
        <v>46</v>
      </c>
      <c r="M309" s="1" t="s">
        <v>46</v>
      </c>
      <c r="N309" s="1" t="s">
        <v>46</v>
      </c>
      <c r="O309" s="1" t="s">
        <v>46</v>
      </c>
      <c r="P309" s="1" t="s">
        <v>46</v>
      </c>
      <c r="Q309" s="11" t="str">
        <f>IF(OR(SMS[[#This Row],[El mensaje es asertivo, sin maltrato]]="No Cumple",SMS[[#This Row],[No brinda información sensible o falsa que afecte al cliente o la aplicación]]="No Cumple"),"No Cumple","Cumple")</f>
        <v>Cumple</v>
      </c>
      <c r="R309" s="1" t="s">
        <v>95</v>
      </c>
      <c r="S309" s="4">
        <v>1</v>
      </c>
      <c r="T309" s="9">
        <f>IF(SMS[[#This Row],[Legal]]="No Cumple",0,SMS[[#This Row],[Nota]])</f>
        <v>1</v>
      </c>
    </row>
    <row r="310" spans="1:20" x14ac:dyDescent="0.25">
      <c r="A310" s="1" t="str">
        <f>SMS[[#This Row],[ID Asesor]]&amp;SMS[[#This Row],[Fecha Monitoreo]]</f>
        <v>382545832</v>
      </c>
      <c r="B310" s="2">
        <v>45832</v>
      </c>
      <c r="C310" s="1" t="s">
        <v>126</v>
      </c>
      <c r="D310" s="1">
        <v>3825</v>
      </c>
      <c r="E310" s="2">
        <v>45832</v>
      </c>
      <c r="F310" s="3">
        <v>0.65555555555555556</v>
      </c>
      <c r="G310" s="1" t="s">
        <v>58</v>
      </c>
      <c r="H310" s="1" t="s">
        <v>52</v>
      </c>
      <c r="I310" s="1" t="s">
        <v>46</v>
      </c>
      <c r="J310" s="1" t="s">
        <v>46</v>
      </c>
      <c r="K310" s="1" t="s">
        <v>46</v>
      </c>
      <c r="L310" s="1" t="s">
        <v>46</v>
      </c>
      <c r="M310" s="1" t="s">
        <v>46</v>
      </c>
      <c r="N310" s="1" t="s">
        <v>46</v>
      </c>
      <c r="O310" s="1" t="s">
        <v>46</v>
      </c>
      <c r="P310" s="1" t="s">
        <v>46</v>
      </c>
      <c r="Q310" s="11" t="str">
        <f>IF(OR(SMS[[#This Row],[El mensaje es asertivo, sin maltrato]]="No Cumple",SMS[[#This Row],[No brinda información sensible o falsa que afecte al cliente o la aplicación]]="No Cumple"),"No Cumple","Cumple")</f>
        <v>Cumple</v>
      </c>
      <c r="R310" s="1" t="s">
        <v>133</v>
      </c>
      <c r="S310" s="4">
        <v>1</v>
      </c>
      <c r="T310" s="9">
        <f>IF(SMS[[#This Row],[Legal]]="No Cumple",0,SMS[[#This Row],[Nota]])</f>
        <v>1</v>
      </c>
    </row>
    <row r="311" spans="1:20" x14ac:dyDescent="0.25">
      <c r="A311" s="1" t="str">
        <f>SMS[[#This Row],[ID Asesor]]&amp;SMS[[#This Row],[Fecha Monitoreo]]</f>
        <v>396545832</v>
      </c>
      <c r="B311" s="2">
        <v>45832</v>
      </c>
      <c r="C311" s="1" t="s">
        <v>126</v>
      </c>
      <c r="D311" s="1">
        <v>3965</v>
      </c>
      <c r="E311" s="2">
        <v>45832</v>
      </c>
      <c r="F311" s="3">
        <v>0.68541666666666667</v>
      </c>
      <c r="G311" s="1" t="s">
        <v>58</v>
      </c>
      <c r="H311" s="1" t="s">
        <v>52</v>
      </c>
      <c r="I311" s="1" t="s">
        <v>46</v>
      </c>
      <c r="J311" s="1" t="s">
        <v>46</v>
      </c>
      <c r="K311" s="1" t="s">
        <v>46</v>
      </c>
      <c r="L311" s="1" t="s">
        <v>46</v>
      </c>
      <c r="M311" s="1" t="s">
        <v>46</v>
      </c>
      <c r="N311" s="1" t="s">
        <v>46</v>
      </c>
      <c r="O311" s="1" t="s">
        <v>46</v>
      </c>
      <c r="P311" s="1" t="s">
        <v>46</v>
      </c>
      <c r="Q311" s="11" t="str">
        <f>IF(OR(SMS[[#This Row],[El mensaje es asertivo, sin maltrato]]="No Cumple",SMS[[#This Row],[No brinda información sensible o falsa que afecte al cliente o la aplicación]]="No Cumple"),"No Cumple","Cumple")</f>
        <v>Cumple</v>
      </c>
      <c r="R311" s="1" t="s">
        <v>133</v>
      </c>
      <c r="S311" s="4">
        <v>1</v>
      </c>
      <c r="T311" s="9">
        <f>IF(SMS[[#This Row],[Legal]]="No Cumple",0,SMS[[#This Row],[Nota]])</f>
        <v>1</v>
      </c>
    </row>
    <row r="312" spans="1:20" x14ac:dyDescent="0.25">
      <c r="A312" s="1" t="str">
        <f>SMS[[#This Row],[ID Asesor]]&amp;SMS[[#This Row],[Fecha Monitoreo]]</f>
        <v>366645832</v>
      </c>
      <c r="B312" s="2">
        <v>45832</v>
      </c>
      <c r="C312" s="1" t="s">
        <v>696</v>
      </c>
      <c r="D312" s="1">
        <v>3666</v>
      </c>
      <c r="E312" s="2">
        <v>45832</v>
      </c>
      <c r="F312" s="3">
        <v>0.63263888888888886</v>
      </c>
      <c r="G312" s="1" t="s">
        <v>58</v>
      </c>
      <c r="H312" s="1" t="s">
        <v>52</v>
      </c>
      <c r="I312" s="1" t="s">
        <v>46</v>
      </c>
      <c r="J312" s="1" t="s">
        <v>46</v>
      </c>
      <c r="K312" s="1" t="s">
        <v>46</v>
      </c>
      <c r="L312" s="1" t="s">
        <v>46</v>
      </c>
      <c r="M312" s="1" t="s">
        <v>46</v>
      </c>
      <c r="N312" s="1" t="s">
        <v>46</v>
      </c>
      <c r="O312" s="1" t="s">
        <v>46</v>
      </c>
      <c r="P312" s="1" t="s">
        <v>46</v>
      </c>
      <c r="Q312" s="11" t="str">
        <f>IF(OR(SMS[[#This Row],[El mensaje es asertivo, sin maltrato]]="No Cumple",SMS[[#This Row],[No brinda información sensible o falsa que afecte al cliente o la aplicación]]="No Cumple"),"No Cumple","Cumple")</f>
        <v>Cumple</v>
      </c>
      <c r="R312" s="1" t="s">
        <v>697</v>
      </c>
      <c r="S312" s="4">
        <v>1</v>
      </c>
      <c r="T312" s="9">
        <f>IF(SMS[[#This Row],[Legal]]="No Cumple",0,SMS[[#This Row],[Nota]])</f>
        <v>1</v>
      </c>
    </row>
    <row r="313" spans="1:20" x14ac:dyDescent="0.25">
      <c r="A313" s="1" t="str">
        <f>SMS[[#This Row],[ID Asesor]]&amp;SMS[[#This Row],[Fecha Monitoreo]]</f>
        <v>282645832</v>
      </c>
      <c r="B313" s="2">
        <v>45832</v>
      </c>
      <c r="C313" s="1" t="s">
        <v>696</v>
      </c>
      <c r="D313" s="1">
        <v>2826</v>
      </c>
      <c r="E313" s="2">
        <v>45832</v>
      </c>
      <c r="F313" s="3">
        <v>0.44583333333333336</v>
      </c>
      <c r="G313" s="1" t="s">
        <v>60</v>
      </c>
      <c r="H313" s="1" t="s">
        <v>52</v>
      </c>
      <c r="I313" s="1" t="s">
        <v>46</v>
      </c>
      <c r="J313" s="1" t="s">
        <v>46</v>
      </c>
      <c r="K313" s="1" t="s">
        <v>46</v>
      </c>
      <c r="L313" s="1" t="s">
        <v>46</v>
      </c>
      <c r="M313" s="1" t="s">
        <v>46</v>
      </c>
      <c r="N313" s="1" t="s">
        <v>46</v>
      </c>
      <c r="O313" s="1" t="s">
        <v>46</v>
      </c>
      <c r="P313" s="1" t="s">
        <v>46</v>
      </c>
      <c r="Q313" s="11" t="str">
        <f>IF(OR(SMS[[#This Row],[El mensaje es asertivo, sin maltrato]]="No Cumple",SMS[[#This Row],[No brinda información sensible o falsa que afecte al cliente o la aplicación]]="No Cumple"),"No Cumple","Cumple")</f>
        <v>Cumple</v>
      </c>
      <c r="R313" s="1" t="s">
        <v>698</v>
      </c>
      <c r="S313" s="4">
        <v>1</v>
      </c>
      <c r="T313" s="9">
        <f>IF(SMS[[#This Row],[Legal]]="No Cumple",0,SMS[[#This Row],[Nota]])</f>
        <v>1</v>
      </c>
    </row>
    <row r="314" spans="1:20" x14ac:dyDescent="0.25">
      <c r="A314" s="1" t="str">
        <f>SMS[[#This Row],[ID Asesor]]&amp;SMS[[#This Row],[Fecha Monitoreo]]</f>
        <v>294745832</v>
      </c>
      <c r="B314" s="2">
        <v>45832</v>
      </c>
      <c r="C314" s="1" t="s">
        <v>696</v>
      </c>
      <c r="D314" s="1">
        <v>2947</v>
      </c>
      <c r="E314" s="2">
        <v>45832</v>
      </c>
      <c r="F314" s="3">
        <v>0.69444444444444442</v>
      </c>
      <c r="G314" s="1" t="s">
        <v>60</v>
      </c>
      <c r="H314" s="1" t="s">
        <v>52</v>
      </c>
      <c r="I314" s="1" t="s">
        <v>46</v>
      </c>
      <c r="J314" s="1" t="s">
        <v>46</v>
      </c>
      <c r="K314" s="1" t="s">
        <v>46</v>
      </c>
      <c r="L314" s="1" t="s">
        <v>46</v>
      </c>
      <c r="M314" s="1" t="s">
        <v>46</v>
      </c>
      <c r="N314" s="1" t="s">
        <v>46</v>
      </c>
      <c r="O314" s="1" t="s">
        <v>46</v>
      </c>
      <c r="P314" s="1" t="s">
        <v>46</v>
      </c>
      <c r="Q314" s="11" t="str">
        <f>IF(OR(SMS[[#This Row],[El mensaje es asertivo, sin maltrato]]="No Cumple",SMS[[#This Row],[No brinda información sensible o falsa que afecte al cliente o la aplicación]]="No Cumple"),"No Cumple","Cumple")</f>
        <v>Cumple</v>
      </c>
      <c r="R314" s="1" t="s">
        <v>699</v>
      </c>
      <c r="S314" s="4">
        <v>1</v>
      </c>
      <c r="T314" s="9">
        <f>IF(SMS[[#This Row],[Legal]]="No Cumple",0,SMS[[#This Row],[Nota]])</f>
        <v>1</v>
      </c>
    </row>
    <row r="315" spans="1:20" x14ac:dyDescent="0.25">
      <c r="A315" s="1" t="str">
        <f>SMS[[#This Row],[ID Asesor]]&amp;SMS[[#This Row],[Fecha Monitoreo]]</f>
        <v>387445832</v>
      </c>
      <c r="B315" s="2">
        <v>45832</v>
      </c>
      <c r="C315" s="1" t="s">
        <v>696</v>
      </c>
      <c r="D315" s="1">
        <v>3874</v>
      </c>
      <c r="E315" s="2">
        <v>45832</v>
      </c>
      <c r="F315" s="3">
        <v>0.69513888888888886</v>
      </c>
      <c r="G315" s="1" t="s">
        <v>58</v>
      </c>
      <c r="H315" s="1" t="s">
        <v>52</v>
      </c>
      <c r="I315" s="1" t="s">
        <v>46</v>
      </c>
      <c r="J315" s="1" t="s">
        <v>46</v>
      </c>
      <c r="K315" s="1" t="s">
        <v>46</v>
      </c>
      <c r="L315" s="1" t="s">
        <v>46</v>
      </c>
      <c r="M315" s="1" t="s">
        <v>46</v>
      </c>
      <c r="N315" s="1" t="s">
        <v>46</v>
      </c>
      <c r="O315" s="1" t="s">
        <v>46</v>
      </c>
      <c r="P315" s="1" t="s">
        <v>46</v>
      </c>
      <c r="Q315" s="11" t="str">
        <f>IF(OR(SMS[[#This Row],[El mensaje es asertivo, sin maltrato]]="No Cumple",SMS[[#This Row],[No brinda información sensible o falsa que afecte al cliente o la aplicación]]="No Cumple"),"No Cumple","Cumple")</f>
        <v>Cumple</v>
      </c>
      <c r="R315" s="1" t="s">
        <v>700</v>
      </c>
      <c r="S315" s="4">
        <v>1</v>
      </c>
      <c r="T315" s="9">
        <f>IF(SMS[[#This Row],[Legal]]="No Cumple",0,SMS[[#This Row],[Nota]])</f>
        <v>1</v>
      </c>
    </row>
    <row r="316" spans="1:20" x14ac:dyDescent="0.25">
      <c r="A316" s="1" t="str">
        <f>SMS[[#This Row],[ID Asesor]]&amp;SMS[[#This Row],[Fecha Monitoreo]]</f>
        <v>382445832</v>
      </c>
      <c r="B316" s="2">
        <v>45832</v>
      </c>
      <c r="C316" s="1" t="s">
        <v>126</v>
      </c>
      <c r="D316" s="1">
        <v>3824</v>
      </c>
      <c r="E316" s="2">
        <v>45832</v>
      </c>
      <c r="F316" s="3">
        <v>0.45277777777777778</v>
      </c>
      <c r="G316" s="1" t="s">
        <v>58</v>
      </c>
      <c r="H316" s="1" t="s">
        <v>52</v>
      </c>
      <c r="I316" s="1" t="s">
        <v>46</v>
      </c>
      <c r="J316" s="1" t="s">
        <v>46</v>
      </c>
      <c r="K316" s="1" t="s">
        <v>46</v>
      </c>
      <c r="L316" s="1" t="s">
        <v>46</v>
      </c>
      <c r="M316" s="1" t="s">
        <v>46</v>
      </c>
      <c r="N316" s="1" t="s">
        <v>46</v>
      </c>
      <c r="O316" s="1" t="s">
        <v>46</v>
      </c>
      <c r="P316" s="1" t="s">
        <v>46</v>
      </c>
      <c r="Q316" s="11" t="str">
        <f>IF(OR(SMS[[#This Row],[El mensaje es asertivo, sin maltrato]]="No Cumple",SMS[[#This Row],[No brinda información sensible o falsa que afecte al cliente o la aplicación]]="No Cumple"),"No Cumple","Cumple")</f>
        <v>Cumple</v>
      </c>
      <c r="R316" s="1" t="s">
        <v>133</v>
      </c>
      <c r="S316" s="4">
        <v>1</v>
      </c>
      <c r="T316" s="9">
        <f>IF(SMS[[#This Row],[Legal]]="No Cumple",0,SMS[[#This Row],[Nota]])</f>
        <v>1</v>
      </c>
    </row>
    <row r="317" spans="1:20" x14ac:dyDescent="0.25">
      <c r="A317" s="1" t="str">
        <f>SMS[[#This Row],[ID Asesor]]&amp;SMS[[#This Row],[Fecha Monitoreo]]</f>
        <v>374845832</v>
      </c>
      <c r="B317" s="2">
        <v>45832</v>
      </c>
      <c r="C317" s="1" t="s">
        <v>126</v>
      </c>
      <c r="D317" s="1">
        <v>3748</v>
      </c>
      <c r="E317" s="2">
        <v>45832</v>
      </c>
      <c r="F317" s="3">
        <v>0.57430555555555551</v>
      </c>
      <c r="G317" s="1" t="s">
        <v>58</v>
      </c>
      <c r="H317" s="1" t="s">
        <v>52</v>
      </c>
      <c r="I317" s="1" t="s">
        <v>46</v>
      </c>
      <c r="J317" s="1" t="s">
        <v>46</v>
      </c>
      <c r="K317" s="1" t="s">
        <v>46</v>
      </c>
      <c r="L317" s="1" t="s">
        <v>46</v>
      </c>
      <c r="M317" s="1" t="s">
        <v>46</v>
      </c>
      <c r="N317" s="1" t="s">
        <v>46</v>
      </c>
      <c r="O317" s="1" t="s">
        <v>46</v>
      </c>
      <c r="P317" s="1" t="s">
        <v>46</v>
      </c>
      <c r="Q317" s="11" t="str">
        <f>IF(OR(SMS[[#This Row],[El mensaje es asertivo, sin maltrato]]="No Cumple",SMS[[#This Row],[No brinda información sensible o falsa que afecte al cliente o la aplicación]]="No Cumple"),"No Cumple","Cumple")</f>
        <v>Cumple</v>
      </c>
      <c r="R317" s="1" t="s">
        <v>133</v>
      </c>
      <c r="S317" s="4">
        <v>1</v>
      </c>
      <c r="T317" s="9">
        <f>IF(SMS[[#This Row],[Legal]]="No Cumple",0,SMS[[#This Row],[Nota]])</f>
        <v>1</v>
      </c>
    </row>
    <row r="318" spans="1:20" x14ac:dyDescent="0.25">
      <c r="A318" s="1" t="str">
        <f>SMS[[#This Row],[ID Asesor]]&amp;SMS[[#This Row],[Fecha Monitoreo]]</f>
        <v>389845833</v>
      </c>
      <c r="B318" s="2">
        <v>45833</v>
      </c>
      <c r="C318" s="1" t="s">
        <v>42</v>
      </c>
      <c r="D318" s="1">
        <v>3898</v>
      </c>
      <c r="E318" s="2">
        <v>45833</v>
      </c>
      <c r="F318" s="3">
        <v>0.37708333333333333</v>
      </c>
      <c r="G318" s="1" t="s">
        <v>51</v>
      </c>
      <c r="H318" s="1" t="s">
        <v>52</v>
      </c>
      <c r="I318" s="1" t="s">
        <v>46</v>
      </c>
      <c r="J318" s="1" t="s">
        <v>46</v>
      </c>
      <c r="K318" s="1" t="s">
        <v>46</v>
      </c>
      <c r="L318" s="1" t="s">
        <v>46</v>
      </c>
      <c r="M318" s="1" t="s">
        <v>46</v>
      </c>
      <c r="N318" s="1" t="s">
        <v>46</v>
      </c>
      <c r="O318" s="1" t="s">
        <v>46</v>
      </c>
      <c r="P318" s="1" t="s">
        <v>46</v>
      </c>
      <c r="Q318" s="11" t="str">
        <f>IF(OR(SMS[[#This Row],[El mensaje es asertivo, sin maltrato]]="No Cumple",SMS[[#This Row],[No brinda información sensible o falsa que afecte al cliente o la aplicación]]="No Cumple"),"No Cumple","Cumple")</f>
        <v>Cumple</v>
      </c>
      <c r="R318" s="1" t="s">
        <v>95</v>
      </c>
      <c r="S318" s="4">
        <v>1</v>
      </c>
      <c r="T318" s="9">
        <f>IF(SMS[[#This Row],[Legal]]="No Cumple",0,SMS[[#This Row],[Nota]])</f>
        <v>1</v>
      </c>
    </row>
    <row r="319" spans="1:20" x14ac:dyDescent="0.25">
      <c r="A319" s="1" t="str">
        <f>SMS[[#This Row],[ID Asesor]]&amp;SMS[[#This Row],[Fecha Monitoreo]]</f>
        <v>254045833</v>
      </c>
      <c r="B319" s="2">
        <v>45833</v>
      </c>
      <c r="C319" s="1" t="s">
        <v>50</v>
      </c>
      <c r="D319" s="1">
        <v>2540</v>
      </c>
      <c r="E319" s="2">
        <v>45833</v>
      </c>
      <c r="F319" s="3">
        <v>0.34722222222222221</v>
      </c>
      <c r="G319" s="1" t="s">
        <v>60</v>
      </c>
      <c r="H319" s="1" t="s">
        <v>52</v>
      </c>
      <c r="I319" s="1" t="s">
        <v>46</v>
      </c>
      <c r="J319" s="1" t="s">
        <v>46</v>
      </c>
      <c r="K319" s="1" t="s">
        <v>46</v>
      </c>
      <c r="L319" s="1" t="s">
        <v>46</v>
      </c>
      <c r="M319" s="1" t="s">
        <v>46</v>
      </c>
      <c r="N319" s="1" t="s">
        <v>46</v>
      </c>
      <c r="O319" s="1" t="s">
        <v>46</v>
      </c>
      <c r="P319" s="1" t="s">
        <v>46</v>
      </c>
      <c r="Q319" s="11" t="str">
        <f>IF(OR(SMS[[#This Row],[El mensaje es asertivo, sin maltrato]]="No Cumple",SMS[[#This Row],[No brinda información sensible o falsa que afecte al cliente o la aplicación]]="No Cumple"),"No Cumple","Cumple")</f>
        <v>Cumple</v>
      </c>
      <c r="R319" s="1" t="s">
        <v>701</v>
      </c>
      <c r="S319" s="4">
        <v>1</v>
      </c>
      <c r="T319" s="9">
        <f>IF(SMS[[#This Row],[Legal]]="No Cumple",0,SMS[[#This Row],[Nota]])</f>
        <v>1</v>
      </c>
    </row>
    <row r="320" spans="1:20" x14ac:dyDescent="0.25">
      <c r="A320" s="1" t="str">
        <f>SMS[[#This Row],[ID Asesor]]&amp;SMS[[#This Row],[Fecha Monitoreo]]</f>
        <v>251545833</v>
      </c>
      <c r="B320" s="2">
        <v>45833</v>
      </c>
      <c r="C320" s="1" t="s">
        <v>50</v>
      </c>
      <c r="D320" s="1">
        <v>2515</v>
      </c>
      <c r="E320" s="2">
        <v>45833</v>
      </c>
      <c r="F320" s="3">
        <v>0.45208333333333334</v>
      </c>
      <c r="G320" s="1" t="s">
        <v>60</v>
      </c>
      <c r="H320" s="1" t="s">
        <v>52</v>
      </c>
      <c r="I320" s="1" t="s">
        <v>46</v>
      </c>
      <c r="J320" s="1" t="s">
        <v>46</v>
      </c>
      <c r="K320" s="1" t="s">
        <v>46</v>
      </c>
      <c r="L320" s="1" t="s">
        <v>46</v>
      </c>
      <c r="M320" s="1" t="s">
        <v>46</v>
      </c>
      <c r="N320" s="1" t="s">
        <v>46</v>
      </c>
      <c r="O320" s="1" t="s">
        <v>46</v>
      </c>
      <c r="P320" s="1" t="s">
        <v>46</v>
      </c>
      <c r="Q320" s="11" t="str">
        <f>IF(OR(SMS[[#This Row],[El mensaje es asertivo, sin maltrato]]="No Cumple",SMS[[#This Row],[No brinda información sensible o falsa que afecte al cliente o la aplicación]]="No Cumple"),"No Cumple","Cumple")</f>
        <v>Cumple</v>
      </c>
      <c r="R320" s="1" t="s">
        <v>702</v>
      </c>
      <c r="S320" s="4">
        <v>1</v>
      </c>
      <c r="T320" s="9">
        <f>IF(SMS[[#This Row],[Legal]]="No Cumple",0,SMS[[#This Row],[Nota]])</f>
        <v>1</v>
      </c>
    </row>
    <row r="321" spans="1:20" x14ac:dyDescent="0.25">
      <c r="A321" s="1" t="str">
        <f>SMS[[#This Row],[ID Asesor]]&amp;SMS[[#This Row],[Fecha Monitoreo]]</f>
        <v>398645833</v>
      </c>
      <c r="B321" s="2">
        <v>45833</v>
      </c>
      <c r="C321" s="1" t="s">
        <v>42</v>
      </c>
      <c r="D321" s="1">
        <v>3986</v>
      </c>
      <c r="E321" s="2">
        <v>45833</v>
      </c>
      <c r="F321" s="3">
        <v>0.46805555555555556</v>
      </c>
      <c r="G321" s="1" t="s">
        <v>51</v>
      </c>
      <c r="H321" s="1" t="s">
        <v>52</v>
      </c>
      <c r="I321" s="1" t="s">
        <v>46</v>
      </c>
      <c r="J321" s="1" t="s">
        <v>46</v>
      </c>
      <c r="K321" s="1" t="s">
        <v>46</v>
      </c>
      <c r="L321" s="1" t="s">
        <v>46</v>
      </c>
      <c r="M321" s="1" t="s">
        <v>46</v>
      </c>
      <c r="N321" s="1" t="s">
        <v>46</v>
      </c>
      <c r="O321" s="1" t="s">
        <v>46</v>
      </c>
      <c r="P321" s="1" t="s">
        <v>46</v>
      </c>
      <c r="Q321" s="11" t="str">
        <f>IF(OR(SMS[[#This Row],[El mensaje es asertivo, sin maltrato]]="No Cumple",SMS[[#This Row],[No brinda información sensible o falsa que afecte al cliente o la aplicación]]="No Cumple"),"No Cumple","Cumple")</f>
        <v>Cumple</v>
      </c>
      <c r="R321" s="1" t="s">
        <v>102</v>
      </c>
      <c r="S321" s="4">
        <v>1</v>
      </c>
      <c r="T321" s="9">
        <f>IF(SMS[[#This Row],[Legal]]="No Cumple",0,SMS[[#This Row],[Nota]])</f>
        <v>1</v>
      </c>
    </row>
    <row r="322" spans="1:20" x14ac:dyDescent="0.25">
      <c r="A322" s="1" t="str">
        <f>SMS[[#This Row],[ID Asesor]]&amp;SMS[[#This Row],[Fecha Monitoreo]]</f>
        <v>270945833</v>
      </c>
      <c r="B322" s="2">
        <v>45833</v>
      </c>
      <c r="C322" s="1" t="s">
        <v>42</v>
      </c>
      <c r="D322" s="1">
        <v>2709</v>
      </c>
      <c r="E322" s="2">
        <v>45833</v>
      </c>
      <c r="F322" s="3">
        <v>0.51875000000000004</v>
      </c>
      <c r="G322" s="1" t="s">
        <v>60</v>
      </c>
      <c r="H322" s="1" t="s">
        <v>52</v>
      </c>
      <c r="I322" s="1" t="s">
        <v>46</v>
      </c>
      <c r="J322" s="1" t="s">
        <v>46</v>
      </c>
      <c r="K322" s="1" t="s">
        <v>46</v>
      </c>
      <c r="L322" s="1" t="s">
        <v>46</v>
      </c>
      <c r="M322" s="1" t="s">
        <v>46</v>
      </c>
      <c r="N322" s="1" t="s">
        <v>46</v>
      </c>
      <c r="O322" s="1" t="s">
        <v>46</v>
      </c>
      <c r="P322" s="1" t="s">
        <v>46</v>
      </c>
      <c r="Q322" s="11" t="str">
        <f>IF(OR(SMS[[#This Row],[El mensaje es asertivo, sin maltrato]]="No Cumple",SMS[[#This Row],[No brinda información sensible o falsa que afecte al cliente o la aplicación]]="No Cumple"),"No Cumple","Cumple")</f>
        <v>Cumple</v>
      </c>
      <c r="R322" s="1" t="s">
        <v>100</v>
      </c>
      <c r="S322" s="4">
        <v>1</v>
      </c>
      <c r="T322" s="9">
        <f>IF(SMS[[#This Row],[Legal]]="No Cumple",0,SMS[[#This Row],[Nota]])</f>
        <v>1</v>
      </c>
    </row>
    <row r="323" spans="1:20" x14ac:dyDescent="0.25">
      <c r="A323" s="1" t="str">
        <f>SMS[[#This Row],[ID Asesor]]&amp;SMS[[#This Row],[Fecha Monitoreo]]</f>
        <v>381045833</v>
      </c>
      <c r="B323" s="2">
        <v>45833</v>
      </c>
      <c r="C323" s="1" t="s">
        <v>42</v>
      </c>
      <c r="D323" s="1">
        <v>3810</v>
      </c>
      <c r="E323" s="2">
        <v>45833</v>
      </c>
      <c r="F323" s="3">
        <v>0.38680555555555557</v>
      </c>
      <c r="G323" s="1" t="s">
        <v>60</v>
      </c>
      <c r="H323" s="1" t="s">
        <v>52</v>
      </c>
      <c r="I323" s="1" t="s">
        <v>46</v>
      </c>
      <c r="J323" s="1" t="s">
        <v>46</v>
      </c>
      <c r="K323" s="1" t="s">
        <v>46</v>
      </c>
      <c r="L323" s="1" t="s">
        <v>46</v>
      </c>
      <c r="M323" s="1" t="s">
        <v>46</v>
      </c>
      <c r="N323" s="1" t="s">
        <v>46</v>
      </c>
      <c r="O323" s="1" t="s">
        <v>46</v>
      </c>
      <c r="P323" s="1" t="s">
        <v>46</v>
      </c>
      <c r="Q323" s="11" t="str">
        <f>IF(OR(SMS[[#This Row],[El mensaje es asertivo, sin maltrato]]="No Cumple",SMS[[#This Row],[No brinda información sensible o falsa que afecte al cliente o la aplicación]]="No Cumple"),"No Cumple","Cumple")</f>
        <v>Cumple</v>
      </c>
      <c r="R323" s="1" t="s">
        <v>102</v>
      </c>
      <c r="S323" s="4">
        <v>1</v>
      </c>
      <c r="T323" s="9">
        <f>IF(SMS[[#This Row],[Legal]]="No Cumple",0,SMS[[#This Row],[Nota]])</f>
        <v>1</v>
      </c>
    </row>
    <row r="324" spans="1:20" x14ac:dyDescent="0.25">
      <c r="A324" s="1" t="str">
        <f>SMS[[#This Row],[ID Asesor]]&amp;SMS[[#This Row],[Fecha Monitoreo]]</f>
        <v>392245833</v>
      </c>
      <c r="B324" s="2">
        <v>45833</v>
      </c>
      <c r="C324" s="1" t="s">
        <v>42</v>
      </c>
      <c r="D324" s="1">
        <v>3922</v>
      </c>
      <c r="E324" s="2">
        <v>45833</v>
      </c>
      <c r="F324" s="3">
        <v>8.611111111111111E-2</v>
      </c>
      <c r="G324" s="1" t="s">
        <v>51</v>
      </c>
      <c r="H324" s="1" t="s">
        <v>52</v>
      </c>
      <c r="I324" s="1" t="s">
        <v>46</v>
      </c>
      <c r="J324" s="1" t="s">
        <v>46</v>
      </c>
      <c r="K324" s="1" t="s">
        <v>46</v>
      </c>
      <c r="L324" s="1" t="s">
        <v>46</v>
      </c>
      <c r="M324" s="1" t="s">
        <v>46</v>
      </c>
      <c r="N324" s="1" t="s">
        <v>46</v>
      </c>
      <c r="O324" s="1" t="s">
        <v>46</v>
      </c>
      <c r="P324" s="1" t="s">
        <v>46</v>
      </c>
      <c r="Q324" s="11" t="str">
        <f>IF(OR(SMS[[#This Row],[El mensaje es asertivo, sin maltrato]]="No Cumple",SMS[[#This Row],[No brinda información sensible o falsa que afecte al cliente o la aplicación]]="No Cumple"),"No Cumple","Cumple")</f>
        <v>Cumple</v>
      </c>
      <c r="R324" s="1" t="s">
        <v>100</v>
      </c>
      <c r="S324" s="4">
        <v>1</v>
      </c>
      <c r="T324" s="9">
        <f>IF(SMS[[#This Row],[Legal]]="No Cumple",0,SMS[[#This Row],[Nota]])</f>
        <v>1</v>
      </c>
    </row>
    <row r="325" spans="1:20" x14ac:dyDescent="0.25">
      <c r="A325" s="1" t="str">
        <f>SMS[[#This Row],[ID Asesor]]&amp;SMS[[#This Row],[Fecha Monitoreo]]</f>
        <v>304845833</v>
      </c>
      <c r="B325" s="2">
        <v>45833</v>
      </c>
      <c r="C325" s="1" t="s">
        <v>696</v>
      </c>
      <c r="D325" s="1">
        <v>3048</v>
      </c>
      <c r="E325" s="2">
        <v>45833</v>
      </c>
      <c r="F325" s="3">
        <v>0.68472222222222223</v>
      </c>
      <c r="G325" s="1" t="s">
        <v>51</v>
      </c>
      <c r="H325" s="1" t="s">
        <v>52</v>
      </c>
      <c r="I325" s="1" t="s">
        <v>46</v>
      </c>
      <c r="J325" s="1" t="s">
        <v>46</v>
      </c>
      <c r="K325" s="1" t="s">
        <v>46</v>
      </c>
      <c r="L325" s="1" t="s">
        <v>46</v>
      </c>
      <c r="M325" s="1" t="s">
        <v>46</v>
      </c>
      <c r="N325" s="1" t="s">
        <v>46</v>
      </c>
      <c r="O325" s="1" t="s">
        <v>46</v>
      </c>
      <c r="P325" s="1" t="s">
        <v>46</v>
      </c>
      <c r="Q325" s="11" t="str">
        <f>IF(OR(SMS[[#This Row],[El mensaje es asertivo, sin maltrato]]="No Cumple",SMS[[#This Row],[No brinda información sensible o falsa que afecte al cliente o la aplicación]]="No Cumple"),"No Cumple","Cumple")</f>
        <v>Cumple</v>
      </c>
      <c r="R325" s="1" t="s">
        <v>699</v>
      </c>
      <c r="S325" s="4">
        <v>1</v>
      </c>
      <c r="T325" s="9">
        <f>IF(SMS[[#This Row],[Legal]]="No Cumple",0,SMS[[#This Row],[Nota]])</f>
        <v>1</v>
      </c>
    </row>
    <row r="326" spans="1:20" x14ac:dyDescent="0.25">
      <c r="A326" s="1" t="str">
        <f>SMS[[#This Row],[ID Asesor]]&amp;SMS[[#This Row],[Fecha Monitoreo]]</f>
        <v>396245833</v>
      </c>
      <c r="B326" s="2">
        <v>45833</v>
      </c>
      <c r="C326" s="1" t="s">
        <v>126</v>
      </c>
      <c r="D326" s="1">
        <v>3962</v>
      </c>
      <c r="E326" s="2">
        <v>45833</v>
      </c>
      <c r="F326" s="3">
        <v>0.67083333333333328</v>
      </c>
      <c r="G326" s="1" t="s">
        <v>58</v>
      </c>
      <c r="H326" s="1" t="s">
        <v>52</v>
      </c>
      <c r="I326" s="1" t="s">
        <v>46</v>
      </c>
      <c r="J326" s="1" t="s">
        <v>46</v>
      </c>
      <c r="K326" s="1" t="s">
        <v>46</v>
      </c>
      <c r="L326" s="1" t="s">
        <v>46</v>
      </c>
      <c r="M326" s="1" t="s">
        <v>46</v>
      </c>
      <c r="N326" s="1" t="s">
        <v>46</v>
      </c>
      <c r="O326" s="1" t="s">
        <v>46</v>
      </c>
      <c r="P326" s="1" t="s">
        <v>46</v>
      </c>
      <c r="Q326" s="11" t="str">
        <f>IF(OR(SMS[[#This Row],[El mensaje es asertivo, sin maltrato]]="No Cumple",SMS[[#This Row],[No brinda información sensible o falsa que afecte al cliente o la aplicación]]="No Cumple"),"No Cumple","Cumple")</f>
        <v>Cumple</v>
      </c>
      <c r="R326" s="1" t="s">
        <v>133</v>
      </c>
      <c r="S326" s="4">
        <v>1</v>
      </c>
      <c r="T326" s="9">
        <f>IF(SMS[[#This Row],[Legal]]="No Cumple",0,SMS[[#This Row],[Nota]])</f>
        <v>1</v>
      </c>
    </row>
    <row r="327" spans="1:20" x14ac:dyDescent="0.25">
      <c r="A327" s="1" t="str">
        <f>SMS[[#This Row],[ID Asesor]]&amp;SMS[[#This Row],[Fecha Monitoreo]]</f>
        <v>355045833</v>
      </c>
      <c r="B327" s="2">
        <v>45833</v>
      </c>
      <c r="C327" s="1" t="s">
        <v>696</v>
      </c>
      <c r="D327" s="1">
        <v>3550</v>
      </c>
      <c r="E327" s="2">
        <v>45833</v>
      </c>
      <c r="F327" s="3">
        <v>0.72222222222222221</v>
      </c>
      <c r="G327" s="1" t="s">
        <v>51</v>
      </c>
      <c r="H327" s="1" t="s">
        <v>52</v>
      </c>
      <c r="I327" s="1" t="s">
        <v>46</v>
      </c>
      <c r="J327" s="1" t="s">
        <v>46</v>
      </c>
      <c r="K327" s="1" t="s">
        <v>46</v>
      </c>
      <c r="L327" s="1" t="s">
        <v>46</v>
      </c>
      <c r="M327" s="1" t="s">
        <v>46</v>
      </c>
      <c r="N327" s="1" t="s">
        <v>46</v>
      </c>
      <c r="O327" s="1" t="s">
        <v>46</v>
      </c>
      <c r="P327" s="1" t="s">
        <v>46</v>
      </c>
      <c r="Q327" s="11" t="str">
        <f>IF(OR(SMS[[#This Row],[El mensaje es asertivo, sin maltrato]]="No Cumple",SMS[[#This Row],[No brinda información sensible o falsa que afecte al cliente o la aplicación]]="No Cumple"),"No Cumple","Cumple")</f>
        <v>Cumple</v>
      </c>
      <c r="R327" s="1" t="s">
        <v>699</v>
      </c>
      <c r="S327" s="4">
        <v>1</v>
      </c>
      <c r="T327" s="9">
        <f>IF(SMS[[#This Row],[Legal]]="No Cumple",0,SMS[[#This Row],[Nota]])</f>
        <v>1</v>
      </c>
    </row>
    <row r="328" spans="1:20" x14ac:dyDescent="0.25">
      <c r="A328" s="1" t="str">
        <f>SMS[[#This Row],[ID Asesor]]&amp;SMS[[#This Row],[Fecha Monitoreo]]</f>
        <v>383045833</v>
      </c>
      <c r="B328" s="2">
        <v>45833</v>
      </c>
      <c r="C328" s="1" t="s">
        <v>126</v>
      </c>
      <c r="D328" s="1">
        <v>3830</v>
      </c>
      <c r="E328" s="2">
        <v>45833</v>
      </c>
      <c r="F328" s="3">
        <v>0.70138888888888884</v>
      </c>
      <c r="G328" s="1" t="s">
        <v>58</v>
      </c>
      <c r="H328" s="1" t="s">
        <v>52</v>
      </c>
      <c r="I328" s="1" t="s">
        <v>46</v>
      </c>
      <c r="J328" s="1" t="s">
        <v>46</v>
      </c>
      <c r="K328" s="1" t="s">
        <v>46</v>
      </c>
      <c r="L328" s="1" t="s">
        <v>46</v>
      </c>
      <c r="M328" s="1" t="s">
        <v>46</v>
      </c>
      <c r="N328" s="1" t="s">
        <v>46</v>
      </c>
      <c r="O328" s="1" t="s">
        <v>46</v>
      </c>
      <c r="P328" s="1" t="s">
        <v>46</v>
      </c>
      <c r="Q328" s="11" t="str">
        <f>IF(OR(SMS[[#This Row],[El mensaje es asertivo, sin maltrato]]="No Cumple",SMS[[#This Row],[No brinda información sensible o falsa que afecte al cliente o la aplicación]]="No Cumple"),"No Cumple","Cumple")</f>
        <v>Cumple</v>
      </c>
      <c r="R328" s="1" t="s">
        <v>133</v>
      </c>
      <c r="S328" s="4">
        <v>1</v>
      </c>
      <c r="T328" s="9">
        <f>IF(SMS[[#This Row],[Legal]]="No Cumple",0,SMS[[#This Row],[Nota]])</f>
        <v>1</v>
      </c>
    </row>
    <row r="329" spans="1:20" x14ac:dyDescent="0.25">
      <c r="A329" s="1" t="str">
        <f>SMS[[#This Row],[ID Asesor]]&amp;SMS[[#This Row],[Fecha Monitoreo]]</f>
        <v>237245833</v>
      </c>
      <c r="B329" s="2">
        <v>45833</v>
      </c>
      <c r="C329" s="1" t="s">
        <v>696</v>
      </c>
      <c r="D329" s="1">
        <v>2372</v>
      </c>
      <c r="E329" s="2">
        <v>45833</v>
      </c>
      <c r="F329" s="3">
        <v>0.56527777777777777</v>
      </c>
      <c r="G329" s="1" t="s">
        <v>58</v>
      </c>
      <c r="H329" s="1" t="s">
        <v>52</v>
      </c>
      <c r="I329" s="1" t="s">
        <v>46</v>
      </c>
      <c r="J329" s="1" t="s">
        <v>46</v>
      </c>
      <c r="K329" s="1" t="s">
        <v>46</v>
      </c>
      <c r="L329" s="1" t="s">
        <v>46</v>
      </c>
      <c r="M329" s="1" t="s">
        <v>54</v>
      </c>
      <c r="N329" s="1" t="s">
        <v>46</v>
      </c>
      <c r="O329" s="1" t="s">
        <v>46</v>
      </c>
      <c r="P329" s="1" t="s">
        <v>46</v>
      </c>
      <c r="Q329" s="11" t="str">
        <f>IF(OR(SMS[[#This Row],[El mensaje es asertivo, sin maltrato]]="No Cumple",SMS[[#This Row],[No brinda información sensible o falsa que afecte al cliente o la aplicación]]="No Cumple"),"No Cumple","Cumple")</f>
        <v>Cumple</v>
      </c>
      <c r="R329" s="1" t="s">
        <v>922</v>
      </c>
      <c r="S329" s="4">
        <v>0.9</v>
      </c>
      <c r="T329" s="9">
        <f>IF(SMS[[#This Row],[Legal]]="No Cumple",0,SMS[[#This Row],[Nota]])</f>
        <v>0.9</v>
      </c>
    </row>
    <row r="330" spans="1:20" x14ac:dyDescent="0.25">
      <c r="A330" s="1" t="str">
        <f>SMS[[#This Row],[ID Asesor]]&amp;SMS[[#This Row],[Fecha Monitoreo]]</f>
        <v>376745833</v>
      </c>
      <c r="B330" s="2">
        <v>45833</v>
      </c>
      <c r="C330" s="1" t="s">
        <v>126</v>
      </c>
      <c r="D330" s="1">
        <v>3767</v>
      </c>
      <c r="E330" s="2">
        <v>45833</v>
      </c>
      <c r="F330" s="3">
        <v>0.71111111111111114</v>
      </c>
      <c r="G330" s="1" t="s">
        <v>58</v>
      </c>
      <c r="H330" s="1" t="s">
        <v>52</v>
      </c>
      <c r="I330" s="1" t="s">
        <v>46</v>
      </c>
      <c r="J330" s="1" t="s">
        <v>46</v>
      </c>
      <c r="K330" s="1" t="s">
        <v>46</v>
      </c>
      <c r="L330" s="1" t="s">
        <v>46</v>
      </c>
      <c r="M330" s="1" t="s">
        <v>46</v>
      </c>
      <c r="N330" s="1" t="s">
        <v>46</v>
      </c>
      <c r="O330" s="1" t="s">
        <v>46</v>
      </c>
      <c r="P330" s="1" t="s">
        <v>46</v>
      </c>
      <c r="Q330" s="11" t="str">
        <f>IF(OR(SMS[[#This Row],[El mensaje es asertivo, sin maltrato]]="No Cumple",SMS[[#This Row],[No brinda información sensible o falsa que afecte al cliente o la aplicación]]="No Cumple"),"No Cumple","Cumple")</f>
        <v>Cumple</v>
      </c>
      <c r="R330" s="1" t="s">
        <v>133</v>
      </c>
      <c r="S330" s="4">
        <v>1</v>
      </c>
      <c r="T330" s="9">
        <f>IF(SMS[[#This Row],[Legal]]="No Cumple",0,SMS[[#This Row],[Nota]])</f>
        <v>1</v>
      </c>
    </row>
    <row r="331" spans="1:20" x14ac:dyDescent="0.25">
      <c r="A331" s="1" t="str">
        <f>SMS[[#This Row],[ID Asesor]]&amp;SMS[[#This Row],[Fecha Monitoreo]]</f>
        <v>380745833</v>
      </c>
      <c r="B331" s="2">
        <v>45833</v>
      </c>
      <c r="C331" s="1" t="s">
        <v>696</v>
      </c>
      <c r="D331" s="1">
        <v>3807</v>
      </c>
      <c r="E331" s="2">
        <v>45833</v>
      </c>
      <c r="F331" s="3">
        <v>0.50416666666666665</v>
      </c>
      <c r="G331" s="1" t="s">
        <v>58</v>
      </c>
      <c r="H331" s="1" t="s">
        <v>52</v>
      </c>
      <c r="I331" s="1" t="s">
        <v>46</v>
      </c>
      <c r="J331" s="1" t="s">
        <v>46</v>
      </c>
      <c r="K331" s="1" t="s">
        <v>46</v>
      </c>
      <c r="L331" s="1" t="s">
        <v>46</v>
      </c>
      <c r="M331" s="1" t="s">
        <v>46</v>
      </c>
      <c r="N331" s="1" t="s">
        <v>46</v>
      </c>
      <c r="O331" s="1" t="s">
        <v>46</v>
      </c>
      <c r="P331" s="1" t="s">
        <v>46</v>
      </c>
      <c r="Q331" s="11" t="str">
        <f>IF(OR(SMS[[#This Row],[El mensaje es asertivo, sin maltrato]]="No Cumple",SMS[[#This Row],[No brinda información sensible o falsa que afecte al cliente o la aplicación]]="No Cumple"),"No Cumple","Cumple")</f>
        <v>Cumple</v>
      </c>
      <c r="R331" s="1" t="s">
        <v>699</v>
      </c>
      <c r="S331" s="4">
        <v>1</v>
      </c>
      <c r="T331" s="9">
        <f>IF(SMS[[#This Row],[Legal]]="No Cumple",0,SMS[[#This Row],[Nota]])</f>
        <v>1</v>
      </c>
    </row>
    <row r="332" spans="1:20" x14ac:dyDescent="0.25">
      <c r="A332" s="1" t="str">
        <f>SMS[[#This Row],[ID Asesor]]&amp;SMS[[#This Row],[Fecha Monitoreo]]</f>
        <v>396445833</v>
      </c>
      <c r="B332" s="2">
        <v>45833</v>
      </c>
      <c r="C332" s="1" t="s">
        <v>126</v>
      </c>
      <c r="D332" s="1">
        <v>3964</v>
      </c>
      <c r="E332" s="2">
        <v>45833</v>
      </c>
      <c r="F332" s="3">
        <v>0.68402777777777779</v>
      </c>
      <c r="G332" s="1" t="s">
        <v>58</v>
      </c>
      <c r="H332" s="1" t="s">
        <v>52</v>
      </c>
      <c r="I332" s="1" t="s">
        <v>46</v>
      </c>
      <c r="J332" s="1" t="s">
        <v>46</v>
      </c>
      <c r="K332" s="1" t="s">
        <v>46</v>
      </c>
      <c r="L332" s="1" t="s">
        <v>46</v>
      </c>
      <c r="M332" s="1" t="s">
        <v>46</v>
      </c>
      <c r="N332" s="1" t="s">
        <v>46</v>
      </c>
      <c r="O332" s="1" t="s">
        <v>46</v>
      </c>
      <c r="P332" s="1" t="s">
        <v>46</v>
      </c>
      <c r="Q332" s="11" t="str">
        <f>IF(OR(SMS[[#This Row],[El mensaje es asertivo, sin maltrato]]="No Cumple",SMS[[#This Row],[No brinda información sensible o falsa que afecte al cliente o la aplicación]]="No Cumple"),"No Cumple","Cumple")</f>
        <v>Cumple</v>
      </c>
      <c r="R332" s="1" t="s">
        <v>133</v>
      </c>
      <c r="S332" s="4">
        <v>1</v>
      </c>
      <c r="T332" s="9">
        <f>IF(SMS[[#This Row],[Legal]]="No Cumple",0,SMS[[#This Row],[Nota]])</f>
        <v>1</v>
      </c>
    </row>
    <row r="333" spans="1:20" x14ac:dyDescent="0.25">
      <c r="A333" s="1" t="str">
        <f>SMS[[#This Row],[ID Asesor]]&amp;SMS[[#This Row],[Fecha Monitoreo]]</f>
        <v>396945834</v>
      </c>
      <c r="B333" s="2">
        <v>45834</v>
      </c>
      <c r="C333" s="1" t="s">
        <v>42</v>
      </c>
      <c r="D333" s="1">
        <v>3969</v>
      </c>
      <c r="E333" s="2">
        <v>45834</v>
      </c>
      <c r="F333" s="3">
        <v>0.38124999999999998</v>
      </c>
      <c r="G333" s="1" t="s">
        <v>43</v>
      </c>
      <c r="H333" s="1" t="s">
        <v>52</v>
      </c>
      <c r="I333" s="1" t="s">
        <v>47</v>
      </c>
      <c r="J333" s="1" t="s">
        <v>46</v>
      </c>
      <c r="K333" s="1" t="s">
        <v>46</v>
      </c>
      <c r="L333" s="1" t="s">
        <v>46</v>
      </c>
      <c r="M333" s="1" t="s">
        <v>46</v>
      </c>
      <c r="N333" s="1" t="s">
        <v>46</v>
      </c>
      <c r="O333" s="1" t="s">
        <v>46</v>
      </c>
      <c r="P333" s="1" t="s">
        <v>46</v>
      </c>
      <c r="Q333" s="11" t="str">
        <f>IF(OR(SMS[[#This Row],[El mensaje es asertivo, sin maltrato]]="No Cumple",SMS[[#This Row],[No brinda información sensible o falsa que afecte al cliente o la aplicación]]="No Cumple"),"No Cumple","Cumple")</f>
        <v>Cumple</v>
      </c>
      <c r="R333" s="1" t="s">
        <v>923</v>
      </c>
      <c r="S333" s="4">
        <v>0.85</v>
      </c>
      <c r="T333" s="9">
        <f>IF(SMS[[#This Row],[Legal]]="No Cumple",0,SMS[[#This Row],[Nota]])</f>
        <v>0.85</v>
      </c>
    </row>
    <row r="334" spans="1:20" x14ac:dyDescent="0.25">
      <c r="A334" s="1" t="str">
        <f>SMS[[#This Row],[ID Asesor]]&amp;SMS[[#This Row],[Fecha Monitoreo]]</f>
        <v>364445834</v>
      </c>
      <c r="B334" s="2">
        <v>45834</v>
      </c>
      <c r="C334" s="1" t="s">
        <v>42</v>
      </c>
      <c r="D334" s="1">
        <v>3644</v>
      </c>
      <c r="E334" s="2">
        <v>45834</v>
      </c>
      <c r="F334" s="3">
        <v>0.37708333333333333</v>
      </c>
      <c r="G334" s="1" t="s">
        <v>51</v>
      </c>
      <c r="H334" s="1" t="s">
        <v>52</v>
      </c>
      <c r="I334" s="1" t="s">
        <v>46</v>
      </c>
      <c r="J334" s="1" t="s">
        <v>46</v>
      </c>
      <c r="K334" s="1" t="s">
        <v>46</v>
      </c>
      <c r="L334" s="1" t="s">
        <v>46</v>
      </c>
      <c r="M334" s="1" t="s">
        <v>46</v>
      </c>
      <c r="N334" s="1" t="s">
        <v>46</v>
      </c>
      <c r="O334" s="1" t="s">
        <v>46</v>
      </c>
      <c r="P334" s="1" t="s">
        <v>46</v>
      </c>
      <c r="Q334" s="11" t="str">
        <f>IF(OR(SMS[[#This Row],[El mensaje es asertivo, sin maltrato]]="No Cumple",SMS[[#This Row],[No brinda información sensible o falsa que afecte al cliente o la aplicación]]="No Cumple"),"No Cumple","Cumple")</f>
        <v>Cumple</v>
      </c>
      <c r="R334" s="1" t="s">
        <v>102</v>
      </c>
      <c r="S334" s="4">
        <v>1</v>
      </c>
      <c r="T334" s="9">
        <f>IF(SMS[[#This Row],[Legal]]="No Cumple",0,SMS[[#This Row],[Nota]])</f>
        <v>1</v>
      </c>
    </row>
    <row r="335" spans="1:20" x14ac:dyDescent="0.25">
      <c r="A335" s="1" t="str">
        <f>SMS[[#This Row],[ID Asesor]]&amp;SMS[[#This Row],[Fecha Monitoreo]]</f>
        <v>382045834</v>
      </c>
      <c r="B335" s="2">
        <v>45834</v>
      </c>
      <c r="C335" s="1" t="s">
        <v>56</v>
      </c>
      <c r="D335" s="1">
        <v>3820</v>
      </c>
      <c r="E335" s="2">
        <v>45834</v>
      </c>
      <c r="F335" s="3">
        <v>0.34791666666666665</v>
      </c>
      <c r="G335" s="1" t="s">
        <v>58</v>
      </c>
      <c r="H335" s="1" t="s">
        <v>52</v>
      </c>
      <c r="I335" s="1" t="s">
        <v>46</v>
      </c>
      <c r="J335" s="1" t="s">
        <v>46</v>
      </c>
      <c r="K335" s="1" t="s">
        <v>46</v>
      </c>
      <c r="L335" s="1" t="s">
        <v>46</v>
      </c>
      <c r="M335" s="1" t="s">
        <v>46</v>
      </c>
      <c r="N335" s="1" t="s">
        <v>47</v>
      </c>
      <c r="O335" s="1" t="s">
        <v>46</v>
      </c>
      <c r="P335" s="1" t="s">
        <v>46</v>
      </c>
      <c r="Q335" s="11" t="str">
        <f>IF(OR(SMS[[#This Row],[El mensaje es asertivo, sin maltrato]]="No Cumple",SMS[[#This Row],[No brinda información sensible o falsa que afecte al cliente o la aplicación]]="No Cumple"),"No Cumple","Cumple")</f>
        <v>Cumple</v>
      </c>
      <c r="R335" s="1" t="s">
        <v>924</v>
      </c>
      <c r="S335" s="4">
        <v>0.85</v>
      </c>
      <c r="T335" s="9">
        <f>IF(SMS[[#This Row],[Legal]]="No Cumple",0,SMS[[#This Row],[Nota]])</f>
        <v>0.85</v>
      </c>
    </row>
    <row r="336" spans="1:20" x14ac:dyDescent="0.25">
      <c r="A336" s="1" t="str">
        <f>SMS[[#This Row],[ID Asesor]]&amp;SMS[[#This Row],[Fecha Monitoreo]]</f>
        <v>398545834</v>
      </c>
      <c r="B336" s="2">
        <v>45834</v>
      </c>
      <c r="C336" s="1" t="s">
        <v>42</v>
      </c>
      <c r="D336" s="1">
        <v>3985</v>
      </c>
      <c r="E336" s="2">
        <v>45834</v>
      </c>
      <c r="F336" s="3">
        <v>8.2638888888888887E-2</v>
      </c>
      <c r="G336" s="1" t="s">
        <v>51</v>
      </c>
      <c r="H336" s="1" t="s">
        <v>52</v>
      </c>
      <c r="I336" s="1" t="s">
        <v>46</v>
      </c>
      <c r="J336" s="1" t="s">
        <v>46</v>
      </c>
      <c r="K336" s="1" t="s">
        <v>46</v>
      </c>
      <c r="L336" s="1" t="s">
        <v>46</v>
      </c>
      <c r="M336" s="1" t="s">
        <v>46</v>
      </c>
      <c r="N336" s="1" t="s">
        <v>46</v>
      </c>
      <c r="O336" s="1" t="s">
        <v>46</v>
      </c>
      <c r="P336" s="1" t="s">
        <v>46</v>
      </c>
      <c r="Q336" s="11" t="str">
        <f>IF(OR(SMS[[#This Row],[El mensaje es asertivo, sin maltrato]]="No Cumple",SMS[[#This Row],[No brinda información sensible o falsa que afecte al cliente o la aplicación]]="No Cumple"),"No Cumple","Cumple")</f>
        <v>Cumple</v>
      </c>
      <c r="R336" s="1" t="s">
        <v>100</v>
      </c>
      <c r="S336" s="4">
        <v>1</v>
      </c>
      <c r="T336" s="9">
        <f>IF(SMS[[#This Row],[Legal]]="No Cumple",0,SMS[[#This Row],[Nota]])</f>
        <v>1</v>
      </c>
    </row>
    <row r="337" spans="1:20" x14ac:dyDescent="0.25">
      <c r="A337" s="1" t="str">
        <f>SMS[[#This Row],[ID Asesor]]&amp;SMS[[#This Row],[Fecha Monitoreo]]</f>
        <v>368845834</v>
      </c>
      <c r="B337" s="2">
        <v>45834</v>
      </c>
      <c r="C337" s="1" t="s">
        <v>42</v>
      </c>
      <c r="D337" s="1">
        <v>3688</v>
      </c>
      <c r="E337" s="2">
        <v>45834</v>
      </c>
      <c r="F337" s="3">
        <v>0.49930555555555556</v>
      </c>
      <c r="G337" s="1" t="s">
        <v>51</v>
      </c>
      <c r="H337" s="1" t="s">
        <v>52</v>
      </c>
      <c r="I337" s="1" t="s">
        <v>46</v>
      </c>
      <c r="J337" s="1" t="s">
        <v>46</v>
      </c>
      <c r="K337" s="1" t="s">
        <v>46</v>
      </c>
      <c r="L337" s="1" t="s">
        <v>47</v>
      </c>
      <c r="M337" s="1" t="s">
        <v>46</v>
      </c>
      <c r="N337" s="1" t="s">
        <v>46</v>
      </c>
      <c r="O337" s="1" t="s">
        <v>46</v>
      </c>
      <c r="P337" s="1" t="s">
        <v>46</v>
      </c>
      <c r="Q337" s="11" t="str">
        <f>IF(OR(SMS[[#This Row],[El mensaje es asertivo, sin maltrato]]="No Cumple",SMS[[#This Row],[No brinda información sensible o falsa que afecte al cliente o la aplicación]]="No Cumple"),"No Cumple","Cumple")</f>
        <v>Cumple</v>
      </c>
      <c r="R337" s="1" t="s">
        <v>925</v>
      </c>
      <c r="S337" s="4">
        <v>0.8</v>
      </c>
      <c r="T337" s="9">
        <f>IF(SMS[[#This Row],[Legal]]="No Cumple",0,SMS[[#This Row],[Nota]])</f>
        <v>0.8</v>
      </c>
    </row>
    <row r="338" spans="1:20" x14ac:dyDescent="0.25">
      <c r="A338" s="1" t="str">
        <f>SMS[[#This Row],[ID Asesor]]&amp;SMS[[#This Row],[Fecha Monitoreo]]</f>
        <v>381145834</v>
      </c>
      <c r="B338" s="2">
        <v>45834</v>
      </c>
      <c r="C338" s="1" t="s">
        <v>42</v>
      </c>
      <c r="D338" s="1">
        <v>3811</v>
      </c>
      <c r="E338" s="2">
        <v>45834</v>
      </c>
      <c r="F338" s="3">
        <v>0.19930555555555557</v>
      </c>
      <c r="G338" s="1" t="s">
        <v>51</v>
      </c>
      <c r="H338" s="1" t="s">
        <v>52</v>
      </c>
      <c r="I338" s="1" t="s">
        <v>46</v>
      </c>
      <c r="J338" s="1" t="s">
        <v>46</v>
      </c>
      <c r="K338" s="1" t="s">
        <v>46</v>
      </c>
      <c r="L338" s="1" t="s">
        <v>46</v>
      </c>
      <c r="M338" s="1" t="s">
        <v>46</v>
      </c>
      <c r="N338" s="1" t="s">
        <v>46</v>
      </c>
      <c r="O338" s="1" t="s">
        <v>46</v>
      </c>
      <c r="P338" s="1" t="s">
        <v>46</v>
      </c>
      <c r="Q338" s="11" t="str">
        <f>IF(OR(SMS[[#This Row],[El mensaje es asertivo, sin maltrato]]="No Cumple",SMS[[#This Row],[No brinda información sensible o falsa que afecte al cliente o la aplicación]]="No Cumple"),"No Cumple","Cumple")</f>
        <v>Cumple</v>
      </c>
      <c r="R338" s="1" t="s">
        <v>102</v>
      </c>
      <c r="S338" s="4">
        <v>1</v>
      </c>
      <c r="T338" s="9">
        <f>IF(SMS[[#This Row],[Legal]]="No Cumple",0,SMS[[#This Row],[Nota]])</f>
        <v>1</v>
      </c>
    </row>
    <row r="339" spans="1:20" x14ac:dyDescent="0.25">
      <c r="A339" s="1" t="str">
        <f>SMS[[#This Row],[ID Asesor]]&amp;SMS[[#This Row],[Fecha Monitoreo]]</f>
        <v>303145834</v>
      </c>
      <c r="B339" s="2">
        <v>45834</v>
      </c>
      <c r="C339" s="1" t="s">
        <v>42</v>
      </c>
      <c r="D339" s="1">
        <v>3031</v>
      </c>
      <c r="E339" s="2">
        <v>45834</v>
      </c>
      <c r="F339" s="3">
        <v>0.16944444444444445</v>
      </c>
      <c r="G339" s="1" t="s">
        <v>51</v>
      </c>
      <c r="H339" s="1" t="s">
        <v>52</v>
      </c>
      <c r="I339" s="1" t="s">
        <v>46</v>
      </c>
      <c r="J339" s="1" t="s">
        <v>46</v>
      </c>
      <c r="K339" s="1" t="s">
        <v>46</v>
      </c>
      <c r="L339" s="1" t="s">
        <v>46</v>
      </c>
      <c r="M339" s="1" t="s">
        <v>46</v>
      </c>
      <c r="N339" s="1" t="s">
        <v>46</v>
      </c>
      <c r="O339" s="1" t="s">
        <v>46</v>
      </c>
      <c r="P339" s="1" t="s">
        <v>46</v>
      </c>
      <c r="Q339" s="11" t="str">
        <f>IF(OR(SMS[[#This Row],[El mensaje es asertivo, sin maltrato]]="No Cumple",SMS[[#This Row],[No brinda información sensible o falsa que afecte al cliente o la aplicación]]="No Cumple"),"No Cumple","Cumple")</f>
        <v>Cumple</v>
      </c>
      <c r="R339" s="1" t="s">
        <v>95</v>
      </c>
      <c r="S339" s="4">
        <v>1</v>
      </c>
      <c r="T339" s="9">
        <f>IF(SMS[[#This Row],[Legal]]="No Cumple",0,SMS[[#This Row],[Nota]])</f>
        <v>1</v>
      </c>
    </row>
    <row r="340" spans="1:20" x14ac:dyDescent="0.25">
      <c r="A340" s="1" t="str">
        <f>SMS[[#This Row],[ID Asesor]]&amp;SMS[[#This Row],[Fecha Monitoreo]]</f>
        <v>397045834</v>
      </c>
      <c r="B340" s="2">
        <v>45834</v>
      </c>
      <c r="C340" s="1" t="s">
        <v>42</v>
      </c>
      <c r="D340" s="1">
        <v>3970</v>
      </c>
      <c r="E340" s="2">
        <v>45833</v>
      </c>
      <c r="F340" s="3">
        <v>7.8472222222222221E-2</v>
      </c>
      <c r="G340" s="1" t="s">
        <v>51</v>
      </c>
      <c r="H340" s="1" t="s">
        <v>52</v>
      </c>
      <c r="I340" s="1" t="s">
        <v>46</v>
      </c>
      <c r="J340" s="1" t="s">
        <v>46</v>
      </c>
      <c r="K340" s="1" t="s">
        <v>46</v>
      </c>
      <c r="L340" s="1" t="s">
        <v>46</v>
      </c>
      <c r="M340" s="1" t="s">
        <v>46</v>
      </c>
      <c r="N340" s="1" t="s">
        <v>46</v>
      </c>
      <c r="O340" s="1" t="s">
        <v>46</v>
      </c>
      <c r="P340" s="1" t="s">
        <v>46</v>
      </c>
      <c r="Q340" s="11" t="str">
        <f>IF(OR(SMS[[#This Row],[El mensaje es asertivo, sin maltrato]]="No Cumple",SMS[[#This Row],[No brinda información sensible o falsa que afecte al cliente o la aplicación]]="No Cumple"),"No Cumple","Cumple")</f>
        <v>Cumple</v>
      </c>
      <c r="R340" s="1" t="s">
        <v>102</v>
      </c>
      <c r="S340" s="4">
        <v>1</v>
      </c>
      <c r="T340" s="9">
        <f>IF(SMS[[#This Row],[Legal]]="No Cumple",0,SMS[[#This Row],[Nota]])</f>
        <v>1</v>
      </c>
    </row>
    <row r="341" spans="1:20" x14ac:dyDescent="0.25">
      <c r="A341" s="1" t="str">
        <f>SMS[[#This Row],[ID Asesor]]&amp;SMS[[#This Row],[Fecha Monitoreo]]</f>
        <v>372645834</v>
      </c>
      <c r="B341" s="2">
        <v>45834</v>
      </c>
      <c r="C341" s="1" t="s">
        <v>56</v>
      </c>
      <c r="D341" s="1">
        <v>3726</v>
      </c>
      <c r="E341" s="2">
        <v>45834</v>
      </c>
      <c r="F341" s="3">
        <v>0.39861111111111114</v>
      </c>
      <c r="G341" s="1" t="s">
        <v>58</v>
      </c>
      <c r="H341" s="1" t="s">
        <v>52</v>
      </c>
      <c r="I341" s="1" t="s">
        <v>46</v>
      </c>
      <c r="J341" s="1" t="s">
        <v>46</v>
      </c>
      <c r="K341" s="1" t="s">
        <v>46</v>
      </c>
      <c r="L341" s="1" t="s">
        <v>46</v>
      </c>
      <c r="M341" s="1" t="s">
        <v>46</v>
      </c>
      <c r="N341" s="1" t="s">
        <v>46</v>
      </c>
      <c r="O341" s="1" t="s">
        <v>46</v>
      </c>
      <c r="P341" s="1" t="s">
        <v>46</v>
      </c>
      <c r="Q341" s="11" t="str">
        <f>IF(OR(SMS[[#This Row],[El mensaje es asertivo, sin maltrato]]="No Cumple",SMS[[#This Row],[No brinda información sensible o falsa que afecte al cliente o la aplicación]]="No Cumple"),"No Cumple","Cumple")</f>
        <v>Cumple</v>
      </c>
      <c r="R341" s="1" t="s">
        <v>675</v>
      </c>
      <c r="S341" s="4">
        <v>1</v>
      </c>
      <c r="T341" s="9">
        <f>IF(SMS[[#This Row],[Legal]]="No Cumple",0,SMS[[#This Row],[Nota]])</f>
        <v>1</v>
      </c>
    </row>
    <row r="342" spans="1:20" x14ac:dyDescent="0.25">
      <c r="A342" s="1" t="str">
        <f>SMS[[#This Row],[ID Asesor]]&amp;SMS[[#This Row],[Fecha Monitoreo]]</f>
        <v>301145834</v>
      </c>
      <c r="B342" s="2">
        <v>45834</v>
      </c>
      <c r="C342" s="1" t="s">
        <v>696</v>
      </c>
      <c r="D342" s="1">
        <v>3011</v>
      </c>
      <c r="E342" s="2">
        <v>45834</v>
      </c>
      <c r="F342" s="3">
        <v>0.59930555555555554</v>
      </c>
      <c r="G342" s="1" t="s">
        <v>51</v>
      </c>
      <c r="H342" s="1" t="s">
        <v>52</v>
      </c>
      <c r="I342" s="1" t="s">
        <v>46</v>
      </c>
      <c r="J342" s="1" t="s">
        <v>46</v>
      </c>
      <c r="K342" s="1" t="s">
        <v>46</v>
      </c>
      <c r="L342" s="1" t="s">
        <v>46</v>
      </c>
      <c r="M342" s="1" t="s">
        <v>46</v>
      </c>
      <c r="N342" s="1" t="s">
        <v>46</v>
      </c>
      <c r="O342" s="1" t="s">
        <v>46</v>
      </c>
      <c r="P342" s="1" t="s">
        <v>46</v>
      </c>
      <c r="Q342" s="11" t="str">
        <f>IF(OR(SMS[[#This Row],[El mensaje es asertivo, sin maltrato]]="No Cumple",SMS[[#This Row],[No brinda información sensible o falsa que afecte al cliente o la aplicación]]="No Cumple"),"No Cumple","Cumple")</f>
        <v>Cumple</v>
      </c>
      <c r="R342" s="1" t="s">
        <v>699</v>
      </c>
      <c r="S342" s="4">
        <v>1</v>
      </c>
      <c r="T342" s="9">
        <f>IF(SMS[[#This Row],[Legal]]="No Cumple",0,SMS[[#This Row],[Nota]])</f>
        <v>1</v>
      </c>
    </row>
    <row r="343" spans="1:20" x14ac:dyDescent="0.25">
      <c r="A343" s="1" t="str">
        <f>SMS[[#This Row],[ID Asesor]]&amp;SMS[[#This Row],[Fecha Monitoreo]]</f>
        <v>296645834</v>
      </c>
      <c r="B343" s="2">
        <v>45834</v>
      </c>
      <c r="C343" s="1" t="s">
        <v>696</v>
      </c>
      <c r="D343" s="1">
        <v>2966</v>
      </c>
      <c r="E343" s="2">
        <v>45834</v>
      </c>
      <c r="F343" s="3">
        <v>0.1451388888888889</v>
      </c>
      <c r="G343" s="1" t="s">
        <v>51</v>
      </c>
      <c r="H343" s="1" t="s">
        <v>52</v>
      </c>
      <c r="I343" s="1" t="s">
        <v>46</v>
      </c>
      <c r="J343" s="1" t="s">
        <v>46</v>
      </c>
      <c r="K343" s="1" t="s">
        <v>46</v>
      </c>
      <c r="L343" s="1" t="s">
        <v>46</v>
      </c>
      <c r="M343" s="1" t="s">
        <v>46</v>
      </c>
      <c r="N343" s="1" t="s">
        <v>46</v>
      </c>
      <c r="O343" s="1" t="s">
        <v>46</v>
      </c>
      <c r="P343" s="1" t="s">
        <v>46</v>
      </c>
      <c r="Q343" s="11" t="str">
        <f>IF(OR(SMS[[#This Row],[El mensaje es asertivo, sin maltrato]]="No Cumple",SMS[[#This Row],[No brinda información sensible o falsa que afecte al cliente o la aplicación]]="No Cumple"),"No Cumple","Cumple")</f>
        <v>Cumple</v>
      </c>
      <c r="R343" s="1" t="s">
        <v>699</v>
      </c>
      <c r="S343" s="4">
        <v>1</v>
      </c>
      <c r="T343" s="9">
        <f>IF(SMS[[#This Row],[Legal]]="No Cumple",0,SMS[[#This Row],[Nota]])</f>
        <v>1</v>
      </c>
    </row>
    <row r="344" spans="1:20" x14ac:dyDescent="0.25">
      <c r="A344" s="1" t="str">
        <f>SMS[[#This Row],[ID Asesor]]&amp;SMS[[#This Row],[Fecha Monitoreo]]</f>
        <v>296145834</v>
      </c>
      <c r="B344" s="2">
        <v>45834</v>
      </c>
      <c r="C344" s="1" t="s">
        <v>696</v>
      </c>
      <c r="D344" s="1">
        <v>2961</v>
      </c>
      <c r="E344" s="2">
        <v>45834</v>
      </c>
      <c r="F344" s="3">
        <v>0.68541666666666667</v>
      </c>
      <c r="G344" s="1" t="s">
        <v>58</v>
      </c>
      <c r="H344" s="1" t="s">
        <v>52</v>
      </c>
      <c r="I344" s="1" t="s">
        <v>46</v>
      </c>
      <c r="J344" s="1" t="s">
        <v>46</v>
      </c>
      <c r="K344" s="1" t="s">
        <v>46</v>
      </c>
      <c r="L344" s="1" t="s">
        <v>46</v>
      </c>
      <c r="M344" s="1" t="s">
        <v>46</v>
      </c>
      <c r="N344" s="1" t="s">
        <v>46</v>
      </c>
      <c r="O344" s="1" t="s">
        <v>46</v>
      </c>
      <c r="P344" s="1" t="s">
        <v>46</v>
      </c>
      <c r="Q344" s="11" t="str">
        <f>IF(OR(SMS[[#This Row],[El mensaje es asertivo, sin maltrato]]="No Cumple",SMS[[#This Row],[No brinda información sensible o falsa que afecte al cliente o la aplicación]]="No Cumple"),"No Cumple","Cumple")</f>
        <v>Cumple</v>
      </c>
      <c r="R344" s="1" t="s">
        <v>699</v>
      </c>
      <c r="S344" s="4">
        <v>1</v>
      </c>
      <c r="T344" s="9">
        <f>IF(SMS[[#This Row],[Legal]]="No Cumple",0,SMS[[#This Row],[Nota]])</f>
        <v>1</v>
      </c>
    </row>
    <row r="345" spans="1:20" x14ac:dyDescent="0.25">
      <c r="A345" s="1" t="str">
        <f>SMS[[#This Row],[ID Asesor]]&amp;SMS[[#This Row],[Fecha Monitoreo]]</f>
        <v>336845834</v>
      </c>
      <c r="B345" s="2">
        <v>45834</v>
      </c>
      <c r="C345" s="1" t="s">
        <v>56</v>
      </c>
      <c r="D345" s="1">
        <v>3368</v>
      </c>
      <c r="E345" s="2">
        <v>45834</v>
      </c>
      <c r="F345" s="3">
        <v>0.6958333333333333</v>
      </c>
      <c r="G345" s="1" t="s">
        <v>58</v>
      </c>
      <c r="H345" s="1" t="s">
        <v>52</v>
      </c>
      <c r="I345" s="1" t="s">
        <v>46</v>
      </c>
      <c r="J345" s="1" t="s">
        <v>46</v>
      </c>
      <c r="K345" s="1" t="s">
        <v>46</v>
      </c>
      <c r="L345" s="1" t="s">
        <v>46</v>
      </c>
      <c r="M345" s="1" t="s">
        <v>46</v>
      </c>
      <c r="N345" s="1" t="s">
        <v>46</v>
      </c>
      <c r="O345" s="1" t="s">
        <v>46</v>
      </c>
      <c r="P345" s="1" t="s">
        <v>46</v>
      </c>
      <c r="Q345" s="11" t="str">
        <f>IF(OR(SMS[[#This Row],[El mensaje es asertivo, sin maltrato]]="No Cumple",SMS[[#This Row],[No brinda información sensible o falsa que afecte al cliente o la aplicación]]="No Cumple"),"No Cumple","Cumple")</f>
        <v>Cumple</v>
      </c>
      <c r="R345" s="1" t="s">
        <v>926</v>
      </c>
      <c r="S345" s="4">
        <v>1</v>
      </c>
      <c r="T345" s="9">
        <f>IF(SMS[[#This Row],[Legal]]="No Cumple",0,SMS[[#This Row],[Nota]])</f>
        <v>1</v>
      </c>
    </row>
    <row r="346" spans="1:20" x14ac:dyDescent="0.25">
      <c r="A346" s="1" t="str">
        <f>SMS[[#This Row],[ID Asesor]]&amp;SMS[[#This Row],[Fecha Monitoreo]]</f>
        <v>295345834</v>
      </c>
      <c r="B346" s="2">
        <v>45834</v>
      </c>
      <c r="C346" s="1" t="s">
        <v>56</v>
      </c>
      <c r="D346" s="1">
        <v>2953</v>
      </c>
      <c r="E346" s="2">
        <v>45834</v>
      </c>
      <c r="F346" s="3">
        <v>0.37638888888888888</v>
      </c>
      <c r="G346" s="1" t="s">
        <v>58</v>
      </c>
      <c r="H346" s="1" t="s">
        <v>52</v>
      </c>
      <c r="I346" s="1" t="s">
        <v>46</v>
      </c>
      <c r="J346" s="1" t="s">
        <v>46</v>
      </c>
      <c r="K346" s="1" t="s">
        <v>46</v>
      </c>
      <c r="L346" s="1" t="s">
        <v>46</v>
      </c>
      <c r="M346" s="1" t="s">
        <v>46</v>
      </c>
      <c r="N346" s="1" t="s">
        <v>46</v>
      </c>
      <c r="O346" s="1" t="s">
        <v>46</v>
      </c>
      <c r="P346" s="1" t="s">
        <v>46</v>
      </c>
      <c r="Q346" s="11" t="str">
        <f>IF(OR(SMS[[#This Row],[El mensaje es asertivo, sin maltrato]]="No Cumple",SMS[[#This Row],[No brinda información sensible o falsa que afecte al cliente o la aplicación]]="No Cumple"),"No Cumple","Cumple")</f>
        <v>Cumple</v>
      </c>
      <c r="R346" s="1" t="s">
        <v>675</v>
      </c>
      <c r="S346" s="4">
        <v>1</v>
      </c>
      <c r="T346" s="9">
        <f>IF(SMS[[#This Row],[Legal]]="No Cumple",0,SMS[[#This Row],[Nota]])</f>
        <v>1</v>
      </c>
    </row>
    <row r="347" spans="1:20" x14ac:dyDescent="0.25">
      <c r="A347" s="1" t="str">
        <f>SMS[[#This Row],[ID Asesor]]&amp;SMS[[#This Row],[Fecha Monitoreo]]</f>
        <v>356945834</v>
      </c>
      <c r="B347" s="2">
        <v>45834</v>
      </c>
      <c r="C347" s="1" t="s">
        <v>696</v>
      </c>
      <c r="D347" s="1">
        <v>3569</v>
      </c>
      <c r="E347" s="2">
        <v>45834</v>
      </c>
      <c r="F347" s="3">
        <v>0.71736111111111112</v>
      </c>
      <c r="G347" s="1" t="s">
        <v>51</v>
      </c>
      <c r="H347" s="1" t="s">
        <v>52</v>
      </c>
      <c r="I347" s="1" t="s">
        <v>46</v>
      </c>
      <c r="J347" s="1" t="s">
        <v>46</v>
      </c>
      <c r="K347" s="1" t="s">
        <v>46</v>
      </c>
      <c r="L347" s="1" t="s">
        <v>46</v>
      </c>
      <c r="M347" s="1" t="s">
        <v>46</v>
      </c>
      <c r="N347" s="1" t="s">
        <v>46</v>
      </c>
      <c r="O347" s="1" t="s">
        <v>46</v>
      </c>
      <c r="P347" s="1" t="s">
        <v>46</v>
      </c>
      <c r="Q347" s="11" t="str">
        <f>IF(OR(SMS[[#This Row],[El mensaje es asertivo, sin maltrato]]="No Cumple",SMS[[#This Row],[No brinda información sensible o falsa que afecte al cliente o la aplicación]]="No Cumple"),"No Cumple","Cumple")</f>
        <v>Cumple</v>
      </c>
      <c r="R347" s="1" t="s">
        <v>699</v>
      </c>
      <c r="S347" s="4">
        <v>1</v>
      </c>
      <c r="T347" s="9">
        <f>IF(SMS[[#This Row],[Legal]]="No Cumple",0,SMS[[#This Row],[Nota]])</f>
        <v>1</v>
      </c>
    </row>
    <row r="348" spans="1:20" x14ac:dyDescent="0.25">
      <c r="A348" s="1" t="str">
        <f>SMS[[#This Row],[ID Asesor]]&amp;SMS[[#This Row],[Fecha Monitoreo]]</f>
        <v>345945834</v>
      </c>
      <c r="B348" s="2">
        <v>45834</v>
      </c>
      <c r="C348" s="1" t="s">
        <v>126</v>
      </c>
      <c r="D348" s="1">
        <v>3459</v>
      </c>
      <c r="E348" s="2">
        <v>45834</v>
      </c>
      <c r="F348" s="3">
        <v>0.7368055555555556</v>
      </c>
      <c r="G348" s="1" t="s">
        <v>58</v>
      </c>
      <c r="H348" s="1" t="s">
        <v>52</v>
      </c>
      <c r="I348" s="1" t="s">
        <v>46</v>
      </c>
      <c r="J348" s="1" t="s">
        <v>46</v>
      </c>
      <c r="K348" s="1" t="s">
        <v>46</v>
      </c>
      <c r="L348" s="1" t="s">
        <v>46</v>
      </c>
      <c r="M348" s="1" t="s">
        <v>46</v>
      </c>
      <c r="N348" s="1" t="s">
        <v>46</v>
      </c>
      <c r="O348" s="1" t="s">
        <v>46</v>
      </c>
      <c r="P348" s="1" t="s">
        <v>46</v>
      </c>
      <c r="Q348" s="11" t="str">
        <f>IF(OR(SMS[[#This Row],[El mensaje es asertivo, sin maltrato]]="No Cumple",SMS[[#This Row],[No brinda información sensible o falsa que afecte al cliente o la aplicación]]="No Cumple"),"No Cumple","Cumple")</f>
        <v>Cumple</v>
      </c>
      <c r="R348" s="1" t="s">
        <v>133</v>
      </c>
      <c r="S348" s="4">
        <v>1</v>
      </c>
      <c r="T348" s="9">
        <f>IF(SMS[[#This Row],[Legal]]="No Cumple",0,SMS[[#This Row],[Nota]])</f>
        <v>1</v>
      </c>
    </row>
    <row r="349" spans="1:20" x14ac:dyDescent="0.25">
      <c r="A349" s="1" t="str">
        <f>SMS[[#This Row],[ID Asesor]]&amp;SMS[[#This Row],[Fecha Monitoreo]]</f>
        <v>394045834</v>
      </c>
      <c r="B349" s="2">
        <v>45834</v>
      </c>
      <c r="C349" s="1" t="s">
        <v>126</v>
      </c>
      <c r="D349" s="1">
        <v>3940</v>
      </c>
      <c r="E349" s="2">
        <v>45834</v>
      </c>
      <c r="F349" s="3">
        <v>0.71875</v>
      </c>
      <c r="G349" s="1" t="s">
        <v>58</v>
      </c>
      <c r="H349" s="1" t="s">
        <v>52</v>
      </c>
      <c r="I349" s="1" t="s">
        <v>46</v>
      </c>
      <c r="J349" s="1" t="s">
        <v>46</v>
      </c>
      <c r="K349" s="1" t="s">
        <v>46</v>
      </c>
      <c r="L349" s="1" t="s">
        <v>46</v>
      </c>
      <c r="M349" s="1" t="s">
        <v>46</v>
      </c>
      <c r="N349" s="1" t="s">
        <v>46</v>
      </c>
      <c r="O349" s="1" t="s">
        <v>46</v>
      </c>
      <c r="P349" s="1" t="s">
        <v>46</v>
      </c>
      <c r="Q349" s="11" t="str">
        <f>IF(OR(SMS[[#This Row],[El mensaje es asertivo, sin maltrato]]="No Cumple",SMS[[#This Row],[No brinda información sensible o falsa que afecte al cliente o la aplicación]]="No Cumple"),"No Cumple","Cumple")</f>
        <v>Cumple</v>
      </c>
      <c r="R349" s="1" t="s">
        <v>133</v>
      </c>
      <c r="S349" s="4">
        <v>1</v>
      </c>
      <c r="T349" s="9">
        <f>IF(SMS[[#This Row],[Legal]]="No Cumple",0,SMS[[#This Row],[Nota]])</f>
        <v>1</v>
      </c>
    </row>
    <row r="350" spans="1:20" x14ac:dyDescent="0.25">
      <c r="A350" s="1" t="str">
        <f>SMS[[#This Row],[ID Asesor]]&amp;SMS[[#This Row],[Fecha Monitoreo]]</f>
        <v>325045834</v>
      </c>
      <c r="B350" s="2">
        <v>45834</v>
      </c>
      <c r="C350" s="1" t="s">
        <v>126</v>
      </c>
      <c r="D350" s="1">
        <v>3250</v>
      </c>
      <c r="E350" s="2">
        <v>45834</v>
      </c>
      <c r="F350" s="3">
        <v>0.72916666666666663</v>
      </c>
      <c r="G350" s="1" t="s">
        <v>51</v>
      </c>
      <c r="H350" s="1" t="s">
        <v>52</v>
      </c>
      <c r="I350" s="1" t="s">
        <v>46</v>
      </c>
      <c r="J350" s="1" t="s">
        <v>46</v>
      </c>
      <c r="K350" s="1" t="s">
        <v>46</v>
      </c>
      <c r="L350" s="1" t="s">
        <v>46</v>
      </c>
      <c r="M350" s="1" t="s">
        <v>46</v>
      </c>
      <c r="N350" s="1" t="s">
        <v>46</v>
      </c>
      <c r="O350" s="1" t="s">
        <v>46</v>
      </c>
      <c r="P350" s="1" t="s">
        <v>46</v>
      </c>
      <c r="Q350" s="11" t="str">
        <f>IF(OR(SMS[[#This Row],[El mensaje es asertivo, sin maltrato]]="No Cumple",SMS[[#This Row],[No brinda información sensible o falsa que afecte al cliente o la aplicación]]="No Cumple"),"No Cumple","Cumple")</f>
        <v>Cumple</v>
      </c>
      <c r="R350" s="1" t="s">
        <v>133</v>
      </c>
      <c r="S350" s="4">
        <v>1</v>
      </c>
      <c r="T350" s="9">
        <f>IF(SMS[[#This Row],[Legal]]="No Cumple",0,SMS[[#This Row],[Nota]])</f>
        <v>1</v>
      </c>
    </row>
    <row r="351" spans="1:20" x14ac:dyDescent="0.25">
      <c r="A351" s="1" t="str">
        <f>SMS[[#This Row],[ID Asesor]]&amp;SMS[[#This Row],[Fecha Monitoreo]]</f>
        <v>396345834</v>
      </c>
      <c r="B351" s="2">
        <v>45834</v>
      </c>
      <c r="C351" s="1" t="s">
        <v>126</v>
      </c>
      <c r="D351" s="1">
        <v>3963</v>
      </c>
      <c r="E351" s="2">
        <v>45834</v>
      </c>
      <c r="F351" s="3">
        <v>0.72013888888888888</v>
      </c>
      <c r="G351" s="1" t="s">
        <v>51</v>
      </c>
      <c r="H351" s="1" t="s">
        <v>52</v>
      </c>
      <c r="I351" s="1" t="s">
        <v>46</v>
      </c>
      <c r="J351" s="1" t="s">
        <v>46</v>
      </c>
      <c r="K351" s="1" t="s">
        <v>46</v>
      </c>
      <c r="L351" s="1" t="s">
        <v>46</v>
      </c>
      <c r="M351" s="1" t="s">
        <v>46</v>
      </c>
      <c r="N351" s="1" t="s">
        <v>46</v>
      </c>
      <c r="O351" s="1" t="s">
        <v>46</v>
      </c>
      <c r="P351" s="1" t="s">
        <v>46</v>
      </c>
      <c r="Q351" s="11" t="str">
        <f>IF(OR(SMS[[#This Row],[El mensaje es asertivo, sin maltrato]]="No Cumple",SMS[[#This Row],[No brinda información sensible o falsa que afecte al cliente o la aplicación]]="No Cumple"),"No Cumple","Cumple")</f>
        <v>Cumple</v>
      </c>
      <c r="R351" s="1" t="s">
        <v>133</v>
      </c>
      <c r="S351" s="4">
        <v>1</v>
      </c>
      <c r="T351" s="9">
        <f>IF(SMS[[#This Row],[Legal]]="No Cumple",0,SMS[[#This Row],[Nota]])</f>
        <v>1</v>
      </c>
    </row>
    <row r="352" spans="1:20" x14ac:dyDescent="0.25">
      <c r="A352" s="1" t="str">
        <f>SMS[[#This Row],[ID Asesor]]&amp;SMS[[#This Row],[Fecha Monitoreo]]</f>
        <v>397445835</v>
      </c>
      <c r="B352" s="2">
        <v>45835</v>
      </c>
      <c r="C352" s="1" t="s">
        <v>42</v>
      </c>
      <c r="D352" s="1">
        <v>3974</v>
      </c>
      <c r="E352" s="2">
        <v>45835</v>
      </c>
      <c r="F352" s="3">
        <v>0.38055555555555554</v>
      </c>
      <c r="G352" s="1" t="s">
        <v>51</v>
      </c>
      <c r="H352" s="1" t="s">
        <v>52</v>
      </c>
      <c r="I352" s="1" t="s">
        <v>47</v>
      </c>
      <c r="J352" s="1" t="s">
        <v>46</v>
      </c>
      <c r="K352" s="1" t="s">
        <v>46</v>
      </c>
      <c r="L352" s="1" t="s">
        <v>46</v>
      </c>
      <c r="M352" s="1" t="s">
        <v>46</v>
      </c>
      <c r="N352" s="1" t="s">
        <v>46</v>
      </c>
      <c r="O352" s="1" t="s">
        <v>46</v>
      </c>
      <c r="P352" s="1" t="s">
        <v>46</v>
      </c>
      <c r="Q352" s="11" t="str">
        <f>IF(OR(SMS[[#This Row],[El mensaje es asertivo, sin maltrato]]="No Cumple",SMS[[#This Row],[No brinda información sensible o falsa que afecte al cliente o la aplicación]]="No Cumple"),"No Cumple","Cumple")</f>
        <v>Cumple</v>
      </c>
      <c r="R352" s="1" t="s">
        <v>84</v>
      </c>
      <c r="S352" s="4">
        <v>0.85</v>
      </c>
      <c r="T352" s="9">
        <f>IF(SMS[[#This Row],[Legal]]="No Cumple",0,SMS[[#This Row],[Nota]])</f>
        <v>0.85</v>
      </c>
    </row>
    <row r="353" spans="1:20" x14ac:dyDescent="0.25">
      <c r="A353" s="1" t="str">
        <f>SMS[[#This Row],[ID Asesor]]&amp;SMS[[#This Row],[Fecha Monitoreo]]</f>
        <v>359845835</v>
      </c>
      <c r="B353" s="2">
        <v>45835</v>
      </c>
      <c r="C353" s="1" t="s">
        <v>42</v>
      </c>
      <c r="D353" s="1">
        <v>3598</v>
      </c>
      <c r="E353" s="2">
        <v>45835</v>
      </c>
      <c r="F353" s="3">
        <v>0.34791666666666665</v>
      </c>
      <c r="G353" s="1" t="s">
        <v>51</v>
      </c>
      <c r="H353" s="1" t="s">
        <v>52</v>
      </c>
      <c r="I353" s="1" t="s">
        <v>46</v>
      </c>
      <c r="J353" s="1" t="s">
        <v>46</v>
      </c>
      <c r="K353" s="1" t="s">
        <v>46</v>
      </c>
      <c r="L353" s="1" t="s">
        <v>46</v>
      </c>
      <c r="M353" s="1" t="s">
        <v>46</v>
      </c>
      <c r="N353" s="1" t="s">
        <v>47</v>
      </c>
      <c r="O353" s="1" t="s">
        <v>46</v>
      </c>
      <c r="P353" s="1" t="s">
        <v>46</v>
      </c>
      <c r="Q353" s="11" t="str">
        <f>IF(OR(SMS[[#This Row],[El mensaje es asertivo, sin maltrato]]="No Cumple",SMS[[#This Row],[No brinda información sensible o falsa que afecte al cliente o la aplicación]]="No Cumple"),"No Cumple","Cumple")</f>
        <v>Cumple</v>
      </c>
      <c r="R353" s="1" t="s">
        <v>111</v>
      </c>
      <c r="S353" s="4">
        <v>0.85</v>
      </c>
      <c r="T353" s="9">
        <f>IF(SMS[[#This Row],[Legal]]="No Cumple",0,SMS[[#This Row],[Nota]])</f>
        <v>0.85</v>
      </c>
    </row>
    <row r="354" spans="1:20" x14ac:dyDescent="0.25">
      <c r="A354" s="1" t="str">
        <f>SMS[[#This Row],[ID Asesor]]&amp;SMS[[#This Row],[Fecha Monitoreo]]</f>
        <v>389045835</v>
      </c>
      <c r="B354" s="2">
        <v>45835</v>
      </c>
      <c r="C354" s="1" t="s">
        <v>42</v>
      </c>
      <c r="D354" s="1">
        <v>3890</v>
      </c>
      <c r="E354" s="2">
        <v>45835</v>
      </c>
      <c r="F354" s="3">
        <v>0.50555555555555554</v>
      </c>
      <c r="G354" s="1" t="s">
        <v>43</v>
      </c>
      <c r="H354" s="1" t="s">
        <v>52</v>
      </c>
      <c r="I354" s="1" t="s">
        <v>46</v>
      </c>
      <c r="J354" s="1" t="s">
        <v>46</v>
      </c>
      <c r="K354" s="1" t="s">
        <v>46</v>
      </c>
      <c r="L354" s="1" t="s">
        <v>46</v>
      </c>
      <c r="M354" s="1" t="s">
        <v>46</v>
      </c>
      <c r="N354" s="1" t="s">
        <v>46</v>
      </c>
      <c r="O354" s="1" t="s">
        <v>46</v>
      </c>
      <c r="P354" s="1" t="s">
        <v>46</v>
      </c>
      <c r="Q354" s="11" t="str">
        <f>IF(OR(SMS[[#This Row],[El mensaje es asertivo, sin maltrato]]="No Cumple",SMS[[#This Row],[No brinda información sensible o falsa que afecte al cliente o la aplicación]]="No Cumple"),"No Cumple","Cumple")</f>
        <v>Cumple</v>
      </c>
      <c r="R354" s="1" t="s">
        <v>95</v>
      </c>
      <c r="S354" s="4">
        <v>1</v>
      </c>
      <c r="T354" s="9">
        <f>IF(SMS[[#This Row],[Legal]]="No Cumple",0,SMS[[#This Row],[Nota]])</f>
        <v>1</v>
      </c>
    </row>
    <row r="355" spans="1:20" x14ac:dyDescent="0.25">
      <c r="A355" s="1" t="str">
        <f>SMS[[#This Row],[ID Asesor]]&amp;SMS[[#This Row],[Fecha Monitoreo]]</f>
        <v>373645835</v>
      </c>
      <c r="B355" s="2">
        <v>45835</v>
      </c>
      <c r="C355" s="1" t="s">
        <v>50</v>
      </c>
      <c r="D355" s="1">
        <v>3736</v>
      </c>
      <c r="E355" s="2">
        <v>45835</v>
      </c>
      <c r="F355" s="3">
        <v>0.5444444444444444</v>
      </c>
      <c r="G355" s="1" t="s">
        <v>51</v>
      </c>
      <c r="H355" s="1" t="s">
        <v>52</v>
      </c>
      <c r="I355" s="1" t="s">
        <v>46</v>
      </c>
      <c r="J355" s="1" t="s">
        <v>46</v>
      </c>
      <c r="K355" s="1" t="s">
        <v>46</v>
      </c>
      <c r="L355" s="1" t="s">
        <v>46</v>
      </c>
      <c r="M355" s="1" t="s">
        <v>46</v>
      </c>
      <c r="N355" s="1" t="s">
        <v>46</v>
      </c>
      <c r="O355" s="1" t="s">
        <v>46</v>
      </c>
      <c r="P355" s="1" t="s">
        <v>46</v>
      </c>
      <c r="Q355" s="11" t="str">
        <f>IF(OR(SMS[[#This Row],[El mensaje es asertivo, sin maltrato]]="No Cumple",SMS[[#This Row],[No brinda información sensible o falsa que afecte al cliente o la aplicación]]="No Cumple"),"No Cumple","Cumple")</f>
        <v>Cumple</v>
      </c>
      <c r="R355" s="1" t="s">
        <v>927</v>
      </c>
      <c r="S355" s="4">
        <v>1</v>
      </c>
      <c r="T355" s="9">
        <f>IF(SMS[[#This Row],[Legal]]="No Cumple",0,SMS[[#This Row],[Nota]])</f>
        <v>1</v>
      </c>
    </row>
    <row r="356" spans="1:20" x14ac:dyDescent="0.25">
      <c r="A356" s="1" t="str">
        <f>SMS[[#This Row],[ID Asesor]]&amp;SMS[[#This Row],[Fecha Monitoreo]]</f>
        <v>317045835</v>
      </c>
      <c r="B356" s="2">
        <v>45835</v>
      </c>
      <c r="C356" s="1" t="s">
        <v>50</v>
      </c>
      <c r="D356" s="1">
        <v>3170</v>
      </c>
      <c r="E356" s="2">
        <v>45835</v>
      </c>
      <c r="F356" s="3">
        <v>0.50624999999999998</v>
      </c>
      <c r="G356" s="1" t="s">
        <v>60</v>
      </c>
      <c r="H356" s="1" t="s">
        <v>52</v>
      </c>
      <c r="I356" s="1" t="s">
        <v>46</v>
      </c>
      <c r="J356" s="1" t="s">
        <v>46</v>
      </c>
      <c r="K356" s="1" t="s">
        <v>46</v>
      </c>
      <c r="L356" s="1" t="s">
        <v>46</v>
      </c>
      <c r="M356" s="1" t="s">
        <v>46</v>
      </c>
      <c r="N356" s="1" t="s">
        <v>46</v>
      </c>
      <c r="O356" s="1" t="s">
        <v>46</v>
      </c>
      <c r="P356" s="1" t="s">
        <v>46</v>
      </c>
      <c r="Q356" s="11" t="str">
        <f>IF(OR(SMS[[#This Row],[El mensaje es asertivo, sin maltrato]]="No Cumple",SMS[[#This Row],[No brinda información sensible o falsa que afecte al cliente o la aplicación]]="No Cumple"),"No Cumple","Cumple")</f>
        <v>Cumple</v>
      </c>
      <c r="R356" s="1" t="s">
        <v>928</v>
      </c>
      <c r="S356" s="4">
        <v>1</v>
      </c>
      <c r="T356" s="9">
        <f>IF(SMS[[#This Row],[Legal]]="No Cumple",0,SMS[[#This Row],[Nota]])</f>
        <v>1</v>
      </c>
    </row>
    <row r="357" spans="1:20" x14ac:dyDescent="0.25">
      <c r="A357" s="1" t="str">
        <f>SMS[[#This Row],[ID Asesor]]&amp;SMS[[#This Row],[Fecha Monitoreo]]</f>
        <v>385445835</v>
      </c>
      <c r="B357" s="2">
        <v>45835</v>
      </c>
      <c r="C357" s="1" t="s">
        <v>50</v>
      </c>
      <c r="D357" s="1">
        <v>3854</v>
      </c>
      <c r="E357" s="2">
        <v>45835</v>
      </c>
      <c r="F357" s="3">
        <v>0.3527777777777778</v>
      </c>
      <c r="G357" s="1" t="s">
        <v>60</v>
      </c>
      <c r="H357" s="1" t="s">
        <v>52</v>
      </c>
      <c r="I357" s="1" t="s">
        <v>47</v>
      </c>
      <c r="J357" s="1" t="s">
        <v>46</v>
      </c>
      <c r="K357" s="1" t="s">
        <v>46</v>
      </c>
      <c r="L357" s="1" t="s">
        <v>46</v>
      </c>
      <c r="M357" s="1" t="s">
        <v>46</v>
      </c>
      <c r="N357" s="1" t="s">
        <v>46</v>
      </c>
      <c r="O357" s="1" t="s">
        <v>46</v>
      </c>
      <c r="P357" s="1" t="s">
        <v>46</v>
      </c>
      <c r="Q357" s="11" t="str">
        <f>IF(OR(SMS[[#This Row],[El mensaje es asertivo, sin maltrato]]="No Cumple",SMS[[#This Row],[No brinda información sensible o falsa que afecte al cliente o la aplicación]]="No Cumple"),"No Cumple","Cumple")</f>
        <v>Cumple</v>
      </c>
      <c r="R357" s="1" t="s">
        <v>929</v>
      </c>
      <c r="S357" s="4">
        <v>0.85</v>
      </c>
      <c r="T357" s="9">
        <f>IF(SMS[[#This Row],[Legal]]="No Cumple",0,SMS[[#This Row],[Nota]])</f>
        <v>0.85</v>
      </c>
    </row>
    <row r="358" spans="1:20" x14ac:dyDescent="0.25">
      <c r="A358" s="1" t="str">
        <f>SMS[[#This Row],[ID Asesor]]&amp;SMS[[#This Row],[Fecha Monitoreo]]</f>
        <v>364345835</v>
      </c>
      <c r="B358" s="2">
        <v>45835</v>
      </c>
      <c r="C358" s="1" t="s">
        <v>42</v>
      </c>
      <c r="D358" s="1">
        <v>3643</v>
      </c>
      <c r="E358" s="2">
        <v>45835</v>
      </c>
      <c r="F358" s="3">
        <v>4.8611111111111112E-2</v>
      </c>
      <c r="G358" s="1" t="s">
        <v>51</v>
      </c>
      <c r="H358" s="1" t="s">
        <v>52</v>
      </c>
      <c r="I358" s="1" t="s">
        <v>46</v>
      </c>
      <c r="J358" s="1" t="s">
        <v>46</v>
      </c>
      <c r="K358" s="1" t="s">
        <v>46</v>
      </c>
      <c r="L358" s="1" t="s">
        <v>46</v>
      </c>
      <c r="M358" s="1" t="s">
        <v>46</v>
      </c>
      <c r="N358" s="1" t="s">
        <v>47</v>
      </c>
      <c r="O358" s="1" t="s">
        <v>46</v>
      </c>
      <c r="P358" s="1" t="s">
        <v>46</v>
      </c>
      <c r="Q358" s="11" t="str">
        <f>IF(OR(SMS[[#This Row],[El mensaje es asertivo, sin maltrato]]="No Cumple",SMS[[#This Row],[No brinda información sensible o falsa que afecte al cliente o la aplicación]]="No Cumple"),"No Cumple","Cumple")</f>
        <v>Cumple</v>
      </c>
      <c r="R358" s="1" t="s">
        <v>111</v>
      </c>
      <c r="S358" s="4">
        <v>0.85</v>
      </c>
      <c r="T358" s="9">
        <f>IF(SMS[[#This Row],[Legal]]="No Cumple",0,SMS[[#This Row],[Nota]])</f>
        <v>0.85</v>
      </c>
    </row>
    <row r="359" spans="1:20" x14ac:dyDescent="0.25">
      <c r="A359" s="1" t="str">
        <f>SMS[[#This Row],[ID Asesor]]&amp;SMS[[#This Row],[Fecha Monitoreo]]</f>
        <v>366745835</v>
      </c>
      <c r="B359" s="2">
        <v>45835</v>
      </c>
      <c r="C359" s="1" t="s">
        <v>50</v>
      </c>
      <c r="D359" s="1">
        <v>3667</v>
      </c>
      <c r="E359" s="2">
        <v>45835</v>
      </c>
      <c r="F359" s="3">
        <v>0.40486111111111112</v>
      </c>
      <c r="G359" s="1" t="s">
        <v>60</v>
      </c>
      <c r="H359" s="1" t="s">
        <v>52</v>
      </c>
      <c r="I359" s="1" t="s">
        <v>46</v>
      </c>
      <c r="J359" s="1" t="s">
        <v>46</v>
      </c>
      <c r="K359" s="1" t="s">
        <v>46</v>
      </c>
      <c r="L359" s="1" t="s">
        <v>46</v>
      </c>
      <c r="M359" s="1" t="s">
        <v>46</v>
      </c>
      <c r="N359" s="1" t="s">
        <v>46</v>
      </c>
      <c r="O359" s="1" t="s">
        <v>46</v>
      </c>
      <c r="P359" s="1" t="s">
        <v>46</v>
      </c>
      <c r="Q359" s="11" t="str">
        <f>IF(OR(SMS[[#This Row],[El mensaje es asertivo, sin maltrato]]="No Cumple",SMS[[#This Row],[No brinda información sensible o falsa que afecte al cliente o la aplicación]]="No Cumple"),"No Cumple","Cumple")</f>
        <v>Cumple</v>
      </c>
      <c r="R359" s="1" t="s">
        <v>930</v>
      </c>
      <c r="S359" s="4">
        <v>1</v>
      </c>
      <c r="T359" s="9">
        <f>IF(SMS[[#This Row],[Legal]]="No Cumple",0,SMS[[#This Row],[Nota]])</f>
        <v>1</v>
      </c>
    </row>
    <row r="360" spans="1:20" x14ac:dyDescent="0.25">
      <c r="A360" s="1" t="str">
        <f>SMS[[#This Row],[ID Asesor]]&amp;SMS[[#This Row],[Fecha Monitoreo]]</f>
        <v>398945835</v>
      </c>
      <c r="B360" s="2">
        <v>45835</v>
      </c>
      <c r="C360" s="1" t="s">
        <v>42</v>
      </c>
      <c r="D360" s="1">
        <v>3989</v>
      </c>
      <c r="E360" s="2">
        <v>45833</v>
      </c>
      <c r="F360" s="3">
        <v>0.49583333333333335</v>
      </c>
      <c r="G360" s="1" t="s">
        <v>51</v>
      </c>
      <c r="H360" s="1" t="s">
        <v>52</v>
      </c>
      <c r="I360" s="1" t="s">
        <v>46</v>
      </c>
      <c r="J360" s="1" t="s">
        <v>47</v>
      </c>
      <c r="K360" s="1" t="s">
        <v>46</v>
      </c>
      <c r="L360" s="1" t="s">
        <v>46</v>
      </c>
      <c r="M360" s="1" t="s">
        <v>46</v>
      </c>
      <c r="N360" s="1" t="s">
        <v>46</v>
      </c>
      <c r="O360" s="1" t="s">
        <v>46</v>
      </c>
      <c r="P360" s="1" t="s">
        <v>47</v>
      </c>
      <c r="Q360" s="11" t="str">
        <f>IF(OR(SMS[[#This Row],[El mensaje es asertivo, sin maltrato]]="No Cumple",SMS[[#This Row],[No brinda información sensible o falsa que afecte al cliente o la aplicación]]="No Cumple"),"No Cumple","Cumple")</f>
        <v>No Cumple</v>
      </c>
      <c r="R360" s="1" t="s">
        <v>931</v>
      </c>
      <c r="S360" s="4">
        <v>0.8</v>
      </c>
      <c r="T360" s="9">
        <f>IF(SMS[[#This Row],[Legal]]="No Cumple",0,SMS[[#This Row],[Nota]])</f>
        <v>0</v>
      </c>
    </row>
    <row r="361" spans="1:20" x14ac:dyDescent="0.25">
      <c r="A361" s="1" t="str">
        <f>SMS[[#This Row],[ID Asesor]]&amp;SMS[[#This Row],[Fecha Monitoreo]]</f>
        <v>376945835</v>
      </c>
      <c r="B361" s="2">
        <v>45835</v>
      </c>
      <c r="C361" s="1" t="s">
        <v>126</v>
      </c>
      <c r="D361" s="1">
        <v>3769</v>
      </c>
      <c r="E361" s="2">
        <v>45835</v>
      </c>
      <c r="F361" s="3">
        <v>0.59791666666666665</v>
      </c>
      <c r="G361" s="1" t="s">
        <v>58</v>
      </c>
      <c r="H361" s="1" t="s">
        <v>52</v>
      </c>
      <c r="I361" s="1" t="s">
        <v>47</v>
      </c>
      <c r="J361" s="1" t="s">
        <v>46</v>
      </c>
      <c r="K361" s="1" t="s">
        <v>46</v>
      </c>
      <c r="L361" s="1" t="s">
        <v>46</v>
      </c>
      <c r="M361" s="1" t="s">
        <v>46</v>
      </c>
      <c r="N361" s="1" t="s">
        <v>46</v>
      </c>
      <c r="O361" s="1" t="s">
        <v>46</v>
      </c>
      <c r="P361" s="1" t="s">
        <v>46</v>
      </c>
      <c r="Q361" s="11" t="str">
        <f>IF(OR(SMS[[#This Row],[El mensaje es asertivo, sin maltrato]]="No Cumple",SMS[[#This Row],[No brinda información sensible o falsa que afecte al cliente o la aplicación]]="No Cumple"),"No Cumple","Cumple")</f>
        <v>Cumple</v>
      </c>
      <c r="R361" s="1" t="s">
        <v>932</v>
      </c>
      <c r="S361" s="4">
        <v>0.85</v>
      </c>
      <c r="T361" s="9">
        <f>IF(SMS[[#This Row],[Legal]]="No Cumple",0,SMS[[#This Row],[Nota]])</f>
        <v>0.85</v>
      </c>
    </row>
    <row r="362" spans="1:20" x14ac:dyDescent="0.25">
      <c r="A362" s="1" t="str">
        <f>SMS[[#This Row],[ID Asesor]]&amp;SMS[[#This Row],[Fecha Monitoreo]]</f>
        <v>366445835</v>
      </c>
      <c r="B362" s="2">
        <v>45835</v>
      </c>
      <c r="C362" s="1" t="s">
        <v>59</v>
      </c>
      <c r="D362" s="1">
        <v>3664</v>
      </c>
      <c r="E362" s="2">
        <v>45835</v>
      </c>
      <c r="F362" s="3">
        <v>0.40347222222222223</v>
      </c>
      <c r="G362" s="1" t="s">
        <v>60</v>
      </c>
      <c r="H362" s="1" t="s">
        <v>52</v>
      </c>
      <c r="I362" s="1" t="s">
        <v>47</v>
      </c>
      <c r="J362" s="1" t="s">
        <v>46</v>
      </c>
      <c r="K362" s="1" t="s">
        <v>46</v>
      </c>
      <c r="L362" s="1" t="s">
        <v>46</v>
      </c>
      <c r="M362" s="1" t="s">
        <v>46</v>
      </c>
      <c r="N362" s="1" t="s">
        <v>46</v>
      </c>
      <c r="O362" s="1" t="s">
        <v>46</v>
      </c>
      <c r="P362" s="1" t="s">
        <v>46</v>
      </c>
      <c r="Q362" s="11" t="str">
        <f>IF(OR(SMS[[#This Row],[El mensaje es asertivo, sin maltrato]]="No Cumple",SMS[[#This Row],[No brinda información sensible o falsa que afecte al cliente o la aplicación]]="No Cumple"),"No Cumple","Cumple")</f>
        <v>Cumple</v>
      </c>
      <c r="R362" s="1" t="s">
        <v>933</v>
      </c>
      <c r="S362" s="4">
        <v>0.85</v>
      </c>
      <c r="T362" s="9">
        <f>IF(SMS[[#This Row],[Legal]]="No Cumple",0,SMS[[#This Row],[Nota]])</f>
        <v>0.85</v>
      </c>
    </row>
    <row r="363" spans="1:20" x14ac:dyDescent="0.25">
      <c r="A363" s="1" t="str">
        <f>SMS[[#This Row],[ID Asesor]]&amp;SMS[[#This Row],[Fecha Monitoreo]]</f>
        <v>375745835</v>
      </c>
      <c r="B363" s="2">
        <v>45835</v>
      </c>
      <c r="C363" s="1" t="s">
        <v>59</v>
      </c>
      <c r="D363" s="1">
        <v>3757</v>
      </c>
      <c r="E363" s="2">
        <v>45835</v>
      </c>
      <c r="F363" s="3">
        <v>0.6694444444444444</v>
      </c>
      <c r="G363" s="1" t="s">
        <v>60</v>
      </c>
      <c r="H363" s="1" t="s">
        <v>52</v>
      </c>
      <c r="I363" s="1" t="s">
        <v>46</v>
      </c>
      <c r="J363" s="1" t="s">
        <v>46</v>
      </c>
      <c r="K363" s="1" t="s">
        <v>46</v>
      </c>
      <c r="L363" s="1" t="s">
        <v>46</v>
      </c>
      <c r="M363" s="1" t="s">
        <v>46</v>
      </c>
      <c r="N363" s="1" t="s">
        <v>46</v>
      </c>
      <c r="O363" s="1" t="s">
        <v>46</v>
      </c>
      <c r="P363" s="1" t="s">
        <v>46</v>
      </c>
      <c r="Q363" s="11" t="str">
        <f>IF(OR(SMS[[#This Row],[El mensaje es asertivo, sin maltrato]]="No Cumple",SMS[[#This Row],[No brinda información sensible o falsa que afecte al cliente o la aplicación]]="No Cumple"),"No Cumple","Cumple")</f>
        <v>Cumple</v>
      </c>
      <c r="R363" s="1" t="s">
        <v>75</v>
      </c>
      <c r="S363" s="4">
        <v>1</v>
      </c>
      <c r="T363" s="9">
        <f>IF(SMS[[#This Row],[Legal]]="No Cumple",0,SMS[[#This Row],[Nota]])</f>
        <v>1</v>
      </c>
    </row>
    <row r="364" spans="1:20" x14ac:dyDescent="0.25">
      <c r="A364" s="1" t="str">
        <f>SMS[[#This Row],[ID Asesor]]&amp;SMS[[#This Row],[Fecha Monitoreo]]</f>
        <v>381945835</v>
      </c>
      <c r="B364" s="2">
        <v>45835</v>
      </c>
      <c r="C364" s="1" t="s">
        <v>56</v>
      </c>
      <c r="D364" s="1">
        <v>3819</v>
      </c>
      <c r="E364" s="2">
        <v>45835</v>
      </c>
      <c r="F364" s="3">
        <v>0.3347222222222222</v>
      </c>
      <c r="G364" s="1" t="s">
        <v>58</v>
      </c>
      <c r="H364" s="1" t="s">
        <v>52</v>
      </c>
      <c r="I364" s="1" t="s">
        <v>46</v>
      </c>
      <c r="J364" s="1" t="s">
        <v>46</v>
      </c>
      <c r="K364" s="1" t="s">
        <v>46</v>
      </c>
      <c r="L364" s="1" t="s">
        <v>46</v>
      </c>
      <c r="M364" s="1" t="s">
        <v>46</v>
      </c>
      <c r="N364" s="1" t="s">
        <v>46</v>
      </c>
      <c r="O364" s="1" t="s">
        <v>46</v>
      </c>
      <c r="P364" s="1" t="s">
        <v>46</v>
      </c>
      <c r="Q364" s="11" t="str">
        <f>IF(OR(SMS[[#This Row],[El mensaje es asertivo, sin maltrato]]="No Cumple",SMS[[#This Row],[No brinda información sensible o falsa que afecte al cliente o la aplicación]]="No Cumple"),"No Cumple","Cumple")</f>
        <v>Cumple</v>
      </c>
      <c r="R364" s="1" t="s">
        <v>934</v>
      </c>
      <c r="S364" s="4">
        <v>1</v>
      </c>
      <c r="T364" s="9">
        <f>IF(SMS[[#This Row],[Legal]]="No Cumple",0,SMS[[#This Row],[Nota]])</f>
        <v>1</v>
      </c>
    </row>
    <row r="365" spans="1:20" x14ac:dyDescent="0.25">
      <c r="A365" s="1" t="str">
        <f>SMS[[#This Row],[ID Asesor]]&amp;SMS[[#This Row],[Fecha Monitoreo]]</f>
        <v>356545835</v>
      </c>
      <c r="B365" s="2">
        <v>45835</v>
      </c>
      <c r="C365" s="1" t="s">
        <v>59</v>
      </c>
      <c r="D365" s="1">
        <v>3565</v>
      </c>
      <c r="E365" s="2">
        <v>45835</v>
      </c>
      <c r="F365" s="3">
        <v>0.60138888888888886</v>
      </c>
      <c r="G365" s="1" t="s">
        <v>60</v>
      </c>
      <c r="H365" s="1" t="s">
        <v>52</v>
      </c>
      <c r="I365" s="1" t="s">
        <v>46</v>
      </c>
      <c r="J365" s="1" t="s">
        <v>46</v>
      </c>
      <c r="K365" s="1" t="s">
        <v>46</v>
      </c>
      <c r="L365" s="1" t="s">
        <v>46</v>
      </c>
      <c r="M365" s="1" t="s">
        <v>46</v>
      </c>
      <c r="N365" s="1" t="s">
        <v>46</v>
      </c>
      <c r="O365" s="1" t="s">
        <v>46</v>
      </c>
      <c r="P365" s="1" t="s">
        <v>46</v>
      </c>
      <c r="Q365" s="11" t="str">
        <f>IF(OR(SMS[[#This Row],[El mensaje es asertivo, sin maltrato]]="No Cumple",SMS[[#This Row],[No brinda información sensible o falsa que afecte al cliente o la aplicación]]="No Cumple"),"No Cumple","Cumple")</f>
        <v>Cumple</v>
      </c>
      <c r="R365" s="1" t="s">
        <v>75</v>
      </c>
      <c r="S365" s="4">
        <v>1</v>
      </c>
      <c r="T365" s="9">
        <f>IF(SMS[[#This Row],[Legal]]="No Cumple",0,SMS[[#This Row],[Nota]])</f>
        <v>1</v>
      </c>
    </row>
    <row r="366" spans="1:20" x14ac:dyDescent="0.25">
      <c r="A366" s="1" t="str">
        <f>SMS[[#This Row],[ID Asesor]]&amp;SMS[[#This Row],[Fecha Monitoreo]]</f>
        <v>389945835</v>
      </c>
      <c r="B366" s="2">
        <v>45835</v>
      </c>
      <c r="C366" s="1" t="s">
        <v>56</v>
      </c>
      <c r="D366" s="1">
        <v>3899</v>
      </c>
      <c r="E366" s="2">
        <v>45835</v>
      </c>
      <c r="F366" s="3">
        <v>0.53055555555555556</v>
      </c>
      <c r="G366" s="1" t="s">
        <v>58</v>
      </c>
      <c r="H366" s="1" t="s">
        <v>52</v>
      </c>
      <c r="I366" s="1" t="s">
        <v>46</v>
      </c>
      <c r="J366" s="1" t="s">
        <v>46</v>
      </c>
      <c r="K366" s="1" t="s">
        <v>46</v>
      </c>
      <c r="L366" s="1" t="s">
        <v>46</v>
      </c>
      <c r="M366" s="1" t="s">
        <v>46</v>
      </c>
      <c r="N366" s="1" t="s">
        <v>46</v>
      </c>
      <c r="O366" s="1" t="s">
        <v>46</v>
      </c>
      <c r="P366" s="1" t="s">
        <v>46</v>
      </c>
      <c r="Q366" s="11" t="str">
        <f>IF(OR(SMS[[#This Row],[El mensaje es asertivo, sin maltrato]]="No Cumple",SMS[[#This Row],[No brinda información sensible o falsa que afecte al cliente o la aplicación]]="No Cumple"),"No Cumple","Cumple")</f>
        <v>Cumple</v>
      </c>
      <c r="R366" s="1" t="s">
        <v>675</v>
      </c>
      <c r="S366" s="4">
        <v>1</v>
      </c>
      <c r="T366" s="9">
        <f>IF(SMS[[#This Row],[Legal]]="No Cumple",0,SMS[[#This Row],[Nota]])</f>
        <v>1</v>
      </c>
    </row>
    <row r="367" spans="1:20" x14ac:dyDescent="0.25">
      <c r="A367" s="1" t="str">
        <f>SMS[[#This Row],[ID Asesor]]&amp;SMS[[#This Row],[Fecha Monitoreo]]</f>
        <v>376745835</v>
      </c>
      <c r="B367" s="2">
        <v>45835</v>
      </c>
      <c r="C367" s="1" t="s">
        <v>126</v>
      </c>
      <c r="D367" s="1">
        <v>3767</v>
      </c>
      <c r="E367" s="2">
        <v>45835</v>
      </c>
      <c r="F367" s="3">
        <v>0.71458333333333335</v>
      </c>
      <c r="G367" s="1" t="s">
        <v>58</v>
      </c>
      <c r="H367" s="1" t="s">
        <v>52</v>
      </c>
      <c r="I367" s="1" t="s">
        <v>46</v>
      </c>
      <c r="J367" s="1" t="s">
        <v>46</v>
      </c>
      <c r="K367" s="1" t="s">
        <v>46</v>
      </c>
      <c r="L367" s="1" t="s">
        <v>46</v>
      </c>
      <c r="M367" s="1" t="s">
        <v>46</v>
      </c>
      <c r="N367" s="1" t="s">
        <v>46</v>
      </c>
      <c r="O367" s="1" t="s">
        <v>46</v>
      </c>
      <c r="P367" s="1" t="s">
        <v>46</v>
      </c>
      <c r="Q367" s="11" t="str">
        <f>IF(OR(SMS[[#This Row],[El mensaje es asertivo, sin maltrato]]="No Cumple",SMS[[#This Row],[No brinda información sensible o falsa que afecte al cliente o la aplicación]]="No Cumple"),"No Cumple","Cumple")</f>
        <v>Cumple</v>
      </c>
      <c r="R367" s="1" t="s">
        <v>133</v>
      </c>
      <c r="S367" s="4">
        <v>1</v>
      </c>
      <c r="T367" s="9">
        <f>IF(SMS[[#This Row],[Legal]]="No Cumple",0,SMS[[#This Row],[Nota]])</f>
        <v>1</v>
      </c>
    </row>
    <row r="368" spans="1:20" x14ac:dyDescent="0.25">
      <c r="A368" s="1" t="str">
        <f>SMS[[#This Row],[ID Asesor]]&amp;SMS[[#This Row],[Fecha Monitoreo]]</f>
        <v>291745835</v>
      </c>
      <c r="B368" s="2">
        <v>45835</v>
      </c>
      <c r="C368" s="1" t="s">
        <v>59</v>
      </c>
      <c r="D368" s="1">
        <v>2917</v>
      </c>
      <c r="E368" s="2">
        <v>45835</v>
      </c>
      <c r="F368" s="3">
        <v>0.67013888888888884</v>
      </c>
      <c r="G368" s="1" t="s">
        <v>60</v>
      </c>
      <c r="H368" s="1" t="s">
        <v>52</v>
      </c>
      <c r="I368" s="1" t="s">
        <v>47</v>
      </c>
      <c r="J368" s="1" t="s">
        <v>46</v>
      </c>
      <c r="K368" s="1" t="s">
        <v>46</v>
      </c>
      <c r="L368" s="1" t="s">
        <v>46</v>
      </c>
      <c r="M368" s="1" t="s">
        <v>46</v>
      </c>
      <c r="N368" s="1" t="s">
        <v>46</v>
      </c>
      <c r="O368" s="1" t="s">
        <v>46</v>
      </c>
      <c r="P368" s="1" t="s">
        <v>46</v>
      </c>
      <c r="Q368" s="11" t="str">
        <f>IF(OR(SMS[[#This Row],[El mensaje es asertivo, sin maltrato]]="No Cumple",SMS[[#This Row],[No brinda información sensible o falsa que afecte al cliente o la aplicación]]="No Cumple"),"No Cumple","Cumple")</f>
        <v>Cumple</v>
      </c>
      <c r="R368" s="1" t="s">
        <v>935</v>
      </c>
      <c r="S368" s="4">
        <v>0.85</v>
      </c>
      <c r="T368" s="9">
        <f>IF(SMS[[#This Row],[Legal]]="No Cumple",0,SMS[[#This Row],[Nota]])</f>
        <v>0.85</v>
      </c>
    </row>
    <row r="369" spans="1:20" x14ac:dyDescent="0.25">
      <c r="A369" s="1" t="str">
        <f>SMS[[#This Row],[ID Asesor]]&amp;SMS[[#This Row],[Fecha Monitoreo]]</f>
        <v>380645835</v>
      </c>
      <c r="B369" s="2">
        <v>45835</v>
      </c>
      <c r="C369" s="1" t="s">
        <v>126</v>
      </c>
      <c r="D369" s="1">
        <v>3806</v>
      </c>
      <c r="E369" s="2">
        <v>45835</v>
      </c>
      <c r="F369" s="3">
        <v>0.58611111111111114</v>
      </c>
      <c r="G369" s="1" t="s">
        <v>58</v>
      </c>
      <c r="H369" s="1" t="s">
        <v>52</v>
      </c>
      <c r="I369" s="1" t="s">
        <v>46</v>
      </c>
      <c r="J369" s="1" t="s">
        <v>46</v>
      </c>
      <c r="K369" s="1" t="s">
        <v>46</v>
      </c>
      <c r="L369" s="1" t="s">
        <v>46</v>
      </c>
      <c r="M369" s="1" t="s">
        <v>46</v>
      </c>
      <c r="N369" s="1" t="s">
        <v>46</v>
      </c>
      <c r="O369" s="1" t="s">
        <v>46</v>
      </c>
      <c r="P369" s="1" t="s">
        <v>46</v>
      </c>
      <c r="Q369" s="11" t="str">
        <f>IF(OR(SMS[[#This Row],[El mensaje es asertivo, sin maltrato]]="No Cumple",SMS[[#This Row],[No brinda información sensible o falsa que afecte al cliente o la aplicación]]="No Cumple"),"No Cumple","Cumple")</f>
        <v>Cumple</v>
      </c>
      <c r="R369" s="1" t="s">
        <v>133</v>
      </c>
      <c r="S369" s="4">
        <v>1</v>
      </c>
      <c r="T369" s="9">
        <f>IF(SMS[[#This Row],[Legal]]="No Cumple",0,SMS[[#This Row],[Nota]])</f>
        <v>1</v>
      </c>
    </row>
    <row r="370" spans="1:20" x14ac:dyDescent="0.25">
      <c r="A370" s="1" t="str">
        <f>SMS[[#This Row],[ID Asesor]]&amp;SMS[[#This Row],[Fecha Monitoreo]]</f>
        <v>372445835</v>
      </c>
      <c r="B370" s="2">
        <v>45835</v>
      </c>
      <c r="C370" s="1" t="s">
        <v>126</v>
      </c>
      <c r="D370" s="1">
        <v>3724</v>
      </c>
      <c r="E370" s="2">
        <v>45835</v>
      </c>
      <c r="F370" s="3">
        <v>0.67500000000000004</v>
      </c>
      <c r="G370" s="1" t="s">
        <v>58</v>
      </c>
      <c r="H370" s="1" t="s">
        <v>52</v>
      </c>
      <c r="I370" s="1" t="s">
        <v>46</v>
      </c>
      <c r="J370" s="1" t="s">
        <v>46</v>
      </c>
      <c r="K370" s="1" t="s">
        <v>46</v>
      </c>
      <c r="L370" s="1" t="s">
        <v>46</v>
      </c>
      <c r="M370" s="1" t="s">
        <v>46</v>
      </c>
      <c r="N370" s="1" t="s">
        <v>46</v>
      </c>
      <c r="O370" s="1" t="s">
        <v>46</v>
      </c>
      <c r="P370" s="1" t="s">
        <v>46</v>
      </c>
      <c r="Q370" s="11" t="str">
        <f>IF(OR(SMS[[#This Row],[El mensaje es asertivo, sin maltrato]]="No Cumple",SMS[[#This Row],[No brinda información sensible o falsa que afecte al cliente o la aplicación]]="No Cumple"),"No Cumple","Cumple")</f>
        <v>Cumple</v>
      </c>
      <c r="R370" s="1" t="s">
        <v>133</v>
      </c>
      <c r="S370" s="4">
        <v>1</v>
      </c>
      <c r="T370" s="9">
        <f>IF(SMS[[#This Row],[Legal]]="No Cumple",0,SMS[[#This Row],[Nota]])</f>
        <v>1</v>
      </c>
    </row>
    <row r="371" spans="1:20" x14ac:dyDescent="0.25">
      <c r="A371" s="1" t="str">
        <f>SMS[[#This Row],[ID Asesor]]&amp;SMS[[#This Row],[Fecha Monitoreo]]</f>
        <v>349345835</v>
      </c>
      <c r="B371" s="2">
        <v>45835</v>
      </c>
      <c r="C371" s="1" t="s">
        <v>56</v>
      </c>
      <c r="D371" s="1">
        <v>3493</v>
      </c>
      <c r="E371" s="2">
        <v>45835</v>
      </c>
      <c r="F371" s="3">
        <v>0.50138888888888888</v>
      </c>
      <c r="G371" s="1" t="s">
        <v>58</v>
      </c>
      <c r="H371" s="1" t="s">
        <v>52</v>
      </c>
      <c r="I371" s="1" t="s">
        <v>46</v>
      </c>
      <c r="J371" s="1" t="s">
        <v>46</v>
      </c>
      <c r="K371" s="1" t="s">
        <v>47</v>
      </c>
      <c r="L371" s="1" t="s">
        <v>46</v>
      </c>
      <c r="M371" s="1" t="s">
        <v>46</v>
      </c>
      <c r="N371" s="1" t="s">
        <v>46</v>
      </c>
      <c r="O371" s="1" t="s">
        <v>46</v>
      </c>
      <c r="P371" s="1" t="s">
        <v>46</v>
      </c>
      <c r="Q371" s="11" t="str">
        <f>IF(OR(SMS[[#This Row],[El mensaje es asertivo, sin maltrato]]="No Cumple",SMS[[#This Row],[No brinda información sensible o falsa que afecte al cliente o la aplicación]]="No Cumple"),"No Cumple","Cumple")</f>
        <v>Cumple</v>
      </c>
      <c r="R371" s="1" t="s">
        <v>936</v>
      </c>
      <c r="S371" s="4">
        <v>0.8</v>
      </c>
      <c r="T371" s="9">
        <f>IF(SMS[[#This Row],[Legal]]="No Cumple",0,SMS[[#This Row],[Nota]])</f>
        <v>0.8</v>
      </c>
    </row>
    <row r="372" spans="1:20" x14ac:dyDescent="0.25">
      <c r="A372" s="1" t="str">
        <f>SMS[[#This Row],[ID Asesor]]&amp;SMS[[#This Row],[Fecha Monitoreo]]</f>
        <v>361245835</v>
      </c>
      <c r="B372" s="2">
        <v>45835</v>
      </c>
      <c r="C372" s="1" t="s">
        <v>696</v>
      </c>
      <c r="D372" s="1">
        <v>3612</v>
      </c>
      <c r="E372" s="2">
        <v>45835</v>
      </c>
      <c r="F372" s="3">
        <v>0.52152777777777781</v>
      </c>
      <c r="G372" s="1" t="s">
        <v>51</v>
      </c>
      <c r="H372" s="1" t="s">
        <v>52</v>
      </c>
      <c r="I372" s="1" t="s">
        <v>46</v>
      </c>
      <c r="J372" s="1" t="s">
        <v>46</v>
      </c>
      <c r="K372" s="1" t="s">
        <v>46</v>
      </c>
      <c r="L372" s="1" t="s">
        <v>46</v>
      </c>
      <c r="M372" s="1" t="s">
        <v>46</v>
      </c>
      <c r="N372" s="1" t="s">
        <v>46</v>
      </c>
      <c r="O372" s="1" t="s">
        <v>46</v>
      </c>
      <c r="P372" s="1" t="s">
        <v>46</v>
      </c>
      <c r="Q372" s="11" t="str">
        <f>IF(OR(SMS[[#This Row],[El mensaje es asertivo, sin maltrato]]="No Cumple",SMS[[#This Row],[No brinda información sensible o falsa que afecte al cliente o la aplicación]]="No Cumple"),"No Cumple","Cumple")</f>
        <v>Cumple</v>
      </c>
      <c r="R372" s="1" t="s">
        <v>699</v>
      </c>
      <c r="S372" s="4">
        <v>1</v>
      </c>
      <c r="T372" s="9">
        <f>IF(SMS[[#This Row],[Legal]]="No Cumple",0,SMS[[#This Row],[Nota]])</f>
        <v>1</v>
      </c>
    </row>
    <row r="373" spans="1:20" x14ac:dyDescent="0.25">
      <c r="A373" s="1" t="str">
        <f>SMS[[#This Row],[ID Asesor]]&amp;SMS[[#This Row],[Fecha Monitoreo]]</f>
        <v>380545835</v>
      </c>
      <c r="B373" s="2">
        <v>45835</v>
      </c>
      <c r="C373" s="1" t="s">
        <v>56</v>
      </c>
      <c r="D373" s="1">
        <v>3805</v>
      </c>
      <c r="E373" s="2">
        <v>45835</v>
      </c>
      <c r="F373" s="3">
        <v>0.3659722222222222</v>
      </c>
      <c r="G373" s="1" t="s">
        <v>58</v>
      </c>
      <c r="H373" s="1" t="s">
        <v>52</v>
      </c>
      <c r="I373" s="1" t="s">
        <v>46</v>
      </c>
      <c r="J373" s="1" t="s">
        <v>46</v>
      </c>
      <c r="K373" s="1" t="s">
        <v>46</v>
      </c>
      <c r="L373" s="1" t="s">
        <v>46</v>
      </c>
      <c r="M373" s="1" t="s">
        <v>46</v>
      </c>
      <c r="N373" s="1" t="s">
        <v>46</v>
      </c>
      <c r="O373" s="1" t="s">
        <v>46</v>
      </c>
      <c r="P373" s="1" t="s">
        <v>46</v>
      </c>
      <c r="Q373" s="11" t="str">
        <f>IF(OR(SMS[[#This Row],[El mensaje es asertivo, sin maltrato]]="No Cumple",SMS[[#This Row],[No brinda información sensible o falsa que afecte al cliente o la aplicación]]="No Cumple"),"No Cumple","Cumple")</f>
        <v>Cumple</v>
      </c>
      <c r="R373" s="1" t="s">
        <v>937</v>
      </c>
      <c r="S373" s="4">
        <v>1</v>
      </c>
      <c r="T373" s="9">
        <f>IF(SMS[[#This Row],[Legal]]="No Cumple",0,SMS[[#This Row],[Nota]])</f>
        <v>1</v>
      </c>
    </row>
    <row r="374" spans="1:20" x14ac:dyDescent="0.25">
      <c r="A374" s="1" t="str">
        <f>SMS[[#This Row],[ID Asesor]]&amp;SMS[[#This Row],[Fecha Monitoreo]]</f>
        <v>392545835</v>
      </c>
      <c r="B374" s="2">
        <v>45835</v>
      </c>
      <c r="C374" s="1" t="s">
        <v>696</v>
      </c>
      <c r="D374" s="1">
        <v>3925</v>
      </c>
      <c r="E374" s="2">
        <v>45835</v>
      </c>
      <c r="F374" s="3">
        <v>0.63055555555555554</v>
      </c>
      <c r="G374" s="1" t="s">
        <v>51</v>
      </c>
      <c r="H374" s="1" t="s">
        <v>52</v>
      </c>
      <c r="I374" s="1" t="s">
        <v>47</v>
      </c>
      <c r="J374" s="1" t="s">
        <v>46</v>
      </c>
      <c r="K374" s="1" t="s">
        <v>46</v>
      </c>
      <c r="L374" s="1" t="s">
        <v>46</v>
      </c>
      <c r="M374" s="1" t="s">
        <v>46</v>
      </c>
      <c r="N374" s="1" t="s">
        <v>47</v>
      </c>
      <c r="O374" s="1" t="s">
        <v>46</v>
      </c>
      <c r="P374" s="1" t="s">
        <v>46</v>
      </c>
      <c r="Q374" s="11" t="str">
        <f>IF(OR(SMS[[#This Row],[El mensaje es asertivo, sin maltrato]]="No Cumple",SMS[[#This Row],[No brinda información sensible o falsa que afecte al cliente o la aplicación]]="No Cumple"),"No Cumple","Cumple")</f>
        <v>Cumple</v>
      </c>
      <c r="R374" s="1" t="s">
        <v>938</v>
      </c>
      <c r="S374" s="4">
        <v>0.7</v>
      </c>
      <c r="T374" s="9">
        <f>IF(SMS[[#This Row],[Legal]]="No Cumple",0,SMS[[#This Row],[Nota]])</f>
        <v>0.7</v>
      </c>
    </row>
    <row r="375" spans="1:20" x14ac:dyDescent="0.25">
      <c r="A375" s="1" t="str">
        <f>SMS[[#This Row],[ID Asesor]]&amp;SMS[[#This Row],[Fecha Monitoreo]]</f>
        <v>372945836</v>
      </c>
      <c r="B375" s="2">
        <v>45836</v>
      </c>
      <c r="C375" s="1" t="s">
        <v>42</v>
      </c>
      <c r="D375" s="1">
        <v>3729</v>
      </c>
      <c r="E375" s="2">
        <v>45835</v>
      </c>
      <c r="F375" s="3">
        <v>0.28263888888888888</v>
      </c>
      <c r="G375" s="1" t="s">
        <v>51</v>
      </c>
      <c r="H375" s="1" t="s">
        <v>52</v>
      </c>
      <c r="I375" s="1" t="s">
        <v>46</v>
      </c>
      <c r="J375" s="1" t="s">
        <v>46</v>
      </c>
      <c r="K375" s="1" t="s">
        <v>46</v>
      </c>
      <c r="L375" s="1" t="s">
        <v>46</v>
      </c>
      <c r="M375" s="1" t="s">
        <v>46</v>
      </c>
      <c r="N375" s="1" t="s">
        <v>46</v>
      </c>
      <c r="O375" s="1" t="s">
        <v>46</v>
      </c>
      <c r="P375" s="1" t="s">
        <v>46</v>
      </c>
      <c r="Q375" s="11" t="str">
        <f>IF(OR(SMS[[#This Row],[El mensaje es asertivo, sin maltrato]]="No Cumple",SMS[[#This Row],[No brinda información sensible o falsa que afecte al cliente o la aplicación]]="No Cumple"),"No Cumple","Cumple")</f>
        <v>Cumple</v>
      </c>
      <c r="R375" s="1" t="s">
        <v>102</v>
      </c>
      <c r="S375" s="4">
        <v>1</v>
      </c>
      <c r="T375" s="9">
        <f>IF(SMS[[#This Row],[Legal]]="No Cumple",0,SMS[[#This Row],[Nota]])</f>
        <v>1</v>
      </c>
    </row>
    <row r="376" spans="1:20" x14ac:dyDescent="0.25">
      <c r="A376" s="1" t="str">
        <f>SMS[[#This Row],[ID Asesor]]&amp;SMS[[#This Row],[Fecha Monitoreo]]</f>
        <v>399145836</v>
      </c>
      <c r="B376" s="2">
        <v>45836</v>
      </c>
      <c r="C376" s="1" t="s">
        <v>126</v>
      </c>
      <c r="D376" s="1">
        <v>3991</v>
      </c>
      <c r="E376" s="2">
        <v>45836</v>
      </c>
      <c r="F376" s="3">
        <v>0.39374999999999999</v>
      </c>
      <c r="G376" s="1" t="s">
        <v>51</v>
      </c>
      <c r="H376" s="1" t="s">
        <v>52</v>
      </c>
      <c r="I376" s="1" t="s">
        <v>46</v>
      </c>
      <c r="J376" s="1" t="s">
        <v>46</v>
      </c>
      <c r="K376" s="1" t="s">
        <v>46</v>
      </c>
      <c r="L376" s="1" t="s">
        <v>46</v>
      </c>
      <c r="M376" s="1" t="s">
        <v>46</v>
      </c>
      <c r="N376" s="1" t="s">
        <v>46</v>
      </c>
      <c r="O376" s="1" t="s">
        <v>46</v>
      </c>
      <c r="P376" s="1" t="s">
        <v>46</v>
      </c>
      <c r="Q376" s="11" t="str">
        <f>IF(OR(SMS[[#This Row],[El mensaje es asertivo, sin maltrato]]="No Cumple",SMS[[#This Row],[No brinda información sensible o falsa que afecte al cliente o la aplicación]]="No Cumple"),"No Cumple","Cumple")</f>
        <v>Cumple</v>
      </c>
      <c r="R376" s="1" t="s">
        <v>133</v>
      </c>
      <c r="S376" s="4">
        <v>1</v>
      </c>
      <c r="T376" s="9">
        <f>IF(SMS[[#This Row],[Legal]]="No Cumple",0,SMS[[#This Row],[Nota]])</f>
        <v>1</v>
      </c>
    </row>
    <row r="377" spans="1:20" x14ac:dyDescent="0.25">
      <c r="A377" s="1" t="str">
        <f>SMS[[#This Row],[ID Asesor]]&amp;SMS[[#This Row],[Fecha Monitoreo]]</f>
        <v>398745836</v>
      </c>
      <c r="B377" s="2">
        <v>45836</v>
      </c>
      <c r="C377" s="1" t="s">
        <v>42</v>
      </c>
      <c r="D377" s="1">
        <v>3987</v>
      </c>
      <c r="E377" s="2">
        <v>45836</v>
      </c>
      <c r="F377" s="3">
        <v>0.44861111111111113</v>
      </c>
      <c r="G377" s="1" t="s">
        <v>51</v>
      </c>
      <c r="H377" s="1" t="s">
        <v>52</v>
      </c>
      <c r="I377" s="1" t="s">
        <v>46</v>
      </c>
      <c r="J377" s="1" t="s">
        <v>46</v>
      </c>
      <c r="K377" s="1" t="s">
        <v>46</v>
      </c>
      <c r="L377" s="1" t="s">
        <v>46</v>
      </c>
      <c r="M377" s="1" t="s">
        <v>46</v>
      </c>
      <c r="N377" s="1" t="s">
        <v>47</v>
      </c>
      <c r="O377" s="1" t="s">
        <v>46</v>
      </c>
      <c r="P377" s="1" t="s">
        <v>46</v>
      </c>
      <c r="Q377" s="11" t="str">
        <f>IF(OR(SMS[[#This Row],[El mensaje es asertivo, sin maltrato]]="No Cumple",SMS[[#This Row],[No brinda información sensible o falsa que afecte al cliente o la aplicación]]="No Cumple"),"No Cumple","Cumple")</f>
        <v>Cumple</v>
      </c>
      <c r="R377" s="1" t="s">
        <v>1038</v>
      </c>
      <c r="S377" s="4">
        <v>0.85</v>
      </c>
      <c r="T377" s="9">
        <f>IF(SMS[[#This Row],[Legal]]="No Cumple",0,SMS[[#This Row],[Nota]])</f>
        <v>0.85</v>
      </c>
    </row>
    <row r="378" spans="1:20" x14ac:dyDescent="0.25">
      <c r="A378" s="1" t="str">
        <f>SMS[[#This Row],[ID Asesor]]&amp;SMS[[#This Row],[Fecha Monitoreo]]</f>
        <v>397345836</v>
      </c>
      <c r="B378" s="2">
        <v>45836</v>
      </c>
      <c r="C378" s="1" t="s">
        <v>59</v>
      </c>
      <c r="D378" s="1">
        <v>3973</v>
      </c>
      <c r="E378" s="2">
        <v>45836</v>
      </c>
      <c r="F378" s="3">
        <v>0.44861111111111113</v>
      </c>
      <c r="G378" s="1" t="s">
        <v>51</v>
      </c>
      <c r="H378" s="1" t="s">
        <v>52</v>
      </c>
      <c r="I378" s="1" t="s">
        <v>47</v>
      </c>
      <c r="J378" s="1" t="s">
        <v>46</v>
      </c>
      <c r="K378" s="1" t="s">
        <v>46</v>
      </c>
      <c r="L378" s="1" t="s">
        <v>46</v>
      </c>
      <c r="M378" s="1" t="s">
        <v>46</v>
      </c>
      <c r="N378" s="1" t="s">
        <v>46</v>
      </c>
      <c r="O378" s="1" t="s">
        <v>46</v>
      </c>
      <c r="P378" s="1" t="s">
        <v>46</v>
      </c>
      <c r="Q378" s="11" t="str">
        <f>IF(OR(SMS[[#This Row],[El mensaje es asertivo, sin maltrato]]="No Cumple",SMS[[#This Row],[No brinda información sensible o falsa que afecte al cliente o la aplicación]]="No Cumple"),"No Cumple","Cumple")</f>
        <v>Cumple</v>
      </c>
      <c r="R378" s="1" t="s">
        <v>91</v>
      </c>
      <c r="S378" s="4">
        <v>0.85</v>
      </c>
      <c r="T378" s="9">
        <f>IF(SMS[[#This Row],[Legal]]="No Cumple",0,SMS[[#This Row],[Nota]])</f>
        <v>0.85</v>
      </c>
    </row>
    <row r="379" spans="1:20" x14ac:dyDescent="0.25">
      <c r="A379" s="1" t="str">
        <f>SMS[[#This Row],[ID Asesor]]&amp;SMS[[#This Row],[Fecha Monitoreo]]</f>
        <v>364945836</v>
      </c>
      <c r="B379" s="2">
        <v>45836</v>
      </c>
      <c r="C379" s="1" t="s">
        <v>56</v>
      </c>
      <c r="D379" s="1">
        <v>3649</v>
      </c>
      <c r="E379" s="2">
        <v>45836</v>
      </c>
      <c r="F379" s="3">
        <v>0.47986111111111113</v>
      </c>
      <c r="G379" s="1" t="s">
        <v>58</v>
      </c>
      <c r="H379" s="1" t="s">
        <v>52</v>
      </c>
      <c r="I379" s="1" t="s">
        <v>46</v>
      </c>
      <c r="J379" s="1" t="s">
        <v>46</v>
      </c>
      <c r="K379" s="1" t="s">
        <v>47</v>
      </c>
      <c r="L379" s="1" t="s">
        <v>46</v>
      </c>
      <c r="M379" s="1" t="s">
        <v>46</v>
      </c>
      <c r="N379" s="1" t="s">
        <v>46</v>
      </c>
      <c r="O379" s="1" t="s">
        <v>46</v>
      </c>
      <c r="P379" s="1" t="s">
        <v>46</v>
      </c>
      <c r="Q379" s="11" t="str">
        <f>IF(OR(SMS[[#This Row],[El mensaje es asertivo, sin maltrato]]="No Cumple",SMS[[#This Row],[No brinda información sensible o falsa que afecte al cliente o la aplicación]]="No Cumple"),"No Cumple","Cumple")</f>
        <v>Cumple</v>
      </c>
      <c r="R379" s="1" t="s">
        <v>1039</v>
      </c>
      <c r="S379" s="4">
        <v>0.8</v>
      </c>
      <c r="T379" s="9">
        <f>IF(SMS[[#This Row],[Legal]]="No Cumple",0,SMS[[#This Row],[Nota]])</f>
        <v>0.8</v>
      </c>
    </row>
    <row r="380" spans="1:20" x14ac:dyDescent="0.25">
      <c r="A380" s="1" t="str">
        <f>SMS[[#This Row],[ID Asesor]]&amp;SMS[[#This Row],[Fecha Monitoreo]]</f>
        <v>377145836</v>
      </c>
      <c r="B380" s="2">
        <v>45836</v>
      </c>
      <c r="C380" s="1" t="s">
        <v>56</v>
      </c>
      <c r="D380" s="1">
        <v>3771</v>
      </c>
      <c r="E380" s="2">
        <v>45836</v>
      </c>
      <c r="F380" s="3">
        <v>0.36388888888888887</v>
      </c>
      <c r="G380" s="1" t="s">
        <v>58</v>
      </c>
      <c r="H380" s="1" t="s">
        <v>52</v>
      </c>
      <c r="I380" s="1" t="s">
        <v>46</v>
      </c>
      <c r="J380" s="1" t="s">
        <v>46</v>
      </c>
      <c r="K380" s="1" t="s">
        <v>46</v>
      </c>
      <c r="L380" s="1" t="s">
        <v>46</v>
      </c>
      <c r="M380" s="1" t="s">
        <v>46</v>
      </c>
      <c r="N380" s="1" t="s">
        <v>46</v>
      </c>
      <c r="O380" s="1" t="s">
        <v>46</v>
      </c>
      <c r="P380" s="1" t="s">
        <v>46</v>
      </c>
      <c r="Q380" s="11" t="str">
        <f>IF(OR(SMS[[#This Row],[El mensaje es asertivo, sin maltrato]]="No Cumple",SMS[[#This Row],[No brinda información sensible o falsa que afecte al cliente o la aplicación]]="No Cumple"),"No Cumple","Cumple")</f>
        <v>Cumple</v>
      </c>
      <c r="R380" s="1" t="s">
        <v>150</v>
      </c>
      <c r="S380" s="4">
        <v>1</v>
      </c>
      <c r="T380" s="9">
        <f>IF(SMS[[#This Row],[Legal]]="No Cumple",0,SMS[[#This Row],[Nota]])</f>
        <v>1</v>
      </c>
    </row>
    <row r="381" spans="1:20" x14ac:dyDescent="0.25">
      <c r="A381" s="1" t="str">
        <f>SMS[[#This Row],[ID Asesor]]&amp;SMS[[#This Row],[Fecha Monitoreo]]</f>
        <v>355745836</v>
      </c>
      <c r="B381" s="2">
        <v>45836</v>
      </c>
      <c r="C381" s="1" t="s">
        <v>126</v>
      </c>
      <c r="D381" s="1">
        <v>3557</v>
      </c>
      <c r="E381" s="2">
        <v>45836</v>
      </c>
      <c r="F381" s="3">
        <v>0.5493055555555556</v>
      </c>
      <c r="G381" s="1" t="s">
        <v>51</v>
      </c>
      <c r="H381" s="1" t="s">
        <v>52</v>
      </c>
      <c r="I381" s="1" t="s">
        <v>46</v>
      </c>
      <c r="J381" s="1" t="s">
        <v>46</v>
      </c>
      <c r="K381" s="1" t="s">
        <v>46</v>
      </c>
      <c r="L381" s="1" t="s">
        <v>46</v>
      </c>
      <c r="M381" s="1" t="s">
        <v>46</v>
      </c>
      <c r="N381" s="1" t="s">
        <v>46</v>
      </c>
      <c r="O381" s="1" t="s">
        <v>46</v>
      </c>
      <c r="P381" s="1" t="s">
        <v>46</v>
      </c>
      <c r="Q381" s="11" t="str">
        <f>IF(OR(SMS[[#This Row],[El mensaje es asertivo, sin maltrato]]="No Cumple",SMS[[#This Row],[No brinda información sensible o falsa que afecte al cliente o la aplicación]]="No Cumple"),"No Cumple","Cumple")</f>
        <v>Cumple</v>
      </c>
      <c r="R381" s="1" t="s">
        <v>133</v>
      </c>
      <c r="S381" s="4">
        <v>1</v>
      </c>
      <c r="T381" s="9">
        <f>IF(SMS[[#This Row],[Legal]]="No Cumple",0,SMS[[#This Row],[Nota]])</f>
        <v>1</v>
      </c>
    </row>
    <row r="382" spans="1:20" x14ac:dyDescent="0.25">
      <c r="A382" s="1" t="str">
        <f>SMS[[#This Row],[ID Asesor]]&amp;SMS[[#This Row],[Fecha Monitoreo]]</f>
        <v>387245836</v>
      </c>
      <c r="B382" s="2">
        <v>45836</v>
      </c>
      <c r="C382" s="1" t="s">
        <v>696</v>
      </c>
      <c r="D382" s="1">
        <v>3872</v>
      </c>
      <c r="E382" s="2">
        <v>45836</v>
      </c>
      <c r="F382" s="3">
        <v>0.49166666666666664</v>
      </c>
      <c r="G382" s="1" t="s">
        <v>51</v>
      </c>
      <c r="H382" s="1" t="s">
        <v>52</v>
      </c>
      <c r="I382" s="1" t="s">
        <v>46</v>
      </c>
      <c r="J382" s="1" t="s">
        <v>46</v>
      </c>
      <c r="K382" s="1" t="s">
        <v>46</v>
      </c>
      <c r="L382" s="1" t="s">
        <v>46</v>
      </c>
      <c r="M382" s="1" t="s">
        <v>46</v>
      </c>
      <c r="N382" s="1" t="s">
        <v>46</v>
      </c>
      <c r="O382" s="1" t="s">
        <v>46</v>
      </c>
      <c r="P382" s="1" t="s">
        <v>46</v>
      </c>
      <c r="Q382" s="11" t="str">
        <f>IF(OR(SMS[[#This Row],[El mensaje es asertivo, sin maltrato]]="No Cumple",SMS[[#This Row],[No brinda información sensible o falsa que afecte al cliente o la aplicación]]="No Cumple"),"No Cumple","Cumple")</f>
        <v>Cumple</v>
      </c>
      <c r="R382" s="1" t="s">
        <v>699</v>
      </c>
      <c r="S382" s="4">
        <v>1</v>
      </c>
      <c r="T382" s="9">
        <f>IF(SMS[[#This Row],[Legal]]="No Cumple",0,SMS[[#This Row],[Nota]])</f>
        <v>1</v>
      </c>
    </row>
    <row r="383" spans="1:20" x14ac:dyDescent="0.25">
      <c r="A383" s="1" t="str">
        <f>SMS[[#This Row],[ID Asesor]]&amp;SMS[[#This Row],[Fecha Monitoreo]]</f>
        <v>338245836</v>
      </c>
      <c r="B383" s="2">
        <v>45836</v>
      </c>
      <c r="C383" s="1" t="s">
        <v>126</v>
      </c>
      <c r="D383" s="1">
        <v>3382</v>
      </c>
      <c r="E383" s="2">
        <v>45836</v>
      </c>
      <c r="F383" s="3">
        <v>0.47361111111111109</v>
      </c>
      <c r="G383" s="1" t="s">
        <v>51</v>
      </c>
      <c r="H383" s="1" t="s">
        <v>52</v>
      </c>
      <c r="I383" s="1" t="s">
        <v>46</v>
      </c>
      <c r="J383" s="1" t="s">
        <v>46</v>
      </c>
      <c r="K383" s="1" t="s">
        <v>46</v>
      </c>
      <c r="L383" s="1" t="s">
        <v>46</v>
      </c>
      <c r="M383" s="1" t="s">
        <v>46</v>
      </c>
      <c r="N383" s="1" t="s">
        <v>46</v>
      </c>
      <c r="O383" s="1" t="s">
        <v>46</v>
      </c>
      <c r="P383" s="1" t="s">
        <v>46</v>
      </c>
      <c r="Q383" s="11" t="str">
        <f>IF(OR(SMS[[#This Row],[El mensaje es asertivo, sin maltrato]]="No Cumple",SMS[[#This Row],[No brinda información sensible o falsa que afecte al cliente o la aplicación]]="No Cumple"),"No Cumple","Cumple")</f>
        <v>Cumple</v>
      </c>
      <c r="R383" s="1" t="s">
        <v>133</v>
      </c>
      <c r="S383" s="4">
        <v>1</v>
      </c>
      <c r="T383" s="9">
        <f>IF(SMS[[#This Row],[Legal]]="No Cumple",0,SMS[[#This Row],[Nota]])</f>
        <v>1</v>
      </c>
    </row>
    <row r="384" spans="1:20" x14ac:dyDescent="0.25">
      <c r="A384" s="1" t="str">
        <f>SMS[[#This Row],[ID Asesor]]&amp;SMS[[#This Row],[Fecha Monitoreo]]</f>
        <v>392345836</v>
      </c>
      <c r="B384" s="2">
        <v>45836</v>
      </c>
      <c r="C384" s="1" t="s">
        <v>696</v>
      </c>
      <c r="D384" s="1">
        <v>3923</v>
      </c>
      <c r="E384" s="2">
        <v>45836</v>
      </c>
      <c r="F384" s="3">
        <v>0.48819444444444443</v>
      </c>
      <c r="G384" s="1" t="s">
        <v>51</v>
      </c>
      <c r="H384" s="1" t="s">
        <v>52</v>
      </c>
      <c r="I384" s="1" t="s">
        <v>46</v>
      </c>
      <c r="J384" s="1" t="s">
        <v>46</v>
      </c>
      <c r="K384" s="1" t="s">
        <v>46</v>
      </c>
      <c r="L384" s="1" t="s">
        <v>46</v>
      </c>
      <c r="M384" s="1" t="s">
        <v>46</v>
      </c>
      <c r="N384" s="1" t="s">
        <v>46</v>
      </c>
      <c r="O384" s="1" t="s">
        <v>46</v>
      </c>
      <c r="P384" s="1" t="s">
        <v>46</v>
      </c>
      <c r="Q384" s="11" t="str">
        <f>IF(OR(SMS[[#This Row],[El mensaje es asertivo, sin maltrato]]="No Cumple",SMS[[#This Row],[No brinda información sensible o falsa que afecte al cliente o la aplicación]]="No Cumple"),"No Cumple","Cumple")</f>
        <v>Cumple</v>
      </c>
      <c r="R384" s="1" t="s">
        <v>699</v>
      </c>
      <c r="S384" s="4">
        <v>1</v>
      </c>
      <c r="T384" s="9">
        <f>IF(SMS[[#This Row],[Legal]]="No Cumple",0,SMS[[#This Row],[Nota]])</f>
        <v>1</v>
      </c>
    </row>
    <row r="385" spans="1:20" x14ac:dyDescent="0.25">
      <c r="A385" s="1" t="str">
        <f>SMS[[#This Row],[ID Asesor]]&amp;SMS[[#This Row],[Fecha Monitoreo]]</f>
        <v>350845836</v>
      </c>
      <c r="B385" s="2">
        <v>45836</v>
      </c>
      <c r="C385" s="1" t="s">
        <v>59</v>
      </c>
      <c r="D385" s="1">
        <v>3508</v>
      </c>
      <c r="E385" s="2">
        <v>45836</v>
      </c>
      <c r="F385" s="3">
        <v>0.47638888888888886</v>
      </c>
      <c r="G385" s="1" t="s">
        <v>51</v>
      </c>
      <c r="H385" s="1" t="s">
        <v>52</v>
      </c>
      <c r="I385" s="1" t="s">
        <v>46</v>
      </c>
      <c r="J385" s="1" t="s">
        <v>46</v>
      </c>
      <c r="K385" s="1" t="s">
        <v>46</v>
      </c>
      <c r="L385" s="1" t="s">
        <v>46</v>
      </c>
      <c r="M385" s="1" t="s">
        <v>46</v>
      </c>
      <c r="N385" s="1" t="s">
        <v>46</v>
      </c>
      <c r="O385" s="1" t="s">
        <v>46</v>
      </c>
      <c r="P385" s="1" t="s">
        <v>46</v>
      </c>
      <c r="Q385" s="11" t="str">
        <f>IF(OR(SMS[[#This Row],[El mensaje es asertivo, sin maltrato]]="No Cumple",SMS[[#This Row],[No brinda información sensible o falsa que afecte al cliente o la aplicación]]="No Cumple"),"No Cumple","Cumple")</f>
        <v>Cumple</v>
      </c>
      <c r="R385" s="1" t="s">
        <v>75</v>
      </c>
      <c r="S385" s="4">
        <v>1</v>
      </c>
      <c r="T385" s="9">
        <f>IF(SMS[[#This Row],[Legal]]="No Cumple",0,SMS[[#This Row],[Nota]])</f>
        <v>1</v>
      </c>
    </row>
    <row r="386" spans="1:20" x14ac:dyDescent="0.25">
      <c r="A386" s="1" t="str">
        <f>SMS[[#This Row],[ID Asesor]]&amp;SMS[[#This Row],[Fecha Monitoreo]]</f>
        <v>367345836</v>
      </c>
      <c r="B386" s="2">
        <v>45836</v>
      </c>
      <c r="C386" s="1" t="s">
        <v>59</v>
      </c>
      <c r="D386" s="1">
        <v>3673</v>
      </c>
      <c r="E386" s="2">
        <v>45836</v>
      </c>
      <c r="F386" s="3">
        <v>0.57222222222222219</v>
      </c>
      <c r="G386" s="1" t="s">
        <v>51</v>
      </c>
      <c r="H386" s="1" t="s">
        <v>52</v>
      </c>
      <c r="I386" s="1" t="s">
        <v>46</v>
      </c>
      <c r="J386" s="1" t="s">
        <v>46</v>
      </c>
      <c r="K386" s="1" t="s">
        <v>46</v>
      </c>
      <c r="L386" s="1" t="s">
        <v>46</v>
      </c>
      <c r="M386" s="1" t="s">
        <v>46</v>
      </c>
      <c r="N386" s="1" t="s">
        <v>46</v>
      </c>
      <c r="O386" s="1" t="s">
        <v>46</v>
      </c>
      <c r="P386" s="1" t="s">
        <v>46</v>
      </c>
      <c r="Q386" s="11" t="str">
        <f>IF(OR(SMS[[#This Row],[El mensaje es asertivo, sin maltrato]]="No Cumple",SMS[[#This Row],[No brinda información sensible o falsa que afecte al cliente o la aplicación]]="No Cumple"),"No Cumple","Cumple")</f>
        <v>Cumple</v>
      </c>
      <c r="R386" s="1" t="s">
        <v>75</v>
      </c>
      <c r="S386" s="4">
        <v>1</v>
      </c>
      <c r="T386" s="9">
        <f>IF(SMS[[#This Row],[Legal]]="No Cumple",0,SMS[[#This Row],[Nota]])</f>
        <v>1</v>
      </c>
    </row>
    <row r="387" spans="1:20" x14ac:dyDescent="0.25">
      <c r="A387" s="1" t="str">
        <f>SMS[[#This Row],[ID Asesor]]&amp;SMS[[#This Row],[Fecha Monitoreo]]</f>
        <v>398845836</v>
      </c>
      <c r="B387" s="2">
        <v>45836</v>
      </c>
      <c r="C387" s="1" t="s">
        <v>696</v>
      </c>
      <c r="D387" s="1">
        <v>3988</v>
      </c>
      <c r="E387" s="2">
        <v>45836</v>
      </c>
      <c r="F387" s="3">
        <v>0.49444444444444446</v>
      </c>
      <c r="G387" s="1" t="s">
        <v>43</v>
      </c>
      <c r="H387" s="1" t="s">
        <v>52</v>
      </c>
      <c r="I387" s="1" t="s">
        <v>46</v>
      </c>
      <c r="J387" s="1" t="s">
        <v>46</v>
      </c>
      <c r="K387" s="1" t="s">
        <v>46</v>
      </c>
      <c r="L387" s="1" t="s">
        <v>46</v>
      </c>
      <c r="M387" s="1" t="s">
        <v>46</v>
      </c>
      <c r="N387" s="1" t="s">
        <v>46</v>
      </c>
      <c r="O387" s="1" t="s">
        <v>46</v>
      </c>
      <c r="P387" s="1" t="s">
        <v>46</v>
      </c>
      <c r="Q387" s="11" t="str">
        <f>IF(OR(SMS[[#This Row],[El mensaje es asertivo, sin maltrato]]="No Cumple",SMS[[#This Row],[No brinda información sensible o falsa que afecte al cliente o la aplicación]]="No Cumple"),"No Cumple","Cumple")</f>
        <v>Cumple</v>
      </c>
      <c r="R387" s="1" t="s">
        <v>699</v>
      </c>
      <c r="S387" s="4">
        <v>1</v>
      </c>
      <c r="T387" s="9">
        <f>IF(SMS[[#This Row],[Legal]]="No Cumple",0,SMS[[#This Row],[Nota]])</f>
        <v>1</v>
      </c>
    </row>
    <row r="388" spans="1:20" x14ac:dyDescent="0.25">
      <c r="A388" s="1" t="str">
        <f>SMS[[#This Row],[ID Asesor]]&amp;SMS[[#This Row],[Fecha Monitoreo]]</f>
        <v>392245839</v>
      </c>
      <c r="B388" s="2">
        <v>45839</v>
      </c>
      <c r="C388" s="1" t="s">
        <v>42</v>
      </c>
      <c r="D388" s="1">
        <v>3922</v>
      </c>
      <c r="E388" s="2">
        <v>45839</v>
      </c>
      <c r="F388" s="3">
        <v>0.41319444444444442</v>
      </c>
      <c r="G388" s="1" t="s">
        <v>51</v>
      </c>
      <c r="H388" s="1" t="s">
        <v>52</v>
      </c>
      <c r="I388" s="1" t="s">
        <v>46</v>
      </c>
      <c r="J388" s="1" t="s">
        <v>46</v>
      </c>
      <c r="K388" s="1" t="s">
        <v>46</v>
      </c>
      <c r="L388" s="1" t="s">
        <v>46</v>
      </c>
      <c r="M388" s="1" t="s">
        <v>46</v>
      </c>
      <c r="N388" s="1" t="s">
        <v>46</v>
      </c>
      <c r="O388" s="1" t="s">
        <v>46</v>
      </c>
      <c r="P388" s="1" t="s">
        <v>46</v>
      </c>
      <c r="Q388" s="11" t="str">
        <f>IF(OR(SMS[[#This Row],[El mensaje es asertivo, sin maltrato]]="No Cumple",SMS[[#This Row],[No brinda información sensible o falsa que afecte al cliente o la aplicación]]="No Cumple"),"No Cumple","Cumple")</f>
        <v>Cumple</v>
      </c>
      <c r="R388" s="1" t="s">
        <v>102</v>
      </c>
      <c r="S388" s="4">
        <v>1</v>
      </c>
      <c r="T388" s="9">
        <f>IF(SMS[[#This Row],[Legal]]="No Cumple",0,SMS[[#This Row],[Nota]])</f>
        <v>1</v>
      </c>
    </row>
    <row r="389" spans="1:20" x14ac:dyDescent="0.25">
      <c r="A389" s="1" t="str">
        <f>SMS[[#This Row],[ID Asesor]]&amp;SMS[[#This Row],[Fecha Monitoreo]]</f>
        <v>355145839</v>
      </c>
      <c r="B389" s="2">
        <v>45839</v>
      </c>
      <c r="C389" s="1" t="s">
        <v>42</v>
      </c>
      <c r="D389" s="1">
        <v>3551</v>
      </c>
      <c r="E389" s="2">
        <v>45839</v>
      </c>
      <c r="F389" s="3">
        <v>0.37777777777777777</v>
      </c>
      <c r="G389" s="1" t="s">
        <v>43</v>
      </c>
      <c r="H389" s="1" t="s">
        <v>52</v>
      </c>
      <c r="I389" s="1" t="s">
        <v>46</v>
      </c>
      <c r="J389" s="1" t="s">
        <v>46</v>
      </c>
      <c r="K389" s="1" t="s">
        <v>46</v>
      </c>
      <c r="L389" s="1" t="s">
        <v>46</v>
      </c>
      <c r="M389" s="1" t="s">
        <v>46</v>
      </c>
      <c r="N389" s="1" t="s">
        <v>46</v>
      </c>
      <c r="O389" s="1" t="s">
        <v>46</v>
      </c>
      <c r="P389" s="1" t="s">
        <v>46</v>
      </c>
      <c r="Q389" s="11" t="str">
        <f>IF(OR(SMS[[#This Row],[El mensaje es asertivo, sin maltrato]]="No Cumple",SMS[[#This Row],[No brinda información sensible o falsa que afecte al cliente o la aplicación]]="No Cumple"),"No Cumple","Cumple")</f>
        <v>Cumple</v>
      </c>
      <c r="R389" s="1" t="s">
        <v>95</v>
      </c>
      <c r="S389" s="4">
        <v>1</v>
      </c>
      <c r="T389" s="9">
        <f>IF(SMS[[#This Row],[Legal]]="No Cumple",0,SMS[[#This Row],[Nota]])</f>
        <v>1</v>
      </c>
    </row>
    <row r="390" spans="1:20" x14ac:dyDescent="0.25">
      <c r="A390" s="1" t="str">
        <f>SMS[[#This Row],[ID Asesor]]&amp;SMS[[#This Row],[Fecha Monitoreo]]</f>
        <v>366945839</v>
      </c>
      <c r="B390" s="2">
        <v>45839</v>
      </c>
      <c r="C390" s="1" t="s">
        <v>42</v>
      </c>
      <c r="D390" s="1">
        <v>3669</v>
      </c>
      <c r="E390" s="2">
        <v>45839</v>
      </c>
      <c r="F390" s="3">
        <v>0.15138888888888888</v>
      </c>
      <c r="G390" s="1" t="s">
        <v>60</v>
      </c>
      <c r="H390" s="1" t="s">
        <v>52</v>
      </c>
      <c r="I390" s="1" t="s">
        <v>47</v>
      </c>
      <c r="J390" s="1" t="s">
        <v>46</v>
      </c>
      <c r="K390" s="1" t="s">
        <v>46</v>
      </c>
      <c r="L390" s="1" t="s">
        <v>46</v>
      </c>
      <c r="M390" s="1" t="s">
        <v>46</v>
      </c>
      <c r="N390" s="1" t="s">
        <v>46</v>
      </c>
      <c r="O390" s="1" t="s">
        <v>46</v>
      </c>
      <c r="P390" s="1" t="s">
        <v>46</v>
      </c>
      <c r="Q390" s="11" t="str">
        <f>IF(OR(SMS[[#This Row],[El mensaje es asertivo, sin maltrato]]="No Cumple",SMS[[#This Row],[No brinda información sensible o falsa que afecte al cliente o la aplicación]]="No Cumple"),"No Cumple","Cumple")</f>
        <v>Cumple</v>
      </c>
      <c r="R390" s="1" t="s">
        <v>84</v>
      </c>
      <c r="S390" s="4">
        <v>0.85</v>
      </c>
      <c r="T390" s="9">
        <f>IF(SMS[[#This Row],[Legal]]="No Cumple",0,SMS[[#This Row],[Nota]])</f>
        <v>0.85</v>
      </c>
    </row>
    <row r="391" spans="1:20" x14ac:dyDescent="0.25">
      <c r="A391" s="1" t="str">
        <f>SMS[[#This Row],[ID Asesor]]&amp;SMS[[#This Row],[Fecha Monitoreo]]</f>
        <v>392345839</v>
      </c>
      <c r="B391" s="2">
        <v>45839</v>
      </c>
      <c r="C391" s="1" t="s">
        <v>42</v>
      </c>
      <c r="D391" s="1">
        <v>3923</v>
      </c>
      <c r="E391" s="2">
        <v>45839</v>
      </c>
      <c r="F391" s="3">
        <v>8.3333333333333329E-2</v>
      </c>
      <c r="G391" s="1" t="s">
        <v>51</v>
      </c>
      <c r="H391" s="1" t="s">
        <v>52</v>
      </c>
      <c r="I391" s="1" t="s">
        <v>46</v>
      </c>
      <c r="J391" s="1" t="s">
        <v>46</v>
      </c>
      <c r="K391" s="1" t="s">
        <v>46</v>
      </c>
      <c r="L391" s="1" t="s">
        <v>46</v>
      </c>
      <c r="M391" s="1" t="s">
        <v>46</v>
      </c>
      <c r="N391" s="1" t="s">
        <v>46</v>
      </c>
      <c r="O391" s="1" t="s">
        <v>46</v>
      </c>
      <c r="P391" s="1" t="s">
        <v>46</v>
      </c>
      <c r="Q391" s="11" t="str">
        <f>IF(OR(SMS[[#This Row],[El mensaje es asertivo, sin maltrato]]="No Cumple",SMS[[#This Row],[No brinda información sensible o falsa que afecte al cliente o la aplicación]]="No Cumple"),"No Cumple","Cumple")</f>
        <v>Cumple</v>
      </c>
      <c r="R391" s="1" t="s">
        <v>102</v>
      </c>
      <c r="S391" s="4">
        <v>1</v>
      </c>
      <c r="T391" s="9">
        <f>IF(SMS[[#This Row],[Legal]]="No Cumple",0,SMS[[#This Row],[Nota]])</f>
        <v>1</v>
      </c>
    </row>
    <row r="392" spans="1:20" x14ac:dyDescent="0.25">
      <c r="A392" s="1" t="str">
        <f>SMS[[#This Row],[ID Asesor]]&amp;SMS[[#This Row],[Fecha Monitoreo]]</f>
        <v>370145839</v>
      </c>
      <c r="B392" s="2">
        <v>45839</v>
      </c>
      <c r="C392" s="1" t="s">
        <v>126</v>
      </c>
      <c r="D392" s="1">
        <v>3701</v>
      </c>
      <c r="E392" s="2">
        <v>45839</v>
      </c>
      <c r="F392" s="3">
        <v>0.62638888888888888</v>
      </c>
      <c r="G392" s="1" t="s">
        <v>58</v>
      </c>
      <c r="H392" s="1" t="s">
        <v>52</v>
      </c>
      <c r="I392" s="1" t="s">
        <v>46</v>
      </c>
      <c r="J392" s="1" t="s">
        <v>46</v>
      </c>
      <c r="K392" s="1" t="s">
        <v>46</v>
      </c>
      <c r="L392" s="1" t="s">
        <v>46</v>
      </c>
      <c r="M392" s="1" t="s">
        <v>46</v>
      </c>
      <c r="N392" s="1" t="s">
        <v>46</v>
      </c>
      <c r="O392" s="1" t="s">
        <v>46</v>
      </c>
      <c r="P392" s="1" t="s">
        <v>46</v>
      </c>
      <c r="Q392" s="11" t="str">
        <f>IF(OR(SMS[[#This Row],[El mensaje es asertivo, sin maltrato]]="No Cumple",SMS[[#This Row],[No brinda información sensible o falsa que afecte al cliente o la aplicación]]="No Cumple"),"No Cumple","Cumple")</f>
        <v>Cumple</v>
      </c>
      <c r="R392" s="1" t="s">
        <v>133</v>
      </c>
      <c r="S392" s="4">
        <v>1</v>
      </c>
      <c r="T392" s="9">
        <f>IF(SMS[[#This Row],[Legal]]="No Cumple",0,SMS[[#This Row],[Nota]])</f>
        <v>1</v>
      </c>
    </row>
    <row r="393" spans="1:20" x14ac:dyDescent="0.25">
      <c r="A393" s="1" t="str">
        <f>SMS[[#This Row],[ID Asesor]]&amp;SMS[[#This Row],[Fecha Monitoreo]]</f>
        <v>355645839</v>
      </c>
      <c r="B393" s="2">
        <v>45839</v>
      </c>
      <c r="C393" s="1" t="s">
        <v>126</v>
      </c>
      <c r="D393" s="1">
        <v>3556</v>
      </c>
      <c r="E393" s="2">
        <v>45839</v>
      </c>
      <c r="F393" s="3">
        <v>0.66597222222222219</v>
      </c>
      <c r="G393" s="1" t="s">
        <v>58</v>
      </c>
      <c r="H393" s="1" t="s">
        <v>52</v>
      </c>
      <c r="I393" s="1" t="s">
        <v>46</v>
      </c>
      <c r="J393" s="1" t="s">
        <v>46</v>
      </c>
      <c r="K393" s="1" t="s">
        <v>46</v>
      </c>
      <c r="L393" s="1" t="s">
        <v>46</v>
      </c>
      <c r="M393" s="1" t="s">
        <v>46</v>
      </c>
      <c r="N393" s="1" t="s">
        <v>47</v>
      </c>
      <c r="O393" s="1" t="s">
        <v>46</v>
      </c>
      <c r="P393" s="1" t="s">
        <v>46</v>
      </c>
      <c r="Q393" s="11" t="str">
        <f>IF(OR(SMS[[#This Row],[El mensaje es asertivo, sin maltrato]]="No Cumple",SMS[[#This Row],[No brinda información sensible o falsa que afecte al cliente o la aplicación]]="No Cumple"),"No Cumple","Cumple")</f>
        <v>Cumple</v>
      </c>
      <c r="R393" s="1" t="s">
        <v>1040</v>
      </c>
      <c r="S393" s="4">
        <v>0.85</v>
      </c>
      <c r="T393" s="9">
        <f>IF(SMS[[#This Row],[Legal]]="No Cumple",0,SMS[[#This Row],[Nota]])</f>
        <v>0.85</v>
      </c>
    </row>
    <row r="394" spans="1:20" x14ac:dyDescent="0.25">
      <c r="A394" s="1" t="str">
        <f>SMS[[#This Row],[ID Asesor]]&amp;SMS[[#This Row],[Fecha Monitoreo]]</f>
        <v>367345839</v>
      </c>
      <c r="B394" s="2">
        <v>45839</v>
      </c>
      <c r="C394" s="1" t="s">
        <v>59</v>
      </c>
      <c r="D394" s="1">
        <v>3673</v>
      </c>
      <c r="E394" s="2">
        <v>45839</v>
      </c>
      <c r="F394" s="3">
        <v>0.61944444444444446</v>
      </c>
      <c r="G394" s="1" t="s">
        <v>51</v>
      </c>
      <c r="H394" s="1" t="s">
        <v>52</v>
      </c>
      <c r="I394" s="1" t="s">
        <v>46</v>
      </c>
      <c r="J394" s="1" t="s">
        <v>46</v>
      </c>
      <c r="K394" s="1" t="s">
        <v>46</v>
      </c>
      <c r="L394" s="1" t="s">
        <v>46</v>
      </c>
      <c r="M394" s="1" t="s">
        <v>46</v>
      </c>
      <c r="N394" s="1" t="s">
        <v>46</v>
      </c>
      <c r="O394" s="1" t="s">
        <v>46</v>
      </c>
      <c r="P394" s="1" t="s">
        <v>46</v>
      </c>
      <c r="Q394" s="11" t="str">
        <f>IF(OR(SMS[[#This Row],[El mensaje es asertivo, sin maltrato]]="No Cumple",SMS[[#This Row],[No brinda información sensible o falsa que afecte al cliente o la aplicación]]="No Cumple"),"No Cumple","Cumple")</f>
        <v>Cumple</v>
      </c>
      <c r="R394" s="1" t="s">
        <v>75</v>
      </c>
      <c r="S394" s="4">
        <v>1</v>
      </c>
      <c r="T394" s="9">
        <f>IF(SMS[[#This Row],[Legal]]="No Cumple",0,SMS[[#This Row],[Nota]])</f>
        <v>1</v>
      </c>
    </row>
    <row r="395" spans="1:20" x14ac:dyDescent="0.25">
      <c r="A395" s="1" t="str">
        <f>SMS[[#This Row],[ID Asesor]]&amp;SMS[[#This Row],[Fecha Monitoreo]]</f>
        <v>381645839</v>
      </c>
      <c r="B395" s="2">
        <v>45839</v>
      </c>
      <c r="C395" s="1" t="s">
        <v>126</v>
      </c>
      <c r="D395" s="1">
        <v>3816</v>
      </c>
      <c r="E395" s="2">
        <v>45839</v>
      </c>
      <c r="F395" s="3">
        <v>0.66874999999999996</v>
      </c>
      <c r="G395" s="1" t="s">
        <v>58</v>
      </c>
      <c r="H395" s="1" t="s">
        <v>52</v>
      </c>
      <c r="I395" s="1" t="s">
        <v>46</v>
      </c>
      <c r="J395" s="1" t="s">
        <v>46</v>
      </c>
      <c r="K395" s="1" t="s">
        <v>46</v>
      </c>
      <c r="L395" s="1" t="s">
        <v>46</v>
      </c>
      <c r="M395" s="1" t="s">
        <v>46</v>
      </c>
      <c r="N395" s="1" t="s">
        <v>46</v>
      </c>
      <c r="O395" s="1" t="s">
        <v>46</v>
      </c>
      <c r="P395" s="1" t="s">
        <v>46</v>
      </c>
      <c r="Q395" s="11" t="str">
        <f>IF(OR(SMS[[#This Row],[El mensaje es asertivo, sin maltrato]]="No Cumple",SMS[[#This Row],[No brinda información sensible o falsa que afecte al cliente o la aplicación]]="No Cumple"),"No Cumple","Cumple")</f>
        <v>Cumple</v>
      </c>
      <c r="R395" s="1" t="s">
        <v>133</v>
      </c>
      <c r="S395" s="4">
        <v>1</v>
      </c>
      <c r="T395" s="9">
        <f>IF(SMS[[#This Row],[Legal]]="No Cumple",0,SMS[[#This Row],[Nota]])</f>
        <v>1</v>
      </c>
    </row>
    <row r="396" spans="1:20" x14ac:dyDescent="0.25">
      <c r="A396" s="1" t="str">
        <f>SMS[[#This Row],[ID Asesor]]&amp;SMS[[#This Row],[Fecha Monitoreo]]</f>
        <v>363345839</v>
      </c>
      <c r="B396" s="2">
        <v>45839</v>
      </c>
      <c r="C396" s="1" t="s">
        <v>59</v>
      </c>
      <c r="D396" s="1">
        <v>3633</v>
      </c>
      <c r="E396" s="2">
        <v>45839</v>
      </c>
      <c r="F396" s="3">
        <v>0.63749999999999996</v>
      </c>
      <c r="G396" s="1" t="s">
        <v>51</v>
      </c>
      <c r="H396" s="1" t="s">
        <v>52</v>
      </c>
      <c r="I396" s="1" t="s">
        <v>46</v>
      </c>
      <c r="J396" s="1" t="s">
        <v>46</v>
      </c>
      <c r="K396" s="1" t="s">
        <v>46</v>
      </c>
      <c r="L396" s="1" t="s">
        <v>46</v>
      </c>
      <c r="M396" s="1" t="s">
        <v>46</v>
      </c>
      <c r="N396" s="1" t="s">
        <v>46</v>
      </c>
      <c r="O396" s="1" t="s">
        <v>46</v>
      </c>
      <c r="P396" s="1" t="s">
        <v>46</v>
      </c>
      <c r="Q396" s="11" t="str">
        <f>IF(OR(SMS[[#This Row],[El mensaje es asertivo, sin maltrato]]="No Cumple",SMS[[#This Row],[No brinda información sensible o falsa que afecte al cliente o la aplicación]]="No Cumple"),"No Cumple","Cumple")</f>
        <v>Cumple</v>
      </c>
      <c r="R396" s="1" t="s">
        <v>75</v>
      </c>
      <c r="S396" s="4">
        <v>1</v>
      </c>
      <c r="T396" s="9">
        <f>IF(SMS[[#This Row],[Legal]]="No Cumple",0,SMS[[#This Row],[Nota]])</f>
        <v>1</v>
      </c>
    </row>
    <row r="397" spans="1:20" x14ac:dyDescent="0.25">
      <c r="A397" s="1" t="str">
        <f>SMS[[#This Row],[ID Asesor]]&amp;SMS[[#This Row],[Fecha Monitoreo]]</f>
        <v>396845839</v>
      </c>
      <c r="B397" s="2">
        <v>45839</v>
      </c>
      <c r="C397" s="1" t="s">
        <v>126</v>
      </c>
      <c r="D397" s="1">
        <v>3968</v>
      </c>
      <c r="E397" s="2">
        <v>45839</v>
      </c>
      <c r="F397" s="3">
        <v>0.68055555555555558</v>
      </c>
      <c r="G397" s="1" t="s">
        <v>58</v>
      </c>
      <c r="H397" s="1" t="s">
        <v>52</v>
      </c>
      <c r="I397" s="1" t="s">
        <v>46</v>
      </c>
      <c r="J397" s="1" t="s">
        <v>46</v>
      </c>
      <c r="K397" s="1" t="s">
        <v>46</v>
      </c>
      <c r="L397" s="1" t="s">
        <v>46</v>
      </c>
      <c r="M397" s="1" t="s">
        <v>46</v>
      </c>
      <c r="N397" s="1" t="s">
        <v>46</v>
      </c>
      <c r="O397" s="1" t="s">
        <v>46</v>
      </c>
      <c r="P397" s="1" t="s">
        <v>46</v>
      </c>
      <c r="Q397" s="11" t="str">
        <f>IF(OR(SMS[[#This Row],[El mensaje es asertivo, sin maltrato]]="No Cumple",SMS[[#This Row],[No brinda información sensible o falsa que afecte al cliente o la aplicación]]="No Cumple"),"No Cumple","Cumple")</f>
        <v>Cumple</v>
      </c>
      <c r="R397" s="1" t="s">
        <v>133</v>
      </c>
      <c r="S397" s="4">
        <v>1</v>
      </c>
      <c r="T397" s="9">
        <f>IF(SMS[[#This Row],[Legal]]="No Cumple",0,SMS[[#This Row],[Nota]])</f>
        <v>1</v>
      </c>
    </row>
    <row r="398" spans="1:20" x14ac:dyDescent="0.25">
      <c r="A398" s="1" t="str">
        <f>SMS[[#This Row],[ID Asesor]]&amp;SMS[[#This Row],[Fecha Monitoreo]]</f>
        <v>291745839</v>
      </c>
      <c r="B398" s="2">
        <v>45839</v>
      </c>
      <c r="C398" s="1" t="s">
        <v>59</v>
      </c>
      <c r="D398" s="1">
        <v>2917</v>
      </c>
      <c r="E398" s="2">
        <v>45839</v>
      </c>
      <c r="F398" s="3">
        <v>0.71250000000000002</v>
      </c>
      <c r="G398" s="1" t="s">
        <v>60</v>
      </c>
      <c r="H398" s="1" t="s">
        <v>52</v>
      </c>
      <c r="I398" s="1" t="s">
        <v>46</v>
      </c>
      <c r="J398" s="1" t="s">
        <v>46</v>
      </c>
      <c r="K398" s="1" t="s">
        <v>47</v>
      </c>
      <c r="L398" s="1" t="s">
        <v>46</v>
      </c>
      <c r="M398" s="1" t="s">
        <v>46</v>
      </c>
      <c r="N398" s="1" t="s">
        <v>47</v>
      </c>
      <c r="O398" s="1" t="s">
        <v>46</v>
      </c>
      <c r="P398" s="1" t="s">
        <v>46</v>
      </c>
      <c r="Q398" s="11" t="str">
        <f>IF(OR(SMS[[#This Row],[El mensaje es asertivo, sin maltrato]]="No Cumple",SMS[[#This Row],[No brinda información sensible o falsa que afecte al cliente o la aplicación]]="No Cumple"),"No Cumple","Cumple")</f>
        <v>Cumple</v>
      </c>
      <c r="R398" s="1" t="s">
        <v>1086</v>
      </c>
      <c r="S398" s="4">
        <v>0.65</v>
      </c>
      <c r="T398" s="9">
        <f>IF(SMS[[#This Row],[Legal]]="No Cumple",0,SMS[[#This Row],[Nota]])</f>
        <v>0.65</v>
      </c>
    </row>
    <row r="399" spans="1:20" x14ac:dyDescent="0.25">
      <c r="A399" s="1" t="str">
        <f>SMS[[#This Row],[ID Asesor]]&amp;SMS[[#This Row],[Fecha Monitoreo]]</f>
        <v>366545839</v>
      </c>
      <c r="B399" s="2">
        <v>45839</v>
      </c>
      <c r="C399" s="1" t="s">
        <v>59</v>
      </c>
      <c r="D399" s="1">
        <v>3665</v>
      </c>
      <c r="E399" s="2">
        <v>45839</v>
      </c>
      <c r="F399" s="3">
        <v>0.6645833333333333</v>
      </c>
      <c r="G399" s="1" t="s">
        <v>60</v>
      </c>
      <c r="H399" s="1" t="s">
        <v>52</v>
      </c>
      <c r="I399" s="1" t="s">
        <v>46</v>
      </c>
      <c r="J399" s="1" t="s">
        <v>46</v>
      </c>
      <c r="K399" s="1" t="s">
        <v>46</v>
      </c>
      <c r="L399" s="1" t="s">
        <v>46</v>
      </c>
      <c r="M399" s="1" t="s">
        <v>46</v>
      </c>
      <c r="N399" s="1" t="s">
        <v>46</v>
      </c>
      <c r="O399" s="1" t="s">
        <v>46</v>
      </c>
      <c r="P399" s="1" t="s">
        <v>46</v>
      </c>
      <c r="Q399" s="11" t="str">
        <f>IF(OR(SMS[[#This Row],[El mensaje es asertivo, sin maltrato]]="No Cumple",SMS[[#This Row],[No brinda información sensible o falsa que afecte al cliente o la aplicación]]="No Cumple"),"No Cumple","Cumple")</f>
        <v>Cumple</v>
      </c>
      <c r="R399" s="1" t="s">
        <v>75</v>
      </c>
      <c r="S399" s="4">
        <v>1</v>
      </c>
      <c r="T399" s="9">
        <f>IF(SMS[[#This Row],[Legal]]="No Cumple",0,SMS[[#This Row],[Nota]])</f>
        <v>1</v>
      </c>
    </row>
    <row r="400" spans="1:20" x14ac:dyDescent="0.25">
      <c r="A400" s="1" t="str">
        <f>SMS[[#This Row],[ID Asesor]]&amp;SMS[[#This Row],[Fecha Monitoreo]]</f>
        <v>387445839</v>
      </c>
      <c r="B400" s="2">
        <v>45839</v>
      </c>
      <c r="C400" s="1" t="s">
        <v>696</v>
      </c>
      <c r="D400" s="1">
        <v>3874</v>
      </c>
      <c r="E400" s="2">
        <v>45839</v>
      </c>
      <c r="F400" s="3">
        <v>0.375</v>
      </c>
      <c r="G400" s="1" t="s">
        <v>60</v>
      </c>
      <c r="H400" s="1" t="s">
        <v>52</v>
      </c>
      <c r="I400" s="1" t="s">
        <v>46</v>
      </c>
      <c r="J400" s="1" t="s">
        <v>46</v>
      </c>
      <c r="K400" s="1" t="s">
        <v>46</v>
      </c>
      <c r="L400" s="1" t="s">
        <v>46</v>
      </c>
      <c r="M400" s="1" t="s">
        <v>46</v>
      </c>
      <c r="N400" s="1" t="s">
        <v>46</v>
      </c>
      <c r="O400" s="1" t="s">
        <v>46</v>
      </c>
      <c r="P400" s="1" t="s">
        <v>46</v>
      </c>
      <c r="Q400" s="11" t="str">
        <f>IF(OR(SMS[[#This Row],[El mensaje es asertivo, sin maltrato]]="No Cumple",SMS[[#This Row],[No brinda información sensible o falsa que afecte al cliente o la aplicación]]="No Cumple"),"No Cumple","Cumple")</f>
        <v>Cumple</v>
      </c>
      <c r="R400" s="1" t="s">
        <v>699</v>
      </c>
      <c r="S400" s="4">
        <v>1</v>
      </c>
      <c r="T400" s="9">
        <f>IF(SMS[[#This Row],[Legal]]="No Cumple",0,SMS[[#This Row],[Nota]])</f>
        <v>1</v>
      </c>
    </row>
    <row r="401" spans="1:20" x14ac:dyDescent="0.25">
      <c r="A401" s="1" t="str">
        <f>SMS[[#This Row],[ID Asesor]]&amp;SMS[[#This Row],[Fecha Monitoreo]]</f>
        <v>363345839</v>
      </c>
      <c r="B401" s="2">
        <v>45839</v>
      </c>
      <c r="C401" s="1" t="s">
        <v>696</v>
      </c>
      <c r="D401" s="1">
        <v>3633</v>
      </c>
      <c r="E401" s="2">
        <v>45839</v>
      </c>
      <c r="F401" s="3">
        <v>0.45833333333333331</v>
      </c>
      <c r="G401" s="1" t="s">
        <v>51</v>
      </c>
      <c r="H401" s="1" t="s">
        <v>52</v>
      </c>
      <c r="I401" s="1" t="s">
        <v>46</v>
      </c>
      <c r="J401" s="1" t="s">
        <v>46</v>
      </c>
      <c r="K401" s="1" t="s">
        <v>46</v>
      </c>
      <c r="L401" s="1" t="s">
        <v>46</v>
      </c>
      <c r="M401" s="1" t="s">
        <v>46</v>
      </c>
      <c r="N401" s="1" t="s">
        <v>46</v>
      </c>
      <c r="O401" s="1" t="s">
        <v>46</v>
      </c>
      <c r="P401" s="1" t="s">
        <v>46</v>
      </c>
      <c r="Q401" s="11" t="str">
        <f>IF(OR(SMS[[#This Row],[El mensaje es asertivo, sin maltrato]]="No Cumple",SMS[[#This Row],[No brinda información sensible o falsa que afecte al cliente o la aplicación]]="No Cumple"),"No Cumple","Cumple")</f>
        <v>Cumple</v>
      </c>
      <c r="R401" s="1" t="s">
        <v>699</v>
      </c>
      <c r="S401" s="4">
        <v>1</v>
      </c>
      <c r="T401" s="9">
        <f>IF(SMS[[#This Row],[Legal]]="No Cumple",0,SMS[[#This Row],[Nota]])</f>
        <v>1</v>
      </c>
    </row>
    <row r="402" spans="1:20" x14ac:dyDescent="0.25">
      <c r="A402" s="1" t="str">
        <f>SMS[[#This Row],[ID Asesor]]&amp;SMS[[#This Row],[Fecha Monitoreo]]</f>
        <v>270945839</v>
      </c>
      <c r="B402" s="2">
        <v>45839</v>
      </c>
      <c r="C402" s="1" t="s">
        <v>696</v>
      </c>
      <c r="D402" s="1">
        <v>2709</v>
      </c>
      <c r="E402" s="2">
        <v>45839</v>
      </c>
      <c r="F402" s="3">
        <v>0.62361111111111112</v>
      </c>
      <c r="G402" s="1" t="s">
        <v>43</v>
      </c>
      <c r="H402" s="1" t="s">
        <v>52</v>
      </c>
      <c r="I402" s="1" t="s">
        <v>46</v>
      </c>
      <c r="J402" s="1" t="s">
        <v>46</v>
      </c>
      <c r="K402" s="1" t="s">
        <v>46</v>
      </c>
      <c r="L402" s="1" t="s">
        <v>46</v>
      </c>
      <c r="M402" s="1" t="s">
        <v>46</v>
      </c>
      <c r="N402" s="1" t="s">
        <v>46</v>
      </c>
      <c r="O402" s="1" t="s">
        <v>46</v>
      </c>
      <c r="P402" s="1" t="s">
        <v>46</v>
      </c>
      <c r="Q402" s="11" t="str">
        <f>IF(OR(SMS[[#This Row],[El mensaje es asertivo, sin maltrato]]="No Cumple",SMS[[#This Row],[No brinda información sensible o falsa que afecte al cliente o la aplicación]]="No Cumple"),"No Cumple","Cumple")</f>
        <v>Cumple</v>
      </c>
      <c r="R402" s="1" t="s">
        <v>699</v>
      </c>
      <c r="S402" s="4">
        <v>1</v>
      </c>
      <c r="T402" s="9">
        <f>IF(SMS[[#This Row],[Legal]]="No Cumple",0,SMS[[#This Row],[Nota]])</f>
        <v>1</v>
      </c>
    </row>
    <row r="403" spans="1:20" x14ac:dyDescent="0.25">
      <c r="A403" s="1" t="str">
        <f>SMS[[#This Row],[ID Asesor]]&amp;SMS[[#This Row],[Fecha Monitoreo]]</f>
        <v>394545839</v>
      </c>
      <c r="B403" s="2">
        <v>45839</v>
      </c>
      <c r="C403" s="1" t="s">
        <v>696</v>
      </c>
      <c r="D403" s="1">
        <v>3945</v>
      </c>
      <c r="E403" s="2">
        <v>45839</v>
      </c>
      <c r="F403" s="3">
        <v>0.67986111111111114</v>
      </c>
      <c r="G403" s="1" t="s">
        <v>51</v>
      </c>
      <c r="H403" s="1" t="s">
        <v>52</v>
      </c>
      <c r="I403" s="1" t="s">
        <v>46</v>
      </c>
      <c r="J403" s="1" t="s">
        <v>46</v>
      </c>
      <c r="K403" s="1" t="s">
        <v>46</v>
      </c>
      <c r="L403" s="1" t="s">
        <v>46</v>
      </c>
      <c r="M403" s="1" t="s">
        <v>46</v>
      </c>
      <c r="N403" s="1" t="s">
        <v>46</v>
      </c>
      <c r="O403" s="1" t="s">
        <v>46</v>
      </c>
      <c r="P403" s="1" t="s">
        <v>46</v>
      </c>
      <c r="Q403" s="11" t="str">
        <f>IF(OR(SMS[[#This Row],[El mensaje es asertivo, sin maltrato]]="No Cumple",SMS[[#This Row],[No brinda información sensible o falsa que afecte al cliente o la aplicación]]="No Cumple"),"No Cumple","Cumple")</f>
        <v>Cumple</v>
      </c>
      <c r="R403" s="1" t="s">
        <v>699</v>
      </c>
      <c r="S403" s="4">
        <v>1</v>
      </c>
      <c r="T403" s="9">
        <f>IF(SMS[[#This Row],[Legal]]="No Cumple",0,SMS[[#This Row],[Nota]])</f>
        <v>1</v>
      </c>
    </row>
    <row r="404" spans="1:20" x14ac:dyDescent="0.25">
      <c r="A404" s="1" t="str">
        <f>SMS[[#This Row],[ID Asesor]]&amp;SMS[[#This Row],[Fecha Monitoreo]]</f>
        <v>377245840</v>
      </c>
      <c r="B404" s="2">
        <v>45840</v>
      </c>
      <c r="C404" s="1" t="s">
        <v>56</v>
      </c>
      <c r="D404" s="1">
        <v>3772</v>
      </c>
      <c r="E404" s="2">
        <v>45840</v>
      </c>
      <c r="F404" s="3">
        <v>0.46666666666666667</v>
      </c>
      <c r="G404" s="1" t="s">
        <v>51</v>
      </c>
      <c r="H404" s="1" t="s">
        <v>52</v>
      </c>
      <c r="I404" s="1" t="s">
        <v>46</v>
      </c>
      <c r="J404" s="1" t="s">
        <v>46</v>
      </c>
      <c r="K404" s="1" t="s">
        <v>46</v>
      </c>
      <c r="L404" s="1" t="s">
        <v>46</v>
      </c>
      <c r="M404" s="1" t="s">
        <v>46</v>
      </c>
      <c r="N404" s="1" t="s">
        <v>47</v>
      </c>
      <c r="O404" s="1" t="s">
        <v>46</v>
      </c>
      <c r="P404" s="1" t="s">
        <v>46</v>
      </c>
      <c r="Q404" s="11" t="str">
        <f>IF(OR(SMS[[#This Row],[El mensaje es asertivo, sin maltrato]]="No Cumple",SMS[[#This Row],[No brinda información sensible o falsa que afecte al cliente o la aplicación]]="No Cumple"),"No Cumple","Cumple")</f>
        <v>Cumple</v>
      </c>
      <c r="R404" s="1" t="s">
        <v>1122</v>
      </c>
      <c r="S404" s="4">
        <v>0.85</v>
      </c>
      <c r="T404" s="9">
        <f>IF(SMS[[#This Row],[Legal]]="No Cumple",0,SMS[[#This Row],[Nota]])</f>
        <v>0.85</v>
      </c>
    </row>
    <row r="405" spans="1:20" x14ac:dyDescent="0.25">
      <c r="A405" s="1" t="str">
        <f>SMS[[#This Row],[ID Asesor]]&amp;SMS[[#This Row],[Fecha Monitoreo]]</f>
        <v>381145840</v>
      </c>
      <c r="B405" s="2">
        <v>45840</v>
      </c>
      <c r="C405" s="1" t="s">
        <v>42</v>
      </c>
      <c r="D405" s="1">
        <v>3811</v>
      </c>
      <c r="E405" s="2">
        <v>45840</v>
      </c>
      <c r="F405" s="3">
        <v>0.17291666666666666</v>
      </c>
      <c r="G405" s="1" t="s">
        <v>43</v>
      </c>
      <c r="H405" s="1" t="s">
        <v>52</v>
      </c>
      <c r="I405" s="1" t="s">
        <v>46</v>
      </c>
      <c r="J405" s="1" t="s">
        <v>46</v>
      </c>
      <c r="K405" s="1" t="s">
        <v>46</v>
      </c>
      <c r="L405" s="1" t="s">
        <v>46</v>
      </c>
      <c r="M405" s="1" t="s">
        <v>46</v>
      </c>
      <c r="N405" s="1" t="s">
        <v>46</v>
      </c>
      <c r="O405" s="1" t="s">
        <v>47</v>
      </c>
      <c r="P405" s="1" t="s">
        <v>46</v>
      </c>
      <c r="Q405" s="11" t="str">
        <f>IF(OR(SMS[[#This Row],[El mensaje es asertivo, sin maltrato]]="No Cumple",SMS[[#This Row],[No brinda información sensible o falsa que afecte al cliente o la aplicación]]="No Cumple"),"No Cumple","Cumple")</f>
        <v>No Cumple</v>
      </c>
      <c r="R405" s="1" t="s">
        <v>1123</v>
      </c>
      <c r="S405" s="4">
        <v>1</v>
      </c>
      <c r="T405" s="9">
        <f>IF(SMS[[#This Row],[Legal]]="No Cumple",0,SMS[[#This Row],[Nota]])</f>
        <v>0</v>
      </c>
    </row>
    <row r="406" spans="1:20" x14ac:dyDescent="0.25">
      <c r="A406" s="1" t="str">
        <f>SMS[[#This Row],[ID Asesor]]&amp;SMS[[#This Row],[Fecha Monitoreo]]</f>
        <v>336845840</v>
      </c>
      <c r="B406" s="2">
        <v>45840</v>
      </c>
      <c r="C406" s="1" t="s">
        <v>56</v>
      </c>
      <c r="D406" s="1">
        <v>3368</v>
      </c>
      <c r="E406" s="2">
        <v>45840</v>
      </c>
      <c r="F406" s="3">
        <v>0.41041666666666665</v>
      </c>
      <c r="G406" s="1" t="s">
        <v>51</v>
      </c>
      <c r="H406" s="1" t="s">
        <v>52</v>
      </c>
      <c r="I406" s="1" t="s">
        <v>46</v>
      </c>
      <c r="J406" s="1" t="s">
        <v>46</v>
      </c>
      <c r="K406" s="1" t="s">
        <v>46</v>
      </c>
      <c r="L406" s="1" t="s">
        <v>46</v>
      </c>
      <c r="M406" s="1" t="s">
        <v>46</v>
      </c>
      <c r="N406" s="1" t="s">
        <v>46</v>
      </c>
      <c r="O406" s="1" t="s">
        <v>46</v>
      </c>
      <c r="P406" s="1" t="s">
        <v>46</v>
      </c>
      <c r="Q406" s="11" t="str">
        <f>IF(OR(SMS[[#This Row],[El mensaje es asertivo, sin maltrato]]="No Cumple",SMS[[#This Row],[No brinda información sensible o falsa que afecte al cliente o la aplicación]]="No Cumple"),"No Cumple","Cumple")</f>
        <v>Cumple</v>
      </c>
      <c r="R406" s="1" t="s">
        <v>1124</v>
      </c>
      <c r="S406" s="4">
        <v>1</v>
      </c>
      <c r="T406" s="9">
        <f>IF(SMS[[#This Row],[Legal]]="No Cumple",0,SMS[[#This Row],[Nota]])</f>
        <v>1</v>
      </c>
    </row>
    <row r="407" spans="1:20" x14ac:dyDescent="0.25">
      <c r="A407" s="1" t="str">
        <f>SMS[[#This Row],[ID Asesor]]&amp;SMS[[#This Row],[Fecha Monitoreo]]</f>
        <v>394045840</v>
      </c>
      <c r="B407" s="2">
        <v>45840</v>
      </c>
      <c r="C407" s="1" t="s">
        <v>56</v>
      </c>
      <c r="D407" s="1">
        <v>3940</v>
      </c>
      <c r="E407" s="2">
        <v>45840</v>
      </c>
      <c r="F407" s="3">
        <v>0.48194444444444445</v>
      </c>
      <c r="G407" s="1" t="s">
        <v>58</v>
      </c>
      <c r="H407" s="1" t="s">
        <v>52</v>
      </c>
      <c r="I407" s="1" t="s">
        <v>46</v>
      </c>
      <c r="J407" s="1" t="s">
        <v>47</v>
      </c>
      <c r="K407" s="1" t="s">
        <v>47</v>
      </c>
      <c r="L407" s="1" t="s">
        <v>47</v>
      </c>
      <c r="M407" s="1" t="s">
        <v>46</v>
      </c>
      <c r="N407" s="1" t="s">
        <v>46</v>
      </c>
      <c r="O407" s="1" t="s">
        <v>46</v>
      </c>
      <c r="P407" s="1" t="s">
        <v>46</v>
      </c>
      <c r="Q407" s="11" t="str">
        <f>IF(OR(SMS[[#This Row],[El mensaje es asertivo, sin maltrato]]="No Cumple",SMS[[#This Row],[No brinda información sensible o falsa que afecte al cliente o la aplicación]]="No Cumple"),"No Cumple","Cumple")</f>
        <v>Cumple</v>
      </c>
      <c r="R407" s="1" t="s">
        <v>1125</v>
      </c>
      <c r="S407" s="4">
        <v>0.4</v>
      </c>
      <c r="T407" s="9">
        <f>IF(SMS[[#This Row],[Legal]]="No Cumple",0,SMS[[#This Row],[Nota]])</f>
        <v>0.4</v>
      </c>
    </row>
    <row r="408" spans="1:20" x14ac:dyDescent="0.25">
      <c r="A408" s="1" t="str">
        <f>SMS[[#This Row],[ID Asesor]]&amp;SMS[[#This Row],[Fecha Monitoreo]]</f>
        <v>362345840</v>
      </c>
      <c r="B408" s="2">
        <v>45840</v>
      </c>
      <c r="C408" s="1" t="s">
        <v>56</v>
      </c>
      <c r="D408" s="1">
        <v>3623</v>
      </c>
      <c r="E408" s="2">
        <v>45840</v>
      </c>
      <c r="F408" s="3">
        <v>0.71388888888888891</v>
      </c>
      <c r="G408" s="1" t="s">
        <v>58</v>
      </c>
      <c r="H408" s="1" t="s">
        <v>52</v>
      </c>
      <c r="I408" s="1" t="s">
        <v>46</v>
      </c>
      <c r="J408" s="1" t="s">
        <v>46</v>
      </c>
      <c r="K408" s="1" t="s">
        <v>46</v>
      </c>
      <c r="L408" s="1" t="s">
        <v>46</v>
      </c>
      <c r="M408" s="1" t="s">
        <v>46</v>
      </c>
      <c r="N408" s="1" t="s">
        <v>46</v>
      </c>
      <c r="O408" s="1" t="s">
        <v>46</v>
      </c>
      <c r="P408" s="1" t="s">
        <v>46</v>
      </c>
      <c r="Q408" s="11" t="str">
        <f>IF(OR(SMS[[#This Row],[El mensaje es asertivo, sin maltrato]]="No Cumple",SMS[[#This Row],[No brinda información sensible o falsa que afecte al cliente o la aplicación]]="No Cumple"),"No Cumple","Cumple")</f>
        <v>Cumple</v>
      </c>
      <c r="R408" s="1" t="s">
        <v>129</v>
      </c>
      <c r="S408" s="4">
        <v>1</v>
      </c>
      <c r="T408" s="9">
        <f>IF(SMS[[#This Row],[Legal]]="No Cumple",0,SMS[[#This Row],[Nota]])</f>
        <v>1</v>
      </c>
    </row>
    <row r="409" spans="1:20" x14ac:dyDescent="0.25">
      <c r="A409" s="1" t="str">
        <f>SMS[[#This Row],[ID Asesor]]&amp;SMS[[#This Row],[Fecha Monitoreo]]</f>
        <v>304845840</v>
      </c>
      <c r="B409" s="2">
        <v>45840</v>
      </c>
      <c r="C409" s="1" t="s">
        <v>59</v>
      </c>
      <c r="D409" s="1">
        <v>3048</v>
      </c>
      <c r="E409" s="2">
        <v>45840</v>
      </c>
      <c r="F409" s="3">
        <v>0.46805555555555556</v>
      </c>
      <c r="G409" s="1" t="s">
        <v>51</v>
      </c>
      <c r="H409" s="1" t="s">
        <v>52</v>
      </c>
      <c r="I409" s="1" t="s">
        <v>46</v>
      </c>
      <c r="J409" s="1" t="s">
        <v>46</v>
      </c>
      <c r="K409" s="1" t="s">
        <v>46</v>
      </c>
      <c r="L409" s="1" t="s">
        <v>46</v>
      </c>
      <c r="M409" s="1" t="s">
        <v>46</v>
      </c>
      <c r="N409" s="1" t="s">
        <v>46</v>
      </c>
      <c r="O409" s="1" t="s">
        <v>46</v>
      </c>
      <c r="P409" s="1" t="s">
        <v>46</v>
      </c>
      <c r="Q409" s="11" t="str">
        <f>IF(OR(SMS[[#This Row],[El mensaje es asertivo, sin maltrato]]="No Cumple",SMS[[#This Row],[No brinda información sensible o falsa que afecte al cliente o la aplicación]]="No Cumple"),"No Cumple","Cumple")</f>
        <v>Cumple</v>
      </c>
      <c r="R409" s="1" t="s">
        <v>75</v>
      </c>
      <c r="S409" s="4">
        <v>1</v>
      </c>
      <c r="T409" s="9">
        <f>IF(SMS[[#This Row],[Legal]]="No Cumple",0,SMS[[#This Row],[Nota]])</f>
        <v>1</v>
      </c>
    </row>
    <row r="410" spans="1:20" x14ac:dyDescent="0.25">
      <c r="A410" s="1" t="str">
        <f>SMS[[#This Row],[ID Asesor]]&amp;SMS[[#This Row],[Fecha Monitoreo]]</f>
        <v>350845840</v>
      </c>
      <c r="B410" s="2">
        <v>45840</v>
      </c>
      <c r="C410" s="1" t="s">
        <v>59</v>
      </c>
      <c r="D410" s="1">
        <v>3508</v>
      </c>
      <c r="E410" s="2">
        <v>45840</v>
      </c>
      <c r="F410" s="3">
        <v>0.4548611111111111</v>
      </c>
      <c r="G410" s="1" t="s">
        <v>51</v>
      </c>
      <c r="H410" s="1" t="s">
        <v>52</v>
      </c>
      <c r="I410" s="1" t="s">
        <v>46</v>
      </c>
      <c r="J410" s="1" t="s">
        <v>46</v>
      </c>
      <c r="K410" s="1" t="s">
        <v>46</v>
      </c>
      <c r="L410" s="1" t="s">
        <v>46</v>
      </c>
      <c r="M410" s="1" t="s">
        <v>46</v>
      </c>
      <c r="N410" s="1" t="s">
        <v>46</v>
      </c>
      <c r="O410" s="1" t="s">
        <v>46</v>
      </c>
      <c r="P410" s="1" t="s">
        <v>46</v>
      </c>
      <c r="Q410" s="11" t="str">
        <f>IF(OR(SMS[[#This Row],[El mensaje es asertivo, sin maltrato]]="No Cumple",SMS[[#This Row],[No brinda información sensible o falsa que afecte al cliente o la aplicación]]="No Cumple"),"No Cumple","Cumple")</f>
        <v>Cumple</v>
      </c>
      <c r="R410" s="1" t="s">
        <v>75</v>
      </c>
      <c r="S410" s="4">
        <v>1</v>
      </c>
      <c r="T410" s="9">
        <f>IF(SMS[[#This Row],[Legal]]="No Cumple",0,SMS[[#This Row],[Nota]])</f>
        <v>1</v>
      </c>
    </row>
    <row r="411" spans="1:20" x14ac:dyDescent="0.25">
      <c r="A411" s="1" t="str">
        <f>SMS[[#This Row],[ID Asesor]]&amp;SMS[[#This Row],[Fecha Monitoreo]]</f>
        <v>364545840</v>
      </c>
      <c r="B411" s="2">
        <v>45840</v>
      </c>
      <c r="C411" s="1" t="s">
        <v>59</v>
      </c>
      <c r="D411" s="1">
        <v>3645</v>
      </c>
      <c r="E411" s="2">
        <v>45840</v>
      </c>
      <c r="F411" s="3">
        <v>0.69930555555555551</v>
      </c>
      <c r="G411" s="1" t="s">
        <v>51</v>
      </c>
      <c r="H411" s="1" t="s">
        <v>52</v>
      </c>
      <c r="I411" s="1" t="s">
        <v>46</v>
      </c>
      <c r="J411" s="1" t="s">
        <v>46</v>
      </c>
      <c r="K411" s="1" t="s">
        <v>46</v>
      </c>
      <c r="L411" s="1" t="s">
        <v>46</v>
      </c>
      <c r="M411" s="1" t="s">
        <v>46</v>
      </c>
      <c r="N411" s="1" t="s">
        <v>46</v>
      </c>
      <c r="O411" s="1" t="s">
        <v>46</v>
      </c>
      <c r="P411" s="1" t="s">
        <v>46</v>
      </c>
      <c r="Q411" s="11" t="str">
        <f>IF(OR(SMS[[#This Row],[El mensaje es asertivo, sin maltrato]]="No Cumple",SMS[[#This Row],[No brinda información sensible o falsa que afecte al cliente o la aplicación]]="No Cumple"),"No Cumple","Cumple")</f>
        <v>Cumple</v>
      </c>
      <c r="R411" s="1" t="s">
        <v>75</v>
      </c>
      <c r="S411" s="4">
        <v>1</v>
      </c>
      <c r="T411" s="9">
        <f>IF(SMS[[#This Row],[Legal]]="No Cumple",0,SMS[[#This Row],[Nota]])</f>
        <v>1</v>
      </c>
    </row>
    <row r="412" spans="1:20" x14ac:dyDescent="0.25">
      <c r="A412" s="1" t="str">
        <f>SMS[[#This Row],[ID Asesor]]&amp;SMS[[#This Row],[Fecha Monitoreo]]</f>
        <v>359845840</v>
      </c>
      <c r="B412" s="2">
        <v>45840</v>
      </c>
      <c r="C412" s="1" t="s">
        <v>59</v>
      </c>
      <c r="D412" s="1">
        <v>3598</v>
      </c>
      <c r="E412" s="2">
        <v>45840</v>
      </c>
      <c r="F412" s="3">
        <v>0.72569444444444442</v>
      </c>
      <c r="G412" s="1" t="s">
        <v>51</v>
      </c>
      <c r="H412" s="1" t="s">
        <v>52</v>
      </c>
      <c r="I412" s="1" t="s">
        <v>46</v>
      </c>
      <c r="J412" s="1" t="s">
        <v>46</v>
      </c>
      <c r="K412" s="1" t="s">
        <v>46</v>
      </c>
      <c r="L412" s="1" t="s">
        <v>46</v>
      </c>
      <c r="M412" s="1" t="s">
        <v>46</v>
      </c>
      <c r="N412" s="1" t="s">
        <v>46</v>
      </c>
      <c r="O412" s="1" t="s">
        <v>46</v>
      </c>
      <c r="P412" s="1" t="s">
        <v>46</v>
      </c>
      <c r="Q412" s="11" t="str">
        <f>IF(OR(SMS[[#This Row],[El mensaje es asertivo, sin maltrato]]="No Cumple",SMS[[#This Row],[No brinda información sensible o falsa que afecte al cliente o la aplicación]]="No Cumple"),"No Cumple","Cumple")</f>
        <v>Cumple</v>
      </c>
      <c r="R412" s="1" t="s">
        <v>75</v>
      </c>
      <c r="S412" s="4">
        <v>1</v>
      </c>
      <c r="T412" s="9">
        <f>IF(SMS[[#This Row],[Legal]]="No Cumple",0,SMS[[#This Row],[Nota]])</f>
        <v>1</v>
      </c>
    </row>
    <row r="413" spans="1:20" x14ac:dyDescent="0.25">
      <c r="A413" s="1" t="str">
        <f>SMS[[#This Row],[ID Asesor]]&amp;SMS[[#This Row],[Fecha Monitoreo]]</f>
        <v>349345840</v>
      </c>
      <c r="B413" s="2">
        <v>45840</v>
      </c>
      <c r="C413" s="1" t="s">
        <v>126</v>
      </c>
      <c r="D413" s="1">
        <v>3493</v>
      </c>
      <c r="E413" s="2">
        <v>45840</v>
      </c>
      <c r="F413" s="3">
        <v>0.70625000000000004</v>
      </c>
      <c r="G413" s="1" t="s">
        <v>58</v>
      </c>
      <c r="H413" s="1" t="s">
        <v>52</v>
      </c>
      <c r="I413" s="1" t="s">
        <v>46</v>
      </c>
      <c r="J413" s="1" t="s">
        <v>46</v>
      </c>
      <c r="K413" s="1" t="s">
        <v>46</v>
      </c>
      <c r="L413" s="1" t="s">
        <v>46</v>
      </c>
      <c r="M413" s="1" t="s">
        <v>46</v>
      </c>
      <c r="N413" s="1" t="s">
        <v>46</v>
      </c>
      <c r="O413" s="1" t="s">
        <v>46</v>
      </c>
      <c r="P413" s="1" t="s">
        <v>46</v>
      </c>
      <c r="Q413" s="11" t="str">
        <f>IF(OR(SMS[[#This Row],[El mensaje es asertivo, sin maltrato]]="No Cumple",SMS[[#This Row],[No brinda información sensible o falsa que afecte al cliente o la aplicación]]="No Cumple"),"No Cumple","Cumple")</f>
        <v>Cumple</v>
      </c>
      <c r="R413" s="1" t="s">
        <v>133</v>
      </c>
      <c r="S413" s="4">
        <v>1</v>
      </c>
      <c r="T413" s="9">
        <f>IF(SMS[[#This Row],[Legal]]="No Cumple",0,SMS[[#This Row],[Nota]])</f>
        <v>1</v>
      </c>
    </row>
    <row r="414" spans="1:20" x14ac:dyDescent="0.25">
      <c r="A414" s="1" t="str">
        <f>SMS[[#This Row],[ID Asesor]]&amp;SMS[[#This Row],[Fecha Monitoreo]]</f>
        <v>380645840</v>
      </c>
      <c r="B414" s="2">
        <v>45840</v>
      </c>
      <c r="C414" s="1" t="s">
        <v>126</v>
      </c>
      <c r="D414" s="1">
        <v>3806</v>
      </c>
      <c r="E414" s="2">
        <v>45840</v>
      </c>
      <c r="F414" s="3">
        <v>0.68125000000000002</v>
      </c>
      <c r="G414" s="1" t="s">
        <v>58</v>
      </c>
      <c r="H414" s="1" t="s">
        <v>52</v>
      </c>
      <c r="I414" s="1" t="s">
        <v>46</v>
      </c>
      <c r="J414" s="1" t="s">
        <v>46</v>
      </c>
      <c r="K414" s="1" t="s">
        <v>46</v>
      </c>
      <c r="L414" s="1" t="s">
        <v>46</v>
      </c>
      <c r="M414" s="1" t="s">
        <v>46</v>
      </c>
      <c r="N414" s="1" t="s">
        <v>46</v>
      </c>
      <c r="O414" s="1" t="s">
        <v>46</v>
      </c>
      <c r="P414" s="1" t="s">
        <v>46</v>
      </c>
      <c r="Q414" s="11" t="str">
        <f>IF(OR(SMS[[#This Row],[El mensaje es asertivo, sin maltrato]]="No Cumple",SMS[[#This Row],[No brinda información sensible o falsa que afecte al cliente o la aplicación]]="No Cumple"),"No Cumple","Cumple")</f>
        <v>Cumple</v>
      </c>
      <c r="R414" s="1" t="s">
        <v>133</v>
      </c>
      <c r="S414" s="4">
        <v>1</v>
      </c>
      <c r="T414" s="9">
        <f>IF(SMS[[#This Row],[Legal]]="No Cumple",0,SMS[[#This Row],[Nota]])</f>
        <v>1</v>
      </c>
    </row>
    <row r="415" spans="1:20" x14ac:dyDescent="0.25">
      <c r="A415" s="1" t="str">
        <f>SMS[[#This Row],[ID Asesor]]&amp;SMS[[#This Row],[Fecha Monitoreo]]</f>
        <v>381945840</v>
      </c>
      <c r="B415" s="2">
        <v>45840</v>
      </c>
      <c r="C415" s="1" t="s">
        <v>126</v>
      </c>
      <c r="D415" s="1">
        <v>3819</v>
      </c>
      <c r="E415" s="2">
        <v>45840</v>
      </c>
      <c r="F415" s="3">
        <v>0.67708333333333337</v>
      </c>
      <c r="G415" s="1" t="s">
        <v>58</v>
      </c>
      <c r="H415" s="1" t="s">
        <v>52</v>
      </c>
      <c r="I415" s="1" t="s">
        <v>46</v>
      </c>
      <c r="J415" s="1" t="s">
        <v>46</v>
      </c>
      <c r="K415" s="1" t="s">
        <v>46</v>
      </c>
      <c r="L415" s="1" t="s">
        <v>46</v>
      </c>
      <c r="M415" s="1" t="s">
        <v>46</v>
      </c>
      <c r="N415" s="1" t="s">
        <v>46</v>
      </c>
      <c r="O415" s="1" t="s">
        <v>46</v>
      </c>
      <c r="P415" s="1" t="s">
        <v>46</v>
      </c>
      <c r="Q415" s="11" t="str">
        <f>IF(OR(SMS[[#This Row],[El mensaje es asertivo, sin maltrato]]="No Cumple",SMS[[#This Row],[No brinda información sensible o falsa que afecte al cliente o la aplicación]]="No Cumple"),"No Cumple","Cumple")</f>
        <v>Cumple</v>
      </c>
      <c r="R415" s="1" t="s">
        <v>133</v>
      </c>
      <c r="S415" s="4">
        <v>1</v>
      </c>
      <c r="T415" s="9">
        <f>IF(SMS[[#This Row],[Legal]]="No Cumple",0,SMS[[#This Row],[Nota]])</f>
        <v>1</v>
      </c>
    </row>
    <row r="416" spans="1:20" x14ac:dyDescent="0.25">
      <c r="A416" s="1" t="str">
        <f>SMS[[#This Row],[ID Asesor]]&amp;SMS[[#This Row],[Fecha Monitoreo]]</f>
        <v>357545840</v>
      </c>
      <c r="B416" s="2">
        <v>45840</v>
      </c>
      <c r="C416" s="1" t="s">
        <v>126</v>
      </c>
      <c r="D416" s="1">
        <v>3575</v>
      </c>
      <c r="E416" s="2">
        <v>45840</v>
      </c>
      <c r="F416" s="3">
        <v>0.65972222222222221</v>
      </c>
      <c r="G416" s="1" t="s">
        <v>43</v>
      </c>
      <c r="H416" s="1" t="s">
        <v>52</v>
      </c>
      <c r="I416" s="1" t="s">
        <v>46</v>
      </c>
      <c r="J416" s="1" t="s">
        <v>46</v>
      </c>
      <c r="K416" s="1" t="s">
        <v>46</v>
      </c>
      <c r="L416" s="1" t="s">
        <v>46</v>
      </c>
      <c r="M416" s="1" t="s">
        <v>46</v>
      </c>
      <c r="N416" s="1" t="s">
        <v>46</v>
      </c>
      <c r="O416" s="1" t="s">
        <v>46</v>
      </c>
      <c r="P416" s="1" t="s">
        <v>46</v>
      </c>
      <c r="Q416" s="11" t="str">
        <f>IF(OR(SMS[[#This Row],[El mensaje es asertivo, sin maltrato]]="No Cumple",SMS[[#This Row],[No brinda información sensible o falsa que afecte al cliente o la aplicación]]="No Cumple"),"No Cumple","Cumple")</f>
        <v>Cumple</v>
      </c>
      <c r="R416" s="1" t="s">
        <v>131</v>
      </c>
      <c r="S416" s="4">
        <v>1</v>
      </c>
      <c r="T416" s="9">
        <f>IF(SMS[[#This Row],[Legal]]="No Cumple",0,SMS[[#This Row],[Nota]])</f>
        <v>1</v>
      </c>
    </row>
    <row r="417" spans="1:20" x14ac:dyDescent="0.25">
      <c r="A417" s="1" t="str">
        <f>SMS[[#This Row],[ID Asesor]]&amp;SMS[[#This Row],[Fecha Monitoreo]]</f>
        <v>317045840</v>
      </c>
      <c r="B417" s="2">
        <v>45840</v>
      </c>
      <c r="C417" s="1" t="s">
        <v>696</v>
      </c>
      <c r="D417" s="1">
        <v>3170</v>
      </c>
      <c r="E417" s="2">
        <v>45840</v>
      </c>
      <c r="F417" s="3">
        <v>0.72569444444444442</v>
      </c>
      <c r="G417" s="1" t="s">
        <v>60</v>
      </c>
      <c r="H417" s="1" t="s">
        <v>52</v>
      </c>
      <c r="I417" s="1" t="s">
        <v>46</v>
      </c>
      <c r="J417" s="1" t="s">
        <v>46</v>
      </c>
      <c r="K417" s="1" t="s">
        <v>46</v>
      </c>
      <c r="L417" s="1" t="s">
        <v>46</v>
      </c>
      <c r="M417" s="1" t="s">
        <v>46</v>
      </c>
      <c r="N417" s="1" t="s">
        <v>46</v>
      </c>
      <c r="O417" s="1" t="s">
        <v>46</v>
      </c>
      <c r="P417" s="1" t="s">
        <v>46</v>
      </c>
      <c r="Q417" s="11" t="str">
        <f>IF(OR(SMS[[#This Row],[El mensaje es asertivo, sin maltrato]]="No Cumple",SMS[[#This Row],[No brinda información sensible o falsa que afecte al cliente o la aplicación]]="No Cumple"),"No Cumple","Cumple")</f>
        <v>Cumple</v>
      </c>
      <c r="R417" s="1" t="s">
        <v>699</v>
      </c>
      <c r="S417" s="4">
        <v>1</v>
      </c>
      <c r="T417" s="9">
        <f>IF(SMS[[#This Row],[Legal]]="No Cumple",0,SMS[[#This Row],[Nota]])</f>
        <v>1</v>
      </c>
    </row>
    <row r="418" spans="1:20" x14ac:dyDescent="0.25">
      <c r="A418" s="1" t="str">
        <f>SMS[[#This Row],[ID Asesor]]&amp;SMS[[#This Row],[Fecha Monitoreo]]</f>
        <v>385945840</v>
      </c>
      <c r="B418" s="2">
        <v>45840</v>
      </c>
      <c r="C418" s="1" t="s">
        <v>696</v>
      </c>
      <c r="D418" s="1">
        <v>3859</v>
      </c>
      <c r="E418" s="2">
        <v>45840</v>
      </c>
      <c r="F418" s="3">
        <v>0.63194444444444442</v>
      </c>
      <c r="G418" s="1" t="s">
        <v>60</v>
      </c>
      <c r="H418" s="1" t="s">
        <v>52</v>
      </c>
      <c r="I418" s="1" t="s">
        <v>46</v>
      </c>
      <c r="J418" s="1" t="s">
        <v>46</v>
      </c>
      <c r="K418" s="1" t="s">
        <v>46</v>
      </c>
      <c r="L418" s="1" t="s">
        <v>46</v>
      </c>
      <c r="M418" s="1" t="s">
        <v>46</v>
      </c>
      <c r="N418" s="1" t="s">
        <v>46</v>
      </c>
      <c r="O418" s="1" t="s">
        <v>46</v>
      </c>
      <c r="P418" s="1" t="s">
        <v>46</v>
      </c>
      <c r="Q418" s="11" t="str">
        <f>IF(OR(SMS[[#This Row],[El mensaje es asertivo, sin maltrato]]="No Cumple",SMS[[#This Row],[No brinda información sensible o falsa que afecte al cliente o la aplicación]]="No Cumple"),"No Cumple","Cumple")</f>
        <v>Cumple</v>
      </c>
      <c r="R418" s="1" t="s">
        <v>699</v>
      </c>
      <c r="S418" s="4">
        <v>1</v>
      </c>
      <c r="T418" s="9">
        <f>IF(SMS[[#This Row],[Legal]]="No Cumple",0,SMS[[#This Row],[Nota]])</f>
        <v>1</v>
      </c>
    </row>
    <row r="419" spans="1:20" x14ac:dyDescent="0.25">
      <c r="A419" s="1" t="str">
        <f>SMS[[#This Row],[ID Asesor]]&amp;SMS[[#This Row],[Fecha Monitoreo]]</f>
        <v>356545840</v>
      </c>
      <c r="B419" s="2">
        <v>45840</v>
      </c>
      <c r="C419" s="1" t="s">
        <v>696</v>
      </c>
      <c r="D419" s="1">
        <v>3565</v>
      </c>
      <c r="E419" s="2">
        <v>45840</v>
      </c>
      <c r="F419" s="3">
        <v>0.72222222222222221</v>
      </c>
      <c r="G419" s="1" t="s">
        <v>60</v>
      </c>
      <c r="H419" s="1" t="s">
        <v>52</v>
      </c>
      <c r="I419" s="1" t="s">
        <v>46</v>
      </c>
      <c r="J419" s="1" t="s">
        <v>46</v>
      </c>
      <c r="K419" s="1" t="s">
        <v>46</v>
      </c>
      <c r="L419" s="1" t="s">
        <v>46</v>
      </c>
      <c r="M419" s="1" t="s">
        <v>46</v>
      </c>
      <c r="N419" s="1" t="s">
        <v>46</v>
      </c>
      <c r="O419" s="1" t="s">
        <v>46</v>
      </c>
      <c r="P419" s="1" t="s">
        <v>46</v>
      </c>
      <c r="Q419" s="11" t="str">
        <f>IF(OR(SMS[[#This Row],[El mensaje es asertivo, sin maltrato]]="No Cumple",SMS[[#This Row],[No brinda información sensible o falsa que afecte al cliente o la aplicación]]="No Cumple"),"No Cumple","Cumple")</f>
        <v>Cumple</v>
      </c>
      <c r="R419" s="1" t="s">
        <v>699</v>
      </c>
      <c r="S419" s="4">
        <v>1</v>
      </c>
      <c r="T419" s="9">
        <f>IF(SMS[[#This Row],[Legal]]="No Cumple",0,SMS[[#This Row],[Nota]])</f>
        <v>1</v>
      </c>
    </row>
    <row r="420" spans="1:20" x14ac:dyDescent="0.25">
      <c r="A420" s="1" t="str">
        <f>SMS[[#This Row],[ID Asesor]]&amp;SMS[[#This Row],[Fecha Monitoreo]]</f>
        <v>366545840</v>
      </c>
      <c r="B420" s="2">
        <v>45840</v>
      </c>
      <c r="C420" s="1" t="s">
        <v>696</v>
      </c>
      <c r="D420" s="1">
        <v>3665</v>
      </c>
      <c r="E420" s="2">
        <v>45840</v>
      </c>
      <c r="F420" s="3">
        <v>0.69791666666666663</v>
      </c>
      <c r="G420" s="1" t="s">
        <v>60</v>
      </c>
      <c r="H420" s="1" t="s">
        <v>52</v>
      </c>
      <c r="I420" s="1" t="s">
        <v>46</v>
      </c>
      <c r="J420" s="1" t="s">
        <v>46</v>
      </c>
      <c r="K420" s="1" t="s">
        <v>46</v>
      </c>
      <c r="L420" s="1" t="s">
        <v>46</v>
      </c>
      <c r="M420" s="1" t="s">
        <v>46</v>
      </c>
      <c r="N420" s="1" t="s">
        <v>46</v>
      </c>
      <c r="O420" s="1" t="s">
        <v>46</v>
      </c>
      <c r="P420" s="1" t="s">
        <v>46</v>
      </c>
      <c r="Q420" s="11" t="str">
        <f>IF(OR(SMS[[#This Row],[El mensaje es asertivo, sin maltrato]]="No Cumple",SMS[[#This Row],[No brinda información sensible o falsa que afecte al cliente o la aplicación]]="No Cumple"),"No Cumple","Cumple")</f>
        <v>Cumple</v>
      </c>
      <c r="R420" s="1" t="s">
        <v>699</v>
      </c>
      <c r="S420" s="4">
        <v>1</v>
      </c>
      <c r="T420" s="9">
        <f>IF(SMS[[#This Row],[Legal]]="No Cumple",0,SMS[[#This Row],[Nota]])</f>
        <v>1</v>
      </c>
    </row>
    <row r="421" spans="1:20" x14ac:dyDescent="0.25">
      <c r="A421" s="1" t="str">
        <f>SMS[[#This Row],[ID Asesor]]&amp;SMS[[#This Row],[Fecha Monitoreo]]</f>
        <v>296145841</v>
      </c>
      <c r="B421" s="2">
        <v>45841</v>
      </c>
      <c r="C421" s="1" t="s">
        <v>42</v>
      </c>
      <c r="D421" s="1">
        <v>2961</v>
      </c>
      <c r="E421" s="2">
        <v>45841</v>
      </c>
      <c r="F421" s="3">
        <v>0.35625000000000001</v>
      </c>
      <c r="G421" s="1" t="s">
        <v>60</v>
      </c>
      <c r="H421" s="1" t="s">
        <v>52</v>
      </c>
      <c r="I421" s="1" t="s">
        <v>46</v>
      </c>
      <c r="J421" s="1" t="s">
        <v>46</v>
      </c>
      <c r="K421" s="1" t="s">
        <v>46</v>
      </c>
      <c r="L421" s="1" t="s">
        <v>46</v>
      </c>
      <c r="M421" s="1" t="s">
        <v>46</v>
      </c>
      <c r="N421" s="1" t="s">
        <v>46</v>
      </c>
      <c r="O421" s="1" t="s">
        <v>46</v>
      </c>
      <c r="P421" s="1" t="s">
        <v>46</v>
      </c>
      <c r="Q421" s="11" t="str">
        <f>IF(OR(SMS[[#This Row],[El mensaje es asertivo, sin maltrato]]="No Cumple",SMS[[#This Row],[No brinda información sensible o falsa que afecte al cliente o la aplicación]]="No Cumple"),"No Cumple","Cumple")</f>
        <v>Cumple</v>
      </c>
      <c r="R421" s="1" t="s">
        <v>102</v>
      </c>
      <c r="S421" s="4">
        <v>1</v>
      </c>
      <c r="T421" s="9">
        <f>IF(SMS[[#This Row],[Legal]]="No Cumple",0,SMS[[#This Row],[Nota]])</f>
        <v>1</v>
      </c>
    </row>
    <row r="422" spans="1:20" x14ac:dyDescent="0.25">
      <c r="A422" s="1" t="str">
        <f>SMS[[#This Row],[ID Asesor]]&amp;SMS[[#This Row],[Fecha Monitoreo]]</f>
        <v>385445841</v>
      </c>
      <c r="B422" s="2">
        <v>45841</v>
      </c>
      <c r="C422" s="1" t="s">
        <v>42</v>
      </c>
      <c r="D422" s="1">
        <v>3854</v>
      </c>
      <c r="E422" s="2">
        <v>45841</v>
      </c>
      <c r="F422" s="3">
        <v>0.3972222222222222</v>
      </c>
      <c r="G422" s="1" t="s">
        <v>60</v>
      </c>
      <c r="H422" s="1" t="s">
        <v>52</v>
      </c>
      <c r="I422" s="1" t="s">
        <v>46</v>
      </c>
      <c r="J422" s="1" t="s">
        <v>46</v>
      </c>
      <c r="K422" s="1" t="s">
        <v>46</v>
      </c>
      <c r="L422" s="1" t="s">
        <v>46</v>
      </c>
      <c r="M422" s="1" t="s">
        <v>46</v>
      </c>
      <c r="N422" s="1" t="s">
        <v>46</v>
      </c>
      <c r="O422" s="1" t="s">
        <v>46</v>
      </c>
      <c r="P422" s="1" t="s">
        <v>46</v>
      </c>
      <c r="Q422" s="11" t="str">
        <f>IF(OR(SMS[[#This Row],[El mensaje es asertivo, sin maltrato]]="No Cumple",SMS[[#This Row],[No brinda información sensible o falsa que afecte al cliente o la aplicación]]="No Cumple"),"No Cumple","Cumple")</f>
        <v>Cumple</v>
      </c>
      <c r="R422" s="1" t="s">
        <v>100</v>
      </c>
      <c r="S422" s="4">
        <v>1</v>
      </c>
      <c r="T422" s="9">
        <f>IF(SMS[[#This Row],[Legal]]="No Cumple",0,SMS[[#This Row],[Nota]])</f>
        <v>1</v>
      </c>
    </row>
    <row r="423" spans="1:20" x14ac:dyDescent="0.25">
      <c r="A423" s="1" t="str">
        <f>SMS[[#This Row],[ID Asesor]]&amp;SMS[[#This Row],[Fecha Monitoreo]]</f>
        <v>383445841</v>
      </c>
      <c r="B423" s="2">
        <v>45841</v>
      </c>
      <c r="C423" s="1" t="s">
        <v>42</v>
      </c>
      <c r="D423" s="1">
        <v>3834</v>
      </c>
      <c r="E423" s="2">
        <v>45841</v>
      </c>
      <c r="F423" s="3">
        <v>0.53333333333333333</v>
      </c>
      <c r="G423" s="1" t="s">
        <v>58</v>
      </c>
      <c r="H423" s="1" t="s">
        <v>52</v>
      </c>
      <c r="I423" s="1" t="s">
        <v>46</v>
      </c>
      <c r="J423" s="1" t="s">
        <v>46</v>
      </c>
      <c r="K423" s="1" t="s">
        <v>46</v>
      </c>
      <c r="L423" s="1" t="s">
        <v>46</v>
      </c>
      <c r="M423" s="1" t="s">
        <v>46</v>
      </c>
      <c r="N423" s="1" t="s">
        <v>46</v>
      </c>
      <c r="O423" s="1" t="s">
        <v>46</v>
      </c>
      <c r="P423" s="1" t="s">
        <v>46</v>
      </c>
      <c r="Q423" s="11" t="str">
        <f>IF(OR(SMS[[#This Row],[El mensaje es asertivo, sin maltrato]]="No Cumple",SMS[[#This Row],[No brinda información sensible o falsa que afecte al cliente o la aplicación]]="No Cumple"),"No Cumple","Cumple")</f>
        <v>Cumple</v>
      </c>
      <c r="R423" s="1" t="s">
        <v>100</v>
      </c>
      <c r="S423" s="4">
        <v>1</v>
      </c>
      <c r="T423" s="9">
        <f>IF(SMS[[#This Row],[Legal]]="No Cumple",0,SMS[[#This Row],[Nota]])</f>
        <v>1</v>
      </c>
    </row>
    <row r="424" spans="1:20" x14ac:dyDescent="0.25">
      <c r="A424" s="1" t="str">
        <f>SMS[[#This Row],[ID Asesor]]&amp;SMS[[#This Row],[Fecha Monitoreo]]</f>
        <v>270145841</v>
      </c>
      <c r="B424" s="2">
        <v>45841</v>
      </c>
      <c r="C424" s="1" t="s">
        <v>42</v>
      </c>
      <c r="D424" s="1">
        <v>2701</v>
      </c>
      <c r="E424" s="2">
        <v>45840</v>
      </c>
      <c r="F424" s="3">
        <v>0.22361111111111112</v>
      </c>
      <c r="G424" s="1" t="s">
        <v>60</v>
      </c>
      <c r="H424" s="1" t="s">
        <v>52</v>
      </c>
      <c r="I424" s="1" t="s">
        <v>46</v>
      </c>
      <c r="J424" s="1" t="s">
        <v>46</v>
      </c>
      <c r="K424" s="1" t="s">
        <v>46</v>
      </c>
      <c r="L424" s="1" t="s">
        <v>46</v>
      </c>
      <c r="M424" s="1" t="s">
        <v>46</v>
      </c>
      <c r="N424" s="1" t="s">
        <v>46</v>
      </c>
      <c r="O424" s="1" t="s">
        <v>46</v>
      </c>
      <c r="P424" s="1" t="s">
        <v>46</v>
      </c>
      <c r="Q424" s="11" t="str">
        <f>IF(OR(SMS[[#This Row],[El mensaje es asertivo, sin maltrato]]="No Cumple",SMS[[#This Row],[No brinda información sensible o falsa que afecte al cliente o la aplicación]]="No Cumple"),"No Cumple","Cumple")</f>
        <v>Cumple</v>
      </c>
      <c r="R424" s="1" t="s">
        <v>95</v>
      </c>
      <c r="S424" s="4">
        <v>1</v>
      </c>
      <c r="T424" s="9">
        <f>IF(SMS[[#This Row],[Legal]]="No Cumple",0,SMS[[#This Row],[Nota]])</f>
        <v>1</v>
      </c>
    </row>
    <row r="425" spans="1:20" x14ac:dyDescent="0.25">
      <c r="A425" s="1" t="str">
        <f>SMS[[#This Row],[ID Asesor]]&amp;SMS[[#This Row],[Fecha Monitoreo]]</f>
        <v>389945841</v>
      </c>
      <c r="B425" s="2">
        <v>45841</v>
      </c>
      <c r="C425" s="1" t="s">
        <v>56</v>
      </c>
      <c r="D425" s="1">
        <v>3899</v>
      </c>
      <c r="E425" s="2">
        <v>45841</v>
      </c>
      <c r="F425" s="3">
        <v>0.40277777777777779</v>
      </c>
      <c r="G425" s="1" t="s">
        <v>51</v>
      </c>
      <c r="H425" s="1" t="s">
        <v>52</v>
      </c>
      <c r="I425" s="1" t="s">
        <v>46</v>
      </c>
      <c r="J425" s="1" t="s">
        <v>46</v>
      </c>
      <c r="K425" s="1" t="s">
        <v>46</v>
      </c>
      <c r="L425" s="1" t="s">
        <v>46</v>
      </c>
      <c r="M425" s="1" t="s">
        <v>46</v>
      </c>
      <c r="N425" s="1" t="s">
        <v>46</v>
      </c>
      <c r="O425" s="1" t="s">
        <v>46</v>
      </c>
      <c r="P425" s="1" t="s">
        <v>46</v>
      </c>
      <c r="Q425" s="11" t="str">
        <f>IF(OR(SMS[[#This Row],[El mensaje es asertivo, sin maltrato]]="No Cumple",SMS[[#This Row],[No brinda información sensible o falsa que afecte al cliente o la aplicación]]="No Cumple"),"No Cumple","Cumple")</f>
        <v>Cumple</v>
      </c>
      <c r="R425" s="1" t="s">
        <v>395</v>
      </c>
      <c r="S425" s="4">
        <v>1</v>
      </c>
      <c r="T425" s="9">
        <f>IF(SMS[[#This Row],[Legal]]="No Cumple",0,SMS[[#This Row],[Nota]])</f>
        <v>1</v>
      </c>
    </row>
    <row r="426" spans="1:20" x14ac:dyDescent="0.25">
      <c r="A426" s="1" t="str">
        <f>SMS[[#This Row],[ID Asesor]]&amp;SMS[[#This Row],[Fecha Monitoreo]]</f>
        <v>376745841</v>
      </c>
      <c r="B426" s="2">
        <v>45841</v>
      </c>
      <c r="C426" s="1" t="s">
        <v>56</v>
      </c>
      <c r="D426" s="1">
        <v>3767</v>
      </c>
      <c r="E426" s="2">
        <v>45841</v>
      </c>
      <c r="F426" s="3">
        <v>0.43819444444444444</v>
      </c>
      <c r="G426" s="1" t="s">
        <v>58</v>
      </c>
      <c r="H426" s="1" t="s">
        <v>52</v>
      </c>
      <c r="I426" s="1" t="s">
        <v>47</v>
      </c>
      <c r="J426" s="1" t="s">
        <v>46</v>
      </c>
      <c r="K426" s="1" t="s">
        <v>46</v>
      </c>
      <c r="L426" s="1" t="s">
        <v>46</v>
      </c>
      <c r="M426" s="1" t="s">
        <v>46</v>
      </c>
      <c r="N426" s="1" t="s">
        <v>46</v>
      </c>
      <c r="O426" s="1" t="s">
        <v>46</v>
      </c>
      <c r="P426" s="1" t="s">
        <v>46</v>
      </c>
      <c r="Q426" s="11" t="str">
        <f>IF(OR(SMS[[#This Row],[El mensaje es asertivo, sin maltrato]]="No Cumple",SMS[[#This Row],[No brinda información sensible o falsa que afecte al cliente o la aplicación]]="No Cumple"),"No Cumple","Cumple")</f>
        <v>Cumple</v>
      </c>
      <c r="R426" s="1" t="s">
        <v>1126</v>
      </c>
      <c r="S426" s="4">
        <v>0.85</v>
      </c>
      <c r="T426" s="9">
        <f>IF(SMS[[#This Row],[Legal]]="No Cumple",0,SMS[[#This Row],[Nota]])</f>
        <v>0.85</v>
      </c>
    </row>
    <row r="427" spans="1:20" x14ac:dyDescent="0.25">
      <c r="A427" s="1" t="str">
        <f>SMS[[#This Row],[ID Asesor]]&amp;SMS[[#This Row],[Fecha Monitoreo]]</f>
        <v>372445841</v>
      </c>
      <c r="B427" s="2">
        <v>45841</v>
      </c>
      <c r="C427" s="1" t="s">
        <v>56</v>
      </c>
      <c r="D427" s="1">
        <v>3724</v>
      </c>
      <c r="E427" s="2">
        <v>45841</v>
      </c>
      <c r="F427" s="3">
        <v>0.51180555555555551</v>
      </c>
      <c r="G427" s="1" t="s">
        <v>58</v>
      </c>
      <c r="H427" s="1" t="s">
        <v>52</v>
      </c>
      <c r="I427" s="1" t="s">
        <v>46</v>
      </c>
      <c r="J427" s="1" t="s">
        <v>46</v>
      </c>
      <c r="K427" s="1" t="s">
        <v>46</v>
      </c>
      <c r="L427" s="1" t="s">
        <v>46</v>
      </c>
      <c r="M427" s="1" t="s">
        <v>46</v>
      </c>
      <c r="N427" s="1" t="s">
        <v>46</v>
      </c>
      <c r="O427" s="1" t="s">
        <v>46</v>
      </c>
      <c r="P427" s="1" t="s">
        <v>46</v>
      </c>
      <c r="Q427" s="11" t="str">
        <f>IF(OR(SMS[[#This Row],[El mensaje es asertivo, sin maltrato]]="No Cumple",SMS[[#This Row],[No brinda información sensible o falsa que afecte al cliente o la aplicación]]="No Cumple"),"No Cumple","Cumple")</f>
        <v>Cumple</v>
      </c>
      <c r="R427" s="1" t="s">
        <v>1127</v>
      </c>
      <c r="S427" s="4">
        <v>1</v>
      </c>
      <c r="T427" s="9">
        <f>IF(SMS[[#This Row],[Legal]]="No Cumple",0,SMS[[#This Row],[Nota]])</f>
        <v>1</v>
      </c>
    </row>
    <row r="428" spans="1:20" x14ac:dyDescent="0.25">
      <c r="A428" s="1" t="str">
        <f>SMS[[#This Row],[ID Asesor]]&amp;SMS[[#This Row],[Fecha Monitoreo]]</f>
        <v>383045841</v>
      </c>
      <c r="B428" s="2">
        <v>45841</v>
      </c>
      <c r="C428" s="1" t="s">
        <v>126</v>
      </c>
      <c r="D428" s="1">
        <v>3830</v>
      </c>
      <c r="E428" s="2">
        <v>45841</v>
      </c>
      <c r="F428" s="3">
        <v>0.65694444444444444</v>
      </c>
      <c r="G428" s="1" t="s">
        <v>43</v>
      </c>
      <c r="H428" s="1" t="s">
        <v>52</v>
      </c>
      <c r="I428" s="1" t="s">
        <v>46</v>
      </c>
      <c r="J428" s="1" t="s">
        <v>46</v>
      </c>
      <c r="K428" s="1" t="s">
        <v>46</v>
      </c>
      <c r="L428" s="1" t="s">
        <v>46</v>
      </c>
      <c r="M428" s="1" t="s">
        <v>46</v>
      </c>
      <c r="N428" s="1" t="s">
        <v>46</v>
      </c>
      <c r="O428" s="1" t="s">
        <v>46</v>
      </c>
      <c r="P428" s="1" t="s">
        <v>46</v>
      </c>
      <c r="Q428" s="11" t="str">
        <f>IF(OR(SMS[[#This Row],[El mensaje es asertivo, sin maltrato]]="No Cumple",SMS[[#This Row],[No brinda información sensible o falsa que afecte al cliente o la aplicación]]="No Cumple"),"No Cumple","Cumple")</f>
        <v>Cumple</v>
      </c>
      <c r="R428" s="1" t="s">
        <v>133</v>
      </c>
      <c r="S428" s="4">
        <v>1</v>
      </c>
      <c r="T428" s="9">
        <f>IF(SMS[[#This Row],[Legal]]="No Cumple",0,SMS[[#This Row],[Nota]])</f>
        <v>1</v>
      </c>
    </row>
    <row r="429" spans="1:20" x14ac:dyDescent="0.25">
      <c r="A429" s="1" t="str">
        <f>SMS[[#This Row],[ID Asesor]]&amp;SMS[[#This Row],[Fecha Monitoreo]]</f>
        <v>398445841</v>
      </c>
      <c r="B429" s="2">
        <v>45841</v>
      </c>
      <c r="C429" s="1" t="s">
        <v>696</v>
      </c>
      <c r="D429" s="1">
        <v>3984</v>
      </c>
      <c r="E429" s="2">
        <v>45841</v>
      </c>
      <c r="F429" s="3">
        <v>0.64513888888888893</v>
      </c>
      <c r="G429" s="1" t="s">
        <v>43</v>
      </c>
      <c r="H429" s="1" t="s">
        <v>52</v>
      </c>
      <c r="I429" s="1" t="s">
        <v>46</v>
      </c>
      <c r="J429" s="1" t="s">
        <v>46</v>
      </c>
      <c r="K429" s="1" t="s">
        <v>46</v>
      </c>
      <c r="L429" s="1" t="s">
        <v>46</v>
      </c>
      <c r="M429" s="1" t="s">
        <v>46</v>
      </c>
      <c r="N429" s="1" t="s">
        <v>46</v>
      </c>
      <c r="O429" s="1" t="s">
        <v>46</v>
      </c>
      <c r="P429" s="1" t="s">
        <v>46</v>
      </c>
      <c r="Q429" s="11" t="str">
        <f>IF(OR(SMS[[#This Row],[El mensaje es asertivo, sin maltrato]]="No Cumple",SMS[[#This Row],[No brinda información sensible o falsa que afecte al cliente o la aplicación]]="No Cumple"),"No Cumple","Cumple")</f>
        <v>Cumple</v>
      </c>
      <c r="R429" s="1" t="s">
        <v>699</v>
      </c>
      <c r="S429" s="4">
        <v>1</v>
      </c>
      <c r="T429" s="9">
        <f>IF(SMS[[#This Row],[Legal]]="No Cumple",0,SMS[[#This Row],[Nota]])</f>
        <v>1</v>
      </c>
    </row>
    <row r="430" spans="1:20" x14ac:dyDescent="0.25">
      <c r="A430" s="1" t="str">
        <f>SMS[[#This Row],[ID Asesor]]&amp;SMS[[#This Row],[Fecha Monitoreo]]</f>
        <v>372645841</v>
      </c>
      <c r="B430" s="2">
        <v>45841</v>
      </c>
      <c r="C430" s="1" t="s">
        <v>56</v>
      </c>
      <c r="D430" s="1">
        <v>3726</v>
      </c>
      <c r="E430" s="2">
        <v>45841</v>
      </c>
      <c r="F430" s="3">
        <v>0.54791666666666672</v>
      </c>
      <c r="G430" s="1" t="s">
        <v>43</v>
      </c>
      <c r="H430" s="1" t="s">
        <v>52</v>
      </c>
      <c r="I430" s="1" t="s">
        <v>46</v>
      </c>
      <c r="J430" s="1" t="s">
        <v>46</v>
      </c>
      <c r="K430" s="1" t="s">
        <v>46</v>
      </c>
      <c r="L430" s="1" t="s">
        <v>46</v>
      </c>
      <c r="M430" s="1" t="s">
        <v>46</v>
      </c>
      <c r="N430" s="1" t="s">
        <v>46</v>
      </c>
      <c r="O430" s="1" t="s">
        <v>46</v>
      </c>
      <c r="P430" s="1" t="s">
        <v>46</v>
      </c>
      <c r="Q430" s="11" t="str">
        <f>IF(OR(SMS[[#This Row],[El mensaje es asertivo, sin maltrato]]="No Cumple",SMS[[#This Row],[No brinda información sensible o falsa que afecte al cliente o la aplicación]]="No Cumple"),"No Cumple","Cumple")</f>
        <v>Cumple</v>
      </c>
      <c r="R430" s="1" t="s">
        <v>89</v>
      </c>
      <c r="S430" s="4">
        <v>1</v>
      </c>
      <c r="T430" s="9">
        <f>IF(SMS[[#This Row],[Legal]]="No Cumple",0,SMS[[#This Row],[Nota]])</f>
        <v>1</v>
      </c>
    </row>
    <row r="431" spans="1:20" x14ac:dyDescent="0.25">
      <c r="A431" s="1" t="str">
        <f>SMS[[#This Row],[ID Asesor]]&amp;SMS[[#This Row],[Fecha Monitoreo]]</f>
        <v>385845841</v>
      </c>
      <c r="B431" s="2">
        <v>45841</v>
      </c>
      <c r="C431" s="1" t="s">
        <v>696</v>
      </c>
      <c r="D431" s="1">
        <v>3858</v>
      </c>
      <c r="E431" s="2">
        <v>45841</v>
      </c>
      <c r="F431" s="3">
        <v>0.70625000000000004</v>
      </c>
      <c r="G431" s="1" t="s">
        <v>60</v>
      </c>
      <c r="H431" s="1" t="s">
        <v>52</v>
      </c>
      <c r="I431" s="1" t="s">
        <v>46</v>
      </c>
      <c r="J431" s="1" t="s">
        <v>46</v>
      </c>
      <c r="K431" s="1" t="s">
        <v>46</v>
      </c>
      <c r="L431" s="1" t="s">
        <v>46</v>
      </c>
      <c r="M431" s="1" t="s">
        <v>46</v>
      </c>
      <c r="N431" s="1" t="s">
        <v>46</v>
      </c>
      <c r="O431" s="1" t="s">
        <v>46</v>
      </c>
      <c r="P431" s="1" t="s">
        <v>46</v>
      </c>
      <c r="Q431" s="11" t="str">
        <f>IF(OR(SMS[[#This Row],[El mensaje es asertivo, sin maltrato]]="No Cumple",SMS[[#This Row],[No brinda información sensible o falsa que afecte al cliente o la aplicación]]="No Cumple"),"No Cumple","Cumple")</f>
        <v>Cumple</v>
      </c>
      <c r="R431" s="1" t="s">
        <v>699</v>
      </c>
      <c r="S431" s="4">
        <v>1</v>
      </c>
      <c r="T431" s="9">
        <f>IF(SMS[[#This Row],[Legal]]="No Cumple",0,SMS[[#This Row],[Nota]])</f>
        <v>1</v>
      </c>
    </row>
    <row r="432" spans="1:20" x14ac:dyDescent="0.25">
      <c r="A432" s="1" t="str">
        <f>SMS[[#This Row],[ID Asesor]]&amp;SMS[[#This Row],[Fecha Monitoreo]]</f>
        <v>388145841</v>
      </c>
      <c r="B432" s="2">
        <v>45841</v>
      </c>
      <c r="C432" s="1" t="s">
        <v>126</v>
      </c>
      <c r="D432" s="1">
        <v>3881</v>
      </c>
      <c r="E432" s="2">
        <v>45841</v>
      </c>
      <c r="F432" s="3">
        <v>0.6875</v>
      </c>
      <c r="G432" s="1" t="s">
        <v>43</v>
      </c>
      <c r="H432" s="1" t="s">
        <v>52</v>
      </c>
      <c r="I432" s="1" t="s">
        <v>46</v>
      </c>
      <c r="J432" s="1" t="s">
        <v>46</v>
      </c>
      <c r="K432" s="1" t="s">
        <v>46</v>
      </c>
      <c r="L432" s="1" t="s">
        <v>46</v>
      </c>
      <c r="M432" s="1" t="s">
        <v>46</v>
      </c>
      <c r="N432" s="1" t="s">
        <v>46</v>
      </c>
      <c r="O432" s="1" t="s">
        <v>46</v>
      </c>
      <c r="P432" s="1" t="s">
        <v>46</v>
      </c>
      <c r="Q432" s="11" t="str">
        <f>IF(OR(SMS[[#This Row],[El mensaje es asertivo, sin maltrato]]="No Cumple",SMS[[#This Row],[No brinda información sensible o falsa que afecte al cliente o la aplicación]]="No Cumple"),"No Cumple","Cumple")</f>
        <v>Cumple</v>
      </c>
      <c r="R432" s="1" t="s">
        <v>133</v>
      </c>
      <c r="S432" s="4">
        <v>1</v>
      </c>
      <c r="T432" s="9">
        <f>IF(SMS[[#This Row],[Legal]]="No Cumple",0,SMS[[#This Row],[Nota]])</f>
        <v>1</v>
      </c>
    </row>
    <row r="433" spans="1:20" x14ac:dyDescent="0.25">
      <c r="A433" s="1" t="str">
        <f>SMS[[#This Row],[ID Asesor]]&amp;SMS[[#This Row],[Fecha Monitoreo]]</f>
        <v>382545841</v>
      </c>
      <c r="B433" s="2">
        <v>45841</v>
      </c>
      <c r="C433" s="1" t="s">
        <v>126</v>
      </c>
      <c r="D433" s="1">
        <v>3825</v>
      </c>
      <c r="E433" s="2">
        <v>45841</v>
      </c>
      <c r="F433" s="3">
        <v>0.68194444444444446</v>
      </c>
      <c r="G433" s="1" t="s">
        <v>58</v>
      </c>
      <c r="H433" s="1" t="s">
        <v>52</v>
      </c>
      <c r="I433" s="1" t="s">
        <v>46</v>
      </c>
      <c r="J433" s="1" t="s">
        <v>46</v>
      </c>
      <c r="K433" s="1" t="s">
        <v>46</v>
      </c>
      <c r="L433" s="1" t="s">
        <v>46</v>
      </c>
      <c r="M433" s="1" t="s">
        <v>46</v>
      </c>
      <c r="N433" s="1" t="s">
        <v>46</v>
      </c>
      <c r="O433" s="1" t="s">
        <v>46</v>
      </c>
      <c r="P433" s="1" t="s">
        <v>46</v>
      </c>
      <c r="Q433" s="11" t="str">
        <f>IF(OR(SMS[[#This Row],[El mensaje es asertivo, sin maltrato]]="No Cumple",SMS[[#This Row],[No brinda información sensible o falsa que afecte al cliente o la aplicación]]="No Cumple"),"No Cumple","Cumple")</f>
        <v>Cumple</v>
      </c>
      <c r="R433" s="1" t="s">
        <v>133</v>
      </c>
      <c r="S433" s="4">
        <v>1</v>
      </c>
      <c r="T433" s="9">
        <f>IF(SMS[[#This Row],[Legal]]="No Cumple",0,SMS[[#This Row],[Nota]])</f>
        <v>1</v>
      </c>
    </row>
    <row r="434" spans="1:20" x14ac:dyDescent="0.25">
      <c r="A434" s="1" t="str">
        <f>SMS[[#This Row],[ID Asesor]]&amp;SMS[[#This Row],[Fecha Monitoreo]]</f>
        <v>381545841</v>
      </c>
      <c r="B434" s="2">
        <v>45841</v>
      </c>
      <c r="C434" s="1" t="s">
        <v>126</v>
      </c>
      <c r="D434" s="1">
        <v>3815</v>
      </c>
      <c r="E434" s="2">
        <v>45841</v>
      </c>
      <c r="F434" s="3">
        <v>0.68194444444444446</v>
      </c>
      <c r="G434" s="1" t="s">
        <v>58</v>
      </c>
      <c r="H434" s="1" t="s">
        <v>52</v>
      </c>
      <c r="I434" s="1" t="s">
        <v>46</v>
      </c>
      <c r="J434" s="1" t="s">
        <v>46</v>
      </c>
      <c r="K434" s="1" t="s">
        <v>46</v>
      </c>
      <c r="L434" s="1" t="s">
        <v>46</v>
      </c>
      <c r="M434" s="1" t="s">
        <v>46</v>
      </c>
      <c r="N434" s="1" t="s">
        <v>46</v>
      </c>
      <c r="O434" s="1" t="s">
        <v>46</v>
      </c>
      <c r="P434" s="1" t="s">
        <v>46</v>
      </c>
      <c r="Q434" s="11" t="str">
        <f>IF(OR(SMS[[#This Row],[El mensaje es asertivo, sin maltrato]]="No Cumple",SMS[[#This Row],[No brinda información sensible o falsa que afecte al cliente o la aplicación]]="No Cumple"),"No Cumple","Cumple")</f>
        <v>Cumple</v>
      </c>
      <c r="R434" s="1" t="s">
        <v>133</v>
      </c>
      <c r="S434" s="4">
        <v>1</v>
      </c>
      <c r="T434" s="9">
        <f>IF(SMS[[#This Row],[Legal]]="No Cumple",0,SMS[[#This Row],[Nota]])</f>
        <v>1</v>
      </c>
    </row>
    <row r="435" spans="1:20" x14ac:dyDescent="0.25">
      <c r="A435" s="1" t="str">
        <f>SMS[[#This Row],[ID Asesor]]&amp;SMS[[#This Row],[Fecha Monitoreo]]</f>
        <v>397345841</v>
      </c>
      <c r="B435" s="2">
        <v>45841</v>
      </c>
      <c r="C435" s="1" t="s">
        <v>696</v>
      </c>
      <c r="D435" s="1">
        <v>3973</v>
      </c>
      <c r="E435" s="2">
        <v>45841</v>
      </c>
      <c r="F435" s="3">
        <v>0.44583333333333336</v>
      </c>
      <c r="G435" s="1" t="s">
        <v>51</v>
      </c>
      <c r="H435" s="1" t="s">
        <v>52</v>
      </c>
      <c r="I435" s="1" t="s">
        <v>46</v>
      </c>
      <c r="J435" s="1" t="s">
        <v>47</v>
      </c>
      <c r="K435" s="1" t="s">
        <v>47</v>
      </c>
      <c r="L435" s="1" t="s">
        <v>47</v>
      </c>
      <c r="M435" s="1" t="s">
        <v>46</v>
      </c>
      <c r="N435" s="1" t="s">
        <v>46</v>
      </c>
      <c r="O435" s="1" t="s">
        <v>47</v>
      </c>
      <c r="P435" s="1" t="s">
        <v>47</v>
      </c>
      <c r="Q435" s="11" t="str">
        <f>IF(OR(SMS[[#This Row],[El mensaje es asertivo, sin maltrato]]="No Cumple",SMS[[#This Row],[No brinda información sensible o falsa que afecte al cliente o la aplicación]]="No Cumple"),"No Cumple","Cumple")</f>
        <v>No Cumple</v>
      </c>
      <c r="R435" s="1" t="s">
        <v>1128</v>
      </c>
      <c r="S435" s="4">
        <v>0.4</v>
      </c>
      <c r="T435" s="9">
        <f>IF(SMS[[#This Row],[Legal]]="No Cumple",0,SMS[[#This Row],[Nota]])</f>
        <v>0</v>
      </c>
    </row>
    <row r="436" spans="1:20" x14ac:dyDescent="0.25">
      <c r="A436" s="1" t="str">
        <f>SMS[[#This Row],[ID Asesor]]&amp;SMS[[#This Row],[Fecha Monitoreo]]</f>
        <v>375745841</v>
      </c>
      <c r="B436" s="2">
        <v>45841</v>
      </c>
      <c r="C436" s="1" t="s">
        <v>696</v>
      </c>
      <c r="D436" s="1">
        <v>3757</v>
      </c>
      <c r="E436" s="2">
        <v>45841</v>
      </c>
      <c r="F436" s="3">
        <v>0.72499999999999998</v>
      </c>
      <c r="G436" s="1" t="s">
        <v>60</v>
      </c>
      <c r="H436" s="1" t="s">
        <v>52</v>
      </c>
      <c r="I436" s="1" t="s">
        <v>46</v>
      </c>
      <c r="J436" s="1" t="s">
        <v>46</v>
      </c>
      <c r="K436" s="1" t="s">
        <v>46</v>
      </c>
      <c r="L436" s="1" t="s">
        <v>46</v>
      </c>
      <c r="M436" s="1" t="s">
        <v>46</v>
      </c>
      <c r="N436" s="1" t="s">
        <v>46</v>
      </c>
      <c r="O436" s="1" t="s">
        <v>46</v>
      </c>
      <c r="P436" s="1" t="s">
        <v>46</v>
      </c>
      <c r="Q436" s="11" t="str">
        <f>IF(OR(SMS[[#This Row],[El mensaje es asertivo, sin maltrato]]="No Cumple",SMS[[#This Row],[No brinda información sensible o falsa que afecte al cliente o la aplicación]]="No Cumple"),"No Cumple","Cumple")</f>
        <v>Cumple</v>
      </c>
      <c r="R436" s="1" t="s">
        <v>699</v>
      </c>
      <c r="S436" s="4">
        <v>1</v>
      </c>
      <c r="T436" s="9">
        <f>IF(SMS[[#This Row],[Legal]]="No Cumple",0,SMS[[#This Row],[Nota]])</f>
        <v>1</v>
      </c>
    </row>
    <row r="437" spans="1:20" x14ac:dyDescent="0.25">
      <c r="A437" s="1" t="str">
        <f>SMS[[#This Row],[ID Asesor]]&amp;SMS[[#This Row],[Fecha Monitoreo]]</f>
        <v>368645842</v>
      </c>
      <c r="B437" s="2">
        <v>45842</v>
      </c>
      <c r="C437" s="1" t="s">
        <v>42</v>
      </c>
      <c r="D437" s="1">
        <v>3686</v>
      </c>
      <c r="E437" s="2">
        <v>45842</v>
      </c>
      <c r="F437" s="3">
        <v>0.34583333333333333</v>
      </c>
      <c r="G437" s="1" t="s">
        <v>60</v>
      </c>
      <c r="H437" s="1" t="s">
        <v>52</v>
      </c>
      <c r="I437" s="1" t="s">
        <v>46</v>
      </c>
      <c r="J437" s="1" t="s">
        <v>46</v>
      </c>
      <c r="K437" s="1" t="s">
        <v>46</v>
      </c>
      <c r="L437" s="1" t="s">
        <v>46</v>
      </c>
      <c r="M437" s="1" t="s">
        <v>46</v>
      </c>
      <c r="N437" s="1" t="s">
        <v>46</v>
      </c>
      <c r="O437" s="1" t="s">
        <v>46</v>
      </c>
      <c r="P437" s="1" t="s">
        <v>46</v>
      </c>
      <c r="Q437" s="11" t="str">
        <f>IF(OR(SMS[[#This Row],[El mensaje es asertivo, sin maltrato]]="No Cumple",SMS[[#This Row],[No brinda información sensible o falsa que afecte al cliente o la aplicación]]="No Cumple"),"No Cumple","Cumple")</f>
        <v>Cumple</v>
      </c>
      <c r="R437" s="1" t="s">
        <v>95</v>
      </c>
      <c r="S437" s="4">
        <v>1</v>
      </c>
      <c r="T437" s="9">
        <f>IF(SMS[[#This Row],[Legal]]="No Cumple",0,SMS[[#This Row],[Nota]])</f>
        <v>1</v>
      </c>
    </row>
    <row r="438" spans="1:20" x14ac:dyDescent="0.25">
      <c r="A438" s="1" t="str">
        <f>SMS[[#This Row],[ID Asesor]]&amp;SMS[[#This Row],[Fecha Monitoreo]]</f>
        <v>387845842</v>
      </c>
      <c r="B438" s="2">
        <v>45842</v>
      </c>
      <c r="C438" s="1" t="s">
        <v>56</v>
      </c>
      <c r="D438" s="1">
        <v>3878</v>
      </c>
      <c r="E438" s="2">
        <v>45842</v>
      </c>
      <c r="F438" s="3">
        <v>0.38055555555555554</v>
      </c>
      <c r="G438" s="1" t="s">
        <v>80</v>
      </c>
      <c r="H438" s="1" t="s">
        <v>52</v>
      </c>
      <c r="I438" s="1" t="s">
        <v>46</v>
      </c>
      <c r="J438" s="1" t="s">
        <v>46</v>
      </c>
      <c r="K438" s="1" t="s">
        <v>46</v>
      </c>
      <c r="L438" s="1" t="s">
        <v>46</v>
      </c>
      <c r="M438" s="1" t="s">
        <v>46</v>
      </c>
      <c r="N438" s="1" t="s">
        <v>46</v>
      </c>
      <c r="O438" s="1" t="s">
        <v>46</v>
      </c>
      <c r="P438" s="1" t="s">
        <v>46</v>
      </c>
      <c r="Q438" s="11" t="str">
        <f>IF(OR(SMS[[#This Row],[El mensaje es asertivo, sin maltrato]]="No Cumple",SMS[[#This Row],[No brinda información sensible o falsa que afecte al cliente o la aplicación]]="No Cumple"),"No Cumple","Cumple")</f>
        <v>Cumple</v>
      </c>
      <c r="R438" s="1" t="s">
        <v>1129</v>
      </c>
      <c r="S438" s="4">
        <v>1</v>
      </c>
      <c r="T438" s="9">
        <f>IF(SMS[[#This Row],[Legal]]="No Cumple",0,SMS[[#This Row],[Nota]])</f>
        <v>1</v>
      </c>
    </row>
    <row r="439" spans="1:20" x14ac:dyDescent="0.25">
      <c r="A439" s="1" t="str">
        <f>SMS[[#This Row],[ID Asesor]]&amp;SMS[[#This Row],[Fecha Monitoreo]]</f>
        <v>388845842</v>
      </c>
      <c r="B439" s="2">
        <v>45842</v>
      </c>
      <c r="C439" s="1" t="s">
        <v>42</v>
      </c>
      <c r="D439" s="1">
        <v>3888</v>
      </c>
      <c r="E439" s="2">
        <v>45842</v>
      </c>
      <c r="F439" s="3">
        <v>0.44305555555555554</v>
      </c>
      <c r="G439" s="1" t="s">
        <v>43</v>
      </c>
      <c r="H439" s="1" t="s">
        <v>52</v>
      </c>
      <c r="I439" s="1" t="s">
        <v>47</v>
      </c>
      <c r="J439" s="1" t="s">
        <v>46</v>
      </c>
      <c r="K439" s="1" t="s">
        <v>46</v>
      </c>
      <c r="L439" s="1" t="s">
        <v>46</v>
      </c>
      <c r="M439" s="1" t="s">
        <v>46</v>
      </c>
      <c r="N439" s="1" t="s">
        <v>46</v>
      </c>
      <c r="O439" s="1" t="s">
        <v>46</v>
      </c>
      <c r="P439" s="1" t="s">
        <v>46</v>
      </c>
      <c r="Q439" s="11" t="str">
        <f>IF(OR(SMS[[#This Row],[El mensaje es asertivo, sin maltrato]]="No Cumple",SMS[[#This Row],[No brinda información sensible o falsa que afecte al cliente o la aplicación]]="No Cumple"),"No Cumple","Cumple")</f>
        <v>Cumple</v>
      </c>
      <c r="R439" s="1" t="s">
        <v>121</v>
      </c>
      <c r="S439" s="4">
        <v>0.85</v>
      </c>
      <c r="T439" s="9">
        <f>IF(SMS[[#This Row],[Legal]]="No Cumple",0,SMS[[#This Row],[Nota]])</f>
        <v>0.85</v>
      </c>
    </row>
    <row r="440" spans="1:20" x14ac:dyDescent="0.25">
      <c r="A440" s="1" t="str">
        <f>SMS[[#This Row],[ID Asesor]]&amp;SMS[[#This Row],[Fecha Monitoreo]]</f>
        <v>387245842</v>
      </c>
      <c r="B440" s="2">
        <v>45842</v>
      </c>
      <c r="C440" s="1" t="s">
        <v>42</v>
      </c>
      <c r="D440" s="1">
        <v>3872</v>
      </c>
      <c r="E440" s="2">
        <v>45842</v>
      </c>
      <c r="F440" s="3">
        <v>0.41944444444444445</v>
      </c>
      <c r="G440" s="1" t="s">
        <v>51</v>
      </c>
      <c r="H440" s="1" t="s">
        <v>52</v>
      </c>
      <c r="I440" s="1" t="s">
        <v>46</v>
      </c>
      <c r="J440" s="1" t="s">
        <v>47</v>
      </c>
      <c r="K440" s="1" t="s">
        <v>46</v>
      </c>
      <c r="L440" s="1" t="s">
        <v>46</v>
      </c>
      <c r="M440" s="1" t="s">
        <v>46</v>
      </c>
      <c r="N440" s="1" t="s">
        <v>46</v>
      </c>
      <c r="O440" s="1" t="s">
        <v>46</v>
      </c>
      <c r="P440" s="1" t="s">
        <v>46</v>
      </c>
      <c r="Q440" s="11" t="str">
        <f>IF(OR(SMS[[#This Row],[El mensaje es asertivo, sin maltrato]]="No Cumple",SMS[[#This Row],[No brinda información sensible o falsa que afecte al cliente o la aplicación]]="No Cumple"),"No Cumple","Cumple")</f>
        <v>Cumple</v>
      </c>
      <c r="R440" s="1" t="s">
        <v>1130</v>
      </c>
      <c r="S440" s="4">
        <v>0.8</v>
      </c>
      <c r="T440" s="9">
        <f>IF(SMS[[#This Row],[Legal]]="No Cumple",0,SMS[[#This Row],[Nota]])</f>
        <v>0.8</v>
      </c>
    </row>
    <row r="441" spans="1:20" x14ac:dyDescent="0.25">
      <c r="A441" s="1" t="str">
        <f>SMS[[#This Row],[ID Asesor]]&amp;SMS[[#This Row],[Fecha Monitoreo]]</f>
        <v>363245842</v>
      </c>
      <c r="B441" s="2">
        <v>45842</v>
      </c>
      <c r="C441" s="1" t="s">
        <v>42</v>
      </c>
      <c r="D441" s="1">
        <v>3632</v>
      </c>
      <c r="E441" s="2">
        <v>45842</v>
      </c>
      <c r="F441" s="3">
        <v>0.54027777777777775</v>
      </c>
      <c r="G441" s="1" t="s">
        <v>51</v>
      </c>
      <c r="H441" s="1" t="s">
        <v>52</v>
      </c>
      <c r="I441" s="1" t="s">
        <v>46</v>
      </c>
      <c r="J441" s="1" t="s">
        <v>46</v>
      </c>
      <c r="K441" s="1" t="s">
        <v>46</v>
      </c>
      <c r="L441" s="1" t="s">
        <v>46</v>
      </c>
      <c r="M441" s="1" t="s">
        <v>46</v>
      </c>
      <c r="N441" s="1" t="s">
        <v>46</v>
      </c>
      <c r="O441" s="1" t="s">
        <v>46</v>
      </c>
      <c r="P441" s="1" t="s">
        <v>46</v>
      </c>
      <c r="Q441" s="11" t="str">
        <f>IF(OR(SMS[[#This Row],[El mensaje es asertivo, sin maltrato]]="No Cumple",SMS[[#This Row],[No brinda información sensible o falsa que afecte al cliente o la aplicación]]="No Cumple"),"No Cumple","Cumple")</f>
        <v>Cumple</v>
      </c>
      <c r="R441" s="1" t="s">
        <v>102</v>
      </c>
      <c r="S441" s="4">
        <v>1</v>
      </c>
      <c r="T441" s="9">
        <f>IF(SMS[[#This Row],[Legal]]="No Cumple",0,SMS[[#This Row],[Nota]])</f>
        <v>1</v>
      </c>
    </row>
    <row r="442" spans="1:20" x14ac:dyDescent="0.25">
      <c r="A442" s="1" t="str">
        <f>SMS[[#This Row],[ID Asesor]]&amp;SMS[[#This Row],[Fecha Monitoreo]]</f>
        <v>397045842</v>
      </c>
      <c r="B442" s="2">
        <v>45842</v>
      </c>
      <c r="C442" s="1" t="s">
        <v>42</v>
      </c>
      <c r="D442" s="1">
        <v>3970</v>
      </c>
      <c r="E442" s="2">
        <v>45842</v>
      </c>
      <c r="F442" s="3">
        <v>0.49583333333333335</v>
      </c>
      <c r="G442" s="1" t="s">
        <v>43</v>
      </c>
      <c r="H442" s="1" t="s">
        <v>52</v>
      </c>
      <c r="I442" s="1" t="s">
        <v>46</v>
      </c>
      <c r="J442" s="1" t="s">
        <v>46</v>
      </c>
      <c r="K442" s="1" t="s">
        <v>46</v>
      </c>
      <c r="L442" s="1" t="s">
        <v>47</v>
      </c>
      <c r="M442" s="1" t="s">
        <v>46</v>
      </c>
      <c r="N442" s="1" t="s">
        <v>46</v>
      </c>
      <c r="O442" s="1" t="s">
        <v>46</v>
      </c>
      <c r="P442" s="1" t="s">
        <v>46</v>
      </c>
      <c r="Q442" s="11" t="str">
        <f>IF(OR(SMS[[#This Row],[El mensaje es asertivo, sin maltrato]]="No Cumple",SMS[[#This Row],[No brinda información sensible o falsa que afecte al cliente o la aplicación]]="No Cumple"),"No Cumple","Cumple")</f>
        <v>Cumple</v>
      </c>
      <c r="R442" s="1" t="s">
        <v>1131</v>
      </c>
      <c r="S442" s="4">
        <v>0.8</v>
      </c>
      <c r="T442" s="9">
        <f>IF(SMS[[#This Row],[Legal]]="No Cumple",0,SMS[[#This Row],[Nota]])</f>
        <v>0.8</v>
      </c>
    </row>
    <row r="443" spans="1:20" x14ac:dyDescent="0.25">
      <c r="A443" s="1" t="str">
        <f>SMS[[#This Row],[ID Asesor]]&amp;SMS[[#This Row],[Fecha Monitoreo]]</f>
        <v>377145842</v>
      </c>
      <c r="B443" s="2">
        <v>45842</v>
      </c>
      <c r="C443" s="1" t="s">
        <v>56</v>
      </c>
      <c r="D443" s="1">
        <v>3771</v>
      </c>
      <c r="E443" s="2">
        <v>45842</v>
      </c>
      <c r="F443" s="3">
        <v>0.4465277777777778</v>
      </c>
      <c r="G443" s="1" t="s">
        <v>58</v>
      </c>
      <c r="H443" s="1" t="s">
        <v>52</v>
      </c>
      <c r="I443" s="1" t="s">
        <v>46</v>
      </c>
      <c r="J443" s="1" t="s">
        <v>46</v>
      </c>
      <c r="K443" s="1" t="s">
        <v>46</v>
      </c>
      <c r="L443" s="1" t="s">
        <v>46</v>
      </c>
      <c r="M443" s="1" t="s">
        <v>46</v>
      </c>
      <c r="N443" s="1" t="s">
        <v>46</v>
      </c>
      <c r="O443" s="1" t="s">
        <v>46</v>
      </c>
      <c r="P443" s="1" t="s">
        <v>46</v>
      </c>
      <c r="Q443" s="11" t="str">
        <f>IF(OR(SMS[[#This Row],[El mensaje es asertivo, sin maltrato]]="No Cumple",SMS[[#This Row],[No brinda información sensible o falsa que afecte al cliente o la aplicación]]="No Cumple"),"No Cumple","Cumple")</f>
        <v>Cumple</v>
      </c>
      <c r="R443" s="1" t="s">
        <v>395</v>
      </c>
      <c r="S443" s="4">
        <v>1</v>
      </c>
      <c r="T443" s="9">
        <f>IF(SMS[[#This Row],[Legal]]="No Cumple",0,SMS[[#This Row],[Nota]])</f>
        <v>1</v>
      </c>
    </row>
    <row r="444" spans="1:20" x14ac:dyDescent="0.25">
      <c r="A444" s="1" t="str">
        <f>SMS[[#This Row],[ID Asesor]]&amp;SMS[[#This Row],[Fecha Monitoreo]]</f>
        <v>373645842</v>
      </c>
      <c r="B444" s="2">
        <v>45842</v>
      </c>
      <c r="C444" s="1" t="s">
        <v>59</v>
      </c>
      <c r="D444" s="1">
        <v>3736</v>
      </c>
      <c r="E444" s="2">
        <v>45842</v>
      </c>
      <c r="F444" s="3">
        <v>0.61388888888888893</v>
      </c>
      <c r="G444" s="1" t="s">
        <v>51</v>
      </c>
      <c r="H444" s="1" t="s">
        <v>52</v>
      </c>
      <c r="I444" s="1" t="s">
        <v>46</v>
      </c>
      <c r="J444" s="1" t="s">
        <v>46</v>
      </c>
      <c r="K444" s="1" t="s">
        <v>46</v>
      </c>
      <c r="L444" s="1" t="s">
        <v>46</v>
      </c>
      <c r="M444" s="1" t="s">
        <v>46</v>
      </c>
      <c r="N444" s="1" t="s">
        <v>46</v>
      </c>
      <c r="O444" s="1" t="s">
        <v>46</v>
      </c>
      <c r="P444" s="1" t="s">
        <v>46</v>
      </c>
      <c r="Q444" s="11" t="str">
        <f>IF(OR(SMS[[#This Row],[El mensaje es asertivo, sin maltrato]]="No Cumple",SMS[[#This Row],[No brinda información sensible o falsa que afecte al cliente o la aplicación]]="No Cumple"),"No Cumple","Cumple")</f>
        <v>Cumple</v>
      </c>
      <c r="R444" s="1" t="s">
        <v>75</v>
      </c>
      <c r="S444" s="4">
        <v>1</v>
      </c>
      <c r="T444" s="9">
        <f>IF(SMS[[#This Row],[Legal]]="No Cumple",0,SMS[[#This Row],[Nota]])</f>
        <v>1</v>
      </c>
    </row>
    <row r="445" spans="1:20" x14ac:dyDescent="0.25">
      <c r="A445" s="1" t="str">
        <f>SMS[[#This Row],[ID Asesor]]&amp;SMS[[#This Row],[Fecha Monitoreo]]</f>
        <v>376945842</v>
      </c>
      <c r="B445" s="2">
        <v>45842</v>
      </c>
      <c r="C445" s="1" t="s">
        <v>56</v>
      </c>
      <c r="D445" s="1">
        <v>3769</v>
      </c>
      <c r="E445" s="2">
        <v>45842</v>
      </c>
      <c r="F445" s="3">
        <v>0.33958333333333335</v>
      </c>
      <c r="G445" s="1" t="s">
        <v>80</v>
      </c>
      <c r="H445" s="1" t="s">
        <v>52</v>
      </c>
      <c r="I445" s="1" t="s">
        <v>46</v>
      </c>
      <c r="J445" s="1" t="s">
        <v>46</v>
      </c>
      <c r="K445" s="1" t="s">
        <v>46</v>
      </c>
      <c r="L445" s="1" t="s">
        <v>47</v>
      </c>
      <c r="M445" s="1" t="s">
        <v>46</v>
      </c>
      <c r="N445" s="1" t="s">
        <v>47</v>
      </c>
      <c r="O445" s="1" t="s">
        <v>46</v>
      </c>
      <c r="P445" s="1" t="s">
        <v>46</v>
      </c>
      <c r="Q445" s="11" t="str">
        <f>IF(OR(SMS[[#This Row],[El mensaje es asertivo, sin maltrato]]="No Cumple",SMS[[#This Row],[No brinda información sensible o falsa que afecte al cliente o la aplicación]]="No Cumple"),"No Cumple","Cumple")</f>
        <v>Cumple</v>
      </c>
      <c r="R445" s="1" t="s">
        <v>1132</v>
      </c>
      <c r="S445" s="4">
        <v>0.65</v>
      </c>
      <c r="T445" s="9">
        <f>IF(SMS[[#This Row],[Legal]]="No Cumple",0,SMS[[#This Row],[Nota]])</f>
        <v>0.65</v>
      </c>
    </row>
    <row r="446" spans="1:20" x14ac:dyDescent="0.25">
      <c r="A446" s="1" t="str">
        <f>SMS[[#This Row],[ID Asesor]]&amp;SMS[[#This Row],[Fecha Monitoreo]]</f>
        <v>251545842</v>
      </c>
      <c r="B446" s="2">
        <v>45842</v>
      </c>
      <c r="C446" s="1" t="s">
        <v>59</v>
      </c>
      <c r="D446" s="1">
        <v>2515</v>
      </c>
      <c r="E446" s="2">
        <v>45842</v>
      </c>
      <c r="F446" s="3">
        <v>0.59513888888888888</v>
      </c>
      <c r="G446" s="1" t="s">
        <v>43</v>
      </c>
      <c r="H446" s="1" t="s">
        <v>52</v>
      </c>
      <c r="I446" s="1" t="s">
        <v>46</v>
      </c>
      <c r="J446" s="1" t="s">
        <v>46</v>
      </c>
      <c r="K446" s="1" t="s">
        <v>46</v>
      </c>
      <c r="L446" s="1" t="s">
        <v>46</v>
      </c>
      <c r="M446" s="1" t="s">
        <v>46</v>
      </c>
      <c r="N446" s="1" t="s">
        <v>46</v>
      </c>
      <c r="O446" s="1" t="s">
        <v>46</v>
      </c>
      <c r="P446" s="1" t="s">
        <v>46</v>
      </c>
      <c r="Q446" s="11" t="str">
        <f>IF(OR(SMS[[#This Row],[El mensaje es asertivo, sin maltrato]]="No Cumple",SMS[[#This Row],[No brinda información sensible o falsa que afecte al cliente o la aplicación]]="No Cumple"),"No Cumple","Cumple")</f>
        <v>Cumple</v>
      </c>
      <c r="R446" s="1" t="s">
        <v>75</v>
      </c>
      <c r="S446" s="4">
        <v>1</v>
      </c>
      <c r="T446" s="9">
        <f>IF(SMS[[#This Row],[Legal]]="No Cumple",0,SMS[[#This Row],[Nota]])</f>
        <v>1</v>
      </c>
    </row>
    <row r="447" spans="1:20" x14ac:dyDescent="0.25">
      <c r="A447" s="1" t="str">
        <f>SMS[[#This Row],[ID Asesor]]&amp;SMS[[#This Row],[Fecha Monitoreo]]</f>
        <v>372945842</v>
      </c>
      <c r="B447" s="2">
        <v>45842</v>
      </c>
      <c r="C447" s="1" t="s">
        <v>59</v>
      </c>
      <c r="D447" s="1">
        <v>3729</v>
      </c>
      <c r="E447" s="2">
        <v>45842</v>
      </c>
      <c r="F447" s="3">
        <v>0.58958333333333335</v>
      </c>
      <c r="G447" s="1" t="s">
        <v>51</v>
      </c>
      <c r="H447" s="1" t="s">
        <v>52</v>
      </c>
      <c r="I447" s="1" t="s">
        <v>46</v>
      </c>
      <c r="J447" s="1" t="s">
        <v>46</v>
      </c>
      <c r="K447" s="1" t="s">
        <v>46</v>
      </c>
      <c r="L447" s="1" t="s">
        <v>46</v>
      </c>
      <c r="M447" s="1" t="s">
        <v>46</v>
      </c>
      <c r="N447" s="1" t="s">
        <v>46</v>
      </c>
      <c r="O447" s="1" t="s">
        <v>46</v>
      </c>
      <c r="P447" s="1" t="s">
        <v>46</v>
      </c>
      <c r="Q447" s="11" t="str">
        <f>IF(OR(SMS[[#This Row],[El mensaje es asertivo, sin maltrato]]="No Cumple",SMS[[#This Row],[No brinda información sensible o falsa que afecte al cliente o la aplicación]]="No Cumple"),"No Cumple","Cumple")</f>
        <v>Cumple</v>
      </c>
      <c r="R447" s="1" t="s">
        <v>75</v>
      </c>
      <c r="S447" s="4">
        <v>1</v>
      </c>
      <c r="T447" s="9">
        <f>IF(SMS[[#This Row],[Legal]]="No Cumple",0,SMS[[#This Row],[Nota]])</f>
        <v>1</v>
      </c>
    </row>
    <row r="448" spans="1:20" x14ac:dyDescent="0.25">
      <c r="A448" s="1" t="str">
        <f>SMS[[#This Row],[ID Asesor]]&amp;SMS[[#This Row],[Fecha Monitoreo]]</f>
        <v>388045842</v>
      </c>
      <c r="B448" s="2">
        <v>45842</v>
      </c>
      <c r="C448" s="1" t="s">
        <v>56</v>
      </c>
      <c r="D448" s="1">
        <v>3880</v>
      </c>
      <c r="E448" s="2">
        <v>45842</v>
      </c>
      <c r="F448" s="3">
        <v>0.53888888888888886</v>
      </c>
      <c r="G448" s="1" t="s">
        <v>43</v>
      </c>
      <c r="H448" s="1" t="s">
        <v>52</v>
      </c>
      <c r="I448" s="1" t="s">
        <v>46</v>
      </c>
      <c r="J448" s="1" t="s">
        <v>46</v>
      </c>
      <c r="K448" s="1" t="s">
        <v>46</v>
      </c>
      <c r="L448" s="1" t="s">
        <v>46</v>
      </c>
      <c r="M448" s="1" t="s">
        <v>46</v>
      </c>
      <c r="N448" s="1" t="s">
        <v>46</v>
      </c>
      <c r="O448" s="1" t="s">
        <v>46</v>
      </c>
      <c r="P448" s="1" t="s">
        <v>46</v>
      </c>
      <c r="Q448" s="11" t="str">
        <f>IF(OR(SMS[[#This Row],[El mensaje es asertivo, sin maltrato]]="No Cumple",SMS[[#This Row],[No brinda información sensible o falsa que afecte al cliente o la aplicación]]="No Cumple"),"No Cumple","Cumple")</f>
        <v>Cumple</v>
      </c>
      <c r="R448" s="1" t="s">
        <v>1133</v>
      </c>
      <c r="S448" s="4">
        <v>1</v>
      </c>
      <c r="T448" s="9">
        <f>IF(SMS[[#This Row],[Legal]]="No Cumple",0,SMS[[#This Row],[Nota]])</f>
        <v>1</v>
      </c>
    </row>
    <row r="449" spans="1:20" x14ac:dyDescent="0.25">
      <c r="A449" s="1" t="str">
        <f>SMS[[#This Row],[ID Asesor]]&amp;SMS[[#This Row],[Fecha Monitoreo]]</f>
        <v>397445842</v>
      </c>
      <c r="B449" s="2">
        <v>45842</v>
      </c>
      <c r="C449" s="1" t="s">
        <v>59</v>
      </c>
      <c r="D449" s="1">
        <v>3974</v>
      </c>
      <c r="E449" s="2">
        <v>45842</v>
      </c>
      <c r="F449" s="3">
        <v>0.71736111111111112</v>
      </c>
      <c r="G449" s="1" t="s">
        <v>80</v>
      </c>
      <c r="H449" s="1" t="s">
        <v>52</v>
      </c>
      <c r="I449" s="1" t="s">
        <v>46</v>
      </c>
      <c r="J449" s="1" t="s">
        <v>46</v>
      </c>
      <c r="K449" s="1" t="s">
        <v>46</v>
      </c>
      <c r="L449" s="1" t="s">
        <v>46</v>
      </c>
      <c r="M449" s="1" t="s">
        <v>46</v>
      </c>
      <c r="N449" s="1" t="s">
        <v>46</v>
      </c>
      <c r="O449" s="1" t="s">
        <v>46</v>
      </c>
      <c r="P449" s="1" t="s">
        <v>46</v>
      </c>
      <c r="Q449" s="11" t="str">
        <f>IF(OR(SMS[[#This Row],[El mensaje es asertivo, sin maltrato]]="No Cumple",SMS[[#This Row],[No brinda información sensible o falsa que afecte al cliente o la aplicación]]="No Cumple"),"No Cumple","Cumple")</f>
        <v>Cumple</v>
      </c>
      <c r="R449" s="1" t="s">
        <v>75</v>
      </c>
      <c r="S449" s="4">
        <v>1</v>
      </c>
      <c r="T449" s="9">
        <f>IF(SMS[[#This Row],[Legal]]="No Cumple",0,SMS[[#This Row],[Nota]])</f>
        <v>1</v>
      </c>
    </row>
    <row r="450" spans="1:20" x14ac:dyDescent="0.25">
      <c r="A450" s="1" t="str">
        <f>SMS[[#This Row],[ID Asesor]]&amp;SMS[[#This Row],[Fecha Monitoreo]]</f>
        <v>355045842</v>
      </c>
      <c r="B450" s="2">
        <v>45842</v>
      </c>
      <c r="C450" s="1" t="s">
        <v>696</v>
      </c>
      <c r="D450" s="1">
        <v>3550</v>
      </c>
      <c r="E450" s="2">
        <v>45842</v>
      </c>
      <c r="F450" s="3">
        <v>0.64027777777777772</v>
      </c>
      <c r="G450" s="1" t="s">
        <v>51</v>
      </c>
      <c r="H450" s="1" t="s">
        <v>52</v>
      </c>
      <c r="I450" s="1" t="s">
        <v>46</v>
      </c>
      <c r="J450" s="1" t="s">
        <v>46</v>
      </c>
      <c r="K450" s="1" t="s">
        <v>46</v>
      </c>
      <c r="L450" s="1" t="s">
        <v>46</v>
      </c>
      <c r="M450" s="1" t="s">
        <v>46</v>
      </c>
      <c r="N450" s="1" t="s">
        <v>46</v>
      </c>
      <c r="O450" s="1" t="s">
        <v>46</v>
      </c>
      <c r="P450" s="1" t="s">
        <v>46</v>
      </c>
      <c r="Q450" s="11" t="str">
        <f>IF(OR(SMS[[#This Row],[El mensaje es asertivo, sin maltrato]]="No Cumple",SMS[[#This Row],[No brinda información sensible o falsa que afecte al cliente o la aplicación]]="No Cumple"),"No Cumple","Cumple")</f>
        <v>Cumple</v>
      </c>
      <c r="R450" s="1" t="s">
        <v>699</v>
      </c>
      <c r="S450" s="4">
        <v>1</v>
      </c>
      <c r="T450" s="9">
        <f>IF(SMS[[#This Row],[Legal]]="No Cumple",0,SMS[[#This Row],[Nota]])</f>
        <v>1</v>
      </c>
    </row>
    <row r="451" spans="1:20" x14ac:dyDescent="0.25">
      <c r="A451" s="1" t="str">
        <f>SMS[[#This Row],[ID Asesor]]&amp;SMS[[#This Row],[Fecha Monitoreo]]</f>
        <v>359945842</v>
      </c>
      <c r="B451" s="2">
        <v>45842</v>
      </c>
      <c r="C451" s="1" t="s">
        <v>696</v>
      </c>
      <c r="D451" s="1">
        <v>3599</v>
      </c>
      <c r="E451" s="2">
        <v>45842</v>
      </c>
      <c r="F451" s="3">
        <v>0.72152777777777777</v>
      </c>
      <c r="G451" s="1" t="s">
        <v>43</v>
      </c>
      <c r="H451" s="1" t="s">
        <v>52</v>
      </c>
      <c r="I451" s="1" t="s">
        <v>46</v>
      </c>
      <c r="J451" s="1" t="s">
        <v>46</v>
      </c>
      <c r="K451" s="1" t="s">
        <v>46</v>
      </c>
      <c r="L451" s="1" t="s">
        <v>46</v>
      </c>
      <c r="M451" s="1" t="s">
        <v>46</v>
      </c>
      <c r="N451" s="1" t="s">
        <v>46</v>
      </c>
      <c r="O451" s="1" t="s">
        <v>46</v>
      </c>
      <c r="P451" s="1" t="s">
        <v>46</v>
      </c>
      <c r="Q451" s="11" t="str">
        <f>IF(OR(SMS[[#This Row],[El mensaje es asertivo, sin maltrato]]="No Cumple",SMS[[#This Row],[No brinda información sensible o falsa que afecte al cliente o la aplicación]]="No Cumple"),"No Cumple","Cumple")</f>
        <v>Cumple</v>
      </c>
      <c r="R451" s="1" t="s">
        <v>699</v>
      </c>
      <c r="S451" s="4">
        <v>1</v>
      </c>
      <c r="T451" s="9">
        <f>IF(SMS[[#This Row],[Legal]]="No Cumple",0,SMS[[#This Row],[Nota]])</f>
        <v>1</v>
      </c>
    </row>
    <row r="452" spans="1:20" x14ac:dyDescent="0.25">
      <c r="A452" s="1" t="str">
        <f>SMS[[#This Row],[ID Asesor]]&amp;SMS[[#This Row],[Fecha Monitoreo]]</f>
        <v>303545842</v>
      </c>
      <c r="B452" s="2">
        <v>45842</v>
      </c>
      <c r="C452" s="1" t="s">
        <v>696</v>
      </c>
      <c r="D452" s="1">
        <v>3035</v>
      </c>
      <c r="E452" s="2">
        <v>45842</v>
      </c>
      <c r="F452" s="3">
        <v>0.66736111111111107</v>
      </c>
      <c r="G452" s="1" t="s">
        <v>60</v>
      </c>
      <c r="H452" s="1" t="s">
        <v>52</v>
      </c>
      <c r="I452" s="1" t="s">
        <v>46</v>
      </c>
      <c r="J452" s="1" t="s">
        <v>46</v>
      </c>
      <c r="K452" s="1" t="s">
        <v>46</v>
      </c>
      <c r="L452" s="1" t="s">
        <v>46</v>
      </c>
      <c r="M452" s="1" t="s">
        <v>46</v>
      </c>
      <c r="N452" s="1" t="s">
        <v>46</v>
      </c>
      <c r="O452" s="1" t="s">
        <v>46</v>
      </c>
      <c r="P452" s="1" t="s">
        <v>46</v>
      </c>
      <c r="Q452" s="11" t="str">
        <f>IF(OR(SMS[[#This Row],[El mensaje es asertivo, sin maltrato]]="No Cumple",SMS[[#This Row],[No brinda información sensible o falsa que afecte al cliente o la aplicación]]="No Cumple"),"No Cumple","Cumple")</f>
        <v>Cumple</v>
      </c>
      <c r="R452" s="1" t="s">
        <v>699</v>
      </c>
      <c r="S452" s="4">
        <v>1</v>
      </c>
      <c r="T452" s="9">
        <f>IF(SMS[[#This Row],[Legal]]="No Cumple",0,SMS[[#This Row],[Nota]])</f>
        <v>1</v>
      </c>
    </row>
    <row r="453" spans="1:20" x14ac:dyDescent="0.25">
      <c r="A453" s="1" t="str">
        <f>SMS[[#This Row],[ID Asesor]]&amp;SMS[[#This Row],[Fecha Monitoreo]]</f>
        <v>349345842</v>
      </c>
      <c r="B453" s="2">
        <v>45842</v>
      </c>
      <c r="C453" s="1" t="s">
        <v>126</v>
      </c>
      <c r="D453" s="1">
        <v>3493</v>
      </c>
      <c r="E453" s="2">
        <v>45842</v>
      </c>
      <c r="F453" s="3">
        <v>0.64027777777777772</v>
      </c>
      <c r="G453" s="1" t="s">
        <v>51</v>
      </c>
      <c r="H453" s="1" t="s">
        <v>52</v>
      </c>
      <c r="I453" s="1" t="s">
        <v>46</v>
      </c>
      <c r="J453" s="1" t="s">
        <v>46</v>
      </c>
      <c r="K453" s="1" t="s">
        <v>46</v>
      </c>
      <c r="L453" s="1" t="s">
        <v>46</v>
      </c>
      <c r="M453" s="1" t="s">
        <v>46</v>
      </c>
      <c r="N453" s="1" t="s">
        <v>46</v>
      </c>
      <c r="O453" s="1" t="s">
        <v>46</v>
      </c>
      <c r="P453" s="1" t="s">
        <v>46</v>
      </c>
      <c r="Q453" s="11" t="str">
        <f>IF(OR(SMS[[#This Row],[El mensaje es asertivo, sin maltrato]]="No Cumple",SMS[[#This Row],[No brinda información sensible o falsa que afecte al cliente o la aplicación]]="No Cumple"),"No Cumple","Cumple")</f>
        <v>Cumple</v>
      </c>
      <c r="R453" s="1" t="s">
        <v>131</v>
      </c>
      <c r="S453" s="4">
        <v>1</v>
      </c>
      <c r="T453" s="9">
        <f>IF(SMS[[#This Row],[Legal]]="No Cumple",0,SMS[[#This Row],[Nota]])</f>
        <v>1</v>
      </c>
    </row>
    <row r="454" spans="1:20" x14ac:dyDescent="0.25">
      <c r="A454" s="1" t="str">
        <f>SMS[[#This Row],[ID Asesor]]&amp;SMS[[#This Row],[Fecha Monitoreo]]</f>
        <v>295045842</v>
      </c>
      <c r="B454" s="2">
        <v>45842</v>
      </c>
      <c r="C454" s="1" t="s">
        <v>126</v>
      </c>
      <c r="D454" s="1">
        <v>2950</v>
      </c>
      <c r="E454" s="2">
        <v>45842</v>
      </c>
      <c r="F454" s="3">
        <v>0.6381944444444444</v>
      </c>
      <c r="G454" s="1" t="s">
        <v>58</v>
      </c>
      <c r="H454" s="1" t="s">
        <v>52</v>
      </c>
      <c r="I454" s="1" t="s">
        <v>46</v>
      </c>
      <c r="J454" s="1" t="s">
        <v>46</v>
      </c>
      <c r="K454" s="1" t="s">
        <v>46</v>
      </c>
      <c r="L454" s="1" t="s">
        <v>46</v>
      </c>
      <c r="M454" s="1" t="s">
        <v>46</v>
      </c>
      <c r="N454" s="1" t="s">
        <v>46</v>
      </c>
      <c r="O454" s="1" t="s">
        <v>46</v>
      </c>
      <c r="P454" s="1" t="s">
        <v>46</v>
      </c>
      <c r="Q454" s="11" t="str">
        <f>IF(OR(SMS[[#This Row],[El mensaje es asertivo, sin maltrato]]="No Cumple",SMS[[#This Row],[No brinda información sensible o falsa que afecte al cliente o la aplicación]]="No Cumple"),"No Cumple","Cumple")</f>
        <v>Cumple</v>
      </c>
      <c r="R454" s="1" t="s">
        <v>131</v>
      </c>
      <c r="S454" s="4">
        <v>1</v>
      </c>
      <c r="T454" s="9">
        <f>IF(SMS[[#This Row],[Legal]]="No Cumple",0,SMS[[#This Row],[Nota]])</f>
        <v>1</v>
      </c>
    </row>
    <row r="455" spans="1:20" x14ac:dyDescent="0.25">
      <c r="A455" s="1" t="str">
        <f>SMS[[#This Row],[ID Asesor]]&amp;SMS[[#This Row],[Fecha Monitoreo]]</f>
        <v>385745842</v>
      </c>
      <c r="B455" s="2">
        <v>45842</v>
      </c>
      <c r="C455" s="1" t="s">
        <v>696</v>
      </c>
      <c r="D455" s="1">
        <v>3857</v>
      </c>
      <c r="E455" s="2">
        <v>45842</v>
      </c>
      <c r="F455" s="3">
        <v>0.64583333333333337</v>
      </c>
      <c r="G455" s="1" t="s">
        <v>60</v>
      </c>
      <c r="H455" s="1" t="s">
        <v>52</v>
      </c>
      <c r="I455" s="1" t="s">
        <v>46</v>
      </c>
      <c r="J455" s="1" t="s">
        <v>46</v>
      </c>
      <c r="K455" s="1" t="s">
        <v>46</v>
      </c>
      <c r="L455" s="1" t="s">
        <v>46</v>
      </c>
      <c r="M455" s="1" t="s">
        <v>46</v>
      </c>
      <c r="N455" s="1" t="s">
        <v>46</v>
      </c>
      <c r="O455" s="1" t="s">
        <v>46</v>
      </c>
      <c r="P455" s="1" t="s">
        <v>46</v>
      </c>
      <c r="Q455" s="11" t="str">
        <f>IF(OR(SMS[[#This Row],[El mensaje es asertivo, sin maltrato]]="No Cumple",SMS[[#This Row],[No brinda información sensible o falsa que afecte al cliente o la aplicación]]="No Cumple"),"No Cumple","Cumple")</f>
        <v>Cumple</v>
      </c>
      <c r="R455" s="1" t="s">
        <v>699</v>
      </c>
      <c r="S455" s="4">
        <v>1</v>
      </c>
      <c r="T455" s="9">
        <f>IF(SMS[[#This Row],[Legal]]="No Cumple",0,SMS[[#This Row],[Nota]])</f>
        <v>1</v>
      </c>
    </row>
    <row r="456" spans="1:20" x14ac:dyDescent="0.25">
      <c r="A456" s="1" t="str">
        <f>SMS[[#This Row],[ID Asesor]]&amp;SMS[[#This Row],[Fecha Monitoreo]]</f>
        <v>382145842</v>
      </c>
      <c r="B456" s="2">
        <v>45842</v>
      </c>
      <c r="C456" s="1" t="s">
        <v>126</v>
      </c>
      <c r="D456" s="1">
        <v>3821</v>
      </c>
      <c r="E456" s="2">
        <v>45842</v>
      </c>
      <c r="F456" s="3">
        <v>0.6958333333333333</v>
      </c>
      <c r="G456" s="1" t="s">
        <v>80</v>
      </c>
      <c r="H456" s="1" t="s">
        <v>52</v>
      </c>
      <c r="I456" s="1" t="s">
        <v>46</v>
      </c>
      <c r="J456" s="1" t="s">
        <v>46</v>
      </c>
      <c r="K456" s="1" t="s">
        <v>46</v>
      </c>
      <c r="L456" s="1" t="s">
        <v>46</v>
      </c>
      <c r="M456" s="1" t="s">
        <v>46</v>
      </c>
      <c r="N456" s="1" t="s">
        <v>46</v>
      </c>
      <c r="O456" s="1" t="s">
        <v>46</v>
      </c>
      <c r="P456" s="1" t="s">
        <v>46</v>
      </c>
      <c r="Q456" s="11" t="str">
        <f>IF(OR(SMS[[#This Row],[El mensaje es asertivo, sin maltrato]]="No Cumple",SMS[[#This Row],[No brinda información sensible o falsa que afecte al cliente o la aplicación]]="No Cumple"),"No Cumple","Cumple")</f>
        <v>Cumple</v>
      </c>
      <c r="R456" s="1" t="s">
        <v>131</v>
      </c>
      <c r="S456" s="4">
        <v>1</v>
      </c>
      <c r="T456" s="9">
        <f>IF(SMS[[#This Row],[Legal]]="No Cumple",0,SMS[[#This Row],[Nota]])</f>
        <v>1</v>
      </c>
    </row>
    <row r="457" spans="1:20" x14ac:dyDescent="0.25">
      <c r="A457" s="1" t="str">
        <f>SMS[[#This Row],[ID Asesor]]&amp;SMS[[#This Row],[Fecha Monitoreo]]</f>
        <v>386445842</v>
      </c>
      <c r="B457" s="2">
        <v>45842</v>
      </c>
      <c r="C457" s="1" t="s">
        <v>126</v>
      </c>
      <c r="D457" s="1">
        <v>3864</v>
      </c>
      <c r="E457" s="2">
        <v>45842</v>
      </c>
      <c r="F457" s="3">
        <v>0.68611111111111112</v>
      </c>
      <c r="G457" s="1" t="s">
        <v>58</v>
      </c>
      <c r="H457" s="1" t="s">
        <v>52</v>
      </c>
      <c r="I457" s="1" t="s">
        <v>46</v>
      </c>
      <c r="J457" s="1" t="s">
        <v>46</v>
      </c>
      <c r="K457" s="1" t="s">
        <v>46</v>
      </c>
      <c r="L457" s="1" t="s">
        <v>46</v>
      </c>
      <c r="M457" s="1" t="s">
        <v>46</v>
      </c>
      <c r="N457" s="1" t="s">
        <v>46</v>
      </c>
      <c r="O457" s="1" t="s">
        <v>46</v>
      </c>
      <c r="P457" s="1" t="s">
        <v>46</v>
      </c>
      <c r="Q457" s="11" t="str">
        <f>IF(OR(SMS[[#This Row],[El mensaje es asertivo, sin maltrato]]="No Cumple",SMS[[#This Row],[No brinda información sensible o falsa que afecte al cliente o la aplicación]]="No Cumple"),"No Cumple","Cumple")</f>
        <v>Cumple</v>
      </c>
      <c r="R457" s="1" t="s">
        <v>131</v>
      </c>
      <c r="S457" s="4">
        <v>1</v>
      </c>
      <c r="T457" s="9">
        <f>IF(SMS[[#This Row],[Legal]]="No Cumple",0,SMS[[#This Row],[Nota]])</f>
        <v>1</v>
      </c>
    </row>
    <row r="458" spans="1:20" x14ac:dyDescent="0.25">
      <c r="A458" s="1" t="str">
        <f>SMS[[#This Row],[ID Asesor]]&amp;SMS[[#This Row],[Fecha Monitoreo]]</f>
        <v>282645843</v>
      </c>
      <c r="B458" s="2">
        <v>45843</v>
      </c>
      <c r="C458" s="1" t="s">
        <v>42</v>
      </c>
      <c r="D458" s="1">
        <v>2826</v>
      </c>
      <c r="E458" s="2">
        <v>45843</v>
      </c>
      <c r="F458" s="3">
        <v>0.4</v>
      </c>
      <c r="G458" s="1" t="s">
        <v>60</v>
      </c>
      <c r="H458" s="1" t="s">
        <v>52</v>
      </c>
      <c r="I458" s="1" t="s">
        <v>46</v>
      </c>
      <c r="J458" s="1" t="s">
        <v>46</v>
      </c>
      <c r="K458" s="1" t="s">
        <v>46</v>
      </c>
      <c r="L458" s="1" t="s">
        <v>46</v>
      </c>
      <c r="M458" s="1" t="s">
        <v>46</v>
      </c>
      <c r="N458" s="1" t="s">
        <v>46</v>
      </c>
      <c r="O458" s="1" t="s">
        <v>46</v>
      </c>
      <c r="P458" s="1" t="s">
        <v>46</v>
      </c>
      <c r="Q458" s="11" t="str">
        <f>IF(OR(SMS[[#This Row],[El mensaje es asertivo, sin maltrato]]="No Cumple",SMS[[#This Row],[No brinda información sensible o falsa que afecte al cliente o la aplicación]]="No Cumple"),"No Cumple","Cumple")</f>
        <v>Cumple</v>
      </c>
      <c r="R458" s="1" t="s">
        <v>100</v>
      </c>
      <c r="S458" s="4">
        <v>1</v>
      </c>
      <c r="T458" s="9">
        <f>IF(SMS[[#This Row],[Legal]]="No Cumple",0,SMS[[#This Row],[Nota]])</f>
        <v>1</v>
      </c>
    </row>
    <row r="459" spans="1:20" x14ac:dyDescent="0.25">
      <c r="A459" s="1" t="str">
        <f>SMS[[#This Row],[ID Asesor]]&amp;SMS[[#This Row],[Fecha Monitoreo]]</f>
        <v>398845843</v>
      </c>
      <c r="B459" s="2">
        <v>45843</v>
      </c>
      <c r="C459" s="1" t="s">
        <v>59</v>
      </c>
      <c r="D459" s="1">
        <v>3988</v>
      </c>
      <c r="E459" s="2">
        <v>45843</v>
      </c>
      <c r="F459" s="3">
        <v>0.40833333333333333</v>
      </c>
      <c r="G459" s="1" t="s">
        <v>60</v>
      </c>
      <c r="H459" s="1" t="s">
        <v>52</v>
      </c>
      <c r="I459" s="1" t="s">
        <v>46</v>
      </c>
      <c r="J459" s="1" t="s">
        <v>46</v>
      </c>
      <c r="K459" s="1" t="s">
        <v>46</v>
      </c>
      <c r="L459" s="1" t="s">
        <v>46</v>
      </c>
      <c r="M459" s="1" t="s">
        <v>46</v>
      </c>
      <c r="N459" s="1" t="s">
        <v>46</v>
      </c>
      <c r="O459" s="1" t="s">
        <v>46</v>
      </c>
      <c r="P459" s="1" t="s">
        <v>46</v>
      </c>
      <c r="Q459" s="11" t="str">
        <f>IF(OR(SMS[[#This Row],[El mensaje es asertivo, sin maltrato]]="No Cumple",SMS[[#This Row],[No brinda información sensible o falsa que afecte al cliente o la aplicación]]="No Cumple"),"No Cumple","Cumple")</f>
        <v>Cumple</v>
      </c>
      <c r="R459" s="1" t="s">
        <v>75</v>
      </c>
      <c r="S459" s="4">
        <v>1</v>
      </c>
      <c r="T459" s="9">
        <f>IF(SMS[[#This Row],[Legal]]="No Cumple",0,SMS[[#This Row],[Nota]])</f>
        <v>1</v>
      </c>
    </row>
    <row r="460" spans="1:20" x14ac:dyDescent="0.25">
      <c r="A460" s="1" t="str">
        <f>SMS[[#This Row],[ID Asesor]]&amp;SMS[[#This Row],[Fecha Monitoreo]]</f>
        <v>237245843</v>
      </c>
      <c r="B460" s="2">
        <v>45843</v>
      </c>
      <c r="C460" s="1" t="s">
        <v>59</v>
      </c>
      <c r="D460" s="1">
        <v>2372</v>
      </c>
      <c r="E460" s="2">
        <v>45843</v>
      </c>
      <c r="F460" s="3">
        <v>0.4597222222222222</v>
      </c>
      <c r="G460" s="1" t="s">
        <v>43</v>
      </c>
      <c r="H460" s="1" t="s">
        <v>52</v>
      </c>
      <c r="I460" s="1" t="s">
        <v>46</v>
      </c>
      <c r="J460" s="1" t="s">
        <v>46</v>
      </c>
      <c r="K460" s="1" t="s">
        <v>46</v>
      </c>
      <c r="L460" s="1" t="s">
        <v>46</v>
      </c>
      <c r="M460" s="1" t="s">
        <v>46</v>
      </c>
      <c r="N460" s="1" t="s">
        <v>46</v>
      </c>
      <c r="O460" s="1" t="s">
        <v>46</v>
      </c>
      <c r="P460" s="1" t="s">
        <v>46</v>
      </c>
      <c r="Q460" s="11" t="str">
        <f>IF(OR(SMS[[#This Row],[El mensaje es asertivo, sin maltrato]]="No Cumple",SMS[[#This Row],[No brinda información sensible o falsa que afecte al cliente o la aplicación]]="No Cumple"),"No Cumple","Cumple")</f>
        <v>Cumple</v>
      </c>
      <c r="R460" s="1" t="s">
        <v>75</v>
      </c>
      <c r="S460" s="4">
        <v>1</v>
      </c>
      <c r="T460" s="9">
        <f>IF(SMS[[#This Row],[Legal]]="No Cumple",0,SMS[[#This Row],[Nota]])</f>
        <v>1</v>
      </c>
    </row>
    <row r="461" spans="1:20" x14ac:dyDescent="0.25">
      <c r="A461" s="1" t="str">
        <f>SMS[[#This Row],[ID Asesor]]&amp;SMS[[#This Row],[Fecha Monitoreo]]</f>
        <v>389845843</v>
      </c>
      <c r="B461" s="2">
        <v>45843</v>
      </c>
      <c r="C461" s="1" t="s">
        <v>59</v>
      </c>
      <c r="D461" s="1">
        <v>3898</v>
      </c>
      <c r="E461" s="2">
        <v>45843</v>
      </c>
      <c r="F461" s="3">
        <v>0.4777777777777778</v>
      </c>
      <c r="G461" s="1" t="s">
        <v>51</v>
      </c>
      <c r="H461" s="1" t="s">
        <v>52</v>
      </c>
      <c r="I461" s="1" t="s">
        <v>46</v>
      </c>
      <c r="J461" s="1" t="s">
        <v>46</v>
      </c>
      <c r="K461" s="1" t="s">
        <v>46</v>
      </c>
      <c r="L461" s="1" t="s">
        <v>46</v>
      </c>
      <c r="M461" s="1" t="s">
        <v>46</v>
      </c>
      <c r="N461" s="1" t="s">
        <v>46</v>
      </c>
      <c r="O461" s="1" t="s">
        <v>46</v>
      </c>
      <c r="P461" s="1" t="s">
        <v>46</v>
      </c>
      <c r="Q461" s="11" t="str">
        <f>IF(OR(SMS[[#This Row],[El mensaje es asertivo, sin maltrato]]="No Cumple",SMS[[#This Row],[No brinda información sensible o falsa que afecte al cliente o la aplicación]]="No Cumple"),"No Cumple","Cumple")</f>
        <v>Cumple</v>
      </c>
      <c r="R461" s="1" t="s">
        <v>75</v>
      </c>
      <c r="S461" s="4">
        <v>1</v>
      </c>
      <c r="T461" s="9">
        <f>IF(SMS[[#This Row],[Legal]]="No Cumple",0,SMS[[#This Row],[Nota]])</f>
        <v>1</v>
      </c>
    </row>
    <row r="462" spans="1:20" x14ac:dyDescent="0.25">
      <c r="A462" s="1" t="str">
        <f>SMS[[#This Row],[ID Asesor]]&amp;SMS[[#This Row],[Fecha Monitoreo]]</f>
        <v>382945843</v>
      </c>
      <c r="B462" s="2">
        <v>45843</v>
      </c>
      <c r="C462" s="1" t="s">
        <v>56</v>
      </c>
      <c r="D462" s="1">
        <v>3829</v>
      </c>
      <c r="E462" s="2">
        <v>45843</v>
      </c>
      <c r="F462" s="3">
        <v>0.34930555555555554</v>
      </c>
      <c r="G462" s="1" t="s">
        <v>58</v>
      </c>
      <c r="H462" s="1" t="s">
        <v>52</v>
      </c>
      <c r="I462" s="1" t="s">
        <v>46</v>
      </c>
      <c r="J462" s="1" t="s">
        <v>46</v>
      </c>
      <c r="K462" s="1" t="s">
        <v>46</v>
      </c>
      <c r="L462" s="1" t="s">
        <v>46</v>
      </c>
      <c r="M462" s="1" t="s">
        <v>46</v>
      </c>
      <c r="N462" s="1" t="s">
        <v>46</v>
      </c>
      <c r="O462" s="1" t="s">
        <v>46</v>
      </c>
      <c r="P462" s="1" t="s">
        <v>46</v>
      </c>
      <c r="Q462" s="11" t="str">
        <f>IF(OR(SMS[[#This Row],[El mensaje es asertivo, sin maltrato]]="No Cumple",SMS[[#This Row],[No brinda información sensible o falsa que afecte al cliente o la aplicación]]="No Cumple"),"No Cumple","Cumple")</f>
        <v>Cumple</v>
      </c>
      <c r="R462" s="1" t="s">
        <v>675</v>
      </c>
      <c r="S462" s="4">
        <v>1</v>
      </c>
      <c r="T462" s="9">
        <f>IF(SMS[[#This Row],[Legal]]="No Cumple",0,SMS[[#This Row],[Nota]])</f>
        <v>1</v>
      </c>
    </row>
    <row r="463" spans="1:20" x14ac:dyDescent="0.25">
      <c r="A463" s="1" t="str">
        <f>SMS[[#This Row],[ID Asesor]]&amp;SMS[[#This Row],[Fecha Monitoreo]]</f>
        <v>376445843</v>
      </c>
      <c r="B463" s="2">
        <v>45843</v>
      </c>
      <c r="C463" s="1" t="s">
        <v>42</v>
      </c>
      <c r="D463" s="1">
        <v>3764</v>
      </c>
      <c r="E463" s="2">
        <v>45843</v>
      </c>
      <c r="F463" s="3">
        <v>0.47430555555555554</v>
      </c>
      <c r="G463" s="1" t="s">
        <v>51</v>
      </c>
      <c r="H463" s="1" t="s">
        <v>52</v>
      </c>
      <c r="I463" s="1" t="s">
        <v>46</v>
      </c>
      <c r="J463" s="1" t="s">
        <v>46</v>
      </c>
      <c r="K463" s="1" t="s">
        <v>46</v>
      </c>
      <c r="L463" s="1" t="s">
        <v>46</v>
      </c>
      <c r="M463" s="1" t="s">
        <v>46</v>
      </c>
      <c r="N463" s="1" t="s">
        <v>46</v>
      </c>
      <c r="O463" s="1" t="s">
        <v>46</v>
      </c>
      <c r="P463" s="1" t="s">
        <v>46</v>
      </c>
      <c r="Q463" s="11" t="str">
        <f>IF(OR(SMS[[#This Row],[El mensaje es asertivo, sin maltrato]]="No Cumple",SMS[[#This Row],[No brinda información sensible o falsa que afecte al cliente o la aplicación]]="No Cumple"),"No Cumple","Cumple")</f>
        <v>Cumple</v>
      </c>
      <c r="R463" s="1" t="s">
        <v>102</v>
      </c>
      <c r="S463" s="4">
        <v>1</v>
      </c>
      <c r="T463" s="9">
        <f>IF(SMS[[#This Row],[Legal]]="No Cumple",0,SMS[[#This Row],[Nota]])</f>
        <v>1</v>
      </c>
    </row>
    <row r="464" spans="1:20" x14ac:dyDescent="0.25">
      <c r="A464" s="1" t="str">
        <f>SMS[[#This Row],[ID Asesor]]&amp;SMS[[#This Row],[Fecha Monitoreo]]</f>
        <v>383045843</v>
      </c>
      <c r="B464" s="2">
        <v>45843</v>
      </c>
      <c r="C464" s="1" t="s">
        <v>126</v>
      </c>
      <c r="D464" s="1">
        <v>3830</v>
      </c>
      <c r="E464" s="2">
        <v>45843</v>
      </c>
      <c r="F464" s="3">
        <v>0.45833333333333331</v>
      </c>
      <c r="G464" s="1" t="s">
        <v>51</v>
      </c>
      <c r="H464" s="1" t="s">
        <v>52</v>
      </c>
      <c r="I464" s="1" t="s">
        <v>46</v>
      </c>
      <c r="J464" s="1" t="s">
        <v>46</v>
      </c>
      <c r="K464" s="1" t="s">
        <v>46</v>
      </c>
      <c r="L464" s="1" t="s">
        <v>46</v>
      </c>
      <c r="M464" s="1" t="s">
        <v>46</v>
      </c>
      <c r="N464" s="1" t="s">
        <v>46</v>
      </c>
      <c r="O464" s="1" t="s">
        <v>46</v>
      </c>
      <c r="P464" s="1" t="s">
        <v>46</v>
      </c>
      <c r="Q464" s="11" t="str">
        <f>IF(OR(SMS[[#This Row],[El mensaje es asertivo, sin maltrato]]="No Cumple",SMS[[#This Row],[No brinda información sensible o falsa que afecte al cliente o la aplicación]]="No Cumple"),"No Cumple","Cumple")</f>
        <v>Cumple</v>
      </c>
      <c r="R464" s="1" t="s">
        <v>133</v>
      </c>
      <c r="S464" s="4">
        <v>1</v>
      </c>
      <c r="T464" s="9">
        <f>IF(SMS[[#This Row],[Legal]]="No Cumple",0,SMS[[#This Row],[Nota]])</f>
        <v>1</v>
      </c>
    </row>
    <row r="465" spans="1:20" x14ac:dyDescent="0.25">
      <c r="A465" s="1" t="str">
        <f>SMS[[#This Row],[ID Asesor]]&amp;SMS[[#This Row],[Fecha Monitoreo]]</f>
        <v>396745843</v>
      </c>
      <c r="B465" s="2">
        <v>45843</v>
      </c>
      <c r="C465" s="1" t="s">
        <v>126</v>
      </c>
      <c r="D465" s="1">
        <v>3967</v>
      </c>
      <c r="E465" s="2">
        <v>45843</v>
      </c>
      <c r="F465" s="3">
        <v>0.50069444444444444</v>
      </c>
      <c r="G465" s="1" t="s">
        <v>80</v>
      </c>
      <c r="H465" s="1" t="s">
        <v>52</v>
      </c>
      <c r="I465" s="1" t="s">
        <v>46</v>
      </c>
      <c r="J465" s="1" t="s">
        <v>46</v>
      </c>
      <c r="K465" s="1" t="s">
        <v>46</v>
      </c>
      <c r="L465" s="1" t="s">
        <v>46</v>
      </c>
      <c r="M465" s="1" t="s">
        <v>46</v>
      </c>
      <c r="N465" s="1" t="s">
        <v>46</v>
      </c>
      <c r="O465" s="1" t="s">
        <v>46</v>
      </c>
      <c r="P465" s="1" t="s">
        <v>46</v>
      </c>
      <c r="Q465" s="11" t="str">
        <f>IF(OR(SMS[[#This Row],[El mensaje es asertivo, sin maltrato]]="No Cumple",SMS[[#This Row],[No brinda información sensible o falsa que afecte al cliente o la aplicación]]="No Cumple"),"No Cumple","Cumple")</f>
        <v>Cumple</v>
      </c>
      <c r="R465" s="1" t="s">
        <v>133</v>
      </c>
      <c r="S465" s="4">
        <v>1</v>
      </c>
      <c r="T465" s="9">
        <f>IF(SMS[[#This Row],[Legal]]="No Cumple",0,SMS[[#This Row],[Nota]])</f>
        <v>1</v>
      </c>
    </row>
    <row r="466" spans="1:20" x14ac:dyDescent="0.25">
      <c r="A466" s="1" t="str">
        <f>SMS[[#This Row],[ID Asesor]]&amp;SMS[[#This Row],[Fecha Monitoreo]]</f>
        <v>357545843</v>
      </c>
      <c r="B466" s="2">
        <v>45843</v>
      </c>
      <c r="C466" s="1" t="s">
        <v>126</v>
      </c>
      <c r="D466" s="1">
        <v>3575</v>
      </c>
      <c r="E466" s="2">
        <v>45843</v>
      </c>
      <c r="F466" s="3">
        <v>0.46111111111111114</v>
      </c>
      <c r="G466" s="1" t="s">
        <v>80</v>
      </c>
      <c r="H466" s="1" t="s">
        <v>52</v>
      </c>
      <c r="I466" s="1" t="s">
        <v>46</v>
      </c>
      <c r="J466" s="1" t="s">
        <v>46</v>
      </c>
      <c r="K466" s="1" t="s">
        <v>46</v>
      </c>
      <c r="L466" s="1" t="s">
        <v>46</v>
      </c>
      <c r="M466" s="1" t="s">
        <v>46</v>
      </c>
      <c r="N466" s="1" t="s">
        <v>46</v>
      </c>
      <c r="O466" s="1" t="s">
        <v>46</v>
      </c>
      <c r="P466" s="1" t="s">
        <v>46</v>
      </c>
      <c r="Q466" s="11" t="str">
        <f>IF(OR(SMS[[#This Row],[El mensaje es asertivo, sin maltrato]]="No Cumple",SMS[[#This Row],[No brinda información sensible o falsa que afecte al cliente o la aplicación]]="No Cumple"),"No Cumple","Cumple")</f>
        <v>Cumple</v>
      </c>
      <c r="R466" s="1" t="s">
        <v>133</v>
      </c>
      <c r="S466" s="4">
        <v>1</v>
      </c>
      <c r="T466" s="9">
        <f>IF(SMS[[#This Row],[Legal]]="No Cumple",0,SMS[[#This Row],[Nota]])</f>
        <v>1</v>
      </c>
    </row>
    <row r="467" spans="1:20" x14ac:dyDescent="0.25">
      <c r="A467" s="1" t="str">
        <f>SMS[[#This Row],[ID Asesor]]&amp;SMS[[#This Row],[Fecha Monitoreo]]</f>
        <v>380245843</v>
      </c>
      <c r="B467" s="2">
        <v>45843</v>
      </c>
      <c r="C467" s="1" t="s">
        <v>56</v>
      </c>
      <c r="D467" s="1">
        <v>3802</v>
      </c>
      <c r="E467" s="2">
        <v>45843</v>
      </c>
      <c r="F467" s="3">
        <v>0.44513888888888886</v>
      </c>
      <c r="G467" s="1" t="s">
        <v>51</v>
      </c>
      <c r="H467" s="1" t="s">
        <v>52</v>
      </c>
      <c r="I467" s="1" t="s">
        <v>46</v>
      </c>
      <c r="J467" s="1" t="s">
        <v>46</v>
      </c>
      <c r="K467" s="1" t="s">
        <v>46</v>
      </c>
      <c r="L467" s="1" t="s">
        <v>46</v>
      </c>
      <c r="M467" s="1" t="s">
        <v>46</v>
      </c>
      <c r="N467" s="1" t="s">
        <v>46</v>
      </c>
      <c r="O467" s="1" t="s">
        <v>46</v>
      </c>
      <c r="P467" s="1" t="s">
        <v>46</v>
      </c>
      <c r="Q467" s="11" t="str">
        <f>IF(OR(SMS[[#This Row],[El mensaje es asertivo, sin maltrato]]="No Cumple",SMS[[#This Row],[No brinda información sensible o falsa que afecte al cliente o la aplicación]]="No Cumple"),"No Cumple","Cumple")</f>
        <v>Cumple</v>
      </c>
      <c r="R467" s="1" t="s">
        <v>395</v>
      </c>
      <c r="S467" s="4">
        <v>1</v>
      </c>
      <c r="T467" s="9">
        <f>IF(SMS[[#This Row],[Legal]]="No Cumple",0,SMS[[#This Row],[Nota]])</f>
        <v>1</v>
      </c>
    </row>
    <row r="468" spans="1:20" x14ac:dyDescent="0.25">
      <c r="A468" s="1" t="str">
        <f>SMS[[#This Row],[ID Asesor]]&amp;SMS[[#This Row],[Fecha Monitoreo]]</f>
        <v>303145845</v>
      </c>
      <c r="B468" s="2">
        <v>45845</v>
      </c>
      <c r="C468" s="1" t="s">
        <v>42</v>
      </c>
      <c r="D468" s="1">
        <v>3031</v>
      </c>
      <c r="E468" s="2">
        <v>45845</v>
      </c>
      <c r="F468" s="3">
        <v>0.41944444444444445</v>
      </c>
      <c r="G468" s="1" t="s">
        <v>80</v>
      </c>
      <c r="H468" s="1" t="s">
        <v>52</v>
      </c>
      <c r="I468" s="1" t="s">
        <v>46</v>
      </c>
      <c r="J468" s="1" t="s">
        <v>46</v>
      </c>
      <c r="K468" s="1" t="s">
        <v>46</v>
      </c>
      <c r="L468" s="1" t="s">
        <v>46</v>
      </c>
      <c r="M468" s="1" t="s">
        <v>46</v>
      </c>
      <c r="N468" s="1" t="s">
        <v>46</v>
      </c>
      <c r="O468" s="1" t="s">
        <v>46</v>
      </c>
      <c r="P468" s="1" t="s">
        <v>46</v>
      </c>
      <c r="Q468" s="11" t="str">
        <f>IF(OR(SMS[[#This Row],[El mensaje es asertivo, sin maltrato]]="No Cumple",SMS[[#This Row],[No brinda información sensible o falsa que afecte al cliente o la aplicación]]="No Cumple"),"No Cumple","Cumple")</f>
        <v>Cumple</v>
      </c>
      <c r="R468" s="1" t="s">
        <v>102</v>
      </c>
      <c r="S468" s="4">
        <v>1</v>
      </c>
      <c r="T468" s="9">
        <f>IF(SMS[[#This Row],[Legal]]="No Cumple",0,SMS[[#This Row],[Nota]])</f>
        <v>1</v>
      </c>
    </row>
    <row r="469" spans="1:20" x14ac:dyDescent="0.25">
      <c r="A469" s="1" t="str">
        <f>SMS[[#This Row],[ID Asesor]]&amp;SMS[[#This Row],[Fecha Monitoreo]]</f>
        <v>373645845</v>
      </c>
      <c r="B469" s="2">
        <v>45845</v>
      </c>
      <c r="C469" s="1" t="s">
        <v>42</v>
      </c>
      <c r="D469" s="1">
        <v>3736</v>
      </c>
      <c r="E469" s="2">
        <v>45845</v>
      </c>
      <c r="F469" s="3">
        <v>0.43333333333333335</v>
      </c>
      <c r="G469" s="1" t="s">
        <v>51</v>
      </c>
      <c r="H469" s="1" t="s">
        <v>52</v>
      </c>
      <c r="I469" s="1" t="s">
        <v>47</v>
      </c>
      <c r="J469" s="1" t="s">
        <v>46</v>
      </c>
      <c r="K469" s="1" t="s">
        <v>46</v>
      </c>
      <c r="L469" s="1" t="s">
        <v>46</v>
      </c>
      <c r="M469" s="1" t="s">
        <v>46</v>
      </c>
      <c r="N469" s="1" t="s">
        <v>46</v>
      </c>
      <c r="O469" s="1" t="s">
        <v>46</v>
      </c>
      <c r="P469" s="1" t="s">
        <v>46</v>
      </c>
      <c r="Q469" s="11" t="str">
        <f>IF(OR(SMS[[#This Row],[El mensaje es asertivo, sin maltrato]]="No Cumple",SMS[[#This Row],[No brinda información sensible o falsa que afecte al cliente o la aplicación]]="No Cumple"),"No Cumple","Cumple")</f>
        <v>Cumple</v>
      </c>
      <c r="R469" s="1" t="s">
        <v>1230</v>
      </c>
      <c r="S469" s="4">
        <v>0.85</v>
      </c>
      <c r="T469" s="9">
        <f>IF(SMS[[#This Row],[Legal]]="No Cumple",0,SMS[[#This Row],[Nota]])</f>
        <v>0.85</v>
      </c>
    </row>
    <row r="470" spans="1:20" x14ac:dyDescent="0.25">
      <c r="A470" s="1" t="str">
        <f>SMS[[#This Row],[ID Asesor]]&amp;SMS[[#This Row],[Fecha Monitoreo]]</f>
        <v>359945845</v>
      </c>
      <c r="B470" s="2">
        <v>45845</v>
      </c>
      <c r="C470" s="1" t="s">
        <v>42</v>
      </c>
      <c r="D470" s="1">
        <v>3599</v>
      </c>
      <c r="E470" s="2">
        <v>45845</v>
      </c>
      <c r="F470" s="3">
        <v>0.4465277777777778</v>
      </c>
      <c r="G470" s="1" t="s">
        <v>80</v>
      </c>
      <c r="H470" s="1" t="s">
        <v>52</v>
      </c>
      <c r="I470" s="1" t="s">
        <v>46</v>
      </c>
      <c r="J470" s="1" t="s">
        <v>46</v>
      </c>
      <c r="K470" s="1" t="s">
        <v>46</v>
      </c>
      <c r="L470" s="1" t="s">
        <v>46</v>
      </c>
      <c r="M470" s="1" t="s">
        <v>46</v>
      </c>
      <c r="N470" s="1" t="s">
        <v>47</v>
      </c>
      <c r="O470" s="1" t="s">
        <v>46</v>
      </c>
      <c r="P470" s="1" t="s">
        <v>46</v>
      </c>
      <c r="Q470" s="11" t="str">
        <f>IF(OR(SMS[[#This Row],[El mensaje es asertivo, sin maltrato]]="No Cumple",SMS[[#This Row],[No brinda información sensible o falsa que afecte al cliente o la aplicación]]="No Cumple"),"No Cumple","Cumple")</f>
        <v>Cumple</v>
      </c>
      <c r="R470" s="1" t="s">
        <v>923</v>
      </c>
      <c r="S470" s="4">
        <v>0.85</v>
      </c>
      <c r="T470" s="9">
        <f>IF(SMS[[#This Row],[Legal]]="No Cumple",0,SMS[[#This Row],[Nota]])</f>
        <v>0.85</v>
      </c>
    </row>
    <row r="471" spans="1:20" x14ac:dyDescent="0.25">
      <c r="A471" s="1" t="str">
        <f>SMS[[#This Row],[ID Asesor]]&amp;SMS[[#This Row],[Fecha Monitoreo]]</f>
        <v>394545845</v>
      </c>
      <c r="B471" s="2">
        <v>45845</v>
      </c>
      <c r="C471" s="1" t="s">
        <v>42</v>
      </c>
      <c r="D471" s="1">
        <v>3945</v>
      </c>
      <c r="E471" s="2">
        <v>45845</v>
      </c>
      <c r="F471" s="3">
        <v>0.375</v>
      </c>
      <c r="G471" s="1" t="s">
        <v>51</v>
      </c>
      <c r="H471" s="1" t="s">
        <v>52</v>
      </c>
      <c r="I471" s="1" t="s">
        <v>47</v>
      </c>
      <c r="J471" s="1" t="s">
        <v>46</v>
      </c>
      <c r="K471" s="1" t="s">
        <v>46</v>
      </c>
      <c r="L471" s="1" t="s">
        <v>46</v>
      </c>
      <c r="M471" s="1" t="s">
        <v>46</v>
      </c>
      <c r="N471" s="1" t="s">
        <v>46</v>
      </c>
      <c r="O471" s="1" t="s">
        <v>46</v>
      </c>
      <c r="P471" s="1" t="s">
        <v>46</v>
      </c>
      <c r="Q471" s="11" t="str">
        <f>IF(OR(SMS[[#This Row],[El mensaje es asertivo, sin maltrato]]="No Cumple",SMS[[#This Row],[No brinda información sensible o falsa que afecte al cliente o la aplicación]]="No Cumple"),"No Cumple","Cumple")</f>
        <v>Cumple</v>
      </c>
      <c r="R471" s="1" t="s">
        <v>1231</v>
      </c>
      <c r="S471" s="4">
        <v>0.85</v>
      </c>
      <c r="T471" s="9">
        <f>IF(SMS[[#This Row],[Legal]]="No Cumple",0,SMS[[#This Row],[Nota]])</f>
        <v>0.85</v>
      </c>
    </row>
    <row r="472" spans="1:20" x14ac:dyDescent="0.25">
      <c r="A472" s="1" t="str">
        <f>SMS[[#This Row],[ID Asesor]]&amp;SMS[[#This Row],[Fecha Monitoreo]]</f>
        <v>387845845</v>
      </c>
      <c r="B472" s="2">
        <v>45845</v>
      </c>
      <c r="C472" s="1" t="s">
        <v>126</v>
      </c>
      <c r="D472" s="1">
        <v>3878</v>
      </c>
      <c r="E472" s="2">
        <v>45845</v>
      </c>
      <c r="F472" s="3">
        <v>0.68333333333333335</v>
      </c>
      <c r="G472" s="1" t="s">
        <v>80</v>
      </c>
      <c r="H472" s="1" t="s">
        <v>52</v>
      </c>
      <c r="I472" s="1" t="s">
        <v>46</v>
      </c>
      <c r="J472" s="1" t="s">
        <v>46</v>
      </c>
      <c r="K472" s="1" t="s">
        <v>46</v>
      </c>
      <c r="L472" s="1" t="s">
        <v>46</v>
      </c>
      <c r="M472" s="1" t="s">
        <v>46</v>
      </c>
      <c r="N472" s="1" t="s">
        <v>46</v>
      </c>
      <c r="O472" s="1" t="s">
        <v>46</v>
      </c>
      <c r="P472" s="1" t="s">
        <v>46</v>
      </c>
      <c r="Q472" s="11" t="str">
        <f>IF(OR(SMS[[#This Row],[El mensaje es asertivo, sin maltrato]]="No Cumple",SMS[[#This Row],[No brinda información sensible o falsa que afecte al cliente o la aplicación]]="No Cumple"),"No Cumple","Cumple")</f>
        <v>Cumple</v>
      </c>
      <c r="R472" s="1" t="s">
        <v>133</v>
      </c>
      <c r="S472" s="4">
        <v>1</v>
      </c>
      <c r="T472" s="9">
        <f>IF(SMS[[#This Row],[Legal]]="No Cumple",0,SMS[[#This Row],[Nota]])</f>
        <v>1</v>
      </c>
    </row>
    <row r="473" spans="1:20" x14ac:dyDescent="0.25">
      <c r="A473" s="1" t="str">
        <f>SMS[[#This Row],[ID Asesor]]&amp;SMS[[#This Row],[Fecha Monitoreo]]</f>
        <v>372445845</v>
      </c>
      <c r="B473" s="2">
        <v>45845</v>
      </c>
      <c r="C473" s="1" t="s">
        <v>126</v>
      </c>
      <c r="D473" s="1">
        <v>3724</v>
      </c>
      <c r="E473" s="2">
        <v>45845</v>
      </c>
      <c r="F473" s="3">
        <v>0.4777777777777778</v>
      </c>
      <c r="G473" s="1" t="s">
        <v>51</v>
      </c>
      <c r="H473" s="1" t="s">
        <v>52</v>
      </c>
      <c r="I473" s="1" t="s">
        <v>46</v>
      </c>
      <c r="J473" s="1" t="s">
        <v>46</v>
      </c>
      <c r="K473" s="1" t="s">
        <v>46</v>
      </c>
      <c r="L473" s="1" t="s">
        <v>46</v>
      </c>
      <c r="M473" s="1" t="s">
        <v>46</v>
      </c>
      <c r="N473" s="1" t="s">
        <v>46</v>
      </c>
      <c r="O473" s="1" t="s">
        <v>46</v>
      </c>
      <c r="P473" s="1" t="s">
        <v>46</v>
      </c>
      <c r="Q473" s="11" t="str">
        <f>IF(OR(SMS[[#This Row],[El mensaje es asertivo, sin maltrato]]="No Cumple",SMS[[#This Row],[No brinda información sensible o falsa que afecte al cliente o la aplicación]]="No Cumple"),"No Cumple","Cumple")</f>
        <v>Cumple</v>
      </c>
      <c r="R473" s="1" t="s">
        <v>133</v>
      </c>
      <c r="S473" s="4">
        <v>1</v>
      </c>
      <c r="T473" s="9">
        <f>IF(SMS[[#This Row],[Legal]]="No Cumple",0,SMS[[#This Row],[Nota]])</f>
        <v>1</v>
      </c>
    </row>
    <row r="474" spans="1:20" x14ac:dyDescent="0.25">
      <c r="A474" s="1" t="str">
        <f>SMS[[#This Row],[ID Asesor]]&amp;SMS[[#This Row],[Fecha Monitoreo]]</f>
        <v>301145845</v>
      </c>
      <c r="B474" s="2">
        <v>45845</v>
      </c>
      <c r="C474" s="1" t="s">
        <v>59</v>
      </c>
      <c r="D474" s="1">
        <v>3011</v>
      </c>
      <c r="E474" s="2">
        <v>45845</v>
      </c>
      <c r="F474" s="3">
        <v>0.60347222222222219</v>
      </c>
      <c r="G474" s="1" t="s">
        <v>51</v>
      </c>
      <c r="H474" s="1" t="s">
        <v>52</v>
      </c>
      <c r="I474" s="1" t="s">
        <v>47</v>
      </c>
      <c r="J474" s="1" t="s">
        <v>47</v>
      </c>
      <c r="K474" s="1" t="s">
        <v>46</v>
      </c>
      <c r="L474" s="1" t="s">
        <v>46</v>
      </c>
      <c r="M474" s="1" t="s">
        <v>46</v>
      </c>
      <c r="N474" s="1" t="s">
        <v>46</v>
      </c>
      <c r="O474" s="1" t="s">
        <v>46</v>
      </c>
      <c r="P474" s="1" t="s">
        <v>46</v>
      </c>
      <c r="Q474" s="11" t="str">
        <f>IF(OR(SMS[[#This Row],[El mensaje es asertivo, sin maltrato]]="No Cumple",SMS[[#This Row],[No brinda información sensible o falsa que afecte al cliente o la aplicación]]="No Cumple"),"No Cumple","Cumple")</f>
        <v>Cumple</v>
      </c>
      <c r="R474" s="1" t="s">
        <v>1232</v>
      </c>
      <c r="S474" s="4">
        <v>0.65</v>
      </c>
      <c r="T474" s="9">
        <f>IF(SMS[[#This Row],[Legal]]="No Cumple",0,SMS[[#This Row],[Nota]])</f>
        <v>0.65</v>
      </c>
    </row>
    <row r="475" spans="1:20" x14ac:dyDescent="0.25">
      <c r="A475" s="1" t="str">
        <f>SMS[[#This Row],[ID Asesor]]&amp;SMS[[#This Row],[Fecha Monitoreo]]</f>
        <v>396245845</v>
      </c>
      <c r="B475" s="2">
        <v>45845</v>
      </c>
      <c r="C475" s="1" t="s">
        <v>126</v>
      </c>
      <c r="D475" s="1">
        <v>3962</v>
      </c>
      <c r="E475" s="2">
        <v>45845</v>
      </c>
      <c r="F475" s="3">
        <v>0.66805555555555551</v>
      </c>
      <c r="G475" s="1" t="s">
        <v>80</v>
      </c>
      <c r="H475" s="1" t="s">
        <v>52</v>
      </c>
      <c r="I475" s="1" t="s">
        <v>46</v>
      </c>
      <c r="J475" s="1" t="s">
        <v>46</v>
      </c>
      <c r="K475" s="1" t="s">
        <v>46</v>
      </c>
      <c r="L475" s="1" t="s">
        <v>46</v>
      </c>
      <c r="M475" s="1" t="s">
        <v>46</v>
      </c>
      <c r="N475" s="1" t="s">
        <v>46</v>
      </c>
      <c r="O475" s="1" t="s">
        <v>46</v>
      </c>
      <c r="P475" s="1" t="s">
        <v>46</v>
      </c>
      <c r="Q475" s="11" t="str">
        <f>IF(OR(SMS[[#This Row],[El mensaje es asertivo, sin maltrato]]="No Cumple",SMS[[#This Row],[No brinda información sensible o falsa que afecte al cliente o la aplicación]]="No Cumple"),"No Cumple","Cumple")</f>
        <v>Cumple</v>
      </c>
      <c r="R475" s="1" t="s">
        <v>133</v>
      </c>
      <c r="S475" s="4">
        <v>1</v>
      </c>
      <c r="T475" s="9">
        <f>IF(SMS[[#This Row],[Legal]]="No Cumple",0,SMS[[#This Row],[Nota]])</f>
        <v>1</v>
      </c>
    </row>
    <row r="476" spans="1:20" x14ac:dyDescent="0.25">
      <c r="A476" s="1" t="str">
        <f>SMS[[#This Row],[ID Asesor]]&amp;SMS[[#This Row],[Fecha Monitoreo]]</f>
        <v>383145845</v>
      </c>
      <c r="B476" s="2">
        <v>45845</v>
      </c>
      <c r="C476" s="1" t="s">
        <v>126</v>
      </c>
      <c r="D476" s="1">
        <v>3831</v>
      </c>
      <c r="E476" s="2">
        <v>45845</v>
      </c>
      <c r="F476" s="3">
        <v>0.69930555555555551</v>
      </c>
      <c r="G476" s="1" t="s">
        <v>80</v>
      </c>
      <c r="H476" s="1" t="s">
        <v>52</v>
      </c>
      <c r="I476" s="1" t="s">
        <v>46</v>
      </c>
      <c r="J476" s="1" t="s">
        <v>46</v>
      </c>
      <c r="K476" s="1" t="s">
        <v>46</v>
      </c>
      <c r="L476" s="1" t="s">
        <v>46</v>
      </c>
      <c r="M476" s="1" t="s">
        <v>46</v>
      </c>
      <c r="N476" s="1" t="s">
        <v>46</v>
      </c>
      <c r="O476" s="1" t="s">
        <v>46</v>
      </c>
      <c r="P476" s="1" t="s">
        <v>46</v>
      </c>
      <c r="Q476" s="11" t="str">
        <f>IF(OR(SMS[[#This Row],[El mensaje es asertivo, sin maltrato]]="No Cumple",SMS[[#This Row],[No brinda información sensible o falsa que afecte al cliente o la aplicación]]="No Cumple"),"No Cumple","Cumple")</f>
        <v>Cumple</v>
      </c>
      <c r="R476" s="1" t="s">
        <v>133</v>
      </c>
      <c r="S476" s="4">
        <v>1</v>
      </c>
      <c r="T476" s="9">
        <f>IF(SMS[[#This Row],[Legal]]="No Cumple",0,SMS[[#This Row],[Nota]])</f>
        <v>1</v>
      </c>
    </row>
    <row r="477" spans="1:20" x14ac:dyDescent="0.25">
      <c r="A477" s="1" t="str">
        <f>SMS[[#This Row],[ID Asesor]]&amp;SMS[[#This Row],[Fecha Monitoreo]]</f>
        <v>374945845</v>
      </c>
      <c r="B477" s="2">
        <v>45845</v>
      </c>
      <c r="C477" s="1" t="s">
        <v>59</v>
      </c>
      <c r="D477" s="1">
        <v>3749</v>
      </c>
      <c r="E477" s="2">
        <v>45845</v>
      </c>
      <c r="F477" s="3">
        <v>0.50972222222222219</v>
      </c>
      <c r="G477" s="1" t="s">
        <v>51</v>
      </c>
      <c r="H477" s="1" t="s">
        <v>52</v>
      </c>
      <c r="I477" s="1" t="s">
        <v>47</v>
      </c>
      <c r="J477" s="1" t="s">
        <v>46</v>
      </c>
      <c r="K477" s="1" t="s">
        <v>46</v>
      </c>
      <c r="L477" s="1" t="s">
        <v>46</v>
      </c>
      <c r="M477" s="1" t="s">
        <v>46</v>
      </c>
      <c r="N477" s="1" t="s">
        <v>46</v>
      </c>
      <c r="O477" s="1" t="s">
        <v>46</v>
      </c>
      <c r="P477" s="1" t="s">
        <v>46</v>
      </c>
      <c r="Q477" s="11" t="str">
        <f>IF(OR(SMS[[#This Row],[El mensaje es asertivo, sin maltrato]]="No Cumple",SMS[[#This Row],[No brinda información sensible o falsa que afecte al cliente o la aplicación]]="No Cumple"),"No Cumple","Cumple")</f>
        <v>Cumple</v>
      </c>
      <c r="R477" s="1" t="s">
        <v>1233</v>
      </c>
      <c r="S477" s="4">
        <v>0.85</v>
      </c>
      <c r="T477" s="9">
        <f>IF(SMS[[#This Row],[Legal]]="No Cumple",0,SMS[[#This Row],[Nota]])</f>
        <v>0.85</v>
      </c>
    </row>
    <row r="478" spans="1:20" x14ac:dyDescent="0.25">
      <c r="A478" s="1" t="str">
        <f>SMS[[#This Row],[ID Asesor]]&amp;SMS[[#This Row],[Fecha Monitoreo]]</f>
        <v>397045845</v>
      </c>
      <c r="B478" s="2">
        <v>45845</v>
      </c>
      <c r="C478" s="1" t="s">
        <v>59</v>
      </c>
      <c r="D478" s="1">
        <v>3970</v>
      </c>
      <c r="E478" s="2">
        <v>45845</v>
      </c>
      <c r="F478" s="3">
        <v>0.65138888888888891</v>
      </c>
      <c r="G478" s="1" t="s">
        <v>80</v>
      </c>
      <c r="H478" s="1" t="s">
        <v>52</v>
      </c>
      <c r="I478" s="1" t="s">
        <v>46</v>
      </c>
      <c r="J478" s="1" t="s">
        <v>46</v>
      </c>
      <c r="K478" s="1" t="s">
        <v>46</v>
      </c>
      <c r="L478" s="1" t="s">
        <v>46</v>
      </c>
      <c r="M478" s="1" t="s">
        <v>46</v>
      </c>
      <c r="N478" s="1" t="s">
        <v>46</v>
      </c>
      <c r="O478" s="1" t="s">
        <v>46</v>
      </c>
      <c r="P478" s="1" t="s">
        <v>46</v>
      </c>
      <c r="Q478" s="11" t="str">
        <f>IF(OR(SMS[[#This Row],[El mensaje es asertivo, sin maltrato]]="No Cumple",SMS[[#This Row],[No brinda información sensible o falsa que afecte al cliente o la aplicación]]="No Cumple"),"No Cumple","Cumple")</f>
        <v>Cumple</v>
      </c>
      <c r="R478" s="1" t="s">
        <v>75</v>
      </c>
      <c r="S478" s="4">
        <v>1</v>
      </c>
      <c r="T478" s="9">
        <f>IF(SMS[[#This Row],[Legal]]="No Cumple",0,SMS[[#This Row],[Nota]])</f>
        <v>1</v>
      </c>
    </row>
    <row r="479" spans="1:20" x14ac:dyDescent="0.25">
      <c r="A479" s="1" t="str">
        <f>SMS[[#This Row],[ID Asesor]]&amp;SMS[[#This Row],[Fecha Monitoreo]]</f>
        <v>370145845</v>
      </c>
      <c r="B479" s="2">
        <v>45845</v>
      </c>
      <c r="C479" s="1" t="s">
        <v>56</v>
      </c>
      <c r="D479" s="1">
        <v>3701</v>
      </c>
      <c r="E479" s="2">
        <v>45845</v>
      </c>
      <c r="F479" s="3">
        <v>0.50624999999999998</v>
      </c>
      <c r="G479" s="1" t="s">
        <v>80</v>
      </c>
      <c r="H479" s="1" t="s">
        <v>52</v>
      </c>
      <c r="I479" s="1" t="s">
        <v>46</v>
      </c>
      <c r="J479" s="1" t="s">
        <v>46</v>
      </c>
      <c r="K479" s="1" t="s">
        <v>46</v>
      </c>
      <c r="L479" s="1" t="s">
        <v>46</v>
      </c>
      <c r="M479" s="1" t="s">
        <v>46</v>
      </c>
      <c r="N479" s="1" t="s">
        <v>47</v>
      </c>
      <c r="O479" s="1" t="s">
        <v>46</v>
      </c>
      <c r="P479" s="1" t="s">
        <v>46</v>
      </c>
      <c r="Q479" s="11" t="str">
        <f>IF(OR(SMS[[#This Row],[El mensaje es asertivo, sin maltrato]]="No Cumple",SMS[[#This Row],[No brinda información sensible o falsa que afecte al cliente o la aplicación]]="No Cumple"),"No Cumple","Cumple")</f>
        <v>Cumple</v>
      </c>
      <c r="R479" s="1" t="s">
        <v>1234</v>
      </c>
      <c r="S479" s="4">
        <v>0.85</v>
      </c>
      <c r="T479" s="9">
        <f>IF(SMS[[#This Row],[Legal]]="No Cumple",0,SMS[[#This Row],[Nota]])</f>
        <v>0.85</v>
      </c>
    </row>
    <row r="480" spans="1:20" x14ac:dyDescent="0.25">
      <c r="A480" s="1" t="str">
        <f>SMS[[#This Row],[ID Asesor]]&amp;SMS[[#This Row],[Fecha Monitoreo]]</f>
        <v>388045845</v>
      </c>
      <c r="B480" s="2">
        <v>45845</v>
      </c>
      <c r="C480" s="1" t="s">
        <v>56</v>
      </c>
      <c r="D480" s="1">
        <v>3880</v>
      </c>
      <c r="E480" s="2">
        <v>45845</v>
      </c>
      <c r="F480" s="3">
        <v>0.53680555555555554</v>
      </c>
      <c r="G480" s="1" t="s">
        <v>80</v>
      </c>
      <c r="H480" s="1" t="s">
        <v>52</v>
      </c>
      <c r="I480" s="1" t="s">
        <v>46</v>
      </c>
      <c r="J480" s="1" t="s">
        <v>46</v>
      </c>
      <c r="K480" s="1" t="s">
        <v>46</v>
      </c>
      <c r="L480" s="1" t="s">
        <v>46</v>
      </c>
      <c r="M480" s="1" t="s">
        <v>46</v>
      </c>
      <c r="N480" s="1" t="s">
        <v>46</v>
      </c>
      <c r="O480" s="1" t="s">
        <v>46</v>
      </c>
      <c r="P480" s="1" t="s">
        <v>46</v>
      </c>
      <c r="Q480" s="11" t="str">
        <f>IF(OR(SMS[[#This Row],[El mensaje es asertivo, sin maltrato]]="No Cumple",SMS[[#This Row],[No brinda información sensible o falsa que afecte al cliente o la aplicación]]="No Cumple"),"No Cumple","Cumple")</f>
        <v>Cumple</v>
      </c>
      <c r="R480" s="1" t="s">
        <v>402</v>
      </c>
      <c r="S480" s="4">
        <v>1</v>
      </c>
      <c r="T480" s="9">
        <f>IF(SMS[[#This Row],[Legal]]="No Cumple",0,SMS[[#This Row],[Nota]])</f>
        <v>1</v>
      </c>
    </row>
    <row r="481" spans="1:20" x14ac:dyDescent="0.25">
      <c r="A481" s="1" t="str">
        <f>SMS[[#This Row],[ID Asesor]]&amp;SMS[[#This Row],[Fecha Monitoreo]]</f>
        <v>357545845</v>
      </c>
      <c r="B481" s="2">
        <v>45845</v>
      </c>
      <c r="C481" s="1" t="s">
        <v>56</v>
      </c>
      <c r="D481" s="1">
        <v>3575</v>
      </c>
      <c r="E481" s="2">
        <v>45845</v>
      </c>
      <c r="F481" s="3">
        <v>0.68125000000000002</v>
      </c>
      <c r="G481" s="1" t="s">
        <v>58</v>
      </c>
      <c r="H481" s="1" t="s">
        <v>52</v>
      </c>
      <c r="I481" s="1" t="s">
        <v>46</v>
      </c>
      <c r="J481" s="1" t="s">
        <v>46</v>
      </c>
      <c r="K481" s="1" t="s">
        <v>46</v>
      </c>
      <c r="L481" s="1" t="s">
        <v>46</v>
      </c>
      <c r="M481" s="1" t="s">
        <v>46</v>
      </c>
      <c r="N481" s="1" t="s">
        <v>46</v>
      </c>
      <c r="O481" s="1" t="s">
        <v>46</v>
      </c>
      <c r="P481" s="1" t="s">
        <v>46</v>
      </c>
      <c r="Q481" s="11" t="str">
        <f>IF(OR(SMS[[#This Row],[El mensaje es asertivo, sin maltrato]]="No Cumple",SMS[[#This Row],[No brinda información sensible o falsa que afecte al cliente o la aplicación]]="No Cumple"),"No Cumple","Cumple")</f>
        <v>Cumple</v>
      </c>
      <c r="R481" s="1" t="s">
        <v>402</v>
      </c>
      <c r="S481" s="4">
        <v>1</v>
      </c>
      <c r="T481" s="9">
        <f>IF(SMS[[#This Row],[Legal]]="No Cumple",0,SMS[[#This Row],[Nota]])</f>
        <v>1</v>
      </c>
    </row>
    <row r="482" spans="1:20" x14ac:dyDescent="0.25">
      <c r="A482" s="1" t="str">
        <f>SMS[[#This Row],[ID Asesor]]&amp;SMS[[#This Row],[Fecha Monitoreo]]</f>
        <v>376745845</v>
      </c>
      <c r="B482" s="2">
        <v>45845</v>
      </c>
      <c r="C482" s="1" t="s">
        <v>56</v>
      </c>
      <c r="D482" s="1">
        <v>3767</v>
      </c>
      <c r="E482" s="2">
        <v>45845</v>
      </c>
      <c r="F482" s="3">
        <v>0.71111111111111114</v>
      </c>
      <c r="G482" s="1" t="s">
        <v>80</v>
      </c>
      <c r="H482" s="1" t="s">
        <v>52</v>
      </c>
      <c r="I482" s="1" t="s">
        <v>47</v>
      </c>
      <c r="J482" s="1" t="s">
        <v>46</v>
      </c>
      <c r="K482" s="1" t="s">
        <v>46</v>
      </c>
      <c r="L482" s="1" t="s">
        <v>46</v>
      </c>
      <c r="M482" s="1" t="s">
        <v>46</v>
      </c>
      <c r="N482" s="1" t="s">
        <v>46</v>
      </c>
      <c r="O482" s="1" t="s">
        <v>46</v>
      </c>
      <c r="P482" s="1" t="s">
        <v>46</v>
      </c>
      <c r="Q482" s="11" t="str">
        <f>IF(OR(SMS[[#This Row],[El mensaje es asertivo, sin maltrato]]="No Cumple",SMS[[#This Row],[No brinda información sensible o falsa que afecte al cliente o la aplicación]]="No Cumple"),"No Cumple","Cumple")</f>
        <v>Cumple</v>
      </c>
      <c r="R482" s="1" t="s">
        <v>1235</v>
      </c>
      <c r="S482" s="4">
        <v>0.85</v>
      </c>
      <c r="T482" s="9">
        <f>IF(SMS[[#This Row],[Legal]]="No Cumple",0,SMS[[#This Row],[Nota]])</f>
        <v>0.85</v>
      </c>
    </row>
    <row r="483" spans="1:20" x14ac:dyDescent="0.25">
      <c r="A483" s="1" t="str">
        <f>SMS[[#This Row],[ID Asesor]]&amp;SMS[[#This Row],[Fecha Monitoreo]]</f>
        <v>402845845</v>
      </c>
      <c r="B483" s="2">
        <v>45845</v>
      </c>
      <c r="C483" s="1" t="s">
        <v>59</v>
      </c>
      <c r="D483" s="1">
        <v>4028</v>
      </c>
      <c r="E483" s="2">
        <v>45845</v>
      </c>
      <c r="F483" s="3">
        <v>0.72013888888888888</v>
      </c>
      <c r="G483" s="1" t="s">
        <v>80</v>
      </c>
      <c r="H483" s="1" t="s">
        <v>52</v>
      </c>
      <c r="I483" s="1" t="s">
        <v>46</v>
      </c>
      <c r="J483" s="1" t="s">
        <v>46</v>
      </c>
      <c r="K483" s="1" t="s">
        <v>46</v>
      </c>
      <c r="L483" s="1" t="s">
        <v>46</v>
      </c>
      <c r="M483" s="1" t="s">
        <v>46</v>
      </c>
      <c r="N483" s="1" t="s">
        <v>46</v>
      </c>
      <c r="O483" s="1" t="s">
        <v>46</v>
      </c>
      <c r="P483" s="1" t="s">
        <v>46</v>
      </c>
      <c r="Q483" s="11" t="str">
        <f>IF(OR(SMS[[#This Row],[El mensaje es asertivo, sin maltrato]]="No Cumple",SMS[[#This Row],[No brinda información sensible o falsa que afecte al cliente o la aplicación]]="No Cumple"),"No Cumple","Cumple")</f>
        <v>Cumple</v>
      </c>
      <c r="R483" s="1" t="s">
        <v>75</v>
      </c>
      <c r="S483" s="4">
        <v>1</v>
      </c>
      <c r="T483" s="9">
        <f>IF(SMS[[#This Row],[Legal]]="No Cumple",0,SMS[[#This Row],[Nota]])</f>
        <v>1</v>
      </c>
    </row>
    <row r="484" spans="1:20" x14ac:dyDescent="0.25">
      <c r="A484" s="1" t="str">
        <f>SMS[[#This Row],[ID Asesor]]&amp;SMS[[#This Row],[Fecha Monitoreo]]</f>
        <v>366745845</v>
      </c>
      <c r="B484" s="2">
        <v>45845</v>
      </c>
      <c r="C484" s="1" t="s">
        <v>42</v>
      </c>
      <c r="D484" s="1">
        <v>3667</v>
      </c>
      <c r="E484" s="2">
        <v>45845</v>
      </c>
      <c r="F484" s="3">
        <v>0.14097222222222222</v>
      </c>
      <c r="G484" s="1" t="s">
        <v>43</v>
      </c>
      <c r="H484" s="1" t="s">
        <v>52</v>
      </c>
      <c r="I484" s="1" t="s">
        <v>46</v>
      </c>
      <c r="J484" s="1" t="s">
        <v>46</v>
      </c>
      <c r="K484" s="1" t="s">
        <v>46</v>
      </c>
      <c r="L484" s="1" t="s">
        <v>46</v>
      </c>
      <c r="M484" s="1" t="s">
        <v>46</v>
      </c>
      <c r="N484" s="1" t="s">
        <v>46</v>
      </c>
      <c r="O484" s="1" t="s">
        <v>46</v>
      </c>
      <c r="P484" s="1" t="s">
        <v>46</v>
      </c>
      <c r="Q484" s="11" t="str">
        <f>IF(OR(SMS[[#This Row],[El mensaje es asertivo, sin maltrato]]="No Cumple",SMS[[#This Row],[No brinda información sensible o falsa que afecte al cliente o la aplicación]]="No Cumple"),"No Cumple","Cumple")</f>
        <v>Cumple</v>
      </c>
      <c r="R484" s="1" t="s">
        <v>102</v>
      </c>
      <c r="S484" s="4">
        <v>1</v>
      </c>
      <c r="T484" s="9">
        <f>IF(SMS[[#This Row],[Legal]]="No Cumple",0,SMS[[#This Row],[Nota]])</f>
        <v>1</v>
      </c>
    </row>
    <row r="485" spans="1:20" x14ac:dyDescent="0.25">
      <c r="A485" s="1" t="str">
        <f>SMS[[#This Row],[ID Asesor]]&amp;SMS[[#This Row],[Fecha Monitoreo]]</f>
        <v>396945845</v>
      </c>
      <c r="B485" s="2">
        <v>45845</v>
      </c>
      <c r="C485" s="1" t="s">
        <v>696</v>
      </c>
      <c r="D485" s="1">
        <v>3969</v>
      </c>
      <c r="E485" s="2">
        <v>45845</v>
      </c>
      <c r="F485" s="3">
        <v>0.72152777777777777</v>
      </c>
      <c r="G485" s="1" t="s">
        <v>80</v>
      </c>
      <c r="H485" s="1" t="s">
        <v>52</v>
      </c>
      <c r="I485" s="1" t="s">
        <v>46</v>
      </c>
      <c r="J485" s="1" t="s">
        <v>46</v>
      </c>
      <c r="K485" s="1" t="s">
        <v>46</v>
      </c>
      <c r="L485" s="1" t="s">
        <v>46</v>
      </c>
      <c r="M485" s="1" t="s">
        <v>46</v>
      </c>
      <c r="N485" s="1" t="s">
        <v>46</v>
      </c>
      <c r="O485" s="1" t="s">
        <v>46</v>
      </c>
      <c r="P485" s="1" t="s">
        <v>46</v>
      </c>
      <c r="Q485" s="11" t="str">
        <f>IF(OR(SMS[[#This Row],[El mensaje es asertivo, sin maltrato]]="No Cumple",SMS[[#This Row],[No brinda información sensible o falsa que afecte al cliente o la aplicación]]="No Cumple"),"No Cumple","Cumple")</f>
        <v>Cumple</v>
      </c>
      <c r="R485" s="1" t="s">
        <v>699</v>
      </c>
      <c r="S485" s="4">
        <v>1</v>
      </c>
      <c r="T485" s="9">
        <f>IF(SMS[[#This Row],[Legal]]="No Cumple",0,SMS[[#This Row],[Nota]])</f>
        <v>1</v>
      </c>
    </row>
    <row r="486" spans="1:20" x14ac:dyDescent="0.25">
      <c r="A486" s="1" t="str">
        <f>SMS[[#This Row],[ID Asesor]]&amp;SMS[[#This Row],[Fecha Monitoreo]]</f>
        <v>385845845</v>
      </c>
      <c r="B486" s="2">
        <v>45845</v>
      </c>
      <c r="C486" s="1" t="s">
        <v>696</v>
      </c>
      <c r="D486" s="1">
        <v>3858</v>
      </c>
      <c r="E486" s="2">
        <v>45845</v>
      </c>
      <c r="F486" s="3">
        <v>0.71597222222222223</v>
      </c>
      <c r="G486" s="1" t="s">
        <v>43</v>
      </c>
      <c r="H486" s="1" t="s">
        <v>52</v>
      </c>
      <c r="I486" s="1" t="s">
        <v>46</v>
      </c>
      <c r="J486" s="1" t="s">
        <v>46</v>
      </c>
      <c r="K486" s="1" t="s">
        <v>46</v>
      </c>
      <c r="L486" s="1" t="s">
        <v>46</v>
      </c>
      <c r="M486" s="1" t="s">
        <v>46</v>
      </c>
      <c r="N486" s="1" t="s">
        <v>46</v>
      </c>
      <c r="O486" s="1" t="s">
        <v>46</v>
      </c>
      <c r="P486" s="1" t="s">
        <v>46</v>
      </c>
      <c r="Q486" s="11" t="str">
        <f>IF(OR(SMS[[#This Row],[El mensaje es asertivo, sin maltrato]]="No Cumple",SMS[[#This Row],[No brinda información sensible o falsa que afecte al cliente o la aplicación]]="No Cumple"),"No Cumple","Cumple")</f>
        <v>Cumple</v>
      </c>
      <c r="R486" s="1" t="s">
        <v>699</v>
      </c>
      <c r="S486" s="4">
        <v>1</v>
      </c>
      <c r="T486" s="9">
        <f>IF(SMS[[#This Row],[Legal]]="No Cumple",0,SMS[[#This Row],[Nota]])</f>
        <v>1</v>
      </c>
    </row>
    <row r="487" spans="1:20" x14ac:dyDescent="0.25">
      <c r="A487" s="1" t="str">
        <f>SMS[[#This Row],[ID Asesor]]&amp;SMS[[#This Row],[Fecha Monitoreo]]</f>
        <v>388845845</v>
      </c>
      <c r="B487" s="2">
        <v>45845</v>
      </c>
      <c r="C487" s="1" t="s">
        <v>696</v>
      </c>
      <c r="D487" s="1">
        <v>3888</v>
      </c>
      <c r="E487" s="2">
        <v>45845</v>
      </c>
      <c r="F487" s="3">
        <v>0.73055555555555551</v>
      </c>
      <c r="G487" s="1" t="s">
        <v>80</v>
      </c>
      <c r="H487" s="1" t="s">
        <v>52</v>
      </c>
      <c r="I487" s="1" t="s">
        <v>46</v>
      </c>
      <c r="J487" s="1" t="s">
        <v>46</v>
      </c>
      <c r="K487" s="1" t="s">
        <v>46</v>
      </c>
      <c r="L487" s="1" t="s">
        <v>46</v>
      </c>
      <c r="M487" s="1" t="s">
        <v>46</v>
      </c>
      <c r="N487" s="1" t="s">
        <v>46</v>
      </c>
      <c r="O487" s="1" t="s">
        <v>46</v>
      </c>
      <c r="P487" s="1" t="s">
        <v>46</v>
      </c>
      <c r="Q487" s="11" t="str">
        <f>IF(OR(SMS[[#This Row],[El mensaje es asertivo, sin maltrato]]="No Cumple",SMS[[#This Row],[No brinda información sensible o falsa que afecte al cliente o la aplicación]]="No Cumple"),"No Cumple","Cumple")</f>
        <v>Cumple</v>
      </c>
      <c r="R487" s="1" t="s">
        <v>699</v>
      </c>
      <c r="S487" s="4">
        <v>1</v>
      </c>
      <c r="T487" s="9">
        <f>IF(SMS[[#This Row],[Legal]]="No Cumple",0,SMS[[#This Row],[Nota]])</f>
        <v>1</v>
      </c>
    </row>
    <row r="488" spans="1:20" x14ac:dyDescent="0.25">
      <c r="A488" s="1" t="str">
        <f>SMS[[#This Row],[ID Asesor]]&amp;SMS[[#This Row],[Fecha Monitoreo]]</f>
        <v>338245846</v>
      </c>
      <c r="B488" s="2">
        <v>45846</v>
      </c>
      <c r="C488" s="1" t="s">
        <v>56</v>
      </c>
      <c r="D488" s="1">
        <v>3382</v>
      </c>
      <c r="E488" s="2">
        <v>45846</v>
      </c>
      <c r="F488" s="3">
        <v>0.40416666666666667</v>
      </c>
      <c r="G488" s="1" t="s">
        <v>51</v>
      </c>
      <c r="H488" s="1" t="s">
        <v>52</v>
      </c>
      <c r="I488" s="1" t="s">
        <v>46</v>
      </c>
      <c r="J488" s="1" t="s">
        <v>46</v>
      </c>
      <c r="K488" s="1" t="s">
        <v>46</v>
      </c>
      <c r="L488" s="1" t="s">
        <v>46</v>
      </c>
      <c r="M488" s="1" t="s">
        <v>46</v>
      </c>
      <c r="N488" s="1" t="s">
        <v>47</v>
      </c>
      <c r="O488" s="1" t="s">
        <v>46</v>
      </c>
      <c r="P488" s="1" t="s">
        <v>46</v>
      </c>
      <c r="Q488" s="11" t="str">
        <f>IF(OR(SMS[[#This Row],[El mensaje es asertivo, sin maltrato]]="No Cumple",SMS[[#This Row],[No brinda información sensible o falsa que afecte al cliente o la aplicación]]="No Cumple"),"No Cumple","Cumple")</f>
        <v>Cumple</v>
      </c>
      <c r="R488" s="1" t="s">
        <v>1315</v>
      </c>
      <c r="S488" s="4">
        <v>0.85</v>
      </c>
      <c r="T488" s="9">
        <f>IF(SMS[[#This Row],[Legal]]="No Cumple",0,SMS[[#This Row],[Nota]])</f>
        <v>0.85</v>
      </c>
    </row>
    <row r="489" spans="1:20" x14ac:dyDescent="0.25">
      <c r="A489" s="1" t="str">
        <f>SMS[[#This Row],[ID Asesor]]&amp;SMS[[#This Row],[Fecha Monitoreo]]</f>
        <v>338445846</v>
      </c>
      <c r="B489" s="2">
        <v>45846</v>
      </c>
      <c r="C489" s="1" t="s">
        <v>126</v>
      </c>
      <c r="D489" s="1">
        <v>3384</v>
      </c>
      <c r="E489" s="2">
        <v>45846</v>
      </c>
      <c r="F489" s="3">
        <v>0.42569444444444443</v>
      </c>
      <c r="G489" s="1" t="s">
        <v>58</v>
      </c>
      <c r="H489" s="1" t="s">
        <v>52</v>
      </c>
      <c r="I489" s="1" t="s">
        <v>46</v>
      </c>
      <c r="J489" s="1" t="s">
        <v>46</v>
      </c>
      <c r="K489" s="1" t="s">
        <v>46</v>
      </c>
      <c r="L489" s="1" t="s">
        <v>46</v>
      </c>
      <c r="M489" s="1" t="s">
        <v>46</v>
      </c>
      <c r="N489" s="1" t="s">
        <v>46</v>
      </c>
      <c r="O489" s="1" t="s">
        <v>46</v>
      </c>
      <c r="P489" s="1" t="s">
        <v>47</v>
      </c>
      <c r="Q489" s="11" t="str">
        <f>IF(OR(SMS[[#This Row],[El mensaje es asertivo, sin maltrato]]="No Cumple",SMS[[#This Row],[No brinda información sensible o falsa que afecte al cliente o la aplicación]]="No Cumple"),"No Cumple","Cumple")</f>
        <v>No Cumple</v>
      </c>
      <c r="R489" s="1" t="s">
        <v>1316</v>
      </c>
      <c r="S489" s="4">
        <v>1</v>
      </c>
      <c r="T489" s="9">
        <f>IF(SMS[[#This Row],[Legal]]="No Cumple",0,SMS[[#This Row],[Nota]])</f>
        <v>0</v>
      </c>
    </row>
    <row r="490" spans="1:20" x14ac:dyDescent="0.25">
      <c r="A490" s="1" t="str">
        <f>SMS[[#This Row],[ID Asesor]]&amp;SMS[[#This Row],[Fecha Monitoreo]]</f>
        <v>385945846</v>
      </c>
      <c r="B490" s="2">
        <v>45846</v>
      </c>
      <c r="C490" s="1" t="s">
        <v>42</v>
      </c>
      <c r="D490" s="1">
        <v>3859</v>
      </c>
      <c r="E490" s="2">
        <v>45846</v>
      </c>
      <c r="F490" s="3">
        <v>0.45555555555555555</v>
      </c>
      <c r="G490" s="1" t="s">
        <v>80</v>
      </c>
      <c r="H490" s="1" t="s">
        <v>52</v>
      </c>
      <c r="I490" s="1" t="s">
        <v>47</v>
      </c>
      <c r="J490" s="1" t="s">
        <v>46</v>
      </c>
      <c r="K490" s="1" t="s">
        <v>46</v>
      </c>
      <c r="L490" s="1" t="s">
        <v>46</v>
      </c>
      <c r="M490" s="1" t="s">
        <v>46</v>
      </c>
      <c r="N490" s="1" t="s">
        <v>46</v>
      </c>
      <c r="O490" s="1" t="s">
        <v>46</v>
      </c>
      <c r="P490" s="1" t="s">
        <v>46</v>
      </c>
      <c r="Q490" s="11" t="str">
        <f>IF(OR(SMS[[#This Row],[El mensaje es asertivo, sin maltrato]]="No Cumple",SMS[[#This Row],[No brinda información sensible o falsa que afecte al cliente o la aplicación]]="No Cumple"),"No Cumple","Cumple")</f>
        <v>Cumple</v>
      </c>
      <c r="R490" s="1" t="s">
        <v>106</v>
      </c>
      <c r="S490" s="4">
        <v>0.85</v>
      </c>
      <c r="T490" s="9">
        <f>IF(SMS[[#This Row],[Legal]]="No Cumple",0,SMS[[#This Row],[Nota]])</f>
        <v>0.85</v>
      </c>
    </row>
    <row r="491" spans="1:20" x14ac:dyDescent="0.25">
      <c r="A491" s="1" t="str">
        <f>SMS[[#This Row],[ID Asesor]]&amp;SMS[[#This Row],[Fecha Monitoreo]]</f>
        <v>355145846</v>
      </c>
      <c r="B491" s="2">
        <v>45846</v>
      </c>
      <c r="C491" s="1" t="s">
        <v>42</v>
      </c>
      <c r="D491" s="1">
        <v>3551</v>
      </c>
      <c r="E491" s="2">
        <v>45846</v>
      </c>
      <c r="F491" s="3">
        <v>0.39861111111111114</v>
      </c>
      <c r="G491" s="1" t="s">
        <v>43</v>
      </c>
      <c r="H491" s="1" t="s">
        <v>52</v>
      </c>
      <c r="I491" s="1" t="s">
        <v>47</v>
      </c>
      <c r="J491" s="1" t="s">
        <v>46</v>
      </c>
      <c r="K491" s="1" t="s">
        <v>46</v>
      </c>
      <c r="L491" s="1" t="s">
        <v>46</v>
      </c>
      <c r="M491" s="1" t="s">
        <v>46</v>
      </c>
      <c r="N491" s="1" t="s">
        <v>46</v>
      </c>
      <c r="O491" s="1" t="s">
        <v>47</v>
      </c>
      <c r="P491" s="1" t="s">
        <v>46</v>
      </c>
      <c r="Q491" s="11" t="str">
        <f>IF(OR(SMS[[#This Row],[El mensaje es asertivo, sin maltrato]]="No Cumple",SMS[[#This Row],[No brinda información sensible o falsa que afecte al cliente o la aplicación]]="No Cumple"),"No Cumple","Cumple")</f>
        <v>No Cumple</v>
      </c>
      <c r="R491" s="1" t="s">
        <v>1398</v>
      </c>
      <c r="S491" s="4">
        <v>0.85</v>
      </c>
      <c r="T491" s="9">
        <f>IF(SMS[[#This Row],[Legal]]="No Cumple",0,SMS[[#This Row],[Nota]])</f>
        <v>0</v>
      </c>
    </row>
    <row r="492" spans="1:20" x14ac:dyDescent="0.25">
      <c r="A492" s="1" t="str">
        <f>SMS[[#This Row],[ID Asesor]]&amp;SMS[[#This Row],[Fecha Monitoreo]]</f>
        <v>326845846</v>
      </c>
      <c r="B492" s="2">
        <v>45846</v>
      </c>
      <c r="C492" s="1" t="s">
        <v>42</v>
      </c>
      <c r="D492" s="1">
        <v>3268</v>
      </c>
      <c r="E492" s="2">
        <v>45846</v>
      </c>
      <c r="F492" s="3">
        <v>0.51458333333333328</v>
      </c>
      <c r="G492" s="1" t="s">
        <v>51</v>
      </c>
      <c r="H492" s="1" t="s">
        <v>52</v>
      </c>
      <c r="I492" s="1" t="s">
        <v>47</v>
      </c>
      <c r="J492" s="1" t="s">
        <v>46</v>
      </c>
      <c r="K492" s="1" t="s">
        <v>46</v>
      </c>
      <c r="L492" s="1" t="s">
        <v>46</v>
      </c>
      <c r="M492" s="1" t="s">
        <v>46</v>
      </c>
      <c r="N492" s="1" t="s">
        <v>46</v>
      </c>
      <c r="O492" s="1" t="s">
        <v>46</v>
      </c>
      <c r="P492" s="1" t="s">
        <v>46</v>
      </c>
      <c r="Q492" s="11" t="str">
        <f>IF(OR(SMS[[#This Row],[El mensaje es asertivo, sin maltrato]]="No Cumple",SMS[[#This Row],[No brinda información sensible o falsa que afecte al cliente o la aplicación]]="No Cumple"),"No Cumple","Cumple")</f>
        <v>Cumple</v>
      </c>
      <c r="R492" s="1" t="s">
        <v>1399</v>
      </c>
      <c r="S492" s="4">
        <v>0.85</v>
      </c>
      <c r="T492" s="9">
        <f>IF(SMS[[#This Row],[Legal]]="No Cumple",0,SMS[[#This Row],[Nota]])</f>
        <v>0.85</v>
      </c>
    </row>
    <row r="493" spans="1:20" x14ac:dyDescent="0.25">
      <c r="A493" s="1" t="str">
        <f>SMS[[#This Row],[ID Asesor]]&amp;SMS[[#This Row],[Fecha Monitoreo]]</f>
        <v>359845846</v>
      </c>
      <c r="B493" s="2">
        <v>45846</v>
      </c>
      <c r="C493" s="1" t="s">
        <v>42</v>
      </c>
      <c r="D493" s="1">
        <v>3598</v>
      </c>
      <c r="E493" s="2">
        <v>45846</v>
      </c>
      <c r="F493" s="3">
        <v>0.12638888888888888</v>
      </c>
      <c r="G493" s="1" t="s">
        <v>43</v>
      </c>
      <c r="H493" s="1" t="s">
        <v>52</v>
      </c>
      <c r="I493" s="1" t="s">
        <v>46</v>
      </c>
      <c r="J493" s="1" t="s">
        <v>46</v>
      </c>
      <c r="K493" s="1" t="s">
        <v>46</v>
      </c>
      <c r="L493" s="1" t="s">
        <v>46</v>
      </c>
      <c r="M493" s="1" t="s">
        <v>46</v>
      </c>
      <c r="N493" s="1" t="s">
        <v>46</v>
      </c>
      <c r="O493" s="1" t="s">
        <v>46</v>
      </c>
      <c r="P493" s="1" t="s">
        <v>46</v>
      </c>
      <c r="Q493" s="11" t="str">
        <f>IF(OR(SMS[[#This Row],[El mensaje es asertivo, sin maltrato]]="No Cumple",SMS[[#This Row],[No brinda información sensible o falsa que afecte al cliente o la aplicación]]="No Cumple"),"No Cumple","Cumple")</f>
        <v>Cumple</v>
      </c>
      <c r="R493" s="1" t="s">
        <v>102</v>
      </c>
      <c r="S493" s="4">
        <v>1</v>
      </c>
      <c r="T493" s="9">
        <f>IF(SMS[[#This Row],[Legal]]="No Cumple",0,SMS[[#This Row],[Nota]])</f>
        <v>1</v>
      </c>
    </row>
    <row r="494" spans="1:20" x14ac:dyDescent="0.25">
      <c r="A494" s="1" t="str">
        <f>SMS[[#This Row],[ID Asesor]]&amp;SMS[[#This Row],[Fecha Monitoreo]]</f>
        <v>312845846</v>
      </c>
      <c r="B494" s="2">
        <v>45846</v>
      </c>
      <c r="C494" s="1" t="s">
        <v>42</v>
      </c>
      <c r="D494" s="1">
        <v>3128</v>
      </c>
      <c r="E494" s="2">
        <v>45846</v>
      </c>
      <c r="F494" s="3">
        <v>0.45763888888888887</v>
      </c>
      <c r="G494" s="1" t="s">
        <v>43</v>
      </c>
      <c r="H494" s="1" t="s">
        <v>52</v>
      </c>
      <c r="I494" s="1" t="s">
        <v>46</v>
      </c>
      <c r="J494" s="1" t="s">
        <v>46</v>
      </c>
      <c r="K494" s="1" t="s">
        <v>46</v>
      </c>
      <c r="L494" s="1" t="s">
        <v>46</v>
      </c>
      <c r="M494" s="1" t="s">
        <v>46</v>
      </c>
      <c r="N494" s="1" t="s">
        <v>46</v>
      </c>
      <c r="O494" s="1" t="s">
        <v>46</v>
      </c>
      <c r="P494" s="1" t="s">
        <v>46</v>
      </c>
      <c r="Q494" s="11" t="str">
        <f>IF(OR(SMS[[#This Row],[El mensaje es asertivo, sin maltrato]]="No Cumple",SMS[[#This Row],[No brinda información sensible o falsa que afecte al cliente o la aplicación]]="No Cumple"),"No Cumple","Cumple")</f>
        <v>Cumple</v>
      </c>
      <c r="R494" s="1" t="s">
        <v>95</v>
      </c>
      <c r="S494" s="4">
        <v>1</v>
      </c>
      <c r="T494" s="9">
        <f>IF(SMS[[#This Row],[Legal]]="No Cumple",0,SMS[[#This Row],[Nota]])</f>
        <v>1</v>
      </c>
    </row>
    <row r="495" spans="1:20" x14ac:dyDescent="0.25">
      <c r="A495" s="1" t="str">
        <f>SMS[[#This Row],[ID Asesor]]&amp;SMS[[#This Row],[Fecha Monitoreo]]</f>
        <v>273445846</v>
      </c>
      <c r="B495" s="2">
        <v>45846</v>
      </c>
      <c r="C495" s="1" t="s">
        <v>42</v>
      </c>
      <c r="D495" s="1">
        <v>2734</v>
      </c>
      <c r="E495" s="2">
        <v>45846</v>
      </c>
      <c r="F495" s="3">
        <v>0.13055555555555556</v>
      </c>
      <c r="G495" s="1" t="s">
        <v>51</v>
      </c>
      <c r="H495" s="1" t="s">
        <v>52</v>
      </c>
      <c r="I495" s="1" t="s">
        <v>46</v>
      </c>
      <c r="J495" s="1" t="s">
        <v>46</v>
      </c>
      <c r="K495" s="1" t="s">
        <v>46</v>
      </c>
      <c r="L495" s="1" t="s">
        <v>46</v>
      </c>
      <c r="M495" s="1" t="s">
        <v>46</v>
      </c>
      <c r="N495" s="1" t="s">
        <v>46</v>
      </c>
      <c r="O495" s="1" t="s">
        <v>46</v>
      </c>
      <c r="P495" s="1" t="s">
        <v>46</v>
      </c>
      <c r="Q495" s="11" t="str">
        <f>IF(OR(SMS[[#This Row],[El mensaje es asertivo, sin maltrato]]="No Cumple",SMS[[#This Row],[No brinda información sensible o falsa que afecte al cliente o la aplicación]]="No Cumple"),"No Cumple","Cumple")</f>
        <v>Cumple</v>
      </c>
      <c r="R495" s="1" t="s">
        <v>102</v>
      </c>
      <c r="S495" s="4">
        <v>1</v>
      </c>
      <c r="T495" s="9">
        <f>IF(SMS[[#This Row],[Legal]]="No Cumple",0,SMS[[#This Row],[Nota]])</f>
        <v>1</v>
      </c>
    </row>
    <row r="496" spans="1:20" x14ac:dyDescent="0.25">
      <c r="A496" s="1" t="str">
        <f>SMS[[#This Row],[ID Asesor]]&amp;SMS[[#This Row],[Fecha Monitoreo]]</f>
        <v>402245846</v>
      </c>
      <c r="B496" s="2">
        <v>45846</v>
      </c>
      <c r="C496" s="1" t="s">
        <v>56</v>
      </c>
      <c r="D496" s="1">
        <v>4022</v>
      </c>
      <c r="E496" s="2">
        <v>45846</v>
      </c>
      <c r="F496" s="3">
        <v>0.37013888888888891</v>
      </c>
      <c r="G496" s="1" t="s">
        <v>80</v>
      </c>
      <c r="H496" s="1" t="s">
        <v>52</v>
      </c>
      <c r="I496" s="1" t="s">
        <v>46</v>
      </c>
      <c r="J496" s="1" t="s">
        <v>46</v>
      </c>
      <c r="K496" s="1" t="s">
        <v>46</v>
      </c>
      <c r="L496" s="1" t="s">
        <v>46</v>
      </c>
      <c r="M496" s="1" t="s">
        <v>46</v>
      </c>
      <c r="N496" s="1" t="s">
        <v>46</v>
      </c>
      <c r="O496" s="1" t="s">
        <v>46</v>
      </c>
      <c r="P496" s="1" t="s">
        <v>46</v>
      </c>
      <c r="Q496" s="11" t="str">
        <f>IF(OR(SMS[[#This Row],[El mensaje es asertivo, sin maltrato]]="No Cumple",SMS[[#This Row],[No brinda información sensible o falsa que afecte al cliente o la aplicación]]="No Cumple"),"No Cumple","Cumple")</f>
        <v>Cumple</v>
      </c>
      <c r="R496" s="1" t="s">
        <v>1400</v>
      </c>
      <c r="S496" s="4">
        <v>1</v>
      </c>
      <c r="T496" s="9">
        <f>IF(SMS[[#This Row],[Legal]]="No Cumple",0,SMS[[#This Row],[Nota]])</f>
        <v>1</v>
      </c>
    </row>
    <row r="497" spans="1:20" x14ac:dyDescent="0.25">
      <c r="A497" s="1" t="str">
        <f>SMS[[#This Row],[ID Asesor]]&amp;SMS[[#This Row],[Fecha Monitoreo]]</f>
        <v>382045846</v>
      </c>
      <c r="B497" s="2">
        <v>45846</v>
      </c>
      <c r="C497" s="1" t="s">
        <v>56</v>
      </c>
      <c r="D497" s="1">
        <v>3820</v>
      </c>
      <c r="E497" s="2">
        <v>45846</v>
      </c>
      <c r="F497" s="3">
        <v>0.70625000000000004</v>
      </c>
      <c r="G497" s="1" t="s">
        <v>58</v>
      </c>
      <c r="H497" s="1" t="s">
        <v>52</v>
      </c>
      <c r="I497" s="1" t="s">
        <v>46</v>
      </c>
      <c r="J497" s="1" t="s">
        <v>46</v>
      </c>
      <c r="K497" s="1" t="s">
        <v>46</v>
      </c>
      <c r="L497" s="1" t="s">
        <v>46</v>
      </c>
      <c r="M497" s="1" t="s">
        <v>46</v>
      </c>
      <c r="N497" s="1" t="s">
        <v>46</v>
      </c>
      <c r="O497" s="1" t="s">
        <v>46</v>
      </c>
      <c r="P497" s="1" t="s">
        <v>46</v>
      </c>
      <c r="Q497" s="11" t="str">
        <f>IF(OR(SMS[[#This Row],[El mensaje es asertivo, sin maltrato]]="No Cumple",SMS[[#This Row],[No brinda información sensible o falsa que afecte al cliente o la aplicación]]="No Cumple"),"No Cumple","Cumple")</f>
        <v>Cumple</v>
      </c>
      <c r="R497" s="1" t="s">
        <v>157</v>
      </c>
      <c r="S497" s="4">
        <v>1</v>
      </c>
      <c r="T497" s="9">
        <f>IF(SMS[[#This Row],[Legal]]="No Cumple",0,SMS[[#This Row],[Nota]])</f>
        <v>1</v>
      </c>
    </row>
    <row r="498" spans="1:20" x14ac:dyDescent="0.25">
      <c r="A498" s="1" t="str">
        <f>SMS[[#This Row],[ID Asesor]]&amp;SMS[[#This Row],[Fecha Monitoreo]]</f>
        <v>403045846</v>
      </c>
      <c r="B498" s="2">
        <v>45846</v>
      </c>
      <c r="C498" s="1" t="s">
        <v>696</v>
      </c>
      <c r="D498" s="1">
        <v>4030</v>
      </c>
      <c r="E498" s="2">
        <v>45846</v>
      </c>
      <c r="F498" s="3">
        <v>0.5</v>
      </c>
      <c r="G498" s="1" t="s">
        <v>51</v>
      </c>
      <c r="H498" s="1" t="s">
        <v>52</v>
      </c>
      <c r="I498" s="1" t="s">
        <v>46</v>
      </c>
      <c r="J498" s="1" t="s">
        <v>46</v>
      </c>
      <c r="K498" s="1" t="s">
        <v>46</v>
      </c>
      <c r="L498" s="1" t="s">
        <v>46</v>
      </c>
      <c r="M498" s="1" t="s">
        <v>46</v>
      </c>
      <c r="N498" s="1" t="s">
        <v>46</v>
      </c>
      <c r="O498" s="1" t="s">
        <v>46</v>
      </c>
      <c r="P498" s="1" t="s">
        <v>46</v>
      </c>
      <c r="Q498" s="11" t="str">
        <f>IF(OR(SMS[[#This Row],[El mensaje es asertivo, sin maltrato]]="No Cumple",SMS[[#This Row],[No brinda información sensible o falsa que afecte al cliente o la aplicación]]="No Cumple"),"No Cumple","Cumple")</f>
        <v>Cumple</v>
      </c>
      <c r="R498" s="1" t="s">
        <v>699</v>
      </c>
      <c r="S498" s="4">
        <v>1</v>
      </c>
      <c r="T498" s="9">
        <f>IF(SMS[[#This Row],[Legal]]="No Cumple",0,SMS[[#This Row],[Nota]])</f>
        <v>1</v>
      </c>
    </row>
    <row r="499" spans="1:20" x14ac:dyDescent="0.25">
      <c r="A499" s="1" t="str">
        <f>SMS[[#This Row],[ID Asesor]]&amp;SMS[[#This Row],[Fecha Monitoreo]]</f>
        <v>381145846</v>
      </c>
      <c r="B499" s="2">
        <v>45846</v>
      </c>
      <c r="C499" s="1" t="s">
        <v>696</v>
      </c>
      <c r="D499" s="1">
        <v>3811</v>
      </c>
      <c r="E499" s="2">
        <v>45846</v>
      </c>
      <c r="F499" s="3">
        <v>0.58958333333333335</v>
      </c>
      <c r="G499" s="1" t="s">
        <v>80</v>
      </c>
      <c r="H499" s="1" t="s">
        <v>52</v>
      </c>
      <c r="I499" s="1" t="s">
        <v>46</v>
      </c>
      <c r="J499" s="1" t="s">
        <v>46</v>
      </c>
      <c r="K499" s="1" t="s">
        <v>46</v>
      </c>
      <c r="L499" s="1" t="s">
        <v>46</v>
      </c>
      <c r="M499" s="1" t="s">
        <v>46</v>
      </c>
      <c r="N499" s="1" t="s">
        <v>46</v>
      </c>
      <c r="O499" s="1" t="s">
        <v>46</v>
      </c>
      <c r="P499" s="1" t="s">
        <v>46</v>
      </c>
      <c r="Q499" s="11" t="str">
        <f>IF(OR(SMS[[#This Row],[El mensaje es asertivo, sin maltrato]]="No Cumple",SMS[[#This Row],[No brinda información sensible o falsa que afecte al cliente o la aplicación]]="No Cumple"),"No Cumple","Cumple")</f>
        <v>Cumple</v>
      </c>
      <c r="R499" s="1" t="s">
        <v>699</v>
      </c>
      <c r="S499" s="4">
        <v>1</v>
      </c>
      <c r="T499" s="9">
        <f>IF(SMS[[#This Row],[Legal]]="No Cumple",0,SMS[[#This Row],[Nota]])</f>
        <v>1</v>
      </c>
    </row>
    <row r="500" spans="1:20" x14ac:dyDescent="0.25">
      <c r="A500" s="1" t="str">
        <f>SMS[[#This Row],[ID Asesor]]&amp;SMS[[#This Row],[Fecha Monitoreo]]</f>
        <v>392245846</v>
      </c>
      <c r="B500" s="2">
        <v>45846</v>
      </c>
      <c r="C500" s="1" t="s">
        <v>696</v>
      </c>
      <c r="D500" s="1">
        <v>3922</v>
      </c>
      <c r="E500" s="2">
        <v>45846</v>
      </c>
      <c r="F500" s="3">
        <v>0.69027777777777777</v>
      </c>
      <c r="G500" s="1" t="s">
        <v>60</v>
      </c>
      <c r="H500" s="1" t="s">
        <v>52</v>
      </c>
      <c r="I500" s="1" t="s">
        <v>46</v>
      </c>
      <c r="J500" s="1" t="s">
        <v>46</v>
      </c>
      <c r="K500" s="1" t="s">
        <v>46</v>
      </c>
      <c r="L500" s="1" t="s">
        <v>46</v>
      </c>
      <c r="M500" s="1" t="s">
        <v>46</v>
      </c>
      <c r="N500" s="1" t="s">
        <v>46</v>
      </c>
      <c r="O500" s="1" t="s">
        <v>46</v>
      </c>
      <c r="P500" s="1" t="s">
        <v>46</v>
      </c>
      <c r="Q500" s="11" t="str">
        <f>IF(OR(SMS[[#This Row],[El mensaje es asertivo, sin maltrato]]="No Cumple",SMS[[#This Row],[No brinda información sensible o falsa que afecte al cliente o la aplicación]]="No Cumple"),"No Cumple","Cumple")</f>
        <v>Cumple</v>
      </c>
      <c r="R500" s="1" t="s">
        <v>699</v>
      </c>
      <c r="S500" s="4">
        <v>1</v>
      </c>
      <c r="T500" s="9">
        <f>IF(SMS[[#This Row],[Legal]]="No Cumple",0,SMS[[#This Row],[Nota]])</f>
        <v>1</v>
      </c>
    </row>
    <row r="501" spans="1:20" x14ac:dyDescent="0.25">
      <c r="A501" s="1" t="str">
        <f>SMS[[#This Row],[ID Asesor]]&amp;SMS[[#This Row],[Fecha Monitoreo]]</f>
        <v>387345846</v>
      </c>
      <c r="B501" s="2">
        <v>45846</v>
      </c>
      <c r="C501" s="1" t="s">
        <v>696</v>
      </c>
      <c r="D501" s="1">
        <v>3873</v>
      </c>
      <c r="E501" s="2">
        <v>45846</v>
      </c>
      <c r="F501" s="3">
        <v>0.66666666666666663</v>
      </c>
      <c r="G501" s="1" t="s">
        <v>58</v>
      </c>
      <c r="H501" s="1" t="s">
        <v>52</v>
      </c>
      <c r="I501" s="1" t="s">
        <v>46</v>
      </c>
      <c r="J501" s="1" t="s">
        <v>46</v>
      </c>
      <c r="K501" s="1" t="s">
        <v>46</v>
      </c>
      <c r="L501" s="1" t="s">
        <v>46</v>
      </c>
      <c r="M501" s="1" t="s">
        <v>46</v>
      </c>
      <c r="N501" s="1" t="s">
        <v>46</v>
      </c>
      <c r="O501" s="1" t="s">
        <v>46</v>
      </c>
      <c r="P501" s="1" t="s">
        <v>46</v>
      </c>
      <c r="Q501" s="11" t="str">
        <f>IF(OR(SMS[[#This Row],[El mensaje es asertivo, sin maltrato]]="No Cumple",SMS[[#This Row],[No brinda información sensible o falsa que afecte al cliente o la aplicación]]="No Cumple"),"No Cumple","Cumple")</f>
        <v>Cumple</v>
      </c>
      <c r="R501" s="1" t="s">
        <v>699</v>
      </c>
      <c r="S501" s="4">
        <v>1</v>
      </c>
      <c r="T501" s="9">
        <f>IF(SMS[[#This Row],[Legal]]="No Cumple",0,SMS[[#This Row],[Nota]])</f>
        <v>1</v>
      </c>
    </row>
    <row r="502" spans="1:20" x14ac:dyDescent="0.25">
      <c r="A502" s="1" t="str">
        <f>SMS[[#This Row],[ID Asesor]]&amp;SMS[[#This Row],[Fecha Monitoreo]]</f>
        <v>398645846</v>
      </c>
      <c r="B502" s="2">
        <v>45846</v>
      </c>
      <c r="C502" s="1" t="s">
        <v>59</v>
      </c>
      <c r="D502" s="1">
        <v>3986</v>
      </c>
      <c r="E502" s="2">
        <v>45846</v>
      </c>
      <c r="F502" s="3">
        <v>0.70416666666666672</v>
      </c>
      <c r="G502" s="1" t="s">
        <v>51</v>
      </c>
      <c r="H502" s="1" t="s">
        <v>52</v>
      </c>
      <c r="I502" s="1" t="s">
        <v>46</v>
      </c>
      <c r="J502" s="1" t="s">
        <v>46</v>
      </c>
      <c r="K502" s="1" t="s">
        <v>46</v>
      </c>
      <c r="L502" s="1" t="s">
        <v>46</v>
      </c>
      <c r="M502" s="1" t="s">
        <v>46</v>
      </c>
      <c r="N502" s="1" t="s">
        <v>46</v>
      </c>
      <c r="O502" s="1" t="s">
        <v>46</v>
      </c>
      <c r="P502" s="1" t="s">
        <v>46</v>
      </c>
      <c r="Q502" s="11" t="str">
        <f>IF(OR(SMS[[#This Row],[El mensaje es asertivo, sin maltrato]]="No Cumple",SMS[[#This Row],[No brinda información sensible o falsa que afecte al cliente o la aplicación]]="No Cumple"),"No Cumple","Cumple")</f>
        <v>Cumple</v>
      </c>
      <c r="R502" s="1" t="s">
        <v>75</v>
      </c>
      <c r="S502" s="4">
        <v>1</v>
      </c>
      <c r="T502" s="9">
        <f>IF(SMS[[#This Row],[Legal]]="No Cumple",0,SMS[[#This Row],[Nota]])</f>
        <v>1</v>
      </c>
    </row>
    <row r="503" spans="1:20" x14ac:dyDescent="0.25">
      <c r="A503" s="1" t="str">
        <f>SMS[[#This Row],[ID Asesor]]&amp;SMS[[#This Row],[Fecha Monitoreo]]</f>
        <v>348945846</v>
      </c>
      <c r="B503" s="2">
        <v>45846</v>
      </c>
      <c r="C503" s="1" t="s">
        <v>59</v>
      </c>
      <c r="D503" s="1">
        <v>3489</v>
      </c>
      <c r="E503" s="2">
        <v>45846</v>
      </c>
      <c r="F503" s="3">
        <v>0.55833333333333335</v>
      </c>
      <c r="G503" s="1" t="s">
        <v>43</v>
      </c>
      <c r="H503" s="1" t="s">
        <v>52</v>
      </c>
      <c r="I503" s="1" t="s">
        <v>46</v>
      </c>
      <c r="J503" s="1" t="s">
        <v>46</v>
      </c>
      <c r="K503" s="1" t="s">
        <v>46</v>
      </c>
      <c r="L503" s="1" t="s">
        <v>46</v>
      </c>
      <c r="M503" s="1" t="s">
        <v>46</v>
      </c>
      <c r="N503" s="1" t="s">
        <v>46</v>
      </c>
      <c r="O503" s="1" t="s">
        <v>46</v>
      </c>
      <c r="P503" s="1" t="s">
        <v>46</v>
      </c>
      <c r="Q503" s="11" t="str">
        <f>IF(OR(SMS[[#This Row],[El mensaje es asertivo, sin maltrato]]="No Cumple",SMS[[#This Row],[No brinda información sensible o falsa que afecte al cliente o la aplicación]]="No Cumple"),"No Cumple","Cumple")</f>
        <v>Cumple</v>
      </c>
      <c r="R503" s="1" t="s">
        <v>75</v>
      </c>
      <c r="S503" s="4">
        <v>1</v>
      </c>
      <c r="T503" s="9">
        <f>IF(SMS[[#This Row],[Legal]]="No Cumple",0,SMS[[#This Row],[Nota]])</f>
        <v>1</v>
      </c>
    </row>
    <row r="504" spans="1:20" x14ac:dyDescent="0.25">
      <c r="A504" s="1" t="str">
        <f>SMS[[#This Row],[ID Asesor]]&amp;SMS[[#This Row],[Fecha Monitoreo]]</f>
        <v>381045846</v>
      </c>
      <c r="B504" s="2">
        <v>45846</v>
      </c>
      <c r="C504" s="1" t="s">
        <v>59</v>
      </c>
      <c r="D504" s="1">
        <v>3810</v>
      </c>
      <c r="E504" s="2">
        <v>45846</v>
      </c>
      <c r="F504" s="3">
        <v>0.64583333333333337</v>
      </c>
      <c r="G504" s="1" t="s">
        <v>80</v>
      </c>
      <c r="H504" s="1" t="s">
        <v>52</v>
      </c>
      <c r="I504" s="1" t="s">
        <v>46</v>
      </c>
      <c r="J504" s="1" t="s">
        <v>46</v>
      </c>
      <c r="K504" s="1" t="s">
        <v>46</v>
      </c>
      <c r="L504" s="1" t="s">
        <v>46</v>
      </c>
      <c r="M504" s="1" t="s">
        <v>46</v>
      </c>
      <c r="N504" s="1" t="s">
        <v>46</v>
      </c>
      <c r="O504" s="1" t="s">
        <v>46</v>
      </c>
      <c r="P504" s="1" t="s">
        <v>46</v>
      </c>
      <c r="Q504" s="11" t="str">
        <f>IF(OR(SMS[[#This Row],[El mensaje es asertivo, sin maltrato]]="No Cumple",SMS[[#This Row],[No brinda información sensible o falsa que afecte al cliente o la aplicación]]="No Cumple"),"No Cumple","Cumple")</f>
        <v>Cumple</v>
      </c>
      <c r="R504" s="1" t="s">
        <v>75</v>
      </c>
      <c r="S504" s="4">
        <v>1</v>
      </c>
      <c r="T504" s="9">
        <f>IF(SMS[[#This Row],[Legal]]="No Cumple",0,SMS[[#This Row],[Nota]])</f>
        <v>1</v>
      </c>
    </row>
    <row r="505" spans="1:20" x14ac:dyDescent="0.25">
      <c r="A505" s="1" t="str">
        <f>SMS[[#This Row],[ID Asesor]]&amp;SMS[[#This Row],[Fecha Monitoreo]]</f>
        <v>374745846</v>
      </c>
      <c r="B505" s="2">
        <v>45846</v>
      </c>
      <c r="C505" s="1" t="s">
        <v>56</v>
      </c>
      <c r="D505" s="1">
        <v>3747</v>
      </c>
      <c r="E505" s="2">
        <v>45846</v>
      </c>
      <c r="F505" s="3">
        <v>0.71527777777777779</v>
      </c>
      <c r="G505" s="1" t="s">
        <v>58</v>
      </c>
      <c r="H505" s="1" t="s">
        <v>52</v>
      </c>
      <c r="I505" s="1" t="s">
        <v>46</v>
      </c>
      <c r="J505" s="1" t="s">
        <v>46</v>
      </c>
      <c r="K505" s="1" t="s">
        <v>46</v>
      </c>
      <c r="L505" s="1" t="s">
        <v>46</v>
      </c>
      <c r="M505" s="1" t="s">
        <v>46</v>
      </c>
      <c r="N505" s="1" t="s">
        <v>46</v>
      </c>
      <c r="O505" s="1" t="s">
        <v>46</v>
      </c>
      <c r="P505" s="1" t="s">
        <v>46</v>
      </c>
      <c r="Q505" s="11" t="str">
        <f>IF(OR(SMS[[#This Row],[El mensaje es asertivo, sin maltrato]]="No Cumple",SMS[[#This Row],[No brinda información sensible o falsa que afecte al cliente o la aplicación]]="No Cumple"),"No Cumple","Cumple")</f>
        <v>Cumple</v>
      </c>
      <c r="R505" s="1" t="s">
        <v>1401</v>
      </c>
      <c r="S505" s="4">
        <v>1</v>
      </c>
      <c r="T505" s="9">
        <f>IF(SMS[[#This Row],[Legal]]="No Cumple",0,SMS[[#This Row],[Nota]])</f>
        <v>1</v>
      </c>
    </row>
    <row r="506" spans="1:20" x14ac:dyDescent="0.25">
      <c r="A506" s="1" t="str">
        <f>SMS[[#This Row],[ID Asesor]]&amp;SMS[[#This Row],[Fecha Monitoreo]]</f>
        <v>364545846</v>
      </c>
      <c r="B506" s="2">
        <v>45846</v>
      </c>
      <c r="C506" s="1" t="s">
        <v>59</v>
      </c>
      <c r="D506" s="1">
        <v>3645</v>
      </c>
      <c r="E506" s="2">
        <v>45846</v>
      </c>
      <c r="F506" s="3">
        <v>0.35347222222222224</v>
      </c>
      <c r="G506" s="1" t="s">
        <v>43</v>
      </c>
      <c r="H506" s="1" t="s">
        <v>52</v>
      </c>
      <c r="I506" s="1" t="s">
        <v>46</v>
      </c>
      <c r="J506" s="1" t="s">
        <v>46</v>
      </c>
      <c r="K506" s="1" t="s">
        <v>46</v>
      </c>
      <c r="L506" s="1" t="s">
        <v>46</v>
      </c>
      <c r="M506" s="1" t="s">
        <v>46</v>
      </c>
      <c r="N506" s="1" t="s">
        <v>46</v>
      </c>
      <c r="O506" s="1" t="s">
        <v>46</v>
      </c>
      <c r="P506" s="1" t="s">
        <v>46</v>
      </c>
      <c r="Q506" s="11" t="str">
        <f>IF(OR(SMS[[#This Row],[El mensaje es asertivo, sin maltrato]]="No Cumple",SMS[[#This Row],[No brinda información sensible o falsa que afecte al cliente o la aplicación]]="No Cumple"),"No Cumple","Cumple")</f>
        <v>Cumple</v>
      </c>
      <c r="R506" s="1" t="s">
        <v>75</v>
      </c>
      <c r="S506" s="4">
        <v>1</v>
      </c>
      <c r="T506" s="9">
        <f>IF(SMS[[#This Row],[Legal]]="No Cumple",0,SMS[[#This Row],[Nota]])</f>
        <v>1</v>
      </c>
    </row>
    <row r="507" spans="1:20" x14ac:dyDescent="0.25">
      <c r="A507" s="1" t="str">
        <f>SMS[[#This Row],[ID Asesor]]&amp;SMS[[#This Row],[Fecha Monitoreo]]</f>
        <v>366445846</v>
      </c>
      <c r="B507" s="2">
        <v>45846</v>
      </c>
      <c r="C507" s="1" t="s">
        <v>696</v>
      </c>
      <c r="D507" s="1">
        <v>3664</v>
      </c>
      <c r="E507" s="2">
        <v>45846</v>
      </c>
      <c r="F507" s="3">
        <v>0.49027777777777776</v>
      </c>
      <c r="G507" s="1" t="s">
        <v>60</v>
      </c>
      <c r="H507" s="1" t="s">
        <v>52</v>
      </c>
      <c r="I507" s="1" t="s">
        <v>46</v>
      </c>
      <c r="J507" s="1" t="s">
        <v>46</v>
      </c>
      <c r="K507" s="1" t="s">
        <v>46</v>
      </c>
      <c r="L507" s="1" t="s">
        <v>46</v>
      </c>
      <c r="M507" s="1" t="s">
        <v>46</v>
      </c>
      <c r="N507" s="1" t="s">
        <v>46</v>
      </c>
      <c r="O507" s="1" t="s">
        <v>46</v>
      </c>
      <c r="P507" s="1" t="s">
        <v>46</v>
      </c>
      <c r="Q507" s="11" t="str">
        <f>IF(OR(SMS[[#This Row],[El mensaje es asertivo, sin maltrato]]="No Cumple",SMS[[#This Row],[No brinda información sensible o falsa que afecte al cliente o la aplicación]]="No Cumple"),"No Cumple","Cumple")</f>
        <v>Cumple</v>
      </c>
      <c r="R507" s="1" t="s">
        <v>699</v>
      </c>
      <c r="S507" s="4">
        <v>1</v>
      </c>
      <c r="T507" s="9">
        <f>IF(SMS[[#This Row],[Legal]]="No Cumple",0,SMS[[#This Row],[Nota]])</f>
        <v>1</v>
      </c>
    </row>
    <row r="508" spans="1:20" x14ac:dyDescent="0.25">
      <c r="A508" s="1" t="str">
        <f>SMS[[#This Row],[ID Asesor]]&amp;SMS[[#This Row],[Fecha Monitoreo]]</f>
        <v>396445846</v>
      </c>
      <c r="B508" s="2">
        <v>45846</v>
      </c>
      <c r="C508" s="1" t="s">
        <v>126</v>
      </c>
      <c r="D508" s="1">
        <v>3964</v>
      </c>
      <c r="E508" s="2">
        <v>45846</v>
      </c>
      <c r="F508" s="3">
        <v>0.63680555555555551</v>
      </c>
      <c r="G508" s="1" t="s">
        <v>80</v>
      </c>
      <c r="H508" s="1" t="s">
        <v>52</v>
      </c>
      <c r="I508" s="1" t="s">
        <v>46</v>
      </c>
      <c r="J508" s="1" t="s">
        <v>46</v>
      </c>
      <c r="K508" s="1" t="s">
        <v>46</v>
      </c>
      <c r="L508" s="1" t="s">
        <v>46</v>
      </c>
      <c r="M508" s="1" t="s">
        <v>46</v>
      </c>
      <c r="N508" s="1" t="s">
        <v>46</v>
      </c>
      <c r="O508" s="1" t="s">
        <v>46</v>
      </c>
      <c r="P508" s="1" t="s">
        <v>46</v>
      </c>
      <c r="Q508" s="11" t="str">
        <f>IF(OR(SMS[[#This Row],[El mensaje es asertivo, sin maltrato]]="No Cumple",SMS[[#This Row],[No brinda información sensible o falsa que afecte al cliente o la aplicación]]="No Cumple"),"No Cumple","Cumple")</f>
        <v>Cumple</v>
      </c>
      <c r="R508" s="1" t="s">
        <v>133</v>
      </c>
      <c r="S508" s="4">
        <v>1</v>
      </c>
      <c r="T508" s="9">
        <f>IF(SMS[[#This Row],[Legal]]="No Cumple",0,SMS[[#This Row],[Nota]])</f>
        <v>1</v>
      </c>
    </row>
    <row r="509" spans="1:20" x14ac:dyDescent="0.25">
      <c r="A509" s="1" t="str">
        <f>SMS[[#This Row],[ID Asesor]]&amp;SMS[[#This Row],[Fecha Monitoreo]]</f>
        <v>334545846</v>
      </c>
      <c r="B509" s="2">
        <v>45846</v>
      </c>
      <c r="C509" s="1" t="s">
        <v>126</v>
      </c>
      <c r="D509" s="1">
        <v>3345</v>
      </c>
      <c r="E509" s="2">
        <v>45846</v>
      </c>
      <c r="F509" s="3">
        <v>0.72569444444444442</v>
      </c>
      <c r="G509" s="1" t="s">
        <v>51</v>
      </c>
      <c r="H509" s="1" t="s">
        <v>52</v>
      </c>
      <c r="I509" s="1" t="s">
        <v>46</v>
      </c>
      <c r="J509" s="1" t="s">
        <v>46</v>
      </c>
      <c r="K509" s="1" t="s">
        <v>46</v>
      </c>
      <c r="L509" s="1" t="s">
        <v>46</v>
      </c>
      <c r="M509" s="1" t="s">
        <v>46</v>
      </c>
      <c r="N509" s="1" t="s">
        <v>46</v>
      </c>
      <c r="O509" s="1" t="s">
        <v>46</v>
      </c>
      <c r="P509" s="1" t="s">
        <v>46</v>
      </c>
      <c r="Q509" s="11" t="str">
        <f>IF(OR(SMS[[#This Row],[El mensaje es asertivo, sin maltrato]]="No Cumple",SMS[[#This Row],[No brinda información sensible o falsa que afecte al cliente o la aplicación]]="No Cumple"),"No Cumple","Cumple")</f>
        <v>Cumple</v>
      </c>
      <c r="R509" s="1" t="s">
        <v>133</v>
      </c>
      <c r="S509" s="4">
        <v>1</v>
      </c>
      <c r="T509" s="9">
        <f>IF(SMS[[#This Row],[Legal]]="No Cumple",0,SMS[[#This Row],[Nota]])</f>
        <v>1</v>
      </c>
    </row>
    <row r="510" spans="1:20" x14ac:dyDescent="0.25">
      <c r="A510" s="1" t="str">
        <f>SMS[[#This Row],[ID Asesor]]&amp;SMS[[#This Row],[Fecha Monitoreo]]</f>
        <v>374845846</v>
      </c>
      <c r="B510" s="2">
        <v>45846</v>
      </c>
      <c r="C510" s="1" t="s">
        <v>126</v>
      </c>
      <c r="D510" s="1">
        <v>3748</v>
      </c>
      <c r="E510" s="2">
        <v>45846</v>
      </c>
      <c r="F510" s="3">
        <v>0.72291666666666665</v>
      </c>
      <c r="G510" s="1" t="s">
        <v>80</v>
      </c>
      <c r="H510" s="1" t="s">
        <v>52</v>
      </c>
      <c r="I510" s="1" t="s">
        <v>46</v>
      </c>
      <c r="J510" s="1" t="s">
        <v>46</v>
      </c>
      <c r="K510" s="1" t="s">
        <v>46</v>
      </c>
      <c r="L510" s="1" t="s">
        <v>46</v>
      </c>
      <c r="M510" s="1" t="s">
        <v>46</v>
      </c>
      <c r="N510" s="1" t="s">
        <v>46</v>
      </c>
      <c r="O510" s="1" t="s">
        <v>46</v>
      </c>
      <c r="P510" s="1" t="s">
        <v>46</v>
      </c>
      <c r="Q510" s="11" t="str">
        <f>IF(OR(SMS[[#This Row],[El mensaje es asertivo, sin maltrato]]="No Cumple",SMS[[#This Row],[No brinda información sensible o falsa que afecte al cliente o la aplicación]]="No Cumple"),"No Cumple","Cumple")</f>
        <v>Cumple</v>
      </c>
      <c r="R510" s="1" t="s">
        <v>133</v>
      </c>
      <c r="S510" s="4">
        <v>1</v>
      </c>
      <c r="T510" s="9">
        <f>IF(SMS[[#This Row],[Legal]]="No Cumple",0,SMS[[#This Row],[Nota]])</f>
        <v>1</v>
      </c>
    </row>
    <row r="511" spans="1:20" x14ac:dyDescent="0.25">
      <c r="A511" s="1" t="str">
        <f>SMS[[#This Row],[ID Asesor]]&amp;SMS[[#This Row],[Fecha Monitoreo]]</f>
        <v>345945846</v>
      </c>
      <c r="B511" s="2">
        <v>45846</v>
      </c>
      <c r="C511" s="1" t="s">
        <v>126</v>
      </c>
      <c r="D511" s="1">
        <v>3459</v>
      </c>
      <c r="E511" s="2">
        <v>45846</v>
      </c>
      <c r="F511" s="3">
        <v>0.72569444444444442</v>
      </c>
      <c r="G511" s="1" t="s">
        <v>80</v>
      </c>
      <c r="H511" s="1" t="s">
        <v>52</v>
      </c>
      <c r="I511" s="1" t="s">
        <v>46</v>
      </c>
      <c r="J511" s="1" t="s">
        <v>46</v>
      </c>
      <c r="K511" s="1" t="s">
        <v>46</v>
      </c>
      <c r="L511" s="1" t="s">
        <v>46</v>
      </c>
      <c r="M511" s="1" t="s">
        <v>46</v>
      </c>
      <c r="N511" s="1" t="s">
        <v>46</v>
      </c>
      <c r="O511" s="1" t="s">
        <v>46</v>
      </c>
      <c r="P511" s="1" t="s">
        <v>46</v>
      </c>
      <c r="Q511" s="11" t="str">
        <f>IF(OR(SMS[[#This Row],[El mensaje es asertivo, sin maltrato]]="No Cumple",SMS[[#This Row],[No brinda información sensible o falsa que afecte al cliente o la aplicación]]="No Cumple"),"No Cumple","Cumple")</f>
        <v>Cumple</v>
      </c>
      <c r="R511" s="1" t="s">
        <v>133</v>
      </c>
      <c r="S511" s="4">
        <v>1</v>
      </c>
      <c r="T511" s="9">
        <f>IF(SMS[[#This Row],[Legal]]="No Cumple",0,SMS[[#This Row],[Nota]])</f>
        <v>1</v>
      </c>
    </row>
    <row r="512" spans="1:20" x14ac:dyDescent="0.25">
      <c r="A512" s="1" t="str">
        <f>SMS[[#This Row],[ID Asesor]]&amp;SMS[[#This Row],[Fecha Monitoreo]]</f>
        <v>386445847</v>
      </c>
      <c r="B512" s="2">
        <v>45847</v>
      </c>
      <c r="C512" s="1" t="s">
        <v>56</v>
      </c>
      <c r="D512" s="1">
        <v>3864</v>
      </c>
      <c r="E512" s="2">
        <v>45847</v>
      </c>
      <c r="F512" s="3">
        <v>0.42152777777777778</v>
      </c>
      <c r="G512" s="1" t="s">
        <v>80</v>
      </c>
      <c r="H512" s="1" t="s">
        <v>52</v>
      </c>
      <c r="I512" s="1" t="s">
        <v>46</v>
      </c>
      <c r="J512" s="1" t="s">
        <v>46</v>
      </c>
      <c r="K512" s="1" t="s">
        <v>46</v>
      </c>
      <c r="L512" s="1" t="s">
        <v>46</v>
      </c>
      <c r="M512" s="1" t="s">
        <v>46</v>
      </c>
      <c r="N512" s="1" t="s">
        <v>46</v>
      </c>
      <c r="O512" s="1" t="s">
        <v>46</v>
      </c>
      <c r="P512" s="1" t="s">
        <v>46</v>
      </c>
      <c r="Q512" s="11" t="str">
        <f>IF(OR(SMS[[#This Row],[El mensaje es asertivo, sin maltrato]]="No Cumple",SMS[[#This Row],[No brinda información sensible o falsa que afecte al cliente o la aplicación]]="No Cumple"),"No Cumple","Cumple")</f>
        <v>Cumple</v>
      </c>
      <c r="R512" s="1" t="s">
        <v>124</v>
      </c>
      <c r="S512" s="4">
        <v>1</v>
      </c>
      <c r="T512" s="9">
        <f>IF(SMS[[#This Row],[Legal]]="No Cumple",0,SMS[[#This Row],[Nota]])</f>
        <v>1</v>
      </c>
    </row>
    <row r="513" spans="1:20" x14ac:dyDescent="0.25">
      <c r="A513" s="1" t="str">
        <f>SMS[[#This Row],[ID Asesor]]&amp;SMS[[#This Row],[Fecha Monitoreo]]</f>
        <v>295345847</v>
      </c>
      <c r="B513" s="2">
        <v>45847</v>
      </c>
      <c r="C513" s="1" t="s">
        <v>56</v>
      </c>
      <c r="D513" s="1">
        <v>2953</v>
      </c>
      <c r="E513" s="2">
        <v>45847</v>
      </c>
      <c r="F513" s="3">
        <v>0.47361111111111109</v>
      </c>
      <c r="G513" s="1" t="s">
        <v>58</v>
      </c>
      <c r="H513" s="1" t="s">
        <v>52</v>
      </c>
      <c r="I513" s="1" t="s">
        <v>46</v>
      </c>
      <c r="J513" s="1" t="s">
        <v>46</v>
      </c>
      <c r="K513" s="1" t="s">
        <v>46</v>
      </c>
      <c r="L513" s="1" t="s">
        <v>46</v>
      </c>
      <c r="M513" s="1" t="s">
        <v>46</v>
      </c>
      <c r="N513" s="1" t="s">
        <v>46</v>
      </c>
      <c r="O513" s="1" t="s">
        <v>46</v>
      </c>
      <c r="P513" s="1" t="s">
        <v>46</v>
      </c>
      <c r="Q513" s="11" t="str">
        <f>IF(OR(SMS[[#This Row],[El mensaje es asertivo, sin maltrato]]="No Cumple",SMS[[#This Row],[No brinda información sensible o falsa que afecte al cliente o la aplicación]]="No Cumple"),"No Cumple","Cumple")</f>
        <v>Cumple</v>
      </c>
      <c r="R513" s="1" t="s">
        <v>402</v>
      </c>
      <c r="S513" s="4">
        <v>1</v>
      </c>
      <c r="T513" s="9">
        <f>IF(SMS[[#This Row],[Legal]]="No Cumple",0,SMS[[#This Row],[Nota]])</f>
        <v>1</v>
      </c>
    </row>
    <row r="514" spans="1:20" x14ac:dyDescent="0.25">
      <c r="A514" s="1" t="str">
        <f>SMS[[#This Row],[ID Asesor]]&amp;SMS[[#This Row],[Fecha Monitoreo]]</f>
        <v>296645847</v>
      </c>
      <c r="B514" s="2">
        <v>45847</v>
      </c>
      <c r="C514" s="1" t="s">
        <v>42</v>
      </c>
      <c r="D514" s="1">
        <v>2966</v>
      </c>
      <c r="E514" s="2">
        <v>45847</v>
      </c>
      <c r="F514" s="3">
        <v>0.3923611111111111</v>
      </c>
      <c r="G514" s="1" t="s">
        <v>51</v>
      </c>
      <c r="H514" s="1" t="s">
        <v>52</v>
      </c>
      <c r="I514" s="1" t="s">
        <v>46</v>
      </c>
      <c r="J514" s="1" t="s">
        <v>46</v>
      </c>
      <c r="K514" s="1" t="s">
        <v>46</v>
      </c>
      <c r="L514" s="1" t="s">
        <v>47</v>
      </c>
      <c r="M514" s="1" t="s">
        <v>46</v>
      </c>
      <c r="N514" s="1" t="s">
        <v>46</v>
      </c>
      <c r="O514" s="1" t="s">
        <v>47</v>
      </c>
      <c r="P514" s="1" t="s">
        <v>46</v>
      </c>
      <c r="Q514" s="11" t="str">
        <f>IF(OR(SMS[[#This Row],[El mensaje es asertivo, sin maltrato]]="No Cumple",SMS[[#This Row],[No brinda información sensible o falsa que afecte al cliente o la aplicación]]="No Cumple"),"No Cumple","Cumple")</f>
        <v>No Cumple</v>
      </c>
      <c r="R514" s="1" t="s">
        <v>1402</v>
      </c>
      <c r="S514" s="4">
        <v>0.8</v>
      </c>
      <c r="T514" s="9">
        <f>IF(SMS[[#This Row],[Legal]]="No Cumple",0,SMS[[#This Row],[Nota]])</f>
        <v>0</v>
      </c>
    </row>
    <row r="515" spans="1:20" x14ac:dyDescent="0.25">
      <c r="A515" s="1" t="str">
        <f>SMS[[#This Row],[ID Asesor]]&amp;SMS[[#This Row],[Fecha Monitoreo]]</f>
        <v>355045847</v>
      </c>
      <c r="B515" s="2">
        <v>45847</v>
      </c>
      <c r="C515" s="1" t="s">
        <v>42</v>
      </c>
      <c r="D515" s="1">
        <v>3550</v>
      </c>
      <c r="E515" s="2">
        <v>45847</v>
      </c>
      <c r="F515" s="3">
        <v>7.8472222222222221E-2</v>
      </c>
      <c r="G515" s="1" t="s">
        <v>51</v>
      </c>
      <c r="H515" s="1" t="s">
        <v>52</v>
      </c>
      <c r="I515" s="1" t="s">
        <v>46</v>
      </c>
      <c r="J515" s="1" t="s">
        <v>46</v>
      </c>
      <c r="K515" s="1" t="s">
        <v>46</v>
      </c>
      <c r="L515" s="1" t="s">
        <v>47</v>
      </c>
      <c r="M515" s="1" t="s">
        <v>46</v>
      </c>
      <c r="N515" s="1" t="s">
        <v>46</v>
      </c>
      <c r="O515" s="1" t="s">
        <v>46</v>
      </c>
      <c r="P515" s="1" t="s">
        <v>46</v>
      </c>
      <c r="Q515" s="11" t="str">
        <f>IF(OR(SMS[[#This Row],[El mensaje es asertivo, sin maltrato]]="No Cumple",SMS[[#This Row],[No brinda información sensible o falsa que afecte al cliente o la aplicación]]="No Cumple"),"No Cumple","Cumple")</f>
        <v>Cumple</v>
      </c>
      <c r="R515" s="1" t="s">
        <v>1403</v>
      </c>
      <c r="S515" s="4">
        <v>0.8</v>
      </c>
      <c r="T515" s="9">
        <f>IF(SMS[[#This Row],[Legal]]="No Cumple",0,SMS[[#This Row],[Nota]])</f>
        <v>0.8</v>
      </c>
    </row>
    <row r="516" spans="1:20" x14ac:dyDescent="0.25">
      <c r="A516" s="1" t="str">
        <f>SMS[[#This Row],[ID Asesor]]&amp;SMS[[#This Row],[Fecha Monitoreo]]</f>
        <v>364345847</v>
      </c>
      <c r="B516" s="2">
        <v>45847</v>
      </c>
      <c r="C516" s="1" t="s">
        <v>42</v>
      </c>
      <c r="D516" s="1">
        <v>3643</v>
      </c>
      <c r="E516" s="2">
        <v>45847</v>
      </c>
      <c r="F516" s="3">
        <v>0.10416666666666667</v>
      </c>
      <c r="G516" s="1" t="s">
        <v>43</v>
      </c>
      <c r="H516" s="1" t="s">
        <v>52</v>
      </c>
      <c r="I516" s="1" t="s">
        <v>47</v>
      </c>
      <c r="J516" s="1" t="s">
        <v>46</v>
      </c>
      <c r="K516" s="1" t="s">
        <v>46</v>
      </c>
      <c r="L516" s="1" t="s">
        <v>46</v>
      </c>
      <c r="M516" s="1" t="s">
        <v>46</v>
      </c>
      <c r="N516" s="1" t="s">
        <v>46</v>
      </c>
      <c r="O516" s="1" t="s">
        <v>46</v>
      </c>
      <c r="P516" s="1" t="s">
        <v>46</v>
      </c>
      <c r="Q516" s="11" t="str">
        <f>IF(OR(SMS[[#This Row],[El mensaje es asertivo, sin maltrato]]="No Cumple",SMS[[#This Row],[No brinda información sensible o falsa que afecte al cliente o la aplicación]]="No Cumple"),"No Cumple","Cumple")</f>
        <v>Cumple</v>
      </c>
      <c r="R516" s="1" t="s">
        <v>1404</v>
      </c>
      <c r="S516" s="4">
        <v>0.85</v>
      </c>
      <c r="T516" s="9">
        <f>IF(SMS[[#This Row],[Legal]]="No Cumple",0,SMS[[#This Row],[Nota]])</f>
        <v>0.85</v>
      </c>
    </row>
    <row r="517" spans="1:20" x14ac:dyDescent="0.25">
      <c r="A517" s="1" t="str">
        <f>SMS[[#This Row],[ID Asesor]]&amp;SMS[[#This Row],[Fecha Monitoreo]]</f>
        <v>363145847</v>
      </c>
      <c r="B517" s="2">
        <v>45847</v>
      </c>
      <c r="C517" s="1" t="s">
        <v>42</v>
      </c>
      <c r="D517" s="1">
        <v>3631</v>
      </c>
      <c r="E517" s="2">
        <v>45847</v>
      </c>
      <c r="F517" s="3">
        <v>0.53055555555555556</v>
      </c>
      <c r="G517" s="1" t="s">
        <v>51</v>
      </c>
      <c r="H517" s="1" t="s">
        <v>52</v>
      </c>
      <c r="I517" s="1" t="s">
        <v>47</v>
      </c>
      <c r="J517" s="1" t="s">
        <v>46</v>
      </c>
      <c r="K517" s="1" t="s">
        <v>46</v>
      </c>
      <c r="L517" s="1" t="s">
        <v>46</v>
      </c>
      <c r="M517" s="1" t="s">
        <v>46</v>
      </c>
      <c r="N517" s="1" t="s">
        <v>46</v>
      </c>
      <c r="O517" s="1" t="s">
        <v>47</v>
      </c>
      <c r="P517" s="1" t="s">
        <v>46</v>
      </c>
      <c r="Q517" s="11" t="str">
        <f>IF(OR(SMS[[#This Row],[El mensaje es asertivo, sin maltrato]]="No Cumple",SMS[[#This Row],[No brinda información sensible o falsa que afecte al cliente o la aplicación]]="No Cumple"),"No Cumple","Cumple")</f>
        <v>No Cumple</v>
      </c>
      <c r="R517" s="1" t="s">
        <v>1405</v>
      </c>
      <c r="S517" s="4">
        <v>0.85</v>
      </c>
      <c r="T517" s="9">
        <f>IF(SMS[[#This Row],[Legal]]="No Cumple",0,SMS[[#This Row],[Nota]])</f>
        <v>0</v>
      </c>
    </row>
    <row r="518" spans="1:20" x14ac:dyDescent="0.25">
      <c r="A518" s="1" t="str">
        <f>SMS[[#This Row],[ID Asesor]]&amp;SMS[[#This Row],[Fecha Monitoreo]]</f>
        <v>402345847</v>
      </c>
      <c r="B518" s="2">
        <v>45847</v>
      </c>
      <c r="C518" s="1" t="s">
        <v>56</v>
      </c>
      <c r="D518" s="1">
        <v>4023</v>
      </c>
      <c r="E518" s="2">
        <v>45847</v>
      </c>
      <c r="F518" s="3">
        <v>0.49583333333333335</v>
      </c>
      <c r="G518" s="1" t="s">
        <v>80</v>
      </c>
      <c r="H518" s="1" t="s">
        <v>52</v>
      </c>
      <c r="I518" s="1" t="s">
        <v>46</v>
      </c>
      <c r="J518" s="1" t="s">
        <v>46</v>
      </c>
      <c r="K518" s="1" t="s">
        <v>46</v>
      </c>
      <c r="L518" s="1" t="s">
        <v>46</v>
      </c>
      <c r="M518" s="1" t="s">
        <v>46</v>
      </c>
      <c r="N518" s="1" t="s">
        <v>46</v>
      </c>
      <c r="O518" s="1" t="s">
        <v>46</v>
      </c>
      <c r="P518" s="1" t="s">
        <v>46</v>
      </c>
      <c r="Q518" s="11" t="str">
        <f>IF(OR(SMS[[#This Row],[El mensaje es asertivo, sin maltrato]]="No Cumple",SMS[[#This Row],[No brinda información sensible o falsa que afecte al cliente o la aplicación]]="No Cumple"),"No Cumple","Cumple")</f>
        <v>Cumple</v>
      </c>
      <c r="R518" s="1" t="s">
        <v>1406</v>
      </c>
      <c r="S518" s="4">
        <v>1</v>
      </c>
      <c r="T518" s="9">
        <f>IF(SMS[[#This Row],[Legal]]="No Cumple",0,SMS[[#This Row],[Nota]])</f>
        <v>1</v>
      </c>
    </row>
    <row r="519" spans="1:20" x14ac:dyDescent="0.25">
      <c r="A519" s="1" t="str">
        <f>SMS[[#This Row],[ID Asesor]]&amp;SMS[[#This Row],[Fecha Monitoreo]]</f>
        <v>403345847</v>
      </c>
      <c r="B519" s="2">
        <v>45847</v>
      </c>
      <c r="C519" s="1" t="s">
        <v>59</v>
      </c>
      <c r="D519" s="1">
        <v>4033</v>
      </c>
      <c r="E519" s="2">
        <v>45847</v>
      </c>
      <c r="F519" s="3">
        <v>0.53611111111111109</v>
      </c>
      <c r="G519" s="1" t="s">
        <v>51</v>
      </c>
      <c r="H519" s="1" t="s">
        <v>52</v>
      </c>
      <c r="I519" s="1" t="s">
        <v>46</v>
      </c>
      <c r="J519" s="1" t="s">
        <v>46</v>
      </c>
      <c r="K519" s="1" t="s">
        <v>46</v>
      </c>
      <c r="L519" s="1" t="s">
        <v>46</v>
      </c>
      <c r="M519" s="1" t="s">
        <v>46</v>
      </c>
      <c r="N519" s="1" t="s">
        <v>46</v>
      </c>
      <c r="O519" s="1" t="s">
        <v>46</v>
      </c>
      <c r="P519" s="1" t="s">
        <v>46</v>
      </c>
      <c r="Q519" s="11" t="str">
        <f>IF(OR(SMS[[#This Row],[El mensaje es asertivo, sin maltrato]]="No Cumple",SMS[[#This Row],[No brinda información sensible o falsa que afecte al cliente o la aplicación]]="No Cumple"),"No Cumple","Cumple")</f>
        <v>Cumple</v>
      </c>
      <c r="R519" s="1" t="s">
        <v>75</v>
      </c>
      <c r="S519" s="4">
        <v>1</v>
      </c>
      <c r="T519" s="9">
        <f>IF(SMS[[#This Row],[Legal]]="No Cumple",0,SMS[[#This Row],[Nota]])</f>
        <v>1</v>
      </c>
    </row>
    <row r="520" spans="1:20" x14ac:dyDescent="0.25">
      <c r="A520" s="1" t="str">
        <f>SMS[[#This Row],[ID Asesor]]&amp;SMS[[#This Row],[Fecha Monitoreo]]</f>
        <v>348945847</v>
      </c>
      <c r="B520" s="2">
        <v>45847</v>
      </c>
      <c r="C520" s="1" t="s">
        <v>59</v>
      </c>
      <c r="D520" s="1">
        <v>3489</v>
      </c>
      <c r="E520" s="2">
        <v>45847</v>
      </c>
      <c r="F520" s="3">
        <v>0.59027777777777779</v>
      </c>
      <c r="G520" s="1" t="s">
        <v>51</v>
      </c>
      <c r="H520" s="1" t="s">
        <v>52</v>
      </c>
      <c r="I520" s="1" t="s">
        <v>46</v>
      </c>
      <c r="J520" s="1" t="s">
        <v>46</v>
      </c>
      <c r="K520" s="1" t="s">
        <v>46</v>
      </c>
      <c r="L520" s="1" t="s">
        <v>46</v>
      </c>
      <c r="M520" s="1" t="s">
        <v>46</v>
      </c>
      <c r="N520" s="1" t="s">
        <v>46</v>
      </c>
      <c r="O520" s="1" t="s">
        <v>46</v>
      </c>
      <c r="P520" s="1" t="s">
        <v>46</v>
      </c>
      <c r="Q520" s="11" t="str">
        <f>IF(OR(SMS[[#This Row],[El mensaje es asertivo, sin maltrato]]="No Cumple",SMS[[#This Row],[No brinda información sensible o falsa que afecte al cliente o la aplicación]]="No Cumple"),"No Cumple","Cumple")</f>
        <v>Cumple</v>
      </c>
      <c r="R520" s="1" t="s">
        <v>75</v>
      </c>
      <c r="S520" s="4">
        <v>1</v>
      </c>
      <c r="T520" s="9">
        <f>IF(SMS[[#This Row],[Legal]]="No Cumple",0,SMS[[#This Row],[Nota]])</f>
        <v>1</v>
      </c>
    </row>
    <row r="521" spans="1:20" x14ac:dyDescent="0.25">
      <c r="A521" s="1" t="str">
        <f>SMS[[#This Row],[ID Asesor]]&amp;SMS[[#This Row],[Fecha Monitoreo]]</f>
        <v>394045847</v>
      </c>
      <c r="B521" s="2">
        <v>45847</v>
      </c>
      <c r="C521" s="1" t="s">
        <v>56</v>
      </c>
      <c r="D521" s="1">
        <v>3940</v>
      </c>
      <c r="E521" s="2">
        <v>45847</v>
      </c>
      <c r="F521" s="3">
        <v>0.51388888888888884</v>
      </c>
      <c r="G521" s="1" t="s">
        <v>58</v>
      </c>
      <c r="H521" s="1" t="s">
        <v>52</v>
      </c>
      <c r="I521" s="1" t="s">
        <v>46</v>
      </c>
      <c r="J521" s="1" t="s">
        <v>46</v>
      </c>
      <c r="K521" s="1" t="s">
        <v>46</v>
      </c>
      <c r="L521" s="1" t="s">
        <v>46</v>
      </c>
      <c r="M521" s="1" t="s">
        <v>46</v>
      </c>
      <c r="N521" s="1" t="s">
        <v>47</v>
      </c>
      <c r="O521" s="1" t="s">
        <v>46</v>
      </c>
      <c r="P521" s="1" t="s">
        <v>46</v>
      </c>
      <c r="Q521" s="11" t="str">
        <f>IF(OR(SMS[[#This Row],[El mensaje es asertivo, sin maltrato]]="No Cumple",SMS[[#This Row],[No brinda información sensible o falsa que afecte al cliente o la aplicación]]="No Cumple"),"No Cumple","Cumple")</f>
        <v>Cumple</v>
      </c>
      <c r="R521" s="1" t="s">
        <v>1407</v>
      </c>
      <c r="S521" s="4">
        <v>0.85</v>
      </c>
      <c r="T521" s="9">
        <f>IF(SMS[[#This Row],[Legal]]="No Cumple",0,SMS[[#This Row],[Nota]])</f>
        <v>0.85</v>
      </c>
    </row>
    <row r="522" spans="1:20" x14ac:dyDescent="0.25">
      <c r="A522" s="1" t="str">
        <f>SMS[[#This Row],[ID Asesor]]&amp;SMS[[#This Row],[Fecha Monitoreo]]</f>
        <v>363345847</v>
      </c>
      <c r="B522" s="2">
        <v>45847</v>
      </c>
      <c r="C522" s="1" t="s">
        <v>696</v>
      </c>
      <c r="D522" s="1">
        <v>3633</v>
      </c>
      <c r="E522" s="2">
        <v>45847</v>
      </c>
      <c r="F522" s="3">
        <v>0.6791666666666667</v>
      </c>
      <c r="G522" s="1" t="s">
        <v>51</v>
      </c>
      <c r="H522" s="1" t="s">
        <v>52</v>
      </c>
      <c r="I522" s="1" t="s">
        <v>46</v>
      </c>
      <c r="J522" s="1" t="s">
        <v>46</v>
      </c>
      <c r="K522" s="1" t="s">
        <v>46</v>
      </c>
      <c r="L522" s="1" t="s">
        <v>46</v>
      </c>
      <c r="M522" s="1" t="s">
        <v>46</v>
      </c>
      <c r="N522" s="1" t="s">
        <v>46</v>
      </c>
      <c r="O522" s="1" t="s">
        <v>46</v>
      </c>
      <c r="P522" s="1" t="s">
        <v>46</v>
      </c>
      <c r="Q522" s="11" t="str">
        <f>IF(OR(SMS[[#This Row],[El mensaje es asertivo, sin maltrato]]="No Cumple",SMS[[#This Row],[No brinda información sensible o falsa que afecte al cliente o la aplicación]]="No Cumple"),"No Cumple","Cumple")</f>
        <v>Cumple</v>
      </c>
      <c r="R522" s="1" t="s">
        <v>699</v>
      </c>
      <c r="S522" s="4">
        <v>1</v>
      </c>
      <c r="T522" s="9">
        <f>IF(SMS[[#This Row],[Legal]]="No Cumple",0,SMS[[#This Row],[Nota]])</f>
        <v>1</v>
      </c>
    </row>
    <row r="523" spans="1:20" x14ac:dyDescent="0.25">
      <c r="A523" s="1" t="str">
        <f>SMS[[#This Row],[ID Asesor]]&amp;SMS[[#This Row],[Fecha Monitoreo]]</f>
        <v>399745847</v>
      </c>
      <c r="B523" s="2">
        <v>45847</v>
      </c>
      <c r="C523" s="1" t="s">
        <v>696</v>
      </c>
      <c r="D523" s="1">
        <v>3997</v>
      </c>
      <c r="E523" s="2">
        <v>45847</v>
      </c>
      <c r="F523" s="3">
        <v>0.62569444444444444</v>
      </c>
      <c r="G523" s="1" t="s">
        <v>80</v>
      </c>
      <c r="H523" s="1" t="s">
        <v>52</v>
      </c>
      <c r="I523" s="1" t="s">
        <v>46</v>
      </c>
      <c r="J523" s="1" t="s">
        <v>46</v>
      </c>
      <c r="K523" s="1" t="s">
        <v>46</v>
      </c>
      <c r="L523" s="1" t="s">
        <v>46</v>
      </c>
      <c r="M523" s="1" t="s">
        <v>46</v>
      </c>
      <c r="N523" s="1" t="s">
        <v>46</v>
      </c>
      <c r="O523" s="1" t="s">
        <v>46</v>
      </c>
      <c r="P523" s="1" t="s">
        <v>46</v>
      </c>
      <c r="Q523" s="11" t="str">
        <f>IF(OR(SMS[[#This Row],[El mensaje es asertivo, sin maltrato]]="No Cumple",SMS[[#This Row],[No brinda información sensible o falsa que afecte al cliente o la aplicación]]="No Cumple"),"No Cumple","Cumple")</f>
        <v>Cumple</v>
      </c>
      <c r="R523" s="1" t="s">
        <v>699</v>
      </c>
      <c r="S523" s="4">
        <v>1</v>
      </c>
      <c r="T523" s="9">
        <f>IF(SMS[[#This Row],[Legal]]="No Cumple",0,SMS[[#This Row],[Nota]])</f>
        <v>1</v>
      </c>
    </row>
    <row r="524" spans="1:20" x14ac:dyDescent="0.25">
      <c r="A524" s="1" t="str">
        <f>SMS[[#This Row],[ID Asesor]]&amp;SMS[[#This Row],[Fecha Monitoreo]]</f>
        <v>398545847</v>
      </c>
      <c r="B524" s="2">
        <v>45847</v>
      </c>
      <c r="C524" s="1" t="s">
        <v>696</v>
      </c>
      <c r="D524" s="1">
        <v>3985</v>
      </c>
      <c r="E524" s="2">
        <v>45847</v>
      </c>
      <c r="F524" s="3">
        <v>0.68541666666666667</v>
      </c>
      <c r="G524" s="1" t="s">
        <v>51</v>
      </c>
      <c r="H524" s="1" t="s">
        <v>52</v>
      </c>
      <c r="I524" s="1" t="s">
        <v>46</v>
      </c>
      <c r="J524" s="1" t="s">
        <v>46</v>
      </c>
      <c r="K524" s="1" t="s">
        <v>46</v>
      </c>
      <c r="L524" s="1" t="s">
        <v>46</v>
      </c>
      <c r="M524" s="1" t="s">
        <v>46</v>
      </c>
      <c r="N524" s="1" t="s">
        <v>46</v>
      </c>
      <c r="O524" s="1" t="s">
        <v>46</v>
      </c>
      <c r="P524" s="1" t="s">
        <v>46</v>
      </c>
      <c r="Q524" s="11" t="str">
        <f>IF(OR(SMS[[#This Row],[El mensaje es asertivo, sin maltrato]]="No Cumple",SMS[[#This Row],[No brinda información sensible o falsa que afecte al cliente o la aplicación]]="No Cumple"),"No Cumple","Cumple")</f>
        <v>Cumple</v>
      </c>
      <c r="R524" s="1" t="s">
        <v>699</v>
      </c>
      <c r="S524" s="4">
        <v>1</v>
      </c>
      <c r="T524" s="9">
        <f>IF(SMS[[#This Row],[Legal]]="No Cumple",0,SMS[[#This Row],[Nota]])</f>
        <v>1</v>
      </c>
    </row>
    <row r="525" spans="1:20" x14ac:dyDescent="0.25">
      <c r="A525" s="1" t="str">
        <f>SMS[[#This Row],[ID Asesor]]&amp;SMS[[#This Row],[Fecha Monitoreo]]</f>
        <v>387245847</v>
      </c>
      <c r="B525" s="2">
        <v>45847</v>
      </c>
      <c r="C525" s="1" t="s">
        <v>59</v>
      </c>
      <c r="D525" s="1">
        <v>3872</v>
      </c>
      <c r="E525" s="2">
        <v>45847</v>
      </c>
      <c r="F525" s="3">
        <v>0.67986111111111114</v>
      </c>
      <c r="G525" s="1" t="s">
        <v>43</v>
      </c>
      <c r="H525" s="1" t="s">
        <v>52</v>
      </c>
      <c r="I525" s="1" t="s">
        <v>46</v>
      </c>
      <c r="J525" s="1" t="s">
        <v>46</v>
      </c>
      <c r="K525" s="1" t="s">
        <v>46</v>
      </c>
      <c r="L525" s="1" t="s">
        <v>46</v>
      </c>
      <c r="M525" s="1" t="s">
        <v>46</v>
      </c>
      <c r="N525" s="1" t="s">
        <v>46</v>
      </c>
      <c r="O525" s="1" t="s">
        <v>46</v>
      </c>
      <c r="P525" s="1" t="s">
        <v>46</v>
      </c>
      <c r="Q525" s="11" t="str">
        <f>IF(OR(SMS[[#This Row],[El mensaje es asertivo, sin maltrato]]="No Cumple",SMS[[#This Row],[No brinda información sensible o falsa que afecte al cliente o la aplicación]]="No Cumple"),"No Cumple","Cumple")</f>
        <v>Cumple</v>
      </c>
      <c r="R525" s="1" t="s">
        <v>75</v>
      </c>
      <c r="S525" s="4">
        <v>1</v>
      </c>
      <c r="T525" s="9">
        <f>IF(SMS[[#This Row],[Legal]]="No Cumple",0,SMS[[#This Row],[Nota]])</f>
        <v>1</v>
      </c>
    </row>
    <row r="526" spans="1:20" x14ac:dyDescent="0.25">
      <c r="A526" s="1" t="str">
        <f>SMS[[#This Row],[ID Asesor]]&amp;SMS[[#This Row],[Fecha Monitoreo]]</f>
        <v>251545847</v>
      </c>
      <c r="B526" s="2">
        <v>45847</v>
      </c>
      <c r="C526" s="1" t="s">
        <v>696</v>
      </c>
      <c r="D526" s="1">
        <v>2515</v>
      </c>
      <c r="E526" s="2">
        <v>45847</v>
      </c>
      <c r="F526" s="3">
        <v>0.56597222222222221</v>
      </c>
      <c r="G526" s="1" t="s">
        <v>58</v>
      </c>
      <c r="H526" s="1" t="s">
        <v>52</v>
      </c>
      <c r="I526" s="1" t="s">
        <v>46</v>
      </c>
      <c r="J526" s="1" t="s">
        <v>46</v>
      </c>
      <c r="K526" s="1" t="s">
        <v>46</v>
      </c>
      <c r="L526" s="1" t="s">
        <v>46</v>
      </c>
      <c r="M526" s="1" t="s">
        <v>46</v>
      </c>
      <c r="N526" s="1" t="s">
        <v>46</v>
      </c>
      <c r="O526" s="1" t="s">
        <v>46</v>
      </c>
      <c r="P526" s="1" t="s">
        <v>46</v>
      </c>
      <c r="Q526" s="11" t="str">
        <f>IF(OR(SMS[[#This Row],[El mensaje es asertivo, sin maltrato]]="No Cumple",SMS[[#This Row],[No brinda información sensible o falsa que afecte al cliente o la aplicación]]="No Cumple"),"No Cumple","Cumple")</f>
        <v>Cumple</v>
      </c>
      <c r="R526" s="1" t="s">
        <v>699</v>
      </c>
      <c r="S526" s="4">
        <v>1</v>
      </c>
      <c r="T526" s="9">
        <f>IF(SMS[[#This Row],[Legal]]="No Cumple",0,SMS[[#This Row],[Nota]])</f>
        <v>1</v>
      </c>
    </row>
    <row r="527" spans="1:20" x14ac:dyDescent="0.25">
      <c r="A527" s="1" t="str">
        <f>SMS[[#This Row],[ID Asesor]]&amp;SMS[[#This Row],[Fecha Monitoreo]]</f>
        <v>366645847</v>
      </c>
      <c r="B527" s="2">
        <v>45847</v>
      </c>
      <c r="C527" s="1" t="s">
        <v>59</v>
      </c>
      <c r="D527" s="1">
        <v>3666</v>
      </c>
      <c r="E527" s="2">
        <v>45847</v>
      </c>
      <c r="F527" s="3">
        <v>0.59652777777777777</v>
      </c>
      <c r="G527" s="1" t="s">
        <v>43</v>
      </c>
      <c r="H527" s="1" t="s">
        <v>52</v>
      </c>
      <c r="I527" s="1" t="s">
        <v>46</v>
      </c>
      <c r="J527" s="1" t="s">
        <v>46</v>
      </c>
      <c r="K527" s="1" t="s">
        <v>46</v>
      </c>
      <c r="L527" s="1" t="s">
        <v>46</v>
      </c>
      <c r="M527" s="1" t="s">
        <v>46</v>
      </c>
      <c r="N527" s="1" t="s">
        <v>46</v>
      </c>
      <c r="O527" s="1" t="s">
        <v>46</v>
      </c>
      <c r="P527" s="1" t="s">
        <v>46</v>
      </c>
      <c r="Q527" s="11" t="str">
        <f>IF(OR(SMS[[#This Row],[El mensaje es asertivo, sin maltrato]]="No Cumple",SMS[[#This Row],[No brinda información sensible o falsa que afecte al cliente o la aplicación]]="No Cumple"),"No Cumple","Cumple")</f>
        <v>Cumple</v>
      </c>
      <c r="R527" s="1" t="s">
        <v>75</v>
      </c>
      <c r="S527" s="4">
        <v>1</v>
      </c>
      <c r="T527" s="9">
        <f>IF(SMS[[#This Row],[Legal]]="No Cumple",0,SMS[[#This Row],[Nota]])</f>
        <v>1</v>
      </c>
    </row>
    <row r="528" spans="1:20" x14ac:dyDescent="0.25">
      <c r="A528" s="1" t="str">
        <f>SMS[[#This Row],[ID Asesor]]&amp;SMS[[#This Row],[Fecha Monitoreo]]</f>
        <v>336845847</v>
      </c>
      <c r="B528" s="2">
        <v>45847</v>
      </c>
      <c r="C528" s="1" t="s">
        <v>126</v>
      </c>
      <c r="D528" s="1">
        <v>3368</v>
      </c>
      <c r="E528" s="2">
        <v>45847</v>
      </c>
      <c r="F528" s="3">
        <v>0.72777777777777775</v>
      </c>
      <c r="G528" s="1" t="s">
        <v>58</v>
      </c>
      <c r="H528" s="1" t="s">
        <v>52</v>
      </c>
      <c r="I528" s="1" t="s">
        <v>46</v>
      </c>
      <c r="J528" s="1" t="s">
        <v>46</v>
      </c>
      <c r="K528" s="1" t="s">
        <v>46</v>
      </c>
      <c r="L528" s="1" t="s">
        <v>46</v>
      </c>
      <c r="M528" s="1" t="s">
        <v>46</v>
      </c>
      <c r="N528" s="1" t="s">
        <v>46</v>
      </c>
      <c r="O528" s="1" t="s">
        <v>46</v>
      </c>
      <c r="P528" s="1" t="s">
        <v>46</v>
      </c>
      <c r="Q528" s="11" t="str">
        <f>IF(OR(SMS[[#This Row],[El mensaje es asertivo, sin maltrato]]="No Cumple",SMS[[#This Row],[No brinda información sensible o falsa que afecte al cliente o la aplicación]]="No Cumple"),"No Cumple","Cumple")</f>
        <v>Cumple</v>
      </c>
      <c r="R528" s="1" t="s">
        <v>133</v>
      </c>
      <c r="S528" s="4">
        <v>1</v>
      </c>
      <c r="T528" s="9">
        <f>IF(SMS[[#This Row],[Legal]]="No Cumple",0,SMS[[#This Row],[Nota]])</f>
        <v>1</v>
      </c>
    </row>
    <row r="529" spans="1:20" x14ac:dyDescent="0.25">
      <c r="A529" s="1" t="str">
        <f>SMS[[#This Row],[ID Asesor]]&amp;SMS[[#This Row],[Fecha Monitoreo]]</f>
        <v>396845847</v>
      </c>
      <c r="B529" s="2">
        <v>45847</v>
      </c>
      <c r="C529" s="1" t="s">
        <v>126</v>
      </c>
      <c r="D529" s="1">
        <v>3968</v>
      </c>
      <c r="E529" s="2">
        <v>45847</v>
      </c>
      <c r="F529" s="3">
        <v>0.72083333333333333</v>
      </c>
      <c r="G529" s="1" t="s">
        <v>80</v>
      </c>
      <c r="H529" s="1" t="s">
        <v>52</v>
      </c>
      <c r="I529" s="1" t="s">
        <v>46</v>
      </c>
      <c r="J529" s="1" t="s">
        <v>46</v>
      </c>
      <c r="K529" s="1" t="s">
        <v>46</v>
      </c>
      <c r="L529" s="1" t="s">
        <v>46</v>
      </c>
      <c r="M529" s="1" t="s">
        <v>46</v>
      </c>
      <c r="N529" s="1" t="s">
        <v>46</v>
      </c>
      <c r="O529" s="1" t="s">
        <v>46</v>
      </c>
      <c r="P529" s="1" t="s">
        <v>46</v>
      </c>
      <c r="Q529" s="11" t="str">
        <f>IF(OR(SMS[[#This Row],[El mensaje es asertivo, sin maltrato]]="No Cumple",SMS[[#This Row],[No brinda información sensible o falsa que afecte al cliente o la aplicación]]="No Cumple"),"No Cumple","Cumple")</f>
        <v>Cumple</v>
      </c>
      <c r="R529" s="1" t="s">
        <v>133</v>
      </c>
      <c r="S529" s="4">
        <v>1</v>
      </c>
      <c r="T529" s="9">
        <f>IF(SMS[[#This Row],[Legal]]="No Cumple",0,SMS[[#This Row],[Nota]])</f>
        <v>1</v>
      </c>
    </row>
    <row r="530" spans="1:20" x14ac:dyDescent="0.25">
      <c r="A530" s="1" t="str">
        <f>SMS[[#This Row],[ID Asesor]]&amp;SMS[[#This Row],[Fecha Monitoreo]]</f>
        <v>349345847</v>
      </c>
      <c r="B530" s="2">
        <v>45847</v>
      </c>
      <c r="C530" s="1" t="s">
        <v>126</v>
      </c>
      <c r="D530" s="1">
        <v>3493</v>
      </c>
      <c r="E530" s="2">
        <v>45847</v>
      </c>
      <c r="F530" s="3">
        <v>0.52222222222222225</v>
      </c>
      <c r="G530" s="1" t="s">
        <v>80</v>
      </c>
      <c r="H530" s="1" t="s">
        <v>52</v>
      </c>
      <c r="I530" s="1" t="s">
        <v>46</v>
      </c>
      <c r="J530" s="1" t="s">
        <v>46</v>
      </c>
      <c r="K530" s="1" t="s">
        <v>46</v>
      </c>
      <c r="L530" s="1" t="s">
        <v>46</v>
      </c>
      <c r="M530" s="1" t="s">
        <v>46</v>
      </c>
      <c r="N530" s="1" t="s">
        <v>46</v>
      </c>
      <c r="O530" s="1" t="s">
        <v>46</v>
      </c>
      <c r="P530" s="1" t="s">
        <v>46</v>
      </c>
      <c r="Q530" s="11" t="str">
        <f>IF(OR(SMS[[#This Row],[El mensaje es asertivo, sin maltrato]]="No Cumple",SMS[[#This Row],[No brinda información sensible o falsa que afecte al cliente o la aplicación]]="No Cumple"),"No Cumple","Cumple")</f>
        <v>Cumple</v>
      </c>
      <c r="R530" s="1" t="s">
        <v>133</v>
      </c>
      <c r="S530" s="4">
        <v>1</v>
      </c>
      <c r="T530" s="9">
        <f>IF(SMS[[#This Row],[Legal]]="No Cumple",0,SMS[[#This Row],[Nota]])</f>
        <v>1</v>
      </c>
    </row>
    <row r="531" spans="1:20" x14ac:dyDescent="0.25">
      <c r="A531" s="1" t="str">
        <f>SMS[[#This Row],[ID Asesor]]&amp;SMS[[#This Row],[Fecha Monitoreo]]</f>
        <v>381745847</v>
      </c>
      <c r="B531" s="2">
        <v>45847</v>
      </c>
      <c r="C531" s="1" t="s">
        <v>126</v>
      </c>
      <c r="D531" s="1">
        <v>3817</v>
      </c>
      <c r="E531" s="2">
        <v>45847</v>
      </c>
      <c r="F531" s="3">
        <v>0.72916666666666663</v>
      </c>
      <c r="G531" s="1" t="s">
        <v>80</v>
      </c>
      <c r="H531" s="1" t="s">
        <v>52</v>
      </c>
      <c r="I531" s="1" t="s">
        <v>46</v>
      </c>
      <c r="J531" s="1" t="s">
        <v>46</v>
      </c>
      <c r="K531" s="1" t="s">
        <v>46</v>
      </c>
      <c r="L531" s="1" t="s">
        <v>46</v>
      </c>
      <c r="M531" s="1" t="s">
        <v>46</v>
      </c>
      <c r="N531" s="1" t="s">
        <v>46</v>
      </c>
      <c r="O531" s="1" t="s">
        <v>46</v>
      </c>
      <c r="P531" s="1" t="s">
        <v>46</v>
      </c>
      <c r="Q531" s="11" t="str">
        <f>IF(OR(SMS[[#This Row],[El mensaje es asertivo, sin maltrato]]="No Cumple",SMS[[#This Row],[No brinda información sensible o falsa que afecte al cliente o la aplicación]]="No Cumple"),"No Cumple","Cumple")</f>
        <v>Cumple</v>
      </c>
      <c r="R531" s="1" t="s">
        <v>133</v>
      </c>
      <c r="S531" s="4">
        <v>1</v>
      </c>
      <c r="T531" s="9">
        <f>IF(SMS[[#This Row],[Legal]]="No Cumple",0,SMS[[#This Row],[Nota]])</f>
        <v>1</v>
      </c>
    </row>
    <row r="532" spans="1:20" x14ac:dyDescent="0.25">
      <c r="A532" s="1" t="str">
        <f>SMS[[#This Row],[ID Asesor]]&amp;SMS[[#This Row],[Fecha Monitoreo]]</f>
        <v>362345848</v>
      </c>
      <c r="B532" s="2">
        <v>45848</v>
      </c>
      <c r="C532" s="1" t="s">
        <v>56</v>
      </c>
      <c r="D532" s="1">
        <v>3623</v>
      </c>
      <c r="E532" s="2">
        <v>45848</v>
      </c>
      <c r="F532" s="3">
        <v>0.38541666666666669</v>
      </c>
      <c r="G532" s="1" t="s">
        <v>58</v>
      </c>
      <c r="H532" s="1" t="s">
        <v>52</v>
      </c>
      <c r="I532" s="1" t="s">
        <v>46</v>
      </c>
      <c r="J532" s="1" t="s">
        <v>46</v>
      </c>
      <c r="K532" s="1" t="s">
        <v>46</v>
      </c>
      <c r="L532" s="1" t="s">
        <v>46</v>
      </c>
      <c r="M532" s="1" t="s">
        <v>46</v>
      </c>
      <c r="N532" s="1" t="s">
        <v>46</v>
      </c>
      <c r="O532" s="1" t="s">
        <v>46</v>
      </c>
      <c r="P532" s="1" t="s">
        <v>46</v>
      </c>
      <c r="Q532" s="11" t="str">
        <f>IF(OR(SMS[[#This Row],[El mensaje es asertivo, sin maltrato]]="No Cumple",SMS[[#This Row],[No brinda información sensible o falsa que afecte al cliente o la aplicación]]="No Cumple"),"No Cumple","Cumple")</f>
        <v>Cumple</v>
      </c>
      <c r="R532" s="1" t="s">
        <v>130</v>
      </c>
      <c r="S532" s="4">
        <v>1</v>
      </c>
      <c r="T532" s="9">
        <f>IF(SMS[[#This Row],[Legal]]="No Cumple",0,SMS[[#This Row],[Nota]])</f>
        <v>1</v>
      </c>
    </row>
    <row r="533" spans="1:20" x14ac:dyDescent="0.25">
      <c r="A533" s="1" t="str">
        <f>SMS[[#This Row],[ID Asesor]]&amp;SMS[[#This Row],[Fecha Monitoreo]]</f>
        <v>388945848</v>
      </c>
      <c r="B533" s="2">
        <v>45848</v>
      </c>
      <c r="C533" s="1" t="s">
        <v>42</v>
      </c>
      <c r="D533" s="1">
        <v>3889</v>
      </c>
      <c r="E533" s="2">
        <v>45848</v>
      </c>
      <c r="F533" s="3">
        <v>0.40833333333333333</v>
      </c>
      <c r="G533" s="1" t="s">
        <v>60</v>
      </c>
      <c r="H533" s="1" t="s">
        <v>52</v>
      </c>
      <c r="I533" s="1" t="s">
        <v>47</v>
      </c>
      <c r="J533" s="1" t="s">
        <v>46</v>
      </c>
      <c r="K533" s="1" t="s">
        <v>46</v>
      </c>
      <c r="L533" s="1" t="s">
        <v>46</v>
      </c>
      <c r="M533" s="1" t="s">
        <v>46</v>
      </c>
      <c r="N533" s="1" t="s">
        <v>46</v>
      </c>
      <c r="O533" s="1" t="s">
        <v>46</v>
      </c>
      <c r="P533" s="1" t="s">
        <v>46</v>
      </c>
      <c r="Q533" s="11" t="str">
        <f>IF(OR(SMS[[#This Row],[El mensaje es asertivo, sin maltrato]]="No Cumple",SMS[[#This Row],[No brinda información sensible o falsa que afecte al cliente o la aplicación]]="No Cumple"),"No Cumple","Cumple")</f>
        <v>Cumple</v>
      </c>
      <c r="R533" s="1" t="s">
        <v>1408</v>
      </c>
      <c r="S533" s="4">
        <v>0.85</v>
      </c>
      <c r="T533" s="9">
        <f>IF(SMS[[#This Row],[Legal]]="No Cumple",0,SMS[[#This Row],[Nota]])</f>
        <v>0.85</v>
      </c>
    </row>
    <row r="534" spans="1:20" x14ac:dyDescent="0.25">
      <c r="A534" s="1" t="str">
        <f>SMS[[#This Row],[ID Asesor]]&amp;SMS[[#This Row],[Fecha Monitoreo]]</f>
        <v>402045848</v>
      </c>
      <c r="B534" s="2">
        <v>45848</v>
      </c>
      <c r="C534" s="1" t="s">
        <v>126</v>
      </c>
      <c r="D534" s="1">
        <v>4020</v>
      </c>
      <c r="E534" s="2">
        <v>45848</v>
      </c>
      <c r="F534" s="3">
        <v>0.41388888888888886</v>
      </c>
      <c r="G534" s="1" t="s">
        <v>80</v>
      </c>
      <c r="H534" s="1" t="s">
        <v>52</v>
      </c>
      <c r="I534" s="1" t="s">
        <v>46</v>
      </c>
      <c r="J534" s="1" t="s">
        <v>46</v>
      </c>
      <c r="K534" s="1" t="s">
        <v>46</v>
      </c>
      <c r="L534" s="1" t="s">
        <v>46</v>
      </c>
      <c r="M534" s="1" t="s">
        <v>46</v>
      </c>
      <c r="N534" s="1" t="s">
        <v>46</v>
      </c>
      <c r="O534" s="1" t="s">
        <v>46</v>
      </c>
      <c r="P534" s="1" t="s">
        <v>46</v>
      </c>
      <c r="Q534" s="11" t="str">
        <f>IF(OR(SMS[[#This Row],[El mensaje es asertivo, sin maltrato]]="No Cumple",SMS[[#This Row],[No brinda información sensible o falsa que afecte al cliente o la aplicación]]="No Cumple"),"No Cumple","Cumple")</f>
        <v>Cumple</v>
      </c>
      <c r="R534" s="1" t="s">
        <v>133</v>
      </c>
      <c r="S534" s="4">
        <v>1</v>
      </c>
      <c r="T534" s="9">
        <f>IF(SMS[[#This Row],[Legal]]="No Cumple",0,SMS[[#This Row],[Nota]])</f>
        <v>1</v>
      </c>
    </row>
    <row r="535" spans="1:20" x14ac:dyDescent="0.25">
      <c r="A535" s="1" t="str">
        <f>SMS[[#This Row],[ID Asesor]]&amp;SMS[[#This Row],[Fecha Monitoreo]]</f>
        <v>356945848</v>
      </c>
      <c r="B535" s="2">
        <v>45848</v>
      </c>
      <c r="C535" s="1" t="s">
        <v>42</v>
      </c>
      <c r="D535" s="1">
        <v>3569</v>
      </c>
      <c r="E535" s="2">
        <v>45848</v>
      </c>
      <c r="F535" s="3">
        <v>0.4909722222222222</v>
      </c>
      <c r="G535" s="1" t="s">
        <v>51</v>
      </c>
      <c r="H535" s="1" t="s">
        <v>52</v>
      </c>
      <c r="I535" s="1" t="s">
        <v>46</v>
      </c>
      <c r="J535" s="1" t="s">
        <v>46</v>
      </c>
      <c r="K535" s="1" t="s">
        <v>46</v>
      </c>
      <c r="L535" s="1" t="s">
        <v>46</v>
      </c>
      <c r="M535" s="1" t="s">
        <v>46</v>
      </c>
      <c r="N535" s="1" t="s">
        <v>46</v>
      </c>
      <c r="O535" s="1" t="s">
        <v>46</v>
      </c>
      <c r="P535" s="1" t="s">
        <v>46</v>
      </c>
      <c r="Q535" s="11" t="str">
        <f>IF(OR(SMS[[#This Row],[El mensaje es asertivo, sin maltrato]]="No Cumple",SMS[[#This Row],[No brinda información sensible o falsa que afecte al cliente o la aplicación]]="No Cumple"),"No Cumple","Cumple")</f>
        <v>Cumple</v>
      </c>
      <c r="R535" s="1" t="s">
        <v>100</v>
      </c>
      <c r="S535" s="4">
        <v>1</v>
      </c>
      <c r="T535" s="9">
        <f>IF(SMS[[#This Row],[Legal]]="No Cumple",0,SMS[[#This Row],[Nota]])</f>
        <v>1</v>
      </c>
    </row>
    <row r="536" spans="1:20" x14ac:dyDescent="0.25">
      <c r="A536" s="1" t="str">
        <f>SMS[[#This Row],[ID Asesor]]&amp;SMS[[#This Row],[Fecha Monitoreo]]</f>
        <v>361245848</v>
      </c>
      <c r="B536" s="2">
        <v>45848</v>
      </c>
      <c r="C536" s="1" t="s">
        <v>42</v>
      </c>
      <c r="D536" s="1">
        <v>3612</v>
      </c>
      <c r="E536" s="2">
        <v>45848</v>
      </c>
      <c r="F536" s="3">
        <v>0.46597222222222223</v>
      </c>
      <c r="G536" s="1" t="s">
        <v>60</v>
      </c>
      <c r="H536" s="1" t="s">
        <v>52</v>
      </c>
      <c r="I536" s="1" t="s">
        <v>46</v>
      </c>
      <c r="J536" s="1" t="s">
        <v>46</v>
      </c>
      <c r="K536" s="1" t="s">
        <v>46</v>
      </c>
      <c r="L536" s="1" t="s">
        <v>46</v>
      </c>
      <c r="M536" s="1" t="s">
        <v>46</v>
      </c>
      <c r="N536" s="1" t="s">
        <v>46</v>
      </c>
      <c r="O536" s="1" t="s">
        <v>46</v>
      </c>
      <c r="P536" s="1" t="s">
        <v>46</v>
      </c>
      <c r="Q536" s="11" t="str">
        <f>IF(OR(SMS[[#This Row],[El mensaje es asertivo, sin maltrato]]="No Cumple",SMS[[#This Row],[No brinda información sensible o falsa que afecte al cliente o la aplicación]]="No Cumple"),"No Cumple","Cumple")</f>
        <v>Cumple</v>
      </c>
      <c r="R536" s="1" t="s">
        <v>102</v>
      </c>
      <c r="S536" s="4">
        <v>1</v>
      </c>
      <c r="T536" s="9">
        <f>IF(SMS[[#This Row],[Legal]]="No Cumple",0,SMS[[#This Row],[Nota]])</f>
        <v>1</v>
      </c>
    </row>
    <row r="537" spans="1:20" x14ac:dyDescent="0.25">
      <c r="A537" s="1" t="str">
        <f>SMS[[#This Row],[ID Asesor]]&amp;SMS[[#This Row],[Fecha Monitoreo]]</f>
        <v>376345848</v>
      </c>
      <c r="B537" s="2">
        <v>45848</v>
      </c>
      <c r="C537" s="1" t="s">
        <v>42</v>
      </c>
      <c r="D537" s="1">
        <v>3763</v>
      </c>
      <c r="E537" s="2">
        <v>45848</v>
      </c>
      <c r="F537" s="3">
        <v>0.5229166666666667</v>
      </c>
      <c r="G537" s="1" t="s">
        <v>43</v>
      </c>
      <c r="H537" s="1" t="s">
        <v>52</v>
      </c>
      <c r="I537" s="1" t="s">
        <v>46</v>
      </c>
      <c r="J537" s="1" t="s">
        <v>46</v>
      </c>
      <c r="K537" s="1" t="s">
        <v>46</v>
      </c>
      <c r="L537" s="1" t="s">
        <v>46</v>
      </c>
      <c r="M537" s="1" t="s">
        <v>46</v>
      </c>
      <c r="N537" s="1" t="s">
        <v>46</v>
      </c>
      <c r="O537" s="1" t="s">
        <v>46</v>
      </c>
      <c r="P537" s="1" t="s">
        <v>46</v>
      </c>
      <c r="Q537" s="11" t="str">
        <f>IF(OR(SMS[[#This Row],[El mensaje es asertivo, sin maltrato]]="No Cumple",SMS[[#This Row],[No brinda información sensible o falsa que afecte al cliente o la aplicación]]="No Cumple"),"No Cumple","Cumple")</f>
        <v>Cumple</v>
      </c>
      <c r="R537" s="1" t="s">
        <v>95</v>
      </c>
      <c r="S537" s="4">
        <v>1</v>
      </c>
      <c r="T537" s="9">
        <f>IF(SMS[[#This Row],[Legal]]="No Cumple",0,SMS[[#This Row],[Nota]])</f>
        <v>1</v>
      </c>
    </row>
    <row r="538" spans="1:20" x14ac:dyDescent="0.25">
      <c r="A538" s="1" t="str">
        <f>SMS[[#This Row],[ID Asesor]]&amp;SMS[[#This Row],[Fecha Monitoreo]]</f>
        <v>381945848</v>
      </c>
      <c r="B538" s="2">
        <v>45848</v>
      </c>
      <c r="C538" s="1" t="s">
        <v>56</v>
      </c>
      <c r="D538" s="1">
        <v>3819</v>
      </c>
      <c r="E538" s="2">
        <v>45848</v>
      </c>
      <c r="F538" s="3">
        <v>0.65277777777777779</v>
      </c>
      <c r="G538" s="1" t="s">
        <v>80</v>
      </c>
      <c r="H538" s="1" t="s">
        <v>52</v>
      </c>
      <c r="I538" s="1" t="s">
        <v>46</v>
      </c>
      <c r="J538" s="1" t="s">
        <v>46</v>
      </c>
      <c r="K538" s="1" t="s">
        <v>46</v>
      </c>
      <c r="L538" s="1" t="s">
        <v>46</v>
      </c>
      <c r="M538" s="1" t="s">
        <v>46</v>
      </c>
      <c r="N538" s="1" t="s">
        <v>46</v>
      </c>
      <c r="O538" s="1" t="s">
        <v>46</v>
      </c>
      <c r="P538" s="1" t="s">
        <v>46</v>
      </c>
      <c r="Q538" s="11" t="str">
        <f>IF(OR(SMS[[#This Row],[El mensaje es asertivo, sin maltrato]]="No Cumple",SMS[[#This Row],[No brinda información sensible o falsa que afecte al cliente o la aplicación]]="No Cumple"),"No Cumple","Cumple")</f>
        <v>Cumple</v>
      </c>
      <c r="R538" s="1" t="s">
        <v>104</v>
      </c>
      <c r="S538" s="4">
        <v>1</v>
      </c>
      <c r="T538" s="9">
        <f>IF(SMS[[#This Row],[Legal]]="No Cumple",0,SMS[[#This Row],[Nota]])</f>
        <v>1</v>
      </c>
    </row>
    <row r="539" spans="1:20" x14ac:dyDescent="0.25">
      <c r="A539" s="1" t="str">
        <f>SMS[[#This Row],[ID Asesor]]&amp;SMS[[#This Row],[Fecha Monitoreo]]</f>
        <v>368845848</v>
      </c>
      <c r="B539" s="2">
        <v>45848</v>
      </c>
      <c r="C539" s="1" t="s">
        <v>59</v>
      </c>
      <c r="D539" s="1">
        <v>3688</v>
      </c>
      <c r="E539" s="2">
        <v>45848</v>
      </c>
      <c r="F539" s="3">
        <v>0.64027777777777772</v>
      </c>
      <c r="G539" s="1" t="s">
        <v>51</v>
      </c>
      <c r="H539" s="1" t="s">
        <v>52</v>
      </c>
      <c r="I539" s="1" t="s">
        <v>46</v>
      </c>
      <c r="J539" s="1" t="s">
        <v>46</v>
      </c>
      <c r="K539" s="1" t="s">
        <v>46</v>
      </c>
      <c r="L539" s="1" t="s">
        <v>46</v>
      </c>
      <c r="M539" s="1" t="s">
        <v>46</v>
      </c>
      <c r="N539" s="1" t="s">
        <v>46</v>
      </c>
      <c r="O539" s="1" t="s">
        <v>46</v>
      </c>
      <c r="P539" s="1" t="s">
        <v>46</v>
      </c>
      <c r="Q539" s="11" t="str">
        <f>IF(OR(SMS[[#This Row],[El mensaje es asertivo, sin maltrato]]="No Cumple",SMS[[#This Row],[No brinda información sensible o falsa que afecte al cliente o la aplicación]]="No Cumple"),"No Cumple","Cumple")</f>
        <v>Cumple</v>
      </c>
      <c r="R539" s="1" t="s">
        <v>75</v>
      </c>
      <c r="S539" s="4">
        <v>1</v>
      </c>
      <c r="T539" s="9">
        <f>IF(SMS[[#This Row],[Legal]]="No Cumple",0,SMS[[#This Row],[Nota]])</f>
        <v>1</v>
      </c>
    </row>
    <row r="540" spans="1:20" x14ac:dyDescent="0.25">
      <c r="A540" s="1" t="str">
        <f>SMS[[#This Row],[ID Asesor]]&amp;SMS[[#This Row],[Fecha Monitoreo]]</f>
        <v>363245848</v>
      </c>
      <c r="B540" s="2">
        <v>45848</v>
      </c>
      <c r="C540" s="1" t="s">
        <v>59</v>
      </c>
      <c r="D540" s="1">
        <v>3632</v>
      </c>
      <c r="E540" s="2">
        <v>45848</v>
      </c>
      <c r="F540" s="3">
        <v>0.44236111111111109</v>
      </c>
      <c r="G540" s="1" t="s">
        <v>51</v>
      </c>
      <c r="H540" s="1" t="s">
        <v>52</v>
      </c>
      <c r="I540" s="1" t="s">
        <v>46</v>
      </c>
      <c r="J540" s="1" t="s">
        <v>46</v>
      </c>
      <c r="K540" s="1" t="s">
        <v>46</v>
      </c>
      <c r="L540" s="1" t="s">
        <v>46</v>
      </c>
      <c r="M540" s="1" t="s">
        <v>46</v>
      </c>
      <c r="N540" s="1" t="s">
        <v>46</v>
      </c>
      <c r="O540" s="1" t="s">
        <v>46</v>
      </c>
      <c r="P540" s="1" t="s">
        <v>46</v>
      </c>
      <c r="Q540" s="11" t="str">
        <f>IF(OR(SMS[[#This Row],[El mensaje es asertivo, sin maltrato]]="No Cumple",SMS[[#This Row],[No brinda información sensible o falsa que afecte al cliente o la aplicación]]="No Cumple"),"No Cumple","Cumple")</f>
        <v>Cumple</v>
      </c>
      <c r="R540" s="1" t="s">
        <v>75</v>
      </c>
      <c r="S540" s="4">
        <v>1</v>
      </c>
      <c r="T540" s="9">
        <f>IF(SMS[[#This Row],[Legal]]="No Cumple",0,SMS[[#This Row],[Nota]])</f>
        <v>1</v>
      </c>
    </row>
    <row r="541" spans="1:20" x14ac:dyDescent="0.25">
      <c r="A541" s="1" t="str">
        <f>SMS[[#This Row],[ID Asesor]]&amp;SMS[[#This Row],[Fecha Monitoreo]]</f>
        <v>270145848</v>
      </c>
      <c r="B541" s="2">
        <v>45848</v>
      </c>
      <c r="C541" s="1" t="s">
        <v>59</v>
      </c>
      <c r="D541" s="1">
        <v>2701</v>
      </c>
      <c r="E541" s="2">
        <v>45848</v>
      </c>
      <c r="F541" s="3">
        <v>0.63124999999999998</v>
      </c>
      <c r="G541" s="1" t="s">
        <v>60</v>
      </c>
      <c r="H541" s="1" t="s">
        <v>52</v>
      </c>
      <c r="I541" s="1" t="s">
        <v>46</v>
      </c>
      <c r="J541" s="1" t="s">
        <v>46</v>
      </c>
      <c r="K541" s="1" t="s">
        <v>46</v>
      </c>
      <c r="L541" s="1" t="s">
        <v>46</v>
      </c>
      <c r="M541" s="1" t="s">
        <v>46</v>
      </c>
      <c r="N541" s="1" t="s">
        <v>46</v>
      </c>
      <c r="O541" s="1" t="s">
        <v>46</v>
      </c>
      <c r="P541" s="1" t="s">
        <v>46</v>
      </c>
      <c r="Q541" s="11" t="str">
        <f>IF(OR(SMS[[#This Row],[El mensaje es asertivo, sin maltrato]]="No Cumple",SMS[[#This Row],[No brinda información sensible o falsa que afecte al cliente o la aplicación]]="No Cumple"),"No Cumple","Cumple")</f>
        <v>Cumple</v>
      </c>
      <c r="R541" s="1" t="s">
        <v>75</v>
      </c>
      <c r="S541" s="4">
        <v>1</v>
      </c>
      <c r="T541" s="9">
        <f>IF(SMS[[#This Row],[Legal]]="No Cumple",0,SMS[[#This Row],[Nota]])</f>
        <v>1</v>
      </c>
    </row>
    <row r="542" spans="1:20" x14ac:dyDescent="0.25">
      <c r="A542" s="1" t="str">
        <f>SMS[[#This Row],[ID Asesor]]&amp;SMS[[#This Row],[Fecha Monitoreo]]</f>
        <v>282645848</v>
      </c>
      <c r="B542" s="2">
        <v>45848</v>
      </c>
      <c r="C542" s="1" t="s">
        <v>42</v>
      </c>
      <c r="D542" s="1">
        <v>2826</v>
      </c>
      <c r="E542" s="2">
        <v>45848</v>
      </c>
      <c r="F542" s="3">
        <v>0.50347222222222221</v>
      </c>
      <c r="G542" s="1" t="s">
        <v>60</v>
      </c>
      <c r="H542" s="1" t="s">
        <v>52</v>
      </c>
      <c r="I542" s="1" t="s">
        <v>46</v>
      </c>
      <c r="J542" s="1" t="s">
        <v>46</v>
      </c>
      <c r="K542" s="1" t="s">
        <v>46</v>
      </c>
      <c r="L542" s="1" t="s">
        <v>46</v>
      </c>
      <c r="M542" s="1" t="s">
        <v>46</v>
      </c>
      <c r="N542" s="1" t="s">
        <v>46</v>
      </c>
      <c r="O542" s="1" t="s">
        <v>46</v>
      </c>
      <c r="P542" s="1" t="s">
        <v>46</v>
      </c>
      <c r="Q542" s="11" t="str">
        <f>IF(OR(SMS[[#This Row],[El mensaje es asertivo, sin maltrato]]="No Cumple",SMS[[#This Row],[No brinda información sensible o falsa que afecte al cliente o la aplicación]]="No Cumple"),"No Cumple","Cumple")</f>
        <v>Cumple</v>
      </c>
      <c r="R542" s="1" t="s">
        <v>102</v>
      </c>
      <c r="S542" s="4">
        <v>1</v>
      </c>
      <c r="T542" s="9">
        <f>IF(SMS[[#This Row],[Legal]]="No Cumple",0,SMS[[#This Row],[Nota]])</f>
        <v>1</v>
      </c>
    </row>
    <row r="543" spans="1:20" x14ac:dyDescent="0.25">
      <c r="A543" s="1" t="str">
        <f>SMS[[#This Row],[ID Asesor]]&amp;SMS[[#This Row],[Fecha Monitoreo]]</f>
        <v>364945848</v>
      </c>
      <c r="B543" s="2">
        <v>45848</v>
      </c>
      <c r="C543" s="1" t="s">
        <v>56</v>
      </c>
      <c r="D543" s="1">
        <v>3649</v>
      </c>
      <c r="E543" s="2">
        <v>45848</v>
      </c>
      <c r="F543" s="3">
        <v>0.50277777777777777</v>
      </c>
      <c r="G543" s="1" t="s">
        <v>58</v>
      </c>
      <c r="H543" s="1" t="s">
        <v>52</v>
      </c>
      <c r="I543" s="1" t="s">
        <v>46</v>
      </c>
      <c r="J543" s="1" t="s">
        <v>46</v>
      </c>
      <c r="K543" s="1" t="s">
        <v>46</v>
      </c>
      <c r="L543" s="1" t="s">
        <v>46</v>
      </c>
      <c r="M543" s="1" t="s">
        <v>46</v>
      </c>
      <c r="N543" s="1" t="s">
        <v>46</v>
      </c>
      <c r="O543" s="1" t="s">
        <v>46</v>
      </c>
      <c r="P543" s="1" t="s">
        <v>46</v>
      </c>
      <c r="Q543" s="11" t="str">
        <f>IF(OR(SMS[[#This Row],[El mensaje es asertivo, sin maltrato]]="No Cumple",SMS[[#This Row],[No brinda información sensible o falsa que afecte al cliente o la aplicación]]="No Cumple"),"No Cumple","Cumple")</f>
        <v>Cumple</v>
      </c>
      <c r="R543" s="1" t="s">
        <v>675</v>
      </c>
      <c r="S543" s="4">
        <v>1</v>
      </c>
      <c r="T543" s="9">
        <f>IF(SMS[[#This Row],[Legal]]="No Cumple",0,SMS[[#This Row],[Nota]])</f>
        <v>1</v>
      </c>
    </row>
    <row r="544" spans="1:20" x14ac:dyDescent="0.25">
      <c r="A544" s="1" t="str">
        <f>SMS[[#This Row],[ID Asesor]]&amp;SMS[[#This Row],[Fecha Monitoreo]]</f>
        <v>397445848</v>
      </c>
      <c r="B544" s="2">
        <v>45848</v>
      </c>
      <c r="C544" s="1" t="s">
        <v>59</v>
      </c>
      <c r="D544" s="1">
        <v>3974</v>
      </c>
      <c r="E544" s="2">
        <v>45848</v>
      </c>
      <c r="F544" s="3">
        <v>0.71180555555555558</v>
      </c>
      <c r="G544" s="1" t="s">
        <v>60</v>
      </c>
      <c r="H544" s="1" t="s">
        <v>52</v>
      </c>
      <c r="I544" s="1" t="s">
        <v>46</v>
      </c>
      <c r="J544" s="1" t="s">
        <v>46</v>
      </c>
      <c r="K544" s="1" t="s">
        <v>46</v>
      </c>
      <c r="L544" s="1" t="s">
        <v>46</v>
      </c>
      <c r="M544" s="1" t="s">
        <v>46</v>
      </c>
      <c r="N544" s="1" t="s">
        <v>46</v>
      </c>
      <c r="O544" s="1" t="s">
        <v>46</v>
      </c>
      <c r="P544" s="1" t="s">
        <v>46</v>
      </c>
      <c r="Q544" s="11" t="str">
        <f>IF(OR(SMS[[#This Row],[El mensaje es asertivo, sin maltrato]]="No Cumple",SMS[[#This Row],[No brinda información sensible o falsa que afecte al cliente o la aplicación]]="No Cumple"),"No Cumple","Cumple")</f>
        <v>Cumple</v>
      </c>
      <c r="R544" s="1" t="s">
        <v>75</v>
      </c>
      <c r="S544" s="4">
        <v>1</v>
      </c>
      <c r="T544" s="9">
        <f>IF(SMS[[#This Row],[Legal]]="No Cumple",0,SMS[[#This Row],[Nota]])</f>
        <v>1</v>
      </c>
    </row>
    <row r="545" spans="1:20" x14ac:dyDescent="0.25">
      <c r="A545" s="1" t="str">
        <f>SMS[[#This Row],[ID Asesor]]&amp;SMS[[#This Row],[Fecha Monitoreo]]</f>
        <v>381545848</v>
      </c>
      <c r="B545" s="2">
        <v>45848</v>
      </c>
      <c r="C545" s="1" t="s">
        <v>56</v>
      </c>
      <c r="D545" s="1">
        <v>3815</v>
      </c>
      <c r="E545" s="2">
        <v>45848</v>
      </c>
      <c r="F545" s="3">
        <v>0.60972222222222228</v>
      </c>
      <c r="G545" s="1" t="s">
        <v>80</v>
      </c>
      <c r="H545" s="1" t="s">
        <v>52</v>
      </c>
      <c r="I545" s="1" t="s">
        <v>46</v>
      </c>
      <c r="J545" s="1" t="s">
        <v>46</v>
      </c>
      <c r="K545" s="1" t="s">
        <v>46</v>
      </c>
      <c r="L545" s="1" t="s">
        <v>46</v>
      </c>
      <c r="M545" s="1" t="s">
        <v>46</v>
      </c>
      <c r="N545" s="1" t="s">
        <v>46</v>
      </c>
      <c r="O545" s="1" t="s">
        <v>46</v>
      </c>
      <c r="P545" s="1" t="s">
        <v>46</v>
      </c>
      <c r="Q545" s="11" t="str">
        <f>IF(OR(SMS[[#This Row],[El mensaje es asertivo, sin maltrato]]="No Cumple",SMS[[#This Row],[No brinda información sensible o falsa que afecte al cliente o la aplicación]]="No Cumple"),"No Cumple","Cumple")</f>
        <v>Cumple</v>
      </c>
      <c r="R545" s="1" t="s">
        <v>163</v>
      </c>
      <c r="S545" s="4">
        <v>1</v>
      </c>
      <c r="T545" s="9">
        <f>IF(SMS[[#This Row],[Legal]]="No Cumple",0,SMS[[#This Row],[Nota]])</f>
        <v>1</v>
      </c>
    </row>
    <row r="546" spans="1:20" x14ac:dyDescent="0.25">
      <c r="A546" s="1" t="str">
        <f>SMS[[#This Row],[ID Asesor]]&amp;SMS[[#This Row],[Fecha Monitoreo]]</f>
        <v>375745848</v>
      </c>
      <c r="B546" s="2">
        <v>45848</v>
      </c>
      <c r="C546" s="1" t="s">
        <v>696</v>
      </c>
      <c r="D546" s="1">
        <v>3757</v>
      </c>
      <c r="E546" s="2">
        <v>45848</v>
      </c>
      <c r="F546" s="3">
        <v>0.66874999999999996</v>
      </c>
      <c r="G546" s="1" t="s">
        <v>60</v>
      </c>
      <c r="H546" s="1" t="s">
        <v>52</v>
      </c>
      <c r="I546" s="1" t="s">
        <v>46</v>
      </c>
      <c r="J546" s="1" t="s">
        <v>46</v>
      </c>
      <c r="K546" s="1" t="s">
        <v>46</v>
      </c>
      <c r="L546" s="1" t="s">
        <v>46</v>
      </c>
      <c r="M546" s="1" t="s">
        <v>46</v>
      </c>
      <c r="N546" s="1" t="s">
        <v>46</v>
      </c>
      <c r="O546" s="1" t="s">
        <v>46</v>
      </c>
      <c r="P546" s="1" t="s">
        <v>46</v>
      </c>
      <c r="Q546" s="11" t="str">
        <f>IF(OR(SMS[[#This Row],[El mensaje es asertivo, sin maltrato]]="No Cumple",SMS[[#This Row],[No brinda información sensible o falsa que afecte al cliente o la aplicación]]="No Cumple"),"No Cumple","Cumple")</f>
        <v>Cumple</v>
      </c>
      <c r="R546" s="1" t="s">
        <v>699</v>
      </c>
      <c r="S546" s="4">
        <v>1</v>
      </c>
      <c r="T546" s="9">
        <f>IF(SMS[[#This Row],[Legal]]="No Cumple",0,SMS[[#This Row],[Nota]])</f>
        <v>1</v>
      </c>
    </row>
    <row r="547" spans="1:20" x14ac:dyDescent="0.25">
      <c r="A547" s="1" t="str">
        <f>SMS[[#This Row],[ID Asesor]]&amp;SMS[[#This Row],[Fecha Monitoreo]]</f>
        <v>317045848</v>
      </c>
      <c r="B547" s="2">
        <v>45848</v>
      </c>
      <c r="C547" s="1" t="s">
        <v>696</v>
      </c>
      <c r="D547" s="1">
        <v>3170</v>
      </c>
      <c r="E547" s="2">
        <v>45848</v>
      </c>
      <c r="F547" s="3">
        <v>0.67013888888888884</v>
      </c>
      <c r="G547" s="1" t="s">
        <v>60</v>
      </c>
      <c r="H547" s="1" t="s">
        <v>52</v>
      </c>
      <c r="I547" s="1" t="s">
        <v>46</v>
      </c>
      <c r="J547" s="1" t="s">
        <v>46</v>
      </c>
      <c r="K547" s="1" t="s">
        <v>46</v>
      </c>
      <c r="L547" s="1" t="s">
        <v>46</v>
      </c>
      <c r="M547" s="1" t="s">
        <v>46</v>
      </c>
      <c r="N547" s="1" t="s">
        <v>46</v>
      </c>
      <c r="O547" s="1" t="s">
        <v>46</v>
      </c>
      <c r="P547" s="1" t="s">
        <v>46</v>
      </c>
      <c r="Q547" s="11" t="str">
        <f>IF(OR(SMS[[#This Row],[El mensaje es asertivo, sin maltrato]]="No Cumple",SMS[[#This Row],[No brinda información sensible o falsa que afecte al cliente o la aplicación]]="No Cumple"),"No Cumple","Cumple")</f>
        <v>Cumple</v>
      </c>
      <c r="R547" s="1" t="s">
        <v>699</v>
      </c>
      <c r="S547" s="4">
        <v>1</v>
      </c>
      <c r="T547" s="9">
        <f>IF(SMS[[#This Row],[Legal]]="No Cumple",0,SMS[[#This Row],[Nota]])</f>
        <v>1</v>
      </c>
    </row>
    <row r="548" spans="1:20" x14ac:dyDescent="0.25">
      <c r="A548" s="1" t="str">
        <f>SMS[[#This Row],[ID Asesor]]&amp;SMS[[#This Row],[Fecha Monitoreo]]</f>
        <v>294745848</v>
      </c>
      <c r="B548" s="2">
        <v>45848</v>
      </c>
      <c r="C548" s="1" t="s">
        <v>696</v>
      </c>
      <c r="D548" s="1">
        <v>2947</v>
      </c>
      <c r="E548" s="2">
        <v>45848</v>
      </c>
      <c r="F548" s="3">
        <v>0.52500000000000002</v>
      </c>
      <c r="G548" s="1" t="s">
        <v>43</v>
      </c>
      <c r="H548" s="1" t="s">
        <v>52</v>
      </c>
      <c r="I548" s="1" t="s">
        <v>46</v>
      </c>
      <c r="J548" s="1" t="s">
        <v>46</v>
      </c>
      <c r="K548" s="1" t="s">
        <v>46</v>
      </c>
      <c r="L548" s="1" t="s">
        <v>46</v>
      </c>
      <c r="M548" s="1" t="s">
        <v>46</v>
      </c>
      <c r="N548" s="1" t="s">
        <v>46</v>
      </c>
      <c r="O548" s="1" t="s">
        <v>46</v>
      </c>
      <c r="P548" s="1" t="s">
        <v>46</v>
      </c>
      <c r="Q548" s="11" t="str">
        <f>IF(OR(SMS[[#This Row],[El mensaje es asertivo, sin maltrato]]="No Cumple",SMS[[#This Row],[No brinda información sensible o falsa que afecte al cliente o la aplicación]]="No Cumple"),"No Cumple","Cumple")</f>
        <v>Cumple</v>
      </c>
      <c r="R548" s="1" t="s">
        <v>699</v>
      </c>
      <c r="S548" s="4">
        <v>1</v>
      </c>
      <c r="T548" s="9">
        <f>IF(SMS[[#This Row],[Legal]]="No Cumple",0,SMS[[#This Row],[Nota]])</f>
        <v>1</v>
      </c>
    </row>
    <row r="549" spans="1:20" x14ac:dyDescent="0.25">
      <c r="A549" s="1" t="str">
        <f>SMS[[#This Row],[ID Asesor]]&amp;SMS[[#This Row],[Fecha Monitoreo]]</f>
        <v>313345848</v>
      </c>
      <c r="B549" s="2">
        <v>45848</v>
      </c>
      <c r="C549" s="1" t="s">
        <v>696</v>
      </c>
      <c r="D549" s="1">
        <v>3133</v>
      </c>
      <c r="E549" s="2">
        <v>45848</v>
      </c>
      <c r="F549" s="3">
        <v>0.37430555555555556</v>
      </c>
      <c r="G549" s="1" t="s">
        <v>43</v>
      </c>
      <c r="H549" s="1" t="s">
        <v>52</v>
      </c>
      <c r="I549" s="1" t="s">
        <v>46</v>
      </c>
      <c r="J549" s="1" t="s">
        <v>46</v>
      </c>
      <c r="K549" s="1" t="s">
        <v>46</v>
      </c>
      <c r="L549" s="1" t="s">
        <v>46</v>
      </c>
      <c r="M549" s="1" t="s">
        <v>46</v>
      </c>
      <c r="N549" s="1" t="s">
        <v>46</v>
      </c>
      <c r="O549" s="1" t="s">
        <v>46</v>
      </c>
      <c r="P549" s="1" t="s">
        <v>46</v>
      </c>
      <c r="Q549" s="11" t="str">
        <f>IF(OR(SMS[[#This Row],[El mensaje es asertivo, sin maltrato]]="No Cumple",SMS[[#This Row],[No brinda información sensible o falsa que afecte al cliente o la aplicación]]="No Cumple"),"No Cumple","Cumple")</f>
        <v>Cumple</v>
      </c>
      <c r="R549" s="1" t="s">
        <v>699</v>
      </c>
      <c r="S549" s="4">
        <v>1</v>
      </c>
      <c r="T549" s="9">
        <f>IF(SMS[[#This Row],[Legal]]="No Cumple",0,SMS[[#This Row],[Nota]])</f>
        <v>1</v>
      </c>
    </row>
    <row r="550" spans="1:20" x14ac:dyDescent="0.25">
      <c r="A550" s="1" t="str">
        <f>SMS[[#This Row],[ID Asesor]]&amp;SMS[[#This Row],[Fecha Monitoreo]]</f>
        <v>271745848</v>
      </c>
      <c r="B550" s="2">
        <v>45848</v>
      </c>
      <c r="C550" s="1" t="s">
        <v>696</v>
      </c>
      <c r="D550" s="1">
        <v>2717</v>
      </c>
      <c r="E550" s="2">
        <v>45848</v>
      </c>
      <c r="F550" s="3">
        <v>0.35069444444444442</v>
      </c>
      <c r="G550" s="1" t="s">
        <v>58</v>
      </c>
      <c r="H550" s="1" t="s">
        <v>52</v>
      </c>
      <c r="I550" s="1" t="s">
        <v>46</v>
      </c>
      <c r="J550" s="1" t="s">
        <v>46</v>
      </c>
      <c r="K550" s="1" t="s">
        <v>46</v>
      </c>
      <c r="L550" s="1" t="s">
        <v>46</v>
      </c>
      <c r="M550" s="1" t="s">
        <v>46</v>
      </c>
      <c r="N550" s="1" t="s">
        <v>46</v>
      </c>
      <c r="O550" s="1" t="s">
        <v>46</v>
      </c>
      <c r="P550" s="1" t="s">
        <v>46</v>
      </c>
      <c r="Q550" s="11" t="str">
        <f>IF(OR(SMS[[#This Row],[El mensaje es asertivo, sin maltrato]]="No Cumple",SMS[[#This Row],[No brinda información sensible o falsa que afecte al cliente o la aplicación]]="No Cumple"),"No Cumple","Cumple")</f>
        <v>Cumple</v>
      </c>
      <c r="R550" s="1" t="s">
        <v>699</v>
      </c>
      <c r="S550" s="4">
        <v>1</v>
      </c>
      <c r="T550" s="9">
        <f>IF(SMS[[#This Row],[Legal]]="No Cumple",0,SMS[[#This Row],[Nota]])</f>
        <v>1</v>
      </c>
    </row>
    <row r="551" spans="1:20" x14ac:dyDescent="0.25">
      <c r="A551" s="1" t="str">
        <f>SMS[[#This Row],[ID Asesor]]&amp;SMS[[#This Row],[Fecha Monitoreo]]</f>
        <v>402645848</v>
      </c>
      <c r="B551" s="2">
        <v>45848</v>
      </c>
      <c r="C551" s="1" t="s">
        <v>126</v>
      </c>
      <c r="D551" s="1">
        <v>4026</v>
      </c>
      <c r="E551" s="2">
        <v>45848</v>
      </c>
      <c r="F551" s="3">
        <v>0.72361111111111109</v>
      </c>
      <c r="G551" s="1" t="s">
        <v>80</v>
      </c>
      <c r="H551" s="1" t="s">
        <v>52</v>
      </c>
      <c r="I551" s="1" t="s">
        <v>46</v>
      </c>
      <c r="J551" s="1" t="s">
        <v>46</v>
      </c>
      <c r="K551" s="1" t="s">
        <v>46</v>
      </c>
      <c r="L551" s="1" t="s">
        <v>46</v>
      </c>
      <c r="M551" s="1" t="s">
        <v>46</v>
      </c>
      <c r="N551" s="1" t="s">
        <v>46</v>
      </c>
      <c r="O551" s="1" t="s">
        <v>46</v>
      </c>
      <c r="P551" s="1" t="s">
        <v>46</v>
      </c>
      <c r="Q551" s="11" t="str">
        <f>IF(OR(SMS[[#This Row],[El mensaje es asertivo, sin maltrato]]="No Cumple",SMS[[#This Row],[No brinda información sensible o falsa que afecte al cliente o la aplicación]]="No Cumple"),"No Cumple","Cumple")</f>
        <v>Cumple</v>
      </c>
      <c r="R551" s="1" t="s">
        <v>133</v>
      </c>
      <c r="S551" s="4">
        <v>1</v>
      </c>
      <c r="T551" s="9">
        <f>IF(SMS[[#This Row],[Legal]]="No Cumple",0,SMS[[#This Row],[Nota]])</f>
        <v>1</v>
      </c>
    </row>
    <row r="552" spans="1:20" x14ac:dyDescent="0.25">
      <c r="A552" s="1" t="str">
        <f>SMS[[#This Row],[ID Asesor]]&amp;SMS[[#This Row],[Fecha Monitoreo]]</f>
        <v>387845848</v>
      </c>
      <c r="B552" s="2">
        <v>45848</v>
      </c>
      <c r="C552" s="1" t="s">
        <v>126</v>
      </c>
      <c r="D552" s="1">
        <v>3878</v>
      </c>
      <c r="E552" s="2">
        <v>45848</v>
      </c>
      <c r="F552" s="3">
        <v>0.72152777777777777</v>
      </c>
      <c r="G552" s="1" t="s">
        <v>80</v>
      </c>
      <c r="H552" s="1" t="s">
        <v>52</v>
      </c>
      <c r="I552" s="1" t="s">
        <v>46</v>
      </c>
      <c r="J552" s="1" t="s">
        <v>46</v>
      </c>
      <c r="K552" s="1" t="s">
        <v>46</v>
      </c>
      <c r="L552" s="1" t="s">
        <v>46</v>
      </c>
      <c r="M552" s="1" t="s">
        <v>46</v>
      </c>
      <c r="N552" s="1" t="s">
        <v>46</v>
      </c>
      <c r="O552" s="1" t="s">
        <v>46</v>
      </c>
      <c r="P552" s="1" t="s">
        <v>46</v>
      </c>
      <c r="Q552" s="11" t="str">
        <f>IF(OR(SMS[[#This Row],[El mensaje es asertivo, sin maltrato]]="No Cumple",SMS[[#This Row],[No brinda información sensible o falsa que afecte al cliente o la aplicación]]="No Cumple"),"No Cumple","Cumple")</f>
        <v>Cumple</v>
      </c>
      <c r="R552" s="1" t="s">
        <v>133</v>
      </c>
      <c r="S552" s="4">
        <v>1</v>
      </c>
      <c r="T552" s="9">
        <f>IF(SMS[[#This Row],[Legal]]="No Cumple",0,SMS[[#This Row],[Nota]])</f>
        <v>1</v>
      </c>
    </row>
    <row r="553" spans="1:20" x14ac:dyDescent="0.25">
      <c r="A553" s="1" t="str">
        <f>SMS[[#This Row],[ID Asesor]]&amp;SMS[[#This Row],[Fecha Monitoreo]]</f>
        <v>349345848</v>
      </c>
      <c r="B553" s="2">
        <v>45848</v>
      </c>
      <c r="C553" s="1" t="s">
        <v>126</v>
      </c>
      <c r="D553" s="1">
        <v>3493</v>
      </c>
      <c r="E553" s="2">
        <v>45848</v>
      </c>
      <c r="F553" s="3">
        <v>0.65625</v>
      </c>
      <c r="G553" s="1" t="s">
        <v>80</v>
      </c>
      <c r="H553" s="1" t="s">
        <v>52</v>
      </c>
      <c r="I553" s="1" t="s">
        <v>46</v>
      </c>
      <c r="J553" s="1" t="s">
        <v>46</v>
      </c>
      <c r="K553" s="1" t="s">
        <v>46</v>
      </c>
      <c r="L553" s="1" t="s">
        <v>46</v>
      </c>
      <c r="M553" s="1" t="s">
        <v>46</v>
      </c>
      <c r="N553" s="1" t="s">
        <v>46</v>
      </c>
      <c r="O553" s="1" t="s">
        <v>46</v>
      </c>
      <c r="P553" s="1" t="s">
        <v>46</v>
      </c>
      <c r="Q553" s="11" t="str">
        <f>IF(OR(SMS[[#This Row],[El mensaje es asertivo, sin maltrato]]="No Cumple",SMS[[#This Row],[No brinda información sensible o falsa que afecte al cliente o la aplicación]]="No Cumple"),"No Cumple","Cumple")</f>
        <v>Cumple</v>
      </c>
      <c r="R553" s="1" t="s">
        <v>131</v>
      </c>
      <c r="S553" s="4">
        <v>1</v>
      </c>
      <c r="T553" s="9">
        <f>IF(SMS[[#This Row],[Legal]]="No Cumple",0,SMS[[#This Row],[Nota]])</f>
        <v>1</v>
      </c>
    </row>
    <row r="554" spans="1:20" x14ac:dyDescent="0.25">
      <c r="A554" s="1" t="str">
        <f>SMS[[#This Row],[ID Asesor]]&amp;SMS[[#This Row],[Fecha Monitoreo]]</f>
        <v>372945849</v>
      </c>
      <c r="B554" s="2">
        <v>45849</v>
      </c>
      <c r="C554" s="1" t="s">
        <v>42</v>
      </c>
      <c r="D554" s="1">
        <v>3729</v>
      </c>
      <c r="E554" s="2">
        <v>45849</v>
      </c>
      <c r="F554" s="3">
        <v>0.45555555555555555</v>
      </c>
      <c r="G554" s="1" t="s">
        <v>43</v>
      </c>
      <c r="H554" s="1" t="s">
        <v>52</v>
      </c>
      <c r="I554" s="1" t="s">
        <v>47</v>
      </c>
      <c r="J554" s="1" t="s">
        <v>46</v>
      </c>
      <c r="K554" s="1" t="s">
        <v>46</v>
      </c>
      <c r="L554" s="1" t="s">
        <v>46</v>
      </c>
      <c r="M554" s="1" t="s">
        <v>46</v>
      </c>
      <c r="N554" s="1" t="s">
        <v>46</v>
      </c>
      <c r="O554" s="1" t="s">
        <v>46</v>
      </c>
      <c r="P554" s="1" t="s">
        <v>46</v>
      </c>
      <c r="Q554" s="11" t="str">
        <f>IF(OR(SMS[[#This Row],[El mensaje es asertivo, sin maltrato]]="No Cumple",SMS[[#This Row],[No brinda información sensible o falsa que afecte al cliente o la aplicación]]="No Cumple"),"No Cumple","Cumple")</f>
        <v>Cumple</v>
      </c>
      <c r="R554" s="1" t="s">
        <v>1432</v>
      </c>
      <c r="S554" s="4">
        <v>0.85</v>
      </c>
      <c r="T554" s="9">
        <f>IF(SMS[[#This Row],[Legal]]="No Cumple",0,SMS[[#This Row],[Nota]])</f>
        <v>0.85</v>
      </c>
    </row>
    <row r="555" spans="1:20" x14ac:dyDescent="0.25">
      <c r="A555" s="1" t="str">
        <f>SMS[[#This Row],[ID Asesor]]&amp;SMS[[#This Row],[Fecha Monitoreo]]</f>
        <v>355145849</v>
      </c>
      <c r="B555" s="2">
        <v>45849</v>
      </c>
      <c r="C555" s="1" t="s">
        <v>42</v>
      </c>
      <c r="D555" s="1">
        <v>3551</v>
      </c>
      <c r="E555" s="2">
        <v>45849</v>
      </c>
      <c r="F555" s="3">
        <v>0.47638888888888886</v>
      </c>
      <c r="G555" s="1" t="s">
        <v>51</v>
      </c>
      <c r="H555" s="1" t="s">
        <v>52</v>
      </c>
      <c r="I555" s="1" t="s">
        <v>47</v>
      </c>
      <c r="J555" s="1" t="s">
        <v>46</v>
      </c>
      <c r="K555" s="1" t="s">
        <v>46</v>
      </c>
      <c r="L555" s="1" t="s">
        <v>46</v>
      </c>
      <c r="M555" s="1" t="s">
        <v>46</v>
      </c>
      <c r="N555" s="1" t="s">
        <v>46</v>
      </c>
      <c r="O555" s="1" t="s">
        <v>46</v>
      </c>
      <c r="P555" s="1" t="s">
        <v>46</v>
      </c>
      <c r="Q555" s="11" t="str">
        <f>IF(OR(SMS[[#This Row],[El mensaje es asertivo, sin maltrato]]="No Cumple",SMS[[#This Row],[No brinda información sensible o falsa que afecte al cliente o la aplicación]]="No Cumple"),"No Cumple","Cumple")</f>
        <v>Cumple</v>
      </c>
      <c r="R555" s="1" t="s">
        <v>121</v>
      </c>
      <c r="S555" s="4">
        <v>0.85</v>
      </c>
      <c r="T555" s="9">
        <f>IF(SMS[[#This Row],[Legal]]="No Cumple",0,SMS[[#This Row],[Nota]])</f>
        <v>0.85</v>
      </c>
    </row>
    <row r="556" spans="1:20" x14ac:dyDescent="0.25">
      <c r="A556" s="1" t="str">
        <f>SMS[[#This Row],[ID Asesor]]&amp;SMS[[#This Row],[Fecha Monitoreo]]</f>
        <v>311645849</v>
      </c>
      <c r="B556" s="2">
        <v>45849</v>
      </c>
      <c r="C556" s="1" t="s">
        <v>42</v>
      </c>
      <c r="D556" s="1">
        <v>3116</v>
      </c>
      <c r="E556" s="2">
        <v>45849</v>
      </c>
      <c r="F556" s="3">
        <v>0.46597222222222223</v>
      </c>
      <c r="G556" s="1" t="s">
        <v>51</v>
      </c>
      <c r="H556" s="1" t="s">
        <v>52</v>
      </c>
      <c r="I556" s="1" t="s">
        <v>46</v>
      </c>
      <c r="J556" s="1" t="s">
        <v>46</v>
      </c>
      <c r="K556" s="1" t="s">
        <v>46</v>
      </c>
      <c r="L556" s="1" t="s">
        <v>46</v>
      </c>
      <c r="M556" s="1" t="s">
        <v>46</v>
      </c>
      <c r="N556" s="1" t="s">
        <v>46</v>
      </c>
      <c r="O556" s="1" t="s">
        <v>46</v>
      </c>
      <c r="P556" s="1" t="s">
        <v>46</v>
      </c>
      <c r="Q556" s="11" t="str">
        <f>IF(OR(SMS[[#This Row],[El mensaje es asertivo, sin maltrato]]="No Cumple",SMS[[#This Row],[No brinda información sensible o falsa que afecte al cliente o la aplicación]]="No Cumple"),"No Cumple","Cumple")</f>
        <v>Cumple</v>
      </c>
      <c r="R556" s="1" t="s">
        <v>100</v>
      </c>
      <c r="S556" s="4">
        <v>1</v>
      </c>
      <c r="T556" s="9">
        <f>IF(SMS[[#This Row],[Legal]]="No Cumple",0,SMS[[#This Row],[Nota]])</f>
        <v>1</v>
      </c>
    </row>
    <row r="557" spans="1:20" x14ac:dyDescent="0.25">
      <c r="A557" s="1" t="str">
        <f>SMS[[#This Row],[ID Asesor]]&amp;SMS[[#This Row],[Fecha Monitoreo]]</f>
        <v>373645849</v>
      </c>
      <c r="B557" s="2">
        <v>45849</v>
      </c>
      <c r="C557" s="1" t="s">
        <v>42</v>
      </c>
      <c r="D557" s="1">
        <v>3736</v>
      </c>
      <c r="E557" s="2">
        <v>45849</v>
      </c>
      <c r="F557" s="3">
        <v>0.53472222222222221</v>
      </c>
      <c r="G557" s="1" t="s">
        <v>43</v>
      </c>
      <c r="H557" s="1" t="s">
        <v>52</v>
      </c>
      <c r="I557" s="1" t="s">
        <v>46</v>
      </c>
      <c r="J557" s="1" t="s">
        <v>46</v>
      </c>
      <c r="K557" s="1" t="s">
        <v>46</v>
      </c>
      <c r="L557" s="1" t="s">
        <v>46</v>
      </c>
      <c r="M557" s="1" t="s">
        <v>46</v>
      </c>
      <c r="N557" s="1" t="s">
        <v>46</v>
      </c>
      <c r="O557" s="1" t="s">
        <v>46</v>
      </c>
      <c r="P557" s="1" t="s">
        <v>46</v>
      </c>
      <c r="Q557" s="11" t="str">
        <f>IF(OR(SMS[[#This Row],[El mensaje es asertivo, sin maltrato]]="No Cumple",SMS[[#This Row],[No brinda información sensible o falsa que afecte al cliente o la aplicación]]="No Cumple"),"No Cumple","Cumple")</f>
        <v>Cumple</v>
      </c>
      <c r="R557" s="1" t="s">
        <v>95</v>
      </c>
      <c r="S557" s="4">
        <v>1</v>
      </c>
      <c r="T557" s="9">
        <f>IF(SMS[[#This Row],[Legal]]="No Cumple",0,SMS[[#This Row],[Nota]])</f>
        <v>1</v>
      </c>
    </row>
    <row r="558" spans="1:20" x14ac:dyDescent="0.25">
      <c r="A558" s="1" t="str">
        <f>SMS[[#This Row],[ID Asesor]]&amp;SMS[[#This Row],[Fecha Monitoreo]]</f>
        <v>382145849</v>
      </c>
      <c r="B558" s="2">
        <v>45849</v>
      </c>
      <c r="C558" s="1" t="s">
        <v>56</v>
      </c>
      <c r="D558" s="1">
        <v>3821</v>
      </c>
      <c r="E558" s="2">
        <v>45849</v>
      </c>
      <c r="F558" s="3">
        <v>0.39930555555555558</v>
      </c>
      <c r="G558" s="1" t="s">
        <v>58</v>
      </c>
      <c r="H558" s="1" t="s">
        <v>52</v>
      </c>
      <c r="I558" s="1" t="s">
        <v>46</v>
      </c>
      <c r="J558" s="1" t="s">
        <v>46</v>
      </c>
      <c r="K558" s="1" t="s">
        <v>46</v>
      </c>
      <c r="L558" s="1" t="s">
        <v>46</v>
      </c>
      <c r="M558" s="1" t="s">
        <v>46</v>
      </c>
      <c r="N558" s="1" t="s">
        <v>46</v>
      </c>
      <c r="O558" s="1" t="s">
        <v>46</v>
      </c>
      <c r="P558" s="1" t="s">
        <v>46</v>
      </c>
      <c r="Q558" s="11" t="str">
        <f>IF(OR(SMS[[#This Row],[El mensaje es asertivo, sin maltrato]]="No Cumple",SMS[[#This Row],[No brinda información sensible o falsa que afecte al cliente o la aplicación]]="No Cumple"),"No Cumple","Cumple")</f>
        <v>Cumple</v>
      </c>
      <c r="R558" s="1" t="s">
        <v>675</v>
      </c>
      <c r="S558" s="4">
        <v>1</v>
      </c>
      <c r="T558" s="9">
        <f>IF(SMS[[#This Row],[Legal]]="No Cumple",0,SMS[[#This Row],[Nota]])</f>
        <v>1</v>
      </c>
    </row>
    <row r="559" spans="1:20" x14ac:dyDescent="0.25">
      <c r="A559" s="1" t="str">
        <f>SMS[[#This Row],[ID Asesor]]&amp;SMS[[#This Row],[Fecha Monitoreo]]</f>
        <v>402145849</v>
      </c>
      <c r="B559" s="2">
        <v>45849</v>
      </c>
      <c r="C559" s="1" t="s">
        <v>56</v>
      </c>
      <c r="D559" s="1">
        <v>4021</v>
      </c>
      <c r="E559" s="2">
        <v>45849</v>
      </c>
      <c r="F559" s="3">
        <v>0.51597222222222228</v>
      </c>
      <c r="G559" s="1" t="s">
        <v>80</v>
      </c>
      <c r="H559" s="1" t="s">
        <v>52</v>
      </c>
      <c r="I559" s="1" t="s">
        <v>46</v>
      </c>
      <c r="J559" s="1" t="s">
        <v>47</v>
      </c>
      <c r="K559" s="1" t="s">
        <v>46</v>
      </c>
      <c r="L559" s="1" t="s">
        <v>46</v>
      </c>
      <c r="M559" s="1" t="s">
        <v>46</v>
      </c>
      <c r="N559" s="1" t="s">
        <v>46</v>
      </c>
      <c r="O559" s="1" t="s">
        <v>46</v>
      </c>
      <c r="P559" s="1" t="s">
        <v>46</v>
      </c>
      <c r="Q559" s="11" t="str">
        <f>IF(OR(SMS[[#This Row],[El mensaje es asertivo, sin maltrato]]="No Cumple",SMS[[#This Row],[No brinda información sensible o falsa que afecte al cliente o la aplicación]]="No Cumple"),"No Cumple","Cumple")</f>
        <v>Cumple</v>
      </c>
      <c r="R559" s="1" t="s">
        <v>1433</v>
      </c>
      <c r="S559" s="4">
        <v>0.8</v>
      </c>
      <c r="T559" s="9">
        <f>IF(SMS[[#This Row],[Legal]]="No Cumple",0,SMS[[#This Row],[Nota]])</f>
        <v>0.8</v>
      </c>
    </row>
    <row r="560" spans="1:20" x14ac:dyDescent="0.25">
      <c r="A560" s="1" t="str">
        <f>SMS[[#This Row],[ID Asesor]]&amp;SMS[[#This Row],[Fecha Monitoreo]]</f>
        <v>392545849</v>
      </c>
      <c r="B560" s="2">
        <v>45849</v>
      </c>
      <c r="C560" s="1" t="s">
        <v>696</v>
      </c>
      <c r="D560" s="1">
        <v>3925</v>
      </c>
      <c r="E560" s="2">
        <v>45849</v>
      </c>
      <c r="F560" s="3">
        <v>0.46388888888888891</v>
      </c>
      <c r="G560" s="1" t="s">
        <v>51</v>
      </c>
      <c r="H560" s="1" t="s">
        <v>52</v>
      </c>
      <c r="I560" s="1" t="s">
        <v>46</v>
      </c>
      <c r="J560" s="1" t="s">
        <v>46</v>
      </c>
      <c r="K560" s="1" t="s">
        <v>46</v>
      </c>
      <c r="L560" s="1" t="s">
        <v>46</v>
      </c>
      <c r="M560" s="1" t="s">
        <v>46</v>
      </c>
      <c r="N560" s="1" t="s">
        <v>47</v>
      </c>
      <c r="O560" s="1" t="s">
        <v>46</v>
      </c>
      <c r="P560" s="1" t="s">
        <v>46</v>
      </c>
      <c r="Q560" s="11" t="str">
        <f>IF(OR(SMS[[#This Row],[El mensaje es asertivo, sin maltrato]]="No Cumple",SMS[[#This Row],[No brinda información sensible o falsa que afecte al cliente o la aplicación]]="No Cumple"),"No Cumple","Cumple")</f>
        <v>Cumple</v>
      </c>
      <c r="R560" s="1" t="s">
        <v>1434</v>
      </c>
      <c r="S560" s="4">
        <v>0.85</v>
      </c>
      <c r="T560" s="9">
        <f>IF(SMS[[#This Row],[Legal]]="No Cumple",0,SMS[[#This Row],[Nota]])</f>
        <v>0.85</v>
      </c>
    </row>
    <row r="561" spans="1:20" x14ac:dyDescent="0.25">
      <c r="A561" s="1" t="str">
        <f>SMS[[#This Row],[ID Asesor]]&amp;SMS[[#This Row],[Fecha Monitoreo]]</f>
        <v>376745849</v>
      </c>
      <c r="B561" s="2">
        <v>45849</v>
      </c>
      <c r="C561" s="1" t="s">
        <v>56</v>
      </c>
      <c r="D561" s="1">
        <v>3767</v>
      </c>
      <c r="E561" s="2">
        <v>45849</v>
      </c>
      <c r="F561" s="3">
        <v>0.54652777777777772</v>
      </c>
      <c r="G561" s="1" t="s">
        <v>80</v>
      </c>
      <c r="H561" s="1" t="s">
        <v>52</v>
      </c>
      <c r="I561" s="1" t="s">
        <v>47</v>
      </c>
      <c r="J561" s="1" t="s">
        <v>46</v>
      </c>
      <c r="K561" s="1" t="s">
        <v>46</v>
      </c>
      <c r="L561" s="1" t="s">
        <v>46</v>
      </c>
      <c r="M561" s="1" t="s">
        <v>46</v>
      </c>
      <c r="N561" s="1" t="s">
        <v>46</v>
      </c>
      <c r="O561" s="1" t="s">
        <v>46</v>
      </c>
      <c r="P561" s="1" t="s">
        <v>46</v>
      </c>
      <c r="Q561" s="11" t="str">
        <f>IF(OR(SMS[[#This Row],[El mensaje es asertivo, sin maltrato]]="No Cumple",SMS[[#This Row],[No brinda información sensible o falsa que afecte al cliente o la aplicación]]="No Cumple"),"No Cumple","Cumple")</f>
        <v>Cumple</v>
      </c>
      <c r="R561" s="1" t="s">
        <v>1435</v>
      </c>
      <c r="S561" s="4">
        <v>0.85</v>
      </c>
      <c r="T561" s="9">
        <f>IF(SMS[[#This Row],[Legal]]="No Cumple",0,SMS[[#This Row],[Nota]])</f>
        <v>0.85</v>
      </c>
    </row>
    <row r="562" spans="1:20" x14ac:dyDescent="0.25">
      <c r="A562" s="1" t="str">
        <f>SMS[[#This Row],[ID Asesor]]&amp;SMS[[#This Row],[Fecha Monitoreo]]</f>
        <v>308545849</v>
      </c>
      <c r="B562" s="2">
        <v>45849</v>
      </c>
      <c r="C562" s="1" t="s">
        <v>696</v>
      </c>
      <c r="D562" s="1">
        <v>3085</v>
      </c>
      <c r="E562" s="2">
        <v>45849</v>
      </c>
      <c r="F562" s="3">
        <v>0.48958333333333331</v>
      </c>
      <c r="G562" s="1" t="s">
        <v>51</v>
      </c>
      <c r="H562" s="1" t="s">
        <v>52</v>
      </c>
      <c r="I562" s="1" t="s">
        <v>46</v>
      </c>
      <c r="J562" s="1" t="s">
        <v>46</v>
      </c>
      <c r="K562" s="1" t="s">
        <v>46</v>
      </c>
      <c r="L562" s="1" t="s">
        <v>46</v>
      </c>
      <c r="M562" s="1" t="s">
        <v>46</v>
      </c>
      <c r="N562" s="1" t="s">
        <v>46</v>
      </c>
      <c r="O562" s="1" t="s">
        <v>46</v>
      </c>
      <c r="P562" s="1" t="s">
        <v>46</v>
      </c>
      <c r="Q562" s="11" t="str">
        <f>IF(OR(SMS[[#This Row],[El mensaje es asertivo, sin maltrato]]="No Cumple",SMS[[#This Row],[No brinda información sensible o falsa que afecte al cliente o la aplicación]]="No Cumple"),"No Cumple","Cumple")</f>
        <v>Cumple</v>
      </c>
      <c r="R562" s="1" t="s">
        <v>699</v>
      </c>
      <c r="S562" s="4">
        <v>1</v>
      </c>
      <c r="T562" s="9">
        <f>IF(SMS[[#This Row],[Legal]]="No Cumple",0,SMS[[#This Row],[Nota]])</f>
        <v>1</v>
      </c>
    </row>
    <row r="563" spans="1:20" x14ac:dyDescent="0.25">
      <c r="A563" s="1" t="str">
        <f>SMS[[#This Row],[ID Asesor]]&amp;SMS[[#This Row],[Fecha Monitoreo]]</f>
        <v>399645849</v>
      </c>
      <c r="B563" s="2">
        <v>45849</v>
      </c>
      <c r="C563" s="1" t="s">
        <v>696</v>
      </c>
      <c r="D563" s="1">
        <v>3996</v>
      </c>
      <c r="E563" s="2">
        <v>45849</v>
      </c>
      <c r="F563" s="3">
        <v>0.72638888888888886</v>
      </c>
      <c r="G563" s="1" t="s">
        <v>43</v>
      </c>
      <c r="H563" s="1" t="s">
        <v>52</v>
      </c>
      <c r="I563" s="1" t="s">
        <v>46</v>
      </c>
      <c r="J563" s="1" t="s">
        <v>46</v>
      </c>
      <c r="K563" s="1" t="s">
        <v>46</v>
      </c>
      <c r="L563" s="1" t="s">
        <v>46</v>
      </c>
      <c r="M563" s="1" t="s">
        <v>46</v>
      </c>
      <c r="N563" s="1" t="s">
        <v>46</v>
      </c>
      <c r="O563" s="1" t="s">
        <v>46</v>
      </c>
      <c r="P563" s="1" t="s">
        <v>46</v>
      </c>
      <c r="Q563" s="11" t="str">
        <f>IF(OR(SMS[[#This Row],[El mensaje es asertivo, sin maltrato]]="No Cumple",SMS[[#This Row],[No brinda información sensible o falsa que afecte al cliente o la aplicación]]="No Cumple"),"No Cumple","Cumple")</f>
        <v>Cumple</v>
      </c>
      <c r="R563" s="1" t="s">
        <v>699</v>
      </c>
      <c r="S563" s="4">
        <v>1</v>
      </c>
      <c r="T563" s="9">
        <f>IF(SMS[[#This Row],[Legal]]="No Cumple",0,SMS[[#This Row],[Nota]])</f>
        <v>1</v>
      </c>
    </row>
    <row r="564" spans="1:20" x14ac:dyDescent="0.25">
      <c r="A564" s="1" t="str">
        <f>SMS[[#This Row],[ID Asesor]]&amp;SMS[[#This Row],[Fecha Monitoreo]]</f>
        <v>402745849</v>
      </c>
      <c r="B564" s="2">
        <v>45849</v>
      </c>
      <c r="C564" s="1" t="s">
        <v>59</v>
      </c>
      <c r="D564" s="1">
        <v>4027</v>
      </c>
      <c r="E564" s="2">
        <v>45849</v>
      </c>
      <c r="F564" s="3">
        <v>0.41666666666666669</v>
      </c>
      <c r="G564" s="1" t="s">
        <v>43</v>
      </c>
      <c r="H564" s="1" t="s">
        <v>52</v>
      </c>
      <c r="I564" s="1" t="s">
        <v>46</v>
      </c>
      <c r="J564" s="1" t="s">
        <v>46</v>
      </c>
      <c r="K564" s="1" t="s">
        <v>46</v>
      </c>
      <c r="L564" s="1" t="s">
        <v>46</v>
      </c>
      <c r="M564" s="1" t="s">
        <v>46</v>
      </c>
      <c r="N564" s="1" t="s">
        <v>46</v>
      </c>
      <c r="O564" s="1" t="s">
        <v>46</v>
      </c>
      <c r="P564" s="1" t="s">
        <v>46</v>
      </c>
      <c r="Q564" s="11" t="str">
        <f>IF(OR(SMS[[#This Row],[El mensaje es asertivo, sin maltrato]]="No Cumple",SMS[[#This Row],[No brinda información sensible o falsa que afecte al cliente o la aplicación]]="No Cumple"),"No Cumple","Cumple")</f>
        <v>Cumple</v>
      </c>
      <c r="R564" s="1" t="s">
        <v>75</v>
      </c>
      <c r="S564" s="4">
        <v>1</v>
      </c>
      <c r="T564" s="9">
        <f>IF(SMS[[#This Row],[Legal]]="No Cumple",0,SMS[[#This Row],[Nota]])</f>
        <v>1</v>
      </c>
    </row>
    <row r="565" spans="1:20" x14ac:dyDescent="0.25">
      <c r="A565" s="1" t="str">
        <f>SMS[[#This Row],[ID Asesor]]&amp;SMS[[#This Row],[Fecha Monitoreo]]</f>
        <v>283345849</v>
      </c>
      <c r="B565" s="2">
        <v>45849</v>
      </c>
      <c r="C565" s="1" t="s">
        <v>59</v>
      </c>
      <c r="D565" s="1">
        <v>2833</v>
      </c>
      <c r="E565" s="2">
        <v>45849</v>
      </c>
      <c r="F565" s="3">
        <v>0.50416666666666665</v>
      </c>
      <c r="G565" s="1" t="s">
        <v>60</v>
      </c>
      <c r="H565" s="1" t="s">
        <v>52</v>
      </c>
      <c r="I565" s="1" t="s">
        <v>46</v>
      </c>
      <c r="J565" s="1" t="s">
        <v>46</v>
      </c>
      <c r="K565" s="1" t="s">
        <v>46</v>
      </c>
      <c r="L565" s="1" t="s">
        <v>46</v>
      </c>
      <c r="M565" s="1" t="s">
        <v>46</v>
      </c>
      <c r="N565" s="1" t="s">
        <v>46</v>
      </c>
      <c r="O565" s="1" t="s">
        <v>46</v>
      </c>
      <c r="P565" s="1" t="s">
        <v>46</v>
      </c>
      <c r="Q565" s="11" t="str">
        <f>IF(OR(SMS[[#This Row],[El mensaje es asertivo, sin maltrato]]="No Cumple",SMS[[#This Row],[No brinda información sensible o falsa que afecte al cliente o la aplicación]]="No Cumple"),"No Cumple","Cumple")</f>
        <v>Cumple</v>
      </c>
      <c r="R565" s="1" t="s">
        <v>75</v>
      </c>
      <c r="S565" s="4">
        <v>1</v>
      </c>
      <c r="T565" s="9">
        <f>IF(SMS[[#This Row],[Legal]]="No Cumple",0,SMS[[#This Row],[Nota]])</f>
        <v>1</v>
      </c>
    </row>
    <row r="566" spans="1:20" x14ac:dyDescent="0.25">
      <c r="A566" s="1" t="str">
        <f>SMS[[#This Row],[ID Asesor]]&amp;SMS[[#This Row],[Fecha Monitoreo]]</f>
        <v>402645849</v>
      </c>
      <c r="B566" s="2">
        <v>45849</v>
      </c>
      <c r="C566" s="1" t="s">
        <v>126</v>
      </c>
      <c r="D566" s="1">
        <v>4026</v>
      </c>
      <c r="E566" s="2">
        <v>45849</v>
      </c>
      <c r="F566" s="3">
        <v>0.43472222222222223</v>
      </c>
      <c r="G566" s="1" t="s">
        <v>51</v>
      </c>
      <c r="H566" s="1" t="s">
        <v>52</v>
      </c>
      <c r="I566" s="1" t="s">
        <v>46</v>
      </c>
      <c r="J566" s="1" t="s">
        <v>46</v>
      </c>
      <c r="K566" s="1" t="s">
        <v>46</v>
      </c>
      <c r="L566" s="1" t="s">
        <v>46</v>
      </c>
      <c r="M566" s="1" t="s">
        <v>46</v>
      </c>
      <c r="N566" s="1" t="s">
        <v>46</v>
      </c>
      <c r="O566" s="1" t="s">
        <v>46</v>
      </c>
      <c r="P566" s="1" t="s">
        <v>46</v>
      </c>
      <c r="Q566" s="11" t="str">
        <f>IF(OR(SMS[[#This Row],[El mensaje es asertivo, sin maltrato]]="No Cumple",SMS[[#This Row],[No brinda información sensible o falsa que afecte al cliente o la aplicación]]="No Cumple"),"No Cumple","Cumple")</f>
        <v>Cumple</v>
      </c>
      <c r="R566" s="1" t="s">
        <v>133</v>
      </c>
      <c r="S566" s="4">
        <v>1</v>
      </c>
      <c r="T566" s="9">
        <f>IF(SMS[[#This Row],[Legal]]="No Cumple",0,SMS[[#This Row],[Nota]])</f>
        <v>1</v>
      </c>
    </row>
    <row r="567" spans="1:20" x14ac:dyDescent="0.25">
      <c r="A567" s="1" t="str">
        <f>SMS[[#This Row],[ID Asesor]]&amp;SMS[[#This Row],[Fecha Monitoreo]]</f>
        <v>394045849</v>
      </c>
      <c r="B567" s="2">
        <v>45849</v>
      </c>
      <c r="C567" s="1" t="s">
        <v>56</v>
      </c>
      <c r="D567" s="1">
        <v>3940</v>
      </c>
      <c r="E567" s="2">
        <v>45849</v>
      </c>
      <c r="F567" s="3">
        <v>0.39652777777777776</v>
      </c>
      <c r="G567" s="1" t="s">
        <v>80</v>
      </c>
      <c r="H567" s="1" t="s">
        <v>52</v>
      </c>
      <c r="I567" s="1" t="s">
        <v>46</v>
      </c>
      <c r="J567" s="1" t="s">
        <v>46</v>
      </c>
      <c r="K567" s="1" t="s">
        <v>46</v>
      </c>
      <c r="L567" s="1" t="s">
        <v>46</v>
      </c>
      <c r="M567" s="1" t="s">
        <v>46</v>
      </c>
      <c r="N567" s="1" t="s">
        <v>46</v>
      </c>
      <c r="O567" s="1" t="s">
        <v>46</v>
      </c>
      <c r="P567" s="1" t="s">
        <v>46</v>
      </c>
      <c r="Q567" s="11" t="str">
        <f>IF(OR(SMS[[#This Row],[El mensaje es asertivo, sin maltrato]]="No Cumple",SMS[[#This Row],[No brinda información sensible o falsa que afecte al cliente o la aplicación]]="No Cumple"),"No Cumple","Cumple")</f>
        <v>Cumple</v>
      </c>
      <c r="R567" s="1" t="s">
        <v>1436</v>
      </c>
      <c r="S567" s="4">
        <v>1</v>
      </c>
      <c r="T567" s="9">
        <f>IF(SMS[[#This Row],[Legal]]="No Cumple",0,SMS[[#This Row],[Nota]])</f>
        <v>1</v>
      </c>
    </row>
    <row r="568" spans="1:20" x14ac:dyDescent="0.25">
      <c r="A568" s="1" t="str">
        <f>SMS[[#This Row],[ID Asesor]]&amp;SMS[[#This Row],[Fecha Monitoreo]]</f>
        <v>374545849</v>
      </c>
      <c r="B568" s="2">
        <v>45849</v>
      </c>
      <c r="C568" s="1" t="s">
        <v>126</v>
      </c>
      <c r="D568" s="1">
        <v>3745</v>
      </c>
      <c r="E568" s="2">
        <v>45849</v>
      </c>
      <c r="F568" s="3">
        <v>0.7006944444444444</v>
      </c>
      <c r="G568" s="1" t="s">
        <v>80</v>
      </c>
      <c r="H568" s="1" t="s">
        <v>52</v>
      </c>
      <c r="I568" s="1" t="s">
        <v>46</v>
      </c>
      <c r="J568" s="1" t="s">
        <v>46</v>
      </c>
      <c r="K568" s="1" t="s">
        <v>46</v>
      </c>
      <c r="L568" s="1" t="s">
        <v>46</v>
      </c>
      <c r="M568" s="1" t="s">
        <v>46</v>
      </c>
      <c r="N568" s="1" t="s">
        <v>46</v>
      </c>
      <c r="O568" s="1" t="s">
        <v>46</v>
      </c>
      <c r="P568" s="1" t="s">
        <v>46</v>
      </c>
      <c r="Q568" s="11" t="str">
        <f>IF(OR(SMS[[#This Row],[El mensaje es asertivo, sin maltrato]]="No Cumple",SMS[[#This Row],[No brinda información sensible o falsa que afecte al cliente o la aplicación]]="No Cumple"),"No Cumple","Cumple")</f>
        <v>Cumple</v>
      </c>
      <c r="R568" s="1" t="s">
        <v>131</v>
      </c>
      <c r="S568" s="4">
        <v>1</v>
      </c>
      <c r="T568" s="9">
        <f>IF(SMS[[#This Row],[Legal]]="No Cumple",0,SMS[[#This Row],[Nota]])</f>
        <v>1</v>
      </c>
    </row>
    <row r="569" spans="1:20" x14ac:dyDescent="0.25">
      <c r="A569" s="1" t="str">
        <f>SMS[[#This Row],[ID Asesor]]&amp;SMS[[#This Row],[Fecha Monitoreo]]</f>
        <v>372445849</v>
      </c>
      <c r="B569" s="2">
        <v>45849</v>
      </c>
      <c r="C569" s="1" t="s">
        <v>126</v>
      </c>
      <c r="D569" s="1">
        <v>3724</v>
      </c>
      <c r="E569" s="2">
        <v>45849</v>
      </c>
      <c r="F569" s="3">
        <v>0.72638888888888886</v>
      </c>
      <c r="G569" s="1" t="s">
        <v>51</v>
      </c>
      <c r="H569" s="1" t="s">
        <v>52</v>
      </c>
      <c r="I569" s="1" t="s">
        <v>46</v>
      </c>
      <c r="J569" s="1" t="s">
        <v>46</v>
      </c>
      <c r="K569" s="1" t="s">
        <v>46</v>
      </c>
      <c r="L569" s="1" t="s">
        <v>46</v>
      </c>
      <c r="M569" s="1" t="s">
        <v>46</v>
      </c>
      <c r="N569" s="1" t="s">
        <v>46</v>
      </c>
      <c r="O569" s="1" t="s">
        <v>46</v>
      </c>
      <c r="P569" s="1" t="s">
        <v>46</v>
      </c>
      <c r="Q569" s="11" t="str">
        <f>IF(OR(SMS[[#This Row],[El mensaje es asertivo, sin maltrato]]="No Cumple",SMS[[#This Row],[No brinda información sensible o falsa que afecte al cliente o la aplicación]]="No Cumple"),"No Cumple","Cumple")</f>
        <v>Cumple</v>
      </c>
      <c r="R569" s="1" t="s">
        <v>131</v>
      </c>
      <c r="S569" s="4">
        <v>1</v>
      </c>
      <c r="T569" s="9">
        <f>IF(SMS[[#This Row],[Legal]]="No Cumple",0,SMS[[#This Row],[Nota]])</f>
        <v>1</v>
      </c>
    </row>
    <row r="570" spans="1:20" x14ac:dyDescent="0.25">
      <c r="A570" s="1" t="str">
        <f>SMS[[#This Row],[ID Asesor]]&amp;SMS[[#This Row],[Fecha Monitoreo]]</f>
        <v>295045849</v>
      </c>
      <c r="B570" s="2">
        <v>45849</v>
      </c>
      <c r="C570" s="1" t="s">
        <v>126</v>
      </c>
      <c r="D570" s="1">
        <v>2950</v>
      </c>
      <c r="E570" s="2">
        <v>45849</v>
      </c>
      <c r="F570" s="3">
        <v>0.72152777777777777</v>
      </c>
      <c r="G570" s="1" t="s">
        <v>51</v>
      </c>
      <c r="H570" s="1" t="s">
        <v>52</v>
      </c>
      <c r="I570" s="1" t="s">
        <v>46</v>
      </c>
      <c r="J570" s="1" t="s">
        <v>46</v>
      </c>
      <c r="K570" s="1" t="s">
        <v>46</v>
      </c>
      <c r="L570" s="1" t="s">
        <v>46</v>
      </c>
      <c r="M570" s="1" t="s">
        <v>46</v>
      </c>
      <c r="N570" s="1" t="s">
        <v>46</v>
      </c>
      <c r="O570" s="1" t="s">
        <v>46</v>
      </c>
      <c r="P570" s="1" t="s">
        <v>46</v>
      </c>
      <c r="Q570" s="11" t="str">
        <f>IF(OR(SMS[[#This Row],[El mensaje es asertivo, sin maltrato]]="No Cumple",SMS[[#This Row],[No brinda información sensible o falsa que afecte al cliente o la aplicación]]="No Cumple"),"No Cumple","Cumple")</f>
        <v>Cumple</v>
      </c>
      <c r="R570" s="1" t="s">
        <v>133</v>
      </c>
      <c r="S570" s="4">
        <v>1</v>
      </c>
      <c r="T570" s="9">
        <f>IF(SMS[[#This Row],[Legal]]="No Cumple",0,SMS[[#This Row],[Nota]])</f>
        <v>1</v>
      </c>
    </row>
    <row r="571" spans="1:20" x14ac:dyDescent="0.25">
      <c r="A571" s="1" t="str">
        <f>SMS[[#This Row],[ID Asesor]]&amp;SMS[[#This Row],[Fecha Monitoreo]]</f>
        <v>388845849</v>
      </c>
      <c r="B571" s="2">
        <v>45849</v>
      </c>
      <c r="C571" s="1" t="s">
        <v>696</v>
      </c>
      <c r="D571" s="1">
        <v>3888</v>
      </c>
      <c r="E571" s="2">
        <v>45849</v>
      </c>
      <c r="F571" s="3">
        <v>0.72569444444444442</v>
      </c>
      <c r="G571" s="1" t="s">
        <v>80</v>
      </c>
      <c r="H571" s="1" t="s">
        <v>52</v>
      </c>
      <c r="I571" s="1" t="s">
        <v>46</v>
      </c>
      <c r="J571" s="1" t="s">
        <v>46</v>
      </c>
      <c r="K571" s="1" t="s">
        <v>46</v>
      </c>
      <c r="L571" s="1" t="s">
        <v>46</v>
      </c>
      <c r="M571" s="1" t="s">
        <v>46</v>
      </c>
      <c r="N571" s="1" t="s">
        <v>46</v>
      </c>
      <c r="O571" s="1" t="s">
        <v>46</v>
      </c>
      <c r="P571" s="1" t="s">
        <v>46</v>
      </c>
      <c r="Q571" s="11" t="str">
        <f>IF(OR(SMS[[#This Row],[El mensaje es asertivo, sin maltrato]]="No Cumple",SMS[[#This Row],[No brinda información sensible o falsa que afecte al cliente o la aplicación]]="No Cumple"),"No Cumple","Cumple")</f>
        <v>Cumple</v>
      </c>
      <c r="R571" s="1" t="s">
        <v>699</v>
      </c>
      <c r="S571" s="4">
        <v>1</v>
      </c>
      <c r="T571" s="9">
        <f>IF(SMS[[#This Row],[Legal]]="No Cumple",0,SMS[[#This Row],[Nota]])</f>
        <v>1</v>
      </c>
    </row>
    <row r="572" spans="1:20" x14ac:dyDescent="0.25">
      <c r="A572" s="1" t="str">
        <f>SMS[[#This Row],[ID Asesor]]&amp;SMS[[#This Row],[Fecha Monitoreo]]</f>
        <v>403245849</v>
      </c>
      <c r="B572" s="2">
        <v>45849</v>
      </c>
      <c r="C572" s="1" t="s">
        <v>696</v>
      </c>
      <c r="D572" s="1">
        <v>4032</v>
      </c>
      <c r="E572" s="2">
        <v>45849</v>
      </c>
      <c r="F572" s="3">
        <v>0.68541666666666667</v>
      </c>
      <c r="G572" s="1" t="s">
        <v>43</v>
      </c>
      <c r="H572" s="1" t="s">
        <v>52</v>
      </c>
      <c r="I572" s="1" t="s">
        <v>46</v>
      </c>
      <c r="J572" s="1" t="s">
        <v>46</v>
      </c>
      <c r="K572" s="1" t="s">
        <v>46</v>
      </c>
      <c r="L572" s="1" t="s">
        <v>46</v>
      </c>
      <c r="M572" s="1" t="s">
        <v>46</v>
      </c>
      <c r="N572" s="1" t="s">
        <v>46</v>
      </c>
      <c r="O572" s="1" t="s">
        <v>46</v>
      </c>
      <c r="P572" s="1" t="s">
        <v>46</v>
      </c>
      <c r="Q572" s="11" t="str">
        <f>IF(OR(SMS[[#This Row],[El mensaje es asertivo, sin maltrato]]="No Cumple",SMS[[#This Row],[No brinda información sensible o falsa que afecte al cliente o la aplicación]]="No Cumple"),"No Cumple","Cumple")</f>
        <v>Cumple</v>
      </c>
      <c r="R572" s="1" t="s">
        <v>699</v>
      </c>
      <c r="S572" s="4">
        <v>1</v>
      </c>
      <c r="T572" s="9">
        <f>IF(SMS[[#This Row],[Legal]]="No Cumple",0,SMS[[#This Row],[Nota]])</f>
        <v>1</v>
      </c>
    </row>
    <row r="573" spans="1:20" x14ac:dyDescent="0.25">
      <c r="A573" s="1" t="str">
        <f>SMS[[#This Row],[ID Asesor]]&amp;SMS[[#This Row],[Fecha Monitoreo]]</f>
        <v>304845850</v>
      </c>
      <c r="B573" s="2">
        <v>45850</v>
      </c>
      <c r="C573" s="1" t="s">
        <v>696</v>
      </c>
      <c r="D573" s="1">
        <v>3048</v>
      </c>
      <c r="E573" s="2">
        <v>45850</v>
      </c>
      <c r="F573" s="3">
        <v>0.36249999999999999</v>
      </c>
      <c r="G573" s="1" t="s">
        <v>51</v>
      </c>
      <c r="H573" s="1" t="s">
        <v>52</v>
      </c>
      <c r="I573" s="1" t="s">
        <v>46</v>
      </c>
      <c r="J573" s="1"/>
      <c r="K573" s="1" t="s">
        <v>46</v>
      </c>
      <c r="L573" s="1" t="s">
        <v>46</v>
      </c>
      <c r="M573" s="1" t="s">
        <v>46</v>
      </c>
      <c r="N573" s="1" t="s">
        <v>46</v>
      </c>
      <c r="O573" s="1" t="s">
        <v>46</v>
      </c>
      <c r="P573" s="1" t="s">
        <v>46</v>
      </c>
      <c r="Q573" s="11" t="str">
        <f>IF(OR(SMS[[#This Row],[El mensaje es asertivo, sin maltrato]]="No Cumple",SMS[[#This Row],[No brinda información sensible o falsa que afecte al cliente o la aplicación]]="No Cumple"),"No Cumple","Cumple")</f>
        <v>Cumple</v>
      </c>
      <c r="R573" s="1" t="s">
        <v>699</v>
      </c>
      <c r="S573" s="4">
        <v>0.8</v>
      </c>
      <c r="T573" s="9">
        <f>IF(SMS[[#This Row],[Legal]]="No Cumple",0,SMS[[#This Row],[Nota]])</f>
        <v>0.8</v>
      </c>
    </row>
    <row r="574" spans="1:20" x14ac:dyDescent="0.25">
      <c r="A574" s="1" t="str">
        <f>SMS[[#This Row],[ID Asesor]]&amp;SMS[[#This Row],[Fecha Monitoreo]]</f>
        <v>377245850</v>
      </c>
      <c r="B574" s="2">
        <v>45850</v>
      </c>
      <c r="C574" s="1" t="s">
        <v>56</v>
      </c>
      <c r="D574" s="1">
        <v>3772</v>
      </c>
      <c r="E574" s="2">
        <v>45850</v>
      </c>
      <c r="F574" s="3">
        <v>0.38541666666666669</v>
      </c>
      <c r="G574" s="1" t="s">
        <v>51</v>
      </c>
      <c r="H574" s="1" t="s">
        <v>52</v>
      </c>
      <c r="I574" s="1" t="s">
        <v>46</v>
      </c>
      <c r="J574" s="1" t="s">
        <v>46</v>
      </c>
      <c r="K574" s="1" t="s">
        <v>46</v>
      </c>
      <c r="L574" s="1" t="s">
        <v>46</v>
      </c>
      <c r="M574" s="1" t="s">
        <v>46</v>
      </c>
      <c r="N574" s="1" t="s">
        <v>46</v>
      </c>
      <c r="O574" s="1" t="s">
        <v>46</v>
      </c>
      <c r="P574" s="1" t="s">
        <v>46</v>
      </c>
      <c r="Q574" s="11" t="str">
        <f>IF(OR(SMS[[#This Row],[El mensaje es asertivo, sin maltrato]]="No Cumple",SMS[[#This Row],[No brinda información sensible o falsa que afecte al cliente o la aplicación]]="No Cumple"),"No Cumple","Cumple")</f>
        <v>Cumple</v>
      </c>
      <c r="R574" s="1" t="s">
        <v>122</v>
      </c>
      <c r="S574" s="4">
        <v>1</v>
      </c>
      <c r="T574" s="9">
        <f>IF(SMS[[#This Row],[Legal]]="No Cumple",0,SMS[[#This Row],[Nota]])</f>
        <v>1</v>
      </c>
    </row>
    <row r="575" spans="1:20" x14ac:dyDescent="0.25">
      <c r="A575" s="1" t="str">
        <f>SMS[[#This Row],[ID Asesor]]&amp;SMS[[#This Row],[Fecha Monitoreo]]</f>
        <v>366545850</v>
      </c>
      <c r="B575" s="2">
        <v>45850</v>
      </c>
      <c r="C575" s="1" t="s">
        <v>696</v>
      </c>
      <c r="D575" s="1">
        <v>3665</v>
      </c>
      <c r="E575" s="2">
        <v>45850</v>
      </c>
      <c r="F575" s="3">
        <v>0.48125000000000001</v>
      </c>
      <c r="G575" s="1" t="s">
        <v>60</v>
      </c>
      <c r="H575" s="1" t="s">
        <v>52</v>
      </c>
      <c r="I575" s="1" t="s">
        <v>46</v>
      </c>
      <c r="J575" s="1" t="s">
        <v>46</v>
      </c>
      <c r="K575" s="1" t="s">
        <v>46</v>
      </c>
      <c r="L575" s="1" t="s">
        <v>46</v>
      </c>
      <c r="M575" s="1" t="s">
        <v>46</v>
      </c>
      <c r="N575" s="1" t="s">
        <v>46</v>
      </c>
      <c r="O575" s="1" t="s">
        <v>46</v>
      </c>
      <c r="P575" s="1" t="s">
        <v>46</v>
      </c>
      <c r="Q575" s="11" t="str">
        <f>IF(OR(SMS[[#This Row],[El mensaje es asertivo, sin maltrato]]="No Cumple",SMS[[#This Row],[No brinda información sensible o falsa que afecte al cliente o la aplicación]]="No Cumple"),"No Cumple","Cumple")</f>
        <v>Cumple</v>
      </c>
      <c r="R575" s="1" t="s">
        <v>699</v>
      </c>
      <c r="S575" s="4">
        <v>1</v>
      </c>
      <c r="T575" s="9">
        <f>IF(SMS[[#This Row],[Legal]]="No Cumple",0,SMS[[#This Row],[Nota]])</f>
        <v>1</v>
      </c>
    </row>
    <row r="576" spans="1:20" x14ac:dyDescent="0.25">
      <c r="A576" s="1" t="str">
        <f>SMS[[#This Row],[ID Asesor]]&amp;SMS[[#This Row],[Fecha Monitoreo]]</f>
        <v>372745850</v>
      </c>
      <c r="B576" s="2">
        <v>45850</v>
      </c>
      <c r="C576" s="1" t="s">
        <v>126</v>
      </c>
      <c r="D576" s="1">
        <v>3727</v>
      </c>
      <c r="E576" s="2">
        <v>45850</v>
      </c>
      <c r="F576" s="3">
        <v>0.45763888888888887</v>
      </c>
      <c r="G576" s="1" t="s">
        <v>51</v>
      </c>
      <c r="H576" s="1" t="s">
        <v>52</v>
      </c>
      <c r="I576" s="1" t="s">
        <v>46</v>
      </c>
      <c r="J576" s="1" t="s">
        <v>46</v>
      </c>
      <c r="K576" s="1" t="s">
        <v>46</v>
      </c>
      <c r="L576" s="1" t="s">
        <v>46</v>
      </c>
      <c r="M576" s="1" t="s">
        <v>46</v>
      </c>
      <c r="N576" s="1" t="s">
        <v>46</v>
      </c>
      <c r="O576" s="1" t="s">
        <v>46</v>
      </c>
      <c r="P576" s="1" t="s">
        <v>46</v>
      </c>
      <c r="Q576" s="11" t="str">
        <f>IF(OR(SMS[[#This Row],[El mensaje es asertivo, sin maltrato]]="No Cumple",SMS[[#This Row],[No brinda información sensible o falsa que afecte al cliente o la aplicación]]="No Cumple"),"No Cumple","Cumple")</f>
        <v>Cumple</v>
      </c>
      <c r="R576" s="1" t="s">
        <v>133</v>
      </c>
      <c r="S576" s="4">
        <v>1</v>
      </c>
      <c r="T576" s="9">
        <f>IF(SMS[[#This Row],[Legal]]="No Cumple",0,SMS[[#This Row],[Nota]])</f>
        <v>1</v>
      </c>
    </row>
    <row r="577" spans="1:20" x14ac:dyDescent="0.25">
      <c r="A577" s="1" t="str">
        <f>SMS[[#This Row],[ID Asesor]]&amp;SMS[[#This Row],[Fecha Monitoreo]]</f>
        <v>396845850</v>
      </c>
      <c r="B577" s="2">
        <v>45850</v>
      </c>
      <c r="C577" s="1" t="s">
        <v>126</v>
      </c>
      <c r="D577" s="1">
        <v>3968</v>
      </c>
      <c r="E577" s="2">
        <v>45850</v>
      </c>
      <c r="F577" s="3">
        <v>0.49375000000000002</v>
      </c>
      <c r="G577" s="1" t="s">
        <v>80</v>
      </c>
      <c r="H577" s="1" t="s">
        <v>52</v>
      </c>
      <c r="I577" s="1" t="s">
        <v>46</v>
      </c>
      <c r="J577" s="1" t="s">
        <v>46</v>
      </c>
      <c r="K577" s="1" t="s">
        <v>46</v>
      </c>
      <c r="L577" s="1" t="s">
        <v>46</v>
      </c>
      <c r="M577" s="1" t="s">
        <v>46</v>
      </c>
      <c r="N577" s="1" t="s">
        <v>46</v>
      </c>
      <c r="O577" s="1" t="s">
        <v>46</v>
      </c>
      <c r="P577" s="1" t="s">
        <v>46</v>
      </c>
      <c r="Q577" s="11" t="str">
        <f>IF(OR(SMS[[#This Row],[El mensaje es asertivo, sin maltrato]]="No Cumple",SMS[[#This Row],[No brinda información sensible o falsa que afecte al cliente o la aplicación]]="No Cumple"),"No Cumple","Cumple")</f>
        <v>Cumple</v>
      </c>
      <c r="R577" s="1" t="s">
        <v>133</v>
      </c>
      <c r="S577" s="4">
        <v>1</v>
      </c>
      <c r="T577" s="9">
        <f>IF(SMS[[#This Row],[Legal]]="No Cumple",0,SMS[[#This Row],[Nota]])</f>
        <v>1</v>
      </c>
    </row>
    <row r="578" spans="1:20" x14ac:dyDescent="0.25">
      <c r="A578" s="1" t="str">
        <f>SMS[[#This Row],[ID Asesor]]&amp;SMS[[#This Row],[Fecha Monitoreo]]</f>
        <v>380645850</v>
      </c>
      <c r="B578" s="2">
        <v>45850</v>
      </c>
      <c r="C578" s="1" t="s">
        <v>126</v>
      </c>
      <c r="D578" s="1">
        <v>3806</v>
      </c>
      <c r="E578" s="2">
        <v>45850</v>
      </c>
      <c r="F578" s="3">
        <v>0.49583333333333335</v>
      </c>
      <c r="G578" s="1" t="s">
        <v>58</v>
      </c>
      <c r="H578" s="1" t="s">
        <v>52</v>
      </c>
      <c r="I578" s="1" t="s">
        <v>46</v>
      </c>
      <c r="J578" s="1" t="s">
        <v>46</v>
      </c>
      <c r="K578" s="1" t="s">
        <v>46</v>
      </c>
      <c r="L578" s="1" t="s">
        <v>46</v>
      </c>
      <c r="M578" s="1" t="s">
        <v>46</v>
      </c>
      <c r="N578" s="1" t="s">
        <v>46</v>
      </c>
      <c r="O578" s="1" t="s">
        <v>46</v>
      </c>
      <c r="P578" s="1" t="s">
        <v>46</v>
      </c>
      <c r="Q578" s="11" t="str">
        <f>IF(OR(SMS[[#This Row],[El mensaje es asertivo, sin maltrato]]="No Cumple",SMS[[#This Row],[No brinda información sensible o falsa que afecte al cliente o la aplicación]]="No Cumple"),"No Cumple","Cumple")</f>
        <v>Cumple</v>
      </c>
      <c r="R578" s="1" t="s">
        <v>133</v>
      </c>
      <c r="S578" s="4">
        <v>1</v>
      </c>
      <c r="T578" s="9">
        <f>IF(SMS[[#This Row],[Legal]]="No Cumple",0,SMS[[#This Row],[Nota]])</f>
        <v>1</v>
      </c>
    </row>
    <row r="579" spans="1:20" x14ac:dyDescent="0.25">
      <c r="A579" s="1" t="str">
        <f>SMS[[#This Row],[ID Asesor]]&amp;SMS[[#This Row],[Fecha Monitoreo]]</f>
        <v>363345850</v>
      </c>
      <c r="B579" s="2">
        <v>45850</v>
      </c>
      <c r="C579" s="1" t="s">
        <v>696</v>
      </c>
      <c r="D579" s="1">
        <v>3633</v>
      </c>
      <c r="E579" s="2">
        <v>45850</v>
      </c>
      <c r="F579" s="3">
        <v>0.49236111111111114</v>
      </c>
      <c r="G579" s="1" t="s">
        <v>43</v>
      </c>
      <c r="H579" s="1" t="s">
        <v>52</v>
      </c>
      <c r="I579" s="1" t="s">
        <v>46</v>
      </c>
      <c r="J579" s="1" t="s">
        <v>46</v>
      </c>
      <c r="K579" s="1" t="s">
        <v>46</v>
      </c>
      <c r="L579" s="1" t="s">
        <v>46</v>
      </c>
      <c r="M579" s="1" t="s">
        <v>46</v>
      </c>
      <c r="N579" s="1" t="s">
        <v>46</v>
      </c>
      <c r="O579" s="1" t="s">
        <v>46</v>
      </c>
      <c r="P579" s="1" t="s">
        <v>46</v>
      </c>
      <c r="Q579" s="11" t="str">
        <f>IF(OR(SMS[[#This Row],[El mensaje es asertivo, sin maltrato]]="No Cumple",SMS[[#This Row],[No brinda información sensible o falsa que afecte al cliente o la aplicación]]="No Cumple"),"No Cumple","Cumple")</f>
        <v>Cumple</v>
      </c>
      <c r="R579" s="1" t="s">
        <v>699</v>
      </c>
      <c r="S579" s="4">
        <v>1</v>
      </c>
      <c r="T579" s="9">
        <f>IF(SMS[[#This Row],[Legal]]="No Cumple",0,SMS[[#This Row],[Nota]])</f>
        <v>1</v>
      </c>
    </row>
    <row r="580" spans="1:20" x14ac:dyDescent="0.25">
      <c r="A580" s="1" t="str">
        <f>SMS[[#This Row],[ID Asesor]]&amp;SMS[[#This Row],[Fecha Monitoreo]]</f>
        <v>270945850</v>
      </c>
      <c r="B580" s="2">
        <v>45850</v>
      </c>
      <c r="C580" s="1" t="s">
        <v>42</v>
      </c>
      <c r="D580" s="1">
        <v>2709</v>
      </c>
      <c r="E580" s="2">
        <v>45850</v>
      </c>
      <c r="F580" s="3">
        <v>0.53125</v>
      </c>
      <c r="G580" s="1" t="s">
        <v>51</v>
      </c>
      <c r="H580" s="1" t="s">
        <v>52</v>
      </c>
      <c r="I580" s="1" t="s">
        <v>46</v>
      </c>
      <c r="J580" s="1" t="s">
        <v>46</v>
      </c>
      <c r="K580" s="1" t="s">
        <v>46</v>
      </c>
      <c r="L580" s="1" t="s">
        <v>46</v>
      </c>
      <c r="M580" s="1" t="s">
        <v>46</v>
      </c>
      <c r="N580" s="1" t="s">
        <v>46</v>
      </c>
      <c r="O580" s="1" t="s">
        <v>46</v>
      </c>
      <c r="P580" s="1" t="s">
        <v>46</v>
      </c>
      <c r="Q580" s="11" t="str">
        <f>IF(OR(SMS[[#This Row],[El mensaje es asertivo, sin maltrato]]="No Cumple",SMS[[#This Row],[No brinda información sensible o falsa que afecte al cliente o la aplicación]]="No Cumple"),"No Cumple","Cumple")</f>
        <v>Cumple</v>
      </c>
      <c r="R580" s="1" t="s">
        <v>102</v>
      </c>
      <c r="S580" s="4">
        <v>1</v>
      </c>
      <c r="T580" s="9">
        <f>IF(SMS[[#This Row],[Legal]]="No Cumple",0,SMS[[#This Row],[Nota]])</f>
        <v>1</v>
      </c>
    </row>
    <row r="581" spans="1:20" x14ac:dyDescent="0.25">
      <c r="A581" s="1" t="str">
        <f>SMS[[#This Row],[ID Asesor]]&amp;SMS[[#This Row],[Fecha Monitoreo]]</f>
        <v>394045850</v>
      </c>
      <c r="B581" s="2">
        <v>45850</v>
      </c>
      <c r="C581" s="1" t="s">
        <v>56</v>
      </c>
      <c r="D581" s="1">
        <v>3940</v>
      </c>
      <c r="E581" s="2">
        <v>45850</v>
      </c>
      <c r="F581" s="3">
        <v>0.4465277777777778</v>
      </c>
      <c r="G581" s="1" t="s">
        <v>80</v>
      </c>
      <c r="H581" s="1" t="s">
        <v>52</v>
      </c>
      <c r="I581" s="1" t="s">
        <v>46</v>
      </c>
      <c r="J581" s="1" t="s">
        <v>46</v>
      </c>
      <c r="K581" s="1" t="s">
        <v>46</v>
      </c>
      <c r="L581" s="1" t="s">
        <v>46</v>
      </c>
      <c r="M581" s="1" t="s">
        <v>46</v>
      </c>
      <c r="N581" s="1" t="s">
        <v>46</v>
      </c>
      <c r="O581" s="1" t="s">
        <v>46</v>
      </c>
      <c r="P581" s="1" t="s">
        <v>46</v>
      </c>
      <c r="Q581" s="11" t="str">
        <f>IF(OR(SMS[[#This Row],[El mensaje es asertivo, sin maltrato]]="No Cumple",SMS[[#This Row],[No brinda información sensible o falsa que afecte al cliente o la aplicación]]="No Cumple"),"No Cumple","Cumple")</f>
        <v>Cumple</v>
      </c>
      <c r="R581" s="1" t="s">
        <v>675</v>
      </c>
      <c r="S581" s="4">
        <v>1</v>
      </c>
      <c r="T581" s="9">
        <f>IF(SMS[[#This Row],[Legal]]="No Cumple",0,SMS[[#This Row],[Nota]])</f>
        <v>1</v>
      </c>
    </row>
    <row r="582" spans="1:20" x14ac:dyDescent="0.25">
      <c r="A582" s="1" t="str">
        <f>SMS[[#This Row],[ID Asesor]]&amp;SMS[[#This Row],[Fecha Monitoreo]]</f>
        <v>295345852</v>
      </c>
      <c r="B582" s="2">
        <v>45852</v>
      </c>
      <c r="C582" s="1" t="s">
        <v>56</v>
      </c>
      <c r="D582" s="1">
        <v>2953</v>
      </c>
      <c r="E582" s="2">
        <v>45852</v>
      </c>
      <c r="F582" s="3">
        <v>0.45694444444444443</v>
      </c>
      <c r="G582" s="1" t="s">
        <v>58</v>
      </c>
      <c r="H582" s="1" t="s">
        <v>52</v>
      </c>
      <c r="I582" s="1" t="s">
        <v>46</v>
      </c>
      <c r="J582" s="1" t="s">
        <v>46</v>
      </c>
      <c r="K582" s="1" t="s">
        <v>46</v>
      </c>
      <c r="L582" s="1" t="s">
        <v>46</v>
      </c>
      <c r="M582" s="1" t="s">
        <v>46</v>
      </c>
      <c r="N582" s="1" t="s">
        <v>46</v>
      </c>
      <c r="O582" s="1" t="s">
        <v>46</v>
      </c>
      <c r="P582" s="1" t="s">
        <v>46</v>
      </c>
      <c r="Q582" s="11" t="str">
        <f>IF(OR(SMS[[#This Row],[El mensaje es asertivo, sin maltrato]]="No Cumple",SMS[[#This Row],[No brinda información sensible o falsa que afecte al cliente o la aplicación]]="No Cumple"),"No Cumple","Cumple")</f>
        <v>Cumple</v>
      </c>
      <c r="R582" s="1" t="s">
        <v>120</v>
      </c>
      <c r="S582" s="4">
        <v>1</v>
      </c>
      <c r="T582" s="9">
        <f>IF(SMS[[#This Row],[Legal]]="No Cumple",0,SMS[[#This Row],[Nota]])</f>
        <v>1</v>
      </c>
    </row>
    <row r="583" spans="1:20" x14ac:dyDescent="0.25">
      <c r="A583" s="1" t="str">
        <f>SMS[[#This Row],[ID Asesor]]&amp;SMS[[#This Row],[Fecha Monitoreo]]</f>
        <v>389945852</v>
      </c>
      <c r="B583" s="2">
        <v>45852</v>
      </c>
      <c r="C583" s="1" t="s">
        <v>42</v>
      </c>
      <c r="D583" s="1">
        <v>3899</v>
      </c>
      <c r="E583" s="2">
        <v>45852</v>
      </c>
      <c r="F583" s="3">
        <v>0.4152777777777778</v>
      </c>
      <c r="G583" s="1" t="s">
        <v>51</v>
      </c>
      <c r="H583" s="1" t="s">
        <v>52</v>
      </c>
      <c r="I583" s="1" t="s">
        <v>47</v>
      </c>
      <c r="J583" s="1" t="s">
        <v>46</v>
      </c>
      <c r="K583" s="1" t="s">
        <v>46</v>
      </c>
      <c r="L583" s="1" t="s">
        <v>46</v>
      </c>
      <c r="M583" s="1" t="s">
        <v>46</v>
      </c>
      <c r="N583" s="1" t="s">
        <v>46</v>
      </c>
      <c r="O583" s="1" t="s">
        <v>46</v>
      </c>
      <c r="P583" s="1" t="s">
        <v>46</v>
      </c>
      <c r="Q583" s="11" t="str">
        <f>IF(OR(SMS[[#This Row],[El mensaje es asertivo, sin maltrato]]="No Cumple",SMS[[#This Row],[No brinda información sensible o falsa que afecte al cliente o la aplicación]]="No Cumple"),"No Cumple","Cumple")</f>
        <v>Cumple</v>
      </c>
      <c r="R583" s="1" t="s">
        <v>1437</v>
      </c>
      <c r="S583" s="4">
        <v>0.85</v>
      </c>
      <c r="T583" s="9">
        <f>IF(SMS[[#This Row],[Legal]]="No Cumple",0,SMS[[#This Row],[Nota]])</f>
        <v>0.85</v>
      </c>
    </row>
    <row r="584" spans="1:20" x14ac:dyDescent="0.25">
      <c r="A584" s="1" t="str">
        <f>SMS[[#This Row],[ID Asesor]]&amp;SMS[[#This Row],[Fecha Monitoreo]]</f>
        <v>402145852</v>
      </c>
      <c r="B584" s="2">
        <v>45852</v>
      </c>
      <c r="C584" s="1" t="s">
        <v>42</v>
      </c>
      <c r="D584" s="1">
        <v>4021</v>
      </c>
      <c r="E584" s="2">
        <v>45852</v>
      </c>
      <c r="F584" s="3">
        <v>0.53749999999999998</v>
      </c>
      <c r="G584" s="1" t="s">
        <v>80</v>
      </c>
      <c r="H584" s="1" t="s">
        <v>52</v>
      </c>
      <c r="I584" s="1" t="s">
        <v>46</v>
      </c>
      <c r="J584" s="1" t="s">
        <v>46</v>
      </c>
      <c r="K584" s="1" t="s">
        <v>46</v>
      </c>
      <c r="L584" s="1" t="s">
        <v>47</v>
      </c>
      <c r="M584" s="1" t="s">
        <v>46</v>
      </c>
      <c r="N584" s="1" t="s">
        <v>46</v>
      </c>
      <c r="O584" s="1" t="s">
        <v>46</v>
      </c>
      <c r="P584" s="1" t="s">
        <v>46</v>
      </c>
      <c r="Q584" s="11" t="str">
        <f>IF(OR(SMS[[#This Row],[El mensaje es asertivo, sin maltrato]]="No Cumple",SMS[[#This Row],[No brinda información sensible o falsa que afecte al cliente o la aplicación]]="No Cumple"),"No Cumple","Cumple")</f>
        <v>Cumple</v>
      </c>
      <c r="R584" s="1" t="s">
        <v>1438</v>
      </c>
      <c r="S584" s="4">
        <v>0.8</v>
      </c>
      <c r="T584" s="9">
        <f>IF(SMS[[#This Row],[Legal]]="No Cumple",0,SMS[[#This Row],[Nota]])</f>
        <v>0.8</v>
      </c>
    </row>
    <row r="585" spans="1:20" x14ac:dyDescent="0.25">
      <c r="A585" s="1" t="str">
        <f>SMS[[#This Row],[ID Asesor]]&amp;SMS[[#This Row],[Fecha Monitoreo]]</f>
        <v>282645852</v>
      </c>
      <c r="B585" s="2">
        <v>45852</v>
      </c>
      <c r="C585" s="1" t="s">
        <v>56</v>
      </c>
      <c r="D585" s="1">
        <v>2826</v>
      </c>
      <c r="E585" s="2">
        <v>45852</v>
      </c>
      <c r="F585" s="3">
        <v>0.49861111111111112</v>
      </c>
      <c r="G585" s="1" t="s">
        <v>60</v>
      </c>
      <c r="H585" s="1" t="s">
        <v>52</v>
      </c>
      <c r="I585" s="1" t="s">
        <v>46</v>
      </c>
      <c r="J585" s="1" t="s">
        <v>46</v>
      </c>
      <c r="K585" s="1" t="s">
        <v>46</v>
      </c>
      <c r="L585" s="1" t="s">
        <v>46</v>
      </c>
      <c r="M585" s="1" t="s">
        <v>46</v>
      </c>
      <c r="N585" s="1" t="s">
        <v>46</v>
      </c>
      <c r="O585" s="1" t="s">
        <v>46</v>
      </c>
      <c r="P585" s="1" t="s">
        <v>46</v>
      </c>
      <c r="Q585" s="11" t="str">
        <f>IF(OR(SMS[[#This Row],[El mensaje es asertivo, sin maltrato]]="No Cumple",SMS[[#This Row],[No brinda información sensible o falsa que afecte al cliente o la aplicación]]="No Cumple"),"No Cumple","Cumple")</f>
        <v>Cumple</v>
      </c>
      <c r="R585" s="1" t="s">
        <v>132</v>
      </c>
      <c r="S585" s="4">
        <v>1</v>
      </c>
      <c r="T585" s="9">
        <f>IF(SMS[[#This Row],[Legal]]="No Cumple",0,SMS[[#This Row],[Nota]])</f>
        <v>1</v>
      </c>
    </row>
    <row r="586" spans="1:20" x14ac:dyDescent="0.25">
      <c r="A586" s="1" t="str">
        <f>SMS[[#This Row],[ID Asesor]]&amp;SMS[[#This Row],[Fecha Monitoreo]]</f>
        <v>338245852</v>
      </c>
      <c r="B586" s="2">
        <v>45852</v>
      </c>
      <c r="C586" s="1" t="s">
        <v>42</v>
      </c>
      <c r="D586" s="1">
        <v>3382</v>
      </c>
      <c r="E586" s="2">
        <v>45852</v>
      </c>
      <c r="F586" s="3">
        <v>9.6527777777777782E-2</v>
      </c>
      <c r="G586" s="1" t="s">
        <v>51</v>
      </c>
      <c r="H586" s="1" t="s">
        <v>52</v>
      </c>
      <c r="I586" s="1" t="s">
        <v>46</v>
      </c>
      <c r="J586" s="1" t="s">
        <v>46</v>
      </c>
      <c r="K586" s="1" t="s">
        <v>46</v>
      </c>
      <c r="L586" s="1" t="s">
        <v>46</v>
      </c>
      <c r="M586" s="1" t="s">
        <v>46</v>
      </c>
      <c r="N586" s="1" t="s">
        <v>46</v>
      </c>
      <c r="O586" s="1" t="s">
        <v>46</v>
      </c>
      <c r="P586" s="1" t="s">
        <v>46</v>
      </c>
      <c r="Q586" s="11" t="str">
        <f>IF(OR(SMS[[#This Row],[El mensaje es asertivo, sin maltrato]]="No Cumple",SMS[[#This Row],[No brinda información sensible o falsa que afecte al cliente o la aplicación]]="No Cumple"),"No Cumple","Cumple")</f>
        <v>Cumple</v>
      </c>
      <c r="R586" s="1" t="s">
        <v>95</v>
      </c>
      <c r="S586" s="4">
        <v>1</v>
      </c>
      <c r="T586" s="9">
        <f>IF(SMS[[#This Row],[Legal]]="No Cumple",0,SMS[[#This Row],[Nota]])</f>
        <v>1</v>
      </c>
    </row>
    <row r="587" spans="1:20" x14ac:dyDescent="0.25">
      <c r="A587" s="1" t="str">
        <f>SMS[[#This Row],[ID Asesor]]&amp;SMS[[#This Row],[Fecha Monitoreo]]</f>
        <v>372545852</v>
      </c>
      <c r="B587" s="2">
        <v>45852</v>
      </c>
      <c r="C587" s="1" t="s">
        <v>42</v>
      </c>
      <c r="D587" s="1">
        <v>3725</v>
      </c>
      <c r="E587" s="2">
        <v>45852</v>
      </c>
      <c r="F587" s="3">
        <v>0.39027777777777778</v>
      </c>
      <c r="G587" s="1" t="s">
        <v>51</v>
      </c>
      <c r="H587" s="1" t="s">
        <v>52</v>
      </c>
      <c r="I587" s="1" t="s">
        <v>46</v>
      </c>
      <c r="J587" s="1" t="s">
        <v>46</v>
      </c>
      <c r="K587" s="1" t="s">
        <v>46</v>
      </c>
      <c r="L587" s="1" t="s">
        <v>46</v>
      </c>
      <c r="M587" s="1" t="s">
        <v>46</v>
      </c>
      <c r="N587" s="1" t="s">
        <v>46</v>
      </c>
      <c r="O587" s="1" t="s">
        <v>47</v>
      </c>
      <c r="P587" s="1" t="s">
        <v>46</v>
      </c>
      <c r="Q587" s="11" t="str">
        <f>IF(OR(SMS[[#This Row],[El mensaje es asertivo, sin maltrato]]="No Cumple",SMS[[#This Row],[No brinda información sensible o falsa que afecte al cliente o la aplicación]]="No Cumple"),"No Cumple","Cumple")</f>
        <v>No Cumple</v>
      </c>
      <c r="R587" s="1" t="s">
        <v>1439</v>
      </c>
      <c r="S587" s="4">
        <v>1</v>
      </c>
      <c r="T587" s="9">
        <f>IF(SMS[[#This Row],[Legal]]="No Cumple",0,SMS[[#This Row],[Nota]])</f>
        <v>0</v>
      </c>
    </row>
    <row r="588" spans="1:20" x14ac:dyDescent="0.25">
      <c r="A588" s="1" t="str">
        <f>SMS[[#This Row],[ID Asesor]]&amp;SMS[[#This Row],[Fecha Monitoreo]]</f>
        <v>396345852</v>
      </c>
      <c r="B588" s="2">
        <v>45852</v>
      </c>
      <c r="C588" s="1" t="s">
        <v>42</v>
      </c>
      <c r="D588" s="1">
        <v>3963</v>
      </c>
      <c r="E588" s="2">
        <v>45852</v>
      </c>
      <c r="F588" s="3">
        <v>0.13819444444444445</v>
      </c>
      <c r="G588" s="1" t="s">
        <v>51</v>
      </c>
      <c r="H588" s="1" t="s">
        <v>52</v>
      </c>
      <c r="I588" s="1" t="s">
        <v>46</v>
      </c>
      <c r="J588" s="1" t="s">
        <v>46</v>
      </c>
      <c r="K588" s="1" t="s">
        <v>46</v>
      </c>
      <c r="L588" s="1" t="s">
        <v>47</v>
      </c>
      <c r="M588" s="1" t="s">
        <v>46</v>
      </c>
      <c r="N588" s="1" t="s">
        <v>46</v>
      </c>
      <c r="O588" s="1" t="s">
        <v>46</v>
      </c>
      <c r="P588" s="1" t="s">
        <v>46</v>
      </c>
      <c r="Q588" s="11" t="str">
        <f>IF(OR(SMS[[#This Row],[El mensaje es asertivo, sin maltrato]]="No Cumple",SMS[[#This Row],[No brinda información sensible o falsa que afecte al cliente o la aplicación]]="No Cumple"),"No Cumple","Cumple")</f>
        <v>Cumple</v>
      </c>
      <c r="R588" s="1" t="s">
        <v>1438</v>
      </c>
      <c r="S588" s="4">
        <v>0.8</v>
      </c>
      <c r="T588" s="9">
        <f>IF(SMS[[#This Row],[Legal]]="No Cumple",0,SMS[[#This Row],[Nota]])</f>
        <v>0.8</v>
      </c>
    </row>
    <row r="589" spans="1:20" x14ac:dyDescent="0.25">
      <c r="A589" s="1" t="str">
        <f>SMS[[#This Row],[ID Asesor]]&amp;SMS[[#This Row],[Fecha Monitoreo]]</f>
        <v>376445852</v>
      </c>
      <c r="B589" s="2">
        <v>45852</v>
      </c>
      <c r="C589" s="1" t="s">
        <v>696</v>
      </c>
      <c r="D589" s="1">
        <v>3764</v>
      </c>
      <c r="E589" s="2">
        <v>45852</v>
      </c>
      <c r="F589" s="3">
        <v>0.72361111111111109</v>
      </c>
      <c r="G589" s="1" t="s">
        <v>80</v>
      </c>
      <c r="H589" s="1" t="s">
        <v>52</v>
      </c>
      <c r="I589" s="1" t="s">
        <v>46</v>
      </c>
      <c r="J589" s="1" t="s">
        <v>46</v>
      </c>
      <c r="K589" s="1" t="s">
        <v>46</v>
      </c>
      <c r="L589" s="1" t="s">
        <v>46</v>
      </c>
      <c r="M589" s="1" t="s">
        <v>46</v>
      </c>
      <c r="N589" s="1" t="s">
        <v>46</v>
      </c>
      <c r="O589" s="1" t="s">
        <v>46</v>
      </c>
      <c r="P589" s="1" t="s">
        <v>46</v>
      </c>
      <c r="Q589" s="11" t="str">
        <f>IF(OR(SMS[[#This Row],[El mensaje es asertivo, sin maltrato]]="No Cumple",SMS[[#This Row],[No brinda información sensible o falsa que afecte al cliente o la aplicación]]="No Cumple"),"No Cumple","Cumple")</f>
        <v>Cumple</v>
      </c>
      <c r="R589" s="1" t="s">
        <v>699</v>
      </c>
      <c r="S589" s="4">
        <v>1</v>
      </c>
      <c r="T589" s="9">
        <f>IF(SMS[[#This Row],[Legal]]="No Cumple",0,SMS[[#This Row],[Nota]])</f>
        <v>1</v>
      </c>
    </row>
    <row r="590" spans="1:20" x14ac:dyDescent="0.25">
      <c r="A590" s="1" t="str">
        <f>SMS[[#This Row],[ID Asesor]]&amp;SMS[[#This Row],[Fecha Monitoreo]]</f>
        <v>363245852</v>
      </c>
      <c r="B590" s="2">
        <v>45852</v>
      </c>
      <c r="C590" s="1" t="s">
        <v>696</v>
      </c>
      <c r="D590" s="1">
        <v>3632</v>
      </c>
      <c r="E590" s="2">
        <v>45852</v>
      </c>
      <c r="F590" s="3">
        <v>0.68680555555555556</v>
      </c>
      <c r="G590" s="1" t="s">
        <v>80</v>
      </c>
      <c r="H590" s="1" t="s">
        <v>52</v>
      </c>
      <c r="I590" s="1" t="s">
        <v>46</v>
      </c>
      <c r="J590" s="1" t="s">
        <v>46</v>
      </c>
      <c r="K590" s="1" t="s">
        <v>46</v>
      </c>
      <c r="L590" s="1" t="s">
        <v>46</v>
      </c>
      <c r="M590" s="1" t="s">
        <v>46</v>
      </c>
      <c r="N590" s="1" t="s">
        <v>46</v>
      </c>
      <c r="O590" s="1" t="s">
        <v>46</v>
      </c>
      <c r="P590" s="1" t="s">
        <v>46</v>
      </c>
      <c r="Q590" s="11" t="str">
        <f>IF(OR(SMS[[#This Row],[El mensaje es asertivo, sin maltrato]]="No Cumple",SMS[[#This Row],[No brinda información sensible o falsa que afecte al cliente o la aplicación]]="No Cumple"),"No Cumple","Cumple")</f>
        <v>Cumple</v>
      </c>
      <c r="R590" s="1" t="s">
        <v>699</v>
      </c>
      <c r="S590" s="4">
        <v>1</v>
      </c>
      <c r="T590" s="9">
        <f>IF(SMS[[#This Row],[Legal]]="No Cumple",0,SMS[[#This Row],[Nota]])</f>
        <v>1</v>
      </c>
    </row>
    <row r="591" spans="1:20" x14ac:dyDescent="0.25">
      <c r="A591" s="1" t="str">
        <f>SMS[[#This Row],[ID Asesor]]&amp;SMS[[#This Row],[Fecha Monitoreo]]</f>
        <v>291745852</v>
      </c>
      <c r="B591" s="2">
        <v>45852</v>
      </c>
      <c r="C591" s="1" t="s">
        <v>696</v>
      </c>
      <c r="D591" s="1">
        <v>2917</v>
      </c>
      <c r="E591" s="2">
        <v>45852</v>
      </c>
      <c r="F591" s="3">
        <v>0.72083333333333333</v>
      </c>
      <c r="G591" s="1" t="s">
        <v>60</v>
      </c>
      <c r="H591" s="1" t="s">
        <v>52</v>
      </c>
      <c r="I591" s="1" t="s">
        <v>46</v>
      </c>
      <c r="J591" s="1" t="s">
        <v>46</v>
      </c>
      <c r="K591" s="1" t="s">
        <v>46</v>
      </c>
      <c r="L591" s="1" t="s">
        <v>46</v>
      </c>
      <c r="M591" s="1" t="s">
        <v>46</v>
      </c>
      <c r="N591" s="1" t="s">
        <v>46</v>
      </c>
      <c r="O591" s="1" t="s">
        <v>46</v>
      </c>
      <c r="P591" s="1" t="s">
        <v>46</v>
      </c>
      <c r="Q591" s="11" t="str">
        <f>IF(OR(SMS[[#This Row],[El mensaje es asertivo, sin maltrato]]="No Cumple",SMS[[#This Row],[No brinda información sensible o falsa que afecte al cliente o la aplicación]]="No Cumple"),"No Cumple","Cumple")</f>
        <v>Cumple</v>
      </c>
      <c r="R591" s="1" t="s">
        <v>699</v>
      </c>
      <c r="S591" s="4">
        <v>1</v>
      </c>
      <c r="T591" s="9">
        <f>IF(SMS[[#This Row],[Legal]]="No Cumple",0,SMS[[#This Row],[Nota]])</f>
        <v>1</v>
      </c>
    </row>
    <row r="592" spans="1:20" x14ac:dyDescent="0.25">
      <c r="A592" s="1" t="str">
        <f>SMS[[#This Row],[ID Asesor]]&amp;SMS[[#This Row],[Fecha Monitoreo]]</f>
        <v>397245852</v>
      </c>
      <c r="B592" s="2">
        <v>45852</v>
      </c>
      <c r="C592" s="1" t="s">
        <v>696</v>
      </c>
      <c r="D592" s="1">
        <v>3972</v>
      </c>
      <c r="E592" s="2">
        <v>45852</v>
      </c>
      <c r="F592" s="3">
        <v>0.68472222222222223</v>
      </c>
      <c r="G592" s="1" t="s">
        <v>60</v>
      </c>
      <c r="H592" s="1" t="s">
        <v>52</v>
      </c>
      <c r="I592" s="1" t="s">
        <v>46</v>
      </c>
      <c r="J592" s="1" t="s">
        <v>46</v>
      </c>
      <c r="K592" s="1" t="s">
        <v>46</v>
      </c>
      <c r="L592" s="1" t="s">
        <v>46</v>
      </c>
      <c r="M592" s="1" t="s">
        <v>46</v>
      </c>
      <c r="N592" s="1" t="s">
        <v>46</v>
      </c>
      <c r="O592" s="1" t="s">
        <v>46</v>
      </c>
      <c r="P592" s="1" t="s">
        <v>46</v>
      </c>
      <c r="Q592" s="11" t="str">
        <f>IF(OR(SMS[[#This Row],[El mensaje es asertivo, sin maltrato]]="No Cumple",SMS[[#This Row],[No brinda información sensible o falsa que afecte al cliente o la aplicación]]="No Cumple"),"No Cumple","Cumple")</f>
        <v>Cumple</v>
      </c>
      <c r="R592" s="1" t="s">
        <v>699</v>
      </c>
      <c r="S592" s="4">
        <v>1</v>
      </c>
      <c r="T592" s="9">
        <f>IF(SMS[[#This Row],[Legal]]="No Cumple",0,SMS[[#This Row],[Nota]])</f>
        <v>1</v>
      </c>
    </row>
    <row r="593" spans="1:20" x14ac:dyDescent="0.25">
      <c r="A593" s="1" t="str">
        <f>SMS[[#This Row],[ID Asesor]]&amp;SMS[[#This Row],[Fecha Monitoreo]]</f>
        <v>387845852</v>
      </c>
      <c r="B593" s="2">
        <v>45852</v>
      </c>
      <c r="C593" s="1" t="s">
        <v>126</v>
      </c>
      <c r="D593" s="1">
        <v>3878</v>
      </c>
      <c r="E593" s="2">
        <v>45852</v>
      </c>
      <c r="F593" s="3">
        <v>0.72291666666666665</v>
      </c>
      <c r="G593" s="1" t="s">
        <v>51</v>
      </c>
      <c r="H593" s="1" t="s">
        <v>52</v>
      </c>
      <c r="I593" s="1" t="s">
        <v>46</v>
      </c>
      <c r="J593" s="1" t="s">
        <v>46</v>
      </c>
      <c r="K593" s="1" t="s">
        <v>46</v>
      </c>
      <c r="L593" s="1" t="s">
        <v>46</v>
      </c>
      <c r="M593" s="1" t="s">
        <v>46</v>
      </c>
      <c r="N593" s="1" t="s">
        <v>46</v>
      </c>
      <c r="O593" s="1" t="s">
        <v>46</v>
      </c>
      <c r="P593" s="1" t="s">
        <v>46</v>
      </c>
      <c r="Q593" s="11" t="str">
        <f>IF(OR(SMS[[#This Row],[El mensaje es asertivo, sin maltrato]]="No Cumple",SMS[[#This Row],[No brinda información sensible o falsa que afecte al cliente o la aplicación]]="No Cumple"),"No Cumple","Cumple")</f>
        <v>Cumple</v>
      </c>
      <c r="R593" s="1" t="s">
        <v>133</v>
      </c>
      <c r="S593" s="4">
        <v>1</v>
      </c>
      <c r="T593" s="9">
        <f>IF(SMS[[#This Row],[Legal]]="No Cumple",0,SMS[[#This Row],[Nota]])</f>
        <v>1</v>
      </c>
    </row>
    <row r="594" spans="1:20" x14ac:dyDescent="0.25">
      <c r="A594" s="1" t="str">
        <f>SMS[[#This Row],[ID Asesor]]&amp;SMS[[#This Row],[Fecha Monitoreo]]</f>
        <v>374845852</v>
      </c>
      <c r="B594" s="2">
        <v>45852</v>
      </c>
      <c r="C594" s="1" t="s">
        <v>126</v>
      </c>
      <c r="D594" s="1">
        <v>3748</v>
      </c>
      <c r="E594" s="2">
        <v>45852</v>
      </c>
      <c r="F594" s="3">
        <v>0.52916666666666667</v>
      </c>
      <c r="G594" s="1" t="s">
        <v>80</v>
      </c>
      <c r="H594" s="1" t="s">
        <v>52</v>
      </c>
      <c r="I594" s="1" t="s">
        <v>46</v>
      </c>
      <c r="J594" s="1" t="s">
        <v>46</v>
      </c>
      <c r="K594" s="1" t="s">
        <v>46</v>
      </c>
      <c r="L594" s="1" t="s">
        <v>46</v>
      </c>
      <c r="M594" s="1" t="s">
        <v>46</v>
      </c>
      <c r="N594" s="1" t="s">
        <v>46</v>
      </c>
      <c r="O594" s="1" t="s">
        <v>46</v>
      </c>
      <c r="P594" s="1" t="s">
        <v>46</v>
      </c>
      <c r="Q594" s="11" t="str">
        <f>IF(OR(SMS[[#This Row],[El mensaje es asertivo, sin maltrato]]="No Cumple",SMS[[#This Row],[No brinda información sensible o falsa que afecte al cliente o la aplicación]]="No Cumple"),"No Cumple","Cumple")</f>
        <v>Cumple</v>
      </c>
      <c r="R594" s="1" t="s">
        <v>133</v>
      </c>
      <c r="S594" s="4">
        <v>1</v>
      </c>
      <c r="T594" s="9">
        <f>IF(SMS[[#This Row],[Legal]]="No Cumple",0,SMS[[#This Row],[Nota]])</f>
        <v>1</v>
      </c>
    </row>
    <row r="595" spans="1:20" x14ac:dyDescent="0.25">
      <c r="A595" s="1" t="str">
        <f>SMS[[#This Row],[ID Asesor]]&amp;SMS[[#This Row],[Fecha Monitoreo]]</f>
        <v>372745852</v>
      </c>
      <c r="B595" s="2">
        <v>45852</v>
      </c>
      <c r="C595" s="1" t="s">
        <v>126</v>
      </c>
      <c r="D595" s="1">
        <v>3727</v>
      </c>
      <c r="E595" s="2">
        <v>45852</v>
      </c>
      <c r="F595" s="3">
        <v>0.7270833333333333</v>
      </c>
      <c r="G595" s="1" t="s">
        <v>51</v>
      </c>
      <c r="H595" s="1" t="s">
        <v>52</v>
      </c>
      <c r="I595" s="1" t="s">
        <v>46</v>
      </c>
      <c r="J595" s="1" t="s">
        <v>46</v>
      </c>
      <c r="K595" s="1" t="s">
        <v>46</v>
      </c>
      <c r="L595" s="1" t="s">
        <v>46</v>
      </c>
      <c r="M595" s="1" t="s">
        <v>46</v>
      </c>
      <c r="N595" s="1" t="s">
        <v>46</v>
      </c>
      <c r="O595" s="1" t="s">
        <v>46</v>
      </c>
      <c r="P595" s="1" t="s">
        <v>46</v>
      </c>
      <c r="Q595" s="11" t="str">
        <f>IF(OR(SMS[[#This Row],[El mensaje es asertivo, sin maltrato]]="No Cumple",SMS[[#This Row],[No brinda información sensible o falsa que afecte al cliente o la aplicación]]="No Cumple"),"No Cumple","Cumple")</f>
        <v>Cumple</v>
      </c>
      <c r="R595" s="1" t="s">
        <v>131</v>
      </c>
      <c r="S595" s="4">
        <v>1</v>
      </c>
      <c r="T595" s="9">
        <f>IF(SMS[[#This Row],[Legal]]="No Cumple",0,SMS[[#This Row],[Nota]])</f>
        <v>1</v>
      </c>
    </row>
    <row r="596" spans="1:20" x14ac:dyDescent="0.25">
      <c r="A596" s="1" t="str">
        <f>SMS[[#This Row],[ID Asesor]]&amp;SMS[[#This Row],[Fecha Monitoreo]]</f>
        <v>380645852</v>
      </c>
      <c r="B596" s="2">
        <v>45852</v>
      </c>
      <c r="C596" s="1" t="s">
        <v>126</v>
      </c>
      <c r="D596" s="1">
        <v>3806</v>
      </c>
      <c r="E596" s="2">
        <v>45852</v>
      </c>
      <c r="F596" s="3">
        <v>0.70277777777777772</v>
      </c>
      <c r="G596" s="1" t="s">
        <v>58</v>
      </c>
      <c r="H596" s="1" t="s">
        <v>52</v>
      </c>
      <c r="I596" s="1" t="s">
        <v>46</v>
      </c>
      <c r="J596" s="1" t="s">
        <v>46</v>
      </c>
      <c r="K596" s="1" t="s">
        <v>46</v>
      </c>
      <c r="L596" s="1" t="s">
        <v>46</v>
      </c>
      <c r="M596" s="1" t="s">
        <v>46</v>
      </c>
      <c r="N596" s="1" t="s">
        <v>46</v>
      </c>
      <c r="O596" s="1" t="s">
        <v>46</v>
      </c>
      <c r="P596" s="1" t="s">
        <v>46</v>
      </c>
      <c r="Q596" s="11" t="str">
        <f>IF(OR(SMS[[#This Row],[El mensaje es asertivo, sin maltrato]]="No Cumple",SMS[[#This Row],[No brinda información sensible o falsa que afecte al cliente o la aplicación]]="No Cumple"),"No Cumple","Cumple")</f>
        <v>Cumple</v>
      </c>
      <c r="R596" s="1" t="s">
        <v>133</v>
      </c>
      <c r="S596" s="4">
        <v>1</v>
      </c>
      <c r="T596" s="9">
        <f>IF(SMS[[#This Row],[Legal]]="No Cumple",0,SMS[[#This Row],[Nota]])</f>
        <v>1</v>
      </c>
    </row>
    <row r="597" spans="1:20" x14ac:dyDescent="0.25">
      <c r="A597" s="1" t="str">
        <f>SMS[[#This Row],[ID Asesor]]&amp;SMS[[#This Row],[Fecha Monitoreo]]</f>
        <v>402245853</v>
      </c>
      <c r="B597" s="2">
        <v>45853</v>
      </c>
      <c r="C597" s="1" t="s">
        <v>42</v>
      </c>
      <c r="D597" s="1">
        <v>4022</v>
      </c>
      <c r="E597" s="2">
        <v>45853</v>
      </c>
      <c r="F597" s="3">
        <v>6.1805555555555558E-2</v>
      </c>
      <c r="G597" s="1" t="s">
        <v>58</v>
      </c>
      <c r="H597" s="1" t="s">
        <v>52</v>
      </c>
      <c r="I597" s="1" t="s">
        <v>47</v>
      </c>
      <c r="J597" s="1" t="s">
        <v>46</v>
      </c>
      <c r="K597" s="1" t="s">
        <v>46</v>
      </c>
      <c r="L597" s="1" t="s">
        <v>46</v>
      </c>
      <c r="M597" s="1" t="s">
        <v>46</v>
      </c>
      <c r="N597" s="1" t="s">
        <v>46</v>
      </c>
      <c r="O597" s="1" t="s">
        <v>46</v>
      </c>
      <c r="P597" s="1" t="s">
        <v>46</v>
      </c>
      <c r="Q597" s="11" t="str">
        <f>IF(OR(SMS[[#This Row],[El mensaje es asertivo, sin maltrato]]="No Cumple",SMS[[#This Row],[No brinda información sensible o falsa que afecte al cliente o la aplicación]]="No Cumple"),"No Cumple","Cumple")</f>
        <v>Cumple</v>
      </c>
      <c r="R597" s="1" t="s">
        <v>1440</v>
      </c>
      <c r="S597" s="4">
        <v>0.85</v>
      </c>
      <c r="T597" s="9">
        <f>IF(SMS[[#This Row],[Legal]]="No Cumple",0,SMS[[#This Row],[Nota]])</f>
        <v>0.85</v>
      </c>
    </row>
    <row r="598" spans="1:20" x14ac:dyDescent="0.25">
      <c r="A598" s="1" t="str">
        <f>SMS[[#This Row],[ID Asesor]]&amp;SMS[[#This Row],[Fecha Monitoreo]]</f>
        <v>392545853</v>
      </c>
      <c r="B598" s="2">
        <v>45853</v>
      </c>
      <c r="C598" s="1" t="s">
        <v>696</v>
      </c>
      <c r="D598" s="1">
        <v>3925</v>
      </c>
      <c r="E598" s="2">
        <v>45853</v>
      </c>
      <c r="F598" s="3">
        <v>0.66041666666666665</v>
      </c>
      <c r="G598" s="1" t="s">
        <v>51</v>
      </c>
      <c r="H598" s="1" t="s">
        <v>52</v>
      </c>
      <c r="I598" s="1" t="s">
        <v>46</v>
      </c>
      <c r="J598" s="1" t="s">
        <v>46</v>
      </c>
      <c r="K598" s="1" t="s">
        <v>46</v>
      </c>
      <c r="L598" s="1" t="s">
        <v>46</v>
      </c>
      <c r="M598" s="1" t="s">
        <v>46</v>
      </c>
      <c r="N598" s="1" t="s">
        <v>46</v>
      </c>
      <c r="O598" s="1" t="s">
        <v>46</v>
      </c>
      <c r="P598" s="1" t="s">
        <v>46</v>
      </c>
      <c r="Q598" s="11" t="str">
        <f>IF(OR(SMS[[#This Row],[El mensaje es asertivo, sin maltrato]]="No Cumple",SMS[[#This Row],[No brinda información sensible o falsa que afecte al cliente o la aplicación]]="No Cumple"),"No Cumple","Cumple")</f>
        <v>Cumple</v>
      </c>
      <c r="R598" s="1" t="s">
        <v>699</v>
      </c>
      <c r="S598" s="4">
        <v>1</v>
      </c>
      <c r="T598" s="9">
        <f>IF(SMS[[#This Row],[Legal]]="No Cumple",0,SMS[[#This Row],[Nota]])</f>
        <v>1</v>
      </c>
    </row>
    <row r="599" spans="1:20" x14ac:dyDescent="0.25">
      <c r="A599" s="1" t="str">
        <f>SMS[[#This Row],[ID Asesor]]&amp;SMS[[#This Row],[Fecha Monitoreo]]</f>
        <v>361245853</v>
      </c>
      <c r="B599" s="2">
        <v>45853</v>
      </c>
      <c r="C599" s="1" t="s">
        <v>696</v>
      </c>
      <c r="D599" s="1">
        <v>3612</v>
      </c>
      <c r="E599" s="2">
        <v>45853</v>
      </c>
      <c r="F599" s="3">
        <v>0.66180555555555554</v>
      </c>
      <c r="G599" s="1" t="s">
        <v>60</v>
      </c>
      <c r="H599" s="1" t="s">
        <v>52</v>
      </c>
      <c r="I599" s="1" t="s">
        <v>46</v>
      </c>
      <c r="J599" s="1" t="s">
        <v>46</v>
      </c>
      <c r="K599" s="1" t="s">
        <v>46</v>
      </c>
      <c r="L599" s="1" t="s">
        <v>46</v>
      </c>
      <c r="M599" s="1" t="s">
        <v>46</v>
      </c>
      <c r="N599" s="1" t="s">
        <v>46</v>
      </c>
      <c r="O599" s="1" t="s">
        <v>46</v>
      </c>
      <c r="P599" s="1" t="s">
        <v>46</v>
      </c>
      <c r="Q599" s="11" t="str">
        <f>IF(OR(SMS[[#This Row],[El mensaje es asertivo, sin maltrato]]="No Cumple",SMS[[#This Row],[No brinda información sensible o falsa que afecte al cliente o la aplicación]]="No Cumple"),"No Cumple","Cumple")</f>
        <v>Cumple</v>
      </c>
      <c r="R599" s="1" t="s">
        <v>699</v>
      </c>
      <c r="S599" s="4">
        <v>1</v>
      </c>
      <c r="T599" s="9">
        <f>IF(SMS[[#This Row],[Legal]]="No Cumple",0,SMS[[#This Row],[Nota]])</f>
        <v>1</v>
      </c>
    </row>
    <row r="600" spans="1:20" x14ac:dyDescent="0.25">
      <c r="A600" s="1" t="str">
        <f>SMS[[#This Row],[ID Asesor]]&amp;SMS[[#This Row],[Fecha Monitoreo]]</f>
        <v>299445853</v>
      </c>
      <c r="B600" s="2">
        <v>45853</v>
      </c>
      <c r="C600" s="1" t="s">
        <v>56</v>
      </c>
      <c r="D600" s="1">
        <v>2994</v>
      </c>
      <c r="E600" s="2">
        <v>45853</v>
      </c>
      <c r="F600" s="3">
        <v>0.65069444444444446</v>
      </c>
      <c r="G600" s="1" t="s">
        <v>51</v>
      </c>
      <c r="H600" s="1" t="s">
        <v>52</v>
      </c>
      <c r="I600" s="1" t="s">
        <v>46</v>
      </c>
      <c r="J600" s="1" t="s">
        <v>47</v>
      </c>
      <c r="K600" s="1" t="s">
        <v>47</v>
      </c>
      <c r="L600" s="1" t="s">
        <v>47</v>
      </c>
      <c r="M600" s="1" t="s">
        <v>46</v>
      </c>
      <c r="N600" s="1" t="s">
        <v>46</v>
      </c>
      <c r="O600" s="1" t="s">
        <v>46</v>
      </c>
      <c r="P600" s="1" t="s">
        <v>47</v>
      </c>
      <c r="Q600" s="11" t="str">
        <f>IF(OR(SMS[[#This Row],[El mensaje es asertivo, sin maltrato]]="No Cumple",SMS[[#This Row],[No brinda información sensible o falsa que afecte al cliente o la aplicación]]="No Cumple"),"No Cumple","Cumple")</f>
        <v>No Cumple</v>
      </c>
      <c r="R600" s="1" t="s">
        <v>1441</v>
      </c>
      <c r="S600" s="4">
        <v>0.4</v>
      </c>
      <c r="T600" s="9">
        <f>IF(SMS[[#This Row],[Legal]]="No Cumple",0,SMS[[#This Row],[Nota]])</f>
        <v>0</v>
      </c>
    </row>
    <row r="601" spans="1:20" x14ac:dyDescent="0.25">
      <c r="A601" s="1" t="str">
        <f>SMS[[#This Row],[ID Asesor]]&amp;SMS[[#This Row],[Fecha Monitoreo]]</f>
        <v>380745853</v>
      </c>
      <c r="B601" s="2">
        <v>45853</v>
      </c>
      <c r="C601" s="1" t="s">
        <v>696</v>
      </c>
      <c r="D601" s="1">
        <v>3807</v>
      </c>
      <c r="E601" s="2">
        <v>45853</v>
      </c>
      <c r="F601" s="3">
        <v>0.43611111111111112</v>
      </c>
      <c r="G601" s="1" t="s">
        <v>58</v>
      </c>
      <c r="H601" s="1" t="s">
        <v>52</v>
      </c>
      <c r="I601" s="1" t="s">
        <v>46</v>
      </c>
      <c r="J601" s="1" t="s">
        <v>47</v>
      </c>
      <c r="K601" s="1" t="s">
        <v>47</v>
      </c>
      <c r="L601" s="1" t="s">
        <v>47</v>
      </c>
      <c r="M601" s="1" t="s">
        <v>46</v>
      </c>
      <c r="N601" s="1" t="s">
        <v>46</v>
      </c>
      <c r="O601" s="1" t="s">
        <v>47</v>
      </c>
      <c r="P601" s="1" t="s">
        <v>47</v>
      </c>
      <c r="Q601" s="11" t="str">
        <f>IF(OR(SMS[[#This Row],[El mensaje es asertivo, sin maltrato]]="No Cumple",SMS[[#This Row],[No brinda información sensible o falsa que afecte al cliente o la aplicación]]="No Cumple"),"No Cumple","Cumple")</f>
        <v>No Cumple</v>
      </c>
      <c r="R601" s="1" t="s">
        <v>1442</v>
      </c>
      <c r="S601" s="4">
        <v>0.4</v>
      </c>
      <c r="T601" s="9">
        <f>IF(SMS[[#This Row],[Legal]]="No Cumple",0,SMS[[#This Row],[Nota]])</f>
        <v>0</v>
      </c>
    </row>
    <row r="602" spans="1:20" x14ac:dyDescent="0.25">
      <c r="A602" s="1" t="str">
        <f>SMS[[#This Row],[ID Asesor]]&amp;SMS[[#This Row],[Fecha Monitoreo]]</f>
        <v>368645853</v>
      </c>
      <c r="B602" s="2">
        <v>45853</v>
      </c>
      <c r="C602" s="1" t="s">
        <v>59</v>
      </c>
      <c r="D602" s="1">
        <v>3686</v>
      </c>
      <c r="E602" s="2">
        <v>45853</v>
      </c>
      <c r="F602" s="3">
        <v>0.67013888888888884</v>
      </c>
      <c r="G602" s="1" t="s">
        <v>60</v>
      </c>
      <c r="H602" s="1" t="s">
        <v>52</v>
      </c>
      <c r="I602" s="1" t="s">
        <v>46</v>
      </c>
      <c r="J602" s="1" t="s">
        <v>46</v>
      </c>
      <c r="K602" s="1" t="s">
        <v>46</v>
      </c>
      <c r="L602" s="1" t="s">
        <v>46</v>
      </c>
      <c r="M602" s="1" t="s">
        <v>46</v>
      </c>
      <c r="N602" s="1" t="s">
        <v>46</v>
      </c>
      <c r="O602" s="1" t="s">
        <v>46</v>
      </c>
      <c r="P602" s="1" t="s">
        <v>46</v>
      </c>
      <c r="Q602" s="11" t="str">
        <f>IF(OR(SMS[[#This Row],[El mensaje es asertivo, sin maltrato]]="No Cumple",SMS[[#This Row],[No brinda información sensible o falsa que afecte al cliente o la aplicación]]="No Cumple"),"No Cumple","Cumple")</f>
        <v>Cumple</v>
      </c>
      <c r="R602" s="1" t="s">
        <v>75</v>
      </c>
      <c r="S602" s="4">
        <v>1</v>
      </c>
      <c r="T602" s="9">
        <f>IF(SMS[[#This Row],[Legal]]="No Cumple",0,SMS[[#This Row],[Nota]])</f>
        <v>1</v>
      </c>
    </row>
    <row r="603" spans="1:20" x14ac:dyDescent="0.25">
      <c r="A603" s="1" t="str">
        <f>SMS[[#This Row],[ID Asesor]]&amp;SMS[[#This Row],[Fecha Monitoreo]]</f>
        <v>383145853</v>
      </c>
      <c r="B603" s="2">
        <v>45853</v>
      </c>
      <c r="C603" s="1" t="s">
        <v>42</v>
      </c>
      <c r="D603" s="1">
        <v>3831</v>
      </c>
      <c r="E603" s="2">
        <v>45853</v>
      </c>
      <c r="F603" s="3">
        <v>0.45833333333333331</v>
      </c>
      <c r="G603" s="1" t="s">
        <v>51</v>
      </c>
      <c r="H603" s="1" t="s">
        <v>52</v>
      </c>
      <c r="I603" s="1" t="s">
        <v>46</v>
      </c>
      <c r="J603" s="1" t="s">
        <v>46</v>
      </c>
      <c r="K603" s="1" t="s">
        <v>46</v>
      </c>
      <c r="L603" s="1" t="s">
        <v>46</v>
      </c>
      <c r="M603" s="1" t="s">
        <v>46</v>
      </c>
      <c r="N603" s="1" t="s">
        <v>46</v>
      </c>
      <c r="O603" s="1" t="s">
        <v>46</v>
      </c>
      <c r="P603" s="1" t="s">
        <v>46</v>
      </c>
      <c r="Q603" s="11" t="str">
        <f>IF(OR(SMS[[#This Row],[El mensaje es asertivo, sin maltrato]]="No Cumple",SMS[[#This Row],[No brinda información sensible o falsa que afecte al cliente o la aplicación]]="No Cumple"),"No Cumple","Cumple")</f>
        <v>Cumple</v>
      </c>
      <c r="R603" s="1" t="s">
        <v>102</v>
      </c>
      <c r="S603" s="4">
        <v>1</v>
      </c>
      <c r="T603" s="9">
        <f>IF(SMS[[#This Row],[Legal]]="No Cumple",0,SMS[[#This Row],[Nota]])</f>
        <v>1</v>
      </c>
    </row>
    <row r="604" spans="1:20" x14ac:dyDescent="0.25">
      <c r="A604" s="1" t="str">
        <f>SMS[[#This Row],[ID Asesor]]&amp;SMS[[#This Row],[Fecha Monitoreo]]</f>
        <v>397445853</v>
      </c>
      <c r="B604" s="2">
        <v>45853</v>
      </c>
      <c r="C604" s="1" t="s">
        <v>59</v>
      </c>
      <c r="D604" s="1">
        <v>3974</v>
      </c>
      <c r="E604" s="2">
        <v>45853</v>
      </c>
      <c r="F604" s="3">
        <v>0.52430555555555558</v>
      </c>
      <c r="G604" s="1" t="s">
        <v>58</v>
      </c>
      <c r="H604" s="1" t="s">
        <v>52</v>
      </c>
      <c r="I604" s="1" t="s">
        <v>46</v>
      </c>
      <c r="J604" s="1" t="s">
        <v>46</v>
      </c>
      <c r="K604" s="1" t="s">
        <v>46</v>
      </c>
      <c r="L604" s="1" t="s">
        <v>46</v>
      </c>
      <c r="M604" s="1" t="s">
        <v>46</v>
      </c>
      <c r="N604" s="1" t="s">
        <v>46</v>
      </c>
      <c r="O604" s="1" t="s">
        <v>46</v>
      </c>
      <c r="P604" s="1" t="s">
        <v>46</v>
      </c>
      <c r="Q604" s="11" t="str">
        <f>IF(OR(SMS[[#This Row],[El mensaje es asertivo, sin maltrato]]="No Cumple",SMS[[#This Row],[No brinda información sensible o falsa que afecte al cliente o la aplicación]]="No Cumple"),"No Cumple","Cumple")</f>
        <v>Cumple</v>
      </c>
      <c r="R604" s="1" t="s">
        <v>75</v>
      </c>
      <c r="S604" s="4">
        <v>1</v>
      </c>
      <c r="T604" s="9">
        <f>IF(SMS[[#This Row],[Legal]]="No Cumple",0,SMS[[#This Row],[Nota]])</f>
        <v>1</v>
      </c>
    </row>
    <row r="605" spans="1:20" x14ac:dyDescent="0.25">
      <c r="A605" s="1" t="str">
        <f>SMS[[#This Row],[ID Asesor]]&amp;SMS[[#This Row],[Fecha Monitoreo]]</f>
        <v>304845853</v>
      </c>
      <c r="B605" s="2">
        <v>45853</v>
      </c>
      <c r="C605" s="1" t="s">
        <v>696</v>
      </c>
      <c r="D605" s="1">
        <v>3048</v>
      </c>
      <c r="E605" s="2">
        <v>45853</v>
      </c>
      <c r="F605" s="3">
        <v>0.48125000000000001</v>
      </c>
      <c r="G605" s="1" t="s">
        <v>43</v>
      </c>
      <c r="H605" s="1" t="s">
        <v>52</v>
      </c>
      <c r="I605" s="1" t="s">
        <v>46</v>
      </c>
      <c r="J605" s="1" t="s">
        <v>46</v>
      </c>
      <c r="K605" s="1" t="s">
        <v>46</v>
      </c>
      <c r="L605" s="1" t="s">
        <v>46</v>
      </c>
      <c r="M605" s="1" t="s">
        <v>46</v>
      </c>
      <c r="N605" s="1" t="s">
        <v>46</v>
      </c>
      <c r="O605" s="1" t="s">
        <v>46</v>
      </c>
      <c r="P605" s="1" t="s">
        <v>46</v>
      </c>
      <c r="Q605" s="11" t="str">
        <f>IF(OR(SMS[[#This Row],[El mensaje es asertivo, sin maltrato]]="No Cumple",SMS[[#This Row],[No brinda información sensible o falsa que afecte al cliente o la aplicación]]="No Cumple"),"No Cumple","Cumple")</f>
        <v>Cumple</v>
      </c>
      <c r="R605" s="1" t="s">
        <v>699</v>
      </c>
      <c r="S605" s="4">
        <v>1</v>
      </c>
      <c r="T605" s="9">
        <f>IF(SMS[[#This Row],[Legal]]="No Cumple",0,SMS[[#This Row],[Nota]])</f>
        <v>1</v>
      </c>
    </row>
    <row r="606" spans="1:20" x14ac:dyDescent="0.25">
      <c r="A606" s="1" t="str">
        <f>SMS[[#This Row],[ID Asesor]]&amp;SMS[[#This Row],[Fecha Monitoreo]]</f>
        <v>388145853</v>
      </c>
      <c r="B606" s="2">
        <v>45853</v>
      </c>
      <c r="C606" s="1" t="s">
        <v>126</v>
      </c>
      <c r="D606" s="1">
        <v>3881</v>
      </c>
      <c r="E606" s="2">
        <v>45853</v>
      </c>
      <c r="F606" s="3">
        <v>0.66736111111111107</v>
      </c>
      <c r="G606" s="1" t="s">
        <v>58</v>
      </c>
      <c r="H606" s="1" t="s">
        <v>52</v>
      </c>
      <c r="I606" s="1" t="s">
        <v>46</v>
      </c>
      <c r="J606" s="1" t="s">
        <v>46</v>
      </c>
      <c r="K606" s="1" t="s">
        <v>46</v>
      </c>
      <c r="L606" s="1" t="s">
        <v>46</v>
      </c>
      <c r="M606" s="1" t="s">
        <v>46</v>
      </c>
      <c r="N606" s="1" t="s">
        <v>47</v>
      </c>
      <c r="O606" s="1" t="s">
        <v>46</v>
      </c>
      <c r="P606" s="1" t="s">
        <v>46</v>
      </c>
      <c r="Q606" s="11" t="str">
        <f>IF(OR(SMS[[#This Row],[El mensaje es asertivo, sin maltrato]]="No Cumple",SMS[[#This Row],[No brinda información sensible o falsa que afecte al cliente o la aplicación]]="No Cumple"),"No Cumple","Cumple")</f>
        <v>Cumple</v>
      </c>
      <c r="R606" s="1" t="s">
        <v>1443</v>
      </c>
      <c r="S606" s="4">
        <v>0.85</v>
      </c>
      <c r="T606" s="9">
        <f>IF(SMS[[#This Row],[Legal]]="No Cumple",0,SMS[[#This Row],[Nota]])</f>
        <v>0.85</v>
      </c>
    </row>
    <row r="607" spans="1:20" x14ac:dyDescent="0.25">
      <c r="A607" s="1" t="str">
        <f>SMS[[#This Row],[ID Asesor]]&amp;SMS[[#This Row],[Fecha Monitoreo]]</f>
        <v>372645853</v>
      </c>
      <c r="B607" s="2">
        <v>45853</v>
      </c>
      <c r="C607" s="1" t="s">
        <v>126</v>
      </c>
      <c r="D607" s="1">
        <v>3726</v>
      </c>
      <c r="E607" s="2">
        <v>45853</v>
      </c>
      <c r="F607" s="3">
        <v>0.65486111111111112</v>
      </c>
      <c r="G607" s="1" t="s">
        <v>58</v>
      </c>
      <c r="H607" s="1" t="s">
        <v>52</v>
      </c>
      <c r="I607" s="1" t="s">
        <v>46</v>
      </c>
      <c r="J607" s="1" t="s">
        <v>46</v>
      </c>
      <c r="K607" s="1" t="s">
        <v>46</v>
      </c>
      <c r="L607" s="1" t="s">
        <v>46</v>
      </c>
      <c r="M607" s="1" t="s">
        <v>46</v>
      </c>
      <c r="N607" s="1" t="s">
        <v>46</v>
      </c>
      <c r="O607" s="1" t="s">
        <v>46</v>
      </c>
      <c r="P607" s="1" t="s">
        <v>46</v>
      </c>
      <c r="Q607" s="11" t="str">
        <f>IF(OR(SMS[[#This Row],[El mensaje es asertivo, sin maltrato]]="No Cumple",SMS[[#This Row],[No brinda información sensible o falsa que afecte al cliente o la aplicación]]="No Cumple"),"No Cumple","Cumple")</f>
        <v>Cumple</v>
      </c>
      <c r="R607" s="1" t="s">
        <v>131</v>
      </c>
      <c r="S607" s="4">
        <v>1</v>
      </c>
      <c r="T607" s="9">
        <f>IF(SMS[[#This Row],[Legal]]="No Cumple",0,SMS[[#This Row],[Nota]])</f>
        <v>1</v>
      </c>
    </row>
    <row r="608" spans="1:20" x14ac:dyDescent="0.25">
      <c r="A608" s="1" t="str">
        <f>SMS[[#This Row],[ID Asesor]]&amp;SMS[[#This Row],[Fecha Monitoreo]]</f>
        <v>271745853</v>
      </c>
      <c r="B608" s="2">
        <v>45853</v>
      </c>
      <c r="C608" s="1" t="s">
        <v>56</v>
      </c>
      <c r="D608" s="1">
        <v>2717</v>
      </c>
      <c r="E608" s="2">
        <v>45853</v>
      </c>
      <c r="F608" s="3">
        <v>0.49305555555555558</v>
      </c>
      <c r="G608" s="1" t="s">
        <v>58</v>
      </c>
      <c r="H608" s="1" t="s">
        <v>52</v>
      </c>
      <c r="I608" s="1" t="s">
        <v>46</v>
      </c>
      <c r="J608" s="1" t="s">
        <v>46</v>
      </c>
      <c r="K608" s="1" t="s">
        <v>46</v>
      </c>
      <c r="L608" s="1" t="s">
        <v>46</v>
      </c>
      <c r="M608" s="1" t="s">
        <v>46</v>
      </c>
      <c r="N608" s="1" t="s">
        <v>47</v>
      </c>
      <c r="O608" s="1" t="s">
        <v>46</v>
      </c>
      <c r="P608" s="1" t="s">
        <v>46</v>
      </c>
      <c r="Q608" s="11" t="str">
        <f>IF(OR(SMS[[#This Row],[El mensaje es asertivo, sin maltrato]]="No Cumple",SMS[[#This Row],[No brinda información sensible o falsa que afecte al cliente o la aplicación]]="No Cumple"),"No Cumple","Cumple")</f>
        <v>Cumple</v>
      </c>
      <c r="R608" s="1" t="s">
        <v>1444</v>
      </c>
      <c r="S608" s="4">
        <v>0.85</v>
      </c>
      <c r="T608" s="9">
        <f>IF(SMS[[#This Row],[Legal]]="No Cumple",0,SMS[[#This Row],[Nota]])</f>
        <v>0.85</v>
      </c>
    </row>
    <row r="609" spans="1:20" x14ac:dyDescent="0.25">
      <c r="A609" s="1" t="str">
        <f>SMS[[#This Row],[ID Asesor]]&amp;SMS[[#This Row],[Fecha Monitoreo]]</f>
        <v>382045853</v>
      </c>
      <c r="B609" s="2">
        <v>45853</v>
      </c>
      <c r="C609" s="1" t="s">
        <v>126</v>
      </c>
      <c r="D609" s="1">
        <v>3820</v>
      </c>
      <c r="E609" s="2">
        <v>45853</v>
      </c>
      <c r="F609" s="3">
        <v>0.65972222222222221</v>
      </c>
      <c r="G609" s="1" t="s">
        <v>58</v>
      </c>
      <c r="H609" s="1" t="s">
        <v>52</v>
      </c>
      <c r="I609" s="1" t="s">
        <v>46</v>
      </c>
      <c r="J609" s="1" t="s">
        <v>46</v>
      </c>
      <c r="K609" s="1" t="s">
        <v>46</v>
      </c>
      <c r="L609" s="1" t="s">
        <v>46</v>
      </c>
      <c r="M609" s="1" t="s">
        <v>46</v>
      </c>
      <c r="N609" s="1" t="s">
        <v>46</v>
      </c>
      <c r="O609" s="1" t="s">
        <v>46</v>
      </c>
      <c r="P609" s="1" t="s">
        <v>46</v>
      </c>
      <c r="Q609" s="11" t="str">
        <f>IF(OR(SMS[[#This Row],[El mensaje es asertivo, sin maltrato]]="No Cumple",SMS[[#This Row],[No brinda información sensible o falsa que afecte al cliente o la aplicación]]="No Cumple"),"No Cumple","Cumple")</f>
        <v>Cumple</v>
      </c>
      <c r="R609" s="1" t="s">
        <v>133</v>
      </c>
      <c r="S609" s="4">
        <v>1</v>
      </c>
      <c r="T609" s="9">
        <f>IF(SMS[[#This Row],[Legal]]="No Cumple",0,SMS[[#This Row],[Nota]])</f>
        <v>1</v>
      </c>
    </row>
    <row r="610" spans="1:20" x14ac:dyDescent="0.25">
      <c r="A610" s="1" t="str">
        <f>SMS[[#This Row],[ID Asesor]]&amp;SMS[[#This Row],[Fecha Monitoreo]]</f>
        <v>348945853</v>
      </c>
      <c r="B610" s="2">
        <v>45853</v>
      </c>
      <c r="C610" s="1" t="s">
        <v>59</v>
      </c>
      <c r="D610" s="1">
        <v>3489</v>
      </c>
      <c r="E610" s="2">
        <v>45853</v>
      </c>
      <c r="F610" s="3">
        <v>0.69930555555555551</v>
      </c>
      <c r="G610" s="1" t="s">
        <v>51</v>
      </c>
      <c r="H610" s="1" t="s">
        <v>52</v>
      </c>
      <c r="I610" s="1" t="s">
        <v>46</v>
      </c>
      <c r="J610" s="1" t="s">
        <v>46</v>
      </c>
      <c r="K610" s="1" t="s">
        <v>46</v>
      </c>
      <c r="L610" s="1" t="s">
        <v>46</v>
      </c>
      <c r="M610" s="1" t="s">
        <v>46</v>
      </c>
      <c r="N610" s="1" t="s">
        <v>47</v>
      </c>
      <c r="O610" s="1" t="s">
        <v>46</v>
      </c>
      <c r="P610" s="1" t="s">
        <v>46</v>
      </c>
      <c r="Q610" s="11" t="str">
        <f>IF(OR(SMS[[#This Row],[El mensaje es asertivo, sin maltrato]]="No Cumple",SMS[[#This Row],[No brinda información sensible o falsa que afecte al cliente o la aplicación]]="No Cumple"),"No Cumple","Cumple")</f>
        <v>Cumple</v>
      </c>
      <c r="R610" s="1" t="s">
        <v>91</v>
      </c>
      <c r="S610" s="4">
        <v>0.85</v>
      </c>
      <c r="T610" s="9">
        <f>IF(SMS[[#This Row],[Legal]]="No Cumple",0,SMS[[#This Row],[Nota]])</f>
        <v>0.85</v>
      </c>
    </row>
    <row r="611" spans="1:20" x14ac:dyDescent="0.25">
      <c r="A611" s="1" t="str">
        <f>SMS[[#This Row],[ID Asesor]]&amp;SMS[[#This Row],[Fecha Monitoreo]]</f>
        <v>380545853</v>
      </c>
      <c r="B611" s="2">
        <v>45853</v>
      </c>
      <c r="C611" s="1" t="s">
        <v>126</v>
      </c>
      <c r="D611" s="1">
        <v>3805</v>
      </c>
      <c r="E611" s="2">
        <v>45853</v>
      </c>
      <c r="F611" s="3">
        <v>0.69027777777777777</v>
      </c>
      <c r="G611" s="1" t="s">
        <v>58</v>
      </c>
      <c r="H611" s="1" t="s">
        <v>52</v>
      </c>
      <c r="I611" s="1" t="s">
        <v>46</v>
      </c>
      <c r="J611" s="1" t="s">
        <v>46</v>
      </c>
      <c r="K611" s="1" t="s">
        <v>46</v>
      </c>
      <c r="L611" s="1" t="s">
        <v>46</v>
      </c>
      <c r="M611" s="1" t="s">
        <v>46</v>
      </c>
      <c r="N611" s="1" t="s">
        <v>46</v>
      </c>
      <c r="O611" s="1" t="s">
        <v>46</v>
      </c>
      <c r="P611" s="1" t="s">
        <v>46</v>
      </c>
      <c r="Q611" s="11" t="str">
        <f>IF(OR(SMS[[#This Row],[El mensaje es asertivo, sin maltrato]]="No Cumple",SMS[[#This Row],[No brinda información sensible o falsa que afecte al cliente o la aplicación]]="No Cumple"),"No Cumple","Cumple")</f>
        <v>Cumple</v>
      </c>
      <c r="R611" s="1" t="s">
        <v>133</v>
      </c>
      <c r="S611" s="4">
        <v>1</v>
      </c>
      <c r="T611" s="9">
        <f>IF(SMS[[#This Row],[Legal]]="No Cumple",0,SMS[[#This Row],[Nota]])</f>
        <v>1</v>
      </c>
    </row>
    <row r="612" spans="1:20" x14ac:dyDescent="0.25">
      <c r="A612" s="1" t="str">
        <f>SMS[[#This Row],[ID Asesor]]&amp;SMS[[#This Row],[Fecha Monitoreo]]</f>
        <v>359845853</v>
      </c>
      <c r="B612" s="2">
        <v>45853</v>
      </c>
      <c r="C612" s="1" t="s">
        <v>56</v>
      </c>
      <c r="D612" s="1">
        <v>3598</v>
      </c>
      <c r="E612" s="2">
        <v>45853</v>
      </c>
      <c r="F612" s="3">
        <v>0.39305555555555555</v>
      </c>
      <c r="G612" s="1" t="s">
        <v>51</v>
      </c>
      <c r="H612" s="1" t="s">
        <v>52</v>
      </c>
      <c r="I612" s="1" t="s">
        <v>46</v>
      </c>
      <c r="J612" s="1" t="s">
        <v>46</v>
      </c>
      <c r="K612" s="1" t="s">
        <v>46</v>
      </c>
      <c r="L612" s="1" t="s">
        <v>46</v>
      </c>
      <c r="M612" s="1" t="s">
        <v>46</v>
      </c>
      <c r="N612" s="1" t="s">
        <v>46</v>
      </c>
      <c r="O612" s="1" t="s">
        <v>46</v>
      </c>
      <c r="P612" s="1" t="s">
        <v>46</v>
      </c>
      <c r="Q612" s="11" t="str">
        <f>IF(OR(SMS[[#This Row],[El mensaje es asertivo, sin maltrato]]="No Cumple",SMS[[#This Row],[No brinda información sensible o falsa que afecte al cliente o la aplicación]]="No Cumple"),"No Cumple","Cumple")</f>
        <v>Cumple</v>
      </c>
      <c r="R612" s="1" t="s">
        <v>395</v>
      </c>
      <c r="S612" s="4">
        <v>1</v>
      </c>
      <c r="T612" s="9">
        <f>IF(SMS[[#This Row],[Legal]]="No Cumple",0,SMS[[#This Row],[Nota]])</f>
        <v>1</v>
      </c>
    </row>
    <row r="613" spans="1:20" x14ac:dyDescent="0.25">
      <c r="A613" s="1" t="str">
        <f>SMS[[#This Row],[ID Asesor]]&amp;SMS[[#This Row],[Fecha Monitoreo]]</f>
        <v>385445853</v>
      </c>
      <c r="B613" s="2">
        <v>45853</v>
      </c>
      <c r="C613" s="1" t="s">
        <v>59</v>
      </c>
      <c r="D613" s="1">
        <v>3854</v>
      </c>
      <c r="E613" s="2">
        <v>45853</v>
      </c>
      <c r="F613" s="3">
        <v>0.61319444444444449</v>
      </c>
      <c r="G613" s="1" t="s">
        <v>60</v>
      </c>
      <c r="H613" s="1" t="s">
        <v>52</v>
      </c>
      <c r="I613" s="1" t="s">
        <v>46</v>
      </c>
      <c r="J613" s="1" t="s">
        <v>46</v>
      </c>
      <c r="K613" s="1" t="s">
        <v>46</v>
      </c>
      <c r="L613" s="1" t="s">
        <v>46</v>
      </c>
      <c r="M613" s="1" t="s">
        <v>46</v>
      </c>
      <c r="N613" s="1" t="s">
        <v>46</v>
      </c>
      <c r="O613" s="1" t="s">
        <v>46</v>
      </c>
      <c r="P613" s="1" t="s">
        <v>46</v>
      </c>
      <c r="Q613" s="11" t="str">
        <f>IF(OR(SMS[[#This Row],[El mensaje es asertivo, sin maltrato]]="No Cumple",SMS[[#This Row],[No brinda información sensible o falsa que afecte al cliente o la aplicación]]="No Cumple"),"No Cumple","Cumple")</f>
        <v>Cumple</v>
      </c>
      <c r="R613" s="1" t="s">
        <v>75</v>
      </c>
      <c r="S613" s="4">
        <v>1</v>
      </c>
      <c r="T613" s="9">
        <f>IF(SMS[[#This Row],[Legal]]="No Cumple",0,SMS[[#This Row],[Nota]])</f>
        <v>1</v>
      </c>
    </row>
    <row r="614" spans="1:20" x14ac:dyDescent="0.25">
      <c r="A614" s="1" t="str">
        <f>SMS[[#This Row],[ID Asesor]]&amp;SMS[[#This Row],[Fecha Monitoreo]]</f>
        <v>381845853</v>
      </c>
      <c r="B614" s="2">
        <v>45853</v>
      </c>
      <c r="C614" s="1" t="s">
        <v>42</v>
      </c>
      <c r="D614" s="1">
        <v>3818</v>
      </c>
      <c r="E614" s="2">
        <v>45853</v>
      </c>
      <c r="F614" s="3">
        <v>7.8472222222222221E-2</v>
      </c>
      <c r="G614" s="1" t="s">
        <v>51</v>
      </c>
      <c r="H614" s="1" t="s">
        <v>52</v>
      </c>
      <c r="I614" s="1" t="s">
        <v>47</v>
      </c>
      <c r="J614" s="1" t="s">
        <v>46</v>
      </c>
      <c r="K614" s="1" t="s">
        <v>46</v>
      </c>
      <c r="L614" s="1" t="s">
        <v>46</v>
      </c>
      <c r="M614" s="1" t="s">
        <v>46</v>
      </c>
      <c r="N614" s="1" t="s">
        <v>46</v>
      </c>
      <c r="O614" s="1" t="s">
        <v>46</v>
      </c>
      <c r="P614" s="1" t="s">
        <v>46</v>
      </c>
      <c r="Q614" s="11" t="str">
        <f>IF(OR(SMS[[#This Row],[El mensaje es asertivo, sin maltrato]]="No Cumple",SMS[[#This Row],[No brinda información sensible o falsa que afecte al cliente o la aplicación]]="No Cumple"),"No Cumple","Cumple")</f>
        <v>Cumple</v>
      </c>
      <c r="R614" s="1" t="s">
        <v>1445</v>
      </c>
      <c r="S614" s="4">
        <v>0.85</v>
      </c>
      <c r="T614" s="9">
        <f>IF(SMS[[#This Row],[Legal]]="No Cumple",0,SMS[[#This Row],[Nota]])</f>
        <v>0.85</v>
      </c>
    </row>
    <row r="615" spans="1:20" x14ac:dyDescent="0.25">
      <c r="A615" s="1" t="str">
        <f>SMS[[#This Row],[ID Asesor]]&amp;SMS[[#This Row],[Fecha Monitoreo]]</f>
        <v>373645853</v>
      </c>
      <c r="B615" s="2">
        <v>45853</v>
      </c>
      <c r="C615" s="1" t="s">
        <v>56</v>
      </c>
      <c r="D615" s="1">
        <v>3736</v>
      </c>
      <c r="E615" s="2">
        <v>45853</v>
      </c>
      <c r="F615" s="3">
        <v>0.42083333333333334</v>
      </c>
      <c r="G615" s="1" t="s">
        <v>51</v>
      </c>
      <c r="H615" s="1" t="s">
        <v>52</v>
      </c>
      <c r="I615" s="1" t="s">
        <v>47</v>
      </c>
      <c r="J615" s="1" t="s">
        <v>46</v>
      </c>
      <c r="K615" s="1" t="s">
        <v>46</v>
      </c>
      <c r="L615" s="1" t="s">
        <v>46</v>
      </c>
      <c r="M615" s="1" t="s">
        <v>46</v>
      </c>
      <c r="N615" s="1" t="s">
        <v>46</v>
      </c>
      <c r="O615" s="1" t="s">
        <v>46</v>
      </c>
      <c r="P615" s="1" t="s">
        <v>46</v>
      </c>
      <c r="Q615" s="11" t="str">
        <f>IF(OR(SMS[[#This Row],[El mensaje es asertivo, sin maltrato]]="No Cumple",SMS[[#This Row],[No brinda información sensible o falsa que afecte al cliente o la aplicación]]="No Cumple"),"No Cumple","Cumple")</f>
        <v>Cumple</v>
      </c>
      <c r="R615" s="1" t="s">
        <v>1446</v>
      </c>
      <c r="S615" s="4">
        <v>0.85</v>
      </c>
      <c r="T615" s="9">
        <f>IF(SMS[[#This Row],[Legal]]="No Cumple",0,SMS[[#This Row],[Nota]])</f>
        <v>0.85</v>
      </c>
    </row>
    <row r="616" spans="1:20" x14ac:dyDescent="0.25">
      <c r="A616" s="1" t="str">
        <f>SMS[[#This Row],[ID Asesor]]&amp;SMS[[#This Row],[Fecha Monitoreo]]</f>
        <v>325045853</v>
      </c>
      <c r="B616" s="2">
        <v>45853</v>
      </c>
      <c r="C616" s="1" t="s">
        <v>42</v>
      </c>
      <c r="D616" s="1">
        <v>3250</v>
      </c>
      <c r="E616" s="2">
        <v>45853</v>
      </c>
      <c r="F616" s="3">
        <v>0.21666666666666667</v>
      </c>
      <c r="G616" s="1" t="s">
        <v>51</v>
      </c>
      <c r="H616" s="1" t="s">
        <v>52</v>
      </c>
      <c r="I616" s="1" t="s">
        <v>46</v>
      </c>
      <c r="J616" s="1" t="s">
        <v>46</v>
      </c>
      <c r="K616" s="1" t="s">
        <v>46</v>
      </c>
      <c r="L616" s="1" t="s">
        <v>46</v>
      </c>
      <c r="M616" s="1" t="s">
        <v>46</v>
      </c>
      <c r="N616" s="1" t="s">
        <v>46</v>
      </c>
      <c r="O616" s="1" t="s">
        <v>46</v>
      </c>
      <c r="P616" s="1" t="s">
        <v>46</v>
      </c>
      <c r="Q616" s="11" t="str">
        <f>IF(OR(SMS[[#This Row],[El mensaje es asertivo, sin maltrato]]="No Cumple",SMS[[#This Row],[No brinda información sensible o falsa que afecte al cliente o la aplicación]]="No Cumple"),"No Cumple","Cumple")</f>
        <v>Cumple</v>
      </c>
      <c r="R616" s="1" t="s">
        <v>102</v>
      </c>
      <c r="S616" s="4">
        <v>1</v>
      </c>
      <c r="T616" s="9">
        <f>IF(SMS[[#This Row],[Legal]]="No Cumple",0,SMS[[#This Row],[Nota]])</f>
        <v>1</v>
      </c>
    </row>
    <row r="617" spans="1:20" x14ac:dyDescent="0.25">
      <c r="A617" s="1" t="str">
        <f>SMS[[#This Row],[ID Asesor]]&amp;SMS[[#This Row],[Fecha Monitoreo]]</f>
        <v>356545854</v>
      </c>
      <c r="B617" s="2">
        <v>45854</v>
      </c>
      <c r="C617" s="1" t="s">
        <v>56</v>
      </c>
      <c r="D617" s="1">
        <v>3565</v>
      </c>
      <c r="E617" s="2">
        <v>45854</v>
      </c>
      <c r="F617" s="3">
        <v>0.375</v>
      </c>
      <c r="G617" s="1" t="s">
        <v>60</v>
      </c>
      <c r="H617" s="1" t="s">
        <v>52</v>
      </c>
      <c r="I617" s="1" t="s">
        <v>47</v>
      </c>
      <c r="J617" s="1" t="s">
        <v>46</v>
      </c>
      <c r="K617" s="1" t="s">
        <v>46</v>
      </c>
      <c r="L617" s="1" t="s">
        <v>46</v>
      </c>
      <c r="M617" s="1" t="s">
        <v>46</v>
      </c>
      <c r="N617" s="1" t="s">
        <v>46</v>
      </c>
      <c r="O617" s="1" t="s">
        <v>46</v>
      </c>
      <c r="P617" s="1" t="s">
        <v>46</v>
      </c>
      <c r="Q617" s="11" t="str">
        <f>IF(OR(SMS[[#This Row],[El mensaje es asertivo, sin maltrato]]="No Cumple",SMS[[#This Row],[No brinda información sensible o falsa que afecte al cliente o la aplicación]]="No Cumple"),"No Cumple","Cumple")</f>
        <v>Cumple</v>
      </c>
      <c r="R617" s="1" t="s">
        <v>1447</v>
      </c>
      <c r="S617" s="4">
        <v>0.85</v>
      </c>
      <c r="T617" s="9">
        <f>IF(SMS[[#This Row],[Legal]]="No Cumple",0,SMS[[#This Row],[Nota]])</f>
        <v>0.85</v>
      </c>
    </row>
    <row r="618" spans="1:20" x14ac:dyDescent="0.25">
      <c r="A618" s="1" t="str">
        <f>SMS[[#This Row],[ID Asesor]]&amp;SMS[[#This Row],[Fecha Monitoreo]]</f>
        <v>311645854</v>
      </c>
      <c r="B618" s="2">
        <v>45854</v>
      </c>
      <c r="C618" s="1" t="s">
        <v>56</v>
      </c>
      <c r="D618" s="1">
        <v>3116</v>
      </c>
      <c r="E618" s="2">
        <v>45854</v>
      </c>
      <c r="F618" s="3">
        <v>0.33680555555555558</v>
      </c>
      <c r="G618" s="1" t="s">
        <v>51</v>
      </c>
      <c r="H618" s="1" t="s">
        <v>52</v>
      </c>
      <c r="I618" s="1" t="s">
        <v>46</v>
      </c>
      <c r="J618" s="1" t="s">
        <v>46</v>
      </c>
      <c r="K618" s="1" t="s">
        <v>46</v>
      </c>
      <c r="L618" s="1" t="s">
        <v>46</v>
      </c>
      <c r="M618" s="1" t="s">
        <v>46</v>
      </c>
      <c r="N618" s="1" t="s">
        <v>46</v>
      </c>
      <c r="O618" s="1" t="s">
        <v>46</v>
      </c>
      <c r="P618" s="1" t="s">
        <v>46</v>
      </c>
      <c r="Q618" s="11" t="str">
        <f>IF(OR(SMS[[#This Row],[El mensaje es asertivo, sin maltrato]]="No Cumple",SMS[[#This Row],[No brinda información sensible o falsa que afecte al cliente o la aplicación]]="No Cumple"),"No Cumple","Cumple")</f>
        <v>Cumple</v>
      </c>
      <c r="R618" s="1" t="s">
        <v>1129</v>
      </c>
      <c r="S618" s="4">
        <v>1</v>
      </c>
      <c r="T618" s="9">
        <f>IF(SMS[[#This Row],[Legal]]="No Cumple",0,SMS[[#This Row],[Nota]])</f>
        <v>1</v>
      </c>
    </row>
    <row r="619" spans="1:20" x14ac:dyDescent="0.25">
      <c r="A619" s="1" t="str">
        <f>SMS[[#This Row],[ID Asesor]]&amp;SMS[[#This Row],[Fecha Monitoreo]]</f>
        <v>338445854</v>
      </c>
      <c r="B619" s="2">
        <v>45854</v>
      </c>
      <c r="C619" s="1" t="s">
        <v>42</v>
      </c>
      <c r="D619" s="1">
        <v>3384</v>
      </c>
      <c r="E619" s="2">
        <v>45854</v>
      </c>
      <c r="F619" s="3">
        <v>0.52500000000000002</v>
      </c>
      <c r="G619" s="1" t="s">
        <v>58</v>
      </c>
      <c r="H619" s="1" t="s">
        <v>52</v>
      </c>
      <c r="I619" s="1" t="s">
        <v>46</v>
      </c>
      <c r="J619" s="1" t="s">
        <v>47</v>
      </c>
      <c r="K619" s="1" t="s">
        <v>46</v>
      </c>
      <c r="L619" s="1" t="s">
        <v>47</v>
      </c>
      <c r="M619" s="1" t="s">
        <v>46</v>
      </c>
      <c r="N619" s="1" t="s">
        <v>46</v>
      </c>
      <c r="O619" s="1" t="s">
        <v>46</v>
      </c>
      <c r="P619" s="1" t="s">
        <v>46</v>
      </c>
      <c r="Q619" s="11" t="str">
        <f>IF(OR(SMS[[#This Row],[El mensaje es asertivo, sin maltrato]]="No Cumple",SMS[[#This Row],[No brinda información sensible o falsa que afecte al cliente o la aplicación]]="No Cumple"),"No Cumple","Cumple")</f>
        <v>Cumple</v>
      </c>
      <c r="R619" s="1" t="s">
        <v>1594</v>
      </c>
      <c r="S619" s="4">
        <v>0.6</v>
      </c>
      <c r="T619" s="9">
        <f>IF(SMS[[#This Row],[Legal]]="No Cumple",0,SMS[[#This Row],[Nota]])</f>
        <v>0.6</v>
      </c>
    </row>
    <row r="620" spans="1:20" x14ac:dyDescent="0.25">
      <c r="A620" s="1" t="str">
        <f>SMS[[#This Row],[ID Asesor]]&amp;SMS[[#This Row],[Fecha Monitoreo]]</f>
        <v>389945854</v>
      </c>
      <c r="B620" s="2">
        <v>45854</v>
      </c>
      <c r="C620" s="1" t="s">
        <v>42</v>
      </c>
      <c r="D620" s="1">
        <v>3899</v>
      </c>
      <c r="E620" s="2">
        <v>45854</v>
      </c>
      <c r="F620" s="3">
        <v>9.0972222222222218E-2</v>
      </c>
      <c r="G620" s="1" t="s">
        <v>58</v>
      </c>
      <c r="H620" s="1" t="s">
        <v>52</v>
      </c>
      <c r="I620" s="1" t="s">
        <v>46</v>
      </c>
      <c r="J620" s="1" t="s">
        <v>47</v>
      </c>
      <c r="K620" s="1" t="s">
        <v>46</v>
      </c>
      <c r="L620" s="1" t="s">
        <v>47</v>
      </c>
      <c r="M620" s="1" t="s">
        <v>46</v>
      </c>
      <c r="N620" s="1" t="s">
        <v>46</v>
      </c>
      <c r="O620" s="1" t="s">
        <v>46</v>
      </c>
      <c r="P620" s="1" t="s">
        <v>46</v>
      </c>
      <c r="Q620" s="11" t="str">
        <f>IF(OR(SMS[[#This Row],[El mensaje es asertivo, sin maltrato]]="No Cumple",SMS[[#This Row],[No brinda información sensible o falsa que afecte al cliente o la aplicación]]="No Cumple"),"No Cumple","Cumple")</f>
        <v>Cumple</v>
      </c>
      <c r="R620" s="1" t="s">
        <v>1595</v>
      </c>
      <c r="S620" s="4">
        <v>0.6</v>
      </c>
      <c r="T620" s="9">
        <f>IF(SMS[[#This Row],[Legal]]="No Cumple",0,SMS[[#This Row],[Nota]])</f>
        <v>0.6</v>
      </c>
    </row>
    <row r="621" spans="1:20" x14ac:dyDescent="0.25">
      <c r="A621" s="1" t="str">
        <f>SMS[[#This Row],[ID Asesor]]&amp;SMS[[#This Row],[Fecha Monitoreo]]</f>
        <v>364345854</v>
      </c>
      <c r="B621" s="2">
        <v>45854</v>
      </c>
      <c r="C621" s="1" t="s">
        <v>696</v>
      </c>
      <c r="D621" s="1">
        <v>3643</v>
      </c>
      <c r="E621" s="2">
        <v>45854</v>
      </c>
      <c r="F621" s="3">
        <v>0.36319444444444443</v>
      </c>
      <c r="G621" s="1" t="s">
        <v>43</v>
      </c>
      <c r="H621" s="1" t="s">
        <v>52</v>
      </c>
      <c r="I621" s="1" t="s">
        <v>47</v>
      </c>
      <c r="J621" s="1" t="s">
        <v>46</v>
      </c>
      <c r="K621" s="1" t="s">
        <v>46</v>
      </c>
      <c r="L621" s="1" t="s">
        <v>46</v>
      </c>
      <c r="M621" s="1" t="s">
        <v>46</v>
      </c>
      <c r="N621" s="1" t="s">
        <v>47</v>
      </c>
      <c r="O621" s="1" t="s">
        <v>46</v>
      </c>
      <c r="P621" s="1" t="s">
        <v>46</v>
      </c>
      <c r="Q621" s="11" t="str">
        <f>IF(OR(SMS[[#This Row],[El mensaje es asertivo, sin maltrato]]="No Cumple",SMS[[#This Row],[No brinda información sensible o falsa que afecte al cliente o la aplicación]]="No Cumple"),"No Cumple","Cumple")</f>
        <v>Cumple</v>
      </c>
      <c r="R621" s="1" t="s">
        <v>1596</v>
      </c>
      <c r="S621" s="4">
        <v>0.7</v>
      </c>
      <c r="T621" s="9">
        <f>IF(SMS[[#This Row],[Legal]]="No Cumple",0,SMS[[#This Row],[Nota]])</f>
        <v>0.7</v>
      </c>
    </row>
    <row r="622" spans="1:20" x14ac:dyDescent="0.25">
      <c r="A622" s="1" t="str">
        <f>SMS[[#This Row],[ID Asesor]]&amp;SMS[[#This Row],[Fecha Monitoreo]]</f>
        <v>388845854</v>
      </c>
      <c r="B622" s="2">
        <v>45854</v>
      </c>
      <c r="C622" s="1" t="s">
        <v>696</v>
      </c>
      <c r="D622" s="1">
        <v>3888</v>
      </c>
      <c r="E622" s="2">
        <v>45854</v>
      </c>
      <c r="F622" s="3">
        <v>0.47222222222222221</v>
      </c>
      <c r="G622" s="1" t="s">
        <v>43</v>
      </c>
      <c r="H622" s="1" t="s">
        <v>52</v>
      </c>
      <c r="I622" s="1" t="s">
        <v>47</v>
      </c>
      <c r="J622" s="1" t="s">
        <v>46</v>
      </c>
      <c r="K622" s="1" t="s">
        <v>46</v>
      </c>
      <c r="L622" s="1" t="s">
        <v>46</v>
      </c>
      <c r="M622" s="1" t="s">
        <v>46</v>
      </c>
      <c r="N622" s="1" t="s">
        <v>46</v>
      </c>
      <c r="O622" s="1" t="s">
        <v>46</v>
      </c>
      <c r="P622" s="1" t="s">
        <v>46</v>
      </c>
      <c r="Q622" s="11" t="str">
        <f>IF(OR(SMS[[#This Row],[El mensaje es asertivo, sin maltrato]]="No Cumple",SMS[[#This Row],[No brinda información sensible o falsa que afecte al cliente o la aplicación]]="No Cumple"),"No Cumple","Cumple")</f>
        <v>Cumple</v>
      </c>
      <c r="R622" s="1" t="s">
        <v>1597</v>
      </c>
      <c r="S622" s="4">
        <v>0.85</v>
      </c>
      <c r="T622" s="9">
        <f>IF(SMS[[#This Row],[Legal]]="No Cumple",0,SMS[[#This Row],[Nota]])</f>
        <v>0.85</v>
      </c>
    </row>
    <row r="623" spans="1:20" x14ac:dyDescent="0.25">
      <c r="A623" s="1" t="str">
        <f>SMS[[#This Row],[ID Asesor]]&amp;SMS[[#This Row],[Fecha Monitoreo]]</f>
        <v>364545854</v>
      </c>
      <c r="B623" s="2">
        <v>45854</v>
      </c>
      <c r="C623" s="1" t="s">
        <v>696</v>
      </c>
      <c r="D623" s="1">
        <v>3645</v>
      </c>
      <c r="E623" s="2">
        <v>45854</v>
      </c>
      <c r="F623" s="3">
        <v>0.46319444444444446</v>
      </c>
      <c r="G623" s="1" t="s">
        <v>43</v>
      </c>
      <c r="H623" s="1" t="s">
        <v>52</v>
      </c>
      <c r="I623" s="1" t="s">
        <v>46</v>
      </c>
      <c r="J623" s="1" t="s">
        <v>46</v>
      </c>
      <c r="K623" s="1" t="s">
        <v>46</v>
      </c>
      <c r="L623" s="1" t="s">
        <v>47</v>
      </c>
      <c r="M623" s="1" t="s">
        <v>46</v>
      </c>
      <c r="N623" s="1" t="s">
        <v>46</v>
      </c>
      <c r="O623" s="1" t="s">
        <v>46</v>
      </c>
      <c r="P623" s="1" t="s">
        <v>46</v>
      </c>
      <c r="Q623" s="11" t="str">
        <f>IF(OR(SMS[[#This Row],[El mensaje es asertivo, sin maltrato]]="No Cumple",SMS[[#This Row],[No brinda información sensible o falsa que afecte al cliente o la aplicación]]="No Cumple"),"No Cumple","Cumple")</f>
        <v>Cumple</v>
      </c>
      <c r="R623" s="1" t="s">
        <v>1598</v>
      </c>
      <c r="S623" s="4">
        <v>0.8</v>
      </c>
      <c r="T623" s="9">
        <f>IF(SMS[[#This Row],[Legal]]="No Cumple",0,SMS[[#This Row],[Nota]])</f>
        <v>0.8</v>
      </c>
    </row>
    <row r="624" spans="1:20" x14ac:dyDescent="0.25">
      <c r="A624" s="1" t="str">
        <f>SMS[[#This Row],[ID Asesor]]&amp;SMS[[#This Row],[Fecha Monitoreo]]</f>
        <v>363345854</v>
      </c>
      <c r="B624" s="2">
        <v>45854</v>
      </c>
      <c r="C624" s="1" t="s">
        <v>696</v>
      </c>
      <c r="D624" s="1">
        <v>3633</v>
      </c>
      <c r="E624" s="2">
        <v>45854</v>
      </c>
      <c r="F624" s="3">
        <v>0.47430555555555554</v>
      </c>
      <c r="G624" s="1" t="s">
        <v>43</v>
      </c>
      <c r="H624" s="1" t="s">
        <v>52</v>
      </c>
      <c r="I624" s="1" t="s">
        <v>46</v>
      </c>
      <c r="J624" s="1" t="s">
        <v>46</v>
      </c>
      <c r="K624" s="1" t="s">
        <v>46</v>
      </c>
      <c r="L624" s="1" t="s">
        <v>46</v>
      </c>
      <c r="M624" s="1" t="s">
        <v>46</v>
      </c>
      <c r="N624" s="1" t="s">
        <v>46</v>
      </c>
      <c r="O624" s="1" t="s">
        <v>46</v>
      </c>
      <c r="P624" s="1" t="s">
        <v>46</v>
      </c>
      <c r="Q624" s="11" t="str">
        <f>IF(OR(SMS[[#This Row],[El mensaje es asertivo, sin maltrato]]="No Cumple",SMS[[#This Row],[No brinda información sensible o falsa que afecte al cliente o la aplicación]]="No Cumple"),"No Cumple","Cumple")</f>
        <v>Cumple</v>
      </c>
      <c r="R624" s="1" t="s">
        <v>699</v>
      </c>
      <c r="S624" s="4">
        <v>1</v>
      </c>
      <c r="T624" s="9">
        <f>IF(SMS[[#This Row],[Legal]]="No Cumple",0,SMS[[#This Row],[Nota]])</f>
        <v>1</v>
      </c>
    </row>
    <row r="625" spans="1:20" x14ac:dyDescent="0.25">
      <c r="A625" s="1" t="str">
        <f>SMS[[#This Row],[ID Asesor]]&amp;SMS[[#This Row],[Fecha Monitoreo]]</f>
        <v>376945854</v>
      </c>
      <c r="B625" s="2">
        <v>45854</v>
      </c>
      <c r="C625" s="1" t="s">
        <v>42</v>
      </c>
      <c r="D625" s="1">
        <v>3769</v>
      </c>
      <c r="E625" s="2">
        <v>45854</v>
      </c>
      <c r="F625" s="3">
        <v>0.32777777777777778</v>
      </c>
      <c r="G625" s="1" t="s">
        <v>58</v>
      </c>
      <c r="H625" s="1" t="s">
        <v>52</v>
      </c>
      <c r="I625" s="1" t="s">
        <v>46</v>
      </c>
      <c r="J625" s="1" t="s">
        <v>46</v>
      </c>
      <c r="K625" s="1" t="s">
        <v>46</v>
      </c>
      <c r="L625" s="1" t="s">
        <v>46</v>
      </c>
      <c r="M625" s="1" t="s">
        <v>46</v>
      </c>
      <c r="N625" s="1" t="s">
        <v>46</v>
      </c>
      <c r="O625" s="1" t="s">
        <v>47</v>
      </c>
      <c r="P625" s="1" t="s">
        <v>46</v>
      </c>
      <c r="Q625" s="11" t="str">
        <f>IF(OR(SMS[[#This Row],[El mensaje es asertivo, sin maltrato]]="No Cumple",SMS[[#This Row],[No brinda información sensible o falsa que afecte al cliente o la aplicación]]="No Cumple"),"No Cumple","Cumple")</f>
        <v>No Cumple</v>
      </c>
      <c r="R625" s="1" t="s">
        <v>1599</v>
      </c>
      <c r="S625" s="4">
        <v>1</v>
      </c>
      <c r="T625" s="9">
        <f>IF(SMS[[#This Row],[Legal]]="No Cumple",0,SMS[[#This Row],[Nota]])</f>
        <v>0</v>
      </c>
    </row>
    <row r="626" spans="1:20" x14ac:dyDescent="0.25">
      <c r="A626" s="1" t="str">
        <f>SMS[[#This Row],[ID Asesor]]&amp;SMS[[#This Row],[Fecha Monitoreo]]</f>
        <v>386445854</v>
      </c>
      <c r="B626" s="2">
        <v>45854</v>
      </c>
      <c r="C626" s="1" t="s">
        <v>42</v>
      </c>
      <c r="D626" s="1">
        <v>3864</v>
      </c>
      <c r="E626" s="2">
        <v>45854</v>
      </c>
      <c r="F626" s="3">
        <v>0.18333333333333332</v>
      </c>
      <c r="G626" s="1" t="s">
        <v>58</v>
      </c>
      <c r="H626" s="1" t="s">
        <v>52</v>
      </c>
      <c r="I626" s="1" t="s">
        <v>46</v>
      </c>
      <c r="J626" s="1" t="s">
        <v>46</v>
      </c>
      <c r="K626" s="1" t="s">
        <v>46</v>
      </c>
      <c r="L626" s="1" t="s">
        <v>46</v>
      </c>
      <c r="M626" s="1" t="s">
        <v>46</v>
      </c>
      <c r="N626" s="1" t="s">
        <v>46</v>
      </c>
      <c r="O626" s="1" t="s">
        <v>46</v>
      </c>
      <c r="P626" s="1" t="s">
        <v>46</v>
      </c>
      <c r="Q626" s="11" t="str">
        <f>IF(OR(SMS[[#This Row],[El mensaje es asertivo, sin maltrato]]="No Cumple",SMS[[#This Row],[No brinda información sensible o falsa que afecte al cliente o la aplicación]]="No Cumple"),"No Cumple","Cumple")</f>
        <v>Cumple</v>
      </c>
      <c r="R626" s="1" t="s">
        <v>102</v>
      </c>
      <c r="S626" s="4">
        <v>1</v>
      </c>
      <c r="T626" s="9">
        <f>IF(SMS[[#This Row],[Legal]]="No Cumple",0,SMS[[#This Row],[Nota]])</f>
        <v>1</v>
      </c>
    </row>
    <row r="627" spans="1:20" x14ac:dyDescent="0.25">
      <c r="A627" s="1" t="str">
        <f>SMS[[#This Row],[ID Asesor]]&amp;SMS[[#This Row],[Fecha Monitoreo]]</f>
        <v>388945854</v>
      </c>
      <c r="B627" s="2">
        <v>45854</v>
      </c>
      <c r="C627" s="1" t="s">
        <v>59</v>
      </c>
      <c r="D627" s="1">
        <v>3889</v>
      </c>
      <c r="E627" s="2">
        <v>45854</v>
      </c>
      <c r="F627" s="3">
        <v>0.6333333333333333</v>
      </c>
      <c r="G627" s="1" t="s">
        <v>43</v>
      </c>
      <c r="H627" s="1" t="s">
        <v>52</v>
      </c>
      <c r="I627" s="1" t="s">
        <v>47</v>
      </c>
      <c r="J627" s="1" t="s">
        <v>46</v>
      </c>
      <c r="K627" s="1" t="s">
        <v>46</v>
      </c>
      <c r="L627" s="1" t="s">
        <v>46</v>
      </c>
      <c r="M627" s="1" t="s">
        <v>46</v>
      </c>
      <c r="N627" s="1" t="s">
        <v>46</v>
      </c>
      <c r="O627" s="1" t="s">
        <v>46</v>
      </c>
      <c r="P627" s="1" t="s">
        <v>47</v>
      </c>
      <c r="Q627" s="11" t="str">
        <f>IF(OR(SMS[[#This Row],[El mensaje es asertivo, sin maltrato]]="No Cumple",SMS[[#This Row],[No brinda información sensible o falsa que afecte al cliente o la aplicación]]="No Cumple"),"No Cumple","Cumple")</f>
        <v>No Cumple</v>
      </c>
      <c r="R627" s="1" t="s">
        <v>1600</v>
      </c>
      <c r="S627" s="4">
        <v>0.85</v>
      </c>
      <c r="T627" s="9">
        <f>IF(SMS[[#This Row],[Legal]]="No Cumple",0,SMS[[#This Row],[Nota]])</f>
        <v>0</v>
      </c>
    </row>
    <row r="628" spans="1:20" x14ac:dyDescent="0.25">
      <c r="A628" s="1" t="str">
        <f>SMS[[#This Row],[ID Asesor]]&amp;SMS[[#This Row],[Fecha Monitoreo]]</f>
        <v>398545854</v>
      </c>
      <c r="B628" s="2">
        <v>45854</v>
      </c>
      <c r="C628" s="1" t="s">
        <v>59</v>
      </c>
      <c r="D628" s="1">
        <v>3985</v>
      </c>
      <c r="E628" s="2">
        <v>45854</v>
      </c>
      <c r="F628" s="3">
        <v>0.68055555555555558</v>
      </c>
      <c r="G628" s="1" t="s">
        <v>43</v>
      </c>
      <c r="H628" s="1" t="s">
        <v>52</v>
      </c>
      <c r="I628" s="1" t="s">
        <v>46</v>
      </c>
      <c r="J628" s="1" t="s">
        <v>46</v>
      </c>
      <c r="K628" s="1" t="s">
        <v>46</v>
      </c>
      <c r="L628" s="1" t="s">
        <v>46</v>
      </c>
      <c r="M628" s="1" t="s">
        <v>46</v>
      </c>
      <c r="N628" s="1" t="s">
        <v>46</v>
      </c>
      <c r="O628" s="1" t="s">
        <v>46</v>
      </c>
      <c r="P628" s="1" t="s">
        <v>46</v>
      </c>
      <c r="Q628" s="11" t="str">
        <f>IF(OR(SMS[[#This Row],[El mensaje es asertivo, sin maltrato]]="No Cumple",SMS[[#This Row],[No brinda información sensible o falsa que afecte al cliente o la aplicación]]="No Cumple"),"No Cumple","Cumple")</f>
        <v>Cumple</v>
      </c>
      <c r="R628" s="1" t="s">
        <v>75</v>
      </c>
      <c r="S628" s="4">
        <v>1</v>
      </c>
      <c r="T628" s="9">
        <f>IF(SMS[[#This Row],[Legal]]="No Cumple",0,SMS[[#This Row],[Nota]])</f>
        <v>1</v>
      </c>
    </row>
    <row r="629" spans="1:20" x14ac:dyDescent="0.25">
      <c r="A629" s="1" t="str">
        <f>SMS[[#This Row],[ID Asesor]]&amp;SMS[[#This Row],[Fecha Monitoreo]]</f>
        <v>399645854</v>
      </c>
      <c r="B629" s="2">
        <v>45854</v>
      </c>
      <c r="C629" s="1" t="s">
        <v>59</v>
      </c>
      <c r="D629" s="1">
        <v>3996</v>
      </c>
      <c r="E629" s="2">
        <v>45854</v>
      </c>
      <c r="F629" s="3">
        <v>0.71388888888888891</v>
      </c>
      <c r="G629" s="1" t="s">
        <v>60</v>
      </c>
      <c r="H629" s="1" t="s">
        <v>52</v>
      </c>
      <c r="I629" s="1" t="s">
        <v>46</v>
      </c>
      <c r="J629" s="1" t="s">
        <v>46</v>
      </c>
      <c r="K629" s="1" t="s">
        <v>46</v>
      </c>
      <c r="L629" s="1" t="s">
        <v>46</v>
      </c>
      <c r="M629" s="1" t="s">
        <v>46</v>
      </c>
      <c r="N629" s="1" t="s">
        <v>47</v>
      </c>
      <c r="O629" s="1" t="s">
        <v>46</v>
      </c>
      <c r="P629" s="1" t="s">
        <v>46</v>
      </c>
      <c r="Q629" s="11" t="str">
        <f>IF(OR(SMS[[#This Row],[El mensaje es asertivo, sin maltrato]]="No Cumple",SMS[[#This Row],[No brinda información sensible o falsa que afecte al cliente o la aplicación]]="No Cumple"),"No Cumple","Cumple")</f>
        <v>Cumple</v>
      </c>
      <c r="R629" s="1" t="s">
        <v>1601</v>
      </c>
      <c r="S629" s="4">
        <v>0.85</v>
      </c>
      <c r="T629" s="9">
        <f>IF(SMS[[#This Row],[Legal]]="No Cumple",0,SMS[[#This Row],[Nota]])</f>
        <v>0.85</v>
      </c>
    </row>
    <row r="630" spans="1:20" x14ac:dyDescent="0.25">
      <c r="A630" s="1" t="str">
        <f>SMS[[#This Row],[ID Asesor]]&amp;SMS[[#This Row],[Fecha Monitoreo]]</f>
        <v>404245854</v>
      </c>
      <c r="B630" s="2">
        <v>45854</v>
      </c>
      <c r="C630" s="1" t="s">
        <v>56</v>
      </c>
      <c r="D630" s="1">
        <v>4042</v>
      </c>
      <c r="E630" s="2">
        <v>45854</v>
      </c>
      <c r="F630" s="3">
        <v>0.54722222222222228</v>
      </c>
      <c r="G630" s="1" t="s">
        <v>51</v>
      </c>
      <c r="H630" s="1" t="s">
        <v>52</v>
      </c>
      <c r="I630" s="1" t="s">
        <v>47</v>
      </c>
      <c r="J630" s="1" t="s">
        <v>46</v>
      </c>
      <c r="K630" s="1" t="s">
        <v>46</v>
      </c>
      <c r="L630" s="1" t="s">
        <v>46</v>
      </c>
      <c r="M630" s="1" t="s">
        <v>46</v>
      </c>
      <c r="N630" s="1" t="s">
        <v>46</v>
      </c>
      <c r="O630" s="1" t="s">
        <v>46</v>
      </c>
      <c r="P630" s="1" t="s">
        <v>46</v>
      </c>
      <c r="Q630" s="11" t="str">
        <f>IF(OR(SMS[[#This Row],[El mensaje es asertivo, sin maltrato]]="No Cumple",SMS[[#This Row],[No brinda información sensible o falsa que afecte al cliente o la aplicación]]="No Cumple"),"No Cumple","Cumple")</f>
        <v>Cumple</v>
      </c>
      <c r="R630" s="1" t="s">
        <v>1602</v>
      </c>
      <c r="S630" s="4">
        <v>0.85</v>
      </c>
      <c r="T630" s="9">
        <f>IF(SMS[[#This Row],[Legal]]="No Cumple",0,SMS[[#This Row],[Nota]])</f>
        <v>0.85</v>
      </c>
    </row>
    <row r="631" spans="1:20" x14ac:dyDescent="0.25">
      <c r="A631" s="1" t="str">
        <f>SMS[[#This Row],[ID Asesor]]&amp;SMS[[#This Row],[Fecha Monitoreo]]</f>
        <v>398645854</v>
      </c>
      <c r="B631" s="2">
        <v>45854</v>
      </c>
      <c r="C631" s="1" t="s">
        <v>59</v>
      </c>
      <c r="D631" s="1">
        <v>3986</v>
      </c>
      <c r="E631" s="2">
        <v>45854</v>
      </c>
      <c r="F631" s="3">
        <v>0.71944444444444444</v>
      </c>
      <c r="G631" s="1" t="s">
        <v>51</v>
      </c>
      <c r="H631" s="1" t="s">
        <v>52</v>
      </c>
      <c r="I631" s="1" t="s">
        <v>46</v>
      </c>
      <c r="J631" s="1" t="s">
        <v>46</v>
      </c>
      <c r="K631" s="1" t="s">
        <v>46</v>
      </c>
      <c r="L631" s="1" t="s">
        <v>46</v>
      </c>
      <c r="M631" s="1" t="s">
        <v>46</v>
      </c>
      <c r="N631" s="1" t="s">
        <v>47</v>
      </c>
      <c r="O631" s="1" t="s">
        <v>46</v>
      </c>
      <c r="P631" s="1" t="s">
        <v>46</v>
      </c>
      <c r="Q631" s="11" t="str">
        <f>IF(OR(SMS[[#This Row],[El mensaje es asertivo, sin maltrato]]="No Cumple",SMS[[#This Row],[No brinda información sensible o falsa que afecte al cliente o la aplicación]]="No Cumple"),"No Cumple","Cumple")</f>
        <v>Cumple</v>
      </c>
      <c r="R631" s="1" t="s">
        <v>1601</v>
      </c>
      <c r="S631" s="4">
        <v>0.85</v>
      </c>
      <c r="T631" s="9">
        <f>IF(SMS[[#This Row],[Legal]]="No Cumple",0,SMS[[#This Row],[Nota]])</f>
        <v>0.85</v>
      </c>
    </row>
    <row r="632" spans="1:20" x14ac:dyDescent="0.25">
      <c r="A632" s="1" t="str">
        <f>SMS[[#This Row],[ID Asesor]]&amp;SMS[[#This Row],[Fecha Monitoreo]]</f>
        <v>396945854</v>
      </c>
      <c r="B632" s="2">
        <v>45854</v>
      </c>
      <c r="C632" s="1" t="s">
        <v>56</v>
      </c>
      <c r="D632" s="1">
        <v>3969</v>
      </c>
      <c r="E632" s="2">
        <v>45854</v>
      </c>
      <c r="F632" s="3">
        <v>0.72222222222222221</v>
      </c>
      <c r="G632" s="1" t="s">
        <v>51</v>
      </c>
      <c r="H632" s="1" t="s">
        <v>52</v>
      </c>
      <c r="I632" s="1" t="s">
        <v>47</v>
      </c>
      <c r="J632" s="1" t="s">
        <v>47</v>
      </c>
      <c r="K632" s="1" t="s">
        <v>47</v>
      </c>
      <c r="L632" s="1" t="s">
        <v>47</v>
      </c>
      <c r="M632" s="1" t="s">
        <v>46</v>
      </c>
      <c r="N632" s="1" t="s">
        <v>47</v>
      </c>
      <c r="O632" s="1" t="s">
        <v>47</v>
      </c>
      <c r="P632" s="1" t="s">
        <v>46</v>
      </c>
      <c r="Q632" s="11" t="str">
        <f>IF(OR(SMS[[#This Row],[El mensaje es asertivo, sin maltrato]]="No Cumple",SMS[[#This Row],[No brinda información sensible o falsa que afecte al cliente o la aplicación]]="No Cumple"),"No Cumple","Cumple")</f>
        <v>No Cumple</v>
      </c>
      <c r="R632" s="1" t="s">
        <v>1603</v>
      </c>
      <c r="S632" s="4">
        <v>0.1</v>
      </c>
      <c r="T632" s="9">
        <f>IF(SMS[[#This Row],[Legal]]="No Cumple",0,SMS[[#This Row],[Nota]])</f>
        <v>0</v>
      </c>
    </row>
    <row r="633" spans="1:20" x14ac:dyDescent="0.25">
      <c r="A633" s="1" t="str">
        <f>SMS[[#This Row],[ID Asesor]]&amp;SMS[[#This Row],[Fecha Monitoreo]]</f>
        <v>402345854</v>
      </c>
      <c r="B633" s="2">
        <v>45854</v>
      </c>
      <c r="C633" s="1" t="s">
        <v>126</v>
      </c>
      <c r="D633" s="1">
        <v>4023</v>
      </c>
      <c r="E633" s="2">
        <v>45854</v>
      </c>
      <c r="F633" s="3">
        <v>0.49861111111111112</v>
      </c>
      <c r="G633" s="1" t="s">
        <v>80</v>
      </c>
      <c r="H633" s="1" t="s">
        <v>52</v>
      </c>
      <c r="I633" s="1" t="s">
        <v>46</v>
      </c>
      <c r="J633" s="1" t="s">
        <v>46</v>
      </c>
      <c r="K633" s="1" t="s">
        <v>46</v>
      </c>
      <c r="L633" s="1" t="s">
        <v>46</v>
      </c>
      <c r="M633" s="1" t="s">
        <v>46</v>
      </c>
      <c r="N633" s="1" t="s">
        <v>46</v>
      </c>
      <c r="O633" s="1" t="s">
        <v>46</v>
      </c>
      <c r="P633" s="1" t="s">
        <v>46</v>
      </c>
      <c r="Q633" s="11" t="str">
        <f>IF(OR(SMS[[#This Row],[El mensaje es asertivo, sin maltrato]]="No Cumple",SMS[[#This Row],[No brinda información sensible o falsa que afecte al cliente o la aplicación]]="No Cumple"),"No Cumple","Cumple")</f>
        <v>Cumple</v>
      </c>
      <c r="R633" s="1" t="s">
        <v>133</v>
      </c>
      <c r="S633" s="4">
        <v>1</v>
      </c>
      <c r="T633" s="9">
        <f>IF(SMS[[#This Row],[Legal]]="No Cumple",0,SMS[[#This Row],[Nota]])</f>
        <v>1</v>
      </c>
    </row>
    <row r="634" spans="1:20" x14ac:dyDescent="0.25">
      <c r="A634" s="1" t="str">
        <f>SMS[[#This Row],[ID Asesor]]&amp;SMS[[#This Row],[Fecha Monitoreo]]</f>
        <v>399245854</v>
      </c>
      <c r="B634" s="2">
        <v>45854</v>
      </c>
      <c r="C634" s="1" t="s">
        <v>126</v>
      </c>
      <c r="D634" s="1">
        <v>3992</v>
      </c>
      <c r="E634" s="2">
        <v>45854</v>
      </c>
      <c r="F634" s="3">
        <v>0.68958333333333333</v>
      </c>
      <c r="G634" s="1" t="s">
        <v>51</v>
      </c>
      <c r="H634" s="1" t="s">
        <v>52</v>
      </c>
      <c r="I634" s="1" t="s">
        <v>46</v>
      </c>
      <c r="J634" s="1" t="s">
        <v>46</v>
      </c>
      <c r="K634" s="1" t="s">
        <v>46</v>
      </c>
      <c r="L634" s="1" t="s">
        <v>46</v>
      </c>
      <c r="M634" s="1" t="s">
        <v>46</v>
      </c>
      <c r="N634" s="1" t="s">
        <v>46</v>
      </c>
      <c r="O634" s="1" t="s">
        <v>46</v>
      </c>
      <c r="P634" s="1" t="s">
        <v>46</v>
      </c>
      <c r="Q634" s="11" t="str">
        <f>IF(OR(SMS[[#This Row],[El mensaje es asertivo, sin maltrato]]="No Cumple",SMS[[#This Row],[No brinda información sensible o falsa que afecte al cliente o la aplicación]]="No Cumple"),"No Cumple","Cumple")</f>
        <v>Cumple</v>
      </c>
      <c r="R634" s="1" t="s">
        <v>131</v>
      </c>
      <c r="S634" s="4">
        <v>1</v>
      </c>
      <c r="T634" s="9">
        <f>IF(SMS[[#This Row],[Legal]]="No Cumple",0,SMS[[#This Row],[Nota]])</f>
        <v>1</v>
      </c>
    </row>
    <row r="635" spans="1:20" x14ac:dyDescent="0.25">
      <c r="A635" s="1" t="str">
        <f>SMS[[#This Row],[ID Asesor]]&amp;SMS[[#This Row],[Fecha Monitoreo]]</f>
        <v>383045854</v>
      </c>
      <c r="B635" s="2">
        <v>45854</v>
      </c>
      <c r="C635" s="1" t="s">
        <v>126</v>
      </c>
      <c r="D635" s="1">
        <v>3830</v>
      </c>
      <c r="E635" s="2">
        <v>45854</v>
      </c>
      <c r="F635" s="3">
        <v>0.6333333333333333</v>
      </c>
      <c r="G635" s="1" t="s">
        <v>58</v>
      </c>
      <c r="H635" s="1" t="s">
        <v>52</v>
      </c>
      <c r="I635" s="1" t="s">
        <v>46</v>
      </c>
      <c r="J635" s="1" t="s">
        <v>46</v>
      </c>
      <c r="K635" s="1" t="s">
        <v>46</v>
      </c>
      <c r="L635" s="1" t="s">
        <v>46</v>
      </c>
      <c r="M635" s="1" t="s">
        <v>46</v>
      </c>
      <c r="N635" s="1" t="s">
        <v>46</v>
      </c>
      <c r="O635" s="1" t="s">
        <v>46</v>
      </c>
      <c r="P635" s="1" t="s">
        <v>46</v>
      </c>
      <c r="Q635" s="11" t="str">
        <f>IF(OR(SMS[[#This Row],[El mensaje es asertivo, sin maltrato]]="No Cumple",SMS[[#This Row],[No brinda información sensible o falsa que afecte al cliente o la aplicación]]="No Cumple"),"No Cumple","Cumple")</f>
        <v>Cumple</v>
      </c>
      <c r="R635" s="1" t="s">
        <v>133</v>
      </c>
      <c r="S635" s="4">
        <v>1</v>
      </c>
      <c r="T635" s="9">
        <f>IF(SMS[[#This Row],[Legal]]="No Cumple",0,SMS[[#This Row],[Nota]])</f>
        <v>1</v>
      </c>
    </row>
    <row r="636" spans="1:20" x14ac:dyDescent="0.25">
      <c r="A636" s="1" t="str">
        <f>SMS[[#This Row],[ID Asesor]]&amp;SMS[[#This Row],[Fecha Monitoreo]]</f>
        <v>295045854</v>
      </c>
      <c r="B636" s="2">
        <v>45854</v>
      </c>
      <c r="C636" s="1" t="s">
        <v>126</v>
      </c>
      <c r="D636" s="1">
        <v>2950</v>
      </c>
      <c r="E636" s="2">
        <v>45854</v>
      </c>
      <c r="F636" s="3">
        <v>0.6875</v>
      </c>
      <c r="G636" s="1" t="s">
        <v>51</v>
      </c>
      <c r="H636" s="1" t="s">
        <v>52</v>
      </c>
      <c r="I636" s="1" t="s">
        <v>46</v>
      </c>
      <c r="J636" s="1" t="s">
        <v>46</v>
      </c>
      <c r="K636" s="1" t="s">
        <v>46</v>
      </c>
      <c r="L636" s="1" t="s">
        <v>46</v>
      </c>
      <c r="M636" s="1" t="s">
        <v>46</v>
      </c>
      <c r="N636" s="1" t="s">
        <v>46</v>
      </c>
      <c r="O636" s="1" t="s">
        <v>46</v>
      </c>
      <c r="P636" s="1" t="s">
        <v>46</v>
      </c>
      <c r="Q636" s="11" t="str">
        <f>IF(OR(SMS[[#This Row],[El mensaje es asertivo, sin maltrato]]="No Cumple",SMS[[#This Row],[No brinda información sensible o falsa que afecte al cliente o la aplicación]]="No Cumple"),"No Cumple","Cumple")</f>
        <v>Cumple</v>
      </c>
      <c r="R636" s="1" t="s">
        <v>133</v>
      </c>
      <c r="S636" s="4">
        <v>1</v>
      </c>
      <c r="T636" s="9">
        <f>IF(SMS[[#This Row],[Legal]]="No Cumple",0,SMS[[#This Row],[Nota]])</f>
        <v>1</v>
      </c>
    </row>
    <row r="637" spans="1:20" x14ac:dyDescent="0.25">
      <c r="A637" s="1" t="str">
        <f>SMS[[#This Row],[ID Asesor]]&amp;SMS[[#This Row],[Fecha Monitoreo]]</f>
        <v>283345855</v>
      </c>
      <c r="B637" s="2">
        <v>45855</v>
      </c>
      <c r="C637" s="1" t="s">
        <v>56</v>
      </c>
      <c r="D637" s="1">
        <v>2833</v>
      </c>
      <c r="E637" s="2">
        <v>45855</v>
      </c>
      <c r="F637" s="3">
        <v>0.37291666666666667</v>
      </c>
      <c r="G637" s="1" t="s">
        <v>60</v>
      </c>
      <c r="H637" s="1" t="s">
        <v>52</v>
      </c>
      <c r="I637" s="1" t="s">
        <v>46</v>
      </c>
      <c r="J637" s="1" t="s">
        <v>47</v>
      </c>
      <c r="K637" s="1" t="s">
        <v>47</v>
      </c>
      <c r="L637" s="1" t="s">
        <v>47</v>
      </c>
      <c r="M637" s="1" t="s">
        <v>46</v>
      </c>
      <c r="N637" s="1" t="s">
        <v>47</v>
      </c>
      <c r="O637" s="1" t="s">
        <v>47</v>
      </c>
      <c r="P637" s="1" t="s">
        <v>46</v>
      </c>
      <c r="Q637" s="11" t="str">
        <f>IF(OR(SMS[[#This Row],[El mensaje es asertivo, sin maltrato]]="No Cumple",SMS[[#This Row],[No brinda información sensible o falsa que afecte al cliente o la aplicación]]="No Cumple"),"No Cumple","Cumple")</f>
        <v>No Cumple</v>
      </c>
      <c r="R637" s="1" t="s">
        <v>1604</v>
      </c>
      <c r="S637" s="4">
        <v>0.25</v>
      </c>
      <c r="T637" s="9">
        <f>IF(SMS[[#This Row],[Legal]]="No Cumple",0,SMS[[#This Row],[Nota]])</f>
        <v>0</v>
      </c>
    </row>
    <row r="638" spans="1:20" x14ac:dyDescent="0.25">
      <c r="A638" s="1" t="str">
        <f>SMS[[#This Row],[ID Asesor]]&amp;SMS[[#This Row],[Fecha Monitoreo]]</f>
        <v>312845855</v>
      </c>
      <c r="B638" s="2">
        <v>45855</v>
      </c>
      <c r="C638" s="1" t="s">
        <v>56</v>
      </c>
      <c r="D638" s="1">
        <v>3128</v>
      </c>
      <c r="E638" s="2">
        <v>45855</v>
      </c>
      <c r="F638" s="3">
        <v>0.33750000000000002</v>
      </c>
      <c r="G638" s="1" t="s">
        <v>60</v>
      </c>
      <c r="H638" s="1" t="s">
        <v>52</v>
      </c>
      <c r="I638" s="1" t="s">
        <v>46</v>
      </c>
      <c r="J638" s="1" t="s">
        <v>46</v>
      </c>
      <c r="K638" s="1" t="s">
        <v>46</v>
      </c>
      <c r="L638" s="1" t="s">
        <v>46</v>
      </c>
      <c r="M638" s="1" t="s">
        <v>46</v>
      </c>
      <c r="N638" s="1" t="s">
        <v>46</v>
      </c>
      <c r="O638" s="1" t="s">
        <v>46</v>
      </c>
      <c r="P638" s="1" t="s">
        <v>46</v>
      </c>
      <c r="Q638" s="11" t="str">
        <f>IF(OR(SMS[[#This Row],[El mensaje es asertivo, sin maltrato]]="No Cumple",SMS[[#This Row],[No brinda información sensible o falsa que afecte al cliente o la aplicación]]="No Cumple"),"No Cumple","Cumple")</f>
        <v>Cumple</v>
      </c>
      <c r="R638" s="1" t="s">
        <v>150</v>
      </c>
      <c r="S638" s="4">
        <v>1</v>
      </c>
      <c r="T638" s="9">
        <f>IF(SMS[[#This Row],[Legal]]="No Cumple",0,SMS[[#This Row],[Nota]])</f>
        <v>1</v>
      </c>
    </row>
    <row r="639" spans="1:20" x14ac:dyDescent="0.25">
      <c r="A639" s="1" t="str">
        <f>SMS[[#This Row],[ID Asesor]]&amp;SMS[[#This Row],[Fecha Monitoreo]]</f>
        <v>364945855</v>
      </c>
      <c r="B639" s="2">
        <v>45855</v>
      </c>
      <c r="C639" s="1" t="s">
        <v>42</v>
      </c>
      <c r="D639" s="1">
        <v>3649</v>
      </c>
      <c r="E639" s="2">
        <v>45855</v>
      </c>
      <c r="F639" s="3">
        <v>4.6527777777777779E-2</v>
      </c>
      <c r="G639" s="1" t="s">
        <v>58</v>
      </c>
      <c r="H639" s="1" t="s">
        <v>52</v>
      </c>
      <c r="I639" s="1" t="s">
        <v>46</v>
      </c>
      <c r="J639" s="1" t="s">
        <v>47</v>
      </c>
      <c r="K639" s="1" t="s">
        <v>46</v>
      </c>
      <c r="L639" s="1" t="s">
        <v>47</v>
      </c>
      <c r="M639" s="1" t="s">
        <v>46</v>
      </c>
      <c r="N639" s="1" t="s">
        <v>46</v>
      </c>
      <c r="O639" s="1" t="s">
        <v>46</v>
      </c>
      <c r="P639" s="1" t="s">
        <v>46</v>
      </c>
      <c r="Q639" s="11" t="str">
        <f>IF(OR(SMS[[#This Row],[El mensaje es asertivo, sin maltrato]]="No Cumple",SMS[[#This Row],[No brinda información sensible o falsa que afecte al cliente o la aplicación]]="No Cumple"),"No Cumple","Cumple")</f>
        <v>Cumple</v>
      </c>
      <c r="R639" s="1" t="s">
        <v>1605</v>
      </c>
      <c r="S639" s="4">
        <v>0.6</v>
      </c>
      <c r="T639" s="9">
        <f>IF(SMS[[#This Row],[Legal]]="No Cumple",0,SMS[[#This Row],[Nota]])</f>
        <v>0.6</v>
      </c>
    </row>
    <row r="640" spans="1:20" x14ac:dyDescent="0.25">
      <c r="A640" s="1" t="str">
        <f>SMS[[#This Row],[ID Asesor]]&amp;SMS[[#This Row],[Fecha Monitoreo]]</f>
        <v>374545855</v>
      </c>
      <c r="B640" s="2">
        <v>45855</v>
      </c>
      <c r="C640" s="1" t="s">
        <v>42</v>
      </c>
      <c r="D640" s="1">
        <v>3745</v>
      </c>
      <c r="E640" s="2">
        <v>45855</v>
      </c>
      <c r="F640" s="3">
        <v>0.52777777777777779</v>
      </c>
      <c r="G640" s="1" t="s">
        <v>43</v>
      </c>
      <c r="H640" s="1" t="s">
        <v>52</v>
      </c>
      <c r="I640" s="1" t="s">
        <v>46</v>
      </c>
      <c r="J640" s="1" t="s">
        <v>46</v>
      </c>
      <c r="K640" s="1" t="s">
        <v>46</v>
      </c>
      <c r="L640" s="1" t="s">
        <v>46</v>
      </c>
      <c r="M640" s="1" t="s">
        <v>46</v>
      </c>
      <c r="N640" s="1" t="s">
        <v>46</v>
      </c>
      <c r="O640" s="1" t="s">
        <v>46</v>
      </c>
      <c r="P640" s="1" t="s">
        <v>46</v>
      </c>
      <c r="Q640" s="11" t="str">
        <f>IF(OR(SMS[[#This Row],[El mensaje es asertivo, sin maltrato]]="No Cumple",SMS[[#This Row],[No brinda información sensible o falsa que afecte al cliente o la aplicación]]="No Cumple"),"No Cumple","Cumple")</f>
        <v>Cumple</v>
      </c>
      <c r="R640" s="1" t="s">
        <v>100</v>
      </c>
      <c r="S640" s="4">
        <v>1</v>
      </c>
      <c r="T640" s="9">
        <f>IF(SMS[[#This Row],[Legal]]="No Cumple",0,SMS[[#This Row],[Nota]])</f>
        <v>1</v>
      </c>
    </row>
    <row r="641" spans="1:20" x14ac:dyDescent="0.25">
      <c r="A641" s="1" t="str">
        <f>SMS[[#This Row],[ID Asesor]]&amp;SMS[[#This Row],[Fecha Monitoreo]]</f>
        <v>382145855</v>
      </c>
      <c r="B641" s="2">
        <v>45855</v>
      </c>
      <c r="C641" s="1" t="s">
        <v>42</v>
      </c>
      <c r="D641" s="1">
        <v>3821</v>
      </c>
      <c r="E641" s="2">
        <v>45855</v>
      </c>
      <c r="F641" s="3">
        <v>0.52986111111111112</v>
      </c>
      <c r="G641" s="1" t="s">
        <v>58</v>
      </c>
      <c r="H641" s="1" t="s">
        <v>52</v>
      </c>
      <c r="I641" s="1" t="s">
        <v>47</v>
      </c>
      <c r="J641" s="1" t="s">
        <v>46</v>
      </c>
      <c r="K641" s="1" t="s">
        <v>46</v>
      </c>
      <c r="L641" s="1" t="s">
        <v>46</v>
      </c>
      <c r="M641" s="1" t="s">
        <v>46</v>
      </c>
      <c r="N641" s="1" t="s">
        <v>46</v>
      </c>
      <c r="O641" s="1" t="s">
        <v>46</v>
      </c>
      <c r="P641" s="1" t="s">
        <v>46</v>
      </c>
      <c r="Q641" s="11" t="str">
        <f>IF(OR(SMS[[#This Row],[El mensaje es asertivo, sin maltrato]]="No Cumple",SMS[[#This Row],[No brinda información sensible o falsa que afecte al cliente o la aplicación]]="No Cumple"),"No Cumple","Cumple")</f>
        <v>Cumple</v>
      </c>
      <c r="R641" s="1" t="s">
        <v>1606</v>
      </c>
      <c r="S641" s="4">
        <v>0.85</v>
      </c>
      <c r="T641" s="9">
        <f>IF(SMS[[#This Row],[Legal]]="No Cumple",0,SMS[[#This Row],[Nota]])</f>
        <v>0.85</v>
      </c>
    </row>
    <row r="642" spans="1:20" x14ac:dyDescent="0.25">
      <c r="A642" s="1" t="str">
        <f>SMS[[#This Row],[ID Asesor]]&amp;SMS[[#This Row],[Fecha Monitoreo]]</f>
        <v>394045855</v>
      </c>
      <c r="B642" s="2">
        <v>45855</v>
      </c>
      <c r="C642" s="1" t="s">
        <v>42</v>
      </c>
      <c r="D642" s="1">
        <v>3940</v>
      </c>
      <c r="E642" s="2">
        <v>45855</v>
      </c>
      <c r="F642" s="3">
        <v>0.53263888888888888</v>
      </c>
      <c r="G642" s="1" t="s">
        <v>43</v>
      </c>
      <c r="H642" s="1" t="s">
        <v>52</v>
      </c>
      <c r="I642" s="1" t="s">
        <v>47</v>
      </c>
      <c r="J642" s="1" t="s">
        <v>46</v>
      </c>
      <c r="K642" s="1" t="s">
        <v>46</v>
      </c>
      <c r="L642" s="1" t="s">
        <v>46</v>
      </c>
      <c r="M642" s="1" t="s">
        <v>46</v>
      </c>
      <c r="N642" s="1" t="s">
        <v>46</v>
      </c>
      <c r="O642" s="1" t="s">
        <v>47</v>
      </c>
      <c r="P642" s="1" t="s">
        <v>46</v>
      </c>
      <c r="Q642" s="11" t="str">
        <f>IF(OR(SMS[[#This Row],[El mensaje es asertivo, sin maltrato]]="No Cumple",SMS[[#This Row],[No brinda información sensible o falsa que afecte al cliente o la aplicación]]="No Cumple"),"No Cumple","Cumple")</f>
        <v>No Cumple</v>
      </c>
      <c r="R642" s="1" t="s">
        <v>1607</v>
      </c>
      <c r="S642" s="4">
        <v>0.85</v>
      </c>
      <c r="T642" s="9">
        <f>IF(SMS[[#This Row],[Legal]]="No Cumple",0,SMS[[#This Row],[Nota]])</f>
        <v>0</v>
      </c>
    </row>
    <row r="643" spans="1:20" x14ac:dyDescent="0.25">
      <c r="A643" s="1" t="str">
        <f>SMS[[#This Row],[ID Asesor]]&amp;SMS[[#This Row],[Fecha Monitoreo]]</f>
        <v>387845855</v>
      </c>
      <c r="B643" s="2">
        <v>45855</v>
      </c>
      <c r="C643" s="1" t="s">
        <v>126</v>
      </c>
      <c r="D643" s="1">
        <v>3878</v>
      </c>
      <c r="E643" s="2">
        <v>45855</v>
      </c>
      <c r="F643" s="3">
        <v>0.58888888888888891</v>
      </c>
      <c r="G643" s="1" t="s">
        <v>43</v>
      </c>
      <c r="H643" s="1" t="s">
        <v>52</v>
      </c>
      <c r="I643" s="1" t="s">
        <v>46</v>
      </c>
      <c r="J643" s="1" t="s">
        <v>46</v>
      </c>
      <c r="K643" s="1" t="s">
        <v>46</v>
      </c>
      <c r="L643" s="1" t="s">
        <v>46</v>
      </c>
      <c r="M643" s="1" t="s">
        <v>46</v>
      </c>
      <c r="N643" s="1" t="s">
        <v>46</v>
      </c>
      <c r="O643" s="1" t="s">
        <v>46</v>
      </c>
      <c r="P643" s="1" t="s">
        <v>46</v>
      </c>
      <c r="Q643" s="11" t="str">
        <f>IF(OR(SMS[[#This Row],[El mensaje es asertivo, sin maltrato]]="No Cumple",SMS[[#This Row],[No brinda información sensible o falsa que afecte al cliente o la aplicación]]="No Cumple"),"No Cumple","Cumple")</f>
        <v>Cumple</v>
      </c>
      <c r="R643" s="1" t="s">
        <v>133</v>
      </c>
      <c r="S643" s="4">
        <v>1</v>
      </c>
      <c r="T643" s="9">
        <f>IF(SMS[[#This Row],[Legal]]="No Cumple",0,SMS[[#This Row],[Nota]])</f>
        <v>1</v>
      </c>
    </row>
    <row r="644" spans="1:20" x14ac:dyDescent="0.25">
      <c r="A644" s="1" t="str">
        <f>SMS[[#This Row],[ID Asesor]]&amp;SMS[[#This Row],[Fecha Monitoreo]]</f>
        <v>374845855</v>
      </c>
      <c r="B644" s="2">
        <v>45855</v>
      </c>
      <c r="C644" s="1" t="s">
        <v>126</v>
      </c>
      <c r="D644" s="1">
        <v>3748</v>
      </c>
      <c r="E644" s="2">
        <v>45855</v>
      </c>
      <c r="F644" s="3">
        <v>2.361111111111111E-2</v>
      </c>
      <c r="G644" s="1" t="s">
        <v>58</v>
      </c>
      <c r="H644" s="1" t="s">
        <v>52</v>
      </c>
      <c r="I644" s="1" t="s">
        <v>46</v>
      </c>
      <c r="J644" s="1" t="s">
        <v>46</v>
      </c>
      <c r="K644" s="1" t="s">
        <v>46</v>
      </c>
      <c r="L644" s="1" t="s">
        <v>46</v>
      </c>
      <c r="M644" s="1" t="s">
        <v>46</v>
      </c>
      <c r="N644" s="1" t="s">
        <v>46</v>
      </c>
      <c r="O644" s="1" t="s">
        <v>46</v>
      </c>
      <c r="P644" s="1" t="s">
        <v>46</v>
      </c>
      <c r="Q644" s="11" t="str">
        <f>IF(OR(SMS[[#This Row],[El mensaje es asertivo, sin maltrato]]="No Cumple",SMS[[#This Row],[No brinda información sensible o falsa que afecte al cliente o la aplicación]]="No Cumple"),"No Cumple","Cumple")</f>
        <v>Cumple</v>
      </c>
      <c r="R644" s="1" t="s">
        <v>133</v>
      </c>
      <c r="S644" s="4">
        <v>1</v>
      </c>
      <c r="T644" s="9">
        <f>IF(SMS[[#This Row],[Legal]]="No Cumple",0,SMS[[#This Row],[Nota]])</f>
        <v>1</v>
      </c>
    </row>
    <row r="645" spans="1:20" x14ac:dyDescent="0.25">
      <c r="A645" s="1" t="str">
        <f>SMS[[#This Row],[ID Asesor]]&amp;SMS[[#This Row],[Fecha Monitoreo]]</f>
        <v>402345855</v>
      </c>
      <c r="B645" s="2">
        <v>45855</v>
      </c>
      <c r="C645" s="1" t="s">
        <v>126</v>
      </c>
      <c r="D645" s="1">
        <v>4023</v>
      </c>
      <c r="E645" s="2">
        <v>45855</v>
      </c>
      <c r="F645" s="3">
        <v>0.40347222222222223</v>
      </c>
      <c r="G645" s="1" t="s">
        <v>43</v>
      </c>
      <c r="H645" s="1" t="s">
        <v>52</v>
      </c>
      <c r="I645" s="1" t="s">
        <v>46</v>
      </c>
      <c r="J645" s="1" t="s">
        <v>46</v>
      </c>
      <c r="K645" s="1" t="s">
        <v>46</v>
      </c>
      <c r="L645" s="1" t="s">
        <v>46</v>
      </c>
      <c r="M645" s="1" t="s">
        <v>46</v>
      </c>
      <c r="N645" s="1" t="s">
        <v>47</v>
      </c>
      <c r="O645" s="1" t="s">
        <v>46</v>
      </c>
      <c r="P645" s="1" t="s">
        <v>46</v>
      </c>
      <c r="Q645" s="11" t="str">
        <f>IF(OR(SMS[[#This Row],[El mensaje es asertivo, sin maltrato]]="No Cumple",SMS[[#This Row],[No brinda información sensible o falsa que afecte al cliente o la aplicación]]="No Cumple"),"No Cumple","Cumple")</f>
        <v>Cumple</v>
      </c>
      <c r="R645" s="1" t="s">
        <v>1608</v>
      </c>
      <c r="S645" s="4">
        <v>0.85</v>
      </c>
      <c r="T645" s="9">
        <f>IF(SMS[[#This Row],[Legal]]="No Cumple",0,SMS[[#This Row],[Nota]])</f>
        <v>0.85</v>
      </c>
    </row>
    <row r="646" spans="1:20" x14ac:dyDescent="0.25">
      <c r="A646" s="1" t="str">
        <f>SMS[[#This Row],[ID Asesor]]&amp;SMS[[#This Row],[Fecha Monitoreo]]</f>
        <v>381745855</v>
      </c>
      <c r="B646" s="2">
        <v>45855</v>
      </c>
      <c r="C646" s="1" t="s">
        <v>126</v>
      </c>
      <c r="D646" s="1">
        <v>3817</v>
      </c>
      <c r="E646" s="2">
        <v>45855</v>
      </c>
      <c r="F646" s="3">
        <v>0.61736111111111114</v>
      </c>
      <c r="G646" s="1" t="s">
        <v>51</v>
      </c>
      <c r="H646" s="1" t="s">
        <v>52</v>
      </c>
      <c r="I646" s="1" t="s">
        <v>46</v>
      </c>
      <c r="J646" s="1" t="s">
        <v>46</v>
      </c>
      <c r="K646" s="1" t="s">
        <v>46</v>
      </c>
      <c r="L646" s="1" t="s">
        <v>46</v>
      </c>
      <c r="M646" s="1" t="s">
        <v>46</v>
      </c>
      <c r="N646" s="1" t="s">
        <v>46</v>
      </c>
      <c r="O646" s="1" t="s">
        <v>46</v>
      </c>
      <c r="P646" s="1" t="s">
        <v>46</v>
      </c>
      <c r="Q646" s="11" t="str">
        <f>IF(OR(SMS[[#This Row],[El mensaje es asertivo, sin maltrato]]="No Cumple",SMS[[#This Row],[No brinda información sensible o falsa que afecte al cliente o la aplicación]]="No Cumple"),"No Cumple","Cumple")</f>
        <v>Cumple</v>
      </c>
      <c r="R646" s="1" t="s">
        <v>131</v>
      </c>
      <c r="S646" s="4">
        <v>1</v>
      </c>
      <c r="T646" s="9">
        <f>IF(SMS[[#This Row],[Legal]]="No Cumple",0,SMS[[#This Row],[Nota]])</f>
        <v>1</v>
      </c>
    </row>
    <row r="647" spans="1:20" x14ac:dyDescent="0.25">
      <c r="A647" s="1" t="str">
        <f>SMS[[#This Row],[ID Asesor]]&amp;SMS[[#This Row],[Fecha Monitoreo]]</f>
        <v>385845855</v>
      </c>
      <c r="B647" s="2">
        <v>45855</v>
      </c>
      <c r="C647" s="1" t="s">
        <v>696</v>
      </c>
      <c r="D647" s="1">
        <v>3858</v>
      </c>
      <c r="E647" s="2">
        <v>45855</v>
      </c>
      <c r="F647" s="3">
        <v>0.45208333333333334</v>
      </c>
      <c r="G647" s="1" t="s">
        <v>43</v>
      </c>
      <c r="H647" s="1" t="s">
        <v>52</v>
      </c>
      <c r="I647" s="1" t="s">
        <v>46</v>
      </c>
      <c r="J647" s="1" t="s">
        <v>46</v>
      </c>
      <c r="K647" s="1" t="s">
        <v>46</v>
      </c>
      <c r="L647" s="1" t="s">
        <v>47</v>
      </c>
      <c r="M647" s="1" t="s">
        <v>46</v>
      </c>
      <c r="N647" s="1" t="s">
        <v>46</v>
      </c>
      <c r="O647" s="1" t="s">
        <v>46</v>
      </c>
      <c r="P647" s="1" t="s">
        <v>46</v>
      </c>
      <c r="Q647" s="11" t="str">
        <f>IF(OR(SMS[[#This Row],[El mensaje es asertivo, sin maltrato]]="No Cumple",SMS[[#This Row],[No brinda información sensible o falsa que afecte al cliente o la aplicación]]="No Cumple"),"No Cumple","Cumple")</f>
        <v>Cumple</v>
      </c>
      <c r="R647" s="1" t="s">
        <v>1609</v>
      </c>
      <c r="S647" s="4">
        <v>0.8</v>
      </c>
      <c r="T647" s="9">
        <f>IF(SMS[[#This Row],[Legal]]="No Cumple",0,SMS[[#This Row],[Nota]])</f>
        <v>0.8</v>
      </c>
    </row>
    <row r="648" spans="1:20" x14ac:dyDescent="0.25">
      <c r="A648" s="1" t="str">
        <f>SMS[[#This Row],[ID Asesor]]&amp;SMS[[#This Row],[Fecha Monitoreo]]</f>
        <v>389845855</v>
      </c>
      <c r="B648" s="2">
        <v>45855</v>
      </c>
      <c r="C648" s="1" t="s">
        <v>696</v>
      </c>
      <c r="D648" s="1">
        <v>3898</v>
      </c>
      <c r="E648" s="2">
        <v>45855</v>
      </c>
      <c r="F648" s="3">
        <v>0.54027777777777775</v>
      </c>
      <c r="G648" s="1" t="s">
        <v>43</v>
      </c>
      <c r="H648" s="1" t="s">
        <v>52</v>
      </c>
      <c r="I648" s="1" t="s">
        <v>46</v>
      </c>
      <c r="J648" s="1" t="s">
        <v>46</v>
      </c>
      <c r="K648" s="1" t="s">
        <v>46</v>
      </c>
      <c r="L648" s="1" t="s">
        <v>47</v>
      </c>
      <c r="M648" s="1" t="s">
        <v>46</v>
      </c>
      <c r="N648" s="1" t="s">
        <v>46</v>
      </c>
      <c r="O648" s="1" t="s">
        <v>46</v>
      </c>
      <c r="P648" s="1" t="s">
        <v>46</v>
      </c>
      <c r="Q648" s="11" t="str">
        <f>IF(OR(SMS[[#This Row],[El mensaje es asertivo, sin maltrato]]="No Cumple",SMS[[#This Row],[No brinda información sensible o falsa que afecte al cliente o la aplicación]]="No Cumple"),"No Cumple","Cumple")</f>
        <v>Cumple</v>
      </c>
      <c r="R648" s="1" t="s">
        <v>1609</v>
      </c>
      <c r="S648" s="4">
        <v>0.8</v>
      </c>
      <c r="T648" s="9">
        <f>IF(SMS[[#This Row],[Legal]]="No Cumple",0,SMS[[#This Row],[Nota]])</f>
        <v>0.8</v>
      </c>
    </row>
    <row r="649" spans="1:20" x14ac:dyDescent="0.25">
      <c r="A649" s="1" t="str">
        <f>SMS[[#This Row],[ID Asesor]]&amp;SMS[[#This Row],[Fecha Monitoreo]]</f>
        <v>366545855</v>
      </c>
      <c r="B649" s="2">
        <v>45855</v>
      </c>
      <c r="C649" s="1" t="s">
        <v>696</v>
      </c>
      <c r="D649" s="1">
        <v>3665</v>
      </c>
      <c r="E649" s="2">
        <v>45855</v>
      </c>
      <c r="F649" s="3">
        <v>0.66805555555555551</v>
      </c>
      <c r="G649" s="1" t="s">
        <v>60</v>
      </c>
      <c r="H649" s="1" t="s">
        <v>52</v>
      </c>
      <c r="I649" s="1" t="s">
        <v>46</v>
      </c>
      <c r="J649" s="1" t="s">
        <v>46</v>
      </c>
      <c r="K649" s="1" t="s">
        <v>46</v>
      </c>
      <c r="L649" s="1" t="s">
        <v>46</v>
      </c>
      <c r="M649" s="1" t="s">
        <v>46</v>
      </c>
      <c r="N649" s="1" t="s">
        <v>46</v>
      </c>
      <c r="O649" s="1" t="s">
        <v>46</v>
      </c>
      <c r="P649" s="1" t="s">
        <v>46</v>
      </c>
      <c r="Q649" s="11" t="str">
        <f>IF(OR(SMS[[#This Row],[El mensaje es asertivo, sin maltrato]]="No Cumple",SMS[[#This Row],[No brinda información sensible o falsa que afecte al cliente o la aplicación]]="No Cumple"),"No Cumple","Cumple")</f>
        <v>Cumple</v>
      </c>
      <c r="R649" s="1" t="s">
        <v>699</v>
      </c>
      <c r="S649" s="4">
        <v>1</v>
      </c>
      <c r="T649" s="9">
        <f>IF(SMS[[#This Row],[Legal]]="No Cumple",0,SMS[[#This Row],[Nota]])</f>
        <v>1</v>
      </c>
    </row>
    <row r="650" spans="1:20" x14ac:dyDescent="0.25">
      <c r="A650" s="1" t="str">
        <f>SMS[[#This Row],[ID Asesor]]&amp;SMS[[#This Row],[Fecha Monitoreo]]</f>
        <v>294745855</v>
      </c>
      <c r="B650" s="2">
        <v>45855</v>
      </c>
      <c r="C650" s="1" t="s">
        <v>59</v>
      </c>
      <c r="D650" s="1">
        <v>2947</v>
      </c>
      <c r="E650" s="2">
        <v>45855</v>
      </c>
      <c r="F650" s="3">
        <v>0.6743055555555556</v>
      </c>
      <c r="G650" s="1" t="s">
        <v>60</v>
      </c>
      <c r="H650" s="1" t="s">
        <v>52</v>
      </c>
      <c r="I650" s="1" t="s">
        <v>46</v>
      </c>
      <c r="J650" s="1" t="s">
        <v>46</v>
      </c>
      <c r="K650" s="1" t="s">
        <v>46</v>
      </c>
      <c r="L650" s="1" t="s">
        <v>46</v>
      </c>
      <c r="M650" s="1" t="s">
        <v>46</v>
      </c>
      <c r="N650" s="1" t="s">
        <v>46</v>
      </c>
      <c r="O650" s="1" t="s">
        <v>46</v>
      </c>
      <c r="P650" s="1" t="s">
        <v>46</v>
      </c>
      <c r="Q650" s="11" t="str">
        <f>IF(OR(SMS[[#This Row],[El mensaje es asertivo, sin maltrato]]="No Cumple",SMS[[#This Row],[No brinda información sensible o falsa que afecte al cliente o la aplicación]]="No Cumple"),"No Cumple","Cumple")</f>
        <v>Cumple</v>
      </c>
      <c r="R650" s="1" t="s">
        <v>75</v>
      </c>
      <c r="S650" s="4">
        <v>1</v>
      </c>
      <c r="T650" s="9">
        <f>IF(SMS[[#This Row],[Legal]]="No Cumple",0,SMS[[#This Row],[Nota]])</f>
        <v>1</v>
      </c>
    </row>
    <row r="651" spans="1:20" x14ac:dyDescent="0.25">
      <c r="A651" s="1" t="str">
        <f>SMS[[#This Row],[ID Asesor]]&amp;SMS[[#This Row],[Fecha Monitoreo]]</f>
        <v>383445855</v>
      </c>
      <c r="B651" s="2">
        <v>45855</v>
      </c>
      <c r="C651" s="1" t="s">
        <v>59</v>
      </c>
      <c r="D651" s="1">
        <v>3834</v>
      </c>
      <c r="E651" s="2">
        <v>45855</v>
      </c>
      <c r="F651" s="3">
        <v>0.67500000000000004</v>
      </c>
      <c r="G651" s="1" t="s">
        <v>60</v>
      </c>
      <c r="H651" s="1" t="s">
        <v>52</v>
      </c>
      <c r="I651" s="1" t="s">
        <v>46</v>
      </c>
      <c r="J651" s="1" t="s">
        <v>46</v>
      </c>
      <c r="K651" s="1" t="s">
        <v>46</v>
      </c>
      <c r="L651" s="1" t="s">
        <v>46</v>
      </c>
      <c r="M651" s="1" t="s">
        <v>46</v>
      </c>
      <c r="N651" s="1" t="s">
        <v>46</v>
      </c>
      <c r="O651" s="1" t="s">
        <v>46</v>
      </c>
      <c r="P651" s="1" t="s">
        <v>46</v>
      </c>
      <c r="Q651" s="11" t="str">
        <f>IF(OR(SMS[[#This Row],[El mensaje es asertivo, sin maltrato]]="No Cumple",SMS[[#This Row],[No brinda información sensible o falsa que afecte al cliente o la aplicación]]="No Cumple"),"No Cumple","Cumple")</f>
        <v>Cumple</v>
      </c>
      <c r="R651" s="1" t="s">
        <v>75</v>
      </c>
      <c r="S651" s="4">
        <v>1</v>
      </c>
      <c r="T651" s="9">
        <f>IF(SMS[[#This Row],[Legal]]="No Cumple",0,SMS[[#This Row],[Nota]])</f>
        <v>1</v>
      </c>
    </row>
    <row r="652" spans="1:20" x14ac:dyDescent="0.25">
      <c r="A652" s="1" t="str">
        <f>SMS[[#This Row],[ID Asesor]]&amp;SMS[[#This Row],[Fecha Monitoreo]]</f>
        <v>366945855</v>
      </c>
      <c r="B652" s="2">
        <v>45855</v>
      </c>
      <c r="C652" s="1" t="s">
        <v>696</v>
      </c>
      <c r="D652" s="1">
        <v>3669</v>
      </c>
      <c r="E652" s="2">
        <v>45855</v>
      </c>
      <c r="F652" s="3">
        <v>0.67638888888888893</v>
      </c>
      <c r="G652" s="1" t="s">
        <v>60</v>
      </c>
      <c r="H652" s="1" t="s">
        <v>52</v>
      </c>
      <c r="I652" s="1" t="s">
        <v>46</v>
      </c>
      <c r="J652" s="1" t="s">
        <v>46</v>
      </c>
      <c r="K652" s="1" t="s">
        <v>46</v>
      </c>
      <c r="L652" s="1" t="s">
        <v>46</v>
      </c>
      <c r="M652" s="1" t="s">
        <v>46</v>
      </c>
      <c r="N652" s="1" t="s">
        <v>46</v>
      </c>
      <c r="O652" s="1" t="s">
        <v>46</v>
      </c>
      <c r="P652" s="1" t="s">
        <v>46</v>
      </c>
      <c r="Q652" s="11" t="str">
        <f>IF(OR(SMS[[#This Row],[El mensaje es asertivo, sin maltrato]]="No Cumple",SMS[[#This Row],[No brinda información sensible o falsa que afecte al cliente o la aplicación]]="No Cumple"),"No Cumple","Cumple")</f>
        <v>Cumple</v>
      </c>
      <c r="R652" s="1" t="s">
        <v>699</v>
      </c>
      <c r="S652" s="4">
        <v>1</v>
      </c>
      <c r="T652" s="9">
        <f>IF(SMS[[#This Row],[Legal]]="No Cumple",0,SMS[[#This Row],[Nota]])</f>
        <v>1</v>
      </c>
    </row>
    <row r="653" spans="1:20" x14ac:dyDescent="0.25">
      <c r="A653" s="1" t="str">
        <f>SMS[[#This Row],[ID Asesor]]&amp;SMS[[#This Row],[Fecha Monitoreo]]</f>
        <v>273445855</v>
      </c>
      <c r="B653" s="2">
        <v>45855</v>
      </c>
      <c r="C653" s="1" t="s">
        <v>59</v>
      </c>
      <c r="D653" s="1">
        <v>2734</v>
      </c>
      <c r="E653" s="2">
        <v>45855</v>
      </c>
      <c r="F653" s="3">
        <v>0.68402777777777779</v>
      </c>
      <c r="G653" s="1" t="s">
        <v>51</v>
      </c>
      <c r="H653" s="1" t="s">
        <v>52</v>
      </c>
      <c r="I653" s="1" t="s">
        <v>46</v>
      </c>
      <c r="J653" s="1" t="s">
        <v>46</v>
      </c>
      <c r="K653" s="1" t="s">
        <v>46</v>
      </c>
      <c r="L653" s="1" t="s">
        <v>46</v>
      </c>
      <c r="M653" s="1" t="s">
        <v>46</v>
      </c>
      <c r="N653" s="1" t="s">
        <v>46</v>
      </c>
      <c r="O653" s="1" t="s">
        <v>46</v>
      </c>
      <c r="P653" s="1" t="s">
        <v>47</v>
      </c>
      <c r="Q653" s="11" t="str">
        <f>IF(OR(SMS[[#This Row],[El mensaje es asertivo, sin maltrato]]="No Cumple",SMS[[#This Row],[No brinda información sensible o falsa que afecte al cliente o la aplicación]]="No Cumple"),"No Cumple","Cumple")</f>
        <v>No Cumple</v>
      </c>
      <c r="R653" s="1" t="s">
        <v>1610</v>
      </c>
      <c r="S653" s="4">
        <v>1</v>
      </c>
      <c r="T653" s="9">
        <f>IF(SMS[[#This Row],[Legal]]="No Cumple",0,SMS[[#This Row],[Nota]])</f>
        <v>0</v>
      </c>
    </row>
    <row r="654" spans="1:20" x14ac:dyDescent="0.25">
      <c r="A654" s="1" t="str">
        <f>SMS[[#This Row],[ID Asesor]]&amp;SMS[[#This Row],[Fecha Monitoreo]]</f>
        <v>367345855</v>
      </c>
      <c r="B654" s="2">
        <v>45855</v>
      </c>
      <c r="C654" s="1" t="s">
        <v>59</v>
      </c>
      <c r="D654" s="1">
        <v>3673</v>
      </c>
      <c r="E654" s="2">
        <v>45855</v>
      </c>
      <c r="F654" s="3">
        <v>0.37916666666666665</v>
      </c>
      <c r="G654" s="1" t="s">
        <v>43</v>
      </c>
      <c r="H654" s="1" t="s">
        <v>52</v>
      </c>
      <c r="I654" s="1" t="s">
        <v>46</v>
      </c>
      <c r="J654" s="1" t="s">
        <v>46</v>
      </c>
      <c r="K654" s="1" t="s">
        <v>46</v>
      </c>
      <c r="L654" s="1" t="s">
        <v>46</v>
      </c>
      <c r="M654" s="1" t="s">
        <v>46</v>
      </c>
      <c r="N654" s="1" t="s">
        <v>46</v>
      </c>
      <c r="O654" s="1" t="s">
        <v>46</v>
      </c>
      <c r="P654" s="1" t="s">
        <v>46</v>
      </c>
      <c r="Q654" s="11" t="str">
        <f>IF(OR(SMS[[#This Row],[El mensaje es asertivo, sin maltrato]]="No Cumple",SMS[[#This Row],[No brinda información sensible o falsa que afecte al cliente o la aplicación]]="No Cumple"),"No Cumple","Cumple")</f>
        <v>Cumple</v>
      </c>
      <c r="R654" s="1" t="s">
        <v>75</v>
      </c>
      <c r="S654" s="4">
        <v>1</v>
      </c>
      <c r="T654" s="9">
        <f>IF(SMS[[#This Row],[Legal]]="No Cumple",0,SMS[[#This Row],[Nota]])</f>
        <v>1</v>
      </c>
    </row>
    <row r="655" spans="1:20" x14ac:dyDescent="0.25">
      <c r="A655" s="1" t="str">
        <f>SMS[[#This Row],[ID Asesor]]&amp;SMS[[#This Row],[Fecha Monitoreo]]</f>
        <v>359845855</v>
      </c>
      <c r="B655" s="2">
        <v>45855</v>
      </c>
      <c r="C655" s="1" t="s">
        <v>56</v>
      </c>
      <c r="D655" s="1">
        <v>3598</v>
      </c>
      <c r="E655" s="2">
        <v>45855</v>
      </c>
      <c r="F655" s="3">
        <v>0.66041666666666665</v>
      </c>
      <c r="G655" s="1" t="s">
        <v>51</v>
      </c>
      <c r="H655" s="1" t="s">
        <v>52</v>
      </c>
      <c r="I655" s="1" t="s">
        <v>46</v>
      </c>
      <c r="J655" s="1" t="s">
        <v>46</v>
      </c>
      <c r="K655" s="1" t="s">
        <v>46</v>
      </c>
      <c r="L655" s="1" t="s">
        <v>46</v>
      </c>
      <c r="M655" s="1" t="s">
        <v>46</v>
      </c>
      <c r="N655" s="1" t="s">
        <v>46</v>
      </c>
      <c r="O655" s="1" t="s">
        <v>46</v>
      </c>
      <c r="P655" s="1" t="s">
        <v>46</v>
      </c>
      <c r="Q655" s="11" t="str">
        <f>IF(OR(SMS[[#This Row],[El mensaje es asertivo, sin maltrato]]="No Cumple",SMS[[#This Row],[No brinda información sensible o falsa que afecte al cliente o la aplicación]]="No Cumple"),"No Cumple","Cumple")</f>
        <v>Cumple</v>
      </c>
      <c r="R655" s="1" t="s">
        <v>318</v>
      </c>
      <c r="S655" s="4">
        <v>1</v>
      </c>
      <c r="T655" s="9">
        <f>IF(SMS[[#This Row],[Legal]]="No Cumple",0,SMS[[#This Row],[Nota]])</f>
        <v>1</v>
      </c>
    </row>
    <row r="656" spans="1:20" x14ac:dyDescent="0.25">
      <c r="A656" s="1" t="str">
        <f>SMS[[#This Row],[ID Asesor]]&amp;SMS[[#This Row],[Fecha Monitoreo]]</f>
        <v>355145855</v>
      </c>
      <c r="B656" s="2">
        <v>45855</v>
      </c>
      <c r="C656" s="1" t="s">
        <v>56</v>
      </c>
      <c r="D656" s="1">
        <v>3551</v>
      </c>
      <c r="E656" s="2">
        <v>45855</v>
      </c>
      <c r="F656" s="3">
        <v>0.7270833333333333</v>
      </c>
      <c r="G656" s="1" t="s">
        <v>51</v>
      </c>
      <c r="H656" s="1" t="s">
        <v>52</v>
      </c>
      <c r="I656" s="1" t="s">
        <v>47</v>
      </c>
      <c r="J656" s="1" t="s">
        <v>46</v>
      </c>
      <c r="K656" s="1" t="s">
        <v>46</v>
      </c>
      <c r="L656" s="1" t="s">
        <v>46</v>
      </c>
      <c r="M656" s="1" t="s">
        <v>46</v>
      </c>
      <c r="N656" s="1" t="s">
        <v>46</v>
      </c>
      <c r="O656" s="1" t="s">
        <v>46</v>
      </c>
      <c r="P656" s="1" t="s">
        <v>46</v>
      </c>
      <c r="Q656" s="11" t="str">
        <f>IF(OR(SMS[[#This Row],[El mensaje es asertivo, sin maltrato]]="No Cumple",SMS[[#This Row],[No brinda información sensible o falsa que afecte al cliente o la aplicación]]="No Cumple"),"No Cumple","Cumple")</f>
        <v>Cumple</v>
      </c>
      <c r="R656" s="1" t="s">
        <v>1611</v>
      </c>
      <c r="S656" s="4">
        <v>0.85</v>
      </c>
      <c r="T656" s="9">
        <f>IF(SMS[[#This Row],[Legal]]="No Cumple",0,SMS[[#This Row],[Nota]])</f>
        <v>0.85</v>
      </c>
    </row>
    <row r="657" spans="1:20" x14ac:dyDescent="0.25">
      <c r="A657" s="1" t="str">
        <f>SMS[[#This Row],[ID Asesor]]&amp;SMS[[#This Row],[Fecha Monitoreo]]</f>
        <v>363145856</v>
      </c>
      <c r="B657" s="2">
        <v>45856</v>
      </c>
      <c r="C657" s="1" t="s">
        <v>56</v>
      </c>
      <c r="D657" s="1">
        <v>3631</v>
      </c>
      <c r="E657" s="2">
        <v>45856</v>
      </c>
      <c r="F657" s="3">
        <v>0.39097222222222222</v>
      </c>
      <c r="G657" s="1" t="s">
        <v>43</v>
      </c>
      <c r="H657" s="1" t="s">
        <v>52</v>
      </c>
      <c r="I657" s="1" t="s">
        <v>46</v>
      </c>
      <c r="J657" s="1" t="s">
        <v>46</v>
      </c>
      <c r="K657" s="1" t="s">
        <v>47</v>
      </c>
      <c r="L657" s="1" t="s">
        <v>46</v>
      </c>
      <c r="M657" s="1" t="s">
        <v>46</v>
      </c>
      <c r="N657" s="1" t="s">
        <v>46</v>
      </c>
      <c r="O657" s="1" t="s">
        <v>46</v>
      </c>
      <c r="P657" s="1" t="s">
        <v>46</v>
      </c>
      <c r="Q657" s="11" t="str">
        <f>IF(OR(SMS[[#This Row],[El mensaje es asertivo, sin maltrato]]="No Cumple",SMS[[#This Row],[No brinda información sensible o falsa que afecte al cliente o la aplicación]]="No Cumple"),"No Cumple","Cumple")</f>
        <v>Cumple</v>
      </c>
      <c r="R657" s="1" t="s">
        <v>1612</v>
      </c>
      <c r="S657" s="4">
        <v>0.8</v>
      </c>
      <c r="T657" s="9">
        <f>IF(SMS[[#This Row],[Legal]]="No Cumple",0,SMS[[#This Row],[Nota]])</f>
        <v>0.8</v>
      </c>
    </row>
    <row r="658" spans="1:20" x14ac:dyDescent="0.25">
      <c r="A658" s="1" t="str">
        <f>SMS[[#This Row],[ID Asesor]]&amp;SMS[[#This Row],[Fecha Monitoreo]]</f>
        <v>251545856</v>
      </c>
      <c r="B658" s="2">
        <v>45856</v>
      </c>
      <c r="C658" s="1" t="s">
        <v>56</v>
      </c>
      <c r="D658" s="1">
        <v>2515</v>
      </c>
      <c r="E658" s="2">
        <v>45856</v>
      </c>
      <c r="F658" s="3">
        <v>0.44791666666666669</v>
      </c>
      <c r="G658" s="1" t="s">
        <v>60</v>
      </c>
      <c r="H658" s="1" t="s">
        <v>52</v>
      </c>
      <c r="I658" s="1" t="s">
        <v>46</v>
      </c>
      <c r="J658" s="1" t="s">
        <v>46</v>
      </c>
      <c r="K658" s="1" t="s">
        <v>46</v>
      </c>
      <c r="L658" s="1" t="s">
        <v>46</v>
      </c>
      <c r="M658" s="1" t="s">
        <v>46</v>
      </c>
      <c r="N658" s="1" t="s">
        <v>46</v>
      </c>
      <c r="O658" s="1" t="s">
        <v>46</v>
      </c>
      <c r="P658" s="1" t="s">
        <v>46</v>
      </c>
      <c r="Q658" s="11" t="str">
        <f>IF(OR(SMS[[#This Row],[El mensaje es asertivo, sin maltrato]]="No Cumple",SMS[[#This Row],[No brinda información sensible o falsa que afecte al cliente o la aplicación]]="No Cumple"),"No Cumple","Cumple")</f>
        <v>Cumple</v>
      </c>
      <c r="R658" s="1" t="s">
        <v>1613</v>
      </c>
      <c r="S658" s="4">
        <v>1</v>
      </c>
      <c r="T658" s="9">
        <f>IF(SMS[[#This Row],[Legal]]="No Cumple",0,SMS[[#This Row],[Nota]])</f>
        <v>1</v>
      </c>
    </row>
    <row r="659" spans="1:20" x14ac:dyDescent="0.25">
      <c r="A659" s="1" t="str">
        <f>SMS[[#This Row],[ID Asesor]]&amp;SMS[[#This Row],[Fecha Monitoreo]]</f>
        <v>404445856</v>
      </c>
      <c r="B659" s="2">
        <v>45856</v>
      </c>
      <c r="C659" s="1" t="s">
        <v>50</v>
      </c>
      <c r="D659" s="1">
        <v>4044</v>
      </c>
      <c r="E659" s="2">
        <v>45856</v>
      </c>
      <c r="F659" s="3">
        <v>0.53125</v>
      </c>
      <c r="G659" s="1" t="s">
        <v>51</v>
      </c>
      <c r="H659" s="1" t="s">
        <v>52</v>
      </c>
      <c r="I659" s="1" t="s">
        <v>46</v>
      </c>
      <c r="J659" s="1" t="s">
        <v>46</v>
      </c>
      <c r="K659" s="1" t="s">
        <v>46</v>
      </c>
      <c r="L659" s="1" t="s">
        <v>46</v>
      </c>
      <c r="M659" s="1" t="s">
        <v>46</v>
      </c>
      <c r="N659" s="1" t="s">
        <v>46</v>
      </c>
      <c r="O659" s="1" t="s">
        <v>46</v>
      </c>
      <c r="P659" s="1" t="s">
        <v>46</v>
      </c>
      <c r="Q659" s="11" t="str">
        <f>IF(OR(SMS[[#This Row],[El mensaje es asertivo, sin maltrato]]="No Cumple",SMS[[#This Row],[No brinda información sensible o falsa que afecte al cliente o la aplicación]]="No Cumple"),"No Cumple","Cumple")</f>
        <v>Cumple</v>
      </c>
      <c r="R659" s="1" t="s">
        <v>1614</v>
      </c>
      <c r="S659" s="4">
        <v>1</v>
      </c>
      <c r="T659" s="9">
        <f>IF(SMS[[#This Row],[Legal]]="No Cumple",0,SMS[[#This Row],[Nota]])</f>
        <v>1</v>
      </c>
    </row>
    <row r="660" spans="1:20" x14ac:dyDescent="0.25">
      <c r="A660" s="1" t="str">
        <f>SMS[[#This Row],[ID Asesor]]&amp;SMS[[#This Row],[Fecha Monitoreo]]</f>
        <v>383645856</v>
      </c>
      <c r="B660" s="2">
        <v>45856</v>
      </c>
      <c r="C660" s="1" t="s">
        <v>50</v>
      </c>
      <c r="D660" s="1">
        <v>3836</v>
      </c>
      <c r="E660" s="2">
        <v>45856</v>
      </c>
      <c r="F660" s="3">
        <v>0.40069444444444446</v>
      </c>
      <c r="G660" s="1" t="s">
        <v>51</v>
      </c>
      <c r="H660" s="1" t="s">
        <v>52</v>
      </c>
      <c r="I660" s="1" t="s">
        <v>46</v>
      </c>
      <c r="J660" s="1" t="s">
        <v>46</v>
      </c>
      <c r="K660" s="1" t="s">
        <v>46</v>
      </c>
      <c r="L660" s="1" t="s">
        <v>46</v>
      </c>
      <c r="M660" s="1" t="s">
        <v>46</v>
      </c>
      <c r="N660" s="1" t="s">
        <v>46</v>
      </c>
      <c r="O660" s="1" t="s">
        <v>46</v>
      </c>
      <c r="P660" s="1" t="s">
        <v>46</v>
      </c>
      <c r="Q660" s="11" t="str">
        <f>IF(OR(SMS[[#This Row],[El mensaje es asertivo, sin maltrato]]="No Cumple",SMS[[#This Row],[No brinda información sensible o falsa que afecte al cliente o la aplicación]]="No Cumple"),"No Cumple","Cumple")</f>
        <v>Cumple</v>
      </c>
      <c r="R660" s="1" t="s">
        <v>1615</v>
      </c>
      <c r="S660" s="4">
        <v>1</v>
      </c>
      <c r="T660" s="9">
        <f>IF(SMS[[#This Row],[Legal]]="No Cumple",0,SMS[[#This Row],[Nota]])</f>
        <v>1</v>
      </c>
    </row>
    <row r="661" spans="1:20" x14ac:dyDescent="0.25">
      <c r="A661" s="1" t="str">
        <f>SMS[[#This Row],[ID Asesor]]&amp;SMS[[#This Row],[Fecha Monitoreo]]</f>
        <v>378245856</v>
      </c>
      <c r="B661" s="2">
        <v>45856</v>
      </c>
      <c r="C661" s="1" t="s">
        <v>50</v>
      </c>
      <c r="D661" s="1">
        <v>3782</v>
      </c>
      <c r="E661" s="2">
        <v>45856</v>
      </c>
      <c r="F661" s="3">
        <v>0.46388888888888891</v>
      </c>
      <c r="G661" s="1" t="s">
        <v>51</v>
      </c>
      <c r="H661" s="1" t="s">
        <v>52</v>
      </c>
      <c r="I661" s="1" t="s">
        <v>46</v>
      </c>
      <c r="J661" s="1" t="s">
        <v>46</v>
      </c>
      <c r="K661" s="1" t="s">
        <v>46</v>
      </c>
      <c r="L661" s="1" t="s">
        <v>46</v>
      </c>
      <c r="M661" s="1" t="s">
        <v>46</v>
      </c>
      <c r="N661" s="1" t="s">
        <v>46</v>
      </c>
      <c r="O661" s="1" t="s">
        <v>46</v>
      </c>
      <c r="P661" s="1" t="s">
        <v>46</v>
      </c>
      <c r="Q661" s="11" t="str">
        <f>IF(OR(SMS[[#This Row],[El mensaje es asertivo, sin maltrato]]="No Cumple",SMS[[#This Row],[No brinda información sensible o falsa que afecte al cliente o la aplicación]]="No Cumple"),"No Cumple","Cumple")</f>
        <v>Cumple</v>
      </c>
      <c r="R661" s="1" t="s">
        <v>1616</v>
      </c>
      <c r="S661" s="4">
        <v>1</v>
      </c>
      <c r="T661" s="9">
        <f>IF(SMS[[#This Row],[Legal]]="No Cumple",0,SMS[[#This Row],[Nota]])</f>
        <v>1</v>
      </c>
    </row>
    <row r="662" spans="1:20" x14ac:dyDescent="0.25">
      <c r="A662" s="1" t="str">
        <f>SMS[[#This Row],[ID Asesor]]&amp;SMS[[#This Row],[Fecha Monitoreo]]</f>
        <v>338245856</v>
      </c>
      <c r="B662" s="2">
        <v>45856</v>
      </c>
      <c r="C662" s="1" t="s">
        <v>42</v>
      </c>
      <c r="D662" s="1">
        <v>3382</v>
      </c>
      <c r="E662" s="2">
        <v>45856</v>
      </c>
      <c r="F662" s="3">
        <v>5.9027777777777776E-2</v>
      </c>
      <c r="G662" s="1" t="s">
        <v>51</v>
      </c>
      <c r="H662" s="1" t="s">
        <v>52</v>
      </c>
      <c r="I662" s="1" t="s">
        <v>46</v>
      </c>
      <c r="J662" s="1" t="s">
        <v>46</v>
      </c>
      <c r="K662" s="1" t="s">
        <v>47</v>
      </c>
      <c r="L662" s="1" t="s">
        <v>47</v>
      </c>
      <c r="M662" s="1" t="s">
        <v>46</v>
      </c>
      <c r="N662" s="1" t="s">
        <v>46</v>
      </c>
      <c r="O662" s="1" t="s">
        <v>46</v>
      </c>
      <c r="P662" s="1" t="s">
        <v>46</v>
      </c>
      <c r="Q662" s="11" t="str">
        <f>IF(OR(SMS[[#This Row],[El mensaje es asertivo, sin maltrato]]="No Cumple",SMS[[#This Row],[No brinda información sensible o falsa que afecte al cliente o la aplicación]]="No Cumple"),"No Cumple","Cumple")</f>
        <v>Cumple</v>
      </c>
      <c r="R662" s="1" t="s">
        <v>1617</v>
      </c>
      <c r="S662" s="4">
        <v>0.6</v>
      </c>
      <c r="T662" s="9">
        <f>IF(SMS[[#This Row],[Legal]]="No Cumple",0,SMS[[#This Row],[Nota]])</f>
        <v>0.6</v>
      </c>
    </row>
    <row r="663" spans="1:20" x14ac:dyDescent="0.25">
      <c r="A663" s="1" t="str">
        <f>SMS[[#This Row],[ID Asesor]]&amp;SMS[[#This Row],[Fecha Monitoreo]]</f>
        <v>376345856</v>
      </c>
      <c r="B663" s="2">
        <v>45856</v>
      </c>
      <c r="C663" s="1" t="s">
        <v>59</v>
      </c>
      <c r="D663" s="1">
        <v>3763</v>
      </c>
      <c r="E663" s="2">
        <v>45856</v>
      </c>
      <c r="F663" s="3">
        <v>0.59722222222222221</v>
      </c>
      <c r="G663" s="1" t="s">
        <v>51</v>
      </c>
      <c r="H663" s="1" t="s">
        <v>52</v>
      </c>
      <c r="I663" s="1" t="s">
        <v>46</v>
      </c>
      <c r="J663" s="1" t="s">
        <v>47</v>
      </c>
      <c r="K663" s="1" t="s">
        <v>46</v>
      </c>
      <c r="L663" s="1" t="s">
        <v>46</v>
      </c>
      <c r="M663" s="1" t="s">
        <v>46</v>
      </c>
      <c r="N663" s="1" t="s">
        <v>46</v>
      </c>
      <c r="O663" s="1" t="s">
        <v>46</v>
      </c>
      <c r="P663" s="1" t="s">
        <v>46</v>
      </c>
      <c r="Q663" s="11" t="str">
        <f>IF(OR(SMS[[#This Row],[El mensaje es asertivo, sin maltrato]]="No Cumple",SMS[[#This Row],[No brinda información sensible o falsa que afecte al cliente o la aplicación]]="No Cumple"),"No Cumple","Cumple")</f>
        <v>Cumple</v>
      </c>
      <c r="R663" s="1" t="s">
        <v>1618</v>
      </c>
      <c r="S663" s="4">
        <v>0.8</v>
      </c>
      <c r="T663" s="9">
        <f>IF(SMS[[#This Row],[Legal]]="No Cumple",0,SMS[[#This Row],[Nota]])</f>
        <v>0.8</v>
      </c>
    </row>
    <row r="664" spans="1:20" x14ac:dyDescent="0.25">
      <c r="A664" s="1" t="str">
        <f>SMS[[#This Row],[ID Asesor]]&amp;SMS[[#This Row],[Fecha Monitoreo]]</f>
        <v>402845856</v>
      </c>
      <c r="B664" s="2">
        <v>45856</v>
      </c>
      <c r="C664" s="1" t="s">
        <v>59</v>
      </c>
      <c r="D664" s="1">
        <v>4028</v>
      </c>
      <c r="E664" s="2">
        <v>45856</v>
      </c>
      <c r="F664" s="3">
        <v>0.58958333333333335</v>
      </c>
      <c r="G664" s="1" t="s">
        <v>43</v>
      </c>
      <c r="H664" s="1" t="s">
        <v>52</v>
      </c>
      <c r="I664" s="1" t="s">
        <v>46</v>
      </c>
      <c r="J664" s="1" t="s">
        <v>46</v>
      </c>
      <c r="K664" s="1" t="s">
        <v>46</v>
      </c>
      <c r="L664" s="1" t="s">
        <v>46</v>
      </c>
      <c r="M664" s="1" t="s">
        <v>46</v>
      </c>
      <c r="N664" s="1" t="s">
        <v>46</v>
      </c>
      <c r="O664" s="1" t="s">
        <v>46</v>
      </c>
      <c r="P664" s="1" t="s">
        <v>46</v>
      </c>
      <c r="Q664" s="11" t="str">
        <f>IF(OR(SMS[[#This Row],[El mensaje es asertivo, sin maltrato]]="No Cumple",SMS[[#This Row],[No brinda información sensible o falsa que afecte al cliente o la aplicación]]="No Cumple"),"No Cumple","Cumple")</f>
        <v>Cumple</v>
      </c>
      <c r="R664" s="1" t="s">
        <v>75</v>
      </c>
      <c r="S664" s="4">
        <v>1</v>
      </c>
      <c r="T664" s="9">
        <f>IF(SMS[[#This Row],[Legal]]="No Cumple",0,SMS[[#This Row],[Nota]])</f>
        <v>1</v>
      </c>
    </row>
    <row r="665" spans="1:20" x14ac:dyDescent="0.25">
      <c r="A665" s="1" t="str">
        <f>SMS[[#This Row],[ID Asesor]]&amp;SMS[[#This Row],[Fecha Monitoreo]]</f>
        <v>270945856</v>
      </c>
      <c r="B665" s="2">
        <v>45856</v>
      </c>
      <c r="C665" s="1" t="s">
        <v>59</v>
      </c>
      <c r="D665" s="1">
        <v>2709</v>
      </c>
      <c r="E665" s="2">
        <v>45856</v>
      </c>
      <c r="F665" s="3">
        <v>0.63611111111111107</v>
      </c>
      <c r="G665" s="1" t="s">
        <v>60</v>
      </c>
      <c r="H665" s="1" t="s">
        <v>52</v>
      </c>
      <c r="I665" s="1" t="s">
        <v>46</v>
      </c>
      <c r="J665" s="1" t="s">
        <v>46</v>
      </c>
      <c r="K665" s="1" t="s">
        <v>46</v>
      </c>
      <c r="L665" s="1" t="s">
        <v>46</v>
      </c>
      <c r="M665" s="1" t="s">
        <v>46</v>
      </c>
      <c r="N665" s="1" t="s">
        <v>46</v>
      </c>
      <c r="O665" s="1" t="s">
        <v>46</v>
      </c>
      <c r="P665" s="1" t="s">
        <v>46</v>
      </c>
      <c r="Q665" s="11" t="str">
        <f>IF(OR(SMS[[#This Row],[El mensaje es asertivo, sin maltrato]]="No Cumple",SMS[[#This Row],[No brinda información sensible o falsa que afecte al cliente o la aplicación]]="No Cumple"),"No Cumple","Cumple")</f>
        <v>Cumple</v>
      </c>
      <c r="R665" s="1" t="s">
        <v>75</v>
      </c>
      <c r="S665" s="4">
        <v>1</v>
      </c>
      <c r="T665" s="9">
        <f>IF(SMS[[#This Row],[Legal]]="No Cumple",0,SMS[[#This Row],[Nota]])</f>
        <v>1</v>
      </c>
    </row>
    <row r="666" spans="1:20" x14ac:dyDescent="0.25">
      <c r="A666" s="1" t="str">
        <f>SMS[[#This Row],[ID Asesor]]&amp;SMS[[#This Row],[Fecha Monitoreo]]</f>
        <v>394545856</v>
      </c>
      <c r="B666" s="2">
        <v>45856</v>
      </c>
      <c r="C666" s="1" t="s">
        <v>59</v>
      </c>
      <c r="D666" s="1">
        <v>3945</v>
      </c>
      <c r="E666" s="2">
        <v>45856</v>
      </c>
      <c r="F666" s="3">
        <v>0.62291666666666667</v>
      </c>
      <c r="G666" s="1" t="s">
        <v>51</v>
      </c>
      <c r="H666" s="1" t="s">
        <v>52</v>
      </c>
      <c r="I666" s="1" t="s">
        <v>46</v>
      </c>
      <c r="J666" s="1" t="s">
        <v>46</v>
      </c>
      <c r="K666" s="1" t="s">
        <v>46</v>
      </c>
      <c r="L666" s="1" t="s">
        <v>46</v>
      </c>
      <c r="M666" s="1" t="s">
        <v>46</v>
      </c>
      <c r="N666" s="1" t="s">
        <v>46</v>
      </c>
      <c r="O666" s="1" t="s">
        <v>46</v>
      </c>
      <c r="P666" s="1" t="s">
        <v>46</v>
      </c>
      <c r="Q666" s="11" t="str">
        <f>IF(OR(SMS[[#This Row],[El mensaje es asertivo, sin maltrato]]="No Cumple",SMS[[#This Row],[No brinda información sensible o falsa que afecte al cliente o la aplicación]]="No Cumple"),"No Cumple","Cumple")</f>
        <v>Cumple</v>
      </c>
      <c r="R666" s="1" t="s">
        <v>75</v>
      </c>
      <c r="S666" s="4">
        <v>1</v>
      </c>
      <c r="T666" s="9">
        <f>IF(SMS[[#This Row],[Legal]]="No Cumple",0,SMS[[#This Row],[Nota]])</f>
        <v>1</v>
      </c>
    </row>
    <row r="667" spans="1:20" x14ac:dyDescent="0.25">
      <c r="A667" s="1" t="str">
        <f>SMS[[#This Row],[ID Asesor]]&amp;SMS[[#This Row],[Fecha Monitoreo]]</f>
        <v>372445856</v>
      </c>
      <c r="B667" s="2">
        <v>45856</v>
      </c>
      <c r="C667" s="1" t="s">
        <v>42</v>
      </c>
      <c r="D667" s="1">
        <v>3724</v>
      </c>
      <c r="E667" s="2">
        <v>45856</v>
      </c>
      <c r="F667" s="3">
        <v>0.52222222222222225</v>
      </c>
      <c r="G667" s="1" t="s">
        <v>51</v>
      </c>
      <c r="H667" s="1" t="s">
        <v>52</v>
      </c>
      <c r="I667" s="1" t="s">
        <v>46</v>
      </c>
      <c r="J667" s="1" t="s">
        <v>46</v>
      </c>
      <c r="K667" s="1" t="s">
        <v>46</v>
      </c>
      <c r="L667" s="1" t="s">
        <v>46</v>
      </c>
      <c r="M667" s="1" t="s">
        <v>46</v>
      </c>
      <c r="N667" s="1" t="s">
        <v>46</v>
      </c>
      <c r="O667" s="1" t="s">
        <v>46</v>
      </c>
      <c r="P667" s="1" t="s">
        <v>46</v>
      </c>
      <c r="Q667" s="11" t="str">
        <f>IF(OR(SMS[[#This Row],[El mensaje es asertivo, sin maltrato]]="No Cumple",SMS[[#This Row],[No brinda información sensible o falsa que afecte al cliente o la aplicación]]="No Cumple"),"No Cumple","Cumple")</f>
        <v>Cumple</v>
      </c>
      <c r="R667" s="1" t="s">
        <v>100</v>
      </c>
      <c r="S667" s="4">
        <v>1</v>
      </c>
      <c r="T667" s="9">
        <f>IF(SMS[[#This Row],[Legal]]="No Cumple",0,SMS[[#This Row],[Nota]])</f>
        <v>1</v>
      </c>
    </row>
    <row r="668" spans="1:20" x14ac:dyDescent="0.25">
      <c r="A668" s="1" t="str">
        <f>SMS[[#This Row],[ID Asesor]]&amp;SMS[[#This Row],[Fecha Monitoreo]]</f>
        <v>374745856</v>
      </c>
      <c r="B668" s="2">
        <v>45856</v>
      </c>
      <c r="C668" s="1" t="s">
        <v>42</v>
      </c>
      <c r="D668" s="1">
        <v>3747</v>
      </c>
      <c r="E668" s="2">
        <v>45856</v>
      </c>
      <c r="F668" s="3">
        <v>9.583333333333334E-2</v>
      </c>
      <c r="G668" s="1" t="s">
        <v>58</v>
      </c>
      <c r="H668" s="1" t="s">
        <v>52</v>
      </c>
      <c r="I668" s="1" t="s">
        <v>46</v>
      </c>
      <c r="J668" s="1" t="s">
        <v>46</v>
      </c>
      <c r="K668" s="1" t="s">
        <v>46</v>
      </c>
      <c r="L668" s="1" t="s">
        <v>46</v>
      </c>
      <c r="M668" s="1" t="s">
        <v>46</v>
      </c>
      <c r="N668" s="1" t="s">
        <v>46</v>
      </c>
      <c r="O668" s="1" t="s">
        <v>46</v>
      </c>
      <c r="P668" s="1" t="s">
        <v>46</v>
      </c>
      <c r="Q668" s="11" t="str">
        <f>IF(OR(SMS[[#This Row],[El mensaje es asertivo, sin maltrato]]="No Cumple",SMS[[#This Row],[No brinda información sensible o falsa que afecte al cliente o la aplicación]]="No Cumple"),"No Cumple","Cumple")</f>
        <v>Cumple</v>
      </c>
      <c r="R668" s="1" t="s">
        <v>95</v>
      </c>
      <c r="S668" s="4">
        <v>1</v>
      </c>
      <c r="T668" s="9">
        <f>IF(SMS[[#This Row],[Legal]]="No Cumple",0,SMS[[#This Row],[Nota]])</f>
        <v>1</v>
      </c>
    </row>
    <row r="669" spans="1:20" x14ac:dyDescent="0.25">
      <c r="A669" s="1" t="str">
        <f>SMS[[#This Row],[ID Asesor]]&amp;SMS[[#This Row],[Fecha Monitoreo]]</f>
        <v>380445856</v>
      </c>
      <c r="B669" s="2">
        <v>45856</v>
      </c>
      <c r="C669" s="1" t="s">
        <v>42</v>
      </c>
      <c r="D669" s="1">
        <v>3804</v>
      </c>
      <c r="E669" s="2">
        <v>45856</v>
      </c>
      <c r="F669" s="3">
        <v>0.18611111111111112</v>
      </c>
      <c r="G669" s="1" t="s">
        <v>58</v>
      </c>
      <c r="H669" s="1" t="s">
        <v>52</v>
      </c>
      <c r="I669" s="1" t="s">
        <v>46</v>
      </c>
      <c r="J669" s="1" t="s">
        <v>46</v>
      </c>
      <c r="K669" s="1" t="s">
        <v>46</v>
      </c>
      <c r="L669" s="1" t="s">
        <v>46</v>
      </c>
      <c r="M669" s="1" t="s">
        <v>46</v>
      </c>
      <c r="N669" s="1" t="s">
        <v>46</v>
      </c>
      <c r="O669" s="1" t="s">
        <v>46</v>
      </c>
      <c r="P669" s="1" t="s">
        <v>46</v>
      </c>
      <c r="Q669" s="11" t="str">
        <f>IF(OR(SMS[[#This Row],[El mensaje es asertivo, sin maltrato]]="No Cumple",SMS[[#This Row],[No brinda información sensible o falsa que afecte al cliente o la aplicación]]="No Cumple"),"No Cumple","Cumple")</f>
        <v>Cumple</v>
      </c>
      <c r="R669" s="1" t="s">
        <v>102</v>
      </c>
      <c r="S669" s="4">
        <v>1</v>
      </c>
      <c r="T669" s="9">
        <f>IF(SMS[[#This Row],[Legal]]="No Cumple",0,SMS[[#This Row],[Nota]])</f>
        <v>1</v>
      </c>
    </row>
    <row r="670" spans="1:20" x14ac:dyDescent="0.25">
      <c r="A670" s="1" t="str">
        <f>SMS[[#This Row],[ID Asesor]]&amp;SMS[[#This Row],[Fecha Monitoreo]]</f>
        <v>402245856</v>
      </c>
      <c r="B670" s="2">
        <v>45856</v>
      </c>
      <c r="C670" s="1" t="s">
        <v>42</v>
      </c>
      <c r="D670" s="1">
        <v>4022</v>
      </c>
      <c r="E670" s="2">
        <v>45856</v>
      </c>
      <c r="F670" s="3">
        <v>5.6944444444444443E-2</v>
      </c>
      <c r="G670" s="1" t="s">
        <v>43</v>
      </c>
      <c r="H670" s="1" t="s">
        <v>52</v>
      </c>
      <c r="I670" s="1" t="s">
        <v>46</v>
      </c>
      <c r="J670" s="1" t="s">
        <v>46</v>
      </c>
      <c r="K670" s="1" t="s">
        <v>46</v>
      </c>
      <c r="L670" s="1" t="s">
        <v>46</v>
      </c>
      <c r="M670" s="1" t="s">
        <v>46</v>
      </c>
      <c r="N670" s="1" t="s">
        <v>46</v>
      </c>
      <c r="O670" s="1" t="s">
        <v>46</v>
      </c>
      <c r="P670" s="1" t="s">
        <v>46</v>
      </c>
      <c r="Q670" s="11" t="str">
        <f>IF(OR(SMS[[#This Row],[El mensaje es asertivo, sin maltrato]]="No Cumple",SMS[[#This Row],[No brinda información sensible o falsa que afecte al cliente o la aplicación]]="No Cumple"),"No Cumple","Cumple")</f>
        <v>Cumple</v>
      </c>
      <c r="R670" s="1" t="s">
        <v>100</v>
      </c>
      <c r="S670" s="4">
        <v>1</v>
      </c>
      <c r="T670" s="9">
        <f>IF(SMS[[#This Row],[Legal]]="No Cumple",0,SMS[[#This Row],[Nota]])</f>
        <v>1</v>
      </c>
    </row>
    <row r="671" spans="1:20" x14ac:dyDescent="0.25">
      <c r="A671" s="1" t="str">
        <f>SMS[[#This Row],[ID Asesor]]&amp;SMS[[#This Row],[Fecha Monitoreo]]</f>
        <v>325045856</v>
      </c>
      <c r="B671" s="2">
        <v>45856</v>
      </c>
      <c r="C671" s="1" t="s">
        <v>42</v>
      </c>
      <c r="D671" s="1">
        <v>3250</v>
      </c>
      <c r="E671" s="2">
        <v>45856</v>
      </c>
      <c r="F671" s="3">
        <v>8.4722222222222227E-2</v>
      </c>
      <c r="G671" s="1" t="s">
        <v>51</v>
      </c>
      <c r="H671" s="1" t="s">
        <v>52</v>
      </c>
      <c r="I671" s="1" t="s">
        <v>46</v>
      </c>
      <c r="J671" s="1" t="s">
        <v>46</v>
      </c>
      <c r="K671" s="1" t="s">
        <v>46</v>
      </c>
      <c r="L671" s="1" t="s">
        <v>46</v>
      </c>
      <c r="M671" s="1" t="s">
        <v>46</v>
      </c>
      <c r="N671" s="1" t="s">
        <v>46</v>
      </c>
      <c r="O671" s="1" t="s">
        <v>46</v>
      </c>
      <c r="P671" s="1" t="s">
        <v>46</v>
      </c>
      <c r="Q671" s="11" t="str">
        <f>IF(OR(SMS[[#This Row],[El mensaje es asertivo, sin maltrato]]="No Cumple",SMS[[#This Row],[No brinda información sensible o falsa que afecte al cliente o la aplicación]]="No Cumple"),"No Cumple","Cumple")</f>
        <v>Cumple</v>
      </c>
      <c r="R671" s="1" t="s">
        <v>95</v>
      </c>
      <c r="S671" s="4">
        <v>1</v>
      </c>
      <c r="T671" s="9">
        <f>IF(SMS[[#This Row],[Legal]]="No Cumple",0,SMS[[#This Row],[Nota]])</f>
        <v>1</v>
      </c>
    </row>
    <row r="672" spans="1:20" x14ac:dyDescent="0.25">
      <c r="A672" s="1" t="str">
        <f>SMS[[#This Row],[ID Asesor]]&amp;SMS[[#This Row],[Fecha Monitoreo]]</f>
        <v>404245856</v>
      </c>
      <c r="B672" s="2">
        <v>45856</v>
      </c>
      <c r="C672" s="1" t="s">
        <v>56</v>
      </c>
      <c r="D672" s="1">
        <v>4042</v>
      </c>
      <c r="E672" s="2">
        <v>45856</v>
      </c>
      <c r="F672" s="3">
        <v>0.52013888888888893</v>
      </c>
      <c r="G672" s="1" t="s">
        <v>51</v>
      </c>
      <c r="H672" s="1" t="s">
        <v>52</v>
      </c>
      <c r="I672" s="1" t="s">
        <v>46</v>
      </c>
      <c r="J672" s="1" t="s">
        <v>46</v>
      </c>
      <c r="K672" s="1" t="s">
        <v>46</v>
      </c>
      <c r="L672" s="1" t="s">
        <v>46</v>
      </c>
      <c r="M672" s="1" t="s">
        <v>46</v>
      </c>
      <c r="N672" s="1" t="s">
        <v>46</v>
      </c>
      <c r="O672" s="1" t="s">
        <v>46</v>
      </c>
      <c r="P672" s="1" t="s">
        <v>46</v>
      </c>
      <c r="Q672" s="11" t="str">
        <f>IF(OR(SMS[[#This Row],[El mensaje es asertivo, sin maltrato]]="No Cumple",SMS[[#This Row],[No brinda información sensible o falsa que afecte al cliente o la aplicación]]="No Cumple"),"No Cumple","Cumple")</f>
        <v>Cumple</v>
      </c>
      <c r="R672" s="1" t="s">
        <v>157</v>
      </c>
      <c r="S672" s="4">
        <v>1</v>
      </c>
      <c r="T672" s="9">
        <f>IF(SMS[[#This Row],[Legal]]="No Cumple",0,SMS[[#This Row],[Nota]])</f>
        <v>1</v>
      </c>
    </row>
    <row r="673" spans="1:20" x14ac:dyDescent="0.25">
      <c r="A673" s="1" t="str">
        <f>SMS[[#This Row],[ID Asesor]]&amp;SMS[[#This Row],[Fecha Monitoreo]]</f>
        <v>350845856</v>
      </c>
      <c r="B673" s="2">
        <v>45856</v>
      </c>
      <c r="C673" s="1" t="s">
        <v>56</v>
      </c>
      <c r="D673" s="1">
        <v>3508</v>
      </c>
      <c r="E673" s="2">
        <v>45856</v>
      </c>
      <c r="F673" s="3">
        <v>0.40277777777777779</v>
      </c>
      <c r="G673" s="1" t="s">
        <v>51</v>
      </c>
      <c r="H673" s="1" t="s">
        <v>52</v>
      </c>
      <c r="I673" s="1" t="s">
        <v>46</v>
      </c>
      <c r="J673" s="1" t="s">
        <v>46</v>
      </c>
      <c r="K673" s="1" t="s">
        <v>46</v>
      </c>
      <c r="L673" s="1" t="s">
        <v>46</v>
      </c>
      <c r="M673" s="1" t="s">
        <v>46</v>
      </c>
      <c r="N673" s="1" t="s">
        <v>46</v>
      </c>
      <c r="O673" s="1" t="s">
        <v>46</v>
      </c>
      <c r="P673" s="1" t="s">
        <v>46</v>
      </c>
      <c r="Q673" s="11" t="str">
        <f>IF(OR(SMS[[#This Row],[El mensaje es asertivo, sin maltrato]]="No Cumple",SMS[[#This Row],[No brinda información sensible o falsa que afecte al cliente o la aplicación]]="No Cumple"),"No Cumple","Cumple")</f>
        <v>Cumple</v>
      </c>
      <c r="R673" s="1" t="s">
        <v>402</v>
      </c>
      <c r="S673" s="4">
        <v>1</v>
      </c>
      <c r="T673" s="9">
        <f>IF(SMS[[#This Row],[Legal]]="No Cumple",0,SMS[[#This Row],[Nota]])</f>
        <v>1</v>
      </c>
    </row>
    <row r="674" spans="1:20" x14ac:dyDescent="0.25">
      <c r="A674" s="1" t="str">
        <f>SMS[[#This Row],[ID Asesor]]&amp;SMS[[#This Row],[Fecha Monitoreo]]</f>
        <v>403245856</v>
      </c>
      <c r="B674" s="2">
        <v>45856</v>
      </c>
      <c r="C674" s="1" t="s">
        <v>696</v>
      </c>
      <c r="D674" s="1">
        <v>4032</v>
      </c>
      <c r="E674" s="2">
        <v>45856</v>
      </c>
      <c r="F674" s="3">
        <v>0.56388888888888888</v>
      </c>
      <c r="G674" s="1" t="s">
        <v>51</v>
      </c>
      <c r="H674" s="1" t="s">
        <v>52</v>
      </c>
      <c r="I674" s="1" t="s">
        <v>46</v>
      </c>
      <c r="J674" s="1" t="s">
        <v>46</v>
      </c>
      <c r="K674" s="1" t="s">
        <v>46</v>
      </c>
      <c r="L674" s="1" t="s">
        <v>46</v>
      </c>
      <c r="M674" s="1" t="s">
        <v>46</v>
      </c>
      <c r="N674" s="1" t="s">
        <v>46</v>
      </c>
      <c r="O674" s="1" t="s">
        <v>46</v>
      </c>
      <c r="P674" s="1" t="s">
        <v>46</v>
      </c>
      <c r="Q674" s="11" t="str">
        <f>IF(OR(SMS[[#This Row],[El mensaje es asertivo, sin maltrato]]="No Cumple",SMS[[#This Row],[No brinda información sensible o falsa que afecte al cliente o la aplicación]]="No Cumple"),"No Cumple","Cumple")</f>
        <v>Cumple</v>
      </c>
      <c r="R674" s="1" t="s">
        <v>699</v>
      </c>
      <c r="S674" s="4">
        <v>1</v>
      </c>
      <c r="T674" s="9">
        <f>IF(SMS[[#This Row],[Legal]]="No Cumple",0,SMS[[#This Row],[Nota]])</f>
        <v>1</v>
      </c>
    </row>
    <row r="675" spans="1:20" x14ac:dyDescent="0.25">
      <c r="A675" s="1" t="str">
        <f>SMS[[#This Row],[ID Asesor]]&amp;SMS[[#This Row],[Fecha Monitoreo]]</f>
        <v>372945856</v>
      </c>
      <c r="B675" s="2">
        <v>45856</v>
      </c>
      <c r="C675" s="1" t="s">
        <v>696</v>
      </c>
      <c r="D675" s="1">
        <v>3729</v>
      </c>
      <c r="E675" s="2">
        <v>45856</v>
      </c>
      <c r="F675" s="3">
        <v>0.58125000000000004</v>
      </c>
      <c r="G675" s="1" t="s">
        <v>43</v>
      </c>
      <c r="H675" s="1" t="s">
        <v>52</v>
      </c>
      <c r="I675" s="1" t="s">
        <v>46</v>
      </c>
      <c r="J675" s="1" t="s">
        <v>46</v>
      </c>
      <c r="K675" s="1" t="s">
        <v>46</v>
      </c>
      <c r="L675" s="1" t="s">
        <v>46</v>
      </c>
      <c r="M675" s="1" t="s">
        <v>46</v>
      </c>
      <c r="N675" s="1" t="s">
        <v>46</v>
      </c>
      <c r="O675" s="1" t="s">
        <v>46</v>
      </c>
      <c r="P675" s="1" t="s">
        <v>46</v>
      </c>
      <c r="Q675" s="11" t="str">
        <f>IF(OR(SMS[[#This Row],[El mensaje es asertivo, sin maltrato]]="No Cumple",SMS[[#This Row],[No brinda información sensible o falsa que afecte al cliente o la aplicación]]="No Cumple"),"No Cumple","Cumple")</f>
        <v>Cumple</v>
      </c>
      <c r="R675" s="1" t="s">
        <v>699</v>
      </c>
      <c r="S675" s="4">
        <v>1</v>
      </c>
      <c r="T675" s="9">
        <f>IF(SMS[[#This Row],[Legal]]="No Cumple",0,SMS[[#This Row],[Nota]])</f>
        <v>1</v>
      </c>
    </row>
    <row r="676" spans="1:20" x14ac:dyDescent="0.25">
      <c r="A676" s="1" t="str">
        <f>SMS[[#This Row],[ID Asesor]]&amp;SMS[[#This Row],[Fecha Monitoreo]]</f>
        <v>394045856</v>
      </c>
      <c r="B676" s="2">
        <v>45856</v>
      </c>
      <c r="C676" s="1" t="s">
        <v>42</v>
      </c>
      <c r="D676" s="1">
        <v>3940</v>
      </c>
      <c r="E676" s="2">
        <v>45856</v>
      </c>
      <c r="F676" s="3">
        <v>0.35833333333333334</v>
      </c>
      <c r="G676" s="1" t="s">
        <v>43</v>
      </c>
      <c r="H676" s="1" t="s">
        <v>52</v>
      </c>
      <c r="I676" s="1" t="s">
        <v>46</v>
      </c>
      <c r="J676" s="1" t="s">
        <v>46</v>
      </c>
      <c r="K676" s="1" t="s">
        <v>46</v>
      </c>
      <c r="L676" s="1" t="s">
        <v>46</v>
      </c>
      <c r="M676" s="1" t="s">
        <v>46</v>
      </c>
      <c r="N676" s="1" t="s">
        <v>46</v>
      </c>
      <c r="O676" s="1" t="s">
        <v>46</v>
      </c>
      <c r="P676" s="1" t="s">
        <v>46</v>
      </c>
      <c r="Q676" s="11" t="str">
        <f>IF(OR(SMS[[#This Row],[El mensaje es asertivo, sin maltrato]]="No Cumple",SMS[[#This Row],[No brinda información sensible o falsa que afecte al cliente o la aplicación]]="No Cumple"),"No Cumple","Cumple")</f>
        <v>Cumple</v>
      </c>
      <c r="R676" s="1" t="s">
        <v>102</v>
      </c>
      <c r="S676" s="4">
        <v>1</v>
      </c>
      <c r="T676" s="9">
        <f>IF(SMS[[#This Row],[Legal]]="No Cumple",0,SMS[[#This Row],[Nota]])</f>
        <v>1</v>
      </c>
    </row>
    <row r="677" spans="1:20" x14ac:dyDescent="0.25">
      <c r="A677" s="1" t="str">
        <f>SMS[[#This Row],[ID Asesor]]&amp;SMS[[#This Row],[Fecha Monitoreo]]</f>
        <v>271745856</v>
      </c>
      <c r="B677" s="2">
        <v>45856</v>
      </c>
      <c r="C677" s="1" t="s">
        <v>56</v>
      </c>
      <c r="D677" s="1">
        <v>2717</v>
      </c>
      <c r="E677" s="2">
        <v>45856</v>
      </c>
      <c r="F677" s="3">
        <v>0.37361111111111112</v>
      </c>
      <c r="G677" s="1" t="s">
        <v>51</v>
      </c>
      <c r="H677" s="1" t="s">
        <v>52</v>
      </c>
      <c r="I677" s="1" t="s">
        <v>47</v>
      </c>
      <c r="J677" s="1" t="s">
        <v>46</v>
      </c>
      <c r="K677" s="1" t="s">
        <v>46</v>
      </c>
      <c r="L677" s="1" t="s">
        <v>46</v>
      </c>
      <c r="M677" s="1" t="s">
        <v>46</v>
      </c>
      <c r="N677" s="1" t="s">
        <v>46</v>
      </c>
      <c r="O677" s="1" t="s">
        <v>46</v>
      </c>
      <c r="P677" s="1" t="s">
        <v>46</v>
      </c>
      <c r="Q677" s="11" t="str">
        <f>IF(OR(SMS[[#This Row],[El mensaje es asertivo, sin maltrato]]="No Cumple",SMS[[#This Row],[No brinda información sensible o falsa que afecte al cliente o la aplicación]]="No Cumple"),"No Cumple","Cumple")</f>
        <v>Cumple</v>
      </c>
      <c r="R677" s="1" t="s">
        <v>1619</v>
      </c>
      <c r="S677" s="4">
        <v>0.85</v>
      </c>
      <c r="T677" s="9">
        <f>IF(SMS[[#This Row],[Legal]]="No Cumple",0,SMS[[#This Row],[Nota]])</f>
        <v>0.85</v>
      </c>
    </row>
    <row r="678" spans="1:20" x14ac:dyDescent="0.25">
      <c r="A678" s="1" t="str">
        <f>SMS[[#This Row],[ID Asesor]]&amp;SMS[[#This Row],[Fecha Monitoreo]]</f>
        <v>382345856</v>
      </c>
      <c r="B678" s="2">
        <v>45856</v>
      </c>
      <c r="C678" s="1" t="s">
        <v>126</v>
      </c>
      <c r="D678" s="1">
        <v>3823</v>
      </c>
      <c r="E678" s="2">
        <v>45856</v>
      </c>
      <c r="F678" s="3">
        <v>0.72847222222222219</v>
      </c>
      <c r="G678" s="1" t="s">
        <v>58</v>
      </c>
      <c r="H678" s="1" t="s">
        <v>52</v>
      </c>
      <c r="I678" s="1" t="s">
        <v>46</v>
      </c>
      <c r="J678" s="1" t="s">
        <v>46</v>
      </c>
      <c r="K678" s="1" t="s">
        <v>46</v>
      </c>
      <c r="L678" s="1" t="s">
        <v>46</v>
      </c>
      <c r="M678" s="1" t="s">
        <v>46</v>
      </c>
      <c r="N678" s="1" t="s">
        <v>46</v>
      </c>
      <c r="O678" s="1" t="s">
        <v>46</v>
      </c>
      <c r="P678" s="1" t="s">
        <v>46</v>
      </c>
      <c r="Q678" s="11" t="str">
        <f>IF(OR(SMS[[#This Row],[El mensaje es asertivo, sin maltrato]]="No Cumple",SMS[[#This Row],[No brinda información sensible o falsa que afecte al cliente o la aplicación]]="No Cumple"),"No Cumple","Cumple")</f>
        <v>Cumple</v>
      </c>
      <c r="R678" s="1" t="s">
        <v>133</v>
      </c>
      <c r="S678" s="4">
        <v>1</v>
      </c>
      <c r="T678" s="9">
        <f>IF(SMS[[#This Row],[Legal]]="No Cumple",0,SMS[[#This Row],[Nota]])</f>
        <v>1</v>
      </c>
    </row>
    <row r="679" spans="1:20" x14ac:dyDescent="0.25">
      <c r="A679" s="1" t="str">
        <f>SMS[[#This Row],[ID Asesor]]&amp;SMS[[#This Row],[Fecha Monitoreo]]</f>
        <v>295045856</v>
      </c>
      <c r="B679" s="2">
        <v>45856</v>
      </c>
      <c r="C679" s="1" t="s">
        <v>126</v>
      </c>
      <c r="D679" s="1">
        <v>2950</v>
      </c>
      <c r="E679" s="2">
        <v>45856</v>
      </c>
      <c r="F679" s="3">
        <v>0.55486111111111114</v>
      </c>
      <c r="G679" s="1" t="s">
        <v>43</v>
      </c>
      <c r="H679" s="1" t="s">
        <v>52</v>
      </c>
      <c r="I679" s="1" t="s">
        <v>46</v>
      </c>
      <c r="J679" s="1" t="s">
        <v>46</v>
      </c>
      <c r="K679" s="1" t="s">
        <v>46</v>
      </c>
      <c r="L679" s="1" t="s">
        <v>46</v>
      </c>
      <c r="M679" s="1" t="s">
        <v>46</v>
      </c>
      <c r="N679" s="1" t="s">
        <v>46</v>
      </c>
      <c r="O679" s="1" t="s">
        <v>46</v>
      </c>
      <c r="P679" s="1" t="s">
        <v>46</v>
      </c>
      <c r="Q679" s="11" t="str">
        <f>IF(OR(SMS[[#This Row],[El mensaje es asertivo, sin maltrato]]="No Cumple",SMS[[#This Row],[No brinda información sensible o falsa que afecte al cliente o la aplicación]]="No Cumple"),"No Cumple","Cumple")</f>
        <v>Cumple</v>
      </c>
      <c r="R679" s="1" t="s">
        <v>133</v>
      </c>
      <c r="S679" s="4">
        <v>1</v>
      </c>
      <c r="T679" s="9">
        <f>IF(SMS[[#This Row],[Legal]]="No Cumple",0,SMS[[#This Row],[Nota]])</f>
        <v>1</v>
      </c>
    </row>
    <row r="680" spans="1:20" x14ac:dyDescent="0.25">
      <c r="A680" s="1" t="str">
        <f>SMS[[#This Row],[ID Asesor]]&amp;SMS[[#This Row],[Fecha Monitoreo]]</f>
        <v>377145856</v>
      </c>
      <c r="B680" s="2">
        <v>45856</v>
      </c>
      <c r="C680" s="1" t="s">
        <v>126</v>
      </c>
      <c r="D680" s="1">
        <v>3771</v>
      </c>
      <c r="E680" s="2">
        <v>45856</v>
      </c>
      <c r="F680" s="3">
        <v>0.71805555555555556</v>
      </c>
      <c r="G680" s="1" t="s">
        <v>43</v>
      </c>
      <c r="H680" s="1" t="s">
        <v>52</v>
      </c>
      <c r="I680" s="1" t="s">
        <v>46</v>
      </c>
      <c r="J680" s="1" t="s">
        <v>46</v>
      </c>
      <c r="K680" s="1" t="s">
        <v>46</v>
      </c>
      <c r="L680" s="1" t="s">
        <v>46</v>
      </c>
      <c r="M680" s="1" t="s">
        <v>46</v>
      </c>
      <c r="N680" s="1" t="s">
        <v>46</v>
      </c>
      <c r="O680" s="1" t="s">
        <v>46</v>
      </c>
      <c r="P680" s="1" t="s">
        <v>46</v>
      </c>
      <c r="Q680" s="11" t="str">
        <f>IF(OR(SMS[[#This Row],[El mensaje es asertivo, sin maltrato]]="No Cumple",SMS[[#This Row],[No brinda información sensible o falsa que afecte al cliente o la aplicación]]="No Cumple"),"No Cumple","Cumple")</f>
        <v>Cumple</v>
      </c>
      <c r="R680" s="1" t="s">
        <v>131</v>
      </c>
      <c r="S680" s="4">
        <v>1</v>
      </c>
      <c r="T680" s="9">
        <f>IF(SMS[[#This Row],[Legal]]="No Cumple",0,SMS[[#This Row],[Nota]])</f>
        <v>1</v>
      </c>
    </row>
    <row r="681" spans="1:20" x14ac:dyDescent="0.25">
      <c r="A681" s="1" t="str">
        <f>SMS[[#This Row],[ID Asesor]]&amp;SMS[[#This Row],[Fecha Monitoreo]]</f>
        <v>396445856</v>
      </c>
      <c r="B681" s="2">
        <v>45856</v>
      </c>
      <c r="C681" s="1" t="s">
        <v>126</v>
      </c>
      <c r="D681" s="1">
        <v>3964</v>
      </c>
      <c r="E681" s="2">
        <v>45856</v>
      </c>
      <c r="F681" s="3">
        <v>0.72847222222222219</v>
      </c>
      <c r="G681" s="1" t="s">
        <v>58</v>
      </c>
      <c r="H681" s="1" t="s">
        <v>52</v>
      </c>
      <c r="I681" s="1" t="s">
        <v>46</v>
      </c>
      <c r="J681" s="1" t="s">
        <v>46</v>
      </c>
      <c r="K681" s="1" t="s">
        <v>46</v>
      </c>
      <c r="L681" s="1" t="s">
        <v>46</v>
      </c>
      <c r="M681" s="1" t="s">
        <v>46</v>
      </c>
      <c r="N681" s="1" t="s">
        <v>46</v>
      </c>
      <c r="O681" s="1" t="s">
        <v>46</v>
      </c>
      <c r="P681" s="1" t="s">
        <v>46</v>
      </c>
      <c r="Q681" s="11" t="str">
        <f>IF(OR(SMS[[#This Row],[El mensaje es asertivo, sin maltrato]]="No Cumple",SMS[[#This Row],[No brinda información sensible o falsa que afecte al cliente o la aplicación]]="No Cumple"),"No Cumple","Cumple")</f>
        <v>Cumple</v>
      </c>
      <c r="R681" s="1" t="s">
        <v>1620</v>
      </c>
      <c r="S681" s="4">
        <v>1</v>
      </c>
      <c r="T681" s="9">
        <f>IF(SMS[[#This Row],[Legal]]="No Cumple",0,SMS[[#This Row],[Nota]])</f>
        <v>1</v>
      </c>
    </row>
    <row r="682" spans="1:20" x14ac:dyDescent="0.25">
      <c r="A682" s="1" t="str">
        <f>SMS[[#This Row],[ID Asesor]]&amp;SMS[[#This Row],[Fecha Monitoreo]]</f>
        <v>362345857</v>
      </c>
      <c r="B682" s="2">
        <v>45857</v>
      </c>
      <c r="C682" s="1" t="s">
        <v>42</v>
      </c>
      <c r="D682" s="1">
        <v>3623</v>
      </c>
      <c r="E682" s="2">
        <v>45857</v>
      </c>
      <c r="F682" s="3">
        <v>0.40902777777777777</v>
      </c>
      <c r="G682" s="1" t="s">
        <v>58</v>
      </c>
      <c r="H682" s="1" t="s">
        <v>52</v>
      </c>
      <c r="I682" s="1" t="s">
        <v>46</v>
      </c>
      <c r="J682" s="1" t="s">
        <v>46</v>
      </c>
      <c r="K682" s="1" t="s">
        <v>46</v>
      </c>
      <c r="L682" s="1" t="s">
        <v>46</v>
      </c>
      <c r="M682" s="1" t="s">
        <v>46</v>
      </c>
      <c r="N682" s="1" t="s">
        <v>46</v>
      </c>
      <c r="O682" s="1" t="s">
        <v>46</v>
      </c>
      <c r="P682" s="1" t="s">
        <v>46</v>
      </c>
      <c r="Q682" s="11" t="str">
        <f>IF(OR(SMS[[#This Row],[El mensaje es asertivo, sin maltrato]]="No Cumple",SMS[[#This Row],[No brinda información sensible o falsa que afecte al cliente o la aplicación]]="No Cumple"),"No Cumple","Cumple")</f>
        <v>Cumple</v>
      </c>
      <c r="R682" s="1" t="s">
        <v>102</v>
      </c>
      <c r="S682" s="4">
        <v>1</v>
      </c>
      <c r="T682" s="9">
        <f>IF(SMS[[#This Row],[Legal]]="No Cumple",0,SMS[[#This Row],[Nota]])</f>
        <v>1</v>
      </c>
    </row>
    <row r="683" spans="1:20" x14ac:dyDescent="0.25">
      <c r="A683" s="1" t="str">
        <f>SMS[[#This Row],[ID Asesor]]&amp;SMS[[#This Row],[Fecha Monitoreo]]</f>
        <v>381545857</v>
      </c>
      <c r="B683" s="2">
        <v>45857</v>
      </c>
      <c r="C683" s="1" t="s">
        <v>42</v>
      </c>
      <c r="D683" s="1">
        <v>3815</v>
      </c>
      <c r="E683" s="2">
        <v>45857</v>
      </c>
      <c r="F683" s="3">
        <v>0.44791666666666669</v>
      </c>
      <c r="G683" s="1" t="s">
        <v>58</v>
      </c>
      <c r="H683" s="1" t="s">
        <v>52</v>
      </c>
      <c r="I683" s="1" t="s">
        <v>46</v>
      </c>
      <c r="J683" s="1" t="s">
        <v>46</v>
      </c>
      <c r="K683" s="1" t="s">
        <v>46</v>
      </c>
      <c r="L683" s="1" t="s">
        <v>46</v>
      </c>
      <c r="M683" s="1" t="s">
        <v>46</v>
      </c>
      <c r="N683" s="1" t="s">
        <v>46</v>
      </c>
      <c r="O683" s="1" t="s">
        <v>46</v>
      </c>
      <c r="P683" s="1" t="s">
        <v>46</v>
      </c>
      <c r="Q683" s="11" t="str">
        <f>IF(OR(SMS[[#This Row],[El mensaje es asertivo, sin maltrato]]="No Cumple",SMS[[#This Row],[No brinda información sensible o falsa que afecte al cliente o la aplicación]]="No Cumple"),"No Cumple","Cumple")</f>
        <v>Cumple</v>
      </c>
      <c r="R683" s="1" t="s">
        <v>100</v>
      </c>
      <c r="S683" s="4">
        <v>1</v>
      </c>
      <c r="T683" s="9">
        <f>IF(SMS[[#This Row],[Legal]]="No Cumple",0,SMS[[#This Row],[Nota]])</f>
        <v>1</v>
      </c>
    </row>
    <row r="684" spans="1:20" x14ac:dyDescent="0.25">
      <c r="A684" s="1" t="str">
        <f>SMS[[#This Row],[ID Asesor]]&amp;SMS[[#This Row],[Fecha Monitoreo]]</f>
        <v>335445859</v>
      </c>
      <c r="B684" s="2">
        <v>45859</v>
      </c>
      <c r="C684" s="1" t="s">
        <v>56</v>
      </c>
      <c r="D684" s="1">
        <v>3354</v>
      </c>
      <c r="E684" s="2">
        <v>45859</v>
      </c>
      <c r="F684" s="3">
        <v>0.37847222222222221</v>
      </c>
      <c r="G684" s="1" t="s">
        <v>58</v>
      </c>
      <c r="H684" s="1" t="s">
        <v>52</v>
      </c>
      <c r="I684" s="1" t="s">
        <v>46</v>
      </c>
      <c r="J684" s="1" t="s">
        <v>47</v>
      </c>
      <c r="K684" s="1" t="s">
        <v>47</v>
      </c>
      <c r="L684" s="1" t="s">
        <v>47</v>
      </c>
      <c r="M684" s="1" t="s">
        <v>46</v>
      </c>
      <c r="N684" s="1" t="s">
        <v>47</v>
      </c>
      <c r="O684" s="1" t="s">
        <v>46</v>
      </c>
      <c r="P684" s="1" t="s">
        <v>46</v>
      </c>
      <c r="Q684" s="11" t="str">
        <f>IF(OR(SMS[[#This Row],[El mensaje es asertivo, sin maltrato]]="No Cumple",SMS[[#This Row],[No brinda información sensible o falsa que afecte al cliente o la aplicación]]="No Cumple"),"No Cumple","Cumple")</f>
        <v>Cumple</v>
      </c>
      <c r="R684" s="1" t="s">
        <v>1621</v>
      </c>
      <c r="S684" s="4">
        <v>0.25</v>
      </c>
      <c r="T684" s="9">
        <f>IF(SMS[[#This Row],[Legal]]="No Cumple",0,SMS[[#This Row],[Nota]])</f>
        <v>0.25</v>
      </c>
    </row>
    <row r="685" spans="1:20" x14ac:dyDescent="0.25">
      <c r="A685" s="1" t="str">
        <f>SMS[[#This Row],[ID Asesor]]&amp;SMS[[#This Row],[Fecha Monitoreo]]</f>
        <v>366645859</v>
      </c>
      <c r="B685" s="2">
        <v>45859</v>
      </c>
      <c r="C685" s="1" t="s">
        <v>50</v>
      </c>
      <c r="D685" s="1">
        <v>3666</v>
      </c>
      <c r="E685" s="2">
        <v>45859</v>
      </c>
      <c r="F685" s="3">
        <v>0.42152777777777778</v>
      </c>
      <c r="G685" s="1" t="s">
        <v>43</v>
      </c>
      <c r="H685" s="1" t="s">
        <v>52</v>
      </c>
      <c r="I685" s="1" t="s">
        <v>46</v>
      </c>
      <c r="J685" s="1" t="s">
        <v>46</v>
      </c>
      <c r="K685" s="1" t="s">
        <v>46</v>
      </c>
      <c r="L685" s="1" t="s">
        <v>46</v>
      </c>
      <c r="M685" s="1" t="s">
        <v>46</v>
      </c>
      <c r="N685" s="1" t="s">
        <v>47</v>
      </c>
      <c r="O685" s="1" t="s">
        <v>46</v>
      </c>
      <c r="P685" s="1" t="s">
        <v>46</v>
      </c>
      <c r="Q685" s="11" t="str">
        <f>IF(OR(SMS[[#This Row],[El mensaje es asertivo, sin maltrato]]="No Cumple",SMS[[#This Row],[No brinda información sensible o falsa que afecte al cliente o la aplicación]]="No Cumple"),"No Cumple","Cumple")</f>
        <v>Cumple</v>
      </c>
      <c r="R685" s="1" t="s">
        <v>1622</v>
      </c>
      <c r="S685" s="4">
        <v>0.85</v>
      </c>
      <c r="T685" s="9">
        <f>IF(SMS[[#This Row],[Legal]]="No Cumple",0,SMS[[#This Row],[Nota]])</f>
        <v>0.85</v>
      </c>
    </row>
    <row r="686" spans="1:20" x14ac:dyDescent="0.25">
      <c r="A686" s="1" t="str">
        <f>SMS[[#This Row],[ID Asesor]]&amp;SMS[[#This Row],[Fecha Monitoreo]]</f>
        <v>367345859</v>
      </c>
      <c r="B686" s="2">
        <v>45859</v>
      </c>
      <c r="C686" s="1" t="s">
        <v>50</v>
      </c>
      <c r="D686" s="1">
        <v>3673</v>
      </c>
      <c r="E686" s="2">
        <v>45859</v>
      </c>
      <c r="F686" s="3">
        <v>0.55486111111111114</v>
      </c>
      <c r="G686" s="1" t="s">
        <v>43</v>
      </c>
      <c r="H686" s="1" t="s">
        <v>52</v>
      </c>
      <c r="I686" s="1" t="s">
        <v>46</v>
      </c>
      <c r="J686" s="1" t="s">
        <v>46</v>
      </c>
      <c r="K686" s="1" t="s">
        <v>46</v>
      </c>
      <c r="L686" s="1" t="s">
        <v>46</v>
      </c>
      <c r="M686" s="1" t="s">
        <v>46</v>
      </c>
      <c r="N686" s="1" t="s">
        <v>46</v>
      </c>
      <c r="O686" s="1" t="s">
        <v>46</v>
      </c>
      <c r="P686" s="1" t="s">
        <v>46</v>
      </c>
      <c r="Q686" s="11" t="str">
        <f>IF(OR(SMS[[#This Row],[El mensaje es asertivo, sin maltrato]]="No Cumple",SMS[[#This Row],[No brinda información sensible o falsa que afecte al cliente o la aplicación]]="No Cumple"),"No Cumple","Cumple")</f>
        <v>Cumple</v>
      </c>
      <c r="R686" s="1" t="s">
        <v>1623</v>
      </c>
      <c r="S686" s="4">
        <v>1</v>
      </c>
      <c r="T686" s="9">
        <f>IF(SMS[[#This Row],[Legal]]="No Cumple",0,SMS[[#This Row],[Nota]])</f>
        <v>1</v>
      </c>
    </row>
    <row r="687" spans="1:20" x14ac:dyDescent="0.25">
      <c r="A687" s="1" t="str">
        <f>SMS[[#This Row],[ID Asesor]]&amp;SMS[[#This Row],[Fecha Monitoreo]]</f>
        <v>304845859</v>
      </c>
      <c r="B687" s="2">
        <v>45859</v>
      </c>
      <c r="C687" s="1" t="s">
        <v>696</v>
      </c>
      <c r="D687" s="1">
        <v>3048</v>
      </c>
      <c r="E687" s="2">
        <v>45859</v>
      </c>
      <c r="F687" s="3">
        <v>0.52361111111111114</v>
      </c>
      <c r="G687" s="1" t="s">
        <v>43</v>
      </c>
      <c r="H687" s="1" t="s">
        <v>52</v>
      </c>
      <c r="I687" s="1" t="s">
        <v>47</v>
      </c>
      <c r="J687" s="1" t="s">
        <v>46</v>
      </c>
      <c r="K687" s="1" t="s">
        <v>46</v>
      </c>
      <c r="L687" s="1" t="s">
        <v>46</v>
      </c>
      <c r="M687" s="1" t="s">
        <v>46</v>
      </c>
      <c r="N687" s="1" t="s">
        <v>46</v>
      </c>
      <c r="O687" s="1" t="s">
        <v>46</v>
      </c>
      <c r="P687" s="1" t="s">
        <v>46</v>
      </c>
      <c r="Q687" s="11" t="str">
        <f>IF(OR(SMS[[#This Row],[El mensaje es asertivo, sin maltrato]]="No Cumple",SMS[[#This Row],[No brinda información sensible o falsa que afecte al cliente o la aplicación]]="No Cumple"),"No Cumple","Cumple")</f>
        <v>Cumple</v>
      </c>
      <c r="R687" s="1" t="s">
        <v>1768</v>
      </c>
      <c r="S687" s="4">
        <v>0.85</v>
      </c>
      <c r="T687" s="9">
        <f>IF(SMS[[#This Row],[Legal]]="No Cumple",0,SMS[[#This Row],[Nota]])</f>
        <v>0.85</v>
      </c>
    </row>
    <row r="688" spans="1:20" x14ac:dyDescent="0.25">
      <c r="A688" s="1" t="str">
        <f>SMS[[#This Row],[ID Asesor]]&amp;SMS[[#This Row],[Fecha Monitoreo]]</f>
        <v>398645859</v>
      </c>
      <c r="B688" s="2">
        <v>45859</v>
      </c>
      <c r="C688" s="1" t="s">
        <v>696</v>
      </c>
      <c r="D688" s="1">
        <v>3986</v>
      </c>
      <c r="E688" s="2">
        <v>45859</v>
      </c>
      <c r="F688" s="3">
        <v>0.37013888888888891</v>
      </c>
      <c r="G688" s="1" t="s">
        <v>51</v>
      </c>
      <c r="H688" s="1" t="s">
        <v>52</v>
      </c>
      <c r="I688" s="1" t="s">
        <v>46</v>
      </c>
      <c r="J688" s="1" t="s">
        <v>47</v>
      </c>
      <c r="K688" s="1" t="s">
        <v>46</v>
      </c>
      <c r="L688" s="1" t="s">
        <v>46</v>
      </c>
      <c r="M688" s="1" t="s">
        <v>46</v>
      </c>
      <c r="N688" s="1" t="s">
        <v>46</v>
      </c>
      <c r="O688" s="1" t="s">
        <v>46</v>
      </c>
      <c r="P688" s="1" t="s">
        <v>46</v>
      </c>
      <c r="Q688" s="11" t="str">
        <f>IF(OR(SMS[[#This Row],[El mensaje es asertivo, sin maltrato]]="No Cumple",SMS[[#This Row],[No brinda información sensible o falsa que afecte al cliente o la aplicación]]="No Cumple"),"No Cumple","Cumple")</f>
        <v>Cumple</v>
      </c>
      <c r="R688" s="1" t="s">
        <v>1769</v>
      </c>
      <c r="S688" s="4">
        <v>0.8</v>
      </c>
      <c r="T688" s="9">
        <f>IF(SMS[[#This Row],[Legal]]="No Cumple",0,SMS[[#This Row],[Nota]])</f>
        <v>0.8</v>
      </c>
    </row>
    <row r="689" spans="1:20" x14ac:dyDescent="0.25">
      <c r="A689" s="1" t="str">
        <f>SMS[[#This Row],[ID Asesor]]&amp;SMS[[#This Row],[Fecha Monitoreo]]</f>
        <v>364945859</v>
      </c>
      <c r="B689" s="2">
        <v>45859</v>
      </c>
      <c r="C689" s="1" t="s">
        <v>56</v>
      </c>
      <c r="D689" s="1">
        <v>3649</v>
      </c>
      <c r="E689" s="2">
        <v>45859</v>
      </c>
      <c r="F689" s="3">
        <v>0.62916666666666665</v>
      </c>
      <c r="G689" s="1" t="s">
        <v>58</v>
      </c>
      <c r="H689" s="1" t="s">
        <v>52</v>
      </c>
      <c r="I689" s="1" t="s">
        <v>46</v>
      </c>
      <c r="J689" s="1" t="s">
        <v>47</v>
      </c>
      <c r="K689" s="1" t="s">
        <v>47</v>
      </c>
      <c r="L689" s="1" t="s">
        <v>47</v>
      </c>
      <c r="M689" s="1" t="s">
        <v>46</v>
      </c>
      <c r="N689" s="1" t="s">
        <v>46</v>
      </c>
      <c r="O689" s="1" t="s">
        <v>46</v>
      </c>
      <c r="P689" s="1" t="s">
        <v>47</v>
      </c>
      <c r="Q689" s="11" t="str">
        <f>IF(OR(SMS[[#This Row],[El mensaje es asertivo, sin maltrato]]="No Cumple",SMS[[#This Row],[No brinda información sensible o falsa que afecte al cliente o la aplicación]]="No Cumple"),"No Cumple","Cumple")</f>
        <v>No Cumple</v>
      </c>
      <c r="R689" s="1" t="s">
        <v>1770</v>
      </c>
      <c r="S689" s="4">
        <v>0.4</v>
      </c>
      <c r="T689" s="9">
        <f>IF(SMS[[#This Row],[Legal]]="No Cumple",0,SMS[[#This Row],[Nota]])</f>
        <v>0</v>
      </c>
    </row>
    <row r="690" spans="1:20" x14ac:dyDescent="0.25">
      <c r="A690" s="1" t="str">
        <f>SMS[[#This Row],[ID Asesor]]&amp;SMS[[#This Row],[Fecha Monitoreo]]</f>
        <v>356545859</v>
      </c>
      <c r="B690" s="2">
        <v>45859</v>
      </c>
      <c r="C690" s="1" t="s">
        <v>696</v>
      </c>
      <c r="D690" s="1">
        <v>3565</v>
      </c>
      <c r="E690" s="2">
        <v>45859</v>
      </c>
      <c r="F690" s="3">
        <v>0.62916666666666665</v>
      </c>
      <c r="G690" s="1" t="s">
        <v>58</v>
      </c>
      <c r="H690" s="1" t="s">
        <v>52</v>
      </c>
      <c r="I690" s="1" t="s">
        <v>46</v>
      </c>
      <c r="J690" s="1" t="s">
        <v>46</v>
      </c>
      <c r="K690" s="1" t="s">
        <v>46</v>
      </c>
      <c r="L690" s="1" t="s">
        <v>46</v>
      </c>
      <c r="M690" s="1" t="s">
        <v>46</v>
      </c>
      <c r="N690" s="1" t="s">
        <v>46</v>
      </c>
      <c r="O690" s="1" t="s">
        <v>46</v>
      </c>
      <c r="P690" s="1" t="s">
        <v>46</v>
      </c>
      <c r="Q690" s="11" t="str">
        <f>IF(OR(SMS[[#This Row],[El mensaje es asertivo, sin maltrato]]="No Cumple",SMS[[#This Row],[No brinda información sensible o falsa que afecte al cliente o la aplicación]]="No Cumple"),"No Cumple","Cumple")</f>
        <v>Cumple</v>
      </c>
      <c r="R690" s="1" t="s">
        <v>699</v>
      </c>
      <c r="S690" s="4">
        <v>1</v>
      </c>
      <c r="T690" s="9">
        <f>IF(SMS[[#This Row],[Legal]]="No Cumple",0,SMS[[#This Row],[Nota]])</f>
        <v>1</v>
      </c>
    </row>
    <row r="691" spans="1:20" x14ac:dyDescent="0.25">
      <c r="A691" s="1" t="str">
        <f>SMS[[#This Row],[ID Asesor]]&amp;SMS[[#This Row],[Fecha Monitoreo]]</f>
        <v>376445859</v>
      </c>
      <c r="B691" s="2">
        <v>45859</v>
      </c>
      <c r="C691" s="1" t="s">
        <v>696</v>
      </c>
      <c r="D691" s="1">
        <v>3764</v>
      </c>
      <c r="E691" s="2">
        <v>45859</v>
      </c>
      <c r="F691" s="3">
        <v>0.64236111111111116</v>
      </c>
      <c r="G691" s="1" t="s">
        <v>43</v>
      </c>
      <c r="H691" s="1" t="s">
        <v>52</v>
      </c>
      <c r="I691" s="1" t="s">
        <v>46</v>
      </c>
      <c r="J691" s="1" t="s">
        <v>46</v>
      </c>
      <c r="K691" s="1" t="s">
        <v>46</v>
      </c>
      <c r="L691" s="1" t="s">
        <v>46</v>
      </c>
      <c r="M691" s="1" t="s">
        <v>46</v>
      </c>
      <c r="N691" s="1" t="s">
        <v>46</v>
      </c>
      <c r="O691" s="1" t="s">
        <v>46</v>
      </c>
      <c r="P691" s="1" t="s">
        <v>46</v>
      </c>
      <c r="Q691" s="11" t="str">
        <f>IF(OR(SMS[[#This Row],[El mensaje es asertivo, sin maltrato]]="No Cumple",SMS[[#This Row],[No brinda información sensible o falsa que afecte al cliente o la aplicación]]="No Cumple"),"No Cumple","Cumple")</f>
        <v>Cumple</v>
      </c>
      <c r="R691" s="1" t="s">
        <v>699</v>
      </c>
      <c r="S691" s="4">
        <v>1</v>
      </c>
      <c r="T691" s="9">
        <f>IF(SMS[[#This Row],[Legal]]="No Cumple",0,SMS[[#This Row],[Nota]])</f>
        <v>1</v>
      </c>
    </row>
    <row r="692" spans="1:20" x14ac:dyDescent="0.25">
      <c r="A692" s="1" t="str">
        <f>SMS[[#This Row],[ID Asesor]]&amp;SMS[[#This Row],[Fecha Monitoreo]]</f>
        <v>388845859</v>
      </c>
      <c r="B692" s="2">
        <v>45859</v>
      </c>
      <c r="C692" s="1" t="s">
        <v>42</v>
      </c>
      <c r="D692" s="1">
        <v>3888</v>
      </c>
      <c r="E692" s="2">
        <v>45859</v>
      </c>
      <c r="F692" s="3">
        <v>0.15555555555555556</v>
      </c>
      <c r="G692" s="1" t="s">
        <v>43</v>
      </c>
      <c r="H692" s="1" t="s">
        <v>52</v>
      </c>
      <c r="I692" s="1" t="s">
        <v>46</v>
      </c>
      <c r="J692" s="1" t="s">
        <v>46</v>
      </c>
      <c r="K692" s="1" t="s">
        <v>46</v>
      </c>
      <c r="L692" s="1" t="s">
        <v>46</v>
      </c>
      <c r="M692" s="1" t="s">
        <v>46</v>
      </c>
      <c r="N692" s="1" t="s">
        <v>46</v>
      </c>
      <c r="O692" s="1" t="s">
        <v>46</v>
      </c>
      <c r="P692" s="1" t="s">
        <v>46</v>
      </c>
      <c r="Q692" s="11" t="str">
        <f>IF(OR(SMS[[#This Row],[El mensaje es asertivo, sin maltrato]]="No Cumple",SMS[[#This Row],[No brinda información sensible o falsa que afecte al cliente o la aplicación]]="No Cumple"),"No Cumple","Cumple")</f>
        <v>Cumple</v>
      </c>
      <c r="R692" s="1" t="s">
        <v>102</v>
      </c>
      <c r="S692" s="4">
        <v>1</v>
      </c>
      <c r="T692" s="9">
        <f>IF(SMS[[#This Row],[Legal]]="No Cumple",0,SMS[[#This Row],[Nota]])</f>
        <v>1</v>
      </c>
    </row>
    <row r="693" spans="1:20" x14ac:dyDescent="0.25">
      <c r="A693" s="1" t="str">
        <f>SMS[[#This Row],[ID Asesor]]&amp;SMS[[#This Row],[Fecha Monitoreo]]</f>
        <v>387445859</v>
      </c>
      <c r="B693" s="2">
        <v>45859</v>
      </c>
      <c r="C693" s="1" t="s">
        <v>42</v>
      </c>
      <c r="D693" s="1">
        <v>3874</v>
      </c>
      <c r="E693" s="2">
        <v>45859</v>
      </c>
      <c r="F693" s="3">
        <v>0.50486111111111109</v>
      </c>
      <c r="G693" s="1" t="s">
        <v>60</v>
      </c>
      <c r="H693" s="1" t="s">
        <v>52</v>
      </c>
      <c r="I693" s="1" t="s">
        <v>47</v>
      </c>
      <c r="J693" s="1" t="s">
        <v>46</v>
      </c>
      <c r="K693" s="1" t="s">
        <v>46</v>
      </c>
      <c r="L693" s="1" t="s">
        <v>46</v>
      </c>
      <c r="M693" s="1" t="s">
        <v>46</v>
      </c>
      <c r="N693" s="1" t="s">
        <v>46</v>
      </c>
      <c r="O693" s="1" t="s">
        <v>46</v>
      </c>
      <c r="P693" s="1" t="s">
        <v>46</v>
      </c>
      <c r="Q693" s="11" t="str">
        <f>IF(OR(SMS[[#This Row],[El mensaje es asertivo, sin maltrato]]="No Cumple",SMS[[#This Row],[No brinda información sensible o falsa que afecte al cliente o la aplicación]]="No Cumple"),"No Cumple","Cumple")</f>
        <v>Cumple</v>
      </c>
      <c r="R693" s="1" t="s">
        <v>85</v>
      </c>
      <c r="S693" s="4">
        <v>0.85</v>
      </c>
      <c r="T693" s="9">
        <f>IF(SMS[[#This Row],[Legal]]="No Cumple",0,SMS[[#This Row],[Nota]])</f>
        <v>0.85</v>
      </c>
    </row>
    <row r="694" spans="1:20" x14ac:dyDescent="0.25">
      <c r="A694" s="1" t="str">
        <f>SMS[[#This Row],[ID Asesor]]&amp;SMS[[#This Row],[Fecha Monitoreo]]</f>
        <v>364545859</v>
      </c>
      <c r="B694" s="2">
        <v>45859</v>
      </c>
      <c r="C694" s="1" t="s">
        <v>42</v>
      </c>
      <c r="D694" s="1">
        <v>3645</v>
      </c>
      <c r="E694" s="2">
        <v>45859</v>
      </c>
      <c r="F694" s="3">
        <v>0.44722222222222224</v>
      </c>
      <c r="G694" s="1" t="s">
        <v>43</v>
      </c>
      <c r="H694" s="1" t="s">
        <v>52</v>
      </c>
      <c r="I694" s="1" t="s">
        <v>47</v>
      </c>
      <c r="J694" s="1" t="s">
        <v>46</v>
      </c>
      <c r="K694" s="1" t="s">
        <v>46</v>
      </c>
      <c r="L694" s="1" t="s">
        <v>46</v>
      </c>
      <c r="M694" s="1" t="s">
        <v>46</v>
      </c>
      <c r="N694" s="1" t="s">
        <v>46</v>
      </c>
      <c r="O694" s="1" t="s">
        <v>46</v>
      </c>
      <c r="P694" s="1" t="s">
        <v>46</v>
      </c>
      <c r="Q694" s="11" t="str">
        <f>IF(OR(SMS[[#This Row],[El mensaje es asertivo, sin maltrato]]="No Cumple",SMS[[#This Row],[No brinda información sensible o falsa que afecte al cliente o la aplicación]]="No Cumple"),"No Cumple","Cumple")</f>
        <v>Cumple</v>
      </c>
      <c r="R694" s="1" t="s">
        <v>1771</v>
      </c>
      <c r="S694" s="4">
        <v>0.85</v>
      </c>
      <c r="T694" s="9">
        <f>IF(SMS[[#This Row],[Legal]]="No Cumple",0,SMS[[#This Row],[Nota]])</f>
        <v>0.85</v>
      </c>
    </row>
    <row r="695" spans="1:20" x14ac:dyDescent="0.25">
      <c r="A695" s="1" t="str">
        <f>SMS[[#This Row],[ID Asesor]]&amp;SMS[[#This Row],[Fecha Monitoreo]]</f>
        <v>394545859</v>
      </c>
      <c r="B695" s="2">
        <v>45859</v>
      </c>
      <c r="C695" s="1" t="s">
        <v>50</v>
      </c>
      <c r="D695" s="1">
        <v>3945</v>
      </c>
      <c r="E695" s="2">
        <v>45859</v>
      </c>
      <c r="F695" s="3">
        <v>0.60416666666666663</v>
      </c>
      <c r="G695" s="1" t="s">
        <v>51</v>
      </c>
      <c r="H695" s="1" t="s">
        <v>52</v>
      </c>
      <c r="I695" s="1" t="s">
        <v>46</v>
      </c>
      <c r="J695" s="1" t="s">
        <v>46</v>
      </c>
      <c r="K695" s="1" t="s">
        <v>46</v>
      </c>
      <c r="L695" s="1" t="s">
        <v>46</v>
      </c>
      <c r="M695" s="1" t="s">
        <v>46</v>
      </c>
      <c r="N695" s="1" t="s">
        <v>46</v>
      </c>
      <c r="O695" s="1" t="s">
        <v>46</v>
      </c>
      <c r="P695" s="1" t="s">
        <v>46</v>
      </c>
      <c r="Q695" s="11" t="str">
        <f>IF(OR(SMS[[#This Row],[El mensaje es asertivo, sin maltrato]]="No Cumple",SMS[[#This Row],[No brinda información sensible o falsa que afecte al cliente o la aplicación]]="No Cumple"),"No Cumple","Cumple")</f>
        <v>Cumple</v>
      </c>
      <c r="R695" s="1" t="s">
        <v>53</v>
      </c>
      <c r="S695" s="4">
        <v>1</v>
      </c>
      <c r="T695" s="9">
        <f>IF(SMS[[#This Row],[Legal]]="No Cumple",0,SMS[[#This Row],[Nota]])</f>
        <v>1</v>
      </c>
    </row>
    <row r="696" spans="1:20" x14ac:dyDescent="0.25">
      <c r="A696" s="1" t="str">
        <f>SMS[[#This Row],[ID Asesor]]&amp;SMS[[#This Row],[Fecha Monitoreo]]</f>
        <v>394045859</v>
      </c>
      <c r="B696" s="2">
        <v>45859</v>
      </c>
      <c r="C696" s="1" t="s">
        <v>126</v>
      </c>
      <c r="D696" s="1">
        <v>3940</v>
      </c>
      <c r="E696" s="2">
        <v>45859</v>
      </c>
      <c r="F696" s="3">
        <v>0.66874999999999996</v>
      </c>
      <c r="G696" s="1" t="s">
        <v>43</v>
      </c>
      <c r="H696" s="1" t="s">
        <v>52</v>
      </c>
      <c r="I696" s="1" t="s">
        <v>46</v>
      </c>
      <c r="J696" s="1" t="s">
        <v>46</v>
      </c>
      <c r="K696" s="1" t="s">
        <v>46</v>
      </c>
      <c r="L696" s="1" t="s">
        <v>46</v>
      </c>
      <c r="M696" s="1" t="s">
        <v>46</v>
      </c>
      <c r="N696" s="1" t="s">
        <v>46</v>
      </c>
      <c r="O696" s="1" t="s">
        <v>46</v>
      </c>
      <c r="P696" s="1" t="s">
        <v>46</v>
      </c>
      <c r="Q696" s="11" t="str">
        <f>IF(OR(SMS[[#This Row],[El mensaje es asertivo, sin maltrato]]="No Cumple",SMS[[#This Row],[No brinda información sensible o falsa que afecte al cliente o la aplicación]]="No Cumple"),"No Cumple","Cumple")</f>
        <v>Cumple</v>
      </c>
      <c r="R696" s="1" t="s">
        <v>133</v>
      </c>
      <c r="S696" s="4">
        <v>1</v>
      </c>
      <c r="T696" s="9">
        <f>IF(SMS[[#This Row],[Legal]]="No Cumple",0,SMS[[#This Row],[Nota]])</f>
        <v>1</v>
      </c>
    </row>
    <row r="697" spans="1:20" x14ac:dyDescent="0.25">
      <c r="A697" s="1" t="str">
        <f>SMS[[#This Row],[ID Asesor]]&amp;SMS[[#This Row],[Fecha Monitoreo]]</f>
        <v>299445859</v>
      </c>
      <c r="B697" s="2">
        <v>45859</v>
      </c>
      <c r="C697" s="1" t="s">
        <v>42</v>
      </c>
      <c r="D697" s="1">
        <v>2994</v>
      </c>
      <c r="E697" s="2">
        <v>45859</v>
      </c>
      <c r="F697" s="3">
        <v>0.1673611111111111</v>
      </c>
      <c r="G697" s="1" t="s">
        <v>51</v>
      </c>
      <c r="H697" s="1" t="s">
        <v>52</v>
      </c>
      <c r="I697" s="1" t="s">
        <v>47</v>
      </c>
      <c r="J697" s="1" t="s">
        <v>47</v>
      </c>
      <c r="K697" s="1" t="s">
        <v>46</v>
      </c>
      <c r="L697" s="1" t="s">
        <v>47</v>
      </c>
      <c r="M697" s="1" t="s">
        <v>46</v>
      </c>
      <c r="N697" s="1" t="s">
        <v>46</v>
      </c>
      <c r="O697" s="1" t="s">
        <v>47</v>
      </c>
      <c r="P697" s="1" t="s">
        <v>47</v>
      </c>
      <c r="Q697" s="11" t="str">
        <f>IF(OR(SMS[[#This Row],[El mensaje es asertivo, sin maltrato]]="No Cumple",SMS[[#This Row],[No brinda información sensible o falsa que afecte al cliente o la aplicación]]="No Cumple"),"No Cumple","Cumple")</f>
        <v>No Cumple</v>
      </c>
      <c r="R697" s="1" t="s">
        <v>1772</v>
      </c>
      <c r="S697" s="4">
        <v>0.45</v>
      </c>
      <c r="T697" s="9">
        <f>IF(SMS[[#This Row],[Legal]]="No Cumple",0,SMS[[#This Row],[Nota]])</f>
        <v>0</v>
      </c>
    </row>
    <row r="698" spans="1:20" x14ac:dyDescent="0.25">
      <c r="A698" s="1" t="str">
        <f>SMS[[#This Row],[ID Asesor]]&amp;SMS[[#This Row],[Fecha Monitoreo]]</f>
        <v>387845859</v>
      </c>
      <c r="B698" s="2">
        <v>45859</v>
      </c>
      <c r="C698" s="1" t="s">
        <v>126</v>
      </c>
      <c r="D698" s="1">
        <v>3878</v>
      </c>
      <c r="E698" s="2">
        <v>45859</v>
      </c>
      <c r="F698" s="3">
        <v>0.62638888888888888</v>
      </c>
      <c r="G698" s="1" t="s">
        <v>43</v>
      </c>
      <c r="H698" s="1" t="s">
        <v>52</v>
      </c>
      <c r="I698" s="1" t="s">
        <v>46</v>
      </c>
      <c r="J698" s="1" t="s">
        <v>46</v>
      </c>
      <c r="K698" s="1" t="s">
        <v>46</v>
      </c>
      <c r="L698" s="1" t="s">
        <v>46</v>
      </c>
      <c r="M698" s="1" t="s">
        <v>46</v>
      </c>
      <c r="N698" s="1" t="s">
        <v>46</v>
      </c>
      <c r="O698" s="1" t="s">
        <v>46</v>
      </c>
      <c r="P698" s="1" t="s">
        <v>46</v>
      </c>
      <c r="Q698" s="11" t="str">
        <f>IF(OR(SMS[[#This Row],[El mensaje es asertivo, sin maltrato]]="No Cumple",SMS[[#This Row],[No brinda información sensible o falsa que afecte al cliente o la aplicación]]="No Cumple"),"No Cumple","Cumple")</f>
        <v>Cumple</v>
      </c>
      <c r="R698" s="1" t="s">
        <v>133</v>
      </c>
      <c r="S698" s="4">
        <v>1</v>
      </c>
      <c r="T698" s="9">
        <f>IF(SMS[[#This Row],[Legal]]="No Cumple",0,SMS[[#This Row],[Nota]])</f>
        <v>1</v>
      </c>
    </row>
    <row r="699" spans="1:20" x14ac:dyDescent="0.25">
      <c r="A699" s="1" t="str">
        <f>SMS[[#This Row],[ID Asesor]]&amp;SMS[[#This Row],[Fecha Monitoreo]]</f>
        <v>388145859</v>
      </c>
      <c r="B699" s="2">
        <v>45859</v>
      </c>
      <c r="C699" s="1" t="s">
        <v>126</v>
      </c>
      <c r="D699" s="1">
        <v>3881</v>
      </c>
      <c r="E699" s="2">
        <v>45859</v>
      </c>
      <c r="F699" s="3">
        <v>0.50138888888888888</v>
      </c>
      <c r="G699" s="1" t="s">
        <v>58</v>
      </c>
      <c r="H699" s="1" t="s">
        <v>52</v>
      </c>
      <c r="I699" s="1" t="s">
        <v>46</v>
      </c>
      <c r="J699" s="1" t="s">
        <v>46</v>
      </c>
      <c r="K699" s="1" t="s">
        <v>46</v>
      </c>
      <c r="L699" s="1" t="s">
        <v>46</v>
      </c>
      <c r="M699" s="1" t="s">
        <v>46</v>
      </c>
      <c r="N699" s="1" t="s">
        <v>46</v>
      </c>
      <c r="O699" s="1" t="s">
        <v>46</v>
      </c>
      <c r="P699" s="1" t="s">
        <v>46</v>
      </c>
      <c r="Q699" s="11" t="str">
        <f>IF(OR(SMS[[#This Row],[El mensaje es asertivo, sin maltrato]]="No Cumple",SMS[[#This Row],[No brinda información sensible o falsa que afecte al cliente o la aplicación]]="No Cumple"),"No Cumple","Cumple")</f>
        <v>Cumple</v>
      </c>
      <c r="R699" s="1" t="s">
        <v>131</v>
      </c>
      <c r="S699" s="4">
        <v>1</v>
      </c>
      <c r="T699" s="9">
        <f>IF(SMS[[#This Row],[Legal]]="No Cumple",0,SMS[[#This Row],[Nota]])</f>
        <v>1</v>
      </c>
    </row>
    <row r="700" spans="1:20" x14ac:dyDescent="0.25">
      <c r="A700" s="1" t="str">
        <f>SMS[[#This Row],[ID Asesor]]&amp;SMS[[#This Row],[Fecha Monitoreo]]</f>
        <v>372545859</v>
      </c>
      <c r="B700" s="2">
        <v>45859</v>
      </c>
      <c r="C700" s="1" t="s">
        <v>126</v>
      </c>
      <c r="D700" s="1">
        <v>3725</v>
      </c>
      <c r="E700" s="2">
        <v>45859</v>
      </c>
      <c r="F700" s="3">
        <v>0.67152777777777772</v>
      </c>
      <c r="G700" s="1" t="s">
        <v>51</v>
      </c>
      <c r="H700" s="1" t="s">
        <v>52</v>
      </c>
      <c r="I700" s="1" t="s">
        <v>47</v>
      </c>
      <c r="J700" s="1" t="s">
        <v>46</v>
      </c>
      <c r="K700" s="1" t="s">
        <v>46</v>
      </c>
      <c r="L700" s="1" t="s">
        <v>46</v>
      </c>
      <c r="M700" s="1" t="s">
        <v>46</v>
      </c>
      <c r="N700" s="1" t="s">
        <v>46</v>
      </c>
      <c r="O700" s="1" t="s">
        <v>46</v>
      </c>
      <c r="P700" s="1" t="s">
        <v>46</v>
      </c>
      <c r="Q700" s="11" t="str">
        <f>IF(OR(SMS[[#This Row],[El mensaje es asertivo, sin maltrato]]="No Cumple",SMS[[#This Row],[No brinda información sensible o falsa que afecte al cliente o la aplicación]]="No Cumple"),"No Cumple","Cumple")</f>
        <v>Cumple</v>
      </c>
      <c r="R700" s="1" t="s">
        <v>1773</v>
      </c>
      <c r="S700" s="4">
        <v>0.85</v>
      </c>
      <c r="T700" s="9">
        <f>IF(SMS[[#This Row],[Legal]]="No Cumple",0,SMS[[#This Row],[Nota]])</f>
        <v>0.85</v>
      </c>
    </row>
    <row r="701" spans="1:20" x14ac:dyDescent="0.25">
      <c r="A701" s="1" t="str">
        <f>SMS[[#This Row],[ID Asesor]]&amp;SMS[[#This Row],[Fecha Monitoreo]]</f>
        <v>389945859</v>
      </c>
      <c r="B701" s="2">
        <v>45859</v>
      </c>
      <c r="C701" s="1" t="s">
        <v>56</v>
      </c>
      <c r="D701" s="1">
        <v>3899</v>
      </c>
      <c r="E701" s="2">
        <v>45859</v>
      </c>
      <c r="F701" s="3">
        <v>0.70902777777777781</v>
      </c>
      <c r="G701" s="1" t="s">
        <v>51</v>
      </c>
      <c r="H701" s="1" t="s">
        <v>52</v>
      </c>
      <c r="I701" s="1" t="s">
        <v>46</v>
      </c>
      <c r="J701" s="1" t="s">
        <v>46</v>
      </c>
      <c r="K701" s="1" t="s">
        <v>46</v>
      </c>
      <c r="L701" s="1" t="s">
        <v>46</v>
      </c>
      <c r="M701" s="1" t="s">
        <v>46</v>
      </c>
      <c r="N701" s="1" t="s">
        <v>46</v>
      </c>
      <c r="O701" s="1" t="s">
        <v>46</v>
      </c>
      <c r="P701" s="1" t="s">
        <v>46</v>
      </c>
      <c r="Q701" s="11" t="str">
        <f>IF(OR(SMS[[#This Row],[El mensaje es asertivo, sin maltrato]]="No Cumple",SMS[[#This Row],[No brinda información sensible o falsa que afecte al cliente o la aplicación]]="No Cumple"),"No Cumple","Cumple")</f>
        <v>Cumple</v>
      </c>
      <c r="R701" s="1" t="s">
        <v>148</v>
      </c>
      <c r="S701" s="4">
        <v>1</v>
      </c>
      <c r="T701" s="9">
        <f>IF(SMS[[#This Row],[Legal]]="No Cumple",0,SMS[[#This Row],[Nota]])</f>
        <v>1</v>
      </c>
    </row>
    <row r="702" spans="1:20" x14ac:dyDescent="0.25">
      <c r="A702" s="1" t="str">
        <f>SMS[[#This Row],[ID Asesor]]&amp;SMS[[#This Row],[Fecha Monitoreo]]</f>
        <v>385445859</v>
      </c>
      <c r="B702" s="2">
        <v>45859</v>
      </c>
      <c r="C702" s="1" t="s">
        <v>59</v>
      </c>
      <c r="D702" s="1">
        <v>3854</v>
      </c>
      <c r="E702" s="2">
        <v>45859</v>
      </c>
      <c r="F702" s="3">
        <v>0.67083333333333328</v>
      </c>
      <c r="G702" s="1" t="s">
        <v>60</v>
      </c>
      <c r="H702" s="1" t="s">
        <v>52</v>
      </c>
      <c r="I702" s="1" t="s">
        <v>46</v>
      </c>
      <c r="J702" s="1" t="s">
        <v>46</v>
      </c>
      <c r="K702" s="1" t="s">
        <v>46</v>
      </c>
      <c r="L702" s="1" t="s">
        <v>46</v>
      </c>
      <c r="M702" s="1" t="s">
        <v>46</v>
      </c>
      <c r="N702" s="1" t="s">
        <v>46</v>
      </c>
      <c r="O702" s="1" t="s">
        <v>46</v>
      </c>
      <c r="P702" s="1" t="s">
        <v>46</v>
      </c>
      <c r="Q702" s="11" t="str">
        <f>IF(OR(SMS[[#This Row],[El mensaje es asertivo, sin maltrato]]="No Cumple",SMS[[#This Row],[No brinda información sensible o falsa que afecte al cliente o la aplicación]]="No Cumple"),"No Cumple","Cumple")</f>
        <v>Cumple</v>
      </c>
      <c r="R702" s="1" t="s">
        <v>75</v>
      </c>
      <c r="S702" s="4">
        <v>1</v>
      </c>
      <c r="T702" s="9">
        <f>IF(SMS[[#This Row],[Legal]]="No Cumple",0,SMS[[#This Row],[Nota]])</f>
        <v>1</v>
      </c>
    </row>
    <row r="703" spans="1:20" x14ac:dyDescent="0.25">
      <c r="A703" s="1" t="str">
        <f>SMS[[#This Row],[ID Asesor]]&amp;SMS[[#This Row],[Fecha Monitoreo]]</f>
        <v>368845859</v>
      </c>
      <c r="B703" s="2">
        <v>45859</v>
      </c>
      <c r="C703" s="1" t="s">
        <v>59</v>
      </c>
      <c r="D703" s="1">
        <v>3688</v>
      </c>
      <c r="E703" s="2">
        <v>45859</v>
      </c>
      <c r="F703" s="3">
        <v>0.65902777777777777</v>
      </c>
      <c r="G703" s="1" t="s">
        <v>51</v>
      </c>
      <c r="H703" s="1" t="s">
        <v>52</v>
      </c>
      <c r="I703" s="1" t="s">
        <v>46</v>
      </c>
      <c r="J703" s="1" t="s">
        <v>46</v>
      </c>
      <c r="K703" s="1" t="s">
        <v>46</v>
      </c>
      <c r="L703" s="1" t="s">
        <v>46</v>
      </c>
      <c r="M703" s="1" t="s">
        <v>46</v>
      </c>
      <c r="N703" s="1" t="s">
        <v>46</v>
      </c>
      <c r="O703" s="1" t="s">
        <v>46</v>
      </c>
      <c r="P703" s="1" t="s">
        <v>46</v>
      </c>
      <c r="Q703" s="11" t="str">
        <f>IF(OR(SMS[[#This Row],[El mensaje es asertivo, sin maltrato]]="No Cumple",SMS[[#This Row],[No brinda información sensible o falsa que afecte al cliente o la aplicación]]="No Cumple"),"No Cumple","Cumple")</f>
        <v>Cumple</v>
      </c>
      <c r="R703" s="1" t="s">
        <v>75</v>
      </c>
      <c r="S703" s="4">
        <v>1</v>
      </c>
      <c r="T703" s="9">
        <f>IF(SMS[[#This Row],[Legal]]="No Cumple",0,SMS[[#This Row],[Nota]])</f>
        <v>1</v>
      </c>
    </row>
    <row r="704" spans="1:20" x14ac:dyDescent="0.25">
      <c r="A704" s="1" t="str">
        <f>SMS[[#This Row],[ID Asesor]]&amp;SMS[[#This Row],[Fecha Monitoreo]]</f>
        <v>311645859</v>
      </c>
      <c r="B704" s="2">
        <v>45859</v>
      </c>
      <c r="C704" s="1" t="s">
        <v>59</v>
      </c>
      <c r="D704" s="1">
        <v>3116</v>
      </c>
      <c r="E704" s="2">
        <v>45859</v>
      </c>
      <c r="F704" s="3">
        <v>0.68333333333333335</v>
      </c>
      <c r="G704" s="1" t="s">
        <v>60</v>
      </c>
      <c r="H704" s="1" t="s">
        <v>52</v>
      </c>
      <c r="I704" s="1" t="s">
        <v>46</v>
      </c>
      <c r="J704" s="1" t="s">
        <v>46</v>
      </c>
      <c r="K704" s="1" t="s">
        <v>46</v>
      </c>
      <c r="L704" s="1" t="s">
        <v>46</v>
      </c>
      <c r="M704" s="1" t="s">
        <v>46</v>
      </c>
      <c r="N704" s="1" t="s">
        <v>46</v>
      </c>
      <c r="O704" s="1" t="s">
        <v>46</v>
      </c>
      <c r="P704" s="1" t="s">
        <v>46</v>
      </c>
      <c r="Q704" s="11" t="str">
        <f>IF(OR(SMS[[#This Row],[El mensaje es asertivo, sin maltrato]]="No Cumple",SMS[[#This Row],[No brinda información sensible o falsa que afecte al cliente o la aplicación]]="No Cumple"),"No Cumple","Cumple")</f>
        <v>Cumple</v>
      </c>
      <c r="R704" s="1" t="s">
        <v>75</v>
      </c>
      <c r="S704" s="4">
        <v>1</v>
      </c>
      <c r="T704" s="9">
        <f>IF(SMS[[#This Row],[Legal]]="No Cumple",0,SMS[[#This Row],[Nota]])</f>
        <v>1</v>
      </c>
    </row>
    <row r="705" spans="1:20" x14ac:dyDescent="0.25">
      <c r="A705" s="1" t="str">
        <f>SMS[[#This Row],[ID Asesor]]&amp;SMS[[#This Row],[Fecha Monitoreo]]</f>
        <v>401945859</v>
      </c>
      <c r="B705" s="2">
        <v>45859</v>
      </c>
      <c r="C705" s="1" t="s">
        <v>56</v>
      </c>
      <c r="D705" s="1">
        <v>4019</v>
      </c>
      <c r="E705" s="2">
        <v>45859</v>
      </c>
      <c r="F705" s="3">
        <v>0.70763888888888893</v>
      </c>
      <c r="G705" s="1" t="s">
        <v>51</v>
      </c>
      <c r="H705" s="1" t="s">
        <v>52</v>
      </c>
      <c r="I705" s="1" t="s">
        <v>46</v>
      </c>
      <c r="J705" s="1" t="s">
        <v>46</v>
      </c>
      <c r="K705" s="1" t="s">
        <v>46</v>
      </c>
      <c r="L705" s="1" t="s">
        <v>46</v>
      </c>
      <c r="M705" s="1" t="s">
        <v>46</v>
      </c>
      <c r="N705" s="1" t="s">
        <v>46</v>
      </c>
      <c r="O705" s="1" t="s">
        <v>46</v>
      </c>
      <c r="P705" s="1" t="s">
        <v>46</v>
      </c>
      <c r="Q705" s="11" t="str">
        <f>IF(OR(SMS[[#This Row],[El mensaje es asertivo, sin maltrato]]="No Cumple",SMS[[#This Row],[No brinda información sensible o falsa que afecte al cliente o la aplicación]]="No Cumple"),"No Cumple","Cumple")</f>
        <v>Cumple</v>
      </c>
      <c r="R705" s="1" t="s">
        <v>1774</v>
      </c>
      <c r="S705" s="4">
        <v>1</v>
      </c>
      <c r="T705" s="9">
        <f>IF(SMS[[#This Row],[Legal]]="No Cumple",0,SMS[[#This Row],[Nota]])</f>
        <v>1</v>
      </c>
    </row>
    <row r="706" spans="1:20" x14ac:dyDescent="0.25">
      <c r="A706" s="1" t="str">
        <f>SMS[[#This Row],[ID Asesor]]&amp;SMS[[#This Row],[Fecha Monitoreo]]</f>
        <v>301145859</v>
      </c>
      <c r="B706" s="2">
        <v>45859</v>
      </c>
      <c r="C706" s="1" t="s">
        <v>59</v>
      </c>
      <c r="D706" s="1">
        <v>3011</v>
      </c>
      <c r="E706" s="2">
        <v>45859</v>
      </c>
      <c r="F706" s="3">
        <v>0.46388888888888891</v>
      </c>
      <c r="G706" s="1" t="s">
        <v>43</v>
      </c>
      <c r="H706" s="1" t="s">
        <v>52</v>
      </c>
      <c r="I706" s="1" t="s">
        <v>46</v>
      </c>
      <c r="J706" s="1" t="s">
        <v>46</v>
      </c>
      <c r="K706" s="1" t="s">
        <v>46</v>
      </c>
      <c r="L706" s="1" t="s">
        <v>46</v>
      </c>
      <c r="M706" s="1" t="s">
        <v>46</v>
      </c>
      <c r="N706" s="1" t="s">
        <v>46</v>
      </c>
      <c r="O706" s="1" t="s">
        <v>46</v>
      </c>
      <c r="P706" s="1" t="s">
        <v>46</v>
      </c>
      <c r="Q706" s="11" t="str">
        <f>IF(OR(SMS[[#This Row],[El mensaje es asertivo, sin maltrato]]="No Cumple",SMS[[#This Row],[No brinda información sensible o falsa que afecte al cliente o la aplicación]]="No Cumple"),"No Cumple","Cumple")</f>
        <v>Cumple</v>
      </c>
      <c r="R706" s="1" t="s">
        <v>75</v>
      </c>
      <c r="S706" s="4">
        <v>1</v>
      </c>
      <c r="T706" s="9">
        <f>IF(SMS[[#This Row],[Legal]]="No Cumple",0,SMS[[#This Row],[Nota]])</f>
        <v>1</v>
      </c>
    </row>
    <row r="707" spans="1:20" x14ac:dyDescent="0.25">
      <c r="A707" s="1" t="str">
        <f>SMS[[#This Row],[ID Asesor]]&amp;SMS[[#This Row],[Fecha Monitoreo]]</f>
        <v>308545860</v>
      </c>
      <c r="B707" s="2">
        <v>45860</v>
      </c>
      <c r="C707" s="1" t="s">
        <v>42</v>
      </c>
      <c r="D707" s="1">
        <v>3085</v>
      </c>
      <c r="E707" s="2">
        <v>45860</v>
      </c>
      <c r="F707" s="3">
        <v>0.40138888888888891</v>
      </c>
      <c r="G707" s="1" t="s">
        <v>43</v>
      </c>
      <c r="H707" s="1" t="s">
        <v>52</v>
      </c>
      <c r="I707" s="1" t="s">
        <v>47</v>
      </c>
      <c r="J707" s="1" t="s">
        <v>46</v>
      </c>
      <c r="K707" s="1" t="s">
        <v>46</v>
      </c>
      <c r="L707" s="1" t="s">
        <v>46</v>
      </c>
      <c r="M707" s="1" t="s">
        <v>46</v>
      </c>
      <c r="N707" s="1" t="s">
        <v>46</v>
      </c>
      <c r="O707" s="1" t="s">
        <v>46</v>
      </c>
      <c r="P707" s="1" t="s">
        <v>46</v>
      </c>
      <c r="Q707" s="11" t="str">
        <f>IF(OR(SMS[[#This Row],[El mensaje es asertivo, sin maltrato]]="No Cumple",SMS[[#This Row],[No brinda información sensible o falsa que afecte al cliente o la aplicación]]="No Cumple"),"No Cumple","Cumple")</f>
        <v>Cumple</v>
      </c>
      <c r="R707" s="1" t="s">
        <v>1775</v>
      </c>
      <c r="S707" s="4">
        <v>0.85</v>
      </c>
      <c r="T707" s="9">
        <f>IF(SMS[[#This Row],[Legal]]="No Cumple",0,SMS[[#This Row],[Nota]])</f>
        <v>0.85</v>
      </c>
    </row>
    <row r="708" spans="1:20" x14ac:dyDescent="0.25">
      <c r="A708" s="1" t="str">
        <f>SMS[[#This Row],[ID Asesor]]&amp;SMS[[#This Row],[Fecha Monitoreo]]</f>
        <v>374945860</v>
      </c>
      <c r="B708" s="2">
        <v>45860</v>
      </c>
      <c r="C708" s="1" t="s">
        <v>42</v>
      </c>
      <c r="D708" s="1">
        <v>3749</v>
      </c>
      <c r="E708" s="2">
        <v>45860</v>
      </c>
      <c r="F708" s="3">
        <v>0.39374999999999999</v>
      </c>
      <c r="G708" s="1" t="s">
        <v>43</v>
      </c>
      <c r="H708" s="1" t="s">
        <v>52</v>
      </c>
      <c r="I708" s="1" t="s">
        <v>47</v>
      </c>
      <c r="J708" s="1" t="s">
        <v>46</v>
      </c>
      <c r="K708" s="1" t="s">
        <v>46</v>
      </c>
      <c r="L708" s="1" t="s">
        <v>46</v>
      </c>
      <c r="M708" s="1" t="s">
        <v>46</v>
      </c>
      <c r="N708" s="1" t="s">
        <v>46</v>
      </c>
      <c r="O708" s="1" t="s">
        <v>46</v>
      </c>
      <c r="P708" s="1" t="s">
        <v>46</v>
      </c>
      <c r="Q708" s="11" t="str">
        <f>IF(OR(SMS[[#This Row],[El mensaje es asertivo, sin maltrato]]="No Cumple",SMS[[#This Row],[No brinda información sensible o falsa que afecte al cliente o la aplicación]]="No Cumple"),"No Cumple","Cumple")</f>
        <v>Cumple</v>
      </c>
      <c r="R708" s="1" t="s">
        <v>1776</v>
      </c>
      <c r="S708" s="4">
        <v>0.85</v>
      </c>
      <c r="T708" s="9">
        <f>IF(SMS[[#This Row],[Legal]]="No Cumple",0,SMS[[#This Row],[Nota]])</f>
        <v>0.85</v>
      </c>
    </row>
    <row r="709" spans="1:20" x14ac:dyDescent="0.25">
      <c r="A709" s="1" t="str">
        <f>SMS[[#This Row],[ID Asesor]]&amp;SMS[[#This Row],[Fecha Monitoreo]]</f>
        <v>355645860</v>
      </c>
      <c r="B709" s="2">
        <v>45860</v>
      </c>
      <c r="C709" s="1" t="s">
        <v>56</v>
      </c>
      <c r="D709" s="1">
        <v>3556</v>
      </c>
      <c r="E709" s="2">
        <v>45860</v>
      </c>
      <c r="F709" s="3">
        <v>0.46597222222222223</v>
      </c>
      <c r="G709" s="1" t="s">
        <v>51</v>
      </c>
      <c r="H709" s="1" t="s">
        <v>52</v>
      </c>
      <c r="I709" s="1" t="s">
        <v>47</v>
      </c>
      <c r="J709" s="1" t="s">
        <v>46</v>
      </c>
      <c r="K709" s="1" t="s">
        <v>46</v>
      </c>
      <c r="L709" s="1" t="s">
        <v>46</v>
      </c>
      <c r="M709" s="1" t="s">
        <v>46</v>
      </c>
      <c r="N709" s="1" t="s">
        <v>47</v>
      </c>
      <c r="O709" s="1" t="s">
        <v>46</v>
      </c>
      <c r="P709" s="1" t="s">
        <v>46</v>
      </c>
      <c r="Q709" s="11" t="str">
        <f>IF(OR(SMS[[#This Row],[El mensaje es asertivo, sin maltrato]]="No Cumple",SMS[[#This Row],[No brinda información sensible o falsa que afecte al cliente o la aplicación]]="No Cumple"),"No Cumple","Cumple")</f>
        <v>Cumple</v>
      </c>
      <c r="R709" s="1" t="s">
        <v>1777</v>
      </c>
      <c r="S709" s="4">
        <v>0.7</v>
      </c>
      <c r="T709" s="9">
        <f>IF(SMS[[#This Row],[Legal]]="No Cumple",0,SMS[[#This Row],[Nota]])</f>
        <v>0.7</v>
      </c>
    </row>
    <row r="710" spans="1:20" x14ac:dyDescent="0.25">
      <c r="A710" s="1" t="str">
        <f>SMS[[#This Row],[ID Asesor]]&amp;SMS[[#This Row],[Fecha Monitoreo]]</f>
        <v>312845860</v>
      </c>
      <c r="B710" s="2">
        <v>45860</v>
      </c>
      <c r="C710" s="1" t="s">
        <v>50</v>
      </c>
      <c r="D710" s="1">
        <v>3128</v>
      </c>
      <c r="E710" s="2">
        <v>45860</v>
      </c>
      <c r="F710" s="3">
        <v>0.46180555555555558</v>
      </c>
      <c r="G710" s="1" t="s">
        <v>60</v>
      </c>
      <c r="H710" s="1" t="s">
        <v>52</v>
      </c>
      <c r="I710" s="1" t="s">
        <v>46</v>
      </c>
      <c r="J710" s="1" t="s">
        <v>46</v>
      </c>
      <c r="K710" s="1" t="s">
        <v>46</v>
      </c>
      <c r="L710" s="1" t="s">
        <v>46</v>
      </c>
      <c r="M710" s="1" t="s">
        <v>46</v>
      </c>
      <c r="N710" s="1" t="s">
        <v>46</v>
      </c>
      <c r="O710" s="1" t="s">
        <v>46</v>
      </c>
      <c r="P710" s="1" t="s">
        <v>46</v>
      </c>
      <c r="Q710" s="11" t="str">
        <f>IF(OR(SMS[[#This Row],[El mensaje es asertivo, sin maltrato]]="No Cumple",SMS[[#This Row],[No brinda información sensible o falsa que afecte al cliente o la aplicación]]="No Cumple"),"No Cumple","Cumple")</f>
        <v>Cumple</v>
      </c>
      <c r="R710" s="1" t="s">
        <v>1778</v>
      </c>
      <c r="S710" s="4">
        <v>1</v>
      </c>
      <c r="T710" s="9">
        <f>IF(SMS[[#This Row],[Legal]]="No Cumple",0,SMS[[#This Row],[Nota]])</f>
        <v>1</v>
      </c>
    </row>
    <row r="711" spans="1:20" x14ac:dyDescent="0.25">
      <c r="A711" s="1" t="str">
        <f>SMS[[#This Row],[ID Asesor]]&amp;SMS[[#This Row],[Fecha Monitoreo]]</f>
        <v>385845860</v>
      </c>
      <c r="B711" s="2">
        <v>45860</v>
      </c>
      <c r="C711" s="1" t="s">
        <v>42</v>
      </c>
      <c r="D711" s="1">
        <v>3858</v>
      </c>
      <c r="E711" s="2">
        <v>45860</v>
      </c>
      <c r="F711" s="3">
        <v>0.4284722222222222</v>
      </c>
      <c r="G711" s="1" t="s">
        <v>51</v>
      </c>
      <c r="H711" s="1" t="s">
        <v>52</v>
      </c>
      <c r="I711" s="1" t="s">
        <v>47</v>
      </c>
      <c r="J711" s="1" t="s">
        <v>46</v>
      </c>
      <c r="K711" s="1" t="s">
        <v>46</v>
      </c>
      <c r="L711" s="1" t="s">
        <v>46</v>
      </c>
      <c r="M711" s="1" t="s">
        <v>46</v>
      </c>
      <c r="N711" s="1" t="s">
        <v>46</v>
      </c>
      <c r="O711" s="1" t="s">
        <v>46</v>
      </c>
      <c r="P711" s="1" t="s">
        <v>46</v>
      </c>
      <c r="Q711" s="11" t="str">
        <f>IF(OR(SMS[[#This Row],[El mensaje es asertivo, sin maltrato]]="No Cumple",SMS[[#This Row],[No brinda información sensible o falsa que afecte al cliente o la aplicación]]="No Cumple"),"No Cumple","Cumple")</f>
        <v>Cumple</v>
      </c>
      <c r="R711" s="1" t="s">
        <v>85</v>
      </c>
      <c r="S711" s="4">
        <v>0.85</v>
      </c>
      <c r="T711" s="9">
        <f>IF(SMS[[#This Row],[Legal]]="No Cumple",0,SMS[[#This Row],[Nota]])</f>
        <v>0.85</v>
      </c>
    </row>
    <row r="712" spans="1:20" x14ac:dyDescent="0.25">
      <c r="A712" s="1" t="str">
        <f>SMS[[#This Row],[ID Asesor]]&amp;SMS[[#This Row],[Fecha Monitoreo]]</f>
        <v>359945860</v>
      </c>
      <c r="B712" s="2">
        <v>45860</v>
      </c>
      <c r="C712" s="1" t="s">
        <v>50</v>
      </c>
      <c r="D712" s="1">
        <v>3599</v>
      </c>
      <c r="E712" s="2">
        <v>45860</v>
      </c>
      <c r="F712" s="3">
        <v>0.40694444444444444</v>
      </c>
      <c r="G712" s="1" t="s">
        <v>51</v>
      </c>
      <c r="H712" s="1" t="s">
        <v>52</v>
      </c>
      <c r="I712" s="1" t="s">
        <v>46</v>
      </c>
      <c r="J712" s="1" t="s">
        <v>46</v>
      </c>
      <c r="K712" s="1" t="s">
        <v>46</v>
      </c>
      <c r="L712" s="1" t="s">
        <v>46</v>
      </c>
      <c r="M712" s="1" t="s">
        <v>46</v>
      </c>
      <c r="N712" s="1" t="s">
        <v>46</v>
      </c>
      <c r="O712" s="1" t="s">
        <v>46</v>
      </c>
      <c r="P712" s="1" t="s">
        <v>46</v>
      </c>
      <c r="Q712" s="11" t="str">
        <f>IF(OR(SMS[[#This Row],[El mensaje es asertivo, sin maltrato]]="No Cumple",SMS[[#This Row],[No brinda información sensible o falsa que afecte al cliente o la aplicación]]="No Cumple"),"No Cumple","Cumple")</f>
        <v>Cumple</v>
      </c>
      <c r="R712" s="1" t="s">
        <v>164</v>
      </c>
      <c r="S712" s="4">
        <v>1</v>
      </c>
      <c r="T712" s="9">
        <f>IF(SMS[[#This Row],[Legal]]="No Cumple",0,SMS[[#This Row],[Nota]])</f>
        <v>1</v>
      </c>
    </row>
    <row r="713" spans="1:20" x14ac:dyDescent="0.25">
      <c r="A713" s="1" t="str">
        <f>SMS[[#This Row],[ID Asesor]]&amp;SMS[[#This Row],[Fecha Monitoreo]]</f>
        <v>388945860</v>
      </c>
      <c r="B713" s="2">
        <v>45860</v>
      </c>
      <c r="C713" s="1" t="s">
        <v>42</v>
      </c>
      <c r="D713" s="1">
        <v>3889</v>
      </c>
      <c r="E713" s="2">
        <v>45860</v>
      </c>
      <c r="F713" s="3">
        <v>0.50555555555555554</v>
      </c>
      <c r="G713" s="1" t="s">
        <v>51</v>
      </c>
      <c r="H713" s="1" t="s">
        <v>52</v>
      </c>
      <c r="I713" s="1" t="s">
        <v>47</v>
      </c>
      <c r="J713" s="1" t="s">
        <v>46</v>
      </c>
      <c r="K713" s="1" t="s">
        <v>46</v>
      </c>
      <c r="L713" s="1" t="s">
        <v>46</v>
      </c>
      <c r="M713" s="1" t="s">
        <v>46</v>
      </c>
      <c r="N713" s="1" t="s">
        <v>46</v>
      </c>
      <c r="O713" s="1" t="s">
        <v>46</v>
      </c>
      <c r="P713" s="1" t="s">
        <v>46</v>
      </c>
      <c r="Q713" s="11" t="str">
        <f>IF(OR(SMS[[#This Row],[El mensaje es asertivo, sin maltrato]]="No Cumple",SMS[[#This Row],[No brinda información sensible o falsa que afecte al cliente o la aplicación]]="No Cumple"),"No Cumple","Cumple")</f>
        <v>Cumple</v>
      </c>
      <c r="R713" s="1" t="s">
        <v>1440</v>
      </c>
      <c r="S713" s="4">
        <v>0.85</v>
      </c>
      <c r="T713" s="9">
        <f>IF(SMS[[#This Row],[Legal]]="No Cumple",0,SMS[[#This Row],[Nota]])</f>
        <v>0.85</v>
      </c>
    </row>
    <row r="714" spans="1:20" x14ac:dyDescent="0.25">
      <c r="A714" s="1" t="str">
        <f>SMS[[#This Row],[ID Asesor]]&amp;SMS[[#This Row],[Fecha Monitoreo]]</f>
        <v>369145860</v>
      </c>
      <c r="B714" s="2">
        <v>45860</v>
      </c>
      <c r="C714" s="1" t="s">
        <v>42</v>
      </c>
      <c r="D714" s="1">
        <v>3691</v>
      </c>
      <c r="E714" s="2">
        <v>45860</v>
      </c>
      <c r="F714" s="3">
        <v>0.13263888888888889</v>
      </c>
      <c r="G714" s="1" t="s">
        <v>51</v>
      </c>
      <c r="H714" s="1" t="s">
        <v>52</v>
      </c>
      <c r="I714" s="1" t="s">
        <v>46</v>
      </c>
      <c r="J714" s="1" t="s">
        <v>46</v>
      </c>
      <c r="K714" s="1" t="s">
        <v>46</v>
      </c>
      <c r="L714" s="1" t="s">
        <v>46</v>
      </c>
      <c r="M714" s="1" t="s">
        <v>46</v>
      </c>
      <c r="N714" s="1" t="s">
        <v>46</v>
      </c>
      <c r="O714" s="1" t="s">
        <v>46</v>
      </c>
      <c r="P714" s="1" t="s">
        <v>46</v>
      </c>
      <c r="Q714" s="11" t="str">
        <f>IF(OR(SMS[[#This Row],[El mensaje es asertivo, sin maltrato]]="No Cumple",SMS[[#This Row],[No brinda información sensible o falsa que afecte al cliente o la aplicación]]="No Cumple"),"No Cumple","Cumple")</f>
        <v>Cumple</v>
      </c>
      <c r="R714" s="1" t="s">
        <v>95</v>
      </c>
      <c r="S714" s="4">
        <v>1</v>
      </c>
      <c r="T714" s="9">
        <f>IF(SMS[[#This Row],[Legal]]="No Cumple",0,SMS[[#This Row],[Nota]])</f>
        <v>1</v>
      </c>
    </row>
    <row r="715" spans="1:20" x14ac:dyDescent="0.25">
      <c r="A715" s="1" t="str">
        <f>SMS[[#This Row],[ID Asesor]]&amp;SMS[[#This Row],[Fecha Monitoreo]]</f>
        <v>396845860</v>
      </c>
      <c r="B715" s="2">
        <v>45860</v>
      </c>
      <c r="C715" s="1" t="s">
        <v>126</v>
      </c>
      <c r="D715" s="1">
        <v>3968</v>
      </c>
      <c r="E715" s="2">
        <v>45860</v>
      </c>
      <c r="F715" s="3">
        <v>0.63749999999999996</v>
      </c>
      <c r="G715" s="1" t="s">
        <v>43</v>
      </c>
      <c r="H715" s="1" t="s">
        <v>52</v>
      </c>
      <c r="I715" s="1" t="s">
        <v>46</v>
      </c>
      <c r="J715" s="1" t="s">
        <v>46</v>
      </c>
      <c r="K715" s="1" t="s">
        <v>46</v>
      </c>
      <c r="L715" s="1" t="s">
        <v>46</v>
      </c>
      <c r="M715" s="1" t="s">
        <v>46</v>
      </c>
      <c r="N715" s="1" t="s">
        <v>46</v>
      </c>
      <c r="O715" s="1" t="s">
        <v>46</v>
      </c>
      <c r="P715" s="1" t="s">
        <v>46</v>
      </c>
      <c r="Q715" s="11" t="str">
        <f>IF(OR(SMS[[#This Row],[El mensaje es asertivo, sin maltrato]]="No Cumple",SMS[[#This Row],[No brinda información sensible o falsa que afecte al cliente o la aplicación]]="No Cumple"),"No Cumple","Cumple")</f>
        <v>Cumple</v>
      </c>
      <c r="R715" s="1" t="s">
        <v>133</v>
      </c>
      <c r="S715" s="4">
        <v>1</v>
      </c>
      <c r="T715" s="9">
        <f>IF(SMS[[#This Row],[Legal]]="No Cumple",0,SMS[[#This Row],[Nota]])</f>
        <v>1</v>
      </c>
    </row>
    <row r="716" spans="1:20" x14ac:dyDescent="0.25">
      <c r="A716" s="1" t="str">
        <f>SMS[[#This Row],[ID Asesor]]&amp;SMS[[#This Row],[Fecha Monitoreo]]</f>
        <v>338045860</v>
      </c>
      <c r="B716" s="2">
        <v>45860</v>
      </c>
      <c r="C716" s="1" t="s">
        <v>126</v>
      </c>
      <c r="D716" s="1">
        <v>3380</v>
      </c>
      <c r="E716" s="2">
        <v>45860</v>
      </c>
      <c r="F716" s="3">
        <v>0.53541666666666665</v>
      </c>
      <c r="G716" s="1" t="s">
        <v>51</v>
      </c>
      <c r="H716" s="1" t="s">
        <v>52</v>
      </c>
      <c r="I716" s="1" t="s">
        <v>46</v>
      </c>
      <c r="J716" s="1" t="s">
        <v>46</v>
      </c>
      <c r="K716" s="1" t="s">
        <v>46</v>
      </c>
      <c r="L716" s="1" t="s">
        <v>46</v>
      </c>
      <c r="M716" s="1" t="s">
        <v>46</v>
      </c>
      <c r="N716" s="1" t="s">
        <v>46</v>
      </c>
      <c r="O716" s="1" t="s">
        <v>46</v>
      </c>
      <c r="P716" s="1" t="s">
        <v>46</v>
      </c>
      <c r="Q716" s="11" t="str">
        <f>IF(OR(SMS[[#This Row],[El mensaje es asertivo, sin maltrato]]="No Cumple",SMS[[#This Row],[No brinda información sensible o falsa que afecte al cliente o la aplicación]]="No Cumple"),"No Cumple","Cumple")</f>
        <v>Cumple</v>
      </c>
      <c r="R716" s="1" t="s">
        <v>133</v>
      </c>
      <c r="S716" s="4">
        <v>1</v>
      </c>
      <c r="T716" s="9">
        <f>IF(SMS[[#This Row],[Legal]]="No Cumple",0,SMS[[#This Row],[Nota]])</f>
        <v>1</v>
      </c>
    </row>
    <row r="717" spans="1:20" x14ac:dyDescent="0.25">
      <c r="A717" s="1" t="str">
        <f>SMS[[#This Row],[ID Asesor]]&amp;SMS[[#This Row],[Fecha Monitoreo]]</f>
        <v>338245860</v>
      </c>
      <c r="B717" s="2">
        <v>45860</v>
      </c>
      <c r="C717" s="1" t="s">
        <v>126</v>
      </c>
      <c r="D717" s="1">
        <v>3382</v>
      </c>
      <c r="E717" s="2">
        <v>45860</v>
      </c>
      <c r="F717" s="3">
        <v>0.64236111111111116</v>
      </c>
      <c r="G717" s="1" t="s">
        <v>51</v>
      </c>
      <c r="H717" s="1" t="s">
        <v>52</v>
      </c>
      <c r="I717" s="1" t="s">
        <v>46</v>
      </c>
      <c r="J717" s="1" t="s">
        <v>46</v>
      </c>
      <c r="K717" s="1" t="s">
        <v>46</v>
      </c>
      <c r="L717" s="1" t="s">
        <v>46</v>
      </c>
      <c r="M717" s="1" t="s">
        <v>46</v>
      </c>
      <c r="N717" s="1" t="s">
        <v>46</v>
      </c>
      <c r="O717" s="1" t="s">
        <v>46</v>
      </c>
      <c r="P717" s="1" t="s">
        <v>46</v>
      </c>
      <c r="Q717" s="11" t="str">
        <f>IF(OR(SMS[[#This Row],[El mensaje es asertivo, sin maltrato]]="No Cumple",SMS[[#This Row],[No brinda información sensible o falsa que afecte al cliente o la aplicación]]="No Cumple"),"No Cumple","Cumple")</f>
        <v>Cumple</v>
      </c>
      <c r="R717" s="1" t="s">
        <v>133</v>
      </c>
      <c r="S717" s="4">
        <v>1</v>
      </c>
      <c r="T717" s="9">
        <f>IF(SMS[[#This Row],[Legal]]="No Cumple",0,SMS[[#This Row],[Nota]])</f>
        <v>1</v>
      </c>
    </row>
    <row r="718" spans="1:20" x14ac:dyDescent="0.25">
      <c r="A718" s="1" t="str">
        <f>SMS[[#This Row],[ID Asesor]]&amp;SMS[[#This Row],[Fecha Monitoreo]]</f>
        <v>228145860</v>
      </c>
      <c r="B718" s="2">
        <v>45860</v>
      </c>
      <c r="C718" s="1" t="s">
        <v>696</v>
      </c>
      <c r="D718" s="1">
        <v>2281</v>
      </c>
      <c r="E718" s="2">
        <v>45860</v>
      </c>
      <c r="F718" s="3">
        <v>0.69652777777777775</v>
      </c>
      <c r="G718" s="1" t="s">
        <v>60</v>
      </c>
      <c r="H718" s="1" t="s">
        <v>52</v>
      </c>
      <c r="I718" s="1" t="s">
        <v>46</v>
      </c>
      <c r="J718" s="1"/>
      <c r="K718" s="1" t="s">
        <v>46</v>
      </c>
      <c r="L718" s="1" t="s">
        <v>46</v>
      </c>
      <c r="M718" s="1" t="s">
        <v>46</v>
      </c>
      <c r="N718" s="1" t="s">
        <v>46</v>
      </c>
      <c r="O718" s="1" t="s">
        <v>46</v>
      </c>
      <c r="P718" s="1" t="s">
        <v>46</v>
      </c>
      <c r="Q718" s="11" t="str">
        <f>IF(OR(SMS[[#This Row],[El mensaje es asertivo, sin maltrato]]="No Cumple",SMS[[#This Row],[No brinda información sensible o falsa que afecte al cliente o la aplicación]]="No Cumple"),"No Cumple","Cumple")</f>
        <v>Cumple</v>
      </c>
      <c r="R718" s="1" t="s">
        <v>699</v>
      </c>
      <c r="S718" s="4">
        <v>0.8</v>
      </c>
      <c r="T718" s="9">
        <f>IF(SMS[[#This Row],[Legal]]="No Cumple",0,SMS[[#This Row],[Nota]])</f>
        <v>0.8</v>
      </c>
    </row>
    <row r="719" spans="1:20" x14ac:dyDescent="0.25">
      <c r="A719" s="1" t="str">
        <f>SMS[[#This Row],[ID Asesor]]&amp;SMS[[#This Row],[Fecha Monitoreo]]</f>
        <v>376945860</v>
      </c>
      <c r="B719" s="2">
        <v>45860</v>
      </c>
      <c r="C719" s="1" t="s">
        <v>126</v>
      </c>
      <c r="D719" s="1">
        <v>3769</v>
      </c>
      <c r="E719" s="2">
        <v>45860</v>
      </c>
      <c r="F719" s="3">
        <v>0.63472222222222219</v>
      </c>
      <c r="G719" s="1" t="s">
        <v>58</v>
      </c>
      <c r="H719" s="1" t="s">
        <v>52</v>
      </c>
      <c r="I719" s="1" t="s">
        <v>46</v>
      </c>
      <c r="J719" s="1" t="s">
        <v>46</v>
      </c>
      <c r="K719" s="1" t="s">
        <v>46</v>
      </c>
      <c r="L719" s="1" t="s">
        <v>46</v>
      </c>
      <c r="M719" s="1" t="s">
        <v>46</v>
      </c>
      <c r="N719" s="1" t="s">
        <v>46</v>
      </c>
      <c r="O719" s="1" t="s">
        <v>46</v>
      </c>
      <c r="P719" s="1" t="s">
        <v>46</v>
      </c>
      <c r="Q719" s="11" t="str">
        <f>IF(OR(SMS[[#This Row],[El mensaje es asertivo, sin maltrato]]="No Cumple",SMS[[#This Row],[No brinda información sensible o falsa que afecte al cliente o la aplicación]]="No Cumple"),"No Cumple","Cumple")</f>
        <v>Cumple</v>
      </c>
      <c r="R719" s="1" t="s">
        <v>131</v>
      </c>
      <c r="S719" s="4">
        <v>1</v>
      </c>
      <c r="T719" s="9">
        <f>IF(SMS[[#This Row],[Legal]]="No Cumple",0,SMS[[#This Row],[Nota]])</f>
        <v>1</v>
      </c>
    </row>
    <row r="720" spans="1:20" x14ac:dyDescent="0.25">
      <c r="A720" s="1" t="str">
        <f>SMS[[#This Row],[ID Asesor]]&amp;SMS[[#This Row],[Fecha Monitoreo]]</f>
        <v>294745860</v>
      </c>
      <c r="B720" s="2">
        <v>45860</v>
      </c>
      <c r="C720" s="1" t="s">
        <v>696</v>
      </c>
      <c r="D720" s="1">
        <v>2947</v>
      </c>
      <c r="E720" s="2">
        <v>45860</v>
      </c>
      <c r="F720" s="3">
        <v>0.64236111111111116</v>
      </c>
      <c r="G720" s="1" t="s">
        <v>60</v>
      </c>
      <c r="H720" s="1" t="s">
        <v>52</v>
      </c>
      <c r="I720" s="1" t="s">
        <v>46</v>
      </c>
      <c r="J720" s="1" t="s">
        <v>46</v>
      </c>
      <c r="K720" s="1" t="s">
        <v>46</v>
      </c>
      <c r="L720" s="1" t="s">
        <v>46</v>
      </c>
      <c r="M720" s="1" t="s">
        <v>46</v>
      </c>
      <c r="N720" s="1" t="s">
        <v>46</v>
      </c>
      <c r="O720" s="1" t="s">
        <v>46</v>
      </c>
      <c r="P720" s="1" t="s">
        <v>46</v>
      </c>
      <c r="Q720" s="11" t="str">
        <f>IF(OR(SMS[[#This Row],[El mensaje es asertivo, sin maltrato]]="No Cumple",SMS[[#This Row],[No brinda información sensible o falsa que afecte al cliente o la aplicación]]="No Cumple"),"No Cumple","Cumple")</f>
        <v>Cumple</v>
      </c>
      <c r="R720" s="1" t="s">
        <v>699</v>
      </c>
      <c r="S720" s="4">
        <v>1</v>
      </c>
      <c r="T720" s="9">
        <f>IF(SMS[[#This Row],[Legal]]="No Cumple",0,SMS[[#This Row],[Nota]])</f>
        <v>1</v>
      </c>
    </row>
    <row r="721" spans="1:20" x14ac:dyDescent="0.25">
      <c r="A721" s="1" t="str">
        <f>SMS[[#This Row],[ID Asesor]]&amp;SMS[[#This Row],[Fecha Monitoreo]]</f>
        <v>251545860</v>
      </c>
      <c r="B721" s="2">
        <v>45860</v>
      </c>
      <c r="C721" s="1" t="s">
        <v>696</v>
      </c>
      <c r="D721" s="1">
        <v>2515</v>
      </c>
      <c r="E721" s="2">
        <v>45860</v>
      </c>
      <c r="F721" s="3">
        <v>0.63055555555555554</v>
      </c>
      <c r="G721" s="1" t="s">
        <v>60</v>
      </c>
      <c r="H721" s="1" t="s">
        <v>52</v>
      </c>
      <c r="I721" s="1" t="s">
        <v>47</v>
      </c>
      <c r="J721" s="1" t="s">
        <v>46</v>
      </c>
      <c r="K721" s="1" t="s">
        <v>46</v>
      </c>
      <c r="L721" s="1" t="s">
        <v>46</v>
      </c>
      <c r="M721" s="1" t="s">
        <v>46</v>
      </c>
      <c r="N721" s="1" t="s">
        <v>46</v>
      </c>
      <c r="O721" s="1" t="s">
        <v>46</v>
      </c>
      <c r="P721" s="1" t="s">
        <v>46</v>
      </c>
      <c r="Q721" s="11" t="str">
        <f>IF(OR(SMS[[#This Row],[El mensaje es asertivo, sin maltrato]]="No Cumple",SMS[[#This Row],[No brinda información sensible o falsa que afecte al cliente o la aplicación]]="No Cumple"),"No Cumple","Cumple")</f>
        <v>Cumple</v>
      </c>
      <c r="R721" s="1" t="s">
        <v>1779</v>
      </c>
      <c r="S721" s="4">
        <v>0.85</v>
      </c>
      <c r="T721" s="9">
        <f>IF(SMS[[#This Row],[Legal]]="No Cumple",0,SMS[[#This Row],[Nota]])</f>
        <v>0.85</v>
      </c>
    </row>
    <row r="722" spans="1:20" x14ac:dyDescent="0.25">
      <c r="A722" s="1" t="str">
        <f>SMS[[#This Row],[ID Asesor]]&amp;SMS[[#This Row],[Fecha Monitoreo]]</f>
        <v>377145860</v>
      </c>
      <c r="B722" s="2">
        <v>45860</v>
      </c>
      <c r="C722" s="1" t="s">
        <v>56</v>
      </c>
      <c r="D722" s="1">
        <v>3771</v>
      </c>
      <c r="E722" s="2">
        <v>45860</v>
      </c>
      <c r="F722" s="3">
        <v>0.58958333333333335</v>
      </c>
      <c r="G722" s="1" t="s">
        <v>51</v>
      </c>
      <c r="H722" s="1" t="s">
        <v>52</v>
      </c>
      <c r="I722" s="1" t="s">
        <v>46</v>
      </c>
      <c r="J722" s="1" t="s">
        <v>46</v>
      </c>
      <c r="K722" s="1" t="s">
        <v>46</v>
      </c>
      <c r="L722" s="1" t="s">
        <v>46</v>
      </c>
      <c r="M722" s="1" t="s">
        <v>46</v>
      </c>
      <c r="N722" s="1" t="s">
        <v>46</v>
      </c>
      <c r="O722" s="1" t="s">
        <v>46</v>
      </c>
      <c r="P722" s="1" t="s">
        <v>46</v>
      </c>
      <c r="Q722" s="11" t="str">
        <f>IF(OR(SMS[[#This Row],[El mensaje es asertivo, sin maltrato]]="No Cumple",SMS[[#This Row],[No brinda información sensible o falsa que afecte al cliente o la aplicación]]="No Cumple"),"No Cumple","Cumple")</f>
        <v>Cumple</v>
      </c>
      <c r="R722" s="1" t="s">
        <v>675</v>
      </c>
      <c r="S722" s="4">
        <v>1</v>
      </c>
      <c r="T722" s="9">
        <f>IF(SMS[[#This Row],[Legal]]="No Cumple",0,SMS[[#This Row],[Nota]])</f>
        <v>1</v>
      </c>
    </row>
    <row r="723" spans="1:20" x14ac:dyDescent="0.25">
      <c r="A723" s="1" t="str">
        <f>SMS[[#This Row],[ID Asesor]]&amp;SMS[[#This Row],[Fecha Monitoreo]]</f>
        <v>397445860</v>
      </c>
      <c r="B723" s="2">
        <v>45860</v>
      </c>
      <c r="C723" s="1" t="s">
        <v>696</v>
      </c>
      <c r="D723" s="1">
        <v>3974</v>
      </c>
      <c r="E723" s="2">
        <v>45860</v>
      </c>
      <c r="F723" s="3">
        <v>0.58263888888888893</v>
      </c>
      <c r="G723" s="1" t="s">
        <v>58</v>
      </c>
      <c r="H723" s="1" t="s">
        <v>52</v>
      </c>
      <c r="I723" s="1" t="s">
        <v>46</v>
      </c>
      <c r="J723" s="1" t="s">
        <v>46</v>
      </c>
      <c r="K723" s="1" t="s">
        <v>46</v>
      </c>
      <c r="L723" s="1" t="s">
        <v>46</v>
      </c>
      <c r="M723" s="1" t="s">
        <v>46</v>
      </c>
      <c r="N723" s="1" t="s">
        <v>46</v>
      </c>
      <c r="O723" s="1" t="s">
        <v>46</v>
      </c>
      <c r="P723" s="1" t="s">
        <v>46</v>
      </c>
      <c r="Q723" s="11" t="str">
        <f>IF(OR(SMS[[#This Row],[El mensaje es asertivo, sin maltrato]]="No Cumple",SMS[[#This Row],[No brinda información sensible o falsa que afecte al cliente o la aplicación]]="No Cumple"),"No Cumple","Cumple")</f>
        <v>Cumple</v>
      </c>
      <c r="R723" s="1" t="s">
        <v>699</v>
      </c>
      <c r="S723" s="4">
        <v>1</v>
      </c>
      <c r="T723" s="9">
        <f>IF(SMS[[#This Row],[Legal]]="No Cumple",0,SMS[[#This Row],[Nota]])</f>
        <v>1</v>
      </c>
    </row>
    <row r="724" spans="1:20" x14ac:dyDescent="0.25">
      <c r="A724" s="1" t="str">
        <f>SMS[[#This Row],[ID Asesor]]&amp;SMS[[#This Row],[Fecha Monitoreo]]</f>
        <v>374745860</v>
      </c>
      <c r="B724" s="2">
        <v>45860</v>
      </c>
      <c r="C724" s="1" t="s">
        <v>56</v>
      </c>
      <c r="D724" s="1">
        <v>3747</v>
      </c>
      <c r="E724" s="2">
        <v>45860</v>
      </c>
      <c r="F724" s="3">
        <v>0.50347222222222221</v>
      </c>
      <c r="G724" s="1" t="s">
        <v>58</v>
      </c>
      <c r="H724" s="1" t="s">
        <v>52</v>
      </c>
      <c r="I724" s="1" t="s">
        <v>46</v>
      </c>
      <c r="J724" s="1" t="s">
        <v>46</v>
      </c>
      <c r="K724" s="1" t="s">
        <v>46</v>
      </c>
      <c r="L724" s="1" t="s">
        <v>46</v>
      </c>
      <c r="M724" s="1" t="s">
        <v>46</v>
      </c>
      <c r="N724" s="1" t="s">
        <v>46</v>
      </c>
      <c r="O724" s="1" t="s">
        <v>46</v>
      </c>
      <c r="P724" s="1" t="s">
        <v>46</v>
      </c>
      <c r="Q724" s="11" t="str">
        <f>IF(OR(SMS[[#This Row],[El mensaje es asertivo, sin maltrato]]="No Cumple",SMS[[#This Row],[No brinda información sensible o falsa que afecte al cliente o la aplicación]]="No Cumple"),"No Cumple","Cumple")</f>
        <v>Cumple</v>
      </c>
      <c r="R724" s="1" t="s">
        <v>1780</v>
      </c>
      <c r="S724" s="4">
        <v>1</v>
      </c>
      <c r="T724" s="9">
        <f>IF(SMS[[#This Row],[Legal]]="No Cumple",0,SMS[[#This Row],[Nota]])</f>
        <v>1</v>
      </c>
    </row>
    <row r="725" spans="1:20" x14ac:dyDescent="0.25">
      <c r="A725" s="1" t="str">
        <f>SMS[[#This Row],[ID Asesor]]&amp;SMS[[#This Row],[Fecha Monitoreo]]</f>
        <v>381845860</v>
      </c>
      <c r="B725" s="2">
        <v>45860</v>
      </c>
      <c r="C725" s="1" t="s">
        <v>56</v>
      </c>
      <c r="D725" s="1">
        <v>3818</v>
      </c>
      <c r="E725" s="2">
        <v>45860</v>
      </c>
      <c r="F725" s="3">
        <v>0.47291666666666665</v>
      </c>
      <c r="G725" s="1" t="s">
        <v>51</v>
      </c>
      <c r="H725" s="1" t="s">
        <v>52</v>
      </c>
      <c r="I725" s="1" t="s">
        <v>46</v>
      </c>
      <c r="J725" s="1" t="s">
        <v>46</v>
      </c>
      <c r="K725" s="1" t="s">
        <v>46</v>
      </c>
      <c r="L725" s="1" t="s">
        <v>46</v>
      </c>
      <c r="M725" s="1" t="s">
        <v>46</v>
      </c>
      <c r="N725" s="1" t="s">
        <v>46</v>
      </c>
      <c r="O725" s="1" t="s">
        <v>46</v>
      </c>
      <c r="P725" s="1" t="s">
        <v>46</v>
      </c>
      <c r="Q725" s="11" t="str">
        <f>IF(OR(SMS[[#This Row],[El mensaje es asertivo, sin maltrato]]="No Cumple",SMS[[#This Row],[No brinda información sensible o falsa que afecte al cliente o la aplicación]]="No Cumple"),"No Cumple","Cumple")</f>
        <v>Cumple</v>
      </c>
      <c r="R725" s="1" t="s">
        <v>318</v>
      </c>
      <c r="S725" s="4">
        <v>1</v>
      </c>
      <c r="T725" s="9">
        <f>IF(SMS[[#This Row],[Legal]]="No Cumple",0,SMS[[#This Row],[Nota]])</f>
        <v>1</v>
      </c>
    </row>
    <row r="726" spans="1:20" x14ac:dyDescent="0.25">
      <c r="A726" s="1" t="str">
        <f>SMS[[#This Row],[ID Asesor]]&amp;SMS[[#This Row],[Fecha Monitoreo]]</f>
        <v>336845861</v>
      </c>
      <c r="B726" s="2">
        <v>45861</v>
      </c>
      <c r="C726" s="1" t="s">
        <v>56</v>
      </c>
      <c r="D726" s="1">
        <v>3368</v>
      </c>
      <c r="E726" s="2">
        <v>45861</v>
      </c>
      <c r="F726" s="3">
        <v>0.36388888888888887</v>
      </c>
      <c r="G726" s="1" t="s">
        <v>58</v>
      </c>
      <c r="H726" s="1" t="s">
        <v>52</v>
      </c>
      <c r="I726" s="1" t="s">
        <v>46</v>
      </c>
      <c r="J726" s="1" t="s">
        <v>46</v>
      </c>
      <c r="K726" s="1" t="s">
        <v>46</v>
      </c>
      <c r="L726" s="1" t="s">
        <v>46</v>
      </c>
      <c r="M726" s="1" t="s">
        <v>46</v>
      </c>
      <c r="N726" s="1" t="s">
        <v>46</v>
      </c>
      <c r="O726" s="1" t="s">
        <v>46</v>
      </c>
      <c r="P726" s="1" t="s">
        <v>46</v>
      </c>
      <c r="Q726" s="11" t="str">
        <f>IF(OR(SMS[[#This Row],[El mensaje es asertivo, sin maltrato]]="No Cumple",SMS[[#This Row],[No brinda información sensible o falsa que afecte al cliente o la aplicación]]="No Cumple"),"No Cumple","Cumple")</f>
        <v>Cumple</v>
      </c>
      <c r="R726" s="1" t="s">
        <v>1781</v>
      </c>
      <c r="S726" s="4">
        <v>1</v>
      </c>
      <c r="T726" s="9">
        <f>IF(SMS[[#This Row],[Legal]]="No Cumple",0,SMS[[#This Row],[Nota]])</f>
        <v>1</v>
      </c>
    </row>
    <row r="727" spans="1:20" x14ac:dyDescent="0.25">
      <c r="A727" s="1" t="str">
        <f>SMS[[#This Row],[ID Asesor]]&amp;SMS[[#This Row],[Fecha Monitoreo]]</f>
        <v>296645861</v>
      </c>
      <c r="B727" s="2">
        <v>45861</v>
      </c>
      <c r="C727" s="1" t="s">
        <v>42</v>
      </c>
      <c r="D727" s="1">
        <v>2966</v>
      </c>
      <c r="E727" s="2">
        <v>45861</v>
      </c>
      <c r="F727" s="3">
        <v>0.3611111111111111</v>
      </c>
      <c r="G727" s="1" t="s">
        <v>51</v>
      </c>
      <c r="H727" s="1" t="s">
        <v>52</v>
      </c>
      <c r="I727" s="1" t="s">
        <v>46</v>
      </c>
      <c r="J727" s="1" t="s">
        <v>46</v>
      </c>
      <c r="K727" s="1" t="s">
        <v>46</v>
      </c>
      <c r="L727" s="1" t="s">
        <v>47</v>
      </c>
      <c r="M727" s="1" t="s">
        <v>46</v>
      </c>
      <c r="N727" s="1" t="s">
        <v>46</v>
      </c>
      <c r="O727" s="1" t="s">
        <v>46</v>
      </c>
      <c r="P727" s="1" t="s">
        <v>46</v>
      </c>
      <c r="Q727" s="11" t="str">
        <f>IF(OR(SMS[[#This Row],[El mensaje es asertivo, sin maltrato]]="No Cumple",SMS[[#This Row],[No brinda información sensible o falsa que afecte al cliente o la aplicación]]="No Cumple"),"No Cumple","Cumple")</f>
        <v>Cumple</v>
      </c>
      <c r="R727" s="1" t="s">
        <v>1782</v>
      </c>
      <c r="S727" s="4">
        <v>0.8</v>
      </c>
      <c r="T727" s="9">
        <f>IF(SMS[[#This Row],[Legal]]="No Cumple",0,SMS[[#This Row],[Nota]])</f>
        <v>0.8</v>
      </c>
    </row>
    <row r="728" spans="1:20" x14ac:dyDescent="0.25">
      <c r="A728" s="1" t="str">
        <f>SMS[[#This Row],[ID Asesor]]&amp;SMS[[#This Row],[Fecha Monitoreo]]</f>
        <v>282645861</v>
      </c>
      <c r="B728" s="2">
        <v>45861</v>
      </c>
      <c r="C728" s="1" t="s">
        <v>42</v>
      </c>
      <c r="D728" s="1">
        <v>2826</v>
      </c>
      <c r="E728" s="2">
        <v>45861</v>
      </c>
      <c r="F728" s="3">
        <v>0.38541666666666669</v>
      </c>
      <c r="G728" s="1" t="s">
        <v>60</v>
      </c>
      <c r="H728" s="1" t="s">
        <v>52</v>
      </c>
      <c r="I728" s="1" t="s">
        <v>46</v>
      </c>
      <c r="J728" s="1" t="s">
        <v>46</v>
      </c>
      <c r="K728" s="1" t="s">
        <v>46</v>
      </c>
      <c r="L728" s="1" t="s">
        <v>46</v>
      </c>
      <c r="M728" s="1" t="s">
        <v>46</v>
      </c>
      <c r="N728" s="1" t="s">
        <v>46</v>
      </c>
      <c r="O728" s="1" t="s">
        <v>46</v>
      </c>
      <c r="P728" s="1" t="s">
        <v>46</v>
      </c>
      <c r="Q728" s="11" t="str">
        <f>IF(OR(SMS[[#This Row],[El mensaje es asertivo, sin maltrato]]="No Cumple",SMS[[#This Row],[No brinda información sensible o falsa que afecte al cliente o la aplicación]]="No Cumple"),"No Cumple","Cumple")</f>
        <v>Cumple</v>
      </c>
      <c r="R728" s="1" t="s">
        <v>102</v>
      </c>
      <c r="S728" s="4">
        <v>1</v>
      </c>
      <c r="T728" s="9">
        <f>IF(SMS[[#This Row],[Legal]]="No Cumple",0,SMS[[#This Row],[Nota]])</f>
        <v>1</v>
      </c>
    </row>
    <row r="729" spans="1:20" x14ac:dyDescent="0.25">
      <c r="A729" s="1" t="str">
        <f>SMS[[#This Row],[ID Asesor]]&amp;SMS[[#This Row],[Fecha Monitoreo]]</f>
        <v>404245861</v>
      </c>
      <c r="B729" s="2">
        <v>45861</v>
      </c>
      <c r="C729" s="1" t="s">
        <v>42</v>
      </c>
      <c r="D729" s="1">
        <v>4042</v>
      </c>
      <c r="E729" s="2">
        <v>45861</v>
      </c>
      <c r="F729" s="3">
        <v>0.36458333333333331</v>
      </c>
      <c r="G729" s="1" t="s">
        <v>60</v>
      </c>
      <c r="H729" s="1" t="s">
        <v>52</v>
      </c>
      <c r="I729" s="1" t="s">
        <v>46</v>
      </c>
      <c r="J729" s="1" t="s">
        <v>46</v>
      </c>
      <c r="K729" s="1" t="s">
        <v>46</v>
      </c>
      <c r="L729" s="1" t="s">
        <v>46</v>
      </c>
      <c r="M729" s="1" t="s">
        <v>46</v>
      </c>
      <c r="N729" s="1" t="s">
        <v>46</v>
      </c>
      <c r="O729" s="1" t="s">
        <v>46</v>
      </c>
      <c r="P729" s="1" t="s">
        <v>46</v>
      </c>
      <c r="Q729" s="11" t="str">
        <f>IF(OR(SMS[[#This Row],[El mensaje es asertivo, sin maltrato]]="No Cumple",SMS[[#This Row],[No brinda información sensible o falsa que afecte al cliente o la aplicación]]="No Cumple"),"No Cumple","Cumple")</f>
        <v>Cumple</v>
      </c>
      <c r="R729" s="1" t="s">
        <v>1783</v>
      </c>
      <c r="S729" s="4">
        <v>1</v>
      </c>
      <c r="T729" s="9">
        <f>IF(SMS[[#This Row],[Legal]]="No Cumple",0,SMS[[#This Row],[Nota]])</f>
        <v>1</v>
      </c>
    </row>
    <row r="730" spans="1:20" x14ac:dyDescent="0.25">
      <c r="A730" s="1" t="str">
        <f>SMS[[#This Row],[ID Asesor]]&amp;SMS[[#This Row],[Fecha Monitoreo]]</f>
        <v>399145861</v>
      </c>
      <c r="B730" s="2">
        <v>45861</v>
      </c>
      <c r="C730" s="1" t="s">
        <v>56</v>
      </c>
      <c r="D730" s="1">
        <v>3991</v>
      </c>
      <c r="E730" s="2">
        <v>45861</v>
      </c>
      <c r="F730" s="3">
        <v>0.49166666666666664</v>
      </c>
      <c r="G730" s="1" t="s">
        <v>58</v>
      </c>
      <c r="H730" s="1" t="s">
        <v>52</v>
      </c>
      <c r="I730" s="1" t="s">
        <v>46</v>
      </c>
      <c r="J730" s="1" t="s">
        <v>47</v>
      </c>
      <c r="K730" s="1" t="s">
        <v>47</v>
      </c>
      <c r="L730" s="1" t="s">
        <v>47</v>
      </c>
      <c r="M730" s="1" t="s">
        <v>46</v>
      </c>
      <c r="N730" s="1" t="s">
        <v>47</v>
      </c>
      <c r="O730" s="1" t="s">
        <v>47</v>
      </c>
      <c r="P730" s="1" t="s">
        <v>46</v>
      </c>
      <c r="Q730" s="11" t="str">
        <f>IF(OR(SMS[[#This Row],[El mensaje es asertivo, sin maltrato]]="No Cumple",SMS[[#This Row],[No brinda información sensible o falsa que afecte al cliente o la aplicación]]="No Cumple"),"No Cumple","Cumple")</f>
        <v>No Cumple</v>
      </c>
      <c r="R730" s="1" t="s">
        <v>1784</v>
      </c>
      <c r="S730" s="4">
        <v>0.25</v>
      </c>
      <c r="T730" s="9">
        <f>IF(SMS[[#This Row],[Legal]]="No Cumple",0,SMS[[#This Row],[Nota]])</f>
        <v>0</v>
      </c>
    </row>
    <row r="731" spans="1:20" x14ac:dyDescent="0.25">
      <c r="A731" s="1" t="str">
        <f>SMS[[#This Row],[ID Asesor]]&amp;SMS[[#This Row],[Fecha Monitoreo]]</f>
        <v>380645861</v>
      </c>
      <c r="B731" s="2">
        <v>45861</v>
      </c>
      <c r="C731" s="1" t="s">
        <v>56</v>
      </c>
      <c r="D731" s="1">
        <v>3806</v>
      </c>
      <c r="E731" s="2">
        <v>45861</v>
      </c>
      <c r="F731" s="3">
        <v>0.47499999999999998</v>
      </c>
      <c r="G731" s="1" t="s">
        <v>58</v>
      </c>
      <c r="H731" s="1" t="s">
        <v>52</v>
      </c>
      <c r="I731" s="1" t="s">
        <v>47</v>
      </c>
      <c r="J731" s="1" t="s">
        <v>46</v>
      </c>
      <c r="K731" s="1" t="s">
        <v>46</v>
      </c>
      <c r="L731" s="1" t="s">
        <v>46</v>
      </c>
      <c r="M731" s="1" t="s">
        <v>46</v>
      </c>
      <c r="N731" s="1" t="s">
        <v>47</v>
      </c>
      <c r="O731" s="1" t="s">
        <v>46</v>
      </c>
      <c r="P731" s="1" t="s">
        <v>46</v>
      </c>
      <c r="Q731" s="11" t="str">
        <f>IF(OR(SMS[[#This Row],[El mensaje es asertivo, sin maltrato]]="No Cumple",SMS[[#This Row],[No brinda información sensible o falsa que afecte al cliente o la aplicación]]="No Cumple"),"No Cumple","Cumple")</f>
        <v>Cumple</v>
      </c>
      <c r="R731" s="1" t="s">
        <v>1785</v>
      </c>
      <c r="S731" s="4">
        <v>0.7</v>
      </c>
      <c r="T731" s="9">
        <f>IF(SMS[[#This Row],[Legal]]="No Cumple",0,SMS[[#This Row],[Nota]])</f>
        <v>0.7</v>
      </c>
    </row>
    <row r="732" spans="1:20" x14ac:dyDescent="0.25">
      <c r="A732" s="1" t="str">
        <f>SMS[[#This Row],[ID Asesor]]&amp;SMS[[#This Row],[Fecha Monitoreo]]</f>
        <v>387645861</v>
      </c>
      <c r="B732" s="2">
        <v>45861</v>
      </c>
      <c r="C732" s="1" t="s">
        <v>50</v>
      </c>
      <c r="D732" s="1">
        <v>3876</v>
      </c>
      <c r="E732" s="2">
        <v>45861</v>
      </c>
      <c r="F732" s="3">
        <v>0.59791666666666665</v>
      </c>
      <c r="G732" s="1" t="s">
        <v>51</v>
      </c>
      <c r="H732" s="1" t="s">
        <v>52</v>
      </c>
      <c r="I732" s="1" t="s">
        <v>46</v>
      </c>
      <c r="J732" s="1" t="s">
        <v>46</v>
      </c>
      <c r="K732" s="1" t="s">
        <v>46</v>
      </c>
      <c r="L732" s="1" t="s">
        <v>46</v>
      </c>
      <c r="M732" s="1" t="s">
        <v>46</v>
      </c>
      <c r="N732" s="1" t="s">
        <v>46</v>
      </c>
      <c r="O732" s="1" t="s">
        <v>47</v>
      </c>
      <c r="P732" s="1" t="s">
        <v>46</v>
      </c>
      <c r="Q732" s="11" t="str">
        <f>IF(OR(SMS[[#This Row],[El mensaje es asertivo, sin maltrato]]="No Cumple",SMS[[#This Row],[No brinda información sensible o falsa que afecte al cliente o la aplicación]]="No Cumple"),"No Cumple","Cumple")</f>
        <v>No Cumple</v>
      </c>
      <c r="R732" s="1" t="s">
        <v>1786</v>
      </c>
      <c r="S732" s="4">
        <v>1</v>
      </c>
      <c r="T732" s="9">
        <f>IF(SMS[[#This Row],[Legal]]="No Cumple",0,SMS[[#This Row],[Nota]])</f>
        <v>0</v>
      </c>
    </row>
    <row r="733" spans="1:20" x14ac:dyDescent="0.25">
      <c r="A733" s="1" t="str">
        <f>SMS[[#This Row],[ID Asesor]]&amp;SMS[[#This Row],[Fecha Monitoreo]]</f>
        <v>389645861</v>
      </c>
      <c r="B733" s="2">
        <v>45861</v>
      </c>
      <c r="C733" s="1" t="s">
        <v>50</v>
      </c>
      <c r="D733" s="1">
        <v>3896</v>
      </c>
      <c r="E733" s="2">
        <v>45861</v>
      </c>
      <c r="F733" s="3">
        <v>0.50347222222222221</v>
      </c>
      <c r="G733" s="1" t="s">
        <v>51</v>
      </c>
      <c r="H733" s="1" t="s">
        <v>52</v>
      </c>
      <c r="I733" s="1" t="s">
        <v>46</v>
      </c>
      <c r="J733" s="1" t="s">
        <v>46</v>
      </c>
      <c r="K733" s="1" t="s">
        <v>46</v>
      </c>
      <c r="L733" s="1" t="s">
        <v>46</v>
      </c>
      <c r="M733" s="1" t="s">
        <v>46</v>
      </c>
      <c r="N733" s="1" t="s">
        <v>46</v>
      </c>
      <c r="O733" s="1" t="s">
        <v>46</v>
      </c>
      <c r="P733" s="1" t="s">
        <v>46</v>
      </c>
      <c r="Q733" s="11" t="str">
        <f>IF(OR(SMS[[#This Row],[El mensaje es asertivo, sin maltrato]]="No Cumple",SMS[[#This Row],[No brinda información sensible o falsa que afecte al cliente o la aplicación]]="No Cumple"),"No Cumple","Cumple")</f>
        <v>Cumple</v>
      </c>
      <c r="R733" s="1" t="s">
        <v>1787</v>
      </c>
      <c r="S733" s="4">
        <v>1</v>
      </c>
      <c r="T733" s="9">
        <f>IF(SMS[[#This Row],[Legal]]="No Cumple",0,SMS[[#This Row],[Nota]])</f>
        <v>1</v>
      </c>
    </row>
    <row r="734" spans="1:20" x14ac:dyDescent="0.25">
      <c r="A734" s="1" t="str">
        <f>SMS[[#This Row],[ID Asesor]]&amp;SMS[[#This Row],[Fecha Monitoreo]]</f>
        <v>303545861</v>
      </c>
      <c r="B734" s="2">
        <v>45861</v>
      </c>
      <c r="C734" s="1" t="s">
        <v>42</v>
      </c>
      <c r="D734" s="1">
        <v>3035</v>
      </c>
      <c r="E734" s="2">
        <v>45861</v>
      </c>
      <c r="F734" s="3">
        <v>0.53888888888888886</v>
      </c>
      <c r="G734" s="1" t="s">
        <v>60</v>
      </c>
      <c r="H734" s="1" t="s">
        <v>52</v>
      </c>
      <c r="I734" s="1" t="s">
        <v>46</v>
      </c>
      <c r="J734" s="1" t="s">
        <v>46</v>
      </c>
      <c r="K734" s="1" t="s">
        <v>46</v>
      </c>
      <c r="L734" s="1" t="s">
        <v>46</v>
      </c>
      <c r="M734" s="1" t="s">
        <v>46</v>
      </c>
      <c r="N734" s="1" t="s">
        <v>46</v>
      </c>
      <c r="O734" s="1" t="s">
        <v>46</v>
      </c>
      <c r="P734" s="1" t="s">
        <v>46</v>
      </c>
      <c r="Q734" s="11" t="str">
        <f>IF(OR(SMS[[#This Row],[El mensaje es asertivo, sin maltrato]]="No Cumple",SMS[[#This Row],[No brinda información sensible o falsa que afecte al cliente o la aplicación]]="No Cumple"),"No Cumple","Cumple")</f>
        <v>Cumple</v>
      </c>
      <c r="R734" s="1" t="s">
        <v>102</v>
      </c>
      <c r="S734" s="4">
        <v>1</v>
      </c>
      <c r="T734" s="9">
        <f>IF(SMS[[#This Row],[Legal]]="No Cumple",0,SMS[[#This Row],[Nota]])</f>
        <v>1</v>
      </c>
    </row>
    <row r="735" spans="1:20" x14ac:dyDescent="0.25">
      <c r="A735" s="1" t="str">
        <f>SMS[[#This Row],[ID Asesor]]&amp;SMS[[#This Row],[Fecha Monitoreo]]</f>
        <v>363345861</v>
      </c>
      <c r="B735" s="2">
        <v>45861</v>
      </c>
      <c r="C735" s="1" t="s">
        <v>696</v>
      </c>
      <c r="D735" s="1">
        <v>3633</v>
      </c>
      <c r="E735" s="2">
        <v>45861</v>
      </c>
      <c r="F735" s="3">
        <v>0.57291666666666663</v>
      </c>
      <c r="G735" s="1" t="s">
        <v>43</v>
      </c>
      <c r="H735" s="1" t="s">
        <v>52</v>
      </c>
      <c r="I735" s="1" t="s">
        <v>46</v>
      </c>
      <c r="J735" s="1" t="s">
        <v>47</v>
      </c>
      <c r="K735" s="1" t="s">
        <v>46</v>
      </c>
      <c r="L735" s="1" t="s">
        <v>46</v>
      </c>
      <c r="M735" s="1" t="s">
        <v>46</v>
      </c>
      <c r="N735" s="1" t="s">
        <v>46</v>
      </c>
      <c r="O735" s="1" t="s">
        <v>46</v>
      </c>
      <c r="P735" s="1" t="s">
        <v>46</v>
      </c>
      <c r="Q735" s="11" t="str">
        <f>IF(OR(SMS[[#This Row],[El mensaje es asertivo, sin maltrato]]="No Cumple",SMS[[#This Row],[No brinda información sensible o falsa que afecte al cliente o la aplicación]]="No Cumple"),"No Cumple","Cumple")</f>
        <v>Cumple</v>
      </c>
      <c r="R735" s="1" t="s">
        <v>1788</v>
      </c>
      <c r="S735" s="4">
        <v>0.8</v>
      </c>
      <c r="T735" s="9">
        <f>IF(SMS[[#This Row],[Legal]]="No Cumple",0,SMS[[#This Row],[Nota]])</f>
        <v>0.8</v>
      </c>
    </row>
    <row r="736" spans="1:20" x14ac:dyDescent="0.25">
      <c r="A736" s="1" t="str">
        <f>SMS[[#This Row],[ID Asesor]]&amp;SMS[[#This Row],[Fecha Monitoreo]]</f>
        <v>392245861</v>
      </c>
      <c r="B736" s="2">
        <v>45861</v>
      </c>
      <c r="C736" s="1" t="s">
        <v>696</v>
      </c>
      <c r="D736" s="1">
        <v>3922</v>
      </c>
      <c r="E736" s="2">
        <v>45861</v>
      </c>
      <c r="F736" s="3">
        <v>0.63055555555555554</v>
      </c>
      <c r="G736" s="1" t="s">
        <v>51</v>
      </c>
      <c r="H736" s="1" t="s">
        <v>52</v>
      </c>
      <c r="I736" s="1" t="s">
        <v>46</v>
      </c>
      <c r="J736" s="1" t="s">
        <v>47</v>
      </c>
      <c r="K736" s="1" t="s">
        <v>46</v>
      </c>
      <c r="L736" s="1" t="s">
        <v>46</v>
      </c>
      <c r="M736" s="1" t="s">
        <v>46</v>
      </c>
      <c r="N736" s="1" t="s">
        <v>46</v>
      </c>
      <c r="O736" s="1" t="s">
        <v>46</v>
      </c>
      <c r="P736" s="1" t="s">
        <v>46</v>
      </c>
      <c r="Q736" s="11" t="str">
        <f>IF(OR(SMS[[#This Row],[El mensaje es asertivo, sin maltrato]]="No Cumple",SMS[[#This Row],[No brinda información sensible o falsa que afecte al cliente o la aplicación]]="No Cumple"),"No Cumple","Cumple")</f>
        <v>Cumple</v>
      </c>
      <c r="R736" s="1" t="s">
        <v>1789</v>
      </c>
      <c r="S736" s="4">
        <v>0.8</v>
      </c>
      <c r="T736" s="9">
        <f>IF(SMS[[#This Row],[Legal]]="No Cumple",0,SMS[[#This Row],[Nota]])</f>
        <v>0.8</v>
      </c>
    </row>
    <row r="737" spans="1:20" x14ac:dyDescent="0.25">
      <c r="A737" s="1" t="str">
        <f>SMS[[#This Row],[ID Asesor]]&amp;SMS[[#This Row],[Fecha Monitoreo]]</f>
        <v>273445861</v>
      </c>
      <c r="B737" s="2">
        <v>45861</v>
      </c>
      <c r="C737" s="1" t="s">
        <v>696</v>
      </c>
      <c r="D737" s="1">
        <v>2734</v>
      </c>
      <c r="E737" s="2">
        <v>45861</v>
      </c>
      <c r="F737" s="3">
        <v>0.62361111111111112</v>
      </c>
      <c r="G737" s="1" t="s">
        <v>43</v>
      </c>
      <c r="H737" s="1" t="s">
        <v>52</v>
      </c>
      <c r="I737" s="1" t="s">
        <v>46</v>
      </c>
      <c r="J737" s="1" t="s">
        <v>46</v>
      </c>
      <c r="K737" s="1" t="s">
        <v>46</v>
      </c>
      <c r="L737" s="1" t="s">
        <v>46</v>
      </c>
      <c r="M737" s="1" t="s">
        <v>46</v>
      </c>
      <c r="N737" s="1" t="s">
        <v>46</v>
      </c>
      <c r="O737" s="1" t="s">
        <v>46</v>
      </c>
      <c r="P737" s="1" t="s">
        <v>46</v>
      </c>
      <c r="Q737" s="11" t="str">
        <f>IF(OR(SMS[[#This Row],[El mensaje es asertivo, sin maltrato]]="No Cumple",SMS[[#This Row],[No brinda información sensible o falsa que afecte al cliente o la aplicación]]="No Cumple"),"No Cumple","Cumple")</f>
        <v>Cumple</v>
      </c>
      <c r="R737" s="1" t="s">
        <v>699</v>
      </c>
      <c r="S737" s="4">
        <v>1</v>
      </c>
      <c r="T737" s="9">
        <f>IF(SMS[[#This Row],[Legal]]="No Cumple",0,SMS[[#This Row],[Nota]])</f>
        <v>1</v>
      </c>
    </row>
    <row r="738" spans="1:20" x14ac:dyDescent="0.25">
      <c r="A738" s="1" t="str">
        <f>SMS[[#This Row],[ID Asesor]]&amp;SMS[[#This Row],[Fecha Monitoreo]]</f>
        <v>366945861</v>
      </c>
      <c r="B738" s="2">
        <v>45861</v>
      </c>
      <c r="C738" s="1" t="s">
        <v>696</v>
      </c>
      <c r="D738" s="1">
        <v>3669</v>
      </c>
      <c r="E738" s="2">
        <v>45861</v>
      </c>
      <c r="F738" s="3">
        <v>0.64722222222222225</v>
      </c>
      <c r="G738" s="1" t="s">
        <v>60</v>
      </c>
      <c r="H738" s="1" t="s">
        <v>52</v>
      </c>
      <c r="I738" s="1" t="s">
        <v>46</v>
      </c>
      <c r="J738" s="1" t="s">
        <v>47</v>
      </c>
      <c r="K738" s="1" t="s">
        <v>46</v>
      </c>
      <c r="L738" s="1" t="s">
        <v>46</v>
      </c>
      <c r="M738" s="1" t="s">
        <v>46</v>
      </c>
      <c r="N738" s="1" t="s">
        <v>46</v>
      </c>
      <c r="O738" s="1" t="s">
        <v>46</v>
      </c>
      <c r="P738" s="1" t="s">
        <v>47</v>
      </c>
      <c r="Q738" s="11" t="str">
        <f>IF(OR(SMS[[#This Row],[El mensaje es asertivo, sin maltrato]]="No Cumple",SMS[[#This Row],[No brinda información sensible o falsa que afecte al cliente o la aplicación]]="No Cumple"),"No Cumple","Cumple")</f>
        <v>No Cumple</v>
      </c>
      <c r="R738" s="1" t="s">
        <v>1790</v>
      </c>
      <c r="S738" s="4">
        <v>0.8</v>
      </c>
      <c r="T738" s="9">
        <f>IF(SMS[[#This Row],[Legal]]="No Cumple",0,SMS[[#This Row],[Nota]])</f>
        <v>0</v>
      </c>
    </row>
    <row r="739" spans="1:20" x14ac:dyDescent="0.25">
      <c r="A739" s="1" t="str">
        <f>SMS[[#This Row],[ID Asesor]]&amp;SMS[[#This Row],[Fecha Monitoreo]]</f>
        <v>295045861</v>
      </c>
      <c r="B739" s="2">
        <v>45861</v>
      </c>
      <c r="C739" s="1" t="s">
        <v>56</v>
      </c>
      <c r="D739" s="1">
        <v>2950</v>
      </c>
      <c r="E739" s="2">
        <v>45861</v>
      </c>
      <c r="F739" s="3">
        <v>0.47916666666666669</v>
      </c>
      <c r="G739" s="1" t="s">
        <v>51</v>
      </c>
      <c r="H739" s="1" t="s">
        <v>52</v>
      </c>
      <c r="I739" s="1" t="s">
        <v>46</v>
      </c>
      <c r="J739" s="1" t="s">
        <v>46</v>
      </c>
      <c r="K739" s="1" t="s">
        <v>46</v>
      </c>
      <c r="L739" s="1" t="s">
        <v>46</v>
      </c>
      <c r="M739" s="1" t="s">
        <v>46</v>
      </c>
      <c r="N739" s="1" t="s">
        <v>46</v>
      </c>
      <c r="O739" s="1" t="s">
        <v>46</v>
      </c>
      <c r="P739" s="1" t="s">
        <v>46</v>
      </c>
      <c r="Q739" s="11" t="str">
        <f>IF(OR(SMS[[#This Row],[El mensaje es asertivo, sin maltrato]]="No Cumple",SMS[[#This Row],[No brinda información sensible o falsa que afecte al cliente o la aplicación]]="No Cumple"),"No Cumple","Cumple")</f>
        <v>Cumple</v>
      </c>
      <c r="R739" s="1" t="s">
        <v>1791</v>
      </c>
      <c r="S739" s="4">
        <v>1</v>
      </c>
      <c r="T739" s="9">
        <f>IF(SMS[[#This Row],[Legal]]="No Cumple",0,SMS[[#This Row],[Nota]])</f>
        <v>1</v>
      </c>
    </row>
    <row r="740" spans="1:20" x14ac:dyDescent="0.25">
      <c r="A740" s="1" t="str">
        <f>SMS[[#This Row],[ID Asesor]]&amp;SMS[[#This Row],[Fecha Monitoreo]]</f>
        <v>271745861</v>
      </c>
      <c r="B740" s="2">
        <v>45861</v>
      </c>
      <c r="C740" s="1" t="s">
        <v>50</v>
      </c>
      <c r="D740" s="1">
        <v>2717</v>
      </c>
      <c r="E740" s="2">
        <v>45861</v>
      </c>
      <c r="F740" s="3">
        <v>0.40763888888888888</v>
      </c>
      <c r="G740" s="1" t="s">
        <v>60</v>
      </c>
      <c r="H740" s="1" t="s">
        <v>52</v>
      </c>
      <c r="I740" s="1" t="s">
        <v>46</v>
      </c>
      <c r="J740" s="1" t="s">
        <v>46</v>
      </c>
      <c r="K740" s="1" t="s">
        <v>46</v>
      </c>
      <c r="L740" s="1" t="s">
        <v>46</v>
      </c>
      <c r="M740" s="1" t="s">
        <v>46</v>
      </c>
      <c r="N740" s="1" t="s">
        <v>46</v>
      </c>
      <c r="O740" s="1" t="s">
        <v>46</v>
      </c>
      <c r="P740" s="1" t="s">
        <v>46</v>
      </c>
      <c r="Q740" s="11" t="str">
        <f>IF(OR(SMS[[#This Row],[El mensaje es asertivo, sin maltrato]]="No Cumple",SMS[[#This Row],[No brinda información sensible o falsa que afecte al cliente o la aplicación]]="No Cumple"),"No Cumple","Cumple")</f>
        <v>Cumple</v>
      </c>
      <c r="R740" s="1" t="s">
        <v>1792</v>
      </c>
      <c r="S740" s="4">
        <v>1</v>
      </c>
      <c r="T740" s="9">
        <f>IF(SMS[[#This Row],[Legal]]="No Cumple",0,SMS[[#This Row],[Nota]])</f>
        <v>1</v>
      </c>
    </row>
    <row r="741" spans="1:20" x14ac:dyDescent="0.25">
      <c r="A741" s="1" t="str">
        <f>SMS[[#This Row],[ID Asesor]]&amp;SMS[[#This Row],[Fecha Monitoreo]]</f>
        <v>402145861</v>
      </c>
      <c r="B741" s="2">
        <v>45861</v>
      </c>
      <c r="C741" s="1" t="s">
        <v>126</v>
      </c>
      <c r="D741" s="1">
        <v>4021</v>
      </c>
      <c r="E741" s="2">
        <v>45861</v>
      </c>
      <c r="F741" s="3">
        <v>0.64027777777777772</v>
      </c>
      <c r="G741" s="1" t="s">
        <v>43</v>
      </c>
      <c r="H741" s="1" t="s">
        <v>52</v>
      </c>
      <c r="I741" s="1" t="s">
        <v>46</v>
      </c>
      <c r="J741" s="1" t="s">
        <v>46</v>
      </c>
      <c r="K741" s="1" t="s">
        <v>46</v>
      </c>
      <c r="L741" s="1" t="s">
        <v>46</v>
      </c>
      <c r="M741" s="1" t="s">
        <v>46</v>
      </c>
      <c r="N741" s="1" t="s">
        <v>46</v>
      </c>
      <c r="O741" s="1" t="s">
        <v>46</v>
      </c>
      <c r="P741" s="1" t="s">
        <v>46</v>
      </c>
      <c r="Q741" s="11" t="str">
        <f>IF(OR(SMS[[#This Row],[El mensaje es asertivo, sin maltrato]]="No Cumple",SMS[[#This Row],[No brinda información sensible o falsa que afecte al cliente o la aplicación]]="No Cumple"),"No Cumple","Cumple")</f>
        <v>Cumple</v>
      </c>
      <c r="R741" s="1" t="s">
        <v>133</v>
      </c>
      <c r="S741" s="4">
        <v>1</v>
      </c>
      <c r="T741" s="9">
        <f>IF(SMS[[#This Row],[Legal]]="No Cumple",0,SMS[[#This Row],[Nota]])</f>
        <v>1</v>
      </c>
    </row>
    <row r="742" spans="1:20" x14ac:dyDescent="0.25">
      <c r="A742" s="1" t="str">
        <f>SMS[[#This Row],[ID Asesor]]&amp;SMS[[#This Row],[Fecha Monitoreo]]</f>
        <v>381745861</v>
      </c>
      <c r="B742" s="2">
        <v>45861</v>
      </c>
      <c r="C742" s="1" t="s">
        <v>126</v>
      </c>
      <c r="D742" s="1">
        <v>3817</v>
      </c>
      <c r="E742" s="2">
        <v>45861</v>
      </c>
      <c r="F742" s="3">
        <v>0.69722222222222219</v>
      </c>
      <c r="G742" s="1" t="s">
        <v>51</v>
      </c>
      <c r="H742" s="1" t="s">
        <v>52</v>
      </c>
      <c r="I742" s="1" t="s">
        <v>46</v>
      </c>
      <c r="J742" s="1" t="s">
        <v>46</v>
      </c>
      <c r="K742" s="1" t="s">
        <v>46</v>
      </c>
      <c r="L742" s="1" t="s">
        <v>46</v>
      </c>
      <c r="M742" s="1" t="s">
        <v>46</v>
      </c>
      <c r="N742" s="1" t="s">
        <v>46</v>
      </c>
      <c r="O742" s="1" t="s">
        <v>46</v>
      </c>
      <c r="P742" s="1" t="s">
        <v>46</v>
      </c>
      <c r="Q742" s="11" t="str">
        <f>IF(OR(SMS[[#This Row],[El mensaje es asertivo, sin maltrato]]="No Cumple",SMS[[#This Row],[No brinda información sensible o falsa que afecte al cliente o la aplicación]]="No Cumple"),"No Cumple","Cumple")</f>
        <v>Cumple</v>
      </c>
      <c r="R742" s="1" t="s">
        <v>133</v>
      </c>
      <c r="S742" s="4">
        <v>1</v>
      </c>
      <c r="T742" s="9">
        <f>IF(SMS[[#This Row],[Legal]]="No Cumple",0,SMS[[#This Row],[Nota]])</f>
        <v>1</v>
      </c>
    </row>
    <row r="743" spans="1:20" x14ac:dyDescent="0.25">
      <c r="A743" s="1" t="str">
        <f>SMS[[#This Row],[ID Asesor]]&amp;SMS[[#This Row],[Fecha Monitoreo]]</f>
        <v>362345861</v>
      </c>
      <c r="B743" s="2">
        <v>45861</v>
      </c>
      <c r="C743" s="1" t="s">
        <v>126</v>
      </c>
      <c r="D743" s="1">
        <v>3623</v>
      </c>
      <c r="E743" s="2">
        <v>45861</v>
      </c>
      <c r="F743" s="3">
        <v>0.66041666666666665</v>
      </c>
      <c r="G743" s="1" t="s">
        <v>58</v>
      </c>
      <c r="H743" s="1" t="s">
        <v>52</v>
      </c>
      <c r="I743" s="1" t="s">
        <v>46</v>
      </c>
      <c r="J743" s="1" t="s">
        <v>46</v>
      </c>
      <c r="K743" s="1" t="s">
        <v>46</v>
      </c>
      <c r="L743" s="1" t="s">
        <v>46</v>
      </c>
      <c r="M743" s="1" t="s">
        <v>46</v>
      </c>
      <c r="N743" s="1" t="s">
        <v>46</v>
      </c>
      <c r="O743" s="1" t="s">
        <v>46</v>
      </c>
      <c r="P743" s="1" t="s">
        <v>46</v>
      </c>
      <c r="Q743" s="11" t="str">
        <f>IF(OR(SMS[[#This Row],[El mensaje es asertivo, sin maltrato]]="No Cumple",SMS[[#This Row],[No brinda información sensible o falsa que afecte al cliente o la aplicación]]="No Cumple"),"No Cumple","Cumple")</f>
        <v>Cumple</v>
      </c>
      <c r="R743" s="1" t="s">
        <v>133</v>
      </c>
      <c r="S743" s="4">
        <v>1</v>
      </c>
      <c r="T743" s="9">
        <f>IF(SMS[[#This Row],[Legal]]="No Cumple",0,SMS[[#This Row],[Nota]])</f>
        <v>1</v>
      </c>
    </row>
    <row r="744" spans="1:20" x14ac:dyDescent="0.25">
      <c r="A744" s="1" t="str">
        <f>SMS[[#This Row],[ID Asesor]]&amp;SMS[[#This Row],[Fecha Monitoreo]]</f>
        <v>381545861</v>
      </c>
      <c r="B744" s="2">
        <v>45861</v>
      </c>
      <c r="C744" s="1" t="s">
        <v>126</v>
      </c>
      <c r="D744" s="1">
        <v>3815</v>
      </c>
      <c r="E744" s="2">
        <v>45861</v>
      </c>
      <c r="F744" s="3">
        <v>0.53749999999999998</v>
      </c>
      <c r="G744" s="1" t="s">
        <v>58</v>
      </c>
      <c r="H744" s="1" t="s">
        <v>52</v>
      </c>
      <c r="I744" s="1" t="s">
        <v>46</v>
      </c>
      <c r="J744" s="1" t="s">
        <v>46</v>
      </c>
      <c r="K744" s="1" t="s">
        <v>46</v>
      </c>
      <c r="L744" s="1" t="s">
        <v>46</v>
      </c>
      <c r="M744" s="1" t="s">
        <v>46</v>
      </c>
      <c r="N744" s="1" t="s">
        <v>46</v>
      </c>
      <c r="O744" s="1" t="s">
        <v>46</v>
      </c>
      <c r="P744" s="1" t="s">
        <v>46</v>
      </c>
      <c r="Q744" s="11" t="str">
        <f>IF(OR(SMS[[#This Row],[El mensaje es asertivo, sin maltrato]]="No Cumple",SMS[[#This Row],[No brinda información sensible o falsa que afecte al cliente o la aplicación]]="No Cumple"),"No Cumple","Cumple")</f>
        <v>Cumple</v>
      </c>
      <c r="R744" s="1" t="s">
        <v>133</v>
      </c>
      <c r="S744" s="4">
        <v>1</v>
      </c>
      <c r="T744" s="9">
        <f>IF(SMS[[#This Row],[Legal]]="No Cumple",0,SMS[[#This Row],[Nota]])</f>
        <v>1</v>
      </c>
    </row>
    <row r="745" spans="1:20" x14ac:dyDescent="0.25">
      <c r="A745" s="1" t="str">
        <f>SMS[[#This Row],[ID Asesor]]&amp;SMS[[#This Row],[Fecha Monitoreo]]</f>
        <v>402345862</v>
      </c>
      <c r="B745" s="2">
        <v>45862</v>
      </c>
      <c r="C745" s="1" t="s">
        <v>56</v>
      </c>
      <c r="D745" s="1">
        <v>4023</v>
      </c>
      <c r="E745" s="2">
        <v>45862</v>
      </c>
      <c r="F745" s="3">
        <v>0.40763888888888888</v>
      </c>
      <c r="G745" s="1" t="s">
        <v>51</v>
      </c>
      <c r="H745" s="1" t="s">
        <v>52</v>
      </c>
      <c r="I745" s="1" t="s">
        <v>46</v>
      </c>
      <c r="J745" s="1" t="s">
        <v>46</v>
      </c>
      <c r="K745" s="1" t="s">
        <v>46</v>
      </c>
      <c r="L745" s="1" t="s">
        <v>46</v>
      </c>
      <c r="M745" s="1" t="s">
        <v>46</v>
      </c>
      <c r="N745" s="1" t="s">
        <v>46</v>
      </c>
      <c r="O745" s="1" t="s">
        <v>46</v>
      </c>
      <c r="P745" s="1" t="s">
        <v>46</v>
      </c>
      <c r="Q745" s="11" t="str">
        <f>IF(OR(SMS[[#This Row],[El mensaje es asertivo, sin maltrato]]="No Cumple",SMS[[#This Row],[No brinda información sensible o falsa que afecte al cliente o la aplicación]]="No Cumple"),"No Cumple","Cumple")</f>
        <v>Cumple</v>
      </c>
      <c r="R745" s="1" t="s">
        <v>1793</v>
      </c>
      <c r="S745" s="4">
        <v>1</v>
      </c>
      <c r="T745" s="9">
        <f>IF(SMS[[#This Row],[Legal]]="No Cumple",0,SMS[[#This Row],[Nota]])</f>
        <v>1</v>
      </c>
    </row>
    <row r="746" spans="1:20" x14ac:dyDescent="0.25">
      <c r="A746" s="1" t="str">
        <f>SMS[[#This Row],[ID Asesor]]&amp;SMS[[#This Row],[Fecha Monitoreo]]</f>
        <v>398545862</v>
      </c>
      <c r="B746" s="2">
        <v>45862</v>
      </c>
      <c r="C746" s="1" t="s">
        <v>50</v>
      </c>
      <c r="D746" s="1">
        <v>3985</v>
      </c>
      <c r="E746" s="2">
        <v>45862</v>
      </c>
      <c r="F746" s="3">
        <v>0.44236111111111109</v>
      </c>
      <c r="G746" s="1" t="s">
        <v>51</v>
      </c>
      <c r="H746" s="1" t="s">
        <v>52</v>
      </c>
      <c r="I746" s="1" t="s">
        <v>46</v>
      </c>
      <c r="J746" s="1" t="s">
        <v>46</v>
      </c>
      <c r="K746" s="1" t="s">
        <v>46</v>
      </c>
      <c r="L746" s="1" t="s">
        <v>46</v>
      </c>
      <c r="M746" s="1" t="s">
        <v>46</v>
      </c>
      <c r="N746" s="1" t="s">
        <v>46</v>
      </c>
      <c r="O746" s="1" t="s">
        <v>46</v>
      </c>
      <c r="P746" s="1" t="s">
        <v>46</v>
      </c>
      <c r="Q746" s="11" t="str">
        <f>IF(OR(SMS[[#This Row],[El mensaje es asertivo, sin maltrato]]="No Cumple",SMS[[#This Row],[No brinda información sensible o falsa que afecte al cliente o la aplicación]]="No Cumple"),"No Cumple","Cumple")</f>
        <v>Cumple</v>
      </c>
      <c r="R746" s="1" t="s">
        <v>1794</v>
      </c>
      <c r="S746" s="4">
        <v>1</v>
      </c>
      <c r="T746" s="9">
        <f>IF(SMS[[#This Row],[Legal]]="No Cumple",0,SMS[[#This Row],[Nota]])</f>
        <v>1</v>
      </c>
    </row>
    <row r="747" spans="1:20" x14ac:dyDescent="0.25">
      <c r="A747" s="1" t="str">
        <f>SMS[[#This Row],[ID Asesor]]&amp;SMS[[#This Row],[Fecha Monitoreo]]</f>
        <v>389945862</v>
      </c>
      <c r="B747" s="2">
        <v>45862</v>
      </c>
      <c r="C747" s="1" t="s">
        <v>56</v>
      </c>
      <c r="D747" s="1">
        <v>3899</v>
      </c>
      <c r="E747" s="2">
        <v>45862</v>
      </c>
      <c r="F747" s="3">
        <v>0.47222222222222221</v>
      </c>
      <c r="G747" s="1" t="s">
        <v>43</v>
      </c>
      <c r="H747" s="1" t="s">
        <v>52</v>
      </c>
      <c r="I747" s="1" t="s">
        <v>46</v>
      </c>
      <c r="J747" s="1" t="s">
        <v>46</v>
      </c>
      <c r="K747" s="1" t="s">
        <v>46</v>
      </c>
      <c r="L747" s="1" t="s">
        <v>46</v>
      </c>
      <c r="M747" s="1" t="s">
        <v>46</v>
      </c>
      <c r="N747" s="1" t="s">
        <v>47</v>
      </c>
      <c r="O747" s="1" t="s">
        <v>46</v>
      </c>
      <c r="P747" s="1" t="s">
        <v>46</v>
      </c>
      <c r="Q747" s="11" t="str">
        <f>IF(OR(SMS[[#This Row],[El mensaje es asertivo, sin maltrato]]="No Cumple",SMS[[#This Row],[No brinda información sensible o falsa que afecte al cliente o la aplicación]]="No Cumple"),"No Cumple","Cumple")</f>
        <v>Cumple</v>
      </c>
      <c r="R747" s="1" t="s">
        <v>1795</v>
      </c>
      <c r="S747" s="4">
        <v>0.85</v>
      </c>
      <c r="T747" s="9">
        <f>IF(SMS[[#This Row],[Legal]]="No Cumple",0,SMS[[#This Row],[Nota]])</f>
        <v>0.85</v>
      </c>
    </row>
    <row r="748" spans="1:20" x14ac:dyDescent="0.25">
      <c r="A748" s="1" t="str">
        <f>SMS[[#This Row],[ID Asesor]]&amp;SMS[[#This Row],[Fecha Monitoreo]]</f>
        <v>348945862</v>
      </c>
      <c r="B748" s="2">
        <v>45862</v>
      </c>
      <c r="C748" s="1" t="s">
        <v>50</v>
      </c>
      <c r="D748" s="1">
        <v>3489</v>
      </c>
      <c r="E748" s="2">
        <v>45862</v>
      </c>
      <c r="F748" s="3">
        <v>0.48958333333333331</v>
      </c>
      <c r="G748" s="1" t="s">
        <v>51</v>
      </c>
      <c r="H748" s="1" t="s">
        <v>52</v>
      </c>
      <c r="I748" s="1" t="s">
        <v>47</v>
      </c>
      <c r="J748" s="1" t="s">
        <v>46</v>
      </c>
      <c r="K748" s="1" t="s">
        <v>46</v>
      </c>
      <c r="L748" s="1" t="s">
        <v>46</v>
      </c>
      <c r="M748" s="1" t="s">
        <v>46</v>
      </c>
      <c r="N748" s="1" t="s">
        <v>46</v>
      </c>
      <c r="O748" s="1" t="s">
        <v>46</v>
      </c>
      <c r="P748" s="1" t="s">
        <v>46</v>
      </c>
      <c r="Q748" s="11" t="str">
        <f>IF(OR(SMS[[#This Row],[El mensaje es asertivo, sin maltrato]]="No Cumple",SMS[[#This Row],[No brinda información sensible o falsa que afecte al cliente o la aplicación]]="No Cumple"),"No Cumple","Cumple")</f>
        <v>Cumple</v>
      </c>
      <c r="R748" s="1" t="s">
        <v>1796</v>
      </c>
      <c r="S748" s="4">
        <v>0.85</v>
      </c>
      <c r="T748" s="9">
        <f>IF(SMS[[#This Row],[Legal]]="No Cumple",0,SMS[[#This Row],[Nota]])</f>
        <v>0.85</v>
      </c>
    </row>
    <row r="749" spans="1:20" x14ac:dyDescent="0.25">
      <c r="A749" s="1" t="str">
        <f>SMS[[#This Row],[ID Asesor]]&amp;SMS[[#This Row],[Fecha Monitoreo]]</f>
        <v>373645862</v>
      </c>
      <c r="B749" s="2">
        <v>45862</v>
      </c>
      <c r="C749" s="1" t="s">
        <v>42</v>
      </c>
      <c r="D749" s="1">
        <v>3736</v>
      </c>
      <c r="E749" s="2">
        <v>45862</v>
      </c>
      <c r="F749" s="3">
        <v>0.43888888888888888</v>
      </c>
      <c r="G749" s="1" t="s">
        <v>43</v>
      </c>
      <c r="H749" s="1" t="s">
        <v>52</v>
      </c>
      <c r="I749" s="1" t="s">
        <v>46</v>
      </c>
      <c r="J749" s="1" t="s">
        <v>46</v>
      </c>
      <c r="K749" s="1" t="s">
        <v>46</v>
      </c>
      <c r="L749" s="1" t="s">
        <v>46</v>
      </c>
      <c r="M749" s="1" t="s">
        <v>46</v>
      </c>
      <c r="N749" s="1" t="s">
        <v>46</v>
      </c>
      <c r="O749" s="1" t="s">
        <v>46</v>
      </c>
      <c r="P749" s="1" t="s">
        <v>46</v>
      </c>
      <c r="Q749" s="11" t="str">
        <f>IF(OR(SMS[[#This Row],[El mensaje es asertivo, sin maltrato]]="No Cumple",SMS[[#This Row],[No brinda información sensible o falsa que afecte al cliente o la aplicación]]="No Cumple"),"No Cumple","Cumple")</f>
        <v>Cumple</v>
      </c>
      <c r="R749" s="1" t="s">
        <v>100</v>
      </c>
      <c r="S749" s="4">
        <v>1</v>
      </c>
      <c r="T749" s="9">
        <f>IF(SMS[[#This Row],[Legal]]="No Cumple",0,SMS[[#This Row],[Nota]])</f>
        <v>1</v>
      </c>
    </row>
    <row r="750" spans="1:20" x14ac:dyDescent="0.25">
      <c r="A750" s="1" t="str">
        <f>SMS[[#This Row],[ID Asesor]]&amp;SMS[[#This Row],[Fecha Monitoreo]]</f>
        <v>376345862</v>
      </c>
      <c r="B750" s="2">
        <v>45862</v>
      </c>
      <c r="C750" s="1" t="s">
        <v>42</v>
      </c>
      <c r="D750" s="1">
        <v>3763</v>
      </c>
      <c r="E750" s="2">
        <v>45862</v>
      </c>
      <c r="F750" s="3">
        <v>0.50763888888888886</v>
      </c>
      <c r="G750" s="1" t="s">
        <v>51</v>
      </c>
      <c r="H750" s="1" t="s">
        <v>52</v>
      </c>
      <c r="I750" s="1" t="s">
        <v>46</v>
      </c>
      <c r="J750" s="1" t="s">
        <v>46</v>
      </c>
      <c r="K750" s="1" t="s">
        <v>46</v>
      </c>
      <c r="L750" s="1" t="s">
        <v>46</v>
      </c>
      <c r="M750" s="1" t="s">
        <v>46</v>
      </c>
      <c r="N750" s="1" t="s">
        <v>46</v>
      </c>
      <c r="O750" s="1" t="s">
        <v>46</v>
      </c>
      <c r="P750" s="1" t="s">
        <v>46</v>
      </c>
      <c r="Q750" s="11" t="str">
        <f>IF(OR(SMS[[#This Row],[El mensaje es asertivo, sin maltrato]]="No Cumple",SMS[[#This Row],[No brinda información sensible o falsa que afecte al cliente o la aplicación]]="No Cumple"),"No Cumple","Cumple")</f>
        <v>Cumple</v>
      </c>
      <c r="R750" s="1" t="s">
        <v>95</v>
      </c>
      <c r="S750" s="4">
        <v>1</v>
      </c>
      <c r="T750" s="9">
        <f>IF(SMS[[#This Row],[Legal]]="No Cumple",0,SMS[[#This Row],[Nota]])</f>
        <v>1</v>
      </c>
    </row>
    <row r="751" spans="1:20" x14ac:dyDescent="0.25">
      <c r="A751" s="1" t="str">
        <f>SMS[[#This Row],[ID Asesor]]&amp;SMS[[#This Row],[Fecha Monitoreo]]</f>
        <v>303545862</v>
      </c>
      <c r="B751" s="2">
        <v>45862</v>
      </c>
      <c r="C751" s="1" t="s">
        <v>42</v>
      </c>
      <c r="D751" s="1">
        <v>3035</v>
      </c>
      <c r="E751" s="2">
        <v>45862</v>
      </c>
      <c r="F751" s="3">
        <v>1.0416666666666666E-2</v>
      </c>
      <c r="G751" s="1" t="s">
        <v>43</v>
      </c>
      <c r="H751" s="1" t="s">
        <v>52</v>
      </c>
      <c r="I751" s="1" t="s">
        <v>47</v>
      </c>
      <c r="J751" s="1" t="s">
        <v>46</v>
      </c>
      <c r="K751" s="1" t="s">
        <v>46</v>
      </c>
      <c r="L751" s="1" t="s">
        <v>46</v>
      </c>
      <c r="M751" s="1" t="s">
        <v>46</v>
      </c>
      <c r="N751" s="1" t="s">
        <v>46</v>
      </c>
      <c r="O751" s="1" t="s">
        <v>46</v>
      </c>
      <c r="P751" s="1" t="s">
        <v>46</v>
      </c>
      <c r="Q751" s="11" t="str">
        <f>IF(OR(SMS[[#This Row],[El mensaje es asertivo, sin maltrato]]="No Cumple",SMS[[#This Row],[No brinda información sensible o falsa que afecte al cliente o la aplicación]]="No Cumple"),"No Cumple","Cumple")</f>
        <v>Cumple</v>
      </c>
      <c r="R751" s="1" t="s">
        <v>1440</v>
      </c>
      <c r="S751" s="4">
        <v>0.85</v>
      </c>
      <c r="T751" s="9">
        <f>IF(SMS[[#This Row],[Legal]]="No Cumple",0,SMS[[#This Row],[Nota]])</f>
        <v>0.85</v>
      </c>
    </row>
    <row r="752" spans="1:20" x14ac:dyDescent="0.25">
      <c r="A752" s="1" t="str">
        <f>SMS[[#This Row],[ID Asesor]]&amp;SMS[[#This Row],[Fecha Monitoreo]]</f>
        <v>388045862</v>
      </c>
      <c r="B752" s="2">
        <v>45862</v>
      </c>
      <c r="C752" s="1" t="s">
        <v>56</v>
      </c>
      <c r="D752" s="1">
        <v>3880</v>
      </c>
      <c r="E752" s="2">
        <v>45862</v>
      </c>
      <c r="F752" s="3">
        <v>0.51875000000000004</v>
      </c>
      <c r="G752" s="1" t="s">
        <v>58</v>
      </c>
      <c r="H752" s="1" t="s">
        <v>52</v>
      </c>
      <c r="I752" s="1" t="s">
        <v>46</v>
      </c>
      <c r="J752" s="1" t="s">
        <v>46</v>
      </c>
      <c r="K752" s="1" t="s">
        <v>46</v>
      </c>
      <c r="L752" s="1" t="s">
        <v>46</v>
      </c>
      <c r="M752" s="1" t="s">
        <v>46</v>
      </c>
      <c r="N752" s="1" t="s">
        <v>46</v>
      </c>
      <c r="O752" s="1" t="s">
        <v>46</v>
      </c>
      <c r="P752" s="1" t="s">
        <v>46</v>
      </c>
      <c r="Q752" s="11" t="str">
        <f>IF(OR(SMS[[#This Row],[El mensaje es asertivo, sin maltrato]]="No Cumple",SMS[[#This Row],[No brinda información sensible o falsa que afecte al cliente o la aplicación]]="No Cumple"),"No Cumple","Cumple")</f>
        <v>Cumple</v>
      </c>
      <c r="R752" s="1" t="s">
        <v>1922</v>
      </c>
      <c r="S752" s="4">
        <v>1</v>
      </c>
      <c r="T752" s="9">
        <f>IF(SMS[[#This Row],[Legal]]="No Cumple",0,SMS[[#This Row],[Nota]])</f>
        <v>1</v>
      </c>
    </row>
    <row r="753" spans="1:20" x14ac:dyDescent="0.25">
      <c r="A753" s="1" t="str">
        <f>SMS[[#This Row],[ID Asesor]]&amp;SMS[[#This Row],[Fecha Monitoreo]]</f>
        <v>389845862</v>
      </c>
      <c r="B753" s="2">
        <v>45862</v>
      </c>
      <c r="C753" s="1" t="s">
        <v>42</v>
      </c>
      <c r="D753" s="1">
        <v>3898</v>
      </c>
      <c r="E753" s="2">
        <v>45862</v>
      </c>
      <c r="F753" s="3">
        <v>0.38194444444444442</v>
      </c>
      <c r="G753" s="1" t="s">
        <v>51</v>
      </c>
      <c r="H753" s="1" t="s">
        <v>52</v>
      </c>
      <c r="I753" s="1" t="s">
        <v>46</v>
      </c>
      <c r="J753" s="1" t="s">
        <v>46</v>
      </c>
      <c r="K753" s="1" t="s">
        <v>46</v>
      </c>
      <c r="L753" s="1" t="s">
        <v>46</v>
      </c>
      <c r="M753" s="1" t="s">
        <v>46</v>
      </c>
      <c r="N753" s="1" t="s">
        <v>46</v>
      </c>
      <c r="O753" s="1" t="s">
        <v>46</v>
      </c>
      <c r="P753" s="1" t="s">
        <v>46</v>
      </c>
      <c r="Q753" s="11" t="str">
        <f>IF(OR(SMS[[#This Row],[El mensaje es asertivo, sin maltrato]]="No Cumple",SMS[[#This Row],[No brinda información sensible o falsa que afecte al cliente o la aplicación]]="No Cumple"),"No Cumple","Cumple")</f>
        <v>Cumple</v>
      </c>
      <c r="R753" s="1" t="s">
        <v>102</v>
      </c>
      <c r="S753" s="4">
        <v>1</v>
      </c>
      <c r="T753" s="9">
        <f>IF(SMS[[#This Row],[Legal]]="No Cumple",0,SMS[[#This Row],[Nota]])</f>
        <v>1</v>
      </c>
    </row>
    <row r="754" spans="1:20" x14ac:dyDescent="0.25">
      <c r="A754" s="1" t="str">
        <f>SMS[[#This Row],[ID Asesor]]&amp;SMS[[#This Row],[Fecha Monitoreo]]</f>
        <v>387345862</v>
      </c>
      <c r="B754" s="2">
        <v>45862</v>
      </c>
      <c r="C754" s="1" t="s">
        <v>696</v>
      </c>
      <c r="D754" s="1">
        <v>3873</v>
      </c>
      <c r="E754" s="2">
        <v>45862</v>
      </c>
      <c r="F754" s="3">
        <v>0.51875000000000004</v>
      </c>
      <c r="G754" s="1" t="s">
        <v>51</v>
      </c>
      <c r="H754" s="1" t="s">
        <v>52</v>
      </c>
      <c r="I754" s="1" t="s">
        <v>46</v>
      </c>
      <c r="J754" s="1" t="s">
        <v>46</v>
      </c>
      <c r="K754" s="1" t="s">
        <v>46</v>
      </c>
      <c r="L754" s="1" t="s">
        <v>46</v>
      </c>
      <c r="M754" s="1" t="s">
        <v>46</v>
      </c>
      <c r="N754" s="1" t="s">
        <v>47</v>
      </c>
      <c r="O754" s="1" t="s">
        <v>46</v>
      </c>
      <c r="P754" s="1" t="s">
        <v>46</v>
      </c>
      <c r="Q754" s="11" t="str">
        <f>IF(OR(SMS[[#This Row],[El mensaje es asertivo, sin maltrato]]="No Cumple",SMS[[#This Row],[No brinda información sensible o falsa que afecte al cliente o la aplicación]]="No Cumple"),"No Cumple","Cumple")</f>
        <v>Cumple</v>
      </c>
      <c r="R754" s="1" t="s">
        <v>1923</v>
      </c>
      <c r="S754" s="4">
        <v>0.85</v>
      </c>
      <c r="T754" s="9">
        <f>IF(SMS[[#This Row],[Legal]]="No Cumple",0,SMS[[#This Row],[Nota]])</f>
        <v>0.85</v>
      </c>
    </row>
    <row r="755" spans="1:20" x14ac:dyDescent="0.25">
      <c r="A755" s="1" t="str">
        <f>SMS[[#This Row],[ID Asesor]]&amp;SMS[[#This Row],[Fecha Monitoreo]]</f>
        <v>214845862</v>
      </c>
      <c r="B755" s="2">
        <v>45862</v>
      </c>
      <c r="C755" s="1" t="s">
        <v>59</v>
      </c>
      <c r="D755" s="1">
        <v>2148</v>
      </c>
      <c r="E755" s="2">
        <v>45862</v>
      </c>
      <c r="F755" s="3">
        <v>0.37361111111111112</v>
      </c>
      <c r="G755" s="1" t="s">
        <v>60</v>
      </c>
      <c r="H755" s="1" t="s">
        <v>52</v>
      </c>
      <c r="I755" s="1" t="s">
        <v>46</v>
      </c>
      <c r="J755" s="1" t="s">
        <v>46</v>
      </c>
      <c r="K755" s="1" t="s">
        <v>46</v>
      </c>
      <c r="L755" s="1" t="s">
        <v>46</v>
      </c>
      <c r="M755" s="1" t="s">
        <v>46</v>
      </c>
      <c r="N755" s="1" t="s">
        <v>46</v>
      </c>
      <c r="O755" s="1" t="s">
        <v>46</v>
      </c>
      <c r="P755" s="1" t="s">
        <v>46</v>
      </c>
      <c r="Q755" s="11" t="str">
        <f>IF(OR(SMS[[#This Row],[El mensaje es asertivo, sin maltrato]]="No Cumple",SMS[[#This Row],[No brinda información sensible o falsa que afecte al cliente o la aplicación]]="No Cumple"),"No Cumple","Cumple")</f>
        <v>Cumple</v>
      </c>
      <c r="R755" s="1" t="s">
        <v>75</v>
      </c>
      <c r="S755" s="4">
        <v>1</v>
      </c>
      <c r="T755" s="9">
        <f>IF(SMS[[#This Row],[Legal]]="No Cumple",0,SMS[[#This Row],[Nota]])</f>
        <v>1</v>
      </c>
    </row>
    <row r="756" spans="1:20" x14ac:dyDescent="0.25">
      <c r="A756" s="1" t="str">
        <f>SMS[[#This Row],[ID Asesor]]&amp;SMS[[#This Row],[Fecha Monitoreo]]</f>
        <v>359845862</v>
      </c>
      <c r="B756" s="2">
        <v>45862</v>
      </c>
      <c r="C756" s="1" t="s">
        <v>696</v>
      </c>
      <c r="D756" s="1">
        <v>3598</v>
      </c>
      <c r="E756" s="2">
        <v>45862</v>
      </c>
      <c r="F756" s="3">
        <v>0.56388888888888888</v>
      </c>
      <c r="G756" s="1" t="s">
        <v>51</v>
      </c>
      <c r="H756" s="1" t="s">
        <v>52</v>
      </c>
      <c r="I756" s="1" t="s">
        <v>46</v>
      </c>
      <c r="J756" s="1" t="s">
        <v>46</v>
      </c>
      <c r="K756" s="1" t="s">
        <v>46</v>
      </c>
      <c r="L756" s="1" t="s">
        <v>46</v>
      </c>
      <c r="M756" s="1" t="s">
        <v>46</v>
      </c>
      <c r="N756" s="1" t="s">
        <v>46</v>
      </c>
      <c r="O756" s="1" t="s">
        <v>46</v>
      </c>
      <c r="P756" s="1" t="s">
        <v>46</v>
      </c>
      <c r="Q756" s="11" t="str">
        <f>IF(OR(SMS[[#This Row],[El mensaje es asertivo, sin maltrato]]="No Cumple",SMS[[#This Row],[No brinda información sensible o falsa que afecte al cliente o la aplicación]]="No Cumple"),"No Cumple","Cumple")</f>
        <v>Cumple</v>
      </c>
      <c r="R756" s="1" t="s">
        <v>699</v>
      </c>
      <c r="S756" s="4">
        <v>1</v>
      </c>
      <c r="T756" s="9">
        <f>IF(SMS[[#This Row],[Legal]]="No Cumple",0,SMS[[#This Row],[Nota]])</f>
        <v>1</v>
      </c>
    </row>
    <row r="757" spans="1:20" x14ac:dyDescent="0.25">
      <c r="A757" s="1" t="str">
        <f>SMS[[#This Row],[ID Asesor]]&amp;SMS[[#This Row],[Fecha Monitoreo]]</f>
        <v>403045862</v>
      </c>
      <c r="B757" s="2">
        <v>45862</v>
      </c>
      <c r="C757" s="1" t="s">
        <v>59</v>
      </c>
      <c r="D757" s="1">
        <v>4030</v>
      </c>
      <c r="E757" s="2">
        <v>45862</v>
      </c>
      <c r="F757" s="3">
        <v>0.45</v>
      </c>
      <c r="G757" s="1" t="s">
        <v>51</v>
      </c>
      <c r="H757" s="1" t="s">
        <v>52</v>
      </c>
      <c r="I757" s="1" t="s">
        <v>46</v>
      </c>
      <c r="J757" s="1" t="s">
        <v>46</v>
      </c>
      <c r="K757" s="1" t="s">
        <v>46</v>
      </c>
      <c r="L757" s="1" t="s">
        <v>46</v>
      </c>
      <c r="M757" s="1" t="s">
        <v>46</v>
      </c>
      <c r="N757" s="1" t="s">
        <v>46</v>
      </c>
      <c r="O757" s="1" t="s">
        <v>46</v>
      </c>
      <c r="P757" s="1" t="s">
        <v>46</v>
      </c>
      <c r="Q757" s="11" t="str">
        <f>IF(OR(SMS[[#This Row],[El mensaje es asertivo, sin maltrato]]="No Cumple",SMS[[#This Row],[No brinda información sensible o falsa que afecte al cliente o la aplicación]]="No Cumple"),"No Cumple","Cumple")</f>
        <v>Cumple</v>
      </c>
      <c r="R757" s="1" t="s">
        <v>75</v>
      </c>
      <c r="S757" s="4">
        <v>1</v>
      </c>
      <c r="T757" s="9">
        <f>IF(SMS[[#This Row],[Legal]]="No Cumple",0,SMS[[#This Row],[Nota]])</f>
        <v>1</v>
      </c>
    </row>
    <row r="758" spans="1:20" x14ac:dyDescent="0.25">
      <c r="A758" s="1" t="str">
        <f>SMS[[#This Row],[ID Asesor]]&amp;SMS[[#This Row],[Fecha Monitoreo]]</f>
        <v>254045862</v>
      </c>
      <c r="B758" s="2">
        <v>45862</v>
      </c>
      <c r="C758" s="1" t="s">
        <v>59</v>
      </c>
      <c r="D758" s="1">
        <v>2540</v>
      </c>
      <c r="E758" s="2">
        <v>45862</v>
      </c>
      <c r="F758" s="3">
        <v>0.6166666666666667</v>
      </c>
      <c r="G758" s="1" t="s">
        <v>60</v>
      </c>
      <c r="H758" s="1" t="s">
        <v>52</v>
      </c>
      <c r="I758" s="1" t="s">
        <v>46</v>
      </c>
      <c r="J758" s="1" t="s">
        <v>46</v>
      </c>
      <c r="K758" s="1" t="s">
        <v>46</v>
      </c>
      <c r="L758" s="1" t="s">
        <v>46</v>
      </c>
      <c r="M758" s="1" t="s">
        <v>46</v>
      </c>
      <c r="N758" s="1" t="s">
        <v>46</v>
      </c>
      <c r="O758" s="1" t="s">
        <v>46</v>
      </c>
      <c r="P758" s="1" t="s">
        <v>46</v>
      </c>
      <c r="Q758" s="11" t="str">
        <f>IF(OR(SMS[[#This Row],[El mensaje es asertivo, sin maltrato]]="No Cumple",SMS[[#This Row],[No brinda información sensible o falsa que afecte al cliente o la aplicación]]="No Cumple"),"No Cumple","Cumple")</f>
        <v>Cumple</v>
      </c>
      <c r="R758" s="1" t="s">
        <v>75</v>
      </c>
      <c r="S758" s="4">
        <v>1</v>
      </c>
      <c r="T758" s="9">
        <f>IF(SMS[[#This Row],[Legal]]="No Cumple",0,SMS[[#This Row],[Nota]])</f>
        <v>1</v>
      </c>
    </row>
    <row r="759" spans="1:20" x14ac:dyDescent="0.25">
      <c r="A759" s="1" t="str">
        <f>SMS[[#This Row],[ID Asesor]]&amp;SMS[[#This Row],[Fecha Monitoreo]]</f>
        <v>374545862</v>
      </c>
      <c r="B759" s="2">
        <v>45862</v>
      </c>
      <c r="C759" s="1" t="s">
        <v>126</v>
      </c>
      <c r="D759" s="1">
        <v>3745</v>
      </c>
      <c r="E759" s="2">
        <v>45862</v>
      </c>
      <c r="F759" s="3">
        <v>0.63611111111111107</v>
      </c>
      <c r="G759" s="1" t="s">
        <v>43</v>
      </c>
      <c r="H759" s="1" t="s">
        <v>52</v>
      </c>
      <c r="I759" s="1" t="s">
        <v>46</v>
      </c>
      <c r="J759" s="1" t="s">
        <v>46</v>
      </c>
      <c r="K759" s="1" t="s">
        <v>46</v>
      </c>
      <c r="L759" s="1" t="s">
        <v>46</v>
      </c>
      <c r="M759" s="1" t="s">
        <v>46</v>
      </c>
      <c r="N759" s="1" t="s">
        <v>46</v>
      </c>
      <c r="O759" s="1" t="s">
        <v>46</v>
      </c>
      <c r="P759" s="1" t="s">
        <v>46</v>
      </c>
      <c r="Q759" s="11" t="str">
        <f>IF(OR(SMS[[#This Row],[El mensaje es asertivo, sin maltrato]]="No Cumple",SMS[[#This Row],[No brinda información sensible o falsa que afecte al cliente o la aplicación]]="No Cumple"),"No Cumple","Cumple")</f>
        <v>Cumple</v>
      </c>
      <c r="R759" s="1" t="s">
        <v>133</v>
      </c>
      <c r="S759" s="4">
        <v>1</v>
      </c>
      <c r="T759" s="9">
        <f>IF(SMS[[#This Row],[Legal]]="No Cumple",0,SMS[[#This Row],[Nota]])</f>
        <v>1</v>
      </c>
    </row>
    <row r="760" spans="1:20" x14ac:dyDescent="0.25">
      <c r="A760" s="1" t="str">
        <f>SMS[[#This Row],[ID Asesor]]&amp;SMS[[#This Row],[Fecha Monitoreo]]</f>
        <v>338045862</v>
      </c>
      <c r="B760" s="2">
        <v>45862</v>
      </c>
      <c r="C760" s="1" t="s">
        <v>126</v>
      </c>
      <c r="D760" s="1">
        <v>3380</v>
      </c>
      <c r="E760" s="2">
        <v>45862</v>
      </c>
      <c r="F760" s="3">
        <v>0.50069444444444444</v>
      </c>
      <c r="G760" s="1" t="s">
        <v>51</v>
      </c>
      <c r="H760" s="1" t="s">
        <v>52</v>
      </c>
      <c r="I760" s="1" t="s">
        <v>46</v>
      </c>
      <c r="J760" s="1" t="s">
        <v>46</v>
      </c>
      <c r="K760" s="1" t="s">
        <v>46</v>
      </c>
      <c r="L760" s="1" t="s">
        <v>46</v>
      </c>
      <c r="M760" s="1" t="s">
        <v>46</v>
      </c>
      <c r="N760" s="1" t="s">
        <v>46</v>
      </c>
      <c r="O760" s="1" t="s">
        <v>46</v>
      </c>
      <c r="P760" s="1" t="s">
        <v>46</v>
      </c>
      <c r="Q760" s="11" t="str">
        <f>IF(OR(SMS[[#This Row],[El mensaje es asertivo, sin maltrato]]="No Cumple",SMS[[#This Row],[No brinda información sensible o falsa que afecte al cliente o la aplicación]]="No Cumple"),"No Cumple","Cumple")</f>
        <v>Cumple</v>
      </c>
      <c r="R760" s="1" t="s">
        <v>133</v>
      </c>
      <c r="S760" s="4">
        <v>1</v>
      </c>
      <c r="T760" s="9">
        <f>IF(SMS[[#This Row],[Legal]]="No Cumple",0,SMS[[#This Row],[Nota]])</f>
        <v>1</v>
      </c>
    </row>
    <row r="761" spans="1:20" x14ac:dyDescent="0.25">
      <c r="A761" s="1" t="str">
        <f>SMS[[#This Row],[ID Asesor]]&amp;SMS[[#This Row],[Fecha Monitoreo]]</f>
        <v>363145862</v>
      </c>
      <c r="B761" s="2">
        <v>45862</v>
      </c>
      <c r="C761" s="1" t="s">
        <v>59</v>
      </c>
      <c r="D761" s="1">
        <v>3631</v>
      </c>
      <c r="E761" s="2">
        <v>45862</v>
      </c>
      <c r="F761" s="3">
        <v>0.44791666666666669</v>
      </c>
      <c r="G761" s="1" t="s">
        <v>51</v>
      </c>
      <c r="H761" s="1" t="s">
        <v>52</v>
      </c>
      <c r="I761" s="1" t="s">
        <v>46</v>
      </c>
      <c r="J761" s="1" t="s">
        <v>46</v>
      </c>
      <c r="K761" s="1" t="s">
        <v>46</v>
      </c>
      <c r="L761" s="1" t="s">
        <v>46</v>
      </c>
      <c r="M761" s="1" t="s">
        <v>46</v>
      </c>
      <c r="N761" s="1" t="s">
        <v>46</v>
      </c>
      <c r="O761" s="1" t="s">
        <v>46</v>
      </c>
      <c r="P761" s="1" t="s">
        <v>46</v>
      </c>
      <c r="Q761" s="11" t="str">
        <f>IF(OR(SMS[[#This Row],[El mensaje es asertivo, sin maltrato]]="No Cumple",SMS[[#This Row],[No brinda información sensible o falsa que afecte al cliente o la aplicación]]="No Cumple"),"No Cumple","Cumple")</f>
        <v>Cumple</v>
      </c>
      <c r="R761" s="1" t="s">
        <v>75</v>
      </c>
      <c r="S761" s="4">
        <v>1</v>
      </c>
      <c r="T761" s="9">
        <f>IF(SMS[[#This Row],[Legal]]="No Cumple",0,SMS[[#This Row],[Nota]])</f>
        <v>1</v>
      </c>
    </row>
    <row r="762" spans="1:20" x14ac:dyDescent="0.25">
      <c r="A762" s="1" t="str">
        <f>SMS[[#This Row],[ID Asesor]]&amp;SMS[[#This Row],[Fecha Monitoreo]]</f>
        <v>372545862</v>
      </c>
      <c r="B762" s="2">
        <v>45862</v>
      </c>
      <c r="C762" s="1" t="s">
        <v>126</v>
      </c>
      <c r="D762" s="1">
        <v>3725</v>
      </c>
      <c r="E762" s="2">
        <v>45862</v>
      </c>
      <c r="F762" s="3">
        <v>0.67152777777777772</v>
      </c>
      <c r="G762" s="1" t="s">
        <v>51</v>
      </c>
      <c r="H762" s="1" t="s">
        <v>52</v>
      </c>
      <c r="I762" s="1" t="s">
        <v>46</v>
      </c>
      <c r="J762" s="1" t="s">
        <v>46</v>
      </c>
      <c r="K762" s="1" t="s">
        <v>46</v>
      </c>
      <c r="L762" s="1" t="s">
        <v>46</v>
      </c>
      <c r="M762" s="1" t="s">
        <v>46</v>
      </c>
      <c r="N762" s="1" t="s">
        <v>46</v>
      </c>
      <c r="O762" s="1" t="s">
        <v>46</v>
      </c>
      <c r="P762" s="1" t="s">
        <v>46</v>
      </c>
      <c r="Q762" s="11" t="str">
        <f>IF(OR(SMS[[#This Row],[El mensaje es asertivo, sin maltrato]]="No Cumple",SMS[[#This Row],[No brinda información sensible o falsa que afecte al cliente o la aplicación]]="No Cumple"),"No Cumple","Cumple")</f>
        <v>Cumple</v>
      </c>
      <c r="R762" s="1" t="s">
        <v>131</v>
      </c>
      <c r="S762" s="4">
        <v>1</v>
      </c>
      <c r="T762" s="9">
        <f>IF(SMS[[#This Row],[Legal]]="No Cumple",0,SMS[[#This Row],[Nota]])</f>
        <v>1</v>
      </c>
    </row>
    <row r="763" spans="1:20" x14ac:dyDescent="0.25">
      <c r="A763" s="1" t="str">
        <f>SMS[[#This Row],[ID Asesor]]&amp;SMS[[#This Row],[Fecha Monitoreo]]</f>
        <v>382945862</v>
      </c>
      <c r="B763" s="2">
        <v>45862</v>
      </c>
      <c r="C763" s="1" t="s">
        <v>126</v>
      </c>
      <c r="D763" s="1">
        <v>3829</v>
      </c>
      <c r="E763" s="2">
        <v>45862</v>
      </c>
      <c r="F763" s="3">
        <v>0.71319444444444446</v>
      </c>
      <c r="G763" s="1" t="s">
        <v>58</v>
      </c>
      <c r="H763" s="1" t="s">
        <v>52</v>
      </c>
      <c r="I763" s="1" t="s">
        <v>46</v>
      </c>
      <c r="J763" s="1" t="s">
        <v>46</v>
      </c>
      <c r="K763" s="1" t="s">
        <v>46</v>
      </c>
      <c r="L763" s="1" t="s">
        <v>46</v>
      </c>
      <c r="M763" s="1" t="s">
        <v>46</v>
      </c>
      <c r="N763" s="1" t="s">
        <v>46</v>
      </c>
      <c r="O763" s="1" t="s">
        <v>46</v>
      </c>
      <c r="P763" s="1" t="s">
        <v>46</v>
      </c>
      <c r="Q763" s="11" t="str">
        <f>IF(OR(SMS[[#This Row],[El mensaje es asertivo, sin maltrato]]="No Cumple",SMS[[#This Row],[No brinda información sensible o falsa que afecte al cliente o la aplicación]]="No Cumple"),"No Cumple","Cumple")</f>
        <v>Cumple</v>
      </c>
      <c r="R763" s="1" t="s">
        <v>133</v>
      </c>
      <c r="S763" s="4">
        <v>1</v>
      </c>
      <c r="T763" s="9">
        <f>IF(SMS[[#This Row],[Legal]]="No Cumple",0,SMS[[#This Row],[Nota]])</f>
        <v>1</v>
      </c>
    </row>
    <row r="764" spans="1:20" x14ac:dyDescent="0.25">
      <c r="A764" s="1" t="str">
        <f>SMS[[#This Row],[ID Asesor]]&amp;SMS[[#This Row],[Fecha Monitoreo]]</f>
        <v>363845862</v>
      </c>
      <c r="B764" s="2">
        <v>45862</v>
      </c>
      <c r="C764" s="1" t="s">
        <v>56</v>
      </c>
      <c r="D764" s="1">
        <v>3638</v>
      </c>
      <c r="E764" s="2">
        <v>45862</v>
      </c>
      <c r="F764" s="3">
        <v>0.50763888888888886</v>
      </c>
      <c r="G764" s="1" t="s">
        <v>51</v>
      </c>
      <c r="H764" s="1" t="s">
        <v>52</v>
      </c>
      <c r="I764" s="1" t="s">
        <v>46</v>
      </c>
      <c r="J764" s="1" t="s">
        <v>46</v>
      </c>
      <c r="K764" s="1" t="s">
        <v>46</v>
      </c>
      <c r="L764" s="1" t="s">
        <v>46</v>
      </c>
      <c r="M764" s="1" t="s">
        <v>46</v>
      </c>
      <c r="N764" s="1" t="s">
        <v>47</v>
      </c>
      <c r="O764" s="1" t="s">
        <v>46</v>
      </c>
      <c r="P764" s="1" t="s">
        <v>46</v>
      </c>
      <c r="Q764" s="11" t="str">
        <f>IF(OR(SMS[[#This Row],[El mensaje es asertivo, sin maltrato]]="No Cumple",SMS[[#This Row],[No brinda información sensible o falsa que afecte al cliente o la aplicación]]="No Cumple"),"No Cumple","Cumple")</f>
        <v>Cumple</v>
      </c>
      <c r="R764" s="1" t="s">
        <v>1924</v>
      </c>
      <c r="S764" s="4">
        <v>0.85</v>
      </c>
      <c r="T764" s="9">
        <f>IF(SMS[[#This Row],[Legal]]="No Cumple",0,SMS[[#This Row],[Nota]])</f>
        <v>0.85</v>
      </c>
    </row>
    <row r="765" spans="1:20" x14ac:dyDescent="0.25">
      <c r="A765" s="1" t="str">
        <f>SMS[[#This Row],[ID Asesor]]&amp;SMS[[#This Row],[Fecha Monitoreo]]</f>
        <v>326845862</v>
      </c>
      <c r="B765" s="2">
        <v>45862</v>
      </c>
      <c r="C765" s="1" t="s">
        <v>50</v>
      </c>
      <c r="D765" s="1">
        <v>3268</v>
      </c>
      <c r="E765" s="2">
        <v>45862</v>
      </c>
      <c r="F765" s="3">
        <v>0.48472222222222222</v>
      </c>
      <c r="G765" s="1" t="s">
        <v>51</v>
      </c>
      <c r="H765" s="1" t="s">
        <v>52</v>
      </c>
      <c r="I765" s="1" t="s">
        <v>46</v>
      </c>
      <c r="J765" s="1" t="s">
        <v>46</v>
      </c>
      <c r="K765" s="1" t="s">
        <v>46</v>
      </c>
      <c r="L765" s="1" t="s">
        <v>46</v>
      </c>
      <c r="M765" s="1" t="s">
        <v>46</v>
      </c>
      <c r="N765" s="1" t="s">
        <v>46</v>
      </c>
      <c r="O765" s="1" t="s">
        <v>46</v>
      </c>
      <c r="P765" s="1" t="s">
        <v>46</v>
      </c>
      <c r="Q765" s="11" t="str">
        <f>IF(OR(SMS[[#This Row],[El mensaje es asertivo, sin maltrato]]="No Cumple",SMS[[#This Row],[No brinda información sensible o falsa que afecte al cliente o la aplicación]]="No Cumple"),"No Cumple","Cumple")</f>
        <v>Cumple</v>
      </c>
      <c r="R765" s="1" t="s">
        <v>1925</v>
      </c>
      <c r="S765" s="4">
        <v>1</v>
      </c>
      <c r="T765" s="9">
        <f>IF(SMS[[#This Row],[Legal]]="No Cumple",0,SMS[[#This Row],[Nota]])</f>
        <v>1</v>
      </c>
    </row>
    <row r="766" spans="1:20" x14ac:dyDescent="0.25">
      <c r="A766" s="1" t="str">
        <f>SMS[[#This Row],[ID Asesor]]&amp;SMS[[#This Row],[Fecha Monitoreo]]</f>
        <v>364445862</v>
      </c>
      <c r="B766" s="2">
        <v>45862</v>
      </c>
      <c r="C766" s="1" t="s">
        <v>696</v>
      </c>
      <c r="D766" s="1">
        <v>3644</v>
      </c>
      <c r="E766" s="2">
        <v>45862</v>
      </c>
      <c r="F766" s="3">
        <v>0.65555555555555556</v>
      </c>
      <c r="G766" s="1" t="s">
        <v>51</v>
      </c>
      <c r="H766" s="1" t="s">
        <v>52</v>
      </c>
      <c r="I766" s="1" t="s">
        <v>46</v>
      </c>
      <c r="J766" s="1" t="s">
        <v>46</v>
      </c>
      <c r="K766" s="1" t="s">
        <v>46</v>
      </c>
      <c r="L766" s="1" t="s">
        <v>46</v>
      </c>
      <c r="M766" s="1" t="s">
        <v>46</v>
      </c>
      <c r="N766" s="1" t="s">
        <v>46</v>
      </c>
      <c r="O766" s="1" t="s">
        <v>46</v>
      </c>
      <c r="P766" s="1" t="s">
        <v>46</v>
      </c>
      <c r="Q766" s="11" t="str">
        <f>IF(OR(SMS[[#This Row],[El mensaje es asertivo, sin maltrato]]="No Cumple",SMS[[#This Row],[No brinda información sensible o falsa que afecte al cliente o la aplicación]]="No Cumple"),"No Cumple","Cumple")</f>
        <v>Cumple</v>
      </c>
      <c r="R766" s="1" t="s">
        <v>699</v>
      </c>
      <c r="S766" s="4">
        <v>1</v>
      </c>
      <c r="T766" s="9">
        <f>IF(SMS[[#This Row],[Legal]]="No Cumple",0,SMS[[#This Row],[Nota]])</f>
        <v>1</v>
      </c>
    </row>
    <row r="767" spans="1:20" x14ac:dyDescent="0.25">
      <c r="A767" s="1" t="str">
        <f>SMS[[#This Row],[ID Asesor]]&amp;SMS[[#This Row],[Fecha Monitoreo]]</f>
        <v>251545862</v>
      </c>
      <c r="B767" s="2">
        <v>45862</v>
      </c>
      <c r="C767" s="1" t="s">
        <v>696</v>
      </c>
      <c r="D767" s="1">
        <v>2515</v>
      </c>
      <c r="E767" s="2">
        <v>45862</v>
      </c>
      <c r="F767" s="3">
        <v>0.62361111111111112</v>
      </c>
      <c r="G767" s="1" t="s">
        <v>60</v>
      </c>
      <c r="H767" s="1" t="s">
        <v>52</v>
      </c>
      <c r="I767" s="1" t="s">
        <v>46</v>
      </c>
      <c r="J767" s="1" t="s">
        <v>46</v>
      </c>
      <c r="K767" s="1" t="s">
        <v>46</v>
      </c>
      <c r="L767" s="1" t="s">
        <v>46</v>
      </c>
      <c r="M767" s="1" t="s">
        <v>46</v>
      </c>
      <c r="N767" s="1" t="s">
        <v>46</v>
      </c>
      <c r="O767" s="1" t="s">
        <v>46</v>
      </c>
      <c r="P767" s="1" t="s">
        <v>46</v>
      </c>
      <c r="Q767" s="11" t="str">
        <f>IF(OR(SMS[[#This Row],[El mensaje es asertivo, sin maltrato]]="No Cumple",SMS[[#This Row],[No brinda información sensible o falsa que afecte al cliente o la aplicación]]="No Cumple"),"No Cumple","Cumple")</f>
        <v>Cumple</v>
      </c>
      <c r="R767" s="1" t="s">
        <v>699</v>
      </c>
      <c r="S767" s="4">
        <v>1</v>
      </c>
      <c r="T767" s="9">
        <f>IF(SMS[[#This Row],[Legal]]="No Cumple",0,SMS[[#This Row],[Nota]])</f>
        <v>1</v>
      </c>
    </row>
    <row r="768" spans="1:20" x14ac:dyDescent="0.25">
      <c r="A768" s="1" t="str">
        <f>SMS[[#This Row],[ID Asesor]]&amp;SMS[[#This Row],[Fecha Monitoreo]]</f>
        <v>385745863</v>
      </c>
      <c r="B768" s="2">
        <v>45863</v>
      </c>
      <c r="C768" s="1" t="s">
        <v>50</v>
      </c>
      <c r="D768" s="1">
        <v>3857</v>
      </c>
      <c r="E768" s="2">
        <v>45863</v>
      </c>
      <c r="F768" s="3">
        <v>0.35972222222222222</v>
      </c>
      <c r="G768" s="1" t="s">
        <v>51</v>
      </c>
      <c r="H768" s="1" t="s">
        <v>52</v>
      </c>
      <c r="I768" s="1" t="s">
        <v>47</v>
      </c>
      <c r="J768" s="1" t="s">
        <v>46</v>
      </c>
      <c r="K768" s="1" t="s">
        <v>46</v>
      </c>
      <c r="L768" s="1" t="s">
        <v>46</v>
      </c>
      <c r="M768" s="1" t="s">
        <v>46</v>
      </c>
      <c r="N768" s="1" t="s">
        <v>46</v>
      </c>
      <c r="O768" s="1" t="s">
        <v>46</v>
      </c>
      <c r="P768" s="1" t="s">
        <v>46</v>
      </c>
      <c r="Q768" s="11" t="str">
        <f>IF(OR(SMS[[#This Row],[El mensaje es asertivo, sin maltrato]]="No Cumple",SMS[[#This Row],[No brinda información sensible o falsa que afecte al cliente o la aplicación]]="No Cumple"),"No Cumple","Cumple")</f>
        <v>Cumple</v>
      </c>
      <c r="R768" s="1" t="s">
        <v>1926</v>
      </c>
      <c r="S768" s="4">
        <v>0.85</v>
      </c>
      <c r="T768" s="9">
        <f>IF(SMS[[#This Row],[Legal]]="No Cumple",0,SMS[[#This Row],[Nota]])</f>
        <v>0.85</v>
      </c>
    </row>
    <row r="769" spans="1:20" x14ac:dyDescent="0.25">
      <c r="A769" s="1" t="str">
        <f>SMS[[#This Row],[ID Asesor]]&amp;SMS[[#This Row],[Fecha Monitoreo]]</f>
        <v>402645863</v>
      </c>
      <c r="B769" s="2">
        <v>45863</v>
      </c>
      <c r="C769" s="1" t="s">
        <v>56</v>
      </c>
      <c r="D769" s="1">
        <v>4026</v>
      </c>
      <c r="E769" s="2">
        <v>45863</v>
      </c>
      <c r="F769" s="3">
        <v>0.39513888888888887</v>
      </c>
      <c r="G769" s="1" t="s">
        <v>51</v>
      </c>
      <c r="H769" s="1" t="s">
        <v>52</v>
      </c>
      <c r="I769" s="1" t="s">
        <v>46</v>
      </c>
      <c r="J769" s="1" t="s">
        <v>46</v>
      </c>
      <c r="K769" s="1" t="s">
        <v>46</v>
      </c>
      <c r="L769" s="1" t="s">
        <v>47</v>
      </c>
      <c r="M769" s="1" t="s">
        <v>46</v>
      </c>
      <c r="N769" s="1" t="s">
        <v>46</v>
      </c>
      <c r="O769" s="1" t="s">
        <v>46</v>
      </c>
      <c r="P769" s="1" t="s">
        <v>46</v>
      </c>
      <c r="Q769" s="11" t="str">
        <f>IF(OR(SMS[[#This Row],[El mensaje es asertivo, sin maltrato]]="No Cumple",SMS[[#This Row],[No brinda información sensible o falsa que afecte al cliente o la aplicación]]="No Cumple"),"No Cumple","Cumple")</f>
        <v>Cumple</v>
      </c>
      <c r="R769" s="1" t="s">
        <v>1927</v>
      </c>
      <c r="S769" s="4">
        <v>0.8</v>
      </c>
      <c r="T769" s="9">
        <f>IF(SMS[[#This Row],[Legal]]="No Cumple",0,SMS[[#This Row],[Nota]])</f>
        <v>0.8</v>
      </c>
    </row>
    <row r="770" spans="1:20" x14ac:dyDescent="0.25">
      <c r="A770" s="1" t="str">
        <f>SMS[[#This Row],[ID Asesor]]&amp;SMS[[#This Row],[Fecha Monitoreo]]</f>
        <v>366745863</v>
      </c>
      <c r="B770" s="2">
        <v>45863</v>
      </c>
      <c r="C770" s="1" t="s">
        <v>50</v>
      </c>
      <c r="D770" s="1">
        <v>3667</v>
      </c>
      <c r="E770" s="2">
        <v>45863</v>
      </c>
      <c r="F770" s="3">
        <v>0.42083333333333334</v>
      </c>
      <c r="G770" s="1" t="s">
        <v>60</v>
      </c>
      <c r="H770" s="1" t="s">
        <v>52</v>
      </c>
      <c r="I770" s="1" t="s">
        <v>46</v>
      </c>
      <c r="J770" s="1" t="s">
        <v>46</v>
      </c>
      <c r="K770" s="1" t="s">
        <v>46</v>
      </c>
      <c r="L770" s="1" t="s">
        <v>46</v>
      </c>
      <c r="M770" s="1" t="s">
        <v>46</v>
      </c>
      <c r="N770" s="1" t="s">
        <v>46</v>
      </c>
      <c r="O770" s="1" t="s">
        <v>46</v>
      </c>
      <c r="P770" s="1" t="s">
        <v>46</v>
      </c>
      <c r="Q770" s="11" t="str">
        <f>IF(OR(SMS[[#This Row],[El mensaje es asertivo, sin maltrato]]="No Cumple",SMS[[#This Row],[No brinda información sensible o falsa que afecte al cliente o la aplicación]]="No Cumple"),"No Cumple","Cumple")</f>
        <v>Cumple</v>
      </c>
      <c r="R770" s="1" t="s">
        <v>1928</v>
      </c>
      <c r="S770" s="4">
        <v>1</v>
      </c>
      <c r="T770" s="9">
        <f>IF(SMS[[#This Row],[Legal]]="No Cumple",0,SMS[[#This Row],[Nota]])</f>
        <v>1</v>
      </c>
    </row>
    <row r="771" spans="1:20" x14ac:dyDescent="0.25">
      <c r="A771" s="1" t="str">
        <f>SMS[[#This Row],[ID Asesor]]&amp;SMS[[#This Row],[Fecha Monitoreo]]</f>
        <v>380745863</v>
      </c>
      <c r="B771" s="2">
        <v>45863</v>
      </c>
      <c r="C771" s="1" t="s">
        <v>696</v>
      </c>
      <c r="D771" s="1">
        <v>3807</v>
      </c>
      <c r="E771" s="2">
        <v>45863</v>
      </c>
      <c r="F771" s="3">
        <v>0.45763888888888887</v>
      </c>
      <c r="G771" s="1" t="s">
        <v>60</v>
      </c>
      <c r="H771" s="1" t="s">
        <v>52</v>
      </c>
      <c r="I771" s="1" t="s">
        <v>46</v>
      </c>
      <c r="J771" s="1" t="s">
        <v>46</v>
      </c>
      <c r="K771" s="1" t="s">
        <v>46</v>
      </c>
      <c r="L771" s="1" t="s">
        <v>46</v>
      </c>
      <c r="M771" s="1" t="s">
        <v>46</v>
      </c>
      <c r="N771" s="1" t="s">
        <v>46</v>
      </c>
      <c r="O771" s="1" t="s">
        <v>47</v>
      </c>
      <c r="P771" s="1" t="s">
        <v>46</v>
      </c>
      <c r="Q771" s="11" t="str">
        <f>IF(OR(SMS[[#This Row],[El mensaje es asertivo, sin maltrato]]="No Cumple",SMS[[#This Row],[No brinda información sensible o falsa que afecte al cliente o la aplicación]]="No Cumple"),"No Cumple","Cumple")</f>
        <v>No Cumple</v>
      </c>
      <c r="R771" s="1" t="s">
        <v>1929</v>
      </c>
      <c r="S771" s="4">
        <v>1</v>
      </c>
      <c r="T771" s="9">
        <f>IF(SMS[[#This Row],[Legal]]="No Cumple",0,SMS[[#This Row],[Nota]])</f>
        <v>0</v>
      </c>
    </row>
    <row r="772" spans="1:20" x14ac:dyDescent="0.25">
      <c r="A772" s="1" t="str">
        <f>SMS[[#This Row],[ID Asesor]]&amp;SMS[[#This Row],[Fecha Monitoreo]]</f>
        <v>402245863</v>
      </c>
      <c r="B772" s="2">
        <v>45863</v>
      </c>
      <c r="C772" s="1" t="s">
        <v>56</v>
      </c>
      <c r="D772" s="1">
        <v>4022</v>
      </c>
      <c r="E772" s="2">
        <v>45863</v>
      </c>
      <c r="F772" s="3">
        <v>0.47708333333333336</v>
      </c>
      <c r="G772" s="1" t="s">
        <v>51</v>
      </c>
      <c r="H772" s="1" t="s">
        <v>52</v>
      </c>
      <c r="I772" s="1" t="s">
        <v>46</v>
      </c>
      <c r="J772" s="1" t="s">
        <v>46</v>
      </c>
      <c r="K772" s="1" t="s">
        <v>46</v>
      </c>
      <c r="L772" s="1" t="s">
        <v>47</v>
      </c>
      <c r="M772" s="1" t="s">
        <v>46</v>
      </c>
      <c r="N772" s="1" t="s">
        <v>46</v>
      </c>
      <c r="O772" s="1" t="s">
        <v>46</v>
      </c>
      <c r="P772" s="1" t="s">
        <v>46</v>
      </c>
      <c r="Q772" s="11" t="str">
        <f>IF(OR(SMS[[#This Row],[El mensaje es asertivo, sin maltrato]]="No Cumple",SMS[[#This Row],[No brinda información sensible o falsa que afecte al cliente o la aplicación]]="No Cumple"),"No Cumple","Cumple")</f>
        <v>Cumple</v>
      </c>
      <c r="R772" s="1" t="s">
        <v>1930</v>
      </c>
      <c r="S772" s="4">
        <v>0.8</v>
      </c>
      <c r="T772" s="9">
        <f>IF(SMS[[#This Row],[Legal]]="No Cumple",0,SMS[[#This Row],[Nota]])</f>
        <v>0.8</v>
      </c>
    </row>
    <row r="773" spans="1:20" x14ac:dyDescent="0.25">
      <c r="A773" s="1" t="str">
        <f>SMS[[#This Row],[ID Asesor]]&amp;SMS[[#This Row],[Fecha Monitoreo]]</f>
        <v>396945863</v>
      </c>
      <c r="B773" s="2">
        <v>45863</v>
      </c>
      <c r="C773" s="1" t="s">
        <v>696</v>
      </c>
      <c r="D773" s="1">
        <v>3969</v>
      </c>
      <c r="E773" s="2">
        <v>45863</v>
      </c>
      <c r="F773" s="3">
        <v>0.42916666666666664</v>
      </c>
      <c r="G773" s="1" t="s">
        <v>60</v>
      </c>
      <c r="H773" s="1" t="s">
        <v>52</v>
      </c>
      <c r="I773" s="1" t="s">
        <v>46</v>
      </c>
      <c r="J773" s="1" t="s">
        <v>47</v>
      </c>
      <c r="K773" s="1" t="s">
        <v>46</v>
      </c>
      <c r="L773" s="1" t="s">
        <v>47</v>
      </c>
      <c r="M773" s="1" t="s">
        <v>46</v>
      </c>
      <c r="N773" s="1" t="s">
        <v>47</v>
      </c>
      <c r="O773" s="1" t="s">
        <v>46</v>
      </c>
      <c r="P773" s="1" t="s">
        <v>46</v>
      </c>
      <c r="Q773" s="11" t="str">
        <f>IF(OR(SMS[[#This Row],[El mensaje es asertivo, sin maltrato]]="No Cumple",SMS[[#This Row],[No brinda información sensible o falsa que afecte al cliente o la aplicación]]="No Cumple"),"No Cumple","Cumple")</f>
        <v>Cumple</v>
      </c>
      <c r="R773" s="1" t="s">
        <v>1931</v>
      </c>
      <c r="S773" s="4">
        <v>0.45</v>
      </c>
      <c r="T773" s="9">
        <f>IF(SMS[[#This Row],[Legal]]="No Cumple",0,SMS[[#This Row],[Nota]])</f>
        <v>0.45</v>
      </c>
    </row>
    <row r="774" spans="1:20" x14ac:dyDescent="0.25">
      <c r="A774" s="1" t="str">
        <f>SMS[[#This Row],[ID Asesor]]&amp;SMS[[#This Row],[Fecha Monitoreo]]</f>
        <v>392245863</v>
      </c>
      <c r="B774" s="2">
        <v>45863</v>
      </c>
      <c r="C774" s="1" t="s">
        <v>696</v>
      </c>
      <c r="D774" s="1">
        <v>3922</v>
      </c>
      <c r="E774" s="2">
        <v>45863</v>
      </c>
      <c r="F774" s="3">
        <v>0.44513888888888886</v>
      </c>
      <c r="G774" s="1" t="s">
        <v>51</v>
      </c>
      <c r="H774" s="1" t="s">
        <v>52</v>
      </c>
      <c r="I774" s="1" t="s">
        <v>46</v>
      </c>
      <c r="J774" s="1" t="s">
        <v>46</v>
      </c>
      <c r="K774" s="1" t="s">
        <v>46</v>
      </c>
      <c r="L774" s="1" t="s">
        <v>46</v>
      </c>
      <c r="M774" s="1" t="s">
        <v>46</v>
      </c>
      <c r="N774" s="1" t="s">
        <v>47</v>
      </c>
      <c r="O774" s="1" t="s">
        <v>46</v>
      </c>
      <c r="P774" s="1" t="s">
        <v>46</v>
      </c>
      <c r="Q774" s="11" t="str">
        <f>IF(OR(SMS[[#This Row],[El mensaje es asertivo, sin maltrato]]="No Cumple",SMS[[#This Row],[No brinda información sensible o falsa que afecte al cliente o la aplicación]]="No Cumple"),"No Cumple","Cumple")</f>
        <v>Cumple</v>
      </c>
      <c r="R774" s="1" t="s">
        <v>1932</v>
      </c>
      <c r="S774" s="4">
        <v>0.85</v>
      </c>
      <c r="T774" s="9">
        <f>IF(SMS[[#This Row],[Legal]]="No Cumple",0,SMS[[#This Row],[Nota]])</f>
        <v>0.85</v>
      </c>
    </row>
    <row r="775" spans="1:20" x14ac:dyDescent="0.25">
      <c r="A775" s="1" t="str">
        <f>SMS[[#This Row],[ID Asesor]]&amp;SMS[[#This Row],[Fecha Monitoreo]]</f>
        <v>299445863</v>
      </c>
      <c r="B775" s="2">
        <v>45863</v>
      </c>
      <c r="C775" s="1" t="s">
        <v>42</v>
      </c>
      <c r="D775" s="1">
        <v>2994</v>
      </c>
      <c r="E775" s="2">
        <v>45863</v>
      </c>
      <c r="F775" s="3">
        <v>0.35138888888888886</v>
      </c>
      <c r="G775" s="1" t="s">
        <v>51</v>
      </c>
      <c r="H775" s="1" t="s">
        <v>52</v>
      </c>
      <c r="I775" s="1" t="s">
        <v>46</v>
      </c>
      <c r="J775" s="1" t="s">
        <v>46</v>
      </c>
      <c r="K775" s="1" t="s">
        <v>46</v>
      </c>
      <c r="L775" s="1" t="s">
        <v>47</v>
      </c>
      <c r="M775" s="1" t="s">
        <v>46</v>
      </c>
      <c r="N775" s="1" t="s">
        <v>46</v>
      </c>
      <c r="O775" s="1" t="s">
        <v>46</v>
      </c>
      <c r="P775" s="1" t="s">
        <v>46</v>
      </c>
      <c r="Q775" s="11" t="str">
        <f>IF(OR(SMS[[#This Row],[El mensaje es asertivo, sin maltrato]]="No Cumple",SMS[[#This Row],[No brinda información sensible o falsa que afecte al cliente o la aplicación]]="No Cumple"),"No Cumple","Cumple")</f>
        <v>Cumple</v>
      </c>
      <c r="R775" s="1" t="s">
        <v>1933</v>
      </c>
      <c r="S775" s="4">
        <v>0.8</v>
      </c>
      <c r="T775" s="9">
        <f>IF(SMS[[#This Row],[Legal]]="No Cumple",0,SMS[[#This Row],[Nota]])</f>
        <v>0.8</v>
      </c>
    </row>
    <row r="776" spans="1:20" x14ac:dyDescent="0.25">
      <c r="A776" s="1" t="str">
        <f>SMS[[#This Row],[ID Asesor]]&amp;SMS[[#This Row],[Fecha Monitoreo]]</f>
        <v>366545863</v>
      </c>
      <c r="B776" s="2">
        <v>45863</v>
      </c>
      <c r="C776" s="1" t="s">
        <v>42</v>
      </c>
      <c r="D776" s="1">
        <v>3665</v>
      </c>
      <c r="E776" s="2">
        <v>45863</v>
      </c>
      <c r="F776" s="3">
        <v>0.375</v>
      </c>
      <c r="G776" s="1" t="s">
        <v>43</v>
      </c>
      <c r="H776" s="1" t="s">
        <v>52</v>
      </c>
      <c r="I776" s="1" t="s">
        <v>46</v>
      </c>
      <c r="J776" s="1" t="s">
        <v>46</v>
      </c>
      <c r="K776" s="1" t="s">
        <v>46</v>
      </c>
      <c r="L776" s="1" t="s">
        <v>46</v>
      </c>
      <c r="M776" s="1" t="s">
        <v>46</v>
      </c>
      <c r="N776" s="1" t="s">
        <v>46</v>
      </c>
      <c r="O776" s="1" t="s">
        <v>47</v>
      </c>
      <c r="P776" s="1" t="s">
        <v>46</v>
      </c>
      <c r="Q776" s="11" t="str">
        <f>IF(OR(SMS[[#This Row],[El mensaje es asertivo, sin maltrato]]="No Cumple",SMS[[#This Row],[No brinda información sensible o falsa que afecte al cliente o la aplicación]]="No Cumple"),"No Cumple","Cumple")</f>
        <v>No Cumple</v>
      </c>
      <c r="R776" s="1" t="s">
        <v>1599</v>
      </c>
      <c r="S776" s="4">
        <v>1</v>
      </c>
      <c r="T776" s="9">
        <f>IF(SMS[[#This Row],[Legal]]="No Cumple",0,SMS[[#This Row],[Nota]])</f>
        <v>0</v>
      </c>
    </row>
    <row r="777" spans="1:20" x14ac:dyDescent="0.25">
      <c r="A777" s="1" t="str">
        <f>SMS[[#This Row],[ID Asesor]]&amp;SMS[[#This Row],[Fecha Monitoreo]]</f>
        <v>375745863</v>
      </c>
      <c r="B777" s="2">
        <v>45863</v>
      </c>
      <c r="C777" s="1" t="s">
        <v>42</v>
      </c>
      <c r="D777" s="1">
        <v>3757</v>
      </c>
      <c r="E777" s="2">
        <v>45863</v>
      </c>
      <c r="F777" s="3">
        <v>7.5694444444444439E-2</v>
      </c>
      <c r="G777" s="1" t="s">
        <v>60</v>
      </c>
      <c r="H777" s="1" t="s">
        <v>52</v>
      </c>
      <c r="I777" s="1" t="s">
        <v>46</v>
      </c>
      <c r="J777" s="1" t="s">
        <v>46</v>
      </c>
      <c r="K777" s="1" t="s">
        <v>46</v>
      </c>
      <c r="L777" s="1" t="s">
        <v>46</v>
      </c>
      <c r="M777" s="1" t="s">
        <v>46</v>
      </c>
      <c r="N777" s="1" t="s">
        <v>46</v>
      </c>
      <c r="O777" s="1" t="s">
        <v>46</v>
      </c>
      <c r="P777" s="1" t="s">
        <v>46</v>
      </c>
      <c r="Q777" s="11" t="str">
        <f>IF(OR(SMS[[#This Row],[El mensaje es asertivo, sin maltrato]]="No Cumple",SMS[[#This Row],[No brinda información sensible o falsa que afecte al cliente o la aplicación]]="No Cumple"),"No Cumple","Cumple")</f>
        <v>Cumple</v>
      </c>
      <c r="R777" s="1" t="s">
        <v>102</v>
      </c>
      <c r="S777" s="4">
        <v>1</v>
      </c>
      <c r="T777" s="9">
        <f>IF(SMS[[#This Row],[Legal]]="No Cumple",0,SMS[[#This Row],[Nota]])</f>
        <v>1</v>
      </c>
    </row>
    <row r="778" spans="1:20" x14ac:dyDescent="0.25">
      <c r="A778" s="1" t="str">
        <f>SMS[[#This Row],[ID Asesor]]&amp;SMS[[#This Row],[Fecha Monitoreo]]</f>
        <v>366445863</v>
      </c>
      <c r="B778" s="2">
        <v>45863</v>
      </c>
      <c r="C778" s="1" t="s">
        <v>42</v>
      </c>
      <c r="D778" s="1">
        <v>3664</v>
      </c>
      <c r="E778" s="2">
        <v>45863</v>
      </c>
      <c r="F778" s="3">
        <v>0.5131944444444444</v>
      </c>
      <c r="G778" s="1" t="s">
        <v>58</v>
      </c>
      <c r="H778" s="1" t="s">
        <v>52</v>
      </c>
      <c r="I778" s="1" t="s">
        <v>46</v>
      </c>
      <c r="J778" s="1" t="s">
        <v>46</v>
      </c>
      <c r="K778" s="1" t="s">
        <v>46</v>
      </c>
      <c r="L778" s="1" t="s">
        <v>46</v>
      </c>
      <c r="M778" s="1" t="s">
        <v>46</v>
      </c>
      <c r="N778" s="1" t="s">
        <v>46</v>
      </c>
      <c r="O778" s="1" t="s">
        <v>46</v>
      </c>
      <c r="P778" s="1" t="s">
        <v>46</v>
      </c>
      <c r="Q778" s="11" t="str">
        <f>IF(OR(SMS[[#This Row],[El mensaje es asertivo, sin maltrato]]="No Cumple",SMS[[#This Row],[No brinda información sensible o falsa que afecte al cliente o la aplicación]]="No Cumple"),"No Cumple","Cumple")</f>
        <v>Cumple</v>
      </c>
      <c r="R778" s="1" t="s">
        <v>95</v>
      </c>
      <c r="S778" s="4">
        <v>1</v>
      </c>
      <c r="T778" s="9">
        <f>IF(SMS[[#This Row],[Legal]]="No Cumple",0,SMS[[#This Row],[Nota]])</f>
        <v>1</v>
      </c>
    </row>
    <row r="779" spans="1:20" x14ac:dyDescent="0.25">
      <c r="A779" s="1" t="str">
        <f>SMS[[#This Row],[ID Asesor]]&amp;SMS[[#This Row],[Fecha Monitoreo]]</f>
        <v>397245863</v>
      </c>
      <c r="B779" s="2">
        <v>45863</v>
      </c>
      <c r="C779" s="1" t="s">
        <v>59</v>
      </c>
      <c r="D779" s="1">
        <v>3972</v>
      </c>
      <c r="E779" s="2">
        <v>45863</v>
      </c>
      <c r="F779" s="3">
        <v>0.70138888888888884</v>
      </c>
      <c r="G779" s="1" t="s">
        <v>60</v>
      </c>
      <c r="H779" s="1" t="s">
        <v>52</v>
      </c>
      <c r="I779" s="1" t="s">
        <v>46</v>
      </c>
      <c r="J779" s="1" t="s">
        <v>46</v>
      </c>
      <c r="K779" s="1" t="s">
        <v>46</v>
      </c>
      <c r="L779" s="1" t="s">
        <v>46</v>
      </c>
      <c r="M779" s="1" t="s">
        <v>46</v>
      </c>
      <c r="N779" s="1" t="s">
        <v>46</v>
      </c>
      <c r="O779" s="1" t="s">
        <v>46</v>
      </c>
      <c r="P779" s="1" t="s">
        <v>46</v>
      </c>
      <c r="Q779" s="11" t="str">
        <f>IF(OR(SMS[[#This Row],[El mensaje es asertivo, sin maltrato]]="No Cumple",SMS[[#This Row],[No brinda información sensible o falsa que afecte al cliente o la aplicación]]="No Cumple"),"No Cumple","Cumple")</f>
        <v>Cumple</v>
      </c>
      <c r="R779" s="1" t="s">
        <v>1934</v>
      </c>
      <c r="S779" s="4">
        <v>1</v>
      </c>
      <c r="T779" s="9">
        <f>IF(SMS[[#This Row],[Legal]]="No Cumple",0,SMS[[#This Row],[Nota]])</f>
        <v>1</v>
      </c>
    </row>
    <row r="780" spans="1:20" x14ac:dyDescent="0.25">
      <c r="A780" s="1" t="str">
        <f>SMS[[#This Row],[ID Asesor]]&amp;SMS[[#This Row],[Fecha Monitoreo]]</f>
        <v>291745863</v>
      </c>
      <c r="B780" s="2">
        <v>45863</v>
      </c>
      <c r="C780" s="1" t="s">
        <v>59</v>
      </c>
      <c r="D780" s="1">
        <v>2917</v>
      </c>
      <c r="E780" s="2">
        <v>45863</v>
      </c>
      <c r="F780" s="3">
        <v>0.71388888888888891</v>
      </c>
      <c r="G780" s="1" t="s">
        <v>60</v>
      </c>
      <c r="H780" s="1" t="s">
        <v>52</v>
      </c>
      <c r="I780" s="1" t="s">
        <v>46</v>
      </c>
      <c r="J780" s="1" t="s">
        <v>46</v>
      </c>
      <c r="K780" s="1" t="s">
        <v>46</v>
      </c>
      <c r="L780" s="1" t="s">
        <v>46</v>
      </c>
      <c r="M780" s="1" t="s">
        <v>46</v>
      </c>
      <c r="N780" s="1" t="s">
        <v>47</v>
      </c>
      <c r="O780" s="1" t="s">
        <v>46</v>
      </c>
      <c r="P780" s="1" t="s">
        <v>46</v>
      </c>
      <c r="Q780" s="11" t="str">
        <f>IF(OR(SMS[[#This Row],[El mensaje es asertivo, sin maltrato]]="No Cumple",SMS[[#This Row],[No brinda información sensible o falsa que afecte al cliente o la aplicación]]="No Cumple"),"No Cumple","Cumple")</f>
        <v>Cumple</v>
      </c>
      <c r="R780" s="1" t="s">
        <v>1935</v>
      </c>
      <c r="S780" s="4">
        <v>0.85</v>
      </c>
      <c r="T780" s="9">
        <f>IF(SMS[[#This Row],[Legal]]="No Cumple",0,SMS[[#This Row],[Nota]])</f>
        <v>0.85</v>
      </c>
    </row>
    <row r="781" spans="1:20" x14ac:dyDescent="0.25">
      <c r="A781" s="1" t="str">
        <f>SMS[[#This Row],[ID Asesor]]&amp;SMS[[#This Row],[Fecha Monitoreo]]</f>
        <v>385445863</v>
      </c>
      <c r="B781" s="2">
        <v>45863</v>
      </c>
      <c r="C781" s="1" t="s">
        <v>59</v>
      </c>
      <c r="D781" s="1">
        <v>3854</v>
      </c>
      <c r="E781" s="2">
        <v>45863</v>
      </c>
      <c r="F781" s="3">
        <v>0.6958333333333333</v>
      </c>
      <c r="G781" s="1" t="s">
        <v>60</v>
      </c>
      <c r="H781" s="1" t="s">
        <v>52</v>
      </c>
      <c r="I781" s="1" t="s">
        <v>46</v>
      </c>
      <c r="J781" s="1" t="s">
        <v>46</v>
      </c>
      <c r="K781" s="1" t="s">
        <v>46</v>
      </c>
      <c r="L781" s="1" t="s">
        <v>46</v>
      </c>
      <c r="M781" s="1" t="s">
        <v>46</v>
      </c>
      <c r="N781" s="1" t="s">
        <v>46</v>
      </c>
      <c r="O781" s="1" t="s">
        <v>46</v>
      </c>
      <c r="P781" s="1" t="s">
        <v>46</v>
      </c>
      <c r="Q781" s="11" t="str">
        <f>IF(OR(SMS[[#This Row],[El mensaje es asertivo, sin maltrato]]="No Cumple",SMS[[#This Row],[No brinda información sensible o falsa que afecte al cliente o la aplicación]]="No Cumple"),"No Cumple","Cumple")</f>
        <v>Cumple</v>
      </c>
      <c r="R781" s="1" t="s">
        <v>75</v>
      </c>
      <c r="S781" s="4">
        <v>1</v>
      </c>
      <c r="T781" s="9">
        <f>IF(SMS[[#This Row],[Legal]]="No Cumple",0,SMS[[#This Row],[Nota]])</f>
        <v>1</v>
      </c>
    </row>
    <row r="782" spans="1:20" x14ac:dyDescent="0.25">
      <c r="A782" s="1" t="str">
        <f>SMS[[#This Row],[ID Asesor]]&amp;SMS[[#This Row],[Fecha Monitoreo]]</f>
        <v>301145863</v>
      </c>
      <c r="B782" s="2">
        <v>45863</v>
      </c>
      <c r="C782" s="1" t="s">
        <v>59</v>
      </c>
      <c r="D782" s="1">
        <v>3011</v>
      </c>
      <c r="E782" s="2">
        <v>45863</v>
      </c>
      <c r="F782" s="3">
        <v>0.5854166666666667</v>
      </c>
      <c r="G782" s="1" t="s">
        <v>43</v>
      </c>
      <c r="H782" s="1" t="s">
        <v>52</v>
      </c>
      <c r="I782" s="1" t="s">
        <v>46</v>
      </c>
      <c r="J782" s="1" t="s">
        <v>46</v>
      </c>
      <c r="K782" s="1" t="s">
        <v>46</v>
      </c>
      <c r="L782" s="1" t="s">
        <v>46</v>
      </c>
      <c r="M782" s="1" t="s">
        <v>46</v>
      </c>
      <c r="N782" s="1" t="s">
        <v>46</v>
      </c>
      <c r="O782" s="1" t="s">
        <v>46</v>
      </c>
      <c r="P782" s="1" t="s">
        <v>46</v>
      </c>
      <c r="Q782" s="11" t="str">
        <f>IF(OR(SMS[[#This Row],[El mensaje es asertivo, sin maltrato]]="No Cumple",SMS[[#This Row],[No brinda información sensible o falsa que afecte al cliente o la aplicación]]="No Cumple"),"No Cumple","Cumple")</f>
        <v>Cumple</v>
      </c>
      <c r="R782" s="1" t="s">
        <v>75</v>
      </c>
      <c r="S782" s="4">
        <v>1</v>
      </c>
      <c r="T782" s="9">
        <f>IF(SMS[[#This Row],[Legal]]="No Cumple",0,SMS[[#This Row],[Nota]])</f>
        <v>1</v>
      </c>
    </row>
    <row r="783" spans="1:20" x14ac:dyDescent="0.25">
      <c r="A783" s="1" t="str">
        <f>SMS[[#This Row],[ID Asesor]]&amp;SMS[[#This Row],[Fecha Monitoreo]]</f>
        <v>355645863</v>
      </c>
      <c r="B783" s="2">
        <v>45863</v>
      </c>
      <c r="C783" s="1" t="s">
        <v>56</v>
      </c>
      <c r="D783" s="1">
        <v>3556</v>
      </c>
      <c r="E783" s="2">
        <v>45863</v>
      </c>
      <c r="F783" s="3">
        <v>0.38194444444444442</v>
      </c>
      <c r="G783" s="1" t="s">
        <v>51</v>
      </c>
      <c r="H783" s="1" t="s">
        <v>52</v>
      </c>
      <c r="I783" s="1" t="s">
        <v>46</v>
      </c>
      <c r="J783" s="1" t="s">
        <v>46</v>
      </c>
      <c r="K783" s="1" t="s">
        <v>46</v>
      </c>
      <c r="L783" s="1" t="s">
        <v>46</v>
      </c>
      <c r="M783" s="1" t="s">
        <v>46</v>
      </c>
      <c r="N783" s="1" t="s">
        <v>46</v>
      </c>
      <c r="O783" s="1" t="s">
        <v>46</v>
      </c>
      <c r="P783" s="1" t="s">
        <v>46</v>
      </c>
      <c r="Q783" s="11" t="str">
        <f>IF(OR(SMS[[#This Row],[El mensaje es asertivo, sin maltrato]]="No Cumple",SMS[[#This Row],[No brinda información sensible o falsa que afecte al cliente o la aplicación]]="No Cumple"),"No Cumple","Cumple")</f>
        <v>Cumple</v>
      </c>
      <c r="R783" s="1" t="s">
        <v>150</v>
      </c>
      <c r="S783" s="4">
        <v>1</v>
      </c>
      <c r="T783" s="9">
        <f>IF(SMS[[#This Row],[Legal]]="No Cumple",0,SMS[[#This Row],[Nota]])</f>
        <v>1</v>
      </c>
    </row>
    <row r="784" spans="1:20" x14ac:dyDescent="0.25">
      <c r="A784" s="1" t="str">
        <f>SMS[[#This Row],[ID Asesor]]&amp;SMS[[#This Row],[Fecha Monitoreo]]</f>
        <v>381845863</v>
      </c>
      <c r="B784" s="2">
        <v>45863</v>
      </c>
      <c r="C784" s="1" t="s">
        <v>56</v>
      </c>
      <c r="D784" s="1">
        <v>3818</v>
      </c>
      <c r="E784" s="2">
        <v>45863</v>
      </c>
      <c r="F784" s="3">
        <v>0.40902777777777777</v>
      </c>
      <c r="G784" s="1" t="s">
        <v>51</v>
      </c>
      <c r="H784" s="1" t="s">
        <v>52</v>
      </c>
      <c r="I784" s="1" t="s">
        <v>46</v>
      </c>
      <c r="J784" s="1" t="s">
        <v>46</v>
      </c>
      <c r="K784" s="1" t="s">
        <v>46</v>
      </c>
      <c r="L784" s="1" t="s">
        <v>46</v>
      </c>
      <c r="M784" s="1" t="s">
        <v>46</v>
      </c>
      <c r="N784" s="1" t="s">
        <v>46</v>
      </c>
      <c r="O784" s="1" t="s">
        <v>46</v>
      </c>
      <c r="P784" s="1" t="s">
        <v>46</v>
      </c>
      <c r="Q784" s="11" t="str">
        <f>IF(OR(SMS[[#This Row],[El mensaje es asertivo, sin maltrato]]="No Cumple",SMS[[#This Row],[No brinda información sensible o falsa que afecte al cliente o la aplicación]]="No Cumple"),"No Cumple","Cumple")</f>
        <v>Cumple</v>
      </c>
      <c r="R784" s="1" t="s">
        <v>1936</v>
      </c>
      <c r="S784" s="4">
        <v>1</v>
      </c>
      <c r="T784" s="9">
        <f>IF(SMS[[#This Row],[Legal]]="No Cumple",0,SMS[[#This Row],[Nota]])</f>
        <v>1</v>
      </c>
    </row>
    <row r="785" spans="1:20" x14ac:dyDescent="0.25">
      <c r="A785" s="1" t="str">
        <f>SMS[[#This Row],[ID Asesor]]&amp;SMS[[#This Row],[Fecha Monitoreo]]</f>
        <v>383445863</v>
      </c>
      <c r="B785" s="2">
        <v>45863</v>
      </c>
      <c r="C785" s="1" t="s">
        <v>696</v>
      </c>
      <c r="D785" s="1">
        <v>3834</v>
      </c>
      <c r="E785" s="2">
        <v>45863</v>
      </c>
      <c r="F785" s="3">
        <v>0.7270833333333333</v>
      </c>
      <c r="G785" s="1" t="s">
        <v>58</v>
      </c>
      <c r="H785" s="1" t="s">
        <v>52</v>
      </c>
      <c r="I785" s="1" t="s">
        <v>46</v>
      </c>
      <c r="J785" s="1" t="s">
        <v>46</v>
      </c>
      <c r="K785" s="1" t="s">
        <v>46</v>
      </c>
      <c r="L785" s="1" t="s">
        <v>46</v>
      </c>
      <c r="M785" s="1" t="s">
        <v>46</v>
      </c>
      <c r="N785" s="1" t="s">
        <v>46</v>
      </c>
      <c r="O785" s="1" t="s">
        <v>46</v>
      </c>
      <c r="P785" s="1" t="s">
        <v>46</v>
      </c>
      <c r="Q785" s="11" t="str">
        <f>IF(OR(SMS[[#This Row],[El mensaje es asertivo, sin maltrato]]="No Cumple",SMS[[#This Row],[No brinda información sensible o falsa que afecte al cliente o la aplicación]]="No Cumple"),"No Cumple","Cumple")</f>
        <v>Cumple</v>
      </c>
      <c r="R785" s="1" t="s">
        <v>699</v>
      </c>
      <c r="S785" s="4">
        <v>1</v>
      </c>
      <c r="T785" s="9">
        <f>IF(SMS[[#This Row],[Legal]]="No Cumple",0,SMS[[#This Row],[Nota]])</f>
        <v>1</v>
      </c>
    </row>
    <row r="786" spans="1:20" x14ac:dyDescent="0.25">
      <c r="A786" s="1" t="str">
        <f>SMS[[#This Row],[ID Asesor]]&amp;SMS[[#This Row],[Fecha Monitoreo]]</f>
        <v>396845863</v>
      </c>
      <c r="B786" s="2">
        <v>45863</v>
      </c>
      <c r="C786" s="1" t="s">
        <v>126</v>
      </c>
      <c r="D786" s="1">
        <v>3968</v>
      </c>
      <c r="E786" s="2">
        <v>45863</v>
      </c>
      <c r="F786" s="3">
        <v>0.72222222222222221</v>
      </c>
      <c r="G786" s="1" t="s">
        <v>51</v>
      </c>
      <c r="H786" s="1" t="s">
        <v>52</v>
      </c>
      <c r="I786" s="1" t="s">
        <v>46</v>
      </c>
      <c r="J786" s="1" t="s">
        <v>46</v>
      </c>
      <c r="K786" s="1" t="s">
        <v>46</v>
      </c>
      <c r="L786" s="1" t="s">
        <v>46</v>
      </c>
      <c r="M786" s="1" t="s">
        <v>46</v>
      </c>
      <c r="N786" s="1" t="s">
        <v>46</v>
      </c>
      <c r="O786" s="1" t="s">
        <v>46</v>
      </c>
      <c r="P786" s="1" t="s">
        <v>46</v>
      </c>
      <c r="Q786" s="11" t="str">
        <f>IF(OR(SMS[[#This Row],[El mensaje es asertivo, sin maltrato]]="No Cumple",SMS[[#This Row],[No brinda información sensible o falsa que afecte al cliente o la aplicación]]="No Cumple"),"No Cumple","Cumple")</f>
        <v>Cumple</v>
      </c>
      <c r="R786" s="1" t="s">
        <v>131</v>
      </c>
      <c r="S786" s="4">
        <v>1</v>
      </c>
      <c r="T786" s="9">
        <f>IF(SMS[[#This Row],[Legal]]="No Cumple",0,SMS[[#This Row],[Nota]])</f>
        <v>1</v>
      </c>
    </row>
    <row r="787" spans="1:20" x14ac:dyDescent="0.25">
      <c r="A787" s="1" t="str">
        <f>SMS[[#This Row],[ID Asesor]]&amp;SMS[[#This Row],[Fecha Monitoreo]]</f>
        <v>387845863</v>
      </c>
      <c r="B787" s="2">
        <v>45863</v>
      </c>
      <c r="C787" s="1" t="s">
        <v>126</v>
      </c>
      <c r="D787" s="1">
        <v>3878</v>
      </c>
      <c r="E787" s="2">
        <v>45863</v>
      </c>
      <c r="F787" s="3">
        <v>0.72916666666666663</v>
      </c>
      <c r="G787" s="1" t="s">
        <v>51</v>
      </c>
      <c r="H787" s="1" t="s">
        <v>52</v>
      </c>
      <c r="I787" s="1" t="s">
        <v>46</v>
      </c>
      <c r="J787" s="1" t="s">
        <v>46</v>
      </c>
      <c r="K787" s="1" t="s">
        <v>46</v>
      </c>
      <c r="L787" s="1" t="s">
        <v>46</v>
      </c>
      <c r="M787" s="1" t="s">
        <v>46</v>
      </c>
      <c r="N787" s="1" t="s">
        <v>46</v>
      </c>
      <c r="O787" s="1" t="s">
        <v>46</v>
      </c>
      <c r="P787" s="1" t="s">
        <v>46</v>
      </c>
      <c r="Q787" s="11" t="str">
        <f>IF(OR(SMS[[#This Row],[El mensaje es asertivo, sin maltrato]]="No Cumple",SMS[[#This Row],[No brinda información sensible o falsa que afecte al cliente o la aplicación]]="No Cumple"),"No Cumple","Cumple")</f>
        <v>Cumple</v>
      </c>
      <c r="R787" s="1" t="s">
        <v>131</v>
      </c>
      <c r="S787" s="4">
        <v>1</v>
      </c>
      <c r="T787" s="9">
        <f>IF(SMS[[#This Row],[Legal]]="No Cumple",0,SMS[[#This Row],[Nota]])</f>
        <v>1</v>
      </c>
    </row>
    <row r="788" spans="1:20" x14ac:dyDescent="0.25">
      <c r="A788" s="1" t="str">
        <f>SMS[[#This Row],[ID Asesor]]&amp;SMS[[#This Row],[Fecha Monitoreo]]</f>
        <v>338245863</v>
      </c>
      <c r="B788" s="2">
        <v>45863</v>
      </c>
      <c r="C788" s="1" t="s">
        <v>126</v>
      </c>
      <c r="D788" s="1">
        <v>3382</v>
      </c>
      <c r="E788" s="2">
        <v>45863</v>
      </c>
      <c r="F788" s="3">
        <v>0.72777777777777775</v>
      </c>
      <c r="G788" s="1" t="s">
        <v>51</v>
      </c>
      <c r="H788" s="1" t="s">
        <v>52</v>
      </c>
      <c r="I788" s="1" t="s">
        <v>46</v>
      </c>
      <c r="J788" s="1" t="s">
        <v>46</v>
      </c>
      <c r="K788" s="1" t="s">
        <v>46</v>
      </c>
      <c r="L788" s="1" t="s">
        <v>46</v>
      </c>
      <c r="M788" s="1" t="s">
        <v>46</v>
      </c>
      <c r="N788" s="1" t="s">
        <v>46</v>
      </c>
      <c r="O788" s="1" t="s">
        <v>46</v>
      </c>
      <c r="P788" s="1" t="s">
        <v>46</v>
      </c>
      <c r="Q788" s="11" t="str">
        <f>IF(OR(SMS[[#This Row],[El mensaje es asertivo, sin maltrato]]="No Cumple",SMS[[#This Row],[No brinda información sensible o falsa que afecte al cliente o la aplicación]]="No Cumple"),"No Cumple","Cumple")</f>
        <v>Cumple</v>
      </c>
      <c r="R788" s="1" t="s">
        <v>131</v>
      </c>
      <c r="S788" s="4">
        <v>1</v>
      </c>
      <c r="T788" s="9">
        <f>IF(SMS[[#This Row],[Legal]]="No Cumple",0,SMS[[#This Row],[Nota]])</f>
        <v>1</v>
      </c>
    </row>
    <row r="789" spans="1:20" x14ac:dyDescent="0.25">
      <c r="A789" s="1" t="str">
        <f>SMS[[#This Row],[ID Asesor]]&amp;SMS[[#This Row],[Fecha Monitoreo]]</f>
        <v>381545863</v>
      </c>
      <c r="B789" s="2">
        <v>45863</v>
      </c>
      <c r="C789" s="1" t="s">
        <v>126</v>
      </c>
      <c r="D789" s="1">
        <v>3815</v>
      </c>
      <c r="E789" s="2">
        <v>45863</v>
      </c>
      <c r="F789" s="3">
        <v>0.68888888888888888</v>
      </c>
      <c r="G789" s="1" t="s">
        <v>58</v>
      </c>
      <c r="H789" s="1" t="s">
        <v>52</v>
      </c>
      <c r="I789" s="1" t="s">
        <v>46</v>
      </c>
      <c r="J789" s="1" t="s">
        <v>46</v>
      </c>
      <c r="K789" s="1" t="s">
        <v>46</v>
      </c>
      <c r="L789" s="1" t="s">
        <v>46</v>
      </c>
      <c r="M789" s="1" t="s">
        <v>46</v>
      </c>
      <c r="N789" s="1" t="s">
        <v>46</v>
      </c>
      <c r="O789" s="1" t="s">
        <v>46</v>
      </c>
      <c r="P789" s="1" t="s">
        <v>46</v>
      </c>
      <c r="Q789" s="11" t="str">
        <f>IF(OR(SMS[[#This Row],[El mensaje es asertivo, sin maltrato]]="No Cumple",SMS[[#This Row],[No brinda información sensible o falsa que afecte al cliente o la aplicación]]="No Cumple"),"No Cumple","Cumple")</f>
        <v>Cumple</v>
      </c>
      <c r="R789" s="1" t="s">
        <v>131</v>
      </c>
      <c r="S789" s="4">
        <v>1</v>
      </c>
      <c r="T789" s="9">
        <f>IF(SMS[[#This Row],[Legal]]="No Cumple",0,SMS[[#This Row],[Nota]])</f>
        <v>1</v>
      </c>
    </row>
    <row r="790" spans="1:20" x14ac:dyDescent="0.25">
      <c r="A790" s="1" t="str">
        <f>SMS[[#This Row],[ID Asesor]]&amp;SMS[[#This Row],[Fecha Monitoreo]]</f>
        <v>388945864</v>
      </c>
      <c r="B790" s="2">
        <v>45864</v>
      </c>
      <c r="C790" s="1" t="s">
        <v>42</v>
      </c>
      <c r="D790" s="1">
        <v>3889</v>
      </c>
      <c r="E790" s="2">
        <v>45864</v>
      </c>
      <c r="F790" s="3">
        <v>0.36944444444444446</v>
      </c>
      <c r="G790" s="1" t="s">
        <v>51</v>
      </c>
      <c r="H790" s="1" t="s">
        <v>52</v>
      </c>
      <c r="I790" s="1" t="s">
        <v>46</v>
      </c>
      <c r="J790" s="1" t="s">
        <v>46</v>
      </c>
      <c r="K790" s="1" t="s">
        <v>46</v>
      </c>
      <c r="L790" s="1" t="s">
        <v>46</v>
      </c>
      <c r="M790" s="1" t="s">
        <v>46</v>
      </c>
      <c r="N790" s="1" t="s">
        <v>46</v>
      </c>
      <c r="O790" s="1" t="s">
        <v>46</v>
      </c>
      <c r="P790" s="1" t="s">
        <v>46</v>
      </c>
      <c r="Q790" s="11" t="str">
        <f>IF(OR(SMS[[#This Row],[El mensaje es asertivo, sin maltrato]]="No Cumple",SMS[[#This Row],[No brinda información sensible o falsa que afecte al cliente o la aplicación]]="No Cumple"),"No Cumple","Cumple")</f>
        <v>Cumple</v>
      </c>
      <c r="R790" s="1" t="s">
        <v>102</v>
      </c>
      <c r="S790" s="4">
        <v>1</v>
      </c>
      <c r="T790" s="9">
        <f>IF(SMS[[#This Row],[Legal]]="No Cumple",0,SMS[[#This Row],[Nota]])</f>
        <v>1</v>
      </c>
    </row>
    <row r="791" spans="1:20" x14ac:dyDescent="0.25">
      <c r="A791" s="1" t="str">
        <f>SMS[[#This Row],[ID Asesor]]&amp;SMS[[#This Row],[Fecha Monitoreo]]</f>
        <v>363845864</v>
      </c>
      <c r="B791" s="2">
        <v>45864</v>
      </c>
      <c r="C791" s="1" t="s">
        <v>56</v>
      </c>
      <c r="D791" s="1">
        <v>3638</v>
      </c>
      <c r="E791" s="2">
        <v>45864</v>
      </c>
      <c r="F791" s="3">
        <v>0.3611111111111111</v>
      </c>
      <c r="G791" s="1" t="s">
        <v>58</v>
      </c>
      <c r="H791" s="1" t="s">
        <v>52</v>
      </c>
      <c r="I791" s="1" t="s">
        <v>46</v>
      </c>
      <c r="J791" s="1" t="s">
        <v>46</v>
      </c>
      <c r="K791" s="1" t="s">
        <v>46</v>
      </c>
      <c r="L791" s="1" t="s">
        <v>46</v>
      </c>
      <c r="M791" s="1" t="s">
        <v>46</v>
      </c>
      <c r="N791" s="1" t="s">
        <v>46</v>
      </c>
      <c r="O791" s="1" t="s">
        <v>46</v>
      </c>
      <c r="P791" s="1" t="s">
        <v>46</v>
      </c>
      <c r="Q791" s="11" t="str">
        <f>IF(OR(SMS[[#This Row],[El mensaje es asertivo, sin maltrato]]="No Cumple",SMS[[#This Row],[No brinda información sensible o falsa que afecte al cliente o la aplicación]]="No Cumple"),"No Cumple","Cumple")</f>
        <v>Cumple</v>
      </c>
      <c r="R791" s="1" t="s">
        <v>395</v>
      </c>
      <c r="S791" s="4">
        <v>1</v>
      </c>
      <c r="T791" s="9">
        <f>IF(SMS[[#This Row],[Legal]]="No Cumple",0,SMS[[#This Row],[Nota]])</f>
        <v>1</v>
      </c>
    </row>
    <row r="792" spans="1:20" x14ac:dyDescent="0.25">
      <c r="A792" s="1" t="str">
        <f>SMS[[#This Row],[ID Asesor]]&amp;SMS[[#This Row],[Fecha Monitoreo]]</f>
        <v>380545864</v>
      </c>
      <c r="B792" s="2">
        <v>45864</v>
      </c>
      <c r="C792" s="1" t="s">
        <v>126</v>
      </c>
      <c r="D792" s="1">
        <v>3805</v>
      </c>
      <c r="E792" s="2">
        <v>45864</v>
      </c>
      <c r="F792" s="3">
        <v>0.41666666666666669</v>
      </c>
      <c r="G792" s="1" t="s">
        <v>58</v>
      </c>
      <c r="H792" s="1" t="s">
        <v>52</v>
      </c>
      <c r="I792" s="1" t="s">
        <v>46</v>
      </c>
      <c r="J792" s="1" t="s">
        <v>46</v>
      </c>
      <c r="K792" s="1" t="s">
        <v>46</v>
      </c>
      <c r="L792" s="1" t="s">
        <v>46</v>
      </c>
      <c r="M792" s="1" t="s">
        <v>46</v>
      </c>
      <c r="N792" s="1" t="s">
        <v>46</v>
      </c>
      <c r="O792" s="1" t="s">
        <v>46</v>
      </c>
      <c r="P792" s="1" t="s">
        <v>46</v>
      </c>
      <c r="Q792" s="11" t="str">
        <f>IF(OR(SMS[[#This Row],[El mensaje es asertivo, sin maltrato]]="No Cumple",SMS[[#This Row],[No brinda información sensible o falsa que afecte al cliente o la aplicación]]="No Cumple"),"No Cumple","Cumple")</f>
        <v>Cumple</v>
      </c>
      <c r="R792" s="1" t="s">
        <v>131</v>
      </c>
      <c r="S792" s="4">
        <v>1</v>
      </c>
      <c r="T792" s="9">
        <f>IF(SMS[[#This Row],[Legal]]="No Cumple",0,SMS[[#This Row],[Nota]])</f>
        <v>1</v>
      </c>
    </row>
    <row r="793" spans="1:20" x14ac:dyDescent="0.25">
      <c r="A793" s="1" t="str">
        <f>SMS[[#This Row],[ID Asesor]]&amp;SMS[[#This Row],[Fecha Monitoreo]]</f>
        <v>374545864</v>
      </c>
      <c r="B793" s="2">
        <v>45864</v>
      </c>
      <c r="C793" s="1" t="s">
        <v>126</v>
      </c>
      <c r="D793" s="1">
        <v>3745</v>
      </c>
      <c r="E793" s="2">
        <v>45864</v>
      </c>
      <c r="F793" s="3">
        <v>0.4284722222222222</v>
      </c>
      <c r="G793" s="1" t="s">
        <v>58</v>
      </c>
      <c r="H793" s="1" t="s">
        <v>52</v>
      </c>
      <c r="I793" s="1" t="s">
        <v>46</v>
      </c>
      <c r="J793" s="1" t="s">
        <v>46</v>
      </c>
      <c r="K793" s="1" t="s">
        <v>46</v>
      </c>
      <c r="L793" s="1" t="s">
        <v>46</v>
      </c>
      <c r="M793" s="1" t="s">
        <v>46</v>
      </c>
      <c r="N793" s="1" t="s">
        <v>46</v>
      </c>
      <c r="O793" s="1" t="s">
        <v>46</v>
      </c>
      <c r="P793" s="1" t="s">
        <v>46</v>
      </c>
      <c r="Q793" s="11" t="str">
        <f>IF(OR(SMS[[#This Row],[El mensaje es asertivo, sin maltrato]]="No Cumple",SMS[[#This Row],[No brinda información sensible o falsa que afecte al cliente o la aplicación]]="No Cumple"),"No Cumple","Cumple")</f>
        <v>Cumple</v>
      </c>
      <c r="R793" s="1" t="s">
        <v>131</v>
      </c>
      <c r="S793" s="4">
        <v>1</v>
      </c>
      <c r="T793" s="9">
        <f>IF(SMS[[#This Row],[Legal]]="No Cumple",0,SMS[[#This Row],[Nota]])</f>
        <v>1</v>
      </c>
    </row>
    <row r="794" spans="1:20" x14ac:dyDescent="0.25">
      <c r="A794" s="1" t="str">
        <f>SMS[[#This Row],[ID Asesor]]&amp;SMS[[#This Row],[Fecha Monitoreo]]</f>
        <v>402045864</v>
      </c>
      <c r="B794" s="2">
        <v>45864</v>
      </c>
      <c r="C794" s="1" t="s">
        <v>126</v>
      </c>
      <c r="D794" s="1">
        <v>4020</v>
      </c>
      <c r="E794" s="2">
        <v>45864</v>
      </c>
      <c r="F794" s="3">
        <v>0.42777777777777776</v>
      </c>
      <c r="G794" s="1" t="s">
        <v>58</v>
      </c>
      <c r="H794" s="1" t="s">
        <v>52</v>
      </c>
      <c r="I794" s="1" t="s">
        <v>46</v>
      </c>
      <c r="J794" s="1" t="s">
        <v>46</v>
      </c>
      <c r="K794" s="1" t="s">
        <v>46</v>
      </c>
      <c r="L794" s="1" t="s">
        <v>46</v>
      </c>
      <c r="M794" s="1" t="s">
        <v>46</v>
      </c>
      <c r="N794" s="1" t="s">
        <v>46</v>
      </c>
      <c r="O794" s="1" t="s">
        <v>46</v>
      </c>
      <c r="P794" s="1" t="s">
        <v>46</v>
      </c>
      <c r="Q794" s="11" t="str">
        <f>IF(OR(SMS[[#This Row],[El mensaje es asertivo, sin maltrato]]="No Cumple",SMS[[#This Row],[No brinda información sensible o falsa que afecte al cliente o la aplicación]]="No Cumple"),"No Cumple","Cumple")</f>
        <v>Cumple</v>
      </c>
      <c r="R794" s="1" t="s">
        <v>131</v>
      </c>
      <c r="S794" s="4">
        <v>1</v>
      </c>
      <c r="T794" s="9">
        <f>IF(SMS[[#This Row],[Legal]]="No Cumple",0,SMS[[#This Row],[Nota]])</f>
        <v>1</v>
      </c>
    </row>
    <row r="795" spans="1:20" x14ac:dyDescent="0.25">
      <c r="A795" s="1" t="str">
        <f>SMS[[#This Row],[ID Asesor]]&amp;SMS[[#This Row],[Fecha Monitoreo]]</f>
        <v>404245864</v>
      </c>
      <c r="B795" s="2">
        <v>45864</v>
      </c>
      <c r="C795" s="1" t="s">
        <v>42</v>
      </c>
      <c r="D795" s="1">
        <v>4042</v>
      </c>
      <c r="E795" s="2">
        <v>45864</v>
      </c>
      <c r="F795" s="3">
        <v>0.4236111111111111</v>
      </c>
      <c r="G795" s="1" t="s">
        <v>60</v>
      </c>
      <c r="H795" s="1" t="s">
        <v>52</v>
      </c>
      <c r="I795" s="1" t="s">
        <v>46</v>
      </c>
      <c r="J795" s="1" t="s">
        <v>46</v>
      </c>
      <c r="K795" s="1" t="s">
        <v>46</v>
      </c>
      <c r="L795" s="1" t="s">
        <v>46</v>
      </c>
      <c r="M795" s="1" t="s">
        <v>46</v>
      </c>
      <c r="N795" s="1" t="s">
        <v>46</v>
      </c>
      <c r="O795" s="1" t="s">
        <v>46</v>
      </c>
      <c r="P795" s="1" t="s">
        <v>46</v>
      </c>
      <c r="Q795" s="11" t="str">
        <f>IF(OR(SMS[[#This Row],[El mensaje es asertivo, sin maltrato]]="No Cumple",SMS[[#This Row],[No brinda información sensible o falsa que afecte al cliente o la aplicación]]="No Cumple"),"No Cumple","Cumple")</f>
        <v>Cumple</v>
      </c>
      <c r="R795" s="1" t="s">
        <v>102</v>
      </c>
      <c r="S795" s="4">
        <v>1</v>
      </c>
      <c r="T795" s="9">
        <f>IF(SMS[[#This Row],[Legal]]="No Cumple",0,SMS[[#This Row],[Nota]])</f>
        <v>1</v>
      </c>
    </row>
    <row r="796" spans="1:20" x14ac:dyDescent="0.25">
      <c r="A796" s="1" t="str">
        <f>SMS[[#This Row],[ID Asesor]]&amp;SMS[[#This Row],[Fecha Monitoreo]]</f>
        <v>394045864</v>
      </c>
      <c r="B796" s="2">
        <v>45864</v>
      </c>
      <c r="C796" s="1" t="s">
        <v>126</v>
      </c>
      <c r="D796" s="1">
        <v>3940</v>
      </c>
      <c r="E796" s="2">
        <v>45864</v>
      </c>
      <c r="F796" s="3">
        <v>0.39583333333333331</v>
      </c>
      <c r="G796" s="1" t="s">
        <v>58</v>
      </c>
      <c r="H796" s="1" t="s">
        <v>52</v>
      </c>
      <c r="I796" s="1" t="s">
        <v>46</v>
      </c>
      <c r="J796" s="1" t="s">
        <v>46</v>
      </c>
      <c r="K796" s="1" t="s">
        <v>46</v>
      </c>
      <c r="L796" s="1" t="s">
        <v>46</v>
      </c>
      <c r="M796" s="1" t="s">
        <v>46</v>
      </c>
      <c r="N796" s="1" t="s">
        <v>46</v>
      </c>
      <c r="O796" s="1" t="s">
        <v>46</v>
      </c>
      <c r="P796" s="1" t="s">
        <v>46</v>
      </c>
      <c r="Q796" s="11" t="str">
        <f>IF(OR(SMS[[#This Row],[El mensaje es asertivo, sin maltrato]]="No Cumple",SMS[[#This Row],[No brinda información sensible o falsa que afecte al cliente o la aplicación]]="No Cumple"),"No Cumple","Cumple")</f>
        <v>Cumple</v>
      </c>
      <c r="R796" s="1" t="s">
        <v>131</v>
      </c>
      <c r="S796" s="4">
        <v>1</v>
      </c>
      <c r="T796" s="9">
        <f>IF(SMS[[#This Row],[Legal]]="No Cumple",0,SMS[[#This Row],[Nota]])</f>
        <v>1</v>
      </c>
    </row>
    <row r="797" spans="1:20" x14ac:dyDescent="0.25">
      <c r="A797" s="1" t="str">
        <f>SMS[[#This Row],[ID Asesor]]&amp;SMS[[#This Row],[Fecha Monitoreo]]</f>
        <v>386445864</v>
      </c>
      <c r="B797" s="2">
        <v>45864</v>
      </c>
      <c r="C797" s="1" t="s">
        <v>56</v>
      </c>
      <c r="D797" s="1">
        <v>3864</v>
      </c>
      <c r="E797" s="2">
        <v>45864</v>
      </c>
      <c r="F797" s="3">
        <v>0.35069444444444442</v>
      </c>
      <c r="G797" s="1" t="s">
        <v>58</v>
      </c>
      <c r="H797" s="1" t="s">
        <v>52</v>
      </c>
      <c r="I797" s="1" t="s">
        <v>46</v>
      </c>
      <c r="J797" s="1" t="s">
        <v>46</v>
      </c>
      <c r="K797" s="1" t="s">
        <v>46</v>
      </c>
      <c r="L797" s="1" t="s">
        <v>46</v>
      </c>
      <c r="M797" s="1" t="s">
        <v>46</v>
      </c>
      <c r="N797" s="1" t="s">
        <v>47</v>
      </c>
      <c r="O797" s="1" t="s">
        <v>46</v>
      </c>
      <c r="P797" s="1" t="s">
        <v>46</v>
      </c>
      <c r="Q797" s="11" t="str">
        <f>IF(OR(SMS[[#This Row],[El mensaje es asertivo, sin maltrato]]="No Cumple",SMS[[#This Row],[No brinda información sensible o falsa que afecte al cliente o la aplicación]]="No Cumple"),"No Cumple","Cumple")</f>
        <v>Cumple</v>
      </c>
      <c r="R797" s="1" t="s">
        <v>1937</v>
      </c>
      <c r="S797" s="4">
        <v>0.85</v>
      </c>
      <c r="T797" s="9">
        <f>IF(SMS[[#This Row],[Legal]]="No Cumple",0,SMS[[#This Row],[Nota]])</f>
        <v>0.85</v>
      </c>
    </row>
    <row r="798" spans="1:20" x14ac:dyDescent="0.25">
      <c r="A798" s="1" t="str">
        <f>SMS[[#This Row],[ID Asesor]]&amp;SMS[[#This Row],[Fecha Monitoreo]]</f>
        <v>366645864</v>
      </c>
      <c r="B798" s="2">
        <v>45864</v>
      </c>
      <c r="C798" s="1" t="s">
        <v>50</v>
      </c>
      <c r="D798" s="1">
        <v>3666</v>
      </c>
      <c r="E798" s="2">
        <v>45864</v>
      </c>
      <c r="F798" s="3">
        <v>0.41875000000000001</v>
      </c>
      <c r="G798" s="1" t="s">
        <v>51</v>
      </c>
      <c r="H798" s="1" t="s">
        <v>52</v>
      </c>
      <c r="I798" s="1" t="s">
        <v>46</v>
      </c>
      <c r="J798" s="1" t="s">
        <v>46</v>
      </c>
      <c r="K798" s="1" t="s">
        <v>46</v>
      </c>
      <c r="L798" s="1" t="s">
        <v>46</v>
      </c>
      <c r="M798" s="1" t="s">
        <v>46</v>
      </c>
      <c r="N798" s="1" t="s">
        <v>47</v>
      </c>
      <c r="O798" s="1" t="s">
        <v>46</v>
      </c>
      <c r="P798" s="1" t="s">
        <v>46</v>
      </c>
      <c r="Q798" s="11" t="str">
        <f>IF(OR(SMS[[#This Row],[El mensaje es asertivo, sin maltrato]]="No Cumple",SMS[[#This Row],[No brinda información sensible o falsa que afecte al cliente o la aplicación]]="No Cumple"),"No Cumple","Cumple")</f>
        <v>Cumple</v>
      </c>
      <c r="R798" s="1" t="s">
        <v>1938</v>
      </c>
      <c r="S798" s="4">
        <v>0.85</v>
      </c>
      <c r="T798" s="9">
        <f>IF(SMS[[#This Row],[Legal]]="No Cumple",0,SMS[[#This Row],[Nota]])</f>
        <v>0.85</v>
      </c>
    </row>
    <row r="799" spans="1:20" x14ac:dyDescent="0.25">
      <c r="A799" s="1" t="str">
        <f>SMS[[#This Row],[ID Asesor]]&amp;SMS[[#This Row],[Fecha Monitoreo]]</f>
        <v>214845864</v>
      </c>
      <c r="B799" s="2">
        <v>45864</v>
      </c>
      <c r="C799" s="1" t="s">
        <v>59</v>
      </c>
      <c r="D799" s="1">
        <v>2148</v>
      </c>
      <c r="E799" s="2">
        <v>45864</v>
      </c>
      <c r="F799" s="3">
        <v>0.45763888888888887</v>
      </c>
      <c r="G799" s="1" t="s">
        <v>51</v>
      </c>
      <c r="H799" s="1" t="s">
        <v>52</v>
      </c>
      <c r="I799" s="1" t="s">
        <v>46</v>
      </c>
      <c r="J799" s="1" t="s">
        <v>46</v>
      </c>
      <c r="K799" s="1" t="s">
        <v>46</v>
      </c>
      <c r="L799" s="1" t="s">
        <v>46</v>
      </c>
      <c r="M799" s="1" t="s">
        <v>46</v>
      </c>
      <c r="N799" s="1" t="s">
        <v>46</v>
      </c>
      <c r="O799" s="1" t="s">
        <v>46</v>
      </c>
      <c r="P799" s="1" t="s">
        <v>46</v>
      </c>
      <c r="Q799" s="11" t="str">
        <f>IF(OR(SMS[[#This Row],[El mensaje es asertivo, sin maltrato]]="No Cumple",SMS[[#This Row],[No brinda información sensible o falsa que afecte al cliente o la aplicación]]="No Cumple"),"No Cumple","Cumple")</f>
        <v>Cumple</v>
      </c>
      <c r="R799" s="1" t="s">
        <v>75</v>
      </c>
      <c r="S799" s="4">
        <v>1</v>
      </c>
      <c r="T799" s="9">
        <f>IF(SMS[[#This Row],[Legal]]="No Cumple",0,SMS[[#This Row],[Nota]])</f>
        <v>1</v>
      </c>
    </row>
    <row r="800" spans="1:20" x14ac:dyDescent="0.25">
      <c r="A800" s="1" t="str">
        <f>SMS[[#This Row],[ID Asesor]]&amp;SMS[[#This Row],[Fecha Monitoreo]]</f>
        <v>368645864</v>
      </c>
      <c r="B800" s="2">
        <v>45864</v>
      </c>
      <c r="C800" s="1" t="s">
        <v>59</v>
      </c>
      <c r="D800" s="1">
        <v>3686</v>
      </c>
      <c r="E800" s="2">
        <v>45864</v>
      </c>
      <c r="F800" s="3">
        <v>0.48472222222222222</v>
      </c>
      <c r="G800" s="1" t="s">
        <v>60</v>
      </c>
      <c r="H800" s="1" t="s">
        <v>52</v>
      </c>
      <c r="I800" s="1" t="s">
        <v>46</v>
      </c>
      <c r="J800" s="1" t="s">
        <v>46</v>
      </c>
      <c r="K800" s="1" t="s">
        <v>46</v>
      </c>
      <c r="L800" s="1" t="s">
        <v>46</v>
      </c>
      <c r="M800" s="1" t="s">
        <v>46</v>
      </c>
      <c r="N800" s="1" t="s">
        <v>46</v>
      </c>
      <c r="O800" s="1" t="s">
        <v>46</v>
      </c>
      <c r="P800" s="1" t="s">
        <v>46</v>
      </c>
      <c r="Q800" s="11" t="str">
        <f>IF(OR(SMS[[#This Row],[El mensaje es asertivo, sin maltrato]]="No Cumple",SMS[[#This Row],[No brinda información sensible o falsa que afecte al cliente o la aplicación]]="No Cumple"),"No Cumple","Cumple")</f>
        <v>Cumple</v>
      </c>
      <c r="R800" s="1" t="s">
        <v>75</v>
      </c>
      <c r="S800" s="4">
        <v>1</v>
      </c>
      <c r="T800" s="9">
        <f>IF(SMS[[#This Row],[Legal]]="No Cumple",0,SMS[[#This Row],[Nota]])</f>
        <v>1</v>
      </c>
    </row>
    <row r="801" spans="1:20" x14ac:dyDescent="0.25">
      <c r="A801" s="1" t="str">
        <f>SMS[[#This Row],[ID Asesor]]&amp;SMS[[#This Row],[Fecha Monitoreo]]</f>
        <v>291745864</v>
      </c>
      <c r="B801" s="2">
        <v>45864</v>
      </c>
      <c r="C801" s="1" t="s">
        <v>59</v>
      </c>
      <c r="D801" s="1">
        <v>2917</v>
      </c>
      <c r="E801" s="2">
        <v>45864</v>
      </c>
      <c r="F801" s="3">
        <v>0.48402777777777778</v>
      </c>
      <c r="G801" s="1" t="s">
        <v>60</v>
      </c>
      <c r="H801" s="1" t="s">
        <v>52</v>
      </c>
      <c r="I801" s="1" t="s">
        <v>46</v>
      </c>
      <c r="J801" s="1" t="s">
        <v>46</v>
      </c>
      <c r="K801" s="1" t="s">
        <v>46</v>
      </c>
      <c r="L801" s="1" t="s">
        <v>46</v>
      </c>
      <c r="M801" s="1" t="s">
        <v>46</v>
      </c>
      <c r="N801" s="1" t="s">
        <v>46</v>
      </c>
      <c r="O801" s="1" t="s">
        <v>46</v>
      </c>
      <c r="P801" s="1" t="s">
        <v>46</v>
      </c>
      <c r="Q801" s="11" t="str">
        <f>IF(OR(SMS[[#This Row],[El mensaje es asertivo, sin maltrato]]="No Cumple",SMS[[#This Row],[No brinda información sensible o falsa que afecte al cliente o la aplicación]]="No Cumple"),"No Cumple","Cumple")</f>
        <v>Cumple</v>
      </c>
      <c r="R801" s="1" t="s">
        <v>75</v>
      </c>
      <c r="S801" s="4">
        <v>1</v>
      </c>
      <c r="T801" s="9">
        <f>IF(SMS[[#This Row],[Legal]]="No Cumple",0,SMS[[#This Row],[Nota]])</f>
        <v>1</v>
      </c>
    </row>
    <row r="802" spans="1:20" x14ac:dyDescent="0.25">
      <c r="A802" s="1" t="str">
        <f>SMS[[#This Row],[ID Asesor]]&amp;SMS[[#This Row],[Fecha Monitoreo]]</f>
        <v>372945864</v>
      </c>
      <c r="B802" s="2">
        <v>45864</v>
      </c>
      <c r="C802" s="1" t="s">
        <v>696</v>
      </c>
      <c r="D802" s="1">
        <v>3729</v>
      </c>
      <c r="E802" s="2">
        <v>45864</v>
      </c>
      <c r="F802" s="3">
        <v>0.46319444444444446</v>
      </c>
      <c r="G802" s="1" t="s">
        <v>51</v>
      </c>
      <c r="H802" s="1" t="s">
        <v>52</v>
      </c>
      <c r="I802" s="1" t="s">
        <v>46</v>
      </c>
      <c r="J802" s="1" t="s">
        <v>46</v>
      </c>
      <c r="K802" s="1" t="s">
        <v>46</v>
      </c>
      <c r="L802" s="1" t="s">
        <v>46</v>
      </c>
      <c r="M802" s="1" t="s">
        <v>46</v>
      </c>
      <c r="N802" s="1" t="s">
        <v>46</v>
      </c>
      <c r="O802" s="1" t="s">
        <v>46</v>
      </c>
      <c r="P802" s="1" t="s">
        <v>46</v>
      </c>
      <c r="Q802" s="11" t="str">
        <f>IF(OR(SMS[[#This Row],[El mensaje es asertivo, sin maltrato]]="No Cumple",SMS[[#This Row],[No brinda información sensible o falsa que afecte al cliente o la aplicación]]="No Cumple"),"No Cumple","Cumple")</f>
        <v>Cumple</v>
      </c>
      <c r="R802" s="1" t="s">
        <v>699</v>
      </c>
      <c r="S802" s="4">
        <v>1</v>
      </c>
      <c r="T802" s="9">
        <f>IF(SMS[[#This Row],[Legal]]="No Cumple",0,SMS[[#This Row],[Nota]])</f>
        <v>1</v>
      </c>
    </row>
    <row r="803" spans="1:20" x14ac:dyDescent="0.25">
      <c r="A803" s="1" t="str">
        <f>SMS[[#This Row],[ID Asesor]]&amp;SMS[[#This Row],[Fecha Monitoreo]]</f>
        <v>270145864</v>
      </c>
      <c r="B803" s="2">
        <v>45864</v>
      </c>
      <c r="C803" s="1" t="s">
        <v>696</v>
      </c>
      <c r="D803" s="1">
        <v>2701</v>
      </c>
      <c r="E803" s="2">
        <v>45864</v>
      </c>
      <c r="F803" s="3">
        <v>0.48541666666666666</v>
      </c>
      <c r="G803" s="1" t="s">
        <v>60</v>
      </c>
      <c r="H803" s="1" t="s">
        <v>52</v>
      </c>
      <c r="I803" s="1" t="s">
        <v>46</v>
      </c>
      <c r="J803" s="1" t="s">
        <v>46</v>
      </c>
      <c r="K803" s="1" t="s">
        <v>46</v>
      </c>
      <c r="L803" s="1" t="s">
        <v>46</v>
      </c>
      <c r="M803" s="1" t="s">
        <v>46</v>
      </c>
      <c r="N803" s="1" t="s">
        <v>46</v>
      </c>
      <c r="O803" s="1" t="s">
        <v>46</v>
      </c>
      <c r="P803" s="1" t="s">
        <v>46</v>
      </c>
      <c r="Q803" s="11" t="str">
        <f>IF(OR(SMS[[#This Row],[El mensaje es asertivo, sin maltrato]]="No Cumple",SMS[[#This Row],[No brinda información sensible o falsa que afecte al cliente o la aplicación]]="No Cumple"),"No Cumple","Cumple")</f>
        <v>Cumple</v>
      </c>
      <c r="R803" s="1" t="s">
        <v>700</v>
      </c>
      <c r="S803" s="4">
        <v>1</v>
      </c>
      <c r="T803" s="9">
        <f>IF(SMS[[#This Row],[Legal]]="No Cumple",0,SMS[[#This Row],[Nota]])</f>
        <v>1</v>
      </c>
    </row>
    <row r="804" spans="1:20" x14ac:dyDescent="0.25">
      <c r="A804" s="1" t="str">
        <f>SMS[[#This Row],[ID Asesor]]&amp;SMS[[#This Row],[Fecha Monitoreo]]</f>
        <v>386445866</v>
      </c>
      <c r="B804" s="2">
        <v>45866</v>
      </c>
      <c r="C804" s="1" t="s">
        <v>56</v>
      </c>
      <c r="D804" s="1">
        <v>3864</v>
      </c>
      <c r="E804" s="2">
        <v>45866</v>
      </c>
      <c r="F804" s="3">
        <v>0.36527777777777776</v>
      </c>
      <c r="G804" s="1" t="s">
        <v>58</v>
      </c>
      <c r="H804" s="1" t="s">
        <v>52</v>
      </c>
      <c r="I804" s="1" t="s">
        <v>46</v>
      </c>
      <c r="J804" s="1" t="s">
        <v>46</v>
      </c>
      <c r="K804" s="1" t="s">
        <v>47</v>
      </c>
      <c r="L804" s="1" t="s">
        <v>47</v>
      </c>
      <c r="M804" s="1" t="s">
        <v>46</v>
      </c>
      <c r="N804" s="1" t="s">
        <v>46</v>
      </c>
      <c r="O804" s="1" t="s">
        <v>46</v>
      </c>
      <c r="P804" s="1" t="s">
        <v>46</v>
      </c>
      <c r="Q804" s="11" t="str">
        <f>IF(OR(SMS[[#This Row],[El mensaje es asertivo, sin maltrato]]="No Cumple",SMS[[#This Row],[No brinda información sensible o falsa que afecte al cliente o la aplicación]]="No Cumple"),"No Cumple","Cumple")</f>
        <v>Cumple</v>
      </c>
      <c r="R804" s="1" t="s">
        <v>2025</v>
      </c>
      <c r="S804" s="4">
        <v>0.6</v>
      </c>
      <c r="T804" s="9">
        <f>IF(SMS[[#This Row],[Legal]]="No Cumple",0,SMS[[#This Row],[Nota]])</f>
        <v>0.6</v>
      </c>
    </row>
    <row r="805" spans="1:20" x14ac:dyDescent="0.25">
      <c r="A805" s="1" t="str">
        <f>SMS[[#This Row],[ID Asesor]]&amp;SMS[[#This Row],[Fecha Monitoreo]]</f>
        <v>338445866</v>
      </c>
      <c r="B805" s="2">
        <v>45866</v>
      </c>
      <c r="C805" s="1" t="s">
        <v>56</v>
      </c>
      <c r="D805" s="1">
        <v>3384</v>
      </c>
      <c r="E805" s="2">
        <v>45866</v>
      </c>
      <c r="F805" s="3">
        <v>0.43055555555555558</v>
      </c>
      <c r="G805" s="1" t="s">
        <v>58</v>
      </c>
      <c r="H805" s="1" t="s">
        <v>52</v>
      </c>
      <c r="I805" s="1" t="s">
        <v>46</v>
      </c>
      <c r="J805" s="1" t="s">
        <v>46</v>
      </c>
      <c r="K805" s="1" t="s">
        <v>47</v>
      </c>
      <c r="L805" s="1" t="s">
        <v>46</v>
      </c>
      <c r="M805" s="1" t="s">
        <v>46</v>
      </c>
      <c r="N805" s="1" t="s">
        <v>47</v>
      </c>
      <c r="O805" s="1" t="s">
        <v>46</v>
      </c>
      <c r="P805" s="1" t="s">
        <v>46</v>
      </c>
      <c r="Q805" s="11" t="str">
        <f>IF(OR(SMS[[#This Row],[El mensaje es asertivo, sin maltrato]]="No Cumple",SMS[[#This Row],[No brinda información sensible o falsa que afecte al cliente o la aplicación]]="No Cumple"),"No Cumple","Cumple")</f>
        <v>Cumple</v>
      </c>
      <c r="R805" s="1" t="s">
        <v>2026</v>
      </c>
      <c r="S805" s="4">
        <v>0.65</v>
      </c>
      <c r="T805" s="9">
        <f>IF(SMS[[#This Row],[Legal]]="No Cumple",0,SMS[[#This Row],[Nota]])</f>
        <v>0.65</v>
      </c>
    </row>
    <row r="806" spans="1:20" x14ac:dyDescent="0.25">
      <c r="A806" s="1" t="str">
        <f>SMS[[#This Row],[ID Asesor]]&amp;SMS[[#This Row],[Fecha Monitoreo]]</f>
        <v>394545866</v>
      </c>
      <c r="B806" s="2">
        <v>45866</v>
      </c>
      <c r="C806" s="1" t="s">
        <v>50</v>
      </c>
      <c r="D806" s="1">
        <v>3945</v>
      </c>
      <c r="E806" s="2">
        <v>45866</v>
      </c>
      <c r="F806" s="3">
        <v>0.5131944444444444</v>
      </c>
      <c r="G806" s="1" t="s">
        <v>51</v>
      </c>
      <c r="H806" s="1" t="s">
        <v>52</v>
      </c>
      <c r="I806" s="1" t="s">
        <v>46</v>
      </c>
      <c r="J806" s="1" t="s">
        <v>46</v>
      </c>
      <c r="K806" s="1" t="s">
        <v>46</v>
      </c>
      <c r="L806" s="1" t="s">
        <v>46</v>
      </c>
      <c r="M806" s="1" t="s">
        <v>46</v>
      </c>
      <c r="N806" s="1" t="s">
        <v>46</v>
      </c>
      <c r="O806" s="1" t="s">
        <v>46</v>
      </c>
      <c r="P806" s="1" t="s">
        <v>46</v>
      </c>
      <c r="Q806" s="11" t="str">
        <f>IF(OR(SMS[[#This Row],[El mensaje es asertivo, sin maltrato]]="No Cumple",SMS[[#This Row],[No brinda información sensible o falsa que afecte al cliente o la aplicación]]="No Cumple"),"No Cumple","Cumple")</f>
        <v>Cumple</v>
      </c>
      <c r="R806" s="1" t="s">
        <v>2027</v>
      </c>
      <c r="S806" s="4">
        <v>1</v>
      </c>
      <c r="T806" s="9">
        <f>IF(SMS[[#This Row],[Legal]]="No Cumple",0,SMS[[#This Row],[Nota]])</f>
        <v>1</v>
      </c>
    </row>
    <row r="807" spans="1:20" x14ac:dyDescent="0.25">
      <c r="A807" s="1" t="str">
        <f>SMS[[#This Row],[ID Asesor]]&amp;SMS[[#This Row],[Fecha Monitoreo]]</f>
        <v>364345866</v>
      </c>
      <c r="B807" s="2">
        <v>45866</v>
      </c>
      <c r="C807" s="1" t="s">
        <v>50</v>
      </c>
      <c r="D807" s="1">
        <v>3643</v>
      </c>
      <c r="E807" s="2">
        <v>45866</v>
      </c>
      <c r="F807" s="3">
        <v>0.38194444444444442</v>
      </c>
      <c r="G807" s="1" t="s">
        <v>43</v>
      </c>
      <c r="H807" s="1" t="s">
        <v>52</v>
      </c>
      <c r="I807" s="1" t="s">
        <v>46</v>
      </c>
      <c r="J807" s="1" t="s">
        <v>46</v>
      </c>
      <c r="K807" s="1" t="s">
        <v>46</v>
      </c>
      <c r="L807" s="1" t="s">
        <v>46</v>
      </c>
      <c r="M807" s="1" t="s">
        <v>46</v>
      </c>
      <c r="N807" s="1" t="s">
        <v>46</v>
      </c>
      <c r="O807" s="1" t="s">
        <v>46</v>
      </c>
      <c r="P807" s="1" t="s">
        <v>46</v>
      </c>
      <c r="Q807" s="11" t="str">
        <f>IF(OR(SMS[[#This Row],[El mensaje es asertivo, sin maltrato]]="No Cumple",SMS[[#This Row],[No brinda información sensible o falsa que afecte al cliente o la aplicación]]="No Cumple"),"No Cumple","Cumple")</f>
        <v>Cumple</v>
      </c>
      <c r="R807" s="1" t="s">
        <v>2028</v>
      </c>
      <c r="S807" s="4">
        <v>1</v>
      </c>
      <c r="T807" s="9">
        <f>IF(SMS[[#This Row],[Legal]]="No Cumple",0,SMS[[#This Row],[Nota]])</f>
        <v>1</v>
      </c>
    </row>
    <row r="808" spans="1:20" x14ac:dyDescent="0.25">
      <c r="A808" s="1" t="str">
        <f>SMS[[#This Row],[ID Asesor]]&amp;SMS[[#This Row],[Fecha Monitoreo]]</f>
        <v>397445866</v>
      </c>
      <c r="B808" s="2">
        <v>45866</v>
      </c>
      <c r="C808" s="1" t="s">
        <v>42</v>
      </c>
      <c r="D808" s="1">
        <v>3974</v>
      </c>
      <c r="E808" s="2">
        <v>45866</v>
      </c>
      <c r="F808" s="3">
        <v>0.34166666666666667</v>
      </c>
      <c r="G808" s="1" t="s">
        <v>58</v>
      </c>
      <c r="H808" s="1" t="s">
        <v>52</v>
      </c>
      <c r="I808" s="1" t="s">
        <v>46</v>
      </c>
      <c r="J808" s="1" t="s">
        <v>46</v>
      </c>
      <c r="K808" s="1" t="s">
        <v>46</v>
      </c>
      <c r="L808" s="1" t="s">
        <v>46</v>
      </c>
      <c r="M808" s="1" t="s">
        <v>46</v>
      </c>
      <c r="N808" s="1" t="s">
        <v>46</v>
      </c>
      <c r="O808" s="1" t="s">
        <v>47</v>
      </c>
      <c r="P808" s="1" t="s">
        <v>46</v>
      </c>
      <c r="Q808" s="11" t="str">
        <f>IF(OR(SMS[[#This Row],[El mensaje es asertivo, sin maltrato]]="No Cumple",SMS[[#This Row],[No brinda información sensible o falsa que afecte al cliente o la aplicación]]="No Cumple"),"No Cumple","Cumple")</f>
        <v>No Cumple</v>
      </c>
      <c r="R808" s="1" t="s">
        <v>1599</v>
      </c>
      <c r="S808" s="4">
        <v>1</v>
      </c>
      <c r="T808" s="9">
        <f>IF(SMS[[#This Row],[Legal]]="No Cumple",0,SMS[[#This Row],[Nota]])</f>
        <v>0</v>
      </c>
    </row>
    <row r="809" spans="1:20" x14ac:dyDescent="0.25">
      <c r="A809" s="1" t="str">
        <f>SMS[[#This Row],[ID Asesor]]&amp;SMS[[#This Row],[Fecha Monitoreo]]</f>
        <v>291745866</v>
      </c>
      <c r="B809" s="2">
        <v>45866</v>
      </c>
      <c r="C809" s="1" t="s">
        <v>42</v>
      </c>
      <c r="D809" s="1">
        <v>2917</v>
      </c>
      <c r="E809" s="2">
        <v>45866</v>
      </c>
      <c r="F809" s="3">
        <v>0.52986111111111112</v>
      </c>
      <c r="G809" s="1" t="s">
        <v>60</v>
      </c>
      <c r="H809" s="1" t="s">
        <v>52</v>
      </c>
      <c r="I809" s="1" t="s">
        <v>46</v>
      </c>
      <c r="J809" s="1" t="s">
        <v>46</v>
      </c>
      <c r="K809" s="1" t="s">
        <v>46</v>
      </c>
      <c r="L809" s="1" t="s">
        <v>46</v>
      </c>
      <c r="M809" s="1" t="s">
        <v>46</v>
      </c>
      <c r="N809" s="1" t="s">
        <v>46</v>
      </c>
      <c r="O809" s="1" t="s">
        <v>47</v>
      </c>
      <c r="P809" s="1" t="s">
        <v>46</v>
      </c>
      <c r="Q809" s="11" t="str">
        <f>IF(OR(SMS[[#This Row],[El mensaje es asertivo, sin maltrato]]="No Cumple",SMS[[#This Row],[No brinda información sensible o falsa que afecte al cliente o la aplicación]]="No Cumple"),"No Cumple","Cumple")</f>
        <v>No Cumple</v>
      </c>
      <c r="R809" s="1" t="s">
        <v>1599</v>
      </c>
      <c r="S809" s="4">
        <v>1</v>
      </c>
      <c r="T809" s="9">
        <f>IF(SMS[[#This Row],[Legal]]="No Cumple",0,SMS[[#This Row],[Nota]])</f>
        <v>0</v>
      </c>
    </row>
    <row r="810" spans="1:20" x14ac:dyDescent="0.25">
      <c r="A810" s="1" t="str">
        <f>SMS[[#This Row],[ID Asesor]]&amp;SMS[[#This Row],[Fecha Monitoreo]]</f>
        <v>366345866</v>
      </c>
      <c r="B810" s="2">
        <v>45866</v>
      </c>
      <c r="C810" s="1" t="s">
        <v>50</v>
      </c>
      <c r="D810" s="1">
        <v>3663</v>
      </c>
      <c r="E810" s="2">
        <v>45866</v>
      </c>
      <c r="F810" s="3">
        <v>0.36180555555555555</v>
      </c>
      <c r="G810" s="1" t="s">
        <v>60</v>
      </c>
      <c r="H810" s="1" t="s">
        <v>52</v>
      </c>
      <c r="I810" s="1" t="s">
        <v>46</v>
      </c>
      <c r="J810" s="1" t="s">
        <v>46</v>
      </c>
      <c r="K810" s="1" t="s">
        <v>46</v>
      </c>
      <c r="L810" s="1" t="s">
        <v>46</v>
      </c>
      <c r="M810" s="1" t="s">
        <v>46</v>
      </c>
      <c r="N810" s="1" t="s">
        <v>46</v>
      </c>
      <c r="O810" s="1" t="s">
        <v>46</v>
      </c>
      <c r="P810" s="1" t="s">
        <v>46</v>
      </c>
      <c r="Q810" s="11" t="str">
        <f>IF(OR(SMS[[#This Row],[El mensaje es asertivo, sin maltrato]]="No Cumple",SMS[[#This Row],[No brinda información sensible o falsa que afecte al cliente o la aplicación]]="No Cumple"),"No Cumple","Cumple")</f>
        <v>Cumple</v>
      </c>
      <c r="R810" s="1" t="s">
        <v>2029</v>
      </c>
      <c r="S810" s="4">
        <v>1</v>
      </c>
      <c r="T810" s="9">
        <f>IF(SMS[[#This Row],[Legal]]="No Cumple",0,SMS[[#This Row],[Nota]])</f>
        <v>1</v>
      </c>
    </row>
    <row r="811" spans="1:20" x14ac:dyDescent="0.25">
      <c r="A811" s="1" t="str">
        <f>SMS[[#This Row],[ID Asesor]]&amp;SMS[[#This Row],[Fecha Monitoreo]]</f>
        <v>282645866</v>
      </c>
      <c r="B811" s="2">
        <v>45866</v>
      </c>
      <c r="C811" s="1" t="s">
        <v>42</v>
      </c>
      <c r="D811" s="1">
        <v>2826</v>
      </c>
      <c r="E811" s="2">
        <v>45866</v>
      </c>
      <c r="F811" s="3">
        <v>0.35555555555555557</v>
      </c>
      <c r="G811" s="1" t="s">
        <v>60</v>
      </c>
      <c r="H811" s="1" t="s">
        <v>52</v>
      </c>
      <c r="I811" s="1" t="s">
        <v>46</v>
      </c>
      <c r="J811" s="1" t="s">
        <v>46</v>
      </c>
      <c r="K811" s="1" t="s">
        <v>46</v>
      </c>
      <c r="L811" s="1" t="s">
        <v>46</v>
      </c>
      <c r="M811" s="1" t="s">
        <v>46</v>
      </c>
      <c r="N811" s="1" t="s">
        <v>46</v>
      </c>
      <c r="O811" s="1" t="s">
        <v>46</v>
      </c>
      <c r="P811" s="1" t="s">
        <v>46</v>
      </c>
      <c r="Q811" s="11" t="str">
        <f>IF(OR(SMS[[#This Row],[El mensaje es asertivo, sin maltrato]]="No Cumple",SMS[[#This Row],[No brinda información sensible o falsa que afecte al cliente o la aplicación]]="No Cumple"),"No Cumple","Cumple")</f>
        <v>Cumple</v>
      </c>
      <c r="R811" s="1" t="s">
        <v>102</v>
      </c>
      <c r="S811" s="4">
        <v>1</v>
      </c>
      <c r="T811" s="9">
        <f>IF(SMS[[#This Row],[Legal]]="No Cumple",0,SMS[[#This Row],[Nota]])</f>
        <v>1</v>
      </c>
    </row>
    <row r="812" spans="1:20" x14ac:dyDescent="0.25">
      <c r="A812" s="1" t="str">
        <f>SMS[[#This Row],[ID Asesor]]&amp;SMS[[#This Row],[Fecha Monitoreo]]</f>
        <v>301145866</v>
      </c>
      <c r="B812" s="2">
        <v>45866</v>
      </c>
      <c r="C812" s="1" t="s">
        <v>42</v>
      </c>
      <c r="D812" s="1">
        <v>3011</v>
      </c>
      <c r="E812" s="2">
        <v>45866</v>
      </c>
      <c r="F812" s="3">
        <v>0.50555555555555554</v>
      </c>
      <c r="G812" s="1" t="s">
        <v>43</v>
      </c>
      <c r="H812" s="1" t="s">
        <v>52</v>
      </c>
      <c r="I812" s="1" t="s">
        <v>47</v>
      </c>
      <c r="J812" s="1" t="s">
        <v>46</v>
      </c>
      <c r="K812" s="1" t="s">
        <v>46</v>
      </c>
      <c r="L812" s="1" t="s">
        <v>46</v>
      </c>
      <c r="M812" s="1" t="s">
        <v>46</v>
      </c>
      <c r="N812" s="1" t="s">
        <v>46</v>
      </c>
      <c r="O812" s="1" t="s">
        <v>46</v>
      </c>
      <c r="P812" s="1" t="s">
        <v>46</v>
      </c>
      <c r="Q812" s="11" t="str">
        <f>IF(OR(SMS[[#This Row],[El mensaje es asertivo, sin maltrato]]="No Cumple",SMS[[#This Row],[No brinda información sensible o falsa que afecte al cliente o la aplicación]]="No Cumple"),"No Cumple","Cumple")</f>
        <v>Cumple</v>
      </c>
      <c r="R812" s="1" t="s">
        <v>2030</v>
      </c>
      <c r="S812" s="4">
        <v>0.85</v>
      </c>
      <c r="T812" s="9">
        <f>IF(SMS[[#This Row],[Legal]]="No Cumple",0,SMS[[#This Row],[Nota]])</f>
        <v>0.85</v>
      </c>
    </row>
    <row r="813" spans="1:20" x14ac:dyDescent="0.25">
      <c r="A813" s="1" t="str">
        <f>SMS[[#This Row],[ID Asesor]]&amp;SMS[[#This Row],[Fecha Monitoreo]]</f>
        <v>254045866</v>
      </c>
      <c r="B813" s="2">
        <v>45866</v>
      </c>
      <c r="C813" s="1" t="s">
        <v>696</v>
      </c>
      <c r="D813" s="1">
        <v>2540</v>
      </c>
      <c r="E813" s="2">
        <v>45866</v>
      </c>
      <c r="F813" s="3">
        <v>0.5708333333333333</v>
      </c>
      <c r="G813" s="1" t="s">
        <v>60</v>
      </c>
      <c r="H813" s="1" t="s">
        <v>52</v>
      </c>
      <c r="I813" s="1" t="s">
        <v>47</v>
      </c>
      <c r="J813" s="1" t="s">
        <v>46</v>
      </c>
      <c r="K813" s="1" t="s">
        <v>46</v>
      </c>
      <c r="L813" s="1" t="s">
        <v>46</v>
      </c>
      <c r="M813" s="1" t="s">
        <v>46</v>
      </c>
      <c r="N813" s="1" t="s">
        <v>46</v>
      </c>
      <c r="O813" s="1" t="s">
        <v>46</v>
      </c>
      <c r="P813" s="1" t="s">
        <v>46</v>
      </c>
      <c r="Q813" s="11" t="str">
        <f>IF(OR(SMS[[#This Row],[El mensaje es asertivo, sin maltrato]]="No Cumple",SMS[[#This Row],[No brinda información sensible o falsa que afecte al cliente o la aplicación]]="No Cumple"),"No Cumple","Cumple")</f>
        <v>Cumple</v>
      </c>
      <c r="R813" s="1" t="s">
        <v>2031</v>
      </c>
      <c r="S813" s="4">
        <v>0.85</v>
      </c>
      <c r="T813" s="9">
        <f>IF(SMS[[#This Row],[Legal]]="No Cumple",0,SMS[[#This Row],[Nota]])</f>
        <v>0.85</v>
      </c>
    </row>
    <row r="814" spans="1:20" x14ac:dyDescent="0.25">
      <c r="A814" s="1" t="str">
        <f>SMS[[#This Row],[ID Asesor]]&amp;SMS[[#This Row],[Fecha Monitoreo]]</f>
        <v>399645866</v>
      </c>
      <c r="B814" s="2">
        <v>45866</v>
      </c>
      <c r="C814" s="1" t="s">
        <v>696</v>
      </c>
      <c r="D814" s="1">
        <v>3996</v>
      </c>
      <c r="E814" s="2">
        <v>45866</v>
      </c>
      <c r="F814" s="3">
        <v>0.38124999999999998</v>
      </c>
      <c r="G814" s="1" t="s">
        <v>60</v>
      </c>
      <c r="H814" s="1" t="s">
        <v>52</v>
      </c>
      <c r="I814" s="1" t="s">
        <v>47</v>
      </c>
      <c r="J814" s="1" t="s">
        <v>46</v>
      </c>
      <c r="K814" s="1" t="s">
        <v>46</v>
      </c>
      <c r="L814" s="1" t="s">
        <v>46</v>
      </c>
      <c r="M814" s="1" t="s">
        <v>46</v>
      </c>
      <c r="N814" s="1" t="s">
        <v>46</v>
      </c>
      <c r="O814" s="1" t="s">
        <v>46</v>
      </c>
      <c r="P814" s="1" t="s">
        <v>46</v>
      </c>
      <c r="Q814" s="11" t="str">
        <f>IF(OR(SMS[[#This Row],[El mensaje es asertivo, sin maltrato]]="No Cumple",SMS[[#This Row],[No brinda información sensible o falsa que afecte al cliente o la aplicación]]="No Cumple"),"No Cumple","Cumple")</f>
        <v>Cumple</v>
      </c>
      <c r="R814" s="1" t="s">
        <v>2032</v>
      </c>
      <c r="S814" s="4">
        <v>0.85</v>
      </c>
      <c r="T814" s="9">
        <f>IF(SMS[[#This Row],[Legal]]="No Cumple",0,SMS[[#This Row],[Nota]])</f>
        <v>0.85</v>
      </c>
    </row>
    <row r="815" spans="1:20" x14ac:dyDescent="0.25">
      <c r="A815" s="1" t="str">
        <f>SMS[[#This Row],[ID Asesor]]&amp;SMS[[#This Row],[Fecha Monitoreo]]</f>
        <v>303545866</v>
      </c>
      <c r="B815" s="2">
        <v>45866</v>
      </c>
      <c r="C815" s="1" t="s">
        <v>696</v>
      </c>
      <c r="D815" s="1">
        <v>3035</v>
      </c>
      <c r="E815" s="2">
        <v>45866</v>
      </c>
      <c r="F815" s="3">
        <v>0.45416666666666666</v>
      </c>
      <c r="G815" s="1" t="s">
        <v>60</v>
      </c>
      <c r="H815" s="1" t="s">
        <v>52</v>
      </c>
      <c r="I815" s="1" t="s">
        <v>47</v>
      </c>
      <c r="J815" s="1" t="s">
        <v>46</v>
      </c>
      <c r="K815" s="1" t="s">
        <v>46</v>
      </c>
      <c r="L815" s="1" t="s">
        <v>46</v>
      </c>
      <c r="M815" s="1" t="s">
        <v>46</v>
      </c>
      <c r="N815" s="1" t="s">
        <v>46</v>
      </c>
      <c r="O815" s="1" t="s">
        <v>46</v>
      </c>
      <c r="P815" s="1" t="s">
        <v>46</v>
      </c>
      <c r="Q815" s="11" t="str">
        <f>IF(OR(SMS[[#This Row],[El mensaje es asertivo, sin maltrato]]="No Cumple",SMS[[#This Row],[No brinda información sensible o falsa que afecte al cliente o la aplicación]]="No Cumple"),"No Cumple","Cumple")</f>
        <v>Cumple</v>
      </c>
      <c r="R815" s="1" t="s">
        <v>2031</v>
      </c>
      <c r="S815" s="4">
        <v>0.85</v>
      </c>
      <c r="T815" s="9">
        <f>IF(SMS[[#This Row],[Legal]]="No Cumple",0,SMS[[#This Row],[Nota]])</f>
        <v>0.85</v>
      </c>
    </row>
    <row r="816" spans="1:20" x14ac:dyDescent="0.25">
      <c r="A816" s="1" t="str">
        <f>SMS[[#This Row],[ID Asesor]]&amp;SMS[[#This Row],[Fecha Monitoreo]]</f>
        <v>251545866</v>
      </c>
      <c r="B816" s="2">
        <v>45866</v>
      </c>
      <c r="C816" s="1" t="s">
        <v>696</v>
      </c>
      <c r="D816" s="1">
        <v>2515</v>
      </c>
      <c r="E816" s="2">
        <v>45866</v>
      </c>
      <c r="F816" s="3">
        <v>0.57499999999999996</v>
      </c>
      <c r="G816" s="1" t="s">
        <v>60</v>
      </c>
      <c r="H816" s="1" t="s">
        <v>52</v>
      </c>
      <c r="I816" s="1" t="s">
        <v>46</v>
      </c>
      <c r="J816" s="1" t="s">
        <v>47</v>
      </c>
      <c r="K816" s="1" t="s">
        <v>46</v>
      </c>
      <c r="L816" s="1" t="s">
        <v>46</v>
      </c>
      <c r="M816" s="1" t="s">
        <v>46</v>
      </c>
      <c r="N816" s="1" t="s">
        <v>46</v>
      </c>
      <c r="O816" s="1" t="s">
        <v>46</v>
      </c>
      <c r="P816" s="1" t="s">
        <v>46</v>
      </c>
      <c r="Q816" s="11" t="str">
        <f>IF(OR(SMS[[#This Row],[El mensaje es asertivo, sin maltrato]]="No Cumple",SMS[[#This Row],[No brinda información sensible o falsa que afecte al cliente o la aplicación]]="No Cumple"),"No Cumple","Cumple")</f>
        <v>Cumple</v>
      </c>
      <c r="R816" s="1" t="s">
        <v>2033</v>
      </c>
      <c r="S816" s="4">
        <v>0.8</v>
      </c>
      <c r="T816" s="9">
        <f>IF(SMS[[#This Row],[Legal]]="No Cumple",0,SMS[[#This Row],[Nota]])</f>
        <v>0.8</v>
      </c>
    </row>
    <row r="817" spans="1:20" x14ac:dyDescent="0.25">
      <c r="A817" s="1" t="str">
        <f>SMS[[#This Row],[ID Asesor]]&amp;SMS[[#This Row],[Fecha Monitoreo]]</f>
        <v>402345866</v>
      </c>
      <c r="B817" s="2">
        <v>45866</v>
      </c>
      <c r="C817" s="1" t="s">
        <v>56</v>
      </c>
      <c r="D817" s="1">
        <v>4023</v>
      </c>
      <c r="E817" s="2">
        <v>45866</v>
      </c>
      <c r="F817" s="3">
        <v>0.5625</v>
      </c>
      <c r="G817" s="1" t="s">
        <v>51</v>
      </c>
      <c r="H817" s="1" t="s">
        <v>52</v>
      </c>
      <c r="I817" s="1" t="s">
        <v>46</v>
      </c>
      <c r="J817" s="1" t="s">
        <v>47</v>
      </c>
      <c r="K817" s="1" t="s">
        <v>46</v>
      </c>
      <c r="L817" s="1" t="s">
        <v>47</v>
      </c>
      <c r="M817" s="1" t="s">
        <v>46</v>
      </c>
      <c r="N817" s="1" t="s">
        <v>46</v>
      </c>
      <c r="O817" s="1" t="s">
        <v>46</v>
      </c>
      <c r="P817" s="1" t="s">
        <v>46</v>
      </c>
      <c r="Q817" s="11" t="str">
        <f>IF(OR(SMS[[#This Row],[El mensaje es asertivo, sin maltrato]]="No Cumple",SMS[[#This Row],[No brinda información sensible o falsa que afecte al cliente o la aplicación]]="No Cumple"),"No Cumple","Cumple")</f>
        <v>Cumple</v>
      </c>
      <c r="R817" s="1" t="s">
        <v>2034</v>
      </c>
      <c r="S817" s="4">
        <v>0.6</v>
      </c>
      <c r="T817" s="9">
        <f>IF(SMS[[#This Row],[Legal]]="No Cumple",0,SMS[[#This Row],[Nota]])</f>
        <v>0.6</v>
      </c>
    </row>
    <row r="818" spans="1:20" x14ac:dyDescent="0.25">
      <c r="A818" s="1" t="str">
        <f>SMS[[#This Row],[ID Asesor]]&amp;SMS[[#This Row],[Fecha Monitoreo]]</f>
        <v>385845866</v>
      </c>
      <c r="B818" s="2">
        <v>45866</v>
      </c>
      <c r="C818" s="1" t="s">
        <v>59</v>
      </c>
      <c r="D818" s="1">
        <v>3858</v>
      </c>
      <c r="E818" s="2">
        <v>45866</v>
      </c>
      <c r="F818" s="3">
        <v>0.69722222222222219</v>
      </c>
      <c r="G818" s="1" t="s">
        <v>43</v>
      </c>
      <c r="H818" s="1" t="s">
        <v>52</v>
      </c>
      <c r="I818" s="1" t="s">
        <v>46</v>
      </c>
      <c r="J818" s="1" t="s">
        <v>46</v>
      </c>
      <c r="K818" s="1" t="s">
        <v>46</v>
      </c>
      <c r="L818" s="1" t="s">
        <v>46</v>
      </c>
      <c r="M818" s="1" t="s">
        <v>46</v>
      </c>
      <c r="N818" s="1" t="s">
        <v>46</v>
      </c>
      <c r="O818" s="1" t="s">
        <v>46</v>
      </c>
      <c r="P818" s="1" t="s">
        <v>46</v>
      </c>
      <c r="Q818" s="11" t="str">
        <f>IF(OR(SMS[[#This Row],[El mensaje es asertivo, sin maltrato]]="No Cumple",SMS[[#This Row],[No brinda información sensible o falsa que afecte al cliente o la aplicación]]="No Cumple"),"No Cumple","Cumple")</f>
        <v>Cumple</v>
      </c>
      <c r="R818" s="1" t="s">
        <v>75</v>
      </c>
      <c r="S818" s="4">
        <v>1</v>
      </c>
      <c r="T818" s="9">
        <f>IF(SMS[[#This Row],[Legal]]="No Cumple",0,SMS[[#This Row],[Nota]])</f>
        <v>1</v>
      </c>
    </row>
    <row r="819" spans="1:20" x14ac:dyDescent="0.25">
      <c r="A819" s="1" t="str">
        <f>SMS[[#This Row],[ID Asesor]]&amp;SMS[[#This Row],[Fecha Monitoreo]]</f>
        <v>367345866</v>
      </c>
      <c r="B819" s="2">
        <v>45866</v>
      </c>
      <c r="C819" s="1" t="s">
        <v>59</v>
      </c>
      <c r="D819" s="1">
        <v>3673</v>
      </c>
      <c r="E819" s="2">
        <v>45866</v>
      </c>
      <c r="F819" s="3">
        <v>0.63680555555555551</v>
      </c>
      <c r="G819" s="1" t="s">
        <v>43</v>
      </c>
      <c r="H819" s="1" t="s">
        <v>52</v>
      </c>
      <c r="I819" s="1" t="s">
        <v>46</v>
      </c>
      <c r="J819" s="1" t="s">
        <v>46</v>
      </c>
      <c r="K819" s="1" t="s">
        <v>46</v>
      </c>
      <c r="L819" s="1" t="s">
        <v>46</v>
      </c>
      <c r="M819" s="1" t="s">
        <v>46</v>
      </c>
      <c r="N819" s="1" t="s">
        <v>46</v>
      </c>
      <c r="O819" s="1" t="s">
        <v>46</v>
      </c>
      <c r="P819" s="1" t="s">
        <v>46</v>
      </c>
      <c r="Q819" s="11" t="str">
        <f>IF(OR(SMS[[#This Row],[El mensaje es asertivo, sin maltrato]]="No Cumple",SMS[[#This Row],[No brinda información sensible o falsa que afecte al cliente o la aplicación]]="No Cumple"),"No Cumple","Cumple")</f>
        <v>Cumple</v>
      </c>
      <c r="R819" s="1" t="s">
        <v>75</v>
      </c>
      <c r="S819" s="4">
        <v>1</v>
      </c>
      <c r="T819" s="9">
        <f>IF(SMS[[#This Row],[Legal]]="No Cumple",0,SMS[[#This Row],[Nota]])</f>
        <v>1</v>
      </c>
    </row>
    <row r="820" spans="1:20" x14ac:dyDescent="0.25">
      <c r="A820" s="1" t="str">
        <f>SMS[[#This Row],[ID Asesor]]&amp;SMS[[#This Row],[Fecha Monitoreo]]</f>
        <v>388145866</v>
      </c>
      <c r="B820" s="2">
        <v>45866</v>
      </c>
      <c r="C820" s="1" t="s">
        <v>126</v>
      </c>
      <c r="D820" s="1">
        <v>3881</v>
      </c>
      <c r="E820" s="2">
        <v>45866</v>
      </c>
      <c r="F820" s="3">
        <v>0.70277777777777772</v>
      </c>
      <c r="G820" s="1" t="s">
        <v>58</v>
      </c>
      <c r="H820" s="1" t="s">
        <v>52</v>
      </c>
      <c r="I820" s="1" t="s">
        <v>46</v>
      </c>
      <c r="J820" s="1" t="s">
        <v>46</v>
      </c>
      <c r="K820" s="1" t="s">
        <v>46</v>
      </c>
      <c r="L820" s="1" t="s">
        <v>46</v>
      </c>
      <c r="M820" s="1" t="s">
        <v>46</v>
      </c>
      <c r="N820" s="1" t="s">
        <v>46</v>
      </c>
      <c r="O820" s="1" t="s">
        <v>46</v>
      </c>
      <c r="P820" s="1" t="s">
        <v>46</v>
      </c>
      <c r="Q820" s="11" t="str">
        <f>IF(OR(SMS[[#This Row],[El mensaje es asertivo, sin maltrato]]="No Cumple",SMS[[#This Row],[No brinda información sensible o falsa que afecte al cliente o la aplicación]]="No Cumple"),"No Cumple","Cumple")</f>
        <v>Cumple</v>
      </c>
      <c r="R820" s="1" t="s">
        <v>131</v>
      </c>
      <c r="S820" s="4">
        <v>1</v>
      </c>
      <c r="T820" s="9">
        <f>IF(SMS[[#This Row],[Legal]]="No Cumple",0,SMS[[#This Row],[Nota]])</f>
        <v>1</v>
      </c>
    </row>
    <row r="821" spans="1:20" x14ac:dyDescent="0.25">
      <c r="A821" s="1" t="str">
        <f>SMS[[#This Row],[ID Asesor]]&amp;SMS[[#This Row],[Fecha Monitoreo]]</f>
        <v>311645866</v>
      </c>
      <c r="B821" s="2">
        <v>45866</v>
      </c>
      <c r="C821" s="1" t="s">
        <v>59</v>
      </c>
      <c r="D821" s="1">
        <v>3116</v>
      </c>
      <c r="E821" s="2">
        <v>45866</v>
      </c>
      <c r="F821" s="3">
        <v>0.64375000000000004</v>
      </c>
      <c r="G821" s="1" t="s">
        <v>60</v>
      </c>
      <c r="H821" s="1" t="s">
        <v>52</v>
      </c>
      <c r="I821" s="1" t="s">
        <v>46</v>
      </c>
      <c r="J821" s="1" t="s">
        <v>46</v>
      </c>
      <c r="K821" s="1" t="s">
        <v>46</v>
      </c>
      <c r="L821" s="1" t="s">
        <v>46</v>
      </c>
      <c r="M821" s="1" t="s">
        <v>46</v>
      </c>
      <c r="N821" s="1" t="s">
        <v>46</v>
      </c>
      <c r="O821" s="1" t="s">
        <v>46</v>
      </c>
      <c r="P821" s="1" t="s">
        <v>46</v>
      </c>
      <c r="Q821" s="11" t="str">
        <f>IF(OR(SMS[[#This Row],[El mensaje es asertivo, sin maltrato]]="No Cumple",SMS[[#This Row],[No brinda información sensible o falsa que afecte al cliente o la aplicación]]="No Cumple"),"No Cumple","Cumple")</f>
        <v>Cumple</v>
      </c>
      <c r="R821" s="1" t="s">
        <v>75</v>
      </c>
      <c r="S821" s="4">
        <v>1</v>
      </c>
      <c r="T821" s="9">
        <f>IF(SMS[[#This Row],[Legal]]="No Cumple",0,SMS[[#This Row],[Nota]])</f>
        <v>1</v>
      </c>
    </row>
    <row r="822" spans="1:20" x14ac:dyDescent="0.25">
      <c r="A822" s="1" t="str">
        <f>SMS[[#This Row],[ID Asesor]]&amp;SMS[[#This Row],[Fecha Monitoreo]]</f>
        <v>399145866</v>
      </c>
      <c r="B822" s="2">
        <v>45866</v>
      </c>
      <c r="C822" s="1" t="s">
        <v>126</v>
      </c>
      <c r="D822" s="1">
        <v>3991</v>
      </c>
      <c r="E822" s="2">
        <v>45866</v>
      </c>
      <c r="F822" s="3">
        <v>0.66736111111111107</v>
      </c>
      <c r="G822" s="1" t="s">
        <v>58</v>
      </c>
      <c r="H822" s="1" t="s">
        <v>52</v>
      </c>
      <c r="I822" s="1" t="s">
        <v>46</v>
      </c>
      <c r="J822" s="1" t="s">
        <v>46</v>
      </c>
      <c r="K822" s="1" t="s">
        <v>46</v>
      </c>
      <c r="L822" s="1" t="s">
        <v>46</v>
      </c>
      <c r="M822" s="1" t="s">
        <v>46</v>
      </c>
      <c r="N822" s="1" t="s">
        <v>46</v>
      </c>
      <c r="O822" s="1" t="s">
        <v>46</v>
      </c>
      <c r="P822" s="1" t="s">
        <v>46</v>
      </c>
      <c r="Q822" s="11" t="str">
        <f>IF(OR(SMS[[#This Row],[El mensaje es asertivo, sin maltrato]]="No Cumple",SMS[[#This Row],[No brinda información sensible o falsa que afecte al cliente o la aplicación]]="No Cumple"),"No Cumple","Cumple")</f>
        <v>Cumple</v>
      </c>
      <c r="R822" s="1" t="s">
        <v>131</v>
      </c>
      <c r="S822" s="4">
        <v>1</v>
      </c>
      <c r="T822" s="9">
        <f>IF(SMS[[#This Row],[Legal]]="No Cumple",0,SMS[[#This Row],[Nota]])</f>
        <v>1</v>
      </c>
    </row>
    <row r="823" spans="1:20" x14ac:dyDescent="0.25">
      <c r="A823" s="1" t="str">
        <f>SMS[[#This Row],[ID Asesor]]&amp;SMS[[#This Row],[Fecha Monitoreo]]</f>
        <v>312845866</v>
      </c>
      <c r="B823" s="2">
        <v>45866</v>
      </c>
      <c r="C823" s="1" t="s">
        <v>59</v>
      </c>
      <c r="D823" s="1">
        <v>3128</v>
      </c>
      <c r="E823" s="2">
        <v>45866</v>
      </c>
      <c r="F823" s="3">
        <v>0.59583333333333333</v>
      </c>
      <c r="G823" s="1" t="s">
        <v>60</v>
      </c>
      <c r="H823" s="1" t="s">
        <v>52</v>
      </c>
      <c r="I823" s="1" t="s">
        <v>46</v>
      </c>
      <c r="J823" s="1" t="s">
        <v>46</v>
      </c>
      <c r="K823" s="1" t="s">
        <v>46</v>
      </c>
      <c r="L823" s="1" t="s">
        <v>46</v>
      </c>
      <c r="M823" s="1" t="s">
        <v>46</v>
      </c>
      <c r="N823" s="1" t="s">
        <v>46</v>
      </c>
      <c r="O823" s="1" t="s">
        <v>46</v>
      </c>
      <c r="P823" s="1" t="s">
        <v>46</v>
      </c>
      <c r="Q823" s="11" t="str">
        <f>IF(OR(SMS[[#This Row],[El mensaje es asertivo, sin maltrato]]="No Cumple",SMS[[#This Row],[No brinda información sensible o falsa que afecte al cliente o la aplicación]]="No Cumple"),"No Cumple","Cumple")</f>
        <v>Cumple</v>
      </c>
      <c r="R823" s="1" t="s">
        <v>75</v>
      </c>
      <c r="S823" s="4">
        <v>1</v>
      </c>
      <c r="T823" s="9">
        <f>IF(SMS[[#This Row],[Legal]]="No Cumple",0,SMS[[#This Row],[Nota]])</f>
        <v>1</v>
      </c>
    </row>
    <row r="824" spans="1:20" x14ac:dyDescent="0.25">
      <c r="A824" s="1" t="str">
        <f>SMS[[#This Row],[ID Asesor]]&amp;SMS[[#This Row],[Fecha Monitoreo]]</f>
        <v>388045866</v>
      </c>
      <c r="B824" s="2">
        <v>45866</v>
      </c>
      <c r="C824" s="1" t="s">
        <v>126</v>
      </c>
      <c r="D824" s="1">
        <v>3880</v>
      </c>
      <c r="E824" s="2">
        <v>45866</v>
      </c>
      <c r="F824" s="3">
        <v>0.64513888888888893</v>
      </c>
      <c r="G824" s="1" t="s">
        <v>58</v>
      </c>
      <c r="H824" s="1" t="s">
        <v>52</v>
      </c>
      <c r="I824" s="1" t="s">
        <v>46</v>
      </c>
      <c r="J824" s="1" t="s">
        <v>46</v>
      </c>
      <c r="K824" s="1" t="s">
        <v>46</v>
      </c>
      <c r="L824" s="1" t="s">
        <v>46</v>
      </c>
      <c r="M824" s="1" t="s">
        <v>46</v>
      </c>
      <c r="N824" s="1" t="s">
        <v>46</v>
      </c>
      <c r="O824" s="1" t="s">
        <v>46</v>
      </c>
      <c r="P824" s="1" t="s">
        <v>46</v>
      </c>
      <c r="Q824" s="11" t="str">
        <f>IF(OR(SMS[[#This Row],[El mensaje es asertivo, sin maltrato]]="No Cumple",SMS[[#This Row],[No brinda información sensible o falsa que afecte al cliente o la aplicación]]="No Cumple"),"No Cumple","Cumple")</f>
        <v>Cumple</v>
      </c>
      <c r="R824" s="1" t="s">
        <v>133</v>
      </c>
      <c r="S824" s="4">
        <v>1</v>
      </c>
      <c r="T824" s="9">
        <f>IF(SMS[[#This Row],[Legal]]="No Cumple",0,SMS[[#This Row],[Nota]])</f>
        <v>1</v>
      </c>
    </row>
    <row r="825" spans="1:20" x14ac:dyDescent="0.25">
      <c r="A825" s="1" t="str">
        <f>SMS[[#This Row],[ID Asesor]]&amp;SMS[[#This Row],[Fecha Monitoreo]]</f>
        <v>382945866</v>
      </c>
      <c r="B825" s="2">
        <v>45866</v>
      </c>
      <c r="C825" s="1" t="s">
        <v>126</v>
      </c>
      <c r="D825" s="1">
        <v>3829</v>
      </c>
      <c r="E825" s="2">
        <v>45866</v>
      </c>
      <c r="F825" s="3">
        <v>0.69097222222222221</v>
      </c>
      <c r="G825" s="1" t="s">
        <v>58</v>
      </c>
      <c r="H825" s="1" t="s">
        <v>52</v>
      </c>
      <c r="I825" s="1" t="s">
        <v>46</v>
      </c>
      <c r="J825" s="1" t="s">
        <v>46</v>
      </c>
      <c r="K825" s="1" t="s">
        <v>46</v>
      </c>
      <c r="L825" s="1" t="s">
        <v>46</v>
      </c>
      <c r="M825" s="1" t="s">
        <v>46</v>
      </c>
      <c r="N825" s="1" t="s">
        <v>46</v>
      </c>
      <c r="O825" s="1" t="s">
        <v>46</v>
      </c>
      <c r="P825" s="1" t="s">
        <v>46</v>
      </c>
      <c r="Q825" s="11" t="str">
        <f>IF(OR(SMS[[#This Row],[El mensaje es asertivo, sin maltrato]]="No Cumple",SMS[[#This Row],[No brinda información sensible o falsa que afecte al cliente o la aplicación]]="No Cumple"),"No Cumple","Cumple")</f>
        <v>Cumple</v>
      </c>
      <c r="R825" s="1" t="s">
        <v>133</v>
      </c>
      <c r="S825" s="4">
        <v>1</v>
      </c>
      <c r="T825" s="9">
        <f>IF(SMS[[#This Row],[Legal]]="No Cumple",0,SMS[[#This Row],[Nota]])</f>
        <v>1</v>
      </c>
    </row>
    <row r="826" spans="1:20" x14ac:dyDescent="0.25">
      <c r="A826" s="1" t="str">
        <f>SMS[[#This Row],[ID Asesor]]&amp;SMS[[#This Row],[Fecha Monitoreo]]</f>
        <v>388845866</v>
      </c>
      <c r="B826" s="2">
        <v>45866</v>
      </c>
      <c r="C826" s="1" t="s">
        <v>42</v>
      </c>
      <c r="D826" s="1">
        <v>3888</v>
      </c>
      <c r="E826" s="2">
        <v>45866</v>
      </c>
      <c r="F826" s="3">
        <v>0.21111111111111111</v>
      </c>
      <c r="G826" s="1" t="s">
        <v>43</v>
      </c>
      <c r="H826" s="1" t="s">
        <v>52</v>
      </c>
      <c r="I826" s="1" t="s">
        <v>46</v>
      </c>
      <c r="J826" s="1" t="s">
        <v>46</v>
      </c>
      <c r="K826" s="1" t="s">
        <v>46</v>
      </c>
      <c r="L826" s="1" t="s">
        <v>46</v>
      </c>
      <c r="M826" s="1" t="s">
        <v>46</v>
      </c>
      <c r="N826" s="1" t="s">
        <v>46</v>
      </c>
      <c r="O826" s="1" t="s">
        <v>46</v>
      </c>
      <c r="P826" s="1" t="s">
        <v>46</v>
      </c>
      <c r="Q826" s="11" t="str">
        <f>IF(OR(SMS[[#This Row],[El mensaje es asertivo, sin maltrato]]="No Cumple",SMS[[#This Row],[No brinda información sensible o falsa que afecte al cliente o la aplicación]]="No Cumple"),"No Cumple","Cumple")</f>
        <v>Cumple</v>
      </c>
      <c r="R826" s="1" t="s">
        <v>102</v>
      </c>
      <c r="S826" s="4">
        <v>1</v>
      </c>
      <c r="T826" s="9">
        <f>IF(SMS[[#This Row],[Legal]]="No Cumple",0,SMS[[#This Row],[Nota]])</f>
        <v>1</v>
      </c>
    </row>
    <row r="827" spans="1:20" x14ac:dyDescent="0.25">
      <c r="A827" s="1" t="str">
        <f>SMS[[#This Row],[ID Asesor]]&amp;SMS[[#This Row],[Fecha Monitoreo]]</f>
        <v>396845866</v>
      </c>
      <c r="B827" s="2">
        <v>45866</v>
      </c>
      <c r="C827" s="1" t="s">
        <v>56</v>
      </c>
      <c r="D827" s="1">
        <v>3968</v>
      </c>
      <c r="E827" s="2">
        <v>45866</v>
      </c>
      <c r="F827" s="3">
        <v>0.37430555555555556</v>
      </c>
      <c r="G827" s="1" t="s">
        <v>51</v>
      </c>
      <c r="H827" s="1" t="s">
        <v>52</v>
      </c>
      <c r="I827" s="1" t="s">
        <v>46</v>
      </c>
      <c r="J827" s="1" t="s">
        <v>46</v>
      </c>
      <c r="K827" s="1" t="s">
        <v>46</v>
      </c>
      <c r="L827" s="1" t="s">
        <v>46</v>
      </c>
      <c r="M827" s="1" t="s">
        <v>46</v>
      </c>
      <c r="N827" s="1" t="s">
        <v>46</v>
      </c>
      <c r="O827" s="1" t="s">
        <v>46</v>
      </c>
      <c r="P827" s="1" t="s">
        <v>46</v>
      </c>
      <c r="Q827" s="11" t="str">
        <f>IF(OR(SMS[[#This Row],[El mensaje es asertivo, sin maltrato]]="No Cumple",SMS[[#This Row],[No brinda información sensible o falsa que afecte al cliente o la aplicación]]="No Cumple"),"No Cumple","Cumple")</f>
        <v>Cumple</v>
      </c>
      <c r="R827" s="1" t="s">
        <v>2035</v>
      </c>
      <c r="S827" s="4">
        <v>1</v>
      </c>
      <c r="T827" s="9">
        <f>IF(SMS[[#This Row],[Legal]]="No Cumple",0,SMS[[#This Row],[Nota]])</f>
        <v>1</v>
      </c>
    </row>
    <row r="828" spans="1:20" x14ac:dyDescent="0.25">
      <c r="A828" s="1" t="str">
        <f>SMS[[#This Row],[ID Asesor]]&amp;SMS[[#This Row],[Fecha Monitoreo]]</f>
        <v>377145866</v>
      </c>
      <c r="B828" s="2">
        <v>45866</v>
      </c>
      <c r="C828" s="1" t="s">
        <v>56</v>
      </c>
      <c r="D828" s="1">
        <v>3771</v>
      </c>
      <c r="E828" s="2">
        <v>45866</v>
      </c>
      <c r="F828" s="3">
        <v>0.71666666666666667</v>
      </c>
      <c r="G828" s="1" t="s">
        <v>51</v>
      </c>
      <c r="H828" s="1" t="s">
        <v>52</v>
      </c>
      <c r="I828" s="1" t="s">
        <v>46</v>
      </c>
      <c r="J828" s="1" t="s">
        <v>46</v>
      </c>
      <c r="K828" s="1" t="s">
        <v>46</v>
      </c>
      <c r="L828" s="1" t="s">
        <v>46</v>
      </c>
      <c r="M828" s="1" t="s">
        <v>46</v>
      </c>
      <c r="N828" s="1" t="s">
        <v>46</v>
      </c>
      <c r="O828" s="1" t="s">
        <v>46</v>
      </c>
      <c r="P828" s="1" t="s">
        <v>46</v>
      </c>
      <c r="Q828" s="11" t="str">
        <f>IF(OR(SMS[[#This Row],[El mensaje es asertivo, sin maltrato]]="No Cumple",SMS[[#This Row],[No brinda información sensible o falsa que afecte al cliente o la aplicación]]="No Cumple"),"No Cumple","Cumple")</f>
        <v>Cumple</v>
      </c>
      <c r="R828" s="1" t="s">
        <v>2036</v>
      </c>
      <c r="S828" s="4">
        <v>1</v>
      </c>
      <c r="T828" s="9">
        <f>IF(SMS[[#This Row],[Legal]]="No Cumple",0,SMS[[#This Row],[Nota]])</f>
        <v>1</v>
      </c>
    </row>
    <row r="829" spans="1:20" x14ac:dyDescent="0.25">
      <c r="A829" s="1" t="str">
        <f>SMS[[#This Row],[ID Asesor]]&amp;SMS[[#This Row],[Fecha Monitoreo]]</f>
        <v>376445867</v>
      </c>
      <c r="B829" s="2">
        <v>45867</v>
      </c>
      <c r="C829" s="1" t="s">
        <v>50</v>
      </c>
      <c r="D829" s="1">
        <v>3764</v>
      </c>
      <c r="E829" s="2">
        <v>45867</v>
      </c>
      <c r="F829" s="3">
        <v>0.4513888888888889</v>
      </c>
      <c r="G829" s="1" t="s">
        <v>43</v>
      </c>
      <c r="H829" s="1" t="s">
        <v>52</v>
      </c>
      <c r="I829" s="1" t="s">
        <v>46</v>
      </c>
      <c r="J829" s="1" t="s">
        <v>46</v>
      </c>
      <c r="K829" s="1" t="s">
        <v>46</v>
      </c>
      <c r="L829" s="1" t="s">
        <v>46</v>
      </c>
      <c r="M829" s="1" t="s">
        <v>46</v>
      </c>
      <c r="N829" s="1" t="s">
        <v>46</v>
      </c>
      <c r="O829" s="1" t="s">
        <v>46</v>
      </c>
      <c r="P829" s="1" t="s">
        <v>46</v>
      </c>
      <c r="Q829" s="11" t="str">
        <f>IF(OR(SMS[[#This Row],[El mensaje es asertivo, sin maltrato]]="No Cumple",SMS[[#This Row],[No brinda información sensible o falsa que afecte al cliente o la aplicación]]="No Cumple"),"No Cumple","Cumple")</f>
        <v>Cumple</v>
      </c>
      <c r="R829" s="1" t="s">
        <v>2037</v>
      </c>
      <c r="S829" s="4">
        <v>1</v>
      </c>
      <c r="T829" s="9">
        <f>IF(SMS[[#This Row],[Legal]]="No Cumple",0,SMS[[#This Row],[Nota]])</f>
        <v>1</v>
      </c>
    </row>
    <row r="830" spans="1:20" x14ac:dyDescent="0.25">
      <c r="A830" s="1" t="str">
        <f>SMS[[#This Row],[ID Asesor]]&amp;SMS[[#This Row],[Fecha Monitoreo]]</f>
        <v>296645867</v>
      </c>
      <c r="B830" s="2">
        <v>45867</v>
      </c>
      <c r="C830" s="1" t="s">
        <v>42</v>
      </c>
      <c r="D830" s="1">
        <v>2966</v>
      </c>
      <c r="E830" s="2">
        <v>45867</v>
      </c>
      <c r="F830" s="3">
        <v>0.54027777777777775</v>
      </c>
      <c r="G830" s="1" t="s">
        <v>51</v>
      </c>
      <c r="H830" s="1" t="s">
        <v>52</v>
      </c>
      <c r="I830" s="1" t="s">
        <v>46</v>
      </c>
      <c r="J830" s="1" t="s">
        <v>46</v>
      </c>
      <c r="K830" s="1" t="s">
        <v>46</v>
      </c>
      <c r="L830" s="1" t="s">
        <v>46</v>
      </c>
      <c r="M830" s="1" t="s">
        <v>46</v>
      </c>
      <c r="N830" s="1" t="s">
        <v>46</v>
      </c>
      <c r="O830" s="1" t="s">
        <v>46</v>
      </c>
      <c r="P830" s="1" t="s">
        <v>46</v>
      </c>
      <c r="Q830" s="11" t="str">
        <f>IF(OR(SMS[[#This Row],[El mensaje es asertivo, sin maltrato]]="No Cumple",SMS[[#This Row],[No brinda información sensible o falsa que afecte al cliente o la aplicación]]="No Cumple"),"No Cumple","Cumple")</f>
        <v>Cumple</v>
      </c>
      <c r="R830" s="1" t="s">
        <v>100</v>
      </c>
      <c r="S830" s="4">
        <v>1</v>
      </c>
      <c r="T830" s="9">
        <f>IF(SMS[[#This Row],[Legal]]="No Cumple",0,SMS[[#This Row],[Nota]])</f>
        <v>1</v>
      </c>
    </row>
    <row r="831" spans="1:20" x14ac:dyDescent="0.25">
      <c r="A831" s="1" t="str">
        <f>SMS[[#This Row],[ID Asesor]]&amp;SMS[[#This Row],[Fecha Monitoreo]]</f>
        <v>350845867</v>
      </c>
      <c r="B831" s="2">
        <v>45867</v>
      </c>
      <c r="C831" s="1" t="s">
        <v>42</v>
      </c>
      <c r="D831" s="1">
        <v>3508</v>
      </c>
      <c r="E831" s="2">
        <v>45867</v>
      </c>
      <c r="F831" s="3">
        <v>0.42291666666666666</v>
      </c>
      <c r="G831" s="1" t="s">
        <v>51</v>
      </c>
      <c r="H831" s="1" t="s">
        <v>52</v>
      </c>
      <c r="I831" s="1" t="s">
        <v>47</v>
      </c>
      <c r="J831" s="1" t="s">
        <v>46</v>
      </c>
      <c r="K831" s="1" t="s">
        <v>46</v>
      </c>
      <c r="L831" s="1" t="s">
        <v>46</v>
      </c>
      <c r="M831" s="1" t="s">
        <v>46</v>
      </c>
      <c r="N831" s="1" t="s">
        <v>46</v>
      </c>
      <c r="O831" s="1" t="s">
        <v>46</v>
      </c>
      <c r="P831" s="1" t="s">
        <v>46</v>
      </c>
      <c r="Q831" s="11" t="str">
        <f>IF(OR(SMS[[#This Row],[El mensaje es asertivo, sin maltrato]]="No Cumple",SMS[[#This Row],[No brinda información sensible o falsa que afecte al cliente o la aplicación]]="No Cumple"),"No Cumple","Cumple")</f>
        <v>Cumple</v>
      </c>
      <c r="R831" s="1" t="s">
        <v>103</v>
      </c>
      <c r="S831" s="4">
        <v>0.85</v>
      </c>
      <c r="T831" s="9">
        <f>IF(SMS[[#This Row],[Legal]]="No Cumple",0,SMS[[#This Row],[Nota]])</f>
        <v>0.85</v>
      </c>
    </row>
    <row r="832" spans="1:20" x14ac:dyDescent="0.25">
      <c r="A832" s="1" t="str">
        <f>SMS[[#This Row],[ID Asesor]]&amp;SMS[[#This Row],[Fecha Monitoreo]]</f>
        <v>343145867</v>
      </c>
      <c r="B832" s="2">
        <v>45867</v>
      </c>
      <c r="C832" s="1" t="s">
        <v>56</v>
      </c>
      <c r="D832" s="1">
        <v>3431</v>
      </c>
      <c r="E832" s="2">
        <v>45867</v>
      </c>
      <c r="F832" s="3">
        <v>0.42708333333333331</v>
      </c>
      <c r="G832" s="1" t="s">
        <v>58</v>
      </c>
      <c r="H832" s="1" t="s">
        <v>52</v>
      </c>
      <c r="I832" s="1" t="s">
        <v>46</v>
      </c>
      <c r="J832" s="1" t="s">
        <v>46</v>
      </c>
      <c r="K832" s="1" t="s">
        <v>46</v>
      </c>
      <c r="L832" s="1" t="s">
        <v>46</v>
      </c>
      <c r="M832" s="1" t="s">
        <v>46</v>
      </c>
      <c r="N832" s="1" t="s">
        <v>47</v>
      </c>
      <c r="O832" s="1" t="s">
        <v>46</v>
      </c>
      <c r="P832" s="1" t="s">
        <v>46</v>
      </c>
      <c r="Q832" s="11" t="str">
        <f>IF(OR(SMS[[#This Row],[El mensaje es asertivo, sin maltrato]]="No Cumple",SMS[[#This Row],[No brinda información sensible o falsa que afecte al cliente o la aplicación]]="No Cumple"),"No Cumple","Cumple")</f>
        <v>Cumple</v>
      </c>
      <c r="R832" s="1" t="s">
        <v>2038</v>
      </c>
      <c r="S832" s="4">
        <v>0.85</v>
      </c>
      <c r="T832" s="9">
        <f>IF(SMS[[#This Row],[Legal]]="No Cumple",0,SMS[[#This Row],[Nota]])</f>
        <v>0.85</v>
      </c>
    </row>
    <row r="833" spans="1:20" x14ac:dyDescent="0.25">
      <c r="A833" s="1" t="str">
        <f>SMS[[#This Row],[ID Asesor]]&amp;SMS[[#This Row],[Fecha Monitoreo]]</f>
        <v>364545867</v>
      </c>
      <c r="B833" s="2">
        <v>45867</v>
      </c>
      <c r="C833" s="1" t="s">
        <v>42</v>
      </c>
      <c r="D833" s="1">
        <v>3645</v>
      </c>
      <c r="E833" s="2">
        <v>45867</v>
      </c>
      <c r="F833" s="3">
        <v>0.45</v>
      </c>
      <c r="G833" s="1" t="s">
        <v>51</v>
      </c>
      <c r="H833" s="1" t="s">
        <v>52</v>
      </c>
      <c r="I833" s="1" t="s">
        <v>47</v>
      </c>
      <c r="J833" s="1" t="s">
        <v>46</v>
      </c>
      <c r="K833" s="1" t="s">
        <v>46</v>
      </c>
      <c r="L833" s="1" t="s">
        <v>46</v>
      </c>
      <c r="M833" s="1" t="s">
        <v>46</v>
      </c>
      <c r="N833" s="1" t="s">
        <v>46</v>
      </c>
      <c r="O833" s="1" t="s">
        <v>46</v>
      </c>
      <c r="P833" s="1" t="s">
        <v>46</v>
      </c>
      <c r="Q833" s="11" t="str">
        <f>IF(OR(SMS[[#This Row],[El mensaje es asertivo, sin maltrato]]="No Cumple",SMS[[#This Row],[No brinda información sensible o falsa que afecte al cliente o la aplicación]]="No Cumple"),"No Cumple","Cumple")</f>
        <v>Cumple</v>
      </c>
      <c r="R833" s="1" t="s">
        <v>2039</v>
      </c>
      <c r="S833" s="4">
        <v>0.85</v>
      </c>
      <c r="T833" s="9">
        <f>IF(SMS[[#This Row],[Legal]]="No Cumple",0,SMS[[#This Row],[Nota]])</f>
        <v>0.85</v>
      </c>
    </row>
    <row r="834" spans="1:20" x14ac:dyDescent="0.25">
      <c r="A834" s="1" t="str">
        <f>SMS[[#This Row],[ID Asesor]]&amp;SMS[[#This Row],[Fecha Monitoreo]]</f>
        <v>387845867</v>
      </c>
      <c r="B834" s="2">
        <v>45867</v>
      </c>
      <c r="C834" s="1" t="s">
        <v>126</v>
      </c>
      <c r="D834" s="1">
        <v>3878</v>
      </c>
      <c r="E834" s="2">
        <v>45867</v>
      </c>
      <c r="F834" s="3">
        <v>0.69236111111111109</v>
      </c>
      <c r="G834" s="1" t="s">
        <v>58</v>
      </c>
      <c r="H834" s="1" t="s">
        <v>52</v>
      </c>
      <c r="I834" s="1" t="s">
        <v>46</v>
      </c>
      <c r="J834" s="1" t="s">
        <v>46</v>
      </c>
      <c r="K834" s="1" t="s">
        <v>46</v>
      </c>
      <c r="L834" s="1" t="s">
        <v>46</v>
      </c>
      <c r="M834" s="1" t="s">
        <v>46</v>
      </c>
      <c r="N834" s="1" t="s">
        <v>46</v>
      </c>
      <c r="O834" s="1" t="s">
        <v>46</v>
      </c>
      <c r="P834" s="1" t="s">
        <v>46</v>
      </c>
      <c r="Q834" s="11" t="str">
        <f>IF(OR(SMS[[#This Row],[El mensaje es asertivo, sin maltrato]]="No Cumple",SMS[[#This Row],[No brinda información sensible o falsa que afecte al cliente o la aplicación]]="No Cumple"),"No Cumple","Cumple")</f>
        <v>Cumple</v>
      </c>
      <c r="R834" s="1" t="s">
        <v>131</v>
      </c>
      <c r="S834" s="4">
        <v>1</v>
      </c>
      <c r="T834" s="9">
        <f>IF(SMS[[#This Row],[Legal]]="No Cumple",0,SMS[[#This Row],[Nota]])</f>
        <v>1</v>
      </c>
    </row>
    <row r="835" spans="1:20" x14ac:dyDescent="0.25">
      <c r="A835" s="1" t="str">
        <f>SMS[[#This Row],[ID Asesor]]&amp;SMS[[#This Row],[Fecha Monitoreo]]</f>
        <v>381745867</v>
      </c>
      <c r="B835" s="2">
        <v>45867</v>
      </c>
      <c r="C835" s="1" t="s">
        <v>126</v>
      </c>
      <c r="D835" s="1">
        <v>3817</v>
      </c>
      <c r="E835" s="2">
        <v>45867</v>
      </c>
      <c r="F835" s="3">
        <v>0.7055555555555556</v>
      </c>
      <c r="G835" s="1" t="s">
        <v>51</v>
      </c>
      <c r="H835" s="1" t="s">
        <v>52</v>
      </c>
      <c r="I835" s="1" t="s">
        <v>46</v>
      </c>
      <c r="J835" s="1" t="s">
        <v>46</v>
      </c>
      <c r="K835" s="1" t="s">
        <v>46</v>
      </c>
      <c r="L835" s="1" t="s">
        <v>46</v>
      </c>
      <c r="M835" s="1" t="s">
        <v>46</v>
      </c>
      <c r="N835" s="1" t="s">
        <v>46</v>
      </c>
      <c r="O835" s="1" t="s">
        <v>46</v>
      </c>
      <c r="P835" s="1" t="s">
        <v>46</v>
      </c>
      <c r="Q835" s="11" t="str">
        <f>IF(OR(SMS[[#This Row],[El mensaje es asertivo, sin maltrato]]="No Cumple",SMS[[#This Row],[No brinda información sensible o falsa que afecte al cliente o la aplicación]]="No Cumple"),"No Cumple","Cumple")</f>
        <v>Cumple</v>
      </c>
      <c r="R835" s="1" t="s">
        <v>133</v>
      </c>
      <c r="S835" s="4">
        <v>1</v>
      </c>
      <c r="T835" s="9">
        <f>IF(SMS[[#This Row],[Legal]]="No Cumple",0,SMS[[#This Row],[Nota]])</f>
        <v>1</v>
      </c>
    </row>
    <row r="836" spans="1:20" x14ac:dyDescent="0.25">
      <c r="A836" s="1" t="str">
        <f>SMS[[#This Row],[ID Asesor]]&amp;SMS[[#This Row],[Fecha Monitoreo]]</f>
        <v>374845867</v>
      </c>
      <c r="B836" s="2">
        <v>45867</v>
      </c>
      <c r="C836" s="1" t="s">
        <v>126</v>
      </c>
      <c r="D836" s="1">
        <v>3748</v>
      </c>
      <c r="E836" s="2">
        <v>45867</v>
      </c>
      <c r="F836" s="3">
        <v>0.61319444444444449</v>
      </c>
      <c r="G836" s="1" t="s">
        <v>58</v>
      </c>
      <c r="H836" s="1" t="s">
        <v>52</v>
      </c>
      <c r="I836" s="1" t="s">
        <v>46</v>
      </c>
      <c r="J836" s="1" t="s">
        <v>46</v>
      </c>
      <c r="K836" s="1" t="s">
        <v>46</v>
      </c>
      <c r="L836" s="1" t="s">
        <v>46</v>
      </c>
      <c r="M836" s="1" t="s">
        <v>46</v>
      </c>
      <c r="N836" s="1" t="s">
        <v>46</v>
      </c>
      <c r="O836" s="1" t="s">
        <v>46</v>
      </c>
      <c r="P836" s="1" t="s">
        <v>46</v>
      </c>
      <c r="Q836" s="11" t="str">
        <f>IF(OR(SMS[[#This Row],[El mensaje es asertivo, sin maltrato]]="No Cumple",SMS[[#This Row],[No brinda información sensible o falsa que afecte al cliente o la aplicación]]="No Cumple"),"No Cumple","Cumple")</f>
        <v>Cumple</v>
      </c>
      <c r="R836" s="1" t="s">
        <v>131</v>
      </c>
      <c r="S836" s="4">
        <v>1</v>
      </c>
      <c r="T836" s="9">
        <f>IF(SMS[[#This Row],[Legal]]="No Cumple",0,SMS[[#This Row],[Nota]])</f>
        <v>1</v>
      </c>
    </row>
    <row r="837" spans="1:20" x14ac:dyDescent="0.25">
      <c r="A837" s="1" t="str">
        <f>SMS[[#This Row],[ID Asesor]]&amp;SMS[[#This Row],[Fecha Monitoreo]]</f>
        <v>355645867</v>
      </c>
      <c r="B837" s="2">
        <v>45867</v>
      </c>
      <c r="C837" s="1" t="s">
        <v>126</v>
      </c>
      <c r="D837" s="1">
        <v>3556</v>
      </c>
      <c r="E837" s="2">
        <v>45867</v>
      </c>
      <c r="F837" s="3">
        <v>0.71319444444444446</v>
      </c>
      <c r="G837" s="1" t="s">
        <v>51</v>
      </c>
      <c r="H837" s="1" t="s">
        <v>52</v>
      </c>
      <c r="I837" s="1" t="s">
        <v>46</v>
      </c>
      <c r="J837" s="1" t="s">
        <v>46</v>
      </c>
      <c r="K837" s="1" t="s">
        <v>46</v>
      </c>
      <c r="L837" s="1" t="s">
        <v>46</v>
      </c>
      <c r="M837" s="1" t="s">
        <v>46</v>
      </c>
      <c r="N837" s="1" t="s">
        <v>46</v>
      </c>
      <c r="O837" s="1" t="s">
        <v>46</v>
      </c>
      <c r="P837" s="1" t="s">
        <v>46</v>
      </c>
      <c r="Q837" s="11" t="str">
        <f>IF(OR(SMS[[#This Row],[El mensaje es asertivo, sin maltrato]]="No Cumple",SMS[[#This Row],[No brinda información sensible o falsa que afecte al cliente o la aplicación]]="No Cumple"),"No Cumple","Cumple")</f>
        <v>Cumple</v>
      </c>
      <c r="R837" s="1" t="s">
        <v>131</v>
      </c>
      <c r="S837" s="4">
        <v>1</v>
      </c>
      <c r="T837" s="9">
        <f>IF(SMS[[#This Row],[Legal]]="No Cumple",0,SMS[[#This Row],[Nota]])</f>
        <v>1</v>
      </c>
    </row>
    <row r="838" spans="1:20" x14ac:dyDescent="0.25">
      <c r="A838" s="1" t="str">
        <f>SMS[[#This Row],[ID Asesor]]&amp;SMS[[#This Row],[Fecha Monitoreo]]</f>
        <v>366645867</v>
      </c>
      <c r="B838" s="2">
        <v>45867</v>
      </c>
      <c r="C838" s="1" t="s">
        <v>696</v>
      </c>
      <c r="D838" s="1">
        <v>3666</v>
      </c>
      <c r="E838" s="2">
        <v>45867</v>
      </c>
      <c r="F838" s="3">
        <v>0.48541666666666666</v>
      </c>
      <c r="G838" s="1" t="s">
        <v>60</v>
      </c>
      <c r="H838" s="1" t="s">
        <v>52</v>
      </c>
      <c r="I838" s="1" t="s">
        <v>46</v>
      </c>
      <c r="J838" s="1" t="s">
        <v>47</v>
      </c>
      <c r="K838" s="1" t="s">
        <v>46</v>
      </c>
      <c r="L838" s="1" t="s">
        <v>46</v>
      </c>
      <c r="M838" s="1" t="s">
        <v>46</v>
      </c>
      <c r="N838" s="1" t="s">
        <v>46</v>
      </c>
      <c r="O838" s="1" t="s">
        <v>46</v>
      </c>
      <c r="P838" s="1" t="s">
        <v>46</v>
      </c>
      <c r="Q838" s="11" t="str">
        <f>IF(OR(SMS[[#This Row],[El mensaje es asertivo, sin maltrato]]="No Cumple",SMS[[#This Row],[No brinda información sensible o falsa que afecte al cliente o la aplicación]]="No Cumple"),"No Cumple","Cumple")</f>
        <v>Cumple</v>
      </c>
      <c r="R838" s="1" t="s">
        <v>2040</v>
      </c>
      <c r="S838" s="4">
        <v>0.8</v>
      </c>
      <c r="T838" s="9">
        <f>IF(SMS[[#This Row],[Legal]]="No Cumple",0,SMS[[#This Row],[Nota]])</f>
        <v>0.8</v>
      </c>
    </row>
    <row r="839" spans="1:20" x14ac:dyDescent="0.25">
      <c r="A839" s="1" t="str">
        <f>SMS[[#This Row],[ID Asesor]]&amp;SMS[[#This Row],[Fecha Monitoreo]]</f>
        <v>387345867</v>
      </c>
      <c r="B839" s="2">
        <v>45867</v>
      </c>
      <c r="C839" s="1" t="s">
        <v>42</v>
      </c>
      <c r="D839" s="1">
        <v>3873</v>
      </c>
      <c r="E839" s="2">
        <v>45867</v>
      </c>
      <c r="F839" s="3">
        <v>0.19305555555555556</v>
      </c>
      <c r="G839" s="1" t="s">
        <v>43</v>
      </c>
      <c r="H839" s="1" t="s">
        <v>52</v>
      </c>
      <c r="I839" s="1" t="s">
        <v>46</v>
      </c>
      <c r="J839" s="1" t="s">
        <v>46</v>
      </c>
      <c r="K839" s="1" t="s">
        <v>46</v>
      </c>
      <c r="L839" s="1" t="s">
        <v>46</v>
      </c>
      <c r="M839" s="1" t="s">
        <v>46</v>
      </c>
      <c r="N839" s="1" t="s">
        <v>46</v>
      </c>
      <c r="O839" s="1" t="s">
        <v>46</v>
      </c>
      <c r="P839" s="1" t="s">
        <v>46</v>
      </c>
      <c r="Q839" s="11" t="str">
        <f>IF(OR(SMS[[#This Row],[El mensaje es asertivo, sin maltrato]]="No Cumple",SMS[[#This Row],[No brinda información sensible o falsa que afecte al cliente o la aplicación]]="No Cumple"),"No Cumple","Cumple")</f>
        <v>Cumple</v>
      </c>
      <c r="R839" s="1" t="s">
        <v>95</v>
      </c>
      <c r="S839" s="4">
        <v>1</v>
      </c>
      <c r="T839" s="9">
        <f>IF(SMS[[#This Row],[Legal]]="No Cumple",0,SMS[[#This Row],[Nota]])</f>
        <v>1</v>
      </c>
    </row>
    <row r="840" spans="1:20" x14ac:dyDescent="0.25">
      <c r="A840" s="1" t="str">
        <f>SMS[[#This Row],[ID Asesor]]&amp;SMS[[#This Row],[Fecha Monitoreo]]</f>
        <v>359845867</v>
      </c>
      <c r="B840" s="2">
        <v>45867</v>
      </c>
      <c r="C840" s="1" t="s">
        <v>696</v>
      </c>
      <c r="D840" s="1">
        <v>3598</v>
      </c>
      <c r="E840" s="2">
        <v>45867</v>
      </c>
      <c r="F840" s="3">
        <v>0.72569444444444442</v>
      </c>
      <c r="G840" s="1" t="s">
        <v>51</v>
      </c>
      <c r="H840" s="1" t="s">
        <v>52</v>
      </c>
      <c r="I840" s="1" t="s">
        <v>46</v>
      </c>
      <c r="J840" s="1" t="s">
        <v>46</v>
      </c>
      <c r="K840" s="1" t="s">
        <v>46</v>
      </c>
      <c r="L840" s="1" t="s">
        <v>46</v>
      </c>
      <c r="M840" s="1" t="s">
        <v>46</v>
      </c>
      <c r="N840" s="1" t="s">
        <v>46</v>
      </c>
      <c r="O840" s="1" t="s">
        <v>46</v>
      </c>
      <c r="P840" s="1" t="s">
        <v>46</v>
      </c>
      <c r="Q840" s="11" t="str">
        <f>IF(OR(SMS[[#This Row],[El mensaje es asertivo, sin maltrato]]="No Cumple",SMS[[#This Row],[No brinda información sensible o falsa que afecte al cliente o la aplicación]]="No Cumple"),"No Cumple","Cumple")</f>
        <v>Cumple</v>
      </c>
      <c r="R840" s="1" t="s">
        <v>699</v>
      </c>
      <c r="S840" s="4">
        <v>1</v>
      </c>
      <c r="T840" s="9">
        <f>IF(SMS[[#This Row],[Legal]]="No Cumple",0,SMS[[#This Row],[Nota]])</f>
        <v>1</v>
      </c>
    </row>
    <row r="841" spans="1:20" x14ac:dyDescent="0.25">
      <c r="A841" s="1" t="str">
        <f>SMS[[#This Row],[ID Asesor]]&amp;SMS[[#This Row],[Fecha Monitoreo]]</f>
        <v>299445867</v>
      </c>
      <c r="B841" s="2">
        <v>45867</v>
      </c>
      <c r="C841" s="1" t="s">
        <v>696</v>
      </c>
      <c r="D841" s="1">
        <v>2994</v>
      </c>
      <c r="E841" s="2">
        <v>45867</v>
      </c>
      <c r="F841" s="3">
        <v>0.64444444444444449</v>
      </c>
      <c r="G841" s="1" t="s">
        <v>51</v>
      </c>
      <c r="H841" s="1" t="s">
        <v>52</v>
      </c>
      <c r="I841" s="1" t="s">
        <v>46</v>
      </c>
      <c r="J841" s="1" t="s">
        <v>46</v>
      </c>
      <c r="K841" s="1" t="s">
        <v>46</v>
      </c>
      <c r="L841" s="1" t="s">
        <v>46</v>
      </c>
      <c r="M841" s="1" t="s">
        <v>46</v>
      </c>
      <c r="N841" s="1" t="s">
        <v>46</v>
      </c>
      <c r="O841" s="1" t="s">
        <v>46</v>
      </c>
      <c r="P841" s="1" t="s">
        <v>46</v>
      </c>
      <c r="Q841" s="11" t="str">
        <f>IF(OR(SMS[[#This Row],[El mensaje es asertivo, sin maltrato]]="No Cumple",SMS[[#This Row],[No brinda información sensible o falsa que afecte al cliente o la aplicación]]="No Cumple"),"No Cumple","Cumple")</f>
        <v>Cumple</v>
      </c>
      <c r="R841" s="1" t="s">
        <v>699</v>
      </c>
      <c r="S841" s="4">
        <v>1</v>
      </c>
      <c r="T841" s="9">
        <f>IF(SMS[[#This Row],[Legal]]="No Cumple",0,SMS[[#This Row],[Nota]])</f>
        <v>1</v>
      </c>
    </row>
    <row r="842" spans="1:20" x14ac:dyDescent="0.25">
      <c r="A842" s="1" t="str">
        <f>SMS[[#This Row],[ID Asesor]]&amp;SMS[[#This Row],[Fecha Monitoreo]]</f>
        <v>369145867</v>
      </c>
      <c r="B842" s="2">
        <v>45867</v>
      </c>
      <c r="C842" s="1" t="s">
        <v>696</v>
      </c>
      <c r="D842" s="1">
        <v>3691</v>
      </c>
      <c r="E842" s="2">
        <v>45867</v>
      </c>
      <c r="F842" s="3">
        <v>0.72777777777777775</v>
      </c>
      <c r="G842" s="1" t="s">
        <v>60</v>
      </c>
      <c r="H842" s="1" t="s">
        <v>52</v>
      </c>
      <c r="I842" s="1" t="s">
        <v>46</v>
      </c>
      <c r="J842" s="1" t="s">
        <v>46</v>
      </c>
      <c r="K842" s="1" t="s">
        <v>46</v>
      </c>
      <c r="L842" s="1" t="s">
        <v>46</v>
      </c>
      <c r="M842" s="1" t="s">
        <v>46</v>
      </c>
      <c r="N842" s="1" t="s">
        <v>46</v>
      </c>
      <c r="O842" s="1" t="s">
        <v>46</v>
      </c>
      <c r="P842" s="1" t="s">
        <v>46</v>
      </c>
      <c r="Q842" s="11" t="str">
        <f>IF(OR(SMS[[#This Row],[El mensaje es asertivo, sin maltrato]]="No Cumple",SMS[[#This Row],[No brinda información sensible o falsa que afecte al cliente o la aplicación]]="No Cumple"),"No Cumple","Cumple")</f>
        <v>Cumple</v>
      </c>
      <c r="R842" s="1" t="s">
        <v>699</v>
      </c>
      <c r="S842" s="4">
        <v>1</v>
      </c>
      <c r="T842" s="9">
        <f>IF(SMS[[#This Row],[Legal]]="No Cumple",0,SMS[[#This Row],[Nota]])</f>
        <v>1</v>
      </c>
    </row>
    <row r="843" spans="1:20" x14ac:dyDescent="0.25">
      <c r="A843" s="1" t="str">
        <f>SMS[[#This Row],[ID Asesor]]&amp;SMS[[#This Row],[Fecha Monitoreo]]</f>
        <v>273445868</v>
      </c>
      <c r="B843" s="2">
        <v>45868</v>
      </c>
      <c r="C843" s="1" t="s">
        <v>42</v>
      </c>
      <c r="D843" s="1">
        <v>2734</v>
      </c>
      <c r="E843" s="2">
        <v>45868</v>
      </c>
      <c r="F843" s="3">
        <v>0.34583333333333333</v>
      </c>
      <c r="G843" s="1" t="s">
        <v>51</v>
      </c>
      <c r="H843" s="1" t="s">
        <v>52</v>
      </c>
      <c r="I843" s="1" t="s">
        <v>46</v>
      </c>
      <c r="J843" s="1" t="s">
        <v>46</v>
      </c>
      <c r="K843" s="1" t="s">
        <v>46</v>
      </c>
      <c r="L843" s="1" t="s">
        <v>46</v>
      </c>
      <c r="M843" s="1" t="s">
        <v>46</v>
      </c>
      <c r="N843" s="1" t="s">
        <v>46</v>
      </c>
      <c r="O843" s="1" t="s">
        <v>47</v>
      </c>
      <c r="P843" s="1" t="s">
        <v>46</v>
      </c>
      <c r="Q843" s="11" t="str">
        <f>IF(OR(SMS[[#This Row],[El mensaje es asertivo, sin maltrato]]="No Cumple",SMS[[#This Row],[No brinda información sensible o falsa que afecte al cliente o la aplicación]]="No Cumple"),"No Cumple","Cumple")</f>
        <v>No Cumple</v>
      </c>
      <c r="R843" s="1" t="s">
        <v>1599</v>
      </c>
      <c r="S843" s="4">
        <v>1</v>
      </c>
      <c r="T843" s="9">
        <f>IF(SMS[[#This Row],[Legal]]="No Cumple",0,SMS[[#This Row],[Nota]])</f>
        <v>0</v>
      </c>
    </row>
    <row r="844" spans="1:20" x14ac:dyDescent="0.25">
      <c r="A844" s="1" t="str">
        <f>SMS[[#This Row],[ID Asesor]]&amp;SMS[[#This Row],[Fecha Monitoreo]]</f>
        <v>404245868</v>
      </c>
      <c r="B844" s="2">
        <v>45868</v>
      </c>
      <c r="C844" s="1" t="s">
        <v>42</v>
      </c>
      <c r="D844" s="1">
        <v>4042</v>
      </c>
      <c r="E844" s="2">
        <v>45868</v>
      </c>
      <c r="F844" s="3">
        <v>0.40625</v>
      </c>
      <c r="G844" s="1" t="s">
        <v>60</v>
      </c>
      <c r="H844" s="1" t="s">
        <v>52</v>
      </c>
      <c r="I844" s="1" t="s">
        <v>46</v>
      </c>
      <c r="J844" s="1" t="s">
        <v>46</v>
      </c>
      <c r="K844" s="1" t="s">
        <v>46</v>
      </c>
      <c r="L844" s="1" t="s">
        <v>46</v>
      </c>
      <c r="M844" s="1" t="s">
        <v>46</v>
      </c>
      <c r="N844" s="1" t="s">
        <v>46</v>
      </c>
      <c r="O844" s="1" t="s">
        <v>47</v>
      </c>
      <c r="P844" s="1" t="s">
        <v>46</v>
      </c>
      <c r="Q844" s="11" t="str">
        <f>IF(OR(SMS[[#This Row],[El mensaje es asertivo, sin maltrato]]="No Cumple",SMS[[#This Row],[No brinda información sensible o falsa que afecte al cliente o la aplicación]]="No Cumple"),"No Cumple","Cumple")</f>
        <v>No Cumple</v>
      </c>
      <c r="R844" s="1" t="s">
        <v>1599</v>
      </c>
      <c r="S844" s="4">
        <v>1</v>
      </c>
      <c r="T844" s="9">
        <f>IF(SMS[[#This Row],[Legal]]="No Cumple",0,SMS[[#This Row],[Nota]])</f>
        <v>0</v>
      </c>
    </row>
    <row r="845" spans="1:20" x14ac:dyDescent="0.25">
      <c r="A845" s="1" t="str">
        <f>SMS[[#This Row],[ID Asesor]]&amp;SMS[[#This Row],[Fecha Monitoreo]]</f>
        <v>387345868</v>
      </c>
      <c r="B845" s="2">
        <v>45868</v>
      </c>
      <c r="C845" s="1" t="s">
        <v>42</v>
      </c>
      <c r="D845" s="1">
        <v>3873</v>
      </c>
      <c r="E845" s="2">
        <v>45868</v>
      </c>
      <c r="F845" s="3">
        <v>0.50972222222222219</v>
      </c>
      <c r="G845" s="1" t="s">
        <v>51</v>
      </c>
      <c r="H845" s="1" t="s">
        <v>52</v>
      </c>
      <c r="I845" s="1" t="s">
        <v>47</v>
      </c>
      <c r="J845" s="1" t="s">
        <v>46</v>
      </c>
      <c r="K845" s="1" t="s">
        <v>46</v>
      </c>
      <c r="L845" s="1" t="s">
        <v>46</v>
      </c>
      <c r="M845" s="1" t="s">
        <v>46</v>
      </c>
      <c r="N845" s="1" t="s">
        <v>46</v>
      </c>
      <c r="O845" s="1" t="s">
        <v>46</v>
      </c>
      <c r="P845" s="1" t="s">
        <v>46</v>
      </c>
      <c r="Q845" s="11" t="str">
        <f>IF(OR(SMS[[#This Row],[El mensaje es asertivo, sin maltrato]]="No Cumple",SMS[[#This Row],[No brinda información sensible o falsa que afecte al cliente o la aplicación]]="No Cumple"),"No Cumple","Cumple")</f>
        <v>Cumple</v>
      </c>
      <c r="R845" s="1" t="s">
        <v>2041</v>
      </c>
      <c r="S845" s="4">
        <v>0.85</v>
      </c>
      <c r="T845" s="9">
        <f>IF(SMS[[#This Row],[Legal]]="No Cumple",0,SMS[[#This Row],[Nota]])</f>
        <v>0.85</v>
      </c>
    </row>
    <row r="846" spans="1:20" x14ac:dyDescent="0.25">
      <c r="A846" s="1" t="str">
        <f>SMS[[#This Row],[ID Asesor]]&amp;SMS[[#This Row],[Fecha Monitoreo]]</f>
        <v>385445868</v>
      </c>
      <c r="B846" s="2">
        <v>45868</v>
      </c>
      <c r="C846" s="1" t="s">
        <v>42</v>
      </c>
      <c r="D846" s="1">
        <v>3854</v>
      </c>
      <c r="E846" s="2">
        <v>45868</v>
      </c>
      <c r="F846" s="3">
        <v>0.45833333333333331</v>
      </c>
      <c r="G846" s="1" t="s">
        <v>60</v>
      </c>
      <c r="H846" s="1" t="s">
        <v>52</v>
      </c>
      <c r="I846" s="1" t="s">
        <v>47</v>
      </c>
      <c r="J846" s="1" t="s">
        <v>46</v>
      </c>
      <c r="K846" s="1" t="s">
        <v>46</v>
      </c>
      <c r="L846" s="1" t="s">
        <v>46</v>
      </c>
      <c r="M846" s="1" t="s">
        <v>46</v>
      </c>
      <c r="N846" s="1" t="s">
        <v>46</v>
      </c>
      <c r="O846" s="1" t="s">
        <v>47</v>
      </c>
      <c r="P846" s="1" t="s">
        <v>46</v>
      </c>
      <c r="Q846" s="11" t="str">
        <f>IF(OR(SMS[[#This Row],[El mensaje es asertivo, sin maltrato]]="No Cumple",SMS[[#This Row],[No brinda información sensible o falsa que afecte al cliente o la aplicación]]="No Cumple"),"No Cumple","Cumple")</f>
        <v>No Cumple</v>
      </c>
      <c r="R846" s="1" t="s">
        <v>2042</v>
      </c>
      <c r="S846" s="4">
        <v>0.85</v>
      </c>
      <c r="T846" s="9">
        <f>IF(SMS[[#This Row],[Legal]]="No Cumple",0,SMS[[#This Row],[Nota]])</f>
        <v>0</v>
      </c>
    </row>
    <row r="847" spans="1:20" x14ac:dyDescent="0.25">
      <c r="A847" s="1" t="str">
        <f>SMS[[#This Row],[ID Asesor]]&amp;SMS[[#This Row],[Fecha Monitoreo]]</f>
        <v>356945868</v>
      </c>
      <c r="B847" s="2">
        <v>45868</v>
      </c>
      <c r="C847" s="1" t="s">
        <v>59</v>
      </c>
      <c r="D847" s="1">
        <v>3569</v>
      </c>
      <c r="E847" s="2">
        <v>45868</v>
      </c>
      <c r="F847" s="3">
        <v>0.62847222222222221</v>
      </c>
      <c r="G847" s="1" t="s">
        <v>51</v>
      </c>
      <c r="H847" s="1" t="s">
        <v>52</v>
      </c>
      <c r="I847" s="1" t="s">
        <v>46</v>
      </c>
      <c r="J847" s="1" t="s">
        <v>46</v>
      </c>
      <c r="K847" s="1" t="s">
        <v>46</v>
      </c>
      <c r="L847" s="1" t="s">
        <v>46</v>
      </c>
      <c r="M847" s="1" t="s">
        <v>46</v>
      </c>
      <c r="N847" s="1" t="s">
        <v>46</v>
      </c>
      <c r="O847" s="1" t="s">
        <v>46</v>
      </c>
      <c r="P847" s="1" t="s">
        <v>46</v>
      </c>
      <c r="Q847" s="11" t="str">
        <f>IF(OR(SMS[[#This Row],[El mensaje es asertivo, sin maltrato]]="No Cumple",SMS[[#This Row],[No brinda información sensible o falsa que afecte al cliente o la aplicación]]="No Cumple"),"No Cumple","Cumple")</f>
        <v>Cumple</v>
      </c>
      <c r="R847" s="1" t="s">
        <v>75</v>
      </c>
      <c r="S847" s="4">
        <v>1</v>
      </c>
      <c r="T847" s="9">
        <f>IF(SMS[[#This Row],[Legal]]="No Cumple",0,SMS[[#This Row],[Nota]])</f>
        <v>1</v>
      </c>
    </row>
    <row r="848" spans="1:20" x14ac:dyDescent="0.25">
      <c r="A848" s="1" t="str">
        <f>SMS[[#This Row],[ID Asesor]]&amp;SMS[[#This Row],[Fecha Monitoreo]]</f>
        <v>368645868</v>
      </c>
      <c r="B848" s="2">
        <v>45868</v>
      </c>
      <c r="C848" s="1" t="s">
        <v>59</v>
      </c>
      <c r="D848" s="1">
        <v>3686</v>
      </c>
      <c r="E848" s="2">
        <v>45868</v>
      </c>
      <c r="F848" s="3">
        <v>0.66597222222222219</v>
      </c>
      <c r="G848" s="1" t="s">
        <v>43</v>
      </c>
      <c r="H848" s="1" t="s">
        <v>52</v>
      </c>
      <c r="I848" s="1" t="s">
        <v>46</v>
      </c>
      <c r="J848" s="1" t="s">
        <v>46</v>
      </c>
      <c r="K848" s="1" t="s">
        <v>46</v>
      </c>
      <c r="L848" s="1" t="s">
        <v>47</v>
      </c>
      <c r="M848" s="1" t="s">
        <v>46</v>
      </c>
      <c r="N848" s="1" t="s">
        <v>46</v>
      </c>
      <c r="O848" s="1" t="s">
        <v>46</v>
      </c>
      <c r="P848" s="1" t="s">
        <v>46</v>
      </c>
      <c r="Q848" s="11" t="str">
        <f>IF(OR(SMS[[#This Row],[El mensaje es asertivo, sin maltrato]]="No Cumple",SMS[[#This Row],[No brinda información sensible o falsa que afecte al cliente o la aplicación]]="No Cumple"),"No Cumple","Cumple")</f>
        <v>Cumple</v>
      </c>
      <c r="R848" s="1" t="s">
        <v>2043</v>
      </c>
      <c r="S848" s="4">
        <v>0.8</v>
      </c>
      <c r="T848" s="9">
        <f>IF(SMS[[#This Row],[Legal]]="No Cumple",0,SMS[[#This Row],[Nota]])</f>
        <v>0.8</v>
      </c>
    </row>
    <row r="849" spans="1:20" x14ac:dyDescent="0.25">
      <c r="A849" s="1" t="str">
        <f>SMS[[#This Row],[ID Asesor]]&amp;SMS[[#This Row],[Fecha Monitoreo]]</f>
        <v>364445868</v>
      </c>
      <c r="B849" s="2">
        <v>45868</v>
      </c>
      <c r="C849" s="1" t="s">
        <v>59</v>
      </c>
      <c r="D849" s="1">
        <v>3644</v>
      </c>
      <c r="E849" s="2">
        <v>45868</v>
      </c>
      <c r="F849" s="3">
        <v>0.51875000000000004</v>
      </c>
      <c r="G849" s="1" t="s">
        <v>51</v>
      </c>
      <c r="H849" s="1" t="s">
        <v>52</v>
      </c>
      <c r="I849" s="1" t="s">
        <v>46</v>
      </c>
      <c r="J849" s="1" t="s">
        <v>46</v>
      </c>
      <c r="K849" s="1" t="s">
        <v>46</v>
      </c>
      <c r="L849" s="1" t="s">
        <v>46</v>
      </c>
      <c r="M849" s="1" t="s">
        <v>46</v>
      </c>
      <c r="N849" s="1" t="s">
        <v>46</v>
      </c>
      <c r="O849" s="1" t="s">
        <v>46</v>
      </c>
      <c r="P849" s="1" t="s">
        <v>46</v>
      </c>
      <c r="Q849" s="11" t="str">
        <f>IF(OR(SMS[[#This Row],[El mensaje es asertivo, sin maltrato]]="No Cumple",SMS[[#This Row],[No brinda información sensible o falsa que afecte al cliente o la aplicación]]="No Cumple"),"No Cumple","Cumple")</f>
        <v>Cumple</v>
      </c>
      <c r="R849" s="1" t="s">
        <v>75</v>
      </c>
      <c r="S849" s="4">
        <v>1</v>
      </c>
      <c r="T849" s="9">
        <f>IF(SMS[[#This Row],[Legal]]="No Cumple",0,SMS[[#This Row],[Nota]])</f>
        <v>1</v>
      </c>
    </row>
    <row r="850" spans="1:20" x14ac:dyDescent="0.25">
      <c r="A850" s="1" t="str">
        <f>SMS[[#This Row],[ID Asesor]]&amp;SMS[[#This Row],[Fecha Monitoreo]]</f>
        <v>374945868</v>
      </c>
      <c r="B850" s="2">
        <v>45868</v>
      </c>
      <c r="C850" s="1" t="s">
        <v>59</v>
      </c>
      <c r="D850" s="1">
        <v>3749</v>
      </c>
      <c r="E850" s="2">
        <v>45868</v>
      </c>
      <c r="F850" s="3">
        <v>0.72638888888888886</v>
      </c>
      <c r="G850" s="1" t="s">
        <v>43</v>
      </c>
      <c r="H850" s="1" t="s">
        <v>52</v>
      </c>
      <c r="I850" s="1" t="s">
        <v>46</v>
      </c>
      <c r="J850" s="1" t="s">
        <v>46</v>
      </c>
      <c r="K850" s="1" t="s">
        <v>46</v>
      </c>
      <c r="L850" s="1" t="s">
        <v>46</v>
      </c>
      <c r="M850" s="1" t="s">
        <v>46</v>
      </c>
      <c r="N850" s="1" t="s">
        <v>46</v>
      </c>
      <c r="O850" s="1" t="s">
        <v>46</v>
      </c>
      <c r="P850" s="1" t="s">
        <v>46</v>
      </c>
      <c r="Q850" s="11" t="str">
        <f>IF(OR(SMS[[#This Row],[El mensaje es asertivo, sin maltrato]]="No Cumple",SMS[[#This Row],[No brinda información sensible o falsa que afecte al cliente o la aplicación]]="No Cumple"),"No Cumple","Cumple")</f>
        <v>Cumple</v>
      </c>
      <c r="R850" s="1" t="s">
        <v>75</v>
      </c>
      <c r="S850" s="4">
        <v>1</v>
      </c>
      <c r="T850" s="9">
        <f>IF(SMS[[#This Row],[Legal]]="No Cumple",0,SMS[[#This Row],[Nota]])</f>
        <v>1</v>
      </c>
    </row>
    <row r="851" spans="1:20" x14ac:dyDescent="0.25">
      <c r="A851" s="1" t="str">
        <f>SMS[[#This Row],[ID Asesor]]&amp;SMS[[#This Row],[Fecha Monitoreo]]</f>
        <v>364545869</v>
      </c>
      <c r="B851" s="2">
        <v>45869</v>
      </c>
      <c r="C851" s="1" t="s">
        <v>42</v>
      </c>
      <c r="D851" s="1">
        <v>3645</v>
      </c>
      <c r="E851" s="2">
        <v>45869</v>
      </c>
      <c r="F851" s="3">
        <v>0.51111111111111107</v>
      </c>
      <c r="G851" s="1" t="s">
        <v>51</v>
      </c>
      <c r="H851" s="1" t="s">
        <v>52</v>
      </c>
      <c r="I851" s="1" t="s">
        <v>46</v>
      </c>
      <c r="J851" s="1" t="s">
        <v>46</v>
      </c>
      <c r="K851" s="1" t="s">
        <v>46</v>
      </c>
      <c r="L851" s="1" t="s">
        <v>46</v>
      </c>
      <c r="M851" s="1" t="s">
        <v>46</v>
      </c>
      <c r="N851" s="1" t="s">
        <v>46</v>
      </c>
      <c r="O851" s="1" t="s">
        <v>46</v>
      </c>
      <c r="P851" s="1" t="s">
        <v>46</v>
      </c>
      <c r="Q851" s="11" t="str">
        <f>IF(OR(SMS[[#This Row],[El mensaje es asertivo, sin maltrato]]="No Cumple",SMS[[#This Row],[No brinda información sensible o falsa que afecte al cliente o la aplicación]]="No Cumple"),"No Cumple","Cumple")</f>
        <v>Cumple</v>
      </c>
      <c r="R851" s="1" t="s">
        <v>102</v>
      </c>
      <c r="S851" s="4">
        <v>1</v>
      </c>
      <c r="T851" s="9">
        <f>IF(SMS[[#This Row],[Legal]]="No Cumple",0,SMS[[#This Row],[Nota]])</f>
        <v>1</v>
      </c>
    </row>
    <row r="852" spans="1:20" x14ac:dyDescent="0.25">
      <c r="A852" s="1" t="str">
        <f>SMS[[#This Row],[ID Asesor]]&amp;SMS[[#This Row],[Fecha Monitoreo]]</f>
        <v>363345869</v>
      </c>
      <c r="B852" s="2">
        <v>45869</v>
      </c>
      <c r="C852" s="1" t="s">
        <v>42</v>
      </c>
      <c r="D852" s="1">
        <v>3633</v>
      </c>
      <c r="E852" s="2">
        <v>45869</v>
      </c>
      <c r="F852" s="3">
        <v>0.48541666666666666</v>
      </c>
      <c r="G852" s="1" t="s">
        <v>51</v>
      </c>
      <c r="H852" s="1" t="s">
        <v>52</v>
      </c>
      <c r="I852" s="1" t="s">
        <v>46</v>
      </c>
      <c r="J852" s="1" t="s">
        <v>46</v>
      </c>
      <c r="K852" s="1" t="s">
        <v>46</v>
      </c>
      <c r="L852" s="1" t="s">
        <v>47</v>
      </c>
      <c r="M852" s="1" t="s">
        <v>46</v>
      </c>
      <c r="N852" s="1" t="s">
        <v>46</v>
      </c>
      <c r="O852" s="1" t="s">
        <v>46</v>
      </c>
      <c r="P852" s="1" t="s">
        <v>46</v>
      </c>
      <c r="Q852" s="11" t="str">
        <f>IF(OR(SMS[[#This Row],[El mensaje es asertivo, sin maltrato]]="No Cumple",SMS[[#This Row],[No brinda información sensible o falsa que afecte al cliente o la aplicación]]="No Cumple"),"No Cumple","Cumple")</f>
        <v>Cumple</v>
      </c>
      <c r="R852" s="1" t="s">
        <v>2168</v>
      </c>
      <c r="S852" s="4">
        <v>0.8</v>
      </c>
      <c r="T852" s="9">
        <f>IF(SMS[[#This Row],[Legal]]="No Cumple",0,SMS[[#This Row],[Nota]])</f>
        <v>0.8</v>
      </c>
    </row>
    <row r="853" spans="1:20" x14ac:dyDescent="0.25">
      <c r="A853" s="1" t="str">
        <f>SMS[[#This Row],[ID Asesor]]&amp;SMS[[#This Row],[Fecha Monitoreo]]</f>
        <v>383445869</v>
      </c>
      <c r="B853" s="2">
        <v>45869</v>
      </c>
      <c r="C853" s="1" t="s">
        <v>59</v>
      </c>
      <c r="D853" s="1">
        <v>3834</v>
      </c>
      <c r="E853" s="2">
        <v>45869</v>
      </c>
      <c r="F853" s="3">
        <v>0.5493055555555556</v>
      </c>
      <c r="G853" s="1" t="s">
        <v>60</v>
      </c>
      <c r="H853" s="1" t="s">
        <v>52</v>
      </c>
      <c r="I853" s="1" t="s">
        <v>46</v>
      </c>
      <c r="J853" s="1" t="s">
        <v>46</v>
      </c>
      <c r="K853" s="1" t="s">
        <v>46</v>
      </c>
      <c r="L853" s="1" t="s">
        <v>46</v>
      </c>
      <c r="M853" s="1" t="s">
        <v>46</v>
      </c>
      <c r="N853" s="1" t="s">
        <v>47</v>
      </c>
      <c r="O853" s="1" t="s">
        <v>46</v>
      </c>
      <c r="P853" s="1" t="s">
        <v>46</v>
      </c>
      <c r="Q853" s="11" t="str">
        <f>IF(OR(SMS[[#This Row],[El mensaje es asertivo, sin maltrato]]="No Cumple",SMS[[#This Row],[No brinda información sensible o falsa que afecte al cliente o la aplicación]]="No Cumple"),"No Cumple","Cumple")</f>
        <v>Cumple</v>
      </c>
      <c r="R853" s="1" t="s">
        <v>1935</v>
      </c>
      <c r="S853" s="4">
        <v>0.85</v>
      </c>
      <c r="T853" s="9">
        <f>IF(SMS[[#This Row],[Legal]]="No Cumple",0,SMS[[#This Row],[Nota]])</f>
        <v>0.85</v>
      </c>
    </row>
    <row r="854" spans="1:20" x14ac:dyDescent="0.25">
      <c r="A854" s="1" t="str">
        <f>SMS[[#This Row],[ID Asesor]]&amp;SMS[[#This Row],[Fecha Monitoreo]]</f>
        <v>366545869</v>
      </c>
      <c r="B854" s="2">
        <v>45869</v>
      </c>
      <c r="C854" s="1" t="s">
        <v>59</v>
      </c>
      <c r="D854" s="1">
        <v>3665</v>
      </c>
      <c r="E854" s="2">
        <v>45869</v>
      </c>
      <c r="F854" s="3">
        <v>0.70833333333333337</v>
      </c>
      <c r="G854" s="1" t="s">
        <v>43</v>
      </c>
      <c r="H854" s="1" t="s">
        <v>52</v>
      </c>
      <c r="I854" s="1" t="s">
        <v>46</v>
      </c>
      <c r="J854" s="1" t="s">
        <v>46</v>
      </c>
      <c r="K854" s="1" t="s">
        <v>47</v>
      </c>
      <c r="L854" s="1" t="s">
        <v>47</v>
      </c>
      <c r="M854" s="1" t="s">
        <v>46</v>
      </c>
      <c r="N854" s="1" t="s">
        <v>46</v>
      </c>
      <c r="O854" s="1" t="s">
        <v>46</v>
      </c>
      <c r="P854" s="1" t="s">
        <v>46</v>
      </c>
      <c r="Q854" s="11" t="str">
        <f>IF(OR(SMS[[#This Row],[El mensaje es asertivo, sin maltrato]]="No Cumple",SMS[[#This Row],[No brinda información sensible o falsa que afecte al cliente o la aplicación]]="No Cumple"),"No Cumple","Cumple")</f>
        <v>Cumple</v>
      </c>
      <c r="R854" s="1" t="s">
        <v>2169</v>
      </c>
      <c r="S854" s="4">
        <v>0.6</v>
      </c>
      <c r="T854" s="9">
        <f>IF(SMS[[#This Row],[Legal]]="No Cumple",0,SMS[[#This Row],[Nota]])</f>
        <v>0.6</v>
      </c>
    </row>
    <row r="855" spans="1:20" x14ac:dyDescent="0.25">
      <c r="A855" s="1" t="str">
        <f>SMS[[#This Row],[ID Asesor]]&amp;SMS[[#This Row],[Fecha Monitoreo]]</f>
        <v>387445869</v>
      </c>
      <c r="B855" s="2">
        <v>45869</v>
      </c>
      <c r="C855" s="1" t="s">
        <v>42</v>
      </c>
      <c r="D855" s="1">
        <v>3874</v>
      </c>
      <c r="E855" s="2">
        <v>45869</v>
      </c>
      <c r="F855" s="3">
        <v>0.47013888888888888</v>
      </c>
      <c r="G855" s="1" t="s">
        <v>60</v>
      </c>
      <c r="H855" s="1" t="s">
        <v>52</v>
      </c>
      <c r="I855" s="1" t="s">
        <v>47</v>
      </c>
      <c r="J855" s="1" t="s">
        <v>46</v>
      </c>
      <c r="K855" s="1" t="s">
        <v>46</v>
      </c>
      <c r="L855" s="1" t="s">
        <v>46</v>
      </c>
      <c r="M855" s="1" t="s">
        <v>46</v>
      </c>
      <c r="N855" s="1" t="s">
        <v>46</v>
      </c>
      <c r="O855" s="1" t="s">
        <v>46</v>
      </c>
      <c r="P855" s="1" t="s">
        <v>46</v>
      </c>
      <c r="Q855" s="11" t="str">
        <f>IF(OR(SMS[[#This Row],[El mensaje es asertivo, sin maltrato]]="No Cumple",SMS[[#This Row],[No brinda información sensible o falsa que afecte al cliente o la aplicación]]="No Cumple"),"No Cumple","Cumple")</f>
        <v>Cumple</v>
      </c>
      <c r="R855" s="1" t="s">
        <v>2041</v>
      </c>
      <c r="S855" s="4">
        <v>0.85</v>
      </c>
      <c r="T855" s="9">
        <f>IF(SMS[[#This Row],[Legal]]="No Cumple",0,SMS[[#This Row],[Nota]])</f>
        <v>0.85</v>
      </c>
    </row>
    <row r="856" spans="1:20" x14ac:dyDescent="0.25">
      <c r="A856" s="1" t="str">
        <f>SMS[[#This Row],[ID Asesor]]&amp;SMS[[#This Row],[Fecha Monitoreo]]</f>
        <v>359945869</v>
      </c>
      <c r="B856" s="2">
        <v>45869</v>
      </c>
      <c r="C856" s="1" t="s">
        <v>42</v>
      </c>
      <c r="D856" s="1">
        <v>3599</v>
      </c>
      <c r="E856" s="2">
        <v>45869</v>
      </c>
      <c r="F856" s="3">
        <v>0.3888888888888889</v>
      </c>
      <c r="G856" s="1" t="s">
        <v>60</v>
      </c>
      <c r="H856" s="1" t="s">
        <v>52</v>
      </c>
      <c r="I856" s="1" t="s">
        <v>46</v>
      </c>
      <c r="J856" s="1" t="s">
        <v>46</v>
      </c>
      <c r="K856" s="1" t="s">
        <v>46</v>
      </c>
      <c r="L856" s="1" t="s">
        <v>46</v>
      </c>
      <c r="M856" s="1" t="s">
        <v>46</v>
      </c>
      <c r="N856" s="1" t="s">
        <v>46</v>
      </c>
      <c r="O856" s="1" t="s">
        <v>47</v>
      </c>
      <c r="P856" s="1" t="s">
        <v>46</v>
      </c>
      <c r="Q856" s="11" t="str">
        <f>IF(OR(SMS[[#This Row],[El mensaje es asertivo, sin maltrato]]="No Cumple",SMS[[#This Row],[No brinda información sensible o falsa que afecte al cliente o la aplicación]]="No Cumple"),"No Cumple","Cumple")</f>
        <v>No Cumple</v>
      </c>
      <c r="R856" s="1" t="s">
        <v>1599</v>
      </c>
      <c r="S856" s="4">
        <v>1</v>
      </c>
      <c r="T856" s="9">
        <f>IF(SMS[[#This Row],[Legal]]="No Cumple",0,SMS[[#This Row],[Nota]])</f>
        <v>0</v>
      </c>
    </row>
    <row r="857" spans="1:20" x14ac:dyDescent="0.25">
      <c r="A857" s="1" t="str">
        <f>SMS[[#This Row],[ID Asesor]]&amp;SMS[[#This Row],[Fecha Monitoreo]]</f>
        <v>387645869</v>
      </c>
      <c r="B857" s="2">
        <v>45869</v>
      </c>
      <c r="C857" s="1" t="s">
        <v>59</v>
      </c>
      <c r="D857" s="1">
        <v>3876</v>
      </c>
      <c r="E857" s="2">
        <v>45869</v>
      </c>
      <c r="F857" s="3">
        <v>0.70972222222222225</v>
      </c>
      <c r="G857" s="1" t="s">
        <v>51</v>
      </c>
      <c r="H857" s="1" t="s">
        <v>52</v>
      </c>
      <c r="I857" s="1" t="s">
        <v>46</v>
      </c>
      <c r="J857" s="1" t="s">
        <v>46</v>
      </c>
      <c r="K857" s="1" t="s">
        <v>46</v>
      </c>
      <c r="L857" s="1" t="s">
        <v>46</v>
      </c>
      <c r="M857" s="1" t="s">
        <v>46</v>
      </c>
      <c r="N857" s="1" t="s">
        <v>46</v>
      </c>
      <c r="O857" s="1" t="s">
        <v>46</v>
      </c>
      <c r="P857" s="1" t="s">
        <v>46</v>
      </c>
      <c r="Q857" s="11" t="str">
        <f>IF(OR(SMS[[#This Row],[El mensaje es asertivo, sin maltrato]]="No Cumple",SMS[[#This Row],[No brinda información sensible o falsa que afecte al cliente o la aplicación]]="No Cumple"),"No Cumple","Cumple")</f>
        <v>Cumple</v>
      </c>
      <c r="R857" s="1" t="s">
        <v>75</v>
      </c>
      <c r="S857" s="4">
        <v>1</v>
      </c>
      <c r="T857" s="9">
        <f>IF(SMS[[#This Row],[Legal]]="No Cumple",0,SMS[[#This Row],[Nota]])</f>
        <v>1</v>
      </c>
    </row>
    <row r="858" spans="1:20" x14ac:dyDescent="0.25">
      <c r="A858" s="1" t="str">
        <f>SMS[[#This Row],[ID Asesor]]&amp;SMS[[#This Row],[Fecha Monitoreo]]</f>
        <v>301145869</v>
      </c>
      <c r="B858" s="2">
        <v>45869</v>
      </c>
      <c r="C858" s="1" t="s">
        <v>42</v>
      </c>
      <c r="D858" s="1">
        <v>3011</v>
      </c>
      <c r="E858" s="2">
        <v>45869</v>
      </c>
      <c r="F858" s="3">
        <v>0.10069444444444445</v>
      </c>
      <c r="G858" s="1" t="s">
        <v>51</v>
      </c>
      <c r="H858" s="1" t="s">
        <v>52</v>
      </c>
      <c r="I858" s="1" t="s">
        <v>47</v>
      </c>
      <c r="J858" s="1" t="s">
        <v>46</v>
      </c>
      <c r="K858" s="1" t="s">
        <v>46</v>
      </c>
      <c r="L858" s="1" t="s">
        <v>46</v>
      </c>
      <c r="M858" s="1" t="s">
        <v>46</v>
      </c>
      <c r="N858" s="1" t="s">
        <v>46</v>
      </c>
      <c r="O858" s="1" t="s">
        <v>46</v>
      </c>
      <c r="P858" s="1" t="s">
        <v>46</v>
      </c>
      <c r="Q858" s="11" t="str">
        <f>IF(OR(SMS[[#This Row],[El mensaje es asertivo, sin maltrato]]="No Cumple",SMS[[#This Row],[No brinda información sensible o falsa que afecte al cliente o la aplicación]]="No Cumple"),"No Cumple","Cumple")</f>
        <v>Cumple</v>
      </c>
      <c r="R858" s="1" t="s">
        <v>2041</v>
      </c>
      <c r="S858" s="4">
        <v>0.85</v>
      </c>
      <c r="T858" s="9">
        <f>IF(SMS[[#This Row],[Legal]]="No Cumple",0,SMS[[#This Row],[Nota]])</f>
        <v>0.85</v>
      </c>
    </row>
    <row r="859" spans="1:20" x14ac:dyDescent="0.25">
      <c r="A859" s="1" t="str">
        <f>SMS[[#This Row],[ID Asesor]]&amp;SMS[[#This Row],[Fecha Monitoreo]]</f>
        <v>308545869</v>
      </c>
      <c r="B859" s="2">
        <v>45869</v>
      </c>
      <c r="C859" s="1" t="s">
        <v>59</v>
      </c>
      <c r="D859" s="1">
        <v>3085</v>
      </c>
      <c r="E859" s="2">
        <v>45869</v>
      </c>
      <c r="F859" s="3">
        <v>0.54166666666666663</v>
      </c>
      <c r="G859" s="1" t="s">
        <v>43</v>
      </c>
      <c r="H859" s="1" t="s">
        <v>52</v>
      </c>
      <c r="I859" s="1" t="s">
        <v>46</v>
      </c>
      <c r="J859" s="1" t="s">
        <v>46</v>
      </c>
      <c r="K859" s="1" t="s">
        <v>46</v>
      </c>
      <c r="L859" s="1" t="s">
        <v>46</v>
      </c>
      <c r="M859" s="1" t="s">
        <v>46</v>
      </c>
      <c r="N859" s="1" t="s">
        <v>46</v>
      </c>
      <c r="O859" s="1" t="s">
        <v>46</v>
      </c>
      <c r="P859" s="1" t="s">
        <v>46</v>
      </c>
      <c r="Q859" s="11" t="str">
        <f>IF(OR(SMS[[#This Row],[El mensaje es asertivo, sin maltrato]]="No Cumple",SMS[[#This Row],[No brinda información sensible o falsa que afecte al cliente o la aplicación]]="No Cumple"),"No Cumple","Cumple")</f>
        <v>Cumple</v>
      </c>
      <c r="R859" s="1" t="s">
        <v>75</v>
      </c>
      <c r="S859" s="4">
        <v>1</v>
      </c>
      <c r="T859" s="9">
        <f>IF(SMS[[#This Row],[Legal]]="No Cumple",0,SMS[[#This Row],[Nota]])</f>
        <v>1</v>
      </c>
    </row>
    <row r="860" spans="1:20" x14ac:dyDescent="0.25">
      <c r="A860" s="1" t="str">
        <f>SMS[[#This Row],[ID Asesor]]&amp;SMS[[#This Row],[Fecha Monitoreo]]</f>
        <v>366545869</v>
      </c>
      <c r="B860" s="2">
        <v>45869</v>
      </c>
      <c r="C860" s="1" t="s">
        <v>59</v>
      </c>
      <c r="D860" s="1">
        <v>3665</v>
      </c>
      <c r="E860" s="2">
        <v>45869</v>
      </c>
      <c r="F860" s="3">
        <v>0.70833333333333337</v>
      </c>
      <c r="G860" s="1" t="s">
        <v>43</v>
      </c>
      <c r="H860" s="1" t="s">
        <v>52</v>
      </c>
      <c r="I860" s="1" t="s">
        <v>46</v>
      </c>
      <c r="J860" s="1" t="s">
        <v>46</v>
      </c>
      <c r="K860" s="1" t="s">
        <v>46</v>
      </c>
      <c r="L860" s="1" t="s">
        <v>46</v>
      </c>
      <c r="M860" s="1" t="s">
        <v>46</v>
      </c>
      <c r="N860" s="1" t="s">
        <v>46</v>
      </c>
      <c r="O860" s="1" t="s">
        <v>46</v>
      </c>
      <c r="P860" s="1" t="s">
        <v>46</v>
      </c>
      <c r="Q860" s="11" t="str">
        <f>IF(OR(SMS[[#This Row],[El mensaje es asertivo, sin maltrato]]="No Cumple",SMS[[#This Row],[No brinda información sensible o falsa que afecte al cliente o la aplicación]]="No Cumple"),"No Cumple","Cumple")</f>
        <v>Cumple</v>
      </c>
      <c r="R860" s="1" t="s">
        <v>75</v>
      </c>
      <c r="S860" s="4">
        <v>1</v>
      </c>
      <c r="T860" s="9">
        <f>IF(SMS[[#This Row],[Legal]]="No Cumple",0,SMS[[#This Row],[Nota]])</f>
        <v>1</v>
      </c>
    </row>
    <row r="861" spans="1:20" x14ac:dyDescent="0.25">
      <c r="A861" s="1" t="str">
        <f>SMS[[#This Row],[ID Asesor]]&amp;SMS[[#This Row],[Fecha Monitoreo]]</f>
        <v>368845870</v>
      </c>
      <c r="B861" s="2">
        <v>45870</v>
      </c>
      <c r="C861" s="1" t="s">
        <v>42</v>
      </c>
      <c r="D861" s="1">
        <v>3688</v>
      </c>
      <c r="E861" s="2">
        <v>45870</v>
      </c>
      <c r="F861" s="3">
        <v>0.47152777777777777</v>
      </c>
      <c r="G861" s="1" t="s">
        <v>51</v>
      </c>
      <c r="H861" s="1" t="s">
        <v>52</v>
      </c>
      <c r="I861" s="1" t="s">
        <v>46</v>
      </c>
      <c r="J861" s="1" t="s">
        <v>46</v>
      </c>
      <c r="K861" s="1" t="s">
        <v>46</v>
      </c>
      <c r="L861" s="1" t="s">
        <v>46</v>
      </c>
      <c r="M861" s="1" t="s">
        <v>46</v>
      </c>
      <c r="N861" s="1" t="s">
        <v>46</v>
      </c>
      <c r="O861" s="1" t="s">
        <v>46</v>
      </c>
      <c r="P861" s="1" t="s">
        <v>46</v>
      </c>
      <c r="Q861" s="11" t="str">
        <f>IF(OR(SMS[[#This Row],[El mensaje es asertivo, sin maltrato]]="No Cumple",SMS[[#This Row],[No brinda información sensible o falsa que afecte al cliente o la aplicación]]="No Cumple"),"No Cumple","Cumple")</f>
        <v>Cumple</v>
      </c>
      <c r="R861" s="1" t="s">
        <v>102</v>
      </c>
      <c r="S861" s="4">
        <v>1</v>
      </c>
      <c r="T861" s="9">
        <f>IF(SMS[[#This Row],[Legal]]="No Cumple",0,SMS[[#This Row],[Nota]])</f>
        <v>1</v>
      </c>
    </row>
    <row r="862" spans="1:20" x14ac:dyDescent="0.25">
      <c r="A862" s="1" t="str">
        <f>SMS[[#This Row],[ID Asesor]]&amp;SMS[[#This Row],[Fecha Monitoreo]]</f>
        <v>398545870</v>
      </c>
      <c r="B862" s="2">
        <v>45870</v>
      </c>
      <c r="C862" s="1" t="s">
        <v>42</v>
      </c>
      <c r="D862" s="1">
        <v>3985</v>
      </c>
      <c r="E862" s="2">
        <v>45870</v>
      </c>
      <c r="F862" s="3">
        <v>0.52638888888888891</v>
      </c>
      <c r="G862" s="1" t="s">
        <v>51</v>
      </c>
      <c r="H862" s="1" t="s">
        <v>52</v>
      </c>
      <c r="I862" s="1" t="s">
        <v>47</v>
      </c>
      <c r="J862" s="1" t="s">
        <v>46</v>
      </c>
      <c r="K862" s="1" t="s">
        <v>46</v>
      </c>
      <c r="L862" s="1" t="s">
        <v>46</v>
      </c>
      <c r="M862" s="1" t="s">
        <v>46</v>
      </c>
      <c r="N862" s="1" t="s">
        <v>46</v>
      </c>
      <c r="O862" s="1" t="s">
        <v>46</v>
      </c>
      <c r="P862" s="1" t="s">
        <v>46</v>
      </c>
      <c r="Q862" s="11" t="str">
        <f>IF(OR(SMS[[#This Row],[El mensaje es asertivo, sin maltrato]]="No Cumple",SMS[[#This Row],[No brinda información sensible o falsa que afecte al cliente o la aplicación]]="No Cumple"),"No Cumple","Cumple")</f>
        <v>Cumple</v>
      </c>
      <c r="R862" s="1" t="s">
        <v>2236</v>
      </c>
      <c r="S862" s="4">
        <v>0.85</v>
      </c>
      <c r="T862" s="9">
        <f>IF(SMS[[#This Row],[Legal]]="No Cumple",0,SMS[[#This Row],[Nota]])</f>
        <v>0.85</v>
      </c>
    </row>
    <row r="863" spans="1:20" x14ac:dyDescent="0.25">
      <c r="A863" s="1" t="str">
        <f>SMS[[#This Row],[ID Asesor]]&amp;SMS[[#This Row],[Fecha Monitoreo]]</f>
        <v>366645870</v>
      </c>
      <c r="B863" s="2">
        <v>45870</v>
      </c>
      <c r="C863" s="1" t="s">
        <v>42</v>
      </c>
      <c r="D863" s="1">
        <v>3666</v>
      </c>
      <c r="E863" s="2">
        <v>45870</v>
      </c>
      <c r="F863" s="3">
        <v>6.3888888888888884E-2</v>
      </c>
      <c r="G863" s="1" t="s">
        <v>51</v>
      </c>
      <c r="H863" s="1" t="s">
        <v>52</v>
      </c>
      <c r="I863" s="1" t="s">
        <v>46</v>
      </c>
      <c r="J863" s="1" t="s">
        <v>46</v>
      </c>
      <c r="K863" s="1" t="s">
        <v>46</v>
      </c>
      <c r="L863" s="1" t="s">
        <v>46</v>
      </c>
      <c r="M863" s="1" t="s">
        <v>46</v>
      </c>
      <c r="N863" s="1" t="s">
        <v>46</v>
      </c>
      <c r="O863" s="1" t="s">
        <v>46</v>
      </c>
      <c r="P863" s="1" t="s">
        <v>46</v>
      </c>
      <c r="Q863" s="11" t="str">
        <f>IF(OR(SMS[[#This Row],[El mensaje es asertivo, sin maltrato]]="No Cumple",SMS[[#This Row],[No brinda información sensible o falsa que afecte al cliente o la aplicación]]="No Cumple"),"No Cumple","Cumple")</f>
        <v>Cumple</v>
      </c>
      <c r="R863" s="1" t="s">
        <v>100</v>
      </c>
      <c r="S863" s="4">
        <v>1</v>
      </c>
      <c r="T863" s="9">
        <f>IF(SMS[[#This Row],[Legal]]="No Cumple",0,SMS[[#This Row],[Nota]])</f>
        <v>1</v>
      </c>
    </row>
    <row r="864" spans="1:20" x14ac:dyDescent="0.25">
      <c r="A864" s="1" t="str">
        <f>SMS[[#This Row],[ID Asesor]]&amp;SMS[[#This Row],[Fecha Monitoreo]]</f>
        <v>398645870</v>
      </c>
      <c r="B864" s="2">
        <v>45870</v>
      </c>
      <c r="C864" s="1" t="s">
        <v>59</v>
      </c>
      <c r="D864" s="1">
        <v>3986</v>
      </c>
      <c r="E864" s="2">
        <v>45870</v>
      </c>
      <c r="F864" s="3">
        <v>0.67986111111111114</v>
      </c>
      <c r="G864" s="1" t="s">
        <v>51</v>
      </c>
      <c r="H864" s="1" t="s">
        <v>52</v>
      </c>
      <c r="I864" s="1" t="s">
        <v>46</v>
      </c>
      <c r="J864" s="1" t="s">
        <v>46</v>
      </c>
      <c r="K864" s="1" t="s">
        <v>46</v>
      </c>
      <c r="L864" s="1" t="s">
        <v>46</v>
      </c>
      <c r="M864" s="1" t="s">
        <v>46</v>
      </c>
      <c r="N864" s="1" t="s">
        <v>46</v>
      </c>
      <c r="O864" s="1" t="s">
        <v>46</v>
      </c>
      <c r="P864" s="1" t="s">
        <v>46</v>
      </c>
      <c r="Q864" s="11" t="str">
        <f>IF(OR(SMS[[#This Row],[El mensaje es asertivo, sin maltrato]]="No Cumple",SMS[[#This Row],[No brinda información sensible o falsa que afecte al cliente o la aplicación]]="No Cumple"),"No Cumple","Cumple")</f>
        <v>Cumple</v>
      </c>
      <c r="R864" s="1" t="s">
        <v>75</v>
      </c>
      <c r="S864" s="4">
        <v>1</v>
      </c>
      <c r="T864" s="9">
        <f>IF(SMS[[#This Row],[Legal]]="No Cumple",0,SMS[[#This Row],[Nota]])</f>
        <v>1</v>
      </c>
    </row>
    <row r="865" spans="1:20" x14ac:dyDescent="0.25">
      <c r="A865" s="1" t="str">
        <f>SMS[[#This Row],[ID Asesor]]&amp;SMS[[#This Row],[Fecha Monitoreo]]</f>
        <v>373645870</v>
      </c>
      <c r="B865" s="2">
        <v>45870</v>
      </c>
      <c r="C865" s="1" t="s">
        <v>59</v>
      </c>
      <c r="D865" s="1">
        <v>3736</v>
      </c>
      <c r="E865" s="2">
        <v>45870</v>
      </c>
      <c r="F865" s="3">
        <v>0.65</v>
      </c>
      <c r="G865" s="1" t="s">
        <v>43</v>
      </c>
      <c r="H865" s="1" t="s">
        <v>52</v>
      </c>
      <c r="I865" s="1" t="s">
        <v>46</v>
      </c>
      <c r="J865" s="1" t="s">
        <v>46</v>
      </c>
      <c r="K865" s="1" t="s">
        <v>46</v>
      </c>
      <c r="L865" s="1" t="s">
        <v>46</v>
      </c>
      <c r="M865" s="1" t="s">
        <v>46</v>
      </c>
      <c r="N865" s="1" t="s">
        <v>46</v>
      </c>
      <c r="O865" s="1" t="s">
        <v>46</v>
      </c>
      <c r="P865" s="1" t="s">
        <v>46</v>
      </c>
      <c r="Q865" s="11" t="str">
        <f>IF(OR(SMS[[#This Row],[El mensaje es asertivo, sin maltrato]]="No Cumple",SMS[[#This Row],[No brinda información sensible o falsa que afecte al cliente o la aplicación]]="No Cumple"),"No Cumple","Cumple")</f>
        <v>Cumple</v>
      </c>
      <c r="R865" s="1" t="s">
        <v>75</v>
      </c>
      <c r="S865" s="4">
        <v>1</v>
      </c>
      <c r="T865" s="9">
        <f>IF(SMS[[#This Row],[Legal]]="No Cumple",0,SMS[[#This Row],[Nota]])</f>
        <v>1</v>
      </c>
    </row>
    <row r="866" spans="1:20" x14ac:dyDescent="0.25">
      <c r="A866" s="1" t="str">
        <f>SMS[[#This Row],[ID Asesor]]&amp;SMS[[#This Row],[Fecha Monitoreo]]</f>
        <v>299445870</v>
      </c>
      <c r="B866" s="2">
        <v>45870</v>
      </c>
      <c r="C866" s="1" t="s">
        <v>42</v>
      </c>
      <c r="D866" s="1">
        <v>2994</v>
      </c>
      <c r="E866" s="2">
        <v>45869</v>
      </c>
      <c r="F866" s="3">
        <v>9.375E-2</v>
      </c>
      <c r="G866" s="1" t="s">
        <v>51</v>
      </c>
      <c r="H866" s="1" t="s">
        <v>52</v>
      </c>
      <c r="I866" s="1" t="s">
        <v>46</v>
      </c>
      <c r="J866" s="1" t="s">
        <v>46</v>
      </c>
      <c r="K866" s="1" t="s">
        <v>46</v>
      </c>
      <c r="L866" s="1" t="s">
        <v>46</v>
      </c>
      <c r="M866" s="1" t="s">
        <v>46</v>
      </c>
      <c r="N866" s="1" t="s">
        <v>46</v>
      </c>
      <c r="O866" s="1" t="s">
        <v>46</v>
      </c>
      <c r="P866" s="1" t="s">
        <v>46</v>
      </c>
      <c r="Q866" s="11" t="str">
        <f>IF(OR(SMS[[#This Row],[El mensaje es asertivo, sin maltrato]]="No Cumple",SMS[[#This Row],[No brinda información sensible o falsa que afecte al cliente o la aplicación]]="No Cumple"),"No Cumple","Cumple")</f>
        <v>Cumple</v>
      </c>
      <c r="R866" s="1" t="s">
        <v>95</v>
      </c>
      <c r="S866" s="4">
        <v>1</v>
      </c>
      <c r="T866" s="9">
        <f>IF(SMS[[#This Row],[Legal]]="No Cumple",0,SMS[[#This Row],[Nota]])</f>
        <v>1</v>
      </c>
    </row>
    <row r="867" spans="1:20" x14ac:dyDescent="0.25">
      <c r="A867" s="1" t="str">
        <f>SMS[[#This Row],[ID Asesor]]&amp;SMS[[#This Row],[Fecha Monitoreo]]</f>
        <v>214845870</v>
      </c>
      <c r="B867" s="2">
        <v>45870</v>
      </c>
      <c r="C867" s="1" t="s">
        <v>59</v>
      </c>
      <c r="D867" s="1">
        <v>2148</v>
      </c>
      <c r="E867" s="2">
        <v>45870</v>
      </c>
      <c r="F867" s="3">
        <v>0.67083333333333328</v>
      </c>
      <c r="G867" s="1" t="s">
        <v>60</v>
      </c>
      <c r="H867" s="1" t="s">
        <v>52</v>
      </c>
      <c r="I867" s="1" t="s">
        <v>46</v>
      </c>
      <c r="J867" s="1" t="s">
        <v>46</v>
      </c>
      <c r="K867" s="1" t="s">
        <v>46</v>
      </c>
      <c r="L867" s="1" t="s">
        <v>46</v>
      </c>
      <c r="M867" s="1" t="s">
        <v>46</v>
      </c>
      <c r="N867" s="1" t="s">
        <v>46</v>
      </c>
      <c r="O867" s="1" t="s">
        <v>46</v>
      </c>
      <c r="P867" s="1" t="s">
        <v>46</v>
      </c>
      <c r="Q867" s="11" t="str">
        <f>IF(OR(SMS[[#This Row],[El mensaje es asertivo, sin maltrato]]="No Cumple",SMS[[#This Row],[No brinda información sensible o falsa que afecte al cliente o la aplicación]]="No Cumple"),"No Cumple","Cumple")</f>
        <v>Cumple</v>
      </c>
      <c r="R867" s="1" t="s">
        <v>75</v>
      </c>
      <c r="S867" s="4">
        <v>1</v>
      </c>
      <c r="T867" s="9">
        <f>IF(SMS[[#This Row],[Legal]]="No Cumple",0,SMS[[#This Row],[Nota]])</f>
        <v>1</v>
      </c>
    </row>
    <row r="868" spans="1:20" x14ac:dyDescent="0.25">
      <c r="A868" s="1" t="str">
        <f>SMS[[#This Row],[ID Asesor]]&amp;SMS[[#This Row],[Fecha Monitoreo]]</f>
        <v>317045870</v>
      </c>
      <c r="B868" s="2">
        <v>45870</v>
      </c>
      <c r="C868" s="1" t="s">
        <v>59</v>
      </c>
      <c r="D868" s="1">
        <v>3170</v>
      </c>
      <c r="E868" s="2">
        <v>45870</v>
      </c>
      <c r="F868" s="3">
        <v>0.67222222222222228</v>
      </c>
      <c r="G868" s="1" t="s">
        <v>60</v>
      </c>
      <c r="H868" s="1" t="s">
        <v>52</v>
      </c>
      <c r="I868" s="1" t="s">
        <v>46</v>
      </c>
      <c r="J868" s="1" t="s">
        <v>46</v>
      </c>
      <c r="K868" s="1" t="s">
        <v>46</v>
      </c>
      <c r="L868" s="1" t="s">
        <v>46</v>
      </c>
      <c r="M868" s="1" t="s">
        <v>46</v>
      </c>
      <c r="N868" s="1" t="s">
        <v>46</v>
      </c>
      <c r="O868" s="1" t="s">
        <v>46</v>
      </c>
      <c r="P868" s="1" t="s">
        <v>46</v>
      </c>
      <c r="Q868" s="11" t="str">
        <f>IF(OR(SMS[[#This Row],[El mensaje es asertivo, sin maltrato]]="No Cumple",SMS[[#This Row],[No brinda información sensible o falsa que afecte al cliente o la aplicación]]="No Cumple"),"No Cumple","Cumple")</f>
        <v>Cumple</v>
      </c>
      <c r="R868" s="1" t="s">
        <v>75</v>
      </c>
      <c r="S868" s="4">
        <v>1</v>
      </c>
      <c r="T868" s="9">
        <f>IF(SMS[[#This Row],[Legal]]="No Cumple",0,SMS[[#This Row],[Nota]])</f>
        <v>1</v>
      </c>
    </row>
    <row r="869" spans="1:20" x14ac:dyDescent="0.25">
      <c r="A869" s="1" t="str">
        <f>SMS[[#This Row],[ID Asesor]]&amp;SMS[[#This Row],[Fecha Monitoreo]]</f>
        <v>385745870</v>
      </c>
      <c r="B869" s="2">
        <v>45870</v>
      </c>
      <c r="C869" s="1" t="s">
        <v>42</v>
      </c>
      <c r="D869" s="1">
        <v>3857</v>
      </c>
      <c r="E869" s="2">
        <v>45870</v>
      </c>
      <c r="F869" s="3">
        <v>4.9305555555555554E-2</v>
      </c>
      <c r="G869" s="1" t="s">
        <v>60</v>
      </c>
      <c r="H869" s="1" t="s">
        <v>52</v>
      </c>
      <c r="I869" s="1" t="s">
        <v>46</v>
      </c>
      <c r="J869" s="1" t="s">
        <v>46</v>
      </c>
      <c r="K869" s="1" t="s">
        <v>46</v>
      </c>
      <c r="L869" s="1" t="s">
        <v>46</v>
      </c>
      <c r="M869" s="1" t="s">
        <v>46</v>
      </c>
      <c r="N869" s="1" t="s">
        <v>46</v>
      </c>
      <c r="O869" s="1" t="s">
        <v>46</v>
      </c>
      <c r="P869" s="1" t="s">
        <v>46</v>
      </c>
      <c r="Q869" s="11" t="str">
        <f>IF(OR(SMS[[#This Row],[El mensaje es asertivo, sin maltrato]]="No Cumple",SMS[[#This Row],[No brinda información sensible o falsa que afecte al cliente o la aplicación]]="No Cumple"),"No Cumple","Cumple")</f>
        <v>Cumple</v>
      </c>
      <c r="R869" s="1" t="s">
        <v>102</v>
      </c>
      <c r="S869" s="4">
        <v>1</v>
      </c>
      <c r="T869" s="9">
        <f>IF(SMS[[#This Row],[Legal]]="No Cumple",0,SMS[[#This Row],[Nota]])</f>
        <v>1</v>
      </c>
    </row>
    <row r="870" spans="1:20" x14ac:dyDescent="0.25">
      <c r="A870" s="1" t="str">
        <f>SMS[[#This Row],[ID Asesor]]&amp;SMS[[#This Row],[Fecha Monitoreo]]</f>
        <v>388145870</v>
      </c>
      <c r="B870" s="2">
        <v>45870</v>
      </c>
      <c r="C870" s="1" t="s">
        <v>126</v>
      </c>
      <c r="D870" s="1">
        <v>3881</v>
      </c>
      <c r="E870" s="2">
        <v>45870</v>
      </c>
      <c r="F870" s="3">
        <v>0.72499999999999998</v>
      </c>
      <c r="G870" s="1" t="s">
        <v>58</v>
      </c>
      <c r="H870" s="1" t="s">
        <v>52</v>
      </c>
      <c r="I870" s="1" t="s">
        <v>46</v>
      </c>
      <c r="J870" s="1" t="s">
        <v>46</v>
      </c>
      <c r="K870" s="1" t="s">
        <v>46</v>
      </c>
      <c r="L870" s="1" t="s">
        <v>46</v>
      </c>
      <c r="M870" s="1" t="s">
        <v>46</v>
      </c>
      <c r="N870" s="1" t="s">
        <v>46</v>
      </c>
      <c r="O870" s="1" t="s">
        <v>46</v>
      </c>
      <c r="P870" s="1" t="s">
        <v>46</v>
      </c>
      <c r="Q870" s="11" t="str">
        <f>IF(OR(SMS[[#This Row],[El mensaje es asertivo, sin maltrato]]="No Cumple",SMS[[#This Row],[No brinda información sensible o falsa que afecte al cliente o la aplicación]]="No Cumple"),"No Cumple","Cumple")</f>
        <v>Cumple</v>
      </c>
      <c r="R870" s="1" t="s">
        <v>131</v>
      </c>
      <c r="S870" s="4">
        <v>1</v>
      </c>
      <c r="T870" s="9">
        <f>IF(SMS[[#This Row],[Legal]]="No Cumple",0,SMS[[#This Row],[Nota]])</f>
        <v>1</v>
      </c>
    </row>
    <row r="871" spans="1:20" x14ac:dyDescent="0.25">
      <c r="A871" s="1" t="str">
        <f>SMS[[#This Row],[ID Asesor]]&amp;SMS[[#This Row],[Fecha Monitoreo]]</f>
        <v>382945870</v>
      </c>
      <c r="B871" s="2">
        <v>45870</v>
      </c>
      <c r="C871" s="1" t="s">
        <v>126</v>
      </c>
      <c r="D871" s="1">
        <v>3829</v>
      </c>
      <c r="E871" s="2">
        <v>45870</v>
      </c>
      <c r="F871" s="3">
        <v>0.71666666666666667</v>
      </c>
      <c r="G871" s="1" t="s">
        <v>58</v>
      </c>
      <c r="H871" s="1" t="s">
        <v>52</v>
      </c>
      <c r="I871" s="1" t="s">
        <v>46</v>
      </c>
      <c r="J871" s="1" t="s">
        <v>46</v>
      </c>
      <c r="K871" s="1" t="s">
        <v>46</v>
      </c>
      <c r="L871" s="1" t="s">
        <v>46</v>
      </c>
      <c r="M871" s="1" t="s">
        <v>46</v>
      </c>
      <c r="N871" s="1" t="s">
        <v>46</v>
      </c>
      <c r="O871" s="1" t="s">
        <v>46</v>
      </c>
      <c r="P871" s="1" t="s">
        <v>46</v>
      </c>
      <c r="Q871" s="11" t="str">
        <f>IF(OR(SMS[[#This Row],[El mensaje es asertivo, sin maltrato]]="No Cumple",SMS[[#This Row],[No brinda información sensible o falsa que afecte al cliente o la aplicación]]="No Cumple"),"No Cumple","Cumple")</f>
        <v>Cumple</v>
      </c>
      <c r="R871" s="1" t="s">
        <v>133</v>
      </c>
      <c r="S871" s="4">
        <v>1</v>
      </c>
      <c r="T871" s="9">
        <f>IF(SMS[[#This Row],[Legal]]="No Cumple",0,SMS[[#This Row],[Nota]])</f>
        <v>1</v>
      </c>
    </row>
    <row r="872" spans="1:20" x14ac:dyDescent="0.25">
      <c r="A872" s="1" t="str">
        <f>SMS[[#This Row],[ID Asesor]]&amp;SMS[[#This Row],[Fecha Monitoreo]]</f>
        <v>407745870</v>
      </c>
      <c r="B872" s="2">
        <v>45870</v>
      </c>
      <c r="C872" s="1" t="s">
        <v>126</v>
      </c>
      <c r="D872" s="1">
        <v>4077</v>
      </c>
      <c r="E872" s="2">
        <v>45870</v>
      </c>
      <c r="F872" s="3">
        <v>0.36388888888888887</v>
      </c>
      <c r="G872" s="1" t="s">
        <v>51</v>
      </c>
      <c r="H872" s="1" t="s">
        <v>52</v>
      </c>
      <c r="I872" s="1" t="s">
        <v>46</v>
      </c>
      <c r="J872" s="1" t="s">
        <v>46</v>
      </c>
      <c r="K872" s="1" t="s">
        <v>46</v>
      </c>
      <c r="L872" s="1" t="s">
        <v>46</v>
      </c>
      <c r="M872" s="1" t="s">
        <v>46</v>
      </c>
      <c r="N872" s="1" t="s">
        <v>47</v>
      </c>
      <c r="O872" s="1" t="s">
        <v>46</v>
      </c>
      <c r="P872" s="1" t="s">
        <v>47</v>
      </c>
      <c r="Q872" s="11" t="str">
        <f>IF(OR(SMS[[#This Row],[El mensaje es asertivo, sin maltrato]]="No Cumple",SMS[[#This Row],[No brinda información sensible o falsa que afecte al cliente o la aplicación]]="No Cumple"),"No Cumple","Cumple")</f>
        <v>No Cumple</v>
      </c>
      <c r="R872" s="1" t="s">
        <v>2237</v>
      </c>
      <c r="S872" s="4">
        <v>0.85</v>
      </c>
      <c r="T872" s="9">
        <f>IF(SMS[[#This Row],[Legal]]="No Cumple",0,SMS[[#This Row],[Nota]])</f>
        <v>0</v>
      </c>
    </row>
    <row r="873" spans="1:20" x14ac:dyDescent="0.25">
      <c r="A873" s="1" t="str">
        <f>SMS[[#This Row],[ID Asesor]]&amp;SMS[[#This Row],[Fecha Monitoreo]]</f>
        <v>389945870</v>
      </c>
      <c r="B873" s="2">
        <v>45870</v>
      </c>
      <c r="C873" s="1" t="s">
        <v>126</v>
      </c>
      <c r="D873" s="1">
        <v>3899</v>
      </c>
      <c r="E873" s="2">
        <v>45870</v>
      </c>
      <c r="F873" s="3">
        <v>0.71597222222222223</v>
      </c>
      <c r="G873" s="1" t="s">
        <v>58</v>
      </c>
      <c r="H873" s="1" t="s">
        <v>52</v>
      </c>
      <c r="I873" s="1" t="s">
        <v>46</v>
      </c>
      <c r="J873" s="1" t="s">
        <v>46</v>
      </c>
      <c r="K873" s="1" t="s">
        <v>46</v>
      </c>
      <c r="L873" s="1" t="s">
        <v>46</v>
      </c>
      <c r="M873" s="1" t="s">
        <v>46</v>
      </c>
      <c r="N873" s="1" t="s">
        <v>47</v>
      </c>
      <c r="O873" s="1" t="s">
        <v>46</v>
      </c>
      <c r="P873" s="1" t="s">
        <v>46</v>
      </c>
      <c r="Q873" s="11" t="str">
        <f>IF(OR(SMS[[#This Row],[El mensaje es asertivo, sin maltrato]]="No Cumple",SMS[[#This Row],[No brinda información sensible o falsa que afecte al cliente o la aplicación]]="No Cumple"),"No Cumple","Cumple")</f>
        <v>Cumple</v>
      </c>
      <c r="R873" s="1" t="s">
        <v>2238</v>
      </c>
      <c r="S873" s="4">
        <v>0.85</v>
      </c>
      <c r="T873" s="9">
        <f>IF(SMS[[#This Row],[Legal]]="No Cumple",0,SMS[[#This Row],[Nota]])</f>
        <v>0.85</v>
      </c>
    </row>
    <row r="874" spans="1:20" x14ac:dyDescent="0.25">
      <c r="A874" s="1" t="str">
        <f>SMS[[#This Row],[ID Asesor]]&amp;SMS[[#This Row],[Fecha Monitoreo]]</f>
        <v>403245871</v>
      </c>
      <c r="B874" s="2">
        <v>45871</v>
      </c>
      <c r="C874" s="1" t="s">
        <v>42</v>
      </c>
      <c r="D874" s="1">
        <v>4032</v>
      </c>
      <c r="E874" s="2">
        <v>45871</v>
      </c>
      <c r="F874" s="3">
        <v>0.40416666666666667</v>
      </c>
      <c r="G874" s="1" t="s">
        <v>51</v>
      </c>
      <c r="H874" s="1" t="s">
        <v>52</v>
      </c>
      <c r="I874" s="1" t="s">
        <v>46</v>
      </c>
      <c r="J874" s="1" t="s">
        <v>46</v>
      </c>
      <c r="K874" s="1" t="s">
        <v>46</v>
      </c>
      <c r="L874" s="1" t="s">
        <v>46</v>
      </c>
      <c r="M874" s="1" t="s">
        <v>46</v>
      </c>
      <c r="N874" s="1" t="s">
        <v>46</v>
      </c>
      <c r="O874" s="1" t="s">
        <v>46</v>
      </c>
      <c r="P874" s="1" t="s">
        <v>46</v>
      </c>
      <c r="Q874" s="11" t="str">
        <f>IF(OR(SMS[[#This Row],[El mensaje es asertivo, sin maltrato]]="No Cumple",SMS[[#This Row],[No brinda información sensible o falsa que afecte al cliente o la aplicación]]="No Cumple"),"No Cumple","Cumple")</f>
        <v>Cumple</v>
      </c>
      <c r="R874" s="1" t="s">
        <v>100</v>
      </c>
      <c r="S874" s="4">
        <v>1</v>
      </c>
      <c r="T874" s="9">
        <f>IF(SMS[[#This Row],[Legal]]="No Cumple",0,SMS[[#This Row],[Nota]])</f>
        <v>1</v>
      </c>
    </row>
    <row r="875" spans="1:20" x14ac:dyDescent="0.25">
      <c r="A875" s="1" t="str">
        <f>SMS[[#This Row],[ID Asesor]]&amp;SMS[[#This Row],[Fecha Monitoreo]]</f>
        <v>359845871</v>
      </c>
      <c r="B875" s="2">
        <v>45871</v>
      </c>
      <c r="C875" s="1" t="s">
        <v>42</v>
      </c>
      <c r="D875" s="1">
        <v>3598</v>
      </c>
      <c r="E875" s="2">
        <v>45871</v>
      </c>
      <c r="F875" s="3">
        <v>0.37222222222222223</v>
      </c>
      <c r="G875" s="1" t="s">
        <v>51</v>
      </c>
      <c r="H875" s="1" t="s">
        <v>52</v>
      </c>
      <c r="I875" s="1" t="s">
        <v>46</v>
      </c>
      <c r="J875" s="1" t="s">
        <v>46</v>
      </c>
      <c r="K875" s="1" t="s">
        <v>46</v>
      </c>
      <c r="L875" s="1" t="s">
        <v>46</v>
      </c>
      <c r="M875" s="1" t="s">
        <v>46</v>
      </c>
      <c r="N875" s="1" t="s">
        <v>46</v>
      </c>
      <c r="O875" s="1" t="s">
        <v>46</v>
      </c>
      <c r="P875" s="1" t="s">
        <v>46</v>
      </c>
      <c r="Q875" s="11" t="str">
        <f>IF(OR(SMS[[#This Row],[El mensaje es asertivo, sin maltrato]]="No Cumple",SMS[[#This Row],[No brinda información sensible o falsa que afecte al cliente o la aplicación]]="No Cumple"),"No Cumple","Cumple")</f>
        <v>Cumple</v>
      </c>
      <c r="R875" s="1" t="s">
        <v>95</v>
      </c>
      <c r="S875" s="4">
        <v>1</v>
      </c>
      <c r="T875" s="9">
        <f>IF(SMS[[#This Row],[Legal]]="No Cumple",0,SMS[[#This Row],[Nota]])</f>
        <v>1</v>
      </c>
    </row>
    <row r="876" spans="1:20" x14ac:dyDescent="0.25">
      <c r="A876" s="1" t="str">
        <f>SMS[[#This Row],[ID Asesor]]&amp;SMS[[#This Row],[Fecha Monitoreo]]</f>
        <v>407945871</v>
      </c>
      <c r="B876" s="2">
        <v>45871</v>
      </c>
      <c r="C876" s="1" t="s">
        <v>126</v>
      </c>
      <c r="D876" s="1">
        <v>4079</v>
      </c>
      <c r="E876" s="2">
        <v>45871</v>
      </c>
      <c r="F876" s="3">
        <v>0.38611111111111113</v>
      </c>
      <c r="G876" s="1" t="s">
        <v>51</v>
      </c>
      <c r="H876" s="1" t="s">
        <v>52</v>
      </c>
      <c r="I876" s="1" t="s">
        <v>46</v>
      </c>
      <c r="J876" s="1" t="s">
        <v>46</v>
      </c>
      <c r="K876" s="1" t="s">
        <v>46</v>
      </c>
      <c r="L876" s="1" t="s">
        <v>46</v>
      </c>
      <c r="M876" s="1" t="s">
        <v>46</v>
      </c>
      <c r="N876" s="1" t="s">
        <v>46</v>
      </c>
      <c r="O876" s="1" t="s">
        <v>46</v>
      </c>
      <c r="P876" s="1" t="s">
        <v>46</v>
      </c>
      <c r="Q876" s="11" t="str">
        <f>IF(OR(SMS[[#This Row],[El mensaje es asertivo, sin maltrato]]="No Cumple",SMS[[#This Row],[No brinda información sensible o falsa que afecte al cliente o la aplicación]]="No Cumple"),"No Cumple","Cumple")</f>
        <v>Cumple</v>
      </c>
      <c r="R876" s="1" t="s">
        <v>131</v>
      </c>
      <c r="S876" s="4">
        <v>1</v>
      </c>
      <c r="T876" s="9">
        <f>IF(SMS[[#This Row],[Legal]]="No Cumple",0,SMS[[#This Row],[Nota]])</f>
        <v>1</v>
      </c>
    </row>
    <row r="877" spans="1:20" x14ac:dyDescent="0.25">
      <c r="A877" s="1" t="str">
        <f>SMS[[#This Row],[ID Asesor]]&amp;SMS[[#This Row],[Fecha Monitoreo]]</f>
        <v>366945871</v>
      </c>
      <c r="B877" s="2">
        <v>45871</v>
      </c>
      <c r="C877" s="1" t="s">
        <v>59</v>
      </c>
      <c r="D877" s="1">
        <v>3669</v>
      </c>
      <c r="E877" s="2">
        <v>45871</v>
      </c>
      <c r="F877" s="3">
        <v>0.43611111111111112</v>
      </c>
      <c r="G877" s="1" t="s">
        <v>60</v>
      </c>
      <c r="H877" s="1" t="s">
        <v>52</v>
      </c>
      <c r="I877" s="1" t="s">
        <v>46</v>
      </c>
      <c r="J877" s="1" t="s">
        <v>46</v>
      </c>
      <c r="K877" s="1" t="s">
        <v>46</v>
      </c>
      <c r="L877" s="1" t="s">
        <v>46</v>
      </c>
      <c r="M877" s="1" t="s">
        <v>46</v>
      </c>
      <c r="N877" s="1" t="s">
        <v>46</v>
      </c>
      <c r="O877" s="1" t="s">
        <v>46</v>
      </c>
      <c r="P877" s="1" t="s">
        <v>46</v>
      </c>
      <c r="Q877" s="11" t="str">
        <f>IF(OR(SMS[[#This Row],[El mensaje es asertivo, sin maltrato]]="No Cumple",SMS[[#This Row],[No brinda información sensible o falsa que afecte al cliente o la aplicación]]="No Cumple"),"No Cumple","Cumple")</f>
        <v>Cumple</v>
      </c>
      <c r="R877" s="1" t="s">
        <v>75</v>
      </c>
      <c r="S877" s="4">
        <v>1</v>
      </c>
      <c r="T877" s="9">
        <f>IF(SMS[[#This Row],[Legal]]="No Cumple",0,SMS[[#This Row],[Nota]])</f>
        <v>1</v>
      </c>
    </row>
    <row r="878" spans="1:20" x14ac:dyDescent="0.25">
      <c r="A878" s="1" t="str">
        <f>SMS[[#This Row],[ID Asesor]]&amp;SMS[[#This Row],[Fecha Monitoreo]]</f>
        <v>377145871</v>
      </c>
      <c r="B878" s="2">
        <v>45871</v>
      </c>
      <c r="C878" s="1" t="s">
        <v>696</v>
      </c>
      <c r="D878" s="1">
        <v>3771</v>
      </c>
      <c r="E878" s="2">
        <v>45871</v>
      </c>
      <c r="F878" s="3">
        <v>0.46180555555555558</v>
      </c>
      <c r="G878" s="1" t="s">
        <v>51</v>
      </c>
      <c r="H878" s="1" t="s">
        <v>52</v>
      </c>
      <c r="I878" s="1" t="s">
        <v>46</v>
      </c>
      <c r="J878" s="1" t="s">
        <v>46</v>
      </c>
      <c r="K878" s="1" t="s">
        <v>46</v>
      </c>
      <c r="L878" s="1" t="s">
        <v>46</v>
      </c>
      <c r="M878" s="1" t="s">
        <v>46</v>
      </c>
      <c r="N878" s="1" t="s">
        <v>46</v>
      </c>
      <c r="O878" s="1" t="s">
        <v>46</v>
      </c>
      <c r="P878" s="1" t="s">
        <v>46</v>
      </c>
      <c r="Q878" s="11" t="str">
        <f>IF(OR(SMS[[#This Row],[El mensaje es asertivo, sin maltrato]]="No Cumple",SMS[[#This Row],[No brinda información sensible o falsa que afecte al cliente o la aplicación]]="No Cumple"),"No Cumple","Cumple")</f>
        <v>Cumple</v>
      </c>
      <c r="R878" s="1" t="s">
        <v>699</v>
      </c>
      <c r="S878" s="4">
        <v>1</v>
      </c>
      <c r="T878" s="9">
        <f>IF(SMS[[#This Row],[Legal]]="No Cumple",0,SMS[[#This Row],[Nota]])</f>
        <v>1</v>
      </c>
    </row>
    <row r="879" spans="1:20" x14ac:dyDescent="0.25">
      <c r="A879" s="1" t="str">
        <f>SMS[[#This Row],[ID Asesor]]&amp;SMS[[#This Row],[Fecha Monitoreo]]</f>
        <v>381845871</v>
      </c>
      <c r="B879" s="2">
        <v>45871</v>
      </c>
      <c r="C879" s="1" t="s">
        <v>696</v>
      </c>
      <c r="D879" s="1">
        <v>3818</v>
      </c>
      <c r="E879" s="2">
        <v>45871</v>
      </c>
      <c r="F879" s="3">
        <v>0.45277777777777778</v>
      </c>
      <c r="G879" s="1" t="s">
        <v>51</v>
      </c>
      <c r="H879" s="1" t="s">
        <v>52</v>
      </c>
      <c r="I879" s="1" t="s">
        <v>46</v>
      </c>
      <c r="J879" s="1" t="s">
        <v>46</v>
      </c>
      <c r="K879" s="1" t="s">
        <v>46</v>
      </c>
      <c r="L879" s="1" t="s">
        <v>46</v>
      </c>
      <c r="M879" s="1" t="s">
        <v>46</v>
      </c>
      <c r="N879" s="1" t="s">
        <v>46</v>
      </c>
      <c r="O879" s="1" t="s">
        <v>46</v>
      </c>
      <c r="P879" s="1" t="s">
        <v>46</v>
      </c>
      <c r="Q879" s="11" t="str">
        <f>IF(OR(SMS[[#This Row],[El mensaje es asertivo, sin maltrato]]="No Cumple",SMS[[#This Row],[No brinda información sensible o falsa que afecte al cliente o la aplicación]]="No Cumple"),"No Cumple","Cumple")</f>
        <v>Cumple</v>
      </c>
      <c r="R879" s="1" t="s">
        <v>699</v>
      </c>
      <c r="S879" s="4">
        <v>1</v>
      </c>
      <c r="T879" s="9">
        <f>IF(SMS[[#This Row],[Legal]]="No Cumple",0,SMS[[#This Row],[Nota]])</f>
        <v>1</v>
      </c>
    </row>
    <row r="880" spans="1:20" x14ac:dyDescent="0.25">
      <c r="A880" s="1" t="str">
        <f>SMS[[#This Row],[ID Asesor]]&amp;SMS[[#This Row],[Fecha Monitoreo]]</f>
        <v>397245871</v>
      </c>
      <c r="B880" s="2">
        <v>45871</v>
      </c>
      <c r="C880" s="1" t="s">
        <v>59</v>
      </c>
      <c r="D880" s="1">
        <v>3972</v>
      </c>
      <c r="E880" s="2">
        <v>45871</v>
      </c>
      <c r="F880" s="3">
        <v>0.44444444444444442</v>
      </c>
      <c r="G880" s="1" t="s">
        <v>60</v>
      </c>
      <c r="H880" s="1" t="s">
        <v>52</v>
      </c>
      <c r="I880" s="1" t="s">
        <v>46</v>
      </c>
      <c r="J880" s="1" t="s">
        <v>46</v>
      </c>
      <c r="K880" s="1" t="s">
        <v>46</v>
      </c>
      <c r="L880" s="1" t="s">
        <v>46</v>
      </c>
      <c r="M880" s="1" t="s">
        <v>46</v>
      </c>
      <c r="N880" s="1" t="s">
        <v>46</v>
      </c>
      <c r="O880" s="1" t="s">
        <v>46</v>
      </c>
      <c r="P880" s="1" t="s">
        <v>46</v>
      </c>
      <c r="Q880" s="11" t="str">
        <f>IF(OR(SMS[[#This Row],[El mensaje es asertivo, sin maltrato]]="No Cumple",SMS[[#This Row],[No brinda información sensible o falsa que afecte al cliente o la aplicación]]="No Cumple"),"No Cumple","Cumple")</f>
        <v>Cumple</v>
      </c>
      <c r="R880" s="1" t="s">
        <v>75</v>
      </c>
      <c r="S880" s="4">
        <v>1</v>
      </c>
      <c r="T880" s="9">
        <f>IF(SMS[[#This Row],[Legal]]="No Cumple",0,SMS[[#This Row],[Nota]])</f>
        <v>1</v>
      </c>
    </row>
    <row r="881" spans="1:20" x14ac:dyDescent="0.25">
      <c r="A881" s="1" t="str">
        <f>SMS[[#This Row],[ID Asesor]]&amp;SMS[[#This Row],[Fecha Monitoreo]]</f>
        <v>374545871</v>
      </c>
      <c r="B881" s="2">
        <v>45871</v>
      </c>
      <c r="C881" s="1" t="s">
        <v>696</v>
      </c>
      <c r="D881" s="1">
        <v>3745</v>
      </c>
      <c r="E881" s="2">
        <v>45871</v>
      </c>
      <c r="F881" s="3">
        <v>0.35902777777777778</v>
      </c>
      <c r="G881" s="1" t="s">
        <v>51</v>
      </c>
      <c r="H881" s="1" t="s">
        <v>52</v>
      </c>
      <c r="I881" s="1" t="s">
        <v>46</v>
      </c>
      <c r="J881" s="1" t="s">
        <v>46</v>
      </c>
      <c r="K881" s="1" t="s">
        <v>46</v>
      </c>
      <c r="L881" s="1" t="s">
        <v>46</v>
      </c>
      <c r="M881" s="1" t="s">
        <v>46</v>
      </c>
      <c r="N881" s="1" t="s">
        <v>46</v>
      </c>
      <c r="O881" s="1" t="s">
        <v>46</v>
      </c>
      <c r="P881" s="1" t="s">
        <v>46</v>
      </c>
      <c r="Q881" s="11" t="str">
        <f>IF(OR(SMS[[#This Row],[El mensaje es asertivo, sin maltrato]]="No Cumple",SMS[[#This Row],[No brinda información sensible o falsa que afecte al cliente o la aplicación]]="No Cumple"),"No Cumple","Cumple")</f>
        <v>Cumple</v>
      </c>
      <c r="R881" s="1" t="s">
        <v>699</v>
      </c>
      <c r="S881" s="4">
        <v>1</v>
      </c>
      <c r="T881" s="9">
        <f>IF(SMS[[#This Row],[Legal]]="No Cumple",0,SMS[[#This Row],[Nota]])</f>
        <v>1</v>
      </c>
    </row>
    <row r="882" spans="1:20" x14ac:dyDescent="0.25">
      <c r="A882" s="1" t="str">
        <f>SMS[[#This Row],[ID Asesor]]&amp;SMS[[#This Row],[Fecha Monitoreo]]</f>
        <v>366545871</v>
      </c>
      <c r="B882" s="2">
        <v>45871</v>
      </c>
      <c r="C882" s="1" t="s">
        <v>59</v>
      </c>
      <c r="D882" s="1">
        <v>3665</v>
      </c>
      <c r="E882" s="2">
        <v>45871</v>
      </c>
      <c r="F882" s="3">
        <v>0.42777777777777776</v>
      </c>
      <c r="G882" s="1" t="s">
        <v>43</v>
      </c>
      <c r="H882" s="1" t="s">
        <v>52</v>
      </c>
      <c r="I882" s="1" t="s">
        <v>46</v>
      </c>
      <c r="J882" s="1" t="s">
        <v>46</v>
      </c>
      <c r="K882" s="1" t="s">
        <v>46</v>
      </c>
      <c r="L882" s="1" t="s">
        <v>46</v>
      </c>
      <c r="M882" s="1" t="s">
        <v>46</v>
      </c>
      <c r="N882" s="1" t="s">
        <v>46</v>
      </c>
      <c r="O882" s="1" t="s">
        <v>46</v>
      </c>
      <c r="P882" s="1" t="s">
        <v>46</v>
      </c>
      <c r="Q882" s="11" t="str">
        <f>IF(OR(SMS[[#This Row],[El mensaje es asertivo, sin maltrato]]="No Cumple",SMS[[#This Row],[No brinda información sensible o falsa que afecte al cliente o la aplicación]]="No Cumple"),"No Cumple","Cumple")</f>
        <v>Cumple</v>
      </c>
      <c r="R882" s="1" t="s">
        <v>75</v>
      </c>
      <c r="S882" s="4">
        <v>1</v>
      </c>
      <c r="T882" s="9">
        <f>IF(SMS[[#This Row],[Legal]]="No Cumple",0,SMS[[#This Row],[Nota]])</f>
        <v>1</v>
      </c>
    </row>
    <row r="883" spans="1:20" x14ac:dyDescent="0.25">
      <c r="A883" s="1" t="str">
        <f>SMS[[#This Row],[ID Asesor]]&amp;SMS[[#This Row],[Fecha Monitoreo]]</f>
        <v>350845873</v>
      </c>
      <c r="B883" s="2">
        <v>45873</v>
      </c>
      <c r="C883" s="1" t="s">
        <v>42</v>
      </c>
      <c r="D883" s="1">
        <v>3508</v>
      </c>
      <c r="E883" s="2">
        <v>45873</v>
      </c>
      <c r="F883" s="3">
        <v>0.37083333333333335</v>
      </c>
      <c r="G883" s="1" t="s">
        <v>51</v>
      </c>
      <c r="H883" s="1" t="s">
        <v>52</v>
      </c>
      <c r="I883" s="1" t="s">
        <v>46</v>
      </c>
      <c r="J883" s="1" t="s">
        <v>46</v>
      </c>
      <c r="K883" s="1" t="s">
        <v>46</v>
      </c>
      <c r="L883" s="1" t="s">
        <v>46</v>
      </c>
      <c r="M883" s="1" t="s">
        <v>46</v>
      </c>
      <c r="N883" s="1" t="s">
        <v>46</v>
      </c>
      <c r="O883" s="1" t="s">
        <v>46</v>
      </c>
      <c r="P883" s="1" t="s">
        <v>46</v>
      </c>
      <c r="Q883" s="11" t="str">
        <f>IF(OR(SMS[[#This Row],[El mensaje es asertivo, sin maltrato]]="No Cumple",SMS[[#This Row],[No brinda información sensible o falsa que afecte al cliente o la aplicación]]="No Cumple"),"No Cumple","Cumple")</f>
        <v>Cumple</v>
      </c>
      <c r="R883" s="1" t="s">
        <v>102</v>
      </c>
      <c r="S883" s="4">
        <v>1</v>
      </c>
      <c r="T883" s="9">
        <f>IF(SMS[[#This Row],[Legal]]="No Cumple",0,SMS[[#This Row],[Nota]])</f>
        <v>1</v>
      </c>
    </row>
    <row r="884" spans="1:20" x14ac:dyDescent="0.25">
      <c r="A884" s="1" t="str">
        <f>SMS[[#This Row],[ID Asesor]]&amp;SMS[[#This Row],[Fecha Monitoreo]]</f>
        <v>388845873</v>
      </c>
      <c r="B884" s="2">
        <v>45873</v>
      </c>
      <c r="C884" s="1" t="s">
        <v>42</v>
      </c>
      <c r="D884" s="1">
        <v>3888</v>
      </c>
      <c r="E884" s="2">
        <v>45873</v>
      </c>
      <c r="F884" s="3">
        <v>0.46736111111111112</v>
      </c>
      <c r="G884" s="1" t="s">
        <v>51</v>
      </c>
      <c r="H884" s="1" t="s">
        <v>52</v>
      </c>
      <c r="I884" s="1" t="s">
        <v>46</v>
      </c>
      <c r="J884" s="1" t="s">
        <v>46</v>
      </c>
      <c r="K884" s="1" t="s">
        <v>46</v>
      </c>
      <c r="L884" s="1" t="s">
        <v>46</v>
      </c>
      <c r="M884" s="1" t="s">
        <v>46</v>
      </c>
      <c r="N884" s="1" t="s">
        <v>46</v>
      </c>
      <c r="O884" s="1" t="s">
        <v>46</v>
      </c>
      <c r="P884" s="1" t="s">
        <v>46</v>
      </c>
      <c r="Q884" s="11" t="str">
        <f>IF(OR(SMS[[#This Row],[El mensaje es asertivo, sin maltrato]]="No Cumple",SMS[[#This Row],[No brinda información sensible o falsa que afecte al cliente o la aplicación]]="No Cumple"),"No Cumple","Cumple")</f>
        <v>Cumple</v>
      </c>
      <c r="R884" s="1" t="s">
        <v>95</v>
      </c>
      <c r="S884" s="4">
        <v>1</v>
      </c>
      <c r="T884" s="9">
        <f>IF(SMS[[#This Row],[Legal]]="No Cumple",0,SMS[[#This Row],[Nota]])</f>
        <v>1</v>
      </c>
    </row>
    <row r="885" spans="1:20" x14ac:dyDescent="0.25">
      <c r="A885" s="1" t="str">
        <f>SMS[[#This Row],[ID Asesor]]&amp;SMS[[#This Row],[Fecha Monitoreo]]</f>
        <v>273445873</v>
      </c>
      <c r="B885" s="2">
        <v>45873</v>
      </c>
      <c r="C885" s="1" t="s">
        <v>42</v>
      </c>
      <c r="D885" s="1">
        <v>2734</v>
      </c>
      <c r="E885" s="2">
        <v>45873</v>
      </c>
      <c r="F885" s="3">
        <v>0.54097222222222219</v>
      </c>
      <c r="G885" s="1" t="s">
        <v>51</v>
      </c>
      <c r="H885" s="1" t="s">
        <v>52</v>
      </c>
      <c r="I885" s="1" t="s">
        <v>47</v>
      </c>
      <c r="J885" s="1" t="s">
        <v>46</v>
      </c>
      <c r="K885" s="1" t="s">
        <v>46</v>
      </c>
      <c r="L885" s="1" t="s">
        <v>46</v>
      </c>
      <c r="M885" s="1" t="s">
        <v>46</v>
      </c>
      <c r="N885" s="1" t="s">
        <v>47</v>
      </c>
      <c r="O885" s="1" t="s">
        <v>46</v>
      </c>
      <c r="P885" s="1" t="s">
        <v>46</v>
      </c>
      <c r="Q885" s="11" t="str">
        <f>IF(OR(SMS[[#This Row],[El mensaje es asertivo, sin maltrato]]="No Cumple",SMS[[#This Row],[No brinda información sensible o falsa que afecte al cliente o la aplicación]]="No Cumple"),"No Cumple","Cumple")</f>
        <v>Cumple</v>
      </c>
      <c r="R885" s="1" t="s">
        <v>2251</v>
      </c>
      <c r="S885" s="4">
        <v>0.7</v>
      </c>
      <c r="T885" s="9">
        <f>IF(SMS[[#This Row],[Legal]]="No Cumple",0,SMS[[#This Row],[Nota]])</f>
        <v>0.7</v>
      </c>
    </row>
    <row r="886" spans="1:20" x14ac:dyDescent="0.25">
      <c r="A886" s="1" t="str">
        <f>SMS[[#This Row],[ID Asesor]]&amp;SMS[[#This Row],[Fecha Monitoreo]]</f>
        <v>372945873</v>
      </c>
      <c r="B886" s="2">
        <v>45873</v>
      </c>
      <c r="C886" s="1" t="s">
        <v>59</v>
      </c>
      <c r="D886" s="1">
        <v>3729</v>
      </c>
      <c r="E886" s="2">
        <v>45873</v>
      </c>
      <c r="F886" s="3">
        <v>0.37152777777777779</v>
      </c>
      <c r="G886" s="1" t="s">
        <v>51</v>
      </c>
      <c r="H886" s="1" t="s">
        <v>52</v>
      </c>
      <c r="I886" s="1" t="s">
        <v>46</v>
      </c>
      <c r="J886" s="1" t="s">
        <v>46</v>
      </c>
      <c r="K886" s="1" t="s">
        <v>46</v>
      </c>
      <c r="L886" s="1" t="s">
        <v>46</v>
      </c>
      <c r="M886" s="1" t="s">
        <v>46</v>
      </c>
      <c r="N886" s="1" t="s">
        <v>46</v>
      </c>
      <c r="O886" s="1" t="s">
        <v>46</v>
      </c>
      <c r="P886" s="1" t="s">
        <v>46</v>
      </c>
      <c r="Q886" s="11" t="str">
        <f>IF(OR(SMS[[#This Row],[El mensaje es asertivo, sin maltrato]]="No Cumple",SMS[[#This Row],[No brinda información sensible o falsa que afecte al cliente o la aplicación]]="No Cumple"),"No Cumple","Cumple")</f>
        <v>Cumple</v>
      </c>
      <c r="R886" s="1" t="s">
        <v>75</v>
      </c>
      <c r="S886" s="4">
        <v>1</v>
      </c>
      <c r="T886" s="9">
        <f>IF(SMS[[#This Row],[Legal]]="No Cumple",0,SMS[[#This Row],[Nota]])</f>
        <v>1</v>
      </c>
    </row>
    <row r="887" spans="1:20" x14ac:dyDescent="0.25">
      <c r="A887" s="1" t="str">
        <f>SMS[[#This Row],[ID Asesor]]&amp;SMS[[#This Row],[Fecha Monitoreo]]</f>
        <v>407245873</v>
      </c>
      <c r="B887" s="2">
        <v>45873</v>
      </c>
      <c r="C887" s="1" t="s">
        <v>59</v>
      </c>
      <c r="D887" s="1">
        <v>4072</v>
      </c>
      <c r="E887" s="2">
        <v>45873</v>
      </c>
      <c r="F887" s="3">
        <v>0.63888888888888884</v>
      </c>
      <c r="G887" s="1" t="s">
        <v>43</v>
      </c>
      <c r="H887" s="1" t="s">
        <v>52</v>
      </c>
      <c r="I887" s="1" t="s">
        <v>46</v>
      </c>
      <c r="J887" s="1" t="s">
        <v>46</v>
      </c>
      <c r="K887" s="1" t="s">
        <v>47</v>
      </c>
      <c r="L887" s="1" t="s">
        <v>47</v>
      </c>
      <c r="M887" s="1" t="s">
        <v>46</v>
      </c>
      <c r="N887" s="1" t="s">
        <v>46</v>
      </c>
      <c r="O887" s="1" t="s">
        <v>46</v>
      </c>
      <c r="P887" s="1" t="s">
        <v>46</v>
      </c>
      <c r="Q887" s="11" t="str">
        <f>IF(OR(SMS[[#This Row],[El mensaje es asertivo, sin maltrato]]="No Cumple",SMS[[#This Row],[No brinda información sensible o falsa que afecte al cliente o la aplicación]]="No Cumple"),"No Cumple","Cumple")</f>
        <v>Cumple</v>
      </c>
      <c r="R887" s="1" t="s">
        <v>2252</v>
      </c>
      <c r="S887" s="4">
        <v>0.6</v>
      </c>
      <c r="T887" s="9">
        <f>IF(SMS[[#This Row],[Legal]]="No Cumple",0,SMS[[#This Row],[Nota]])</f>
        <v>0.6</v>
      </c>
    </row>
    <row r="888" spans="1:20" x14ac:dyDescent="0.25">
      <c r="A888" s="1" t="str">
        <f>SMS[[#This Row],[ID Asesor]]&amp;SMS[[#This Row],[Fecha Monitoreo]]</f>
        <v>398645873</v>
      </c>
      <c r="B888" s="2">
        <v>45873</v>
      </c>
      <c r="C888" s="1" t="s">
        <v>696</v>
      </c>
      <c r="D888" s="1">
        <v>3986</v>
      </c>
      <c r="E888" s="2">
        <v>45873</v>
      </c>
      <c r="F888" s="3">
        <v>0.41805555555555557</v>
      </c>
      <c r="G888" s="1" t="s">
        <v>51</v>
      </c>
      <c r="H888" s="1" t="s">
        <v>52</v>
      </c>
      <c r="I888" s="1" t="s">
        <v>47</v>
      </c>
      <c r="J888" s="1" t="s">
        <v>46</v>
      </c>
      <c r="K888" s="1" t="s">
        <v>46</v>
      </c>
      <c r="L888" s="1" t="s">
        <v>47</v>
      </c>
      <c r="M888" s="1" t="s">
        <v>46</v>
      </c>
      <c r="N888" s="1" t="s">
        <v>46</v>
      </c>
      <c r="O888" s="1" t="s">
        <v>46</v>
      </c>
      <c r="P888" s="1" t="s">
        <v>46</v>
      </c>
      <c r="Q888" s="11" t="str">
        <f>IF(OR(SMS[[#This Row],[El mensaje es asertivo, sin maltrato]]="No Cumple",SMS[[#This Row],[No brinda información sensible o falsa que afecte al cliente o la aplicación]]="No Cumple"),"No Cumple","Cumple")</f>
        <v>Cumple</v>
      </c>
      <c r="R888" s="1" t="s">
        <v>2253</v>
      </c>
      <c r="S888" s="4">
        <v>0.65</v>
      </c>
      <c r="T888" s="9">
        <f>IF(SMS[[#This Row],[Legal]]="No Cumple",0,SMS[[#This Row],[Nota]])</f>
        <v>0.65</v>
      </c>
    </row>
    <row r="889" spans="1:20" x14ac:dyDescent="0.25">
      <c r="A889" s="1" t="str">
        <f>SMS[[#This Row],[ID Asesor]]&amp;SMS[[#This Row],[Fecha Monitoreo]]</f>
        <v>389845873</v>
      </c>
      <c r="B889" s="2">
        <v>45873</v>
      </c>
      <c r="C889" s="1" t="s">
        <v>696</v>
      </c>
      <c r="D889" s="1">
        <v>3898</v>
      </c>
      <c r="E889" s="2">
        <v>45873</v>
      </c>
      <c r="F889" s="3">
        <v>0.65625</v>
      </c>
      <c r="G889" s="1" t="s">
        <v>51</v>
      </c>
      <c r="H889" s="1" t="s">
        <v>52</v>
      </c>
      <c r="I889" s="1" t="s">
        <v>46</v>
      </c>
      <c r="J889" s="1" t="s">
        <v>46</v>
      </c>
      <c r="K889" s="1" t="s">
        <v>46</v>
      </c>
      <c r="L889" s="1" t="s">
        <v>46</v>
      </c>
      <c r="M889" s="1" t="s">
        <v>46</v>
      </c>
      <c r="N889" s="1" t="s">
        <v>46</v>
      </c>
      <c r="O889" s="1" t="s">
        <v>46</v>
      </c>
      <c r="P889" s="1" t="s">
        <v>46</v>
      </c>
      <c r="Q889" s="11" t="str">
        <f>IF(OR(SMS[[#This Row],[El mensaje es asertivo, sin maltrato]]="No Cumple",SMS[[#This Row],[No brinda información sensible o falsa que afecte al cliente o la aplicación]]="No Cumple"),"No Cumple","Cumple")</f>
        <v>Cumple</v>
      </c>
      <c r="R889" s="1" t="s">
        <v>699</v>
      </c>
      <c r="S889" s="4">
        <v>1</v>
      </c>
      <c r="T889" s="9">
        <f>IF(SMS[[#This Row],[Legal]]="No Cumple",0,SMS[[#This Row],[Nota]])</f>
        <v>1</v>
      </c>
    </row>
    <row r="890" spans="1:20" x14ac:dyDescent="0.25">
      <c r="A890" s="1" t="str">
        <f>SMS[[#This Row],[ID Asesor]]&amp;SMS[[#This Row],[Fecha Monitoreo]]</f>
        <v>407045873</v>
      </c>
      <c r="B890" s="2">
        <v>45873</v>
      </c>
      <c r="C890" s="1" t="s">
        <v>696</v>
      </c>
      <c r="D890" s="1">
        <v>4070</v>
      </c>
      <c r="E890" s="2">
        <v>45873</v>
      </c>
      <c r="F890" s="3">
        <v>0.67291666666666672</v>
      </c>
      <c r="G890" s="1" t="s">
        <v>51</v>
      </c>
      <c r="H890" s="1" t="s">
        <v>52</v>
      </c>
      <c r="I890" s="1" t="s">
        <v>46</v>
      </c>
      <c r="J890" s="1" t="s">
        <v>46</v>
      </c>
      <c r="K890" s="1" t="s">
        <v>46</v>
      </c>
      <c r="L890" s="1" t="s">
        <v>46</v>
      </c>
      <c r="M890" s="1" t="s">
        <v>46</v>
      </c>
      <c r="N890" s="1" t="s">
        <v>46</v>
      </c>
      <c r="O890" s="1" t="s">
        <v>46</v>
      </c>
      <c r="P890" s="1" t="s">
        <v>46</v>
      </c>
      <c r="Q890" s="11" t="str">
        <f>IF(OR(SMS[[#This Row],[El mensaje es asertivo, sin maltrato]]="No Cumple",SMS[[#This Row],[No brinda información sensible o falsa que afecte al cliente o la aplicación]]="No Cumple"),"No Cumple","Cumple")</f>
        <v>Cumple</v>
      </c>
      <c r="R890" s="1" t="s">
        <v>699</v>
      </c>
      <c r="S890" s="4">
        <v>1</v>
      </c>
      <c r="T890" s="9">
        <f>IF(SMS[[#This Row],[Legal]]="No Cumple",0,SMS[[#This Row],[Nota]])</f>
        <v>1</v>
      </c>
    </row>
    <row r="891" spans="1:20" x14ac:dyDescent="0.25">
      <c r="A891" s="1" t="str">
        <f>SMS[[#This Row],[ID Asesor]]&amp;SMS[[#This Row],[Fecha Monitoreo]]</f>
        <v>402845873</v>
      </c>
      <c r="B891" s="2">
        <v>45873</v>
      </c>
      <c r="C891" s="1" t="s">
        <v>696</v>
      </c>
      <c r="D891" s="1">
        <v>4028</v>
      </c>
      <c r="E891" s="2">
        <v>45873</v>
      </c>
      <c r="F891" s="3">
        <v>0.68333333333333335</v>
      </c>
      <c r="G891" s="1" t="s">
        <v>51</v>
      </c>
      <c r="H891" s="1" t="s">
        <v>52</v>
      </c>
      <c r="I891" s="1" t="s">
        <v>46</v>
      </c>
      <c r="J891" s="1" t="s">
        <v>46</v>
      </c>
      <c r="K891" s="1" t="s">
        <v>46</v>
      </c>
      <c r="L891" s="1" t="s">
        <v>46</v>
      </c>
      <c r="M891" s="1" t="s">
        <v>46</v>
      </c>
      <c r="N891" s="1" t="s">
        <v>46</v>
      </c>
      <c r="O891" s="1" t="s">
        <v>46</v>
      </c>
      <c r="P891" s="1" t="s">
        <v>46</v>
      </c>
      <c r="Q891" s="11" t="str">
        <f>IF(OR(SMS[[#This Row],[El mensaje es asertivo, sin maltrato]]="No Cumple",SMS[[#This Row],[No brinda información sensible o falsa que afecte al cliente o la aplicación]]="No Cumple"),"No Cumple","Cumple")</f>
        <v>Cumple</v>
      </c>
      <c r="R891" s="1" t="s">
        <v>699</v>
      </c>
      <c r="S891" s="4">
        <v>1</v>
      </c>
      <c r="T891" s="9">
        <f>IF(SMS[[#This Row],[Legal]]="No Cumple",0,SMS[[#This Row],[Nota]])</f>
        <v>1</v>
      </c>
    </row>
    <row r="892" spans="1:20" x14ac:dyDescent="0.25">
      <c r="A892" s="1" t="str">
        <f>SMS[[#This Row],[ID Asesor]]&amp;SMS[[#This Row],[Fecha Monitoreo]]</f>
        <v>363345873</v>
      </c>
      <c r="B892" s="2">
        <v>45873</v>
      </c>
      <c r="C892" s="1" t="s">
        <v>59</v>
      </c>
      <c r="D892" s="1">
        <v>3633</v>
      </c>
      <c r="E892" s="2">
        <v>45873</v>
      </c>
      <c r="F892" s="3">
        <v>0.47361111111111109</v>
      </c>
      <c r="G892" s="1" t="s">
        <v>43</v>
      </c>
      <c r="H892" s="1" t="s">
        <v>52</v>
      </c>
      <c r="I892" s="1" t="s">
        <v>46</v>
      </c>
      <c r="J892" s="1" t="s">
        <v>46</v>
      </c>
      <c r="K892" s="1" t="s">
        <v>46</v>
      </c>
      <c r="L892" s="1" t="s">
        <v>46</v>
      </c>
      <c r="M892" s="1" t="s">
        <v>46</v>
      </c>
      <c r="N892" s="1" t="s">
        <v>46</v>
      </c>
      <c r="O892" s="1" t="s">
        <v>46</v>
      </c>
      <c r="P892" s="1" t="s">
        <v>46</v>
      </c>
      <c r="Q892" s="11" t="str">
        <f>IF(OR(SMS[[#This Row],[El mensaje es asertivo, sin maltrato]]="No Cumple",SMS[[#This Row],[No brinda información sensible o falsa que afecte al cliente o la aplicación]]="No Cumple"),"No Cumple","Cumple")</f>
        <v>Cumple</v>
      </c>
      <c r="R892" s="1" t="s">
        <v>75</v>
      </c>
      <c r="S892" s="4">
        <v>1</v>
      </c>
      <c r="T892" s="9">
        <f>IF(SMS[[#This Row],[Legal]]="No Cumple",0,SMS[[#This Row],[Nota]])</f>
        <v>1</v>
      </c>
    </row>
    <row r="893" spans="1:20" x14ac:dyDescent="0.25">
      <c r="A893" s="1" t="str">
        <f>SMS[[#This Row],[ID Asesor]]&amp;SMS[[#This Row],[Fecha Monitoreo]]</f>
        <v>394545873</v>
      </c>
      <c r="B893" s="2">
        <v>45873</v>
      </c>
      <c r="C893" s="1" t="s">
        <v>59</v>
      </c>
      <c r="D893" s="1">
        <v>3945</v>
      </c>
      <c r="E893" s="2">
        <v>45873</v>
      </c>
      <c r="F893" s="3">
        <v>0.67847222222222225</v>
      </c>
      <c r="G893" s="1" t="s">
        <v>51</v>
      </c>
      <c r="H893" s="1" t="s">
        <v>52</v>
      </c>
      <c r="I893" s="1" t="s">
        <v>46</v>
      </c>
      <c r="J893" s="1" t="s">
        <v>46</v>
      </c>
      <c r="K893" s="1" t="s">
        <v>46</v>
      </c>
      <c r="L893" s="1" t="s">
        <v>46</v>
      </c>
      <c r="M893" s="1" t="s">
        <v>46</v>
      </c>
      <c r="N893" s="1" t="s">
        <v>46</v>
      </c>
      <c r="O893" s="1" t="s">
        <v>46</v>
      </c>
      <c r="P893" s="1" t="s">
        <v>46</v>
      </c>
      <c r="Q893" s="11" t="str">
        <f>IF(OR(SMS[[#This Row],[El mensaje es asertivo, sin maltrato]]="No Cumple",SMS[[#This Row],[No brinda información sensible o falsa que afecte al cliente o la aplicación]]="No Cumple"),"No Cumple","Cumple")</f>
        <v>Cumple</v>
      </c>
      <c r="R893" s="1" t="s">
        <v>75</v>
      </c>
      <c r="S893" s="4">
        <v>1</v>
      </c>
      <c r="T893" s="9">
        <f>IF(SMS[[#This Row],[Legal]]="No Cumple",0,SMS[[#This Row],[Nota]])</f>
        <v>1</v>
      </c>
    </row>
    <row r="894" spans="1:20" x14ac:dyDescent="0.25">
      <c r="A894" s="1" t="str">
        <f>SMS[[#This Row],[ID Asesor]]&amp;SMS[[#This Row],[Fecha Monitoreo]]</f>
        <v>364345873</v>
      </c>
      <c r="B894" s="2">
        <v>45873</v>
      </c>
      <c r="C894" s="1" t="s">
        <v>42</v>
      </c>
      <c r="D894" s="1">
        <v>3643</v>
      </c>
      <c r="E894" s="2">
        <v>45873</v>
      </c>
      <c r="F894" s="3">
        <v>9.8611111111111108E-2</v>
      </c>
      <c r="G894" s="1" t="s">
        <v>51</v>
      </c>
      <c r="H894" s="1" t="s">
        <v>52</v>
      </c>
      <c r="I894" s="1" t="s">
        <v>46</v>
      </c>
      <c r="J894" s="1" t="s">
        <v>46</v>
      </c>
      <c r="K894" s="1" t="s">
        <v>46</v>
      </c>
      <c r="L894" s="1" t="s">
        <v>46</v>
      </c>
      <c r="M894" s="1" t="s">
        <v>46</v>
      </c>
      <c r="N894" s="1" t="s">
        <v>47</v>
      </c>
      <c r="O894" s="1" t="s">
        <v>46</v>
      </c>
      <c r="P894" s="1" t="s">
        <v>46</v>
      </c>
      <c r="Q894" s="11" t="str">
        <f>IF(OR(SMS[[#This Row],[El mensaje es asertivo, sin maltrato]]="No Cumple",SMS[[#This Row],[No brinda información sensible o falsa que afecte al cliente o la aplicación]]="No Cumple"),"No Cumple","Cumple")</f>
        <v>Cumple</v>
      </c>
      <c r="R894" s="1" t="s">
        <v>111</v>
      </c>
      <c r="S894" s="4">
        <v>0.85</v>
      </c>
      <c r="T894" s="9">
        <f>IF(SMS[[#This Row],[Legal]]="No Cumple",0,SMS[[#This Row],[Nota]])</f>
        <v>0.85</v>
      </c>
    </row>
    <row r="895" spans="1:20" x14ac:dyDescent="0.25">
      <c r="A895" s="1" t="str">
        <f>SMS[[#This Row],[ID Asesor]]&amp;SMS[[#This Row],[Fecha Monitoreo]]</f>
        <v>402145873</v>
      </c>
      <c r="B895" s="2">
        <v>45873</v>
      </c>
      <c r="C895" s="1" t="s">
        <v>126</v>
      </c>
      <c r="D895" s="1">
        <v>4021</v>
      </c>
      <c r="E895" s="2">
        <v>45873</v>
      </c>
      <c r="F895" s="3">
        <v>0.55208333333333337</v>
      </c>
      <c r="G895" s="1" t="s">
        <v>80</v>
      </c>
      <c r="H895" s="1" t="s">
        <v>52</v>
      </c>
      <c r="I895" s="1" t="s">
        <v>46</v>
      </c>
      <c r="J895" s="1" t="s">
        <v>46</v>
      </c>
      <c r="K895" s="1" t="s">
        <v>46</v>
      </c>
      <c r="L895" s="1" t="s">
        <v>46</v>
      </c>
      <c r="M895" s="1" t="s">
        <v>46</v>
      </c>
      <c r="N895" s="1" t="s">
        <v>46</v>
      </c>
      <c r="O895" s="1" t="s">
        <v>46</v>
      </c>
      <c r="P895" s="1" t="s">
        <v>46</v>
      </c>
      <c r="Q895" s="11" t="str">
        <f>IF(OR(SMS[[#This Row],[El mensaje es asertivo, sin maltrato]]="No Cumple",SMS[[#This Row],[No brinda información sensible o falsa que afecte al cliente o la aplicación]]="No Cumple"),"No Cumple","Cumple")</f>
        <v>Cumple</v>
      </c>
      <c r="R895" s="1" t="s">
        <v>131</v>
      </c>
      <c r="S895" s="4">
        <v>1</v>
      </c>
      <c r="T895" s="9">
        <f>IF(SMS[[#This Row],[Legal]]="No Cumple",0,SMS[[#This Row],[Nota]])</f>
        <v>1</v>
      </c>
    </row>
    <row r="896" spans="1:20" x14ac:dyDescent="0.25">
      <c r="A896" s="1" t="str">
        <f>SMS[[#This Row],[ID Asesor]]&amp;SMS[[#This Row],[Fecha Monitoreo]]</f>
        <v>408045873</v>
      </c>
      <c r="B896" s="2">
        <v>45873</v>
      </c>
      <c r="C896" s="1" t="s">
        <v>126</v>
      </c>
      <c r="D896" s="1">
        <v>4080</v>
      </c>
      <c r="E896" s="2">
        <v>45873</v>
      </c>
      <c r="F896" s="3">
        <v>0.55833333333333335</v>
      </c>
      <c r="G896" s="1" t="s">
        <v>58</v>
      </c>
      <c r="H896" s="1" t="s">
        <v>52</v>
      </c>
      <c r="I896" s="1" t="s">
        <v>46</v>
      </c>
      <c r="J896" s="1" t="s">
        <v>46</v>
      </c>
      <c r="K896" s="1" t="s">
        <v>46</v>
      </c>
      <c r="L896" s="1" t="s">
        <v>46</v>
      </c>
      <c r="M896" s="1" t="s">
        <v>46</v>
      </c>
      <c r="N896" s="1" t="s">
        <v>46</v>
      </c>
      <c r="O896" s="1" t="s">
        <v>46</v>
      </c>
      <c r="P896" s="1" t="s">
        <v>46</v>
      </c>
      <c r="Q896" s="11" t="str">
        <f>IF(OR(SMS[[#This Row],[El mensaje es asertivo, sin maltrato]]="No Cumple",SMS[[#This Row],[No brinda información sensible o falsa que afecte al cliente o la aplicación]]="No Cumple"),"No Cumple","Cumple")</f>
        <v>Cumple</v>
      </c>
      <c r="R896" s="1" t="s">
        <v>131</v>
      </c>
      <c r="S896" s="4">
        <v>1</v>
      </c>
      <c r="T896" s="9">
        <f>IF(SMS[[#This Row],[Legal]]="No Cumple",0,SMS[[#This Row],[Nota]])</f>
        <v>1</v>
      </c>
    </row>
    <row r="897" spans="1:20" x14ac:dyDescent="0.25">
      <c r="A897" s="1" t="str">
        <f>SMS[[#This Row],[ID Asesor]]&amp;SMS[[#This Row],[Fecha Monitoreo]]</f>
        <v>387845873</v>
      </c>
      <c r="B897" s="2">
        <v>45873</v>
      </c>
      <c r="C897" s="1" t="s">
        <v>696</v>
      </c>
      <c r="D897" s="1">
        <v>3878</v>
      </c>
      <c r="E897" s="2">
        <v>45873</v>
      </c>
      <c r="F897" s="3">
        <v>0.71666666666666667</v>
      </c>
      <c r="G897" s="1" t="s">
        <v>51</v>
      </c>
      <c r="H897" s="1" t="s">
        <v>52</v>
      </c>
      <c r="I897" s="1" t="s">
        <v>46</v>
      </c>
      <c r="J897" s="1" t="s">
        <v>46</v>
      </c>
      <c r="K897" s="1" t="s">
        <v>46</v>
      </c>
      <c r="L897" s="1" t="s">
        <v>46</v>
      </c>
      <c r="M897" s="1" t="s">
        <v>46</v>
      </c>
      <c r="N897" s="1" t="s">
        <v>46</v>
      </c>
      <c r="O897" s="1" t="s">
        <v>46</v>
      </c>
      <c r="P897" s="1" t="s">
        <v>46</v>
      </c>
      <c r="Q897" s="11" t="str">
        <f>IF(OR(SMS[[#This Row],[El mensaje es asertivo, sin maltrato]]="No Cumple",SMS[[#This Row],[No brinda información sensible o falsa que afecte al cliente o la aplicación]]="No Cumple"),"No Cumple","Cumple")</f>
        <v>Cumple</v>
      </c>
      <c r="R897" s="1" t="s">
        <v>699</v>
      </c>
      <c r="S897" s="4">
        <v>1</v>
      </c>
      <c r="T897" s="9">
        <f>IF(SMS[[#This Row],[Legal]]="No Cumple",0,SMS[[#This Row],[Nota]])</f>
        <v>1</v>
      </c>
    </row>
    <row r="898" spans="1:20" x14ac:dyDescent="0.25">
      <c r="A898" s="1" t="str">
        <f>SMS[[#This Row],[ID Asesor]]&amp;SMS[[#This Row],[Fecha Monitoreo]]</f>
        <v>366445873</v>
      </c>
      <c r="B898" s="2">
        <v>45873</v>
      </c>
      <c r="C898" s="1" t="s">
        <v>126</v>
      </c>
      <c r="D898" s="1">
        <v>3664</v>
      </c>
      <c r="E898" s="2">
        <v>45873</v>
      </c>
      <c r="F898" s="3">
        <v>0.56041666666666667</v>
      </c>
      <c r="G898" s="1" t="s">
        <v>51</v>
      </c>
      <c r="H898" s="1" t="s">
        <v>52</v>
      </c>
      <c r="I898" s="1" t="s">
        <v>46</v>
      </c>
      <c r="J898" s="1" t="s">
        <v>46</v>
      </c>
      <c r="K898" s="1" t="s">
        <v>46</v>
      </c>
      <c r="L898" s="1" t="s">
        <v>46</v>
      </c>
      <c r="M898" s="1" t="s">
        <v>46</v>
      </c>
      <c r="N898" s="1" t="s">
        <v>46</v>
      </c>
      <c r="O898" s="1" t="s">
        <v>46</v>
      </c>
      <c r="P898" s="1" t="s">
        <v>46</v>
      </c>
      <c r="Q898" s="11" t="str">
        <f>IF(OR(SMS[[#This Row],[El mensaje es asertivo, sin maltrato]]="No Cumple",SMS[[#This Row],[No brinda información sensible o falsa que afecte al cliente o la aplicación]]="No Cumple"),"No Cumple","Cumple")</f>
        <v>Cumple</v>
      </c>
      <c r="R898" s="1" t="s">
        <v>131</v>
      </c>
      <c r="S898" s="4">
        <v>1</v>
      </c>
      <c r="T898" s="9">
        <f>IF(SMS[[#This Row],[Legal]]="No Cumple",0,SMS[[#This Row],[Nota]])</f>
        <v>1</v>
      </c>
    </row>
    <row r="899" spans="1:20" x14ac:dyDescent="0.25">
      <c r="A899" s="1" t="str">
        <f>SMS[[#This Row],[ID Asesor]]&amp;SMS[[#This Row],[Fecha Monitoreo]]</f>
        <v>368645873</v>
      </c>
      <c r="B899" s="2">
        <v>45873</v>
      </c>
      <c r="C899" s="1" t="s">
        <v>126</v>
      </c>
      <c r="D899" s="1">
        <v>3686</v>
      </c>
      <c r="E899" s="2">
        <v>45873</v>
      </c>
      <c r="F899" s="3">
        <v>0.66736111111111107</v>
      </c>
      <c r="G899" s="1" t="s">
        <v>60</v>
      </c>
      <c r="H899" s="1" t="s">
        <v>52</v>
      </c>
      <c r="I899" s="1" t="s">
        <v>46</v>
      </c>
      <c r="J899" s="1" t="s">
        <v>46</v>
      </c>
      <c r="K899" s="1" t="s">
        <v>46</v>
      </c>
      <c r="L899" s="1" t="s">
        <v>46</v>
      </c>
      <c r="M899" s="1" t="s">
        <v>46</v>
      </c>
      <c r="N899" s="1" t="s">
        <v>46</v>
      </c>
      <c r="O899" s="1" t="s">
        <v>46</v>
      </c>
      <c r="P899" s="1" t="s">
        <v>46</v>
      </c>
      <c r="Q899" s="11" t="str">
        <f>IF(OR(SMS[[#This Row],[El mensaje es asertivo, sin maltrato]]="No Cumple",SMS[[#This Row],[No brinda información sensible o falsa que afecte al cliente o la aplicación]]="No Cumple"),"No Cumple","Cumple")</f>
        <v>Cumple</v>
      </c>
      <c r="R899" s="1" t="s">
        <v>133</v>
      </c>
      <c r="S899" s="4">
        <v>1</v>
      </c>
      <c r="T899" s="9">
        <f>IF(SMS[[#This Row],[Legal]]="No Cumple",0,SMS[[#This Row],[Nota]])</f>
        <v>1</v>
      </c>
    </row>
    <row r="900" spans="1:20" x14ac:dyDescent="0.25">
      <c r="A900" s="1" t="str">
        <f>SMS[[#This Row],[ID Asesor]]&amp;SMS[[#This Row],[Fecha Monitoreo]]</f>
        <v>374845873</v>
      </c>
      <c r="B900" s="2">
        <v>45873</v>
      </c>
      <c r="C900" s="1" t="s">
        <v>696</v>
      </c>
      <c r="D900" s="1">
        <v>3748</v>
      </c>
      <c r="E900" s="2">
        <v>45873</v>
      </c>
      <c r="F900" s="3">
        <v>0.54722222222222228</v>
      </c>
      <c r="G900" s="1" t="s">
        <v>51</v>
      </c>
      <c r="H900" s="1" t="s">
        <v>52</v>
      </c>
      <c r="I900" s="1" t="s">
        <v>46</v>
      </c>
      <c r="J900" s="1" t="s">
        <v>46</v>
      </c>
      <c r="K900" s="1" t="s">
        <v>46</v>
      </c>
      <c r="L900" s="1" t="s">
        <v>47</v>
      </c>
      <c r="M900" s="1" t="s">
        <v>46</v>
      </c>
      <c r="N900" s="1" t="s">
        <v>46</v>
      </c>
      <c r="O900" s="1" t="s">
        <v>46</v>
      </c>
      <c r="P900" s="1" t="s">
        <v>46</v>
      </c>
      <c r="Q900" s="11" t="str">
        <f>IF(OR(SMS[[#This Row],[El mensaje es asertivo, sin maltrato]]="No Cumple",SMS[[#This Row],[No brinda información sensible o falsa que afecte al cliente o la aplicación]]="No Cumple"),"No Cumple","Cumple")</f>
        <v>Cumple</v>
      </c>
      <c r="R900" s="1" t="s">
        <v>2254</v>
      </c>
      <c r="S900" s="4">
        <v>0.8</v>
      </c>
      <c r="T900" s="9">
        <f>IF(SMS[[#This Row],[Legal]]="No Cumple",0,SMS[[#This Row],[Nota]])</f>
        <v>0.8</v>
      </c>
    </row>
    <row r="901" spans="1:20" x14ac:dyDescent="0.25">
      <c r="A901" s="1" t="str">
        <f>SMS[[#This Row],[ID Asesor]]&amp;SMS[[#This Row],[Fecha Monitoreo]]</f>
        <v>366945874</v>
      </c>
      <c r="B901" s="2">
        <v>45874</v>
      </c>
      <c r="C901" s="1" t="s">
        <v>42</v>
      </c>
      <c r="D901" s="1">
        <v>3669</v>
      </c>
      <c r="E901" s="2">
        <v>45874</v>
      </c>
      <c r="F901" s="3">
        <v>0.41458333333333336</v>
      </c>
      <c r="G901" s="1" t="s">
        <v>51</v>
      </c>
      <c r="H901" s="1" t="s">
        <v>52</v>
      </c>
      <c r="I901" s="1" t="s">
        <v>46</v>
      </c>
      <c r="J901" s="1" t="s">
        <v>46</v>
      </c>
      <c r="K901" s="1" t="s">
        <v>46</v>
      </c>
      <c r="L901" s="1" t="s">
        <v>46</v>
      </c>
      <c r="M901" s="1" t="s">
        <v>46</v>
      </c>
      <c r="N901" s="1" t="s">
        <v>46</v>
      </c>
      <c r="O901" s="1" t="s">
        <v>46</v>
      </c>
      <c r="P901" s="1" t="s">
        <v>46</v>
      </c>
      <c r="Q901" s="11" t="str">
        <f>IF(OR(SMS[[#This Row],[El mensaje es asertivo, sin maltrato]]="No Cumple",SMS[[#This Row],[No brinda información sensible o falsa que afecte al cliente o la aplicación]]="No Cumple"),"No Cumple","Cumple")</f>
        <v>Cumple</v>
      </c>
      <c r="R901" s="1" t="s">
        <v>100</v>
      </c>
      <c r="S901" s="4">
        <v>1</v>
      </c>
      <c r="T901" s="9">
        <f>IF(SMS[[#This Row],[Legal]]="No Cumple",0,SMS[[#This Row],[Nota]])</f>
        <v>1</v>
      </c>
    </row>
    <row r="902" spans="1:20" x14ac:dyDescent="0.25">
      <c r="A902" s="1" t="str">
        <f>SMS[[#This Row],[ID Asesor]]&amp;SMS[[#This Row],[Fecha Monitoreo]]</f>
        <v>296645874</v>
      </c>
      <c r="B902" s="2">
        <v>45874</v>
      </c>
      <c r="C902" s="1" t="s">
        <v>42</v>
      </c>
      <c r="D902" s="1">
        <v>2966</v>
      </c>
      <c r="E902" s="2">
        <v>45874</v>
      </c>
      <c r="F902" s="3">
        <v>0.50277777777777777</v>
      </c>
      <c r="G902" s="1" t="s">
        <v>51</v>
      </c>
      <c r="H902" s="1" t="s">
        <v>52</v>
      </c>
      <c r="I902" s="1" t="s">
        <v>47</v>
      </c>
      <c r="J902" s="1" t="s">
        <v>46</v>
      </c>
      <c r="K902" s="1" t="s">
        <v>46</v>
      </c>
      <c r="L902" s="1" t="s">
        <v>46</v>
      </c>
      <c r="M902" s="1" t="s">
        <v>46</v>
      </c>
      <c r="N902" s="1" t="s">
        <v>46</v>
      </c>
      <c r="O902" s="1" t="s">
        <v>46</v>
      </c>
      <c r="P902" s="1" t="s">
        <v>46</v>
      </c>
      <c r="Q902" s="11" t="str">
        <f>IF(OR(SMS[[#This Row],[El mensaje es asertivo, sin maltrato]]="No Cumple",SMS[[#This Row],[No brinda información sensible o falsa que afecte al cliente o la aplicación]]="No Cumple"),"No Cumple","Cumple")</f>
        <v>Cumple</v>
      </c>
      <c r="R902" s="1" t="s">
        <v>84</v>
      </c>
      <c r="S902" s="4">
        <v>0.85</v>
      </c>
      <c r="T902" s="9">
        <f>IF(SMS[[#This Row],[Legal]]="No Cumple",0,SMS[[#This Row],[Nota]])</f>
        <v>0.85</v>
      </c>
    </row>
    <row r="903" spans="1:20" x14ac:dyDescent="0.25">
      <c r="A903" s="1" t="str">
        <f>SMS[[#This Row],[ID Asesor]]&amp;SMS[[#This Row],[Fecha Monitoreo]]</f>
        <v>407345874</v>
      </c>
      <c r="B903" s="2">
        <v>45874</v>
      </c>
      <c r="C903" s="1" t="s">
        <v>42</v>
      </c>
      <c r="D903" s="1">
        <v>4073</v>
      </c>
      <c r="E903" s="2">
        <v>45874</v>
      </c>
      <c r="F903" s="3">
        <v>4.9305555555555554E-2</v>
      </c>
      <c r="G903" s="1" t="s">
        <v>51</v>
      </c>
      <c r="H903" s="1" t="s">
        <v>52</v>
      </c>
      <c r="I903" s="1" t="s">
        <v>46</v>
      </c>
      <c r="J903" s="1" t="s">
        <v>46</v>
      </c>
      <c r="K903" s="1" t="s">
        <v>46</v>
      </c>
      <c r="L903" s="1" t="s">
        <v>46</v>
      </c>
      <c r="M903" s="1" t="s">
        <v>46</v>
      </c>
      <c r="N903" s="1" t="s">
        <v>46</v>
      </c>
      <c r="O903" s="1" t="s">
        <v>46</v>
      </c>
      <c r="P903" s="1" t="s">
        <v>46</v>
      </c>
      <c r="Q903" s="11" t="str">
        <f>IF(OR(SMS[[#This Row],[El mensaje es asertivo, sin maltrato]]="No Cumple",SMS[[#This Row],[No brinda información sensible o falsa que afecte al cliente o la aplicación]]="No Cumple"),"No Cumple","Cumple")</f>
        <v>Cumple</v>
      </c>
      <c r="R903" s="1" t="s">
        <v>95</v>
      </c>
      <c r="S903" s="4">
        <v>1</v>
      </c>
      <c r="T903" s="9">
        <f>IF(SMS[[#This Row],[Legal]]="No Cumple",0,SMS[[#This Row],[Nota]])</f>
        <v>1</v>
      </c>
    </row>
    <row r="904" spans="1:20" x14ac:dyDescent="0.25">
      <c r="A904" s="1" t="str">
        <f>SMS[[#This Row],[ID Asesor]]&amp;SMS[[#This Row],[Fecha Monitoreo]]</f>
        <v>313345874</v>
      </c>
      <c r="B904" s="2">
        <v>45874</v>
      </c>
      <c r="C904" s="1" t="s">
        <v>42</v>
      </c>
      <c r="D904" s="1">
        <v>3133</v>
      </c>
      <c r="E904" s="2">
        <v>45874</v>
      </c>
      <c r="F904" s="3">
        <v>0.35972222222222222</v>
      </c>
      <c r="G904" s="1" t="s">
        <v>60</v>
      </c>
      <c r="H904" s="1" t="s">
        <v>52</v>
      </c>
      <c r="I904" s="1" t="s">
        <v>46</v>
      </c>
      <c r="J904" s="1" t="s">
        <v>46</v>
      </c>
      <c r="K904" s="1" t="s">
        <v>46</v>
      </c>
      <c r="L904" s="1" t="s">
        <v>46</v>
      </c>
      <c r="M904" s="1" t="s">
        <v>46</v>
      </c>
      <c r="N904" s="1" t="s">
        <v>46</v>
      </c>
      <c r="O904" s="1" t="s">
        <v>46</v>
      </c>
      <c r="P904" s="1" t="s">
        <v>46</v>
      </c>
      <c r="Q904" s="11" t="str">
        <f>IF(OR(SMS[[#This Row],[El mensaje es asertivo, sin maltrato]]="No Cumple",SMS[[#This Row],[No brinda información sensible o falsa que afecte al cliente o la aplicación]]="No Cumple"),"No Cumple","Cumple")</f>
        <v>Cumple</v>
      </c>
      <c r="R904" s="1" t="s">
        <v>102</v>
      </c>
      <c r="S904" s="4">
        <v>1</v>
      </c>
      <c r="T904" s="9">
        <f>IF(SMS[[#This Row],[Legal]]="No Cumple",0,SMS[[#This Row],[Nota]])</f>
        <v>1</v>
      </c>
    </row>
    <row r="905" spans="1:20" x14ac:dyDescent="0.25">
      <c r="A905" s="1" t="str">
        <f>SMS[[#This Row],[ID Asesor]]&amp;SMS[[#This Row],[Fecha Monitoreo]]</f>
        <v>388145874</v>
      </c>
      <c r="B905" s="2">
        <v>45874</v>
      </c>
      <c r="C905" s="1" t="s">
        <v>696</v>
      </c>
      <c r="D905" s="1">
        <v>3881</v>
      </c>
      <c r="E905" s="2">
        <v>45874</v>
      </c>
      <c r="F905" s="3">
        <v>0.62638888888888888</v>
      </c>
      <c r="G905" s="1" t="s">
        <v>58</v>
      </c>
      <c r="H905" s="1" t="s">
        <v>52</v>
      </c>
      <c r="I905" s="1" t="s">
        <v>46</v>
      </c>
      <c r="J905" s="1" t="s">
        <v>46</v>
      </c>
      <c r="K905" s="1" t="s">
        <v>46</v>
      </c>
      <c r="L905" s="1" t="s">
        <v>46</v>
      </c>
      <c r="M905" s="1" t="s">
        <v>46</v>
      </c>
      <c r="N905" s="1" t="s">
        <v>46</v>
      </c>
      <c r="O905" s="1" t="s">
        <v>46</v>
      </c>
      <c r="P905" s="1" t="s">
        <v>46</v>
      </c>
      <c r="Q905" s="11" t="str">
        <f>IF(OR(SMS[[#This Row],[El mensaje es asertivo, sin maltrato]]="No Cumple",SMS[[#This Row],[No brinda información sensible o falsa que afecte al cliente o la aplicación]]="No Cumple"),"No Cumple","Cumple")</f>
        <v>Cumple</v>
      </c>
      <c r="R905" s="1" t="s">
        <v>699</v>
      </c>
      <c r="S905" s="4">
        <v>1</v>
      </c>
      <c r="T905" s="9">
        <f>IF(SMS[[#This Row],[Legal]]="No Cumple",0,SMS[[#This Row],[Nota]])</f>
        <v>1</v>
      </c>
    </row>
    <row r="906" spans="1:20" x14ac:dyDescent="0.25">
      <c r="A906" s="1" t="str">
        <f>SMS[[#This Row],[ID Asesor]]&amp;SMS[[#This Row],[Fecha Monitoreo]]</f>
        <v>345945874</v>
      </c>
      <c r="B906" s="2">
        <v>45874</v>
      </c>
      <c r="C906" s="1" t="s">
        <v>696</v>
      </c>
      <c r="D906" s="1">
        <v>3459</v>
      </c>
      <c r="E906" s="2">
        <v>45874</v>
      </c>
      <c r="F906" s="3">
        <v>0.37777777777777777</v>
      </c>
      <c r="G906" s="1" t="s">
        <v>58</v>
      </c>
      <c r="H906" s="1" t="s">
        <v>52</v>
      </c>
      <c r="I906" s="1" t="s">
        <v>46</v>
      </c>
      <c r="J906" s="1" t="s">
        <v>46</v>
      </c>
      <c r="K906" s="1" t="s">
        <v>46</v>
      </c>
      <c r="L906" s="1" t="s">
        <v>46</v>
      </c>
      <c r="M906" s="1" t="s">
        <v>46</v>
      </c>
      <c r="N906" s="1" t="s">
        <v>46</v>
      </c>
      <c r="O906" s="1" t="s">
        <v>47</v>
      </c>
      <c r="P906" s="1" t="s">
        <v>46</v>
      </c>
      <c r="Q906" s="11" t="str">
        <f>IF(OR(SMS[[#This Row],[El mensaje es asertivo, sin maltrato]]="No Cumple",SMS[[#This Row],[No brinda información sensible o falsa que afecte al cliente o la aplicación]]="No Cumple"),"No Cumple","Cumple")</f>
        <v>No Cumple</v>
      </c>
      <c r="R906" s="1" t="s">
        <v>2255</v>
      </c>
      <c r="S906" s="4">
        <v>1</v>
      </c>
      <c r="T906" s="9">
        <f>IF(SMS[[#This Row],[Legal]]="No Cumple",0,SMS[[#This Row],[Nota]])</f>
        <v>0</v>
      </c>
    </row>
    <row r="907" spans="1:20" x14ac:dyDescent="0.25">
      <c r="A907" s="1" t="str">
        <f>SMS[[#This Row],[ID Asesor]]&amp;SMS[[#This Row],[Fecha Monitoreo]]</f>
        <v>362345874</v>
      </c>
      <c r="B907" s="2">
        <v>45874</v>
      </c>
      <c r="C907" s="1" t="s">
        <v>696</v>
      </c>
      <c r="D907" s="1">
        <v>3623</v>
      </c>
      <c r="E907" s="2">
        <v>45874</v>
      </c>
      <c r="F907" s="3">
        <v>0.4513888888888889</v>
      </c>
      <c r="G907" s="1" t="s">
        <v>58</v>
      </c>
      <c r="H907" s="1" t="s">
        <v>52</v>
      </c>
      <c r="I907" s="1" t="s">
        <v>47</v>
      </c>
      <c r="J907" s="1" t="s">
        <v>46</v>
      </c>
      <c r="K907" s="1" t="s">
        <v>46</v>
      </c>
      <c r="L907" s="1" t="s">
        <v>46</v>
      </c>
      <c r="M907" s="1" t="s">
        <v>46</v>
      </c>
      <c r="N907" s="1" t="s">
        <v>46</v>
      </c>
      <c r="O907" s="1" t="s">
        <v>46</v>
      </c>
      <c r="P907" s="1" t="s">
        <v>46</v>
      </c>
      <c r="Q907" s="11" t="str">
        <f>IF(OR(SMS[[#This Row],[El mensaje es asertivo, sin maltrato]]="No Cumple",SMS[[#This Row],[No brinda información sensible o falsa que afecte al cliente o la aplicación]]="No Cumple"),"No Cumple","Cumple")</f>
        <v>Cumple</v>
      </c>
      <c r="R907" s="1" t="s">
        <v>2256</v>
      </c>
      <c r="S907" s="4">
        <v>0.85</v>
      </c>
      <c r="T907" s="9">
        <f>IF(SMS[[#This Row],[Legal]]="No Cumple",0,SMS[[#This Row],[Nota]])</f>
        <v>0.85</v>
      </c>
    </row>
    <row r="908" spans="1:20" x14ac:dyDescent="0.25">
      <c r="A908" s="1" t="str">
        <f>SMS[[#This Row],[ID Asesor]]&amp;SMS[[#This Row],[Fecha Monitoreo]]</f>
        <v>338445874</v>
      </c>
      <c r="B908" s="2">
        <v>45874</v>
      </c>
      <c r="C908" s="1" t="s">
        <v>696</v>
      </c>
      <c r="D908" s="1">
        <v>3384</v>
      </c>
      <c r="E908" s="2">
        <v>45874</v>
      </c>
      <c r="F908" s="3">
        <v>0.63541666666666663</v>
      </c>
      <c r="G908" s="1" t="s">
        <v>58</v>
      </c>
      <c r="H908" s="1" t="s">
        <v>52</v>
      </c>
      <c r="I908" s="1" t="s">
        <v>46</v>
      </c>
      <c r="J908" s="1" t="s">
        <v>47</v>
      </c>
      <c r="K908" s="1" t="s">
        <v>46</v>
      </c>
      <c r="L908" s="1" t="s">
        <v>46</v>
      </c>
      <c r="M908" s="1" t="s">
        <v>46</v>
      </c>
      <c r="N908" s="1" t="s">
        <v>47</v>
      </c>
      <c r="O908" s="1" t="s">
        <v>46</v>
      </c>
      <c r="P908" s="1" t="s">
        <v>46</v>
      </c>
      <c r="Q908" s="11" t="str">
        <f>IF(OR(SMS[[#This Row],[El mensaje es asertivo, sin maltrato]]="No Cumple",SMS[[#This Row],[No brinda información sensible o falsa que afecte al cliente o la aplicación]]="No Cumple"),"No Cumple","Cumple")</f>
        <v>Cumple</v>
      </c>
      <c r="R908" s="1" t="s">
        <v>2257</v>
      </c>
      <c r="S908" s="4">
        <v>0.65</v>
      </c>
      <c r="T908" s="9">
        <f>IF(SMS[[#This Row],[Legal]]="No Cumple",0,SMS[[#This Row],[Nota]])</f>
        <v>0.65</v>
      </c>
    </row>
    <row r="909" spans="1:20" x14ac:dyDescent="0.25">
      <c r="A909" s="1" t="str">
        <f>SMS[[#This Row],[ID Asesor]]&amp;SMS[[#This Row],[Fecha Monitoreo]]</f>
        <v>388945874</v>
      </c>
      <c r="B909" s="2">
        <v>45874</v>
      </c>
      <c r="C909" s="1" t="s">
        <v>42</v>
      </c>
      <c r="D909" s="1">
        <v>3889</v>
      </c>
      <c r="E909" s="2">
        <v>45874</v>
      </c>
      <c r="F909" s="3">
        <v>0.46666666666666667</v>
      </c>
      <c r="G909" s="1" t="s">
        <v>51</v>
      </c>
      <c r="H909" s="1" t="s">
        <v>52</v>
      </c>
      <c r="I909" s="1" t="s">
        <v>46</v>
      </c>
      <c r="J909" s="1" t="s">
        <v>47</v>
      </c>
      <c r="K909" s="1" t="s">
        <v>46</v>
      </c>
      <c r="L909" s="1" t="s">
        <v>46</v>
      </c>
      <c r="M909" s="1" t="s">
        <v>46</v>
      </c>
      <c r="N909" s="1" t="s">
        <v>46</v>
      </c>
      <c r="O909" s="1" t="s">
        <v>47</v>
      </c>
      <c r="P909" s="1" t="s">
        <v>46</v>
      </c>
      <c r="Q909" s="11" t="str">
        <f>IF(OR(SMS[[#This Row],[El mensaje es asertivo, sin maltrato]]="No Cumple",SMS[[#This Row],[No brinda información sensible o falsa que afecte al cliente o la aplicación]]="No Cumple"),"No Cumple","Cumple")</f>
        <v>No Cumple</v>
      </c>
      <c r="R909" s="1" t="s">
        <v>2258</v>
      </c>
      <c r="S909" s="4">
        <v>0.8</v>
      </c>
      <c r="T909" s="9">
        <f>IF(SMS[[#This Row],[Legal]]="No Cumple",0,SMS[[#This Row],[Nota]])</f>
        <v>0</v>
      </c>
    </row>
    <row r="910" spans="1:20" x14ac:dyDescent="0.25">
      <c r="A910" s="1" t="str">
        <f>SMS[[#This Row],[ID Asesor]]&amp;SMS[[#This Row],[Fecha Monitoreo]]</f>
        <v>311645874</v>
      </c>
      <c r="B910" s="2">
        <v>45874</v>
      </c>
      <c r="C910" s="1" t="s">
        <v>42</v>
      </c>
      <c r="D910" s="1">
        <v>3116</v>
      </c>
      <c r="E910" s="2">
        <v>45874</v>
      </c>
      <c r="F910" s="3">
        <v>0.46041666666666664</v>
      </c>
      <c r="G910" s="1" t="s">
        <v>60</v>
      </c>
      <c r="H910" s="1" t="s">
        <v>52</v>
      </c>
      <c r="I910" s="1" t="s">
        <v>46</v>
      </c>
      <c r="J910" s="1" t="s">
        <v>46</v>
      </c>
      <c r="K910" s="1" t="s">
        <v>46</v>
      </c>
      <c r="L910" s="1" t="s">
        <v>46</v>
      </c>
      <c r="M910" s="1" t="s">
        <v>46</v>
      </c>
      <c r="N910" s="1" t="s">
        <v>46</v>
      </c>
      <c r="O910" s="1" t="s">
        <v>47</v>
      </c>
      <c r="P910" s="1" t="s">
        <v>46</v>
      </c>
      <c r="Q910" s="11" t="str">
        <f>IF(OR(SMS[[#This Row],[El mensaje es asertivo, sin maltrato]]="No Cumple",SMS[[#This Row],[No brinda información sensible o falsa que afecte al cliente o la aplicación]]="No Cumple"),"No Cumple","Cumple")</f>
        <v>No Cumple</v>
      </c>
      <c r="R910" s="1" t="s">
        <v>1599</v>
      </c>
      <c r="S910" s="4">
        <v>1</v>
      </c>
      <c r="T910" s="9">
        <f>IF(SMS[[#This Row],[Legal]]="No Cumple",0,SMS[[#This Row],[Nota]])</f>
        <v>0</v>
      </c>
    </row>
    <row r="911" spans="1:20" x14ac:dyDescent="0.25">
      <c r="A911" s="1" t="str">
        <f>SMS[[#This Row],[ID Asesor]]&amp;SMS[[#This Row],[Fecha Monitoreo]]</f>
        <v>372445874</v>
      </c>
      <c r="B911" s="2">
        <v>45874</v>
      </c>
      <c r="C911" s="1" t="s">
        <v>126</v>
      </c>
      <c r="D911" s="1">
        <v>3724</v>
      </c>
      <c r="E911" s="2">
        <v>45874</v>
      </c>
      <c r="F911" s="3">
        <v>0.54374999999999996</v>
      </c>
      <c r="G911" s="1" t="s">
        <v>51</v>
      </c>
      <c r="H911" s="1" t="s">
        <v>52</v>
      </c>
      <c r="I911" s="1" t="s">
        <v>46</v>
      </c>
      <c r="J911" s="1" t="s">
        <v>46</v>
      </c>
      <c r="K911" s="1" t="s">
        <v>46</v>
      </c>
      <c r="L911" s="1" t="s">
        <v>46</v>
      </c>
      <c r="M911" s="1" t="s">
        <v>46</v>
      </c>
      <c r="N911" s="1" t="s">
        <v>46</v>
      </c>
      <c r="O911" s="1" t="s">
        <v>46</v>
      </c>
      <c r="P911" s="1" t="s">
        <v>46</v>
      </c>
      <c r="Q911" s="11" t="str">
        <f>IF(OR(SMS[[#This Row],[El mensaje es asertivo, sin maltrato]]="No Cumple",SMS[[#This Row],[No brinda información sensible o falsa que afecte al cliente o la aplicación]]="No Cumple"),"No Cumple","Cumple")</f>
        <v>Cumple</v>
      </c>
      <c r="R911" s="1" t="s">
        <v>133</v>
      </c>
      <c r="S911" s="4">
        <v>1</v>
      </c>
      <c r="T911" s="9">
        <f>IF(SMS[[#This Row],[Legal]]="No Cumple",0,SMS[[#This Row],[Nota]])</f>
        <v>1</v>
      </c>
    </row>
    <row r="912" spans="1:20" x14ac:dyDescent="0.25">
      <c r="A912" s="1" t="str">
        <f>SMS[[#This Row],[ID Asesor]]&amp;SMS[[#This Row],[Fecha Monitoreo]]</f>
        <v>383145874</v>
      </c>
      <c r="B912" s="2">
        <v>45874</v>
      </c>
      <c r="C912" s="1" t="s">
        <v>126</v>
      </c>
      <c r="D912" s="1">
        <v>3831</v>
      </c>
      <c r="E912" s="2">
        <v>45874</v>
      </c>
      <c r="F912" s="3">
        <v>0.70277777777777772</v>
      </c>
      <c r="G912" s="1" t="s">
        <v>51</v>
      </c>
      <c r="H912" s="1" t="s">
        <v>52</v>
      </c>
      <c r="I912" s="1" t="s">
        <v>46</v>
      </c>
      <c r="J912" s="1" t="s">
        <v>46</v>
      </c>
      <c r="K912" s="1" t="s">
        <v>46</v>
      </c>
      <c r="L912" s="1" t="s">
        <v>46</v>
      </c>
      <c r="M912" s="1" t="s">
        <v>46</v>
      </c>
      <c r="N912" s="1" t="s">
        <v>47</v>
      </c>
      <c r="O912" s="1" t="s">
        <v>46</v>
      </c>
      <c r="P912" s="1" t="s">
        <v>46</v>
      </c>
      <c r="Q912" s="11" t="str">
        <f>IF(OR(SMS[[#This Row],[El mensaje es asertivo, sin maltrato]]="No Cumple",SMS[[#This Row],[No brinda información sensible o falsa que afecte al cliente o la aplicación]]="No Cumple"),"No Cumple","Cumple")</f>
        <v>Cumple</v>
      </c>
      <c r="R912" s="1" t="s">
        <v>2259</v>
      </c>
      <c r="S912" s="4">
        <v>0.85</v>
      </c>
      <c r="T912" s="9">
        <f>IF(SMS[[#This Row],[Legal]]="No Cumple",0,SMS[[#This Row],[Nota]])</f>
        <v>0.85</v>
      </c>
    </row>
    <row r="913" spans="1:20" x14ac:dyDescent="0.25">
      <c r="A913" s="1" t="str">
        <f>SMS[[#This Row],[ID Asesor]]&amp;SMS[[#This Row],[Fecha Monitoreo]]</f>
        <v>338045874</v>
      </c>
      <c r="B913" s="2">
        <v>45874</v>
      </c>
      <c r="C913" s="1" t="s">
        <v>126</v>
      </c>
      <c r="D913" s="1">
        <v>3380</v>
      </c>
      <c r="E913" s="2">
        <v>45874</v>
      </c>
      <c r="F913" s="3">
        <v>0.5229166666666667</v>
      </c>
      <c r="G913" s="1" t="s">
        <v>51</v>
      </c>
      <c r="H913" s="1" t="s">
        <v>52</v>
      </c>
      <c r="I913" s="1" t="s">
        <v>46</v>
      </c>
      <c r="J913" s="1" t="s">
        <v>46</v>
      </c>
      <c r="K913" s="1" t="s">
        <v>46</v>
      </c>
      <c r="L913" s="1" t="s">
        <v>46</v>
      </c>
      <c r="M913" s="1" t="s">
        <v>46</v>
      </c>
      <c r="N913" s="1" t="s">
        <v>46</v>
      </c>
      <c r="O913" s="1" t="s">
        <v>46</v>
      </c>
      <c r="P913" s="1" t="s">
        <v>46</v>
      </c>
      <c r="Q913" s="11" t="str">
        <f>IF(OR(SMS[[#This Row],[El mensaje es asertivo, sin maltrato]]="No Cumple",SMS[[#This Row],[No brinda información sensible o falsa que afecte al cliente o la aplicación]]="No Cumple"),"No Cumple","Cumple")</f>
        <v>Cumple</v>
      </c>
      <c r="R913" s="1" t="s">
        <v>131</v>
      </c>
      <c r="S913" s="4">
        <v>1</v>
      </c>
      <c r="T913" s="9">
        <f>IF(SMS[[#This Row],[Legal]]="No Cumple",0,SMS[[#This Row],[Nota]])</f>
        <v>1</v>
      </c>
    </row>
    <row r="914" spans="1:20" x14ac:dyDescent="0.25">
      <c r="A914" s="1" t="str">
        <f>SMS[[#This Row],[ID Asesor]]&amp;SMS[[#This Row],[Fecha Monitoreo]]</f>
        <v>407745874</v>
      </c>
      <c r="B914" s="2">
        <v>45874</v>
      </c>
      <c r="C914" s="1" t="s">
        <v>126</v>
      </c>
      <c r="D914" s="1">
        <v>4077</v>
      </c>
      <c r="E914" s="2">
        <v>45874</v>
      </c>
      <c r="F914" s="3">
        <v>0.36458333333333331</v>
      </c>
      <c r="G914" s="1" t="s">
        <v>58</v>
      </c>
      <c r="H914" s="1" t="s">
        <v>52</v>
      </c>
      <c r="I914" s="1" t="s">
        <v>46</v>
      </c>
      <c r="J914" s="1" t="s">
        <v>46</v>
      </c>
      <c r="K914" s="1" t="s">
        <v>46</v>
      </c>
      <c r="L914" s="1" t="s">
        <v>46</v>
      </c>
      <c r="M914" s="1" t="s">
        <v>46</v>
      </c>
      <c r="N914" s="1" t="s">
        <v>46</v>
      </c>
      <c r="O914" s="1" t="s">
        <v>46</v>
      </c>
      <c r="P914" s="1" t="s">
        <v>46</v>
      </c>
      <c r="Q914" s="11" t="str">
        <f>IF(OR(SMS[[#This Row],[El mensaje es asertivo, sin maltrato]]="No Cumple",SMS[[#This Row],[No brinda información sensible o falsa que afecte al cliente o la aplicación]]="No Cumple"),"No Cumple","Cumple")</f>
        <v>Cumple</v>
      </c>
      <c r="R914" s="1" t="s">
        <v>131</v>
      </c>
      <c r="S914" s="4">
        <v>1</v>
      </c>
      <c r="T914" s="9">
        <f>IF(SMS[[#This Row],[Legal]]="No Cumple",0,SMS[[#This Row],[Nota]])</f>
        <v>1</v>
      </c>
    </row>
    <row r="915" spans="1:20" x14ac:dyDescent="0.25">
      <c r="A915" s="1" t="str">
        <f>SMS[[#This Row],[ID Asesor]]&amp;SMS[[#This Row],[Fecha Monitoreo]]</f>
        <v>325045874</v>
      </c>
      <c r="B915" s="2">
        <v>45874</v>
      </c>
      <c r="C915" s="1" t="s">
        <v>696</v>
      </c>
      <c r="D915" s="1">
        <v>3250</v>
      </c>
      <c r="E915" s="2">
        <v>45874</v>
      </c>
      <c r="F915" s="3">
        <v>0.72499999999999998</v>
      </c>
      <c r="G915" s="1" t="s">
        <v>51</v>
      </c>
      <c r="H915" s="1" t="s">
        <v>52</v>
      </c>
      <c r="I915" s="1" t="s">
        <v>46</v>
      </c>
      <c r="J915" s="1" t="s">
        <v>46</v>
      </c>
      <c r="K915" s="1" t="s">
        <v>46</v>
      </c>
      <c r="L915" s="1" t="s">
        <v>46</v>
      </c>
      <c r="M915" s="1" t="s">
        <v>46</v>
      </c>
      <c r="N915" s="1" t="s">
        <v>46</v>
      </c>
      <c r="O915" s="1" t="s">
        <v>46</v>
      </c>
      <c r="P915" s="1" t="s">
        <v>46</v>
      </c>
      <c r="Q915" s="11" t="str">
        <f>IF(OR(SMS[[#This Row],[El mensaje es asertivo, sin maltrato]]="No Cumple",SMS[[#This Row],[No brinda información sensible o falsa que afecte al cliente o la aplicación]]="No Cumple"),"No Cumple","Cumple")</f>
        <v>Cumple</v>
      </c>
      <c r="R915" s="1" t="s">
        <v>699</v>
      </c>
      <c r="S915" s="4">
        <v>1</v>
      </c>
      <c r="T915" s="9">
        <f>IF(SMS[[#This Row],[Legal]]="No Cumple",0,SMS[[#This Row],[Nota]])</f>
        <v>1</v>
      </c>
    </row>
    <row r="916" spans="1:20" x14ac:dyDescent="0.25">
      <c r="A916" s="1" t="str">
        <f>SMS[[#This Row],[ID Asesor]]&amp;SMS[[#This Row],[Fecha Monitoreo]]</f>
        <v>397445875</v>
      </c>
      <c r="B916" s="2">
        <v>45875</v>
      </c>
      <c r="C916" s="1" t="s">
        <v>126</v>
      </c>
      <c r="D916" s="1">
        <v>3974</v>
      </c>
      <c r="E916" s="2">
        <v>45875</v>
      </c>
      <c r="F916" s="3">
        <v>0.34583333333333333</v>
      </c>
      <c r="G916" s="1" t="s">
        <v>58</v>
      </c>
      <c r="H916" s="1" t="s">
        <v>52</v>
      </c>
      <c r="I916" s="1" t="s">
        <v>46</v>
      </c>
      <c r="J916" s="1" t="s">
        <v>46</v>
      </c>
      <c r="K916" s="1" t="s">
        <v>46</v>
      </c>
      <c r="L916" s="1" t="s">
        <v>46</v>
      </c>
      <c r="M916" s="1" t="s">
        <v>46</v>
      </c>
      <c r="N916" s="1" t="s">
        <v>46</v>
      </c>
      <c r="O916" s="1" t="s">
        <v>46</v>
      </c>
      <c r="P916" s="1" t="s">
        <v>46</v>
      </c>
      <c r="Q916" s="11" t="str">
        <f>IF(OR(SMS[[#This Row],[El mensaje es asertivo, sin maltrato]]="No Cumple",SMS[[#This Row],[No brinda información sensible o falsa que afecte al cliente o la aplicación]]="No Cumple"),"No Cumple","Cumple")</f>
        <v>Cumple</v>
      </c>
      <c r="R916" s="1" t="s">
        <v>131</v>
      </c>
      <c r="S916" s="4">
        <v>1</v>
      </c>
      <c r="T916" s="9">
        <f>IF(SMS[[#This Row],[Legal]]="No Cumple",0,SMS[[#This Row],[Nota]])</f>
        <v>1</v>
      </c>
    </row>
    <row r="917" spans="1:20" x14ac:dyDescent="0.25">
      <c r="A917" s="1" t="str">
        <f>SMS[[#This Row],[ID Asesor]]&amp;SMS[[#This Row],[Fecha Monitoreo]]</f>
        <v>406745875</v>
      </c>
      <c r="B917" s="2">
        <v>45875</v>
      </c>
      <c r="C917" s="1" t="s">
        <v>126</v>
      </c>
      <c r="D917" s="1">
        <v>4067</v>
      </c>
      <c r="E917" s="2">
        <v>45875</v>
      </c>
      <c r="F917" s="3">
        <v>0.4597222222222222</v>
      </c>
      <c r="G917" s="1" t="s">
        <v>51</v>
      </c>
      <c r="H917" s="1" t="s">
        <v>52</v>
      </c>
      <c r="I917" s="1" t="s">
        <v>46</v>
      </c>
      <c r="J917" s="1" t="s">
        <v>46</v>
      </c>
      <c r="K917" s="1" t="s">
        <v>46</v>
      </c>
      <c r="L917" s="1" t="s">
        <v>46</v>
      </c>
      <c r="M917" s="1" t="s">
        <v>46</v>
      </c>
      <c r="N917" s="1" t="s">
        <v>46</v>
      </c>
      <c r="O917" s="1" t="s">
        <v>46</v>
      </c>
      <c r="P917" s="1" t="s">
        <v>46</v>
      </c>
      <c r="Q917" s="11" t="str">
        <f>IF(OR(SMS[[#This Row],[El mensaje es asertivo, sin maltrato]]="No Cumple",SMS[[#This Row],[No brinda información sensible o falsa que afecte al cliente o la aplicación]]="No Cumple"),"No Cumple","Cumple")</f>
        <v>Cumple</v>
      </c>
      <c r="R917" s="1" t="s">
        <v>133</v>
      </c>
      <c r="S917" s="4">
        <v>1</v>
      </c>
      <c r="T917" s="9">
        <f>IF(SMS[[#This Row],[Legal]]="No Cumple",0,SMS[[#This Row],[Nota]])</f>
        <v>1</v>
      </c>
    </row>
    <row r="918" spans="1:20" x14ac:dyDescent="0.25">
      <c r="A918" s="1" t="str">
        <f>SMS[[#This Row],[ID Asesor]]&amp;SMS[[#This Row],[Fecha Monitoreo]]</f>
        <v>376345875</v>
      </c>
      <c r="B918" s="2">
        <v>45875</v>
      </c>
      <c r="C918" s="1" t="s">
        <v>126</v>
      </c>
      <c r="D918" s="1">
        <v>3763</v>
      </c>
      <c r="E918" s="2">
        <v>45875</v>
      </c>
      <c r="F918" s="3">
        <v>0.42638888888888887</v>
      </c>
      <c r="G918" s="1" t="s">
        <v>51</v>
      </c>
      <c r="H918" s="1" t="s">
        <v>52</v>
      </c>
      <c r="I918" s="1" t="s">
        <v>46</v>
      </c>
      <c r="J918" s="1" t="s">
        <v>46</v>
      </c>
      <c r="K918" s="1" t="s">
        <v>46</v>
      </c>
      <c r="L918" s="1" t="s">
        <v>46</v>
      </c>
      <c r="M918" s="1" t="s">
        <v>46</v>
      </c>
      <c r="N918" s="1" t="s">
        <v>46</v>
      </c>
      <c r="O918" s="1" t="s">
        <v>46</v>
      </c>
      <c r="P918" s="1" t="s">
        <v>46</v>
      </c>
      <c r="Q918" s="11" t="str">
        <f>IF(OR(SMS[[#This Row],[El mensaje es asertivo, sin maltrato]]="No Cumple",SMS[[#This Row],[No brinda información sensible o falsa que afecte al cliente o la aplicación]]="No Cumple"),"No Cumple","Cumple")</f>
        <v>Cumple</v>
      </c>
      <c r="R918" s="1" t="s">
        <v>133</v>
      </c>
      <c r="S918" s="4">
        <v>1</v>
      </c>
      <c r="T918" s="9">
        <f>IF(SMS[[#This Row],[Legal]]="No Cumple",0,SMS[[#This Row],[Nota]])</f>
        <v>1</v>
      </c>
    </row>
    <row r="919" spans="1:20" x14ac:dyDescent="0.25">
      <c r="A919" s="1" t="str">
        <f>SMS[[#This Row],[ID Asesor]]&amp;SMS[[#This Row],[Fecha Monitoreo]]</f>
        <v>270945875</v>
      </c>
      <c r="B919" s="2">
        <v>45875</v>
      </c>
      <c r="C919" s="1" t="s">
        <v>42</v>
      </c>
      <c r="D919" s="1">
        <v>2709</v>
      </c>
      <c r="E919" s="2">
        <v>45875</v>
      </c>
      <c r="F919" s="3">
        <v>0.50416666666666665</v>
      </c>
      <c r="G919" s="1" t="s">
        <v>51</v>
      </c>
      <c r="H919" s="1" t="s">
        <v>52</v>
      </c>
      <c r="I919" s="1" t="s">
        <v>46</v>
      </c>
      <c r="J919" s="1" t="s">
        <v>46</v>
      </c>
      <c r="K919" s="1" t="s">
        <v>46</v>
      </c>
      <c r="L919" s="1" t="s">
        <v>46</v>
      </c>
      <c r="M919" s="1" t="s">
        <v>46</v>
      </c>
      <c r="N919" s="1" t="s">
        <v>46</v>
      </c>
      <c r="O919" s="1" t="s">
        <v>46</v>
      </c>
      <c r="P919" s="1" t="s">
        <v>46</v>
      </c>
      <c r="Q919" s="11" t="str">
        <f>IF(OR(SMS[[#This Row],[El mensaje es asertivo, sin maltrato]]="No Cumple",SMS[[#This Row],[No brinda información sensible o falsa que afecte al cliente o la aplicación]]="No Cumple"),"No Cumple","Cumple")</f>
        <v>Cumple</v>
      </c>
      <c r="R919" s="1" t="s">
        <v>102</v>
      </c>
      <c r="S919" s="4">
        <v>1</v>
      </c>
      <c r="T919" s="9">
        <f>IF(SMS[[#This Row],[Legal]]="No Cumple",0,SMS[[#This Row],[Nota]])</f>
        <v>1</v>
      </c>
    </row>
    <row r="920" spans="1:20" x14ac:dyDescent="0.25">
      <c r="A920" s="1" t="str">
        <f>SMS[[#This Row],[ID Asesor]]&amp;SMS[[#This Row],[Fecha Monitoreo]]</f>
        <v>406645875</v>
      </c>
      <c r="B920" s="2">
        <v>45875</v>
      </c>
      <c r="C920" s="1" t="s">
        <v>42</v>
      </c>
      <c r="D920" s="1">
        <v>4066</v>
      </c>
      <c r="E920" s="2">
        <v>45875</v>
      </c>
      <c r="F920" s="3">
        <v>7.0833333333333331E-2</v>
      </c>
      <c r="G920" s="1" t="s">
        <v>51</v>
      </c>
      <c r="H920" s="1" t="s">
        <v>52</v>
      </c>
      <c r="I920" s="1" t="s">
        <v>47</v>
      </c>
      <c r="J920" s="1" t="s">
        <v>47</v>
      </c>
      <c r="K920" s="1" t="s">
        <v>47</v>
      </c>
      <c r="L920" s="1" t="s">
        <v>47</v>
      </c>
      <c r="M920" s="1" t="s">
        <v>54</v>
      </c>
      <c r="N920" s="1" t="s">
        <v>47</v>
      </c>
      <c r="O920" s="1" t="s">
        <v>47</v>
      </c>
      <c r="P920" s="1" t="s">
        <v>47</v>
      </c>
      <c r="Q920" s="11" t="str">
        <f>IF(OR(SMS[[#This Row],[El mensaje es asertivo, sin maltrato]]="No Cumple",SMS[[#This Row],[No brinda información sensible o falsa que afecte al cliente o la aplicación]]="No Cumple"),"No Cumple","Cumple")</f>
        <v>No Cumple</v>
      </c>
      <c r="R920" s="1" t="s">
        <v>2260</v>
      </c>
      <c r="S920" s="4">
        <v>0</v>
      </c>
      <c r="T920" s="9">
        <f>IF(SMS[[#This Row],[Legal]]="No Cumple",0,SMS[[#This Row],[Nota]])</f>
        <v>0</v>
      </c>
    </row>
    <row r="921" spans="1:20" x14ac:dyDescent="0.25">
      <c r="A921" s="1" t="str">
        <f>SMS[[#This Row],[ID Asesor]]&amp;SMS[[#This Row],[Fecha Monitoreo]]</f>
        <v>366545875</v>
      </c>
      <c r="B921" s="2">
        <v>45875</v>
      </c>
      <c r="C921" s="1" t="s">
        <v>42</v>
      </c>
      <c r="D921" s="1">
        <v>3665</v>
      </c>
      <c r="E921" s="2">
        <v>45875</v>
      </c>
      <c r="F921" s="3">
        <v>0.49583333333333335</v>
      </c>
      <c r="G921" s="1" t="s">
        <v>51</v>
      </c>
      <c r="H921" s="1" t="s">
        <v>52</v>
      </c>
      <c r="I921" s="1" t="s">
        <v>47</v>
      </c>
      <c r="J921" s="1" t="s">
        <v>46</v>
      </c>
      <c r="K921" s="1" t="s">
        <v>46</v>
      </c>
      <c r="L921" s="1" t="s">
        <v>46</v>
      </c>
      <c r="M921" s="1" t="s">
        <v>46</v>
      </c>
      <c r="N921" s="1" t="s">
        <v>46</v>
      </c>
      <c r="O921" s="1" t="s">
        <v>46</v>
      </c>
      <c r="P921" s="1" t="s">
        <v>46</v>
      </c>
      <c r="Q921" s="11" t="str">
        <f>IF(OR(SMS[[#This Row],[El mensaje es asertivo, sin maltrato]]="No Cumple",SMS[[#This Row],[No brinda información sensible o falsa que afecte al cliente o la aplicación]]="No Cumple"),"No Cumple","Cumple")</f>
        <v>Cumple</v>
      </c>
      <c r="R921" s="1" t="s">
        <v>2041</v>
      </c>
      <c r="S921" s="4">
        <v>0.85</v>
      </c>
      <c r="T921" s="9">
        <f>IF(SMS[[#This Row],[Legal]]="No Cumple",0,SMS[[#This Row],[Nota]])</f>
        <v>0.85</v>
      </c>
    </row>
    <row r="922" spans="1:20" x14ac:dyDescent="0.25">
      <c r="A922" s="1" t="str">
        <f>SMS[[#This Row],[ID Asesor]]&amp;SMS[[#This Row],[Fecha Monitoreo]]</f>
        <v>407945875</v>
      </c>
      <c r="B922" s="2">
        <v>45875</v>
      </c>
      <c r="C922" s="1" t="s">
        <v>696</v>
      </c>
      <c r="D922" s="1">
        <v>4079</v>
      </c>
      <c r="E922" s="2">
        <v>45875</v>
      </c>
      <c r="F922" s="3">
        <v>0.50902777777777775</v>
      </c>
      <c r="G922" s="1" t="s">
        <v>58</v>
      </c>
      <c r="H922" s="1" t="s">
        <v>52</v>
      </c>
      <c r="I922" s="1" t="s">
        <v>47</v>
      </c>
      <c r="J922" s="1" t="s">
        <v>46</v>
      </c>
      <c r="K922" s="1" t="s">
        <v>46</v>
      </c>
      <c r="L922" s="1" t="s">
        <v>46</v>
      </c>
      <c r="M922" s="1" t="s">
        <v>46</v>
      </c>
      <c r="N922" s="1" t="s">
        <v>46</v>
      </c>
      <c r="O922" s="1" t="s">
        <v>46</v>
      </c>
      <c r="P922" s="1" t="s">
        <v>46</v>
      </c>
      <c r="Q922" s="11" t="str">
        <f>IF(OR(SMS[[#This Row],[El mensaje es asertivo, sin maltrato]]="No Cumple",SMS[[#This Row],[No brinda información sensible o falsa que afecte al cliente o la aplicación]]="No Cumple"),"No Cumple","Cumple")</f>
        <v>Cumple</v>
      </c>
      <c r="R922" s="1" t="s">
        <v>2261</v>
      </c>
      <c r="S922" s="4">
        <v>0.85</v>
      </c>
      <c r="T922" s="9">
        <f>IF(SMS[[#This Row],[Legal]]="No Cumple",0,SMS[[#This Row],[Nota]])</f>
        <v>0.85</v>
      </c>
    </row>
    <row r="923" spans="1:20" x14ac:dyDescent="0.25">
      <c r="A923" s="1" t="str">
        <f>SMS[[#This Row],[ID Asesor]]&amp;SMS[[#This Row],[Fecha Monitoreo]]</f>
        <v>374545875</v>
      </c>
      <c r="B923" s="2">
        <v>45875</v>
      </c>
      <c r="C923" s="1" t="s">
        <v>696</v>
      </c>
      <c r="D923" s="1">
        <v>3745</v>
      </c>
      <c r="E923" s="2">
        <v>45875</v>
      </c>
      <c r="F923" s="3">
        <v>0.64236111111111116</v>
      </c>
      <c r="G923" s="1" t="s">
        <v>58</v>
      </c>
      <c r="H923" s="1" t="s">
        <v>52</v>
      </c>
      <c r="I923" s="1" t="s">
        <v>46</v>
      </c>
      <c r="J923" s="1" t="s">
        <v>46</v>
      </c>
      <c r="K923" s="1" t="s">
        <v>46</v>
      </c>
      <c r="L923" s="1" t="s">
        <v>46</v>
      </c>
      <c r="M923" s="1" t="s">
        <v>46</v>
      </c>
      <c r="N923" s="1" t="s">
        <v>46</v>
      </c>
      <c r="O923" s="1" t="s">
        <v>46</v>
      </c>
      <c r="P923" s="1" t="s">
        <v>46</v>
      </c>
      <c r="Q923" s="11" t="str">
        <f>IF(OR(SMS[[#This Row],[El mensaje es asertivo, sin maltrato]]="No Cumple",SMS[[#This Row],[No brinda información sensible o falsa que afecte al cliente o la aplicación]]="No Cumple"),"No Cumple","Cumple")</f>
        <v>Cumple</v>
      </c>
      <c r="R923" s="1" t="s">
        <v>699</v>
      </c>
      <c r="S923" s="4">
        <v>1</v>
      </c>
      <c r="T923" s="9">
        <f>IF(SMS[[#This Row],[Legal]]="No Cumple",0,SMS[[#This Row],[Nota]])</f>
        <v>1</v>
      </c>
    </row>
    <row r="924" spans="1:20" x14ac:dyDescent="0.25">
      <c r="A924" s="1" t="str">
        <f>SMS[[#This Row],[ID Asesor]]&amp;SMS[[#This Row],[Fecha Monitoreo]]</f>
        <v>374745875</v>
      </c>
      <c r="B924" s="2">
        <v>45875</v>
      </c>
      <c r="C924" s="1" t="s">
        <v>696</v>
      </c>
      <c r="D924" s="1">
        <v>3747</v>
      </c>
      <c r="E924" s="2">
        <v>45875</v>
      </c>
      <c r="F924" s="3">
        <v>0.57152777777777775</v>
      </c>
      <c r="G924" s="1" t="s">
        <v>58</v>
      </c>
      <c r="H924" s="1" t="s">
        <v>52</v>
      </c>
      <c r="I924" s="1" t="s">
        <v>46</v>
      </c>
      <c r="J924" s="1" t="s">
        <v>46</v>
      </c>
      <c r="K924" s="1" t="s">
        <v>46</v>
      </c>
      <c r="L924" s="1" t="s">
        <v>46</v>
      </c>
      <c r="M924" s="1" t="s">
        <v>46</v>
      </c>
      <c r="N924" s="1" t="s">
        <v>46</v>
      </c>
      <c r="O924" s="1" t="s">
        <v>46</v>
      </c>
      <c r="P924" s="1" t="s">
        <v>46</v>
      </c>
      <c r="Q924" s="11" t="str">
        <f>IF(OR(SMS[[#This Row],[El mensaje es asertivo, sin maltrato]]="No Cumple",SMS[[#This Row],[No brinda información sensible o falsa que afecte al cliente o la aplicación]]="No Cumple"),"No Cumple","Cumple")</f>
        <v>Cumple</v>
      </c>
      <c r="R924" s="1" t="s">
        <v>699</v>
      </c>
      <c r="S924" s="4">
        <v>1</v>
      </c>
      <c r="T924" s="9">
        <f>IF(SMS[[#This Row],[Legal]]="No Cumple",0,SMS[[#This Row],[Nota]])</f>
        <v>1</v>
      </c>
    </row>
    <row r="925" spans="1:20" x14ac:dyDescent="0.25">
      <c r="A925" s="1" t="str">
        <f>SMS[[#This Row],[ID Asesor]]&amp;SMS[[#This Row],[Fecha Monitoreo]]</f>
        <v>356945875</v>
      </c>
      <c r="B925" s="2">
        <v>45875</v>
      </c>
      <c r="C925" s="1" t="s">
        <v>42</v>
      </c>
      <c r="D925" s="1">
        <v>3569</v>
      </c>
      <c r="E925" s="2">
        <v>45875</v>
      </c>
      <c r="F925" s="3">
        <v>9.6527777777777782E-2</v>
      </c>
      <c r="G925" s="1" t="s">
        <v>51</v>
      </c>
      <c r="H925" s="1" t="s">
        <v>52</v>
      </c>
      <c r="I925" s="1" t="s">
        <v>46</v>
      </c>
      <c r="J925" s="1" t="s">
        <v>46</v>
      </c>
      <c r="K925" s="1" t="s">
        <v>46</v>
      </c>
      <c r="L925" s="1" t="s">
        <v>46</v>
      </c>
      <c r="M925" s="1" t="s">
        <v>46</v>
      </c>
      <c r="N925" s="1" t="s">
        <v>46</v>
      </c>
      <c r="O925" s="1" t="s">
        <v>46</v>
      </c>
      <c r="P925" s="1" t="s">
        <v>46</v>
      </c>
      <c r="Q925" s="11" t="str">
        <f>IF(OR(SMS[[#This Row],[El mensaje es asertivo, sin maltrato]]="No Cumple",SMS[[#This Row],[No brinda información sensible o falsa que afecte al cliente o la aplicación]]="No Cumple"),"No Cumple","Cumple")</f>
        <v>Cumple</v>
      </c>
      <c r="R925" s="1" t="s">
        <v>102</v>
      </c>
      <c r="S925" s="4">
        <v>1</v>
      </c>
      <c r="T925" s="9">
        <f>IF(SMS[[#This Row],[Legal]]="No Cumple",0,SMS[[#This Row],[Nota]])</f>
        <v>1</v>
      </c>
    </row>
    <row r="926" spans="1:20" x14ac:dyDescent="0.25">
      <c r="A926" s="1" t="str">
        <f>SMS[[#This Row],[ID Asesor]]&amp;SMS[[#This Row],[Fecha Monitoreo]]</f>
        <v>295345875</v>
      </c>
      <c r="B926" s="2">
        <v>45875</v>
      </c>
      <c r="C926" s="1" t="s">
        <v>696</v>
      </c>
      <c r="D926" s="1">
        <v>2953</v>
      </c>
      <c r="E926" s="2">
        <v>45875</v>
      </c>
      <c r="F926" s="3">
        <v>0.52152777777777781</v>
      </c>
      <c r="G926" s="1" t="s">
        <v>58</v>
      </c>
      <c r="H926" s="1" t="s">
        <v>52</v>
      </c>
      <c r="I926" s="1" t="s">
        <v>46</v>
      </c>
      <c r="J926" s="1" t="s">
        <v>46</v>
      </c>
      <c r="K926" s="1" t="s">
        <v>46</v>
      </c>
      <c r="L926" s="1" t="s">
        <v>46</v>
      </c>
      <c r="M926" s="1" t="s">
        <v>46</v>
      </c>
      <c r="N926" s="1" t="s">
        <v>46</v>
      </c>
      <c r="O926" s="1" t="s">
        <v>46</v>
      </c>
      <c r="P926" s="1" t="s">
        <v>46</v>
      </c>
      <c r="Q926" s="11" t="str">
        <f>IF(OR(SMS[[#This Row],[El mensaje es asertivo, sin maltrato]]="No Cumple",SMS[[#This Row],[No brinda información sensible o falsa que afecte al cliente o la aplicación]]="No Cumple"),"No Cumple","Cumple")</f>
        <v>Cumple</v>
      </c>
      <c r="R926" s="1" t="s">
        <v>699</v>
      </c>
      <c r="S926" s="4">
        <v>1</v>
      </c>
      <c r="T926" s="9">
        <f>IF(SMS[[#This Row],[Legal]]="No Cumple",0,SMS[[#This Row],[Nota]])</f>
        <v>1</v>
      </c>
    </row>
    <row r="927" spans="1:20" x14ac:dyDescent="0.25">
      <c r="A927" s="1" t="str">
        <f>SMS[[#This Row],[ID Asesor]]&amp;SMS[[#This Row],[Fecha Monitoreo]]</f>
        <v>388845875</v>
      </c>
      <c r="B927" s="2">
        <v>45875</v>
      </c>
      <c r="C927" s="1" t="s">
        <v>126</v>
      </c>
      <c r="D927" s="1">
        <v>3888</v>
      </c>
      <c r="E927" s="2">
        <v>45875</v>
      </c>
      <c r="F927" s="3">
        <v>0.69305555555555554</v>
      </c>
      <c r="G927" s="1" t="s">
        <v>51</v>
      </c>
      <c r="H927" s="1" t="s">
        <v>52</v>
      </c>
      <c r="I927" s="1" t="s">
        <v>46</v>
      </c>
      <c r="J927" s="1" t="s">
        <v>46</v>
      </c>
      <c r="K927" s="1" t="s">
        <v>46</v>
      </c>
      <c r="L927" s="1" t="s">
        <v>46</v>
      </c>
      <c r="M927" s="1" t="s">
        <v>46</v>
      </c>
      <c r="N927" s="1" t="s">
        <v>46</v>
      </c>
      <c r="O927" s="1" t="s">
        <v>46</v>
      </c>
      <c r="P927" s="1" t="s">
        <v>46</v>
      </c>
      <c r="Q927" s="11" t="str">
        <f>IF(OR(SMS[[#This Row],[El mensaje es asertivo, sin maltrato]]="No Cumple",SMS[[#This Row],[No brinda información sensible o falsa que afecte al cliente o la aplicación]]="No Cumple"),"No Cumple","Cumple")</f>
        <v>Cumple</v>
      </c>
      <c r="R927" s="1" t="s">
        <v>131</v>
      </c>
      <c r="S927" s="4">
        <v>1</v>
      </c>
      <c r="T927" s="9">
        <f>IF(SMS[[#This Row],[Legal]]="No Cumple",0,SMS[[#This Row],[Nota]])</f>
        <v>1</v>
      </c>
    </row>
    <row r="928" spans="1:20" x14ac:dyDescent="0.25">
      <c r="A928" s="1" t="str">
        <f>SMS[[#This Row],[ID Asesor]]&amp;SMS[[#This Row],[Fecha Monitoreo]]</f>
        <v>401945875</v>
      </c>
      <c r="B928" s="2">
        <v>45875</v>
      </c>
      <c r="C928" s="1" t="s">
        <v>696</v>
      </c>
      <c r="D928" s="1">
        <v>4019</v>
      </c>
      <c r="E928" s="2">
        <v>45875</v>
      </c>
      <c r="F928" s="3">
        <v>0.71666666666666667</v>
      </c>
      <c r="G928" s="1" t="s">
        <v>58</v>
      </c>
      <c r="H928" s="1" t="s">
        <v>52</v>
      </c>
      <c r="I928" s="1" t="s">
        <v>46</v>
      </c>
      <c r="J928" s="1" t="s">
        <v>46</v>
      </c>
      <c r="K928" s="1" t="s">
        <v>46</v>
      </c>
      <c r="L928" s="1" t="s">
        <v>46</v>
      </c>
      <c r="M928" s="1" t="s">
        <v>46</v>
      </c>
      <c r="N928" s="1" t="s">
        <v>46</v>
      </c>
      <c r="O928" s="1" t="s">
        <v>46</v>
      </c>
      <c r="P928" s="1" t="s">
        <v>46</v>
      </c>
      <c r="Q928" s="11" t="str">
        <f>IF(OR(SMS[[#This Row],[El mensaje es asertivo, sin maltrato]]="No Cumple",SMS[[#This Row],[No brinda información sensible o falsa que afecte al cliente o la aplicación]]="No Cumple"),"No Cumple","Cumple")</f>
        <v>Cumple</v>
      </c>
      <c r="R928" s="1" t="s">
        <v>699</v>
      </c>
      <c r="S928" s="4">
        <v>1</v>
      </c>
      <c r="T928" s="9">
        <f>IF(SMS[[#This Row],[Legal]]="No Cumple",0,SMS[[#This Row],[Nota]])</f>
        <v>1</v>
      </c>
    </row>
    <row r="929" spans="1:20" x14ac:dyDescent="0.25">
      <c r="A929" s="1" t="str">
        <f>SMS[[#This Row],[ID Asesor]]&amp;SMS[[#This Row],[Fecha Monitoreo]]</f>
        <v>402345875</v>
      </c>
      <c r="B929" s="2">
        <v>45875</v>
      </c>
      <c r="C929" s="1" t="s">
        <v>696</v>
      </c>
      <c r="D929" s="1">
        <v>4023</v>
      </c>
      <c r="E929" s="2">
        <v>45875</v>
      </c>
      <c r="F929" s="3">
        <v>0.67152777777777772</v>
      </c>
      <c r="G929" s="1" t="s">
        <v>51</v>
      </c>
      <c r="H929" s="1" t="s">
        <v>52</v>
      </c>
      <c r="I929" s="1" t="s">
        <v>46</v>
      </c>
      <c r="J929" s="1" t="s">
        <v>46</v>
      </c>
      <c r="K929" s="1" t="s">
        <v>46</v>
      </c>
      <c r="L929" s="1" t="s">
        <v>46</v>
      </c>
      <c r="M929" s="1" t="s">
        <v>46</v>
      </c>
      <c r="N929" s="1" t="s">
        <v>46</v>
      </c>
      <c r="O929" s="1" t="s">
        <v>46</v>
      </c>
      <c r="P929" s="1" t="s">
        <v>46</v>
      </c>
      <c r="Q929" s="11" t="str">
        <f>IF(OR(SMS[[#This Row],[El mensaje es asertivo, sin maltrato]]="No Cumple",SMS[[#This Row],[No brinda información sensible o falsa que afecte al cliente o la aplicación]]="No Cumple"),"No Cumple","Cumple")</f>
        <v>Cumple</v>
      </c>
      <c r="R929" s="1" t="s">
        <v>699</v>
      </c>
      <c r="S929" s="4">
        <v>1</v>
      </c>
      <c r="T929" s="9">
        <f>IF(SMS[[#This Row],[Legal]]="No Cumple",0,SMS[[#This Row],[Nota]])</f>
        <v>1</v>
      </c>
    </row>
    <row r="930" spans="1:20" x14ac:dyDescent="0.25">
      <c r="A930" s="1" t="str">
        <f>SMS[[#This Row],[ID Asesor]]&amp;SMS[[#This Row],[Fecha Monitoreo]]</f>
        <v>407045875</v>
      </c>
      <c r="B930" s="2">
        <v>45875</v>
      </c>
      <c r="C930" s="1" t="s">
        <v>696</v>
      </c>
      <c r="D930" s="1">
        <v>4070</v>
      </c>
      <c r="E930" s="2">
        <v>45875</v>
      </c>
      <c r="F930" s="3">
        <v>0.55972222222222223</v>
      </c>
      <c r="G930" s="1" t="s">
        <v>51</v>
      </c>
      <c r="H930" s="1" t="s">
        <v>52</v>
      </c>
      <c r="I930" s="1" t="s">
        <v>46</v>
      </c>
      <c r="J930" s="1" t="s">
        <v>46</v>
      </c>
      <c r="K930" s="1" t="s">
        <v>46</v>
      </c>
      <c r="L930" s="1" t="s">
        <v>46</v>
      </c>
      <c r="M930" s="1" t="s">
        <v>46</v>
      </c>
      <c r="N930" s="1" t="s">
        <v>46</v>
      </c>
      <c r="O930" s="1" t="s">
        <v>46</v>
      </c>
      <c r="P930" s="1" t="s">
        <v>46</v>
      </c>
      <c r="Q930" s="11" t="str">
        <f>IF(OR(SMS[[#This Row],[El mensaje es asertivo, sin maltrato]]="No Cumple",SMS[[#This Row],[No brinda información sensible o falsa que afecte al cliente o la aplicación]]="No Cumple"),"No Cumple","Cumple")</f>
        <v>Cumple</v>
      </c>
      <c r="R930" s="1" t="s">
        <v>699</v>
      </c>
      <c r="S930" s="4">
        <v>1</v>
      </c>
      <c r="T930" s="9">
        <f>IF(SMS[[#This Row],[Legal]]="No Cumple",0,SMS[[#This Row],[Nota]])</f>
        <v>1</v>
      </c>
    </row>
    <row r="931" spans="1:20" x14ac:dyDescent="0.25">
      <c r="A931" s="1" t="str">
        <f>SMS[[#This Row],[ID Asesor]]&amp;SMS[[#This Row],[Fecha Monitoreo]]</f>
        <v>364545877</v>
      </c>
      <c r="B931" s="2">
        <v>45877</v>
      </c>
      <c r="C931" s="1" t="s">
        <v>42</v>
      </c>
      <c r="D931" s="1">
        <v>3645</v>
      </c>
      <c r="E931" s="2">
        <v>45877</v>
      </c>
      <c r="F931" s="3">
        <v>0.375</v>
      </c>
      <c r="G931" s="1" t="s">
        <v>51</v>
      </c>
      <c r="H931" s="1" t="s">
        <v>52</v>
      </c>
      <c r="I931" s="1" t="s">
        <v>46</v>
      </c>
      <c r="J931" s="1" t="s">
        <v>46</v>
      </c>
      <c r="K931" s="1" t="s">
        <v>46</v>
      </c>
      <c r="L931" s="1" t="s">
        <v>46</v>
      </c>
      <c r="M931" s="1" t="s">
        <v>46</v>
      </c>
      <c r="N931" s="1" t="s">
        <v>46</v>
      </c>
      <c r="O931" s="1" t="s">
        <v>46</v>
      </c>
      <c r="P931" s="1" t="s">
        <v>46</v>
      </c>
      <c r="Q931" s="11" t="str">
        <f>IF(OR(SMS[[#This Row],[El mensaje es asertivo, sin maltrato]]="No Cumple",SMS[[#This Row],[No brinda información sensible o falsa que afecte al cliente o la aplicación]]="No Cumple"),"No Cumple","Cumple")</f>
        <v>Cumple</v>
      </c>
      <c r="R931" s="1" t="s">
        <v>102</v>
      </c>
      <c r="S931" s="4">
        <v>1</v>
      </c>
      <c r="T931" s="9">
        <f>IF(SMS[[#This Row],[Legal]]="No Cumple",0,SMS[[#This Row],[Nota]])</f>
        <v>1</v>
      </c>
    </row>
    <row r="932" spans="1:20" x14ac:dyDescent="0.25">
      <c r="A932" s="1" t="str">
        <f>SMS[[#This Row],[ID Asesor]]&amp;SMS[[#This Row],[Fecha Monitoreo]]</f>
        <v>228145877</v>
      </c>
      <c r="B932" s="2">
        <v>45877</v>
      </c>
      <c r="C932" s="1" t="s">
        <v>59</v>
      </c>
      <c r="D932" s="1">
        <v>2281</v>
      </c>
      <c r="E932" s="2">
        <v>45877</v>
      </c>
      <c r="F932" s="3">
        <v>0.43055555555555558</v>
      </c>
      <c r="G932" s="1" t="s">
        <v>60</v>
      </c>
      <c r="H932" s="1" t="s">
        <v>52</v>
      </c>
      <c r="I932" s="1" t="s">
        <v>46</v>
      </c>
      <c r="J932" s="1" t="s">
        <v>46</v>
      </c>
      <c r="K932" s="1" t="s">
        <v>46</v>
      </c>
      <c r="L932" s="1" t="s">
        <v>46</v>
      </c>
      <c r="M932" s="1" t="s">
        <v>46</v>
      </c>
      <c r="N932" s="1" t="s">
        <v>46</v>
      </c>
      <c r="O932" s="1" t="s">
        <v>46</v>
      </c>
      <c r="P932" s="1" t="s">
        <v>46</v>
      </c>
      <c r="Q932" s="11" t="str">
        <f>IF(OR(SMS[[#This Row],[El mensaje es asertivo, sin maltrato]]="No Cumple",SMS[[#This Row],[No brinda información sensible o falsa que afecte al cliente o la aplicación]]="No Cumple"),"No Cumple","Cumple")</f>
        <v>Cumple</v>
      </c>
      <c r="R932" s="1" t="s">
        <v>75</v>
      </c>
      <c r="S932" s="4">
        <v>1</v>
      </c>
      <c r="T932" s="9">
        <f>IF(SMS[[#This Row],[Legal]]="No Cumple",0,SMS[[#This Row],[Nota]])</f>
        <v>1</v>
      </c>
    </row>
    <row r="933" spans="1:20" x14ac:dyDescent="0.25">
      <c r="A933" s="1" t="str">
        <f>SMS[[#This Row],[ID Asesor]]&amp;SMS[[#This Row],[Fecha Monitoreo]]</f>
        <v>301145877</v>
      </c>
      <c r="B933" s="2">
        <v>45877</v>
      </c>
      <c r="C933" s="1" t="s">
        <v>42</v>
      </c>
      <c r="D933" s="1">
        <v>3011</v>
      </c>
      <c r="E933" s="2">
        <v>45877</v>
      </c>
      <c r="F933" s="3">
        <v>0.49305555555555558</v>
      </c>
      <c r="G933" s="1" t="s">
        <v>51</v>
      </c>
      <c r="H933" s="1" t="s">
        <v>52</v>
      </c>
      <c r="I933" s="1" t="s">
        <v>47</v>
      </c>
      <c r="J933" s="1" t="s">
        <v>46</v>
      </c>
      <c r="K933" s="1" t="s">
        <v>46</v>
      </c>
      <c r="L933" s="1" t="s">
        <v>46</v>
      </c>
      <c r="M933" s="1" t="s">
        <v>46</v>
      </c>
      <c r="N933" s="1" t="s">
        <v>46</v>
      </c>
      <c r="O933" s="1" t="s">
        <v>46</v>
      </c>
      <c r="P933" s="1" t="s">
        <v>46</v>
      </c>
      <c r="Q933" s="11" t="str">
        <f>IF(OR(SMS[[#This Row],[El mensaje es asertivo, sin maltrato]]="No Cumple",SMS[[#This Row],[No brinda información sensible o falsa que afecte al cliente o la aplicación]]="No Cumple"),"No Cumple","Cumple")</f>
        <v>Cumple</v>
      </c>
      <c r="R933" s="1" t="s">
        <v>2039</v>
      </c>
      <c r="S933" s="4">
        <v>0.85</v>
      </c>
      <c r="T933" s="9">
        <f>IF(SMS[[#This Row],[Legal]]="No Cumple",0,SMS[[#This Row],[Nota]])</f>
        <v>0.85</v>
      </c>
    </row>
    <row r="934" spans="1:20" x14ac:dyDescent="0.25">
      <c r="A934" s="1" t="str">
        <f>SMS[[#This Row],[ID Asesor]]&amp;SMS[[#This Row],[Fecha Monitoreo]]</f>
        <v>291745877</v>
      </c>
      <c r="B934" s="2">
        <v>45877</v>
      </c>
      <c r="C934" s="1" t="s">
        <v>42</v>
      </c>
      <c r="D934" s="1">
        <v>2917</v>
      </c>
      <c r="E934" s="2">
        <v>45877</v>
      </c>
      <c r="F934" s="3">
        <v>0.50069444444444444</v>
      </c>
      <c r="G934" s="1" t="s">
        <v>60</v>
      </c>
      <c r="H934" s="1" t="s">
        <v>52</v>
      </c>
      <c r="I934" s="1" t="s">
        <v>47</v>
      </c>
      <c r="J934" s="1" t="s">
        <v>46</v>
      </c>
      <c r="K934" s="1" t="s">
        <v>46</v>
      </c>
      <c r="L934" s="1" t="s">
        <v>46</v>
      </c>
      <c r="M934" s="1" t="s">
        <v>46</v>
      </c>
      <c r="N934" s="1" t="s">
        <v>46</v>
      </c>
      <c r="O934" s="1" t="s">
        <v>47</v>
      </c>
      <c r="P934" s="1" t="s">
        <v>46</v>
      </c>
      <c r="Q934" s="11" t="str">
        <f>IF(OR(SMS[[#This Row],[El mensaje es asertivo, sin maltrato]]="No Cumple",SMS[[#This Row],[No brinda información sensible o falsa que afecte al cliente o la aplicación]]="No Cumple"),"No Cumple","Cumple")</f>
        <v>No Cumple</v>
      </c>
      <c r="R934" s="1" t="s">
        <v>2323</v>
      </c>
      <c r="S934" s="4">
        <v>0.85</v>
      </c>
      <c r="T934" s="9">
        <f>IF(SMS[[#This Row],[Legal]]="No Cumple",0,SMS[[#This Row],[Nota]])</f>
        <v>0</v>
      </c>
    </row>
    <row r="935" spans="1:20" x14ac:dyDescent="0.25">
      <c r="A935" s="1" t="str">
        <f>SMS[[#This Row],[ID Asesor]]&amp;SMS[[#This Row],[Fecha Monitoreo]]</f>
        <v>398545877</v>
      </c>
      <c r="B935" s="2">
        <v>45877</v>
      </c>
      <c r="C935" s="1" t="s">
        <v>42</v>
      </c>
      <c r="D935" s="1">
        <v>3985</v>
      </c>
      <c r="E935" s="2">
        <v>45877</v>
      </c>
      <c r="F935" s="3">
        <v>0.41041666666666665</v>
      </c>
      <c r="G935" s="1" t="s">
        <v>51</v>
      </c>
      <c r="H935" s="1" t="s">
        <v>52</v>
      </c>
      <c r="I935" s="1" t="s">
        <v>47</v>
      </c>
      <c r="J935" s="1" t="s">
        <v>46</v>
      </c>
      <c r="K935" s="1" t="s">
        <v>46</v>
      </c>
      <c r="L935" s="1" t="s">
        <v>47</v>
      </c>
      <c r="M935" s="1" t="s">
        <v>46</v>
      </c>
      <c r="N935" s="1" t="s">
        <v>46</v>
      </c>
      <c r="O935" s="1" t="s">
        <v>46</v>
      </c>
      <c r="P935" s="1" t="s">
        <v>46</v>
      </c>
      <c r="Q935" s="11" t="str">
        <f>IF(OR(SMS[[#This Row],[El mensaje es asertivo, sin maltrato]]="No Cumple",SMS[[#This Row],[No brinda información sensible o falsa que afecte al cliente o la aplicación]]="No Cumple"),"No Cumple","Cumple")</f>
        <v>Cumple</v>
      </c>
      <c r="R935" s="1" t="s">
        <v>2324</v>
      </c>
      <c r="S935" s="4">
        <v>0.65</v>
      </c>
      <c r="T935" s="9">
        <f>IF(SMS[[#This Row],[Legal]]="No Cumple",0,SMS[[#This Row],[Nota]])</f>
        <v>0.65</v>
      </c>
    </row>
    <row r="936" spans="1:20" x14ac:dyDescent="0.25">
      <c r="A936" s="1" t="str">
        <f>SMS[[#This Row],[ID Asesor]]&amp;SMS[[#This Row],[Fecha Monitoreo]]</f>
        <v>405145877</v>
      </c>
      <c r="B936" s="2">
        <v>45877</v>
      </c>
      <c r="C936" s="1" t="s">
        <v>50</v>
      </c>
      <c r="D936" s="1">
        <v>4051</v>
      </c>
      <c r="E936" s="2">
        <v>45877</v>
      </c>
      <c r="F936" s="3">
        <v>0.35833333333333334</v>
      </c>
      <c r="G936" s="1" t="s">
        <v>51</v>
      </c>
      <c r="H936" s="1" t="s">
        <v>52</v>
      </c>
      <c r="I936" s="1" t="s">
        <v>46</v>
      </c>
      <c r="J936" s="1" t="s">
        <v>46</v>
      </c>
      <c r="K936" s="1" t="s">
        <v>46</v>
      </c>
      <c r="L936" s="1" t="s">
        <v>46</v>
      </c>
      <c r="M936" s="1" t="s">
        <v>46</v>
      </c>
      <c r="N936" s="1" t="s">
        <v>46</v>
      </c>
      <c r="O936" s="1" t="s">
        <v>46</v>
      </c>
      <c r="P936" s="1" t="s">
        <v>46</v>
      </c>
      <c r="Q936" s="11" t="str">
        <f>IF(OR(SMS[[#This Row],[El mensaje es asertivo, sin maltrato]]="No Cumple",SMS[[#This Row],[No brinda información sensible o falsa que afecte al cliente o la aplicación]]="No Cumple"),"No Cumple","Cumple")</f>
        <v>Cumple</v>
      </c>
      <c r="R936" s="1" t="s">
        <v>2325</v>
      </c>
      <c r="S936" s="4">
        <v>1</v>
      </c>
      <c r="T936" s="9">
        <f>IF(SMS[[#This Row],[Legal]]="No Cumple",0,SMS[[#This Row],[Nota]])</f>
        <v>1</v>
      </c>
    </row>
    <row r="937" spans="1:20" x14ac:dyDescent="0.25">
      <c r="A937" s="1" t="str">
        <f>SMS[[#This Row],[ID Asesor]]&amp;SMS[[#This Row],[Fecha Monitoreo]]</f>
        <v>405345877</v>
      </c>
      <c r="B937" s="2">
        <v>45877</v>
      </c>
      <c r="C937" s="1" t="s">
        <v>50</v>
      </c>
      <c r="D937" s="1">
        <v>4053</v>
      </c>
      <c r="E937" s="2">
        <v>45877</v>
      </c>
      <c r="F937" s="3">
        <v>0.48333333333333334</v>
      </c>
      <c r="G937" s="1" t="s">
        <v>60</v>
      </c>
      <c r="H937" s="1" t="s">
        <v>52</v>
      </c>
      <c r="I937" s="1" t="s">
        <v>46</v>
      </c>
      <c r="J937" s="1" t="s">
        <v>46</v>
      </c>
      <c r="K937" s="1" t="s">
        <v>46</v>
      </c>
      <c r="L937" s="1" t="s">
        <v>46</v>
      </c>
      <c r="M937" s="1" t="s">
        <v>46</v>
      </c>
      <c r="N937" s="1" t="s">
        <v>46</v>
      </c>
      <c r="O937" s="1" t="s">
        <v>46</v>
      </c>
      <c r="P937" s="1" t="s">
        <v>46</v>
      </c>
      <c r="Q937" s="11" t="str">
        <f>IF(OR(SMS[[#This Row],[El mensaje es asertivo, sin maltrato]]="No Cumple",SMS[[#This Row],[No brinda información sensible o falsa que afecte al cliente o la aplicación]]="No Cumple"),"No Cumple","Cumple")</f>
        <v>Cumple</v>
      </c>
      <c r="R937" s="1" t="s">
        <v>2326</v>
      </c>
      <c r="S937" s="4">
        <v>1</v>
      </c>
      <c r="T937" s="9">
        <f>IF(SMS[[#This Row],[Legal]]="No Cumple",0,SMS[[#This Row],[Nota]])</f>
        <v>1</v>
      </c>
    </row>
    <row r="938" spans="1:20" x14ac:dyDescent="0.25">
      <c r="A938" s="1" t="str">
        <f>SMS[[#This Row],[ID Asesor]]&amp;SMS[[#This Row],[Fecha Monitoreo]]</f>
        <v>377145877</v>
      </c>
      <c r="B938" s="2">
        <v>45877</v>
      </c>
      <c r="C938" s="1" t="s">
        <v>696</v>
      </c>
      <c r="D938" s="1">
        <v>3771</v>
      </c>
      <c r="E938" s="2">
        <v>45877</v>
      </c>
      <c r="F938" s="3">
        <v>0.65069444444444446</v>
      </c>
      <c r="G938" s="1" t="s">
        <v>51</v>
      </c>
      <c r="H938" s="1" t="s">
        <v>52</v>
      </c>
      <c r="I938" s="1" t="s">
        <v>46</v>
      </c>
      <c r="J938" s="1" t="s">
        <v>46</v>
      </c>
      <c r="K938" s="1" t="s">
        <v>46</v>
      </c>
      <c r="L938" s="1" t="s">
        <v>46</v>
      </c>
      <c r="M938" s="1" t="s">
        <v>46</v>
      </c>
      <c r="N938" s="1" t="s">
        <v>46</v>
      </c>
      <c r="O938" s="1" t="s">
        <v>46</v>
      </c>
      <c r="P938" s="1" t="s">
        <v>46</v>
      </c>
      <c r="Q938" s="11" t="str">
        <f>IF(OR(SMS[[#This Row],[El mensaje es asertivo, sin maltrato]]="No Cumple",SMS[[#This Row],[No brinda información sensible o falsa que afecte al cliente o la aplicación]]="No Cumple"),"No Cumple","Cumple")</f>
        <v>Cumple</v>
      </c>
      <c r="R938" s="1" t="s">
        <v>699</v>
      </c>
      <c r="S938" s="4">
        <v>1</v>
      </c>
      <c r="T938" s="9">
        <f>IF(SMS[[#This Row],[Legal]]="No Cumple",0,SMS[[#This Row],[Nota]])</f>
        <v>1</v>
      </c>
    </row>
    <row r="939" spans="1:20" x14ac:dyDescent="0.25">
      <c r="A939" s="1" t="str">
        <f>SMS[[#This Row],[ID Asesor]]&amp;SMS[[#This Row],[Fecha Monitoreo]]</f>
        <v>389945877</v>
      </c>
      <c r="B939" s="2">
        <v>45877</v>
      </c>
      <c r="C939" s="1" t="s">
        <v>696</v>
      </c>
      <c r="D939" s="1">
        <v>3899</v>
      </c>
      <c r="E939" s="2">
        <v>45877</v>
      </c>
      <c r="F939" s="3">
        <v>0.65902777777777777</v>
      </c>
      <c r="G939" s="1" t="s">
        <v>58</v>
      </c>
      <c r="H939" s="1" t="s">
        <v>52</v>
      </c>
      <c r="I939" s="1" t="s">
        <v>46</v>
      </c>
      <c r="J939" s="1" t="s">
        <v>46</v>
      </c>
      <c r="K939" s="1" t="s">
        <v>46</v>
      </c>
      <c r="L939" s="1" t="s">
        <v>46</v>
      </c>
      <c r="M939" s="1" t="s">
        <v>46</v>
      </c>
      <c r="N939" s="1" t="s">
        <v>46</v>
      </c>
      <c r="O939" s="1" t="s">
        <v>46</v>
      </c>
      <c r="P939" s="1" t="s">
        <v>46</v>
      </c>
      <c r="Q939" s="11" t="str">
        <f>IF(OR(SMS[[#This Row],[El mensaje es asertivo, sin maltrato]]="No Cumple",SMS[[#This Row],[No brinda información sensible o falsa que afecte al cliente o la aplicación]]="No Cumple"),"No Cumple","Cumple")</f>
        <v>Cumple</v>
      </c>
      <c r="R939" s="1" t="s">
        <v>699</v>
      </c>
      <c r="S939" s="4">
        <v>1</v>
      </c>
      <c r="T939" s="9">
        <f>IF(SMS[[#This Row],[Legal]]="No Cumple",0,SMS[[#This Row],[Nota]])</f>
        <v>1</v>
      </c>
    </row>
    <row r="940" spans="1:20" x14ac:dyDescent="0.25">
      <c r="A940" s="1" t="str">
        <f>SMS[[#This Row],[ID Asesor]]&amp;SMS[[#This Row],[Fecha Monitoreo]]</f>
        <v>402845877</v>
      </c>
      <c r="B940" s="2">
        <v>45877</v>
      </c>
      <c r="C940" s="1" t="s">
        <v>696</v>
      </c>
      <c r="D940" s="1">
        <v>4028</v>
      </c>
      <c r="E940" s="2">
        <v>45877</v>
      </c>
      <c r="F940" s="3">
        <v>0.51944444444444449</v>
      </c>
      <c r="G940" s="1" t="s">
        <v>43</v>
      </c>
      <c r="H940" s="1" t="s">
        <v>52</v>
      </c>
      <c r="I940" s="1" t="s">
        <v>46</v>
      </c>
      <c r="J940" s="1" t="s">
        <v>46</v>
      </c>
      <c r="K940" s="1" t="s">
        <v>46</v>
      </c>
      <c r="L940" s="1" t="s">
        <v>46</v>
      </c>
      <c r="M940" s="1" t="s">
        <v>46</v>
      </c>
      <c r="N940" s="1" t="s">
        <v>46</v>
      </c>
      <c r="O940" s="1" t="s">
        <v>46</v>
      </c>
      <c r="P940" s="1" t="s">
        <v>46</v>
      </c>
      <c r="Q940" s="11" t="str">
        <f>IF(OR(SMS[[#This Row],[El mensaje es asertivo, sin maltrato]]="No Cumple",SMS[[#This Row],[No brinda información sensible o falsa que afecte al cliente o la aplicación]]="No Cumple"),"No Cumple","Cumple")</f>
        <v>Cumple</v>
      </c>
      <c r="R940" s="1" t="s">
        <v>699</v>
      </c>
      <c r="S940" s="4">
        <v>1</v>
      </c>
      <c r="T940" s="9">
        <f>IF(SMS[[#This Row],[Legal]]="No Cumple",0,SMS[[#This Row],[Nota]])</f>
        <v>1</v>
      </c>
    </row>
    <row r="941" spans="1:20" x14ac:dyDescent="0.25">
      <c r="A941" s="1" t="str">
        <f>SMS[[#This Row],[ID Asesor]]&amp;SMS[[#This Row],[Fecha Monitoreo]]</f>
        <v>406745877</v>
      </c>
      <c r="B941" s="2">
        <v>45877</v>
      </c>
      <c r="C941" s="1" t="s">
        <v>126</v>
      </c>
      <c r="D941" s="1">
        <v>4067</v>
      </c>
      <c r="E941" s="2">
        <v>45877</v>
      </c>
      <c r="F941" s="3">
        <v>0.5180555555555556</v>
      </c>
      <c r="G941" s="1" t="s">
        <v>51</v>
      </c>
      <c r="H941" s="1" t="s">
        <v>52</v>
      </c>
      <c r="I941" s="1" t="s">
        <v>46</v>
      </c>
      <c r="J941" s="1" t="s">
        <v>46</v>
      </c>
      <c r="K941" s="1" t="s">
        <v>46</v>
      </c>
      <c r="L941" s="1" t="s">
        <v>46</v>
      </c>
      <c r="M941" s="1" t="s">
        <v>46</v>
      </c>
      <c r="N941" s="1" t="s">
        <v>46</v>
      </c>
      <c r="O941" s="1" t="s">
        <v>46</v>
      </c>
      <c r="P941" s="1" t="s">
        <v>46</v>
      </c>
      <c r="Q941" s="11" t="str">
        <f>IF(OR(SMS[[#This Row],[El mensaje es asertivo, sin maltrato]]="No Cumple",SMS[[#This Row],[No brinda información sensible o falsa que afecte al cliente o la aplicación]]="No Cumple"),"No Cumple","Cumple")</f>
        <v>Cumple</v>
      </c>
      <c r="R941" s="1" t="s">
        <v>131</v>
      </c>
      <c r="S941" s="4">
        <v>1</v>
      </c>
      <c r="T941" s="9">
        <f>IF(SMS[[#This Row],[Legal]]="No Cumple",0,SMS[[#This Row],[Nota]])</f>
        <v>1</v>
      </c>
    </row>
    <row r="942" spans="1:20" x14ac:dyDescent="0.25">
      <c r="A942" s="1" t="str">
        <f>SMS[[#This Row],[ID Asesor]]&amp;SMS[[#This Row],[Fecha Monitoreo]]</f>
        <v>388845877</v>
      </c>
      <c r="B942" s="2">
        <v>45877</v>
      </c>
      <c r="C942" s="1" t="s">
        <v>126</v>
      </c>
      <c r="D942" s="1">
        <v>3888</v>
      </c>
      <c r="E942" s="2">
        <v>45877</v>
      </c>
      <c r="F942" s="3">
        <v>0.65416666666666667</v>
      </c>
      <c r="G942" s="1" t="s">
        <v>43</v>
      </c>
      <c r="H942" s="1" t="s">
        <v>52</v>
      </c>
      <c r="I942" s="1" t="s">
        <v>46</v>
      </c>
      <c r="J942" s="1" t="s">
        <v>46</v>
      </c>
      <c r="K942" s="1" t="s">
        <v>46</v>
      </c>
      <c r="L942" s="1" t="s">
        <v>46</v>
      </c>
      <c r="M942" s="1" t="s">
        <v>46</v>
      </c>
      <c r="N942" s="1" t="s">
        <v>46</v>
      </c>
      <c r="O942" s="1" t="s">
        <v>46</v>
      </c>
      <c r="P942" s="1" t="s">
        <v>46</v>
      </c>
      <c r="Q942" s="11" t="str">
        <f>IF(OR(SMS[[#This Row],[El mensaje es asertivo, sin maltrato]]="No Cumple",SMS[[#This Row],[No brinda información sensible o falsa que afecte al cliente o la aplicación]]="No Cumple"),"No Cumple","Cumple")</f>
        <v>Cumple</v>
      </c>
      <c r="R942" s="1" t="s">
        <v>131</v>
      </c>
      <c r="S942" s="4">
        <v>1</v>
      </c>
      <c r="T942" s="9">
        <f>IF(SMS[[#This Row],[Legal]]="No Cumple",0,SMS[[#This Row],[Nota]])</f>
        <v>1</v>
      </c>
    </row>
    <row r="943" spans="1:20" x14ac:dyDescent="0.25">
      <c r="A943" s="1" t="str">
        <f>SMS[[#This Row],[ID Asesor]]&amp;SMS[[#This Row],[Fecha Monitoreo]]</f>
        <v>283345877</v>
      </c>
      <c r="B943" s="2">
        <v>45877</v>
      </c>
      <c r="C943" s="1" t="s">
        <v>59</v>
      </c>
      <c r="D943" s="1">
        <v>2833</v>
      </c>
      <c r="E943" s="2">
        <v>45877</v>
      </c>
      <c r="F943" s="3">
        <v>0.67361111111111116</v>
      </c>
      <c r="G943" s="1" t="s">
        <v>60</v>
      </c>
      <c r="H943" s="1" t="s">
        <v>52</v>
      </c>
      <c r="I943" s="1" t="s">
        <v>46</v>
      </c>
      <c r="J943" s="1" t="s">
        <v>46</v>
      </c>
      <c r="K943" s="1" t="s">
        <v>46</v>
      </c>
      <c r="L943" s="1" t="s">
        <v>46</v>
      </c>
      <c r="M943" s="1" t="s">
        <v>46</v>
      </c>
      <c r="N943" s="1" t="s">
        <v>46</v>
      </c>
      <c r="O943" s="1" t="s">
        <v>46</v>
      </c>
      <c r="P943" s="1" t="s">
        <v>46</v>
      </c>
      <c r="Q943" s="11" t="str">
        <f>IF(OR(SMS[[#This Row],[El mensaje es asertivo, sin maltrato]]="No Cumple",SMS[[#This Row],[No brinda información sensible o falsa que afecte al cliente o la aplicación]]="No Cumple"),"No Cumple","Cumple")</f>
        <v>Cumple</v>
      </c>
      <c r="R943" s="1" t="s">
        <v>75</v>
      </c>
      <c r="S943" s="4">
        <v>1</v>
      </c>
      <c r="T943" s="9">
        <f>IF(SMS[[#This Row],[Legal]]="No Cumple",0,SMS[[#This Row],[Nota]])</f>
        <v>1</v>
      </c>
    </row>
    <row r="944" spans="1:20" x14ac:dyDescent="0.25">
      <c r="A944" s="1" t="str">
        <f>SMS[[#This Row],[ID Asesor]]&amp;SMS[[#This Row],[Fecha Monitoreo]]</f>
        <v>402145877</v>
      </c>
      <c r="B944" s="2">
        <v>45877</v>
      </c>
      <c r="C944" s="1" t="s">
        <v>126</v>
      </c>
      <c r="D944" s="1">
        <v>4021</v>
      </c>
      <c r="E944" s="2">
        <v>45877</v>
      </c>
      <c r="F944" s="3">
        <v>0.66180555555555554</v>
      </c>
      <c r="G944" s="1" t="s">
        <v>80</v>
      </c>
      <c r="H944" s="1" t="s">
        <v>52</v>
      </c>
      <c r="I944" s="1" t="s">
        <v>46</v>
      </c>
      <c r="J944" s="1" t="s">
        <v>46</v>
      </c>
      <c r="K944" s="1" t="s">
        <v>46</v>
      </c>
      <c r="L944" s="1" t="s">
        <v>46</v>
      </c>
      <c r="M944" s="1" t="s">
        <v>46</v>
      </c>
      <c r="N944" s="1" t="s">
        <v>46</v>
      </c>
      <c r="O944" s="1" t="s">
        <v>46</v>
      </c>
      <c r="P944" s="1" t="s">
        <v>46</v>
      </c>
      <c r="Q944" s="11" t="str">
        <f>IF(OR(SMS[[#This Row],[El mensaje es asertivo, sin maltrato]]="No Cumple",SMS[[#This Row],[No brinda información sensible o falsa que afecte al cliente o la aplicación]]="No Cumple"),"No Cumple","Cumple")</f>
        <v>Cumple</v>
      </c>
      <c r="R944" s="1" t="s">
        <v>131</v>
      </c>
      <c r="S944" s="4">
        <v>1</v>
      </c>
      <c r="T944" s="9">
        <f>IF(SMS[[#This Row],[Legal]]="No Cumple",0,SMS[[#This Row],[Nota]])</f>
        <v>1</v>
      </c>
    </row>
    <row r="945" spans="1:20" x14ac:dyDescent="0.25">
      <c r="A945" s="1" t="str">
        <f>SMS[[#This Row],[ID Asesor]]&amp;SMS[[#This Row],[Fecha Monitoreo]]</f>
        <v>251545877</v>
      </c>
      <c r="B945" s="2">
        <v>45877</v>
      </c>
      <c r="C945" s="1" t="s">
        <v>59</v>
      </c>
      <c r="D945" s="1">
        <v>2515</v>
      </c>
      <c r="E945" s="2">
        <v>45877</v>
      </c>
      <c r="F945" s="3">
        <v>0.66527777777777775</v>
      </c>
      <c r="G945" s="1" t="s">
        <v>60</v>
      </c>
      <c r="H945" s="1" t="s">
        <v>52</v>
      </c>
      <c r="I945" s="1" t="s">
        <v>46</v>
      </c>
      <c r="J945" s="1" t="s">
        <v>46</v>
      </c>
      <c r="K945" s="1" t="s">
        <v>46</v>
      </c>
      <c r="L945" s="1" t="s">
        <v>46</v>
      </c>
      <c r="M945" s="1" t="s">
        <v>46</v>
      </c>
      <c r="N945" s="1" t="s">
        <v>46</v>
      </c>
      <c r="O945" s="1" t="s">
        <v>46</v>
      </c>
      <c r="P945" s="1" t="s">
        <v>46</v>
      </c>
      <c r="Q945" s="11" t="str">
        <f>IF(OR(SMS[[#This Row],[El mensaje es asertivo, sin maltrato]]="No Cumple",SMS[[#This Row],[No brinda información sensible o falsa que afecte al cliente o la aplicación]]="No Cumple"),"No Cumple","Cumple")</f>
        <v>Cumple</v>
      </c>
      <c r="R945" s="1" t="s">
        <v>75</v>
      </c>
      <c r="S945" s="4">
        <v>1</v>
      </c>
      <c r="T945" s="9">
        <f>IF(SMS[[#This Row],[Legal]]="No Cumple",0,SMS[[#This Row],[Nota]])</f>
        <v>1</v>
      </c>
    </row>
    <row r="946" spans="1:20" x14ac:dyDescent="0.25">
      <c r="A946" s="1" t="str">
        <f>SMS[[#This Row],[ID Asesor]]&amp;SMS[[#This Row],[Fecha Monitoreo]]</f>
        <v>394045877</v>
      </c>
      <c r="B946" s="2">
        <v>45877</v>
      </c>
      <c r="C946" s="1" t="s">
        <v>126</v>
      </c>
      <c r="D946" s="1">
        <v>3940</v>
      </c>
      <c r="E946" s="2">
        <v>45877</v>
      </c>
      <c r="F946" s="3">
        <v>0.66249999999999998</v>
      </c>
      <c r="G946" s="1" t="s">
        <v>80</v>
      </c>
      <c r="H946" s="1" t="s">
        <v>52</v>
      </c>
      <c r="I946" s="1" t="s">
        <v>46</v>
      </c>
      <c r="J946" s="1" t="s">
        <v>46</v>
      </c>
      <c r="K946" s="1" t="s">
        <v>46</v>
      </c>
      <c r="L946" s="1" t="s">
        <v>46</v>
      </c>
      <c r="M946" s="1" t="s">
        <v>46</v>
      </c>
      <c r="N946" s="1" t="s">
        <v>46</v>
      </c>
      <c r="O946" s="1" t="s">
        <v>46</v>
      </c>
      <c r="P946" s="1" t="s">
        <v>46</v>
      </c>
      <c r="Q946" s="11" t="str">
        <f>IF(OR(SMS[[#This Row],[El mensaje es asertivo, sin maltrato]]="No Cumple",SMS[[#This Row],[No brinda información sensible o falsa que afecte al cliente o la aplicación]]="No Cumple"),"No Cumple","Cumple")</f>
        <v>Cumple</v>
      </c>
      <c r="R946" s="1" t="s">
        <v>131</v>
      </c>
      <c r="S946" s="4">
        <v>1</v>
      </c>
      <c r="T946" s="9">
        <f>IF(SMS[[#This Row],[Legal]]="No Cumple",0,SMS[[#This Row],[Nota]])</f>
        <v>1</v>
      </c>
    </row>
    <row r="947" spans="1:20" x14ac:dyDescent="0.25">
      <c r="A947" s="1" t="str">
        <f>SMS[[#This Row],[ID Asesor]]&amp;SMS[[#This Row],[Fecha Monitoreo]]</f>
        <v>396445877</v>
      </c>
      <c r="B947" s="2">
        <v>45877</v>
      </c>
      <c r="C947" s="1" t="s">
        <v>696</v>
      </c>
      <c r="D947" s="1">
        <v>3964</v>
      </c>
      <c r="E947" s="2">
        <v>45877</v>
      </c>
      <c r="F947" s="3">
        <v>0.66874999999999996</v>
      </c>
      <c r="G947" s="1" t="s">
        <v>58</v>
      </c>
      <c r="H947" s="1" t="s">
        <v>52</v>
      </c>
      <c r="I947" s="1" t="s">
        <v>46</v>
      </c>
      <c r="J947" s="1" t="s">
        <v>47</v>
      </c>
      <c r="K947" s="1" t="s">
        <v>46</v>
      </c>
      <c r="L947" s="1" t="s">
        <v>46</v>
      </c>
      <c r="M947" s="1" t="s">
        <v>46</v>
      </c>
      <c r="N947" s="1" t="s">
        <v>46</v>
      </c>
      <c r="O947" s="1" t="s">
        <v>47</v>
      </c>
      <c r="P947" s="1" t="s">
        <v>46</v>
      </c>
      <c r="Q947" s="11" t="str">
        <f>IF(OR(SMS[[#This Row],[El mensaje es asertivo, sin maltrato]]="No Cumple",SMS[[#This Row],[No brinda información sensible o falsa que afecte al cliente o la aplicación]]="No Cumple"),"No Cumple","Cumple")</f>
        <v>No Cumple</v>
      </c>
      <c r="R947" s="1" t="s">
        <v>2327</v>
      </c>
      <c r="S947" s="4">
        <v>0.8</v>
      </c>
      <c r="T947" s="9">
        <f>IF(SMS[[#This Row],[Legal]]="No Cumple",0,SMS[[#This Row],[Nota]])</f>
        <v>0</v>
      </c>
    </row>
    <row r="948" spans="1:20" x14ac:dyDescent="0.25">
      <c r="A948" s="1" t="str">
        <f>SMS[[#This Row],[ID Asesor]]&amp;SMS[[#This Row],[Fecha Monitoreo]]</f>
        <v>387345877</v>
      </c>
      <c r="B948" s="2">
        <v>45877</v>
      </c>
      <c r="C948" s="1" t="s">
        <v>59</v>
      </c>
      <c r="D948" s="1">
        <v>3873</v>
      </c>
      <c r="E948" s="2">
        <v>45877</v>
      </c>
      <c r="F948" s="3">
        <v>0.46527777777777779</v>
      </c>
      <c r="G948" s="1" t="s">
        <v>43</v>
      </c>
      <c r="H948" s="1" t="s">
        <v>52</v>
      </c>
      <c r="I948" s="1" t="s">
        <v>46</v>
      </c>
      <c r="J948" s="1" t="s">
        <v>46</v>
      </c>
      <c r="K948" s="1" t="s">
        <v>46</v>
      </c>
      <c r="L948" s="1" t="s">
        <v>46</v>
      </c>
      <c r="M948" s="1" t="s">
        <v>46</v>
      </c>
      <c r="N948" s="1" t="s">
        <v>46</v>
      </c>
      <c r="O948" s="1" t="s">
        <v>46</v>
      </c>
      <c r="P948" s="1" t="s">
        <v>46</v>
      </c>
      <c r="Q948" s="11" t="str">
        <f>IF(OR(SMS[[#This Row],[El mensaje es asertivo, sin maltrato]]="No Cumple",SMS[[#This Row],[No brinda información sensible o falsa que afecte al cliente o la aplicación]]="No Cumple"),"No Cumple","Cumple")</f>
        <v>Cumple</v>
      </c>
      <c r="R948" s="1" t="s">
        <v>75</v>
      </c>
      <c r="S948" s="4">
        <v>1</v>
      </c>
      <c r="T948" s="9">
        <f>IF(SMS[[#This Row],[Legal]]="No Cumple",0,SMS[[#This Row],[Nota]])</f>
        <v>1</v>
      </c>
    </row>
    <row r="949" spans="1:20" x14ac:dyDescent="0.25">
      <c r="A949" s="1" t="str">
        <f>SMS[[#This Row],[ID Asesor]]&amp;SMS[[#This Row],[Fecha Monitoreo]]</f>
        <v>335445877</v>
      </c>
      <c r="B949" s="2">
        <v>45877</v>
      </c>
      <c r="C949" s="1" t="s">
        <v>126</v>
      </c>
      <c r="D949" s="1">
        <v>3354</v>
      </c>
      <c r="E949" s="2">
        <v>45877</v>
      </c>
      <c r="F949" s="3">
        <v>0.72152777777777777</v>
      </c>
      <c r="G949" s="1" t="s">
        <v>58</v>
      </c>
      <c r="H949" s="1" t="s">
        <v>52</v>
      </c>
      <c r="I949" s="1" t="s">
        <v>46</v>
      </c>
      <c r="J949" s="1" t="s">
        <v>46</v>
      </c>
      <c r="K949" s="1" t="s">
        <v>46</v>
      </c>
      <c r="L949" s="1" t="s">
        <v>46</v>
      </c>
      <c r="M949" s="1" t="s">
        <v>46</v>
      </c>
      <c r="N949" s="1" t="s">
        <v>46</v>
      </c>
      <c r="O949" s="1" t="s">
        <v>46</v>
      </c>
      <c r="P949" s="1" t="s">
        <v>46</v>
      </c>
      <c r="Q949" s="11" t="str">
        <f>IF(OR(SMS[[#This Row],[El mensaje es asertivo, sin maltrato]]="No Cumple",SMS[[#This Row],[No brinda información sensible o falsa que afecte al cliente o la aplicación]]="No Cumple"),"No Cumple","Cumple")</f>
        <v>Cumple</v>
      </c>
      <c r="R949" s="1" t="s">
        <v>131</v>
      </c>
      <c r="S949" s="4">
        <v>1</v>
      </c>
      <c r="T949" s="9">
        <f>IF(SMS[[#This Row],[Legal]]="No Cumple",0,SMS[[#This Row],[Nota]])</f>
        <v>1</v>
      </c>
    </row>
    <row r="950" spans="1:20" x14ac:dyDescent="0.25">
      <c r="A950" s="1" t="str">
        <f>SMS[[#This Row],[ID Asesor]]&amp;SMS[[#This Row],[Fecha Monitoreo]]</f>
        <v>381545877</v>
      </c>
      <c r="B950" s="2">
        <v>45877</v>
      </c>
      <c r="C950" s="1" t="s">
        <v>696</v>
      </c>
      <c r="D950" s="1">
        <v>3815</v>
      </c>
      <c r="E950" s="2">
        <v>45877</v>
      </c>
      <c r="F950" s="3">
        <v>0.67569444444444449</v>
      </c>
      <c r="G950" s="1" t="s">
        <v>58</v>
      </c>
      <c r="H950" s="1" t="s">
        <v>52</v>
      </c>
      <c r="I950" s="1" t="s">
        <v>46</v>
      </c>
      <c r="J950" s="1" t="s">
        <v>46</v>
      </c>
      <c r="K950" s="1" t="s">
        <v>46</v>
      </c>
      <c r="L950" s="1" t="s">
        <v>46</v>
      </c>
      <c r="M950" s="1" t="s">
        <v>46</v>
      </c>
      <c r="N950" s="1" t="s">
        <v>46</v>
      </c>
      <c r="O950" s="1" t="s">
        <v>46</v>
      </c>
      <c r="P950" s="1" t="s">
        <v>46</v>
      </c>
      <c r="Q950" s="11" t="str">
        <f>IF(OR(SMS[[#This Row],[El mensaje es asertivo, sin maltrato]]="No Cumple",SMS[[#This Row],[No brinda información sensible o falsa que afecte al cliente o la aplicación]]="No Cumple"),"No Cumple","Cumple")</f>
        <v>Cumple</v>
      </c>
      <c r="R950" s="1" t="s">
        <v>699</v>
      </c>
      <c r="S950" s="4">
        <v>1</v>
      </c>
      <c r="T950" s="9">
        <f>IF(SMS[[#This Row],[Legal]]="No Cumple",0,SMS[[#This Row],[Nota]])</f>
        <v>1</v>
      </c>
    </row>
    <row r="951" spans="1:20" x14ac:dyDescent="0.25">
      <c r="A951" s="1" t="str">
        <f>SMS[[#This Row],[ID Asesor]]&amp;SMS[[#This Row],[Fecha Monitoreo]]</f>
        <v>338245877</v>
      </c>
      <c r="B951" s="2">
        <v>45877</v>
      </c>
      <c r="C951" s="1" t="s">
        <v>696</v>
      </c>
      <c r="D951" s="1">
        <v>3382</v>
      </c>
      <c r="E951" s="2">
        <v>45877</v>
      </c>
      <c r="F951" s="3">
        <v>0.72291666666666665</v>
      </c>
      <c r="G951" s="1" t="s">
        <v>51</v>
      </c>
      <c r="H951" s="1" t="s">
        <v>52</v>
      </c>
      <c r="I951" s="1" t="s">
        <v>46</v>
      </c>
      <c r="J951" s="1" t="s">
        <v>46</v>
      </c>
      <c r="K951" s="1" t="s">
        <v>46</v>
      </c>
      <c r="L951" s="1" t="s">
        <v>46</v>
      </c>
      <c r="M951" s="1" t="s">
        <v>46</v>
      </c>
      <c r="N951" s="1" t="s">
        <v>46</v>
      </c>
      <c r="O951" s="1" t="s">
        <v>46</v>
      </c>
      <c r="P951" s="1" t="s">
        <v>46</v>
      </c>
      <c r="Q951" s="11" t="str">
        <f>IF(OR(SMS[[#This Row],[El mensaje es asertivo, sin maltrato]]="No Cumple",SMS[[#This Row],[No brinda información sensible o falsa que afecte al cliente o la aplicación]]="No Cumple"),"No Cumple","Cumple")</f>
        <v>Cumple</v>
      </c>
      <c r="R951" s="1" t="s">
        <v>699</v>
      </c>
      <c r="S951" s="4">
        <v>1</v>
      </c>
      <c r="T951" s="9">
        <f>IF(SMS[[#This Row],[Legal]]="No Cumple",0,SMS[[#This Row],[Nota]])</f>
        <v>1</v>
      </c>
    </row>
    <row r="952" spans="1:20" x14ac:dyDescent="0.25">
      <c r="A952" s="1" t="str">
        <f>SMS[[#This Row],[ID Asesor]]&amp;SMS[[#This Row],[Fecha Monitoreo]]</f>
        <v>304845878</v>
      </c>
      <c r="B952" s="2">
        <v>45878</v>
      </c>
      <c r="C952" s="1" t="s">
        <v>42</v>
      </c>
      <c r="D952" s="1">
        <v>3048</v>
      </c>
      <c r="E952" s="2">
        <v>45878</v>
      </c>
      <c r="F952" s="3">
        <v>0.38750000000000001</v>
      </c>
      <c r="G952" s="1" t="s">
        <v>51</v>
      </c>
      <c r="H952" s="1" t="s">
        <v>52</v>
      </c>
      <c r="I952" s="1" t="s">
        <v>46</v>
      </c>
      <c r="J952" s="1" t="s">
        <v>46</v>
      </c>
      <c r="K952" s="1" t="s">
        <v>46</v>
      </c>
      <c r="L952" s="1" t="s">
        <v>46</v>
      </c>
      <c r="M952" s="1" t="s">
        <v>46</v>
      </c>
      <c r="N952" s="1" t="s">
        <v>46</v>
      </c>
      <c r="O952" s="1" t="s">
        <v>46</v>
      </c>
      <c r="P952" s="1" t="s">
        <v>46</v>
      </c>
      <c r="Q952" s="11" t="str">
        <f>IF(OR(SMS[[#This Row],[El mensaje es asertivo, sin maltrato]]="No Cumple",SMS[[#This Row],[No brinda información sensible o falsa que afecte al cliente o la aplicación]]="No Cumple"),"No Cumple","Cumple")</f>
        <v>Cumple</v>
      </c>
      <c r="R952" s="1" t="s">
        <v>102</v>
      </c>
      <c r="S952" s="4">
        <v>1</v>
      </c>
      <c r="T952" s="9">
        <f>IF(SMS[[#This Row],[Legal]]="No Cumple",0,SMS[[#This Row],[Nota]])</f>
        <v>1</v>
      </c>
    </row>
    <row r="953" spans="1:20" x14ac:dyDescent="0.25">
      <c r="A953" s="1" t="str">
        <f>SMS[[#This Row],[ID Asesor]]&amp;SMS[[#This Row],[Fecha Monitoreo]]</f>
        <v>406945878</v>
      </c>
      <c r="B953" s="2">
        <v>45878</v>
      </c>
      <c r="C953" s="1" t="s">
        <v>42</v>
      </c>
      <c r="D953" s="1">
        <v>4069</v>
      </c>
      <c r="E953" s="2">
        <v>45878</v>
      </c>
      <c r="F953" s="3">
        <v>0.17291666666666666</v>
      </c>
      <c r="G953" s="1" t="s">
        <v>51</v>
      </c>
      <c r="H953" s="1" t="s">
        <v>52</v>
      </c>
      <c r="I953" s="1" t="s">
        <v>46</v>
      </c>
      <c r="J953" s="1" t="s">
        <v>46</v>
      </c>
      <c r="K953" s="1" t="s">
        <v>46</v>
      </c>
      <c r="L953" s="1" t="s">
        <v>46</v>
      </c>
      <c r="M953" s="1" t="s">
        <v>46</v>
      </c>
      <c r="N953" s="1" t="s">
        <v>46</v>
      </c>
      <c r="O953" s="1" t="s">
        <v>46</v>
      </c>
      <c r="P953" s="1" t="s">
        <v>46</v>
      </c>
      <c r="Q953" s="11" t="str">
        <f>IF(OR(SMS[[#This Row],[El mensaje es asertivo, sin maltrato]]="No Cumple",SMS[[#This Row],[No brinda información sensible o falsa que afecte al cliente o la aplicación]]="No Cumple"),"No Cumple","Cumple")</f>
        <v>Cumple</v>
      </c>
      <c r="R953" s="1" t="s">
        <v>95</v>
      </c>
      <c r="S953" s="4">
        <v>1</v>
      </c>
      <c r="T953" s="9">
        <f>IF(SMS[[#This Row],[Legal]]="No Cumple",0,SMS[[#This Row],[Nota]])</f>
        <v>1</v>
      </c>
    </row>
    <row r="954" spans="1:20" x14ac:dyDescent="0.25">
      <c r="A954" s="1" t="str">
        <f>SMS[[#This Row],[ID Asesor]]&amp;SMS[[#This Row],[Fecha Monitoreo]]</f>
        <v>409745878</v>
      </c>
      <c r="B954" s="2">
        <v>45878</v>
      </c>
      <c r="C954" s="1" t="s">
        <v>42</v>
      </c>
      <c r="D954" s="1">
        <v>4097</v>
      </c>
      <c r="E954" s="2">
        <v>45877</v>
      </c>
      <c r="F954" s="3">
        <v>0.50347222222222221</v>
      </c>
      <c r="G954" s="1" t="s">
        <v>80</v>
      </c>
      <c r="H954" s="1" t="s">
        <v>52</v>
      </c>
      <c r="I954" s="1" t="s">
        <v>47</v>
      </c>
      <c r="J954" s="1" t="s">
        <v>46</v>
      </c>
      <c r="K954" s="1" t="s">
        <v>46</v>
      </c>
      <c r="L954" s="1" t="s">
        <v>46</v>
      </c>
      <c r="M954" s="1" t="s">
        <v>46</v>
      </c>
      <c r="N954" s="1" t="s">
        <v>46</v>
      </c>
      <c r="O954" s="1" t="s">
        <v>46</v>
      </c>
      <c r="P954" s="1" t="s">
        <v>46</v>
      </c>
      <c r="Q954" s="11" t="str">
        <f>IF(OR(SMS[[#This Row],[El mensaje es asertivo, sin maltrato]]="No Cumple",SMS[[#This Row],[No brinda información sensible o falsa que afecte al cliente o la aplicación]]="No Cumple"),"No Cumple","Cumple")</f>
        <v>Cumple</v>
      </c>
      <c r="R954" s="1" t="s">
        <v>2041</v>
      </c>
      <c r="S954" s="4">
        <v>0.85</v>
      </c>
      <c r="T954" s="9">
        <f>IF(SMS[[#This Row],[Legal]]="No Cumple",0,SMS[[#This Row],[Nota]])</f>
        <v>0.85</v>
      </c>
    </row>
    <row r="955" spans="1:20" x14ac:dyDescent="0.25">
      <c r="A955" s="1" t="str">
        <f>SMS[[#This Row],[ID Asesor]]&amp;SMS[[#This Row],[Fecha Monitoreo]]</f>
        <v>325045878</v>
      </c>
      <c r="B955" s="2">
        <v>45878</v>
      </c>
      <c r="C955" s="1" t="s">
        <v>696</v>
      </c>
      <c r="D955" s="1">
        <v>3250</v>
      </c>
      <c r="E955" s="2">
        <v>45878</v>
      </c>
      <c r="F955" s="3">
        <v>0.39513888888888887</v>
      </c>
      <c r="G955" s="1" t="s">
        <v>58</v>
      </c>
      <c r="H955" s="1" t="s">
        <v>52</v>
      </c>
      <c r="I955" s="1" t="s">
        <v>46</v>
      </c>
      <c r="J955" s="1" t="s">
        <v>47</v>
      </c>
      <c r="K955" s="1" t="s">
        <v>46</v>
      </c>
      <c r="L955" s="1" t="s">
        <v>47</v>
      </c>
      <c r="M955" s="1" t="s">
        <v>46</v>
      </c>
      <c r="N955" s="1" t="s">
        <v>46</v>
      </c>
      <c r="O955" s="1" t="s">
        <v>46</v>
      </c>
      <c r="P955" s="1" t="s">
        <v>46</v>
      </c>
      <c r="Q955" s="11" t="str">
        <f>IF(OR(SMS[[#This Row],[El mensaje es asertivo, sin maltrato]]="No Cumple",SMS[[#This Row],[No brinda información sensible o falsa que afecte al cliente o la aplicación]]="No Cumple"),"No Cumple","Cumple")</f>
        <v>Cumple</v>
      </c>
      <c r="R955" s="1" t="s">
        <v>2328</v>
      </c>
      <c r="S955" s="4">
        <v>0.6</v>
      </c>
      <c r="T955" s="9">
        <f>IF(SMS[[#This Row],[Legal]]="No Cumple",0,SMS[[#This Row],[Nota]])</f>
        <v>0.6</v>
      </c>
    </row>
    <row r="956" spans="1:20" x14ac:dyDescent="0.25">
      <c r="A956" s="1" t="str">
        <f>SMS[[#This Row],[ID Asesor]]&amp;SMS[[#This Row],[Fecha Monitoreo]]</f>
        <v>408845878</v>
      </c>
      <c r="B956" s="2">
        <v>45878</v>
      </c>
      <c r="C956" s="1" t="s">
        <v>126</v>
      </c>
      <c r="D956" s="1">
        <v>4088</v>
      </c>
      <c r="E956" s="2">
        <v>45878</v>
      </c>
      <c r="F956" s="3">
        <v>0.38819444444444445</v>
      </c>
      <c r="G956" s="1" t="s">
        <v>80</v>
      </c>
      <c r="H956" s="1" t="s">
        <v>52</v>
      </c>
      <c r="I956" s="1" t="s">
        <v>46</v>
      </c>
      <c r="J956" s="1" t="s">
        <v>46</v>
      </c>
      <c r="K956" s="1" t="s">
        <v>46</v>
      </c>
      <c r="L956" s="1" t="s">
        <v>46</v>
      </c>
      <c r="M956" s="1" t="s">
        <v>46</v>
      </c>
      <c r="N956" s="1" t="s">
        <v>46</v>
      </c>
      <c r="O956" s="1" t="s">
        <v>46</v>
      </c>
      <c r="P956" s="1" t="s">
        <v>46</v>
      </c>
      <c r="Q956" s="11" t="str">
        <f>IF(OR(SMS[[#This Row],[El mensaje es asertivo, sin maltrato]]="No Cumple",SMS[[#This Row],[No brinda información sensible o falsa que afecte al cliente o la aplicación]]="No Cumple"),"No Cumple","Cumple")</f>
        <v>Cumple</v>
      </c>
      <c r="R956" s="1" t="s">
        <v>131</v>
      </c>
      <c r="S956" s="4">
        <v>1</v>
      </c>
      <c r="T956" s="9">
        <f>IF(SMS[[#This Row],[Legal]]="No Cumple",0,SMS[[#This Row],[Nota]])</f>
        <v>1</v>
      </c>
    </row>
    <row r="957" spans="1:20" x14ac:dyDescent="0.25">
      <c r="A957" s="1" t="str">
        <f>SMS[[#This Row],[ID Asesor]]&amp;SMS[[#This Row],[Fecha Monitoreo]]</f>
        <v>377145878</v>
      </c>
      <c r="B957" s="2">
        <v>45878</v>
      </c>
      <c r="C957" s="1" t="s">
        <v>696</v>
      </c>
      <c r="D957" s="1">
        <v>3771</v>
      </c>
      <c r="E957" s="2">
        <v>45878</v>
      </c>
      <c r="F957" s="3">
        <v>0.43680555555555556</v>
      </c>
      <c r="G957" s="1" t="s">
        <v>51</v>
      </c>
      <c r="H957" s="1" t="s">
        <v>52</v>
      </c>
      <c r="I957" s="1" t="s">
        <v>46</v>
      </c>
      <c r="J957" s="1" t="s">
        <v>46</v>
      </c>
      <c r="K957" s="1" t="s">
        <v>46</v>
      </c>
      <c r="L957" s="1" t="s">
        <v>46</v>
      </c>
      <c r="M957" s="1" t="s">
        <v>46</v>
      </c>
      <c r="N957" s="1" t="s">
        <v>46</v>
      </c>
      <c r="O957" s="1" t="s">
        <v>46</v>
      </c>
      <c r="P957" s="1" t="s">
        <v>46</v>
      </c>
      <c r="Q957" s="11" t="str">
        <f>IF(OR(SMS[[#This Row],[El mensaje es asertivo, sin maltrato]]="No Cumple",SMS[[#This Row],[No brinda información sensible o falsa que afecte al cliente o la aplicación]]="No Cumple"),"No Cumple","Cumple")</f>
        <v>Cumple</v>
      </c>
      <c r="R957" s="1" t="s">
        <v>699</v>
      </c>
      <c r="S957" s="4">
        <v>1</v>
      </c>
      <c r="T957" s="9">
        <f>IF(SMS[[#This Row],[Legal]]="No Cumple",0,SMS[[#This Row],[Nota]])</f>
        <v>1</v>
      </c>
    </row>
    <row r="958" spans="1:20" x14ac:dyDescent="0.25">
      <c r="A958" s="1" t="str">
        <f>SMS[[#This Row],[ID Asesor]]&amp;SMS[[#This Row],[Fecha Monitoreo]]</f>
        <v>382145878</v>
      </c>
      <c r="B958" s="2">
        <v>45878</v>
      </c>
      <c r="C958" s="1" t="s">
        <v>126</v>
      </c>
      <c r="D958" s="1">
        <v>3821</v>
      </c>
      <c r="E958" s="2">
        <v>45878</v>
      </c>
      <c r="F958" s="3">
        <v>0.4548611111111111</v>
      </c>
      <c r="G958" s="1" t="s">
        <v>58</v>
      </c>
      <c r="H958" s="1" t="s">
        <v>52</v>
      </c>
      <c r="I958" s="1" t="s">
        <v>46</v>
      </c>
      <c r="J958" s="1" t="s">
        <v>46</v>
      </c>
      <c r="K958" s="1" t="s">
        <v>46</v>
      </c>
      <c r="L958" s="1" t="s">
        <v>46</v>
      </c>
      <c r="M958" s="1" t="s">
        <v>46</v>
      </c>
      <c r="N958" s="1" t="s">
        <v>46</v>
      </c>
      <c r="O958" s="1" t="s">
        <v>46</v>
      </c>
      <c r="P958" s="1" t="s">
        <v>46</v>
      </c>
      <c r="Q958" s="11" t="str">
        <f>IF(OR(SMS[[#This Row],[El mensaje es asertivo, sin maltrato]]="No Cumple",SMS[[#This Row],[No brinda información sensible o falsa que afecte al cliente o la aplicación]]="No Cumple"),"No Cumple","Cumple")</f>
        <v>Cumple</v>
      </c>
      <c r="R958" s="1" t="s">
        <v>131</v>
      </c>
      <c r="S958" s="4">
        <v>1</v>
      </c>
      <c r="T958" s="9">
        <f>IF(SMS[[#This Row],[Legal]]="No Cumple",0,SMS[[#This Row],[Nota]])</f>
        <v>1</v>
      </c>
    </row>
    <row r="959" spans="1:20" x14ac:dyDescent="0.25">
      <c r="A959" s="1" t="str">
        <f>SMS[[#This Row],[ID Asesor]]&amp;SMS[[#This Row],[Fecha Monitoreo]]</f>
        <v>366645878</v>
      </c>
      <c r="B959" s="2">
        <v>45878</v>
      </c>
      <c r="C959" s="1" t="s">
        <v>59</v>
      </c>
      <c r="D959" s="1">
        <v>3666</v>
      </c>
      <c r="E959" s="2">
        <v>45878</v>
      </c>
      <c r="F959" s="3">
        <v>0.42777777777777776</v>
      </c>
      <c r="G959" s="1" t="s">
        <v>43</v>
      </c>
      <c r="H959" s="1" t="s">
        <v>52</v>
      </c>
      <c r="I959" s="1" t="s">
        <v>46</v>
      </c>
      <c r="J959" s="1" t="s">
        <v>46</v>
      </c>
      <c r="K959" s="1" t="s">
        <v>46</v>
      </c>
      <c r="L959" s="1" t="s">
        <v>46</v>
      </c>
      <c r="M959" s="1" t="s">
        <v>46</v>
      </c>
      <c r="N959" s="1" t="s">
        <v>46</v>
      </c>
      <c r="O959" s="1" t="s">
        <v>46</v>
      </c>
      <c r="P959" s="1" t="s">
        <v>46</v>
      </c>
      <c r="Q959" s="11" t="str">
        <f>IF(OR(SMS[[#This Row],[El mensaje es asertivo, sin maltrato]]="No Cumple",SMS[[#This Row],[No brinda información sensible o falsa que afecte al cliente o la aplicación]]="No Cumple"),"No Cumple","Cumple")</f>
        <v>Cumple</v>
      </c>
      <c r="R959" s="1" t="s">
        <v>75</v>
      </c>
      <c r="S959" s="4">
        <v>1</v>
      </c>
      <c r="T959" s="9">
        <f>IF(SMS[[#This Row],[Legal]]="No Cumple",0,SMS[[#This Row],[Nota]])</f>
        <v>1</v>
      </c>
    </row>
    <row r="960" spans="1:20" x14ac:dyDescent="0.25">
      <c r="A960" s="1" t="str">
        <f>SMS[[#This Row],[ID Asesor]]&amp;SMS[[#This Row],[Fecha Monitoreo]]</f>
        <v>410745878</v>
      </c>
      <c r="B960" s="2">
        <v>45878</v>
      </c>
      <c r="C960" s="1" t="s">
        <v>696</v>
      </c>
      <c r="D960" s="1">
        <v>4107</v>
      </c>
      <c r="E960" s="2">
        <v>45878</v>
      </c>
      <c r="F960" s="3">
        <v>0.48333333333333334</v>
      </c>
      <c r="G960" s="1" t="s">
        <v>80</v>
      </c>
      <c r="H960" s="1" t="s">
        <v>52</v>
      </c>
      <c r="I960" s="1" t="s">
        <v>46</v>
      </c>
      <c r="J960" s="1" t="s">
        <v>46</v>
      </c>
      <c r="K960" s="1" t="s">
        <v>46</v>
      </c>
      <c r="L960" s="1" t="s">
        <v>46</v>
      </c>
      <c r="M960" s="1" t="s">
        <v>46</v>
      </c>
      <c r="N960" s="1" t="s">
        <v>46</v>
      </c>
      <c r="O960" s="1" t="s">
        <v>46</v>
      </c>
      <c r="P960" s="1" t="s">
        <v>46</v>
      </c>
      <c r="Q960" s="11" t="str">
        <f>IF(OR(SMS[[#This Row],[El mensaje es asertivo, sin maltrato]]="No Cumple",SMS[[#This Row],[No brinda información sensible o falsa que afecte al cliente o la aplicación]]="No Cumple"),"No Cumple","Cumple")</f>
        <v>Cumple</v>
      </c>
      <c r="R960" s="1" t="s">
        <v>699</v>
      </c>
      <c r="S960" s="4">
        <v>1</v>
      </c>
      <c r="T960" s="9">
        <f>IF(SMS[[#This Row],[Legal]]="No Cumple",0,SMS[[#This Row],[Nota]])</f>
        <v>1</v>
      </c>
    </row>
    <row r="961" spans="1:20" x14ac:dyDescent="0.25">
      <c r="A961" s="1" t="str">
        <f>SMS[[#This Row],[ID Asesor]]&amp;SMS[[#This Row],[Fecha Monitoreo]]</f>
        <v>403045878</v>
      </c>
      <c r="B961" s="2">
        <v>45878</v>
      </c>
      <c r="C961" s="1" t="s">
        <v>59</v>
      </c>
      <c r="D961" s="1">
        <v>4030</v>
      </c>
      <c r="E961" s="2">
        <v>45878</v>
      </c>
      <c r="F961" s="3">
        <v>0.43680555555555556</v>
      </c>
      <c r="G961" s="1" t="s">
        <v>51</v>
      </c>
      <c r="H961" s="1" t="s">
        <v>52</v>
      </c>
      <c r="I961" s="1" t="s">
        <v>46</v>
      </c>
      <c r="J961" s="1" t="s">
        <v>46</v>
      </c>
      <c r="K961" s="1" t="s">
        <v>46</v>
      </c>
      <c r="L961" s="1" t="s">
        <v>46</v>
      </c>
      <c r="M961" s="1" t="s">
        <v>46</v>
      </c>
      <c r="N961" s="1" t="s">
        <v>46</v>
      </c>
      <c r="O961" s="1" t="s">
        <v>46</v>
      </c>
      <c r="P961" s="1" t="s">
        <v>46</v>
      </c>
      <c r="Q961" s="11" t="str">
        <f>IF(OR(SMS[[#This Row],[El mensaje es asertivo, sin maltrato]]="No Cumple",SMS[[#This Row],[No brinda información sensible o falsa que afecte al cliente o la aplicación]]="No Cumple"),"No Cumple","Cumple")</f>
        <v>Cumple</v>
      </c>
      <c r="R961" s="1" t="s">
        <v>75</v>
      </c>
      <c r="S961" s="4">
        <v>1</v>
      </c>
      <c r="T961" s="9">
        <f>IF(SMS[[#This Row],[Legal]]="No Cumple",0,SMS[[#This Row],[Nota]])</f>
        <v>1</v>
      </c>
    </row>
    <row r="962" spans="1:20" x14ac:dyDescent="0.25">
      <c r="A962" s="1" t="str">
        <f>SMS[[#This Row],[ID Asesor]]&amp;SMS[[#This Row],[Fecha Monitoreo]]</f>
        <v>409545878</v>
      </c>
      <c r="B962" s="2">
        <v>45878</v>
      </c>
      <c r="C962" s="1" t="s">
        <v>59</v>
      </c>
      <c r="D962" s="1">
        <v>4095</v>
      </c>
      <c r="E962" s="2">
        <v>45878</v>
      </c>
      <c r="F962" s="3">
        <v>0.49375000000000002</v>
      </c>
      <c r="G962" s="1" t="s">
        <v>51</v>
      </c>
      <c r="H962" s="1" t="s">
        <v>52</v>
      </c>
      <c r="I962" s="1" t="s">
        <v>46</v>
      </c>
      <c r="J962" s="1" t="s">
        <v>46</v>
      </c>
      <c r="K962" s="1" t="s">
        <v>46</v>
      </c>
      <c r="L962" s="1" t="s">
        <v>46</v>
      </c>
      <c r="M962" s="1" t="s">
        <v>46</v>
      </c>
      <c r="N962" s="1" t="s">
        <v>46</v>
      </c>
      <c r="O962" s="1" t="s">
        <v>46</v>
      </c>
      <c r="P962" s="1" t="s">
        <v>46</v>
      </c>
      <c r="Q962" s="11" t="str">
        <f>IF(OR(SMS[[#This Row],[El mensaje es asertivo, sin maltrato]]="No Cumple",SMS[[#This Row],[No brinda información sensible o falsa que afecte al cliente o la aplicación]]="No Cumple"),"No Cumple","Cumple")</f>
        <v>Cumple</v>
      </c>
      <c r="R962" s="1" t="s">
        <v>75</v>
      </c>
      <c r="S962" s="4">
        <v>1</v>
      </c>
      <c r="T962" s="9">
        <f>IF(SMS[[#This Row],[Legal]]="No Cumple",0,SMS[[#This Row],[Nota]])</f>
        <v>1</v>
      </c>
    </row>
    <row r="963" spans="1:20" x14ac:dyDescent="0.25">
      <c r="A963" s="1" t="str">
        <f>SMS[[#This Row],[ID Asesor]]&amp;SMS[[#This Row],[Fecha Monitoreo]]</f>
        <v>364545880</v>
      </c>
      <c r="B963" s="2">
        <v>45880</v>
      </c>
      <c r="C963" s="1" t="s">
        <v>50</v>
      </c>
      <c r="D963" s="1">
        <v>3645</v>
      </c>
      <c r="E963" s="2">
        <v>45880</v>
      </c>
      <c r="F963" s="3">
        <v>0.46736111111111112</v>
      </c>
      <c r="G963" s="1" t="s">
        <v>51</v>
      </c>
      <c r="H963" s="1" t="s">
        <v>52</v>
      </c>
      <c r="I963" s="1" t="s">
        <v>46</v>
      </c>
      <c r="J963" s="1" t="s">
        <v>46</v>
      </c>
      <c r="K963" s="1" t="s">
        <v>46</v>
      </c>
      <c r="L963" s="1" t="s">
        <v>46</v>
      </c>
      <c r="M963" s="1" t="s">
        <v>46</v>
      </c>
      <c r="N963" s="1" t="s">
        <v>46</v>
      </c>
      <c r="O963" s="1" t="s">
        <v>46</v>
      </c>
      <c r="P963" s="1" t="s">
        <v>46</v>
      </c>
      <c r="Q963" s="11" t="str">
        <f>IF(OR(SMS[[#This Row],[El mensaje es asertivo, sin maltrato]]="No Cumple",SMS[[#This Row],[No brinda información sensible o falsa que afecte al cliente o la aplicación]]="No Cumple"),"No Cumple","Cumple")</f>
        <v>Cumple</v>
      </c>
      <c r="R963" s="1" t="s">
        <v>2329</v>
      </c>
      <c r="S963" s="4">
        <v>1</v>
      </c>
      <c r="T963" s="9">
        <f>IF(SMS[[#This Row],[Legal]]="No Cumple",0,SMS[[#This Row],[Nota]])</f>
        <v>1</v>
      </c>
    </row>
    <row r="964" spans="1:20" x14ac:dyDescent="0.25">
      <c r="A964" s="1" t="str">
        <f>SMS[[#This Row],[ID Asesor]]&amp;SMS[[#This Row],[Fecha Monitoreo]]</f>
        <v>397245880</v>
      </c>
      <c r="B964" s="2">
        <v>45880</v>
      </c>
      <c r="C964" s="1" t="s">
        <v>42</v>
      </c>
      <c r="D964" s="1">
        <v>3972</v>
      </c>
      <c r="E964" s="2">
        <v>45880</v>
      </c>
      <c r="F964" s="3">
        <v>0.51041666666666663</v>
      </c>
      <c r="G964" s="1" t="s">
        <v>51</v>
      </c>
      <c r="H964" s="1" t="s">
        <v>52</v>
      </c>
      <c r="I964" s="1" t="s">
        <v>47</v>
      </c>
      <c r="J964" s="1" t="s">
        <v>46</v>
      </c>
      <c r="K964" s="1" t="s">
        <v>46</v>
      </c>
      <c r="L964" s="1" t="s">
        <v>46</v>
      </c>
      <c r="M964" s="1" t="s">
        <v>46</v>
      </c>
      <c r="N964" s="1" t="s">
        <v>46</v>
      </c>
      <c r="O964" s="1" t="s">
        <v>46</v>
      </c>
      <c r="P964" s="1" t="s">
        <v>46</v>
      </c>
      <c r="Q964" s="11" t="str">
        <f>IF(OR(SMS[[#This Row],[El mensaje es asertivo, sin maltrato]]="No Cumple",SMS[[#This Row],[No brinda información sensible o falsa que afecte al cliente o la aplicación]]="No Cumple"),"No Cumple","Cumple")</f>
        <v>Cumple</v>
      </c>
      <c r="R964" s="1" t="s">
        <v>2041</v>
      </c>
      <c r="S964" s="4">
        <v>0.85</v>
      </c>
      <c r="T964" s="9">
        <f>IF(SMS[[#This Row],[Legal]]="No Cumple",0,SMS[[#This Row],[Nota]])</f>
        <v>0.85</v>
      </c>
    </row>
    <row r="965" spans="1:20" x14ac:dyDescent="0.25">
      <c r="A965" s="1" t="str">
        <f>SMS[[#This Row],[ID Asesor]]&amp;SMS[[#This Row],[Fecha Monitoreo]]</f>
        <v>394545880</v>
      </c>
      <c r="B965" s="2">
        <v>45880</v>
      </c>
      <c r="C965" s="1" t="s">
        <v>42</v>
      </c>
      <c r="D965" s="1">
        <v>3945</v>
      </c>
      <c r="E965" s="2">
        <v>45880</v>
      </c>
      <c r="F965" s="3">
        <v>0.10208333333333333</v>
      </c>
      <c r="G965" s="1" t="s">
        <v>51</v>
      </c>
      <c r="H965" s="1" t="s">
        <v>52</v>
      </c>
      <c r="I965" s="1" t="s">
        <v>46</v>
      </c>
      <c r="J965" s="1" t="s">
        <v>46</v>
      </c>
      <c r="K965" s="1" t="s">
        <v>46</v>
      </c>
      <c r="L965" s="1" t="s">
        <v>46</v>
      </c>
      <c r="M965" s="1" t="s">
        <v>46</v>
      </c>
      <c r="N965" s="1" t="s">
        <v>46</v>
      </c>
      <c r="O965" s="1" t="s">
        <v>46</v>
      </c>
      <c r="P965" s="1" t="s">
        <v>46</v>
      </c>
      <c r="Q965" s="11" t="str">
        <f>IF(OR(SMS[[#This Row],[El mensaje es asertivo, sin maltrato]]="No Cumple",SMS[[#This Row],[No brinda información sensible o falsa que afecte al cliente o la aplicación]]="No Cumple"),"No Cumple","Cumple")</f>
        <v>Cumple</v>
      </c>
      <c r="R965" s="1" t="s">
        <v>102</v>
      </c>
      <c r="S965" s="4">
        <v>1</v>
      </c>
      <c r="T965" s="9">
        <f>IF(SMS[[#This Row],[Legal]]="No Cumple",0,SMS[[#This Row],[Nota]])</f>
        <v>1</v>
      </c>
    </row>
    <row r="966" spans="1:20" x14ac:dyDescent="0.25">
      <c r="A966" s="1" t="str">
        <f>SMS[[#This Row],[ID Asesor]]&amp;SMS[[#This Row],[Fecha Monitoreo]]</f>
        <v>374945880</v>
      </c>
      <c r="B966" s="2">
        <v>45880</v>
      </c>
      <c r="C966" s="1" t="s">
        <v>42</v>
      </c>
      <c r="D966" s="1">
        <v>3749</v>
      </c>
      <c r="E966" s="2">
        <v>45880</v>
      </c>
      <c r="F966" s="3">
        <v>7.3611111111111113E-2</v>
      </c>
      <c r="G966" s="1" t="s">
        <v>51</v>
      </c>
      <c r="H966" s="1" t="s">
        <v>52</v>
      </c>
      <c r="I966" s="1" t="s">
        <v>46</v>
      </c>
      <c r="J966" s="1" t="s">
        <v>46</v>
      </c>
      <c r="K966" s="1" t="s">
        <v>46</v>
      </c>
      <c r="L966" s="1" t="s">
        <v>46</v>
      </c>
      <c r="M966" s="1" t="s">
        <v>46</v>
      </c>
      <c r="N966" s="1" t="s">
        <v>46</v>
      </c>
      <c r="O966" s="1" t="s">
        <v>46</v>
      </c>
      <c r="P966" s="1" t="s">
        <v>46</v>
      </c>
      <c r="Q966" s="11" t="str">
        <f>IF(OR(SMS[[#This Row],[El mensaje es asertivo, sin maltrato]]="No Cumple",SMS[[#This Row],[No brinda información sensible o falsa que afecte al cliente o la aplicación]]="No Cumple"),"No Cumple","Cumple")</f>
        <v>Cumple</v>
      </c>
      <c r="R966" s="1" t="s">
        <v>95</v>
      </c>
      <c r="S966" s="4">
        <v>1</v>
      </c>
      <c r="T966" s="9">
        <f>IF(SMS[[#This Row],[Legal]]="No Cumple",0,SMS[[#This Row],[Nota]])</f>
        <v>1</v>
      </c>
    </row>
    <row r="967" spans="1:20" x14ac:dyDescent="0.25">
      <c r="A967" s="1" t="str">
        <f>SMS[[#This Row],[ID Asesor]]&amp;SMS[[#This Row],[Fecha Monitoreo]]</f>
        <v>359945880</v>
      </c>
      <c r="B967" s="2">
        <v>45880</v>
      </c>
      <c r="C967" s="1" t="s">
        <v>42</v>
      </c>
      <c r="D967" s="1">
        <v>3599</v>
      </c>
      <c r="E967" s="2">
        <v>45880</v>
      </c>
      <c r="F967" s="3">
        <v>0.12708333333333333</v>
      </c>
      <c r="G967" s="1" t="s">
        <v>60</v>
      </c>
      <c r="H967" s="1" t="s">
        <v>52</v>
      </c>
      <c r="I967" s="1" t="s">
        <v>47</v>
      </c>
      <c r="J967" s="1" t="s">
        <v>47</v>
      </c>
      <c r="K967" s="1" t="s">
        <v>47</v>
      </c>
      <c r="L967" s="1" t="s">
        <v>47</v>
      </c>
      <c r="M967" s="1" t="s">
        <v>54</v>
      </c>
      <c r="N967" s="1" t="s">
        <v>47</v>
      </c>
      <c r="O967" s="1" t="s">
        <v>47</v>
      </c>
      <c r="P967" s="1" t="s">
        <v>47</v>
      </c>
      <c r="Q967" s="11" t="str">
        <f>IF(OR(SMS[[#This Row],[El mensaje es asertivo, sin maltrato]]="No Cumple",SMS[[#This Row],[No brinda información sensible o falsa que afecte al cliente o la aplicación]]="No Cumple"),"No Cumple","Cumple")</f>
        <v>No Cumple</v>
      </c>
      <c r="R967" s="1" t="s">
        <v>2330</v>
      </c>
      <c r="S967" s="4">
        <v>0</v>
      </c>
      <c r="T967" s="9">
        <f>IF(SMS[[#This Row],[Legal]]="No Cumple",0,SMS[[#This Row],[Nota]])</f>
        <v>0</v>
      </c>
    </row>
    <row r="968" spans="1:20" x14ac:dyDescent="0.25">
      <c r="A968" s="1" t="str">
        <f>SMS[[#This Row],[ID Asesor]]&amp;SMS[[#This Row],[Fecha Monitoreo]]</f>
        <v>296645880</v>
      </c>
      <c r="B968" s="2">
        <v>45880</v>
      </c>
      <c r="C968" s="1" t="s">
        <v>59</v>
      </c>
      <c r="D968" s="1">
        <v>2966</v>
      </c>
      <c r="E968" s="2">
        <v>45880</v>
      </c>
      <c r="F968" s="3">
        <v>0.57777777777777772</v>
      </c>
      <c r="G968" s="1" t="s">
        <v>51</v>
      </c>
      <c r="H968" s="1" t="s">
        <v>52</v>
      </c>
      <c r="I968" s="1" t="s">
        <v>46</v>
      </c>
      <c r="J968" s="1" t="s">
        <v>46</v>
      </c>
      <c r="K968" s="1" t="s">
        <v>46</v>
      </c>
      <c r="L968" s="1" t="s">
        <v>46</v>
      </c>
      <c r="M968" s="1" t="s">
        <v>46</v>
      </c>
      <c r="N968" s="1" t="s">
        <v>46</v>
      </c>
      <c r="O968" s="1" t="s">
        <v>46</v>
      </c>
      <c r="P968" s="1" t="s">
        <v>46</v>
      </c>
      <c r="Q968" s="11" t="str">
        <f>IF(OR(SMS[[#This Row],[El mensaje es asertivo, sin maltrato]]="No Cumple",SMS[[#This Row],[No brinda información sensible o falsa que afecte al cliente o la aplicación]]="No Cumple"),"No Cumple","Cumple")</f>
        <v>Cumple</v>
      </c>
      <c r="R968" s="1" t="s">
        <v>75</v>
      </c>
      <c r="S968" s="4">
        <v>1</v>
      </c>
      <c r="T968" s="9">
        <f>IF(SMS[[#This Row],[Legal]]="No Cumple",0,SMS[[#This Row],[Nota]])</f>
        <v>1</v>
      </c>
    </row>
    <row r="969" spans="1:20" x14ac:dyDescent="0.25">
      <c r="A969" s="1" t="str">
        <f>SMS[[#This Row],[ID Asesor]]&amp;SMS[[#This Row],[Fecha Monitoreo]]</f>
        <v>402645880</v>
      </c>
      <c r="B969" s="2">
        <v>45880</v>
      </c>
      <c r="C969" s="1" t="s">
        <v>696</v>
      </c>
      <c r="D969" s="1">
        <v>4026</v>
      </c>
      <c r="E969" s="2">
        <v>45880</v>
      </c>
      <c r="F969" s="3">
        <v>0.65416666666666667</v>
      </c>
      <c r="G969" s="1" t="s">
        <v>51</v>
      </c>
      <c r="H969" s="1" t="s">
        <v>52</v>
      </c>
      <c r="I969" s="1" t="s">
        <v>46</v>
      </c>
      <c r="J969" s="1" t="s">
        <v>46</v>
      </c>
      <c r="K969" s="1" t="s">
        <v>46</v>
      </c>
      <c r="L969" s="1" t="s">
        <v>46</v>
      </c>
      <c r="M969" s="1" t="s">
        <v>46</v>
      </c>
      <c r="N969" s="1" t="s">
        <v>47</v>
      </c>
      <c r="O969" s="1" t="s">
        <v>46</v>
      </c>
      <c r="P969" s="1" t="s">
        <v>46</v>
      </c>
      <c r="Q969" s="11" t="str">
        <f>IF(OR(SMS[[#This Row],[El mensaje es asertivo, sin maltrato]]="No Cumple",SMS[[#This Row],[No brinda información sensible o falsa que afecte al cliente o la aplicación]]="No Cumple"),"No Cumple","Cumple")</f>
        <v>Cumple</v>
      </c>
      <c r="R969" s="1" t="s">
        <v>2396</v>
      </c>
      <c r="S969" s="4">
        <v>0.85</v>
      </c>
      <c r="T969" s="9">
        <f>IF(SMS[[#This Row],[Legal]]="No Cumple",0,SMS[[#This Row],[Nota]])</f>
        <v>0.85</v>
      </c>
    </row>
    <row r="970" spans="1:20" x14ac:dyDescent="0.25">
      <c r="A970" s="1" t="str">
        <f>SMS[[#This Row],[ID Asesor]]&amp;SMS[[#This Row],[Fecha Monitoreo]]</f>
        <v>338045880</v>
      </c>
      <c r="B970" s="2">
        <v>45880</v>
      </c>
      <c r="C970" s="1" t="s">
        <v>696</v>
      </c>
      <c r="D970" s="1">
        <v>3380</v>
      </c>
      <c r="E970" s="2">
        <v>45880</v>
      </c>
      <c r="F970" s="3">
        <v>0.39305555555555555</v>
      </c>
      <c r="G970" s="1" t="s">
        <v>51</v>
      </c>
      <c r="H970" s="1" t="s">
        <v>52</v>
      </c>
      <c r="I970" s="1" t="s">
        <v>46</v>
      </c>
      <c r="J970" s="1" t="s">
        <v>47</v>
      </c>
      <c r="K970" s="1" t="s">
        <v>46</v>
      </c>
      <c r="L970" s="1" t="s">
        <v>46</v>
      </c>
      <c r="M970" s="1" t="s">
        <v>46</v>
      </c>
      <c r="N970" s="1" t="s">
        <v>46</v>
      </c>
      <c r="O970" s="1" t="s">
        <v>46</v>
      </c>
      <c r="P970" s="1" t="s">
        <v>46</v>
      </c>
      <c r="Q970" s="11" t="str">
        <f>IF(OR(SMS[[#This Row],[El mensaje es asertivo, sin maltrato]]="No Cumple",SMS[[#This Row],[No brinda información sensible o falsa que afecte al cliente o la aplicación]]="No Cumple"),"No Cumple","Cumple")</f>
        <v>Cumple</v>
      </c>
      <c r="R970" s="1" t="s">
        <v>2397</v>
      </c>
      <c r="S970" s="4">
        <v>0.8</v>
      </c>
      <c r="T970" s="9">
        <f>IF(SMS[[#This Row],[Legal]]="No Cumple",0,SMS[[#This Row],[Nota]])</f>
        <v>0.8</v>
      </c>
    </row>
    <row r="971" spans="1:20" x14ac:dyDescent="0.25">
      <c r="A971" s="1" t="str">
        <f>SMS[[#This Row],[ID Asesor]]&amp;SMS[[#This Row],[Fecha Monitoreo]]</f>
        <v>387845880</v>
      </c>
      <c r="B971" s="2">
        <v>45880</v>
      </c>
      <c r="C971" s="1" t="s">
        <v>696</v>
      </c>
      <c r="D971" s="1">
        <v>3878</v>
      </c>
      <c r="E971" s="2">
        <v>45880</v>
      </c>
      <c r="F971" s="3">
        <v>0.51666666666666672</v>
      </c>
      <c r="G971" s="1" t="s">
        <v>51</v>
      </c>
      <c r="H971" s="1" t="s">
        <v>52</v>
      </c>
      <c r="I971" s="1" t="s">
        <v>46</v>
      </c>
      <c r="J971" s="1" t="s">
        <v>47</v>
      </c>
      <c r="K971" s="1" t="s">
        <v>46</v>
      </c>
      <c r="L971" s="1" t="s">
        <v>46</v>
      </c>
      <c r="M971" s="1" t="s">
        <v>46</v>
      </c>
      <c r="N971" s="1" t="s">
        <v>46</v>
      </c>
      <c r="O971" s="1" t="s">
        <v>46</v>
      </c>
      <c r="P971" s="1" t="s">
        <v>46</v>
      </c>
      <c r="Q971" s="11" t="str">
        <f>IF(OR(SMS[[#This Row],[El mensaje es asertivo, sin maltrato]]="No Cumple",SMS[[#This Row],[No brinda información sensible o falsa que afecte al cliente o la aplicación]]="No Cumple"),"No Cumple","Cumple")</f>
        <v>Cumple</v>
      </c>
      <c r="R971" s="1" t="s">
        <v>2398</v>
      </c>
      <c r="S971" s="4">
        <v>0.8</v>
      </c>
      <c r="T971" s="9">
        <f>IF(SMS[[#This Row],[Legal]]="No Cumple",0,SMS[[#This Row],[Nota]])</f>
        <v>0.8</v>
      </c>
    </row>
    <row r="972" spans="1:20" x14ac:dyDescent="0.25">
      <c r="A972" s="1" t="str">
        <f>SMS[[#This Row],[ID Asesor]]&amp;SMS[[#This Row],[Fecha Monitoreo]]</f>
        <v>254045880</v>
      </c>
      <c r="B972" s="2">
        <v>45880</v>
      </c>
      <c r="C972" s="1" t="s">
        <v>59</v>
      </c>
      <c r="D972" s="1">
        <v>2540</v>
      </c>
      <c r="E972" s="2">
        <v>45880</v>
      </c>
      <c r="F972" s="3">
        <v>0.625</v>
      </c>
      <c r="G972" s="1" t="s">
        <v>60</v>
      </c>
      <c r="H972" s="1" t="s">
        <v>52</v>
      </c>
      <c r="I972" s="1" t="s">
        <v>46</v>
      </c>
      <c r="J972" s="1" t="s">
        <v>46</v>
      </c>
      <c r="K972" s="1" t="s">
        <v>46</v>
      </c>
      <c r="L972" s="1" t="s">
        <v>46</v>
      </c>
      <c r="M972" s="1" t="s">
        <v>46</v>
      </c>
      <c r="N972" s="1" t="s">
        <v>46</v>
      </c>
      <c r="O972" s="1" t="s">
        <v>46</v>
      </c>
      <c r="P972" s="1" t="s">
        <v>46</v>
      </c>
      <c r="Q972" s="11" t="str">
        <f>IF(OR(SMS[[#This Row],[El mensaje es asertivo, sin maltrato]]="No Cumple",SMS[[#This Row],[No brinda información sensible o falsa que afecte al cliente o la aplicación]]="No Cumple"),"No Cumple","Cumple")</f>
        <v>Cumple</v>
      </c>
      <c r="R972" s="1" t="s">
        <v>75</v>
      </c>
      <c r="S972" s="4">
        <v>1</v>
      </c>
      <c r="T972" s="9">
        <f>IF(SMS[[#This Row],[Legal]]="No Cumple",0,SMS[[#This Row],[Nota]])</f>
        <v>1</v>
      </c>
    </row>
    <row r="973" spans="1:20" x14ac:dyDescent="0.25">
      <c r="A973" s="1" t="str">
        <f>SMS[[#This Row],[ID Asesor]]&amp;SMS[[#This Row],[Fecha Monitoreo]]</f>
        <v>362345880</v>
      </c>
      <c r="B973" s="2">
        <v>45880</v>
      </c>
      <c r="C973" s="1" t="s">
        <v>696</v>
      </c>
      <c r="D973" s="1">
        <v>3623</v>
      </c>
      <c r="E973" s="2">
        <v>45880</v>
      </c>
      <c r="F973" s="3">
        <v>0.56041666666666667</v>
      </c>
      <c r="G973" s="1" t="s">
        <v>58</v>
      </c>
      <c r="H973" s="1" t="s">
        <v>52</v>
      </c>
      <c r="I973" s="1" t="s">
        <v>46</v>
      </c>
      <c r="J973" s="1" t="s">
        <v>47</v>
      </c>
      <c r="K973" s="1" t="s">
        <v>46</v>
      </c>
      <c r="L973" s="1" t="s">
        <v>46</v>
      </c>
      <c r="M973" s="1" t="s">
        <v>46</v>
      </c>
      <c r="N973" s="1" t="s">
        <v>46</v>
      </c>
      <c r="O973" s="1" t="s">
        <v>46</v>
      </c>
      <c r="P973" s="1" t="s">
        <v>46</v>
      </c>
      <c r="Q973" s="11" t="str">
        <f>IF(OR(SMS[[#This Row],[El mensaje es asertivo, sin maltrato]]="No Cumple",SMS[[#This Row],[No brinda información sensible o falsa que afecte al cliente o la aplicación]]="No Cumple"),"No Cumple","Cumple")</f>
        <v>Cumple</v>
      </c>
      <c r="R973" s="1" t="s">
        <v>2399</v>
      </c>
      <c r="S973" s="4">
        <v>0.8</v>
      </c>
      <c r="T973" s="9">
        <f>IF(SMS[[#This Row],[Legal]]="No Cumple",0,SMS[[#This Row],[Nota]])</f>
        <v>0.8</v>
      </c>
    </row>
    <row r="974" spans="1:20" x14ac:dyDescent="0.25">
      <c r="A974" s="1" t="str">
        <f>SMS[[#This Row],[ID Asesor]]&amp;SMS[[#This Row],[Fecha Monitoreo]]</f>
        <v>317045880</v>
      </c>
      <c r="B974" s="2">
        <v>45880</v>
      </c>
      <c r="C974" s="1" t="s">
        <v>59</v>
      </c>
      <c r="D974" s="1">
        <v>3170</v>
      </c>
      <c r="E974" s="2">
        <v>45880</v>
      </c>
      <c r="F974" s="3">
        <v>0.50624999999999998</v>
      </c>
      <c r="G974" s="1" t="s">
        <v>51</v>
      </c>
      <c r="H974" s="1" t="s">
        <v>52</v>
      </c>
      <c r="I974" s="1" t="s">
        <v>46</v>
      </c>
      <c r="J974" s="1" t="s">
        <v>46</v>
      </c>
      <c r="K974" s="1" t="s">
        <v>46</v>
      </c>
      <c r="L974" s="1" t="s">
        <v>46</v>
      </c>
      <c r="M974" s="1" t="s">
        <v>46</v>
      </c>
      <c r="N974" s="1" t="s">
        <v>46</v>
      </c>
      <c r="O974" s="1" t="s">
        <v>46</v>
      </c>
      <c r="P974" s="1" t="s">
        <v>46</v>
      </c>
      <c r="Q974" s="11" t="str">
        <f>IF(OR(SMS[[#This Row],[El mensaje es asertivo, sin maltrato]]="No Cumple",SMS[[#This Row],[No brinda información sensible o falsa que afecte al cliente o la aplicación]]="No Cumple"),"No Cumple","Cumple")</f>
        <v>Cumple</v>
      </c>
      <c r="R974" s="1" t="s">
        <v>75</v>
      </c>
      <c r="S974" s="4">
        <v>1</v>
      </c>
      <c r="T974" s="9">
        <f>IF(SMS[[#This Row],[Legal]]="No Cumple",0,SMS[[#This Row],[Nota]])</f>
        <v>1</v>
      </c>
    </row>
    <row r="975" spans="1:20" x14ac:dyDescent="0.25">
      <c r="A975" s="1" t="str">
        <f>SMS[[#This Row],[ID Asesor]]&amp;SMS[[#This Row],[Fecha Monitoreo]]</f>
        <v>388145880</v>
      </c>
      <c r="B975" s="2">
        <v>45880</v>
      </c>
      <c r="C975" s="1" t="s">
        <v>126</v>
      </c>
      <c r="D975" s="1">
        <v>3881</v>
      </c>
      <c r="E975" s="2">
        <v>45880</v>
      </c>
      <c r="F975" s="3">
        <v>0.70763888888888893</v>
      </c>
      <c r="G975" s="1" t="s">
        <v>51</v>
      </c>
      <c r="H975" s="1" t="s">
        <v>52</v>
      </c>
      <c r="I975" s="1" t="s">
        <v>46</v>
      </c>
      <c r="J975" s="1" t="s">
        <v>46</v>
      </c>
      <c r="K975" s="1" t="s">
        <v>46</v>
      </c>
      <c r="L975" s="1" t="s">
        <v>46</v>
      </c>
      <c r="M975" s="1" t="s">
        <v>46</v>
      </c>
      <c r="N975" s="1" t="s">
        <v>46</v>
      </c>
      <c r="O975" s="1" t="s">
        <v>46</v>
      </c>
      <c r="P975" s="1" t="s">
        <v>46</v>
      </c>
      <c r="Q975" s="11" t="str">
        <f>IF(OR(SMS[[#This Row],[El mensaje es asertivo, sin maltrato]]="No Cumple",SMS[[#This Row],[No brinda información sensible o falsa que afecte al cliente o la aplicación]]="No Cumple"),"No Cumple","Cumple")</f>
        <v>Cumple</v>
      </c>
      <c r="R975" s="1" t="s">
        <v>131</v>
      </c>
      <c r="S975" s="4">
        <v>1</v>
      </c>
      <c r="T975" s="9">
        <f>IF(SMS[[#This Row],[Legal]]="No Cumple",0,SMS[[#This Row],[Nota]])</f>
        <v>1</v>
      </c>
    </row>
    <row r="976" spans="1:20" x14ac:dyDescent="0.25">
      <c r="A976" s="1" t="str">
        <f>SMS[[#This Row],[ID Asesor]]&amp;SMS[[#This Row],[Fecha Monitoreo]]</f>
        <v>381845880</v>
      </c>
      <c r="B976" s="2">
        <v>45880</v>
      </c>
      <c r="C976" s="1" t="s">
        <v>126</v>
      </c>
      <c r="D976" s="1">
        <v>3818</v>
      </c>
      <c r="E976" s="2">
        <v>45880</v>
      </c>
      <c r="F976" s="3">
        <v>0.65972222222222221</v>
      </c>
      <c r="G976" s="1" t="s">
        <v>51</v>
      </c>
      <c r="H976" s="1" t="s">
        <v>52</v>
      </c>
      <c r="I976" s="1" t="s">
        <v>46</v>
      </c>
      <c r="J976" s="1" t="s">
        <v>46</v>
      </c>
      <c r="K976" s="1" t="s">
        <v>46</v>
      </c>
      <c r="L976" s="1" t="s">
        <v>46</v>
      </c>
      <c r="M976" s="1" t="s">
        <v>46</v>
      </c>
      <c r="N976" s="1" t="s">
        <v>46</v>
      </c>
      <c r="O976" s="1" t="s">
        <v>46</v>
      </c>
      <c r="P976" s="1" t="s">
        <v>46</v>
      </c>
      <c r="Q976" s="11" t="str">
        <f>IF(OR(SMS[[#This Row],[El mensaje es asertivo, sin maltrato]]="No Cumple",SMS[[#This Row],[No brinda información sensible o falsa que afecte al cliente o la aplicación]]="No Cumple"),"No Cumple","Cumple")</f>
        <v>Cumple</v>
      </c>
      <c r="R976" s="1" t="s">
        <v>131</v>
      </c>
      <c r="S976" s="4">
        <v>1</v>
      </c>
      <c r="T976" s="9">
        <f>IF(SMS[[#This Row],[Legal]]="No Cumple",0,SMS[[#This Row],[Nota]])</f>
        <v>1</v>
      </c>
    </row>
    <row r="977" spans="1:20" x14ac:dyDescent="0.25">
      <c r="A977" s="1" t="str">
        <f>SMS[[#This Row],[ID Asesor]]&amp;SMS[[#This Row],[Fecha Monitoreo]]</f>
        <v>387345880</v>
      </c>
      <c r="B977" s="2">
        <v>45880</v>
      </c>
      <c r="C977" s="1" t="s">
        <v>50</v>
      </c>
      <c r="D977" s="1">
        <v>3873</v>
      </c>
      <c r="E977" s="2">
        <v>45880</v>
      </c>
      <c r="F977" s="3">
        <v>0.50555555555555554</v>
      </c>
      <c r="G977" s="1" t="s">
        <v>43</v>
      </c>
      <c r="H977" s="1" t="s">
        <v>52</v>
      </c>
      <c r="I977" s="1" t="s">
        <v>46</v>
      </c>
      <c r="J977" s="1" t="s">
        <v>46</v>
      </c>
      <c r="K977" s="1" t="s">
        <v>46</v>
      </c>
      <c r="L977" s="1" t="s">
        <v>46</v>
      </c>
      <c r="M977" s="1" t="s">
        <v>46</v>
      </c>
      <c r="N977" s="1" t="s">
        <v>46</v>
      </c>
      <c r="O977" s="1" t="s">
        <v>46</v>
      </c>
      <c r="P977" s="1" t="s">
        <v>46</v>
      </c>
      <c r="Q977" s="11" t="str">
        <f>IF(OR(SMS[[#This Row],[El mensaje es asertivo, sin maltrato]]="No Cumple",SMS[[#This Row],[No brinda información sensible o falsa que afecte al cliente o la aplicación]]="No Cumple"),"No Cumple","Cumple")</f>
        <v>Cumple</v>
      </c>
      <c r="R977" s="1" t="s">
        <v>2400</v>
      </c>
      <c r="S977" s="4">
        <v>1</v>
      </c>
      <c r="T977" s="9">
        <f>IF(SMS[[#This Row],[Legal]]="No Cumple",0,SMS[[#This Row],[Nota]])</f>
        <v>1</v>
      </c>
    </row>
    <row r="978" spans="1:20" x14ac:dyDescent="0.25">
      <c r="A978" s="1" t="str">
        <f>SMS[[#This Row],[ID Asesor]]&amp;SMS[[#This Row],[Fecha Monitoreo]]</f>
        <v>308545880</v>
      </c>
      <c r="B978" s="2">
        <v>45880</v>
      </c>
      <c r="C978" s="1" t="s">
        <v>59</v>
      </c>
      <c r="D978" s="1">
        <v>3085</v>
      </c>
      <c r="E978" s="2">
        <v>45880</v>
      </c>
      <c r="F978" s="3">
        <v>0.61388888888888893</v>
      </c>
      <c r="G978" s="1" t="s">
        <v>43</v>
      </c>
      <c r="H978" s="1" t="s">
        <v>52</v>
      </c>
      <c r="I978" s="1" t="s">
        <v>46</v>
      </c>
      <c r="J978" s="1" t="s">
        <v>46</v>
      </c>
      <c r="K978" s="1" t="s">
        <v>46</v>
      </c>
      <c r="L978" s="1" t="s">
        <v>46</v>
      </c>
      <c r="M978" s="1" t="s">
        <v>46</v>
      </c>
      <c r="N978" s="1" t="s">
        <v>46</v>
      </c>
      <c r="O978" s="1" t="s">
        <v>46</v>
      </c>
      <c r="P978" s="1" t="s">
        <v>46</v>
      </c>
      <c r="Q978" s="11" t="str">
        <f>IF(OR(SMS[[#This Row],[El mensaje es asertivo, sin maltrato]]="No Cumple",SMS[[#This Row],[No brinda información sensible o falsa que afecte al cliente o la aplicación]]="No Cumple"),"No Cumple","Cumple")</f>
        <v>Cumple</v>
      </c>
      <c r="R978" s="1" t="s">
        <v>75</v>
      </c>
      <c r="S978" s="4">
        <v>1</v>
      </c>
      <c r="T978" s="9">
        <f>IF(SMS[[#This Row],[Legal]]="No Cumple",0,SMS[[#This Row],[Nota]])</f>
        <v>1</v>
      </c>
    </row>
    <row r="979" spans="1:20" x14ac:dyDescent="0.25">
      <c r="A979" s="1" t="str">
        <f>SMS[[#This Row],[ID Asesor]]&amp;SMS[[#This Row],[Fecha Monitoreo]]</f>
        <v>381545880</v>
      </c>
      <c r="B979" s="2">
        <v>45880</v>
      </c>
      <c r="C979" s="1" t="s">
        <v>126</v>
      </c>
      <c r="D979" s="1">
        <v>3815</v>
      </c>
      <c r="E979" s="2">
        <v>45880</v>
      </c>
      <c r="F979" s="3">
        <v>0.49930555555555556</v>
      </c>
      <c r="G979" s="1" t="s">
        <v>58</v>
      </c>
      <c r="H979" s="1" t="s">
        <v>52</v>
      </c>
      <c r="I979" s="1" t="s">
        <v>46</v>
      </c>
      <c r="J979" s="1" t="s">
        <v>46</v>
      </c>
      <c r="K979" s="1" t="s">
        <v>46</v>
      </c>
      <c r="L979" s="1" t="s">
        <v>46</v>
      </c>
      <c r="M979" s="1" t="s">
        <v>46</v>
      </c>
      <c r="N979" s="1" t="s">
        <v>47</v>
      </c>
      <c r="O979" s="1" t="s">
        <v>46</v>
      </c>
      <c r="P979" s="1" t="s">
        <v>46</v>
      </c>
      <c r="Q979" s="11" t="str">
        <f>IF(OR(SMS[[#This Row],[El mensaje es asertivo, sin maltrato]]="No Cumple",SMS[[#This Row],[No brinda información sensible o falsa que afecte al cliente o la aplicación]]="No Cumple"),"No Cumple","Cumple")</f>
        <v>Cumple</v>
      </c>
      <c r="R979" s="1" t="s">
        <v>2401</v>
      </c>
      <c r="S979" s="4">
        <v>0.85</v>
      </c>
      <c r="T979" s="9">
        <f>IF(SMS[[#This Row],[Legal]]="No Cumple",0,SMS[[#This Row],[Nota]])</f>
        <v>0.85</v>
      </c>
    </row>
    <row r="980" spans="1:20" x14ac:dyDescent="0.25">
      <c r="A980" s="1" t="str">
        <f>SMS[[#This Row],[ID Asesor]]&amp;SMS[[#This Row],[Fecha Monitoreo]]</f>
        <v>367345880</v>
      </c>
      <c r="B980" s="2">
        <v>45880</v>
      </c>
      <c r="C980" s="1" t="s">
        <v>50</v>
      </c>
      <c r="D980" s="1">
        <v>3673</v>
      </c>
      <c r="E980" s="2">
        <v>45880</v>
      </c>
      <c r="F980" s="3">
        <v>0.63680555555555551</v>
      </c>
      <c r="G980" s="1" t="s">
        <v>43</v>
      </c>
      <c r="H980" s="1" t="s">
        <v>52</v>
      </c>
      <c r="I980" s="1" t="s">
        <v>46</v>
      </c>
      <c r="J980" s="1" t="s">
        <v>46</v>
      </c>
      <c r="K980" s="1" t="s">
        <v>46</v>
      </c>
      <c r="L980" s="1" t="s">
        <v>46</v>
      </c>
      <c r="M980" s="1" t="s">
        <v>46</v>
      </c>
      <c r="N980" s="1" t="s">
        <v>46</v>
      </c>
      <c r="O980" s="1" t="s">
        <v>46</v>
      </c>
      <c r="P980" s="1" t="s">
        <v>46</v>
      </c>
      <c r="Q980" s="11" t="str">
        <f>IF(OR(SMS[[#This Row],[El mensaje es asertivo, sin maltrato]]="No Cumple",SMS[[#This Row],[No brinda información sensible o falsa que afecte al cliente o la aplicación]]="No Cumple"),"No Cumple","Cumple")</f>
        <v>Cumple</v>
      </c>
      <c r="R980" s="1" t="s">
        <v>2402</v>
      </c>
      <c r="S980" s="4">
        <v>1</v>
      </c>
      <c r="T980" s="9">
        <f>IF(SMS[[#This Row],[Legal]]="No Cumple",0,SMS[[#This Row],[Nota]])</f>
        <v>1</v>
      </c>
    </row>
    <row r="981" spans="1:20" x14ac:dyDescent="0.25">
      <c r="A981" s="1" t="str">
        <f>SMS[[#This Row],[ID Asesor]]&amp;SMS[[#This Row],[Fecha Monitoreo]]</f>
        <v>407745880</v>
      </c>
      <c r="B981" s="2">
        <v>45880</v>
      </c>
      <c r="C981" s="1" t="s">
        <v>126</v>
      </c>
      <c r="D981" s="1">
        <v>4077</v>
      </c>
      <c r="E981" s="2">
        <v>45880</v>
      </c>
      <c r="F981" s="3">
        <v>0.66041666666666665</v>
      </c>
      <c r="G981" s="1" t="s">
        <v>51</v>
      </c>
      <c r="H981" s="1" t="s">
        <v>52</v>
      </c>
      <c r="I981" s="1" t="s">
        <v>46</v>
      </c>
      <c r="J981" s="1" t="s">
        <v>46</v>
      </c>
      <c r="K981" s="1" t="s">
        <v>46</v>
      </c>
      <c r="L981" s="1" t="s">
        <v>46</v>
      </c>
      <c r="M981" s="1" t="s">
        <v>46</v>
      </c>
      <c r="N981" s="1" t="s">
        <v>46</v>
      </c>
      <c r="O981" s="1" t="s">
        <v>46</v>
      </c>
      <c r="P981" s="1" t="s">
        <v>46</v>
      </c>
      <c r="Q981" s="11" t="str">
        <f>IF(OR(SMS[[#This Row],[El mensaje es asertivo, sin maltrato]]="No Cumple",SMS[[#This Row],[No brinda información sensible o falsa que afecte al cliente o la aplicación]]="No Cumple"),"No Cumple","Cumple")</f>
        <v>Cumple</v>
      </c>
      <c r="R981" s="1" t="s">
        <v>133</v>
      </c>
      <c r="S981" s="4">
        <v>1</v>
      </c>
      <c r="T981" s="9">
        <f>IF(SMS[[#This Row],[Legal]]="No Cumple",0,SMS[[#This Row],[Nota]])</f>
        <v>1</v>
      </c>
    </row>
    <row r="982" spans="1:20" x14ac:dyDescent="0.25">
      <c r="A982" s="1" t="str">
        <f>SMS[[#This Row],[ID Asesor]]&amp;SMS[[#This Row],[Fecha Monitoreo]]</f>
        <v>335445880</v>
      </c>
      <c r="B982" s="2">
        <v>45880</v>
      </c>
      <c r="C982" s="1" t="s">
        <v>696</v>
      </c>
      <c r="D982" s="1">
        <v>3354</v>
      </c>
      <c r="E982" s="2">
        <v>45880</v>
      </c>
      <c r="F982" s="3">
        <v>0.70138888888888884</v>
      </c>
      <c r="G982" s="1" t="s">
        <v>58</v>
      </c>
      <c r="H982" s="1" t="s">
        <v>52</v>
      </c>
      <c r="I982" s="1" t="s">
        <v>46</v>
      </c>
      <c r="J982" s="1" t="s">
        <v>46</v>
      </c>
      <c r="K982" s="1" t="s">
        <v>46</v>
      </c>
      <c r="L982" s="1" t="s">
        <v>46</v>
      </c>
      <c r="M982" s="1" t="s">
        <v>46</v>
      </c>
      <c r="N982" s="1" t="s">
        <v>46</v>
      </c>
      <c r="O982" s="1" t="s">
        <v>46</v>
      </c>
      <c r="P982" s="1" t="s">
        <v>46</v>
      </c>
      <c r="Q982" s="11" t="str">
        <f>IF(OR(SMS[[#This Row],[El mensaje es asertivo, sin maltrato]]="No Cumple",SMS[[#This Row],[No brinda información sensible o falsa que afecte al cliente o la aplicación]]="No Cumple"),"No Cumple","Cumple")</f>
        <v>Cumple</v>
      </c>
      <c r="R982" s="1" t="s">
        <v>699</v>
      </c>
      <c r="S982" s="4">
        <v>1</v>
      </c>
      <c r="T982" s="9">
        <f>IF(SMS[[#This Row],[Legal]]="No Cumple",0,SMS[[#This Row],[Nota]])</f>
        <v>1</v>
      </c>
    </row>
    <row r="983" spans="1:20" x14ac:dyDescent="0.25">
      <c r="A983" s="1" t="str">
        <f>SMS[[#This Row],[ID Asesor]]&amp;SMS[[#This Row],[Fecha Monitoreo]]</f>
        <v>364345881</v>
      </c>
      <c r="B983" s="2">
        <v>45881</v>
      </c>
      <c r="C983" s="1" t="s">
        <v>50</v>
      </c>
      <c r="D983" s="1">
        <v>3643</v>
      </c>
      <c r="E983" s="2">
        <v>45881</v>
      </c>
      <c r="F983" s="3">
        <v>0.49375000000000002</v>
      </c>
      <c r="G983" s="1" t="s">
        <v>43</v>
      </c>
      <c r="H983" s="1" t="s">
        <v>52</v>
      </c>
      <c r="I983" s="1" t="s">
        <v>46</v>
      </c>
      <c r="J983" s="1" t="s">
        <v>46</v>
      </c>
      <c r="K983" s="1" t="s">
        <v>46</v>
      </c>
      <c r="L983" s="1" t="s">
        <v>46</v>
      </c>
      <c r="M983" s="1" t="s">
        <v>46</v>
      </c>
      <c r="N983" s="1" t="s">
        <v>46</v>
      </c>
      <c r="O983" s="1" t="s">
        <v>46</v>
      </c>
      <c r="P983" s="1" t="s">
        <v>46</v>
      </c>
      <c r="Q983" s="11" t="str">
        <f>IF(OR(SMS[[#This Row],[El mensaje es asertivo, sin maltrato]]="No Cumple",SMS[[#This Row],[No brinda información sensible o falsa que afecte al cliente o la aplicación]]="No Cumple"),"No Cumple","Cumple")</f>
        <v>Cumple</v>
      </c>
      <c r="R983" s="1" t="s">
        <v>2403</v>
      </c>
      <c r="S983" s="4">
        <v>1</v>
      </c>
      <c r="T983" s="9">
        <f>IF(SMS[[#This Row],[Legal]]="No Cumple",0,SMS[[#This Row],[Nota]])</f>
        <v>1</v>
      </c>
    </row>
    <row r="984" spans="1:20" x14ac:dyDescent="0.25">
      <c r="A984" s="1" t="str">
        <f>SMS[[#This Row],[ID Asesor]]&amp;SMS[[#This Row],[Fecha Monitoreo]]</f>
        <v>388945881</v>
      </c>
      <c r="B984" s="2">
        <v>45881</v>
      </c>
      <c r="C984" s="1" t="s">
        <v>42</v>
      </c>
      <c r="D984" s="1">
        <v>3889</v>
      </c>
      <c r="E984" s="2">
        <v>45881</v>
      </c>
      <c r="F984" s="3">
        <v>0.36736111111111114</v>
      </c>
      <c r="G984" s="1" t="s">
        <v>51</v>
      </c>
      <c r="H984" s="1" t="s">
        <v>52</v>
      </c>
      <c r="I984" s="1" t="s">
        <v>46</v>
      </c>
      <c r="J984" s="1" t="s">
        <v>46</v>
      </c>
      <c r="K984" s="1" t="s">
        <v>46</v>
      </c>
      <c r="L984" s="1" t="s">
        <v>46</v>
      </c>
      <c r="M984" s="1" t="s">
        <v>46</v>
      </c>
      <c r="N984" s="1" t="s">
        <v>46</v>
      </c>
      <c r="O984" s="1" t="s">
        <v>46</v>
      </c>
      <c r="P984" s="1" t="s">
        <v>46</v>
      </c>
      <c r="Q984" s="11" t="str">
        <f>IF(OR(SMS[[#This Row],[El mensaje es asertivo, sin maltrato]]="No Cumple",SMS[[#This Row],[No brinda información sensible o falsa que afecte al cliente o la aplicación]]="No Cumple"),"No Cumple","Cumple")</f>
        <v>Cumple</v>
      </c>
      <c r="R984" s="1" t="s">
        <v>102</v>
      </c>
      <c r="S984" s="4">
        <v>1</v>
      </c>
      <c r="T984" s="9">
        <f>IF(SMS[[#This Row],[Legal]]="No Cumple",0,SMS[[#This Row],[Nota]])</f>
        <v>1</v>
      </c>
    </row>
    <row r="985" spans="1:20" x14ac:dyDescent="0.25">
      <c r="A985" s="1" t="str">
        <f>SMS[[#This Row],[ID Asesor]]&amp;SMS[[#This Row],[Fecha Monitoreo]]</f>
        <v>402845881</v>
      </c>
      <c r="B985" s="2">
        <v>45881</v>
      </c>
      <c r="C985" s="1" t="s">
        <v>42</v>
      </c>
      <c r="D985" s="1">
        <v>4028</v>
      </c>
      <c r="E985" s="2">
        <v>45881</v>
      </c>
      <c r="F985" s="3">
        <v>0.45069444444444445</v>
      </c>
      <c r="G985" s="1" t="s">
        <v>51</v>
      </c>
      <c r="H985" s="1" t="s">
        <v>52</v>
      </c>
      <c r="I985" s="1" t="s">
        <v>46</v>
      </c>
      <c r="J985" s="1" t="s">
        <v>46</v>
      </c>
      <c r="K985" s="1" t="s">
        <v>46</v>
      </c>
      <c r="L985" s="1" t="s">
        <v>46</v>
      </c>
      <c r="M985" s="1" t="s">
        <v>46</v>
      </c>
      <c r="N985" s="1" t="s">
        <v>46</v>
      </c>
      <c r="O985" s="1" t="s">
        <v>46</v>
      </c>
      <c r="P985" s="1" t="s">
        <v>46</v>
      </c>
      <c r="Q985" s="11" t="str">
        <f>IF(OR(SMS[[#This Row],[El mensaje es asertivo, sin maltrato]]="No Cumple",SMS[[#This Row],[No brinda información sensible o falsa que afecte al cliente o la aplicación]]="No Cumple"),"No Cumple","Cumple")</f>
        <v>Cumple</v>
      </c>
      <c r="R985" s="1" t="s">
        <v>2448</v>
      </c>
      <c r="S985" s="4">
        <v>1</v>
      </c>
      <c r="T985" s="9">
        <f>IF(SMS[[#This Row],[Legal]]="No Cumple",0,SMS[[#This Row],[Nota]])</f>
        <v>1</v>
      </c>
    </row>
    <row r="986" spans="1:20" x14ac:dyDescent="0.25">
      <c r="A986" s="1" t="str">
        <f>SMS[[#This Row],[ID Asesor]]&amp;SMS[[#This Row],[Fecha Monitoreo]]</f>
        <v>406645881</v>
      </c>
      <c r="B986" s="2">
        <v>45881</v>
      </c>
      <c r="C986" s="1" t="s">
        <v>42</v>
      </c>
      <c r="D986" s="1">
        <v>4066</v>
      </c>
      <c r="E986" s="2">
        <v>45881</v>
      </c>
      <c r="F986" s="3">
        <v>0.49791666666666667</v>
      </c>
      <c r="G986" s="1" t="s">
        <v>51</v>
      </c>
      <c r="H986" s="1" t="s">
        <v>52</v>
      </c>
      <c r="I986" s="1" t="s">
        <v>47</v>
      </c>
      <c r="J986" s="1" t="s">
        <v>46</v>
      </c>
      <c r="K986" s="1" t="s">
        <v>46</v>
      </c>
      <c r="L986" s="1" t="s">
        <v>47</v>
      </c>
      <c r="M986" s="1" t="s">
        <v>46</v>
      </c>
      <c r="N986" s="1" t="s">
        <v>46</v>
      </c>
      <c r="O986" s="1" t="s">
        <v>46</v>
      </c>
      <c r="P986" s="1" t="s">
        <v>46</v>
      </c>
      <c r="Q986" s="11" t="str">
        <f>IF(OR(SMS[[#This Row],[El mensaje es asertivo, sin maltrato]]="No Cumple",SMS[[#This Row],[No brinda información sensible o falsa que afecte al cliente o la aplicación]]="No Cumple"),"No Cumple","Cumple")</f>
        <v>Cumple</v>
      </c>
      <c r="R986" s="1" t="s">
        <v>2449</v>
      </c>
      <c r="S986" s="4">
        <v>0.65</v>
      </c>
      <c r="T986" s="9">
        <f>IF(SMS[[#This Row],[Legal]]="No Cumple",0,SMS[[#This Row],[Nota]])</f>
        <v>0.65</v>
      </c>
    </row>
    <row r="987" spans="1:20" x14ac:dyDescent="0.25">
      <c r="A987" s="1" t="str">
        <f>SMS[[#This Row],[ID Asesor]]&amp;SMS[[#This Row],[Fecha Monitoreo]]</f>
        <v>385745881</v>
      </c>
      <c r="B987" s="2">
        <v>45881</v>
      </c>
      <c r="C987" s="1" t="s">
        <v>42</v>
      </c>
      <c r="D987" s="1">
        <v>3857</v>
      </c>
      <c r="E987" s="2">
        <v>45881</v>
      </c>
      <c r="F987" s="3">
        <v>0.45833333333333331</v>
      </c>
      <c r="G987" s="1" t="s">
        <v>60</v>
      </c>
      <c r="H987" s="1" t="s">
        <v>52</v>
      </c>
      <c r="I987" s="1" t="s">
        <v>46</v>
      </c>
      <c r="J987" s="1" t="s">
        <v>46</v>
      </c>
      <c r="K987" s="1" t="s">
        <v>46</v>
      </c>
      <c r="L987" s="1" t="s">
        <v>46</v>
      </c>
      <c r="M987" s="1" t="s">
        <v>46</v>
      </c>
      <c r="N987" s="1" t="s">
        <v>46</v>
      </c>
      <c r="O987" s="1" t="s">
        <v>47</v>
      </c>
      <c r="P987" s="1" t="s">
        <v>46</v>
      </c>
      <c r="Q987" s="11" t="str">
        <f>IF(OR(SMS[[#This Row],[El mensaje es asertivo, sin maltrato]]="No Cumple",SMS[[#This Row],[No brinda información sensible o falsa que afecte al cliente o la aplicación]]="No Cumple"),"No Cumple","Cumple")</f>
        <v>No Cumple</v>
      </c>
      <c r="R987" s="1" t="s">
        <v>1599</v>
      </c>
      <c r="S987" s="4">
        <v>1</v>
      </c>
      <c r="T987" s="9">
        <f>IF(SMS[[#This Row],[Legal]]="No Cumple",0,SMS[[#This Row],[Nota]])</f>
        <v>0</v>
      </c>
    </row>
    <row r="988" spans="1:20" x14ac:dyDescent="0.25">
      <c r="A988" s="1" t="str">
        <f>SMS[[#This Row],[ID Asesor]]&amp;SMS[[#This Row],[Fecha Monitoreo]]</f>
        <v>402145881</v>
      </c>
      <c r="B988" s="2">
        <v>45881</v>
      </c>
      <c r="C988" s="1" t="s">
        <v>696</v>
      </c>
      <c r="D988" s="1">
        <v>4021</v>
      </c>
      <c r="E988" s="2">
        <v>45881</v>
      </c>
      <c r="F988" s="3">
        <v>0.625</v>
      </c>
      <c r="G988" s="1" t="s">
        <v>58</v>
      </c>
      <c r="H988" s="1" t="s">
        <v>52</v>
      </c>
      <c r="I988" s="1" t="s">
        <v>46</v>
      </c>
      <c r="J988" s="1" t="s">
        <v>46</v>
      </c>
      <c r="K988" s="1" t="s">
        <v>46</v>
      </c>
      <c r="L988" s="1" t="s">
        <v>46</v>
      </c>
      <c r="M988" s="1" t="s">
        <v>46</v>
      </c>
      <c r="N988" s="1" t="s">
        <v>46</v>
      </c>
      <c r="O988" s="1" t="s">
        <v>46</v>
      </c>
      <c r="P988" s="1" t="s">
        <v>46</v>
      </c>
      <c r="Q988" s="11" t="str">
        <f>IF(OR(SMS[[#This Row],[El mensaje es asertivo, sin maltrato]]="No Cumple",SMS[[#This Row],[No brinda información sensible o falsa que afecte al cliente o la aplicación]]="No Cumple"),"No Cumple","Cumple")</f>
        <v>Cumple</v>
      </c>
      <c r="R988" s="1" t="s">
        <v>699</v>
      </c>
      <c r="S988" s="4">
        <v>1</v>
      </c>
      <c r="T988" s="9">
        <f>IF(SMS[[#This Row],[Legal]]="No Cumple",0,SMS[[#This Row],[Nota]])</f>
        <v>1</v>
      </c>
    </row>
    <row r="989" spans="1:20" x14ac:dyDescent="0.25">
      <c r="A989" s="1" t="str">
        <f>SMS[[#This Row],[ID Asesor]]&amp;SMS[[#This Row],[Fecha Monitoreo]]</f>
        <v>401945881</v>
      </c>
      <c r="B989" s="2">
        <v>45881</v>
      </c>
      <c r="C989" s="1" t="s">
        <v>696</v>
      </c>
      <c r="D989" s="1">
        <v>4019</v>
      </c>
      <c r="E989" s="2">
        <v>45881</v>
      </c>
      <c r="F989" s="3">
        <v>0.33402777777777776</v>
      </c>
      <c r="G989" s="1" t="s">
        <v>58</v>
      </c>
      <c r="H989" s="1" t="s">
        <v>52</v>
      </c>
      <c r="I989" s="1" t="s">
        <v>47</v>
      </c>
      <c r="J989" s="1" t="s">
        <v>46</v>
      </c>
      <c r="K989" s="1" t="s">
        <v>46</v>
      </c>
      <c r="L989" s="1" t="s">
        <v>46</v>
      </c>
      <c r="M989" s="1" t="s">
        <v>46</v>
      </c>
      <c r="N989" s="1" t="s">
        <v>46</v>
      </c>
      <c r="O989" s="1" t="s">
        <v>46</v>
      </c>
      <c r="P989" s="1" t="s">
        <v>46</v>
      </c>
      <c r="Q989" s="11" t="str">
        <f>IF(OR(SMS[[#This Row],[El mensaje es asertivo, sin maltrato]]="No Cumple",SMS[[#This Row],[No brinda información sensible o falsa que afecte al cliente o la aplicación]]="No Cumple"),"No Cumple","Cumple")</f>
        <v>Cumple</v>
      </c>
      <c r="R989" s="1" t="s">
        <v>2450</v>
      </c>
      <c r="S989" s="4">
        <v>0.85</v>
      </c>
      <c r="T989" s="9">
        <f>IF(SMS[[#This Row],[Legal]]="No Cumple",0,SMS[[#This Row],[Nota]])</f>
        <v>0.85</v>
      </c>
    </row>
    <row r="990" spans="1:20" x14ac:dyDescent="0.25">
      <c r="A990" s="1" t="str">
        <f>SMS[[#This Row],[ID Asesor]]&amp;SMS[[#This Row],[Fecha Monitoreo]]</f>
        <v>337245881</v>
      </c>
      <c r="B990" s="2">
        <v>45881</v>
      </c>
      <c r="C990" s="1" t="s">
        <v>696</v>
      </c>
      <c r="D990" s="1">
        <v>3372</v>
      </c>
      <c r="E990" s="2">
        <v>45881</v>
      </c>
      <c r="F990" s="3">
        <v>0.61597222222222225</v>
      </c>
      <c r="G990" s="1" t="s">
        <v>58</v>
      </c>
      <c r="H990" s="1" t="s">
        <v>52</v>
      </c>
      <c r="I990" s="1" t="s">
        <v>46</v>
      </c>
      <c r="J990" s="1" t="s">
        <v>46</v>
      </c>
      <c r="K990" s="1" t="s">
        <v>46</v>
      </c>
      <c r="L990" s="1" t="s">
        <v>46</v>
      </c>
      <c r="M990" s="1" t="s">
        <v>46</v>
      </c>
      <c r="N990" s="1" t="s">
        <v>46</v>
      </c>
      <c r="O990" s="1" t="s">
        <v>46</v>
      </c>
      <c r="P990" s="1" t="s">
        <v>46</v>
      </c>
      <c r="Q990" s="11" t="str">
        <f>IF(OR(SMS[[#This Row],[El mensaje es asertivo, sin maltrato]]="No Cumple",SMS[[#This Row],[No brinda información sensible o falsa que afecte al cliente o la aplicación]]="No Cumple"),"No Cumple","Cumple")</f>
        <v>Cumple</v>
      </c>
      <c r="R990" s="1" t="s">
        <v>699</v>
      </c>
      <c r="S990" s="4">
        <v>1</v>
      </c>
      <c r="T990" s="9">
        <f>IF(SMS[[#This Row],[Legal]]="No Cumple",0,SMS[[#This Row],[Nota]])</f>
        <v>1</v>
      </c>
    </row>
    <row r="991" spans="1:20" x14ac:dyDescent="0.25">
      <c r="A991" s="1" t="str">
        <f>SMS[[#This Row],[ID Asesor]]&amp;SMS[[#This Row],[Fecha Monitoreo]]</f>
        <v>408945881</v>
      </c>
      <c r="B991" s="2">
        <v>45881</v>
      </c>
      <c r="C991" s="1" t="s">
        <v>126</v>
      </c>
      <c r="D991" s="1">
        <v>4089</v>
      </c>
      <c r="E991" s="2">
        <v>45881</v>
      </c>
      <c r="F991" s="3">
        <v>0.51249999999999996</v>
      </c>
      <c r="G991" s="1" t="s">
        <v>58</v>
      </c>
      <c r="H991" s="1" t="s">
        <v>52</v>
      </c>
      <c r="I991" s="1" t="s">
        <v>46</v>
      </c>
      <c r="J991" s="1" t="s">
        <v>46</v>
      </c>
      <c r="K991" s="1" t="s">
        <v>46</v>
      </c>
      <c r="L991" s="1" t="s">
        <v>46</v>
      </c>
      <c r="M991" s="1" t="s">
        <v>46</v>
      </c>
      <c r="N991" s="1" t="s">
        <v>46</v>
      </c>
      <c r="O991" s="1" t="s">
        <v>46</v>
      </c>
      <c r="P991" s="1" t="s">
        <v>46</v>
      </c>
      <c r="Q991" s="11" t="str">
        <f>IF(OR(SMS[[#This Row],[El mensaje es asertivo, sin maltrato]]="No Cumple",SMS[[#This Row],[No brinda información sensible o falsa que afecte al cliente o la aplicación]]="No Cumple"),"No Cumple","Cumple")</f>
        <v>Cumple</v>
      </c>
      <c r="R991" s="1" t="s">
        <v>131</v>
      </c>
      <c r="S991" s="4">
        <v>1</v>
      </c>
      <c r="T991" s="9">
        <f>IF(SMS[[#This Row],[Legal]]="No Cumple",0,SMS[[#This Row],[Nota]])</f>
        <v>1</v>
      </c>
    </row>
    <row r="992" spans="1:20" x14ac:dyDescent="0.25">
      <c r="A992" s="1" t="str">
        <f>SMS[[#This Row],[ID Asesor]]&amp;SMS[[#This Row],[Fecha Monitoreo]]</f>
        <v>388045881</v>
      </c>
      <c r="B992" s="2">
        <v>45881</v>
      </c>
      <c r="C992" s="1" t="s">
        <v>696</v>
      </c>
      <c r="D992" s="1">
        <v>3880</v>
      </c>
      <c r="E992" s="2">
        <v>45881</v>
      </c>
      <c r="F992" s="3">
        <v>0.36944444444444446</v>
      </c>
      <c r="G992" s="1" t="s">
        <v>58</v>
      </c>
      <c r="H992" s="1" t="s">
        <v>52</v>
      </c>
      <c r="I992" s="1" t="s">
        <v>46</v>
      </c>
      <c r="J992" s="1" t="s">
        <v>46</v>
      </c>
      <c r="K992" s="1" t="s">
        <v>46</v>
      </c>
      <c r="L992" s="1" t="s">
        <v>46</v>
      </c>
      <c r="M992" s="1" t="s">
        <v>46</v>
      </c>
      <c r="N992" s="1" t="s">
        <v>46</v>
      </c>
      <c r="O992" s="1" t="s">
        <v>46</v>
      </c>
      <c r="P992" s="1" t="s">
        <v>46</v>
      </c>
      <c r="Q992" s="11" t="str">
        <f>IF(OR(SMS[[#This Row],[El mensaje es asertivo, sin maltrato]]="No Cumple",SMS[[#This Row],[No brinda información sensible o falsa que afecte al cliente o la aplicación]]="No Cumple"),"No Cumple","Cumple")</f>
        <v>Cumple</v>
      </c>
      <c r="R992" s="1" t="s">
        <v>699</v>
      </c>
      <c r="S992" s="4">
        <v>1</v>
      </c>
      <c r="T992" s="9">
        <f>IF(SMS[[#This Row],[Legal]]="No Cumple",0,SMS[[#This Row],[Nota]])</f>
        <v>1</v>
      </c>
    </row>
    <row r="993" spans="1:20" x14ac:dyDescent="0.25">
      <c r="A993" s="1" t="str">
        <f>SMS[[#This Row],[ID Asesor]]&amp;SMS[[#This Row],[Fecha Monitoreo]]</f>
        <v>409145881</v>
      </c>
      <c r="B993" s="2">
        <v>45881</v>
      </c>
      <c r="C993" s="1" t="s">
        <v>126</v>
      </c>
      <c r="D993" s="1">
        <v>4091</v>
      </c>
      <c r="E993" s="2">
        <v>45881</v>
      </c>
      <c r="F993" s="3">
        <v>0.65555555555555556</v>
      </c>
      <c r="G993" s="1" t="s">
        <v>58</v>
      </c>
      <c r="H993" s="1" t="s">
        <v>52</v>
      </c>
      <c r="I993" s="1" t="s">
        <v>46</v>
      </c>
      <c r="J993" s="1" t="s">
        <v>46</v>
      </c>
      <c r="K993" s="1" t="s">
        <v>46</v>
      </c>
      <c r="L993" s="1" t="s">
        <v>46</v>
      </c>
      <c r="M993" s="1" t="s">
        <v>46</v>
      </c>
      <c r="N993" s="1" t="s">
        <v>46</v>
      </c>
      <c r="O993" s="1" t="s">
        <v>46</v>
      </c>
      <c r="P993" s="1" t="s">
        <v>46</v>
      </c>
      <c r="Q993" s="11" t="str">
        <f>IF(OR(SMS[[#This Row],[El mensaje es asertivo, sin maltrato]]="No Cumple",SMS[[#This Row],[No brinda información sensible o falsa que afecte al cliente o la aplicación]]="No Cumple"),"No Cumple","Cumple")</f>
        <v>Cumple</v>
      </c>
      <c r="R993" s="1" t="s">
        <v>131</v>
      </c>
      <c r="S993" s="4">
        <v>1</v>
      </c>
      <c r="T993" s="9">
        <f>IF(SMS[[#This Row],[Legal]]="No Cumple",0,SMS[[#This Row],[Nota]])</f>
        <v>1</v>
      </c>
    </row>
    <row r="994" spans="1:20" x14ac:dyDescent="0.25">
      <c r="A994" s="1" t="str">
        <f>SMS[[#This Row],[ID Asesor]]&amp;SMS[[#This Row],[Fecha Monitoreo]]</f>
        <v>338245881</v>
      </c>
      <c r="B994" s="2">
        <v>45881</v>
      </c>
      <c r="C994" s="1" t="s">
        <v>126</v>
      </c>
      <c r="D994" s="1">
        <v>3382</v>
      </c>
      <c r="E994" s="2">
        <v>45881</v>
      </c>
      <c r="F994" s="3">
        <v>0.53055555555555556</v>
      </c>
      <c r="G994" s="1" t="s">
        <v>51</v>
      </c>
      <c r="H994" s="1" t="s">
        <v>52</v>
      </c>
      <c r="I994" s="1" t="s">
        <v>46</v>
      </c>
      <c r="J994" s="1" t="s">
        <v>46</v>
      </c>
      <c r="K994" s="1" t="s">
        <v>46</v>
      </c>
      <c r="L994" s="1" t="s">
        <v>46</v>
      </c>
      <c r="M994" s="1" t="s">
        <v>46</v>
      </c>
      <c r="N994" s="1" t="s">
        <v>46</v>
      </c>
      <c r="O994" s="1" t="s">
        <v>46</v>
      </c>
      <c r="P994" s="1" t="s">
        <v>46</v>
      </c>
      <c r="Q994" s="11" t="str">
        <f>IF(OR(SMS[[#This Row],[El mensaje es asertivo, sin maltrato]]="No Cumple",SMS[[#This Row],[No brinda información sensible o falsa que afecte al cliente o la aplicación]]="No Cumple"),"No Cumple","Cumple")</f>
        <v>Cumple</v>
      </c>
      <c r="R994" s="1" t="s">
        <v>133</v>
      </c>
      <c r="S994" s="4">
        <v>1</v>
      </c>
      <c r="T994" s="9">
        <f>IF(SMS[[#This Row],[Legal]]="No Cumple",0,SMS[[#This Row],[Nota]])</f>
        <v>1</v>
      </c>
    </row>
    <row r="995" spans="1:20" x14ac:dyDescent="0.25">
      <c r="A995" s="1" t="str">
        <f>SMS[[#This Row],[ID Asesor]]&amp;SMS[[#This Row],[Fecha Monitoreo]]</f>
        <v>381745881</v>
      </c>
      <c r="B995" s="2">
        <v>45881</v>
      </c>
      <c r="C995" s="1" t="s">
        <v>126</v>
      </c>
      <c r="D995" s="1">
        <v>3817</v>
      </c>
      <c r="E995" s="2">
        <v>45881</v>
      </c>
      <c r="F995" s="3">
        <v>0.65208333333333335</v>
      </c>
      <c r="G995" s="1" t="s">
        <v>51</v>
      </c>
      <c r="H995" s="1" t="s">
        <v>52</v>
      </c>
      <c r="I995" s="1" t="s">
        <v>46</v>
      </c>
      <c r="J995" s="1" t="s">
        <v>46</v>
      </c>
      <c r="K995" s="1" t="s">
        <v>46</v>
      </c>
      <c r="L995" s="1" t="s">
        <v>46</v>
      </c>
      <c r="M995" s="1" t="s">
        <v>46</v>
      </c>
      <c r="N995" s="1" t="s">
        <v>46</v>
      </c>
      <c r="O995" s="1" t="s">
        <v>46</v>
      </c>
      <c r="P995" s="1" t="s">
        <v>46</v>
      </c>
      <c r="Q995" s="11" t="str">
        <f>IF(OR(SMS[[#This Row],[El mensaje es asertivo, sin maltrato]]="No Cumple",SMS[[#This Row],[No brinda información sensible o falsa que afecte al cliente o la aplicación]]="No Cumple"),"No Cumple","Cumple")</f>
        <v>Cumple</v>
      </c>
      <c r="R995" s="1" t="s">
        <v>133</v>
      </c>
      <c r="S995" s="4">
        <v>1</v>
      </c>
      <c r="T995" s="9">
        <f>IF(SMS[[#This Row],[Legal]]="No Cumple",0,SMS[[#This Row],[Nota]])</f>
        <v>1</v>
      </c>
    </row>
    <row r="996" spans="1:20" x14ac:dyDescent="0.25">
      <c r="A996" s="1" t="str">
        <f>SMS[[#This Row],[ID Asesor]]&amp;SMS[[#This Row],[Fecha Monitoreo]]</f>
        <v>407145881</v>
      </c>
      <c r="B996" s="2">
        <v>45881</v>
      </c>
      <c r="C996" s="1" t="s">
        <v>50</v>
      </c>
      <c r="D996" s="1">
        <v>4071</v>
      </c>
      <c r="E996" s="2">
        <v>45881</v>
      </c>
      <c r="F996" s="3">
        <v>0.53125</v>
      </c>
      <c r="G996" s="1" t="s">
        <v>51</v>
      </c>
      <c r="H996" s="1" t="s">
        <v>52</v>
      </c>
      <c r="I996" s="1" t="s">
        <v>46</v>
      </c>
      <c r="J996" s="1" t="s">
        <v>46</v>
      </c>
      <c r="K996" s="1" t="s">
        <v>46</v>
      </c>
      <c r="L996" s="1" t="s">
        <v>46</v>
      </c>
      <c r="M996" s="1" t="s">
        <v>46</v>
      </c>
      <c r="N996" s="1" t="s">
        <v>46</v>
      </c>
      <c r="O996" s="1" t="s">
        <v>46</v>
      </c>
      <c r="P996" s="1" t="s">
        <v>46</v>
      </c>
      <c r="Q996" s="11" t="str">
        <f>IF(OR(SMS[[#This Row],[El mensaje es asertivo, sin maltrato]]="No Cumple",SMS[[#This Row],[No brinda información sensible o falsa que afecte al cliente o la aplicación]]="No Cumple"),"No Cumple","Cumple")</f>
        <v>Cumple</v>
      </c>
      <c r="R996" s="1" t="s">
        <v>2451</v>
      </c>
      <c r="S996" s="4">
        <v>1</v>
      </c>
      <c r="T996" s="9">
        <f>IF(SMS[[#This Row],[Legal]]="No Cumple",0,SMS[[#This Row],[Nota]])</f>
        <v>1</v>
      </c>
    </row>
    <row r="997" spans="1:20" x14ac:dyDescent="0.25">
      <c r="A997" s="1" t="str">
        <f>SMS[[#This Row],[ID Asesor]]&amp;SMS[[#This Row],[Fecha Monitoreo]]</f>
        <v>366445881</v>
      </c>
      <c r="B997" s="2">
        <v>45881</v>
      </c>
      <c r="C997" s="1" t="s">
        <v>50</v>
      </c>
      <c r="D997" s="1">
        <v>3664</v>
      </c>
      <c r="E997" s="2">
        <v>45881</v>
      </c>
      <c r="F997" s="3">
        <v>0.50138888888888888</v>
      </c>
      <c r="G997" s="1" t="s">
        <v>51</v>
      </c>
      <c r="H997" s="1" t="s">
        <v>52</v>
      </c>
      <c r="I997" s="1" t="s">
        <v>46</v>
      </c>
      <c r="J997" s="1" t="s">
        <v>46</v>
      </c>
      <c r="K997" s="1" t="s">
        <v>46</v>
      </c>
      <c r="L997" s="1" t="s">
        <v>46</v>
      </c>
      <c r="M997" s="1" t="s">
        <v>46</v>
      </c>
      <c r="N997" s="1" t="s">
        <v>47</v>
      </c>
      <c r="O997" s="1" t="s">
        <v>46</v>
      </c>
      <c r="P997" s="1" t="s">
        <v>46</v>
      </c>
      <c r="Q997" s="11" t="str">
        <f>IF(OR(SMS[[#This Row],[El mensaje es asertivo, sin maltrato]]="No Cumple",SMS[[#This Row],[No brinda información sensible o falsa que afecte al cliente o la aplicación]]="No Cumple"),"No Cumple","Cumple")</f>
        <v>Cumple</v>
      </c>
      <c r="R997" s="1" t="s">
        <v>2452</v>
      </c>
      <c r="S997" s="4">
        <v>0.85</v>
      </c>
      <c r="T997" s="9">
        <f>IF(SMS[[#This Row],[Legal]]="No Cumple",0,SMS[[#This Row],[Nota]])</f>
        <v>0.85</v>
      </c>
    </row>
    <row r="998" spans="1:20" x14ac:dyDescent="0.25">
      <c r="A998" s="1" t="str">
        <f>SMS[[#This Row],[ID Asesor]]&amp;SMS[[#This Row],[Fecha Monitoreo]]</f>
        <v>228145881</v>
      </c>
      <c r="B998" s="2">
        <v>45881</v>
      </c>
      <c r="C998" s="1" t="s">
        <v>59</v>
      </c>
      <c r="D998" s="1">
        <v>2281</v>
      </c>
      <c r="E998" s="2">
        <v>45881</v>
      </c>
      <c r="F998" s="3">
        <v>0.68194444444444446</v>
      </c>
      <c r="G998" s="1" t="s">
        <v>60</v>
      </c>
      <c r="H998" s="1" t="s">
        <v>52</v>
      </c>
      <c r="I998" s="1" t="s">
        <v>46</v>
      </c>
      <c r="J998" s="1" t="s">
        <v>46</v>
      </c>
      <c r="K998" s="1" t="s">
        <v>46</v>
      </c>
      <c r="L998" s="1" t="s">
        <v>46</v>
      </c>
      <c r="M998" s="1" t="s">
        <v>46</v>
      </c>
      <c r="N998" s="1" t="s">
        <v>46</v>
      </c>
      <c r="O998" s="1" t="s">
        <v>46</v>
      </c>
      <c r="P998" s="1" t="s">
        <v>46</v>
      </c>
      <c r="Q998" s="11" t="str">
        <f>IF(OR(SMS[[#This Row],[El mensaje es asertivo, sin maltrato]]="No Cumple",SMS[[#This Row],[No brinda información sensible o falsa que afecte al cliente o la aplicación]]="No Cumple"),"No Cumple","Cumple")</f>
        <v>Cumple</v>
      </c>
      <c r="R998" s="1" t="s">
        <v>75</v>
      </c>
      <c r="S998" s="4">
        <v>1</v>
      </c>
      <c r="T998" s="9">
        <f>IF(SMS[[#This Row],[Legal]]="No Cumple",0,SMS[[#This Row],[Nota]])</f>
        <v>1</v>
      </c>
    </row>
    <row r="999" spans="1:20" x14ac:dyDescent="0.25">
      <c r="A999" s="1" t="str">
        <f>SMS[[#This Row],[ID Asesor]]&amp;SMS[[#This Row],[Fecha Monitoreo]]</f>
        <v>366345881</v>
      </c>
      <c r="B999" s="2">
        <v>45881</v>
      </c>
      <c r="C999" s="1" t="s">
        <v>59</v>
      </c>
      <c r="D999" s="1">
        <v>3663</v>
      </c>
      <c r="E999" s="2">
        <v>45881</v>
      </c>
      <c r="F999" s="3">
        <v>0.61458333333333337</v>
      </c>
      <c r="G999" s="1" t="s">
        <v>58</v>
      </c>
      <c r="H999" s="1" t="s">
        <v>52</v>
      </c>
      <c r="I999" s="1" t="s">
        <v>46</v>
      </c>
      <c r="J999" s="1" t="s">
        <v>46</v>
      </c>
      <c r="K999" s="1" t="s">
        <v>46</v>
      </c>
      <c r="L999" s="1" t="s">
        <v>46</v>
      </c>
      <c r="M999" s="1" t="s">
        <v>46</v>
      </c>
      <c r="N999" s="1" t="s">
        <v>46</v>
      </c>
      <c r="O999" s="1" t="s">
        <v>46</v>
      </c>
      <c r="P999" s="1" t="s">
        <v>46</v>
      </c>
      <c r="Q999" s="11" t="str">
        <f>IF(OR(SMS[[#This Row],[El mensaje es asertivo, sin maltrato]]="No Cumple",SMS[[#This Row],[No brinda información sensible o falsa que afecte al cliente o la aplicación]]="No Cumple"),"No Cumple","Cumple")</f>
        <v>Cumple</v>
      </c>
      <c r="R999" s="1" t="s">
        <v>75</v>
      </c>
      <c r="S999" s="4">
        <v>1</v>
      </c>
      <c r="T999" s="9">
        <f>IF(SMS[[#This Row],[Legal]]="No Cumple",0,SMS[[#This Row],[Nota]])</f>
        <v>1</v>
      </c>
    </row>
    <row r="1000" spans="1:20" x14ac:dyDescent="0.25">
      <c r="A1000" s="1" t="str">
        <f>SMS[[#This Row],[ID Asesor]]&amp;SMS[[#This Row],[Fecha Monitoreo]]</f>
        <v>396945881</v>
      </c>
      <c r="B1000" s="2">
        <v>45881</v>
      </c>
      <c r="C1000" s="1" t="s">
        <v>59</v>
      </c>
      <c r="D1000" s="1">
        <v>3969</v>
      </c>
      <c r="E1000" s="2">
        <v>45881</v>
      </c>
      <c r="F1000" s="3">
        <v>0.61805555555555558</v>
      </c>
      <c r="G1000" s="1" t="s">
        <v>60</v>
      </c>
      <c r="H1000" s="1" t="s">
        <v>52</v>
      </c>
      <c r="I1000" s="1" t="s">
        <v>46</v>
      </c>
      <c r="J1000" s="1" t="s">
        <v>46</v>
      </c>
      <c r="K1000" s="1" t="s">
        <v>46</v>
      </c>
      <c r="L1000" s="1" t="s">
        <v>46</v>
      </c>
      <c r="M1000" s="1" t="s">
        <v>46</v>
      </c>
      <c r="N1000" s="1" t="s">
        <v>46</v>
      </c>
      <c r="O1000" s="1" t="s">
        <v>46</v>
      </c>
      <c r="P1000" s="1" t="s">
        <v>46</v>
      </c>
      <c r="Q1000" s="11" t="str">
        <f>IF(OR(SMS[[#This Row],[El mensaje es asertivo, sin maltrato]]="No Cumple",SMS[[#This Row],[No brinda información sensible o falsa que afecte al cliente o la aplicación]]="No Cumple"),"No Cumple","Cumple")</f>
        <v>Cumple</v>
      </c>
      <c r="R1000" s="1" t="s">
        <v>75</v>
      </c>
      <c r="S1000" s="4">
        <v>1</v>
      </c>
      <c r="T1000" s="9">
        <f>IF(SMS[[#This Row],[Legal]]="No Cumple",0,SMS[[#This Row],[Nota]])</f>
        <v>1</v>
      </c>
    </row>
    <row r="1001" spans="1:20" x14ac:dyDescent="0.25">
      <c r="A1001" s="1" t="str">
        <f>SMS[[#This Row],[ID Asesor]]&amp;SMS[[#This Row],[Fecha Monitoreo]]</f>
        <v>389645881</v>
      </c>
      <c r="B1001" s="2">
        <v>45881</v>
      </c>
      <c r="C1001" s="1" t="s">
        <v>59</v>
      </c>
      <c r="D1001" s="1">
        <v>3896</v>
      </c>
      <c r="E1001" s="2">
        <v>45881</v>
      </c>
      <c r="F1001" s="3">
        <v>0.63402777777777775</v>
      </c>
      <c r="G1001" s="1" t="s">
        <v>43</v>
      </c>
      <c r="H1001" s="1" t="s">
        <v>52</v>
      </c>
      <c r="I1001" s="1" t="s">
        <v>46</v>
      </c>
      <c r="J1001" s="1" t="s">
        <v>46</v>
      </c>
      <c r="K1001" s="1" t="s">
        <v>46</v>
      </c>
      <c r="L1001" s="1" t="s">
        <v>46</v>
      </c>
      <c r="M1001" s="1" t="s">
        <v>46</v>
      </c>
      <c r="N1001" s="1" t="s">
        <v>46</v>
      </c>
      <c r="O1001" s="1" t="s">
        <v>46</v>
      </c>
      <c r="P1001" s="1" t="s">
        <v>46</v>
      </c>
      <c r="Q1001" s="11" t="str">
        <f>IF(OR(SMS[[#This Row],[El mensaje es asertivo, sin maltrato]]="No Cumple",SMS[[#This Row],[No brinda información sensible o falsa que afecte al cliente o la aplicación]]="No Cumple"),"No Cumple","Cumple")</f>
        <v>Cumple</v>
      </c>
      <c r="R1001" s="1" t="s">
        <v>75</v>
      </c>
      <c r="S1001" s="4">
        <v>1</v>
      </c>
      <c r="T1001" s="9">
        <f>IF(SMS[[#This Row],[Legal]]="No Cumple",0,SMS[[#This Row],[Nota]])</f>
        <v>1</v>
      </c>
    </row>
    <row r="1002" spans="1:20" x14ac:dyDescent="0.25">
      <c r="A1002" s="1" t="str">
        <f>SMS[[#This Row],[ID Asesor]]&amp;SMS[[#This Row],[Fecha Monitoreo]]</f>
        <v>398545882</v>
      </c>
      <c r="B1002" s="2">
        <v>45882</v>
      </c>
      <c r="C1002" s="1" t="s">
        <v>50</v>
      </c>
      <c r="D1002" s="1">
        <v>3985</v>
      </c>
      <c r="E1002" s="2">
        <v>45882</v>
      </c>
      <c r="F1002" s="3">
        <v>0.36180555555555555</v>
      </c>
      <c r="G1002" s="1" t="s">
        <v>51</v>
      </c>
      <c r="H1002" s="1" t="s">
        <v>52</v>
      </c>
      <c r="I1002" s="1" t="s">
        <v>46</v>
      </c>
      <c r="J1002" s="1" t="s">
        <v>46</v>
      </c>
      <c r="K1002" s="1" t="s">
        <v>46</v>
      </c>
      <c r="L1002" s="1" t="s">
        <v>46</v>
      </c>
      <c r="M1002" s="1" t="s">
        <v>46</v>
      </c>
      <c r="N1002" s="1" t="s">
        <v>46</v>
      </c>
      <c r="O1002" s="1" t="s">
        <v>46</v>
      </c>
      <c r="P1002" s="1" t="s">
        <v>46</v>
      </c>
      <c r="Q1002" s="11" t="str">
        <f>IF(OR(SMS[[#This Row],[El mensaje es asertivo, sin maltrato]]="No Cumple",SMS[[#This Row],[No brinda información sensible o falsa que afecte al cliente o la aplicación]]="No Cumple"),"No Cumple","Cumple")</f>
        <v>Cumple</v>
      </c>
      <c r="R1002" s="1" t="s">
        <v>2453</v>
      </c>
      <c r="S1002" s="4">
        <v>1</v>
      </c>
      <c r="T1002" s="9">
        <f>IF(SMS[[#This Row],[Legal]]="No Cumple",0,SMS[[#This Row],[Nota]])</f>
        <v>1</v>
      </c>
    </row>
    <row r="1003" spans="1:20" x14ac:dyDescent="0.25">
      <c r="A1003" s="1" t="str">
        <f>SMS[[#This Row],[ID Asesor]]&amp;SMS[[#This Row],[Fecha Monitoreo]]</f>
        <v>364445882</v>
      </c>
      <c r="B1003" s="2">
        <v>45882</v>
      </c>
      <c r="C1003" s="1" t="s">
        <v>42</v>
      </c>
      <c r="D1003" s="1">
        <v>3644</v>
      </c>
      <c r="E1003" s="2">
        <v>45882</v>
      </c>
      <c r="F1003" s="3">
        <v>0.40625</v>
      </c>
      <c r="G1003" s="1" t="s">
        <v>51</v>
      </c>
      <c r="H1003" s="1" t="s">
        <v>52</v>
      </c>
      <c r="I1003" s="1" t="s">
        <v>46</v>
      </c>
      <c r="J1003" s="1" t="s">
        <v>46</v>
      </c>
      <c r="K1003" s="1" t="s">
        <v>46</v>
      </c>
      <c r="L1003" s="1" t="s">
        <v>46</v>
      </c>
      <c r="M1003" s="1" t="s">
        <v>46</v>
      </c>
      <c r="N1003" s="1" t="s">
        <v>46</v>
      </c>
      <c r="O1003" s="1" t="s">
        <v>46</v>
      </c>
      <c r="P1003" s="1" t="s">
        <v>46</v>
      </c>
      <c r="Q1003" s="11" t="str">
        <f>IF(OR(SMS[[#This Row],[El mensaje es asertivo, sin maltrato]]="No Cumple",SMS[[#This Row],[No brinda información sensible o falsa que afecte al cliente o la aplicación]]="No Cumple"),"No Cumple","Cumple")</f>
        <v>Cumple</v>
      </c>
      <c r="R1003" s="1" t="s">
        <v>102</v>
      </c>
      <c r="S1003" s="4">
        <v>1</v>
      </c>
      <c r="T1003" s="9">
        <f>IF(SMS[[#This Row],[Legal]]="No Cumple",0,SMS[[#This Row],[Nota]])</f>
        <v>1</v>
      </c>
    </row>
    <row r="1004" spans="1:20" x14ac:dyDescent="0.25">
      <c r="A1004" s="1" t="str">
        <f>SMS[[#This Row],[ID Asesor]]&amp;SMS[[#This Row],[Fecha Monitoreo]]</f>
        <v>398645882</v>
      </c>
      <c r="B1004" s="2">
        <v>45882</v>
      </c>
      <c r="C1004" s="1" t="s">
        <v>42</v>
      </c>
      <c r="D1004" s="1">
        <v>3986</v>
      </c>
      <c r="E1004" s="2">
        <v>45882</v>
      </c>
      <c r="F1004" s="3">
        <v>0.40416666666666667</v>
      </c>
      <c r="G1004" s="1" t="s">
        <v>51</v>
      </c>
      <c r="H1004" s="1" t="s">
        <v>52</v>
      </c>
      <c r="I1004" s="1" t="s">
        <v>46</v>
      </c>
      <c r="J1004" s="1" t="s">
        <v>46</v>
      </c>
      <c r="K1004" s="1" t="s">
        <v>46</v>
      </c>
      <c r="L1004" s="1" t="s">
        <v>46</v>
      </c>
      <c r="M1004" s="1" t="s">
        <v>46</v>
      </c>
      <c r="N1004" s="1" t="s">
        <v>46</v>
      </c>
      <c r="O1004" s="1" t="s">
        <v>46</v>
      </c>
      <c r="P1004" s="1" t="s">
        <v>46</v>
      </c>
      <c r="Q1004" s="11" t="str">
        <f>IF(OR(SMS[[#This Row],[El mensaje es asertivo, sin maltrato]]="No Cumple",SMS[[#This Row],[No brinda información sensible o falsa que afecte al cliente o la aplicación]]="No Cumple"),"No Cumple","Cumple")</f>
        <v>Cumple</v>
      </c>
      <c r="R1004" s="1" t="s">
        <v>95</v>
      </c>
      <c r="S1004" s="4">
        <v>1</v>
      </c>
      <c r="T1004" s="9">
        <f>IF(SMS[[#This Row],[Legal]]="No Cumple",0,SMS[[#This Row],[Nota]])</f>
        <v>1</v>
      </c>
    </row>
    <row r="1005" spans="1:20" x14ac:dyDescent="0.25">
      <c r="A1005" s="1" t="str">
        <f>SMS[[#This Row],[ID Asesor]]&amp;SMS[[#This Row],[Fecha Monitoreo]]</f>
        <v>301145882</v>
      </c>
      <c r="B1005" s="2">
        <v>45882</v>
      </c>
      <c r="C1005" s="1" t="s">
        <v>50</v>
      </c>
      <c r="D1005" s="1">
        <v>3011</v>
      </c>
      <c r="E1005" s="2">
        <v>45882</v>
      </c>
      <c r="F1005" s="3">
        <v>0.51111111111111107</v>
      </c>
      <c r="G1005" s="1" t="s">
        <v>43</v>
      </c>
      <c r="H1005" s="1" t="s">
        <v>52</v>
      </c>
      <c r="I1005" s="1" t="s">
        <v>46</v>
      </c>
      <c r="J1005" s="1" t="s">
        <v>46</v>
      </c>
      <c r="K1005" s="1" t="s">
        <v>46</v>
      </c>
      <c r="L1005" s="1" t="s">
        <v>46</v>
      </c>
      <c r="M1005" s="1" t="s">
        <v>46</v>
      </c>
      <c r="N1005" s="1" t="s">
        <v>46</v>
      </c>
      <c r="O1005" s="1" t="s">
        <v>46</v>
      </c>
      <c r="P1005" s="1" t="s">
        <v>46</v>
      </c>
      <c r="Q1005" s="11" t="str">
        <f>IF(OR(SMS[[#This Row],[El mensaje es asertivo, sin maltrato]]="No Cumple",SMS[[#This Row],[No brinda información sensible o falsa que afecte al cliente o la aplicación]]="No Cumple"),"No Cumple","Cumple")</f>
        <v>Cumple</v>
      </c>
      <c r="R1005" s="1" t="s">
        <v>2454</v>
      </c>
      <c r="S1005" s="4">
        <v>1</v>
      </c>
      <c r="T1005" s="9">
        <f>IF(SMS[[#This Row],[Legal]]="No Cumple",0,SMS[[#This Row],[Nota]])</f>
        <v>1</v>
      </c>
    </row>
    <row r="1006" spans="1:20" x14ac:dyDescent="0.25">
      <c r="A1006" s="1" t="str">
        <f>SMS[[#This Row],[ID Asesor]]&amp;SMS[[#This Row],[Fecha Monitoreo]]</f>
        <v>407245882</v>
      </c>
      <c r="B1006" s="2">
        <v>45882</v>
      </c>
      <c r="C1006" s="1" t="s">
        <v>42</v>
      </c>
      <c r="D1006" s="1">
        <v>4072</v>
      </c>
      <c r="E1006" s="2">
        <v>45882</v>
      </c>
      <c r="F1006" s="3">
        <v>0.43194444444444446</v>
      </c>
      <c r="G1006" s="1" t="s">
        <v>51</v>
      </c>
      <c r="H1006" s="1" t="s">
        <v>52</v>
      </c>
      <c r="I1006" s="1" t="s">
        <v>46</v>
      </c>
      <c r="J1006" s="1" t="s">
        <v>46</v>
      </c>
      <c r="K1006" s="1" t="s">
        <v>46</v>
      </c>
      <c r="L1006" s="1" t="s">
        <v>47</v>
      </c>
      <c r="M1006" s="1" t="s">
        <v>46</v>
      </c>
      <c r="N1006" s="1" t="s">
        <v>46</v>
      </c>
      <c r="O1006" s="1" t="s">
        <v>46</v>
      </c>
      <c r="P1006" s="1" t="s">
        <v>46</v>
      </c>
      <c r="Q1006" s="11" t="str">
        <f>IF(OR(SMS[[#This Row],[El mensaje es asertivo, sin maltrato]]="No Cumple",SMS[[#This Row],[No brinda información sensible o falsa que afecte al cliente o la aplicación]]="No Cumple"),"No Cumple","Cumple")</f>
        <v>Cumple</v>
      </c>
      <c r="R1006" s="1" t="s">
        <v>2455</v>
      </c>
      <c r="S1006" s="4">
        <v>0.8</v>
      </c>
      <c r="T1006" s="9">
        <f>IF(SMS[[#This Row],[Legal]]="No Cumple",0,SMS[[#This Row],[Nota]])</f>
        <v>0.8</v>
      </c>
    </row>
    <row r="1007" spans="1:20" x14ac:dyDescent="0.25">
      <c r="A1007" s="1" t="str">
        <f>SMS[[#This Row],[ID Asesor]]&amp;SMS[[#This Row],[Fecha Monitoreo]]</f>
        <v>410145882</v>
      </c>
      <c r="B1007" s="2">
        <v>45882</v>
      </c>
      <c r="C1007" s="1" t="s">
        <v>50</v>
      </c>
      <c r="D1007" s="1">
        <v>4101</v>
      </c>
      <c r="E1007" s="2">
        <v>45882</v>
      </c>
      <c r="F1007" s="3">
        <v>0.51666666666666672</v>
      </c>
      <c r="G1007" s="1" t="s">
        <v>51</v>
      </c>
      <c r="H1007" s="1" t="s">
        <v>52</v>
      </c>
      <c r="I1007" s="1" t="s">
        <v>46</v>
      </c>
      <c r="J1007" s="1" t="s">
        <v>46</v>
      </c>
      <c r="K1007" s="1" t="s">
        <v>46</v>
      </c>
      <c r="L1007" s="1" t="s">
        <v>46</v>
      </c>
      <c r="M1007" s="1" t="s">
        <v>46</v>
      </c>
      <c r="N1007" s="1" t="s">
        <v>46</v>
      </c>
      <c r="O1007" s="1" t="s">
        <v>46</v>
      </c>
      <c r="P1007" s="1" t="s">
        <v>46</v>
      </c>
      <c r="Q1007" s="11" t="str">
        <f>IF(OR(SMS[[#This Row],[El mensaje es asertivo, sin maltrato]]="No Cumple",SMS[[#This Row],[No brinda información sensible o falsa que afecte al cliente o la aplicación]]="No Cumple"),"No Cumple","Cumple")</f>
        <v>Cumple</v>
      </c>
      <c r="R1007" s="1" t="s">
        <v>2456</v>
      </c>
      <c r="S1007" s="4">
        <v>1</v>
      </c>
      <c r="T1007" s="9">
        <f>IF(SMS[[#This Row],[Legal]]="No Cumple",0,SMS[[#This Row],[Nota]])</f>
        <v>1</v>
      </c>
    </row>
    <row r="1008" spans="1:20" x14ac:dyDescent="0.25">
      <c r="A1008" s="1" t="str">
        <f>SMS[[#This Row],[ID Asesor]]&amp;SMS[[#This Row],[Fecha Monitoreo]]</f>
        <v>372945882</v>
      </c>
      <c r="B1008" s="2">
        <v>45882</v>
      </c>
      <c r="C1008" s="1" t="s">
        <v>59</v>
      </c>
      <c r="D1008" s="1">
        <v>3729</v>
      </c>
      <c r="E1008" s="2">
        <v>45882</v>
      </c>
      <c r="F1008" s="3">
        <v>0.56041666666666667</v>
      </c>
      <c r="G1008" s="1" t="s">
        <v>51</v>
      </c>
      <c r="H1008" s="1" t="s">
        <v>52</v>
      </c>
      <c r="I1008" s="1" t="s">
        <v>46</v>
      </c>
      <c r="J1008" s="1" t="s">
        <v>46</v>
      </c>
      <c r="K1008" s="1" t="s">
        <v>46</v>
      </c>
      <c r="L1008" s="1" t="s">
        <v>46</v>
      </c>
      <c r="M1008" s="1" t="s">
        <v>46</v>
      </c>
      <c r="N1008" s="1" t="s">
        <v>46</v>
      </c>
      <c r="O1008" s="1" t="s">
        <v>46</v>
      </c>
      <c r="P1008" s="1" t="s">
        <v>46</v>
      </c>
      <c r="Q1008" s="11" t="str">
        <f>IF(OR(SMS[[#This Row],[El mensaje es asertivo, sin maltrato]]="No Cumple",SMS[[#This Row],[No brinda información sensible o falsa que afecte al cliente o la aplicación]]="No Cumple"),"No Cumple","Cumple")</f>
        <v>Cumple</v>
      </c>
      <c r="R1008" s="1" t="s">
        <v>75</v>
      </c>
      <c r="S1008" s="4">
        <v>1</v>
      </c>
      <c r="T1008" s="9">
        <f>IF(SMS[[#This Row],[Legal]]="No Cumple",0,SMS[[#This Row],[Nota]])</f>
        <v>1</v>
      </c>
    </row>
    <row r="1009" spans="1:20" x14ac:dyDescent="0.25">
      <c r="A1009" s="1" t="str">
        <f>SMS[[#This Row],[ID Asesor]]&amp;SMS[[#This Row],[Fecha Monitoreo]]</f>
        <v>387645882</v>
      </c>
      <c r="B1009" s="2">
        <v>45882</v>
      </c>
      <c r="C1009" s="1" t="s">
        <v>59</v>
      </c>
      <c r="D1009" s="1">
        <v>3876</v>
      </c>
      <c r="E1009" s="2">
        <v>45882</v>
      </c>
      <c r="F1009" s="3">
        <v>0.62361111111111112</v>
      </c>
      <c r="G1009" s="1" t="s">
        <v>51</v>
      </c>
      <c r="H1009" s="1" t="s">
        <v>52</v>
      </c>
      <c r="I1009" s="1" t="s">
        <v>46</v>
      </c>
      <c r="J1009" s="1" t="s">
        <v>46</v>
      </c>
      <c r="K1009" s="1" t="s">
        <v>46</v>
      </c>
      <c r="L1009" s="1" t="s">
        <v>46</v>
      </c>
      <c r="M1009" s="1" t="s">
        <v>46</v>
      </c>
      <c r="N1009" s="1" t="s">
        <v>46</v>
      </c>
      <c r="O1009" s="1" t="s">
        <v>46</v>
      </c>
      <c r="P1009" s="1" t="s">
        <v>46</v>
      </c>
      <c r="Q1009" s="11" t="str">
        <f>IF(OR(SMS[[#This Row],[El mensaje es asertivo, sin maltrato]]="No Cumple",SMS[[#This Row],[No brinda información sensible o falsa que afecte al cliente o la aplicación]]="No Cumple"),"No Cumple","Cumple")</f>
        <v>Cumple</v>
      </c>
      <c r="R1009" s="1" t="s">
        <v>75</v>
      </c>
      <c r="S1009" s="4">
        <v>1</v>
      </c>
      <c r="T1009" s="9">
        <f>IF(SMS[[#This Row],[Legal]]="No Cumple",0,SMS[[#This Row],[Nota]])</f>
        <v>1</v>
      </c>
    </row>
    <row r="1010" spans="1:20" x14ac:dyDescent="0.25">
      <c r="A1010" s="1" t="str">
        <f>SMS[[#This Row],[ID Asesor]]&amp;SMS[[#This Row],[Fecha Monitoreo]]</f>
        <v>375745882</v>
      </c>
      <c r="B1010" s="2">
        <v>45882</v>
      </c>
      <c r="C1010" s="1" t="s">
        <v>59</v>
      </c>
      <c r="D1010" s="1">
        <v>3757</v>
      </c>
      <c r="E1010" s="2">
        <v>45882</v>
      </c>
      <c r="F1010" s="3">
        <v>0.58263888888888893</v>
      </c>
      <c r="G1010" s="1" t="s">
        <v>60</v>
      </c>
      <c r="H1010" s="1" t="s">
        <v>52</v>
      </c>
      <c r="I1010" s="1" t="s">
        <v>46</v>
      </c>
      <c r="J1010" s="1" t="s">
        <v>46</v>
      </c>
      <c r="K1010" s="1" t="s">
        <v>46</v>
      </c>
      <c r="L1010" s="1" t="s">
        <v>46</v>
      </c>
      <c r="M1010" s="1" t="s">
        <v>46</v>
      </c>
      <c r="N1010" s="1" t="s">
        <v>46</v>
      </c>
      <c r="O1010" s="1" t="s">
        <v>46</v>
      </c>
      <c r="P1010" s="1" t="s">
        <v>46</v>
      </c>
      <c r="Q1010" s="11" t="str">
        <f>IF(OR(SMS[[#This Row],[El mensaje es asertivo, sin maltrato]]="No Cumple",SMS[[#This Row],[No brinda información sensible o falsa que afecte al cliente o la aplicación]]="No Cumple"),"No Cumple","Cumple")</f>
        <v>Cumple</v>
      </c>
      <c r="R1010" s="1" t="s">
        <v>75</v>
      </c>
      <c r="S1010" s="4">
        <v>1</v>
      </c>
      <c r="T1010" s="9">
        <f>IF(SMS[[#This Row],[Legal]]="No Cumple",0,SMS[[#This Row],[Nota]])</f>
        <v>1</v>
      </c>
    </row>
    <row r="1011" spans="1:20" x14ac:dyDescent="0.25">
      <c r="A1011" s="1" t="str">
        <f>SMS[[#This Row],[ID Asesor]]&amp;SMS[[#This Row],[Fecha Monitoreo]]</f>
        <v>385445882</v>
      </c>
      <c r="B1011" s="2">
        <v>45882</v>
      </c>
      <c r="C1011" s="1" t="s">
        <v>59</v>
      </c>
      <c r="D1011" s="1">
        <v>3854</v>
      </c>
      <c r="E1011" s="2">
        <v>45882</v>
      </c>
      <c r="F1011" s="3">
        <v>0.6020833333333333</v>
      </c>
      <c r="G1011" s="1" t="s">
        <v>60</v>
      </c>
      <c r="H1011" s="1" t="s">
        <v>52</v>
      </c>
      <c r="I1011" s="1" t="s">
        <v>46</v>
      </c>
      <c r="J1011" s="1" t="s">
        <v>46</v>
      </c>
      <c r="K1011" s="1" t="s">
        <v>46</v>
      </c>
      <c r="L1011" s="1" t="s">
        <v>46</v>
      </c>
      <c r="M1011" s="1" t="s">
        <v>46</v>
      </c>
      <c r="N1011" s="1" t="s">
        <v>46</v>
      </c>
      <c r="O1011" s="1" t="s">
        <v>46</v>
      </c>
      <c r="P1011" s="1" t="s">
        <v>46</v>
      </c>
      <c r="Q1011" s="11" t="str">
        <f>IF(OR(SMS[[#This Row],[El mensaje es asertivo, sin maltrato]]="No Cumple",SMS[[#This Row],[No brinda información sensible o falsa que afecte al cliente o la aplicación]]="No Cumple"),"No Cumple","Cumple")</f>
        <v>Cumple</v>
      </c>
      <c r="R1011" s="1" t="s">
        <v>75</v>
      </c>
      <c r="S1011" s="4">
        <v>1</v>
      </c>
      <c r="T1011" s="9">
        <f>IF(SMS[[#This Row],[Legal]]="No Cumple",0,SMS[[#This Row],[Nota]])</f>
        <v>1</v>
      </c>
    </row>
    <row r="1012" spans="1:20" x14ac:dyDescent="0.25">
      <c r="A1012" s="1" t="str">
        <f>SMS[[#This Row],[ID Asesor]]&amp;SMS[[#This Row],[Fecha Monitoreo]]</f>
        <v>409045882</v>
      </c>
      <c r="B1012" s="2">
        <v>45882</v>
      </c>
      <c r="C1012" s="1" t="s">
        <v>696</v>
      </c>
      <c r="D1012" s="1">
        <v>4090</v>
      </c>
      <c r="E1012" s="2">
        <v>45882</v>
      </c>
      <c r="F1012" s="3">
        <v>0.5395833333333333</v>
      </c>
      <c r="G1012" s="1" t="s">
        <v>80</v>
      </c>
      <c r="H1012" s="1" t="s">
        <v>52</v>
      </c>
      <c r="I1012" s="1" t="s">
        <v>46</v>
      </c>
      <c r="J1012" s="1" t="s">
        <v>46</v>
      </c>
      <c r="K1012" s="1" t="s">
        <v>46</v>
      </c>
      <c r="L1012" s="1" t="s">
        <v>46</v>
      </c>
      <c r="M1012" s="1" t="s">
        <v>46</v>
      </c>
      <c r="N1012" s="1" t="s">
        <v>46</v>
      </c>
      <c r="O1012" s="1" t="s">
        <v>46</v>
      </c>
      <c r="P1012" s="1" t="s">
        <v>46</v>
      </c>
      <c r="Q1012" s="11" t="str">
        <f>IF(OR(SMS[[#This Row],[El mensaje es asertivo, sin maltrato]]="No Cumple",SMS[[#This Row],[No brinda información sensible o falsa que afecte al cliente o la aplicación]]="No Cumple"),"No Cumple","Cumple")</f>
        <v>Cumple</v>
      </c>
      <c r="R1012" s="1" t="s">
        <v>699</v>
      </c>
      <c r="S1012" s="4">
        <v>1</v>
      </c>
      <c r="T1012" s="9">
        <f>IF(SMS[[#This Row],[Legal]]="No Cumple",0,SMS[[#This Row],[Nota]])</f>
        <v>1</v>
      </c>
    </row>
    <row r="1013" spans="1:20" x14ac:dyDescent="0.25">
      <c r="A1013" s="1" t="str">
        <f>SMS[[#This Row],[ID Asesor]]&amp;SMS[[#This Row],[Fecha Monitoreo]]</f>
        <v>372445882</v>
      </c>
      <c r="B1013" s="2">
        <v>45882</v>
      </c>
      <c r="C1013" s="1" t="s">
        <v>696</v>
      </c>
      <c r="D1013" s="1">
        <v>3724</v>
      </c>
      <c r="E1013" s="2">
        <v>45882</v>
      </c>
      <c r="F1013" s="3">
        <v>0.63888888888888884</v>
      </c>
      <c r="G1013" s="1" t="s">
        <v>51</v>
      </c>
      <c r="H1013" s="1" t="s">
        <v>52</v>
      </c>
      <c r="I1013" s="1" t="s">
        <v>46</v>
      </c>
      <c r="J1013" s="1" t="s">
        <v>46</v>
      </c>
      <c r="K1013" s="1" t="s">
        <v>46</v>
      </c>
      <c r="L1013" s="1" t="s">
        <v>46</v>
      </c>
      <c r="M1013" s="1" t="s">
        <v>46</v>
      </c>
      <c r="N1013" s="1" t="s">
        <v>46</v>
      </c>
      <c r="O1013" s="1" t="s">
        <v>46</v>
      </c>
      <c r="P1013" s="1" t="s">
        <v>46</v>
      </c>
      <c r="Q1013" s="11" t="str">
        <f>IF(OR(SMS[[#This Row],[El mensaje es asertivo, sin maltrato]]="No Cumple",SMS[[#This Row],[No brinda información sensible o falsa que afecte al cliente o la aplicación]]="No Cumple"),"No Cumple","Cumple")</f>
        <v>Cumple</v>
      </c>
      <c r="R1013" s="1" t="s">
        <v>699</v>
      </c>
      <c r="S1013" s="4">
        <v>1</v>
      </c>
      <c r="T1013" s="9">
        <f>IF(SMS[[#This Row],[Legal]]="No Cumple",0,SMS[[#This Row],[Nota]])</f>
        <v>1</v>
      </c>
    </row>
    <row r="1014" spans="1:20" x14ac:dyDescent="0.25">
      <c r="A1014" s="1" t="str">
        <f>SMS[[#This Row],[ID Asesor]]&amp;SMS[[#This Row],[Fecha Monitoreo]]</f>
        <v>355645882</v>
      </c>
      <c r="B1014" s="2">
        <v>45882</v>
      </c>
      <c r="C1014" s="1" t="s">
        <v>696</v>
      </c>
      <c r="D1014" s="1">
        <v>3556</v>
      </c>
      <c r="E1014" s="2">
        <v>45882</v>
      </c>
      <c r="F1014" s="3">
        <v>0.66874999999999996</v>
      </c>
      <c r="G1014" s="1" t="s">
        <v>51</v>
      </c>
      <c r="H1014" s="1" t="s">
        <v>52</v>
      </c>
      <c r="I1014" s="1" t="s">
        <v>46</v>
      </c>
      <c r="J1014" s="1" t="s">
        <v>46</v>
      </c>
      <c r="K1014" s="1" t="s">
        <v>46</v>
      </c>
      <c r="L1014" s="1" t="s">
        <v>46</v>
      </c>
      <c r="M1014" s="1" t="s">
        <v>46</v>
      </c>
      <c r="N1014" s="1" t="s">
        <v>46</v>
      </c>
      <c r="O1014" s="1" t="s">
        <v>46</v>
      </c>
      <c r="P1014" s="1" t="s">
        <v>46</v>
      </c>
      <c r="Q1014" s="11" t="str">
        <f>IF(OR(SMS[[#This Row],[El mensaje es asertivo, sin maltrato]]="No Cumple",SMS[[#This Row],[No brinda información sensible o falsa que afecte al cliente o la aplicación]]="No Cumple"),"No Cumple","Cumple")</f>
        <v>Cumple</v>
      </c>
      <c r="R1014" s="1" t="s">
        <v>699</v>
      </c>
      <c r="S1014" s="4">
        <v>1</v>
      </c>
      <c r="T1014" s="9">
        <f>IF(SMS[[#This Row],[Legal]]="No Cumple",0,SMS[[#This Row],[Nota]])</f>
        <v>1</v>
      </c>
    </row>
    <row r="1015" spans="1:20" x14ac:dyDescent="0.25">
      <c r="A1015" s="1" t="str">
        <f>SMS[[#This Row],[ID Asesor]]&amp;SMS[[#This Row],[Fecha Monitoreo]]</f>
        <v>374745882</v>
      </c>
      <c r="B1015" s="2">
        <v>45882</v>
      </c>
      <c r="C1015" s="1" t="s">
        <v>696</v>
      </c>
      <c r="D1015" s="1">
        <v>3747</v>
      </c>
      <c r="E1015" s="2">
        <v>45882</v>
      </c>
      <c r="F1015" s="3">
        <v>0.67222222222222228</v>
      </c>
      <c r="G1015" s="1" t="s">
        <v>58</v>
      </c>
      <c r="H1015" s="1" t="s">
        <v>52</v>
      </c>
      <c r="I1015" s="1" t="s">
        <v>46</v>
      </c>
      <c r="J1015" s="1" t="s">
        <v>46</v>
      </c>
      <c r="K1015" s="1" t="s">
        <v>46</v>
      </c>
      <c r="L1015" s="1" t="s">
        <v>46</v>
      </c>
      <c r="M1015" s="1" t="s">
        <v>46</v>
      </c>
      <c r="N1015" s="1" t="s">
        <v>46</v>
      </c>
      <c r="O1015" s="1" t="s">
        <v>46</v>
      </c>
      <c r="P1015" s="1" t="s">
        <v>46</v>
      </c>
      <c r="Q1015" s="11" t="str">
        <f>IF(OR(SMS[[#This Row],[El mensaje es asertivo, sin maltrato]]="No Cumple",SMS[[#This Row],[No brinda información sensible o falsa que afecte al cliente o la aplicación]]="No Cumple"),"No Cumple","Cumple")</f>
        <v>Cumple</v>
      </c>
      <c r="R1015" s="1" t="s">
        <v>699</v>
      </c>
      <c r="S1015" s="4">
        <v>1</v>
      </c>
      <c r="T1015" s="9">
        <f>IF(SMS[[#This Row],[Legal]]="No Cumple",0,SMS[[#This Row],[Nota]])</f>
        <v>1</v>
      </c>
    </row>
    <row r="1016" spans="1:20" x14ac:dyDescent="0.25">
      <c r="A1016" s="1" t="str">
        <f>SMS[[#This Row],[ID Asesor]]&amp;SMS[[#This Row],[Fecha Monitoreo]]</f>
        <v>410745882</v>
      </c>
      <c r="B1016" s="2">
        <v>45882</v>
      </c>
      <c r="C1016" s="1" t="s">
        <v>126</v>
      </c>
      <c r="D1016" s="1">
        <v>4107</v>
      </c>
      <c r="E1016" s="2">
        <v>45882</v>
      </c>
      <c r="F1016" s="3">
        <v>0.47222222222222221</v>
      </c>
      <c r="G1016" s="1" t="s">
        <v>80</v>
      </c>
      <c r="H1016" s="1" t="s">
        <v>52</v>
      </c>
      <c r="I1016" s="1" t="s">
        <v>46</v>
      </c>
      <c r="J1016" s="1" t="s">
        <v>46</v>
      </c>
      <c r="K1016" s="1" t="s">
        <v>46</v>
      </c>
      <c r="L1016" s="1" t="s">
        <v>46</v>
      </c>
      <c r="M1016" s="1" t="s">
        <v>46</v>
      </c>
      <c r="N1016" s="1" t="s">
        <v>46</v>
      </c>
      <c r="O1016" s="1" t="s">
        <v>46</v>
      </c>
      <c r="P1016" s="1" t="s">
        <v>46</v>
      </c>
      <c r="Q1016" s="11" t="str">
        <f>IF(OR(SMS[[#This Row],[El mensaje es asertivo, sin maltrato]]="No Cumple",SMS[[#This Row],[No brinda información sensible o falsa que afecte al cliente o la aplicación]]="No Cumple"),"No Cumple","Cumple")</f>
        <v>Cumple</v>
      </c>
      <c r="R1016" s="1" t="s">
        <v>131</v>
      </c>
      <c r="S1016" s="4">
        <v>1</v>
      </c>
      <c r="T1016" s="9">
        <f>IF(SMS[[#This Row],[Legal]]="No Cumple",0,SMS[[#This Row],[Nota]])</f>
        <v>1</v>
      </c>
    </row>
    <row r="1017" spans="1:20" x14ac:dyDescent="0.25">
      <c r="A1017" s="1" t="str">
        <f>SMS[[#This Row],[ID Asesor]]&amp;SMS[[#This Row],[Fecha Monitoreo]]</f>
        <v>325045882</v>
      </c>
      <c r="B1017" s="2">
        <v>45882</v>
      </c>
      <c r="C1017" s="1" t="s">
        <v>126</v>
      </c>
      <c r="D1017" s="1">
        <v>3250</v>
      </c>
      <c r="E1017" s="2">
        <v>45882</v>
      </c>
      <c r="F1017" s="3">
        <v>0.72569444444444442</v>
      </c>
      <c r="G1017" s="1" t="s">
        <v>51</v>
      </c>
      <c r="H1017" s="1" t="s">
        <v>52</v>
      </c>
      <c r="I1017" s="1" t="s">
        <v>46</v>
      </c>
      <c r="J1017" s="1" t="s">
        <v>46</v>
      </c>
      <c r="K1017" s="1" t="s">
        <v>46</v>
      </c>
      <c r="L1017" s="1" t="s">
        <v>46</v>
      </c>
      <c r="M1017" s="1" t="s">
        <v>46</v>
      </c>
      <c r="N1017" s="1" t="s">
        <v>46</v>
      </c>
      <c r="O1017" s="1" t="s">
        <v>46</v>
      </c>
      <c r="P1017" s="1" t="s">
        <v>46</v>
      </c>
      <c r="Q1017" s="11" t="str">
        <f>IF(OR(SMS[[#This Row],[El mensaje es asertivo, sin maltrato]]="No Cumple",SMS[[#This Row],[No brinda información sensible o falsa que afecte al cliente o la aplicación]]="No Cumple"),"No Cumple","Cumple")</f>
        <v>Cumple</v>
      </c>
      <c r="R1017" s="1" t="s">
        <v>131</v>
      </c>
      <c r="S1017" s="4">
        <v>1</v>
      </c>
      <c r="T1017" s="9">
        <f>IF(SMS[[#This Row],[Legal]]="No Cumple",0,SMS[[#This Row],[Nota]])</f>
        <v>1</v>
      </c>
    </row>
    <row r="1018" spans="1:20" x14ac:dyDescent="0.25">
      <c r="A1018" s="1" t="str">
        <f>SMS[[#This Row],[ID Asesor]]&amp;SMS[[#This Row],[Fecha Monitoreo]]</f>
        <v>266745882</v>
      </c>
      <c r="B1018" s="2">
        <v>45882</v>
      </c>
      <c r="C1018" s="1" t="s">
        <v>126</v>
      </c>
      <c r="D1018" s="1">
        <v>2667</v>
      </c>
      <c r="E1018" s="2">
        <v>45882</v>
      </c>
      <c r="F1018" s="3">
        <v>0.61250000000000004</v>
      </c>
      <c r="G1018" s="1" t="s">
        <v>58</v>
      </c>
      <c r="H1018" s="1" t="s">
        <v>52</v>
      </c>
      <c r="I1018" s="1" t="s">
        <v>46</v>
      </c>
      <c r="J1018" s="1" t="s">
        <v>46</v>
      </c>
      <c r="K1018" s="1" t="s">
        <v>46</v>
      </c>
      <c r="L1018" s="1" t="s">
        <v>46</v>
      </c>
      <c r="M1018" s="1" t="s">
        <v>46</v>
      </c>
      <c r="N1018" s="1" t="s">
        <v>46</v>
      </c>
      <c r="O1018" s="1" t="s">
        <v>46</v>
      </c>
      <c r="P1018" s="1" t="s">
        <v>46</v>
      </c>
      <c r="Q1018" s="11" t="str">
        <f>IF(OR(SMS[[#This Row],[El mensaje es asertivo, sin maltrato]]="No Cumple",SMS[[#This Row],[No brinda información sensible o falsa que afecte al cliente o la aplicación]]="No Cumple"),"No Cumple","Cumple")</f>
        <v>Cumple</v>
      </c>
      <c r="R1018" s="1" t="s">
        <v>131</v>
      </c>
      <c r="S1018" s="4">
        <v>1</v>
      </c>
      <c r="T1018" s="9">
        <f>IF(SMS[[#This Row],[Legal]]="No Cumple",0,SMS[[#This Row],[Nota]])</f>
        <v>1</v>
      </c>
    </row>
    <row r="1019" spans="1:20" x14ac:dyDescent="0.25">
      <c r="A1019" s="1" t="str">
        <f>SMS[[#This Row],[ID Asesor]]&amp;SMS[[#This Row],[Fecha Monitoreo]]</f>
        <v>266745882</v>
      </c>
      <c r="B1019" s="2">
        <v>45882</v>
      </c>
      <c r="C1019" s="1" t="s">
        <v>126</v>
      </c>
      <c r="D1019" s="1">
        <v>2667</v>
      </c>
      <c r="E1019" s="2">
        <v>45882</v>
      </c>
      <c r="F1019" s="3">
        <v>0.61250000000000004</v>
      </c>
      <c r="G1019" s="1" t="s">
        <v>58</v>
      </c>
      <c r="H1019" s="1" t="s">
        <v>52</v>
      </c>
      <c r="I1019" s="1" t="s">
        <v>46</v>
      </c>
      <c r="J1019" s="1" t="s">
        <v>46</v>
      </c>
      <c r="K1019" s="1" t="s">
        <v>46</v>
      </c>
      <c r="L1019" s="1" t="s">
        <v>46</v>
      </c>
      <c r="M1019" s="1" t="s">
        <v>46</v>
      </c>
      <c r="N1019" s="1" t="s">
        <v>46</v>
      </c>
      <c r="O1019" s="1" t="s">
        <v>46</v>
      </c>
      <c r="P1019" s="1" t="s">
        <v>46</v>
      </c>
      <c r="Q1019" s="11" t="str">
        <f>IF(OR(SMS[[#This Row],[El mensaje es asertivo, sin maltrato]]="No Cumple",SMS[[#This Row],[No brinda información sensible o falsa que afecte al cliente o la aplicación]]="No Cumple"),"No Cumple","Cumple")</f>
        <v>Cumple</v>
      </c>
      <c r="R1019" s="1" t="s">
        <v>131</v>
      </c>
      <c r="S1019" s="4">
        <v>1</v>
      </c>
      <c r="T1019" s="9">
        <f>IF(SMS[[#This Row],[Legal]]="No Cumple",0,SMS[[#This Row],[Nota]])</f>
        <v>1</v>
      </c>
    </row>
    <row r="1020" spans="1:20" x14ac:dyDescent="0.25">
      <c r="A1020" s="1" t="str">
        <f>SMS[[#This Row],[ID Asesor]]&amp;SMS[[#This Row],[Fecha Monitoreo]]</f>
        <v>406945882</v>
      </c>
      <c r="B1020" s="2">
        <v>45882</v>
      </c>
      <c r="C1020" s="1" t="s">
        <v>42</v>
      </c>
      <c r="D1020" s="1">
        <v>4069</v>
      </c>
      <c r="E1020" s="2">
        <v>45882</v>
      </c>
      <c r="F1020" s="3">
        <v>0.46597222222222223</v>
      </c>
      <c r="G1020" s="1" t="s">
        <v>51</v>
      </c>
      <c r="H1020" s="1" t="s">
        <v>52</v>
      </c>
      <c r="I1020" s="1" t="s">
        <v>47</v>
      </c>
      <c r="J1020" s="1" t="s">
        <v>46</v>
      </c>
      <c r="K1020" s="1" t="s">
        <v>46</v>
      </c>
      <c r="L1020" s="1" t="s">
        <v>46</v>
      </c>
      <c r="M1020" s="1" t="s">
        <v>46</v>
      </c>
      <c r="N1020" s="1" t="s">
        <v>46</v>
      </c>
      <c r="O1020" s="1" t="s">
        <v>46</v>
      </c>
      <c r="P1020" s="1" t="s">
        <v>46</v>
      </c>
      <c r="Q1020" s="11" t="str">
        <f>IF(OR(SMS[[#This Row],[El mensaje es asertivo, sin maltrato]]="No Cumple",SMS[[#This Row],[No brinda información sensible o falsa que afecte al cliente o la aplicación]]="No Cumple"),"No Cumple","Cumple")</f>
        <v>Cumple</v>
      </c>
      <c r="R1020" s="1" t="s">
        <v>2041</v>
      </c>
      <c r="S1020" s="4">
        <v>0.85</v>
      </c>
      <c r="T1020" s="9">
        <f>IF(SMS[[#This Row],[Legal]]="No Cumple",0,SMS[[#This Row],[Nota]])</f>
        <v>0.85</v>
      </c>
    </row>
    <row r="1021" spans="1:20" x14ac:dyDescent="0.25">
      <c r="A1021" s="1" t="str">
        <f>SMS[[#This Row],[ID Asesor]]&amp;SMS[[#This Row],[Fecha Monitoreo]]</f>
        <v>404245882</v>
      </c>
      <c r="B1021" s="2">
        <v>45882</v>
      </c>
      <c r="C1021" s="1" t="s">
        <v>42</v>
      </c>
      <c r="D1021" s="1">
        <v>4042</v>
      </c>
      <c r="E1021" s="2">
        <v>45882</v>
      </c>
      <c r="F1021" s="3">
        <v>0.43958333333333333</v>
      </c>
      <c r="G1021" s="1" t="s">
        <v>60</v>
      </c>
      <c r="H1021" s="1" t="s">
        <v>52</v>
      </c>
      <c r="I1021" s="1" t="s">
        <v>46</v>
      </c>
      <c r="J1021" s="1" t="s">
        <v>46</v>
      </c>
      <c r="K1021" s="1" t="s">
        <v>46</v>
      </c>
      <c r="L1021" s="1" t="s">
        <v>46</v>
      </c>
      <c r="M1021" s="1" t="s">
        <v>46</v>
      </c>
      <c r="N1021" s="1" t="s">
        <v>46</v>
      </c>
      <c r="O1021" s="1" t="s">
        <v>46</v>
      </c>
      <c r="P1021" s="1" t="s">
        <v>46</v>
      </c>
      <c r="Q1021" s="11" t="str">
        <f>IF(OR(SMS[[#This Row],[El mensaje es asertivo, sin maltrato]]="No Cumple",SMS[[#This Row],[No brinda información sensible o falsa que afecte al cliente o la aplicación]]="No Cumple"),"No Cumple","Cumple")</f>
        <v>Cumple</v>
      </c>
      <c r="R1021" s="1" t="s">
        <v>100</v>
      </c>
      <c r="S1021" s="4">
        <v>1</v>
      </c>
      <c r="T1021" s="9">
        <f>IF(SMS[[#This Row],[Legal]]="No Cumple",0,SMS[[#This Row],[Nota]])</f>
        <v>1</v>
      </c>
    </row>
    <row r="1022" spans="1:20" x14ac:dyDescent="0.25">
      <c r="A1022" s="1" t="str">
        <f>SMS[[#This Row],[ID Asesor]]&amp;SMS[[#This Row],[Fecha Monitoreo]]</f>
        <v>356545883</v>
      </c>
      <c r="B1022" s="2">
        <v>45883</v>
      </c>
      <c r="C1022" s="1" t="s">
        <v>50</v>
      </c>
      <c r="D1022" s="1">
        <v>3565</v>
      </c>
      <c r="E1022" s="2">
        <v>45883</v>
      </c>
      <c r="F1022" s="3">
        <v>0.3576388888888889</v>
      </c>
      <c r="G1022" s="1" t="s">
        <v>60</v>
      </c>
      <c r="H1022" s="1" t="s">
        <v>52</v>
      </c>
      <c r="I1022" s="1" t="s">
        <v>46</v>
      </c>
      <c r="J1022" s="1" t="s">
        <v>46</v>
      </c>
      <c r="K1022" s="1" t="s">
        <v>46</v>
      </c>
      <c r="L1022" s="1" t="s">
        <v>46</v>
      </c>
      <c r="M1022" s="1" t="s">
        <v>46</v>
      </c>
      <c r="N1022" s="1" t="s">
        <v>46</v>
      </c>
      <c r="O1022" s="1" t="s">
        <v>46</v>
      </c>
      <c r="P1022" s="1" t="s">
        <v>46</v>
      </c>
      <c r="Q1022" s="11" t="str">
        <f>IF(OR(SMS[[#This Row],[El mensaje es asertivo, sin maltrato]]="No Cumple",SMS[[#This Row],[No brinda información sensible o falsa que afecte al cliente o la aplicación]]="No Cumple"),"No Cumple","Cumple")</f>
        <v>Cumple</v>
      </c>
      <c r="R1022" s="1" t="s">
        <v>2457</v>
      </c>
      <c r="S1022" s="4">
        <v>1</v>
      </c>
      <c r="T1022" s="9">
        <f>IF(SMS[[#This Row],[Legal]]="No Cumple",0,SMS[[#This Row],[Nota]])</f>
        <v>1</v>
      </c>
    </row>
    <row r="1023" spans="1:20" x14ac:dyDescent="0.25">
      <c r="A1023" s="1" t="str">
        <f>SMS[[#This Row],[ID Asesor]]&amp;SMS[[#This Row],[Fecha Monitoreo]]</f>
        <v>406745883</v>
      </c>
      <c r="B1023" s="2">
        <v>45883</v>
      </c>
      <c r="C1023" s="1" t="s">
        <v>50</v>
      </c>
      <c r="D1023" s="1">
        <v>4067</v>
      </c>
      <c r="E1023" s="2">
        <v>45883</v>
      </c>
      <c r="F1023" s="3">
        <v>0.41041666666666665</v>
      </c>
      <c r="G1023" s="1" t="s">
        <v>51</v>
      </c>
      <c r="H1023" s="1" t="s">
        <v>52</v>
      </c>
      <c r="I1023" s="1" t="s">
        <v>47</v>
      </c>
      <c r="J1023" s="1" t="s">
        <v>46</v>
      </c>
      <c r="K1023" s="1" t="s">
        <v>46</v>
      </c>
      <c r="L1023" s="1" t="s">
        <v>46</v>
      </c>
      <c r="M1023" s="1" t="s">
        <v>46</v>
      </c>
      <c r="N1023" s="1" t="s">
        <v>47</v>
      </c>
      <c r="O1023" s="1" t="s">
        <v>46</v>
      </c>
      <c r="P1023" s="1" t="s">
        <v>46</v>
      </c>
      <c r="Q1023" s="11" t="str">
        <f>IF(OR(SMS[[#This Row],[El mensaje es asertivo, sin maltrato]]="No Cumple",SMS[[#This Row],[No brinda información sensible o falsa que afecte al cliente o la aplicación]]="No Cumple"),"No Cumple","Cumple")</f>
        <v>Cumple</v>
      </c>
      <c r="R1023" s="1" t="s">
        <v>2458</v>
      </c>
      <c r="S1023" s="4">
        <v>0.7</v>
      </c>
      <c r="T1023" s="9">
        <f>IF(SMS[[#This Row],[Legal]]="No Cumple",0,SMS[[#This Row],[Nota]])</f>
        <v>0.7</v>
      </c>
    </row>
    <row r="1024" spans="1:20" x14ac:dyDescent="0.25">
      <c r="A1024" s="1" t="str">
        <f>SMS[[#This Row],[ID Asesor]]&amp;SMS[[#This Row],[Fecha Monitoreo]]</f>
        <v>304845883</v>
      </c>
      <c r="B1024" s="2">
        <v>45883</v>
      </c>
      <c r="C1024" s="1" t="s">
        <v>50</v>
      </c>
      <c r="D1024" s="1">
        <v>3048</v>
      </c>
      <c r="E1024" s="2">
        <v>45883</v>
      </c>
      <c r="F1024" s="3">
        <v>0.36527777777777776</v>
      </c>
      <c r="G1024" s="1" t="s">
        <v>43</v>
      </c>
      <c r="H1024" s="1" t="s">
        <v>52</v>
      </c>
      <c r="I1024" s="1" t="s">
        <v>46</v>
      </c>
      <c r="J1024" s="1" t="s">
        <v>46</v>
      </c>
      <c r="K1024" s="1" t="s">
        <v>46</v>
      </c>
      <c r="L1024" s="1" t="s">
        <v>46</v>
      </c>
      <c r="M1024" s="1" t="s">
        <v>46</v>
      </c>
      <c r="N1024" s="1" t="s">
        <v>46</v>
      </c>
      <c r="O1024" s="1" t="s">
        <v>47</v>
      </c>
      <c r="P1024" s="1" t="s">
        <v>46</v>
      </c>
      <c r="Q1024" s="11" t="str">
        <f>IF(OR(SMS[[#This Row],[El mensaje es asertivo, sin maltrato]]="No Cumple",SMS[[#This Row],[No brinda información sensible o falsa que afecte al cliente o la aplicación]]="No Cumple"),"No Cumple","Cumple")</f>
        <v>No Cumple</v>
      </c>
      <c r="R1024" s="1" t="s">
        <v>2459</v>
      </c>
      <c r="S1024" s="4">
        <v>1</v>
      </c>
      <c r="T1024" s="9">
        <f>IF(SMS[[#This Row],[Legal]]="No Cumple",0,SMS[[#This Row],[Nota]])</f>
        <v>0</v>
      </c>
    </row>
    <row r="1025" spans="1:20" x14ac:dyDescent="0.25">
      <c r="A1025" s="1" t="str">
        <f>SMS[[#This Row],[ID Asesor]]&amp;SMS[[#This Row],[Fecha Monitoreo]]</f>
        <v>366545883</v>
      </c>
      <c r="B1025" s="2">
        <v>45883</v>
      </c>
      <c r="C1025" s="1" t="s">
        <v>42</v>
      </c>
      <c r="D1025" s="1">
        <v>3665</v>
      </c>
      <c r="E1025" s="2">
        <v>45883</v>
      </c>
      <c r="F1025" s="3">
        <v>0.45208333333333334</v>
      </c>
      <c r="G1025" s="1" t="s">
        <v>51</v>
      </c>
      <c r="H1025" s="1" t="s">
        <v>52</v>
      </c>
      <c r="I1025" s="1" t="s">
        <v>46</v>
      </c>
      <c r="J1025" s="1" t="s">
        <v>46</v>
      </c>
      <c r="K1025" s="1" t="s">
        <v>46</v>
      </c>
      <c r="L1025" s="1" t="s">
        <v>46</v>
      </c>
      <c r="M1025" s="1" t="s">
        <v>46</v>
      </c>
      <c r="N1025" s="1" t="s">
        <v>46</v>
      </c>
      <c r="O1025" s="1" t="s">
        <v>46</v>
      </c>
      <c r="P1025" s="1" t="s">
        <v>46</v>
      </c>
      <c r="Q1025" s="11" t="str">
        <f>IF(OR(SMS[[#This Row],[El mensaje es asertivo, sin maltrato]]="No Cumple",SMS[[#This Row],[No brinda información sensible o falsa que afecte al cliente o la aplicación]]="No Cumple"),"No Cumple","Cumple")</f>
        <v>Cumple</v>
      </c>
      <c r="R1025" s="1" t="s">
        <v>102</v>
      </c>
      <c r="S1025" s="4">
        <v>1</v>
      </c>
      <c r="T1025" s="9">
        <f>IF(SMS[[#This Row],[Legal]]="No Cumple",0,SMS[[#This Row],[Nota]])</f>
        <v>1</v>
      </c>
    </row>
    <row r="1026" spans="1:20" x14ac:dyDescent="0.25">
      <c r="A1026" s="1" t="str">
        <f>SMS[[#This Row],[ID Asesor]]&amp;SMS[[#This Row],[Fecha Monitoreo]]</f>
        <v>312845883</v>
      </c>
      <c r="B1026" s="2">
        <v>45883</v>
      </c>
      <c r="C1026" s="1" t="s">
        <v>42</v>
      </c>
      <c r="D1026" s="1">
        <v>3128</v>
      </c>
      <c r="E1026" s="2">
        <v>45883</v>
      </c>
      <c r="F1026" s="3">
        <v>0.38263888888888886</v>
      </c>
      <c r="G1026" s="1" t="s">
        <v>51</v>
      </c>
      <c r="H1026" s="1" t="s">
        <v>52</v>
      </c>
      <c r="I1026" s="1" t="s">
        <v>46</v>
      </c>
      <c r="J1026" s="1" t="s">
        <v>46</v>
      </c>
      <c r="K1026" s="1" t="s">
        <v>46</v>
      </c>
      <c r="L1026" s="1" t="s">
        <v>46</v>
      </c>
      <c r="M1026" s="1" t="s">
        <v>46</v>
      </c>
      <c r="N1026" s="1" t="s">
        <v>46</v>
      </c>
      <c r="O1026" s="1" t="s">
        <v>46</v>
      </c>
      <c r="P1026" s="1" t="s">
        <v>46</v>
      </c>
      <c r="Q1026" s="11" t="str">
        <f>IF(OR(SMS[[#This Row],[El mensaje es asertivo, sin maltrato]]="No Cumple",SMS[[#This Row],[No brinda información sensible o falsa que afecte al cliente o la aplicación]]="No Cumple"),"No Cumple","Cumple")</f>
        <v>Cumple</v>
      </c>
      <c r="R1026" s="1" t="s">
        <v>95</v>
      </c>
      <c r="S1026" s="4">
        <v>1</v>
      </c>
      <c r="T1026" s="9">
        <f>IF(SMS[[#This Row],[Legal]]="No Cumple",0,SMS[[#This Row],[Nota]])</f>
        <v>1</v>
      </c>
    </row>
    <row r="1027" spans="1:20" x14ac:dyDescent="0.25">
      <c r="A1027" s="1" t="str">
        <f>SMS[[#This Row],[ID Asesor]]&amp;SMS[[#This Row],[Fecha Monitoreo]]</f>
        <v>380645883</v>
      </c>
      <c r="B1027" s="2">
        <v>45883</v>
      </c>
      <c r="C1027" s="1" t="s">
        <v>696</v>
      </c>
      <c r="D1027" s="1">
        <v>3806</v>
      </c>
      <c r="E1027" s="2">
        <v>45883</v>
      </c>
      <c r="F1027" s="3">
        <v>0.33958333333333335</v>
      </c>
      <c r="G1027" s="1" t="s">
        <v>80</v>
      </c>
      <c r="H1027" s="1" t="s">
        <v>52</v>
      </c>
      <c r="I1027" s="1" t="s">
        <v>46</v>
      </c>
      <c r="J1027" s="1" t="s">
        <v>47</v>
      </c>
      <c r="K1027" s="1" t="s">
        <v>47</v>
      </c>
      <c r="L1027" s="1" t="s">
        <v>47</v>
      </c>
      <c r="M1027" s="1" t="s">
        <v>46</v>
      </c>
      <c r="N1027" s="1" t="s">
        <v>46</v>
      </c>
      <c r="O1027" s="1" t="s">
        <v>47</v>
      </c>
      <c r="P1027" s="1" t="s">
        <v>47</v>
      </c>
      <c r="Q1027" s="11" t="str">
        <f>IF(OR(SMS[[#This Row],[El mensaje es asertivo, sin maltrato]]="No Cumple",SMS[[#This Row],[No brinda información sensible o falsa que afecte al cliente o la aplicación]]="No Cumple"),"No Cumple","Cumple")</f>
        <v>No Cumple</v>
      </c>
      <c r="R1027" s="1" t="s">
        <v>2460</v>
      </c>
      <c r="S1027" s="4">
        <v>0.4</v>
      </c>
      <c r="T1027" s="9">
        <f>IF(SMS[[#This Row],[Legal]]="No Cumple",0,SMS[[#This Row],[Nota]])</f>
        <v>0</v>
      </c>
    </row>
    <row r="1028" spans="1:20" x14ac:dyDescent="0.25">
      <c r="A1028" s="1" t="str">
        <f>SMS[[#This Row],[ID Asesor]]&amp;SMS[[#This Row],[Fecha Monitoreo]]</f>
        <v>336845883</v>
      </c>
      <c r="B1028" s="2">
        <v>45883</v>
      </c>
      <c r="C1028" s="1" t="s">
        <v>696</v>
      </c>
      <c r="D1028" s="1">
        <v>3368</v>
      </c>
      <c r="E1028" s="2">
        <v>45883</v>
      </c>
      <c r="F1028" s="3">
        <v>0.57777777777777772</v>
      </c>
      <c r="G1028" s="1" t="s">
        <v>58</v>
      </c>
      <c r="H1028" s="1" t="s">
        <v>52</v>
      </c>
      <c r="I1028" s="1" t="s">
        <v>46</v>
      </c>
      <c r="J1028" s="1" t="s">
        <v>46</v>
      </c>
      <c r="K1028" s="1" t="s">
        <v>46</v>
      </c>
      <c r="L1028" s="1" t="s">
        <v>46</v>
      </c>
      <c r="M1028" s="1" t="s">
        <v>46</v>
      </c>
      <c r="N1028" s="1" t="s">
        <v>46</v>
      </c>
      <c r="O1028" s="1" t="s">
        <v>46</v>
      </c>
      <c r="P1028" s="1" t="s">
        <v>46</v>
      </c>
      <c r="Q1028" s="11" t="str">
        <f>IF(OR(SMS[[#This Row],[El mensaje es asertivo, sin maltrato]]="No Cumple",SMS[[#This Row],[No brinda información sensible o falsa que afecte al cliente o la aplicación]]="No Cumple"),"No Cumple","Cumple")</f>
        <v>Cumple</v>
      </c>
      <c r="R1028" s="1" t="s">
        <v>699</v>
      </c>
      <c r="S1028" s="4">
        <v>1</v>
      </c>
      <c r="T1028" s="9">
        <f>IF(SMS[[#This Row],[Legal]]="No Cumple",0,SMS[[#This Row],[Nota]])</f>
        <v>1</v>
      </c>
    </row>
    <row r="1029" spans="1:20" x14ac:dyDescent="0.25">
      <c r="A1029" s="1" t="str">
        <f>SMS[[#This Row],[ID Asesor]]&amp;SMS[[#This Row],[Fecha Monitoreo]]</f>
        <v>376945883</v>
      </c>
      <c r="B1029" s="2">
        <v>45883</v>
      </c>
      <c r="C1029" s="1" t="s">
        <v>696</v>
      </c>
      <c r="D1029" s="1">
        <v>3769</v>
      </c>
      <c r="E1029" s="2">
        <v>45883</v>
      </c>
      <c r="F1029" s="3">
        <v>0.49583333333333335</v>
      </c>
      <c r="G1029" s="1" t="s">
        <v>58</v>
      </c>
      <c r="H1029" s="1" t="s">
        <v>52</v>
      </c>
      <c r="I1029" s="1" t="s">
        <v>46</v>
      </c>
      <c r="J1029" s="1" t="s">
        <v>46</v>
      </c>
      <c r="K1029" s="1" t="s">
        <v>46</v>
      </c>
      <c r="L1029" s="1" t="s">
        <v>46</v>
      </c>
      <c r="M1029" s="1" t="s">
        <v>46</v>
      </c>
      <c r="N1029" s="1" t="s">
        <v>46</v>
      </c>
      <c r="O1029" s="1" t="s">
        <v>46</v>
      </c>
      <c r="P1029" s="1" t="s">
        <v>46</v>
      </c>
      <c r="Q1029" s="11" t="str">
        <f>IF(OR(SMS[[#This Row],[El mensaje es asertivo, sin maltrato]]="No Cumple",SMS[[#This Row],[No brinda información sensible o falsa que afecte al cliente o la aplicación]]="No Cumple"),"No Cumple","Cumple")</f>
        <v>Cumple</v>
      </c>
      <c r="R1029" s="1" t="s">
        <v>699</v>
      </c>
      <c r="S1029" s="4">
        <v>1</v>
      </c>
      <c r="T1029" s="9">
        <f>IF(SMS[[#This Row],[Legal]]="No Cumple",0,SMS[[#This Row],[Nota]])</f>
        <v>1</v>
      </c>
    </row>
    <row r="1030" spans="1:20" x14ac:dyDescent="0.25">
      <c r="A1030" s="1" t="str">
        <f>SMS[[#This Row],[ID Asesor]]&amp;SMS[[#This Row],[Fecha Monitoreo]]</f>
        <v>343145883</v>
      </c>
      <c r="B1030" s="2">
        <v>45883</v>
      </c>
      <c r="C1030" s="1" t="s">
        <v>696</v>
      </c>
      <c r="D1030" s="1">
        <v>3431</v>
      </c>
      <c r="E1030" s="2">
        <v>45883</v>
      </c>
      <c r="F1030" s="3">
        <v>0.55277777777777781</v>
      </c>
      <c r="G1030" s="1" t="s">
        <v>58</v>
      </c>
      <c r="H1030" s="1" t="s">
        <v>52</v>
      </c>
      <c r="I1030" s="1" t="s">
        <v>46</v>
      </c>
      <c r="J1030" s="1" t="s">
        <v>46</v>
      </c>
      <c r="K1030" s="1" t="s">
        <v>46</v>
      </c>
      <c r="L1030" s="1" t="s">
        <v>46</v>
      </c>
      <c r="M1030" s="1" t="s">
        <v>46</v>
      </c>
      <c r="N1030" s="1" t="s">
        <v>46</v>
      </c>
      <c r="O1030" s="1" t="s">
        <v>46</v>
      </c>
      <c r="P1030" s="1" t="s">
        <v>46</v>
      </c>
      <c r="Q1030" s="11" t="str">
        <f>IF(OR(SMS[[#This Row],[El mensaje es asertivo, sin maltrato]]="No Cumple",SMS[[#This Row],[No brinda información sensible o falsa que afecte al cliente o la aplicación]]="No Cumple"),"No Cumple","Cumple")</f>
        <v>Cumple</v>
      </c>
      <c r="R1030" s="1" t="s">
        <v>699</v>
      </c>
      <c r="S1030" s="4">
        <v>1</v>
      </c>
      <c r="T1030" s="9">
        <f>IF(SMS[[#This Row],[Legal]]="No Cumple",0,SMS[[#This Row],[Nota]])</f>
        <v>1</v>
      </c>
    </row>
    <row r="1031" spans="1:20" x14ac:dyDescent="0.25">
      <c r="A1031" s="1" t="str">
        <f>SMS[[#This Row],[ID Asesor]]&amp;SMS[[#This Row],[Fecha Monitoreo]]</f>
        <v>389845883</v>
      </c>
      <c r="B1031" s="2">
        <v>45883</v>
      </c>
      <c r="C1031" s="1" t="s">
        <v>59</v>
      </c>
      <c r="D1031" s="1">
        <v>3898</v>
      </c>
      <c r="E1031" s="2">
        <v>45883</v>
      </c>
      <c r="F1031" s="3">
        <v>0.70277777777777772</v>
      </c>
      <c r="G1031" s="1" t="s">
        <v>43</v>
      </c>
      <c r="H1031" s="1" t="s">
        <v>52</v>
      </c>
      <c r="I1031" s="1" t="s">
        <v>46</v>
      </c>
      <c r="J1031" s="1" t="s">
        <v>46</v>
      </c>
      <c r="K1031" s="1" t="s">
        <v>46</v>
      </c>
      <c r="L1031" s="1" t="s">
        <v>46</v>
      </c>
      <c r="M1031" s="1" t="s">
        <v>46</v>
      </c>
      <c r="N1031" s="1" t="s">
        <v>46</v>
      </c>
      <c r="O1031" s="1" t="s">
        <v>46</v>
      </c>
      <c r="P1031" s="1" t="s">
        <v>46</v>
      </c>
      <c r="Q1031" s="11" t="str">
        <f>IF(OR(SMS[[#This Row],[El mensaje es asertivo, sin maltrato]]="No Cumple",SMS[[#This Row],[No brinda información sensible o falsa que afecte al cliente o la aplicación]]="No Cumple"),"No Cumple","Cumple")</f>
        <v>Cumple</v>
      </c>
      <c r="R1031" s="1" t="s">
        <v>75</v>
      </c>
      <c r="S1031" s="4">
        <v>1</v>
      </c>
      <c r="T1031" s="9">
        <f>IF(SMS[[#This Row],[Legal]]="No Cumple",0,SMS[[#This Row],[Nota]])</f>
        <v>1</v>
      </c>
    </row>
    <row r="1032" spans="1:20" x14ac:dyDescent="0.25">
      <c r="A1032" s="1" t="str">
        <f>SMS[[#This Row],[ID Asesor]]&amp;SMS[[#This Row],[Fecha Monitoreo]]</f>
        <v>407045883</v>
      </c>
      <c r="B1032" s="2">
        <v>45883</v>
      </c>
      <c r="C1032" s="1" t="s">
        <v>59</v>
      </c>
      <c r="D1032" s="1">
        <v>4070</v>
      </c>
      <c r="E1032" s="2">
        <v>45883</v>
      </c>
      <c r="F1032" s="3">
        <v>0.39097222222222222</v>
      </c>
      <c r="G1032" s="1" t="s">
        <v>51</v>
      </c>
      <c r="H1032" s="1" t="s">
        <v>52</v>
      </c>
      <c r="I1032" s="1" t="s">
        <v>46</v>
      </c>
      <c r="J1032" s="1" t="s">
        <v>46</v>
      </c>
      <c r="K1032" s="1" t="s">
        <v>46</v>
      </c>
      <c r="L1032" s="1" t="s">
        <v>46</v>
      </c>
      <c r="M1032" s="1" t="s">
        <v>46</v>
      </c>
      <c r="N1032" s="1" t="s">
        <v>46</v>
      </c>
      <c r="O1032" s="1" t="s">
        <v>46</v>
      </c>
      <c r="P1032" s="1" t="s">
        <v>46</v>
      </c>
      <c r="Q1032" s="11" t="str">
        <f>IF(OR(SMS[[#This Row],[El mensaje es asertivo, sin maltrato]]="No Cumple",SMS[[#This Row],[No brinda información sensible o falsa que afecte al cliente o la aplicación]]="No Cumple"),"No Cumple","Cumple")</f>
        <v>Cumple</v>
      </c>
      <c r="R1032" s="1" t="s">
        <v>75</v>
      </c>
      <c r="S1032" s="4">
        <v>1</v>
      </c>
      <c r="T1032" s="9">
        <f>IF(SMS[[#This Row],[Legal]]="No Cumple",0,SMS[[#This Row],[Nota]])</f>
        <v>1</v>
      </c>
    </row>
    <row r="1033" spans="1:20" x14ac:dyDescent="0.25">
      <c r="A1033" s="1" t="str">
        <f>SMS[[#This Row],[ID Asesor]]&amp;SMS[[#This Row],[Fecha Monitoreo]]</f>
        <v>273445883</v>
      </c>
      <c r="B1033" s="2">
        <v>45883</v>
      </c>
      <c r="C1033" s="1" t="s">
        <v>59</v>
      </c>
      <c r="D1033" s="1">
        <v>2734</v>
      </c>
      <c r="E1033" s="2">
        <v>45883</v>
      </c>
      <c r="F1033" s="3">
        <v>0.66527777777777775</v>
      </c>
      <c r="G1033" s="1" t="s">
        <v>51</v>
      </c>
      <c r="H1033" s="1" t="s">
        <v>52</v>
      </c>
      <c r="I1033" s="1" t="s">
        <v>46</v>
      </c>
      <c r="J1033" s="1" t="s">
        <v>46</v>
      </c>
      <c r="K1033" s="1" t="s">
        <v>46</v>
      </c>
      <c r="L1033" s="1" t="s">
        <v>46</v>
      </c>
      <c r="M1033" s="1" t="s">
        <v>46</v>
      </c>
      <c r="N1033" s="1" t="s">
        <v>46</v>
      </c>
      <c r="O1033" s="1" t="s">
        <v>46</v>
      </c>
      <c r="P1033" s="1" t="s">
        <v>46</v>
      </c>
      <c r="Q1033" s="11" t="str">
        <f>IF(OR(SMS[[#This Row],[El mensaje es asertivo, sin maltrato]]="No Cumple",SMS[[#This Row],[No brinda información sensible o falsa que afecte al cliente o la aplicación]]="No Cumple"),"No Cumple","Cumple")</f>
        <v>Cumple</v>
      </c>
      <c r="R1033" s="1" t="s">
        <v>75</v>
      </c>
      <c r="S1033" s="4">
        <v>1</v>
      </c>
      <c r="T1033" s="9">
        <f>IF(SMS[[#This Row],[Legal]]="No Cumple",0,SMS[[#This Row],[Nota]])</f>
        <v>1</v>
      </c>
    </row>
    <row r="1034" spans="1:20" x14ac:dyDescent="0.25">
      <c r="A1034" s="1" t="str">
        <f>SMS[[#This Row],[ID Asesor]]&amp;SMS[[#This Row],[Fecha Monitoreo]]</f>
        <v>407945883</v>
      </c>
      <c r="B1034" s="2">
        <v>45883</v>
      </c>
      <c r="C1034" s="1" t="s">
        <v>126</v>
      </c>
      <c r="D1034" s="1">
        <v>4079</v>
      </c>
      <c r="E1034" s="2">
        <v>45883</v>
      </c>
      <c r="F1034" s="3">
        <v>0.67222222222222228</v>
      </c>
      <c r="G1034" s="1" t="s">
        <v>58</v>
      </c>
      <c r="H1034" s="1" t="s">
        <v>52</v>
      </c>
      <c r="I1034" s="1" t="s">
        <v>46</v>
      </c>
      <c r="J1034" s="1" t="s">
        <v>46</v>
      </c>
      <c r="K1034" s="1" t="s">
        <v>46</v>
      </c>
      <c r="L1034" s="1" t="s">
        <v>46</v>
      </c>
      <c r="M1034" s="1" t="s">
        <v>46</v>
      </c>
      <c r="N1034" s="1" t="s">
        <v>46</v>
      </c>
      <c r="O1034" s="1" t="s">
        <v>46</v>
      </c>
      <c r="P1034" s="1" t="s">
        <v>46</v>
      </c>
      <c r="Q1034" s="11" t="str">
        <f>IF(OR(SMS[[#This Row],[El mensaje es asertivo, sin maltrato]]="No Cumple",SMS[[#This Row],[No brinda información sensible o falsa que afecte al cliente o la aplicación]]="No Cumple"),"No Cumple","Cumple")</f>
        <v>Cumple</v>
      </c>
      <c r="R1034" s="1" t="s">
        <v>131</v>
      </c>
      <c r="S1034" s="4">
        <v>1</v>
      </c>
      <c r="T1034" s="9">
        <f>IF(SMS[[#This Row],[Legal]]="No Cumple",0,SMS[[#This Row],[Nota]])</f>
        <v>1</v>
      </c>
    </row>
    <row r="1035" spans="1:20" x14ac:dyDescent="0.25">
      <c r="A1035" s="1" t="str">
        <f>SMS[[#This Row],[ID Asesor]]&amp;SMS[[#This Row],[Fecha Monitoreo]]</f>
        <v>409845883</v>
      </c>
      <c r="B1035" s="2">
        <v>45883</v>
      </c>
      <c r="C1035" s="1" t="s">
        <v>59</v>
      </c>
      <c r="D1035" s="1">
        <v>4098</v>
      </c>
      <c r="E1035" s="2">
        <v>45883</v>
      </c>
      <c r="F1035" s="3">
        <v>0.66736111111111107</v>
      </c>
      <c r="G1035" s="1" t="s">
        <v>51</v>
      </c>
      <c r="H1035" s="1" t="s">
        <v>52</v>
      </c>
      <c r="I1035" s="1" t="s">
        <v>46</v>
      </c>
      <c r="J1035" s="1" t="s">
        <v>46</v>
      </c>
      <c r="K1035" s="1" t="s">
        <v>46</v>
      </c>
      <c r="L1035" s="1" t="s">
        <v>46</v>
      </c>
      <c r="M1035" s="1" t="s">
        <v>46</v>
      </c>
      <c r="N1035" s="1" t="s">
        <v>46</v>
      </c>
      <c r="O1035" s="1" t="s">
        <v>46</v>
      </c>
      <c r="P1035" s="1" t="s">
        <v>46</v>
      </c>
      <c r="Q1035" s="11" t="str">
        <f>IF(OR(SMS[[#This Row],[El mensaje es asertivo, sin maltrato]]="No Cumple",SMS[[#This Row],[No brinda información sensible o falsa que afecte al cliente o la aplicación]]="No Cumple"),"No Cumple","Cumple")</f>
        <v>Cumple</v>
      </c>
      <c r="R1035" s="1" t="s">
        <v>75</v>
      </c>
      <c r="S1035" s="4">
        <v>1</v>
      </c>
      <c r="T1035" s="9">
        <f>IF(SMS[[#This Row],[Legal]]="No Cumple",0,SMS[[#This Row],[Nota]])</f>
        <v>1</v>
      </c>
    </row>
    <row r="1036" spans="1:20" x14ac:dyDescent="0.25">
      <c r="A1036" s="1" t="str">
        <f>SMS[[#This Row],[ID Asesor]]&amp;SMS[[#This Row],[Fecha Monitoreo]]</f>
        <v>348945883</v>
      </c>
      <c r="B1036" s="2">
        <v>45883</v>
      </c>
      <c r="C1036" s="1" t="s">
        <v>42</v>
      </c>
      <c r="D1036" s="1">
        <v>3489</v>
      </c>
      <c r="E1036" s="2">
        <v>45883</v>
      </c>
      <c r="F1036" s="3">
        <v>0.19583333333333333</v>
      </c>
      <c r="G1036" s="1" t="s">
        <v>51</v>
      </c>
      <c r="H1036" s="1" t="s">
        <v>52</v>
      </c>
      <c r="I1036" s="1" t="s">
        <v>47</v>
      </c>
      <c r="J1036" s="1" t="s">
        <v>46</v>
      </c>
      <c r="K1036" s="1" t="s">
        <v>46</v>
      </c>
      <c r="L1036" s="1" t="s">
        <v>46</v>
      </c>
      <c r="M1036" s="1" t="s">
        <v>46</v>
      </c>
      <c r="N1036" s="1" t="s">
        <v>46</v>
      </c>
      <c r="O1036" s="1" t="s">
        <v>46</v>
      </c>
      <c r="P1036" s="1" t="s">
        <v>46</v>
      </c>
      <c r="Q1036" s="11" t="str">
        <f>IF(OR(SMS[[#This Row],[El mensaje es asertivo, sin maltrato]]="No Cumple",SMS[[#This Row],[No brinda información sensible o falsa que afecte al cliente o la aplicación]]="No Cumple"),"No Cumple","Cumple")</f>
        <v>Cumple</v>
      </c>
      <c r="R1036" s="1" t="s">
        <v>2461</v>
      </c>
      <c r="S1036" s="4">
        <v>0.85</v>
      </c>
      <c r="T1036" s="9">
        <f>IF(SMS[[#This Row],[Legal]]="No Cumple",0,SMS[[#This Row],[Nota]])</f>
        <v>0.85</v>
      </c>
    </row>
    <row r="1037" spans="1:20" x14ac:dyDescent="0.25">
      <c r="A1037" s="1" t="str">
        <f>SMS[[#This Row],[ID Asesor]]&amp;SMS[[#This Row],[Fecha Monitoreo]]</f>
        <v>396445883</v>
      </c>
      <c r="B1037" s="2">
        <v>45883</v>
      </c>
      <c r="C1037" s="1" t="s">
        <v>126</v>
      </c>
      <c r="D1037" s="1">
        <v>3964</v>
      </c>
      <c r="E1037" s="2">
        <v>45883</v>
      </c>
      <c r="F1037" s="3">
        <v>0.71458333333333335</v>
      </c>
      <c r="G1037" s="1" t="s">
        <v>58</v>
      </c>
      <c r="H1037" s="1" t="s">
        <v>52</v>
      </c>
      <c r="I1037" s="1" t="s">
        <v>46</v>
      </c>
      <c r="J1037" s="1" t="s">
        <v>46</v>
      </c>
      <c r="K1037" s="1" t="s">
        <v>46</v>
      </c>
      <c r="L1037" s="1" t="s">
        <v>46</v>
      </c>
      <c r="M1037" s="1" t="s">
        <v>46</v>
      </c>
      <c r="N1037" s="1" t="s">
        <v>46</v>
      </c>
      <c r="O1037" s="1" t="s">
        <v>46</v>
      </c>
      <c r="P1037" s="1" t="s">
        <v>46</v>
      </c>
      <c r="Q1037" s="11" t="str">
        <f>IF(OR(SMS[[#This Row],[El mensaje es asertivo, sin maltrato]]="No Cumple",SMS[[#This Row],[No brinda información sensible o falsa que afecte al cliente o la aplicación]]="No Cumple"),"No Cumple","Cumple")</f>
        <v>Cumple</v>
      </c>
      <c r="R1037" s="1" t="s">
        <v>131</v>
      </c>
      <c r="S1037" s="4">
        <v>1</v>
      </c>
      <c r="T1037" s="9">
        <f>IF(SMS[[#This Row],[Legal]]="No Cumple",0,SMS[[#This Row],[Nota]])</f>
        <v>1</v>
      </c>
    </row>
    <row r="1038" spans="1:20" x14ac:dyDescent="0.25">
      <c r="A1038" s="1" t="str">
        <f>SMS[[#This Row],[ID Asesor]]&amp;SMS[[#This Row],[Fecha Monitoreo]]</f>
        <v>374545883</v>
      </c>
      <c r="B1038" s="2">
        <v>45883</v>
      </c>
      <c r="C1038" s="1" t="s">
        <v>126</v>
      </c>
      <c r="D1038" s="1">
        <v>3745</v>
      </c>
      <c r="E1038" s="2">
        <v>45883</v>
      </c>
      <c r="F1038" s="3">
        <v>0.375</v>
      </c>
      <c r="G1038" s="1" t="s">
        <v>51</v>
      </c>
      <c r="H1038" s="1" t="s">
        <v>52</v>
      </c>
      <c r="I1038" s="1" t="s">
        <v>46</v>
      </c>
      <c r="J1038" s="1" t="s">
        <v>46</v>
      </c>
      <c r="K1038" s="1" t="s">
        <v>46</v>
      </c>
      <c r="L1038" s="1" t="s">
        <v>46</v>
      </c>
      <c r="M1038" s="1" t="s">
        <v>46</v>
      </c>
      <c r="N1038" s="1" t="s">
        <v>46</v>
      </c>
      <c r="O1038" s="1" t="s">
        <v>46</v>
      </c>
      <c r="P1038" s="1" t="s">
        <v>46</v>
      </c>
      <c r="Q1038" s="11" t="str">
        <f>IF(OR(SMS[[#This Row],[El mensaje es asertivo, sin maltrato]]="No Cumple",SMS[[#This Row],[No brinda información sensible o falsa que afecte al cliente o la aplicación]]="No Cumple"),"No Cumple","Cumple")</f>
        <v>Cumple</v>
      </c>
      <c r="R1038" s="1" t="s">
        <v>131</v>
      </c>
      <c r="S1038" s="4">
        <v>1</v>
      </c>
      <c r="T1038" s="9">
        <f>IF(SMS[[#This Row],[Legal]]="No Cumple",0,SMS[[#This Row],[Nota]])</f>
        <v>1</v>
      </c>
    </row>
    <row r="1039" spans="1:20" x14ac:dyDescent="0.25">
      <c r="A1039" s="1" t="str">
        <f>SMS[[#This Row],[ID Asesor]]&amp;SMS[[#This Row],[Fecha Monitoreo]]</f>
        <v>402245883</v>
      </c>
      <c r="B1039" s="2">
        <v>45883</v>
      </c>
      <c r="C1039" s="1" t="s">
        <v>126</v>
      </c>
      <c r="D1039" s="1">
        <v>4022</v>
      </c>
      <c r="E1039" s="2">
        <v>45883</v>
      </c>
      <c r="F1039" s="3">
        <v>0.66180555555555554</v>
      </c>
      <c r="G1039" s="1" t="s">
        <v>51</v>
      </c>
      <c r="H1039" s="1" t="s">
        <v>52</v>
      </c>
      <c r="I1039" s="1" t="s">
        <v>46</v>
      </c>
      <c r="J1039" s="1" t="s">
        <v>46</v>
      </c>
      <c r="K1039" s="1" t="s">
        <v>46</v>
      </c>
      <c r="L1039" s="1" t="s">
        <v>46</v>
      </c>
      <c r="M1039" s="1" t="s">
        <v>46</v>
      </c>
      <c r="N1039" s="1" t="s">
        <v>46</v>
      </c>
      <c r="O1039" s="1" t="s">
        <v>46</v>
      </c>
      <c r="P1039" s="1" t="s">
        <v>46</v>
      </c>
      <c r="Q1039" s="11" t="str">
        <f>IF(OR(SMS[[#This Row],[El mensaje es asertivo, sin maltrato]]="No Cumple",SMS[[#This Row],[No brinda información sensible o falsa que afecte al cliente o la aplicación]]="No Cumple"),"No Cumple","Cumple")</f>
        <v>Cumple</v>
      </c>
      <c r="R1039" s="1" t="s">
        <v>131</v>
      </c>
      <c r="S1039" s="4">
        <v>1</v>
      </c>
      <c r="T1039" s="9">
        <f>IF(SMS[[#This Row],[Legal]]="No Cumple",0,SMS[[#This Row],[Nota]])</f>
        <v>1</v>
      </c>
    </row>
    <row r="1040" spans="1:20" x14ac:dyDescent="0.25">
      <c r="A1040" s="1" t="str">
        <f>SMS[[#This Row],[ID Asesor]]&amp;SMS[[#This Row],[Fecha Monitoreo]]</f>
        <v>363845883</v>
      </c>
      <c r="B1040" s="2">
        <v>45883</v>
      </c>
      <c r="C1040" s="1" t="s">
        <v>126</v>
      </c>
      <c r="D1040" s="1">
        <v>3638</v>
      </c>
      <c r="E1040" s="2">
        <v>45883</v>
      </c>
      <c r="F1040" s="3">
        <v>0.63055555555555554</v>
      </c>
      <c r="G1040" s="1" t="s">
        <v>58</v>
      </c>
      <c r="H1040" s="1" t="s">
        <v>52</v>
      </c>
      <c r="I1040" s="1" t="s">
        <v>46</v>
      </c>
      <c r="J1040" s="1" t="s">
        <v>46</v>
      </c>
      <c r="K1040" s="1" t="s">
        <v>46</v>
      </c>
      <c r="L1040" s="1" t="s">
        <v>46</v>
      </c>
      <c r="M1040" s="1" t="s">
        <v>46</v>
      </c>
      <c r="N1040" s="1" t="s">
        <v>47</v>
      </c>
      <c r="O1040" s="1" t="s">
        <v>46</v>
      </c>
      <c r="P1040" s="1" t="s">
        <v>46</v>
      </c>
      <c r="Q1040" s="11" t="str">
        <f>IF(OR(SMS[[#This Row],[El mensaje es asertivo, sin maltrato]]="No Cumple",SMS[[#This Row],[No brinda información sensible o falsa que afecte al cliente o la aplicación]]="No Cumple"),"No Cumple","Cumple")</f>
        <v>Cumple</v>
      </c>
      <c r="R1040" s="1" t="s">
        <v>2462</v>
      </c>
      <c r="S1040" s="4">
        <v>0.85</v>
      </c>
      <c r="T1040" s="9">
        <f>IF(SMS[[#This Row],[Legal]]="No Cumple",0,SMS[[#This Row],[Nota]])</f>
        <v>0.85</v>
      </c>
    </row>
    <row r="1041" spans="1:20" x14ac:dyDescent="0.25">
      <c r="A1041" s="1" t="str">
        <f>SMS[[#This Row],[ID Asesor]]&amp;SMS[[#This Row],[Fecha Monitoreo]]</f>
        <v>368845883</v>
      </c>
      <c r="B1041" s="2">
        <v>45883</v>
      </c>
      <c r="C1041" s="1" t="s">
        <v>42</v>
      </c>
      <c r="D1041" s="1">
        <v>3688</v>
      </c>
      <c r="E1041" s="2">
        <v>45883</v>
      </c>
      <c r="F1041" s="3">
        <v>0.37916666666666665</v>
      </c>
      <c r="G1041" s="1" t="s">
        <v>51</v>
      </c>
      <c r="H1041" s="1" t="s">
        <v>52</v>
      </c>
      <c r="I1041" s="1" t="s">
        <v>46</v>
      </c>
      <c r="J1041" s="1" t="s">
        <v>46</v>
      </c>
      <c r="K1041" s="1" t="s">
        <v>46</v>
      </c>
      <c r="L1041" s="1" t="s">
        <v>46</v>
      </c>
      <c r="M1041" s="1" t="s">
        <v>46</v>
      </c>
      <c r="N1041" s="1" t="s">
        <v>46</v>
      </c>
      <c r="O1041" s="1" t="s">
        <v>46</v>
      </c>
      <c r="P1041" s="1" t="s">
        <v>46</v>
      </c>
      <c r="Q1041" s="11" t="str">
        <f>IF(OR(SMS[[#This Row],[El mensaje es asertivo, sin maltrato]]="No Cumple",SMS[[#This Row],[No brinda información sensible o falsa que afecte al cliente o la aplicación]]="No Cumple"),"No Cumple","Cumple")</f>
        <v>Cumple</v>
      </c>
      <c r="R1041" s="1" t="s">
        <v>100</v>
      </c>
      <c r="S1041" s="4">
        <v>1</v>
      </c>
      <c r="T1041" s="9">
        <f>IF(SMS[[#This Row],[Legal]]="No Cumple",0,SMS[[#This Row],[Nota]])</f>
        <v>1</v>
      </c>
    </row>
    <row r="1042" spans="1:20" x14ac:dyDescent="0.25">
      <c r="A1042" s="1" t="str">
        <f>SMS[[#This Row],[ID Asesor]]&amp;SMS[[#This Row],[Fecha Monitoreo]]</f>
        <v>410045884</v>
      </c>
      <c r="B1042" s="2">
        <v>45884</v>
      </c>
      <c r="C1042" s="1" t="s">
        <v>42</v>
      </c>
      <c r="D1042" s="1">
        <v>4100</v>
      </c>
      <c r="E1042" s="2">
        <v>45884</v>
      </c>
      <c r="F1042" s="3">
        <v>0.33263888888888887</v>
      </c>
      <c r="G1042" s="1" t="s">
        <v>51</v>
      </c>
      <c r="H1042" s="1" t="s">
        <v>52</v>
      </c>
      <c r="I1042" s="1" t="s">
        <v>46</v>
      </c>
      <c r="J1042" s="1" t="s">
        <v>47</v>
      </c>
      <c r="K1042" s="1" t="s">
        <v>46</v>
      </c>
      <c r="L1042" s="1" t="s">
        <v>47</v>
      </c>
      <c r="M1042" s="1" t="s">
        <v>46</v>
      </c>
      <c r="N1042" s="1" t="s">
        <v>46</v>
      </c>
      <c r="O1042" s="1" t="s">
        <v>47</v>
      </c>
      <c r="P1042" s="1" t="s">
        <v>46</v>
      </c>
      <c r="Q1042" s="11" t="str">
        <f>IF(OR(SMS[[#This Row],[El mensaje es asertivo, sin maltrato]]="No Cumple",SMS[[#This Row],[No brinda información sensible o falsa que afecte al cliente o la aplicación]]="No Cumple"),"No Cumple","Cumple")</f>
        <v>No Cumple</v>
      </c>
      <c r="R1042" s="1" t="s">
        <v>2463</v>
      </c>
      <c r="S1042" s="4">
        <v>0.6</v>
      </c>
      <c r="T1042" s="9">
        <f>IF(SMS[[#This Row],[Legal]]="No Cumple",0,SMS[[#This Row],[Nota]])</f>
        <v>0</v>
      </c>
    </row>
    <row r="1043" spans="1:20" x14ac:dyDescent="0.25">
      <c r="A1043" s="1" t="str">
        <f>SMS[[#This Row],[ID Asesor]]&amp;SMS[[#This Row],[Fecha Monitoreo]]</f>
        <v>366945884</v>
      </c>
      <c r="B1043" s="2">
        <v>45884</v>
      </c>
      <c r="C1043" s="1" t="s">
        <v>50</v>
      </c>
      <c r="D1043" s="1">
        <v>3669</v>
      </c>
      <c r="E1043" s="2">
        <v>45884</v>
      </c>
      <c r="F1043" s="3">
        <v>0.31944444444444442</v>
      </c>
      <c r="G1043" s="1" t="s">
        <v>60</v>
      </c>
      <c r="H1043" s="1" t="s">
        <v>52</v>
      </c>
      <c r="I1043" s="1" t="s">
        <v>46</v>
      </c>
      <c r="J1043" s="1" t="s">
        <v>46</v>
      </c>
      <c r="K1043" s="1" t="s">
        <v>46</v>
      </c>
      <c r="L1043" s="1" t="s">
        <v>46</v>
      </c>
      <c r="M1043" s="1" t="s">
        <v>46</v>
      </c>
      <c r="N1043" s="1" t="s">
        <v>46</v>
      </c>
      <c r="O1043" s="1" t="s">
        <v>46</v>
      </c>
      <c r="P1043" s="1" t="s">
        <v>46</v>
      </c>
      <c r="Q1043" s="11" t="str">
        <f>IF(OR(SMS[[#This Row],[El mensaje es asertivo, sin maltrato]]="No Cumple",SMS[[#This Row],[No brinda información sensible o falsa que afecte al cliente o la aplicación]]="No Cumple"),"No Cumple","Cumple")</f>
        <v>Cumple</v>
      </c>
      <c r="R1043" s="1" t="s">
        <v>2464</v>
      </c>
      <c r="S1043" s="4">
        <v>1</v>
      </c>
      <c r="T1043" s="9">
        <f>IF(SMS[[#This Row],[Legal]]="No Cumple",0,SMS[[#This Row],[Nota]])</f>
        <v>1</v>
      </c>
    </row>
    <row r="1044" spans="1:20" x14ac:dyDescent="0.25">
      <c r="A1044" s="1" t="str">
        <f>SMS[[#This Row],[ID Asesor]]&amp;SMS[[#This Row],[Fecha Monitoreo]]</f>
        <v>303545884</v>
      </c>
      <c r="B1044" s="2">
        <v>45884</v>
      </c>
      <c r="C1044" s="1" t="s">
        <v>50</v>
      </c>
      <c r="D1044" s="1">
        <v>3035</v>
      </c>
      <c r="E1044" s="2">
        <v>45884</v>
      </c>
      <c r="F1044" s="3">
        <v>0.32569444444444445</v>
      </c>
      <c r="G1044" s="1" t="s">
        <v>60</v>
      </c>
      <c r="H1044" s="1" t="s">
        <v>52</v>
      </c>
      <c r="I1044" s="1" t="s">
        <v>46</v>
      </c>
      <c r="J1044" s="1" t="s">
        <v>46</v>
      </c>
      <c r="K1044" s="1" t="s">
        <v>46</v>
      </c>
      <c r="L1044" s="1" t="s">
        <v>46</v>
      </c>
      <c r="M1044" s="1" t="s">
        <v>46</v>
      </c>
      <c r="N1044" s="1" t="s">
        <v>46</v>
      </c>
      <c r="O1044" s="1" t="s">
        <v>46</v>
      </c>
      <c r="P1044" s="1" t="s">
        <v>46</v>
      </c>
      <c r="Q1044" s="11" t="str">
        <f>IF(OR(SMS[[#This Row],[El mensaje es asertivo, sin maltrato]]="No Cumple",SMS[[#This Row],[No brinda información sensible o falsa que afecte al cliente o la aplicación]]="No Cumple"),"No Cumple","Cumple")</f>
        <v>Cumple</v>
      </c>
      <c r="R1044" s="1" t="s">
        <v>2465</v>
      </c>
      <c r="S1044" s="4">
        <v>1</v>
      </c>
      <c r="T1044" s="9">
        <f>IF(SMS[[#This Row],[Legal]]="No Cumple",0,SMS[[#This Row],[Nota]])</f>
        <v>1</v>
      </c>
    </row>
    <row r="1045" spans="1:20" x14ac:dyDescent="0.25">
      <c r="A1045" s="1" t="str">
        <f>SMS[[#This Row],[ID Asesor]]&amp;SMS[[#This Row],[Fecha Monitoreo]]</f>
        <v>366645884</v>
      </c>
      <c r="B1045" s="2">
        <v>45884</v>
      </c>
      <c r="C1045" s="1" t="s">
        <v>50</v>
      </c>
      <c r="D1045" s="1">
        <v>3666</v>
      </c>
      <c r="E1045" s="2">
        <v>45884</v>
      </c>
      <c r="F1045" s="3">
        <v>0.42152777777777778</v>
      </c>
      <c r="G1045" s="1" t="s">
        <v>43</v>
      </c>
      <c r="H1045" s="1" t="s">
        <v>52</v>
      </c>
      <c r="I1045" s="1" t="s">
        <v>46</v>
      </c>
      <c r="J1045" s="1" t="s">
        <v>46</v>
      </c>
      <c r="K1045" s="1" t="s">
        <v>46</v>
      </c>
      <c r="L1045" s="1" t="s">
        <v>46</v>
      </c>
      <c r="M1045" s="1" t="s">
        <v>46</v>
      </c>
      <c r="N1045" s="1" t="s">
        <v>47</v>
      </c>
      <c r="O1045" s="1" t="s">
        <v>46</v>
      </c>
      <c r="P1045" s="1" t="s">
        <v>46</v>
      </c>
      <c r="Q1045" s="11" t="str">
        <f>IF(OR(SMS[[#This Row],[El mensaje es asertivo, sin maltrato]]="No Cumple",SMS[[#This Row],[No brinda información sensible o falsa que afecte al cliente o la aplicación]]="No Cumple"),"No Cumple","Cumple")</f>
        <v>Cumple</v>
      </c>
      <c r="R1045" s="1" t="s">
        <v>2466</v>
      </c>
      <c r="S1045" s="4">
        <v>0.85</v>
      </c>
      <c r="T1045" s="9">
        <f>IF(SMS[[#This Row],[Legal]]="No Cumple",0,SMS[[#This Row],[Nota]])</f>
        <v>0.85</v>
      </c>
    </row>
    <row r="1046" spans="1:20" x14ac:dyDescent="0.25">
      <c r="A1046" s="1" t="str">
        <f>SMS[[#This Row],[ID Asesor]]&amp;SMS[[#This Row],[Fecha Monitoreo]]</f>
        <v>407845884</v>
      </c>
      <c r="B1046" s="2">
        <v>45884</v>
      </c>
      <c r="C1046" s="1" t="s">
        <v>696</v>
      </c>
      <c r="D1046" s="1">
        <v>4078</v>
      </c>
      <c r="E1046" s="2">
        <v>45884</v>
      </c>
      <c r="F1046" s="3">
        <v>0.46388888888888891</v>
      </c>
      <c r="G1046" s="1" t="s">
        <v>80</v>
      </c>
      <c r="H1046" s="1" t="s">
        <v>52</v>
      </c>
      <c r="I1046" s="1" t="s">
        <v>47</v>
      </c>
      <c r="J1046" s="1" t="s">
        <v>46</v>
      </c>
      <c r="K1046" s="1" t="s">
        <v>46</v>
      </c>
      <c r="L1046" s="1" t="s">
        <v>46</v>
      </c>
      <c r="M1046" s="1" t="s">
        <v>46</v>
      </c>
      <c r="N1046" s="1" t="s">
        <v>46</v>
      </c>
      <c r="O1046" s="1" t="s">
        <v>46</v>
      </c>
      <c r="P1046" s="1" t="s">
        <v>46</v>
      </c>
      <c r="Q1046" s="11" t="str">
        <f>IF(OR(SMS[[#This Row],[El mensaje es asertivo, sin maltrato]]="No Cumple",SMS[[#This Row],[No brinda información sensible o falsa que afecte al cliente o la aplicación]]="No Cumple"),"No Cumple","Cumple")</f>
        <v>Cumple</v>
      </c>
      <c r="R1046" s="1" t="s">
        <v>2467</v>
      </c>
      <c r="S1046" s="4">
        <v>0.85</v>
      </c>
      <c r="T1046" s="9">
        <f>IF(SMS[[#This Row],[Legal]]="No Cumple",0,SMS[[#This Row],[Nota]])</f>
        <v>0.85</v>
      </c>
    </row>
    <row r="1047" spans="1:20" x14ac:dyDescent="0.25">
      <c r="A1047" s="1" t="str">
        <f>SMS[[#This Row],[ID Asesor]]&amp;SMS[[#This Row],[Fecha Monitoreo]]</f>
        <v>364945884</v>
      </c>
      <c r="B1047" s="2">
        <v>45884</v>
      </c>
      <c r="C1047" s="1" t="s">
        <v>696</v>
      </c>
      <c r="D1047" s="1">
        <v>3649</v>
      </c>
      <c r="E1047" s="2">
        <v>45884</v>
      </c>
      <c r="F1047" s="3">
        <v>0.4152777777777778</v>
      </c>
      <c r="G1047" s="1" t="s">
        <v>58</v>
      </c>
      <c r="H1047" s="1" t="s">
        <v>52</v>
      </c>
      <c r="I1047" s="1" t="s">
        <v>47</v>
      </c>
      <c r="J1047" s="1" t="s">
        <v>46</v>
      </c>
      <c r="K1047" s="1" t="s">
        <v>46</v>
      </c>
      <c r="L1047" s="1" t="s">
        <v>46</v>
      </c>
      <c r="M1047" s="1" t="s">
        <v>46</v>
      </c>
      <c r="N1047" s="1" t="s">
        <v>46</v>
      </c>
      <c r="O1047" s="1" t="s">
        <v>46</v>
      </c>
      <c r="P1047" s="1" t="s">
        <v>46</v>
      </c>
      <c r="Q1047" s="11" t="str">
        <f>IF(OR(SMS[[#This Row],[El mensaje es asertivo, sin maltrato]]="No Cumple",SMS[[#This Row],[No brinda información sensible o falsa que afecte al cliente o la aplicación]]="No Cumple"),"No Cumple","Cumple")</f>
        <v>Cumple</v>
      </c>
      <c r="R1047" s="1" t="s">
        <v>2468</v>
      </c>
      <c r="S1047" s="4">
        <v>0.85</v>
      </c>
      <c r="T1047" s="9">
        <f>IF(SMS[[#This Row],[Legal]]="No Cumple",0,SMS[[#This Row],[Nota]])</f>
        <v>0.85</v>
      </c>
    </row>
    <row r="1048" spans="1:20" x14ac:dyDescent="0.25">
      <c r="A1048" s="1" t="str">
        <f>SMS[[#This Row],[ID Asesor]]&amp;SMS[[#This Row],[Fecha Monitoreo]]</f>
        <v>345945884</v>
      </c>
      <c r="B1048" s="2">
        <v>45884</v>
      </c>
      <c r="C1048" s="1" t="s">
        <v>696</v>
      </c>
      <c r="D1048" s="1">
        <v>3459</v>
      </c>
      <c r="E1048" s="2">
        <v>45884</v>
      </c>
      <c r="F1048" s="3">
        <v>0.56874999999999998</v>
      </c>
      <c r="G1048" s="1" t="s">
        <v>58</v>
      </c>
      <c r="H1048" s="1" t="s">
        <v>52</v>
      </c>
      <c r="I1048" s="1" t="s">
        <v>46</v>
      </c>
      <c r="J1048" s="1" t="s">
        <v>46</v>
      </c>
      <c r="K1048" s="1" t="s">
        <v>46</v>
      </c>
      <c r="L1048" s="1" t="s">
        <v>46</v>
      </c>
      <c r="M1048" s="1" t="s">
        <v>46</v>
      </c>
      <c r="N1048" s="1" t="s">
        <v>46</v>
      </c>
      <c r="O1048" s="1" t="s">
        <v>46</v>
      </c>
      <c r="P1048" s="1" t="s">
        <v>46</v>
      </c>
      <c r="Q1048" s="11" t="str">
        <f>IF(OR(SMS[[#This Row],[El mensaje es asertivo, sin maltrato]]="No Cumple",SMS[[#This Row],[No brinda información sensible o falsa que afecte al cliente o la aplicación]]="No Cumple"),"No Cumple","Cumple")</f>
        <v>Cumple</v>
      </c>
      <c r="R1048" s="1" t="s">
        <v>699</v>
      </c>
      <c r="S1048" s="4">
        <v>1</v>
      </c>
      <c r="T1048" s="9">
        <f>IF(SMS[[#This Row],[Legal]]="No Cumple",0,SMS[[#This Row],[Nota]])</f>
        <v>1</v>
      </c>
    </row>
    <row r="1049" spans="1:20" x14ac:dyDescent="0.25">
      <c r="A1049" s="1" t="str">
        <f>SMS[[#This Row],[ID Asesor]]&amp;SMS[[#This Row],[Fecha Monitoreo]]</f>
        <v>407345884</v>
      </c>
      <c r="B1049" s="2">
        <v>45884</v>
      </c>
      <c r="C1049" s="1" t="s">
        <v>42</v>
      </c>
      <c r="D1049" s="1">
        <v>4073</v>
      </c>
      <c r="E1049" s="2">
        <v>45884</v>
      </c>
      <c r="F1049" s="3">
        <v>0.34305555555555556</v>
      </c>
      <c r="G1049" s="1" t="s">
        <v>51</v>
      </c>
      <c r="H1049" s="1" t="s">
        <v>52</v>
      </c>
      <c r="I1049" s="1" t="s">
        <v>46</v>
      </c>
      <c r="J1049" s="1" t="s">
        <v>46</v>
      </c>
      <c r="K1049" s="1" t="s">
        <v>46</v>
      </c>
      <c r="L1049" s="1" t="s">
        <v>46</v>
      </c>
      <c r="M1049" s="1" t="s">
        <v>46</v>
      </c>
      <c r="N1049" s="1" t="s">
        <v>46</v>
      </c>
      <c r="O1049" s="1" t="s">
        <v>46</v>
      </c>
      <c r="P1049" s="1" t="s">
        <v>46</v>
      </c>
      <c r="Q1049" s="11" t="str">
        <f>IF(OR(SMS[[#This Row],[El mensaje es asertivo, sin maltrato]]="No Cumple",SMS[[#This Row],[No brinda información sensible o falsa que afecte al cliente o la aplicación]]="No Cumple"),"No Cumple","Cumple")</f>
        <v>Cumple</v>
      </c>
      <c r="R1049" s="1" t="s">
        <v>100</v>
      </c>
      <c r="S1049" s="4">
        <v>1</v>
      </c>
      <c r="T1049" s="9">
        <f>IF(SMS[[#This Row],[Legal]]="No Cumple",0,SMS[[#This Row],[Nota]])</f>
        <v>1</v>
      </c>
    </row>
    <row r="1050" spans="1:20" x14ac:dyDescent="0.25">
      <c r="A1050" s="1" t="str">
        <f>SMS[[#This Row],[ID Asesor]]&amp;SMS[[#This Row],[Fecha Monitoreo]]</f>
        <v>402345884</v>
      </c>
      <c r="B1050" s="2">
        <v>45884</v>
      </c>
      <c r="C1050" s="1" t="s">
        <v>696</v>
      </c>
      <c r="D1050" s="1">
        <v>4023</v>
      </c>
      <c r="E1050" s="2">
        <v>45884</v>
      </c>
      <c r="F1050" s="3">
        <v>0.60069444444444442</v>
      </c>
      <c r="G1050" s="1" t="s">
        <v>51</v>
      </c>
      <c r="H1050" s="1" t="s">
        <v>52</v>
      </c>
      <c r="I1050" s="1" t="s">
        <v>46</v>
      </c>
      <c r="J1050" s="1" t="s">
        <v>46</v>
      </c>
      <c r="K1050" s="1" t="s">
        <v>46</v>
      </c>
      <c r="L1050" s="1" t="s">
        <v>46</v>
      </c>
      <c r="M1050" s="1" t="s">
        <v>46</v>
      </c>
      <c r="N1050" s="1" t="s">
        <v>46</v>
      </c>
      <c r="O1050" s="1" t="s">
        <v>46</v>
      </c>
      <c r="P1050" s="1" t="s">
        <v>46</v>
      </c>
      <c r="Q1050" s="11" t="str">
        <f>IF(OR(SMS[[#This Row],[El mensaje es asertivo, sin maltrato]]="No Cumple",SMS[[#This Row],[No brinda información sensible o falsa que afecte al cliente o la aplicación]]="No Cumple"),"No Cumple","Cumple")</f>
        <v>Cumple</v>
      </c>
      <c r="R1050" s="1" t="s">
        <v>699</v>
      </c>
      <c r="S1050" s="4">
        <v>1</v>
      </c>
      <c r="T1050" s="9">
        <f>IF(SMS[[#This Row],[Legal]]="No Cumple",0,SMS[[#This Row],[Nota]])</f>
        <v>1</v>
      </c>
    </row>
    <row r="1051" spans="1:20" x14ac:dyDescent="0.25">
      <c r="A1051" s="1" t="str">
        <f>SMS[[#This Row],[ID Asesor]]&amp;SMS[[#This Row],[Fecha Monitoreo]]</f>
        <v>394045884</v>
      </c>
      <c r="B1051" s="2">
        <v>45884</v>
      </c>
      <c r="C1051" s="1" t="s">
        <v>126</v>
      </c>
      <c r="D1051" s="1">
        <v>3940</v>
      </c>
      <c r="E1051" s="2">
        <v>45884</v>
      </c>
      <c r="F1051" s="3">
        <v>0.66180555555555554</v>
      </c>
      <c r="G1051" s="1" t="s">
        <v>51</v>
      </c>
      <c r="H1051" s="1" t="s">
        <v>52</v>
      </c>
      <c r="I1051" s="1" t="s">
        <v>46</v>
      </c>
      <c r="J1051" s="1" t="s">
        <v>46</v>
      </c>
      <c r="K1051" s="1" t="s">
        <v>46</v>
      </c>
      <c r="L1051" s="1" t="s">
        <v>46</v>
      </c>
      <c r="M1051" s="1" t="s">
        <v>46</v>
      </c>
      <c r="N1051" s="1" t="s">
        <v>46</v>
      </c>
      <c r="O1051" s="1" t="s">
        <v>46</v>
      </c>
      <c r="P1051" s="1" t="s">
        <v>46</v>
      </c>
      <c r="Q1051" s="11" t="str">
        <f>IF(OR(SMS[[#This Row],[El mensaje es asertivo, sin maltrato]]="No Cumple",SMS[[#This Row],[No brinda información sensible o falsa que afecte al cliente o la aplicación]]="No Cumple"),"No Cumple","Cumple")</f>
        <v>Cumple</v>
      </c>
      <c r="R1051" s="1" t="s">
        <v>131</v>
      </c>
      <c r="S1051" s="4">
        <v>1</v>
      </c>
      <c r="T1051" s="9">
        <f>IF(SMS[[#This Row],[Legal]]="No Cumple",0,SMS[[#This Row],[Nota]])</f>
        <v>1</v>
      </c>
    </row>
    <row r="1052" spans="1:20" x14ac:dyDescent="0.25">
      <c r="A1052" s="1" t="str">
        <f>SMS[[#This Row],[ID Asesor]]&amp;SMS[[#This Row],[Fecha Monitoreo]]</f>
        <v>402045884</v>
      </c>
      <c r="B1052" s="2">
        <v>45884</v>
      </c>
      <c r="C1052" s="1" t="s">
        <v>126</v>
      </c>
      <c r="D1052" s="1">
        <v>4020</v>
      </c>
      <c r="E1052" s="2">
        <v>45884</v>
      </c>
      <c r="F1052" s="3">
        <v>0.68194444444444446</v>
      </c>
      <c r="G1052" s="1" t="s">
        <v>58</v>
      </c>
      <c r="H1052" s="1" t="s">
        <v>52</v>
      </c>
      <c r="I1052" s="1" t="s">
        <v>46</v>
      </c>
      <c r="J1052" s="1" t="s">
        <v>46</v>
      </c>
      <c r="K1052" s="1" t="s">
        <v>46</v>
      </c>
      <c r="L1052" s="1" t="s">
        <v>46</v>
      </c>
      <c r="M1052" s="1" t="s">
        <v>46</v>
      </c>
      <c r="N1052" s="1" t="s">
        <v>46</v>
      </c>
      <c r="O1052" s="1" t="s">
        <v>46</v>
      </c>
      <c r="P1052" s="1" t="s">
        <v>46</v>
      </c>
      <c r="Q1052" s="11" t="str">
        <f>IF(OR(SMS[[#This Row],[El mensaje es asertivo, sin maltrato]]="No Cumple",SMS[[#This Row],[No brinda información sensible o falsa que afecte al cliente o la aplicación]]="No Cumple"),"No Cumple","Cumple")</f>
        <v>Cumple</v>
      </c>
      <c r="R1052" s="1" t="s">
        <v>133</v>
      </c>
      <c r="S1052" s="4">
        <v>1</v>
      </c>
      <c r="T1052" s="9">
        <f>IF(SMS[[#This Row],[Legal]]="No Cumple",0,SMS[[#This Row],[Nota]])</f>
        <v>1</v>
      </c>
    </row>
    <row r="1053" spans="1:20" x14ac:dyDescent="0.25">
      <c r="A1053" s="1" t="str">
        <f>SMS[[#This Row],[ID Asesor]]&amp;SMS[[#This Row],[Fecha Monitoreo]]</f>
        <v>295345884</v>
      </c>
      <c r="B1053" s="2">
        <v>45884</v>
      </c>
      <c r="C1053" s="1" t="s">
        <v>126</v>
      </c>
      <c r="D1053" s="1">
        <v>2953</v>
      </c>
      <c r="E1053" s="2">
        <v>45884</v>
      </c>
      <c r="F1053" s="3">
        <v>0.69027777777777777</v>
      </c>
      <c r="G1053" s="1" t="s">
        <v>58</v>
      </c>
      <c r="H1053" s="1" t="s">
        <v>52</v>
      </c>
      <c r="I1053" s="1" t="s">
        <v>46</v>
      </c>
      <c r="J1053" s="1" t="s">
        <v>46</v>
      </c>
      <c r="K1053" s="1" t="s">
        <v>46</v>
      </c>
      <c r="L1053" s="1" t="s">
        <v>46</v>
      </c>
      <c r="M1053" s="1" t="s">
        <v>46</v>
      </c>
      <c r="N1053" s="1" t="s">
        <v>46</v>
      </c>
      <c r="O1053" s="1" t="s">
        <v>46</v>
      </c>
      <c r="P1053" s="1" t="s">
        <v>46</v>
      </c>
      <c r="Q1053" s="11" t="str">
        <f>IF(OR(SMS[[#This Row],[El mensaje es asertivo, sin maltrato]]="No Cumple",SMS[[#This Row],[No brinda información sensible o falsa que afecte al cliente o la aplicación]]="No Cumple"),"No Cumple","Cumple")</f>
        <v>Cumple</v>
      </c>
      <c r="R1053" s="1" t="s">
        <v>131</v>
      </c>
      <c r="S1053" s="4">
        <v>1</v>
      </c>
      <c r="T1053" s="9">
        <f>IF(SMS[[#This Row],[Legal]]="No Cumple",0,SMS[[#This Row],[Nota]])</f>
        <v>1</v>
      </c>
    </row>
    <row r="1054" spans="1:20" x14ac:dyDescent="0.25">
      <c r="A1054" s="1" t="str">
        <f>SMS[[#This Row],[ID Asesor]]&amp;SMS[[#This Row],[Fecha Monitoreo]]</f>
        <v>389945884</v>
      </c>
      <c r="B1054" s="2">
        <v>45884</v>
      </c>
      <c r="C1054" s="1" t="s">
        <v>126</v>
      </c>
      <c r="D1054" s="1">
        <v>3899</v>
      </c>
      <c r="E1054" s="2">
        <v>45884</v>
      </c>
      <c r="F1054" s="3">
        <v>0.62361111111111112</v>
      </c>
      <c r="G1054" s="1" t="s">
        <v>58</v>
      </c>
      <c r="H1054" s="1" t="s">
        <v>52</v>
      </c>
      <c r="I1054" s="1" t="s">
        <v>46</v>
      </c>
      <c r="J1054" s="1" t="s">
        <v>46</v>
      </c>
      <c r="K1054" s="1" t="s">
        <v>46</v>
      </c>
      <c r="L1054" s="1" t="s">
        <v>46</v>
      </c>
      <c r="M1054" s="1" t="s">
        <v>46</v>
      </c>
      <c r="N1054" s="1" t="s">
        <v>46</v>
      </c>
      <c r="O1054" s="1" t="s">
        <v>46</v>
      </c>
      <c r="P1054" s="1" t="s">
        <v>46</v>
      </c>
      <c r="Q1054" s="11" t="str">
        <f>IF(OR(SMS[[#This Row],[El mensaje es asertivo, sin maltrato]]="No Cumple",SMS[[#This Row],[No brinda información sensible o falsa que afecte al cliente o la aplicación]]="No Cumple"),"No Cumple","Cumple")</f>
        <v>Cumple</v>
      </c>
      <c r="R1054" s="1" t="s">
        <v>131</v>
      </c>
      <c r="S1054" s="4">
        <v>1</v>
      </c>
      <c r="T1054" s="9">
        <f>IF(SMS[[#This Row],[Legal]]="No Cumple",0,SMS[[#This Row],[Nota]])</f>
        <v>1</v>
      </c>
    </row>
    <row r="1055" spans="1:20" x14ac:dyDescent="0.25">
      <c r="A1055" s="1" t="str">
        <f>SMS[[#This Row],[ID Asesor]]&amp;SMS[[#This Row],[Fecha Monitoreo]]</f>
        <v>359845884</v>
      </c>
      <c r="B1055" s="2">
        <v>45884</v>
      </c>
      <c r="C1055" s="1" t="s">
        <v>59</v>
      </c>
      <c r="D1055" s="1">
        <v>3598</v>
      </c>
      <c r="E1055" s="2">
        <v>45884</v>
      </c>
      <c r="F1055" s="3">
        <v>0.68819444444444444</v>
      </c>
      <c r="G1055" s="1" t="s">
        <v>51</v>
      </c>
      <c r="H1055" s="1" t="s">
        <v>52</v>
      </c>
      <c r="I1055" s="1" t="s">
        <v>46</v>
      </c>
      <c r="J1055" s="1" t="s">
        <v>46</v>
      </c>
      <c r="K1055" s="1" t="s">
        <v>46</v>
      </c>
      <c r="L1055" s="1" t="s">
        <v>46</v>
      </c>
      <c r="M1055" s="1" t="s">
        <v>46</v>
      </c>
      <c r="N1055" s="1" t="s">
        <v>46</v>
      </c>
      <c r="O1055" s="1" t="s">
        <v>46</v>
      </c>
      <c r="P1055" s="1" t="s">
        <v>46</v>
      </c>
      <c r="Q1055" s="11" t="str">
        <f>IF(OR(SMS[[#This Row],[El mensaje es asertivo, sin maltrato]]="No Cumple",SMS[[#This Row],[No brinda información sensible o falsa que afecte al cliente o la aplicación]]="No Cumple"),"No Cumple","Cumple")</f>
        <v>Cumple</v>
      </c>
      <c r="R1055" s="1" t="s">
        <v>75</v>
      </c>
      <c r="S1055" s="4">
        <v>1</v>
      </c>
      <c r="T1055" s="9">
        <f>IF(SMS[[#This Row],[Legal]]="No Cumple",0,SMS[[#This Row],[Nota]])</f>
        <v>1</v>
      </c>
    </row>
    <row r="1056" spans="1:20" x14ac:dyDescent="0.25">
      <c r="A1056" s="1" t="str">
        <f>SMS[[#This Row],[ID Asesor]]&amp;SMS[[#This Row],[Fecha Monitoreo]]</f>
        <v>376445884</v>
      </c>
      <c r="B1056" s="2">
        <v>45884</v>
      </c>
      <c r="C1056" s="1" t="s">
        <v>59</v>
      </c>
      <c r="D1056" s="1">
        <v>3764</v>
      </c>
      <c r="E1056" s="2">
        <v>45884</v>
      </c>
      <c r="F1056" s="3">
        <v>0.67638888888888893</v>
      </c>
      <c r="G1056" s="1" t="s">
        <v>43</v>
      </c>
      <c r="H1056" s="1" t="s">
        <v>52</v>
      </c>
      <c r="I1056" s="1" t="s">
        <v>47</v>
      </c>
      <c r="J1056" s="1" t="s">
        <v>46</v>
      </c>
      <c r="K1056" s="1" t="s">
        <v>46</v>
      </c>
      <c r="L1056" s="1" t="s">
        <v>46</v>
      </c>
      <c r="M1056" s="1" t="s">
        <v>46</v>
      </c>
      <c r="N1056" s="1" t="s">
        <v>46</v>
      </c>
      <c r="O1056" s="1" t="s">
        <v>46</v>
      </c>
      <c r="P1056" s="1" t="s">
        <v>46</v>
      </c>
      <c r="Q1056" s="11" t="str">
        <f>IF(OR(SMS[[#This Row],[El mensaje es asertivo, sin maltrato]]="No Cumple",SMS[[#This Row],[No brinda información sensible o falsa que afecte al cliente o la aplicación]]="No Cumple"),"No Cumple","Cumple")</f>
        <v>Cumple</v>
      </c>
      <c r="R1056" s="1" t="s">
        <v>2586</v>
      </c>
      <c r="S1056" s="4">
        <v>0.85</v>
      </c>
      <c r="T1056" s="9">
        <f>IF(SMS[[#This Row],[Legal]]="No Cumple",0,SMS[[#This Row],[Nota]])</f>
        <v>0.85</v>
      </c>
    </row>
    <row r="1057" spans="1:20" x14ac:dyDescent="0.25">
      <c r="A1057" s="1" t="str">
        <f>SMS[[#This Row],[ID Asesor]]&amp;SMS[[#This Row],[Fecha Monitoreo]]</f>
        <v>409345884</v>
      </c>
      <c r="B1057" s="2">
        <v>45884</v>
      </c>
      <c r="C1057" s="1" t="s">
        <v>42</v>
      </c>
      <c r="D1057" s="1">
        <v>4093</v>
      </c>
      <c r="E1057" s="2">
        <v>45884</v>
      </c>
      <c r="F1057" s="3">
        <v>0.19791666666666666</v>
      </c>
      <c r="G1057" s="1" t="s">
        <v>51</v>
      </c>
      <c r="H1057" s="1" t="s">
        <v>52</v>
      </c>
      <c r="I1057" s="1" t="s">
        <v>47</v>
      </c>
      <c r="J1057" s="1" t="s">
        <v>47</v>
      </c>
      <c r="K1057" s="1" t="s">
        <v>47</v>
      </c>
      <c r="L1057" s="1" t="s">
        <v>47</v>
      </c>
      <c r="M1057" s="1" t="s">
        <v>54</v>
      </c>
      <c r="N1057" s="1" t="s">
        <v>47</v>
      </c>
      <c r="O1057" s="1" t="s">
        <v>47</v>
      </c>
      <c r="P1057" s="1" t="s">
        <v>47</v>
      </c>
      <c r="Q1057" s="11" t="str">
        <f>IF(OR(SMS[[#This Row],[El mensaje es asertivo, sin maltrato]]="No Cumple",SMS[[#This Row],[No brinda información sensible o falsa que afecte al cliente o la aplicación]]="No Cumple"),"No Cumple","Cumple")</f>
        <v>No Cumple</v>
      </c>
      <c r="R1057" s="1" t="s">
        <v>2587</v>
      </c>
      <c r="S1057" s="4">
        <v>0</v>
      </c>
      <c r="T1057" s="9">
        <f>IF(SMS[[#This Row],[Legal]]="No Cumple",0,SMS[[#This Row],[Nota]])</f>
        <v>0</v>
      </c>
    </row>
    <row r="1058" spans="1:20" x14ac:dyDescent="0.25">
      <c r="A1058" s="1" t="str">
        <f>SMS[[#This Row],[ID Asesor]]&amp;SMS[[#This Row],[Fecha Monitoreo]]</f>
        <v>294745884</v>
      </c>
      <c r="B1058" s="2">
        <v>45884</v>
      </c>
      <c r="C1058" s="1" t="s">
        <v>59</v>
      </c>
      <c r="D1058" s="1">
        <v>2947</v>
      </c>
      <c r="E1058" s="2">
        <v>45884</v>
      </c>
      <c r="F1058" s="3">
        <v>0.54791666666666672</v>
      </c>
      <c r="G1058" s="1" t="s">
        <v>60</v>
      </c>
      <c r="H1058" s="1" t="s">
        <v>52</v>
      </c>
      <c r="I1058" s="1" t="s">
        <v>46</v>
      </c>
      <c r="J1058" s="1" t="s">
        <v>46</v>
      </c>
      <c r="K1058" s="1" t="s">
        <v>46</v>
      </c>
      <c r="L1058" s="1" t="s">
        <v>46</v>
      </c>
      <c r="M1058" s="1" t="s">
        <v>46</v>
      </c>
      <c r="N1058" s="1" t="s">
        <v>46</v>
      </c>
      <c r="O1058" s="1" t="s">
        <v>46</v>
      </c>
      <c r="P1058" s="1" t="s">
        <v>46</v>
      </c>
      <c r="Q1058" s="11" t="str">
        <f>IF(OR(SMS[[#This Row],[El mensaje es asertivo, sin maltrato]]="No Cumple",SMS[[#This Row],[No brinda información sensible o falsa que afecte al cliente o la aplicación]]="No Cumple"),"No Cumple","Cumple")</f>
        <v>Cumple</v>
      </c>
      <c r="R1058" s="1" t="s">
        <v>75</v>
      </c>
      <c r="S1058" s="4">
        <v>1</v>
      </c>
      <c r="T1058" s="9">
        <f>IF(SMS[[#This Row],[Legal]]="No Cumple",0,SMS[[#This Row],[Nota]])</f>
        <v>1</v>
      </c>
    </row>
    <row r="1059" spans="1:20" x14ac:dyDescent="0.25">
      <c r="A1059" s="1" t="str">
        <f>SMS[[#This Row],[ID Asesor]]&amp;SMS[[#This Row],[Fecha Monitoreo]]</f>
        <v>347445884</v>
      </c>
      <c r="B1059" s="2">
        <v>45884</v>
      </c>
      <c r="C1059" s="1" t="s">
        <v>59</v>
      </c>
      <c r="D1059" s="1">
        <v>3474</v>
      </c>
      <c r="E1059" s="2">
        <v>45884</v>
      </c>
      <c r="F1059" s="3">
        <v>0.66805555555555551</v>
      </c>
      <c r="G1059" s="1" t="s">
        <v>60</v>
      </c>
      <c r="H1059" s="1" t="s">
        <v>52</v>
      </c>
      <c r="I1059" s="1" t="s">
        <v>46</v>
      </c>
      <c r="J1059" s="1" t="s">
        <v>46</v>
      </c>
      <c r="K1059" s="1" t="s">
        <v>46</v>
      </c>
      <c r="L1059" s="1" t="s">
        <v>46</v>
      </c>
      <c r="M1059" s="1" t="s">
        <v>46</v>
      </c>
      <c r="N1059" s="1" t="s">
        <v>46</v>
      </c>
      <c r="O1059" s="1" t="s">
        <v>46</v>
      </c>
      <c r="P1059" s="1" t="s">
        <v>46</v>
      </c>
      <c r="Q1059" s="11" t="str">
        <f>IF(OR(SMS[[#This Row],[El mensaje es asertivo, sin maltrato]]="No Cumple",SMS[[#This Row],[No brinda información sensible o falsa que afecte al cliente o la aplicación]]="No Cumple"),"No Cumple","Cumple")</f>
        <v>Cumple</v>
      </c>
      <c r="R1059" s="1" t="s">
        <v>75</v>
      </c>
      <c r="S1059" s="4">
        <v>1</v>
      </c>
      <c r="T1059" s="9">
        <f>IF(SMS[[#This Row],[Legal]]="No Cumple",0,SMS[[#This Row],[Nota]])</f>
        <v>1</v>
      </c>
    </row>
    <row r="1060" spans="1:20" x14ac:dyDescent="0.25">
      <c r="A1060" s="1" t="str">
        <f>SMS[[#This Row],[ID Asesor]]&amp;SMS[[#This Row],[Fecha Monitoreo]]</f>
        <v>396845884</v>
      </c>
      <c r="B1060" s="2">
        <v>45884</v>
      </c>
      <c r="C1060" s="1" t="s">
        <v>126</v>
      </c>
      <c r="D1060" s="1">
        <v>3968</v>
      </c>
      <c r="E1060" s="2">
        <v>45884</v>
      </c>
      <c r="F1060" s="3">
        <v>0.70277777777777772</v>
      </c>
      <c r="G1060" s="1" t="s">
        <v>58</v>
      </c>
      <c r="H1060" s="1" t="s">
        <v>52</v>
      </c>
      <c r="I1060" s="1" t="s">
        <v>46</v>
      </c>
      <c r="J1060" s="1" t="s">
        <v>46</v>
      </c>
      <c r="K1060" s="1" t="s">
        <v>46</v>
      </c>
      <c r="L1060" s="1" t="s">
        <v>46</v>
      </c>
      <c r="M1060" s="1" t="s">
        <v>46</v>
      </c>
      <c r="N1060" s="1" t="s">
        <v>46</v>
      </c>
      <c r="O1060" s="1" t="s">
        <v>46</v>
      </c>
      <c r="P1060" s="1" t="s">
        <v>46</v>
      </c>
      <c r="Q1060" s="11" t="str">
        <f>IF(OR(SMS[[#This Row],[El mensaje es asertivo, sin maltrato]]="No Cumple",SMS[[#This Row],[No brinda información sensible o falsa que afecte al cliente o la aplicación]]="No Cumple"),"No Cumple","Cumple")</f>
        <v>Cumple</v>
      </c>
      <c r="R1060" s="1" t="s">
        <v>131</v>
      </c>
      <c r="S1060" s="4">
        <v>1</v>
      </c>
      <c r="T1060" s="9">
        <f>IF(SMS[[#This Row],[Legal]]="No Cumple",0,SMS[[#This Row],[Nota]])</f>
        <v>1</v>
      </c>
    </row>
    <row r="1061" spans="1:20" x14ac:dyDescent="0.25">
      <c r="A1061" s="1" t="str">
        <f>SMS[[#This Row],[ID Asesor]]&amp;SMS[[#This Row],[Fecha Monitoreo]]</f>
        <v>381045884</v>
      </c>
      <c r="B1061" s="2">
        <v>45884</v>
      </c>
      <c r="C1061" s="1" t="s">
        <v>42</v>
      </c>
      <c r="D1061" s="1">
        <v>3810</v>
      </c>
      <c r="E1061" s="2">
        <v>45884</v>
      </c>
      <c r="F1061" s="3">
        <v>0.22916666666666666</v>
      </c>
      <c r="G1061" s="1" t="s">
        <v>60</v>
      </c>
      <c r="H1061" s="1" t="s">
        <v>52</v>
      </c>
      <c r="I1061" s="1" t="s">
        <v>47</v>
      </c>
      <c r="J1061" s="1" t="s">
        <v>47</v>
      </c>
      <c r="K1061" s="1" t="s">
        <v>47</v>
      </c>
      <c r="L1061" s="1" t="s">
        <v>47</v>
      </c>
      <c r="M1061" s="1" t="s">
        <v>54</v>
      </c>
      <c r="N1061" s="1" t="s">
        <v>47</v>
      </c>
      <c r="O1061" s="1" t="s">
        <v>47</v>
      </c>
      <c r="P1061" s="1" t="s">
        <v>47</v>
      </c>
      <c r="Q1061" s="11" t="str">
        <f>IF(OR(SMS[[#This Row],[El mensaje es asertivo, sin maltrato]]="No Cumple",SMS[[#This Row],[No brinda información sensible o falsa que afecte al cliente o la aplicación]]="No Cumple"),"No Cumple","Cumple")</f>
        <v>No Cumple</v>
      </c>
      <c r="R1061" s="1" t="s">
        <v>2588</v>
      </c>
      <c r="S1061" s="4">
        <v>0</v>
      </c>
      <c r="T1061" s="9">
        <f>IF(SMS[[#This Row],[Legal]]="No Cumple",0,SMS[[#This Row],[Nota]])</f>
        <v>0</v>
      </c>
    </row>
    <row r="1062" spans="1:20" x14ac:dyDescent="0.25">
      <c r="A1062" s="1" t="str">
        <f>SMS[[#This Row],[ID Asesor]]&amp;SMS[[#This Row],[Fecha Monitoreo]]</f>
        <v>386445885</v>
      </c>
      <c r="B1062" s="2">
        <v>45885</v>
      </c>
      <c r="C1062" s="1" t="s">
        <v>696</v>
      </c>
      <c r="D1062" s="1">
        <v>3864</v>
      </c>
      <c r="E1062" s="2">
        <v>45885</v>
      </c>
      <c r="F1062" s="3">
        <v>0.37013888888888891</v>
      </c>
      <c r="G1062" s="1" t="s">
        <v>58</v>
      </c>
      <c r="H1062" s="1" t="s">
        <v>52</v>
      </c>
      <c r="I1062" s="1" t="s">
        <v>46</v>
      </c>
      <c r="J1062" s="1" t="s">
        <v>46</v>
      </c>
      <c r="K1062" s="1" t="s">
        <v>46</v>
      </c>
      <c r="L1062" s="1" t="s">
        <v>46</v>
      </c>
      <c r="M1062" s="1" t="s">
        <v>46</v>
      </c>
      <c r="N1062" s="1" t="s">
        <v>46</v>
      </c>
      <c r="O1062" s="1" t="s">
        <v>46</v>
      </c>
      <c r="P1062" s="1" t="s">
        <v>46</v>
      </c>
      <c r="Q1062" s="11" t="str">
        <f>IF(OR(SMS[[#This Row],[El mensaje es asertivo, sin maltrato]]="No Cumple",SMS[[#This Row],[No brinda información sensible o falsa que afecte al cliente o la aplicación]]="No Cumple"),"No Cumple","Cumple")</f>
        <v>Cumple</v>
      </c>
      <c r="R1062" s="1" t="s">
        <v>699</v>
      </c>
      <c r="S1062" s="4">
        <v>1</v>
      </c>
      <c r="T1062" s="9">
        <f>IF(SMS[[#This Row],[Legal]]="No Cumple",0,SMS[[#This Row],[Nota]])</f>
        <v>1</v>
      </c>
    </row>
    <row r="1063" spans="1:20" x14ac:dyDescent="0.25">
      <c r="A1063" s="1" t="str">
        <f>SMS[[#This Row],[ID Asesor]]&amp;SMS[[#This Row],[Fecha Monitoreo]]</f>
        <v>383145885</v>
      </c>
      <c r="B1063" s="2">
        <v>45885</v>
      </c>
      <c r="C1063" s="1" t="s">
        <v>696</v>
      </c>
      <c r="D1063" s="1">
        <v>3831</v>
      </c>
      <c r="E1063" s="2">
        <v>45885</v>
      </c>
      <c r="F1063" s="3">
        <v>0.35486111111111113</v>
      </c>
      <c r="G1063" s="1" t="s">
        <v>58</v>
      </c>
      <c r="H1063" s="1" t="s">
        <v>52</v>
      </c>
      <c r="I1063" s="1" t="s">
        <v>46</v>
      </c>
      <c r="J1063" s="1" t="s">
        <v>46</v>
      </c>
      <c r="K1063" s="1" t="s">
        <v>46</v>
      </c>
      <c r="L1063" s="1" t="s">
        <v>46</v>
      </c>
      <c r="M1063" s="1" t="s">
        <v>46</v>
      </c>
      <c r="N1063" s="1" t="s">
        <v>46</v>
      </c>
      <c r="O1063" s="1" t="s">
        <v>46</v>
      </c>
      <c r="P1063" s="1" t="s">
        <v>46</v>
      </c>
      <c r="Q1063" s="11" t="str">
        <f>IF(OR(SMS[[#This Row],[El mensaje es asertivo, sin maltrato]]="No Cumple",SMS[[#This Row],[No brinda información sensible o falsa que afecte al cliente o la aplicación]]="No Cumple"),"No Cumple","Cumple")</f>
        <v>Cumple</v>
      </c>
      <c r="R1063" s="1" t="s">
        <v>699</v>
      </c>
      <c r="S1063" s="4">
        <v>1</v>
      </c>
      <c r="T1063" s="9">
        <f>IF(SMS[[#This Row],[Legal]]="No Cumple",0,SMS[[#This Row],[Nota]])</f>
        <v>1</v>
      </c>
    </row>
    <row r="1064" spans="1:20" x14ac:dyDescent="0.25">
      <c r="A1064" s="1" t="str">
        <f>SMS[[#This Row],[ID Asesor]]&amp;SMS[[#This Row],[Fecha Monitoreo]]</f>
        <v>377145885</v>
      </c>
      <c r="B1064" s="2">
        <v>45885</v>
      </c>
      <c r="C1064" s="1" t="s">
        <v>696</v>
      </c>
      <c r="D1064" s="1">
        <v>3771</v>
      </c>
      <c r="E1064" s="2">
        <v>45885</v>
      </c>
      <c r="F1064" s="3">
        <v>0.36458333333333331</v>
      </c>
      <c r="G1064" s="1" t="s">
        <v>51</v>
      </c>
      <c r="H1064" s="1" t="s">
        <v>52</v>
      </c>
      <c r="I1064" s="1" t="s">
        <v>46</v>
      </c>
      <c r="J1064" s="1" t="s">
        <v>47</v>
      </c>
      <c r="K1064" s="1" t="s">
        <v>46</v>
      </c>
      <c r="L1064" s="1" t="s">
        <v>46</v>
      </c>
      <c r="M1064" s="1" t="s">
        <v>46</v>
      </c>
      <c r="N1064" s="1" t="s">
        <v>47</v>
      </c>
      <c r="O1064" s="1" t="s">
        <v>47</v>
      </c>
      <c r="P1064" s="1" t="s">
        <v>47</v>
      </c>
      <c r="Q1064" s="11" t="str">
        <f>IF(OR(SMS[[#This Row],[El mensaje es asertivo, sin maltrato]]="No Cumple",SMS[[#This Row],[No brinda información sensible o falsa que afecte al cliente o la aplicación]]="No Cumple"),"No Cumple","Cumple")</f>
        <v>No Cumple</v>
      </c>
      <c r="R1064" s="1" t="s">
        <v>2589</v>
      </c>
      <c r="S1064" s="4">
        <v>0.65</v>
      </c>
      <c r="T1064" s="9">
        <f>IF(SMS[[#This Row],[Legal]]="No Cumple",0,SMS[[#This Row],[Nota]])</f>
        <v>0</v>
      </c>
    </row>
    <row r="1065" spans="1:20" x14ac:dyDescent="0.25">
      <c r="A1065" s="1" t="str">
        <f>SMS[[#This Row],[ID Asesor]]&amp;SMS[[#This Row],[Fecha Monitoreo]]</f>
        <v>282645885</v>
      </c>
      <c r="B1065" s="2">
        <v>45885</v>
      </c>
      <c r="C1065" s="1" t="s">
        <v>42</v>
      </c>
      <c r="D1065" s="1">
        <v>2826</v>
      </c>
      <c r="E1065" s="2">
        <v>45885</v>
      </c>
      <c r="F1065" s="3">
        <v>0.40555555555555556</v>
      </c>
      <c r="G1065" s="1" t="s">
        <v>60</v>
      </c>
      <c r="H1065" s="1" t="s">
        <v>52</v>
      </c>
      <c r="I1065" s="1" t="s">
        <v>46</v>
      </c>
      <c r="J1065" s="1" t="s">
        <v>46</v>
      </c>
      <c r="K1065" s="1" t="s">
        <v>46</v>
      </c>
      <c r="L1065" s="1" t="s">
        <v>46</v>
      </c>
      <c r="M1065" s="1" t="s">
        <v>46</v>
      </c>
      <c r="N1065" s="1" t="s">
        <v>46</v>
      </c>
      <c r="O1065" s="1" t="s">
        <v>46</v>
      </c>
      <c r="P1065" s="1" t="s">
        <v>46</v>
      </c>
      <c r="Q1065" s="11" t="str">
        <f>IF(OR(SMS[[#This Row],[El mensaje es asertivo, sin maltrato]]="No Cumple",SMS[[#This Row],[No brinda información sensible o falsa que afecte al cliente o la aplicación]]="No Cumple"),"No Cumple","Cumple")</f>
        <v>Cumple</v>
      </c>
      <c r="R1065" s="1" t="s">
        <v>100</v>
      </c>
      <c r="S1065" s="4">
        <v>1</v>
      </c>
      <c r="T1065" s="9">
        <f>IF(SMS[[#This Row],[Legal]]="No Cumple",0,SMS[[#This Row],[Nota]])</f>
        <v>1</v>
      </c>
    </row>
    <row r="1066" spans="1:20" x14ac:dyDescent="0.25">
      <c r="A1066" s="1" t="str">
        <f>SMS[[#This Row],[ID Asesor]]&amp;SMS[[#This Row],[Fecha Monitoreo]]</f>
        <v>394045885</v>
      </c>
      <c r="B1066" s="2">
        <v>45885</v>
      </c>
      <c r="C1066" s="1" t="s">
        <v>126</v>
      </c>
      <c r="D1066" s="1">
        <v>3940</v>
      </c>
      <c r="E1066" s="2">
        <v>45885</v>
      </c>
      <c r="F1066" s="3">
        <v>0.3840277777777778</v>
      </c>
      <c r="G1066" s="1" t="s">
        <v>80</v>
      </c>
      <c r="H1066" s="1" t="s">
        <v>52</v>
      </c>
      <c r="I1066" s="1" t="s">
        <v>46</v>
      </c>
      <c r="J1066" s="1" t="s">
        <v>46</v>
      </c>
      <c r="K1066" s="1" t="s">
        <v>46</v>
      </c>
      <c r="L1066" s="1" t="s">
        <v>46</v>
      </c>
      <c r="M1066" s="1" t="s">
        <v>46</v>
      </c>
      <c r="N1066" s="1" t="s">
        <v>46</v>
      </c>
      <c r="O1066" s="1" t="s">
        <v>46</v>
      </c>
      <c r="P1066" s="1" t="s">
        <v>46</v>
      </c>
      <c r="Q1066" s="11" t="str">
        <f>IF(OR(SMS[[#This Row],[El mensaje es asertivo, sin maltrato]]="No Cumple",SMS[[#This Row],[No brinda información sensible o falsa que afecte al cliente o la aplicación]]="No Cumple"),"No Cumple","Cumple")</f>
        <v>Cumple</v>
      </c>
      <c r="R1066" s="1" t="s">
        <v>131</v>
      </c>
      <c r="S1066" s="4">
        <v>1</v>
      </c>
      <c r="T1066" s="9">
        <f>IF(SMS[[#This Row],[Legal]]="No Cumple",0,SMS[[#This Row],[Nota]])</f>
        <v>1</v>
      </c>
    </row>
    <row r="1067" spans="1:20" x14ac:dyDescent="0.25">
      <c r="A1067" s="1" t="str">
        <f>SMS[[#This Row],[ID Asesor]]&amp;SMS[[#This Row],[Fecha Monitoreo]]</f>
        <v>273445885</v>
      </c>
      <c r="B1067" s="2">
        <v>45885</v>
      </c>
      <c r="C1067" s="1" t="s">
        <v>59</v>
      </c>
      <c r="D1067" s="1">
        <v>2734</v>
      </c>
      <c r="E1067" s="2">
        <v>45885</v>
      </c>
      <c r="F1067" s="3">
        <v>0.37430555555555556</v>
      </c>
      <c r="G1067" s="1" t="s">
        <v>51</v>
      </c>
      <c r="H1067" s="1" t="s">
        <v>52</v>
      </c>
      <c r="I1067" s="1" t="s">
        <v>46</v>
      </c>
      <c r="J1067" s="1" t="s">
        <v>46</v>
      </c>
      <c r="K1067" s="1" t="s">
        <v>46</v>
      </c>
      <c r="L1067" s="1" t="s">
        <v>46</v>
      </c>
      <c r="M1067" s="1" t="s">
        <v>46</v>
      </c>
      <c r="N1067" s="1" t="s">
        <v>46</v>
      </c>
      <c r="O1067" s="1" t="s">
        <v>46</v>
      </c>
      <c r="P1067" s="1" t="s">
        <v>46</v>
      </c>
      <c r="Q1067" s="11" t="str">
        <f>IF(OR(SMS[[#This Row],[El mensaje es asertivo, sin maltrato]]="No Cumple",SMS[[#This Row],[No brinda información sensible o falsa que afecte al cliente o la aplicación]]="No Cumple"),"No Cumple","Cumple")</f>
        <v>Cumple</v>
      </c>
      <c r="R1067" s="1" t="s">
        <v>75</v>
      </c>
      <c r="S1067" s="4">
        <v>1</v>
      </c>
      <c r="T1067" s="9">
        <f>IF(SMS[[#This Row],[Legal]]="No Cumple",0,SMS[[#This Row],[Nota]])</f>
        <v>1</v>
      </c>
    </row>
    <row r="1068" spans="1:20" x14ac:dyDescent="0.25">
      <c r="A1068" s="1" t="str">
        <f>SMS[[#This Row],[ID Asesor]]&amp;SMS[[#This Row],[Fecha Monitoreo]]</f>
        <v>254045885</v>
      </c>
      <c r="B1068" s="2">
        <v>45885</v>
      </c>
      <c r="C1068" s="1" t="s">
        <v>59</v>
      </c>
      <c r="D1068" s="1">
        <v>2540</v>
      </c>
      <c r="E1068" s="2">
        <v>45885</v>
      </c>
      <c r="F1068" s="3">
        <v>0.47638888888888886</v>
      </c>
      <c r="G1068" s="1" t="s">
        <v>60</v>
      </c>
      <c r="H1068" s="1" t="s">
        <v>52</v>
      </c>
      <c r="I1068" s="1" t="s">
        <v>46</v>
      </c>
      <c r="J1068" s="1" t="s">
        <v>46</v>
      </c>
      <c r="K1068" s="1" t="s">
        <v>46</v>
      </c>
      <c r="L1068" s="1" t="s">
        <v>46</v>
      </c>
      <c r="M1068" s="1" t="s">
        <v>46</v>
      </c>
      <c r="N1068" s="1" t="s">
        <v>46</v>
      </c>
      <c r="O1068" s="1" t="s">
        <v>46</v>
      </c>
      <c r="P1068" s="1" t="s">
        <v>46</v>
      </c>
      <c r="Q1068" s="11" t="str">
        <f>IF(OR(SMS[[#This Row],[El mensaje es asertivo, sin maltrato]]="No Cumple",SMS[[#This Row],[No brinda información sensible o falsa que afecte al cliente o la aplicación]]="No Cumple"),"No Cumple","Cumple")</f>
        <v>Cumple</v>
      </c>
      <c r="R1068" s="1" t="s">
        <v>75</v>
      </c>
      <c r="S1068" s="4">
        <v>1</v>
      </c>
      <c r="T1068" s="9">
        <f>IF(SMS[[#This Row],[Legal]]="No Cumple",0,SMS[[#This Row],[Nota]])</f>
        <v>1</v>
      </c>
    </row>
    <row r="1069" spans="1:20" x14ac:dyDescent="0.25">
      <c r="A1069" s="1" t="str">
        <f>SMS[[#This Row],[ID Asesor]]&amp;SMS[[#This Row],[Fecha Monitoreo]]</f>
        <v>399645885</v>
      </c>
      <c r="B1069" s="2">
        <v>45885</v>
      </c>
      <c r="C1069" s="1" t="s">
        <v>59</v>
      </c>
      <c r="D1069" s="1">
        <v>3996</v>
      </c>
      <c r="E1069" s="2">
        <v>45885</v>
      </c>
      <c r="F1069" s="3">
        <v>0.3527777777777778</v>
      </c>
      <c r="G1069" s="1" t="s">
        <v>60</v>
      </c>
      <c r="H1069" s="1" t="s">
        <v>52</v>
      </c>
      <c r="I1069" s="1" t="s">
        <v>46</v>
      </c>
      <c r="J1069" s="1" t="s">
        <v>46</v>
      </c>
      <c r="K1069" s="1" t="s">
        <v>46</v>
      </c>
      <c r="L1069" s="1" t="s">
        <v>46</v>
      </c>
      <c r="M1069" s="1" t="s">
        <v>46</v>
      </c>
      <c r="N1069" s="1" t="s">
        <v>46</v>
      </c>
      <c r="O1069" s="1" t="s">
        <v>46</v>
      </c>
      <c r="P1069" s="1" t="s">
        <v>46</v>
      </c>
      <c r="Q1069" s="11" t="str">
        <f>IF(OR(SMS[[#This Row],[El mensaje es asertivo, sin maltrato]]="No Cumple",SMS[[#This Row],[No brinda información sensible o falsa que afecte al cliente o la aplicación]]="No Cumple"),"No Cumple","Cumple")</f>
        <v>Cumple</v>
      </c>
      <c r="R1069" s="1" t="s">
        <v>75</v>
      </c>
      <c r="S1069" s="4">
        <v>1</v>
      </c>
      <c r="T1069" s="9">
        <f>IF(SMS[[#This Row],[Legal]]="No Cumple",0,SMS[[#This Row],[Nota]])</f>
        <v>1</v>
      </c>
    </row>
    <row r="1070" spans="1:20" x14ac:dyDescent="0.25">
      <c r="A1070" s="1" t="str">
        <f>SMS[[#This Row],[ID Asesor]]&amp;SMS[[#This Row],[Fecha Monitoreo]]</f>
        <v>394245885</v>
      </c>
      <c r="B1070" s="2">
        <v>45885</v>
      </c>
      <c r="C1070" s="1" t="s">
        <v>42</v>
      </c>
      <c r="D1070" s="1">
        <v>3942</v>
      </c>
      <c r="E1070" s="2">
        <v>45885</v>
      </c>
      <c r="F1070" s="3">
        <v>0.49444444444444446</v>
      </c>
      <c r="G1070" s="1" t="s">
        <v>60</v>
      </c>
      <c r="H1070" s="1" t="s">
        <v>52</v>
      </c>
      <c r="I1070" s="1" t="s">
        <v>47</v>
      </c>
      <c r="J1070" s="1" t="s">
        <v>47</v>
      </c>
      <c r="K1070" s="1" t="s">
        <v>47</v>
      </c>
      <c r="L1070" s="1" t="s">
        <v>47</v>
      </c>
      <c r="M1070" s="1" t="s">
        <v>54</v>
      </c>
      <c r="N1070" s="1" t="s">
        <v>47</v>
      </c>
      <c r="O1070" s="1" t="s">
        <v>47</v>
      </c>
      <c r="P1070" s="1" t="s">
        <v>47</v>
      </c>
      <c r="Q1070" s="11" t="str">
        <f>IF(OR(SMS[[#This Row],[El mensaje es asertivo, sin maltrato]]="No Cumple",SMS[[#This Row],[No brinda información sensible o falsa que afecte al cliente o la aplicación]]="No Cumple"),"No Cumple","Cumple")</f>
        <v>No Cumple</v>
      </c>
      <c r="R1070" s="1" t="s">
        <v>2609</v>
      </c>
      <c r="S1070" s="4">
        <v>0</v>
      </c>
      <c r="T1070" s="9">
        <f>IF(SMS[[#This Row],[Legal]]="No Cumple",0,SMS[[#This Row],[Nota]])</f>
        <v>0</v>
      </c>
    </row>
    <row r="1071" spans="1:20" x14ac:dyDescent="0.25">
      <c r="A1071" s="1" t="str">
        <f>SMS[[#This Row],[ID Asesor]]&amp;SMS[[#This Row],[Fecha Monitoreo]]</f>
        <v>368645885</v>
      </c>
      <c r="B1071" s="2">
        <v>45885</v>
      </c>
      <c r="C1071" s="1" t="s">
        <v>59</v>
      </c>
      <c r="D1071" s="1">
        <v>3686</v>
      </c>
      <c r="E1071" s="2">
        <v>45885</v>
      </c>
      <c r="F1071" s="3">
        <v>0.34930555555555554</v>
      </c>
      <c r="G1071" s="1" t="s">
        <v>60</v>
      </c>
      <c r="H1071" s="1" t="s">
        <v>52</v>
      </c>
      <c r="I1071" s="1" t="s">
        <v>46</v>
      </c>
      <c r="J1071" s="1" t="s">
        <v>46</v>
      </c>
      <c r="K1071" s="1" t="s">
        <v>46</v>
      </c>
      <c r="L1071" s="1" t="s">
        <v>46</v>
      </c>
      <c r="M1071" s="1" t="s">
        <v>46</v>
      </c>
      <c r="N1071" s="1" t="s">
        <v>46</v>
      </c>
      <c r="O1071" s="1" t="s">
        <v>46</v>
      </c>
      <c r="P1071" s="1" t="s">
        <v>46</v>
      </c>
      <c r="Q1071" s="11" t="str">
        <f>IF(OR(SMS[[#This Row],[El mensaje es asertivo, sin maltrato]]="No Cumple",SMS[[#This Row],[No brinda información sensible o falsa que afecte al cliente o la aplicación]]="No Cumple"),"No Cumple","Cumple")</f>
        <v>Cumple</v>
      </c>
      <c r="R1071" s="1" t="s">
        <v>75</v>
      </c>
      <c r="S1071" s="4">
        <v>1</v>
      </c>
      <c r="T1071" s="9">
        <f>IF(SMS[[#This Row],[Legal]]="No Cumple",0,SMS[[#This Row],[Nota]])</f>
        <v>1</v>
      </c>
    </row>
    <row r="1072" spans="1:20" x14ac:dyDescent="0.25">
      <c r="A1072" s="1" t="str">
        <f>SMS[[#This Row],[ID Asesor]]&amp;SMS[[#This Row],[Fecha Monitoreo]]</f>
        <v>382145885</v>
      </c>
      <c r="B1072" s="2">
        <v>45885</v>
      </c>
      <c r="C1072" s="1" t="s">
        <v>126</v>
      </c>
      <c r="D1072" s="1">
        <v>3821</v>
      </c>
      <c r="E1072" s="2">
        <v>45885</v>
      </c>
      <c r="F1072" s="3">
        <v>0.48888888888888887</v>
      </c>
      <c r="G1072" s="1" t="s">
        <v>58</v>
      </c>
      <c r="H1072" s="1" t="s">
        <v>52</v>
      </c>
      <c r="I1072" s="1" t="s">
        <v>46</v>
      </c>
      <c r="J1072" s="1" t="s">
        <v>46</v>
      </c>
      <c r="K1072" s="1" t="s">
        <v>46</v>
      </c>
      <c r="L1072" s="1" t="s">
        <v>46</v>
      </c>
      <c r="M1072" s="1" t="s">
        <v>46</v>
      </c>
      <c r="N1072" s="1" t="s">
        <v>46</v>
      </c>
      <c r="O1072" s="1" t="s">
        <v>46</v>
      </c>
      <c r="P1072" s="1" t="s">
        <v>46</v>
      </c>
      <c r="Q1072" s="11" t="str">
        <f>IF(OR(SMS[[#This Row],[El mensaje es asertivo, sin maltrato]]="No Cumple",SMS[[#This Row],[No brinda información sensible o falsa que afecte al cliente o la aplicación]]="No Cumple"),"No Cumple","Cumple")</f>
        <v>Cumple</v>
      </c>
      <c r="R1072" s="1" t="s">
        <v>131</v>
      </c>
      <c r="S1072" s="4">
        <v>1</v>
      </c>
      <c r="T1072" s="9">
        <f>IF(SMS[[#This Row],[Legal]]="No Cumple",0,SMS[[#This Row],[Nota]])</f>
        <v>1</v>
      </c>
    </row>
    <row r="1073" spans="1:20" x14ac:dyDescent="0.25">
      <c r="A1073" s="1" t="str">
        <f>SMS[[#This Row],[ID Asesor]]&amp;SMS[[#This Row],[Fecha Monitoreo]]</f>
        <v>301145888</v>
      </c>
      <c r="B1073" s="2">
        <v>45888</v>
      </c>
      <c r="C1073" s="1" t="s">
        <v>50</v>
      </c>
      <c r="D1073" s="1">
        <v>3011</v>
      </c>
      <c r="E1073" s="2">
        <v>45888</v>
      </c>
      <c r="F1073" s="3">
        <v>0.48888888888888887</v>
      </c>
      <c r="G1073" s="1" t="s">
        <v>43</v>
      </c>
      <c r="H1073" s="1" t="s">
        <v>52</v>
      </c>
      <c r="I1073" s="1" t="s">
        <v>47</v>
      </c>
      <c r="J1073" s="1" t="s">
        <v>46</v>
      </c>
      <c r="K1073" s="1" t="s">
        <v>46</v>
      </c>
      <c r="L1073" s="1" t="s">
        <v>46</v>
      </c>
      <c r="M1073" s="1" t="s">
        <v>46</v>
      </c>
      <c r="N1073" s="1" t="s">
        <v>47</v>
      </c>
      <c r="O1073" s="1" t="s">
        <v>46</v>
      </c>
      <c r="P1073" s="1" t="s">
        <v>46</v>
      </c>
      <c r="Q1073" s="11" t="str">
        <f>IF(OR(SMS[[#This Row],[El mensaje es asertivo, sin maltrato]]="No Cumple",SMS[[#This Row],[No brinda información sensible o falsa que afecte al cliente o la aplicación]]="No Cumple"),"No Cumple","Cumple")</f>
        <v>Cumple</v>
      </c>
      <c r="R1073" s="1" t="s">
        <v>2610</v>
      </c>
      <c r="S1073" s="4">
        <v>0.7</v>
      </c>
      <c r="T1073" s="9">
        <f>IF(SMS[[#This Row],[Legal]]="No Cumple",0,SMS[[#This Row],[Nota]])</f>
        <v>0.7</v>
      </c>
    </row>
    <row r="1074" spans="1:20" x14ac:dyDescent="0.25">
      <c r="A1074" s="1" t="str">
        <f>SMS[[#This Row],[ID Asesor]]&amp;SMS[[#This Row],[Fecha Monitoreo]]</f>
        <v>374945888</v>
      </c>
      <c r="B1074" s="2">
        <v>45888</v>
      </c>
      <c r="C1074" s="1" t="s">
        <v>50</v>
      </c>
      <c r="D1074" s="1">
        <v>3749</v>
      </c>
      <c r="E1074" s="2">
        <v>45888</v>
      </c>
      <c r="F1074" s="3">
        <v>0.47986111111111113</v>
      </c>
      <c r="G1074" s="1" t="s">
        <v>43</v>
      </c>
      <c r="H1074" s="1" t="s">
        <v>52</v>
      </c>
      <c r="I1074" s="1" t="s">
        <v>47</v>
      </c>
      <c r="J1074" s="1" t="s">
        <v>46</v>
      </c>
      <c r="K1074" s="1" t="s">
        <v>46</v>
      </c>
      <c r="L1074" s="1" t="s">
        <v>46</v>
      </c>
      <c r="M1074" s="1" t="s">
        <v>46</v>
      </c>
      <c r="N1074" s="1" t="s">
        <v>46</v>
      </c>
      <c r="O1074" s="1" t="s">
        <v>47</v>
      </c>
      <c r="P1074" s="1" t="s">
        <v>46</v>
      </c>
      <c r="Q1074" s="11" t="str">
        <f>IF(OR(SMS[[#This Row],[El mensaje es asertivo, sin maltrato]]="No Cumple",SMS[[#This Row],[No brinda información sensible o falsa que afecte al cliente o la aplicación]]="No Cumple"),"No Cumple","Cumple")</f>
        <v>No Cumple</v>
      </c>
      <c r="R1074" s="1" t="s">
        <v>2611</v>
      </c>
      <c r="S1074" s="4">
        <v>0.85</v>
      </c>
      <c r="T1074" s="9">
        <f>IF(SMS[[#This Row],[Legal]]="No Cumple",0,SMS[[#This Row],[Nota]])</f>
        <v>0</v>
      </c>
    </row>
    <row r="1075" spans="1:20" x14ac:dyDescent="0.25">
      <c r="A1075" s="1" t="str">
        <f>SMS[[#This Row],[ID Asesor]]&amp;SMS[[#This Row],[Fecha Monitoreo]]</f>
        <v>397445888</v>
      </c>
      <c r="B1075" s="2">
        <v>45888</v>
      </c>
      <c r="C1075" s="1" t="s">
        <v>42</v>
      </c>
      <c r="D1075" s="1">
        <v>3974</v>
      </c>
      <c r="E1075" s="2">
        <v>45888</v>
      </c>
      <c r="F1075" s="3">
        <v>0.52083333333333337</v>
      </c>
      <c r="G1075" s="1" t="s">
        <v>58</v>
      </c>
      <c r="H1075" s="1" t="s">
        <v>52</v>
      </c>
      <c r="I1075" s="1" t="s">
        <v>46</v>
      </c>
      <c r="J1075" s="1" t="s">
        <v>47</v>
      </c>
      <c r="K1075" s="1" t="s">
        <v>47</v>
      </c>
      <c r="L1075" s="1" t="s">
        <v>47</v>
      </c>
      <c r="M1075" s="1" t="s">
        <v>46</v>
      </c>
      <c r="N1075" s="1" t="s">
        <v>46</v>
      </c>
      <c r="O1075" s="1" t="s">
        <v>46</v>
      </c>
      <c r="P1075" s="1" t="s">
        <v>46</v>
      </c>
      <c r="Q1075" s="11" t="str">
        <f>IF(OR(SMS[[#This Row],[El mensaje es asertivo, sin maltrato]]="No Cumple",SMS[[#This Row],[No brinda información sensible o falsa que afecte al cliente o la aplicación]]="No Cumple"),"No Cumple","Cumple")</f>
        <v>Cumple</v>
      </c>
      <c r="R1075" s="1" t="s">
        <v>2612</v>
      </c>
      <c r="S1075" s="4">
        <v>0.4</v>
      </c>
      <c r="T1075" s="9">
        <f>IF(SMS[[#This Row],[Legal]]="No Cumple",0,SMS[[#This Row],[Nota]])</f>
        <v>0.4</v>
      </c>
    </row>
    <row r="1076" spans="1:20" x14ac:dyDescent="0.25">
      <c r="A1076" s="1" t="str">
        <f>SMS[[#This Row],[ID Asesor]]&amp;SMS[[#This Row],[Fecha Monitoreo]]</f>
        <v>392245888</v>
      </c>
      <c r="B1076" s="2">
        <v>45888</v>
      </c>
      <c r="C1076" s="1" t="s">
        <v>42</v>
      </c>
      <c r="D1076" s="1">
        <v>3922</v>
      </c>
      <c r="E1076" s="2">
        <v>45888</v>
      </c>
      <c r="F1076" s="3">
        <v>8.4722222222222227E-2</v>
      </c>
      <c r="G1076" s="1" t="s">
        <v>51</v>
      </c>
      <c r="H1076" s="1" t="s">
        <v>52</v>
      </c>
      <c r="I1076" s="1" t="s">
        <v>46</v>
      </c>
      <c r="J1076" s="1" t="s">
        <v>46</v>
      </c>
      <c r="K1076" s="1" t="s">
        <v>46</v>
      </c>
      <c r="L1076" s="1" t="s">
        <v>46</v>
      </c>
      <c r="M1076" s="1" t="s">
        <v>46</v>
      </c>
      <c r="N1076" s="1" t="s">
        <v>47</v>
      </c>
      <c r="O1076" s="1" t="s">
        <v>46</v>
      </c>
      <c r="P1076" s="1" t="s">
        <v>46</v>
      </c>
      <c r="Q1076" s="11" t="str">
        <f>IF(OR(SMS[[#This Row],[El mensaje es asertivo, sin maltrato]]="No Cumple",SMS[[#This Row],[No brinda información sensible o falsa que afecte al cliente o la aplicación]]="No Cumple"),"No Cumple","Cumple")</f>
        <v>Cumple</v>
      </c>
      <c r="R1076" s="1" t="s">
        <v>90</v>
      </c>
      <c r="S1076" s="4">
        <v>0.85</v>
      </c>
      <c r="T1076" s="9">
        <f>IF(SMS[[#This Row],[Legal]]="No Cumple",0,SMS[[#This Row],[Nota]])</f>
        <v>0.85</v>
      </c>
    </row>
    <row r="1077" spans="1:20" x14ac:dyDescent="0.25">
      <c r="A1077" s="1" t="str">
        <f>SMS[[#This Row],[ID Asesor]]&amp;SMS[[#This Row],[Fecha Monitoreo]]</f>
        <v>325045888</v>
      </c>
      <c r="B1077" s="2">
        <v>45888</v>
      </c>
      <c r="C1077" s="1" t="s">
        <v>696</v>
      </c>
      <c r="D1077" s="1">
        <v>3250</v>
      </c>
      <c r="E1077" s="2">
        <v>45888</v>
      </c>
      <c r="F1077" s="3">
        <v>0.62291666666666667</v>
      </c>
      <c r="G1077" s="1" t="s">
        <v>51</v>
      </c>
      <c r="H1077" s="1" t="s">
        <v>52</v>
      </c>
      <c r="I1077" s="1" t="s">
        <v>47</v>
      </c>
      <c r="J1077" s="1" t="s">
        <v>46</v>
      </c>
      <c r="K1077" s="1" t="s">
        <v>46</v>
      </c>
      <c r="L1077" s="1" t="s">
        <v>46</v>
      </c>
      <c r="M1077" s="1" t="s">
        <v>46</v>
      </c>
      <c r="N1077" s="1" t="s">
        <v>46</v>
      </c>
      <c r="O1077" s="1" t="s">
        <v>46</v>
      </c>
      <c r="P1077" s="1" t="s">
        <v>46</v>
      </c>
      <c r="Q1077" s="11" t="str">
        <f>IF(OR(SMS[[#This Row],[El mensaje es asertivo, sin maltrato]]="No Cumple",SMS[[#This Row],[No brinda información sensible o falsa que afecte al cliente o la aplicación]]="No Cumple"),"No Cumple","Cumple")</f>
        <v>Cumple</v>
      </c>
      <c r="R1077" s="1" t="s">
        <v>2613</v>
      </c>
      <c r="S1077" s="4">
        <v>0.85</v>
      </c>
      <c r="T1077" s="9">
        <f>IF(SMS[[#This Row],[Legal]]="No Cumple",0,SMS[[#This Row],[Nota]])</f>
        <v>0.85</v>
      </c>
    </row>
    <row r="1078" spans="1:20" x14ac:dyDescent="0.25">
      <c r="A1078" s="1" t="str">
        <f>SMS[[#This Row],[ID Asesor]]&amp;SMS[[#This Row],[Fecha Monitoreo]]</f>
        <v>402845888</v>
      </c>
      <c r="B1078" s="2">
        <v>45888</v>
      </c>
      <c r="C1078" s="1" t="s">
        <v>42</v>
      </c>
      <c r="D1078" s="1">
        <v>4028</v>
      </c>
      <c r="E1078" s="2">
        <v>45888</v>
      </c>
      <c r="F1078" s="3">
        <v>0.15347222222222223</v>
      </c>
      <c r="G1078" s="1" t="s">
        <v>51</v>
      </c>
      <c r="H1078" s="1" t="s">
        <v>52</v>
      </c>
      <c r="I1078" s="1" t="s">
        <v>47</v>
      </c>
      <c r="J1078" s="1" t="s">
        <v>46</v>
      </c>
      <c r="K1078" s="1" t="s">
        <v>46</v>
      </c>
      <c r="L1078" s="1" t="s">
        <v>46</v>
      </c>
      <c r="M1078" s="1" t="s">
        <v>46</v>
      </c>
      <c r="N1078" s="1" t="s">
        <v>46</v>
      </c>
      <c r="O1078" s="1" t="s">
        <v>46</v>
      </c>
      <c r="P1078" s="1" t="s">
        <v>46</v>
      </c>
      <c r="Q1078" s="11" t="str">
        <f>IF(OR(SMS[[#This Row],[El mensaje es asertivo, sin maltrato]]="No Cumple",SMS[[#This Row],[No brinda información sensible o falsa que afecte al cliente o la aplicación]]="No Cumple"),"No Cumple","Cumple")</f>
        <v>Cumple</v>
      </c>
      <c r="R1078" s="1" t="s">
        <v>2041</v>
      </c>
      <c r="S1078" s="4">
        <v>0.85</v>
      </c>
      <c r="T1078" s="9">
        <f>IF(SMS[[#This Row],[Legal]]="No Cumple",0,SMS[[#This Row],[Nota]])</f>
        <v>0.85</v>
      </c>
    </row>
    <row r="1079" spans="1:20" x14ac:dyDescent="0.25">
      <c r="A1079" s="1" t="str">
        <f>SMS[[#This Row],[ID Asesor]]&amp;SMS[[#This Row],[Fecha Monitoreo]]</f>
        <v>409345888</v>
      </c>
      <c r="B1079" s="2">
        <v>45888</v>
      </c>
      <c r="C1079" s="1" t="s">
        <v>50</v>
      </c>
      <c r="D1079" s="1">
        <v>4093</v>
      </c>
      <c r="E1079" s="2">
        <v>45888</v>
      </c>
      <c r="F1079" s="3">
        <v>0.49930555555555556</v>
      </c>
      <c r="G1079" s="1" t="s">
        <v>43</v>
      </c>
      <c r="H1079" s="1" t="s">
        <v>52</v>
      </c>
      <c r="I1079" s="1" t="s">
        <v>46</v>
      </c>
      <c r="J1079" s="1" t="s">
        <v>46</v>
      </c>
      <c r="K1079" s="1" t="s">
        <v>46</v>
      </c>
      <c r="L1079" s="1" t="s">
        <v>46</v>
      </c>
      <c r="M1079" s="1" t="s">
        <v>46</v>
      </c>
      <c r="N1079" s="1" t="s">
        <v>46</v>
      </c>
      <c r="O1079" s="1" t="s">
        <v>46</v>
      </c>
      <c r="P1079" s="1" t="s">
        <v>46</v>
      </c>
      <c r="Q1079" s="11" t="str">
        <f>IF(OR(SMS[[#This Row],[El mensaje es asertivo, sin maltrato]]="No Cumple",SMS[[#This Row],[No brinda información sensible o falsa que afecte al cliente o la aplicación]]="No Cumple"),"No Cumple","Cumple")</f>
        <v>Cumple</v>
      </c>
      <c r="R1079" s="1" t="s">
        <v>2614</v>
      </c>
      <c r="S1079" s="4">
        <v>1</v>
      </c>
      <c r="T1079" s="9">
        <f>IF(SMS[[#This Row],[Legal]]="No Cumple",0,SMS[[#This Row],[Nota]])</f>
        <v>1</v>
      </c>
    </row>
    <row r="1080" spans="1:20" x14ac:dyDescent="0.25">
      <c r="A1080" s="1" t="str">
        <f>SMS[[#This Row],[ID Asesor]]&amp;SMS[[#This Row],[Fecha Monitoreo]]</f>
        <v>410745888</v>
      </c>
      <c r="B1080" s="2">
        <v>45888</v>
      </c>
      <c r="C1080" s="1" t="s">
        <v>696</v>
      </c>
      <c r="D1080" s="1">
        <v>4107</v>
      </c>
      <c r="E1080" s="2">
        <v>45888</v>
      </c>
      <c r="F1080" s="3">
        <v>0.56180555555555556</v>
      </c>
      <c r="G1080" s="1" t="s">
        <v>51</v>
      </c>
      <c r="H1080" s="1" t="s">
        <v>52</v>
      </c>
      <c r="I1080" s="1" t="s">
        <v>46</v>
      </c>
      <c r="J1080" s="1" t="s">
        <v>46</v>
      </c>
      <c r="K1080" s="1" t="s">
        <v>46</v>
      </c>
      <c r="L1080" s="1" t="s">
        <v>46</v>
      </c>
      <c r="M1080" s="1" t="s">
        <v>46</v>
      </c>
      <c r="N1080" s="1" t="s">
        <v>46</v>
      </c>
      <c r="O1080" s="1" t="s">
        <v>46</v>
      </c>
      <c r="P1080" s="1" t="s">
        <v>46</v>
      </c>
      <c r="Q1080" s="11" t="str">
        <f>IF(OR(SMS[[#This Row],[El mensaje es asertivo, sin maltrato]]="No Cumple",SMS[[#This Row],[No brinda información sensible o falsa que afecte al cliente o la aplicación]]="No Cumple"),"No Cumple","Cumple")</f>
        <v>Cumple</v>
      </c>
      <c r="R1080" s="1" t="s">
        <v>699</v>
      </c>
      <c r="S1080" s="4">
        <v>1</v>
      </c>
      <c r="T1080" s="9">
        <f>IF(SMS[[#This Row],[Legal]]="No Cumple",0,SMS[[#This Row],[Nota]])</f>
        <v>1</v>
      </c>
    </row>
    <row r="1081" spans="1:20" x14ac:dyDescent="0.25">
      <c r="A1081" s="1" t="str">
        <f>SMS[[#This Row],[ID Asesor]]&amp;SMS[[#This Row],[Fecha Monitoreo]]</f>
        <v>408945888</v>
      </c>
      <c r="B1081" s="2">
        <v>45888</v>
      </c>
      <c r="C1081" s="1" t="s">
        <v>696</v>
      </c>
      <c r="D1081" s="1">
        <v>4089</v>
      </c>
      <c r="E1081" s="2">
        <v>45888</v>
      </c>
      <c r="F1081" s="3">
        <v>0.62847222222222221</v>
      </c>
      <c r="G1081" s="1" t="s">
        <v>58</v>
      </c>
      <c r="H1081" s="1" t="s">
        <v>52</v>
      </c>
      <c r="I1081" s="1" t="s">
        <v>46</v>
      </c>
      <c r="J1081" s="1" t="s">
        <v>46</v>
      </c>
      <c r="K1081" s="1" t="s">
        <v>46</v>
      </c>
      <c r="L1081" s="1" t="s">
        <v>46</v>
      </c>
      <c r="M1081" s="1" t="s">
        <v>46</v>
      </c>
      <c r="N1081" s="1" t="s">
        <v>46</v>
      </c>
      <c r="O1081" s="1" t="s">
        <v>46</v>
      </c>
      <c r="P1081" s="1" t="s">
        <v>46</v>
      </c>
      <c r="Q1081" s="11" t="str">
        <f>IF(OR(SMS[[#This Row],[El mensaje es asertivo, sin maltrato]]="No Cumple",SMS[[#This Row],[No brinda información sensible o falsa que afecte al cliente o la aplicación]]="No Cumple"),"No Cumple","Cumple")</f>
        <v>Cumple</v>
      </c>
      <c r="R1081" s="1" t="s">
        <v>699</v>
      </c>
      <c r="S1081" s="4">
        <v>1</v>
      </c>
      <c r="T1081" s="9">
        <f>IF(SMS[[#This Row],[Legal]]="No Cumple",0,SMS[[#This Row],[Nota]])</f>
        <v>1</v>
      </c>
    </row>
    <row r="1082" spans="1:20" x14ac:dyDescent="0.25">
      <c r="A1082" s="1" t="str">
        <f>SMS[[#This Row],[ID Asesor]]&amp;SMS[[#This Row],[Fecha Monitoreo]]</f>
        <v>338245888</v>
      </c>
      <c r="B1082" s="2">
        <v>45888</v>
      </c>
      <c r="C1082" s="1" t="s">
        <v>696</v>
      </c>
      <c r="D1082" s="1">
        <v>3382</v>
      </c>
      <c r="E1082" s="2">
        <v>45888</v>
      </c>
      <c r="F1082" s="3">
        <v>0.3923611111111111</v>
      </c>
      <c r="G1082" s="1" t="s">
        <v>51</v>
      </c>
      <c r="H1082" s="1" t="s">
        <v>52</v>
      </c>
      <c r="I1082" s="1" t="s">
        <v>47</v>
      </c>
      <c r="J1082" s="1" t="s">
        <v>46</v>
      </c>
      <c r="K1082" s="1" t="s">
        <v>46</v>
      </c>
      <c r="L1082" s="1" t="s">
        <v>46</v>
      </c>
      <c r="M1082" s="1" t="s">
        <v>46</v>
      </c>
      <c r="N1082" s="1" t="s">
        <v>46</v>
      </c>
      <c r="O1082" s="1" t="s">
        <v>46</v>
      </c>
      <c r="P1082" s="1" t="s">
        <v>46</v>
      </c>
      <c r="Q1082" s="11" t="str">
        <f>IF(OR(SMS[[#This Row],[El mensaje es asertivo, sin maltrato]]="No Cumple",SMS[[#This Row],[No brinda información sensible o falsa que afecte al cliente o la aplicación]]="No Cumple"),"No Cumple","Cumple")</f>
        <v>Cumple</v>
      </c>
      <c r="R1082" s="1" t="s">
        <v>2613</v>
      </c>
      <c r="S1082" s="4">
        <v>0.85</v>
      </c>
      <c r="T1082" s="9">
        <f>IF(SMS[[#This Row],[Legal]]="No Cumple",0,SMS[[#This Row],[Nota]])</f>
        <v>0.85</v>
      </c>
    </row>
    <row r="1083" spans="1:20" x14ac:dyDescent="0.25">
      <c r="A1083" s="1" t="str">
        <f>SMS[[#This Row],[ID Asesor]]&amp;SMS[[#This Row],[Fecha Monitoreo]]</f>
        <v>363345888</v>
      </c>
      <c r="B1083" s="2">
        <v>45888</v>
      </c>
      <c r="C1083" s="1" t="s">
        <v>59</v>
      </c>
      <c r="D1083" s="1">
        <v>3633</v>
      </c>
      <c r="E1083" s="2">
        <v>45888</v>
      </c>
      <c r="F1083" s="3">
        <v>0.64166666666666672</v>
      </c>
      <c r="G1083" s="1" t="s">
        <v>43</v>
      </c>
      <c r="H1083" s="1" t="s">
        <v>52</v>
      </c>
      <c r="I1083" s="1" t="s">
        <v>46</v>
      </c>
      <c r="J1083" s="1" t="s">
        <v>46</v>
      </c>
      <c r="K1083" s="1" t="s">
        <v>46</v>
      </c>
      <c r="L1083" s="1" t="s">
        <v>46</v>
      </c>
      <c r="M1083" s="1" t="s">
        <v>46</v>
      </c>
      <c r="N1083" s="1" t="s">
        <v>46</v>
      </c>
      <c r="O1083" s="1" t="s">
        <v>46</v>
      </c>
      <c r="P1083" s="1" t="s">
        <v>46</v>
      </c>
      <c r="Q1083" s="11" t="str">
        <f>IF(OR(SMS[[#This Row],[El mensaje es asertivo, sin maltrato]]="No Cumple",SMS[[#This Row],[No brinda información sensible o falsa que afecte al cliente o la aplicación]]="No Cumple"),"No Cumple","Cumple")</f>
        <v>Cumple</v>
      </c>
      <c r="R1083" s="1" t="s">
        <v>75</v>
      </c>
      <c r="S1083" s="4">
        <v>1</v>
      </c>
      <c r="T1083" s="9">
        <f>IF(SMS[[#This Row],[Legal]]="No Cumple",0,SMS[[#This Row],[Nota]])</f>
        <v>1</v>
      </c>
    </row>
    <row r="1084" spans="1:20" x14ac:dyDescent="0.25">
      <c r="A1084" s="1" t="str">
        <f>SMS[[#This Row],[ID Asesor]]&amp;SMS[[#This Row],[Fecha Monitoreo]]</f>
        <v>397245888</v>
      </c>
      <c r="B1084" s="2">
        <v>45888</v>
      </c>
      <c r="C1084" s="1" t="s">
        <v>59</v>
      </c>
      <c r="D1084" s="1">
        <v>3972</v>
      </c>
      <c r="E1084" s="2">
        <v>45888</v>
      </c>
      <c r="F1084" s="3">
        <v>0.66666666666666663</v>
      </c>
      <c r="G1084" s="1" t="s">
        <v>51</v>
      </c>
      <c r="H1084" s="1" t="s">
        <v>52</v>
      </c>
      <c r="I1084" s="1" t="s">
        <v>46</v>
      </c>
      <c r="J1084" s="1" t="s">
        <v>46</v>
      </c>
      <c r="K1084" s="1" t="s">
        <v>46</v>
      </c>
      <c r="L1084" s="1" t="s">
        <v>46</v>
      </c>
      <c r="M1084" s="1" t="s">
        <v>46</v>
      </c>
      <c r="N1084" s="1" t="s">
        <v>46</v>
      </c>
      <c r="O1084" s="1" t="s">
        <v>46</v>
      </c>
      <c r="P1084" s="1" t="s">
        <v>46</v>
      </c>
      <c r="Q1084" s="11" t="str">
        <f>IF(OR(SMS[[#This Row],[El mensaje es asertivo, sin maltrato]]="No Cumple",SMS[[#This Row],[No brinda información sensible o falsa que afecte al cliente o la aplicación]]="No Cumple"),"No Cumple","Cumple")</f>
        <v>Cumple</v>
      </c>
      <c r="R1084" s="1" t="s">
        <v>75</v>
      </c>
      <c r="S1084" s="4">
        <v>1</v>
      </c>
      <c r="T1084" s="9">
        <f>IF(SMS[[#This Row],[Legal]]="No Cumple",0,SMS[[#This Row],[Nota]])</f>
        <v>1</v>
      </c>
    </row>
    <row r="1085" spans="1:20" x14ac:dyDescent="0.25">
      <c r="A1085" s="1" t="str">
        <f>SMS[[#This Row],[ID Asesor]]&amp;SMS[[#This Row],[Fecha Monitoreo]]</f>
        <v>385745888</v>
      </c>
      <c r="B1085" s="2">
        <v>45888</v>
      </c>
      <c r="C1085" s="1" t="s">
        <v>59</v>
      </c>
      <c r="D1085" s="1">
        <v>3857</v>
      </c>
      <c r="E1085" s="2">
        <v>45888</v>
      </c>
      <c r="F1085" s="3">
        <v>0.6645833333333333</v>
      </c>
      <c r="G1085" s="1" t="s">
        <v>60</v>
      </c>
      <c r="H1085" s="1" t="s">
        <v>52</v>
      </c>
      <c r="I1085" s="1" t="s">
        <v>46</v>
      </c>
      <c r="J1085" s="1" t="s">
        <v>46</v>
      </c>
      <c r="K1085" s="1" t="s">
        <v>46</v>
      </c>
      <c r="L1085" s="1" t="s">
        <v>46</v>
      </c>
      <c r="M1085" s="1" t="s">
        <v>46</v>
      </c>
      <c r="N1085" s="1" t="s">
        <v>46</v>
      </c>
      <c r="O1085" s="1" t="s">
        <v>46</v>
      </c>
      <c r="P1085" s="1" t="s">
        <v>46</v>
      </c>
      <c r="Q1085" s="11" t="str">
        <f>IF(OR(SMS[[#This Row],[El mensaje es asertivo, sin maltrato]]="No Cumple",SMS[[#This Row],[No brinda información sensible o falsa que afecte al cliente o la aplicación]]="No Cumple"),"No Cumple","Cumple")</f>
        <v>Cumple</v>
      </c>
      <c r="R1085" s="1" t="s">
        <v>75</v>
      </c>
      <c r="S1085" s="4">
        <v>1</v>
      </c>
      <c r="T1085" s="9">
        <f>IF(SMS[[#This Row],[Legal]]="No Cumple",0,SMS[[#This Row],[Nota]])</f>
        <v>1</v>
      </c>
    </row>
    <row r="1086" spans="1:20" x14ac:dyDescent="0.25">
      <c r="A1086" s="1" t="str">
        <f>SMS[[#This Row],[ID Asesor]]&amp;SMS[[#This Row],[Fecha Monitoreo]]</f>
        <v>387845888</v>
      </c>
      <c r="B1086" s="2">
        <v>45888</v>
      </c>
      <c r="C1086" s="1" t="s">
        <v>126</v>
      </c>
      <c r="D1086" s="1">
        <v>3878</v>
      </c>
      <c r="E1086" s="2">
        <v>45888</v>
      </c>
      <c r="F1086" s="3">
        <v>0.70486111111111116</v>
      </c>
      <c r="G1086" s="1" t="s">
        <v>51</v>
      </c>
      <c r="H1086" s="1" t="s">
        <v>52</v>
      </c>
      <c r="I1086" s="1" t="s">
        <v>46</v>
      </c>
      <c r="J1086" s="1" t="s">
        <v>46</v>
      </c>
      <c r="K1086" s="1" t="s">
        <v>46</v>
      </c>
      <c r="L1086" s="1" t="s">
        <v>46</v>
      </c>
      <c r="M1086" s="1" t="s">
        <v>46</v>
      </c>
      <c r="N1086" s="1" t="s">
        <v>46</v>
      </c>
      <c r="O1086" s="1" t="s">
        <v>46</v>
      </c>
      <c r="P1086" s="1" t="s">
        <v>46</v>
      </c>
      <c r="Q1086" s="11" t="str">
        <f>IF(OR(SMS[[#This Row],[El mensaje es asertivo, sin maltrato]]="No Cumple",SMS[[#This Row],[No brinda información sensible o falsa que afecte al cliente o la aplicación]]="No Cumple"),"No Cumple","Cumple")</f>
        <v>Cumple</v>
      </c>
      <c r="R1086" s="1" t="s">
        <v>131</v>
      </c>
      <c r="S1086" s="4">
        <v>1</v>
      </c>
      <c r="T1086" s="9">
        <f>IF(SMS[[#This Row],[Legal]]="No Cumple",0,SMS[[#This Row],[Nota]])</f>
        <v>1</v>
      </c>
    </row>
    <row r="1087" spans="1:20" x14ac:dyDescent="0.25">
      <c r="A1087" s="1" t="str">
        <f>SMS[[#This Row],[ID Asesor]]&amp;SMS[[#This Row],[Fecha Monitoreo]]</f>
        <v>355645888</v>
      </c>
      <c r="B1087" s="2">
        <v>45888</v>
      </c>
      <c r="C1087" s="1" t="s">
        <v>126</v>
      </c>
      <c r="D1087" s="1">
        <v>3556</v>
      </c>
      <c r="E1087" s="2">
        <v>45888</v>
      </c>
      <c r="F1087" s="3">
        <v>0.7055555555555556</v>
      </c>
      <c r="G1087" s="1" t="s">
        <v>51</v>
      </c>
      <c r="H1087" s="1" t="s">
        <v>52</v>
      </c>
      <c r="I1087" s="1" t="s">
        <v>46</v>
      </c>
      <c r="J1087" s="1" t="s">
        <v>46</v>
      </c>
      <c r="K1087" s="1" t="s">
        <v>46</v>
      </c>
      <c r="L1087" s="1" t="s">
        <v>46</v>
      </c>
      <c r="M1087" s="1" t="s">
        <v>46</v>
      </c>
      <c r="N1087" s="1" t="s">
        <v>46</v>
      </c>
      <c r="O1087" s="1" t="s">
        <v>46</v>
      </c>
      <c r="P1087" s="1" t="s">
        <v>46</v>
      </c>
      <c r="Q1087" s="11" t="str">
        <f>IF(OR(SMS[[#This Row],[El mensaje es asertivo, sin maltrato]]="No Cumple",SMS[[#This Row],[No brinda información sensible o falsa que afecte al cliente o la aplicación]]="No Cumple"),"No Cumple","Cumple")</f>
        <v>Cumple</v>
      </c>
      <c r="R1087" s="1" t="s">
        <v>131</v>
      </c>
      <c r="S1087" s="4">
        <v>1</v>
      </c>
      <c r="T1087" s="9">
        <f>IF(SMS[[#This Row],[Legal]]="No Cumple",0,SMS[[#This Row],[Nota]])</f>
        <v>1</v>
      </c>
    </row>
    <row r="1088" spans="1:20" x14ac:dyDescent="0.25">
      <c r="A1088" s="1" t="str">
        <f>SMS[[#This Row],[ID Asesor]]&amp;SMS[[#This Row],[Fecha Monitoreo]]</f>
        <v>376945888</v>
      </c>
      <c r="B1088" s="2">
        <v>45888</v>
      </c>
      <c r="C1088" s="1" t="s">
        <v>126</v>
      </c>
      <c r="D1088" s="1">
        <v>3769</v>
      </c>
      <c r="E1088" s="2">
        <v>45888</v>
      </c>
      <c r="F1088" s="3">
        <v>0.69930555555555551</v>
      </c>
      <c r="G1088" s="1" t="s">
        <v>58</v>
      </c>
      <c r="H1088" s="1" t="s">
        <v>52</v>
      </c>
      <c r="I1088" s="1" t="s">
        <v>46</v>
      </c>
      <c r="J1088" s="1" t="s">
        <v>46</v>
      </c>
      <c r="K1088" s="1" t="s">
        <v>46</v>
      </c>
      <c r="L1088" s="1" t="s">
        <v>46</v>
      </c>
      <c r="M1088" s="1" t="s">
        <v>46</v>
      </c>
      <c r="N1088" s="1" t="s">
        <v>46</v>
      </c>
      <c r="O1088" s="1" t="s">
        <v>46</v>
      </c>
      <c r="P1088" s="1" t="s">
        <v>46</v>
      </c>
      <c r="Q1088" s="11" t="str">
        <f>IF(OR(SMS[[#This Row],[El mensaje es asertivo, sin maltrato]]="No Cumple",SMS[[#This Row],[No brinda información sensible o falsa que afecte al cliente o la aplicación]]="No Cumple"),"No Cumple","Cumple")</f>
        <v>Cumple</v>
      </c>
      <c r="R1088" s="1" t="s">
        <v>131</v>
      </c>
      <c r="S1088" s="4">
        <v>1</v>
      </c>
      <c r="T1088" s="9">
        <f>IF(SMS[[#This Row],[Legal]]="No Cumple",0,SMS[[#This Row],[Nota]])</f>
        <v>1</v>
      </c>
    </row>
    <row r="1089" spans="1:20" x14ac:dyDescent="0.25">
      <c r="A1089" s="1" t="str">
        <f>SMS[[#This Row],[ID Asesor]]&amp;SMS[[#This Row],[Fecha Monitoreo]]</f>
        <v>374745888</v>
      </c>
      <c r="B1089" s="2">
        <v>45888</v>
      </c>
      <c r="C1089" s="1" t="s">
        <v>126</v>
      </c>
      <c r="D1089" s="1">
        <v>3747</v>
      </c>
      <c r="E1089" s="2">
        <v>45888</v>
      </c>
      <c r="F1089" s="3">
        <v>0.62638888888888888</v>
      </c>
      <c r="G1089" s="1" t="s">
        <v>58</v>
      </c>
      <c r="H1089" s="1" t="s">
        <v>52</v>
      </c>
      <c r="I1089" s="1" t="s">
        <v>46</v>
      </c>
      <c r="J1089" s="1" t="s">
        <v>46</v>
      </c>
      <c r="K1089" s="1" t="s">
        <v>46</v>
      </c>
      <c r="L1089" s="1" t="s">
        <v>46</v>
      </c>
      <c r="M1089" s="1" t="s">
        <v>46</v>
      </c>
      <c r="N1089" s="1" t="s">
        <v>46</v>
      </c>
      <c r="O1089" s="1" t="s">
        <v>46</v>
      </c>
      <c r="P1089" s="1" t="s">
        <v>46</v>
      </c>
      <c r="Q1089" s="11" t="str">
        <f>IF(OR(SMS[[#This Row],[El mensaje es asertivo, sin maltrato]]="No Cumple",SMS[[#This Row],[No brinda información sensible o falsa que afecte al cliente o la aplicación]]="No Cumple"),"No Cumple","Cumple")</f>
        <v>Cumple</v>
      </c>
      <c r="R1089" s="1" t="s">
        <v>131</v>
      </c>
      <c r="S1089" s="4">
        <v>1</v>
      </c>
      <c r="T1089" s="9">
        <f>IF(SMS[[#This Row],[Legal]]="No Cumple",0,SMS[[#This Row],[Nota]])</f>
        <v>1</v>
      </c>
    </row>
    <row r="1090" spans="1:20" x14ac:dyDescent="0.25">
      <c r="A1090" s="1" t="str">
        <f>SMS[[#This Row],[ID Asesor]]&amp;SMS[[#This Row],[Fecha Monitoreo]]</f>
        <v>308545888</v>
      </c>
      <c r="B1090" s="2">
        <v>45888</v>
      </c>
      <c r="C1090" s="1" t="s">
        <v>59</v>
      </c>
      <c r="D1090" s="1">
        <v>3085</v>
      </c>
      <c r="E1090" s="2">
        <v>45888</v>
      </c>
      <c r="F1090" s="3">
        <v>0.65625</v>
      </c>
      <c r="G1090" s="1" t="s">
        <v>43</v>
      </c>
      <c r="H1090" s="1" t="s">
        <v>52</v>
      </c>
      <c r="I1090" s="1" t="s">
        <v>46</v>
      </c>
      <c r="J1090" s="1" t="s">
        <v>46</v>
      </c>
      <c r="K1090" s="1" t="s">
        <v>46</v>
      </c>
      <c r="L1090" s="1" t="s">
        <v>46</v>
      </c>
      <c r="M1090" s="1" t="s">
        <v>46</v>
      </c>
      <c r="N1090" s="1" t="s">
        <v>46</v>
      </c>
      <c r="O1090" s="1" t="s">
        <v>46</v>
      </c>
      <c r="P1090" s="1" t="s">
        <v>46</v>
      </c>
      <c r="Q1090" s="11" t="str">
        <f>IF(OR(SMS[[#This Row],[El mensaje es asertivo, sin maltrato]]="No Cumple",SMS[[#This Row],[No brinda información sensible o falsa que afecte al cliente o la aplicación]]="No Cumple"),"No Cumple","Cumple")</f>
        <v>Cumple</v>
      </c>
      <c r="R1090" s="1" t="s">
        <v>75</v>
      </c>
      <c r="S1090" s="4">
        <v>1</v>
      </c>
      <c r="T1090" s="9">
        <f>IF(SMS[[#This Row],[Legal]]="No Cumple",0,SMS[[#This Row],[Nota]])</f>
        <v>1</v>
      </c>
    </row>
    <row r="1091" spans="1:20" x14ac:dyDescent="0.25">
      <c r="A1091" s="1" t="str">
        <f>SMS[[#This Row],[ID Asesor]]&amp;SMS[[#This Row],[Fecha Monitoreo]]</f>
        <v>299445888</v>
      </c>
      <c r="B1091" s="2">
        <v>45888</v>
      </c>
      <c r="C1091" s="1" t="s">
        <v>42</v>
      </c>
      <c r="D1091" s="1">
        <v>2994</v>
      </c>
      <c r="E1091" s="2">
        <v>45888</v>
      </c>
      <c r="F1091" s="3">
        <v>0.18541666666666667</v>
      </c>
      <c r="G1091" s="1" t="s">
        <v>51</v>
      </c>
      <c r="H1091" s="1" t="s">
        <v>52</v>
      </c>
      <c r="I1091" s="1" t="s">
        <v>46</v>
      </c>
      <c r="J1091" s="1" t="s">
        <v>46</v>
      </c>
      <c r="K1091" s="1" t="s">
        <v>46</v>
      </c>
      <c r="L1091" s="1" t="s">
        <v>46</v>
      </c>
      <c r="M1091" s="1" t="s">
        <v>46</v>
      </c>
      <c r="N1091" s="1" t="s">
        <v>46</v>
      </c>
      <c r="O1091" s="1" t="s">
        <v>46</v>
      </c>
      <c r="P1091" s="1" t="s">
        <v>46</v>
      </c>
      <c r="Q1091" s="11" t="str">
        <f>IF(OR(SMS[[#This Row],[El mensaje es asertivo, sin maltrato]]="No Cumple",SMS[[#This Row],[No brinda información sensible o falsa que afecte al cliente o la aplicación]]="No Cumple"),"No Cumple","Cumple")</f>
        <v>Cumple</v>
      </c>
      <c r="R1091" s="1" t="s">
        <v>102</v>
      </c>
      <c r="S1091" s="4">
        <v>1</v>
      </c>
      <c r="T1091" s="9">
        <f>IF(SMS[[#This Row],[Legal]]="No Cumple",0,SMS[[#This Row],[Nota]])</f>
        <v>1</v>
      </c>
    </row>
    <row r="1092" spans="1:20" x14ac:dyDescent="0.25">
      <c r="A1092" s="1" t="str">
        <f>SMS[[#This Row],[ID Asesor]]&amp;SMS[[#This Row],[Fecha Monitoreo]]</f>
        <v>364545889</v>
      </c>
      <c r="B1092" s="2">
        <v>45889</v>
      </c>
      <c r="C1092" s="1" t="s">
        <v>50</v>
      </c>
      <c r="D1092" s="1">
        <v>3645</v>
      </c>
      <c r="E1092" s="2">
        <v>45889</v>
      </c>
      <c r="F1092" s="3">
        <v>0.44444444444444442</v>
      </c>
      <c r="G1092" s="1" t="s">
        <v>51</v>
      </c>
      <c r="H1092" s="1" t="s">
        <v>52</v>
      </c>
      <c r="I1092" s="1" t="s">
        <v>46</v>
      </c>
      <c r="J1092" s="1" t="s">
        <v>46</v>
      </c>
      <c r="K1092" s="1" t="s">
        <v>46</v>
      </c>
      <c r="L1092" s="1" t="s">
        <v>46</v>
      </c>
      <c r="M1092" s="1" t="s">
        <v>46</v>
      </c>
      <c r="N1092" s="1" t="s">
        <v>46</v>
      </c>
      <c r="O1092" s="1" t="s">
        <v>46</v>
      </c>
      <c r="P1092" s="1" t="s">
        <v>46</v>
      </c>
      <c r="Q1092" s="11" t="str">
        <f>IF(OR(SMS[[#This Row],[El mensaje es asertivo, sin maltrato]]="No Cumple",SMS[[#This Row],[No brinda información sensible o falsa que afecte al cliente o la aplicación]]="No Cumple"),"No Cumple","Cumple")</f>
        <v>Cumple</v>
      </c>
      <c r="R1092" s="1" t="s">
        <v>2658</v>
      </c>
      <c r="S1092" s="4">
        <v>1</v>
      </c>
      <c r="T1092" s="9">
        <f>IF(SMS[[#This Row],[Legal]]="No Cumple",0,SMS[[#This Row],[Nota]])</f>
        <v>1</v>
      </c>
    </row>
    <row r="1093" spans="1:20" x14ac:dyDescent="0.25">
      <c r="A1093" s="1" t="str">
        <f>SMS[[#This Row],[ID Asesor]]&amp;SMS[[#This Row],[Fecha Monitoreo]]</f>
        <v>407345889</v>
      </c>
      <c r="B1093" s="2">
        <v>45889</v>
      </c>
      <c r="C1093" s="1" t="s">
        <v>50</v>
      </c>
      <c r="D1093" s="1">
        <v>4073</v>
      </c>
      <c r="E1093" s="2">
        <v>45889</v>
      </c>
      <c r="F1093" s="3">
        <v>0.37222222222222223</v>
      </c>
      <c r="G1093" s="1" t="s">
        <v>51</v>
      </c>
      <c r="H1093" s="1" t="s">
        <v>52</v>
      </c>
      <c r="I1093" s="1" t="s">
        <v>46</v>
      </c>
      <c r="J1093" s="1" t="s">
        <v>46</v>
      </c>
      <c r="K1093" s="1" t="s">
        <v>46</v>
      </c>
      <c r="L1093" s="1" t="s">
        <v>46</v>
      </c>
      <c r="M1093" s="1" t="s">
        <v>46</v>
      </c>
      <c r="N1093" s="1" t="s">
        <v>47</v>
      </c>
      <c r="O1093" s="1" t="s">
        <v>46</v>
      </c>
      <c r="P1093" s="1" t="s">
        <v>46</v>
      </c>
      <c r="Q1093" s="11" t="str">
        <f>IF(OR(SMS[[#This Row],[El mensaje es asertivo, sin maltrato]]="No Cumple",SMS[[#This Row],[No brinda información sensible o falsa que afecte al cliente o la aplicación]]="No Cumple"),"No Cumple","Cumple")</f>
        <v>Cumple</v>
      </c>
      <c r="R1093" s="1" t="s">
        <v>2659</v>
      </c>
      <c r="S1093" s="4">
        <v>0.85</v>
      </c>
      <c r="T1093" s="9">
        <f>IF(SMS[[#This Row],[Legal]]="No Cumple",0,SMS[[#This Row],[Nota]])</f>
        <v>0.85</v>
      </c>
    </row>
    <row r="1094" spans="1:20" x14ac:dyDescent="0.25">
      <c r="A1094" s="1" t="str">
        <f>SMS[[#This Row],[ID Asesor]]&amp;SMS[[#This Row],[Fecha Monitoreo]]</f>
        <v>406945889</v>
      </c>
      <c r="B1094" s="2">
        <v>45889</v>
      </c>
      <c r="C1094" s="1" t="s">
        <v>42</v>
      </c>
      <c r="D1094" s="1">
        <v>4069</v>
      </c>
      <c r="E1094" s="2">
        <v>45889</v>
      </c>
      <c r="F1094" s="3">
        <v>0.44930555555555557</v>
      </c>
      <c r="G1094" s="1" t="s">
        <v>51</v>
      </c>
      <c r="H1094" s="1" t="s">
        <v>52</v>
      </c>
      <c r="I1094" s="1" t="s">
        <v>47</v>
      </c>
      <c r="J1094" s="1" t="s">
        <v>46</v>
      </c>
      <c r="K1094" s="1" t="s">
        <v>46</v>
      </c>
      <c r="L1094" s="1" t="s">
        <v>46</v>
      </c>
      <c r="M1094" s="1" t="s">
        <v>46</v>
      </c>
      <c r="N1094" s="1" t="s">
        <v>47</v>
      </c>
      <c r="O1094" s="1" t="s">
        <v>46</v>
      </c>
      <c r="P1094" s="1" t="s">
        <v>46</v>
      </c>
      <c r="Q1094" s="11" t="str">
        <f>IF(OR(SMS[[#This Row],[El mensaje es asertivo, sin maltrato]]="No Cumple",SMS[[#This Row],[No brinda información sensible o falsa que afecte al cliente o la aplicación]]="No Cumple"),"No Cumple","Cumple")</f>
        <v>Cumple</v>
      </c>
      <c r="R1094" s="1" t="s">
        <v>2660</v>
      </c>
      <c r="S1094" s="4">
        <v>0.7</v>
      </c>
      <c r="T1094" s="9">
        <f>IF(SMS[[#This Row],[Legal]]="No Cumple",0,SMS[[#This Row],[Nota]])</f>
        <v>0.7</v>
      </c>
    </row>
    <row r="1095" spans="1:20" x14ac:dyDescent="0.25">
      <c r="A1095" s="1" t="str">
        <f>SMS[[#This Row],[ID Asesor]]&amp;SMS[[#This Row],[Fecha Monitoreo]]</f>
        <v>366645889</v>
      </c>
      <c r="B1095" s="2">
        <v>45889</v>
      </c>
      <c r="C1095" s="1" t="s">
        <v>50</v>
      </c>
      <c r="D1095" s="1">
        <v>3666</v>
      </c>
      <c r="E1095" s="2">
        <v>45889</v>
      </c>
      <c r="F1095" s="3">
        <v>0.51597222222222228</v>
      </c>
      <c r="G1095" s="1" t="s">
        <v>60</v>
      </c>
      <c r="H1095" s="1" t="s">
        <v>52</v>
      </c>
      <c r="I1095" s="1" t="s">
        <v>46</v>
      </c>
      <c r="J1095" s="1" t="s">
        <v>46</v>
      </c>
      <c r="K1095" s="1" t="s">
        <v>46</v>
      </c>
      <c r="L1095" s="1" t="s">
        <v>46</v>
      </c>
      <c r="M1095" s="1" t="s">
        <v>46</v>
      </c>
      <c r="N1095" s="1" t="s">
        <v>46</v>
      </c>
      <c r="O1095" s="1" t="s">
        <v>46</v>
      </c>
      <c r="P1095" s="1" t="s">
        <v>46</v>
      </c>
      <c r="Q1095" s="11" t="str">
        <f>IF(OR(SMS[[#This Row],[El mensaje es asertivo, sin maltrato]]="No Cumple",SMS[[#This Row],[No brinda información sensible o falsa que afecte al cliente o la aplicación]]="No Cumple"),"No Cumple","Cumple")</f>
        <v>Cumple</v>
      </c>
      <c r="R1095" s="1" t="s">
        <v>2661</v>
      </c>
      <c r="S1095" s="4">
        <v>1</v>
      </c>
      <c r="T1095" s="9">
        <f>IF(SMS[[#This Row],[Legal]]="No Cumple",0,SMS[[#This Row],[Nota]])</f>
        <v>1</v>
      </c>
    </row>
    <row r="1096" spans="1:20" x14ac:dyDescent="0.25">
      <c r="A1096" s="1" t="str">
        <f>SMS[[#This Row],[ID Asesor]]&amp;SMS[[#This Row],[Fecha Monitoreo]]</f>
        <v>394045889</v>
      </c>
      <c r="B1096" s="2">
        <v>45889</v>
      </c>
      <c r="C1096" s="1" t="s">
        <v>696</v>
      </c>
      <c r="D1096" s="1">
        <v>3940</v>
      </c>
      <c r="E1096" s="2">
        <v>45889</v>
      </c>
      <c r="F1096" s="3">
        <v>0.44305555555555554</v>
      </c>
      <c r="G1096" s="1" t="s">
        <v>51</v>
      </c>
      <c r="H1096" s="1" t="s">
        <v>52</v>
      </c>
      <c r="I1096" s="1" t="s">
        <v>46</v>
      </c>
      <c r="J1096" s="1" t="s">
        <v>46</v>
      </c>
      <c r="K1096" s="1" t="s">
        <v>46</v>
      </c>
      <c r="L1096" s="1" t="s">
        <v>46</v>
      </c>
      <c r="M1096" s="1" t="s">
        <v>46</v>
      </c>
      <c r="N1096" s="1" t="s">
        <v>47</v>
      </c>
      <c r="O1096" s="1" t="s">
        <v>46</v>
      </c>
      <c r="P1096" s="1" t="s">
        <v>46</v>
      </c>
      <c r="Q1096" s="11" t="str">
        <f>IF(OR(SMS[[#This Row],[El mensaje es asertivo, sin maltrato]]="No Cumple",SMS[[#This Row],[No brinda información sensible o falsa que afecte al cliente o la aplicación]]="No Cumple"),"No Cumple","Cumple")</f>
        <v>Cumple</v>
      </c>
      <c r="R1096" s="1" t="s">
        <v>2662</v>
      </c>
      <c r="S1096" s="4">
        <v>0.85</v>
      </c>
      <c r="T1096" s="9">
        <f>IF(SMS[[#This Row],[Legal]]="No Cumple",0,SMS[[#This Row],[Nota]])</f>
        <v>0.85</v>
      </c>
    </row>
    <row r="1097" spans="1:20" x14ac:dyDescent="0.25">
      <c r="A1097" s="1" t="str">
        <f>SMS[[#This Row],[ID Asesor]]&amp;SMS[[#This Row],[Fecha Monitoreo]]</f>
        <v>295345889</v>
      </c>
      <c r="B1097" s="2">
        <v>45889</v>
      </c>
      <c r="C1097" s="1" t="s">
        <v>696</v>
      </c>
      <c r="D1097" s="1">
        <v>2953</v>
      </c>
      <c r="E1097" s="2">
        <v>45889</v>
      </c>
      <c r="F1097" s="3">
        <v>0.59236111111111112</v>
      </c>
      <c r="G1097" s="1" t="s">
        <v>58</v>
      </c>
      <c r="H1097" s="1" t="s">
        <v>52</v>
      </c>
      <c r="I1097" s="1" t="s">
        <v>46</v>
      </c>
      <c r="J1097" s="1" t="s">
        <v>46</v>
      </c>
      <c r="K1097" s="1" t="s">
        <v>46</v>
      </c>
      <c r="L1097" s="1" t="s">
        <v>46</v>
      </c>
      <c r="M1097" s="1" t="s">
        <v>46</v>
      </c>
      <c r="N1097" s="1" t="s">
        <v>46</v>
      </c>
      <c r="O1097" s="1" t="s">
        <v>46</v>
      </c>
      <c r="P1097" s="1" t="s">
        <v>46</v>
      </c>
      <c r="Q1097" s="11" t="str">
        <f>IF(OR(SMS[[#This Row],[El mensaje es asertivo, sin maltrato]]="No Cumple",SMS[[#This Row],[No brinda información sensible o falsa que afecte al cliente o la aplicación]]="No Cumple"),"No Cumple","Cumple")</f>
        <v>Cumple</v>
      </c>
      <c r="R1097" s="1" t="s">
        <v>699</v>
      </c>
      <c r="S1097" s="4">
        <v>1</v>
      </c>
      <c r="T1097" s="9">
        <f>IF(SMS[[#This Row],[Legal]]="No Cumple",0,SMS[[#This Row],[Nota]])</f>
        <v>1</v>
      </c>
    </row>
    <row r="1098" spans="1:20" x14ac:dyDescent="0.25">
      <c r="A1098" s="1" t="str">
        <f>SMS[[#This Row],[ID Asesor]]&amp;SMS[[#This Row],[Fecha Monitoreo]]</f>
        <v>338445889</v>
      </c>
      <c r="B1098" s="2">
        <v>45889</v>
      </c>
      <c r="C1098" s="1" t="s">
        <v>696</v>
      </c>
      <c r="D1098" s="1">
        <v>3384</v>
      </c>
      <c r="E1098" s="2">
        <v>45889</v>
      </c>
      <c r="F1098" s="3">
        <v>0.54652777777777772</v>
      </c>
      <c r="G1098" s="1" t="s">
        <v>58</v>
      </c>
      <c r="H1098" s="1" t="s">
        <v>52</v>
      </c>
      <c r="I1098" s="1" t="s">
        <v>47</v>
      </c>
      <c r="J1098" s="1" t="s">
        <v>46</v>
      </c>
      <c r="K1098" s="1" t="s">
        <v>46</v>
      </c>
      <c r="L1098" s="1" t="s">
        <v>46</v>
      </c>
      <c r="M1098" s="1" t="s">
        <v>46</v>
      </c>
      <c r="N1098" s="1" t="s">
        <v>46</v>
      </c>
      <c r="O1098" s="1" t="s">
        <v>46</v>
      </c>
      <c r="P1098" s="1" t="s">
        <v>46</v>
      </c>
      <c r="Q1098" s="11" t="str">
        <f>IF(OR(SMS[[#This Row],[El mensaje es asertivo, sin maltrato]]="No Cumple",SMS[[#This Row],[No brinda información sensible o falsa que afecte al cliente o la aplicación]]="No Cumple"),"No Cumple","Cumple")</f>
        <v>Cumple</v>
      </c>
      <c r="R1098" s="1" t="s">
        <v>2663</v>
      </c>
      <c r="S1098" s="4">
        <v>0.85</v>
      </c>
      <c r="T1098" s="9">
        <f>IF(SMS[[#This Row],[Legal]]="No Cumple",0,SMS[[#This Row],[Nota]])</f>
        <v>0.85</v>
      </c>
    </row>
    <row r="1099" spans="1:20" x14ac:dyDescent="0.25">
      <c r="A1099" s="1" t="str">
        <f>SMS[[#This Row],[ID Asesor]]&amp;SMS[[#This Row],[Fecha Monitoreo]]</f>
        <v>410845889</v>
      </c>
      <c r="B1099" s="2">
        <v>45889</v>
      </c>
      <c r="C1099" s="1" t="s">
        <v>696</v>
      </c>
      <c r="D1099" s="1">
        <v>4108</v>
      </c>
      <c r="E1099" s="2">
        <v>45889</v>
      </c>
      <c r="F1099" s="3">
        <v>0.4597222222222222</v>
      </c>
      <c r="G1099" s="1" t="s">
        <v>58</v>
      </c>
      <c r="H1099" s="1" t="s">
        <v>52</v>
      </c>
      <c r="I1099" s="1" t="s">
        <v>46</v>
      </c>
      <c r="J1099" s="1" t="s">
        <v>46</v>
      </c>
      <c r="K1099" s="1" t="s">
        <v>46</v>
      </c>
      <c r="L1099" s="1" t="s">
        <v>46</v>
      </c>
      <c r="M1099" s="1" t="s">
        <v>46</v>
      </c>
      <c r="N1099" s="1" t="s">
        <v>46</v>
      </c>
      <c r="O1099" s="1" t="s">
        <v>46</v>
      </c>
      <c r="P1099" s="1" t="s">
        <v>46</v>
      </c>
      <c r="Q1099" s="11" t="str">
        <f>IF(OR(SMS[[#This Row],[El mensaje es asertivo, sin maltrato]]="No Cumple",SMS[[#This Row],[No brinda información sensible o falsa que afecte al cliente o la aplicación]]="No Cumple"),"No Cumple","Cumple")</f>
        <v>Cumple</v>
      </c>
      <c r="R1099" s="1" t="s">
        <v>699</v>
      </c>
      <c r="S1099" s="4">
        <v>1</v>
      </c>
      <c r="T1099" s="9">
        <f>IF(SMS[[#This Row],[Legal]]="No Cumple",0,SMS[[#This Row],[Nota]])</f>
        <v>1</v>
      </c>
    </row>
    <row r="1100" spans="1:20" x14ac:dyDescent="0.25">
      <c r="A1100" s="1" t="str">
        <f>SMS[[#This Row],[ID Asesor]]&amp;SMS[[#This Row],[Fecha Monitoreo]]</f>
        <v>385845889</v>
      </c>
      <c r="B1100" s="2">
        <v>45889</v>
      </c>
      <c r="C1100" s="1" t="s">
        <v>42</v>
      </c>
      <c r="D1100" s="1">
        <v>3858</v>
      </c>
      <c r="E1100" s="2">
        <v>45889</v>
      </c>
      <c r="F1100" s="3">
        <v>0.47986111111111113</v>
      </c>
      <c r="G1100" s="1" t="s">
        <v>51</v>
      </c>
      <c r="H1100" s="1" t="s">
        <v>52</v>
      </c>
      <c r="I1100" s="1" t="s">
        <v>46</v>
      </c>
      <c r="J1100" s="1" t="s">
        <v>46</v>
      </c>
      <c r="K1100" s="1" t="s">
        <v>46</v>
      </c>
      <c r="L1100" s="1" t="s">
        <v>46</v>
      </c>
      <c r="M1100" s="1" t="s">
        <v>46</v>
      </c>
      <c r="N1100" s="1" t="s">
        <v>46</v>
      </c>
      <c r="O1100" s="1" t="s">
        <v>46</v>
      </c>
      <c r="P1100" s="1" t="s">
        <v>46</v>
      </c>
      <c r="Q1100" s="11" t="str">
        <f>IF(OR(SMS[[#This Row],[El mensaje es asertivo, sin maltrato]]="No Cumple",SMS[[#This Row],[No brinda información sensible o falsa que afecte al cliente o la aplicación]]="No Cumple"),"No Cumple","Cumple")</f>
        <v>Cumple</v>
      </c>
      <c r="R1100" s="1" t="s">
        <v>100</v>
      </c>
      <c r="S1100" s="4">
        <v>1</v>
      </c>
      <c r="T1100" s="9">
        <f>IF(SMS[[#This Row],[Legal]]="No Cumple",0,SMS[[#This Row],[Nota]])</f>
        <v>1</v>
      </c>
    </row>
    <row r="1101" spans="1:20" x14ac:dyDescent="0.25">
      <c r="A1101" s="1" t="str">
        <f>SMS[[#This Row],[ID Asesor]]&amp;SMS[[#This Row],[Fecha Monitoreo]]</f>
        <v>366345889</v>
      </c>
      <c r="B1101" s="2">
        <v>45889</v>
      </c>
      <c r="C1101" s="1" t="s">
        <v>42</v>
      </c>
      <c r="D1101" s="1">
        <v>3663</v>
      </c>
      <c r="E1101" s="2">
        <v>45889</v>
      </c>
      <c r="F1101" s="3">
        <v>0.17291666666666666</v>
      </c>
      <c r="G1101" s="1" t="s">
        <v>51</v>
      </c>
      <c r="H1101" s="1" t="s">
        <v>52</v>
      </c>
      <c r="I1101" s="1" t="s">
        <v>46</v>
      </c>
      <c r="J1101" s="1" t="s">
        <v>46</v>
      </c>
      <c r="K1101" s="1" t="s">
        <v>46</v>
      </c>
      <c r="L1101" s="1" t="s">
        <v>46</v>
      </c>
      <c r="M1101" s="1" t="s">
        <v>46</v>
      </c>
      <c r="N1101" s="1" t="s">
        <v>46</v>
      </c>
      <c r="O1101" s="1" t="s">
        <v>46</v>
      </c>
      <c r="P1101" s="1" t="s">
        <v>46</v>
      </c>
      <c r="Q1101" s="11" t="str">
        <f>IF(OR(SMS[[#This Row],[El mensaje es asertivo, sin maltrato]]="No Cumple",SMS[[#This Row],[No brinda información sensible o falsa que afecte al cliente o la aplicación]]="No Cumple"),"No Cumple","Cumple")</f>
        <v>Cumple</v>
      </c>
      <c r="R1101" s="1" t="s">
        <v>95</v>
      </c>
      <c r="S1101" s="4">
        <v>1</v>
      </c>
      <c r="T1101" s="9">
        <f>IF(SMS[[#This Row],[Legal]]="No Cumple",0,SMS[[#This Row],[Nota]])</f>
        <v>1</v>
      </c>
    </row>
    <row r="1102" spans="1:20" x14ac:dyDescent="0.25">
      <c r="A1102" s="1" t="str">
        <f>SMS[[#This Row],[ID Asesor]]&amp;SMS[[#This Row],[Fecha Monitoreo]]</f>
        <v>366345889</v>
      </c>
      <c r="B1102" s="2">
        <v>45889</v>
      </c>
      <c r="C1102" s="1" t="s">
        <v>42</v>
      </c>
      <c r="D1102" s="1">
        <v>3663</v>
      </c>
      <c r="E1102" s="2">
        <v>45889</v>
      </c>
      <c r="F1102" s="3">
        <v>0.48194444444444445</v>
      </c>
      <c r="G1102" s="1" t="s">
        <v>51</v>
      </c>
      <c r="H1102" s="1" t="s">
        <v>52</v>
      </c>
      <c r="I1102" s="1" t="s">
        <v>47</v>
      </c>
      <c r="J1102" s="1" t="s">
        <v>46</v>
      </c>
      <c r="K1102" s="1" t="s">
        <v>46</v>
      </c>
      <c r="L1102" s="1" t="s">
        <v>46</v>
      </c>
      <c r="M1102" s="1" t="s">
        <v>46</v>
      </c>
      <c r="N1102" s="1" t="s">
        <v>47</v>
      </c>
      <c r="O1102" s="1" t="s">
        <v>46</v>
      </c>
      <c r="P1102" s="1" t="s">
        <v>46</v>
      </c>
      <c r="Q1102" s="11" t="str">
        <f>IF(OR(SMS[[#This Row],[El mensaje es asertivo, sin maltrato]]="No Cumple",SMS[[#This Row],[No brinda información sensible o falsa que afecte al cliente o la aplicación]]="No Cumple"),"No Cumple","Cumple")</f>
        <v>Cumple</v>
      </c>
      <c r="R1102" s="1" t="s">
        <v>2664</v>
      </c>
      <c r="S1102" s="4">
        <v>0.7</v>
      </c>
      <c r="T1102" s="9">
        <f>IF(SMS[[#This Row],[Legal]]="No Cumple",0,SMS[[#This Row],[Nota]])</f>
        <v>0.7</v>
      </c>
    </row>
    <row r="1103" spans="1:20" x14ac:dyDescent="0.25">
      <c r="A1103" s="1" t="str">
        <f>SMS[[#This Row],[ID Asesor]]&amp;SMS[[#This Row],[Fecha Monitoreo]]</f>
        <v>374845889</v>
      </c>
      <c r="B1103" s="2">
        <v>45889</v>
      </c>
      <c r="C1103" s="1" t="s">
        <v>126</v>
      </c>
      <c r="D1103" s="1">
        <v>3748</v>
      </c>
      <c r="E1103" s="2">
        <v>45889</v>
      </c>
      <c r="F1103" s="3">
        <v>0.7270833333333333</v>
      </c>
      <c r="G1103" s="1" t="s">
        <v>58</v>
      </c>
      <c r="H1103" s="1" t="s">
        <v>52</v>
      </c>
      <c r="I1103" s="1" t="s">
        <v>46</v>
      </c>
      <c r="J1103" s="1" t="s">
        <v>46</v>
      </c>
      <c r="K1103" s="1" t="s">
        <v>46</v>
      </c>
      <c r="L1103" s="1" t="s">
        <v>46</v>
      </c>
      <c r="M1103" s="1" t="s">
        <v>46</v>
      </c>
      <c r="N1103" s="1" t="s">
        <v>46</v>
      </c>
      <c r="O1103" s="1" t="s">
        <v>46</v>
      </c>
      <c r="P1103" s="1" t="s">
        <v>46</v>
      </c>
      <c r="Q1103" s="11" t="str">
        <f>IF(OR(SMS[[#This Row],[El mensaje es asertivo, sin maltrato]]="No Cumple",SMS[[#This Row],[No brinda información sensible o falsa que afecte al cliente o la aplicación]]="No Cumple"),"No Cumple","Cumple")</f>
        <v>Cumple</v>
      </c>
      <c r="R1103" s="1" t="s">
        <v>131</v>
      </c>
      <c r="S1103" s="4">
        <v>1</v>
      </c>
      <c r="T1103" s="9">
        <f>IF(SMS[[#This Row],[Legal]]="No Cumple",0,SMS[[#This Row],[Nota]])</f>
        <v>1</v>
      </c>
    </row>
    <row r="1104" spans="1:20" x14ac:dyDescent="0.25">
      <c r="A1104" s="1" t="str">
        <f>SMS[[#This Row],[ID Asesor]]&amp;SMS[[#This Row],[Fecha Monitoreo]]</f>
        <v>408045889</v>
      </c>
      <c r="B1104" s="2">
        <v>45889</v>
      </c>
      <c r="C1104" s="1" t="s">
        <v>126</v>
      </c>
      <c r="D1104" s="1">
        <v>4080</v>
      </c>
      <c r="E1104" s="2">
        <v>45889</v>
      </c>
      <c r="F1104" s="3">
        <v>0.68541666666666667</v>
      </c>
      <c r="G1104" s="1" t="s">
        <v>58</v>
      </c>
      <c r="H1104" s="1" t="s">
        <v>52</v>
      </c>
      <c r="I1104" s="1" t="s">
        <v>46</v>
      </c>
      <c r="J1104" s="1" t="s">
        <v>46</v>
      </c>
      <c r="K1104" s="1" t="s">
        <v>46</v>
      </c>
      <c r="L1104" s="1" t="s">
        <v>46</v>
      </c>
      <c r="M1104" s="1" t="s">
        <v>46</v>
      </c>
      <c r="N1104" s="1" t="s">
        <v>46</v>
      </c>
      <c r="O1104" s="1" t="s">
        <v>46</v>
      </c>
      <c r="P1104" s="1" t="s">
        <v>46</v>
      </c>
      <c r="Q1104" s="11" t="str">
        <f>IF(OR(SMS[[#This Row],[El mensaje es asertivo, sin maltrato]]="No Cumple",SMS[[#This Row],[No brinda información sensible o falsa que afecte al cliente o la aplicación]]="No Cumple"),"No Cumple","Cumple")</f>
        <v>Cumple</v>
      </c>
      <c r="R1104" s="1" t="s">
        <v>131</v>
      </c>
      <c r="S1104" s="4">
        <v>1</v>
      </c>
      <c r="T1104" s="9">
        <f>IF(SMS[[#This Row],[Legal]]="No Cumple",0,SMS[[#This Row],[Nota]])</f>
        <v>1</v>
      </c>
    </row>
    <row r="1105" spans="1:20" x14ac:dyDescent="0.25">
      <c r="A1105" s="1" t="str">
        <f>SMS[[#This Row],[ID Asesor]]&amp;SMS[[#This Row],[Fecha Monitoreo]]</f>
        <v>337245889</v>
      </c>
      <c r="B1105" s="2">
        <v>45889</v>
      </c>
      <c r="C1105" s="1" t="s">
        <v>126</v>
      </c>
      <c r="D1105" s="1">
        <v>3372</v>
      </c>
      <c r="E1105" s="2">
        <v>45889</v>
      </c>
      <c r="F1105" s="3">
        <v>0.73333333333333328</v>
      </c>
      <c r="G1105" s="1" t="s">
        <v>58</v>
      </c>
      <c r="H1105" s="1" t="s">
        <v>52</v>
      </c>
      <c r="I1105" s="1" t="s">
        <v>46</v>
      </c>
      <c r="J1105" s="1" t="s">
        <v>46</v>
      </c>
      <c r="K1105" s="1" t="s">
        <v>46</v>
      </c>
      <c r="L1105" s="1" t="s">
        <v>46</v>
      </c>
      <c r="M1105" s="1" t="s">
        <v>46</v>
      </c>
      <c r="N1105" s="1" t="s">
        <v>46</v>
      </c>
      <c r="O1105" s="1" t="s">
        <v>46</v>
      </c>
      <c r="P1105" s="1" t="s">
        <v>46</v>
      </c>
      <c r="Q1105" s="11" t="str">
        <f>IF(OR(SMS[[#This Row],[El mensaje es asertivo, sin maltrato]]="No Cumple",SMS[[#This Row],[No brinda información sensible o falsa que afecte al cliente o la aplicación]]="No Cumple"),"No Cumple","Cumple")</f>
        <v>Cumple</v>
      </c>
      <c r="R1105" s="1" t="s">
        <v>131</v>
      </c>
      <c r="S1105" s="4">
        <v>1</v>
      </c>
      <c r="T1105" s="9">
        <f>IF(SMS[[#This Row],[Legal]]="No Cumple",0,SMS[[#This Row],[Nota]])</f>
        <v>1</v>
      </c>
    </row>
    <row r="1106" spans="1:20" x14ac:dyDescent="0.25">
      <c r="A1106" s="1" t="str">
        <f>SMS[[#This Row],[ID Asesor]]&amp;SMS[[#This Row],[Fecha Monitoreo]]</f>
        <v>407945889</v>
      </c>
      <c r="B1106" s="2">
        <v>45889</v>
      </c>
      <c r="C1106" s="1" t="s">
        <v>126</v>
      </c>
      <c r="D1106" s="1">
        <v>4079</v>
      </c>
      <c r="E1106" s="2">
        <v>45889</v>
      </c>
      <c r="F1106" s="3">
        <v>0.75138888888888888</v>
      </c>
      <c r="G1106" s="1" t="s">
        <v>58</v>
      </c>
      <c r="H1106" s="1" t="s">
        <v>52</v>
      </c>
      <c r="I1106" s="1" t="s">
        <v>46</v>
      </c>
      <c r="J1106" s="1" t="s">
        <v>46</v>
      </c>
      <c r="K1106" s="1" t="s">
        <v>46</v>
      </c>
      <c r="L1106" s="1" t="s">
        <v>46</v>
      </c>
      <c r="M1106" s="1" t="s">
        <v>46</v>
      </c>
      <c r="N1106" s="1" t="s">
        <v>46</v>
      </c>
      <c r="O1106" s="1" t="s">
        <v>46</v>
      </c>
      <c r="P1106" s="1" t="s">
        <v>46</v>
      </c>
      <c r="Q1106" s="11" t="str">
        <f>IF(OR(SMS[[#This Row],[El mensaje es asertivo, sin maltrato]]="No Cumple",SMS[[#This Row],[No brinda información sensible o falsa que afecte al cliente o la aplicación]]="No Cumple"),"No Cumple","Cumple")</f>
        <v>Cumple</v>
      </c>
      <c r="R1106" s="1" t="s">
        <v>131</v>
      </c>
      <c r="S1106" s="4">
        <v>1</v>
      </c>
      <c r="T1106" s="9">
        <f>IF(SMS[[#This Row],[Legal]]="No Cumple",0,SMS[[#This Row],[Nota]])</f>
        <v>1</v>
      </c>
    </row>
    <row r="1107" spans="1:20" x14ac:dyDescent="0.25">
      <c r="A1107" s="1" t="str">
        <f>SMS[[#This Row],[ID Asesor]]&amp;SMS[[#This Row],[Fecha Monitoreo]]</f>
        <v>254045890</v>
      </c>
      <c r="B1107" s="2">
        <v>45890</v>
      </c>
      <c r="C1107" s="1" t="s">
        <v>50</v>
      </c>
      <c r="D1107" s="1">
        <v>2540</v>
      </c>
      <c r="E1107" s="2">
        <v>45890</v>
      </c>
      <c r="F1107" s="3">
        <v>0.44305555555555554</v>
      </c>
      <c r="G1107" s="1" t="s">
        <v>60</v>
      </c>
      <c r="H1107" s="1" t="s">
        <v>52</v>
      </c>
      <c r="I1107" s="1" t="s">
        <v>47</v>
      </c>
      <c r="J1107" s="1" t="s">
        <v>46</v>
      </c>
      <c r="K1107" s="1" t="s">
        <v>46</v>
      </c>
      <c r="L1107" s="1" t="s">
        <v>46</v>
      </c>
      <c r="M1107" s="1" t="s">
        <v>46</v>
      </c>
      <c r="N1107" s="1" t="s">
        <v>46</v>
      </c>
      <c r="O1107" s="1" t="s">
        <v>46</v>
      </c>
      <c r="P1107" s="1" t="s">
        <v>46</v>
      </c>
      <c r="Q1107" s="11" t="str">
        <f>IF(OR(SMS[[#This Row],[El mensaje es asertivo, sin maltrato]]="No Cumple",SMS[[#This Row],[No brinda información sensible o falsa que afecte al cliente o la aplicación]]="No Cumple"),"No Cumple","Cumple")</f>
        <v>Cumple</v>
      </c>
      <c r="R1107" s="1" t="s">
        <v>2665</v>
      </c>
      <c r="S1107" s="4">
        <v>0.85</v>
      </c>
      <c r="T1107" s="9">
        <f>IF(SMS[[#This Row],[Legal]]="No Cumple",0,SMS[[#This Row],[Nota]])</f>
        <v>0.85</v>
      </c>
    </row>
    <row r="1108" spans="1:20" x14ac:dyDescent="0.25">
      <c r="A1108" s="1" t="str">
        <f>SMS[[#This Row],[ID Asesor]]&amp;SMS[[#This Row],[Fecha Monitoreo]]</f>
        <v>381045890</v>
      </c>
      <c r="B1108" s="2">
        <v>45890</v>
      </c>
      <c r="C1108" s="1" t="s">
        <v>50</v>
      </c>
      <c r="D1108" s="1">
        <v>3810</v>
      </c>
      <c r="E1108" s="2">
        <v>45890</v>
      </c>
      <c r="F1108" s="3">
        <v>0</v>
      </c>
      <c r="G1108" s="1" t="s">
        <v>60</v>
      </c>
      <c r="H1108" s="1" t="s">
        <v>52</v>
      </c>
      <c r="I1108" s="1" t="s">
        <v>47</v>
      </c>
      <c r="J1108" s="1" t="s">
        <v>47</v>
      </c>
      <c r="K1108" s="1" t="s">
        <v>47</v>
      </c>
      <c r="L1108" s="1" t="s">
        <v>47</v>
      </c>
      <c r="M1108" s="1" t="s">
        <v>54</v>
      </c>
      <c r="N1108" s="1" t="s">
        <v>47</v>
      </c>
      <c r="O1108" s="1" t="s">
        <v>46</v>
      </c>
      <c r="P1108" s="1" t="s">
        <v>46</v>
      </c>
      <c r="Q1108" s="11" t="str">
        <f>IF(OR(SMS[[#This Row],[El mensaje es asertivo, sin maltrato]]="No Cumple",SMS[[#This Row],[No brinda información sensible o falsa que afecte al cliente o la aplicación]]="No Cumple"),"No Cumple","Cumple")</f>
        <v>Cumple</v>
      </c>
      <c r="R1108" s="1" t="s">
        <v>2666</v>
      </c>
      <c r="S1108" s="4">
        <v>0</v>
      </c>
      <c r="T1108" s="9">
        <f>IF(SMS[[#This Row],[Legal]]="No Cumple",0,SMS[[#This Row],[Nota]])</f>
        <v>0</v>
      </c>
    </row>
    <row r="1109" spans="1:20" x14ac:dyDescent="0.25">
      <c r="A1109" s="1" t="str">
        <f>SMS[[#This Row],[ID Asesor]]&amp;SMS[[#This Row],[Fecha Monitoreo]]</f>
        <v>296645890</v>
      </c>
      <c r="B1109" s="2">
        <v>45890</v>
      </c>
      <c r="C1109" s="1" t="s">
        <v>50</v>
      </c>
      <c r="D1109" s="1">
        <v>2966</v>
      </c>
      <c r="E1109" s="2">
        <v>45890</v>
      </c>
      <c r="F1109" s="3">
        <v>0.35138888888888886</v>
      </c>
      <c r="G1109" s="1" t="s">
        <v>51</v>
      </c>
      <c r="H1109" s="1" t="s">
        <v>52</v>
      </c>
      <c r="I1109" s="1" t="s">
        <v>46</v>
      </c>
      <c r="J1109" s="1" t="s">
        <v>46</v>
      </c>
      <c r="K1109" s="1" t="s">
        <v>46</v>
      </c>
      <c r="L1109" s="1" t="s">
        <v>46</v>
      </c>
      <c r="M1109" s="1" t="s">
        <v>46</v>
      </c>
      <c r="N1109" s="1" t="s">
        <v>46</v>
      </c>
      <c r="O1109" s="1" t="s">
        <v>47</v>
      </c>
      <c r="P1109" s="1" t="s">
        <v>47</v>
      </c>
      <c r="Q1109" s="11" t="str">
        <f>IF(OR(SMS[[#This Row],[El mensaje es asertivo, sin maltrato]]="No Cumple",SMS[[#This Row],[No brinda información sensible o falsa que afecte al cliente o la aplicación]]="No Cumple"),"No Cumple","Cumple")</f>
        <v>No Cumple</v>
      </c>
      <c r="R1109" s="1" t="s">
        <v>2667</v>
      </c>
      <c r="S1109" s="4">
        <v>1</v>
      </c>
      <c r="T1109" s="9">
        <f>IF(SMS[[#This Row],[Legal]]="No Cumple",0,SMS[[#This Row],[Nota]])</f>
        <v>0</v>
      </c>
    </row>
    <row r="1110" spans="1:20" x14ac:dyDescent="0.25">
      <c r="A1110" s="1" t="str">
        <f>SMS[[#This Row],[ID Asesor]]&amp;SMS[[#This Row],[Fecha Monitoreo]]</f>
        <v>380645890</v>
      </c>
      <c r="B1110" s="2">
        <v>45890</v>
      </c>
      <c r="C1110" s="1" t="s">
        <v>696</v>
      </c>
      <c r="D1110" s="1">
        <v>3806</v>
      </c>
      <c r="E1110" s="2">
        <v>45890</v>
      </c>
      <c r="F1110" s="3">
        <v>0.4465277777777778</v>
      </c>
      <c r="G1110" s="1" t="s">
        <v>58</v>
      </c>
      <c r="H1110" s="1" t="s">
        <v>52</v>
      </c>
      <c r="I1110" s="1" t="s">
        <v>46</v>
      </c>
      <c r="J1110" s="1" t="s">
        <v>46</v>
      </c>
      <c r="K1110" s="1" t="s">
        <v>46</v>
      </c>
      <c r="L1110" s="1" t="s">
        <v>46</v>
      </c>
      <c r="M1110" s="1" t="s">
        <v>46</v>
      </c>
      <c r="N1110" s="1" t="s">
        <v>46</v>
      </c>
      <c r="O1110" s="1" t="s">
        <v>46</v>
      </c>
      <c r="P1110" s="1" t="s">
        <v>46</v>
      </c>
      <c r="Q1110" s="11" t="str">
        <f>IF(OR(SMS[[#This Row],[El mensaje es asertivo, sin maltrato]]="No Cumple",SMS[[#This Row],[No brinda información sensible o falsa que afecte al cliente o la aplicación]]="No Cumple"),"No Cumple","Cumple")</f>
        <v>Cumple</v>
      </c>
      <c r="R1110" s="1" t="s">
        <v>699</v>
      </c>
      <c r="S1110" s="4">
        <v>1</v>
      </c>
      <c r="T1110" s="9">
        <f>IF(SMS[[#This Row],[Legal]]="No Cumple",0,SMS[[#This Row],[Nota]])</f>
        <v>1</v>
      </c>
    </row>
    <row r="1111" spans="1:20" x14ac:dyDescent="0.25">
      <c r="A1111" s="1" t="str">
        <f>SMS[[#This Row],[ID Asesor]]&amp;SMS[[#This Row],[Fecha Monitoreo]]</f>
        <v>406745890</v>
      </c>
      <c r="B1111" s="2">
        <v>45890</v>
      </c>
      <c r="C1111" s="1" t="s">
        <v>42</v>
      </c>
      <c r="D1111" s="1">
        <v>4067</v>
      </c>
      <c r="E1111" s="2">
        <v>45890</v>
      </c>
      <c r="F1111" s="3">
        <v>0.52222222222222225</v>
      </c>
      <c r="G1111" s="1" t="s">
        <v>51</v>
      </c>
      <c r="H1111" s="1" t="s">
        <v>52</v>
      </c>
      <c r="I1111" s="1" t="s">
        <v>46</v>
      </c>
      <c r="J1111" s="1" t="s">
        <v>46</v>
      </c>
      <c r="K1111" s="1" t="s">
        <v>46</v>
      </c>
      <c r="L1111" s="1" t="s">
        <v>46</v>
      </c>
      <c r="M1111" s="1" t="s">
        <v>46</v>
      </c>
      <c r="N1111" s="1" t="s">
        <v>46</v>
      </c>
      <c r="O1111" s="1" t="s">
        <v>46</v>
      </c>
      <c r="P1111" s="1" t="s">
        <v>46</v>
      </c>
      <c r="Q1111" s="11" t="str">
        <f>IF(OR(SMS[[#This Row],[El mensaje es asertivo, sin maltrato]]="No Cumple",SMS[[#This Row],[No brinda información sensible o falsa que afecte al cliente o la aplicación]]="No Cumple"),"No Cumple","Cumple")</f>
        <v>Cumple</v>
      </c>
      <c r="R1111" s="1" t="s">
        <v>102</v>
      </c>
      <c r="S1111" s="4">
        <v>1</v>
      </c>
      <c r="T1111" s="9">
        <f>IF(SMS[[#This Row],[Legal]]="No Cumple",0,SMS[[#This Row],[Nota]])</f>
        <v>1</v>
      </c>
    </row>
    <row r="1112" spans="1:20" x14ac:dyDescent="0.25">
      <c r="A1112" s="1" t="str">
        <f>SMS[[#This Row],[ID Asesor]]&amp;SMS[[#This Row],[Fecha Monitoreo]]</f>
        <v>380545890</v>
      </c>
      <c r="B1112" s="2">
        <v>45890</v>
      </c>
      <c r="C1112" s="1" t="s">
        <v>696</v>
      </c>
      <c r="D1112" s="1">
        <v>3805</v>
      </c>
      <c r="E1112" s="2">
        <v>45890</v>
      </c>
      <c r="F1112" s="3">
        <v>0.60416666666666663</v>
      </c>
      <c r="G1112" s="1" t="s">
        <v>58</v>
      </c>
      <c r="H1112" s="1" t="s">
        <v>52</v>
      </c>
      <c r="I1112" s="1" t="s">
        <v>46</v>
      </c>
      <c r="J1112" s="1" t="s">
        <v>46</v>
      </c>
      <c r="K1112" s="1" t="s">
        <v>46</v>
      </c>
      <c r="L1112" s="1" t="s">
        <v>46</v>
      </c>
      <c r="M1112" s="1" t="s">
        <v>46</v>
      </c>
      <c r="N1112" s="1" t="s">
        <v>46</v>
      </c>
      <c r="O1112" s="1" t="s">
        <v>46</v>
      </c>
      <c r="P1112" s="1" t="s">
        <v>46</v>
      </c>
      <c r="Q1112" s="11" t="str">
        <f>IF(OR(SMS[[#This Row],[El mensaje es asertivo, sin maltrato]]="No Cumple",SMS[[#This Row],[No brinda información sensible o falsa que afecte al cliente o la aplicación]]="No Cumple"),"No Cumple","Cumple")</f>
        <v>Cumple</v>
      </c>
      <c r="R1112" s="1" t="s">
        <v>699</v>
      </c>
      <c r="S1112" s="4">
        <v>1</v>
      </c>
      <c r="T1112" s="9">
        <f>IF(SMS[[#This Row],[Legal]]="No Cumple",0,SMS[[#This Row],[Nota]])</f>
        <v>1</v>
      </c>
    </row>
    <row r="1113" spans="1:20" x14ac:dyDescent="0.25">
      <c r="A1113" s="1" t="str">
        <f>SMS[[#This Row],[ID Asesor]]&amp;SMS[[#This Row],[Fecha Monitoreo]]</f>
        <v>345945890</v>
      </c>
      <c r="B1113" s="2">
        <v>45890</v>
      </c>
      <c r="C1113" s="1" t="s">
        <v>696</v>
      </c>
      <c r="D1113" s="1">
        <v>3459</v>
      </c>
      <c r="E1113" s="2">
        <v>45890</v>
      </c>
      <c r="F1113" s="3">
        <v>0.34166666666666667</v>
      </c>
      <c r="G1113" s="1" t="s">
        <v>58</v>
      </c>
      <c r="H1113" s="1" t="s">
        <v>52</v>
      </c>
      <c r="I1113" s="1" t="s">
        <v>47</v>
      </c>
      <c r="J1113" s="1" t="s">
        <v>46</v>
      </c>
      <c r="K1113" s="1" t="s">
        <v>46</v>
      </c>
      <c r="L1113" s="1" t="s">
        <v>46</v>
      </c>
      <c r="M1113" s="1" t="s">
        <v>46</v>
      </c>
      <c r="N1113" s="1" t="s">
        <v>46</v>
      </c>
      <c r="O1113" s="1" t="s">
        <v>46</v>
      </c>
      <c r="P1113" s="1" t="s">
        <v>46</v>
      </c>
      <c r="Q1113" s="11" t="str">
        <f>IF(OR(SMS[[#This Row],[El mensaje es asertivo, sin maltrato]]="No Cumple",SMS[[#This Row],[No brinda información sensible o falsa que afecte al cliente o la aplicación]]="No Cumple"),"No Cumple","Cumple")</f>
        <v>Cumple</v>
      </c>
      <c r="R1113" s="1" t="s">
        <v>2668</v>
      </c>
      <c r="S1113" s="4">
        <v>0.85</v>
      </c>
      <c r="T1113" s="9">
        <f>IF(SMS[[#This Row],[Legal]]="No Cumple",0,SMS[[#This Row],[Nota]])</f>
        <v>0.85</v>
      </c>
    </row>
    <row r="1114" spans="1:20" x14ac:dyDescent="0.25">
      <c r="A1114" s="1" t="str">
        <f>SMS[[#This Row],[ID Asesor]]&amp;SMS[[#This Row],[Fecha Monitoreo]]</f>
        <v>409145890</v>
      </c>
      <c r="B1114" s="2">
        <v>45890</v>
      </c>
      <c r="C1114" s="1" t="s">
        <v>696</v>
      </c>
      <c r="D1114" s="1">
        <v>4091</v>
      </c>
      <c r="E1114" s="2">
        <v>45890</v>
      </c>
      <c r="F1114" s="3">
        <v>0.63124999999999998</v>
      </c>
      <c r="G1114" s="1" t="s">
        <v>51</v>
      </c>
      <c r="H1114" s="1" t="s">
        <v>52</v>
      </c>
      <c r="I1114" s="1" t="s">
        <v>46</v>
      </c>
      <c r="J1114" s="1" t="s">
        <v>47</v>
      </c>
      <c r="K1114" s="1" t="s">
        <v>46</v>
      </c>
      <c r="L1114" s="1" t="s">
        <v>46</v>
      </c>
      <c r="M1114" s="1" t="s">
        <v>46</v>
      </c>
      <c r="N1114" s="1" t="s">
        <v>46</v>
      </c>
      <c r="O1114" s="1" t="s">
        <v>46</v>
      </c>
      <c r="P1114" s="1" t="s">
        <v>46</v>
      </c>
      <c r="Q1114" s="11" t="str">
        <f>IF(OR(SMS[[#This Row],[El mensaje es asertivo, sin maltrato]]="No Cumple",SMS[[#This Row],[No brinda información sensible o falsa que afecte al cliente o la aplicación]]="No Cumple"),"No Cumple","Cumple")</f>
        <v>Cumple</v>
      </c>
      <c r="R1114" s="1" t="s">
        <v>2669</v>
      </c>
      <c r="S1114" s="4">
        <v>0.8</v>
      </c>
      <c r="T1114" s="9">
        <f>IF(SMS[[#This Row],[Legal]]="No Cumple",0,SMS[[#This Row],[Nota]])</f>
        <v>0.8</v>
      </c>
    </row>
    <row r="1115" spans="1:20" x14ac:dyDescent="0.25">
      <c r="A1115" s="1" t="str">
        <f>SMS[[#This Row],[ID Asesor]]&amp;SMS[[#This Row],[Fecha Monitoreo]]</f>
        <v>398645890</v>
      </c>
      <c r="B1115" s="2">
        <v>45890</v>
      </c>
      <c r="C1115" s="1" t="s">
        <v>42</v>
      </c>
      <c r="D1115" s="1">
        <v>3986</v>
      </c>
      <c r="E1115" s="2">
        <v>45890</v>
      </c>
      <c r="F1115" s="3">
        <v>0.35902777777777778</v>
      </c>
      <c r="G1115" s="1" t="s">
        <v>51</v>
      </c>
      <c r="H1115" s="1" t="s">
        <v>52</v>
      </c>
      <c r="I1115" s="1" t="s">
        <v>47</v>
      </c>
      <c r="J1115" s="1" t="s">
        <v>46</v>
      </c>
      <c r="K1115" s="1" t="s">
        <v>46</v>
      </c>
      <c r="L1115" s="1" t="s">
        <v>46</v>
      </c>
      <c r="M1115" s="1" t="s">
        <v>46</v>
      </c>
      <c r="N1115" s="1" t="s">
        <v>46</v>
      </c>
      <c r="O1115" s="1" t="s">
        <v>46</v>
      </c>
      <c r="P1115" s="1" t="s">
        <v>46</v>
      </c>
      <c r="Q1115" s="11" t="str">
        <f>IF(OR(SMS[[#This Row],[El mensaje es asertivo, sin maltrato]]="No Cumple",SMS[[#This Row],[No brinda información sensible o falsa que afecte al cliente o la aplicación]]="No Cumple"),"No Cumple","Cumple")</f>
        <v>Cumple</v>
      </c>
      <c r="R1115" s="1" t="s">
        <v>2041</v>
      </c>
      <c r="S1115" s="4">
        <v>0.85</v>
      </c>
      <c r="T1115" s="9">
        <f>IF(SMS[[#This Row],[Legal]]="No Cumple",0,SMS[[#This Row],[Nota]])</f>
        <v>0.85</v>
      </c>
    </row>
    <row r="1116" spans="1:20" x14ac:dyDescent="0.25">
      <c r="A1116" s="1" t="str">
        <f>SMS[[#This Row],[ID Asesor]]&amp;SMS[[#This Row],[Fecha Monitoreo]]</f>
        <v>387645890</v>
      </c>
      <c r="B1116" s="2">
        <v>45890</v>
      </c>
      <c r="C1116" s="1" t="s">
        <v>42</v>
      </c>
      <c r="D1116" s="1">
        <v>3876</v>
      </c>
      <c r="E1116" s="2">
        <v>45890</v>
      </c>
      <c r="F1116" s="3">
        <v>0.47152777777777777</v>
      </c>
      <c r="G1116" s="1" t="s">
        <v>51</v>
      </c>
      <c r="H1116" s="1" t="s">
        <v>52</v>
      </c>
      <c r="I1116" s="1" t="s">
        <v>47</v>
      </c>
      <c r="J1116" s="1" t="s">
        <v>46</v>
      </c>
      <c r="K1116" s="1" t="s">
        <v>46</v>
      </c>
      <c r="L1116" s="1" t="s">
        <v>46</v>
      </c>
      <c r="M1116" s="1" t="s">
        <v>46</v>
      </c>
      <c r="N1116" s="1" t="s">
        <v>46</v>
      </c>
      <c r="O1116" s="1" t="s">
        <v>46</v>
      </c>
      <c r="P1116" s="1" t="s">
        <v>46</v>
      </c>
      <c r="Q1116" s="11" t="str">
        <f>IF(OR(SMS[[#This Row],[El mensaje es asertivo, sin maltrato]]="No Cumple",SMS[[#This Row],[No brinda información sensible o falsa que afecte al cliente o la aplicación]]="No Cumple"),"No Cumple","Cumple")</f>
        <v>Cumple</v>
      </c>
      <c r="R1116" s="1" t="s">
        <v>2039</v>
      </c>
      <c r="S1116" s="4">
        <v>0.85</v>
      </c>
      <c r="T1116" s="9">
        <f>IF(SMS[[#This Row],[Legal]]="No Cumple",0,SMS[[#This Row],[Nota]])</f>
        <v>0.85</v>
      </c>
    </row>
    <row r="1117" spans="1:20" x14ac:dyDescent="0.25">
      <c r="A1117" s="1" t="str">
        <f>SMS[[#This Row],[ID Asesor]]&amp;SMS[[#This Row],[Fecha Monitoreo]]</f>
        <v>385445890</v>
      </c>
      <c r="B1117" s="2">
        <v>45890</v>
      </c>
      <c r="C1117" s="1" t="s">
        <v>42</v>
      </c>
      <c r="D1117" s="1">
        <v>3854</v>
      </c>
      <c r="E1117" s="2">
        <v>45890</v>
      </c>
      <c r="F1117" s="3">
        <v>9.2361111111111116E-2</v>
      </c>
      <c r="G1117" s="1" t="s">
        <v>60</v>
      </c>
      <c r="H1117" s="1" t="s">
        <v>52</v>
      </c>
      <c r="I1117" s="1" t="s">
        <v>47</v>
      </c>
      <c r="J1117" s="1" t="s">
        <v>46</v>
      </c>
      <c r="K1117" s="1" t="s">
        <v>46</v>
      </c>
      <c r="L1117" s="1" t="s">
        <v>46</v>
      </c>
      <c r="M1117" s="1" t="s">
        <v>46</v>
      </c>
      <c r="N1117" s="1" t="s">
        <v>46</v>
      </c>
      <c r="O1117" s="1" t="s">
        <v>47</v>
      </c>
      <c r="P1117" s="1" t="s">
        <v>46</v>
      </c>
      <c r="Q1117" s="11" t="str">
        <f>IF(OR(SMS[[#This Row],[El mensaje es asertivo, sin maltrato]]="No Cumple",SMS[[#This Row],[No brinda información sensible o falsa que afecte al cliente o la aplicación]]="No Cumple"),"No Cumple","Cumple")</f>
        <v>No Cumple</v>
      </c>
      <c r="R1117" s="1" t="s">
        <v>2670</v>
      </c>
      <c r="S1117" s="4">
        <v>0.85</v>
      </c>
      <c r="T1117" s="9">
        <f>IF(SMS[[#This Row],[Legal]]="No Cumple",0,SMS[[#This Row],[Nota]])</f>
        <v>0</v>
      </c>
    </row>
    <row r="1118" spans="1:20" x14ac:dyDescent="0.25">
      <c r="A1118" s="1" t="str">
        <f>SMS[[#This Row],[ID Asesor]]&amp;SMS[[#This Row],[Fecha Monitoreo]]</f>
        <v>387845890</v>
      </c>
      <c r="B1118" s="2">
        <v>45890</v>
      </c>
      <c r="C1118" s="1" t="s">
        <v>126</v>
      </c>
      <c r="D1118" s="1">
        <v>3878</v>
      </c>
      <c r="E1118" s="2">
        <v>45890</v>
      </c>
      <c r="F1118" s="3">
        <v>0.7270833333333333</v>
      </c>
      <c r="G1118" s="1" t="s">
        <v>51</v>
      </c>
      <c r="H1118" s="1" t="s">
        <v>52</v>
      </c>
      <c r="I1118" s="1" t="s">
        <v>46</v>
      </c>
      <c r="J1118" s="1" t="s">
        <v>46</v>
      </c>
      <c r="K1118" s="1" t="s">
        <v>46</v>
      </c>
      <c r="L1118" s="1" t="s">
        <v>46</v>
      </c>
      <c r="M1118" s="1" t="s">
        <v>46</v>
      </c>
      <c r="N1118" s="1" t="s">
        <v>46</v>
      </c>
      <c r="O1118" s="1" t="s">
        <v>46</v>
      </c>
      <c r="P1118" s="1" t="s">
        <v>46</v>
      </c>
      <c r="Q1118" s="11" t="str">
        <f>IF(OR(SMS[[#This Row],[El mensaje es asertivo, sin maltrato]]="No Cumple",SMS[[#This Row],[No brinda información sensible o falsa que afecte al cliente o la aplicación]]="No Cumple"),"No Cumple","Cumple")</f>
        <v>Cumple</v>
      </c>
      <c r="R1118" s="1" t="s">
        <v>131</v>
      </c>
      <c r="S1118" s="4">
        <v>1</v>
      </c>
      <c r="T1118" s="9">
        <f>IF(SMS[[#This Row],[Legal]]="No Cumple",0,SMS[[#This Row],[Nota]])</f>
        <v>1</v>
      </c>
    </row>
    <row r="1119" spans="1:20" x14ac:dyDescent="0.25">
      <c r="A1119" s="1" t="str">
        <f>SMS[[#This Row],[ID Asesor]]&amp;SMS[[#This Row],[Fecha Monitoreo]]</f>
        <v>402245890</v>
      </c>
      <c r="B1119" s="2">
        <v>45890</v>
      </c>
      <c r="C1119" s="1" t="s">
        <v>126</v>
      </c>
      <c r="D1119" s="1">
        <v>4022</v>
      </c>
      <c r="E1119" s="2">
        <v>45890</v>
      </c>
      <c r="F1119" s="3">
        <v>0.72222222222222221</v>
      </c>
      <c r="G1119" s="1" t="s">
        <v>51</v>
      </c>
      <c r="H1119" s="1" t="s">
        <v>52</v>
      </c>
      <c r="I1119" s="1" t="s">
        <v>46</v>
      </c>
      <c r="J1119" s="1" t="s">
        <v>46</v>
      </c>
      <c r="K1119" s="1" t="s">
        <v>46</v>
      </c>
      <c r="L1119" s="1" t="s">
        <v>46</v>
      </c>
      <c r="M1119" s="1" t="s">
        <v>46</v>
      </c>
      <c r="N1119" s="1" t="s">
        <v>46</v>
      </c>
      <c r="O1119" s="1" t="s">
        <v>46</v>
      </c>
      <c r="P1119" s="1" t="s">
        <v>46</v>
      </c>
      <c r="Q1119" s="11" t="str">
        <f>IF(OR(SMS[[#This Row],[El mensaje es asertivo, sin maltrato]]="No Cumple",SMS[[#This Row],[No brinda información sensible o falsa que afecte al cliente o la aplicación]]="No Cumple"),"No Cumple","Cumple")</f>
        <v>Cumple</v>
      </c>
      <c r="R1119" s="1" t="s">
        <v>131</v>
      </c>
      <c r="S1119" s="4">
        <v>1</v>
      </c>
      <c r="T1119" s="9">
        <f>IF(SMS[[#This Row],[Legal]]="No Cumple",0,SMS[[#This Row],[Nota]])</f>
        <v>1</v>
      </c>
    </row>
    <row r="1120" spans="1:20" x14ac:dyDescent="0.25">
      <c r="A1120" s="1" t="str">
        <f>SMS[[#This Row],[ID Asesor]]&amp;SMS[[#This Row],[Fecha Monitoreo]]</f>
        <v>336845890</v>
      </c>
      <c r="B1120" s="2">
        <v>45890</v>
      </c>
      <c r="C1120" s="1" t="s">
        <v>126</v>
      </c>
      <c r="D1120" s="1">
        <v>3368</v>
      </c>
      <c r="E1120" s="2">
        <v>45890</v>
      </c>
      <c r="F1120" s="3">
        <v>0.73263888888888884</v>
      </c>
      <c r="G1120" s="1" t="s">
        <v>58</v>
      </c>
      <c r="H1120" s="1" t="s">
        <v>52</v>
      </c>
      <c r="I1120" s="1" t="s">
        <v>46</v>
      </c>
      <c r="J1120" s="1" t="s">
        <v>46</v>
      </c>
      <c r="K1120" s="1" t="s">
        <v>46</v>
      </c>
      <c r="L1120" s="1" t="s">
        <v>46</v>
      </c>
      <c r="M1120" s="1" t="s">
        <v>46</v>
      </c>
      <c r="N1120" s="1" t="s">
        <v>46</v>
      </c>
      <c r="O1120" s="1" t="s">
        <v>46</v>
      </c>
      <c r="P1120" s="1" t="s">
        <v>46</v>
      </c>
      <c r="Q1120" s="11" t="str">
        <f>IF(OR(SMS[[#This Row],[El mensaje es asertivo, sin maltrato]]="No Cumple",SMS[[#This Row],[No brinda información sensible o falsa que afecte al cliente o la aplicación]]="No Cumple"),"No Cumple","Cumple")</f>
        <v>Cumple</v>
      </c>
      <c r="R1120" s="1" t="s">
        <v>131</v>
      </c>
      <c r="S1120" s="4">
        <v>1</v>
      </c>
      <c r="T1120" s="9">
        <f>IF(SMS[[#This Row],[Legal]]="No Cumple",0,SMS[[#This Row],[Nota]])</f>
        <v>1</v>
      </c>
    </row>
    <row r="1121" spans="1:20" x14ac:dyDescent="0.25">
      <c r="A1121" s="1" t="str">
        <f>SMS[[#This Row],[ID Asesor]]&amp;SMS[[#This Row],[Fecha Monitoreo]]</f>
        <v>402045890</v>
      </c>
      <c r="B1121" s="2">
        <v>45890</v>
      </c>
      <c r="C1121" s="1" t="s">
        <v>126</v>
      </c>
      <c r="D1121" s="1">
        <v>4020</v>
      </c>
      <c r="E1121" s="2">
        <v>45890</v>
      </c>
      <c r="F1121" s="3">
        <v>0.69097222222222221</v>
      </c>
      <c r="G1121" s="1" t="s">
        <v>58</v>
      </c>
      <c r="H1121" s="1" t="s">
        <v>52</v>
      </c>
      <c r="I1121" s="1" t="s">
        <v>46</v>
      </c>
      <c r="J1121" s="1" t="s">
        <v>46</v>
      </c>
      <c r="K1121" s="1" t="s">
        <v>46</v>
      </c>
      <c r="L1121" s="1" t="s">
        <v>46</v>
      </c>
      <c r="M1121" s="1" t="s">
        <v>46</v>
      </c>
      <c r="N1121" s="1" t="s">
        <v>46</v>
      </c>
      <c r="O1121" s="1" t="s">
        <v>46</v>
      </c>
      <c r="P1121" s="1" t="s">
        <v>46</v>
      </c>
      <c r="Q1121" s="11" t="str">
        <f>IF(OR(SMS[[#This Row],[El mensaje es asertivo, sin maltrato]]="No Cumple",SMS[[#This Row],[No brinda información sensible o falsa que afecte al cliente o la aplicación]]="No Cumple"),"No Cumple","Cumple")</f>
        <v>Cumple</v>
      </c>
      <c r="R1121" s="1" t="s">
        <v>131</v>
      </c>
      <c r="S1121" s="4">
        <v>1</v>
      </c>
      <c r="T1121" s="9">
        <f>IF(SMS[[#This Row],[Legal]]="No Cumple",0,SMS[[#This Row],[Nota]])</f>
        <v>1</v>
      </c>
    </row>
    <row r="1122" spans="1:20" x14ac:dyDescent="0.25">
      <c r="A1122" s="1" t="str">
        <f>SMS[[#This Row],[ID Asesor]]&amp;SMS[[#This Row],[Fecha Monitoreo]]</f>
        <v>388145891</v>
      </c>
      <c r="B1122" s="2">
        <v>45891</v>
      </c>
      <c r="C1122" s="1" t="s">
        <v>126</v>
      </c>
      <c r="D1122" s="1">
        <v>3881</v>
      </c>
      <c r="E1122" s="2">
        <v>45891</v>
      </c>
      <c r="F1122" s="3">
        <v>0.37291666666666667</v>
      </c>
      <c r="G1122" s="1" t="s">
        <v>51</v>
      </c>
      <c r="H1122" s="1" t="s">
        <v>52</v>
      </c>
      <c r="I1122" s="1" t="s">
        <v>46</v>
      </c>
      <c r="J1122" s="1" t="s">
        <v>46</v>
      </c>
      <c r="K1122" s="1" t="s">
        <v>46</v>
      </c>
      <c r="L1122" s="1" t="s">
        <v>46</v>
      </c>
      <c r="M1122" s="1" t="s">
        <v>46</v>
      </c>
      <c r="N1122" s="1" t="s">
        <v>46</v>
      </c>
      <c r="O1122" s="1" t="s">
        <v>46</v>
      </c>
      <c r="P1122" s="1" t="s">
        <v>46</v>
      </c>
      <c r="Q1122" s="11" t="str">
        <f>IF(OR(SMS[[#This Row],[El mensaje es asertivo, sin maltrato]]="No Cumple",SMS[[#This Row],[No brinda información sensible o falsa que afecte al cliente o la aplicación]]="No Cumple"),"No Cumple","Cumple")</f>
        <v>Cumple</v>
      </c>
      <c r="R1122" s="1" t="s">
        <v>131</v>
      </c>
      <c r="S1122" s="4">
        <v>1</v>
      </c>
      <c r="T1122" s="9">
        <f>IF(SMS[[#This Row],[Legal]]="No Cumple",0,SMS[[#This Row],[Nota]])</f>
        <v>1</v>
      </c>
    </row>
    <row r="1123" spans="1:20" x14ac:dyDescent="0.25">
      <c r="A1123" s="1" t="str">
        <f>SMS[[#This Row],[ID Asesor]]&amp;SMS[[#This Row],[Fecha Monitoreo]]</f>
        <v>374545891</v>
      </c>
      <c r="B1123" s="2">
        <v>45891</v>
      </c>
      <c r="C1123" s="1" t="s">
        <v>126</v>
      </c>
      <c r="D1123" s="1">
        <v>3745</v>
      </c>
      <c r="E1123" s="2">
        <v>45891</v>
      </c>
      <c r="F1123" s="3">
        <v>0.35972222222222222</v>
      </c>
      <c r="G1123" s="1" t="s">
        <v>51</v>
      </c>
      <c r="H1123" s="1" t="s">
        <v>52</v>
      </c>
      <c r="I1123" s="1" t="s">
        <v>46</v>
      </c>
      <c r="J1123" s="1" t="s">
        <v>46</v>
      </c>
      <c r="K1123" s="1" t="s">
        <v>46</v>
      </c>
      <c r="L1123" s="1" t="s">
        <v>46</v>
      </c>
      <c r="M1123" s="1" t="s">
        <v>46</v>
      </c>
      <c r="N1123" s="1" t="s">
        <v>46</v>
      </c>
      <c r="O1123" s="1" t="s">
        <v>46</v>
      </c>
      <c r="P1123" s="1" t="s">
        <v>46</v>
      </c>
      <c r="Q1123" s="11" t="str">
        <f>IF(OR(SMS[[#This Row],[El mensaje es asertivo, sin maltrato]]="No Cumple",SMS[[#This Row],[No brinda información sensible o falsa que afecte al cliente o la aplicación]]="No Cumple"),"No Cumple","Cumple")</f>
        <v>Cumple</v>
      </c>
      <c r="R1123" s="1" t="s">
        <v>131</v>
      </c>
      <c r="S1123" s="4">
        <v>1</v>
      </c>
      <c r="T1123" s="9">
        <f>IF(SMS[[#This Row],[Legal]]="No Cumple",0,SMS[[#This Row],[Nota]])</f>
        <v>1</v>
      </c>
    </row>
    <row r="1124" spans="1:20" x14ac:dyDescent="0.25">
      <c r="A1124" s="1" t="str">
        <f>SMS[[#This Row],[ID Asesor]]&amp;SMS[[#This Row],[Fecha Monitoreo]]</f>
        <v>409245891</v>
      </c>
      <c r="B1124" s="2">
        <v>45891</v>
      </c>
      <c r="C1124" s="1" t="s">
        <v>126</v>
      </c>
      <c r="D1124" s="1">
        <v>4092</v>
      </c>
      <c r="E1124" s="2">
        <v>45891</v>
      </c>
      <c r="F1124" s="3">
        <v>0.4236111111111111</v>
      </c>
      <c r="G1124" s="1" t="s">
        <v>51</v>
      </c>
      <c r="H1124" s="1" t="s">
        <v>52</v>
      </c>
      <c r="I1124" s="1" t="s">
        <v>46</v>
      </c>
      <c r="J1124" s="1" t="s">
        <v>46</v>
      </c>
      <c r="K1124" s="1" t="s">
        <v>46</v>
      </c>
      <c r="L1124" s="1" t="s">
        <v>46</v>
      </c>
      <c r="M1124" s="1" t="s">
        <v>46</v>
      </c>
      <c r="N1124" s="1" t="s">
        <v>46</v>
      </c>
      <c r="O1124" s="1" t="s">
        <v>46</v>
      </c>
      <c r="P1124" s="1" t="s">
        <v>46</v>
      </c>
      <c r="Q1124" s="11" t="str">
        <f>IF(OR(SMS[[#This Row],[El mensaje es asertivo, sin maltrato]]="No Cumple",SMS[[#This Row],[No brinda información sensible o falsa que afecte al cliente o la aplicación]]="No Cumple"),"No Cumple","Cumple")</f>
        <v>Cumple</v>
      </c>
      <c r="R1124" s="1" t="s">
        <v>131</v>
      </c>
      <c r="S1124" s="4">
        <v>1</v>
      </c>
      <c r="T1124" s="9">
        <f>IF(SMS[[#This Row],[Legal]]="No Cumple",0,SMS[[#This Row],[Nota]])</f>
        <v>1</v>
      </c>
    </row>
    <row r="1125" spans="1:20" x14ac:dyDescent="0.25">
      <c r="A1125" s="1" t="str">
        <f>SMS[[#This Row],[ID Asesor]]&amp;SMS[[#This Row],[Fecha Monitoreo]]</f>
        <v>394245891</v>
      </c>
      <c r="B1125" s="2">
        <v>45891</v>
      </c>
      <c r="C1125" s="1" t="s">
        <v>50</v>
      </c>
      <c r="D1125" s="1">
        <v>3942</v>
      </c>
      <c r="E1125" s="2">
        <v>45891</v>
      </c>
      <c r="F1125" s="3">
        <v>0.43263888888888891</v>
      </c>
      <c r="G1125" s="1" t="s">
        <v>51</v>
      </c>
      <c r="H1125" s="1" t="s">
        <v>52</v>
      </c>
      <c r="I1125" s="1" t="s">
        <v>46</v>
      </c>
      <c r="J1125" s="1" t="s">
        <v>46</v>
      </c>
      <c r="K1125" s="1" t="s">
        <v>46</v>
      </c>
      <c r="L1125" s="1" t="s">
        <v>46</v>
      </c>
      <c r="M1125" s="1" t="s">
        <v>46</v>
      </c>
      <c r="N1125" s="1" t="s">
        <v>46</v>
      </c>
      <c r="O1125" s="1" t="s">
        <v>46</v>
      </c>
      <c r="P1125" s="1" t="s">
        <v>46</v>
      </c>
      <c r="Q1125" s="11" t="str">
        <f>IF(OR(SMS[[#This Row],[El mensaje es asertivo, sin maltrato]]="No Cumple",SMS[[#This Row],[No brinda información sensible o falsa que afecte al cliente o la aplicación]]="No Cumple"),"No Cumple","Cumple")</f>
        <v>Cumple</v>
      </c>
      <c r="R1125" s="1" t="s">
        <v>2671</v>
      </c>
      <c r="S1125" s="4">
        <v>1</v>
      </c>
      <c r="T1125" s="9">
        <f>IF(SMS[[#This Row],[Legal]]="No Cumple",0,SMS[[#This Row],[Nota]])</f>
        <v>1</v>
      </c>
    </row>
    <row r="1126" spans="1:20" x14ac:dyDescent="0.25">
      <c r="A1126" s="1" t="str">
        <f>SMS[[#This Row],[ID Asesor]]&amp;SMS[[#This Row],[Fecha Monitoreo]]</f>
        <v>251545891</v>
      </c>
      <c r="B1126" s="2">
        <v>45891</v>
      </c>
      <c r="C1126" s="1" t="s">
        <v>50</v>
      </c>
      <c r="D1126" s="1">
        <v>2515</v>
      </c>
      <c r="E1126" s="2">
        <v>45891</v>
      </c>
      <c r="F1126" s="3">
        <v>0.41319444444444442</v>
      </c>
      <c r="G1126" s="1" t="s">
        <v>51</v>
      </c>
      <c r="H1126" s="1" t="s">
        <v>52</v>
      </c>
      <c r="I1126" s="1" t="s">
        <v>46</v>
      </c>
      <c r="J1126" s="1" t="s">
        <v>46</v>
      </c>
      <c r="K1126" s="1" t="s">
        <v>46</v>
      </c>
      <c r="L1126" s="1" t="s">
        <v>46</v>
      </c>
      <c r="M1126" s="1" t="s">
        <v>46</v>
      </c>
      <c r="N1126" s="1" t="s">
        <v>46</v>
      </c>
      <c r="O1126" s="1" t="s">
        <v>46</v>
      </c>
      <c r="P1126" s="1" t="s">
        <v>46</v>
      </c>
      <c r="Q1126" s="11" t="str">
        <f>IF(OR(SMS[[#This Row],[El mensaje es asertivo, sin maltrato]]="No Cumple",SMS[[#This Row],[No brinda información sensible o falsa que afecte al cliente o la aplicación]]="No Cumple"),"No Cumple","Cumple")</f>
        <v>Cumple</v>
      </c>
      <c r="R1126" s="1" t="s">
        <v>2672</v>
      </c>
      <c r="S1126" s="4">
        <v>1</v>
      </c>
      <c r="T1126" s="9">
        <f>IF(SMS[[#This Row],[Legal]]="No Cumple",0,SMS[[#This Row],[Nota]])</f>
        <v>1</v>
      </c>
    </row>
    <row r="1127" spans="1:20" x14ac:dyDescent="0.25">
      <c r="A1127" s="1" t="str">
        <f>SMS[[#This Row],[ID Asesor]]&amp;SMS[[#This Row],[Fecha Monitoreo]]</f>
        <v>388845891</v>
      </c>
      <c r="B1127" s="2">
        <v>45891</v>
      </c>
      <c r="C1127" s="1" t="s">
        <v>50</v>
      </c>
      <c r="D1127" s="1">
        <v>3888</v>
      </c>
      <c r="E1127" s="2">
        <v>45891</v>
      </c>
      <c r="F1127" s="3">
        <v>0.49791666666666667</v>
      </c>
      <c r="G1127" s="1" t="s">
        <v>51</v>
      </c>
      <c r="H1127" s="1" t="s">
        <v>52</v>
      </c>
      <c r="I1127" s="1" t="s">
        <v>46</v>
      </c>
      <c r="J1127" s="1" t="s">
        <v>46</v>
      </c>
      <c r="K1127" s="1" t="s">
        <v>46</v>
      </c>
      <c r="L1127" s="1" t="s">
        <v>46</v>
      </c>
      <c r="M1127" s="1" t="s">
        <v>46</v>
      </c>
      <c r="N1127" s="1" t="s">
        <v>46</v>
      </c>
      <c r="O1127" s="1" t="s">
        <v>46</v>
      </c>
      <c r="P1127" s="1" t="s">
        <v>46</v>
      </c>
      <c r="Q1127" s="11" t="str">
        <f>IF(OR(SMS[[#This Row],[El mensaje es asertivo, sin maltrato]]="No Cumple",SMS[[#This Row],[No brinda información sensible o falsa que afecte al cliente o la aplicación]]="No Cumple"),"No Cumple","Cumple")</f>
        <v>Cumple</v>
      </c>
      <c r="R1127" s="1" t="s">
        <v>2673</v>
      </c>
      <c r="S1127" s="4">
        <v>1</v>
      </c>
      <c r="T1127" s="9">
        <f>IF(SMS[[#This Row],[Legal]]="No Cumple",0,SMS[[#This Row],[Nota]])</f>
        <v>1</v>
      </c>
    </row>
    <row r="1128" spans="1:20" x14ac:dyDescent="0.25">
      <c r="A1128" s="1" t="str">
        <f>SMS[[#This Row],[ID Asesor]]&amp;SMS[[#This Row],[Fecha Monitoreo]]</f>
        <v>266745891</v>
      </c>
      <c r="B1128" s="2">
        <v>45891</v>
      </c>
      <c r="C1128" s="1" t="s">
        <v>696</v>
      </c>
      <c r="D1128" s="1">
        <v>2667</v>
      </c>
      <c r="E1128" s="2">
        <v>45891</v>
      </c>
      <c r="F1128" s="3">
        <v>0.51041666666666663</v>
      </c>
      <c r="G1128" s="1" t="s">
        <v>58</v>
      </c>
      <c r="H1128" s="1" t="s">
        <v>52</v>
      </c>
      <c r="I1128" s="1" t="s">
        <v>46</v>
      </c>
      <c r="J1128" s="1" t="s">
        <v>46</v>
      </c>
      <c r="K1128" s="1" t="s">
        <v>46</v>
      </c>
      <c r="L1128" s="1" t="s">
        <v>46</v>
      </c>
      <c r="M1128" s="1" t="s">
        <v>46</v>
      </c>
      <c r="N1128" s="1" t="s">
        <v>47</v>
      </c>
      <c r="O1128" s="1" t="s">
        <v>46</v>
      </c>
      <c r="P1128" s="1" t="s">
        <v>46</v>
      </c>
      <c r="Q1128" s="11" t="str">
        <f>IF(OR(SMS[[#This Row],[El mensaje es asertivo, sin maltrato]]="No Cumple",SMS[[#This Row],[No brinda información sensible o falsa que afecte al cliente o la aplicación]]="No Cumple"),"No Cumple","Cumple")</f>
        <v>Cumple</v>
      </c>
      <c r="R1128" s="1" t="s">
        <v>2674</v>
      </c>
      <c r="S1128" s="4">
        <v>0.85</v>
      </c>
      <c r="T1128" s="9">
        <f>IF(SMS[[#This Row],[Legal]]="No Cumple",0,SMS[[#This Row],[Nota]])</f>
        <v>0.85</v>
      </c>
    </row>
    <row r="1129" spans="1:20" x14ac:dyDescent="0.25">
      <c r="A1129" s="1" t="str">
        <f>SMS[[#This Row],[ID Asesor]]&amp;SMS[[#This Row],[Fecha Monitoreo]]</f>
        <v>381845891</v>
      </c>
      <c r="B1129" s="2">
        <v>45891</v>
      </c>
      <c r="C1129" s="1" t="s">
        <v>696</v>
      </c>
      <c r="D1129" s="1">
        <v>3818</v>
      </c>
      <c r="E1129" s="2">
        <v>45891</v>
      </c>
      <c r="F1129" s="3">
        <v>0.55555555555555558</v>
      </c>
      <c r="G1129" s="1" t="s">
        <v>58</v>
      </c>
      <c r="H1129" s="1" t="s">
        <v>52</v>
      </c>
      <c r="I1129" s="1" t="s">
        <v>46</v>
      </c>
      <c r="J1129" s="1" t="s">
        <v>46</v>
      </c>
      <c r="K1129" s="1" t="s">
        <v>46</v>
      </c>
      <c r="L1129" s="1" t="s">
        <v>46</v>
      </c>
      <c r="M1129" s="1" t="s">
        <v>46</v>
      </c>
      <c r="N1129" s="1" t="s">
        <v>46</v>
      </c>
      <c r="O1129" s="1" t="s">
        <v>46</v>
      </c>
      <c r="P1129" s="1" t="s">
        <v>46</v>
      </c>
      <c r="Q1129" s="11" t="str">
        <f>IF(OR(SMS[[#This Row],[El mensaje es asertivo, sin maltrato]]="No Cumple",SMS[[#This Row],[No brinda información sensible o falsa que afecte al cliente o la aplicación]]="No Cumple"),"No Cumple","Cumple")</f>
        <v>Cumple</v>
      </c>
      <c r="R1129" s="1" t="s">
        <v>699</v>
      </c>
      <c r="S1129" s="4">
        <v>1</v>
      </c>
      <c r="T1129" s="9">
        <f>IF(SMS[[#This Row],[Legal]]="No Cumple",0,SMS[[#This Row],[Nota]])</f>
        <v>1</v>
      </c>
    </row>
    <row r="1130" spans="1:20" x14ac:dyDescent="0.25">
      <c r="A1130" s="1" t="str">
        <f>SMS[[#This Row],[ID Asesor]]&amp;SMS[[#This Row],[Fecha Monitoreo]]</f>
        <v>383145891</v>
      </c>
      <c r="B1130" s="2">
        <v>45891</v>
      </c>
      <c r="C1130" s="1" t="s">
        <v>696</v>
      </c>
      <c r="D1130" s="1">
        <v>3831</v>
      </c>
      <c r="E1130" s="2">
        <v>45891</v>
      </c>
      <c r="F1130" s="3">
        <v>0.49444444444444446</v>
      </c>
      <c r="G1130" s="1" t="s">
        <v>51</v>
      </c>
      <c r="H1130" s="1" t="s">
        <v>52</v>
      </c>
      <c r="I1130" s="1" t="s">
        <v>47</v>
      </c>
      <c r="J1130" s="1" t="s">
        <v>46</v>
      </c>
      <c r="K1130" s="1" t="s">
        <v>46</v>
      </c>
      <c r="L1130" s="1" t="s">
        <v>46</v>
      </c>
      <c r="M1130" s="1" t="s">
        <v>46</v>
      </c>
      <c r="N1130" s="1" t="s">
        <v>46</v>
      </c>
      <c r="O1130" s="1" t="s">
        <v>46</v>
      </c>
      <c r="P1130" s="1" t="s">
        <v>46</v>
      </c>
      <c r="Q1130" s="11" t="str">
        <f>IF(OR(SMS[[#This Row],[El mensaje es asertivo, sin maltrato]]="No Cumple",SMS[[#This Row],[No brinda información sensible o falsa que afecte al cliente o la aplicación]]="No Cumple"),"No Cumple","Cumple")</f>
        <v>Cumple</v>
      </c>
      <c r="R1130" s="1" t="s">
        <v>2675</v>
      </c>
      <c r="S1130" s="4">
        <v>0.85</v>
      </c>
      <c r="T1130" s="9">
        <f>IF(SMS[[#This Row],[Legal]]="No Cumple",0,SMS[[#This Row],[Nota]])</f>
        <v>0.85</v>
      </c>
    </row>
    <row r="1131" spans="1:20" x14ac:dyDescent="0.25">
      <c r="A1131" s="1" t="str">
        <f>SMS[[#This Row],[ID Asesor]]&amp;SMS[[#This Row],[Fecha Monitoreo]]</f>
        <v>396445891</v>
      </c>
      <c r="B1131" s="2">
        <v>45891</v>
      </c>
      <c r="C1131" s="1" t="s">
        <v>696</v>
      </c>
      <c r="D1131" s="1">
        <v>3964</v>
      </c>
      <c r="E1131" s="2">
        <v>45891</v>
      </c>
      <c r="F1131" s="3">
        <v>0.52777777777777779</v>
      </c>
      <c r="G1131" s="1" t="s">
        <v>58</v>
      </c>
      <c r="H1131" s="1" t="s">
        <v>52</v>
      </c>
      <c r="I1131" s="1" t="s">
        <v>46</v>
      </c>
      <c r="J1131" s="1" t="s">
        <v>46</v>
      </c>
      <c r="K1131" s="1" t="s">
        <v>46</v>
      </c>
      <c r="L1131" s="1" t="s">
        <v>46</v>
      </c>
      <c r="M1131" s="1" t="s">
        <v>46</v>
      </c>
      <c r="N1131" s="1" t="s">
        <v>46</v>
      </c>
      <c r="O1131" s="1" t="s">
        <v>46</v>
      </c>
      <c r="P1131" s="1" t="s">
        <v>46</v>
      </c>
      <c r="Q1131" s="11" t="str">
        <f>IF(OR(SMS[[#This Row],[El mensaje es asertivo, sin maltrato]]="No Cumple",SMS[[#This Row],[No brinda información sensible o falsa que afecte al cliente o la aplicación]]="No Cumple"),"No Cumple","Cumple")</f>
        <v>Cumple</v>
      </c>
      <c r="R1131" s="1" t="s">
        <v>699</v>
      </c>
      <c r="S1131" s="4">
        <v>1</v>
      </c>
      <c r="T1131" s="9">
        <f>IF(SMS[[#This Row],[Legal]]="No Cumple",0,SMS[[#This Row],[Nota]])</f>
        <v>1</v>
      </c>
    </row>
    <row r="1132" spans="1:20" x14ac:dyDescent="0.25">
      <c r="A1132" s="1" t="str">
        <f>SMS[[#This Row],[ID Asesor]]&amp;SMS[[#This Row],[Fecha Monitoreo]]</f>
        <v>364945891</v>
      </c>
      <c r="B1132" s="2">
        <v>45891</v>
      </c>
      <c r="C1132" s="1" t="s">
        <v>126</v>
      </c>
      <c r="D1132" s="1">
        <v>3649</v>
      </c>
      <c r="E1132" s="2">
        <v>45891</v>
      </c>
      <c r="F1132" s="3">
        <v>0.60833333333333328</v>
      </c>
      <c r="G1132" s="1" t="s">
        <v>58</v>
      </c>
      <c r="H1132" s="1" t="s">
        <v>52</v>
      </c>
      <c r="I1132" s="1" t="s">
        <v>46</v>
      </c>
      <c r="J1132" s="1" t="s">
        <v>46</v>
      </c>
      <c r="K1132" s="1" t="s">
        <v>46</v>
      </c>
      <c r="L1132" s="1" t="s">
        <v>46</v>
      </c>
      <c r="M1132" s="1" t="s">
        <v>46</v>
      </c>
      <c r="N1132" s="1" t="s">
        <v>46</v>
      </c>
      <c r="O1132" s="1" t="s">
        <v>46</v>
      </c>
      <c r="P1132" s="1" t="s">
        <v>46</v>
      </c>
      <c r="Q1132" s="11" t="str">
        <f>IF(OR(SMS[[#This Row],[El mensaje es asertivo, sin maltrato]]="No Cumple",SMS[[#This Row],[No brinda información sensible o falsa que afecte al cliente o la aplicación]]="No Cumple"),"No Cumple","Cumple")</f>
        <v>Cumple</v>
      </c>
      <c r="R1132" s="1" t="s">
        <v>131</v>
      </c>
      <c r="S1132" s="4">
        <v>1</v>
      </c>
      <c r="T1132" s="9">
        <f>IF(SMS[[#This Row],[Legal]]="No Cumple",0,SMS[[#This Row],[Nota]])</f>
        <v>1</v>
      </c>
    </row>
    <row r="1133" spans="1:20" x14ac:dyDescent="0.25">
      <c r="A1133" s="1" t="str">
        <f>SMS[[#This Row],[ID Asesor]]&amp;SMS[[#This Row],[Fecha Monitoreo]]</f>
        <v>214845891</v>
      </c>
      <c r="B1133" s="2">
        <v>45891</v>
      </c>
      <c r="C1133" s="1" t="s">
        <v>50</v>
      </c>
      <c r="D1133" s="1">
        <v>2148</v>
      </c>
      <c r="E1133" s="2">
        <v>45891</v>
      </c>
      <c r="F1133" s="3">
        <v>0.52013888888888893</v>
      </c>
      <c r="G1133" s="1" t="s">
        <v>60</v>
      </c>
      <c r="H1133" s="1" t="s">
        <v>52</v>
      </c>
      <c r="I1133" s="1" t="s">
        <v>46</v>
      </c>
      <c r="J1133" s="1" t="s">
        <v>46</v>
      </c>
      <c r="K1133" s="1" t="s">
        <v>46</v>
      </c>
      <c r="L1133" s="1" t="s">
        <v>46</v>
      </c>
      <c r="M1133" s="1" t="s">
        <v>46</v>
      </c>
      <c r="N1133" s="1" t="s">
        <v>46</v>
      </c>
      <c r="O1133" s="1" t="s">
        <v>46</v>
      </c>
      <c r="P1133" s="1" t="s">
        <v>46</v>
      </c>
      <c r="Q1133" s="11" t="str">
        <f>IF(OR(SMS[[#This Row],[El mensaje es asertivo, sin maltrato]]="No Cumple",SMS[[#This Row],[No brinda información sensible o falsa que afecte al cliente o la aplicación]]="No Cumple"),"No Cumple","Cumple")</f>
        <v>Cumple</v>
      </c>
      <c r="R1133" s="1" t="s">
        <v>53</v>
      </c>
      <c r="S1133" s="4">
        <v>1</v>
      </c>
      <c r="T1133" s="9">
        <f>IF(SMS[[#This Row],[Legal]]="No Cumple",0,SMS[[#This Row],[Nota]])</f>
        <v>1</v>
      </c>
    </row>
    <row r="1134" spans="1:20" x14ac:dyDescent="0.25">
      <c r="A1134" s="1" t="str">
        <f>SMS[[#This Row],[ID Asesor]]&amp;SMS[[#This Row],[Fecha Monitoreo]]</f>
        <v>389945891</v>
      </c>
      <c r="B1134" s="2">
        <v>45891</v>
      </c>
      <c r="C1134" s="1" t="s">
        <v>126</v>
      </c>
      <c r="D1134" s="1">
        <v>3899</v>
      </c>
      <c r="E1134" s="2">
        <v>45891</v>
      </c>
      <c r="F1134" s="3">
        <v>0.71388888888888891</v>
      </c>
      <c r="G1134" s="1" t="s">
        <v>58</v>
      </c>
      <c r="H1134" s="1" t="s">
        <v>52</v>
      </c>
      <c r="I1134" s="1" t="s">
        <v>46</v>
      </c>
      <c r="J1134" s="1" t="s">
        <v>46</v>
      </c>
      <c r="K1134" s="1" t="s">
        <v>46</v>
      </c>
      <c r="L1134" s="1" t="s">
        <v>46</v>
      </c>
      <c r="M1134" s="1" t="s">
        <v>46</v>
      </c>
      <c r="N1134" s="1" t="s">
        <v>46</v>
      </c>
      <c r="O1134" s="1" t="s">
        <v>46</v>
      </c>
      <c r="P1134" s="1" t="s">
        <v>46</v>
      </c>
      <c r="Q1134" s="11" t="str">
        <f>IF(OR(SMS[[#This Row],[El mensaje es asertivo, sin maltrato]]="No Cumple",SMS[[#This Row],[No brinda información sensible o falsa que afecte al cliente o la aplicación]]="No Cumple"),"No Cumple","Cumple")</f>
        <v>Cumple</v>
      </c>
      <c r="R1134" s="1" t="s">
        <v>131</v>
      </c>
      <c r="S1134" s="4">
        <v>1</v>
      </c>
      <c r="T1134" s="9">
        <f>IF(SMS[[#This Row],[Legal]]="No Cumple",0,SMS[[#This Row],[Nota]])</f>
        <v>1</v>
      </c>
    </row>
    <row r="1135" spans="1:20" x14ac:dyDescent="0.25">
      <c r="A1135" s="1" t="str">
        <f>SMS[[#This Row],[ID Asesor]]&amp;SMS[[#This Row],[Fecha Monitoreo]]</f>
        <v>406645891</v>
      </c>
      <c r="B1135" s="2">
        <v>45891</v>
      </c>
      <c r="C1135" s="1" t="s">
        <v>59</v>
      </c>
      <c r="D1135" s="1">
        <v>4066</v>
      </c>
      <c r="E1135" s="2">
        <v>45891</v>
      </c>
      <c r="F1135" s="3">
        <v>0.59166666666666667</v>
      </c>
      <c r="G1135" s="1" t="s">
        <v>51</v>
      </c>
      <c r="H1135" s="1" t="s">
        <v>52</v>
      </c>
      <c r="I1135" s="1" t="s">
        <v>46</v>
      </c>
      <c r="J1135" s="1" t="s">
        <v>46</v>
      </c>
      <c r="K1135" s="1" t="s">
        <v>46</v>
      </c>
      <c r="L1135" s="1" t="s">
        <v>46</v>
      </c>
      <c r="M1135" s="1" t="s">
        <v>46</v>
      </c>
      <c r="N1135" s="1" t="s">
        <v>46</v>
      </c>
      <c r="O1135" s="1" t="s">
        <v>46</v>
      </c>
      <c r="P1135" s="1" t="s">
        <v>46</v>
      </c>
      <c r="Q1135" s="11" t="str">
        <f>IF(OR(SMS[[#This Row],[El mensaje es asertivo, sin maltrato]]="No Cumple",SMS[[#This Row],[No brinda información sensible o falsa que afecte al cliente o la aplicación]]="No Cumple"),"No Cumple","Cumple")</f>
        <v>Cumple</v>
      </c>
      <c r="R1135" s="1" t="s">
        <v>75</v>
      </c>
      <c r="S1135" s="4">
        <v>1</v>
      </c>
      <c r="T1135" s="9">
        <f>IF(SMS[[#This Row],[Legal]]="No Cumple",0,SMS[[#This Row],[Nota]])</f>
        <v>1</v>
      </c>
    </row>
    <row r="1136" spans="1:20" x14ac:dyDescent="0.25">
      <c r="A1136" s="1" t="str">
        <f>SMS[[#This Row],[ID Asesor]]&amp;SMS[[#This Row],[Fecha Monitoreo]]</f>
        <v>410145891</v>
      </c>
      <c r="B1136" s="2">
        <v>45891</v>
      </c>
      <c r="C1136" s="1" t="s">
        <v>59</v>
      </c>
      <c r="D1136" s="1">
        <v>4101</v>
      </c>
      <c r="E1136" s="2">
        <v>45891</v>
      </c>
      <c r="F1136" s="3">
        <v>0.45208333333333334</v>
      </c>
      <c r="G1136" s="1" t="s">
        <v>51</v>
      </c>
      <c r="H1136" s="1" t="s">
        <v>52</v>
      </c>
      <c r="I1136" s="1" t="s">
        <v>46</v>
      </c>
      <c r="J1136" s="1" t="s">
        <v>46</v>
      </c>
      <c r="K1136" s="1" t="s">
        <v>46</v>
      </c>
      <c r="L1136" s="1" t="s">
        <v>46</v>
      </c>
      <c r="M1136" s="1" t="s">
        <v>46</v>
      </c>
      <c r="N1136" s="1" t="s">
        <v>46</v>
      </c>
      <c r="O1136" s="1" t="s">
        <v>46</v>
      </c>
      <c r="P1136" s="1" t="s">
        <v>46</v>
      </c>
      <c r="Q1136" s="11" t="str">
        <f>IF(OR(SMS[[#This Row],[El mensaje es asertivo, sin maltrato]]="No Cumple",SMS[[#This Row],[No brinda información sensible o falsa que afecte al cliente o la aplicación]]="No Cumple"),"No Cumple","Cumple")</f>
        <v>Cumple</v>
      </c>
      <c r="R1136" s="1" t="s">
        <v>75</v>
      </c>
      <c r="S1136" s="4">
        <v>1</v>
      </c>
      <c r="T1136" s="9">
        <f>IF(SMS[[#This Row],[Legal]]="No Cumple",0,SMS[[#This Row],[Nota]])</f>
        <v>1</v>
      </c>
    </row>
    <row r="1137" spans="1:20" x14ac:dyDescent="0.25">
      <c r="A1137" s="1" t="str">
        <f>SMS[[#This Row],[ID Asesor]]&amp;SMS[[#This Row],[Fecha Monitoreo]]</f>
        <v>294745891</v>
      </c>
      <c r="B1137" s="2">
        <v>45891</v>
      </c>
      <c r="C1137" s="1" t="s">
        <v>59</v>
      </c>
      <c r="D1137" s="1">
        <v>2947</v>
      </c>
      <c r="E1137" s="2">
        <v>45891</v>
      </c>
      <c r="F1137" s="3">
        <v>0.51111111111111107</v>
      </c>
      <c r="G1137" s="1" t="s">
        <v>60</v>
      </c>
      <c r="H1137" s="1" t="s">
        <v>52</v>
      </c>
      <c r="I1137" s="1" t="s">
        <v>46</v>
      </c>
      <c r="J1137" s="1" t="s">
        <v>46</v>
      </c>
      <c r="K1137" s="1" t="s">
        <v>46</v>
      </c>
      <c r="L1137" s="1" t="s">
        <v>46</v>
      </c>
      <c r="M1137" s="1" t="s">
        <v>46</v>
      </c>
      <c r="N1137" s="1" t="s">
        <v>46</v>
      </c>
      <c r="O1137" s="1" t="s">
        <v>46</v>
      </c>
      <c r="P1137" s="1" t="s">
        <v>46</v>
      </c>
      <c r="Q1137" s="11" t="str">
        <f>IF(OR(SMS[[#This Row],[El mensaje es asertivo, sin maltrato]]="No Cumple",SMS[[#This Row],[No brinda información sensible o falsa que afecte al cliente o la aplicación]]="No Cumple"),"No Cumple","Cumple")</f>
        <v>Cumple</v>
      </c>
      <c r="R1137" s="1" t="s">
        <v>75</v>
      </c>
      <c r="S1137" s="4">
        <v>1</v>
      </c>
      <c r="T1137" s="9">
        <f>IF(SMS[[#This Row],[Legal]]="No Cumple",0,SMS[[#This Row],[Nota]])</f>
        <v>1</v>
      </c>
    </row>
    <row r="1138" spans="1:20" x14ac:dyDescent="0.25">
      <c r="A1138" s="1" t="str">
        <f>SMS[[#This Row],[ID Asesor]]&amp;SMS[[#This Row],[Fecha Monitoreo]]</f>
        <v>273445891</v>
      </c>
      <c r="B1138" s="2">
        <v>45891</v>
      </c>
      <c r="C1138" s="1" t="s">
        <v>59</v>
      </c>
      <c r="D1138" s="1">
        <v>2734</v>
      </c>
      <c r="E1138" s="2">
        <v>45891</v>
      </c>
      <c r="F1138" s="3">
        <v>0.6430555555555556</v>
      </c>
      <c r="G1138" s="1" t="s">
        <v>51</v>
      </c>
      <c r="H1138" s="1" t="s">
        <v>52</v>
      </c>
      <c r="I1138" s="1" t="s">
        <v>46</v>
      </c>
      <c r="J1138" s="1" t="s">
        <v>46</v>
      </c>
      <c r="K1138" s="1" t="s">
        <v>46</v>
      </c>
      <c r="L1138" s="1" t="s">
        <v>46</v>
      </c>
      <c r="M1138" s="1" t="s">
        <v>46</v>
      </c>
      <c r="N1138" s="1" t="s">
        <v>46</v>
      </c>
      <c r="O1138" s="1" t="s">
        <v>46</v>
      </c>
      <c r="P1138" s="1" t="s">
        <v>46</v>
      </c>
      <c r="Q1138" s="11" t="str">
        <f>IF(OR(SMS[[#This Row],[El mensaje es asertivo, sin maltrato]]="No Cumple",SMS[[#This Row],[No brinda información sensible o falsa que afecte al cliente o la aplicación]]="No Cumple"),"No Cumple","Cumple")</f>
        <v>Cumple</v>
      </c>
      <c r="R1138" s="1" t="s">
        <v>75</v>
      </c>
      <c r="S1138" s="4">
        <v>1</v>
      </c>
      <c r="T1138" s="9">
        <f>IF(SMS[[#This Row],[Legal]]="No Cumple",0,SMS[[#This Row],[Nota]])</f>
        <v>1</v>
      </c>
    </row>
    <row r="1139" spans="1:20" x14ac:dyDescent="0.25">
      <c r="A1139" s="1" t="str">
        <f>SMS[[#This Row],[ID Asesor]]&amp;SMS[[#This Row],[Fecha Monitoreo]]</f>
        <v>408845891</v>
      </c>
      <c r="B1139" s="2">
        <v>45891</v>
      </c>
      <c r="C1139" s="1" t="s">
        <v>126</v>
      </c>
      <c r="D1139" s="1">
        <v>4088</v>
      </c>
      <c r="E1139" s="2">
        <v>45891</v>
      </c>
      <c r="F1139" s="3">
        <v>0.65208333333333335</v>
      </c>
      <c r="G1139" s="1" t="s">
        <v>58</v>
      </c>
      <c r="H1139" s="1" t="s">
        <v>52</v>
      </c>
      <c r="I1139" s="1" t="s">
        <v>46</v>
      </c>
      <c r="J1139" s="1" t="s">
        <v>46</v>
      </c>
      <c r="K1139" s="1" t="s">
        <v>46</v>
      </c>
      <c r="L1139" s="1" t="s">
        <v>46</v>
      </c>
      <c r="M1139" s="1" t="s">
        <v>46</v>
      </c>
      <c r="N1139" s="1" t="s">
        <v>46</v>
      </c>
      <c r="O1139" s="1" t="s">
        <v>46</v>
      </c>
      <c r="P1139" s="1" t="s">
        <v>46</v>
      </c>
      <c r="Q1139" s="11" t="str">
        <f>IF(OR(SMS[[#This Row],[El mensaje es asertivo, sin maltrato]]="No Cumple",SMS[[#This Row],[No brinda información sensible o falsa que afecte al cliente o la aplicación]]="No Cumple"),"No Cumple","Cumple")</f>
        <v>Cumple</v>
      </c>
      <c r="R1139" s="1" t="s">
        <v>131</v>
      </c>
      <c r="S1139" s="4">
        <v>1</v>
      </c>
      <c r="T1139" s="9">
        <f>IF(SMS[[#This Row],[Legal]]="No Cumple",0,SMS[[#This Row],[Nota]])</f>
        <v>1</v>
      </c>
    </row>
    <row r="1140" spans="1:20" x14ac:dyDescent="0.25">
      <c r="A1140" s="1" t="str">
        <f>SMS[[#This Row],[ID Asesor]]&amp;SMS[[#This Row],[Fecha Monitoreo]]</f>
        <v>402145892</v>
      </c>
      <c r="B1140" s="2">
        <v>45892</v>
      </c>
      <c r="C1140" s="1" t="s">
        <v>126</v>
      </c>
      <c r="D1140" s="1">
        <v>4021</v>
      </c>
      <c r="E1140" s="2">
        <v>45892</v>
      </c>
      <c r="F1140" s="3">
        <v>0.39166666666666666</v>
      </c>
      <c r="G1140" s="1" t="s">
        <v>51</v>
      </c>
      <c r="H1140" s="1" t="s">
        <v>52</v>
      </c>
      <c r="I1140" s="1" t="s">
        <v>46</v>
      </c>
      <c r="J1140" s="1" t="s">
        <v>46</v>
      </c>
      <c r="K1140" s="1" t="s">
        <v>46</v>
      </c>
      <c r="L1140" s="1" t="s">
        <v>46</v>
      </c>
      <c r="M1140" s="1" t="s">
        <v>46</v>
      </c>
      <c r="N1140" s="1" t="s">
        <v>46</v>
      </c>
      <c r="O1140" s="1" t="s">
        <v>46</v>
      </c>
      <c r="P1140" s="1" t="s">
        <v>46</v>
      </c>
      <c r="Q1140" s="11" t="str">
        <f>IF(OR(SMS[[#This Row],[El mensaje es asertivo, sin maltrato]]="No Cumple",SMS[[#This Row],[No brinda información sensible o falsa que afecte al cliente o la aplicación]]="No Cumple"),"No Cumple","Cumple")</f>
        <v>Cumple</v>
      </c>
      <c r="R1140" s="1" t="s">
        <v>131</v>
      </c>
      <c r="S1140" s="4">
        <v>1</v>
      </c>
      <c r="T1140" s="9">
        <f>IF(SMS[[#This Row],[Legal]]="No Cumple",0,SMS[[#This Row],[Nota]])</f>
        <v>1</v>
      </c>
    </row>
    <row r="1141" spans="1:20" x14ac:dyDescent="0.25">
      <c r="A1141" s="1" t="str">
        <f>SMS[[#This Row],[ID Asesor]]&amp;SMS[[#This Row],[Fecha Monitoreo]]</f>
        <v>402245892</v>
      </c>
      <c r="B1141" s="2">
        <v>45892</v>
      </c>
      <c r="C1141" s="1" t="s">
        <v>126</v>
      </c>
      <c r="D1141" s="1">
        <v>4022</v>
      </c>
      <c r="E1141" s="2">
        <v>45892</v>
      </c>
      <c r="F1141" s="3">
        <v>0.41597222222222224</v>
      </c>
      <c r="G1141" s="1" t="s">
        <v>51</v>
      </c>
      <c r="H1141" s="1" t="s">
        <v>52</v>
      </c>
      <c r="I1141" s="1" t="s">
        <v>46</v>
      </c>
      <c r="J1141" s="1" t="s">
        <v>46</v>
      </c>
      <c r="K1141" s="1" t="s">
        <v>46</v>
      </c>
      <c r="L1141" s="1" t="s">
        <v>46</v>
      </c>
      <c r="M1141" s="1" t="s">
        <v>46</v>
      </c>
      <c r="N1141" s="1" t="s">
        <v>46</v>
      </c>
      <c r="O1141" s="1" t="s">
        <v>46</v>
      </c>
      <c r="P1141" s="1" t="s">
        <v>46</v>
      </c>
      <c r="Q1141" s="11" t="str">
        <f>IF(OR(SMS[[#This Row],[El mensaje es asertivo, sin maltrato]]="No Cumple",SMS[[#This Row],[No brinda información sensible o falsa que afecte al cliente o la aplicación]]="No Cumple"),"No Cumple","Cumple")</f>
        <v>Cumple</v>
      </c>
      <c r="R1141" s="1" t="s">
        <v>131</v>
      </c>
      <c r="S1141" s="4">
        <v>1</v>
      </c>
      <c r="T1141" s="9">
        <f>IF(SMS[[#This Row],[Legal]]="No Cumple",0,SMS[[#This Row],[Nota]])</f>
        <v>1</v>
      </c>
    </row>
    <row r="1142" spans="1:20" x14ac:dyDescent="0.25">
      <c r="A1142" s="1" t="str">
        <f>SMS[[#This Row],[ID Asesor]]&amp;SMS[[#This Row],[Fecha Monitoreo]]</f>
        <v>381545892</v>
      </c>
      <c r="B1142" s="2">
        <v>45892</v>
      </c>
      <c r="C1142" s="1" t="s">
        <v>126</v>
      </c>
      <c r="D1142" s="1">
        <v>3815</v>
      </c>
      <c r="E1142" s="2">
        <v>45892</v>
      </c>
      <c r="F1142" s="3">
        <v>0.37361111111111112</v>
      </c>
      <c r="G1142" s="1" t="s">
        <v>58</v>
      </c>
      <c r="H1142" s="1" t="s">
        <v>52</v>
      </c>
      <c r="I1142" s="1" t="s">
        <v>46</v>
      </c>
      <c r="J1142" s="1" t="s">
        <v>46</v>
      </c>
      <c r="K1142" s="1" t="s">
        <v>46</v>
      </c>
      <c r="L1142" s="1" t="s">
        <v>46</v>
      </c>
      <c r="M1142" s="1" t="s">
        <v>46</v>
      </c>
      <c r="N1142" s="1" t="s">
        <v>46</v>
      </c>
      <c r="O1142" s="1" t="s">
        <v>46</v>
      </c>
      <c r="P1142" s="1" t="s">
        <v>46</v>
      </c>
      <c r="Q1142" s="11" t="str">
        <f>IF(OR(SMS[[#This Row],[El mensaje es asertivo, sin maltrato]]="No Cumple",SMS[[#This Row],[No brinda información sensible o falsa que afecte al cliente o la aplicación]]="No Cumple"),"No Cumple","Cumple")</f>
        <v>Cumple</v>
      </c>
      <c r="R1142" s="1" t="s">
        <v>131</v>
      </c>
      <c r="S1142" s="4">
        <v>1</v>
      </c>
      <c r="T1142" s="9">
        <f>IF(SMS[[#This Row],[Legal]]="No Cumple",0,SMS[[#This Row],[Nota]])</f>
        <v>1</v>
      </c>
    </row>
    <row r="1143" spans="1:20" x14ac:dyDescent="0.25">
      <c r="A1143" s="1" t="str">
        <f>SMS[[#This Row],[ID Asesor]]&amp;SMS[[#This Row],[Fecha Monitoreo]]</f>
        <v>270945892</v>
      </c>
      <c r="B1143" s="2">
        <v>45892</v>
      </c>
      <c r="C1143" s="1" t="s">
        <v>50</v>
      </c>
      <c r="D1143" s="1">
        <v>2709</v>
      </c>
      <c r="E1143" s="2">
        <v>45892</v>
      </c>
      <c r="F1143" s="3">
        <v>0.42916666666666664</v>
      </c>
      <c r="G1143" s="1" t="s">
        <v>58</v>
      </c>
      <c r="H1143" s="1" t="s">
        <v>52</v>
      </c>
      <c r="I1143" s="1" t="s">
        <v>46</v>
      </c>
      <c r="J1143" s="1" t="s">
        <v>46</v>
      </c>
      <c r="K1143" s="1" t="s">
        <v>46</v>
      </c>
      <c r="L1143" s="1" t="s">
        <v>46</v>
      </c>
      <c r="M1143" s="1" t="s">
        <v>46</v>
      </c>
      <c r="N1143" s="1" t="s">
        <v>46</v>
      </c>
      <c r="O1143" s="1" t="s">
        <v>46</v>
      </c>
      <c r="P1143" s="1" t="s">
        <v>46</v>
      </c>
      <c r="Q1143" s="11" t="str">
        <f>IF(OR(SMS[[#This Row],[El mensaje es asertivo, sin maltrato]]="No Cumple",SMS[[#This Row],[No brinda información sensible o falsa que afecte al cliente o la aplicación]]="No Cumple"),"No Cumple","Cumple")</f>
        <v>Cumple</v>
      </c>
      <c r="R1143" s="1" t="s">
        <v>2780</v>
      </c>
      <c r="S1143" s="4">
        <v>1</v>
      </c>
      <c r="T1143" s="9">
        <f>IF(SMS[[#This Row],[Legal]]="No Cumple",0,SMS[[#This Row],[Nota]])</f>
        <v>1</v>
      </c>
    </row>
    <row r="1144" spans="1:20" x14ac:dyDescent="0.25">
      <c r="A1144" s="1" t="str">
        <f>SMS[[#This Row],[ID Asesor]]&amp;SMS[[#This Row],[Fecha Monitoreo]]</f>
        <v>403245892</v>
      </c>
      <c r="B1144" s="2">
        <v>45892</v>
      </c>
      <c r="C1144" s="1" t="s">
        <v>59</v>
      </c>
      <c r="D1144" s="1">
        <v>4032</v>
      </c>
      <c r="E1144" s="2">
        <v>45892</v>
      </c>
      <c r="F1144" s="3">
        <v>0.42499999999999999</v>
      </c>
      <c r="G1144" s="1" t="s">
        <v>51</v>
      </c>
      <c r="H1144" s="1" t="s">
        <v>52</v>
      </c>
      <c r="I1144" s="1" t="s">
        <v>46</v>
      </c>
      <c r="J1144" s="1" t="s">
        <v>46</v>
      </c>
      <c r="K1144" s="1" t="s">
        <v>46</v>
      </c>
      <c r="L1144" s="1" t="s">
        <v>46</v>
      </c>
      <c r="M1144" s="1" t="s">
        <v>46</v>
      </c>
      <c r="N1144" s="1" t="s">
        <v>46</v>
      </c>
      <c r="O1144" s="1" t="s">
        <v>46</v>
      </c>
      <c r="P1144" s="1" t="s">
        <v>46</v>
      </c>
      <c r="Q1144" s="11" t="str">
        <f>IF(OR(SMS[[#This Row],[El mensaje es asertivo, sin maltrato]]="No Cumple",SMS[[#This Row],[No brinda información sensible o falsa que afecte al cliente o la aplicación]]="No Cumple"),"No Cumple","Cumple")</f>
        <v>Cumple</v>
      </c>
      <c r="R1144" s="1" t="s">
        <v>75</v>
      </c>
      <c r="S1144" s="4">
        <v>1</v>
      </c>
      <c r="T1144" s="9">
        <f>IF(SMS[[#This Row],[Legal]]="No Cumple",0,SMS[[#This Row],[Nota]])</f>
        <v>1</v>
      </c>
    </row>
    <row r="1145" spans="1:20" x14ac:dyDescent="0.25">
      <c r="A1145" s="1" t="str">
        <f>SMS[[#This Row],[ID Asesor]]&amp;SMS[[#This Row],[Fecha Monitoreo]]</f>
        <v>356545892</v>
      </c>
      <c r="B1145" s="2">
        <v>45892</v>
      </c>
      <c r="C1145" s="1" t="s">
        <v>59</v>
      </c>
      <c r="D1145" s="1">
        <v>3565</v>
      </c>
      <c r="E1145" s="2">
        <v>45892</v>
      </c>
      <c r="F1145" s="3">
        <v>0.44513888888888886</v>
      </c>
      <c r="G1145" s="1" t="s">
        <v>60</v>
      </c>
      <c r="H1145" s="1" t="s">
        <v>52</v>
      </c>
      <c r="I1145" s="1" t="s">
        <v>46</v>
      </c>
      <c r="J1145" s="1" t="s">
        <v>46</v>
      </c>
      <c r="K1145" s="1" t="s">
        <v>46</v>
      </c>
      <c r="L1145" s="1" t="s">
        <v>46</v>
      </c>
      <c r="M1145" s="1" t="s">
        <v>46</v>
      </c>
      <c r="N1145" s="1" t="s">
        <v>46</v>
      </c>
      <c r="O1145" s="1" t="s">
        <v>46</v>
      </c>
      <c r="P1145" s="1" t="s">
        <v>46</v>
      </c>
      <c r="Q1145" s="11" t="str">
        <f>IF(OR(SMS[[#This Row],[El mensaje es asertivo, sin maltrato]]="No Cumple",SMS[[#This Row],[No brinda información sensible o falsa que afecte al cliente o la aplicación]]="No Cumple"),"No Cumple","Cumple")</f>
        <v>Cumple</v>
      </c>
      <c r="R1145" s="1" t="s">
        <v>75</v>
      </c>
      <c r="S1145" s="4">
        <v>1</v>
      </c>
      <c r="T1145" s="9">
        <f>IF(SMS[[#This Row],[Legal]]="No Cumple",0,SMS[[#This Row],[Nota]])</f>
        <v>1</v>
      </c>
    </row>
    <row r="1146" spans="1:20" x14ac:dyDescent="0.25">
      <c r="A1146" s="1" t="str">
        <f>SMS[[#This Row],[ID Asesor]]&amp;SMS[[#This Row],[Fecha Monitoreo]]</f>
        <v>407745892</v>
      </c>
      <c r="B1146" s="2">
        <v>45892</v>
      </c>
      <c r="C1146" s="1" t="s">
        <v>696</v>
      </c>
      <c r="D1146" s="1">
        <v>4077</v>
      </c>
      <c r="E1146" s="2">
        <v>45892</v>
      </c>
      <c r="F1146" s="3">
        <v>0.42152777777777778</v>
      </c>
      <c r="G1146" s="1" t="s">
        <v>51</v>
      </c>
      <c r="H1146" s="1" t="s">
        <v>52</v>
      </c>
      <c r="I1146" s="1" t="s">
        <v>46</v>
      </c>
      <c r="J1146" s="1" t="s">
        <v>46</v>
      </c>
      <c r="K1146" s="1" t="s">
        <v>46</v>
      </c>
      <c r="L1146" s="1" t="s">
        <v>46</v>
      </c>
      <c r="M1146" s="1" t="s">
        <v>46</v>
      </c>
      <c r="N1146" s="1" t="s">
        <v>46</v>
      </c>
      <c r="O1146" s="1" t="s">
        <v>46</v>
      </c>
      <c r="P1146" s="1" t="s">
        <v>46</v>
      </c>
      <c r="Q1146" s="11" t="str">
        <f>IF(OR(SMS[[#This Row],[El mensaje es asertivo, sin maltrato]]="No Cumple",SMS[[#This Row],[No brinda información sensible o falsa que afecte al cliente o la aplicación]]="No Cumple"),"No Cumple","Cumple")</f>
        <v>Cumple</v>
      </c>
      <c r="R1146" s="1" t="s">
        <v>699</v>
      </c>
      <c r="S1146" s="4">
        <v>1</v>
      </c>
      <c r="T1146" s="9">
        <f>IF(SMS[[#This Row],[Legal]]="No Cumple",0,SMS[[#This Row],[Nota]])</f>
        <v>1</v>
      </c>
    </row>
    <row r="1147" spans="1:20" x14ac:dyDescent="0.25">
      <c r="A1147" s="1" t="str">
        <f>SMS[[#This Row],[ID Asesor]]&amp;SMS[[#This Row],[Fecha Monitoreo]]</f>
        <v>409045892</v>
      </c>
      <c r="B1147" s="2">
        <v>45892</v>
      </c>
      <c r="C1147" s="1" t="s">
        <v>696</v>
      </c>
      <c r="D1147" s="1">
        <v>4090</v>
      </c>
      <c r="E1147" s="2">
        <v>45892</v>
      </c>
      <c r="F1147" s="3">
        <v>0.41180555555555554</v>
      </c>
      <c r="G1147" s="1" t="s">
        <v>51</v>
      </c>
      <c r="H1147" s="1" t="s">
        <v>52</v>
      </c>
      <c r="I1147" s="1" t="s">
        <v>46</v>
      </c>
      <c r="J1147" s="1" t="s">
        <v>46</v>
      </c>
      <c r="K1147" s="1" t="s">
        <v>46</v>
      </c>
      <c r="L1147" s="1" t="s">
        <v>46</v>
      </c>
      <c r="M1147" s="1" t="s">
        <v>46</v>
      </c>
      <c r="N1147" s="1" t="s">
        <v>46</v>
      </c>
      <c r="O1147" s="1" t="s">
        <v>46</v>
      </c>
      <c r="P1147" s="1" t="s">
        <v>46</v>
      </c>
      <c r="Q1147" s="11" t="str">
        <f>IF(OR(SMS[[#This Row],[El mensaje es asertivo, sin maltrato]]="No Cumple",SMS[[#This Row],[No brinda información sensible o falsa que afecte al cliente o la aplicación]]="No Cumple"),"No Cumple","Cumple")</f>
        <v>Cumple</v>
      </c>
      <c r="R1147" s="1" t="s">
        <v>699</v>
      </c>
      <c r="S1147" s="4">
        <v>1</v>
      </c>
      <c r="T1147" s="9">
        <f>IF(SMS[[#This Row],[Legal]]="No Cumple",0,SMS[[#This Row],[Nota]])</f>
        <v>1</v>
      </c>
    </row>
    <row r="1148" spans="1:20" x14ac:dyDescent="0.25">
      <c r="A1148" s="1" t="str">
        <f>SMS[[#This Row],[ID Asesor]]&amp;SMS[[#This Row],[Fecha Monitoreo]]</f>
        <v>402345892</v>
      </c>
      <c r="B1148" s="2">
        <v>45892</v>
      </c>
      <c r="C1148" s="1" t="s">
        <v>696</v>
      </c>
      <c r="D1148" s="1">
        <v>4023</v>
      </c>
      <c r="E1148" s="2">
        <v>45892</v>
      </c>
      <c r="F1148" s="3">
        <v>0.43680555555555556</v>
      </c>
      <c r="G1148" s="1" t="s">
        <v>51</v>
      </c>
      <c r="H1148" s="1" t="s">
        <v>52</v>
      </c>
      <c r="I1148" s="1" t="s">
        <v>46</v>
      </c>
      <c r="J1148" s="1" t="s">
        <v>46</v>
      </c>
      <c r="K1148" s="1" t="s">
        <v>46</v>
      </c>
      <c r="L1148" s="1" t="s">
        <v>46</v>
      </c>
      <c r="M1148" s="1" t="s">
        <v>46</v>
      </c>
      <c r="N1148" s="1" t="s">
        <v>46</v>
      </c>
      <c r="O1148" s="1" t="s">
        <v>46</v>
      </c>
      <c r="P1148" s="1" t="s">
        <v>46</v>
      </c>
      <c r="Q1148" s="11" t="str">
        <f>IF(OR(SMS[[#This Row],[El mensaje es asertivo, sin maltrato]]="No Cumple",SMS[[#This Row],[No brinda información sensible o falsa que afecte al cliente o la aplicación]]="No Cumple"),"No Cumple","Cumple")</f>
        <v>Cumple</v>
      </c>
      <c r="R1148" s="1" t="s">
        <v>699</v>
      </c>
      <c r="S1148" s="4">
        <v>1</v>
      </c>
      <c r="T1148" s="9">
        <f>IF(SMS[[#This Row],[Legal]]="No Cumple",0,SMS[[#This Row],[Nota]])</f>
        <v>1</v>
      </c>
    </row>
    <row r="1149" spans="1:20" x14ac:dyDescent="0.25">
      <c r="A1149" s="1" t="str">
        <f>SMS[[#This Row],[ID Asesor]]&amp;SMS[[#This Row],[Fecha Monitoreo]]</f>
        <v>398545892</v>
      </c>
      <c r="B1149" s="2">
        <v>45892</v>
      </c>
      <c r="C1149" s="1" t="s">
        <v>59</v>
      </c>
      <c r="D1149" s="1">
        <v>3985</v>
      </c>
      <c r="E1149" s="2">
        <v>45892</v>
      </c>
      <c r="F1149" s="3">
        <v>0.45763888888888887</v>
      </c>
      <c r="G1149" s="1" t="s">
        <v>51</v>
      </c>
      <c r="H1149" s="1" t="s">
        <v>52</v>
      </c>
      <c r="I1149" s="1" t="s">
        <v>46</v>
      </c>
      <c r="J1149" s="1" t="s">
        <v>46</v>
      </c>
      <c r="K1149" s="1" t="s">
        <v>46</v>
      </c>
      <c r="L1149" s="1" t="s">
        <v>46</v>
      </c>
      <c r="M1149" s="1" t="s">
        <v>46</v>
      </c>
      <c r="N1149" s="1" t="s">
        <v>46</v>
      </c>
      <c r="O1149" s="1" t="s">
        <v>46</v>
      </c>
      <c r="P1149" s="1" t="s">
        <v>46</v>
      </c>
      <c r="Q1149" s="11" t="str">
        <f>IF(OR(SMS[[#This Row],[El mensaje es asertivo, sin maltrato]]="No Cumple",SMS[[#This Row],[No brinda información sensible o falsa que afecte al cliente o la aplicación]]="No Cumple"),"No Cumple","Cumple")</f>
        <v>Cumple</v>
      </c>
      <c r="R1149" s="1" t="s">
        <v>75</v>
      </c>
      <c r="S1149" s="4">
        <v>1</v>
      </c>
      <c r="T1149" s="9">
        <f>IF(SMS[[#This Row],[Legal]]="No Cumple",0,SMS[[#This Row],[Nota]])</f>
        <v>1</v>
      </c>
    </row>
    <row r="1150" spans="1:20" x14ac:dyDescent="0.25">
      <c r="A1150" s="1" t="str">
        <f>SMS[[#This Row],[ID Asesor]]&amp;SMS[[#This Row],[Fecha Monitoreo]]</f>
        <v>366645894</v>
      </c>
      <c r="B1150" s="2">
        <v>45894</v>
      </c>
      <c r="C1150" s="1" t="s">
        <v>50</v>
      </c>
      <c r="D1150" s="1">
        <v>3666</v>
      </c>
      <c r="E1150" s="2">
        <v>45894</v>
      </c>
      <c r="F1150" s="3">
        <v>0.50972222222222219</v>
      </c>
      <c r="G1150" s="1" t="s">
        <v>43</v>
      </c>
      <c r="H1150" s="1" t="s">
        <v>52</v>
      </c>
      <c r="I1150" s="1" t="s">
        <v>46</v>
      </c>
      <c r="J1150" s="1" t="s">
        <v>46</v>
      </c>
      <c r="K1150" s="1" t="s">
        <v>46</v>
      </c>
      <c r="L1150" s="1" t="s">
        <v>46</v>
      </c>
      <c r="M1150" s="1" t="s">
        <v>46</v>
      </c>
      <c r="N1150" s="1" t="s">
        <v>46</v>
      </c>
      <c r="O1150" s="1" t="s">
        <v>47</v>
      </c>
      <c r="P1150" s="1" t="s">
        <v>46</v>
      </c>
      <c r="Q1150" s="11" t="str">
        <f>IF(OR(SMS[[#This Row],[El mensaje es asertivo, sin maltrato]]="No Cumple",SMS[[#This Row],[No brinda información sensible o falsa que afecte al cliente o la aplicación]]="No Cumple"),"No Cumple","Cumple")</f>
        <v>No Cumple</v>
      </c>
      <c r="R1150" s="1" t="s">
        <v>2781</v>
      </c>
      <c r="S1150" s="4">
        <v>1</v>
      </c>
      <c r="T1150" s="9">
        <f>IF(SMS[[#This Row],[Legal]]="No Cumple",0,SMS[[#This Row],[Nota]])</f>
        <v>0</v>
      </c>
    </row>
    <row r="1151" spans="1:20" x14ac:dyDescent="0.25">
      <c r="A1151" s="1" t="str">
        <f>SMS[[#This Row],[ID Asesor]]&amp;SMS[[#This Row],[Fecha Monitoreo]]</f>
        <v>410145894</v>
      </c>
      <c r="B1151" s="2">
        <v>45894</v>
      </c>
      <c r="C1151" s="1" t="s">
        <v>50</v>
      </c>
      <c r="D1151" s="1">
        <v>4101</v>
      </c>
      <c r="E1151" s="2">
        <v>45894</v>
      </c>
      <c r="F1151" s="3">
        <v>0.47152777777777777</v>
      </c>
      <c r="G1151" s="1" t="s">
        <v>51</v>
      </c>
      <c r="H1151" s="1" t="s">
        <v>52</v>
      </c>
      <c r="I1151" s="1" t="s">
        <v>47</v>
      </c>
      <c r="J1151" s="1" t="s">
        <v>46</v>
      </c>
      <c r="K1151" s="1" t="s">
        <v>46</v>
      </c>
      <c r="L1151" s="1" t="s">
        <v>46</v>
      </c>
      <c r="M1151" s="1" t="s">
        <v>46</v>
      </c>
      <c r="N1151" s="1" t="s">
        <v>46</v>
      </c>
      <c r="O1151" s="1" t="s">
        <v>46</v>
      </c>
      <c r="P1151" s="1" t="s">
        <v>46</v>
      </c>
      <c r="Q1151" s="11" t="str">
        <f>IF(OR(SMS[[#This Row],[El mensaje es asertivo, sin maltrato]]="No Cumple",SMS[[#This Row],[No brinda información sensible o falsa que afecte al cliente o la aplicación]]="No Cumple"),"No Cumple","Cumple")</f>
        <v>Cumple</v>
      </c>
      <c r="R1151" s="1" t="s">
        <v>2782</v>
      </c>
      <c r="S1151" s="4">
        <v>0.85</v>
      </c>
      <c r="T1151" s="9">
        <f>IF(SMS[[#This Row],[Legal]]="No Cumple",0,SMS[[#This Row],[Nota]])</f>
        <v>0.85</v>
      </c>
    </row>
    <row r="1152" spans="1:20" x14ac:dyDescent="0.25">
      <c r="A1152" s="1" t="str">
        <f>SMS[[#This Row],[ID Asesor]]&amp;SMS[[#This Row],[Fecha Monitoreo]]</f>
        <v>364345894</v>
      </c>
      <c r="B1152" s="2">
        <v>45894</v>
      </c>
      <c r="C1152" s="1" t="s">
        <v>42</v>
      </c>
      <c r="D1152" s="1">
        <v>3643</v>
      </c>
      <c r="E1152" s="2">
        <v>45894</v>
      </c>
      <c r="F1152" s="3">
        <v>0.44374999999999998</v>
      </c>
      <c r="G1152" s="1" t="s">
        <v>51</v>
      </c>
      <c r="H1152" s="1" t="s">
        <v>52</v>
      </c>
      <c r="I1152" s="1" t="s">
        <v>46</v>
      </c>
      <c r="J1152" s="1" t="s">
        <v>46</v>
      </c>
      <c r="K1152" s="1" t="s">
        <v>46</v>
      </c>
      <c r="L1152" s="1" t="s">
        <v>46</v>
      </c>
      <c r="M1152" s="1" t="s">
        <v>46</v>
      </c>
      <c r="N1152" s="1" t="s">
        <v>46</v>
      </c>
      <c r="O1152" s="1" t="s">
        <v>47</v>
      </c>
      <c r="P1152" s="1" t="s">
        <v>46</v>
      </c>
      <c r="Q1152" s="11" t="str">
        <f>IF(OR(SMS[[#This Row],[El mensaje es asertivo, sin maltrato]]="No Cumple",SMS[[#This Row],[No brinda información sensible o falsa que afecte al cliente o la aplicación]]="No Cumple"),"No Cumple","Cumple")</f>
        <v>No Cumple</v>
      </c>
      <c r="R1152" s="1" t="s">
        <v>1599</v>
      </c>
      <c r="S1152" s="4">
        <v>1</v>
      </c>
      <c r="T1152" s="9">
        <f>IF(SMS[[#This Row],[Legal]]="No Cumple",0,SMS[[#This Row],[Nota]])</f>
        <v>0</v>
      </c>
    </row>
    <row r="1153" spans="1:20" x14ac:dyDescent="0.25">
      <c r="A1153" s="1" t="str">
        <f>SMS[[#This Row],[ID Asesor]]&amp;SMS[[#This Row],[Fecha Monitoreo]]</f>
        <v>347445894</v>
      </c>
      <c r="B1153" s="2">
        <v>45894</v>
      </c>
      <c r="C1153" s="1" t="s">
        <v>42</v>
      </c>
      <c r="D1153" s="1">
        <v>3474</v>
      </c>
      <c r="E1153" s="2">
        <v>45894</v>
      </c>
      <c r="F1153" s="3">
        <v>0.52013888888888893</v>
      </c>
      <c r="G1153" s="1" t="s">
        <v>51</v>
      </c>
      <c r="H1153" s="1" t="s">
        <v>52</v>
      </c>
      <c r="I1153" s="1" t="s">
        <v>47</v>
      </c>
      <c r="J1153" s="1" t="s">
        <v>46</v>
      </c>
      <c r="K1153" s="1" t="s">
        <v>46</v>
      </c>
      <c r="L1153" s="1" t="s">
        <v>47</v>
      </c>
      <c r="M1153" s="1" t="s">
        <v>46</v>
      </c>
      <c r="N1153" s="1" t="s">
        <v>46</v>
      </c>
      <c r="O1153" s="1" t="s">
        <v>46</v>
      </c>
      <c r="P1153" s="1" t="s">
        <v>46</v>
      </c>
      <c r="Q1153" s="11" t="str">
        <f>IF(OR(SMS[[#This Row],[El mensaje es asertivo, sin maltrato]]="No Cumple",SMS[[#This Row],[No brinda información sensible o falsa que afecte al cliente o la aplicación]]="No Cumple"),"No Cumple","Cumple")</f>
        <v>Cumple</v>
      </c>
      <c r="R1153" s="1" t="s">
        <v>2788</v>
      </c>
      <c r="S1153" s="4">
        <v>0.65</v>
      </c>
      <c r="T1153" s="9">
        <f>IF(SMS[[#This Row],[Legal]]="No Cumple",0,SMS[[#This Row],[Nota]])</f>
        <v>0.65</v>
      </c>
    </row>
    <row r="1154" spans="1:20" x14ac:dyDescent="0.25">
      <c r="A1154" s="1" t="str">
        <f>SMS[[#This Row],[ID Asesor]]&amp;SMS[[#This Row],[Fecha Monitoreo]]</f>
        <v>388145894</v>
      </c>
      <c r="B1154" s="2">
        <v>45894</v>
      </c>
      <c r="C1154" s="1" t="s">
        <v>696</v>
      </c>
      <c r="D1154" s="1">
        <v>3881</v>
      </c>
      <c r="E1154" s="2">
        <v>45894</v>
      </c>
      <c r="F1154" s="3">
        <v>0.40763888888888888</v>
      </c>
      <c r="G1154" s="1" t="s">
        <v>51</v>
      </c>
      <c r="H1154" s="1" t="s">
        <v>52</v>
      </c>
      <c r="I1154" s="1" t="s">
        <v>47</v>
      </c>
      <c r="J1154" s="1" t="s">
        <v>46</v>
      </c>
      <c r="K1154" s="1" t="s">
        <v>46</v>
      </c>
      <c r="L1154" s="1" t="s">
        <v>46</v>
      </c>
      <c r="M1154" s="1" t="s">
        <v>46</v>
      </c>
      <c r="N1154" s="1" t="s">
        <v>46</v>
      </c>
      <c r="O1154" s="1" t="s">
        <v>46</v>
      </c>
      <c r="P1154" s="1" t="s">
        <v>46</v>
      </c>
      <c r="Q1154" s="11" t="str">
        <f>IF(OR(SMS[[#This Row],[El mensaje es asertivo, sin maltrato]]="No Cumple",SMS[[#This Row],[No brinda información sensible o falsa que afecte al cliente o la aplicación]]="No Cumple"),"No Cumple","Cumple")</f>
        <v>Cumple</v>
      </c>
      <c r="R1154" s="1" t="s">
        <v>2789</v>
      </c>
      <c r="S1154" s="4">
        <v>0.85</v>
      </c>
      <c r="T1154" s="9">
        <f>IF(SMS[[#This Row],[Legal]]="No Cumple",0,SMS[[#This Row],[Nota]])</f>
        <v>0.85</v>
      </c>
    </row>
    <row r="1155" spans="1:20" x14ac:dyDescent="0.25">
      <c r="A1155" s="1" t="str">
        <f>SMS[[#This Row],[ID Asesor]]&amp;SMS[[#This Row],[Fecha Monitoreo]]</f>
        <v>363345894</v>
      </c>
      <c r="B1155" s="2">
        <v>45894</v>
      </c>
      <c r="C1155" s="1" t="s">
        <v>42</v>
      </c>
      <c r="D1155" s="1">
        <v>3633</v>
      </c>
      <c r="E1155" s="2">
        <v>45894</v>
      </c>
      <c r="F1155" s="3">
        <v>0.51111111111111107</v>
      </c>
      <c r="G1155" s="1" t="s">
        <v>51</v>
      </c>
      <c r="H1155" s="1" t="s">
        <v>52</v>
      </c>
      <c r="I1155" s="1" t="s">
        <v>46</v>
      </c>
      <c r="J1155" s="1" t="s">
        <v>46</v>
      </c>
      <c r="K1155" s="1" t="s">
        <v>46</v>
      </c>
      <c r="L1155" s="1" t="s">
        <v>46</v>
      </c>
      <c r="M1155" s="1" t="s">
        <v>46</v>
      </c>
      <c r="N1155" s="1" t="s">
        <v>46</v>
      </c>
      <c r="O1155" s="1" t="s">
        <v>46</v>
      </c>
      <c r="P1155" s="1" t="s">
        <v>46</v>
      </c>
      <c r="Q1155" s="11" t="str">
        <f>IF(OR(SMS[[#This Row],[El mensaje es asertivo, sin maltrato]]="No Cumple",SMS[[#This Row],[No brinda información sensible o falsa que afecte al cliente o la aplicación]]="No Cumple"),"No Cumple","Cumple")</f>
        <v>Cumple</v>
      </c>
      <c r="R1155" s="1" t="s">
        <v>100</v>
      </c>
      <c r="S1155" s="4">
        <v>1</v>
      </c>
      <c r="T1155" s="9">
        <f>IF(SMS[[#This Row],[Legal]]="No Cumple",0,SMS[[#This Row],[Nota]])</f>
        <v>1</v>
      </c>
    </row>
    <row r="1156" spans="1:20" x14ac:dyDescent="0.25">
      <c r="A1156" s="1" t="str">
        <f>SMS[[#This Row],[ID Asesor]]&amp;SMS[[#This Row],[Fecha Monitoreo]]</f>
        <v>380545894</v>
      </c>
      <c r="B1156" s="2">
        <v>45894</v>
      </c>
      <c r="C1156" s="1" t="s">
        <v>696</v>
      </c>
      <c r="D1156" s="1">
        <v>3805</v>
      </c>
      <c r="E1156" s="2">
        <v>45894</v>
      </c>
      <c r="F1156" s="3">
        <v>0.57499999999999996</v>
      </c>
      <c r="G1156" s="1" t="s">
        <v>58</v>
      </c>
      <c r="H1156" s="1" t="s">
        <v>52</v>
      </c>
      <c r="I1156" s="1" t="s">
        <v>46</v>
      </c>
      <c r="J1156" s="1" t="s">
        <v>46</v>
      </c>
      <c r="K1156" s="1" t="s">
        <v>46</v>
      </c>
      <c r="L1156" s="1" t="s">
        <v>46</v>
      </c>
      <c r="M1156" s="1" t="s">
        <v>46</v>
      </c>
      <c r="N1156" s="1" t="s">
        <v>46</v>
      </c>
      <c r="O1156" s="1" t="s">
        <v>46</v>
      </c>
      <c r="P1156" s="1" t="s">
        <v>46</v>
      </c>
      <c r="Q1156" s="11" t="str">
        <f>IF(OR(SMS[[#This Row],[El mensaje es asertivo, sin maltrato]]="No Cumple",SMS[[#This Row],[No brinda información sensible o falsa que afecte al cliente o la aplicación]]="No Cumple"),"No Cumple","Cumple")</f>
        <v>Cumple</v>
      </c>
      <c r="R1156" s="1" t="s">
        <v>699</v>
      </c>
      <c r="S1156" s="4">
        <v>1</v>
      </c>
      <c r="T1156" s="9">
        <f>IF(SMS[[#This Row],[Legal]]="No Cumple",0,SMS[[#This Row],[Nota]])</f>
        <v>1</v>
      </c>
    </row>
    <row r="1157" spans="1:20" x14ac:dyDescent="0.25">
      <c r="A1157" s="1" t="str">
        <f>SMS[[#This Row],[ID Asesor]]&amp;SMS[[#This Row],[Fecha Monitoreo]]</f>
        <v>381845894</v>
      </c>
      <c r="B1157" s="2">
        <v>45894</v>
      </c>
      <c r="C1157" s="1" t="s">
        <v>696</v>
      </c>
      <c r="D1157" s="1">
        <v>3818</v>
      </c>
      <c r="E1157" s="2">
        <v>45894</v>
      </c>
      <c r="F1157" s="3">
        <v>0.55555555555555558</v>
      </c>
      <c r="G1157" s="1" t="s">
        <v>58</v>
      </c>
      <c r="H1157" s="1" t="s">
        <v>52</v>
      </c>
      <c r="I1157" s="1" t="s">
        <v>46</v>
      </c>
      <c r="J1157" s="1" t="s">
        <v>46</v>
      </c>
      <c r="K1157" s="1" t="s">
        <v>46</v>
      </c>
      <c r="L1157" s="1" t="s">
        <v>46</v>
      </c>
      <c r="M1157" s="1" t="s">
        <v>46</v>
      </c>
      <c r="N1157" s="1" t="s">
        <v>46</v>
      </c>
      <c r="O1157" s="1" t="s">
        <v>46</v>
      </c>
      <c r="P1157" s="1" t="s">
        <v>46</v>
      </c>
      <c r="Q1157" s="11" t="str">
        <f>IF(OR(SMS[[#This Row],[El mensaje es asertivo, sin maltrato]]="No Cumple",SMS[[#This Row],[No brinda información sensible o falsa que afecte al cliente o la aplicación]]="No Cumple"),"No Cumple","Cumple")</f>
        <v>Cumple</v>
      </c>
      <c r="R1157" s="1" t="s">
        <v>699</v>
      </c>
      <c r="S1157" s="4">
        <v>1</v>
      </c>
      <c r="T1157" s="9">
        <f>IF(SMS[[#This Row],[Legal]]="No Cumple",0,SMS[[#This Row],[Nota]])</f>
        <v>1</v>
      </c>
    </row>
    <row r="1158" spans="1:20" x14ac:dyDescent="0.25">
      <c r="A1158" s="1" t="str">
        <f>SMS[[#This Row],[ID Asesor]]&amp;SMS[[#This Row],[Fecha Monitoreo]]</f>
        <v>336845894</v>
      </c>
      <c r="B1158" s="2">
        <v>45894</v>
      </c>
      <c r="C1158" s="1" t="s">
        <v>696</v>
      </c>
      <c r="D1158" s="1">
        <v>3368</v>
      </c>
      <c r="E1158" s="2">
        <v>45894</v>
      </c>
      <c r="F1158" s="3">
        <v>0.53749999999999998</v>
      </c>
      <c r="G1158" s="1" t="s">
        <v>51</v>
      </c>
      <c r="H1158" s="1" t="s">
        <v>52</v>
      </c>
      <c r="I1158" s="1" t="s">
        <v>47</v>
      </c>
      <c r="J1158" s="1" t="s">
        <v>46</v>
      </c>
      <c r="K1158" s="1" t="s">
        <v>46</v>
      </c>
      <c r="L1158" s="1" t="s">
        <v>46</v>
      </c>
      <c r="M1158" s="1" t="s">
        <v>46</v>
      </c>
      <c r="N1158" s="1" t="s">
        <v>46</v>
      </c>
      <c r="O1158" s="1" t="s">
        <v>46</v>
      </c>
      <c r="P1158" s="1" t="s">
        <v>46</v>
      </c>
      <c r="Q1158" s="11" t="str">
        <f>IF(OR(SMS[[#This Row],[El mensaje es asertivo, sin maltrato]]="No Cumple",SMS[[#This Row],[No brinda información sensible o falsa que afecte al cliente o la aplicación]]="No Cumple"),"No Cumple","Cumple")</f>
        <v>Cumple</v>
      </c>
      <c r="R1158" s="1" t="s">
        <v>2789</v>
      </c>
      <c r="S1158" s="4">
        <v>0.85</v>
      </c>
      <c r="T1158" s="9">
        <f>IF(SMS[[#This Row],[Legal]]="No Cumple",0,SMS[[#This Row],[Nota]])</f>
        <v>0.85</v>
      </c>
    </row>
    <row r="1159" spans="1:20" x14ac:dyDescent="0.25">
      <c r="A1159" s="1" t="str">
        <f>SMS[[#This Row],[ID Asesor]]&amp;SMS[[#This Row],[Fecha Monitoreo]]</f>
        <v>409345894</v>
      </c>
      <c r="B1159" s="2">
        <v>45894</v>
      </c>
      <c r="C1159" s="1" t="s">
        <v>42</v>
      </c>
      <c r="D1159" s="1">
        <v>4093</v>
      </c>
      <c r="E1159" s="2">
        <v>45894</v>
      </c>
      <c r="F1159" s="3">
        <v>8.8888888888888892E-2</v>
      </c>
      <c r="G1159" s="1" t="s">
        <v>51</v>
      </c>
      <c r="H1159" s="1" t="s">
        <v>52</v>
      </c>
      <c r="I1159" s="1" t="s">
        <v>46</v>
      </c>
      <c r="J1159" s="1" t="s">
        <v>46</v>
      </c>
      <c r="K1159" s="1" t="s">
        <v>46</v>
      </c>
      <c r="L1159" s="1" t="s">
        <v>46</v>
      </c>
      <c r="M1159" s="1" t="s">
        <v>46</v>
      </c>
      <c r="N1159" s="1" t="s">
        <v>46</v>
      </c>
      <c r="O1159" s="1" t="s">
        <v>46</v>
      </c>
      <c r="P1159" s="1" t="s">
        <v>46</v>
      </c>
      <c r="Q1159" s="11" t="str">
        <f>IF(OR(SMS[[#This Row],[El mensaje es asertivo, sin maltrato]]="No Cumple",SMS[[#This Row],[No brinda información sensible o falsa que afecte al cliente o la aplicación]]="No Cumple"),"No Cumple","Cumple")</f>
        <v>Cumple</v>
      </c>
      <c r="R1159" s="1" t="s">
        <v>102</v>
      </c>
      <c r="S1159" s="4">
        <v>1</v>
      </c>
      <c r="T1159" s="9">
        <f>IF(SMS[[#This Row],[Legal]]="No Cumple",0,SMS[[#This Row],[Nota]])</f>
        <v>1</v>
      </c>
    </row>
    <row r="1160" spans="1:20" x14ac:dyDescent="0.25">
      <c r="A1160" s="1" t="str">
        <f>SMS[[#This Row],[ID Asesor]]&amp;SMS[[#This Row],[Fecha Monitoreo]]</f>
        <v>387345894</v>
      </c>
      <c r="B1160" s="2">
        <v>45894</v>
      </c>
      <c r="C1160" s="1" t="s">
        <v>42</v>
      </c>
      <c r="D1160" s="1">
        <v>3873</v>
      </c>
      <c r="E1160" s="2">
        <v>45894</v>
      </c>
      <c r="F1160" s="3">
        <v>0.19236111111111112</v>
      </c>
      <c r="G1160" s="1" t="s">
        <v>51</v>
      </c>
      <c r="H1160" s="1" t="s">
        <v>52</v>
      </c>
      <c r="I1160" s="1" t="s">
        <v>47</v>
      </c>
      <c r="J1160" s="1" t="s">
        <v>46</v>
      </c>
      <c r="K1160" s="1" t="s">
        <v>46</v>
      </c>
      <c r="L1160" s="1" t="s">
        <v>46</v>
      </c>
      <c r="M1160" s="1" t="s">
        <v>46</v>
      </c>
      <c r="N1160" s="1" t="s">
        <v>46</v>
      </c>
      <c r="O1160" s="1" t="s">
        <v>46</v>
      </c>
      <c r="P1160" s="1" t="s">
        <v>46</v>
      </c>
      <c r="Q1160" s="11" t="str">
        <f>IF(OR(SMS[[#This Row],[El mensaje es asertivo, sin maltrato]]="No Cumple",SMS[[#This Row],[No brinda información sensible o falsa que afecte al cliente o la aplicación]]="No Cumple"),"No Cumple","Cumple")</f>
        <v>Cumple</v>
      </c>
      <c r="R1160" s="1" t="s">
        <v>2041</v>
      </c>
      <c r="S1160" s="4">
        <v>0.85</v>
      </c>
      <c r="T1160" s="9">
        <f>IF(SMS[[#This Row],[Legal]]="No Cumple",0,SMS[[#This Row],[Nota]])</f>
        <v>0.85</v>
      </c>
    </row>
    <row r="1161" spans="1:20" x14ac:dyDescent="0.25">
      <c r="A1161" s="1" t="str">
        <f>SMS[[#This Row],[ID Asesor]]&amp;SMS[[#This Row],[Fecha Monitoreo]]</f>
        <v>396445894</v>
      </c>
      <c r="B1161" s="2">
        <v>45894</v>
      </c>
      <c r="C1161" s="1" t="s">
        <v>126</v>
      </c>
      <c r="D1161" s="1">
        <v>3964</v>
      </c>
      <c r="E1161" s="2">
        <v>45894</v>
      </c>
      <c r="F1161" s="3">
        <v>0.65555555555555556</v>
      </c>
      <c r="G1161" s="1" t="s">
        <v>58</v>
      </c>
      <c r="H1161" s="1" t="s">
        <v>52</v>
      </c>
      <c r="I1161" s="1" t="s">
        <v>46</v>
      </c>
      <c r="J1161" s="1" t="s">
        <v>46</v>
      </c>
      <c r="K1161" s="1" t="s">
        <v>46</v>
      </c>
      <c r="L1161" s="1" t="s">
        <v>46</v>
      </c>
      <c r="M1161" s="1" t="s">
        <v>46</v>
      </c>
      <c r="N1161" s="1" t="s">
        <v>46</v>
      </c>
      <c r="O1161" s="1" t="s">
        <v>46</v>
      </c>
      <c r="P1161" s="1" t="s">
        <v>46</v>
      </c>
      <c r="Q1161" s="11" t="str">
        <f>IF(OR(SMS[[#This Row],[El mensaje es asertivo, sin maltrato]]="No Cumple",SMS[[#This Row],[No brinda información sensible o falsa que afecte al cliente o la aplicación]]="No Cumple"),"No Cumple","Cumple")</f>
        <v>Cumple</v>
      </c>
      <c r="R1161" s="1" t="s">
        <v>131</v>
      </c>
      <c r="S1161" s="4">
        <v>1</v>
      </c>
      <c r="T1161" s="9">
        <f>IF(SMS[[#This Row],[Legal]]="No Cumple",0,SMS[[#This Row],[Nota]])</f>
        <v>1</v>
      </c>
    </row>
    <row r="1162" spans="1:20" x14ac:dyDescent="0.25">
      <c r="A1162" s="1" t="str">
        <f>SMS[[#This Row],[ID Asesor]]&amp;SMS[[#This Row],[Fecha Monitoreo]]</f>
        <v>407345894</v>
      </c>
      <c r="B1162" s="2">
        <v>45894</v>
      </c>
      <c r="C1162" s="1" t="s">
        <v>59</v>
      </c>
      <c r="D1162" s="1">
        <v>4073</v>
      </c>
      <c r="E1162" s="2">
        <v>45894</v>
      </c>
      <c r="F1162" s="3">
        <v>0.39652777777777776</v>
      </c>
      <c r="G1162" s="1" t="s">
        <v>43</v>
      </c>
      <c r="H1162" s="1" t="s">
        <v>52</v>
      </c>
      <c r="I1162" s="1" t="s">
        <v>46</v>
      </c>
      <c r="J1162" s="1" t="s">
        <v>46</v>
      </c>
      <c r="K1162" s="1" t="s">
        <v>46</v>
      </c>
      <c r="L1162" s="1" t="s">
        <v>46</v>
      </c>
      <c r="M1162" s="1" t="s">
        <v>46</v>
      </c>
      <c r="N1162" s="1" t="s">
        <v>46</v>
      </c>
      <c r="O1162" s="1" t="s">
        <v>46</v>
      </c>
      <c r="P1162" s="1" t="s">
        <v>46</v>
      </c>
      <c r="Q1162" s="11" t="str">
        <f>IF(OR(SMS[[#This Row],[El mensaje es asertivo, sin maltrato]]="No Cumple",SMS[[#This Row],[No brinda información sensible o falsa que afecte al cliente o la aplicación]]="No Cumple"),"No Cumple","Cumple")</f>
        <v>Cumple</v>
      </c>
      <c r="R1162" s="1" t="s">
        <v>75</v>
      </c>
      <c r="S1162" s="4">
        <v>1</v>
      </c>
      <c r="T1162" s="9">
        <f>IF(SMS[[#This Row],[Legal]]="No Cumple",0,SMS[[#This Row],[Nota]])</f>
        <v>1</v>
      </c>
    </row>
    <row r="1163" spans="1:20" x14ac:dyDescent="0.25">
      <c r="A1163" s="1" t="str">
        <f>SMS[[#This Row],[ID Asesor]]&amp;SMS[[#This Row],[Fecha Monitoreo]]</f>
        <v>381045894</v>
      </c>
      <c r="B1163" s="2">
        <v>45894</v>
      </c>
      <c r="C1163" s="1" t="s">
        <v>59</v>
      </c>
      <c r="D1163" s="1">
        <v>3810</v>
      </c>
      <c r="E1163" s="2">
        <v>45894</v>
      </c>
      <c r="F1163" s="3">
        <v>0.41597222222222224</v>
      </c>
      <c r="G1163" s="1" t="s">
        <v>51</v>
      </c>
      <c r="H1163" s="1" t="s">
        <v>52</v>
      </c>
      <c r="I1163" s="1" t="s">
        <v>46</v>
      </c>
      <c r="J1163" s="1" t="s">
        <v>46</v>
      </c>
      <c r="K1163" s="1" t="s">
        <v>46</v>
      </c>
      <c r="L1163" s="1" t="s">
        <v>46</v>
      </c>
      <c r="M1163" s="1" t="s">
        <v>46</v>
      </c>
      <c r="N1163" s="1" t="s">
        <v>46</v>
      </c>
      <c r="O1163" s="1" t="s">
        <v>46</v>
      </c>
      <c r="P1163" s="1" t="s">
        <v>46</v>
      </c>
      <c r="Q1163" s="11" t="str">
        <f>IF(OR(SMS[[#This Row],[El mensaje es asertivo, sin maltrato]]="No Cumple",SMS[[#This Row],[No brinda información sensible o falsa que afecte al cliente o la aplicación]]="No Cumple"),"No Cumple","Cumple")</f>
        <v>Cumple</v>
      </c>
      <c r="R1163" s="1" t="s">
        <v>75</v>
      </c>
      <c r="S1163" s="4">
        <v>1</v>
      </c>
      <c r="T1163" s="9">
        <f>IF(SMS[[#This Row],[Legal]]="No Cumple",0,SMS[[#This Row],[Nota]])</f>
        <v>1</v>
      </c>
    </row>
    <row r="1164" spans="1:20" x14ac:dyDescent="0.25">
      <c r="A1164" s="1" t="str">
        <f>SMS[[#This Row],[ID Asesor]]&amp;SMS[[#This Row],[Fecha Monitoreo]]</f>
        <v>408845894</v>
      </c>
      <c r="B1164" s="2">
        <v>45894</v>
      </c>
      <c r="C1164" s="1" t="s">
        <v>126</v>
      </c>
      <c r="D1164" s="1">
        <v>4088</v>
      </c>
      <c r="E1164" s="2">
        <v>45894</v>
      </c>
      <c r="F1164" s="3">
        <v>0.65833333333333333</v>
      </c>
      <c r="G1164" s="1" t="s">
        <v>58</v>
      </c>
      <c r="H1164" s="1" t="s">
        <v>52</v>
      </c>
      <c r="I1164" s="1" t="s">
        <v>46</v>
      </c>
      <c r="J1164" s="1" t="s">
        <v>46</v>
      </c>
      <c r="K1164" s="1" t="s">
        <v>46</v>
      </c>
      <c r="L1164" s="1" t="s">
        <v>46</v>
      </c>
      <c r="M1164" s="1" t="s">
        <v>46</v>
      </c>
      <c r="N1164" s="1" t="s">
        <v>46</v>
      </c>
      <c r="O1164" s="1" t="s">
        <v>46</v>
      </c>
      <c r="P1164" s="1" t="s">
        <v>46</v>
      </c>
      <c r="Q1164" s="11" t="str">
        <f>IF(OR(SMS[[#This Row],[El mensaje es asertivo, sin maltrato]]="No Cumple",SMS[[#This Row],[No brinda información sensible o falsa que afecte al cliente o la aplicación]]="No Cumple"),"No Cumple","Cumple")</f>
        <v>Cumple</v>
      </c>
      <c r="R1164" s="1" t="s">
        <v>131</v>
      </c>
      <c r="S1164" s="4">
        <v>1</v>
      </c>
      <c r="T1164" s="9">
        <f>IF(SMS[[#This Row],[Legal]]="No Cumple",0,SMS[[#This Row],[Nota]])</f>
        <v>1</v>
      </c>
    </row>
    <row r="1165" spans="1:20" x14ac:dyDescent="0.25">
      <c r="A1165" s="1" t="str">
        <f>SMS[[#This Row],[ID Asesor]]&amp;SMS[[#This Row],[Fecha Monitoreo]]</f>
        <v>364445894</v>
      </c>
      <c r="B1165" s="2">
        <v>45894</v>
      </c>
      <c r="C1165" s="1" t="s">
        <v>59</v>
      </c>
      <c r="D1165" s="1">
        <v>3644</v>
      </c>
      <c r="E1165" s="2">
        <v>45894</v>
      </c>
      <c r="F1165" s="3">
        <v>0.63958333333333328</v>
      </c>
      <c r="G1165" s="1" t="s">
        <v>51</v>
      </c>
      <c r="H1165" s="1" t="s">
        <v>52</v>
      </c>
      <c r="I1165" s="1" t="s">
        <v>46</v>
      </c>
      <c r="J1165" s="1" t="s">
        <v>46</v>
      </c>
      <c r="K1165" s="1" t="s">
        <v>46</v>
      </c>
      <c r="L1165" s="1" t="s">
        <v>46</v>
      </c>
      <c r="M1165" s="1" t="s">
        <v>46</v>
      </c>
      <c r="N1165" s="1" t="s">
        <v>46</v>
      </c>
      <c r="O1165" s="1" t="s">
        <v>46</v>
      </c>
      <c r="P1165" s="1" t="s">
        <v>46</v>
      </c>
      <c r="Q1165" s="11" t="str">
        <f>IF(OR(SMS[[#This Row],[El mensaje es asertivo, sin maltrato]]="No Cumple",SMS[[#This Row],[No brinda información sensible o falsa que afecte al cliente o la aplicación]]="No Cumple"),"No Cumple","Cumple")</f>
        <v>Cumple</v>
      </c>
      <c r="R1165" s="1" t="s">
        <v>75</v>
      </c>
      <c r="S1165" s="4">
        <v>1</v>
      </c>
      <c r="T1165" s="9">
        <f>IF(SMS[[#This Row],[Legal]]="No Cumple",0,SMS[[#This Row],[Nota]])</f>
        <v>1</v>
      </c>
    </row>
    <row r="1166" spans="1:20" x14ac:dyDescent="0.25">
      <c r="A1166" s="1" t="str">
        <f>SMS[[#This Row],[ID Asesor]]&amp;SMS[[#This Row],[Fecha Monitoreo]]</f>
        <v>396845894</v>
      </c>
      <c r="B1166" s="2">
        <v>45894</v>
      </c>
      <c r="C1166" s="1" t="s">
        <v>126</v>
      </c>
      <c r="D1166" s="1">
        <v>3968</v>
      </c>
      <c r="E1166" s="2">
        <v>45894</v>
      </c>
      <c r="F1166" s="3">
        <v>0.69930555555555551</v>
      </c>
      <c r="G1166" s="1" t="s">
        <v>58</v>
      </c>
      <c r="H1166" s="1" t="s">
        <v>52</v>
      </c>
      <c r="I1166" s="1" t="s">
        <v>46</v>
      </c>
      <c r="J1166" s="1" t="s">
        <v>46</v>
      </c>
      <c r="K1166" s="1" t="s">
        <v>46</v>
      </c>
      <c r="L1166" s="1" t="s">
        <v>46</v>
      </c>
      <c r="M1166" s="1" t="s">
        <v>46</v>
      </c>
      <c r="N1166" s="1" t="s">
        <v>46</v>
      </c>
      <c r="O1166" s="1" t="s">
        <v>46</v>
      </c>
      <c r="P1166" s="1" t="s">
        <v>46</v>
      </c>
      <c r="Q1166" s="11" t="str">
        <f>IF(OR(SMS[[#This Row],[El mensaje es asertivo, sin maltrato]]="No Cumple",SMS[[#This Row],[No brinda información sensible o falsa que afecte al cliente o la aplicación]]="No Cumple"),"No Cumple","Cumple")</f>
        <v>Cumple</v>
      </c>
      <c r="R1166" s="1" t="s">
        <v>131</v>
      </c>
      <c r="S1166" s="4">
        <v>1</v>
      </c>
      <c r="T1166" s="9">
        <f>IF(SMS[[#This Row],[Legal]]="No Cumple",0,SMS[[#This Row],[Nota]])</f>
        <v>1</v>
      </c>
    </row>
    <row r="1167" spans="1:20" x14ac:dyDescent="0.25">
      <c r="A1167" s="1" t="str">
        <f>SMS[[#This Row],[ID Asesor]]&amp;SMS[[#This Row],[Fecha Monitoreo]]</f>
        <v>359945894</v>
      </c>
      <c r="B1167" s="2">
        <v>45894</v>
      </c>
      <c r="C1167" s="1" t="s">
        <v>59</v>
      </c>
      <c r="D1167" s="1">
        <v>3599</v>
      </c>
      <c r="E1167" s="2">
        <v>45894</v>
      </c>
      <c r="F1167" s="3">
        <v>0.49513888888888891</v>
      </c>
      <c r="G1167" s="1" t="s">
        <v>60</v>
      </c>
      <c r="H1167" s="1" t="s">
        <v>52</v>
      </c>
      <c r="I1167" s="1" t="s">
        <v>46</v>
      </c>
      <c r="J1167" s="1" t="s">
        <v>46</v>
      </c>
      <c r="K1167" s="1" t="s">
        <v>46</v>
      </c>
      <c r="L1167" s="1" t="s">
        <v>46</v>
      </c>
      <c r="M1167" s="1" t="s">
        <v>46</v>
      </c>
      <c r="N1167" s="1" t="s">
        <v>46</v>
      </c>
      <c r="O1167" s="1" t="s">
        <v>46</v>
      </c>
      <c r="P1167" s="1" t="s">
        <v>46</v>
      </c>
      <c r="Q1167" s="11" t="str">
        <f>IF(OR(SMS[[#This Row],[El mensaje es asertivo, sin maltrato]]="No Cumple",SMS[[#This Row],[No brinda información sensible o falsa que afecte al cliente o la aplicación]]="No Cumple"),"No Cumple","Cumple")</f>
        <v>Cumple</v>
      </c>
      <c r="R1167" s="1" t="s">
        <v>75</v>
      </c>
      <c r="S1167" s="4">
        <v>1</v>
      </c>
      <c r="T1167" s="9">
        <f>IF(SMS[[#This Row],[Legal]]="No Cumple",0,SMS[[#This Row],[Nota]])</f>
        <v>1</v>
      </c>
    </row>
    <row r="1168" spans="1:20" x14ac:dyDescent="0.25">
      <c r="A1168" s="1" t="str">
        <f>SMS[[#This Row],[ID Asesor]]&amp;SMS[[#This Row],[Fecha Monitoreo]]</f>
        <v>408945894</v>
      </c>
      <c r="B1168" s="2">
        <v>45894</v>
      </c>
      <c r="C1168" s="1" t="s">
        <v>126</v>
      </c>
      <c r="D1168" s="1">
        <v>4089</v>
      </c>
      <c r="E1168" s="2">
        <v>45894</v>
      </c>
      <c r="F1168" s="3">
        <v>0.42222222222222222</v>
      </c>
      <c r="G1168" s="1" t="s">
        <v>58</v>
      </c>
      <c r="H1168" s="1" t="s">
        <v>52</v>
      </c>
      <c r="I1168" s="1" t="s">
        <v>46</v>
      </c>
      <c r="J1168" s="1" t="s">
        <v>46</v>
      </c>
      <c r="K1168" s="1" t="s">
        <v>46</v>
      </c>
      <c r="L1168" s="1" t="s">
        <v>46</v>
      </c>
      <c r="M1168" s="1" t="s">
        <v>46</v>
      </c>
      <c r="N1168" s="1" t="s">
        <v>46</v>
      </c>
      <c r="O1168" s="1" t="s">
        <v>46</v>
      </c>
      <c r="P1168" s="1" t="s">
        <v>46</v>
      </c>
      <c r="Q1168" s="11" t="str">
        <f>IF(OR(SMS[[#This Row],[El mensaje es asertivo, sin maltrato]]="No Cumple",SMS[[#This Row],[No brinda información sensible o falsa que afecte al cliente o la aplicación]]="No Cumple"),"No Cumple","Cumple")</f>
        <v>Cumple</v>
      </c>
      <c r="R1168" s="1" t="s">
        <v>131</v>
      </c>
      <c r="S1168" s="4">
        <v>1</v>
      </c>
      <c r="T1168" s="9">
        <f>IF(SMS[[#This Row],[Legal]]="No Cumple",0,SMS[[#This Row],[Nota]])</f>
        <v>1</v>
      </c>
    </row>
    <row r="1169" spans="1:20" x14ac:dyDescent="0.25">
      <c r="A1169" s="1" t="str">
        <f>SMS[[#This Row],[ID Asesor]]&amp;SMS[[#This Row],[Fecha Monitoreo]]</f>
        <v>326845894</v>
      </c>
      <c r="B1169" s="2">
        <v>45894</v>
      </c>
      <c r="C1169" s="1" t="s">
        <v>50</v>
      </c>
      <c r="D1169" s="1">
        <v>3268</v>
      </c>
      <c r="E1169" s="2">
        <v>45894</v>
      </c>
      <c r="F1169" s="3">
        <v>0.5083333333333333</v>
      </c>
      <c r="G1169" s="1" t="s">
        <v>51</v>
      </c>
      <c r="H1169" s="1" t="s">
        <v>52</v>
      </c>
      <c r="I1169" s="1" t="s">
        <v>46</v>
      </c>
      <c r="J1169" s="1" t="s">
        <v>46</v>
      </c>
      <c r="K1169" s="1" t="s">
        <v>46</v>
      </c>
      <c r="L1169" s="1" t="s">
        <v>46</v>
      </c>
      <c r="M1169" s="1" t="s">
        <v>46</v>
      </c>
      <c r="N1169" s="1" t="s">
        <v>46</v>
      </c>
      <c r="O1169" s="1" t="s">
        <v>46</v>
      </c>
      <c r="P1169" s="1" t="s">
        <v>46</v>
      </c>
      <c r="Q1169" s="11" t="str">
        <f>IF(OR(SMS[[#This Row],[El mensaje es asertivo, sin maltrato]]="No Cumple",SMS[[#This Row],[No brinda información sensible o falsa que afecte al cliente o la aplicación]]="No Cumple"),"No Cumple","Cumple")</f>
        <v>Cumple</v>
      </c>
      <c r="R1169" s="1" t="s">
        <v>2790</v>
      </c>
      <c r="S1169" s="4">
        <v>1</v>
      </c>
      <c r="T1169" s="9">
        <f>IF(SMS[[#This Row],[Legal]]="No Cumple",0,SMS[[#This Row],[Nota]])</f>
        <v>1</v>
      </c>
    </row>
    <row r="1170" spans="1:20" x14ac:dyDescent="0.25">
      <c r="A1170" s="1" t="str">
        <f>SMS[[#This Row],[ID Asesor]]&amp;SMS[[#This Row],[Fecha Monitoreo]]</f>
        <v>404245895</v>
      </c>
      <c r="B1170" s="2">
        <v>45895</v>
      </c>
      <c r="C1170" s="1" t="s">
        <v>50</v>
      </c>
      <c r="D1170" s="1">
        <v>4042</v>
      </c>
      <c r="E1170" s="2">
        <v>45895</v>
      </c>
      <c r="F1170" s="3">
        <v>0.40833333333333333</v>
      </c>
      <c r="G1170" s="1" t="s">
        <v>58</v>
      </c>
      <c r="H1170" s="1" t="s">
        <v>52</v>
      </c>
      <c r="I1170" s="1" t="s">
        <v>46</v>
      </c>
      <c r="J1170" s="1" t="s">
        <v>46</v>
      </c>
      <c r="K1170" s="1" t="s">
        <v>46</v>
      </c>
      <c r="L1170" s="1" t="s">
        <v>46</v>
      </c>
      <c r="M1170" s="1" t="s">
        <v>46</v>
      </c>
      <c r="N1170" s="1" t="s">
        <v>46</v>
      </c>
      <c r="O1170" s="1" t="s">
        <v>46</v>
      </c>
      <c r="P1170" s="1" t="s">
        <v>46</v>
      </c>
      <c r="Q1170" s="11" t="str">
        <f>IF(OR(SMS[[#This Row],[El mensaje es asertivo, sin maltrato]]="No Cumple",SMS[[#This Row],[No brinda información sensible o falsa que afecte al cliente o la aplicación]]="No Cumple"),"No Cumple","Cumple")</f>
        <v>Cumple</v>
      </c>
      <c r="R1170" s="1" t="s">
        <v>2791</v>
      </c>
      <c r="S1170" s="4">
        <v>1</v>
      </c>
      <c r="T1170" s="9">
        <f>IF(SMS[[#This Row],[Legal]]="No Cumple",0,SMS[[#This Row],[Nota]])</f>
        <v>1</v>
      </c>
    </row>
    <row r="1171" spans="1:20" x14ac:dyDescent="0.25">
      <c r="A1171" s="1" t="str">
        <f>SMS[[#This Row],[ID Asesor]]&amp;SMS[[#This Row],[Fecha Monitoreo]]</f>
        <v>356545895</v>
      </c>
      <c r="B1171" s="2">
        <v>45895</v>
      </c>
      <c r="C1171" s="1" t="s">
        <v>50</v>
      </c>
      <c r="D1171" s="1">
        <v>3565</v>
      </c>
      <c r="E1171" s="2">
        <v>45895</v>
      </c>
      <c r="F1171" s="3">
        <v>0.46805555555555556</v>
      </c>
      <c r="G1171" s="1" t="s">
        <v>43</v>
      </c>
      <c r="H1171" s="1" t="s">
        <v>52</v>
      </c>
      <c r="I1171" s="1" t="s">
        <v>47</v>
      </c>
      <c r="J1171" s="1" t="s">
        <v>46</v>
      </c>
      <c r="K1171" s="1" t="s">
        <v>46</v>
      </c>
      <c r="L1171" s="1" t="s">
        <v>46</v>
      </c>
      <c r="M1171" s="1" t="s">
        <v>46</v>
      </c>
      <c r="N1171" s="1" t="s">
        <v>46</v>
      </c>
      <c r="O1171" s="1" t="s">
        <v>46</v>
      </c>
      <c r="P1171" s="1" t="s">
        <v>46</v>
      </c>
      <c r="Q1171" s="11" t="str">
        <f>IF(OR(SMS[[#This Row],[El mensaje es asertivo, sin maltrato]]="No Cumple",SMS[[#This Row],[No brinda información sensible o falsa que afecte al cliente o la aplicación]]="No Cumple"),"No Cumple","Cumple")</f>
        <v>Cumple</v>
      </c>
      <c r="R1171" s="1" t="s">
        <v>2792</v>
      </c>
      <c r="S1171" s="4">
        <v>0.85</v>
      </c>
      <c r="T1171" s="9">
        <f>IF(SMS[[#This Row],[Legal]]="No Cumple",0,SMS[[#This Row],[Nota]])</f>
        <v>0.85</v>
      </c>
    </row>
    <row r="1172" spans="1:20" x14ac:dyDescent="0.25">
      <c r="A1172" s="1" t="str">
        <f>SMS[[#This Row],[ID Asesor]]&amp;SMS[[#This Row],[Fecha Monitoreo]]</f>
        <v>388845895</v>
      </c>
      <c r="B1172" s="2">
        <v>45895</v>
      </c>
      <c r="C1172" s="1" t="s">
        <v>50</v>
      </c>
      <c r="D1172" s="1">
        <v>3888</v>
      </c>
      <c r="E1172" s="2">
        <v>45895</v>
      </c>
      <c r="F1172" s="3">
        <v>0.46527777777777779</v>
      </c>
      <c r="G1172" s="1" t="s">
        <v>43</v>
      </c>
      <c r="H1172" s="1" t="s">
        <v>52</v>
      </c>
      <c r="I1172" s="1" t="s">
        <v>46</v>
      </c>
      <c r="J1172" s="1" t="s">
        <v>46</v>
      </c>
      <c r="K1172" s="1" t="s">
        <v>46</v>
      </c>
      <c r="L1172" s="1" t="s">
        <v>46</v>
      </c>
      <c r="M1172" s="1" t="s">
        <v>46</v>
      </c>
      <c r="N1172" s="1" t="s">
        <v>46</v>
      </c>
      <c r="O1172" s="1" t="s">
        <v>46</v>
      </c>
      <c r="P1172" s="1" t="s">
        <v>46</v>
      </c>
      <c r="Q1172" s="11" t="str">
        <f>IF(OR(SMS[[#This Row],[El mensaje es asertivo, sin maltrato]]="No Cumple",SMS[[#This Row],[No brinda información sensible o falsa que afecte al cliente o la aplicación]]="No Cumple"),"No Cumple","Cumple")</f>
        <v>Cumple</v>
      </c>
      <c r="R1172" s="1" t="s">
        <v>2793</v>
      </c>
      <c r="S1172" s="4">
        <v>1</v>
      </c>
      <c r="T1172" s="9">
        <f>IF(SMS[[#This Row],[Legal]]="No Cumple",0,SMS[[#This Row],[Nota]])</f>
        <v>1</v>
      </c>
    </row>
    <row r="1173" spans="1:20" x14ac:dyDescent="0.25">
      <c r="A1173" s="1" t="str">
        <f>SMS[[#This Row],[ID Asesor]]&amp;SMS[[#This Row],[Fecha Monitoreo]]</f>
        <v>355645895</v>
      </c>
      <c r="B1173" s="2">
        <v>45895</v>
      </c>
      <c r="C1173" s="1" t="s">
        <v>696</v>
      </c>
      <c r="D1173" s="1">
        <v>3556</v>
      </c>
      <c r="E1173" s="2">
        <v>45895</v>
      </c>
      <c r="F1173" s="3">
        <v>0.57152777777777775</v>
      </c>
      <c r="G1173" s="1" t="s">
        <v>58</v>
      </c>
      <c r="H1173" s="1" t="s">
        <v>52</v>
      </c>
      <c r="I1173" s="1" t="s">
        <v>46</v>
      </c>
      <c r="J1173" s="1" t="s">
        <v>46</v>
      </c>
      <c r="K1173" s="1" t="s">
        <v>46</v>
      </c>
      <c r="L1173" s="1" t="s">
        <v>46</v>
      </c>
      <c r="M1173" s="1" t="s">
        <v>46</v>
      </c>
      <c r="N1173" s="1" t="s">
        <v>46</v>
      </c>
      <c r="O1173" s="1" t="s">
        <v>46</v>
      </c>
      <c r="P1173" s="1" t="s">
        <v>46</v>
      </c>
      <c r="Q1173" s="11" t="str">
        <f>IF(OR(SMS[[#This Row],[El mensaje es asertivo, sin maltrato]]="No Cumple",SMS[[#This Row],[No brinda información sensible o falsa que afecte al cliente o la aplicación]]="No Cumple"),"No Cumple","Cumple")</f>
        <v>Cumple</v>
      </c>
      <c r="R1173" s="1" t="s">
        <v>699</v>
      </c>
      <c r="S1173" s="4">
        <v>1</v>
      </c>
      <c r="T1173" s="9">
        <f>IF(SMS[[#This Row],[Legal]]="No Cumple",0,SMS[[#This Row],[Nota]])</f>
        <v>1</v>
      </c>
    </row>
    <row r="1174" spans="1:20" x14ac:dyDescent="0.25">
      <c r="A1174" s="1" t="str">
        <f>SMS[[#This Row],[ID Asesor]]&amp;SMS[[#This Row],[Fecha Monitoreo]]</f>
        <v>372445895</v>
      </c>
      <c r="B1174" s="2">
        <v>45895</v>
      </c>
      <c r="C1174" s="1" t="s">
        <v>696</v>
      </c>
      <c r="D1174" s="1">
        <v>3724</v>
      </c>
      <c r="E1174" s="2">
        <v>45895</v>
      </c>
      <c r="F1174" s="3">
        <v>0.38472222222222224</v>
      </c>
      <c r="G1174" s="1" t="s">
        <v>51</v>
      </c>
      <c r="H1174" s="1" t="s">
        <v>52</v>
      </c>
      <c r="I1174" s="1" t="s">
        <v>46</v>
      </c>
      <c r="J1174" s="1" t="s">
        <v>46</v>
      </c>
      <c r="K1174" s="1" t="s">
        <v>46</v>
      </c>
      <c r="L1174" s="1" t="s">
        <v>46</v>
      </c>
      <c r="M1174" s="1" t="s">
        <v>46</v>
      </c>
      <c r="N1174" s="1" t="s">
        <v>46</v>
      </c>
      <c r="O1174" s="1" t="s">
        <v>46</v>
      </c>
      <c r="P1174" s="1" t="s">
        <v>46</v>
      </c>
      <c r="Q1174" s="11" t="str">
        <f>IF(OR(SMS[[#This Row],[El mensaje es asertivo, sin maltrato]]="No Cumple",SMS[[#This Row],[No brinda información sensible o falsa que afecte al cliente o la aplicación]]="No Cumple"),"No Cumple","Cumple")</f>
        <v>Cumple</v>
      </c>
      <c r="R1174" s="1" t="s">
        <v>699</v>
      </c>
      <c r="S1174" s="4">
        <v>1</v>
      </c>
      <c r="T1174" s="9">
        <f>IF(SMS[[#This Row],[Legal]]="No Cumple",0,SMS[[#This Row],[Nota]])</f>
        <v>1</v>
      </c>
    </row>
    <row r="1175" spans="1:20" x14ac:dyDescent="0.25">
      <c r="A1175" s="1" t="str">
        <f>SMS[[#This Row],[ID Asesor]]&amp;SMS[[#This Row],[Fecha Monitoreo]]</f>
        <v>325045895</v>
      </c>
      <c r="B1175" s="2">
        <v>45895</v>
      </c>
      <c r="C1175" s="1" t="s">
        <v>696</v>
      </c>
      <c r="D1175" s="1">
        <v>3250</v>
      </c>
      <c r="E1175" s="2">
        <v>45895</v>
      </c>
      <c r="F1175" s="3">
        <v>0.58958333333333335</v>
      </c>
      <c r="G1175" s="1" t="s">
        <v>51</v>
      </c>
      <c r="H1175" s="1" t="s">
        <v>52</v>
      </c>
      <c r="I1175" s="1" t="s">
        <v>46</v>
      </c>
      <c r="J1175" s="1" t="s">
        <v>46</v>
      </c>
      <c r="K1175" s="1" t="s">
        <v>46</v>
      </c>
      <c r="L1175" s="1" t="s">
        <v>46</v>
      </c>
      <c r="M1175" s="1" t="s">
        <v>46</v>
      </c>
      <c r="N1175" s="1" t="s">
        <v>46</v>
      </c>
      <c r="O1175" s="1" t="s">
        <v>46</v>
      </c>
      <c r="P1175" s="1" t="s">
        <v>46</v>
      </c>
      <c r="Q1175" s="11" t="str">
        <f>IF(OR(SMS[[#This Row],[El mensaje es asertivo, sin maltrato]]="No Cumple",SMS[[#This Row],[No brinda información sensible o falsa que afecte al cliente o la aplicación]]="No Cumple"),"No Cumple","Cumple")</f>
        <v>Cumple</v>
      </c>
      <c r="R1175" s="1" t="s">
        <v>699</v>
      </c>
      <c r="S1175" s="4">
        <v>1</v>
      </c>
      <c r="T1175" s="9">
        <f>IF(SMS[[#This Row],[Legal]]="No Cumple",0,SMS[[#This Row],[Nota]])</f>
        <v>1</v>
      </c>
    </row>
    <row r="1176" spans="1:20" x14ac:dyDescent="0.25">
      <c r="A1176" s="1" t="str">
        <f>SMS[[#This Row],[ID Asesor]]&amp;SMS[[#This Row],[Fecha Monitoreo]]</f>
        <v>394045895</v>
      </c>
      <c r="B1176" s="2">
        <v>45895</v>
      </c>
      <c r="C1176" s="1" t="s">
        <v>696</v>
      </c>
      <c r="D1176" s="1">
        <v>3940</v>
      </c>
      <c r="E1176" s="2">
        <v>45895</v>
      </c>
      <c r="F1176" s="3">
        <v>0.47708333333333336</v>
      </c>
      <c r="G1176" s="1" t="s">
        <v>58</v>
      </c>
      <c r="H1176" s="1" t="s">
        <v>52</v>
      </c>
      <c r="I1176" s="1" t="s">
        <v>46</v>
      </c>
      <c r="J1176" s="1" t="s">
        <v>46</v>
      </c>
      <c r="K1176" s="1" t="s">
        <v>46</v>
      </c>
      <c r="L1176" s="1" t="s">
        <v>46</v>
      </c>
      <c r="M1176" s="1" t="s">
        <v>46</v>
      </c>
      <c r="N1176" s="1" t="s">
        <v>46</v>
      </c>
      <c r="O1176" s="1" t="s">
        <v>46</v>
      </c>
      <c r="P1176" s="1" t="s">
        <v>46</v>
      </c>
      <c r="Q1176" s="11" t="str">
        <f>IF(OR(SMS[[#This Row],[El mensaje es asertivo, sin maltrato]]="No Cumple",SMS[[#This Row],[No brinda información sensible o falsa que afecte al cliente o la aplicación]]="No Cumple"),"No Cumple","Cumple")</f>
        <v>Cumple</v>
      </c>
      <c r="R1176" s="1" t="s">
        <v>699</v>
      </c>
      <c r="S1176" s="4">
        <v>1</v>
      </c>
      <c r="T1176" s="9">
        <f>IF(SMS[[#This Row],[Legal]]="No Cumple",0,SMS[[#This Row],[Nota]])</f>
        <v>1</v>
      </c>
    </row>
    <row r="1177" spans="1:20" x14ac:dyDescent="0.25">
      <c r="A1177" s="1" t="str">
        <f>SMS[[#This Row],[ID Asesor]]&amp;SMS[[#This Row],[Fecha Monitoreo]]</f>
        <v>283345895</v>
      </c>
      <c r="B1177" s="2">
        <v>45895</v>
      </c>
      <c r="C1177" s="1" t="s">
        <v>42</v>
      </c>
      <c r="D1177" s="1">
        <v>2833</v>
      </c>
      <c r="E1177" s="2">
        <v>45895</v>
      </c>
      <c r="F1177" s="3">
        <v>0.5</v>
      </c>
      <c r="G1177" s="1" t="s">
        <v>60</v>
      </c>
      <c r="H1177" s="1" t="s">
        <v>52</v>
      </c>
      <c r="I1177" s="1" t="s">
        <v>46</v>
      </c>
      <c r="J1177" s="1" t="s">
        <v>46</v>
      </c>
      <c r="K1177" s="1" t="s">
        <v>46</v>
      </c>
      <c r="L1177" s="1" t="s">
        <v>46</v>
      </c>
      <c r="M1177" s="1" t="s">
        <v>46</v>
      </c>
      <c r="N1177" s="1" t="s">
        <v>47</v>
      </c>
      <c r="O1177" s="1" t="s">
        <v>46</v>
      </c>
      <c r="P1177" s="1" t="s">
        <v>46</v>
      </c>
      <c r="Q1177" s="11" t="str">
        <f>IF(OR(SMS[[#This Row],[El mensaje es asertivo, sin maltrato]]="No Cumple",SMS[[#This Row],[No brinda información sensible o falsa que afecte al cliente o la aplicación]]="No Cumple"),"No Cumple","Cumple")</f>
        <v>Cumple</v>
      </c>
      <c r="R1177" s="1" t="s">
        <v>111</v>
      </c>
      <c r="S1177" s="4">
        <v>0.85</v>
      </c>
      <c r="T1177" s="9">
        <f>IF(SMS[[#This Row],[Legal]]="No Cumple",0,SMS[[#This Row],[Nota]])</f>
        <v>0.85</v>
      </c>
    </row>
    <row r="1178" spans="1:20" x14ac:dyDescent="0.25">
      <c r="A1178" s="1" t="str">
        <f>SMS[[#This Row],[ID Asesor]]&amp;SMS[[#This Row],[Fecha Monitoreo]]</f>
        <v>301145895</v>
      </c>
      <c r="B1178" s="2">
        <v>45895</v>
      </c>
      <c r="C1178" s="1" t="s">
        <v>42</v>
      </c>
      <c r="D1178" s="1">
        <v>3011</v>
      </c>
      <c r="E1178" s="2">
        <v>45895</v>
      </c>
      <c r="F1178" s="3">
        <v>0.51180555555555551</v>
      </c>
      <c r="G1178" s="1" t="s">
        <v>51</v>
      </c>
      <c r="H1178" s="1" t="s">
        <v>52</v>
      </c>
      <c r="I1178" s="1" t="s">
        <v>46</v>
      </c>
      <c r="J1178" s="1" t="s">
        <v>46</v>
      </c>
      <c r="K1178" s="1" t="s">
        <v>46</v>
      </c>
      <c r="L1178" s="1" t="s">
        <v>46</v>
      </c>
      <c r="M1178" s="1" t="s">
        <v>46</v>
      </c>
      <c r="N1178" s="1" t="s">
        <v>46</v>
      </c>
      <c r="O1178" s="1" t="s">
        <v>46</v>
      </c>
      <c r="P1178" s="1" t="s">
        <v>46</v>
      </c>
      <c r="Q1178" s="11" t="str">
        <f>IF(OR(SMS[[#This Row],[El mensaje es asertivo, sin maltrato]]="No Cumple",SMS[[#This Row],[No brinda información sensible o falsa que afecte al cliente o la aplicación]]="No Cumple"),"No Cumple","Cumple")</f>
        <v>Cumple</v>
      </c>
      <c r="R1178" s="1" t="s">
        <v>100</v>
      </c>
      <c r="S1178" s="4">
        <v>1</v>
      </c>
      <c r="T1178" s="9">
        <f>IF(SMS[[#This Row],[Legal]]="No Cumple",0,SMS[[#This Row],[Nota]])</f>
        <v>1</v>
      </c>
    </row>
    <row r="1179" spans="1:20" x14ac:dyDescent="0.25">
      <c r="A1179" s="1" t="str">
        <f>SMS[[#This Row],[ID Asesor]]&amp;SMS[[#This Row],[Fecha Monitoreo]]</f>
        <v>409045895</v>
      </c>
      <c r="B1179" s="2">
        <v>45895</v>
      </c>
      <c r="C1179" s="1" t="s">
        <v>126</v>
      </c>
      <c r="D1179" s="1">
        <v>4090</v>
      </c>
      <c r="E1179" s="2">
        <v>45895</v>
      </c>
      <c r="F1179" s="3">
        <v>0.6958333333333333</v>
      </c>
      <c r="G1179" s="1" t="s">
        <v>51</v>
      </c>
      <c r="H1179" s="1" t="s">
        <v>52</v>
      </c>
      <c r="I1179" s="1" t="s">
        <v>46</v>
      </c>
      <c r="J1179" s="1" t="s">
        <v>46</v>
      </c>
      <c r="K1179" s="1" t="s">
        <v>46</v>
      </c>
      <c r="L1179" s="1" t="s">
        <v>46</v>
      </c>
      <c r="M1179" s="1" t="s">
        <v>46</v>
      </c>
      <c r="N1179" s="1" t="s">
        <v>46</v>
      </c>
      <c r="O1179" s="1" t="s">
        <v>46</v>
      </c>
      <c r="P1179" s="1" t="s">
        <v>46</v>
      </c>
      <c r="Q1179" s="11" t="str">
        <f>IF(OR(SMS[[#This Row],[El mensaje es asertivo, sin maltrato]]="No Cumple",SMS[[#This Row],[No brinda información sensible o falsa que afecte al cliente o la aplicación]]="No Cumple"),"No Cumple","Cumple")</f>
        <v>Cumple</v>
      </c>
      <c r="R1179" s="1" t="s">
        <v>131</v>
      </c>
      <c r="S1179" s="4">
        <v>1</v>
      </c>
      <c r="T1179" s="9">
        <f>IF(SMS[[#This Row],[Legal]]="No Cumple",0,SMS[[#This Row],[Nota]])</f>
        <v>1</v>
      </c>
    </row>
    <row r="1180" spans="1:20" x14ac:dyDescent="0.25">
      <c r="A1180" s="1" t="str">
        <f>SMS[[#This Row],[ID Asesor]]&amp;SMS[[#This Row],[Fecha Monitoreo]]</f>
        <v>374545895</v>
      </c>
      <c r="B1180" s="2">
        <v>45895</v>
      </c>
      <c r="C1180" s="1" t="s">
        <v>126</v>
      </c>
      <c r="D1180" s="1">
        <v>3745</v>
      </c>
      <c r="E1180" s="2">
        <v>45895</v>
      </c>
      <c r="F1180" s="3">
        <v>0.64027777777777772</v>
      </c>
      <c r="G1180" s="1" t="s">
        <v>51</v>
      </c>
      <c r="H1180" s="1" t="s">
        <v>52</v>
      </c>
      <c r="I1180" s="1" t="s">
        <v>46</v>
      </c>
      <c r="J1180" s="1" t="s">
        <v>46</v>
      </c>
      <c r="K1180" s="1" t="s">
        <v>46</v>
      </c>
      <c r="L1180" s="1" t="s">
        <v>46</v>
      </c>
      <c r="M1180" s="1" t="s">
        <v>46</v>
      </c>
      <c r="N1180" s="1" t="s">
        <v>46</v>
      </c>
      <c r="O1180" s="1" t="s">
        <v>46</v>
      </c>
      <c r="P1180" s="1" t="s">
        <v>46</v>
      </c>
      <c r="Q1180" s="11" t="str">
        <f>IF(OR(SMS[[#This Row],[El mensaje es asertivo, sin maltrato]]="No Cumple",SMS[[#This Row],[No brinda información sensible o falsa que afecte al cliente o la aplicación]]="No Cumple"),"No Cumple","Cumple")</f>
        <v>Cumple</v>
      </c>
      <c r="R1180" s="1" t="s">
        <v>131</v>
      </c>
      <c r="S1180" s="4">
        <v>1</v>
      </c>
      <c r="T1180" s="9">
        <f>IF(SMS[[#This Row],[Legal]]="No Cumple",0,SMS[[#This Row],[Nota]])</f>
        <v>1</v>
      </c>
    </row>
    <row r="1181" spans="1:20" x14ac:dyDescent="0.25">
      <c r="A1181" s="1" t="str">
        <f>SMS[[#This Row],[ID Asesor]]&amp;SMS[[#This Row],[Fecha Monitoreo]]</f>
        <v>402245895</v>
      </c>
      <c r="B1181" s="2">
        <v>45895</v>
      </c>
      <c r="C1181" s="1" t="s">
        <v>126</v>
      </c>
      <c r="D1181" s="1">
        <v>4022</v>
      </c>
      <c r="E1181" s="2">
        <v>45895</v>
      </c>
      <c r="F1181" s="3">
        <v>0.69236111111111109</v>
      </c>
      <c r="G1181" s="1" t="s">
        <v>51</v>
      </c>
      <c r="H1181" s="1" t="s">
        <v>52</v>
      </c>
      <c r="I1181" s="1" t="s">
        <v>46</v>
      </c>
      <c r="J1181" s="1" t="s">
        <v>46</v>
      </c>
      <c r="K1181" s="1" t="s">
        <v>46</v>
      </c>
      <c r="L1181" s="1" t="s">
        <v>46</v>
      </c>
      <c r="M1181" s="1" t="s">
        <v>46</v>
      </c>
      <c r="N1181" s="1" t="s">
        <v>46</v>
      </c>
      <c r="O1181" s="1" t="s">
        <v>46</v>
      </c>
      <c r="P1181" s="1" t="s">
        <v>46</v>
      </c>
      <c r="Q1181" s="11" t="str">
        <f>IF(OR(SMS[[#This Row],[El mensaje es asertivo, sin maltrato]]="No Cumple",SMS[[#This Row],[No brinda información sensible o falsa que afecte al cliente o la aplicación]]="No Cumple"),"No Cumple","Cumple")</f>
        <v>Cumple</v>
      </c>
      <c r="R1181" s="1" t="s">
        <v>131</v>
      </c>
      <c r="S1181" s="4">
        <v>1</v>
      </c>
      <c r="T1181" s="9">
        <f>IF(SMS[[#This Row],[Legal]]="No Cumple",0,SMS[[#This Row],[Nota]])</f>
        <v>1</v>
      </c>
    </row>
    <row r="1182" spans="1:20" x14ac:dyDescent="0.25">
      <c r="A1182" s="1" t="str">
        <f>SMS[[#This Row],[ID Asesor]]&amp;SMS[[#This Row],[Fecha Monitoreo]]</f>
        <v>338245895</v>
      </c>
      <c r="B1182" s="2">
        <v>45895</v>
      </c>
      <c r="C1182" s="1" t="s">
        <v>126</v>
      </c>
      <c r="D1182" s="1">
        <v>3382</v>
      </c>
      <c r="E1182" s="2">
        <v>45895</v>
      </c>
      <c r="F1182" s="3">
        <v>0.56874999999999998</v>
      </c>
      <c r="G1182" s="1" t="s">
        <v>58</v>
      </c>
      <c r="H1182" s="1" t="s">
        <v>52</v>
      </c>
      <c r="I1182" s="1" t="s">
        <v>46</v>
      </c>
      <c r="J1182" s="1" t="s">
        <v>46</v>
      </c>
      <c r="K1182" s="1" t="s">
        <v>46</v>
      </c>
      <c r="L1182" s="1" t="s">
        <v>46</v>
      </c>
      <c r="M1182" s="1" t="s">
        <v>46</v>
      </c>
      <c r="N1182" s="1" t="s">
        <v>46</v>
      </c>
      <c r="O1182" s="1" t="s">
        <v>46</v>
      </c>
      <c r="P1182" s="1" t="s">
        <v>46</v>
      </c>
      <c r="Q1182" s="11" t="str">
        <f>IF(OR(SMS[[#This Row],[El mensaje es asertivo, sin maltrato]]="No Cumple",SMS[[#This Row],[No brinda información sensible o falsa que afecte al cliente o la aplicación]]="No Cumple"),"No Cumple","Cumple")</f>
        <v>Cumple</v>
      </c>
      <c r="R1182" s="1" t="s">
        <v>131</v>
      </c>
      <c r="S1182" s="4">
        <v>1</v>
      </c>
      <c r="T1182" s="9">
        <f>IF(SMS[[#This Row],[Legal]]="No Cumple",0,SMS[[#This Row],[Nota]])</f>
        <v>1</v>
      </c>
    </row>
    <row r="1183" spans="1:20" x14ac:dyDescent="0.25">
      <c r="A1183" s="1" t="str">
        <f>SMS[[#This Row],[ID Asesor]]&amp;SMS[[#This Row],[Fecha Monitoreo]]</f>
        <v>387645895</v>
      </c>
      <c r="B1183" s="2">
        <v>45895</v>
      </c>
      <c r="C1183" s="1" t="s">
        <v>59</v>
      </c>
      <c r="D1183" s="1">
        <v>3876</v>
      </c>
      <c r="E1183" s="2">
        <v>45895</v>
      </c>
      <c r="F1183" s="3">
        <v>0.64861111111111114</v>
      </c>
      <c r="G1183" s="1" t="s">
        <v>51</v>
      </c>
      <c r="H1183" s="1" t="s">
        <v>52</v>
      </c>
      <c r="I1183" s="1" t="s">
        <v>46</v>
      </c>
      <c r="J1183" s="1" t="s">
        <v>46</v>
      </c>
      <c r="K1183" s="1" t="s">
        <v>46</v>
      </c>
      <c r="L1183" s="1" t="s">
        <v>46</v>
      </c>
      <c r="M1183" s="1" t="s">
        <v>46</v>
      </c>
      <c r="N1183" s="1" t="s">
        <v>46</v>
      </c>
      <c r="O1183" s="1" t="s">
        <v>46</v>
      </c>
      <c r="P1183" s="1" t="s">
        <v>46</v>
      </c>
      <c r="Q1183" s="11" t="str">
        <f>IF(OR(SMS[[#This Row],[El mensaje es asertivo, sin maltrato]]="No Cumple",SMS[[#This Row],[No brinda información sensible o falsa que afecte al cliente o la aplicación]]="No Cumple"),"No Cumple","Cumple")</f>
        <v>Cumple</v>
      </c>
      <c r="R1183" s="1" t="s">
        <v>75</v>
      </c>
      <c r="S1183" s="4">
        <v>1</v>
      </c>
      <c r="T1183" s="9">
        <f>IF(SMS[[#This Row],[Legal]]="No Cumple",0,SMS[[#This Row],[Nota]])</f>
        <v>1</v>
      </c>
    </row>
    <row r="1184" spans="1:20" x14ac:dyDescent="0.25">
      <c r="A1184" s="1" t="str">
        <f>SMS[[#This Row],[ID Asesor]]&amp;SMS[[#This Row],[Fecha Monitoreo]]</f>
        <v>374945895</v>
      </c>
      <c r="B1184" s="2">
        <v>45895</v>
      </c>
      <c r="C1184" s="1" t="s">
        <v>59</v>
      </c>
      <c r="D1184" s="1">
        <v>3749</v>
      </c>
      <c r="E1184" s="2">
        <v>45895</v>
      </c>
      <c r="F1184" s="3">
        <v>0.54027777777777775</v>
      </c>
      <c r="G1184" s="1" t="s">
        <v>43</v>
      </c>
      <c r="H1184" s="1" t="s">
        <v>52</v>
      </c>
      <c r="I1184" s="1" t="s">
        <v>46</v>
      </c>
      <c r="J1184" s="1" t="s">
        <v>46</v>
      </c>
      <c r="K1184" s="1" t="s">
        <v>46</v>
      </c>
      <c r="L1184" s="1" t="s">
        <v>46</v>
      </c>
      <c r="M1184" s="1" t="s">
        <v>46</v>
      </c>
      <c r="N1184" s="1" t="s">
        <v>46</v>
      </c>
      <c r="O1184" s="1" t="s">
        <v>46</v>
      </c>
      <c r="P1184" s="1" t="s">
        <v>46</v>
      </c>
      <c r="Q1184" s="11" t="str">
        <f>IF(OR(SMS[[#This Row],[El mensaje es asertivo, sin maltrato]]="No Cumple",SMS[[#This Row],[No brinda información sensible o falsa que afecte al cliente o la aplicación]]="No Cumple"),"No Cumple","Cumple")</f>
        <v>Cumple</v>
      </c>
      <c r="R1184" s="1" t="s">
        <v>75</v>
      </c>
      <c r="S1184" s="4">
        <v>1</v>
      </c>
      <c r="T1184" s="9">
        <f>IF(SMS[[#This Row],[Legal]]="No Cumple",0,SMS[[#This Row],[Nota]])</f>
        <v>1</v>
      </c>
    </row>
    <row r="1185" spans="1:20" x14ac:dyDescent="0.25">
      <c r="A1185" s="1" t="str">
        <f>SMS[[#This Row],[ID Asesor]]&amp;SMS[[#This Row],[Fecha Monitoreo]]</f>
        <v>270945895</v>
      </c>
      <c r="B1185" s="2">
        <v>45895</v>
      </c>
      <c r="C1185" s="1" t="s">
        <v>59</v>
      </c>
      <c r="D1185" s="1">
        <v>2709</v>
      </c>
      <c r="E1185" s="2">
        <v>45895</v>
      </c>
      <c r="F1185" s="3">
        <v>0.68888888888888888</v>
      </c>
      <c r="G1185" s="1" t="s">
        <v>51</v>
      </c>
      <c r="H1185" s="1" t="s">
        <v>52</v>
      </c>
      <c r="I1185" s="1" t="s">
        <v>46</v>
      </c>
      <c r="J1185" s="1" t="s">
        <v>46</v>
      </c>
      <c r="K1185" s="1" t="s">
        <v>46</v>
      </c>
      <c r="L1185" s="1" t="s">
        <v>46</v>
      </c>
      <c r="M1185" s="1" t="s">
        <v>46</v>
      </c>
      <c r="N1185" s="1" t="s">
        <v>46</v>
      </c>
      <c r="O1185" s="1" t="s">
        <v>46</v>
      </c>
      <c r="P1185" s="1" t="s">
        <v>46</v>
      </c>
      <c r="Q1185" s="11" t="str">
        <f>IF(OR(SMS[[#This Row],[El mensaje es asertivo, sin maltrato]]="No Cumple",SMS[[#This Row],[No brinda información sensible o falsa que afecte al cliente o la aplicación]]="No Cumple"),"No Cumple","Cumple")</f>
        <v>Cumple</v>
      </c>
      <c r="R1185" s="1" t="s">
        <v>75</v>
      </c>
      <c r="S1185" s="4">
        <v>1</v>
      </c>
      <c r="T1185" s="9">
        <f>IF(SMS[[#This Row],[Legal]]="No Cumple",0,SMS[[#This Row],[Nota]])</f>
        <v>1</v>
      </c>
    </row>
    <row r="1186" spans="1:20" x14ac:dyDescent="0.25">
      <c r="A1186" s="1" t="str">
        <f>SMS[[#This Row],[ID Asesor]]&amp;SMS[[#This Row],[Fecha Monitoreo]]</f>
        <v>387445895</v>
      </c>
      <c r="B1186" s="2">
        <v>45895</v>
      </c>
      <c r="C1186" s="1" t="s">
        <v>59</v>
      </c>
      <c r="D1186" s="1">
        <v>3874</v>
      </c>
      <c r="E1186" s="2">
        <v>45895</v>
      </c>
      <c r="F1186" s="3">
        <v>0.66180555555555554</v>
      </c>
      <c r="G1186" s="1" t="s">
        <v>60</v>
      </c>
      <c r="H1186" s="1" t="s">
        <v>52</v>
      </c>
      <c r="I1186" s="1" t="s">
        <v>46</v>
      </c>
      <c r="J1186" s="1" t="s">
        <v>46</v>
      </c>
      <c r="K1186" s="1" t="s">
        <v>46</v>
      </c>
      <c r="L1186" s="1" t="s">
        <v>46</v>
      </c>
      <c r="M1186" s="1" t="s">
        <v>46</v>
      </c>
      <c r="N1186" s="1" t="s">
        <v>46</v>
      </c>
      <c r="O1186" s="1" t="s">
        <v>46</v>
      </c>
      <c r="P1186" s="1" t="s">
        <v>46</v>
      </c>
      <c r="Q1186" s="11" t="str">
        <f>IF(OR(SMS[[#This Row],[El mensaje es asertivo, sin maltrato]]="No Cumple",SMS[[#This Row],[No brinda información sensible o falsa que afecte al cliente o la aplicación]]="No Cumple"),"No Cumple","Cumple")</f>
        <v>Cumple</v>
      </c>
      <c r="R1186" s="1" t="s">
        <v>2794</v>
      </c>
      <c r="S1186" s="4">
        <v>1</v>
      </c>
      <c r="T1186" s="9">
        <f>IF(SMS[[#This Row],[Legal]]="No Cumple",0,SMS[[#This Row],[Nota]])</f>
        <v>1</v>
      </c>
    </row>
    <row r="1187" spans="1:20" x14ac:dyDescent="0.25">
      <c r="A1187" s="1" t="str">
        <f>SMS[[#This Row],[ID Asesor]]&amp;SMS[[#This Row],[Fecha Monitoreo]]</f>
        <v>266745895</v>
      </c>
      <c r="B1187" s="2">
        <v>45895</v>
      </c>
      <c r="C1187" s="1" t="s">
        <v>696</v>
      </c>
      <c r="D1187" s="1">
        <v>2667</v>
      </c>
      <c r="E1187" s="2">
        <v>45895</v>
      </c>
      <c r="F1187" s="3">
        <v>0.71111111111111114</v>
      </c>
      <c r="G1187" s="1" t="s">
        <v>58</v>
      </c>
      <c r="H1187" s="1" t="s">
        <v>52</v>
      </c>
      <c r="I1187" s="1" t="s">
        <v>46</v>
      </c>
      <c r="J1187" s="1" t="s">
        <v>46</v>
      </c>
      <c r="K1187" s="1" t="s">
        <v>46</v>
      </c>
      <c r="L1187" s="1" t="s">
        <v>46</v>
      </c>
      <c r="M1187" s="1" t="s">
        <v>46</v>
      </c>
      <c r="N1187" s="1" t="s">
        <v>46</v>
      </c>
      <c r="O1187" s="1" t="s">
        <v>46</v>
      </c>
      <c r="P1187" s="1" t="s">
        <v>46</v>
      </c>
      <c r="Q1187" s="11" t="str">
        <f>IF(OR(SMS[[#This Row],[El mensaje es asertivo, sin maltrato]]="No Cumple",SMS[[#This Row],[No brinda información sensible o falsa que afecte al cliente o la aplicación]]="No Cumple"),"No Cumple","Cumple")</f>
        <v>Cumple</v>
      </c>
      <c r="R1187" s="1" t="s">
        <v>699</v>
      </c>
      <c r="S1187" s="4">
        <v>1</v>
      </c>
      <c r="T1187" s="9">
        <f>IF(SMS[[#This Row],[Legal]]="No Cumple",0,SMS[[#This Row],[Nota]])</f>
        <v>1</v>
      </c>
    </row>
    <row r="1188" spans="1:20" x14ac:dyDescent="0.25">
      <c r="A1188" s="1" t="str">
        <f>SMS[[#This Row],[ID Asesor]]&amp;SMS[[#This Row],[Fecha Monitoreo]]</f>
        <v>381545896</v>
      </c>
      <c r="B1188" s="2">
        <v>45896</v>
      </c>
      <c r="C1188" s="1" t="s">
        <v>126</v>
      </c>
      <c r="D1188" s="1">
        <v>3815</v>
      </c>
      <c r="E1188" s="2">
        <v>45896</v>
      </c>
      <c r="F1188" s="3">
        <v>0.40694444444444444</v>
      </c>
      <c r="G1188" s="1" t="s">
        <v>51</v>
      </c>
      <c r="H1188" s="1" t="s">
        <v>52</v>
      </c>
      <c r="I1188" s="1" t="s">
        <v>46</v>
      </c>
      <c r="J1188" s="1" t="s">
        <v>46</v>
      </c>
      <c r="K1188" s="1" t="s">
        <v>46</v>
      </c>
      <c r="L1188" s="1" t="s">
        <v>46</v>
      </c>
      <c r="M1188" s="1" t="s">
        <v>46</v>
      </c>
      <c r="N1188" s="1" t="s">
        <v>46</v>
      </c>
      <c r="O1188" s="1" t="s">
        <v>46</v>
      </c>
      <c r="P1188" s="1" t="s">
        <v>46</v>
      </c>
      <c r="Q1188" s="11" t="str">
        <f>IF(OR(SMS[[#This Row],[El mensaje es asertivo, sin maltrato]]="No Cumple",SMS[[#This Row],[No brinda información sensible o falsa que afecte al cliente o la aplicación]]="No Cumple"),"No Cumple","Cumple")</f>
        <v>Cumple</v>
      </c>
      <c r="R1188" s="1" t="s">
        <v>131</v>
      </c>
      <c r="S1188" s="4">
        <v>1</v>
      </c>
      <c r="T1188" s="9">
        <f>IF(SMS[[#This Row],[Legal]]="No Cumple",0,SMS[[#This Row],[Nota]])</f>
        <v>1</v>
      </c>
    </row>
    <row r="1189" spans="1:20" x14ac:dyDescent="0.25">
      <c r="A1189" s="1" t="str">
        <f>SMS[[#This Row],[ID Asesor]]&amp;SMS[[#This Row],[Fecha Monitoreo]]</f>
        <v>282645896</v>
      </c>
      <c r="B1189" s="2">
        <v>45896</v>
      </c>
      <c r="C1189" s="1" t="s">
        <v>42</v>
      </c>
      <c r="D1189" s="1">
        <v>2826</v>
      </c>
      <c r="E1189" s="2">
        <v>45896</v>
      </c>
      <c r="F1189" s="3">
        <v>0.3972222222222222</v>
      </c>
      <c r="G1189" s="1" t="s">
        <v>51</v>
      </c>
      <c r="H1189" s="1" t="s">
        <v>52</v>
      </c>
      <c r="I1189" s="1" t="s">
        <v>46</v>
      </c>
      <c r="J1189" s="1" t="s">
        <v>46</v>
      </c>
      <c r="K1189" s="1" t="s">
        <v>46</v>
      </c>
      <c r="L1189" s="1" t="s">
        <v>47</v>
      </c>
      <c r="M1189" s="1" t="s">
        <v>46</v>
      </c>
      <c r="N1189" s="1" t="s">
        <v>46</v>
      </c>
      <c r="O1189" s="1" t="s">
        <v>46</v>
      </c>
      <c r="P1189" s="1" t="s">
        <v>46</v>
      </c>
      <c r="Q1189" s="11" t="str">
        <f>IF(OR(SMS[[#This Row],[El mensaje es asertivo, sin maltrato]]="No Cumple",SMS[[#This Row],[No brinda información sensible o falsa que afecte al cliente o la aplicación]]="No Cumple"),"No Cumple","Cumple")</f>
        <v>Cumple</v>
      </c>
      <c r="R1189" s="1" t="s">
        <v>2455</v>
      </c>
      <c r="S1189" s="4">
        <v>0.8</v>
      </c>
      <c r="T1189" s="9">
        <f>IF(SMS[[#This Row],[Legal]]="No Cumple",0,SMS[[#This Row],[Nota]])</f>
        <v>0.8</v>
      </c>
    </row>
    <row r="1190" spans="1:20" x14ac:dyDescent="0.25">
      <c r="A1190" s="1" t="str">
        <f>SMS[[#This Row],[ID Asesor]]&amp;SMS[[#This Row],[Fecha Monitoreo]]</f>
        <v>394245896</v>
      </c>
      <c r="B1190" s="2">
        <v>45896</v>
      </c>
      <c r="C1190" s="1" t="s">
        <v>42</v>
      </c>
      <c r="D1190" s="1">
        <v>3942</v>
      </c>
      <c r="E1190" s="2">
        <v>45896</v>
      </c>
      <c r="F1190" s="3">
        <v>0.375</v>
      </c>
      <c r="G1190" s="1" t="s">
        <v>51</v>
      </c>
      <c r="H1190" s="1" t="s">
        <v>52</v>
      </c>
      <c r="I1190" s="1" t="s">
        <v>47</v>
      </c>
      <c r="J1190" s="1" t="s">
        <v>46</v>
      </c>
      <c r="K1190" s="1" t="s">
        <v>46</v>
      </c>
      <c r="L1190" s="1" t="s">
        <v>46</v>
      </c>
      <c r="M1190" s="1" t="s">
        <v>46</v>
      </c>
      <c r="N1190" s="1" t="s">
        <v>47</v>
      </c>
      <c r="O1190" s="1" t="s">
        <v>47</v>
      </c>
      <c r="P1190" s="1" t="s">
        <v>46</v>
      </c>
      <c r="Q1190" s="11" t="str">
        <f>IF(OR(SMS[[#This Row],[El mensaje es asertivo, sin maltrato]]="No Cumple",SMS[[#This Row],[No brinda información sensible o falsa que afecte al cliente o la aplicación]]="No Cumple"),"No Cumple","Cumple")</f>
        <v>No Cumple</v>
      </c>
      <c r="R1190" s="1" t="s">
        <v>2795</v>
      </c>
      <c r="S1190" s="4">
        <v>0.7</v>
      </c>
      <c r="T1190" s="9">
        <f>IF(SMS[[#This Row],[Legal]]="No Cumple",0,SMS[[#This Row],[Nota]])</f>
        <v>0</v>
      </c>
    </row>
    <row r="1191" spans="1:20" x14ac:dyDescent="0.25">
      <c r="A1191" s="1" t="str">
        <f>SMS[[#This Row],[ID Asesor]]&amp;SMS[[#This Row],[Fecha Monitoreo]]</f>
        <v>406945896</v>
      </c>
      <c r="B1191" s="2">
        <v>45896</v>
      </c>
      <c r="C1191" s="1" t="s">
        <v>50</v>
      </c>
      <c r="D1191" s="1">
        <v>4069</v>
      </c>
      <c r="E1191" s="2">
        <v>45896</v>
      </c>
      <c r="F1191" s="3">
        <v>0.48333333333333334</v>
      </c>
      <c r="G1191" s="1" t="s">
        <v>51</v>
      </c>
      <c r="H1191" s="1" t="s">
        <v>52</v>
      </c>
      <c r="I1191" s="1" t="s">
        <v>46</v>
      </c>
      <c r="J1191" s="1" t="s">
        <v>46</v>
      </c>
      <c r="K1191" s="1" t="s">
        <v>46</v>
      </c>
      <c r="L1191" s="1" t="s">
        <v>46</v>
      </c>
      <c r="M1191" s="1" t="s">
        <v>46</v>
      </c>
      <c r="N1191" s="1" t="s">
        <v>46</v>
      </c>
      <c r="O1191" s="1" t="s">
        <v>46</v>
      </c>
      <c r="P1191" s="1" t="s">
        <v>46</v>
      </c>
      <c r="Q1191" s="11" t="str">
        <f>IF(OR(SMS[[#This Row],[El mensaje es asertivo, sin maltrato]]="No Cumple",SMS[[#This Row],[No brinda información sensible o falsa que afecte al cliente o la aplicación]]="No Cumple"),"No Cumple","Cumple")</f>
        <v>Cumple</v>
      </c>
      <c r="R1191" s="1" t="s">
        <v>53</v>
      </c>
      <c r="S1191" s="4">
        <v>1</v>
      </c>
      <c r="T1191" s="9">
        <f>IF(SMS[[#This Row],[Legal]]="No Cumple",0,SMS[[#This Row],[Nota]])</f>
        <v>1</v>
      </c>
    </row>
    <row r="1192" spans="1:20" x14ac:dyDescent="0.25">
      <c r="A1192" s="1" t="str">
        <f>SMS[[#This Row],[ID Asesor]]&amp;SMS[[#This Row],[Fecha Monitoreo]]</f>
        <v>406645896</v>
      </c>
      <c r="B1192" s="2">
        <v>45896</v>
      </c>
      <c r="C1192" s="1" t="s">
        <v>50</v>
      </c>
      <c r="D1192" s="1">
        <v>4066</v>
      </c>
      <c r="E1192" s="2">
        <v>45896</v>
      </c>
      <c r="F1192" s="3">
        <v>0.375</v>
      </c>
      <c r="G1192" s="1" t="s">
        <v>51</v>
      </c>
      <c r="H1192" s="1" t="s">
        <v>52</v>
      </c>
      <c r="I1192" s="1" t="s">
        <v>46</v>
      </c>
      <c r="J1192" s="1" t="s">
        <v>46</v>
      </c>
      <c r="K1192" s="1" t="s">
        <v>46</v>
      </c>
      <c r="L1192" s="1" t="s">
        <v>46</v>
      </c>
      <c r="M1192" s="1" t="s">
        <v>46</v>
      </c>
      <c r="N1192" s="1" t="s">
        <v>46</v>
      </c>
      <c r="O1192" s="1" t="s">
        <v>46</v>
      </c>
      <c r="P1192" s="1" t="s">
        <v>46</v>
      </c>
      <c r="Q1192" s="11" t="str">
        <f>IF(OR(SMS[[#This Row],[El mensaje es asertivo, sin maltrato]]="No Cumple",SMS[[#This Row],[No brinda información sensible o falsa que afecte al cliente o la aplicación]]="No Cumple"),"No Cumple","Cumple")</f>
        <v>Cumple</v>
      </c>
      <c r="R1192" s="1" t="s">
        <v>2796</v>
      </c>
      <c r="S1192" s="4">
        <v>1</v>
      </c>
      <c r="T1192" s="9">
        <f>IF(SMS[[#This Row],[Legal]]="No Cumple",0,SMS[[#This Row],[Nota]])</f>
        <v>1</v>
      </c>
    </row>
    <row r="1193" spans="1:20" x14ac:dyDescent="0.25">
      <c r="A1193" s="1" t="str">
        <f>SMS[[#This Row],[ID Asesor]]&amp;SMS[[#This Row],[Fecha Monitoreo]]</f>
        <v>294745896</v>
      </c>
      <c r="B1193" s="2">
        <v>45896</v>
      </c>
      <c r="C1193" s="1" t="s">
        <v>42</v>
      </c>
      <c r="D1193" s="1">
        <v>2947</v>
      </c>
      <c r="E1193" s="2">
        <v>45896</v>
      </c>
      <c r="F1193" s="3">
        <v>0.40069444444444446</v>
      </c>
      <c r="G1193" s="1" t="s">
        <v>51</v>
      </c>
      <c r="H1193" s="1" t="s">
        <v>52</v>
      </c>
      <c r="I1193" s="1" t="s">
        <v>47</v>
      </c>
      <c r="J1193" s="1" t="s">
        <v>46</v>
      </c>
      <c r="K1193" s="1" t="s">
        <v>46</v>
      </c>
      <c r="L1193" s="1" t="s">
        <v>46</v>
      </c>
      <c r="M1193" s="1" t="s">
        <v>46</v>
      </c>
      <c r="N1193" s="1" t="s">
        <v>47</v>
      </c>
      <c r="O1193" s="1" t="s">
        <v>46</v>
      </c>
      <c r="P1193" s="1" t="s">
        <v>46</v>
      </c>
      <c r="Q1193" s="11" t="str">
        <f>IF(OR(SMS[[#This Row],[El mensaje es asertivo, sin maltrato]]="No Cumple",SMS[[#This Row],[No brinda información sensible o falsa que afecte al cliente o la aplicación]]="No Cumple"),"No Cumple","Cumple")</f>
        <v>Cumple</v>
      </c>
      <c r="R1193" s="1" t="s">
        <v>2797</v>
      </c>
      <c r="S1193" s="4">
        <v>0.7</v>
      </c>
      <c r="T1193" s="9">
        <f>IF(SMS[[#This Row],[Legal]]="No Cumple",0,SMS[[#This Row],[Nota]])</f>
        <v>0.7</v>
      </c>
    </row>
    <row r="1194" spans="1:20" x14ac:dyDescent="0.25">
      <c r="A1194" s="1" t="str">
        <f>SMS[[#This Row],[ID Asesor]]&amp;SMS[[#This Row],[Fecha Monitoreo]]</f>
        <v>368845896</v>
      </c>
      <c r="B1194" s="2">
        <v>45896</v>
      </c>
      <c r="C1194" s="1" t="s">
        <v>42</v>
      </c>
      <c r="D1194" s="1">
        <v>3688</v>
      </c>
      <c r="E1194" s="2">
        <v>45896</v>
      </c>
      <c r="F1194" s="3">
        <v>0.52569444444444446</v>
      </c>
      <c r="G1194" s="1" t="s">
        <v>51</v>
      </c>
      <c r="H1194" s="1" t="s">
        <v>52</v>
      </c>
      <c r="I1194" s="1" t="s">
        <v>46</v>
      </c>
      <c r="J1194" s="1" t="s">
        <v>46</v>
      </c>
      <c r="K1194" s="1" t="s">
        <v>46</v>
      </c>
      <c r="L1194" s="1" t="s">
        <v>46</v>
      </c>
      <c r="M1194" s="1" t="s">
        <v>46</v>
      </c>
      <c r="N1194" s="1" t="s">
        <v>46</v>
      </c>
      <c r="O1194" s="1" t="s">
        <v>46</v>
      </c>
      <c r="P1194" s="1" t="s">
        <v>46</v>
      </c>
      <c r="Q1194" s="11" t="str">
        <f>IF(OR(SMS[[#This Row],[El mensaje es asertivo, sin maltrato]]="No Cumple",SMS[[#This Row],[No brinda información sensible o falsa que afecte al cliente o la aplicación]]="No Cumple"),"No Cumple","Cumple")</f>
        <v>Cumple</v>
      </c>
      <c r="R1194" s="1" t="s">
        <v>100</v>
      </c>
      <c r="S1194" s="4">
        <v>1</v>
      </c>
      <c r="T1194" s="9">
        <f>IF(SMS[[#This Row],[Legal]]="No Cumple",0,SMS[[#This Row],[Nota]])</f>
        <v>1</v>
      </c>
    </row>
    <row r="1195" spans="1:20" x14ac:dyDescent="0.25">
      <c r="A1195" s="1" t="str">
        <f>SMS[[#This Row],[ID Asesor]]&amp;SMS[[#This Row],[Fecha Monitoreo]]</f>
        <v>295345896</v>
      </c>
      <c r="B1195" s="2">
        <v>45896</v>
      </c>
      <c r="C1195" s="1" t="s">
        <v>696</v>
      </c>
      <c r="D1195" s="1">
        <v>2953</v>
      </c>
      <c r="E1195" s="2">
        <v>45896</v>
      </c>
      <c r="F1195" s="3">
        <v>0.57986111111111116</v>
      </c>
      <c r="G1195" s="1" t="s">
        <v>58</v>
      </c>
      <c r="H1195" s="1" t="s">
        <v>52</v>
      </c>
      <c r="I1195" s="1" t="s">
        <v>46</v>
      </c>
      <c r="J1195" s="1" t="s">
        <v>46</v>
      </c>
      <c r="K1195" s="1" t="s">
        <v>46</v>
      </c>
      <c r="L1195" s="1" t="s">
        <v>46</v>
      </c>
      <c r="M1195" s="1" t="s">
        <v>46</v>
      </c>
      <c r="N1195" s="1" t="s">
        <v>46</v>
      </c>
      <c r="O1195" s="1" t="s">
        <v>46</v>
      </c>
      <c r="P1195" s="1" t="s">
        <v>46</v>
      </c>
      <c r="Q1195" s="11" t="str">
        <f>IF(OR(SMS[[#This Row],[El mensaje es asertivo, sin maltrato]]="No Cumple",SMS[[#This Row],[No brinda información sensible o falsa que afecte al cliente o la aplicación]]="No Cumple"),"No Cumple","Cumple")</f>
        <v>Cumple</v>
      </c>
      <c r="R1195" s="1" t="s">
        <v>699</v>
      </c>
      <c r="S1195" s="4">
        <v>1</v>
      </c>
      <c r="T1195" s="9">
        <f>IF(SMS[[#This Row],[Legal]]="No Cumple",0,SMS[[#This Row],[Nota]])</f>
        <v>1</v>
      </c>
    </row>
    <row r="1196" spans="1:20" x14ac:dyDescent="0.25">
      <c r="A1196" s="1" t="str">
        <f>SMS[[#This Row],[ID Asesor]]&amp;SMS[[#This Row],[Fecha Monitoreo]]</f>
        <v>374745896</v>
      </c>
      <c r="B1196" s="2">
        <v>45896</v>
      </c>
      <c r="C1196" s="1" t="s">
        <v>696</v>
      </c>
      <c r="D1196" s="1">
        <v>3747</v>
      </c>
      <c r="E1196" s="2">
        <v>45896</v>
      </c>
      <c r="F1196" s="3">
        <v>0.6118055555555556</v>
      </c>
      <c r="G1196" s="1" t="s">
        <v>58</v>
      </c>
      <c r="H1196" s="1" t="s">
        <v>52</v>
      </c>
      <c r="I1196" s="1" t="s">
        <v>46</v>
      </c>
      <c r="J1196" s="1" t="s">
        <v>46</v>
      </c>
      <c r="K1196" s="1" t="s">
        <v>46</v>
      </c>
      <c r="L1196" s="1" t="s">
        <v>46</v>
      </c>
      <c r="M1196" s="1" t="s">
        <v>46</v>
      </c>
      <c r="N1196" s="1" t="s">
        <v>46</v>
      </c>
      <c r="O1196" s="1" t="s">
        <v>46</v>
      </c>
      <c r="P1196" s="1" t="s">
        <v>46</v>
      </c>
      <c r="Q1196" s="11" t="str">
        <f>IF(OR(SMS[[#This Row],[El mensaje es asertivo, sin maltrato]]="No Cumple",SMS[[#This Row],[No brinda información sensible o falsa que afecte al cliente o la aplicación]]="No Cumple"),"No Cumple","Cumple")</f>
        <v>Cumple</v>
      </c>
      <c r="R1196" s="1" t="s">
        <v>699</v>
      </c>
      <c r="S1196" s="4">
        <v>1</v>
      </c>
      <c r="T1196" s="9">
        <f>IF(SMS[[#This Row],[Legal]]="No Cumple",0,SMS[[#This Row],[Nota]])</f>
        <v>1</v>
      </c>
    </row>
    <row r="1197" spans="1:20" x14ac:dyDescent="0.25">
      <c r="A1197" s="1" t="str">
        <f>SMS[[#This Row],[ID Asesor]]&amp;SMS[[#This Row],[Fecha Monitoreo]]</f>
        <v>338445896</v>
      </c>
      <c r="B1197" s="2">
        <v>45896</v>
      </c>
      <c r="C1197" s="1" t="s">
        <v>696</v>
      </c>
      <c r="D1197" s="1">
        <v>3384</v>
      </c>
      <c r="E1197" s="2">
        <v>45896</v>
      </c>
      <c r="F1197" s="3">
        <v>0.41666666666666669</v>
      </c>
      <c r="G1197" s="1" t="s">
        <v>58</v>
      </c>
      <c r="H1197" s="1" t="s">
        <v>52</v>
      </c>
      <c r="I1197" s="1" t="s">
        <v>46</v>
      </c>
      <c r="J1197" s="1" t="s">
        <v>46</v>
      </c>
      <c r="K1197" s="1" t="s">
        <v>46</v>
      </c>
      <c r="L1197" s="1" t="s">
        <v>46</v>
      </c>
      <c r="M1197" s="1" t="s">
        <v>46</v>
      </c>
      <c r="N1197" s="1" t="s">
        <v>46</v>
      </c>
      <c r="O1197" s="1" t="s">
        <v>46</v>
      </c>
      <c r="P1197" s="1" t="s">
        <v>46</v>
      </c>
      <c r="Q1197" s="11" t="str">
        <f>IF(OR(SMS[[#This Row],[El mensaje es asertivo, sin maltrato]]="No Cumple",SMS[[#This Row],[No brinda información sensible o falsa que afecte al cliente o la aplicación]]="No Cumple"),"No Cumple","Cumple")</f>
        <v>Cumple</v>
      </c>
      <c r="R1197" s="1" t="s">
        <v>699</v>
      </c>
      <c r="S1197" s="4">
        <v>1</v>
      </c>
      <c r="T1197" s="9">
        <f>IF(SMS[[#This Row],[Legal]]="No Cumple",0,SMS[[#This Row],[Nota]])</f>
        <v>1</v>
      </c>
    </row>
    <row r="1198" spans="1:20" x14ac:dyDescent="0.25">
      <c r="A1198" s="1" t="str">
        <f>SMS[[#This Row],[ID Asesor]]&amp;SMS[[#This Row],[Fecha Monitoreo]]</f>
        <v>407845896</v>
      </c>
      <c r="B1198" s="2">
        <v>45896</v>
      </c>
      <c r="C1198" s="1" t="s">
        <v>696</v>
      </c>
      <c r="D1198" s="1">
        <v>4078</v>
      </c>
      <c r="E1198" s="2">
        <v>45896</v>
      </c>
      <c r="F1198" s="3">
        <v>0.6479166666666667</v>
      </c>
      <c r="G1198" s="1" t="s">
        <v>51</v>
      </c>
      <c r="H1198" s="1" t="s">
        <v>52</v>
      </c>
      <c r="I1198" s="1" t="s">
        <v>46</v>
      </c>
      <c r="J1198" s="1" t="s">
        <v>46</v>
      </c>
      <c r="K1198" s="1" t="s">
        <v>46</v>
      </c>
      <c r="L1198" s="1" t="s">
        <v>46</v>
      </c>
      <c r="M1198" s="1" t="s">
        <v>46</v>
      </c>
      <c r="N1198" s="1" t="s">
        <v>46</v>
      </c>
      <c r="O1198" s="1" t="s">
        <v>46</v>
      </c>
      <c r="P1198" s="1" t="s">
        <v>46</v>
      </c>
      <c r="Q1198" s="11" t="str">
        <f>IF(OR(SMS[[#This Row],[El mensaje es asertivo, sin maltrato]]="No Cumple",SMS[[#This Row],[No brinda información sensible o falsa que afecte al cliente o la aplicación]]="No Cumple"),"No Cumple","Cumple")</f>
        <v>Cumple</v>
      </c>
      <c r="R1198" s="1" t="s">
        <v>699</v>
      </c>
      <c r="S1198" s="4">
        <v>1</v>
      </c>
      <c r="T1198" s="9">
        <f>IF(SMS[[#This Row],[Legal]]="No Cumple",0,SMS[[#This Row],[Nota]])</f>
        <v>1</v>
      </c>
    </row>
    <row r="1199" spans="1:20" x14ac:dyDescent="0.25">
      <c r="A1199" s="1" t="str">
        <f>SMS[[#This Row],[ID Asesor]]&amp;SMS[[#This Row],[Fecha Monitoreo]]</f>
        <v>304845896</v>
      </c>
      <c r="B1199" s="2">
        <v>45896</v>
      </c>
      <c r="C1199" s="1" t="s">
        <v>50</v>
      </c>
      <c r="D1199" s="1">
        <v>3048</v>
      </c>
      <c r="E1199" s="2">
        <v>45896</v>
      </c>
      <c r="F1199" s="3">
        <v>0.50208333333333333</v>
      </c>
      <c r="G1199" s="1" t="s">
        <v>43</v>
      </c>
      <c r="H1199" s="1" t="s">
        <v>52</v>
      </c>
      <c r="I1199" s="1" t="s">
        <v>46</v>
      </c>
      <c r="J1199" s="1" t="s">
        <v>46</v>
      </c>
      <c r="K1199" s="1" t="s">
        <v>46</v>
      </c>
      <c r="L1199" s="1" t="s">
        <v>46</v>
      </c>
      <c r="M1199" s="1" t="s">
        <v>46</v>
      </c>
      <c r="N1199" s="1" t="s">
        <v>46</v>
      </c>
      <c r="O1199" s="1" t="s">
        <v>46</v>
      </c>
      <c r="P1199" s="1" t="s">
        <v>46</v>
      </c>
      <c r="Q1199" s="11" t="str">
        <f>IF(OR(SMS[[#This Row],[El mensaje es asertivo, sin maltrato]]="No Cumple",SMS[[#This Row],[No brinda información sensible o falsa que afecte al cliente o la aplicación]]="No Cumple"),"No Cumple","Cumple")</f>
        <v>Cumple</v>
      </c>
      <c r="R1199" s="1" t="s">
        <v>2798</v>
      </c>
      <c r="S1199" s="4">
        <v>1</v>
      </c>
      <c r="T1199" s="9">
        <f>IF(SMS[[#This Row],[Legal]]="No Cumple",0,SMS[[#This Row],[Nota]])</f>
        <v>1</v>
      </c>
    </row>
    <row r="1200" spans="1:20" x14ac:dyDescent="0.25">
      <c r="A1200" s="1" t="str">
        <f>SMS[[#This Row],[ID Asesor]]&amp;SMS[[#This Row],[Fecha Monitoreo]]</f>
        <v>377145896</v>
      </c>
      <c r="B1200" s="2">
        <v>45896</v>
      </c>
      <c r="C1200" s="1" t="s">
        <v>126</v>
      </c>
      <c r="D1200" s="1">
        <v>3771</v>
      </c>
      <c r="E1200" s="2">
        <v>45896</v>
      </c>
      <c r="F1200" s="3">
        <v>0.72847222222222219</v>
      </c>
      <c r="G1200" s="1" t="s">
        <v>51</v>
      </c>
      <c r="H1200" s="1" t="s">
        <v>52</v>
      </c>
      <c r="I1200" s="1" t="s">
        <v>46</v>
      </c>
      <c r="J1200" s="1" t="s">
        <v>46</v>
      </c>
      <c r="K1200" s="1" t="s">
        <v>46</v>
      </c>
      <c r="L1200" s="1" t="s">
        <v>46</v>
      </c>
      <c r="M1200" s="1" t="s">
        <v>46</v>
      </c>
      <c r="N1200" s="1" t="s">
        <v>46</v>
      </c>
      <c r="O1200" s="1" t="s">
        <v>46</v>
      </c>
      <c r="P1200" s="1" t="s">
        <v>46</v>
      </c>
      <c r="Q1200" s="11" t="str">
        <f>IF(OR(SMS[[#This Row],[El mensaje es asertivo, sin maltrato]]="No Cumple",SMS[[#This Row],[No brinda información sensible o falsa que afecte al cliente o la aplicación]]="No Cumple"),"No Cumple","Cumple")</f>
        <v>Cumple</v>
      </c>
      <c r="R1200" s="1" t="s">
        <v>131</v>
      </c>
      <c r="S1200" s="4">
        <v>1</v>
      </c>
      <c r="T1200" s="9">
        <f>IF(SMS[[#This Row],[Legal]]="No Cumple",0,SMS[[#This Row],[Nota]])</f>
        <v>1</v>
      </c>
    </row>
    <row r="1201" spans="1:20" x14ac:dyDescent="0.25">
      <c r="A1201" s="1" t="str">
        <f>SMS[[#This Row],[ID Asesor]]&amp;SMS[[#This Row],[Fecha Monitoreo]]</f>
        <v>387845896</v>
      </c>
      <c r="B1201" s="2">
        <v>45896</v>
      </c>
      <c r="C1201" s="1" t="s">
        <v>126</v>
      </c>
      <c r="D1201" s="1">
        <v>3878</v>
      </c>
      <c r="E1201" s="2">
        <v>45896</v>
      </c>
      <c r="F1201" s="3">
        <v>0.72222222222222221</v>
      </c>
      <c r="G1201" s="1" t="s">
        <v>51</v>
      </c>
      <c r="H1201" s="1" t="s">
        <v>52</v>
      </c>
      <c r="I1201" s="1" t="s">
        <v>46</v>
      </c>
      <c r="J1201" s="1" t="s">
        <v>46</v>
      </c>
      <c r="K1201" s="1" t="s">
        <v>46</v>
      </c>
      <c r="L1201" s="1" t="s">
        <v>46</v>
      </c>
      <c r="M1201" s="1" t="s">
        <v>46</v>
      </c>
      <c r="N1201" s="1" t="s">
        <v>46</v>
      </c>
      <c r="O1201" s="1" t="s">
        <v>46</v>
      </c>
      <c r="P1201" s="1" t="s">
        <v>46</v>
      </c>
      <c r="Q1201" s="11" t="str">
        <f>IF(OR(SMS[[#This Row],[El mensaje es asertivo, sin maltrato]]="No Cumple",SMS[[#This Row],[No brinda información sensible o falsa que afecte al cliente o la aplicación]]="No Cumple"),"No Cumple","Cumple")</f>
        <v>Cumple</v>
      </c>
      <c r="R1201" s="1" t="s">
        <v>131</v>
      </c>
      <c r="S1201" s="4">
        <v>1</v>
      </c>
      <c r="T1201" s="9">
        <f>IF(SMS[[#This Row],[Legal]]="No Cumple",0,SMS[[#This Row],[Nota]])</f>
        <v>1</v>
      </c>
    </row>
    <row r="1202" spans="1:20" x14ac:dyDescent="0.25">
      <c r="A1202" s="1" t="str">
        <f>SMS[[#This Row],[ID Asesor]]&amp;SMS[[#This Row],[Fecha Monitoreo]]</f>
        <v>382945896</v>
      </c>
      <c r="B1202" s="2">
        <v>45896</v>
      </c>
      <c r="C1202" s="1" t="s">
        <v>126</v>
      </c>
      <c r="D1202" s="1">
        <v>3829</v>
      </c>
      <c r="E1202" s="2">
        <v>45896</v>
      </c>
      <c r="F1202" s="3">
        <v>0.72777777777777775</v>
      </c>
      <c r="G1202" s="1" t="s">
        <v>58</v>
      </c>
      <c r="H1202" s="1" t="s">
        <v>52</v>
      </c>
      <c r="I1202" s="1" t="s">
        <v>46</v>
      </c>
      <c r="J1202" s="1" t="s">
        <v>46</v>
      </c>
      <c r="K1202" s="1" t="s">
        <v>46</v>
      </c>
      <c r="L1202" s="1" t="s">
        <v>46</v>
      </c>
      <c r="M1202" s="1" t="s">
        <v>46</v>
      </c>
      <c r="N1202" s="1" t="s">
        <v>46</v>
      </c>
      <c r="O1202" s="1" t="s">
        <v>46</v>
      </c>
      <c r="P1202" s="1" t="s">
        <v>46</v>
      </c>
      <c r="Q1202" s="11" t="str">
        <f>IF(OR(SMS[[#This Row],[El mensaje es asertivo, sin maltrato]]="No Cumple",SMS[[#This Row],[No brinda información sensible o falsa que afecte al cliente o la aplicación]]="No Cumple"),"No Cumple","Cumple")</f>
        <v>Cumple</v>
      </c>
      <c r="R1202" s="1" t="s">
        <v>131</v>
      </c>
      <c r="S1202" s="4">
        <v>1</v>
      </c>
      <c r="T1202" s="9">
        <f>IF(SMS[[#This Row],[Legal]]="No Cumple",0,SMS[[#This Row],[Nota]])</f>
        <v>1</v>
      </c>
    </row>
    <row r="1203" spans="1:20" x14ac:dyDescent="0.25">
      <c r="A1203" s="1" t="str">
        <f>SMS[[#This Row],[ID Asesor]]&amp;SMS[[#This Row],[Fecha Monitoreo]]</f>
        <v>385845897</v>
      </c>
      <c r="B1203" s="2">
        <v>45897</v>
      </c>
      <c r="C1203" s="1" t="s">
        <v>50</v>
      </c>
      <c r="D1203" s="1">
        <v>3858</v>
      </c>
      <c r="E1203" s="2">
        <v>45897</v>
      </c>
      <c r="F1203" s="3">
        <v>0.46388888888888891</v>
      </c>
      <c r="G1203" s="1" t="s">
        <v>43</v>
      </c>
      <c r="H1203" s="1" t="s">
        <v>52</v>
      </c>
      <c r="I1203" s="1" t="s">
        <v>46</v>
      </c>
      <c r="J1203" s="1" t="s">
        <v>46</v>
      </c>
      <c r="K1203" s="1" t="s">
        <v>46</v>
      </c>
      <c r="L1203" s="1" t="s">
        <v>46</v>
      </c>
      <c r="M1203" s="1" t="s">
        <v>46</v>
      </c>
      <c r="N1203" s="1" t="s">
        <v>46</v>
      </c>
      <c r="O1203" s="1" t="s">
        <v>46</v>
      </c>
      <c r="P1203" s="1" t="s">
        <v>46</v>
      </c>
      <c r="Q1203" s="11" t="str">
        <f>IF(OR(SMS[[#This Row],[El mensaje es asertivo, sin maltrato]]="No Cumple",SMS[[#This Row],[No brinda información sensible o falsa que afecte al cliente o la aplicación]]="No Cumple"),"No Cumple","Cumple")</f>
        <v>Cumple</v>
      </c>
      <c r="R1203" s="1" t="s">
        <v>2799</v>
      </c>
      <c r="S1203" s="4">
        <v>1</v>
      </c>
      <c r="T1203" s="9">
        <f>IF(SMS[[#This Row],[Legal]]="No Cumple",0,SMS[[#This Row],[Nota]])</f>
        <v>1</v>
      </c>
    </row>
    <row r="1204" spans="1:20" x14ac:dyDescent="0.25">
      <c r="A1204" s="1" t="str">
        <f>SMS[[#This Row],[ID Asesor]]&amp;SMS[[#This Row],[Fecha Monitoreo]]</f>
        <v>410045897</v>
      </c>
      <c r="B1204" s="2">
        <v>45897</v>
      </c>
      <c r="C1204" s="1" t="s">
        <v>50</v>
      </c>
      <c r="D1204" s="1">
        <v>4100</v>
      </c>
      <c r="E1204" s="2">
        <v>45897</v>
      </c>
      <c r="F1204" s="3">
        <v>0.35486111111111113</v>
      </c>
      <c r="G1204" s="1" t="s">
        <v>43</v>
      </c>
      <c r="H1204" s="1" t="s">
        <v>52</v>
      </c>
      <c r="I1204" s="1" t="s">
        <v>46</v>
      </c>
      <c r="J1204" s="1" t="s">
        <v>46</v>
      </c>
      <c r="K1204" s="1" t="s">
        <v>46</v>
      </c>
      <c r="L1204" s="1" t="s">
        <v>46</v>
      </c>
      <c r="M1204" s="1" t="s">
        <v>46</v>
      </c>
      <c r="N1204" s="1" t="s">
        <v>46</v>
      </c>
      <c r="O1204" s="1" t="s">
        <v>46</v>
      </c>
      <c r="P1204" s="1" t="s">
        <v>46</v>
      </c>
      <c r="Q1204" s="11" t="str">
        <f>IF(OR(SMS[[#This Row],[El mensaje es asertivo, sin maltrato]]="No Cumple",SMS[[#This Row],[No brinda información sensible o falsa que afecte al cliente o la aplicación]]="No Cumple"),"No Cumple","Cumple")</f>
        <v>Cumple</v>
      </c>
      <c r="R1204" s="1" t="s">
        <v>2800</v>
      </c>
      <c r="S1204" s="4">
        <v>1</v>
      </c>
      <c r="T1204" s="9">
        <f>IF(SMS[[#This Row],[Legal]]="No Cumple",0,SMS[[#This Row],[Nota]])</f>
        <v>1</v>
      </c>
    </row>
    <row r="1205" spans="1:20" x14ac:dyDescent="0.25">
      <c r="A1205" s="1" t="str">
        <f>SMS[[#This Row],[ID Asesor]]&amp;SMS[[#This Row],[Fecha Monitoreo]]</f>
        <v>402345897</v>
      </c>
      <c r="B1205" s="2">
        <v>45897</v>
      </c>
      <c r="C1205" s="1" t="s">
        <v>696</v>
      </c>
      <c r="D1205" s="1">
        <v>4023</v>
      </c>
      <c r="E1205" s="2">
        <v>45897</v>
      </c>
      <c r="F1205" s="3">
        <v>0.52500000000000002</v>
      </c>
      <c r="G1205" s="1" t="s">
        <v>51</v>
      </c>
      <c r="H1205" s="1" t="s">
        <v>52</v>
      </c>
      <c r="I1205" s="1" t="s">
        <v>46</v>
      </c>
      <c r="J1205" s="1" t="s">
        <v>46</v>
      </c>
      <c r="K1205" s="1" t="s">
        <v>46</v>
      </c>
      <c r="L1205" s="1" t="s">
        <v>46</v>
      </c>
      <c r="M1205" s="1" t="s">
        <v>46</v>
      </c>
      <c r="N1205" s="1" t="s">
        <v>46</v>
      </c>
      <c r="O1205" s="1" t="s">
        <v>46</v>
      </c>
      <c r="P1205" s="1" t="s">
        <v>46</v>
      </c>
      <c r="Q1205" s="11" t="str">
        <f>IF(OR(SMS[[#This Row],[El mensaje es asertivo, sin maltrato]]="No Cumple",SMS[[#This Row],[No brinda información sensible o falsa que afecte al cliente o la aplicación]]="No Cumple"),"No Cumple","Cumple")</f>
        <v>Cumple</v>
      </c>
      <c r="R1205" s="1" t="s">
        <v>699</v>
      </c>
      <c r="S1205" s="4">
        <v>1</v>
      </c>
      <c r="T1205" s="9">
        <f>IF(SMS[[#This Row],[Legal]]="No Cumple",0,SMS[[#This Row],[Nota]])</f>
        <v>1</v>
      </c>
    </row>
    <row r="1206" spans="1:20" x14ac:dyDescent="0.25">
      <c r="A1206" s="1" t="str">
        <f>SMS[[#This Row],[ID Asesor]]&amp;SMS[[#This Row],[Fecha Monitoreo]]</f>
        <v>409245897</v>
      </c>
      <c r="B1206" s="2">
        <v>45897</v>
      </c>
      <c r="C1206" s="1" t="s">
        <v>696</v>
      </c>
      <c r="D1206" s="1">
        <v>4092</v>
      </c>
      <c r="E1206" s="2">
        <v>45897</v>
      </c>
      <c r="F1206" s="3">
        <v>0.49375000000000002</v>
      </c>
      <c r="G1206" s="1" t="s">
        <v>51</v>
      </c>
      <c r="H1206" s="1" t="s">
        <v>52</v>
      </c>
      <c r="I1206" s="1" t="s">
        <v>46</v>
      </c>
      <c r="J1206" s="1" t="s">
        <v>46</v>
      </c>
      <c r="K1206" s="1" t="s">
        <v>46</v>
      </c>
      <c r="L1206" s="1" t="s">
        <v>46</v>
      </c>
      <c r="M1206" s="1" t="s">
        <v>46</v>
      </c>
      <c r="N1206" s="1" t="s">
        <v>46</v>
      </c>
      <c r="O1206" s="1" t="s">
        <v>46</v>
      </c>
      <c r="P1206" s="1" t="s">
        <v>46</v>
      </c>
      <c r="Q1206" s="11" t="str">
        <f>IF(OR(SMS[[#This Row],[El mensaje es asertivo, sin maltrato]]="No Cumple",SMS[[#This Row],[No brinda información sensible o falsa que afecte al cliente o la aplicación]]="No Cumple"),"No Cumple","Cumple")</f>
        <v>Cumple</v>
      </c>
      <c r="R1206" s="1" t="s">
        <v>699</v>
      </c>
      <c r="S1206" s="4">
        <v>1</v>
      </c>
      <c r="T1206" s="9">
        <f>IF(SMS[[#This Row],[Legal]]="No Cumple",0,SMS[[#This Row],[Nota]])</f>
        <v>1</v>
      </c>
    </row>
    <row r="1207" spans="1:20" x14ac:dyDescent="0.25">
      <c r="A1207" s="1" t="str">
        <f>SMS[[#This Row],[ID Asesor]]&amp;SMS[[#This Row],[Fecha Monitoreo]]</f>
        <v>383145897</v>
      </c>
      <c r="B1207" s="2">
        <v>45897</v>
      </c>
      <c r="C1207" s="1" t="s">
        <v>696</v>
      </c>
      <c r="D1207" s="1">
        <v>3831</v>
      </c>
      <c r="E1207" s="2">
        <v>45897</v>
      </c>
      <c r="F1207" s="3">
        <v>0.63958333333333328</v>
      </c>
      <c r="G1207" s="1" t="s">
        <v>51</v>
      </c>
      <c r="H1207" s="1" t="s">
        <v>52</v>
      </c>
      <c r="I1207" s="1" t="s">
        <v>46</v>
      </c>
      <c r="J1207" s="1" t="s">
        <v>46</v>
      </c>
      <c r="K1207" s="1" t="s">
        <v>46</v>
      </c>
      <c r="L1207" s="1" t="s">
        <v>46</v>
      </c>
      <c r="M1207" s="1" t="s">
        <v>46</v>
      </c>
      <c r="N1207" s="1" t="s">
        <v>46</v>
      </c>
      <c r="O1207" s="1" t="s">
        <v>46</v>
      </c>
      <c r="P1207" s="1" t="s">
        <v>46</v>
      </c>
      <c r="Q1207" s="11" t="str">
        <f>IF(OR(SMS[[#This Row],[El mensaje es asertivo, sin maltrato]]="No Cumple",SMS[[#This Row],[No brinda información sensible o falsa que afecte al cliente o la aplicación]]="No Cumple"),"No Cumple","Cumple")</f>
        <v>Cumple</v>
      </c>
      <c r="R1207" s="1" t="s">
        <v>699</v>
      </c>
      <c r="S1207" s="4">
        <v>1</v>
      </c>
      <c r="T1207" s="9">
        <f>IF(SMS[[#This Row],[Legal]]="No Cumple",0,SMS[[#This Row],[Nota]])</f>
        <v>1</v>
      </c>
    </row>
    <row r="1208" spans="1:20" x14ac:dyDescent="0.25">
      <c r="A1208" s="1" t="str">
        <f>SMS[[#This Row],[ID Asesor]]&amp;SMS[[#This Row],[Fecha Monitoreo]]</f>
        <v>408845897</v>
      </c>
      <c r="B1208" s="2">
        <v>45897</v>
      </c>
      <c r="C1208" s="1" t="s">
        <v>126</v>
      </c>
      <c r="D1208" s="1">
        <v>4088</v>
      </c>
      <c r="E1208" s="2">
        <v>45897</v>
      </c>
      <c r="F1208" s="3">
        <v>0.65069444444444446</v>
      </c>
      <c r="G1208" s="1" t="s">
        <v>58</v>
      </c>
      <c r="H1208" s="1" t="s">
        <v>52</v>
      </c>
      <c r="I1208" s="1" t="s">
        <v>46</v>
      </c>
      <c r="J1208" s="1" t="s">
        <v>46</v>
      </c>
      <c r="K1208" s="1" t="s">
        <v>46</v>
      </c>
      <c r="L1208" s="1" t="s">
        <v>46</v>
      </c>
      <c r="M1208" s="1" t="s">
        <v>46</v>
      </c>
      <c r="N1208" s="1" t="s">
        <v>46</v>
      </c>
      <c r="O1208" s="1" t="s">
        <v>46</v>
      </c>
      <c r="P1208" s="1" t="s">
        <v>46</v>
      </c>
      <c r="Q1208" s="11" t="str">
        <f>IF(OR(SMS[[#This Row],[El mensaje es asertivo, sin maltrato]]="No Cumple",SMS[[#This Row],[No brinda información sensible o falsa que afecte al cliente o la aplicación]]="No Cumple"),"No Cumple","Cumple")</f>
        <v>Cumple</v>
      </c>
      <c r="R1208" s="1" t="s">
        <v>131</v>
      </c>
      <c r="S1208" s="4">
        <v>1</v>
      </c>
      <c r="T1208" s="9">
        <f>IF(SMS[[#This Row],[Legal]]="No Cumple",0,SMS[[#This Row],[Nota]])</f>
        <v>1</v>
      </c>
    </row>
    <row r="1209" spans="1:20" x14ac:dyDescent="0.25">
      <c r="A1209" s="1" t="str">
        <f>SMS[[#This Row],[ID Asesor]]&amp;SMS[[#This Row],[Fecha Monitoreo]]</f>
        <v>408945897</v>
      </c>
      <c r="B1209" s="2">
        <v>45897</v>
      </c>
      <c r="C1209" s="1" t="s">
        <v>126</v>
      </c>
      <c r="D1209" s="1">
        <v>4089</v>
      </c>
      <c r="E1209" s="2">
        <v>45897</v>
      </c>
      <c r="F1209" s="3">
        <v>0.46944444444444444</v>
      </c>
      <c r="G1209" s="1" t="s">
        <v>51</v>
      </c>
      <c r="H1209" s="1" t="s">
        <v>52</v>
      </c>
      <c r="I1209" s="1" t="s">
        <v>46</v>
      </c>
      <c r="J1209" s="1" t="s">
        <v>46</v>
      </c>
      <c r="K1209" s="1" t="s">
        <v>46</v>
      </c>
      <c r="L1209" s="1" t="s">
        <v>46</v>
      </c>
      <c r="M1209" s="1" t="s">
        <v>46</v>
      </c>
      <c r="N1209" s="1" t="s">
        <v>46</v>
      </c>
      <c r="O1209" s="1" t="s">
        <v>46</v>
      </c>
      <c r="P1209" s="1" t="s">
        <v>46</v>
      </c>
      <c r="Q1209" s="11" t="str">
        <f>IF(OR(SMS[[#This Row],[El mensaje es asertivo, sin maltrato]]="No Cumple",SMS[[#This Row],[No brinda información sensible o falsa que afecte al cliente o la aplicación]]="No Cumple"),"No Cumple","Cumple")</f>
        <v>Cumple</v>
      </c>
      <c r="R1209" s="1" t="s">
        <v>131</v>
      </c>
      <c r="S1209" s="4">
        <v>1</v>
      </c>
      <c r="T1209" s="9">
        <f>IF(SMS[[#This Row],[Legal]]="No Cumple",0,SMS[[#This Row],[Nota]])</f>
        <v>1</v>
      </c>
    </row>
    <row r="1210" spans="1:20" x14ac:dyDescent="0.25">
      <c r="A1210" s="1" t="str">
        <f>SMS[[#This Row],[ID Asesor]]&amp;SMS[[#This Row],[Fecha Monitoreo]]</f>
        <v>372945897</v>
      </c>
      <c r="B1210" s="2">
        <v>45897</v>
      </c>
      <c r="C1210" s="1" t="s">
        <v>59</v>
      </c>
      <c r="D1210" s="1">
        <v>3729</v>
      </c>
      <c r="E1210" s="2">
        <v>45897</v>
      </c>
      <c r="F1210" s="3">
        <v>0.44374999999999998</v>
      </c>
      <c r="G1210" s="1" t="s">
        <v>51</v>
      </c>
      <c r="H1210" s="1" t="s">
        <v>52</v>
      </c>
      <c r="I1210" s="1" t="s">
        <v>46</v>
      </c>
      <c r="J1210" s="1" t="s">
        <v>46</v>
      </c>
      <c r="K1210" s="1" t="s">
        <v>46</v>
      </c>
      <c r="L1210" s="1" t="s">
        <v>46</v>
      </c>
      <c r="M1210" s="1" t="s">
        <v>46</v>
      </c>
      <c r="N1210" s="1" t="s">
        <v>46</v>
      </c>
      <c r="O1210" s="1" t="s">
        <v>46</v>
      </c>
      <c r="P1210" s="1" t="s">
        <v>46</v>
      </c>
      <c r="Q1210" s="11" t="str">
        <f>IF(OR(SMS[[#This Row],[El mensaje es asertivo, sin maltrato]]="No Cumple",SMS[[#This Row],[No brinda información sensible o falsa que afecte al cliente o la aplicación]]="No Cumple"),"No Cumple","Cumple")</f>
        <v>Cumple</v>
      </c>
      <c r="R1210" s="1" t="s">
        <v>75</v>
      </c>
      <c r="S1210" s="4">
        <v>1</v>
      </c>
      <c r="T1210" s="9">
        <f>IF(SMS[[#This Row],[Legal]]="No Cumple",0,SMS[[#This Row],[Nota]])</f>
        <v>1</v>
      </c>
    </row>
    <row r="1211" spans="1:20" x14ac:dyDescent="0.25">
      <c r="A1211" s="1" t="str">
        <f>SMS[[#This Row],[ID Asesor]]&amp;SMS[[#This Row],[Fecha Monitoreo]]</f>
        <v>389945897</v>
      </c>
      <c r="B1211" s="2">
        <v>45897</v>
      </c>
      <c r="C1211" s="1" t="s">
        <v>126</v>
      </c>
      <c r="D1211" s="1">
        <v>3899</v>
      </c>
      <c r="E1211" s="2">
        <v>45897</v>
      </c>
      <c r="F1211" s="3">
        <v>0.68472222222222223</v>
      </c>
      <c r="G1211" s="1" t="s">
        <v>58</v>
      </c>
      <c r="H1211" s="1" t="s">
        <v>52</v>
      </c>
      <c r="I1211" s="1" t="s">
        <v>46</v>
      </c>
      <c r="J1211" s="1" t="s">
        <v>46</v>
      </c>
      <c r="K1211" s="1" t="s">
        <v>46</v>
      </c>
      <c r="L1211" s="1" t="s">
        <v>46</v>
      </c>
      <c r="M1211" s="1" t="s">
        <v>46</v>
      </c>
      <c r="N1211" s="1" t="s">
        <v>46</v>
      </c>
      <c r="O1211" s="1" t="s">
        <v>46</v>
      </c>
      <c r="P1211" s="1" t="s">
        <v>46</v>
      </c>
      <c r="Q1211" s="11" t="str">
        <f>IF(OR(SMS[[#This Row],[El mensaje es asertivo, sin maltrato]]="No Cumple",SMS[[#This Row],[No brinda información sensible o falsa que afecte al cliente o la aplicación]]="No Cumple"),"No Cumple","Cumple")</f>
        <v>Cumple</v>
      </c>
      <c r="R1211" s="1" t="s">
        <v>131</v>
      </c>
      <c r="S1211" s="4">
        <v>1</v>
      </c>
      <c r="T1211" s="9">
        <f>IF(SMS[[#This Row],[Legal]]="No Cumple",0,SMS[[#This Row],[Nota]])</f>
        <v>1</v>
      </c>
    </row>
    <row r="1212" spans="1:20" x14ac:dyDescent="0.25">
      <c r="A1212" s="1" t="str">
        <f>SMS[[#This Row],[ID Asesor]]&amp;SMS[[#This Row],[Fecha Monitoreo]]</f>
        <v>345945897</v>
      </c>
      <c r="B1212" s="2">
        <v>45897</v>
      </c>
      <c r="C1212" s="1" t="s">
        <v>126</v>
      </c>
      <c r="D1212" s="1">
        <v>3459</v>
      </c>
      <c r="E1212" s="2">
        <v>45897</v>
      </c>
      <c r="F1212" s="3">
        <v>0.51180555555555551</v>
      </c>
      <c r="G1212" s="1" t="s">
        <v>58</v>
      </c>
      <c r="H1212" s="1" t="s">
        <v>52</v>
      </c>
      <c r="I1212" s="1" t="s">
        <v>46</v>
      </c>
      <c r="J1212" s="1" t="s">
        <v>46</v>
      </c>
      <c r="K1212" s="1" t="s">
        <v>46</v>
      </c>
      <c r="L1212" s="1" t="s">
        <v>46</v>
      </c>
      <c r="M1212" s="1" t="s">
        <v>46</v>
      </c>
      <c r="N1212" s="1" t="s">
        <v>46</v>
      </c>
      <c r="O1212" s="1" t="s">
        <v>46</v>
      </c>
      <c r="P1212" s="1" t="s">
        <v>46</v>
      </c>
      <c r="Q1212" s="11" t="str">
        <f>IF(OR(SMS[[#This Row],[El mensaje es asertivo, sin maltrato]]="No Cumple",SMS[[#This Row],[No brinda información sensible o falsa que afecte al cliente o la aplicación]]="No Cumple"),"No Cumple","Cumple")</f>
        <v>Cumple</v>
      </c>
      <c r="R1212" s="1" t="s">
        <v>131</v>
      </c>
      <c r="S1212" s="4">
        <v>1</v>
      </c>
      <c r="T1212" s="9">
        <f>IF(SMS[[#This Row],[Legal]]="No Cumple",0,SMS[[#This Row],[Nota]])</f>
        <v>1</v>
      </c>
    </row>
    <row r="1213" spans="1:20" x14ac:dyDescent="0.25">
      <c r="A1213" s="1" t="str">
        <f>SMS[[#This Row],[ID Asesor]]&amp;SMS[[#This Row],[Fecha Monitoreo]]</f>
        <v>376345897</v>
      </c>
      <c r="B1213" s="2">
        <v>45897</v>
      </c>
      <c r="C1213" s="1" t="s">
        <v>59</v>
      </c>
      <c r="D1213" s="1">
        <v>3763</v>
      </c>
      <c r="E1213" s="2">
        <v>45897</v>
      </c>
      <c r="F1213" s="3">
        <v>0.59375</v>
      </c>
      <c r="G1213" s="1" t="s">
        <v>51</v>
      </c>
      <c r="H1213" s="1" t="s">
        <v>52</v>
      </c>
      <c r="I1213" s="1" t="s">
        <v>46</v>
      </c>
      <c r="J1213" s="1" t="s">
        <v>46</v>
      </c>
      <c r="K1213" s="1" t="s">
        <v>46</v>
      </c>
      <c r="L1213" s="1" t="s">
        <v>46</v>
      </c>
      <c r="M1213" s="1" t="s">
        <v>46</v>
      </c>
      <c r="N1213" s="1" t="s">
        <v>46</v>
      </c>
      <c r="O1213" s="1" t="s">
        <v>46</v>
      </c>
      <c r="P1213" s="1" t="s">
        <v>46</v>
      </c>
      <c r="Q1213" s="11" t="str">
        <f>IF(OR(SMS[[#This Row],[El mensaje es asertivo, sin maltrato]]="No Cumple",SMS[[#This Row],[No brinda información sensible o falsa que afecte al cliente o la aplicación]]="No Cumple"),"No Cumple","Cumple")</f>
        <v>Cumple</v>
      </c>
      <c r="R1213" s="1" t="s">
        <v>75</v>
      </c>
      <c r="S1213" s="4">
        <v>1</v>
      </c>
      <c r="T1213" s="9">
        <f>IF(SMS[[#This Row],[Legal]]="No Cumple",0,SMS[[#This Row],[Nota]])</f>
        <v>1</v>
      </c>
    </row>
    <row r="1214" spans="1:20" x14ac:dyDescent="0.25">
      <c r="A1214" s="1" t="str">
        <f>SMS[[#This Row],[ID Asesor]]&amp;SMS[[#This Row],[Fecha Monitoreo]]</f>
        <v>366445897</v>
      </c>
      <c r="B1214" s="2">
        <v>45897</v>
      </c>
      <c r="C1214" s="1" t="s">
        <v>50</v>
      </c>
      <c r="D1214" s="1">
        <v>3664</v>
      </c>
      <c r="E1214" s="2">
        <v>45897</v>
      </c>
      <c r="F1214" s="3">
        <v>0</v>
      </c>
      <c r="G1214" s="1" t="s">
        <v>51</v>
      </c>
      <c r="H1214" s="1" t="s">
        <v>52</v>
      </c>
      <c r="I1214" s="1" t="s">
        <v>47</v>
      </c>
      <c r="J1214" s="1" t="s">
        <v>47</v>
      </c>
      <c r="K1214" s="1" t="s">
        <v>47</v>
      </c>
      <c r="L1214" s="1" t="s">
        <v>47</v>
      </c>
      <c r="M1214" s="1" t="s">
        <v>54</v>
      </c>
      <c r="N1214" s="1" t="s">
        <v>47</v>
      </c>
      <c r="O1214" s="1" t="s">
        <v>46</v>
      </c>
      <c r="P1214" s="1" t="s">
        <v>46</v>
      </c>
      <c r="Q1214" s="11" t="str">
        <f>IF(OR(SMS[[#This Row],[El mensaje es asertivo, sin maltrato]]="No Cumple",SMS[[#This Row],[No brinda información sensible o falsa que afecte al cliente o la aplicación]]="No Cumple"),"No Cumple","Cumple")</f>
        <v>Cumple</v>
      </c>
      <c r="R1214" s="1" t="s">
        <v>3086</v>
      </c>
      <c r="S1214" s="4">
        <v>0</v>
      </c>
      <c r="T1214" s="9">
        <f>IF(SMS[[#This Row],[Legal]]="No Cumple",0,SMS[[#This Row],[Nota]])</f>
        <v>0</v>
      </c>
    </row>
    <row r="1215" spans="1:20" x14ac:dyDescent="0.25">
      <c r="A1215" s="1" t="str">
        <f>SMS[[#This Row],[ID Asesor]]&amp;SMS[[#This Row],[Fecha Monitoreo]]</f>
        <v>403245898</v>
      </c>
      <c r="B1215" s="2">
        <v>45898</v>
      </c>
      <c r="C1215" s="1" t="s">
        <v>50</v>
      </c>
      <c r="D1215" s="1">
        <v>4032</v>
      </c>
      <c r="E1215" s="2">
        <v>45898</v>
      </c>
      <c r="F1215" s="3">
        <v>0.4152777777777778</v>
      </c>
      <c r="G1215" s="1" t="s">
        <v>51</v>
      </c>
      <c r="H1215" s="1" t="s">
        <v>52</v>
      </c>
      <c r="I1215" s="1" t="s">
        <v>46</v>
      </c>
      <c r="J1215" s="1" t="s">
        <v>46</v>
      </c>
      <c r="K1215" s="1" t="s">
        <v>46</v>
      </c>
      <c r="L1215" s="1" t="s">
        <v>46</v>
      </c>
      <c r="M1215" s="1" t="s">
        <v>46</v>
      </c>
      <c r="N1215" s="1" t="s">
        <v>46</v>
      </c>
      <c r="O1215" s="1" t="s">
        <v>46</v>
      </c>
      <c r="P1215" s="1" t="s">
        <v>46</v>
      </c>
      <c r="Q1215" s="11" t="str">
        <f>IF(OR(SMS[[#This Row],[El mensaje es asertivo, sin maltrato]]="No Cumple",SMS[[#This Row],[No brinda información sensible o falsa que afecte al cliente o la aplicación]]="No Cumple"),"No Cumple","Cumple")</f>
        <v>Cumple</v>
      </c>
      <c r="R1215" s="1" t="s">
        <v>3087</v>
      </c>
      <c r="S1215" s="4">
        <v>1</v>
      </c>
      <c r="T1215" s="9">
        <f>IF(SMS[[#This Row],[Legal]]="No Cumple",0,SMS[[#This Row],[Nota]])</f>
        <v>1</v>
      </c>
    </row>
    <row r="1216" spans="1:20" x14ac:dyDescent="0.25">
      <c r="A1216" s="1" t="str">
        <f>SMS[[#This Row],[ID Asesor]]&amp;SMS[[#This Row],[Fecha Monitoreo]]</f>
        <v>383445898</v>
      </c>
      <c r="B1216" s="2">
        <v>45898</v>
      </c>
      <c r="C1216" s="1" t="s">
        <v>50</v>
      </c>
      <c r="D1216" s="1">
        <v>3834</v>
      </c>
      <c r="E1216" s="2">
        <v>45898</v>
      </c>
      <c r="F1216" s="3">
        <v>0.43819444444444444</v>
      </c>
      <c r="G1216" s="1" t="s">
        <v>60</v>
      </c>
      <c r="H1216" s="1" t="s">
        <v>52</v>
      </c>
      <c r="I1216" s="1" t="s">
        <v>46</v>
      </c>
      <c r="J1216" s="1" t="s">
        <v>46</v>
      </c>
      <c r="K1216" s="1" t="s">
        <v>46</v>
      </c>
      <c r="L1216" s="1" t="s">
        <v>46</v>
      </c>
      <c r="M1216" s="1" t="s">
        <v>46</v>
      </c>
      <c r="N1216" s="1" t="s">
        <v>46</v>
      </c>
      <c r="O1216" s="1" t="s">
        <v>46</v>
      </c>
      <c r="P1216" s="1" t="s">
        <v>46</v>
      </c>
      <c r="Q1216" s="11" t="str">
        <f>IF(OR(SMS[[#This Row],[El mensaje es asertivo, sin maltrato]]="No Cumple",SMS[[#This Row],[No brinda información sensible o falsa que afecte al cliente o la aplicación]]="No Cumple"),"No Cumple","Cumple")</f>
        <v>Cumple</v>
      </c>
      <c r="R1216" s="1" t="s">
        <v>3088</v>
      </c>
      <c r="S1216" s="4">
        <v>1</v>
      </c>
      <c r="T1216" s="9">
        <f>IF(SMS[[#This Row],[Legal]]="No Cumple",0,SMS[[#This Row],[Nota]])</f>
        <v>1</v>
      </c>
    </row>
    <row r="1217" spans="1:20" x14ac:dyDescent="0.25">
      <c r="A1217" s="1" t="str">
        <f>SMS[[#This Row],[ID Asesor]]&amp;SMS[[#This Row],[Fecha Monitoreo]]</f>
        <v>317045898</v>
      </c>
      <c r="B1217" s="2">
        <v>45898</v>
      </c>
      <c r="C1217" s="1" t="s">
        <v>42</v>
      </c>
      <c r="D1217" s="1">
        <v>3170</v>
      </c>
      <c r="E1217" s="2">
        <v>45898</v>
      </c>
      <c r="F1217" s="3">
        <v>0.45624999999999999</v>
      </c>
      <c r="G1217" s="1" t="s">
        <v>51</v>
      </c>
      <c r="H1217" s="1" t="s">
        <v>52</v>
      </c>
      <c r="I1217" s="1" t="s">
        <v>47</v>
      </c>
      <c r="J1217" s="1" t="s">
        <v>46</v>
      </c>
      <c r="K1217" s="1" t="s">
        <v>46</v>
      </c>
      <c r="L1217" s="1" t="s">
        <v>46</v>
      </c>
      <c r="M1217" s="1" t="s">
        <v>46</v>
      </c>
      <c r="N1217" s="1" t="s">
        <v>47</v>
      </c>
      <c r="O1217" s="1" t="s">
        <v>46</v>
      </c>
      <c r="P1217" s="1" t="s">
        <v>46</v>
      </c>
      <c r="Q1217" s="11" t="str">
        <f>IF(OR(SMS[[#This Row],[El mensaje es asertivo, sin maltrato]]="No Cumple",SMS[[#This Row],[No brinda información sensible o falsa que afecte al cliente o la aplicación]]="No Cumple"),"No Cumple","Cumple")</f>
        <v>Cumple</v>
      </c>
      <c r="R1217" s="1" t="s">
        <v>2797</v>
      </c>
      <c r="S1217" s="4">
        <v>0.7</v>
      </c>
      <c r="T1217" s="9">
        <f>IF(SMS[[#This Row],[Legal]]="No Cumple",0,SMS[[#This Row],[Nota]])</f>
        <v>0.7</v>
      </c>
    </row>
    <row r="1218" spans="1:20" x14ac:dyDescent="0.25">
      <c r="A1218" s="1" t="str">
        <f>SMS[[#This Row],[ID Asesor]]&amp;SMS[[#This Row],[Fecha Monitoreo]]</f>
        <v>291745898</v>
      </c>
      <c r="B1218" s="2">
        <v>45898</v>
      </c>
      <c r="C1218" s="1" t="s">
        <v>42</v>
      </c>
      <c r="D1218" s="1">
        <v>2917</v>
      </c>
      <c r="E1218" s="2">
        <v>45898</v>
      </c>
      <c r="F1218" s="3">
        <v>0.41944444444444445</v>
      </c>
      <c r="G1218" s="1" t="s">
        <v>60</v>
      </c>
      <c r="H1218" s="1" t="s">
        <v>52</v>
      </c>
      <c r="I1218" s="1" t="s">
        <v>46</v>
      </c>
      <c r="J1218" s="1" t="s">
        <v>46</v>
      </c>
      <c r="K1218" s="1" t="s">
        <v>46</v>
      </c>
      <c r="L1218" s="1" t="s">
        <v>47</v>
      </c>
      <c r="M1218" s="1" t="s">
        <v>46</v>
      </c>
      <c r="N1218" s="1" t="s">
        <v>46</v>
      </c>
      <c r="O1218" s="1" t="s">
        <v>46</v>
      </c>
      <c r="P1218" s="1" t="s">
        <v>46</v>
      </c>
      <c r="Q1218" s="11" t="str">
        <f>IF(OR(SMS[[#This Row],[El mensaje es asertivo, sin maltrato]]="No Cumple",SMS[[#This Row],[No brinda información sensible o falsa que afecte al cliente o la aplicación]]="No Cumple"),"No Cumple","Cumple")</f>
        <v>Cumple</v>
      </c>
      <c r="R1218" s="1" t="s">
        <v>3089</v>
      </c>
      <c r="S1218" s="4">
        <v>0.8</v>
      </c>
      <c r="T1218" s="9">
        <f>IF(SMS[[#This Row],[Legal]]="No Cumple",0,SMS[[#This Row],[Nota]])</f>
        <v>0.8</v>
      </c>
    </row>
    <row r="1219" spans="1:20" x14ac:dyDescent="0.25">
      <c r="A1219" s="1" t="str">
        <f>SMS[[#This Row],[ID Asesor]]&amp;SMS[[#This Row],[Fecha Monitoreo]]</f>
        <v>407745898</v>
      </c>
      <c r="B1219" s="2">
        <v>45898</v>
      </c>
      <c r="C1219" s="1" t="s">
        <v>696</v>
      </c>
      <c r="D1219" s="1">
        <v>4077</v>
      </c>
      <c r="E1219" s="2">
        <v>45898</v>
      </c>
      <c r="F1219" s="3">
        <v>0.62847222222222221</v>
      </c>
      <c r="G1219" s="1" t="s">
        <v>51</v>
      </c>
      <c r="H1219" s="1" t="s">
        <v>52</v>
      </c>
      <c r="I1219" s="1" t="s">
        <v>46</v>
      </c>
      <c r="J1219" s="1" t="s">
        <v>46</v>
      </c>
      <c r="K1219" s="1" t="s">
        <v>46</v>
      </c>
      <c r="L1219" s="1" t="s">
        <v>46</v>
      </c>
      <c r="M1219" s="1" t="s">
        <v>46</v>
      </c>
      <c r="N1219" s="1" t="s">
        <v>46</v>
      </c>
      <c r="O1219" s="1" t="s">
        <v>46</v>
      </c>
      <c r="P1219" s="1" t="s">
        <v>46</v>
      </c>
      <c r="Q1219" s="11" t="str">
        <f>IF(OR(SMS[[#This Row],[El mensaje es asertivo, sin maltrato]]="No Cumple",SMS[[#This Row],[No brinda información sensible o falsa que afecte al cliente o la aplicación]]="No Cumple"),"No Cumple","Cumple")</f>
        <v>Cumple</v>
      </c>
      <c r="R1219" s="1" t="s">
        <v>699</v>
      </c>
      <c r="S1219" s="4">
        <v>1</v>
      </c>
      <c r="T1219" s="9">
        <f>IF(SMS[[#This Row],[Legal]]="No Cumple",0,SMS[[#This Row],[Nota]])</f>
        <v>1</v>
      </c>
    </row>
    <row r="1220" spans="1:20" x14ac:dyDescent="0.25">
      <c r="A1220" s="1" t="str">
        <f>SMS[[#This Row],[ID Asesor]]&amp;SMS[[#This Row],[Fecha Monitoreo]]</f>
        <v>356945898</v>
      </c>
      <c r="B1220" s="2">
        <v>45898</v>
      </c>
      <c r="C1220" s="1" t="s">
        <v>50</v>
      </c>
      <c r="D1220" s="1">
        <v>3569</v>
      </c>
      <c r="E1220" s="2">
        <v>45898</v>
      </c>
      <c r="F1220" s="3">
        <v>0.59305555555555556</v>
      </c>
      <c r="G1220" s="1" t="s">
        <v>51</v>
      </c>
      <c r="H1220" s="1" t="s">
        <v>52</v>
      </c>
      <c r="I1220" s="1" t="s">
        <v>47</v>
      </c>
      <c r="J1220" s="1" t="s">
        <v>46</v>
      </c>
      <c r="K1220" s="1" t="s">
        <v>46</v>
      </c>
      <c r="L1220" s="1" t="s">
        <v>46</v>
      </c>
      <c r="M1220" s="1" t="s">
        <v>46</v>
      </c>
      <c r="N1220" s="1" t="s">
        <v>47</v>
      </c>
      <c r="O1220" s="1" t="s">
        <v>46</v>
      </c>
      <c r="P1220" s="1" t="s">
        <v>46</v>
      </c>
      <c r="Q1220" s="11" t="str">
        <f>IF(OR(SMS[[#This Row],[El mensaje es asertivo, sin maltrato]]="No Cumple",SMS[[#This Row],[No brinda información sensible o falsa que afecte al cliente o la aplicación]]="No Cumple"),"No Cumple","Cumple")</f>
        <v>Cumple</v>
      </c>
      <c r="R1220" s="1" t="s">
        <v>3090</v>
      </c>
      <c r="S1220" s="4">
        <v>0.7</v>
      </c>
      <c r="T1220" s="9">
        <f>IF(SMS[[#This Row],[Legal]]="No Cumple",0,SMS[[#This Row],[Nota]])</f>
        <v>0.7</v>
      </c>
    </row>
    <row r="1221" spans="1:20" x14ac:dyDescent="0.25">
      <c r="A1221" s="1" t="str">
        <f>SMS[[#This Row],[ID Asesor]]&amp;SMS[[#This Row],[Fecha Monitoreo]]</f>
        <v>343145898</v>
      </c>
      <c r="B1221" s="2">
        <v>45898</v>
      </c>
      <c r="C1221" s="1" t="s">
        <v>696</v>
      </c>
      <c r="D1221" s="1">
        <v>3431</v>
      </c>
      <c r="E1221" s="2">
        <v>45898</v>
      </c>
      <c r="F1221" s="3">
        <v>0.54791666666666672</v>
      </c>
      <c r="G1221" s="1" t="s">
        <v>58</v>
      </c>
      <c r="H1221" s="1" t="s">
        <v>52</v>
      </c>
      <c r="I1221" s="1" t="s">
        <v>47</v>
      </c>
      <c r="J1221" s="1" t="s">
        <v>46</v>
      </c>
      <c r="K1221" s="1" t="s">
        <v>46</v>
      </c>
      <c r="L1221" s="1" t="s">
        <v>46</v>
      </c>
      <c r="M1221" s="1" t="s">
        <v>46</v>
      </c>
      <c r="N1221" s="1" t="s">
        <v>46</v>
      </c>
      <c r="O1221" s="1" t="s">
        <v>46</v>
      </c>
      <c r="P1221" s="1" t="s">
        <v>46</v>
      </c>
      <c r="Q1221" s="11" t="str">
        <f>IF(OR(SMS[[#This Row],[El mensaje es asertivo, sin maltrato]]="No Cumple",SMS[[#This Row],[No brinda información sensible o falsa que afecte al cliente o la aplicación]]="No Cumple"),"No Cumple","Cumple")</f>
        <v>Cumple</v>
      </c>
      <c r="R1221" s="1" t="s">
        <v>3091</v>
      </c>
      <c r="S1221" s="4">
        <v>0.85</v>
      </c>
      <c r="T1221" s="9">
        <f>IF(SMS[[#This Row],[Legal]]="No Cumple",0,SMS[[#This Row],[Nota]])</f>
        <v>0.85</v>
      </c>
    </row>
    <row r="1222" spans="1:20" x14ac:dyDescent="0.25">
      <c r="A1222" s="1" t="str">
        <f>SMS[[#This Row],[ID Asesor]]&amp;SMS[[#This Row],[Fecha Monitoreo]]</f>
        <v>363845898</v>
      </c>
      <c r="B1222" s="2">
        <v>45898</v>
      </c>
      <c r="C1222" s="1" t="s">
        <v>696</v>
      </c>
      <c r="D1222" s="1">
        <v>3638</v>
      </c>
      <c r="E1222" s="2">
        <v>45898</v>
      </c>
      <c r="F1222" s="3">
        <v>0.57638888888888884</v>
      </c>
      <c r="G1222" s="1" t="s">
        <v>58</v>
      </c>
      <c r="H1222" s="1" t="s">
        <v>52</v>
      </c>
      <c r="I1222" s="1" t="s">
        <v>46</v>
      </c>
      <c r="J1222" s="1" t="s">
        <v>46</v>
      </c>
      <c r="K1222" s="1" t="s">
        <v>46</v>
      </c>
      <c r="L1222" s="1" t="s">
        <v>46</v>
      </c>
      <c r="M1222" s="1" t="s">
        <v>46</v>
      </c>
      <c r="N1222" s="1" t="s">
        <v>46</v>
      </c>
      <c r="O1222" s="1" t="s">
        <v>46</v>
      </c>
      <c r="P1222" s="1" t="s">
        <v>46</v>
      </c>
      <c r="Q1222" s="11" t="str">
        <f>IF(OR(SMS[[#This Row],[El mensaje es asertivo, sin maltrato]]="No Cumple",SMS[[#This Row],[No brinda información sensible o falsa que afecte al cliente o la aplicación]]="No Cumple"),"No Cumple","Cumple")</f>
        <v>Cumple</v>
      </c>
      <c r="R1222" s="1" t="s">
        <v>699</v>
      </c>
      <c r="S1222" s="4">
        <v>1</v>
      </c>
      <c r="T1222" s="9">
        <f>IF(SMS[[#This Row],[Legal]]="No Cumple",0,SMS[[#This Row],[Nota]])</f>
        <v>1</v>
      </c>
    </row>
    <row r="1223" spans="1:20" x14ac:dyDescent="0.25">
      <c r="A1223" s="1" t="str">
        <f>SMS[[#This Row],[ID Asesor]]&amp;SMS[[#This Row],[Fecha Monitoreo]]</f>
        <v>410745898</v>
      </c>
      <c r="B1223" s="2">
        <v>45898</v>
      </c>
      <c r="C1223" s="1" t="s">
        <v>696</v>
      </c>
      <c r="D1223" s="1">
        <v>4107</v>
      </c>
      <c r="E1223" s="2">
        <v>45898</v>
      </c>
      <c r="F1223" s="3">
        <v>0.4777777777777778</v>
      </c>
      <c r="G1223" s="1" t="s">
        <v>58</v>
      </c>
      <c r="H1223" s="1" t="s">
        <v>52</v>
      </c>
      <c r="I1223" s="1" t="s">
        <v>46</v>
      </c>
      <c r="J1223" s="1" t="s">
        <v>46</v>
      </c>
      <c r="K1223" s="1" t="s">
        <v>46</v>
      </c>
      <c r="L1223" s="1" t="s">
        <v>46</v>
      </c>
      <c r="M1223" s="1" t="s">
        <v>46</v>
      </c>
      <c r="N1223" s="1" t="s">
        <v>46</v>
      </c>
      <c r="O1223" s="1" t="s">
        <v>46</v>
      </c>
      <c r="P1223" s="1" t="s">
        <v>46</v>
      </c>
      <c r="Q1223" s="11" t="str">
        <f>IF(OR(SMS[[#This Row],[El mensaje es asertivo, sin maltrato]]="No Cumple",SMS[[#This Row],[No brinda información sensible o falsa que afecte al cliente o la aplicación]]="No Cumple"),"No Cumple","Cumple")</f>
        <v>Cumple</v>
      </c>
      <c r="R1223" s="1" t="s">
        <v>699</v>
      </c>
      <c r="S1223" s="4">
        <v>1</v>
      </c>
      <c r="T1223" s="9">
        <f>IF(SMS[[#This Row],[Legal]]="No Cumple",0,SMS[[#This Row],[Nota]])</f>
        <v>1</v>
      </c>
    </row>
    <row r="1224" spans="1:20" x14ac:dyDescent="0.25">
      <c r="A1224" s="1" t="str">
        <f>SMS[[#This Row],[ID Asesor]]&amp;SMS[[#This Row],[Fecha Monitoreo]]</f>
        <v>347445898</v>
      </c>
      <c r="B1224" s="2">
        <v>45898</v>
      </c>
      <c r="C1224" s="1" t="s">
        <v>42</v>
      </c>
      <c r="D1224" s="1">
        <v>3474</v>
      </c>
      <c r="E1224" s="2">
        <v>45898</v>
      </c>
      <c r="F1224" s="3">
        <v>0.37638888888888888</v>
      </c>
      <c r="G1224" s="1" t="s">
        <v>51</v>
      </c>
      <c r="H1224" s="1" t="s">
        <v>52</v>
      </c>
      <c r="I1224" s="1" t="s">
        <v>46</v>
      </c>
      <c r="J1224" s="1" t="s">
        <v>46</v>
      </c>
      <c r="K1224" s="1" t="s">
        <v>46</v>
      </c>
      <c r="L1224" s="1" t="s">
        <v>47</v>
      </c>
      <c r="M1224" s="1" t="s">
        <v>46</v>
      </c>
      <c r="N1224" s="1" t="s">
        <v>46</v>
      </c>
      <c r="O1224" s="1" t="s">
        <v>46</v>
      </c>
      <c r="P1224" s="1" t="s">
        <v>46</v>
      </c>
      <c r="Q1224" s="11" t="str">
        <f>IF(OR(SMS[[#This Row],[El mensaje es asertivo, sin maltrato]]="No Cumple",SMS[[#This Row],[No brinda información sensible o falsa que afecte al cliente o la aplicación]]="No Cumple"),"No Cumple","Cumple")</f>
        <v>Cumple</v>
      </c>
      <c r="R1224" s="1" t="s">
        <v>2455</v>
      </c>
      <c r="S1224" s="4">
        <v>0.8</v>
      </c>
      <c r="T1224" s="9">
        <f>IF(SMS[[#This Row],[Legal]]="No Cumple",0,SMS[[#This Row],[Nota]])</f>
        <v>0.8</v>
      </c>
    </row>
    <row r="1225" spans="1:20" x14ac:dyDescent="0.25">
      <c r="A1225" s="1" t="str">
        <f>SMS[[#This Row],[ID Asesor]]&amp;SMS[[#This Row],[Fecha Monitoreo]]</f>
        <v>366745898</v>
      </c>
      <c r="B1225" s="2">
        <v>45898</v>
      </c>
      <c r="C1225" s="1" t="s">
        <v>42</v>
      </c>
      <c r="D1225" s="1">
        <v>3667</v>
      </c>
      <c r="E1225" s="2">
        <v>45898</v>
      </c>
      <c r="F1225" s="3">
        <v>5.8333333333333334E-2</v>
      </c>
      <c r="G1225" s="1" t="s">
        <v>51</v>
      </c>
      <c r="H1225" s="1" t="s">
        <v>52</v>
      </c>
      <c r="I1225" s="1" t="s">
        <v>46</v>
      </c>
      <c r="J1225" s="1" t="s">
        <v>46</v>
      </c>
      <c r="K1225" s="1" t="s">
        <v>46</v>
      </c>
      <c r="L1225" s="1" t="s">
        <v>46</v>
      </c>
      <c r="M1225" s="1" t="s">
        <v>46</v>
      </c>
      <c r="N1225" s="1" t="s">
        <v>46</v>
      </c>
      <c r="O1225" s="1" t="s">
        <v>46</v>
      </c>
      <c r="P1225" s="1" t="s">
        <v>46</v>
      </c>
      <c r="Q1225" s="11" t="str">
        <f>IF(OR(SMS[[#This Row],[El mensaje es asertivo, sin maltrato]]="No Cumple",SMS[[#This Row],[No brinda información sensible o falsa que afecte al cliente o la aplicación]]="No Cumple"),"No Cumple","Cumple")</f>
        <v>Cumple</v>
      </c>
      <c r="R1225" s="1" t="s">
        <v>95</v>
      </c>
      <c r="S1225" s="4">
        <v>1</v>
      </c>
      <c r="T1225" s="9">
        <f>IF(SMS[[#This Row],[Legal]]="No Cumple",0,SMS[[#This Row],[Nota]])</f>
        <v>1</v>
      </c>
    </row>
    <row r="1226" spans="1:20" x14ac:dyDescent="0.25">
      <c r="A1226" s="1" t="str">
        <f>SMS[[#This Row],[ID Asesor]]&amp;SMS[[#This Row],[Fecha Monitoreo]]</f>
        <v>387845898</v>
      </c>
      <c r="B1226" s="2">
        <v>45898</v>
      </c>
      <c r="C1226" s="1" t="s">
        <v>126</v>
      </c>
      <c r="D1226" s="1">
        <v>3878</v>
      </c>
      <c r="E1226" s="2">
        <v>45898</v>
      </c>
      <c r="F1226" s="3">
        <v>0.67500000000000004</v>
      </c>
      <c r="G1226" s="1" t="s">
        <v>51</v>
      </c>
      <c r="H1226" s="1" t="s">
        <v>52</v>
      </c>
      <c r="I1226" s="1" t="s">
        <v>46</v>
      </c>
      <c r="J1226" s="1" t="s">
        <v>46</v>
      </c>
      <c r="K1226" s="1" t="s">
        <v>46</v>
      </c>
      <c r="L1226" s="1" t="s">
        <v>46</v>
      </c>
      <c r="M1226" s="1" t="s">
        <v>46</v>
      </c>
      <c r="N1226" s="1" t="s">
        <v>46</v>
      </c>
      <c r="O1226" s="1" t="s">
        <v>46</v>
      </c>
      <c r="P1226" s="1" t="s">
        <v>46</v>
      </c>
      <c r="Q1226" s="11" t="str">
        <f>IF(OR(SMS[[#This Row],[El mensaje es asertivo, sin maltrato]]="No Cumple",SMS[[#This Row],[No brinda información sensible o falsa que afecte al cliente o la aplicación]]="No Cumple"),"No Cumple","Cumple")</f>
        <v>Cumple</v>
      </c>
      <c r="R1226" s="1" t="s">
        <v>131</v>
      </c>
      <c r="S1226" s="4">
        <v>1</v>
      </c>
      <c r="T1226" s="9">
        <f>IF(SMS[[#This Row],[Legal]]="No Cumple",0,SMS[[#This Row],[Nota]])</f>
        <v>1</v>
      </c>
    </row>
    <row r="1227" spans="1:20" x14ac:dyDescent="0.25">
      <c r="A1227" s="1" t="str">
        <f>SMS[[#This Row],[ID Asesor]]&amp;SMS[[#This Row],[Fecha Monitoreo]]</f>
        <v>374545898</v>
      </c>
      <c r="B1227" s="2">
        <v>45898</v>
      </c>
      <c r="C1227" s="1" t="s">
        <v>126</v>
      </c>
      <c r="D1227" s="1">
        <v>3745</v>
      </c>
      <c r="E1227" s="2">
        <v>45898</v>
      </c>
      <c r="F1227" s="3">
        <v>0.65277777777777779</v>
      </c>
      <c r="G1227" s="1" t="s">
        <v>51</v>
      </c>
      <c r="H1227" s="1" t="s">
        <v>52</v>
      </c>
      <c r="I1227" s="1" t="s">
        <v>46</v>
      </c>
      <c r="J1227" s="1" t="s">
        <v>46</v>
      </c>
      <c r="K1227" s="1" t="s">
        <v>46</v>
      </c>
      <c r="L1227" s="1" t="s">
        <v>46</v>
      </c>
      <c r="M1227" s="1" t="s">
        <v>46</v>
      </c>
      <c r="N1227" s="1" t="s">
        <v>47</v>
      </c>
      <c r="O1227" s="1" t="s">
        <v>46</v>
      </c>
      <c r="P1227" s="1" t="s">
        <v>46</v>
      </c>
      <c r="Q1227" s="11" t="str">
        <f>IF(OR(SMS[[#This Row],[El mensaje es asertivo, sin maltrato]]="No Cumple",SMS[[#This Row],[No brinda información sensible o falsa que afecte al cliente o la aplicación]]="No Cumple"),"No Cumple","Cumple")</f>
        <v>Cumple</v>
      </c>
      <c r="R1227" s="1" t="s">
        <v>390</v>
      </c>
      <c r="S1227" s="4">
        <v>0.85</v>
      </c>
      <c r="T1227" s="9">
        <f>IF(SMS[[#This Row],[Legal]]="No Cumple",0,SMS[[#This Row],[Nota]])</f>
        <v>0.85</v>
      </c>
    </row>
    <row r="1228" spans="1:20" x14ac:dyDescent="0.25">
      <c r="A1228" s="1" t="str">
        <f>SMS[[#This Row],[ID Asesor]]&amp;SMS[[#This Row],[Fecha Monitoreo]]</f>
        <v>402045898</v>
      </c>
      <c r="B1228" s="2">
        <v>45898</v>
      </c>
      <c r="C1228" s="1" t="s">
        <v>126</v>
      </c>
      <c r="D1228" s="1">
        <v>4020</v>
      </c>
      <c r="E1228" s="2">
        <v>45898</v>
      </c>
      <c r="F1228" s="3">
        <v>0.69513888888888886</v>
      </c>
      <c r="G1228" s="1" t="s">
        <v>58</v>
      </c>
      <c r="H1228" s="1" t="s">
        <v>52</v>
      </c>
      <c r="I1228" s="1" t="s">
        <v>46</v>
      </c>
      <c r="J1228" s="1" t="s">
        <v>46</v>
      </c>
      <c r="K1228" s="1" t="s">
        <v>46</v>
      </c>
      <c r="L1228" s="1" t="s">
        <v>46</v>
      </c>
      <c r="M1228" s="1" t="s">
        <v>46</v>
      </c>
      <c r="N1228" s="1" t="s">
        <v>46</v>
      </c>
      <c r="O1228" s="1" t="s">
        <v>46</v>
      </c>
      <c r="P1228" s="1" t="s">
        <v>46</v>
      </c>
      <c r="Q1228" s="11" t="str">
        <f>IF(OR(SMS[[#This Row],[El mensaje es asertivo, sin maltrato]]="No Cumple",SMS[[#This Row],[No brinda información sensible o falsa que afecte al cliente o la aplicación]]="No Cumple"),"No Cumple","Cumple")</f>
        <v>Cumple</v>
      </c>
      <c r="R1228" s="1" t="s">
        <v>131</v>
      </c>
      <c r="S1228" s="4">
        <v>1</v>
      </c>
      <c r="T1228" s="9">
        <f>IF(SMS[[#This Row],[Legal]]="No Cumple",0,SMS[[#This Row],[Nota]])</f>
        <v>1</v>
      </c>
    </row>
    <row r="1229" spans="1:20" x14ac:dyDescent="0.25">
      <c r="A1229" s="1" t="str">
        <f>SMS[[#This Row],[ID Asesor]]&amp;SMS[[#This Row],[Fecha Monitoreo]]</f>
        <v>410145898</v>
      </c>
      <c r="B1229" s="2">
        <v>45898</v>
      </c>
      <c r="C1229" s="1" t="s">
        <v>50</v>
      </c>
      <c r="D1229" s="1">
        <v>4101</v>
      </c>
      <c r="E1229" s="2">
        <v>45898</v>
      </c>
      <c r="F1229" s="3">
        <v>0.57222222222222219</v>
      </c>
      <c r="G1229" s="1" t="s">
        <v>51</v>
      </c>
      <c r="H1229" s="1" t="s">
        <v>52</v>
      </c>
      <c r="I1229" s="1" t="s">
        <v>46</v>
      </c>
      <c r="J1229" s="1" t="s">
        <v>46</v>
      </c>
      <c r="K1229" s="1" t="s">
        <v>46</v>
      </c>
      <c r="L1229" s="1" t="s">
        <v>46</v>
      </c>
      <c r="M1229" s="1" t="s">
        <v>46</v>
      </c>
      <c r="N1229" s="1" t="s">
        <v>46</v>
      </c>
      <c r="O1229" s="1" t="s">
        <v>46</v>
      </c>
      <c r="P1229" s="1" t="s">
        <v>46</v>
      </c>
      <c r="Q1229" s="11" t="str">
        <f>IF(OR(SMS[[#This Row],[El mensaje es asertivo, sin maltrato]]="No Cumple",SMS[[#This Row],[No brinda información sensible o falsa que afecte al cliente o la aplicación]]="No Cumple"),"No Cumple","Cumple")</f>
        <v>Cumple</v>
      </c>
      <c r="R1229" s="1" t="s">
        <v>3092</v>
      </c>
      <c r="S1229" s="4">
        <v>1</v>
      </c>
      <c r="T1229" s="9">
        <f>IF(SMS[[#This Row],[Legal]]="No Cumple",0,SMS[[#This Row],[Nota]])</f>
        <v>1</v>
      </c>
    </row>
    <row r="1230" spans="1:20" x14ac:dyDescent="0.25">
      <c r="A1230" s="1" t="str">
        <f>SMS[[#This Row],[ID Asesor]]&amp;SMS[[#This Row],[Fecha Monitoreo]]</f>
        <v>382145898</v>
      </c>
      <c r="B1230" s="2">
        <v>45898</v>
      </c>
      <c r="C1230" s="1" t="s">
        <v>126</v>
      </c>
      <c r="D1230" s="1">
        <v>3821</v>
      </c>
      <c r="E1230" s="2">
        <v>45898</v>
      </c>
      <c r="F1230" s="3">
        <v>0.68680555555555556</v>
      </c>
      <c r="G1230" s="1" t="s">
        <v>58</v>
      </c>
      <c r="H1230" s="1" t="s">
        <v>52</v>
      </c>
      <c r="I1230" s="1" t="s">
        <v>46</v>
      </c>
      <c r="J1230" s="1" t="s">
        <v>46</v>
      </c>
      <c r="K1230" s="1" t="s">
        <v>46</v>
      </c>
      <c r="L1230" s="1" t="s">
        <v>46</v>
      </c>
      <c r="M1230" s="1" t="s">
        <v>46</v>
      </c>
      <c r="N1230" s="1" t="s">
        <v>46</v>
      </c>
      <c r="O1230" s="1" t="s">
        <v>46</v>
      </c>
      <c r="P1230" s="1" t="s">
        <v>46</v>
      </c>
      <c r="Q1230" s="11" t="str">
        <f>IF(OR(SMS[[#This Row],[El mensaje es asertivo, sin maltrato]]="No Cumple",SMS[[#This Row],[No brinda información sensible o falsa que afecte al cliente o la aplicación]]="No Cumple"),"No Cumple","Cumple")</f>
        <v>Cumple</v>
      </c>
      <c r="R1230" s="1" t="s">
        <v>131</v>
      </c>
      <c r="S1230" s="4">
        <v>1</v>
      </c>
      <c r="T1230" s="9">
        <f>IF(SMS[[#This Row],[Legal]]="No Cumple",0,SMS[[#This Row],[Nota]])</f>
        <v>1</v>
      </c>
    </row>
    <row r="1231" spans="1:20" x14ac:dyDescent="0.25">
      <c r="A1231" s="1" t="str">
        <f>SMS[[#This Row],[ID Asesor]]&amp;SMS[[#This Row],[Fecha Monitoreo]]</f>
        <v>397245899</v>
      </c>
      <c r="B1231" s="2">
        <v>45899</v>
      </c>
      <c r="C1231" s="1" t="s">
        <v>42</v>
      </c>
      <c r="D1231" s="1">
        <v>3972</v>
      </c>
      <c r="E1231" s="2">
        <v>45899</v>
      </c>
      <c r="F1231" s="3">
        <v>0.37638888888888888</v>
      </c>
      <c r="G1231" s="1" t="s">
        <v>51</v>
      </c>
      <c r="H1231" s="1" t="s">
        <v>52</v>
      </c>
      <c r="I1231" s="1" t="s">
        <v>46</v>
      </c>
      <c r="J1231" s="1" t="s">
        <v>46</v>
      </c>
      <c r="K1231" s="1" t="s">
        <v>46</v>
      </c>
      <c r="L1231" s="1" t="s">
        <v>46</v>
      </c>
      <c r="M1231" s="1" t="s">
        <v>46</v>
      </c>
      <c r="N1231" s="1" t="s">
        <v>46</v>
      </c>
      <c r="O1231" s="1" t="s">
        <v>46</v>
      </c>
      <c r="P1231" s="1" t="s">
        <v>46</v>
      </c>
      <c r="Q1231" s="11" t="str">
        <f>IF(OR(SMS[[#This Row],[El mensaje es asertivo, sin maltrato]]="No Cumple",SMS[[#This Row],[No brinda información sensible o falsa que afecte al cliente o la aplicación]]="No Cumple"),"No Cumple","Cumple")</f>
        <v>Cumple</v>
      </c>
      <c r="R1231" s="1" t="s">
        <v>100</v>
      </c>
      <c r="S1231" s="4">
        <v>1</v>
      </c>
      <c r="T1231" s="9">
        <f>IF(SMS[[#This Row],[Legal]]="No Cumple",0,SMS[[#This Row],[Nota]])</f>
        <v>1</v>
      </c>
    </row>
    <row r="1232" spans="1:20" x14ac:dyDescent="0.25">
      <c r="A1232" s="1" t="str">
        <f>SMS[[#This Row],[ID Asesor]]&amp;SMS[[#This Row],[Fecha Monitoreo]]</f>
        <v>335445899</v>
      </c>
      <c r="B1232" s="2">
        <v>45899</v>
      </c>
      <c r="C1232" s="1" t="s">
        <v>696</v>
      </c>
      <c r="D1232" s="1">
        <v>3354</v>
      </c>
      <c r="E1232" s="2">
        <v>45899</v>
      </c>
      <c r="F1232" s="3">
        <v>0.39652777777777776</v>
      </c>
      <c r="G1232" s="1" t="s">
        <v>58</v>
      </c>
      <c r="H1232" s="1" t="s">
        <v>52</v>
      </c>
      <c r="I1232" s="1" t="s">
        <v>47</v>
      </c>
      <c r="J1232" s="1" t="s">
        <v>46</v>
      </c>
      <c r="K1232" s="1" t="s">
        <v>46</v>
      </c>
      <c r="L1232" s="1" t="s">
        <v>46</v>
      </c>
      <c r="M1232" s="1" t="s">
        <v>46</v>
      </c>
      <c r="N1232" s="1" t="s">
        <v>46</v>
      </c>
      <c r="O1232" s="1" t="s">
        <v>46</v>
      </c>
      <c r="P1232" s="1" t="s">
        <v>46</v>
      </c>
      <c r="Q1232" s="11" t="str">
        <f>IF(OR(SMS[[#This Row],[El mensaje es asertivo, sin maltrato]]="No Cumple",SMS[[#This Row],[No brinda información sensible o falsa que afecte al cliente o la aplicación]]="No Cumple"),"No Cumple","Cumple")</f>
        <v>Cumple</v>
      </c>
      <c r="R1232" s="1" t="s">
        <v>3093</v>
      </c>
      <c r="S1232" s="4">
        <v>0.85</v>
      </c>
      <c r="T1232" s="9">
        <f>IF(SMS[[#This Row],[Legal]]="No Cumple",0,SMS[[#This Row],[Nota]])</f>
        <v>0.85</v>
      </c>
    </row>
    <row r="1233" spans="1:20" x14ac:dyDescent="0.25">
      <c r="A1233" s="1" t="str">
        <f>SMS[[#This Row],[ID Asesor]]&amp;SMS[[#This Row],[Fecha Monitoreo]]</f>
        <v>364945899</v>
      </c>
      <c r="B1233" s="2">
        <v>45899</v>
      </c>
      <c r="C1233" s="1" t="s">
        <v>126</v>
      </c>
      <c r="D1233" s="1">
        <v>3649</v>
      </c>
      <c r="E1233" s="2">
        <v>45899</v>
      </c>
      <c r="F1233" s="3">
        <v>0.43194444444444446</v>
      </c>
      <c r="G1233" s="1" t="s">
        <v>58</v>
      </c>
      <c r="H1233" s="1" t="s">
        <v>52</v>
      </c>
      <c r="I1233" s="1" t="s">
        <v>46</v>
      </c>
      <c r="J1233" s="1" t="s">
        <v>46</v>
      </c>
      <c r="K1233" s="1" t="s">
        <v>46</v>
      </c>
      <c r="L1233" s="1" t="s">
        <v>46</v>
      </c>
      <c r="M1233" s="1" t="s">
        <v>46</v>
      </c>
      <c r="N1233" s="1" t="s">
        <v>46</v>
      </c>
      <c r="O1233" s="1" t="s">
        <v>46</v>
      </c>
      <c r="P1233" s="1" t="s">
        <v>46</v>
      </c>
      <c r="Q1233" s="11" t="str">
        <f>IF(OR(SMS[[#This Row],[El mensaje es asertivo, sin maltrato]]="No Cumple",SMS[[#This Row],[No brinda información sensible o falsa que afecte al cliente o la aplicación]]="No Cumple"),"No Cumple","Cumple")</f>
        <v>Cumple</v>
      </c>
      <c r="R1233" s="1" t="s">
        <v>131</v>
      </c>
      <c r="S1233" s="4">
        <v>1</v>
      </c>
      <c r="T1233" s="9">
        <f>IF(SMS[[#This Row],[Legal]]="No Cumple",0,SMS[[#This Row],[Nota]])</f>
        <v>1</v>
      </c>
    </row>
    <row r="1234" spans="1:20" x14ac:dyDescent="0.25">
      <c r="A1234" s="1" t="str">
        <f>SMS[[#This Row],[ID Asesor]]&amp;SMS[[#This Row],[Fecha Monitoreo]]</f>
        <v>386445899</v>
      </c>
      <c r="B1234" s="2">
        <v>45899</v>
      </c>
      <c r="C1234" s="1" t="s">
        <v>126</v>
      </c>
      <c r="D1234" s="1">
        <v>3864</v>
      </c>
      <c r="E1234" s="2">
        <v>45899</v>
      </c>
      <c r="F1234" s="3">
        <v>0.4597222222222222</v>
      </c>
      <c r="G1234" s="1" t="s">
        <v>58</v>
      </c>
      <c r="H1234" s="1" t="s">
        <v>52</v>
      </c>
      <c r="I1234" s="1" t="s">
        <v>46</v>
      </c>
      <c r="J1234" s="1" t="s">
        <v>46</v>
      </c>
      <c r="K1234" s="1" t="s">
        <v>46</v>
      </c>
      <c r="L1234" s="1" t="s">
        <v>46</v>
      </c>
      <c r="M1234" s="1" t="s">
        <v>46</v>
      </c>
      <c r="N1234" s="1" t="s">
        <v>46</v>
      </c>
      <c r="O1234" s="1" t="s">
        <v>46</v>
      </c>
      <c r="P1234" s="1" t="s">
        <v>46</v>
      </c>
      <c r="Q1234" s="11" t="str">
        <f>IF(OR(SMS[[#This Row],[El mensaje es asertivo, sin maltrato]]="No Cumple",SMS[[#This Row],[No brinda información sensible o falsa que afecte al cliente o la aplicación]]="No Cumple"),"No Cumple","Cumple")</f>
        <v>Cumple</v>
      </c>
      <c r="R1234" s="1" t="s">
        <v>131</v>
      </c>
      <c r="S1234" s="4">
        <v>1</v>
      </c>
      <c r="T1234" s="9">
        <f>IF(SMS[[#This Row],[Legal]]="No Cumple",0,SMS[[#This Row],[Nota]])</f>
        <v>1</v>
      </c>
    </row>
    <row r="1235" spans="1:20" x14ac:dyDescent="0.25">
      <c r="A1235" s="1" t="str">
        <f>SMS[[#This Row],[ID Asesor]]&amp;SMS[[#This Row],[Fecha Monitoreo]]</f>
        <v>382145899</v>
      </c>
      <c r="B1235" s="2">
        <v>45899</v>
      </c>
      <c r="C1235" s="1" t="s">
        <v>126</v>
      </c>
      <c r="D1235" s="1">
        <v>3821</v>
      </c>
      <c r="E1235" s="2">
        <v>45899</v>
      </c>
      <c r="F1235" s="3">
        <v>0.44305555555555554</v>
      </c>
      <c r="G1235" s="1" t="s">
        <v>58</v>
      </c>
      <c r="H1235" s="1" t="s">
        <v>52</v>
      </c>
      <c r="I1235" s="1" t="s">
        <v>46</v>
      </c>
      <c r="J1235" s="1" t="s">
        <v>46</v>
      </c>
      <c r="K1235" s="1" t="s">
        <v>46</v>
      </c>
      <c r="L1235" s="1" t="s">
        <v>46</v>
      </c>
      <c r="M1235" s="1" t="s">
        <v>46</v>
      </c>
      <c r="N1235" s="1" t="s">
        <v>46</v>
      </c>
      <c r="O1235" s="1" t="s">
        <v>46</v>
      </c>
      <c r="P1235" s="1" t="s">
        <v>46</v>
      </c>
      <c r="Q1235" s="11" t="str">
        <f>IF(OR(SMS[[#This Row],[El mensaje es asertivo, sin maltrato]]="No Cumple",SMS[[#This Row],[No brinda información sensible o falsa que afecte al cliente o la aplicación]]="No Cumple"),"No Cumple","Cumple")</f>
        <v>Cumple</v>
      </c>
      <c r="R1235" s="1" t="s">
        <v>131</v>
      </c>
      <c r="S1235" s="4">
        <v>1</v>
      </c>
      <c r="T1235" s="9">
        <f>IF(SMS[[#This Row],[Legal]]="No Cumple",0,SMS[[#This Row],[Nota]])</f>
        <v>1</v>
      </c>
    </row>
    <row r="1236" spans="1:20" x14ac:dyDescent="0.25">
      <c r="A1236" s="1" t="str">
        <f>SMS[[#This Row],[ID Asesor]]&amp;SMS[[#This Row],[Fecha Monitoreo]]</f>
        <v>374745899</v>
      </c>
      <c r="B1236" s="2">
        <v>45899</v>
      </c>
      <c r="C1236" s="1" t="s">
        <v>696</v>
      </c>
      <c r="D1236" s="1">
        <v>3747</v>
      </c>
      <c r="E1236" s="2">
        <v>45899</v>
      </c>
      <c r="F1236" s="3">
        <v>0.42222222222222222</v>
      </c>
      <c r="G1236" s="1" t="s">
        <v>58</v>
      </c>
      <c r="H1236" s="1" t="s">
        <v>52</v>
      </c>
      <c r="I1236" s="1" t="s">
        <v>46</v>
      </c>
      <c r="J1236" s="1" t="s">
        <v>46</v>
      </c>
      <c r="K1236" s="1" t="s">
        <v>46</v>
      </c>
      <c r="L1236" s="1" t="s">
        <v>46</v>
      </c>
      <c r="M1236" s="1" t="s">
        <v>46</v>
      </c>
      <c r="N1236" s="1" t="s">
        <v>46</v>
      </c>
      <c r="O1236" s="1" t="s">
        <v>46</v>
      </c>
      <c r="P1236" s="1" t="s">
        <v>46</v>
      </c>
      <c r="Q1236" s="11" t="str">
        <f>IF(OR(SMS[[#This Row],[El mensaje es asertivo, sin maltrato]]="No Cumple",SMS[[#This Row],[No brinda información sensible o falsa que afecte al cliente o la aplicación]]="No Cumple"),"No Cumple","Cumple")</f>
        <v>Cumple</v>
      </c>
      <c r="R1236" s="1" t="s">
        <v>699</v>
      </c>
      <c r="S1236" s="4">
        <v>1</v>
      </c>
      <c r="T1236" s="9">
        <f>IF(SMS[[#This Row],[Legal]]="No Cumple",0,SMS[[#This Row],[Nota]])</f>
        <v>1</v>
      </c>
    </row>
    <row r="1237" spans="1:20" x14ac:dyDescent="0.25">
      <c r="A1237" s="1" t="str">
        <f>SMS[[#This Row],[ID Asesor]]&amp;SMS[[#This Row],[Fecha Monitoreo]]</f>
        <v>376445899</v>
      </c>
      <c r="B1237" s="2">
        <v>45899</v>
      </c>
      <c r="C1237" s="1" t="s">
        <v>59</v>
      </c>
      <c r="D1237" s="1">
        <v>3764</v>
      </c>
      <c r="E1237" s="2">
        <v>45899</v>
      </c>
      <c r="F1237" s="3">
        <v>0.46319444444444446</v>
      </c>
      <c r="G1237" s="1" t="s">
        <v>51</v>
      </c>
      <c r="H1237" s="1" t="s">
        <v>52</v>
      </c>
      <c r="I1237" s="1" t="s">
        <v>46</v>
      </c>
      <c r="J1237" s="1" t="s">
        <v>47</v>
      </c>
      <c r="K1237" s="1" t="s">
        <v>46</v>
      </c>
      <c r="L1237" s="1" t="s">
        <v>47</v>
      </c>
      <c r="M1237" s="1" t="s">
        <v>46</v>
      </c>
      <c r="N1237" s="1" t="s">
        <v>46</v>
      </c>
      <c r="O1237" s="1" t="s">
        <v>46</v>
      </c>
      <c r="P1237" s="1" t="s">
        <v>47</v>
      </c>
      <c r="Q1237" s="11" t="str">
        <f>IF(OR(SMS[[#This Row],[El mensaje es asertivo, sin maltrato]]="No Cumple",SMS[[#This Row],[No brinda información sensible o falsa que afecte al cliente o la aplicación]]="No Cumple"),"No Cumple","Cumple")</f>
        <v>No Cumple</v>
      </c>
      <c r="R1237" s="1" t="s">
        <v>3094</v>
      </c>
      <c r="S1237" s="4">
        <v>0.6</v>
      </c>
      <c r="T1237" s="9">
        <f>IF(SMS[[#This Row],[Legal]]="No Cumple",0,SMS[[#This Row],[Nota]])</f>
        <v>0</v>
      </c>
    </row>
    <row r="1238" spans="1:20" x14ac:dyDescent="0.25">
      <c r="A1238" s="1" t="str">
        <f>SMS[[#This Row],[ID Asesor]]&amp;SMS[[#This Row],[Fecha Monitoreo]]</f>
        <v>313345899</v>
      </c>
      <c r="B1238" s="2">
        <v>45899</v>
      </c>
      <c r="C1238" s="1" t="s">
        <v>42</v>
      </c>
      <c r="D1238" s="1">
        <v>3133</v>
      </c>
      <c r="E1238" s="2">
        <v>45899</v>
      </c>
      <c r="F1238" s="3">
        <v>0.46736111111111112</v>
      </c>
      <c r="G1238" s="1" t="s">
        <v>60</v>
      </c>
      <c r="H1238" s="1" t="s">
        <v>52</v>
      </c>
      <c r="I1238" s="1" t="s">
        <v>47</v>
      </c>
      <c r="J1238" s="1" t="s">
        <v>47</v>
      </c>
      <c r="K1238" s="1" t="s">
        <v>47</v>
      </c>
      <c r="L1238" s="1" t="s">
        <v>47</v>
      </c>
      <c r="M1238" s="1" t="s">
        <v>54</v>
      </c>
      <c r="N1238" s="1" t="s">
        <v>47</v>
      </c>
      <c r="O1238" s="1" t="s">
        <v>47</v>
      </c>
      <c r="P1238" s="1" t="s">
        <v>47</v>
      </c>
      <c r="Q1238" s="11" t="str">
        <f>IF(OR(SMS[[#This Row],[El mensaje es asertivo, sin maltrato]]="No Cumple",SMS[[#This Row],[No brinda información sensible o falsa que afecte al cliente o la aplicación]]="No Cumple"),"No Cumple","Cumple")</f>
        <v>No Cumple</v>
      </c>
      <c r="R1238" s="1" t="s">
        <v>3095</v>
      </c>
      <c r="S1238" s="4">
        <v>0</v>
      </c>
      <c r="T1238" s="9">
        <f>IF(SMS[[#This Row],[Legal]]="No Cumple",0,SMS[[#This Row],[Nota]])</f>
        <v>0</v>
      </c>
    </row>
    <row r="1239" spans="1:20" x14ac:dyDescent="0.25">
      <c r="A1239" s="1" t="str">
        <f>SMS[[#This Row],[ID Asesor]]&amp;SMS[[#This Row],[Fecha Monitoreo]]</f>
        <v>300045899</v>
      </c>
      <c r="B1239" s="2">
        <v>45899</v>
      </c>
      <c r="C1239" s="1" t="s">
        <v>59</v>
      </c>
      <c r="D1239" s="1">
        <v>3000</v>
      </c>
      <c r="E1239" s="2">
        <v>45899</v>
      </c>
      <c r="F1239" s="3">
        <v>0.47708333333333336</v>
      </c>
      <c r="G1239" s="1" t="s">
        <v>43</v>
      </c>
      <c r="H1239" s="1" t="s">
        <v>52</v>
      </c>
      <c r="I1239" s="1" t="s">
        <v>46</v>
      </c>
      <c r="J1239" s="1" t="s">
        <v>46</v>
      </c>
      <c r="K1239" s="1" t="s">
        <v>46</v>
      </c>
      <c r="L1239" s="1" t="s">
        <v>46</v>
      </c>
      <c r="M1239" s="1" t="s">
        <v>46</v>
      </c>
      <c r="N1239" s="1" t="s">
        <v>46</v>
      </c>
      <c r="O1239" s="1" t="s">
        <v>46</v>
      </c>
      <c r="P1239" s="1" t="s">
        <v>46</v>
      </c>
      <c r="Q1239" s="11" t="str">
        <f>IF(OR(SMS[[#This Row],[El mensaje es asertivo, sin maltrato]]="No Cumple",SMS[[#This Row],[No brinda información sensible o falsa que afecte al cliente o la aplicación]]="No Cumple"),"No Cumple","Cumple")</f>
        <v>Cumple</v>
      </c>
      <c r="R1239" s="1" t="s">
        <v>75</v>
      </c>
      <c r="S1239" s="4">
        <v>1</v>
      </c>
      <c r="T1239" s="9">
        <f>IF(SMS[[#This Row],[Legal]]="No Cumple",0,SMS[[#This Row],[Nota]])</f>
        <v>1</v>
      </c>
    </row>
    <row r="1240" spans="1:20" x14ac:dyDescent="0.25">
      <c r="A1240" s="1" t="str">
        <f>SMS[[#This Row],[ID Asesor]]&amp;SMS[[#This Row],[Fecha Monitoreo]]</f>
        <v>308545899</v>
      </c>
      <c r="B1240" s="2">
        <v>45899</v>
      </c>
      <c r="C1240" s="1" t="s">
        <v>59</v>
      </c>
      <c r="D1240" s="1">
        <v>3085</v>
      </c>
      <c r="E1240" s="2">
        <v>45899</v>
      </c>
      <c r="F1240" s="3">
        <v>0.43194444444444446</v>
      </c>
      <c r="G1240" s="1" t="s">
        <v>43</v>
      </c>
      <c r="H1240" s="1" t="s">
        <v>52</v>
      </c>
      <c r="I1240" s="1" t="s">
        <v>46</v>
      </c>
      <c r="J1240" s="1" t="s">
        <v>46</v>
      </c>
      <c r="K1240" s="1" t="s">
        <v>46</v>
      </c>
      <c r="L1240" s="1" t="s">
        <v>46</v>
      </c>
      <c r="M1240" s="1" t="s">
        <v>46</v>
      </c>
      <c r="N1240" s="1" t="s">
        <v>46</v>
      </c>
      <c r="O1240" s="1" t="s">
        <v>46</v>
      </c>
      <c r="P1240" s="1" t="s">
        <v>46</v>
      </c>
      <c r="Q1240" s="11" t="str">
        <f>IF(OR(SMS[[#This Row],[El mensaje es asertivo, sin maltrato]]="No Cumple",SMS[[#This Row],[No brinda información sensible o falsa que afecte al cliente o la aplicación]]="No Cumple"),"No Cumple","Cumple")</f>
        <v>Cumple</v>
      </c>
      <c r="R1240" s="1" t="s">
        <v>75</v>
      </c>
      <c r="S1240" s="4">
        <v>1</v>
      </c>
      <c r="T1240" s="9">
        <f>IF(SMS[[#This Row],[Legal]]="No Cumple",0,SMS[[#This Row],[Nota]])</f>
        <v>1</v>
      </c>
    </row>
    <row r="1241" spans="1:20" x14ac:dyDescent="0.25">
      <c r="A1241" s="1" t="str">
        <f>SMS[[#This Row],[ID Asesor]]&amp;SMS[[#This Row],[Fecha Monitoreo]]</f>
        <v>368645899</v>
      </c>
      <c r="B1241" s="2">
        <v>45899</v>
      </c>
      <c r="C1241" s="1" t="s">
        <v>50</v>
      </c>
      <c r="D1241" s="1">
        <v>3686</v>
      </c>
      <c r="E1241" s="2">
        <v>45899</v>
      </c>
      <c r="F1241" s="3">
        <v>0.35555555555555557</v>
      </c>
      <c r="G1241" s="1" t="s">
        <v>51</v>
      </c>
      <c r="H1241" s="1" t="s">
        <v>52</v>
      </c>
      <c r="I1241" s="1" t="s">
        <v>46</v>
      </c>
      <c r="J1241" s="1" t="s">
        <v>46</v>
      </c>
      <c r="K1241" s="1" t="s">
        <v>46</v>
      </c>
      <c r="L1241" s="1" t="s">
        <v>46</v>
      </c>
      <c r="M1241" s="1" t="s">
        <v>46</v>
      </c>
      <c r="N1241" s="1" t="s">
        <v>46</v>
      </c>
      <c r="O1241" s="1" t="s">
        <v>46</v>
      </c>
      <c r="P1241" s="1" t="s">
        <v>46</v>
      </c>
      <c r="Q1241" s="11" t="str">
        <f>IF(OR(SMS[[#This Row],[El mensaje es asertivo, sin maltrato]]="No Cumple",SMS[[#This Row],[No brinda información sensible o falsa que afecte al cliente o la aplicación]]="No Cumple"),"No Cumple","Cumple")</f>
        <v>Cumple</v>
      </c>
      <c r="R1241" s="1" t="s">
        <v>3096</v>
      </c>
      <c r="S1241" s="4">
        <v>1</v>
      </c>
      <c r="T1241" s="9">
        <f>IF(SMS[[#This Row],[Legal]]="No Cumple",0,SMS[[#This Row],[Nota]])</f>
        <v>1</v>
      </c>
    </row>
    <row r="1242" spans="1:20" x14ac:dyDescent="0.25">
      <c r="A1242" s="1" t="str">
        <f>SMS[[#This Row],[ID Asesor]]&amp;SMS[[#This Row],[Fecha Monitoreo]]</f>
        <v>363845899</v>
      </c>
      <c r="B1242" s="2">
        <v>45899</v>
      </c>
      <c r="C1242" s="1" t="s">
        <v>696</v>
      </c>
      <c r="D1242" s="1">
        <v>3638</v>
      </c>
      <c r="E1242" s="2">
        <v>45899</v>
      </c>
      <c r="F1242" s="3">
        <v>0.40555555555555556</v>
      </c>
      <c r="G1242" s="1" t="s">
        <v>58</v>
      </c>
      <c r="H1242" s="1" t="s">
        <v>52</v>
      </c>
      <c r="I1242" s="1" t="s">
        <v>46</v>
      </c>
      <c r="J1242" s="1" t="s">
        <v>46</v>
      </c>
      <c r="K1242" s="1" t="s">
        <v>46</v>
      </c>
      <c r="L1242" s="1" t="s">
        <v>46</v>
      </c>
      <c r="M1242" s="1" t="s">
        <v>46</v>
      </c>
      <c r="N1242" s="1" t="s">
        <v>46</v>
      </c>
      <c r="O1242" s="1" t="s">
        <v>46</v>
      </c>
      <c r="P1242" s="1" t="s">
        <v>46</v>
      </c>
      <c r="Q1242" s="11" t="str">
        <f>IF(OR(SMS[[#This Row],[El mensaje es asertivo, sin maltrato]]="No Cumple",SMS[[#This Row],[No brinda información sensible o falsa que afecte al cliente o la aplicación]]="No Cumple"),"No Cumple","Cumple")</f>
        <v>Cumple</v>
      </c>
      <c r="R1242" s="1" t="s">
        <v>699</v>
      </c>
      <c r="S1242" s="4">
        <v>1</v>
      </c>
      <c r="T1242" s="9">
        <f>IF(SMS[[#This Row],[Legal]]="No Cumple",0,SMS[[#This Row],[Nota]])</f>
        <v>1</v>
      </c>
    </row>
    <row r="1243" spans="1:20" x14ac:dyDescent="0.25">
      <c r="A1243" s="1" t="str">
        <f>SMS[[#This Row],[ID Asesor]]&amp;SMS[[#This Row],[Fecha Monitoreo]]</f>
        <v>394245899</v>
      </c>
      <c r="B1243" s="2">
        <v>45899</v>
      </c>
      <c r="C1243" s="1" t="s">
        <v>42</v>
      </c>
      <c r="D1243" s="1">
        <v>3942</v>
      </c>
      <c r="E1243" s="2">
        <v>45899</v>
      </c>
      <c r="F1243" s="3">
        <v>0.48333333333333334</v>
      </c>
      <c r="G1243" s="1" t="s">
        <v>51</v>
      </c>
      <c r="H1243" s="1" t="s">
        <v>52</v>
      </c>
      <c r="I1243" s="1" t="s">
        <v>46</v>
      </c>
      <c r="J1243" s="1" t="s">
        <v>46</v>
      </c>
      <c r="K1243" s="1" t="s">
        <v>46</v>
      </c>
      <c r="L1243" s="1" t="s">
        <v>46</v>
      </c>
      <c r="M1243" s="1" t="s">
        <v>46</v>
      </c>
      <c r="N1243" s="1" t="s">
        <v>46</v>
      </c>
      <c r="O1243" s="1" t="s">
        <v>46</v>
      </c>
      <c r="P1243" s="1" t="s">
        <v>46</v>
      </c>
      <c r="Q1243" s="11" t="str">
        <f>IF(OR(SMS[[#This Row],[El mensaje es asertivo, sin maltrato]]="No Cumple",SMS[[#This Row],[No brinda información sensible o falsa que afecte al cliente o la aplicación]]="No Cumple"),"No Cumple","Cumple")</f>
        <v>Cumple</v>
      </c>
      <c r="R1243" s="1" t="s">
        <v>102</v>
      </c>
      <c r="S1243" s="4">
        <v>1</v>
      </c>
      <c r="T1243" s="9">
        <f>IF(SMS[[#This Row],[Legal]]="No Cumple",0,SMS[[#This Row],[Nota]])</f>
        <v>1</v>
      </c>
    </row>
    <row r="1244" spans="1:20" x14ac:dyDescent="0.25">
      <c r="A1244" s="1" t="str">
        <f>SMS[[#This Row],[ID Asesor]]&amp;SMS[[#This Row],[Fecha Monitoreo]]</f>
        <v>383445901</v>
      </c>
      <c r="B1244" s="2">
        <v>45901</v>
      </c>
      <c r="C1244" s="1" t="s">
        <v>42</v>
      </c>
      <c r="D1244" s="1">
        <v>3834</v>
      </c>
      <c r="E1244" s="2">
        <v>45901</v>
      </c>
      <c r="F1244" s="3">
        <v>0.52152777777777781</v>
      </c>
      <c r="G1244" s="1" t="s">
        <v>51</v>
      </c>
      <c r="H1244" s="1" t="s">
        <v>52</v>
      </c>
      <c r="I1244" s="1" t="s">
        <v>46</v>
      </c>
      <c r="J1244" s="1" t="s">
        <v>46</v>
      </c>
      <c r="K1244" s="1" t="s">
        <v>46</v>
      </c>
      <c r="L1244" s="1" t="s">
        <v>46</v>
      </c>
      <c r="M1244" s="1" t="s">
        <v>46</v>
      </c>
      <c r="N1244" s="1" t="s">
        <v>46</v>
      </c>
      <c r="O1244" s="1" t="s">
        <v>46</v>
      </c>
      <c r="P1244" s="1" t="s">
        <v>46</v>
      </c>
      <c r="Q1244" s="11" t="str">
        <f>IF(OR(SMS[[#This Row],[El mensaje es asertivo, sin maltrato]]="No Cumple",SMS[[#This Row],[No brinda información sensible o falsa que afecte al cliente o la aplicación]]="No Cumple"),"No Cumple","Cumple")</f>
        <v>Cumple</v>
      </c>
      <c r="R1244" s="1" t="s">
        <v>86</v>
      </c>
      <c r="S1244" s="4">
        <v>1</v>
      </c>
      <c r="T1244" s="9">
        <f>IF(SMS[[#This Row],[Legal]]="No Cumple",0,SMS[[#This Row],[Nota]])</f>
        <v>1</v>
      </c>
    </row>
    <row r="1245" spans="1:20" x14ac:dyDescent="0.25">
      <c r="A1245" s="1" t="str">
        <f>SMS[[#This Row],[ID Asesor]]&amp;SMS[[#This Row],[Fecha Monitoreo]]</f>
        <v>410145901</v>
      </c>
      <c r="B1245" s="2">
        <v>45901</v>
      </c>
      <c r="C1245" s="1" t="s">
        <v>50</v>
      </c>
      <c r="D1245" s="1">
        <v>4101</v>
      </c>
      <c r="E1245" s="2">
        <v>45901</v>
      </c>
      <c r="F1245" s="3">
        <v>0.52777777777777779</v>
      </c>
      <c r="G1245" s="1" t="s">
        <v>51</v>
      </c>
      <c r="H1245" s="1" t="s">
        <v>52</v>
      </c>
      <c r="I1245" s="1" t="s">
        <v>47</v>
      </c>
      <c r="J1245" s="1" t="s">
        <v>46</v>
      </c>
      <c r="K1245" s="1" t="s">
        <v>46</v>
      </c>
      <c r="L1245" s="1" t="s">
        <v>46</v>
      </c>
      <c r="M1245" s="1" t="s">
        <v>46</v>
      </c>
      <c r="N1245" s="1" t="s">
        <v>46</v>
      </c>
      <c r="O1245" s="1" t="s">
        <v>46</v>
      </c>
      <c r="P1245" s="1" t="s">
        <v>46</v>
      </c>
      <c r="Q1245" s="11" t="str">
        <f>IF(OR(SMS[[#This Row],[El mensaje es asertivo, sin maltrato]]="No Cumple",SMS[[#This Row],[No brinda información sensible o falsa que afecte al cliente o la aplicación]]="No Cumple"),"No Cumple","Cumple")</f>
        <v>Cumple</v>
      </c>
      <c r="R1245" s="1" t="s">
        <v>3097</v>
      </c>
      <c r="S1245" s="4">
        <v>0.85</v>
      </c>
      <c r="T1245" s="9">
        <f>IF(SMS[[#This Row],[Legal]]="No Cumple",0,SMS[[#This Row],[Nota]])</f>
        <v>0.85</v>
      </c>
    </row>
    <row r="1246" spans="1:20" x14ac:dyDescent="0.25">
      <c r="A1246" s="1" t="str">
        <f>SMS[[#This Row],[ID Asesor]]&amp;SMS[[#This Row],[Fecha Monitoreo]]</f>
        <v>291745901</v>
      </c>
      <c r="B1246" s="2">
        <v>45901</v>
      </c>
      <c r="C1246" s="1" t="s">
        <v>50</v>
      </c>
      <c r="D1246" s="1">
        <v>2917</v>
      </c>
      <c r="E1246" s="2">
        <v>45901</v>
      </c>
      <c r="F1246" s="3">
        <v>0.5</v>
      </c>
      <c r="G1246" s="1" t="s">
        <v>43</v>
      </c>
      <c r="H1246" s="1" t="s">
        <v>52</v>
      </c>
      <c r="I1246" s="1" t="s">
        <v>47</v>
      </c>
      <c r="J1246" s="1" t="s">
        <v>46</v>
      </c>
      <c r="K1246" s="1" t="s">
        <v>46</v>
      </c>
      <c r="L1246" s="1" t="s">
        <v>46</v>
      </c>
      <c r="M1246" s="1" t="s">
        <v>46</v>
      </c>
      <c r="N1246" s="1" t="s">
        <v>47</v>
      </c>
      <c r="O1246" s="1" t="s">
        <v>46</v>
      </c>
      <c r="P1246" s="1" t="s">
        <v>46</v>
      </c>
      <c r="Q1246" s="11" t="str">
        <f>IF(OR(SMS[[#This Row],[El mensaje es asertivo, sin maltrato]]="No Cumple",SMS[[#This Row],[No brinda información sensible o falsa que afecte al cliente o la aplicación]]="No Cumple"),"No Cumple","Cumple")</f>
        <v>Cumple</v>
      </c>
      <c r="R1246" s="1" t="s">
        <v>3098</v>
      </c>
      <c r="S1246" s="4">
        <v>0.7</v>
      </c>
      <c r="T1246" s="9">
        <f>IF(SMS[[#This Row],[Legal]]="No Cumple",0,SMS[[#This Row],[Nota]])</f>
        <v>0.7</v>
      </c>
    </row>
    <row r="1247" spans="1:20" x14ac:dyDescent="0.25">
      <c r="A1247" s="1" t="str">
        <f>SMS[[#This Row],[ID Asesor]]&amp;SMS[[#This Row],[Fecha Monitoreo]]</f>
        <v>394545901</v>
      </c>
      <c r="B1247" s="2">
        <v>45901</v>
      </c>
      <c r="C1247" s="1" t="s">
        <v>50</v>
      </c>
      <c r="D1247" s="1">
        <v>3945</v>
      </c>
      <c r="E1247" s="2">
        <v>45901</v>
      </c>
      <c r="F1247" s="3">
        <v>0.51875000000000004</v>
      </c>
      <c r="G1247" s="1" t="s">
        <v>51</v>
      </c>
      <c r="H1247" s="1" t="s">
        <v>52</v>
      </c>
      <c r="I1247" s="1" t="s">
        <v>46</v>
      </c>
      <c r="J1247" s="1" t="s">
        <v>46</v>
      </c>
      <c r="K1247" s="1" t="s">
        <v>46</v>
      </c>
      <c r="L1247" s="1" t="s">
        <v>46</v>
      </c>
      <c r="M1247" s="1" t="s">
        <v>46</v>
      </c>
      <c r="N1247" s="1" t="s">
        <v>46</v>
      </c>
      <c r="O1247" s="1" t="s">
        <v>46</v>
      </c>
      <c r="P1247" s="1" t="s">
        <v>47</v>
      </c>
      <c r="Q1247" s="11" t="str">
        <f>IF(OR(SMS[[#This Row],[El mensaje es asertivo, sin maltrato]]="No Cumple",SMS[[#This Row],[No brinda información sensible o falsa que afecte al cliente o la aplicación]]="No Cumple"),"No Cumple","Cumple")</f>
        <v>No Cumple</v>
      </c>
      <c r="R1247" s="1" t="s">
        <v>3099</v>
      </c>
      <c r="S1247" s="4">
        <v>1</v>
      </c>
      <c r="T1247" s="9">
        <f>IF(SMS[[#This Row],[Legal]]="No Cumple",0,SMS[[#This Row],[Nota]])</f>
        <v>0</v>
      </c>
    </row>
    <row r="1248" spans="1:20" x14ac:dyDescent="0.25">
      <c r="A1248" s="1" t="str">
        <f>SMS[[#This Row],[ID Asesor]]&amp;SMS[[#This Row],[Fecha Monitoreo]]</f>
        <v>296645901</v>
      </c>
      <c r="B1248" s="2">
        <v>45901</v>
      </c>
      <c r="C1248" s="1" t="s">
        <v>42</v>
      </c>
      <c r="D1248" s="1">
        <v>2966</v>
      </c>
      <c r="E1248" s="2">
        <v>45901</v>
      </c>
      <c r="F1248" s="3">
        <v>0.45347222222222222</v>
      </c>
      <c r="G1248" s="1" t="s">
        <v>51</v>
      </c>
      <c r="H1248" s="1" t="s">
        <v>52</v>
      </c>
      <c r="I1248" s="1" t="s">
        <v>47</v>
      </c>
      <c r="J1248" s="1" t="s">
        <v>46</v>
      </c>
      <c r="K1248" s="1" t="s">
        <v>46</v>
      </c>
      <c r="L1248" s="1" t="s">
        <v>46</v>
      </c>
      <c r="M1248" s="1" t="s">
        <v>46</v>
      </c>
      <c r="N1248" s="1" t="s">
        <v>46</v>
      </c>
      <c r="O1248" s="1" t="s">
        <v>46</v>
      </c>
      <c r="P1248" s="1" t="s">
        <v>46</v>
      </c>
      <c r="Q1248" s="11" t="str">
        <f>IF(OR(SMS[[#This Row],[El mensaje es asertivo, sin maltrato]]="No Cumple",SMS[[#This Row],[No brinda información sensible o falsa que afecte al cliente o la aplicación]]="No Cumple"),"No Cumple","Cumple")</f>
        <v>Cumple</v>
      </c>
      <c r="R1248" s="1" t="s">
        <v>3100</v>
      </c>
      <c r="S1248" s="4">
        <v>0.85</v>
      </c>
      <c r="T1248" s="9">
        <f>IF(SMS[[#This Row],[Legal]]="No Cumple",0,SMS[[#This Row],[Nota]])</f>
        <v>0.85</v>
      </c>
    </row>
    <row r="1249" spans="1:20" x14ac:dyDescent="0.25">
      <c r="A1249" s="1" t="str">
        <f>SMS[[#This Row],[ID Asesor]]&amp;SMS[[#This Row],[Fecha Monitoreo]]</f>
        <v>356945901</v>
      </c>
      <c r="B1249" s="2">
        <v>45901</v>
      </c>
      <c r="C1249" s="1" t="s">
        <v>42</v>
      </c>
      <c r="D1249" s="1">
        <v>3569</v>
      </c>
      <c r="E1249" s="2">
        <v>45901</v>
      </c>
      <c r="F1249" s="3">
        <v>0.42222222222222222</v>
      </c>
      <c r="G1249" s="1" t="s">
        <v>51</v>
      </c>
      <c r="H1249" s="1" t="s">
        <v>52</v>
      </c>
      <c r="I1249" s="1" t="s">
        <v>46</v>
      </c>
      <c r="J1249" s="1" t="s">
        <v>46</v>
      </c>
      <c r="K1249" s="1" t="s">
        <v>46</v>
      </c>
      <c r="L1249" s="1" t="s">
        <v>46</v>
      </c>
      <c r="M1249" s="1" t="s">
        <v>46</v>
      </c>
      <c r="N1249" s="1" t="s">
        <v>46</v>
      </c>
      <c r="O1249" s="1" t="s">
        <v>46</v>
      </c>
      <c r="P1249" s="1" t="s">
        <v>46</v>
      </c>
      <c r="Q1249" s="11" t="str">
        <f>IF(OR(SMS[[#This Row],[El mensaje es asertivo, sin maltrato]]="No Cumple",SMS[[#This Row],[No brinda información sensible o falsa que afecte al cliente o la aplicación]]="No Cumple"),"No Cumple","Cumple")</f>
        <v>Cumple</v>
      </c>
      <c r="R1249" s="1" t="s">
        <v>102</v>
      </c>
      <c r="S1249" s="4">
        <v>1</v>
      </c>
      <c r="T1249" s="9">
        <f>IF(SMS[[#This Row],[Legal]]="No Cumple",0,SMS[[#This Row],[Nota]])</f>
        <v>1</v>
      </c>
    </row>
    <row r="1250" spans="1:20" x14ac:dyDescent="0.25">
      <c r="A1250" s="1" t="str">
        <f>SMS[[#This Row],[ID Asesor]]&amp;SMS[[#This Row],[Fecha Monitoreo]]</f>
        <v>373345901</v>
      </c>
      <c r="B1250" s="2">
        <v>45901</v>
      </c>
      <c r="C1250" s="1" t="s">
        <v>59</v>
      </c>
      <c r="D1250" s="1">
        <v>3733</v>
      </c>
      <c r="E1250" s="2">
        <v>45901</v>
      </c>
      <c r="F1250" s="3">
        <v>0.50347222222222221</v>
      </c>
      <c r="G1250" s="1" t="s">
        <v>51</v>
      </c>
      <c r="H1250" s="1" t="s">
        <v>52</v>
      </c>
      <c r="I1250" s="1" t="s">
        <v>47</v>
      </c>
      <c r="J1250" s="1" t="s">
        <v>46</v>
      </c>
      <c r="K1250" s="1" t="s">
        <v>46</v>
      </c>
      <c r="L1250" s="1" t="s">
        <v>46</v>
      </c>
      <c r="M1250" s="1" t="s">
        <v>46</v>
      </c>
      <c r="N1250" s="1" t="s">
        <v>46</v>
      </c>
      <c r="O1250" s="1" t="s">
        <v>46</v>
      </c>
      <c r="P1250" s="1" t="s">
        <v>46</v>
      </c>
      <c r="Q1250" s="11" t="str">
        <f>IF(OR(SMS[[#This Row],[El mensaje es asertivo, sin maltrato]]="No Cumple",SMS[[#This Row],[No brinda información sensible o falsa que afecte al cliente o la aplicación]]="No Cumple"),"No Cumple","Cumple")</f>
        <v>Cumple</v>
      </c>
      <c r="R1250" s="1" t="s">
        <v>3101</v>
      </c>
      <c r="S1250" s="4">
        <v>0.85</v>
      </c>
      <c r="T1250" s="9">
        <f>IF(SMS[[#This Row],[Legal]]="No Cumple",0,SMS[[#This Row],[Nota]])</f>
        <v>0.85</v>
      </c>
    </row>
    <row r="1251" spans="1:20" x14ac:dyDescent="0.25">
      <c r="A1251" s="1" t="str">
        <f>SMS[[#This Row],[ID Asesor]]&amp;SMS[[#This Row],[Fecha Monitoreo]]</f>
        <v>362345901</v>
      </c>
      <c r="B1251" s="2">
        <v>45901</v>
      </c>
      <c r="C1251" s="1" t="s">
        <v>696</v>
      </c>
      <c r="D1251" s="1">
        <v>3623</v>
      </c>
      <c r="E1251" s="2">
        <v>45901</v>
      </c>
      <c r="F1251" s="3">
        <v>0.57777777777777772</v>
      </c>
      <c r="G1251" s="1" t="s">
        <v>58</v>
      </c>
      <c r="H1251" s="1" t="s">
        <v>52</v>
      </c>
      <c r="I1251" s="1" t="s">
        <v>46</v>
      </c>
      <c r="J1251" s="1" t="s">
        <v>46</v>
      </c>
      <c r="K1251" s="1" t="s">
        <v>46</v>
      </c>
      <c r="L1251" s="1" t="s">
        <v>46</v>
      </c>
      <c r="M1251" s="1" t="s">
        <v>46</v>
      </c>
      <c r="N1251" s="1" t="s">
        <v>46</v>
      </c>
      <c r="O1251" s="1" t="s">
        <v>46</v>
      </c>
      <c r="P1251" s="1" t="s">
        <v>46</v>
      </c>
      <c r="Q1251" s="11" t="str">
        <f>IF(OR(SMS[[#This Row],[El mensaje es asertivo, sin maltrato]]="No Cumple",SMS[[#This Row],[No brinda información sensible o falsa que afecte al cliente o la aplicación]]="No Cumple"),"No Cumple","Cumple")</f>
        <v>Cumple</v>
      </c>
      <c r="R1251" s="1" t="s">
        <v>699</v>
      </c>
      <c r="S1251" s="4">
        <v>1</v>
      </c>
      <c r="T1251" s="9">
        <f>IF(SMS[[#This Row],[Legal]]="No Cumple",0,SMS[[#This Row],[Nota]])</f>
        <v>1</v>
      </c>
    </row>
    <row r="1252" spans="1:20" x14ac:dyDescent="0.25">
      <c r="A1252" s="1" t="str">
        <f>SMS[[#This Row],[ID Asesor]]&amp;SMS[[#This Row],[Fecha Monitoreo]]</f>
        <v>378245901</v>
      </c>
      <c r="B1252" s="2">
        <v>45901</v>
      </c>
      <c r="C1252" s="1" t="s">
        <v>59</v>
      </c>
      <c r="D1252" s="1">
        <v>3782</v>
      </c>
      <c r="E1252" s="2">
        <v>45901</v>
      </c>
      <c r="F1252" s="3">
        <v>0.64166666666666672</v>
      </c>
      <c r="G1252" s="1" t="s">
        <v>80</v>
      </c>
      <c r="H1252" s="1" t="s">
        <v>52</v>
      </c>
      <c r="I1252" s="1" t="s">
        <v>46</v>
      </c>
      <c r="J1252" s="1" t="s">
        <v>46</v>
      </c>
      <c r="K1252" s="1" t="s">
        <v>46</v>
      </c>
      <c r="L1252" s="1" t="s">
        <v>46</v>
      </c>
      <c r="M1252" s="1" t="s">
        <v>46</v>
      </c>
      <c r="N1252" s="1" t="s">
        <v>46</v>
      </c>
      <c r="O1252" s="1" t="s">
        <v>46</v>
      </c>
      <c r="P1252" s="1" t="s">
        <v>46</v>
      </c>
      <c r="Q1252" s="11" t="str">
        <f>IF(OR(SMS[[#This Row],[El mensaje es asertivo, sin maltrato]]="No Cumple",SMS[[#This Row],[No brinda información sensible o falsa que afecte al cliente o la aplicación]]="No Cumple"),"No Cumple","Cumple")</f>
        <v>Cumple</v>
      </c>
      <c r="R1252" s="1" t="s">
        <v>75</v>
      </c>
      <c r="S1252" s="4">
        <v>1</v>
      </c>
      <c r="T1252" s="9">
        <f>IF(SMS[[#This Row],[Legal]]="No Cumple",0,SMS[[#This Row],[Nota]])</f>
        <v>1</v>
      </c>
    </row>
    <row r="1253" spans="1:20" x14ac:dyDescent="0.25">
      <c r="A1253" s="1" t="str">
        <f>SMS[[#This Row],[ID Asesor]]&amp;SMS[[#This Row],[Fecha Monitoreo]]</f>
        <v>407745901</v>
      </c>
      <c r="B1253" s="2">
        <v>45901</v>
      </c>
      <c r="C1253" s="1" t="s">
        <v>126</v>
      </c>
      <c r="D1253" s="1">
        <v>4077</v>
      </c>
      <c r="E1253" s="2">
        <v>45901</v>
      </c>
      <c r="F1253" s="3">
        <v>0.52638888888888891</v>
      </c>
      <c r="G1253" s="1" t="s">
        <v>51</v>
      </c>
      <c r="H1253" s="1" t="s">
        <v>52</v>
      </c>
      <c r="I1253" s="1" t="s">
        <v>46</v>
      </c>
      <c r="J1253" s="1" t="s">
        <v>46</v>
      </c>
      <c r="K1253" s="1" t="s">
        <v>46</v>
      </c>
      <c r="L1253" s="1" t="s">
        <v>46</v>
      </c>
      <c r="M1253" s="1" t="s">
        <v>46</v>
      </c>
      <c r="N1253" s="1" t="s">
        <v>46</v>
      </c>
      <c r="O1253" s="1" t="s">
        <v>46</v>
      </c>
      <c r="P1253" s="1" t="s">
        <v>46</v>
      </c>
      <c r="Q1253" s="11" t="str">
        <f>IF(OR(SMS[[#This Row],[El mensaje es asertivo, sin maltrato]]="No Cumple",SMS[[#This Row],[No brinda información sensible o falsa que afecte al cliente o la aplicación]]="No Cumple"),"No Cumple","Cumple")</f>
        <v>Cumple</v>
      </c>
      <c r="R1253" s="1" t="s">
        <v>131</v>
      </c>
      <c r="S1253" s="4">
        <v>1</v>
      </c>
      <c r="T1253" s="9">
        <f>IF(SMS[[#This Row],[Legal]]="No Cumple",0,SMS[[#This Row],[Nota]])</f>
        <v>1</v>
      </c>
    </row>
    <row r="1254" spans="1:20" x14ac:dyDescent="0.25">
      <c r="A1254" s="1" t="str">
        <f>SMS[[#This Row],[ID Asesor]]&amp;SMS[[#This Row],[Fecha Monitoreo]]</f>
        <v>407945901</v>
      </c>
      <c r="B1254" s="2">
        <v>45901</v>
      </c>
      <c r="C1254" s="1" t="s">
        <v>126</v>
      </c>
      <c r="D1254" s="1">
        <v>4079</v>
      </c>
      <c r="E1254" s="2">
        <v>45901</v>
      </c>
      <c r="F1254" s="3">
        <v>0.55555555555555558</v>
      </c>
      <c r="G1254" s="1" t="s">
        <v>58</v>
      </c>
      <c r="H1254" s="1" t="s">
        <v>52</v>
      </c>
      <c r="I1254" s="1" t="s">
        <v>46</v>
      </c>
      <c r="J1254" s="1" t="s">
        <v>46</v>
      </c>
      <c r="K1254" s="1" t="s">
        <v>46</v>
      </c>
      <c r="L1254" s="1" t="s">
        <v>46</v>
      </c>
      <c r="M1254" s="1" t="s">
        <v>46</v>
      </c>
      <c r="N1254" s="1" t="s">
        <v>46</v>
      </c>
      <c r="O1254" s="1" t="s">
        <v>46</v>
      </c>
      <c r="P1254" s="1" t="s">
        <v>46</v>
      </c>
      <c r="Q1254" s="11" t="str">
        <f>IF(OR(SMS[[#This Row],[El mensaje es asertivo, sin maltrato]]="No Cumple",SMS[[#This Row],[No brinda información sensible o falsa que afecte al cliente o la aplicación]]="No Cumple"),"No Cumple","Cumple")</f>
        <v>Cumple</v>
      </c>
      <c r="R1254" s="1" t="s">
        <v>131</v>
      </c>
      <c r="S1254" s="4">
        <v>1</v>
      </c>
      <c r="T1254" s="9">
        <f>IF(SMS[[#This Row],[Legal]]="No Cumple",0,SMS[[#This Row],[Nota]])</f>
        <v>1</v>
      </c>
    </row>
    <row r="1255" spans="1:20" x14ac:dyDescent="0.25">
      <c r="A1255" s="1" t="str">
        <f>SMS[[#This Row],[ID Asesor]]&amp;SMS[[#This Row],[Fecha Monitoreo]]</f>
        <v>335445901</v>
      </c>
      <c r="B1255" s="2">
        <v>45901</v>
      </c>
      <c r="C1255" s="1" t="s">
        <v>696</v>
      </c>
      <c r="D1255" s="1">
        <v>3354</v>
      </c>
      <c r="E1255" s="2">
        <v>45901</v>
      </c>
      <c r="F1255" s="3">
        <v>0.63611111111111107</v>
      </c>
      <c r="G1255" s="1" t="s">
        <v>58</v>
      </c>
      <c r="H1255" s="1" t="s">
        <v>52</v>
      </c>
      <c r="I1255" s="1" t="s">
        <v>46</v>
      </c>
      <c r="J1255" s="1" t="s">
        <v>46</v>
      </c>
      <c r="K1255" s="1" t="s">
        <v>46</v>
      </c>
      <c r="L1255" s="1" t="s">
        <v>46</v>
      </c>
      <c r="M1255" s="1" t="s">
        <v>46</v>
      </c>
      <c r="N1255" s="1" t="s">
        <v>46</v>
      </c>
      <c r="O1255" s="1" t="s">
        <v>46</v>
      </c>
      <c r="P1255" s="1" t="s">
        <v>46</v>
      </c>
      <c r="Q1255" s="11" t="str">
        <f>IF(OR(SMS[[#This Row],[El mensaje es asertivo, sin maltrato]]="No Cumple",SMS[[#This Row],[No brinda información sensible o falsa que afecte al cliente o la aplicación]]="No Cumple"),"No Cumple","Cumple")</f>
        <v>Cumple</v>
      </c>
      <c r="R1255" s="1" t="s">
        <v>699</v>
      </c>
      <c r="S1255" s="4">
        <v>1</v>
      </c>
      <c r="T1255" s="9">
        <f>IF(SMS[[#This Row],[Legal]]="No Cumple",0,SMS[[#This Row],[Nota]])</f>
        <v>1</v>
      </c>
    </row>
    <row r="1256" spans="1:20" x14ac:dyDescent="0.25">
      <c r="A1256" s="1" t="str">
        <f>SMS[[#This Row],[ID Asesor]]&amp;SMS[[#This Row],[Fecha Monitoreo]]</f>
        <v>408945901</v>
      </c>
      <c r="B1256" s="2">
        <v>45901</v>
      </c>
      <c r="C1256" s="1" t="s">
        <v>696</v>
      </c>
      <c r="D1256" s="1">
        <v>4089</v>
      </c>
      <c r="E1256" s="2">
        <v>45901</v>
      </c>
      <c r="F1256" s="3">
        <v>3.2638888888888891E-2</v>
      </c>
      <c r="G1256" s="1" t="s">
        <v>58</v>
      </c>
      <c r="H1256" s="1" t="s">
        <v>52</v>
      </c>
      <c r="I1256" s="1" t="s">
        <v>46</v>
      </c>
      <c r="J1256" s="1" t="s">
        <v>46</v>
      </c>
      <c r="K1256" s="1" t="s">
        <v>46</v>
      </c>
      <c r="L1256" s="1" t="s">
        <v>46</v>
      </c>
      <c r="M1256" s="1" t="s">
        <v>46</v>
      </c>
      <c r="N1256" s="1" t="s">
        <v>46</v>
      </c>
      <c r="O1256" s="1" t="s">
        <v>46</v>
      </c>
      <c r="P1256" s="1" t="s">
        <v>46</v>
      </c>
      <c r="Q1256" s="11" t="str">
        <f>IF(OR(SMS[[#This Row],[El mensaje es asertivo, sin maltrato]]="No Cumple",SMS[[#This Row],[No brinda información sensible o falsa que afecte al cliente o la aplicación]]="No Cumple"),"No Cumple","Cumple")</f>
        <v>Cumple</v>
      </c>
      <c r="R1256" s="1" t="s">
        <v>699</v>
      </c>
      <c r="S1256" s="4">
        <v>1</v>
      </c>
      <c r="T1256" s="9">
        <f>IF(SMS[[#This Row],[Legal]]="No Cumple",0,SMS[[#This Row],[Nota]])</f>
        <v>1</v>
      </c>
    </row>
    <row r="1257" spans="1:20" x14ac:dyDescent="0.25">
      <c r="A1257" s="1" t="str">
        <f>SMS[[#This Row],[ID Asesor]]&amp;SMS[[#This Row],[Fecha Monitoreo]]</f>
        <v>382145901</v>
      </c>
      <c r="B1257" s="2">
        <v>45901</v>
      </c>
      <c r="C1257" s="1" t="s">
        <v>126</v>
      </c>
      <c r="D1257" s="1">
        <v>3821</v>
      </c>
      <c r="E1257" s="2">
        <v>45901</v>
      </c>
      <c r="F1257" s="3">
        <v>0.5083333333333333</v>
      </c>
      <c r="G1257" s="1" t="s">
        <v>58</v>
      </c>
      <c r="H1257" s="1" t="s">
        <v>52</v>
      </c>
      <c r="I1257" s="1" t="s">
        <v>47</v>
      </c>
      <c r="J1257" s="1" t="s">
        <v>46</v>
      </c>
      <c r="K1257" s="1" t="s">
        <v>46</v>
      </c>
      <c r="L1257" s="1" t="s">
        <v>46</v>
      </c>
      <c r="M1257" s="1" t="s">
        <v>46</v>
      </c>
      <c r="N1257" s="1" t="s">
        <v>46</v>
      </c>
      <c r="O1257" s="1" t="s">
        <v>46</v>
      </c>
      <c r="P1257" s="1" t="s">
        <v>46</v>
      </c>
      <c r="Q1257" s="11" t="str">
        <f>IF(OR(SMS[[#This Row],[El mensaje es asertivo, sin maltrato]]="No Cumple",SMS[[#This Row],[No brinda información sensible o falsa que afecte al cliente o la aplicación]]="No Cumple"),"No Cumple","Cumple")</f>
        <v>Cumple</v>
      </c>
      <c r="R1257" s="1" t="s">
        <v>3102</v>
      </c>
      <c r="S1257" s="4">
        <v>0.85</v>
      </c>
      <c r="T1257" s="9">
        <f>IF(SMS[[#This Row],[Legal]]="No Cumple",0,SMS[[#This Row],[Nota]])</f>
        <v>0.85</v>
      </c>
    </row>
    <row r="1258" spans="1:20" x14ac:dyDescent="0.25">
      <c r="A1258" s="1" t="str">
        <f>SMS[[#This Row],[ID Asesor]]&amp;SMS[[#This Row],[Fecha Monitoreo]]</f>
        <v>409145901</v>
      </c>
      <c r="B1258" s="2">
        <v>45901</v>
      </c>
      <c r="C1258" s="1" t="s">
        <v>696</v>
      </c>
      <c r="D1258" s="1">
        <v>4091</v>
      </c>
      <c r="E1258" s="2">
        <v>45901</v>
      </c>
      <c r="F1258" s="3">
        <v>0.57916666666666672</v>
      </c>
      <c r="G1258" s="1" t="s">
        <v>58</v>
      </c>
      <c r="H1258" s="1" t="s">
        <v>52</v>
      </c>
      <c r="I1258" s="1" t="s">
        <v>46</v>
      </c>
      <c r="J1258" s="1" t="s">
        <v>46</v>
      </c>
      <c r="K1258" s="1" t="s">
        <v>46</v>
      </c>
      <c r="L1258" s="1" t="s">
        <v>46</v>
      </c>
      <c r="M1258" s="1" t="s">
        <v>46</v>
      </c>
      <c r="N1258" s="1" t="s">
        <v>46</v>
      </c>
      <c r="O1258" s="1" t="s">
        <v>46</v>
      </c>
      <c r="P1258" s="1" t="s">
        <v>46</v>
      </c>
      <c r="Q1258" s="11" t="str">
        <f>IF(OR(SMS[[#This Row],[El mensaje es asertivo, sin maltrato]]="No Cumple",SMS[[#This Row],[No brinda información sensible o falsa que afecte al cliente o la aplicación]]="No Cumple"),"No Cumple","Cumple")</f>
        <v>Cumple</v>
      </c>
      <c r="R1258" s="1" t="s">
        <v>699</v>
      </c>
      <c r="S1258" s="4">
        <v>1</v>
      </c>
      <c r="T1258" s="9">
        <f>IF(SMS[[#This Row],[Legal]]="No Cumple",0,SMS[[#This Row],[Nota]])</f>
        <v>1</v>
      </c>
    </row>
    <row r="1259" spans="1:20" x14ac:dyDescent="0.25">
      <c r="A1259" s="1" t="str">
        <f>SMS[[#This Row],[ID Asesor]]&amp;SMS[[#This Row],[Fecha Monitoreo]]</f>
        <v>345945901</v>
      </c>
      <c r="B1259" s="2">
        <v>45901</v>
      </c>
      <c r="C1259" s="1" t="s">
        <v>126</v>
      </c>
      <c r="D1259" s="1">
        <v>3459</v>
      </c>
      <c r="E1259" s="2">
        <v>45901</v>
      </c>
      <c r="F1259" s="3">
        <v>0.45416666666666666</v>
      </c>
      <c r="G1259" s="1" t="s">
        <v>58</v>
      </c>
      <c r="H1259" s="1" t="s">
        <v>52</v>
      </c>
      <c r="I1259" s="1" t="s">
        <v>46</v>
      </c>
      <c r="J1259" s="1" t="s">
        <v>46</v>
      </c>
      <c r="K1259" s="1" t="s">
        <v>46</v>
      </c>
      <c r="L1259" s="1" t="s">
        <v>46</v>
      </c>
      <c r="M1259" s="1" t="s">
        <v>46</v>
      </c>
      <c r="N1259" s="1" t="s">
        <v>47</v>
      </c>
      <c r="O1259" s="1" t="s">
        <v>46</v>
      </c>
      <c r="P1259" s="1" t="s">
        <v>46</v>
      </c>
      <c r="Q1259" s="11" t="str">
        <f>IF(OR(SMS[[#This Row],[El mensaje es asertivo, sin maltrato]]="No Cumple",SMS[[#This Row],[No brinda información sensible o falsa que afecte al cliente o la aplicación]]="No Cumple"),"No Cumple","Cumple")</f>
        <v>Cumple</v>
      </c>
      <c r="R1259" s="1" t="s">
        <v>3103</v>
      </c>
      <c r="S1259" s="4">
        <v>0.85</v>
      </c>
      <c r="T1259" s="9">
        <f>IF(SMS[[#This Row],[Legal]]="No Cumple",0,SMS[[#This Row],[Nota]])</f>
        <v>0.85</v>
      </c>
    </row>
    <row r="1260" spans="1:20" x14ac:dyDescent="0.25">
      <c r="A1260" s="1" t="str">
        <f>SMS[[#This Row],[ID Asesor]]&amp;SMS[[#This Row],[Fecha Monitoreo]]</f>
        <v>302745901</v>
      </c>
      <c r="B1260" s="2">
        <v>45901</v>
      </c>
      <c r="C1260" s="1" t="s">
        <v>59</v>
      </c>
      <c r="D1260" s="1">
        <v>3027</v>
      </c>
      <c r="E1260" s="2">
        <v>45901</v>
      </c>
      <c r="F1260" s="3">
        <v>0.34930555555555554</v>
      </c>
      <c r="G1260" s="1" t="s">
        <v>51</v>
      </c>
      <c r="H1260" s="1" t="s">
        <v>52</v>
      </c>
      <c r="I1260" s="1" t="s">
        <v>46</v>
      </c>
      <c r="J1260" s="1" t="s">
        <v>46</v>
      </c>
      <c r="K1260" s="1" t="s">
        <v>46</v>
      </c>
      <c r="L1260" s="1" t="s">
        <v>46</v>
      </c>
      <c r="M1260" s="1" t="s">
        <v>46</v>
      </c>
      <c r="N1260" s="1" t="s">
        <v>46</v>
      </c>
      <c r="O1260" s="1" t="s">
        <v>46</v>
      </c>
      <c r="P1260" s="1" t="s">
        <v>46</v>
      </c>
      <c r="Q1260" s="11" t="str">
        <f>IF(OR(SMS[[#This Row],[El mensaje es asertivo, sin maltrato]]="No Cumple",SMS[[#This Row],[No brinda información sensible o falsa que afecte al cliente o la aplicación]]="No Cumple"),"No Cumple","Cumple")</f>
        <v>Cumple</v>
      </c>
      <c r="R1260" s="1" t="s">
        <v>75</v>
      </c>
      <c r="S1260" s="4">
        <v>1</v>
      </c>
      <c r="T1260" s="9">
        <f>IF(SMS[[#This Row],[Legal]]="No Cumple",0,SMS[[#This Row],[Nota]])</f>
        <v>1</v>
      </c>
    </row>
    <row r="1261" spans="1:20" x14ac:dyDescent="0.25">
      <c r="A1261" s="1" t="str">
        <f>SMS[[#This Row],[ID Asesor]]&amp;SMS[[#This Row],[Fecha Monitoreo]]</f>
        <v>368545901</v>
      </c>
      <c r="B1261" s="2">
        <v>45901</v>
      </c>
      <c r="C1261" s="1" t="s">
        <v>59</v>
      </c>
      <c r="D1261" s="1">
        <v>3685</v>
      </c>
      <c r="E1261" s="2">
        <v>45901</v>
      </c>
      <c r="F1261" s="3">
        <v>0.65347222222222223</v>
      </c>
      <c r="G1261" s="1" t="s">
        <v>80</v>
      </c>
      <c r="H1261" s="1" t="s">
        <v>52</v>
      </c>
      <c r="I1261" s="1" t="s">
        <v>46</v>
      </c>
      <c r="J1261" s="1" t="s">
        <v>46</v>
      </c>
      <c r="K1261" s="1" t="s">
        <v>46</v>
      </c>
      <c r="L1261" s="1" t="s">
        <v>46</v>
      </c>
      <c r="M1261" s="1" t="s">
        <v>46</v>
      </c>
      <c r="N1261" s="1" t="s">
        <v>47</v>
      </c>
      <c r="O1261" s="1" t="s">
        <v>46</v>
      </c>
      <c r="P1261" s="1" t="s">
        <v>46</v>
      </c>
      <c r="Q1261" s="11" t="str">
        <f>IF(OR(SMS[[#This Row],[El mensaje es asertivo, sin maltrato]]="No Cumple",SMS[[#This Row],[No brinda información sensible o falsa que afecte al cliente o la aplicación]]="No Cumple"),"No Cumple","Cumple")</f>
        <v>Cumple</v>
      </c>
      <c r="R1261" s="1" t="s">
        <v>1935</v>
      </c>
      <c r="S1261" s="4">
        <v>0.85</v>
      </c>
      <c r="T1261" s="9">
        <f>IF(SMS[[#This Row],[Legal]]="No Cumple",0,SMS[[#This Row],[Nota]])</f>
        <v>0.85</v>
      </c>
    </row>
    <row r="1262" spans="1:20" x14ac:dyDescent="0.25">
      <c r="A1262" s="1" t="str">
        <f>SMS[[#This Row],[ID Asesor]]&amp;SMS[[#This Row],[Fecha Monitoreo]]</f>
        <v>300045901</v>
      </c>
      <c r="B1262" s="2">
        <v>45901</v>
      </c>
      <c r="C1262" s="1" t="s">
        <v>42</v>
      </c>
      <c r="D1262" s="1">
        <v>3000</v>
      </c>
      <c r="E1262" s="2">
        <v>45901</v>
      </c>
      <c r="F1262" s="3">
        <v>0.34513888888888888</v>
      </c>
      <c r="G1262" s="1" t="s">
        <v>51</v>
      </c>
      <c r="H1262" s="1" t="s">
        <v>52</v>
      </c>
      <c r="I1262" s="1" t="s">
        <v>47</v>
      </c>
      <c r="J1262" s="1" t="s">
        <v>46</v>
      </c>
      <c r="K1262" s="1" t="s">
        <v>46</v>
      </c>
      <c r="L1262" s="1" t="s">
        <v>46</v>
      </c>
      <c r="M1262" s="1" t="s">
        <v>46</v>
      </c>
      <c r="N1262" s="1" t="s">
        <v>47</v>
      </c>
      <c r="O1262" s="1" t="s">
        <v>46</v>
      </c>
      <c r="P1262" s="1" t="s">
        <v>46</v>
      </c>
      <c r="Q1262" s="11" t="str">
        <f>IF(OR(SMS[[#This Row],[El mensaje es asertivo, sin maltrato]]="No Cumple",SMS[[#This Row],[No brinda información sensible o falsa que afecte al cliente o la aplicación]]="No Cumple"),"No Cumple","Cumple")</f>
        <v>Cumple</v>
      </c>
      <c r="R1262" s="1" t="s">
        <v>3104</v>
      </c>
      <c r="S1262" s="4">
        <v>0.7</v>
      </c>
      <c r="T1262" s="9">
        <f>IF(SMS[[#This Row],[Legal]]="No Cumple",0,SMS[[#This Row],[Nota]])</f>
        <v>0.7</v>
      </c>
    </row>
    <row r="1263" spans="1:20" x14ac:dyDescent="0.25">
      <c r="A1263" s="1" t="str">
        <f>SMS[[#This Row],[ID Asesor]]&amp;SMS[[#This Row],[Fecha Monitoreo]]</f>
        <v>383145902</v>
      </c>
      <c r="B1263" s="2">
        <v>45902</v>
      </c>
      <c r="C1263" s="1" t="s">
        <v>696</v>
      </c>
      <c r="D1263" s="1">
        <v>3831</v>
      </c>
      <c r="E1263" s="2">
        <v>45902</v>
      </c>
      <c r="F1263" s="3">
        <v>0.36805555555555558</v>
      </c>
      <c r="G1263" s="1" t="s">
        <v>43</v>
      </c>
      <c r="H1263" s="1" t="s">
        <v>52</v>
      </c>
      <c r="I1263" s="1" t="s">
        <v>46</v>
      </c>
      <c r="J1263" s="1" t="s">
        <v>46</v>
      </c>
      <c r="K1263" s="1" t="s">
        <v>46</v>
      </c>
      <c r="L1263" s="1" t="s">
        <v>46</v>
      </c>
      <c r="M1263" s="1" t="s">
        <v>46</v>
      </c>
      <c r="N1263" s="1" t="s">
        <v>46</v>
      </c>
      <c r="O1263" s="1" t="s">
        <v>47</v>
      </c>
      <c r="P1263" s="1" t="s">
        <v>47</v>
      </c>
      <c r="Q1263" s="11" t="str">
        <f>IF(OR(SMS[[#This Row],[El mensaje es asertivo, sin maltrato]]="No Cumple",SMS[[#This Row],[No brinda información sensible o falsa que afecte al cliente o la aplicación]]="No Cumple"),"No Cumple","Cumple")</f>
        <v>No Cumple</v>
      </c>
      <c r="R1263" s="1" t="s">
        <v>3105</v>
      </c>
      <c r="S1263" s="4">
        <v>1</v>
      </c>
      <c r="T1263" s="9">
        <f>IF(SMS[[#This Row],[Legal]]="No Cumple",0,SMS[[#This Row],[Nota]])</f>
        <v>0</v>
      </c>
    </row>
    <row r="1264" spans="1:20" x14ac:dyDescent="0.25">
      <c r="A1264" s="1" t="str">
        <f>SMS[[#This Row],[ID Asesor]]&amp;SMS[[#This Row],[Fecha Monitoreo]]</f>
        <v>397245902</v>
      </c>
      <c r="B1264" s="2">
        <v>45902</v>
      </c>
      <c r="C1264" s="1" t="s">
        <v>50</v>
      </c>
      <c r="D1264" s="1">
        <v>3972</v>
      </c>
      <c r="E1264" s="2">
        <v>45902</v>
      </c>
      <c r="F1264" s="3">
        <v>0.37430555555555556</v>
      </c>
      <c r="G1264" s="1" t="s">
        <v>51</v>
      </c>
      <c r="H1264" s="1" t="s">
        <v>52</v>
      </c>
      <c r="I1264" s="1" t="s">
        <v>47</v>
      </c>
      <c r="J1264" s="1" t="s">
        <v>46</v>
      </c>
      <c r="K1264" s="1" t="s">
        <v>46</v>
      </c>
      <c r="L1264" s="1" t="s">
        <v>46</v>
      </c>
      <c r="M1264" s="1" t="s">
        <v>46</v>
      </c>
      <c r="N1264" s="1" t="s">
        <v>46</v>
      </c>
      <c r="O1264" s="1" t="s">
        <v>46</v>
      </c>
      <c r="P1264" s="1" t="s">
        <v>47</v>
      </c>
      <c r="Q1264" s="11" t="str">
        <f>IF(OR(SMS[[#This Row],[El mensaje es asertivo, sin maltrato]]="No Cumple",SMS[[#This Row],[No brinda información sensible o falsa que afecte al cliente o la aplicación]]="No Cumple"),"No Cumple","Cumple")</f>
        <v>No Cumple</v>
      </c>
      <c r="R1264" s="1" t="s">
        <v>3106</v>
      </c>
      <c r="S1264" s="4">
        <v>0.85</v>
      </c>
      <c r="T1264" s="9">
        <f>IF(SMS[[#This Row],[Legal]]="No Cumple",0,SMS[[#This Row],[Nota]])</f>
        <v>0</v>
      </c>
    </row>
    <row r="1265" spans="1:20" x14ac:dyDescent="0.25">
      <c r="A1265" s="1" t="str">
        <f>SMS[[#This Row],[ID Asesor]]&amp;SMS[[#This Row],[Fecha Monitoreo]]</f>
        <v>273445902</v>
      </c>
      <c r="B1265" s="2">
        <v>45902</v>
      </c>
      <c r="C1265" s="1" t="s">
        <v>42</v>
      </c>
      <c r="D1265" s="1">
        <v>2734</v>
      </c>
      <c r="E1265" s="2">
        <v>45902</v>
      </c>
      <c r="F1265" s="3">
        <v>0.4513888888888889</v>
      </c>
      <c r="G1265" s="1" t="s">
        <v>51</v>
      </c>
      <c r="H1265" s="1" t="s">
        <v>52</v>
      </c>
      <c r="I1265" s="1" t="s">
        <v>47</v>
      </c>
      <c r="J1265" s="1" t="s">
        <v>46</v>
      </c>
      <c r="K1265" s="1" t="s">
        <v>46</v>
      </c>
      <c r="L1265" s="1" t="s">
        <v>46</v>
      </c>
      <c r="M1265" s="1" t="s">
        <v>46</v>
      </c>
      <c r="N1265" s="1" t="s">
        <v>47</v>
      </c>
      <c r="O1265" s="1" t="s">
        <v>47</v>
      </c>
      <c r="P1265" s="1" t="s">
        <v>46</v>
      </c>
      <c r="Q1265" s="11" t="str">
        <f>IF(OR(SMS[[#This Row],[El mensaje es asertivo, sin maltrato]]="No Cumple",SMS[[#This Row],[No brinda información sensible o falsa que afecte al cliente o la aplicación]]="No Cumple"),"No Cumple","Cumple")</f>
        <v>No Cumple</v>
      </c>
      <c r="R1265" s="1" t="s">
        <v>3107</v>
      </c>
      <c r="S1265" s="4">
        <v>0.7</v>
      </c>
      <c r="T1265" s="9">
        <f>IF(SMS[[#This Row],[Legal]]="No Cumple",0,SMS[[#This Row],[Nota]])</f>
        <v>0</v>
      </c>
    </row>
    <row r="1266" spans="1:20" x14ac:dyDescent="0.25">
      <c r="A1266" s="1" t="str">
        <f>SMS[[#This Row],[ID Asesor]]&amp;SMS[[#This Row],[Fecha Monitoreo]]</f>
        <v>403245902</v>
      </c>
      <c r="B1266" s="2">
        <v>45902</v>
      </c>
      <c r="C1266" s="1" t="s">
        <v>50</v>
      </c>
      <c r="D1266" s="1">
        <v>4032</v>
      </c>
      <c r="E1266" s="2">
        <v>45902</v>
      </c>
      <c r="F1266" s="3">
        <v>0.48402777777777778</v>
      </c>
      <c r="G1266" s="1" t="s">
        <v>51</v>
      </c>
      <c r="H1266" s="1" t="s">
        <v>52</v>
      </c>
      <c r="I1266" s="1" t="s">
        <v>47</v>
      </c>
      <c r="J1266" s="1" t="s">
        <v>46</v>
      </c>
      <c r="K1266" s="1" t="s">
        <v>46</v>
      </c>
      <c r="L1266" s="1" t="s">
        <v>46</v>
      </c>
      <c r="M1266" s="1" t="s">
        <v>46</v>
      </c>
      <c r="N1266" s="1" t="s">
        <v>46</v>
      </c>
      <c r="O1266" s="1" t="s">
        <v>46</v>
      </c>
      <c r="P1266" s="1" t="s">
        <v>46</v>
      </c>
      <c r="Q1266" s="11" t="str">
        <f>IF(OR(SMS[[#This Row],[El mensaje es asertivo, sin maltrato]]="No Cumple",SMS[[#This Row],[No brinda información sensible o falsa que afecte al cliente o la aplicación]]="No Cumple"),"No Cumple","Cumple")</f>
        <v>Cumple</v>
      </c>
      <c r="R1266" s="1" t="s">
        <v>3108</v>
      </c>
      <c r="S1266" s="4">
        <v>0.85</v>
      </c>
      <c r="T1266" s="9">
        <f>IF(SMS[[#This Row],[Legal]]="No Cumple",0,SMS[[#This Row],[Nota]])</f>
        <v>0.85</v>
      </c>
    </row>
    <row r="1267" spans="1:20" x14ac:dyDescent="0.25">
      <c r="A1267" s="1" t="str">
        <f>SMS[[#This Row],[ID Asesor]]&amp;SMS[[#This Row],[Fecha Monitoreo]]</f>
        <v>251545902</v>
      </c>
      <c r="B1267" s="2">
        <v>45902</v>
      </c>
      <c r="C1267" s="1" t="s">
        <v>50</v>
      </c>
      <c r="D1267" s="1">
        <v>2515</v>
      </c>
      <c r="E1267" s="2">
        <v>45902</v>
      </c>
      <c r="F1267" s="3">
        <v>0.40069444444444446</v>
      </c>
      <c r="G1267" s="1" t="s">
        <v>51</v>
      </c>
      <c r="H1267" s="1" t="s">
        <v>52</v>
      </c>
      <c r="I1267" s="1" t="s">
        <v>46</v>
      </c>
      <c r="J1267" s="1" t="s">
        <v>46</v>
      </c>
      <c r="K1267" s="1" t="s">
        <v>46</v>
      </c>
      <c r="L1267" s="1" t="s">
        <v>46</v>
      </c>
      <c r="M1267" s="1" t="s">
        <v>46</v>
      </c>
      <c r="N1267" s="1" t="s">
        <v>46</v>
      </c>
      <c r="O1267" s="1" t="s">
        <v>46</v>
      </c>
      <c r="P1267" s="1" t="s">
        <v>46</v>
      </c>
      <c r="Q1267" s="11" t="str">
        <f>IF(OR(SMS[[#This Row],[El mensaje es asertivo, sin maltrato]]="No Cumple",SMS[[#This Row],[No brinda información sensible o falsa que afecte al cliente o la aplicación]]="No Cumple"),"No Cumple","Cumple")</f>
        <v>Cumple</v>
      </c>
      <c r="R1267" s="1" t="s">
        <v>3109</v>
      </c>
      <c r="S1267" s="4">
        <v>1</v>
      </c>
      <c r="T1267" s="9">
        <f>IF(SMS[[#This Row],[Legal]]="No Cumple",0,SMS[[#This Row],[Nota]])</f>
        <v>1</v>
      </c>
    </row>
    <row r="1268" spans="1:20" x14ac:dyDescent="0.25">
      <c r="A1268" s="1" t="str">
        <f>SMS[[#This Row],[ID Asesor]]&amp;SMS[[#This Row],[Fecha Monitoreo]]</f>
        <v>363345902</v>
      </c>
      <c r="B1268" s="2">
        <v>45902</v>
      </c>
      <c r="C1268" s="1" t="s">
        <v>42</v>
      </c>
      <c r="D1268" s="1">
        <v>3633</v>
      </c>
      <c r="E1268" s="2">
        <v>45902</v>
      </c>
      <c r="F1268" s="3">
        <v>0.47152777777777777</v>
      </c>
      <c r="G1268" s="1" t="s">
        <v>51</v>
      </c>
      <c r="H1268" s="1" t="s">
        <v>52</v>
      </c>
      <c r="I1268" s="1" t="s">
        <v>46</v>
      </c>
      <c r="J1268" s="1" t="s">
        <v>46</v>
      </c>
      <c r="K1268" s="1" t="s">
        <v>46</v>
      </c>
      <c r="L1268" s="1" t="s">
        <v>46</v>
      </c>
      <c r="M1268" s="1" t="s">
        <v>46</v>
      </c>
      <c r="N1268" s="1" t="s">
        <v>46</v>
      </c>
      <c r="O1268" s="1" t="s">
        <v>46</v>
      </c>
      <c r="P1268" s="1" t="s">
        <v>46</v>
      </c>
      <c r="Q1268" s="11" t="str">
        <f>IF(OR(SMS[[#This Row],[El mensaje es asertivo, sin maltrato]]="No Cumple",SMS[[#This Row],[No brinda información sensible o falsa que afecte al cliente o la aplicación]]="No Cumple"),"No Cumple","Cumple")</f>
        <v>Cumple</v>
      </c>
      <c r="R1268" s="1" t="s">
        <v>102</v>
      </c>
      <c r="S1268" s="4">
        <v>1</v>
      </c>
      <c r="T1268" s="9">
        <f>IF(SMS[[#This Row],[Legal]]="No Cumple",0,SMS[[#This Row],[Nota]])</f>
        <v>1</v>
      </c>
    </row>
    <row r="1269" spans="1:20" x14ac:dyDescent="0.25">
      <c r="A1269" s="1" t="str">
        <f>SMS[[#This Row],[ID Asesor]]&amp;SMS[[#This Row],[Fecha Monitoreo]]</f>
        <v>396945902</v>
      </c>
      <c r="B1269" s="2">
        <v>45902</v>
      </c>
      <c r="C1269" s="1" t="s">
        <v>42</v>
      </c>
      <c r="D1269" s="1">
        <v>3969</v>
      </c>
      <c r="E1269" s="2">
        <v>45902</v>
      </c>
      <c r="F1269" s="3">
        <v>0.10625</v>
      </c>
      <c r="G1269" s="1" t="s">
        <v>58</v>
      </c>
      <c r="H1269" s="1" t="s">
        <v>52</v>
      </c>
      <c r="I1269" s="1" t="s">
        <v>46</v>
      </c>
      <c r="J1269" s="1" t="s">
        <v>46</v>
      </c>
      <c r="K1269" s="1" t="s">
        <v>46</v>
      </c>
      <c r="L1269" s="1" t="s">
        <v>46</v>
      </c>
      <c r="M1269" s="1" t="s">
        <v>46</v>
      </c>
      <c r="N1269" s="1" t="s">
        <v>46</v>
      </c>
      <c r="O1269" s="1" t="s">
        <v>47</v>
      </c>
      <c r="P1269" s="1" t="s">
        <v>46</v>
      </c>
      <c r="Q1269" s="11" t="str">
        <f>IF(OR(SMS[[#This Row],[El mensaje es asertivo, sin maltrato]]="No Cumple",SMS[[#This Row],[No brinda información sensible o falsa que afecte al cliente o la aplicación]]="No Cumple"),"No Cumple","Cumple")</f>
        <v>No Cumple</v>
      </c>
      <c r="R1269" s="1" t="s">
        <v>1599</v>
      </c>
      <c r="S1269" s="4">
        <v>1</v>
      </c>
      <c r="T1269" s="9">
        <f>IF(SMS[[#This Row],[Legal]]="No Cumple",0,SMS[[#This Row],[Nota]])</f>
        <v>0</v>
      </c>
    </row>
    <row r="1270" spans="1:20" x14ac:dyDescent="0.25">
      <c r="A1270" s="1" t="str">
        <f>SMS[[#This Row],[ID Asesor]]&amp;SMS[[#This Row],[Fecha Monitoreo]]</f>
        <v>347445902</v>
      </c>
      <c r="B1270" s="2">
        <v>45902</v>
      </c>
      <c r="C1270" s="1" t="s">
        <v>42</v>
      </c>
      <c r="D1270" s="1">
        <v>3474</v>
      </c>
      <c r="E1270" s="2">
        <v>45902</v>
      </c>
      <c r="F1270" s="3">
        <v>0.50902777777777775</v>
      </c>
      <c r="G1270" s="1" t="s">
        <v>51</v>
      </c>
      <c r="H1270" s="1" t="s">
        <v>52</v>
      </c>
      <c r="I1270" s="1" t="s">
        <v>46</v>
      </c>
      <c r="J1270" s="1" t="s">
        <v>46</v>
      </c>
      <c r="K1270" s="1" t="s">
        <v>46</v>
      </c>
      <c r="L1270" s="1" t="s">
        <v>46</v>
      </c>
      <c r="M1270" s="1" t="s">
        <v>46</v>
      </c>
      <c r="N1270" s="1" t="s">
        <v>46</v>
      </c>
      <c r="O1270" s="1" t="s">
        <v>46</v>
      </c>
      <c r="P1270" s="1" t="s">
        <v>46</v>
      </c>
      <c r="Q1270" s="11" t="str">
        <f>IF(OR(SMS[[#This Row],[El mensaje es asertivo, sin maltrato]]="No Cumple",SMS[[#This Row],[No brinda información sensible o falsa que afecte al cliente o la aplicación]]="No Cumple"),"No Cumple","Cumple")</f>
        <v>Cumple</v>
      </c>
      <c r="R1270" s="1" t="s">
        <v>95</v>
      </c>
      <c r="S1270" s="4">
        <v>1</v>
      </c>
      <c r="T1270" s="9">
        <f>IF(SMS[[#This Row],[Legal]]="No Cumple",0,SMS[[#This Row],[Nota]])</f>
        <v>1</v>
      </c>
    </row>
    <row r="1271" spans="1:20" x14ac:dyDescent="0.25">
      <c r="A1271" s="1" t="str">
        <f>SMS[[#This Row],[ID Asesor]]&amp;SMS[[#This Row],[Fecha Monitoreo]]</f>
        <v>381545902</v>
      </c>
      <c r="B1271" s="2">
        <v>45902</v>
      </c>
      <c r="C1271" s="1" t="s">
        <v>696</v>
      </c>
      <c r="D1271" s="1">
        <v>3815</v>
      </c>
      <c r="E1271" s="2">
        <v>45902</v>
      </c>
      <c r="F1271" s="3">
        <v>0.4465277777777778</v>
      </c>
      <c r="G1271" s="1" t="s">
        <v>51</v>
      </c>
      <c r="H1271" s="1" t="s">
        <v>52</v>
      </c>
      <c r="I1271" s="1" t="s">
        <v>46</v>
      </c>
      <c r="J1271" s="1" t="s">
        <v>46</v>
      </c>
      <c r="K1271" s="1" t="s">
        <v>46</v>
      </c>
      <c r="L1271" s="1" t="s">
        <v>46</v>
      </c>
      <c r="M1271" s="1" t="s">
        <v>46</v>
      </c>
      <c r="N1271" s="1" t="s">
        <v>46</v>
      </c>
      <c r="O1271" s="1" t="s">
        <v>46</v>
      </c>
      <c r="P1271" s="1" t="s">
        <v>46</v>
      </c>
      <c r="Q1271" s="11" t="str">
        <f>IF(OR(SMS[[#This Row],[El mensaje es asertivo, sin maltrato]]="No Cumple",SMS[[#This Row],[No brinda información sensible o falsa que afecte al cliente o la aplicación]]="No Cumple"),"No Cumple","Cumple")</f>
        <v>Cumple</v>
      </c>
      <c r="R1271" s="1" t="s">
        <v>699</v>
      </c>
      <c r="S1271" s="4">
        <v>1</v>
      </c>
      <c r="T1271" s="9">
        <f>IF(SMS[[#This Row],[Legal]]="No Cumple",0,SMS[[#This Row],[Nota]])</f>
        <v>1</v>
      </c>
    </row>
    <row r="1272" spans="1:20" x14ac:dyDescent="0.25">
      <c r="A1272" s="1" t="str">
        <f>SMS[[#This Row],[ID Asesor]]&amp;SMS[[#This Row],[Fecha Monitoreo]]</f>
        <v>408845902</v>
      </c>
      <c r="B1272" s="2">
        <v>45902</v>
      </c>
      <c r="C1272" s="1" t="s">
        <v>696</v>
      </c>
      <c r="D1272" s="1">
        <v>4088</v>
      </c>
      <c r="E1272" s="2">
        <v>45902</v>
      </c>
      <c r="F1272" s="3">
        <v>0.4826388888888889</v>
      </c>
      <c r="G1272" s="1" t="s">
        <v>58</v>
      </c>
      <c r="H1272" s="1" t="s">
        <v>52</v>
      </c>
      <c r="I1272" s="1" t="s">
        <v>46</v>
      </c>
      <c r="J1272" s="1" t="s">
        <v>46</v>
      </c>
      <c r="K1272" s="1" t="s">
        <v>46</v>
      </c>
      <c r="L1272" s="1" t="s">
        <v>46</v>
      </c>
      <c r="M1272" s="1" t="s">
        <v>46</v>
      </c>
      <c r="N1272" s="1" t="s">
        <v>46</v>
      </c>
      <c r="O1272" s="1" t="s">
        <v>46</v>
      </c>
      <c r="P1272" s="1" t="s">
        <v>47</v>
      </c>
      <c r="Q1272" s="11" t="str">
        <f>IF(OR(SMS[[#This Row],[El mensaje es asertivo, sin maltrato]]="No Cumple",SMS[[#This Row],[No brinda información sensible o falsa que afecte al cliente o la aplicación]]="No Cumple"),"No Cumple","Cumple")</f>
        <v>No Cumple</v>
      </c>
      <c r="R1272" s="1" t="s">
        <v>3110</v>
      </c>
      <c r="S1272" s="4">
        <v>1</v>
      </c>
      <c r="T1272" s="9">
        <f>IF(SMS[[#This Row],[Legal]]="No Cumple",0,SMS[[#This Row],[Nota]])</f>
        <v>0</v>
      </c>
    </row>
    <row r="1273" spans="1:20" x14ac:dyDescent="0.25">
      <c r="A1273" s="1" t="str">
        <f>SMS[[#This Row],[ID Asesor]]&amp;SMS[[#This Row],[Fecha Monitoreo]]</f>
        <v>402245902</v>
      </c>
      <c r="B1273" s="2">
        <v>45902</v>
      </c>
      <c r="C1273" s="1" t="s">
        <v>126</v>
      </c>
      <c r="D1273" s="1">
        <v>4022</v>
      </c>
      <c r="E1273" s="2">
        <v>45902</v>
      </c>
      <c r="F1273" s="3">
        <v>0.6430555555555556</v>
      </c>
      <c r="G1273" s="1" t="s">
        <v>51</v>
      </c>
      <c r="H1273" s="1" t="s">
        <v>52</v>
      </c>
      <c r="I1273" s="1" t="s">
        <v>46</v>
      </c>
      <c r="J1273" s="1" t="s">
        <v>46</v>
      </c>
      <c r="K1273" s="1" t="s">
        <v>46</v>
      </c>
      <c r="L1273" s="1" t="s">
        <v>46</v>
      </c>
      <c r="M1273" s="1" t="s">
        <v>46</v>
      </c>
      <c r="N1273" s="1" t="s">
        <v>46</v>
      </c>
      <c r="O1273" s="1" t="s">
        <v>46</v>
      </c>
      <c r="P1273" s="1" t="s">
        <v>46</v>
      </c>
      <c r="Q1273" s="11" t="str">
        <f>IF(OR(SMS[[#This Row],[El mensaje es asertivo, sin maltrato]]="No Cumple",SMS[[#This Row],[No brinda información sensible o falsa que afecte al cliente o la aplicación]]="No Cumple"),"No Cumple","Cumple")</f>
        <v>Cumple</v>
      </c>
      <c r="R1273" s="1" t="s">
        <v>131</v>
      </c>
      <c r="S1273" s="4">
        <v>1</v>
      </c>
      <c r="T1273" s="9">
        <f>IF(SMS[[#This Row],[Legal]]="No Cumple",0,SMS[[#This Row],[Nota]])</f>
        <v>1</v>
      </c>
    </row>
    <row r="1274" spans="1:20" x14ac:dyDescent="0.25">
      <c r="A1274" s="1" t="str">
        <f>SMS[[#This Row],[ID Asesor]]&amp;SMS[[#This Row],[Fecha Monitoreo]]</f>
        <v>409245902</v>
      </c>
      <c r="B1274" s="2">
        <v>45902</v>
      </c>
      <c r="C1274" s="1" t="s">
        <v>126</v>
      </c>
      <c r="D1274" s="1">
        <v>4092</v>
      </c>
      <c r="E1274" s="2">
        <v>45902</v>
      </c>
      <c r="F1274" s="3">
        <v>0.55555555555555558</v>
      </c>
      <c r="G1274" s="1" t="s">
        <v>51</v>
      </c>
      <c r="H1274" s="1" t="s">
        <v>52</v>
      </c>
      <c r="I1274" s="1" t="s">
        <v>46</v>
      </c>
      <c r="J1274" s="1" t="s">
        <v>46</v>
      </c>
      <c r="K1274" s="1" t="s">
        <v>46</v>
      </c>
      <c r="L1274" s="1" t="s">
        <v>46</v>
      </c>
      <c r="M1274" s="1" t="s">
        <v>46</v>
      </c>
      <c r="N1274" s="1" t="s">
        <v>46</v>
      </c>
      <c r="O1274" s="1" t="s">
        <v>46</v>
      </c>
      <c r="P1274" s="1" t="s">
        <v>46</v>
      </c>
      <c r="Q1274" s="11" t="str">
        <f>IF(OR(SMS[[#This Row],[El mensaje es asertivo, sin maltrato]]="No Cumple",SMS[[#This Row],[No brinda información sensible o falsa que afecte al cliente o la aplicación]]="No Cumple"),"No Cumple","Cumple")</f>
        <v>Cumple</v>
      </c>
      <c r="R1274" s="1" t="s">
        <v>131</v>
      </c>
      <c r="S1274" s="4">
        <v>1</v>
      </c>
      <c r="T1274" s="9">
        <f>IF(SMS[[#This Row],[Legal]]="No Cumple",0,SMS[[#This Row],[Nota]])</f>
        <v>1</v>
      </c>
    </row>
    <row r="1275" spans="1:20" x14ac:dyDescent="0.25">
      <c r="A1275" s="1" t="str">
        <f>SMS[[#This Row],[ID Asesor]]&amp;SMS[[#This Row],[Fecha Monitoreo]]</f>
        <v>372445902</v>
      </c>
      <c r="B1275" s="2">
        <v>45902</v>
      </c>
      <c r="C1275" s="1" t="s">
        <v>126</v>
      </c>
      <c r="D1275" s="1">
        <v>3724</v>
      </c>
      <c r="E1275" s="2">
        <v>45902</v>
      </c>
      <c r="F1275" s="3">
        <v>0.43333333333333335</v>
      </c>
      <c r="G1275" s="1" t="s">
        <v>51</v>
      </c>
      <c r="H1275" s="1" t="s">
        <v>52</v>
      </c>
      <c r="I1275" s="1" t="s">
        <v>46</v>
      </c>
      <c r="J1275" s="1" t="s">
        <v>46</v>
      </c>
      <c r="K1275" s="1" t="s">
        <v>46</v>
      </c>
      <c r="L1275" s="1" t="s">
        <v>46</v>
      </c>
      <c r="M1275" s="1" t="s">
        <v>46</v>
      </c>
      <c r="N1275" s="1" t="s">
        <v>47</v>
      </c>
      <c r="O1275" s="1" t="s">
        <v>46</v>
      </c>
      <c r="P1275" s="1" t="s">
        <v>46</v>
      </c>
      <c r="Q1275" s="11" t="str">
        <f>IF(OR(SMS[[#This Row],[El mensaje es asertivo, sin maltrato]]="No Cumple",SMS[[#This Row],[No brinda información sensible o falsa que afecte al cliente o la aplicación]]="No Cumple"),"No Cumple","Cumple")</f>
        <v>Cumple</v>
      </c>
      <c r="R1275" s="1" t="s">
        <v>2401</v>
      </c>
      <c r="S1275" s="4">
        <v>0.85</v>
      </c>
      <c r="T1275" s="9">
        <f>IF(SMS[[#This Row],[Legal]]="No Cumple",0,SMS[[#This Row],[Nota]])</f>
        <v>0.85</v>
      </c>
    </row>
    <row r="1276" spans="1:20" x14ac:dyDescent="0.25">
      <c r="A1276" s="1" t="str">
        <f>SMS[[#This Row],[ID Asesor]]&amp;SMS[[#This Row],[Fecha Monitoreo]]</f>
        <v>325045902</v>
      </c>
      <c r="B1276" s="2">
        <v>45902</v>
      </c>
      <c r="C1276" s="1" t="s">
        <v>126</v>
      </c>
      <c r="D1276" s="1">
        <v>3250</v>
      </c>
      <c r="E1276" s="2">
        <v>45902</v>
      </c>
      <c r="F1276" s="3">
        <v>0.67847222222222225</v>
      </c>
      <c r="G1276" s="1" t="s">
        <v>51</v>
      </c>
      <c r="H1276" s="1" t="s">
        <v>52</v>
      </c>
      <c r="I1276" s="1" t="s">
        <v>46</v>
      </c>
      <c r="J1276" s="1" t="s">
        <v>46</v>
      </c>
      <c r="K1276" s="1" t="s">
        <v>46</v>
      </c>
      <c r="L1276" s="1" t="s">
        <v>46</v>
      </c>
      <c r="M1276" s="1" t="s">
        <v>46</v>
      </c>
      <c r="N1276" s="1" t="s">
        <v>46</v>
      </c>
      <c r="O1276" s="1" t="s">
        <v>46</v>
      </c>
      <c r="P1276" s="1" t="s">
        <v>46</v>
      </c>
      <c r="Q1276" s="11" t="str">
        <f>IF(OR(SMS[[#This Row],[El mensaje es asertivo, sin maltrato]]="No Cumple",SMS[[#This Row],[No brinda información sensible o falsa que afecte al cliente o la aplicación]]="No Cumple"),"No Cumple","Cumple")</f>
        <v>Cumple</v>
      </c>
      <c r="R1276" s="1" t="s">
        <v>131</v>
      </c>
      <c r="S1276" s="4">
        <v>1</v>
      </c>
      <c r="T1276" s="9">
        <f>IF(SMS[[#This Row],[Legal]]="No Cumple",0,SMS[[#This Row],[Nota]])</f>
        <v>1</v>
      </c>
    </row>
    <row r="1277" spans="1:20" x14ac:dyDescent="0.25">
      <c r="A1277" s="1" t="str">
        <f>SMS[[#This Row],[ID Asesor]]&amp;SMS[[#This Row],[Fecha Monitoreo]]</f>
        <v>336845902</v>
      </c>
      <c r="B1277" s="2">
        <v>45902</v>
      </c>
      <c r="C1277" s="1" t="s">
        <v>696</v>
      </c>
      <c r="D1277" s="1">
        <v>3368</v>
      </c>
      <c r="E1277" s="2">
        <v>45902</v>
      </c>
      <c r="F1277" s="3">
        <v>0.55625000000000002</v>
      </c>
      <c r="G1277" s="1" t="s">
        <v>51</v>
      </c>
      <c r="H1277" s="1" t="s">
        <v>52</v>
      </c>
      <c r="I1277" s="1" t="s">
        <v>46</v>
      </c>
      <c r="J1277" s="1" t="s">
        <v>46</v>
      </c>
      <c r="K1277" s="1" t="s">
        <v>46</v>
      </c>
      <c r="L1277" s="1" t="s">
        <v>46</v>
      </c>
      <c r="M1277" s="1" t="s">
        <v>46</v>
      </c>
      <c r="N1277" s="1" t="s">
        <v>46</v>
      </c>
      <c r="O1277" s="1" t="s">
        <v>46</v>
      </c>
      <c r="P1277" s="1" t="s">
        <v>46</v>
      </c>
      <c r="Q1277" s="11" t="str">
        <f>IF(OR(SMS[[#This Row],[El mensaje es asertivo, sin maltrato]]="No Cumple",SMS[[#This Row],[No brinda información sensible o falsa que afecte al cliente o la aplicación]]="No Cumple"),"No Cumple","Cumple")</f>
        <v>Cumple</v>
      </c>
      <c r="R1277" s="1" t="s">
        <v>699</v>
      </c>
      <c r="S1277" s="4">
        <v>1</v>
      </c>
      <c r="T1277" s="9">
        <f>IF(SMS[[#This Row],[Legal]]="No Cumple",0,SMS[[#This Row],[Nota]])</f>
        <v>1</v>
      </c>
    </row>
    <row r="1278" spans="1:20" x14ac:dyDescent="0.25">
      <c r="A1278" s="1" t="str">
        <f>SMS[[#This Row],[ID Asesor]]&amp;SMS[[#This Row],[Fecha Monitoreo]]</f>
        <v>385845902</v>
      </c>
      <c r="B1278" s="2">
        <v>45902</v>
      </c>
      <c r="C1278" s="1" t="s">
        <v>42</v>
      </c>
      <c r="D1278" s="1">
        <v>3858</v>
      </c>
      <c r="E1278" s="2">
        <v>45902</v>
      </c>
      <c r="F1278" s="3">
        <v>0.68888888888888888</v>
      </c>
      <c r="G1278" s="1" t="s">
        <v>51</v>
      </c>
      <c r="H1278" s="1" t="s">
        <v>52</v>
      </c>
      <c r="I1278" s="1" t="s">
        <v>46</v>
      </c>
      <c r="J1278" s="1" t="s">
        <v>46</v>
      </c>
      <c r="K1278" s="1" t="s">
        <v>46</v>
      </c>
      <c r="L1278" s="1" t="s">
        <v>46</v>
      </c>
      <c r="M1278" s="1" t="s">
        <v>46</v>
      </c>
      <c r="N1278" s="1" t="s">
        <v>46</v>
      </c>
      <c r="O1278" s="1" t="s">
        <v>46</v>
      </c>
      <c r="P1278" s="1" t="s">
        <v>46</v>
      </c>
      <c r="Q1278" s="11" t="str">
        <f>IF(OR(SMS[[#This Row],[El mensaje es asertivo, sin maltrato]]="No Cumple",SMS[[#This Row],[No brinda información sensible o falsa que afecte al cliente o la aplicación]]="No Cumple"),"No Cumple","Cumple")</f>
        <v>Cumple</v>
      </c>
      <c r="R1278" s="1" t="s">
        <v>100</v>
      </c>
      <c r="S1278" s="4">
        <v>1</v>
      </c>
      <c r="T1278" s="9">
        <f>IF(SMS[[#This Row],[Legal]]="No Cumple",0,SMS[[#This Row],[Nota]])</f>
        <v>1</v>
      </c>
    </row>
    <row r="1279" spans="1:20" x14ac:dyDescent="0.25">
      <c r="A1279" s="1" t="str">
        <f>SMS[[#This Row],[ID Asesor]]&amp;SMS[[#This Row],[Fecha Monitoreo]]</f>
        <v>405145902</v>
      </c>
      <c r="B1279" s="2">
        <v>45902</v>
      </c>
      <c r="C1279" s="1" t="s">
        <v>59</v>
      </c>
      <c r="D1279" s="1">
        <v>4051</v>
      </c>
      <c r="E1279" s="2">
        <v>45902</v>
      </c>
      <c r="F1279" s="3">
        <v>0.52638888888888891</v>
      </c>
      <c r="G1279" s="1" t="s">
        <v>60</v>
      </c>
      <c r="H1279" s="1" t="s">
        <v>52</v>
      </c>
      <c r="I1279" s="1" t="s">
        <v>46</v>
      </c>
      <c r="J1279" s="1" t="s">
        <v>46</v>
      </c>
      <c r="K1279" s="1" t="s">
        <v>46</v>
      </c>
      <c r="L1279" s="1" t="s">
        <v>46</v>
      </c>
      <c r="M1279" s="1" t="s">
        <v>46</v>
      </c>
      <c r="N1279" s="1" t="s">
        <v>46</v>
      </c>
      <c r="O1279" s="1" t="s">
        <v>46</v>
      </c>
      <c r="P1279" s="1" t="s">
        <v>46</v>
      </c>
      <c r="Q1279" s="11" t="str">
        <f>IF(OR(SMS[[#This Row],[El mensaje es asertivo, sin maltrato]]="No Cumple",SMS[[#This Row],[No brinda información sensible o falsa que afecte al cliente o la aplicación]]="No Cumple"),"No Cumple","Cumple")</f>
        <v>Cumple</v>
      </c>
      <c r="R1279" s="1" t="s">
        <v>75</v>
      </c>
      <c r="S1279" s="4">
        <v>1</v>
      </c>
      <c r="T1279" s="9">
        <f>IF(SMS[[#This Row],[Legal]]="No Cumple",0,SMS[[#This Row],[Nota]])</f>
        <v>1</v>
      </c>
    </row>
    <row r="1280" spans="1:20" x14ac:dyDescent="0.25">
      <c r="A1280" s="1" t="str">
        <f>SMS[[#This Row],[ID Asesor]]&amp;SMS[[#This Row],[Fecha Monitoreo]]</f>
        <v>270945902</v>
      </c>
      <c r="B1280" s="2">
        <v>45902</v>
      </c>
      <c r="C1280" s="1" t="s">
        <v>50</v>
      </c>
      <c r="D1280" s="1">
        <v>2709</v>
      </c>
      <c r="E1280" s="2">
        <v>45902</v>
      </c>
      <c r="F1280" s="3">
        <v>0.7270833333333333</v>
      </c>
      <c r="G1280" s="1" t="s">
        <v>43</v>
      </c>
      <c r="H1280" s="1" t="s">
        <v>52</v>
      </c>
      <c r="I1280" s="1" t="s">
        <v>46</v>
      </c>
      <c r="J1280" s="1" t="s">
        <v>46</v>
      </c>
      <c r="K1280" s="1" t="s">
        <v>46</v>
      </c>
      <c r="L1280" s="1" t="s">
        <v>46</v>
      </c>
      <c r="M1280" s="1" t="s">
        <v>46</v>
      </c>
      <c r="N1280" s="1" t="s">
        <v>46</v>
      </c>
      <c r="O1280" s="1" t="s">
        <v>46</v>
      </c>
      <c r="P1280" s="1" t="s">
        <v>46</v>
      </c>
      <c r="Q1280" s="11" t="str">
        <f>IF(OR(SMS[[#This Row],[El mensaje es asertivo, sin maltrato]]="No Cumple",SMS[[#This Row],[No brinda información sensible o falsa que afecte al cliente o la aplicación]]="No Cumple"),"No Cumple","Cumple")</f>
        <v>Cumple</v>
      </c>
      <c r="R1280" s="1" t="s">
        <v>3111</v>
      </c>
      <c r="S1280" s="4">
        <v>1</v>
      </c>
      <c r="T1280" s="9">
        <f>IF(SMS[[#This Row],[Legal]]="No Cumple",0,SMS[[#This Row],[Nota]])</f>
        <v>1</v>
      </c>
    </row>
    <row r="1281" spans="1:20" x14ac:dyDescent="0.25">
      <c r="A1281" s="1" t="str">
        <f>SMS[[#This Row],[ID Asesor]]&amp;SMS[[#This Row],[Fecha Monitoreo]]</f>
        <v>387645903</v>
      </c>
      <c r="B1281" s="2">
        <v>45903</v>
      </c>
      <c r="C1281" s="1" t="s">
        <v>50</v>
      </c>
      <c r="D1281" s="1">
        <v>3876</v>
      </c>
      <c r="E1281" s="2">
        <v>45903</v>
      </c>
      <c r="F1281" s="3">
        <v>0.47222222222222221</v>
      </c>
      <c r="G1281" s="1" t="s">
        <v>51</v>
      </c>
      <c r="H1281" s="1" t="s">
        <v>52</v>
      </c>
      <c r="I1281" s="1" t="s">
        <v>46</v>
      </c>
      <c r="J1281" s="1" t="s">
        <v>46</v>
      </c>
      <c r="K1281" s="1" t="s">
        <v>46</v>
      </c>
      <c r="L1281" s="1" t="s">
        <v>46</v>
      </c>
      <c r="M1281" s="1" t="s">
        <v>46</v>
      </c>
      <c r="N1281" s="1" t="s">
        <v>46</v>
      </c>
      <c r="O1281" s="1" t="s">
        <v>46</v>
      </c>
      <c r="P1281" s="1" t="s">
        <v>46</v>
      </c>
      <c r="Q1281" s="11" t="str">
        <f>IF(OR(SMS[[#This Row],[El mensaje es asertivo, sin maltrato]]="No Cumple",SMS[[#This Row],[No brinda información sensible o falsa que afecte al cliente o la aplicación]]="No Cumple"),"No Cumple","Cumple")</f>
        <v>Cumple</v>
      </c>
      <c r="R1281" s="1" t="s">
        <v>3112</v>
      </c>
      <c r="S1281" s="4">
        <v>1</v>
      </c>
      <c r="T1281" s="9">
        <f>IF(SMS[[#This Row],[Legal]]="No Cumple",0,SMS[[#This Row],[Nota]])</f>
        <v>1</v>
      </c>
    </row>
    <row r="1282" spans="1:20" x14ac:dyDescent="0.25">
      <c r="A1282" s="1" t="str">
        <f>SMS[[#This Row],[ID Asesor]]&amp;SMS[[#This Row],[Fecha Monitoreo]]</f>
        <v>304845903</v>
      </c>
      <c r="B1282" s="2">
        <v>45903</v>
      </c>
      <c r="C1282" s="1" t="s">
        <v>50</v>
      </c>
      <c r="D1282" s="1">
        <v>3048</v>
      </c>
      <c r="E1282" s="2">
        <v>45903</v>
      </c>
      <c r="F1282" s="3">
        <v>0.4513888888888889</v>
      </c>
      <c r="G1282" s="1" t="s">
        <v>43</v>
      </c>
      <c r="H1282" s="1" t="s">
        <v>52</v>
      </c>
      <c r="I1282" s="1" t="s">
        <v>46</v>
      </c>
      <c r="J1282" s="1" t="s">
        <v>46</v>
      </c>
      <c r="K1282" s="1" t="s">
        <v>46</v>
      </c>
      <c r="L1282" s="1" t="s">
        <v>46</v>
      </c>
      <c r="M1282" s="1" t="s">
        <v>46</v>
      </c>
      <c r="N1282" s="1" t="s">
        <v>46</v>
      </c>
      <c r="O1282" s="1" t="s">
        <v>46</v>
      </c>
      <c r="P1282" s="1" t="s">
        <v>46</v>
      </c>
      <c r="Q1282" s="11" t="str">
        <f>IF(OR(SMS[[#This Row],[El mensaje es asertivo, sin maltrato]]="No Cumple",SMS[[#This Row],[No brinda información sensible o falsa que afecte al cliente o la aplicación]]="No Cumple"),"No Cumple","Cumple")</f>
        <v>Cumple</v>
      </c>
      <c r="R1282" s="1" t="s">
        <v>53</v>
      </c>
      <c r="S1282" s="4">
        <v>1</v>
      </c>
      <c r="T1282" s="9">
        <f>IF(SMS[[#This Row],[Legal]]="No Cumple",0,SMS[[#This Row],[Nota]])</f>
        <v>1</v>
      </c>
    </row>
    <row r="1283" spans="1:20" x14ac:dyDescent="0.25">
      <c r="A1283" s="1" t="str">
        <f>SMS[[#This Row],[ID Asesor]]&amp;SMS[[#This Row],[Fecha Monitoreo]]</f>
        <v>359945903</v>
      </c>
      <c r="B1283" s="2">
        <v>45903</v>
      </c>
      <c r="C1283" s="1" t="s">
        <v>50</v>
      </c>
      <c r="D1283" s="1">
        <v>3599</v>
      </c>
      <c r="E1283" s="2">
        <v>45903</v>
      </c>
      <c r="F1283" s="3">
        <v>0.51388888888888884</v>
      </c>
      <c r="G1283" s="1" t="s">
        <v>43</v>
      </c>
      <c r="H1283" s="1" t="s">
        <v>52</v>
      </c>
      <c r="I1283" s="1" t="s">
        <v>46</v>
      </c>
      <c r="J1283" s="1" t="s">
        <v>46</v>
      </c>
      <c r="K1283" s="1" t="s">
        <v>46</v>
      </c>
      <c r="L1283" s="1" t="s">
        <v>46</v>
      </c>
      <c r="M1283" s="1" t="s">
        <v>46</v>
      </c>
      <c r="N1283" s="1" t="s">
        <v>47</v>
      </c>
      <c r="O1283" s="1" t="s">
        <v>46</v>
      </c>
      <c r="P1283" s="1" t="s">
        <v>46</v>
      </c>
      <c r="Q1283" s="11" t="str">
        <f>IF(OR(SMS[[#This Row],[El mensaje es asertivo, sin maltrato]]="No Cumple",SMS[[#This Row],[No brinda información sensible o falsa que afecte al cliente o la aplicación]]="No Cumple"),"No Cumple","Cumple")</f>
        <v>Cumple</v>
      </c>
      <c r="R1283" s="1" t="s">
        <v>3113</v>
      </c>
      <c r="S1283" s="4">
        <v>0.85</v>
      </c>
      <c r="T1283" s="9">
        <f>IF(SMS[[#This Row],[Legal]]="No Cumple",0,SMS[[#This Row],[Nota]])</f>
        <v>0.85</v>
      </c>
    </row>
    <row r="1284" spans="1:20" x14ac:dyDescent="0.25">
      <c r="A1284" s="1" t="str">
        <f>SMS[[#This Row],[ID Asesor]]&amp;SMS[[#This Row],[Fecha Monitoreo]]</f>
        <v>406645903</v>
      </c>
      <c r="B1284" s="2">
        <v>45903</v>
      </c>
      <c r="C1284" s="1" t="s">
        <v>42</v>
      </c>
      <c r="D1284" s="1">
        <v>4066</v>
      </c>
      <c r="E1284" s="2">
        <v>45903</v>
      </c>
      <c r="F1284" s="3">
        <v>9.8611111111111108E-2</v>
      </c>
      <c r="G1284" s="1" t="s">
        <v>51</v>
      </c>
      <c r="H1284" s="1" t="s">
        <v>52</v>
      </c>
      <c r="I1284" s="1" t="s">
        <v>46</v>
      </c>
      <c r="J1284" s="1" t="s">
        <v>46</v>
      </c>
      <c r="K1284" s="1" t="s">
        <v>46</v>
      </c>
      <c r="L1284" s="1" t="s">
        <v>47</v>
      </c>
      <c r="M1284" s="1" t="s">
        <v>46</v>
      </c>
      <c r="N1284" s="1" t="s">
        <v>46</v>
      </c>
      <c r="O1284" s="1" t="s">
        <v>46</v>
      </c>
      <c r="P1284" s="1" t="s">
        <v>46</v>
      </c>
      <c r="Q1284" s="11" t="str">
        <f>IF(OR(SMS[[#This Row],[El mensaje es asertivo, sin maltrato]]="No Cumple",SMS[[#This Row],[No brinda información sensible o falsa que afecte al cliente o la aplicación]]="No Cumple"),"No Cumple","Cumple")</f>
        <v>Cumple</v>
      </c>
      <c r="R1284" s="1" t="s">
        <v>2455</v>
      </c>
      <c r="S1284" s="4">
        <v>0.8</v>
      </c>
      <c r="T1284" s="9">
        <f>IF(SMS[[#This Row],[Legal]]="No Cumple",0,SMS[[#This Row],[Nota]])</f>
        <v>0.8</v>
      </c>
    </row>
    <row r="1285" spans="1:20" x14ac:dyDescent="0.25">
      <c r="A1285" s="1" t="str">
        <f>SMS[[#This Row],[ID Asesor]]&amp;SMS[[#This Row],[Fecha Monitoreo]]</f>
        <v>410045903</v>
      </c>
      <c r="B1285" s="2">
        <v>45903</v>
      </c>
      <c r="C1285" s="1" t="s">
        <v>42</v>
      </c>
      <c r="D1285" s="1">
        <v>4100</v>
      </c>
      <c r="E1285" s="2">
        <v>45903</v>
      </c>
      <c r="F1285" s="3">
        <v>5.9722222222222225E-2</v>
      </c>
      <c r="G1285" s="1" t="s">
        <v>51</v>
      </c>
      <c r="H1285" s="1" t="s">
        <v>52</v>
      </c>
      <c r="I1285" s="1" t="s">
        <v>47</v>
      </c>
      <c r="J1285" s="1" t="s">
        <v>46</v>
      </c>
      <c r="K1285" s="1" t="s">
        <v>46</v>
      </c>
      <c r="L1285" s="1" t="s">
        <v>46</v>
      </c>
      <c r="M1285" s="1" t="s">
        <v>46</v>
      </c>
      <c r="N1285" s="1" t="s">
        <v>46</v>
      </c>
      <c r="O1285" s="1" t="s">
        <v>46</v>
      </c>
      <c r="P1285" s="1" t="s">
        <v>46</v>
      </c>
      <c r="Q1285" s="11" t="str">
        <f>IF(OR(SMS[[#This Row],[El mensaje es asertivo, sin maltrato]]="No Cumple",SMS[[#This Row],[No brinda información sensible o falsa que afecte al cliente o la aplicación]]="No Cumple"),"No Cumple","Cumple")</f>
        <v>Cumple</v>
      </c>
      <c r="R1285" s="1" t="s">
        <v>3100</v>
      </c>
      <c r="S1285" s="4">
        <v>0.85</v>
      </c>
      <c r="T1285" s="9">
        <f>IF(SMS[[#This Row],[Legal]]="No Cumple",0,SMS[[#This Row],[Nota]])</f>
        <v>0.85</v>
      </c>
    </row>
    <row r="1286" spans="1:20" x14ac:dyDescent="0.25">
      <c r="A1286" s="1" t="str">
        <f>SMS[[#This Row],[ID Asesor]]&amp;SMS[[#This Row],[Fecha Monitoreo]]</f>
        <v>387345903</v>
      </c>
      <c r="B1286" s="2">
        <v>45903</v>
      </c>
      <c r="C1286" s="1" t="s">
        <v>42</v>
      </c>
      <c r="D1286" s="1">
        <v>3873</v>
      </c>
      <c r="E1286" s="2">
        <v>45903</v>
      </c>
      <c r="F1286" s="3">
        <v>0.39930555555555558</v>
      </c>
      <c r="G1286" s="1" t="s">
        <v>51</v>
      </c>
      <c r="H1286" s="1" t="s">
        <v>52</v>
      </c>
      <c r="I1286" s="1" t="s">
        <v>46</v>
      </c>
      <c r="J1286" s="1" t="s">
        <v>46</v>
      </c>
      <c r="K1286" s="1" t="s">
        <v>46</v>
      </c>
      <c r="L1286" s="1" t="s">
        <v>46</v>
      </c>
      <c r="M1286" s="1" t="s">
        <v>46</v>
      </c>
      <c r="N1286" s="1" t="s">
        <v>46</v>
      </c>
      <c r="O1286" s="1" t="s">
        <v>46</v>
      </c>
      <c r="P1286" s="1" t="s">
        <v>46</v>
      </c>
      <c r="Q1286" s="11" t="str">
        <f>IF(OR(SMS[[#This Row],[El mensaje es asertivo, sin maltrato]]="No Cumple",SMS[[#This Row],[No brinda información sensible o falsa que afecte al cliente o la aplicación]]="No Cumple"),"No Cumple","Cumple")</f>
        <v>Cumple</v>
      </c>
      <c r="R1286" s="1" t="s">
        <v>102</v>
      </c>
      <c r="S1286" s="4">
        <v>1</v>
      </c>
      <c r="T1286" s="9">
        <f>IF(SMS[[#This Row],[Legal]]="No Cumple",0,SMS[[#This Row],[Nota]])</f>
        <v>1</v>
      </c>
    </row>
    <row r="1287" spans="1:20" x14ac:dyDescent="0.25">
      <c r="A1287" s="1" t="str">
        <f>SMS[[#This Row],[ID Asesor]]&amp;SMS[[#This Row],[Fecha Monitoreo]]</f>
        <v>372945903</v>
      </c>
      <c r="B1287" s="2">
        <v>45903</v>
      </c>
      <c r="C1287" s="1" t="s">
        <v>42</v>
      </c>
      <c r="D1287" s="1">
        <v>3729</v>
      </c>
      <c r="E1287" s="2">
        <v>45903</v>
      </c>
      <c r="F1287" s="3">
        <v>0.3576388888888889</v>
      </c>
      <c r="G1287" s="1" t="s">
        <v>51</v>
      </c>
      <c r="H1287" s="1" t="s">
        <v>52</v>
      </c>
      <c r="I1287" s="1" t="s">
        <v>47</v>
      </c>
      <c r="J1287" s="1" t="s">
        <v>46</v>
      </c>
      <c r="K1287" s="1" t="s">
        <v>46</v>
      </c>
      <c r="L1287" s="1" t="s">
        <v>46</v>
      </c>
      <c r="M1287" s="1" t="s">
        <v>46</v>
      </c>
      <c r="N1287" s="1" t="s">
        <v>46</v>
      </c>
      <c r="O1287" s="1" t="s">
        <v>46</v>
      </c>
      <c r="P1287" s="1" t="s">
        <v>46</v>
      </c>
      <c r="Q1287" s="11" t="str">
        <f>IF(OR(SMS[[#This Row],[El mensaje es asertivo, sin maltrato]]="No Cumple",SMS[[#This Row],[No brinda información sensible o falsa que afecte al cliente o la aplicación]]="No Cumple"),"No Cumple","Cumple")</f>
        <v>Cumple</v>
      </c>
      <c r="R1287" s="1" t="s">
        <v>2041</v>
      </c>
      <c r="S1287" s="4">
        <v>0.85</v>
      </c>
      <c r="T1287" s="9">
        <f>IF(SMS[[#This Row],[Legal]]="No Cumple",0,SMS[[#This Row],[Nota]])</f>
        <v>0.85</v>
      </c>
    </row>
    <row r="1288" spans="1:20" x14ac:dyDescent="0.25">
      <c r="A1288" s="1" t="str">
        <f>SMS[[#This Row],[ID Asesor]]&amp;SMS[[#This Row],[Fecha Monitoreo]]</f>
        <v>409045903</v>
      </c>
      <c r="B1288" s="2">
        <v>45903</v>
      </c>
      <c r="C1288" s="1" t="s">
        <v>696</v>
      </c>
      <c r="D1288" s="1">
        <v>4090</v>
      </c>
      <c r="E1288" s="2">
        <v>45903</v>
      </c>
      <c r="F1288" s="3">
        <v>0.64583333333333337</v>
      </c>
      <c r="G1288" s="1" t="s">
        <v>51</v>
      </c>
      <c r="H1288" s="1" t="s">
        <v>52</v>
      </c>
      <c r="I1288" s="1" t="s">
        <v>46</v>
      </c>
      <c r="J1288" s="1" t="s">
        <v>46</v>
      </c>
      <c r="K1288" s="1" t="s">
        <v>46</v>
      </c>
      <c r="L1288" s="1" t="s">
        <v>46</v>
      </c>
      <c r="M1288" s="1" t="s">
        <v>46</v>
      </c>
      <c r="N1288" s="1" t="s">
        <v>46</v>
      </c>
      <c r="O1288" s="1" t="s">
        <v>46</v>
      </c>
      <c r="P1288" s="1" t="s">
        <v>46</v>
      </c>
      <c r="Q1288" s="11" t="str">
        <f>IF(OR(SMS[[#This Row],[El mensaje es asertivo, sin maltrato]]="No Cumple",SMS[[#This Row],[No brinda información sensible o falsa que afecte al cliente o la aplicación]]="No Cumple"),"No Cumple","Cumple")</f>
        <v>Cumple</v>
      </c>
      <c r="R1288" s="1" t="s">
        <v>699</v>
      </c>
      <c r="S1288" s="4">
        <v>1</v>
      </c>
      <c r="T1288" s="9">
        <f>IF(SMS[[#This Row],[Legal]]="No Cumple",0,SMS[[#This Row],[Nota]])</f>
        <v>1</v>
      </c>
    </row>
    <row r="1289" spans="1:20" x14ac:dyDescent="0.25">
      <c r="A1289" s="1" t="str">
        <f>SMS[[#This Row],[ID Asesor]]&amp;SMS[[#This Row],[Fecha Monitoreo]]</f>
        <v>394045903</v>
      </c>
      <c r="B1289" s="2">
        <v>45903</v>
      </c>
      <c r="C1289" s="1" t="s">
        <v>696</v>
      </c>
      <c r="D1289" s="1">
        <v>3940</v>
      </c>
      <c r="E1289" s="2">
        <v>45903</v>
      </c>
      <c r="F1289" s="3">
        <v>0.67500000000000004</v>
      </c>
      <c r="G1289" s="1" t="s">
        <v>58</v>
      </c>
      <c r="H1289" s="1" t="s">
        <v>52</v>
      </c>
      <c r="I1289" s="1" t="s">
        <v>46</v>
      </c>
      <c r="J1289" s="1" t="s">
        <v>47</v>
      </c>
      <c r="K1289" s="1" t="s">
        <v>46</v>
      </c>
      <c r="L1289" s="1" t="s">
        <v>46</v>
      </c>
      <c r="M1289" s="1" t="s">
        <v>46</v>
      </c>
      <c r="N1289" s="1" t="s">
        <v>46</v>
      </c>
      <c r="O1289" s="1" t="s">
        <v>47</v>
      </c>
      <c r="P1289" s="1" t="s">
        <v>47</v>
      </c>
      <c r="Q1289" s="11" t="str">
        <f>IF(OR(SMS[[#This Row],[El mensaje es asertivo, sin maltrato]]="No Cumple",SMS[[#This Row],[No brinda información sensible o falsa que afecte al cliente o la aplicación]]="No Cumple"),"No Cumple","Cumple")</f>
        <v>No Cumple</v>
      </c>
      <c r="R1289" s="1" t="s">
        <v>3114</v>
      </c>
      <c r="S1289" s="4">
        <v>0.8</v>
      </c>
      <c r="T1289" s="9">
        <f>IF(SMS[[#This Row],[Legal]]="No Cumple",0,SMS[[#This Row],[Nota]])</f>
        <v>0</v>
      </c>
    </row>
    <row r="1290" spans="1:20" x14ac:dyDescent="0.25">
      <c r="A1290" s="1" t="str">
        <f>SMS[[#This Row],[ID Asesor]]&amp;SMS[[#This Row],[Fecha Monitoreo]]</f>
        <v>338245903</v>
      </c>
      <c r="B1290" s="2">
        <v>45903</v>
      </c>
      <c r="C1290" s="1" t="s">
        <v>696</v>
      </c>
      <c r="D1290" s="1">
        <v>3382</v>
      </c>
      <c r="E1290" s="2">
        <v>45903</v>
      </c>
      <c r="F1290" s="3">
        <v>0</v>
      </c>
      <c r="G1290" s="1" t="s">
        <v>80</v>
      </c>
      <c r="H1290" s="1" t="s">
        <v>52</v>
      </c>
      <c r="I1290" s="1" t="s">
        <v>47</v>
      </c>
      <c r="J1290" s="1" t="s">
        <v>46</v>
      </c>
      <c r="K1290" s="1" t="s">
        <v>46</v>
      </c>
      <c r="L1290" s="1" t="s">
        <v>46</v>
      </c>
      <c r="M1290" s="1" t="s">
        <v>46</v>
      </c>
      <c r="N1290" s="1" t="s">
        <v>46</v>
      </c>
      <c r="O1290" s="1" t="s">
        <v>46</v>
      </c>
      <c r="P1290" s="1" t="s">
        <v>46</v>
      </c>
      <c r="Q1290" s="11" t="str">
        <f>IF(OR(SMS[[#This Row],[El mensaje es asertivo, sin maltrato]]="No Cumple",SMS[[#This Row],[No brinda información sensible o falsa que afecte al cliente o la aplicación]]="No Cumple"),"No Cumple","Cumple")</f>
        <v>Cumple</v>
      </c>
      <c r="R1290" s="1" t="s">
        <v>3115</v>
      </c>
      <c r="S1290" s="4">
        <v>0.85</v>
      </c>
      <c r="T1290" s="9">
        <f>IF(SMS[[#This Row],[Legal]]="No Cumple",0,SMS[[#This Row],[Nota]])</f>
        <v>0.85</v>
      </c>
    </row>
    <row r="1291" spans="1:20" x14ac:dyDescent="0.25">
      <c r="A1291" s="1" t="str">
        <f>SMS[[#This Row],[ID Asesor]]&amp;SMS[[#This Row],[Fecha Monitoreo]]</f>
        <v>408045903</v>
      </c>
      <c r="B1291" s="2">
        <v>45903</v>
      </c>
      <c r="C1291" s="1" t="s">
        <v>696</v>
      </c>
      <c r="D1291" s="1">
        <v>4080</v>
      </c>
      <c r="E1291" s="2">
        <v>45903</v>
      </c>
      <c r="F1291" s="3">
        <v>0.70833333333333337</v>
      </c>
      <c r="G1291" s="1" t="s">
        <v>58</v>
      </c>
      <c r="H1291" s="1" t="s">
        <v>52</v>
      </c>
      <c r="I1291" s="1" t="s">
        <v>46</v>
      </c>
      <c r="J1291" s="1" t="s">
        <v>47</v>
      </c>
      <c r="K1291" s="1" t="s">
        <v>47</v>
      </c>
      <c r="L1291" s="1" t="s">
        <v>47</v>
      </c>
      <c r="M1291" s="1" t="s">
        <v>46</v>
      </c>
      <c r="N1291" s="1" t="s">
        <v>46</v>
      </c>
      <c r="O1291" s="1" t="s">
        <v>47</v>
      </c>
      <c r="P1291" s="1" t="s">
        <v>47</v>
      </c>
      <c r="Q1291" s="11" t="str">
        <f>IF(OR(SMS[[#This Row],[El mensaje es asertivo, sin maltrato]]="No Cumple",SMS[[#This Row],[No brinda información sensible o falsa que afecte al cliente o la aplicación]]="No Cumple"),"No Cumple","Cumple")</f>
        <v>No Cumple</v>
      </c>
      <c r="R1291" s="1" t="s">
        <v>3116</v>
      </c>
      <c r="S1291" s="4">
        <v>0.4</v>
      </c>
      <c r="T1291" s="9">
        <f>IF(SMS[[#This Row],[Legal]]="No Cumple",0,SMS[[#This Row],[Nota]])</f>
        <v>0</v>
      </c>
    </row>
    <row r="1292" spans="1:20" x14ac:dyDescent="0.25">
      <c r="A1292" s="1" t="str">
        <f>SMS[[#This Row],[ID Asesor]]&amp;SMS[[#This Row],[Fecha Monitoreo]]</f>
        <v>343145903</v>
      </c>
      <c r="B1292" s="2">
        <v>45903</v>
      </c>
      <c r="C1292" s="1" t="s">
        <v>126</v>
      </c>
      <c r="D1292" s="1">
        <v>3431</v>
      </c>
      <c r="E1292" s="2">
        <v>45903</v>
      </c>
      <c r="F1292" s="3">
        <v>0.7319444444444444</v>
      </c>
      <c r="G1292" s="1" t="s">
        <v>58</v>
      </c>
      <c r="H1292" s="1" t="s">
        <v>52</v>
      </c>
      <c r="I1292" s="1" t="s">
        <v>46</v>
      </c>
      <c r="J1292" s="1" t="s">
        <v>46</v>
      </c>
      <c r="K1292" s="1" t="s">
        <v>46</v>
      </c>
      <c r="L1292" s="1" t="s">
        <v>46</v>
      </c>
      <c r="M1292" s="1" t="s">
        <v>46</v>
      </c>
      <c r="N1292" s="1" t="s">
        <v>46</v>
      </c>
      <c r="O1292" s="1" t="s">
        <v>46</v>
      </c>
      <c r="P1292" s="1" t="s">
        <v>46</v>
      </c>
      <c r="Q1292" s="11" t="str">
        <f>IF(OR(SMS[[#This Row],[El mensaje es asertivo, sin maltrato]]="No Cumple",SMS[[#This Row],[No brinda información sensible o falsa que afecte al cliente o la aplicación]]="No Cumple"),"No Cumple","Cumple")</f>
        <v>Cumple</v>
      </c>
      <c r="R1292" s="1" t="s">
        <v>131</v>
      </c>
      <c r="S1292" s="4">
        <v>1</v>
      </c>
      <c r="T1292" s="9">
        <f>IF(SMS[[#This Row],[Legal]]="No Cumple",0,SMS[[#This Row],[Nota]])</f>
        <v>1</v>
      </c>
    </row>
    <row r="1293" spans="1:20" x14ac:dyDescent="0.25">
      <c r="A1293" s="1" t="str">
        <f>SMS[[#This Row],[ID Asesor]]&amp;SMS[[#This Row],[Fecha Monitoreo]]</f>
        <v>345945903</v>
      </c>
      <c r="B1293" s="2">
        <v>45903</v>
      </c>
      <c r="C1293" s="1" t="s">
        <v>126</v>
      </c>
      <c r="D1293" s="1">
        <v>3459</v>
      </c>
      <c r="E1293" s="2">
        <v>45903</v>
      </c>
      <c r="F1293" s="3">
        <v>0.67152777777777772</v>
      </c>
      <c r="G1293" s="1" t="s">
        <v>80</v>
      </c>
      <c r="H1293" s="1" t="s">
        <v>52</v>
      </c>
      <c r="I1293" s="1" t="s">
        <v>46</v>
      </c>
      <c r="J1293" s="1" t="s">
        <v>46</v>
      </c>
      <c r="K1293" s="1" t="s">
        <v>46</v>
      </c>
      <c r="L1293" s="1" t="s">
        <v>46</v>
      </c>
      <c r="M1293" s="1" t="s">
        <v>46</v>
      </c>
      <c r="N1293" s="1" t="s">
        <v>46</v>
      </c>
      <c r="O1293" s="1" t="s">
        <v>46</v>
      </c>
      <c r="P1293" s="1" t="s">
        <v>46</v>
      </c>
      <c r="Q1293" s="11" t="str">
        <f>IF(OR(SMS[[#This Row],[El mensaje es asertivo, sin maltrato]]="No Cumple",SMS[[#This Row],[No brinda información sensible o falsa que afecte al cliente o la aplicación]]="No Cumple"),"No Cumple","Cumple")</f>
        <v>Cumple</v>
      </c>
      <c r="R1293" s="1" t="s">
        <v>131</v>
      </c>
      <c r="S1293" s="4">
        <v>1</v>
      </c>
      <c r="T1293" s="9">
        <f>IF(SMS[[#This Row],[Legal]]="No Cumple",0,SMS[[#This Row],[Nota]])</f>
        <v>1</v>
      </c>
    </row>
    <row r="1294" spans="1:20" x14ac:dyDescent="0.25">
      <c r="A1294" s="1" t="str">
        <f>SMS[[#This Row],[ID Asesor]]&amp;SMS[[#This Row],[Fecha Monitoreo]]</f>
        <v>374845903</v>
      </c>
      <c r="B1294" s="2">
        <v>45903</v>
      </c>
      <c r="C1294" s="1" t="s">
        <v>126</v>
      </c>
      <c r="D1294" s="1">
        <v>3748</v>
      </c>
      <c r="E1294" s="2">
        <v>45903</v>
      </c>
      <c r="F1294" s="3">
        <v>0.66527777777777775</v>
      </c>
      <c r="G1294" s="1" t="s">
        <v>80</v>
      </c>
      <c r="H1294" s="1" t="s">
        <v>52</v>
      </c>
      <c r="I1294" s="1" t="s">
        <v>46</v>
      </c>
      <c r="J1294" s="1" t="s">
        <v>46</v>
      </c>
      <c r="K1294" s="1" t="s">
        <v>46</v>
      </c>
      <c r="L1294" s="1" t="s">
        <v>46</v>
      </c>
      <c r="M1294" s="1" t="s">
        <v>46</v>
      </c>
      <c r="N1294" s="1" t="s">
        <v>46</v>
      </c>
      <c r="O1294" s="1" t="s">
        <v>46</v>
      </c>
      <c r="P1294" s="1" t="s">
        <v>46</v>
      </c>
      <c r="Q1294" s="11" t="str">
        <f>IF(OR(SMS[[#This Row],[El mensaje es asertivo, sin maltrato]]="No Cumple",SMS[[#This Row],[No brinda información sensible o falsa que afecte al cliente o la aplicación]]="No Cumple"),"No Cumple","Cumple")</f>
        <v>Cumple</v>
      </c>
      <c r="R1294" s="1" t="s">
        <v>131</v>
      </c>
      <c r="S1294" s="4">
        <v>1</v>
      </c>
      <c r="T1294" s="9">
        <f>IF(SMS[[#This Row],[Legal]]="No Cumple",0,SMS[[#This Row],[Nota]])</f>
        <v>1</v>
      </c>
    </row>
    <row r="1295" spans="1:20" x14ac:dyDescent="0.25">
      <c r="A1295" s="1" t="str">
        <f>SMS[[#This Row],[ID Asesor]]&amp;SMS[[#This Row],[Fecha Monitoreo]]</f>
        <v>380545903</v>
      </c>
      <c r="B1295" s="2">
        <v>45903</v>
      </c>
      <c r="C1295" s="1" t="s">
        <v>126</v>
      </c>
      <c r="D1295" s="1">
        <v>3805</v>
      </c>
      <c r="E1295" s="2">
        <v>45903</v>
      </c>
      <c r="F1295" s="3">
        <v>0.72569444444444442</v>
      </c>
      <c r="G1295" s="1" t="s">
        <v>58</v>
      </c>
      <c r="H1295" s="1" t="s">
        <v>52</v>
      </c>
      <c r="I1295" s="1" t="s">
        <v>46</v>
      </c>
      <c r="J1295" s="1" t="s">
        <v>46</v>
      </c>
      <c r="K1295" s="1" t="s">
        <v>46</v>
      </c>
      <c r="L1295" s="1" t="s">
        <v>46</v>
      </c>
      <c r="M1295" s="1" t="s">
        <v>46</v>
      </c>
      <c r="N1295" s="1" t="s">
        <v>46</v>
      </c>
      <c r="O1295" s="1" t="s">
        <v>46</v>
      </c>
      <c r="P1295" s="1" t="s">
        <v>46</v>
      </c>
      <c r="Q1295" s="11" t="str">
        <f>IF(OR(SMS[[#This Row],[El mensaje es asertivo, sin maltrato]]="No Cumple",SMS[[#This Row],[No brinda información sensible o falsa que afecte al cliente o la aplicación]]="No Cumple"),"No Cumple","Cumple")</f>
        <v>Cumple</v>
      </c>
      <c r="R1295" s="1" t="s">
        <v>131</v>
      </c>
      <c r="S1295" s="4">
        <v>1</v>
      </c>
      <c r="T1295" s="9">
        <f>IF(SMS[[#This Row],[Legal]]="No Cumple",0,SMS[[#This Row],[Nota]])</f>
        <v>1</v>
      </c>
    </row>
    <row r="1296" spans="1:20" x14ac:dyDescent="0.25">
      <c r="A1296" s="1" t="str">
        <f>SMS[[#This Row],[ID Asesor]]&amp;SMS[[#This Row],[Fecha Monitoreo]]</f>
        <v>373345904</v>
      </c>
      <c r="B1296" s="2">
        <v>45904</v>
      </c>
      <c r="C1296" s="1" t="s">
        <v>59</v>
      </c>
      <c r="D1296" s="1">
        <v>3733</v>
      </c>
      <c r="E1296" s="2">
        <v>45904</v>
      </c>
      <c r="F1296" s="3">
        <v>0.59236111111111112</v>
      </c>
      <c r="G1296" s="1" t="s">
        <v>51</v>
      </c>
      <c r="H1296" s="1" t="s">
        <v>52</v>
      </c>
      <c r="I1296" s="1" t="s">
        <v>46</v>
      </c>
      <c r="J1296" s="1" t="s">
        <v>46</v>
      </c>
      <c r="K1296" s="1" t="s">
        <v>46</v>
      </c>
      <c r="L1296" s="1" t="s">
        <v>46</v>
      </c>
      <c r="M1296" s="1" t="s">
        <v>46</v>
      </c>
      <c r="N1296" s="1" t="s">
        <v>46</v>
      </c>
      <c r="O1296" s="1" t="s">
        <v>46</v>
      </c>
      <c r="P1296" s="1" t="s">
        <v>46</v>
      </c>
      <c r="Q1296" s="11" t="str">
        <f>IF(OR(SMS[[#This Row],[El mensaje es asertivo, sin maltrato]]="No Cumple",SMS[[#This Row],[No brinda información sensible o falsa que afecte al cliente o la aplicación]]="No Cumple"),"No Cumple","Cumple")</f>
        <v>Cumple</v>
      </c>
      <c r="R1296" s="1" t="s">
        <v>75</v>
      </c>
      <c r="S1296" s="4">
        <v>1</v>
      </c>
      <c r="T1296" s="9">
        <f>IF(SMS[[#This Row],[Legal]]="No Cumple",0,SMS[[#This Row],[Nota]])</f>
        <v>1</v>
      </c>
    </row>
    <row r="1297" spans="1:20" x14ac:dyDescent="0.25">
      <c r="A1297" s="1" t="str">
        <f>SMS[[#This Row],[ID Asesor]]&amp;SMS[[#This Row],[Fecha Monitoreo]]</f>
        <v>405345904</v>
      </c>
      <c r="B1297" s="2">
        <v>45904</v>
      </c>
      <c r="C1297" s="1" t="s">
        <v>59</v>
      </c>
      <c r="D1297" s="1">
        <v>4053</v>
      </c>
      <c r="E1297" s="2">
        <v>45904</v>
      </c>
      <c r="F1297" s="3">
        <v>0.56041666666666667</v>
      </c>
      <c r="G1297" s="1" t="s">
        <v>43</v>
      </c>
      <c r="H1297" s="1" t="s">
        <v>52</v>
      </c>
      <c r="I1297" s="1" t="s">
        <v>46</v>
      </c>
      <c r="J1297" s="1" t="s">
        <v>46</v>
      </c>
      <c r="K1297" s="1" t="s">
        <v>47</v>
      </c>
      <c r="L1297" s="1" t="s">
        <v>46</v>
      </c>
      <c r="M1297" s="1" t="s">
        <v>46</v>
      </c>
      <c r="N1297" s="1" t="s">
        <v>46</v>
      </c>
      <c r="O1297" s="1" t="s">
        <v>46</v>
      </c>
      <c r="P1297" s="1" t="s">
        <v>46</v>
      </c>
      <c r="Q1297" s="11" t="str">
        <f>IF(OR(SMS[[#This Row],[El mensaje es asertivo, sin maltrato]]="No Cumple",SMS[[#This Row],[No brinda información sensible o falsa que afecte al cliente o la aplicación]]="No Cumple"),"No Cumple","Cumple")</f>
        <v>Cumple</v>
      </c>
      <c r="R1297" s="1" t="s">
        <v>3117</v>
      </c>
      <c r="S1297" s="4">
        <v>0.8</v>
      </c>
      <c r="T1297" s="9">
        <f>IF(SMS[[#This Row],[Legal]]="No Cumple",0,SMS[[#This Row],[Nota]])</f>
        <v>0.8</v>
      </c>
    </row>
    <row r="1298" spans="1:20" x14ac:dyDescent="0.25">
      <c r="A1298" s="1" t="str">
        <f>SMS[[#This Row],[ID Asesor]]&amp;SMS[[#This Row],[Fecha Monitoreo]]</f>
        <v>402045904</v>
      </c>
      <c r="B1298" s="2">
        <v>45904</v>
      </c>
      <c r="C1298" s="1" t="s">
        <v>696</v>
      </c>
      <c r="D1298" s="1">
        <v>4020</v>
      </c>
      <c r="E1298" s="2">
        <v>45904</v>
      </c>
      <c r="F1298" s="3">
        <v>0.48194444444444445</v>
      </c>
      <c r="G1298" s="1" t="s">
        <v>80</v>
      </c>
      <c r="H1298" s="1" t="s">
        <v>52</v>
      </c>
      <c r="I1298" s="1" t="s">
        <v>46</v>
      </c>
      <c r="J1298" s="1" t="s">
        <v>47</v>
      </c>
      <c r="K1298" s="1" t="s">
        <v>46</v>
      </c>
      <c r="L1298" s="1" t="s">
        <v>46</v>
      </c>
      <c r="M1298" s="1" t="s">
        <v>46</v>
      </c>
      <c r="N1298" s="1" t="s">
        <v>46</v>
      </c>
      <c r="O1298" s="1" t="s">
        <v>46</v>
      </c>
      <c r="P1298" s="1" t="s">
        <v>47</v>
      </c>
      <c r="Q1298" s="11" t="str">
        <f>IF(OR(SMS[[#This Row],[El mensaje es asertivo, sin maltrato]]="No Cumple",SMS[[#This Row],[No brinda información sensible o falsa que afecte al cliente o la aplicación]]="No Cumple"),"No Cumple","Cumple")</f>
        <v>No Cumple</v>
      </c>
      <c r="R1298" s="1" t="s">
        <v>3118</v>
      </c>
      <c r="S1298" s="4">
        <v>0.8</v>
      </c>
      <c r="T1298" s="9">
        <f>IF(SMS[[#This Row],[Legal]]="No Cumple",0,SMS[[#This Row],[Nota]])</f>
        <v>0</v>
      </c>
    </row>
    <row r="1299" spans="1:20" x14ac:dyDescent="0.25">
      <c r="A1299" s="1" t="str">
        <f>SMS[[#This Row],[ID Asesor]]&amp;SMS[[#This Row],[Fecha Monitoreo]]</f>
        <v>376445904</v>
      </c>
      <c r="B1299" s="2">
        <v>45904</v>
      </c>
      <c r="C1299" s="1" t="s">
        <v>59</v>
      </c>
      <c r="D1299" s="1">
        <v>3764</v>
      </c>
      <c r="E1299" s="2">
        <v>45904</v>
      </c>
      <c r="F1299" s="3">
        <v>0.63402777777777775</v>
      </c>
      <c r="G1299" s="1" t="s">
        <v>43</v>
      </c>
      <c r="H1299" s="1" t="s">
        <v>52</v>
      </c>
      <c r="I1299" s="1" t="s">
        <v>46</v>
      </c>
      <c r="J1299" s="1" t="s">
        <v>46</v>
      </c>
      <c r="K1299" s="1" t="s">
        <v>46</v>
      </c>
      <c r="L1299" s="1" t="s">
        <v>46</v>
      </c>
      <c r="M1299" s="1" t="s">
        <v>46</v>
      </c>
      <c r="N1299" s="1" t="s">
        <v>46</v>
      </c>
      <c r="O1299" s="1" t="s">
        <v>46</v>
      </c>
      <c r="P1299" s="1" t="s">
        <v>46</v>
      </c>
      <c r="Q1299" s="11" t="str">
        <f>IF(OR(SMS[[#This Row],[El mensaje es asertivo, sin maltrato]]="No Cumple",SMS[[#This Row],[No brinda información sensible o falsa que afecte al cliente o la aplicación]]="No Cumple"),"No Cumple","Cumple")</f>
        <v>Cumple</v>
      </c>
      <c r="R1299" s="1" t="s">
        <v>75</v>
      </c>
      <c r="S1299" s="4">
        <v>1</v>
      </c>
      <c r="T1299" s="9">
        <f>IF(SMS[[#This Row],[Legal]]="No Cumple",0,SMS[[#This Row],[Nota]])</f>
        <v>1</v>
      </c>
    </row>
    <row r="1300" spans="1:20" x14ac:dyDescent="0.25">
      <c r="A1300" s="1" t="str">
        <f>SMS[[#This Row],[ID Asesor]]&amp;SMS[[#This Row],[Fecha Monitoreo]]</f>
        <v>364945904</v>
      </c>
      <c r="B1300" s="2">
        <v>45904</v>
      </c>
      <c r="C1300" s="1" t="s">
        <v>696</v>
      </c>
      <c r="D1300" s="1">
        <v>3649</v>
      </c>
      <c r="E1300" s="2">
        <v>45904</v>
      </c>
      <c r="F1300" s="3">
        <v>0.63888888888888884</v>
      </c>
      <c r="G1300" s="1" t="s">
        <v>58</v>
      </c>
      <c r="H1300" s="1" t="s">
        <v>52</v>
      </c>
      <c r="I1300" s="1" t="s">
        <v>46</v>
      </c>
      <c r="J1300" s="1" t="s">
        <v>47</v>
      </c>
      <c r="K1300" s="1" t="s">
        <v>47</v>
      </c>
      <c r="L1300" s="1" t="s">
        <v>46</v>
      </c>
      <c r="M1300" s="1" t="s">
        <v>46</v>
      </c>
      <c r="N1300" s="1" t="s">
        <v>46</v>
      </c>
      <c r="O1300" s="1" t="s">
        <v>47</v>
      </c>
      <c r="P1300" s="1" t="s">
        <v>47</v>
      </c>
      <c r="Q1300" s="11" t="str">
        <f>IF(OR(SMS[[#This Row],[El mensaje es asertivo, sin maltrato]]="No Cumple",SMS[[#This Row],[No brinda información sensible o falsa que afecte al cliente o la aplicación]]="No Cumple"),"No Cumple","Cumple")</f>
        <v>No Cumple</v>
      </c>
      <c r="R1300" s="1" t="s">
        <v>3119</v>
      </c>
      <c r="S1300" s="4">
        <v>0.6</v>
      </c>
      <c r="T1300" s="9">
        <f>IF(SMS[[#This Row],[Legal]]="No Cumple",0,SMS[[#This Row],[Nota]])</f>
        <v>0</v>
      </c>
    </row>
    <row r="1301" spans="1:20" x14ac:dyDescent="0.25">
      <c r="A1301" s="1" t="str">
        <f>SMS[[#This Row],[ID Asesor]]&amp;SMS[[#This Row],[Fecha Monitoreo]]</f>
        <v>337245904</v>
      </c>
      <c r="B1301" s="2">
        <v>45904</v>
      </c>
      <c r="C1301" s="1" t="s">
        <v>696</v>
      </c>
      <c r="D1301" s="1">
        <v>3372</v>
      </c>
      <c r="E1301" s="2">
        <v>45904</v>
      </c>
      <c r="F1301" s="3">
        <v>0.63888888888888884</v>
      </c>
      <c r="G1301" s="1" t="s">
        <v>58</v>
      </c>
      <c r="H1301" s="1" t="s">
        <v>52</v>
      </c>
      <c r="I1301" s="1" t="s">
        <v>46</v>
      </c>
      <c r="J1301" s="1" t="s">
        <v>46</v>
      </c>
      <c r="K1301" s="1" t="s">
        <v>46</v>
      </c>
      <c r="L1301" s="1" t="s">
        <v>46</v>
      </c>
      <c r="M1301" s="1" t="s">
        <v>46</v>
      </c>
      <c r="N1301" s="1" t="s">
        <v>46</v>
      </c>
      <c r="O1301" s="1" t="s">
        <v>46</v>
      </c>
      <c r="P1301" s="1" t="s">
        <v>46</v>
      </c>
      <c r="Q1301" s="11" t="str">
        <f>IF(OR(SMS[[#This Row],[El mensaje es asertivo, sin maltrato]]="No Cumple",SMS[[#This Row],[No brinda información sensible o falsa que afecte al cliente o la aplicación]]="No Cumple"),"No Cumple","Cumple")</f>
        <v>Cumple</v>
      </c>
      <c r="R1301" s="1" t="s">
        <v>699</v>
      </c>
      <c r="S1301" s="4">
        <v>1</v>
      </c>
      <c r="T1301" s="9">
        <f>IF(SMS[[#This Row],[Legal]]="No Cumple",0,SMS[[#This Row],[Nota]])</f>
        <v>1</v>
      </c>
    </row>
    <row r="1302" spans="1:20" x14ac:dyDescent="0.25">
      <c r="A1302" s="1" t="str">
        <f>SMS[[#This Row],[ID Asesor]]&amp;SMS[[#This Row],[Fecha Monitoreo]]</f>
        <v>338445904</v>
      </c>
      <c r="B1302" s="2">
        <v>45904</v>
      </c>
      <c r="C1302" s="1" t="s">
        <v>696</v>
      </c>
      <c r="D1302" s="1">
        <v>3384</v>
      </c>
      <c r="E1302" s="2">
        <v>45904</v>
      </c>
      <c r="F1302" s="3">
        <v>0.6694444444444444</v>
      </c>
      <c r="G1302" s="1" t="s">
        <v>58</v>
      </c>
      <c r="H1302" s="1" t="s">
        <v>52</v>
      </c>
      <c r="I1302" s="1" t="s">
        <v>46</v>
      </c>
      <c r="J1302" s="1" t="s">
        <v>46</v>
      </c>
      <c r="K1302" s="1" t="s">
        <v>46</v>
      </c>
      <c r="L1302" s="1" t="s">
        <v>46</v>
      </c>
      <c r="M1302" s="1" t="s">
        <v>46</v>
      </c>
      <c r="N1302" s="1" t="s">
        <v>46</v>
      </c>
      <c r="O1302" s="1" t="s">
        <v>46</v>
      </c>
      <c r="P1302" s="1" t="s">
        <v>46</v>
      </c>
      <c r="Q1302" s="11" t="str">
        <f>IF(OR(SMS[[#This Row],[El mensaje es asertivo, sin maltrato]]="No Cumple",SMS[[#This Row],[No brinda información sensible o falsa que afecte al cliente o la aplicación]]="No Cumple"),"No Cumple","Cumple")</f>
        <v>Cumple</v>
      </c>
      <c r="R1302" s="1" t="s">
        <v>699</v>
      </c>
      <c r="S1302" s="4">
        <v>1</v>
      </c>
      <c r="T1302" s="9">
        <f>IF(SMS[[#This Row],[Legal]]="No Cumple",0,SMS[[#This Row],[Nota]])</f>
        <v>1</v>
      </c>
    </row>
    <row r="1303" spans="1:20" x14ac:dyDescent="0.25">
      <c r="A1303" s="1" t="str">
        <f>SMS[[#This Row],[ID Asesor]]&amp;SMS[[#This Row],[Fecha Monitoreo]]</f>
        <v>388145904</v>
      </c>
      <c r="B1303" s="2">
        <v>45904</v>
      </c>
      <c r="C1303" s="1" t="s">
        <v>126</v>
      </c>
      <c r="D1303" s="1">
        <v>3881</v>
      </c>
      <c r="E1303" s="2">
        <v>45904</v>
      </c>
      <c r="F1303" s="3">
        <v>0.66319444444444442</v>
      </c>
      <c r="G1303" s="1" t="s">
        <v>51</v>
      </c>
      <c r="H1303" s="1" t="s">
        <v>52</v>
      </c>
      <c r="I1303" s="1" t="s">
        <v>46</v>
      </c>
      <c r="J1303" s="1" t="s">
        <v>46</v>
      </c>
      <c r="K1303" s="1" t="s">
        <v>46</v>
      </c>
      <c r="L1303" s="1" t="s">
        <v>46</v>
      </c>
      <c r="M1303" s="1" t="s">
        <v>46</v>
      </c>
      <c r="N1303" s="1" t="s">
        <v>46</v>
      </c>
      <c r="O1303" s="1" t="s">
        <v>46</v>
      </c>
      <c r="P1303" s="1" t="s">
        <v>46</v>
      </c>
      <c r="Q1303" s="11" t="str">
        <f>IF(OR(SMS[[#This Row],[El mensaje es asertivo, sin maltrato]]="No Cumple",SMS[[#This Row],[No brinda información sensible o falsa que afecte al cliente o la aplicación]]="No Cumple"),"No Cumple","Cumple")</f>
        <v>Cumple</v>
      </c>
      <c r="R1303" s="1" t="s">
        <v>131</v>
      </c>
      <c r="S1303" s="4">
        <v>1</v>
      </c>
      <c r="T1303" s="9">
        <f>IF(SMS[[#This Row],[Legal]]="No Cumple",0,SMS[[#This Row],[Nota]])</f>
        <v>1</v>
      </c>
    </row>
    <row r="1304" spans="1:20" x14ac:dyDescent="0.25">
      <c r="A1304" s="1" t="str">
        <f>SMS[[#This Row],[ID Asesor]]&amp;SMS[[#This Row],[Fecha Monitoreo]]</f>
        <v>402245904</v>
      </c>
      <c r="B1304" s="2">
        <v>45904</v>
      </c>
      <c r="C1304" s="1" t="s">
        <v>126</v>
      </c>
      <c r="D1304" s="1">
        <v>4022</v>
      </c>
      <c r="E1304" s="2">
        <v>45904</v>
      </c>
      <c r="F1304" s="3">
        <v>0.6694444444444444</v>
      </c>
      <c r="G1304" s="1" t="s">
        <v>51</v>
      </c>
      <c r="H1304" s="1" t="s">
        <v>52</v>
      </c>
      <c r="I1304" s="1" t="s">
        <v>46</v>
      </c>
      <c r="J1304" s="1" t="s">
        <v>46</v>
      </c>
      <c r="K1304" s="1" t="s">
        <v>46</v>
      </c>
      <c r="L1304" s="1" t="s">
        <v>46</v>
      </c>
      <c r="M1304" s="1" t="s">
        <v>46</v>
      </c>
      <c r="N1304" s="1" t="s">
        <v>46</v>
      </c>
      <c r="O1304" s="1" t="s">
        <v>46</v>
      </c>
      <c r="P1304" s="1" t="s">
        <v>46</v>
      </c>
      <c r="Q1304" s="11" t="str">
        <f>IF(OR(SMS[[#This Row],[El mensaje es asertivo, sin maltrato]]="No Cumple",SMS[[#This Row],[No brinda información sensible o falsa que afecte al cliente o la aplicación]]="No Cumple"),"No Cumple","Cumple")</f>
        <v>Cumple</v>
      </c>
      <c r="R1304" s="1" t="s">
        <v>131</v>
      </c>
      <c r="S1304" s="4">
        <v>1</v>
      </c>
      <c r="T1304" s="9">
        <f>IF(SMS[[#This Row],[Legal]]="No Cumple",0,SMS[[#This Row],[Nota]])</f>
        <v>1</v>
      </c>
    </row>
    <row r="1305" spans="1:20" x14ac:dyDescent="0.25">
      <c r="A1305" s="1" t="str">
        <f>SMS[[#This Row],[ID Asesor]]&amp;SMS[[#This Row],[Fecha Monitoreo]]</f>
        <v>295345904</v>
      </c>
      <c r="B1305" s="2">
        <v>45904</v>
      </c>
      <c r="C1305" s="1" t="s">
        <v>126</v>
      </c>
      <c r="D1305" s="1">
        <v>2953</v>
      </c>
      <c r="E1305" s="2">
        <v>45904</v>
      </c>
      <c r="F1305" s="3">
        <v>0.66388888888888886</v>
      </c>
      <c r="G1305" s="1" t="s">
        <v>58</v>
      </c>
      <c r="H1305" s="1" t="s">
        <v>52</v>
      </c>
      <c r="I1305" s="1" t="s">
        <v>46</v>
      </c>
      <c r="J1305" s="1" t="s">
        <v>46</v>
      </c>
      <c r="K1305" s="1" t="s">
        <v>46</v>
      </c>
      <c r="L1305" s="1" t="s">
        <v>46</v>
      </c>
      <c r="M1305" s="1" t="s">
        <v>46</v>
      </c>
      <c r="N1305" s="1" t="s">
        <v>46</v>
      </c>
      <c r="O1305" s="1" t="s">
        <v>46</v>
      </c>
      <c r="P1305" s="1" t="s">
        <v>46</v>
      </c>
      <c r="Q1305" s="11" t="str">
        <f>IF(OR(SMS[[#This Row],[El mensaje es asertivo, sin maltrato]]="No Cumple",SMS[[#This Row],[No brinda información sensible o falsa que afecte al cliente o la aplicación]]="No Cumple"),"No Cumple","Cumple")</f>
        <v>Cumple</v>
      </c>
      <c r="R1305" s="1" t="s">
        <v>131</v>
      </c>
      <c r="S1305" s="4">
        <v>1</v>
      </c>
      <c r="T1305" s="9">
        <f>IF(SMS[[#This Row],[Legal]]="No Cumple",0,SMS[[#This Row],[Nota]])</f>
        <v>1</v>
      </c>
    </row>
    <row r="1306" spans="1:20" x14ac:dyDescent="0.25">
      <c r="A1306" s="1" t="str">
        <f>SMS[[#This Row],[ID Asesor]]&amp;SMS[[#This Row],[Fecha Monitoreo]]</f>
        <v>410745904</v>
      </c>
      <c r="B1306" s="2">
        <v>45904</v>
      </c>
      <c r="C1306" s="1" t="s">
        <v>126</v>
      </c>
      <c r="D1306" s="1">
        <v>4107</v>
      </c>
      <c r="E1306" s="2">
        <v>45904</v>
      </c>
      <c r="F1306" s="3">
        <v>0.58472222222222225</v>
      </c>
      <c r="G1306" s="1" t="s">
        <v>80</v>
      </c>
      <c r="H1306" s="1" t="s">
        <v>52</v>
      </c>
      <c r="I1306" s="1" t="s">
        <v>46</v>
      </c>
      <c r="J1306" s="1" t="s">
        <v>46</v>
      </c>
      <c r="K1306" s="1" t="s">
        <v>46</v>
      </c>
      <c r="L1306" s="1" t="s">
        <v>46</v>
      </c>
      <c r="M1306" s="1" t="s">
        <v>46</v>
      </c>
      <c r="N1306" s="1" t="s">
        <v>46</v>
      </c>
      <c r="O1306" s="1" t="s">
        <v>46</v>
      </c>
      <c r="P1306" s="1" t="s">
        <v>46</v>
      </c>
      <c r="Q1306" s="11" t="str">
        <f>IF(OR(SMS[[#This Row],[El mensaje es asertivo, sin maltrato]]="No Cumple",SMS[[#This Row],[No brinda información sensible o falsa que afecte al cliente o la aplicación]]="No Cumple"),"No Cumple","Cumple")</f>
        <v>Cumple</v>
      </c>
      <c r="R1306" s="1" t="s">
        <v>131</v>
      </c>
      <c r="S1306" s="4">
        <v>1</v>
      </c>
      <c r="T1306" s="9">
        <f>IF(SMS[[#This Row],[Legal]]="No Cumple",0,SMS[[#This Row],[Nota]])</f>
        <v>1</v>
      </c>
    </row>
    <row r="1307" spans="1:20" x14ac:dyDescent="0.25">
      <c r="A1307" s="1" t="str">
        <f>SMS[[#This Row],[ID Asesor]]&amp;SMS[[#This Row],[Fecha Monitoreo]]</f>
        <v>382945904</v>
      </c>
      <c r="B1307" s="2">
        <v>45904</v>
      </c>
      <c r="C1307" s="1" t="s">
        <v>126</v>
      </c>
      <c r="D1307" s="1">
        <v>3829</v>
      </c>
      <c r="E1307" s="2">
        <v>45904</v>
      </c>
      <c r="F1307" s="3">
        <v>0.67291666666666672</v>
      </c>
      <c r="G1307" s="1" t="s">
        <v>80</v>
      </c>
      <c r="H1307" s="1" t="s">
        <v>52</v>
      </c>
      <c r="I1307" s="1" t="s">
        <v>46</v>
      </c>
      <c r="J1307" s="1" t="s">
        <v>46</v>
      </c>
      <c r="K1307" s="1" t="s">
        <v>46</v>
      </c>
      <c r="L1307" s="1" t="s">
        <v>46</v>
      </c>
      <c r="M1307" s="1" t="s">
        <v>46</v>
      </c>
      <c r="N1307" s="1" t="s">
        <v>46</v>
      </c>
      <c r="O1307" s="1" t="s">
        <v>46</v>
      </c>
      <c r="P1307" s="1" t="s">
        <v>46</v>
      </c>
      <c r="Q1307" s="11" t="str">
        <f>IF(OR(SMS[[#This Row],[El mensaje es asertivo, sin maltrato]]="No Cumple",SMS[[#This Row],[No brinda información sensible o falsa que afecte al cliente o la aplicación]]="No Cumple"),"No Cumple","Cumple")</f>
        <v>Cumple</v>
      </c>
      <c r="R1307" s="1" t="s">
        <v>131</v>
      </c>
      <c r="S1307" s="4">
        <v>1</v>
      </c>
      <c r="T1307" s="9">
        <f>IF(SMS[[#This Row],[Legal]]="No Cumple",0,SMS[[#This Row],[Nota]])</f>
        <v>1</v>
      </c>
    </row>
    <row r="1308" spans="1:20" x14ac:dyDescent="0.25">
      <c r="A1308" s="1" t="str">
        <f>SMS[[#This Row],[ID Asesor]]&amp;SMS[[#This Row],[Fecha Monitoreo]]</f>
        <v>410045905</v>
      </c>
      <c r="B1308" s="2">
        <v>45905</v>
      </c>
      <c r="C1308" s="1" t="s">
        <v>42</v>
      </c>
      <c r="D1308" s="1">
        <v>4100</v>
      </c>
      <c r="E1308" s="2">
        <v>45905</v>
      </c>
      <c r="F1308" s="3">
        <v>0.34236111111111112</v>
      </c>
      <c r="G1308" s="1" t="s">
        <v>51</v>
      </c>
      <c r="H1308" s="1" t="s">
        <v>52</v>
      </c>
      <c r="I1308" s="1" t="s">
        <v>46</v>
      </c>
      <c r="J1308" s="1" t="s">
        <v>47</v>
      </c>
      <c r="K1308" s="1" t="s">
        <v>46</v>
      </c>
      <c r="L1308" s="1" t="s">
        <v>46</v>
      </c>
      <c r="M1308" s="1" t="s">
        <v>46</v>
      </c>
      <c r="N1308" s="1" t="s">
        <v>46</v>
      </c>
      <c r="O1308" s="1" t="s">
        <v>47</v>
      </c>
      <c r="P1308" s="1" t="s">
        <v>47</v>
      </c>
      <c r="Q1308" s="11" t="str">
        <f>IF(OR(SMS[[#This Row],[El mensaje es asertivo, sin maltrato]]="No Cumple",SMS[[#This Row],[No brinda información sensible o falsa que afecte al cliente o la aplicación]]="No Cumple"),"No Cumple","Cumple")</f>
        <v>No Cumple</v>
      </c>
      <c r="R1308" s="1" t="s">
        <v>3120</v>
      </c>
      <c r="S1308" s="4">
        <v>0.8</v>
      </c>
      <c r="T1308" s="9">
        <f>IF(SMS[[#This Row],[Legal]]="No Cumple",0,SMS[[#This Row],[Nota]])</f>
        <v>0</v>
      </c>
    </row>
    <row r="1309" spans="1:20" x14ac:dyDescent="0.25">
      <c r="A1309" s="1" t="str">
        <f>SMS[[#This Row],[ID Asesor]]&amp;SMS[[#This Row],[Fecha Monitoreo]]</f>
        <v>368645905</v>
      </c>
      <c r="B1309" s="2">
        <v>45905</v>
      </c>
      <c r="C1309" s="1" t="s">
        <v>42</v>
      </c>
      <c r="D1309" s="1">
        <v>3686</v>
      </c>
      <c r="E1309" s="2">
        <v>45905</v>
      </c>
      <c r="F1309" s="3">
        <v>0.34791666666666665</v>
      </c>
      <c r="G1309" s="1" t="s">
        <v>43</v>
      </c>
      <c r="H1309" s="1" t="s">
        <v>52</v>
      </c>
      <c r="I1309" s="1" t="s">
        <v>47</v>
      </c>
      <c r="J1309" s="1" t="s">
        <v>47</v>
      </c>
      <c r="K1309" s="1" t="s">
        <v>47</v>
      </c>
      <c r="L1309" s="1" t="s">
        <v>46</v>
      </c>
      <c r="M1309" s="1" t="s">
        <v>46</v>
      </c>
      <c r="N1309" s="1" t="s">
        <v>46</v>
      </c>
      <c r="O1309" s="1" t="s">
        <v>46</v>
      </c>
      <c r="P1309" s="1" t="s">
        <v>46</v>
      </c>
      <c r="Q1309" s="11" t="str">
        <f>IF(OR(SMS[[#This Row],[El mensaje es asertivo, sin maltrato]]="No Cumple",SMS[[#This Row],[No brinda información sensible o falsa que afecte al cliente o la aplicación]]="No Cumple"),"No Cumple","Cumple")</f>
        <v>Cumple</v>
      </c>
      <c r="R1309" s="1" t="s">
        <v>3121</v>
      </c>
      <c r="S1309" s="4">
        <v>0.45</v>
      </c>
      <c r="T1309" s="9">
        <f>IF(SMS[[#This Row],[Legal]]="No Cumple",0,SMS[[#This Row],[Nota]])</f>
        <v>0.45</v>
      </c>
    </row>
    <row r="1310" spans="1:20" x14ac:dyDescent="0.25">
      <c r="A1310" s="1" t="str">
        <f>SMS[[#This Row],[ID Asesor]]&amp;SMS[[#This Row],[Fecha Monitoreo]]</f>
        <v>372445905</v>
      </c>
      <c r="B1310" s="2">
        <v>45905</v>
      </c>
      <c r="C1310" s="1" t="s">
        <v>126</v>
      </c>
      <c r="D1310" s="1">
        <v>3724</v>
      </c>
      <c r="E1310" s="2">
        <v>45905</v>
      </c>
      <c r="F1310" s="3">
        <v>0.38333333333333336</v>
      </c>
      <c r="G1310" s="1" t="s">
        <v>51</v>
      </c>
      <c r="H1310" s="1" t="s">
        <v>52</v>
      </c>
      <c r="I1310" s="1" t="s">
        <v>46</v>
      </c>
      <c r="J1310" s="1" t="s">
        <v>46</v>
      </c>
      <c r="K1310" s="1" t="s">
        <v>46</v>
      </c>
      <c r="L1310" s="1" t="s">
        <v>46</v>
      </c>
      <c r="M1310" s="1" t="s">
        <v>46</v>
      </c>
      <c r="N1310" s="1" t="s">
        <v>46</v>
      </c>
      <c r="O1310" s="1" t="s">
        <v>46</v>
      </c>
      <c r="P1310" s="1" t="s">
        <v>46</v>
      </c>
      <c r="Q1310" s="11" t="str">
        <f>IF(OR(SMS[[#This Row],[El mensaje es asertivo, sin maltrato]]="No Cumple",SMS[[#This Row],[No brinda información sensible o falsa que afecte al cliente o la aplicación]]="No Cumple"),"No Cumple","Cumple")</f>
        <v>Cumple</v>
      </c>
      <c r="R1310" s="1" t="s">
        <v>131</v>
      </c>
      <c r="S1310" s="4">
        <v>1</v>
      </c>
      <c r="T1310" s="9">
        <f>IF(SMS[[#This Row],[Legal]]="No Cumple",0,SMS[[#This Row],[Nota]])</f>
        <v>1</v>
      </c>
    </row>
    <row r="1311" spans="1:20" x14ac:dyDescent="0.25">
      <c r="A1311" s="1" t="str">
        <f>SMS[[#This Row],[ID Asesor]]&amp;SMS[[#This Row],[Fecha Monitoreo]]</f>
        <v>387445905</v>
      </c>
      <c r="B1311" s="2">
        <v>45905</v>
      </c>
      <c r="C1311" s="1" t="s">
        <v>42</v>
      </c>
      <c r="D1311" s="1">
        <v>3874</v>
      </c>
      <c r="E1311" s="2">
        <v>45905</v>
      </c>
      <c r="F1311" s="3">
        <v>0.39374999999999999</v>
      </c>
      <c r="G1311" s="1" t="s">
        <v>51</v>
      </c>
      <c r="H1311" s="1" t="s">
        <v>52</v>
      </c>
      <c r="I1311" s="1" t="s">
        <v>46</v>
      </c>
      <c r="J1311" s="1" t="s">
        <v>46</v>
      </c>
      <c r="K1311" s="1" t="s">
        <v>46</v>
      </c>
      <c r="L1311" s="1" t="s">
        <v>46</v>
      </c>
      <c r="M1311" s="1" t="s">
        <v>46</v>
      </c>
      <c r="N1311" s="1" t="s">
        <v>46</v>
      </c>
      <c r="O1311" s="1" t="s">
        <v>46</v>
      </c>
      <c r="P1311" s="1" t="s">
        <v>46</v>
      </c>
      <c r="Q1311" s="11" t="str">
        <f>IF(OR(SMS[[#This Row],[El mensaje es asertivo, sin maltrato]]="No Cumple",SMS[[#This Row],[No brinda información sensible o falsa que afecte al cliente o la aplicación]]="No Cumple"),"No Cumple","Cumple")</f>
        <v>Cumple</v>
      </c>
      <c r="R1311" s="1" t="s">
        <v>95</v>
      </c>
      <c r="S1311" s="4">
        <v>1</v>
      </c>
      <c r="T1311" s="9">
        <f>IF(SMS[[#This Row],[Legal]]="No Cumple",0,SMS[[#This Row],[Nota]])</f>
        <v>1</v>
      </c>
    </row>
    <row r="1312" spans="1:20" x14ac:dyDescent="0.25">
      <c r="A1312" s="1" t="str">
        <f>SMS[[#This Row],[ID Asesor]]&amp;SMS[[#This Row],[Fecha Monitoreo]]</f>
        <v>376345905</v>
      </c>
      <c r="B1312" s="2">
        <v>45905</v>
      </c>
      <c r="C1312" s="1" t="s">
        <v>50</v>
      </c>
      <c r="D1312" s="1">
        <v>3763</v>
      </c>
      <c r="E1312" s="2">
        <v>45905</v>
      </c>
      <c r="F1312" s="3">
        <v>0.51944444444444449</v>
      </c>
      <c r="G1312" s="1" t="s">
        <v>51</v>
      </c>
      <c r="H1312" s="1" t="s">
        <v>52</v>
      </c>
      <c r="I1312" s="1" t="s">
        <v>46</v>
      </c>
      <c r="J1312" s="1" t="s">
        <v>46</v>
      </c>
      <c r="K1312" s="1" t="s">
        <v>46</v>
      </c>
      <c r="L1312" s="1" t="s">
        <v>46</v>
      </c>
      <c r="M1312" s="1" t="s">
        <v>46</v>
      </c>
      <c r="N1312" s="1" t="s">
        <v>46</v>
      </c>
      <c r="O1312" s="1" t="s">
        <v>46</v>
      </c>
      <c r="P1312" s="1" t="s">
        <v>46</v>
      </c>
      <c r="Q1312" s="11" t="str">
        <f>IF(OR(SMS[[#This Row],[El mensaje es asertivo, sin maltrato]]="No Cumple",SMS[[#This Row],[No brinda información sensible o falsa que afecte al cliente o la aplicación]]="No Cumple"),"No Cumple","Cumple")</f>
        <v>Cumple</v>
      </c>
      <c r="R1312" s="1" t="s">
        <v>3124</v>
      </c>
      <c r="S1312" s="4">
        <v>1</v>
      </c>
      <c r="T1312" s="9">
        <f>IF(SMS[[#This Row],[Legal]]="No Cumple",0,SMS[[#This Row],[Nota]])</f>
        <v>1</v>
      </c>
    </row>
    <row r="1313" spans="1:20" x14ac:dyDescent="0.25">
      <c r="A1313" s="1" t="str">
        <f>SMS[[#This Row],[ID Asesor]]&amp;SMS[[#This Row],[Fecha Monitoreo]]</f>
        <v>291745905</v>
      </c>
      <c r="B1313" s="2">
        <v>45905</v>
      </c>
      <c r="C1313" s="1" t="s">
        <v>50</v>
      </c>
      <c r="D1313" s="1">
        <v>2917</v>
      </c>
      <c r="E1313" s="2">
        <v>45905</v>
      </c>
      <c r="F1313" s="3">
        <v>0.3840277777777778</v>
      </c>
      <c r="G1313" s="1" t="s">
        <v>80</v>
      </c>
      <c r="H1313" s="1" t="s">
        <v>52</v>
      </c>
      <c r="I1313" s="1" t="s">
        <v>46</v>
      </c>
      <c r="J1313" s="1" t="s">
        <v>46</v>
      </c>
      <c r="K1313" s="1" t="s">
        <v>46</v>
      </c>
      <c r="L1313" s="1" t="s">
        <v>46</v>
      </c>
      <c r="M1313" s="1" t="s">
        <v>46</v>
      </c>
      <c r="N1313" s="1" t="s">
        <v>46</v>
      </c>
      <c r="O1313" s="1" t="s">
        <v>46</v>
      </c>
      <c r="P1313" s="1" t="s">
        <v>46</v>
      </c>
      <c r="Q1313" s="11" t="str">
        <f>IF(OR(SMS[[#This Row],[El mensaje es asertivo, sin maltrato]]="No Cumple",SMS[[#This Row],[No brinda información sensible o falsa que afecte al cliente o la aplicación]]="No Cumple"),"No Cumple","Cumple")</f>
        <v>Cumple</v>
      </c>
      <c r="R1313" s="1" t="s">
        <v>3125</v>
      </c>
      <c r="S1313" s="4">
        <v>1</v>
      </c>
      <c r="T1313" s="9">
        <f>IF(SMS[[#This Row],[Legal]]="No Cumple",0,SMS[[#This Row],[Nota]])</f>
        <v>1</v>
      </c>
    </row>
    <row r="1314" spans="1:20" x14ac:dyDescent="0.25">
      <c r="A1314" s="1" t="str">
        <f>SMS[[#This Row],[ID Asesor]]&amp;SMS[[#This Row],[Fecha Monitoreo]]</f>
        <v>374945905</v>
      </c>
      <c r="B1314" s="2">
        <v>45905</v>
      </c>
      <c r="C1314" s="1" t="s">
        <v>50</v>
      </c>
      <c r="D1314" s="1">
        <v>3749</v>
      </c>
      <c r="E1314" s="2">
        <v>45905</v>
      </c>
      <c r="F1314" s="3">
        <v>0.46319444444444446</v>
      </c>
      <c r="G1314" s="1" t="s">
        <v>43</v>
      </c>
      <c r="H1314" s="1" t="s">
        <v>52</v>
      </c>
      <c r="I1314" s="1" t="s">
        <v>47</v>
      </c>
      <c r="J1314" s="1" t="s">
        <v>46</v>
      </c>
      <c r="K1314" s="1" t="s">
        <v>46</v>
      </c>
      <c r="L1314" s="1" t="s">
        <v>46</v>
      </c>
      <c r="M1314" s="1" t="s">
        <v>46</v>
      </c>
      <c r="N1314" s="1" t="s">
        <v>46</v>
      </c>
      <c r="O1314" s="1" t="s">
        <v>46</v>
      </c>
      <c r="P1314" s="1" t="s">
        <v>46</v>
      </c>
      <c r="Q1314" s="11" t="str">
        <f>IF(OR(SMS[[#This Row],[El mensaje es asertivo, sin maltrato]]="No Cumple",SMS[[#This Row],[No brinda información sensible o falsa que afecte al cliente o la aplicación]]="No Cumple"),"No Cumple","Cumple")</f>
        <v>Cumple</v>
      </c>
      <c r="R1314" s="1" t="s">
        <v>3126</v>
      </c>
      <c r="S1314" s="4">
        <v>0.85</v>
      </c>
      <c r="T1314" s="9">
        <f>IF(SMS[[#This Row],[Legal]]="No Cumple",0,SMS[[#This Row],[Nota]])</f>
        <v>0.85</v>
      </c>
    </row>
    <row r="1315" spans="1:20" x14ac:dyDescent="0.25">
      <c r="A1315" s="1" t="str">
        <f>SMS[[#This Row],[ID Asesor]]&amp;SMS[[#This Row],[Fecha Monitoreo]]</f>
        <v>338045905</v>
      </c>
      <c r="B1315" s="2">
        <v>45905</v>
      </c>
      <c r="C1315" s="1" t="s">
        <v>696</v>
      </c>
      <c r="D1315" s="1">
        <v>3380</v>
      </c>
      <c r="E1315" s="2">
        <v>45905</v>
      </c>
      <c r="F1315" s="3">
        <v>0.39791666666666664</v>
      </c>
      <c r="G1315" s="1" t="s">
        <v>51</v>
      </c>
      <c r="H1315" s="1" t="s">
        <v>52</v>
      </c>
      <c r="I1315" s="1" t="s">
        <v>46</v>
      </c>
      <c r="J1315" s="1" t="s">
        <v>46</v>
      </c>
      <c r="K1315" s="1" t="s">
        <v>46</v>
      </c>
      <c r="L1315" s="1" t="s">
        <v>46</v>
      </c>
      <c r="M1315" s="1" t="s">
        <v>46</v>
      </c>
      <c r="N1315" s="1" t="s">
        <v>46</v>
      </c>
      <c r="O1315" s="1" t="s">
        <v>46</v>
      </c>
      <c r="P1315" s="1" t="s">
        <v>46</v>
      </c>
      <c r="Q1315" s="11" t="str">
        <f>IF(OR(SMS[[#This Row],[El mensaje es asertivo, sin maltrato]]="No Cumple",SMS[[#This Row],[No brinda información sensible o falsa que afecte al cliente o la aplicación]]="No Cumple"),"No Cumple","Cumple")</f>
        <v>Cumple</v>
      </c>
      <c r="R1315" s="1" t="s">
        <v>699</v>
      </c>
      <c r="S1315" s="4">
        <v>1</v>
      </c>
      <c r="T1315" s="9">
        <f>IF(SMS[[#This Row],[Legal]]="No Cumple",0,SMS[[#This Row],[Nota]])</f>
        <v>1</v>
      </c>
    </row>
    <row r="1316" spans="1:20" x14ac:dyDescent="0.25">
      <c r="A1316" s="1" t="str">
        <f>SMS[[#This Row],[ID Asesor]]&amp;SMS[[#This Row],[Fecha Monitoreo]]</f>
        <v>412745905</v>
      </c>
      <c r="B1316" s="2">
        <v>45905</v>
      </c>
      <c r="C1316" s="1" t="s">
        <v>42</v>
      </c>
      <c r="D1316" s="1">
        <v>4127</v>
      </c>
      <c r="E1316" s="2">
        <v>45905</v>
      </c>
      <c r="F1316" s="3">
        <v>0.12152777777777778</v>
      </c>
      <c r="G1316" s="1" t="s">
        <v>43</v>
      </c>
      <c r="H1316" s="1" t="s">
        <v>52</v>
      </c>
      <c r="I1316" s="1" t="s">
        <v>47</v>
      </c>
      <c r="J1316" s="1" t="s">
        <v>47</v>
      </c>
      <c r="K1316" s="1" t="s">
        <v>47</v>
      </c>
      <c r="L1316" s="1" t="s">
        <v>46</v>
      </c>
      <c r="M1316" s="1" t="s">
        <v>46</v>
      </c>
      <c r="N1316" s="1" t="s">
        <v>46</v>
      </c>
      <c r="O1316" s="1" t="s">
        <v>46</v>
      </c>
      <c r="P1316" s="1" t="s">
        <v>46</v>
      </c>
      <c r="Q1316" s="11" t="str">
        <f>IF(OR(SMS[[#This Row],[El mensaje es asertivo, sin maltrato]]="No Cumple",SMS[[#This Row],[No brinda información sensible o falsa que afecte al cliente o la aplicación]]="No Cumple"),"No Cumple","Cumple")</f>
        <v>Cumple</v>
      </c>
      <c r="R1316" s="1" t="s">
        <v>3127</v>
      </c>
      <c r="S1316" s="4">
        <v>0.45</v>
      </c>
      <c r="T1316" s="9">
        <f>IF(SMS[[#This Row],[Legal]]="No Cumple",0,SMS[[#This Row],[Nota]])</f>
        <v>0.45</v>
      </c>
    </row>
    <row r="1317" spans="1:20" x14ac:dyDescent="0.25">
      <c r="A1317" s="1" t="str">
        <f>SMS[[#This Row],[ID Asesor]]&amp;SMS[[#This Row],[Fecha Monitoreo]]</f>
        <v>374545905</v>
      </c>
      <c r="B1317" s="2">
        <v>45905</v>
      </c>
      <c r="C1317" s="1" t="s">
        <v>696</v>
      </c>
      <c r="D1317" s="1">
        <v>3745</v>
      </c>
      <c r="E1317" s="2">
        <v>45905</v>
      </c>
      <c r="F1317" s="3">
        <v>0.38124999999999998</v>
      </c>
      <c r="G1317" s="1" t="s">
        <v>80</v>
      </c>
      <c r="H1317" s="1" t="s">
        <v>52</v>
      </c>
      <c r="I1317" s="1" t="s">
        <v>46</v>
      </c>
      <c r="J1317" s="1" t="s">
        <v>46</v>
      </c>
      <c r="K1317" s="1" t="s">
        <v>46</v>
      </c>
      <c r="L1317" s="1" t="s">
        <v>46</v>
      </c>
      <c r="M1317" s="1" t="s">
        <v>46</v>
      </c>
      <c r="N1317" s="1" t="s">
        <v>46</v>
      </c>
      <c r="O1317" s="1" t="s">
        <v>46</v>
      </c>
      <c r="P1317" s="1" t="s">
        <v>46</v>
      </c>
      <c r="Q1317" s="11" t="str">
        <f>IF(OR(SMS[[#This Row],[El mensaje es asertivo, sin maltrato]]="No Cumple",SMS[[#This Row],[No brinda información sensible o falsa que afecte al cliente o la aplicación]]="No Cumple"),"No Cumple","Cumple")</f>
        <v>Cumple</v>
      </c>
      <c r="R1317" s="1" t="s">
        <v>700</v>
      </c>
      <c r="S1317" s="4">
        <v>1</v>
      </c>
      <c r="T1317" s="9">
        <f>IF(SMS[[#This Row],[Legal]]="No Cumple",0,SMS[[#This Row],[Nota]])</f>
        <v>1</v>
      </c>
    </row>
    <row r="1318" spans="1:20" x14ac:dyDescent="0.25">
      <c r="A1318" s="1" t="str">
        <f>SMS[[#This Row],[ID Asesor]]&amp;SMS[[#This Row],[Fecha Monitoreo]]</f>
        <v>214845905</v>
      </c>
      <c r="B1318" s="2">
        <v>45905</v>
      </c>
      <c r="C1318" s="1" t="s">
        <v>59</v>
      </c>
      <c r="D1318" s="1">
        <v>2148</v>
      </c>
      <c r="E1318" s="2">
        <v>45905</v>
      </c>
      <c r="F1318" s="3">
        <v>0.53333333333333333</v>
      </c>
      <c r="G1318" s="1" t="s">
        <v>60</v>
      </c>
      <c r="H1318" s="1" t="s">
        <v>52</v>
      </c>
      <c r="I1318" s="1" t="s">
        <v>46</v>
      </c>
      <c r="J1318" s="1" t="s">
        <v>46</v>
      </c>
      <c r="K1318" s="1" t="s">
        <v>46</v>
      </c>
      <c r="L1318" s="1" t="s">
        <v>46</v>
      </c>
      <c r="M1318" s="1" t="s">
        <v>46</v>
      </c>
      <c r="N1318" s="1" t="s">
        <v>46</v>
      </c>
      <c r="O1318" s="1" t="s">
        <v>46</v>
      </c>
      <c r="P1318" s="1" t="s">
        <v>46</v>
      </c>
      <c r="Q1318" s="11" t="str">
        <f>IF(OR(SMS[[#This Row],[El mensaje es asertivo, sin maltrato]]="No Cumple",SMS[[#This Row],[No brinda información sensible o falsa que afecte al cliente o la aplicación]]="No Cumple"),"No Cumple","Cumple")</f>
        <v>Cumple</v>
      </c>
      <c r="R1318" s="1" t="s">
        <v>75</v>
      </c>
      <c r="S1318" s="4">
        <v>1</v>
      </c>
      <c r="T1318" s="9">
        <f>IF(SMS[[#This Row],[Legal]]="No Cumple",0,SMS[[#This Row],[Nota]])</f>
        <v>1</v>
      </c>
    </row>
    <row r="1319" spans="1:20" x14ac:dyDescent="0.25">
      <c r="A1319" s="1" t="str">
        <f>SMS[[#This Row],[ID Asesor]]&amp;SMS[[#This Row],[Fecha Monitoreo]]</f>
        <v>381745905</v>
      </c>
      <c r="B1319" s="2">
        <v>45905</v>
      </c>
      <c r="C1319" s="1" t="s">
        <v>696</v>
      </c>
      <c r="D1319" s="1">
        <v>3817</v>
      </c>
      <c r="E1319" s="2">
        <v>45905</v>
      </c>
      <c r="F1319" s="3">
        <v>0.66666666666666663</v>
      </c>
      <c r="G1319" s="1" t="s">
        <v>51</v>
      </c>
      <c r="H1319" s="1" t="s">
        <v>52</v>
      </c>
      <c r="I1319" s="1" t="s">
        <v>46</v>
      </c>
      <c r="J1319" s="1" t="s">
        <v>46</v>
      </c>
      <c r="K1319" s="1" t="s">
        <v>46</v>
      </c>
      <c r="L1319" s="1" t="s">
        <v>46</v>
      </c>
      <c r="M1319" s="1" t="s">
        <v>46</v>
      </c>
      <c r="N1319" s="1" t="s">
        <v>46</v>
      </c>
      <c r="O1319" s="1" t="s">
        <v>46</v>
      </c>
      <c r="P1319" s="1" t="s">
        <v>46</v>
      </c>
      <c r="Q1319" s="11" t="str">
        <f>IF(OR(SMS[[#This Row],[El mensaje es asertivo, sin maltrato]]="No Cumple",SMS[[#This Row],[No brinda información sensible o falsa que afecte al cliente o la aplicación]]="No Cumple"),"No Cumple","Cumple")</f>
        <v>Cumple</v>
      </c>
      <c r="R1319" s="1" t="s">
        <v>699</v>
      </c>
      <c r="S1319" s="4">
        <v>1</v>
      </c>
      <c r="T1319" s="9">
        <f>IF(SMS[[#This Row],[Legal]]="No Cumple",0,SMS[[#This Row],[Nota]])</f>
        <v>1</v>
      </c>
    </row>
    <row r="1320" spans="1:20" x14ac:dyDescent="0.25">
      <c r="A1320" s="1" t="str">
        <f>SMS[[#This Row],[ID Asesor]]&amp;SMS[[#This Row],[Fecha Monitoreo]]</f>
        <v>374745905</v>
      </c>
      <c r="B1320" s="2">
        <v>45905</v>
      </c>
      <c r="C1320" s="1" t="s">
        <v>696</v>
      </c>
      <c r="D1320" s="1">
        <v>3747</v>
      </c>
      <c r="E1320" s="2">
        <v>45905</v>
      </c>
      <c r="F1320" s="3">
        <v>0.66597222222222219</v>
      </c>
      <c r="G1320" s="1" t="s">
        <v>80</v>
      </c>
      <c r="H1320" s="1" t="s">
        <v>52</v>
      </c>
      <c r="I1320" s="1" t="s">
        <v>46</v>
      </c>
      <c r="J1320" s="1" t="s">
        <v>46</v>
      </c>
      <c r="K1320" s="1" t="s">
        <v>46</v>
      </c>
      <c r="L1320" s="1" t="s">
        <v>46</v>
      </c>
      <c r="M1320" s="1" t="s">
        <v>46</v>
      </c>
      <c r="N1320" s="1" t="s">
        <v>46</v>
      </c>
      <c r="O1320" s="1" t="s">
        <v>46</v>
      </c>
      <c r="P1320" s="1" t="s">
        <v>46</v>
      </c>
      <c r="Q1320" s="11" t="str">
        <f>IF(OR(SMS[[#This Row],[El mensaje es asertivo, sin maltrato]]="No Cumple",SMS[[#This Row],[No brinda información sensible o falsa que afecte al cliente o la aplicación]]="No Cumple"),"No Cumple","Cumple")</f>
        <v>Cumple</v>
      </c>
      <c r="R1320" s="1" t="s">
        <v>699</v>
      </c>
      <c r="S1320" s="4">
        <v>1</v>
      </c>
      <c r="T1320" s="9">
        <f>IF(SMS[[#This Row],[Legal]]="No Cumple",0,SMS[[#This Row],[Nota]])</f>
        <v>1</v>
      </c>
    </row>
    <row r="1321" spans="1:20" x14ac:dyDescent="0.25">
      <c r="A1321" s="1" t="str">
        <f>SMS[[#This Row],[ID Asesor]]&amp;SMS[[#This Row],[Fecha Monitoreo]]</f>
        <v>404245905</v>
      </c>
      <c r="B1321" s="2">
        <v>45905</v>
      </c>
      <c r="C1321" s="1" t="s">
        <v>59</v>
      </c>
      <c r="D1321" s="1">
        <v>4042</v>
      </c>
      <c r="E1321" s="2">
        <v>45905</v>
      </c>
      <c r="F1321" s="3">
        <v>0.48125000000000001</v>
      </c>
      <c r="G1321" s="1" t="s">
        <v>58</v>
      </c>
      <c r="H1321" s="1" t="s">
        <v>52</v>
      </c>
      <c r="I1321" s="1" t="s">
        <v>46</v>
      </c>
      <c r="J1321" s="1" t="s">
        <v>46</v>
      </c>
      <c r="K1321" s="1" t="s">
        <v>46</v>
      </c>
      <c r="L1321" s="1" t="s">
        <v>46</v>
      </c>
      <c r="M1321" s="1" t="s">
        <v>46</v>
      </c>
      <c r="N1321" s="1" t="s">
        <v>46</v>
      </c>
      <c r="O1321" s="1" t="s">
        <v>46</v>
      </c>
      <c r="P1321" s="1" t="s">
        <v>46</v>
      </c>
      <c r="Q1321" s="11" t="str">
        <f>IF(OR(SMS[[#This Row],[El mensaje es asertivo, sin maltrato]]="No Cumple",SMS[[#This Row],[No brinda información sensible o falsa que afecte al cliente o la aplicación]]="No Cumple"),"No Cumple","Cumple")</f>
        <v>Cumple</v>
      </c>
      <c r="R1321" s="1" t="s">
        <v>75</v>
      </c>
      <c r="S1321" s="4">
        <v>1</v>
      </c>
      <c r="T1321" s="9">
        <f>IF(SMS[[#This Row],[Legal]]="No Cumple",0,SMS[[#This Row],[Nota]])</f>
        <v>1</v>
      </c>
    </row>
    <row r="1322" spans="1:20" x14ac:dyDescent="0.25">
      <c r="A1322" s="1" t="str">
        <f>SMS[[#This Row],[ID Asesor]]&amp;SMS[[#This Row],[Fecha Monitoreo]]</f>
        <v>308545905</v>
      </c>
      <c r="B1322" s="2">
        <v>45905</v>
      </c>
      <c r="C1322" s="1" t="s">
        <v>59</v>
      </c>
      <c r="D1322" s="1">
        <v>3085</v>
      </c>
      <c r="E1322" s="2">
        <v>45905</v>
      </c>
      <c r="F1322" s="3">
        <v>0.46250000000000002</v>
      </c>
      <c r="G1322" s="1" t="s">
        <v>43</v>
      </c>
      <c r="H1322" s="1" t="s">
        <v>52</v>
      </c>
      <c r="I1322" s="1" t="s">
        <v>46</v>
      </c>
      <c r="J1322" s="1" t="s">
        <v>46</v>
      </c>
      <c r="K1322" s="1" t="s">
        <v>46</v>
      </c>
      <c r="L1322" s="1" t="s">
        <v>46</v>
      </c>
      <c r="M1322" s="1" t="s">
        <v>46</v>
      </c>
      <c r="N1322" s="1" t="s">
        <v>47</v>
      </c>
      <c r="O1322" s="1" t="s">
        <v>46</v>
      </c>
      <c r="P1322" s="1" t="s">
        <v>46</v>
      </c>
      <c r="Q1322" s="11" t="str">
        <f>IF(OR(SMS[[#This Row],[El mensaje es asertivo, sin maltrato]]="No Cumple",SMS[[#This Row],[No brinda información sensible o falsa que afecte al cliente o la aplicación]]="No Cumple"),"No Cumple","Cumple")</f>
        <v>Cumple</v>
      </c>
      <c r="R1322" s="1" t="s">
        <v>3128</v>
      </c>
      <c r="S1322" s="4">
        <v>0.85</v>
      </c>
      <c r="T1322" s="9">
        <f>IF(SMS[[#This Row],[Legal]]="No Cumple",0,SMS[[#This Row],[Nota]])</f>
        <v>0.85</v>
      </c>
    </row>
    <row r="1323" spans="1:20" x14ac:dyDescent="0.25">
      <c r="A1323" s="1" t="str">
        <f>SMS[[#This Row],[ID Asesor]]&amp;SMS[[#This Row],[Fecha Monitoreo]]</f>
        <v>367345905</v>
      </c>
      <c r="B1323" s="2">
        <v>45905</v>
      </c>
      <c r="C1323" s="1" t="s">
        <v>42</v>
      </c>
      <c r="D1323" s="1">
        <v>3673</v>
      </c>
      <c r="E1323" s="2">
        <v>45905</v>
      </c>
      <c r="F1323" s="3">
        <v>4.2361111111111113E-2</v>
      </c>
      <c r="G1323" s="1" t="s">
        <v>51</v>
      </c>
      <c r="H1323" s="1" t="s">
        <v>52</v>
      </c>
      <c r="I1323" s="1" t="s">
        <v>46</v>
      </c>
      <c r="J1323" s="1" t="s">
        <v>46</v>
      </c>
      <c r="K1323" s="1" t="s">
        <v>46</v>
      </c>
      <c r="L1323" s="1" t="s">
        <v>46</v>
      </c>
      <c r="M1323" s="1" t="s">
        <v>46</v>
      </c>
      <c r="N1323" s="1" t="s">
        <v>46</v>
      </c>
      <c r="O1323" s="1" t="s">
        <v>46</v>
      </c>
      <c r="P1323" s="1" t="s">
        <v>46</v>
      </c>
      <c r="Q1323" s="11" t="str">
        <f>IF(OR(SMS[[#This Row],[El mensaje es asertivo, sin maltrato]]="No Cumple",SMS[[#This Row],[No brinda información sensible o falsa que afecte al cliente o la aplicación]]="No Cumple"),"No Cumple","Cumple")</f>
        <v>Cumple</v>
      </c>
      <c r="R1323" s="1" t="s">
        <v>102</v>
      </c>
      <c r="S1323" s="4">
        <v>1</v>
      </c>
      <c r="T1323" s="9">
        <f>IF(SMS[[#This Row],[Legal]]="No Cumple",0,SMS[[#This Row],[Nota]])</f>
        <v>1</v>
      </c>
    </row>
    <row r="1324" spans="1:20" x14ac:dyDescent="0.25">
      <c r="A1324" s="1" t="str">
        <f>SMS[[#This Row],[ID Asesor]]&amp;SMS[[#This Row],[Fecha Monitoreo]]</f>
        <v>377145905</v>
      </c>
      <c r="B1324" s="2">
        <v>45905</v>
      </c>
      <c r="C1324" s="1" t="s">
        <v>126</v>
      </c>
      <c r="D1324" s="1">
        <v>3771</v>
      </c>
      <c r="E1324" s="2">
        <v>45905</v>
      </c>
      <c r="F1324" s="3">
        <v>0.71944444444444444</v>
      </c>
      <c r="G1324" s="1" t="s">
        <v>80</v>
      </c>
      <c r="H1324" s="1" t="s">
        <v>52</v>
      </c>
      <c r="I1324" s="1" t="s">
        <v>46</v>
      </c>
      <c r="J1324" s="1" t="s">
        <v>46</v>
      </c>
      <c r="K1324" s="1" t="s">
        <v>46</v>
      </c>
      <c r="L1324" s="1" t="s">
        <v>46</v>
      </c>
      <c r="M1324" s="1" t="s">
        <v>46</v>
      </c>
      <c r="N1324" s="1" t="s">
        <v>46</v>
      </c>
      <c r="O1324" s="1" t="s">
        <v>46</v>
      </c>
      <c r="P1324" s="1" t="s">
        <v>46</v>
      </c>
      <c r="Q1324" s="11" t="str">
        <f>IF(OR(SMS[[#This Row],[El mensaje es asertivo, sin maltrato]]="No Cumple",SMS[[#This Row],[No brinda información sensible o falsa que afecte al cliente o la aplicación]]="No Cumple"),"No Cumple","Cumple")</f>
        <v>Cumple</v>
      </c>
      <c r="R1324" s="1" t="s">
        <v>131</v>
      </c>
      <c r="S1324" s="4">
        <v>1</v>
      </c>
      <c r="T1324" s="9">
        <f>IF(SMS[[#This Row],[Legal]]="No Cumple",0,SMS[[#This Row],[Nota]])</f>
        <v>1</v>
      </c>
    </row>
    <row r="1325" spans="1:20" x14ac:dyDescent="0.25">
      <c r="A1325" s="1" t="str">
        <f>SMS[[#This Row],[ID Asesor]]&amp;SMS[[#This Row],[Fecha Monitoreo]]</f>
        <v>402345905</v>
      </c>
      <c r="B1325" s="2">
        <v>45905</v>
      </c>
      <c r="C1325" s="1" t="s">
        <v>126</v>
      </c>
      <c r="D1325" s="1">
        <v>4023</v>
      </c>
      <c r="E1325" s="2">
        <v>45905</v>
      </c>
      <c r="F1325" s="3">
        <v>0.67222222222222228</v>
      </c>
      <c r="G1325" s="1" t="s">
        <v>51</v>
      </c>
      <c r="H1325" s="1" t="s">
        <v>52</v>
      </c>
      <c r="I1325" s="1" t="s">
        <v>46</v>
      </c>
      <c r="J1325" s="1" t="s">
        <v>46</v>
      </c>
      <c r="K1325" s="1" t="s">
        <v>46</v>
      </c>
      <c r="L1325" s="1" t="s">
        <v>46</v>
      </c>
      <c r="M1325" s="1" t="s">
        <v>46</v>
      </c>
      <c r="N1325" s="1" t="s">
        <v>46</v>
      </c>
      <c r="O1325" s="1" t="s">
        <v>46</v>
      </c>
      <c r="P1325" s="1" t="s">
        <v>46</v>
      </c>
      <c r="Q1325" s="11" t="str">
        <f>IF(OR(SMS[[#This Row],[El mensaje es asertivo, sin maltrato]]="No Cumple",SMS[[#This Row],[No brinda información sensible o falsa que afecte al cliente o la aplicación]]="No Cumple"),"No Cumple","Cumple")</f>
        <v>Cumple</v>
      </c>
      <c r="R1325" s="1" t="s">
        <v>131</v>
      </c>
      <c r="S1325" s="4">
        <v>1</v>
      </c>
      <c r="T1325" s="9">
        <f>IF(SMS[[#This Row],[Legal]]="No Cumple",0,SMS[[#This Row],[Nota]])</f>
        <v>1</v>
      </c>
    </row>
    <row r="1326" spans="1:20" x14ac:dyDescent="0.25">
      <c r="A1326" s="1" t="str">
        <f>SMS[[#This Row],[ID Asesor]]&amp;SMS[[#This Row],[Fecha Monitoreo]]</f>
        <v>387845905</v>
      </c>
      <c r="B1326" s="2">
        <v>45905</v>
      </c>
      <c r="C1326" s="1" t="s">
        <v>126</v>
      </c>
      <c r="D1326" s="1">
        <v>3878</v>
      </c>
      <c r="E1326" s="2">
        <v>45905</v>
      </c>
      <c r="F1326" s="3">
        <v>0.71666666666666667</v>
      </c>
      <c r="G1326" s="1" t="s">
        <v>80</v>
      </c>
      <c r="H1326" s="1" t="s">
        <v>52</v>
      </c>
      <c r="I1326" s="1" t="s">
        <v>46</v>
      </c>
      <c r="J1326" s="1" t="s">
        <v>46</v>
      </c>
      <c r="K1326" s="1" t="s">
        <v>46</v>
      </c>
      <c r="L1326" s="1" t="s">
        <v>46</v>
      </c>
      <c r="M1326" s="1" t="s">
        <v>46</v>
      </c>
      <c r="N1326" s="1" t="s">
        <v>46</v>
      </c>
      <c r="O1326" s="1" t="s">
        <v>46</v>
      </c>
      <c r="P1326" s="1" t="s">
        <v>46</v>
      </c>
      <c r="Q1326" s="11" t="str">
        <f>IF(OR(SMS[[#This Row],[El mensaje es asertivo, sin maltrato]]="No Cumple",SMS[[#This Row],[No brinda información sensible o falsa que afecte al cliente o la aplicación]]="No Cumple"),"No Cumple","Cumple")</f>
        <v>Cumple</v>
      </c>
      <c r="R1326" s="1" t="s">
        <v>131</v>
      </c>
      <c r="S1326" s="4">
        <v>1</v>
      </c>
      <c r="T1326" s="9">
        <f>IF(SMS[[#This Row],[Legal]]="No Cumple",0,SMS[[#This Row],[Nota]])</f>
        <v>1</v>
      </c>
    </row>
    <row r="1327" spans="1:20" x14ac:dyDescent="0.25">
      <c r="A1327" s="1" t="str">
        <f>SMS[[#This Row],[ID Asesor]]&amp;SMS[[#This Row],[Fecha Monitoreo]]</f>
        <v>405345906</v>
      </c>
      <c r="B1327" s="2">
        <v>45906</v>
      </c>
      <c r="C1327" s="1" t="s">
        <v>59</v>
      </c>
      <c r="D1327" s="1">
        <v>4053</v>
      </c>
      <c r="E1327" s="2">
        <v>45906</v>
      </c>
      <c r="F1327" s="3">
        <v>0.33888888888888891</v>
      </c>
      <c r="G1327" s="1" t="s">
        <v>51</v>
      </c>
      <c r="H1327" s="1" t="s">
        <v>52</v>
      </c>
      <c r="I1327" s="1" t="s">
        <v>46</v>
      </c>
      <c r="J1327" s="1" t="s">
        <v>46</v>
      </c>
      <c r="K1327" s="1" t="s">
        <v>46</v>
      </c>
      <c r="L1327" s="1" t="s">
        <v>46</v>
      </c>
      <c r="M1327" s="1" t="s">
        <v>46</v>
      </c>
      <c r="N1327" s="1" t="s">
        <v>46</v>
      </c>
      <c r="O1327" s="1" t="s">
        <v>46</v>
      </c>
      <c r="P1327" s="1" t="s">
        <v>46</v>
      </c>
      <c r="Q1327" s="11" t="str">
        <f>IF(OR(SMS[[#This Row],[El mensaje es asertivo, sin maltrato]]="No Cumple",SMS[[#This Row],[No brinda información sensible o falsa que afecte al cliente o la aplicación]]="No Cumple"),"No Cumple","Cumple")</f>
        <v>Cumple</v>
      </c>
      <c r="R1327" s="1" t="s">
        <v>75</v>
      </c>
      <c r="S1327" s="4">
        <v>1</v>
      </c>
      <c r="T1327" s="9">
        <f>IF(SMS[[#This Row],[Legal]]="No Cumple",0,SMS[[#This Row],[Nota]])</f>
        <v>1</v>
      </c>
    </row>
    <row r="1328" spans="1:20" x14ac:dyDescent="0.25">
      <c r="A1328" s="1" t="str">
        <f>SMS[[#This Row],[ID Asesor]]&amp;SMS[[#This Row],[Fecha Monitoreo]]</f>
        <v>283345906</v>
      </c>
      <c r="B1328" s="2">
        <v>45906</v>
      </c>
      <c r="C1328" s="1" t="s">
        <v>42</v>
      </c>
      <c r="D1328" s="1">
        <v>2833</v>
      </c>
      <c r="E1328" s="2">
        <v>45906</v>
      </c>
      <c r="F1328" s="3">
        <v>0.37986111111111109</v>
      </c>
      <c r="G1328" s="1" t="s">
        <v>43</v>
      </c>
      <c r="H1328" s="1" t="s">
        <v>52</v>
      </c>
      <c r="I1328" s="1" t="s">
        <v>46</v>
      </c>
      <c r="J1328" s="1" t="s">
        <v>46</v>
      </c>
      <c r="K1328" s="1" t="s">
        <v>46</v>
      </c>
      <c r="L1328" s="1" t="s">
        <v>46</v>
      </c>
      <c r="M1328" s="1" t="s">
        <v>46</v>
      </c>
      <c r="N1328" s="1" t="s">
        <v>46</v>
      </c>
      <c r="O1328" s="1" t="s">
        <v>46</v>
      </c>
      <c r="P1328" s="1" t="s">
        <v>46</v>
      </c>
      <c r="Q1328" s="11" t="str">
        <f>IF(OR(SMS[[#This Row],[El mensaje es asertivo, sin maltrato]]="No Cumple",SMS[[#This Row],[No brinda información sensible o falsa que afecte al cliente o la aplicación]]="No Cumple"),"No Cumple","Cumple")</f>
        <v>Cumple</v>
      </c>
      <c r="R1328" s="1" t="s">
        <v>102</v>
      </c>
      <c r="S1328" s="4">
        <v>1</v>
      </c>
      <c r="T1328" s="9">
        <f>IF(SMS[[#This Row],[Legal]]="No Cumple",0,SMS[[#This Row],[Nota]])</f>
        <v>1</v>
      </c>
    </row>
    <row r="1329" spans="1:20" x14ac:dyDescent="0.25">
      <c r="A1329" s="1" t="str">
        <f>SMS[[#This Row],[ID Asesor]]&amp;SMS[[#This Row],[Fecha Monitoreo]]</f>
        <v>381845906</v>
      </c>
      <c r="B1329" s="2">
        <v>45906</v>
      </c>
      <c r="C1329" s="1" t="s">
        <v>696</v>
      </c>
      <c r="D1329" s="1">
        <v>3818</v>
      </c>
      <c r="E1329" s="2">
        <v>45906</v>
      </c>
      <c r="F1329" s="3">
        <v>0.4201388888888889</v>
      </c>
      <c r="G1329" s="1" t="s">
        <v>51</v>
      </c>
      <c r="H1329" s="1" t="s">
        <v>52</v>
      </c>
      <c r="I1329" s="1" t="s">
        <v>46</v>
      </c>
      <c r="J1329" s="1" t="s">
        <v>46</v>
      </c>
      <c r="K1329" s="1" t="s">
        <v>46</v>
      </c>
      <c r="L1329" s="1" t="s">
        <v>46</v>
      </c>
      <c r="M1329" s="1" t="s">
        <v>46</v>
      </c>
      <c r="N1329" s="1" t="s">
        <v>46</v>
      </c>
      <c r="O1329" s="1" t="s">
        <v>46</v>
      </c>
      <c r="P1329" s="1" t="s">
        <v>46</v>
      </c>
      <c r="Q1329" s="11" t="str">
        <f>IF(OR(SMS[[#This Row],[El mensaje es asertivo, sin maltrato]]="No Cumple",SMS[[#This Row],[No brinda información sensible o falsa que afecte al cliente o la aplicación]]="No Cumple"),"No Cumple","Cumple")</f>
        <v>Cumple</v>
      </c>
      <c r="R1329" s="1" t="s">
        <v>699</v>
      </c>
      <c r="S1329" s="4">
        <v>1</v>
      </c>
      <c r="T1329" s="9">
        <f>IF(SMS[[#This Row],[Legal]]="No Cumple",0,SMS[[#This Row],[Nota]])</f>
        <v>1</v>
      </c>
    </row>
    <row r="1330" spans="1:20" x14ac:dyDescent="0.25">
      <c r="A1330" s="1" t="str">
        <f>SMS[[#This Row],[ID Asesor]]&amp;SMS[[#This Row],[Fecha Monitoreo]]</f>
        <v>412145906</v>
      </c>
      <c r="B1330" s="2">
        <v>45906</v>
      </c>
      <c r="C1330" s="1" t="s">
        <v>126</v>
      </c>
      <c r="D1330" s="1">
        <v>4121</v>
      </c>
      <c r="E1330" s="2">
        <v>45906</v>
      </c>
      <c r="F1330" s="3">
        <v>0.42222222222222222</v>
      </c>
      <c r="G1330" s="1" t="s">
        <v>80</v>
      </c>
      <c r="H1330" s="1" t="s">
        <v>52</v>
      </c>
      <c r="I1330" s="1" t="s">
        <v>46</v>
      </c>
      <c r="J1330" s="1" t="s">
        <v>46</v>
      </c>
      <c r="K1330" s="1" t="s">
        <v>46</v>
      </c>
      <c r="L1330" s="1" t="s">
        <v>46</v>
      </c>
      <c r="M1330" s="1" t="s">
        <v>46</v>
      </c>
      <c r="N1330" s="1" t="s">
        <v>47</v>
      </c>
      <c r="O1330" s="1" t="s">
        <v>46</v>
      </c>
      <c r="P1330" s="1" t="s">
        <v>46</v>
      </c>
      <c r="Q1330" s="11" t="str">
        <f>IF(OR(SMS[[#This Row],[El mensaje es asertivo, sin maltrato]]="No Cumple",SMS[[#This Row],[No brinda información sensible o falsa que afecte al cliente o la aplicación]]="No Cumple"),"No Cumple","Cumple")</f>
        <v>Cumple</v>
      </c>
      <c r="R1330" s="1" t="s">
        <v>3129</v>
      </c>
      <c r="S1330" s="4">
        <v>0.85</v>
      </c>
      <c r="T1330" s="9">
        <f>IF(SMS[[#This Row],[Legal]]="No Cumple",0,SMS[[#This Row],[Nota]])</f>
        <v>0.85</v>
      </c>
    </row>
    <row r="1331" spans="1:20" x14ac:dyDescent="0.25">
      <c r="A1331" s="1" t="str">
        <f>SMS[[#This Row],[ID Asesor]]&amp;SMS[[#This Row],[Fecha Monitoreo]]</f>
        <v>355645906</v>
      </c>
      <c r="B1331" s="2">
        <v>45906</v>
      </c>
      <c r="C1331" s="1" t="s">
        <v>696</v>
      </c>
      <c r="D1331" s="1">
        <v>3556</v>
      </c>
      <c r="E1331" s="2">
        <v>45906</v>
      </c>
      <c r="F1331" s="3">
        <v>0.43055555555555558</v>
      </c>
      <c r="G1331" s="1" t="s">
        <v>80</v>
      </c>
      <c r="H1331" s="1" t="s">
        <v>52</v>
      </c>
      <c r="I1331" s="1" t="s">
        <v>46</v>
      </c>
      <c r="J1331" s="1" t="s">
        <v>46</v>
      </c>
      <c r="K1331" s="1" t="s">
        <v>46</v>
      </c>
      <c r="L1331" s="1" t="s">
        <v>46</v>
      </c>
      <c r="M1331" s="1" t="s">
        <v>46</v>
      </c>
      <c r="N1331" s="1" t="s">
        <v>46</v>
      </c>
      <c r="O1331" s="1" t="s">
        <v>46</v>
      </c>
      <c r="P1331" s="1" t="s">
        <v>46</v>
      </c>
      <c r="Q1331" s="11" t="str">
        <f>IF(OR(SMS[[#This Row],[El mensaje es asertivo, sin maltrato]]="No Cumple",SMS[[#This Row],[No brinda información sensible o falsa que afecte al cliente o la aplicación]]="No Cumple"),"No Cumple","Cumple")</f>
        <v>Cumple</v>
      </c>
      <c r="R1331" s="1" t="s">
        <v>699</v>
      </c>
      <c r="S1331" s="4">
        <v>1</v>
      </c>
      <c r="T1331" s="9">
        <f>IF(SMS[[#This Row],[Legal]]="No Cumple",0,SMS[[#This Row],[Nota]])</f>
        <v>1</v>
      </c>
    </row>
    <row r="1332" spans="1:20" x14ac:dyDescent="0.25">
      <c r="A1332" s="1" t="str">
        <f>SMS[[#This Row],[ID Asesor]]&amp;SMS[[#This Row],[Fecha Monitoreo]]</f>
        <v>383045906</v>
      </c>
      <c r="B1332" s="2">
        <v>45906</v>
      </c>
      <c r="C1332" s="1" t="s">
        <v>696</v>
      </c>
      <c r="D1332" s="1">
        <v>3830</v>
      </c>
      <c r="E1332" s="2">
        <v>45906</v>
      </c>
      <c r="F1332" s="3">
        <v>0.42708333333333331</v>
      </c>
      <c r="G1332" s="1" t="s">
        <v>51</v>
      </c>
      <c r="H1332" s="1" t="s">
        <v>52</v>
      </c>
      <c r="I1332" s="1" t="s">
        <v>46</v>
      </c>
      <c r="J1332" s="1" t="s">
        <v>46</v>
      </c>
      <c r="K1332" s="1" t="s">
        <v>46</v>
      </c>
      <c r="L1332" s="1" t="s">
        <v>46</v>
      </c>
      <c r="M1332" s="1" t="s">
        <v>46</v>
      </c>
      <c r="N1332" s="1" t="s">
        <v>46</v>
      </c>
      <c r="O1332" s="1" t="s">
        <v>46</v>
      </c>
      <c r="P1332" s="1" t="s">
        <v>46</v>
      </c>
      <c r="Q1332" s="11" t="str">
        <f>IF(OR(SMS[[#This Row],[El mensaje es asertivo, sin maltrato]]="No Cumple",SMS[[#This Row],[No brinda información sensible o falsa que afecte al cliente o la aplicación]]="No Cumple"),"No Cumple","Cumple")</f>
        <v>Cumple</v>
      </c>
      <c r="R1332" s="1" t="s">
        <v>699</v>
      </c>
      <c r="S1332" s="4">
        <v>1</v>
      </c>
      <c r="T1332" s="9">
        <f>IF(SMS[[#This Row],[Legal]]="No Cumple",0,SMS[[#This Row],[Nota]])</f>
        <v>1</v>
      </c>
    </row>
    <row r="1333" spans="1:20" x14ac:dyDescent="0.25">
      <c r="A1333" s="1" t="str">
        <f>SMS[[#This Row],[ID Asesor]]&amp;SMS[[#This Row],[Fecha Monitoreo]]</f>
        <v>382145906</v>
      </c>
      <c r="B1333" s="2">
        <v>45906</v>
      </c>
      <c r="C1333" s="1" t="s">
        <v>126</v>
      </c>
      <c r="D1333" s="1">
        <v>3821</v>
      </c>
      <c r="E1333" s="2">
        <v>45906</v>
      </c>
      <c r="F1333" s="3">
        <v>0.38055555555555554</v>
      </c>
      <c r="G1333" s="1" t="s">
        <v>58</v>
      </c>
      <c r="H1333" s="1" t="s">
        <v>52</v>
      </c>
      <c r="I1333" s="1" t="s">
        <v>46</v>
      </c>
      <c r="J1333" s="1" t="s">
        <v>46</v>
      </c>
      <c r="K1333" s="1" t="s">
        <v>46</v>
      </c>
      <c r="L1333" s="1" t="s">
        <v>46</v>
      </c>
      <c r="M1333" s="1" t="s">
        <v>46</v>
      </c>
      <c r="N1333" s="1" t="s">
        <v>46</v>
      </c>
      <c r="O1333" s="1" t="s">
        <v>46</v>
      </c>
      <c r="P1333" s="1" t="s">
        <v>46</v>
      </c>
      <c r="Q1333" s="11" t="str">
        <f>IF(OR(SMS[[#This Row],[El mensaje es asertivo, sin maltrato]]="No Cumple",SMS[[#This Row],[No brinda información sensible o falsa que afecte al cliente o la aplicación]]="No Cumple"),"No Cumple","Cumple")</f>
        <v>Cumple</v>
      </c>
      <c r="R1333" s="1" t="s">
        <v>131</v>
      </c>
      <c r="S1333" s="4">
        <v>1</v>
      </c>
      <c r="T1333" s="9">
        <f>IF(SMS[[#This Row],[Legal]]="No Cumple",0,SMS[[#This Row],[Nota]])</f>
        <v>1</v>
      </c>
    </row>
    <row r="1334" spans="1:20" x14ac:dyDescent="0.25">
      <c r="A1334" s="1" t="str">
        <f>SMS[[#This Row],[ID Asesor]]&amp;SMS[[#This Row],[Fecha Monitoreo]]</f>
        <v>406745906</v>
      </c>
      <c r="B1334" s="2">
        <v>45906</v>
      </c>
      <c r="C1334" s="1" t="s">
        <v>59</v>
      </c>
      <c r="D1334" s="1">
        <v>4067</v>
      </c>
      <c r="E1334" s="2">
        <v>45906</v>
      </c>
      <c r="F1334" s="3">
        <v>0.44444444444444442</v>
      </c>
      <c r="G1334" s="1" t="s">
        <v>58</v>
      </c>
      <c r="H1334" s="1" t="s">
        <v>52</v>
      </c>
      <c r="I1334" s="1" t="s">
        <v>46</v>
      </c>
      <c r="J1334" s="1" t="s">
        <v>46</v>
      </c>
      <c r="K1334" s="1" t="s">
        <v>46</v>
      </c>
      <c r="L1334" s="1" t="s">
        <v>46</v>
      </c>
      <c r="M1334" s="1" t="s">
        <v>46</v>
      </c>
      <c r="N1334" s="1" t="s">
        <v>46</v>
      </c>
      <c r="O1334" s="1" t="s">
        <v>46</v>
      </c>
      <c r="P1334" s="1" t="s">
        <v>46</v>
      </c>
      <c r="Q1334" s="11" t="str">
        <f>IF(OR(SMS[[#This Row],[El mensaje es asertivo, sin maltrato]]="No Cumple",SMS[[#This Row],[No brinda información sensible o falsa que afecte al cliente o la aplicación]]="No Cumple"),"No Cumple","Cumple")</f>
        <v>Cumple</v>
      </c>
      <c r="R1334" s="1" t="s">
        <v>75</v>
      </c>
      <c r="S1334" s="4">
        <v>1</v>
      </c>
      <c r="T1334" s="9">
        <f>IF(SMS[[#This Row],[Legal]]="No Cumple",0,SMS[[#This Row],[Nota]])</f>
        <v>1</v>
      </c>
    </row>
    <row r="1335" spans="1:20" x14ac:dyDescent="0.25">
      <c r="A1335" s="1" t="str">
        <f>SMS[[#This Row],[ID Asesor]]&amp;SMS[[#This Row],[Fecha Monitoreo]]</f>
        <v>343145906</v>
      </c>
      <c r="B1335" s="2">
        <v>45906</v>
      </c>
      <c r="C1335" s="1" t="s">
        <v>126</v>
      </c>
      <c r="D1335" s="1">
        <v>3431</v>
      </c>
      <c r="E1335" s="2">
        <v>45906</v>
      </c>
      <c r="F1335" s="3">
        <v>0.39791666666666664</v>
      </c>
      <c r="G1335" s="1" t="s">
        <v>51</v>
      </c>
      <c r="H1335" s="1" t="s">
        <v>52</v>
      </c>
      <c r="I1335" s="1" t="s">
        <v>46</v>
      </c>
      <c r="J1335" s="1" t="s">
        <v>46</v>
      </c>
      <c r="K1335" s="1" t="s">
        <v>46</v>
      </c>
      <c r="L1335" s="1" t="s">
        <v>46</v>
      </c>
      <c r="M1335" s="1" t="s">
        <v>46</v>
      </c>
      <c r="N1335" s="1" t="s">
        <v>46</v>
      </c>
      <c r="O1335" s="1" t="s">
        <v>46</v>
      </c>
      <c r="P1335" s="1" t="s">
        <v>46</v>
      </c>
      <c r="Q1335" s="11" t="str">
        <f>IF(OR(SMS[[#This Row],[El mensaje es asertivo, sin maltrato]]="No Cumple",SMS[[#This Row],[No brinda información sensible o falsa que afecte al cliente o la aplicación]]="No Cumple"),"No Cumple","Cumple")</f>
        <v>Cumple</v>
      </c>
      <c r="R1335" s="1" t="s">
        <v>131</v>
      </c>
      <c r="S1335" s="4">
        <v>1</v>
      </c>
      <c r="T1335" s="9">
        <f>IF(SMS[[#This Row],[Legal]]="No Cumple",0,SMS[[#This Row],[Nota]])</f>
        <v>1</v>
      </c>
    </row>
    <row r="1336" spans="1:20" x14ac:dyDescent="0.25">
      <c r="A1336" s="1" t="str">
        <f>SMS[[#This Row],[ID Asesor]]&amp;SMS[[#This Row],[Fecha Monitoreo]]</f>
        <v>394245906</v>
      </c>
      <c r="B1336" s="2">
        <v>45906</v>
      </c>
      <c r="C1336" s="1" t="s">
        <v>42</v>
      </c>
      <c r="D1336" s="1">
        <v>3942</v>
      </c>
      <c r="E1336" s="2">
        <v>45906</v>
      </c>
      <c r="F1336" s="3">
        <v>0.46319444444444446</v>
      </c>
      <c r="G1336" s="1" t="s">
        <v>51</v>
      </c>
      <c r="H1336" s="1" t="s">
        <v>52</v>
      </c>
      <c r="I1336" s="1" t="s">
        <v>47</v>
      </c>
      <c r="J1336" s="1" t="s">
        <v>47</v>
      </c>
      <c r="K1336" s="1" t="s">
        <v>47</v>
      </c>
      <c r="L1336" s="1" t="s">
        <v>47</v>
      </c>
      <c r="M1336" s="1" t="s">
        <v>54</v>
      </c>
      <c r="N1336" s="1" t="s">
        <v>47</v>
      </c>
      <c r="O1336" s="1" t="s">
        <v>47</v>
      </c>
      <c r="P1336" s="1" t="s">
        <v>47</v>
      </c>
      <c r="Q1336" s="11" t="str">
        <f>IF(OR(SMS[[#This Row],[El mensaje es asertivo, sin maltrato]]="No Cumple",SMS[[#This Row],[No brinda información sensible o falsa que afecte al cliente o la aplicación]]="No Cumple"),"No Cumple","Cumple")</f>
        <v>No Cumple</v>
      </c>
      <c r="R1336" s="1" t="s">
        <v>3130</v>
      </c>
      <c r="S1336" s="4">
        <v>0</v>
      </c>
      <c r="T1336" s="9">
        <f>IF(SMS[[#This Row],[Legal]]="No Cumple",0,SMS[[#This Row],[Nota]])</f>
        <v>0</v>
      </c>
    </row>
    <row r="1337" spans="1:20" x14ac:dyDescent="0.25">
      <c r="A1337" s="1" t="str">
        <f>SMS[[#This Row],[ID Asesor]]&amp;SMS[[#This Row],[Fecha Monitoreo]]</f>
        <v>303545906</v>
      </c>
      <c r="B1337" s="2">
        <v>45906</v>
      </c>
      <c r="C1337" s="1" t="s">
        <v>59</v>
      </c>
      <c r="D1337" s="1">
        <v>3035</v>
      </c>
      <c r="E1337" s="2">
        <v>45906</v>
      </c>
      <c r="F1337" s="3">
        <v>0.37708333333333333</v>
      </c>
      <c r="G1337" s="1" t="s">
        <v>80</v>
      </c>
      <c r="H1337" s="1" t="s">
        <v>52</v>
      </c>
      <c r="I1337" s="1" t="s">
        <v>46</v>
      </c>
      <c r="J1337" s="1" t="s">
        <v>46</v>
      </c>
      <c r="K1337" s="1" t="s">
        <v>46</v>
      </c>
      <c r="L1337" s="1" t="s">
        <v>46</v>
      </c>
      <c r="M1337" s="1" t="s">
        <v>46</v>
      </c>
      <c r="N1337" s="1" t="s">
        <v>46</v>
      </c>
      <c r="O1337" s="1" t="s">
        <v>46</v>
      </c>
      <c r="P1337" s="1" t="s">
        <v>46</v>
      </c>
      <c r="Q1337" s="11" t="str">
        <f>IF(OR(SMS[[#This Row],[El mensaje es asertivo, sin maltrato]]="No Cumple",SMS[[#This Row],[No brinda información sensible o falsa que afecte al cliente o la aplicación]]="No Cumple"),"No Cumple","Cumple")</f>
        <v>Cumple</v>
      </c>
      <c r="R1337" s="1" t="s">
        <v>75</v>
      </c>
      <c r="S1337" s="4">
        <v>1</v>
      </c>
      <c r="T1337" s="9">
        <f>IF(SMS[[#This Row],[Legal]]="No Cumple",0,SMS[[#This Row],[Nota]])</f>
        <v>1</v>
      </c>
    </row>
    <row r="1338" spans="1:20" x14ac:dyDescent="0.25">
      <c r="A1338" s="1" t="str">
        <f>SMS[[#This Row],[ID Asesor]]&amp;SMS[[#This Row],[Fecha Monitoreo]]</f>
        <v>387045906</v>
      </c>
      <c r="B1338" s="2">
        <v>45906</v>
      </c>
      <c r="C1338" s="1" t="s">
        <v>59</v>
      </c>
      <c r="D1338" s="1">
        <v>3870</v>
      </c>
      <c r="E1338" s="2">
        <v>45906</v>
      </c>
      <c r="F1338" s="3">
        <v>0.4513888888888889</v>
      </c>
      <c r="G1338" s="1" t="s">
        <v>80</v>
      </c>
      <c r="H1338" s="1" t="s">
        <v>52</v>
      </c>
      <c r="I1338" s="1" t="s">
        <v>46</v>
      </c>
      <c r="J1338" s="1" t="s">
        <v>46</v>
      </c>
      <c r="K1338" s="1" t="s">
        <v>46</v>
      </c>
      <c r="L1338" s="1" t="s">
        <v>46</v>
      </c>
      <c r="M1338" s="1" t="s">
        <v>46</v>
      </c>
      <c r="N1338" s="1" t="s">
        <v>46</v>
      </c>
      <c r="O1338" s="1" t="s">
        <v>46</v>
      </c>
      <c r="P1338" s="1" t="s">
        <v>46</v>
      </c>
      <c r="Q1338" s="11" t="str">
        <f>IF(OR(SMS[[#This Row],[El mensaje es asertivo, sin maltrato]]="No Cumple",SMS[[#This Row],[No brinda información sensible o falsa que afecte al cliente o la aplicación]]="No Cumple"),"No Cumple","Cumple")</f>
        <v>Cumple</v>
      </c>
      <c r="R1338" s="1" t="s">
        <v>75</v>
      </c>
      <c r="S1338" s="4">
        <v>1</v>
      </c>
      <c r="T1338" s="9">
        <f>IF(SMS[[#This Row],[Legal]]="No Cumple",0,SMS[[#This Row],[Nota]])</f>
        <v>1</v>
      </c>
    </row>
    <row r="1339" spans="1:20" x14ac:dyDescent="0.25">
      <c r="A1339" s="1" t="str">
        <f>SMS[[#This Row],[ID Asesor]]&amp;SMS[[#This Row],[Fecha Monitoreo]]</f>
        <v>410145906</v>
      </c>
      <c r="B1339" s="2">
        <v>45906</v>
      </c>
      <c r="C1339" s="1" t="s">
        <v>50</v>
      </c>
      <c r="D1339" s="1">
        <v>4101</v>
      </c>
      <c r="E1339" s="2">
        <v>45906</v>
      </c>
      <c r="F1339" s="3">
        <v>0</v>
      </c>
      <c r="G1339" s="1" t="s">
        <v>51</v>
      </c>
      <c r="H1339" s="1" t="s">
        <v>52</v>
      </c>
      <c r="I1339" s="1" t="s">
        <v>47</v>
      </c>
      <c r="J1339" s="1" t="s">
        <v>47</v>
      </c>
      <c r="K1339" s="1" t="s">
        <v>47</v>
      </c>
      <c r="L1339" s="1" t="s">
        <v>47</v>
      </c>
      <c r="M1339" s="1" t="s">
        <v>54</v>
      </c>
      <c r="N1339" s="1" t="s">
        <v>47</v>
      </c>
      <c r="O1339" s="1" t="s">
        <v>46</v>
      </c>
      <c r="P1339" s="1" t="s">
        <v>46</v>
      </c>
      <c r="Q1339" s="11" t="str">
        <f>IF(OR(SMS[[#This Row],[El mensaje es asertivo, sin maltrato]]="No Cumple",SMS[[#This Row],[No brinda información sensible o falsa que afecte al cliente o la aplicación]]="No Cumple"),"No Cumple","Cumple")</f>
        <v>Cumple</v>
      </c>
      <c r="R1339" s="1" t="s">
        <v>3131</v>
      </c>
      <c r="S1339" s="4">
        <v>0</v>
      </c>
      <c r="T1339" s="9">
        <f>IF(SMS[[#This Row],[Legal]]="No Cumple",0,SMS[[#This Row],[Nota]])</f>
        <v>0</v>
      </c>
    </row>
    <row r="1340" spans="1:20" x14ac:dyDescent="0.25">
      <c r="A1340" s="1" t="str">
        <f>SMS[[#This Row],[ID Asesor]]&amp;SMS[[#This Row],[Fecha Monitoreo]]</f>
        <v>308545908</v>
      </c>
      <c r="B1340" s="2">
        <v>45908</v>
      </c>
      <c r="C1340" s="1" t="s">
        <v>50</v>
      </c>
      <c r="D1340" s="1">
        <v>3085</v>
      </c>
      <c r="E1340" s="2">
        <v>45908</v>
      </c>
      <c r="F1340" s="3">
        <v>0.41666666666666669</v>
      </c>
      <c r="G1340" s="1" t="s">
        <v>43</v>
      </c>
      <c r="H1340" s="1" t="s">
        <v>52</v>
      </c>
      <c r="I1340" s="1" t="s">
        <v>46</v>
      </c>
      <c r="J1340" s="1" t="s">
        <v>46</v>
      </c>
      <c r="K1340" s="1" t="s">
        <v>46</v>
      </c>
      <c r="L1340" s="1" t="s">
        <v>46</v>
      </c>
      <c r="M1340" s="1" t="s">
        <v>46</v>
      </c>
      <c r="N1340" s="1" t="s">
        <v>46</v>
      </c>
      <c r="O1340" s="1" t="s">
        <v>46</v>
      </c>
      <c r="P1340" s="1" t="s">
        <v>46</v>
      </c>
      <c r="Q1340" s="11" t="str">
        <f>IF(OR(SMS[[#This Row],[El mensaje es asertivo, sin maltrato]]="No Cumple",SMS[[#This Row],[No brinda información sensible o falsa que afecte al cliente o la aplicación]]="No Cumple"),"No Cumple","Cumple")</f>
        <v>Cumple</v>
      </c>
      <c r="R1340" s="1" t="s">
        <v>3132</v>
      </c>
      <c r="S1340" s="4">
        <v>1</v>
      </c>
      <c r="T1340" s="9">
        <f>IF(SMS[[#This Row],[Legal]]="No Cumple",0,SMS[[#This Row],[Nota]])</f>
        <v>1</v>
      </c>
    </row>
    <row r="1341" spans="1:20" x14ac:dyDescent="0.25">
      <c r="A1341" s="1" t="str">
        <f>SMS[[#This Row],[ID Asesor]]&amp;SMS[[#This Row],[Fecha Monitoreo]]</f>
        <v>254045908</v>
      </c>
      <c r="B1341" s="2">
        <v>45908</v>
      </c>
      <c r="C1341" s="1" t="s">
        <v>50</v>
      </c>
      <c r="D1341" s="1">
        <v>2540</v>
      </c>
      <c r="E1341" s="2">
        <v>45908</v>
      </c>
      <c r="F1341" s="3">
        <v>0.46875</v>
      </c>
      <c r="G1341" s="1" t="s">
        <v>43</v>
      </c>
      <c r="H1341" s="1" t="s">
        <v>52</v>
      </c>
      <c r="I1341" s="1" t="s">
        <v>46</v>
      </c>
      <c r="J1341" s="1" t="s">
        <v>46</v>
      </c>
      <c r="K1341" s="1" t="s">
        <v>46</v>
      </c>
      <c r="L1341" s="1" t="s">
        <v>46</v>
      </c>
      <c r="M1341" s="1" t="s">
        <v>46</v>
      </c>
      <c r="N1341" s="1" t="s">
        <v>46</v>
      </c>
      <c r="O1341" s="1" t="s">
        <v>46</v>
      </c>
      <c r="P1341" s="1" t="s">
        <v>46</v>
      </c>
      <c r="Q1341" s="11" t="str">
        <f>IF(OR(SMS[[#This Row],[El mensaje es asertivo, sin maltrato]]="No Cumple",SMS[[#This Row],[No brinda información sensible o falsa que afecte al cliente o la aplicación]]="No Cumple"),"No Cumple","Cumple")</f>
        <v>Cumple</v>
      </c>
      <c r="R1341" s="1" t="s">
        <v>3133</v>
      </c>
      <c r="S1341" s="4">
        <v>1</v>
      </c>
      <c r="T1341" s="9">
        <f>IF(SMS[[#This Row],[Legal]]="No Cumple",0,SMS[[#This Row],[Nota]])</f>
        <v>1</v>
      </c>
    </row>
    <row r="1342" spans="1:20" x14ac:dyDescent="0.25">
      <c r="A1342" s="1" t="str">
        <f>SMS[[#This Row],[ID Asesor]]&amp;SMS[[#This Row],[Fecha Monitoreo]]</f>
        <v>405445908</v>
      </c>
      <c r="B1342" s="2">
        <v>45908</v>
      </c>
      <c r="C1342" s="1" t="s">
        <v>42</v>
      </c>
      <c r="D1342" s="1">
        <v>4054</v>
      </c>
      <c r="E1342" s="2">
        <v>45908</v>
      </c>
      <c r="F1342" s="3">
        <v>0.53125</v>
      </c>
      <c r="G1342" s="1" t="s">
        <v>51</v>
      </c>
      <c r="H1342" s="1" t="s">
        <v>52</v>
      </c>
      <c r="I1342" s="1" t="s">
        <v>46</v>
      </c>
      <c r="J1342" s="1" t="s">
        <v>46</v>
      </c>
      <c r="K1342" s="1" t="s">
        <v>46</v>
      </c>
      <c r="L1342" s="1" t="s">
        <v>47</v>
      </c>
      <c r="M1342" s="1" t="s">
        <v>46</v>
      </c>
      <c r="N1342" s="1" t="s">
        <v>46</v>
      </c>
      <c r="O1342" s="1" t="s">
        <v>46</v>
      </c>
      <c r="P1342" s="1" t="s">
        <v>46</v>
      </c>
      <c r="Q1342" s="11" t="str">
        <f>IF(OR(SMS[[#This Row],[El mensaje es asertivo, sin maltrato]]="No Cumple",SMS[[#This Row],[No brinda información sensible o falsa que afecte al cliente o la aplicación]]="No Cumple"),"No Cumple","Cumple")</f>
        <v>Cumple</v>
      </c>
      <c r="R1342" s="1" t="s">
        <v>2455</v>
      </c>
      <c r="S1342" s="4">
        <v>0.8</v>
      </c>
      <c r="T1342" s="9">
        <f>IF(SMS[[#This Row],[Legal]]="No Cumple",0,SMS[[#This Row],[Nota]])</f>
        <v>0.8</v>
      </c>
    </row>
    <row r="1343" spans="1:20" x14ac:dyDescent="0.25">
      <c r="A1343" s="1" t="str">
        <f>SMS[[#This Row],[ID Asesor]]&amp;SMS[[#This Row],[Fecha Monitoreo]]</f>
        <v>214845908</v>
      </c>
      <c r="B1343" s="2">
        <v>45908</v>
      </c>
      <c r="C1343" s="1" t="s">
        <v>42</v>
      </c>
      <c r="D1343" s="1">
        <v>2148</v>
      </c>
      <c r="E1343" s="2">
        <v>45908</v>
      </c>
      <c r="F1343" s="3">
        <v>0.51458333333333328</v>
      </c>
      <c r="G1343" s="1" t="s">
        <v>60</v>
      </c>
      <c r="H1343" s="1" t="s">
        <v>52</v>
      </c>
      <c r="I1343" s="1" t="s">
        <v>46</v>
      </c>
      <c r="J1343" s="1" t="s">
        <v>46</v>
      </c>
      <c r="K1343" s="1" t="s">
        <v>46</v>
      </c>
      <c r="L1343" s="1" t="s">
        <v>46</v>
      </c>
      <c r="M1343" s="1" t="s">
        <v>46</v>
      </c>
      <c r="N1343" s="1" t="s">
        <v>46</v>
      </c>
      <c r="O1343" s="1" t="s">
        <v>46</v>
      </c>
      <c r="P1343" s="1" t="s">
        <v>46</v>
      </c>
      <c r="Q1343" s="11" t="str">
        <f>IF(OR(SMS[[#This Row],[El mensaje es asertivo, sin maltrato]]="No Cumple",SMS[[#This Row],[No brinda información sensible o falsa que afecte al cliente o la aplicación]]="No Cumple"),"No Cumple","Cumple")</f>
        <v>Cumple</v>
      </c>
      <c r="R1343" s="1" t="s">
        <v>102</v>
      </c>
      <c r="S1343" s="4">
        <v>1</v>
      </c>
      <c r="T1343" s="9">
        <f>IF(SMS[[#This Row],[Legal]]="No Cumple",0,SMS[[#This Row],[Nota]])</f>
        <v>1</v>
      </c>
    </row>
    <row r="1344" spans="1:20" x14ac:dyDescent="0.25">
      <c r="A1344" s="1" t="str">
        <f>SMS[[#This Row],[ID Asesor]]&amp;SMS[[#This Row],[Fecha Monitoreo]]</f>
        <v>412245908</v>
      </c>
      <c r="B1344" s="2">
        <v>45908</v>
      </c>
      <c r="C1344" s="1" t="s">
        <v>696</v>
      </c>
      <c r="D1344" s="1">
        <v>4122</v>
      </c>
      <c r="E1344" s="2">
        <v>45908</v>
      </c>
      <c r="F1344" s="3">
        <v>0.55972222222222223</v>
      </c>
      <c r="G1344" s="1" t="s">
        <v>80</v>
      </c>
      <c r="H1344" s="1" t="s">
        <v>52</v>
      </c>
      <c r="I1344" s="1" t="s">
        <v>46</v>
      </c>
      <c r="J1344" s="1" t="s">
        <v>46</v>
      </c>
      <c r="K1344" s="1" t="s">
        <v>46</v>
      </c>
      <c r="L1344" s="1" t="s">
        <v>46</v>
      </c>
      <c r="M1344" s="1" t="s">
        <v>46</v>
      </c>
      <c r="N1344" s="1" t="s">
        <v>46</v>
      </c>
      <c r="O1344" s="1" t="s">
        <v>46</v>
      </c>
      <c r="P1344" s="1" t="s">
        <v>46</v>
      </c>
      <c r="Q1344" s="11" t="str">
        <f>IF(OR(SMS[[#This Row],[El mensaje es asertivo, sin maltrato]]="No Cumple",SMS[[#This Row],[No brinda información sensible o falsa que afecte al cliente o la aplicación]]="No Cumple"),"No Cumple","Cumple")</f>
        <v>Cumple</v>
      </c>
      <c r="R1344" s="1" t="s">
        <v>699</v>
      </c>
      <c r="S1344" s="4">
        <v>1</v>
      </c>
      <c r="T1344" s="9">
        <f>IF(SMS[[#This Row],[Legal]]="No Cumple",0,SMS[[#This Row],[Nota]])</f>
        <v>1</v>
      </c>
    </row>
    <row r="1345" spans="1:20" x14ac:dyDescent="0.25">
      <c r="A1345" s="1" t="str">
        <f>SMS[[#This Row],[ID Asesor]]&amp;SMS[[#This Row],[Fecha Monitoreo]]</f>
        <v>402045908</v>
      </c>
      <c r="B1345" s="2">
        <v>45908</v>
      </c>
      <c r="C1345" s="1" t="s">
        <v>126</v>
      </c>
      <c r="D1345" s="1">
        <v>4020</v>
      </c>
      <c r="E1345" s="2">
        <v>45908</v>
      </c>
      <c r="F1345" s="3">
        <v>0.66874999999999996</v>
      </c>
      <c r="G1345" s="1" t="s">
        <v>51</v>
      </c>
      <c r="H1345" s="1" t="s">
        <v>52</v>
      </c>
      <c r="I1345" s="1" t="s">
        <v>46</v>
      </c>
      <c r="J1345" s="1" t="s">
        <v>46</v>
      </c>
      <c r="K1345" s="1" t="s">
        <v>46</v>
      </c>
      <c r="L1345" s="1" t="s">
        <v>46</v>
      </c>
      <c r="M1345" s="1" t="s">
        <v>46</v>
      </c>
      <c r="N1345" s="1" t="s">
        <v>46</v>
      </c>
      <c r="O1345" s="1" t="s">
        <v>46</v>
      </c>
      <c r="P1345" s="1" t="s">
        <v>46</v>
      </c>
      <c r="Q1345" s="11" t="str">
        <f>IF(OR(SMS[[#This Row],[El mensaje es asertivo, sin maltrato]]="No Cumple",SMS[[#This Row],[No brinda información sensible o falsa que afecte al cliente o la aplicación]]="No Cumple"),"No Cumple","Cumple")</f>
        <v>Cumple</v>
      </c>
      <c r="R1345" s="1" t="s">
        <v>131</v>
      </c>
      <c r="S1345" s="4">
        <v>1</v>
      </c>
      <c r="T1345" s="9">
        <f>IF(SMS[[#This Row],[Legal]]="No Cumple",0,SMS[[#This Row],[Nota]])</f>
        <v>1</v>
      </c>
    </row>
    <row r="1346" spans="1:20" x14ac:dyDescent="0.25">
      <c r="A1346" s="1" t="str">
        <f>SMS[[#This Row],[ID Asesor]]&amp;SMS[[#This Row],[Fecha Monitoreo]]</f>
        <v>412445908</v>
      </c>
      <c r="B1346" s="2">
        <v>45908</v>
      </c>
      <c r="C1346" s="1" t="s">
        <v>126</v>
      </c>
      <c r="D1346" s="1">
        <v>4124</v>
      </c>
      <c r="E1346" s="2">
        <v>45908</v>
      </c>
      <c r="F1346" s="3">
        <v>0.72152777777777777</v>
      </c>
      <c r="G1346" s="1" t="s">
        <v>80</v>
      </c>
      <c r="H1346" s="1" t="s">
        <v>52</v>
      </c>
      <c r="I1346" s="1" t="s">
        <v>46</v>
      </c>
      <c r="J1346" s="1" t="s">
        <v>46</v>
      </c>
      <c r="K1346" s="1" t="s">
        <v>46</v>
      </c>
      <c r="L1346" s="1" t="s">
        <v>46</v>
      </c>
      <c r="M1346" s="1" t="s">
        <v>46</v>
      </c>
      <c r="N1346" s="1" t="s">
        <v>46</v>
      </c>
      <c r="O1346" s="1" t="s">
        <v>46</v>
      </c>
      <c r="P1346" s="1" t="s">
        <v>46</v>
      </c>
      <c r="Q1346" s="11" t="str">
        <f>IF(OR(SMS[[#This Row],[El mensaje es asertivo, sin maltrato]]="No Cumple",SMS[[#This Row],[No brinda información sensible o falsa que afecte al cliente o la aplicación]]="No Cumple"),"No Cumple","Cumple")</f>
        <v>Cumple</v>
      </c>
      <c r="R1346" s="1" t="s">
        <v>131</v>
      </c>
      <c r="S1346" s="4">
        <v>1</v>
      </c>
      <c r="T1346" s="9">
        <f>IF(SMS[[#This Row],[Legal]]="No Cumple",0,SMS[[#This Row],[Nota]])</f>
        <v>1</v>
      </c>
    </row>
    <row r="1347" spans="1:20" x14ac:dyDescent="0.25">
      <c r="A1347" s="1" t="str">
        <f>SMS[[#This Row],[ID Asesor]]&amp;SMS[[#This Row],[Fecha Monitoreo]]</f>
        <v>383045908</v>
      </c>
      <c r="B1347" s="2">
        <v>45908</v>
      </c>
      <c r="C1347" s="1" t="s">
        <v>696</v>
      </c>
      <c r="D1347" s="1">
        <v>3830</v>
      </c>
      <c r="E1347" s="2">
        <v>45908</v>
      </c>
      <c r="F1347" s="3">
        <v>1.0416666666666666E-2</v>
      </c>
      <c r="G1347" s="1" t="s">
        <v>80</v>
      </c>
      <c r="H1347" s="1" t="s">
        <v>52</v>
      </c>
      <c r="I1347" s="1" t="s">
        <v>46</v>
      </c>
      <c r="J1347" s="1" t="s">
        <v>46</v>
      </c>
      <c r="K1347" s="1" t="s">
        <v>46</v>
      </c>
      <c r="L1347" s="1" t="s">
        <v>46</v>
      </c>
      <c r="M1347" s="1" t="s">
        <v>46</v>
      </c>
      <c r="N1347" s="1" t="s">
        <v>46</v>
      </c>
      <c r="O1347" s="1" t="s">
        <v>46</v>
      </c>
      <c r="P1347" s="1" t="s">
        <v>46</v>
      </c>
      <c r="Q1347" s="11" t="str">
        <f>IF(OR(SMS[[#This Row],[El mensaje es asertivo, sin maltrato]]="No Cumple",SMS[[#This Row],[No brinda información sensible o falsa que afecte al cliente o la aplicación]]="No Cumple"),"No Cumple","Cumple")</f>
        <v>Cumple</v>
      </c>
      <c r="R1347" s="1" t="s">
        <v>699</v>
      </c>
      <c r="S1347" s="4">
        <v>1</v>
      </c>
      <c r="T1347" s="9">
        <f>IF(SMS[[#This Row],[Legal]]="No Cumple",0,SMS[[#This Row],[Nota]])</f>
        <v>1</v>
      </c>
    </row>
    <row r="1348" spans="1:20" x14ac:dyDescent="0.25">
      <c r="A1348" s="1" t="str">
        <f>SMS[[#This Row],[ID Asesor]]&amp;SMS[[#This Row],[Fecha Monitoreo]]</f>
        <v>407745908</v>
      </c>
      <c r="B1348" s="2">
        <v>45908</v>
      </c>
      <c r="C1348" s="1" t="s">
        <v>126</v>
      </c>
      <c r="D1348" s="1">
        <v>4077</v>
      </c>
      <c r="E1348" s="2">
        <v>45908</v>
      </c>
      <c r="F1348" s="3">
        <v>0.7270833333333333</v>
      </c>
      <c r="G1348" s="1" t="s">
        <v>51</v>
      </c>
      <c r="H1348" s="1" t="s">
        <v>52</v>
      </c>
      <c r="I1348" s="1" t="s">
        <v>46</v>
      </c>
      <c r="J1348" s="1" t="s">
        <v>46</v>
      </c>
      <c r="K1348" s="1" t="s">
        <v>46</v>
      </c>
      <c r="L1348" s="1" t="s">
        <v>46</v>
      </c>
      <c r="M1348" s="1" t="s">
        <v>46</v>
      </c>
      <c r="N1348" s="1" t="s">
        <v>46</v>
      </c>
      <c r="O1348" s="1" t="s">
        <v>46</v>
      </c>
      <c r="P1348" s="1" t="s">
        <v>46</v>
      </c>
      <c r="Q1348" s="11" t="str">
        <f>IF(OR(SMS[[#This Row],[El mensaje es asertivo, sin maltrato]]="No Cumple",SMS[[#This Row],[No brinda información sensible o falsa que afecte al cliente o la aplicación]]="No Cumple"),"No Cumple","Cumple")</f>
        <v>Cumple</v>
      </c>
      <c r="R1348" s="1" t="s">
        <v>131</v>
      </c>
      <c r="S1348" s="4">
        <v>1</v>
      </c>
      <c r="T1348" s="9">
        <f>IF(SMS[[#This Row],[Legal]]="No Cumple",0,SMS[[#This Row],[Nota]])</f>
        <v>1</v>
      </c>
    </row>
    <row r="1349" spans="1:20" x14ac:dyDescent="0.25">
      <c r="A1349" s="1" t="str">
        <f>SMS[[#This Row],[ID Asesor]]&amp;SMS[[#This Row],[Fecha Monitoreo]]</f>
        <v>273445909</v>
      </c>
      <c r="B1349" s="2">
        <v>45909</v>
      </c>
      <c r="C1349" s="1" t="s">
        <v>50</v>
      </c>
      <c r="D1349" s="1">
        <v>2734</v>
      </c>
      <c r="E1349" s="2">
        <v>45909</v>
      </c>
      <c r="F1349" s="3">
        <v>0.35625000000000001</v>
      </c>
      <c r="G1349" s="1" t="s">
        <v>58</v>
      </c>
      <c r="H1349" s="1" t="s">
        <v>52</v>
      </c>
      <c r="I1349" s="1" t="s">
        <v>47</v>
      </c>
      <c r="J1349" s="1" t="s">
        <v>46</v>
      </c>
      <c r="K1349" s="1" t="s">
        <v>46</v>
      </c>
      <c r="L1349" s="1" t="s">
        <v>46</v>
      </c>
      <c r="M1349" s="1" t="s">
        <v>46</v>
      </c>
      <c r="N1349" s="1" t="s">
        <v>46</v>
      </c>
      <c r="O1349" s="1" t="s">
        <v>46</v>
      </c>
      <c r="P1349" s="1" t="s">
        <v>46</v>
      </c>
      <c r="Q1349" s="11" t="str">
        <f>IF(OR(SMS[[#This Row],[El mensaje es asertivo, sin maltrato]]="No Cumple",SMS[[#This Row],[No brinda información sensible o falsa que afecte al cliente o la aplicación]]="No Cumple"),"No Cumple","Cumple")</f>
        <v>Cumple</v>
      </c>
      <c r="R1349" s="1" t="s">
        <v>3191</v>
      </c>
      <c r="S1349" s="4">
        <v>0.85</v>
      </c>
      <c r="T1349" s="9">
        <f>IF(SMS[[#This Row],[Legal]]="No Cumple",0,SMS[[#This Row],[Nota]])</f>
        <v>0.85</v>
      </c>
    </row>
    <row r="1350" spans="1:20" x14ac:dyDescent="0.25">
      <c r="A1350" s="1" t="str">
        <f>SMS[[#This Row],[ID Asesor]]&amp;SMS[[#This Row],[Fecha Monitoreo]]</f>
        <v>405145909</v>
      </c>
      <c r="B1350" s="2">
        <v>45909</v>
      </c>
      <c r="C1350" s="1" t="s">
        <v>50</v>
      </c>
      <c r="D1350" s="1">
        <v>4051</v>
      </c>
      <c r="E1350" s="2">
        <v>45909</v>
      </c>
      <c r="F1350" s="3">
        <v>0.37222222222222223</v>
      </c>
      <c r="G1350" s="1" t="s">
        <v>58</v>
      </c>
      <c r="H1350" s="1" t="s">
        <v>52</v>
      </c>
      <c r="I1350" s="1" t="s">
        <v>47</v>
      </c>
      <c r="J1350" s="1" t="s">
        <v>46</v>
      </c>
      <c r="K1350" s="1" t="s">
        <v>46</v>
      </c>
      <c r="L1350" s="1" t="s">
        <v>46</v>
      </c>
      <c r="M1350" s="1" t="s">
        <v>46</v>
      </c>
      <c r="N1350" s="1" t="s">
        <v>46</v>
      </c>
      <c r="O1350" s="1" t="s">
        <v>46</v>
      </c>
      <c r="P1350" s="1" t="s">
        <v>46</v>
      </c>
      <c r="Q1350" s="11" t="str">
        <f>IF(OR(SMS[[#This Row],[El mensaje es asertivo, sin maltrato]]="No Cumple",SMS[[#This Row],[No brinda información sensible o falsa que afecte al cliente o la aplicación]]="No Cumple"),"No Cumple","Cumple")</f>
        <v>Cumple</v>
      </c>
      <c r="R1350" s="1" t="s">
        <v>3192</v>
      </c>
      <c r="S1350" s="4">
        <v>0.85</v>
      </c>
      <c r="T1350" s="9">
        <f>IF(SMS[[#This Row],[Legal]]="No Cumple",0,SMS[[#This Row],[Nota]])</f>
        <v>0.85</v>
      </c>
    </row>
    <row r="1351" spans="1:20" x14ac:dyDescent="0.25">
      <c r="A1351" s="1" t="str">
        <f>SMS[[#This Row],[ID Asesor]]&amp;SMS[[#This Row],[Fecha Monitoreo]]</f>
        <v>389645909</v>
      </c>
      <c r="B1351" s="2">
        <v>45909</v>
      </c>
      <c r="C1351" s="1" t="s">
        <v>42</v>
      </c>
      <c r="D1351" s="1">
        <v>3896</v>
      </c>
      <c r="E1351" s="2">
        <v>45909</v>
      </c>
      <c r="F1351" s="3">
        <v>0.45833333333333331</v>
      </c>
      <c r="G1351" s="1" t="s">
        <v>51</v>
      </c>
      <c r="H1351" s="1" t="s">
        <v>52</v>
      </c>
      <c r="I1351" s="1" t="s">
        <v>46</v>
      </c>
      <c r="J1351" s="1" t="s">
        <v>46</v>
      </c>
      <c r="K1351" s="1" t="s">
        <v>46</v>
      </c>
      <c r="L1351" s="1" t="s">
        <v>47</v>
      </c>
      <c r="M1351" s="1" t="s">
        <v>46</v>
      </c>
      <c r="N1351" s="1" t="s">
        <v>47</v>
      </c>
      <c r="O1351" s="1" t="s">
        <v>46</v>
      </c>
      <c r="P1351" s="1" t="s">
        <v>46</v>
      </c>
      <c r="Q1351" s="11" t="str">
        <f>IF(OR(SMS[[#This Row],[El mensaje es asertivo, sin maltrato]]="No Cumple",SMS[[#This Row],[No brinda información sensible o falsa que afecte al cliente o la aplicación]]="No Cumple"),"No Cumple","Cumple")</f>
        <v>Cumple</v>
      </c>
      <c r="R1351" s="1" t="s">
        <v>3193</v>
      </c>
      <c r="S1351" s="4">
        <v>0.65</v>
      </c>
      <c r="T1351" s="9">
        <f>IF(SMS[[#This Row],[Legal]]="No Cumple",0,SMS[[#This Row],[Nota]])</f>
        <v>0.65</v>
      </c>
    </row>
    <row r="1352" spans="1:20" x14ac:dyDescent="0.25">
      <c r="A1352" s="1" t="str">
        <f>SMS[[#This Row],[ID Asesor]]&amp;SMS[[#This Row],[Fecha Monitoreo]]</f>
        <v>304845909</v>
      </c>
      <c r="B1352" s="2">
        <v>45909</v>
      </c>
      <c r="C1352" s="1" t="s">
        <v>50</v>
      </c>
      <c r="D1352" s="1">
        <v>3048</v>
      </c>
      <c r="E1352" s="2">
        <v>45909</v>
      </c>
      <c r="F1352" s="3">
        <v>0.4465277777777778</v>
      </c>
      <c r="G1352" s="1" t="s">
        <v>43</v>
      </c>
      <c r="H1352" s="1" t="s">
        <v>52</v>
      </c>
      <c r="I1352" s="1" t="s">
        <v>46</v>
      </c>
      <c r="J1352" s="1" t="s">
        <v>46</v>
      </c>
      <c r="K1352" s="1" t="s">
        <v>46</v>
      </c>
      <c r="L1352" s="1" t="s">
        <v>46</v>
      </c>
      <c r="M1352" s="1" t="s">
        <v>46</v>
      </c>
      <c r="N1352" s="1" t="s">
        <v>46</v>
      </c>
      <c r="O1352" s="1" t="s">
        <v>46</v>
      </c>
      <c r="P1352" s="1" t="s">
        <v>46</v>
      </c>
      <c r="Q1352" s="11" t="str">
        <f>IF(OR(SMS[[#This Row],[El mensaje es asertivo, sin maltrato]]="No Cumple",SMS[[#This Row],[No brinda información sensible o falsa que afecte al cliente o la aplicación]]="No Cumple"),"No Cumple","Cumple")</f>
        <v>Cumple</v>
      </c>
      <c r="R1352" s="1" t="s">
        <v>3194</v>
      </c>
      <c r="S1352" s="4">
        <v>1</v>
      </c>
      <c r="T1352" s="9">
        <f>IF(SMS[[#This Row],[Legal]]="No Cumple",0,SMS[[#This Row],[Nota]])</f>
        <v>1</v>
      </c>
    </row>
    <row r="1353" spans="1:20" x14ac:dyDescent="0.25">
      <c r="A1353" s="1" t="str">
        <f>SMS[[#This Row],[ID Asesor]]&amp;SMS[[#This Row],[Fecha Monitoreo]]</f>
        <v>364545909</v>
      </c>
      <c r="B1353" s="2">
        <v>45909</v>
      </c>
      <c r="C1353" s="1" t="s">
        <v>42</v>
      </c>
      <c r="D1353" s="1">
        <v>3645</v>
      </c>
      <c r="E1353" s="2">
        <v>45909</v>
      </c>
      <c r="F1353" s="3">
        <v>0.48749999999999999</v>
      </c>
      <c r="G1353" s="1" t="s">
        <v>51</v>
      </c>
      <c r="H1353" s="1" t="s">
        <v>52</v>
      </c>
      <c r="I1353" s="1" t="s">
        <v>46</v>
      </c>
      <c r="J1353" s="1" t="s">
        <v>46</v>
      </c>
      <c r="K1353" s="1" t="s">
        <v>46</v>
      </c>
      <c r="L1353" s="1" t="s">
        <v>47</v>
      </c>
      <c r="M1353" s="1" t="s">
        <v>46</v>
      </c>
      <c r="N1353" s="1" t="s">
        <v>46</v>
      </c>
      <c r="O1353" s="1" t="s">
        <v>46</v>
      </c>
      <c r="P1353" s="1" t="s">
        <v>46</v>
      </c>
      <c r="Q1353" s="11" t="str">
        <f>IF(OR(SMS[[#This Row],[El mensaje es asertivo, sin maltrato]]="No Cumple",SMS[[#This Row],[No brinda información sensible o falsa que afecte al cliente o la aplicación]]="No Cumple"),"No Cumple","Cumple")</f>
        <v>Cumple</v>
      </c>
      <c r="R1353" s="1" t="s">
        <v>2455</v>
      </c>
      <c r="S1353" s="4">
        <v>0.8</v>
      </c>
      <c r="T1353" s="9">
        <f>IF(SMS[[#This Row],[Legal]]="No Cumple",0,SMS[[#This Row],[Nota]])</f>
        <v>0.8</v>
      </c>
    </row>
    <row r="1354" spans="1:20" x14ac:dyDescent="0.25">
      <c r="A1354" s="1" t="str">
        <f>SMS[[#This Row],[ID Asesor]]&amp;SMS[[#This Row],[Fecha Monitoreo]]</f>
        <v>402245909</v>
      </c>
      <c r="B1354" s="2">
        <v>45909</v>
      </c>
      <c r="C1354" s="1" t="s">
        <v>696</v>
      </c>
      <c r="D1354" s="1">
        <v>4022</v>
      </c>
      <c r="E1354" s="2">
        <v>45909</v>
      </c>
      <c r="F1354" s="3">
        <v>1.3194444444444444E-2</v>
      </c>
      <c r="G1354" s="1" t="s">
        <v>80</v>
      </c>
      <c r="H1354" s="1" t="s">
        <v>52</v>
      </c>
      <c r="I1354" s="1" t="s">
        <v>46</v>
      </c>
      <c r="J1354" s="1" t="s">
        <v>47</v>
      </c>
      <c r="K1354" s="1" t="s">
        <v>46</v>
      </c>
      <c r="L1354" s="1" t="s">
        <v>46</v>
      </c>
      <c r="M1354" s="1" t="s">
        <v>46</v>
      </c>
      <c r="N1354" s="1" t="s">
        <v>46</v>
      </c>
      <c r="O1354" s="1" t="s">
        <v>46</v>
      </c>
      <c r="P1354" s="1" t="s">
        <v>46</v>
      </c>
      <c r="Q1354" s="11" t="str">
        <f>IF(OR(SMS[[#This Row],[El mensaje es asertivo, sin maltrato]]="No Cumple",SMS[[#This Row],[No brinda información sensible o falsa que afecte al cliente o la aplicación]]="No Cumple"),"No Cumple","Cumple")</f>
        <v>Cumple</v>
      </c>
      <c r="R1354" s="1" t="s">
        <v>3195</v>
      </c>
      <c r="S1354" s="4">
        <v>0.8</v>
      </c>
      <c r="T1354" s="9">
        <f>IF(SMS[[#This Row],[Legal]]="No Cumple",0,SMS[[#This Row],[Nota]])</f>
        <v>0.8</v>
      </c>
    </row>
    <row r="1355" spans="1:20" x14ac:dyDescent="0.25">
      <c r="A1355" s="1" t="str">
        <f>SMS[[#This Row],[ID Asesor]]&amp;SMS[[#This Row],[Fecha Monitoreo]]</f>
        <v>383145909</v>
      </c>
      <c r="B1355" s="2">
        <v>45909</v>
      </c>
      <c r="C1355" s="1" t="s">
        <v>696</v>
      </c>
      <c r="D1355" s="1">
        <v>3831</v>
      </c>
      <c r="E1355" s="2">
        <v>45909</v>
      </c>
      <c r="F1355" s="3">
        <v>0.56111111111111112</v>
      </c>
      <c r="G1355" s="1" t="s">
        <v>80</v>
      </c>
      <c r="H1355" s="1" t="s">
        <v>52</v>
      </c>
      <c r="I1355" s="1" t="s">
        <v>46</v>
      </c>
      <c r="J1355" s="1" t="s">
        <v>46</v>
      </c>
      <c r="K1355" s="1" t="s">
        <v>46</v>
      </c>
      <c r="L1355" s="1" t="s">
        <v>46</v>
      </c>
      <c r="M1355" s="1" t="s">
        <v>46</v>
      </c>
      <c r="N1355" s="1" t="s">
        <v>46</v>
      </c>
      <c r="O1355" s="1" t="s">
        <v>46</v>
      </c>
      <c r="P1355" s="1" t="s">
        <v>46</v>
      </c>
      <c r="Q1355" s="11" t="str">
        <f>IF(OR(SMS[[#This Row],[El mensaje es asertivo, sin maltrato]]="No Cumple",SMS[[#This Row],[No brinda información sensible o falsa que afecte al cliente o la aplicación]]="No Cumple"),"No Cumple","Cumple")</f>
        <v>Cumple</v>
      </c>
      <c r="R1355" s="1" t="s">
        <v>699</v>
      </c>
      <c r="S1355" s="4">
        <v>1</v>
      </c>
      <c r="T1355" s="9">
        <f>IF(SMS[[#This Row],[Legal]]="No Cumple",0,SMS[[#This Row],[Nota]])</f>
        <v>1</v>
      </c>
    </row>
    <row r="1356" spans="1:20" x14ac:dyDescent="0.25">
      <c r="A1356" s="1" t="str">
        <f>SMS[[#This Row],[ID Asesor]]&amp;SMS[[#This Row],[Fecha Monitoreo]]</f>
        <v>382145909</v>
      </c>
      <c r="B1356" s="2">
        <v>45909</v>
      </c>
      <c r="C1356" s="1" t="s">
        <v>696</v>
      </c>
      <c r="D1356" s="1">
        <v>3821</v>
      </c>
      <c r="E1356" s="2">
        <v>45909</v>
      </c>
      <c r="F1356" s="3">
        <v>0.55486111111111114</v>
      </c>
      <c r="G1356" s="1" t="s">
        <v>58</v>
      </c>
      <c r="H1356" s="1" t="s">
        <v>52</v>
      </c>
      <c r="I1356" s="1" t="s">
        <v>46</v>
      </c>
      <c r="J1356" s="1" t="s">
        <v>47</v>
      </c>
      <c r="K1356" s="1" t="s">
        <v>47</v>
      </c>
      <c r="L1356" s="1" t="s">
        <v>47</v>
      </c>
      <c r="M1356" s="1" t="s">
        <v>46</v>
      </c>
      <c r="N1356" s="1" t="s">
        <v>46</v>
      </c>
      <c r="O1356" s="1" t="s">
        <v>46</v>
      </c>
      <c r="P1356" s="1" t="s">
        <v>47</v>
      </c>
      <c r="Q1356" s="11" t="str">
        <f>IF(OR(SMS[[#This Row],[El mensaje es asertivo, sin maltrato]]="No Cumple",SMS[[#This Row],[No brinda información sensible o falsa que afecte al cliente o la aplicación]]="No Cumple"),"No Cumple","Cumple")</f>
        <v>No Cumple</v>
      </c>
      <c r="R1356" s="1" t="s">
        <v>3196</v>
      </c>
      <c r="S1356" s="4">
        <v>0.4</v>
      </c>
      <c r="T1356" s="9">
        <f>IF(SMS[[#This Row],[Legal]]="No Cumple",0,SMS[[#This Row],[Nota]])</f>
        <v>0</v>
      </c>
    </row>
    <row r="1357" spans="1:20" x14ac:dyDescent="0.25">
      <c r="A1357" s="1" t="str">
        <f>SMS[[#This Row],[ID Asesor]]&amp;SMS[[#This Row],[Fecha Monitoreo]]</f>
        <v>408845909</v>
      </c>
      <c r="B1357" s="2">
        <v>45909</v>
      </c>
      <c r="C1357" s="1" t="s">
        <v>696</v>
      </c>
      <c r="D1357" s="1">
        <v>4088</v>
      </c>
      <c r="E1357" s="2">
        <v>45909</v>
      </c>
      <c r="F1357" s="3">
        <v>9.0277777777777769E-3</v>
      </c>
      <c r="G1357" s="1" t="s">
        <v>80</v>
      </c>
      <c r="H1357" s="1" t="s">
        <v>52</v>
      </c>
      <c r="I1357" s="1" t="s">
        <v>46</v>
      </c>
      <c r="J1357" s="1" t="s">
        <v>46</v>
      </c>
      <c r="K1357" s="1" t="s">
        <v>46</v>
      </c>
      <c r="L1357" s="1" t="s">
        <v>46</v>
      </c>
      <c r="M1357" s="1" t="s">
        <v>46</v>
      </c>
      <c r="N1357" s="1" t="s">
        <v>46</v>
      </c>
      <c r="O1357" s="1" t="s">
        <v>46</v>
      </c>
      <c r="P1357" s="1" t="s">
        <v>46</v>
      </c>
      <c r="Q1357" s="11" t="str">
        <f>IF(OR(SMS[[#This Row],[El mensaje es asertivo, sin maltrato]]="No Cumple",SMS[[#This Row],[No brinda información sensible o falsa que afecte al cliente o la aplicación]]="No Cumple"),"No Cumple","Cumple")</f>
        <v>Cumple</v>
      </c>
      <c r="R1357" s="1" t="s">
        <v>699</v>
      </c>
      <c r="S1357" s="4">
        <v>1</v>
      </c>
      <c r="T1357" s="9">
        <f>IF(SMS[[#This Row],[Legal]]="No Cumple",0,SMS[[#This Row],[Nota]])</f>
        <v>1</v>
      </c>
    </row>
    <row r="1358" spans="1:20" x14ac:dyDescent="0.25">
      <c r="A1358" s="1" t="str">
        <f>SMS[[#This Row],[ID Asesor]]&amp;SMS[[#This Row],[Fecha Monitoreo]]</f>
        <v>366745909</v>
      </c>
      <c r="B1358" s="2">
        <v>45909</v>
      </c>
      <c r="C1358" s="1" t="s">
        <v>42</v>
      </c>
      <c r="D1358" s="1">
        <v>3667</v>
      </c>
      <c r="E1358" s="2">
        <v>45909</v>
      </c>
      <c r="F1358" s="3">
        <v>0.47083333333333333</v>
      </c>
      <c r="G1358" s="1" t="s">
        <v>51</v>
      </c>
      <c r="H1358" s="1" t="s">
        <v>52</v>
      </c>
      <c r="I1358" s="1" t="s">
        <v>46</v>
      </c>
      <c r="J1358" s="1" t="s">
        <v>46</v>
      </c>
      <c r="K1358" s="1" t="s">
        <v>46</v>
      </c>
      <c r="L1358" s="1" t="s">
        <v>47</v>
      </c>
      <c r="M1358" s="1" t="s">
        <v>46</v>
      </c>
      <c r="N1358" s="1" t="s">
        <v>46</v>
      </c>
      <c r="O1358" s="1" t="s">
        <v>46</v>
      </c>
      <c r="P1358" s="1" t="s">
        <v>46</v>
      </c>
      <c r="Q1358" s="11" t="str">
        <f>IF(OR(SMS[[#This Row],[El mensaje es asertivo, sin maltrato]]="No Cumple",SMS[[#This Row],[No brinda información sensible o falsa que afecte al cliente o la aplicación]]="No Cumple"),"No Cumple","Cumple")</f>
        <v>Cumple</v>
      </c>
      <c r="R1358" s="1" t="s">
        <v>2455</v>
      </c>
      <c r="S1358" s="4">
        <v>0.8</v>
      </c>
      <c r="T1358" s="9">
        <f>IF(SMS[[#This Row],[Legal]]="No Cumple",0,SMS[[#This Row],[Nota]])</f>
        <v>0.8</v>
      </c>
    </row>
    <row r="1359" spans="1:20" x14ac:dyDescent="0.25">
      <c r="A1359" s="1" t="str">
        <f>SMS[[#This Row],[ID Asesor]]&amp;SMS[[#This Row],[Fecha Monitoreo]]</f>
        <v>404245909</v>
      </c>
      <c r="B1359" s="2">
        <v>45909</v>
      </c>
      <c r="C1359" s="1" t="s">
        <v>42</v>
      </c>
      <c r="D1359" s="1">
        <v>4042</v>
      </c>
      <c r="E1359" s="2">
        <v>45909</v>
      </c>
      <c r="F1359" s="3">
        <v>0.45902777777777776</v>
      </c>
      <c r="G1359" s="1" t="s">
        <v>60</v>
      </c>
      <c r="H1359" s="1" t="s">
        <v>52</v>
      </c>
      <c r="I1359" s="1" t="s">
        <v>46</v>
      </c>
      <c r="J1359" s="1" t="s">
        <v>46</v>
      </c>
      <c r="K1359" s="1" t="s">
        <v>46</v>
      </c>
      <c r="L1359" s="1" t="s">
        <v>46</v>
      </c>
      <c r="M1359" s="1" t="s">
        <v>46</v>
      </c>
      <c r="N1359" s="1" t="s">
        <v>46</v>
      </c>
      <c r="O1359" s="1" t="s">
        <v>46</v>
      </c>
      <c r="P1359" s="1" t="s">
        <v>46</v>
      </c>
      <c r="Q1359" s="11" t="str">
        <f>IF(OR(SMS[[#This Row],[El mensaje es asertivo, sin maltrato]]="No Cumple",SMS[[#This Row],[No brinda información sensible o falsa que afecte al cliente o la aplicación]]="No Cumple"),"No Cumple","Cumple")</f>
        <v>Cumple</v>
      </c>
      <c r="R1359" s="1" t="s">
        <v>3197</v>
      </c>
      <c r="S1359" s="4">
        <v>1</v>
      </c>
      <c r="T1359" s="9">
        <f>IF(SMS[[#This Row],[Legal]]="No Cumple",0,SMS[[#This Row],[Nota]])</f>
        <v>1</v>
      </c>
    </row>
    <row r="1360" spans="1:20" x14ac:dyDescent="0.25">
      <c r="A1360" s="1" t="str">
        <f>SMS[[#This Row],[ID Asesor]]&amp;SMS[[#This Row],[Fecha Monitoreo]]</f>
        <v>409045909</v>
      </c>
      <c r="B1360" s="2">
        <v>45909</v>
      </c>
      <c r="C1360" s="1" t="s">
        <v>126</v>
      </c>
      <c r="D1360" s="1">
        <v>4090</v>
      </c>
      <c r="E1360" s="2">
        <v>45909</v>
      </c>
      <c r="F1360" s="3">
        <v>0.53402777777777777</v>
      </c>
      <c r="G1360" s="1" t="s">
        <v>51</v>
      </c>
      <c r="H1360" s="1" t="s">
        <v>52</v>
      </c>
      <c r="I1360" s="1" t="s">
        <v>46</v>
      </c>
      <c r="J1360" s="1" t="s">
        <v>46</v>
      </c>
      <c r="K1360" s="1" t="s">
        <v>46</v>
      </c>
      <c r="L1360" s="1" t="s">
        <v>46</v>
      </c>
      <c r="M1360" s="1" t="s">
        <v>46</v>
      </c>
      <c r="N1360" s="1" t="s">
        <v>46</v>
      </c>
      <c r="O1360" s="1" t="s">
        <v>46</v>
      </c>
      <c r="P1360" s="1" t="s">
        <v>46</v>
      </c>
      <c r="Q1360" s="11" t="str">
        <f>IF(OR(SMS[[#This Row],[El mensaje es asertivo, sin maltrato]]="No Cumple",SMS[[#This Row],[No brinda información sensible o falsa que afecte al cliente o la aplicación]]="No Cumple"),"No Cumple","Cumple")</f>
        <v>Cumple</v>
      </c>
      <c r="R1360" s="1" t="s">
        <v>131</v>
      </c>
      <c r="S1360" s="4">
        <v>1</v>
      </c>
      <c r="T1360" s="9">
        <f>IF(SMS[[#This Row],[Legal]]="No Cumple",0,SMS[[#This Row],[Nota]])</f>
        <v>1</v>
      </c>
    </row>
    <row r="1361" spans="1:20" x14ac:dyDescent="0.25">
      <c r="A1361" s="1" t="str">
        <f>SMS[[#This Row],[ID Asesor]]&amp;SMS[[#This Row],[Fecha Monitoreo]]</f>
        <v>388145909</v>
      </c>
      <c r="B1361" s="2">
        <v>45909</v>
      </c>
      <c r="C1361" s="1" t="s">
        <v>126</v>
      </c>
      <c r="D1361" s="1">
        <v>3881</v>
      </c>
      <c r="E1361" s="2">
        <v>45909</v>
      </c>
      <c r="F1361" s="3">
        <v>0.53541666666666665</v>
      </c>
      <c r="G1361" s="1" t="s">
        <v>51</v>
      </c>
      <c r="H1361" s="1" t="s">
        <v>52</v>
      </c>
      <c r="I1361" s="1" t="s">
        <v>46</v>
      </c>
      <c r="J1361" s="1" t="s">
        <v>46</v>
      </c>
      <c r="K1361" s="1" t="s">
        <v>46</v>
      </c>
      <c r="L1361" s="1" t="s">
        <v>46</v>
      </c>
      <c r="M1361" s="1" t="s">
        <v>46</v>
      </c>
      <c r="N1361" s="1" t="s">
        <v>46</v>
      </c>
      <c r="O1361" s="1" t="s">
        <v>46</v>
      </c>
      <c r="P1361" s="1" t="s">
        <v>46</v>
      </c>
      <c r="Q1361" s="11" t="str">
        <f>IF(OR(SMS[[#This Row],[El mensaje es asertivo, sin maltrato]]="No Cumple",SMS[[#This Row],[No brinda información sensible o falsa que afecte al cliente o la aplicación]]="No Cumple"),"No Cumple","Cumple")</f>
        <v>Cumple</v>
      </c>
      <c r="R1361" s="1" t="s">
        <v>131</v>
      </c>
      <c r="S1361" s="4">
        <v>1</v>
      </c>
      <c r="T1361" s="9">
        <f>IF(SMS[[#This Row],[Legal]]="No Cumple",0,SMS[[#This Row],[Nota]])</f>
        <v>1</v>
      </c>
    </row>
    <row r="1362" spans="1:20" x14ac:dyDescent="0.25">
      <c r="A1362" s="1" t="str">
        <f>SMS[[#This Row],[ID Asesor]]&amp;SMS[[#This Row],[Fecha Monitoreo]]</f>
        <v>362345909</v>
      </c>
      <c r="B1362" s="2">
        <v>45909</v>
      </c>
      <c r="C1362" s="1" t="s">
        <v>126</v>
      </c>
      <c r="D1362" s="1">
        <v>3623</v>
      </c>
      <c r="E1362" s="2">
        <v>45909</v>
      </c>
      <c r="F1362" s="3">
        <v>0.62013888888888891</v>
      </c>
      <c r="G1362" s="1" t="s">
        <v>58</v>
      </c>
      <c r="H1362" s="1" t="s">
        <v>52</v>
      </c>
      <c r="I1362" s="1" t="s">
        <v>46</v>
      </c>
      <c r="J1362" s="1" t="s">
        <v>46</v>
      </c>
      <c r="K1362" s="1" t="s">
        <v>46</v>
      </c>
      <c r="L1362" s="1" t="s">
        <v>46</v>
      </c>
      <c r="M1362" s="1" t="s">
        <v>46</v>
      </c>
      <c r="N1362" s="1" t="s">
        <v>46</v>
      </c>
      <c r="O1362" s="1" t="s">
        <v>46</v>
      </c>
      <c r="P1362" s="1" t="s">
        <v>46</v>
      </c>
      <c r="Q1362" s="11" t="str">
        <f>IF(OR(SMS[[#This Row],[El mensaje es asertivo, sin maltrato]]="No Cumple",SMS[[#This Row],[No brinda información sensible o falsa que afecte al cliente o la aplicación]]="No Cumple"),"No Cumple","Cumple")</f>
        <v>Cumple</v>
      </c>
      <c r="R1362" s="1" t="s">
        <v>131</v>
      </c>
      <c r="S1362" s="4">
        <v>1</v>
      </c>
      <c r="T1362" s="9">
        <f>IF(SMS[[#This Row],[Legal]]="No Cumple",0,SMS[[#This Row],[Nota]])</f>
        <v>1</v>
      </c>
    </row>
    <row r="1363" spans="1:20" x14ac:dyDescent="0.25">
      <c r="A1363" s="1" t="str">
        <f>SMS[[#This Row],[ID Asesor]]&amp;SMS[[#This Row],[Fecha Monitoreo]]</f>
        <v>412145909</v>
      </c>
      <c r="B1363" s="2">
        <v>45909</v>
      </c>
      <c r="C1363" s="1" t="s">
        <v>126</v>
      </c>
      <c r="D1363" s="1">
        <v>4121</v>
      </c>
      <c r="E1363" s="2">
        <v>45909</v>
      </c>
      <c r="F1363" s="3">
        <v>0.4861111111111111</v>
      </c>
      <c r="G1363" s="1" t="s">
        <v>80</v>
      </c>
      <c r="H1363" s="1" t="s">
        <v>52</v>
      </c>
      <c r="I1363" s="1" t="s">
        <v>46</v>
      </c>
      <c r="J1363" s="1" t="s">
        <v>46</v>
      </c>
      <c r="K1363" s="1" t="s">
        <v>46</v>
      </c>
      <c r="L1363" s="1" t="s">
        <v>46</v>
      </c>
      <c r="M1363" s="1" t="s">
        <v>46</v>
      </c>
      <c r="N1363" s="1" t="s">
        <v>46</v>
      </c>
      <c r="O1363" s="1" t="s">
        <v>46</v>
      </c>
      <c r="P1363" s="1" t="s">
        <v>46</v>
      </c>
      <c r="Q1363" s="11" t="str">
        <f>IF(OR(SMS[[#This Row],[El mensaje es asertivo, sin maltrato]]="No Cumple",SMS[[#This Row],[No brinda información sensible o falsa que afecte al cliente o la aplicación]]="No Cumple"),"No Cumple","Cumple")</f>
        <v>Cumple</v>
      </c>
      <c r="R1363" s="1" t="s">
        <v>131</v>
      </c>
      <c r="S1363" s="4">
        <v>1</v>
      </c>
      <c r="T1363" s="9">
        <f>IF(SMS[[#This Row],[Legal]]="No Cumple",0,SMS[[#This Row],[Nota]])</f>
        <v>1</v>
      </c>
    </row>
    <row r="1364" spans="1:20" x14ac:dyDescent="0.25">
      <c r="A1364" s="1" t="str">
        <f>SMS[[#This Row],[ID Asesor]]&amp;SMS[[#This Row],[Fecha Monitoreo]]</f>
        <v>410045909</v>
      </c>
      <c r="B1364" s="2">
        <v>45909</v>
      </c>
      <c r="C1364" s="1" t="s">
        <v>50</v>
      </c>
      <c r="D1364" s="1">
        <v>4100</v>
      </c>
      <c r="E1364" s="2">
        <v>45909</v>
      </c>
      <c r="F1364" s="3">
        <v>0.47638888888888886</v>
      </c>
      <c r="G1364" s="1" t="s">
        <v>43</v>
      </c>
      <c r="H1364" s="1" t="s">
        <v>52</v>
      </c>
      <c r="I1364" s="1" t="s">
        <v>47</v>
      </c>
      <c r="J1364" s="1" t="s">
        <v>46</v>
      </c>
      <c r="K1364" s="1" t="s">
        <v>46</v>
      </c>
      <c r="L1364" s="1" t="s">
        <v>46</v>
      </c>
      <c r="M1364" s="1" t="s">
        <v>46</v>
      </c>
      <c r="N1364" s="1" t="s">
        <v>46</v>
      </c>
      <c r="O1364" s="1" t="s">
        <v>46</v>
      </c>
      <c r="P1364" s="1" t="s">
        <v>46</v>
      </c>
      <c r="Q1364" s="11" t="str">
        <f>IF(OR(SMS[[#This Row],[El mensaje es asertivo, sin maltrato]]="No Cumple",SMS[[#This Row],[No brinda información sensible o falsa que afecte al cliente o la aplicación]]="No Cumple"),"No Cumple","Cumple")</f>
        <v>Cumple</v>
      </c>
      <c r="R1364" s="1" t="s">
        <v>3198</v>
      </c>
      <c r="S1364" s="4">
        <v>0.85</v>
      </c>
      <c r="T1364" s="9">
        <f>IF(SMS[[#This Row],[Legal]]="No Cumple",0,SMS[[#This Row],[Nota]])</f>
        <v>0.85</v>
      </c>
    </row>
    <row r="1365" spans="1:20" x14ac:dyDescent="0.25">
      <c r="A1365" s="1" t="str">
        <f>SMS[[#This Row],[ID Asesor]]&amp;SMS[[#This Row],[Fecha Monitoreo]]</f>
        <v>312845910</v>
      </c>
      <c r="B1365" s="2">
        <v>45910</v>
      </c>
      <c r="C1365" s="1" t="s">
        <v>50</v>
      </c>
      <c r="D1365" s="1">
        <v>3128</v>
      </c>
      <c r="E1365" s="2">
        <v>45910</v>
      </c>
      <c r="F1365" s="3">
        <v>0.42916666666666664</v>
      </c>
      <c r="G1365" s="1" t="s">
        <v>60</v>
      </c>
      <c r="H1365" s="1" t="s">
        <v>52</v>
      </c>
      <c r="I1365" s="1" t="s">
        <v>47</v>
      </c>
      <c r="J1365" s="1" t="s">
        <v>46</v>
      </c>
      <c r="K1365" s="1" t="s">
        <v>46</v>
      </c>
      <c r="L1365" s="1" t="s">
        <v>46</v>
      </c>
      <c r="M1365" s="1" t="s">
        <v>46</v>
      </c>
      <c r="N1365" s="1" t="s">
        <v>46</v>
      </c>
      <c r="O1365" s="1" t="s">
        <v>46</v>
      </c>
      <c r="P1365" s="1" t="s">
        <v>46</v>
      </c>
      <c r="Q1365" s="11" t="str">
        <f>IF(OR(SMS[[#This Row],[El mensaje es asertivo, sin maltrato]]="No Cumple",SMS[[#This Row],[No brinda información sensible o falsa que afecte al cliente o la aplicación]]="No Cumple"),"No Cumple","Cumple")</f>
        <v>Cumple</v>
      </c>
      <c r="R1365" s="1" t="s">
        <v>3199</v>
      </c>
      <c r="S1365" s="4">
        <v>0.85</v>
      </c>
      <c r="T1365" s="9">
        <f>IF(SMS[[#This Row],[Legal]]="No Cumple",0,SMS[[#This Row],[Nota]])</f>
        <v>0.85</v>
      </c>
    </row>
    <row r="1366" spans="1:20" x14ac:dyDescent="0.25">
      <c r="A1366" s="1" t="str">
        <f>SMS[[#This Row],[ID Asesor]]&amp;SMS[[#This Row],[Fecha Monitoreo]]</f>
        <v>413745910</v>
      </c>
      <c r="B1366" s="2">
        <v>45910</v>
      </c>
      <c r="C1366" s="1" t="s">
        <v>42</v>
      </c>
      <c r="D1366" s="1">
        <v>4137</v>
      </c>
      <c r="E1366" s="2">
        <v>45910</v>
      </c>
      <c r="F1366" s="3">
        <v>0.44374999999999998</v>
      </c>
      <c r="G1366" s="1" t="s">
        <v>80</v>
      </c>
      <c r="H1366" s="1" t="s">
        <v>52</v>
      </c>
      <c r="I1366" s="1" t="s">
        <v>46</v>
      </c>
      <c r="J1366" s="1" t="s">
        <v>46</v>
      </c>
      <c r="K1366" s="1" t="s">
        <v>46</v>
      </c>
      <c r="L1366" s="1" t="s">
        <v>46</v>
      </c>
      <c r="M1366" s="1" t="s">
        <v>46</v>
      </c>
      <c r="N1366" s="1" t="s">
        <v>46</v>
      </c>
      <c r="O1366" s="1" t="s">
        <v>46</v>
      </c>
      <c r="P1366" s="1" t="s">
        <v>46</v>
      </c>
      <c r="Q1366" s="11" t="str">
        <f>IF(OR(SMS[[#This Row],[El mensaje es asertivo, sin maltrato]]="No Cumple",SMS[[#This Row],[No brinda información sensible o falsa que afecte al cliente o la aplicación]]="No Cumple"),"No Cumple","Cumple")</f>
        <v>Cumple</v>
      </c>
      <c r="R1366" s="1" t="s">
        <v>100</v>
      </c>
      <c r="S1366" s="4">
        <v>1</v>
      </c>
      <c r="T1366" s="9">
        <f>IF(SMS[[#This Row],[Legal]]="No Cumple",0,SMS[[#This Row],[Nota]])</f>
        <v>1</v>
      </c>
    </row>
    <row r="1367" spans="1:20" x14ac:dyDescent="0.25">
      <c r="A1367" s="1" t="str">
        <f>SMS[[#This Row],[ID Asesor]]&amp;SMS[[#This Row],[Fecha Monitoreo]]</f>
        <v>366945910</v>
      </c>
      <c r="B1367" s="2">
        <v>45910</v>
      </c>
      <c r="C1367" s="1" t="s">
        <v>50</v>
      </c>
      <c r="D1367" s="1">
        <v>3669</v>
      </c>
      <c r="E1367" s="2">
        <v>45910</v>
      </c>
      <c r="F1367" s="3">
        <v>0.46319444444444446</v>
      </c>
      <c r="G1367" s="1" t="s">
        <v>43</v>
      </c>
      <c r="H1367" s="1" t="s">
        <v>52</v>
      </c>
      <c r="I1367" s="1" t="s">
        <v>47</v>
      </c>
      <c r="J1367" s="1" t="s">
        <v>47</v>
      </c>
      <c r="K1367" s="1" t="s">
        <v>46</v>
      </c>
      <c r="L1367" s="1" t="s">
        <v>46</v>
      </c>
      <c r="M1367" s="1" t="s">
        <v>46</v>
      </c>
      <c r="N1367" s="1" t="s">
        <v>46</v>
      </c>
      <c r="O1367" s="1" t="s">
        <v>46</v>
      </c>
      <c r="P1367" s="1" t="s">
        <v>46</v>
      </c>
      <c r="Q1367" s="11" t="str">
        <f>IF(OR(SMS[[#This Row],[El mensaje es asertivo, sin maltrato]]="No Cumple",SMS[[#This Row],[No brinda información sensible o falsa que afecte al cliente o la aplicación]]="No Cumple"),"No Cumple","Cumple")</f>
        <v>Cumple</v>
      </c>
      <c r="R1367" s="1" t="s">
        <v>3200</v>
      </c>
      <c r="S1367" s="4">
        <v>0.65</v>
      </c>
      <c r="T1367" s="9">
        <f>IF(SMS[[#This Row],[Legal]]="No Cumple",0,SMS[[#This Row],[Nota]])</f>
        <v>0.65</v>
      </c>
    </row>
    <row r="1368" spans="1:20" x14ac:dyDescent="0.25">
      <c r="A1368" s="1" t="str">
        <f>SMS[[#This Row],[ID Asesor]]&amp;SMS[[#This Row],[Fecha Monitoreo]]</f>
        <v>359945910</v>
      </c>
      <c r="B1368" s="2">
        <v>45910</v>
      </c>
      <c r="C1368" s="1" t="s">
        <v>50</v>
      </c>
      <c r="D1368" s="1">
        <v>3599</v>
      </c>
      <c r="E1368" s="2">
        <v>45910</v>
      </c>
      <c r="F1368" s="3">
        <v>0.43819444444444444</v>
      </c>
      <c r="G1368" s="1" t="s">
        <v>43</v>
      </c>
      <c r="H1368" s="1" t="s">
        <v>52</v>
      </c>
      <c r="I1368" s="1" t="s">
        <v>46</v>
      </c>
      <c r="J1368" s="1" t="s">
        <v>46</v>
      </c>
      <c r="K1368" s="1" t="s">
        <v>46</v>
      </c>
      <c r="L1368" s="1" t="s">
        <v>46</v>
      </c>
      <c r="M1368" s="1" t="s">
        <v>46</v>
      </c>
      <c r="N1368" s="1" t="s">
        <v>46</v>
      </c>
      <c r="O1368" s="1" t="s">
        <v>46</v>
      </c>
      <c r="P1368" s="1" t="s">
        <v>46</v>
      </c>
      <c r="Q1368" s="11" t="str">
        <f>IF(OR(SMS[[#This Row],[El mensaje es asertivo, sin maltrato]]="No Cumple",SMS[[#This Row],[No brinda información sensible o falsa que afecte al cliente o la aplicación]]="No Cumple"),"No Cumple","Cumple")</f>
        <v>Cumple</v>
      </c>
      <c r="R1368" s="1" t="s">
        <v>3201</v>
      </c>
      <c r="S1368" s="4">
        <v>1</v>
      </c>
      <c r="T1368" s="9">
        <f>IF(SMS[[#This Row],[Legal]]="No Cumple",0,SMS[[#This Row],[Nota]])</f>
        <v>1</v>
      </c>
    </row>
    <row r="1369" spans="1:20" x14ac:dyDescent="0.25">
      <c r="A1369" s="1" t="str">
        <f>SMS[[#This Row],[ID Asesor]]&amp;SMS[[#This Row],[Fecha Monitoreo]]</f>
        <v>364645910</v>
      </c>
      <c r="B1369" s="2">
        <v>45910</v>
      </c>
      <c r="C1369" s="1" t="s">
        <v>50</v>
      </c>
      <c r="D1369" s="1">
        <v>3646</v>
      </c>
      <c r="E1369" s="2">
        <v>45910</v>
      </c>
      <c r="F1369" s="3">
        <v>0.41458333333333336</v>
      </c>
      <c r="G1369" s="1" t="s">
        <v>51</v>
      </c>
      <c r="H1369" s="1" t="s">
        <v>52</v>
      </c>
      <c r="I1369" s="1" t="s">
        <v>47</v>
      </c>
      <c r="J1369" s="1" t="s">
        <v>46</v>
      </c>
      <c r="K1369" s="1" t="s">
        <v>46</v>
      </c>
      <c r="L1369" s="1" t="s">
        <v>46</v>
      </c>
      <c r="M1369" s="1" t="s">
        <v>46</v>
      </c>
      <c r="N1369" s="1" t="s">
        <v>46</v>
      </c>
      <c r="O1369" s="1" t="s">
        <v>46</v>
      </c>
      <c r="P1369" s="1" t="s">
        <v>46</v>
      </c>
      <c r="Q1369" s="11" t="str">
        <f>IF(OR(SMS[[#This Row],[El mensaje es asertivo, sin maltrato]]="No Cumple",SMS[[#This Row],[No brinda información sensible o falsa que afecte al cliente o la aplicación]]="No Cumple"),"No Cumple","Cumple")</f>
        <v>Cumple</v>
      </c>
      <c r="R1369" s="1" t="s">
        <v>3202</v>
      </c>
      <c r="S1369" s="4">
        <v>0.85</v>
      </c>
      <c r="T1369" s="9">
        <f>IF(SMS[[#This Row],[Legal]]="No Cumple",0,SMS[[#This Row],[Nota]])</f>
        <v>0.85</v>
      </c>
    </row>
    <row r="1370" spans="1:20" x14ac:dyDescent="0.25">
      <c r="A1370" s="1" t="str">
        <f>SMS[[#This Row],[ID Asesor]]&amp;SMS[[#This Row],[Fecha Monitoreo]]</f>
        <v>398545910</v>
      </c>
      <c r="B1370" s="2">
        <v>45910</v>
      </c>
      <c r="C1370" s="1" t="s">
        <v>42</v>
      </c>
      <c r="D1370" s="1">
        <v>3985</v>
      </c>
      <c r="E1370" s="2">
        <v>45910</v>
      </c>
      <c r="F1370" s="3">
        <v>0.52500000000000002</v>
      </c>
      <c r="G1370" s="1" t="s">
        <v>51</v>
      </c>
      <c r="H1370" s="1" t="s">
        <v>52</v>
      </c>
      <c r="I1370" s="1" t="s">
        <v>46</v>
      </c>
      <c r="J1370" s="1" t="s">
        <v>46</v>
      </c>
      <c r="K1370" s="1" t="s">
        <v>46</v>
      </c>
      <c r="L1370" s="1" t="s">
        <v>46</v>
      </c>
      <c r="M1370" s="1" t="s">
        <v>46</v>
      </c>
      <c r="N1370" s="1" t="s">
        <v>47</v>
      </c>
      <c r="O1370" s="1" t="s">
        <v>46</v>
      </c>
      <c r="P1370" s="1" t="s">
        <v>46</v>
      </c>
      <c r="Q1370" s="11" t="str">
        <f>IF(OR(SMS[[#This Row],[El mensaje es asertivo, sin maltrato]]="No Cumple",SMS[[#This Row],[No brinda información sensible o falsa que afecte al cliente o la aplicación]]="No Cumple"),"No Cumple","Cumple")</f>
        <v>Cumple</v>
      </c>
      <c r="R1370" s="1" t="s">
        <v>3203</v>
      </c>
      <c r="S1370" s="4">
        <v>0.85</v>
      </c>
      <c r="T1370" s="9">
        <f>IF(SMS[[#This Row],[Legal]]="No Cumple",0,SMS[[#This Row],[Nota]])</f>
        <v>0.85</v>
      </c>
    </row>
    <row r="1371" spans="1:20" x14ac:dyDescent="0.25">
      <c r="A1371" s="1" t="str">
        <f>SMS[[#This Row],[ID Asesor]]&amp;SMS[[#This Row],[Fecha Monitoreo]]</f>
        <v>413845910</v>
      </c>
      <c r="B1371" s="2">
        <v>45910</v>
      </c>
      <c r="C1371" s="1" t="s">
        <v>42</v>
      </c>
      <c r="D1371" s="1">
        <v>4138</v>
      </c>
      <c r="E1371" s="2">
        <v>45910</v>
      </c>
      <c r="F1371" s="3">
        <v>0.12916666666666668</v>
      </c>
      <c r="G1371" s="1" t="s">
        <v>80</v>
      </c>
      <c r="H1371" s="1" t="s">
        <v>52</v>
      </c>
      <c r="I1371" s="1" t="s">
        <v>46</v>
      </c>
      <c r="J1371" s="1" t="s">
        <v>47</v>
      </c>
      <c r="K1371" s="1" t="s">
        <v>46</v>
      </c>
      <c r="L1371" s="1" t="s">
        <v>46</v>
      </c>
      <c r="M1371" s="1" t="s">
        <v>46</v>
      </c>
      <c r="N1371" s="1" t="s">
        <v>46</v>
      </c>
      <c r="O1371" s="1" t="s">
        <v>46</v>
      </c>
      <c r="P1371" s="1" t="s">
        <v>46</v>
      </c>
      <c r="Q1371" s="11" t="str">
        <f>IF(OR(SMS[[#This Row],[El mensaje es asertivo, sin maltrato]]="No Cumple",SMS[[#This Row],[No brinda información sensible o falsa que afecte al cliente o la aplicación]]="No Cumple"),"No Cumple","Cumple")</f>
        <v>Cumple</v>
      </c>
      <c r="R1371" s="1" t="s">
        <v>3204</v>
      </c>
      <c r="S1371" s="4">
        <v>0.8</v>
      </c>
      <c r="T1371" s="9">
        <f>IF(SMS[[#This Row],[Legal]]="No Cumple",0,SMS[[#This Row],[Nota]])</f>
        <v>0.8</v>
      </c>
    </row>
    <row r="1372" spans="1:20" x14ac:dyDescent="0.25">
      <c r="A1372" s="1" t="str">
        <f>SMS[[#This Row],[ID Asesor]]&amp;SMS[[#This Row],[Fecha Monitoreo]]</f>
        <v>407845910</v>
      </c>
      <c r="B1372" s="2">
        <v>45910</v>
      </c>
      <c r="C1372" s="1" t="s">
        <v>696</v>
      </c>
      <c r="D1372" s="1">
        <v>4078</v>
      </c>
      <c r="E1372" s="2">
        <v>45910</v>
      </c>
      <c r="F1372" s="3">
        <v>0.42291666666666666</v>
      </c>
      <c r="G1372" s="1" t="s">
        <v>51</v>
      </c>
      <c r="H1372" s="1" t="s">
        <v>52</v>
      </c>
      <c r="I1372" s="1" t="s">
        <v>47</v>
      </c>
      <c r="J1372" s="1" t="s">
        <v>46</v>
      </c>
      <c r="K1372" s="1" t="s">
        <v>46</v>
      </c>
      <c r="L1372" s="1" t="s">
        <v>46</v>
      </c>
      <c r="M1372" s="1" t="s">
        <v>46</v>
      </c>
      <c r="N1372" s="1" t="s">
        <v>46</v>
      </c>
      <c r="O1372" s="1" t="s">
        <v>46</v>
      </c>
      <c r="P1372" s="1" t="s">
        <v>46</v>
      </c>
      <c r="Q1372" s="11" t="str">
        <f>IF(OR(SMS[[#This Row],[El mensaje es asertivo, sin maltrato]]="No Cumple",SMS[[#This Row],[No brinda información sensible o falsa que afecte al cliente o la aplicación]]="No Cumple"),"No Cumple","Cumple")</f>
        <v>Cumple</v>
      </c>
      <c r="R1372" s="1" t="s">
        <v>3205</v>
      </c>
      <c r="S1372" s="4">
        <v>0.85</v>
      </c>
      <c r="T1372" s="9">
        <f>IF(SMS[[#This Row],[Legal]]="No Cumple",0,SMS[[#This Row],[Nota]])</f>
        <v>0.85</v>
      </c>
    </row>
    <row r="1373" spans="1:20" x14ac:dyDescent="0.25">
      <c r="A1373" s="1" t="str">
        <f>SMS[[#This Row],[ID Asesor]]&amp;SMS[[#This Row],[Fecha Monitoreo]]</f>
        <v>409245910</v>
      </c>
      <c r="B1373" s="2">
        <v>45910</v>
      </c>
      <c r="C1373" s="1" t="s">
        <v>696</v>
      </c>
      <c r="D1373" s="1">
        <v>4092</v>
      </c>
      <c r="E1373" s="2">
        <v>45910</v>
      </c>
      <c r="F1373" s="3">
        <v>0.69027777777777777</v>
      </c>
      <c r="G1373" s="1" t="s">
        <v>51</v>
      </c>
      <c r="H1373" s="1" t="s">
        <v>52</v>
      </c>
      <c r="I1373" s="1" t="s">
        <v>46</v>
      </c>
      <c r="J1373" s="1" t="s">
        <v>46</v>
      </c>
      <c r="K1373" s="1" t="s">
        <v>46</v>
      </c>
      <c r="L1373" s="1" t="s">
        <v>46</v>
      </c>
      <c r="M1373" s="1" t="s">
        <v>46</v>
      </c>
      <c r="N1373" s="1" t="s">
        <v>46</v>
      </c>
      <c r="O1373" s="1" t="s">
        <v>46</v>
      </c>
      <c r="P1373" s="1" t="s">
        <v>46</v>
      </c>
      <c r="Q1373" s="11" t="str">
        <f>IF(OR(SMS[[#This Row],[El mensaje es asertivo, sin maltrato]]="No Cumple",SMS[[#This Row],[No brinda información sensible o falsa que afecte al cliente o la aplicación]]="No Cumple"),"No Cumple","Cumple")</f>
        <v>Cumple</v>
      </c>
      <c r="R1373" s="1" t="s">
        <v>699</v>
      </c>
      <c r="S1373" s="4">
        <v>1</v>
      </c>
      <c r="T1373" s="9">
        <f>IF(SMS[[#This Row],[Legal]]="No Cumple",0,SMS[[#This Row],[Nota]])</f>
        <v>1</v>
      </c>
    </row>
    <row r="1374" spans="1:20" x14ac:dyDescent="0.25">
      <c r="A1374" s="1" t="str">
        <f>SMS[[#This Row],[ID Asesor]]&amp;SMS[[#This Row],[Fecha Monitoreo]]</f>
        <v>402345910</v>
      </c>
      <c r="B1374" s="2">
        <v>45910</v>
      </c>
      <c r="C1374" s="1" t="s">
        <v>696</v>
      </c>
      <c r="D1374" s="1">
        <v>4023</v>
      </c>
      <c r="E1374" s="2">
        <v>45910</v>
      </c>
      <c r="F1374" s="3">
        <v>0.68333333333333335</v>
      </c>
      <c r="G1374" s="1" t="s">
        <v>51</v>
      </c>
      <c r="H1374" s="1" t="s">
        <v>52</v>
      </c>
      <c r="I1374" s="1" t="s">
        <v>46</v>
      </c>
      <c r="J1374" s="1" t="s">
        <v>46</v>
      </c>
      <c r="K1374" s="1" t="s">
        <v>46</v>
      </c>
      <c r="L1374" s="1" t="s">
        <v>46</v>
      </c>
      <c r="M1374" s="1" t="s">
        <v>46</v>
      </c>
      <c r="N1374" s="1" t="s">
        <v>46</v>
      </c>
      <c r="O1374" s="1" t="s">
        <v>46</v>
      </c>
      <c r="P1374" s="1" t="s">
        <v>46</v>
      </c>
      <c r="Q1374" s="11" t="str">
        <f>IF(OR(SMS[[#This Row],[El mensaje es asertivo, sin maltrato]]="No Cumple",SMS[[#This Row],[No brinda información sensible o falsa que afecte al cliente o la aplicación]]="No Cumple"),"No Cumple","Cumple")</f>
        <v>Cumple</v>
      </c>
      <c r="R1374" s="1" t="s">
        <v>699</v>
      </c>
      <c r="S1374" s="4">
        <v>1</v>
      </c>
      <c r="T1374" s="9">
        <f>IF(SMS[[#This Row],[Legal]]="No Cumple",0,SMS[[#This Row],[Nota]])</f>
        <v>1</v>
      </c>
    </row>
    <row r="1375" spans="1:20" x14ac:dyDescent="0.25">
      <c r="A1375" s="1" t="str">
        <f>SMS[[#This Row],[ID Asesor]]&amp;SMS[[#This Row],[Fecha Monitoreo]]</f>
        <v>394045910</v>
      </c>
      <c r="B1375" s="2">
        <v>45910</v>
      </c>
      <c r="C1375" s="1" t="s">
        <v>126</v>
      </c>
      <c r="D1375" s="1">
        <v>3940</v>
      </c>
      <c r="E1375" s="2">
        <v>45910</v>
      </c>
      <c r="F1375" s="3">
        <v>0.62777777777777777</v>
      </c>
      <c r="G1375" s="1" t="s">
        <v>80</v>
      </c>
      <c r="H1375" s="1" t="s">
        <v>52</v>
      </c>
      <c r="I1375" s="1" t="s">
        <v>46</v>
      </c>
      <c r="J1375" s="1" t="s">
        <v>46</v>
      </c>
      <c r="K1375" s="1" t="s">
        <v>46</v>
      </c>
      <c r="L1375" s="1" t="s">
        <v>46</v>
      </c>
      <c r="M1375" s="1" t="s">
        <v>46</v>
      </c>
      <c r="N1375" s="1" t="s">
        <v>46</v>
      </c>
      <c r="O1375" s="1" t="s">
        <v>46</v>
      </c>
      <c r="P1375" s="1" t="s">
        <v>46</v>
      </c>
      <c r="Q1375" s="11" t="str">
        <f>IF(OR(SMS[[#This Row],[El mensaje es asertivo, sin maltrato]]="No Cumple",SMS[[#This Row],[No brinda información sensible o falsa que afecte al cliente o la aplicación]]="No Cumple"),"No Cumple","Cumple")</f>
        <v>Cumple</v>
      </c>
      <c r="R1375" s="1" t="s">
        <v>131</v>
      </c>
      <c r="S1375" s="4">
        <v>1</v>
      </c>
      <c r="T1375" s="9">
        <f>IF(SMS[[#This Row],[Legal]]="No Cumple",0,SMS[[#This Row],[Nota]])</f>
        <v>1</v>
      </c>
    </row>
    <row r="1376" spans="1:20" x14ac:dyDescent="0.25">
      <c r="A1376" s="1" t="str">
        <f>SMS[[#This Row],[ID Asesor]]&amp;SMS[[#This Row],[Fecha Monitoreo]]</f>
        <v>410745910</v>
      </c>
      <c r="B1376" s="2">
        <v>45910</v>
      </c>
      <c r="C1376" s="1" t="s">
        <v>696</v>
      </c>
      <c r="D1376" s="1">
        <v>4107</v>
      </c>
      <c r="E1376" s="2">
        <v>45910</v>
      </c>
      <c r="F1376" s="3">
        <v>7.6388888888888886E-3</v>
      </c>
      <c r="G1376" s="1" t="s">
        <v>80</v>
      </c>
      <c r="H1376" s="1" t="s">
        <v>52</v>
      </c>
      <c r="I1376" s="1" t="s">
        <v>46</v>
      </c>
      <c r="J1376" s="1" t="s">
        <v>47</v>
      </c>
      <c r="K1376" s="1" t="s">
        <v>47</v>
      </c>
      <c r="L1376" s="1" t="s">
        <v>47</v>
      </c>
      <c r="M1376" s="1" t="s">
        <v>46</v>
      </c>
      <c r="N1376" s="1" t="s">
        <v>46</v>
      </c>
      <c r="O1376" s="1" t="s">
        <v>47</v>
      </c>
      <c r="P1376" s="1" t="s">
        <v>47</v>
      </c>
      <c r="Q1376" s="11" t="str">
        <f>IF(OR(SMS[[#This Row],[El mensaje es asertivo, sin maltrato]]="No Cumple",SMS[[#This Row],[No brinda información sensible o falsa que afecte al cliente o la aplicación]]="No Cumple"),"No Cumple","Cumple")</f>
        <v>No Cumple</v>
      </c>
      <c r="R1376" s="1" t="s">
        <v>3206</v>
      </c>
      <c r="S1376" s="4">
        <v>0.4</v>
      </c>
      <c r="T1376" s="9">
        <f>IF(SMS[[#This Row],[Legal]]="No Cumple",0,SMS[[#This Row],[Nota]])</f>
        <v>0</v>
      </c>
    </row>
    <row r="1377" spans="1:20" x14ac:dyDescent="0.25">
      <c r="A1377" s="1" t="str">
        <f>SMS[[#This Row],[ID Asesor]]&amp;SMS[[#This Row],[Fecha Monitoreo]]</f>
        <v>412145910</v>
      </c>
      <c r="B1377" s="2">
        <v>45910</v>
      </c>
      <c r="C1377" s="1" t="s">
        <v>126</v>
      </c>
      <c r="D1377" s="1">
        <v>4121</v>
      </c>
      <c r="E1377" s="2">
        <v>45910</v>
      </c>
      <c r="F1377" s="3">
        <v>0.64930555555555558</v>
      </c>
      <c r="G1377" s="1" t="s">
        <v>80</v>
      </c>
      <c r="H1377" s="1" t="s">
        <v>52</v>
      </c>
      <c r="I1377" s="1" t="s">
        <v>46</v>
      </c>
      <c r="J1377" s="1" t="s">
        <v>46</v>
      </c>
      <c r="K1377" s="1" t="s">
        <v>46</v>
      </c>
      <c r="L1377" s="1" t="s">
        <v>46</v>
      </c>
      <c r="M1377" s="1" t="s">
        <v>46</v>
      </c>
      <c r="N1377" s="1" t="s">
        <v>46</v>
      </c>
      <c r="O1377" s="1" t="s">
        <v>46</v>
      </c>
      <c r="P1377" s="1" t="s">
        <v>46</v>
      </c>
      <c r="Q1377" s="11" t="str">
        <f>IF(OR(SMS[[#This Row],[El mensaje es asertivo, sin maltrato]]="No Cumple",SMS[[#This Row],[No brinda información sensible o falsa que afecte al cliente o la aplicación]]="No Cumple"),"No Cumple","Cumple")</f>
        <v>Cumple</v>
      </c>
      <c r="R1377" s="1" t="s">
        <v>131</v>
      </c>
      <c r="S1377" s="4">
        <v>1</v>
      </c>
      <c r="T1377" s="9">
        <f>IF(SMS[[#This Row],[Legal]]="No Cumple",0,SMS[[#This Row],[Nota]])</f>
        <v>1</v>
      </c>
    </row>
    <row r="1378" spans="1:20" x14ac:dyDescent="0.25">
      <c r="A1378" s="1" t="str">
        <f>SMS[[#This Row],[ID Asesor]]&amp;SMS[[#This Row],[Fecha Monitoreo]]</f>
        <v>402045910</v>
      </c>
      <c r="B1378" s="2">
        <v>45910</v>
      </c>
      <c r="C1378" s="1" t="s">
        <v>126</v>
      </c>
      <c r="D1378" s="1">
        <v>4020</v>
      </c>
      <c r="E1378" s="2">
        <v>45910</v>
      </c>
      <c r="F1378" s="3">
        <v>0.68402777777777779</v>
      </c>
      <c r="G1378" s="1" t="s">
        <v>51</v>
      </c>
      <c r="H1378" s="1" t="s">
        <v>52</v>
      </c>
      <c r="I1378" s="1" t="s">
        <v>46</v>
      </c>
      <c r="J1378" s="1" t="s">
        <v>46</v>
      </c>
      <c r="K1378" s="1" t="s">
        <v>46</v>
      </c>
      <c r="L1378" s="1" t="s">
        <v>46</v>
      </c>
      <c r="M1378" s="1" t="s">
        <v>46</v>
      </c>
      <c r="N1378" s="1" t="s">
        <v>46</v>
      </c>
      <c r="O1378" s="1" t="s">
        <v>46</v>
      </c>
      <c r="P1378" s="1" t="s">
        <v>46</v>
      </c>
      <c r="Q1378" s="11" t="str">
        <f>IF(OR(SMS[[#This Row],[El mensaje es asertivo, sin maltrato]]="No Cumple",SMS[[#This Row],[No brinda información sensible o falsa que afecte al cliente o la aplicación]]="No Cumple"),"No Cumple","Cumple")</f>
        <v>Cumple</v>
      </c>
      <c r="R1378" s="1" t="s">
        <v>131</v>
      </c>
      <c r="S1378" s="4">
        <v>1</v>
      </c>
      <c r="T1378" s="9">
        <f>IF(SMS[[#This Row],[Legal]]="No Cumple",0,SMS[[#This Row],[Nota]])</f>
        <v>1</v>
      </c>
    </row>
    <row r="1379" spans="1:20" x14ac:dyDescent="0.25">
      <c r="A1379" s="1" t="str">
        <f>SMS[[#This Row],[ID Asesor]]&amp;SMS[[#This Row],[Fecha Monitoreo]]</f>
        <v>412445910</v>
      </c>
      <c r="B1379" s="2">
        <v>45910</v>
      </c>
      <c r="C1379" s="1" t="s">
        <v>126</v>
      </c>
      <c r="D1379" s="1">
        <v>4124</v>
      </c>
      <c r="E1379" s="2">
        <v>45910</v>
      </c>
      <c r="F1379" s="3">
        <v>0.66666666666666663</v>
      </c>
      <c r="G1379" s="1" t="s">
        <v>80</v>
      </c>
      <c r="H1379" s="1" t="s">
        <v>52</v>
      </c>
      <c r="I1379" s="1" t="s">
        <v>46</v>
      </c>
      <c r="J1379" s="1" t="s">
        <v>46</v>
      </c>
      <c r="K1379" s="1" t="s">
        <v>46</v>
      </c>
      <c r="L1379" s="1" t="s">
        <v>46</v>
      </c>
      <c r="M1379" s="1" t="s">
        <v>46</v>
      </c>
      <c r="N1379" s="1" t="s">
        <v>46</v>
      </c>
      <c r="O1379" s="1" t="s">
        <v>46</v>
      </c>
      <c r="P1379" s="1" t="s">
        <v>46</v>
      </c>
      <c r="Q1379" s="11" t="str">
        <f>IF(OR(SMS[[#This Row],[El mensaje es asertivo, sin maltrato]]="No Cumple",SMS[[#This Row],[No brinda información sensible o falsa que afecte al cliente o la aplicación]]="No Cumple"),"No Cumple","Cumple")</f>
        <v>Cumple</v>
      </c>
      <c r="R1379" s="1" t="s">
        <v>131</v>
      </c>
      <c r="S1379" s="4">
        <v>1</v>
      </c>
      <c r="T1379" s="9">
        <f>IF(SMS[[#This Row],[Legal]]="No Cumple",0,SMS[[#This Row],[Nota]])</f>
        <v>1</v>
      </c>
    </row>
    <row r="1380" spans="1:20" x14ac:dyDescent="0.25">
      <c r="A1380" s="1" t="str">
        <f>SMS[[#This Row],[ID Asesor]]&amp;SMS[[#This Row],[Fecha Monitoreo]]</f>
        <v>413945910</v>
      </c>
      <c r="B1380" s="2">
        <v>45910</v>
      </c>
      <c r="C1380" s="1" t="s">
        <v>42</v>
      </c>
      <c r="D1380" s="1">
        <v>4139</v>
      </c>
      <c r="E1380" s="2">
        <v>45910</v>
      </c>
      <c r="F1380" s="3">
        <v>0.47569444444444442</v>
      </c>
      <c r="G1380" s="1" t="s">
        <v>80</v>
      </c>
      <c r="H1380" s="1" t="s">
        <v>52</v>
      </c>
      <c r="I1380" s="1" t="s">
        <v>46</v>
      </c>
      <c r="J1380" s="1" t="s">
        <v>46</v>
      </c>
      <c r="K1380" s="1" t="s">
        <v>46</v>
      </c>
      <c r="L1380" s="1" t="s">
        <v>46</v>
      </c>
      <c r="M1380" s="1" t="s">
        <v>46</v>
      </c>
      <c r="N1380" s="1" t="s">
        <v>46</v>
      </c>
      <c r="O1380" s="1" t="s">
        <v>46</v>
      </c>
      <c r="P1380" s="1" t="s">
        <v>46</v>
      </c>
      <c r="Q1380" s="11" t="str">
        <f>IF(OR(SMS[[#This Row],[El mensaje es asertivo, sin maltrato]]="No Cumple",SMS[[#This Row],[No brinda información sensible o falsa que afecte al cliente o la aplicación]]="No Cumple"),"No Cumple","Cumple")</f>
        <v>Cumple</v>
      </c>
      <c r="R1380" s="1" t="s">
        <v>102</v>
      </c>
      <c r="S1380" s="4">
        <v>1</v>
      </c>
      <c r="T1380" s="9">
        <f>IF(SMS[[#This Row],[Legal]]="No Cumple",0,SMS[[#This Row],[Nota]])</f>
        <v>1</v>
      </c>
    </row>
    <row r="1381" spans="1:20" x14ac:dyDescent="0.25">
      <c r="A1381" s="1" t="str">
        <f>SMS[[#This Row],[ID Asesor]]&amp;SMS[[#This Row],[Fecha Monitoreo]]</f>
        <v>387045910</v>
      </c>
      <c r="B1381" s="2">
        <v>45910</v>
      </c>
      <c r="C1381" s="1" t="s">
        <v>42</v>
      </c>
      <c r="D1381" s="1">
        <v>3870</v>
      </c>
      <c r="E1381" s="2">
        <v>45910</v>
      </c>
      <c r="F1381" s="3">
        <v>0.21319444444444444</v>
      </c>
      <c r="G1381" s="1" t="s">
        <v>51</v>
      </c>
      <c r="H1381" s="1" t="s">
        <v>52</v>
      </c>
      <c r="I1381" s="1" t="s">
        <v>47</v>
      </c>
      <c r="J1381" s="1" t="s">
        <v>46</v>
      </c>
      <c r="K1381" s="1" t="s">
        <v>46</v>
      </c>
      <c r="L1381" s="1" t="s">
        <v>46</v>
      </c>
      <c r="M1381" s="1" t="s">
        <v>46</v>
      </c>
      <c r="N1381" s="1" t="s">
        <v>46</v>
      </c>
      <c r="O1381" s="1" t="s">
        <v>46</v>
      </c>
      <c r="P1381" s="1" t="s">
        <v>46</v>
      </c>
      <c r="Q1381" s="11" t="str">
        <f>IF(OR(SMS[[#This Row],[El mensaje es asertivo, sin maltrato]]="No Cumple",SMS[[#This Row],[No brinda información sensible o falsa que afecte al cliente o la aplicación]]="No Cumple"),"No Cumple","Cumple")</f>
        <v>Cumple</v>
      </c>
      <c r="R1381" s="1" t="s">
        <v>3207</v>
      </c>
      <c r="S1381" s="4">
        <v>0.85</v>
      </c>
      <c r="T1381" s="9">
        <f>IF(SMS[[#This Row],[Legal]]="No Cumple",0,SMS[[#This Row],[Nota]])</f>
        <v>0.85</v>
      </c>
    </row>
    <row r="1382" spans="1:20" x14ac:dyDescent="0.25">
      <c r="A1382" s="1" t="str">
        <f>SMS[[#This Row],[ID Asesor]]&amp;SMS[[#This Row],[Fecha Monitoreo]]</f>
        <v>383445911</v>
      </c>
      <c r="B1382" s="2">
        <v>45911</v>
      </c>
      <c r="C1382" s="1" t="s">
        <v>50</v>
      </c>
      <c r="D1382" s="1">
        <v>3834</v>
      </c>
      <c r="E1382" s="2">
        <v>45911</v>
      </c>
      <c r="F1382" s="3">
        <v>0.3972222222222222</v>
      </c>
      <c r="G1382" s="1" t="s">
        <v>43</v>
      </c>
      <c r="H1382" s="1" t="s">
        <v>52</v>
      </c>
      <c r="I1382" s="1" t="s">
        <v>46</v>
      </c>
      <c r="J1382" s="1" t="s">
        <v>46</v>
      </c>
      <c r="K1382" s="1" t="s">
        <v>46</v>
      </c>
      <c r="L1382" s="1" t="s">
        <v>46</v>
      </c>
      <c r="M1382" s="1" t="s">
        <v>46</v>
      </c>
      <c r="N1382" s="1" t="s">
        <v>46</v>
      </c>
      <c r="O1382" s="1" t="s">
        <v>46</v>
      </c>
      <c r="P1382" s="1" t="s">
        <v>46</v>
      </c>
      <c r="Q1382" s="11" t="str">
        <f>IF(OR(SMS[[#This Row],[El mensaje es asertivo, sin maltrato]]="No Cumple",SMS[[#This Row],[No brinda información sensible o falsa que afecte al cliente o la aplicación]]="No Cumple"),"No Cumple","Cumple")</f>
        <v>Cumple</v>
      </c>
      <c r="R1382" s="1" t="s">
        <v>3208</v>
      </c>
      <c r="S1382" s="4">
        <v>1</v>
      </c>
      <c r="T1382" s="9">
        <f>IF(SMS[[#This Row],[Legal]]="No Cumple",0,SMS[[#This Row],[Nota]])</f>
        <v>1</v>
      </c>
    </row>
    <row r="1383" spans="1:20" x14ac:dyDescent="0.25">
      <c r="A1383" s="1" t="str">
        <f>SMS[[#This Row],[ID Asesor]]&amp;SMS[[#This Row],[Fecha Monitoreo]]</f>
        <v>317045911</v>
      </c>
      <c r="B1383" s="2">
        <v>45911</v>
      </c>
      <c r="C1383" s="1" t="s">
        <v>50</v>
      </c>
      <c r="D1383" s="1">
        <v>3170</v>
      </c>
      <c r="E1383" s="2">
        <v>45911</v>
      </c>
      <c r="F1383" s="3">
        <v>0.36944444444444446</v>
      </c>
      <c r="G1383" s="1" t="s">
        <v>43</v>
      </c>
      <c r="H1383" s="1" t="s">
        <v>52</v>
      </c>
      <c r="I1383" s="1" t="s">
        <v>46</v>
      </c>
      <c r="J1383" s="1" t="s">
        <v>46</v>
      </c>
      <c r="K1383" s="1" t="s">
        <v>46</v>
      </c>
      <c r="L1383" s="1" t="s">
        <v>46</v>
      </c>
      <c r="M1383" s="1" t="s">
        <v>46</v>
      </c>
      <c r="N1383" s="1" t="s">
        <v>46</v>
      </c>
      <c r="O1383" s="1" t="s">
        <v>46</v>
      </c>
      <c r="P1383" s="1" t="s">
        <v>46</v>
      </c>
      <c r="Q1383" s="11" t="str">
        <f>IF(OR(SMS[[#This Row],[El mensaje es asertivo, sin maltrato]]="No Cumple",SMS[[#This Row],[No brinda información sensible o falsa que afecte al cliente o la aplicación]]="No Cumple"),"No Cumple","Cumple")</f>
        <v>Cumple</v>
      </c>
      <c r="R1383" s="1" t="s">
        <v>3209</v>
      </c>
      <c r="S1383" s="4">
        <v>1</v>
      </c>
      <c r="T1383" s="9">
        <f>IF(SMS[[#This Row],[Legal]]="No Cumple",0,SMS[[#This Row],[Nota]])</f>
        <v>1</v>
      </c>
    </row>
    <row r="1384" spans="1:20" x14ac:dyDescent="0.25">
      <c r="A1384" s="1" t="str">
        <f>SMS[[#This Row],[ID Asesor]]&amp;SMS[[#This Row],[Fecha Monitoreo]]</f>
        <v>270945911</v>
      </c>
      <c r="B1384" s="2">
        <v>45911</v>
      </c>
      <c r="C1384" s="1" t="s">
        <v>42</v>
      </c>
      <c r="D1384" s="1">
        <v>2709</v>
      </c>
      <c r="E1384" s="2">
        <v>45911</v>
      </c>
      <c r="F1384" s="3">
        <v>0.34305555555555556</v>
      </c>
      <c r="G1384" s="1" t="s">
        <v>51</v>
      </c>
      <c r="H1384" s="1" t="s">
        <v>52</v>
      </c>
      <c r="I1384" s="1" t="s">
        <v>46</v>
      </c>
      <c r="J1384" s="1" t="s">
        <v>46</v>
      </c>
      <c r="K1384" s="1" t="s">
        <v>46</v>
      </c>
      <c r="L1384" s="1" t="s">
        <v>47</v>
      </c>
      <c r="M1384" s="1" t="s">
        <v>46</v>
      </c>
      <c r="N1384" s="1" t="s">
        <v>46</v>
      </c>
      <c r="O1384" s="1" t="s">
        <v>46</v>
      </c>
      <c r="P1384" s="1" t="s">
        <v>46</v>
      </c>
      <c r="Q1384" s="11" t="str">
        <f>IF(OR(SMS[[#This Row],[El mensaje es asertivo, sin maltrato]]="No Cumple",SMS[[#This Row],[No brinda información sensible o falsa que afecte al cliente o la aplicación]]="No Cumple"),"No Cumple","Cumple")</f>
        <v>Cumple</v>
      </c>
      <c r="R1384" s="1" t="s">
        <v>2455</v>
      </c>
      <c r="S1384" s="4">
        <v>0.8</v>
      </c>
      <c r="T1384" s="9">
        <f>IF(SMS[[#This Row],[Legal]]="No Cumple",0,SMS[[#This Row],[Nota]])</f>
        <v>0.8</v>
      </c>
    </row>
    <row r="1385" spans="1:20" x14ac:dyDescent="0.25">
      <c r="A1385" s="1" t="str">
        <f>SMS[[#This Row],[ID Asesor]]&amp;SMS[[#This Row],[Fecha Monitoreo]]</f>
        <v>251545911</v>
      </c>
      <c r="B1385" s="2">
        <v>45911</v>
      </c>
      <c r="C1385" s="1" t="s">
        <v>50</v>
      </c>
      <c r="D1385" s="1">
        <v>2515</v>
      </c>
      <c r="E1385" s="2">
        <v>45911</v>
      </c>
      <c r="F1385" s="3">
        <v>0.45694444444444443</v>
      </c>
      <c r="G1385" s="1" t="s">
        <v>80</v>
      </c>
      <c r="H1385" s="1" t="s">
        <v>52</v>
      </c>
      <c r="I1385" s="1" t="s">
        <v>46</v>
      </c>
      <c r="J1385" s="1" t="s">
        <v>46</v>
      </c>
      <c r="K1385" s="1" t="s">
        <v>46</v>
      </c>
      <c r="L1385" s="1" t="s">
        <v>46</v>
      </c>
      <c r="M1385" s="1" t="s">
        <v>46</v>
      </c>
      <c r="N1385" s="1" t="s">
        <v>46</v>
      </c>
      <c r="O1385" s="1" t="s">
        <v>47</v>
      </c>
      <c r="P1385" s="1" t="s">
        <v>46</v>
      </c>
      <c r="Q1385" s="11" t="str">
        <f>IF(OR(SMS[[#This Row],[El mensaje es asertivo, sin maltrato]]="No Cumple",SMS[[#This Row],[No brinda información sensible o falsa que afecte al cliente o la aplicación]]="No Cumple"),"No Cumple","Cumple")</f>
        <v>No Cumple</v>
      </c>
      <c r="R1385" s="1" t="s">
        <v>3279</v>
      </c>
      <c r="S1385" s="4">
        <v>1</v>
      </c>
      <c r="T1385" s="9">
        <f>IF(SMS[[#This Row],[Legal]]="No Cumple",0,SMS[[#This Row],[Nota]])</f>
        <v>0</v>
      </c>
    </row>
    <row r="1386" spans="1:20" x14ac:dyDescent="0.25">
      <c r="A1386" s="1" t="str">
        <f>SMS[[#This Row],[ID Asesor]]&amp;SMS[[#This Row],[Fecha Monitoreo]]</f>
        <v>399645911</v>
      </c>
      <c r="B1386" s="2">
        <v>45911</v>
      </c>
      <c r="C1386" s="1" t="s">
        <v>42</v>
      </c>
      <c r="D1386" s="1">
        <v>3996</v>
      </c>
      <c r="E1386" s="2">
        <v>45911</v>
      </c>
      <c r="F1386" s="3">
        <v>0.43680555555555556</v>
      </c>
      <c r="G1386" s="1" t="s">
        <v>51</v>
      </c>
      <c r="H1386" s="1" t="s">
        <v>52</v>
      </c>
      <c r="I1386" s="1" t="s">
        <v>47</v>
      </c>
      <c r="J1386" s="1" t="s">
        <v>46</v>
      </c>
      <c r="K1386" s="1" t="s">
        <v>46</v>
      </c>
      <c r="L1386" s="1" t="s">
        <v>46</v>
      </c>
      <c r="M1386" s="1" t="s">
        <v>46</v>
      </c>
      <c r="N1386" s="1" t="s">
        <v>46</v>
      </c>
      <c r="O1386" s="1" t="s">
        <v>46</v>
      </c>
      <c r="P1386" s="1" t="s">
        <v>46</v>
      </c>
      <c r="Q1386" s="11" t="str">
        <f>IF(OR(SMS[[#This Row],[El mensaje es asertivo, sin maltrato]]="No Cumple",SMS[[#This Row],[No brinda información sensible o falsa que afecte al cliente o la aplicación]]="No Cumple"),"No Cumple","Cumple")</f>
        <v>Cumple</v>
      </c>
      <c r="R1386" s="1" t="s">
        <v>3280</v>
      </c>
      <c r="S1386" s="4">
        <v>0.85</v>
      </c>
      <c r="T1386" s="9">
        <f>IF(SMS[[#This Row],[Legal]]="No Cumple",0,SMS[[#This Row],[Nota]])</f>
        <v>0.85</v>
      </c>
    </row>
    <row r="1387" spans="1:20" x14ac:dyDescent="0.25">
      <c r="A1387" s="1" t="str">
        <f>SMS[[#This Row],[ID Asesor]]&amp;SMS[[#This Row],[Fecha Monitoreo]]</f>
        <v>374945911</v>
      </c>
      <c r="B1387" s="2">
        <v>45911</v>
      </c>
      <c r="C1387" s="1" t="s">
        <v>42</v>
      </c>
      <c r="D1387" s="1">
        <v>3749</v>
      </c>
      <c r="E1387" s="2">
        <v>45911</v>
      </c>
      <c r="F1387" s="3">
        <v>0.34513888888888888</v>
      </c>
      <c r="G1387" s="1" t="s">
        <v>51</v>
      </c>
      <c r="H1387" s="1" t="s">
        <v>52</v>
      </c>
      <c r="I1387" s="1" t="s">
        <v>47</v>
      </c>
      <c r="J1387" s="1" t="s">
        <v>46</v>
      </c>
      <c r="K1387" s="1" t="s">
        <v>46</v>
      </c>
      <c r="L1387" s="1" t="s">
        <v>46</v>
      </c>
      <c r="M1387" s="1" t="s">
        <v>46</v>
      </c>
      <c r="N1387" s="1" t="s">
        <v>46</v>
      </c>
      <c r="O1387" s="1" t="s">
        <v>46</v>
      </c>
      <c r="P1387" s="1" t="s">
        <v>46</v>
      </c>
      <c r="Q1387" s="11" t="str">
        <f>IF(OR(SMS[[#This Row],[El mensaje es asertivo, sin maltrato]]="No Cumple",SMS[[#This Row],[No brinda información sensible o falsa que afecte al cliente o la aplicación]]="No Cumple"),"No Cumple","Cumple")</f>
        <v>Cumple</v>
      </c>
      <c r="R1387" s="1" t="s">
        <v>2039</v>
      </c>
      <c r="S1387" s="4">
        <v>0.85</v>
      </c>
      <c r="T1387" s="9">
        <f>IF(SMS[[#This Row],[Legal]]="No Cumple",0,SMS[[#This Row],[Nota]])</f>
        <v>0.85</v>
      </c>
    </row>
    <row r="1388" spans="1:20" x14ac:dyDescent="0.25">
      <c r="A1388" s="1" t="str">
        <f>SMS[[#This Row],[ID Asesor]]&amp;SMS[[#This Row],[Fecha Monitoreo]]</f>
        <v>347445911</v>
      </c>
      <c r="B1388" s="2">
        <v>45911</v>
      </c>
      <c r="C1388" s="1" t="s">
        <v>50</v>
      </c>
      <c r="D1388" s="1">
        <v>3474</v>
      </c>
      <c r="E1388" s="2">
        <v>45911</v>
      </c>
      <c r="F1388" s="3">
        <v>0.46111111111111114</v>
      </c>
      <c r="G1388" s="1" t="s">
        <v>43</v>
      </c>
      <c r="H1388" s="1" t="s">
        <v>52</v>
      </c>
      <c r="I1388" s="1" t="s">
        <v>46</v>
      </c>
      <c r="J1388" s="1" t="s">
        <v>46</v>
      </c>
      <c r="K1388" s="1" t="s">
        <v>46</v>
      </c>
      <c r="L1388" s="1" t="s">
        <v>46</v>
      </c>
      <c r="M1388" s="1" t="s">
        <v>46</v>
      </c>
      <c r="N1388" s="1" t="s">
        <v>46</v>
      </c>
      <c r="O1388" s="1" t="s">
        <v>46</v>
      </c>
      <c r="P1388" s="1" t="s">
        <v>46</v>
      </c>
      <c r="Q1388" s="11" t="str">
        <f>IF(OR(SMS[[#This Row],[El mensaje es asertivo, sin maltrato]]="No Cumple",SMS[[#This Row],[No brinda información sensible o falsa que afecte al cliente o la aplicación]]="No Cumple"),"No Cumple","Cumple")</f>
        <v>Cumple</v>
      </c>
      <c r="R1388" s="1" t="s">
        <v>3281</v>
      </c>
      <c r="S1388" s="4">
        <v>1</v>
      </c>
      <c r="T1388" s="9">
        <f>IF(SMS[[#This Row],[Legal]]="No Cumple",0,SMS[[#This Row],[Nota]])</f>
        <v>1</v>
      </c>
    </row>
    <row r="1389" spans="1:20" x14ac:dyDescent="0.25">
      <c r="A1389" s="1" t="str">
        <f>SMS[[#This Row],[ID Asesor]]&amp;SMS[[#This Row],[Fecha Monitoreo]]</f>
        <v>364445911</v>
      </c>
      <c r="B1389" s="2">
        <v>45911</v>
      </c>
      <c r="C1389" s="1" t="s">
        <v>42</v>
      </c>
      <c r="D1389" s="1">
        <v>3644</v>
      </c>
      <c r="E1389" s="2">
        <v>45911</v>
      </c>
      <c r="F1389" s="3">
        <v>0.53333333333333333</v>
      </c>
      <c r="G1389" s="1" t="s">
        <v>51</v>
      </c>
      <c r="H1389" s="1" t="s">
        <v>52</v>
      </c>
      <c r="I1389" s="1" t="s">
        <v>47</v>
      </c>
      <c r="J1389" s="1" t="s">
        <v>46</v>
      </c>
      <c r="K1389" s="1" t="s">
        <v>46</v>
      </c>
      <c r="L1389" s="1" t="s">
        <v>46</v>
      </c>
      <c r="M1389" s="1" t="s">
        <v>46</v>
      </c>
      <c r="N1389" s="1" t="s">
        <v>46</v>
      </c>
      <c r="O1389" s="1" t="s">
        <v>46</v>
      </c>
      <c r="P1389" s="1" t="s">
        <v>46</v>
      </c>
      <c r="Q1389" s="11" t="str">
        <f>IF(OR(SMS[[#This Row],[El mensaje es asertivo, sin maltrato]]="No Cumple",SMS[[#This Row],[No brinda información sensible o falsa que afecte al cliente o la aplicación]]="No Cumple"),"No Cumple","Cumple")</f>
        <v>Cumple</v>
      </c>
      <c r="R1389" s="1" t="s">
        <v>2039</v>
      </c>
      <c r="S1389" s="4">
        <v>0.85</v>
      </c>
      <c r="T1389" s="9">
        <f>IF(SMS[[#This Row],[Legal]]="No Cumple",0,SMS[[#This Row],[Nota]])</f>
        <v>0.85</v>
      </c>
    </row>
    <row r="1390" spans="1:20" x14ac:dyDescent="0.25">
      <c r="A1390" s="1" t="str">
        <f>SMS[[#This Row],[ID Asesor]]&amp;SMS[[#This Row],[Fecha Monitoreo]]</f>
        <v>413045911</v>
      </c>
      <c r="B1390" s="2">
        <v>45911</v>
      </c>
      <c r="C1390" s="1" t="s">
        <v>126</v>
      </c>
      <c r="D1390" s="1">
        <v>4130</v>
      </c>
      <c r="E1390" s="2">
        <v>45911</v>
      </c>
      <c r="F1390" s="3">
        <v>0.72569444444444442</v>
      </c>
      <c r="G1390" s="1" t="s">
        <v>80</v>
      </c>
      <c r="H1390" s="1" t="s">
        <v>52</v>
      </c>
      <c r="I1390" s="1" t="s">
        <v>46</v>
      </c>
      <c r="J1390" s="1" t="s">
        <v>46</v>
      </c>
      <c r="K1390" s="1" t="s">
        <v>46</v>
      </c>
      <c r="L1390" s="1" t="s">
        <v>46</v>
      </c>
      <c r="M1390" s="1" t="s">
        <v>46</v>
      </c>
      <c r="N1390" s="1" t="s">
        <v>46</v>
      </c>
      <c r="O1390" s="1" t="s">
        <v>46</v>
      </c>
      <c r="P1390" s="1" t="s">
        <v>46</v>
      </c>
      <c r="Q1390" s="11" t="str">
        <f>IF(OR(SMS[[#This Row],[El mensaje es asertivo, sin maltrato]]="No Cumple",SMS[[#This Row],[No brinda información sensible o falsa que afecte al cliente o la aplicación]]="No Cumple"),"No Cumple","Cumple")</f>
        <v>Cumple</v>
      </c>
      <c r="R1390" s="1" t="s">
        <v>131</v>
      </c>
      <c r="S1390" s="4">
        <v>1</v>
      </c>
      <c r="T1390" s="9">
        <f>IF(SMS[[#This Row],[Legal]]="No Cumple",0,SMS[[#This Row],[Nota]])</f>
        <v>1</v>
      </c>
    </row>
    <row r="1391" spans="1:20" x14ac:dyDescent="0.25">
      <c r="A1391" s="1" t="str">
        <f>SMS[[#This Row],[ID Asesor]]&amp;SMS[[#This Row],[Fecha Monitoreo]]</f>
        <v>383145911</v>
      </c>
      <c r="B1391" s="2">
        <v>45911</v>
      </c>
      <c r="C1391" s="1" t="s">
        <v>696</v>
      </c>
      <c r="D1391" s="1">
        <v>3831</v>
      </c>
      <c r="E1391" s="2">
        <v>45911</v>
      </c>
      <c r="F1391" s="3">
        <v>0.66319444444444442</v>
      </c>
      <c r="G1391" s="1" t="s">
        <v>80</v>
      </c>
      <c r="H1391" s="1" t="s">
        <v>52</v>
      </c>
      <c r="I1391" s="1" t="s">
        <v>46</v>
      </c>
      <c r="J1391" s="1" t="s">
        <v>47</v>
      </c>
      <c r="K1391" s="1" t="s">
        <v>46</v>
      </c>
      <c r="L1391" s="1" t="s">
        <v>46</v>
      </c>
      <c r="M1391" s="1" t="s">
        <v>46</v>
      </c>
      <c r="N1391" s="1" t="s">
        <v>46</v>
      </c>
      <c r="O1391" s="1" t="s">
        <v>46</v>
      </c>
      <c r="P1391" s="1" t="s">
        <v>46</v>
      </c>
      <c r="Q1391" s="11" t="str">
        <f>IF(OR(SMS[[#This Row],[El mensaje es asertivo, sin maltrato]]="No Cumple",SMS[[#This Row],[No brinda información sensible o falsa que afecte al cliente o la aplicación]]="No Cumple"),"No Cumple","Cumple")</f>
        <v>Cumple</v>
      </c>
      <c r="R1391" s="1" t="s">
        <v>3282</v>
      </c>
      <c r="S1391" s="4">
        <v>0.8</v>
      </c>
      <c r="T1391" s="9">
        <f>IF(SMS[[#This Row],[Legal]]="No Cumple",0,SMS[[#This Row],[Nota]])</f>
        <v>0.8</v>
      </c>
    </row>
    <row r="1392" spans="1:20" x14ac:dyDescent="0.25">
      <c r="A1392" s="1" t="str">
        <f>SMS[[#This Row],[ID Asesor]]&amp;SMS[[#This Row],[Fecha Monitoreo]]</f>
        <v>302745911</v>
      </c>
      <c r="B1392" s="2">
        <v>45911</v>
      </c>
      <c r="C1392" s="1" t="s">
        <v>50</v>
      </c>
      <c r="D1392" s="1">
        <v>3027</v>
      </c>
      <c r="E1392" s="2">
        <v>45911</v>
      </c>
      <c r="F1392" s="3">
        <v>0.50972222222222219</v>
      </c>
      <c r="G1392" s="1" t="s">
        <v>80</v>
      </c>
      <c r="H1392" s="1" t="s">
        <v>52</v>
      </c>
      <c r="I1392" s="1" t="s">
        <v>46</v>
      </c>
      <c r="J1392" s="1" t="s">
        <v>46</v>
      </c>
      <c r="K1392" s="1" t="s">
        <v>46</v>
      </c>
      <c r="L1392" s="1" t="s">
        <v>46</v>
      </c>
      <c r="M1392" s="1" t="s">
        <v>46</v>
      </c>
      <c r="N1392" s="1" t="s">
        <v>46</v>
      </c>
      <c r="O1392" s="1" t="s">
        <v>46</v>
      </c>
      <c r="P1392" s="1" t="s">
        <v>46</v>
      </c>
      <c r="Q1392" s="11" t="str">
        <f>IF(OR(SMS[[#This Row],[El mensaje es asertivo, sin maltrato]]="No Cumple",SMS[[#This Row],[No brinda información sensible o falsa que afecte al cliente o la aplicación]]="No Cumple"),"No Cumple","Cumple")</f>
        <v>Cumple</v>
      </c>
      <c r="R1392" s="1" t="s">
        <v>3283</v>
      </c>
      <c r="S1392" s="4">
        <v>1</v>
      </c>
      <c r="T1392" s="9">
        <f>IF(SMS[[#This Row],[Legal]]="No Cumple",0,SMS[[#This Row],[Nota]])</f>
        <v>1</v>
      </c>
    </row>
    <row r="1393" spans="1:20" x14ac:dyDescent="0.25">
      <c r="A1393" s="1" t="str">
        <f>SMS[[#This Row],[ID Asesor]]&amp;SMS[[#This Row],[Fecha Monitoreo]]</f>
        <v>336845911</v>
      </c>
      <c r="B1393" s="2">
        <v>45911</v>
      </c>
      <c r="C1393" s="1" t="s">
        <v>126</v>
      </c>
      <c r="D1393" s="1">
        <v>3368</v>
      </c>
      <c r="E1393" s="2">
        <v>45911</v>
      </c>
      <c r="F1393" s="3">
        <v>0.64722222222222225</v>
      </c>
      <c r="G1393" s="1" t="s">
        <v>51</v>
      </c>
      <c r="H1393" s="1" t="s">
        <v>52</v>
      </c>
      <c r="I1393" s="1" t="s">
        <v>46</v>
      </c>
      <c r="J1393" s="1" t="s">
        <v>46</v>
      </c>
      <c r="K1393" s="1" t="s">
        <v>46</v>
      </c>
      <c r="L1393" s="1" t="s">
        <v>46</v>
      </c>
      <c r="M1393" s="1" t="s">
        <v>46</v>
      </c>
      <c r="N1393" s="1" t="s">
        <v>46</v>
      </c>
      <c r="O1393" s="1" t="s">
        <v>46</v>
      </c>
      <c r="P1393" s="1" t="s">
        <v>46</v>
      </c>
      <c r="Q1393" s="11" t="str">
        <f>IF(OR(SMS[[#This Row],[El mensaje es asertivo, sin maltrato]]="No Cumple",SMS[[#This Row],[No brinda información sensible o falsa que afecte al cliente o la aplicación]]="No Cumple"),"No Cumple","Cumple")</f>
        <v>Cumple</v>
      </c>
      <c r="R1393" s="1" t="s">
        <v>131</v>
      </c>
      <c r="S1393" s="4">
        <v>1</v>
      </c>
      <c r="T1393" s="9">
        <f>IF(SMS[[#This Row],[Legal]]="No Cumple",0,SMS[[#This Row],[Nota]])</f>
        <v>1</v>
      </c>
    </row>
    <row r="1394" spans="1:20" x14ac:dyDescent="0.25">
      <c r="A1394" s="1" t="str">
        <f>SMS[[#This Row],[ID Asesor]]&amp;SMS[[#This Row],[Fecha Monitoreo]]</f>
        <v>408945911</v>
      </c>
      <c r="B1394" s="2">
        <v>45911</v>
      </c>
      <c r="C1394" s="1" t="s">
        <v>126</v>
      </c>
      <c r="D1394" s="1">
        <v>4089</v>
      </c>
      <c r="E1394" s="2">
        <v>45911</v>
      </c>
      <c r="F1394" s="3">
        <v>0.47638888888888886</v>
      </c>
      <c r="G1394" s="1" t="s">
        <v>80</v>
      </c>
      <c r="H1394" s="1" t="s">
        <v>52</v>
      </c>
      <c r="I1394" s="1" t="s">
        <v>46</v>
      </c>
      <c r="J1394" s="1" t="s">
        <v>46</v>
      </c>
      <c r="K1394" s="1" t="s">
        <v>46</v>
      </c>
      <c r="L1394" s="1" t="s">
        <v>46</v>
      </c>
      <c r="M1394" s="1" t="s">
        <v>46</v>
      </c>
      <c r="N1394" s="1" t="s">
        <v>46</v>
      </c>
      <c r="O1394" s="1" t="s">
        <v>46</v>
      </c>
      <c r="P1394" s="1" t="s">
        <v>46</v>
      </c>
      <c r="Q1394" s="11" t="str">
        <f>IF(OR(SMS[[#This Row],[El mensaje es asertivo, sin maltrato]]="No Cumple",SMS[[#This Row],[No brinda información sensible o falsa que afecte al cliente o la aplicación]]="No Cumple"),"No Cumple","Cumple")</f>
        <v>Cumple</v>
      </c>
      <c r="R1394" s="1" t="s">
        <v>131</v>
      </c>
      <c r="S1394" s="4">
        <v>1</v>
      </c>
      <c r="T1394" s="9">
        <f>IF(SMS[[#This Row],[Legal]]="No Cumple",0,SMS[[#This Row],[Nota]])</f>
        <v>1</v>
      </c>
    </row>
    <row r="1395" spans="1:20" x14ac:dyDescent="0.25">
      <c r="A1395" s="1" t="str">
        <f>SMS[[#This Row],[ID Asesor]]&amp;SMS[[#This Row],[Fecha Monitoreo]]</f>
        <v>387845911</v>
      </c>
      <c r="B1395" s="2">
        <v>45911</v>
      </c>
      <c r="C1395" s="1" t="s">
        <v>696</v>
      </c>
      <c r="D1395" s="1">
        <v>3878</v>
      </c>
      <c r="E1395" s="2">
        <v>45911</v>
      </c>
      <c r="F1395" s="3">
        <v>0.7319444444444444</v>
      </c>
      <c r="G1395" s="1" t="s">
        <v>58</v>
      </c>
      <c r="H1395" s="1" t="s">
        <v>52</v>
      </c>
      <c r="I1395" s="1" t="s">
        <v>46</v>
      </c>
      <c r="J1395" s="1" t="s">
        <v>46</v>
      </c>
      <c r="K1395" s="1" t="s">
        <v>46</v>
      </c>
      <c r="L1395" s="1" t="s">
        <v>46</v>
      </c>
      <c r="M1395" s="1" t="s">
        <v>46</v>
      </c>
      <c r="N1395" s="1" t="s">
        <v>46</v>
      </c>
      <c r="O1395" s="1" t="s">
        <v>46</v>
      </c>
      <c r="P1395" s="1" t="s">
        <v>46</v>
      </c>
      <c r="Q1395" s="11" t="str">
        <f>IF(OR(SMS[[#This Row],[El mensaje es asertivo, sin maltrato]]="No Cumple",SMS[[#This Row],[No brinda información sensible o falsa que afecte al cliente o la aplicación]]="No Cumple"),"No Cumple","Cumple")</f>
        <v>Cumple</v>
      </c>
      <c r="R1395" s="1" t="s">
        <v>699</v>
      </c>
      <c r="S1395" s="4">
        <v>1</v>
      </c>
      <c r="T1395" s="9">
        <f>IF(SMS[[#This Row],[Legal]]="No Cumple",0,SMS[[#This Row],[Nota]])</f>
        <v>1</v>
      </c>
    </row>
    <row r="1396" spans="1:20" x14ac:dyDescent="0.25">
      <c r="A1396" s="1" t="str">
        <f>SMS[[#This Row],[ID Asesor]]&amp;SMS[[#This Row],[Fecha Monitoreo]]</f>
        <v>396445911</v>
      </c>
      <c r="B1396" s="2">
        <v>45911</v>
      </c>
      <c r="C1396" s="1" t="s">
        <v>126</v>
      </c>
      <c r="D1396" s="1">
        <v>3964</v>
      </c>
      <c r="E1396" s="2">
        <v>45911</v>
      </c>
      <c r="F1396" s="3">
        <v>0.72777777777777775</v>
      </c>
      <c r="G1396" s="1" t="s">
        <v>80</v>
      </c>
      <c r="H1396" s="1" t="s">
        <v>52</v>
      </c>
      <c r="I1396" s="1" t="s">
        <v>46</v>
      </c>
      <c r="J1396" s="1" t="s">
        <v>46</v>
      </c>
      <c r="K1396" s="1" t="s">
        <v>46</v>
      </c>
      <c r="L1396" s="1" t="s">
        <v>46</v>
      </c>
      <c r="M1396" s="1" t="s">
        <v>46</v>
      </c>
      <c r="N1396" s="1" t="s">
        <v>46</v>
      </c>
      <c r="O1396" s="1" t="s">
        <v>46</v>
      </c>
      <c r="P1396" s="1" t="s">
        <v>46</v>
      </c>
      <c r="Q1396" s="11" t="str">
        <f>IF(OR(SMS[[#This Row],[El mensaje es asertivo, sin maltrato]]="No Cumple",SMS[[#This Row],[No brinda información sensible o falsa que afecte al cliente o la aplicación]]="No Cumple"),"No Cumple","Cumple")</f>
        <v>Cumple</v>
      </c>
      <c r="R1396" s="1" t="s">
        <v>131</v>
      </c>
      <c r="S1396" s="4">
        <v>1</v>
      </c>
      <c r="T1396" s="9">
        <f>IF(SMS[[#This Row],[Legal]]="No Cumple",0,SMS[[#This Row],[Nota]])</f>
        <v>1</v>
      </c>
    </row>
    <row r="1397" spans="1:20" x14ac:dyDescent="0.25">
      <c r="A1397" s="1" t="str">
        <f>SMS[[#This Row],[ID Asesor]]&amp;SMS[[#This Row],[Fecha Monitoreo]]</f>
        <v>377145911</v>
      </c>
      <c r="B1397" s="2">
        <v>45911</v>
      </c>
      <c r="C1397" s="1" t="s">
        <v>696</v>
      </c>
      <c r="D1397" s="1">
        <v>3771</v>
      </c>
      <c r="E1397" s="2">
        <v>45911</v>
      </c>
      <c r="F1397" s="3">
        <v>0.7416666666666667</v>
      </c>
      <c r="G1397" s="1" t="s">
        <v>58</v>
      </c>
      <c r="H1397" s="1" t="s">
        <v>52</v>
      </c>
      <c r="I1397" s="1" t="s">
        <v>46</v>
      </c>
      <c r="J1397" s="1" t="s">
        <v>46</v>
      </c>
      <c r="K1397" s="1" t="s">
        <v>46</v>
      </c>
      <c r="L1397" s="1" t="s">
        <v>46</v>
      </c>
      <c r="M1397" s="1" t="s">
        <v>46</v>
      </c>
      <c r="N1397" s="1" t="s">
        <v>46</v>
      </c>
      <c r="O1397" s="1" t="s">
        <v>46</v>
      </c>
      <c r="P1397" s="1" t="s">
        <v>46</v>
      </c>
      <c r="Q1397" s="11" t="str">
        <f>IF(OR(SMS[[#This Row],[El mensaje es asertivo, sin maltrato]]="No Cumple",SMS[[#This Row],[No brinda información sensible o falsa que afecte al cliente o la aplicación]]="No Cumple"),"No Cumple","Cumple")</f>
        <v>Cumple</v>
      </c>
      <c r="R1397" s="1" t="s">
        <v>699</v>
      </c>
      <c r="S1397" s="4">
        <v>1</v>
      </c>
      <c r="T1397" s="9">
        <f>IF(SMS[[#This Row],[Legal]]="No Cumple",0,SMS[[#This Row],[Nota]])</f>
        <v>1</v>
      </c>
    </row>
    <row r="1398" spans="1:20" x14ac:dyDescent="0.25">
      <c r="A1398" s="1" t="str">
        <f>SMS[[#This Row],[ID Asesor]]&amp;SMS[[#This Row],[Fecha Monitoreo]]</f>
        <v>291745912</v>
      </c>
      <c r="B1398" s="2">
        <v>45912</v>
      </c>
      <c r="C1398" s="1" t="s">
        <v>50</v>
      </c>
      <c r="D1398" s="1">
        <v>2917</v>
      </c>
      <c r="E1398" s="2">
        <v>45912</v>
      </c>
      <c r="F1398" s="3">
        <v>0.43055555555555558</v>
      </c>
      <c r="G1398" s="1" t="s">
        <v>60</v>
      </c>
      <c r="H1398" s="1" t="s">
        <v>52</v>
      </c>
      <c r="I1398" s="1" t="s">
        <v>47</v>
      </c>
      <c r="J1398" s="1" t="s">
        <v>46</v>
      </c>
      <c r="K1398" s="1" t="s">
        <v>46</v>
      </c>
      <c r="L1398" s="1" t="s">
        <v>46</v>
      </c>
      <c r="M1398" s="1" t="s">
        <v>46</v>
      </c>
      <c r="N1398" s="1" t="s">
        <v>46</v>
      </c>
      <c r="O1398" s="1" t="s">
        <v>46</v>
      </c>
      <c r="P1398" s="1" t="s">
        <v>46</v>
      </c>
      <c r="Q1398" s="11" t="str">
        <f>IF(OR(SMS[[#This Row],[El mensaje es asertivo, sin maltrato]]="No Cumple",SMS[[#This Row],[No brinda información sensible o falsa que afecte al cliente o la aplicación]]="No Cumple"),"No Cumple","Cumple")</f>
        <v>Cumple</v>
      </c>
      <c r="R1398" s="1" t="s">
        <v>3284</v>
      </c>
      <c r="S1398" s="4">
        <v>0.85</v>
      </c>
      <c r="T1398" s="9">
        <f>IF(SMS[[#This Row],[Legal]]="No Cumple",0,SMS[[#This Row],[Nota]])</f>
        <v>0.85</v>
      </c>
    </row>
    <row r="1399" spans="1:20" x14ac:dyDescent="0.25">
      <c r="A1399" s="1" t="str">
        <f>SMS[[#This Row],[ID Asesor]]&amp;SMS[[#This Row],[Fecha Monitoreo]]</f>
        <v>397245912</v>
      </c>
      <c r="B1399" s="2">
        <v>45912</v>
      </c>
      <c r="C1399" s="1" t="s">
        <v>50</v>
      </c>
      <c r="D1399" s="1">
        <v>3972</v>
      </c>
      <c r="E1399" s="2">
        <v>45912</v>
      </c>
      <c r="F1399" s="3">
        <v>0.48888888888888887</v>
      </c>
      <c r="G1399" s="1" t="s">
        <v>51</v>
      </c>
      <c r="H1399" s="1" t="s">
        <v>52</v>
      </c>
      <c r="I1399" s="1" t="s">
        <v>46</v>
      </c>
      <c r="J1399" s="1" t="s">
        <v>46</v>
      </c>
      <c r="K1399" s="1" t="s">
        <v>46</v>
      </c>
      <c r="L1399" s="1" t="s">
        <v>46</v>
      </c>
      <c r="M1399" s="1" t="s">
        <v>46</v>
      </c>
      <c r="N1399" s="1" t="s">
        <v>47</v>
      </c>
      <c r="O1399" s="1" t="s">
        <v>46</v>
      </c>
      <c r="P1399" s="1" t="s">
        <v>46</v>
      </c>
      <c r="Q1399" s="11" t="str">
        <f>IF(OR(SMS[[#This Row],[El mensaje es asertivo, sin maltrato]]="No Cumple",SMS[[#This Row],[No brinda información sensible o falsa que afecte al cliente o la aplicación]]="No Cumple"),"No Cumple","Cumple")</f>
        <v>Cumple</v>
      </c>
      <c r="R1399" s="1" t="s">
        <v>3285</v>
      </c>
      <c r="S1399" s="4">
        <v>0.85</v>
      </c>
      <c r="T1399" s="9">
        <f>IF(SMS[[#This Row],[Legal]]="No Cumple",0,SMS[[#This Row],[Nota]])</f>
        <v>0.85</v>
      </c>
    </row>
    <row r="1400" spans="1:20" x14ac:dyDescent="0.25">
      <c r="A1400" s="1" t="str">
        <f>SMS[[#This Row],[ID Asesor]]&amp;SMS[[#This Row],[Fecha Monitoreo]]</f>
        <v>382845912</v>
      </c>
      <c r="B1400" s="2">
        <v>45912</v>
      </c>
      <c r="C1400" s="1" t="s">
        <v>50</v>
      </c>
      <c r="D1400" s="1">
        <v>3828</v>
      </c>
      <c r="E1400" s="2">
        <v>45912</v>
      </c>
      <c r="F1400" s="3">
        <v>0.39374999999999999</v>
      </c>
      <c r="G1400" s="1" t="s">
        <v>80</v>
      </c>
      <c r="H1400" s="1" t="s">
        <v>52</v>
      </c>
      <c r="I1400" s="1" t="s">
        <v>46</v>
      </c>
      <c r="J1400" s="1" t="s">
        <v>46</v>
      </c>
      <c r="K1400" s="1" t="s">
        <v>46</v>
      </c>
      <c r="L1400" s="1" t="s">
        <v>46</v>
      </c>
      <c r="M1400" s="1" t="s">
        <v>46</v>
      </c>
      <c r="N1400" s="1" t="s">
        <v>46</v>
      </c>
      <c r="O1400" s="1" t="s">
        <v>46</v>
      </c>
      <c r="P1400" s="1" t="s">
        <v>46</v>
      </c>
      <c r="Q1400" s="11" t="str">
        <f>IF(OR(SMS[[#This Row],[El mensaje es asertivo, sin maltrato]]="No Cumple",SMS[[#This Row],[No brinda información sensible o falsa que afecte al cliente o la aplicación]]="No Cumple"),"No Cumple","Cumple")</f>
        <v>Cumple</v>
      </c>
      <c r="R1400" s="1" t="s">
        <v>3286</v>
      </c>
      <c r="S1400" s="4">
        <v>1</v>
      </c>
      <c r="T1400" s="9">
        <f>IF(SMS[[#This Row],[Legal]]="No Cumple",0,SMS[[#This Row],[Nota]])</f>
        <v>1</v>
      </c>
    </row>
    <row r="1401" spans="1:20" x14ac:dyDescent="0.25">
      <c r="A1401" s="1" t="str">
        <f>SMS[[#This Row],[ID Asesor]]&amp;SMS[[#This Row],[Fecha Monitoreo]]</f>
        <v>410845912</v>
      </c>
      <c r="B1401" s="2">
        <v>45912</v>
      </c>
      <c r="C1401" s="1" t="s">
        <v>126</v>
      </c>
      <c r="D1401" s="1">
        <v>4108</v>
      </c>
      <c r="E1401" s="2">
        <v>45912</v>
      </c>
      <c r="F1401" s="3">
        <v>0.6381944444444444</v>
      </c>
      <c r="G1401" s="1" t="s">
        <v>80</v>
      </c>
      <c r="H1401" s="1" t="s">
        <v>52</v>
      </c>
      <c r="I1401" s="1" t="s">
        <v>46</v>
      </c>
      <c r="J1401" s="1" t="s">
        <v>46</v>
      </c>
      <c r="K1401" s="1" t="s">
        <v>46</v>
      </c>
      <c r="L1401" s="1" t="s">
        <v>46</v>
      </c>
      <c r="M1401" s="1" t="s">
        <v>46</v>
      </c>
      <c r="N1401" s="1" t="s">
        <v>46</v>
      </c>
      <c r="O1401" s="1" t="s">
        <v>46</v>
      </c>
      <c r="P1401" s="1" t="s">
        <v>46</v>
      </c>
      <c r="Q1401" s="11" t="str">
        <f>IF(OR(SMS[[#This Row],[El mensaje es asertivo, sin maltrato]]="No Cumple",SMS[[#This Row],[No brinda información sensible o falsa que afecte al cliente o la aplicación]]="No Cumple"),"No Cumple","Cumple")</f>
        <v>Cumple</v>
      </c>
      <c r="R1401" s="1" t="s">
        <v>131</v>
      </c>
      <c r="S1401" s="4">
        <v>1</v>
      </c>
      <c r="T1401" s="9">
        <f>IF(SMS[[#This Row],[Legal]]="No Cumple",0,SMS[[#This Row],[Nota]])</f>
        <v>1</v>
      </c>
    </row>
    <row r="1402" spans="1:20" x14ac:dyDescent="0.25">
      <c r="A1402" s="1" t="str">
        <f>SMS[[#This Row],[ID Asesor]]&amp;SMS[[#This Row],[Fecha Monitoreo]]</f>
        <v>381745912</v>
      </c>
      <c r="B1402" s="2">
        <v>45912</v>
      </c>
      <c r="C1402" s="1" t="s">
        <v>126</v>
      </c>
      <c r="D1402" s="1">
        <v>3817</v>
      </c>
      <c r="E1402" s="2">
        <v>45912</v>
      </c>
      <c r="F1402" s="3">
        <v>0.65833333333333333</v>
      </c>
      <c r="G1402" s="1" t="s">
        <v>51</v>
      </c>
      <c r="H1402" s="1" t="s">
        <v>52</v>
      </c>
      <c r="I1402" s="1" t="s">
        <v>46</v>
      </c>
      <c r="J1402" s="1" t="s">
        <v>46</v>
      </c>
      <c r="K1402" s="1" t="s">
        <v>46</v>
      </c>
      <c r="L1402" s="1" t="s">
        <v>46</v>
      </c>
      <c r="M1402" s="1" t="s">
        <v>46</v>
      </c>
      <c r="N1402" s="1" t="s">
        <v>46</v>
      </c>
      <c r="O1402" s="1" t="s">
        <v>46</v>
      </c>
      <c r="P1402" s="1" t="s">
        <v>46</v>
      </c>
      <c r="Q1402" s="11" t="str">
        <f>IF(OR(SMS[[#This Row],[El mensaje es asertivo, sin maltrato]]="No Cumple",SMS[[#This Row],[No brinda información sensible o falsa que afecte al cliente o la aplicación]]="No Cumple"),"No Cumple","Cumple")</f>
        <v>Cumple</v>
      </c>
      <c r="R1402" s="1" t="s">
        <v>131</v>
      </c>
      <c r="S1402" s="4">
        <v>1</v>
      </c>
      <c r="T1402" s="9">
        <f>IF(SMS[[#This Row],[Legal]]="No Cumple",0,SMS[[#This Row],[Nota]])</f>
        <v>1</v>
      </c>
    </row>
    <row r="1403" spans="1:20" x14ac:dyDescent="0.25">
      <c r="A1403" s="1" t="str">
        <f>SMS[[#This Row],[ID Asesor]]&amp;SMS[[#This Row],[Fecha Monitoreo]]</f>
        <v>374545912</v>
      </c>
      <c r="B1403" s="2">
        <v>45912</v>
      </c>
      <c r="C1403" s="1" t="s">
        <v>126</v>
      </c>
      <c r="D1403" s="1">
        <v>3745</v>
      </c>
      <c r="E1403" s="2">
        <v>45912</v>
      </c>
      <c r="F1403" s="3">
        <v>0.60486111111111107</v>
      </c>
      <c r="G1403" s="1" t="s">
        <v>80</v>
      </c>
      <c r="H1403" s="1" t="s">
        <v>52</v>
      </c>
      <c r="I1403" s="1" t="s">
        <v>46</v>
      </c>
      <c r="J1403" s="1" t="s">
        <v>46</v>
      </c>
      <c r="K1403" s="1" t="s">
        <v>46</v>
      </c>
      <c r="L1403" s="1" t="s">
        <v>46</v>
      </c>
      <c r="M1403" s="1" t="s">
        <v>46</v>
      </c>
      <c r="N1403" s="1" t="s">
        <v>46</v>
      </c>
      <c r="O1403" s="1" t="s">
        <v>46</v>
      </c>
      <c r="P1403" s="1" t="s">
        <v>46</v>
      </c>
      <c r="Q1403" s="11" t="str">
        <f>IF(OR(SMS[[#This Row],[El mensaje es asertivo, sin maltrato]]="No Cumple",SMS[[#This Row],[No brinda información sensible o falsa que afecte al cliente o la aplicación]]="No Cumple"),"No Cumple","Cumple")</f>
        <v>Cumple</v>
      </c>
      <c r="R1403" s="1" t="s">
        <v>131</v>
      </c>
      <c r="S1403" s="4">
        <v>1</v>
      </c>
      <c r="T1403" s="9">
        <f>IF(SMS[[#This Row],[Legal]]="No Cumple",0,SMS[[#This Row],[Nota]])</f>
        <v>1</v>
      </c>
    </row>
    <row r="1404" spans="1:20" x14ac:dyDescent="0.25">
      <c r="A1404" s="1" t="str">
        <f>SMS[[#This Row],[ID Asesor]]&amp;SMS[[#This Row],[Fecha Monitoreo]]</f>
        <v>343145912</v>
      </c>
      <c r="B1404" s="2">
        <v>45912</v>
      </c>
      <c r="C1404" s="1" t="s">
        <v>696</v>
      </c>
      <c r="D1404" s="1">
        <v>3431</v>
      </c>
      <c r="E1404" s="2">
        <v>45912</v>
      </c>
      <c r="F1404" s="3">
        <v>0.5805555555555556</v>
      </c>
      <c r="G1404" s="1" t="s">
        <v>58</v>
      </c>
      <c r="H1404" s="1" t="s">
        <v>52</v>
      </c>
      <c r="I1404" s="1" t="s">
        <v>46</v>
      </c>
      <c r="J1404" s="1" t="s">
        <v>46</v>
      </c>
      <c r="K1404" s="1" t="s">
        <v>46</v>
      </c>
      <c r="L1404" s="1" t="s">
        <v>46</v>
      </c>
      <c r="M1404" s="1" t="s">
        <v>46</v>
      </c>
      <c r="N1404" s="1" t="s">
        <v>46</v>
      </c>
      <c r="O1404" s="1" t="s">
        <v>46</v>
      </c>
      <c r="P1404" s="1" t="s">
        <v>46</v>
      </c>
      <c r="Q1404" s="11" t="str">
        <f>IF(OR(SMS[[#This Row],[El mensaje es asertivo, sin maltrato]]="No Cumple",SMS[[#This Row],[No brinda información sensible o falsa que afecte al cliente o la aplicación]]="No Cumple"),"No Cumple","Cumple")</f>
        <v>Cumple</v>
      </c>
      <c r="R1404" s="1" t="s">
        <v>699</v>
      </c>
      <c r="S1404" s="4">
        <v>1</v>
      </c>
      <c r="T1404" s="9">
        <f>IF(SMS[[#This Row],[Legal]]="No Cumple",0,SMS[[#This Row],[Nota]])</f>
        <v>1</v>
      </c>
    </row>
    <row r="1405" spans="1:20" x14ac:dyDescent="0.25">
      <c r="A1405" s="1" t="str">
        <f>SMS[[#This Row],[ID Asesor]]&amp;SMS[[#This Row],[Fecha Monitoreo]]</f>
        <v>388145912</v>
      </c>
      <c r="B1405" s="2">
        <v>45912</v>
      </c>
      <c r="C1405" s="1" t="s">
        <v>126</v>
      </c>
      <c r="D1405" s="1">
        <v>3881</v>
      </c>
      <c r="E1405" s="2">
        <v>45912</v>
      </c>
      <c r="F1405" s="3">
        <v>0.68125000000000002</v>
      </c>
      <c r="G1405" s="1" t="s">
        <v>51</v>
      </c>
      <c r="H1405" s="1" t="s">
        <v>52</v>
      </c>
      <c r="I1405" s="1" t="s">
        <v>46</v>
      </c>
      <c r="J1405" s="1" t="s">
        <v>46</v>
      </c>
      <c r="K1405" s="1" t="s">
        <v>46</v>
      </c>
      <c r="L1405" s="1" t="s">
        <v>46</v>
      </c>
      <c r="M1405" s="1" t="s">
        <v>46</v>
      </c>
      <c r="N1405" s="1" t="s">
        <v>46</v>
      </c>
      <c r="O1405" s="1" t="s">
        <v>46</v>
      </c>
      <c r="P1405" s="1" t="s">
        <v>46</v>
      </c>
      <c r="Q1405" s="11" t="str">
        <f>IF(OR(SMS[[#This Row],[El mensaje es asertivo, sin maltrato]]="No Cumple",SMS[[#This Row],[No brinda información sensible o falsa que afecte al cliente o la aplicación]]="No Cumple"),"No Cumple","Cumple")</f>
        <v>Cumple</v>
      </c>
      <c r="R1405" s="1" t="s">
        <v>131</v>
      </c>
      <c r="S1405" s="4">
        <v>1</v>
      </c>
      <c r="T1405" s="9">
        <f>IF(SMS[[#This Row],[Legal]]="No Cumple",0,SMS[[#This Row],[Nota]])</f>
        <v>1</v>
      </c>
    </row>
    <row r="1406" spans="1:20" x14ac:dyDescent="0.25">
      <c r="A1406" s="1" t="str">
        <f>SMS[[#This Row],[ID Asesor]]&amp;SMS[[#This Row],[Fecha Monitoreo]]</f>
        <v>374745912</v>
      </c>
      <c r="B1406" s="2">
        <v>45912</v>
      </c>
      <c r="C1406" s="1" t="s">
        <v>696</v>
      </c>
      <c r="D1406" s="1">
        <v>3747</v>
      </c>
      <c r="E1406" s="2">
        <v>45912</v>
      </c>
      <c r="F1406" s="3">
        <v>0.54236111111111107</v>
      </c>
      <c r="G1406" s="1" t="s">
        <v>80</v>
      </c>
      <c r="H1406" s="1" t="s">
        <v>52</v>
      </c>
      <c r="I1406" s="1" t="s">
        <v>46</v>
      </c>
      <c r="J1406" s="1" t="s">
        <v>46</v>
      </c>
      <c r="K1406" s="1" t="s">
        <v>46</v>
      </c>
      <c r="L1406" s="1" t="s">
        <v>46</v>
      </c>
      <c r="M1406" s="1" t="s">
        <v>46</v>
      </c>
      <c r="N1406" s="1" t="s">
        <v>46</v>
      </c>
      <c r="O1406" s="1" t="s">
        <v>46</v>
      </c>
      <c r="P1406" s="1" t="s">
        <v>46</v>
      </c>
      <c r="Q1406" s="11" t="str">
        <f>IF(OR(SMS[[#This Row],[El mensaje es asertivo, sin maltrato]]="No Cumple",SMS[[#This Row],[No brinda información sensible o falsa que afecte al cliente o la aplicación]]="No Cumple"),"No Cumple","Cumple")</f>
        <v>Cumple</v>
      </c>
      <c r="R1406" s="1" t="s">
        <v>700</v>
      </c>
      <c r="S1406" s="4">
        <v>1</v>
      </c>
      <c r="T1406" s="9">
        <f>IF(SMS[[#This Row],[Legal]]="No Cumple",0,SMS[[#This Row],[Nota]])</f>
        <v>1</v>
      </c>
    </row>
    <row r="1407" spans="1:20" x14ac:dyDescent="0.25">
      <c r="A1407" s="1" t="str">
        <f>SMS[[#This Row],[ID Asesor]]&amp;SMS[[#This Row],[Fecha Monitoreo]]</f>
        <v>338445912</v>
      </c>
      <c r="B1407" s="2">
        <v>45912</v>
      </c>
      <c r="C1407" s="1" t="s">
        <v>696</v>
      </c>
      <c r="D1407" s="1">
        <v>3384</v>
      </c>
      <c r="E1407" s="2">
        <v>45912</v>
      </c>
      <c r="F1407" s="3">
        <v>0.68333333333333335</v>
      </c>
      <c r="G1407" s="1" t="s">
        <v>58</v>
      </c>
      <c r="H1407" s="1" t="s">
        <v>52</v>
      </c>
      <c r="I1407" s="1" t="s">
        <v>46</v>
      </c>
      <c r="J1407" s="1" t="s">
        <v>46</v>
      </c>
      <c r="K1407" s="1" t="s">
        <v>46</v>
      </c>
      <c r="L1407" s="1" t="s">
        <v>46</v>
      </c>
      <c r="M1407" s="1" t="s">
        <v>46</v>
      </c>
      <c r="N1407" s="1" t="s">
        <v>46</v>
      </c>
      <c r="O1407" s="1" t="s">
        <v>46</v>
      </c>
      <c r="P1407" s="1" t="s">
        <v>46</v>
      </c>
      <c r="Q1407" s="11" t="str">
        <f>IF(OR(SMS[[#This Row],[El mensaje es asertivo, sin maltrato]]="No Cumple",SMS[[#This Row],[No brinda información sensible o falsa que afecte al cliente o la aplicación]]="No Cumple"),"No Cumple","Cumple")</f>
        <v>Cumple</v>
      </c>
      <c r="R1407" s="1" t="s">
        <v>699</v>
      </c>
      <c r="S1407" s="4">
        <v>1</v>
      </c>
      <c r="T1407" s="9">
        <f>IF(SMS[[#This Row],[Legal]]="No Cumple",0,SMS[[#This Row],[Nota]])</f>
        <v>1</v>
      </c>
    </row>
    <row r="1408" spans="1:20" x14ac:dyDescent="0.25">
      <c r="A1408" s="1" t="str">
        <f>SMS[[#This Row],[ID Asesor]]&amp;SMS[[#This Row],[Fecha Monitoreo]]</f>
        <v>338045912</v>
      </c>
      <c r="B1408" s="2">
        <v>45912</v>
      </c>
      <c r="C1408" s="1" t="s">
        <v>696</v>
      </c>
      <c r="D1408" s="1">
        <v>3380</v>
      </c>
      <c r="E1408" s="2">
        <v>45912</v>
      </c>
      <c r="F1408" s="3">
        <v>0.70972222222222225</v>
      </c>
      <c r="G1408" s="1" t="s">
        <v>51</v>
      </c>
      <c r="H1408" s="1" t="s">
        <v>52</v>
      </c>
      <c r="I1408" s="1" t="s">
        <v>46</v>
      </c>
      <c r="J1408" s="1" t="s">
        <v>46</v>
      </c>
      <c r="K1408" s="1" t="s">
        <v>46</v>
      </c>
      <c r="L1408" s="1" t="s">
        <v>46</v>
      </c>
      <c r="M1408" s="1" t="s">
        <v>46</v>
      </c>
      <c r="N1408" s="1" t="s">
        <v>46</v>
      </c>
      <c r="O1408" s="1" t="s">
        <v>46</v>
      </c>
      <c r="P1408" s="1" t="s">
        <v>46</v>
      </c>
      <c r="Q1408" s="11" t="str">
        <f>IF(OR(SMS[[#This Row],[El mensaje es asertivo, sin maltrato]]="No Cumple",SMS[[#This Row],[No brinda información sensible o falsa que afecte al cliente o la aplicación]]="No Cumple"),"No Cumple","Cumple")</f>
        <v>Cumple</v>
      </c>
      <c r="R1408" s="1" t="s">
        <v>699</v>
      </c>
      <c r="S1408" s="4">
        <v>1</v>
      </c>
      <c r="T1408" s="9">
        <f>IF(SMS[[#This Row],[Legal]]="No Cumple",0,SMS[[#This Row],[Nota]])</f>
        <v>1</v>
      </c>
    </row>
    <row r="1409" spans="1:20" x14ac:dyDescent="0.25">
      <c r="A1409" s="1" t="str">
        <f>SMS[[#This Row],[ID Asesor]]&amp;SMS[[#This Row],[Fecha Monitoreo]]</f>
        <v>387345912</v>
      </c>
      <c r="B1409" s="2">
        <v>45912</v>
      </c>
      <c r="C1409" s="1" t="s">
        <v>50</v>
      </c>
      <c r="D1409" s="1">
        <v>3873</v>
      </c>
      <c r="E1409" s="2">
        <v>45912</v>
      </c>
      <c r="F1409" s="3">
        <v>0.40069444444444446</v>
      </c>
      <c r="G1409" s="1" t="s">
        <v>51</v>
      </c>
      <c r="H1409" s="1" t="s">
        <v>52</v>
      </c>
      <c r="I1409" s="1" t="s">
        <v>46</v>
      </c>
      <c r="J1409" s="1" t="s">
        <v>46</v>
      </c>
      <c r="K1409" s="1" t="s">
        <v>46</v>
      </c>
      <c r="L1409" s="1" t="s">
        <v>46</v>
      </c>
      <c r="M1409" s="1" t="s">
        <v>46</v>
      </c>
      <c r="N1409" s="1" t="s">
        <v>46</v>
      </c>
      <c r="O1409" s="1" t="s">
        <v>46</v>
      </c>
      <c r="P1409" s="1" t="s">
        <v>46</v>
      </c>
      <c r="Q1409" s="11" t="str">
        <f>IF(OR(SMS[[#This Row],[El mensaje es asertivo, sin maltrato]]="No Cumple",SMS[[#This Row],[No brinda información sensible o falsa que afecte al cliente o la aplicación]]="No Cumple"),"No Cumple","Cumple")</f>
        <v>Cumple</v>
      </c>
      <c r="R1409" s="1" t="s">
        <v>3287</v>
      </c>
      <c r="S1409" s="4">
        <v>1</v>
      </c>
      <c r="T1409" s="9">
        <f>IF(SMS[[#This Row],[Legal]]="No Cumple",0,SMS[[#This Row],[Nota]])</f>
        <v>1</v>
      </c>
    </row>
    <row r="1410" spans="1:20" x14ac:dyDescent="0.25">
      <c r="A1410" s="1" t="str">
        <f>SMS[[#This Row],[ID Asesor]]&amp;SMS[[#This Row],[Fecha Monitoreo]]</f>
        <v>366545913</v>
      </c>
      <c r="B1410" s="2">
        <v>45913</v>
      </c>
      <c r="C1410" s="1" t="s">
        <v>42</v>
      </c>
      <c r="D1410" s="1">
        <v>3665</v>
      </c>
      <c r="E1410" s="2">
        <v>45913</v>
      </c>
      <c r="F1410" s="3">
        <v>0.34722222222222221</v>
      </c>
      <c r="G1410" s="1" t="s">
        <v>51</v>
      </c>
      <c r="H1410" s="1" t="s">
        <v>52</v>
      </c>
      <c r="I1410" s="1" t="s">
        <v>46</v>
      </c>
      <c r="J1410" s="1" t="s">
        <v>46</v>
      </c>
      <c r="K1410" s="1" t="s">
        <v>46</v>
      </c>
      <c r="L1410" s="1" t="s">
        <v>46</v>
      </c>
      <c r="M1410" s="1" t="s">
        <v>46</v>
      </c>
      <c r="N1410" s="1" t="s">
        <v>46</v>
      </c>
      <c r="O1410" s="1" t="s">
        <v>46</v>
      </c>
      <c r="P1410" s="1" t="s">
        <v>46</v>
      </c>
      <c r="Q1410" s="11" t="str">
        <f>IF(OR(SMS[[#This Row],[El mensaje es asertivo, sin maltrato]]="No Cumple",SMS[[#This Row],[No brinda información sensible o falsa que afecte al cliente o la aplicación]]="No Cumple"),"No Cumple","Cumple")</f>
        <v>Cumple</v>
      </c>
      <c r="R1410" s="1" t="s">
        <v>3197</v>
      </c>
      <c r="S1410" s="4">
        <v>1</v>
      </c>
      <c r="T1410" s="9">
        <f>IF(SMS[[#This Row],[Legal]]="No Cumple",0,SMS[[#This Row],[Nota]])</f>
        <v>1</v>
      </c>
    </row>
    <row r="1411" spans="1:20" x14ac:dyDescent="0.25">
      <c r="A1411" s="1" t="str">
        <f>SMS[[#This Row],[ID Asesor]]&amp;SMS[[#This Row],[Fecha Monitoreo]]</f>
        <v>389645913</v>
      </c>
      <c r="B1411" s="2">
        <v>45913</v>
      </c>
      <c r="C1411" s="1" t="s">
        <v>42</v>
      </c>
      <c r="D1411" s="1">
        <v>3896</v>
      </c>
      <c r="E1411" s="2">
        <v>45913</v>
      </c>
      <c r="F1411" s="3">
        <v>0.37222222222222223</v>
      </c>
      <c r="G1411" s="1" t="s">
        <v>51</v>
      </c>
      <c r="H1411" s="1" t="s">
        <v>52</v>
      </c>
      <c r="I1411" s="1" t="s">
        <v>46</v>
      </c>
      <c r="J1411" s="1" t="s">
        <v>46</v>
      </c>
      <c r="K1411" s="1" t="s">
        <v>46</v>
      </c>
      <c r="L1411" s="1" t="s">
        <v>46</v>
      </c>
      <c r="M1411" s="1" t="s">
        <v>46</v>
      </c>
      <c r="N1411" s="1" t="s">
        <v>46</v>
      </c>
      <c r="O1411" s="1" t="s">
        <v>46</v>
      </c>
      <c r="P1411" s="1" t="s">
        <v>46</v>
      </c>
      <c r="Q1411" s="11" t="str">
        <f>IF(OR(SMS[[#This Row],[El mensaje es asertivo, sin maltrato]]="No Cumple",SMS[[#This Row],[No brinda información sensible o falsa que afecte al cliente o la aplicación]]="No Cumple"),"No Cumple","Cumple")</f>
        <v>Cumple</v>
      </c>
      <c r="R1411" s="1" t="s">
        <v>102</v>
      </c>
      <c r="S1411" s="4">
        <v>1</v>
      </c>
      <c r="T1411" s="9">
        <f>IF(SMS[[#This Row],[Legal]]="No Cumple",0,SMS[[#This Row],[Nota]])</f>
        <v>1</v>
      </c>
    </row>
    <row r="1412" spans="1:20" x14ac:dyDescent="0.25">
      <c r="A1412" s="1" t="str">
        <f>SMS[[#This Row],[ID Asesor]]&amp;SMS[[#This Row],[Fecha Monitoreo]]</f>
        <v>410845913</v>
      </c>
      <c r="B1412" s="2">
        <v>45913</v>
      </c>
      <c r="C1412" s="1" t="s">
        <v>126</v>
      </c>
      <c r="D1412" s="1">
        <v>4108</v>
      </c>
      <c r="E1412" s="2">
        <v>45913</v>
      </c>
      <c r="F1412" s="3">
        <v>0.43541666666666667</v>
      </c>
      <c r="G1412" s="1" t="s">
        <v>80</v>
      </c>
      <c r="H1412" s="1" t="s">
        <v>52</v>
      </c>
      <c r="I1412" s="1" t="s">
        <v>46</v>
      </c>
      <c r="J1412" s="1" t="s">
        <v>46</v>
      </c>
      <c r="K1412" s="1" t="s">
        <v>46</v>
      </c>
      <c r="L1412" s="1" t="s">
        <v>46</v>
      </c>
      <c r="M1412" s="1" t="s">
        <v>46</v>
      </c>
      <c r="N1412" s="1" t="s">
        <v>46</v>
      </c>
      <c r="O1412" s="1" t="s">
        <v>46</v>
      </c>
      <c r="P1412" s="1" t="s">
        <v>46</v>
      </c>
      <c r="Q1412" s="11" t="str">
        <f>IF(OR(SMS[[#This Row],[El mensaje es asertivo, sin maltrato]]="No Cumple",SMS[[#This Row],[No brinda información sensible o falsa que afecte al cliente o la aplicación]]="No Cumple"),"No Cumple","Cumple")</f>
        <v>Cumple</v>
      </c>
      <c r="R1412" s="1" t="s">
        <v>131</v>
      </c>
      <c r="S1412" s="4">
        <v>1</v>
      </c>
      <c r="T1412" s="9">
        <f>IF(SMS[[#This Row],[Legal]]="No Cumple",0,SMS[[#This Row],[Nota]])</f>
        <v>1</v>
      </c>
    </row>
    <row r="1413" spans="1:20" x14ac:dyDescent="0.25">
      <c r="A1413" s="1" t="str">
        <f>SMS[[#This Row],[ID Asesor]]&amp;SMS[[#This Row],[Fecha Monitoreo]]</f>
        <v>406645913</v>
      </c>
      <c r="B1413" s="2">
        <v>45913</v>
      </c>
      <c r="C1413" s="1" t="s">
        <v>42</v>
      </c>
      <c r="D1413" s="1">
        <v>4066</v>
      </c>
      <c r="E1413" s="2">
        <v>45913</v>
      </c>
      <c r="F1413" s="3">
        <v>0.41736111111111113</v>
      </c>
      <c r="G1413" s="1" t="s">
        <v>51</v>
      </c>
      <c r="H1413" s="1" t="s">
        <v>52</v>
      </c>
      <c r="I1413" s="1" t="s">
        <v>46</v>
      </c>
      <c r="J1413" s="1" t="s">
        <v>46</v>
      </c>
      <c r="K1413" s="1" t="s">
        <v>46</v>
      </c>
      <c r="L1413" s="1" t="s">
        <v>46</v>
      </c>
      <c r="M1413" s="1" t="s">
        <v>46</v>
      </c>
      <c r="N1413" s="1" t="s">
        <v>46</v>
      </c>
      <c r="O1413" s="1" t="s">
        <v>46</v>
      </c>
      <c r="P1413" s="1" t="s">
        <v>46</v>
      </c>
      <c r="Q1413" s="11" t="str">
        <f>IF(OR(SMS[[#This Row],[El mensaje es asertivo, sin maltrato]]="No Cumple",SMS[[#This Row],[No brinda información sensible o falsa que afecte al cliente o la aplicación]]="No Cumple"),"No Cumple","Cumple")</f>
        <v>Cumple</v>
      </c>
      <c r="R1413" s="1" t="s">
        <v>95</v>
      </c>
      <c r="S1413" s="4">
        <v>1</v>
      </c>
      <c r="T1413" s="9">
        <f>IF(SMS[[#This Row],[Legal]]="No Cumple",0,SMS[[#This Row],[Nota]])</f>
        <v>1</v>
      </c>
    </row>
    <row r="1414" spans="1:20" x14ac:dyDescent="0.25">
      <c r="A1414" s="1" t="str">
        <f>SMS[[#This Row],[ID Asesor]]&amp;SMS[[#This Row],[Fecha Monitoreo]]</f>
        <v>374545913</v>
      </c>
      <c r="B1414" s="2">
        <v>45913</v>
      </c>
      <c r="C1414" s="1" t="s">
        <v>126</v>
      </c>
      <c r="D1414" s="1">
        <v>3745</v>
      </c>
      <c r="E1414" s="2">
        <v>45913</v>
      </c>
      <c r="F1414" s="3">
        <v>0.45416666666666666</v>
      </c>
      <c r="G1414" s="1" t="s">
        <v>51</v>
      </c>
      <c r="H1414" s="1" t="s">
        <v>52</v>
      </c>
      <c r="I1414" s="1" t="s">
        <v>46</v>
      </c>
      <c r="J1414" s="1" t="s">
        <v>46</v>
      </c>
      <c r="K1414" s="1" t="s">
        <v>46</v>
      </c>
      <c r="L1414" s="1" t="s">
        <v>46</v>
      </c>
      <c r="M1414" s="1" t="s">
        <v>46</v>
      </c>
      <c r="N1414" s="1" t="s">
        <v>46</v>
      </c>
      <c r="O1414" s="1" t="s">
        <v>46</v>
      </c>
      <c r="P1414" s="1" t="s">
        <v>46</v>
      </c>
      <c r="Q1414" s="11" t="str">
        <f>IF(OR(SMS[[#This Row],[El mensaje es asertivo, sin maltrato]]="No Cumple",SMS[[#This Row],[No brinda información sensible o falsa que afecte al cliente o la aplicación]]="No Cumple"),"No Cumple","Cumple")</f>
        <v>Cumple</v>
      </c>
      <c r="R1414" s="1" t="s">
        <v>131</v>
      </c>
      <c r="S1414" s="4">
        <v>1</v>
      </c>
      <c r="T1414" s="9">
        <f>IF(SMS[[#This Row],[Legal]]="No Cumple",0,SMS[[#This Row],[Nota]])</f>
        <v>1</v>
      </c>
    </row>
    <row r="1415" spans="1:20" x14ac:dyDescent="0.25">
      <c r="A1415" s="1" t="str">
        <f>SMS[[#This Row],[ID Asesor]]&amp;SMS[[#This Row],[Fecha Monitoreo]]</f>
        <v>409145913</v>
      </c>
      <c r="B1415" s="2">
        <v>45913</v>
      </c>
      <c r="C1415" s="1" t="s">
        <v>126</v>
      </c>
      <c r="D1415" s="1">
        <v>4091</v>
      </c>
      <c r="E1415" s="2">
        <v>45913</v>
      </c>
      <c r="F1415" s="3">
        <v>0.45347222222222222</v>
      </c>
      <c r="G1415" s="1" t="s">
        <v>80</v>
      </c>
      <c r="H1415" s="1" t="s">
        <v>52</v>
      </c>
      <c r="I1415" s="1" t="s">
        <v>46</v>
      </c>
      <c r="J1415" s="1" t="s">
        <v>46</v>
      </c>
      <c r="K1415" s="1" t="s">
        <v>46</v>
      </c>
      <c r="L1415" s="1" t="s">
        <v>46</v>
      </c>
      <c r="M1415" s="1" t="s">
        <v>46</v>
      </c>
      <c r="N1415" s="1" t="s">
        <v>46</v>
      </c>
      <c r="O1415" s="1" t="s">
        <v>46</v>
      </c>
      <c r="P1415" s="1" t="s">
        <v>46</v>
      </c>
      <c r="Q1415" s="11" t="str">
        <f>IF(OR(SMS[[#This Row],[El mensaje es asertivo, sin maltrato]]="No Cumple",SMS[[#This Row],[No brinda información sensible o falsa que afecte al cliente o la aplicación]]="No Cumple"),"No Cumple","Cumple")</f>
        <v>Cumple</v>
      </c>
      <c r="R1415" s="1" t="s">
        <v>131</v>
      </c>
      <c r="S1415" s="4">
        <v>1</v>
      </c>
      <c r="T1415" s="9">
        <f>IF(SMS[[#This Row],[Legal]]="No Cumple",0,SMS[[#This Row],[Nota]])</f>
        <v>1</v>
      </c>
    </row>
    <row r="1416" spans="1:20" x14ac:dyDescent="0.25">
      <c r="A1416" s="1" t="str">
        <f>SMS[[#This Row],[ID Asesor]]&amp;SMS[[#This Row],[Fecha Monitoreo]]</f>
        <v>295345913</v>
      </c>
      <c r="B1416" s="2">
        <v>45913</v>
      </c>
      <c r="C1416" s="1" t="s">
        <v>696</v>
      </c>
      <c r="D1416" s="1">
        <v>2953</v>
      </c>
      <c r="E1416" s="2">
        <v>45913</v>
      </c>
      <c r="F1416" s="3">
        <v>0.39513888888888887</v>
      </c>
      <c r="G1416" s="1" t="s">
        <v>58</v>
      </c>
      <c r="H1416" s="1" t="s">
        <v>52</v>
      </c>
      <c r="I1416" s="1" t="s">
        <v>46</v>
      </c>
      <c r="J1416" s="1" t="s">
        <v>46</v>
      </c>
      <c r="K1416" s="1" t="s">
        <v>46</v>
      </c>
      <c r="L1416" s="1" t="s">
        <v>46</v>
      </c>
      <c r="M1416" s="1" t="s">
        <v>46</v>
      </c>
      <c r="N1416" s="1" t="s">
        <v>46</v>
      </c>
      <c r="O1416" s="1" t="s">
        <v>46</v>
      </c>
      <c r="P1416" s="1" t="s">
        <v>46</v>
      </c>
      <c r="Q1416" s="11" t="str">
        <f>IF(OR(SMS[[#This Row],[El mensaje es asertivo, sin maltrato]]="No Cumple",SMS[[#This Row],[No brinda información sensible o falsa que afecte al cliente o la aplicación]]="No Cumple"),"No Cumple","Cumple")</f>
        <v>Cumple</v>
      </c>
      <c r="R1416" s="1" t="s">
        <v>699</v>
      </c>
      <c r="S1416" s="4">
        <v>1</v>
      </c>
      <c r="T1416" s="9">
        <f>IF(SMS[[#This Row],[Legal]]="No Cumple",0,SMS[[#This Row],[Nota]])</f>
        <v>1</v>
      </c>
    </row>
    <row r="1417" spans="1:20" x14ac:dyDescent="0.25">
      <c r="A1417" s="1" t="str">
        <f>SMS[[#This Row],[ID Asesor]]&amp;SMS[[#This Row],[Fecha Monitoreo]]</f>
        <v>325045913</v>
      </c>
      <c r="B1417" s="2">
        <v>45913</v>
      </c>
      <c r="C1417" s="1" t="s">
        <v>696</v>
      </c>
      <c r="D1417" s="1">
        <v>3250</v>
      </c>
      <c r="E1417" s="2">
        <v>45913</v>
      </c>
      <c r="F1417" s="3">
        <v>0.45069444444444445</v>
      </c>
      <c r="G1417" s="1" t="s">
        <v>51</v>
      </c>
      <c r="H1417" s="1" t="s">
        <v>52</v>
      </c>
      <c r="I1417" s="1" t="s">
        <v>46</v>
      </c>
      <c r="J1417" s="1" t="s">
        <v>46</v>
      </c>
      <c r="K1417" s="1" t="s">
        <v>46</v>
      </c>
      <c r="L1417" s="1" t="s">
        <v>46</v>
      </c>
      <c r="M1417" s="1" t="s">
        <v>46</v>
      </c>
      <c r="N1417" s="1" t="s">
        <v>46</v>
      </c>
      <c r="O1417" s="1" t="s">
        <v>46</v>
      </c>
      <c r="P1417" s="1" t="s">
        <v>46</v>
      </c>
      <c r="Q1417" s="11" t="str">
        <f>IF(OR(SMS[[#This Row],[El mensaje es asertivo, sin maltrato]]="No Cumple",SMS[[#This Row],[No brinda información sensible o falsa que afecte al cliente o la aplicación]]="No Cumple"),"No Cumple","Cumple")</f>
        <v>Cumple</v>
      </c>
      <c r="R1417" s="1" t="s">
        <v>699</v>
      </c>
      <c r="S1417" s="4">
        <v>1</v>
      </c>
      <c r="T1417" s="9">
        <f>IF(SMS[[#This Row],[Legal]]="No Cumple",0,SMS[[#This Row],[Nota]])</f>
        <v>1</v>
      </c>
    </row>
    <row r="1418" spans="1:20" x14ac:dyDescent="0.25">
      <c r="A1418" s="1" t="str">
        <f>SMS[[#This Row],[ID Asesor]]&amp;SMS[[#This Row],[Fecha Monitoreo]]</f>
        <v>408045913</v>
      </c>
      <c r="B1418" s="2">
        <v>45913</v>
      </c>
      <c r="C1418" s="1" t="s">
        <v>696</v>
      </c>
      <c r="D1418" s="1">
        <v>4080</v>
      </c>
      <c r="E1418" s="2">
        <v>45913</v>
      </c>
      <c r="F1418" s="3">
        <v>0.40833333333333333</v>
      </c>
      <c r="G1418" s="1" t="s">
        <v>80</v>
      </c>
      <c r="H1418" s="1" t="s">
        <v>52</v>
      </c>
      <c r="I1418" s="1" t="s">
        <v>46</v>
      </c>
      <c r="J1418" s="1" t="s">
        <v>46</v>
      </c>
      <c r="K1418" s="1" t="s">
        <v>46</v>
      </c>
      <c r="L1418" s="1" t="s">
        <v>46</v>
      </c>
      <c r="M1418" s="1" t="s">
        <v>46</v>
      </c>
      <c r="N1418" s="1" t="s">
        <v>46</v>
      </c>
      <c r="O1418" s="1" t="s">
        <v>46</v>
      </c>
      <c r="P1418" s="1" t="s">
        <v>46</v>
      </c>
      <c r="Q1418" s="11" t="str">
        <f>IF(OR(SMS[[#This Row],[El mensaje es asertivo, sin maltrato]]="No Cumple",SMS[[#This Row],[No brinda información sensible o falsa que afecte al cliente o la aplicación]]="No Cumple"),"No Cumple","Cumple")</f>
        <v>Cumple</v>
      </c>
      <c r="R1418" s="1" t="s">
        <v>699</v>
      </c>
      <c r="S1418" s="4">
        <v>1</v>
      </c>
      <c r="T1418" s="9">
        <f>IF(SMS[[#This Row],[Legal]]="No Cumple",0,SMS[[#This Row],[Nota]])</f>
        <v>1</v>
      </c>
    </row>
    <row r="1419" spans="1:20" x14ac:dyDescent="0.25">
      <c r="A1419" s="1" t="str">
        <f>SMS[[#This Row],[ID Asesor]]&amp;SMS[[#This Row],[Fecha Monitoreo]]</f>
        <v>366945913</v>
      </c>
      <c r="B1419" s="2">
        <v>45913</v>
      </c>
      <c r="C1419" s="1" t="s">
        <v>59</v>
      </c>
      <c r="D1419" s="1">
        <v>3669</v>
      </c>
      <c r="E1419" s="2">
        <v>45913</v>
      </c>
      <c r="F1419" s="3">
        <v>0.40069444444444446</v>
      </c>
      <c r="G1419" s="1" t="s">
        <v>43</v>
      </c>
      <c r="H1419" s="1" t="s">
        <v>52</v>
      </c>
      <c r="I1419" s="1" t="s">
        <v>46</v>
      </c>
      <c r="J1419" s="1" t="s">
        <v>46</v>
      </c>
      <c r="K1419" s="1" t="s">
        <v>46</v>
      </c>
      <c r="L1419" s="1" t="s">
        <v>46</v>
      </c>
      <c r="M1419" s="1" t="s">
        <v>46</v>
      </c>
      <c r="N1419" s="1" t="s">
        <v>46</v>
      </c>
      <c r="O1419" s="1" t="s">
        <v>46</v>
      </c>
      <c r="P1419" s="1" t="s">
        <v>46</v>
      </c>
      <c r="Q1419" s="11" t="str">
        <f>IF(OR(SMS[[#This Row],[El mensaje es asertivo, sin maltrato]]="No Cumple",SMS[[#This Row],[No brinda información sensible o falsa que afecte al cliente o la aplicación]]="No Cumple"),"No Cumple","Cumple")</f>
        <v>Cumple</v>
      </c>
      <c r="R1419" s="1" t="s">
        <v>75</v>
      </c>
      <c r="S1419" s="4">
        <v>1</v>
      </c>
      <c r="T1419" s="9">
        <f>IF(SMS[[#This Row],[Legal]]="No Cumple",0,SMS[[#This Row],[Nota]])</f>
        <v>1</v>
      </c>
    </row>
    <row r="1420" spans="1:20" x14ac:dyDescent="0.25">
      <c r="A1420" s="1" t="str">
        <f>SMS[[#This Row],[ID Asesor]]&amp;SMS[[#This Row],[Fecha Monitoreo]]</f>
        <v>347445913</v>
      </c>
      <c r="B1420" s="2">
        <v>45913</v>
      </c>
      <c r="C1420" s="1" t="s">
        <v>59</v>
      </c>
      <c r="D1420" s="1">
        <v>3474</v>
      </c>
      <c r="E1420" s="2">
        <v>45913</v>
      </c>
      <c r="F1420" s="3">
        <v>0.34444444444444444</v>
      </c>
      <c r="G1420" s="1" t="s">
        <v>43</v>
      </c>
      <c r="H1420" s="1" t="s">
        <v>52</v>
      </c>
      <c r="I1420" s="1" t="s">
        <v>46</v>
      </c>
      <c r="J1420" s="1" t="s">
        <v>46</v>
      </c>
      <c r="K1420" s="1" t="s">
        <v>46</v>
      </c>
      <c r="L1420" s="1" t="s">
        <v>46</v>
      </c>
      <c r="M1420" s="1" t="s">
        <v>46</v>
      </c>
      <c r="N1420" s="1" t="s">
        <v>46</v>
      </c>
      <c r="O1420" s="1" t="s">
        <v>46</v>
      </c>
      <c r="P1420" s="1" t="s">
        <v>46</v>
      </c>
      <c r="Q1420" s="11" t="str">
        <f>IF(OR(SMS[[#This Row],[El mensaje es asertivo, sin maltrato]]="No Cumple",SMS[[#This Row],[No brinda información sensible o falsa que afecte al cliente o la aplicación]]="No Cumple"),"No Cumple","Cumple")</f>
        <v>Cumple</v>
      </c>
      <c r="R1420" s="1" t="s">
        <v>75</v>
      </c>
      <c r="S1420" s="4">
        <v>1</v>
      </c>
      <c r="T1420" s="9">
        <f>IF(SMS[[#This Row],[Legal]]="No Cumple",0,SMS[[#This Row],[Nota]])</f>
        <v>1</v>
      </c>
    </row>
    <row r="1421" spans="1:20" x14ac:dyDescent="0.25">
      <c r="A1421" s="1" t="str">
        <f>SMS[[#This Row],[ID Asesor]]&amp;SMS[[#This Row],[Fecha Monitoreo]]</f>
        <v>396845913</v>
      </c>
      <c r="B1421" s="2">
        <v>45913</v>
      </c>
      <c r="C1421" s="1" t="s">
        <v>126</v>
      </c>
      <c r="D1421" s="1">
        <v>3968</v>
      </c>
      <c r="E1421" s="2">
        <v>45913</v>
      </c>
      <c r="F1421" s="3">
        <v>0.45624999999999999</v>
      </c>
      <c r="G1421" s="1" t="s">
        <v>58</v>
      </c>
      <c r="H1421" s="1" t="s">
        <v>52</v>
      </c>
      <c r="I1421" s="1" t="s">
        <v>46</v>
      </c>
      <c r="J1421" s="1" t="s">
        <v>46</v>
      </c>
      <c r="K1421" s="1" t="s">
        <v>46</v>
      </c>
      <c r="L1421" s="1" t="s">
        <v>46</v>
      </c>
      <c r="M1421" s="1" t="s">
        <v>46</v>
      </c>
      <c r="N1421" s="1" t="s">
        <v>46</v>
      </c>
      <c r="O1421" s="1" t="s">
        <v>46</v>
      </c>
      <c r="P1421" s="1" t="s">
        <v>47</v>
      </c>
      <c r="Q1421" s="11" t="str">
        <f>IF(OR(SMS[[#This Row],[El mensaje es asertivo, sin maltrato]]="No Cumple",SMS[[#This Row],[No brinda información sensible o falsa que afecte al cliente o la aplicación]]="No Cumple"),"No Cumple","Cumple")</f>
        <v>No Cumple</v>
      </c>
      <c r="R1421" s="1" t="s">
        <v>3288</v>
      </c>
      <c r="S1421" s="4">
        <v>1</v>
      </c>
      <c r="T1421" s="9">
        <f>IF(SMS[[#This Row],[Legal]]="No Cumple",0,SMS[[#This Row],[Nota]])</f>
        <v>0</v>
      </c>
    </row>
    <row r="1422" spans="1:20" x14ac:dyDescent="0.25">
      <c r="A1422" s="1" t="str">
        <f>SMS[[#This Row],[ID Asesor]]&amp;SMS[[#This Row],[Fecha Monitoreo]]</f>
        <v>366745913</v>
      </c>
      <c r="B1422" s="2">
        <v>45913</v>
      </c>
      <c r="C1422" s="1" t="s">
        <v>59</v>
      </c>
      <c r="D1422" s="1">
        <v>3667</v>
      </c>
      <c r="E1422" s="2">
        <v>45913</v>
      </c>
      <c r="F1422" s="3">
        <v>0.39097222222222222</v>
      </c>
      <c r="G1422" s="1" t="s">
        <v>60</v>
      </c>
      <c r="H1422" s="1" t="s">
        <v>52</v>
      </c>
      <c r="I1422" s="1" t="s">
        <v>46</v>
      </c>
      <c r="J1422" s="1" t="s">
        <v>46</v>
      </c>
      <c r="K1422" s="1" t="s">
        <v>46</v>
      </c>
      <c r="L1422" s="1" t="s">
        <v>46</v>
      </c>
      <c r="M1422" s="1" t="s">
        <v>46</v>
      </c>
      <c r="N1422" s="1" t="s">
        <v>46</v>
      </c>
      <c r="O1422" s="1" t="s">
        <v>46</v>
      </c>
      <c r="P1422" s="1" t="s">
        <v>46</v>
      </c>
      <c r="Q1422" s="11" t="str">
        <f>IF(OR(SMS[[#This Row],[El mensaje es asertivo, sin maltrato]]="No Cumple",SMS[[#This Row],[No brinda información sensible o falsa que afecte al cliente o la aplicación]]="No Cumple"),"No Cumple","Cumple")</f>
        <v>Cumple</v>
      </c>
      <c r="R1422" s="1" t="s">
        <v>75</v>
      </c>
      <c r="S1422" s="4">
        <v>1</v>
      </c>
      <c r="T1422" s="9">
        <f>IF(SMS[[#This Row],[Legal]]="No Cumple",0,SMS[[#This Row],[Nota]])</f>
        <v>1</v>
      </c>
    </row>
    <row r="1423" spans="1:20" x14ac:dyDescent="0.25">
      <c r="A1423" s="1" t="str">
        <f>SMS[[#This Row],[ID Asesor]]&amp;SMS[[#This Row],[Fecha Monitoreo]]</f>
        <v>350845915</v>
      </c>
      <c r="B1423" s="2">
        <v>45915</v>
      </c>
      <c r="C1423" s="1" t="s">
        <v>50</v>
      </c>
      <c r="D1423" s="1">
        <v>3508</v>
      </c>
      <c r="E1423" s="2">
        <v>45915</v>
      </c>
      <c r="F1423" s="3">
        <v>0.43402777777777779</v>
      </c>
      <c r="G1423" s="1" t="s">
        <v>43</v>
      </c>
      <c r="H1423" s="1" t="s">
        <v>52</v>
      </c>
      <c r="I1423" s="1" t="s">
        <v>47</v>
      </c>
      <c r="J1423" s="1" t="s">
        <v>46</v>
      </c>
      <c r="K1423" s="1" t="s">
        <v>46</v>
      </c>
      <c r="L1423" s="1" t="s">
        <v>46</v>
      </c>
      <c r="M1423" s="1" t="s">
        <v>46</v>
      </c>
      <c r="N1423" s="1" t="s">
        <v>46</v>
      </c>
      <c r="O1423" s="1" t="s">
        <v>46</v>
      </c>
      <c r="P1423" s="1" t="s">
        <v>46</v>
      </c>
      <c r="Q1423" s="11" t="str">
        <f>IF(OR(SMS[[#This Row],[El mensaje es asertivo, sin maltrato]]="No Cumple",SMS[[#This Row],[No brinda información sensible o falsa que afecte al cliente o la aplicación]]="No Cumple"),"No Cumple","Cumple")</f>
        <v>Cumple</v>
      </c>
      <c r="R1423" s="1" t="s">
        <v>3289</v>
      </c>
      <c r="S1423" s="4">
        <v>0.85</v>
      </c>
      <c r="T1423" s="9">
        <f>IF(SMS[[#This Row],[Legal]]="No Cumple",0,SMS[[#This Row],[Nota]])</f>
        <v>0.85</v>
      </c>
    </row>
    <row r="1424" spans="1:20" x14ac:dyDescent="0.25">
      <c r="A1424" s="1" t="str">
        <f>SMS[[#This Row],[ID Asesor]]&amp;SMS[[#This Row],[Fecha Monitoreo]]</f>
        <v>387645915</v>
      </c>
      <c r="B1424" s="2">
        <v>45915</v>
      </c>
      <c r="C1424" s="1" t="s">
        <v>50</v>
      </c>
      <c r="D1424" s="1">
        <v>3876</v>
      </c>
      <c r="E1424" s="2">
        <v>45915</v>
      </c>
      <c r="F1424" s="3">
        <v>0.34652777777777777</v>
      </c>
      <c r="G1424" s="1" t="s">
        <v>51</v>
      </c>
      <c r="H1424" s="1" t="s">
        <v>52</v>
      </c>
      <c r="I1424" s="1" t="s">
        <v>46</v>
      </c>
      <c r="J1424" s="1" t="s">
        <v>46</v>
      </c>
      <c r="K1424" s="1" t="s">
        <v>46</v>
      </c>
      <c r="L1424" s="1" t="s">
        <v>46</v>
      </c>
      <c r="M1424" s="1" t="s">
        <v>46</v>
      </c>
      <c r="N1424" s="1" t="s">
        <v>46</v>
      </c>
      <c r="O1424" s="1" t="s">
        <v>46</v>
      </c>
      <c r="P1424" s="1" t="s">
        <v>46</v>
      </c>
      <c r="Q1424" s="11" t="str">
        <f>IF(OR(SMS[[#This Row],[El mensaje es asertivo, sin maltrato]]="No Cumple",SMS[[#This Row],[No brinda información sensible o falsa que afecte al cliente o la aplicación]]="No Cumple"),"No Cumple","Cumple")</f>
        <v>Cumple</v>
      </c>
      <c r="R1424" s="1" t="s">
        <v>3290</v>
      </c>
      <c r="S1424" s="4">
        <v>1</v>
      </c>
      <c r="T1424" s="9">
        <f>IF(SMS[[#This Row],[Legal]]="No Cumple",0,SMS[[#This Row],[Nota]])</f>
        <v>1</v>
      </c>
    </row>
    <row r="1425" spans="1:20" x14ac:dyDescent="0.25">
      <c r="A1425" s="1" t="str">
        <f>SMS[[#This Row],[ID Asesor]]&amp;SMS[[#This Row],[Fecha Monitoreo]]</f>
        <v>347445915</v>
      </c>
      <c r="B1425" s="2">
        <v>45915</v>
      </c>
      <c r="C1425" s="1" t="s">
        <v>50</v>
      </c>
      <c r="D1425" s="1">
        <v>3474</v>
      </c>
      <c r="E1425" s="2">
        <v>45915</v>
      </c>
      <c r="F1425" s="3">
        <v>0.38611111111111113</v>
      </c>
      <c r="G1425" s="1" t="s">
        <v>80</v>
      </c>
      <c r="H1425" s="1" t="s">
        <v>52</v>
      </c>
      <c r="I1425" s="1" t="s">
        <v>47</v>
      </c>
      <c r="J1425" s="1" t="s">
        <v>46</v>
      </c>
      <c r="K1425" s="1" t="s">
        <v>46</v>
      </c>
      <c r="L1425" s="1" t="s">
        <v>46</v>
      </c>
      <c r="M1425" s="1" t="s">
        <v>46</v>
      </c>
      <c r="N1425" s="1" t="s">
        <v>46</v>
      </c>
      <c r="O1425" s="1" t="s">
        <v>46</v>
      </c>
      <c r="P1425" s="1" t="s">
        <v>46</v>
      </c>
      <c r="Q1425" s="11" t="str">
        <f>IF(OR(SMS[[#This Row],[El mensaje es asertivo, sin maltrato]]="No Cumple",SMS[[#This Row],[No brinda información sensible o falsa que afecte al cliente o la aplicación]]="No Cumple"),"No Cumple","Cumple")</f>
        <v>Cumple</v>
      </c>
      <c r="R1425" s="1" t="s">
        <v>3291</v>
      </c>
      <c r="S1425" s="4">
        <v>0.85</v>
      </c>
      <c r="T1425" s="9">
        <f>IF(SMS[[#This Row],[Legal]]="No Cumple",0,SMS[[#This Row],[Nota]])</f>
        <v>0.85</v>
      </c>
    </row>
    <row r="1426" spans="1:20" x14ac:dyDescent="0.25">
      <c r="A1426" s="1" t="str">
        <f>SMS[[#This Row],[ID Asesor]]&amp;SMS[[#This Row],[Fecha Monitoreo]]</f>
        <v>366745915</v>
      </c>
      <c r="B1426" s="2">
        <v>45915</v>
      </c>
      <c r="C1426" s="1" t="s">
        <v>50</v>
      </c>
      <c r="D1426" s="1">
        <v>3667</v>
      </c>
      <c r="E1426" s="2">
        <v>45915</v>
      </c>
      <c r="F1426" s="3">
        <v>0.3576388888888889</v>
      </c>
      <c r="G1426" s="1" t="s">
        <v>43</v>
      </c>
      <c r="H1426" s="1" t="s">
        <v>52</v>
      </c>
      <c r="I1426" s="1" t="s">
        <v>46</v>
      </c>
      <c r="J1426" s="1" t="s">
        <v>46</v>
      </c>
      <c r="K1426" s="1" t="s">
        <v>46</v>
      </c>
      <c r="L1426" s="1" t="s">
        <v>46</v>
      </c>
      <c r="M1426" s="1" t="s">
        <v>46</v>
      </c>
      <c r="N1426" s="1" t="s">
        <v>46</v>
      </c>
      <c r="O1426" s="1" t="s">
        <v>46</v>
      </c>
      <c r="P1426" s="1" t="s">
        <v>46</v>
      </c>
      <c r="Q1426" s="11" t="str">
        <f>IF(OR(SMS[[#This Row],[El mensaje es asertivo, sin maltrato]]="No Cumple",SMS[[#This Row],[No brinda información sensible o falsa que afecte al cliente o la aplicación]]="No Cumple"),"No Cumple","Cumple")</f>
        <v>Cumple</v>
      </c>
      <c r="R1426" s="1" t="s">
        <v>3292</v>
      </c>
      <c r="S1426" s="4">
        <v>1</v>
      </c>
      <c r="T1426" s="9">
        <f>IF(SMS[[#This Row],[Legal]]="No Cumple",0,SMS[[#This Row],[Nota]])</f>
        <v>1</v>
      </c>
    </row>
    <row r="1427" spans="1:20" x14ac:dyDescent="0.25">
      <c r="A1427" s="1" t="str">
        <f>SMS[[#This Row],[ID Asesor]]&amp;SMS[[#This Row],[Fecha Monitoreo]]</f>
        <v>387345915</v>
      </c>
      <c r="B1427" s="2">
        <v>45915</v>
      </c>
      <c r="C1427" s="1" t="s">
        <v>42</v>
      </c>
      <c r="D1427" s="1">
        <v>3873</v>
      </c>
      <c r="E1427" s="2">
        <v>45915</v>
      </c>
      <c r="F1427" s="3">
        <v>0.35138888888888886</v>
      </c>
      <c r="G1427" s="1" t="s">
        <v>51</v>
      </c>
      <c r="H1427" s="1" t="s">
        <v>52</v>
      </c>
      <c r="I1427" s="1" t="s">
        <v>46</v>
      </c>
      <c r="J1427" s="1" t="s">
        <v>46</v>
      </c>
      <c r="K1427" s="1" t="s">
        <v>46</v>
      </c>
      <c r="L1427" s="1" t="s">
        <v>46</v>
      </c>
      <c r="M1427" s="1" t="s">
        <v>46</v>
      </c>
      <c r="N1427" s="1" t="s">
        <v>47</v>
      </c>
      <c r="O1427" s="1" t="s">
        <v>46</v>
      </c>
      <c r="P1427" s="1" t="s">
        <v>46</v>
      </c>
      <c r="Q1427" s="11" t="str">
        <f>IF(OR(SMS[[#This Row],[El mensaje es asertivo, sin maltrato]]="No Cumple",SMS[[#This Row],[No brinda información sensible o falsa que afecte al cliente o la aplicación]]="No Cumple"),"No Cumple","Cumple")</f>
        <v>Cumple</v>
      </c>
      <c r="R1427" s="1" t="s">
        <v>90</v>
      </c>
      <c r="S1427" s="4">
        <v>0.85</v>
      </c>
      <c r="T1427" s="9">
        <f>IF(SMS[[#This Row],[Legal]]="No Cumple",0,SMS[[#This Row],[Nota]])</f>
        <v>0.85</v>
      </c>
    </row>
    <row r="1428" spans="1:20" x14ac:dyDescent="0.25">
      <c r="A1428" s="1" t="str">
        <f>SMS[[#This Row],[ID Asesor]]&amp;SMS[[#This Row],[Fecha Monitoreo]]</f>
        <v>317045915</v>
      </c>
      <c r="B1428" s="2">
        <v>45915</v>
      </c>
      <c r="C1428" s="1" t="s">
        <v>42</v>
      </c>
      <c r="D1428" s="1">
        <v>3170</v>
      </c>
      <c r="E1428" s="2">
        <v>45915</v>
      </c>
      <c r="F1428" s="3">
        <v>0.40416666666666667</v>
      </c>
      <c r="G1428" s="1" t="s">
        <v>60</v>
      </c>
      <c r="H1428" s="1" t="s">
        <v>52</v>
      </c>
      <c r="I1428" s="1" t="s">
        <v>47</v>
      </c>
      <c r="J1428" s="1" t="s">
        <v>46</v>
      </c>
      <c r="K1428" s="1" t="s">
        <v>46</v>
      </c>
      <c r="L1428" s="1" t="s">
        <v>46</v>
      </c>
      <c r="M1428" s="1" t="s">
        <v>46</v>
      </c>
      <c r="N1428" s="1" t="s">
        <v>46</v>
      </c>
      <c r="O1428" s="1" t="s">
        <v>46</v>
      </c>
      <c r="P1428" s="1" t="s">
        <v>46</v>
      </c>
      <c r="Q1428" s="11" t="str">
        <f>IF(OR(SMS[[#This Row],[El mensaje es asertivo, sin maltrato]]="No Cumple",SMS[[#This Row],[No brinda información sensible o falsa que afecte al cliente o la aplicación]]="No Cumple"),"No Cumple","Cumple")</f>
        <v>Cumple</v>
      </c>
      <c r="R1428" s="1" t="s">
        <v>2041</v>
      </c>
      <c r="S1428" s="4">
        <v>0.85</v>
      </c>
      <c r="T1428" s="9">
        <f>IF(SMS[[#This Row],[Legal]]="No Cumple",0,SMS[[#This Row],[Nota]])</f>
        <v>0.85</v>
      </c>
    </row>
    <row r="1429" spans="1:20" x14ac:dyDescent="0.25">
      <c r="A1429" s="1" t="str">
        <f>SMS[[#This Row],[ID Asesor]]&amp;SMS[[#This Row],[Fecha Monitoreo]]</f>
        <v>398545915</v>
      </c>
      <c r="B1429" s="2">
        <v>45915</v>
      </c>
      <c r="C1429" s="1" t="s">
        <v>696</v>
      </c>
      <c r="D1429" s="1">
        <v>3985</v>
      </c>
      <c r="E1429" s="2">
        <v>45915</v>
      </c>
      <c r="F1429" s="3">
        <v>0.38055555555555554</v>
      </c>
      <c r="G1429" s="1" t="s">
        <v>51</v>
      </c>
      <c r="H1429" s="1" t="s">
        <v>52</v>
      </c>
      <c r="I1429" s="1" t="s">
        <v>47</v>
      </c>
      <c r="J1429" s="1" t="s">
        <v>46</v>
      </c>
      <c r="K1429" s="1" t="s">
        <v>46</v>
      </c>
      <c r="L1429" s="1" t="s">
        <v>46</v>
      </c>
      <c r="M1429" s="1" t="s">
        <v>46</v>
      </c>
      <c r="N1429" s="1" t="s">
        <v>46</v>
      </c>
      <c r="O1429" s="1" t="s">
        <v>46</v>
      </c>
      <c r="P1429" s="1" t="s">
        <v>46</v>
      </c>
      <c r="Q1429" s="11" t="str">
        <f>IF(OR(SMS[[#This Row],[El mensaje es asertivo, sin maltrato]]="No Cumple",SMS[[#This Row],[No brinda información sensible o falsa que afecte al cliente o la aplicación]]="No Cumple"),"No Cumple","Cumple")</f>
        <v>Cumple</v>
      </c>
      <c r="R1429" s="1" t="s">
        <v>3293</v>
      </c>
      <c r="S1429" s="4">
        <v>0.85</v>
      </c>
      <c r="T1429" s="9">
        <f>IF(SMS[[#This Row],[Legal]]="No Cumple",0,SMS[[#This Row],[Nota]])</f>
        <v>0.85</v>
      </c>
    </row>
    <row r="1430" spans="1:20" x14ac:dyDescent="0.25">
      <c r="A1430" s="1" t="str">
        <f>SMS[[#This Row],[ID Asesor]]&amp;SMS[[#This Row],[Fecha Monitoreo]]</f>
        <v>359945915</v>
      </c>
      <c r="B1430" s="2">
        <v>45915</v>
      </c>
      <c r="C1430" s="1" t="s">
        <v>696</v>
      </c>
      <c r="D1430" s="1">
        <v>3599</v>
      </c>
      <c r="E1430" s="2">
        <v>45915</v>
      </c>
      <c r="F1430" s="3">
        <v>0.56736111111111109</v>
      </c>
      <c r="G1430" s="1" t="s">
        <v>51</v>
      </c>
      <c r="H1430" s="1" t="s">
        <v>52</v>
      </c>
      <c r="I1430" s="1" t="s">
        <v>47</v>
      </c>
      <c r="J1430" s="1" t="s">
        <v>46</v>
      </c>
      <c r="K1430" s="1" t="s">
        <v>46</v>
      </c>
      <c r="L1430" s="1" t="s">
        <v>46</v>
      </c>
      <c r="M1430" s="1" t="s">
        <v>46</v>
      </c>
      <c r="N1430" s="1" t="s">
        <v>46</v>
      </c>
      <c r="O1430" s="1" t="s">
        <v>46</v>
      </c>
      <c r="P1430" s="1" t="s">
        <v>46</v>
      </c>
      <c r="Q1430" s="11" t="str">
        <f>IF(OR(SMS[[#This Row],[El mensaje es asertivo, sin maltrato]]="No Cumple",SMS[[#This Row],[No brinda información sensible o falsa que afecte al cliente o la aplicación]]="No Cumple"),"No Cumple","Cumple")</f>
        <v>Cumple</v>
      </c>
      <c r="R1430" s="1" t="s">
        <v>3294</v>
      </c>
      <c r="S1430" s="4">
        <v>0.85</v>
      </c>
      <c r="T1430" s="9">
        <f>IF(SMS[[#This Row],[Legal]]="No Cumple",0,SMS[[#This Row],[Nota]])</f>
        <v>0.85</v>
      </c>
    </row>
    <row r="1431" spans="1:20" x14ac:dyDescent="0.25">
      <c r="A1431" s="1" t="str">
        <f>SMS[[#This Row],[ID Asesor]]&amp;SMS[[#This Row],[Fecha Monitoreo]]</f>
        <v>405345915</v>
      </c>
      <c r="B1431" s="2">
        <v>45915</v>
      </c>
      <c r="C1431" s="1" t="s">
        <v>42</v>
      </c>
      <c r="D1431" s="1">
        <v>4053</v>
      </c>
      <c r="E1431" s="2">
        <v>45915</v>
      </c>
      <c r="F1431" s="3">
        <v>0.42986111111111114</v>
      </c>
      <c r="G1431" s="1" t="s">
        <v>60</v>
      </c>
      <c r="H1431" s="1" t="s">
        <v>52</v>
      </c>
      <c r="I1431" s="1" t="s">
        <v>47</v>
      </c>
      <c r="J1431" s="1" t="s">
        <v>46</v>
      </c>
      <c r="K1431" s="1" t="s">
        <v>46</v>
      </c>
      <c r="L1431" s="1" t="s">
        <v>46</v>
      </c>
      <c r="M1431" s="1" t="s">
        <v>46</v>
      </c>
      <c r="N1431" s="1" t="s">
        <v>46</v>
      </c>
      <c r="O1431" s="1" t="s">
        <v>46</v>
      </c>
      <c r="P1431" s="1" t="s">
        <v>46</v>
      </c>
      <c r="Q1431" s="11" t="str">
        <f>IF(OR(SMS[[#This Row],[El mensaje es asertivo, sin maltrato]]="No Cumple",SMS[[#This Row],[No brinda información sensible o falsa que afecte al cliente o la aplicación]]="No Cumple"),"No Cumple","Cumple")</f>
        <v>Cumple</v>
      </c>
      <c r="R1431" s="1" t="s">
        <v>3100</v>
      </c>
      <c r="S1431" s="4">
        <v>0.85</v>
      </c>
      <c r="T1431" s="9">
        <f>IF(SMS[[#This Row],[Legal]]="No Cumple",0,SMS[[#This Row],[Nota]])</f>
        <v>0.85</v>
      </c>
    </row>
    <row r="1432" spans="1:20" x14ac:dyDescent="0.25">
      <c r="A1432" s="1" t="str">
        <f>SMS[[#This Row],[ID Asesor]]&amp;SMS[[#This Row],[Fecha Monitoreo]]</f>
        <v>366345915</v>
      </c>
      <c r="B1432" s="2">
        <v>45915</v>
      </c>
      <c r="C1432" s="1" t="s">
        <v>696</v>
      </c>
      <c r="D1432" s="1">
        <v>3663</v>
      </c>
      <c r="E1432" s="2">
        <v>45915</v>
      </c>
      <c r="F1432" s="3">
        <v>0.54722222222222228</v>
      </c>
      <c r="G1432" s="1" t="s">
        <v>60</v>
      </c>
      <c r="H1432" s="1" t="s">
        <v>52</v>
      </c>
      <c r="I1432" s="1" t="s">
        <v>46</v>
      </c>
      <c r="J1432" s="1" t="s">
        <v>46</v>
      </c>
      <c r="K1432" s="1" t="s">
        <v>46</v>
      </c>
      <c r="L1432" s="1" t="s">
        <v>46</v>
      </c>
      <c r="M1432" s="1" t="s">
        <v>46</v>
      </c>
      <c r="N1432" s="1" t="s">
        <v>47</v>
      </c>
      <c r="O1432" s="1" t="s">
        <v>46</v>
      </c>
      <c r="P1432" s="1" t="s">
        <v>46</v>
      </c>
      <c r="Q1432" s="11" t="str">
        <f>IF(OR(SMS[[#This Row],[El mensaje es asertivo, sin maltrato]]="No Cumple",SMS[[#This Row],[No brinda información sensible o falsa que afecte al cliente o la aplicación]]="No Cumple"),"No Cumple","Cumple")</f>
        <v>Cumple</v>
      </c>
      <c r="R1432" s="1" t="s">
        <v>3295</v>
      </c>
      <c r="S1432" s="4">
        <v>0.85</v>
      </c>
      <c r="T1432" s="9">
        <f>IF(SMS[[#This Row],[Legal]]="No Cumple",0,SMS[[#This Row],[Nota]])</f>
        <v>0.85</v>
      </c>
    </row>
    <row r="1433" spans="1:20" x14ac:dyDescent="0.25">
      <c r="A1433" s="1" t="str">
        <f>SMS[[#This Row],[ID Asesor]]&amp;SMS[[#This Row],[Fecha Monitoreo]]</f>
        <v>364345915</v>
      </c>
      <c r="B1433" s="2">
        <v>45915</v>
      </c>
      <c r="C1433" s="1" t="s">
        <v>696</v>
      </c>
      <c r="D1433" s="1">
        <v>3643</v>
      </c>
      <c r="E1433" s="2">
        <v>45915</v>
      </c>
      <c r="F1433" s="3">
        <v>0.34305555555555556</v>
      </c>
      <c r="G1433" s="1" t="s">
        <v>51</v>
      </c>
      <c r="H1433" s="1" t="s">
        <v>52</v>
      </c>
      <c r="I1433" s="1" t="s">
        <v>47</v>
      </c>
      <c r="J1433" s="1" t="s">
        <v>46</v>
      </c>
      <c r="K1433" s="1" t="s">
        <v>46</v>
      </c>
      <c r="L1433" s="1" t="s">
        <v>46</v>
      </c>
      <c r="M1433" s="1" t="s">
        <v>46</v>
      </c>
      <c r="N1433" s="1" t="s">
        <v>46</v>
      </c>
      <c r="O1433" s="1" t="s">
        <v>46</v>
      </c>
      <c r="P1433" s="1" t="s">
        <v>46</v>
      </c>
      <c r="Q1433" s="11" t="str">
        <f>IF(OR(SMS[[#This Row],[El mensaje es asertivo, sin maltrato]]="No Cumple",SMS[[#This Row],[No brinda información sensible o falsa que afecte al cliente o la aplicación]]="No Cumple"),"No Cumple","Cumple")</f>
        <v>Cumple</v>
      </c>
      <c r="R1433" s="1" t="s">
        <v>3296</v>
      </c>
      <c r="S1433" s="4">
        <v>0.85</v>
      </c>
      <c r="T1433" s="9">
        <f>IF(SMS[[#This Row],[Legal]]="No Cumple",0,SMS[[#This Row],[Nota]])</f>
        <v>0.85</v>
      </c>
    </row>
    <row r="1434" spans="1:20" x14ac:dyDescent="0.25">
      <c r="A1434" s="1" t="str">
        <f>SMS[[#This Row],[ID Asesor]]&amp;SMS[[#This Row],[Fecha Monitoreo]]</f>
        <v>413845915</v>
      </c>
      <c r="B1434" s="2">
        <v>45915</v>
      </c>
      <c r="C1434" s="1" t="s">
        <v>126</v>
      </c>
      <c r="D1434" s="1">
        <v>4138</v>
      </c>
      <c r="E1434" s="2">
        <v>45915</v>
      </c>
      <c r="F1434" s="3">
        <v>0.64583333333333337</v>
      </c>
      <c r="G1434" s="1" t="s">
        <v>51</v>
      </c>
      <c r="H1434" s="1" t="s">
        <v>52</v>
      </c>
      <c r="I1434" s="1" t="s">
        <v>46</v>
      </c>
      <c r="J1434" s="1" t="s">
        <v>46</v>
      </c>
      <c r="K1434" s="1" t="s">
        <v>46</v>
      </c>
      <c r="L1434" s="1" t="s">
        <v>46</v>
      </c>
      <c r="M1434" s="1" t="s">
        <v>46</v>
      </c>
      <c r="N1434" s="1" t="s">
        <v>46</v>
      </c>
      <c r="O1434" s="1" t="s">
        <v>46</v>
      </c>
      <c r="P1434" s="1" t="s">
        <v>46</v>
      </c>
      <c r="Q1434" s="11" t="str">
        <f>IF(OR(SMS[[#This Row],[El mensaje es asertivo, sin maltrato]]="No Cumple",SMS[[#This Row],[No brinda información sensible o falsa que afecte al cliente o la aplicación]]="No Cumple"),"No Cumple","Cumple")</f>
        <v>Cumple</v>
      </c>
      <c r="R1434" s="1" t="s">
        <v>131</v>
      </c>
      <c r="S1434" s="4">
        <v>1</v>
      </c>
      <c r="T1434" s="9">
        <f>IF(SMS[[#This Row],[Legal]]="No Cumple",0,SMS[[#This Row],[Nota]])</f>
        <v>1</v>
      </c>
    </row>
    <row r="1435" spans="1:20" x14ac:dyDescent="0.25">
      <c r="A1435" s="1" t="str">
        <f>SMS[[#This Row],[ID Asesor]]&amp;SMS[[#This Row],[Fecha Monitoreo]]</f>
        <v>406645915</v>
      </c>
      <c r="B1435" s="2">
        <v>45915</v>
      </c>
      <c r="C1435" s="1" t="s">
        <v>126</v>
      </c>
      <c r="D1435" s="1">
        <v>4066</v>
      </c>
      <c r="E1435" s="2">
        <v>45915</v>
      </c>
      <c r="F1435" s="3">
        <v>0.49027777777777776</v>
      </c>
      <c r="G1435" s="1" t="s">
        <v>51</v>
      </c>
      <c r="H1435" s="1" t="s">
        <v>52</v>
      </c>
      <c r="I1435" s="1" t="s">
        <v>46</v>
      </c>
      <c r="J1435" s="1" t="s">
        <v>46</v>
      </c>
      <c r="K1435" s="1" t="s">
        <v>46</v>
      </c>
      <c r="L1435" s="1" t="s">
        <v>46</v>
      </c>
      <c r="M1435" s="1" t="s">
        <v>46</v>
      </c>
      <c r="N1435" s="1" t="s">
        <v>46</v>
      </c>
      <c r="O1435" s="1" t="s">
        <v>46</v>
      </c>
      <c r="P1435" s="1" t="s">
        <v>46</v>
      </c>
      <c r="Q1435" s="11" t="str">
        <f>IF(OR(SMS[[#This Row],[El mensaje es asertivo, sin maltrato]]="No Cumple",SMS[[#This Row],[No brinda información sensible o falsa que afecte al cliente o la aplicación]]="No Cumple"),"No Cumple","Cumple")</f>
        <v>Cumple</v>
      </c>
      <c r="R1435" s="1" t="s">
        <v>131</v>
      </c>
      <c r="S1435" s="4">
        <v>1</v>
      </c>
      <c r="T1435" s="9">
        <f>IF(SMS[[#This Row],[Legal]]="No Cumple",0,SMS[[#This Row],[Nota]])</f>
        <v>1</v>
      </c>
    </row>
    <row r="1436" spans="1:20" x14ac:dyDescent="0.25">
      <c r="A1436" s="1" t="str">
        <f>SMS[[#This Row],[ID Asesor]]&amp;SMS[[#This Row],[Fecha Monitoreo]]</f>
        <v>270945915</v>
      </c>
      <c r="B1436" s="2">
        <v>45915</v>
      </c>
      <c r="C1436" s="1" t="s">
        <v>126</v>
      </c>
      <c r="D1436" s="1">
        <v>2709</v>
      </c>
      <c r="E1436" s="2">
        <v>45915</v>
      </c>
      <c r="F1436" s="3">
        <v>0.71527777777777779</v>
      </c>
      <c r="G1436" s="1" t="s">
        <v>58</v>
      </c>
      <c r="H1436" s="1" t="s">
        <v>52</v>
      </c>
      <c r="I1436" s="1" t="s">
        <v>46</v>
      </c>
      <c r="J1436" s="1" t="s">
        <v>46</v>
      </c>
      <c r="K1436" s="1" t="s">
        <v>46</v>
      </c>
      <c r="L1436" s="1" t="s">
        <v>46</v>
      </c>
      <c r="M1436" s="1" t="s">
        <v>46</v>
      </c>
      <c r="N1436" s="1" t="s">
        <v>46</v>
      </c>
      <c r="O1436" s="1" t="s">
        <v>46</v>
      </c>
      <c r="P1436" s="1" t="s">
        <v>46</v>
      </c>
      <c r="Q1436" s="11" t="str">
        <f>IF(OR(SMS[[#This Row],[El mensaje es asertivo, sin maltrato]]="No Cumple",SMS[[#This Row],[No brinda información sensible o falsa que afecte al cliente o la aplicación]]="No Cumple"),"No Cumple","Cumple")</f>
        <v>Cumple</v>
      </c>
      <c r="R1436" s="1" t="s">
        <v>131</v>
      </c>
      <c r="S1436" s="4">
        <v>1</v>
      </c>
      <c r="T1436" s="9">
        <f>IF(SMS[[#This Row],[Legal]]="No Cumple",0,SMS[[#This Row],[Nota]])</f>
        <v>1</v>
      </c>
    </row>
    <row r="1437" spans="1:20" x14ac:dyDescent="0.25">
      <c r="A1437" s="1" t="str">
        <f>SMS[[#This Row],[ID Asesor]]&amp;SMS[[#This Row],[Fecha Monitoreo]]</f>
        <v>404345915</v>
      </c>
      <c r="B1437" s="2">
        <v>45915</v>
      </c>
      <c r="C1437" s="1" t="s">
        <v>126</v>
      </c>
      <c r="D1437" s="1">
        <v>4043</v>
      </c>
      <c r="E1437" s="2">
        <v>45915</v>
      </c>
      <c r="F1437" s="3">
        <v>0.52847222222222223</v>
      </c>
      <c r="G1437" s="1" t="s">
        <v>51</v>
      </c>
      <c r="H1437" s="1" t="s">
        <v>52</v>
      </c>
      <c r="I1437" s="1" t="s">
        <v>46</v>
      </c>
      <c r="J1437" s="1" t="s">
        <v>46</v>
      </c>
      <c r="K1437" s="1" t="s">
        <v>46</v>
      </c>
      <c r="L1437" s="1" t="s">
        <v>46</v>
      </c>
      <c r="M1437" s="1" t="s">
        <v>46</v>
      </c>
      <c r="N1437" s="1" t="s">
        <v>46</v>
      </c>
      <c r="O1437" s="1" t="s">
        <v>46</v>
      </c>
      <c r="P1437" s="1" t="s">
        <v>46</v>
      </c>
      <c r="Q1437" s="11" t="str">
        <f>IF(OR(SMS[[#This Row],[El mensaje es asertivo, sin maltrato]]="No Cumple",SMS[[#This Row],[No brinda información sensible o falsa que afecte al cliente o la aplicación]]="No Cumple"),"No Cumple","Cumple")</f>
        <v>Cumple</v>
      </c>
      <c r="R1437" s="1" t="s">
        <v>131</v>
      </c>
      <c r="S1437" s="4">
        <v>1</v>
      </c>
      <c r="T1437" s="9">
        <f>IF(SMS[[#This Row],[Legal]]="No Cumple",0,SMS[[#This Row],[Nota]])</f>
        <v>1</v>
      </c>
    </row>
    <row r="1438" spans="1:20" x14ac:dyDescent="0.25">
      <c r="A1438" s="1" t="str">
        <f>SMS[[#This Row],[ID Asesor]]&amp;SMS[[#This Row],[Fecha Monitoreo]]</f>
        <v>376445915</v>
      </c>
      <c r="B1438" s="2">
        <v>45915</v>
      </c>
      <c r="C1438" s="1" t="s">
        <v>42</v>
      </c>
      <c r="D1438" s="1">
        <v>3764</v>
      </c>
      <c r="E1438" s="2">
        <v>45915</v>
      </c>
      <c r="F1438" s="3">
        <v>0.10625</v>
      </c>
      <c r="G1438" s="1" t="s">
        <v>51</v>
      </c>
      <c r="H1438" s="1" t="s">
        <v>52</v>
      </c>
      <c r="I1438" s="1" t="s">
        <v>46</v>
      </c>
      <c r="J1438" s="1" t="s">
        <v>46</v>
      </c>
      <c r="K1438" s="1" t="s">
        <v>46</v>
      </c>
      <c r="L1438" s="1" t="s">
        <v>46</v>
      </c>
      <c r="M1438" s="1" t="s">
        <v>46</v>
      </c>
      <c r="N1438" s="1" t="s">
        <v>46</v>
      </c>
      <c r="O1438" s="1" t="s">
        <v>46</v>
      </c>
      <c r="P1438" s="1" t="s">
        <v>46</v>
      </c>
      <c r="Q1438" s="11" t="str">
        <f>IF(OR(SMS[[#This Row],[El mensaje es asertivo, sin maltrato]]="No Cumple",SMS[[#This Row],[No brinda información sensible o falsa que afecte al cliente o la aplicación]]="No Cumple"),"No Cumple","Cumple")</f>
        <v>Cumple</v>
      </c>
      <c r="R1438" s="1" t="s">
        <v>102</v>
      </c>
      <c r="S1438" s="4">
        <v>1</v>
      </c>
      <c r="T1438" s="9">
        <f>IF(SMS[[#This Row],[Legal]]="No Cumple",0,SMS[[#This Row],[Nota]])</f>
        <v>1</v>
      </c>
    </row>
    <row r="1439" spans="1:20" x14ac:dyDescent="0.25">
      <c r="A1439" s="1" t="str">
        <f>SMS[[#This Row],[ID Asesor]]&amp;SMS[[#This Row],[Fecha Monitoreo]]</f>
        <v>364545916</v>
      </c>
      <c r="B1439" s="2">
        <v>45916</v>
      </c>
      <c r="C1439" s="1" t="s">
        <v>50</v>
      </c>
      <c r="D1439" s="1">
        <v>3645</v>
      </c>
      <c r="E1439" s="2">
        <v>45916</v>
      </c>
      <c r="F1439" s="3">
        <v>0.46805555555555556</v>
      </c>
      <c r="G1439" s="1" t="s">
        <v>51</v>
      </c>
      <c r="H1439" s="1" t="s">
        <v>52</v>
      </c>
      <c r="I1439" s="1" t="s">
        <v>46</v>
      </c>
      <c r="J1439" s="1" t="s">
        <v>46</v>
      </c>
      <c r="K1439" s="1" t="s">
        <v>46</v>
      </c>
      <c r="L1439" s="1" t="s">
        <v>46</v>
      </c>
      <c r="M1439" s="1" t="s">
        <v>46</v>
      </c>
      <c r="N1439" s="1" t="s">
        <v>46</v>
      </c>
      <c r="O1439" s="1" t="s">
        <v>46</v>
      </c>
      <c r="P1439" s="1" t="s">
        <v>47</v>
      </c>
      <c r="Q1439" s="11" t="str">
        <f>IF(OR(SMS[[#This Row],[El mensaje es asertivo, sin maltrato]]="No Cumple",SMS[[#This Row],[No brinda información sensible o falsa que afecte al cliente o la aplicación]]="No Cumple"),"No Cumple","Cumple")</f>
        <v>No Cumple</v>
      </c>
      <c r="R1439" s="1" t="s">
        <v>3297</v>
      </c>
      <c r="S1439" s="4">
        <v>1</v>
      </c>
      <c r="T1439" s="9">
        <f>IF(SMS[[#This Row],[Legal]]="No Cumple",0,SMS[[#This Row],[Nota]])</f>
        <v>0</v>
      </c>
    </row>
    <row r="1440" spans="1:20" x14ac:dyDescent="0.25">
      <c r="A1440" s="1" t="str">
        <f>SMS[[#This Row],[ID Asesor]]&amp;SMS[[#This Row],[Fecha Monitoreo]]</f>
        <v>356545916</v>
      </c>
      <c r="B1440" s="2">
        <v>45916</v>
      </c>
      <c r="C1440" s="1" t="s">
        <v>50</v>
      </c>
      <c r="D1440" s="1">
        <v>3565</v>
      </c>
      <c r="E1440" s="2">
        <v>45916</v>
      </c>
      <c r="F1440" s="3">
        <v>0.50763888888888886</v>
      </c>
      <c r="G1440" s="1" t="s">
        <v>60</v>
      </c>
      <c r="H1440" s="1" t="s">
        <v>52</v>
      </c>
      <c r="I1440" s="1" t="s">
        <v>46</v>
      </c>
      <c r="J1440" s="1" t="s">
        <v>46</v>
      </c>
      <c r="K1440" s="1" t="s">
        <v>46</v>
      </c>
      <c r="L1440" s="1" t="s">
        <v>46</v>
      </c>
      <c r="M1440" s="1" t="s">
        <v>46</v>
      </c>
      <c r="N1440" s="1" t="s">
        <v>47</v>
      </c>
      <c r="O1440" s="1" t="s">
        <v>46</v>
      </c>
      <c r="P1440" s="1" t="s">
        <v>46</v>
      </c>
      <c r="Q1440" s="11" t="str">
        <f>IF(OR(SMS[[#This Row],[El mensaje es asertivo, sin maltrato]]="No Cumple",SMS[[#This Row],[No brinda información sensible o falsa que afecte al cliente o la aplicación]]="No Cumple"),"No Cumple","Cumple")</f>
        <v>Cumple</v>
      </c>
      <c r="R1440" s="1" t="s">
        <v>3298</v>
      </c>
      <c r="S1440" s="4">
        <v>0.85</v>
      </c>
      <c r="T1440" s="9">
        <f>IF(SMS[[#This Row],[Legal]]="No Cumple",0,SMS[[#This Row],[Nota]])</f>
        <v>0.85</v>
      </c>
    </row>
    <row r="1441" spans="1:20" x14ac:dyDescent="0.25">
      <c r="A1441" s="1" t="str">
        <f>SMS[[#This Row],[ID Asesor]]&amp;SMS[[#This Row],[Fecha Monitoreo]]</f>
        <v>387445916</v>
      </c>
      <c r="B1441" s="2">
        <v>45916</v>
      </c>
      <c r="C1441" s="1" t="s">
        <v>50</v>
      </c>
      <c r="D1441" s="1">
        <v>3874</v>
      </c>
      <c r="E1441" s="2">
        <v>45916</v>
      </c>
      <c r="F1441" s="3">
        <v>0.51111111111111107</v>
      </c>
      <c r="G1441" s="1" t="s">
        <v>43</v>
      </c>
      <c r="H1441" s="1" t="s">
        <v>52</v>
      </c>
      <c r="I1441" s="1" t="s">
        <v>46</v>
      </c>
      <c r="J1441" s="1" t="s">
        <v>46</v>
      </c>
      <c r="K1441" s="1" t="s">
        <v>46</v>
      </c>
      <c r="L1441" s="1" t="s">
        <v>46</v>
      </c>
      <c r="M1441" s="1" t="s">
        <v>46</v>
      </c>
      <c r="N1441" s="1" t="s">
        <v>46</v>
      </c>
      <c r="O1441" s="1" t="s">
        <v>46</v>
      </c>
      <c r="P1441" s="1" t="s">
        <v>46</v>
      </c>
      <c r="Q1441" s="11" t="str">
        <f>IF(OR(SMS[[#This Row],[El mensaje es asertivo, sin maltrato]]="No Cumple",SMS[[#This Row],[No brinda información sensible o falsa que afecte al cliente o la aplicación]]="No Cumple"),"No Cumple","Cumple")</f>
        <v>Cumple</v>
      </c>
      <c r="R1441" s="1" t="s">
        <v>3299</v>
      </c>
      <c r="S1441" s="4">
        <v>1</v>
      </c>
      <c r="T1441" s="9">
        <f>IF(SMS[[#This Row],[Legal]]="No Cumple",0,SMS[[#This Row],[Nota]])</f>
        <v>1</v>
      </c>
    </row>
    <row r="1442" spans="1:20" x14ac:dyDescent="0.25">
      <c r="A1442" s="1" t="str">
        <f>SMS[[#This Row],[ID Asesor]]&amp;SMS[[#This Row],[Fecha Monitoreo]]</f>
        <v>413045916</v>
      </c>
      <c r="B1442" s="2">
        <v>45916</v>
      </c>
      <c r="C1442" s="1" t="s">
        <v>696</v>
      </c>
      <c r="D1442" s="1">
        <v>4130</v>
      </c>
      <c r="E1442" s="2">
        <v>45916</v>
      </c>
      <c r="F1442" s="3">
        <v>0.43194444444444446</v>
      </c>
      <c r="G1442" s="1" t="s">
        <v>58</v>
      </c>
      <c r="H1442" s="1" t="s">
        <v>52</v>
      </c>
      <c r="I1442" s="1" t="s">
        <v>46</v>
      </c>
      <c r="J1442" s="1" t="s">
        <v>46</v>
      </c>
      <c r="K1442" s="1" t="s">
        <v>46</v>
      </c>
      <c r="L1442" s="1" t="s">
        <v>46</v>
      </c>
      <c r="M1442" s="1" t="s">
        <v>46</v>
      </c>
      <c r="N1442" s="1" t="s">
        <v>46</v>
      </c>
      <c r="O1442" s="1" t="s">
        <v>46</v>
      </c>
      <c r="P1442" s="1" t="s">
        <v>46</v>
      </c>
      <c r="Q1442" s="11" t="str">
        <f>IF(OR(SMS[[#This Row],[El mensaje es asertivo, sin maltrato]]="No Cumple",SMS[[#This Row],[No brinda información sensible o falsa que afecte al cliente o la aplicación]]="No Cumple"),"No Cumple","Cumple")</f>
        <v>Cumple</v>
      </c>
      <c r="R1442" s="1" t="s">
        <v>699</v>
      </c>
      <c r="S1442" s="4">
        <v>1</v>
      </c>
      <c r="T1442" s="9">
        <f>IF(SMS[[#This Row],[Legal]]="No Cumple",0,SMS[[#This Row],[Nota]])</f>
        <v>1</v>
      </c>
    </row>
    <row r="1443" spans="1:20" x14ac:dyDescent="0.25">
      <c r="A1443" s="1" t="str">
        <f>SMS[[#This Row],[ID Asesor]]&amp;SMS[[#This Row],[Fecha Monitoreo]]</f>
        <v>408945916</v>
      </c>
      <c r="B1443" s="2">
        <v>45916</v>
      </c>
      <c r="C1443" s="1" t="s">
        <v>696</v>
      </c>
      <c r="D1443" s="1">
        <v>4089</v>
      </c>
      <c r="E1443" s="2">
        <v>45916</v>
      </c>
      <c r="F1443" s="3">
        <v>1.9444444444444445E-2</v>
      </c>
      <c r="G1443" s="1" t="s">
        <v>58</v>
      </c>
      <c r="H1443" s="1" t="s">
        <v>52</v>
      </c>
      <c r="I1443" s="1" t="s">
        <v>46</v>
      </c>
      <c r="J1443" s="1" t="s">
        <v>46</v>
      </c>
      <c r="K1443" s="1" t="s">
        <v>46</v>
      </c>
      <c r="L1443" s="1" t="s">
        <v>46</v>
      </c>
      <c r="M1443" s="1" t="s">
        <v>46</v>
      </c>
      <c r="N1443" s="1" t="s">
        <v>47</v>
      </c>
      <c r="O1443" s="1" t="s">
        <v>46</v>
      </c>
      <c r="P1443" s="1" t="s">
        <v>46</v>
      </c>
      <c r="Q1443" s="11" t="str">
        <f>IF(OR(SMS[[#This Row],[El mensaje es asertivo, sin maltrato]]="No Cumple",SMS[[#This Row],[No brinda información sensible o falsa que afecte al cliente o la aplicación]]="No Cumple"),"No Cumple","Cumple")</f>
        <v>Cumple</v>
      </c>
      <c r="R1443" s="1" t="s">
        <v>3300</v>
      </c>
      <c r="S1443" s="4">
        <v>0.85</v>
      </c>
      <c r="T1443" s="9">
        <f>IF(SMS[[#This Row],[Legal]]="No Cumple",0,SMS[[#This Row],[Nota]])</f>
        <v>0.85</v>
      </c>
    </row>
    <row r="1444" spans="1:20" x14ac:dyDescent="0.25">
      <c r="A1444" s="1" t="str">
        <f>SMS[[#This Row],[ID Asesor]]&amp;SMS[[#This Row],[Fecha Monitoreo]]</f>
        <v>376945916</v>
      </c>
      <c r="B1444" s="2">
        <v>45916</v>
      </c>
      <c r="C1444" s="1" t="s">
        <v>696</v>
      </c>
      <c r="D1444" s="1">
        <v>3769</v>
      </c>
      <c r="E1444" s="2">
        <v>45916</v>
      </c>
      <c r="F1444" s="3">
        <v>0.35416666666666669</v>
      </c>
      <c r="G1444" s="1" t="s">
        <v>58</v>
      </c>
      <c r="H1444" s="1" t="s">
        <v>52</v>
      </c>
      <c r="I1444" s="1" t="s">
        <v>46</v>
      </c>
      <c r="J1444" s="1" t="s">
        <v>47</v>
      </c>
      <c r="K1444" s="1" t="s">
        <v>46</v>
      </c>
      <c r="L1444" s="1" t="s">
        <v>46</v>
      </c>
      <c r="M1444" s="1" t="s">
        <v>46</v>
      </c>
      <c r="N1444" s="1" t="s">
        <v>46</v>
      </c>
      <c r="O1444" s="1" t="s">
        <v>46</v>
      </c>
      <c r="P1444" s="1" t="s">
        <v>47</v>
      </c>
      <c r="Q1444" s="11" t="str">
        <f>IF(OR(SMS[[#This Row],[El mensaje es asertivo, sin maltrato]]="No Cumple",SMS[[#This Row],[No brinda información sensible o falsa que afecte al cliente o la aplicación]]="No Cumple"),"No Cumple","Cumple")</f>
        <v>No Cumple</v>
      </c>
      <c r="R1444" s="1" t="s">
        <v>3301</v>
      </c>
      <c r="S1444" s="4">
        <v>0.8</v>
      </c>
      <c r="T1444" s="9">
        <f>IF(SMS[[#This Row],[Legal]]="No Cumple",0,SMS[[#This Row],[Nota]])</f>
        <v>0</v>
      </c>
    </row>
    <row r="1445" spans="1:20" x14ac:dyDescent="0.25">
      <c r="A1445" s="1" t="str">
        <f>SMS[[#This Row],[ID Asesor]]&amp;SMS[[#This Row],[Fecha Monitoreo]]</f>
        <v>396845916</v>
      </c>
      <c r="B1445" s="2">
        <v>45916</v>
      </c>
      <c r="C1445" s="1" t="s">
        <v>696</v>
      </c>
      <c r="D1445" s="1">
        <v>3968</v>
      </c>
      <c r="E1445" s="2">
        <v>45916</v>
      </c>
      <c r="F1445" s="3">
        <v>0.55486111111111114</v>
      </c>
      <c r="G1445" s="1" t="s">
        <v>58</v>
      </c>
      <c r="H1445" s="1" t="s">
        <v>52</v>
      </c>
      <c r="I1445" s="1" t="s">
        <v>46</v>
      </c>
      <c r="J1445" s="1" t="s">
        <v>46</v>
      </c>
      <c r="K1445" s="1" t="s">
        <v>46</v>
      </c>
      <c r="L1445" s="1" t="s">
        <v>46</v>
      </c>
      <c r="M1445" s="1" t="s">
        <v>46</v>
      </c>
      <c r="N1445" s="1" t="s">
        <v>46</v>
      </c>
      <c r="O1445" s="1" t="s">
        <v>46</v>
      </c>
      <c r="P1445" s="1" t="s">
        <v>46</v>
      </c>
      <c r="Q1445" s="11" t="str">
        <f>IF(OR(SMS[[#This Row],[El mensaje es asertivo, sin maltrato]]="No Cumple",SMS[[#This Row],[No brinda información sensible o falsa que afecte al cliente o la aplicación]]="No Cumple"),"No Cumple","Cumple")</f>
        <v>Cumple</v>
      </c>
      <c r="R1445" s="1" t="s">
        <v>699</v>
      </c>
      <c r="S1445" s="4">
        <v>1</v>
      </c>
      <c r="T1445" s="9">
        <f>IF(SMS[[#This Row],[Legal]]="No Cumple",0,SMS[[#This Row],[Nota]])</f>
        <v>1</v>
      </c>
    </row>
    <row r="1446" spans="1:20" x14ac:dyDescent="0.25">
      <c r="A1446" s="1" t="str">
        <f>SMS[[#This Row],[ID Asesor]]&amp;SMS[[#This Row],[Fecha Monitoreo]]</f>
        <v>410045916</v>
      </c>
      <c r="B1446" s="2">
        <v>45916</v>
      </c>
      <c r="C1446" s="1" t="s">
        <v>42</v>
      </c>
      <c r="D1446" s="1">
        <v>4100</v>
      </c>
      <c r="E1446" s="2">
        <v>45916</v>
      </c>
      <c r="F1446" s="3">
        <v>6.0416666666666667E-2</v>
      </c>
      <c r="G1446" s="1" t="s">
        <v>51</v>
      </c>
      <c r="H1446" s="1" t="s">
        <v>52</v>
      </c>
      <c r="I1446" s="1" t="s">
        <v>47</v>
      </c>
      <c r="J1446" s="1" t="s">
        <v>46</v>
      </c>
      <c r="K1446" s="1" t="s">
        <v>46</v>
      </c>
      <c r="L1446" s="1" t="s">
        <v>46</v>
      </c>
      <c r="M1446" s="1" t="s">
        <v>46</v>
      </c>
      <c r="N1446" s="1" t="s">
        <v>46</v>
      </c>
      <c r="O1446" s="1" t="s">
        <v>46</v>
      </c>
      <c r="P1446" s="1" t="s">
        <v>46</v>
      </c>
      <c r="Q1446" s="11" t="str">
        <f>IF(OR(SMS[[#This Row],[El mensaje es asertivo, sin maltrato]]="No Cumple",SMS[[#This Row],[No brinda información sensible o falsa que afecte al cliente o la aplicación]]="No Cumple"),"No Cumple","Cumple")</f>
        <v>Cumple</v>
      </c>
      <c r="R1446" s="1" t="s">
        <v>3302</v>
      </c>
      <c r="S1446" s="4">
        <v>0.85</v>
      </c>
      <c r="T1446" s="9">
        <f>IF(SMS[[#This Row],[Legal]]="No Cumple",0,SMS[[#This Row],[Nota]])</f>
        <v>0.85</v>
      </c>
    </row>
    <row r="1447" spans="1:20" x14ac:dyDescent="0.25">
      <c r="A1447" s="1" t="str">
        <f>SMS[[#This Row],[ID Asesor]]&amp;SMS[[#This Row],[Fecha Monitoreo]]</f>
        <v>282645916</v>
      </c>
      <c r="B1447" s="2">
        <v>45916</v>
      </c>
      <c r="C1447" s="1" t="s">
        <v>42</v>
      </c>
      <c r="D1447" s="1">
        <v>2826</v>
      </c>
      <c r="E1447" s="2">
        <v>45916</v>
      </c>
      <c r="F1447" s="3">
        <v>0.05</v>
      </c>
      <c r="G1447" s="1" t="s">
        <v>60</v>
      </c>
      <c r="H1447" s="1" t="s">
        <v>52</v>
      </c>
      <c r="I1447" s="1" t="s">
        <v>46</v>
      </c>
      <c r="J1447" s="1" t="s">
        <v>46</v>
      </c>
      <c r="K1447" s="1" t="s">
        <v>46</v>
      </c>
      <c r="L1447" s="1" t="s">
        <v>46</v>
      </c>
      <c r="M1447" s="1" t="s">
        <v>46</v>
      </c>
      <c r="N1447" s="1" t="s">
        <v>46</v>
      </c>
      <c r="O1447" s="1" t="s">
        <v>46</v>
      </c>
      <c r="P1447" s="1" t="s">
        <v>46</v>
      </c>
      <c r="Q1447" s="11" t="str">
        <f>IF(OR(SMS[[#This Row],[El mensaje es asertivo, sin maltrato]]="No Cumple",SMS[[#This Row],[No brinda información sensible o falsa que afecte al cliente o la aplicación]]="No Cumple"),"No Cumple","Cumple")</f>
        <v>Cumple</v>
      </c>
      <c r="R1447" s="1" t="s">
        <v>95</v>
      </c>
      <c r="S1447" s="4">
        <v>1</v>
      </c>
      <c r="T1447" s="9">
        <f>IF(SMS[[#This Row],[Legal]]="No Cumple",0,SMS[[#This Row],[Nota]])</f>
        <v>1</v>
      </c>
    </row>
    <row r="1448" spans="1:20" x14ac:dyDescent="0.25">
      <c r="A1448" s="1" t="str">
        <f>SMS[[#This Row],[ID Asesor]]&amp;SMS[[#This Row],[Fecha Monitoreo]]</f>
        <v>399645916</v>
      </c>
      <c r="B1448" s="2">
        <v>45916</v>
      </c>
      <c r="C1448" s="1" t="s">
        <v>42</v>
      </c>
      <c r="D1448" s="1">
        <v>3996</v>
      </c>
      <c r="E1448" s="2">
        <v>45916</v>
      </c>
      <c r="F1448" s="3">
        <v>0.44791666666666669</v>
      </c>
      <c r="G1448" s="1" t="s">
        <v>60</v>
      </c>
      <c r="H1448" s="1" t="s">
        <v>52</v>
      </c>
      <c r="I1448" s="1" t="s">
        <v>47</v>
      </c>
      <c r="J1448" s="1" t="s">
        <v>46</v>
      </c>
      <c r="K1448" s="1" t="s">
        <v>46</v>
      </c>
      <c r="L1448" s="1" t="s">
        <v>46</v>
      </c>
      <c r="M1448" s="1" t="s">
        <v>46</v>
      </c>
      <c r="N1448" s="1" t="s">
        <v>46</v>
      </c>
      <c r="O1448" s="1" t="s">
        <v>46</v>
      </c>
      <c r="P1448" s="1" t="s">
        <v>46</v>
      </c>
      <c r="Q1448" s="11" t="str">
        <f>IF(OR(SMS[[#This Row],[El mensaje es asertivo, sin maltrato]]="No Cumple",SMS[[#This Row],[No brinda información sensible o falsa que afecte al cliente o la aplicación]]="No Cumple"),"No Cumple","Cumple")</f>
        <v>Cumple</v>
      </c>
      <c r="R1448" s="1" t="s">
        <v>2039</v>
      </c>
      <c r="S1448" s="4">
        <v>0.85</v>
      </c>
      <c r="T1448" s="9">
        <f>IF(SMS[[#This Row],[Legal]]="No Cumple",0,SMS[[#This Row],[Nota]])</f>
        <v>0.85</v>
      </c>
    </row>
    <row r="1449" spans="1:20" x14ac:dyDescent="0.25">
      <c r="A1449" s="1" t="str">
        <f>SMS[[#This Row],[ID Asesor]]&amp;SMS[[#This Row],[Fecha Monitoreo]]</f>
        <v>338245916</v>
      </c>
      <c r="B1449" s="2">
        <v>45916</v>
      </c>
      <c r="C1449" s="1" t="s">
        <v>126</v>
      </c>
      <c r="D1449" s="1">
        <v>3382</v>
      </c>
      <c r="E1449" s="2">
        <v>45916</v>
      </c>
      <c r="F1449" s="3">
        <v>0.69722222222222219</v>
      </c>
      <c r="G1449" s="1" t="s">
        <v>51</v>
      </c>
      <c r="H1449" s="1" t="s">
        <v>52</v>
      </c>
      <c r="I1449" s="1" t="s">
        <v>46</v>
      </c>
      <c r="J1449" s="1" t="s">
        <v>46</v>
      </c>
      <c r="K1449" s="1" t="s">
        <v>46</v>
      </c>
      <c r="L1449" s="1" t="s">
        <v>46</v>
      </c>
      <c r="M1449" s="1" t="s">
        <v>46</v>
      </c>
      <c r="N1449" s="1" t="s">
        <v>46</v>
      </c>
      <c r="O1449" s="1" t="s">
        <v>46</v>
      </c>
      <c r="P1449" s="1" t="s">
        <v>46</v>
      </c>
      <c r="Q1449" s="11" t="str">
        <f>IF(OR(SMS[[#This Row],[El mensaje es asertivo, sin maltrato]]="No Cumple",SMS[[#This Row],[No brinda información sensible o falsa que afecte al cliente o la aplicación]]="No Cumple"),"No Cumple","Cumple")</f>
        <v>Cumple</v>
      </c>
      <c r="R1449" s="1" t="s">
        <v>131</v>
      </c>
      <c r="S1449" s="4">
        <v>1</v>
      </c>
      <c r="T1449" s="9">
        <f>IF(SMS[[#This Row],[Legal]]="No Cumple",0,SMS[[#This Row],[Nota]])</f>
        <v>1</v>
      </c>
    </row>
    <row r="1450" spans="1:20" x14ac:dyDescent="0.25">
      <c r="A1450" s="1" t="str">
        <f>SMS[[#This Row],[ID Asesor]]&amp;SMS[[#This Row],[Fecha Monitoreo]]</f>
        <v>404345916</v>
      </c>
      <c r="B1450" s="2">
        <v>45916</v>
      </c>
      <c r="C1450" s="1" t="s">
        <v>126</v>
      </c>
      <c r="D1450" s="1">
        <v>4043</v>
      </c>
      <c r="E1450" s="2">
        <v>45916</v>
      </c>
      <c r="F1450" s="3">
        <v>0.55833333333333335</v>
      </c>
      <c r="G1450" s="1" t="s">
        <v>80</v>
      </c>
      <c r="H1450" s="1" t="s">
        <v>52</v>
      </c>
      <c r="I1450" s="1" t="s">
        <v>46</v>
      </c>
      <c r="J1450" s="1" t="s">
        <v>46</v>
      </c>
      <c r="K1450" s="1" t="s">
        <v>46</v>
      </c>
      <c r="L1450" s="1" t="s">
        <v>46</v>
      </c>
      <c r="M1450" s="1" t="s">
        <v>46</v>
      </c>
      <c r="N1450" s="1" t="s">
        <v>46</v>
      </c>
      <c r="O1450" s="1" t="s">
        <v>46</v>
      </c>
      <c r="P1450" s="1" t="s">
        <v>46</v>
      </c>
      <c r="Q1450" s="11" t="str">
        <f>IF(OR(SMS[[#This Row],[El mensaje es asertivo, sin maltrato]]="No Cumple",SMS[[#This Row],[No brinda información sensible o falsa que afecte al cliente o la aplicación]]="No Cumple"),"No Cumple","Cumple")</f>
        <v>Cumple</v>
      </c>
      <c r="R1450" s="1" t="s">
        <v>131</v>
      </c>
      <c r="S1450" s="4">
        <v>1</v>
      </c>
      <c r="T1450" s="9">
        <f>IF(SMS[[#This Row],[Legal]]="No Cumple",0,SMS[[#This Row],[Nota]])</f>
        <v>1</v>
      </c>
    </row>
    <row r="1451" spans="1:20" x14ac:dyDescent="0.25">
      <c r="A1451" s="1" t="str">
        <f>SMS[[#This Row],[ID Asesor]]&amp;SMS[[#This Row],[Fecha Monitoreo]]</f>
        <v>387045916</v>
      </c>
      <c r="B1451" s="2">
        <v>45916</v>
      </c>
      <c r="C1451" s="1" t="s">
        <v>126</v>
      </c>
      <c r="D1451" s="1">
        <v>3870</v>
      </c>
      <c r="E1451" s="2">
        <v>45916</v>
      </c>
      <c r="F1451" s="3">
        <v>0.7055555555555556</v>
      </c>
      <c r="G1451" s="1" t="s">
        <v>51</v>
      </c>
      <c r="H1451" s="1" t="s">
        <v>52</v>
      </c>
      <c r="I1451" s="1" t="s">
        <v>46</v>
      </c>
      <c r="J1451" s="1" t="s">
        <v>46</v>
      </c>
      <c r="K1451" s="1" t="s">
        <v>46</v>
      </c>
      <c r="L1451" s="1" t="s">
        <v>46</v>
      </c>
      <c r="M1451" s="1" t="s">
        <v>46</v>
      </c>
      <c r="N1451" s="1" t="s">
        <v>46</v>
      </c>
      <c r="O1451" s="1" t="s">
        <v>46</v>
      </c>
      <c r="P1451" s="1" t="s">
        <v>46</v>
      </c>
      <c r="Q1451" s="11" t="str">
        <f>IF(OR(SMS[[#This Row],[El mensaje es asertivo, sin maltrato]]="No Cumple",SMS[[#This Row],[No brinda información sensible o falsa que afecte al cliente o la aplicación]]="No Cumple"),"No Cumple","Cumple")</f>
        <v>Cumple</v>
      </c>
      <c r="R1451" s="1" t="s">
        <v>131</v>
      </c>
      <c r="S1451" s="4">
        <v>1</v>
      </c>
      <c r="T1451" s="9">
        <f>IF(SMS[[#This Row],[Legal]]="No Cumple",0,SMS[[#This Row],[Nota]])</f>
        <v>1</v>
      </c>
    </row>
    <row r="1452" spans="1:20" x14ac:dyDescent="0.25">
      <c r="A1452" s="1" t="str">
        <f>SMS[[#This Row],[ID Asesor]]&amp;SMS[[#This Row],[Fecha Monitoreo]]</f>
        <v>402245916</v>
      </c>
      <c r="B1452" s="2">
        <v>45916</v>
      </c>
      <c r="C1452" s="1" t="s">
        <v>126</v>
      </c>
      <c r="D1452" s="1">
        <v>4022</v>
      </c>
      <c r="E1452" s="2">
        <v>45916</v>
      </c>
      <c r="F1452" s="3">
        <v>0.70833333333333337</v>
      </c>
      <c r="G1452" s="1" t="s">
        <v>51</v>
      </c>
      <c r="H1452" s="1" t="s">
        <v>52</v>
      </c>
      <c r="I1452" s="1" t="s">
        <v>46</v>
      </c>
      <c r="J1452" s="1" t="s">
        <v>46</v>
      </c>
      <c r="K1452" s="1" t="s">
        <v>46</v>
      </c>
      <c r="L1452" s="1" t="s">
        <v>46</v>
      </c>
      <c r="M1452" s="1" t="s">
        <v>46</v>
      </c>
      <c r="N1452" s="1" t="s">
        <v>46</v>
      </c>
      <c r="O1452" s="1" t="s">
        <v>46</v>
      </c>
      <c r="P1452" s="1" t="s">
        <v>46</v>
      </c>
      <c r="Q1452" s="11" t="str">
        <f>IF(OR(SMS[[#This Row],[El mensaje es asertivo, sin maltrato]]="No Cumple",SMS[[#This Row],[No brinda información sensible o falsa que afecte al cliente o la aplicación]]="No Cumple"),"No Cumple","Cumple")</f>
        <v>Cumple</v>
      </c>
      <c r="R1452" s="1" t="s">
        <v>131</v>
      </c>
      <c r="S1452" s="4">
        <v>1</v>
      </c>
      <c r="T1452" s="9">
        <f>IF(SMS[[#This Row],[Legal]]="No Cumple",0,SMS[[#This Row],[Nota]])</f>
        <v>1</v>
      </c>
    </row>
    <row r="1453" spans="1:20" x14ac:dyDescent="0.25">
      <c r="A1453" s="1" t="str">
        <f>SMS[[#This Row],[ID Asesor]]&amp;SMS[[#This Row],[Fecha Monitoreo]]</f>
        <v>397445916</v>
      </c>
      <c r="B1453" s="2">
        <v>45916</v>
      </c>
      <c r="C1453" s="1" t="s">
        <v>42</v>
      </c>
      <c r="D1453" s="1">
        <v>3974</v>
      </c>
      <c r="E1453" s="2">
        <v>45916</v>
      </c>
      <c r="F1453" s="3">
        <v>4.9305555555555554E-2</v>
      </c>
      <c r="G1453" s="1" t="s">
        <v>51</v>
      </c>
      <c r="H1453" s="1" t="s">
        <v>52</v>
      </c>
      <c r="I1453" s="1" t="s">
        <v>46</v>
      </c>
      <c r="J1453" s="1" t="s">
        <v>46</v>
      </c>
      <c r="K1453" s="1" t="s">
        <v>46</v>
      </c>
      <c r="L1453" s="1" t="s">
        <v>46</v>
      </c>
      <c r="M1453" s="1" t="s">
        <v>46</v>
      </c>
      <c r="N1453" s="1" t="s">
        <v>46</v>
      </c>
      <c r="O1453" s="1" t="s">
        <v>46</v>
      </c>
      <c r="P1453" s="1" t="s">
        <v>46</v>
      </c>
      <c r="Q1453" s="11" t="str">
        <f>IF(OR(SMS[[#This Row],[El mensaje es asertivo, sin maltrato]]="No Cumple",SMS[[#This Row],[No brinda información sensible o falsa que afecte al cliente o la aplicación]]="No Cumple"),"No Cumple","Cumple")</f>
        <v>Cumple</v>
      </c>
      <c r="R1453" s="1" t="s">
        <v>102</v>
      </c>
      <c r="S1453" s="4">
        <v>1</v>
      </c>
      <c r="T1453" s="9">
        <f>IF(SMS[[#This Row],[Legal]]="No Cumple",0,SMS[[#This Row],[Nota]])</f>
        <v>1</v>
      </c>
    </row>
    <row r="1454" spans="1:20" x14ac:dyDescent="0.25">
      <c r="A1454" s="1" t="str">
        <f>SMS[[#This Row],[ID Asesor]]&amp;SMS[[#This Row],[Fecha Monitoreo]]</f>
        <v>385745916</v>
      </c>
      <c r="B1454" s="2">
        <v>45916</v>
      </c>
      <c r="C1454" s="1" t="s">
        <v>42</v>
      </c>
      <c r="D1454" s="1">
        <v>3857</v>
      </c>
      <c r="E1454" s="2">
        <v>45916</v>
      </c>
      <c r="F1454" s="3">
        <v>0.25347222222222221</v>
      </c>
      <c r="G1454" s="1" t="s">
        <v>80</v>
      </c>
      <c r="H1454" s="1" t="s">
        <v>52</v>
      </c>
      <c r="I1454" s="1" t="s">
        <v>46</v>
      </c>
      <c r="J1454" s="1" t="s">
        <v>46</v>
      </c>
      <c r="K1454" s="1" t="s">
        <v>46</v>
      </c>
      <c r="L1454" s="1" t="s">
        <v>46</v>
      </c>
      <c r="M1454" s="1" t="s">
        <v>46</v>
      </c>
      <c r="N1454" s="1" t="s">
        <v>46</v>
      </c>
      <c r="O1454" s="1" t="s">
        <v>46</v>
      </c>
      <c r="P1454" s="1" t="s">
        <v>46</v>
      </c>
      <c r="Q1454" s="11" t="str">
        <f>IF(OR(SMS[[#This Row],[El mensaje es asertivo, sin maltrato]]="No Cumple",SMS[[#This Row],[No brinda información sensible o falsa que afecte al cliente o la aplicación]]="No Cumple"),"No Cumple","Cumple")</f>
        <v>Cumple</v>
      </c>
      <c r="R1454" s="1" t="s">
        <v>3197</v>
      </c>
      <c r="S1454" s="4">
        <v>1</v>
      </c>
      <c r="T1454" s="9">
        <f>IF(SMS[[#This Row],[Legal]]="No Cumple",0,SMS[[#This Row],[Nota]])</f>
        <v>1</v>
      </c>
    </row>
    <row r="1455" spans="1:20" x14ac:dyDescent="0.25">
      <c r="A1455" s="1" t="str">
        <f>SMS[[#This Row],[ID Asesor]]&amp;SMS[[#This Row],[Fecha Monitoreo]]</f>
        <v>366545917</v>
      </c>
      <c r="B1455" s="2">
        <v>45917</v>
      </c>
      <c r="C1455" s="1" t="s">
        <v>50</v>
      </c>
      <c r="D1455" s="1">
        <v>3665</v>
      </c>
      <c r="E1455" s="2">
        <v>45917</v>
      </c>
      <c r="F1455" s="3">
        <v>0.33750000000000002</v>
      </c>
      <c r="G1455" s="1" t="s">
        <v>60</v>
      </c>
      <c r="H1455" s="1" t="s">
        <v>52</v>
      </c>
      <c r="I1455" s="1" t="s">
        <v>46</v>
      </c>
      <c r="J1455" s="1" t="s">
        <v>46</v>
      </c>
      <c r="K1455" s="1" t="s">
        <v>46</v>
      </c>
      <c r="L1455" s="1" t="s">
        <v>46</v>
      </c>
      <c r="M1455" s="1" t="s">
        <v>46</v>
      </c>
      <c r="N1455" s="1" t="s">
        <v>47</v>
      </c>
      <c r="O1455" s="1" t="s">
        <v>46</v>
      </c>
      <c r="P1455" s="1" t="s">
        <v>46</v>
      </c>
      <c r="Q1455" s="11" t="str">
        <f>IF(OR(SMS[[#This Row],[El mensaje es asertivo, sin maltrato]]="No Cumple",SMS[[#This Row],[No brinda información sensible o falsa que afecte al cliente o la aplicación]]="No Cumple"),"No Cumple","Cumple")</f>
        <v>Cumple</v>
      </c>
      <c r="R1455" s="1" t="s">
        <v>3303</v>
      </c>
      <c r="S1455" s="4">
        <v>0.85</v>
      </c>
      <c r="T1455" s="9">
        <f>IF(SMS[[#This Row],[Legal]]="No Cumple",0,SMS[[#This Row],[Nota]])</f>
        <v>0.85</v>
      </c>
    </row>
    <row r="1456" spans="1:20" x14ac:dyDescent="0.25">
      <c r="A1456" s="1" t="str">
        <f>SMS[[#This Row],[ID Asesor]]&amp;SMS[[#This Row],[Fecha Monitoreo]]</f>
        <v>301145917</v>
      </c>
      <c r="B1456" s="2">
        <v>45917</v>
      </c>
      <c r="C1456" s="1" t="s">
        <v>50</v>
      </c>
      <c r="D1456" s="1">
        <v>3011</v>
      </c>
      <c r="E1456" s="2">
        <v>45917</v>
      </c>
      <c r="F1456" s="3">
        <v>0.47361111111111109</v>
      </c>
      <c r="G1456" s="1" t="s">
        <v>43</v>
      </c>
      <c r="H1456" s="1" t="s">
        <v>52</v>
      </c>
      <c r="I1456" s="1" t="s">
        <v>47</v>
      </c>
      <c r="J1456" s="1" t="s">
        <v>46</v>
      </c>
      <c r="K1456" s="1" t="s">
        <v>46</v>
      </c>
      <c r="L1456" s="1" t="s">
        <v>46</v>
      </c>
      <c r="M1456" s="1" t="s">
        <v>46</v>
      </c>
      <c r="N1456" s="1" t="s">
        <v>46</v>
      </c>
      <c r="O1456" s="1" t="s">
        <v>46</v>
      </c>
      <c r="P1456" s="1" t="s">
        <v>46</v>
      </c>
      <c r="Q1456" s="11" t="str">
        <f>IF(OR(SMS[[#This Row],[El mensaje es asertivo, sin maltrato]]="No Cumple",SMS[[#This Row],[No brinda información sensible o falsa que afecte al cliente o la aplicación]]="No Cumple"),"No Cumple","Cumple")</f>
        <v>Cumple</v>
      </c>
      <c r="R1456" s="1" t="s">
        <v>3304</v>
      </c>
      <c r="S1456" s="4">
        <v>0.85</v>
      </c>
      <c r="T1456" s="9">
        <f>IF(SMS[[#This Row],[Legal]]="No Cumple",0,SMS[[#This Row],[Nota]])</f>
        <v>0.85</v>
      </c>
    </row>
    <row r="1457" spans="1:20" x14ac:dyDescent="0.25">
      <c r="A1457" s="1" t="str">
        <f>SMS[[#This Row],[ID Asesor]]&amp;SMS[[#This Row],[Fecha Monitoreo]]</f>
        <v>372945917</v>
      </c>
      <c r="B1457" s="2">
        <v>45917</v>
      </c>
      <c r="C1457" s="1" t="s">
        <v>42</v>
      </c>
      <c r="D1457" s="1">
        <v>3729</v>
      </c>
      <c r="E1457" s="2">
        <v>45917</v>
      </c>
      <c r="F1457" s="3">
        <v>0.33888888888888891</v>
      </c>
      <c r="G1457" s="1" t="s">
        <v>51</v>
      </c>
      <c r="H1457" s="1" t="s">
        <v>52</v>
      </c>
      <c r="I1457" s="1" t="s">
        <v>46</v>
      </c>
      <c r="J1457" s="1" t="s">
        <v>46</v>
      </c>
      <c r="K1457" s="1" t="s">
        <v>46</v>
      </c>
      <c r="L1457" s="1" t="s">
        <v>46</v>
      </c>
      <c r="M1457" s="1" t="s">
        <v>46</v>
      </c>
      <c r="N1457" s="1" t="s">
        <v>46</v>
      </c>
      <c r="O1457" s="1" t="s">
        <v>46</v>
      </c>
      <c r="P1457" s="1" t="s">
        <v>46</v>
      </c>
      <c r="Q1457" s="11" t="str">
        <f>IF(OR(SMS[[#This Row],[El mensaje es asertivo, sin maltrato]]="No Cumple",SMS[[#This Row],[No brinda información sensible o falsa que afecte al cliente o la aplicación]]="No Cumple"),"No Cumple","Cumple")</f>
        <v>Cumple</v>
      </c>
      <c r="R1457" s="1" t="s">
        <v>102</v>
      </c>
      <c r="S1457" s="4">
        <v>1</v>
      </c>
      <c r="T1457" s="9">
        <f>IF(SMS[[#This Row],[Legal]]="No Cumple",0,SMS[[#This Row],[Nota]])</f>
        <v>1</v>
      </c>
    </row>
    <row r="1458" spans="1:20" x14ac:dyDescent="0.25">
      <c r="A1458" s="1" t="str">
        <f>SMS[[#This Row],[ID Asesor]]&amp;SMS[[#This Row],[Fecha Monitoreo]]</f>
        <v>407345917</v>
      </c>
      <c r="B1458" s="2">
        <v>45917</v>
      </c>
      <c r="C1458" s="1" t="s">
        <v>50</v>
      </c>
      <c r="D1458" s="1">
        <v>4073</v>
      </c>
      <c r="E1458" s="2">
        <v>45917</v>
      </c>
      <c r="F1458" s="3">
        <v>0.48888888888888887</v>
      </c>
      <c r="G1458" s="1" t="s">
        <v>43</v>
      </c>
      <c r="H1458" s="1" t="s">
        <v>52</v>
      </c>
      <c r="I1458" s="1" t="s">
        <v>46</v>
      </c>
      <c r="J1458" s="1" t="s">
        <v>46</v>
      </c>
      <c r="K1458" s="1" t="s">
        <v>46</v>
      </c>
      <c r="L1458" s="1" t="s">
        <v>46</v>
      </c>
      <c r="M1458" s="1" t="s">
        <v>46</v>
      </c>
      <c r="N1458" s="1" t="s">
        <v>46</v>
      </c>
      <c r="O1458" s="1" t="s">
        <v>46</v>
      </c>
      <c r="P1458" s="1" t="s">
        <v>47</v>
      </c>
      <c r="Q1458" s="11" t="str">
        <f>IF(OR(SMS[[#This Row],[El mensaje es asertivo, sin maltrato]]="No Cumple",SMS[[#This Row],[No brinda información sensible o falsa que afecte al cliente o la aplicación]]="No Cumple"),"No Cumple","Cumple")</f>
        <v>No Cumple</v>
      </c>
      <c r="R1458" s="1" t="s">
        <v>3305</v>
      </c>
      <c r="S1458" s="4">
        <v>1</v>
      </c>
      <c r="T1458" s="9">
        <f>IF(SMS[[#This Row],[Legal]]="No Cumple",0,SMS[[#This Row],[Nota]])</f>
        <v>0</v>
      </c>
    </row>
    <row r="1459" spans="1:20" x14ac:dyDescent="0.25">
      <c r="A1459" s="1" t="str">
        <f>SMS[[#This Row],[ID Asesor]]&amp;SMS[[#This Row],[Fecha Monitoreo]]</f>
        <v>376345917</v>
      </c>
      <c r="B1459" s="2">
        <v>45917</v>
      </c>
      <c r="C1459" s="1" t="s">
        <v>42</v>
      </c>
      <c r="D1459" s="1">
        <v>3763</v>
      </c>
      <c r="E1459" s="2">
        <v>45917</v>
      </c>
      <c r="F1459" s="3">
        <v>0.51180555555555551</v>
      </c>
      <c r="G1459" s="1" t="s">
        <v>51</v>
      </c>
      <c r="H1459" s="1" t="s">
        <v>52</v>
      </c>
      <c r="I1459" s="1" t="s">
        <v>46</v>
      </c>
      <c r="J1459" s="1" t="s">
        <v>46</v>
      </c>
      <c r="K1459" s="1" t="s">
        <v>46</v>
      </c>
      <c r="L1459" s="1" t="s">
        <v>46</v>
      </c>
      <c r="M1459" s="1" t="s">
        <v>46</v>
      </c>
      <c r="N1459" s="1" t="s">
        <v>46</v>
      </c>
      <c r="O1459" s="1" t="s">
        <v>46</v>
      </c>
      <c r="P1459" s="1" t="s">
        <v>46</v>
      </c>
      <c r="Q1459" s="11" t="str">
        <f>IF(OR(SMS[[#This Row],[El mensaje es asertivo, sin maltrato]]="No Cumple",SMS[[#This Row],[No brinda información sensible o falsa que afecte al cliente o la aplicación]]="No Cumple"),"No Cumple","Cumple")</f>
        <v>Cumple</v>
      </c>
      <c r="R1459" s="1" t="s">
        <v>95</v>
      </c>
      <c r="S1459" s="4">
        <v>1</v>
      </c>
      <c r="T1459" s="9">
        <f>IF(SMS[[#This Row],[Legal]]="No Cumple",0,SMS[[#This Row],[Nota]])</f>
        <v>1</v>
      </c>
    </row>
    <row r="1460" spans="1:20" x14ac:dyDescent="0.25">
      <c r="A1460" s="1" t="str">
        <f>SMS[[#This Row],[ID Asesor]]&amp;SMS[[#This Row],[Fecha Monitoreo]]</f>
        <v>385445917</v>
      </c>
      <c r="B1460" s="2">
        <v>45917</v>
      </c>
      <c r="C1460" s="1" t="s">
        <v>42</v>
      </c>
      <c r="D1460" s="1">
        <v>3854</v>
      </c>
      <c r="E1460" s="2">
        <v>45917</v>
      </c>
      <c r="F1460" s="3">
        <v>0.51041666666666663</v>
      </c>
      <c r="G1460" s="1" t="s">
        <v>60</v>
      </c>
      <c r="H1460" s="1" t="s">
        <v>52</v>
      </c>
      <c r="I1460" s="1" t="s">
        <v>46</v>
      </c>
      <c r="J1460" s="1" t="s">
        <v>47</v>
      </c>
      <c r="K1460" s="1" t="s">
        <v>47</v>
      </c>
      <c r="L1460" s="1" t="s">
        <v>46</v>
      </c>
      <c r="M1460" s="1" t="s">
        <v>46</v>
      </c>
      <c r="N1460" s="1" t="s">
        <v>46</v>
      </c>
      <c r="O1460" s="1" t="s">
        <v>46</v>
      </c>
      <c r="P1460" s="1" t="s">
        <v>46</v>
      </c>
      <c r="Q1460" s="11" t="str">
        <f>IF(OR(SMS[[#This Row],[El mensaje es asertivo, sin maltrato]]="No Cumple",SMS[[#This Row],[No brinda información sensible o falsa que afecte al cliente o la aplicación]]="No Cumple"),"No Cumple","Cumple")</f>
        <v>Cumple</v>
      </c>
      <c r="R1460" s="1" t="s">
        <v>3306</v>
      </c>
      <c r="S1460" s="4">
        <v>0.6</v>
      </c>
      <c r="T1460" s="9">
        <f>IF(SMS[[#This Row],[Legal]]="No Cumple",0,SMS[[#This Row],[Nota]])</f>
        <v>0.6</v>
      </c>
    </row>
    <row r="1461" spans="1:20" x14ac:dyDescent="0.25">
      <c r="A1461" s="1" t="str">
        <f>SMS[[#This Row],[ID Asesor]]&amp;SMS[[#This Row],[Fecha Monitoreo]]</f>
        <v>402045917</v>
      </c>
      <c r="B1461" s="2">
        <v>45917</v>
      </c>
      <c r="C1461" s="1" t="s">
        <v>696</v>
      </c>
      <c r="D1461" s="1">
        <v>4020</v>
      </c>
      <c r="E1461" s="2">
        <v>45917</v>
      </c>
      <c r="F1461" s="3">
        <v>0.57361111111111107</v>
      </c>
      <c r="G1461" s="1" t="s">
        <v>51</v>
      </c>
      <c r="H1461" s="1" t="s">
        <v>52</v>
      </c>
      <c r="I1461" s="1" t="s">
        <v>46</v>
      </c>
      <c r="J1461" s="1" t="s">
        <v>46</v>
      </c>
      <c r="K1461" s="1" t="s">
        <v>46</v>
      </c>
      <c r="L1461" s="1" t="s">
        <v>46</v>
      </c>
      <c r="M1461" s="1" t="s">
        <v>46</v>
      </c>
      <c r="N1461" s="1" t="s">
        <v>47</v>
      </c>
      <c r="O1461" s="1" t="s">
        <v>46</v>
      </c>
      <c r="P1461" s="1" t="s">
        <v>46</v>
      </c>
      <c r="Q1461" s="11" t="str">
        <f>IF(OR(SMS[[#This Row],[El mensaje es asertivo, sin maltrato]]="No Cumple",SMS[[#This Row],[No brinda información sensible o falsa que afecte al cliente o la aplicación]]="No Cumple"),"No Cumple","Cumple")</f>
        <v>Cumple</v>
      </c>
      <c r="R1461" s="1" t="s">
        <v>3307</v>
      </c>
      <c r="S1461" s="4">
        <v>0.85</v>
      </c>
      <c r="T1461" s="9">
        <f>IF(SMS[[#This Row],[Legal]]="No Cumple",0,SMS[[#This Row],[Nota]])</f>
        <v>0.85</v>
      </c>
    </row>
    <row r="1462" spans="1:20" x14ac:dyDescent="0.25">
      <c r="A1462" s="1" t="str">
        <f>SMS[[#This Row],[ID Asesor]]&amp;SMS[[#This Row],[Fecha Monitoreo]]</f>
        <v>372445917</v>
      </c>
      <c r="B1462" s="2">
        <v>45917</v>
      </c>
      <c r="C1462" s="1" t="s">
        <v>696</v>
      </c>
      <c r="D1462" s="1">
        <v>3724</v>
      </c>
      <c r="E1462" s="2">
        <v>45917</v>
      </c>
      <c r="F1462" s="3">
        <v>0.53194444444444444</v>
      </c>
      <c r="G1462" s="1" t="s">
        <v>51</v>
      </c>
      <c r="H1462" s="1" t="s">
        <v>52</v>
      </c>
      <c r="I1462" s="1" t="s">
        <v>46</v>
      </c>
      <c r="J1462" s="1" t="s">
        <v>46</v>
      </c>
      <c r="K1462" s="1" t="s">
        <v>46</v>
      </c>
      <c r="L1462" s="1" t="s">
        <v>46</v>
      </c>
      <c r="M1462" s="1" t="s">
        <v>46</v>
      </c>
      <c r="N1462" s="1" t="s">
        <v>46</v>
      </c>
      <c r="O1462" s="1" t="s">
        <v>46</v>
      </c>
      <c r="P1462" s="1" t="s">
        <v>46</v>
      </c>
      <c r="Q1462" s="11" t="str">
        <f>IF(OR(SMS[[#This Row],[El mensaje es asertivo, sin maltrato]]="No Cumple",SMS[[#This Row],[No brinda información sensible o falsa que afecte al cliente o la aplicación]]="No Cumple"),"No Cumple","Cumple")</f>
        <v>Cumple</v>
      </c>
      <c r="R1462" s="1" t="s">
        <v>699</v>
      </c>
      <c r="S1462" s="4">
        <v>1</v>
      </c>
      <c r="T1462" s="9">
        <f>IF(SMS[[#This Row],[Legal]]="No Cumple",0,SMS[[#This Row],[Nota]])</f>
        <v>1</v>
      </c>
    </row>
    <row r="1463" spans="1:20" x14ac:dyDescent="0.25">
      <c r="A1463" s="1" t="str">
        <f>SMS[[#This Row],[ID Asesor]]&amp;SMS[[#This Row],[Fecha Monitoreo]]</f>
        <v>381745917</v>
      </c>
      <c r="B1463" s="2">
        <v>45917</v>
      </c>
      <c r="C1463" s="1" t="s">
        <v>696</v>
      </c>
      <c r="D1463" s="1">
        <v>3817</v>
      </c>
      <c r="E1463" s="2">
        <v>45917</v>
      </c>
      <c r="F1463" s="3">
        <v>0.67847222222222225</v>
      </c>
      <c r="G1463" s="1" t="s">
        <v>51</v>
      </c>
      <c r="H1463" s="1" t="s">
        <v>52</v>
      </c>
      <c r="I1463" s="1" t="s">
        <v>46</v>
      </c>
      <c r="J1463" s="1" t="s">
        <v>46</v>
      </c>
      <c r="K1463" s="1" t="s">
        <v>46</v>
      </c>
      <c r="L1463" s="1" t="s">
        <v>46</v>
      </c>
      <c r="M1463" s="1" t="s">
        <v>46</v>
      </c>
      <c r="N1463" s="1" t="s">
        <v>46</v>
      </c>
      <c r="O1463" s="1" t="s">
        <v>46</v>
      </c>
      <c r="P1463" s="1" t="s">
        <v>46</v>
      </c>
      <c r="Q1463" s="11" t="str">
        <f>IF(OR(SMS[[#This Row],[El mensaje es asertivo, sin maltrato]]="No Cumple",SMS[[#This Row],[No brinda información sensible o falsa que afecte al cliente o la aplicación]]="No Cumple"),"No Cumple","Cumple")</f>
        <v>Cumple</v>
      </c>
      <c r="R1463" s="1" t="s">
        <v>699</v>
      </c>
      <c r="S1463" s="4">
        <v>1</v>
      </c>
      <c r="T1463" s="9">
        <f>IF(SMS[[#This Row],[Legal]]="No Cumple",0,SMS[[#This Row],[Nota]])</f>
        <v>1</v>
      </c>
    </row>
    <row r="1464" spans="1:20" x14ac:dyDescent="0.25">
      <c r="A1464" s="1" t="str">
        <f>SMS[[#This Row],[ID Asesor]]&amp;SMS[[#This Row],[Fecha Monitoreo]]</f>
        <v>308545917</v>
      </c>
      <c r="B1464" s="2">
        <v>45917</v>
      </c>
      <c r="C1464" s="1" t="s">
        <v>42</v>
      </c>
      <c r="D1464" s="1">
        <v>3085</v>
      </c>
      <c r="E1464" s="2">
        <v>45917</v>
      </c>
      <c r="F1464" s="3">
        <v>5.6944444444444443E-2</v>
      </c>
      <c r="G1464" s="1" t="s">
        <v>43</v>
      </c>
      <c r="H1464" s="1" t="s">
        <v>52</v>
      </c>
      <c r="I1464" s="1" t="s">
        <v>46</v>
      </c>
      <c r="J1464" s="1" t="s">
        <v>46</v>
      </c>
      <c r="K1464" s="1" t="s">
        <v>46</v>
      </c>
      <c r="L1464" s="1" t="s">
        <v>46</v>
      </c>
      <c r="M1464" s="1" t="s">
        <v>46</v>
      </c>
      <c r="N1464" s="1" t="s">
        <v>46</v>
      </c>
      <c r="O1464" s="1" t="s">
        <v>46</v>
      </c>
      <c r="P1464" s="1" t="s">
        <v>46</v>
      </c>
      <c r="Q1464" s="11" t="str">
        <f>IF(OR(SMS[[#This Row],[El mensaje es asertivo, sin maltrato]]="No Cumple",SMS[[#This Row],[No brinda información sensible o falsa que afecte al cliente o la aplicación]]="No Cumple"),"No Cumple","Cumple")</f>
        <v>Cumple</v>
      </c>
      <c r="R1464" s="1" t="s">
        <v>102</v>
      </c>
      <c r="S1464" s="4">
        <v>1</v>
      </c>
      <c r="T1464" s="9">
        <f>IF(SMS[[#This Row],[Legal]]="No Cumple",0,SMS[[#This Row],[Nota]])</f>
        <v>1</v>
      </c>
    </row>
    <row r="1465" spans="1:20" x14ac:dyDescent="0.25">
      <c r="A1465" s="1" t="str">
        <f>SMS[[#This Row],[ID Asesor]]&amp;SMS[[#This Row],[Fecha Monitoreo]]</f>
        <v>300045917</v>
      </c>
      <c r="B1465" s="2">
        <v>45917</v>
      </c>
      <c r="C1465" s="1" t="s">
        <v>696</v>
      </c>
      <c r="D1465" s="1">
        <v>3000</v>
      </c>
      <c r="E1465" s="2">
        <v>45917</v>
      </c>
      <c r="F1465" s="3">
        <v>0.42916666666666664</v>
      </c>
      <c r="G1465" s="1" t="s">
        <v>51</v>
      </c>
      <c r="H1465" s="1" t="s">
        <v>52</v>
      </c>
      <c r="I1465" s="1" t="s">
        <v>46</v>
      </c>
      <c r="J1465" s="1" t="s">
        <v>46</v>
      </c>
      <c r="K1465" s="1" t="s">
        <v>46</v>
      </c>
      <c r="L1465" s="1" t="s">
        <v>46</v>
      </c>
      <c r="M1465" s="1" t="s">
        <v>46</v>
      </c>
      <c r="N1465" s="1" t="s">
        <v>46</v>
      </c>
      <c r="O1465" s="1" t="s">
        <v>46</v>
      </c>
      <c r="P1465" s="1" t="s">
        <v>46</v>
      </c>
      <c r="Q1465" s="11" t="str">
        <f>IF(OR(SMS[[#This Row],[El mensaje es asertivo, sin maltrato]]="No Cumple",SMS[[#This Row],[No brinda información sensible o falsa que afecte al cliente o la aplicación]]="No Cumple"),"No Cumple","Cumple")</f>
        <v>Cumple</v>
      </c>
      <c r="R1465" s="1" t="s">
        <v>699</v>
      </c>
      <c r="S1465" s="4">
        <v>1</v>
      </c>
      <c r="T1465" s="9">
        <f>IF(SMS[[#This Row],[Legal]]="No Cumple",0,SMS[[#This Row],[Nota]])</f>
        <v>1</v>
      </c>
    </row>
    <row r="1466" spans="1:20" x14ac:dyDescent="0.25">
      <c r="A1466" s="1" t="str">
        <f>SMS[[#This Row],[ID Asesor]]&amp;SMS[[#This Row],[Fecha Monitoreo]]</f>
        <v>406645917</v>
      </c>
      <c r="B1466" s="2">
        <v>45917</v>
      </c>
      <c r="C1466" s="1" t="s">
        <v>126</v>
      </c>
      <c r="D1466" s="1">
        <v>4066</v>
      </c>
      <c r="E1466" s="2">
        <v>45917</v>
      </c>
      <c r="F1466" s="3">
        <v>0.68819444444444444</v>
      </c>
      <c r="G1466" s="1" t="s">
        <v>51</v>
      </c>
      <c r="H1466" s="1" t="s">
        <v>52</v>
      </c>
      <c r="I1466" s="1" t="s">
        <v>46</v>
      </c>
      <c r="J1466" s="1" t="s">
        <v>46</v>
      </c>
      <c r="K1466" s="1" t="s">
        <v>46</v>
      </c>
      <c r="L1466" s="1" t="s">
        <v>46</v>
      </c>
      <c r="M1466" s="1" t="s">
        <v>46</v>
      </c>
      <c r="N1466" s="1" t="s">
        <v>46</v>
      </c>
      <c r="O1466" s="1" t="s">
        <v>46</v>
      </c>
      <c r="P1466" s="1" t="s">
        <v>46</v>
      </c>
      <c r="Q1466" s="11" t="str">
        <f>IF(OR(SMS[[#This Row],[El mensaje es asertivo, sin maltrato]]="No Cumple",SMS[[#This Row],[No brinda información sensible o falsa que afecte al cliente o la aplicación]]="No Cumple"),"No Cumple","Cumple")</f>
        <v>Cumple</v>
      </c>
      <c r="R1466" s="1" t="s">
        <v>131</v>
      </c>
      <c r="S1466" s="4">
        <v>1</v>
      </c>
      <c r="T1466" s="9">
        <f>IF(SMS[[#This Row],[Legal]]="No Cumple",0,SMS[[#This Row],[Nota]])</f>
        <v>1</v>
      </c>
    </row>
    <row r="1467" spans="1:20" x14ac:dyDescent="0.25">
      <c r="A1467" s="1" t="str">
        <f>SMS[[#This Row],[ID Asesor]]&amp;SMS[[#This Row],[Fecha Monitoreo]]</f>
        <v>402245917</v>
      </c>
      <c r="B1467" s="2">
        <v>45917</v>
      </c>
      <c r="C1467" s="1" t="s">
        <v>126</v>
      </c>
      <c r="D1467" s="1">
        <v>4022</v>
      </c>
      <c r="E1467" s="2">
        <v>45917</v>
      </c>
      <c r="F1467" s="3">
        <v>0.68194444444444446</v>
      </c>
      <c r="G1467" s="1" t="s">
        <v>51</v>
      </c>
      <c r="H1467" s="1" t="s">
        <v>52</v>
      </c>
      <c r="I1467" s="1" t="s">
        <v>46</v>
      </c>
      <c r="J1467" s="1" t="s">
        <v>46</v>
      </c>
      <c r="K1467" s="1" t="s">
        <v>46</v>
      </c>
      <c r="L1467" s="1" t="s">
        <v>46</v>
      </c>
      <c r="M1467" s="1" t="s">
        <v>46</v>
      </c>
      <c r="N1467" s="1" t="s">
        <v>46</v>
      </c>
      <c r="O1467" s="1" t="s">
        <v>46</v>
      </c>
      <c r="P1467" s="1" t="s">
        <v>46</v>
      </c>
      <c r="Q1467" s="11" t="str">
        <f>IF(OR(SMS[[#This Row],[El mensaje es asertivo, sin maltrato]]="No Cumple",SMS[[#This Row],[No brinda información sensible o falsa que afecte al cliente o la aplicación]]="No Cumple"),"No Cumple","Cumple")</f>
        <v>Cumple</v>
      </c>
      <c r="R1467" s="1" t="s">
        <v>131</v>
      </c>
      <c r="S1467" s="4">
        <v>1</v>
      </c>
      <c r="T1467" s="9">
        <f>IF(SMS[[#This Row],[Legal]]="No Cumple",0,SMS[[#This Row],[Nota]])</f>
        <v>1</v>
      </c>
    </row>
    <row r="1468" spans="1:20" x14ac:dyDescent="0.25">
      <c r="A1468" s="1" t="str">
        <f>SMS[[#This Row],[ID Asesor]]&amp;SMS[[#This Row],[Fecha Monitoreo]]</f>
        <v>409245917</v>
      </c>
      <c r="B1468" s="2">
        <v>45917</v>
      </c>
      <c r="C1468" s="1" t="s">
        <v>126</v>
      </c>
      <c r="D1468" s="1">
        <v>4092</v>
      </c>
      <c r="E1468" s="2">
        <v>45917</v>
      </c>
      <c r="F1468" s="3">
        <v>0.54861111111111116</v>
      </c>
      <c r="G1468" s="1" t="s">
        <v>51</v>
      </c>
      <c r="H1468" s="1" t="s">
        <v>52</v>
      </c>
      <c r="I1468" s="1" t="s">
        <v>46</v>
      </c>
      <c r="J1468" s="1" t="s">
        <v>46</v>
      </c>
      <c r="K1468" s="1" t="s">
        <v>46</v>
      </c>
      <c r="L1468" s="1" t="s">
        <v>46</v>
      </c>
      <c r="M1468" s="1" t="s">
        <v>46</v>
      </c>
      <c r="N1468" s="1" t="s">
        <v>47</v>
      </c>
      <c r="O1468" s="1" t="s">
        <v>46</v>
      </c>
      <c r="P1468" s="1" t="s">
        <v>46</v>
      </c>
      <c r="Q1468" s="11" t="str">
        <f>IF(OR(SMS[[#This Row],[El mensaje es asertivo, sin maltrato]]="No Cumple",SMS[[#This Row],[No brinda información sensible o falsa que afecte al cliente o la aplicación]]="No Cumple"),"No Cumple","Cumple")</f>
        <v>Cumple</v>
      </c>
      <c r="R1468" s="1" t="s">
        <v>3308</v>
      </c>
      <c r="S1468" s="4">
        <v>0.85</v>
      </c>
      <c r="T1468" s="9">
        <f>IF(SMS[[#This Row],[Legal]]="No Cumple",0,SMS[[#This Row],[Nota]])</f>
        <v>0.85</v>
      </c>
    </row>
    <row r="1469" spans="1:20" x14ac:dyDescent="0.25">
      <c r="A1469" s="1" t="str">
        <f>SMS[[#This Row],[ID Asesor]]&amp;SMS[[#This Row],[Fecha Monitoreo]]</f>
        <v>402345917</v>
      </c>
      <c r="B1469" s="2">
        <v>45917</v>
      </c>
      <c r="C1469" s="1" t="s">
        <v>126</v>
      </c>
      <c r="D1469" s="1">
        <v>4023</v>
      </c>
      <c r="E1469" s="2">
        <v>45917</v>
      </c>
      <c r="F1469" s="3">
        <v>0.52569444444444446</v>
      </c>
      <c r="G1469" s="1" t="s">
        <v>51</v>
      </c>
      <c r="H1469" s="1" t="s">
        <v>52</v>
      </c>
      <c r="I1469" s="1" t="s">
        <v>46</v>
      </c>
      <c r="J1469" s="1" t="s">
        <v>46</v>
      </c>
      <c r="K1469" s="1" t="s">
        <v>46</v>
      </c>
      <c r="L1469" s="1" t="s">
        <v>46</v>
      </c>
      <c r="M1469" s="1" t="s">
        <v>46</v>
      </c>
      <c r="N1469" s="1" t="s">
        <v>46</v>
      </c>
      <c r="O1469" s="1" t="s">
        <v>46</v>
      </c>
      <c r="P1469" s="1" t="s">
        <v>46</v>
      </c>
      <c r="Q1469" s="11" t="str">
        <f>IF(OR(SMS[[#This Row],[El mensaje es asertivo, sin maltrato]]="No Cumple",SMS[[#This Row],[No brinda información sensible o falsa que afecte al cliente o la aplicación]]="No Cumple"),"No Cumple","Cumple")</f>
        <v>Cumple</v>
      </c>
      <c r="R1469" s="1" t="s">
        <v>131</v>
      </c>
      <c r="S1469" s="4">
        <v>1</v>
      </c>
      <c r="T1469" s="9">
        <f>IF(SMS[[#This Row],[Legal]]="No Cumple",0,SMS[[#This Row],[Nota]])</f>
        <v>1</v>
      </c>
    </row>
    <row r="1470" spans="1:20" x14ac:dyDescent="0.25">
      <c r="A1470" s="1" t="str">
        <f>SMS[[#This Row],[ID Asesor]]&amp;SMS[[#This Row],[Fecha Monitoreo]]</f>
        <v>374945918</v>
      </c>
      <c r="B1470" s="2">
        <v>45918</v>
      </c>
      <c r="C1470" s="1" t="s">
        <v>50</v>
      </c>
      <c r="D1470" s="1">
        <v>3749</v>
      </c>
      <c r="E1470" s="2">
        <v>45918</v>
      </c>
      <c r="F1470" s="3">
        <v>0.34791666666666665</v>
      </c>
      <c r="G1470" s="1" t="s">
        <v>43</v>
      </c>
      <c r="H1470" s="1" t="s">
        <v>52</v>
      </c>
      <c r="I1470" s="1" t="s">
        <v>46</v>
      </c>
      <c r="J1470" s="1" t="s">
        <v>46</v>
      </c>
      <c r="K1470" s="1" t="s">
        <v>46</v>
      </c>
      <c r="L1470" s="1" t="s">
        <v>46</v>
      </c>
      <c r="M1470" s="1" t="s">
        <v>46</v>
      </c>
      <c r="N1470" s="1" t="s">
        <v>46</v>
      </c>
      <c r="O1470" s="1" t="s">
        <v>46</v>
      </c>
      <c r="P1470" s="1" t="s">
        <v>46</v>
      </c>
      <c r="Q1470" s="11" t="str">
        <f>IF(OR(SMS[[#This Row],[El mensaje es asertivo, sin maltrato]]="No Cumple",SMS[[#This Row],[No brinda información sensible o falsa que afecte al cliente o la aplicación]]="No Cumple"),"No Cumple","Cumple")</f>
        <v>Cumple</v>
      </c>
      <c r="R1470" s="1" t="s">
        <v>3309</v>
      </c>
      <c r="S1470" s="4">
        <v>1</v>
      </c>
      <c r="T1470" s="9">
        <f>IF(SMS[[#This Row],[Legal]]="No Cumple",0,SMS[[#This Row],[Nota]])</f>
        <v>1</v>
      </c>
    </row>
    <row r="1471" spans="1:20" x14ac:dyDescent="0.25">
      <c r="A1471" s="1" t="str">
        <f>SMS[[#This Row],[ID Asesor]]&amp;SMS[[#This Row],[Fecha Monitoreo]]</f>
        <v>378245918</v>
      </c>
      <c r="B1471" s="2">
        <v>45918</v>
      </c>
      <c r="C1471" s="1" t="s">
        <v>50</v>
      </c>
      <c r="D1471" s="1">
        <v>3782</v>
      </c>
      <c r="E1471" s="2">
        <v>45918</v>
      </c>
      <c r="F1471" s="3">
        <v>0.43402777777777779</v>
      </c>
      <c r="G1471" s="1" t="s">
        <v>80</v>
      </c>
      <c r="H1471" s="1" t="s">
        <v>52</v>
      </c>
      <c r="I1471" s="1" t="s">
        <v>46</v>
      </c>
      <c r="J1471" s="1" t="s">
        <v>46</v>
      </c>
      <c r="K1471" s="1" t="s">
        <v>46</v>
      </c>
      <c r="L1471" s="1" t="s">
        <v>46</v>
      </c>
      <c r="M1471" s="1" t="s">
        <v>46</v>
      </c>
      <c r="N1471" s="1" t="s">
        <v>46</v>
      </c>
      <c r="O1471" s="1" t="s">
        <v>46</v>
      </c>
      <c r="P1471" s="1" t="s">
        <v>46</v>
      </c>
      <c r="Q1471" s="11" t="str">
        <f>IF(OR(SMS[[#This Row],[El mensaje es asertivo, sin maltrato]]="No Cumple",SMS[[#This Row],[No brinda información sensible o falsa que afecte al cliente o la aplicación]]="No Cumple"),"No Cumple","Cumple")</f>
        <v>Cumple</v>
      </c>
      <c r="R1471" s="1" t="s">
        <v>3310</v>
      </c>
      <c r="S1471" s="4">
        <v>1</v>
      </c>
      <c r="T1471" s="9">
        <f>IF(SMS[[#This Row],[Legal]]="No Cumple",0,SMS[[#This Row],[Nota]])</f>
        <v>1</v>
      </c>
    </row>
    <row r="1472" spans="1:20" x14ac:dyDescent="0.25">
      <c r="A1472" s="1" t="str">
        <f>SMS[[#This Row],[ID Asesor]]&amp;SMS[[#This Row],[Fecha Monitoreo]]</f>
        <v>404245918</v>
      </c>
      <c r="B1472" s="2">
        <v>45918</v>
      </c>
      <c r="C1472" s="1" t="s">
        <v>50</v>
      </c>
      <c r="D1472" s="1">
        <v>4042</v>
      </c>
      <c r="E1472" s="2">
        <v>45918</v>
      </c>
      <c r="F1472" s="3">
        <v>0.4826388888888889</v>
      </c>
      <c r="G1472" s="1" t="s">
        <v>58</v>
      </c>
      <c r="H1472" s="1" t="s">
        <v>52</v>
      </c>
      <c r="I1472" s="1" t="s">
        <v>46</v>
      </c>
      <c r="J1472" s="1" t="s">
        <v>46</v>
      </c>
      <c r="K1472" s="1" t="s">
        <v>46</v>
      </c>
      <c r="L1472" s="1" t="s">
        <v>46</v>
      </c>
      <c r="M1472" s="1" t="s">
        <v>46</v>
      </c>
      <c r="N1472" s="1" t="s">
        <v>46</v>
      </c>
      <c r="O1472" s="1" t="s">
        <v>46</v>
      </c>
      <c r="P1472" s="1" t="s">
        <v>46</v>
      </c>
      <c r="Q1472" s="11" t="str">
        <f>IF(OR(SMS[[#This Row],[El mensaje es asertivo, sin maltrato]]="No Cumple",SMS[[#This Row],[No brinda información sensible o falsa que afecte al cliente o la aplicación]]="No Cumple"),"No Cumple","Cumple")</f>
        <v>Cumple</v>
      </c>
      <c r="R1472" s="1" t="s">
        <v>79</v>
      </c>
      <c r="S1472" s="4">
        <v>1</v>
      </c>
      <c r="T1472" s="9">
        <f>IF(SMS[[#This Row],[Legal]]="No Cumple",0,SMS[[#This Row],[Nota]])</f>
        <v>1</v>
      </c>
    </row>
    <row r="1473" spans="1:20" x14ac:dyDescent="0.25">
      <c r="A1473" s="1" t="str">
        <f>SMS[[#This Row],[ID Asesor]]&amp;SMS[[#This Row],[Fecha Monitoreo]]</f>
        <v>273445918</v>
      </c>
      <c r="B1473" s="2">
        <v>45918</v>
      </c>
      <c r="C1473" s="1" t="s">
        <v>42</v>
      </c>
      <c r="D1473" s="1">
        <v>2734</v>
      </c>
      <c r="E1473" s="2">
        <v>45918</v>
      </c>
      <c r="F1473" s="3">
        <v>0.52430555555555558</v>
      </c>
      <c r="G1473" s="1" t="s">
        <v>58</v>
      </c>
      <c r="H1473" s="1" t="s">
        <v>52</v>
      </c>
      <c r="I1473" s="1" t="s">
        <v>47</v>
      </c>
      <c r="J1473" s="1" t="s">
        <v>46</v>
      </c>
      <c r="K1473" s="1" t="s">
        <v>46</v>
      </c>
      <c r="L1473" s="1" t="s">
        <v>46</v>
      </c>
      <c r="M1473" s="1" t="s">
        <v>46</v>
      </c>
      <c r="N1473" s="1" t="s">
        <v>46</v>
      </c>
      <c r="O1473" s="1" t="s">
        <v>47</v>
      </c>
      <c r="P1473" s="1" t="s">
        <v>46</v>
      </c>
      <c r="Q1473" s="11" t="str">
        <f>IF(OR(SMS[[#This Row],[El mensaje es asertivo, sin maltrato]]="No Cumple",SMS[[#This Row],[No brinda información sensible o falsa que afecte al cliente o la aplicación]]="No Cumple"),"No Cumple","Cumple")</f>
        <v>No Cumple</v>
      </c>
      <c r="R1473" s="1" t="s">
        <v>3311</v>
      </c>
      <c r="S1473" s="4">
        <v>0.85</v>
      </c>
      <c r="T1473" s="9">
        <f>IF(SMS[[#This Row],[Legal]]="No Cumple",0,SMS[[#This Row],[Nota]])</f>
        <v>0</v>
      </c>
    </row>
    <row r="1474" spans="1:20" x14ac:dyDescent="0.25">
      <c r="A1474" s="1" t="str">
        <f>SMS[[#This Row],[ID Asesor]]&amp;SMS[[#This Row],[Fecha Monitoreo]]</f>
        <v>410745918</v>
      </c>
      <c r="B1474" s="2">
        <v>45918</v>
      </c>
      <c r="C1474" s="1" t="s">
        <v>126</v>
      </c>
      <c r="D1474" s="1">
        <v>4107</v>
      </c>
      <c r="E1474" s="2">
        <v>45918</v>
      </c>
      <c r="F1474" s="3">
        <v>0.49444444444444446</v>
      </c>
      <c r="G1474" s="1" t="s">
        <v>80</v>
      </c>
      <c r="H1474" s="1" t="s">
        <v>52</v>
      </c>
      <c r="I1474" s="1" t="s">
        <v>46</v>
      </c>
      <c r="J1474" s="1" t="s">
        <v>46</v>
      </c>
      <c r="K1474" s="1" t="s">
        <v>46</v>
      </c>
      <c r="L1474" s="1" t="s">
        <v>46</v>
      </c>
      <c r="M1474" s="1" t="s">
        <v>46</v>
      </c>
      <c r="N1474" s="1" t="s">
        <v>46</v>
      </c>
      <c r="O1474" s="1" t="s">
        <v>46</v>
      </c>
      <c r="P1474" s="1" t="s">
        <v>46</v>
      </c>
      <c r="Q1474" s="11" t="str">
        <f>IF(OR(SMS[[#This Row],[El mensaje es asertivo, sin maltrato]]="No Cumple",SMS[[#This Row],[No brinda información sensible o falsa que afecte al cliente o la aplicación]]="No Cumple"),"No Cumple","Cumple")</f>
        <v>Cumple</v>
      </c>
      <c r="R1474" s="1" t="s">
        <v>131</v>
      </c>
      <c r="S1474" s="4">
        <v>1</v>
      </c>
      <c r="T1474" s="9">
        <f>IF(SMS[[#This Row],[Legal]]="No Cumple",0,SMS[[#This Row],[Nota]])</f>
        <v>1</v>
      </c>
    </row>
    <row r="1475" spans="1:20" x14ac:dyDescent="0.25">
      <c r="A1475" s="1" t="str">
        <f>SMS[[#This Row],[ID Asesor]]&amp;SMS[[#This Row],[Fecha Monitoreo]]</f>
        <v>251545918</v>
      </c>
      <c r="B1475" s="2">
        <v>45918</v>
      </c>
      <c r="C1475" s="1" t="s">
        <v>42</v>
      </c>
      <c r="D1475" s="1">
        <v>2515</v>
      </c>
      <c r="E1475" s="2">
        <v>45918</v>
      </c>
      <c r="F1475" s="3">
        <v>0.54027777777777775</v>
      </c>
      <c r="G1475" s="1" t="s">
        <v>58</v>
      </c>
      <c r="H1475" s="1" t="s">
        <v>52</v>
      </c>
      <c r="I1475" s="1" t="s">
        <v>46</v>
      </c>
      <c r="J1475" s="1" t="s">
        <v>46</v>
      </c>
      <c r="K1475" s="1" t="s">
        <v>46</v>
      </c>
      <c r="L1475" s="1" t="s">
        <v>46</v>
      </c>
      <c r="M1475" s="1" t="s">
        <v>46</v>
      </c>
      <c r="N1475" s="1" t="s">
        <v>46</v>
      </c>
      <c r="O1475" s="1" t="s">
        <v>46</v>
      </c>
      <c r="P1475" s="1" t="s">
        <v>46</v>
      </c>
      <c r="Q1475" s="11" t="str">
        <f>IF(OR(SMS[[#This Row],[El mensaje es asertivo, sin maltrato]]="No Cumple",SMS[[#This Row],[No brinda información sensible o falsa que afecte al cliente o la aplicación]]="No Cumple"),"No Cumple","Cumple")</f>
        <v>Cumple</v>
      </c>
      <c r="R1475" s="1" t="s">
        <v>86</v>
      </c>
      <c r="S1475" s="4">
        <v>1</v>
      </c>
      <c r="T1475" s="9">
        <f>IF(SMS[[#This Row],[Legal]]="No Cumple",0,SMS[[#This Row],[Nota]])</f>
        <v>1</v>
      </c>
    </row>
    <row r="1476" spans="1:20" x14ac:dyDescent="0.25">
      <c r="A1476" s="1" t="str">
        <f>SMS[[#This Row],[ID Asesor]]&amp;SMS[[#This Row],[Fecha Monitoreo]]</f>
        <v>373345918</v>
      </c>
      <c r="B1476" s="2">
        <v>45918</v>
      </c>
      <c r="C1476" s="1" t="s">
        <v>42</v>
      </c>
      <c r="D1476" s="1">
        <v>3733</v>
      </c>
      <c r="E1476" s="2">
        <v>45918</v>
      </c>
      <c r="F1476" s="3">
        <v>0.47291666666666665</v>
      </c>
      <c r="G1476" s="1" t="s">
        <v>51</v>
      </c>
      <c r="H1476" s="1" t="s">
        <v>52</v>
      </c>
      <c r="I1476" s="1" t="s">
        <v>47</v>
      </c>
      <c r="J1476" s="1" t="s">
        <v>46</v>
      </c>
      <c r="K1476" s="1" t="s">
        <v>46</v>
      </c>
      <c r="L1476" s="1" t="s">
        <v>46</v>
      </c>
      <c r="M1476" s="1" t="s">
        <v>46</v>
      </c>
      <c r="N1476" s="1" t="s">
        <v>46</v>
      </c>
      <c r="O1476" s="1" t="s">
        <v>46</v>
      </c>
      <c r="P1476" s="1" t="s">
        <v>46</v>
      </c>
      <c r="Q1476" s="11" t="str">
        <f>IF(OR(SMS[[#This Row],[El mensaje es asertivo, sin maltrato]]="No Cumple",SMS[[#This Row],[No brinda información sensible o falsa que afecte al cliente o la aplicación]]="No Cumple"),"No Cumple","Cumple")</f>
        <v>Cumple</v>
      </c>
      <c r="R1476" s="1" t="s">
        <v>2039</v>
      </c>
      <c r="S1476" s="4">
        <v>0.85</v>
      </c>
      <c r="T1476" s="9">
        <f>IF(SMS[[#This Row],[Legal]]="No Cumple",0,SMS[[#This Row],[Nota]])</f>
        <v>0.85</v>
      </c>
    </row>
    <row r="1477" spans="1:20" x14ac:dyDescent="0.25">
      <c r="A1477" s="1" t="str">
        <f>SMS[[#This Row],[ID Asesor]]&amp;SMS[[#This Row],[Fecha Monitoreo]]</f>
        <v>382845918</v>
      </c>
      <c r="B1477" s="2">
        <v>45918</v>
      </c>
      <c r="C1477" s="1" t="s">
        <v>42</v>
      </c>
      <c r="D1477" s="1">
        <v>3828</v>
      </c>
      <c r="E1477" s="2">
        <v>45918</v>
      </c>
      <c r="F1477" s="3">
        <v>0.37222222222222223</v>
      </c>
      <c r="G1477" s="1" t="s">
        <v>51</v>
      </c>
      <c r="H1477" s="1" t="s">
        <v>52</v>
      </c>
      <c r="I1477" s="1" t="s">
        <v>47</v>
      </c>
      <c r="J1477" s="1" t="s">
        <v>46</v>
      </c>
      <c r="K1477" s="1" t="s">
        <v>46</v>
      </c>
      <c r="L1477" s="1" t="s">
        <v>46</v>
      </c>
      <c r="M1477" s="1" t="s">
        <v>46</v>
      </c>
      <c r="N1477" s="1" t="s">
        <v>46</v>
      </c>
      <c r="O1477" s="1" t="s">
        <v>46</v>
      </c>
      <c r="P1477" s="1" t="s">
        <v>46</v>
      </c>
      <c r="Q1477" s="11" t="str">
        <f>IF(OR(SMS[[#This Row],[El mensaje es asertivo, sin maltrato]]="No Cumple",SMS[[#This Row],[No brinda información sensible o falsa que afecte al cliente o la aplicación]]="No Cumple"),"No Cumple","Cumple")</f>
        <v>Cumple</v>
      </c>
      <c r="R1477" s="1" t="s">
        <v>3100</v>
      </c>
      <c r="S1477" s="4">
        <v>0.85</v>
      </c>
      <c r="T1477" s="9">
        <f>IF(SMS[[#This Row],[Legal]]="No Cumple",0,SMS[[#This Row],[Nota]])</f>
        <v>0.85</v>
      </c>
    </row>
    <row r="1478" spans="1:20" x14ac:dyDescent="0.25">
      <c r="A1478" s="1" t="str">
        <f>SMS[[#This Row],[ID Asesor]]&amp;SMS[[#This Row],[Fecha Monitoreo]]</f>
        <v>394045918</v>
      </c>
      <c r="B1478" s="2">
        <v>45918</v>
      </c>
      <c r="C1478" s="1" t="s">
        <v>696</v>
      </c>
      <c r="D1478" s="1">
        <v>3940</v>
      </c>
      <c r="E1478" s="2">
        <v>45918</v>
      </c>
      <c r="F1478" s="3">
        <v>0.48819444444444443</v>
      </c>
      <c r="G1478" s="1" t="s">
        <v>80</v>
      </c>
      <c r="H1478" s="1" t="s">
        <v>52</v>
      </c>
      <c r="I1478" s="1" t="s">
        <v>47</v>
      </c>
      <c r="J1478" s="1" t="s">
        <v>46</v>
      </c>
      <c r="K1478" s="1" t="s">
        <v>46</v>
      </c>
      <c r="L1478" s="1" t="s">
        <v>46</v>
      </c>
      <c r="M1478" s="1" t="s">
        <v>46</v>
      </c>
      <c r="N1478" s="1" t="s">
        <v>47</v>
      </c>
      <c r="O1478" s="1" t="s">
        <v>46</v>
      </c>
      <c r="P1478" s="1" t="s">
        <v>46</v>
      </c>
      <c r="Q1478" s="11" t="str">
        <f>IF(OR(SMS[[#This Row],[El mensaje es asertivo, sin maltrato]]="No Cumple",SMS[[#This Row],[No brinda información sensible o falsa que afecte al cliente o la aplicación]]="No Cumple"),"No Cumple","Cumple")</f>
        <v>Cumple</v>
      </c>
      <c r="R1478" s="1" t="s">
        <v>3484</v>
      </c>
      <c r="S1478" s="4">
        <v>0.7</v>
      </c>
      <c r="T1478" s="9">
        <f>IF(SMS[[#This Row],[Legal]]="No Cumple",0,SMS[[#This Row],[Nota]])</f>
        <v>0.7</v>
      </c>
    </row>
    <row r="1479" spans="1:20" x14ac:dyDescent="0.25">
      <c r="A1479" s="1" t="str">
        <f>SMS[[#This Row],[ID Asesor]]&amp;SMS[[#This Row],[Fecha Monitoreo]]</f>
        <v>380545918</v>
      </c>
      <c r="B1479" s="2">
        <v>45918</v>
      </c>
      <c r="C1479" s="1" t="s">
        <v>696</v>
      </c>
      <c r="D1479" s="1">
        <v>3805</v>
      </c>
      <c r="E1479" s="2">
        <v>45918</v>
      </c>
      <c r="F1479" s="3">
        <v>0.57638888888888884</v>
      </c>
      <c r="G1479" s="1" t="s">
        <v>58</v>
      </c>
      <c r="H1479" s="1" t="s">
        <v>52</v>
      </c>
      <c r="I1479" s="1" t="s">
        <v>46</v>
      </c>
      <c r="J1479" s="1" t="s">
        <v>46</v>
      </c>
      <c r="K1479" s="1" t="s">
        <v>46</v>
      </c>
      <c r="L1479" s="1" t="s">
        <v>46</v>
      </c>
      <c r="M1479" s="1" t="s">
        <v>46</v>
      </c>
      <c r="N1479" s="1" t="s">
        <v>46</v>
      </c>
      <c r="O1479" s="1" t="s">
        <v>46</v>
      </c>
      <c r="P1479" s="1" t="s">
        <v>46</v>
      </c>
      <c r="Q1479" s="11" t="str">
        <f>IF(OR(SMS[[#This Row],[El mensaje es asertivo, sin maltrato]]="No Cumple",SMS[[#This Row],[No brinda información sensible o falsa que afecte al cliente o la aplicación]]="No Cumple"),"No Cumple","Cumple")</f>
        <v>Cumple</v>
      </c>
      <c r="R1479" s="1" t="s">
        <v>699</v>
      </c>
      <c r="S1479" s="4">
        <v>1</v>
      </c>
      <c r="T1479" s="9">
        <f>IF(SMS[[#This Row],[Legal]]="No Cumple",0,SMS[[#This Row],[Nota]])</f>
        <v>1</v>
      </c>
    </row>
    <row r="1480" spans="1:20" x14ac:dyDescent="0.25">
      <c r="A1480" s="1" t="str">
        <f>SMS[[#This Row],[ID Asesor]]&amp;SMS[[#This Row],[Fecha Monitoreo]]</f>
        <v>383145918</v>
      </c>
      <c r="B1480" s="2">
        <v>45918</v>
      </c>
      <c r="C1480" s="1" t="s">
        <v>126</v>
      </c>
      <c r="D1480" s="1">
        <v>3831</v>
      </c>
      <c r="E1480" s="2">
        <v>45918</v>
      </c>
      <c r="F1480" s="3">
        <v>0.67777777777777781</v>
      </c>
      <c r="G1480" s="1" t="s">
        <v>80</v>
      </c>
      <c r="H1480" s="1" t="s">
        <v>52</v>
      </c>
      <c r="I1480" s="1" t="s">
        <v>46</v>
      </c>
      <c r="J1480" s="1" t="s">
        <v>46</v>
      </c>
      <c r="K1480" s="1" t="s">
        <v>46</v>
      </c>
      <c r="L1480" s="1" t="s">
        <v>46</v>
      </c>
      <c r="M1480" s="1" t="s">
        <v>46</v>
      </c>
      <c r="N1480" s="1" t="s">
        <v>46</v>
      </c>
      <c r="O1480" s="1" t="s">
        <v>46</v>
      </c>
      <c r="P1480" s="1" t="s">
        <v>46</v>
      </c>
      <c r="Q1480" s="11" t="str">
        <f>IF(OR(SMS[[#This Row],[El mensaje es asertivo, sin maltrato]]="No Cumple",SMS[[#This Row],[No brinda información sensible o falsa que afecte al cliente o la aplicación]]="No Cumple"),"No Cumple","Cumple")</f>
        <v>Cumple</v>
      </c>
      <c r="R1480" s="1" t="s">
        <v>131</v>
      </c>
      <c r="S1480" s="4">
        <v>1</v>
      </c>
      <c r="T1480" s="9">
        <f>IF(SMS[[#This Row],[Legal]]="No Cumple",0,SMS[[#This Row],[Nota]])</f>
        <v>1</v>
      </c>
    </row>
    <row r="1481" spans="1:20" x14ac:dyDescent="0.25">
      <c r="A1481" s="1" t="str">
        <f>SMS[[#This Row],[ID Asesor]]&amp;SMS[[#This Row],[Fecha Monitoreo]]</f>
        <v>408845918</v>
      </c>
      <c r="B1481" s="2">
        <v>45918</v>
      </c>
      <c r="C1481" s="1" t="s">
        <v>126</v>
      </c>
      <c r="D1481" s="1">
        <v>4088</v>
      </c>
      <c r="E1481" s="2">
        <v>45918</v>
      </c>
      <c r="F1481" s="3">
        <v>0.43194444444444446</v>
      </c>
      <c r="G1481" s="1" t="s">
        <v>80</v>
      </c>
      <c r="H1481" s="1" t="s">
        <v>52</v>
      </c>
      <c r="I1481" s="1" t="s">
        <v>46</v>
      </c>
      <c r="J1481" s="1" t="s">
        <v>46</v>
      </c>
      <c r="K1481" s="1" t="s">
        <v>46</v>
      </c>
      <c r="L1481" s="1" t="s">
        <v>46</v>
      </c>
      <c r="M1481" s="1" t="s">
        <v>46</v>
      </c>
      <c r="N1481" s="1" t="s">
        <v>46</v>
      </c>
      <c r="O1481" s="1" t="s">
        <v>46</v>
      </c>
      <c r="P1481" s="1" t="s">
        <v>46</v>
      </c>
      <c r="Q1481" s="11" t="str">
        <f>IF(OR(SMS[[#This Row],[El mensaje es asertivo, sin maltrato]]="No Cumple",SMS[[#This Row],[No brinda información sensible o falsa que afecte al cliente o la aplicación]]="No Cumple"),"No Cumple","Cumple")</f>
        <v>Cumple</v>
      </c>
      <c r="R1481" s="1" t="s">
        <v>131</v>
      </c>
      <c r="S1481" s="4">
        <v>1</v>
      </c>
      <c r="T1481" s="9">
        <f>IF(SMS[[#This Row],[Legal]]="No Cumple",0,SMS[[#This Row],[Nota]])</f>
        <v>1</v>
      </c>
    </row>
    <row r="1482" spans="1:20" x14ac:dyDescent="0.25">
      <c r="A1482" s="1" t="str">
        <f>SMS[[#This Row],[ID Asesor]]&amp;SMS[[#This Row],[Fecha Monitoreo]]</f>
        <v>412445918</v>
      </c>
      <c r="B1482" s="2">
        <v>45918</v>
      </c>
      <c r="C1482" s="1" t="s">
        <v>696</v>
      </c>
      <c r="D1482" s="1">
        <v>4124</v>
      </c>
      <c r="E1482" s="2">
        <v>45918</v>
      </c>
      <c r="F1482" s="3">
        <v>0.51458333333333328</v>
      </c>
      <c r="G1482" s="1" t="s">
        <v>80</v>
      </c>
      <c r="H1482" s="1" t="s">
        <v>52</v>
      </c>
      <c r="I1482" s="1" t="s">
        <v>47</v>
      </c>
      <c r="J1482" s="1" t="s">
        <v>46</v>
      </c>
      <c r="K1482" s="1" t="s">
        <v>46</v>
      </c>
      <c r="L1482" s="1" t="s">
        <v>46</v>
      </c>
      <c r="M1482" s="1" t="s">
        <v>46</v>
      </c>
      <c r="N1482" s="1" t="s">
        <v>46</v>
      </c>
      <c r="O1482" s="1" t="s">
        <v>46</v>
      </c>
      <c r="P1482" s="1" t="s">
        <v>46</v>
      </c>
      <c r="Q1482" s="11" t="str">
        <f>IF(OR(SMS[[#This Row],[El mensaje es asertivo, sin maltrato]]="No Cumple",SMS[[#This Row],[No brinda información sensible o falsa que afecte al cliente o la aplicación]]="No Cumple"),"No Cumple","Cumple")</f>
        <v>Cumple</v>
      </c>
      <c r="R1482" s="1" t="s">
        <v>3485</v>
      </c>
      <c r="S1482" s="4">
        <v>0.85</v>
      </c>
      <c r="T1482" s="9">
        <f>IF(SMS[[#This Row],[Legal]]="No Cumple",0,SMS[[#This Row],[Nota]])</f>
        <v>0.85</v>
      </c>
    </row>
    <row r="1483" spans="1:20" x14ac:dyDescent="0.25">
      <c r="A1483" s="1" t="str">
        <f>SMS[[#This Row],[ID Asesor]]&amp;SMS[[#This Row],[Fecha Monitoreo]]</f>
        <v>405145918</v>
      </c>
      <c r="B1483" s="2">
        <v>45918</v>
      </c>
      <c r="C1483" s="1" t="s">
        <v>126</v>
      </c>
      <c r="D1483" s="1">
        <v>4051</v>
      </c>
      <c r="E1483" s="2">
        <v>45918</v>
      </c>
      <c r="F1483" s="3">
        <v>0.52777777777777779</v>
      </c>
      <c r="G1483" s="1" t="s">
        <v>51</v>
      </c>
      <c r="H1483" s="1" t="s">
        <v>52</v>
      </c>
      <c r="I1483" s="1" t="s">
        <v>46</v>
      </c>
      <c r="J1483" s="1" t="s">
        <v>46</v>
      </c>
      <c r="K1483" s="1" t="s">
        <v>46</v>
      </c>
      <c r="L1483" s="1" t="s">
        <v>46</v>
      </c>
      <c r="M1483" s="1" t="s">
        <v>46</v>
      </c>
      <c r="N1483" s="1" t="s">
        <v>46</v>
      </c>
      <c r="O1483" s="1" t="s">
        <v>46</v>
      </c>
      <c r="P1483" s="1" t="s">
        <v>46</v>
      </c>
      <c r="Q1483" s="11" t="str">
        <f>IF(OR(SMS[[#This Row],[El mensaje es asertivo, sin maltrato]]="No Cumple",SMS[[#This Row],[No brinda información sensible o falsa que afecte al cliente o la aplicación]]="No Cumple"),"No Cumple","Cumple")</f>
        <v>Cumple</v>
      </c>
      <c r="R1483" s="1" t="s">
        <v>131</v>
      </c>
      <c r="S1483" s="4">
        <v>1</v>
      </c>
      <c r="T1483" s="9">
        <f>IF(SMS[[#This Row],[Legal]]="No Cumple",0,SMS[[#This Row],[Nota]])</f>
        <v>1</v>
      </c>
    </row>
    <row r="1484" spans="1:20" x14ac:dyDescent="0.25">
      <c r="A1484" s="1" t="str">
        <f>SMS[[#This Row],[ID Asesor]]&amp;SMS[[#This Row],[Fecha Monitoreo]]</f>
        <v>412145918</v>
      </c>
      <c r="B1484" s="2">
        <v>45918</v>
      </c>
      <c r="C1484" s="1" t="s">
        <v>696</v>
      </c>
      <c r="D1484" s="1">
        <v>4121</v>
      </c>
      <c r="E1484" s="2">
        <v>45918</v>
      </c>
      <c r="F1484" s="3">
        <v>0.69374999999999998</v>
      </c>
      <c r="G1484" s="1" t="s">
        <v>80</v>
      </c>
      <c r="H1484" s="1" t="s">
        <v>52</v>
      </c>
      <c r="I1484" s="1" t="s">
        <v>46</v>
      </c>
      <c r="J1484" s="1" t="s">
        <v>46</v>
      </c>
      <c r="K1484" s="1" t="s">
        <v>46</v>
      </c>
      <c r="L1484" s="1" t="s">
        <v>46</v>
      </c>
      <c r="M1484" s="1" t="s">
        <v>46</v>
      </c>
      <c r="N1484" s="1" t="s">
        <v>46</v>
      </c>
      <c r="O1484" s="1" t="s">
        <v>46</v>
      </c>
      <c r="P1484" s="1" t="s">
        <v>46</v>
      </c>
      <c r="Q1484" s="11" t="str">
        <f>IF(OR(SMS[[#This Row],[El mensaje es asertivo, sin maltrato]]="No Cumple",SMS[[#This Row],[No brinda información sensible o falsa que afecte al cliente o la aplicación]]="No Cumple"),"No Cumple","Cumple")</f>
        <v>Cumple</v>
      </c>
      <c r="R1484" s="1" t="s">
        <v>699</v>
      </c>
      <c r="S1484" s="4">
        <v>1</v>
      </c>
      <c r="T1484" s="9">
        <f>IF(SMS[[#This Row],[Legal]]="No Cumple",0,SMS[[#This Row],[Nota]])</f>
        <v>1</v>
      </c>
    </row>
    <row r="1485" spans="1:20" x14ac:dyDescent="0.25">
      <c r="A1485" s="1" t="str">
        <f>SMS[[#This Row],[ID Asesor]]&amp;SMS[[#This Row],[Fecha Monitoreo]]</f>
        <v>394545918</v>
      </c>
      <c r="B1485" s="2">
        <v>45918</v>
      </c>
      <c r="C1485" s="1" t="s">
        <v>126</v>
      </c>
      <c r="D1485" s="1">
        <v>3945</v>
      </c>
      <c r="E1485" s="2">
        <v>45918</v>
      </c>
      <c r="F1485" s="3">
        <v>0.57499999999999996</v>
      </c>
      <c r="G1485" s="1" t="s">
        <v>51</v>
      </c>
      <c r="H1485" s="1" t="s">
        <v>52</v>
      </c>
      <c r="I1485" s="1" t="s">
        <v>46</v>
      </c>
      <c r="J1485" s="1" t="s">
        <v>46</v>
      </c>
      <c r="K1485" s="1" t="s">
        <v>46</v>
      </c>
      <c r="L1485" s="1" t="s">
        <v>46</v>
      </c>
      <c r="M1485" s="1" t="s">
        <v>46</v>
      </c>
      <c r="N1485" s="1" t="s">
        <v>46</v>
      </c>
      <c r="O1485" s="1" t="s">
        <v>46</v>
      </c>
      <c r="P1485" s="1" t="s">
        <v>46</v>
      </c>
      <c r="Q1485" s="11" t="str">
        <f>IF(OR(SMS[[#This Row],[El mensaje es asertivo, sin maltrato]]="No Cumple",SMS[[#This Row],[No brinda información sensible o falsa que afecte al cliente o la aplicación]]="No Cumple"),"No Cumple","Cumple")</f>
        <v>Cumple</v>
      </c>
      <c r="R1485" s="1" t="s">
        <v>131</v>
      </c>
      <c r="S1485" s="4">
        <v>1</v>
      </c>
      <c r="T1485" s="9">
        <f>IF(SMS[[#This Row],[Legal]]="No Cumple",0,SMS[[#This Row],[Nota]])</f>
        <v>1</v>
      </c>
    </row>
    <row r="1486" spans="1:20" x14ac:dyDescent="0.25">
      <c r="A1486" s="1" t="str">
        <f>SMS[[#This Row],[ID Asesor]]&amp;SMS[[#This Row],[Fecha Monitoreo]]</f>
        <v>405145919</v>
      </c>
      <c r="B1486" s="2">
        <v>45919</v>
      </c>
      <c r="C1486" s="1" t="s">
        <v>126</v>
      </c>
      <c r="D1486" s="1">
        <v>4051</v>
      </c>
      <c r="E1486" s="2">
        <v>45919</v>
      </c>
      <c r="F1486" s="3">
        <v>0.37222222222222223</v>
      </c>
      <c r="G1486" s="1" t="s">
        <v>51</v>
      </c>
      <c r="H1486" s="1" t="s">
        <v>52</v>
      </c>
      <c r="I1486" s="1" t="s">
        <v>46</v>
      </c>
      <c r="J1486" s="1" t="s">
        <v>46</v>
      </c>
      <c r="K1486" s="1" t="s">
        <v>46</v>
      </c>
      <c r="L1486" s="1" t="s">
        <v>46</v>
      </c>
      <c r="M1486" s="1" t="s">
        <v>46</v>
      </c>
      <c r="N1486" s="1" t="s">
        <v>46</v>
      </c>
      <c r="O1486" s="1" t="s">
        <v>46</v>
      </c>
      <c r="P1486" s="1" t="s">
        <v>46</v>
      </c>
      <c r="Q1486" s="11" t="str">
        <f>IF(OR(SMS[[#This Row],[El mensaje es asertivo, sin maltrato]]="No Cumple",SMS[[#This Row],[No brinda información sensible o falsa que afecte al cliente o la aplicación]]="No Cumple"),"No Cumple","Cumple")</f>
        <v>Cumple</v>
      </c>
      <c r="R1486" s="1" t="s">
        <v>131</v>
      </c>
      <c r="S1486" s="4">
        <v>1</v>
      </c>
      <c r="T1486" s="9">
        <f>IF(SMS[[#This Row],[Legal]]="No Cumple",0,SMS[[#This Row],[Nota]])</f>
        <v>1</v>
      </c>
    </row>
    <row r="1487" spans="1:20" x14ac:dyDescent="0.25">
      <c r="A1487" s="1" t="str">
        <f>SMS[[#This Row],[ID Asesor]]&amp;SMS[[#This Row],[Fecha Monitoreo]]</f>
        <v>214845919</v>
      </c>
      <c r="B1487" s="2">
        <v>45919</v>
      </c>
      <c r="C1487" s="1" t="s">
        <v>50</v>
      </c>
      <c r="D1487" s="1">
        <v>2148</v>
      </c>
      <c r="E1487" s="2">
        <v>45919</v>
      </c>
      <c r="F1487" s="3">
        <v>0.39513888888888887</v>
      </c>
      <c r="G1487" s="1" t="s">
        <v>43</v>
      </c>
      <c r="H1487" s="1" t="s">
        <v>52</v>
      </c>
      <c r="I1487" s="1" t="s">
        <v>47</v>
      </c>
      <c r="J1487" s="1" t="s">
        <v>46</v>
      </c>
      <c r="K1487" s="1" t="s">
        <v>46</v>
      </c>
      <c r="L1487" s="1" t="s">
        <v>46</v>
      </c>
      <c r="M1487" s="1" t="s">
        <v>46</v>
      </c>
      <c r="N1487" s="1" t="s">
        <v>46</v>
      </c>
      <c r="O1487" s="1" t="s">
        <v>46</v>
      </c>
      <c r="P1487" s="1" t="s">
        <v>46</v>
      </c>
      <c r="Q1487" s="11" t="str">
        <f>IF(OR(SMS[[#This Row],[El mensaje es asertivo, sin maltrato]]="No Cumple",SMS[[#This Row],[No brinda información sensible o falsa que afecte al cliente o la aplicación]]="No Cumple"),"No Cumple","Cumple")</f>
        <v>Cumple</v>
      </c>
      <c r="R1487" s="1" t="s">
        <v>3486</v>
      </c>
      <c r="S1487" s="4">
        <v>0.85</v>
      </c>
      <c r="T1487" s="9">
        <f>IF(SMS[[#This Row],[Legal]]="No Cumple",0,SMS[[#This Row],[Nota]])</f>
        <v>0.85</v>
      </c>
    </row>
    <row r="1488" spans="1:20" x14ac:dyDescent="0.25">
      <c r="A1488" s="1" t="str">
        <f>SMS[[#This Row],[ID Asesor]]&amp;SMS[[#This Row],[Fecha Monitoreo]]</f>
        <v>368845919</v>
      </c>
      <c r="B1488" s="2">
        <v>45919</v>
      </c>
      <c r="C1488" s="1" t="s">
        <v>42</v>
      </c>
      <c r="D1488" s="1">
        <v>3688</v>
      </c>
      <c r="E1488" s="2">
        <v>45919</v>
      </c>
      <c r="F1488" s="3">
        <v>0.49791666666666667</v>
      </c>
      <c r="G1488" s="1" t="s">
        <v>51</v>
      </c>
      <c r="H1488" s="1" t="s">
        <v>52</v>
      </c>
      <c r="I1488" s="1" t="s">
        <v>47</v>
      </c>
      <c r="J1488" s="1" t="s">
        <v>46</v>
      </c>
      <c r="K1488" s="1" t="s">
        <v>46</v>
      </c>
      <c r="L1488" s="1" t="s">
        <v>46</v>
      </c>
      <c r="M1488" s="1" t="s">
        <v>46</v>
      </c>
      <c r="N1488" s="1" t="s">
        <v>46</v>
      </c>
      <c r="O1488" s="1" t="s">
        <v>46</v>
      </c>
      <c r="P1488" s="1" t="s">
        <v>46</v>
      </c>
      <c r="Q1488" s="11" t="str">
        <f>IF(OR(SMS[[#This Row],[El mensaje es asertivo, sin maltrato]]="No Cumple",SMS[[#This Row],[No brinda información sensible o falsa que afecte al cliente o la aplicación]]="No Cumple"),"No Cumple","Cumple")</f>
        <v>Cumple</v>
      </c>
      <c r="R1488" s="1" t="s">
        <v>2041</v>
      </c>
      <c r="S1488" s="4">
        <v>0.85</v>
      </c>
      <c r="T1488" s="9">
        <f>IF(SMS[[#This Row],[Legal]]="No Cumple",0,SMS[[#This Row],[Nota]])</f>
        <v>0.85</v>
      </c>
    </row>
    <row r="1489" spans="1:20" x14ac:dyDescent="0.25">
      <c r="A1489" s="1" t="str">
        <f>SMS[[#This Row],[ID Asesor]]&amp;SMS[[#This Row],[Fecha Monitoreo]]</f>
        <v>317045919</v>
      </c>
      <c r="B1489" s="2">
        <v>45919</v>
      </c>
      <c r="C1489" s="1" t="s">
        <v>42</v>
      </c>
      <c r="D1489" s="1">
        <v>3170</v>
      </c>
      <c r="E1489" s="2">
        <v>45919</v>
      </c>
      <c r="F1489" s="3">
        <v>0.47222222222222221</v>
      </c>
      <c r="G1489" s="1" t="s">
        <v>51</v>
      </c>
      <c r="H1489" s="1" t="s">
        <v>52</v>
      </c>
      <c r="I1489" s="1" t="s">
        <v>46</v>
      </c>
      <c r="J1489" s="1" t="s">
        <v>46</v>
      </c>
      <c r="K1489" s="1" t="s">
        <v>46</v>
      </c>
      <c r="L1489" s="1" t="s">
        <v>46</v>
      </c>
      <c r="M1489" s="1" t="s">
        <v>46</v>
      </c>
      <c r="N1489" s="1" t="s">
        <v>46</v>
      </c>
      <c r="O1489" s="1" t="s">
        <v>46</v>
      </c>
      <c r="P1489" s="1" t="s">
        <v>46</v>
      </c>
      <c r="Q1489" s="11" t="str">
        <f>IF(OR(SMS[[#This Row],[El mensaje es asertivo, sin maltrato]]="No Cumple",SMS[[#This Row],[No brinda información sensible o falsa que afecte al cliente o la aplicación]]="No Cumple"),"No Cumple","Cumple")</f>
        <v>Cumple</v>
      </c>
      <c r="R1489" s="1" t="s">
        <v>100</v>
      </c>
      <c r="S1489" s="4">
        <v>1</v>
      </c>
      <c r="T1489" s="9">
        <f>IF(SMS[[#This Row],[Legal]]="No Cumple",0,SMS[[#This Row],[Nota]])</f>
        <v>1</v>
      </c>
    </row>
    <row r="1490" spans="1:20" x14ac:dyDescent="0.25">
      <c r="A1490" s="1" t="str">
        <f>SMS[[#This Row],[ID Asesor]]&amp;SMS[[#This Row],[Fecha Monitoreo]]</f>
        <v>291745919</v>
      </c>
      <c r="B1490" s="2">
        <v>45919</v>
      </c>
      <c r="C1490" s="1" t="s">
        <v>42</v>
      </c>
      <c r="D1490" s="1">
        <v>2917</v>
      </c>
      <c r="E1490" s="2">
        <v>45919</v>
      </c>
      <c r="F1490" s="3">
        <v>7.7083333333333337E-2</v>
      </c>
      <c r="G1490" s="1" t="s">
        <v>51</v>
      </c>
      <c r="H1490" s="1" t="s">
        <v>52</v>
      </c>
      <c r="I1490" s="1" t="s">
        <v>47</v>
      </c>
      <c r="J1490" s="1" t="s">
        <v>46</v>
      </c>
      <c r="K1490" s="1" t="s">
        <v>46</v>
      </c>
      <c r="L1490" s="1" t="s">
        <v>46</v>
      </c>
      <c r="M1490" s="1" t="s">
        <v>46</v>
      </c>
      <c r="N1490" s="1" t="s">
        <v>46</v>
      </c>
      <c r="O1490" s="1" t="s">
        <v>47</v>
      </c>
      <c r="P1490" s="1" t="s">
        <v>46</v>
      </c>
      <c r="Q1490" s="11" t="str">
        <f>IF(OR(SMS[[#This Row],[El mensaje es asertivo, sin maltrato]]="No Cumple",SMS[[#This Row],[No brinda información sensible o falsa que afecte al cliente o la aplicación]]="No Cumple"),"No Cumple","Cumple")</f>
        <v>No Cumple</v>
      </c>
      <c r="R1490" s="1" t="s">
        <v>3487</v>
      </c>
      <c r="S1490" s="4">
        <v>0.85</v>
      </c>
      <c r="T1490" s="9">
        <f>IF(SMS[[#This Row],[Legal]]="No Cumple",0,SMS[[#This Row],[Nota]])</f>
        <v>0</v>
      </c>
    </row>
    <row r="1491" spans="1:20" x14ac:dyDescent="0.25">
      <c r="A1491" s="1" t="str">
        <f>SMS[[#This Row],[ID Asesor]]&amp;SMS[[#This Row],[Fecha Monitoreo]]</f>
        <v>366945919</v>
      </c>
      <c r="B1491" s="2">
        <v>45919</v>
      </c>
      <c r="C1491" s="1" t="s">
        <v>50</v>
      </c>
      <c r="D1491" s="1">
        <v>3669</v>
      </c>
      <c r="E1491" s="2">
        <v>45919</v>
      </c>
      <c r="F1491" s="3">
        <v>0.45</v>
      </c>
      <c r="G1491" s="1" t="s">
        <v>58</v>
      </c>
      <c r="H1491" s="1" t="s">
        <v>52</v>
      </c>
      <c r="I1491" s="1" t="s">
        <v>46</v>
      </c>
      <c r="J1491" s="1" t="s">
        <v>46</v>
      </c>
      <c r="K1491" s="1" t="s">
        <v>46</v>
      </c>
      <c r="L1491" s="1" t="s">
        <v>46</v>
      </c>
      <c r="M1491" s="1" t="s">
        <v>46</v>
      </c>
      <c r="N1491" s="1" t="s">
        <v>46</v>
      </c>
      <c r="O1491" s="1" t="s">
        <v>46</v>
      </c>
      <c r="P1491" s="1" t="s">
        <v>46</v>
      </c>
      <c r="Q1491" s="11" t="str">
        <f>IF(OR(SMS[[#This Row],[El mensaje es asertivo, sin maltrato]]="No Cumple",SMS[[#This Row],[No brinda información sensible o falsa que afecte al cliente o la aplicación]]="No Cumple"),"No Cumple","Cumple")</f>
        <v>Cumple</v>
      </c>
      <c r="R1491" s="1" t="s">
        <v>3488</v>
      </c>
      <c r="S1491" s="4">
        <v>1</v>
      </c>
      <c r="T1491" s="9">
        <f>IF(SMS[[#This Row],[Legal]]="No Cumple",0,SMS[[#This Row],[Nota]])</f>
        <v>1</v>
      </c>
    </row>
    <row r="1492" spans="1:20" x14ac:dyDescent="0.25">
      <c r="A1492" s="1" t="str">
        <f>SMS[[#This Row],[ID Asesor]]&amp;SMS[[#This Row],[Fecha Monitoreo]]</f>
        <v>367345919</v>
      </c>
      <c r="B1492" s="2">
        <v>45919</v>
      </c>
      <c r="C1492" s="1" t="s">
        <v>50</v>
      </c>
      <c r="D1492" s="1">
        <v>3673</v>
      </c>
      <c r="E1492" s="2">
        <v>45919</v>
      </c>
      <c r="F1492" s="3">
        <v>0.48194444444444445</v>
      </c>
      <c r="G1492" s="1" t="s">
        <v>51</v>
      </c>
      <c r="H1492" s="1" t="s">
        <v>52</v>
      </c>
      <c r="I1492" s="1" t="s">
        <v>46</v>
      </c>
      <c r="J1492" s="1" t="s">
        <v>46</v>
      </c>
      <c r="K1492" s="1" t="s">
        <v>46</v>
      </c>
      <c r="L1492" s="1" t="s">
        <v>46</v>
      </c>
      <c r="M1492" s="1" t="s">
        <v>46</v>
      </c>
      <c r="N1492" s="1" t="s">
        <v>46</v>
      </c>
      <c r="O1492" s="1" t="s">
        <v>46</v>
      </c>
      <c r="P1492" s="1" t="s">
        <v>46</v>
      </c>
      <c r="Q1492" s="11" t="str">
        <f>IF(OR(SMS[[#This Row],[El mensaje es asertivo, sin maltrato]]="No Cumple",SMS[[#This Row],[No brinda información sensible o falsa que afecte al cliente o la aplicación]]="No Cumple"),"No Cumple","Cumple")</f>
        <v>Cumple</v>
      </c>
      <c r="R1492" s="1" t="s">
        <v>3489</v>
      </c>
      <c r="S1492" s="4">
        <v>1</v>
      </c>
      <c r="T1492" s="9">
        <f>IF(SMS[[#This Row],[Legal]]="No Cumple",0,SMS[[#This Row],[Nota]])</f>
        <v>1</v>
      </c>
    </row>
    <row r="1493" spans="1:20" x14ac:dyDescent="0.25">
      <c r="A1493" s="1" t="str">
        <f>SMS[[#This Row],[ID Asesor]]&amp;SMS[[#This Row],[Fecha Monitoreo]]</f>
        <v>389645919</v>
      </c>
      <c r="B1493" s="2">
        <v>45919</v>
      </c>
      <c r="C1493" s="1" t="s">
        <v>50</v>
      </c>
      <c r="D1493" s="1">
        <v>3896</v>
      </c>
      <c r="E1493" s="2">
        <v>45919</v>
      </c>
      <c r="F1493" s="3">
        <v>0.44583333333333336</v>
      </c>
      <c r="G1493" s="1" t="s">
        <v>43</v>
      </c>
      <c r="H1493" s="1" t="s">
        <v>52</v>
      </c>
      <c r="I1493" s="1" t="s">
        <v>47</v>
      </c>
      <c r="J1493" s="1" t="s">
        <v>46</v>
      </c>
      <c r="K1493" s="1" t="s">
        <v>46</v>
      </c>
      <c r="L1493" s="1" t="s">
        <v>46</v>
      </c>
      <c r="M1493" s="1" t="s">
        <v>46</v>
      </c>
      <c r="N1493" s="1" t="s">
        <v>46</v>
      </c>
      <c r="O1493" s="1" t="s">
        <v>46</v>
      </c>
      <c r="P1493" s="1" t="s">
        <v>46</v>
      </c>
      <c r="Q1493" s="11" t="str">
        <f>IF(OR(SMS[[#This Row],[El mensaje es asertivo, sin maltrato]]="No Cumple",SMS[[#This Row],[No brinda información sensible o falsa que afecte al cliente o la aplicación]]="No Cumple"),"No Cumple","Cumple")</f>
        <v>Cumple</v>
      </c>
      <c r="R1493" s="1" t="s">
        <v>3490</v>
      </c>
      <c r="S1493" s="4">
        <v>0.85</v>
      </c>
      <c r="T1493" s="9">
        <f>IF(SMS[[#This Row],[Legal]]="No Cumple",0,SMS[[#This Row],[Nota]])</f>
        <v>0.85</v>
      </c>
    </row>
    <row r="1494" spans="1:20" x14ac:dyDescent="0.25">
      <c r="A1494" s="1" t="str">
        <f>SMS[[#This Row],[ID Asesor]]&amp;SMS[[#This Row],[Fecha Monitoreo]]</f>
        <v>254045919</v>
      </c>
      <c r="B1494" s="2">
        <v>45919</v>
      </c>
      <c r="C1494" s="1" t="s">
        <v>42</v>
      </c>
      <c r="D1494" s="1">
        <v>2540</v>
      </c>
      <c r="E1494" s="2">
        <v>45919</v>
      </c>
      <c r="F1494" s="3">
        <v>6.3194444444444442E-2</v>
      </c>
      <c r="G1494" s="1" t="s">
        <v>80</v>
      </c>
      <c r="H1494" s="1" t="s">
        <v>52</v>
      </c>
      <c r="I1494" s="1" t="s">
        <v>47</v>
      </c>
      <c r="J1494" s="1" t="s">
        <v>46</v>
      </c>
      <c r="K1494" s="1" t="s">
        <v>46</v>
      </c>
      <c r="L1494" s="1" t="s">
        <v>46</v>
      </c>
      <c r="M1494" s="1" t="s">
        <v>46</v>
      </c>
      <c r="N1494" s="1" t="s">
        <v>46</v>
      </c>
      <c r="O1494" s="1" t="s">
        <v>46</v>
      </c>
      <c r="P1494" s="1" t="s">
        <v>46</v>
      </c>
      <c r="Q1494" s="11" t="str">
        <f>IF(OR(SMS[[#This Row],[El mensaje es asertivo, sin maltrato]]="No Cumple",SMS[[#This Row],[No brinda información sensible o falsa que afecte al cliente o la aplicación]]="No Cumple"),"No Cumple","Cumple")</f>
        <v>Cumple</v>
      </c>
      <c r="R1494" s="1" t="s">
        <v>3100</v>
      </c>
      <c r="S1494" s="4">
        <v>0.85</v>
      </c>
      <c r="T1494" s="9">
        <f>IF(SMS[[#This Row],[Legal]]="No Cumple",0,SMS[[#This Row],[Nota]])</f>
        <v>0.85</v>
      </c>
    </row>
    <row r="1495" spans="1:20" x14ac:dyDescent="0.25">
      <c r="A1495" s="1" t="str">
        <f>SMS[[#This Row],[ID Asesor]]&amp;SMS[[#This Row],[Fecha Monitoreo]]</f>
        <v>381845919</v>
      </c>
      <c r="B1495" s="2">
        <v>45919</v>
      </c>
      <c r="C1495" s="1" t="s">
        <v>696</v>
      </c>
      <c r="D1495" s="1">
        <v>3818</v>
      </c>
      <c r="E1495" s="2">
        <v>45919</v>
      </c>
      <c r="F1495" s="3">
        <v>3.4722222222222224E-2</v>
      </c>
      <c r="G1495" s="1" t="s">
        <v>80</v>
      </c>
      <c r="H1495" s="1" t="s">
        <v>52</v>
      </c>
      <c r="I1495" s="1" t="s">
        <v>46</v>
      </c>
      <c r="J1495" s="1" t="s">
        <v>46</v>
      </c>
      <c r="K1495" s="1" t="s">
        <v>46</v>
      </c>
      <c r="L1495" s="1" t="s">
        <v>46</v>
      </c>
      <c r="M1495" s="1" t="s">
        <v>46</v>
      </c>
      <c r="N1495" s="1" t="s">
        <v>46</v>
      </c>
      <c r="O1495" s="1" t="s">
        <v>46</v>
      </c>
      <c r="P1495" s="1" t="s">
        <v>46</v>
      </c>
      <c r="Q1495" s="11" t="str">
        <f>IF(OR(SMS[[#This Row],[El mensaje es asertivo, sin maltrato]]="No Cumple",SMS[[#This Row],[No brinda información sensible o falsa que afecte al cliente o la aplicación]]="No Cumple"),"No Cumple","Cumple")</f>
        <v>Cumple</v>
      </c>
      <c r="R1495" s="1" t="s">
        <v>699</v>
      </c>
      <c r="S1495" s="4">
        <v>1</v>
      </c>
      <c r="T1495" s="9">
        <f>IF(SMS[[#This Row],[Legal]]="No Cumple",0,SMS[[#This Row],[Nota]])</f>
        <v>1</v>
      </c>
    </row>
    <row r="1496" spans="1:20" x14ac:dyDescent="0.25">
      <c r="A1496" s="1" t="str">
        <f>SMS[[#This Row],[ID Asesor]]&amp;SMS[[#This Row],[Fecha Monitoreo]]</f>
        <v>368645919</v>
      </c>
      <c r="B1496" s="2">
        <v>45919</v>
      </c>
      <c r="C1496" s="1" t="s">
        <v>696</v>
      </c>
      <c r="D1496" s="1">
        <v>3686</v>
      </c>
      <c r="E1496" s="2">
        <v>45919</v>
      </c>
      <c r="F1496" s="3">
        <v>0.50069444444444444</v>
      </c>
      <c r="G1496" s="1" t="s">
        <v>51</v>
      </c>
      <c r="H1496" s="1" t="s">
        <v>52</v>
      </c>
      <c r="I1496" s="1" t="s">
        <v>46</v>
      </c>
      <c r="J1496" s="1" t="s">
        <v>46</v>
      </c>
      <c r="K1496" s="1" t="s">
        <v>46</v>
      </c>
      <c r="L1496" s="1" t="s">
        <v>46</v>
      </c>
      <c r="M1496" s="1" t="s">
        <v>46</v>
      </c>
      <c r="N1496" s="1" t="s">
        <v>46</v>
      </c>
      <c r="O1496" s="1" t="s">
        <v>46</v>
      </c>
      <c r="P1496" s="1" t="s">
        <v>46</v>
      </c>
      <c r="Q1496" s="11" t="str">
        <f>IF(OR(SMS[[#This Row],[El mensaje es asertivo, sin maltrato]]="No Cumple",SMS[[#This Row],[No brinda información sensible o falsa que afecte al cliente o la aplicación]]="No Cumple"),"No Cumple","Cumple")</f>
        <v>Cumple</v>
      </c>
      <c r="R1496" s="1" t="s">
        <v>699</v>
      </c>
      <c r="S1496" s="4">
        <v>1</v>
      </c>
      <c r="T1496" s="9">
        <f>IF(SMS[[#This Row],[Legal]]="No Cumple",0,SMS[[#This Row],[Nota]])</f>
        <v>1</v>
      </c>
    </row>
    <row r="1497" spans="1:20" x14ac:dyDescent="0.25">
      <c r="A1497" s="1" t="str">
        <f>SMS[[#This Row],[ID Asesor]]&amp;SMS[[#This Row],[Fecha Monitoreo]]</f>
        <v>345945919</v>
      </c>
      <c r="B1497" s="2">
        <v>45919</v>
      </c>
      <c r="C1497" s="1" t="s">
        <v>696</v>
      </c>
      <c r="D1497" s="1">
        <v>3459</v>
      </c>
      <c r="E1497" s="2">
        <v>45919</v>
      </c>
      <c r="F1497" s="3">
        <v>2.013888888888889E-2</v>
      </c>
      <c r="G1497" s="1" t="s">
        <v>80</v>
      </c>
      <c r="H1497" s="1" t="s">
        <v>52</v>
      </c>
      <c r="I1497" s="1" t="s">
        <v>46</v>
      </c>
      <c r="J1497" s="1" t="s">
        <v>46</v>
      </c>
      <c r="K1497" s="1" t="s">
        <v>46</v>
      </c>
      <c r="L1497" s="1" t="s">
        <v>46</v>
      </c>
      <c r="M1497" s="1" t="s">
        <v>46</v>
      </c>
      <c r="N1497" s="1" t="s">
        <v>47</v>
      </c>
      <c r="O1497" s="1" t="s">
        <v>46</v>
      </c>
      <c r="P1497" s="1" t="s">
        <v>46</v>
      </c>
      <c r="Q1497" s="11" t="str">
        <f>IF(OR(SMS[[#This Row],[El mensaje es asertivo, sin maltrato]]="No Cumple",SMS[[#This Row],[No brinda información sensible o falsa que afecte al cliente o la aplicación]]="No Cumple"),"No Cumple","Cumple")</f>
        <v>Cumple</v>
      </c>
      <c r="R1497" s="1" t="s">
        <v>3491</v>
      </c>
      <c r="S1497" s="4">
        <v>0.85</v>
      </c>
      <c r="T1497" s="9">
        <f>IF(SMS[[#This Row],[Legal]]="No Cumple",0,SMS[[#This Row],[Nota]])</f>
        <v>0.85</v>
      </c>
    </row>
    <row r="1498" spans="1:20" x14ac:dyDescent="0.25">
      <c r="A1498" s="1" t="str">
        <f>SMS[[#This Row],[ID Asesor]]&amp;SMS[[#This Row],[Fecha Monitoreo]]</f>
        <v>409145919</v>
      </c>
      <c r="B1498" s="2">
        <v>45919</v>
      </c>
      <c r="C1498" s="1" t="s">
        <v>696</v>
      </c>
      <c r="D1498" s="1">
        <v>4091</v>
      </c>
      <c r="E1498" s="2">
        <v>45919</v>
      </c>
      <c r="F1498" s="3">
        <v>0.50694444444444442</v>
      </c>
      <c r="G1498" s="1" t="s">
        <v>80</v>
      </c>
      <c r="H1498" s="1" t="s">
        <v>52</v>
      </c>
      <c r="I1498" s="1" t="s">
        <v>46</v>
      </c>
      <c r="J1498" s="1" t="s">
        <v>47</v>
      </c>
      <c r="K1498" s="1" t="s">
        <v>46</v>
      </c>
      <c r="L1498" s="1" t="s">
        <v>46</v>
      </c>
      <c r="M1498" s="1" t="s">
        <v>46</v>
      </c>
      <c r="N1498" s="1" t="s">
        <v>46</v>
      </c>
      <c r="O1498" s="1" t="s">
        <v>46</v>
      </c>
      <c r="P1498" s="1" t="s">
        <v>46</v>
      </c>
      <c r="Q1498" s="11" t="str">
        <f>IF(OR(SMS[[#This Row],[El mensaje es asertivo, sin maltrato]]="No Cumple",SMS[[#This Row],[No brinda información sensible o falsa que afecte al cliente o la aplicación]]="No Cumple"),"No Cumple","Cumple")</f>
        <v>Cumple</v>
      </c>
      <c r="R1498" s="1" t="s">
        <v>3492</v>
      </c>
      <c r="S1498" s="4">
        <v>0.8</v>
      </c>
      <c r="T1498" s="9">
        <f>IF(SMS[[#This Row],[Legal]]="No Cumple",0,SMS[[#This Row],[Nota]])</f>
        <v>0.8</v>
      </c>
    </row>
    <row r="1499" spans="1:20" x14ac:dyDescent="0.25">
      <c r="A1499" s="1" t="str">
        <f>SMS[[#This Row],[ID Asesor]]&amp;SMS[[#This Row],[Fecha Monitoreo]]</f>
        <v>410145919</v>
      </c>
      <c r="B1499" s="2">
        <v>45919</v>
      </c>
      <c r="C1499" s="1" t="s">
        <v>42</v>
      </c>
      <c r="D1499" s="1">
        <v>4101</v>
      </c>
      <c r="E1499" s="2">
        <v>45919</v>
      </c>
      <c r="F1499" s="3">
        <v>0.50208333333333333</v>
      </c>
      <c r="G1499" s="1" t="s">
        <v>51</v>
      </c>
      <c r="H1499" s="1" t="s">
        <v>52</v>
      </c>
      <c r="I1499" s="1" t="s">
        <v>46</v>
      </c>
      <c r="J1499" s="1" t="s">
        <v>46</v>
      </c>
      <c r="K1499" s="1" t="s">
        <v>46</v>
      </c>
      <c r="L1499" s="1" t="s">
        <v>47</v>
      </c>
      <c r="M1499" s="1" t="s">
        <v>46</v>
      </c>
      <c r="N1499" s="1" t="s">
        <v>46</v>
      </c>
      <c r="O1499" s="1" t="s">
        <v>46</v>
      </c>
      <c r="P1499" s="1" t="s">
        <v>46</v>
      </c>
      <c r="Q1499" s="11" t="str">
        <f>IF(OR(SMS[[#This Row],[El mensaje es asertivo, sin maltrato]]="No Cumple",SMS[[#This Row],[No brinda información sensible o falsa que afecte al cliente o la aplicación]]="No Cumple"),"No Cumple","Cumple")</f>
        <v>Cumple</v>
      </c>
      <c r="R1499" s="1" t="s">
        <v>2455</v>
      </c>
      <c r="S1499" s="4">
        <v>0.8</v>
      </c>
      <c r="T1499" s="9">
        <f>IF(SMS[[#This Row],[Legal]]="No Cumple",0,SMS[[#This Row],[Nota]])</f>
        <v>0.8</v>
      </c>
    </row>
    <row r="1500" spans="1:20" x14ac:dyDescent="0.25">
      <c r="A1500" s="1" t="str">
        <f>SMS[[#This Row],[ID Asesor]]&amp;SMS[[#This Row],[Fecha Monitoreo]]</f>
        <v>376445919</v>
      </c>
      <c r="B1500" s="2">
        <v>45919</v>
      </c>
      <c r="C1500" s="1" t="s">
        <v>42</v>
      </c>
      <c r="D1500" s="1">
        <v>3764</v>
      </c>
      <c r="E1500" s="2">
        <v>45919</v>
      </c>
      <c r="F1500" s="3">
        <v>0.14027777777777778</v>
      </c>
      <c r="G1500" s="1" t="s">
        <v>51</v>
      </c>
      <c r="H1500" s="1" t="s">
        <v>52</v>
      </c>
      <c r="I1500" s="1" t="s">
        <v>46</v>
      </c>
      <c r="J1500" s="1" t="s">
        <v>46</v>
      </c>
      <c r="K1500" s="1" t="s">
        <v>46</v>
      </c>
      <c r="L1500" s="1" t="s">
        <v>46</v>
      </c>
      <c r="M1500" s="1" t="s">
        <v>46</v>
      </c>
      <c r="N1500" s="1" t="s">
        <v>46</v>
      </c>
      <c r="O1500" s="1" t="s">
        <v>46</v>
      </c>
      <c r="P1500" s="1" t="s">
        <v>46</v>
      </c>
      <c r="Q1500" s="11" t="str">
        <f>IF(OR(SMS[[#This Row],[El mensaje es asertivo, sin maltrato]]="No Cumple",SMS[[#This Row],[No brinda información sensible o falsa que afecte al cliente o la aplicación]]="No Cumple"),"No Cumple","Cumple")</f>
        <v>Cumple</v>
      </c>
      <c r="R1500" s="1" t="s">
        <v>100</v>
      </c>
      <c r="S1500" s="4">
        <v>1</v>
      </c>
      <c r="T1500" s="9">
        <f>IF(SMS[[#This Row],[Legal]]="No Cumple",0,SMS[[#This Row],[Nota]])</f>
        <v>1</v>
      </c>
    </row>
    <row r="1501" spans="1:20" x14ac:dyDescent="0.25">
      <c r="A1501" s="1" t="str">
        <f>SMS[[#This Row],[ID Asesor]]&amp;SMS[[#This Row],[Fecha Monitoreo]]</f>
        <v>406645919</v>
      </c>
      <c r="B1501" s="2">
        <v>45919</v>
      </c>
      <c r="C1501" s="1" t="s">
        <v>126</v>
      </c>
      <c r="D1501" s="1">
        <v>4066</v>
      </c>
      <c r="E1501" s="2">
        <v>45919</v>
      </c>
      <c r="F1501" s="3">
        <v>0.53263888888888888</v>
      </c>
      <c r="G1501" s="1" t="s">
        <v>51</v>
      </c>
      <c r="H1501" s="1" t="s">
        <v>52</v>
      </c>
      <c r="I1501" s="1" t="s">
        <v>46</v>
      </c>
      <c r="J1501" s="1" t="s">
        <v>46</v>
      </c>
      <c r="K1501" s="1" t="s">
        <v>46</v>
      </c>
      <c r="L1501" s="1" t="s">
        <v>46</v>
      </c>
      <c r="M1501" s="1" t="s">
        <v>46</v>
      </c>
      <c r="N1501" s="1" t="s">
        <v>46</v>
      </c>
      <c r="O1501" s="1" t="s">
        <v>46</v>
      </c>
      <c r="P1501" s="1" t="s">
        <v>46</v>
      </c>
      <c r="Q1501" s="11" t="str">
        <f>IF(OR(SMS[[#This Row],[El mensaje es asertivo, sin maltrato]]="No Cumple",SMS[[#This Row],[No brinda información sensible o falsa que afecte al cliente o la aplicación]]="No Cumple"),"No Cumple","Cumple")</f>
        <v>Cumple</v>
      </c>
      <c r="R1501" s="1" t="s">
        <v>131</v>
      </c>
      <c r="S1501" s="4">
        <v>1</v>
      </c>
      <c r="T1501" s="9">
        <f>IF(SMS[[#This Row],[Legal]]="No Cumple",0,SMS[[#This Row],[Nota]])</f>
        <v>1</v>
      </c>
    </row>
    <row r="1502" spans="1:20" x14ac:dyDescent="0.25">
      <c r="A1502" s="1" t="str">
        <f>SMS[[#This Row],[ID Asesor]]&amp;SMS[[#This Row],[Fecha Monitoreo]]</f>
        <v>404345919</v>
      </c>
      <c r="B1502" s="2">
        <v>45919</v>
      </c>
      <c r="C1502" s="1" t="s">
        <v>126</v>
      </c>
      <c r="D1502" s="1">
        <v>4043</v>
      </c>
      <c r="E1502" s="2">
        <v>45919</v>
      </c>
      <c r="F1502" s="3">
        <v>0.6958333333333333</v>
      </c>
      <c r="G1502" s="1" t="s">
        <v>51</v>
      </c>
      <c r="H1502" s="1" t="s">
        <v>52</v>
      </c>
      <c r="I1502" s="1" t="s">
        <v>46</v>
      </c>
      <c r="J1502" s="1" t="s">
        <v>46</v>
      </c>
      <c r="K1502" s="1" t="s">
        <v>46</v>
      </c>
      <c r="L1502" s="1" t="s">
        <v>46</v>
      </c>
      <c r="M1502" s="1" t="s">
        <v>46</v>
      </c>
      <c r="N1502" s="1" t="s">
        <v>46</v>
      </c>
      <c r="O1502" s="1" t="s">
        <v>46</v>
      </c>
      <c r="P1502" s="1" t="s">
        <v>46</v>
      </c>
      <c r="Q1502" s="11" t="str">
        <f>IF(OR(SMS[[#This Row],[El mensaje es asertivo, sin maltrato]]="No Cumple",SMS[[#This Row],[No brinda información sensible o falsa que afecte al cliente o la aplicación]]="No Cumple"),"No Cumple","Cumple")</f>
        <v>Cumple</v>
      </c>
      <c r="R1502" s="1" t="s">
        <v>131</v>
      </c>
      <c r="S1502" s="4">
        <v>1</v>
      </c>
      <c r="T1502" s="9">
        <f>IF(SMS[[#This Row],[Legal]]="No Cumple",0,SMS[[#This Row],[Nota]])</f>
        <v>1</v>
      </c>
    </row>
    <row r="1503" spans="1:20" x14ac:dyDescent="0.25">
      <c r="A1503" s="1" t="str">
        <f>SMS[[#This Row],[ID Asesor]]&amp;SMS[[#This Row],[Fecha Monitoreo]]</f>
        <v>394545919</v>
      </c>
      <c r="B1503" s="2">
        <v>45919</v>
      </c>
      <c r="C1503" s="1" t="s">
        <v>126</v>
      </c>
      <c r="D1503" s="1">
        <v>3945</v>
      </c>
      <c r="E1503" s="2">
        <v>45919</v>
      </c>
      <c r="F1503" s="3">
        <v>0.70347222222222228</v>
      </c>
      <c r="G1503" s="1" t="s">
        <v>51</v>
      </c>
      <c r="H1503" s="1" t="s">
        <v>52</v>
      </c>
      <c r="I1503" s="1" t="s">
        <v>46</v>
      </c>
      <c r="J1503" s="1" t="s">
        <v>46</v>
      </c>
      <c r="K1503" s="1" t="s">
        <v>46</v>
      </c>
      <c r="L1503" s="1" t="s">
        <v>46</v>
      </c>
      <c r="M1503" s="1" t="s">
        <v>46</v>
      </c>
      <c r="N1503" s="1" t="s">
        <v>46</v>
      </c>
      <c r="O1503" s="1" t="s">
        <v>46</v>
      </c>
      <c r="P1503" s="1" t="s">
        <v>46</v>
      </c>
      <c r="Q1503" s="11" t="str">
        <f>IF(OR(SMS[[#This Row],[El mensaje es asertivo, sin maltrato]]="No Cumple",SMS[[#This Row],[No brinda información sensible o falsa que afecte al cliente o la aplicación]]="No Cumple"),"No Cumple","Cumple")</f>
        <v>Cumple</v>
      </c>
      <c r="R1503" s="1" t="s">
        <v>131</v>
      </c>
      <c r="S1503" s="4">
        <v>1</v>
      </c>
      <c r="T1503" s="9">
        <f>IF(SMS[[#This Row],[Legal]]="No Cumple",0,SMS[[#This Row],[Nota]])</f>
        <v>1</v>
      </c>
    </row>
    <row r="1504" spans="1:20" x14ac:dyDescent="0.25">
      <c r="A1504" s="1" t="str">
        <f>SMS[[#This Row],[ID Asesor]]&amp;SMS[[#This Row],[Fecha Monitoreo]]</f>
        <v>386445920</v>
      </c>
      <c r="B1504" s="2">
        <v>45920</v>
      </c>
      <c r="C1504" s="1" t="s">
        <v>126</v>
      </c>
      <c r="D1504" s="1">
        <v>3864</v>
      </c>
      <c r="E1504" s="2">
        <v>45920</v>
      </c>
      <c r="F1504" s="3">
        <v>0.38958333333333334</v>
      </c>
      <c r="G1504" s="1" t="s">
        <v>58</v>
      </c>
      <c r="H1504" s="1" t="s">
        <v>52</v>
      </c>
      <c r="I1504" s="1" t="s">
        <v>46</v>
      </c>
      <c r="J1504" s="1" t="s">
        <v>46</v>
      </c>
      <c r="K1504" s="1" t="s">
        <v>46</v>
      </c>
      <c r="L1504" s="1" t="s">
        <v>46</v>
      </c>
      <c r="M1504" s="1" t="s">
        <v>46</v>
      </c>
      <c r="N1504" s="1" t="s">
        <v>46</v>
      </c>
      <c r="O1504" s="1" t="s">
        <v>46</v>
      </c>
      <c r="P1504" s="1" t="s">
        <v>46</v>
      </c>
      <c r="Q1504" s="11" t="str">
        <f>IF(OR(SMS[[#This Row],[El mensaje es asertivo, sin maltrato]]="No Cumple",SMS[[#This Row],[No brinda información sensible o falsa que afecte al cliente o la aplicación]]="No Cumple"),"No Cumple","Cumple")</f>
        <v>Cumple</v>
      </c>
      <c r="R1504" s="1" t="s">
        <v>131</v>
      </c>
      <c r="S1504" s="4">
        <v>1</v>
      </c>
      <c r="T1504" s="9">
        <f>IF(SMS[[#This Row],[Legal]]="No Cumple",0,SMS[[#This Row],[Nota]])</f>
        <v>1</v>
      </c>
    </row>
    <row r="1505" spans="1:20" x14ac:dyDescent="0.25">
      <c r="A1505" s="1" t="str">
        <f>SMS[[#This Row],[ID Asesor]]&amp;SMS[[#This Row],[Fecha Monitoreo]]</f>
        <v>359845920</v>
      </c>
      <c r="B1505" s="2">
        <v>45920</v>
      </c>
      <c r="C1505" s="1" t="s">
        <v>42</v>
      </c>
      <c r="D1505" s="1">
        <v>3598</v>
      </c>
      <c r="E1505" s="2">
        <v>45920</v>
      </c>
      <c r="F1505" s="3">
        <v>0.4236111111111111</v>
      </c>
      <c r="G1505" s="1" t="s">
        <v>51</v>
      </c>
      <c r="H1505" s="1" t="s">
        <v>52</v>
      </c>
      <c r="I1505" s="1" t="s">
        <v>46</v>
      </c>
      <c r="J1505" s="1" t="s">
        <v>46</v>
      </c>
      <c r="K1505" s="1" t="s">
        <v>46</v>
      </c>
      <c r="L1505" s="1" t="s">
        <v>46</v>
      </c>
      <c r="M1505" s="1" t="s">
        <v>46</v>
      </c>
      <c r="N1505" s="1" t="s">
        <v>46</v>
      </c>
      <c r="O1505" s="1" t="s">
        <v>46</v>
      </c>
      <c r="P1505" s="1" t="s">
        <v>46</v>
      </c>
      <c r="Q1505" s="11" t="str">
        <f>IF(OR(SMS[[#This Row],[El mensaje es asertivo, sin maltrato]]="No Cumple",SMS[[#This Row],[No brinda información sensible o falsa que afecte al cliente o la aplicación]]="No Cumple"),"No Cumple","Cumple")</f>
        <v>Cumple</v>
      </c>
      <c r="R1505" s="1" t="s">
        <v>102</v>
      </c>
      <c r="S1505" s="4">
        <v>1</v>
      </c>
      <c r="T1505" s="9">
        <f>IF(SMS[[#This Row],[Legal]]="No Cumple",0,SMS[[#This Row],[Nota]])</f>
        <v>1</v>
      </c>
    </row>
    <row r="1506" spans="1:20" x14ac:dyDescent="0.25">
      <c r="A1506" s="1" t="str">
        <f>SMS[[#This Row],[ID Asesor]]&amp;SMS[[#This Row],[Fecha Monitoreo]]</f>
        <v>408045920</v>
      </c>
      <c r="B1506" s="2">
        <v>45920</v>
      </c>
      <c r="C1506" s="1" t="s">
        <v>126</v>
      </c>
      <c r="D1506" s="1">
        <v>4080</v>
      </c>
      <c r="E1506" s="2">
        <v>45920</v>
      </c>
      <c r="F1506" s="3">
        <v>0.37569444444444444</v>
      </c>
      <c r="G1506" s="1" t="s">
        <v>58</v>
      </c>
      <c r="H1506" s="1" t="s">
        <v>52</v>
      </c>
      <c r="I1506" s="1" t="s">
        <v>46</v>
      </c>
      <c r="J1506" s="1" t="s">
        <v>46</v>
      </c>
      <c r="K1506" s="1" t="s">
        <v>46</v>
      </c>
      <c r="L1506" s="1" t="s">
        <v>46</v>
      </c>
      <c r="M1506" s="1" t="s">
        <v>46</v>
      </c>
      <c r="N1506" s="1" t="s">
        <v>46</v>
      </c>
      <c r="O1506" s="1" t="s">
        <v>46</v>
      </c>
      <c r="P1506" s="1" t="s">
        <v>46</v>
      </c>
      <c r="Q1506" s="11" t="str">
        <f>IF(OR(SMS[[#This Row],[El mensaje es asertivo, sin maltrato]]="No Cumple",SMS[[#This Row],[No brinda información sensible o falsa que afecte al cliente o la aplicación]]="No Cumple"),"No Cumple","Cumple")</f>
        <v>Cumple</v>
      </c>
      <c r="R1506" s="1" t="s">
        <v>133</v>
      </c>
      <c r="S1506" s="4">
        <v>1</v>
      </c>
      <c r="T1506" s="9">
        <f>IF(SMS[[#This Row],[Legal]]="No Cumple",0,SMS[[#This Row],[Nota]])</f>
        <v>1</v>
      </c>
    </row>
    <row r="1507" spans="1:20" x14ac:dyDescent="0.25">
      <c r="A1507" s="1" t="str">
        <f>SMS[[#This Row],[ID Asesor]]&amp;SMS[[#This Row],[Fecha Monitoreo]]</f>
        <v>374745920</v>
      </c>
      <c r="B1507" s="2">
        <v>45920</v>
      </c>
      <c r="C1507" s="1" t="s">
        <v>126</v>
      </c>
      <c r="D1507" s="1">
        <v>3747</v>
      </c>
      <c r="E1507" s="2">
        <v>45920</v>
      </c>
      <c r="F1507" s="3">
        <v>0.42291666666666666</v>
      </c>
      <c r="G1507" s="1" t="s">
        <v>51</v>
      </c>
      <c r="H1507" s="1" t="s">
        <v>52</v>
      </c>
      <c r="I1507" s="1" t="s">
        <v>46</v>
      </c>
      <c r="J1507" s="1" t="s">
        <v>46</v>
      </c>
      <c r="K1507" s="1" t="s">
        <v>46</v>
      </c>
      <c r="L1507" s="1" t="s">
        <v>46</v>
      </c>
      <c r="M1507" s="1" t="s">
        <v>46</v>
      </c>
      <c r="N1507" s="1" t="s">
        <v>46</v>
      </c>
      <c r="O1507" s="1" t="s">
        <v>46</v>
      </c>
      <c r="P1507" s="1" t="s">
        <v>46</v>
      </c>
      <c r="Q1507" s="11" t="str">
        <f>IF(OR(SMS[[#This Row],[El mensaje es asertivo, sin maltrato]]="No Cumple",SMS[[#This Row],[No brinda información sensible o falsa que afecte al cliente o la aplicación]]="No Cumple"),"No Cumple","Cumple")</f>
        <v>Cumple</v>
      </c>
      <c r="R1507" s="1" t="s">
        <v>131</v>
      </c>
      <c r="S1507" s="4">
        <v>1</v>
      </c>
      <c r="T1507" s="9">
        <f>IF(SMS[[#This Row],[Legal]]="No Cumple",0,SMS[[#This Row],[Nota]])</f>
        <v>1</v>
      </c>
    </row>
    <row r="1508" spans="1:20" x14ac:dyDescent="0.25">
      <c r="A1508" s="1" t="str">
        <f>SMS[[#This Row],[ID Asesor]]&amp;SMS[[#This Row],[Fecha Monitoreo]]</f>
        <v>394245920</v>
      </c>
      <c r="B1508" s="2">
        <v>45920</v>
      </c>
      <c r="C1508" s="1" t="s">
        <v>50</v>
      </c>
      <c r="D1508" s="1">
        <v>3942</v>
      </c>
      <c r="E1508" s="2">
        <v>45920</v>
      </c>
      <c r="F1508" s="3">
        <v>0.34652777777777777</v>
      </c>
      <c r="G1508" s="1" t="s">
        <v>51</v>
      </c>
      <c r="H1508" s="1" t="s">
        <v>52</v>
      </c>
      <c r="I1508" s="1" t="s">
        <v>46</v>
      </c>
      <c r="J1508" s="1" t="s">
        <v>46</v>
      </c>
      <c r="K1508" s="1" t="s">
        <v>46</v>
      </c>
      <c r="L1508" s="1" t="s">
        <v>46</v>
      </c>
      <c r="M1508" s="1" t="s">
        <v>46</v>
      </c>
      <c r="N1508" s="1" t="s">
        <v>46</v>
      </c>
      <c r="O1508" s="1" t="s">
        <v>46</v>
      </c>
      <c r="P1508" s="1" t="s">
        <v>46</v>
      </c>
      <c r="Q1508" s="11" t="str">
        <f>IF(OR(SMS[[#This Row],[El mensaje es asertivo, sin maltrato]]="No Cumple",SMS[[#This Row],[No brinda información sensible o falsa que afecte al cliente o la aplicación]]="No Cumple"),"No Cumple","Cumple")</f>
        <v>Cumple</v>
      </c>
      <c r="R1508" s="1" t="s">
        <v>3493</v>
      </c>
      <c r="S1508" s="4">
        <v>1</v>
      </c>
      <c r="T1508" s="9">
        <f>IF(SMS[[#This Row],[Legal]]="No Cumple",0,SMS[[#This Row],[Nota]])</f>
        <v>1</v>
      </c>
    </row>
    <row r="1509" spans="1:20" x14ac:dyDescent="0.25">
      <c r="A1509" s="1" t="str">
        <f>SMS[[#This Row],[ID Asesor]]&amp;SMS[[#This Row],[Fecha Monitoreo]]</f>
        <v>385745920</v>
      </c>
      <c r="B1509" s="2">
        <v>45920</v>
      </c>
      <c r="C1509" s="1" t="s">
        <v>42</v>
      </c>
      <c r="D1509" s="1">
        <v>3857</v>
      </c>
      <c r="E1509" s="2">
        <v>45920</v>
      </c>
      <c r="F1509" s="3">
        <v>0.38611111111111113</v>
      </c>
      <c r="G1509" s="1" t="s">
        <v>60</v>
      </c>
      <c r="H1509" s="1" t="s">
        <v>52</v>
      </c>
      <c r="I1509" s="1" t="s">
        <v>46</v>
      </c>
      <c r="J1509" s="1" t="s">
        <v>46</v>
      </c>
      <c r="K1509" s="1" t="s">
        <v>46</v>
      </c>
      <c r="L1509" s="1" t="s">
        <v>46</v>
      </c>
      <c r="M1509" s="1" t="s">
        <v>46</v>
      </c>
      <c r="N1509" s="1" t="s">
        <v>46</v>
      </c>
      <c r="O1509" s="1" t="s">
        <v>46</v>
      </c>
      <c r="P1509" s="1" t="s">
        <v>46</v>
      </c>
      <c r="Q1509" s="11" t="str">
        <f>IF(OR(SMS[[#This Row],[El mensaje es asertivo, sin maltrato]]="No Cumple",SMS[[#This Row],[No brinda información sensible o falsa que afecte al cliente o la aplicación]]="No Cumple"),"No Cumple","Cumple")</f>
        <v>Cumple</v>
      </c>
      <c r="R1509" s="1" t="s">
        <v>100</v>
      </c>
      <c r="S1509" s="4">
        <v>1</v>
      </c>
      <c r="T1509" s="9">
        <f>IF(SMS[[#This Row],[Legal]]="No Cumple",0,SMS[[#This Row],[Nota]])</f>
        <v>1</v>
      </c>
    </row>
    <row r="1510" spans="1:20" x14ac:dyDescent="0.25">
      <c r="A1510" s="1" t="str">
        <f>SMS[[#This Row],[ID Asesor]]&amp;SMS[[#This Row],[Fecha Monitoreo]]</f>
        <v>336845920</v>
      </c>
      <c r="B1510" s="2">
        <v>45920</v>
      </c>
      <c r="C1510" s="1" t="s">
        <v>696</v>
      </c>
      <c r="D1510" s="1">
        <v>3368</v>
      </c>
      <c r="E1510" s="2">
        <v>45920</v>
      </c>
      <c r="F1510" s="3">
        <v>0.40625</v>
      </c>
      <c r="G1510" s="1" t="s">
        <v>51</v>
      </c>
      <c r="H1510" s="1" t="s">
        <v>52</v>
      </c>
      <c r="I1510" s="1" t="s">
        <v>46</v>
      </c>
      <c r="J1510" s="1" t="s">
        <v>46</v>
      </c>
      <c r="K1510" s="1" t="s">
        <v>46</v>
      </c>
      <c r="L1510" s="1" t="s">
        <v>46</v>
      </c>
      <c r="M1510" s="1" t="s">
        <v>46</v>
      </c>
      <c r="N1510" s="1" t="s">
        <v>47</v>
      </c>
      <c r="O1510" s="1" t="s">
        <v>46</v>
      </c>
      <c r="P1510" s="1" t="s">
        <v>46</v>
      </c>
      <c r="Q1510" s="11" t="str">
        <f>IF(OR(SMS[[#This Row],[El mensaje es asertivo, sin maltrato]]="No Cumple",SMS[[#This Row],[No brinda información sensible o falsa que afecte al cliente o la aplicación]]="No Cumple"),"No Cumple","Cumple")</f>
        <v>Cumple</v>
      </c>
      <c r="R1510" s="1" t="s">
        <v>3494</v>
      </c>
      <c r="S1510" s="4">
        <v>0.85</v>
      </c>
      <c r="T1510" s="9">
        <f>IF(SMS[[#This Row],[Legal]]="No Cumple",0,SMS[[#This Row],[Nota]])</f>
        <v>0.85</v>
      </c>
    </row>
    <row r="1511" spans="1:20" x14ac:dyDescent="0.25">
      <c r="A1511" s="1" t="str">
        <f>SMS[[#This Row],[ID Asesor]]&amp;SMS[[#This Row],[Fecha Monitoreo]]</f>
        <v>374545920</v>
      </c>
      <c r="B1511" s="2">
        <v>45920</v>
      </c>
      <c r="C1511" s="1" t="s">
        <v>696</v>
      </c>
      <c r="D1511" s="1">
        <v>3745</v>
      </c>
      <c r="E1511" s="2">
        <v>45920</v>
      </c>
      <c r="F1511" s="3">
        <v>0.43055555555555558</v>
      </c>
      <c r="G1511" s="1" t="s">
        <v>51</v>
      </c>
      <c r="H1511" s="1" t="s">
        <v>52</v>
      </c>
      <c r="I1511" s="1" t="s">
        <v>46</v>
      </c>
      <c r="J1511" s="1" t="s">
        <v>46</v>
      </c>
      <c r="K1511" s="1" t="s">
        <v>46</v>
      </c>
      <c r="L1511" s="1" t="s">
        <v>46</v>
      </c>
      <c r="M1511" s="1" t="s">
        <v>46</v>
      </c>
      <c r="N1511" s="1" t="s">
        <v>46</v>
      </c>
      <c r="O1511" s="1" t="s">
        <v>46</v>
      </c>
      <c r="P1511" s="1" t="s">
        <v>46</v>
      </c>
      <c r="Q1511" s="11" t="str">
        <f>IF(OR(SMS[[#This Row],[El mensaje es asertivo, sin maltrato]]="No Cumple",SMS[[#This Row],[No brinda información sensible o falsa que afecte al cliente o la aplicación]]="No Cumple"),"No Cumple","Cumple")</f>
        <v>Cumple</v>
      </c>
      <c r="R1511" s="1" t="s">
        <v>699</v>
      </c>
      <c r="S1511" s="4">
        <v>1</v>
      </c>
      <c r="T1511" s="9">
        <f>IF(SMS[[#This Row],[Legal]]="No Cumple",0,SMS[[#This Row],[Nota]])</f>
        <v>1</v>
      </c>
    </row>
    <row r="1512" spans="1:20" x14ac:dyDescent="0.25">
      <c r="A1512" s="1" t="str">
        <f>SMS[[#This Row],[ID Asesor]]&amp;SMS[[#This Row],[Fecha Monitoreo]]</f>
        <v>389645920</v>
      </c>
      <c r="B1512" s="2">
        <v>45920</v>
      </c>
      <c r="C1512" s="1" t="s">
        <v>50</v>
      </c>
      <c r="D1512" s="1">
        <v>3896</v>
      </c>
      <c r="E1512" s="2">
        <v>45920</v>
      </c>
      <c r="F1512" s="3">
        <v>0.45555555555555555</v>
      </c>
      <c r="G1512" s="1" t="s">
        <v>43</v>
      </c>
      <c r="H1512" s="1" t="s">
        <v>52</v>
      </c>
      <c r="I1512" s="1" t="s">
        <v>46</v>
      </c>
      <c r="J1512" s="1" t="s">
        <v>46</v>
      </c>
      <c r="K1512" s="1" t="s">
        <v>46</v>
      </c>
      <c r="L1512" s="1" t="s">
        <v>46</v>
      </c>
      <c r="M1512" s="1" t="s">
        <v>46</v>
      </c>
      <c r="N1512" s="1" t="s">
        <v>46</v>
      </c>
      <c r="O1512" s="1" t="s">
        <v>46</v>
      </c>
      <c r="P1512" s="1" t="s">
        <v>46</v>
      </c>
      <c r="Q1512" s="11" t="str">
        <f>IF(OR(SMS[[#This Row],[El mensaje es asertivo, sin maltrato]]="No Cumple",SMS[[#This Row],[No brinda información sensible o falsa que afecte al cliente o la aplicación]]="No Cumple"),"No Cumple","Cumple")</f>
        <v>Cumple</v>
      </c>
      <c r="R1512" s="1" t="s">
        <v>3495</v>
      </c>
      <c r="S1512" s="4">
        <v>1</v>
      </c>
      <c r="T1512" s="9">
        <f>IF(SMS[[#This Row],[Legal]]="No Cumple",0,SMS[[#This Row],[Nota]])</f>
        <v>1</v>
      </c>
    </row>
    <row r="1513" spans="1:20" x14ac:dyDescent="0.25">
      <c r="A1513" s="1" t="str">
        <f>SMS[[#This Row],[ID Asesor]]&amp;SMS[[#This Row],[Fecha Monitoreo]]</f>
        <v>300045920</v>
      </c>
      <c r="B1513" s="2">
        <v>45920</v>
      </c>
      <c r="C1513" s="1" t="s">
        <v>696</v>
      </c>
      <c r="D1513" s="1">
        <v>3000</v>
      </c>
      <c r="E1513" s="2">
        <v>45920</v>
      </c>
      <c r="F1513" s="3">
        <v>0.48958333333333331</v>
      </c>
      <c r="G1513" s="1" t="s">
        <v>51</v>
      </c>
      <c r="H1513" s="1" t="s">
        <v>52</v>
      </c>
      <c r="I1513" s="1" t="s">
        <v>46</v>
      </c>
      <c r="J1513" s="1" t="s">
        <v>46</v>
      </c>
      <c r="K1513" s="1" t="s">
        <v>46</v>
      </c>
      <c r="L1513" s="1" t="s">
        <v>46</v>
      </c>
      <c r="M1513" s="1" t="s">
        <v>46</v>
      </c>
      <c r="N1513" s="1" t="s">
        <v>46</v>
      </c>
      <c r="O1513" s="1" t="s">
        <v>46</v>
      </c>
      <c r="P1513" s="1" t="s">
        <v>46</v>
      </c>
      <c r="Q1513" s="11" t="str">
        <f>IF(OR(SMS[[#This Row],[El mensaje es asertivo, sin maltrato]]="No Cumple",SMS[[#This Row],[No brinda información sensible o falsa que afecte al cliente o la aplicación]]="No Cumple"),"No Cumple","Cumple")</f>
        <v>Cumple</v>
      </c>
      <c r="R1513" s="1" t="s">
        <v>699</v>
      </c>
      <c r="S1513" s="4">
        <v>1</v>
      </c>
      <c r="T1513" s="9">
        <f>IF(SMS[[#This Row],[Legal]]="No Cumple",0,SMS[[#This Row],[Nota]])</f>
        <v>1</v>
      </c>
    </row>
    <row r="1514" spans="1:20" x14ac:dyDescent="0.25">
      <c r="A1514" s="1" t="str">
        <f>SMS[[#This Row],[ID Asesor]]&amp;SMS[[#This Row],[Fecha Monitoreo]]</f>
        <v>382845922</v>
      </c>
      <c r="B1514" s="2">
        <v>45922</v>
      </c>
      <c r="C1514" s="1" t="s">
        <v>50</v>
      </c>
      <c r="D1514" s="1">
        <v>3828</v>
      </c>
      <c r="E1514" s="2">
        <v>45922</v>
      </c>
      <c r="F1514" s="3">
        <v>0.42986111111111114</v>
      </c>
      <c r="G1514" s="1" t="s">
        <v>43</v>
      </c>
      <c r="H1514" s="1" t="s">
        <v>52</v>
      </c>
      <c r="I1514" s="1" t="s">
        <v>46</v>
      </c>
      <c r="J1514" s="1" t="s">
        <v>46</v>
      </c>
      <c r="K1514" s="1" t="s">
        <v>46</v>
      </c>
      <c r="L1514" s="1" t="s">
        <v>46</v>
      </c>
      <c r="M1514" s="1" t="s">
        <v>46</v>
      </c>
      <c r="N1514" s="1" t="s">
        <v>46</v>
      </c>
      <c r="O1514" s="1" t="s">
        <v>46</v>
      </c>
      <c r="P1514" s="1" t="s">
        <v>47</v>
      </c>
      <c r="Q1514" s="11" t="str">
        <f>IF(OR(SMS[[#This Row],[El mensaje es asertivo, sin maltrato]]="No Cumple",SMS[[#This Row],[No brinda información sensible o falsa que afecte al cliente o la aplicación]]="No Cumple"),"No Cumple","Cumple")</f>
        <v>No Cumple</v>
      </c>
      <c r="R1514" s="1" t="s">
        <v>3496</v>
      </c>
      <c r="S1514" s="4">
        <v>1</v>
      </c>
      <c r="T1514" s="9">
        <f>IF(SMS[[#This Row],[Legal]]="No Cumple",0,SMS[[#This Row],[Nota]])</f>
        <v>0</v>
      </c>
    </row>
    <row r="1515" spans="1:20" x14ac:dyDescent="0.25">
      <c r="A1515" s="1" t="str">
        <f>SMS[[#This Row],[ID Asesor]]&amp;SMS[[#This Row],[Fecha Monitoreo]]</f>
        <v>374945922</v>
      </c>
      <c r="B1515" s="2">
        <v>45922</v>
      </c>
      <c r="C1515" s="1" t="s">
        <v>50</v>
      </c>
      <c r="D1515" s="1">
        <v>3749</v>
      </c>
      <c r="E1515" s="2">
        <v>45922</v>
      </c>
      <c r="F1515" s="3">
        <v>0.39652777777777776</v>
      </c>
      <c r="G1515" s="1" t="s">
        <v>43</v>
      </c>
      <c r="H1515" s="1" t="s">
        <v>52</v>
      </c>
      <c r="I1515" s="1" t="s">
        <v>46</v>
      </c>
      <c r="J1515" s="1" t="s">
        <v>46</v>
      </c>
      <c r="K1515" s="1" t="s">
        <v>46</v>
      </c>
      <c r="L1515" s="1" t="s">
        <v>46</v>
      </c>
      <c r="M1515" s="1" t="s">
        <v>46</v>
      </c>
      <c r="N1515" s="1" t="s">
        <v>46</v>
      </c>
      <c r="O1515" s="1" t="s">
        <v>46</v>
      </c>
      <c r="P1515" s="1" t="s">
        <v>46</v>
      </c>
      <c r="Q1515" s="11" t="str">
        <f>IF(OR(SMS[[#This Row],[El mensaje es asertivo, sin maltrato]]="No Cumple",SMS[[#This Row],[No brinda información sensible o falsa que afecte al cliente o la aplicación]]="No Cumple"),"No Cumple","Cumple")</f>
        <v>Cumple</v>
      </c>
      <c r="R1515" s="1" t="s">
        <v>3497</v>
      </c>
      <c r="S1515" s="4">
        <v>1</v>
      </c>
      <c r="T1515" s="9">
        <f>IF(SMS[[#This Row],[Legal]]="No Cumple",0,SMS[[#This Row],[Nota]])</f>
        <v>1</v>
      </c>
    </row>
    <row r="1516" spans="1:20" x14ac:dyDescent="0.25">
      <c r="A1516" s="1" t="str">
        <f>SMS[[#This Row],[ID Asesor]]&amp;SMS[[#This Row],[Fecha Monitoreo]]</f>
        <v>317045922</v>
      </c>
      <c r="B1516" s="2">
        <v>45922</v>
      </c>
      <c r="C1516" s="1" t="s">
        <v>50</v>
      </c>
      <c r="D1516" s="1">
        <v>3170</v>
      </c>
      <c r="E1516" s="2">
        <v>45922</v>
      </c>
      <c r="F1516" s="3">
        <v>0.46458333333333335</v>
      </c>
      <c r="G1516" s="1" t="s">
        <v>43</v>
      </c>
      <c r="H1516" s="1" t="s">
        <v>52</v>
      </c>
      <c r="I1516" s="1" t="s">
        <v>46</v>
      </c>
      <c r="J1516" s="1" t="s">
        <v>46</v>
      </c>
      <c r="K1516" s="1" t="s">
        <v>46</v>
      </c>
      <c r="L1516" s="1" t="s">
        <v>46</v>
      </c>
      <c r="M1516" s="1" t="s">
        <v>46</v>
      </c>
      <c r="N1516" s="1" t="s">
        <v>46</v>
      </c>
      <c r="O1516" s="1" t="s">
        <v>46</v>
      </c>
      <c r="P1516" s="1" t="s">
        <v>46</v>
      </c>
      <c r="Q1516" s="11" t="str">
        <f>IF(OR(SMS[[#This Row],[El mensaje es asertivo, sin maltrato]]="No Cumple",SMS[[#This Row],[No brinda información sensible o falsa que afecte al cliente o la aplicación]]="No Cumple"),"No Cumple","Cumple")</f>
        <v>Cumple</v>
      </c>
      <c r="R1516" s="1" t="s">
        <v>3498</v>
      </c>
      <c r="S1516" s="4">
        <v>1</v>
      </c>
      <c r="T1516" s="9">
        <f>IF(SMS[[#This Row],[Legal]]="No Cumple",0,SMS[[#This Row],[Nota]])</f>
        <v>1</v>
      </c>
    </row>
    <row r="1517" spans="1:20" x14ac:dyDescent="0.25">
      <c r="A1517" s="1" t="str">
        <f>SMS[[#This Row],[ID Asesor]]&amp;SMS[[#This Row],[Fecha Monitoreo]]</f>
        <v>397245922</v>
      </c>
      <c r="B1517" s="2">
        <v>45922</v>
      </c>
      <c r="C1517" s="1" t="s">
        <v>50</v>
      </c>
      <c r="D1517" s="1">
        <v>3972</v>
      </c>
      <c r="E1517" s="2">
        <v>45922</v>
      </c>
      <c r="F1517" s="3">
        <v>0.46111111111111114</v>
      </c>
      <c r="G1517" s="1" t="s">
        <v>51</v>
      </c>
      <c r="H1517" s="1" t="s">
        <v>52</v>
      </c>
      <c r="I1517" s="1" t="s">
        <v>46</v>
      </c>
      <c r="J1517" s="1" t="s">
        <v>46</v>
      </c>
      <c r="K1517" s="1" t="s">
        <v>46</v>
      </c>
      <c r="L1517" s="1" t="s">
        <v>47</v>
      </c>
      <c r="M1517" s="1" t="s">
        <v>46</v>
      </c>
      <c r="N1517" s="1" t="s">
        <v>46</v>
      </c>
      <c r="O1517" s="1" t="s">
        <v>46</v>
      </c>
      <c r="P1517" s="1" t="s">
        <v>46</v>
      </c>
      <c r="Q1517" s="11" t="str">
        <f>IF(OR(SMS[[#This Row],[El mensaje es asertivo, sin maltrato]]="No Cumple",SMS[[#This Row],[No brinda información sensible o falsa que afecte al cliente o la aplicación]]="No Cumple"),"No Cumple","Cumple")</f>
        <v>Cumple</v>
      </c>
      <c r="R1517" s="1" t="s">
        <v>3499</v>
      </c>
      <c r="S1517" s="4">
        <v>0.8</v>
      </c>
      <c r="T1517" s="9">
        <f>IF(SMS[[#This Row],[Legal]]="No Cumple",0,SMS[[#This Row],[Nota]])</f>
        <v>0.8</v>
      </c>
    </row>
    <row r="1518" spans="1:20" x14ac:dyDescent="0.25">
      <c r="A1518" s="1" t="str">
        <f>SMS[[#This Row],[ID Asesor]]&amp;SMS[[#This Row],[Fecha Monitoreo]]</f>
        <v>361245922</v>
      </c>
      <c r="B1518" s="2">
        <v>45922</v>
      </c>
      <c r="C1518" s="1" t="s">
        <v>42</v>
      </c>
      <c r="D1518" s="1">
        <v>3612</v>
      </c>
      <c r="E1518" s="2">
        <v>45922</v>
      </c>
      <c r="F1518" s="3">
        <v>0.53125</v>
      </c>
      <c r="G1518" s="1" t="s">
        <v>51</v>
      </c>
      <c r="H1518" s="1" t="s">
        <v>52</v>
      </c>
      <c r="I1518" s="1" t="s">
        <v>46</v>
      </c>
      <c r="J1518" s="1" t="s">
        <v>46</v>
      </c>
      <c r="K1518" s="1" t="s">
        <v>46</v>
      </c>
      <c r="L1518" s="1" t="s">
        <v>46</v>
      </c>
      <c r="M1518" s="1" t="s">
        <v>46</v>
      </c>
      <c r="N1518" s="1" t="s">
        <v>46</v>
      </c>
      <c r="O1518" s="1" t="s">
        <v>46</v>
      </c>
      <c r="P1518" s="1" t="s">
        <v>46</v>
      </c>
      <c r="Q1518" s="11" t="str">
        <f>IF(OR(SMS[[#This Row],[El mensaje es asertivo, sin maltrato]]="No Cumple",SMS[[#This Row],[No brinda información sensible o falsa que afecte al cliente o la aplicación]]="No Cumple"),"No Cumple","Cumple")</f>
        <v>Cumple</v>
      </c>
      <c r="R1518" s="1" t="s">
        <v>100</v>
      </c>
      <c r="S1518" s="4">
        <v>1</v>
      </c>
      <c r="T1518" s="9">
        <f>IF(SMS[[#This Row],[Legal]]="No Cumple",0,SMS[[#This Row],[Nota]])</f>
        <v>1</v>
      </c>
    </row>
    <row r="1519" spans="1:20" x14ac:dyDescent="0.25">
      <c r="A1519" s="1" t="str">
        <f>SMS[[#This Row],[ID Asesor]]&amp;SMS[[#This Row],[Fecha Monitoreo]]</f>
        <v>302745922</v>
      </c>
      <c r="B1519" s="2">
        <v>45922</v>
      </c>
      <c r="C1519" s="1" t="s">
        <v>42</v>
      </c>
      <c r="D1519" s="1">
        <v>3027</v>
      </c>
      <c r="E1519" s="2">
        <v>45922</v>
      </c>
      <c r="F1519" s="3">
        <v>0.12083333333333333</v>
      </c>
      <c r="G1519" s="1" t="s">
        <v>51</v>
      </c>
      <c r="H1519" s="1" t="s">
        <v>52</v>
      </c>
      <c r="I1519" s="1" t="s">
        <v>46</v>
      </c>
      <c r="J1519" s="1" t="s">
        <v>46</v>
      </c>
      <c r="K1519" s="1" t="s">
        <v>46</v>
      </c>
      <c r="L1519" s="1" t="s">
        <v>46</v>
      </c>
      <c r="M1519" s="1" t="s">
        <v>46</v>
      </c>
      <c r="N1519" s="1" t="s">
        <v>46</v>
      </c>
      <c r="O1519" s="1" t="s">
        <v>47</v>
      </c>
      <c r="P1519" s="1" t="s">
        <v>46</v>
      </c>
      <c r="Q1519" s="11" t="str">
        <f>IF(OR(SMS[[#This Row],[El mensaje es asertivo, sin maltrato]]="No Cumple",SMS[[#This Row],[No brinda información sensible o falsa que afecte al cliente o la aplicación]]="No Cumple"),"No Cumple","Cumple")</f>
        <v>No Cumple</v>
      </c>
      <c r="R1519" s="1" t="s">
        <v>1599</v>
      </c>
      <c r="S1519" s="4">
        <v>1</v>
      </c>
      <c r="T1519" s="9">
        <f>IF(SMS[[#This Row],[Legal]]="No Cumple",0,SMS[[#This Row],[Nota]])</f>
        <v>0</v>
      </c>
    </row>
    <row r="1520" spans="1:20" x14ac:dyDescent="0.25">
      <c r="A1520" s="1" t="str">
        <f>SMS[[#This Row],[ID Asesor]]&amp;SMS[[#This Row],[Fecha Monitoreo]]</f>
        <v>359945922</v>
      </c>
      <c r="B1520" s="2">
        <v>45922</v>
      </c>
      <c r="C1520" s="1" t="s">
        <v>42</v>
      </c>
      <c r="D1520" s="1">
        <v>3599</v>
      </c>
      <c r="E1520" s="2">
        <v>45922</v>
      </c>
      <c r="F1520" s="3">
        <v>0.50277777777777777</v>
      </c>
      <c r="G1520" s="1" t="s">
        <v>51</v>
      </c>
      <c r="H1520" s="1" t="s">
        <v>52</v>
      </c>
      <c r="I1520" s="1" t="s">
        <v>47</v>
      </c>
      <c r="J1520" s="1" t="s">
        <v>47</v>
      </c>
      <c r="K1520" s="1" t="s">
        <v>46</v>
      </c>
      <c r="L1520" s="1" t="s">
        <v>46</v>
      </c>
      <c r="M1520" s="1" t="s">
        <v>46</v>
      </c>
      <c r="N1520" s="1" t="s">
        <v>46</v>
      </c>
      <c r="O1520" s="1" t="s">
        <v>47</v>
      </c>
      <c r="P1520" s="1" t="s">
        <v>47</v>
      </c>
      <c r="Q1520" s="11" t="str">
        <f>IF(OR(SMS[[#This Row],[El mensaje es asertivo, sin maltrato]]="No Cumple",SMS[[#This Row],[No brinda información sensible o falsa que afecte al cliente o la aplicación]]="No Cumple"),"No Cumple","Cumple")</f>
        <v>No Cumple</v>
      </c>
      <c r="R1520" s="1" t="s">
        <v>3500</v>
      </c>
      <c r="S1520" s="4">
        <v>0.65</v>
      </c>
      <c r="T1520" s="9">
        <f>IF(SMS[[#This Row],[Legal]]="No Cumple",0,SMS[[#This Row],[Nota]])</f>
        <v>0</v>
      </c>
    </row>
    <row r="1521" spans="1:20" x14ac:dyDescent="0.25">
      <c r="A1521" s="1" t="str">
        <f>SMS[[#This Row],[ID Asesor]]&amp;SMS[[#This Row],[Fecha Monitoreo]]</f>
        <v>412445922</v>
      </c>
      <c r="B1521" s="2">
        <v>45922</v>
      </c>
      <c r="C1521" s="1" t="s">
        <v>126</v>
      </c>
      <c r="D1521" s="1">
        <v>4124</v>
      </c>
      <c r="E1521" s="2">
        <v>45922</v>
      </c>
      <c r="F1521" s="3">
        <v>0.65</v>
      </c>
      <c r="G1521" s="1" t="s">
        <v>80</v>
      </c>
      <c r="H1521" s="1" t="s">
        <v>52</v>
      </c>
      <c r="I1521" s="1" t="s">
        <v>47</v>
      </c>
      <c r="J1521" s="1" t="s">
        <v>46</v>
      </c>
      <c r="K1521" s="1" t="s">
        <v>46</v>
      </c>
      <c r="L1521" s="1" t="s">
        <v>46</v>
      </c>
      <c r="M1521" s="1" t="s">
        <v>46</v>
      </c>
      <c r="N1521" s="1" t="s">
        <v>46</v>
      </c>
      <c r="O1521" s="1" t="s">
        <v>46</v>
      </c>
      <c r="P1521" s="1" t="s">
        <v>46</v>
      </c>
      <c r="Q1521" s="11" t="str">
        <f>IF(OR(SMS[[#This Row],[El mensaje es asertivo, sin maltrato]]="No Cumple",SMS[[#This Row],[No brinda información sensible o falsa que afecte al cliente o la aplicación]]="No Cumple"),"No Cumple","Cumple")</f>
        <v>Cumple</v>
      </c>
      <c r="R1521" s="1" t="s">
        <v>3501</v>
      </c>
      <c r="S1521" s="4">
        <v>0.85</v>
      </c>
      <c r="T1521" s="9">
        <f>IF(SMS[[#This Row],[Legal]]="No Cumple",0,SMS[[#This Row],[Nota]])</f>
        <v>0.85</v>
      </c>
    </row>
    <row r="1522" spans="1:20" x14ac:dyDescent="0.25">
      <c r="A1522" s="1" t="str">
        <f>SMS[[#This Row],[ID Asesor]]&amp;SMS[[#This Row],[Fecha Monitoreo]]</f>
        <v>364445922</v>
      </c>
      <c r="B1522" s="2">
        <v>45922</v>
      </c>
      <c r="C1522" s="1" t="s">
        <v>42</v>
      </c>
      <c r="D1522" s="1">
        <v>3644</v>
      </c>
      <c r="E1522" s="2">
        <v>45922</v>
      </c>
      <c r="F1522" s="3">
        <v>0.53819444444444442</v>
      </c>
      <c r="G1522" s="1" t="s">
        <v>51</v>
      </c>
      <c r="H1522" s="1" t="s">
        <v>52</v>
      </c>
      <c r="I1522" s="1" t="s">
        <v>46</v>
      </c>
      <c r="J1522" s="1" t="s">
        <v>46</v>
      </c>
      <c r="K1522" s="1" t="s">
        <v>46</v>
      </c>
      <c r="L1522" s="1" t="s">
        <v>46</v>
      </c>
      <c r="M1522" s="1" t="s">
        <v>46</v>
      </c>
      <c r="N1522" s="1" t="s">
        <v>46</v>
      </c>
      <c r="O1522" s="1" t="s">
        <v>46</v>
      </c>
      <c r="P1522" s="1" t="s">
        <v>46</v>
      </c>
      <c r="Q1522" s="11" t="str">
        <f>IF(OR(SMS[[#This Row],[El mensaje es asertivo, sin maltrato]]="No Cumple",SMS[[#This Row],[No brinda información sensible o falsa que afecte al cliente o la aplicación]]="No Cumple"),"No Cumple","Cumple")</f>
        <v>Cumple</v>
      </c>
      <c r="R1522" s="1" t="s">
        <v>100</v>
      </c>
      <c r="S1522" s="4">
        <v>1</v>
      </c>
      <c r="T1522" s="9">
        <f>IF(SMS[[#This Row],[Legal]]="No Cumple",0,SMS[[#This Row],[Nota]])</f>
        <v>1</v>
      </c>
    </row>
    <row r="1523" spans="1:20" x14ac:dyDescent="0.25">
      <c r="A1523" s="1" t="str">
        <f>SMS[[#This Row],[ID Asesor]]&amp;SMS[[#This Row],[Fecha Monitoreo]]</f>
        <v>398545922</v>
      </c>
      <c r="B1523" s="2">
        <v>45922</v>
      </c>
      <c r="C1523" s="1" t="s">
        <v>42</v>
      </c>
      <c r="D1523" s="1">
        <v>3985</v>
      </c>
      <c r="E1523" s="2">
        <v>45922</v>
      </c>
      <c r="F1523" s="3">
        <v>0.13194444444444445</v>
      </c>
      <c r="G1523" s="1" t="s">
        <v>51</v>
      </c>
      <c r="H1523" s="1" t="s">
        <v>52</v>
      </c>
      <c r="I1523" s="1" t="s">
        <v>46</v>
      </c>
      <c r="J1523" s="1" t="s">
        <v>46</v>
      </c>
      <c r="K1523" s="1" t="s">
        <v>46</v>
      </c>
      <c r="L1523" s="1" t="s">
        <v>46</v>
      </c>
      <c r="M1523" s="1" t="s">
        <v>46</v>
      </c>
      <c r="N1523" s="1" t="s">
        <v>46</v>
      </c>
      <c r="O1523" s="1" t="s">
        <v>46</v>
      </c>
      <c r="P1523" s="1" t="s">
        <v>46</v>
      </c>
      <c r="Q1523" s="11" t="str">
        <f>IF(OR(SMS[[#This Row],[El mensaje es asertivo, sin maltrato]]="No Cumple",SMS[[#This Row],[No brinda información sensible o falsa que afecte al cliente o la aplicación]]="No Cumple"),"No Cumple","Cumple")</f>
        <v>Cumple</v>
      </c>
      <c r="R1523" s="1" t="s">
        <v>95</v>
      </c>
      <c r="S1523" s="4">
        <v>1</v>
      </c>
      <c r="T1523" s="9">
        <f>IF(SMS[[#This Row],[Legal]]="No Cumple",0,SMS[[#This Row],[Nota]])</f>
        <v>1</v>
      </c>
    </row>
    <row r="1524" spans="1:20" x14ac:dyDescent="0.25">
      <c r="A1524" s="1" t="str">
        <f>SMS[[#This Row],[ID Asesor]]&amp;SMS[[#This Row],[Fecha Monitoreo]]</f>
        <v>394045922</v>
      </c>
      <c r="B1524" s="2">
        <v>45922</v>
      </c>
      <c r="C1524" s="1" t="s">
        <v>696</v>
      </c>
      <c r="D1524" s="1">
        <v>3940</v>
      </c>
      <c r="E1524" s="2">
        <v>45922</v>
      </c>
      <c r="F1524" s="3">
        <v>0.67083333333333328</v>
      </c>
      <c r="G1524" s="1" t="s">
        <v>80</v>
      </c>
      <c r="H1524" s="1" t="s">
        <v>52</v>
      </c>
      <c r="I1524" s="1" t="s">
        <v>46</v>
      </c>
      <c r="J1524" s="1" t="s">
        <v>46</v>
      </c>
      <c r="K1524" s="1" t="s">
        <v>46</v>
      </c>
      <c r="L1524" s="1" t="s">
        <v>46</v>
      </c>
      <c r="M1524" s="1" t="s">
        <v>46</v>
      </c>
      <c r="N1524" s="1" t="s">
        <v>46</v>
      </c>
      <c r="O1524" s="1" t="s">
        <v>46</v>
      </c>
      <c r="P1524" s="1" t="s">
        <v>46</v>
      </c>
      <c r="Q1524" s="11" t="str">
        <f>IF(OR(SMS[[#This Row],[El mensaje es asertivo, sin maltrato]]="No Cumple",SMS[[#This Row],[No brinda información sensible o falsa que afecte al cliente o la aplicación]]="No Cumple"),"No Cumple","Cumple")</f>
        <v>Cumple</v>
      </c>
      <c r="R1524" s="1" t="s">
        <v>699</v>
      </c>
      <c r="S1524" s="4">
        <v>1</v>
      </c>
      <c r="T1524" s="9">
        <f>IF(SMS[[#This Row],[Legal]]="No Cumple",0,SMS[[#This Row],[Nota]])</f>
        <v>1</v>
      </c>
    </row>
    <row r="1525" spans="1:20" x14ac:dyDescent="0.25">
      <c r="A1525" s="1" t="str">
        <f>SMS[[#This Row],[ID Asesor]]&amp;SMS[[#This Row],[Fecha Monitoreo]]</f>
        <v>380545922</v>
      </c>
      <c r="B1525" s="2">
        <v>45922</v>
      </c>
      <c r="C1525" s="1" t="s">
        <v>126</v>
      </c>
      <c r="D1525" s="1">
        <v>3805</v>
      </c>
      <c r="E1525" s="2">
        <v>45922</v>
      </c>
      <c r="F1525" s="3">
        <v>0.63055555555555554</v>
      </c>
      <c r="G1525" s="1" t="s">
        <v>58</v>
      </c>
      <c r="H1525" s="1" t="s">
        <v>52</v>
      </c>
      <c r="I1525" s="1" t="s">
        <v>46</v>
      </c>
      <c r="J1525" s="1" t="s">
        <v>46</v>
      </c>
      <c r="K1525" s="1" t="s">
        <v>46</v>
      </c>
      <c r="L1525" s="1" t="s">
        <v>46</v>
      </c>
      <c r="M1525" s="1" t="s">
        <v>46</v>
      </c>
      <c r="N1525" s="1" t="s">
        <v>46</v>
      </c>
      <c r="O1525" s="1" t="s">
        <v>46</v>
      </c>
      <c r="P1525" s="1" t="s">
        <v>47</v>
      </c>
      <c r="Q1525" s="11" t="str">
        <f>IF(OR(SMS[[#This Row],[El mensaje es asertivo, sin maltrato]]="No Cumple",SMS[[#This Row],[No brinda información sensible o falsa que afecte al cliente o la aplicación]]="No Cumple"),"No Cumple","Cumple")</f>
        <v>No Cumple</v>
      </c>
      <c r="R1525" s="1" t="s">
        <v>3502</v>
      </c>
      <c r="S1525" s="4">
        <v>1</v>
      </c>
      <c r="T1525" s="9">
        <f>IF(SMS[[#This Row],[Legal]]="No Cumple",0,SMS[[#This Row],[Nota]])</f>
        <v>0</v>
      </c>
    </row>
    <row r="1526" spans="1:20" x14ac:dyDescent="0.25">
      <c r="A1526" s="1" t="str">
        <f>SMS[[#This Row],[ID Asesor]]&amp;SMS[[#This Row],[Fecha Monitoreo]]</f>
        <v>336845922</v>
      </c>
      <c r="B1526" s="2">
        <v>45922</v>
      </c>
      <c r="C1526" s="1" t="s">
        <v>126</v>
      </c>
      <c r="D1526" s="1">
        <v>3368</v>
      </c>
      <c r="E1526" s="2">
        <v>45922</v>
      </c>
      <c r="F1526" s="3">
        <v>0.65138888888888891</v>
      </c>
      <c r="G1526" s="1" t="s">
        <v>51</v>
      </c>
      <c r="H1526" s="1" t="s">
        <v>52</v>
      </c>
      <c r="I1526" s="1" t="s">
        <v>46</v>
      </c>
      <c r="J1526" s="1" t="s">
        <v>46</v>
      </c>
      <c r="K1526" s="1" t="s">
        <v>46</v>
      </c>
      <c r="L1526" s="1" t="s">
        <v>46</v>
      </c>
      <c r="M1526" s="1" t="s">
        <v>46</v>
      </c>
      <c r="N1526" s="1" t="s">
        <v>46</v>
      </c>
      <c r="O1526" s="1" t="s">
        <v>46</v>
      </c>
      <c r="P1526" s="1" t="s">
        <v>46</v>
      </c>
      <c r="Q1526" s="11" t="str">
        <f>IF(OR(SMS[[#This Row],[El mensaje es asertivo, sin maltrato]]="No Cumple",SMS[[#This Row],[No brinda información sensible o falsa que afecte al cliente o la aplicación]]="No Cumple"),"No Cumple","Cumple")</f>
        <v>Cumple</v>
      </c>
      <c r="R1526" s="1" t="s">
        <v>131</v>
      </c>
      <c r="S1526" s="4">
        <v>1</v>
      </c>
      <c r="T1526" s="9">
        <f>IF(SMS[[#This Row],[Legal]]="No Cumple",0,SMS[[#This Row],[Nota]])</f>
        <v>1</v>
      </c>
    </row>
    <row r="1527" spans="1:20" x14ac:dyDescent="0.25">
      <c r="A1527" s="1" t="str">
        <f>SMS[[#This Row],[ID Asesor]]&amp;SMS[[#This Row],[Fecha Monitoreo]]</f>
        <v>345945922</v>
      </c>
      <c r="B1527" s="2">
        <v>45922</v>
      </c>
      <c r="C1527" s="1" t="s">
        <v>126</v>
      </c>
      <c r="D1527" s="1">
        <v>3459</v>
      </c>
      <c r="E1527" s="2">
        <v>45922</v>
      </c>
      <c r="F1527" s="3">
        <v>0.66111111111111109</v>
      </c>
      <c r="G1527" s="1" t="s">
        <v>58</v>
      </c>
      <c r="H1527" s="1" t="s">
        <v>52</v>
      </c>
      <c r="I1527" s="1" t="s">
        <v>46</v>
      </c>
      <c r="J1527" s="1" t="s">
        <v>46</v>
      </c>
      <c r="K1527" s="1" t="s">
        <v>46</v>
      </c>
      <c r="L1527" s="1" t="s">
        <v>46</v>
      </c>
      <c r="M1527" s="1" t="s">
        <v>46</v>
      </c>
      <c r="N1527" s="1" t="s">
        <v>46</v>
      </c>
      <c r="O1527" s="1" t="s">
        <v>46</v>
      </c>
      <c r="P1527" s="1" t="s">
        <v>46</v>
      </c>
      <c r="Q1527" s="11" t="str">
        <f>IF(OR(SMS[[#This Row],[El mensaje es asertivo, sin maltrato]]="No Cumple",SMS[[#This Row],[No brinda información sensible o falsa que afecte al cliente o la aplicación]]="No Cumple"),"No Cumple","Cumple")</f>
        <v>Cumple</v>
      </c>
      <c r="R1527" s="1" t="s">
        <v>131</v>
      </c>
      <c r="S1527" s="4">
        <v>1</v>
      </c>
      <c r="T1527" s="9">
        <f>IF(SMS[[#This Row],[Legal]]="No Cumple",0,SMS[[#This Row],[Nota]])</f>
        <v>1</v>
      </c>
    </row>
    <row r="1528" spans="1:20" x14ac:dyDescent="0.25">
      <c r="A1528" s="1" t="str">
        <f>SMS[[#This Row],[ID Asesor]]&amp;SMS[[#This Row],[Fecha Monitoreo]]</f>
        <v>407845922</v>
      </c>
      <c r="B1528" s="2">
        <v>45922</v>
      </c>
      <c r="C1528" s="1" t="s">
        <v>696</v>
      </c>
      <c r="D1528" s="1">
        <v>4078</v>
      </c>
      <c r="E1528" s="2">
        <v>45922</v>
      </c>
      <c r="F1528" s="3">
        <v>0.63611111111111107</v>
      </c>
      <c r="G1528" s="1" t="s">
        <v>51</v>
      </c>
      <c r="H1528" s="1" t="s">
        <v>52</v>
      </c>
      <c r="I1528" s="1" t="s">
        <v>46</v>
      </c>
      <c r="J1528" s="1" t="s">
        <v>46</v>
      </c>
      <c r="K1528" s="1" t="s">
        <v>46</v>
      </c>
      <c r="L1528" s="1" t="s">
        <v>46</v>
      </c>
      <c r="M1528" s="1" t="s">
        <v>46</v>
      </c>
      <c r="N1528" s="1" t="s">
        <v>46</v>
      </c>
      <c r="O1528" s="1" t="s">
        <v>46</v>
      </c>
      <c r="P1528" s="1" t="s">
        <v>46</v>
      </c>
      <c r="Q1528" s="11" t="str">
        <f>IF(OR(SMS[[#This Row],[El mensaje es asertivo, sin maltrato]]="No Cumple",SMS[[#This Row],[No brinda información sensible o falsa que afecte al cliente o la aplicación]]="No Cumple"),"No Cumple","Cumple")</f>
        <v>Cumple</v>
      </c>
      <c r="R1528" s="1" t="s">
        <v>699</v>
      </c>
      <c r="S1528" s="4">
        <v>1</v>
      </c>
      <c r="T1528" s="9">
        <f>IF(SMS[[#This Row],[Legal]]="No Cumple",0,SMS[[#This Row],[Nota]])</f>
        <v>1</v>
      </c>
    </row>
    <row r="1529" spans="1:20" x14ac:dyDescent="0.25">
      <c r="A1529" s="1" t="str">
        <f>SMS[[#This Row],[ID Asesor]]&amp;SMS[[#This Row],[Fecha Monitoreo]]</f>
        <v>387845922</v>
      </c>
      <c r="B1529" s="2">
        <v>45922</v>
      </c>
      <c r="C1529" s="1" t="s">
        <v>696</v>
      </c>
      <c r="D1529" s="1">
        <v>3878</v>
      </c>
      <c r="E1529" s="2">
        <v>45922</v>
      </c>
      <c r="F1529" s="3">
        <v>0.6958333333333333</v>
      </c>
      <c r="G1529" s="1" t="s">
        <v>58</v>
      </c>
      <c r="H1529" s="1" t="s">
        <v>52</v>
      </c>
      <c r="I1529" s="1" t="s">
        <v>46</v>
      </c>
      <c r="J1529" s="1" t="s">
        <v>46</v>
      </c>
      <c r="K1529" s="1" t="s">
        <v>46</v>
      </c>
      <c r="L1529" s="1" t="s">
        <v>46</v>
      </c>
      <c r="M1529" s="1" t="s">
        <v>46</v>
      </c>
      <c r="N1529" s="1" t="s">
        <v>46</v>
      </c>
      <c r="O1529" s="1" t="s">
        <v>46</v>
      </c>
      <c r="P1529" s="1" t="s">
        <v>46</v>
      </c>
      <c r="Q1529" s="11" t="str">
        <f>IF(OR(SMS[[#This Row],[El mensaje es asertivo, sin maltrato]]="No Cumple",SMS[[#This Row],[No brinda información sensible o falsa que afecte al cliente o la aplicación]]="No Cumple"),"No Cumple","Cumple")</f>
        <v>Cumple</v>
      </c>
      <c r="R1529" s="1" t="s">
        <v>699</v>
      </c>
      <c r="S1529" s="4">
        <v>1</v>
      </c>
      <c r="T1529" s="9">
        <f>IF(SMS[[#This Row],[Legal]]="No Cumple",0,SMS[[#This Row],[Nota]])</f>
        <v>1</v>
      </c>
    </row>
    <row r="1530" spans="1:20" x14ac:dyDescent="0.25">
      <c r="A1530" s="1" t="str">
        <f>SMS[[#This Row],[ID Asesor]]&amp;SMS[[#This Row],[Fecha Monitoreo]]</f>
        <v>413045922</v>
      </c>
      <c r="B1530" s="2">
        <v>45922</v>
      </c>
      <c r="C1530" s="1" t="s">
        <v>696</v>
      </c>
      <c r="D1530" s="1">
        <v>4130</v>
      </c>
      <c r="E1530" s="2">
        <v>45922</v>
      </c>
      <c r="F1530" s="3">
        <v>0.61944444444444446</v>
      </c>
      <c r="G1530" s="1" t="s">
        <v>58</v>
      </c>
      <c r="H1530" s="1" t="s">
        <v>52</v>
      </c>
      <c r="I1530" s="1" t="s">
        <v>46</v>
      </c>
      <c r="J1530" s="1" t="s">
        <v>46</v>
      </c>
      <c r="K1530" s="1" t="s">
        <v>46</v>
      </c>
      <c r="L1530" s="1" t="s">
        <v>46</v>
      </c>
      <c r="M1530" s="1" t="s">
        <v>46</v>
      </c>
      <c r="N1530" s="1" t="s">
        <v>46</v>
      </c>
      <c r="O1530" s="1" t="s">
        <v>46</v>
      </c>
      <c r="P1530" s="1" t="s">
        <v>46</v>
      </c>
      <c r="Q1530" s="11" t="str">
        <f>IF(OR(SMS[[#This Row],[El mensaje es asertivo, sin maltrato]]="No Cumple",SMS[[#This Row],[No brinda información sensible o falsa que afecte al cliente o la aplicación]]="No Cumple"),"No Cumple","Cumple")</f>
        <v>Cumple</v>
      </c>
      <c r="R1530" s="1" t="s">
        <v>699</v>
      </c>
      <c r="S1530" s="4">
        <v>1</v>
      </c>
      <c r="T1530" s="9">
        <f>IF(SMS[[#This Row],[Legal]]="No Cumple",0,SMS[[#This Row],[Nota]])</f>
        <v>1</v>
      </c>
    </row>
    <row r="1531" spans="1:20" x14ac:dyDescent="0.25">
      <c r="A1531" s="1" t="str">
        <f>SMS[[#This Row],[ID Asesor]]&amp;SMS[[#This Row],[Fecha Monitoreo]]</f>
        <v>364545922</v>
      </c>
      <c r="B1531" s="2">
        <v>45922</v>
      </c>
      <c r="C1531" s="1" t="s">
        <v>42</v>
      </c>
      <c r="D1531" s="1">
        <v>3645</v>
      </c>
      <c r="E1531" s="2">
        <v>45922</v>
      </c>
      <c r="F1531" s="3">
        <v>0.52222222222222225</v>
      </c>
      <c r="G1531" s="1" t="s">
        <v>51</v>
      </c>
      <c r="H1531" s="1" t="s">
        <v>52</v>
      </c>
      <c r="I1531" s="1" t="s">
        <v>47</v>
      </c>
      <c r="J1531" s="1" t="s">
        <v>46</v>
      </c>
      <c r="K1531" s="1" t="s">
        <v>46</v>
      </c>
      <c r="L1531" s="1" t="s">
        <v>46</v>
      </c>
      <c r="M1531" s="1" t="s">
        <v>46</v>
      </c>
      <c r="N1531" s="1" t="s">
        <v>46</v>
      </c>
      <c r="O1531" s="1" t="s">
        <v>46</v>
      </c>
      <c r="P1531" s="1" t="s">
        <v>46</v>
      </c>
      <c r="Q1531" s="11" t="str">
        <f>IF(OR(SMS[[#This Row],[El mensaje es asertivo, sin maltrato]]="No Cumple",SMS[[#This Row],[No brinda información sensible o falsa que afecte al cliente o la aplicación]]="No Cumple"),"No Cumple","Cumple")</f>
        <v>Cumple</v>
      </c>
      <c r="R1531" s="1" t="s">
        <v>3302</v>
      </c>
      <c r="S1531" s="4">
        <v>0.85</v>
      </c>
      <c r="T1531" s="9">
        <f>IF(SMS[[#This Row],[Legal]]="No Cumple",0,SMS[[#This Row],[Nota]])</f>
        <v>0.85</v>
      </c>
    </row>
    <row r="1532" spans="1:20" x14ac:dyDescent="0.25">
      <c r="A1532" s="1" t="str">
        <f>SMS[[#This Row],[ID Asesor]]&amp;SMS[[#This Row],[Fecha Monitoreo]]</f>
        <v>397445923</v>
      </c>
      <c r="B1532" s="2">
        <v>45923</v>
      </c>
      <c r="C1532" s="1" t="s">
        <v>50</v>
      </c>
      <c r="D1532" s="1">
        <v>3974</v>
      </c>
      <c r="E1532" s="2">
        <v>45923</v>
      </c>
      <c r="F1532" s="3">
        <v>0.36249999999999999</v>
      </c>
      <c r="G1532" s="1" t="s">
        <v>51</v>
      </c>
      <c r="H1532" s="1" t="s">
        <v>52</v>
      </c>
      <c r="I1532" s="1" t="s">
        <v>46</v>
      </c>
      <c r="J1532" s="1" t="s">
        <v>46</v>
      </c>
      <c r="K1532" s="1" t="s">
        <v>46</v>
      </c>
      <c r="L1532" s="1" t="s">
        <v>46</v>
      </c>
      <c r="M1532" s="1" t="s">
        <v>46</v>
      </c>
      <c r="N1532" s="1" t="s">
        <v>46</v>
      </c>
      <c r="O1532" s="1" t="s">
        <v>46</v>
      </c>
      <c r="P1532" s="1" t="s">
        <v>46</v>
      </c>
      <c r="Q1532" s="11" t="str">
        <f>IF(OR(SMS[[#This Row],[El mensaje es asertivo, sin maltrato]]="No Cumple",SMS[[#This Row],[No brinda información sensible o falsa que afecte al cliente o la aplicación]]="No Cumple"),"No Cumple","Cumple")</f>
        <v>Cumple</v>
      </c>
      <c r="R1532" s="1" t="s">
        <v>3503</v>
      </c>
      <c r="S1532" s="4">
        <v>1</v>
      </c>
      <c r="T1532" s="9">
        <f>IF(SMS[[#This Row],[Legal]]="No Cumple",0,SMS[[#This Row],[Nota]])</f>
        <v>1</v>
      </c>
    </row>
    <row r="1533" spans="1:20" x14ac:dyDescent="0.25">
      <c r="A1533" s="1" t="str">
        <f>SMS[[#This Row],[ID Asesor]]&amp;SMS[[#This Row],[Fecha Monitoreo]]</f>
        <v>385745923</v>
      </c>
      <c r="B1533" s="2">
        <v>45923</v>
      </c>
      <c r="C1533" s="1" t="s">
        <v>50</v>
      </c>
      <c r="D1533" s="1">
        <v>3857</v>
      </c>
      <c r="E1533" s="2">
        <v>45923</v>
      </c>
      <c r="F1533" s="3">
        <v>0.39861111111111114</v>
      </c>
      <c r="G1533" s="1" t="s">
        <v>51</v>
      </c>
      <c r="H1533" s="1" t="s">
        <v>52</v>
      </c>
      <c r="I1533" s="1" t="s">
        <v>46</v>
      </c>
      <c r="J1533" s="1" t="s">
        <v>46</v>
      </c>
      <c r="K1533" s="1" t="s">
        <v>47</v>
      </c>
      <c r="L1533" s="1" t="s">
        <v>46</v>
      </c>
      <c r="M1533" s="1" t="s">
        <v>46</v>
      </c>
      <c r="N1533" s="1" t="s">
        <v>46</v>
      </c>
      <c r="O1533" s="1" t="s">
        <v>47</v>
      </c>
      <c r="P1533" s="1" t="s">
        <v>46</v>
      </c>
      <c r="Q1533" s="11" t="str">
        <f>IF(OR(SMS[[#This Row],[El mensaje es asertivo, sin maltrato]]="No Cumple",SMS[[#This Row],[No brinda información sensible o falsa que afecte al cliente o la aplicación]]="No Cumple"),"No Cumple","Cumple")</f>
        <v>No Cumple</v>
      </c>
      <c r="R1533" s="1" t="s">
        <v>3504</v>
      </c>
      <c r="S1533" s="4">
        <v>0.8</v>
      </c>
      <c r="T1533" s="9">
        <f>IF(SMS[[#This Row],[Legal]]="No Cumple",0,SMS[[#This Row],[Nota]])</f>
        <v>0</v>
      </c>
    </row>
    <row r="1534" spans="1:20" x14ac:dyDescent="0.25">
      <c r="A1534" s="1" t="str">
        <f>SMS[[#This Row],[ID Asesor]]&amp;SMS[[#This Row],[Fecha Monitoreo]]</f>
        <v>359845923</v>
      </c>
      <c r="B1534" s="2">
        <v>45923</v>
      </c>
      <c r="C1534" s="1" t="s">
        <v>42</v>
      </c>
      <c r="D1534" s="1">
        <v>3598</v>
      </c>
      <c r="E1534" s="2">
        <v>45923</v>
      </c>
      <c r="F1534" s="3">
        <v>0.49930555555555556</v>
      </c>
      <c r="G1534" s="1" t="s">
        <v>51</v>
      </c>
      <c r="H1534" s="1" t="s">
        <v>52</v>
      </c>
      <c r="I1534" s="1" t="s">
        <v>46</v>
      </c>
      <c r="J1534" s="1" t="s">
        <v>46</v>
      </c>
      <c r="K1534" s="1" t="s">
        <v>46</v>
      </c>
      <c r="L1534" s="1" t="s">
        <v>46</v>
      </c>
      <c r="M1534" s="1" t="s">
        <v>46</v>
      </c>
      <c r="N1534" s="1" t="s">
        <v>46</v>
      </c>
      <c r="O1534" s="1" t="s">
        <v>46</v>
      </c>
      <c r="P1534" s="1" t="s">
        <v>46</v>
      </c>
      <c r="Q1534" s="11" t="str">
        <f>IF(OR(SMS[[#This Row],[El mensaje es asertivo, sin maltrato]]="No Cumple",SMS[[#This Row],[No brinda información sensible o falsa que afecte al cliente o la aplicación]]="No Cumple"),"No Cumple","Cumple")</f>
        <v>Cumple</v>
      </c>
      <c r="R1534" s="1" t="s">
        <v>86</v>
      </c>
      <c r="S1534" s="4">
        <v>1</v>
      </c>
      <c r="T1534" s="9">
        <f>IF(SMS[[#This Row],[Legal]]="No Cumple",0,SMS[[#This Row],[Nota]])</f>
        <v>1</v>
      </c>
    </row>
    <row r="1535" spans="1:20" x14ac:dyDescent="0.25">
      <c r="A1535" s="1" t="str">
        <f>SMS[[#This Row],[ID Asesor]]&amp;SMS[[#This Row],[Fecha Monitoreo]]</f>
        <v>270945923</v>
      </c>
      <c r="B1535" s="2">
        <v>45923</v>
      </c>
      <c r="C1535" s="1" t="s">
        <v>50</v>
      </c>
      <c r="D1535" s="1">
        <v>2709</v>
      </c>
      <c r="E1535" s="2">
        <v>45923</v>
      </c>
      <c r="F1535" s="3">
        <v>0.46944444444444444</v>
      </c>
      <c r="G1535" s="1" t="s">
        <v>43</v>
      </c>
      <c r="H1535" s="1" t="s">
        <v>52</v>
      </c>
      <c r="I1535" s="1" t="s">
        <v>46</v>
      </c>
      <c r="J1535" s="1" t="s">
        <v>46</v>
      </c>
      <c r="K1535" s="1" t="s">
        <v>46</v>
      </c>
      <c r="L1535" s="1" t="s">
        <v>46</v>
      </c>
      <c r="M1535" s="1" t="s">
        <v>46</v>
      </c>
      <c r="N1535" s="1" t="s">
        <v>46</v>
      </c>
      <c r="O1535" s="1" t="s">
        <v>46</v>
      </c>
      <c r="P1535" s="1" t="s">
        <v>46</v>
      </c>
      <c r="Q1535" s="11" t="str">
        <f>IF(OR(SMS[[#This Row],[El mensaje es asertivo, sin maltrato]]="No Cumple",SMS[[#This Row],[No brinda información sensible o falsa que afecte al cliente o la aplicación]]="No Cumple"),"No Cumple","Cumple")</f>
        <v>Cumple</v>
      </c>
      <c r="R1535" s="1" t="s">
        <v>3505</v>
      </c>
      <c r="S1535" s="4">
        <v>1</v>
      </c>
      <c r="T1535" s="9">
        <f>IF(SMS[[#This Row],[Legal]]="No Cumple",0,SMS[[#This Row],[Nota]])</f>
        <v>1</v>
      </c>
    </row>
    <row r="1536" spans="1:20" x14ac:dyDescent="0.25">
      <c r="A1536" s="1" t="str">
        <f>SMS[[#This Row],[ID Asesor]]&amp;SMS[[#This Row],[Fecha Monitoreo]]</f>
        <v>228145923</v>
      </c>
      <c r="B1536" s="2">
        <v>45923</v>
      </c>
      <c r="C1536" s="1" t="s">
        <v>42</v>
      </c>
      <c r="D1536" s="1">
        <v>2281</v>
      </c>
      <c r="E1536" s="2">
        <v>45923</v>
      </c>
      <c r="F1536" s="3">
        <v>0.50208333333333333</v>
      </c>
      <c r="G1536" s="1" t="s">
        <v>51</v>
      </c>
      <c r="H1536" s="1" t="s">
        <v>52</v>
      </c>
      <c r="I1536" s="1" t="s">
        <v>47</v>
      </c>
      <c r="J1536" s="1" t="s">
        <v>46</v>
      </c>
      <c r="K1536" s="1" t="s">
        <v>46</v>
      </c>
      <c r="L1536" s="1" t="s">
        <v>46</v>
      </c>
      <c r="M1536" s="1" t="s">
        <v>46</v>
      </c>
      <c r="N1536" s="1" t="s">
        <v>46</v>
      </c>
      <c r="O1536" s="1" t="s">
        <v>46</v>
      </c>
      <c r="P1536" s="1" t="s">
        <v>46</v>
      </c>
      <c r="Q1536" s="11" t="str">
        <f>IF(OR(SMS[[#This Row],[El mensaje es asertivo, sin maltrato]]="No Cumple",SMS[[#This Row],[No brinda información sensible o falsa que afecte al cliente o la aplicación]]="No Cumple"),"No Cumple","Cumple")</f>
        <v>Cumple</v>
      </c>
      <c r="R1536" s="1" t="s">
        <v>2039</v>
      </c>
      <c r="S1536" s="4">
        <v>0.85</v>
      </c>
      <c r="T1536" s="9">
        <f>IF(SMS[[#This Row],[Legal]]="No Cumple",0,SMS[[#This Row],[Nota]])</f>
        <v>0.85</v>
      </c>
    </row>
    <row r="1537" spans="1:20" x14ac:dyDescent="0.25">
      <c r="A1537" s="1" t="str">
        <f>SMS[[#This Row],[ID Asesor]]&amp;SMS[[#This Row],[Fecha Monitoreo]]</f>
        <v>387345923</v>
      </c>
      <c r="B1537" s="2">
        <v>45923</v>
      </c>
      <c r="C1537" s="1" t="s">
        <v>50</v>
      </c>
      <c r="D1537" s="1">
        <v>3873</v>
      </c>
      <c r="E1537" s="2">
        <v>45923</v>
      </c>
      <c r="F1537" s="3">
        <v>0.59583333333333333</v>
      </c>
      <c r="G1537" s="1" t="s">
        <v>43</v>
      </c>
      <c r="H1537" s="1" t="s">
        <v>52</v>
      </c>
      <c r="I1537" s="1" t="s">
        <v>46</v>
      </c>
      <c r="J1537" s="1" t="s">
        <v>46</v>
      </c>
      <c r="K1537" s="1" t="s">
        <v>46</v>
      </c>
      <c r="L1537" s="1" t="s">
        <v>46</v>
      </c>
      <c r="M1537" s="1" t="s">
        <v>46</v>
      </c>
      <c r="N1537" s="1" t="s">
        <v>47</v>
      </c>
      <c r="O1537" s="1" t="s">
        <v>46</v>
      </c>
      <c r="P1537" s="1" t="s">
        <v>46</v>
      </c>
      <c r="Q1537" s="11" t="str">
        <f>IF(OR(SMS[[#This Row],[El mensaje es asertivo, sin maltrato]]="No Cumple",SMS[[#This Row],[No brinda información sensible o falsa que afecte al cliente o la aplicación]]="No Cumple"),"No Cumple","Cumple")</f>
        <v>Cumple</v>
      </c>
      <c r="R1537" s="1" t="s">
        <v>3506</v>
      </c>
      <c r="S1537" s="4">
        <v>0.85</v>
      </c>
      <c r="T1537" s="9">
        <f>IF(SMS[[#This Row],[Legal]]="No Cumple",0,SMS[[#This Row],[Nota]])</f>
        <v>0.85</v>
      </c>
    </row>
    <row r="1538" spans="1:20" x14ac:dyDescent="0.25">
      <c r="A1538" s="1" t="str">
        <f>SMS[[#This Row],[ID Asesor]]&amp;SMS[[#This Row],[Fecha Monitoreo]]</f>
        <v>295345923</v>
      </c>
      <c r="B1538" s="2">
        <v>45923</v>
      </c>
      <c r="C1538" s="1" t="s">
        <v>696</v>
      </c>
      <c r="D1538" s="1">
        <v>2953</v>
      </c>
      <c r="E1538" s="2">
        <v>45923</v>
      </c>
      <c r="F1538" s="3">
        <v>0.66388888888888886</v>
      </c>
      <c r="G1538" s="1" t="s">
        <v>58</v>
      </c>
      <c r="H1538" s="1" t="s">
        <v>52</v>
      </c>
      <c r="I1538" s="1" t="s">
        <v>46</v>
      </c>
      <c r="J1538" s="1" t="s">
        <v>46</v>
      </c>
      <c r="K1538" s="1" t="s">
        <v>46</v>
      </c>
      <c r="L1538" s="1" t="s">
        <v>46</v>
      </c>
      <c r="M1538" s="1" t="s">
        <v>46</v>
      </c>
      <c r="N1538" s="1" t="s">
        <v>46</v>
      </c>
      <c r="O1538" s="1" t="s">
        <v>46</v>
      </c>
      <c r="P1538" s="1" t="s">
        <v>46</v>
      </c>
      <c r="Q1538" s="11" t="str">
        <f>IF(OR(SMS[[#This Row],[El mensaje es asertivo, sin maltrato]]="No Cumple",SMS[[#This Row],[No brinda información sensible o falsa que afecte al cliente o la aplicación]]="No Cumple"),"No Cumple","Cumple")</f>
        <v>Cumple</v>
      </c>
      <c r="R1538" s="1" t="s">
        <v>700</v>
      </c>
      <c r="S1538" s="4">
        <v>1</v>
      </c>
      <c r="T1538" s="9">
        <f>IF(SMS[[#This Row],[Legal]]="No Cumple",0,SMS[[#This Row],[Nota]])</f>
        <v>1</v>
      </c>
    </row>
    <row r="1539" spans="1:20" x14ac:dyDescent="0.25">
      <c r="A1539" s="1" t="str">
        <f>SMS[[#This Row],[ID Asesor]]&amp;SMS[[#This Row],[Fecha Monitoreo]]</f>
        <v>355645923</v>
      </c>
      <c r="B1539" s="2">
        <v>45923</v>
      </c>
      <c r="C1539" s="1" t="s">
        <v>696</v>
      </c>
      <c r="D1539" s="1">
        <v>3556</v>
      </c>
      <c r="E1539" s="2">
        <v>45923</v>
      </c>
      <c r="F1539" s="3">
        <v>0.38472222222222224</v>
      </c>
      <c r="G1539" s="1" t="s">
        <v>58</v>
      </c>
      <c r="H1539" s="1" t="s">
        <v>52</v>
      </c>
      <c r="I1539" s="1" t="s">
        <v>46</v>
      </c>
      <c r="J1539" s="1" t="s">
        <v>46</v>
      </c>
      <c r="K1539" s="1" t="s">
        <v>46</v>
      </c>
      <c r="L1539" s="1" t="s">
        <v>46</v>
      </c>
      <c r="M1539" s="1" t="s">
        <v>46</v>
      </c>
      <c r="N1539" s="1" t="s">
        <v>46</v>
      </c>
      <c r="O1539" s="1" t="s">
        <v>46</v>
      </c>
      <c r="P1539" s="1" t="s">
        <v>46</v>
      </c>
      <c r="Q1539" s="11" t="str">
        <f>IF(OR(SMS[[#This Row],[El mensaje es asertivo, sin maltrato]]="No Cumple",SMS[[#This Row],[No brinda información sensible o falsa que afecte al cliente o la aplicación]]="No Cumple"),"No Cumple","Cumple")</f>
        <v>Cumple</v>
      </c>
      <c r="R1539" s="1" t="s">
        <v>699</v>
      </c>
      <c r="S1539" s="4">
        <v>1</v>
      </c>
      <c r="T1539" s="9">
        <f>IF(SMS[[#This Row],[Legal]]="No Cumple",0,SMS[[#This Row],[Nota]])</f>
        <v>1</v>
      </c>
    </row>
    <row r="1540" spans="1:20" x14ac:dyDescent="0.25">
      <c r="A1540" s="1" t="str">
        <f>SMS[[#This Row],[ID Asesor]]&amp;SMS[[#This Row],[Fecha Monitoreo]]</f>
        <v>343145923</v>
      </c>
      <c r="B1540" s="2">
        <v>45923</v>
      </c>
      <c r="C1540" s="1" t="s">
        <v>696</v>
      </c>
      <c r="D1540" s="1">
        <v>3431</v>
      </c>
      <c r="E1540" s="2">
        <v>45923</v>
      </c>
      <c r="F1540" s="3">
        <v>0.55833333333333335</v>
      </c>
      <c r="G1540" s="1" t="s">
        <v>58</v>
      </c>
      <c r="H1540" s="1" t="s">
        <v>52</v>
      </c>
      <c r="I1540" s="1" t="s">
        <v>46</v>
      </c>
      <c r="J1540" s="1" t="s">
        <v>46</v>
      </c>
      <c r="K1540" s="1" t="s">
        <v>46</v>
      </c>
      <c r="L1540" s="1" t="s">
        <v>46</v>
      </c>
      <c r="M1540" s="1" t="s">
        <v>46</v>
      </c>
      <c r="N1540" s="1" t="s">
        <v>46</v>
      </c>
      <c r="O1540" s="1" t="s">
        <v>46</v>
      </c>
      <c r="P1540" s="1" t="s">
        <v>46</v>
      </c>
      <c r="Q1540" s="11" t="str">
        <f>IF(OR(SMS[[#This Row],[El mensaje es asertivo, sin maltrato]]="No Cumple",SMS[[#This Row],[No brinda información sensible o falsa que afecte al cliente o la aplicación]]="No Cumple"),"No Cumple","Cumple")</f>
        <v>Cumple</v>
      </c>
      <c r="R1540" s="1" t="s">
        <v>699</v>
      </c>
      <c r="S1540" s="4">
        <v>1</v>
      </c>
      <c r="T1540" s="9">
        <f>IF(SMS[[#This Row],[Legal]]="No Cumple",0,SMS[[#This Row],[Nota]])</f>
        <v>1</v>
      </c>
    </row>
    <row r="1541" spans="1:20" x14ac:dyDescent="0.25">
      <c r="A1541" s="1" t="str">
        <f>SMS[[#This Row],[ID Asesor]]&amp;SMS[[#This Row],[Fecha Monitoreo]]</f>
        <v>413145923</v>
      </c>
      <c r="B1541" s="2">
        <v>45923</v>
      </c>
      <c r="C1541" s="1" t="s">
        <v>696</v>
      </c>
      <c r="D1541" s="1">
        <v>4131</v>
      </c>
      <c r="E1541" s="2">
        <v>45923</v>
      </c>
      <c r="F1541" s="3">
        <v>0.42083333333333334</v>
      </c>
      <c r="G1541" s="1" t="s">
        <v>51</v>
      </c>
      <c r="H1541" s="1" t="s">
        <v>52</v>
      </c>
      <c r="I1541" s="1" t="s">
        <v>46</v>
      </c>
      <c r="J1541" s="1" t="s">
        <v>46</v>
      </c>
      <c r="K1541" s="1" t="s">
        <v>46</v>
      </c>
      <c r="L1541" s="1" t="s">
        <v>46</v>
      </c>
      <c r="M1541" s="1" t="s">
        <v>46</v>
      </c>
      <c r="N1541" s="1" t="s">
        <v>46</v>
      </c>
      <c r="O1541" s="1" t="s">
        <v>46</v>
      </c>
      <c r="P1541" s="1" t="s">
        <v>46</v>
      </c>
      <c r="Q1541" s="11" t="str">
        <f>IF(OR(SMS[[#This Row],[El mensaje es asertivo, sin maltrato]]="No Cumple",SMS[[#This Row],[No brinda información sensible o falsa que afecte al cliente o la aplicación]]="No Cumple"),"No Cumple","Cumple")</f>
        <v>Cumple</v>
      </c>
      <c r="R1541" s="1" t="s">
        <v>699</v>
      </c>
      <c r="S1541" s="4">
        <v>1</v>
      </c>
      <c r="T1541" s="9">
        <f>IF(SMS[[#This Row],[Legal]]="No Cumple",0,SMS[[#This Row],[Nota]])</f>
        <v>1</v>
      </c>
    </row>
    <row r="1542" spans="1:20" x14ac:dyDescent="0.25">
      <c r="A1542" s="1" t="str">
        <f>SMS[[#This Row],[ID Asesor]]&amp;SMS[[#This Row],[Fecha Monitoreo]]</f>
        <v>312845923</v>
      </c>
      <c r="B1542" s="2">
        <v>45923</v>
      </c>
      <c r="C1542" s="1" t="s">
        <v>42</v>
      </c>
      <c r="D1542" s="1">
        <v>3128</v>
      </c>
      <c r="E1542" s="2">
        <v>45923</v>
      </c>
      <c r="F1542" s="3">
        <v>0.47847222222222224</v>
      </c>
      <c r="G1542" s="1" t="s">
        <v>60</v>
      </c>
      <c r="H1542" s="1" t="s">
        <v>52</v>
      </c>
      <c r="I1542" s="1" t="s">
        <v>46</v>
      </c>
      <c r="J1542" s="1" t="s">
        <v>46</v>
      </c>
      <c r="K1542" s="1" t="s">
        <v>46</v>
      </c>
      <c r="L1542" s="1" t="s">
        <v>46</v>
      </c>
      <c r="M1542" s="1" t="s">
        <v>46</v>
      </c>
      <c r="N1542" s="1" t="s">
        <v>46</v>
      </c>
      <c r="O1542" s="1" t="s">
        <v>46</v>
      </c>
      <c r="P1542" s="1" t="s">
        <v>46</v>
      </c>
      <c r="Q1542" s="11" t="str">
        <f>IF(OR(SMS[[#This Row],[El mensaje es asertivo, sin maltrato]]="No Cumple",SMS[[#This Row],[No brinda información sensible o falsa que afecte al cliente o la aplicación]]="No Cumple"),"No Cumple","Cumple")</f>
        <v>Cumple</v>
      </c>
      <c r="R1542" s="1" t="s">
        <v>102</v>
      </c>
      <c r="S1542" s="4">
        <v>1</v>
      </c>
      <c r="T1542" s="9">
        <f>IF(SMS[[#This Row],[Legal]]="No Cumple",0,SMS[[#This Row],[Nota]])</f>
        <v>1</v>
      </c>
    </row>
    <row r="1543" spans="1:20" x14ac:dyDescent="0.25">
      <c r="A1543" s="1" t="str">
        <f>SMS[[#This Row],[ID Asesor]]&amp;SMS[[#This Row],[Fecha Monitoreo]]</f>
        <v>372445923</v>
      </c>
      <c r="B1543" s="2">
        <v>45923</v>
      </c>
      <c r="C1543" s="1" t="s">
        <v>126</v>
      </c>
      <c r="D1543" s="1">
        <v>3724</v>
      </c>
      <c r="E1543" s="2">
        <v>45923</v>
      </c>
      <c r="F1543" s="3">
        <v>0.56041666666666667</v>
      </c>
      <c r="G1543" s="1" t="s">
        <v>58</v>
      </c>
      <c r="H1543" s="1" t="s">
        <v>52</v>
      </c>
      <c r="I1543" s="1" t="s">
        <v>46</v>
      </c>
      <c r="J1543" s="1" t="s">
        <v>46</v>
      </c>
      <c r="K1543" s="1" t="s">
        <v>46</v>
      </c>
      <c r="L1543" s="1" t="s">
        <v>46</v>
      </c>
      <c r="M1543" s="1" t="s">
        <v>46</v>
      </c>
      <c r="N1543" s="1" t="s">
        <v>46</v>
      </c>
      <c r="O1543" s="1" t="s">
        <v>46</v>
      </c>
      <c r="P1543" s="1" t="s">
        <v>46</v>
      </c>
      <c r="Q1543" s="11" t="str">
        <f>IF(OR(SMS[[#This Row],[El mensaje es asertivo, sin maltrato]]="No Cumple",SMS[[#This Row],[No brinda información sensible o falsa que afecte al cliente o la aplicación]]="No Cumple"),"No Cumple","Cumple")</f>
        <v>Cumple</v>
      </c>
      <c r="R1543" s="1" t="s">
        <v>131</v>
      </c>
      <c r="S1543" s="4">
        <v>1</v>
      </c>
      <c r="T1543" s="9">
        <f>IF(SMS[[#This Row],[Legal]]="No Cumple",0,SMS[[#This Row],[Nota]])</f>
        <v>1</v>
      </c>
    </row>
    <row r="1544" spans="1:20" x14ac:dyDescent="0.25">
      <c r="A1544" s="1" t="str">
        <f>SMS[[#This Row],[ID Asesor]]&amp;SMS[[#This Row],[Fecha Monitoreo]]</f>
        <v>356545923</v>
      </c>
      <c r="B1544" s="2">
        <v>45923</v>
      </c>
      <c r="C1544" s="1" t="s">
        <v>42</v>
      </c>
      <c r="D1544" s="1">
        <v>3565</v>
      </c>
      <c r="E1544" s="2">
        <v>45923</v>
      </c>
      <c r="F1544" s="3">
        <v>0.21388888888888888</v>
      </c>
      <c r="G1544" s="1" t="s">
        <v>60</v>
      </c>
      <c r="H1544" s="1" t="s">
        <v>52</v>
      </c>
      <c r="I1544" s="1" t="s">
        <v>46</v>
      </c>
      <c r="J1544" s="1" t="s">
        <v>46</v>
      </c>
      <c r="K1544" s="1" t="s">
        <v>46</v>
      </c>
      <c r="L1544" s="1" t="s">
        <v>46</v>
      </c>
      <c r="M1544" s="1" t="s">
        <v>46</v>
      </c>
      <c r="N1544" s="1" t="s">
        <v>46</v>
      </c>
      <c r="O1544" s="1" t="s">
        <v>46</v>
      </c>
      <c r="P1544" s="1" t="s">
        <v>46</v>
      </c>
      <c r="Q1544" s="11" t="str">
        <f>IF(OR(SMS[[#This Row],[El mensaje es asertivo, sin maltrato]]="No Cumple",SMS[[#This Row],[No brinda información sensible o falsa que afecte al cliente o la aplicación]]="No Cumple"),"No Cumple","Cumple")</f>
        <v>Cumple</v>
      </c>
      <c r="R1544" s="1" t="s">
        <v>100</v>
      </c>
      <c r="S1544" s="4">
        <v>1</v>
      </c>
      <c r="T1544" s="9">
        <f>IF(SMS[[#This Row],[Legal]]="No Cumple",0,SMS[[#This Row],[Nota]])</f>
        <v>1</v>
      </c>
    </row>
    <row r="1545" spans="1:20" x14ac:dyDescent="0.25">
      <c r="A1545" s="1" t="str">
        <f>SMS[[#This Row],[ID Asesor]]&amp;SMS[[#This Row],[Fecha Monitoreo]]</f>
        <v>402045923</v>
      </c>
      <c r="B1545" s="2">
        <v>45923</v>
      </c>
      <c r="C1545" s="1" t="s">
        <v>126</v>
      </c>
      <c r="D1545" s="1">
        <v>4020</v>
      </c>
      <c r="E1545" s="2">
        <v>45923</v>
      </c>
      <c r="F1545" s="3">
        <v>0.70972222222222225</v>
      </c>
      <c r="G1545" s="1" t="s">
        <v>51</v>
      </c>
      <c r="H1545" s="1" t="s">
        <v>52</v>
      </c>
      <c r="I1545" s="1" t="s">
        <v>46</v>
      </c>
      <c r="J1545" s="1" t="s">
        <v>46</v>
      </c>
      <c r="K1545" s="1" t="s">
        <v>46</v>
      </c>
      <c r="L1545" s="1" t="s">
        <v>46</v>
      </c>
      <c r="M1545" s="1" t="s">
        <v>46</v>
      </c>
      <c r="N1545" s="1" t="s">
        <v>46</v>
      </c>
      <c r="O1545" s="1" t="s">
        <v>46</v>
      </c>
      <c r="P1545" s="1" t="s">
        <v>46</v>
      </c>
      <c r="Q1545" s="11" t="str">
        <f>IF(OR(SMS[[#This Row],[El mensaje es asertivo, sin maltrato]]="No Cumple",SMS[[#This Row],[No brinda información sensible o falsa que afecte al cliente o la aplicación]]="No Cumple"),"No Cumple","Cumple")</f>
        <v>Cumple</v>
      </c>
      <c r="R1545" s="1" t="s">
        <v>131</v>
      </c>
      <c r="S1545" s="4">
        <v>1</v>
      </c>
      <c r="T1545" s="9">
        <f>IF(SMS[[#This Row],[Legal]]="No Cumple",0,SMS[[#This Row],[Nota]])</f>
        <v>1</v>
      </c>
    </row>
    <row r="1546" spans="1:20" x14ac:dyDescent="0.25">
      <c r="A1546" s="1" t="str">
        <f>SMS[[#This Row],[ID Asesor]]&amp;SMS[[#This Row],[Fecha Monitoreo]]</f>
        <v>381745923</v>
      </c>
      <c r="B1546" s="2">
        <v>45923</v>
      </c>
      <c r="C1546" s="1" t="s">
        <v>126</v>
      </c>
      <c r="D1546" s="1">
        <v>3817</v>
      </c>
      <c r="E1546" s="2">
        <v>45923</v>
      </c>
      <c r="F1546" s="3">
        <v>0.72430555555555554</v>
      </c>
      <c r="G1546" s="1" t="s">
        <v>51</v>
      </c>
      <c r="H1546" s="1" t="s">
        <v>52</v>
      </c>
      <c r="I1546" s="1" t="s">
        <v>46</v>
      </c>
      <c r="J1546" s="1" t="s">
        <v>46</v>
      </c>
      <c r="K1546" s="1" t="s">
        <v>46</v>
      </c>
      <c r="L1546" s="1" t="s">
        <v>46</v>
      </c>
      <c r="M1546" s="1" t="s">
        <v>46</v>
      </c>
      <c r="N1546" s="1" t="s">
        <v>46</v>
      </c>
      <c r="O1546" s="1" t="s">
        <v>46</v>
      </c>
      <c r="P1546" s="1" t="s">
        <v>46</v>
      </c>
      <c r="Q1546" s="11" t="str">
        <f>IF(OR(SMS[[#This Row],[El mensaje es asertivo, sin maltrato]]="No Cumple",SMS[[#This Row],[No brinda información sensible o falsa que afecte al cliente o la aplicación]]="No Cumple"),"No Cumple","Cumple")</f>
        <v>Cumple</v>
      </c>
      <c r="R1546" s="1" t="s">
        <v>131</v>
      </c>
      <c r="S1546" s="4">
        <v>1</v>
      </c>
      <c r="T1546" s="9">
        <f>IF(SMS[[#This Row],[Legal]]="No Cumple",0,SMS[[#This Row],[Nota]])</f>
        <v>1</v>
      </c>
    </row>
    <row r="1547" spans="1:20" x14ac:dyDescent="0.25">
      <c r="A1547" s="1" t="str">
        <f>SMS[[#This Row],[ID Asesor]]&amp;SMS[[#This Row],[Fecha Monitoreo]]</f>
        <v>408845923</v>
      </c>
      <c r="B1547" s="2">
        <v>45923</v>
      </c>
      <c r="C1547" s="1" t="s">
        <v>126</v>
      </c>
      <c r="D1547" s="1">
        <v>4088</v>
      </c>
      <c r="E1547" s="2">
        <v>45923</v>
      </c>
      <c r="F1547" s="3">
        <v>0.71666666666666667</v>
      </c>
      <c r="G1547" s="1" t="s">
        <v>58</v>
      </c>
      <c r="H1547" s="1" t="s">
        <v>52</v>
      </c>
      <c r="I1547" s="1" t="s">
        <v>46</v>
      </c>
      <c r="J1547" s="1" t="s">
        <v>46</v>
      </c>
      <c r="K1547" s="1" t="s">
        <v>46</v>
      </c>
      <c r="L1547" s="1" t="s">
        <v>46</v>
      </c>
      <c r="M1547" s="1" t="s">
        <v>46</v>
      </c>
      <c r="N1547" s="1" t="s">
        <v>46</v>
      </c>
      <c r="O1547" s="1" t="s">
        <v>46</v>
      </c>
      <c r="P1547" s="1" t="s">
        <v>46</v>
      </c>
      <c r="Q1547" s="11" t="str">
        <f>IF(OR(SMS[[#This Row],[El mensaje es asertivo, sin maltrato]]="No Cumple",SMS[[#This Row],[No brinda información sensible o falsa que afecte al cliente o la aplicación]]="No Cumple"),"No Cumple","Cumple")</f>
        <v>Cumple</v>
      </c>
      <c r="R1547" s="1" t="s">
        <v>131</v>
      </c>
      <c r="S1547" s="4">
        <v>1</v>
      </c>
      <c r="T1547" s="9">
        <f>IF(SMS[[#This Row],[Legal]]="No Cumple",0,SMS[[#This Row],[Nota]])</f>
        <v>1</v>
      </c>
    </row>
    <row r="1548" spans="1:20" x14ac:dyDescent="0.25">
      <c r="A1548" s="1" t="str">
        <f>SMS[[#This Row],[ID Asesor]]&amp;SMS[[#This Row],[Fecha Monitoreo]]</f>
        <v>410045923</v>
      </c>
      <c r="B1548" s="2">
        <v>45923</v>
      </c>
      <c r="C1548" s="1" t="s">
        <v>50</v>
      </c>
      <c r="D1548" s="1">
        <v>4100</v>
      </c>
      <c r="E1548" s="2">
        <v>45923</v>
      </c>
      <c r="F1548" s="3">
        <v>0.46250000000000002</v>
      </c>
      <c r="G1548" s="1" t="s">
        <v>43</v>
      </c>
      <c r="H1548" s="1" t="s">
        <v>52</v>
      </c>
      <c r="I1548" s="1" t="s">
        <v>46</v>
      </c>
      <c r="J1548" s="1" t="s">
        <v>46</v>
      </c>
      <c r="K1548" s="1" t="s">
        <v>46</v>
      </c>
      <c r="L1548" s="1" t="s">
        <v>46</v>
      </c>
      <c r="M1548" s="1" t="s">
        <v>46</v>
      </c>
      <c r="N1548" s="1" t="s">
        <v>46</v>
      </c>
      <c r="O1548" s="1" t="s">
        <v>46</v>
      </c>
      <c r="P1548" s="1" t="s">
        <v>46</v>
      </c>
      <c r="Q1548" s="11" t="str">
        <f>IF(OR(SMS[[#This Row],[El mensaje es asertivo, sin maltrato]]="No Cumple",SMS[[#This Row],[No brinda información sensible o falsa que afecte al cliente o la aplicación]]="No Cumple"),"No Cumple","Cumple")</f>
        <v>Cumple</v>
      </c>
      <c r="R1548" s="1" t="s">
        <v>3507</v>
      </c>
      <c r="S1548" s="4">
        <v>1</v>
      </c>
      <c r="T1548" s="9">
        <f>IF(SMS[[#This Row],[Legal]]="No Cumple",0,SMS[[#This Row],[Nota]])</f>
        <v>1</v>
      </c>
    </row>
    <row r="1549" spans="1:20" x14ac:dyDescent="0.25">
      <c r="A1549" s="1" t="str">
        <f>SMS[[#This Row],[ID Asesor]]&amp;SMS[[#This Row],[Fecha Monitoreo]]</f>
        <v>410145924</v>
      </c>
      <c r="B1549" s="2">
        <v>45924</v>
      </c>
      <c r="C1549" s="1" t="s">
        <v>50</v>
      </c>
      <c r="D1549" s="1">
        <v>4101</v>
      </c>
      <c r="E1549" s="2">
        <v>45924</v>
      </c>
      <c r="F1549" s="3">
        <v>0.49513888888888891</v>
      </c>
      <c r="G1549" s="1" t="s">
        <v>51</v>
      </c>
      <c r="H1549" s="1" t="s">
        <v>52</v>
      </c>
      <c r="I1549" s="1" t="s">
        <v>46</v>
      </c>
      <c r="J1549" s="1" t="s">
        <v>46</v>
      </c>
      <c r="K1549" s="1" t="s">
        <v>46</v>
      </c>
      <c r="L1549" s="1" t="s">
        <v>46</v>
      </c>
      <c r="M1549" s="1" t="s">
        <v>46</v>
      </c>
      <c r="N1549" s="1" t="s">
        <v>46</v>
      </c>
      <c r="O1549" s="1" t="s">
        <v>46</v>
      </c>
      <c r="P1549" s="1" t="s">
        <v>46</v>
      </c>
      <c r="Q1549" s="11" t="str">
        <f>IF(OR(SMS[[#This Row],[El mensaje es asertivo, sin maltrato]]="No Cumple",SMS[[#This Row],[No brinda información sensible o falsa que afecte al cliente o la aplicación]]="No Cumple"),"No Cumple","Cumple")</f>
        <v>Cumple</v>
      </c>
      <c r="R1549" s="1" t="s">
        <v>3508</v>
      </c>
      <c r="S1549" s="4">
        <v>1</v>
      </c>
      <c r="T1549" s="9">
        <f>IF(SMS[[#This Row],[Legal]]="No Cumple",0,SMS[[#This Row],[Nota]])</f>
        <v>1</v>
      </c>
    </row>
    <row r="1550" spans="1:20" x14ac:dyDescent="0.25">
      <c r="A1550" s="1" t="str">
        <f>SMS[[#This Row],[ID Asesor]]&amp;SMS[[#This Row],[Fecha Monitoreo]]</f>
        <v>376345924</v>
      </c>
      <c r="B1550" s="2">
        <v>45924</v>
      </c>
      <c r="C1550" s="1" t="s">
        <v>50</v>
      </c>
      <c r="D1550" s="1">
        <v>3763</v>
      </c>
      <c r="E1550" s="2">
        <v>45924</v>
      </c>
      <c r="F1550" s="3">
        <v>0.45208333333333334</v>
      </c>
      <c r="G1550" s="1" t="s">
        <v>51</v>
      </c>
      <c r="H1550" s="1" t="s">
        <v>52</v>
      </c>
      <c r="I1550" s="1" t="s">
        <v>46</v>
      </c>
      <c r="J1550" s="1" t="s">
        <v>46</v>
      </c>
      <c r="K1550" s="1" t="s">
        <v>46</v>
      </c>
      <c r="L1550" s="1" t="s">
        <v>46</v>
      </c>
      <c r="M1550" s="1" t="s">
        <v>46</v>
      </c>
      <c r="N1550" s="1" t="s">
        <v>46</v>
      </c>
      <c r="O1550" s="1" t="s">
        <v>46</v>
      </c>
      <c r="P1550" s="1" t="s">
        <v>46</v>
      </c>
      <c r="Q1550" s="11" t="str">
        <f>IF(OR(SMS[[#This Row],[El mensaje es asertivo, sin maltrato]]="No Cumple",SMS[[#This Row],[No brinda información sensible o falsa que afecte al cliente o la aplicación]]="No Cumple"),"No Cumple","Cumple")</f>
        <v>Cumple</v>
      </c>
      <c r="R1550" s="1" t="s">
        <v>3509</v>
      </c>
      <c r="S1550" s="4">
        <v>1</v>
      </c>
      <c r="T1550" s="9">
        <f>IF(SMS[[#This Row],[Legal]]="No Cumple",0,SMS[[#This Row],[Nota]])</f>
        <v>1</v>
      </c>
    </row>
    <row r="1551" spans="1:20" x14ac:dyDescent="0.25">
      <c r="A1551" s="1" t="str">
        <f>SMS[[#This Row],[ID Asesor]]&amp;SMS[[#This Row],[Fecha Monitoreo]]</f>
        <v>405345924</v>
      </c>
      <c r="B1551" s="2">
        <v>45924</v>
      </c>
      <c r="C1551" s="1" t="s">
        <v>50</v>
      </c>
      <c r="D1551" s="1">
        <v>4053</v>
      </c>
      <c r="E1551" s="2">
        <v>45924</v>
      </c>
      <c r="F1551" s="3">
        <v>0.37222222222222223</v>
      </c>
      <c r="G1551" s="1" t="s">
        <v>51</v>
      </c>
      <c r="H1551" s="1" t="s">
        <v>52</v>
      </c>
      <c r="I1551" s="1" t="s">
        <v>46</v>
      </c>
      <c r="J1551" s="1" t="s">
        <v>46</v>
      </c>
      <c r="K1551" s="1" t="s">
        <v>46</v>
      </c>
      <c r="L1551" s="1" t="s">
        <v>46</v>
      </c>
      <c r="M1551" s="1" t="s">
        <v>46</v>
      </c>
      <c r="N1551" s="1" t="s">
        <v>46</v>
      </c>
      <c r="O1551" s="1" t="s">
        <v>46</v>
      </c>
      <c r="P1551" s="1" t="s">
        <v>46</v>
      </c>
      <c r="Q1551" s="11" t="str">
        <f>IF(OR(SMS[[#This Row],[El mensaje es asertivo, sin maltrato]]="No Cumple",SMS[[#This Row],[No brinda información sensible o falsa que afecte al cliente o la aplicación]]="No Cumple"),"No Cumple","Cumple")</f>
        <v>Cumple</v>
      </c>
      <c r="R1551" s="1" t="s">
        <v>3510</v>
      </c>
      <c r="S1551" s="4">
        <v>1</v>
      </c>
      <c r="T1551" s="9">
        <f>IF(SMS[[#This Row],[Legal]]="No Cumple",0,SMS[[#This Row],[Nota]])</f>
        <v>1</v>
      </c>
    </row>
    <row r="1552" spans="1:20" x14ac:dyDescent="0.25">
      <c r="A1552" s="1" t="str">
        <f>SMS[[#This Row],[ID Asesor]]&amp;SMS[[#This Row],[Fecha Monitoreo]]</f>
        <v>367345924</v>
      </c>
      <c r="B1552" s="2">
        <v>45924</v>
      </c>
      <c r="C1552" s="1" t="s">
        <v>42</v>
      </c>
      <c r="D1552" s="1">
        <v>3673</v>
      </c>
      <c r="E1552" s="2">
        <v>45924</v>
      </c>
      <c r="F1552" s="3">
        <v>0.35902777777777778</v>
      </c>
      <c r="G1552" s="1" t="s">
        <v>51</v>
      </c>
      <c r="H1552" s="1" t="s">
        <v>52</v>
      </c>
      <c r="I1552" s="1" t="s">
        <v>46</v>
      </c>
      <c r="J1552" s="1" t="s">
        <v>46</v>
      </c>
      <c r="K1552" s="1" t="s">
        <v>46</v>
      </c>
      <c r="L1552" s="1" t="s">
        <v>46</v>
      </c>
      <c r="M1552" s="1" t="s">
        <v>46</v>
      </c>
      <c r="N1552" s="1" t="s">
        <v>46</v>
      </c>
      <c r="O1552" s="1" t="s">
        <v>46</v>
      </c>
      <c r="P1552" s="1" t="s">
        <v>46</v>
      </c>
      <c r="Q1552" s="11" t="str">
        <f>IF(OR(SMS[[#This Row],[El mensaje es asertivo, sin maltrato]]="No Cumple",SMS[[#This Row],[No brinda información sensible o falsa que afecte al cliente o la aplicación]]="No Cumple"),"No Cumple","Cumple")</f>
        <v>Cumple</v>
      </c>
      <c r="R1552" s="1" t="s">
        <v>102</v>
      </c>
      <c r="S1552" s="4">
        <v>1</v>
      </c>
      <c r="T1552" s="9">
        <f>IF(SMS[[#This Row],[Legal]]="No Cumple",0,SMS[[#This Row],[Nota]])</f>
        <v>1</v>
      </c>
    </row>
    <row r="1553" spans="1:20" x14ac:dyDescent="0.25">
      <c r="A1553" s="1" t="str">
        <f>SMS[[#This Row],[ID Asesor]]&amp;SMS[[#This Row],[Fecha Monitoreo]]</f>
        <v>414545924</v>
      </c>
      <c r="B1553" s="2">
        <v>45924</v>
      </c>
      <c r="C1553" s="1" t="s">
        <v>42</v>
      </c>
      <c r="D1553" s="1">
        <v>4145</v>
      </c>
      <c r="E1553" s="2">
        <v>45924</v>
      </c>
      <c r="F1553" s="3">
        <v>8.819444444444445E-2</v>
      </c>
      <c r="G1553" s="1" t="s">
        <v>80</v>
      </c>
      <c r="H1553" s="1" t="s">
        <v>52</v>
      </c>
      <c r="I1553" s="1" t="s">
        <v>47</v>
      </c>
      <c r="J1553" s="1" t="s">
        <v>47</v>
      </c>
      <c r="K1553" s="1" t="s">
        <v>47</v>
      </c>
      <c r="L1553" s="1" t="s">
        <v>47</v>
      </c>
      <c r="M1553" s="1" t="s">
        <v>54</v>
      </c>
      <c r="N1553" s="1" t="s">
        <v>47</v>
      </c>
      <c r="O1553" s="1" t="s">
        <v>47</v>
      </c>
      <c r="P1553" s="1" t="s">
        <v>47</v>
      </c>
      <c r="Q1553" s="11" t="str">
        <f>IF(OR(SMS[[#This Row],[El mensaje es asertivo, sin maltrato]]="No Cumple",SMS[[#This Row],[No brinda información sensible o falsa que afecte al cliente o la aplicación]]="No Cumple"),"No Cumple","Cumple")</f>
        <v>No Cumple</v>
      </c>
      <c r="R1553" s="1" t="s">
        <v>3511</v>
      </c>
      <c r="S1553" s="4">
        <v>0</v>
      </c>
      <c r="T1553" s="9">
        <f>IF(SMS[[#This Row],[Legal]]="No Cumple",0,SMS[[#This Row],[Nota]])</f>
        <v>0</v>
      </c>
    </row>
    <row r="1554" spans="1:20" x14ac:dyDescent="0.25">
      <c r="A1554" s="1" t="str">
        <f>SMS[[#This Row],[ID Asesor]]&amp;SMS[[#This Row],[Fecha Monitoreo]]</f>
        <v>273445924</v>
      </c>
      <c r="B1554" s="2">
        <v>45924</v>
      </c>
      <c r="C1554" s="1" t="s">
        <v>50</v>
      </c>
      <c r="D1554" s="1">
        <v>2734</v>
      </c>
      <c r="E1554" s="2">
        <v>45924</v>
      </c>
      <c r="F1554" s="3">
        <v>0.48125000000000001</v>
      </c>
      <c r="G1554" s="1" t="s">
        <v>51</v>
      </c>
      <c r="H1554" s="1" t="s">
        <v>52</v>
      </c>
      <c r="I1554" s="1" t="s">
        <v>46</v>
      </c>
      <c r="J1554" s="1" t="s">
        <v>46</v>
      </c>
      <c r="K1554" s="1" t="s">
        <v>46</v>
      </c>
      <c r="L1554" s="1" t="s">
        <v>46</v>
      </c>
      <c r="M1554" s="1" t="s">
        <v>46</v>
      </c>
      <c r="N1554" s="1" t="s">
        <v>47</v>
      </c>
      <c r="O1554" s="1" t="s">
        <v>46</v>
      </c>
      <c r="P1554" s="1" t="s">
        <v>46</v>
      </c>
      <c r="Q1554" s="11" t="str">
        <f>IF(OR(SMS[[#This Row],[El mensaje es asertivo, sin maltrato]]="No Cumple",SMS[[#This Row],[No brinda información sensible o falsa que afecte al cliente o la aplicación]]="No Cumple"),"No Cumple","Cumple")</f>
        <v>Cumple</v>
      </c>
      <c r="R1554" s="1" t="s">
        <v>3512</v>
      </c>
      <c r="S1554" s="4">
        <v>0.85</v>
      </c>
      <c r="T1554" s="9">
        <f>IF(SMS[[#This Row],[Legal]]="No Cumple",0,SMS[[#This Row],[Nota]])</f>
        <v>0.85</v>
      </c>
    </row>
    <row r="1555" spans="1:20" x14ac:dyDescent="0.25">
      <c r="A1555" s="1" t="str">
        <f>SMS[[#This Row],[ID Asesor]]&amp;SMS[[#This Row],[Fecha Monitoreo]]</f>
        <v>385445924</v>
      </c>
      <c r="B1555" s="2">
        <v>45924</v>
      </c>
      <c r="C1555" s="1" t="s">
        <v>696</v>
      </c>
      <c r="D1555" s="1">
        <v>3854</v>
      </c>
      <c r="E1555" s="2">
        <v>45924</v>
      </c>
      <c r="F1555" s="3">
        <v>0.54166666666666663</v>
      </c>
      <c r="G1555" s="1" t="s">
        <v>51</v>
      </c>
      <c r="H1555" s="1" t="s">
        <v>52</v>
      </c>
      <c r="I1555" s="1" t="s">
        <v>46</v>
      </c>
      <c r="J1555" s="1" t="s">
        <v>46</v>
      </c>
      <c r="K1555" s="1" t="s">
        <v>46</v>
      </c>
      <c r="L1555" s="1" t="s">
        <v>46</v>
      </c>
      <c r="M1555" s="1" t="s">
        <v>46</v>
      </c>
      <c r="N1555" s="1" t="s">
        <v>46</v>
      </c>
      <c r="O1555" s="1" t="s">
        <v>46</v>
      </c>
      <c r="P1555" s="1" t="s">
        <v>46</v>
      </c>
      <c r="Q1555" s="11" t="str">
        <f>IF(OR(SMS[[#This Row],[El mensaje es asertivo, sin maltrato]]="No Cumple",SMS[[#This Row],[No brinda información sensible o falsa que afecte al cliente o la aplicación]]="No Cumple"),"No Cumple","Cumple")</f>
        <v>Cumple</v>
      </c>
      <c r="R1555" s="1" t="s">
        <v>699</v>
      </c>
      <c r="S1555" s="4">
        <v>1</v>
      </c>
      <c r="T1555" s="9">
        <f>IF(SMS[[#This Row],[Legal]]="No Cumple",0,SMS[[#This Row],[Nota]])</f>
        <v>1</v>
      </c>
    </row>
    <row r="1556" spans="1:20" x14ac:dyDescent="0.25">
      <c r="A1556" s="1" t="str">
        <f>SMS[[#This Row],[ID Asesor]]&amp;SMS[[#This Row],[Fecha Monitoreo]]</f>
        <v>300045924</v>
      </c>
      <c r="B1556" s="2">
        <v>45924</v>
      </c>
      <c r="C1556" s="1" t="s">
        <v>50</v>
      </c>
      <c r="D1556" s="1">
        <v>3000</v>
      </c>
      <c r="E1556" s="2">
        <v>45924</v>
      </c>
      <c r="F1556" s="3">
        <v>0.58958333333333335</v>
      </c>
      <c r="G1556" s="1" t="s">
        <v>43</v>
      </c>
      <c r="H1556" s="1" t="s">
        <v>52</v>
      </c>
      <c r="I1556" s="1" t="s">
        <v>46</v>
      </c>
      <c r="J1556" s="1" t="s">
        <v>46</v>
      </c>
      <c r="K1556" s="1" t="s">
        <v>46</v>
      </c>
      <c r="L1556" s="1" t="s">
        <v>46</v>
      </c>
      <c r="M1556" s="1" t="s">
        <v>46</v>
      </c>
      <c r="N1556" s="1" t="s">
        <v>46</v>
      </c>
      <c r="O1556" s="1" t="s">
        <v>46</v>
      </c>
      <c r="P1556" s="1" t="s">
        <v>46</v>
      </c>
      <c r="Q1556" s="11" t="str">
        <f>IF(OR(SMS[[#This Row],[El mensaje es asertivo, sin maltrato]]="No Cumple",SMS[[#This Row],[No brinda información sensible o falsa que afecte al cliente o la aplicación]]="No Cumple"),"No Cumple","Cumple")</f>
        <v>Cumple</v>
      </c>
      <c r="R1556" s="1" t="s">
        <v>3513</v>
      </c>
      <c r="S1556" s="4">
        <v>1</v>
      </c>
      <c r="T1556" s="9">
        <f>IF(SMS[[#This Row],[Legal]]="No Cumple",0,SMS[[#This Row],[Nota]])</f>
        <v>1</v>
      </c>
    </row>
    <row r="1557" spans="1:20" x14ac:dyDescent="0.25">
      <c r="A1557" s="1" t="str">
        <f>SMS[[#This Row],[ID Asesor]]&amp;SMS[[#This Row],[Fecha Monitoreo]]</f>
        <v>372445924</v>
      </c>
      <c r="B1557" s="2">
        <v>45924</v>
      </c>
      <c r="C1557" s="1" t="s">
        <v>126</v>
      </c>
      <c r="D1557" s="1">
        <v>3724</v>
      </c>
      <c r="E1557" s="2">
        <v>45924</v>
      </c>
      <c r="F1557" s="3">
        <v>0.72569444444444442</v>
      </c>
      <c r="G1557" s="1" t="s">
        <v>58</v>
      </c>
      <c r="H1557" s="1" t="s">
        <v>52</v>
      </c>
      <c r="I1557" s="1" t="s">
        <v>46</v>
      </c>
      <c r="J1557" s="1" t="s">
        <v>46</v>
      </c>
      <c r="K1557" s="1" t="s">
        <v>46</v>
      </c>
      <c r="L1557" s="1" t="s">
        <v>46</v>
      </c>
      <c r="M1557" s="1" t="s">
        <v>46</v>
      </c>
      <c r="N1557" s="1" t="s">
        <v>46</v>
      </c>
      <c r="O1557" s="1" t="s">
        <v>46</v>
      </c>
      <c r="P1557" s="1" t="s">
        <v>46</v>
      </c>
      <c r="Q1557" s="11" t="str">
        <f>IF(OR(SMS[[#This Row],[El mensaje es asertivo, sin maltrato]]="No Cumple",SMS[[#This Row],[No brinda información sensible o falsa que afecte al cliente o la aplicación]]="No Cumple"),"No Cumple","Cumple")</f>
        <v>Cumple</v>
      </c>
      <c r="R1557" s="1" t="s">
        <v>131</v>
      </c>
      <c r="S1557" s="4">
        <v>1</v>
      </c>
      <c r="T1557" s="9">
        <f>IF(SMS[[#This Row],[Legal]]="No Cumple",0,SMS[[#This Row],[Nota]])</f>
        <v>1</v>
      </c>
    </row>
    <row r="1558" spans="1:20" x14ac:dyDescent="0.25">
      <c r="A1558" s="1" t="str">
        <f>SMS[[#This Row],[ID Asesor]]&amp;SMS[[#This Row],[Fecha Monitoreo]]</f>
        <v>396445924</v>
      </c>
      <c r="B1558" s="2">
        <v>45924</v>
      </c>
      <c r="C1558" s="1" t="s">
        <v>126</v>
      </c>
      <c r="D1558" s="1">
        <v>3964</v>
      </c>
      <c r="E1558" s="2">
        <v>45924</v>
      </c>
      <c r="F1558" s="3">
        <v>0.71319444444444446</v>
      </c>
      <c r="G1558" s="1" t="s">
        <v>51</v>
      </c>
      <c r="H1558" s="1" t="s">
        <v>52</v>
      </c>
      <c r="I1558" s="1" t="s">
        <v>46</v>
      </c>
      <c r="J1558" s="1" t="s">
        <v>46</v>
      </c>
      <c r="K1558" s="1" t="s">
        <v>46</v>
      </c>
      <c r="L1558" s="1" t="s">
        <v>46</v>
      </c>
      <c r="M1558" s="1" t="s">
        <v>46</v>
      </c>
      <c r="N1558" s="1" t="s">
        <v>46</v>
      </c>
      <c r="O1558" s="1" t="s">
        <v>46</v>
      </c>
      <c r="P1558" s="1" t="s">
        <v>46</v>
      </c>
      <c r="Q1558" s="11" t="str">
        <f>IF(OR(SMS[[#This Row],[El mensaje es asertivo, sin maltrato]]="No Cumple",SMS[[#This Row],[No brinda información sensible o falsa que afecte al cliente o la aplicación]]="No Cumple"),"No Cumple","Cumple")</f>
        <v>Cumple</v>
      </c>
      <c r="R1558" s="1" t="s">
        <v>131</v>
      </c>
      <c r="S1558" s="4">
        <v>1</v>
      </c>
      <c r="T1558" s="9">
        <f>IF(SMS[[#This Row],[Legal]]="No Cumple",0,SMS[[#This Row],[Nota]])</f>
        <v>1</v>
      </c>
    </row>
    <row r="1559" spans="1:20" x14ac:dyDescent="0.25">
      <c r="A1559" s="1" t="str">
        <f>SMS[[#This Row],[ID Asesor]]&amp;SMS[[#This Row],[Fecha Monitoreo]]</f>
        <v>110645924</v>
      </c>
      <c r="B1559" s="2">
        <v>45924</v>
      </c>
      <c r="C1559" s="1" t="s">
        <v>126</v>
      </c>
      <c r="D1559" s="1">
        <v>1106</v>
      </c>
      <c r="E1559" s="2">
        <v>45924</v>
      </c>
      <c r="F1559" s="3">
        <v>0.44027777777777777</v>
      </c>
      <c r="G1559" s="1" t="s">
        <v>58</v>
      </c>
      <c r="H1559" s="1" t="s">
        <v>52</v>
      </c>
      <c r="I1559" s="1" t="s">
        <v>46</v>
      </c>
      <c r="J1559" s="1" t="s">
        <v>46</v>
      </c>
      <c r="K1559" s="1" t="s">
        <v>46</v>
      </c>
      <c r="L1559" s="1" t="s">
        <v>46</v>
      </c>
      <c r="M1559" s="1" t="s">
        <v>46</v>
      </c>
      <c r="N1559" s="1" t="s">
        <v>46</v>
      </c>
      <c r="O1559" s="1" t="s">
        <v>46</v>
      </c>
      <c r="P1559" s="1" t="s">
        <v>46</v>
      </c>
      <c r="Q1559" s="11" t="str">
        <f>IF(OR(SMS[[#This Row],[El mensaje es asertivo, sin maltrato]]="No Cumple",SMS[[#This Row],[No brinda información sensible o falsa que afecte al cliente o la aplicación]]="No Cumple"),"No Cumple","Cumple")</f>
        <v>Cumple</v>
      </c>
      <c r="R1559" s="1" t="s">
        <v>131</v>
      </c>
      <c r="S1559" s="4">
        <v>1</v>
      </c>
      <c r="T1559" s="9">
        <f>IF(SMS[[#This Row],[Legal]]="No Cumple",0,SMS[[#This Row],[Nota]])</f>
        <v>1</v>
      </c>
    </row>
    <row r="1560" spans="1:20" x14ac:dyDescent="0.25">
      <c r="A1560" s="1" t="str">
        <f>SMS[[#This Row],[ID Asesor]]&amp;SMS[[#This Row],[Fecha Monitoreo]]</f>
        <v>366745924</v>
      </c>
      <c r="B1560" s="2">
        <v>45924</v>
      </c>
      <c r="C1560" s="1" t="s">
        <v>126</v>
      </c>
      <c r="D1560" s="1">
        <v>3667</v>
      </c>
      <c r="E1560" s="2">
        <v>45924</v>
      </c>
      <c r="F1560" s="3">
        <v>0.72083333333333333</v>
      </c>
      <c r="G1560" s="1" t="s">
        <v>51</v>
      </c>
      <c r="H1560" s="1" t="s">
        <v>52</v>
      </c>
      <c r="I1560" s="1" t="s">
        <v>46</v>
      </c>
      <c r="J1560" s="1" t="s">
        <v>46</v>
      </c>
      <c r="K1560" s="1" t="s">
        <v>46</v>
      </c>
      <c r="L1560" s="1" t="s">
        <v>46</v>
      </c>
      <c r="M1560" s="1" t="s">
        <v>46</v>
      </c>
      <c r="N1560" s="1" t="s">
        <v>46</v>
      </c>
      <c r="O1560" s="1" t="s">
        <v>46</v>
      </c>
      <c r="P1560" s="1" t="s">
        <v>46</v>
      </c>
      <c r="Q1560" s="11" t="str">
        <f>IF(OR(SMS[[#This Row],[El mensaje es asertivo, sin maltrato]]="No Cumple",SMS[[#This Row],[No brinda información sensible o falsa que afecte al cliente o la aplicación]]="No Cumple"),"No Cumple","Cumple")</f>
        <v>Cumple</v>
      </c>
      <c r="R1560" s="1" t="s">
        <v>131</v>
      </c>
      <c r="S1560" s="4">
        <v>1</v>
      </c>
      <c r="T1560" s="9">
        <f>IF(SMS[[#This Row],[Legal]]="No Cumple",0,SMS[[#This Row],[Nota]])</f>
        <v>1</v>
      </c>
    </row>
    <row r="1561" spans="1:20" x14ac:dyDescent="0.25">
      <c r="A1561" s="1" t="str">
        <f>SMS[[#This Row],[ID Asesor]]&amp;SMS[[#This Row],[Fecha Monitoreo]]</f>
        <v>376445925</v>
      </c>
      <c r="B1561" s="2">
        <v>45925</v>
      </c>
      <c r="C1561" s="1" t="s">
        <v>50</v>
      </c>
      <c r="D1561" s="1">
        <v>3764</v>
      </c>
      <c r="E1561" s="2">
        <v>45925</v>
      </c>
      <c r="F1561" s="3">
        <v>0.45902777777777776</v>
      </c>
      <c r="G1561" s="1" t="s">
        <v>43</v>
      </c>
      <c r="H1561" s="1" t="s">
        <v>52</v>
      </c>
      <c r="I1561" s="1" t="s">
        <v>46</v>
      </c>
      <c r="J1561" s="1" t="s">
        <v>46</v>
      </c>
      <c r="K1561" s="1" t="s">
        <v>46</v>
      </c>
      <c r="L1561" s="1" t="s">
        <v>46</v>
      </c>
      <c r="M1561" s="1" t="s">
        <v>46</v>
      </c>
      <c r="N1561" s="1" t="s">
        <v>46</v>
      </c>
      <c r="O1561" s="1" t="s">
        <v>46</v>
      </c>
      <c r="P1561" s="1" t="s">
        <v>46</v>
      </c>
      <c r="Q1561" s="11" t="str">
        <f>IF(OR(SMS[[#This Row],[El mensaje es asertivo, sin maltrato]]="No Cumple",SMS[[#This Row],[No brinda información sensible o falsa que afecte al cliente o la aplicación]]="No Cumple"),"No Cumple","Cumple")</f>
        <v>Cumple</v>
      </c>
      <c r="R1561" s="1" t="s">
        <v>3514</v>
      </c>
      <c r="S1561" s="4">
        <v>1</v>
      </c>
      <c r="T1561" s="9">
        <f>IF(SMS[[#This Row],[Legal]]="No Cumple",0,SMS[[#This Row],[Nota]])</f>
        <v>1</v>
      </c>
    </row>
    <row r="1562" spans="1:20" x14ac:dyDescent="0.25">
      <c r="A1562" s="1" t="str">
        <f>SMS[[#This Row],[ID Asesor]]&amp;SMS[[#This Row],[Fecha Monitoreo]]</f>
        <v>326845925</v>
      </c>
      <c r="B1562" s="2">
        <v>45925</v>
      </c>
      <c r="C1562" s="1" t="s">
        <v>50</v>
      </c>
      <c r="D1562" s="1">
        <v>3268</v>
      </c>
      <c r="E1562" s="2">
        <v>45925</v>
      </c>
      <c r="F1562" s="3">
        <v>0.39374999999999999</v>
      </c>
      <c r="G1562" s="1" t="s">
        <v>51</v>
      </c>
      <c r="H1562" s="1" t="s">
        <v>52</v>
      </c>
      <c r="I1562" s="1" t="s">
        <v>46</v>
      </c>
      <c r="J1562" s="1" t="s">
        <v>47</v>
      </c>
      <c r="K1562" s="1" t="s">
        <v>46</v>
      </c>
      <c r="L1562" s="1" t="s">
        <v>46</v>
      </c>
      <c r="M1562" s="1" t="s">
        <v>46</v>
      </c>
      <c r="N1562" s="1" t="s">
        <v>47</v>
      </c>
      <c r="O1562" s="1" t="s">
        <v>46</v>
      </c>
      <c r="P1562" s="1" t="s">
        <v>46</v>
      </c>
      <c r="Q1562" s="11" t="str">
        <f>IF(OR(SMS[[#This Row],[El mensaje es asertivo, sin maltrato]]="No Cumple",SMS[[#This Row],[No brinda información sensible o falsa que afecte al cliente o la aplicación]]="No Cumple"),"No Cumple","Cumple")</f>
        <v>Cumple</v>
      </c>
      <c r="R1562" s="1" t="s">
        <v>3515</v>
      </c>
      <c r="S1562" s="4">
        <v>0.65</v>
      </c>
      <c r="T1562" s="9">
        <f>IF(SMS[[#This Row],[Legal]]="No Cumple",0,SMS[[#This Row],[Nota]])</f>
        <v>0.65</v>
      </c>
    </row>
    <row r="1563" spans="1:20" x14ac:dyDescent="0.25">
      <c r="A1563" s="1" t="str">
        <f>SMS[[#This Row],[ID Asesor]]&amp;SMS[[#This Row],[Fecha Monitoreo]]</f>
        <v>347445925</v>
      </c>
      <c r="B1563" s="2">
        <v>45925</v>
      </c>
      <c r="C1563" s="1" t="s">
        <v>42</v>
      </c>
      <c r="D1563" s="1">
        <v>3474</v>
      </c>
      <c r="E1563" s="2">
        <v>45924</v>
      </c>
      <c r="F1563" s="3">
        <v>0.49861111111111112</v>
      </c>
      <c r="G1563" s="1" t="s">
        <v>60</v>
      </c>
      <c r="H1563" s="1" t="s">
        <v>52</v>
      </c>
      <c r="I1563" s="1" t="s">
        <v>46</v>
      </c>
      <c r="J1563" s="1" t="s">
        <v>46</v>
      </c>
      <c r="K1563" s="1" t="s">
        <v>46</v>
      </c>
      <c r="L1563" s="1" t="s">
        <v>46</v>
      </c>
      <c r="M1563" s="1" t="s">
        <v>46</v>
      </c>
      <c r="N1563" s="1" t="s">
        <v>46</v>
      </c>
      <c r="O1563" s="1" t="s">
        <v>46</v>
      </c>
      <c r="P1563" s="1" t="s">
        <v>46</v>
      </c>
      <c r="Q1563" s="11" t="str">
        <f>IF(OR(SMS[[#This Row],[El mensaje es asertivo, sin maltrato]]="No Cumple",SMS[[#This Row],[No brinda información sensible o falsa que afecte al cliente o la aplicación]]="No Cumple"),"No Cumple","Cumple")</f>
        <v>Cumple</v>
      </c>
      <c r="R1563" s="1" t="s">
        <v>100</v>
      </c>
      <c r="S1563" s="4">
        <v>1</v>
      </c>
      <c r="T1563" s="9">
        <f>IF(SMS[[#This Row],[Legal]]="No Cumple",0,SMS[[#This Row],[Nota]])</f>
        <v>1</v>
      </c>
    </row>
    <row r="1564" spans="1:20" x14ac:dyDescent="0.25">
      <c r="A1564" s="1" t="str">
        <f>SMS[[#This Row],[ID Asesor]]&amp;SMS[[#This Row],[Fecha Monitoreo]]</f>
        <v>412145925</v>
      </c>
      <c r="B1564" s="2">
        <v>45925</v>
      </c>
      <c r="C1564" s="1" t="s">
        <v>126</v>
      </c>
      <c r="D1564" s="1">
        <v>4121</v>
      </c>
      <c r="E1564" s="2">
        <v>45925</v>
      </c>
      <c r="F1564" s="3">
        <v>0.54236111111111107</v>
      </c>
      <c r="G1564" s="1" t="s">
        <v>58</v>
      </c>
      <c r="H1564" s="1" t="s">
        <v>52</v>
      </c>
      <c r="I1564" s="1" t="s">
        <v>46</v>
      </c>
      <c r="J1564" s="1" t="s">
        <v>46</v>
      </c>
      <c r="K1564" s="1" t="s">
        <v>46</v>
      </c>
      <c r="L1564" s="1" t="s">
        <v>46</v>
      </c>
      <c r="M1564" s="1" t="s">
        <v>46</v>
      </c>
      <c r="N1564" s="1" t="s">
        <v>46</v>
      </c>
      <c r="O1564" s="1" t="s">
        <v>46</v>
      </c>
      <c r="P1564" s="1" t="s">
        <v>46</v>
      </c>
      <c r="Q1564" s="11" t="str">
        <f>IF(OR(SMS[[#This Row],[El mensaje es asertivo, sin maltrato]]="No Cumple",SMS[[#This Row],[No brinda información sensible o falsa que afecte al cliente o la aplicación]]="No Cumple"),"No Cumple","Cumple")</f>
        <v>Cumple</v>
      </c>
      <c r="R1564" s="1" t="s">
        <v>131</v>
      </c>
      <c r="S1564" s="4">
        <v>1</v>
      </c>
      <c r="T1564" s="9">
        <f>IF(SMS[[#This Row],[Legal]]="No Cumple",0,SMS[[#This Row],[Nota]])</f>
        <v>1</v>
      </c>
    </row>
    <row r="1565" spans="1:20" x14ac:dyDescent="0.25">
      <c r="A1565" s="1" t="str">
        <f>SMS[[#This Row],[ID Asesor]]&amp;SMS[[#This Row],[Fecha Monitoreo]]</f>
        <v>414745925</v>
      </c>
      <c r="B1565" s="2">
        <v>45925</v>
      </c>
      <c r="C1565" s="1" t="s">
        <v>42</v>
      </c>
      <c r="D1565" s="1">
        <v>4147</v>
      </c>
      <c r="E1565" s="2">
        <v>45925</v>
      </c>
      <c r="F1565" s="3">
        <v>0.39374999999999999</v>
      </c>
      <c r="G1565" s="1" t="s">
        <v>60</v>
      </c>
      <c r="H1565" s="1" t="s">
        <v>52</v>
      </c>
      <c r="I1565" s="1" t="s">
        <v>47</v>
      </c>
      <c r="J1565" s="1" t="s">
        <v>46</v>
      </c>
      <c r="K1565" s="1" t="s">
        <v>46</v>
      </c>
      <c r="L1565" s="1" t="s">
        <v>46</v>
      </c>
      <c r="M1565" s="1" t="s">
        <v>46</v>
      </c>
      <c r="N1565" s="1" t="s">
        <v>46</v>
      </c>
      <c r="O1565" s="1" t="s">
        <v>46</v>
      </c>
      <c r="P1565" s="1" t="s">
        <v>46</v>
      </c>
      <c r="Q1565" s="11" t="str">
        <f>IF(OR(SMS[[#This Row],[El mensaje es asertivo, sin maltrato]]="No Cumple",SMS[[#This Row],[No brinda información sensible o falsa que afecte al cliente o la aplicación]]="No Cumple"),"No Cumple","Cumple")</f>
        <v>Cumple</v>
      </c>
      <c r="R1565" s="1" t="s">
        <v>2039</v>
      </c>
      <c r="S1565" s="4">
        <v>0.85</v>
      </c>
      <c r="T1565" s="9">
        <f>IF(SMS[[#This Row],[Legal]]="No Cumple",0,SMS[[#This Row],[Nota]])</f>
        <v>0.85</v>
      </c>
    </row>
    <row r="1566" spans="1:20" x14ac:dyDescent="0.25">
      <c r="A1566" s="1" t="str">
        <f>SMS[[#This Row],[ID Asesor]]&amp;SMS[[#This Row],[Fecha Monitoreo]]</f>
        <v>412345925</v>
      </c>
      <c r="B1566" s="2">
        <v>45925</v>
      </c>
      <c r="C1566" s="1" t="s">
        <v>696</v>
      </c>
      <c r="D1566" s="1">
        <v>4123</v>
      </c>
      <c r="E1566" s="2">
        <v>45925</v>
      </c>
      <c r="F1566" s="3">
        <v>0.45416666666666666</v>
      </c>
      <c r="G1566" s="1" t="s">
        <v>51</v>
      </c>
      <c r="H1566" s="1" t="s">
        <v>52</v>
      </c>
      <c r="I1566" s="1" t="s">
        <v>46</v>
      </c>
      <c r="J1566" s="1" t="s">
        <v>47</v>
      </c>
      <c r="K1566" s="1" t="s">
        <v>46</v>
      </c>
      <c r="L1566" s="1" t="s">
        <v>46</v>
      </c>
      <c r="M1566" s="1" t="s">
        <v>46</v>
      </c>
      <c r="N1566" s="1" t="s">
        <v>47</v>
      </c>
      <c r="O1566" s="1" t="s">
        <v>46</v>
      </c>
      <c r="P1566" s="1" t="s">
        <v>46</v>
      </c>
      <c r="Q1566" s="11" t="str">
        <f>IF(OR(SMS[[#This Row],[El mensaje es asertivo, sin maltrato]]="No Cumple",SMS[[#This Row],[No brinda información sensible o falsa que afecte al cliente o la aplicación]]="No Cumple"),"No Cumple","Cumple")</f>
        <v>Cumple</v>
      </c>
      <c r="R1566" s="1" t="s">
        <v>3516</v>
      </c>
      <c r="S1566" s="4">
        <v>0.65</v>
      </c>
      <c r="T1566" s="9">
        <f>IF(SMS[[#This Row],[Legal]]="No Cumple",0,SMS[[#This Row],[Nota]])</f>
        <v>0.65</v>
      </c>
    </row>
    <row r="1567" spans="1:20" x14ac:dyDescent="0.25">
      <c r="A1567" s="1" t="str">
        <f>SMS[[#This Row],[ID Asesor]]&amp;SMS[[#This Row],[Fecha Monitoreo]]</f>
        <v>378245925</v>
      </c>
      <c r="B1567" s="2">
        <v>45925</v>
      </c>
      <c r="C1567" s="1" t="s">
        <v>42</v>
      </c>
      <c r="D1567" s="1">
        <v>3782</v>
      </c>
      <c r="E1567" s="2">
        <v>45925</v>
      </c>
      <c r="F1567" s="3">
        <v>0.44861111111111113</v>
      </c>
      <c r="G1567" s="1" t="s">
        <v>80</v>
      </c>
      <c r="H1567" s="1" t="s">
        <v>52</v>
      </c>
      <c r="I1567" s="1" t="s">
        <v>46</v>
      </c>
      <c r="J1567" s="1" t="s">
        <v>47</v>
      </c>
      <c r="K1567" s="1" t="s">
        <v>46</v>
      </c>
      <c r="L1567" s="1" t="s">
        <v>47</v>
      </c>
      <c r="M1567" s="1" t="s">
        <v>46</v>
      </c>
      <c r="N1567" s="1" t="s">
        <v>46</v>
      </c>
      <c r="O1567" s="1" t="s">
        <v>46</v>
      </c>
      <c r="P1567" s="1" t="s">
        <v>47</v>
      </c>
      <c r="Q1567" s="11" t="str">
        <f>IF(OR(SMS[[#This Row],[El mensaje es asertivo, sin maltrato]]="No Cumple",SMS[[#This Row],[No brinda información sensible o falsa que afecte al cliente o la aplicación]]="No Cumple"),"No Cumple","Cumple")</f>
        <v>No Cumple</v>
      </c>
      <c r="R1567" s="1" t="s">
        <v>3517</v>
      </c>
      <c r="S1567" s="4">
        <v>0.6</v>
      </c>
      <c r="T1567" s="9">
        <f>IF(SMS[[#This Row],[Legal]]="No Cumple",0,SMS[[#This Row],[Nota]])</f>
        <v>0</v>
      </c>
    </row>
    <row r="1568" spans="1:20" x14ac:dyDescent="0.25">
      <c r="A1568" s="1" t="str">
        <f>SMS[[#This Row],[ID Asesor]]&amp;SMS[[#This Row],[Fecha Monitoreo]]</f>
        <v>382145925</v>
      </c>
      <c r="B1568" s="2">
        <v>45925</v>
      </c>
      <c r="C1568" s="1" t="s">
        <v>696</v>
      </c>
      <c r="D1568" s="1">
        <v>3821</v>
      </c>
      <c r="E1568" s="2">
        <v>45925</v>
      </c>
      <c r="F1568" s="3">
        <v>0.6430555555555556</v>
      </c>
      <c r="G1568" s="1" t="s">
        <v>58</v>
      </c>
      <c r="H1568" s="1" t="s">
        <v>52</v>
      </c>
      <c r="I1568" s="1" t="s">
        <v>46</v>
      </c>
      <c r="J1568" s="1" t="s">
        <v>46</v>
      </c>
      <c r="K1568" s="1" t="s">
        <v>46</v>
      </c>
      <c r="L1568" s="1" t="s">
        <v>46</v>
      </c>
      <c r="M1568" s="1" t="s">
        <v>46</v>
      </c>
      <c r="N1568" s="1" t="s">
        <v>46</v>
      </c>
      <c r="O1568" s="1" t="s">
        <v>46</v>
      </c>
      <c r="P1568" s="1" t="s">
        <v>46</v>
      </c>
      <c r="Q1568" s="11" t="str">
        <f>IF(OR(SMS[[#This Row],[El mensaje es asertivo, sin maltrato]]="No Cumple",SMS[[#This Row],[No brinda información sensible o falsa que afecte al cliente o la aplicación]]="No Cumple"),"No Cumple","Cumple")</f>
        <v>Cumple</v>
      </c>
      <c r="R1568" s="1" t="s">
        <v>699</v>
      </c>
      <c r="S1568" s="4">
        <v>1</v>
      </c>
      <c r="T1568" s="9">
        <f>IF(SMS[[#This Row],[Legal]]="No Cumple",0,SMS[[#This Row],[Nota]])</f>
        <v>1</v>
      </c>
    </row>
    <row r="1569" spans="1:20" x14ac:dyDescent="0.25">
      <c r="A1569" s="1" t="str">
        <f>SMS[[#This Row],[ID Asesor]]&amp;SMS[[#This Row],[Fecha Monitoreo]]</f>
        <v>346945925</v>
      </c>
      <c r="B1569" s="2">
        <v>45925</v>
      </c>
      <c r="C1569" s="1" t="s">
        <v>50</v>
      </c>
      <c r="D1569" s="1">
        <v>3469</v>
      </c>
      <c r="E1569" s="2">
        <v>45925</v>
      </c>
      <c r="F1569" s="3">
        <v>0.4513888888888889</v>
      </c>
      <c r="G1569" s="1" t="s">
        <v>51</v>
      </c>
      <c r="H1569" s="1" t="s">
        <v>52</v>
      </c>
      <c r="I1569" s="1" t="s">
        <v>46</v>
      </c>
      <c r="J1569" s="1" t="s">
        <v>46</v>
      </c>
      <c r="K1569" s="1" t="s">
        <v>46</v>
      </c>
      <c r="L1569" s="1" t="s">
        <v>46</v>
      </c>
      <c r="M1569" s="1" t="s">
        <v>46</v>
      </c>
      <c r="N1569" s="1" t="s">
        <v>46</v>
      </c>
      <c r="O1569" s="1" t="s">
        <v>46</v>
      </c>
      <c r="P1569" s="1" t="s">
        <v>46</v>
      </c>
      <c r="Q1569" s="11" t="str">
        <f>IF(OR(SMS[[#This Row],[El mensaje es asertivo, sin maltrato]]="No Cumple",SMS[[#This Row],[No brinda información sensible o falsa que afecte al cliente o la aplicación]]="No Cumple"),"No Cumple","Cumple")</f>
        <v>Cumple</v>
      </c>
      <c r="R1569" s="1" t="s">
        <v>3518</v>
      </c>
      <c r="S1569" s="4">
        <v>1</v>
      </c>
      <c r="T1569" s="9">
        <f>IF(SMS[[#This Row],[Legal]]="No Cumple",0,SMS[[#This Row],[Nota]])</f>
        <v>1</v>
      </c>
    </row>
    <row r="1570" spans="1:20" x14ac:dyDescent="0.25">
      <c r="A1570" s="1" t="str">
        <f>SMS[[#This Row],[ID Asesor]]&amp;SMS[[#This Row],[Fecha Monitoreo]]</f>
        <v>308545925</v>
      </c>
      <c r="B1570" s="2">
        <v>45925</v>
      </c>
      <c r="C1570" s="1" t="s">
        <v>126</v>
      </c>
      <c r="D1570" s="1">
        <v>3085</v>
      </c>
      <c r="E1570" s="2">
        <v>45925</v>
      </c>
      <c r="F1570" s="3">
        <v>0.63611111111111107</v>
      </c>
      <c r="G1570" s="1" t="s">
        <v>51</v>
      </c>
      <c r="H1570" s="1" t="s">
        <v>52</v>
      </c>
      <c r="I1570" s="1" t="s">
        <v>46</v>
      </c>
      <c r="J1570" s="1" t="s">
        <v>46</v>
      </c>
      <c r="K1570" s="1" t="s">
        <v>46</v>
      </c>
      <c r="L1570" s="1" t="s">
        <v>46</v>
      </c>
      <c r="M1570" s="1" t="s">
        <v>46</v>
      </c>
      <c r="N1570" s="1" t="s">
        <v>46</v>
      </c>
      <c r="O1570" s="1" t="s">
        <v>46</v>
      </c>
      <c r="P1570" s="1" t="s">
        <v>46</v>
      </c>
      <c r="Q1570" s="11" t="str">
        <f>IF(OR(SMS[[#This Row],[El mensaje es asertivo, sin maltrato]]="No Cumple",SMS[[#This Row],[No brinda información sensible o falsa que afecte al cliente o la aplicación]]="No Cumple"),"No Cumple","Cumple")</f>
        <v>Cumple</v>
      </c>
      <c r="R1570" s="1" t="s">
        <v>131</v>
      </c>
      <c r="S1570" s="4">
        <v>1</v>
      </c>
      <c r="T1570" s="9">
        <f>IF(SMS[[#This Row],[Legal]]="No Cumple",0,SMS[[#This Row],[Nota]])</f>
        <v>1</v>
      </c>
    </row>
    <row r="1571" spans="1:20" x14ac:dyDescent="0.25">
      <c r="A1571" s="1" t="str">
        <f>SMS[[#This Row],[ID Asesor]]&amp;SMS[[#This Row],[Fecha Monitoreo]]</f>
        <v>364945925</v>
      </c>
      <c r="B1571" s="2">
        <v>45925</v>
      </c>
      <c r="C1571" s="1" t="s">
        <v>696</v>
      </c>
      <c r="D1571" s="1">
        <v>3649</v>
      </c>
      <c r="E1571" s="2">
        <v>45925</v>
      </c>
      <c r="F1571" s="3">
        <v>0.65763888888888888</v>
      </c>
      <c r="G1571" s="1" t="s">
        <v>58</v>
      </c>
      <c r="H1571" s="1" t="s">
        <v>52</v>
      </c>
      <c r="I1571" s="1" t="s">
        <v>46</v>
      </c>
      <c r="J1571" s="1" t="s">
        <v>46</v>
      </c>
      <c r="K1571" s="1" t="s">
        <v>46</v>
      </c>
      <c r="L1571" s="1" t="s">
        <v>46</v>
      </c>
      <c r="M1571" s="1" t="s">
        <v>46</v>
      </c>
      <c r="N1571" s="1" t="s">
        <v>46</v>
      </c>
      <c r="O1571" s="1" t="s">
        <v>46</v>
      </c>
      <c r="P1571" s="1" t="s">
        <v>46</v>
      </c>
      <c r="Q1571" s="11" t="str">
        <f>IF(OR(SMS[[#This Row],[El mensaje es asertivo, sin maltrato]]="No Cumple",SMS[[#This Row],[No brinda información sensible o falsa que afecte al cliente o la aplicación]]="No Cumple"),"No Cumple","Cumple")</f>
        <v>Cumple</v>
      </c>
      <c r="R1571" s="1" t="s">
        <v>700</v>
      </c>
      <c r="S1571" s="4">
        <v>1</v>
      </c>
      <c r="T1571" s="9">
        <f>IF(SMS[[#This Row],[Legal]]="No Cumple",0,SMS[[#This Row],[Nota]])</f>
        <v>1</v>
      </c>
    </row>
    <row r="1572" spans="1:20" x14ac:dyDescent="0.25">
      <c r="A1572" s="1" t="str">
        <f>SMS[[#This Row],[ID Asesor]]&amp;SMS[[#This Row],[Fecha Monitoreo]]</f>
        <v>363845925</v>
      </c>
      <c r="B1572" s="2">
        <v>45925</v>
      </c>
      <c r="C1572" s="1" t="s">
        <v>696</v>
      </c>
      <c r="D1572" s="1">
        <v>3638</v>
      </c>
      <c r="E1572" s="2">
        <v>45925</v>
      </c>
      <c r="F1572" s="3">
        <v>0.67222222222222228</v>
      </c>
      <c r="G1572" s="1" t="s">
        <v>58</v>
      </c>
      <c r="H1572" s="1" t="s">
        <v>52</v>
      </c>
      <c r="I1572" s="1" t="s">
        <v>46</v>
      </c>
      <c r="J1572" s="1" t="s">
        <v>46</v>
      </c>
      <c r="K1572" s="1" t="s">
        <v>46</v>
      </c>
      <c r="L1572" s="1" t="s">
        <v>46</v>
      </c>
      <c r="M1572" s="1" t="s">
        <v>46</v>
      </c>
      <c r="N1572" s="1" t="s">
        <v>46</v>
      </c>
      <c r="O1572" s="1" t="s">
        <v>46</v>
      </c>
      <c r="P1572" s="1" t="s">
        <v>46</v>
      </c>
      <c r="Q1572" s="11" t="str">
        <f>IF(OR(SMS[[#This Row],[El mensaje es asertivo, sin maltrato]]="No Cumple",SMS[[#This Row],[No brinda información sensible o falsa que afecte al cliente o la aplicación]]="No Cumple"),"No Cumple","Cumple")</f>
        <v>Cumple</v>
      </c>
      <c r="R1572" s="1" t="s">
        <v>699</v>
      </c>
      <c r="S1572" s="4">
        <v>1</v>
      </c>
      <c r="T1572" s="9">
        <f>IF(SMS[[#This Row],[Legal]]="No Cumple",0,SMS[[#This Row],[Nota]])</f>
        <v>1</v>
      </c>
    </row>
    <row r="1573" spans="1:20" x14ac:dyDescent="0.25">
      <c r="A1573" s="1" t="str">
        <f>SMS[[#This Row],[ID Asesor]]&amp;SMS[[#This Row],[Fecha Monitoreo]]</f>
        <v>301145925</v>
      </c>
      <c r="B1573" s="2">
        <v>45925</v>
      </c>
      <c r="C1573" s="1" t="s">
        <v>42</v>
      </c>
      <c r="D1573" s="1">
        <v>3011</v>
      </c>
      <c r="E1573" s="2">
        <v>45925</v>
      </c>
      <c r="F1573" s="3">
        <v>0.48888888888888887</v>
      </c>
      <c r="G1573" s="1" t="s">
        <v>43</v>
      </c>
      <c r="H1573" s="1" t="s">
        <v>52</v>
      </c>
      <c r="I1573" s="1" t="s">
        <v>46</v>
      </c>
      <c r="J1573" s="1" t="s">
        <v>46</v>
      </c>
      <c r="K1573" s="1" t="s">
        <v>46</v>
      </c>
      <c r="L1573" s="1" t="s">
        <v>46</v>
      </c>
      <c r="M1573" s="1" t="s">
        <v>46</v>
      </c>
      <c r="N1573" s="1" t="s">
        <v>46</v>
      </c>
      <c r="O1573" s="1" t="s">
        <v>47</v>
      </c>
      <c r="P1573" s="1" t="s">
        <v>46</v>
      </c>
      <c r="Q1573" s="11" t="str">
        <f>IF(OR(SMS[[#This Row],[El mensaje es asertivo, sin maltrato]]="No Cumple",SMS[[#This Row],[No brinda información sensible o falsa que afecte al cliente o la aplicación]]="No Cumple"),"No Cumple","Cumple")</f>
        <v>No Cumple</v>
      </c>
      <c r="R1573" s="1" t="s">
        <v>1599</v>
      </c>
      <c r="S1573" s="4">
        <v>1</v>
      </c>
      <c r="T1573" s="9">
        <f>IF(SMS[[#This Row],[Legal]]="No Cumple",0,SMS[[#This Row],[Nota]])</f>
        <v>0</v>
      </c>
    </row>
    <row r="1574" spans="1:20" x14ac:dyDescent="0.25">
      <c r="A1574" s="1" t="str">
        <f>SMS[[#This Row],[ID Asesor]]&amp;SMS[[#This Row],[Fecha Monitoreo]]</f>
        <v>294745925</v>
      </c>
      <c r="B1574" s="2">
        <v>45925</v>
      </c>
      <c r="C1574" s="1" t="s">
        <v>126</v>
      </c>
      <c r="D1574" s="1">
        <v>2947</v>
      </c>
      <c r="E1574" s="2">
        <v>45925</v>
      </c>
      <c r="F1574" s="3">
        <v>0.49305555555555558</v>
      </c>
      <c r="G1574" s="1" t="s">
        <v>58</v>
      </c>
      <c r="H1574" s="1" t="s">
        <v>52</v>
      </c>
      <c r="I1574" s="1" t="s">
        <v>46</v>
      </c>
      <c r="J1574" s="1" t="s">
        <v>46</v>
      </c>
      <c r="K1574" s="1" t="s">
        <v>46</v>
      </c>
      <c r="L1574" s="1" t="s">
        <v>46</v>
      </c>
      <c r="M1574" s="1" t="s">
        <v>46</v>
      </c>
      <c r="N1574" s="1" t="s">
        <v>46</v>
      </c>
      <c r="O1574" s="1" t="s">
        <v>46</v>
      </c>
      <c r="P1574" s="1" t="s">
        <v>46</v>
      </c>
      <c r="Q1574" s="11" t="str">
        <f>IF(OR(SMS[[#This Row],[El mensaje es asertivo, sin maltrato]]="No Cumple",SMS[[#This Row],[No brinda información sensible o falsa que afecte al cliente o la aplicación]]="No Cumple"),"No Cumple","Cumple")</f>
        <v>Cumple</v>
      </c>
      <c r="R1574" s="1" t="s">
        <v>131</v>
      </c>
      <c r="S1574" s="4">
        <v>1</v>
      </c>
      <c r="T1574" s="9">
        <f>IF(SMS[[#This Row],[Legal]]="No Cumple",0,SMS[[#This Row],[Nota]])</f>
        <v>1</v>
      </c>
    </row>
    <row r="1575" spans="1:20" x14ac:dyDescent="0.25">
      <c r="A1575" s="1" t="str">
        <f>SMS[[#This Row],[ID Asesor]]&amp;SMS[[#This Row],[Fecha Monitoreo]]</f>
        <v>369145925</v>
      </c>
      <c r="B1575" s="2">
        <v>45925</v>
      </c>
      <c r="C1575" s="1" t="s">
        <v>126</v>
      </c>
      <c r="D1575" s="1">
        <v>3691</v>
      </c>
      <c r="E1575" s="2">
        <v>45925</v>
      </c>
      <c r="F1575" s="3">
        <v>0.7270833333333333</v>
      </c>
      <c r="G1575" s="1" t="s">
        <v>51</v>
      </c>
      <c r="H1575" s="1" t="s">
        <v>52</v>
      </c>
      <c r="I1575" s="1" t="s">
        <v>46</v>
      </c>
      <c r="J1575" s="1" t="s">
        <v>46</v>
      </c>
      <c r="K1575" s="1" t="s">
        <v>46</v>
      </c>
      <c r="L1575" s="1" t="s">
        <v>46</v>
      </c>
      <c r="M1575" s="1" t="s">
        <v>46</v>
      </c>
      <c r="N1575" s="1" t="s">
        <v>46</v>
      </c>
      <c r="O1575" s="1" t="s">
        <v>46</v>
      </c>
      <c r="P1575" s="1" t="s">
        <v>46</v>
      </c>
      <c r="Q1575" s="11" t="str">
        <f>IF(OR(SMS[[#This Row],[El mensaje es asertivo, sin maltrato]]="No Cumple",SMS[[#This Row],[No brinda información sensible o falsa que afecte al cliente o la aplicación]]="No Cumple"),"No Cumple","Cumple")</f>
        <v>Cumple</v>
      </c>
      <c r="R1575" s="1" t="s">
        <v>131</v>
      </c>
      <c r="S1575" s="4">
        <v>1</v>
      </c>
      <c r="T1575" s="9">
        <f>IF(SMS[[#This Row],[Legal]]="No Cumple",0,SMS[[#This Row],[Nota]])</f>
        <v>1</v>
      </c>
    </row>
    <row r="1576" spans="1:20" x14ac:dyDescent="0.25">
      <c r="A1576" s="1" t="str">
        <f>SMS[[#This Row],[ID Asesor]]&amp;SMS[[#This Row],[Fecha Monitoreo]]</f>
        <v>348945926</v>
      </c>
      <c r="B1576" s="2">
        <v>45926</v>
      </c>
      <c r="C1576" s="1" t="s">
        <v>42</v>
      </c>
      <c r="D1576" s="1">
        <v>3489</v>
      </c>
      <c r="E1576" s="2">
        <v>45926</v>
      </c>
      <c r="F1576" s="3">
        <v>0.35972222222222222</v>
      </c>
      <c r="G1576" s="1" t="s">
        <v>51</v>
      </c>
      <c r="H1576" s="1" t="s">
        <v>52</v>
      </c>
      <c r="I1576" s="1" t="s">
        <v>46</v>
      </c>
      <c r="J1576" s="1" t="s">
        <v>46</v>
      </c>
      <c r="K1576" s="1" t="s">
        <v>46</v>
      </c>
      <c r="L1576" s="1" t="s">
        <v>46</v>
      </c>
      <c r="M1576" s="1" t="s">
        <v>46</v>
      </c>
      <c r="N1576" s="1" t="s">
        <v>46</v>
      </c>
      <c r="O1576" s="1" t="s">
        <v>46</v>
      </c>
      <c r="P1576" s="1" t="s">
        <v>46</v>
      </c>
      <c r="Q1576" s="11" t="str">
        <f>IF(OR(SMS[[#This Row],[El mensaje es asertivo, sin maltrato]]="No Cumple",SMS[[#This Row],[No brinda información sensible o falsa que afecte al cliente o la aplicación]]="No Cumple"),"No Cumple","Cumple")</f>
        <v>Cumple</v>
      </c>
      <c r="R1576" s="1" t="s">
        <v>102</v>
      </c>
      <c r="S1576" s="4">
        <v>1</v>
      </c>
      <c r="T1576" s="9">
        <f>IF(SMS[[#This Row],[Legal]]="No Cumple",0,SMS[[#This Row],[Nota]])</f>
        <v>1</v>
      </c>
    </row>
    <row r="1577" spans="1:20" x14ac:dyDescent="0.25">
      <c r="A1577" s="1" t="str">
        <f>SMS[[#This Row],[ID Asesor]]&amp;SMS[[#This Row],[Fecha Monitoreo]]</f>
        <v>372945926</v>
      </c>
      <c r="B1577" s="2">
        <v>45926</v>
      </c>
      <c r="C1577" s="1" t="s">
        <v>50</v>
      </c>
      <c r="D1577" s="1">
        <v>3729</v>
      </c>
      <c r="E1577" s="2">
        <v>45926</v>
      </c>
      <c r="F1577" s="3">
        <v>0.51180555555555551</v>
      </c>
      <c r="G1577" s="1" t="s">
        <v>51</v>
      </c>
      <c r="H1577" s="1" t="s">
        <v>52</v>
      </c>
      <c r="I1577" s="1" t="s">
        <v>46</v>
      </c>
      <c r="J1577" s="1" t="s">
        <v>46</v>
      </c>
      <c r="K1577" s="1" t="s">
        <v>46</v>
      </c>
      <c r="L1577" s="1" t="s">
        <v>46</v>
      </c>
      <c r="M1577" s="1" t="s">
        <v>46</v>
      </c>
      <c r="N1577" s="1" t="s">
        <v>46</v>
      </c>
      <c r="O1577" s="1" t="s">
        <v>46</v>
      </c>
      <c r="P1577" s="1" t="s">
        <v>46</v>
      </c>
      <c r="Q1577" s="11" t="str">
        <f>IF(OR(SMS[[#This Row],[El mensaje es asertivo, sin maltrato]]="No Cumple",SMS[[#This Row],[No brinda información sensible o falsa que afecte al cliente o la aplicación]]="No Cumple"),"No Cumple","Cumple")</f>
        <v>Cumple</v>
      </c>
      <c r="R1577" s="1" t="s">
        <v>3519</v>
      </c>
      <c r="S1577" s="4">
        <v>1</v>
      </c>
      <c r="T1577" s="9">
        <f>IF(SMS[[#This Row],[Legal]]="No Cumple",0,SMS[[#This Row],[Nota]])</f>
        <v>1</v>
      </c>
    </row>
    <row r="1578" spans="1:20" x14ac:dyDescent="0.25">
      <c r="A1578" s="1" t="str">
        <f>SMS[[#This Row],[ID Asesor]]&amp;SMS[[#This Row],[Fecha Monitoreo]]</f>
        <v>214845926</v>
      </c>
      <c r="B1578" s="2">
        <v>45926</v>
      </c>
      <c r="C1578" s="1" t="s">
        <v>50</v>
      </c>
      <c r="D1578" s="1">
        <v>2148</v>
      </c>
      <c r="E1578" s="2">
        <v>45926</v>
      </c>
      <c r="F1578" s="3">
        <v>0.44236111111111109</v>
      </c>
      <c r="G1578" s="1" t="s">
        <v>60</v>
      </c>
      <c r="H1578" s="1" t="s">
        <v>52</v>
      </c>
      <c r="I1578" s="1" t="s">
        <v>46</v>
      </c>
      <c r="J1578" s="1" t="s">
        <v>46</v>
      </c>
      <c r="K1578" s="1" t="s">
        <v>46</v>
      </c>
      <c r="L1578" s="1" t="s">
        <v>46</v>
      </c>
      <c r="M1578" s="1" t="s">
        <v>46</v>
      </c>
      <c r="N1578" s="1" t="s">
        <v>46</v>
      </c>
      <c r="O1578" s="1" t="s">
        <v>46</v>
      </c>
      <c r="P1578" s="1" t="s">
        <v>46</v>
      </c>
      <c r="Q1578" s="11" t="str">
        <f>IF(OR(SMS[[#This Row],[El mensaje es asertivo, sin maltrato]]="No Cumple",SMS[[#This Row],[No brinda información sensible o falsa que afecte al cliente o la aplicación]]="No Cumple"),"No Cumple","Cumple")</f>
        <v>Cumple</v>
      </c>
      <c r="R1578" s="1" t="s">
        <v>3520</v>
      </c>
      <c r="S1578" s="4">
        <v>1</v>
      </c>
      <c r="T1578" s="9">
        <f>IF(SMS[[#This Row],[Legal]]="No Cumple",0,SMS[[#This Row],[Nota]])</f>
        <v>1</v>
      </c>
    </row>
    <row r="1579" spans="1:20" x14ac:dyDescent="0.25">
      <c r="A1579" s="1" t="str">
        <f>SMS[[#This Row],[ID Asesor]]&amp;SMS[[#This Row],[Fecha Monitoreo]]</f>
        <v>387345926</v>
      </c>
      <c r="B1579" s="2">
        <v>45926</v>
      </c>
      <c r="C1579" s="1" t="s">
        <v>50</v>
      </c>
      <c r="D1579" s="1">
        <v>3873</v>
      </c>
      <c r="E1579" s="2">
        <v>45926</v>
      </c>
      <c r="F1579" s="3">
        <v>0.3972222222222222</v>
      </c>
      <c r="G1579" s="1" t="s">
        <v>43</v>
      </c>
      <c r="H1579" s="1" t="s">
        <v>52</v>
      </c>
      <c r="I1579" s="1" t="s">
        <v>46</v>
      </c>
      <c r="J1579" s="1" t="s">
        <v>46</v>
      </c>
      <c r="K1579" s="1" t="s">
        <v>46</v>
      </c>
      <c r="L1579" s="1" t="s">
        <v>46</v>
      </c>
      <c r="M1579" s="1" t="s">
        <v>46</v>
      </c>
      <c r="N1579" s="1" t="s">
        <v>46</v>
      </c>
      <c r="O1579" s="1" t="s">
        <v>46</v>
      </c>
      <c r="P1579" s="1" t="s">
        <v>46</v>
      </c>
      <c r="Q1579" s="11" t="str">
        <f>IF(OR(SMS[[#This Row],[El mensaje es asertivo, sin maltrato]]="No Cumple",SMS[[#This Row],[No brinda información sensible o falsa que afecte al cliente o la aplicación]]="No Cumple"),"No Cumple","Cumple")</f>
        <v>Cumple</v>
      </c>
      <c r="R1579" s="1" t="s">
        <v>3521</v>
      </c>
      <c r="S1579" s="4">
        <v>1</v>
      </c>
      <c r="T1579" s="9">
        <f>IF(SMS[[#This Row],[Legal]]="No Cumple",0,SMS[[#This Row],[Nota]])</f>
        <v>1</v>
      </c>
    </row>
    <row r="1580" spans="1:20" x14ac:dyDescent="0.25">
      <c r="A1580" s="1" t="str">
        <f>SMS[[#This Row],[ID Asesor]]&amp;SMS[[#This Row],[Fecha Monitoreo]]</f>
        <v>303945926</v>
      </c>
      <c r="B1580" s="2">
        <v>45926</v>
      </c>
      <c r="C1580" s="1" t="s">
        <v>42</v>
      </c>
      <c r="D1580" s="1">
        <v>3039</v>
      </c>
      <c r="E1580" s="2">
        <v>45926</v>
      </c>
      <c r="F1580" s="3">
        <v>5.6944444444444443E-2</v>
      </c>
      <c r="G1580" s="1" t="s">
        <v>80</v>
      </c>
      <c r="H1580" s="1" t="s">
        <v>52</v>
      </c>
      <c r="I1580" s="1" t="s">
        <v>46</v>
      </c>
      <c r="J1580" s="1" t="s">
        <v>46</v>
      </c>
      <c r="K1580" s="1" t="s">
        <v>46</v>
      </c>
      <c r="L1580" s="1" t="s">
        <v>46</v>
      </c>
      <c r="M1580" s="1" t="s">
        <v>46</v>
      </c>
      <c r="N1580" s="1" t="s">
        <v>46</v>
      </c>
      <c r="O1580" s="1" t="s">
        <v>46</v>
      </c>
      <c r="P1580" s="1" t="s">
        <v>46</v>
      </c>
      <c r="Q1580" s="11" t="str">
        <f>IF(OR(SMS[[#This Row],[El mensaje es asertivo, sin maltrato]]="No Cumple",SMS[[#This Row],[No brinda información sensible o falsa que afecte al cliente o la aplicación]]="No Cumple"),"No Cumple","Cumple")</f>
        <v>Cumple</v>
      </c>
      <c r="R1580" s="1" t="s">
        <v>100</v>
      </c>
      <c r="S1580" s="4">
        <v>1</v>
      </c>
      <c r="T1580" s="9">
        <f>IF(SMS[[#This Row],[Legal]]="No Cumple",0,SMS[[#This Row],[Nota]])</f>
        <v>1</v>
      </c>
    </row>
    <row r="1581" spans="1:20" x14ac:dyDescent="0.25">
      <c r="A1581" s="1" t="str">
        <f>SMS[[#This Row],[ID Asesor]]&amp;SMS[[#This Row],[Fecha Monitoreo]]</f>
        <v>383145926</v>
      </c>
      <c r="B1581" s="2">
        <v>45926</v>
      </c>
      <c r="C1581" s="1" t="s">
        <v>696</v>
      </c>
      <c r="D1581" s="1">
        <v>3831</v>
      </c>
      <c r="E1581" s="2">
        <v>45926</v>
      </c>
      <c r="F1581" s="3">
        <v>0.39861111111111114</v>
      </c>
      <c r="G1581" s="1" t="s">
        <v>51</v>
      </c>
      <c r="H1581" s="1" t="s">
        <v>52</v>
      </c>
      <c r="I1581" s="1" t="s">
        <v>46</v>
      </c>
      <c r="J1581" s="1" t="s">
        <v>46</v>
      </c>
      <c r="K1581" s="1" t="s">
        <v>46</v>
      </c>
      <c r="L1581" s="1" t="s">
        <v>46</v>
      </c>
      <c r="M1581" s="1" t="s">
        <v>46</v>
      </c>
      <c r="N1581" s="1" t="s">
        <v>47</v>
      </c>
      <c r="O1581" s="1" t="s">
        <v>46</v>
      </c>
      <c r="P1581" s="1" t="s">
        <v>46</v>
      </c>
      <c r="Q1581" s="11" t="str">
        <f>IF(OR(SMS[[#This Row],[El mensaje es asertivo, sin maltrato]]="No Cumple",SMS[[#This Row],[No brinda información sensible o falsa que afecte al cliente o la aplicación]]="No Cumple"),"No Cumple","Cumple")</f>
        <v>Cumple</v>
      </c>
      <c r="R1581" s="1" t="s">
        <v>3522</v>
      </c>
      <c r="S1581" s="4">
        <v>0.85</v>
      </c>
      <c r="T1581" s="9">
        <f>IF(SMS[[#This Row],[Legal]]="No Cumple",0,SMS[[#This Row],[Nota]])</f>
        <v>0.85</v>
      </c>
    </row>
    <row r="1582" spans="1:20" x14ac:dyDescent="0.25">
      <c r="A1582" s="1" t="str">
        <f>SMS[[#This Row],[ID Asesor]]&amp;SMS[[#This Row],[Fecha Monitoreo]]</f>
        <v>311645926</v>
      </c>
      <c r="B1582" s="2">
        <v>45926</v>
      </c>
      <c r="C1582" s="1" t="s">
        <v>42</v>
      </c>
      <c r="D1582" s="1">
        <v>3116</v>
      </c>
      <c r="E1582" s="2">
        <v>45926</v>
      </c>
      <c r="F1582" s="3">
        <v>0.36805555555555558</v>
      </c>
      <c r="G1582" s="1" t="s">
        <v>60</v>
      </c>
      <c r="H1582" s="1" t="s">
        <v>52</v>
      </c>
      <c r="I1582" s="1" t="s">
        <v>46</v>
      </c>
      <c r="J1582" s="1" t="s">
        <v>46</v>
      </c>
      <c r="K1582" s="1" t="s">
        <v>46</v>
      </c>
      <c r="L1582" s="1" t="s">
        <v>46</v>
      </c>
      <c r="M1582" s="1" t="s">
        <v>46</v>
      </c>
      <c r="N1582" s="1" t="s">
        <v>46</v>
      </c>
      <c r="O1582" s="1" t="s">
        <v>46</v>
      </c>
      <c r="P1582" s="1" t="s">
        <v>46</v>
      </c>
      <c r="Q1582" s="11" t="str">
        <f>IF(OR(SMS[[#This Row],[El mensaje es asertivo, sin maltrato]]="No Cumple",SMS[[#This Row],[No brinda información sensible o falsa que afecte al cliente o la aplicación]]="No Cumple"),"No Cumple","Cumple")</f>
        <v>Cumple</v>
      </c>
      <c r="R1582" s="1" t="s">
        <v>95</v>
      </c>
      <c r="S1582" s="4">
        <v>1</v>
      </c>
      <c r="T1582" s="9">
        <f>IF(SMS[[#This Row],[Legal]]="No Cumple",0,SMS[[#This Row],[Nota]])</f>
        <v>1</v>
      </c>
    </row>
    <row r="1583" spans="1:20" x14ac:dyDescent="0.25">
      <c r="A1583" s="1" t="str">
        <f>SMS[[#This Row],[ID Asesor]]&amp;SMS[[#This Row],[Fecha Monitoreo]]</f>
        <v>412245926</v>
      </c>
      <c r="B1583" s="2">
        <v>45926</v>
      </c>
      <c r="C1583" s="1" t="s">
        <v>696</v>
      </c>
      <c r="D1583" s="1">
        <v>4122</v>
      </c>
      <c r="E1583" s="2">
        <v>45926</v>
      </c>
      <c r="F1583" s="3">
        <v>0.53125</v>
      </c>
      <c r="G1583" s="1" t="s">
        <v>51</v>
      </c>
      <c r="H1583" s="1" t="s">
        <v>52</v>
      </c>
      <c r="I1583" s="1" t="s">
        <v>46</v>
      </c>
      <c r="J1583" s="1" t="s">
        <v>46</v>
      </c>
      <c r="K1583" s="1" t="s">
        <v>46</v>
      </c>
      <c r="L1583" s="1" t="s">
        <v>46</v>
      </c>
      <c r="M1583" s="1" t="s">
        <v>46</v>
      </c>
      <c r="N1583" s="1" t="s">
        <v>47</v>
      </c>
      <c r="O1583" s="1" t="s">
        <v>46</v>
      </c>
      <c r="P1583" s="1" t="s">
        <v>46</v>
      </c>
      <c r="Q1583" s="11" t="str">
        <f>IF(OR(SMS[[#This Row],[El mensaje es asertivo, sin maltrato]]="No Cumple",SMS[[#This Row],[No brinda información sensible o falsa que afecte al cliente o la aplicación]]="No Cumple"),"No Cumple","Cumple")</f>
        <v>Cumple</v>
      </c>
      <c r="R1583" s="1" t="s">
        <v>3522</v>
      </c>
      <c r="S1583" s="4">
        <v>0.85</v>
      </c>
      <c r="T1583" s="9">
        <f>IF(SMS[[#This Row],[Legal]]="No Cumple",0,SMS[[#This Row],[Nota]])</f>
        <v>0.85</v>
      </c>
    </row>
    <row r="1584" spans="1:20" x14ac:dyDescent="0.25">
      <c r="A1584" s="1" t="str">
        <f>SMS[[#This Row],[ID Asesor]]&amp;SMS[[#This Row],[Fecha Monitoreo]]</f>
        <v>396845926</v>
      </c>
      <c r="B1584" s="2">
        <v>45926</v>
      </c>
      <c r="C1584" s="1" t="s">
        <v>696</v>
      </c>
      <c r="D1584" s="1">
        <v>3968</v>
      </c>
      <c r="E1584" s="2">
        <v>45926</v>
      </c>
      <c r="F1584" s="3">
        <v>0.65208333333333335</v>
      </c>
      <c r="G1584" s="1" t="s">
        <v>58</v>
      </c>
      <c r="H1584" s="1" t="s">
        <v>52</v>
      </c>
      <c r="I1584" s="1" t="s">
        <v>46</v>
      </c>
      <c r="J1584" s="1" t="s">
        <v>46</v>
      </c>
      <c r="K1584" s="1" t="s">
        <v>46</v>
      </c>
      <c r="L1584" s="1" t="s">
        <v>46</v>
      </c>
      <c r="M1584" s="1" t="s">
        <v>46</v>
      </c>
      <c r="N1584" s="1" t="s">
        <v>46</v>
      </c>
      <c r="O1584" s="1" t="s">
        <v>46</v>
      </c>
      <c r="P1584" s="1" t="s">
        <v>46</v>
      </c>
      <c r="Q1584" s="11" t="str">
        <f>IF(OR(SMS[[#This Row],[El mensaje es asertivo, sin maltrato]]="No Cumple",SMS[[#This Row],[No brinda información sensible o falsa que afecte al cliente o la aplicación]]="No Cumple"),"No Cumple","Cumple")</f>
        <v>Cumple</v>
      </c>
      <c r="R1584" s="1" t="s">
        <v>699</v>
      </c>
      <c r="S1584" s="4">
        <v>1</v>
      </c>
      <c r="T1584" s="9">
        <f>IF(SMS[[#This Row],[Legal]]="No Cumple",0,SMS[[#This Row],[Nota]])</f>
        <v>1</v>
      </c>
    </row>
    <row r="1585" spans="1:20" x14ac:dyDescent="0.25">
      <c r="A1585" s="1" t="str">
        <f>SMS[[#This Row],[ID Asesor]]&amp;SMS[[#This Row],[Fecha Monitoreo]]</f>
        <v>387045926</v>
      </c>
      <c r="B1585" s="2">
        <v>45926</v>
      </c>
      <c r="C1585" s="1" t="s">
        <v>42</v>
      </c>
      <c r="D1585" s="1">
        <v>3870</v>
      </c>
      <c r="E1585" s="2">
        <v>45926</v>
      </c>
      <c r="F1585" s="3">
        <v>0.15208333333333332</v>
      </c>
      <c r="G1585" s="1" t="s">
        <v>51</v>
      </c>
      <c r="H1585" s="1" t="s">
        <v>52</v>
      </c>
      <c r="I1585" s="1" t="s">
        <v>46</v>
      </c>
      <c r="J1585" s="1" t="s">
        <v>46</v>
      </c>
      <c r="K1585" s="1" t="s">
        <v>46</v>
      </c>
      <c r="L1585" s="1" t="s">
        <v>46</v>
      </c>
      <c r="M1585" s="1" t="s">
        <v>46</v>
      </c>
      <c r="N1585" s="1" t="s">
        <v>47</v>
      </c>
      <c r="O1585" s="1" t="s">
        <v>46</v>
      </c>
      <c r="P1585" s="1" t="s">
        <v>46</v>
      </c>
      <c r="Q1585" s="11" t="str">
        <f>IF(OR(SMS[[#This Row],[El mensaje es asertivo, sin maltrato]]="No Cumple",SMS[[#This Row],[No brinda información sensible o falsa que afecte al cliente o la aplicación]]="No Cumple"),"No Cumple","Cumple")</f>
        <v>Cumple</v>
      </c>
      <c r="R1585" s="1" t="s">
        <v>111</v>
      </c>
      <c r="S1585" s="4">
        <v>0.85</v>
      </c>
      <c r="T1585" s="9">
        <f>IF(SMS[[#This Row],[Legal]]="No Cumple",0,SMS[[#This Row],[Nota]])</f>
        <v>0.85</v>
      </c>
    </row>
    <row r="1586" spans="1:20" x14ac:dyDescent="0.25">
      <c r="A1586" s="1" t="str">
        <f>SMS[[#This Row],[ID Asesor]]&amp;SMS[[#This Row],[Fecha Monitoreo]]</f>
        <v>407745926</v>
      </c>
      <c r="B1586" s="2">
        <v>45926</v>
      </c>
      <c r="C1586" s="1" t="s">
        <v>696</v>
      </c>
      <c r="D1586" s="1">
        <v>4077</v>
      </c>
      <c r="E1586" s="2">
        <v>45926</v>
      </c>
      <c r="F1586" s="3">
        <v>0.67013888888888884</v>
      </c>
      <c r="G1586" s="1" t="s">
        <v>51</v>
      </c>
      <c r="H1586" s="1" t="s">
        <v>52</v>
      </c>
      <c r="I1586" s="1" t="s">
        <v>46</v>
      </c>
      <c r="J1586" s="1" t="s">
        <v>46</v>
      </c>
      <c r="K1586" s="1" t="s">
        <v>46</v>
      </c>
      <c r="L1586" s="1" t="s">
        <v>46</v>
      </c>
      <c r="M1586" s="1" t="s">
        <v>46</v>
      </c>
      <c r="N1586" s="1" t="s">
        <v>46</v>
      </c>
      <c r="O1586" s="1" t="s">
        <v>46</v>
      </c>
      <c r="P1586" s="1" t="s">
        <v>46</v>
      </c>
      <c r="Q1586" s="11" t="str">
        <f>IF(OR(SMS[[#This Row],[El mensaje es asertivo, sin maltrato]]="No Cumple",SMS[[#This Row],[No brinda información sensible o falsa que afecte al cliente o la aplicación]]="No Cumple"),"No Cumple","Cumple")</f>
        <v>Cumple</v>
      </c>
      <c r="R1586" s="1" t="s">
        <v>699</v>
      </c>
      <c r="S1586" s="4">
        <v>1</v>
      </c>
      <c r="T1586" s="9">
        <f>IF(SMS[[#This Row],[Legal]]="No Cumple",0,SMS[[#This Row],[Nota]])</f>
        <v>1</v>
      </c>
    </row>
    <row r="1587" spans="1:20" x14ac:dyDescent="0.25">
      <c r="A1587" s="1" t="str">
        <f>SMS[[#This Row],[ID Asesor]]&amp;SMS[[#This Row],[Fecha Monitoreo]]</f>
        <v>394545926</v>
      </c>
      <c r="B1587" s="2">
        <v>45926</v>
      </c>
      <c r="C1587" s="1" t="s">
        <v>50</v>
      </c>
      <c r="D1587" s="1">
        <v>3945</v>
      </c>
      <c r="E1587" s="2">
        <v>45926</v>
      </c>
      <c r="F1587" s="3">
        <v>0.35416666666666669</v>
      </c>
      <c r="G1587" s="1" t="s">
        <v>51</v>
      </c>
      <c r="H1587" s="1" t="s">
        <v>52</v>
      </c>
      <c r="I1587" s="1" t="s">
        <v>47</v>
      </c>
      <c r="J1587" s="1" t="s">
        <v>46</v>
      </c>
      <c r="K1587" s="1" t="s">
        <v>46</v>
      </c>
      <c r="L1587" s="1" t="s">
        <v>46</v>
      </c>
      <c r="M1587" s="1" t="s">
        <v>46</v>
      </c>
      <c r="N1587" s="1" t="s">
        <v>46</v>
      </c>
      <c r="O1587" s="1" t="s">
        <v>46</v>
      </c>
      <c r="P1587" s="1" t="s">
        <v>46</v>
      </c>
      <c r="Q1587" s="11" t="str">
        <f>IF(OR(SMS[[#This Row],[El mensaje es asertivo, sin maltrato]]="No Cumple",SMS[[#This Row],[No brinda información sensible o falsa que afecte al cliente o la aplicación]]="No Cumple"),"No Cumple","Cumple")</f>
        <v>Cumple</v>
      </c>
      <c r="R1587" s="1" t="s">
        <v>3523</v>
      </c>
      <c r="S1587" s="4">
        <v>0.85</v>
      </c>
      <c r="T1587" s="9">
        <f>IF(SMS[[#This Row],[Legal]]="No Cumple",0,SMS[[#This Row],[Nota]])</f>
        <v>0.85</v>
      </c>
    </row>
    <row r="1588" spans="1:20" x14ac:dyDescent="0.25">
      <c r="A1588" s="1" t="str">
        <f>SMS[[#This Row],[ID Asesor]]&amp;SMS[[#This Row],[Fecha Monitoreo]]</f>
        <v>387445926</v>
      </c>
      <c r="B1588" s="2">
        <v>45926</v>
      </c>
      <c r="C1588" s="1" t="s">
        <v>126</v>
      </c>
      <c r="D1588" s="1">
        <v>3874</v>
      </c>
      <c r="E1588" s="2">
        <v>45926</v>
      </c>
      <c r="F1588" s="3">
        <v>0.45694444444444443</v>
      </c>
      <c r="G1588" s="1" t="s">
        <v>51</v>
      </c>
      <c r="H1588" s="1" t="s">
        <v>52</v>
      </c>
      <c r="I1588" s="1" t="s">
        <v>46</v>
      </c>
      <c r="J1588" s="1" t="s">
        <v>46</v>
      </c>
      <c r="K1588" s="1" t="s">
        <v>46</v>
      </c>
      <c r="L1588" s="1" t="s">
        <v>46</v>
      </c>
      <c r="M1588" s="1" t="s">
        <v>46</v>
      </c>
      <c r="N1588" s="1" t="s">
        <v>46</v>
      </c>
      <c r="O1588" s="1" t="s">
        <v>46</v>
      </c>
      <c r="P1588" s="1" t="s">
        <v>46</v>
      </c>
      <c r="Q1588" s="11" t="str">
        <f>IF(OR(SMS[[#This Row],[El mensaje es asertivo, sin maltrato]]="No Cumple",SMS[[#This Row],[No brinda información sensible o falsa que afecte al cliente o la aplicación]]="No Cumple"),"No Cumple","Cumple")</f>
        <v>Cumple</v>
      </c>
      <c r="R1588" s="1" t="s">
        <v>131</v>
      </c>
      <c r="S1588" s="4">
        <v>1</v>
      </c>
      <c r="T1588" s="9">
        <f>IF(SMS[[#This Row],[Legal]]="No Cumple",0,SMS[[#This Row],[Nota]])</f>
        <v>1</v>
      </c>
    </row>
    <row r="1589" spans="1:20" x14ac:dyDescent="0.25">
      <c r="A1589" s="1" t="str">
        <f>SMS[[#This Row],[ID Asesor]]&amp;SMS[[#This Row],[Fecha Monitoreo]]</f>
        <v>254045926</v>
      </c>
      <c r="B1589" s="2">
        <v>45926</v>
      </c>
      <c r="C1589" s="1" t="s">
        <v>126</v>
      </c>
      <c r="D1589" s="1">
        <v>2540</v>
      </c>
      <c r="E1589" s="2">
        <v>45926</v>
      </c>
      <c r="F1589" s="3">
        <v>0.72222222222222221</v>
      </c>
      <c r="G1589" s="1" t="s">
        <v>58</v>
      </c>
      <c r="H1589" s="1" t="s">
        <v>52</v>
      </c>
      <c r="I1589" s="1" t="s">
        <v>46</v>
      </c>
      <c r="J1589" s="1" t="s">
        <v>46</v>
      </c>
      <c r="K1589" s="1" t="s">
        <v>46</v>
      </c>
      <c r="L1589" s="1" t="s">
        <v>46</v>
      </c>
      <c r="M1589" s="1" t="s">
        <v>46</v>
      </c>
      <c r="N1589" s="1" t="s">
        <v>46</v>
      </c>
      <c r="O1589" s="1" t="s">
        <v>46</v>
      </c>
      <c r="P1589" s="1" t="s">
        <v>46</v>
      </c>
      <c r="Q1589" s="11" t="str">
        <f>IF(OR(SMS[[#This Row],[El mensaje es asertivo, sin maltrato]]="No Cumple",SMS[[#This Row],[No brinda información sensible o falsa que afecte al cliente o la aplicación]]="No Cumple"),"No Cumple","Cumple")</f>
        <v>Cumple</v>
      </c>
      <c r="R1589" s="1" t="s">
        <v>131</v>
      </c>
      <c r="S1589" s="4">
        <v>1</v>
      </c>
      <c r="T1589" s="9">
        <f>IF(SMS[[#This Row],[Legal]]="No Cumple",0,SMS[[#This Row],[Nota]])</f>
        <v>1</v>
      </c>
    </row>
    <row r="1590" spans="1:20" x14ac:dyDescent="0.25">
      <c r="A1590" s="1" t="str">
        <f>SMS[[#This Row],[ID Asesor]]&amp;SMS[[#This Row],[Fecha Monitoreo]]</f>
        <v>374745926</v>
      </c>
      <c r="B1590" s="2">
        <v>45926</v>
      </c>
      <c r="C1590" s="1" t="s">
        <v>126</v>
      </c>
      <c r="D1590" s="1">
        <v>3747</v>
      </c>
      <c r="E1590" s="2">
        <v>45926</v>
      </c>
      <c r="F1590" s="3">
        <v>0.54513888888888884</v>
      </c>
      <c r="G1590" s="1" t="s">
        <v>51</v>
      </c>
      <c r="H1590" s="1" t="s">
        <v>52</v>
      </c>
      <c r="I1590" s="1" t="s">
        <v>46</v>
      </c>
      <c r="J1590" s="1" t="s">
        <v>46</v>
      </c>
      <c r="K1590" s="1" t="s">
        <v>46</v>
      </c>
      <c r="L1590" s="1" t="s">
        <v>46</v>
      </c>
      <c r="M1590" s="1" t="s">
        <v>46</v>
      </c>
      <c r="N1590" s="1" t="s">
        <v>46</v>
      </c>
      <c r="O1590" s="1" t="s">
        <v>46</v>
      </c>
      <c r="P1590" s="1" t="s">
        <v>46</v>
      </c>
      <c r="Q1590" s="11" t="str">
        <f>IF(OR(SMS[[#This Row],[El mensaje es asertivo, sin maltrato]]="No Cumple",SMS[[#This Row],[No brinda información sensible o falsa que afecte al cliente o la aplicación]]="No Cumple"),"No Cumple","Cumple")</f>
        <v>Cumple</v>
      </c>
      <c r="R1590" s="1" t="s">
        <v>131</v>
      </c>
      <c r="S1590" s="4">
        <v>1</v>
      </c>
      <c r="T1590" s="9">
        <f>IF(SMS[[#This Row],[Legal]]="No Cumple",0,SMS[[#This Row],[Nota]])</f>
        <v>1</v>
      </c>
    </row>
    <row r="1591" spans="1:20" x14ac:dyDescent="0.25">
      <c r="A1591" s="1" t="str">
        <f>SMS[[#This Row],[ID Asesor]]&amp;SMS[[#This Row],[Fecha Monitoreo]]</f>
        <v>366745926</v>
      </c>
      <c r="B1591" s="2">
        <v>45926</v>
      </c>
      <c r="C1591" s="1" t="s">
        <v>126</v>
      </c>
      <c r="D1591" s="1">
        <v>3667</v>
      </c>
      <c r="E1591" s="2">
        <v>45926</v>
      </c>
      <c r="F1591" s="3">
        <v>0.72361111111111109</v>
      </c>
      <c r="G1591" s="1" t="s">
        <v>51</v>
      </c>
      <c r="H1591" s="1" t="s">
        <v>52</v>
      </c>
      <c r="I1591" s="1" t="s">
        <v>46</v>
      </c>
      <c r="J1591" s="1" t="s">
        <v>46</v>
      </c>
      <c r="K1591" s="1" t="s">
        <v>46</v>
      </c>
      <c r="L1591" s="1" t="s">
        <v>46</v>
      </c>
      <c r="M1591" s="1" t="s">
        <v>46</v>
      </c>
      <c r="N1591" s="1" t="s">
        <v>46</v>
      </c>
      <c r="O1591" s="1" t="s">
        <v>46</v>
      </c>
      <c r="P1591" s="1" t="s">
        <v>46</v>
      </c>
      <c r="Q1591" s="11" t="str">
        <f>IF(OR(SMS[[#This Row],[El mensaje es asertivo, sin maltrato]]="No Cumple",SMS[[#This Row],[No brinda información sensible o falsa que afecte al cliente o la aplicación]]="No Cumple"),"No Cumple","Cumple")</f>
        <v>Cumple</v>
      </c>
      <c r="R1591" s="1" t="s">
        <v>131</v>
      </c>
      <c r="S1591" s="4">
        <v>1</v>
      </c>
      <c r="T1591" s="9">
        <f>IF(SMS[[#This Row],[Legal]]="No Cumple",0,SMS[[#This Row],[Nota]])</f>
        <v>1</v>
      </c>
    </row>
    <row r="1592" spans="1:20" x14ac:dyDescent="0.25">
      <c r="A1592" s="1" t="str">
        <f>SMS[[#This Row],[ID Asesor]]&amp;SMS[[#This Row],[Fecha Monitoreo]]</f>
        <v>389645927</v>
      </c>
      <c r="B1592" s="2">
        <v>45927</v>
      </c>
      <c r="C1592" s="1" t="s">
        <v>42</v>
      </c>
      <c r="D1592" s="1">
        <v>3896</v>
      </c>
      <c r="E1592" s="2">
        <v>45927</v>
      </c>
      <c r="F1592" s="3">
        <v>0.36666666666666664</v>
      </c>
      <c r="G1592" s="1" t="s">
        <v>51</v>
      </c>
      <c r="H1592" s="1" t="s">
        <v>52</v>
      </c>
      <c r="I1592" s="1" t="s">
        <v>46</v>
      </c>
      <c r="J1592" s="1" t="s">
        <v>46</v>
      </c>
      <c r="K1592" s="1" t="s">
        <v>46</v>
      </c>
      <c r="L1592" s="1" t="s">
        <v>46</v>
      </c>
      <c r="M1592" s="1" t="s">
        <v>46</v>
      </c>
      <c r="N1592" s="1" t="s">
        <v>46</v>
      </c>
      <c r="O1592" s="1" t="s">
        <v>46</v>
      </c>
      <c r="P1592" s="1" t="s">
        <v>46</v>
      </c>
      <c r="Q1592" s="11" t="str">
        <f>IF(OR(SMS[[#This Row],[El mensaje es asertivo, sin maltrato]]="No Cumple",SMS[[#This Row],[No brinda información sensible o falsa que afecte al cliente o la aplicación]]="No Cumple"),"No Cumple","Cumple")</f>
        <v>Cumple</v>
      </c>
      <c r="R1592" s="1" t="s">
        <v>102</v>
      </c>
      <c r="S1592" s="4">
        <v>1</v>
      </c>
      <c r="T1592" s="9">
        <f>IF(SMS[[#This Row],[Legal]]="No Cumple",0,SMS[[#This Row],[Nota]])</f>
        <v>1</v>
      </c>
    </row>
    <row r="1593" spans="1:20" x14ac:dyDescent="0.25">
      <c r="A1593" s="1" t="str">
        <f>SMS[[#This Row],[ID Asesor]]&amp;SMS[[#This Row],[Fecha Monitoreo]]</f>
        <v>377145927</v>
      </c>
      <c r="B1593" s="2">
        <v>45927</v>
      </c>
      <c r="C1593" s="1" t="s">
        <v>696</v>
      </c>
      <c r="D1593" s="1">
        <v>3771</v>
      </c>
      <c r="E1593" s="2">
        <v>45927</v>
      </c>
      <c r="F1593" s="3">
        <v>0.40486111111111112</v>
      </c>
      <c r="G1593" s="1" t="s">
        <v>58</v>
      </c>
      <c r="H1593" s="1" t="s">
        <v>52</v>
      </c>
      <c r="I1593" s="1" t="s">
        <v>46</v>
      </c>
      <c r="J1593" s="1" t="s">
        <v>46</v>
      </c>
      <c r="K1593" s="1" t="s">
        <v>46</v>
      </c>
      <c r="L1593" s="1" t="s">
        <v>46</v>
      </c>
      <c r="M1593" s="1" t="s">
        <v>46</v>
      </c>
      <c r="N1593" s="1" t="s">
        <v>46</v>
      </c>
      <c r="O1593" s="1" t="s">
        <v>46</v>
      </c>
      <c r="P1593" s="1" t="s">
        <v>46</v>
      </c>
      <c r="Q1593" s="11" t="str">
        <f>IF(OR(SMS[[#This Row],[El mensaje es asertivo, sin maltrato]]="No Cumple",SMS[[#This Row],[No brinda información sensible o falsa que afecte al cliente o la aplicación]]="No Cumple"),"No Cumple","Cumple")</f>
        <v>Cumple</v>
      </c>
      <c r="R1593" s="1" t="s">
        <v>699</v>
      </c>
      <c r="S1593" s="4">
        <v>1</v>
      </c>
      <c r="T1593" s="9">
        <f>IF(SMS[[#This Row],[Legal]]="No Cumple",0,SMS[[#This Row],[Nota]])</f>
        <v>1</v>
      </c>
    </row>
    <row r="1594" spans="1:20" x14ac:dyDescent="0.25">
      <c r="A1594" s="1" t="str">
        <f>SMS[[#This Row],[ID Asesor]]&amp;SMS[[#This Row],[Fecha Monitoreo]]</f>
        <v>373345927</v>
      </c>
      <c r="B1594" s="2">
        <v>45927</v>
      </c>
      <c r="C1594" s="1" t="s">
        <v>696</v>
      </c>
      <c r="D1594" s="1">
        <v>3733</v>
      </c>
      <c r="E1594" s="2">
        <v>45927</v>
      </c>
      <c r="F1594" s="3">
        <v>0.40555555555555556</v>
      </c>
      <c r="G1594" s="1" t="s">
        <v>51</v>
      </c>
      <c r="H1594" s="1" t="s">
        <v>52</v>
      </c>
      <c r="I1594" s="1" t="s">
        <v>46</v>
      </c>
      <c r="J1594" s="1" t="s">
        <v>46</v>
      </c>
      <c r="K1594" s="1" t="s">
        <v>46</v>
      </c>
      <c r="L1594" s="1" t="s">
        <v>46</v>
      </c>
      <c r="M1594" s="1" t="s">
        <v>46</v>
      </c>
      <c r="N1594" s="1" t="s">
        <v>46</v>
      </c>
      <c r="O1594" s="1" t="s">
        <v>46</v>
      </c>
      <c r="P1594" s="1" t="s">
        <v>46</v>
      </c>
      <c r="Q1594" s="11" t="str">
        <f>IF(OR(SMS[[#This Row],[El mensaje es asertivo, sin maltrato]]="No Cumple",SMS[[#This Row],[No brinda información sensible o falsa que afecte al cliente o la aplicación]]="No Cumple"),"No Cumple","Cumple")</f>
        <v>Cumple</v>
      </c>
      <c r="R1594" s="1" t="s">
        <v>699</v>
      </c>
      <c r="S1594" s="4">
        <v>1</v>
      </c>
      <c r="T1594" s="9">
        <f>IF(SMS[[#This Row],[Legal]]="No Cumple",0,SMS[[#This Row],[Nota]])</f>
        <v>1</v>
      </c>
    </row>
    <row r="1595" spans="1:20" x14ac:dyDescent="0.25">
      <c r="A1595" s="1" t="str">
        <f>SMS[[#This Row],[ID Asesor]]&amp;SMS[[#This Row],[Fecha Monitoreo]]</f>
        <v>394245927</v>
      </c>
      <c r="B1595" s="2">
        <v>45927</v>
      </c>
      <c r="C1595" s="1" t="s">
        <v>42</v>
      </c>
      <c r="D1595" s="1">
        <v>3942</v>
      </c>
      <c r="E1595" s="2">
        <v>45927</v>
      </c>
      <c r="F1595" s="3">
        <v>0.35833333333333334</v>
      </c>
      <c r="G1595" s="1" t="s">
        <v>51</v>
      </c>
      <c r="H1595" s="1" t="s">
        <v>52</v>
      </c>
      <c r="I1595" s="1" t="s">
        <v>46</v>
      </c>
      <c r="J1595" s="1" t="s">
        <v>46</v>
      </c>
      <c r="K1595" s="1" t="s">
        <v>46</v>
      </c>
      <c r="L1595" s="1" t="s">
        <v>46</v>
      </c>
      <c r="M1595" s="1" t="s">
        <v>46</v>
      </c>
      <c r="N1595" s="1" t="s">
        <v>46</v>
      </c>
      <c r="O1595" s="1" t="s">
        <v>46</v>
      </c>
      <c r="P1595" s="1" t="s">
        <v>46</v>
      </c>
      <c r="Q1595" s="11" t="str">
        <f>IF(OR(SMS[[#This Row],[El mensaje es asertivo, sin maltrato]]="No Cumple",SMS[[#This Row],[No brinda información sensible o falsa que afecte al cliente o la aplicación]]="No Cumple"),"No Cumple","Cumple")</f>
        <v>Cumple</v>
      </c>
      <c r="R1595" s="1" t="s">
        <v>100</v>
      </c>
      <c r="S1595" s="4">
        <v>1</v>
      </c>
      <c r="T1595" s="9">
        <f>IF(SMS[[#This Row],[Legal]]="No Cumple",0,SMS[[#This Row],[Nota]])</f>
        <v>1</v>
      </c>
    </row>
    <row r="1596" spans="1:20" x14ac:dyDescent="0.25">
      <c r="A1596" s="1" t="str">
        <f>SMS[[#This Row],[ID Asesor]]&amp;SMS[[#This Row],[Fecha Monitoreo]]</f>
        <v>405145927</v>
      </c>
      <c r="B1596" s="2">
        <v>45927</v>
      </c>
      <c r="C1596" s="1" t="s">
        <v>42</v>
      </c>
      <c r="D1596" s="1">
        <v>4051</v>
      </c>
      <c r="E1596" s="2">
        <v>45927</v>
      </c>
      <c r="F1596" s="3">
        <v>0.41597222222222224</v>
      </c>
      <c r="G1596" s="1" t="s">
        <v>43</v>
      </c>
      <c r="H1596" s="1" t="s">
        <v>52</v>
      </c>
      <c r="I1596" s="1" t="s">
        <v>46</v>
      </c>
      <c r="J1596" s="1" t="s">
        <v>46</v>
      </c>
      <c r="K1596" s="1" t="s">
        <v>46</v>
      </c>
      <c r="L1596" s="1" t="s">
        <v>46</v>
      </c>
      <c r="M1596" s="1" t="s">
        <v>46</v>
      </c>
      <c r="N1596" s="1" t="s">
        <v>46</v>
      </c>
      <c r="O1596" s="1" t="s">
        <v>46</v>
      </c>
      <c r="P1596" s="1" t="s">
        <v>46</v>
      </c>
      <c r="Q1596" s="11" t="str">
        <f>IF(OR(SMS[[#This Row],[El mensaje es asertivo, sin maltrato]]="No Cumple",SMS[[#This Row],[No brinda información sensible o falsa que afecte al cliente o la aplicación]]="No Cumple"),"No Cumple","Cumple")</f>
        <v>Cumple</v>
      </c>
      <c r="R1596" s="1" t="s">
        <v>95</v>
      </c>
      <c r="S1596" s="4">
        <v>1</v>
      </c>
      <c r="T1596" s="9">
        <f>IF(SMS[[#This Row],[Legal]]="No Cumple",0,SMS[[#This Row],[Nota]])</f>
        <v>1</v>
      </c>
    </row>
    <row r="1597" spans="1:20" x14ac:dyDescent="0.25">
      <c r="A1597" s="1" t="str">
        <f>SMS[[#This Row],[ID Asesor]]&amp;SMS[[#This Row],[Fecha Monitoreo]]</f>
        <v>381045927</v>
      </c>
      <c r="B1597" s="2">
        <v>45927</v>
      </c>
      <c r="C1597" s="1" t="s">
        <v>50</v>
      </c>
      <c r="D1597" s="1">
        <v>3810</v>
      </c>
      <c r="E1597" s="2">
        <v>45927</v>
      </c>
      <c r="F1597" s="3">
        <v>0.4</v>
      </c>
      <c r="G1597" s="1" t="s">
        <v>60</v>
      </c>
      <c r="H1597" s="1" t="s">
        <v>52</v>
      </c>
      <c r="I1597" s="1" t="s">
        <v>46</v>
      </c>
      <c r="J1597" s="1" t="s">
        <v>46</v>
      </c>
      <c r="K1597" s="1" t="s">
        <v>46</v>
      </c>
      <c r="L1597" s="1" t="s">
        <v>46</v>
      </c>
      <c r="M1597" s="1" t="s">
        <v>46</v>
      </c>
      <c r="N1597" s="1" t="s">
        <v>46</v>
      </c>
      <c r="O1597" s="1" t="s">
        <v>46</v>
      </c>
      <c r="P1597" s="1" t="s">
        <v>46</v>
      </c>
      <c r="Q1597" s="11" t="str">
        <f>IF(OR(SMS[[#This Row],[El mensaje es asertivo, sin maltrato]]="No Cumple",SMS[[#This Row],[No brinda información sensible o falsa que afecte al cliente o la aplicación]]="No Cumple"),"No Cumple","Cumple")</f>
        <v>Cumple</v>
      </c>
      <c r="R1597" s="1" t="s">
        <v>3524</v>
      </c>
      <c r="S1597" s="4">
        <v>1</v>
      </c>
      <c r="T1597" s="9">
        <f>IF(SMS[[#This Row],[Legal]]="No Cumple",0,SMS[[#This Row],[Nota]])</f>
        <v>1</v>
      </c>
    </row>
    <row r="1598" spans="1:20" x14ac:dyDescent="0.25">
      <c r="A1598" s="1" t="str">
        <f>SMS[[#This Row],[ID Asesor]]&amp;SMS[[#This Row],[Fecha Monitoreo]]</f>
        <v>336845927</v>
      </c>
      <c r="B1598" s="2">
        <v>45927</v>
      </c>
      <c r="C1598" s="1" t="s">
        <v>126</v>
      </c>
      <c r="D1598" s="1">
        <v>3368</v>
      </c>
      <c r="E1598" s="2">
        <v>45927</v>
      </c>
      <c r="F1598" s="3">
        <v>0.47708333333333336</v>
      </c>
      <c r="G1598" s="1" t="s">
        <v>51</v>
      </c>
      <c r="H1598" s="1" t="s">
        <v>52</v>
      </c>
      <c r="I1598" s="1" t="s">
        <v>46</v>
      </c>
      <c r="J1598" s="1" t="s">
        <v>46</v>
      </c>
      <c r="K1598" s="1" t="s">
        <v>46</v>
      </c>
      <c r="L1598" s="1" t="s">
        <v>46</v>
      </c>
      <c r="M1598" s="1" t="s">
        <v>46</v>
      </c>
      <c r="N1598" s="1" t="s">
        <v>46</v>
      </c>
      <c r="O1598" s="1" t="s">
        <v>46</v>
      </c>
      <c r="P1598" s="1" t="s">
        <v>46</v>
      </c>
      <c r="Q1598" s="11" t="str">
        <f>IF(OR(SMS[[#This Row],[El mensaje es asertivo, sin maltrato]]="No Cumple",SMS[[#This Row],[No brinda información sensible o falsa que afecte al cliente o la aplicación]]="No Cumple"),"No Cumple","Cumple")</f>
        <v>Cumple</v>
      </c>
      <c r="R1598" s="1" t="s">
        <v>131</v>
      </c>
      <c r="S1598" s="4">
        <v>1</v>
      </c>
      <c r="T1598" s="9">
        <f>IF(SMS[[#This Row],[Legal]]="No Cumple",0,SMS[[#This Row],[Nota]])</f>
        <v>1</v>
      </c>
    </row>
    <row r="1599" spans="1:20" x14ac:dyDescent="0.25">
      <c r="A1599" s="1" t="str">
        <f>SMS[[#This Row],[ID Asesor]]&amp;SMS[[#This Row],[Fecha Monitoreo]]</f>
        <v>410745927</v>
      </c>
      <c r="B1599" s="2">
        <v>45927</v>
      </c>
      <c r="C1599" s="1" t="s">
        <v>696</v>
      </c>
      <c r="D1599" s="1">
        <v>4107</v>
      </c>
      <c r="E1599" s="2">
        <v>45927</v>
      </c>
      <c r="F1599" s="3">
        <v>0.47430555555555554</v>
      </c>
      <c r="G1599" s="1" t="s">
        <v>51</v>
      </c>
      <c r="H1599" s="1" t="s">
        <v>52</v>
      </c>
      <c r="I1599" s="1" t="s">
        <v>46</v>
      </c>
      <c r="J1599" s="1" t="s">
        <v>46</v>
      </c>
      <c r="K1599" s="1" t="s">
        <v>46</v>
      </c>
      <c r="L1599" s="1" t="s">
        <v>46</v>
      </c>
      <c r="M1599" s="1" t="s">
        <v>46</v>
      </c>
      <c r="N1599" s="1" t="s">
        <v>46</v>
      </c>
      <c r="O1599" s="1" t="s">
        <v>46</v>
      </c>
      <c r="P1599" s="1" t="s">
        <v>46</v>
      </c>
      <c r="Q1599" s="11" t="str">
        <f>IF(OR(SMS[[#This Row],[El mensaje es asertivo, sin maltrato]]="No Cumple",SMS[[#This Row],[No brinda información sensible o falsa que afecte al cliente o la aplicación]]="No Cumple"),"No Cumple","Cumple")</f>
        <v>Cumple</v>
      </c>
      <c r="R1599" s="1" t="s">
        <v>700</v>
      </c>
      <c r="S1599" s="4">
        <v>1</v>
      </c>
      <c r="T1599" s="9">
        <f>IF(SMS[[#This Row],[Legal]]="No Cumple",0,SMS[[#This Row],[Nota]])</f>
        <v>1</v>
      </c>
    </row>
    <row r="1600" spans="1:20" x14ac:dyDescent="0.25">
      <c r="A1600" s="1" t="str">
        <f>SMS[[#This Row],[ID Asesor]]&amp;SMS[[#This Row],[Fecha Monitoreo]]</f>
        <v>404245927</v>
      </c>
      <c r="B1600" s="2">
        <v>45927</v>
      </c>
      <c r="C1600" s="1" t="s">
        <v>126</v>
      </c>
      <c r="D1600" s="1">
        <v>4042</v>
      </c>
      <c r="E1600" s="2">
        <v>45927</v>
      </c>
      <c r="F1600" s="3">
        <v>0.40486111111111112</v>
      </c>
      <c r="G1600" s="1" t="s">
        <v>58</v>
      </c>
      <c r="H1600" s="1" t="s">
        <v>52</v>
      </c>
      <c r="I1600" s="1" t="s">
        <v>46</v>
      </c>
      <c r="J1600" s="1" t="s">
        <v>46</v>
      </c>
      <c r="K1600" s="1" t="s">
        <v>46</v>
      </c>
      <c r="L1600" s="1" t="s">
        <v>46</v>
      </c>
      <c r="M1600" s="1" t="s">
        <v>46</v>
      </c>
      <c r="N1600" s="1" t="s">
        <v>46</v>
      </c>
      <c r="O1600" s="1" t="s">
        <v>46</v>
      </c>
      <c r="P1600" s="1" t="s">
        <v>46</v>
      </c>
      <c r="Q1600" s="11" t="str">
        <f>IF(OR(SMS[[#This Row],[El mensaje es asertivo, sin maltrato]]="No Cumple",SMS[[#This Row],[No brinda información sensible o falsa que afecte al cliente o la aplicación]]="No Cumple"),"No Cumple","Cumple")</f>
        <v>Cumple</v>
      </c>
      <c r="R1600" s="1" t="s">
        <v>131</v>
      </c>
      <c r="S1600" s="4">
        <v>1</v>
      </c>
      <c r="T1600" s="9">
        <f>IF(SMS[[#This Row],[Legal]]="No Cumple",0,SMS[[#This Row],[Nota]])</f>
        <v>1</v>
      </c>
    </row>
    <row r="1601" spans="1:20" x14ac:dyDescent="0.25">
      <c r="A1601" s="1" t="str">
        <f>SMS[[#This Row],[ID Asesor]]&amp;SMS[[#This Row],[Fecha Monitoreo]]</f>
        <v>409245927</v>
      </c>
      <c r="B1601" s="2">
        <v>45927</v>
      </c>
      <c r="C1601" s="1" t="s">
        <v>126</v>
      </c>
      <c r="D1601" s="1">
        <v>4092</v>
      </c>
      <c r="E1601" s="2">
        <v>45927</v>
      </c>
      <c r="F1601" s="3">
        <v>0.3840277777777778</v>
      </c>
      <c r="G1601" s="1" t="s">
        <v>51</v>
      </c>
      <c r="H1601" s="1" t="s">
        <v>52</v>
      </c>
      <c r="I1601" s="1" t="s">
        <v>46</v>
      </c>
      <c r="J1601" s="1" t="s">
        <v>46</v>
      </c>
      <c r="K1601" s="1" t="s">
        <v>46</v>
      </c>
      <c r="L1601" s="1" t="s">
        <v>46</v>
      </c>
      <c r="M1601" s="1" t="s">
        <v>46</v>
      </c>
      <c r="N1601" s="1" t="s">
        <v>46</v>
      </c>
      <c r="O1601" s="1" t="s">
        <v>46</v>
      </c>
      <c r="P1601" s="1" t="s">
        <v>46</v>
      </c>
      <c r="Q1601" s="11" t="str">
        <f>IF(OR(SMS[[#This Row],[El mensaje es asertivo, sin maltrato]]="No Cumple",SMS[[#This Row],[No brinda información sensible o falsa que afecte al cliente o la aplicación]]="No Cumple"),"No Cumple","Cumple")</f>
        <v>Cumple</v>
      </c>
      <c r="R1601" s="1" t="s">
        <v>131</v>
      </c>
      <c r="S1601" s="4">
        <v>1</v>
      </c>
      <c r="T1601" s="9">
        <f>IF(SMS[[#This Row],[Legal]]="No Cumple",0,SMS[[#This Row],[Nota]])</f>
        <v>1</v>
      </c>
    </row>
    <row r="1602" spans="1:20" x14ac:dyDescent="0.25">
      <c r="A1602" s="1" t="str">
        <f>SMS[[#This Row],[ID Asesor]]&amp;SMS[[#This Row],[Fecha Monitoreo]]</f>
        <v>405145929</v>
      </c>
      <c r="B1602" s="2">
        <v>45929</v>
      </c>
      <c r="C1602" s="1" t="s">
        <v>50</v>
      </c>
      <c r="D1602" s="1">
        <v>4051</v>
      </c>
      <c r="E1602" s="2">
        <v>45929</v>
      </c>
      <c r="F1602" s="3">
        <v>0.35347222222222224</v>
      </c>
      <c r="G1602" s="1" t="s">
        <v>43</v>
      </c>
      <c r="H1602" s="1" t="s">
        <v>52</v>
      </c>
      <c r="I1602" s="1" t="s">
        <v>46</v>
      </c>
      <c r="J1602" s="1" t="s">
        <v>46</v>
      </c>
      <c r="K1602" s="1" t="s">
        <v>46</v>
      </c>
      <c r="L1602" s="1" t="s">
        <v>46</v>
      </c>
      <c r="M1602" s="1" t="s">
        <v>46</v>
      </c>
      <c r="N1602" s="1" t="s">
        <v>46</v>
      </c>
      <c r="O1602" s="1" t="s">
        <v>46</v>
      </c>
      <c r="P1602" s="1" t="s">
        <v>46</v>
      </c>
      <c r="Q1602" s="11" t="str">
        <f>IF(OR(SMS[[#This Row],[El mensaje es asertivo, sin maltrato]]="No Cumple",SMS[[#This Row],[No brinda información sensible o falsa que afecte al cliente o la aplicación]]="No Cumple"),"No Cumple","Cumple")</f>
        <v>Cumple</v>
      </c>
      <c r="R1602" s="1" t="s">
        <v>3525</v>
      </c>
      <c r="S1602" s="4">
        <v>1</v>
      </c>
      <c r="T1602" s="9">
        <f>IF(SMS[[#This Row],[Legal]]="No Cumple",0,SMS[[#This Row],[Nota]])</f>
        <v>1</v>
      </c>
    </row>
    <row r="1603" spans="1:20" x14ac:dyDescent="0.25">
      <c r="A1603" s="1" t="str">
        <f>SMS[[#This Row],[ID Asesor]]&amp;SMS[[#This Row],[Fecha Monitoreo]]</f>
        <v>291745929</v>
      </c>
      <c r="B1603" s="2">
        <v>45929</v>
      </c>
      <c r="C1603" s="1" t="s">
        <v>50</v>
      </c>
      <c r="D1603" s="1">
        <v>2917</v>
      </c>
      <c r="E1603" s="2">
        <v>45929</v>
      </c>
      <c r="F1603" s="3">
        <v>0.4826388888888889</v>
      </c>
      <c r="G1603" s="1" t="s">
        <v>43</v>
      </c>
      <c r="H1603" s="1" t="s">
        <v>52</v>
      </c>
      <c r="I1603" s="1" t="s">
        <v>46</v>
      </c>
      <c r="J1603" s="1" t="s">
        <v>46</v>
      </c>
      <c r="K1603" s="1" t="s">
        <v>46</v>
      </c>
      <c r="L1603" s="1" t="s">
        <v>46</v>
      </c>
      <c r="M1603" s="1" t="s">
        <v>46</v>
      </c>
      <c r="N1603" s="1" t="s">
        <v>46</v>
      </c>
      <c r="O1603" s="1" t="s">
        <v>47</v>
      </c>
      <c r="P1603" s="1" t="s">
        <v>46</v>
      </c>
      <c r="Q1603" s="11" t="str">
        <f>IF(OR(SMS[[#This Row],[El mensaje es asertivo, sin maltrato]]="No Cumple",SMS[[#This Row],[No brinda información sensible o falsa que afecte al cliente o la aplicación]]="No Cumple"),"No Cumple","Cumple")</f>
        <v>No Cumple</v>
      </c>
      <c r="R1603" s="1" t="s">
        <v>3526</v>
      </c>
      <c r="S1603" s="4">
        <v>1</v>
      </c>
      <c r="T1603" s="9">
        <f>IF(SMS[[#This Row],[Legal]]="No Cumple",0,SMS[[#This Row],[Nota]])</f>
        <v>0</v>
      </c>
    </row>
    <row r="1604" spans="1:20" x14ac:dyDescent="0.25">
      <c r="A1604" s="1" t="str">
        <f>SMS[[#This Row],[ID Asesor]]&amp;SMS[[#This Row],[Fecha Monitoreo]]</f>
        <v>414745929</v>
      </c>
      <c r="B1604" s="2">
        <v>45929</v>
      </c>
      <c r="C1604" s="1" t="s">
        <v>50</v>
      </c>
      <c r="D1604" s="1">
        <v>4147</v>
      </c>
      <c r="E1604" s="2">
        <v>45929</v>
      </c>
      <c r="F1604" s="3">
        <v>0.37916666666666665</v>
      </c>
      <c r="G1604" s="1" t="s">
        <v>51</v>
      </c>
      <c r="H1604" s="1" t="s">
        <v>52</v>
      </c>
      <c r="I1604" s="1" t="s">
        <v>46</v>
      </c>
      <c r="J1604" s="1" t="s">
        <v>46</v>
      </c>
      <c r="K1604" s="1" t="s">
        <v>46</v>
      </c>
      <c r="L1604" s="1" t="s">
        <v>46</v>
      </c>
      <c r="M1604" s="1" t="s">
        <v>46</v>
      </c>
      <c r="N1604" s="1" t="s">
        <v>46</v>
      </c>
      <c r="O1604" s="1" t="s">
        <v>47</v>
      </c>
      <c r="P1604" s="1" t="s">
        <v>46</v>
      </c>
      <c r="Q1604" s="11" t="str">
        <f>IF(OR(SMS[[#This Row],[El mensaje es asertivo, sin maltrato]]="No Cumple",SMS[[#This Row],[No brinda información sensible o falsa que afecte al cliente o la aplicación]]="No Cumple"),"No Cumple","Cumple")</f>
        <v>No Cumple</v>
      </c>
      <c r="R1604" s="1" t="s">
        <v>3527</v>
      </c>
      <c r="S1604" s="4">
        <v>1</v>
      </c>
      <c r="T1604" s="9">
        <f>IF(SMS[[#This Row],[Legal]]="No Cumple",0,SMS[[#This Row],[Nota]])</f>
        <v>0</v>
      </c>
    </row>
    <row r="1605" spans="1:20" x14ac:dyDescent="0.25">
      <c r="A1605" s="1" t="str">
        <f>SMS[[#This Row],[ID Asesor]]&amp;SMS[[#This Row],[Fecha Monitoreo]]</f>
        <v>399645929</v>
      </c>
      <c r="B1605" s="2">
        <v>45929</v>
      </c>
      <c r="C1605" s="1" t="s">
        <v>50</v>
      </c>
      <c r="D1605" s="1">
        <v>3996</v>
      </c>
      <c r="E1605" s="2">
        <v>45929</v>
      </c>
      <c r="F1605" s="3">
        <v>0.3576388888888889</v>
      </c>
      <c r="G1605" s="1" t="s">
        <v>43</v>
      </c>
      <c r="H1605" s="1" t="s">
        <v>52</v>
      </c>
      <c r="I1605" s="1" t="s">
        <v>46</v>
      </c>
      <c r="J1605" s="1" t="s">
        <v>47</v>
      </c>
      <c r="K1605" s="1" t="s">
        <v>46</v>
      </c>
      <c r="L1605" s="1" t="s">
        <v>46</v>
      </c>
      <c r="M1605" s="1" t="s">
        <v>46</v>
      </c>
      <c r="N1605" s="1" t="s">
        <v>46</v>
      </c>
      <c r="O1605" s="1" t="s">
        <v>46</v>
      </c>
      <c r="P1605" s="1" t="s">
        <v>47</v>
      </c>
      <c r="Q1605" s="11" t="str">
        <f>IF(OR(SMS[[#This Row],[El mensaje es asertivo, sin maltrato]]="No Cumple",SMS[[#This Row],[No brinda información sensible o falsa que afecte al cliente o la aplicación]]="No Cumple"),"No Cumple","Cumple")</f>
        <v>No Cumple</v>
      </c>
      <c r="R1605" s="1" t="s">
        <v>3528</v>
      </c>
      <c r="S1605" s="4">
        <v>0.8</v>
      </c>
      <c r="T1605" s="9">
        <f>IF(SMS[[#This Row],[Legal]]="No Cumple",0,SMS[[#This Row],[Nota]])</f>
        <v>0</v>
      </c>
    </row>
    <row r="1606" spans="1:20" x14ac:dyDescent="0.25">
      <c r="A1606" s="1" t="str">
        <f>SMS[[#This Row],[ID Asesor]]&amp;SMS[[#This Row],[Fecha Monitoreo]]</f>
        <v>387445929</v>
      </c>
      <c r="B1606" s="2">
        <v>45929</v>
      </c>
      <c r="C1606" s="1" t="s">
        <v>42</v>
      </c>
      <c r="D1606" s="1">
        <v>3874</v>
      </c>
      <c r="E1606" s="2">
        <v>45929</v>
      </c>
      <c r="F1606" s="3">
        <v>0.49861111111111112</v>
      </c>
      <c r="G1606" s="1" t="s">
        <v>80</v>
      </c>
      <c r="H1606" s="1" t="s">
        <v>52</v>
      </c>
      <c r="I1606" s="1" t="s">
        <v>46</v>
      </c>
      <c r="J1606" s="1" t="s">
        <v>46</v>
      </c>
      <c r="K1606" s="1" t="s">
        <v>46</v>
      </c>
      <c r="L1606" s="1" t="s">
        <v>46</v>
      </c>
      <c r="M1606" s="1" t="s">
        <v>46</v>
      </c>
      <c r="N1606" s="1" t="s">
        <v>46</v>
      </c>
      <c r="O1606" s="1" t="s">
        <v>46</v>
      </c>
      <c r="P1606" s="1" t="s">
        <v>46</v>
      </c>
      <c r="Q1606" s="11" t="str">
        <f>IF(OR(SMS[[#This Row],[El mensaje es asertivo, sin maltrato]]="No Cumple",SMS[[#This Row],[No brinda información sensible o falsa que afecte al cliente o la aplicación]]="No Cumple"),"No Cumple","Cumple")</f>
        <v>Cumple</v>
      </c>
      <c r="R1606" s="1" t="s">
        <v>102</v>
      </c>
      <c r="S1606" s="4">
        <v>1</v>
      </c>
      <c r="T1606" s="9">
        <f>IF(SMS[[#This Row],[Legal]]="No Cumple",0,SMS[[#This Row],[Nota]])</f>
        <v>1</v>
      </c>
    </row>
    <row r="1607" spans="1:20" x14ac:dyDescent="0.25">
      <c r="A1607" s="1" t="str">
        <f>SMS[[#This Row],[ID Asesor]]&amp;SMS[[#This Row],[Fecha Monitoreo]]</f>
        <v>366445929</v>
      </c>
      <c r="B1607" s="2">
        <v>45929</v>
      </c>
      <c r="C1607" s="1" t="s">
        <v>42</v>
      </c>
      <c r="D1607" s="1">
        <v>3664</v>
      </c>
      <c r="E1607" s="2">
        <v>45929</v>
      </c>
      <c r="F1607" s="3">
        <v>0.44236111111111109</v>
      </c>
      <c r="G1607" s="1" t="s">
        <v>51</v>
      </c>
      <c r="H1607" s="1" t="s">
        <v>52</v>
      </c>
      <c r="I1607" s="1" t="s">
        <v>47</v>
      </c>
      <c r="J1607" s="1" t="s">
        <v>46</v>
      </c>
      <c r="K1607" s="1" t="s">
        <v>46</v>
      </c>
      <c r="L1607" s="1" t="s">
        <v>46</v>
      </c>
      <c r="M1607" s="1" t="s">
        <v>46</v>
      </c>
      <c r="N1607" s="1" t="s">
        <v>46</v>
      </c>
      <c r="O1607" s="1" t="s">
        <v>46</v>
      </c>
      <c r="P1607" s="1" t="s">
        <v>46</v>
      </c>
      <c r="Q1607" s="11" t="str">
        <f>IF(OR(SMS[[#This Row],[El mensaje es asertivo, sin maltrato]]="No Cumple",SMS[[#This Row],[No brinda información sensible o falsa que afecte al cliente o la aplicación]]="No Cumple"),"No Cumple","Cumple")</f>
        <v>Cumple</v>
      </c>
      <c r="R1607" s="1" t="s">
        <v>2039</v>
      </c>
      <c r="S1607" s="4">
        <v>0.85</v>
      </c>
      <c r="T1607" s="9">
        <f>IF(SMS[[#This Row],[Legal]]="No Cumple",0,SMS[[#This Row],[Nota]])</f>
        <v>0.85</v>
      </c>
    </row>
    <row r="1608" spans="1:20" x14ac:dyDescent="0.25">
      <c r="A1608" s="1" t="str">
        <f>SMS[[#This Row],[ID Asesor]]&amp;SMS[[#This Row],[Fecha Monitoreo]]</f>
        <v>412845929</v>
      </c>
      <c r="B1608" s="2">
        <v>45929</v>
      </c>
      <c r="C1608" s="1" t="s">
        <v>42</v>
      </c>
      <c r="D1608" s="1">
        <v>4128</v>
      </c>
      <c r="E1608" s="2">
        <v>45929</v>
      </c>
      <c r="F1608" s="3">
        <v>0.15486111111111112</v>
      </c>
      <c r="G1608" s="1" t="s">
        <v>51</v>
      </c>
      <c r="H1608" s="1" t="s">
        <v>52</v>
      </c>
      <c r="I1608" s="1" t="s">
        <v>46</v>
      </c>
      <c r="J1608" s="1" t="s">
        <v>46</v>
      </c>
      <c r="K1608" s="1" t="s">
        <v>46</v>
      </c>
      <c r="L1608" s="1" t="s">
        <v>46</v>
      </c>
      <c r="M1608" s="1" t="s">
        <v>46</v>
      </c>
      <c r="N1608" s="1" t="s">
        <v>46</v>
      </c>
      <c r="O1608" s="1" t="s">
        <v>46</v>
      </c>
      <c r="P1608" s="1" t="s">
        <v>46</v>
      </c>
      <c r="Q1608" s="11" t="str">
        <f>IF(OR(SMS[[#This Row],[El mensaje es asertivo, sin maltrato]]="No Cumple",SMS[[#This Row],[No brinda información sensible o falsa que afecte al cliente o la aplicación]]="No Cumple"),"No Cumple","Cumple")</f>
        <v>Cumple</v>
      </c>
      <c r="R1608" s="1" t="s">
        <v>95</v>
      </c>
      <c r="S1608" s="4">
        <v>1</v>
      </c>
      <c r="T1608" s="9">
        <f>IF(SMS[[#This Row],[Legal]]="No Cumple",0,SMS[[#This Row],[Nota]])</f>
        <v>1</v>
      </c>
    </row>
    <row r="1609" spans="1:20" x14ac:dyDescent="0.25">
      <c r="A1609" s="1" t="str">
        <f>SMS[[#This Row],[ID Asesor]]&amp;SMS[[#This Row],[Fecha Monitoreo]]</f>
        <v>387345929</v>
      </c>
      <c r="B1609" s="2">
        <v>45929</v>
      </c>
      <c r="C1609" s="1" t="s">
        <v>42</v>
      </c>
      <c r="D1609" s="1">
        <v>3873</v>
      </c>
      <c r="E1609" s="2">
        <v>45929</v>
      </c>
      <c r="F1609" s="3">
        <v>0.15208333333333332</v>
      </c>
      <c r="G1609" s="1" t="s">
        <v>51</v>
      </c>
      <c r="H1609" s="1" t="s">
        <v>52</v>
      </c>
      <c r="I1609" s="1" t="s">
        <v>46</v>
      </c>
      <c r="J1609" s="1" t="s">
        <v>46</v>
      </c>
      <c r="K1609" s="1" t="s">
        <v>46</v>
      </c>
      <c r="L1609" s="1" t="s">
        <v>46</v>
      </c>
      <c r="M1609" s="1" t="s">
        <v>46</v>
      </c>
      <c r="N1609" s="1" t="s">
        <v>46</v>
      </c>
      <c r="O1609" s="1" t="s">
        <v>46</v>
      </c>
      <c r="P1609" s="1" t="s">
        <v>46</v>
      </c>
      <c r="Q1609" s="11" t="str">
        <f>IF(OR(SMS[[#This Row],[El mensaje es asertivo, sin maltrato]]="No Cumple",SMS[[#This Row],[No brinda información sensible o falsa que afecte al cliente o la aplicación]]="No Cumple"),"No Cumple","Cumple")</f>
        <v>Cumple</v>
      </c>
      <c r="R1609" s="1" t="s">
        <v>100</v>
      </c>
      <c r="S1609" s="4">
        <v>1</v>
      </c>
      <c r="T1609" s="9">
        <f>IF(SMS[[#This Row],[Legal]]="No Cumple",0,SMS[[#This Row],[Nota]])</f>
        <v>1</v>
      </c>
    </row>
    <row r="1610" spans="1:20" x14ac:dyDescent="0.25">
      <c r="A1610" s="1" t="str">
        <f>SMS[[#This Row],[ID Asesor]]&amp;SMS[[#This Row],[Fecha Monitoreo]]</f>
        <v>387845929</v>
      </c>
      <c r="B1610" s="2">
        <v>45929</v>
      </c>
      <c r="C1610" s="1" t="s">
        <v>126</v>
      </c>
      <c r="D1610" s="1">
        <v>3878</v>
      </c>
      <c r="E1610" s="2">
        <v>45929</v>
      </c>
      <c r="F1610" s="3">
        <v>0.7104166666666667</v>
      </c>
      <c r="G1610" s="1" t="s">
        <v>58</v>
      </c>
      <c r="H1610" s="1" t="s">
        <v>52</v>
      </c>
      <c r="I1610" s="1" t="s">
        <v>46</v>
      </c>
      <c r="J1610" s="1" t="s">
        <v>46</v>
      </c>
      <c r="K1610" s="1" t="s">
        <v>46</v>
      </c>
      <c r="L1610" s="1" t="s">
        <v>46</v>
      </c>
      <c r="M1610" s="1" t="s">
        <v>46</v>
      </c>
      <c r="N1610" s="1" t="s">
        <v>46</v>
      </c>
      <c r="O1610" s="1" t="s">
        <v>46</v>
      </c>
      <c r="P1610" s="1" t="s">
        <v>46</v>
      </c>
      <c r="Q1610" s="11" t="str">
        <f>IF(OR(SMS[[#This Row],[El mensaje es asertivo, sin maltrato]]="No Cumple",SMS[[#This Row],[No brinda información sensible o falsa que afecte al cliente o la aplicación]]="No Cumple"),"No Cumple","Cumple")</f>
        <v>Cumple</v>
      </c>
      <c r="R1610" s="1" t="s">
        <v>131</v>
      </c>
      <c r="S1610" s="4">
        <v>1</v>
      </c>
      <c r="T1610" s="9">
        <f>IF(SMS[[#This Row],[Legal]]="No Cumple",0,SMS[[#This Row],[Nota]])</f>
        <v>1</v>
      </c>
    </row>
    <row r="1611" spans="1:20" x14ac:dyDescent="0.25">
      <c r="A1611" s="1" t="str">
        <f>SMS[[#This Row],[ID Asesor]]&amp;SMS[[#This Row],[Fecha Monitoreo]]</f>
        <v>412145929</v>
      </c>
      <c r="B1611" s="2">
        <v>45929</v>
      </c>
      <c r="C1611" s="1" t="s">
        <v>126</v>
      </c>
      <c r="D1611" s="1">
        <v>4121</v>
      </c>
      <c r="E1611" s="2">
        <v>45929</v>
      </c>
      <c r="F1611" s="3">
        <v>0.7104166666666667</v>
      </c>
      <c r="G1611" s="1" t="s">
        <v>60</v>
      </c>
      <c r="H1611" s="1" t="s">
        <v>52</v>
      </c>
      <c r="I1611" s="1" t="s">
        <v>46</v>
      </c>
      <c r="J1611" s="1" t="s">
        <v>46</v>
      </c>
      <c r="K1611" s="1" t="s">
        <v>46</v>
      </c>
      <c r="L1611" s="1" t="s">
        <v>46</v>
      </c>
      <c r="M1611" s="1" t="s">
        <v>46</v>
      </c>
      <c r="N1611" s="1" t="s">
        <v>46</v>
      </c>
      <c r="O1611" s="1" t="s">
        <v>46</v>
      </c>
      <c r="P1611" s="1" t="s">
        <v>46</v>
      </c>
      <c r="Q1611" s="11" t="str">
        <f>IF(OR(SMS[[#This Row],[El mensaje es asertivo, sin maltrato]]="No Cumple",SMS[[#This Row],[No brinda información sensible o falsa que afecte al cliente o la aplicación]]="No Cumple"),"No Cumple","Cumple")</f>
        <v>Cumple</v>
      </c>
      <c r="R1611" s="1" t="s">
        <v>131</v>
      </c>
      <c r="S1611" s="4">
        <v>1</v>
      </c>
      <c r="T1611" s="9">
        <f>IF(SMS[[#This Row],[Legal]]="No Cumple",0,SMS[[#This Row],[Nota]])</f>
        <v>1</v>
      </c>
    </row>
    <row r="1612" spans="1:20" x14ac:dyDescent="0.25">
      <c r="A1612" s="1" t="str">
        <f>SMS[[#This Row],[ID Asesor]]&amp;SMS[[#This Row],[Fecha Monitoreo]]</f>
        <v>407745929</v>
      </c>
      <c r="B1612" s="2">
        <v>45929</v>
      </c>
      <c r="C1612" s="1" t="s">
        <v>126</v>
      </c>
      <c r="D1612" s="1">
        <v>4077</v>
      </c>
      <c r="E1612" s="2">
        <v>45929</v>
      </c>
      <c r="F1612" s="3">
        <v>0.71111111111111114</v>
      </c>
      <c r="G1612" s="1" t="s">
        <v>60</v>
      </c>
      <c r="H1612" s="1" t="s">
        <v>52</v>
      </c>
      <c r="I1612" s="1" t="s">
        <v>46</v>
      </c>
      <c r="J1612" s="1" t="s">
        <v>46</v>
      </c>
      <c r="K1612" s="1" t="s">
        <v>46</v>
      </c>
      <c r="L1612" s="1" t="s">
        <v>46</v>
      </c>
      <c r="M1612" s="1" t="s">
        <v>46</v>
      </c>
      <c r="N1612" s="1" t="s">
        <v>46</v>
      </c>
      <c r="O1612" s="1" t="s">
        <v>46</v>
      </c>
      <c r="P1612" s="1" t="s">
        <v>46</v>
      </c>
      <c r="Q1612" s="11" t="str">
        <f>IF(OR(SMS[[#This Row],[El mensaje es asertivo, sin maltrato]]="No Cumple",SMS[[#This Row],[No brinda información sensible o falsa que afecte al cliente o la aplicación]]="No Cumple"),"No Cumple","Cumple")</f>
        <v>Cumple</v>
      </c>
      <c r="R1612" s="1" t="s">
        <v>131</v>
      </c>
      <c r="S1612" s="4">
        <v>1</v>
      </c>
      <c r="T1612" s="9">
        <f>IF(SMS[[#This Row],[Legal]]="No Cumple",0,SMS[[#This Row],[Nota]])</f>
        <v>1</v>
      </c>
    </row>
    <row r="1613" spans="1:20" x14ac:dyDescent="0.25">
      <c r="A1613" s="1" t="str">
        <f>SMS[[#This Row],[ID Asesor]]&amp;SMS[[#This Row],[Fecha Monitoreo]]</f>
        <v>394045929</v>
      </c>
      <c r="B1613" s="2">
        <v>45929</v>
      </c>
      <c r="C1613" s="1" t="s">
        <v>126</v>
      </c>
      <c r="D1613" s="1">
        <v>3940</v>
      </c>
      <c r="E1613" s="2">
        <v>45929</v>
      </c>
      <c r="F1613" s="3">
        <v>0.68194444444444446</v>
      </c>
      <c r="G1613" s="1" t="s">
        <v>58</v>
      </c>
      <c r="H1613" s="1" t="s">
        <v>52</v>
      </c>
      <c r="I1613" s="1" t="s">
        <v>46</v>
      </c>
      <c r="J1613" s="1" t="s">
        <v>46</v>
      </c>
      <c r="K1613" s="1" t="s">
        <v>46</v>
      </c>
      <c r="L1613" s="1" t="s">
        <v>46</v>
      </c>
      <c r="M1613" s="1" t="s">
        <v>46</v>
      </c>
      <c r="N1613" s="1" t="s">
        <v>46</v>
      </c>
      <c r="O1613" s="1" t="s">
        <v>46</v>
      </c>
      <c r="P1613" s="1" t="s">
        <v>46</v>
      </c>
      <c r="Q1613" s="11" t="str">
        <f>IF(OR(SMS[[#This Row],[El mensaje es asertivo, sin maltrato]]="No Cumple",SMS[[#This Row],[No brinda información sensible o falsa que afecte al cliente o la aplicación]]="No Cumple"),"No Cumple","Cumple")</f>
        <v>Cumple</v>
      </c>
      <c r="R1613" s="1" t="s">
        <v>131</v>
      </c>
      <c r="S1613" s="4">
        <v>1</v>
      </c>
      <c r="T1613" s="9">
        <f>IF(SMS[[#This Row],[Legal]]="No Cumple",0,SMS[[#This Row],[Nota]])</f>
        <v>1</v>
      </c>
    </row>
    <row r="1614" spans="1:20" x14ac:dyDescent="0.25">
      <c r="A1614" s="1" t="str">
        <f>SMS[[#This Row],[ID Asesor]]&amp;SMS[[#This Row],[Fecha Monitoreo]]</f>
        <v>410745929</v>
      </c>
      <c r="B1614" s="2">
        <v>45929</v>
      </c>
      <c r="C1614" s="1" t="s">
        <v>696</v>
      </c>
      <c r="D1614" s="1">
        <v>4107</v>
      </c>
      <c r="E1614" s="2">
        <v>45929</v>
      </c>
      <c r="F1614" s="3">
        <v>0.67638888888888893</v>
      </c>
      <c r="G1614" s="1" t="s">
        <v>58</v>
      </c>
      <c r="H1614" s="1" t="s">
        <v>52</v>
      </c>
      <c r="I1614" s="1" t="s">
        <v>46</v>
      </c>
      <c r="J1614" s="1" t="s">
        <v>46</v>
      </c>
      <c r="K1614" s="1" t="s">
        <v>46</v>
      </c>
      <c r="L1614" s="1" t="s">
        <v>46</v>
      </c>
      <c r="M1614" s="1" t="s">
        <v>46</v>
      </c>
      <c r="N1614" s="1" t="s">
        <v>46</v>
      </c>
      <c r="O1614" s="1" t="s">
        <v>46</v>
      </c>
      <c r="P1614" s="1" t="s">
        <v>46</v>
      </c>
      <c r="Q1614" s="11" t="str">
        <f>IF(OR(SMS[[#This Row],[El mensaje es asertivo, sin maltrato]]="No Cumple",SMS[[#This Row],[No brinda información sensible o falsa que afecte al cliente o la aplicación]]="No Cumple"),"No Cumple","Cumple")</f>
        <v>Cumple</v>
      </c>
      <c r="R1614" s="1" t="s">
        <v>700</v>
      </c>
      <c r="S1614" s="4">
        <v>1</v>
      </c>
      <c r="T1614" s="9">
        <f>IF(SMS[[#This Row],[Legal]]="No Cumple",0,SMS[[#This Row],[Nota]])</f>
        <v>1</v>
      </c>
    </row>
    <row r="1615" spans="1:20" x14ac:dyDescent="0.25">
      <c r="A1615" s="1" t="str">
        <f>SMS[[#This Row],[ID Asesor]]&amp;SMS[[#This Row],[Fecha Monitoreo]]</f>
        <v>363845929</v>
      </c>
      <c r="B1615" s="2">
        <v>45929</v>
      </c>
      <c r="C1615" s="1" t="s">
        <v>696</v>
      </c>
      <c r="D1615" s="1">
        <v>3638</v>
      </c>
      <c r="E1615" s="2">
        <v>45929</v>
      </c>
      <c r="F1615" s="3">
        <v>0.72291666666666665</v>
      </c>
      <c r="G1615" s="1" t="s">
        <v>58</v>
      </c>
      <c r="H1615" s="1" t="s">
        <v>52</v>
      </c>
      <c r="I1615" s="1" t="s">
        <v>46</v>
      </c>
      <c r="J1615" s="1" t="s">
        <v>46</v>
      </c>
      <c r="K1615" s="1" t="s">
        <v>46</v>
      </c>
      <c r="L1615" s="1" t="s">
        <v>46</v>
      </c>
      <c r="M1615" s="1" t="s">
        <v>46</v>
      </c>
      <c r="N1615" s="1" t="s">
        <v>46</v>
      </c>
      <c r="O1615" s="1" t="s">
        <v>46</v>
      </c>
      <c r="P1615" s="1" t="s">
        <v>46</v>
      </c>
      <c r="Q1615" s="11" t="str">
        <f>IF(OR(SMS[[#This Row],[El mensaje es asertivo, sin maltrato]]="No Cumple",SMS[[#This Row],[No brinda información sensible o falsa que afecte al cliente o la aplicación]]="No Cumple"),"No Cumple","Cumple")</f>
        <v>Cumple</v>
      </c>
      <c r="R1615" s="1" t="s">
        <v>700</v>
      </c>
      <c r="S1615" s="4">
        <v>1</v>
      </c>
      <c r="T1615" s="9">
        <f>IF(SMS[[#This Row],[Legal]]="No Cumple",0,SMS[[#This Row],[Nota]])</f>
        <v>1</v>
      </c>
    </row>
    <row r="1616" spans="1:20" x14ac:dyDescent="0.25">
      <c r="A1616" s="1" t="str">
        <f>SMS[[#This Row],[ID Asesor]]&amp;SMS[[#This Row],[Fecha Monitoreo]]</f>
        <v>410845929</v>
      </c>
      <c r="B1616" s="2">
        <v>45929</v>
      </c>
      <c r="C1616" s="1" t="s">
        <v>696</v>
      </c>
      <c r="D1616" s="1">
        <v>4108</v>
      </c>
      <c r="E1616" s="2">
        <v>45929</v>
      </c>
      <c r="F1616" s="3">
        <v>0.72777777777777775</v>
      </c>
      <c r="G1616" s="1" t="s">
        <v>58</v>
      </c>
      <c r="H1616" s="1" t="s">
        <v>52</v>
      </c>
      <c r="I1616" s="1" t="s">
        <v>46</v>
      </c>
      <c r="J1616" s="1" t="s">
        <v>46</v>
      </c>
      <c r="K1616" s="1" t="s">
        <v>46</v>
      </c>
      <c r="L1616" s="1" t="s">
        <v>46</v>
      </c>
      <c r="M1616" s="1" t="s">
        <v>46</v>
      </c>
      <c r="N1616" s="1" t="s">
        <v>46</v>
      </c>
      <c r="O1616" s="1" t="s">
        <v>46</v>
      </c>
      <c r="P1616" s="1" t="s">
        <v>46</v>
      </c>
      <c r="Q1616" s="11" t="str">
        <f>IF(OR(SMS[[#This Row],[El mensaje es asertivo, sin maltrato]]="No Cumple",SMS[[#This Row],[No brinda información sensible o falsa que afecte al cliente o la aplicación]]="No Cumple"),"No Cumple","Cumple")</f>
        <v>Cumple</v>
      </c>
      <c r="R1616" s="1" t="s">
        <v>700</v>
      </c>
      <c r="S1616" s="4">
        <v>1</v>
      </c>
      <c r="T1616" s="9">
        <f>IF(SMS[[#This Row],[Legal]]="No Cumple",0,SMS[[#This Row],[Nota]])</f>
        <v>1</v>
      </c>
    </row>
    <row r="1617" spans="1:20" x14ac:dyDescent="0.25">
      <c r="A1617" s="1" t="str">
        <f>SMS[[#This Row],[ID Asesor]]&amp;SMS[[#This Row],[Fecha Monitoreo]]</f>
        <v>337245929</v>
      </c>
      <c r="B1617" s="2">
        <v>45929</v>
      </c>
      <c r="C1617" s="1" t="s">
        <v>696</v>
      </c>
      <c r="D1617" s="1">
        <v>3372</v>
      </c>
      <c r="E1617" s="2">
        <v>45929</v>
      </c>
      <c r="F1617" s="3">
        <v>0.72291666666666665</v>
      </c>
      <c r="G1617" s="1" t="s">
        <v>58</v>
      </c>
      <c r="H1617" s="1" t="s">
        <v>52</v>
      </c>
      <c r="I1617" s="1" t="s">
        <v>46</v>
      </c>
      <c r="J1617" s="1" t="s">
        <v>46</v>
      </c>
      <c r="K1617" s="1" t="s">
        <v>46</v>
      </c>
      <c r="L1617" s="1" t="s">
        <v>46</v>
      </c>
      <c r="M1617" s="1" t="s">
        <v>46</v>
      </c>
      <c r="N1617" s="1" t="s">
        <v>46</v>
      </c>
      <c r="O1617" s="1" t="s">
        <v>46</v>
      </c>
      <c r="P1617" s="1" t="s">
        <v>46</v>
      </c>
      <c r="Q1617" s="11" t="str">
        <f>IF(OR(SMS[[#This Row],[El mensaje es asertivo, sin maltrato]]="No Cumple",SMS[[#This Row],[No brinda información sensible o falsa que afecte al cliente o la aplicación]]="No Cumple"),"No Cumple","Cumple")</f>
        <v>Cumple</v>
      </c>
      <c r="R1617" s="1" t="s">
        <v>700</v>
      </c>
      <c r="S1617" s="4">
        <v>1</v>
      </c>
      <c r="T1617" s="9">
        <f>IF(SMS[[#This Row],[Legal]]="No Cumple",0,SMS[[#This Row],[Nota]])</f>
        <v>1</v>
      </c>
    </row>
    <row r="1618" spans="1:20" x14ac:dyDescent="0.25">
      <c r="A1618" s="1" t="str">
        <f>SMS[[#This Row],[ID Asesor]]&amp;SMS[[#This Row],[Fecha Monitoreo]]</f>
        <v>302745930</v>
      </c>
      <c r="B1618" s="2">
        <v>45930</v>
      </c>
      <c r="C1618" s="1" t="s">
        <v>42</v>
      </c>
      <c r="D1618" s="1">
        <v>3027</v>
      </c>
      <c r="E1618" s="2">
        <v>45930</v>
      </c>
      <c r="F1618" s="3">
        <v>0.44305555555555554</v>
      </c>
      <c r="G1618" s="1" t="s">
        <v>51</v>
      </c>
      <c r="H1618" s="1" t="s">
        <v>52</v>
      </c>
      <c r="I1618" s="1" t="s">
        <v>46</v>
      </c>
      <c r="J1618" s="1" t="s">
        <v>47</v>
      </c>
      <c r="K1618" s="1" t="s">
        <v>46</v>
      </c>
      <c r="L1618" s="1" t="s">
        <v>46</v>
      </c>
      <c r="M1618" s="1" t="s">
        <v>46</v>
      </c>
      <c r="N1618" s="1" t="s">
        <v>46</v>
      </c>
      <c r="O1618" s="1" t="s">
        <v>46</v>
      </c>
      <c r="P1618" s="1" t="s">
        <v>47</v>
      </c>
      <c r="Q1618" s="11" t="str">
        <f>IF(OR(SMS[[#This Row],[El mensaje es asertivo, sin maltrato]]="No Cumple",SMS[[#This Row],[No brinda información sensible o falsa que afecte al cliente o la aplicación]]="No Cumple"),"No Cumple","Cumple")</f>
        <v>No Cumple</v>
      </c>
      <c r="R1618" s="1" t="s">
        <v>3529</v>
      </c>
      <c r="S1618" s="4">
        <v>0.8</v>
      </c>
      <c r="T1618" s="9">
        <f>IF(SMS[[#This Row],[Legal]]="No Cumple",0,SMS[[#This Row],[Nota]])</f>
        <v>0</v>
      </c>
    </row>
    <row r="1619" spans="1:20" x14ac:dyDescent="0.25">
      <c r="A1619" s="1" t="str">
        <f>SMS[[#This Row],[ID Asesor]]&amp;SMS[[#This Row],[Fecha Monitoreo]]</f>
        <v>301145930</v>
      </c>
      <c r="B1619" s="2">
        <v>45930</v>
      </c>
      <c r="C1619" s="1" t="s">
        <v>42</v>
      </c>
      <c r="D1619" s="1">
        <v>3011</v>
      </c>
      <c r="E1619" s="2">
        <v>45930</v>
      </c>
      <c r="F1619" s="3">
        <v>0.51527777777777772</v>
      </c>
      <c r="G1619" s="1" t="s">
        <v>43</v>
      </c>
      <c r="H1619" s="1" t="s">
        <v>52</v>
      </c>
      <c r="I1619" s="1" t="s">
        <v>46</v>
      </c>
      <c r="J1619" s="1" t="s">
        <v>46</v>
      </c>
      <c r="K1619" s="1" t="s">
        <v>47</v>
      </c>
      <c r="L1619" s="1" t="s">
        <v>46</v>
      </c>
      <c r="M1619" s="1" t="s">
        <v>46</v>
      </c>
      <c r="N1619" s="1" t="s">
        <v>46</v>
      </c>
      <c r="O1619" s="1" t="s">
        <v>46</v>
      </c>
      <c r="P1619" s="1" t="s">
        <v>46</v>
      </c>
      <c r="Q1619" s="11" t="str">
        <f>IF(OR(SMS[[#This Row],[El mensaje es asertivo, sin maltrato]]="No Cumple",SMS[[#This Row],[No brinda información sensible o falsa que afecte al cliente o la aplicación]]="No Cumple"),"No Cumple","Cumple")</f>
        <v>Cumple</v>
      </c>
      <c r="R1619" s="1" t="s">
        <v>3530</v>
      </c>
      <c r="S1619" s="4">
        <v>0.8</v>
      </c>
      <c r="T1619" s="9">
        <f>IF(SMS[[#This Row],[Legal]]="No Cumple",0,SMS[[#This Row],[Nota]])</f>
        <v>0.8</v>
      </c>
    </row>
    <row r="1620" spans="1:20" x14ac:dyDescent="0.25">
      <c r="A1620" s="1" t="str">
        <f>SMS[[#This Row],[ID Asesor]]&amp;SMS[[#This Row],[Fecha Monitoreo]]</f>
        <v>348945930</v>
      </c>
      <c r="B1620" s="2">
        <v>45930</v>
      </c>
      <c r="C1620" s="1" t="s">
        <v>126</v>
      </c>
      <c r="D1620" s="1">
        <v>3489</v>
      </c>
      <c r="E1620" s="2">
        <v>45930</v>
      </c>
      <c r="F1620" s="3">
        <v>0.56180555555555556</v>
      </c>
      <c r="G1620" s="1" t="s">
        <v>51</v>
      </c>
      <c r="H1620" s="1" t="s">
        <v>52</v>
      </c>
      <c r="I1620" s="1" t="s">
        <v>46</v>
      </c>
      <c r="J1620" s="1" t="s">
        <v>46</v>
      </c>
      <c r="K1620" s="1" t="s">
        <v>46</v>
      </c>
      <c r="L1620" s="1" t="s">
        <v>46</v>
      </c>
      <c r="M1620" s="1" t="s">
        <v>46</v>
      </c>
      <c r="N1620" s="1" t="s">
        <v>46</v>
      </c>
      <c r="O1620" s="1" t="s">
        <v>46</v>
      </c>
      <c r="P1620" s="1" t="s">
        <v>46</v>
      </c>
      <c r="Q1620" s="11" t="str">
        <f>IF(OR(SMS[[#This Row],[El mensaje es asertivo, sin maltrato]]="No Cumple",SMS[[#This Row],[No brinda información sensible o falsa que afecte al cliente o la aplicación]]="No Cumple"),"No Cumple","Cumple")</f>
        <v>Cumple</v>
      </c>
      <c r="R1620" s="1" t="s">
        <v>131</v>
      </c>
      <c r="S1620" s="4">
        <v>1</v>
      </c>
      <c r="T1620" s="9">
        <f>IF(SMS[[#This Row],[Legal]]="No Cumple",0,SMS[[#This Row],[Nota]])</f>
        <v>1</v>
      </c>
    </row>
    <row r="1621" spans="1:20" x14ac:dyDescent="0.25">
      <c r="A1621" s="1" t="str">
        <f>SMS[[#This Row],[ID Asesor]]&amp;SMS[[#This Row],[Fecha Monitoreo]]</f>
        <v>303545930</v>
      </c>
      <c r="B1621" s="2">
        <v>45930</v>
      </c>
      <c r="C1621" s="1" t="s">
        <v>126</v>
      </c>
      <c r="D1621" s="1">
        <v>3035</v>
      </c>
      <c r="E1621" s="2">
        <v>45930</v>
      </c>
      <c r="F1621" s="3">
        <v>0.46319444444444446</v>
      </c>
      <c r="G1621" s="1" t="s">
        <v>51</v>
      </c>
      <c r="H1621" s="1" t="s">
        <v>52</v>
      </c>
      <c r="I1621" s="1" t="s">
        <v>46</v>
      </c>
      <c r="J1621" s="1" t="s">
        <v>46</v>
      </c>
      <c r="K1621" s="1" t="s">
        <v>46</v>
      </c>
      <c r="L1621" s="1" t="s">
        <v>46</v>
      </c>
      <c r="M1621" s="1" t="s">
        <v>46</v>
      </c>
      <c r="N1621" s="1" t="s">
        <v>47</v>
      </c>
      <c r="O1621" s="1" t="s">
        <v>46</v>
      </c>
      <c r="P1621" s="1" t="s">
        <v>46</v>
      </c>
      <c r="Q1621" s="11" t="str">
        <f>IF(OR(SMS[[#This Row],[El mensaje es asertivo, sin maltrato]]="No Cumple",SMS[[#This Row],[No brinda información sensible o falsa que afecte al cliente o la aplicación]]="No Cumple"),"No Cumple","Cumple")</f>
        <v>Cumple</v>
      </c>
      <c r="R1621" s="1" t="s">
        <v>686</v>
      </c>
      <c r="S1621" s="4">
        <v>0.85</v>
      </c>
      <c r="T1621" s="9">
        <f>IF(SMS[[#This Row],[Legal]]="No Cumple",0,SMS[[#This Row],[Nota]])</f>
        <v>0.85</v>
      </c>
    </row>
    <row r="1622" spans="1:20" x14ac:dyDescent="0.25">
      <c r="A1622" s="1" t="str">
        <f>SMS[[#This Row],[ID Asesor]]&amp;SMS[[#This Row],[Fecha Monitoreo]]</f>
        <v>388945930</v>
      </c>
      <c r="B1622" s="2">
        <v>45930</v>
      </c>
      <c r="C1622" s="1" t="s">
        <v>42</v>
      </c>
      <c r="D1622" s="1">
        <v>3889</v>
      </c>
      <c r="E1622" s="2">
        <v>45930</v>
      </c>
      <c r="F1622" s="3">
        <v>0.44583333333333336</v>
      </c>
      <c r="G1622" s="1" t="s">
        <v>51</v>
      </c>
      <c r="H1622" s="1" t="s">
        <v>52</v>
      </c>
      <c r="I1622" s="1" t="s">
        <v>47</v>
      </c>
      <c r="J1622" s="1" t="s">
        <v>46</v>
      </c>
      <c r="K1622" s="1" t="s">
        <v>46</v>
      </c>
      <c r="L1622" s="1" t="s">
        <v>46</v>
      </c>
      <c r="M1622" s="1" t="s">
        <v>46</v>
      </c>
      <c r="N1622" s="1" t="s">
        <v>46</v>
      </c>
      <c r="O1622" s="1" t="s">
        <v>46</v>
      </c>
      <c r="P1622" s="1" t="s">
        <v>46</v>
      </c>
      <c r="Q1622" s="11" t="str">
        <f>IF(OR(SMS[[#This Row],[El mensaje es asertivo, sin maltrato]]="No Cumple",SMS[[#This Row],[No brinda información sensible o falsa que afecte al cliente o la aplicación]]="No Cumple"),"No Cumple","Cumple")</f>
        <v>Cumple</v>
      </c>
      <c r="R1622" s="1" t="s">
        <v>3302</v>
      </c>
      <c r="S1622" s="4">
        <v>0.85</v>
      </c>
      <c r="T1622" s="9">
        <f>IF(SMS[[#This Row],[Legal]]="No Cumple",0,SMS[[#This Row],[Nota]])</f>
        <v>0.85</v>
      </c>
    </row>
    <row r="1623" spans="1:20" x14ac:dyDescent="0.25">
      <c r="A1623" s="1" t="str">
        <f>SMS[[#This Row],[ID Asesor]]&amp;SMS[[#This Row],[Fecha Monitoreo]]</f>
        <v>405345930</v>
      </c>
      <c r="B1623" s="2">
        <v>45930</v>
      </c>
      <c r="C1623" s="1" t="s">
        <v>126</v>
      </c>
      <c r="D1623" s="1">
        <v>4053</v>
      </c>
      <c r="E1623" s="2">
        <v>45930</v>
      </c>
      <c r="F1623" s="3">
        <v>0.48749999999999999</v>
      </c>
      <c r="G1623" s="1" t="s">
        <v>51</v>
      </c>
      <c r="H1623" s="1" t="s">
        <v>52</v>
      </c>
      <c r="I1623" s="1" t="s">
        <v>46</v>
      </c>
      <c r="J1623" s="1" t="s">
        <v>46</v>
      </c>
      <c r="K1623" s="1" t="s">
        <v>46</v>
      </c>
      <c r="L1623" s="1" t="s">
        <v>46</v>
      </c>
      <c r="M1623" s="1" t="s">
        <v>46</v>
      </c>
      <c r="N1623" s="1" t="s">
        <v>46</v>
      </c>
      <c r="O1623" s="1" t="s">
        <v>46</v>
      </c>
      <c r="P1623" s="1" t="s">
        <v>46</v>
      </c>
      <c r="Q1623" s="11" t="str">
        <f>IF(OR(SMS[[#This Row],[El mensaje es asertivo, sin maltrato]]="No Cumple",SMS[[#This Row],[No brinda información sensible o falsa que afecte al cliente o la aplicación]]="No Cumple"),"No Cumple","Cumple")</f>
        <v>Cumple</v>
      </c>
      <c r="R1623" s="1" t="s">
        <v>131</v>
      </c>
      <c r="S1623" s="4">
        <v>1</v>
      </c>
      <c r="T1623" s="9">
        <f>IF(SMS[[#This Row],[Legal]]="No Cumple",0,SMS[[#This Row],[Nota]])</f>
        <v>1</v>
      </c>
    </row>
    <row r="1624" spans="1:20" x14ac:dyDescent="0.25">
      <c r="A1624" s="1" t="str">
        <f>SMS[[#This Row],[ID Asesor]]&amp;SMS[[#This Row],[Fecha Monitoreo]]</f>
        <v>414645930</v>
      </c>
      <c r="B1624" s="2">
        <v>45930</v>
      </c>
      <c r="C1624" s="1" t="s">
        <v>50</v>
      </c>
      <c r="D1624" s="1">
        <v>4146</v>
      </c>
      <c r="E1624" s="2">
        <v>45930</v>
      </c>
      <c r="F1624" s="3">
        <v>0</v>
      </c>
      <c r="G1624" s="1" t="s">
        <v>58</v>
      </c>
      <c r="H1624" s="1" t="s">
        <v>52</v>
      </c>
      <c r="I1624" s="1" t="s">
        <v>47</v>
      </c>
      <c r="J1624" s="1" t="s">
        <v>47</v>
      </c>
      <c r="K1624" s="1" t="s">
        <v>47</v>
      </c>
      <c r="L1624" s="1" t="s">
        <v>47</v>
      </c>
      <c r="M1624" s="1" t="s">
        <v>54</v>
      </c>
      <c r="N1624" s="1" t="s">
        <v>47</v>
      </c>
      <c r="O1624" s="1" t="s">
        <v>46</v>
      </c>
      <c r="P1624" s="1" t="s">
        <v>46</v>
      </c>
      <c r="Q1624" s="11" t="str">
        <f>IF(OR(SMS[[#This Row],[El mensaje es asertivo, sin maltrato]]="No Cumple",SMS[[#This Row],[No brinda información sensible o falsa que afecte al cliente o la aplicación]]="No Cumple"),"No Cumple","Cumple")</f>
        <v>Cumple</v>
      </c>
      <c r="R1624" s="1" t="s">
        <v>3531</v>
      </c>
      <c r="S1624" s="4">
        <v>0</v>
      </c>
      <c r="T1624" s="9">
        <f>IF(SMS[[#This Row],[Legal]]="No Cumple",0,SMS[[#This Row],[Nota]])</f>
        <v>0</v>
      </c>
    </row>
    <row r="1625" spans="1:20" x14ac:dyDescent="0.25">
      <c r="A1625" s="1" t="str">
        <f>SMS[[#This Row],[ID Asesor]]&amp;SMS[[#This Row],[Fecha Monitoreo]]</f>
        <v>228145930</v>
      </c>
      <c r="B1625" s="2">
        <v>45930</v>
      </c>
      <c r="C1625" s="1" t="s">
        <v>42</v>
      </c>
      <c r="D1625" s="1">
        <v>2281</v>
      </c>
      <c r="E1625" s="2">
        <v>45930</v>
      </c>
      <c r="F1625" s="3">
        <v>0.52708333333333335</v>
      </c>
      <c r="G1625" s="1" t="s">
        <v>51</v>
      </c>
      <c r="H1625" s="1" t="s">
        <v>52</v>
      </c>
      <c r="I1625" s="1" t="s">
        <v>46</v>
      </c>
      <c r="J1625" s="1" t="s">
        <v>46</v>
      </c>
      <c r="K1625" s="1" t="s">
        <v>46</v>
      </c>
      <c r="L1625" s="1" t="s">
        <v>46</v>
      </c>
      <c r="M1625" s="1" t="s">
        <v>46</v>
      </c>
      <c r="N1625" s="1" t="s">
        <v>46</v>
      </c>
      <c r="O1625" s="1" t="s">
        <v>46</v>
      </c>
      <c r="P1625" s="1" t="s">
        <v>46</v>
      </c>
      <c r="Q1625" s="11" t="str">
        <f>IF(OR(SMS[[#This Row],[El mensaje es asertivo, sin maltrato]]="No Cumple",SMS[[#This Row],[No brinda información sensible o falsa que afecte al cliente o la aplicación]]="No Cumple"),"No Cumple","Cumple")</f>
        <v>Cumple</v>
      </c>
      <c r="R1625" s="1" t="s">
        <v>100</v>
      </c>
      <c r="S1625" s="4">
        <v>1</v>
      </c>
      <c r="T1625" s="9">
        <f>IF(SMS[[#This Row],[Legal]]="No Cumple",0,SMS[[#This Row],[Nota]])</f>
        <v>1</v>
      </c>
    </row>
    <row r="1626" spans="1:20" x14ac:dyDescent="0.25">
      <c r="A1626" s="1" t="str">
        <f>SMS[[#This Row],[ID Asesor]]&amp;SMS[[#This Row],[Fecha Monitoreo]]</f>
        <v>398545930</v>
      </c>
      <c r="B1626" s="2">
        <v>45930</v>
      </c>
      <c r="C1626" s="1" t="s">
        <v>50</v>
      </c>
      <c r="D1626" s="1">
        <v>3985</v>
      </c>
      <c r="E1626" s="2">
        <v>45930</v>
      </c>
      <c r="F1626" s="3">
        <v>0.45416666666666666</v>
      </c>
      <c r="G1626" s="1" t="s">
        <v>43</v>
      </c>
      <c r="H1626" s="1" t="s">
        <v>52</v>
      </c>
      <c r="I1626" s="1" t="s">
        <v>47</v>
      </c>
      <c r="J1626" s="1" t="s">
        <v>47</v>
      </c>
      <c r="K1626" s="1" t="s">
        <v>46</v>
      </c>
      <c r="L1626" s="1" t="s">
        <v>46</v>
      </c>
      <c r="M1626" s="1" t="s">
        <v>46</v>
      </c>
      <c r="N1626" s="1" t="s">
        <v>46</v>
      </c>
      <c r="O1626" s="1" t="s">
        <v>46</v>
      </c>
      <c r="P1626" s="1" t="s">
        <v>46</v>
      </c>
      <c r="Q1626" s="11" t="str">
        <f>IF(OR(SMS[[#This Row],[El mensaje es asertivo, sin maltrato]]="No Cumple",SMS[[#This Row],[No brinda información sensible o falsa que afecte al cliente o la aplicación]]="No Cumple"),"No Cumple","Cumple")</f>
        <v>Cumple</v>
      </c>
      <c r="R1626" s="1" t="s">
        <v>3532</v>
      </c>
      <c r="S1626" s="4">
        <v>0.65</v>
      </c>
      <c r="T1626" s="9">
        <f>IF(SMS[[#This Row],[Legal]]="No Cumple",0,SMS[[#This Row],[Nota]])</f>
        <v>0.65</v>
      </c>
    </row>
    <row r="1627" spans="1:20" x14ac:dyDescent="0.25">
      <c r="A1627" s="1" t="str">
        <f>SMS[[#This Row],[ID Asesor]]&amp;SMS[[#This Row],[Fecha Monitoreo]]</f>
        <v>408045930</v>
      </c>
      <c r="B1627" s="2">
        <v>45930</v>
      </c>
      <c r="C1627" s="1" t="s">
        <v>696</v>
      </c>
      <c r="D1627" s="1">
        <v>4080</v>
      </c>
      <c r="E1627" s="2">
        <v>45930</v>
      </c>
      <c r="F1627" s="3">
        <v>0.62569444444444444</v>
      </c>
      <c r="G1627" s="1" t="s">
        <v>58</v>
      </c>
      <c r="H1627" s="1" t="s">
        <v>52</v>
      </c>
      <c r="I1627" s="1" t="s">
        <v>47</v>
      </c>
      <c r="J1627" s="1" t="s">
        <v>46</v>
      </c>
      <c r="K1627" s="1" t="s">
        <v>46</v>
      </c>
      <c r="L1627" s="1" t="s">
        <v>46</v>
      </c>
      <c r="M1627" s="1" t="s">
        <v>46</v>
      </c>
      <c r="N1627" s="1" t="s">
        <v>46</v>
      </c>
      <c r="O1627" s="1" t="s">
        <v>46</v>
      </c>
      <c r="P1627" s="1" t="s">
        <v>46</v>
      </c>
      <c r="Q1627" s="11" t="str">
        <f>IF(OR(SMS[[#This Row],[El mensaje es asertivo, sin maltrato]]="No Cumple",SMS[[#This Row],[No brinda información sensible o falsa que afecte al cliente o la aplicación]]="No Cumple"),"No Cumple","Cumple")</f>
        <v>Cumple</v>
      </c>
      <c r="R1627" s="1" t="s">
        <v>3533</v>
      </c>
      <c r="S1627" s="4">
        <v>0.85</v>
      </c>
      <c r="T1627" s="9">
        <f>IF(SMS[[#This Row],[Legal]]="No Cumple",0,SMS[[#This Row],[Nota]])</f>
        <v>0.85</v>
      </c>
    </row>
    <row r="1628" spans="1:20" x14ac:dyDescent="0.25">
      <c r="A1628" s="1" t="str">
        <f>SMS[[#This Row],[ID Asesor]]&amp;SMS[[#This Row],[Fecha Monitoreo]]</f>
        <v>336845930</v>
      </c>
      <c r="B1628" s="2">
        <v>45930</v>
      </c>
      <c r="C1628" s="1" t="s">
        <v>696</v>
      </c>
      <c r="D1628" s="1">
        <v>3368</v>
      </c>
      <c r="E1628" s="2">
        <v>45930</v>
      </c>
      <c r="F1628" s="3">
        <v>0.48749999999999999</v>
      </c>
      <c r="G1628" s="1" t="s">
        <v>51</v>
      </c>
      <c r="H1628" s="1" t="s">
        <v>52</v>
      </c>
      <c r="I1628" s="1" t="s">
        <v>47</v>
      </c>
      <c r="J1628" s="1" t="s">
        <v>46</v>
      </c>
      <c r="K1628" s="1" t="s">
        <v>46</v>
      </c>
      <c r="L1628" s="1" t="s">
        <v>46</v>
      </c>
      <c r="M1628" s="1" t="s">
        <v>46</v>
      </c>
      <c r="N1628" s="1" t="s">
        <v>46</v>
      </c>
      <c r="O1628" s="1" t="s">
        <v>46</v>
      </c>
      <c r="P1628" s="1" t="s">
        <v>46</v>
      </c>
      <c r="Q1628" s="11" t="str">
        <f>IF(OR(SMS[[#This Row],[El mensaje es asertivo, sin maltrato]]="No Cumple",SMS[[#This Row],[No brinda información sensible o falsa que afecte al cliente o la aplicación]]="No Cumple"),"No Cumple","Cumple")</f>
        <v>Cumple</v>
      </c>
      <c r="R1628" s="1" t="s">
        <v>3534</v>
      </c>
      <c r="S1628" s="4">
        <v>0.85</v>
      </c>
      <c r="T1628" s="9">
        <f>IF(SMS[[#This Row],[Legal]]="No Cumple",0,SMS[[#This Row],[Nota]])</f>
        <v>0.85</v>
      </c>
    </row>
    <row r="1629" spans="1:20" x14ac:dyDescent="0.25">
      <c r="A1629" s="1" t="str">
        <f>SMS[[#This Row],[ID Asesor]]&amp;SMS[[#This Row],[Fecha Monitoreo]]</f>
        <v>406645930</v>
      </c>
      <c r="B1629" s="2">
        <v>45930</v>
      </c>
      <c r="C1629" s="1" t="s">
        <v>50</v>
      </c>
      <c r="D1629" s="1">
        <v>4066</v>
      </c>
      <c r="E1629" s="2">
        <v>45930</v>
      </c>
      <c r="F1629" s="3">
        <v>0.62013888888888891</v>
      </c>
      <c r="G1629" s="1" t="s">
        <v>51</v>
      </c>
      <c r="H1629" s="1" t="s">
        <v>52</v>
      </c>
      <c r="I1629" s="1" t="s">
        <v>46</v>
      </c>
      <c r="J1629" s="1" t="s">
        <v>46</v>
      </c>
      <c r="K1629" s="1" t="s">
        <v>46</v>
      </c>
      <c r="L1629" s="1" t="s">
        <v>46</v>
      </c>
      <c r="M1629" s="1" t="s">
        <v>46</v>
      </c>
      <c r="N1629" s="1" t="s">
        <v>46</v>
      </c>
      <c r="O1629" s="1" t="s">
        <v>46</v>
      </c>
      <c r="P1629" s="1" t="s">
        <v>46</v>
      </c>
      <c r="Q1629" s="11" t="str">
        <f>IF(OR(SMS[[#This Row],[El mensaje es asertivo, sin maltrato]]="No Cumple",SMS[[#This Row],[No brinda información sensible o falsa que afecte al cliente o la aplicación]]="No Cumple"),"No Cumple","Cumple")</f>
        <v>Cumple</v>
      </c>
      <c r="R1629" s="1" t="s">
        <v>3535</v>
      </c>
      <c r="S1629" s="4">
        <v>1</v>
      </c>
      <c r="T1629" s="9">
        <f>IF(SMS[[#This Row],[Legal]]="No Cumple",0,SMS[[#This Row],[Nota]])</f>
        <v>1</v>
      </c>
    </row>
    <row r="1630" spans="1:20" x14ac:dyDescent="0.25">
      <c r="A1630" s="1" t="str">
        <f>SMS[[#This Row],[ID Asesor]]&amp;SMS[[#This Row],[Fecha Monitoreo]]</f>
        <v>336845930</v>
      </c>
      <c r="B1630" s="2">
        <v>45930</v>
      </c>
      <c r="C1630" s="1" t="s">
        <v>696</v>
      </c>
      <c r="D1630" s="1">
        <v>3368</v>
      </c>
      <c r="E1630" s="2">
        <v>45930</v>
      </c>
      <c r="F1630" s="3">
        <v>0.48749999999999999</v>
      </c>
      <c r="G1630" s="1" t="s">
        <v>51</v>
      </c>
      <c r="H1630" s="1" t="s">
        <v>52</v>
      </c>
      <c r="I1630" s="1" t="s">
        <v>47</v>
      </c>
      <c r="J1630" s="1" t="s">
        <v>46</v>
      </c>
      <c r="K1630" s="1" t="s">
        <v>46</v>
      </c>
      <c r="L1630" s="1" t="s">
        <v>46</v>
      </c>
      <c r="M1630" s="1" t="s">
        <v>46</v>
      </c>
      <c r="N1630" s="1" t="s">
        <v>46</v>
      </c>
      <c r="O1630" s="1" t="s">
        <v>46</v>
      </c>
      <c r="P1630" s="1" t="s">
        <v>46</v>
      </c>
      <c r="Q1630" s="11" t="str">
        <f>IF(OR(SMS[[#This Row],[El mensaje es asertivo, sin maltrato]]="No Cumple",SMS[[#This Row],[No brinda información sensible o falsa que afecte al cliente o la aplicación]]="No Cumple"),"No Cumple","Cumple")</f>
        <v>Cumple</v>
      </c>
      <c r="R1630" s="1" t="s">
        <v>3534</v>
      </c>
      <c r="S1630" s="4">
        <v>0.85</v>
      </c>
      <c r="T1630" s="9">
        <f>IF(SMS[[#This Row],[Legal]]="No Cumple",0,SMS[[#This Row],[Nota]])</f>
        <v>0.85</v>
      </c>
    </row>
    <row r="1631" spans="1:20" x14ac:dyDescent="0.25">
      <c r="A1631" s="1" t="str">
        <f>SMS[[#This Row],[ID Asesor]]&amp;SMS[[#This Row],[Fecha Monitoreo]]</f>
        <v>412345930</v>
      </c>
      <c r="B1631" s="2">
        <v>45930</v>
      </c>
      <c r="C1631" s="1" t="s">
        <v>696</v>
      </c>
      <c r="D1631" s="1">
        <v>4123</v>
      </c>
      <c r="E1631" s="2">
        <v>45930</v>
      </c>
      <c r="F1631" s="3">
        <v>0.70416666666666672</v>
      </c>
      <c r="G1631" s="1" t="s">
        <v>58</v>
      </c>
      <c r="H1631" s="1" t="s">
        <v>52</v>
      </c>
      <c r="I1631" s="1" t="s">
        <v>46</v>
      </c>
      <c r="J1631" s="1" t="s">
        <v>46</v>
      </c>
      <c r="K1631" s="1" t="s">
        <v>46</v>
      </c>
      <c r="L1631" s="1" t="s">
        <v>46</v>
      </c>
      <c r="M1631" s="1" t="s">
        <v>46</v>
      </c>
      <c r="N1631" s="1" t="s">
        <v>47</v>
      </c>
      <c r="O1631" s="1" t="s">
        <v>46</v>
      </c>
      <c r="P1631" s="1" t="s">
        <v>46</v>
      </c>
      <c r="Q1631" s="11" t="str">
        <f>IF(OR(SMS[[#This Row],[El mensaje es asertivo, sin maltrato]]="No Cumple",SMS[[#This Row],[No brinda información sensible o falsa que afecte al cliente o la aplicación]]="No Cumple"),"No Cumple","Cumple")</f>
        <v>Cumple</v>
      </c>
      <c r="R1631" s="1" t="s">
        <v>3536</v>
      </c>
      <c r="S1631" s="4">
        <v>0.85</v>
      </c>
      <c r="T1631" s="9">
        <f>IF(SMS[[#This Row],[Legal]]="No Cumple",0,SMS[[#This Row],[Nota]])</f>
        <v>0.85</v>
      </c>
    </row>
    <row r="1632" spans="1:20" x14ac:dyDescent="0.25">
      <c r="A1632" s="1" t="str">
        <f>SMS[[#This Row],[ID Asesor]]&amp;SMS[[#This Row],[Fecha Monitoreo]]</f>
        <v>383145930</v>
      </c>
      <c r="B1632" s="2">
        <v>45930</v>
      </c>
      <c r="C1632" s="1" t="s">
        <v>696</v>
      </c>
      <c r="D1632" s="1">
        <v>3831</v>
      </c>
      <c r="E1632" s="2">
        <v>45930</v>
      </c>
      <c r="F1632" s="3">
        <v>0.51180555555555551</v>
      </c>
      <c r="G1632" s="1" t="s">
        <v>58</v>
      </c>
      <c r="H1632" s="1" t="s">
        <v>52</v>
      </c>
      <c r="I1632" s="1" t="s">
        <v>47</v>
      </c>
      <c r="J1632" s="1" t="s">
        <v>47</v>
      </c>
      <c r="K1632" s="1" t="s">
        <v>46</v>
      </c>
      <c r="L1632" s="1" t="s">
        <v>46</v>
      </c>
      <c r="M1632" s="1" t="s">
        <v>46</v>
      </c>
      <c r="N1632" s="1" t="s">
        <v>46</v>
      </c>
      <c r="O1632" s="1" t="s">
        <v>47</v>
      </c>
      <c r="P1632" s="1" t="s">
        <v>46</v>
      </c>
      <c r="Q1632" s="11" t="str">
        <f>IF(OR(SMS[[#This Row],[El mensaje es asertivo, sin maltrato]]="No Cumple",SMS[[#This Row],[No brinda información sensible o falsa que afecte al cliente o la aplicación]]="No Cumple"),"No Cumple","Cumple")</f>
        <v>No Cumple</v>
      </c>
      <c r="R1632" s="1" t="s">
        <v>3537</v>
      </c>
      <c r="S1632" s="4">
        <v>0.65</v>
      </c>
      <c r="T1632" s="9">
        <f>IF(SMS[[#This Row],[Legal]]="No Cumple",0,SMS[[#This Row],[Nota]])</f>
        <v>0</v>
      </c>
    </row>
    <row r="1633" spans="1:20" x14ac:dyDescent="0.25">
      <c r="A1633" s="1" t="str">
        <f>SMS[[#This Row],[ID Asesor]]&amp;SMS[[#This Row],[Fecha Monitoreo]]</f>
        <v>364345930</v>
      </c>
      <c r="B1633" s="2">
        <v>45930</v>
      </c>
      <c r="C1633" s="1" t="s">
        <v>50</v>
      </c>
      <c r="D1633" s="1">
        <v>3643</v>
      </c>
      <c r="E1633" s="2">
        <v>45930</v>
      </c>
      <c r="F1633" s="3">
        <v>0.67569444444444449</v>
      </c>
      <c r="G1633" s="1" t="s">
        <v>51</v>
      </c>
      <c r="H1633" s="1" t="s">
        <v>52</v>
      </c>
      <c r="I1633" s="1" t="s">
        <v>46</v>
      </c>
      <c r="J1633" s="1" t="s">
        <v>46</v>
      </c>
      <c r="K1633" s="1" t="s">
        <v>46</v>
      </c>
      <c r="L1633" s="1" t="s">
        <v>46</v>
      </c>
      <c r="M1633" s="1" t="s">
        <v>46</v>
      </c>
      <c r="N1633" s="1" t="s">
        <v>46</v>
      </c>
      <c r="O1633" s="1" t="s">
        <v>47</v>
      </c>
      <c r="P1633" s="1" t="s">
        <v>46</v>
      </c>
      <c r="Q1633" s="11" t="str">
        <f>IF(OR(SMS[[#This Row],[El mensaje es asertivo, sin maltrato]]="No Cumple",SMS[[#This Row],[No brinda información sensible o falsa que afecte al cliente o la aplicación]]="No Cumple"),"No Cumple","Cumple")</f>
        <v>No Cumple</v>
      </c>
      <c r="R1633" s="1" t="s">
        <v>3538</v>
      </c>
      <c r="S1633" s="4">
        <v>1</v>
      </c>
      <c r="T1633" s="9">
        <f>IF(SMS[[#This Row],[Legal]]="No Cumple",0,SMS[[#This Row],[Nota]])</f>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37CDA-8FF4-490B-84F6-6CD5E48B5159}">
  <dimension ref="A1:X598"/>
  <sheetViews>
    <sheetView topLeftCell="A745" zoomScale="85" zoomScaleNormal="85" workbookViewId="0">
      <selection activeCell="C770" sqref="C770"/>
    </sheetView>
  </sheetViews>
  <sheetFormatPr baseColWidth="10" defaultRowHeight="15" x14ac:dyDescent="0.25"/>
  <cols>
    <col min="1" max="1" width="10.28515625" bestFit="1" customWidth="1"/>
    <col min="2" max="2" width="16.28515625" bestFit="1" customWidth="1"/>
    <col min="3" max="3" width="16.7109375" bestFit="1" customWidth="1"/>
    <col min="4" max="4" width="9.28515625" bestFit="1" customWidth="1"/>
    <col min="5" max="5" width="19.140625" bestFit="1" customWidth="1"/>
    <col min="6" max="6" width="18.140625" bestFit="1" customWidth="1"/>
    <col min="7" max="7" width="6.7109375" bestFit="1" customWidth="1"/>
    <col min="8" max="8" width="11" bestFit="1" customWidth="1"/>
    <col min="9" max="9" width="11.28515625" bestFit="1" customWidth="1"/>
    <col min="10" max="10" width="15.85546875" bestFit="1" customWidth="1"/>
    <col min="11" max="11" width="9" bestFit="1" customWidth="1"/>
    <col min="12" max="12" width="28" bestFit="1" customWidth="1"/>
    <col min="13" max="13" width="31.5703125" bestFit="1" customWidth="1"/>
    <col min="14" max="14" width="30.28515625" bestFit="1" customWidth="1"/>
    <col min="15" max="15" width="33.42578125" bestFit="1" customWidth="1"/>
    <col min="16" max="16" width="45.7109375" bestFit="1" customWidth="1"/>
    <col min="17" max="17" width="39.85546875" bestFit="1" customWidth="1"/>
    <col min="18" max="18" width="22.5703125" bestFit="1" customWidth="1"/>
    <col min="19" max="19" width="53.140625" bestFit="1" customWidth="1"/>
    <col min="20" max="20" width="81.140625" bestFit="1" customWidth="1"/>
    <col min="21" max="21" width="11" bestFit="1" customWidth="1"/>
    <col min="22" max="22" width="81.140625" bestFit="1" customWidth="1"/>
    <col min="23" max="23" width="5.7109375" bestFit="1" customWidth="1"/>
    <col min="24" max="25" width="10" bestFit="1" customWidth="1"/>
    <col min="26" max="26" width="48.7109375" bestFit="1" customWidth="1"/>
    <col min="27" max="27" width="52.140625" bestFit="1" customWidth="1"/>
    <col min="28" max="28" width="31.85546875" bestFit="1" customWidth="1"/>
    <col min="29" max="29" width="27.42578125" bestFit="1" customWidth="1"/>
    <col min="30" max="30" width="24.28515625" bestFit="1" customWidth="1"/>
    <col min="31" max="31" width="35.85546875" bestFit="1" customWidth="1"/>
    <col min="32" max="32" width="54.5703125" bestFit="1" customWidth="1"/>
    <col min="33" max="33" width="63.28515625" bestFit="1" customWidth="1"/>
    <col min="34" max="34" width="46.5703125" bestFit="1" customWidth="1"/>
    <col min="35" max="35" width="45.5703125" bestFit="1" customWidth="1"/>
    <col min="36" max="36" width="32.7109375" bestFit="1" customWidth="1"/>
    <col min="37" max="37" width="67.7109375" bestFit="1" customWidth="1"/>
    <col min="38" max="38" width="28" bestFit="1" customWidth="1"/>
    <col min="39" max="39" width="31.5703125" bestFit="1" customWidth="1"/>
    <col min="40" max="40" width="30.28515625" bestFit="1" customWidth="1"/>
    <col min="41" max="41" width="33.42578125" bestFit="1" customWidth="1"/>
    <col min="42" max="42" width="45.7109375" bestFit="1" customWidth="1"/>
    <col min="43" max="43" width="39.85546875" bestFit="1" customWidth="1"/>
    <col min="44" max="44" width="22.5703125" bestFit="1" customWidth="1"/>
    <col min="45" max="45" width="53.140625" bestFit="1" customWidth="1"/>
    <col min="46" max="46" width="44.5703125" bestFit="1" customWidth="1"/>
    <col min="47" max="47" width="81.140625" bestFit="1" customWidth="1"/>
    <col min="48" max="48" width="5.28515625" bestFit="1" customWidth="1"/>
    <col min="49" max="49" width="10" bestFit="1" customWidth="1"/>
    <col min="50" max="50" width="81.140625" bestFit="1" customWidth="1"/>
  </cols>
  <sheetData>
    <row r="1" spans="1:24" x14ac:dyDescent="0.25">
      <c r="A1" s="1" t="s">
        <v>73</v>
      </c>
      <c r="B1" s="1" t="s">
        <v>72</v>
      </c>
      <c r="C1" s="1" t="s">
        <v>0</v>
      </c>
      <c r="D1" s="1" t="s">
        <v>1</v>
      </c>
      <c r="E1" s="1" t="s">
        <v>2</v>
      </c>
      <c r="F1" s="1" t="s">
        <v>3</v>
      </c>
      <c r="G1" s="1" t="s">
        <v>4</v>
      </c>
      <c r="H1" s="1" t="s">
        <v>5</v>
      </c>
      <c r="I1" s="1" t="s">
        <v>6</v>
      </c>
      <c r="J1" s="1" t="s">
        <v>7</v>
      </c>
      <c r="K1" s="1" t="s">
        <v>8</v>
      </c>
      <c r="L1" s="1" t="s">
        <v>33</v>
      </c>
      <c r="M1" s="1" t="s">
        <v>34</v>
      </c>
      <c r="N1" s="1" t="s">
        <v>35</v>
      </c>
      <c r="O1" s="1" t="s">
        <v>36</v>
      </c>
      <c r="P1" s="1" t="s">
        <v>37</v>
      </c>
      <c r="Q1" s="1" t="s">
        <v>38</v>
      </c>
      <c r="R1" s="1" t="s">
        <v>39</v>
      </c>
      <c r="S1" s="1" t="s">
        <v>40</v>
      </c>
      <c r="T1" s="1" t="s">
        <v>1290</v>
      </c>
      <c r="U1" s="7" t="s">
        <v>76</v>
      </c>
      <c r="V1" s="1" t="s">
        <v>41</v>
      </c>
      <c r="W1" s="1" t="s">
        <v>67</v>
      </c>
      <c r="X1" t="s">
        <v>64</v>
      </c>
    </row>
    <row r="2" spans="1:24" x14ac:dyDescent="0.25">
      <c r="A2" s="1" t="str">
        <f>TERCERO[[#This Row],[ID Asesor]]&amp;TERCERO[[#This Row],[Fecha Monitoreo]]</f>
        <v>317045811</v>
      </c>
      <c r="B2" s="2">
        <v>45811</v>
      </c>
      <c r="C2" s="1" t="s">
        <v>42</v>
      </c>
      <c r="D2" s="1">
        <v>3170</v>
      </c>
      <c r="E2" s="2">
        <v>45811</v>
      </c>
      <c r="F2" s="3">
        <v>0.48402777777777778</v>
      </c>
      <c r="G2" s="1" t="s">
        <v>60</v>
      </c>
      <c r="H2" s="1" t="s">
        <v>44</v>
      </c>
      <c r="I2" s="1">
        <v>1217</v>
      </c>
      <c r="J2" s="1">
        <v>3204504486</v>
      </c>
      <c r="K2" s="1" t="s">
        <v>45</v>
      </c>
      <c r="L2" s="1" t="s">
        <v>46</v>
      </c>
      <c r="M2" s="1" t="s">
        <v>46</v>
      </c>
      <c r="N2" s="1" t="s">
        <v>46</v>
      </c>
      <c r="O2" s="1" t="s">
        <v>46</v>
      </c>
      <c r="P2" s="1" t="s">
        <v>46</v>
      </c>
      <c r="Q2" s="1" t="s">
        <v>46</v>
      </c>
      <c r="R2" s="1" t="s">
        <v>46</v>
      </c>
      <c r="S2" s="1" t="s">
        <v>46</v>
      </c>
      <c r="T2" s="1" t="s">
        <v>46</v>
      </c>
      <c r="U2" s="11" t="str">
        <f>IF(OR(TERCERO[[#This Row],[La comunicación es asertiva, con respeto y evita maltrato4]]="No Cumple",TERCERO[[#This Row],[No brinda información sensible o falsa al tercero, cumple con las normativas legales establecidas.]]="No Cumple"),"No Cumple","Cumple")</f>
        <v>Cumple</v>
      </c>
      <c r="V2" s="1" t="s">
        <v>101</v>
      </c>
      <c r="W2" s="4">
        <v>1</v>
      </c>
      <c r="X2" s="9">
        <f>IF(TERCERO[[#This Row],[Legal]]="No Cumple",0,TERCERO[[#This Row],[Nota]])</f>
        <v>1</v>
      </c>
    </row>
    <row r="3" spans="1:24" x14ac:dyDescent="0.25">
      <c r="A3" s="1" t="str">
        <f>TERCERO[[#This Row],[ID Asesor]]&amp;TERCERO[[#This Row],[Fecha Monitoreo]]</f>
        <v>382245811</v>
      </c>
      <c r="B3" s="2">
        <v>45811</v>
      </c>
      <c r="C3" s="1" t="s">
        <v>126</v>
      </c>
      <c r="D3" s="1">
        <v>3822</v>
      </c>
      <c r="E3" s="2">
        <v>45811</v>
      </c>
      <c r="F3" s="3">
        <v>0.57638888888888884</v>
      </c>
      <c r="G3" s="1" t="s">
        <v>58</v>
      </c>
      <c r="H3" s="1" t="s">
        <v>44</v>
      </c>
      <c r="I3" s="1">
        <v>591</v>
      </c>
      <c r="J3" s="1">
        <v>3203263683</v>
      </c>
      <c r="K3" s="1" t="s">
        <v>45</v>
      </c>
      <c r="L3" s="1" t="s">
        <v>46</v>
      </c>
      <c r="M3" s="1" t="s">
        <v>46</v>
      </c>
      <c r="N3" s="1" t="s">
        <v>46</v>
      </c>
      <c r="O3" s="1" t="s">
        <v>47</v>
      </c>
      <c r="P3" s="1" t="s">
        <v>47</v>
      </c>
      <c r="Q3" s="1" t="s">
        <v>46</v>
      </c>
      <c r="R3" s="1" t="s">
        <v>46</v>
      </c>
      <c r="S3" s="1" t="s">
        <v>46</v>
      </c>
      <c r="T3" s="1" t="s">
        <v>46</v>
      </c>
      <c r="U3" s="11" t="str">
        <f>IF(OR(TERCERO[[#This Row],[La comunicación es asertiva, con respeto y evita maltrato4]]="No Cumple",TERCERO[[#This Row],[No brinda información sensible o falsa al tercero, cumple con las normativas legales establecidas.]]="No Cumple"),"No Cumple","Cumple")</f>
        <v>Cumple</v>
      </c>
      <c r="V3" s="1" t="s">
        <v>190</v>
      </c>
      <c r="W3" s="4">
        <v>0.6</v>
      </c>
      <c r="X3" s="9">
        <f>IF(TERCERO[[#This Row],[Legal]]="No Cumple",0,TERCERO[[#This Row],[Nota]])</f>
        <v>0.6</v>
      </c>
    </row>
    <row r="4" spans="1:24" x14ac:dyDescent="0.25">
      <c r="A4" s="1" t="str">
        <f>TERCERO[[#This Row],[ID Asesor]]&amp;TERCERO[[#This Row],[Fecha Monitoreo]]</f>
        <v>372345811</v>
      </c>
      <c r="B4" s="2">
        <v>45811</v>
      </c>
      <c r="C4" s="1" t="s">
        <v>126</v>
      </c>
      <c r="D4" s="1">
        <v>3723</v>
      </c>
      <c r="E4" s="2">
        <v>45811</v>
      </c>
      <c r="F4" s="3">
        <v>0.44722222222222224</v>
      </c>
      <c r="G4" s="1" t="s">
        <v>58</v>
      </c>
      <c r="H4" s="1" t="s">
        <v>44</v>
      </c>
      <c r="I4" s="1">
        <v>456</v>
      </c>
      <c r="J4" s="1">
        <v>3003546039</v>
      </c>
      <c r="K4" s="1" t="s">
        <v>45</v>
      </c>
      <c r="L4" s="1" t="s">
        <v>46</v>
      </c>
      <c r="M4" s="1" t="s">
        <v>46</v>
      </c>
      <c r="N4" s="1" t="s">
        <v>46</v>
      </c>
      <c r="O4" s="1" t="s">
        <v>47</v>
      </c>
      <c r="P4" s="1" t="s">
        <v>46</v>
      </c>
      <c r="Q4" s="1" t="s">
        <v>46</v>
      </c>
      <c r="R4" s="1" t="s">
        <v>46</v>
      </c>
      <c r="S4" s="1" t="s">
        <v>46</v>
      </c>
      <c r="T4" s="1" t="s">
        <v>46</v>
      </c>
      <c r="U4" s="11" t="str">
        <f>IF(OR(TERCERO[[#This Row],[La comunicación es asertiva, con respeto y evita maltrato4]]="No Cumple",TERCERO[[#This Row],[No brinda información sensible o falsa al tercero, cumple con las normativas legales establecidas.]]="No Cumple"),"No Cumple","Cumple")</f>
        <v>Cumple</v>
      </c>
      <c r="V4" s="1" t="s">
        <v>191</v>
      </c>
      <c r="W4" s="4">
        <v>0.8</v>
      </c>
      <c r="X4" s="9">
        <f>IF(TERCERO[[#This Row],[Legal]]="No Cumple",0,TERCERO[[#This Row],[Nota]])</f>
        <v>0.8</v>
      </c>
    </row>
    <row r="5" spans="1:24" x14ac:dyDescent="0.25">
      <c r="A5" s="1" t="str">
        <f>TERCERO[[#This Row],[ID Asesor]]&amp;TERCERO[[#This Row],[Fecha Monitoreo]]</f>
        <v>386445811</v>
      </c>
      <c r="B5" s="2">
        <v>45811</v>
      </c>
      <c r="C5" s="1" t="s">
        <v>126</v>
      </c>
      <c r="D5" s="1">
        <v>3864</v>
      </c>
      <c r="E5" s="2">
        <v>45811</v>
      </c>
      <c r="F5" s="3">
        <v>0.5805555555555556</v>
      </c>
      <c r="G5" s="1" t="s">
        <v>58</v>
      </c>
      <c r="H5" s="1" t="s">
        <v>44</v>
      </c>
      <c r="I5" s="1">
        <v>574</v>
      </c>
      <c r="J5" s="1">
        <v>3023803952</v>
      </c>
      <c r="K5" s="1" t="s">
        <v>45</v>
      </c>
      <c r="L5" s="1" t="s">
        <v>46</v>
      </c>
      <c r="M5" s="1" t="s">
        <v>46</v>
      </c>
      <c r="N5" s="1" t="s">
        <v>46</v>
      </c>
      <c r="O5" s="1" t="s">
        <v>47</v>
      </c>
      <c r="P5" s="1" t="s">
        <v>46</v>
      </c>
      <c r="Q5" s="1" t="s">
        <v>46</v>
      </c>
      <c r="R5" s="1" t="s">
        <v>46</v>
      </c>
      <c r="S5" s="1" t="s">
        <v>46</v>
      </c>
      <c r="T5" s="1" t="s">
        <v>46</v>
      </c>
      <c r="U5" s="11" t="str">
        <f>IF(OR(TERCERO[[#This Row],[La comunicación es asertiva, con respeto y evita maltrato4]]="No Cumple",TERCERO[[#This Row],[No brinda información sensible o falsa al tercero, cumple con las normativas legales establecidas.]]="No Cumple"),"No Cumple","Cumple")</f>
        <v>Cumple</v>
      </c>
      <c r="V5" s="1" t="s">
        <v>192</v>
      </c>
      <c r="W5" s="4">
        <v>0.8</v>
      </c>
      <c r="X5" s="9">
        <f>IF(TERCERO[[#This Row],[Legal]]="No Cumple",0,TERCERO[[#This Row],[Nota]])</f>
        <v>0.8</v>
      </c>
    </row>
    <row r="6" spans="1:24" x14ac:dyDescent="0.25">
      <c r="A6" s="1" t="str">
        <f>TERCERO[[#This Row],[ID Asesor]]&amp;TERCERO[[#This Row],[Fecha Monitoreo]]</f>
        <v>381745811</v>
      </c>
      <c r="B6" s="2">
        <v>45811</v>
      </c>
      <c r="C6" s="1" t="s">
        <v>56</v>
      </c>
      <c r="D6" s="1">
        <v>3817</v>
      </c>
      <c r="E6" s="2">
        <v>45811</v>
      </c>
      <c r="F6" s="3">
        <v>0.52777777777777779</v>
      </c>
      <c r="G6" s="1" t="s">
        <v>58</v>
      </c>
      <c r="H6" s="1" t="s">
        <v>44</v>
      </c>
      <c r="I6" s="1">
        <v>586</v>
      </c>
      <c r="J6" s="1">
        <v>3104750709</v>
      </c>
      <c r="K6" s="1" t="s">
        <v>45</v>
      </c>
      <c r="L6" s="1" t="s">
        <v>46</v>
      </c>
      <c r="M6" s="1" t="s">
        <v>46</v>
      </c>
      <c r="N6" s="1" t="s">
        <v>46</v>
      </c>
      <c r="O6" s="1" t="s">
        <v>46</v>
      </c>
      <c r="P6" s="1" t="s">
        <v>46</v>
      </c>
      <c r="Q6" s="1" t="s">
        <v>46</v>
      </c>
      <c r="R6" s="1" t="s">
        <v>46</v>
      </c>
      <c r="S6" s="1" t="s">
        <v>46</v>
      </c>
      <c r="T6" s="1" t="s">
        <v>46</v>
      </c>
      <c r="U6" s="11" t="str">
        <f>IF(OR(TERCERO[[#This Row],[La comunicación es asertiva, con respeto y evita maltrato4]]="No Cumple",TERCERO[[#This Row],[No brinda información sensible o falsa al tercero, cumple con las normativas legales establecidas.]]="No Cumple"),"No Cumple","Cumple")</f>
        <v>Cumple</v>
      </c>
      <c r="V6" s="1" t="s">
        <v>193</v>
      </c>
      <c r="W6" s="4">
        <v>1</v>
      </c>
      <c r="X6" s="9">
        <f>IF(TERCERO[[#This Row],[Legal]]="No Cumple",0,TERCERO[[#This Row],[Nota]])</f>
        <v>1</v>
      </c>
    </row>
    <row r="7" spans="1:24" x14ac:dyDescent="0.25">
      <c r="A7" s="1" t="str">
        <f>TERCERO[[#This Row],[ID Asesor]]&amp;TERCERO[[#This Row],[Fecha Monitoreo]]</f>
        <v>390245811</v>
      </c>
      <c r="B7" s="2">
        <v>45811</v>
      </c>
      <c r="C7" s="1" t="s">
        <v>56</v>
      </c>
      <c r="D7" s="1">
        <v>3902</v>
      </c>
      <c r="E7" s="2">
        <v>45811</v>
      </c>
      <c r="F7" s="3">
        <v>0.65625</v>
      </c>
      <c r="G7" s="1" t="s">
        <v>58</v>
      </c>
      <c r="H7" s="1" t="s">
        <v>44</v>
      </c>
      <c r="I7" s="1">
        <v>598</v>
      </c>
      <c r="J7" s="1">
        <v>3046430752</v>
      </c>
      <c r="K7" s="1" t="s">
        <v>45</v>
      </c>
      <c r="L7" s="1" t="s">
        <v>46</v>
      </c>
      <c r="M7" s="1" t="s">
        <v>47</v>
      </c>
      <c r="N7" s="1" t="s">
        <v>46</v>
      </c>
      <c r="O7" s="1" t="s">
        <v>46</v>
      </c>
      <c r="P7" s="1" t="s">
        <v>47</v>
      </c>
      <c r="Q7" s="1" t="s">
        <v>46</v>
      </c>
      <c r="R7" s="1" t="s">
        <v>46</v>
      </c>
      <c r="S7" s="1" t="s">
        <v>46</v>
      </c>
      <c r="T7" s="1" t="s">
        <v>46</v>
      </c>
      <c r="U7" s="11" t="str">
        <f>IF(OR(TERCERO[[#This Row],[La comunicación es asertiva, con respeto y evita maltrato4]]="No Cumple",TERCERO[[#This Row],[No brinda información sensible o falsa al tercero, cumple con las normativas legales establecidas.]]="No Cumple"),"No Cumple","Cumple")</f>
        <v>Cumple</v>
      </c>
      <c r="V7" s="1" t="s">
        <v>194</v>
      </c>
      <c r="W7" s="4">
        <v>0.7</v>
      </c>
      <c r="X7" s="9">
        <f>IF(TERCERO[[#This Row],[Legal]]="No Cumple",0,TERCERO[[#This Row],[Nota]])</f>
        <v>0.7</v>
      </c>
    </row>
    <row r="8" spans="1:24" x14ac:dyDescent="0.25">
      <c r="A8" s="1" t="str">
        <f>TERCERO[[#This Row],[ID Asesor]]&amp;TERCERO[[#This Row],[Fecha Monitoreo]]</f>
        <v>372745812</v>
      </c>
      <c r="B8" s="2">
        <v>45812</v>
      </c>
      <c r="C8" s="1" t="s">
        <v>56</v>
      </c>
      <c r="D8" s="1">
        <v>3727</v>
      </c>
      <c r="E8" s="2">
        <v>45812</v>
      </c>
      <c r="F8" s="3">
        <v>0.40555555555555556</v>
      </c>
      <c r="G8" s="1" t="s">
        <v>51</v>
      </c>
      <c r="H8" s="1" t="s">
        <v>44</v>
      </c>
      <c r="I8" s="1">
        <v>429</v>
      </c>
      <c r="J8" s="1">
        <v>3218006077</v>
      </c>
      <c r="K8" s="1" t="s">
        <v>45</v>
      </c>
      <c r="L8" s="1" t="s">
        <v>46</v>
      </c>
      <c r="M8" s="1" t="s">
        <v>46</v>
      </c>
      <c r="N8" s="1" t="s">
        <v>46</v>
      </c>
      <c r="O8" s="1" t="s">
        <v>46</v>
      </c>
      <c r="P8" s="1" t="s">
        <v>46</v>
      </c>
      <c r="Q8" s="1" t="s">
        <v>46</v>
      </c>
      <c r="R8" s="1" t="s">
        <v>46</v>
      </c>
      <c r="S8" s="1" t="s">
        <v>46</v>
      </c>
      <c r="T8" s="1" t="s">
        <v>46</v>
      </c>
      <c r="U8" s="11" t="str">
        <f>IF(OR(TERCERO[[#This Row],[La comunicación es asertiva, con respeto y evita maltrato4]]="No Cumple",TERCERO[[#This Row],[No brinda información sensible o falsa al tercero, cumple con las normativas legales establecidas.]]="No Cumple"),"No Cumple","Cumple")</f>
        <v>Cumple</v>
      </c>
      <c r="V8" s="1" t="s">
        <v>195</v>
      </c>
      <c r="W8" s="4">
        <v>1</v>
      </c>
      <c r="X8" s="9">
        <f>IF(TERCERO[[#This Row],[Legal]]="No Cumple",0,TERCERO[[#This Row],[Nota]])</f>
        <v>1</v>
      </c>
    </row>
    <row r="9" spans="1:24" x14ac:dyDescent="0.25">
      <c r="A9" s="1" t="str">
        <f>TERCERO[[#This Row],[ID Asesor]]&amp;TERCERO[[#This Row],[Fecha Monitoreo]]</f>
        <v>366545812</v>
      </c>
      <c r="B9" s="2">
        <v>45812</v>
      </c>
      <c r="C9" s="1" t="s">
        <v>50</v>
      </c>
      <c r="D9" s="1">
        <v>3665</v>
      </c>
      <c r="E9" s="2">
        <v>45782</v>
      </c>
      <c r="F9" s="3">
        <v>0.41319444444444442</v>
      </c>
      <c r="G9" s="1" t="s">
        <v>60</v>
      </c>
      <c r="H9" s="1" t="s">
        <v>44</v>
      </c>
      <c r="I9" s="1">
        <v>1111</v>
      </c>
      <c r="J9" s="1">
        <v>3146363211</v>
      </c>
      <c r="K9" s="1" t="s">
        <v>45</v>
      </c>
      <c r="L9" s="1" t="s">
        <v>46</v>
      </c>
      <c r="M9" s="1" t="s">
        <v>46</v>
      </c>
      <c r="N9" s="1" t="s">
        <v>46</v>
      </c>
      <c r="O9" s="1" t="s">
        <v>46</v>
      </c>
      <c r="P9" s="1" t="s">
        <v>46</v>
      </c>
      <c r="Q9" s="1" t="s">
        <v>46</v>
      </c>
      <c r="R9" s="1" t="s">
        <v>46</v>
      </c>
      <c r="S9" s="1" t="s">
        <v>46</v>
      </c>
      <c r="T9" s="1" t="s">
        <v>46</v>
      </c>
      <c r="U9" s="11" t="str">
        <f>IF(OR(TERCERO[[#This Row],[La comunicación es asertiva, con respeto y evita maltrato4]]="No Cumple",TERCERO[[#This Row],[No brinda información sensible o falsa al tercero, cumple con las normativas legales establecidas.]]="No Cumple"),"No Cumple","Cumple")</f>
        <v>Cumple</v>
      </c>
      <c r="V9" s="1" t="s">
        <v>53</v>
      </c>
      <c r="W9" s="4">
        <v>1</v>
      </c>
      <c r="X9" s="9">
        <f>IF(TERCERO[[#This Row],[Legal]]="No Cumple",0,TERCERO[[#This Row],[Nota]])</f>
        <v>1</v>
      </c>
    </row>
    <row r="10" spans="1:24" x14ac:dyDescent="0.25">
      <c r="A10" s="1" t="str">
        <f>TERCERO[[#This Row],[ID Asesor]]&amp;TERCERO[[#This Row],[Fecha Monitoreo]]</f>
        <v>387045812</v>
      </c>
      <c r="B10" s="2">
        <v>45812</v>
      </c>
      <c r="C10" s="1" t="s">
        <v>87</v>
      </c>
      <c r="D10" s="1">
        <v>3870</v>
      </c>
      <c r="E10" s="2">
        <v>45812</v>
      </c>
      <c r="F10" s="3">
        <v>0.57152777777777775</v>
      </c>
      <c r="G10" s="1" t="s">
        <v>51</v>
      </c>
      <c r="H10" s="1" t="s">
        <v>44</v>
      </c>
      <c r="I10" s="1">
        <v>1398</v>
      </c>
      <c r="J10" s="1"/>
      <c r="K10" s="1" t="s">
        <v>45</v>
      </c>
      <c r="L10" s="1" t="s">
        <v>46</v>
      </c>
      <c r="M10" s="1" t="s">
        <v>47</v>
      </c>
      <c r="N10" s="1" t="s">
        <v>46</v>
      </c>
      <c r="O10" s="1" t="s">
        <v>46</v>
      </c>
      <c r="P10" s="1" t="s">
        <v>47</v>
      </c>
      <c r="Q10" s="1" t="s">
        <v>47</v>
      </c>
      <c r="R10" s="1" t="s">
        <v>47</v>
      </c>
      <c r="S10" s="1" t="s">
        <v>46</v>
      </c>
      <c r="T10" s="1" t="s">
        <v>46</v>
      </c>
      <c r="U10" s="11" t="str">
        <f>IF(OR(TERCERO[[#This Row],[La comunicación es asertiva, con respeto y evita maltrato4]]="No Cumple",TERCERO[[#This Row],[No brinda información sensible o falsa al tercero, cumple con las normativas legales establecidas.]]="No Cumple"),"No Cumple","Cumple")</f>
        <v>Cumple</v>
      </c>
      <c r="V10" s="1" t="s">
        <v>196</v>
      </c>
      <c r="W10" s="4">
        <v>0.5</v>
      </c>
      <c r="X10" s="9">
        <f>IF(TERCERO[[#This Row],[Legal]]="No Cumple",0,TERCERO[[#This Row],[Nota]])</f>
        <v>0.5</v>
      </c>
    </row>
    <row r="11" spans="1:24" x14ac:dyDescent="0.25">
      <c r="A11" s="1" t="str">
        <f>TERCERO[[#This Row],[ID Asesor]]&amp;TERCERO[[#This Row],[Fecha Monitoreo]]</f>
        <v>319345812</v>
      </c>
      <c r="B11" s="2">
        <v>45812</v>
      </c>
      <c r="C11" s="1" t="s">
        <v>87</v>
      </c>
      <c r="D11" s="1">
        <v>3193</v>
      </c>
      <c r="E11" s="2">
        <v>45812</v>
      </c>
      <c r="F11" s="3">
        <v>0.56388888888888888</v>
      </c>
      <c r="G11" s="1" t="s">
        <v>58</v>
      </c>
      <c r="H11" s="1" t="s">
        <v>44</v>
      </c>
      <c r="I11" s="1">
        <v>1189</v>
      </c>
      <c r="J11" s="1"/>
      <c r="K11" s="1" t="s">
        <v>45</v>
      </c>
      <c r="L11" s="1" t="s">
        <v>46</v>
      </c>
      <c r="M11" s="1" t="s">
        <v>46</v>
      </c>
      <c r="N11" s="1" t="s">
        <v>46</v>
      </c>
      <c r="O11" s="1" t="s">
        <v>46</v>
      </c>
      <c r="P11" s="1" t="s">
        <v>46</v>
      </c>
      <c r="Q11" s="1" t="s">
        <v>46</v>
      </c>
      <c r="R11" s="1" t="s">
        <v>46</v>
      </c>
      <c r="S11" s="1" t="s">
        <v>46</v>
      </c>
      <c r="T11" s="1" t="s">
        <v>46</v>
      </c>
      <c r="U11" s="11" t="str">
        <f>IF(OR(TERCERO[[#This Row],[La comunicación es asertiva, con respeto y evita maltrato4]]="No Cumple",TERCERO[[#This Row],[No brinda información sensible o falsa al tercero, cumple con las normativas legales establecidas.]]="No Cumple"),"No Cumple","Cumple")</f>
        <v>Cumple</v>
      </c>
      <c r="V11" s="1" t="s">
        <v>197</v>
      </c>
      <c r="W11" s="4">
        <v>1</v>
      </c>
      <c r="X11" s="9">
        <f>IF(TERCERO[[#This Row],[Legal]]="No Cumple",0,TERCERO[[#This Row],[Nota]])</f>
        <v>1</v>
      </c>
    </row>
    <row r="12" spans="1:24" x14ac:dyDescent="0.25">
      <c r="A12" s="1" t="str">
        <f>TERCERO[[#This Row],[ID Asesor]]&amp;TERCERO[[#This Row],[Fecha Monitoreo]]</f>
        <v>355745812</v>
      </c>
      <c r="B12" s="2">
        <v>45812</v>
      </c>
      <c r="C12" s="1" t="s">
        <v>126</v>
      </c>
      <c r="D12" s="1">
        <v>3557</v>
      </c>
      <c r="E12" s="2">
        <v>45812</v>
      </c>
      <c r="F12" s="3">
        <v>0.5708333333333333</v>
      </c>
      <c r="G12" s="1" t="s">
        <v>51</v>
      </c>
      <c r="H12" s="1" t="s">
        <v>44</v>
      </c>
      <c r="I12" s="1">
        <v>415</v>
      </c>
      <c r="J12" s="1">
        <v>3146251873</v>
      </c>
      <c r="K12" s="1" t="s">
        <v>45</v>
      </c>
      <c r="L12" s="1" t="s">
        <v>46</v>
      </c>
      <c r="M12" s="1" t="s">
        <v>46</v>
      </c>
      <c r="N12" s="1" t="s">
        <v>46</v>
      </c>
      <c r="O12" s="1" t="s">
        <v>46</v>
      </c>
      <c r="P12" s="1" t="s">
        <v>46</v>
      </c>
      <c r="Q12" s="1" t="s">
        <v>46</v>
      </c>
      <c r="R12" s="1" t="s">
        <v>46</v>
      </c>
      <c r="S12" s="1" t="s">
        <v>46</v>
      </c>
      <c r="T12" s="1" t="s">
        <v>46</v>
      </c>
      <c r="U12" s="11" t="str">
        <f>IF(OR(TERCERO[[#This Row],[La comunicación es asertiva, con respeto y evita maltrato4]]="No Cumple",TERCERO[[#This Row],[No brinda información sensible o falsa al tercero, cumple con las normativas legales establecidas.]]="No Cumple"),"No Cumple","Cumple")</f>
        <v>Cumple</v>
      </c>
      <c r="V12" s="1" t="s">
        <v>133</v>
      </c>
      <c r="W12" s="4">
        <v>1</v>
      </c>
      <c r="X12" s="9">
        <f>IF(TERCERO[[#This Row],[Legal]]="No Cumple",0,TERCERO[[#This Row],[Nota]])</f>
        <v>1</v>
      </c>
    </row>
    <row r="13" spans="1:24" x14ac:dyDescent="0.25">
      <c r="A13" s="1" t="str">
        <f>TERCERO[[#This Row],[ID Asesor]]&amp;TERCERO[[#This Row],[Fecha Monitoreo]]</f>
        <v>382545813</v>
      </c>
      <c r="B13" s="2">
        <v>45813</v>
      </c>
      <c r="C13" s="1" t="s">
        <v>56</v>
      </c>
      <c r="D13" s="1">
        <v>3825</v>
      </c>
      <c r="E13" s="2">
        <v>45813</v>
      </c>
      <c r="F13" s="3">
        <v>0.37569444444444444</v>
      </c>
      <c r="G13" s="1" t="s">
        <v>51</v>
      </c>
      <c r="H13" s="1" t="s">
        <v>44</v>
      </c>
      <c r="I13" s="1">
        <v>594</v>
      </c>
      <c r="J13" s="1">
        <v>3117028991</v>
      </c>
      <c r="K13" s="1" t="s">
        <v>45</v>
      </c>
      <c r="L13" s="1" t="s">
        <v>46</v>
      </c>
      <c r="M13" s="1" t="s">
        <v>47</v>
      </c>
      <c r="N13" s="1" t="s">
        <v>46</v>
      </c>
      <c r="O13" s="1" t="s">
        <v>46</v>
      </c>
      <c r="P13" s="1" t="s">
        <v>46</v>
      </c>
      <c r="Q13" s="1" t="s">
        <v>46</v>
      </c>
      <c r="R13" s="1" t="s">
        <v>46</v>
      </c>
      <c r="S13" s="1" t="s">
        <v>46</v>
      </c>
      <c r="T13" s="1" t="s">
        <v>46</v>
      </c>
      <c r="U13" s="11" t="str">
        <f>IF(OR(TERCERO[[#This Row],[La comunicación es asertiva, con respeto y evita maltrato4]]="No Cumple",TERCERO[[#This Row],[No brinda información sensible o falsa al tercero, cumple con las normativas legales establecidas.]]="No Cumple"),"No Cumple","Cumple")</f>
        <v>Cumple</v>
      </c>
      <c r="V13" s="1" t="s">
        <v>198</v>
      </c>
      <c r="W13" s="4">
        <v>0.9</v>
      </c>
      <c r="X13" s="9">
        <f>IF(TERCERO[[#This Row],[Legal]]="No Cumple",0,TERCERO[[#This Row],[Nota]])</f>
        <v>0.9</v>
      </c>
    </row>
    <row r="14" spans="1:24" x14ac:dyDescent="0.25">
      <c r="A14" s="1" t="str">
        <f>TERCERO[[#This Row],[ID Asesor]]&amp;TERCERO[[#This Row],[Fecha Monitoreo]]</f>
        <v>381745813</v>
      </c>
      <c r="B14" s="2">
        <v>45813</v>
      </c>
      <c r="C14" s="1" t="s">
        <v>56</v>
      </c>
      <c r="D14" s="1">
        <v>3817</v>
      </c>
      <c r="E14" s="2">
        <v>45813</v>
      </c>
      <c r="F14" s="3">
        <v>0.46805555555555556</v>
      </c>
      <c r="G14" s="1" t="s">
        <v>51</v>
      </c>
      <c r="H14" s="1" t="s">
        <v>44</v>
      </c>
      <c r="I14" s="1">
        <v>586</v>
      </c>
      <c r="J14" s="1">
        <v>3147118536</v>
      </c>
      <c r="K14" s="1" t="s">
        <v>45</v>
      </c>
      <c r="L14" s="1" t="s">
        <v>46</v>
      </c>
      <c r="M14" s="1" t="s">
        <v>46</v>
      </c>
      <c r="N14" s="1" t="s">
        <v>46</v>
      </c>
      <c r="O14" s="1" t="s">
        <v>46</v>
      </c>
      <c r="P14" s="1" t="s">
        <v>46</v>
      </c>
      <c r="Q14" s="1" t="s">
        <v>46</v>
      </c>
      <c r="R14" s="1" t="s">
        <v>46</v>
      </c>
      <c r="S14" s="1" t="s">
        <v>46</v>
      </c>
      <c r="T14" s="1" t="s">
        <v>46</v>
      </c>
      <c r="U14" s="11" t="str">
        <f>IF(OR(TERCERO[[#This Row],[La comunicación es asertiva, con respeto y evita maltrato4]]="No Cumple",TERCERO[[#This Row],[No brinda información sensible o falsa al tercero, cumple con las normativas legales establecidas.]]="No Cumple"),"No Cumple","Cumple")</f>
        <v>Cumple</v>
      </c>
      <c r="V14" s="1" t="s">
        <v>96</v>
      </c>
      <c r="W14" s="4">
        <v>1</v>
      </c>
      <c r="X14" s="9">
        <f>IF(TERCERO[[#This Row],[Legal]]="No Cumple",0,TERCERO[[#This Row],[Nota]])</f>
        <v>1</v>
      </c>
    </row>
    <row r="15" spans="1:24" x14ac:dyDescent="0.25">
      <c r="A15" s="1" t="str">
        <f>TERCERO[[#This Row],[ID Asesor]]&amp;TERCERO[[#This Row],[Fecha Monitoreo]]</f>
        <v>389945813</v>
      </c>
      <c r="B15" s="2">
        <v>45813</v>
      </c>
      <c r="C15" s="1" t="s">
        <v>56</v>
      </c>
      <c r="D15" s="1">
        <v>3899</v>
      </c>
      <c r="E15" s="2">
        <v>45813</v>
      </c>
      <c r="F15" s="3">
        <v>0.5131944444444444</v>
      </c>
      <c r="G15" s="1" t="s">
        <v>51</v>
      </c>
      <c r="H15" s="1" t="s">
        <v>44</v>
      </c>
      <c r="I15" s="1">
        <v>595</v>
      </c>
      <c r="J15" s="1">
        <v>3009478488</v>
      </c>
      <c r="K15" s="1" t="s">
        <v>45</v>
      </c>
      <c r="L15" s="1" t="s">
        <v>46</v>
      </c>
      <c r="M15" s="1" t="s">
        <v>46</v>
      </c>
      <c r="N15" s="1" t="s">
        <v>46</v>
      </c>
      <c r="O15" s="1" t="s">
        <v>46</v>
      </c>
      <c r="P15" s="1" t="s">
        <v>46</v>
      </c>
      <c r="Q15" s="1" t="s">
        <v>46</v>
      </c>
      <c r="R15" s="1" t="s">
        <v>46</v>
      </c>
      <c r="S15" s="1" t="s">
        <v>46</v>
      </c>
      <c r="T15" s="1" t="s">
        <v>46</v>
      </c>
      <c r="U15" s="11" t="str">
        <f>IF(OR(TERCERO[[#This Row],[La comunicación es asertiva, con respeto y evita maltrato4]]="No Cumple",TERCERO[[#This Row],[No brinda información sensible o falsa al tercero, cumple con las normativas legales establecidas.]]="No Cumple"),"No Cumple","Cumple")</f>
        <v>Cumple</v>
      </c>
      <c r="V15" s="1" t="s">
        <v>199</v>
      </c>
      <c r="W15" s="4">
        <v>1</v>
      </c>
      <c r="X15" s="9">
        <f>IF(TERCERO[[#This Row],[Legal]]="No Cumple",0,TERCERO[[#This Row],[Nota]])</f>
        <v>1</v>
      </c>
    </row>
    <row r="16" spans="1:24" x14ac:dyDescent="0.25">
      <c r="A16" s="1" t="str">
        <f>TERCERO[[#This Row],[ID Asesor]]&amp;TERCERO[[#This Row],[Fecha Monitoreo]]</f>
        <v>386445813</v>
      </c>
      <c r="B16" s="2">
        <v>45813</v>
      </c>
      <c r="C16" s="1" t="s">
        <v>126</v>
      </c>
      <c r="D16" s="1">
        <v>3864</v>
      </c>
      <c r="E16" s="2">
        <v>45813</v>
      </c>
      <c r="F16" s="3">
        <v>0.47708333333333336</v>
      </c>
      <c r="G16" s="1" t="s">
        <v>58</v>
      </c>
      <c r="H16" s="1" t="s">
        <v>44</v>
      </c>
      <c r="I16" s="1">
        <v>574</v>
      </c>
      <c r="J16" s="1">
        <v>3143049809</v>
      </c>
      <c r="K16" s="1" t="s">
        <v>45</v>
      </c>
      <c r="L16" s="1" t="s">
        <v>46</v>
      </c>
      <c r="M16" s="1" t="s">
        <v>46</v>
      </c>
      <c r="N16" s="1" t="s">
        <v>46</v>
      </c>
      <c r="O16" s="1" t="s">
        <v>46</v>
      </c>
      <c r="P16" s="1" t="s">
        <v>46</v>
      </c>
      <c r="Q16" s="1" t="s">
        <v>46</v>
      </c>
      <c r="R16" s="1" t="s">
        <v>46</v>
      </c>
      <c r="S16" s="1" t="s">
        <v>46</v>
      </c>
      <c r="T16" s="1" t="s">
        <v>46</v>
      </c>
      <c r="U16" s="11" t="str">
        <f>IF(OR(TERCERO[[#This Row],[La comunicación es asertiva, con respeto y evita maltrato4]]="No Cumple",TERCERO[[#This Row],[No brinda información sensible o falsa al tercero, cumple con las normativas legales establecidas.]]="No Cumple"),"No Cumple","Cumple")</f>
        <v>Cumple</v>
      </c>
      <c r="V16" s="1" t="s">
        <v>133</v>
      </c>
      <c r="W16" s="4">
        <v>1</v>
      </c>
      <c r="X16" s="9">
        <f>IF(TERCERO[[#This Row],[Legal]]="No Cumple",0,TERCERO[[#This Row],[Nota]])</f>
        <v>1</v>
      </c>
    </row>
    <row r="17" spans="1:24" x14ac:dyDescent="0.25">
      <c r="A17" s="1" t="str">
        <f>TERCERO[[#This Row],[ID Asesor]]&amp;TERCERO[[#This Row],[Fecha Monitoreo]]</f>
        <v>382445813</v>
      </c>
      <c r="B17" s="2">
        <v>45813</v>
      </c>
      <c r="C17" s="1" t="s">
        <v>126</v>
      </c>
      <c r="D17" s="1">
        <v>3824</v>
      </c>
      <c r="E17" s="2">
        <v>45813</v>
      </c>
      <c r="F17" s="3">
        <v>0.38333333333333336</v>
      </c>
      <c r="G17" s="1" t="s">
        <v>51</v>
      </c>
      <c r="H17" s="1" t="s">
        <v>44</v>
      </c>
      <c r="I17" s="1">
        <v>593</v>
      </c>
      <c r="J17" s="1">
        <v>3215755260</v>
      </c>
      <c r="K17" s="1" t="s">
        <v>45</v>
      </c>
      <c r="L17" s="1" t="s">
        <v>46</v>
      </c>
      <c r="M17" s="1" t="s">
        <v>47</v>
      </c>
      <c r="N17" s="1" t="s">
        <v>46</v>
      </c>
      <c r="O17" s="1" t="s">
        <v>46</v>
      </c>
      <c r="P17" s="1" t="s">
        <v>46</v>
      </c>
      <c r="Q17" s="1" t="s">
        <v>46</v>
      </c>
      <c r="R17" s="1" t="s">
        <v>46</v>
      </c>
      <c r="S17" s="1" t="s">
        <v>46</v>
      </c>
      <c r="T17" s="1" t="s">
        <v>46</v>
      </c>
      <c r="U17" s="11" t="str">
        <f>IF(OR(TERCERO[[#This Row],[La comunicación es asertiva, con respeto y evita maltrato4]]="No Cumple",TERCERO[[#This Row],[No brinda información sensible o falsa al tercero, cumple con las normativas legales establecidas.]]="No Cumple"),"No Cumple","Cumple")</f>
        <v>Cumple</v>
      </c>
      <c r="V17" s="1" t="s">
        <v>159</v>
      </c>
      <c r="W17" s="4">
        <v>0.9</v>
      </c>
      <c r="X17" s="9">
        <f>IF(TERCERO[[#This Row],[Legal]]="No Cumple",0,TERCERO[[#This Row],[Nota]])</f>
        <v>0.9</v>
      </c>
    </row>
    <row r="18" spans="1:24" x14ac:dyDescent="0.25">
      <c r="A18" s="1" t="str">
        <f>TERCERO[[#This Row],[ID Asesor]]&amp;TERCERO[[#This Row],[Fecha Monitoreo]]</f>
        <v>373645813</v>
      </c>
      <c r="B18" s="2">
        <v>45813</v>
      </c>
      <c r="C18" s="1" t="s">
        <v>59</v>
      </c>
      <c r="D18" s="1">
        <v>3736</v>
      </c>
      <c r="E18" s="2">
        <v>45813</v>
      </c>
      <c r="F18" s="3">
        <v>0.53055555555555556</v>
      </c>
      <c r="G18" s="1" t="s">
        <v>51</v>
      </c>
      <c r="H18" s="1" t="s">
        <v>44</v>
      </c>
      <c r="I18" s="1">
        <v>1117</v>
      </c>
      <c r="J18" s="1">
        <v>3136171070</v>
      </c>
      <c r="K18" s="1" t="s">
        <v>45</v>
      </c>
      <c r="L18" s="1" t="s">
        <v>47</v>
      </c>
      <c r="M18" s="1" t="s">
        <v>46</v>
      </c>
      <c r="N18" s="1" t="s">
        <v>46</v>
      </c>
      <c r="O18" s="1" t="s">
        <v>46</v>
      </c>
      <c r="P18" s="1" t="s">
        <v>46</v>
      </c>
      <c r="Q18" s="1" t="s">
        <v>46</v>
      </c>
      <c r="R18" s="1" t="s">
        <v>46</v>
      </c>
      <c r="S18" s="1" t="s">
        <v>46</v>
      </c>
      <c r="T18" s="1" t="s">
        <v>46</v>
      </c>
      <c r="U18" s="11" t="str">
        <f>IF(OR(TERCERO[[#This Row],[La comunicación es asertiva, con respeto y evita maltrato4]]="No Cumple",TERCERO[[#This Row],[No brinda información sensible o falsa al tercero, cumple con las normativas legales establecidas.]]="No Cumple"),"No Cumple","Cumple")</f>
        <v>Cumple</v>
      </c>
      <c r="V18" s="1" t="s">
        <v>200</v>
      </c>
      <c r="W18" s="4">
        <v>0.9</v>
      </c>
      <c r="X18" s="9">
        <f>IF(TERCERO[[#This Row],[Legal]]="No Cumple",0,TERCERO[[#This Row],[Nota]])</f>
        <v>0.9</v>
      </c>
    </row>
    <row r="19" spans="1:24" x14ac:dyDescent="0.25">
      <c r="A19" s="1" t="str">
        <f>TERCERO[[#This Row],[ID Asesor]]&amp;TERCERO[[#This Row],[Fecha Monitoreo]]</f>
        <v>366345813</v>
      </c>
      <c r="B19" s="2">
        <v>45813</v>
      </c>
      <c r="C19" s="1" t="s">
        <v>59</v>
      </c>
      <c r="D19" s="1">
        <v>3663</v>
      </c>
      <c r="E19" s="2">
        <v>45813</v>
      </c>
      <c r="F19" s="3">
        <v>0.55833333333333335</v>
      </c>
      <c r="G19" s="1" t="s">
        <v>51</v>
      </c>
      <c r="H19" s="1" t="s">
        <v>44</v>
      </c>
      <c r="I19" s="1">
        <v>1067</v>
      </c>
      <c r="J19" s="1">
        <v>3142210533</v>
      </c>
      <c r="K19" s="1" t="s">
        <v>45</v>
      </c>
      <c r="L19" s="1" t="s">
        <v>46</v>
      </c>
      <c r="M19" s="1" t="s">
        <v>46</v>
      </c>
      <c r="N19" s="1" t="s">
        <v>46</v>
      </c>
      <c r="O19" s="1" t="s">
        <v>46</v>
      </c>
      <c r="P19" s="1" t="s">
        <v>46</v>
      </c>
      <c r="Q19" s="1" t="s">
        <v>46</v>
      </c>
      <c r="R19" s="1" t="s">
        <v>46</v>
      </c>
      <c r="S19" s="1" t="s">
        <v>46</v>
      </c>
      <c r="T19" s="1" t="s">
        <v>46</v>
      </c>
      <c r="U19" s="11" t="str">
        <f>IF(OR(TERCERO[[#This Row],[La comunicación es asertiva, con respeto y evita maltrato4]]="No Cumple",TERCERO[[#This Row],[No brinda información sensible o falsa al tercero, cumple con las normativas legales establecidas.]]="No Cumple"),"No Cumple","Cumple")</f>
        <v>Cumple</v>
      </c>
      <c r="V19" s="1" t="s">
        <v>61</v>
      </c>
      <c r="W19" s="4">
        <v>1</v>
      </c>
      <c r="X19" s="9">
        <f>IF(TERCERO[[#This Row],[Legal]]="No Cumple",0,TERCERO[[#This Row],[Nota]])</f>
        <v>1</v>
      </c>
    </row>
    <row r="20" spans="1:24" x14ac:dyDescent="0.25">
      <c r="A20" s="1" t="str">
        <f>TERCERO[[#This Row],[ID Asesor]]&amp;TERCERO[[#This Row],[Fecha Monitoreo]]</f>
        <v>313345813</v>
      </c>
      <c r="B20" s="2">
        <v>45813</v>
      </c>
      <c r="C20" s="1" t="s">
        <v>50</v>
      </c>
      <c r="D20" s="1">
        <v>3133</v>
      </c>
      <c r="E20" s="2">
        <v>45813</v>
      </c>
      <c r="F20" s="3">
        <v>0.50208333333333333</v>
      </c>
      <c r="G20" s="1" t="s">
        <v>60</v>
      </c>
      <c r="H20" s="1" t="s">
        <v>44</v>
      </c>
      <c r="I20" s="1">
        <v>1355</v>
      </c>
      <c r="J20" s="1">
        <v>3143762668</v>
      </c>
      <c r="K20" s="1" t="s">
        <v>45</v>
      </c>
      <c r="L20" s="1" t="s">
        <v>47</v>
      </c>
      <c r="M20" s="1" t="s">
        <v>46</v>
      </c>
      <c r="N20" s="1" t="s">
        <v>46</v>
      </c>
      <c r="O20" s="1" t="s">
        <v>46</v>
      </c>
      <c r="P20" s="1" t="s">
        <v>46</v>
      </c>
      <c r="Q20" s="1" t="s">
        <v>46</v>
      </c>
      <c r="R20" s="1" t="s">
        <v>46</v>
      </c>
      <c r="S20" s="1" t="s">
        <v>46</v>
      </c>
      <c r="T20" s="1" t="s">
        <v>46</v>
      </c>
      <c r="U20" s="11" t="str">
        <f>IF(OR(TERCERO[[#This Row],[La comunicación es asertiva, con respeto y evita maltrato4]]="No Cumple",TERCERO[[#This Row],[No brinda información sensible o falsa al tercero, cumple con las normativas legales establecidas.]]="No Cumple"),"No Cumple","Cumple")</f>
        <v>Cumple</v>
      </c>
      <c r="V20" s="1" t="s">
        <v>175</v>
      </c>
      <c r="W20" s="4">
        <v>0.9</v>
      </c>
      <c r="X20" s="9">
        <f>IF(TERCERO[[#This Row],[Legal]]="No Cumple",0,TERCERO[[#This Row],[Nota]])</f>
        <v>0.9</v>
      </c>
    </row>
    <row r="21" spans="1:24" x14ac:dyDescent="0.25">
      <c r="A21" s="1" t="str">
        <f>TERCERO[[#This Row],[ID Asesor]]&amp;TERCERO[[#This Row],[Fecha Monitoreo]]</f>
        <v>389845813</v>
      </c>
      <c r="B21" s="2">
        <v>45813</v>
      </c>
      <c r="C21" s="1" t="s">
        <v>50</v>
      </c>
      <c r="D21" s="1">
        <v>3898</v>
      </c>
      <c r="E21" s="2">
        <v>45813</v>
      </c>
      <c r="F21" s="3">
        <v>0.50277777777777777</v>
      </c>
      <c r="G21" s="1" t="s">
        <v>43</v>
      </c>
      <c r="H21" s="1" t="s">
        <v>44</v>
      </c>
      <c r="I21" s="1">
        <v>1441</v>
      </c>
      <c r="J21" s="1">
        <v>3102357615</v>
      </c>
      <c r="K21" s="1" t="s">
        <v>45</v>
      </c>
      <c r="L21" s="1" t="s">
        <v>46</v>
      </c>
      <c r="M21" s="1" t="s">
        <v>46</v>
      </c>
      <c r="N21" s="1" t="s">
        <v>46</v>
      </c>
      <c r="O21" s="1" t="s">
        <v>46</v>
      </c>
      <c r="P21" s="1" t="s">
        <v>46</v>
      </c>
      <c r="Q21" s="1" t="s">
        <v>46</v>
      </c>
      <c r="R21" s="1" t="s">
        <v>46</v>
      </c>
      <c r="S21" s="1" t="s">
        <v>46</v>
      </c>
      <c r="T21" s="1" t="s">
        <v>46</v>
      </c>
      <c r="U21" s="11" t="str">
        <f>IF(OR(TERCERO[[#This Row],[La comunicación es asertiva, con respeto y evita maltrato4]]="No Cumple",TERCERO[[#This Row],[No brinda información sensible o falsa al tercero, cumple con las normativas legales establecidas.]]="No Cumple"),"No Cumple","Cumple")</f>
        <v>Cumple</v>
      </c>
      <c r="V21" s="1" t="s">
        <v>53</v>
      </c>
      <c r="W21" s="4">
        <v>1</v>
      </c>
      <c r="X21" s="9">
        <f>IF(TERCERO[[#This Row],[Legal]]="No Cumple",0,TERCERO[[#This Row],[Nota]])</f>
        <v>1</v>
      </c>
    </row>
    <row r="22" spans="1:24" x14ac:dyDescent="0.25">
      <c r="A22" s="1" t="str">
        <f>TERCERO[[#This Row],[ID Asesor]]&amp;TERCERO[[#This Row],[Fecha Monitoreo]]</f>
        <v>394345814</v>
      </c>
      <c r="B22" s="2">
        <v>45814</v>
      </c>
      <c r="C22" s="1" t="s">
        <v>42</v>
      </c>
      <c r="D22" s="1">
        <v>3943</v>
      </c>
      <c r="E22" s="2">
        <v>45814</v>
      </c>
      <c r="F22" s="3">
        <v>0.45</v>
      </c>
      <c r="G22" s="1" t="s">
        <v>51</v>
      </c>
      <c r="H22" s="1" t="s">
        <v>44</v>
      </c>
      <c r="I22" s="1">
        <v>1372</v>
      </c>
      <c r="J22" s="1">
        <v>3175358129</v>
      </c>
      <c r="K22" s="1" t="s">
        <v>45</v>
      </c>
      <c r="L22" s="1" t="s">
        <v>47</v>
      </c>
      <c r="M22" s="1" t="s">
        <v>47</v>
      </c>
      <c r="N22" s="1" t="s">
        <v>46</v>
      </c>
      <c r="O22" s="1" t="s">
        <v>47</v>
      </c>
      <c r="P22" s="1" t="s">
        <v>47</v>
      </c>
      <c r="Q22" s="1" t="s">
        <v>47</v>
      </c>
      <c r="R22" s="1" t="s">
        <v>47</v>
      </c>
      <c r="S22" s="1" t="s">
        <v>46</v>
      </c>
      <c r="T22" s="1" t="s">
        <v>46</v>
      </c>
      <c r="U22" s="11" t="str">
        <f>IF(OR(TERCERO[[#This Row],[La comunicación es asertiva, con respeto y evita maltrato4]]="No Cumple",TERCERO[[#This Row],[No brinda información sensible o falsa al tercero, cumple con las normativas legales establecidas.]]="No Cumple"),"No Cumple","Cumple")</f>
        <v>Cumple</v>
      </c>
      <c r="V22" s="1" t="s">
        <v>201</v>
      </c>
      <c r="W22" s="4">
        <v>0.2</v>
      </c>
      <c r="X22" s="9">
        <f>IF(TERCERO[[#This Row],[Legal]]="No Cumple",0,TERCERO[[#This Row],[Nota]])</f>
        <v>0.2</v>
      </c>
    </row>
    <row r="23" spans="1:24" x14ac:dyDescent="0.25">
      <c r="A23" s="1" t="str">
        <f>TERCERO[[#This Row],[ID Asesor]]&amp;TERCERO[[#This Row],[Fecha Monitoreo]]</f>
        <v>372545814</v>
      </c>
      <c r="B23" s="2">
        <v>45814</v>
      </c>
      <c r="C23" s="1" t="s">
        <v>126</v>
      </c>
      <c r="D23" s="1">
        <v>3725</v>
      </c>
      <c r="E23" s="2">
        <v>45814</v>
      </c>
      <c r="F23" s="3">
        <v>0.55347222222222225</v>
      </c>
      <c r="G23" s="1" t="s">
        <v>51</v>
      </c>
      <c r="H23" s="1" t="s">
        <v>44</v>
      </c>
      <c r="I23" s="1">
        <v>435</v>
      </c>
      <c r="J23" s="1">
        <v>3115507907</v>
      </c>
      <c r="K23" s="1" t="s">
        <v>45</v>
      </c>
      <c r="L23" s="1" t="s">
        <v>46</v>
      </c>
      <c r="M23" s="1" t="s">
        <v>46</v>
      </c>
      <c r="N23" s="1" t="s">
        <v>46</v>
      </c>
      <c r="O23" s="1" t="s">
        <v>46</v>
      </c>
      <c r="P23" s="1" t="s">
        <v>46</v>
      </c>
      <c r="Q23" s="1" t="s">
        <v>46</v>
      </c>
      <c r="R23" s="1" t="s">
        <v>46</v>
      </c>
      <c r="S23" s="1" t="s">
        <v>46</v>
      </c>
      <c r="T23" s="1" t="s">
        <v>46</v>
      </c>
      <c r="U23" s="11" t="str">
        <f>IF(OR(TERCERO[[#This Row],[La comunicación es asertiva, con respeto y evita maltrato4]]="No Cumple",TERCERO[[#This Row],[No brinda información sensible o falsa al tercero, cumple con las normativas legales establecidas.]]="No Cumple"),"No Cumple","Cumple")</f>
        <v>Cumple</v>
      </c>
      <c r="V23" s="1" t="s">
        <v>133</v>
      </c>
      <c r="W23" s="4">
        <v>1</v>
      </c>
      <c r="X23" s="9">
        <f>IF(TERCERO[[#This Row],[Legal]]="No Cumple",0,TERCERO[[#This Row],[Nota]])</f>
        <v>1</v>
      </c>
    </row>
    <row r="24" spans="1:24" x14ac:dyDescent="0.25">
      <c r="A24" s="1" t="str">
        <f>TERCERO[[#This Row],[ID Asesor]]&amp;TERCERO[[#This Row],[Fecha Monitoreo]]</f>
        <v>382245814</v>
      </c>
      <c r="B24" s="2">
        <v>45814</v>
      </c>
      <c r="C24" s="1" t="s">
        <v>126</v>
      </c>
      <c r="D24" s="1">
        <v>3822</v>
      </c>
      <c r="E24" s="2">
        <v>45814</v>
      </c>
      <c r="F24" s="3">
        <v>3.3333333333333333E-2</v>
      </c>
      <c r="G24" s="1" t="s">
        <v>58</v>
      </c>
      <c r="H24" s="1" t="s">
        <v>44</v>
      </c>
      <c r="I24" s="1">
        <v>591</v>
      </c>
      <c r="J24" s="1">
        <v>3233903808</v>
      </c>
      <c r="K24" s="1" t="s">
        <v>45</v>
      </c>
      <c r="L24" s="1" t="s">
        <v>46</v>
      </c>
      <c r="M24" s="1" t="s">
        <v>46</v>
      </c>
      <c r="N24" s="1" t="s">
        <v>46</v>
      </c>
      <c r="O24" s="1" t="s">
        <v>47</v>
      </c>
      <c r="P24" s="1" t="s">
        <v>47</v>
      </c>
      <c r="Q24" s="1" t="s">
        <v>46</v>
      </c>
      <c r="R24" s="1" t="s">
        <v>46</v>
      </c>
      <c r="S24" s="1" t="s">
        <v>46</v>
      </c>
      <c r="T24" s="1" t="s">
        <v>46</v>
      </c>
      <c r="U24" s="11" t="str">
        <f>IF(OR(TERCERO[[#This Row],[La comunicación es asertiva, con respeto y evita maltrato4]]="No Cumple",TERCERO[[#This Row],[No brinda información sensible o falsa al tercero, cumple con las normativas legales establecidas.]]="No Cumple"),"No Cumple","Cumple")</f>
        <v>Cumple</v>
      </c>
      <c r="V24" s="1" t="s">
        <v>190</v>
      </c>
      <c r="W24" s="4">
        <v>0.6</v>
      </c>
      <c r="X24" s="9">
        <f>IF(TERCERO[[#This Row],[Legal]]="No Cumple",0,TERCERO[[#This Row],[Nota]])</f>
        <v>0.6</v>
      </c>
    </row>
    <row r="25" spans="1:24" x14ac:dyDescent="0.25">
      <c r="A25" s="1" t="str">
        <f>TERCERO[[#This Row],[ID Asesor]]&amp;TERCERO[[#This Row],[Fecha Monitoreo]]</f>
        <v>394745814</v>
      </c>
      <c r="B25" s="2">
        <v>45814</v>
      </c>
      <c r="C25" s="1" t="s">
        <v>50</v>
      </c>
      <c r="D25" s="1">
        <v>3947</v>
      </c>
      <c r="E25" s="2">
        <v>45814</v>
      </c>
      <c r="F25" s="3">
        <v>0.66805555555555551</v>
      </c>
      <c r="G25" s="1" t="s">
        <v>51</v>
      </c>
      <c r="H25" s="1" t="s">
        <v>44</v>
      </c>
      <c r="I25" s="1">
        <v>1249</v>
      </c>
      <c r="J25" s="1">
        <v>3003074684</v>
      </c>
      <c r="K25" s="1" t="s">
        <v>45</v>
      </c>
      <c r="L25" s="1" t="s">
        <v>46</v>
      </c>
      <c r="M25" s="1" t="s">
        <v>46</v>
      </c>
      <c r="N25" s="1" t="s">
        <v>46</v>
      </c>
      <c r="O25" s="1" t="s">
        <v>46</v>
      </c>
      <c r="P25" s="1" t="s">
        <v>46</v>
      </c>
      <c r="Q25" s="1" t="s">
        <v>46</v>
      </c>
      <c r="R25" s="1" t="s">
        <v>46</v>
      </c>
      <c r="S25" s="1" t="s">
        <v>46</v>
      </c>
      <c r="T25" s="1" t="s">
        <v>46</v>
      </c>
      <c r="U25" s="11" t="str">
        <f>IF(OR(TERCERO[[#This Row],[La comunicación es asertiva, con respeto y evita maltrato4]]="No Cumple",TERCERO[[#This Row],[No brinda información sensible o falsa al tercero, cumple con las normativas legales establecidas.]]="No Cumple"),"No Cumple","Cumple")</f>
        <v>Cumple</v>
      </c>
      <c r="V25" s="1" t="s">
        <v>53</v>
      </c>
      <c r="W25" s="4">
        <v>1</v>
      </c>
      <c r="X25" s="9">
        <f>IF(TERCERO[[#This Row],[Legal]]="No Cumple",0,TERCERO[[#This Row],[Nota]])</f>
        <v>1</v>
      </c>
    </row>
    <row r="26" spans="1:24" x14ac:dyDescent="0.25">
      <c r="A26" s="1" t="str">
        <f>TERCERO[[#This Row],[ID Asesor]]&amp;TERCERO[[#This Row],[Fecha Monitoreo]]</f>
        <v>386445814</v>
      </c>
      <c r="B26" s="2">
        <v>45814</v>
      </c>
      <c r="C26" s="1" t="s">
        <v>126</v>
      </c>
      <c r="D26" s="1">
        <v>3864</v>
      </c>
      <c r="E26" s="2">
        <v>45814</v>
      </c>
      <c r="F26" s="3">
        <v>3.3333333333333333E-2</v>
      </c>
      <c r="G26" s="1" t="s">
        <v>58</v>
      </c>
      <c r="H26" s="1" t="s">
        <v>44</v>
      </c>
      <c r="I26" s="1">
        <v>574</v>
      </c>
      <c r="J26" s="1">
        <v>3195183516</v>
      </c>
      <c r="K26" s="1" t="s">
        <v>45</v>
      </c>
      <c r="L26" s="1" t="s">
        <v>46</v>
      </c>
      <c r="M26" s="1" t="s">
        <v>46</v>
      </c>
      <c r="N26" s="1" t="s">
        <v>46</v>
      </c>
      <c r="O26" s="1" t="s">
        <v>46</v>
      </c>
      <c r="P26" s="1" t="s">
        <v>46</v>
      </c>
      <c r="Q26" s="1" t="s">
        <v>46</v>
      </c>
      <c r="R26" s="1" t="s">
        <v>46</v>
      </c>
      <c r="S26" s="1" t="s">
        <v>46</v>
      </c>
      <c r="T26" s="1" t="s">
        <v>46</v>
      </c>
      <c r="U26" s="11" t="str">
        <f>IF(OR(TERCERO[[#This Row],[La comunicación es asertiva, con respeto y evita maltrato4]]="No Cumple",TERCERO[[#This Row],[No brinda información sensible o falsa al tercero, cumple con las normativas legales establecidas.]]="No Cumple"),"No Cumple","Cumple")</f>
        <v>Cumple</v>
      </c>
      <c r="V26" s="1" t="s">
        <v>133</v>
      </c>
      <c r="W26" s="4">
        <v>1</v>
      </c>
      <c r="X26" s="9">
        <f>IF(TERCERO[[#This Row],[Legal]]="No Cumple",0,TERCERO[[#This Row],[Nota]])</f>
        <v>1</v>
      </c>
    </row>
    <row r="27" spans="1:24" x14ac:dyDescent="0.25">
      <c r="A27" s="1" t="str">
        <f>TERCERO[[#This Row],[ID Asesor]]&amp;TERCERO[[#This Row],[Fecha Monitoreo]]</f>
        <v>372745817</v>
      </c>
      <c r="B27" s="2">
        <v>45817</v>
      </c>
      <c r="C27" s="1" t="s">
        <v>126</v>
      </c>
      <c r="D27" s="1">
        <v>3727</v>
      </c>
      <c r="E27" s="2">
        <v>45817</v>
      </c>
      <c r="F27" s="3">
        <v>0.49652777777777779</v>
      </c>
      <c r="G27" s="1" t="s">
        <v>51</v>
      </c>
      <c r="H27" s="1" t="s">
        <v>44</v>
      </c>
      <c r="I27" s="1">
        <v>429</v>
      </c>
      <c r="J27" s="1">
        <v>3213443134</v>
      </c>
      <c r="K27" s="1" t="s">
        <v>45</v>
      </c>
      <c r="L27" s="1" t="s">
        <v>46</v>
      </c>
      <c r="M27" s="1" t="s">
        <v>46</v>
      </c>
      <c r="N27" s="1" t="s">
        <v>46</v>
      </c>
      <c r="O27" s="1" t="s">
        <v>46</v>
      </c>
      <c r="P27" s="1" t="s">
        <v>46</v>
      </c>
      <c r="Q27" s="1" t="s">
        <v>46</v>
      </c>
      <c r="R27" s="1" t="s">
        <v>46</v>
      </c>
      <c r="S27" s="1" t="s">
        <v>46</v>
      </c>
      <c r="T27" s="1" t="s">
        <v>46</v>
      </c>
      <c r="U27" s="11" t="str">
        <f>IF(OR(TERCERO[[#This Row],[La comunicación es asertiva, con respeto y evita maltrato4]]="No Cumple",TERCERO[[#This Row],[No brinda información sensible o falsa al tercero, cumple con las normativas legales establecidas.]]="No Cumple"),"No Cumple","Cumple")</f>
        <v>Cumple</v>
      </c>
      <c r="V27" s="1" t="s">
        <v>133</v>
      </c>
      <c r="W27" s="4">
        <v>1</v>
      </c>
      <c r="X27" s="9">
        <f>IF(TERCERO[[#This Row],[Legal]]="No Cumple",0,TERCERO[[#This Row],[Nota]])</f>
        <v>1</v>
      </c>
    </row>
    <row r="28" spans="1:24" x14ac:dyDescent="0.25">
      <c r="A28" s="1" t="str">
        <f>TERCERO[[#This Row],[ID Asesor]]&amp;TERCERO[[#This Row],[Fecha Monitoreo]]</f>
        <v>392345817</v>
      </c>
      <c r="B28" s="2">
        <v>45817</v>
      </c>
      <c r="C28" s="1" t="s">
        <v>42</v>
      </c>
      <c r="D28" s="1">
        <v>3923</v>
      </c>
      <c r="E28" s="2">
        <v>45817</v>
      </c>
      <c r="F28" s="3">
        <v>0.54027777777777775</v>
      </c>
      <c r="G28" s="1" t="s">
        <v>51</v>
      </c>
      <c r="H28" s="1" t="s">
        <v>44</v>
      </c>
      <c r="I28" s="1">
        <v>1374</v>
      </c>
      <c r="J28" s="1">
        <v>3152812419</v>
      </c>
      <c r="K28" s="1" t="s">
        <v>45</v>
      </c>
      <c r="L28" s="1" t="s">
        <v>46</v>
      </c>
      <c r="M28" s="1" t="s">
        <v>47</v>
      </c>
      <c r="N28" s="1" t="s">
        <v>46</v>
      </c>
      <c r="O28" s="1" t="s">
        <v>47</v>
      </c>
      <c r="P28" s="1" t="s">
        <v>46</v>
      </c>
      <c r="Q28" s="1" t="s">
        <v>46</v>
      </c>
      <c r="R28" s="1" t="s">
        <v>46</v>
      </c>
      <c r="S28" s="1" t="s">
        <v>46</v>
      </c>
      <c r="T28" s="1" t="s">
        <v>46</v>
      </c>
      <c r="U28" s="11" t="str">
        <f>IF(OR(TERCERO[[#This Row],[La comunicación es asertiva, con respeto y evita maltrato4]]="No Cumple",TERCERO[[#This Row],[No brinda información sensible o falsa al tercero, cumple con las normativas legales establecidas.]]="No Cumple"),"No Cumple","Cumple")</f>
        <v>Cumple</v>
      </c>
      <c r="V28" s="1" t="s">
        <v>363</v>
      </c>
      <c r="W28" s="4">
        <v>0.7</v>
      </c>
      <c r="X28" s="9">
        <f>IF(TERCERO[[#This Row],[Legal]]="No Cumple",0,TERCERO[[#This Row],[Nota]])</f>
        <v>0.7</v>
      </c>
    </row>
    <row r="29" spans="1:24" x14ac:dyDescent="0.25">
      <c r="A29" s="1" t="str">
        <f>TERCERO[[#This Row],[ID Asesor]]&amp;TERCERO[[#This Row],[Fecha Monitoreo]]</f>
        <v>389845817</v>
      </c>
      <c r="B29" s="2">
        <v>45817</v>
      </c>
      <c r="C29" s="1" t="s">
        <v>42</v>
      </c>
      <c r="D29" s="1">
        <v>3898</v>
      </c>
      <c r="E29" s="2">
        <v>45817</v>
      </c>
      <c r="F29" s="3">
        <v>0.52430555555555558</v>
      </c>
      <c r="G29" s="1" t="s">
        <v>51</v>
      </c>
      <c r="H29" s="1" t="s">
        <v>44</v>
      </c>
      <c r="I29" s="1">
        <v>1441</v>
      </c>
      <c r="J29" s="1">
        <v>3142084026</v>
      </c>
      <c r="K29" s="1" t="s">
        <v>45</v>
      </c>
      <c r="L29" s="1" t="s">
        <v>46</v>
      </c>
      <c r="M29" s="1" t="s">
        <v>47</v>
      </c>
      <c r="N29" s="1" t="s">
        <v>47</v>
      </c>
      <c r="O29" s="1" t="s">
        <v>47</v>
      </c>
      <c r="P29" s="1" t="s">
        <v>46</v>
      </c>
      <c r="Q29" s="1" t="s">
        <v>47</v>
      </c>
      <c r="R29" s="1" t="s">
        <v>46</v>
      </c>
      <c r="S29" s="1" t="s">
        <v>46</v>
      </c>
      <c r="T29" s="1" t="s">
        <v>47</v>
      </c>
      <c r="U29" s="11" t="str">
        <f>IF(OR(TERCERO[[#This Row],[La comunicación es asertiva, con respeto y evita maltrato4]]="No Cumple",TERCERO[[#This Row],[No brinda información sensible o falsa al tercero, cumple con las normativas legales establecidas.]]="No Cumple"),"No Cumple","Cumple")</f>
        <v>No Cumple</v>
      </c>
      <c r="V29" s="1" t="s">
        <v>364</v>
      </c>
      <c r="W29" s="4">
        <v>0.4</v>
      </c>
      <c r="X29" s="9">
        <f>IF(TERCERO[[#This Row],[Legal]]="No Cumple",0,TERCERO[[#This Row],[Nota]])</f>
        <v>0</v>
      </c>
    </row>
    <row r="30" spans="1:24" x14ac:dyDescent="0.25">
      <c r="A30" s="1" t="str">
        <f>TERCERO[[#This Row],[ID Asesor]]&amp;TERCERO[[#This Row],[Fecha Monitoreo]]</f>
        <v>392545817</v>
      </c>
      <c r="B30" s="2">
        <v>45817</v>
      </c>
      <c r="C30" s="1" t="s">
        <v>42</v>
      </c>
      <c r="D30" s="1">
        <v>3925</v>
      </c>
      <c r="E30" s="2">
        <v>45817</v>
      </c>
      <c r="F30" s="3">
        <v>6.458333333333334E-2</v>
      </c>
      <c r="G30" s="1" t="s">
        <v>51</v>
      </c>
      <c r="H30" s="1" t="s">
        <v>44</v>
      </c>
      <c r="I30" s="1">
        <v>1269</v>
      </c>
      <c r="J30" s="1">
        <v>3145942992</v>
      </c>
      <c r="K30" s="1" t="s">
        <v>45</v>
      </c>
      <c r="L30" s="1" t="s">
        <v>47</v>
      </c>
      <c r="M30" s="1" t="s">
        <v>46</v>
      </c>
      <c r="N30" s="1" t="s">
        <v>46</v>
      </c>
      <c r="O30" s="1" t="s">
        <v>47</v>
      </c>
      <c r="P30" s="1" t="s">
        <v>46</v>
      </c>
      <c r="Q30" s="1" t="s">
        <v>46</v>
      </c>
      <c r="R30" s="1" t="s">
        <v>46</v>
      </c>
      <c r="S30" s="1" t="s">
        <v>46</v>
      </c>
      <c r="T30" s="1" t="s">
        <v>46</v>
      </c>
      <c r="U30" s="11" t="str">
        <f>IF(OR(TERCERO[[#This Row],[La comunicación es asertiva, con respeto y evita maltrato4]]="No Cumple",TERCERO[[#This Row],[No brinda información sensible o falsa al tercero, cumple con las normativas legales establecidas.]]="No Cumple"),"No Cumple","Cumple")</f>
        <v>Cumple</v>
      </c>
      <c r="V30" s="1" t="s">
        <v>365</v>
      </c>
      <c r="W30" s="4">
        <v>0.7</v>
      </c>
      <c r="X30" s="9">
        <f>IF(TERCERO[[#This Row],[Legal]]="No Cumple",0,TERCERO[[#This Row],[Nota]])</f>
        <v>0.7</v>
      </c>
    </row>
    <row r="31" spans="1:24" x14ac:dyDescent="0.25">
      <c r="A31" s="1" t="str">
        <f>TERCERO[[#This Row],[ID Asesor]]&amp;TERCERO[[#This Row],[Fecha Monitoreo]]</f>
        <v>394245817</v>
      </c>
      <c r="B31" s="2">
        <v>45817</v>
      </c>
      <c r="C31" s="1" t="s">
        <v>50</v>
      </c>
      <c r="D31" s="1">
        <v>3942</v>
      </c>
      <c r="E31" s="2">
        <v>45817</v>
      </c>
      <c r="F31" s="3">
        <v>0.47986111111111113</v>
      </c>
      <c r="G31" s="1" t="s">
        <v>43</v>
      </c>
      <c r="H31" s="1" t="s">
        <v>44</v>
      </c>
      <c r="I31" s="1">
        <v>1393</v>
      </c>
      <c r="J31" s="1">
        <v>3206993163</v>
      </c>
      <c r="K31" s="1" t="s">
        <v>45</v>
      </c>
      <c r="L31" s="1" t="s">
        <v>46</v>
      </c>
      <c r="M31" s="1" t="s">
        <v>47</v>
      </c>
      <c r="N31" s="1" t="s">
        <v>46</v>
      </c>
      <c r="O31" s="1" t="s">
        <v>46</v>
      </c>
      <c r="P31" s="1" t="s">
        <v>46</v>
      </c>
      <c r="Q31" s="1" t="s">
        <v>47</v>
      </c>
      <c r="R31" s="1" t="s">
        <v>47</v>
      </c>
      <c r="S31" s="1" t="s">
        <v>46</v>
      </c>
      <c r="T31" s="1" t="s">
        <v>47</v>
      </c>
      <c r="U31" s="11" t="str">
        <f>IF(OR(TERCERO[[#This Row],[La comunicación es asertiva, con respeto y evita maltrato4]]="No Cumple",TERCERO[[#This Row],[No brinda información sensible o falsa al tercero, cumple con las normativas legales establecidas.]]="No Cumple"),"No Cumple","Cumple")</f>
        <v>No Cumple</v>
      </c>
      <c r="V31" s="1" t="s">
        <v>366</v>
      </c>
      <c r="W31" s="4">
        <v>0.7</v>
      </c>
      <c r="X31" s="9">
        <f>IF(TERCERO[[#This Row],[Legal]]="No Cumple",0,TERCERO[[#This Row],[Nota]])</f>
        <v>0</v>
      </c>
    </row>
    <row r="32" spans="1:24" x14ac:dyDescent="0.25">
      <c r="A32" s="1" t="str">
        <f>TERCERO[[#This Row],[ID Asesor]]&amp;TERCERO[[#This Row],[Fecha Monitoreo]]</f>
        <v>374845817</v>
      </c>
      <c r="B32" s="2">
        <v>45817</v>
      </c>
      <c r="C32" s="1" t="s">
        <v>56</v>
      </c>
      <c r="D32" s="1">
        <v>3748</v>
      </c>
      <c r="E32" s="2">
        <v>45817</v>
      </c>
      <c r="F32" s="3">
        <v>0.49305555555555558</v>
      </c>
      <c r="G32" s="1" t="s">
        <v>58</v>
      </c>
      <c r="H32" s="1" t="s">
        <v>44</v>
      </c>
      <c r="I32" s="1">
        <v>494</v>
      </c>
      <c r="J32" s="1">
        <v>3202467554</v>
      </c>
      <c r="K32" s="1" t="s">
        <v>45</v>
      </c>
      <c r="L32" s="1" t="s">
        <v>46</v>
      </c>
      <c r="M32" s="1" t="s">
        <v>46</v>
      </c>
      <c r="N32" s="1" t="s">
        <v>46</v>
      </c>
      <c r="O32" s="1" t="s">
        <v>46</v>
      </c>
      <c r="P32" s="1" t="s">
        <v>46</v>
      </c>
      <c r="Q32" s="1" t="s">
        <v>46</v>
      </c>
      <c r="R32" s="1" t="s">
        <v>46</v>
      </c>
      <c r="S32" s="1" t="s">
        <v>46</v>
      </c>
      <c r="T32" s="1" t="s">
        <v>46</v>
      </c>
      <c r="U32" s="11" t="str">
        <f>IF(OR(TERCERO[[#This Row],[La comunicación es asertiva, con respeto y evita maltrato4]]="No Cumple",TERCERO[[#This Row],[No brinda información sensible o falsa al tercero, cumple con las normativas legales establecidas.]]="No Cumple"),"No Cumple","Cumple")</f>
        <v>Cumple</v>
      </c>
      <c r="V32" s="1" t="s">
        <v>367</v>
      </c>
      <c r="W32" s="4">
        <v>1</v>
      </c>
      <c r="X32" s="9">
        <f>IF(TERCERO[[#This Row],[Legal]]="No Cumple",0,TERCERO[[#This Row],[Nota]])</f>
        <v>1</v>
      </c>
    </row>
    <row r="33" spans="1:24" x14ac:dyDescent="0.25">
      <c r="A33" s="1" t="str">
        <f>TERCERO[[#This Row],[ID Asesor]]&amp;TERCERO[[#This Row],[Fecha Monitoreo]]</f>
        <v>338245817</v>
      </c>
      <c r="B33" s="2">
        <v>45817</v>
      </c>
      <c r="C33" s="1" t="s">
        <v>56</v>
      </c>
      <c r="D33" s="1">
        <v>3382</v>
      </c>
      <c r="E33" s="2">
        <v>45817</v>
      </c>
      <c r="F33" s="3">
        <v>0.53263888888888888</v>
      </c>
      <c r="G33" s="1" t="s">
        <v>51</v>
      </c>
      <c r="H33" s="1" t="s">
        <v>44</v>
      </c>
      <c r="I33" s="1">
        <v>563</v>
      </c>
      <c r="J33" s="1">
        <v>3222006053</v>
      </c>
      <c r="K33" s="1" t="s">
        <v>45</v>
      </c>
      <c r="L33" s="1" t="s">
        <v>46</v>
      </c>
      <c r="M33" s="1" t="s">
        <v>46</v>
      </c>
      <c r="N33" s="1" t="s">
        <v>46</v>
      </c>
      <c r="O33" s="1" t="s">
        <v>46</v>
      </c>
      <c r="P33" s="1" t="s">
        <v>46</v>
      </c>
      <c r="Q33" s="1" t="s">
        <v>46</v>
      </c>
      <c r="R33" s="1" t="s">
        <v>46</v>
      </c>
      <c r="S33" s="1" t="s">
        <v>46</v>
      </c>
      <c r="T33" s="1" t="s">
        <v>46</v>
      </c>
      <c r="U33" s="11" t="str">
        <f>IF(OR(TERCERO[[#This Row],[La comunicación es asertiva, con respeto y evita maltrato4]]="No Cumple",TERCERO[[#This Row],[No brinda información sensible o falsa al tercero, cumple con las normativas legales establecidas.]]="No Cumple"),"No Cumple","Cumple")</f>
        <v>Cumple</v>
      </c>
      <c r="V33" s="1" t="s">
        <v>193</v>
      </c>
      <c r="W33" s="4">
        <v>1</v>
      </c>
      <c r="X33" s="9">
        <f>IF(TERCERO[[#This Row],[Legal]]="No Cumple",0,TERCERO[[#This Row],[Nota]])</f>
        <v>1</v>
      </c>
    </row>
    <row r="34" spans="1:24" x14ac:dyDescent="0.25">
      <c r="A34" s="1" t="str">
        <f>TERCERO[[#This Row],[ID Asesor]]&amp;TERCERO[[#This Row],[Fecha Monitoreo]]</f>
        <v>381845817</v>
      </c>
      <c r="B34" s="2">
        <v>45817</v>
      </c>
      <c r="C34" s="1" t="s">
        <v>126</v>
      </c>
      <c r="D34" s="1">
        <v>3818</v>
      </c>
      <c r="E34" s="2">
        <v>45817</v>
      </c>
      <c r="F34" s="3">
        <v>0.51666666666666672</v>
      </c>
      <c r="G34" s="1" t="s">
        <v>51</v>
      </c>
      <c r="H34" s="1" t="s">
        <v>44</v>
      </c>
      <c r="I34" s="1">
        <v>572</v>
      </c>
      <c r="J34" s="1">
        <v>3025292964</v>
      </c>
      <c r="K34" s="1" t="s">
        <v>45</v>
      </c>
      <c r="L34" s="1" t="s">
        <v>46</v>
      </c>
      <c r="M34" s="1" t="s">
        <v>46</v>
      </c>
      <c r="N34" s="1" t="s">
        <v>46</v>
      </c>
      <c r="O34" s="1" t="s">
        <v>46</v>
      </c>
      <c r="P34" s="1" t="s">
        <v>46</v>
      </c>
      <c r="Q34" s="1" t="s">
        <v>46</v>
      </c>
      <c r="R34" s="1" t="s">
        <v>46</v>
      </c>
      <c r="S34" s="1" t="s">
        <v>46</v>
      </c>
      <c r="T34" s="1" t="s">
        <v>46</v>
      </c>
      <c r="U34" s="11" t="str">
        <f>IF(OR(TERCERO[[#This Row],[La comunicación es asertiva, con respeto y evita maltrato4]]="No Cumple",TERCERO[[#This Row],[No brinda información sensible o falsa al tercero, cumple con las normativas legales establecidas.]]="No Cumple"),"No Cumple","Cumple")</f>
        <v>Cumple</v>
      </c>
      <c r="V34" s="1" t="s">
        <v>133</v>
      </c>
      <c r="W34" s="4">
        <v>1</v>
      </c>
      <c r="X34" s="9">
        <f>IF(TERCERO[[#This Row],[Legal]]="No Cumple",0,TERCERO[[#This Row],[Nota]])</f>
        <v>1</v>
      </c>
    </row>
    <row r="35" spans="1:24" x14ac:dyDescent="0.25">
      <c r="A35" s="1" t="str">
        <f>TERCERO[[#This Row],[ID Asesor]]&amp;TERCERO[[#This Row],[Fecha Monitoreo]]</f>
        <v>382345817</v>
      </c>
      <c r="B35" s="2">
        <v>45817</v>
      </c>
      <c r="C35" s="1" t="s">
        <v>126</v>
      </c>
      <c r="D35" s="1">
        <v>3823</v>
      </c>
      <c r="E35" s="2">
        <v>45817</v>
      </c>
      <c r="F35" s="3">
        <v>0.56944444444444442</v>
      </c>
      <c r="G35" s="1" t="s">
        <v>51</v>
      </c>
      <c r="H35" s="1" t="s">
        <v>44</v>
      </c>
      <c r="I35" s="1">
        <v>592</v>
      </c>
      <c r="J35" s="1">
        <v>3128978242</v>
      </c>
      <c r="K35" s="1" t="s">
        <v>45</v>
      </c>
      <c r="L35" s="1" t="s">
        <v>46</v>
      </c>
      <c r="M35" s="1" t="s">
        <v>47</v>
      </c>
      <c r="N35" s="1" t="s">
        <v>46</v>
      </c>
      <c r="O35" s="1" t="s">
        <v>47</v>
      </c>
      <c r="P35" s="1" t="s">
        <v>47</v>
      </c>
      <c r="Q35" s="1" t="s">
        <v>46</v>
      </c>
      <c r="R35" s="1" t="s">
        <v>46</v>
      </c>
      <c r="S35" s="1" t="s">
        <v>46</v>
      </c>
      <c r="T35" s="1" t="s">
        <v>46</v>
      </c>
      <c r="U35" s="11" t="str">
        <f>IF(OR(TERCERO[[#This Row],[La comunicación es asertiva, con respeto y evita maltrato4]]="No Cumple",TERCERO[[#This Row],[No brinda información sensible o falsa al tercero, cumple con las normativas legales establecidas.]]="No Cumple"),"No Cumple","Cumple")</f>
        <v>Cumple</v>
      </c>
      <c r="V35" s="1" t="s">
        <v>368</v>
      </c>
      <c r="W35" s="4">
        <v>0.5</v>
      </c>
      <c r="X35" s="9">
        <f>IF(TERCERO[[#This Row],[Legal]]="No Cumple",0,TERCERO[[#This Row],[Nota]])</f>
        <v>0.5</v>
      </c>
    </row>
    <row r="36" spans="1:24" x14ac:dyDescent="0.25">
      <c r="A36" s="1" t="str">
        <f>TERCERO[[#This Row],[ID Asesor]]&amp;TERCERO[[#This Row],[Fecha Monitoreo]]</f>
        <v>295045817</v>
      </c>
      <c r="B36" s="2">
        <v>45817</v>
      </c>
      <c r="C36" s="1" t="s">
        <v>56</v>
      </c>
      <c r="D36" s="1">
        <v>2950</v>
      </c>
      <c r="E36" s="2">
        <v>45817</v>
      </c>
      <c r="F36" s="3">
        <v>0.39652777777777776</v>
      </c>
      <c r="G36" s="1" t="s">
        <v>51</v>
      </c>
      <c r="H36" s="1" t="s">
        <v>44</v>
      </c>
      <c r="I36" s="1">
        <v>481</v>
      </c>
      <c r="J36" s="1">
        <v>3107616998</v>
      </c>
      <c r="K36" s="1" t="s">
        <v>45</v>
      </c>
      <c r="L36" s="1" t="s">
        <v>46</v>
      </c>
      <c r="M36" s="1" t="s">
        <v>47</v>
      </c>
      <c r="N36" s="1" t="s">
        <v>46</v>
      </c>
      <c r="O36" s="1" t="s">
        <v>46</v>
      </c>
      <c r="P36" s="1" t="s">
        <v>46</v>
      </c>
      <c r="Q36" s="1" t="s">
        <v>46</v>
      </c>
      <c r="R36" s="1" t="s">
        <v>46</v>
      </c>
      <c r="S36" s="1" t="s">
        <v>46</v>
      </c>
      <c r="T36" s="1" t="s">
        <v>46</v>
      </c>
      <c r="U36" s="11" t="str">
        <f>IF(OR(TERCERO[[#This Row],[La comunicación es asertiva, con respeto y evita maltrato4]]="No Cumple",TERCERO[[#This Row],[No brinda información sensible o falsa al tercero, cumple con las normativas legales establecidas.]]="No Cumple"),"No Cumple","Cumple")</f>
        <v>Cumple</v>
      </c>
      <c r="V36" s="1" t="s">
        <v>420</v>
      </c>
      <c r="W36" s="4">
        <v>0.9</v>
      </c>
      <c r="X36" s="9">
        <f>IF(TERCERO[[#This Row],[Legal]]="No Cumple",0,TERCERO[[#This Row],[Nota]])</f>
        <v>0.9</v>
      </c>
    </row>
    <row r="37" spans="1:24" x14ac:dyDescent="0.25">
      <c r="A37" s="1" t="str">
        <f>TERCERO[[#This Row],[ID Asesor]]&amp;TERCERO[[#This Row],[Fecha Monitoreo]]</f>
        <v>374545817</v>
      </c>
      <c r="B37" s="2">
        <v>45817</v>
      </c>
      <c r="C37" s="1" t="s">
        <v>56</v>
      </c>
      <c r="D37" s="1">
        <v>3745</v>
      </c>
      <c r="E37" s="2">
        <v>45817</v>
      </c>
      <c r="F37" s="3">
        <v>0.62916666666666665</v>
      </c>
      <c r="G37" s="1" t="s">
        <v>58</v>
      </c>
      <c r="H37" s="1" t="s">
        <v>44</v>
      </c>
      <c r="I37" s="1">
        <v>463</v>
      </c>
      <c r="J37" s="1">
        <v>3212471697</v>
      </c>
      <c r="K37" s="1" t="s">
        <v>45</v>
      </c>
      <c r="L37" s="1" t="s">
        <v>46</v>
      </c>
      <c r="M37" s="1" t="s">
        <v>46</v>
      </c>
      <c r="N37" s="1" t="s">
        <v>46</v>
      </c>
      <c r="O37" s="1" t="s">
        <v>46</v>
      </c>
      <c r="P37" s="1" t="s">
        <v>46</v>
      </c>
      <c r="Q37" s="1" t="s">
        <v>46</v>
      </c>
      <c r="R37" s="1" t="s">
        <v>46</v>
      </c>
      <c r="S37" s="1" t="s">
        <v>46</v>
      </c>
      <c r="T37" s="1" t="s">
        <v>46</v>
      </c>
      <c r="U37" s="11" t="str">
        <f>IF(OR(TERCERO[[#This Row],[La comunicación es asertiva, con respeto y evita maltrato4]]="No Cumple",TERCERO[[#This Row],[No brinda información sensible o falsa al tercero, cumple con las normativas legales establecidas.]]="No Cumple"),"No Cumple","Cumple")</f>
        <v>Cumple</v>
      </c>
      <c r="V37" s="1" t="s">
        <v>421</v>
      </c>
      <c r="W37" s="4">
        <v>1</v>
      </c>
      <c r="X37" s="9">
        <f>IF(TERCERO[[#This Row],[Legal]]="No Cumple",0,TERCERO[[#This Row],[Nota]])</f>
        <v>1</v>
      </c>
    </row>
    <row r="38" spans="1:24" x14ac:dyDescent="0.25">
      <c r="A38" s="1" t="str">
        <f>TERCERO[[#This Row],[ID Asesor]]&amp;TERCERO[[#This Row],[Fecha Monitoreo]]</f>
        <v>377245817</v>
      </c>
      <c r="B38" s="2">
        <v>45817</v>
      </c>
      <c r="C38" s="1" t="s">
        <v>56</v>
      </c>
      <c r="D38" s="1">
        <v>3772</v>
      </c>
      <c r="E38" s="2">
        <v>45817</v>
      </c>
      <c r="F38" s="3">
        <v>0.50138888888888888</v>
      </c>
      <c r="G38" s="1" t="s">
        <v>58</v>
      </c>
      <c r="H38" s="1" t="s">
        <v>44</v>
      </c>
      <c r="I38" s="1">
        <v>582</v>
      </c>
      <c r="J38" s="1">
        <v>3204758147</v>
      </c>
      <c r="K38" s="1" t="s">
        <v>45</v>
      </c>
      <c r="L38" s="1" t="s">
        <v>46</v>
      </c>
      <c r="M38" s="1" t="s">
        <v>46</v>
      </c>
      <c r="N38" s="1" t="s">
        <v>46</v>
      </c>
      <c r="O38" s="1" t="s">
        <v>46</v>
      </c>
      <c r="P38" s="1" t="s">
        <v>46</v>
      </c>
      <c r="Q38" s="1" t="s">
        <v>46</v>
      </c>
      <c r="R38" s="1" t="s">
        <v>46</v>
      </c>
      <c r="S38" s="1" t="s">
        <v>46</v>
      </c>
      <c r="T38" s="1" t="s">
        <v>46</v>
      </c>
      <c r="U38" s="11" t="str">
        <f>IF(OR(TERCERO[[#This Row],[La comunicación es asertiva, con respeto y evita maltrato4]]="No Cumple",TERCERO[[#This Row],[No brinda información sensible o falsa al tercero, cumple con las normativas legales establecidas.]]="No Cumple"),"No Cumple","Cumple")</f>
        <v>Cumple</v>
      </c>
      <c r="V38" s="1" t="s">
        <v>193</v>
      </c>
      <c r="W38" s="4">
        <v>1</v>
      </c>
      <c r="X38" s="9">
        <f>IF(TERCERO[[#This Row],[Legal]]="No Cumple",0,TERCERO[[#This Row],[Nota]])</f>
        <v>1</v>
      </c>
    </row>
    <row r="39" spans="1:24" x14ac:dyDescent="0.25">
      <c r="A39" s="1" t="str">
        <f>TERCERO[[#This Row],[ID Asesor]]&amp;TERCERO[[#This Row],[Fecha Monitoreo]]</f>
        <v>385445817</v>
      </c>
      <c r="B39" s="2">
        <v>45817</v>
      </c>
      <c r="C39" s="1" t="s">
        <v>42</v>
      </c>
      <c r="D39" s="1">
        <v>3854</v>
      </c>
      <c r="E39" s="2">
        <v>45817</v>
      </c>
      <c r="F39" s="3">
        <v>0.20694444444444443</v>
      </c>
      <c r="G39" s="1" t="s">
        <v>51</v>
      </c>
      <c r="H39" s="1" t="s">
        <v>44</v>
      </c>
      <c r="I39" s="1">
        <v>1104</v>
      </c>
      <c r="J39" s="1">
        <v>3132875353</v>
      </c>
      <c r="K39" s="1" t="s">
        <v>45</v>
      </c>
      <c r="L39" s="1" t="s">
        <v>46</v>
      </c>
      <c r="M39" s="1" t="s">
        <v>47</v>
      </c>
      <c r="N39" s="1" t="s">
        <v>46</v>
      </c>
      <c r="O39" s="1" t="s">
        <v>47</v>
      </c>
      <c r="P39" s="1" t="s">
        <v>47</v>
      </c>
      <c r="Q39" s="1" t="s">
        <v>46</v>
      </c>
      <c r="R39" s="1" t="s">
        <v>46</v>
      </c>
      <c r="S39" s="1" t="s">
        <v>46</v>
      </c>
      <c r="T39" s="1" t="s">
        <v>47</v>
      </c>
      <c r="U39" s="11" t="str">
        <f>IF(OR(TERCERO[[#This Row],[La comunicación es asertiva, con respeto y evita maltrato4]]="No Cumple",TERCERO[[#This Row],[No brinda información sensible o falsa al tercero, cumple con las normativas legales establecidas.]]="No Cumple"),"No Cumple","Cumple")</f>
        <v>No Cumple</v>
      </c>
      <c r="V39" s="1" t="s">
        <v>422</v>
      </c>
      <c r="W39" s="4">
        <v>0.5</v>
      </c>
      <c r="X39" s="9">
        <f>IF(TERCERO[[#This Row],[Legal]]="No Cumple",0,TERCERO[[#This Row],[Nota]])</f>
        <v>0</v>
      </c>
    </row>
    <row r="40" spans="1:24" x14ac:dyDescent="0.25">
      <c r="A40" s="1" t="str">
        <f>TERCERO[[#This Row],[ID Asesor]]&amp;TERCERO[[#This Row],[Fecha Monitoreo]]</f>
        <v>382245817</v>
      </c>
      <c r="B40" s="2">
        <v>45817</v>
      </c>
      <c r="C40" s="1" t="s">
        <v>126</v>
      </c>
      <c r="D40" s="1">
        <v>3822</v>
      </c>
      <c r="E40" s="2">
        <v>45817</v>
      </c>
      <c r="F40" s="3">
        <v>0.65555555555555556</v>
      </c>
      <c r="G40" s="1" t="s">
        <v>51</v>
      </c>
      <c r="H40" s="1" t="s">
        <v>44</v>
      </c>
      <c r="I40" s="1">
        <v>591</v>
      </c>
      <c r="J40" s="1">
        <v>3112455659</v>
      </c>
      <c r="K40" s="1" t="s">
        <v>45</v>
      </c>
      <c r="L40" s="1" t="s">
        <v>46</v>
      </c>
      <c r="M40" s="1" t="s">
        <v>46</v>
      </c>
      <c r="N40" s="1" t="s">
        <v>46</v>
      </c>
      <c r="O40" s="1" t="s">
        <v>46</v>
      </c>
      <c r="P40" s="1" t="s">
        <v>46</v>
      </c>
      <c r="Q40" s="1" t="s">
        <v>46</v>
      </c>
      <c r="R40" s="1" t="s">
        <v>46</v>
      </c>
      <c r="S40" s="1" t="s">
        <v>46</v>
      </c>
      <c r="T40" s="1" t="s">
        <v>46</v>
      </c>
      <c r="U40" s="11" t="str">
        <f>IF(OR(TERCERO[[#This Row],[La comunicación es asertiva, con respeto y evita maltrato4]]="No Cumple",TERCERO[[#This Row],[No brinda información sensible o falsa al tercero, cumple con las normativas legales establecidas.]]="No Cumple"),"No Cumple","Cumple")</f>
        <v>Cumple</v>
      </c>
      <c r="V40" s="1" t="s">
        <v>133</v>
      </c>
      <c r="W40" s="4">
        <v>1</v>
      </c>
      <c r="X40" s="9">
        <f>IF(TERCERO[[#This Row],[Legal]]="No Cumple",0,TERCERO[[#This Row],[Nota]])</f>
        <v>1</v>
      </c>
    </row>
    <row r="41" spans="1:24" x14ac:dyDescent="0.25">
      <c r="A41" s="1" t="str">
        <f>TERCERO[[#This Row],[ID Asesor]]&amp;TERCERO[[#This Row],[Fecha Monitoreo]]</f>
        <v>381145818</v>
      </c>
      <c r="B41" s="2">
        <v>45818</v>
      </c>
      <c r="C41" s="1" t="s">
        <v>42</v>
      </c>
      <c r="D41" s="1">
        <v>3811</v>
      </c>
      <c r="E41" s="2">
        <v>45817</v>
      </c>
      <c r="F41" s="3">
        <v>0.53055555555555556</v>
      </c>
      <c r="G41" s="1" t="s">
        <v>51</v>
      </c>
      <c r="H41" s="1" t="s">
        <v>44</v>
      </c>
      <c r="I41" s="1">
        <v>1423</v>
      </c>
      <c r="J41" s="1">
        <v>3157910918</v>
      </c>
      <c r="K41" s="1" t="s">
        <v>45</v>
      </c>
      <c r="L41" s="1" t="s">
        <v>47</v>
      </c>
      <c r="M41" s="1" t="s">
        <v>47</v>
      </c>
      <c r="N41" s="1" t="s">
        <v>46</v>
      </c>
      <c r="O41" s="1" t="s">
        <v>46</v>
      </c>
      <c r="P41" s="1" t="s">
        <v>47</v>
      </c>
      <c r="Q41" s="1" t="s">
        <v>46</v>
      </c>
      <c r="R41" s="1" t="s">
        <v>46</v>
      </c>
      <c r="S41" s="1" t="s">
        <v>46</v>
      </c>
      <c r="T41" s="1" t="s">
        <v>46</v>
      </c>
      <c r="U41" s="11" t="str">
        <f>IF(OR(TERCERO[[#This Row],[La comunicación es asertiva, con respeto y evita maltrato4]]="No Cumple",TERCERO[[#This Row],[No brinda información sensible o falsa al tercero, cumple con las normativas legales establecidas.]]="No Cumple"),"No Cumple","Cumple")</f>
        <v>Cumple</v>
      </c>
      <c r="V41" s="1" t="s">
        <v>423</v>
      </c>
      <c r="W41" s="4">
        <v>0.6</v>
      </c>
      <c r="X41" s="9">
        <f>IF(TERCERO[[#This Row],[Legal]]="No Cumple",0,TERCERO[[#This Row],[Nota]])</f>
        <v>0.6</v>
      </c>
    </row>
    <row r="42" spans="1:24" x14ac:dyDescent="0.25">
      <c r="A42" s="1" t="str">
        <f>TERCERO[[#This Row],[ID Asesor]]&amp;TERCERO[[#This Row],[Fecha Monitoreo]]</f>
        <v>380845818</v>
      </c>
      <c r="B42" s="2">
        <v>45818</v>
      </c>
      <c r="C42" s="1" t="s">
        <v>42</v>
      </c>
      <c r="D42" s="1">
        <v>3808</v>
      </c>
      <c r="E42" s="2">
        <v>45817</v>
      </c>
      <c r="F42" s="3">
        <v>0.17222222222222222</v>
      </c>
      <c r="G42" s="1" t="s">
        <v>51</v>
      </c>
      <c r="H42" s="1" t="s">
        <v>44</v>
      </c>
      <c r="I42" s="1">
        <v>1420</v>
      </c>
      <c r="J42" s="1">
        <v>3015997251</v>
      </c>
      <c r="K42" s="1" t="s">
        <v>45</v>
      </c>
      <c r="L42" s="1" t="s">
        <v>47</v>
      </c>
      <c r="M42" s="1" t="s">
        <v>47</v>
      </c>
      <c r="N42" s="1" t="s">
        <v>46</v>
      </c>
      <c r="O42" s="1" t="s">
        <v>47</v>
      </c>
      <c r="P42" s="1" t="s">
        <v>46</v>
      </c>
      <c r="Q42" s="1" t="s">
        <v>46</v>
      </c>
      <c r="R42" s="1" t="s">
        <v>46</v>
      </c>
      <c r="S42" s="1" t="s">
        <v>46</v>
      </c>
      <c r="T42" s="1" t="s">
        <v>46</v>
      </c>
      <c r="U42" s="11" t="str">
        <f>IF(OR(TERCERO[[#This Row],[La comunicación es asertiva, con respeto y evita maltrato4]]="No Cumple",TERCERO[[#This Row],[No brinda información sensible o falsa al tercero, cumple con las normativas legales establecidas.]]="No Cumple"),"No Cumple","Cumple")</f>
        <v>Cumple</v>
      </c>
      <c r="V42" s="1" t="s">
        <v>424</v>
      </c>
      <c r="W42" s="4">
        <v>0.6</v>
      </c>
      <c r="X42" s="9">
        <f>IF(TERCERO[[#This Row],[Legal]]="No Cumple",0,TERCERO[[#This Row],[Nota]])</f>
        <v>0.6</v>
      </c>
    </row>
    <row r="43" spans="1:24" x14ac:dyDescent="0.25">
      <c r="A43" s="1" t="str">
        <f>TERCERO[[#This Row],[ID Asesor]]&amp;TERCERO[[#This Row],[Fecha Monitoreo]]</f>
        <v>270945818</v>
      </c>
      <c r="B43" s="2">
        <v>45818</v>
      </c>
      <c r="C43" s="1" t="s">
        <v>42</v>
      </c>
      <c r="D43" s="1">
        <v>2709</v>
      </c>
      <c r="E43" s="2">
        <v>45817</v>
      </c>
      <c r="F43" s="3">
        <v>0.51180555555555551</v>
      </c>
      <c r="G43" s="1" t="s">
        <v>51</v>
      </c>
      <c r="H43" s="1" t="s">
        <v>44</v>
      </c>
      <c r="I43" s="1">
        <v>1239</v>
      </c>
      <c r="J43" s="1">
        <v>3143879157</v>
      </c>
      <c r="K43" s="1" t="s">
        <v>45</v>
      </c>
      <c r="L43" s="1" t="s">
        <v>46</v>
      </c>
      <c r="M43" s="1" t="s">
        <v>46</v>
      </c>
      <c r="N43" s="1" t="s">
        <v>46</v>
      </c>
      <c r="O43" s="1" t="s">
        <v>47</v>
      </c>
      <c r="P43" s="1" t="s">
        <v>46</v>
      </c>
      <c r="Q43" s="1" t="s">
        <v>46</v>
      </c>
      <c r="R43" s="1" t="s">
        <v>46</v>
      </c>
      <c r="S43" s="1" t="s">
        <v>46</v>
      </c>
      <c r="T43" s="1" t="s">
        <v>46</v>
      </c>
      <c r="U43" s="11" t="str">
        <f>IF(OR(TERCERO[[#This Row],[La comunicación es asertiva, con respeto y evita maltrato4]]="No Cumple",TERCERO[[#This Row],[No brinda información sensible o falsa al tercero, cumple con las normativas legales establecidas.]]="No Cumple"),"No Cumple","Cumple")</f>
        <v>Cumple</v>
      </c>
      <c r="V43" s="1" t="s">
        <v>425</v>
      </c>
      <c r="W43" s="4">
        <v>0.8</v>
      </c>
      <c r="X43" s="9">
        <f>IF(TERCERO[[#This Row],[Legal]]="No Cumple",0,TERCERO[[#This Row],[Nota]])</f>
        <v>0.8</v>
      </c>
    </row>
    <row r="44" spans="1:24" x14ac:dyDescent="0.25">
      <c r="A44" s="1" t="str">
        <f>TERCERO[[#This Row],[ID Asesor]]&amp;TERCERO[[#This Row],[Fecha Monitoreo]]</f>
        <v>381645818</v>
      </c>
      <c r="B44" s="2">
        <v>45818</v>
      </c>
      <c r="C44" s="1" t="s">
        <v>56</v>
      </c>
      <c r="D44" s="1">
        <v>3816</v>
      </c>
      <c r="E44" s="2">
        <v>45818</v>
      </c>
      <c r="F44" s="3">
        <v>0.47569444444444442</v>
      </c>
      <c r="G44" s="1" t="s">
        <v>51</v>
      </c>
      <c r="H44" s="1" t="s">
        <v>44</v>
      </c>
      <c r="I44" s="1">
        <v>585</v>
      </c>
      <c r="J44" s="1">
        <v>3144339709</v>
      </c>
      <c r="K44" s="1" t="s">
        <v>45</v>
      </c>
      <c r="L44" s="1" t="s">
        <v>46</v>
      </c>
      <c r="M44" s="1" t="s">
        <v>46</v>
      </c>
      <c r="N44" s="1" t="s">
        <v>46</v>
      </c>
      <c r="O44" s="1" t="s">
        <v>46</v>
      </c>
      <c r="P44" s="1" t="s">
        <v>46</v>
      </c>
      <c r="Q44" s="1" t="s">
        <v>46</v>
      </c>
      <c r="R44" s="1" t="s">
        <v>46</v>
      </c>
      <c r="S44" s="1" t="s">
        <v>46</v>
      </c>
      <c r="T44" s="1" t="s">
        <v>46</v>
      </c>
      <c r="U44" s="11" t="str">
        <f>IF(OR(TERCERO[[#This Row],[La comunicación es asertiva, con respeto y evita maltrato4]]="No Cumple",TERCERO[[#This Row],[No brinda información sensible o falsa al tercero, cumple con las normativas legales establecidas.]]="No Cumple"),"No Cumple","Cumple")</f>
        <v>Cumple</v>
      </c>
      <c r="V44" s="1" t="s">
        <v>426</v>
      </c>
      <c r="W44" s="4">
        <v>1</v>
      </c>
      <c r="X44" s="9">
        <f>IF(TERCERO[[#This Row],[Legal]]="No Cumple",0,TERCERO[[#This Row],[Nota]])</f>
        <v>1</v>
      </c>
    </row>
    <row r="45" spans="1:24" x14ac:dyDescent="0.25">
      <c r="A45" s="1" t="str">
        <f>TERCERO[[#This Row],[ID Asesor]]&amp;TERCERO[[#This Row],[Fecha Monitoreo]]</f>
        <v>363845818</v>
      </c>
      <c r="B45" s="2">
        <v>45818</v>
      </c>
      <c r="C45" s="1" t="s">
        <v>126</v>
      </c>
      <c r="D45" s="1">
        <v>3638</v>
      </c>
      <c r="E45" s="2">
        <v>45818</v>
      </c>
      <c r="F45" s="3">
        <v>0.5493055555555556</v>
      </c>
      <c r="G45" s="1" t="s">
        <v>58</v>
      </c>
      <c r="H45" s="1" t="s">
        <v>44</v>
      </c>
      <c r="I45" s="1">
        <v>573</v>
      </c>
      <c r="J45" s="1">
        <v>3178275340</v>
      </c>
      <c r="K45" s="1" t="s">
        <v>45</v>
      </c>
      <c r="L45" s="1" t="s">
        <v>46</v>
      </c>
      <c r="M45" s="1" t="s">
        <v>47</v>
      </c>
      <c r="N45" s="1" t="s">
        <v>46</v>
      </c>
      <c r="O45" s="1" t="s">
        <v>47</v>
      </c>
      <c r="P45" s="1" t="s">
        <v>46</v>
      </c>
      <c r="Q45" s="1" t="s">
        <v>46</v>
      </c>
      <c r="R45" s="1" t="s">
        <v>46</v>
      </c>
      <c r="S45" s="1" t="s">
        <v>46</v>
      </c>
      <c r="T45" s="1" t="s">
        <v>46</v>
      </c>
      <c r="U45" s="11" t="str">
        <f>IF(OR(TERCERO[[#This Row],[La comunicación es asertiva, con respeto y evita maltrato4]]="No Cumple",TERCERO[[#This Row],[No brinda información sensible o falsa al tercero, cumple con las normativas legales establecidas.]]="No Cumple"),"No Cumple","Cumple")</f>
        <v>Cumple</v>
      </c>
      <c r="V45" s="1" t="s">
        <v>427</v>
      </c>
      <c r="W45" s="4">
        <v>0.7</v>
      </c>
      <c r="X45" s="9">
        <f>IF(TERCERO[[#This Row],[Legal]]="No Cumple",0,TERCERO[[#This Row],[Nota]])</f>
        <v>0.7</v>
      </c>
    </row>
    <row r="46" spans="1:24" x14ac:dyDescent="0.25">
      <c r="A46" s="1" t="str">
        <f>TERCERO[[#This Row],[ID Asesor]]&amp;TERCERO[[#This Row],[Fecha Monitoreo]]</f>
        <v>392345818</v>
      </c>
      <c r="B46" s="2">
        <v>45818</v>
      </c>
      <c r="C46" s="1" t="s">
        <v>87</v>
      </c>
      <c r="D46" s="1">
        <v>3923</v>
      </c>
      <c r="E46" s="2">
        <v>45818</v>
      </c>
      <c r="F46" s="3">
        <v>0.54236111111111107</v>
      </c>
      <c r="G46" s="1" t="s">
        <v>51</v>
      </c>
      <c r="H46" s="1" t="s">
        <v>44</v>
      </c>
      <c r="I46" s="1">
        <v>1374</v>
      </c>
      <c r="J46" s="1"/>
      <c r="K46" s="1" t="s">
        <v>45</v>
      </c>
      <c r="L46" s="1" t="s">
        <v>47</v>
      </c>
      <c r="M46" s="1" t="s">
        <v>47</v>
      </c>
      <c r="N46" s="1" t="s">
        <v>46</v>
      </c>
      <c r="O46" s="1" t="s">
        <v>46</v>
      </c>
      <c r="P46" s="1" t="s">
        <v>46</v>
      </c>
      <c r="Q46" s="1" t="s">
        <v>46</v>
      </c>
      <c r="R46" s="1" t="s">
        <v>46</v>
      </c>
      <c r="S46" s="1" t="s">
        <v>46</v>
      </c>
      <c r="T46" s="1" t="s">
        <v>46</v>
      </c>
      <c r="U46" s="11" t="str">
        <f>IF(OR(TERCERO[[#This Row],[La comunicación es asertiva, con respeto y evita maltrato4]]="No Cumple",TERCERO[[#This Row],[No brinda información sensible o falsa al tercero, cumple con las normativas legales establecidas.]]="No Cumple"),"No Cumple","Cumple")</f>
        <v>Cumple</v>
      </c>
      <c r="V46" s="1" t="s">
        <v>428</v>
      </c>
      <c r="W46" s="4">
        <v>0.8</v>
      </c>
      <c r="X46" s="9">
        <f>IF(TERCERO[[#This Row],[Legal]]="No Cumple",0,TERCERO[[#This Row],[Nota]])</f>
        <v>0.8</v>
      </c>
    </row>
    <row r="47" spans="1:24" x14ac:dyDescent="0.25">
      <c r="A47" s="1" t="str">
        <f>TERCERO[[#This Row],[ID Asesor]]&amp;TERCERO[[#This Row],[Fecha Monitoreo]]</f>
        <v>366545818</v>
      </c>
      <c r="B47" s="2">
        <v>45818</v>
      </c>
      <c r="C47" s="1" t="s">
        <v>59</v>
      </c>
      <c r="D47" s="1">
        <v>3665</v>
      </c>
      <c r="E47" s="2">
        <v>45818</v>
      </c>
      <c r="F47" s="3">
        <v>0.51666666666666672</v>
      </c>
      <c r="G47" s="1" t="s">
        <v>60</v>
      </c>
      <c r="H47" s="1" t="s">
        <v>44</v>
      </c>
      <c r="I47" s="1">
        <v>1111</v>
      </c>
      <c r="J47" s="1">
        <v>3216392835</v>
      </c>
      <c r="K47" s="1" t="s">
        <v>45</v>
      </c>
      <c r="L47" s="1" t="s">
        <v>46</v>
      </c>
      <c r="M47" s="1" t="s">
        <v>46</v>
      </c>
      <c r="N47" s="1" t="s">
        <v>46</v>
      </c>
      <c r="O47" s="1" t="s">
        <v>46</v>
      </c>
      <c r="P47" s="1" t="s">
        <v>46</v>
      </c>
      <c r="Q47" s="1" t="s">
        <v>46</v>
      </c>
      <c r="R47" s="1" t="s">
        <v>46</v>
      </c>
      <c r="S47" s="1" t="s">
        <v>46</v>
      </c>
      <c r="T47" s="1" t="s">
        <v>46</v>
      </c>
      <c r="U47" s="11" t="str">
        <f>IF(OR(TERCERO[[#This Row],[La comunicación es asertiva, con respeto y evita maltrato4]]="No Cumple",TERCERO[[#This Row],[No brinda información sensible o falsa al tercero, cumple con las normativas legales establecidas.]]="No Cumple"),"No Cumple","Cumple")</f>
        <v>Cumple</v>
      </c>
      <c r="V47" s="1" t="s">
        <v>151</v>
      </c>
      <c r="W47" s="4">
        <v>1</v>
      </c>
      <c r="X47" s="9">
        <f>IF(TERCERO[[#This Row],[Legal]]="No Cumple",0,TERCERO[[#This Row],[Nota]])</f>
        <v>1</v>
      </c>
    </row>
    <row r="48" spans="1:24" x14ac:dyDescent="0.25">
      <c r="A48" s="1" t="str">
        <f>TERCERO[[#This Row],[ID Asesor]]&amp;TERCERO[[#This Row],[Fecha Monitoreo]]</f>
        <v>394145818</v>
      </c>
      <c r="B48" s="2">
        <v>45818</v>
      </c>
      <c r="C48" s="1" t="s">
        <v>50</v>
      </c>
      <c r="D48" s="1">
        <v>3941</v>
      </c>
      <c r="E48" s="2">
        <v>45818</v>
      </c>
      <c r="F48" s="3">
        <v>0.55763888888888891</v>
      </c>
      <c r="G48" s="1" t="s">
        <v>43</v>
      </c>
      <c r="H48" s="1" t="s">
        <v>44</v>
      </c>
      <c r="I48" s="1">
        <v>1060</v>
      </c>
      <c r="J48" s="1">
        <v>3186390538</v>
      </c>
      <c r="K48" s="1" t="s">
        <v>45</v>
      </c>
      <c r="L48" s="1" t="s">
        <v>46</v>
      </c>
      <c r="M48" s="1" t="s">
        <v>47</v>
      </c>
      <c r="N48" s="1" t="s">
        <v>46</v>
      </c>
      <c r="O48" s="1" t="s">
        <v>46</v>
      </c>
      <c r="P48" s="1" t="s">
        <v>46</v>
      </c>
      <c r="Q48" s="1" t="s">
        <v>47</v>
      </c>
      <c r="R48" s="1" t="s">
        <v>46</v>
      </c>
      <c r="S48" s="1" t="s">
        <v>46</v>
      </c>
      <c r="T48" s="1" t="s">
        <v>47</v>
      </c>
      <c r="U48" s="11" t="str">
        <f>IF(OR(TERCERO[[#This Row],[La comunicación es asertiva, con respeto y evita maltrato4]]="No Cumple",TERCERO[[#This Row],[No brinda información sensible o falsa al tercero, cumple con las normativas legales establecidas.]]="No Cumple"),"No Cumple","Cumple")</f>
        <v>No Cumple</v>
      </c>
      <c r="V48" s="1" t="s">
        <v>429</v>
      </c>
      <c r="W48" s="4">
        <v>0.8</v>
      </c>
      <c r="X48" s="9">
        <f>IF(TERCERO[[#This Row],[Legal]]="No Cumple",0,TERCERO[[#This Row],[Nota]])</f>
        <v>0</v>
      </c>
    </row>
    <row r="49" spans="1:24" x14ac:dyDescent="0.25">
      <c r="A49" s="1" t="str">
        <f>TERCERO[[#This Row],[ID Asesor]]&amp;TERCERO[[#This Row],[Fecha Monitoreo]]</f>
        <v>380445818</v>
      </c>
      <c r="B49" s="2">
        <v>45818</v>
      </c>
      <c r="C49" s="1" t="s">
        <v>126</v>
      </c>
      <c r="D49" s="1">
        <v>3804</v>
      </c>
      <c r="E49" s="2">
        <v>45818</v>
      </c>
      <c r="F49" s="3">
        <v>0.62430555555555556</v>
      </c>
      <c r="G49" s="1" t="s">
        <v>58</v>
      </c>
      <c r="H49" s="1" t="s">
        <v>44</v>
      </c>
      <c r="I49" s="1">
        <v>446</v>
      </c>
      <c r="J49" s="1">
        <v>3195318005</v>
      </c>
      <c r="K49" s="1" t="s">
        <v>45</v>
      </c>
      <c r="L49" s="1" t="s">
        <v>47</v>
      </c>
      <c r="M49" s="1" t="s">
        <v>47</v>
      </c>
      <c r="N49" s="1" t="s">
        <v>46</v>
      </c>
      <c r="O49" s="1" t="s">
        <v>47</v>
      </c>
      <c r="P49" s="1" t="s">
        <v>47</v>
      </c>
      <c r="Q49" s="1" t="s">
        <v>46</v>
      </c>
      <c r="R49" s="1" t="s">
        <v>46</v>
      </c>
      <c r="S49" s="1" t="s">
        <v>46</v>
      </c>
      <c r="T49" s="1" t="s">
        <v>46</v>
      </c>
      <c r="U49" s="11" t="str">
        <f>IF(OR(TERCERO[[#This Row],[La comunicación es asertiva, con respeto y evita maltrato4]]="No Cumple",TERCERO[[#This Row],[No brinda información sensible o falsa al tercero, cumple con las normativas legales establecidas.]]="No Cumple"),"No Cumple","Cumple")</f>
        <v>Cumple</v>
      </c>
      <c r="V49" s="1" t="s">
        <v>430</v>
      </c>
      <c r="W49" s="4">
        <v>0.4</v>
      </c>
      <c r="X49" s="9">
        <f>IF(TERCERO[[#This Row],[Legal]]="No Cumple",0,TERCERO[[#This Row],[Nota]])</f>
        <v>0.4</v>
      </c>
    </row>
    <row r="50" spans="1:24" x14ac:dyDescent="0.25">
      <c r="A50" s="1" t="str">
        <f>TERCERO[[#This Row],[ID Asesor]]&amp;TERCERO[[#This Row],[Fecha Monitoreo]]</f>
        <v>383145818</v>
      </c>
      <c r="B50" s="2">
        <v>45818</v>
      </c>
      <c r="C50" s="1" t="s">
        <v>56</v>
      </c>
      <c r="D50" s="1">
        <v>3831</v>
      </c>
      <c r="E50" s="2">
        <v>45818</v>
      </c>
      <c r="F50" s="3">
        <v>0.63263888888888886</v>
      </c>
      <c r="G50" s="1" t="s">
        <v>51</v>
      </c>
      <c r="H50" s="1" t="s">
        <v>44</v>
      </c>
      <c r="I50" s="1">
        <v>431</v>
      </c>
      <c r="J50" s="1">
        <v>3044874656</v>
      </c>
      <c r="K50" s="1" t="s">
        <v>45</v>
      </c>
      <c r="L50" s="1" t="s">
        <v>46</v>
      </c>
      <c r="M50" s="1" t="s">
        <v>46</v>
      </c>
      <c r="N50" s="1" t="s">
        <v>46</v>
      </c>
      <c r="O50" s="1" t="s">
        <v>46</v>
      </c>
      <c r="P50" s="1" t="s">
        <v>46</v>
      </c>
      <c r="Q50" s="1" t="s">
        <v>46</v>
      </c>
      <c r="R50" s="1" t="s">
        <v>46</v>
      </c>
      <c r="S50" s="1" t="s">
        <v>46</v>
      </c>
      <c r="T50" s="1" t="s">
        <v>46</v>
      </c>
      <c r="U50" s="11" t="str">
        <f>IF(OR(TERCERO[[#This Row],[La comunicación es asertiva, con respeto y evita maltrato4]]="No Cumple",TERCERO[[#This Row],[No brinda información sensible o falsa al tercero, cumple con las normativas legales establecidas.]]="No Cumple"),"No Cumple","Cumple")</f>
        <v>Cumple</v>
      </c>
      <c r="V50" s="1" t="s">
        <v>134</v>
      </c>
      <c r="W50" s="4">
        <v>1</v>
      </c>
      <c r="X50" s="9">
        <f>IF(TERCERO[[#This Row],[Legal]]="No Cumple",0,TERCERO[[#This Row],[Nota]])</f>
        <v>1</v>
      </c>
    </row>
    <row r="51" spans="1:24" x14ac:dyDescent="0.25">
      <c r="A51" s="1" t="str">
        <f>TERCERO[[#This Row],[ID Asesor]]&amp;TERCERO[[#This Row],[Fecha Monitoreo]]</f>
        <v>372745819</v>
      </c>
      <c r="B51" s="2">
        <v>45819</v>
      </c>
      <c r="C51" s="1" t="s">
        <v>126</v>
      </c>
      <c r="D51" s="1">
        <v>3727</v>
      </c>
      <c r="E51" s="2">
        <v>45819</v>
      </c>
      <c r="F51" s="3">
        <v>0.38680555555555557</v>
      </c>
      <c r="G51" s="1" t="s">
        <v>51</v>
      </c>
      <c r="H51" s="1" t="s">
        <v>44</v>
      </c>
      <c r="I51" s="1">
        <v>429</v>
      </c>
      <c r="J51" s="1">
        <v>3195275712</v>
      </c>
      <c r="K51" s="1" t="s">
        <v>45</v>
      </c>
      <c r="L51" s="1" t="s">
        <v>46</v>
      </c>
      <c r="M51" s="1" t="s">
        <v>46</v>
      </c>
      <c r="N51" s="1" t="s">
        <v>46</v>
      </c>
      <c r="O51" s="1" t="s">
        <v>46</v>
      </c>
      <c r="P51" s="1" t="s">
        <v>46</v>
      </c>
      <c r="Q51" s="1" t="s">
        <v>46</v>
      </c>
      <c r="R51" s="1" t="s">
        <v>46</v>
      </c>
      <c r="S51" s="1" t="s">
        <v>46</v>
      </c>
      <c r="T51" s="1" t="s">
        <v>46</v>
      </c>
      <c r="U51" s="11" t="str">
        <f>IF(OR(TERCERO[[#This Row],[La comunicación es asertiva, con respeto y evita maltrato4]]="No Cumple",TERCERO[[#This Row],[No brinda información sensible o falsa al tercero, cumple con las normativas legales establecidas.]]="No Cumple"),"No Cumple","Cumple")</f>
        <v>Cumple</v>
      </c>
      <c r="V51" s="1" t="s">
        <v>133</v>
      </c>
      <c r="W51" s="4">
        <v>1</v>
      </c>
      <c r="X51" s="9">
        <f>IF(TERCERO[[#This Row],[Legal]]="No Cumple",0,TERCERO[[#This Row],[Nota]])</f>
        <v>1</v>
      </c>
    </row>
    <row r="52" spans="1:24" x14ac:dyDescent="0.25">
      <c r="A52" s="1" t="str">
        <f>TERCERO[[#This Row],[ID Asesor]]&amp;TERCERO[[#This Row],[Fecha Monitoreo]]</f>
        <v>361345819</v>
      </c>
      <c r="B52" s="2">
        <v>45819</v>
      </c>
      <c r="C52" s="1" t="s">
        <v>42</v>
      </c>
      <c r="D52" s="1">
        <v>3613</v>
      </c>
      <c r="E52" s="2">
        <v>45818</v>
      </c>
      <c r="F52" s="3">
        <v>0.22361111111111112</v>
      </c>
      <c r="G52" s="1" t="s">
        <v>51</v>
      </c>
      <c r="H52" s="1" t="s">
        <v>44</v>
      </c>
      <c r="I52" s="1">
        <v>1265</v>
      </c>
      <c r="J52" s="1">
        <v>3225912871</v>
      </c>
      <c r="K52" s="1" t="s">
        <v>45</v>
      </c>
      <c r="L52" s="1" t="s">
        <v>46</v>
      </c>
      <c r="M52" s="1" t="s">
        <v>46</v>
      </c>
      <c r="N52" s="1" t="s">
        <v>46</v>
      </c>
      <c r="O52" s="1" t="s">
        <v>46</v>
      </c>
      <c r="P52" s="1" t="s">
        <v>47</v>
      </c>
      <c r="Q52" s="1" t="s">
        <v>47</v>
      </c>
      <c r="R52" s="1" t="s">
        <v>46</v>
      </c>
      <c r="S52" s="1" t="s">
        <v>46</v>
      </c>
      <c r="T52" s="1" t="s">
        <v>46</v>
      </c>
      <c r="U52" s="11" t="str">
        <f>IF(OR(TERCERO[[#This Row],[La comunicación es asertiva, con respeto y evita maltrato4]]="No Cumple",TERCERO[[#This Row],[No brinda información sensible o falsa al tercero, cumple con las normativas legales establecidas.]]="No Cumple"),"No Cumple","Cumple")</f>
        <v>Cumple</v>
      </c>
      <c r="V52" s="1" t="s">
        <v>431</v>
      </c>
      <c r="W52" s="4">
        <v>0.7</v>
      </c>
      <c r="X52" s="9">
        <f>IF(TERCERO[[#This Row],[Legal]]="No Cumple",0,TERCERO[[#This Row],[Nota]])</f>
        <v>0.7</v>
      </c>
    </row>
    <row r="53" spans="1:24" x14ac:dyDescent="0.25">
      <c r="A53" s="1" t="str">
        <f>TERCERO[[#This Row],[ID Asesor]]&amp;TERCERO[[#This Row],[Fecha Monitoreo]]</f>
        <v>372545819</v>
      </c>
      <c r="B53" s="2">
        <v>45819</v>
      </c>
      <c r="C53" s="1" t="s">
        <v>56</v>
      </c>
      <c r="D53" s="1">
        <v>3725</v>
      </c>
      <c r="E53" s="2">
        <v>45819</v>
      </c>
      <c r="F53" s="3">
        <v>0.52083333333333337</v>
      </c>
      <c r="G53" s="1" t="s">
        <v>51</v>
      </c>
      <c r="H53" s="1" t="s">
        <v>44</v>
      </c>
      <c r="I53" s="1">
        <v>435</v>
      </c>
      <c r="J53" s="1">
        <v>3224971876</v>
      </c>
      <c r="K53" s="1" t="s">
        <v>45</v>
      </c>
      <c r="L53" s="1" t="s">
        <v>46</v>
      </c>
      <c r="M53" s="1" t="s">
        <v>46</v>
      </c>
      <c r="N53" s="1" t="s">
        <v>46</v>
      </c>
      <c r="O53" s="1" t="s">
        <v>46</v>
      </c>
      <c r="P53" s="1" t="s">
        <v>46</v>
      </c>
      <c r="Q53" s="1" t="s">
        <v>46</v>
      </c>
      <c r="R53" s="1" t="s">
        <v>46</v>
      </c>
      <c r="S53" s="1" t="s">
        <v>46</v>
      </c>
      <c r="T53" s="1" t="s">
        <v>46</v>
      </c>
      <c r="U53" s="11" t="str">
        <f>IF(OR(TERCERO[[#This Row],[La comunicación es asertiva, con respeto y evita maltrato4]]="No Cumple",TERCERO[[#This Row],[No brinda información sensible o falsa al tercero, cumple con las normativas legales establecidas.]]="No Cumple"),"No Cumple","Cumple")</f>
        <v>Cumple</v>
      </c>
      <c r="V53" s="1" t="s">
        <v>134</v>
      </c>
      <c r="W53" s="4">
        <v>1</v>
      </c>
      <c r="X53" s="9">
        <f>IF(TERCERO[[#This Row],[Legal]]="No Cumple",0,TERCERO[[#This Row],[Nota]])</f>
        <v>1</v>
      </c>
    </row>
    <row r="54" spans="1:24" x14ac:dyDescent="0.25">
      <c r="A54" s="1" t="str">
        <f>TERCERO[[#This Row],[ID Asesor]]&amp;TERCERO[[#This Row],[Fecha Monitoreo]]</f>
        <v>376445819</v>
      </c>
      <c r="B54" s="2">
        <v>45819</v>
      </c>
      <c r="C54" s="1" t="s">
        <v>50</v>
      </c>
      <c r="D54" s="1">
        <v>3764</v>
      </c>
      <c r="E54" s="2">
        <v>45819</v>
      </c>
      <c r="F54" s="3">
        <v>0.48541666666666666</v>
      </c>
      <c r="G54" s="1" t="s">
        <v>51</v>
      </c>
      <c r="H54" s="1" t="s">
        <v>44</v>
      </c>
      <c r="I54" s="1">
        <v>1417</v>
      </c>
      <c r="J54" s="1">
        <v>3004440263</v>
      </c>
      <c r="K54" s="1" t="s">
        <v>45</v>
      </c>
      <c r="L54" s="1" t="s">
        <v>46</v>
      </c>
      <c r="M54" s="1" t="s">
        <v>46</v>
      </c>
      <c r="N54" s="1" t="s">
        <v>46</v>
      </c>
      <c r="O54" s="1" t="s">
        <v>46</v>
      </c>
      <c r="P54" s="1" t="s">
        <v>46</v>
      </c>
      <c r="Q54" s="1" t="s">
        <v>46</v>
      </c>
      <c r="R54" s="1" t="s">
        <v>46</v>
      </c>
      <c r="S54" s="1" t="s">
        <v>46</v>
      </c>
      <c r="T54" s="1" t="s">
        <v>46</v>
      </c>
      <c r="U54" s="11" t="str">
        <f>IF(OR(TERCERO[[#This Row],[La comunicación es asertiva, con respeto y evita maltrato4]]="No Cumple",TERCERO[[#This Row],[No brinda información sensible o falsa al tercero, cumple con las normativas legales establecidas.]]="No Cumple"),"No Cumple","Cumple")</f>
        <v>Cumple</v>
      </c>
      <c r="V54" s="1" t="s">
        <v>53</v>
      </c>
      <c r="W54" s="4">
        <v>1</v>
      </c>
      <c r="X54" s="9">
        <f>IF(TERCERO[[#This Row],[Legal]]="No Cumple",0,TERCERO[[#This Row],[Nota]])</f>
        <v>1</v>
      </c>
    </row>
    <row r="55" spans="1:24" x14ac:dyDescent="0.25">
      <c r="A55" s="1" t="str">
        <f>TERCERO[[#This Row],[ID Asesor]]&amp;TERCERO[[#This Row],[Fecha Monitoreo]]</f>
        <v>389945819</v>
      </c>
      <c r="B55" s="2">
        <v>45819</v>
      </c>
      <c r="C55" s="1" t="s">
        <v>126</v>
      </c>
      <c r="D55" s="1">
        <v>3899</v>
      </c>
      <c r="E55" s="2">
        <v>45819</v>
      </c>
      <c r="F55" s="3">
        <v>0.55208333333333337</v>
      </c>
      <c r="G55" s="1" t="s">
        <v>43</v>
      </c>
      <c r="H55" s="1" t="s">
        <v>44</v>
      </c>
      <c r="I55" s="1">
        <v>595</v>
      </c>
      <c r="J55" s="1">
        <v>3018193274</v>
      </c>
      <c r="K55" s="1" t="s">
        <v>45</v>
      </c>
      <c r="L55" s="1" t="s">
        <v>46</v>
      </c>
      <c r="M55" s="1" t="s">
        <v>46</v>
      </c>
      <c r="N55" s="1" t="s">
        <v>46</v>
      </c>
      <c r="O55" s="1" t="s">
        <v>47</v>
      </c>
      <c r="P55" s="1" t="s">
        <v>47</v>
      </c>
      <c r="Q55" s="1" t="s">
        <v>46</v>
      </c>
      <c r="R55" s="1" t="s">
        <v>46</v>
      </c>
      <c r="S55" s="1" t="s">
        <v>46</v>
      </c>
      <c r="T55" s="1" t="s">
        <v>46</v>
      </c>
      <c r="U55" s="11" t="str">
        <f>IF(OR(TERCERO[[#This Row],[La comunicación es asertiva, con respeto y evita maltrato4]]="No Cumple",TERCERO[[#This Row],[No brinda información sensible o falsa al tercero, cumple con las normativas legales establecidas.]]="No Cumple"),"No Cumple","Cumple")</f>
        <v>Cumple</v>
      </c>
      <c r="V55" s="1" t="s">
        <v>432</v>
      </c>
      <c r="W55" s="4">
        <v>0.6</v>
      </c>
      <c r="X55" s="9">
        <f>IF(TERCERO[[#This Row],[Legal]]="No Cumple",0,TERCERO[[#This Row],[Nota]])</f>
        <v>0.6</v>
      </c>
    </row>
    <row r="56" spans="1:24" x14ac:dyDescent="0.25">
      <c r="A56" s="1" t="str">
        <f>TERCERO[[#This Row],[ID Asesor]]&amp;TERCERO[[#This Row],[Fecha Monitoreo]]</f>
        <v>369045819</v>
      </c>
      <c r="B56" s="2">
        <v>45819</v>
      </c>
      <c r="C56" s="1" t="s">
        <v>42</v>
      </c>
      <c r="D56" s="1">
        <v>3690</v>
      </c>
      <c r="E56" s="2">
        <v>45819</v>
      </c>
      <c r="F56" s="3">
        <v>0.51249999999999996</v>
      </c>
      <c r="G56" s="1" t="s">
        <v>51</v>
      </c>
      <c r="H56" s="1" t="s">
        <v>44</v>
      </c>
      <c r="I56" s="1">
        <v>1401</v>
      </c>
      <c r="J56" s="1">
        <v>3137398026</v>
      </c>
      <c r="K56" s="1" t="s">
        <v>45</v>
      </c>
      <c r="L56" s="1" t="s">
        <v>46</v>
      </c>
      <c r="M56" s="1" t="s">
        <v>46</v>
      </c>
      <c r="N56" s="1" t="s">
        <v>46</v>
      </c>
      <c r="O56" s="1" t="s">
        <v>47</v>
      </c>
      <c r="P56" s="1" t="s">
        <v>46</v>
      </c>
      <c r="Q56" s="1" t="s">
        <v>46</v>
      </c>
      <c r="R56" s="1" t="s">
        <v>46</v>
      </c>
      <c r="S56" s="1" t="s">
        <v>46</v>
      </c>
      <c r="T56" s="1" t="s">
        <v>46</v>
      </c>
      <c r="U56" s="11" t="str">
        <f>IF(OR(TERCERO[[#This Row],[La comunicación es asertiva, con respeto y evita maltrato4]]="No Cumple",TERCERO[[#This Row],[No brinda información sensible o falsa al tercero, cumple con las normativas legales establecidas.]]="No Cumple"),"No Cumple","Cumple")</f>
        <v>Cumple</v>
      </c>
      <c r="V56" s="1" t="s">
        <v>433</v>
      </c>
      <c r="W56" s="4">
        <v>0.8</v>
      </c>
      <c r="X56" s="9">
        <f>IF(TERCERO[[#This Row],[Legal]]="No Cumple",0,TERCERO[[#This Row],[Nota]])</f>
        <v>0.8</v>
      </c>
    </row>
    <row r="57" spans="1:24" x14ac:dyDescent="0.25">
      <c r="A57" s="1" t="str">
        <f>TERCERO[[#This Row],[ID Asesor]]&amp;TERCERO[[#This Row],[Fecha Monitoreo]]</f>
        <v>387645819</v>
      </c>
      <c r="B57" s="2">
        <v>45819</v>
      </c>
      <c r="C57" s="1" t="s">
        <v>42</v>
      </c>
      <c r="D57" s="1">
        <v>3876</v>
      </c>
      <c r="E57" s="2">
        <v>45819</v>
      </c>
      <c r="F57" s="3">
        <v>0.51249999999999996</v>
      </c>
      <c r="G57" s="1" t="s">
        <v>51</v>
      </c>
      <c r="H57" s="1" t="s">
        <v>44</v>
      </c>
      <c r="I57" s="1">
        <v>1429</v>
      </c>
      <c r="J57" s="1">
        <v>3043859373</v>
      </c>
      <c r="K57" s="1" t="s">
        <v>45</v>
      </c>
      <c r="L57" s="1" t="s">
        <v>47</v>
      </c>
      <c r="M57" s="1" t="s">
        <v>47</v>
      </c>
      <c r="N57" s="1" t="s">
        <v>46</v>
      </c>
      <c r="O57" s="1" t="s">
        <v>46</v>
      </c>
      <c r="P57" s="1" t="s">
        <v>47</v>
      </c>
      <c r="Q57" s="1" t="s">
        <v>46</v>
      </c>
      <c r="R57" s="1" t="s">
        <v>46</v>
      </c>
      <c r="S57" s="1" t="s">
        <v>46</v>
      </c>
      <c r="T57" s="1" t="s">
        <v>46</v>
      </c>
      <c r="U57" s="11" t="str">
        <f>IF(OR(TERCERO[[#This Row],[La comunicación es asertiva, con respeto y evita maltrato4]]="No Cumple",TERCERO[[#This Row],[No brinda información sensible o falsa al tercero, cumple con las normativas legales establecidas.]]="No Cumple"),"No Cumple","Cumple")</f>
        <v>Cumple</v>
      </c>
      <c r="V57" s="1" t="s">
        <v>434</v>
      </c>
      <c r="W57" s="4">
        <v>0.6</v>
      </c>
      <c r="X57" s="9">
        <f>IF(TERCERO[[#This Row],[Legal]]="No Cumple",0,TERCERO[[#This Row],[Nota]])</f>
        <v>0.6</v>
      </c>
    </row>
    <row r="58" spans="1:24" x14ac:dyDescent="0.25">
      <c r="A58" s="1" t="str">
        <f>TERCERO[[#This Row],[ID Asesor]]&amp;TERCERO[[#This Row],[Fecha Monitoreo]]</f>
        <v>355645819</v>
      </c>
      <c r="B58" s="2">
        <v>45819</v>
      </c>
      <c r="C58" s="1" t="s">
        <v>56</v>
      </c>
      <c r="D58" s="1">
        <v>3556</v>
      </c>
      <c r="E58" s="2">
        <v>45819</v>
      </c>
      <c r="F58" s="3">
        <v>0.62430555555555556</v>
      </c>
      <c r="G58" s="1" t="s">
        <v>51</v>
      </c>
      <c r="H58" s="1" t="s">
        <v>44</v>
      </c>
      <c r="I58" s="1">
        <v>414</v>
      </c>
      <c r="J58" s="1">
        <v>3024036410</v>
      </c>
      <c r="K58" s="1" t="s">
        <v>45</v>
      </c>
      <c r="L58" s="1" t="s">
        <v>46</v>
      </c>
      <c r="M58" s="1" t="s">
        <v>46</v>
      </c>
      <c r="N58" s="1" t="s">
        <v>46</v>
      </c>
      <c r="O58" s="1" t="s">
        <v>47</v>
      </c>
      <c r="P58" s="1" t="s">
        <v>47</v>
      </c>
      <c r="Q58" s="1" t="s">
        <v>46</v>
      </c>
      <c r="R58" s="1" t="s">
        <v>46</v>
      </c>
      <c r="S58" s="1" t="s">
        <v>46</v>
      </c>
      <c r="T58" s="1" t="s">
        <v>47</v>
      </c>
      <c r="U58" s="11" t="str">
        <f>IF(OR(TERCERO[[#This Row],[La comunicación es asertiva, con respeto y evita maltrato4]]="No Cumple",TERCERO[[#This Row],[No brinda información sensible o falsa al tercero, cumple con las normativas legales establecidas.]]="No Cumple"),"No Cumple","Cumple")</f>
        <v>No Cumple</v>
      </c>
      <c r="V58" s="1" t="s">
        <v>435</v>
      </c>
      <c r="W58" s="4">
        <v>0.6</v>
      </c>
      <c r="X58" s="9">
        <f>IF(TERCERO[[#This Row],[Legal]]="No Cumple",0,TERCERO[[#This Row],[Nota]])</f>
        <v>0</v>
      </c>
    </row>
    <row r="59" spans="1:24" x14ac:dyDescent="0.25">
      <c r="A59" s="1" t="str">
        <f>TERCERO[[#This Row],[ID Asesor]]&amp;TERCERO[[#This Row],[Fecha Monitoreo]]</f>
        <v>381845819</v>
      </c>
      <c r="B59" s="2">
        <v>45819</v>
      </c>
      <c r="C59" s="1" t="s">
        <v>126</v>
      </c>
      <c r="D59" s="1">
        <v>3818</v>
      </c>
      <c r="E59" s="2">
        <v>45819</v>
      </c>
      <c r="F59" s="3">
        <v>0.63402777777777775</v>
      </c>
      <c r="G59" s="1" t="s">
        <v>58</v>
      </c>
      <c r="H59" s="1" t="s">
        <v>44</v>
      </c>
      <c r="I59" s="1">
        <v>572</v>
      </c>
      <c r="J59" s="1">
        <v>3115155988</v>
      </c>
      <c r="K59" s="1" t="s">
        <v>45</v>
      </c>
      <c r="L59" s="1" t="s">
        <v>46</v>
      </c>
      <c r="M59" s="1" t="s">
        <v>46</v>
      </c>
      <c r="N59" s="1" t="s">
        <v>46</v>
      </c>
      <c r="O59" s="1" t="s">
        <v>46</v>
      </c>
      <c r="P59" s="1" t="s">
        <v>46</v>
      </c>
      <c r="Q59" s="1" t="s">
        <v>46</v>
      </c>
      <c r="R59" s="1" t="s">
        <v>46</v>
      </c>
      <c r="S59" s="1" t="s">
        <v>46</v>
      </c>
      <c r="T59" s="1" t="s">
        <v>46</v>
      </c>
      <c r="U59" s="11" t="str">
        <f>IF(OR(TERCERO[[#This Row],[La comunicación es asertiva, con respeto y evita maltrato4]]="No Cumple",TERCERO[[#This Row],[No brinda información sensible o falsa al tercero, cumple con las normativas legales establecidas.]]="No Cumple"),"No Cumple","Cumple")</f>
        <v>Cumple</v>
      </c>
      <c r="V59" s="1" t="s">
        <v>133</v>
      </c>
      <c r="W59" s="4">
        <v>1</v>
      </c>
      <c r="X59" s="9">
        <f>IF(TERCERO[[#This Row],[Legal]]="No Cumple",0,TERCERO[[#This Row],[Nota]])</f>
        <v>1</v>
      </c>
    </row>
    <row r="60" spans="1:24" x14ac:dyDescent="0.25">
      <c r="A60" s="1" t="str">
        <f>TERCERO[[#This Row],[ID Asesor]]&amp;TERCERO[[#This Row],[Fecha Monitoreo]]</f>
        <v>388145819</v>
      </c>
      <c r="B60" s="2">
        <v>45819</v>
      </c>
      <c r="C60" s="1" t="s">
        <v>56</v>
      </c>
      <c r="D60" s="1">
        <v>3881</v>
      </c>
      <c r="E60" s="2">
        <v>45819</v>
      </c>
      <c r="F60" s="3">
        <v>0.68541666666666667</v>
      </c>
      <c r="G60" s="1" t="s">
        <v>51</v>
      </c>
      <c r="H60" s="1" t="s">
        <v>44</v>
      </c>
      <c r="I60" s="1">
        <v>445</v>
      </c>
      <c r="J60" s="1">
        <v>3134405209</v>
      </c>
      <c r="K60" s="1" t="s">
        <v>45</v>
      </c>
      <c r="L60" s="1" t="s">
        <v>46</v>
      </c>
      <c r="M60" s="1" t="s">
        <v>46</v>
      </c>
      <c r="N60" s="1" t="s">
        <v>46</v>
      </c>
      <c r="O60" s="1" t="s">
        <v>46</v>
      </c>
      <c r="P60" s="1" t="s">
        <v>46</v>
      </c>
      <c r="Q60" s="1" t="s">
        <v>46</v>
      </c>
      <c r="R60" s="1" t="s">
        <v>46</v>
      </c>
      <c r="S60" s="1" t="s">
        <v>46</v>
      </c>
      <c r="T60" s="1" t="s">
        <v>46</v>
      </c>
      <c r="U60" s="11" t="str">
        <f>IF(OR(TERCERO[[#This Row],[La comunicación es asertiva, con respeto y evita maltrato4]]="No Cumple",TERCERO[[#This Row],[No brinda información sensible o falsa al tercero, cumple con las normativas legales establecidas.]]="No Cumple"),"No Cumple","Cumple")</f>
        <v>Cumple</v>
      </c>
      <c r="V60" s="1" t="s">
        <v>436</v>
      </c>
      <c r="W60" s="4">
        <v>1</v>
      </c>
      <c r="X60" s="9">
        <f>IF(TERCERO[[#This Row],[Legal]]="No Cumple",0,TERCERO[[#This Row],[Nota]])</f>
        <v>1</v>
      </c>
    </row>
    <row r="61" spans="1:24" x14ac:dyDescent="0.25">
      <c r="A61" s="1" t="str">
        <f>TERCERO[[#This Row],[ID Asesor]]&amp;TERCERO[[#This Row],[Fecha Monitoreo]]</f>
        <v>381745819</v>
      </c>
      <c r="B61" s="2">
        <v>45819</v>
      </c>
      <c r="C61" s="1" t="s">
        <v>56</v>
      </c>
      <c r="D61" s="1">
        <v>3817</v>
      </c>
      <c r="E61" s="2">
        <v>45819</v>
      </c>
      <c r="F61" s="3">
        <v>0.61111111111111116</v>
      </c>
      <c r="G61" s="1" t="s">
        <v>51</v>
      </c>
      <c r="H61" s="1" t="s">
        <v>44</v>
      </c>
      <c r="I61" s="1">
        <v>586</v>
      </c>
      <c r="J61" s="1">
        <v>3043695701</v>
      </c>
      <c r="K61" s="1" t="s">
        <v>45</v>
      </c>
      <c r="L61" s="1" t="s">
        <v>46</v>
      </c>
      <c r="M61" s="1" t="s">
        <v>46</v>
      </c>
      <c r="N61" s="1" t="s">
        <v>46</v>
      </c>
      <c r="O61" s="1" t="s">
        <v>46</v>
      </c>
      <c r="P61" s="1" t="s">
        <v>46</v>
      </c>
      <c r="Q61" s="1" t="s">
        <v>46</v>
      </c>
      <c r="R61" s="1" t="s">
        <v>46</v>
      </c>
      <c r="S61" s="1" t="s">
        <v>46</v>
      </c>
      <c r="T61" s="1" t="s">
        <v>46</v>
      </c>
      <c r="U61" s="11" t="str">
        <f>IF(OR(TERCERO[[#This Row],[La comunicación es asertiva, con respeto y evita maltrato4]]="No Cumple",TERCERO[[#This Row],[No brinda información sensible o falsa al tercero, cumple con las normativas legales establecidas.]]="No Cumple"),"No Cumple","Cumple")</f>
        <v>Cumple</v>
      </c>
      <c r="V61" s="1" t="s">
        <v>134</v>
      </c>
      <c r="W61" s="4">
        <v>1</v>
      </c>
      <c r="X61" s="9">
        <f>IF(TERCERO[[#This Row],[Legal]]="No Cumple",0,TERCERO[[#This Row],[Nota]])</f>
        <v>1</v>
      </c>
    </row>
    <row r="62" spans="1:24" x14ac:dyDescent="0.25">
      <c r="A62" s="1" t="str">
        <f>TERCERO[[#This Row],[ID Asesor]]&amp;TERCERO[[#This Row],[Fecha Monitoreo]]</f>
        <v>392545820</v>
      </c>
      <c r="B62" s="2">
        <v>45820</v>
      </c>
      <c r="C62" s="1" t="s">
        <v>42</v>
      </c>
      <c r="D62" s="1">
        <v>3925</v>
      </c>
      <c r="E62" s="2">
        <v>45819</v>
      </c>
      <c r="F62" s="3">
        <v>0.24652777777777779</v>
      </c>
      <c r="G62" s="1" t="s">
        <v>51</v>
      </c>
      <c r="H62" s="1" t="s">
        <v>44</v>
      </c>
      <c r="I62" s="1">
        <v>1269</v>
      </c>
      <c r="J62" s="1">
        <v>3242315542</v>
      </c>
      <c r="K62" s="1" t="s">
        <v>45</v>
      </c>
      <c r="L62" s="1" t="s">
        <v>46</v>
      </c>
      <c r="M62" s="1" t="s">
        <v>46</v>
      </c>
      <c r="N62" s="1" t="s">
        <v>46</v>
      </c>
      <c r="O62" s="1" t="s">
        <v>46</v>
      </c>
      <c r="P62" s="1" t="s">
        <v>47</v>
      </c>
      <c r="Q62" s="1" t="s">
        <v>46</v>
      </c>
      <c r="R62" s="1" t="s">
        <v>46</v>
      </c>
      <c r="S62" s="1" t="s">
        <v>46</v>
      </c>
      <c r="T62" s="1" t="s">
        <v>46</v>
      </c>
      <c r="U62" s="11" t="str">
        <f>IF(OR(TERCERO[[#This Row],[La comunicación es asertiva, con respeto y evita maltrato4]]="No Cumple",TERCERO[[#This Row],[No brinda información sensible o falsa al tercero, cumple con las normativas legales establecidas.]]="No Cumple"),"No Cumple","Cumple")</f>
        <v>Cumple</v>
      </c>
      <c r="V62" s="1" t="s">
        <v>437</v>
      </c>
      <c r="W62" s="4">
        <v>0.8</v>
      </c>
      <c r="X62" s="9">
        <f>IF(TERCERO[[#This Row],[Legal]]="No Cumple",0,TERCERO[[#This Row],[Nota]])</f>
        <v>0.8</v>
      </c>
    </row>
    <row r="63" spans="1:24" x14ac:dyDescent="0.25">
      <c r="A63" s="1" t="str">
        <f>TERCERO[[#This Row],[ID Asesor]]&amp;TERCERO[[#This Row],[Fecha Monitoreo]]</f>
        <v>366445820</v>
      </c>
      <c r="B63" s="2">
        <v>45820</v>
      </c>
      <c r="C63" s="1" t="s">
        <v>42</v>
      </c>
      <c r="D63" s="1">
        <v>3664</v>
      </c>
      <c r="E63" s="2">
        <v>45819</v>
      </c>
      <c r="F63" s="3">
        <v>0.12013888888888889</v>
      </c>
      <c r="G63" s="1" t="s">
        <v>60</v>
      </c>
      <c r="H63" s="1" t="s">
        <v>44</v>
      </c>
      <c r="I63" s="1">
        <v>1357</v>
      </c>
      <c r="J63" s="1">
        <v>3157818996</v>
      </c>
      <c r="K63" s="1" t="s">
        <v>45</v>
      </c>
      <c r="L63" s="1" t="s">
        <v>46</v>
      </c>
      <c r="M63" s="1" t="s">
        <v>47</v>
      </c>
      <c r="N63" s="1" t="s">
        <v>46</v>
      </c>
      <c r="O63" s="1" t="s">
        <v>47</v>
      </c>
      <c r="P63" s="1" t="s">
        <v>47</v>
      </c>
      <c r="Q63" s="1" t="s">
        <v>46</v>
      </c>
      <c r="R63" s="1" t="s">
        <v>46</v>
      </c>
      <c r="S63" s="1" t="s">
        <v>46</v>
      </c>
      <c r="T63" s="1" t="s">
        <v>46</v>
      </c>
      <c r="U63" s="11" t="str">
        <f>IF(OR(TERCERO[[#This Row],[La comunicación es asertiva, con respeto y evita maltrato4]]="No Cumple",TERCERO[[#This Row],[No brinda información sensible o falsa al tercero, cumple con las normativas legales establecidas.]]="No Cumple"),"No Cumple","Cumple")</f>
        <v>Cumple</v>
      </c>
      <c r="V63" s="1" t="s">
        <v>438</v>
      </c>
      <c r="W63" s="4">
        <v>0.5</v>
      </c>
      <c r="X63" s="9">
        <f>IF(TERCERO[[#This Row],[Legal]]="No Cumple",0,TERCERO[[#This Row],[Nota]])</f>
        <v>0.5</v>
      </c>
    </row>
    <row r="64" spans="1:24" x14ac:dyDescent="0.25">
      <c r="A64" s="1" t="str">
        <f>TERCERO[[#This Row],[ID Asesor]]&amp;TERCERO[[#This Row],[Fecha Monitoreo]]</f>
        <v>295045820</v>
      </c>
      <c r="B64" s="2">
        <v>45820</v>
      </c>
      <c r="C64" s="1" t="s">
        <v>56</v>
      </c>
      <c r="D64" s="1">
        <v>2950</v>
      </c>
      <c r="E64" s="2">
        <v>45820</v>
      </c>
      <c r="F64" s="3">
        <v>0.4201388888888889</v>
      </c>
      <c r="G64" s="1" t="s">
        <v>51</v>
      </c>
      <c r="H64" s="1" t="s">
        <v>44</v>
      </c>
      <c r="I64" s="1">
        <v>481</v>
      </c>
      <c r="J64" s="1">
        <v>3164541407</v>
      </c>
      <c r="K64" s="1" t="s">
        <v>45</v>
      </c>
      <c r="L64" s="1" t="s">
        <v>46</v>
      </c>
      <c r="M64" s="1" t="s">
        <v>46</v>
      </c>
      <c r="N64" s="1" t="s">
        <v>46</v>
      </c>
      <c r="O64" s="1" t="s">
        <v>46</v>
      </c>
      <c r="P64" s="1" t="s">
        <v>46</v>
      </c>
      <c r="Q64" s="1" t="s">
        <v>46</v>
      </c>
      <c r="R64" s="1" t="s">
        <v>46</v>
      </c>
      <c r="S64" s="1" t="s">
        <v>46</v>
      </c>
      <c r="T64" s="1" t="s">
        <v>46</v>
      </c>
      <c r="U64" s="11" t="str">
        <f>IF(OR(TERCERO[[#This Row],[La comunicación es asertiva, con respeto y evita maltrato4]]="No Cumple",TERCERO[[#This Row],[No brinda información sensible o falsa al tercero, cumple con las normativas legales establecidas.]]="No Cumple"),"No Cumple","Cumple")</f>
        <v>Cumple</v>
      </c>
      <c r="V64" s="1" t="s">
        <v>439</v>
      </c>
      <c r="W64" s="4">
        <v>1</v>
      </c>
      <c r="X64" s="9">
        <f>IF(TERCERO[[#This Row],[Legal]]="No Cumple",0,TERCERO[[#This Row],[Nota]])</f>
        <v>1</v>
      </c>
    </row>
    <row r="65" spans="1:24" x14ac:dyDescent="0.25">
      <c r="A65" s="1" t="str">
        <f>TERCERO[[#This Row],[ID Asesor]]&amp;TERCERO[[#This Row],[Fecha Monitoreo]]</f>
        <v>382245820</v>
      </c>
      <c r="B65" s="2">
        <v>45820</v>
      </c>
      <c r="C65" s="1" t="s">
        <v>126</v>
      </c>
      <c r="D65" s="1">
        <v>3822</v>
      </c>
      <c r="E65" s="2">
        <v>45820</v>
      </c>
      <c r="F65" s="3">
        <v>0.45902777777777776</v>
      </c>
      <c r="G65" s="1" t="s">
        <v>58</v>
      </c>
      <c r="H65" s="1" t="s">
        <v>44</v>
      </c>
      <c r="I65" s="1">
        <v>591</v>
      </c>
      <c r="J65" s="1">
        <v>3178060734</v>
      </c>
      <c r="K65" s="1" t="s">
        <v>45</v>
      </c>
      <c r="L65" s="1" t="s">
        <v>46</v>
      </c>
      <c r="M65" s="1" t="s">
        <v>46</v>
      </c>
      <c r="N65" s="1" t="s">
        <v>46</v>
      </c>
      <c r="O65" s="1" t="s">
        <v>47</v>
      </c>
      <c r="P65" s="1" t="s">
        <v>46</v>
      </c>
      <c r="Q65" s="1" t="s">
        <v>46</v>
      </c>
      <c r="R65" s="1" t="s">
        <v>46</v>
      </c>
      <c r="S65" s="1" t="s">
        <v>46</v>
      </c>
      <c r="T65" s="1" t="s">
        <v>46</v>
      </c>
      <c r="U65" s="11" t="str">
        <f>IF(OR(TERCERO[[#This Row],[La comunicación es asertiva, con respeto y evita maltrato4]]="No Cumple",TERCERO[[#This Row],[No brinda información sensible o falsa al tercero, cumple con las normativas legales establecidas.]]="No Cumple"),"No Cumple","Cumple")</f>
        <v>Cumple</v>
      </c>
      <c r="V65" s="1" t="s">
        <v>440</v>
      </c>
      <c r="W65" s="4">
        <v>0.8</v>
      </c>
      <c r="X65" s="9">
        <f>IF(TERCERO[[#This Row],[Legal]]="No Cumple",0,TERCERO[[#This Row],[Nota]])</f>
        <v>0.8</v>
      </c>
    </row>
    <row r="66" spans="1:24" x14ac:dyDescent="0.25">
      <c r="A66" s="1" t="str">
        <f>TERCERO[[#This Row],[ID Asesor]]&amp;TERCERO[[#This Row],[Fecha Monitoreo]]</f>
        <v>387345820</v>
      </c>
      <c r="B66" s="2">
        <v>45820</v>
      </c>
      <c r="C66" s="1" t="s">
        <v>50</v>
      </c>
      <c r="D66" s="1">
        <v>3873</v>
      </c>
      <c r="E66" s="2">
        <v>45820</v>
      </c>
      <c r="F66" s="3">
        <v>0.57430555555555551</v>
      </c>
      <c r="G66" s="1" t="s">
        <v>43</v>
      </c>
      <c r="H66" s="1" t="s">
        <v>44</v>
      </c>
      <c r="I66" s="1">
        <v>1426</v>
      </c>
      <c r="J66" s="1">
        <v>3022338998</v>
      </c>
      <c r="K66" s="1" t="s">
        <v>45</v>
      </c>
      <c r="L66" s="1" t="s">
        <v>46</v>
      </c>
      <c r="M66" s="1" t="s">
        <v>46</v>
      </c>
      <c r="N66" s="1" t="s">
        <v>46</v>
      </c>
      <c r="O66" s="1" t="s">
        <v>46</v>
      </c>
      <c r="P66" s="1" t="s">
        <v>46</v>
      </c>
      <c r="Q66" s="1" t="s">
        <v>46</v>
      </c>
      <c r="R66" s="1" t="s">
        <v>46</v>
      </c>
      <c r="S66" s="1" t="s">
        <v>46</v>
      </c>
      <c r="T66" s="1" t="s">
        <v>46</v>
      </c>
      <c r="U66" s="11" t="str">
        <f>IF(OR(TERCERO[[#This Row],[La comunicación es asertiva, con respeto y evita maltrato4]]="No Cumple",TERCERO[[#This Row],[No brinda información sensible o falsa al tercero, cumple con las normativas legales establecidas.]]="No Cumple"),"No Cumple","Cumple")</f>
        <v>Cumple</v>
      </c>
      <c r="V66" s="1" t="s">
        <v>53</v>
      </c>
      <c r="W66" s="4">
        <v>1</v>
      </c>
      <c r="X66" s="9">
        <f>IF(TERCERO[[#This Row],[Legal]]="No Cumple",0,TERCERO[[#This Row],[Nota]])</f>
        <v>1</v>
      </c>
    </row>
    <row r="67" spans="1:24" x14ac:dyDescent="0.25">
      <c r="A67" s="1" t="str">
        <f>TERCERO[[#This Row],[ID Asesor]]&amp;TERCERO[[#This Row],[Fecha Monitoreo]]</f>
        <v>381645820</v>
      </c>
      <c r="B67" s="2">
        <v>45820</v>
      </c>
      <c r="C67" s="1" t="s">
        <v>56</v>
      </c>
      <c r="D67" s="1">
        <v>3816</v>
      </c>
      <c r="E67" s="2">
        <v>45820</v>
      </c>
      <c r="F67" s="3">
        <v>0.56736111111111109</v>
      </c>
      <c r="G67" s="1" t="s">
        <v>51</v>
      </c>
      <c r="H67" s="1" t="s">
        <v>44</v>
      </c>
      <c r="I67" s="1">
        <v>585</v>
      </c>
      <c r="J67" s="1">
        <v>3143700965</v>
      </c>
      <c r="K67" s="1" t="s">
        <v>45</v>
      </c>
      <c r="L67" s="1" t="s">
        <v>46</v>
      </c>
      <c r="M67" s="1" t="s">
        <v>46</v>
      </c>
      <c r="N67" s="1" t="s">
        <v>46</v>
      </c>
      <c r="O67" s="1" t="s">
        <v>46</v>
      </c>
      <c r="P67" s="1" t="s">
        <v>46</v>
      </c>
      <c r="Q67" s="1" t="s">
        <v>46</v>
      </c>
      <c r="R67" s="1" t="s">
        <v>47</v>
      </c>
      <c r="S67" s="1" t="s">
        <v>46</v>
      </c>
      <c r="T67" s="1" t="s">
        <v>46</v>
      </c>
      <c r="U67" s="11" t="str">
        <f>IF(OR(TERCERO[[#This Row],[La comunicación es asertiva, con respeto y evita maltrato4]]="No Cumple",TERCERO[[#This Row],[No brinda información sensible o falsa al tercero, cumple con las normativas legales establecidas.]]="No Cumple"),"No Cumple","Cumple")</f>
        <v>Cumple</v>
      </c>
      <c r="V67" s="1" t="s">
        <v>441</v>
      </c>
      <c r="W67" s="4">
        <v>0.9</v>
      </c>
      <c r="X67" s="9">
        <f>IF(TERCERO[[#This Row],[Legal]]="No Cumple",0,TERCERO[[#This Row],[Nota]])</f>
        <v>0.9</v>
      </c>
    </row>
    <row r="68" spans="1:24" x14ac:dyDescent="0.25">
      <c r="A68" s="1" t="str">
        <f>TERCERO[[#This Row],[ID Asesor]]&amp;TERCERO[[#This Row],[Fecha Monitoreo]]</f>
        <v>364945820</v>
      </c>
      <c r="B68" s="2">
        <v>45820</v>
      </c>
      <c r="C68" s="1" t="s">
        <v>126</v>
      </c>
      <c r="D68" s="1">
        <v>3649</v>
      </c>
      <c r="E68" s="2">
        <v>45820</v>
      </c>
      <c r="F68" s="3">
        <v>0.62847222222222221</v>
      </c>
      <c r="G68" s="1" t="s">
        <v>58</v>
      </c>
      <c r="H68" s="1" t="s">
        <v>44</v>
      </c>
      <c r="I68" s="1">
        <v>3167190310</v>
      </c>
      <c r="J68" s="1">
        <v>578</v>
      </c>
      <c r="K68" s="1" t="s">
        <v>45</v>
      </c>
      <c r="L68" s="1" t="s">
        <v>46</v>
      </c>
      <c r="M68" s="1" t="s">
        <v>46</v>
      </c>
      <c r="N68" s="1" t="s">
        <v>46</v>
      </c>
      <c r="O68" s="1" t="s">
        <v>47</v>
      </c>
      <c r="P68" s="1" t="s">
        <v>46</v>
      </c>
      <c r="Q68" s="1" t="s">
        <v>46</v>
      </c>
      <c r="R68" s="1" t="s">
        <v>46</v>
      </c>
      <c r="S68" s="1" t="s">
        <v>46</v>
      </c>
      <c r="T68" s="1" t="s">
        <v>46</v>
      </c>
      <c r="U68" s="11" t="str">
        <f>IF(OR(TERCERO[[#This Row],[La comunicación es asertiva, con respeto y evita maltrato4]]="No Cumple",TERCERO[[#This Row],[No brinda información sensible o falsa al tercero, cumple con las normativas legales establecidas.]]="No Cumple"),"No Cumple","Cumple")</f>
        <v>Cumple</v>
      </c>
      <c r="V68" s="1" t="s">
        <v>440</v>
      </c>
      <c r="W68" s="4">
        <v>0.8</v>
      </c>
      <c r="X68" s="9">
        <f>IF(TERCERO[[#This Row],[Legal]]="No Cumple",0,TERCERO[[#This Row],[Nota]])</f>
        <v>0.8</v>
      </c>
    </row>
    <row r="69" spans="1:24" x14ac:dyDescent="0.25">
      <c r="A69" s="1" t="str">
        <f>TERCERO[[#This Row],[ID Asesor]]&amp;TERCERO[[#This Row],[Fecha Monitoreo]]</f>
        <v>270945821</v>
      </c>
      <c r="B69" s="2">
        <v>45821</v>
      </c>
      <c r="C69" s="1" t="s">
        <v>42</v>
      </c>
      <c r="D69" s="1">
        <v>2709</v>
      </c>
      <c r="E69" s="2">
        <v>45821</v>
      </c>
      <c r="F69" s="3">
        <v>0.39027777777777778</v>
      </c>
      <c r="G69" s="1" t="s">
        <v>51</v>
      </c>
      <c r="H69" s="1" t="s">
        <v>44</v>
      </c>
      <c r="I69" s="1">
        <v>1239</v>
      </c>
      <c r="J69" s="1">
        <v>3015173630</v>
      </c>
      <c r="K69" s="1" t="s">
        <v>45</v>
      </c>
      <c r="L69" s="1" t="s">
        <v>46</v>
      </c>
      <c r="M69" s="1" t="s">
        <v>47</v>
      </c>
      <c r="N69" s="1" t="s">
        <v>46</v>
      </c>
      <c r="O69" s="1" t="s">
        <v>47</v>
      </c>
      <c r="P69" s="1" t="s">
        <v>47</v>
      </c>
      <c r="Q69" s="1" t="s">
        <v>46</v>
      </c>
      <c r="R69" s="1" t="s">
        <v>46</v>
      </c>
      <c r="S69" s="1" t="s">
        <v>46</v>
      </c>
      <c r="T69" s="1" t="s">
        <v>46</v>
      </c>
      <c r="U69" s="11" t="str">
        <f>IF(OR(TERCERO[[#This Row],[La comunicación es asertiva, con respeto y evita maltrato4]]="No Cumple",TERCERO[[#This Row],[No brinda información sensible o falsa al tercero, cumple con las normativas legales establecidas.]]="No Cumple"),"No Cumple","Cumple")</f>
        <v>Cumple</v>
      </c>
      <c r="V69" s="1" t="s">
        <v>442</v>
      </c>
      <c r="W69" s="4">
        <v>0.5</v>
      </c>
      <c r="X69" s="9">
        <f>IF(TERCERO[[#This Row],[Legal]]="No Cumple",0,TERCERO[[#This Row],[Nota]])</f>
        <v>0.5</v>
      </c>
    </row>
    <row r="70" spans="1:24" x14ac:dyDescent="0.25">
      <c r="A70" s="1" t="str">
        <f>TERCERO[[#This Row],[ID Asesor]]&amp;TERCERO[[#This Row],[Fecha Monitoreo]]</f>
        <v>378245821</v>
      </c>
      <c r="B70" s="2">
        <v>45821</v>
      </c>
      <c r="C70" s="1" t="s">
        <v>87</v>
      </c>
      <c r="D70" s="1">
        <v>3782</v>
      </c>
      <c r="E70" s="2">
        <v>45821</v>
      </c>
      <c r="F70" s="3">
        <v>0.47361111111111109</v>
      </c>
      <c r="G70" s="1" t="s">
        <v>51</v>
      </c>
      <c r="H70" s="1" t="s">
        <v>44</v>
      </c>
      <c r="I70" s="1">
        <v>1031</v>
      </c>
      <c r="J70" s="1"/>
      <c r="K70" s="1" t="s">
        <v>45</v>
      </c>
      <c r="L70" s="1" t="s">
        <v>47</v>
      </c>
      <c r="M70" s="1" t="s">
        <v>47</v>
      </c>
      <c r="N70" s="1" t="s">
        <v>46</v>
      </c>
      <c r="O70" s="1" t="s">
        <v>46</v>
      </c>
      <c r="P70" s="1" t="s">
        <v>47</v>
      </c>
      <c r="Q70" s="1" t="s">
        <v>47</v>
      </c>
      <c r="R70" s="1" t="s">
        <v>46</v>
      </c>
      <c r="S70" s="1" t="s">
        <v>46</v>
      </c>
      <c r="T70" s="1" t="s">
        <v>46</v>
      </c>
      <c r="U70" s="11" t="str">
        <f>IF(OR(TERCERO[[#This Row],[La comunicación es asertiva, con respeto y evita maltrato4]]="No Cumple",TERCERO[[#This Row],[No brinda información sensible o falsa al tercero, cumple con las normativas legales establecidas.]]="No Cumple"),"No Cumple","Cumple")</f>
        <v>Cumple</v>
      </c>
      <c r="V70" s="1" t="s">
        <v>443</v>
      </c>
      <c r="W70" s="4">
        <v>0.5</v>
      </c>
      <c r="X70" s="9">
        <f>IF(TERCERO[[#This Row],[Legal]]="No Cumple",0,TERCERO[[#This Row],[Nota]])</f>
        <v>0.5</v>
      </c>
    </row>
    <row r="71" spans="1:24" x14ac:dyDescent="0.25">
      <c r="A71" s="1" t="str">
        <f>TERCERO[[#This Row],[ID Asesor]]&amp;TERCERO[[#This Row],[Fecha Monitoreo]]</f>
        <v>254045821</v>
      </c>
      <c r="B71" s="2">
        <v>45821</v>
      </c>
      <c r="C71" s="1" t="s">
        <v>59</v>
      </c>
      <c r="D71" s="1">
        <v>2540</v>
      </c>
      <c r="E71" s="2">
        <v>45821</v>
      </c>
      <c r="F71" s="3">
        <v>0.43055555555555558</v>
      </c>
      <c r="G71" s="1" t="s">
        <v>60</v>
      </c>
      <c r="H71" s="1" t="s">
        <v>44</v>
      </c>
      <c r="I71" s="1">
        <v>1110</v>
      </c>
      <c r="J71" s="1">
        <v>3155240348</v>
      </c>
      <c r="K71" s="1" t="s">
        <v>45</v>
      </c>
      <c r="L71" s="1" t="s">
        <v>46</v>
      </c>
      <c r="M71" s="1" t="s">
        <v>47</v>
      </c>
      <c r="N71" s="1" t="s">
        <v>46</v>
      </c>
      <c r="O71" s="1" t="s">
        <v>47</v>
      </c>
      <c r="P71" s="1" t="s">
        <v>47</v>
      </c>
      <c r="Q71" s="1" t="s">
        <v>47</v>
      </c>
      <c r="R71" s="1" t="s">
        <v>46</v>
      </c>
      <c r="S71" s="1" t="s">
        <v>46</v>
      </c>
      <c r="T71" s="1" t="s">
        <v>47</v>
      </c>
      <c r="U71" s="11" t="str">
        <f>IF(OR(TERCERO[[#This Row],[La comunicación es asertiva, con respeto y evita maltrato4]]="No Cumple",TERCERO[[#This Row],[No brinda información sensible o falsa al tercero, cumple con las normativas legales establecidas.]]="No Cumple"),"No Cumple","Cumple")</f>
        <v>No Cumple</v>
      </c>
      <c r="V71" s="1" t="s">
        <v>444</v>
      </c>
      <c r="W71" s="4">
        <v>0.4</v>
      </c>
      <c r="X71" s="9">
        <f>IF(TERCERO[[#This Row],[Legal]]="No Cumple",0,TERCERO[[#This Row],[Nota]])</f>
        <v>0</v>
      </c>
    </row>
    <row r="72" spans="1:24" x14ac:dyDescent="0.25">
      <c r="A72" s="1" t="str">
        <f>TERCERO[[#This Row],[ID Asesor]]&amp;TERCERO[[#This Row],[Fecha Monitoreo]]</f>
        <v>355645821</v>
      </c>
      <c r="B72" s="2">
        <v>45821</v>
      </c>
      <c r="C72" s="1" t="s">
        <v>56</v>
      </c>
      <c r="D72" s="1">
        <v>3556</v>
      </c>
      <c r="E72" s="2">
        <v>45821</v>
      </c>
      <c r="F72" s="3">
        <v>0.50138888888888888</v>
      </c>
      <c r="G72" s="1" t="s">
        <v>58</v>
      </c>
      <c r="H72" s="1" t="s">
        <v>44</v>
      </c>
      <c r="I72" s="1">
        <v>414</v>
      </c>
      <c r="J72" s="1">
        <v>3138173922</v>
      </c>
      <c r="K72" s="1" t="s">
        <v>45</v>
      </c>
      <c r="L72" s="1" t="s">
        <v>46</v>
      </c>
      <c r="M72" s="1" t="s">
        <v>46</v>
      </c>
      <c r="N72" s="1" t="s">
        <v>46</v>
      </c>
      <c r="O72" s="1" t="s">
        <v>46</v>
      </c>
      <c r="P72" s="1" t="s">
        <v>46</v>
      </c>
      <c r="Q72" s="1" t="s">
        <v>46</v>
      </c>
      <c r="R72" s="1" t="s">
        <v>47</v>
      </c>
      <c r="S72" s="1" t="s">
        <v>46</v>
      </c>
      <c r="T72" s="1" t="s">
        <v>46</v>
      </c>
      <c r="U72" s="11" t="str">
        <f>IF(OR(TERCERO[[#This Row],[La comunicación es asertiva, con respeto y evita maltrato4]]="No Cumple",TERCERO[[#This Row],[No brinda información sensible o falsa al tercero, cumple con las normativas legales establecidas.]]="No Cumple"),"No Cumple","Cumple")</f>
        <v>Cumple</v>
      </c>
      <c r="V72" s="1" t="s">
        <v>441</v>
      </c>
      <c r="W72" s="4">
        <v>0.9</v>
      </c>
      <c r="X72" s="9">
        <f>IF(TERCERO[[#This Row],[Legal]]="No Cumple",0,TERCERO[[#This Row],[Nota]])</f>
        <v>0.9</v>
      </c>
    </row>
    <row r="73" spans="1:24" x14ac:dyDescent="0.25">
      <c r="A73" s="1" t="str">
        <f>TERCERO[[#This Row],[ID Asesor]]&amp;TERCERO[[#This Row],[Fecha Monitoreo]]</f>
        <v>382145821</v>
      </c>
      <c r="B73" s="2">
        <v>45821</v>
      </c>
      <c r="C73" s="1" t="s">
        <v>126</v>
      </c>
      <c r="D73" s="1">
        <v>3821</v>
      </c>
      <c r="E73" s="2">
        <v>45821</v>
      </c>
      <c r="F73" s="3">
        <v>0.58611111111111114</v>
      </c>
      <c r="G73" s="1" t="s">
        <v>58</v>
      </c>
      <c r="H73" s="1" t="s">
        <v>44</v>
      </c>
      <c r="I73" s="1">
        <v>590</v>
      </c>
      <c r="J73" s="1">
        <v>3025738922</v>
      </c>
      <c r="K73" s="1" t="s">
        <v>45</v>
      </c>
      <c r="L73" s="1" t="s">
        <v>46</v>
      </c>
      <c r="M73" s="1" t="s">
        <v>46</v>
      </c>
      <c r="N73" s="1" t="s">
        <v>46</v>
      </c>
      <c r="O73" s="1" t="s">
        <v>47</v>
      </c>
      <c r="P73" s="1" t="s">
        <v>46</v>
      </c>
      <c r="Q73" s="1" t="s">
        <v>46</v>
      </c>
      <c r="R73" s="1" t="s">
        <v>46</v>
      </c>
      <c r="S73" s="1" t="s">
        <v>46</v>
      </c>
      <c r="T73" s="1" t="s">
        <v>46</v>
      </c>
      <c r="U73" s="11" t="str">
        <f>IF(OR(TERCERO[[#This Row],[La comunicación es asertiva, con respeto y evita maltrato4]]="No Cumple",TERCERO[[#This Row],[No brinda información sensible o falsa al tercero, cumple con las normativas legales establecidas.]]="No Cumple"),"No Cumple","Cumple")</f>
        <v>Cumple</v>
      </c>
      <c r="V73" s="1" t="s">
        <v>445</v>
      </c>
      <c r="W73" s="4">
        <v>0.8</v>
      </c>
      <c r="X73" s="9">
        <f>IF(TERCERO[[#This Row],[Legal]]="No Cumple",0,TERCERO[[#This Row],[Nota]])</f>
        <v>0.8</v>
      </c>
    </row>
    <row r="74" spans="1:24" x14ac:dyDescent="0.25">
      <c r="A74" s="1" t="str">
        <f>TERCERO[[#This Row],[ID Asesor]]&amp;TERCERO[[#This Row],[Fecha Monitoreo]]</f>
        <v>387445821</v>
      </c>
      <c r="B74" s="2">
        <v>45821</v>
      </c>
      <c r="C74" s="1" t="s">
        <v>50</v>
      </c>
      <c r="D74" s="1">
        <v>3874</v>
      </c>
      <c r="E74" s="2">
        <v>45821</v>
      </c>
      <c r="F74" s="3">
        <v>0.68680555555555556</v>
      </c>
      <c r="G74" s="1" t="s">
        <v>51</v>
      </c>
      <c r="H74" s="1" t="s">
        <v>44</v>
      </c>
      <c r="I74" s="1">
        <v>1427</v>
      </c>
      <c r="J74" s="1">
        <v>3155335568</v>
      </c>
      <c r="K74" s="1" t="s">
        <v>45</v>
      </c>
      <c r="L74" s="1" t="s">
        <v>46</v>
      </c>
      <c r="M74" s="1" t="s">
        <v>46</v>
      </c>
      <c r="N74" s="1" t="s">
        <v>46</v>
      </c>
      <c r="O74" s="1" t="s">
        <v>47</v>
      </c>
      <c r="P74" s="1" t="s">
        <v>47</v>
      </c>
      <c r="Q74" s="1" t="s">
        <v>46</v>
      </c>
      <c r="R74" s="1" t="s">
        <v>46</v>
      </c>
      <c r="S74" s="1" t="s">
        <v>46</v>
      </c>
      <c r="T74" s="1" t="s">
        <v>46</v>
      </c>
      <c r="U74" s="11" t="str">
        <f>IF(OR(TERCERO[[#This Row],[La comunicación es asertiva, con respeto y evita maltrato4]]="No Cumple",TERCERO[[#This Row],[No brinda información sensible o falsa al tercero, cumple con las normativas legales establecidas.]]="No Cumple"),"No Cumple","Cumple")</f>
        <v>Cumple</v>
      </c>
      <c r="V74" s="1" t="s">
        <v>446</v>
      </c>
      <c r="W74" s="4">
        <v>0.6</v>
      </c>
      <c r="X74" s="9">
        <f>IF(TERCERO[[#This Row],[Legal]]="No Cumple",0,TERCERO[[#This Row],[Nota]])</f>
        <v>0.6</v>
      </c>
    </row>
    <row r="75" spans="1:24" x14ac:dyDescent="0.25">
      <c r="A75" s="1" t="str">
        <f>TERCERO[[#This Row],[ID Asesor]]&amp;TERCERO[[#This Row],[Fecha Monitoreo]]</f>
        <v>388145821</v>
      </c>
      <c r="B75" s="2">
        <v>45821</v>
      </c>
      <c r="C75" s="1" t="s">
        <v>56</v>
      </c>
      <c r="D75" s="1">
        <v>3881</v>
      </c>
      <c r="E75" s="2">
        <v>45821</v>
      </c>
      <c r="F75" s="3">
        <v>0.51388888888888884</v>
      </c>
      <c r="G75" s="1" t="s">
        <v>51</v>
      </c>
      <c r="H75" s="1" t="s">
        <v>44</v>
      </c>
      <c r="I75" s="1">
        <v>445</v>
      </c>
      <c r="J75" s="1">
        <v>3208349322</v>
      </c>
      <c r="K75" s="1" t="s">
        <v>45</v>
      </c>
      <c r="L75" s="1" t="s">
        <v>46</v>
      </c>
      <c r="M75" s="1" t="s">
        <v>46</v>
      </c>
      <c r="N75" s="1" t="s">
        <v>46</v>
      </c>
      <c r="O75" s="1" t="s">
        <v>46</v>
      </c>
      <c r="P75" s="1" t="s">
        <v>46</v>
      </c>
      <c r="Q75" s="1" t="s">
        <v>46</v>
      </c>
      <c r="R75" s="1" t="s">
        <v>46</v>
      </c>
      <c r="S75" s="1" t="s">
        <v>46</v>
      </c>
      <c r="T75" s="1" t="s">
        <v>46</v>
      </c>
      <c r="U75" s="11" t="str">
        <f>IF(OR(TERCERO[[#This Row],[La comunicación es asertiva, con respeto y evita maltrato4]]="No Cumple",TERCERO[[#This Row],[No brinda información sensible o falsa al tercero, cumple con las normativas legales establecidas.]]="No Cumple"),"No Cumple","Cumple")</f>
        <v>Cumple</v>
      </c>
      <c r="V75" s="1" t="s">
        <v>136</v>
      </c>
      <c r="W75" s="4">
        <v>1</v>
      </c>
      <c r="X75" s="9">
        <f>IF(TERCERO[[#This Row],[Legal]]="No Cumple",0,TERCERO[[#This Row],[Nota]])</f>
        <v>1</v>
      </c>
    </row>
    <row r="76" spans="1:24" x14ac:dyDescent="0.25">
      <c r="A76" s="1" t="str">
        <f>TERCERO[[#This Row],[ID Asesor]]&amp;TERCERO[[#This Row],[Fecha Monitoreo]]</f>
        <v>381645821</v>
      </c>
      <c r="B76" s="2">
        <v>45821</v>
      </c>
      <c r="C76" s="1" t="s">
        <v>56</v>
      </c>
      <c r="D76" s="1">
        <v>3816</v>
      </c>
      <c r="E76" s="2">
        <v>45821</v>
      </c>
      <c r="F76" s="3">
        <v>0.65763888888888888</v>
      </c>
      <c r="G76" s="1" t="s">
        <v>51</v>
      </c>
      <c r="H76" s="1" t="s">
        <v>44</v>
      </c>
      <c r="I76" s="1">
        <v>585</v>
      </c>
      <c r="J76" s="1">
        <v>3225240827</v>
      </c>
      <c r="K76" s="1" t="s">
        <v>45</v>
      </c>
      <c r="L76" s="1" t="s">
        <v>46</v>
      </c>
      <c r="M76" s="1" t="s">
        <v>46</v>
      </c>
      <c r="N76" s="1" t="s">
        <v>46</v>
      </c>
      <c r="O76" s="1" t="s">
        <v>46</v>
      </c>
      <c r="P76" s="1" t="s">
        <v>46</v>
      </c>
      <c r="Q76" s="1" t="s">
        <v>46</v>
      </c>
      <c r="R76" s="1" t="s">
        <v>46</v>
      </c>
      <c r="S76" s="1" t="s">
        <v>46</v>
      </c>
      <c r="T76" s="1" t="s">
        <v>46</v>
      </c>
      <c r="U76" s="11" t="str">
        <f>IF(OR(TERCERO[[#This Row],[La comunicación es asertiva, con respeto y evita maltrato4]]="No Cumple",TERCERO[[#This Row],[No brinda información sensible o falsa al tercero, cumple con las normativas legales establecidas.]]="No Cumple"),"No Cumple","Cumple")</f>
        <v>Cumple</v>
      </c>
      <c r="V76" s="1" t="s">
        <v>447</v>
      </c>
      <c r="W76" s="4">
        <v>1</v>
      </c>
      <c r="X76" s="9">
        <f>IF(TERCERO[[#This Row],[Legal]]="No Cumple",0,TERCERO[[#This Row],[Nota]])</f>
        <v>1</v>
      </c>
    </row>
    <row r="77" spans="1:24" x14ac:dyDescent="0.25">
      <c r="A77" s="1" t="str">
        <f>TERCERO[[#This Row],[ID Asesor]]&amp;TERCERO[[#This Row],[Fecha Monitoreo]]</f>
        <v>301145822</v>
      </c>
      <c r="B77" s="2">
        <v>45822</v>
      </c>
      <c r="C77" s="1" t="s">
        <v>42</v>
      </c>
      <c r="D77" s="1">
        <v>3011</v>
      </c>
      <c r="E77" s="2">
        <v>45821</v>
      </c>
      <c r="F77" s="3">
        <v>0.5083333333333333</v>
      </c>
      <c r="G77" s="1" t="s">
        <v>51</v>
      </c>
      <c r="H77" s="1" t="s">
        <v>44</v>
      </c>
      <c r="I77" s="1">
        <v>1103</v>
      </c>
      <c r="J77" s="1">
        <v>3135622084</v>
      </c>
      <c r="K77" s="1" t="s">
        <v>45</v>
      </c>
      <c r="L77" s="1" t="s">
        <v>46</v>
      </c>
      <c r="M77" s="1" t="s">
        <v>46</v>
      </c>
      <c r="N77" s="1" t="s">
        <v>46</v>
      </c>
      <c r="O77" s="1" t="s">
        <v>47</v>
      </c>
      <c r="P77" s="1" t="s">
        <v>47</v>
      </c>
      <c r="Q77" s="1" t="s">
        <v>46</v>
      </c>
      <c r="R77" s="1" t="s">
        <v>46</v>
      </c>
      <c r="S77" s="1" t="s">
        <v>46</v>
      </c>
      <c r="T77" s="1" t="s">
        <v>46</v>
      </c>
      <c r="U77" s="11" t="str">
        <f>IF(OR(TERCERO[[#This Row],[La comunicación es asertiva, con respeto y evita maltrato4]]="No Cumple",TERCERO[[#This Row],[No brinda información sensible o falsa al tercero, cumple con las normativas legales establecidas.]]="No Cumple"),"No Cumple","Cumple")</f>
        <v>Cumple</v>
      </c>
      <c r="V77" s="1" t="s">
        <v>448</v>
      </c>
      <c r="W77" s="4">
        <v>0.6</v>
      </c>
      <c r="X77" s="9">
        <f>IF(TERCERO[[#This Row],[Legal]]="No Cumple",0,TERCERO[[#This Row],[Nota]])</f>
        <v>0.6</v>
      </c>
    </row>
    <row r="78" spans="1:24" x14ac:dyDescent="0.25">
      <c r="A78" s="1" t="str">
        <f>TERCERO[[#This Row],[ID Asesor]]&amp;TERCERO[[#This Row],[Fecha Monitoreo]]</f>
        <v>389945822</v>
      </c>
      <c r="B78" s="2">
        <v>45822</v>
      </c>
      <c r="C78" s="1" t="s">
        <v>126</v>
      </c>
      <c r="D78" s="1">
        <v>3899</v>
      </c>
      <c r="E78" s="2">
        <v>45822</v>
      </c>
      <c r="F78" s="3">
        <v>0.41249999999999998</v>
      </c>
      <c r="G78" s="1" t="s">
        <v>51</v>
      </c>
      <c r="H78" s="1" t="s">
        <v>44</v>
      </c>
      <c r="I78" s="1">
        <v>3017431406</v>
      </c>
      <c r="J78" s="1">
        <v>595</v>
      </c>
      <c r="K78" s="1" t="s">
        <v>45</v>
      </c>
      <c r="L78" s="1" t="s">
        <v>46</v>
      </c>
      <c r="M78" s="1" t="s">
        <v>46</v>
      </c>
      <c r="N78" s="1" t="s">
        <v>46</v>
      </c>
      <c r="O78" s="1" t="s">
        <v>47</v>
      </c>
      <c r="P78" s="1" t="s">
        <v>46</v>
      </c>
      <c r="Q78" s="1" t="s">
        <v>46</v>
      </c>
      <c r="R78" s="1" t="s">
        <v>46</v>
      </c>
      <c r="S78" s="1" t="s">
        <v>46</v>
      </c>
      <c r="T78" s="1" t="s">
        <v>46</v>
      </c>
      <c r="U78" s="11" t="str">
        <f>IF(OR(TERCERO[[#This Row],[La comunicación es asertiva, con respeto y evita maltrato4]]="No Cumple",TERCERO[[#This Row],[No brinda información sensible o falsa al tercero, cumple con las normativas legales establecidas.]]="No Cumple"),"No Cumple","Cumple")</f>
        <v>Cumple</v>
      </c>
      <c r="V78" s="1" t="s">
        <v>449</v>
      </c>
      <c r="W78" s="4">
        <v>0.8</v>
      </c>
      <c r="X78" s="9">
        <f>IF(TERCERO[[#This Row],[Legal]]="No Cumple",0,TERCERO[[#This Row],[Nota]])</f>
        <v>0.8</v>
      </c>
    </row>
    <row r="79" spans="1:24" x14ac:dyDescent="0.25">
      <c r="A79" s="1" t="str">
        <f>TERCERO[[#This Row],[ID Asesor]]&amp;TERCERO[[#This Row],[Fecha Monitoreo]]</f>
        <v>304845822</v>
      </c>
      <c r="B79" s="2">
        <v>45822</v>
      </c>
      <c r="C79" s="1" t="s">
        <v>42</v>
      </c>
      <c r="D79" s="1">
        <v>3048</v>
      </c>
      <c r="E79" s="2">
        <v>45821</v>
      </c>
      <c r="F79" s="3">
        <v>0.11944444444444445</v>
      </c>
      <c r="G79" s="1" t="s">
        <v>51</v>
      </c>
      <c r="H79" s="1" t="s">
        <v>44</v>
      </c>
      <c r="I79" s="1">
        <v>1256</v>
      </c>
      <c r="J79" s="1">
        <v>3021073784</v>
      </c>
      <c r="K79" s="1" t="s">
        <v>45</v>
      </c>
      <c r="L79" s="1" t="s">
        <v>46</v>
      </c>
      <c r="M79" s="1" t="s">
        <v>46</v>
      </c>
      <c r="N79" s="1" t="s">
        <v>46</v>
      </c>
      <c r="O79" s="1" t="s">
        <v>46</v>
      </c>
      <c r="P79" s="1" t="s">
        <v>47</v>
      </c>
      <c r="Q79" s="1" t="s">
        <v>46</v>
      </c>
      <c r="R79" s="1" t="s">
        <v>46</v>
      </c>
      <c r="S79" s="1" t="s">
        <v>46</v>
      </c>
      <c r="T79" s="1" t="s">
        <v>46</v>
      </c>
      <c r="U79" s="11" t="str">
        <f>IF(OR(TERCERO[[#This Row],[La comunicación es asertiva, con respeto y evita maltrato4]]="No Cumple",TERCERO[[#This Row],[No brinda información sensible o falsa al tercero, cumple con las normativas legales establecidas.]]="No Cumple"),"No Cumple","Cumple")</f>
        <v>Cumple</v>
      </c>
      <c r="V79" s="1" t="s">
        <v>450</v>
      </c>
      <c r="W79" s="4">
        <v>0.8</v>
      </c>
      <c r="X79" s="9">
        <f>IF(TERCERO[[#This Row],[Legal]]="No Cumple",0,TERCERO[[#This Row],[Nota]])</f>
        <v>0.8</v>
      </c>
    </row>
    <row r="80" spans="1:24" x14ac:dyDescent="0.25">
      <c r="A80" s="1" t="str">
        <f>TERCERO[[#This Row],[ID Asesor]]&amp;TERCERO[[#This Row],[Fecha Monitoreo]]</f>
        <v>396845824</v>
      </c>
      <c r="B80" s="2">
        <v>45824</v>
      </c>
      <c r="C80" s="1" t="s">
        <v>56</v>
      </c>
      <c r="D80" s="1">
        <v>3968</v>
      </c>
      <c r="E80" s="2">
        <v>45824</v>
      </c>
      <c r="F80" s="3">
        <v>0.54374999999999996</v>
      </c>
      <c r="G80" s="1" t="s">
        <v>58</v>
      </c>
      <c r="H80" s="1" t="s">
        <v>44</v>
      </c>
      <c r="I80" s="1">
        <v>607</v>
      </c>
      <c r="J80" s="1">
        <v>3118459634</v>
      </c>
      <c r="K80" s="1" t="s">
        <v>45</v>
      </c>
      <c r="L80" s="1" t="s">
        <v>46</v>
      </c>
      <c r="M80" s="1" t="s">
        <v>47</v>
      </c>
      <c r="N80" s="1" t="s">
        <v>46</v>
      </c>
      <c r="O80" s="1" t="s">
        <v>46</v>
      </c>
      <c r="P80" s="1" t="s">
        <v>46</v>
      </c>
      <c r="Q80" s="1" t="s">
        <v>46</v>
      </c>
      <c r="R80" s="1" t="s">
        <v>47</v>
      </c>
      <c r="S80" s="1" t="s">
        <v>46</v>
      </c>
      <c r="T80" s="1" t="s">
        <v>46</v>
      </c>
      <c r="U80" s="11" t="str">
        <f>IF(OR(TERCERO[[#This Row],[La comunicación es asertiva, con respeto y evita maltrato4]]="No Cumple",TERCERO[[#This Row],[No brinda información sensible o falsa al tercero, cumple con las normativas legales establecidas.]]="No Cumple"),"No Cumple","Cumple")</f>
        <v>Cumple</v>
      </c>
      <c r="V80" s="1" t="s">
        <v>451</v>
      </c>
      <c r="W80" s="4">
        <v>0.8</v>
      </c>
      <c r="X80" s="9">
        <f>IF(TERCERO[[#This Row],[Legal]]="No Cumple",0,TERCERO[[#This Row],[Nota]])</f>
        <v>0.8</v>
      </c>
    </row>
    <row r="81" spans="1:24" x14ac:dyDescent="0.25">
      <c r="A81" s="1" t="str">
        <f>TERCERO[[#This Row],[ID Asesor]]&amp;TERCERO[[#This Row],[Fecha Monitoreo]]</f>
        <v>366545825</v>
      </c>
      <c r="B81" s="2">
        <v>45825</v>
      </c>
      <c r="C81" s="1" t="s">
        <v>59</v>
      </c>
      <c r="D81" s="1">
        <v>3665</v>
      </c>
      <c r="E81" s="2">
        <v>45825</v>
      </c>
      <c r="F81" s="3">
        <v>0.36875000000000002</v>
      </c>
      <c r="G81" s="1" t="s">
        <v>60</v>
      </c>
      <c r="H81" s="1" t="s">
        <v>44</v>
      </c>
      <c r="I81" s="1">
        <v>1111</v>
      </c>
      <c r="J81" s="1">
        <v>3114783608</v>
      </c>
      <c r="K81" s="1" t="s">
        <v>45</v>
      </c>
      <c r="L81" s="1" t="s">
        <v>46</v>
      </c>
      <c r="M81" s="1" t="s">
        <v>47</v>
      </c>
      <c r="N81" s="1" t="s">
        <v>46</v>
      </c>
      <c r="O81" s="1" t="s">
        <v>46</v>
      </c>
      <c r="P81" s="1" t="s">
        <v>46</v>
      </c>
      <c r="Q81" s="1" t="s">
        <v>46</v>
      </c>
      <c r="R81" s="1" t="s">
        <v>46</v>
      </c>
      <c r="S81" s="1" t="s">
        <v>46</v>
      </c>
      <c r="T81" s="1" t="s">
        <v>46</v>
      </c>
      <c r="U81" s="11" t="str">
        <f>IF(OR(TERCERO[[#This Row],[La comunicación es asertiva, con respeto y evita maltrato4]]="No Cumple",TERCERO[[#This Row],[No brinda información sensible o falsa al tercero, cumple con las normativas legales establecidas.]]="No Cumple"),"No Cumple","Cumple")</f>
        <v>Cumple</v>
      </c>
      <c r="V81" s="1" t="s">
        <v>117</v>
      </c>
      <c r="W81" s="4">
        <v>0.9</v>
      </c>
      <c r="X81" s="9">
        <f>IF(TERCERO[[#This Row],[Legal]]="No Cumple",0,TERCERO[[#This Row],[Nota]])</f>
        <v>0.9</v>
      </c>
    </row>
    <row r="82" spans="1:24" x14ac:dyDescent="0.25">
      <c r="A82" s="1" t="str">
        <f>TERCERO[[#This Row],[ID Asesor]]&amp;TERCERO[[#This Row],[Fecha Monitoreo]]</f>
        <v>372745825</v>
      </c>
      <c r="B82" s="2">
        <v>45825</v>
      </c>
      <c r="C82" s="1" t="s">
        <v>56</v>
      </c>
      <c r="D82" s="1">
        <v>3727</v>
      </c>
      <c r="E82" s="2">
        <v>45825</v>
      </c>
      <c r="F82" s="3">
        <v>0.42638888888888887</v>
      </c>
      <c r="G82" s="1" t="s">
        <v>51</v>
      </c>
      <c r="H82" s="1" t="s">
        <v>44</v>
      </c>
      <c r="I82" s="1">
        <v>429</v>
      </c>
      <c r="J82" s="1">
        <v>3212494952</v>
      </c>
      <c r="K82" s="1" t="s">
        <v>45</v>
      </c>
      <c r="L82" s="1" t="s">
        <v>46</v>
      </c>
      <c r="M82" s="1" t="s">
        <v>46</v>
      </c>
      <c r="N82" s="1" t="s">
        <v>46</v>
      </c>
      <c r="O82" s="1" t="s">
        <v>46</v>
      </c>
      <c r="P82" s="1" t="s">
        <v>46</v>
      </c>
      <c r="Q82" s="1" t="s">
        <v>46</v>
      </c>
      <c r="R82" s="1" t="s">
        <v>46</v>
      </c>
      <c r="S82" s="1" t="s">
        <v>46</v>
      </c>
      <c r="T82" s="1" t="s">
        <v>46</v>
      </c>
      <c r="U82" s="11" t="str">
        <f>IF(OR(TERCERO[[#This Row],[La comunicación es asertiva, con respeto y evita maltrato4]]="No Cumple",TERCERO[[#This Row],[No brinda información sensible o falsa al tercero, cumple con las normativas legales establecidas.]]="No Cumple"),"No Cumple","Cumple")</f>
        <v>Cumple</v>
      </c>
      <c r="V82" s="1" t="s">
        <v>193</v>
      </c>
      <c r="W82" s="4">
        <v>1</v>
      </c>
      <c r="X82" s="9">
        <f>IF(TERCERO[[#This Row],[Legal]]="No Cumple",0,TERCERO[[#This Row],[Nota]])</f>
        <v>1</v>
      </c>
    </row>
    <row r="83" spans="1:24" x14ac:dyDescent="0.25">
      <c r="A83" s="1" t="str">
        <f>TERCERO[[#This Row],[ID Asesor]]&amp;TERCERO[[#This Row],[Fecha Monitoreo]]</f>
        <v>361345825</v>
      </c>
      <c r="B83" s="2">
        <v>45825</v>
      </c>
      <c r="C83" s="1" t="s">
        <v>59</v>
      </c>
      <c r="D83" s="1">
        <v>3613</v>
      </c>
      <c r="E83" s="2">
        <v>45825</v>
      </c>
      <c r="F83" s="3">
        <v>0.45694444444444443</v>
      </c>
      <c r="G83" s="1" t="s">
        <v>60</v>
      </c>
      <c r="H83" s="1" t="s">
        <v>44</v>
      </c>
      <c r="I83" s="1">
        <v>1265</v>
      </c>
      <c r="J83" s="1">
        <v>3123861271</v>
      </c>
      <c r="K83" s="1" t="s">
        <v>45</v>
      </c>
      <c r="L83" s="1" t="s">
        <v>46</v>
      </c>
      <c r="M83" s="1" t="s">
        <v>47</v>
      </c>
      <c r="N83" s="1" t="s">
        <v>46</v>
      </c>
      <c r="O83" s="1" t="s">
        <v>46</v>
      </c>
      <c r="P83" s="1" t="s">
        <v>46</v>
      </c>
      <c r="Q83" s="1" t="s">
        <v>46</v>
      </c>
      <c r="R83" s="1" t="s">
        <v>46</v>
      </c>
      <c r="S83" s="1" t="s">
        <v>46</v>
      </c>
      <c r="T83" s="1" t="s">
        <v>46</v>
      </c>
      <c r="U83" s="11" t="str">
        <f>IF(OR(TERCERO[[#This Row],[La comunicación es asertiva, con respeto y evita maltrato4]]="No Cumple",TERCERO[[#This Row],[No brinda información sensible o falsa al tercero, cumple con las normativas legales establecidas.]]="No Cumple"),"No Cumple","Cumple")</f>
        <v>Cumple</v>
      </c>
      <c r="V83" s="1" t="s">
        <v>81</v>
      </c>
      <c r="W83" s="4">
        <v>0.9</v>
      </c>
      <c r="X83" s="9">
        <f>IF(TERCERO[[#This Row],[Legal]]="No Cumple",0,TERCERO[[#This Row],[Nota]])</f>
        <v>0.9</v>
      </c>
    </row>
    <row r="84" spans="1:24" x14ac:dyDescent="0.25">
      <c r="A84" s="1" t="str">
        <f>TERCERO[[#This Row],[ID Asesor]]&amp;TERCERO[[#This Row],[Fecha Monitoreo]]</f>
        <v>375745825</v>
      </c>
      <c r="B84" s="2">
        <v>45825</v>
      </c>
      <c r="C84" s="1" t="s">
        <v>59</v>
      </c>
      <c r="D84" s="1">
        <v>3757</v>
      </c>
      <c r="E84" s="2">
        <v>45825</v>
      </c>
      <c r="F84" s="3">
        <v>0.46875</v>
      </c>
      <c r="G84" s="1" t="s">
        <v>60</v>
      </c>
      <c r="H84" s="1" t="s">
        <v>44</v>
      </c>
      <c r="I84" s="1">
        <v>1261</v>
      </c>
      <c r="J84" s="1">
        <v>3157408022</v>
      </c>
      <c r="K84" s="1" t="s">
        <v>45</v>
      </c>
      <c r="L84" s="1" t="s">
        <v>46</v>
      </c>
      <c r="M84" s="1" t="s">
        <v>46</v>
      </c>
      <c r="N84" s="1" t="s">
        <v>46</v>
      </c>
      <c r="O84" s="1" t="s">
        <v>47</v>
      </c>
      <c r="P84" s="1" t="s">
        <v>47</v>
      </c>
      <c r="Q84" s="1" t="s">
        <v>46</v>
      </c>
      <c r="R84" s="1" t="s">
        <v>46</v>
      </c>
      <c r="S84" s="1" t="s">
        <v>46</v>
      </c>
      <c r="T84" s="1" t="s">
        <v>46</v>
      </c>
      <c r="U84" s="11" t="str">
        <f>IF(OR(TERCERO[[#This Row],[La comunicación es asertiva, con respeto y evita maltrato4]]="No Cumple",TERCERO[[#This Row],[No brinda información sensible o falsa al tercero, cumple con las normativas legales establecidas.]]="No Cumple"),"No Cumple","Cumple")</f>
        <v>Cumple</v>
      </c>
      <c r="V84" s="1" t="s">
        <v>703</v>
      </c>
      <c r="W84" s="4">
        <v>0.6</v>
      </c>
      <c r="X84" s="9">
        <f>IF(TERCERO[[#This Row],[Legal]]="No Cumple",0,TERCERO[[#This Row],[Nota]])</f>
        <v>0.6</v>
      </c>
    </row>
    <row r="85" spans="1:24" x14ac:dyDescent="0.25">
      <c r="A85" s="1" t="str">
        <f>TERCERO[[#This Row],[ID Asesor]]&amp;TERCERO[[#This Row],[Fecha Monitoreo]]</f>
        <v>389645825</v>
      </c>
      <c r="B85" s="2">
        <v>45825</v>
      </c>
      <c r="C85" s="1" t="s">
        <v>50</v>
      </c>
      <c r="D85" s="1">
        <v>3896</v>
      </c>
      <c r="E85" s="2">
        <v>45825</v>
      </c>
      <c r="F85" s="3">
        <v>0.57916666666666672</v>
      </c>
      <c r="G85" s="1" t="s">
        <v>51</v>
      </c>
      <c r="H85" s="1" t="s">
        <v>44</v>
      </c>
      <c r="I85" s="1">
        <v>1439</v>
      </c>
      <c r="J85" s="1">
        <v>3128611470</v>
      </c>
      <c r="K85" s="1" t="s">
        <v>45</v>
      </c>
      <c r="L85" s="1" t="s">
        <v>47</v>
      </c>
      <c r="M85" s="1" t="s">
        <v>46</v>
      </c>
      <c r="N85" s="1" t="s">
        <v>46</v>
      </c>
      <c r="O85" s="1" t="s">
        <v>47</v>
      </c>
      <c r="P85" s="1" t="s">
        <v>46</v>
      </c>
      <c r="Q85" s="1" t="s">
        <v>46</v>
      </c>
      <c r="R85" s="1" t="s">
        <v>46</v>
      </c>
      <c r="S85" s="1" t="s">
        <v>46</v>
      </c>
      <c r="T85" s="1" t="s">
        <v>46</v>
      </c>
      <c r="U85" s="11" t="str">
        <f>IF(OR(TERCERO[[#This Row],[La comunicación es asertiva, con respeto y evita maltrato4]]="No Cumple",TERCERO[[#This Row],[No brinda información sensible o falsa al tercero, cumple con las normativas legales establecidas.]]="No Cumple"),"No Cumple","Cumple")</f>
        <v>Cumple</v>
      </c>
      <c r="V85" s="1" t="s">
        <v>704</v>
      </c>
      <c r="W85" s="4">
        <v>0.7</v>
      </c>
      <c r="X85" s="9">
        <f>IF(TERCERO[[#This Row],[Legal]]="No Cumple",0,TERCERO[[#This Row],[Nota]])</f>
        <v>0.7</v>
      </c>
    </row>
    <row r="86" spans="1:24" x14ac:dyDescent="0.25">
      <c r="A86" s="1" t="str">
        <f>TERCERO[[#This Row],[ID Asesor]]&amp;TERCERO[[#This Row],[Fecha Monitoreo]]</f>
        <v>396445825</v>
      </c>
      <c r="B86" s="2">
        <v>45825</v>
      </c>
      <c r="C86" s="1" t="s">
        <v>56</v>
      </c>
      <c r="D86" s="1">
        <v>3964</v>
      </c>
      <c r="E86" s="2">
        <v>45825</v>
      </c>
      <c r="F86" s="3">
        <v>0.49444444444444446</v>
      </c>
      <c r="G86" s="1" t="s">
        <v>58</v>
      </c>
      <c r="H86" s="1" t="s">
        <v>44</v>
      </c>
      <c r="I86" s="1">
        <v>603</v>
      </c>
      <c r="J86" s="1">
        <v>3134395484</v>
      </c>
      <c r="K86" s="1" t="s">
        <v>45</v>
      </c>
      <c r="L86" s="1" t="s">
        <v>46</v>
      </c>
      <c r="M86" s="1" t="s">
        <v>46</v>
      </c>
      <c r="N86" s="1" t="s">
        <v>46</v>
      </c>
      <c r="O86" s="1" t="s">
        <v>46</v>
      </c>
      <c r="P86" s="1" t="s">
        <v>46</v>
      </c>
      <c r="Q86" s="1" t="s">
        <v>46</v>
      </c>
      <c r="R86" s="1" t="s">
        <v>46</v>
      </c>
      <c r="S86" s="1" t="s">
        <v>46</v>
      </c>
      <c r="T86" s="1" t="s">
        <v>46</v>
      </c>
      <c r="U86" s="11" t="str">
        <f>IF(OR(TERCERO[[#This Row],[La comunicación es asertiva, con respeto y evita maltrato4]]="No Cumple",TERCERO[[#This Row],[No brinda información sensible o falsa al tercero, cumple con las normativas legales establecidas.]]="No Cumple"),"No Cumple","Cumple")</f>
        <v>Cumple</v>
      </c>
      <c r="V86" s="1" t="s">
        <v>705</v>
      </c>
      <c r="W86" s="4">
        <v>1</v>
      </c>
      <c r="X86" s="9">
        <f>IF(TERCERO[[#This Row],[Legal]]="No Cumple",0,TERCERO[[#This Row],[Nota]])</f>
        <v>1</v>
      </c>
    </row>
    <row r="87" spans="1:24" x14ac:dyDescent="0.25">
      <c r="A87" s="1" t="str">
        <f>TERCERO[[#This Row],[ID Asesor]]&amp;TERCERO[[#This Row],[Fecha Monitoreo]]</f>
        <v>388945825</v>
      </c>
      <c r="B87" s="2">
        <v>45825</v>
      </c>
      <c r="C87" s="1" t="s">
        <v>50</v>
      </c>
      <c r="D87" s="1">
        <v>3889</v>
      </c>
      <c r="E87" s="2">
        <v>45825</v>
      </c>
      <c r="F87" s="3">
        <v>0.69236111111111109</v>
      </c>
      <c r="G87" s="1" t="s">
        <v>51</v>
      </c>
      <c r="H87" s="1" t="s">
        <v>44</v>
      </c>
      <c r="I87" s="1">
        <v>1432</v>
      </c>
      <c r="J87" s="1">
        <v>3176828680</v>
      </c>
      <c r="K87" s="1" t="s">
        <v>45</v>
      </c>
      <c r="L87" s="1" t="s">
        <v>46</v>
      </c>
      <c r="M87" s="1" t="s">
        <v>46</v>
      </c>
      <c r="N87" s="1" t="s">
        <v>46</v>
      </c>
      <c r="O87" s="1" t="s">
        <v>46</v>
      </c>
      <c r="P87" s="1" t="s">
        <v>46</v>
      </c>
      <c r="Q87" s="1" t="s">
        <v>46</v>
      </c>
      <c r="R87" s="1" t="s">
        <v>46</v>
      </c>
      <c r="S87" s="1" t="s">
        <v>46</v>
      </c>
      <c r="T87" s="1" t="s">
        <v>46</v>
      </c>
      <c r="U87" s="11" t="str">
        <f>IF(OR(TERCERO[[#This Row],[La comunicación es asertiva, con respeto y evita maltrato4]]="No Cumple",TERCERO[[#This Row],[No brinda información sensible o falsa al tercero, cumple con las normativas legales establecidas.]]="No Cumple"),"No Cumple","Cumple")</f>
        <v>Cumple</v>
      </c>
      <c r="V87" s="1" t="s">
        <v>53</v>
      </c>
      <c r="W87" s="4">
        <v>1</v>
      </c>
      <c r="X87" s="9">
        <f>IF(TERCERO[[#This Row],[Legal]]="No Cumple",0,TERCERO[[#This Row],[Nota]])</f>
        <v>1</v>
      </c>
    </row>
    <row r="88" spans="1:24" x14ac:dyDescent="0.25">
      <c r="A88" s="1" t="str">
        <f>TERCERO[[#This Row],[ID Asesor]]&amp;TERCERO[[#This Row],[Fecha Monitoreo]]</f>
        <v>397145826</v>
      </c>
      <c r="B88" s="2">
        <v>45826</v>
      </c>
      <c r="C88" s="1" t="s">
        <v>126</v>
      </c>
      <c r="D88" s="1">
        <v>3971</v>
      </c>
      <c r="E88" s="2">
        <v>45826</v>
      </c>
      <c r="F88" s="3">
        <v>0.48541666666666666</v>
      </c>
      <c r="G88" s="1" t="s">
        <v>60</v>
      </c>
      <c r="H88" s="1" t="s">
        <v>44</v>
      </c>
      <c r="I88" s="1">
        <v>1444</v>
      </c>
      <c r="J88" s="1">
        <v>3117176882</v>
      </c>
      <c r="K88" s="1" t="s">
        <v>45</v>
      </c>
      <c r="L88" s="1" t="s">
        <v>46</v>
      </c>
      <c r="M88" s="1" t="s">
        <v>47</v>
      </c>
      <c r="N88" s="1" t="s">
        <v>46</v>
      </c>
      <c r="O88" s="1" t="s">
        <v>46</v>
      </c>
      <c r="P88" s="1" t="s">
        <v>47</v>
      </c>
      <c r="Q88" s="1" t="s">
        <v>46</v>
      </c>
      <c r="R88" s="1" t="s">
        <v>46</v>
      </c>
      <c r="S88" s="1" t="s">
        <v>46</v>
      </c>
      <c r="T88" s="1" t="s">
        <v>46</v>
      </c>
      <c r="U88" s="11" t="str">
        <f>IF(OR(TERCERO[[#This Row],[La comunicación es asertiva, con respeto y evita maltrato4]]="No Cumple",TERCERO[[#This Row],[No brinda información sensible o falsa al tercero, cumple con las normativas legales establecidas.]]="No Cumple"),"No Cumple","Cumple")</f>
        <v>Cumple</v>
      </c>
      <c r="V88" s="1" t="s">
        <v>706</v>
      </c>
      <c r="W88" s="4">
        <v>0.7</v>
      </c>
      <c r="X88" s="9">
        <f>IF(TERCERO[[#This Row],[Legal]]="No Cumple",0,TERCERO[[#This Row],[Nota]])</f>
        <v>0.7</v>
      </c>
    </row>
    <row r="89" spans="1:24" x14ac:dyDescent="0.25">
      <c r="A89" s="1" t="str">
        <f>TERCERO[[#This Row],[ID Asesor]]&amp;TERCERO[[#This Row],[Fecha Monitoreo]]</f>
        <v>392545826</v>
      </c>
      <c r="B89" s="2">
        <v>45826</v>
      </c>
      <c r="C89" s="1" t="s">
        <v>59</v>
      </c>
      <c r="D89" s="1">
        <v>3925</v>
      </c>
      <c r="E89" s="2">
        <v>45826</v>
      </c>
      <c r="F89" s="3">
        <v>0.48194444444444445</v>
      </c>
      <c r="G89" s="1" t="s">
        <v>51</v>
      </c>
      <c r="H89" s="1" t="s">
        <v>44</v>
      </c>
      <c r="I89" s="1">
        <v>1269</v>
      </c>
      <c r="J89" s="1">
        <v>3108541996</v>
      </c>
      <c r="K89" s="1" t="s">
        <v>45</v>
      </c>
      <c r="L89" s="1" t="s">
        <v>47</v>
      </c>
      <c r="M89" s="1" t="s">
        <v>46</v>
      </c>
      <c r="N89" s="1" t="s">
        <v>46</v>
      </c>
      <c r="O89" s="1" t="s">
        <v>46</v>
      </c>
      <c r="P89" s="1" t="s">
        <v>46</v>
      </c>
      <c r="Q89" s="1" t="s">
        <v>46</v>
      </c>
      <c r="R89" s="1" t="s">
        <v>46</v>
      </c>
      <c r="S89" s="1" t="s">
        <v>46</v>
      </c>
      <c r="T89" s="1" t="s">
        <v>46</v>
      </c>
      <c r="U89" s="11" t="str">
        <f>IF(OR(TERCERO[[#This Row],[La comunicación es asertiva, con respeto y evita maltrato4]]="No Cumple",TERCERO[[#This Row],[No brinda información sensible o falsa al tercero, cumple con las normativas legales establecidas.]]="No Cumple"),"No Cumple","Cumple")</f>
        <v>Cumple</v>
      </c>
      <c r="V89" s="1" t="s">
        <v>707</v>
      </c>
      <c r="W89" s="4">
        <v>0.9</v>
      </c>
      <c r="X89" s="9">
        <f>IF(TERCERO[[#This Row],[Legal]]="No Cumple",0,TERCERO[[#This Row],[Nota]])</f>
        <v>0.9</v>
      </c>
    </row>
    <row r="90" spans="1:24" x14ac:dyDescent="0.25">
      <c r="A90" s="1" t="str">
        <f>TERCERO[[#This Row],[ID Asesor]]&amp;TERCERO[[#This Row],[Fecha Monitoreo]]</f>
        <v>396845826</v>
      </c>
      <c r="B90" s="2">
        <v>45826</v>
      </c>
      <c r="C90" s="1" t="s">
        <v>56</v>
      </c>
      <c r="D90" s="1">
        <v>3968</v>
      </c>
      <c r="E90" s="2">
        <v>45826</v>
      </c>
      <c r="F90" s="3">
        <v>0.5131944444444444</v>
      </c>
      <c r="G90" s="1" t="s">
        <v>58</v>
      </c>
      <c r="H90" s="1" t="s">
        <v>44</v>
      </c>
      <c r="I90" s="1">
        <v>607</v>
      </c>
      <c r="J90" s="1">
        <v>3192603146</v>
      </c>
      <c r="K90" s="1" t="s">
        <v>45</v>
      </c>
      <c r="L90" s="1" t="s">
        <v>46</v>
      </c>
      <c r="M90" s="1" t="s">
        <v>47</v>
      </c>
      <c r="N90" s="1" t="s">
        <v>46</v>
      </c>
      <c r="O90" s="1" t="s">
        <v>46</v>
      </c>
      <c r="P90" s="1" t="s">
        <v>46</v>
      </c>
      <c r="Q90" s="1" t="s">
        <v>46</v>
      </c>
      <c r="R90" s="1" t="s">
        <v>46</v>
      </c>
      <c r="S90" s="1" t="s">
        <v>46</v>
      </c>
      <c r="T90" s="1" t="s">
        <v>46</v>
      </c>
      <c r="U90" s="11" t="str">
        <f>IF(OR(TERCERO[[#This Row],[La comunicación es asertiva, con respeto y evita maltrato4]]="No Cumple",TERCERO[[#This Row],[No brinda información sensible o falsa al tercero, cumple con las normativas legales establecidas.]]="No Cumple"),"No Cumple","Cumple")</f>
        <v>Cumple</v>
      </c>
      <c r="V90" s="1" t="s">
        <v>708</v>
      </c>
      <c r="W90" s="4">
        <v>0.9</v>
      </c>
      <c r="X90" s="9">
        <f>IF(TERCERO[[#This Row],[Legal]]="No Cumple",0,TERCERO[[#This Row],[Nota]])</f>
        <v>0.9</v>
      </c>
    </row>
    <row r="91" spans="1:24" x14ac:dyDescent="0.25">
      <c r="A91" s="1" t="str">
        <f>TERCERO[[#This Row],[ID Asesor]]&amp;TERCERO[[#This Row],[Fecha Monitoreo]]</f>
        <v>380445826</v>
      </c>
      <c r="B91" s="2">
        <v>45826</v>
      </c>
      <c r="C91" s="1" t="s">
        <v>56</v>
      </c>
      <c r="D91" s="1">
        <v>3804</v>
      </c>
      <c r="E91" s="2">
        <v>45826</v>
      </c>
      <c r="F91" s="3">
        <v>0.52777777777777779</v>
      </c>
      <c r="G91" s="1" t="s">
        <v>58</v>
      </c>
      <c r="H91" s="1" t="s">
        <v>44</v>
      </c>
      <c r="I91" s="1">
        <v>446</v>
      </c>
      <c r="J91" s="1">
        <v>3117343327</v>
      </c>
      <c r="K91" s="1" t="s">
        <v>45</v>
      </c>
      <c r="L91" s="1" t="s">
        <v>46</v>
      </c>
      <c r="M91" s="1" t="s">
        <v>47</v>
      </c>
      <c r="N91" s="1" t="s">
        <v>46</v>
      </c>
      <c r="O91" s="1" t="s">
        <v>46</v>
      </c>
      <c r="P91" s="1" t="s">
        <v>46</v>
      </c>
      <c r="Q91" s="1" t="s">
        <v>46</v>
      </c>
      <c r="R91" s="1" t="s">
        <v>46</v>
      </c>
      <c r="S91" s="1" t="s">
        <v>46</v>
      </c>
      <c r="T91" s="1" t="s">
        <v>47</v>
      </c>
      <c r="U91" s="11" t="str">
        <f>IF(OR(TERCERO[[#This Row],[La comunicación es asertiva, con respeto y evita maltrato4]]="No Cumple",TERCERO[[#This Row],[No brinda información sensible o falsa al tercero, cumple con las normativas legales establecidas.]]="No Cumple"),"No Cumple","Cumple")</f>
        <v>No Cumple</v>
      </c>
      <c r="V91" s="1" t="s">
        <v>709</v>
      </c>
      <c r="W91" s="4">
        <v>0.9</v>
      </c>
      <c r="X91" s="9">
        <f>IF(TERCERO[[#This Row],[Legal]]="No Cumple",0,TERCERO[[#This Row],[Nota]])</f>
        <v>0</v>
      </c>
    </row>
    <row r="92" spans="1:24" x14ac:dyDescent="0.25">
      <c r="A92" s="1" t="str">
        <f>TERCERO[[#This Row],[ID Asesor]]&amp;TERCERO[[#This Row],[Fecha Monitoreo]]</f>
        <v>383145826</v>
      </c>
      <c r="B92" s="2">
        <v>45826</v>
      </c>
      <c r="C92" s="1" t="s">
        <v>56</v>
      </c>
      <c r="D92" s="1">
        <v>3831</v>
      </c>
      <c r="E92" s="2">
        <v>45826</v>
      </c>
      <c r="F92" s="3">
        <v>0.6381944444444444</v>
      </c>
      <c r="G92" s="1" t="s">
        <v>51</v>
      </c>
      <c r="H92" s="1" t="s">
        <v>44</v>
      </c>
      <c r="I92" s="1">
        <v>431</v>
      </c>
      <c r="J92" s="1">
        <v>3202635276</v>
      </c>
      <c r="K92" s="1" t="s">
        <v>45</v>
      </c>
      <c r="L92" s="1" t="s">
        <v>46</v>
      </c>
      <c r="M92" s="1" t="s">
        <v>46</v>
      </c>
      <c r="N92" s="1" t="s">
        <v>46</v>
      </c>
      <c r="O92" s="1" t="s">
        <v>46</v>
      </c>
      <c r="P92" s="1" t="s">
        <v>46</v>
      </c>
      <c r="Q92" s="1" t="s">
        <v>46</v>
      </c>
      <c r="R92" s="1" t="s">
        <v>46</v>
      </c>
      <c r="S92" s="1" t="s">
        <v>46</v>
      </c>
      <c r="T92" s="1" t="s">
        <v>46</v>
      </c>
      <c r="U92" s="11" t="str">
        <f>IF(OR(TERCERO[[#This Row],[La comunicación es asertiva, con respeto y evita maltrato4]]="No Cumple",TERCERO[[#This Row],[No brinda información sensible o falsa al tercero, cumple con las normativas legales establecidas.]]="No Cumple"),"No Cumple","Cumple")</f>
        <v>Cumple</v>
      </c>
      <c r="V92" s="1" t="s">
        <v>710</v>
      </c>
      <c r="W92" s="4">
        <v>1</v>
      </c>
      <c r="X92" s="9">
        <f>IF(TERCERO[[#This Row],[Legal]]="No Cumple",0,TERCERO[[#This Row],[Nota]])</f>
        <v>1</v>
      </c>
    </row>
    <row r="93" spans="1:24" x14ac:dyDescent="0.25">
      <c r="A93" s="1" t="str">
        <f>TERCERO[[#This Row],[ID Asesor]]&amp;TERCERO[[#This Row],[Fecha Monitoreo]]</f>
        <v>382045827</v>
      </c>
      <c r="B93" s="2">
        <v>45827</v>
      </c>
      <c r="C93" s="1" t="s">
        <v>42</v>
      </c>
      <c r="D93" s="1">
        <v>3820</v>
      </c>
      <c r="E93" s="2">
        <v>45826</v>
      </c>
      <c r="F93" s="3">
        <v>0.49027777777777776</v>
      </c>
      <c r="G93" s="1" t="s">
        <v>51</v>
      </c>
      <c r="H93" s="1" t="s">
        <v>44</v>
      </c>
      <c r="I93" s="1">
        <v>589</v>
      </c>
      <c r="J93" s="1">
        <v>3126110103</v>
      </c>
      <c r="K93" s="1" t="s">
        <v>45</v>
      </c>
      <c r="L93" s="1" t="s">
        <v>46</v>
      </c>
      <c r="M93" s="1" t="s">
        <v>47</v>
      </c>
      <c r="N93" s="1" t="s">
        <v>46</v>
      </c>
      <c r="O93" s="1" t="s">
        <v>47</v>
      </c>
      <c r="P93" s="1" t="s">
        <v>47</v>
      </c>
      <c r="Q93" s="1" t="s">
        <v>46</v>
      </c>
      <c r="R93" s="1" t="s">
        <v>46</v>
      </c>
      <c r="S93" s="1" t="s">
        <v>46</v>
      </c>
      <c r="T93" s="1" t="s">
        <v>46</v>
      </c>
      <c r="U93" s="11" t="str">
        <f>IF(OR(TERCERO[[#This Row],[La comunicación es asertiva, con respeto y evita maltrato4]]="No Cumple",TERCERO[[#This Row],[No brinda información sensible o falsa al tercero, cumple con las normativas legales establecidas.]]="No Cumple"),"No Cumple","Cumple")</f>
        <v>Cumple</v>
      </c>
      <c r="V93" s="1" t="s">
        <v>711</v>
      </c>
      <c r="W93" s="4">
        <v>0.5</v>
      </c>
      <c r="X93" s="9">
        <f>IF(TERCERO[[#This Row],[Legal]]="No Cumple",0,TERCERO[[#This Row],[Nota]])</f>
        <v>0.5</v>
      </c>
    </row>
    <row r="94" spans="1:24" x14ac:dyDescent="0.25">
      <c r="A94" s="1" t="str">
        <f>TERCERO[[#This Row],[ID Asesor]]&amp;TERCERO[[#This Row],[Fecha Monitoreo]]</f>
        <v>397245827</v>
      </c>
      <c r="B94" s="2">
        <v>45827</v>
      </c>
      <c r="C94" s="1" t="s">
        <v>59</v>
      </c>
      <c r="D94" s="1">
        <v>3972</v>
      </c>
      <c r="E94" s="2">
        <v>45827</v>
      </c>
      <c r="F94" s="3">
        <v>0.44444444444444442</v>
      </c>
      <c r="G94" s="1" t="s">
        <v>43</v>
      </c>
      <c r="H94" s="1" t="s">
        <v>44</v>
      </c>
      <c r="I94" s="1">
        <v>1445</v>
      </c>
      <c r="J94" s="1">
        <v>3135952938</v>
      </c>
      <c r="K94" s="1" t="s">
        <v>45</v>
      </c>
      <c r="L94" s="1" t="s">
        <v>46</v>
      </c>
      <c r="M94" s="1" t="s">
        <v>46</v>
      </c>
      <c r="N94" s="1" t="s">
        <v>46</v>
      </c>
      <c r="O94" s="1" t="s">
        <v>46</v>
      </c>
      <c r="P94" s="1" t="s">
        <v>46</v>
      </c>
      <c r="Q94" s="1" t="s">
        <v>47</v>
      </c>
      <c r="R94" s="1" t="s">
        <v>46</v>
      </c>
      <c r="S94" s="1" t="s">
        <v>46</v>
      </c>
      <c r="T94" s="1" t="s">
        <v>46</v>
      </c>
      <c r="U94" s="11" t="str">
        <f>IF(OR(TERCERO[[#This Row],[La comunicación es asertiva, con respeto y evita maltrato4]]="No Cumple",TERCERO[[#This Row],[No brinda información sensible o falsa al tercero, cumple con las normativas legales establecidas.]]="No Cumple"),"No Cumple","Cumple")</f>
        <v>Cumple</v>
      </c>
      <c r="V94" s="1" t="s">
        <v>712</v>
      </c>
      <c r="W94" s="4">
        <v>0.9</v>
      </c>
      <c r="X94" s="9">
        <f>IF(TERCERO[[#This Row],[Legal]]="No Cumple",0,TERCERO[[#This Row],[Nota]])</f>
        <v>0.9</v>
      </c>
    </row>
    <row r="95" spans="1:24" x14ac:dyDescent="0.25">
      <c r="A95" s="1" t="str">
        <f>TERCERO[[#This Row],[ID Asesor]]&amp;TERCERO[[#This Row],[Fecha Monitoreo]]</f>
        <v>303145827</v>
      </c>
      <c r="B95" s="2">
        <v>45827</v>
      </c>
      <c r="C95" s="1" t="s">
        <v>126</v>
      </c>
      <c r="D95" s="1">
        <v>3031</v>
      </c>
      <c r="E95" s="2">
        <v>45827</v>
      </c>
      <c r="F95" s="3">
        <v>0.42499999999999999</v>
      </c>
      <c r="G95" s="1" t="s">
        <v>51</v>
      </c>
      <c r="H95" s="1" t="s">
        <v>44</v>
      </c>
      <c r="I95" s="1">
        <v>11009557</v>
      </c>
      <c r="J95" s="1">
        <v>573012671088</v>
      </c>
      <c r="K95" s="1" t="s">
        <v>49</v>
      </c>
      <c r="L95" s="1" t="s">
        <v>46</v>
      </c>
      <c r="M95" s="1" t="s">
        <v>46</v>
      </c>
      <c r="N95" s="1" t="s">
        <v>46</v>
      </c>
      <c r="O95" s="1" t="s">
        <v>46</v>
      </c>
      <c r="P95" s="1" t="s">
        <v>46</v>
      </c>
      <c r="Q95" s="1" t="s">
        <v>46</v>
      </c>
      <c r="R95" s="1" t="s">
        <v>46</v>
      </c>
      <c r="S95" s="1" t="s">
        <v>46</v>
      </c>
      <c r="T95" s="1" t="s">
        <v>46</v>
      </c>
      <c r="U95" s="11" t="str">
        <f>IF(OR(TERCERO[[#This Row],[La comunicación es asertiva, con respeto y evita maltrato4]]="No Cumple",TERCERO[[#This Row],[No brinda información sensible o falsa al tercero, cumple con las normativas legales establecidas.]]="No Cumple"),"No Cumple","Cumple")</f>
        <v>Cumple</v>
      </c>
      <c r="V95" s="1" t="s">
        <v>133</v>
      </c>
      <c r="W95" s="4">
        <v>1</v>
      </c>
      <c r="X95" s="9">
        <f>IF(TERCERO[[#This Row],[Legal]]="No Cumple",0,TERCERO[[#This Row],[Nota]])</f>
        <v>1</v>
      </c>
    </row>
    <row r="96" spans="1:24" x14ac:dyDescent="0.25">
      <c r="A96" s="1" t="str">
        <f>TERCERO[[#This Row],[ID Asesor]]&amp;TERCERO[[#This Row],[Fecha Monitoreo]]</f>
        <v>396545827</v>
      </c>
      <c r="B96" s="2">
        <v>45827</v>
      </c>
      <c r="C96" s="1" t="s">
        <v>42</v>
      </c>
      <c r="D96" s="1">
        <v>3965</v>
      </c>
      <c r="E96" s="2">
        <v>45826</v>
      </c>
      <c r="F96" s="3">
        <v>0.14097222222222222</v>
      </c>
      <c r="G96" s="1" t="s">
        <v>51</v>
      </c>
      <c r="H96" s="1" t="s">
        <v>44</v>
      </c>
      <c r="I96" s="1">
        <v>604</v>
      </c>
      <c r="J96" s="1">
        <v>3114617137</v>
      </c>
      <c r="K96" s="1" t="s">
        <v>45</v>
      </c>
      <c r="L96" s="1" t="s">
        <v>47</v>
      </c>
      <c r="M96" s="1" t="s">
        <v>47</v>
      </c>
      <c r="N96" s="1" t="s">
        <v>46</v>
      </c>
      <c r="O96" s="1" t="s">
        <v>46</v>
      </c>
      <c r="P96" s="1" t="s">
        <v>47</v>
      </c>
      <c r="Q96" s="1" t="s">
        <v>46</v>
      </c>
      <c r="R96" s="1" t="s">
        <v>46</v>
      </c>
      <c r="S96" s="1" t="s">
        <v>46</v>
      </c>
      <c r="T96" s="1" t="s">
        <v>46</v>
      </c>
      <c r="U96" s="11" t="str">
        <f>IF(OR(TERCERO[[#This Row],[La comunicación es asertiva, con respeto y evita maltrato4]]="No Cumple",TERCERO[[#This Row],[No brinda información sensible o falsa al tercero, cumple con las normativas legales establecidas.]]="No Cumple"),"No Cumple","Cumple")</f>
        <v>Cumple</v>
      </c>
      <c r="V96" s="1" t="s">
        <v>713</v>
      </c>
      <c r="W96" s="4">
        <v>0.6</v>
      </c>
      <c r="X96" s="9">
        <f>IF(TERCERO[[#This Row],[Legal]]="No Cumple",0,TERCERO[[#This Row],[Nota]])</f>
        <v>0.6</v>
      </c>
    </row>
    <row r="97" spans="1:24" x14ac:dyDescent="0.25">
      <c r="A97" s="1" t="str">
        <f>TERCERO[[#This Row],[ID Asesor]]&amp;TERCERO[[#This Row],[Fecha Monitoreo]]</f>
        <v>382545827</v>
      </c>
      <c r="B97" s="2">
        <v>45827</v>
      </c>
      <c r="C97" s="1" t="s">
        <v>42</v>
      </c>
      <c r="D97" s="1">
        <v>3825</v>
      </c>
      <c r="E97" s="2">
        <v>45827</v>
      </c>
      <c r="F97" s="3">
        <v>5.2083333333333336E-2</v>
      </c>
      <c r="G97" s="1" t="s">
        <v>51</v>
      </c>
      <c r="H97" s="1" t="s">
        <v>44</v>
      </c>
      <c r="I97" s="1">
        <v>594</v>
      </c>
      <c r="J97" s="1">
        <v>3206260273</v>
      </c>
      <c r="K97" s="1" t="s">
        <v>45</v>
      </c>
      <c r="L97" s="1" t="s">
        <v>46</v>
      </c>
      <c r="M97" s="1" t="s">
        <v>46</v>
      </c>
      <c r="N97" s="1" t="s">
        <v>46</v>
      </c>
      <c r="O97" s="1" t="s">
        <v>46</v>
      </c>
      <c r="P97" s="1" t="s">
        <v>46</v>
      </c>
      <c r="Q97" s="1" t="s">
        <v>46</v>
      </c>
      <c r="R97" s="1" t="s">
        <v>46</v>
      </c>
      <c r="S97" s="1" t="s">
        <v>46</v>
      </c>
      <c r="T97" s="1" t="s">
        <v>46</v>
      </c>
      <c r="U97" s="11" t="str">
        <f>IF(OR(TERCERO[[#This Row],[La comunicación es asertiva, con respeto y evita maltrato4]]="No Cumple",TERCERO[[#This Row],[No brinda información sensible o falsa al tercero, cumple con las normativas legales establecidas.]]="No Cumple"),"No Cumple","Cumple")</f>
        <v>Cumple</v>
      </c>
      <c r="V97" s="1" t="s">
        <v>55</v>
      </c>
      <c r="W97" s="4">
        <v>1</v>
      </c>
      <c r="X97" s="9">
        <f>IF(TERCERO[[#This Row],[Legal]]="No Cumple",0,TERCERO[[#This Row],[Nota]])</f>
        <v>1</v>
      </c>
    </row>
    <row r="98" spans="1:24" x14ac:dyDescent="0.25">
      <c r="A98" s="1" t="str">
        <f>TERCERO[[#This Row],[ID Asesor]]&amp;TERCERO[[#This Row],[Fecha Monitoreo]]</f>
        <v>372545827</v>
      </c>
      <c r="B98" s="2">
        <v>45827</v>
      </c>
      <c r="C98" s="1" t="s">
        <v>42</v>
      </c>
      <c r="D98" s="1">
        <v>3725</v>
      </c>
      <c r="E98" s="2">
        <v>45827</v>
      </c>
      <c r="F98" s="3">
        <v>0.05</v>
      </c>
      <c r="G98" s="1" t="s">
        <v>51</v>
      </c>
      <c r="H98" s="1" t="s">
        <v>44</v>
      </c>
      <c r="I98" s="1">
        <v>435</v>
      </c>
      <c r="J98" s="1">
        <v>3105870566</v>
      </c>
      <c r="K98" s="1" t="s">
        <v>45</v>
      </c>
      <c r="L98" s="1" t="s">
        <v>46</v>
      </c>
      <c r="M98" s="1" t="s">
        <v>46</v>
      </c>
      <c r="N98" s="1" t="s">
        <v>46</v>
      </c>
      <c r="O98" s="1" t="s">
        <v>46</v>
      </c>
      <c r="P98" s="1" t="s">
        <v>46</v>
      </c>
      <c r="Q98" s="1" t="s">
        <v>46</v>
      </c>
      <c r="R98" s="1" t="s">
        <v>46</v>
      </c>
      <c r="S98" s="1" t="s">
        <v>46</v>
      </c>
      <c r="T98" s="1" t="s">
        <v>46</v>
      </c>
      <c r="U98" s="11" t="str">
        <f>IF(OR(TERCERO[[#This Row],[La comunicación es asertiva, con respeto y evita maltrato4]]="No Cumple",TERCERO[[#This Row],[No brinda información sensible o falsa al tercero, cumple con las normativas legales establecidas.]]="No Cumple"),"No Cumple","Cumple")</f>
        <v>Cumple</v>
      </c>
      <c r="V98" s="1" t="s">
        <v>101</v>
      </c>
      <c r="W98" s="4">
        <v>1</v>
      </c>
      <c r="X98" s="9">
        <f>IF(TERCERO[[#This Row],[Legal]]="No Cumple",0,TERCERO[[#This Row],[Nota]])</f>
        <v>1</v>
      </c>
    </row>
    <row r="99" spans="1:24" x14ac:dyDescent="0.25">
      <c r="A99" s="1" t="str">
        <f>TERCERO[[#This Row],[ID Asesor]]&amp;TERCERO[[#This Row],[Fecha Monitoreo]]</f>
        <v>334245827</v>
      </c>
      <c r="B99" s="2">
        <v>45827</v>
      </c>
      <c r="C99" s="1" t="s">
        <v>42</v>
      </c>
      <c r="D99" s="1">
        <v>3342</v>
      </c>
      <c r="E99" s="2">
        <v>45827</v>
      </c>
      <c r="F99" s="3">
        <v>0.49791666666666667</v>
      </c>
      <c r="G99" s="1" t="s">
        <v>51</v>
      </c>
      <c r="H99" s="1" t="s">
        <v>44</v>
      </c>
      <c r="I99" s="1">
        <v>452</v>
      </c>
      <c r="J99" s="1">
        <v>3044811696</v>
      </c>
      <c r="K99" s="1" t="s">
        <v>45</v>
      </c>
      <c r="L99" s="1" t="s">
        <v>47</v>
      </c>
      <c r="M99" s="1" t="s">
        <v>46</v>
      </c>
      <c r="N99" s="1" t="s">
        <v>46</v>
      </c>
      <c r="O99" s="1" t="s">
        <v>47</v>
      </c>
      <c r="P99" s="1" t="s">
        <v>46</v>
      </c>
      <c r="Q99" s="1" t="s">
        <v>46</v>
      </c>
      <c r="R99" s="1" t="s">
        <v>46</v>
      </c>
      <c r="S99" s="1" t="s">
        <v>46</v>
      </c>
      <c r="T99" s="1" t="s">
        <v>46</v>
      </c>
      <c r="U99" s="11" t="str">
        <f>IF(OR(TERCERO[[#This Row],[La comunicación es asertiva, con respeto y evita maltrato4]]="No Cumple",TERCERO[[#This Row],[No brinda información sensible o falsa al tercero, cumple con las normativas legales establecidas.]]="No Cumple"),"No Cumple","Cumple")</f>
        <v>Cumple</v>
      </c>
      <c r="V99" s="1" t="s">
        <v>714</v>
      </c>
      <c r="W99" s="4">
        <v>0.7</v>
      </c>
      <c r="X99" s="9">
        <f>IF(TERCERO[[#This Row],[Legal]]="No Cumple",0,TERCERO[[#This Row],[Nota]])</f>
        <v>0.7</v>
      </c>
    </row>
    <row r="100" spans="1:24" x14ac:dyDescent="0.25">
      <c r="A100" s="1" t="str">
        <f>TERCERO[[#This Row],[ID Asesor]]&amp;TERCERO[[#This Row],[Fecha Monitoreo]]</f>
        <v>270945827</v>
      </c>
      <c r="B100" s="2">
        <v>45827</v>
      </c>
      <c r="C100" s="1" t="s">
        <v>126</v>
      </c>
      <c r="D100" s="1">
        <v>2709</v>
      </c>
      <c r="E100" s="2">
        <v>45827</v>
      </c>
      <c r="F100" s="3">
        <v>0.50416666666666665</v>
      </c>
      <c r="G100" s="1" t="s">
        <v>51</v>
      </c>
      <c r="H100" s="1" t="s">
        <v>44</v>
      </c>
      <c r="I100" s="1">
        <v>1239</v>
      </c>
      <c r="J100" s="1">
        <v>3148433215</v>
      </c>
      <c r="K100" s="1" t="s">
        <v>45</v>
      </c>
      <c r="L100" s="1" t="s">
        <v>46</v>
      </c>
      <c r="M100" s="1" t="s">
        <v>46</v>
      </c>
      <c r="N100" s="1" t="s">
        <v>46</v>
      </c>
      <c r="O100" s="1" t="s">
        <v>46</v>
      </c>
      <c r="P100" s="1" t="s">
        <v>46</v>
      </c>
      <c r="Q100" s="1" t="s">
        <v>46</v>
      </c>
      <c r="R100" s="1" t="s">
        <v>46</v>
      </c>
      <c r="S100" s="1" t="s">
        <v>46</v>
      </c>
      <c r="T100" s="1" t="s">
        <v>46</v>
      </c>
      <c r="U100" s="11" t="str">
        <f>IF(OR(TERCERO[[#This Row],[La comunicación es asertiva, con respeto y evita maltrato4]]="No Cumple",TERCERO[[#This Row],[No brinda información sensible o falsa al tercero, cumple con las normativas legales establecidas.]]="No Cumple"),"No Cumple","Cumple")</f>
        <v>Cumple</v>
      </c>
      <c r="V100" s="1" t="s">
        <v>133</v>
      </c>
      <c r="W100" s="4">
        <v>1</v>
      </c>
      <c r="X100" s="9">
        <f>IF(TERCERO[[#This Row],[Legal]]="No Cumple",0,TERCERO[[#This Row],[Nota]])</f>
        <v>1</v>
      </c>
    </row>
    <row r="101" spans="1:24" x14ac:dyDescent="0.25">
      <c r="A101" s="1" t="str">
        <f>TERCERO[[#This Row],[ID Asesor]]&amp;TERCERO[[#This Row],[Fecha Monitoreo]]</f>
        <v>385745827</v>
      </c>
      <c r="B101" s="2">
        <v>45827</v>
      </c>
      <c r="C101" s="1" t="s">
        <v>59</v>
      </c>
      <c r="D101" s="1">
        <v>3857</v>
      </c>
      <c r="E101" s="2">
        <v>45827</v>
      </c>
      <c r="F101" s="3">
        <v>0.65069444444444446</v>
      </c>
      <c r="G101" s="1" t="s">
        <v>60</v>
      </c>
      <c r="H101" s="1" t="s">
        <v>71</v>
      </c>
      <c r="I101" s="1"/>
      <c r="J101" s="1"/>
      <c r="K101" s="1"/>
      <c r="L101" s="1" t="s">
        <v>46</v>
      </c>
      <c r="M101" s="1" t="s">
        <v>46</v>
      </c>
      <c r="N101" s="1" t="s">
        <v>46</v>
      </c>
      <c r="O101" s="1" t="s">
        <v>46</v>
      </c>
      <c r="P101" s="1" t="s">
        <v>46</v>
      </c>
      <c r="Q101" s="1" t="s">
        <v>46</v>
      </c>
      <c r="R101" s="1" t="s">
        <v>47</v>
      </c>
      <c r="S101" s="1" t="s">
        <v>46</v>
      </c>
      <c r="T101" s="1" t="s">
        <v>46</v>
      </c>
      <c r="U101" s="11" t="str">
        <f>IF(OR(TERCERO[[#This Row],[La comunicación es asertiva, con respeto y evita maltrato4]]="No Cumple",TERCERO[[#This Row],[No brinda información sensible o falsa al tercero, cumple con las normativas legales establecidas.]]="No Cumple"),"No Cumple","Cumple")</f>
        <v>Cumple</v>
      </c>
      <c r="V101" s="1" t="s">
        <v>151</v>
      </c>
      <c r="W101" s="4">
        <v>0.9</v>
      </c>
      <c r="X101" s="9">
        <f>IF(TERCERO[[#This Row],[Legal]]="No Cumple",0,TERCERO[[#This Row],[Nota]])</f>
        <v>0.9</v>
      </c>
    </row>
    <row r="102" spans="1:24" x14ac:dyDescent="0.25">
      <c r="A102" s="1" t="str">
        <f>TERCERO[[#This Row],[ID Asesor]]&amp;TERCERO[[#This Row],[Fecha Monitoreo]]</f>
        <v>355645828</v>
      </c>
      <c r="B102" s="2">
        <v>45828</v>
      </c>
      <c r="C102" s="1" t="s">
        <v>56</v>
      </c>
      <c r="D102" s="1">
        <v>3556</v>
      </c>
      <c r="E102" s="2">
        <v>45828</v>
      </c>
      <c r="F102" s="3">
        <v>0.71111111111111114</v>
      </c>
      <c r="G102" s="1" t="s">
        <v>51</v>
      </c>
      <c r="H102" s="1" t="s">
        <v>44</v>
      </c>
      <c r="I102" s="1">
        <v>414</v>
      </c>
      <c r="J102" s="1">
        <v>3217247250</v>
      </c>
      <c r="K102" s="1" t="s">
        <v>45</v>
      </c>
      <c r="L102" s="1" t="s">
        <v>46</v>
      </c>
      <c r="M102" s="1" t="s">
        <v>46</v>
      </c>
      <c r="N102" s="1" t="s">
        <v>46</v>
      </c>
      <c r="O102" s="1" t="s">
        <v>46</v>
      </c>
      <c r="P102" s="1" t="s">
        <v>46</v>
      </c>
      <c r="Q102" s="1" t="s">
        <v>46</v>
      </c>
      <c r="R102" s="1" t="s">
        <v>46</v>
      </c>
      <c r="S102" s="1" t="s">
        <v>46</v>
      </c>
      <c r="T102" s="1" t="s">
        <v>47</v>
      </c>
      <c r="U102" s="11" t="str">
        <f>IF(OR(TERCERO[[#This Row],[La comunicación es asertiva, con respeto y evita maltrato4]]="No Cumple",TERCERO[[#This Row],[No brinda información sensible o falsa al tercero, cumple con las normativas legales establecidas.]]="No Cumple"),"No Cumple","Cumple")</f>
        <v>No Cumple</v>
      </c>
      <c r="V102" s="1" t="s">
        <v>715</v>
      </c>
      <c r="W102" s="4">
        <v>1</v>
      </c>
      <c r="X102" s="9">
        <f>IF(TERCERO[[#This Row],[Legal]]="No Cumple",0,TERCERO[[#This Row],[Nota]])</f>
        <v>0</v>
      </c>
    </row>
    <row r="103" spans="1:24" x14ac:dyDescent="0.25">
      <c r="A103" s="1" t="str">
        <f>TERCERO[[#This Row],[ID Asesor]]&amp;TERCERO[[#This Row],[Fecha Monitoreo]]</f>
        <v>366545828</v>
      </c>
      <c r="B103" s="2">
        <v>45828</v>
      </c>
      <c r="C103" s="1" t="s">
        <v>59</v>
      </c>
      <c r="D103" s="1">
        <v>3665</v>
      </c>
      <c r="E103" s="2">
        <v>45828</v>
      </c>
      <c r="F103" s="3">
        <v>0.40069444444444446</v>
      </c>
      <c r="G103" s="1" t="s">
        <v>60</v>
      </c>
      <c r="H103" s="1" t="s">
        <v>44</v>
      </c>
      <c r="I103" s="1">
        <v>1111</v>
      </c>
      <c r="J103" s="1">
        <v>3226671923</v>
      </c>
      <c r="K103" s="1" t="s">
        <v>45</v>
      </c>
      <c r="L103" s="1" t="s">
        <v>47</v>
      </c>
      <c r="M103" s="1" t="s">
        <v>46</v>
      </c>
      <c r="N103" s="1" t="s">
        <v>46</v>
      </c>
      <c r="O103" s="1" t="s">
        <v>46</v>
      </c>
      <c r="P103" s="1" t="s">
        <v>46</v>
      </c>
      <c r="Q103" s="1" t="s">
        <v>46</v>
      </c>
      <c r="R103" s="1" t="s">
        <v>46</v>
      </c>
      <c r="S103" s="1" t="s">
        <v>46</v>
      </c>
      <c r="T103" s="1" t="s">
        <v>46</v>
      </c>
      <c r="U103" s="11" t="str">
        <f>IF(OR(TERCERO[[#This Row],[La comunicación es asertiva, con respeto y evita maltrato4]]="No Cumple",TERCERO[[#This Row],[No brinda información sensible o falsa al tercero, cumple con las normativas legales establecidas.]]="No Cumple"),"No Cumple","Cumple")</f>
        <v>Cumple</v>
      </c>
      <c r="V103" s="1" t="s">
        <v>716</v>
      </c>
      <c r="W103" s="4">
        <v>0.9</v>
      </c>
      <c r="X103" s="9">
        <f>IF(TERCERO[[#This Row],[Legal]]="No Cumple",0,TERCERO[[#This Row],[Nota]])</f>
        <v>0.9</v>
      </c>
    </row>
    <row r="104" spans="1:24" x14ac:dyDescent="0.25">
      <c r="A104" s="1" t="str">
        <f>TERCERO[[#This Row],[ID Asesor]]&amp;TERCERO[[#This Row],[Fecha Monitoreo]]</f>
        <v>398545828</v>
      </c>
      <c r="B104" s="2">
        <v>45828</v>
      </c>
      <c r="C104" s="1" t="s">
        <v>126</v>
      </c>
      <c r="D104" s="1">
        <v>3985</v>
      </c>
      <c r="E104" s="2">
        <v>45828</v>
      </c>
      <c r="F104" s="3">
        <v>0.51041666666666663</v>
      </c>
      <c r="G104" s="1" t="s">
        <v>51</v>
      </c>
      <c r="H104" s="1" t="s">
        <v>44</v>
      </c>
      <c r="I104" s="1">
        <v>1375</v>
      </c>
      <c r="J104" s="1">
        <v>3118245503</v>
      </c>
      <c r="K104" s="1" t="s">
        <v>45</v>
      </c>
      <c r="L104" s="1" t="s">
        <v>46</v>
      </c>
      <c r="M104" s="1" t="s">
        <v>47</v>
      </c>
      <c r="N104" s="1" t="s">
        <v>46</v>
      </c>
      <c r="O104" s="1" t="s">
        <v>46</v>
      </c>
      <c r="P104" s="1" t="s">
        <v>46</v>
      </c>
      <c r="Q104" s="1" t="s">
        <v>46</v>
      </c>
      <c r="R104" s="1" t="s">
        <v>46</v>
      </c>
      <c r="S104" s="1" t="s">
        <v>46</v>
      </c>
      <c r="T104" s="1" t="s">
        <v>46</v>
      </c>
      <c r="U104" s="11" t="str">
        <f>IF(OR(TERCERO[[#This Row],[La comunicación es asertiva, con respeto y evita maltrato4]]="No Cumple",TERCERO[[#This Row],[No brinda información sensible o falsa al tercero, cumple con las normativas legales establecidas.]]="No Cumple"),"No Cumple","Cumple")</f>
        <v>Cumple</v>
      </c>
      <c r="V104" s="1" t="s">
        <v>717</v>
      </c>
      <c r="W104" s="4">
        <v>0.9</v>
      </c>
      <c r="X104" s="9">
        <f>IF(TERCERO[[#This Row],[Legal]]="No Cumple",0,TERCERO[[#This Row],[Nota]])</f>
        <v>0.9</v>
      </c>
    </row>
    <row r="105" spans="1:24" x14ac:dyDescent="0.25">
      <c r="A105" s="1" t="str">
        <f>TERCERO[[#This Row],[ID Asesor]]&amp;TERCERO[[#This Row],[Fecha Monitoreo]]</f>
        <v>372745828</v>
      </c>
      <c r="B105" s="2">
        <v>45828</v>
      </c>
      <c r="C105" s="1" t="s">
        <v>56</v>
      </c>
      <c r="D105" s="1">
        <v>3727</v>
      </c>
      <c r="E105" s="2">
        <v>45828</v>
      </c>
      <c r="F105" s="3">
        <v>0.49375000000000002</v>
      </c>
      <c r="G105" s="1" t="s">
        <v>51</v>
      </c>
      <c r="H105" s="1" t="s">
        <v>44</v>
      </c>
      <c r="I105" s="1">
        <v>429</v>
      </c>
      <c r="J105" s="1">
        <v>3222888571</v>
      </c>
      <c r="K105" s="1" t="s">
        <v>45</v>
      </c>
      <c r="L105" s="1" t="s">
        <v>46</v>
      </c>
      <c r="M105" s="1" t="s">
        <v>46</v>
      </c>
      <c r="N105" s="1" t="s">
        <v>46</v>
      </c>
      <c r="O105" s="1" t="s">
        <v>46</v>
      </c>
      <c r="P105" s="1" t="s">
        <v>46</v>
      </c>
      <c r="Q105" s="1" t="s">
        <v>46</v>
      </c>
      <c r="R105" s="1" t="s">
        <v>46</v>
      </c>
      <c r="S105" s="1" t="s">
        <v>46</v>
      </c>
      <c r="T105" s="1" t="s">
        <v>46</v>
      </c>
      <c r="U105" s="11" t="str">
        <f>IF(OR(TERCERO[[#This Row],[La comunicación es asertiva, con respeto y evita maltrato4]]="No Cumple",TERCERO[[#This Row],[No brinda información sensible o falsa al tercero, cumple con las normativas legales establecidas.]]="No Cumple"),"No Cumple","Cumple")</f>
        <v>Cumple</v>
      </c>
      <c r="V105" s="1" t="s">
        <v>718</v>
      </c>
      <c r="W105" s="4">
        <v>1</v>
      </c>
      <c r="X105" s="9">
        <f>IF(TERCERO[[#This Row],[Legal]]="No Cumple",0,TERCERO[[#This Row],[Nota]])</f>
        <v>1</v>
      </c>
    </row>
    <row r="106" spans="1:24" x14ac:dyDescent="0.25">
      <c r="A106" s="1" t="str">
        <f>TERCERO[[#This Row],[ID Asesor]]&amp;TERCERO[[#This Row],[Fecha Monitoreo]]</f>
        <v>388045829</v>
      </c>
      <c r="B106" s="2">
        <v>45829</v>
      </c>
      <c r="C106" s="1" t="s">
        <v>42</v>
      </c>
      <c r="D106" s="1">
        <v>3880</v>
      </c>
      <c r="E106" s="2">
        <v>45829</v>
      </c>
      <c r="F106" s="3">
        <v>0.36458333333333331</v>
      </c>
      <c r="G106" s="1" t="s">
        <v>51</v>
      </c>
      <c r="H106" s="1" t="s">
        <v>44</v>
      </c>
      <c r="I106" s="1">
        <v>580</v>
      </c>
      <c r="J106" s="1">
        <v>3223781619</v>
      </c>
      <c r="K106" s="1" t="s">
        <v>45</v>
      </c>
      <c r="L106" s="1" t="s">
        <v>46</v>
      </c>
      <c r="M106" s="1" t="s">
        <v>46</v>
      </c>
      <c r="N106" s="1" t="s">
        <v>46</v>
      </c>
      <c r="O106" s="1" t="s">
        <v>47</v>
      </c>
      <c r="P106" s="1" t="s">
        <v>46</v>
      </c>
      <c r="Q106" s="1" t="s">
        <v>46</v>
      </c>
      <c r="R106" s="1" t="s">
        <v>46</v>
      </c>
      <c r="S106" s="1" t="s">
        <v>46</v>
      </c>
      <c r="T106" s="1" t="s">
        <v>46</v>
      </c>
      <c r="U106" s="11" t="str">
        <f>IF(OR(TERCERO[[#This Row],[La comunicación es asertiva, con respeto y evita maltrato4]]="No Cumple",TERCERO[[#This Row],[No brinda información sensible o falsa al tercero, cumple con las normativas legales establecidas.]]="No Cumple"),"No Cumple","Cumple")</f>
        <v>Cumple</v>
      </c>
      <c r="V106" s="1" t="s">
        <v>719</v>
      </c>
      <c r="W106" s="4">
        <v>0.8</v>
      </c>
      <c r="X106" s="9">
        <f>IF(TERCERO[[#This Row],[Legal]]="No Cumple",0,TERCERO[[#This Row],[Nota]])</f>
        <v>0.8</v>
      </c>
    </row>
    <row r="107" spans="1:24" x14ac:dyDescent="0.25">
      <c r="A107" s="1" t="str">
        <f>TERCERO[[#This Row],[ID Asesor]]&amp;TERCERO[[#This Row],[Fecha Monitoreo]]</f>
        <v>283345829</v>
      </c>
      <c r="B107" s="2">
        <v>45829</v>
      </c>
      <c r="C107" s="1" t="s">
        <v>126</v>
      </c>
      <c r="D107" s="1">
        <v>2833</v>
      </c>
      <c r="E107" s="2">
        <v>45829</v>
      </c>
      <c r="F107" s="3">
        <v>0.37638888888888888</v>
      </c>
      <c r="G107" s="1" t="s">
        <v>60</v>
      </c>
      <c r="H107" s="1" t="s">
        <v>44</v>
      </c>
      <c r="I107" s="1">
        <v>1258</v>
      </c>
      <c r="J107" s="1">
        <v>3203991402</v>
      </c>
      <c r="K107" s="1" t="s">
        <v>45</v>
      </c>
      <c r="L107" s="1" t="s">
        <v>46</v>
      </c>
      <c r="M107" s="1" t="s">
        <v>47</v>
      </c>
      <c r="N107" s="1" t="s">
        <v>46</v>
      </c>
      <c r="O107" s="1" t="s">
        <v>47</v>
      </c>
      <c r="P107" s="1" t="s">
        <v>47</v>
      </c>
      <c r="Q107" s="1" t="s">
        <v>46</v>
      </c>
      <c r="R107" s="1" t="s">
        <v>46</v>
      </c>
      <c r="S107" s="1" t="s">
        <v>46</v>
      </c>
      <c r="T107" s="1" t="s">
        <v>47</v>
      </c>
      <c r="U107" s="11" t="str">
        <f>IF(OR(TERCERO[[#This Row],[La comunicación es asertiva, con respeto y evita maltrato4]]="No Cumple",TERCERO[[#This Row],[No brinda información sensible o falsa al tercero, cumple con las normativas legales establecidas.]]="No Cumple"),"No Cumple","Cumple")</f>
        <v>No Cumple</v>
      </c>
      <c r="V107" s="1" t="s">
        <v>720</v>
      </c>
      <c r="W107" s="4">
        <v>0.5</v>
      </c>
      <c r="X107" s="9">
        <f>IF(TERCERO[[#This Row],[Legal]]="No Cumple",0,TERCERO[[#This Row],[Nota]])</f>
        <v>0</v>
      </c>
    </row>
    <row r="108" spans="1:24" x14ac:dyDescent="0.25">
      <c r="A108" s="1" t="str">
        <f>TERCERO[[#This Row],[ID Asesor]]&amp;TERCERO[[#This Row],[Fecha Monitoreo]]</f>
        <v>356945832</v>
      </c>
      <c r="B108" s="2">
        <v>45832</v>
      </c>
      <c r="C108" s="1" t="s">
        <v>50</v>
      </c>
      <c r="D108" s="1">
        <v>3569</v>
      </c>
      <c r="E108" s="2">
        <v>45832</v>
      </c>
      <c r="F108" s="3">
        <v>0.47291666666666665</v>
      </c>
      <c r="G108" s="1" t="s">
        <v>51</v>
      </c>
      <c r="H108" s="1" t="s">
        <v>44</v>
      </c>
      <c r="I108" s="1">
        <v>1363</v>
      </c>
      <c r="J108" s="1">
        <v>3014732684</v>
      </c>
      <c r="K108" s="1" t="s">
        <v>45</v>
      </c>
      <c r="L108" s="1" t="s">
        <v>46</v>
      </c>
      <c r="M108" s="1" t="s">
        <v>46</v>
      </c>
      <c r="N108" s="1" t="s">
        <v>46</v>
      </c>
      <c r="O108" s="1" t="s">
        <v>46</v>
      </c>
      <c r="P108" s="1" t="s">
        <v>46</v>
      </c>
      <c r="Q108" s="1" t="s">
        <v>46</v>
      </c>
      <c r="R108" s="1" t="s">
        <v>46</v>
      </c>
      <c r="S108" s="1" t="s">
        <v>46</v>
      </c>
      <c r="T108" s="1" t="s">
        <v>46</v>
      </c>
      <c r="U108" s="11" t="str">
        <f>IF(OR(TERCERO[[#This Row],[La comunicación es asertiva, con respeto y evita maltrato4]]="No Cumple",TERCERO[[#This Row],[No brinda información sensible o falsa al tercero, cumple con las normativas legales establecidas.]]="No Cumple"),"No Cumple","Cumple")</f>
        <v>Cumple</v>
      </c>
      <c r="V108" s="1" t="s">
        <v>53</v>
      </c>
      <c r="W108" s="4">
        <v>1</v>
      </c>
      <c r="X108" s="9">
        <f>IF(TERCERO[[#This Row],[Legal]]="No Cumple",0,TERCERO[[#This Row],[Nota]])</f>
        <v>1</v>
      </c>
    </row>
    <row r="109" spans="1:24" x14ac:dyDescent="0.25">
      <c r="A109" s="1" t="str">
        <f>TERCERO[[#This Row],[ID Asesor]]&amp;TERCERO[[#This Row],[Fecha Monitoreo]]</f>
        <v>396345832</v>
      </c>
      <c r="B109" s="2">
        <v>45832</v>
      </c>
      <c r="C109" s="1" t="s">
        <v>126</v>
      </c>
      <c r="D109" s="1">
        <v>3963</v>
      </c>
      <c r="E109" s="2">
        <v>45832</v>
      </c>
      <c r="F109" s="3">
        <v>0.5493055555555556</v>
      </c>
      <c r="G109" s="1" t="s">
        <v>58</v>
      </c>
      <c r="H109" s="1" t="s">
        <v>44</v>
      </c>
      <c r="I109" s="1">
        <v>602</v>
      </c>
      <c r="J109" s="1">
        <v>3207828262</v>
      </c>
      <c r="K109" s="1" t="s">
        <v>45</v>
      </c>
      <c r="L109" s="1" t="s">
        <v>46</v>
      </c>
      <c r="M109" s="1" t="s">
        <v>46</v>
      </c>
      <c r="N109" s="1" t="s">
        <v>46</v>
      </c>
      <c r="O109" s="1" t="s">
        <v>47</v>
      </c>
      <c r="P109" s="1" t="s">
        <v>46</v>
      </c>
      <c r="Q109" s="1" t="s">
        <v>46</v>
      </c>
      <c r="R109" s="1" t="s">
        <v>46</v>
      </c>
      <c r="S109" s="1" t="s">
        <v>46</v>
      </c>
      <c r="T109" s="1" t="s">
        <v>46</v>
      </c>
      <c r="U109" s="11" t="str">
        <f>IF(OR(TERCERO[[#This Row],[La comunicación es asertiva, con respeto y evita maltrato4]]="No Cumple",TERCERO[[#This Row],[No brinda información sensible o falsa al tercero, cumple con las normativas legales establecidas.]]="No Cumple"),"No Cumple","Cumple")</f>
        <v>Cumple</v>
      </c>
      <c r="V109" s="1" t="s">
        <v>721</v>
      </c>
      <c r="W109" s="4">
        <v>0.8</v>
      </c>
      <c r="X109" s="9">
        <f>IF(TERCERO[[#This Row],[Legal]]="No Cumple",0,TERCERO[[#This Row],[Nota]])</f>
        <v>0.8</v>
      </c>
    </row>
    <row r="110" spans="1:24" x14ac:dyDescent="0.25">
      <c r="A110" s="1" t="str">
        <f>TERCERO[[#This Row],[ID Asesor]]&amp;TERCERO[[#This Row],[Fecha Monitoreo]]</f>
        <v>382845832</v>
      </c>
      <c r="B110" s="2">
        <v>45832</v>
      </c>
      <c r="C110" s="1" t="s">
        <v>87</v>
      </c>
      <c r="D110" s="1">
        <v>3828</v>
      </c>
      <c r="E110" s="2">
        <v>45832</v>
      </c>
      <c r="F110" s="3">
        <v>0.50763888888888886</v>
      </c>
      <c r="G110" s="1" t="s">
        <v>80</v>
      </c>
      <c r="H110" s="1" t="s">
        <v>44</v>
      </c>
      <c r="I110" s="1">
        <v>1421</v>
      </c>
      <c r="J110" s="1"/>
      <c r="K110" s="1" t="s">
        <v>45</v>
      </c>
      <c r="L110" s="1" t="s">
        <v>46</v>
      </c>
      <c r="M110" s="1" t="s">
        <v>46</v>
      </c>
      <c r="N110" s="1" t="s">
        <v>46</v>
      </c>
      <c r="O110" s="1" t="s">
        <v>46</v>
      </c>
      <c r="P110" s="1" t="s">
        <v>46</v>
      </c>
      <c r="Q110" s="1" t="s">
        <v>46</v>
      </c>
      <c r="R110" s="1" t="s">
        <v>46</v>
      </c>
      <c r="S110" s="1" t="s">
        <v>46</v>
      </c>
      <c r="T110" s="1" t="s">
        <v>46</v>
      </c>
      <c r="U110" s="11" t="str">
        <f>IF(OR(TERCERO[[#This Row],[La comunicación es asertiva, con respeto y evita maltrato4]]="No Cumple",TERCERO[[#This Row],[No brinda información sensible o falsa al tercero, cumple con las normativas legales establecidas.]]="No Cumple"),"No Cumple","Cumple")</f>
        <v>Cumple</v>
      </c>
      <c r="V110" s="1" t="s">
        <v>722</v>
      </c>
      <c r="W110" s="4">
        <v>1</v>
      </c>
      <c r="X110" s="9">
        <f>IF(TERCERO[[#This Row],[Legal]]="No Cumple",0,TERCERO[[#This Row],[Nota]])</f>
        <v>1</v>
      </c>
    </row>
    <row r="111" spans="1:24" x14ac:dyDescent="0.25">
      <c r="A111" s="1" t="str">
        <f>TERCERO[[#This Row],[ID Asesor]]&amp;TERCERO[[#This Row],[Fecha Monitoreo]]</f>
        <v>396345832</v>
      </c>
      <c r="B111" s="2">
        <v>45832</v>
      </c>
      <c r="C111" s="1" t="s">
        <v>126</v>
      </c>
      <c r="D111" s="1">
        <v>3963</v>
      </c>
      <c r="E111" s="2">
        <v>45832</v>
      </c>
      <c r="F111" s="3">
        <v>0.53472222222222221</v>
      </c>
      <c r="G111" s="1" t="s">
        <v>58</v>
      </c>
      <c r="H111" s="1" t="s">
        <v>44</v>
      </c>
      <c r="I111" s="1">
        <v>429</v>
      </c>
      <c r="J111" s="1">
        <v>3167492487</v>
      </c>
      <c r="K111" s="1" t="s">
        <v>45</v>
      </c>
      <c r="L111" s="1" t="s">
        <v>46</v>
      </c>
      <c r="M111" s="1" t="s">
        <v>46</v>
      </c>
      <c r="N111" s="1" t="s">
        <v>46</v>
      </c>
      <c r="O111" s="1" t="s">
        <v>46</v>
      </c>
      <c r="P111" s="1" t="s">
        <v>46</v>
      </c>
      <c r="Q111" s="1" t="s">
        <v>46</v>
      </c>
      <c r="R111" s="1" t="s">
        <v>46</v>
      </c>
      <c r="S111" s="1" t="s">
        <v>46</v>
      </c>
      <c r="T111" s="1" t="s">
        <v>46</v>
      </c>
      <c r="U111" s="11" t="str">
        <f>IF(OR(TERCERO[[#This Row],[La comunicación es asertiva, con respeto y evita maltrato4]]="No Cumple",TERCERO[[#This Row],[No brinda información sensible o falsa al tercero, cumple con las normativas legales establecidas.]]="No Cumple"),"No Cumple","Cumple")</f>
        <v>Cumple</v>
      </c>
      <c r="V111" s="1" t="s">
        <v>133</v>
      </c>
      <c r="W111" s="4">
        <v>1</v>
      </c>
      <c r="X111" s="9">
        <f>IF(TERCERO[[#This Row],[Legal]]="No Cumple",0,TERCERO[[#This Row],[Nota]])</f>
        <v>1</v>
      </c>
    </row>
    <row r="112" spans="1:24" x14ac:dyDescent="0.25">
      <c r="A112" s="1" t="str">
        <f>TERCERO[[#This Row],[ID Asesor]]&amp;TERCERO[[#This Row],[Fecha Monitoreo]]</f>
        <v>372545832</v>
      </c>
      <c r="B112" s="2">
        <v>45832</v>
      </c>
      <c r="C112" s="1" t="s">
        <v>126</v>
      </c>
      <c r="D112" s="1">
        <v>3725</v>
      </c>
      <c r="E112" s="2">
        <v>45832</v>
      </c>
      <c r="F112" s="3">
        <v>0.51736111111111116</v>
      </c>
      <c r="G112" s="1" t="s">
        <v>58</v>
      </c>
      <c r="H112" s="1" t="s">
        <v>44</v>
      </c>
      <c r="I112" s="1">
        <v>435</v>
      </c>
      <c r="J112" s="1">
        <v>3217429056</v>
      </c>
      <c r="K112" s="1" t="s">
        <v>45</v>
      </c>
      <c r="L112" s="1" t="s">
        <v>46</v>
      </c>
      <c r="M112" s="1" t="s">
        <v>47</v>
      </c>
      <c r="N112" s="1" t="s">
        <v>46</v>
      </c>
      <c r="O112" s="1" t="s">
        <v>46</v>
      </c>
      <c r="P112" s="1" t="s">
        <v>46</v>
      </c>
      <c r="Q112" s="1" t="s">
        <v>46</v>
      </c>
      <c r="R112" s="1" t="s">
        <v>46</v>
      </c>
      <c r="S112" s="1" t="s">
        <v>46</v>
      </c>
      <c r="T112" s="1" t="s">
        <v>46</v>
      </c>
      <c r="U112" s="11" t="str">
        <f>IF(OR(TERCERO[[#This Row],[La comunicación es asertiva, con respeto y evita maltrato4]]="No Cumple",TERCERO[[#This Row],[No brinda información sensible o falsa al tercero, cumple con las normativas legales establecidas.]]="No Cumple"),"No Cumple","Cumple")</f>
        <v>Cumple</v>
      </c>
      <c r="V112" s="1" t="s">
        <v>723</v>
      </c>
      <c r="W112" s="4">
        <v>0.9</v>
      </c>
      <c r="X112" s="9">
        <f>IF(TERCERO[[#This Row],[Legal]]="No Cumple",0,TERCERO[[#This Row],[Nota]])</f>
        <v>0.9</v>
      </c>
    </row>
    <row r="113" spans="1:24" x14ac:dyDescent="0.25">
      <c r="A113" s="1" t="str">
        <f>TERCERO[[#This Row],[ID Asesor]]&amp;TERCERO[[#This Row],[Fecha Monitoreo]]</f>
        <v>381845832</v>
      </c>
      <c r="B113" s="2">
        <v>45832</v>
      </c>
      <c r="C113" s="1" t="s">
        <v>126</v>
      </c>
      <c r="D113" s="1">
        <v>3818</v>
      </c>
      <c r="E113" s="2">
        <v>45832</v>
      </c>
      <c r="F113" s="3">
        <v>0.57708333333333328</v>
      </c>
      <c r="G113" s="1" t="s">
        <v>58</v>
      </c>
      <c r="H113" s="1" t="s">
        <v>44</v>
      </c>
      <c r="I113" s="1">
        <v>572</v>
      </c>
      <c r="J113" s="1">
        <v>3214179311</v>
      </c>
      <c r="K113" s="1" t="s">
        <v>45</v>
      </c>
      <c r="L113" s="1" t="s">
        <v>46</v>
      </c>
      <c r="M113" s="1" t="s">
        <v>46</v>
      </c>
      <c r="N113" s="1" t="s">
        <v>46</v>
      </c>
      <c r="O113" s="1" t="s">
        <v>46</v>
      </c>
      <c r="P113" s="1" t="s">
        <v>46</v>
      </c>
      <c r="Q113" s="1" t="s">
        <v>46</v>
      </c>
      <c r="R113" s="1" t="s">
        <v>46</v>
      </c>
      <c r="S113" s="1" t="s">
        <v>46</v>
      </c>
      <c r="T113" s="1" t="s">
        <v>46</v>
      </c>
      <c r="U113" s="11" t="str">
        <f>IF(OR(TERCERO[[#This Row],[La comunicación es asertiva, con respeto y evita maltrato4]]="No Cumple",TERCERO[[#This Row],[No brinda información sensible o falsa al tercero, cumple con las normativas legales establecidas.]]="No Cumple"),"No Cumple","Cumple")</f>
        <v>Cumple</v>
      </c>
      <c r="V113" s="1" t="s">
        <v>133</v>
      </c>
      <c r="W113" s="4">
        <v>1</v>
      </c>
      <c r="X113" s="9">
        <f>IF(TERCERO[[#This Row],[Legal]]="No Cumple",0,TERCERO[[#This Row],[Nota]])</f>
        <v>1</v>
      </c>
    </row>
    <row r="114" spans="1:24" x14ac:dyDescent="0.25">
      <c r="A114" s="1" t="str">
        <f>TERCERO[[#This Row],[ID Asesor]]&amp;TERCERO[[#This Row],[Fecha Monitoreo]]</f>
        <v>334545832</v>
      </c>
      <c r="B114" s="2">
        <v>45832</v>
      </c>
      <c r="C114" s="1" t="s">
        <v>126</v>
      </c>
      <c r="D114" s="1">
        <v>3345</v>
      </c>
      <c r="E114" s="2">
        <v>45832</v>
      </c>
      <c r="F114" s="3">
        <v>0.53819444444444442</v>
      </c>
      <c r="G114" s="1" t="s">
        <v>58</v>
      </c>
      <c r="H114" s="1" t="s">
        <v>44</v>
      </c>
      <c r="I114" s="1">
        <v>439</v>
      </c>
      <c r="J114" s="1">
        <v>3115564865</v>
      </c>
      <c r="K114" s="1" t="s">
        <v>45</v>
      </c>
      <c r="L114" s="1" t="s">
        <v>46</v>
      </c>
      <c r="M114" s="1" t="s">
        <v>47</v>
      </c>
      <c r="N114" s="1" t="s">
        <v>46</v>
      </c>
      <c r="O114" s="1" t="s">
        <v>47</v>
      </c>
      <c r="P114" s="1" t="s">
        <v>47</v>
      </c>
      <c r="Q114" s="1" t="s">
        <v>47</v>
      </c>
      <c r="R114" s="1" t="s">
        <v>46</v>
      </c>
      <c r="S114" s="1" t="s">
        <v>46</v>
      </c>
      <c r="T114" s="1" t="s">
        <v>46</v>
      </c>
      <c r="U114" s="11" t="str">
        <f>IF(OR(TERCERO[[#This Row],[La comunicación es asertiva, con respeto y evita maltrato4]]="No Cumple",TERCERO[[#This Row],[No brinda información sensible o falsa al tercero, cumple con las normativas legales establecidas.]]="No Cumple"),"No Cumple","Cumple")</f>
        <v>Cumple</v>
      </c>
      <c r="V114" s="1" t="s">
        <v>724</v>
      </c>
      <c r="W114" s="4">
        <v>0.4</v>
      </c>
      <c r="X114" s="9">
        <f>IF(TERCERO[[#This Row],[Legal]]="No Cumple",0,TERCERO[[#This Row],[Nota]])</f>
        <v>0.4</v>
      </c>
    </row>
    <row r="115" spans="1:24" x14ac:dyDescent="0.25">
      <c r="A115" s="1" t="str">
        <f>TERCERO[[#This Row],[ID Asesor]]&amp;TERCERO[[#This Row],[Fecha Monitoreo]]</f>
        <v>359845833</v>
      </c>
      <c r="B115" s="2">
        <v>45833</v>
      </c>
      <c r="C115" s="1" t="s">
        <v>42</v>
      </c>
      <c r="D115" s="1">
        <v>3598</v>
      </c>
      <c r="E115" s="2">
        <v>45833</v>
      </c>
      <c r="F115" s="3">
        <v>0.43472222222222223</v>
      </c>
      <c r="G115" s="1" t="s">
        <v>51</v>
      </c>
      <c r="H115" s="1" t="s">
        <v>44</v>
      </c>
      <c r="I115" s="1">
        <v>1236</v>
      </c>
      <c r="J115" s="1">
        <v>3244534148</v>
      </c>
      <c r="K115" s="1" t="s">
        <v>45</v>
      </c>
      <c r="L115" s="1" t="s">
        <v>46</v>
      </c>
      <c r="M115" s="1" t="s">
        <v>46</v>
      </c>
      <c r="N115" s="1" t="s">
        <v>46</v>
      </c>
      <c r="O115" s="1" t="s">
        <v>46</v>
      </c>
      <c r="P115" s="1" t="s">
        <v>46</v>
      </c>
      <c r="Q115" s="1" t="s">
        <v>46</v>
      </c>
      <c r="R115" s="1" t="s">
        <v>46</v>
      </c>
      <c r="S115" s="1" t="s">
        <v>46</v>
      </c>
      <c r="T115" s="1" t="s">
        <v>46</v>
      </c>
      <c r="U115" s="11" t="str">
        <f>IF(OR(TERCERO[[#This Row],[La comunicación es asertiva, con respeto y evita maltrato4]]="No Cumple",TERCERO[[#This Row],[No brinda información sensible o falsa al tercero, cumple con las normativas legales establecidas.]]="No Cumple"),"No Cumple","Cumple")</f>
        <v>Cumple</v>
      </c>
      <c r="V115" s="1" t="s">
        <v>55</v>
      </c>
      <c r="W115" s="4">
        <v>1</v>
      </c>
      <c r="X115" s="9">
        <f>IF(TERCERO[[#This Row],[Legal]]="No Cumple",0,TERCERO[[#This Row],[Nota]])</f>
        <v>1</v>
      </c>
    </row>
    <row r="116" spans="1:24" x14ac:dyDescent="0.25">
      <c r="A116" s="1" t="str">
        <f>TERCERO[[#This Row],[ID Asesor]]&amp;TERCERO[[#This Row],[Fecha Monitoreo]]</f>
        <v>398945833</v>
      </c>
      <c r="B116" s="2">
        <v>45833</v>
      </c>
      <c r="C116" s="1" t="s">
        <v>42</v>
      </c>
      <c r="D116" s="1">
        <v>3989</v>
      </c>
      <c r="E116" s="2">
        <v>45833</v>
      </c>
      <c r="F116" s="3">
        <v>0.46597222222222223</v>
      </c>
      <c r="G116" s="1" t="s">
        <v>51</v>
      </c>
      <c r="H116" s="1" t="s">
        <v>44</v>
      </c>
      <c r="I116" s="1">
        <v>1395</v>
      </c>
      <c r="J116" s="1">
        <v>3142520939</v>
      </c>
      <c r="K116" s="1" t="s">
        <v>45</v>
      </c>
      <c r="L116" s="1" t="s">
        <v>46</v>
      </c>
      <c r="M116" s="1" t="s">
        <v>47</v>
      </c>
      <c r="N116" s="1" t="s">
        <v>46</v>
      </c>
      <c r="O116" s="1" t="s">
        <v>47</v>
      </c>
      <c r="P116" s="1" t="s">
        <v>47</v>
      </c>
      <c r="Q116" s="1" t="s">
        <v>47</v>
      </c>
      <c r="R116" s="1" t="s">
        <v>46</v>
      </c>
      <c r="S116" s="1" t="s">
        <v>46</v>
      </c>
      <c r="T116" s="1" t="s">
        <v>46</v>
      </c>
      <c r="U116" s="11" t="str">
        <f>IF(OR(TERCERO[[#This Row],[La comunicación es asertiva, con respeto y evita maltrato4]]="No Cumple",TERCERO[[#This Row],[No brinda información sensible o falsa al tercero, cumple con las normativas legales establecidas.]]="No Cumple"),"No Cumple","Cumple")</f>
        <v>Cumple</v>
      </c>
      <c r="V116" s="1" t="s">
        <v>725</v>
      </c>
      <c r="W116" s="4">
        <v>0.4</v>
      </c>
      <c r="X116" s="9">
        <f>IF(TERCERO[[#This Row],[Legal]]="No Cumple",0,TERCERO[[#This Row],[Nota]])</f>
        <v>0.4</v>
      </c>
    </row>
    <row r="117" spans="1:24" x14ac:dyDescent="0.25">
      <c r="A117" s="1" t="str">
        <f>TERCERO[[#This Row],[ID Asesor]]&amp;TERCERO[[#This Row],[Fecha Monitoreo]]</f>
        <v>396545833</v>
      </c>
      <c r="B117" s="2">
        <v>45833</v>
      </c>
      <c r="C117" s="1" t="s">
        <v>126</v>
      </c>
      <c r="D117" s="1">
        <v>3965</v>
      </c>
      <c r="E117" s="2">
        <v>45833</v>
      </c>
      <c r="F117" s="3">
        <v>0.47083333333333333</v>
      </c>
      <c r="G117" s="1" t="s">
        <v>58</v>
      </c>
      <c r="H117" s="1" t="s">
        <v>44</v>
      </c>
      <c r="I117" s="1">
        <v>604</v>
      </c>
      <c r="J117" s="1">
        <v>3178744679</v>
      </c>
      <c r="K117" s="1" t="s">
        <v>45</v>
      </c>
      <c r="L117" s="1" t="s">
        <v>46</v>
      </c>
      <c r="M117" s="1" t="s">
        <v>46</v>
      </c>
      <c r="N117" s="1" t="s">
        <v>46</v>
      </c>
      <c r="O117" s="1" t="s">
        <v>46</v>
      </c>
      <c r="P117" s="1" t="s">
        <v>47</v>
      </c>
      <c r="Q117" s="1" t="s">
        <v>46</v>
      </c>
      <c r="R117" s="1" t="s">
        <v>46</v>
      </c>
      <c r="S117" s="1" t="s">
        <v>46</v>
      </c>
      <c r="T117" s="1" t="s">
        <v>46</v>
      </c>
      <c r="U117" s="11" t="str">
        <f>IF(OR(TERCERO[[#This Row],[La comunicación es asertiva, con respeto y evita maltrato4]]="No Cumple",TERCERO[[#This Row],[No brinda información sensible o falsa al tercero, cumple con las normativas legales establecidas.]]="No Cumple"),"No Cumple","Cumple")</f>
        <v>Cumple</v>
      </c>
      <c r="V117" s="1" t="s">
        <v>726</v>
      </c>
      <c r="W117" s="4">
        <v>0.8</v>
      </c>
      <c r="X117" s="9">
        <f>IF(TERCERO[[#This Row],[Legal]]="No Cumple",0,TERCERO[[#This Row],[Nota]])</f>
        <v>0.8</v>
      </c>
    </row>
    <row r="118" spans="1:24" x14ac:dyDescent="0.25">
      <c r="A118" s="1" t="str">
        <f>TERCERO[[#This Row],[ID Asesor]]&amp;TERCERO[[#This Row],[Fecha Monitoreo]]</f>
        <v>396645833</v>
      </c>
      <c r="B118" s="2">
        <v>45833</v>
      </c>
      <c r="C118" s="1" t="s">
        <v>126</v>
      </c>
      <c r="D118" s="1">
        <v>3966</v>
      </c>
      <c r="E118" s="2">
        <v>45833</v>
      </c>
      <c r="F118" s="3">
        <v>0.64861111111111114</v>
      </c>
      <c r="G118" s="1" t="s">
        <v>58</v>
      </c>
      <c r="H118" s="1" t="s">
        <v>44</v>
      </c>
      <c r="I118" s="1">
        <v>605</v>
      </c>
      <c r="J118" s="1">
        <v>3006278504</v>
      </c>
      <c r="K118" s="1" t="s">
        <v>45</v>
      </c>
      <c r="L118" s="1" t="s">
        <v>46</v>
      </c>
      <c r="M118" s="1" t="s">
        <v>46</v>
      </c>
      <c r="N118" s="1" t="s">
        <v>46</v>
      </c>
      <c r="O118" s="1" t="s">
        <v>46</v>
      </c>
      <c r="P118" s="1" t="s">
        <v>46</v>
      </c>
      <c r="Q118" s="1" t="s">
        <v>46</v>
      </c>
      <c r="R118" s="1" t="s">
        <v>46</v>
      </c>
      <c r="S118" s="1" t="s">
        <v>46</v>
      </c>
      <c r="T118" s="1" t="s">
        <v>46</v>
      </c>
      <c r="U118" s="11" t="str">
        <f>IF(OR(TERCERO[[#This Row],[La comunicación es asertiva, con respeto y evita maltrato4]]="No Cumple",TERCERO[[#This Row],[No brinda información sensible o falsa al tercero, cumple con las normativas legales establecidas.]]="No Cumple"),"No Cumple","Cumple")</f>
        <v>Cumple</v>
      </c>
      <c r="V118" s="1" t="s">
        <v>133</v>
      </c>
      <c r="W118" s="4">
        <v>1</v>
      </c>
      <c r="X118" s="9">
        <f>IF(TERCERO[[#This Row],[Legal]]="No Cumple",0,TERCERO[[#This Row],[Nota]])</f>
        <v>1</v>
      </c>
    </row>
    <row r="119" spans="1:24" x14ac:dyDescent="0.25">
      <c r="A119" s="1" t="str">
        <f>TERCERO[[#This Row],[ID Asesor]]&amp;TERCERO[[#This Row],[Fecha Monitoreo]]</f>
        <v>380245833</v>
      </c>
      <c r="B119" s="2">
        <v>45833</v>
      </c>
      <c r="C119" s="1" t="s">
        <v>126</v>
      </c>
      <c r="D119" s="1">
        <v>3802</v>
      </c>
      <c r="E119" s="2">
        <v>45833</v>
      </c>
      <c r="F119" s="3">
        <v>0.5493055555555556</v>
      </c>
      <c r="G119" s="1" t="s">
        <v>58</v>
      </c>
      <c r="H119" s="1" t="s">
        <v>44</v>
      </c>
      <c r="I119" s="1">
        <v>444</v>
      </c>
      <c r="J119" s="1">
        <v>3117512982</v>
      </c>
      <c r="K119" s="1" t="s">
        <v>45</v>
      </c>
      <c r="L119" s="1" t="s">
        <v>46</v>
      </c>
      <c r="M119" s="1" t="s">
        <v>46</v>
      </c>
      <c r="N119" s="1" t="s">
        <v>46</v>
      </c>
      <c r="O119" s="1" t="s">
        <v>46</v>
      </c>
      <c r="P119" s="1" t="s">
        <v>46</v>
      </c>
      <c r="Q119" s="1" t="s">
        <v>46</v>
      </c>
      <c r="R119" s="1" t="s">
        <v>46</v>
      </c>
      <c r="S119" s="1" t="s">
        <v>46</v>
      </c>
      <c r="T119" s="1" t="s">
        <v>46</v>
      </c>
      <c r="U119" s="11" t="str">
        <f>IF(OR(TERCERO[[#This Row],[La comunicación es asertiva, con respeto y evita maltrato4]]="No Cumple",TERCERO[[#This Row],[No brinda información sensible o falsa al tercero, cumple con las normativas legales establecidas.]]="No Cumple"),"No Cumple","Cumple")</f>
        <v>Cumple</v>
      </c>
      <c r="V119" s="1" t="s">
        <v>133</v>
      </c>
      <c r="W119" s="4">
        <v>1</v>
      </c>
      <c r="X119" s="9">
        <f>IF(TERCERO[[#This Row],[Legal]]="No Cumple",0,TERCERO[[#This Row],[Nota]])</f>
        <v>1</v>
      </c>
    </row>
    <row r="120" spans="1:24" x14ac:dyDescent="0.25">
      <c r="A120" s="1" t="str">
        <f>TERCERO[[#This Row],[ID Asesor]]&amp;TERCERO[[#This Row],[Fecha Monitoreo]]</f>
        <v>381945834</v>
      </c>
      <c r="B120" s="2">
        <v>45834</v>
      </c>
      <c r="C120" s="1" t="s">
        <v>56</v>
      </c>
      <c r="D120" s="1">
        <v>3819</v>
      </c>
      <c r="E120" s="2">
        <v>45834</v>
      </c>
      <c r="F120" s="3">
        <v>0.55347222222222225</v>
      </c>
      <c r="G120" s="1" t="s">
        <v>58</v>
      </c>
      <c r="H120" s="1" t="s">
        <v>44</v>
      </c>
      <c r="I120" s="1">
        <v>588</v>
      </c>
      <c r="J120" s="1">
        <v>3204326820</v>
      </c>
      <c r="K120" s="1" t="s">
        <v>45</v>
      </c>
      <c r="L120" s="1" t="s">
        <v>46</v>
      </c>
      <c r="M120" s="1" t="s">
        <v>46</v>
      </c>
      <c r="N120" s="1" t="s">
        <v>46</v>
      </c>
      <c r="O120" s="1" t="s">
        <v>46</v>
      </c>
      <c r="P120" s="1" t="s">
        <v>46</v>
      </c>
      <c r="Q120" s="1" t="s">
        <v>46</v>
      </c>
      <c r="R120" s="1" t="s">
        <v>46</v>
      </c>
      <c r="S120" s="1" t="s">
        <v>46</v>
      </c>
      <c r="T120" s="1" t="s">
        <v>46</v>
      </c>
      <c r="U120" s="11" t="str">
        <f>IF(OR(TERCERO[[#This Row],[La comunicación es asertiva, con respeto y evita maltrato4]]="No Cumple",TERCERO[[#This Row],[No brinda información sensible o falsa al tercero, cumple con las normativas legales establecidas.]]="No Cumple"),"No Cumple","Cumple")</f>
        <v>Cumple</v>
      </c>
      <c r="V120" s="1" t="s">
        <v>939</v>
      </c>
      <c r="W120" s="4">
        <v>1</v>
      </c>
      <c r="X120" s="9">
        <f>IF(TERCERO[[#This Row],[Legal]]="No Cumple",0,TERCERO[[#This Row],[Nota]])</f>
        <v>1</v>
      </c>
    </row>
    <row r="121" spans="1:24" x14ac:dyDescent="0.25">
      <c r="A121" s="1" t="str">
        <f>TERCERO[[#This Row],[ID Asesor]]&amp;TERCERO[[#This Row],[Fecha Monitoreo]]</f>
        <v>383045834</v>
      </c>
      <c r="B121" s="2">
        <v>45834</v>
      </c>
      <c r="C121" s="1" t="s">
        <v>126</v>
      </c>
      <c r="D121" s="1">
        <v>3830</v>
      </c>
      <c r="E121" s="2">
        <v>45834</v>
      </c>
      <c r="F121" s="3">
        <v>0.56597222222222221</v>
      </c>
      <c r="G121" s="1" t="s">
        <v>43</v>
      </c>
      <c r="H121" s="1" t="s">
        <v>44</v>
      </c>
      <c r="I121" s="1">
        <v>575</v>
      </c>
      <c r="J121" s="1">
        <v>3212295888</v>
      </c>
      <c r="K121" s="1" t="s">
        <v>45</v>
      </c>
      <c r="L121" s="1" t="s">
        <v>46</v>
      </c>
      <c r="M121" s="1" t="s">
        <v>46</v>
      </c>
      <c r="N121" s="1" t="s">
        <v>46</v>
      </c>
      <c r="O121" s="1" t="s">
        <v>46</v>
      </c>
      <c r="P121" s="1" t="s">
        <v>46</v>
      </c>
      <c r="Q121" s="1" t="s">
        <v>46</v>
      </c>
      <c r="R121" s="1" t="s">
        <v>46</v>
      </c>
      <c r="S121" s="1" t="s">
        <v>46</v>
      </c>
      <c r="T121" s="1" t="s">
        <v>46</v>
      </c>
      <c r="U121" s="11" t="str">
        <f>IF(OR(TERCERO[[#This Row],[La comunicación es asertiva, con respeto y evita maltrato4]]="No Cumple",TERCERO[[#This Row],[No brinda información sensible o falsa al tercero, cumple con las normativas legales establecidas.]]="No Cumple"),"No Cumple","Cumple")</f>
        <v>Cumple</v>
      </c>
      <c r="V121" s="1" t="s">
        <v>133</v>
      </c>
      <c r="W121" s="4">
        <v>1</v>
      </c>
      <c r="X121" s="9">
        <f>IF(TERCERO[[#This Row],[Legal]]="No Cumple",0,TERCERO[[#This Row],[Nota]])</f>
        <v>1</v>
      </c>
    </row>
    <row r="122" spans="1:24" x14ac:dyDescent="0.25">
      <c r="A122" s="1" t="str">
        <f>TERCERO[[#This Row],[ID Asesor]]&amp;TERCERO[[#This Row],[Fecha Monitoreo]]</f>
        <v>363845834</v>
      </c>
      <c r="B122" s="2">
        <v>45834</v>
      </c>
      <c r="C122" s="1" t="s">
        <v>56</v>
      </c>
      <c r="D122" s="1">
        <v>3638</v>
      </c>
      <c r="E122" s="2">
        <v>45834</v>
      </c>
      <c r="F122" s="3">
        <v>0.48472222222222222</v>
      </c>
      <c r="G122" s="1" t="s">
        <v>58</v>
      </c>
      <c r="H122" s="1" t="s">
        <v>44</v>
      </c>
      <c r="I122" s="1">
        <v>573</v>
      </c>
      <c r="J122" s="1">
        <v>3138381933</v>
      </c>
      <c r="K122" s="1" t="s">
        <v>45</v>
      </c>
      <c r="L122" s="1" t="s">
        <v>46</v>
      </c>
      <c r="M122" s="1" t="s">
        <v>46</v>
      </c>
      <c r="N122" s="1" t="s">
        <v>46</v>
      </c>
      <c r="O122" s="1" t="s">
        <v>47</v>
      </c>
      <c r="P122" s="1" t="s">
        <v>47</v>
      </c>
      <c r="Q122" s="1" t="s">
        <v>46</v>
      </c>
      <c r="R122" s="1" t="s">
        <v>46</v>
      </c>
      <c r="S122" s="1" t="s">
        <v>46</v>
      </c>
      <c r="T122" s="1" t="s">
        <v>46</v>
      </c>
      <c r="U122" s="11" t="str">
        <f>IF(OR(TERCERO[[#This Row],[La comunicación es asertiva, con respeto y evita maltrato4]]="No Cumple",TERCERO[[#This Row],[No brinda información sensible o falsa al tercero, cumple con las normativas legales establecidas.]]="No Cumple"),"No Cumple","Cumple")</f>
        <v>Cumple</v>
      </c>
      <c r="V122" s="1" t="s">
        <v>940</v>
      </c>
      <c r="W122" s="4">
        <v>0.6</v>
      </c>
      <c r="X122" s="9">
        <f>IF(TERCERO[[#This Row],[Legal]]="No Cumple",0,TERCERO[[#This Row],[Nota]])</f>
        <v>0.6</v>
      </c>
    </row>
    <row r="123" spans="1:24" x14ac:dyDescent="0.25">
      <c r="A123" s="1" t="str">
        <f>TERCERO[[#This Row],[ID Asesor]]&amp;TERCERO[[#This Row],[Fecha Monitoreo]]</f>
        <v>266745834</v>
      </c>
      <c r="B123" s="2">
        <v>45834</v>
      </c>
      <c r="C123" s="1" t="s">
        <v>126</v>
      </c>
      <c r="D123" s="1">
        <v>2667</v>
      </c>
      <c r="E123" s="2">
        <v>45834</v>
      </c>
      <c r="F123" s="3">
        <v>0.49722222222222223</v>
      </c>
      <c r="G123" s="1" t="s">
        <v>58</v>
      </c>
      <c r="H123" s="1" t="s">
        <v>44</v>
      </c>
      <c r="I123" s="1">
        <v>505</v>
      </c>
      <c r="J123" s="1">
        <v>3154691479</v>
      </c>
      <c r="K123" s="1" t="s">
        <v>45</v>
      </c>
      <c r="L123" s="1" t="s">
        <v>46</v>
      </c>
      <c r="M123" s="1" t="s">
        <v>47</v>
      </c>
      <c r="N123" s="1" t="s">
        <v>46</v>
      </c>
      <c r="O123" s="1" t="s">
        <v>46</v>
      </c>
      <c r="P123" s="1" t="s">
        <v>46</v>
      </c>
      <c r="Q123" s="1" t="s">
        <v>46</v>
      </c>
      <c r="R123" s="1" t="s">
        <v>46</v>
      </c>
      <c r="S123" s="1" t="s">
        <v>46</v>
      </c>
      <c r="T123" s="1" t="s">
        <v>46</v>
      </c>
      <c r="U123" s="11" t="str">
        <f>IF(OR(TERCERO[[#This Row],[La comunicación es asertiva, con respeto y evita maltrato4]]="No Cumple",TERCERO[[#This Row],[No brinda información sensible o falsa al tercero, cumple con las normativas legales establecidas.]]="No Cumple"),"No Cumple","Cumple")</f>
        <v>Cumple</v>
      </c>
      <c r="V123" s="1" t="s">
        <v>941</v>
      </c>
      <c r="W123" s="4">
        <v>0.9</v>
      </c>
      <c r="X123" s="9">
        <f>IF(TERCERO[[#This Row],[Legal]]="No Cumple",0,TERCERO[[#This Row],[Nota]])</f>
        <v>0.9</v>
      </c>
    </row>
    <row r="124" spans="1:24" x14ac:dyDescent="0.25">
      <c r="A124" s="1" t="str">
        <f>TERCERO[[#This Row],[ID Asesor]]&amp;TERCERO[[#This Row],[Fecha Monitoreo]]</f>
        <v>349345834</v>
      </c>
      <c r="B124" s="2">
        <v>45834</v>
      </c>
      <c r="C124" s="1" t="s">
        <v>56</v>
      </c>
      <c r="D124" s="1">
        <v>3493</v>
      </c>
      <c r="E124" s="2">
        <v>45834</v>
      </c>
      <c r="F124" s="3">
        <v>0.55347222222222225</v>
      </c>
      <c r="G124" s="1" t="s">
        <v>58</v>
      </c>
      <c r="H124" s="1" t="s">
        <v>44</v>
      </c>
      <c r="I124" s="1">
        <v>410</v>
      </c>
      <c r="J124" s="1">
        <v>3113819166</v>
      </c>
      <c r="K124" s="1" t="s">
        <v>45</v>
      </c>
      <c r="L124" s="1" t="s">
        <v>46</v>
      </c>
      <c r="M124" s="1" t="s">
        <v>47</v>
      </c>
      <c r="N124" s="1" t="s">
        <v>46</v>
      </c>
      <c r="O124" s="1" t="s">
        <v>46</v>
      </c>
      <c r="P124" s="1" t="s">
        <v>46</v>
      </c>
      <c r="Q124" s="1" t="s">
        <v>46</v>
      </c>
      <c r="R124" s="1" t="s">
        <v>46</v>
      </c>
      <c r="S124" s="1" t="s">
        <v>46</v>
      </c>
      <c r="T124" s="1" t="s">
        <v>46</v>
      </c>
      <c r="U124" s="11" t="str">
        <f>IF(OR(TERCERO[[#This Row],[La comunicación es asertiva, con respeto y evita maltrato4]]="No Cumple",TERCERO[[#This Row],[No brinda información sensible o falsa al tercero, cumple con las normativas legales establecidas.]]="No Cumple"),"No Cumple","Cumple")</f>
        <v>Cumple</v>
      </c>
      <c r="V124" s="1" t="s">
        <v>942</v>
      </c>
      <c r="W124" s="4">
        <v>0.9</v>
      </c>
      <c r="X124" s="9">
        <f>IF(TERCERO[[#This Row],[Legal]]="No Cumple",0,TERCERO[[#This Row],[Nota]])</f>
        <v>0.9</v>
      </c>
    </row>
    <row r="125" spans="1:24" x14ac:dyDescent="0.25">
      <c r="A125" s="1" t="str">
        <f>TERCERO[[#This Row],[ID Asesor]]&amp;TERCERO[[#This Row],[Fecha Monitoreo]]</f>
        <v>372545835</v>
      </c>
      <c r="B125" s="2">
        <v>45835</v>
      </c>
      <c r="C125" s="1" t="s">
        <v>126</v>
      </c>
      <c r="D125" s="1">
        <v>3725</v>
      </c>
      <c r="E125" s="2">
        <v>45835</v>
      </c>
      <c r="F125" s="3">
        <v>0.49305555555555558</v>
      </c>
      <c r="G125" s="1" t="s">
        <v>58</v>
      </c>
      <c r="H125" s="1" t="s">
        <v>44</v>
      </c>
      <c r="I125" s="1">
        <v>435</v>
      </c>
      <c r="J125" s="1">
        <v>3002752697</v>
      </c>
      <c r="K125" s="1" t="s">
        <v>45</v>
      </c>
      <c r="L125" s="1" t="s">
        <v>46</v>
      </c>
      <c r="M125" s="1" t="s">
        <v>46</v>
      </c>
      <c r="N125" s="1" t="s">
        <v>46</v>
      </c>
      <c r="O125" s="1" t="s">
        <v>46</v>
      </c>
      <c r="P125" s="1" t="s">
        <v>46</v>
      </c>
      <c r="Q125" s="1" t="s">
        <v>46</v>
      </c>
      <c r="R125" s="1" t="s">
        <v>46</v>
      </c>
      <c r="S125" s="1" t="s">
        <v>46</v>
      </c>
      <c r="T125" s="1" t="s">
        <v>46</v>
      </c>
      <c r="U125" s="11" t="str">
        <f>IF(OR(TERCERO[[#This Row],[La comunicación es asertiva, con respeto y evita maltrato4]]="No Cumple",TERCERO[[#This Row],[No brinda información sensible o falsa al tercero, cumple con las normativas legales establecidas.]]="No Cumple"),"No Cumple","Cumple")</f>
        <v>Cumple</v>
      </c>
      <c r="V125" s="1" t="s">
        <v>133</v>
      </c>
      <c r="W125" s="4">
        <v>1</v>
      </c>
      <c r="X125" s="9">
        <f>IF(TERCERO[[#This Row],[Legal]]="No Cumple",0,TERCERO[[#This Row],[Nota]])</f>
        <v>1</v>
      </c>
    </row>
    <row r="126" spans="1:24" x14ac:dyDescent="0.25">
      <c r="A126" s="1" t="str">
        <f>TERCERO[[#This Row],[ID Asesor]]&amp;TERCERO[[#This Row],[Fecha Monitoreo]]</f>
        <v>380445835</v>
      </c>
      <c r="B126" s="2">
        <v>45835</v>
      </c>
      <c r="C126" s="1" t="s">
        <v>56</v>
      </c>
      <c r="D126" s="1">
        <v>3804</v>
      </c>
      <c r="E126" s="2">
        <v>45835</v>
      </c>
      <c r="F126" s="3">
        <v>0.5625</v>
      </c>
      <c r="G126" s="1" t="s">
        <v>58</v>
      </c>
      <c r="H126" s="1" t="s">
        <v>44</v>
      </c>
      <c r="I126" s="1">
        <v>446</v>
      </c>
      <c r="J126" s="1">
        <v>3042826896</v>
      </c>
      <c r="K126" s="1" t="s">
        <v>45</v>
      </c>
      <c r="L126" s="1" t="s">
        <v>46</v>
      </c>
      <c r="M126" s="1" t="s">
        <v>47</v>
      </c>
      <c r="N126" s="1" t="s">
        <v>46</v>
      </c>
      <c r="O126" s="1" t="s">
        <v>47</v>
      </c>
      <c r="P126" s="1" t="s">
        <v>47</v>
      </c>
      <c r="Q126" s="1" t="s">
        <v>46</v>
      </c>
      <c r="R126" s="1" t="s">
        <v>46</v>
      </c>
      <c r="S126" s="1" t="s">
        <v>46</v>
      </c>
      <c r="T126" s="1" t="s">
        <v>47</v>
      </c>
      <c r="U126" s="11" t="str">
        <f>IF(OR(TERCERO[[#This Row],[La comunicación es asertiva, con respeto y evita maltrato4]]="No Cumple",TERCERO[[#This Row],[No brinda información sensible o falsa al tercero, cumple con las normativas legales establecidas.]]="No Cumple"),"No Cumple","Cumple")</f>
        <v>No Cumple</v>
      </c>
      <c r="V126" s="1" t="s">
        <v>943</v>
      </c>
      <c r="W126" s="4">
        <v>0.5</v>
      </c>
      <c r="X126" s="9">
        <f>IF(TERCERO[[#This Row],[Legal]]="No Cumple",0,TERCERO[[#This Row],[Nota]])</f>
        <v>0</v>
      </c>
    </row>
    <row r="127" spans="1:24" x14ac:dyDescent="0.25">
      <c r="A127" s="1" t="str">
        <f>TERCERO[[#This Row],[ID Asesor]]&amp;TERCERO[[#This Row],[Fecha Monitoreo]]</f>
        <v>386145835</v>
      </c>
      <c r="B127" s="2">
        <v>45835</v>
      </c>
      <c r="C127" s="1" t="s">
        <v>59</v>
      </c>
      <c r="D127" s="1">
        <v>3861</v>
      </c>
      <c r="E127" s="2">
        <v>45835</v>
      </c>
      <c r="F127" s="3">
        <v>0.37986111111111109</v>
      </c>
      <c r="G127" s="1" t="s">
        <v>60</v>
      </c>
      <c r="H127" s="1" t="s">
        <v>71</v>
      </c>
      <c r="I127" s="1"/>
      <c r="J127" s="1"/>
      <c r="K127" s="1"/>
      <c r="L127" s="1" t="s">
        <v>46</v>
      </c>
      <c r="M127" s="1" t="s">
        <v>46</v>
      </c>
      <c r="N127" s="1" t="s">
        <v>46</v>
      </c>
      <c r="O127" s="1" t="s">
        <v>46</v>
      </c>
      <c r="P127" s="1" t="s">
        <v>46</v>
      </c>
      <c r="Q127" s="1" t="s">
        <v>46</v>
      </c>
      <c r="R127" s="1" t="s">
        <v>46</v>
      </c>
      <c r="S127" s="1" t="s">
        <v>46</v>
      </c>
      <c r="T127" s="1" t="s">
        <v>46</v>
      </c>
      <c r="U127" s="11" t="str">
        <f>IF(OR(TERCERO[[#This Row],[La comunicación es asertiva, con respeto y evita maltrato4]]="No Cumple",TERCERO[[#This Row],[No brinda información sensible o falsa al tercero, cumple con las normativas legales establecidas.]]="No Cumple"),"No Cumple","Cumple")</f>
        <v>Cumple</v>
      </c>
      <c r="V127" s="1" t="s">
        <v>151</v>
      </c>
      <c r="W127" s="4">
        <v>1</v>
      </c>
      <c r="X127" s="9">
        <f>IF(TERCERO[[#This Row],[Legal]]="No Cumple",0,TERCERO[[#This Row],[Nota]])</f>
        <v>1</v>
      </c>
    </row>
    <row r="128" spans="1:24" x14ac:dyDescent="0.25">
      <c r="A128" s="1" t="str">
        <f>TERCERO[[#This Row],[ID Asesor]]&amp;TERCERO[[#This Row],[Fecha Monitoreo]]</f>
        <v>388145835</v>
      </c>
      <c r="B128" s="2">
        <v>45835</v>
      </c>
      <c r="C128" s="1" t="s">
        <v>126</v>
      </c>
      <c r="D128" s="1">
        <v>3881</v>
      </c>
      <c r="E128" s="2">
        <v>45835</v>
      </c>
      <c r="F128" s="3">
        <v>0.62986111111111109</v>
      </c>
      <c r="G128" s="1" t="s">
        <v>58</v>
      </c>
      <c r="H128" s="1" t="s">
        <v>44</v>
      </c>
      <c r="I128" s="1">
        <v>445</v>
      </c>
      <c r="J128" s="1">
        <v>3214339006</v>
      </c>
      <c r="K128" s="1" t="s">
        <v>45</v>
      </c>
      <c r="L128" s="1" t="s">
        <v>46</v>
      </c>
      <c r="M128" s="1" t="s">
        <v>46</v>
      </c>
      <c r="N128" s="1" t="s">
        <v>46</v>
      </c>
      <c r="O128" s="1" t="s">
        <v>46</v>
      </c>
      <c r="P128" s="1" t="s">
        <v>46</v>
      </c>
      <c r="Q128" s="1" t="s">
        <v>46</v>
      </c>
      <c r="R128" s="1" t="s">
        <v>46</v>
      </c>
      <c r="S128" s="1" t="s">
        <v>46</v>
      </c>
      <c r="T128" s="1" t="s">
        <v>46</v>
      </c>
      <c r="U128" s="11" t="str">
        <f>IF(OR(TERCERO[[#This Row],[La comunicación es asertiva, con respeto y evita maltrato4]]="No Cumple",TERCERO[[#This Row],[No brinda información sensible o falsa al tercero, cumple con las normativas legales establecidas.]]="No Cumple"),"No Cumple","Cumple")</f>
        <v>Cumple</v>
      </c>
      <c r="V128" s="1" t="s">
        <v>131</v>
      </c>
      <c r="W128" s="4">
        <v>1</v>
      </c>
      <c r="X128" s="9">
        <f>IF(TERCERO[[#This Row],[Legal]]="No Cumple",0,TERCERO[[#This Row],[Nota]])</f>
        <v>1</v>
      </c>
    </row>
    <row r="129" spans="1:24" x14ac:dyDescent="0.25">
      <c r="A129" s="1" t="str">
        <f>TERCERO[[#This Row],[ID Asesor]]&amp;TERCERO[[#This Row],[Fecha Monitoreo]]</f>
        <v>254045836</v>
      </c>
      <c r="B129" s="2">
        <v>45836</v>
      </c>
      <c r="C129" s="1" t="s">
        <v>50</v>
      </c>
      <c r="D129" s="1">
        <v>2540</v>
      </c>
      <c r="E129" s="2">
        <v>45836</v>
      </c>
      <c r="F129" s="3">
        <v>0.35069444444444442</v>
      </c>
      <c r="G129" s="1" t="s">
        <v>60</v>
      </c>
      <c r="H129" s="1" t="s">
        <v>44</v>
      </c>
      <c r="I129" s="1">
        <v>1110</v>
      </c>
      <c r="J129" s="1">
        <v>3157162150</v>
      </c>
      <c r="K129" s="1" t="s">
        <v>45</v>
      </c>
      <c r="L129" s="1" t="s">
        <v>46</v>
      </c>
      <c r="M129" s="1" t="s">
        <v>47</v>
      </c>
      <c r="N129" s="1" t="s">
        <v>47</v>
      </c>
      <c r="O129" s="1" t="s">
        <v>47</v>
      </c>
      <c r="P129" s="1" t="s">
        <v>47</v>
      </c>
      <c r="Q129" s="1" t="s">
        <v>46</v>
      </c>
      <c r="R129" s="1" t="s">
        <v>46</v>
      </c>
      <c r="S129" s="1" t="s">
        <v>46</v>
      </c>
      <c r="T129" s="1" t="s">
        <v>47</v>
      </c>
      <c r="U129" s="11" t="str">
        <f>IF(OR(TERCERO[[#This Row],[La comunicación es asertiva, con respeto y evita maltrato4]]="No Cumple",TERCERO[[#This Row],[No brinda información sensible o falsa al tercero, cumple con las normativas legales establecidas.]]="No Cumple"),"No Cumple","Cumple")</f>
        <v>No Cumple</v>
      </c>
      <c r="V129" s="1" t="s">
        <v>1037</v>
      </c>
      <c r="W129" s="4">
        <v>0.3</v>
      </c>
      <c r="X129" s="9">
        <f>IF(TERCERO[[#This Row],[Legal]]="No Cumple",0,TERCERO[[#This Row],[Nota]])</f>
        <v>0</v>
      </c>
    </row>
    <row r="130" spans="1:24" x14ac:dyDescent="0.25">
      <c r="A130" s="1" t="str">
        <f>TERCERO[[#This Row],[ID Asesor]]&amp;TERCERO[[#This Row],[Fecha Monitoreo]]</f>
        <v>392245836</v>
      </c>
      <c r="B130" s="2">
        <v>45836</v>
      </c>
      <c r="C130" s="1" t="s">
        <v>42</v>
      </c>
      <c r="D130" s="1">
        <v>3922</v>
      </c>
      <c r="E130" s="2">
        <v>45836</v>
      </c>
      <c r="F130" s="3">
        <v>0.39305555555555555</v>
      </c>
      <c r="G130" s="1" t="s">
        <v>51</v>
      </c>
      <c r="H130" s="1" t="s">
        <v>44</v>
      </c>
      <c r="I130" s="1">
        <v>1101</v>
      </c>
      <c r="J130" s="1">
        <v>3015192880</v>
      </c>
      <c r="K130" s="1" t="s">
        <v>45</v>
      </c>
      <c r="L130" s="1" t="s">
        <v>47</v>
      </c>
      <c r="M130" s="1" t="s">
        <v>46</v>
      </c>
      <c r="N130" s="1" t="s">
        <v>46</v>
      </c>
      <c r="O130" s="1" t="s">
        <v>46</v>
      </c>
      <c r="P130" s="1" t="s">
        <v>46</v>
      </c>
      <c r="Q130" s="1" t="s">
        <v>46</v>
      </c>
      <c r="R130" s="1" t="s">
        <v>46</v>
      </c>
      <c r="S130" s="1" t="s">
        <v>46</v>
      </c>
      <c r="T130" s="1" t="s">
        <v>46</v>
      </c>
      <c r="U130" s="11" t="str">
        <f>IF(OR(TERCERO[[#This Row],[La comunicación es asertiva, con respeto y evita maltrato4]]="No Cumple",TERCERO[[#This Row],[No brinda información sensible o falsa al tercero, cumple con las normativas legales establecidas.]]="No Cumple"),"No Cumple","Cumple")</f>
        <v>Cumple</v>
      </c>
      <c r="V130" s="1" t="s">
        <v>1080</v>
      </c>
      <c r="W130" s="4">
        <v>0.9</v>
      </c>
      <c r="X130" s="9">
        <f>IF(TERCERO[[#This Row],[Legal]]="No Cumple",0,TERCERO[[#This Row],[Nota]])</f>
        <v>0.9</v>
      </c>
    </row>
    <row r="131" spans="1:24" x14ac:dyDescent="0.25">
      <c r="A131" s="1" t="str">
        <f>TERCERO[[#This Row],[ID Asesor]]&amp;TERCERO[[#This Row],[Fecha Monitoreo]]</f>
        <v>399145836</v>
      </c>
      <c r="B131" s="2">
        <v>45836</v>
      </c>
      <c r="C131" s="1" t="s">
        <v>126</v>
      </c>
      <c r="D131" s="1">
        <v>3991</v>
      </c>
      <c r="E131" s="2">
        <v>45836</v>
      </c>
      <c r="F131" s="3">
        <v>0.4465277777777778</v>
      </c>
      <c r="G131" s="1" t="s">
        <v>51</v>
      </c>
      <c r="H131" s="1" t="s">
        <v>44</v>
      </c>
      <c r="I131" s="1">
        <v>572</v>
      </c>
      <c r="J131" s="1">
        <v>3183807597</v>
      </c>
      <c r="K131" s="1" t="s">
        <v>45</v>
      </c>
      <c r="L131" s="1" t="s">
        <v>47</v>
      </c>
      <c r="M131" s="1" t="s">
        <v>46</v>
      </c>
      <c r="N131" s="1" t="s">
        <v>46</v>
      </c>
      <c r="O131" s="1" t="s">
        <v>46</v>
      </c>
      <c r="P131" s="1" t="s">
        <v>46</v>
      </c>
      <c r="Q131" s="1" t="s">
        <v>46</v>
      </c>
      <c r="R131" s="1" t="s">
        <v>46</v>
      </c>
      <c r="S131" s="1" t="s">
        <v>46</v>
      </c>
      <c r="T131" s="1" t="s">
        <v>46</v>
      </c>
      <c r="U131" s="11" t="str">
        <f>IF(OR(TERCERO[[#This Row],[La comunicación es asertiva, con respeto y evita maltrato4]]="No Cumple",TERCERO[[#This Row],[No brinda información sensible o falsa al tercero, cumple con las normativas legales establecidas.]]="No Cumple"),"No Cumple","Cumple")</f>
        <v>Cumple</v>
      </c>
      <c r="V131" s="1" t="s">
        <v>1081</v>
      </c>
      <c r="W131" s="4">
        <v>0.9</v>
      </c>
      <c r="X131" s="9">
        <f>IF(TERCERO[[#This Row],[Legal]]="No Cumple",0,TERCERO[[#This Row],[Nota]])</f>
        <v>0.9</v>
      </c>
    </row>
    <row r="132" spans="1:24" x14ac:dyDescent="0.25">
      <c r="A132" s="1" t="str">
        <f>TERCERO[[#This Row],[ID Asesor]]&amp;TERCERO[[#This Row],[Fecha Monitoreo]]</f>
        <v>399745836</v>
      </c>
      <c r="B132" s="2">
        <v>45836</v>
      </c>
      <c r="C132" s="1" t="s">
        <v>50</v>
      </c>
      <c r="D132" s="1">
        <v>3997</v>
      </c>
      <c r="E132" s="2">
        <v>45835</v>
      </c>
      <c r="F132" s="3">
        <v>0.46319444444444446</v>
      </c>
      <c r="G132" s="1" t="s">
        <v>43</v>
      </c>
      <c r="H132" s="1" t="s">
        <v>44</v>
      </c>
      <c r="I132" s="1">
        <v>1400</v>
      </c>
      <c r="J132" s="1">
        <v>3014835427</v>
      </c>
      <c r="K132" s="1" t="s">
        <v>45</v>
      </c>
      <c r="L132" s="1" t="s">
        <v>46</v>
      </c>
      <c r="M132" s="1" t="s">
        <v>47</v>
      </c>
      <c r="N132" s="1" t="s">
        <v>46</v>
      </c>
      <c r="O132" s="1" t="s">
        <v>47</v>
      </c>
      <c r="P132" s="1" t="s">
        <v>46</v>
      </c>
      <c r="Q132" s="1" t="s">
        <v>46</v>
      </c>
      <c r="R132" s="1" t="s">
        <v>47</v>
      </c>
      <c r="S132" s="1" t="s">
        <v>46</v>
      </c>
      <c r="T132" s="1" t="s">
        <v>47</v>
      </c>
      <c r="U132" s="11" t="str">
        <f>IF(OR(TERCERO[[#This Row],[La comunicación es asertiva, con respeto y evita maltrato4]]="No Cumple",TERCERO[[#This Row],[No brinda información sensible o falsa al tercero, cumple con las normativas legales establecidas.]]="No Cumple"),"No Cumple","Cumple")</f>
        <v>No Cumple</v>
      </c>
      <c r="V132" s="1" t="s">
        <v>1082</v>
      </c>
      <c r="W132" s="4">
        <v>0.6</v>
      </c>
      <c r="X132" s="9">
        <f>IF(TERCERO[[#This Row],[Legal]]="No Cumple",0,TERCERO[[#This Row],[Nota]])</f>
        <v>0</v>
      </c>
    </row>
    <row r="133" spans="1:24" x14ac:dyDescent="0.25">
      <c r="A133" s="1" t="str">
        <f>TERCERO[[#This Row],[ID Asesor]]&amp;TERCERO[[#This Row],[Fecha Monitoreo]]</f>
        <v>374845836</v>
      </c>
      <c r="B133" s="2">
        <v>45836</v>
      </c>
      <c r="C133" s="1" t="s">
        <v>126</v>
      </c>
      <c r="D133" s="1">
        <v>3748</v>
      </c>
      <c r="E133" s="2">
        <v>45836</v>
      </c>
      <c r="F133" s="3">
        <v>0.51597222222222228</v>
      </c>
      <c r="G133" s="1" t="s">
        <v>58</v>
      </c>
      <c r="H133" s="1" t="s">
        <v>44</v>
      </c>
      <c r="I133" s="1">
        <v>494</v>
      </c>
      <c r="J133" s="1">
        <v>3142966641</v>
      </c>
      <c r="K133" s="1" t="s">
        <v>45</v>
      </c>
      <c r="L133" s="1" t="s">
        <v>46</v>
      </c>
      <c r="M133" s="1" t="s">
        <v>46</v>
      </c>
      <c r="N133" s="1" t="s">
        <v>46</v>
      </c>
      <c r="O133" s="1" t="s">
        <v>46</v>
      </c>
      <c r="P133" s="1" t="s">
        <v>46</v>
      </c>
      <c r="Q133" s="1" t="s">
        <v>46</v>
      </c>
      <c r="R133" s="1" t="s">
        <v>46</v>
      </c>
      <c r="S133" s="1" t="s">
        <v>46</v>
      </c>
      <c r="T133" s="1" t="s">
        <v>46</v>
      </c>
      <c r="U133" s="11" t="str">
        <f>IF(OR(TERCERO[[#This Row],[La comunicación es asertiva, con respeto y evita maltrato4]]="No Cumple",TERCERO[[#This Row],[No brinda información sensible o falsa al tercero, cumple con las normativas legales establecidas.]]="No Cumple"),"No Cumple","Cumple")</f>
        <v>Cumple</v>
      </c>
      <c r="V133" s="1" t="s">
        <v>133</v>
      </c>
      <c r="W133" s="4">
        <v>1</v>
      </c>
      <c r="X133" s="9">
        <f>IF(TERCERO[[#This Row],[Legal]]="No Cumple",0,TERCERO[[#This Row],[Nota]])</f>
        <v>1</v>
      </c>
    </row>
    <row r="134" spans="1:24" x14ac:dyDescent="0.25">
      <c r="A134" s="1" t="str">
        <f>TERCERO[[#This Row],[ID Asesor]]&amp;TERCERO[[#This Row],[Fecha Monitoreo]]</f>
        <v>380245836</v>
      </c>
      <c r="B134" s="2">
        <v>45836</v>
      </c>
      <c r="C134" s="1" t="s">
        <v>126</v>
      </c>
      <c r="D134" s="1">
        <v>3802</v>
      </c>
      <c r="E134" s="2">
        <v>45836</v>
      </c>
      <c r="F134" s="3">
        <v>0.54097222222222219</v>
      </c>
      <c r="G134" s="1" t="s">
        <v>51</v>
      </c>
      <c r="H134" s="1" t="s">
        <v>44</v>
      </c>
      <c r="I134" s="1">
        <v>444</v>
      </c>
      <c r="J134" s="1">
        <v>3107590199</v>
      </c>
      <c r="K134" s="1" t="s">
        <v>45</v>
      </c>
      <c r="L134" s="1" t="s">
        <v>46</v>
      </c>
      <c r="M134" s="1" t="s">
        <v>47</v>
      </c>
      <c r="N134" s="1" t="s">
        <v>46</v>
      </c>
      <c r="O134" s="1" t="s">
        <v>47</v>
      </c>
      <c r="P134" s="1" t="s">
        <v>47</v>
      </c>
      <c r="Q134" s="1" t="s">
        <v>46</v>
      </c>
      <c r="R134" s="1" t="s">
        <v>46</v>
      </c>
      <c r="S134" s="1" t="s">
        <v>46</v>
      </c>
      <c r="T134" s="1" t="s">
        <v>46</v>
      </c>
      <c r="U134" s="11" t="str">
        <f>IF(OR(TERCERO[[#This Row],[La comunicación es asertiva, con respeto y evita maltrato4]]="No Cumple",TERCERO[[#This Row],[No brinda información sensible o falsa al tercero, cumple con las normativas legales establecidas.]]="No Cumple"),"No Cumple","Cumple")</f>
        <v>Cumple</v>
      </c>
      <c r="V134" s="1" t="s">
        <v>1083</v>
      </c>
      <c r="W134" s="4">
        <v>0.5</v>
      </c>
      <c r="X134" s="9">
        <f>IF(TERCERO[[#This Row],[Legal]]="No Cumple",0,TERCERO[[#This Row],[Nota]])</f>
        <v>0.5</v>
      </c>
    </row>
    <row r="135" spans="1:24" x14ac:dyDescent="0.25">
      <c r="A135" s="1" t="str">
        <f>TERCERO[[#This Row],[ID Asesor]]&amp;TERCERO[[#This Row],[Fecha Monitoreo]]</f>
        <v>381745839</v>
      </c>
      <c r="B135" s="2">
        <v>45839</v>
      </c>
      <c r="C135" s="1" t="s">
        <v>126</v>
      </c>
      <c r="D135" s="1">
        <v>3817</v>
      </c>
      <c r="E135" s="2">
        <v>45839</v>
      </c>
      <c r="F135" s="3">
        <v>0.50347222222222221</v>
      </c>
      <c r="G135" s="1" t="s">
        <v>58</v>
      </c>
      <c r="H135" s="1" t="s">
        <v>44</v>
      </c>
      <c r="I135" s="1">
        <v>586</v>
      </c>
      <c r="J135" s="1">
        <v>3246301707</v>
      </c>
      <c r="K135" s="1" t="s">
        <v>45</v>
      </c>
      <c r="L135" s="1" t="s">
        <v>46</v>
      </c>
      <c r="M135" s="1" t="s">
        <v>46</v>
      </c>
      <c r="N135" s="1" t="s">
        <v>46</v>
      </c>
      <c r="O135" s="1" t="s">
        <v>46</v>
      </c>
      <c r="P135" s="1" t="s">
        <v>46</v>
      </c>
      <c r="Q135" s="1" t="s">
        <v>46</v>
      </c>
      <c r="R135" s="1" t="s">
        <v>46</v>
      </c>
      <c r="S135" s="1" t="s">
        <v>46</v>
      </c>
      <c r="T135" s="1" t="s">
        <v>46</v>
      </c>
      <c r="U135" s="11" t="str">
        <f>IF(OR(TERCERO[[#This Row],[La comunicación es asertiva, con respeto y evita maltrato4]]="No Cumple",TERCERO[[#This Row],[No brinda información sensible o falsa al tercero, cumple con las normativas legales establecidas.]]="No Cumple"),"No Cumple","Cumple")</f>
        <v>Cumple</v>
      </c>
      <c r="V135" s="1" t="s">
        <v>133</v>
      </c>
      <c r="W135" s="4">
        <v>1</v>
      </c>
      <c r="X135" s="9">
        <f>IF(TERCERO[[#This Row],[Legal]]="No Cumple",0,TERCERO[[#This Row],[Nota]])</f>
        <v>1</v>
      </c>
    </row>
    <row r="136" spans="1:24" x14ac:dyDescent="0.25">
      <c r="A136" s="1" t="str">
        <f>TERCERO[[#This Row],[ID Asesor]]&amp;TERCERO[[#This Row],[Fecha Monitoreo]]</f>
        <v>366445839</v>
      </c>
      <c r="B136" s="2">
        <v>45839</v>
      </c>
      <c r="C136" s="1" t="s">
        <v>59</v>
      </c>
      <c r="D136" s="1">
        <v>3664</v>
      </c>
      <c r="E136" s="2">
        <v>45839</v>
      </c>
      <c r="F136" s="3">
        <v>0.49305555555555558</v>
      </c>
      <c r="G136" s="1" t="s">
        <v>60</v>
      </c>
      <c r="H136" s="1" t="s">
        <v>44</v>
      </c>
      <c r="I136" s="1">
        <v>1357</v>
      </c>
      <c r="J136" s="1">
        <v>3134285851</v>
      </c>
      <c r="K136" s="1" t="s">
        <v>45</v>
      </c>
      <c r="L136" s="1" t="s">
        <v>47</v>
      </c>
      <c r="M136" s="1" t="s">
        <v>47</v>
      </c>
      <c r="N136" s="1" t="s">
        <v>47</v>
      </c>
      <c r="O136" s="1" t="s">
        <v>47</v>
      </c>
      <c r="P136" s="1" t="s">
        <v>46</v>
      </c>
      <c r="Q136" s="1" t="s">
        <v>46</v>
      </c>
      <c r="R136" s="1" t="s">
        <v>47</v>
      </c>
      <c r="S136" s="1" t="s">
        <v>46</v>
      </c>
      <c r="T136" s="1" t="s">
        <v>46</v>
      </c>
      <c r="U136" s="11" t="str">
        <f>IF(OR(TERCERO[[#This Row],[La comunicación es asertiva, con respeto y evita maltrato4]]="No Cumple",TERCERO[[#This Row],[No brinda información sensible o falsa al tercero, cumple con las normativas legales establecidas.]]="No Cumple"),"No Cumple","Cumple")</f>
        <v>Cumple</v>
      </c>
      <c r="V136" s="1" t="s">
        <v>1084</v>
      </c>
      <c r="W136" s="4">
        <v>0.3</v>
      </c>
      <c r="X136" s="9">
        <f>IF(TERCERO[[#This Row],[Legal]]="No Cumple",0,TERCERO[[#This Row],[Nota]])</f>
        <v>0.3</v>
      </c>
    </row>
    <row r="137" spans="1:24" x14ac:dyDescent="0.25">
      <c r="A137" s="1" t="str">
        <f>TERCERO[[#This Row],[ID Asesor]]&amp;TERCERO[[#This Row],[Fecha Monitoreo]]</f>
        <v>388145839</v>
      </c>
      <c r="B137" s="2">
        <v>45839</v>
      </c>
      <c r="C137" s="1" t="s">
        <v>126</v>
      </c>
      <c r="D137" s="1">
        <v>3881</v>
      </c>
      <c r="E137" s="2">
        <v>45839</v>
      </c>
      <c r="F137" s="3">
        <v>0.52083333333333337</v>
      </c>
      <c r="G137" s="1" t="s">
        <v>58</v>
      </c>
      <c r="H137" s="1" t="s">
        <v>44</v>
      </c>
      <c r="I137" s="1">
        <v>445</v>
      </c>
      <c r="J137" s="1">
        <v>3106654559</v>
      </c>
      <c r="K137" s="1" t="s">
        <v>45</v>
      </c>
      <c r="L137" s="1" t="s">
        <v>46</v>
      </c>
      <c r="M137" s="1" t="s">
        <v>46</v>
      </c>
      <c r="N137" s="1" t="s">
        <v>46</v>
      </c>
      <c r="O137" s="1" t="s">
        <v>46</v>
      </c>
      <c r="P137" s="1" t="s">
        <v>46</v>
      </c>
      <c r="Q137" s="1" t="s">
        <v>46</v>
      </c>
      <c r="R137" s="1" t="s">
        <v>46</v>
      </c>
      <c r="S137" s="1" t="s">
        <v>46</v>
      </c>
      <c r="T137" s="1" t="s">
        <v>46</v>
      </c>
      <c r="U137" s="11" t="str">
        <f>IF(OR(TERCERO[[#This Row],[La comunicación es asertiva, con respeto y evita maltrato4]]="No Cumple",TERCERO[[#This Row],[No brinda información sensible o falsa al tercero, cumple con las normativas legales establecidas.]]="No Cumple"),"No Cumple","Cumple")</f>
        <v>Cumple</v>
      </c>
      <c r="V137" s="1" t="s">
        <v>133</v>
      </c>
      <c r="W137" s="4">
        <v>1</v>
      </c>
      <c r="X137" s="9">
        <f>IF(TERCERO[[#This Row],[Legal]]="No Cumple",0,TERCERO[[#This Row],[Nota]])</f>
        <v>1</v>
      </c>
    </row>
    <row r="138" spans="1:24" x14ac:dyDescent="0.25">
      <c r="A138" s="1" t="str">
        <f>TERCERO[[#This Row],[ID Asesor]]&amp;TERCERO[[#This Row],[Fecha Monitoreo]]</f>
        <v>372745839</v>
      </c>
      <c r="B138" s="2">
        <v>45839</v>
      </c>
      <c r="C138" s="1" t="s">
        <v>126</v>
      </c>
      <c r="D138" s="1">
        <v>3727</v>
      </c>
      <c r="E138" s="2">
        <v>45839</v>
      </c>
      <c r="F138" s="3">
        <v>0.62569444444444444</v>
      </c>
      <c r="G138" s="1" t="s">
        <v>58</v>
      </c>
      <c r="H138" s="1" t="s">
        <v>44</v>
      </c>
      <c r="I138" s="1">
        <v>429</v>
      </c>
      <c r="J138" s="1">
        <v>3133802903</v>
      </c>
      <c r="K138" s="1" t="s">
        <v>45</v>
      </c>
      <c r="L138" s="1" t="s">
        <v>46</v>
      </c>
      <c r="M138" s="1" t="s">
        <v>46</v>
      </c>
      <c r="N138" s="1" t="s">
        <v>46</v>
      </c>
      <c r="O138" s="1" t="s">
        <v>46</v>
      </c>
      <c r="P138" s="1" t="s">
        <v>46</v>
      </c>
      <c r="Q138" s="1" t="s">
        <v>46</v>
      </c>
      <c r="R138" s="1" t="s">
        <v>46</v>
      </c>
      <c r="S138" s="1" t="s">
        <v>46</v>
      </c>
      <c r="T138" s="1" t="s">
        <v>46</v>
      </c>
      <c r="U138" s="11" t="str">
        <f>IF(OR(TERCERO[[#This Row],[La comunicación es asertiva, con respeto y evita maltrato4]]="No Cumple",TERCERO[[#This Row],[No brinda información sensible o falsa al tercero, cumple con las normativas legales establecidas.]]="No Cumple"),"No Cumple","Cumple")</f>
        <v>Cumple</v>
      </c>
      <c r="V138" s="1" t="s">
        <v>133</v>
      </c>
      <c r="W138" s="4">
        <v>1</v>
      </c>
      <c r="X138" s="9">
        <f>IF(TERCERO[[#This Row],[Legal]]="No Cumple",0,TERCERO[[#This Row],[Nota]])</f>
        <v>1</v>
      </c>
    </row>
    <row r="139" spans="1:24" x14ac:dyDescent="0.25">
      <c r="A139" s="1" t="str">
        <f>TERCERO[[#This Row],[ID Asesor]]&amp;TERCERO[[#This Row],[Fecha Monitoreo]]</f>
        <v>398745839</v>
      </c>
      <c r="B139" s="2">
        <v>45839</v>
      </c>
      <c r="C139" s="1" t="s">
        <v>42</v>
      </c>
      <c r="D139" s="1">
        <v>3987</v>
      </c>
      <c r="E139" s="2">
        <v>45839</v>
      </c>
      <c r="F139" s="3">
        <v>0.12638888888888888</v>
      </c>
      <c r="G139" s="1" t="s">
        <v>51</v>
      </c>
      <c r="H139" s="1" t="s">
        <v>44</v>
      </c>
      <c r="I139" s="1">
        <v>1403</v>
      </c>
      <c r="J139" s="1">
        <v>3222593717</v>
      </c>
      <c r="K139" s="1" t="s">
        <v>45</v>
      </c>
      <c r="L139" s="1" t="s">
        <v>47</v>
      </c>
      <c r="M139" s="1" t="s">
        <v>47</v>
      </c>
      <c r="N139" s="1" t="s">
        <v>46</v>
      </c>
      <c r="O139" s="1" t="s">
        <v>46</v>
      </c>
      <c r="P139" s="1" t="s">
        <v>46</v>
      </c>
      <c r="Q139" s="1" t="s">
        <v>47</v>
      </c>
      <c r="R139" s="1" t="s">
        <v>46</v>
      </c>
      <c r="S139" s="1" t="s">
        <v>46</v>
      </c>
      <c r="T139" s="1" t="s">
        <v>46</v>
      </c>
      <c r="U139" s="11" t="str">
        <f>IF(OR(TERCERO[[#This Row],[La comunicación es asertiva, con respeto y evita maltrato4]]="No Cumple",TERCERO[[#This Row],[No brinda información sensible o falsa al tercero, cumple con las normativas legales establecidas.]]="No Cumple"),"No Cumple","Cumple")</f>
        <v>Cumple</v>
      </c>
      <c r="V139" s="1" t="s">
        <v>1085</v>
      </c>
      <c r="W139" s="4">
        <v>0.7</v>
      </c>
      <c r="X139" s="9">
        <f>IF(TERCERO[[#This Row],[Legal]]="No Cumple",0,TERCERO[[#This Row],[Nota]])</f>
        <v>0.7</v>
      </c>
    </row>
    <row r="140" spans="1:24" x14ac:dyDescent="0.25">
      <c r="A140" s="1" t="str">
        <f>TERCERO[[#This Row],[ID Asesor]]&amp;TERCERO[[#This Row],[Fecha Monitoreo]]</f>
        <v>372945840</v>
      </c>
      <c r="B140" s="2">
        <v>45840</v>
      </c>
      <c r="C140" s="1" t="s">
        <v>59</v>
      </c>
      <c r="D140" s="1">
        <v>3729</v>
      </c>
      <c r="E140" s="2">
        <v>45840</v>
      </c>
      <c r="F140" s="3">
        <v>0.42430555555555555</v>
      </c>
      <c r="G140" s="1" t="s">
        <v>51</v>
      </c>
      <c r="H140" s="1" t="s">
        <v>44</v>
      </c>
      <c r="I140" s="1">
        <v>1063</v>
      </c>
      <c r="J140" s="1">
        <v>3002697690</v>
      </c>
      <c r="K140" s="1" t="s">
        <v>45</v>
      </c>
      <c r="L140" s="1" t="s">
        <v>46</v>
      </c>
      <c r="M140" s="1" t="s">
        <v>46</v>
      </c>
      <c r="N140" s="1" t="s">
        <v>46</v>
      </c>
      <c r="O140" s="1" t="s">
        <v>46</v>
      </c>
      <c r="P140" s="1" t="s">
        <v>46</v>
      </c>
      <c r="Q140" s="1" t="s">
        <v>46</v>
      </c>
      <c r="R140" s="1" t="s">
        <v>46</v>
      </c>
      <c r="S140" s="1" t="s">
        <v>46</v>
      </c>
      <c r="T140" s="1" t="s">
        <v>46</v>
      </c>
      <c r="U140" s="11" t="str">
        <f>IF(OR(TERCERO[[#This Row],[La comunicación es asertiva, con respeto y evita maltrato4]]="No Cumple",TERCERO[[#This Row],[No brinda información sensible o falsa al tercero, cumple con las normativas legales establecidas.]]="No Cumple"),"No Cumple","Cumple")</f>
        <v>Cumple</v>
      </c>
      <c r="V140" s="1" t="s">
        <v>1087</v>
      </c>
      <c r="W140" s="4">
        <v>1</v>
      </c>
      <c r="X140" s="9">
        <f>IF(TERCERO[[#This Row],[Legal]]="No Cumple",0,TERCERO[[#This Row],[Nota]])</f>
        <v>1</v>
      </c>
    </row>
    <row r="141" spans="1:24" x14ac:dyDescent="0.25">
      <c r="A141" s="1" t="str">
        <f>TERCERO[[#This Row],[ID Asesor]]&amp;TERCERO[[#This Row],[Fecha Monitoreo]]</f>
        <v>370145840</v>
      </c>
      <c r="B141" s="2">
        <v>45840</v>
      </c>
      <c r="C141" s="1" t="s">
        <v>126</v>
      </c>
      <c r="D141" s="1">
        <v>3701</v>
      </c>
      <c r="E141" s="2">
        <v>45840</v>
      </c>
      <c r="F141" s="3">
        <v>0.53680555555555554</v>
      </c>
      <c r="G141" s="1" t="s">
        <v>58</v>
      </c>
      <c r="H141" s="1" t="s">
        <v>44</v>
      </c>
      <c r="I141" s="1">
        <v>458</v>
      </c>
      <c r="J141" s="1">
        <v>3197714809</v>
      </c>
      <c r="K141" s="1" t="s">
        <v>45</v>
      </c>
      <c r="L141" s="1" t="s">
        <v>46</v>
      </c>
      <c r="M141" s="1" t="s">
        <v>47</v>
      </c>
      <c r="N141" s="1" t="s">
        <v>46</v>
      </c>
      <c r="O141" s="1" t="s">
        <v>47</v>
      </c>
      <c r="P141" s="1" t="s">
        <v>47</v>
      </c>
      <c r="Q141" s="1" t="s">
        <v>47</v>
      </c>
      <c r="R141" s="1" t="s">
        <v>46</v>
      </c>
      <c r="S141" s="1" t="s">
        <v>46</v>
      </c>
      <c r="T141" s="1" t="s">
        <v>47</v>
      </c>
      <c r="U141" s="11" t="str">
        <f>IF(OR(TERCERO[[#This Row],[La comunicación es asertiva, con respeto y evita maltrato4]]="No Cumple",TERCERO[[#This Row],[No brinda información sensible o falsa al tercero, cumple con las normativas legales establecidas.]]="No Cumple"),"No Cumple","Cumple")</f>
        <v>No Cumple</v>
      </c>
      <c r="V141" s="1" t="s">
        <v>1106</v>
      </c>
      <c r="W141" s="4">
        <v>0.4</v>
      </c>
      <c r="X141" s="9">
        <f>IF(TERCERO[[#This Row],[Legal]]="No Cumple",0,TERCERO[[#This Row],[Nota]])</f>
        <v>0</v>
      </c>
    </row>
    <row r="142" spans="1:24" x14ac:dyDescent="0.25">
      <c r="A142" s="1" t="str">
        <f>TERCERO[[#This Row],[ID Asesor]]&amp;TERCERO[[#This Row],[Fecha Monitoreo]]</f>
        <v>303145840</v>
      </c>
      <c r="B142" s="2">
        <v>45840</v>
      </c>
      <c r="C142" s="1" t="s">
        <v>59</v>
      </c>
      <c r="D142" s="1">
        <v>3031</v>
      </c>
      <c r="E142" s="2">
        <v>45840</v>
      </c>
      <c r="F142" s="3">
        <v>0.37986111111111109</v>
      </c>
      <c r="G142" s="1" t="s">
        <v>43</v>
      </c>
      <c r="H142" s="1" t="s">
        <v>44</v>
      </c>
      <c r="I142" s="1">
        <v>1143</v>
      </c>
      <c r="J142" s="1">
        <v>3243549360</v>
      </c>
      <c r="K142" s="1" t="s">
        <v>45</v>
      </c>
      <c r="L142" s="1" t="s">
        <v>46</v>
      </c>
      <c r="M142" s="1" t="s">
        <v>46</v>
      </c>
      <c r="N142" s="1" t="s">
        <v>46</v>
      </c>
      <c r="O142" s="1" t="s">
        <v>46</v>
      </c>
      <c r="P142" s="1" t="s">
        <v>47</v>
      </c>
      <c r="Q142" s="1" t="s">
        <v>46</v>
      </c>
      <c r="R142" s="1" t="s">
        <v>46</v>
      </c>
      <c r="S142" s="1" t="s">
        <v>46</v>
      </c>
      <c r="T142" s="1" t="s">
        <v>46</v>
      </c>
      <c r="U142" s="11" t="str">
        <f>IF(OR(TERCERO[[#This Row],[La comunicación es asertiva, con respeto y evita maltrato4]]="No Cumple",TERCERO[[#This Row],[No brinda información sensible o falsa al tercero, cumple con las normativas legales establecidas.]]="No Cumple"),"No Cumple","Cumple")</f>
        <v>Cumple</v>
      </c>
      <c r="V142" s="1" t="s">
        <v>1107</v>
      </c>
      <c r="W142" s="4">
        <v>0.8</v>
      </c>
      <c r="X142" s="9">
        <f>IF(TERCERO[[#This Row],[Legal]]="No Cumple",0,TERCERO[[#This Row],[Nota]])</f>
        <v>0.8</v>
      </c>
    </row>
    <row r="143" spans="1:24" x14ac:dyDescent="0.25">
      <c r="A143" s="1" t="str">
        <f>TERCERO[[#This Row],[ID Asesor]]&amp;TERCERO[[#This Row],[Fecha Monitoreo]]</f>
        <v>380545840</v>
      </c>
      <c r="B143" s="2">
        <v>45840</v>
      </c>
      <c r="C143" s="1" t="s">
        <v>126</v>
      </c>
      <c r="D143" s="1">
        <v>3805</v>
      </c>
      <c r="E143" s="2">
        <v>45840</v>
      </c>
      <c r="F143" s="3">
        <v>0.5708333333333333</v>
      </c>
      <c r="G143" s="1" t="s">
        <v>58</v>
      </c>
      <c r="H143" s="1" t="s">
        <v>44</v>
      </c>
      <c r="I143" s="1">
        <v>447</v>
      </c>
      <c r="J143" s="1">
        <v>3127393732</v>
      </c>
      <c r="K143" s="1" t="s">
        <v>45</v>
      </c>
      <c r="L143" s="1" t="s">
        <v>46</v>
      </c>
      <c r="M143" s="1" t="s">
        <v>47</v>
      </c>
      <c r="N143" s="1" t="s">
        <v>46</v>
      </c>
      <c r="O143" s="1" t="s">
        <v>47</v>
      </c>
      <c r="P143" s="1" t="s">
        <v>47</v>
      </c>
      <c r="Q143" s="1" t="s">
        <v>46</v>
      </c>
      <c r="R143" s="1" t="s">
        <v>47</v>
      </c>
      <c r="S143" s="1" t="s">
        <v>46</v>
      </c>
      <c r="T143" s="1" t="s">
        <v>46</v>
      </c>
      <c r="U143" s="11" t="str">
        <f>IF(OR(TERCERO[[#This Row],[La comunicación es asertiva, con respeto y evita maltrato4]]="No Cumple",TERCERO[[#This Row],[No brinda información sensible o falsa al tercero, cumple con las normativas legales establecidas.]]="No Cumple"),"No Cumple","Cumple")</f>
        <v>Cumple</v>
      </c>
      <c r="V143" s="1" t="s">
        <v>1108</v>
      </c>
      <c r="W143" s="4">
        <v>0.4</v>
      </c>
      <c r="X143" s="9">
        <f>IF(TERCERO[[#This Row],[Legal]]="No Cumple",0,TERCERO[[#This Row],[Nota]])</f>
        <v>0.4</v>
      </c>
    </row>
    <row r="144" spans="1:24" x14ac:dyDescent="0.25">
      <c r="A144" s="1" t="str">
        <f>TERCERO[[#This Row],[ID Asesor]]&amp;TERCERO[[#This Row],[Fecha Monitoreo]]</f>
        <v>397445840</v>
      </c>
      <c r="B144" s="2">
        <v>45840</v>
      </c>
      <c r="C144" s="1" t="s">
        <v>59</v>
      </c>
      <c r="D144" s="1">
        <v>3974</v>
      </c>
      <c r="E144" s="2">
        <v>45840</v>
      </c>
      <c r="F144" s="3">
        <v>0.44791666666666669</v>
      </c>
      <c r="G144" s="1" t="s">
        <v>51</v>
      </c>
      <c r="H144" s="1" t="s">
        <v>44</v>
      </c>
      <c r="I144" s="1">
        <v>1447</v>
      </c>
      <c r="J144" s="1">
        <v>3107226518</v>
      </c>
      <c r="K144" s="1" t="s">
        <v>45</v>
      </c>
      <c r="L144" s="1" t="s">
        <v>46</v>
      </c>
      <c r="M144" s="1" t="s">
        <v>46</v>
      </c>
      <c r="N144" s="1" t="s">
        <v>46</v>
      </c>
      <c r="O144" s="1" t="s">
        <v>47</v>
      </c>
      <c r="P144" s="1" t="s">
        <v>46</v>
      </c>
      <c r="Q144" s="1" t="s">
        <v>47</v>
      </c>
      <c r="R144" s="1" t="s">
        <v>46</v>
      </c>
      <c r="S144" s="1" t="s">
        <v>46</v>
      </c>
      <c r="T144" s="1" t="s">
        <v>47</v>
      </c>
      <c r="U144" s="11" t="str">
        <f>IF(OR(TERCERO[[#This Row],[La comunicación es asertiva, con respeto y evita maltrato4]]="No Cumple",TERCERO[[#This Row],[No brinda información sensible o falsa al tercero, cumple con las normativas legales establecidas.]]="No Cumple"),"No Cumple","Cumple")</f>
        <v>No Cumple</v>
      </c>
      <c r="V144" s="1" t="s">
        <v>1109</v>
      </c>
      <c r="W144" s="4">
        <v>0.7</v>
      </c>
      <c r="X144" s="9">
        <f>IF(TERCERO[[#This Row],[Legal]]="No Cumple",0,TERCERO[[#This Row],[Nota]])</f>
        <v>0</v>
      </c>
    </row>
    <row r="145" spans="1:24" x14ac:dyDescent="0.25">
      <c r="A145" s="1" t="str">
        <f>TERCERO[[#This Row],[ID Asesor]]&amp;TERCERO[[#This Row],[Fecha Monitoreo]]</f>
        <v>388045841</v>
      </c>
      <c r="B145" s="2">
        <v>45841</v>
      </c>
      <c r="C145" s="1" t="s">
        <v>56</v>
      </c>
      <c r="D145" s="1">
        <v>3880</v>
      </c>
      <c r="E145" s="2">
        <v>45841</v>
      </c>
      <c r="F145" s="3">
        <v>0.38958333333333334</v>
      </c>
      <c r="G145" s="1" t="s">
        <v>51</v>
      </c>
      <c r="H145" s="1" t="s">
        <v>44</v>
      </c>
      <c r="I145" s="1">
        <v>580</v>
      </c>
      <c r="J145" s="1">
        <v>3245939558</v>
      </c>
      <c r="K145" s="1" t="s">
        <v>45</v>
      </c>
      <c r="L145" s="1" t="s">
        <v>46</v>
      </c>
      <c r="M145" s="1" t="s">
        <v>46</v>
      </c>
      <c r="N145" s="1" t="s">
        <v>46</v>
      </c>
      <c r="O145" s="1" t="s">
        <v>46</v>
      </c>
      <c r="P145" s="1" t="s">
        <v>46</v>
      </c>
      <c r="Q145" s="1" t="s">
        <v>46</v>
      </c>
      <c r="R145" s="1" t="s">
        <v>46</v>
      </c>
      <c r="S145" s="1" t="s">
        <v>46</v>
      </c>
      <c r="T145" s="1" t="s">
        <v>46</v>
      </c>
      <c r="U145" s="11" t="str">
        <f>IF(OR(TERCERO[[#This Row],[La comunicación es asertiva, con respeto y evita maltrato4]]="No Cumple",TERCERO[[#This Row],[No brinda información sensible o falsa al tercero, cumple con las normativas legales establecidas.]]="No Cumple"),"No Cumple","Cumple")</f>
        <v>Cumple</v>
      </c>
      <c r="V145" s="1" t="s">
        <v>1134</v>
      </c>
      <c r="W145" s="4">
        <v>1</v>
      </c>
      <c r="X145" s="9">
        <f>IF(TERCERO[[#This Row],[Legal]]="No Cumple",0,TERCERO[[#This Row],[Nota]])</f>
        <v>1</v>
      </c>
    </row>
    <row r="146" spans="1:24" x14ac:dyDescent="0.25">
      <c r="A146" s="1" t="str">
        <f>TERCERO[[#This Row],[ID Asesor]]&amp;TERCERO[[#This Row],[Fecha Monitoreo]]</f>
        <v>381845841</v>
      </c>
      <c r="B146" s="2">
        <v>45841</v>
      </c>
      <c r="C146" s="1" t="s">
        <v>56</v>
      </c>
      <c r="D146" s="1">
        <v>3818</v>
      </c>
      <c r="E146" s="2">
        <v>45841</v>
      </c>
      <c r="F146" s="3">
        <v>0.46527777777777779</v>
      </c>
      <c r="G146" s="1" t="s">
        <v>43</v>
      </c>
      <c r="H146" s="1" t="s">
        <v>44</v>
      </c>
      <c r="I146" s="1">
        <v>599</v>
      </c>
      <c r="J146" s="1">
        <v>3143525686</v>
      </c>
      <c r="K146" s="1" t="s">
        <v>45</v>
      </c>
      <c r="L146" s="1" t="s">
        <v>46</v>
      </c>
      <c r="M146" s="1" t="s">
        <v>46</v>
      </c>
      <c r="N146" s="1" t="s">
        <v>46</v>
      </c>
      <c r="O146" s="1" t="s">
        <v>46</v>
      </c>
      <c r="P146" s="1" t="s">
        <v>46</v>
      </c>
      <c r="Q146" s="1" t="s">
        <v>46</v>
      </c>
      <c r="R146" s="1" t="s">
        <v>46</v>
      </c>
      <c r="S146" s="1" t="s">
        <v>46</v>
      </c>
      <c r="T146" s="1" t="s">
        <v>46</v>
      </c>
      <c r="U146" s="11" t="str">
        <f>IF(OR(TERCERO[[#This Row],[La comunicación es asertiva, con respeto y evita maltrato4]]="No Cumple",TERCERO[[#This Row],[No brinda información sensible o falsa al tercero, cumple con las normativas legales establecidas.]]="No Cumple"),"No Cumple","Cumple")</f>
        <v>Cumple</v>
      </c>
      <c r="V146" s="1" t="s">
        <v>1135</v>
      </c>
      <c r="W146" s="4">
        <v>1</v>
      </c>
      <c r="X146" s="9">
        <f>IF(TERCERO[[#This Row],[Legal]]="No Cumple",0,TERCERO[[#This Row],[Nota]])</f>
        <v>1</v>
      </c>
    </row>
    <row r="147" spans="1:24" x14ac:dyDescent="0.25">
      <c r="A147" s="1" t="str">
        <f>TERCERO[[#This Row],[ID Asesor]]&amp;TERCERO[[#This Row],[Fecha Monitoreo]]</f>
        <v>388845841</v>
      </c>
      <c r="B147" s="2">
        <v>45841</v>
      </c>
      <c r="C147" s="1" t="s">
        <v>42</v>
      </c>
      <c r="D147" s="1">
        <v>3888</v>
      </c>
      <c r="E147" s="2">
        <v>45841</v>
      </c>
      <c r="F147" s="3">
        <v>0.46597222222222223</v>
      </c>
      <c r="G147" s="1" t="s">
        <v>51</v>
      </c>
      <c r="H147" s="1" t="s">
        <v>44</v>
      </c>
      <c r="I147" s="1">
        <v>1431</v>
      </c>
      <c r="J147" s="1">
        <v>3176132664</v>
      </c>
      <c r="K147" s="1" t="s">
        <v>45</v>
      </c>
      <c r="L147" s="1" t="s">
        <v>47</v>
      </c>
      <c r="M147" s="1" t="s">
        <v>47</v>
      </c>
      <c r="N147" s="1" t="s">
        <v>46</v>
      </c>
      <c r="O147" s="1" t="s">
        <v>46</v>
      </c>
      <c r="P147" s="1" t="s">
        <v>46</v>
      </c>
      <c r="Q147" s="1" t="s">
        <v>46</v>
      </c>
      <c r="R147" s="1" t="s">
        <v>46</v>
      </c>
      <c r="S147" s="1" t="s">
        <v>46</v>
      </c>
      <c r="T147" s="1" t="s">
        <v>46</v>
      </c>
      <c r="U147" s="11" t="str">
        <f>IF(OR(TERCERO[[#This Row],[La comunicación es asertiva, con respeto y evita maltrato4]]="No Cumple",TERCERO[[#This Row],[No brinda información sensible o falsa al tercero, cumple con las normativas legales establecidas.]]="No Cumple"),"No Cumple","Cumple")</f>
        <v>Cumple</v>
      </c>
      <c r="V147" s="1" t="s">
        <v>1136</v>
      </c>
      <c r="W147" s="4">
        <v>0.8</v>
      </c>
      <c r="X147" s="9">
        <f>IF(TERCERO[[#This Row],[Legal]]="No Cumple",0,TERCERO[[#This Row],[Nota]])</f>
        <v>0.8</v>
      </c>
    </row>
    <row r="148" spans="1:24" x14ac:dyDescent="0.25">
      <c r="A148" s="1" t="str">
        <f>TERCERO[[#This Row],[ID Asesor]]&amp;TERCERO[[#This Row],[Fecha Monitoreo]]</f>
        <v>383145841</v>
      </c>
      <c r="B148" s="2">
        <v>45841</v>
      </c>
      <c r="C148" s="1" t="s">
        <v>126</v>
      </c>
      <c r="D148" s="1">
        <v>3831</v>
      </c>
      <c r="E148" s="2">
        <v>45841</v>
      </c>
      <c r="F148" s="3">
        <v>0.49513888888888891</v>
      </c>
      <c r="G148" s="1" t="s">
        <v>51</v>
      </c>
      <c r="H148" s="1" t="s">
        <v>44</v>
      </c>
      <c r="I148" s="1">
        <v>431</v>
      </c>
      <c r="J148" s="1">
        <v>3024615421</v>
      </c>
      <c r="K148" s="1" t="s">
        <v>45</v>
      </c>
      <c r="L148" s="1" t="s">
        <v>46</v>
      </c>
      <c r="M148" s="1" t="s">
        <v>46</v>
      </c>
      <c r="N148" s="1" t="s">
        <v>46</v>
      </c>
      <c r="O148" s="1" t="s">
        <v>46</v>
      </c>
      <c r="P148" s="1" t="s">
        <v>46</v>
      </c>
      <c r="Q148" s="1" t="s">
        <v>46</v>
      </c>
      <c r="R148" s="1" t="s">
        <v>46</v>
      </c>
      <c r="S148" s="1" t="s">
        <v>46</v>
      </c>
      <c r="T148" s="1" t="s">
        <v>46</v>
      </c>
      <c r="U148" s="11" t="str">
        <f>IF(OR(TERCERO[[#This Row],[La comunicación es asertiva, con respeto y evita maltrato4]]="No Cumple",TERCERO[[#This Row],[No brinda información sensible o falsa al tercero, cumple con las normativas legales establecidas.]]="No Cumple"),"No Cumple","Cumple")</f>
        <v>Cumple</v>
      </c>
      <c r="V148" s="1" t="s">
        <v>133</v>
      </c>
      <c r="W148" s="4">
        <v>1</v>
      </c>
      <c r="X148" s="9">
        <f>IF(TERCERO[[#This Row],[Legal]]="No Cumple",0,TERCERO[[#This Row],[Nota]])</f>
        <v>1</v>
      </c>
    </row>
    <row r="149" spans="1:24" x14ac:dyDescent="0.25">
      <c r="A149" s="1" t="str">
        <f>TERCERO[[#This Row],[ID Asesor]]&amp;TERCERO[[#This Row],[Fecha Monitoreo]]</f>
        <v>397245841</v>
      </c>
      <c r="B149" s="2">
        <v>45841</v>
      </c>
      <c r="C149" s="1" t="s">
        <v>42</v>
      </c>
      <c r="D149" s="1">
        <v>3972</v>
      </c>
      <c r="E149" s="2">
        <v>45841</v>
      </c>
      <c r="F149" s="3">
        <v>0.53125</v>
      </c>
      <c r="G149" s="1" t="s">
        <v>51</v>
      </c>
      <c r="H149" s="1" t="s">
        <v>44</v>
      </c>
      <c r="I149" s="1">
        <v>1445</v>
      </c>
      <c r="J149" s="1">
        <v>3113259235</v>
      </c>
      <c r="K149" s="1" t="s">
        <v>45</v>
      </c>
      <c r="L149" s="1" t="s">
        <v>46</v>
      </c>
      <c r="M149" s="1" t="s">
        <v>46</v>
      </c>
      <c r="N149" s="1" t="s">
        <v>46</v>
      </c>
      <c r="O149" s="1" t="s">
        <v>47</v>
      </c>
      <c r="P149" s="1" t="s">
        <v>46</v>
      </c>
      <c r="Q149" s="1" t="s">
        <v>46</v>
      </c>
      <c r="R149" s="1" t="s">
        <v>46</v>
      </c>
      <c r="S149" s="1" t="s">
        <v>46</v>
      </c>
      <c r="T149" s="1" t="s">
        <v>46</v>
      </c>
      <c r="U149" s="11" t="str">
        <f>IF(OR(TERCERO[[#This Row],[La comunicación es asertiva, con respeto y evita maltrato4]]="No Cumple",TERCERO[[#This Row],[No brinda información sensible o falsa al tercero, cumple con las normativas legales establecidas.]]="No Cumple"),"No Cumple","Cumple")</f>
        <v>Cumple</v>
      </c>
      <c r="V149" s="1" t="s">
        <v>1137</v>
      </c>
      <c r="W149" s="4">
        <v>0.8</v>
      </c>
      <c r="X149" s="9">
        <f>IF(TERCERO[[#This Row],[Legal]]="No Cumple",0,TERCERO[[#This Row],[Nota]])</f>
        <v>0.8</v>
      </c>
    </row>
    <row r="150" spans="1:24" x14ac:dyDescent="0.25">
      <c r="A150" s="1" t="str">
        <f>TERCERO[[#This Row],[ID Asesor]]&amp;TERCERO[[#This Row],[Fecha Monitoreo]]</f>
        <v>380245841</v>
      </c>
      <c r="B150" s="2">
        <v>45841</v>
      </c>
      <c r="C150" s="1" t="s">
        <v>56</v>
      </c>
      <c r="D150" s="1">
        <v>3802</v>
      </c>
      <c r="E150" s="2">
        <v>45841</v>
      </c>
      <c r="F150" s="3">
        <v>0.50624999999999998</v>
      </c>
      <c r="G150" s="1" t="s">
        <v>58</v>
      </c>
      <c r="H150" s="1" t="s">
        <v>44</v>
      </c>
      <c r="I150" s="1">
        <v>444</v>
      </c>
      <c r="J150" s="1">
        <v>3142868961</v>
      </c>
      <c r="K150" s="1" t="s">
        <v>45</v>
      </c>
      <c r="L150" s="1" t="s">
        <v>46</v>
      </c>
      <c r="M150" s="1" t="s">
        <v>47</v>
      </c>
      <c r="N150" s="1" t="s">
        <v>46</v>
      </c>
      <c r="O150" s="1" t="s">
        <v>46</v>
      </c>
      <c r="P150" s="1" t="s">
        <v>46</v>
      </c>
      <c r="Q150" s="1" t="s">
        <v>46</v>
      </c>
      <c r="R150" s="1" t="s">
        <v>46</v>
      </c>
      <c r="S150" s="1" t="s">
        <v>46</v>
      </c>
      <c r="T150" s="1" t="s">
        <v>46</v>
      </c>
      <c r="U150" s="11" t="str">
        <f>IF(OR(TERCERO[[#This Row],[La comunicación es asertiva, con respeto y evita maltrato4]]="No Cumple",TERCERO[[#This Row],[No brinda información sensible o falsa al tercero, cumple con las normativas legales establecidas.]]="No Cumple"),"No Cumple","Cumple")</f>
        <v>Cumple</v>
      </c>
      <c r="V150" s="1" t="s">
        <v>1138</v>
      </c>
      <c r="W150" s="4">
        <v>0.9</v>
      </c>
      <c r="X150" s="9">
        <f>IF(TERCERO[[#This Row],[Legal]]="No Cumple",0,TERCERO[[#This Row],[Nota]])</f>
        <v>0.9</v>
      </c>
    </row>
    <row r="151" spans="1:24" x14ac:dyDescent="0.25">
      <c r="A151" s="1" t="str">
        <f>TERCERO[[#This Row],[ID Asesor]]&amp;TERCERO[[#This Row],[Fecha Monitoreo]]</f>
        <v>370145841</v>
      </c>
      <c r="B151" s="2">
        <v>45841</v>
      </c>
      <c r="C151" s="1" t="s">
        <v>126</v>
      </c>
      <c r="D151" s="1">
        <v>3701</v>
      </c>
      <c r="E151" s="2">
        <v>45841</v>
      </c>
      <c r="F151" s="3">
        <v>0.55486111111111114</v>
      </c>
      <c r="G151" s="1" t="s">
        <v>43</v>
      </c>
      <c r="H151" s="1" t="s">
        <v>44</v>
      </c>
      <c r="I151" s="1">
        <v>458</v>
      </c>
      <c r="J151" s="1">
        <v>3136267729</v>
      </c>
      <c r="K151" s="1" t="s">
        <v>45</v>
      </c>
      <c r="L151" s="1" t="s">
        <v>46</v>
      </c>
      <c r="M151" s="1" t="s">
        <v>47</v>
      </c>
      <c r="N151" s="1" t="s">
        <v>46</v>
      </c>
      <c r="O151" s="1" t="s">
        <v>47</v>
      </c>
      <c r="P151" s="1" t="s">
        <v>47</v>
      </c>
      <c r="Q151" s="1" t="s">
        <v>46</v>
      </c>
      <c r="R151" s="1" t="s">
        <v>46</v>
      </c>
      <c r="S151" s="1" t="s">
        <v>46</v>
      </c>
      <c r="T151" s="1" t="s">
        <v>46</v>
      </c>
      <c r="U151" s="11" t="str">
        <f>IF(OR(TERCERO[[#This Row],[La comunicación es asertiva, con respeto y evita maltrato4]]="No Cumple",TERCERO[[#This Row],[No brinda información sensible o falsa al tercero, cumple con las normativas legales establecidas.]]="No Cumple"),"No Cumple","Cumple")</f>
        <v>Cumple</v>
      </c>
      <c r="V151" s="1" t="s">
        <v>1139</v>
      </c>
      <c r="W151" s="4">
        <v>0.5</v>
      </c>
      <c r="X151" s="9">
        <f>IF(TERCERO[[#This Row],[Legal]]="No Cumple",0,TERCERO[[#This Row],[Nota]])</f>
        <v>0.5</v>
      </c>
    </row>
    <row r="152" spans="1:24" x14ac:dyDescent="0.25">
      <c r="A152" s="1" t="str">
        <f>TERCERO[[#This Row],[ID Asesor]]&amp;TERCERO[[#This Row],[Fecha Monitoreo]]</f>
        <v>374845841</v>
      </c>
      <c r="B152" s="2">
        <v>45841</v>
      </c>
      <c r="C152" s="1" t="s">
        <v>56</v>
      </c>
      <c r="D152" s="1">
        <v>3748</v>
      </c>
      <c r="E152" s="2">
        <v>45841</v>
      </c>
      <c r="F152" s="3">
        <v>0.38472222222222224</v>
      </c>
      <c r="G152" s="1" t="s">
        <v>51</v>
      </c>
      <c r="H152" s="1" t="s">
        <v>44</v>
      </c>
      <c r="I152" s="1">
        <v>494</v>
      </c>
      <c r="J152" s="1">
        <v>3173626973</v>
      </c>
      <c r="K152" s="1" t="s">
        <v>45</v>
      </c>
      <c r="L152" s="1" t="s">
        <v>46</v>
      </c>
      <c r="M152" s="1" t="s">
        <v>46</v>
      </c>
      <c r="N152" s="1" t="s">
        <v>46</v>
      </c>
      <c r="O152" s="1" t="s">
        <v>46</v>
      </c>
      <c r="P152" s="1" t="s">
        <v>46</v>
      </c>
      <c r="Q152" s="1" t="s">
        <v>46</v>
      </c>
      <c r="R152" s="1" t="s">
        <v>46</v>
      </c>
      <c r="S152" s="1" t="s">
        <v>46</v>
      </c>
      <c r="T152" s="1" t="s">
        <v>46</v>
      </c>
      <c r="U152" s="11" t="str">
        <f>IF(OR(TERCERO[[#This Row],[La comunicación es asertiva, con respeto y evita maltrato4]]="No Cumple",TERCERO[[#This Row],[No brinda información sensible o falsa al tercero, cumple con las normativas legales establecidas.]]="No Cumple"),"No Cumple","Cumple")</f>
        <v>Cumple</v>
      </c>
      <c r="V152" s="1" t="s">
        <v>1140</v>
      </c>
      <c r="W152" s="4">
        <v>1</v>
      </c>
      <c r="X152" s="9">
        <f>IF(TERCERO[[#This Row],[Legal]]="No Cumple",0,TERCERO[[#This Row],[Nota]])</f>
        <v>1</v>
      </c>
    </row>
    <row r="153" spans="1:24" x14ac:dyDescent="0.25">
      <c r="A153" s="1" t="str">
        <f>TERCERO[[#This Row],[ID Asesor]]&amp;TERCERO[[#This Row],[Fecha Monitoreo]]</f>
        <v>387645841</v>
      </c>
      <c r="B153" s="2">
        <v>45841</v>
      </c>
      <c r="C153" s="1" t="s">
        <v>696</v>
      </c>
      <c r="D153" s="1">
        <v>3876</v>
      </c>
      <c r="E153" s="2">
        <v>45841</v>
      </c>
      <c r="F153" s="3">
        <v>0.55208333333333337</v>
      </c>
      <c r="G153" s="1" t="s">
        <v>51</v>
      </c>
      <c r="H153" s="1" t="s">
        <v>44</v>
      </c>
      <c r="I153" s="1">
        <v>210020491</v>
      </c>
      <c r="J153" s="1">
        <v>573148477932</v>
      </c>
      <c r="K153" s="1" t="s">
        <v>49</v>
      </c>
      <c r="L153" s="1" t="s">
        <v>46</v>
      </c>
      <c r="M153" s="1" t="s">
        <v>47</v>
      </c>
      <c r="N153" s="1" t="s">
        <v>46</v>
      </c>
      <c r="O153" s="1" t="s">
        <v>46</v>
      </c>
      <c r="P153" s="1" t="s">
        <v>46</v>
      </c>
      <c r="Q153" s="1" t="s">
        <v>46</v>
      </c>
      <c r="R153" s="1" t="s">
        <v>46</v>
      </c>
      <c r="S153" s="1" t="s">
        <v>46</v>
      </c>
      <c r="T153" s="1" t="s">
        <v>46</v>
      </c>
      <c r="U153" s="11" t="str">
        <f>IF(OR(TERCERO[[#This Row],[La comunicación es asertiva, con respeto y evita maltrato4]]="No Cumple",TERCERO[[#This Row],[No brinda información sensible o falsa al tercero, cumple con las normativas legales establecidas.]]="No Cumple"),"No Cumple","Cumple")</f>
        <v>Cumple</v>
      </c>
      <c r="V153" s="1" t="s">
        <v>1141</v>
      </c>
      <c r="W153" s="4">
        <v>0.9</v>
      </c>
      <c r="X153" s="9">
        <f>IF(TERCERO[[#This Row],[Legal]]="No Cumple",0,TERCERO[[#This Row],[Nota]])</f>
        <v>0.9</v>
      </c>
    </row>
    <row r="154" spans="1:24" x14ac:dyDescent="0.25">
      <c r="A154" s="1" t="str">
        <f>TERCERO[[#This Row],[ID Asesor]]&amp;TERCERO[[#This Row],[Fecha Monitoreo]]</f>
        <v>382145841</v>
      </c>
      <c r="B154" s="2">
        <v>45841</v>
      </c>
      <c r="C154" s="1" t="s">
        <v>126</v>
      </c>
      <c r="D154" s="1">
        <v>3821</v>
      </c>
      <c r="E154" s="2">
        <v>45841</v>
      </c>
      <c r="F154" s="3">
        <v>0.65555555555555556</v>
      </c>
      <c r="G154" s="1" t="s">
        <v>43</v>
      </c>
      <c r="H154" s="1" t="s">
        <v>44</v>
      </c>
      <c r="I154" s="1">
        <v>590</v>
      </c>
      <c r="J154" s="1">
        <v>3127262040</v>
      </c>
      <c r="K154" s="1" t="s">
        <v>45</v>
      </c>
      <c r="L154" s="1" t="s">
        <v>46</v>
      </c>
      <c r="M154" s="1" t="s">
        <v>46</v>
      </c>
      <c r="N154" s="1" t="s">
        <v>46</v>
      </c>
      <c r="O154" s="1" t="s">
        <v>46</v>
      </c>
      <c r="P154" s="1" t="s">
        <v>47</v>
      </c>
      <c r="Q154" s="1" t="s">
        <v>46</v>
      </c>
      <c r="R154" s="1" t="s">
        <v>46</v>
      </c>
      <c r="S154" s="1" t="s">
        <v>46</v>
      </c>
      <c r="T154" s="1" t="s">
        <v>46</v>
      </c>
      <c r="U154" s="11" t="str">
        <f>IF(OR(TERCERO[[#This Row],[La comunicación es asertiva, con respeto y evita maltrato4]]="No Cumple",TERCERO[[#This Row],[No brinda información sensible o falsa al tercero, cumple con las normativas legales establecidas.]]="No Cumple"),"No Cumple","Cumple")</f>
        <v>Cumple</v>
      </c>
      <c r="V154" s="1" t="s">
        <v>1142</v>
      </c>
      <c r="W154" s="4">
        <v>0.8</v>
      </c>
      <c r="X154" s="9">
        <f>IF(TERCERO[[#This Row],[Legal]]="No Cumple",0,TERCERO[[#This Row],[Nota]])</f>
        <v>0.8</v>
      </c>
    </row>
    <row r="155" spans="1:24" x14ac:dyDescent="0.25">
      <c r="A155" s="1" t="str">
        <f>TERCERO[[#This Row],[ID Asesor]]&amp;TERCERO[[#This Row],[Fecha Monitoreo]]</f>
        <v>387445842</v>
      </c>
      <c r="B155" s="2">
        <v>45842</v>
      </c>
      <c r="C155" s="1" t="s">
        <v>696</v>
      </c>
      <c r="D155" s="1">
        <v>3874</v>
      </c>
      <c r="E155" s="2">
        <v>45842</v>
      </c>
      <c r="F155" s="3">
        <v>0.4152777777777778</v>
      </c>
      <c r="G155" s="1" t="s">
        <v>58</v>
      </c>
      <c r="H155" s="1" t="s">
        <v>44</v>
      </c>
      <c r="I155" s="1">
        <v>1427</v>
      </c>
      <c r="J155" s="1">
        <v>3133272122</v>
      </c>
      <c r="K155" s="1" t="s">
        <v>45</v>
      </c>
      <c r="L155" s="1" t="s">
        <v>46</v>
      </c>
      <c r="M155" s="1" t="s">
        <v>47</v>
      </c>
      <c r="N155" s="1" t="s">
        <v>46</v>
      </c>
      <c r="O155" s="1" t="s">
        <v>47</v>
      </c>
      <c r="P155" s="1" t="s">
        <v>47</v>
      </c>
      <c r="Q155" s="1" t="s">
        <v>47</v>
      </c>
      <c r="R155" s="1" t="s">
        <v>47</v>
      </c>
      <c r="S155" s="1" t="s">
        <v>46</v>
      </c>
      <c r="T155" s="1" t="s">
        <v>46</v>
      </c>
      <c r="U155" s="11" t="str">
        <f>IF(OR(TERCERO[[#This Row],[La comunicación es asertiva, con respeto y evita maltrato4]]="No Cumple",TERCERO[[#This Row],[No brinda información sensible o falsa al tercero, cumple con las normativas legales establecidas.]]="No Cumple"),"No Cumple","Cumple")</f>
        <v>Cumple</v>
      </c>
      <c r="V155" s="1" t="s">
        <v>1143</v>
      </c>
      <c r="W155" s="4">
        <v>0.3</v>
      </c>
      <c r="X155" s="9">
        <f>IF(TERCERO[[#This Row],[Legal]]="No Cumple",0,TERCERO[[#This Row],[Nota]])</f>
        <v>0.3</v>
      </c>
    </row>
    <row r="156" spans="1:24" x14ac:dyDescent="0.25">
      <c r="A156" s="1" t="str">
        <f>TERCERO[[#This Row],[ID Asesor]]&amp;TERCERO[[#This Row],[Fecha Monitoreo]]</f>
        <v>381945842</v>
      </c>
      <c r="B156" s="2">
        <v>45842</v>
      </c>
      <c r="C156" s="1" t="s">
        <v>126</v>
      </c>
      <c r="D156" s="1">
        <v>3819</v>
      </c>
      <c r="E156" s="2">
        <v>45842</v>
      </c>
      <c r="F156" s="3">
        <v>0.48055555555555557</v>
      </c>
      <c r="G156" s="1" t="s">
        <v>58</v>
      </c>
      <c r="H156" s="1" t="s">
        <v>44</v>
      </c>
      <c r="I156" s="1">
        <v>588</v>
      </c>
      <c r="J156" s="1">
        <v>3135069209</v>
      </c>
      <c r="K156" s="1" t="s">
        <v>45</v>
      </c>
      <c r="L156" s="1" t="s">
        <v>46</v>
      </c>
      <c r="M156" s="1" t="s">
        <v>46</v>
      </c>
      <c r="N156" s="1" t="s">
        <v>46</v>
      </c>
      <c r="O156" s="1" t="s">
        <v>47</v>
      </c>
      <c r="P156" s="1" t="s">
        <v>47</v>
      </c>
      <c r="Q156" s="1" t="s">
        <v>46</v>
      </c>
      <c r="R156" s="1" t="s">
        <v>46</v>
      </c>
      <c r="S156" s="1" t="s">
        <v>46</v>
      </c>
      <c r="T156" s="1" t="s">
        <v>46</v>
      </c>
      <c r="U156" s="11" t="str">
        <f>IF(OR(TERCERO[[#This Row],[La comunicación es asertiva, con respeto y evita maltrato4]]="No Cumple",TERCERO[[#This Row],[No brinda información sensible o falsa al tercero, cumple con las normativas legales establecidas.]]="No Cumple"),"No Cumple","Cumple")</f>
        <v>Cumple</v>
      </c>
      <c r="V156" s="1" t="s">
        <v>1144</v>
      </c>
      <c r="W156" s="4">
        <v>0.6</v>
      </c>
      <c r="X156" s="9">
        <f>IF(TERCERO[[#This Row],[Legal]]="No Cumple",0,TERCERO[[#This Row],[Nota]])</f>
        <v>0.6</v>
      </c>
    </row>
    <row r="157" spans="1:24" x14ac:dyDescent="0.25">
      <c r="A157" s="1" t="str">
        <f>TERCERO[[#This Row],[ID Asesor]]&amp;TERCERO[[#This Row],[Fecha Monitoreo]]</f>
        <v>389245842</v>
      </c>
      <c r="B157" s="2">
        <v>45842</v>
      </c>
      <c r="C157" s="1" t="s">
        <v>42</v>
      </c>
      <c r="D157" s="1">
        <v>3892</v>
      </c>
      <c r="E157" s="2">
        <v>45841</v>
      </c>
      <c r="F157" s="3">
        <v>0.53055555555555556</v>
      </c>
      <c r="G157" s="1" t="s">
        <v>51</v>
      </c>
      <c r="H157" s="1" t="s">
        <v>44</v>
      </c>
      <c r="I157" s="1">
        <v>1435</v>
      </c>
      <c r="J157" s="1">
        <v>3204132910</v>
      </c>
      <c r="K157" s="1" t="s">
        <v>45</v>
      </c>
      <c r="L157" s="1" t="s">
        <v>46</v>
      </c>
      <c r="M157" s="1" t="s">
        <v>47</v>
      </c>
      <c r="N157" s="1" t="s">
        <v>46</v>
      </c>
      <c r="O157" s="1" t="s">
        <v>47</v>
      </c>
      <c r="P157" s="1" t="s">
        <v>47</v>
      </c>
      <c r="Q157" s="1" t="s">
        <v>46</v>
      </c>
      <c r="R157" s="1" t="s">
        <v>46</v>
      </c>
      <c r="S157" s="1" t="s">
        <v>46</v>
      </c>
      <c r="T157" s="1" t="s">
        <v>46</v>
      </c>
      <c r="U157" s="11" t="str">
        <f>IF(OR(TERCERO[[#This Row],[La comunicación es asertiva, con respeto y evita maltrato4]]="No Cumple",TERCERO[[#This Row],[No brinda información sensible o falsa al tercero, cumple con las normativas legales establecidas.]]="No Cumple"),"No Cumple","Cumple")</f>
        <v>Cumple</v>
      </c>
      <c r="V157" s="1" t="s">
        <v>1145</v>
      </c>
      <c r="W157" s="4">
        <v>0.5</v>
      </c>
      <c r="X157" s="9">
        <f>IF(TERCERO[[#This Row],[Legal]]="No Cumple",0,TERCERO[[#This Row],[Nota]])</f>
        <v>0.5</v>
      </c>
    </row>
    <row r="158" spans="1:24" x14ac:dyDescent="0.25">
      <c r="A158" s="1" t="str">
        <f>TERCERO[[#This Row],[ID Asesor]]&amp;TERCERO[[#This Row],[Fecha Monitoreo]]</f>
        <v>366345842</v>
      </c>
      <c r="B158" s="2">
        <v>45842</v>
      </c>
      <c r="C158" s="1" t="s">
        <v>59</v>
      </c>
      <c r="D158" s="1">
        <v>3663</v>
      </c>
      <c r="E158" s="2">
        <v>45842</v>
      </c>
      <c r="F158" s="3">
        <v>0.52083333333333337</v>
      </c>
      <c r="G158" s="1" t="s">
        <v>60</v>
      </c>
      <c r="H158" s="1" t="s">
        <v>44</v>
      </c>
      <c r="I158" s="1">
        <v>1067</v>
      </c>
      <c r="J158" s="1">
        <v>3224702898</v>
      </c>
      <c r="K158" s="1" t="s">
        <v>45</v>
      </c>
      <c r="L158" s="1" t="s">
        <v>46</v>
      </c>
      <c r="M158" s="1" t="s">
        <v>47</v>
      </c>
      <c r="N158" s="1" t="s">
        <v>46</v>
      </c>
      <c r="O158" s="1" t="s">
        <v>46</v>
      </c>
      <c r="P158" s="1" t="s">
        <v>46</v>
      </c>
      <c r="Q158" s="1" t="s">
        <v>46</v>
      </c>
      <c r="R158" s="1" t="s">
        <v>46</v>
      </c>
      <c r="S158" s="1" t="s">
        <v>46</v>
      </c>
      <c r="T158" s="1" t="s">
        <v>46</v>
      </c>
      <c r="U158" s="11" t="str">
        <f>IF(OR(TERCERO[[#This Row],[La comunicación es asertiva, con respeto y evita maltrato4]]="No Cumple",TERCERO[[#This Row],[No brinda información sensible o falsa al tercero, cumple con las normativas legales establecidas.]]="No Cumple"),"No Cumple","Cumple")</f>
        <v>Cumple</v>
      </c>
      <c r="V158" s="1" t="s">
        <v>81</v>
      </c>
      <c r="W158" s="4">
        <v>0.9</v>
      </c>
      <c r="X158" s="9">
        <f>IF(TERCERO[[#This Row],[Legal]]="No Cumple",0,TERCERO[[#This Row],[Nota]])</f>
        <v>0.9</v>
      </c>
    </row>
    <row r="159" spans="1:24" x14ac:dyDescent="0.25">
      <c r="A159" s="1" t="str">
        <f>TERCERO[[#This Row],[ID Asesor]]&amp;TERCERO[[#This Row],[Fecha Monitoreo]]</f>
        <v>377245842</v>
      </c>
      <c r="B159" s="2">
        <v>45842</v>
      </c>
      <c r="C159" s="1" t="s">
        <v>56</v>
      </c>
      <c r="D159" s="1">
        <v>3772</v>
      </c>
      <c r="E159" s="2">
        <v>45842</v>
      </c>
      <c r="F159" s="3">
        <v>0.53125</v>
      </c>
      <c r="G159" s="1" t="s">
        <v>58</v>
      </c>
      <c r="H159" s="1" t="s">
        <v>44</v>
      </c>
      <c r="I159" s="1">
        <v>582</v>
      </c>
      <c r="J159" s="1">
        <v>3103610698</v>
      </c>
      <c r="K159" s="1" t="s">
        <v>45</v>
      </c>
      <c r="L159" s="1" t="s">
        <v>46</v>
      </c>
      <c r="M159" s="1" t="s">
        <v>47</v>
      </c>
      <c r="N159" s="1" t="s">
        <v>46</v>
      </c>
      <c r="O159" s="1" t="s">
        <v>46</v>
      </c>
      <c r="P159" s="1" t="s">
        <v>47</v>
      </c>
      <c r="Q159" s="1" t="s">
        <v>46</v>
      </c>
      <c r="R159" s="1" t="s">
        <v>46</v>
      </c>
      <c r="S159" s="1" t="s">
        <v>46</v>
      </c>
      <c r="T159" s="1" t="s">
        <v>46</v>
      </c>
      <c r="U159" s="11" t="str">
        <f>IF(OR(TERCERO[[#This Row],[La comunicación es asertiva, con respeto y evita maltrato4]]="No Cumple",TERCERO[[#This Row],[No brinda información sensible o falsa al tercero, cumple con las normativas legales establecidas.]]="No Cumple"),"No Cumple","Cumple")</f>
        <v>Cumple</v>
      </c>
      <c r="V159" s="1" t="s">
        <v>1146</v>
      </c>
      <c r="W159" s="4">
        <v>0.7</v>
      </c>
      <c r="X159" s="9">
        <f>IF(TERCERO[[#This Row],[Legal]]="No Cumple",0,TERCERO[[#This Row],[Nota]])</f>
        <v>0.7</v>
      </c>
    </row>
    <row r="160" spans="1:24" x14ac:dyDescent="0.25">
      <c r="A160" s="1" t="str">
        <f>TERCERO[[#This Row],[ID Asesor]]&amp;TERCERO[[#This Row],[Fecha Monitoreo]]</f>
        <v>273445842</v>
      </c>
      <c r="B160" s="2">
        <v>45842</v>
      </c>
      <c r="C160" s="1" t="s">
        <v>42</v>
      </c>
      <c r="D160" s="1">
        <v>2734</v>
      </c>
      <c r="E160" s="2">
        <v>45841</v>
      </c>
      <c r="F160" s="3">
        <v>9.930555555555555E-2</v>
      </c>
      <c r="G160" s="1" t="s">
        <v>51</v>
      </c>
      <c r="H160" s="1" t="s">
        <v>44</v>
      </c>
      <c r="I160" s="1">
        <v>1102</v>
      </c>
      <c r="J160" s="1">
        <v>3228158934</v>
      </c>
      <c r="K160" s="1" t="s">
        <v>45</v>
      </c>
      <c r="L160" s="1" t="s">
        <v>47</v>
      </c>
      <c r="M160" s="1" t="s">
        <v>47</v>
      </c>
      <c r="N160" s="1" t="s">
        <v>46</v>
      </c>
      <c r="O160" s="1" t="s">
        <v>47</v>
      </c>
      <c r="P160" s="1" t="s">
        <v>46</v>
      </c>
      <c r="Q160" s="1" t="s">
        <v>46</v>
      </c>
      <c r="R160" s="1" t="s">
        <v>46</v>
      </c>
      <c r="S160" s="1" t="s">
        <v>46</v>
      </c>
      <c r="T160" s="1" t="s">
        <v>46</v>
      </c>
      <c r="U160" s="11" t="str">
        <f>IF(OR(TERCERO[[#This Row],[La comunicación es asertiva, con respeto y evita maltrato4]]="No Cumple",TERCERO[[#This Row],[No brinda información sensible o falsa al tercero, cumple con las normativas legales establecidas.]]="No Cumple"),"No Cumple","Cumple")</f>
        <v>Cumple</v>
      </c>
      <c r="V160" s="1" t="s">
        <v>1147</v>
      </c>
      <c r="W160" s="4">
        <v>0.6</v>
      </c>
      <c r="X160" s="9">
        <f>IF(TERCERO[[#This Row],[Legal]]="No Cumple",0,TERCERO[[#This Row],[Nota]])</f>
        <v>0.6</v>
      </c>
    </row>
    <row r="161" spans="1:24" x14ac:dyDescent="0.25">
      <c r="A161" s="1" t="str">
        <f>TERCERO[[#This Row],[ID Asesor]]&amp;TERCERO[[#This Row],[Fecha Monitoreo]]</f>
        <v>382045842</v>
      </c>
      <c r="B161" s="2">
        <v>45842</v>
      </c>
      <c r="C161" s="1" t="s">
        <v>126</v>
      </c>
      <c r="D161" s="1">
        <v>3820</v>
      </c>
      <c r="E161" s="2">
        <v>45842</v>
      </c>
      <c r="F161" s="3">
        <v>0.52986111111111112</v>
      </c>
      <c r="G161" s="1" t="s">
        <v>80</v>
      </c>
      <c r="H161" s="1" t="s">
        <v>44</v>
      </c>
      <c r="I161" s="1">
        <v>589</v>
      </c>
      <c r="J161" s="1">
        <v>3212894457</v>
      </c>
      <c r="K161" s="1" t="s">
        <v>45</v>
      </c>
      <c r="L161" s="1" t="s">
        <v>46</v>
      </c>
      <c r="M161" s="1" t="s">
        <v>46</v>
      </c>
      <c r="N161" s="1" t="s">
        <v>46</v>
      </c>
      <c r="O161" s="1" t="s">
        <v>47</v>
      </c>
      <c r="P161" s="1" t="s">
        <v>46</v>
      </c>
      <c r="Q161" s="1" t="s">
        <v>46</v>
      </c>
      <c r="R161" s="1" t="s">
        <v>46</v>
      </c>
      <c r="S161" s="1" t="s">
        <v>46</v>
      </c>
      <c r="T161" s="1" t="s">
        <v>47</v>
      </c>
      <c r="U161" s="11" t="str">
        <f>IF(OR(TERCERO[[#This Row],[La comunicación es asertiva, con respeto y evita maltrato4]]="No Cumple",TERCERO[[#This Row],[No brinda información sensible o falsa al tercero, cumple con las normativas legales establecidas.]]="No Cumple"),"No Cumple","Cumple")</f>
        <v>No Cumple</v>
      </c>
      <c r="V161" s="1" t="s">
        <v>1148</v>
      </c>
      <c r="W161" s="4">
        <v>0.8</v>
      </c>
      <c r="X161" s="9">
        <f>IF(TERCERO[[#This Row],[Legal]]="No Cumple",0,TERCERO[[#This Row],[Nota]])</f>
        <v>0</v>
      </c>
    </row>
    <row r="162" spans="1:24" x14ac:dyDescent="0.25">
      <c r="A162" s="1" t="str">
        <f>TERCERO[[#This Row],[ID Asesor]]&amp;TERCERO[[#This Row],[Fecha Monitoreo]]</f>
        <v>374545842</v>
      </c>
      <c r="B162" s="2">
        <v>45842</v>
      </c>
      <c r="C162" s="1" t="s">
        <v>56</v>
      </c>
      <c r="D162" s="1">
        <v>3745</v>
      </c>
      <c r="E162" s="2">
        <v>45842</v>
      </c>
      <c r="F162" s="3">
        <v>0.59513888888888888</v>
      </c>
      <c r="G162" s="1" t="s">
        <v>58</v>
      </c>
      <c r="H162" s="1" t="s">
        <v>44</v>
      </c>
      <c r="I162" s="1">
        <v>463</v>
      </c>
      <c r="J162" s="1">
        <v>3117113782</v>
      </c>
      <c r="K162" s="1" t="s">
        <v>45</v>
      </c>
      <c r="L162" s="1" t="s">
        <v>46</v>
      </c>
      <c r="M162" s="1" t="s">
        <v>46</v>
      </c>
      <c r="N162" s="1" t="s">
        <v>46</v>
      </c>
      <c r="O162" s="1" t="s">
        <v>46</v>
      </c>
      <c r="P162" s="1" t="s">
        <v>46</v>
      </c>
      <c r="Q162" s="1" t="s">
        <v>46</v>
      </c>
      <c r="R162" s="1" t="s">
        <v>46</v>
      </c>
      <c r="S162" s="1" t="s">
        <v>46</v>
      </c>
      <c r="T162" s="1" t="s">
        <v>46</v>
      </c>
      <c r="U162" s="11" t="str">
        <f>IF(OR(TERCERO[[#This Row],[La comunicación es asertiva, con respeto y evita maltrato4]]="No Cumple",TERCERO[[#This Row],[No brinda información sensible o falsa al tercero, cumple con las normativas legales establecidas.]]="No Cumple"),"No Cumple","Cumple")</f>
        <v>Cumple</v>
      </c>
      <c r="V162" s="1" t="s">
        <v>1149</v>
      </c>
      <c r="W162" s="4">
        <v>1</v>
      </c>
      <c r="X162" s="9">
        <f>IF(TERCERO[[#This Row],[Legal]]="No Cumple",0,TERCERO[[#This Row],[Nota]])</f>
        <v>1</v>
      </c>
    </row>
    <row r="163" spans="1:24" x14ac:dyDescent="0.25">
      <c r="A163" s="1" t="str">
        <f>TERCERO[[#This Row],[ID Asesor]]&amp;TERCERO[[#This Row],[Fecha Monitoreo]]</f>
        <v>383045842</v>
      </c>
      <c r="B163" s="2">
        <v>45842</v>
      </c>
      <c r="C163" s="1" t="s">
        <v>126</v>
      </c>
      <c r="D163" s="1">
        <v>3830</v>
      </c>
      <c r="E163" s="2">
        <v>45842</v>
      </c>
      <c r="F163" s="3">
        <v>0.62777777777777777</v>
      </c>
      <c r="G163" s="1" t="s">
        <v>51</v>
      </c>
      <c r="H163" s="1" t="s">
        <v>44</v>
      </c>
      <c r="I163" s="1">
        <v>575</v>
      </c>
      <c r="J163" s="1">
        <v>3133627290</v>
      </c>
      <c r="K163" s="1" t="s">
        <v>45</v>
      </c>
      <c r="L163" s="1" t="s">
        <v>47</v>
      </c>
      <c r="M163" s="1" t="s">
        <v>46</v>
      </c>
      <c r="N163" s="1" t="s">
        <v>46</v>
      </c>
      <c r="O163" s="1" t="s">
        <v>47</v>
      </c>
      <c r="P163" s="1" t="s">
        <v>46</v>
      </c>
      <c r="Q163" s="1" t="s">
        <v>46</v>
      </c>
      <c r="R163" s="1" t="s">
        <v>46</v>
      </c>
      <c r="S163" s="1" t="s">
        <v>46</v>
      </c>
      <c r="T163" s="1" t="s">
        <v>46</v>
      </c>
      <c r="U163" s="11" t="str">
        <f>IF(OR(TERCERO[[#This Row],[La comunicación es asertiva, con respeto y evita maltrato4]]="No Cumple",TERCERO[[#This Row],[No brinda información sensible o falsa al tercero, cumple con las normativas legales establecidas.]]="No Cumple"),"No Cumple","Cumple")</f>
        <v>Cumple</v>
      </c>
      <c r="V163" s="1" t="s">
        <v>1150</v>
      </c>
      <c r="W163" s="4">
        <v>0.7</v>
      </c>
      <c r="X163" s="9">
        <f>IF(TERCERO[[#This Row],[Legal]]="No Cumple",0,TERCERO[[#This Row],[Nota]])</f>
        <v>0.7</v>
      </c>
    </row>
    <row r="164" spans="1:24" x14ac:dyDescent="0.25">
      <c r="A164" s="1" t="str">
        <f>TERCERO[[#This Row],[ID Asesor]]&amp;TERCERO[[#This Row],[Fecha Monitoreo]]</f>
        <v>396845842</v>
      </c>
      <c r="B164" s="2">
        <v>45842</v>
      </c>
      <c r="C164" s="1" t="s">
        <v>126</v>
      </c>
      <c r="D164" s="1">
        <v>3968</v>
      </c>
      <c r="E164" s="2">
        <v>45842</v>
      </c>
      <c r="F164" s="3">
        <v>0.64861111111111114</v>
      </c>
      <c r="G164" s="1" t="s">
        <v>58</v>
      </c>
      <c r="H164" s="1" t="s">
        <v>44</v>
      </c>
      <c r="I164" s="1">
        <v>607</v>
      </c>
      <c r="J164" s="1">
        <v>3123719870</v>
      </c>
      <c r="K164" s="1" t="s">
        <v>45</v>
      </c>
      <c r="L164" s="1" t="s">
        <v>46</v>
      </c>
      <c r="M164" s="1" t="s">
        <v>46</v>
      </c>
      <c r="N164" s="1" t="s">
        <v>46</v>
      </c>
      <c r="O164" s="1" t="s">
        <v>46</v>
      </c>
      <c r="P164" s="1" t="s">
        <v>47</v>
      </c>
      <c r="Q164" s="1" t="s">
        <v>46</v>
      </c>
      <c r="R164" s="1" t="s">
        <v>46</v>
      </c>
      <c r="S164" s="1" t="s">
        <v>46</v>
      </c>
      <c r="T164" s="1" t="s">
        <v>46</v>
      </c>
      <c r="U164" s="11" t="str">
        <f>IF(OR(TERCERO[[#This Row],[La comunicación es asertiva, con respeto y evita maltrato4]]="No Cumple",TERCERO[[#This Row],[No brinda información sensible o falsa al tercero, cumple con las normativas legales establecidas.]]="No Cumple"),"No Cumple","Cumple")</f>
        <v>Cumple</v>
      </c>
      <c r="V164" s="1" t="s">
        <v>1151</v>
      </c>
      <c r="W164" s="4">
        <v>0.8</v>
      </c>
      <c r="X164" s="9">
        <f>IF(TERCERO[[#This Row],[Legal]]="No Cumple",0,TERCERO[[#This Row],[Nota]])</f>
        <v>0.8</v>
      </c>
    </row>
    <row r="165" spans="1:24" x14ac:dyDescent="0.25">
      <c r="A165" s="1" t="str">
        <f>TERCERO[[#This Row],[ID Asesor]]&amp;TERCERO[[#This Row],[Fecha Monitoreo]]</f>
        <v>381745843</v>
      </c>
      <c r="B165" s="2">
        <v>45843</v>
      </c>
      <c r="C165" s="1" t="s">
        <v>126</v>
      </c>
      <c r="D165" s="1">
        <v>3817</v>
      </c>
      <c r="E165" s="2">
        <v>45843</v>
      </c>
      <c r="F165" s="3">
        <v>0.41111111111111109</v>
      </c>
      <c r="G165" s="1" t="s">
        <v>51</v>
      </c>
      <c r="H165" s="1" t="s">
        <v>44</v>
      </c>
      <c r="I165" s="1">
        <v>586</v>
      </c>
      <c r="J165" s="1">
        <v>3143299044</v>
      </c>
      <c r="K165" s="1" t="s">
        <v>45</v>
      </c>
      <c r="L165" s="1" t="s">
        <v>46</v>
      </c>
      <c r="M165" s="1" t="s">
        <v>46</v>
      </c>
      <c r="N165" s="1" t="s">
        <v>46</v>
      </c>
      <c r="O165" s="1" t="s">
        <v>46</v>
      </c>
      <c r="P165" s="1" t="s">
        <v>46</v>
      </c>
      <c r="Q165" s="1" t="s">
        <v>46</v>
      </c>
      <c r="R165" s="1" t="s">
        <v>46</v>
      </c>
      <c r="S165" s="1" t="s">
        <v>46</v>
      </c>
      <c r="T165" s="1" t="s">
        <v>46</v>
      </c>
      <c r="U165" s="11" t="str">
        <f>IF(OR(TERCERO[[#This Row],[La comunicación es asertiva, con respeto y evita maltrato4]]="No Cumple",TERCERO[[#This Row],[No brinda información sensible o falsa al tercero, cumple con las normativas legales establecidas.]]="No Cumple"),"No Cumple","Cumple")</f>
        <v>Cumple</v>
      </c>
      <c r="V165" s="1" t="s">
        <v>133</v>
      </c>
      <c r="W165" s="4">
        <v>1</v>
      </c>
      <c r="X165" s="9">
        <f>IF(TERCERO[[#This Row],[Legal]]="No Cumple",0,TERCERO[[#This Row],[Nota]])</f>
        <v>1</v>
      </c>
    </row>
    <row r="166" spans="1:24" x14ac:dyDescent="0.25">
      <c r="A166" s="1" t="str">
        <f>TERCERO[[#This Row],[ID Asesor]]&amp;TERCERO[[#This Row],[Fecha Monitoreo]]</f>
        <v>388145843</v>
      </c>
      <c r="B166" s="2">
        <v>45843</v>
      </c>
      <c r="C166" s="1" t="s">
        <v>126</v>
      </c>
      <c r="D166" s="1">
        <v>3881</v>
      </c>
      <c r="E166" s="2">
        <v>45843</v>
      </c>
      <c r="F166" s="3">
        <v>0.47083333333333333</v>
      </c>
      <c r="G166" s="1" t="s">
        <v>51</v>
      </c>
      <c r="H166" s="1" t="s">
        <v>44</v>
      </c>
      <c r="I166" s="1">
        <v>445</v>
      </c>
      <c r="J166" s="1">
        <v>3107975494</v>
      </c>
      <c r="K166" s="1" t="s">
        <v>45</v>
      </c>
      <c r="L166" s="1" t="s">
        <v>46</v>
      </c>
      <c r="M166" s="1" t="s">
        <v>46</v>
      </c>
      <c r="N166" s="1" t="s">
        <v>46</v>
      </c>
      <c r="O166" s="1" t="s">
        <v>46</v>
      </c>
      <c r="P166" s="1" t="s">
        <v>46</v>
      </c>
      <c r="Q166" s="1" t="s">
        <v>46</v>
      </c>
      <c r="R166" s="1" t="s">
        <v>46</v>
      </c>
      <c r="S166" s="1" t="s">
        <v>46</v>
      </c>
      <c r="T166" s="1" t="s">
        <v>46</v>
      </c>
      <c r="U166" s="11" t="str">
        <f>IF(OR(TERCERO[[#This Row],[La comunicación es asertiva, con respeto y evita maltrato4]]="No Cumple",TERCERO[[#This Row],[No brinda información sensible o falsa al tercero, cumple con las normativas legales establecidas.]]="No Cumple"),"No Cumple","Cumple")</f>
        <v>Cumple</v>
      </c>
      <c r="V166" s="1" t="s">
        <v>133</v>
      </c>
      <c r="W166" s="4">
        <v>1</v>
      </c>
      <c r="X166" s="9">
        <f>IF(TERCERO[[#This Row],[Legal]]="No Cumple",0,TERCERO[[#This Row],[Nota]])</f>
        <v>1</v>
      </c>
    </row>
    <row r="167" spans="1:24" x14ac:dyDescent="0.25">
      <c r="A167" s="1" t="str">
        <f>TERCERO[[#This Row],[ID Asesor]]&amp;TERCERO[[#This Row],[Fecha Monitoreo]]</f>
        <v>359945843</v>
      </c>
      <c r="B167" s="2">
        <v>45843</v>
      </c>
      <c r="C167" s="1" t="s">
        <v>696</v>
      </c>
      <c r="D167" s="1">
        <v>3599</v>
      </c>
      <c r="E167" s="2">
        <v>45843</v>
      </c>
      <c r="F167" s="3">
        <v>0.44513888888888886</v>
      </c>
      <c r="G167" s="1" t="s">
        <v>43</v>
      </c>
      <c r="H167" s="1" t="s">
        <v>44</v>
      </c>
      <c r="I167" s="1">
        <v>1123</v>
      </c>
      <c r="J167" s="1">
        <v>3203830707</v>
      </c>
      <c r="K167" s="1" t="s">
        <v>45</v>
      </c>
      <c r="L167" s="1" t="s">
        <v>46</v>
      </c>
      <c r="M167" s="1" t="s">
        <v>46</v>
      </c>
      <c r="N167" s="1" t="s">
        <v>46</v>
      </c>
      <c r="O167" s="1" t="s">
        <v>46</v>
      </c>
      <c r="P167" s="1" t="s">
        <v>46</v>
      </c>
      <c r="Q167" s="1" t="s">
        <v>46</v>
      </c>
      <c r="R167" s="1" t="s">
        <v>46</v>
      </c>
      <c r="S167" s="1" t="s">
        <v>46</v>
      </c>
      <c r="T167" s="1" t="s">
        <v>46</v>
      </c>
      <c r="U167" s="11" t="str">
        <f>IF(OR(TERCERO[[#This Row],[La comunicación es asertiva, con respeto y evita maltrato4]]="No Cumple",TERCERO[[#This Row],[No brinda información sensible o falsa al tercero, cumple con las normativas legales establecidas.]]="No Cumple"),"No Cumple","Cumple")</f>
        <v>Cumple</v>
      </c>
      <c r="V167" s="1" t="s">
        <v>1152</v>
      </c>
      <c r="W167" s="4">
        <v>1</v>
      </c>
      <c r="X167" s="9">
        <f>IF(TERCERO[[#This Row],[Legal]]="No Cumple",0,TERCERO[[#This Row],[Nota]])</f>
        <v>1</v>
      </c>
    </row>
    <row r="168" spans="1:24" x14ac:dyDescent="0.25">
      <c r="A168" s="1" t="str">
        <f>TERCERO[[#This Row],[ID Asesor]]&amp;TERCERO[[#This Row],[Fecha Monitoreo]]</f>
        <v>399145843</v>
      </c>
      <c r="B168" s="2">
        <v>45843</v>
      </c>
      <c r="C168" s="1" t="s">
        <v>56</v>
      </c>
      <c r="D168" s="1">
        <v>3991</v>
      </c>
      <c r="E168" s="2">
        <v>45843</v>
      </c>
      <c r="F168" s="3">
        <v>0.43055555555555558</v>
      </c>
      <c r="G168" s="1" t="s">
        <v>51</v>
      </c>
      <c r="H168" s="1" t="s">
        <v>44</v>
      </c>
      <c r="I168" s="1">
        <v>572</v>
      </c>
      <c r="J168" s="1">
        <v>3125822408</v>
      </c>
      <c r="K168" s="1" t="s">
        <v>45</v>
      </c>
      <c r="L168" s="1" t="s">
        <v>46</v>
      </c>
      <c r="M168" s="1" t="s">
        <v>46</v>
      </c>
      <c r="N168" s="1" t="s">
        <v>46</v>
      </c>
      <c r="O168" s="1" t="s">
        <v>46</v>
      </c>
      <c r="P168" s="1" t="s">
        <v>46</v>
      </c>
      <c r="Q168" s="1" t="s">
        <v>46</v>
      </c>
      <c r="R168" s="1" t="s">
        <v>47</v>
      </c>
      <c r="S168" s="1" t="s">
        <v>46</v>
      </c>
      <c r="T168" s="1" t="s">
        <v>46</v>
      </c>
      <c r="U168" s="11" t="str">
        <f>IF(OR(TERCERO[[#This Row],[La comunicación es asertiva, con respeto y evita maltrato4]]="No Cumple",TERCERO[[#This Row],[No brinda información sensible o falsa al tercero, cumple con las normativas legales establecidas.]]="No Cumple"),"No Cumple","Cumple")</f>
        <v>Cumple</v>
      </c>
      <c r="V168" s="1" t="s">
        <v>1236</v>
      </c>
      <c r="W168" s="4">
        <v>0.9</v>
      </c>
      <c r="X168" s="9">
        <f>IF(TERCERO[[#This Row],[Legal]]="No Cumple",0,TERCERO[[#This Row],[Nota]])</f>
        <v>0.9</v>
      </c>
    </row>
    <row r="169" spans="1:24" x14ac:dyDescent="0.25">
      <c r="A169" s="1" t="str">
        <f>TERCERO[[#This Row],[ID Asesor]]&amp;TERCERO[[#This Row],[Fecha Monitoreo]]</f>
        <v>381745845</v>
      </c>
      <c r="B169" s="2">
        <v>45845</v>
      </c>
      <c r="C169" s="1" t="s">
        <v>126</v>
      </c>
      <c r="D169" s="1">
        <v>3817</v>
      </c>
      <c r="E169" s="2">
        <v>45843</v>
      </c>
      <c r="F169" s="3">
        <v>0.51458333333333328</v>
      </c>
      <c r="G169" s="1" t="s">
        <v>51</v>
      </c>
      <c r="H169" s="1" t="s">
        <v>44</v>
      </c>
      <c r="I169" s="1">
        <v>586</v>
      </c>
      <c r="J169" s="1">
        <v>3132049161</v>
      </c>
      <c r="K169" s="1" t="s">
        <v>45</v>
      </c>
      <c r="L169" s="1" t="s">
        <v>46</v>
      </c>
      <c r="M169" s="1" t="s">
        <v>46</v>
      </c>
      <c r="N169" s="1" t="s">
        <v>46</v>
      </c>
      <c r="O169" s="1" t="s">
        <v>46</v>
      </c>
      <c r="P169" s="1" t="s">
        <v>46</v>
      </c>
      <c r="Q169" s="1" t="s">
        <v>46</v>
      </c>
      <c r="R169" s="1" t="s">
        <v>46</v>
      </c>
      <c r="S169" s="1" t="s">
        <v>46</v>
      </c>
      <c r="T169" s="1" t="s">
        <v>46</v>
      </c>
      <c r="U169" s="11" t="str">
        <f>IF(OR(TERCERO[[#This Row],[La comunicación es asertiva, con respeto y evita maltrato4]]="No Cumple",TERCERO[[#This Row],[No brinda información sensible o falsa al tercero, cumple con las normativas legales establecidas.]]="No Cumple"),"No Cumple","Cumple")</f>
        <v>Cumple</v>
      </c>
      <c r="V169" s="1" t="s">
        <v>133</v>
      </c>
      <c r="W169" s="4">
        <v>1</v>
      </c>
      <c r="X169" s="9">
        <f>IF(TERCERO[[#This Row],[Legal]]="No Cumple",0,TERCERO[[#This Row],[Nota]])</f>
        <v>1</v>
      </c>
    </row>
    <row r="170" spans="1:24" x14ac:dyDescent="0.25">
      <c r="A170" s="1" t="str">
        <f>TERCERO[[#This Row],[ID Asesor]]&amp;TERCERO[[#This Row],[Fecha Monitoreo]]</f>
        <v>355145845</v>
      </c>
      <c r="B170" s="2">
        <v>45845</v>
      </c>
      <c r="C170" s="1" t="s">
        <v>42</v>
      </c>
      <c r="D170" s="1">
        <v>3551</v>
      </c>
      <c r="E170" s="2">
        <v>45845</v>
      </c>
      <c r="F170" s="3">
        <v>0.38958333333333334</v>
      </c>
      <c r="G170" s="1" t="s">
        <v>51</v>
      </c>
      <c r="H170" s="1" t="s">
        <v>44</v>
      </c>
      <c r="I170" s="1">
        <v>1140</v>
      </c>
      <c r="J170" s="1">
        <v>3106740317</v>
      </c>
      <c r="K170" s="1" t="s">
        <v>45</v>
      </c>
      <c r="L170" s="1" t="s">
        <v>46</v>
      </c>
      <c r="M170" s="1" t="s">
        <v>47</v>
      </c>
      <c r="N170" s="1" t="s">
        <v>46</v>
      </c>
      <c r="O170" s="1" t="s">
        <v>47</v>
      </c>
      <c r="P170" s="1" t="s">
        <v>47</v>
      </c>
      <c r="Q170" s="1" t="s">
        <v>46</v>
      </c>
      <c r="R170" s="1" t="s">
        <v>46</v>
      </c>
      <c r="S170" s="1" t="s">
        <v>46</v>
      </c>
      <c r="T170" s="1" t="s">
        <v>46</v>
      </c>
      <c r="U170" s="11" t="str">
        <f>IF(OR(TERCERO[[#This Row],[La comunicación es asertiva, con respeto y evita maltrato4]]="No Cumple",TERCERO[[#This Row],[No brinda información sensible o falsa al tercero, cumple con las normativas legales establecidas.]]="No Cumple"),"No Cumple","Cumple")</f>
        <v>Cumple</v>
      </c>
      <c r="V170" s="1" t="s">
        <v>1237</v>
      </c>
      <c r="W170" s="4">
        <v>0.5</v>
      </c>
      <c r="X170" s="9">
        <f>IF(TERCERO[[#This Row],[Legal]]="No Cumple",0,TERCERO[[#This Row],[Nota]])</f>
        <v>0.5</v>
      </c>
    </row>
    <row r="171" spans="1:24" x14ac:dyDescent="0.25">
      <c r="A171" s="1" t="str">
        <f>TERCERO[[#This Row],[ID Asesor]]&amp;TERCERO[[#This Row],[Fecha Monitoreo]]</f>
        <v>381145845</v>
      </c>
      <c r="B171" s="2">
        <v>45845</v>
      </c>
      <c r="C171" s="1" t="s">
        <v>696</v>
      </c>
      <c r="D171" s="1">
        <v>3811</v>
      </c>
      <c r="E171" s="2">
        <v>45845</v>
      </c>
      <c r="F171" s="3">
        <v>0.45069444444444445</v>
      </c>
      <c r="G171" s="1" t="s">
        <v>80</v>
      </c>
      <c r="H171" s="1" t="s">
        <v>44</v>
      </c>
      <c r="I171" s="1">
        <v>1423</v>
      </c>
      <c r="J171" s="1">
        <v>3106740317</v>
      </c>
      <c r="K171" s="1" t="s">
        <v>45</v>
      </c>
      <c r="L171" s="1" t="s">
        <v>46</v>
      </c>
      <c r="M171" s="1" t="s">
        <v>46</v>
      </c>
      <c r="N171" s="1" t="s">
        <v>46</v>
      </c>
      <c r="O171" s="1" t="s">
        <v>46</v>
      </c>
      <c r="P171" s="1" t="s">
        <v>46</v>
      </c>
      <c r="Q171" s="1" t="s">
        <v>46</v>
      </c>
      <c r="R171" s="1" t="s">
        <v>46</v>
      </c>
      <c r="S171" s="1" t="s">
        <v>46</v>
      </c>
      <c r="T171" s="1" t="s">
        <v>46</v>
      </c>
      <c r="U171" s="11" t="str">
        <f>IF(OR(TERCERO[[#This Row],[La comunicación es asertiva, con respeto y evita maltrato4]]="No Cumple",TERCERO[[#This Row],[No brinda información sensible o falsa al tercero, cumple con las normativas legales establecidas.]]="No Cumple"),"No Cumple","Cumple")</f>
        <v>Cumple</v>
      </c>
      <c r="V171" s="1" t="s">
        <v>1238</v>
      </c>
      <c r="W171" s="4">
        <v>1</v>
      </c>
      <c r="X171" s="9">
        <f>IF(TERCERO[[#This Row],[Legal]]="No Cumple",0,TERCERO[[#This Row],[Nota]])</f>
        <v>1</v>
      </c>
    </row>
    <row r="172" spans="1:24" x14ac:dyDescent="0.25">
      <c r="A172" s="1" t="str">
        <f>TERCERO[[#This Row],[ID Asesor]]&amp;TERCERO[[#This Row],[Fecha Monitoreo]]</f>
        <v>385945845</v>
      </c>
      <c r="B172" s="2">
        <v>45845</v>
      </c>
      <c r="C172" s="1" t="s">
        <v>42</v>
      </c>
      <c r="D172" s="1">
        <v>3859</v>
      </c>
      <c r="E172" s="2">
        <v>45845</v>
      </c>
      <c r="F172" s="3">
        <v>0.41597222222222224</v>
      </c>
      <c r="G172" s="1" t="s">
        <v>51</v>
      </c>
      <c r="H172" s="1" t="s">
        <v>44</v>
      </c>
      <c r="I172" s="1">
        <v>1266</v>
      </c>
      <c r="J172" s="1">
        <v>3138051978</v>
      </c>
      <c r="K172" s="1" t="s">
        <v>45</v>
      </c>
      <c r="L172" s="1" t="s">
        <v>47</v>
      </c>
      <c r="M172" s="1" t="s">
        <v>46</v>
      </c>
      <c r="N172" s="1" t="s">
        <v>46</v>
      </c>
      <c r="O172" s="1" t="s">
        <v>46</v>
      </c>
      <c r="P172" s="1" t="s">
        <v>47</v>
      </c>
      <c r="Q172" s="1" t="s">
        <v>46</v>
      </c>
      <c r="R172" s="1" t="s">
        <v>46</v>
      </c>
      <c r="S172" s="1" t="s">
        <v>46</v>
      </c>
      <c r="T172" s="1" t="s">
        <v>46</v>
      </c>
      <c r="U172" s="11" t="str">
        <f>IF(OR(TERCERO[[#This Row],[La comunicación es asertiva, con respeto y evita maltrato4]]="No Cumple",TERCERO[[#This Row],[No brinda información sensible o falsa al tercero, cumple con las normativas legales establecidas.]]="No Cumple"),"No Cumple","Cumple")</f>
        <v>Cumple</v>
      </c>
      <c r="V172" s="1" t="s">
        <v>1239</v>
      </c>
      <c r="W172" s="4">
        <v>0.7</v>
      </c>
      <c r="X172" s="9">
        <f>IF(TERCERO[[#This Row],[Legal]]="No Cumple",0,TERCERO[[#This Row],[Nota]])</f>
        <v>0.7</v>
      </c>
    </row>
    <row r="173" spans="1:24" x14ac:dyDescent="0.25">
      <c r="A173" s="1" t="str">
        <f>TERCERO[[#This Row],[ID Asesor]]&amp;TERCERO[[#This Row],[Fecha Monitoreo]]</f>
        <v>374545845</v>
      </c>
      <c r="B173" s="2">
        <v>45845</v>
      </c>
      <c r="C173" s="1" t="s">
        <v>126</v>
      </c>
      <c r="D173" s="1">
        <v>3745</v>
      </c>
      <c r="E173" s="2">
        <v>45845</v>
      </c>
      <c r="F173" s="3">
        <v>0.47361111111111109</v>
      </c>
      <c r="G173" s="1" t="s">
        <v>51</v>
      </c>
      <c r="H173" s="1" t="s">
        <v>44</v>
      </c>
      <c r="I173" s="1">
        <v>463</v>
      </c>
      <c r="J173" s="1">
        <v>3058136770</v>
      </c>
      <c r="K173" s="1" t="s">
        <v>45</v>
      </c>
      <c r="L173" s="1" t="s">
        <v>46</v>
      </c>
      <c r="M173" s="1" t="s">
        <v>46</v>
      </c>
      <c r="N173" s="1" t="s">
        <v>46</v>
      </c>
      <c r="O173" s="1" t="s">
        <v>47</v>
      </c>
      <c r="P173" s="1" t="s">
        <v>47</v>
      </c>
      <c r="Q173" s="1" t="s">
        <v>46</v>
      </c>
      <c r="R173" s="1" t="s">
        <v>46</v>
      </c>
      <c r="S173" s="1" t="s">
        <v>46</v>
      </c>
      <c r="T173" s="1" t="s">
        <v>46</v>
      </c>
      <c r="U173" s="11" t="str">
        <f>IF(OR(TERCERO[[#This Row],[La comunicación es asertiva, con respeto y evita maltrato4]]="No Cumple",TERCERO[[#This Row],[No brinda información sensible o falsa al tercero, cumple con las normativas legales establecidas.]]="No Cumple"),"No Cumple","Cumple")</f>
        <v>Cumple</v>
      </c>
      <c r="V173" s="1" t="s">
        <v>1240</v>
      </c>
      <c r="W173" s="4">
        <v>0.6</v>
      </c>
      <c r="X173" s="9">
        <f>IF(TERCERO[[#This Row],[Legal]]="No Cumple",0,TERCERO[[#This Row],[Nota]])</f>
        <v>0.6</v>
      </c>
    </row>
    <row r="174" spans="1:24" x14ac:dyDescent="0.25">
      <c r="A174" s="1" t="str">
        <f>TERCERO[[#This Row],[ID Asesor]]&amp;TERCERO[[#This Row],[Fecha Monitoreo]]</f>
        <v>402045845</v>
      </c>
      <c r="B174" s="2">
        <v>45845</v>
      </c>
      <c r="C174" s="1" t="s">
        <v>126</v>
      </c>
      <c r="D174" s="1">
        <v>4020</v>
      </c>
      <c r="E174" s="2">
        <v>45845</v>
      </c>
      <c r="F174" s="3">
        <v>0.48958333333333331</v>
      </c>
      <c r="G174" s="1" t="s">
        <v>80</v>
      </c>
      <c r="H174" s="1" t="s">
        <v>44</v>
      </c>
      <c r="I174" s="1">
        <v>610</v>
      </c>
      <c r="J174" s="1">
        <v>3218404295</v>
      </c>
      <c r="K174" s="1" t="s">
        <v>45</v>
      </c>
      <c r="L174" s="1" t="s">
        <v>46</v>
      </c>
      <c r="M174" s="1" t="s">
        <v>47</v>
      </c>
      <c r="N174" s="1" t="s">
        <v>46</v>
      </c>
      <c r="O174" s="1" t="s">
        <v>46</v>
      </c>
      <c r="P174" s="1" t="s">
        <v>47</v>
      </c>
      <c r="Q174" s="1" t="s">
        <v>46</v>
      </c>
      <c r="R174" s="1" t="s">
        <v>46</v>
      </c>
      <c r="S174" s="1" t="s">
        <v>46</v>
      </c>
      <c r="T174" s="1" t="s">
        <v>46</v>
      </c>
      <c r="U174" s="11" t="str">
        <f>IF(OR(TERCERO[[#This Row],[La comunicación es asertiva, con respeto y evita maltrato4]]="No Cumple",TERCERO[[#This Row],[No brinda información sensible o falsa al tercero, cumple con las normativas legales establecidas.]]="No Cumple"),"No Cumple","Cumple")</f>
        <v>Cumple</v>
      </c>
      <c r="V174" s="1" t="s">
        <v>1241</v>
      </c>
      <c r="W174" s="4">
        <v>0.7</v>
      </c>
      <c r="X174" s="9">
        <f>IF(TERCERO[[#This Row],[Legal]]="No Cumple",0,TERCERO[[#This Row],[Nota]])</f>
        <v>0.7</v>
      </c>
    </row>
    <row r="175" spans="1:24" x14ac:dyDescent="0.25">
      <c r="A175" s="1" t="str">
        <f>TERCERO[[#This Row],[ID Asesor]]&amp;TERCERO[[#This Row],[Fecha Monitoreo]]</f>
        <v>402145845</v>
      </c>
      <c r="B175" s="2">
        <v>45845</v>
      </c>
      <c r="C175" s="1" t="s">
        <v>56</v>
      </c>
      <c r="D175" s="1">
        <v>4021</v>
      </c>
      <c r="E175" s="2">
        <v>45845</v>
      </c>
      <c r="F175" s="3">
        <v>0.48055555555555557</v>
      </c>
      <c r="G175" s="1" t="s">
        <v>80</v>
      </c>
      <c r="H175" s="1" t="s">
        <v>44</v>
      </c>
      <c r="I175" s="1">
        <v>611</v>
      </c>
      <c r="J175" s="1">
        <v>3209174916</v>
      </c>
      <c r="K175" s="1" t="s">
        <v>45</v>
      </c>
      <c r="L175" s="1" t="s">
        <v>46</v>
      </c>
      <c r="M175" s="1" t="s">
        <v>47</v>
      </c>
      <c r="N175" s="1" t="s">
        <v>46</v>
      </c>
      <c r="O175" s="1" t="s">
        <v>46</v>
      </c>
      <c r="P175" s="1" t="s">
        <v>47</v>
      </c>
      <c r="Q175" s="1" t="s">
        <v>46</v>
      </c>
      <c r="R175" s="1" t="s">
        <v>46</v>
      </c>
      <c r="S175" s="1" t="s">
        <v>46</v>
      </c>
      <c r="T175" s="1" t="s">
        <v>47</v>
      </c>
      <c r="U175" s="11" t="str">
        <f>IF(OR(TERCERO[[#This Row],[La comunicación es asertiva, con respeto y evita maltrato4]]="No Cumple",TERCERO[[#This Row],[No brinda información sensible o falsa al tercero, cumple con las normativas legales establecidas.]]="No Cumple"),"No Cumple","Cumple")</f>
        <v>No Cumple</v>
      </c>
      <c r="V175" s="1" t="s">
        <v>1242</v>
      </c>
      <c r="W175" s="4">
        <v>0.7</v>
      </c>
      <c r="X175" s="9">
        <f>IF(TERCERO[[#This Row],[Legal]]="No Cumple",0,TERCERO[[#This Row],[Nota]])</f>
        <v>0</v>
      </c>
    </row>
    <row r="176" spans="1:24" x14ac:dyDescent="0.25">
      <c r="A176" s="1" t="str">
        <f>TERCERO[[#This Row],[ID Asesor]]&amp;TERCERO[[#This Row],[Fecha Monitoreo]]</f>
        <v>399245845</v>
      </c>
      <c r="B176" s="2">
        <v>45845</v>
      </c>
      <c r="C176" s="1" t="s">
        <v>56</v>
      </c>
      <c r="D176" s="1">
        <v>3992</v>
      </c>
      <c r="E176" s="2">
        <v>45845</v>
      </c>
      <c r="F176" s="3">
        <v>0.49583333333333335</v>
      </c>
      <c r="G176" s="1" t="s">
        <v>58</v>
      </c>
      <c r="H176" s="1" t="s">
        <v>44</v>
      </c>
      <c r="I176" s="1">
        <v>421</v>
      </c>
      <c r="J176" s="1">
        <v>3112605185</v>
      </c>
      <c r="K176" s="1" t="s">
        <v>45</v>
      </c>
      <c r="L176" s="1" t="s">
        <v>46</v>
      </c>
      <c r="M176" s="1" t="s">
        <v>47</v>
      </c>
      <c r="N176" s="1" t="s">
        <v>46</v>
      </c>
      <c r="O176" s="1" t="s">
        <v>46</v>
      </c>
      <c r="P176" s="1" t="s">
        <v>46</v>
      </c>
      <c r="Q176" s="1" t="s">
        <v>46</v>
      </c>
      <c r="R176" s="1" t="s">
        <v>46</v>
      </c>
      <c r="S176" s="1" t="s">
        <v>46</v>
      </c>
      <c r="T176" s="1" t="s">
        <v>46</v>
      </c>
      <c r="U176" s="11" t="str">
        <f>IF(OR(TERCERO[[#This Row],[La comunicación es asertiva, con respeto y evita maltrato4]]="No Cumple",TERCERO[[#This Row],[No brinda información sensible o falsa al tercero, cumple con las normativas legales establecidas.]]="No Cumple"),"No Cumple","Cumple")</f>
        <v>Cumple</v>
      </c>
      <c r="V176" s="1" t="s">
        <v>1243</v>
      </c>
      <c r="W176" s="4">
        <v>0.9</v>
      </c>
      <c r="X176" s="9">
        <f>IF(TERCERO[[#This Row],[Legal]]="No Cumple",0,TERCERO[[#This Row],[Nota]])</f>
        <v>0.9</v>
      </c>
    </row>
    <row r="177" spans="1:24" x14ac:dyDescent="0.25">
      <c r="A177" s="1" t="str">
        <f>TERCERO[[#This Row],[ID Asesor]]&amp;TERCERO[[#This Row],[Fecha Monitoreo]]</f>
        <v>385445845</v>
      </c>
      <c r="B177" s="2">
        <v>45845</v>
      </c>
      <c r="C177" s="1" t="s">
        <v>42</v>
      </c>
      <c r="D177" s="1">
        <v>3854</v>
      </c>
      <c r="E177" s="2">
        <v>45845</v>
      </c>
      <c r="F177" s="3">
        <v>0.46250000000000002</v>
      </c>
      <c r="G177" s="1" t="s">
        <v>60</v>
      </c>
      <c r="H177" s="1" t="s">
        <v>44</v>
      </c>
      <c r="I177" s="1">
        <v>1104</v>
      </c>
      <c r="J177" s="1">
        <v>3135318824</v>
      </c>
      <c r="K177" s="1" t="s">
        <v>45</v>
      </c>
      <c r="L177" s="1" t="s">
        <v>47</v>
      </c>
      <c r="M177" s="1" t="s">
        <v>47</v>
      </c>
      <c r="N177" s="1" t="s">
        <v>46</v>
      </c>
      <c r="O177" s="1" t="s">
        <v>47</v>
      </c>
      <c r="P177" s="1" t="s">
        <v>46</v>
      </c>
      <c r="Q177" s="1" t="s">
        <v>46</v>
      </c>
      <c r="R177" s="1" t="s">
        <v>46</v>
      </c>
      <c r="S177" s="1" t="s">
        <v>46</v>
      </c>
      <c r="T177" s="1" t="s">
        <v>46</v>
      </c>
      <c r="U177" s="11" t="str">
        <f>IF(OR(TERCERO[[#This Row],[La comunicación es asertiva, con respeto y evita maltrato4]]="No Cumple",TERCERO[[#This Row],[No brinda información sensible o falsa al tercero, cumple con las normativas legales establecidas.]]="No Cumple"),"No Cumple","Cumple")</f>
        <v>Cumple</v>
      </c>
      <c r="V177" s="1" t="s">
        <v>1244</v>
      </c>
      <c r="W177" s="4">
        <v>0.6</v>
      </c>
      <c r="X177" s="9">
        <f>IF(TERCERO[[#This Row],[Legal]]="No Cumple",0,TERCERO[[#This Row],[Nota]])</f>
        <v>0.6</v>
      </c>
    </row>
    <row r="178" spans="1:24" x14ac:dyDescent="0.25">
      <c r="A178" s="1" t="str">
        <f>TERCERO[[#This Row],[ID Asesor]]&amp;TERCERO[[#This Row],[Fecha Monitoreo]]</f>
        <v>388945845</v>
      </c>
      <c r="B178" s="2">
        <v>45845</v>
      </c>
      <c r="C178" s="1" t="s">
        <v>42</v>
      </c>
      <c r="D178" s="1">
        <v>3889</v>
      </c>
      <c r="E178" s="2">
        <v>45845</v>
      </c>
      <c r="F178" s="3">
        <v>0.53402777777777777</v>
      </c>
      <c r="G178" s="1" t="s">
        <v>51</v>
      </c>
      <c r="H178" s="1" t="s">
        <v>44</v>
      </c>
      <c r="I178" s="1">
        <v>1432</v>
      </c>
      <c r="J178" s="1">
        <v>3242579200</v>
      </c>
      <c r="K178" s="1" t="s">
        <v>45</v>
      </c>
      <c r="L178" s="1" t="s">
        <v>46</v>
      </c>
      <c r="M178" s="1" t="s">
        <v>46</v>
      </c>
      <c r="N178" s="1" t="s">
        <v>46</v>
      </c>
      <c r="O178" s="1" t="s">
        <v>47</v>
      </c>
      <c r="P178" s="1" t="s">
        <v>46</v>
      </c>
      <c r="Q178" s="1" t="s">
        <v>46</v>
      </c>
      <c r="R178" s="1" t="s">
        <v>46</v>
      </c>
      <c r="S178" s="1" t="s">
        <v>46</v>
      </c>
      <c r="T178" s="1" t="s">
        <v>46</v>
      </c>
      <c r="U178" s="11" t="str">
        <f>IF(OR(TERCERO[[#This Row],[La comunicación es asertiva, con respeto y evita maltrato4]]="No Cumple",TERCERO[[#This Row],[No brinda información sensible o falsa al tercero, cumple con las normativas legales establecidas.]]="No Cumple"),"No Cumple","Cumple")</f>
        <v>Cumple</v>
      </c>
      <c r="V178" s="1" t="s">
        <v>1245</v>
      </c>
      <c r="W178" s="4">
        <v>0.8</v>
      </c>
      <c r="X178" s="9">
        <f>IF(TERCERO[[#This Row],[Legal]]="No Cumple",0,TERCERO[[#This Row],[Nota]])</f>
        <v>0.8</v>
      </c>
    </row>
    <row r="179" spans="1:24" x14ac:dyDescent="0.25">
      <c r="A179" s="1" t="str">
        <f>TERCERO[[#This Row],[ID Asesor]]&amp;TERCERO[[#This Row],[Fecha Monitoreo]]</f>
        <v>382845845</v>
      </c>
      <c r="B179" s="2">
        <v>45845</v>
      </c>
      <c r="C179" s="1" t="s">
        <v>87</v>
      </c>
      <c r="D179" s="1">
        <v>3828</v>
      </c>
      <c r="E179" s="2">
        <v>45845</v>
      </c>
      <c r="F179" s="3">
        <v>0.48888888888888887</v>
      </c>
      <c r="G179" s="1" t="s">
        <v>80</v>
      </c>
      <c r="H179" s="1" t="s">
        <v>44</v>
      </c>
      <c r="I179" s="1">
        <v>1421</v>
      </c>
      <c r="J179" s="1"/>
      <c r="K179" s="1" t="s">
        <v>45</v>
      </c>
      <c r="L179" s="1" t="s">
        <v>46</v>
      </c>
      <c r="M179" s="1" t="s">
        <v>46</v>
      </c>
      <c r="N179" s="1" t="s">
        <v>46</v>
      </c>
      <c r="O179" s="1" t="s">
        <v>46</v>
      </c>
      <c r="P179" s="1" t="s">
        <v>46</v>
      </c>
      <c r="Q179" s="1" t="s">
        <v>46</v>
      </c>
      <c r="R179" s="1" t="s">
        <v>46</v>
      </c>
      <c r="S179" s="1" t="s">
        <v>46</v>
      </c>
      <c r="T179" s="1" t="s">
        <v>46</v>
      </c>
      <c r="U179" s="11" t="str">
        <f>IF(OR(TERCERO[[#This Row],[La comunicación es asertiva, con respeto y evita maltrato4]]="No Cumple",TERCERO[[#This Row],[No brinda información sensible o falsa al tercero, cumple con las normativas legales establecidas.]]="No Cumple"),"No Cumple","Cumple")</f>
        <v>Cumple</v>
      </c>
      <c r="V179" s="1" t="s">
        <v>1246</v>
      </c>
      <c r="W179" s="4">
        <v>1</v>
      </c>
      <c r="X179" s="9">
        <f>IF(TERCERO[[#This Row],[Legal]]="No Cumple",0,TERCERO[[#This Row],[Nota]])</f>
        <v>1</v>
      </c>
    </row>
    <row r="180" spans="1:24" x14ac:dyDescent="0.25">
      <c r="A180" s="1" t="str">
        <f>TERCERO[[#This Row],[ID Asesor]]&amp;TERCERO[[#This Row],[Fecha Monitoreo]]</f>
        <v>401845845</v>
      </c>
      <c r="B180" s="2">
        <v>45845</v>
      </c>
      <c r="C180" s="1" t="s">
        <v>56</v>
      </c>
      <c r="D180" s="1">
        <v>4018</v>
      </c>
      <c r="E180" s="2">
        <v>45845</v>
      </c>
      <c r="F180" s="3">
        <v>0.44236111111111109</v>
      </c>
      <c r="G180" s="1" t="s">
        <v>80</v>
      </c>
      <c r="H180" s="1" t="s">
        <v>44</v>
      </c>
      <c r="I180" s="1">
        <v>608</v>
      </c>
      <c r="J180" s="1">
        <v>3114984231</v>
      </c>
      <c r="K180" s="1" t="s">
        <v>45</v>
      </c>
      <c r="L180" s="1" t="s">
        <v>46</v>
      </c>
      <c r="M180" s="1" t="s">
        <v>47</v>
      </c>
      <c r="N180" s="1" t="s">
        <v>46</v>
      </c>
      <c r="O180" s="1" t="s">
        <v>46</v>
      </c>
      <c r="P180" s="1" t="s">
        <v>46</v>
      </c>
      <c r="Q180" s="1" t="s">
        <v>46</v>
      </c>
      <c r="R180" s="1" t="s">
        <v>46</v>
      </c>
      <c r="S180" s="1" t="s">
        <v>46</v>
      </c>
      <c r="T180" s="1" t="s">
        <v>46</v>
      </c>
      <c r="U180" s="11" t="str">
        <f>IF(OR(TERCERO[[#This Row],[La comunicación es asertiva, con respeto y evita maltrato4]]="No Cumple",TERCERO[[#This Row],[No brinda información sensible o falsa al tercero, cumple con las normativas legales establecidas.]]="No Cumple"),"No Cumple","Cumple")</f>
        <v>Cumple</v>
      </c>
      <c r="V180" s="1" t="s">
        <v>1247</v>
      </c>
      <c r="W180" s="4">
        <v>0.9</v>
      </c>
      <c r="X180" s="9">
        <f>IF(TERCERO[[#This Row],[Legal]]="No Cumple",0,TERCERO[[#This Row],[Nota]])</f>
        <v>0.9</v>
      </c>
    </row>
    <row r="181" spans="1:24" x14ac:dyDescent="0.25">
      <c r="A181" s="1" t="str">
        <f>TERCERO[[#This Row],[ID Asesor]]&amp;TERCERO[[#This Row],[Fecha Monitoreo]]</f>
        <v>377245845</v>
      </c>
      <c r="B181" s="2">
        <v>45845</v>
      </c>
      <c r="C181" s="1" t="s">
        <v>56</v>
      </c>
      <c r="D181" s="1">
        <v>3772</v>
      </c>
      <c r="E181" s="2">
        <v>45845</v>
      </c>
      <c r="F181" s="3">
        <v>0.61250000000000004</v>
      </c>
      <c r="G181" s="1" t="s">
        <v>80</v>
      </c>
      <c r="H181" s="1" t="s">
        <v>44</v>
      </c>
      <c r="I181" s="1">
        <v>582</v>
      </c>
      <c r="J181" s="1">
        <v>3044354093</v>
      </c>
      <c r="K181" s="1" t="s">
        <v>45</v>
      </c>
      <c r="L181" s="1" t="s">
        <v>46</v>
      </c>
      <c r="M181" s="1" t="s">
        <v>47</v>
      </c>
      <c r="N181" s="1" t="s">
        <v>46</v>
      </c>
      <c r="O181" s="1" t="s">
        <v>46</v>
      </c>
      <c r="P181" s="1" t="s">
        <v>46</v>
      </c>
      <c r="Q181" s="1" t="s">
        <v>46</v>
      </c>
      <c r="R181" s="1" t="s">
        <v>46</v>
      </c>
      <c r="S181" s="1" t="s">
        <v>46</v>
      </c>
      <c r="T181" s="1" t="s">
        <v>46</v>
      </c>
      <c r="U181" s="11" t="str">
        <f>IF(OR(TERCERO[[#This Row],[La comunicación es asertiva, con respeto y evita maltrato4]]="No Cumple",TERCERO[[#This Row],[No brinda información sensible o falsa al tercero, cumple con las normativas legales establecidas.]]="No Cumple"),"No Cumple","Cumple")</f>
        <v>Cumple</v>
      </c>
      <c r="V181" s="1" t="s">
        <v>1248</v>
      </c>
      <c r="W181" s="4">
        <v>0.9</v>
      </c>
      <c r="X181" s="9">
        <f>IF(TERCERO[[#This Row],[Legal]]="No Cumple",0,TERCERO[[#This Row],[Nota]])</f>
        <v>0.9</v>
      </c>
    </row>
    <row r="182" spans="1:24" x14ac:dyDescent="0.25">
      <c r="A182" s="1" t="str">
        <f>TERCERO[[#This Row],[ID Asesor]]&amp;TERCERO[[#This Row],[Fecha Monitoreo]]</f>
        <v>338245845</v>
      </c>
      <c r="B182" s="2">
        <v>45845</v>
      </c>
      <c r="C182" s="1" t="s">
        <v>56</v>
      </c>
      <c r="D182" s="1">
        <v>3382</v>
      </c>
      <c r="E182" s="2">
        <v>45845</v>
      </c>
      <c r="F182" s="3">
        <v>0.50624999999999998</v>
      </c>
      <c r="G182" s="1" t="s">
        <v>51</v>
      </c>
      <c r="H182" s="1" t="s">
        <v>44</v>
      </c>
      <c r="I182" s="1">
        <v>563</v>
      </c>
      <c r="J182" s="1">
        <v>3204462792</v>
      </c>
      <c r="K182" s="1" t="s">
        <v>45</v>
      </c>
      <c r="L182" s="1" t="s">
        <v>46</v>
      </c>
      <c r="M182" s="1" t="s">
        <v>46</v>
      </c>
      <c r="N182" s="1" t="s">
        <v>46</v>
      </c>
      <c r="O182" s="1" t="s">
        <v>46</v>
      </c>
      <c r="P182" s="1" t="s">
        <v>46</v>
      </c>
      <c r="Q182" s="1" t="s">
        <v>46</v>
      </c>
      <c r="R182" s="1" t="s">
        <v>46</v>
      </c>
      <c r="S182" s="1" t="s">
        <v>46</v>
      </c>
      <c r="T182" s="1" t="s">
        <v>46</v>
      </c>
      <c r="U182" s="11" t="str">
        <f>IF(OR(TERCERO[[#This Row],[La comunicación es asertiva, con respeto y evita maltrato4]]="No Cumple",TERCERO[[#This Row],[No brinda información sensible o falsa al tercero, cumple con las normativas legales establecidas.]]="No Cumple"),"No Cumple","Cumple")</f>
        <v>Cumple</v>
      </c>
      <c r="V182" s="1" t="s">
        <v>136</v>
      </c>
      <c r="W182" s="4">
        <v>1</v>
      </c>
      <c r="X182" s="9">
        <f>IF(TERCERO[[#This Row],[Legal]]="No Cumple",0,TERCERO[[#This Row],[Nota]])</f>
        <v>1</v>
      </c>
    </row>
    <row r="183" spans="1:24" x14ac:dyDescent="0.25">
      <c r="A183" s="1" t="str">
        <f>TERCERO[[#This Row],[ID Asesor]]&amp;TERCERO[[#This Row],[Fecha Monitoreo]]</f>
        <v>381745845</v>
      </c>
      <c r="B183" s="2">
        <v>45845</v>
      </c>
      <c r="C183" s="1" t="s">
        <v>126</v>
      </c>
      <c r="D183" s="1">
        <v>3817</v>
      </c>
      <c r="E183" s="2">
        <v>45845</v>
      </c>
      <c r="F183" s="3">
        <v>0.66874999999999996</v>
      </c>
      <c r="G183" s="1" t="s">
        <v>80</v>
      </c>
      <c r="H183" s="1" t="s">
        <v>44</v>
      </c>
      <c r="I183" s="1">
        <v>586</v>
      </c>
      <c r="J183" s="1">
        <v>3188760174</v>
      </c>
      <c r="K183" s="1" t="s">
        <v>45</v>
      </c>
      <c r="L183" s="1" t="s">
        <v>46</v>
      </c>
      <c r="M183" s="1" t="s">
        <v>46</v>
      </c>
      <c r="N183" s="1" t="s">
        <v>46</v>
      </c>
      <c r="O183" s="1" t="s">
        <v>46</v>
      </c>
      <c r="P183" s="1" t="s">
        <v>46</v>
      </c>
      <c r="Q183" s="1" t="s">
        <v>46</v>
      </c>
      <c r="R183" s="1" t="s">
        <v>46</v>
      </c>
      <c r="S183" s="1" t="s">
        <v>46</v>
      </c>
      <c r="T183" s="1" t="s">
        <v>46</v>
      </c>
      <c r="U183" s="11" t="str">
        <f>IF(OR(TERCERO[[#This Row],[La comunicación es asertiva, con respeto y evita maltrato4]]="No Cumple",TERCERO[[#This Row],[No brinda información sensible o falsa al tercero, cumple con las normativas legales establecidas.]]="No Cumple"),"No Cumple","Cumple")</f>
        <v>Cumple</v>
      </c>
      <c r="V183" s="1" t="s">
        <v>133</v>
      </c>
      <c r="W183" s="4">
        <v>1</v>
      </c>
      <c r="X183" s="9">
        <f>IF(TERCERO[[#This Row],[Legal]]="No Cumple",0,TERCERO[[#This Row],[Nota]])</f>
        <v>1</v>
      </c>
    </row>
    <row r="184" spans="1:24" x14ac:dyDescent="0.25">
      <c r="A184" s="1" t="str">
        <f>TERCERO[[#This Row],[ID Asesor]]&amp;TERCERO[[#This Row],[Fecha Monitoreo]]</f>
        <v>311645846</v>
      </c>
      <c r="B184" s="2">
        <v>45846</v>
      </c>
      <c r="C184" s="1" t="s">
        <v>42</v>
      </c>
      <c r="D184" s="1">
        <v>3116</v>
      </c>
      <c r="E184" s="2">
        <v>45846</v>
      </c>
      <c r="F184" s="3">
        <v>0.4513888888888889</v>
      </c>
      <c r="G184" s="1" t="s">
        <v>51</v>
      </c>
      <c r="H184" s="1" t="s">
        <v>44</v>
      </c>
      <c r="I184" s="1">
        <v>1406</v>
      </c>
      <c r="J184" s="1">
        <v>3017021566</v>
      </c>
      <c r="K184" s="1" t="s">
        <v>45</v>
      </c>
      <c r="L184" s="1" t="s">
        <v>47</v>
      </c>
      <c r="M184" s="1" t="s">
        <v>47</v>
      </c>
      <c r="N184" s="1" t="s">
        <v>46</v>
      </c>
      <c r="O184" s="1" t="s">
        <v>47</v>
      </c>
      <c r="P184" s="1" t="s">
        <v>46</v>
      </c>
      <c r="Q184" s="1" t="s">
        <v>46</v>
      </c>
      <c r="R184" s="1" t="s">
        <v>46</v>
      </c>
      <c r="S184" s="1" t="s">
        <v>46</v>
      </c>
      <c r="T184" s="1" t="s">
        <v>46</v>
      </c>
      <c r="U184" s="11" t="str">
        <f>IF(OR(TERCERO[[#This Row],[La comunicación es asertiva, con respeto y evita maltrato4]]="No Cumple",TERCERO[[#This Row],[No brinda información sensible o falsa al tercero, cumple con las normativas legales establecidas.]]="No Cumple"),"No Cumple","Cumple")</f>
        <v>Cumple</v>
      </c>
      <c r="V184" s="1" t="s">
        <v>1291</v>
      </c>
      <c r="W184" s="4">
        <v>0.6</v>
      </c>
      <c r="X184" s="9">
        <f>IF(TERCERO[[#This Row],[Legal]]="No Cumple",0,TERCERO[[#This Row],[Nota]])</f>
        <v>0.6</v>
      </c>
    </row>
    <row r="185" spans="1:24" x14ac:dyDescent="0.25">
      <c r="A185" s="1" t="str">
        <f>TERCERO[[#This Row],[ID Asesor]]&amp;TERCERO[[#This Row],[Fecha Monitoreo]]</f>
        <v>294745846</v>
      </c>
      <c r="B185" s="2">
        <v>45846</v>
      </c>
      <c r="C185" s="1" t="s">
        <v>696</v>
      </c>
      <c r="D185" s="1">
        <v>2947</v>
      </c>
      <c r="E185" s="2">
        <v>45846</v>
      </c>
      <c r="F185" s="3">
        <v>0.37638888888888888</v>
      </c>
      <c r="G185" s="1" t="s">
        <v>43</v>
      </c>
      <c r="H185" s="1" t="s">
        <v>44</v>
      </c>
      <c r="I185" s="1">
        <v>1139</v>
      </c>
      <c r="J185" s="1">
        <v>3112663074</v>
      </c>
      <c r="K185" s="1" t="s">
        <v>45</v>
      </c>
      <c r="L185" s="1" t="s">
        <v>46</v>
      </c>
      <c r="M185" s="1" t="s">
        <v>46</v>
      </c>
      <c r="N185" s="1" t="s">
        <v>46</v>
      </c>
      <c r="O185" s="1" t="s">
        <v>46</v>
      </c>
      <c r="P185" s="1" t="s">
        <v>46</v>
      </c>
      <c r="Q185" s="1" t="s">
        <v>47</v>
      </c>
      <c r="R185" s="1" t="s">
        <v>46</v>
      </c>
      <c r="S185" s="1" t="s">
        <v>46</v>
      </c>
      <c r="T185" s="1" t="s">
        <v>46</v>
      </c>
      <c r="U185" s="11" t="str">
        <f>IF(OR(TERCERO[[#This Row],[La comunicación es asertiva, con respeto y evita maltrato4]]="No Cumple",TERCERO[[#This Row],[No brinda información sensible o falsa al tercero, cumple con las normativas legales establecidas.]]="No Cumple"),"No Cumple","Cumple")</f>
        <v>Cumple</v>
      </c>
      <c r="V185" s="1" t="s">
        <v>1292</v>
      </c>
      <c r="W185" s="4">
        <v>0.9</v>
      </c>
      <c r="X185" s="9">
        <f>IF(TERCERO[[#This Row],[Legal]]="No Cumple",0,TERCERO[[#This Row],[Nota]])</f>
        <v>0.9</v>
      </c>
    </row>
    <row r="186" spans="1:24" x14ac:dyDescent="0.25">
      <c r="A186" s="1" t="str">
        <f>TERCERO[[#This Row],[ID Asesor]]&amp;TERCERO[[#This Row],[Fecha Monitoreo]]</f>
        <v>369145846</v>
      </c>
      <c r="B186" s="2">
        <v>45846</v>
      </c>
      <c r="C186" s="1" t="s">
        <v>42</v>
      </c>
      <c r="D186" s="1">
        <v>3691</v>
      </c>
      <c r="E186" s="2">
        <v>45846</v>
      </c>
      <c r="F186" s="3">
        <v>0.43541666666666667</v>
      </c>
      <c r="G186" s="1" t="s">
        <v>51</v>
      </c>
      <c r="H186" s="1" t="s">
        <v>44</v>
      </c>
      <c r="I186" s="1">
        <v>11009563</v>
      </c>
      <c r="J186" s="1">
        <v>3115233905</v>
      </c>
      <c r="K186" s="1" t="s">
        <v>49</v>
      </c>
      <c r="L186" s="1" t="s">
        <v>46</v>
      </c>
      <c r="M186" s="1" t="s">
        <v>46</v>
      </c>
      <c r="N186" s="1" t="s">
        <v>46</v>
      </c>
      <c r="O186" s="1" t="s">
        <v>46</v>
      </c>
      <c r="P186" s="1" t="s">
        <v>47</v>
      </c>
      <c r="Q186" s="1" t="s">
        <v>46</v>
      </c>
      <c r="R186" s="1" t="s">
        <v>46</v>
      </c>
      <c r="S186" s="1" t="s">
        <v>46</v>
      </c>
      <c r="T186" s="1" t="s">
        <v>46</v>
      </c>
      <c r="U186" s="11" t="str">
        <f>IF(OR(TERCERO[[#This Row],[La comunicación es asertiva, con respeto y evita maltrato4]]="No Cumple",TERCERO[[#This Row],[No brinda información sensible o falsa al tercero, cumple con las normativas legales establecidas.]]="No Cumple"),"No Cumple","Cumple")</f>
        <v>Cumple</v>
      </c>
      <c r="V186" s="1" t="s">
        <v>1293</v>
      </c>
      <c r="W186" s="4">
        <v>0.8</v>
      </c>
      <c r="X186" s="9">
        <f>IF(TERCERO[[#This Row],[Legal]]="No Cumple",0,TERCERO[[#This Row],[Nota]])</f>
        <v>0.8</v>
      </c>
    </row>
    <row r="187" spans="1:24" x14ac:dyDescent="0.25">
      <c r="A187" s="1" t="str">
        <f>TERCERO[[#This Row],[ID Asesor]]&amp;TERCERO[[#This Row],[Fecha Monitoreo]]</f>
        <v>383145846</v>
      </c>
      <c r="B187" s="2">
        <v>45846</v>
      </c>
      <c r="C187" s="1" t="s">
        <v>126</v>
      </c>
      <c r="D187" s="1">
        <v>3831</v>
      </c>
      <c r="E187" s="2">
        <v>45846</v>
      </c>
      <c r="F187" s="3">
        <v>0.43611111111111112</v>
      </c>
      <c r="G187" s="1" t="s">
        <v>80</v>
      </c>
      <c r="H187" s="1" t="s">
        <v>44</v>
      </c>
      <c r="I187" s="1">
        <v>431</v>
      </c>
      <c r="J187" s="1">
        <v>3118730798</v>
      </c>
      <c r="K187" s="1" t="s">
        <v>45</v>
      </c>
      <c r="L187" s="1" t="s">
        <v>47</v>
      </c>
      <c r="M187" s="1" t="s">
        <v>47</v>
      </c>
      <c r="N187" s="1" t="s">
        <v>46</v>
      </c>
      <c r="O187" s="1" t="s">
        <v>46</v>
      </c>
      <c r="P187" s="1" t="s">
        <v>46</v>
      </c>
      <c r="Q187" s="1" t="s">
        <v>46</v>
      </c>
      <c r="R187" s="1" t="s">
        <v>46</v>
      </c>
      <c r="S187" s="1" t="s">
        <v>46</v>
      </c>
      <c r="T187" s="1" t="s">
        <v>47</v>
      </c>
      <c r="U187" s="11" t="str">
        <f>IF(OR(TERCERO[[#This Row],[La comunicación es asertiva, con respeto y evita maltrato4]]="No Cumple",TERCERO[[#This Row],[No brinda información sensible o falsa al tercero, cumple con las normativas legales establecidas.]]="No Cumple"),"No Cumple","Cumple")</f>
        <v>No Cumple</v>
      </c>
      <c r="V187" s="1" t="s">
        <v>1381</v>
      </c>
      <c r="W187" s="4">
        <v>0.8</v>
      </c>
      <c r="X187" s="9">
        <f>IF(TERCERO[[#This Row],[Legal]]="No Cumple",0,TERCERO[[#This Row],[Nota]])</f>
        <v>0</v>
      </c>
    </row>
    <row r="188" spans="1:24" x14ac:dyDescent="0.25">
      <c r="A188" s="1" t="str">
        <f>TERCERO[[#This Row],[ID Asesor]]&amp;TERCERO[[#This Row],[Fecha Monitoreo]]</f>
        <v>355645846</v>
      </c>
      <c r="B188" s="2">
        <v>45846</v>
      </c>
      <c r="C188" s="1" t="s">
        <v>126</v>
      </c>
      <c r="D188" s="1">
        <v>3556</v>
      </c>
      <c r="E188" s="2">
        <v>45846</v>
      </c>
      <c r="F188" s="3">
        <v>0.54513888888888884</v>
      </c>
      <c r="G188" s="1" t="s">
        <v>51</v>
      </c>
      <c r="H188" s="1" t="s">
        <v>44</v>
      </c>
      <c r="I188" s="1">
        <v>414</v>
      </c>
      <c r="J188" s="1">
        <v>3226048737</v>
      </c>
      <c r="K188" s="1" t="s">
        <v>45</v>
      </c>
      <c r="L188" s="1" t="s">
        <v>46</v>
      </c>
      <c r="M188" s="1" t="s">
        <v>47</v>
      </c>
      <c r="N188" s="1" t="s">
        <v>46</v>
      </c>
      <c r="O188" s="1" t="s">
        <v>46</v>
      </c>
      <c r="P188" s="1" t="s">
        <v>46</v>
      </c>
      <c r="Q188" s="1" t="s">
        <v>46</v>
      </c>
      <c r="R188" s="1" t="s">
        <v>46</v>
      </c>
      <c r="S188" s="1" t="s">
        <v>46</v>
      </c>
      <c r="T188" s="1" t="s">
        <v>46</v>
      </c>
      <c r="U188" s="11" t="str">
        <f>IF(OR(TERCERO[[#This Row],[La comunicación es asertiva, con respeto y evita maltrato4]]="No Cumple",TERCERO[[#This Row],[No brinda información sensible o falsa al tercero, cumple con las normativas legales establecidas.]]="No Cumple"),"No Cumple","Cumple")</f>
        <v>Cumple</v>
      </c>
      <c r="V188" s="1" t="s">
        <v>1382</v>
      </c>
      <c r="W188" s="4">
        <v>0.9</v>
      </c>
      <c r="X188" s="9">
        <f>IF(TERCERO[[#This Row],[Legal]]="No Cumple",0,TERCERO[[#This Row],[Nota]])</f>
        <v>0.9</v>
      </c>
    </row>
    <row r="189" spans="1:24" x14ac:dyDescent="0.25">
      <c r="A189" s="1" t="str">
        <f>TERCERO[[#This Row],[ID Asesor]]&amp;TERCERO[[#This Row],[Fecha Monitoreo]]</f>
        <v>396245846</v>
      </c>
      <c r="B189" s="2">
        <v>45846</v>
      </c>
      <c r="C189" s="1" t="s">
        <v>126</v>
      </c>
      <c r="D189" s="1">
        <v>3962</v>
      </c>
      <c r="E189" s="2">
        <v>45846</v>
      </c>
      <c r="F189" s="3">
        <v>0.53263888888888888</v>
      </c>
      <c r="G189" s="1" t="s">
        <v>80</v>
      </c>
      <c r="H189" s="1" t="s">
        <v>44</v>
      </c>
      <c r="I189" s="1">
        <v>601</v>
      </c>
      <c r="J189" s="1">
        <v>3208285874</v>
      </c>
      <c r="K189" s="1" t="s">
        <v>45</v>
      </c>
      <c r="L189" s="1" t="s">
        <v>46</v>
      </c>
      <c r="M189" s="1" t="s">
        <v>47</v>
      </c>
      <c r="N189" s="1" t="s">
        <v>46</v>
      </c>
      <c r="O189" s="1" t="s">
        <v>47</v>
      </c>
      <c r="P189" s="1" t="s">
        <v>46</v>
      </c>
      <c r="Q189" s="1" t="s">
        <v>46</v>
      </c>
      <c r="R189" s="1" t="s">
        <v>46</v>
      </c>
      <c r="S189" s="1" t="s">
        <v>46</v>
      </c>
      <c r="T189" s="1" t="s">
        <v>46</v>
      </c>
      <c r="U189" s="11" t="str">
        <f>IF(OR(TERCERO[[#This Row],[La comunicación es asertiva, con respeto y evita maltrato4]]="No Cumple",TERCERO[[#This Row],[No brinda información sensible o falsa al tercero, cumple con las normativas legales establecidas.]]="No Cumple"),"No Cumple","Cumple")</f>
        <v>Cumple</v>
      </c>
      <c r="V189" s="1" t="s">
        <v>1383</v>
      </c>
      <c r="W189" s="4">
        <v>0.7</v>
      </c>
      <c r="X189" s="9">
        <f>IF(TERCERO[[#This Row],[Legal]]="No Cumple",0,TERCERO[[#This Row],[Nota]])</f>
        <v>0.7</v>
      </c>
    </row>
    <row r="190" spans="1:24" x14ac:dyDescent="0.25">
      <c r="A190" s="1" t="str">
        <f>TERCERO[[#This Row],[ID Asesor]]&amp;TERCERO[[#This Row],[Fecha Monitoreo]]</f>
        <v>319345846</v>
      </c>
      <c r="B190" s="2">
        <v>45846</v>
      </c>
      <c r="C190" s="1" t="s">
        <v>87</v>
      </c>
      <c r="D190" s="1">
        <v>3193</v>
      </c>
      <c r="E190" s="2">
        <v>45846</v>
      </c>
      <c r="F190" s="3">
        <v>0.53125</v>
      </c>
      <c r="G190" s="1" t="s">
        <v>60</v>
      </c>
      <c r="H190" s="1" t="s">
        <v>44</v>
      </c>
      <c r="I190" s="1">
        <v>1189</v>
      </c>
      <c r="J190" s="1"/>
      <c r="K190" s="1" t="s">
        <v>45</v>
      </c>
      <c r="L190" s="1" t="s">
        <v>47</v>
      </c>
      <c r="M190" s="1" t="s">
        <v>46</v>
      </c>
      <c r="N190" s="1" t="s">
        <v>46</v>
      </c>
      <c r="O190" s="1" t="s">
        <v>46</v>
      </c>
      <c r="P190" s="1" t="s">
        <v>46</v>
      </c>
      <c r="Q190" s="1" t="s">
        <v>46</v>
      </c>
      <c r="R190" s="1" t="s">
        <v>46</v>
      </c>
      <c r="S190" s="1" t="s">
        <v>46</v>
      </c>
      <c r="T190" s="1" t="s">
        <v>46</v>
      </c>
      <c r="U190" s="11" t="str">
        <f>IF(OR(TERCERO[[#This Row],[La comunicación es asertiva, con respeto y evita maltrato4]]="No Cumple",TERCERO[[#This Row],[No brinda información sensible o falsa al tercero, cumple con las normativas legales establecidas.]]="No Cumple"),"No Cumple","Cumple")</f>
        <v>Cumple</v>
      </c>
      <c r="V190" s="1" t="s">
        <v>1384</v>
      </c>
      <c r="W190" s="4">
        <v>0.9</v>
      </c>
      <c r="X190" s="9">
        <f>IF(TERCERO[[#This Row],[Legal]]="No Cumple",0,TERCERO[[#This Row],[Nota]])</f>
        <v>0.9</v>
      </c>
    </row>
    <row r="191" spans="1:24" x14ac:dyDescent="0.25">
      <c r="A191" s="1" t="str">
        <f>TERCERO[[#This Row],[ID Asesor]]&amp;TERCERO[[#This Row],[Fecha Monitoreo]]</f>
        <v>319345846</v>
      </c>
      <c r="B191" s="2">
        <v>45846</v>
      </c>
      <c r="C191" s="1" t="s">
        <v>87</v>
      </c>
      <c r="D191" s="1">
        <v>3193</v>
      </c>
      <c r="E191" s="2">
        <v>45846</v>
      </c>
      <c r="F191" s="3">
        <v>0.52847222222222223</v>
      </c>
      <c r="G191" s="1" t="s">
        <v>60</v>
      </c>
      <c r="H191" s="1" t="s">
        <v>44</v>
      </c>
      <c r="I191" s="1">
        <v>1189</v>
      </c>
      <c r="J191" s="1"/>
      <c r="K191" s="1" t="s">
        <v>45</v>
      </c>
      <c r="L191" s="1" t="s">
        <v>46</v>
      </c>
      <c r="M191" s="1" t="s">
        <v>46</v>
      </c>
      <c r="N191" s="1" t="s">
        <v>46</v>
      </c>
      <c r="O191" s="1" t="s">
        <v>46</v>
      </c>
      <c r="P191" s="1" t="s">
        <v>46</v>
      </c>
      <c r="Q191" s="1" t="s">
        <v>46</v>
      </c>
      <c r="R191" s="1" t="s">
        <v>46</v>
      </c>
      <c r="S191" s="1" t="s">
        <v>46</v>
      </c>
      <c r="T191" s="1" t="s">
        <v>46</v>
      </c>
      <c r="U191" s="11" t="str">
        <f>IF(OR(TERCERO[[#This Row],[La comunicación es asertiva, con respeto y evita maltrato4]]="No Cumple",TERCERO[[#This Row],[No brinda información sensible o falsa al tercero, cumple con las normativas legales establecidas.]]="No Cumple"),"No Cumple","Cumple")</f>
        <v>Cumple</v>
      </c>
      <c r="V191" s="1" t="s">
        <v>1384</v>
      </c>
      <c r="W191" s="4">
        <v>1</v>
      </c>
      <c r="X191" s="9">
        <f>IF(TERCERO[[#This Row],[Legal]]="No Cumple",0,TERCERO[[#This Row],[Nota]])</f>
        <v>1</v>
      </c>
    </row>
    <row r="192" spans="1:24" x14ac:dyDescent="0.25">
      <c r="A192" s="1" t="str">
        <f>TERCERO[[#This Row],[ID Asesor]]&amp;TERCERO[[#This Row],[Fecha Monitoreo]]</f>
        <v>382945846</v>
      </c>
      <c r="B192" s="2">
        <v>45846</v>
      </c>
      <c r="C192" s="1" t="s">
        <v>126</v>
      </c>
      <c r="D192" s="1">
        <v>3829</v>
      </c>
      <c r="E192" s="2">
        <v>45846</v>
      </c>
      <c r="F192" s="3">
        <v>0.57499999999999996</v>
      </c>
      <c r="G192" s="1" t="s">
        <v>80</v>
      </c>
      <c r="H192" s="1" t="s">
        <v>44</v>
      </c>
      <c r="I192" s="1">
        <v>420</v>
      </c>
      <c r="J192" s="1">
        <v>3106740317</v>
      </c>
      <c r="K192" s="1" t="s">
        <v>45</v>
      </c>
      <c r="L192" s="1" t="s">
        <v>47</v>
      </c>
      <c r="M192" s="1" t="s">
        <v>46</v>
      </c>
      <c r="N192" s="1" t="s">
        <v>46</v>
      </c>
      <c r="O192" s="1" t="s">
        <v>47</v>
      </c>
      <c r="P192" s="1" t="s">
        <v>47</v>
      </c>
      <c r="Q192" s="1" t="s">
        <v>46</v>
      </c>
      <c r="R192" s="1" t="s">
        <v>46</v>
      </c>
      <c r="S192" s="1" t="s">
        <v>46</v>
      </c>
      <c r="T192" s="1" t="s">
        <v>47</v>
      </c>
      <c r="U192" s="11" t="str">
        <f>IF(OR(TERCERO[[#This Row],[La comunicación es asertiva, con respeto y evita maltrato4]]="No Cumple",TERCERO[[#This Row],[No brinda información sensible o falsa al tercero, cumple con las normativas legales establecidas.]]="No Cumple"),"No Cumple","Cumple")</f>
        <v>No Cumple</v>
      </c>
      <c r="V192" s="1" t="s">
        <v>1385</v>
      </c>
      <c r="W192" s="4">
        <v>0.5</v>
      </c>
      <c r="X192" s="9">
        <f>IF(TERCERO[[#This Row],[Legal]]="No Cumple",0,TERCERO[[#This Row],[Nota]])</f>
        <v>0</v>
      </c>
    </row>
    <row r="193" spans="1:24" x14ac:dyDescent="0.25">
      <c r="A193" s="1" t="str">
        <f>TERCERO[[#This Row],[ID Asesor]]&amp;TERCERO[[#This Row],[Fecha Monitoreo]]</f>
        <v>399145847</v>
      </c>
      <c r="B193" s="2">
        <v>45847</v>
      </c>
      <c r="C193" s="1" t="s">
        <v>126</v>
      </c>
      <c r="D193" s="1">
        <v>3991</v>
      </c>
      <c r="E193" s="2">
        <v>45847</v>
      </c>
      <c r="F193" s="3">
        <v>0.84305555555555556</v>
      </c>
      <c r="G193" s="1" t="s">
        <v>80</v>
      </c>
      <c r="H193" s="1" t="s">
        <v>44</v>
      </c>
      <c r="I193" s="1">
        <v>572</v>
      </c>
      <c r="J193" s="1">
        <v>3203400289</v>
      </c>
      <c r="K193" s="1" t="s">
        <v>45</v>
      </c>
      <c r="L193" s="1" t="s">
        <v>46</v>
      </c>
      <c r="M193" s="1" t="s">
        <v>46</v>
      </c>
      <c r="N193" s="1" t="s">
        <v>46</v>
      </c>
      <c r="O193" s="1" t="s">
        <v>46</v>
      </c>
      <c r="P193" s="1" t="s">
        <v>46</v>
      </c>
      <c r="Q193" s="1" t="s">
        <v>46</v>
      </c>
      <c r="R193" s="1" t="s">
        <v>46</v>
      </c>
      <c r="S193" s="1" t="s">
        <v>46</v>
      </c>
      <c r="T193" s="1" t="s">
        <v>46</v>
      </c>
      <c r="U193" s="11" t="str">
        <f>IF(OR(TERCERO[[#This Row],[La comunicación es asertiva, con respeto y evita maltrato4]]="No Cumple",TERCERO[[#This Row],[No brinda información sensible o falsa al tercero, cumple con las normativas legales establecidas.]]="No Cumple"),"No Cumple","Cumple")</f>
        <v>Cumple</v>
      </c>
      <c r="V193" s="1" t="s">
        <v>131</v>
      </c>
      <c r="W193" s="4">
        <v>1</v>
      </c>
      <c r="X193" s="9">
        <f>IF(TERCERO[[#This Row],[Legal]]="No Cumple",0,TERCERO[[#This Row],[Nota]])</f>
        <v>1</v>
      </c>
    </row>
    <row r="194" spans="1:24" x14ac:dyDescent="0.25">
      <c r="A194" s="1" t="str">
        <f>TERCERO[[#This Row],[ID Asesor]]&amp;TERCERO[[#This Row],[Fecha Monitoreo]]</f>
        <v>374945847</v>
      </c>
      <c r="B194" s="2">
        <v>45847</v>
      </c>
      <c r="C194" s="1" t="s">
        <v>59</v>
      </c>
      <c r="D194" s="1">
        <v>3749</v>
      </c>
      <c r="E194" s="2">
        <v>45847</v>
      </c>
      <c r="F194" s="3">
        <v>0.34652777777777777</v>
      </c>
      <c r="G194" s="1" t="s">
        <v>51</v>
      </c>
      <c r="H194" s="1" t="s">
        <v>44</v>
      </c>
      <c r="I194" s="1">
        <v>1267</v>
      </c>
      <c r="J194" s="1">
        <v>3006787893</v>
      </c>
      <c r="K194" s="1" t="s">
        <v>45</v>
      </c>
      <c r="L194" s="1" t="s">
        <v>46</v>
      </c>
      <c r="M194" s="1" t="s">
        <v>47</v>
      </c>
      <c r="N194" s="1" t="s">
        <v>46</v>
      </c>
      <c r="O194" s="1" t="s">
        <v>46</v>
      </c>
      <c r="P194" s="1" t="s">
        <v>46</v>
      </c>
      <c r="Q194" s="1" t="s">
        <v>46</v>
      </c>
      <c r="R194" s="1" t="s">
        <v>46</v>
      </c>
      <c r="S194" s="1" t="s">
        <v>46</v>
      </c>
      <c r="T194" s="1" t="s">
        <v>46</v>
      </c>
      <c r="U194" s="11" t="str">
        <f>IF(OR(TERCERO[[#This Row],[La comunicación es asertiva, con respeto y evita maltrato4]]="No Cumple",TERCERO[[#This Row],[No brinda información sensible o falsa al tercero, cumple con las normativas legales establecidas.]]="No Cumple"),"No Cumple","Cumple")</f>
        <v>Cumple</v>
      </c>
      <c r="V194" s="1" t="s">
        <v>81</v>
      </c>
      <c r="W194" s="4">
        <v>0.9</v>
      </c>
      <c r="X194" s="9">
        <f>IF(TERCERO[[#This Row],[Legal]]="No Cumple",0,TERCERO[[#This Row],[Nota]])</f>
        <v>0.9</v>
      </c>
    </row>
    <row r="195" spans="1:24" x14ac:dyDescent="0.25">
      <c r="A195" s="1" t="str">
        <f>TERCERO[[#This Row],[ID Asesor]]&amp;TERCERO[[#This Row],[Fecha Monitoreo]]</f>
        <v>402145847</v>
      </c>
      <c r="B195" s="2">
        <v>45847</v>
      </c>
      <c r="C195" s="1" t="s">
        <v>56</v>
      </c>
      <c r="D195" s="1">
        <v>4021</v>
      </c>
      <c r="E195" s="2">
        <v>45847</v>
      </c>
      <c r="F195" s="3">
        <v>0.34444444444444444</v>
      </c>
      <c r="G195" s="1" t="s">
        <v>80</v>
      </c>
      <c r="H195" s="1" t="s">
        <v>44</v>
      </c>
      <c r="I195" s="1">
        <v>611</v>
      </c>
      <c r="J195" s="1">
        <v>3506474204</v>
      </c>
      <c r="K195" s="1" t="s">
        <v>45</v>
      </c>
      <c r="L195" s="1" t="s">
        <v>46</v>
      </c>
      <c r="M195" s="1" t="s">
        <v>46</v>
      </c>
      <c r="N195" s="1" t="s">
        <v>46</v>
      </c>
      <c r="O195" s="1" t="s">
        <v>46</v>
      </c>
      <c r="P195" s="1" t="s">
        <v>46</v>
      </c>
      <c r="Q195" s="1" t="s">
        <v>46</v>
      </c>
      <c r="R195" s="1" t="s">
        <v>47</v>
      </c>
      <c r="S195" s="1" t="s">
        <v>46</v>
      </c>
      <c r="T195" s="1" t="s">
        <v>46</v>
      </c>
      <c r="U195" s="11" t="str">
        <f>IF(OR(TERCERO[[#This Row],[La comunicación es asertiva, con respeto y evita maltrato4]]="No Cumple",TERCERO[[#This Row],[No brinda información sensible o falsa al tercero, cumple con las normativas legales establecidas.]]="No Cumple"),"No Cumple","Cumple")</f>
        <v>Cumple</v>
      </c>
      <c r="V195" s="1" t="s">
        <v>1386</v>
      </c>
      <c r="W195" s="4">
        <v>0.9</v>
      </c>
      <c r="X195" s="9">
        <f>IF(TERCERO[[#This Row],[Legal]]="No Cumple",0,TERCERO[[#This Row],[Nota]])</f>
        <v>0.9</v>
      </c>
    </row>
    <row r="196" spans="1:24" x14ac:dyDescent="0.25">
      <c r="A196" s="1" t="str">
        <f>TERCERO[[#This Row],[ID Asesor]]&amp;TERCERO[[#This Row],[Fecha Monitoreo]]</f>
        <v>402045847</v>
      </c>
      <c r="B196" s="2">
        <v>45847</v>
      </c>
      <c r="C196" s="1" t="s">
        <v>126</v>
      </c>
      <c r="D196" s="1">
        <v>4020</v>
      </c>
      <c r="E196" s="2">
        <v>45847</v>
      </c>
      <c r="F196" s="3">
        <v>0.38194444444444442</v>
      </c>
      <c r="G196" s="1" t="s">
        <v>80</v>
      </c>
      <c r="H196" s="1" t="s">
        <v>44</v>
      </c>
      <c r="I196" s="1">
        <v>610</v>
      </c>
      <c r="J196" s="1">
        <v>3228936204</v>
      </c>
      <c r="K196" s="1" t="s">
        <v>45</v>
      </c>
      <c r="L196" s="1" t="s">
        <v>46</v>
      </c>
      <c r="M196" s="1" t="s">
        <v>46</v>
      </c>
      <c r="N196" s="1" t="s">
        <v>46</v>
      </c>
      <c r="O196" s="1" t="s">
        <v>46</v>
      </c>
      <c r="P196" s="1" t="s">
        <v>47</v>
      </c>
      <c r="Q196" s="1" t="s">
        <v>46</v>
      </c>
      <c r="R196" s="1" t="s">
        <v>46</v>
      </c>
      <c r="S196" s="1" t="s">
        <v>46</v>
      </c>
      <c r="T196" s="1" t="s">
        <v>46</v>
      </c>
      <c r="U196" s="11" t="str">
        <f>IF(OR(TERCERO[[#This Row],[La comunicación es asertiva, con respeto y evita maltrato4]]="No Cumple",TERCERO[[#This Row],[No brinda información sensible o falsa al tercero, cumple con las normativas legales establecidas.]]="No Cumple"),"No Cumple","Cumple")</f>
        <v>Cumple</v>
      </c>
      <c r="V196" s="1" t="s">
        <v>1387</v>
      </c>
      <c r="W196" s="4">
        <v>0.8</v>
      </c>
      <c r="X196" s="9">
        <f>IF(TERCERO[[#This Row],[Legal]]="No Cumple",0,TERCERO[[#This Row],[Nota]])</f>
        <v>0.8</v>
      </c>
    </row>
    <row r="197" spans="1:24" x14ac:dyDescent="0.25">
      <c r="A197" s="1" t="str">
        <f>TERCERO[[#This Row],[ID Asesor]]&amp;TERCERO[[#This Row],[Fecha Monitoreo]]</f>
        <v>402645847</v>
      </c>
      <c r="B197" s="2">
        <v>45847</v>
      </c>
      <c r="C197" s="1" t="s">
        <v>126</v>
      </c>
      <c r="D197" s="1">
        <v>4026</v>
      </c>
      <c r="E197" s="2">
        <v>45847</v>
      </c>
      <c r="F197" s="3">
        <v>0.42083333333333334</v>
      </c>
      <c r="G197" s="1" t="s">
        <v>80</v>
      </c>
      <c r="H197" s="1" t="s">
        <v>44</v>
      </c>
      <c r="I197" s="1">
        <v>616</v>
      </c>
      <c r="J197" s="1">
        <v>3044834456</v>
      </c>
      <c r="K197" s="1" t="s">
        <v>45</v>
      </c>
      <c r="L197" s="1" t="s">
        <v>46</v>
      </c>
      <c r="M197" s="1" t="s">
        <v>46</v>
      </c>
      <c r="N197" s="1" t="s">
        <v>46</v>
      </c>
      <c r="O197" s="1" t="s">
        <v>46</v>
      </c>
      <c r="P197" s="1" t="s">
        <v>46</v>
      </c>
      <c r="Q197" s="1" t="s">
        <v>46</v>
      </c>
      <c r="R197" s="1" t="s">
        <v>46</v>
      </c>
      <c r="S197" s="1" t="s">
        <v>46</v>
      </c>
      <c r="T197" s="1" t="s">
        <v>46</v>
      </c>
      <c r="U197" s="11" t="str">
        <f>IF(OR(TERCERO[[#This Row],[La comunicación es asertiva, con respeto y evita maltrato4]]="No Cumple",TERCERO[[#This Row],[No brinda información sensible o falsa al tercero, cumple con las normativas legales establecidas.]]="No Cumple"),"No Cumple","Cumple")</f>
        <v>Cumple</v>
      </c>
      <c r="V197" s="1" t="s">
        <v>133</v>
      </c>
      <c r="W197" s="4">
        <v>1</v>
      </c>
      <c r="X197" s="9">
        <f>IF(TERCERO[[#This Row],[Legal]]="No Cumple",0,TERCERO[[#This Row],[Nota]])</f>
        <v>1</v>
      </c>
    </row>
    <row r="198" spans="1:24" x14ac:dyDescent="0.25">
      <c r="A198" s="1" t="str">
        <f>TERCERO[[#This Row],[ID Asesor]]&amp;TERCERO[[#This Row],[Fecha Monitoreo]]</f>
        <v>396345847</v>
      </c>
      <c r="B198" s="2">
        <v>45847</v>
      </c>
      <c r="C198" s="1" t="s">
        <v>126</v>
      </c>
      <c r="D198" s="1">
        <v>3963</v>
      </c>
      <c r="E198" s="2">
        <v>45847</v>
      </c>
      <c r="F198" s="3">
        <v>0.47361111111111109</v>
      </c>
      <c r="G198" s="1" t="s">
        <v>80</v>
      </c>
      <c r="H198" s="1" t="s">
        <v>44</v>
      </c>
      <c r="I198" s="1">
        <v>602</v>
      </c>
      <c r="J198" s="1">
        <v>3125832466</v>
      </c>
      <c r="K198" s="1" t="s">
        <v>45</v>
      </c>
      <c r="L198" s="1" t="s">
        <v>46</v>
      </c>
      <c r="M198" s="1" t="s">
        <v>46</v>
      </c>
      <c r="N198" s="1" t="s">
        <v>46</v>
      </c>
      <c r="O198" s="1" t="s">
        <v>46</v>
      </c>
      <c r="P198" s="1" t="s">
        <v>46</v>
      </c>
      <c r="Q198" s="1" t="s">
        <v>46</v>
      </c>
      <c r="R198" s="1" t="s">
        <v>46</v>
      </c>
      <c r="S198" s="1" t="s">
        <v>46</v>
      </c>
      <c r="T198" s="1" t="s">
        <v>46</v>
      </c>
      <c r="U198" s="11" t="str">
        <f>IF(OR(TERCERO[[#This Row],[La comunicación es asertiva, con respeto y evita maltrato4]]="No Cumple",TERCERO[[#This Row],[No brinda información sensible o falsa al tercero, cumple con las normativas legales establecidas.]]="No Cumple"),"No Cumple","Cumple")</f>
        <v>Cumple</v>
      </c>
      <c r="V198" s="1" t="s">
        <v>133</v>
      </c>
      <c r="W198" s="4">
        <v>1</v>
      </c>
      <c r="X198" s="9">
        <f>IF(TERCERO[[#This Row],[Legal]]="No Cumple",0,TERCERO[[#This Row],[Nota]])</f>
        <v>1</v>
      </c>
    </row>
    <row r="199" spans="1:24" x14ac:dyDescent="0.25">
      <c r="A199" s="1" t="str">
        <f>TERCERO[[#This Row],[ID Asesor]]&amp;TERCERO[[#This Row],[Fecha Monitoreo]]</f>
        <v>301145847</v>
      </c>
      <c r="B199" s="2">
        <v>45847</v>
      </c>
      <c r="C199" s="1" t="s">
        <v>59</v>
      </c>
      <c r="D199" s="1">
        <v>3011</v>
      </c>
      <c r="E199" s="2">
        <v>45847</v>
      </c>
      <c r="F199" s="3">
        <v>0.41458333333333336</v>
      </c>
      <c r="G199" s="1" t="s">
        <v>43</v>
      </c>
      <c r="H199" s="1" t="s">
        <v>44</v>
      </c>
      <c r="I199" s="1">
        <v>1103</v>
      </c>
      <c r="J199" s="1">
        <v>3212649186</v>
      </c>
      <c r="K199" s="1" t="s">
        <v>45</v>
      </c>
      <c r="L199" s="1" t="s">
        <v>46</v>
      </c>
      <c r="M199" s="1" t="s">
        <v>46</v>
      </c>
      <c r="N199" s="1" t="s">
        <v>46</v>
      </c>
      <c r="O199" s="1" t="s">
        <v>46</v>
      </c>
      <c r="P199" s="1" t="s">
        <v>46</v>
      </c>
      <c r="Q199" s="1" t="s">
        <v>46</v>
      </c>
      <c r="R199" s="1" t="s">
        <v>46</v>
      </c>
      <c r="S199" s="1" t="s">
        <v>46</v>
      </c>
      <c r="T199" s="1" t="s">
        <v>46</v>
      </c>
      <c r="U199" s="11" t="str">
        <f>IF(OR(TERCERO[[#This Row],[La comunicación es asertiva, con respeto y evita maltrato4]]="No Cumple",TERCERO[[#This Row],[No brinda información sensible o falsa al tercero, cumple con las normativas legales establecidas.]]="No Cumple"),"No Cumple","Cumple")</f>
        <v>Cumple</v>
      </c>
      <c r="V199" s="1" t="s">
        <v>1388</v>
      </c>
      <c r="W199" s="4">
        <v>1</v>
      </c>
      <c r="X199" s="9">
        <f>IF(TERCERO[[#This Row],[Legal]]="No Cumple",0,TERCERO[[#This Row],[Nota]])</f>
        <v>1</v>
      </c>
    </row>
    <row r="200" spans="1:24" x14ac:dyDescent="0.25">
      <c r="A200" s="1" t="str">
        <f>TERCERO[[#This Row],[ID Asesor]]&amp;TERCERO[[#This Row],[Fecha Monitoreo]]</f>
        <v>382545847</v>
      </c>
      <c r="B200" s="2">
        <v>45847</v>
      </c>
      <c r="C200" s="1" t="s">
        <v>56</v>
      </c>
      <c r="D200" s="1">
        <v>3825</v>
      </c>
      <c r="E200" s="2">
        <v>45847</v>
      </c>
      <c r="F200" s="3">
        <v>0.59375</v>
      </c>
      <c r="G200" s="1" t="s">
        <v>80</v>
      </c>
      <c r="H200" s="1" t="s">
        <v>44</v>
      </c>
      <c r="I200" s="1">
        <v>594</v>
      </c>
      <c r="J200" s="1">
        <v>3118397962</v>
      </c>
      <c r="K200" s="1" t="s">
        <v>45</v>
      </c>
      <c r="L200" s="1" t="s">
        <v>46</v>
      </c>
      <c r="M200" s="1" t="s">
        <v>47</v>
      </c>
      <c r="N200" s="1" t="s">
        <v>47</v>
      </c>
      <c r="O200" s="1" t="s">
        <v>47</v>
      </c>
      <c r="P200" s="1" t="s">
        <v>47</v>
      </c>
      <c r="Q200" s="1" t="s">
        <v>47</v>
      </c>
      <c r="R200" s="1" t="s">
        <v>47</v>
      </c>
      <c r="S200" s="1" t="s">
        <v>46</v>
      </c>
      <c r="T200" s="1" t="s">
        <v>47</v>
      </c>
      <c r="U200" s="11" t="str">
        <f>IF(OR(TERCERO[[#This Row],[La comunicación es asertiva, con respeto y evita maltrato4]]="No Cumple",TERCERO[[#This Row],[No brinda información sensible o falsa al tercero, cumple con las normativas legales establecidas.]]="No Cumple"),"No Cumple","Cumple")</f>
        <v>No Cumple</v>
      </c>
      <c r="V200" s="1" t="s">
        <v>1389</v>
      </c>
      <c r="W200" s="4">
        <v>0.1</v>
      </c>
      <c r="X200" s="9">
        <f>IF(TERCERO[[#This Row],[Legal]]="No Cumple",0,TERCERO[[#This Row],[Nota]])</f>
        <v>0</v>
      </c>
    </row>
    <row r="201" spans="1:24" x14ac:dyDescent="0.25">
      <c r="A201" s="1" t="str">
        <f>TERCERO[[#This Row],[ID Asesor]]&amp;TERCERO[[#This Row],[Fecha Monitoreo]]</f>
        <v>381845847</v>
      </c>
      <c r="B201" s="2">
        <v>45847</v>
      </c>
      <c r="C201" s="1" t="s">
        <v>56</v>
      </c>
      <c r="D201" s="1">
        <v>3818</v>
      </c>
      <c r="E201" s="2">
        <v>45847</v>
      </c>
      <c r="F201" s="3">
        <v>0.50416666666666665</v>
      </c>
      <c r="G201" s="1" t="s">
        <v>80</v>
      </c>
      <c r="H201" s="1" t="s">
        <v>44</v>
      </c>
      <c r="I201" s="1">
        <v>599</v>
      </c>
      <c r="J201" s="1">
        <v>3170832157</v>
      </c>
      <c r="K201" s="1" t="s">
        <v>45</v>
      </c>
      <c r="L201" s="1" t="s">
        <v>46</v>
      </c>
      <c r="M201" s="1" t="s">
        <v>46</v>
      </c>
      <c r="N201" s="1" t="s">
        <v>46</v>
      </c>
      <c r="O201" s="1" t="s">
        <v>46</v>
      </c>
      <c r="P201" s="1" t="s">
        <v>46</v>
      </c>
      <c r="Q201" s="1" t="s">
        <v>46</v>
      </c>
      <c r="R201" s="1" t="s">
        <v>46</v>
      </c>
      <c r="S201" s="1" t="s">
        <v>46</v>
      </c>
      <c r="T201" s="1" t="s">
        <v>46</v>
      </c>
      <c r="U201" s="11" t="str">
        <f>IF(OR(TERCERO[[#This Row],[La comunicación es asertiva, con respeto y evita maltrato4]]="No Cumple",TERCERO[[#This Row],[No brinda información sensible o falsa al tercero, cumple con las normativas legales establecidas.]]="No Cumple"),"No Cumple","Cumple")</f>
        <v>Cumple</v>
      </c>
      <c r="V201" s="1" t="s">
        <v>1134</v>
      </c>
      <c r="W201" s="4">
        <v>1</v>
      </c>
      <c r="X201" s="9">
        <f>IF(TERCERO[[#This Row],[Legal]]="No Cumple",0,TERCERO[[#This Row],[Nota]])</f>
        <v>1</v>
      </c>
    </row>
    <row r="202" spans="1:24" x14ac:dyDescent="0.25">
      <c r="A202" s="1" t="str">
        <f>TERCERO[[#This Row],[ID Asesor]]&amp;TERCERO[[#This Row],[Fecha Monitoreo]]</f>
        <v>383045847</v>
      </c>
      <c r="B202" s="2">
        <v>45847</v>
      </c>
      <c r="C202" s="1" t="s">
        <v>126</v>
      </c>
      <c r="D202" s="1">
        <v>3830</v>
      </c>
      <c r="E202" s="2">
        <v>45847</v>
      </c>
      <c r="F202" s="3">
        <v>0.47013888888888888</v>
      </c>
      <c r="G202" s="1" t="s">
        <v>80</v>
      </c>
      <c r="H202" s="1" t="s">
        <v>44</v>
      </c>
      <c r="I202" s="1">
        <v>575</v>
      </c>
      <c r="J202" s="1">
        <v>3134839493</v>
      </c>
      <c r="K202" s="1" t="s">
        <v>45</v>
      </c>
      <c r="L202" s="1" t="s">
        <v>46</v>
      </c>
      <c r="M202" s="1" t="s">
        <v>46</v>
      </c>
      <c r="N202" s="1" t="s">
        <v>46</v>
      </c>
      <c r="O202" s="1" t="s">
        <v>46</v>
      </c>
      <c r="P202" s="1" t="s">
        <v>46</v>
      </c>
      <c r="Q202" s="1" t="s">
        <v>46</v>
      </c>
      <c r="R202" s="1" t="s">
        <v>46</v>
      </c>
      <c r="S202" s="1" t="s">
        <v>46</v>
      </c>
      <c r="T202" s="1" t="s">
        <v>46</v>
      </c>
      <c r="U202" s="11" t="str">
        <f>IF(OR(TERCERO[[#This Row],[La comunicación es asertiva, con respeto y evita maltrato4]]="No Cumple",TERCERO[[#This Row],[No brinda información sensible o falsa al tercero, cumple con las normativas legales establecidas.]]="No Cumple"),"No Cumple","Cumple")</f>
        <v>Cumple</v>
      </c>
      <c r="V202" s="1" t="s">
        <v>133</v>
      </c>
      <c r="W202" s="4">
        <v>1</v>
      </c>
      <c r="X202" s="9">
        <f>IF(TERCERO[[#This Row],[Legal]]="No Cumple",0,TERCERO[[#This Row],[Nota]])</f>
        <v>1</v>
      </c>
    </row>
    <row r="203" spans="1:24" x14ac:dyDescent="0.25">
      <c r="A203" s="1" t="str">
        <f>TERCERO[[#This Row],[ID Asesor]]&amp;TERCERO[[#This Row],[Fecha Monitoreo]]</f>
        <v>401945847</v>
      </c>
      <c r="B203" s="2">
        <v>45847</v>
      </c>
      <c r="C203" s="1" t="s">
        <v>56</v>
      </c>
      <c r="D203" s="1">
        <v>4019</v>
      </c>
      <c r="E203" s="2">
        <v>45847</v>
      </c>
      <c r="F203" s="3">
        <v>0.4597222222222222</v>
      </c>
      <c r="G203" s="1" t="s">
        <v>80</v>
      </c>
      <c r="H203" s="1" t="s">
        <v>44</v>
      </c>
      <c r="I203" s="1">
        <v>609</v>
      </c>
      <c r="J203" s="1">
        <v>3246138637</v>
      </c>
      <c r="K203" s="1" t="s">
        <v>45</v>
      </c>
      <c r="L203" s="1" t="s">
        <v>46</v>
      </c>
      <c r="M203" s="1" t="s">
        <v>47</v>
      </c>
      <c r="N203" s="1" t="s">
        <v>46</v>
      </c>
      <c r="O203" s="1" t="s">
        <v>46</v>
      </c>
      <c r="P203" s="1" t="s">
        <v>46</v>
      </c>
      <c r="Q203" s="1" t="s">
        <v>46</v>
      </c>
      <c r="R203" s="1" t="s">
        <v>46</v>
      </c>
      <c r="S203" s="1" t="s">
        <v>46</v>
      </c>
      <c r="T203" s="1" t="s">
        <v>46</v>
      </c>
      <c r="U203" s="11" t="str">
        <f>IF(OR(TERCERO[[#This Row],[La comunicación es asertiva, con respeto y evita maltrato4]]="No Cumple",TERCERO[[#This Row],[No brinda información sensible o falsa al tercero, cumple con las normativas legales establecidas.]]="No Cumple"),"No Cumple","Cumple")</f>
        <v>Cumple</v>
      </c>
      <c r="V203" s="1" t="s">
        <v>1390</v>
      </c>
      <c r="W203" s="4">
        <v>0.9</v>
      </c>
      <c r="X203" s="9">
        <f>IF(TERCERO[[#This Row],[Legal]]="No Cumple",0,TERCERO[[#This Row],[Nota]])</f>
        <v>0.9</v>
      </c>
    </row>
    <row r="204" spans="1:24" x14ac:dyDescent="0.25">
      <c r="A204" s="1" t="str">
        <f>TERCERO[[#This Row],[ID Asesor]]&amp;TERCERO[[#This Row],[Fecha Monitoreo]]</f>
        <v>396245847</v>
      </c>
      <c r="B204" s="2">
        <v>45847</v>
      </c>
      <c r="C204" s="1" t="s">
        <v>126</v>
      </c>
      <c r="D204" s="1">
        <v>3962</v>
      </c>
      <c r="E204" s="2">
        <v>45847</v>
      </c>
      <c r="F204" s="3">
        <v>0.6479166666666667</v>
      </c>
      <c r="G204" s="1" t="s">
        <v>80</v>
      </c>
      <c r="H204" s="1" t="s">
        <v>44</v>
      </c>
      <c r="I204" s="1">
        <v>601</v>
      </c>
      <c r="J204" s="1">
        <v>3116849667</v>
      </c>
      <c r="K204" s="1" t="s">
        <v>45</v>
      </c>
      <c r="L204" s="1" t="s">
        <v>46</v>
      </c>
      <c r="M204" s="1" t="s">
        <v>47</v>
      </c>
      <c r="N204" s="1" t="s">
        <v>46</v>
      </c>
      <c r="O204" s="1" t="s">
        <v>46</v>
      </c>
      <c r="P204" s="1" t="s">
        <v>46</v>
      </c>
      <c r="Q204" s="1" t="s">
        <v>46</v>
      </c>
      <c r="R204" s="1" t="s">
        <v>46</v>
      </c>
      <c r="S204" s="1" t="s">
        <v>46</v>
      </c>
      <c r="T204" s="1" t="s">
        <v>46</v>
      </c>
      <c r="U204" s="11" t="str">
        <f>IF(OR(TERCERO[[#This Row],[La comunicación es asertiva, con respeto y evita maltrato4]]="No Cumple",TERCERO[[#This Row],[No brinda información sensible o falsa al tercero, cumple con las normativas legales establecidas.]]="No Cumple"),"No Cumple","Cumple")</f>
        <v>Cumple</v>
      </c>
      <c r="V204" s="1" t="s">
        <v>1391</v>
      </c>
      <c r="W204" s="4">
        <v>0.9</v>
      </c>
      <c r="X204" s="9">
        <f>IF(TERCERO[[#This Row],[Legal]]="No Cumple",0,TERCERO[[#This Row],[Nota]])</f>
        <v>0.9</v>
      </c>
    </row>
    <row r="205" spans="1:24" x14ac:dyDescent="0.25">
      <c r="A205" s="1" t="str">
        <f>TERCERO[[#This Row],[ID Asesor]]&amp;TERCERO[[#This Row],[Fecha Monitoreo]]</f>
        <v>377245847</v>
      </c>
      <c r="B205" s="2">
        <v>45847</v>
      </c>
      <c r="C205" s="1" t="s">
        <v>56</v>
      </c>
      <c r="D205" s="1">
        <v>3772</v>
      </c>
      <c r="E205" s="2">
        <v>45847</v>
      </c>
      <c r="F205" s="3">
        <v>0.53055555555555556</v>
      </c>
      <c r="G205" s="1" t="s">
        <v>58</v>
      </c>
      <c r="H205" s="1" t="s">
        <v>44</v>
      </c>
      <c r="I205" s="1">
        <v>582</v>
      </c>
      <c r="J205" s="1">
        <v>3212739645</v>
      </c>
      <c r="K205" s="1" t="s">
        <v>45</v>
      </c>
      <c r="L205" s="1" t="s">
        <v>46</v>
      </c>
      <c r="M205" s="1" t="s">
        <v>46</v>
      </c>
      <c r="N205" s="1" t="s">
        <v>46</v>
      </c>
      <c r="O205" s="1" t="s">
        <v>46</v>
      </c>
      <c r="P205" s="1" t="s">
        <v>46</v>
      </c>
      <c r="Q205" s="1" t="s">
        <v>46</v>
      </c>
      <c r="R205" s="1" t="s">
        <v>46</v>
      </c>
      <c r="S205" s="1" t="s">
        <v>46</v>
      </c>
      <c r="T205" s="1" t="s">
        <v>46</v>
      </c>
      <c r="U205" s="11" t="str">
        <f>IF(OR(TERCERO[[#This Row],[La comunicación es asertiva, con respeto y evita maltrato4]]="No Cumple",TERCERO[[#This Row],[No brinda información sensible o falsa al tercero, cumple con las normativas legales establecidas.]]="No Cumple"),"No Cumple","Cumple")</f>
        <v>Cumple</v>
      </c>
      <c r="V205" s="1" t="s">
        <v>1392</v>
      </c>
      <c r="W205" s="4">
        <v>1</v>
      </c>
      <c r="X205" s="9">
        <f>IF(TERCERO[[#This Row],[Legal]]="No Cumple",0,TERCERO[[#This Row],[Nota]])</f>
        <v>1</v>
      </c>
    </row>
    <row r="206" spans="1:24" x14ac:dyDescent="0.25">
      <c r="A206" s="1" t="str">
        <f>TERCERO[[#This Row],[ID Asesor]]&amp;TERCERO[[#This Row],[Fecha Monitoreo]]</f>
        <v>383145847</v>
      </c>
      <c r="B206" s="2">
        <v>45847</v>
      </c>
      <c r="C206" s="1" t="s">
        <v>126</v>
      </c>
      <c r="D206" s="1">
        <v>3831</v>
      </c>
      <c r="E206" s="2">
        <v>45847</v>
      </c>
      <c r="F206" s="3">
        <v>0.63888888888888884</v>
      </c>
      <c r="G206" s="1" t="s">
        <v>80</v>
      </c>
      <c r="H206" s="1" t="s">
        <v>44</v>
      </c>
      <c r="I206" s="1">
        <v>431</v>
      </c>
      <c r="J206" s="1">
        <v>3012875038</v>
      </c>
      <c r="K206" s="1" t="s">
        <v>45</v>
      </c>
      <c r="L206" s="1" t="s">
        <v>46</v>
      </c>
      <c r="M206" s="1" t="s">
        <v>46</v>
      </c>
      <c r="N206" s="1" t="s">
        <v>46</v>
      </c>
      <c r="O206" s="1" t="s">
        <v>46</v>
      </c>
      <c r="P206" s="1" t="s">
        <v>46</v>
      </c>
      <c r="Q206" s="1" t="s">
        <v>46</v>
      </c>
      <c r="R206" s="1" t="s">
        <v>46</v>
      </c>
      <c r="S206" s="1" t="s">
        <v>46</v>
      </c>
      <c r="T206" s="1" t="s">
        <v>46</v>
      </c>
      <c r="U206" s="11" t="str">
        <f>IF(OR(TERCERO[[#This Row],[La comunicación es asertiva, con respeto y evita maltrato4]]="No Cumple",TERCERO[[#This Row],[No brinda información sensible o falsa al tercero, cumple con las normativas legales establecidas.]]="No Cumple"),"No Cumple","Cumple")</f>
        <v>Cumple</v>
      </c>
      <c r="V206" s="1" t="s">
        <v>133</v>
      </c>
      <c r="W206" s="4">
        <v>1</v>
      </c>
      <c r="X206" s="9">
        <f>IF(TERCERO[[#This Row],[Legal]]="No Cumple",0,TERCERO[[#This Row],[Nota]])</f>
        <v>1</v>
      </c>
    </row>
    <row r="207" spans="1:24" x14ac:dyDescent="0.25">
      <c r="A207" s="1" t="str">
        <f>TERCERO[[#This Row],[ID Asesor]]&amp;TERCERO[[#This Row],[Fecha Monitoreo]]</f>
        <v>372445847</v>
      </c>
      <c r="B207" s="2">
        <v>45847</v>
      </c>
      <c r="C207" s="1" t="s">
        <v>126</v>
      </c>
      <c r="D207" s="1">
        <v>3724</v>
      </c>
      <c r="E207" s="2">
        <v>45847</v>
      </c>
      <c r="F207" s="3">
        <v>0.66666666666666663</v>
      </c>
      <c r="G207" s="1" t="s">
        <v>80</v>
      </c>
      <c r="H207" s="1" t="s">
        <v>44</v>
      </c>
      <c r="I207" s="1">
        <v>412</v>
      </c>
      <c r="J207" s="1">
        <v>3113402989</v>
      </c>
      <c r="K207" s="1" t="s">
        <v>45</v>
      </c>
      <c r="L207" s="1" t="s">
        <v>46</v>
      </c>
      <c r="M207" s="1" t="s">
        <v>46</v>
      </c>
      <c r="N207" s="1" t="s">
        <v>46</v>
      </c>
      <c r="O207" s="1" t="s">
        <v>46</v>
      </c>
      <c r="P207" s="1" t="s">
        <v>46</v>
      </c>
      <c r="Q207" s="1" t="s">
        <v>46</v>
      </c>
      <c r="R207" s="1" t="s">
        <v>46</v>
      </c>
      <c r="S207" s="1" t="s">
        <v>46</v>
      </c>
      <c r="T207" s="1" t="s">
        <v>46</v>
      </c>
      <c r="U207" s="11" t="str">
        <f>IF(OR(TERCERO[[#This Row],[La comunicación es asertiva, con respeto y evita maltrato4]]="No Cumple",TERCERO[[#This Row],[No brinda información sensible o falsa al tercero, cumple con las normativas legales establecidas.]]="No Cumple"),"No Cumple","Cumple")</f>
        <v>Cumple</v>
      </c>
      <c r="V207" s="1" t="s">
        <v>133</v>
      </c>
      <c r="W207" s="4">
        <v>1</v>
      </c>
      <c r="X207" s="9">
        <f>IF(TERCERO[[#This Row],[Legal]]="No Cumple",0,TERCERO[[#This Row],[Nota]])</f>
        <v>1</v>
      </c>
    </row>
    <row r="208" spans="1:24" x14ac:dyDescent="0.25">
      <c r="A208" s="1" t="str">
        <f>TERCERO[[#This Row],[ID Asesor]]&amp;TERCERO[[#This Row],[Fecha Monitoreo]]</f>
        <v>401845847</v>
      </c>
      <c r="B208" s="2">
        <v>45847</v>
      </c>
      <c r="C208" s="1" t="s">
        <v>56</v>
      </c>
      <c r="D208" s="1">
        <v>4018</v>
      </c>
      <c r="E208" s="2">
        <v>45847</v>
      </c>
      <c r="F208" s="3">
        <v>0.49583333333333335</v>
      </c>
      <c r="G208" s="1" t="s">
        <v>80</v>
      </c>
      <c r="H208" s="1" t="s">
        <v>44</v>
      </c>
      <c r="I208" s="1">
        <v>608</v>
      </c>
      <c r="J208" s="1">
        <v>3177519624</v>
      </c>
      <c r="K208" s="1" t="s">
        <v>45</v>
      </c>
      <c r="L208" s="1" t="s">
        <v>46</v>
      </c>
      <c r="M208" s="1" t="s">
        <v>47</v>
      </c>
      <c r="N208" s="1" t="s">
        <v>46</v>
      </c>
      <c r="O208" s="1" t="s">
        <v>46</v>
      </c>
      <c r="P208" s="1" t="s">
        <v>46</v>
      </c>
      <c r="Q208" s="1" t="s">
        <v>46</v>
      </c>
      <c r="R208" s="1" t="s">
        <v>46</v>
      </c>
      <c r="S208" s="1" t="s">
        <v>46</v>
      </c>
      <c r="T208" s="1" t="s">
        <v>46</v>
      </c>
      <c r="U208" s="11" t="str">
        <f>IF(OR(TERCERO[[#This Row],[La comunicación es asertiva, con respeto y evita maltrato4]]="No Cumple",TERCERO[[#This Row],[No brinda información sensible o falsa al tercero, cumple con las normativas legales establecidas.]]="No Cumple"),"No Cumple","Cumple")</f>
        <v>Cumple</v>
      </c>
      <c r="V208" s="1" t="s">
        <v>1026</v>
      </c>
      <c r="W208" s="4">
        <v>0.9</v>
      </c>
      <c r="X208" s="9">
        <f>IF(TERCERO[[#This Row],[Legal]]="No Cumple",0,TERCERO[[#This Row],[Nota]])</f>
        <v>0.9</v>
      </c>
    </row>
    <row r="209" spans="1:24" x14ac:dyDescent="0.25">
      <c r="A209" s="1" t="str">
        <f>TERCERO[[#This Row],[ID Asesor]]&amp;TERCERO[[#This Row],[Fecha Monitoreo]]</f>
        <v>383445847</v>
      </c>
      <c r="B209" s="2">
        <v>45847</v>
      </c>
      <c r="C209" s="1" t="s">
        <v>59</v>
      </c>
      <c r="D209" s="1">
        <v>3834</v>
      </c>
      <c r="E209" s="2">
        <v>45847</v>
      </c>
      <c r="F209" s="3">
        <v>0.43472222222222223</v>
      </c>
      <c r="G209" s="1" t="s">
        <v>60</v>
      </c>
      <c r="H209" s="1" t="s">
        <v>44</v>
      </c>
      <c r="I209" s="1">
        <v>1174</v>
      </c>
      <c r="J209" s="1">
        <v>3227044717</v>
      </c>
      <c r="K209" s="1" t="s">
        <v>45</v>
      </c>
      <c r="L209" s="1" t="s">
        <v>46</v>
      </c>
      <c r="M209" s="1" t="s">
        <v>46</v>
      </c>
      <c r="N209" s="1" t="s">
        <v>46</v>
      </c>
      <c r="O209" s="1" t="s">
        <v>46</v>
      </c>
      <c r="P209" s="1" t="s">
        <v>46</v>
      </c>
      <c r="Q209" s="1" t="s">
        <v>47</v>
      </c>
      <c r="R209" s="1" t="s">
        <v>46</v>
      </c>
      <c r="S209" s="1" t="s">
        <v>46</v>
      </c>
      <c r="T209" s="1" t="s">
        <v>46</v>
      </c>
      <c r="U209" s="11" t="str">
        <f>IF(OR(TERCERO[[#This Row],[La comunicación es asertiva, con respeto y evita maltrato4]]="No Cumple",TERCERO[[#This Row],[No brinda información sensible o falsa al tercero, cumple con las normativas legales establecidas.]]="No Cumple"),"No Cumple","Cumple")</f>
        <v>Cumple</v>
      </c>
      <c r="V209" s="1" t="s">
        <v>1393</v>
      </c>
      <c r="W209" s="4">
        <v>0.9</v>
      </c>
      <c r="X209" s="9">
        <f>IF(TERCERO[[#This Row],[Legal]]="No Cumple",0,TERCERO[[#This Row],[Nota]])</f>
        <v>0.9</v>
      </c>
    </row>
    <row r="210" spans="1:24" x14ac:dyDescent="0.25">
      <c r="A210" s="1" t="str">
        <f>TERCERO[[#This Row],[ID Asesor]]&amp;TERCERO[[#This Row],[Fecha Monitoreo]]</f>
        <v>396445847</v>
      </c>
      <c r="B210" s="2">
        <v>45847</v>
      </c>
      <c r="C210" s="1" t="s">
        <v>126</v>
      </c>
      <c r="D210" s="1">
        <v>3964</v>
      </c>
      <c r="E210" s="2">
        <v>45847</v>
      </c>
      <c r="F210" s="3">
        <v>0.67083333333333328</v>
      </c>
      <c r="G210" s="1" t="s">
        <v>58</v>
      </c>
      <c r="H210" s="1" t="s">
        <v>44</v>
      </c>
      <c r="I210" s="1">
        <v>603</v>
      </c>
      <c r="J210" s="1">
        <v>3012872494</v>
      </c>
      <c r="K210" s="1" t="s">
        <v>45</v>
      </c>
      <c r="L210" s="1" t="s">
        <v>47</v>
      </c>
      <c r="M210" s="1" t="s">
        <v>47</v>
      </c>
      <c r="N210" s="1" t="s">
        <v>46</v>
      </c>
      <c r="O210" s="1" t="s">
        <v>46</v>
      </c>
      <c r="P210" s="1" t="s">
        <v>46</v>
      </c>
      <c r="Q210" s="1" t="s">
        <v>46</v>
      </c>
      <c r="R210" s="1" t="s">
        <v>46</v>
      </c>
      <c r="S210" s="1" t="s">
        <v>46</v>
      </c>
      <c r="T210" s="1" t="s">
        <v>47</v>
      </c>
      <c r="U210" s="11" t="str">
        <f>IF(OR(TERCERO[[#This Row],[La comunicación es asertiva, con respeto y evita maltrato4]]="No Cumple",TERCERO[[#This Row],[No brinda información sensible o falsa al tercero, cumple con las normativas legales establecidas.]]="No Cumple"),"No Cumple","Cumple")</f>
        <v>No Cumple</v>
      </c>
      <c r="V210" s="1" t="s">
        <v>1394</v>
      </c>
      <c r="W210" s="4">
        <v>0.8</v>
      </c>
      <c r="X210" s="9">
        <f>IF(TERCERO[[#This Row],[Legal]]="No Cumple",0,TERCERO[[#This Row],[Nota]])</f>
        <v>0</v>
      </c>
    </row>
    <row r="211" spans="1:24" x14ac:dyDescent="0.25">
      <c r="A211" s="1" t="str">
        <f>TERCERO[[#This Row],[ID Asesor]]&amp;TERCERO[[#This Row],[Fecha Monitoreo]]</f>
        <v>345945847</v>
      </c>
      <c r="B211" s="2">
        <v>45847</v>
      </c>
      <c r="C211" s="1" t="s">
        <v>126</v>
      </c>
      <c r="D211" s="1">
        <v>3459</v>
      </c>
      <c r="E211" s="2">
        <v>45847</v>
      </c>
      <c r="F211" s="3">
        <v>0.71805555555555556</v>
      </c>
      <c r="G211" s="1" t="s">
        <v>58</v>
      </c>
      <c r="H211" s="1" t="s">
        <v>44</v>
      </c>
      <c r="I211" s="1">
        <v>407</v>
      </c>
      <c r="J211" s="1">
        <v>3116345286</v>
      </c>
      <c r="K211" s="1" t="s">
        <v>45</v>
      </c>
      <c r="L211" s="1" t="s">
        <v>46</v>
      </c>
      <c r="M211" s="1" t="s">
        <v>46</v>
      </c>
      <c r="N211" s="1" t="s">
        <v>46</v>
      </c>
      <c r="O211" s="1" t="s">
        <v>46</v>
      </c>
      <c r="P211" s="1" t="s">
        <v>47</v>
      </c>
      <c r="Q211" s="1" t="s">
        <v>46</v>
      </c>
      <c r="R211" s="1" t="s">
        <v>46</v>
      </c>
      <c r="S211" s="1" t="s">
        <v>46</v>
      </c>
      <c r="T211" s="1" t="s">
        <v>46</v>
      </c>
      <c r="U211" s="11" t="str">
        <f>IF(OR(TERCERO[[#This Row],[La comunicación es asertiva, con respeto y evita maltrato4]]="No Cumple",TERCERO[[#This Row],[No brinda información sensible o falsa al tercero, cumple con las normativas legales establecidas.]]="No Cumple"),"No Cumple","Cumple")</f>
        <v>Cumple</v>
      </c>
      <c r="V211" s="1" t="s">
        <v>135</v>
      </c>
      <c r="W211" s="4">
        <v>0.8</v>
      </c>
      <c r="X211" s="9">
        <f>IF(TERCERO[[#This Row],[Legal]]="No Cumple",0,TERCERO[[#This Row],[Nota]])</f>
        <v>0.8</v>
      </c>
    </row>
    <row r="212" spans="1:24" x14ac:dyDescent="0.25">
      <c r="A212" s="1" t="str">
        <f>TERCERO[[#This Row],[ID Asesor]]&amp;TERCERO[[#This Row],[Fecha Monitoreo]]</f>
        <v>399245848</v>
      </c>
      <c r="B212" s="2">
        <v>45848</v>
      </c>
      <c r="C212" s="1" t="s">
        <v>56</v>
      </c>
      <c r="D212" s="1">
        <v>3992</v>
      </c>
      <c r="E212" s="2">
        <v>45848</v>
      </c>
      <c r="F212" s="3">
        <v>0.41111111111111109</v>
      </c>
      <c r="G212" s="1" t="s">
        <v>58</v>
      </c>
      <c r="H212" s="1" t="s">
        <v>44</v>
      </c>
      <c r="I212" s="1">
        <v>421</v>
      </c>
      <c r="J212" s="1">
        <v>3156818078</v>
      </c>
      <c r="K212" s="1" t="s">
        <v>45</v>
      </c>
      <c r="L212" s="1" t="s">
        <v>46</v>
      </c>
      <c r="M212" s="1" t="s">
        <v>46</v>
      </c>
      <c r="N212" s="1" t="s">
        <v>46</v>
      </c>
      <c r="O212" s="1" t="s">
        <v>46</v>
      </c>
      <c r="P212" s="1" t="s">
        <v>46</v>
      </c>
      <c r="Q212" s="1" t="s">
        <v>46</v>
      </c>
      <c r="R212" s="1" t="s">
        <v>46</v>
      </c>
      <c r="S212" s="1" t="s">
        <v>46</v>
      </c>
      <c r="T212" s="1" t="s">
        <v>46</v>
      </c>
      <c r="U212" s="11" t="str">
        <f>IF(OR(TERCERO[[#This Row],[La comunicación es asertiva, con respeto y evita maltrato4]]="No Cumple",TERCERO[[#This Row],[No brinda información sensible o falsa al tercero, cumple con las normativas legales establecidas.]]="No Cumple"),"No Cumple","Cumple")</f>
        <v>Cumple</v>
      </c>
      <c r="V212" s="1" t="s">
        <v>189</v>
      </c>
      <c r="W212" s="4">
        <v>1</v>
      </c>
      <c r="X212" s="9">
        <f>IF(TERCERO[[#This Row],[Legal]]="No Cumple",0,TERCERO[[#This Row],[Nota]])</f>
        <v>1</v>
      </c>
    </row>
    <row r="213" spans="1:24" x14ac:dyDescent="0.25">
      <c r="A213" s="1" t="str">
        <f>TERCERO[[#This Row],[ID Asesor]]&amp;TERCERO[[#This Row],[Fecha Monitoreo]]</f>
        <v>401945848</v>
      </c>
      <c r="B213" s="2">
        <v>45848</v>
      </c>
      <c r="C213" s="1" t="s">
        <v>56</v>
      </c>
      <c r="D213" s="1">
        <v>4019</v>
      </c>
      <c r="E213" s="2">
        <v>45848</v>
      </c>
      <c r="F213" s="3">
        <v>0.42291666666666666</v>
      </c>
      <c r="G213" s="1" t="s">
        <v>80</v>
      </c>
      <c r="H213" s="1" t="s">
        <v>44</v>
      </c>
      <c r="I213" s="1">
        <v>609</v>
      </c>
      <c r="J213" s="1">
        <v>3045582397</v>
      </c>
      <c r="K213" s="1" t="s">
        <v>45</v>
      </c>
      <c r="L213" s="1" t="s">
        <v>46</v>
      </c>
      <c r="M213" s="1" t="s">
        <v>47</v>
      </c>
      <c r="N213" s="1" t="s">
        <v>46</v>
      </c>
      <c r="O213" s="1" t="s">
        <v>46</v>
      </c>
      <c r="P213" s="1" t="s">
        <v>46</v>
      </c>
      <c r="Q213" s="1" t="s">
        <v>46</v>
      </c>
      <c r="R213" s="1" t="s">
        <v>46</v>
      </c>
      <c r="S213" s="1" t="s">
        <v>46</v>
      </c>
      <c r="T213" s="1" t="s">
        <v>46</v>
      </c>
      <c r="U213" s="11" t="str">
        <f>IF(OR(TERCERO[[#This Row],[La comunicación es asertiva, con respeto y evita maltrato4]]="No Cumple",TERCERO[[#This Row],[No brinda información sensible o falsa al tercero, cumple con las normativas legales establecidas.]]="No Cumple"),"No Cumple","Cumple")</f>
        <v>Cumple</v>
      </c>
      <c r="V213" s="1" t="s">
        <v>1395</v>
      </c>
      <c r="W213" s="4">
        <v>0.9</v>
      </c>
      <c r="X213" s="9">
        <f>IF(TERCERO[[#This Row],[Legal]]="No Cumple",0,TERCERO[[#This Row],[Nota]])</f>
        <v>0.9</v>
      </c>
    </row>
    <row r="214" spans="1:24" x14ac:dyDescent="0.25">
      <c r="A214" s="1" t="str">
        <f>TERCERO[[#This Row],[ID Asesor]]&amp;TERCERO[[#This Row],[Fecha Monitoreo]]</f>
        <v>345945848</v>
      </c>
      <c r="B214" s="2">
        <v>45848</v>
      </c>
      <c r="C214" s="1" t="s">
        <v>126</v>
      </c>
      <c r="D214" s="1">
        <v>3459</v>
      </c>
      <c r="E214" s="2">
        <v>45848</v>
      </c>
      <c r="F214" s="3">
        <v>0.47430555555555554</v>
      </c>
      <c r="G214" s="1" t="s">
        <v>58</v>
      </c>
      <c r="H214" s="1" t="s">
        <v>44</v>
      </c>
      <c r="I214" s="1">
        <v>407</v>
      </c>
      <c r="J214" s="1">
        <v>3187441975</v>
      </c>
      <c r="K214" s="1" t="s">
        <v>45</v>
      </c>
      <c r="L214" s="1" t="s">
        <v>46</v>
      </c>
      <c r="M214" s="1" t="s">
        <v>47</v>
      </c>
      <c r="N214" s="1" t="s">
        <v>46</v>
      </c>
      <c r="O214" s="1" t="s">
        <v>46</v>
      </c>
      <c r="P214" s="1" t="s">
        <v>46</v>
      </c>
      <c r="Q214" s="1" t="s">
        <v>46</v>
      </c>
      <c r="R214" s="1" t="s">
        <v>46</v>
      </c>
      <c r="S214" s="1" t="s">
        <v>46</v>
      </c>
      <c r="T214" s="1" t="s">
        <v>46</v>
      </c>
      <c r="U214" s="11" t="str">
        <f>IF(OR(TERCERO[[#This Row],[La comunicación es asertiva, con respeto y evita maltrato4]]="No Cumple",TERCERO[[#This Row],[No brinda información sensible o falsa al tercero, cumple con las normativas legales establecidas.]]="No Cumple"),"No Cumple","Cumple")</f>
        <v>Cumple</v>
      </c>
      <c r="V214" s="1" t="s">
        <v>1396</v>
      </c>
      <c r="W214" s="4">
        <v>0.9</v>
      </c>
      <c r="X214" s="9">
        <f>IF(TERCERO[[#This Row],[Legal]]="No Cumple",0,TERCERO[[#This Row],[Nota]])</f>
        <v>0.9</v>
      </c>
    </row>
    <row r="215" spans="1:24" x14ac:dyDescent="0.25">
      <c r="A215" s="1" t="str">
        <f>TERCERO[[#This Row],[ID Asesor]]&amp;TERCERO[[#This Row],[Fecha Monitoreo]]</f>
        <v>355145848</v>
      </c>
      <c r="B215" s="2">
        <v>45848</v>
      </c>
      <c r="C215" s="1" t="s">
        <v>42</v>
      </c>
      <c r="D215" s="1">
        <v>3551</v>
      </c>
      <c r="E215" s="2">
        <v>45848</v>
      </c>
      <c r="F215" s="3">
        <v>0.44166666666666665</v>
      </c>
      <c r="G215" s="1" t="s">
        <v>51</v>
      </c>
      <c r="H215" s="1" t="s">
        <v>44</v>
      </c>
      <c r="I215" s="1">
        <v>3551</v>
      </c>
      <c r="J215" s="1">
        <v>3124976669</v>
      </c>
      <c r="K215" s="1" t="s">
        <v>45</v>
      </c>
      <c r="L215" s="1" t="s">
        <v>47</v>
      </c>
      <c r="M215" s="1" t="s">
        <v>47</v>
      </c>
      <c r="N215" s="1" t="s">
        <v>46</v>
      </c>
      <c r="O215" s="1" t="s">
        <v>47</v>
      </c>
      <c r="P215" s="1" t="s">
        <v>47</v>
      </c>
      <c r="Q215" s="1" t="s">
        <v>46</v>
      </c>
      <c r="R215" s="1" t="s">
        <v>46</v>
      </c>
      <c r="S215" s="1" t="s">
        <v>46</v>
      </c>
      <c r="T215" s="1" t="s">
        <v>47</v>
      </c>
      <c r="U215" s="11" t="str">
        <f>IF(OR(TERCERO[[#This Row],[La comunicación es asertiva, con respeto y evita maltrato4]]="No Cumple",TERCERO[[#This Row],[No brinda información sensible o falsa al tercero, cumple con las normativas legales establecidas.]]="No Cumple"),"No Cumple","Cumple")</f>
        <v>No Cumple</v>
      </c>
      <c r="V215" s="1" t="s">
        <v>1397</v>
      </c>
      <c r="W215" s="4">
        <v>0.4</v>
      </c>
      <c r="X215" s="9">
        <f>IF(TERCERO[[#This Row],[Legal]]="No Cumple",0,TERCERO[[#This Row],[Nota]])</f>
        <v>0</v>
      </c>
    </row>
    <row r="216" spans="1:24" x14ac:dyDescent="0.25">
      <c r="A216" s="1" t="str">
        <f>TERCERO[[#This Row],[ID Asesor]]&amp;TERCERO[[#This Row],[Fecha Monitoreo]]</f>
        <v>389845848</v>
      </c>
      <c r="B216" s="2">
        <v>45848</v>
      </c>
      <c r="C216" s="1" t="s">
        <v>696</v>
      </c>
      <c r="D216" s="1">
        <v>3898</v>
      </c>
      <c r="E216" s="2">
        <v>45848</v>
      </c>
      <c r="F216" s="3">
        <v>0.51875000000000004</v>
      </c>
      <c r="G216" s="1" t="s">
        <v>51</v>
      </c>
      <c r="H216" s="1" t="s">
        <v>44</v>
      </c>
      <c r="I216" s="1">
        <v>1441</v>
      </c>
      <c r="J216" s="1">
        <v>3102999286</v>
      </c>
      <c r="K216" s="1" t="s">
        <v>45</v>
      </c>
      <c r="L216" s="1" t="s">
        <v>46</v>
      </c>
      <c r="M216" s="1" t="s">
        <v>46</v>
      </c>
      <c r="N216" s="1" t="s">
        <v>46</v>
      </c>
      <c r="O216" s="1" t="s">
        <v>46</v>
      </c>
      <c r="P216" s="1" t="s">
        <v>46</v>
      </c>
      <c r="Q216" s="1" t="s">
        <v>46</v>
      </c>
      <c r="R216" s="1" t="s">
        <v>46</v>
      </c>
      <c r="S216" s="1" t="s">
        <v>46</v>
      </c>
      <c r="T216" s="1" t="s">
        <v>46</v>
      </c>
      <c r="U216" s="11" t="str">
        <f>IF(OR(TERCERO[[#This Row],[La comunicación es asertiva, con respeto y evita maltrato4]]="No Cumple",TERCERO[[#This Row],[No brinda información sensible o falsa al tercero, cumple con las normativas legales establecidas.]]="No Cumple"),"No Cumple","Cumple")</f>
        <v>Cumple</v>
      </c>
      <c r="V216" s="1" t="s">
        <v>1409</v>
      </c>
      <c r="W216" s="4">
        <v>1</v>
      </c>
      <c r="X216" s="9">
        <f>IF(TERCERO[[#This Row],[Legal]]="No Cumple",0,TERCERO[[#This Row],[Nota]])</f>
        <v>1</v>
      </c>
    </row>
    <row r="217" spans="1:24" x14ac:dyDescent="0.25">
      <c r="A217" s="1" t="str">
        <f>TERCERO[[#This Row],[ID Asesor]]&amp;TERCERO[[#This Row],[Fecha Monitoreo]]</f>
        <v>283345848</v>
      </c>
      <c r="B217" s="2">
        <v>45848</v>
      </c>
      <c r="C217" s="1" t="s">
        <v>59</v>
      </c>
      <c r="D217" s="1">
        <v>2833</v>
      </c>
      <c r="E217" s="2">
        <v>45848</v>
      </c>
      <c r="F217" s="3">
        <v>0.5083333333333333</v>
      </c>
      <c r="G217" s="1" t="s">
        <v>60</v>
      </c>
      <c r="H217" s="1" t="s">
        <v>44</v>
      </c>
      <c r="I217" s="1">
        <v>1258</v>
      </c>
      <c r="J217" s="1">
        <v>3218386641</v>
      </c>
      <c r="K217" s="1" t="s">
        <v>45</v>
      </c>
      <c r="L217" s="1" t="s">
        <v>46</v>
      </c>
      <c r="M217" s="1" t="s">
        <v>47</v>
      </c>
      <c r="N217" s="1" t="s">
        <v>46</v>
      </c>
      <c r="O217" s="1" t="s">
        <v>47</v>
      </c>
      <c r="P217" s="1" t="s">
        <v>47</v>
      </c>
      <c r="Q217" s="1" t="s">
        <v>46</v>
      </c>
      <c r="R217" s="1" t="s">
        <v>46</v>
      </c>
      <c r="S217" s="1" t="s">
        <v>46</v>
      </c>
      <c r="T217" s="1" t="s">
        <v>46</v>
      </c>
      <c r="U217" s="11" t="str">
        <f>IF(OR(TERCERO[[#This Row],[La comunicación es asertiva, con respeto y evita maltrato4]]="No Cumple",TERCERO[[#This Row],[No brinda información sensible o falsa al tercero, cumple con las normativas legales establecidas.]]="No Cumple"),"No Cumple","Cumple")</f>
        <v>Cumple</v>
      </c>
      <c r="V217" s="1" t="s">
        <v>1410</v>
      </c>
      <c r="W217" s="4">
        <v>0.5</v>
      </c>
      <c r="X217" s="9">
        <f>IF(TERCERO[[#This Row],[Legal]]="No Cumple",0,TERCERO[[#This Row],[Nota]])</f>
        <v>0.5</v>
      </c>
    </row>
    <row r="218" spans="1:24" x14ac:dyDescent="0.25">
      <c r="A218" s="1" t="str">
        <f>TERCERO[[#This Row],[ID Asesor]]&amp;TERCERO[[#This Row],[Fecha Monitoreo]]</f>
        <v>374845848</v>
      </c>
      <c r="B218" s="2">
        <v>45848</v>
      </c>
      <c r="C218" s="1" t="s">
        <v>126</v>
      </c>
      <c r="D218" s="1">
        <v>3748</v>
      </c>
      <c r="E218" s="2">
        <v>45848</v>
      </c>
      <c r="F218" s="3">
        <v>0.48402777777777778</v>
      </c>
      <c r="G218" s="1" t="s">
        <v>80</v>
      </c>
      <c r="H218" s="1" t="s">
        <v>44</v>
      </c>
      <c r="I218" s="1">
        <v>494</v>
      </c>
      <c r="J218" s="1">
        <v>3222635628</v>
      </c>
      <c r="K218" s="1" t="s">
        <v>45</v>
      </c>
      <c r="L218" s="1" t="s">
        <v>46</v>
      </c>
      <c r="M218" s="1" t="s">
        <v>46</v>
      </c>
      <c r="N218" s="1" t="s">
        <v>46</v>
      </c>
      <c r="O218" s="1" t="s">
        <v>46</v>
      </c>
      <c r="P218" s="1" t="s">
        <v>46</v>
      </c>
      <c r="Q218" s="1" t="s">
        <v>46</v>
      </c>
      <c r="R218" s="1" t="s">
        <v>46</v>
      </c>
      <c r="S218" s="1" t="s">
        <v>46</v>
      </c>
      <c r="T218" s="1" t="s">
        <v>46</v>
      </c>
      <c r="U218" s="11" t="str">
        <f>IF(OR(TERCERO[[#This Row],[La comunicación es asertiva, con respeto y evita maltrato4]]="No Cumple",TERCERO[[#This Row],[No brinda información sensible o falsa al tercero, cumple con las normativas legales establecidas.]]="No Cumple"),"No Cumple","Cumple")</f>
        <v>Cumple</v>
      </c>
      <c r="V218" s="1" t="s">
        <v>133</v>
      </c>
      <c r="W218" s="4">
        <v>1</v>
      </c>
      <c r="X218" s="9">
        <f>IF(TERCERO[[#This Row],[Legal]]="No Cumple",0,TERCERO[[#This Row],[Nota]])</f>
        <v>1</v>
      </c>
    </row>
    <row r="219" spans="1:24" x14ac:dyDescent="0.25">
      <c r="A219" s="1" t="str">
        <f>TERCERO[[#This Row],[ID Asesor]]&amp;TERCERO[[#This Row],[Fecha Monitoreo]]</f>
        <v>381045848</v>
      </c>
      <c r="B219" s="2">
        <v>45848</v>
      </c>
      <c r="C219" s="1" t="s">
        <v>59</v>
      </c>
      <c r="D219" s="1">
        <v>3810</v>
      </c>
      <c r="E219" s="2">
        <v>45848</v>
      </c>
      <c r="F219" s="3">
        <v>0.47222222222222221</v>
      </c>
      <c r="G219" s="1" t="s">
        <v>43</v>
      </c>
      <c r="H219" s="1" t="s">
        <v>44</v>
      </c>
      <c r="I219" s="1">
        <v>210016359</v>
      </c>
      <c r="J219" s="1">
        <v>3016915553</v>
      </c>
      <c r="K219" s="1" t="s">
        <v>49</v>
      </c>
      <c r="L219" s="1" t="s">
        <v>46</v>
      </c>
      <c r="M219" s="1" t="s">
        <v>46</v>
      </c>
      <c r="N219" s="1" t="s">
        <v>46</v>
      </c>
      <c r="O219" s="1" t="s">
        <v>46</v>
      </c>
      <c r="P219" s="1" t="s">
        <v>46</v>
      </c>
      <c r="Q219" s="1" t="s">
        <v>46</v>
      </c>
      <c r="R219" s="1" t="s">
        <v>46</v>
      </c>
      <c r="S219" s="1" t="s">
        <v>46</v>
      </c>
      <c r="T219" s="1" t="s">
        <v>46</v>
      </c>
      <c r="U219" s="11" t="str">
        <f>IF(OR(TERCERO[[#This Row],[La comunicación es asertiva, con respeto y evita maltrato4]]="No Cumple",TERCERO[[#This Row],[No brinda información sensible o falsa al tercero, cumple con las normativas legales establecidas.]]="No Cumple"),"No Cumple","Cumple")</f>
        <v>Cumple</v>
      </c>
      <c r="V219" s="1" t="s">
        <v>61</v>
      </c>
      <c r="W219" s="4">
        <v>1</v>
      </c>
      <c r="X219" s="9">
        <f>IF(TERCERO[[#This Row],[Legal]]="No Cumple",0,TERCERO[[#This Row],[Nota]])</f>
        <v>1</v>
      </c>
    </row>
    <row r="220" spans="1:24" x14ac:dyDescent="0.25">
      <c r="A220" s="1" t="str">
        <f>TERCERO[[#This Row],[ID Asesor]]&amp;TERCERO[[#This Row],[Fecha Monitoreo]]</f>
        <v>373645848</v>
      </c>
      <c r="B220" s="2">
        <v>45848</v>
      </c>
      <c r="C220" s="1" t="s">
        <v>42</v>
      </c>
      <c r="D220" s="1">
        <v>3736</v>
      </c>
      <c r="E220" s="2">
        <v>45848</v>
      </c>
      <c r="F220" s="3">
        <v>5.2777777777777778E-2</v>
      </c>
      <c r="G220" s="1" t="s">
        <v>43</v>
      </c>
      <c r="H220" s="1" t="s">
        <v>44</v>
      </c>
      <c r="I220" s="1">
        <v>1117</v>
      </c>
      <c r="J220" s="1">
        <v>3218946721</v>
      </c>
      <c r="K220" s="1" t="s">
        <v>45</v>
      </c>
      <c r="L220" s="1" t="s">
        <v>46</v>
      </c>
      <c r="M220" s="1" t="s">
        <v>47</v>
      </c>
      <c r="N220" s="1" t="s">
        <v>46</v>
      </c>
      <c r="O220" s="1" t="s">
        <v>46</v>
      </c>
      <c r="P220" s="1" t="s">
        <v>46</v>
      </c>
      <c r="Q220" s="1" t="s">
        <v>46</v>
      </c>
      <c r="R220" s="1" t="s">
        <v>46</v>
      </c>
      <c r="S220" s="1" t="s">
        <v>46</v>
      </c>
      <c r="T220" s="1" t="s">
        <v>46</v>
      </c>
      <c r="U220" s="11" t="str">
        <f>IF(OR(TERCERO[[#This Row],[La comunicación es asertiva, con respeto y evita maltrato4]]="No Cumple",TERCERO[[#This Row],[No brinda información sensible o falsa al tercero, cumple con las normativas legales establecidas.]]="No Cumple"),"No Cumple","Cumple")</f>
        <v>Cumple</v>
      </c>
      <c r="V220" s="1" t="s">
        <v>1411</v>
      </c>
      <c r="W220" s="4">
        <v>0.9</v>
      </c>
      <c r="X220" s="9">
        <f>IF(TERCERO[[#This Row],[Legal]]="No Cumple",0,TERCERO[[#This Row],[Nota]])</f>
        <v>0.9</v>
      </c>
    </row>
    <row r="221" spans="1:24" x14ac:dyDescent="0.25">
      <c r="A221" s="1" t="str">
        <f>TERCERO[[#This Row],[ID Asesor]]&amp;TERCERO[[#This Row],[Fecha Monitoreo]]</f>
        <v>372745848</v>
      </c>
      <c r="B221" s="2">
        <v>45848</v>
      </c>
      <c r="C221" s="1" t="s">
        <v>126</v>
      </c>
      <c r="D221" s="1">
        <v>3727</v>
      </c>
      <c r="E221" s="2">
        <v>45848</v>
      </c>
      <c r="F221" s="3">
        <v>0.52013888888888893</v>
      </c>
      <c r="G221" s="1" t="s">
        <v>51</v>
      </c>
      <c r="H221" s="1" t="s">
        <v>44</v>
      </c>
      <c r="I221" s="1">
        <v>429</v>
      </c>
      <c r="J221" s="1">
        <v>3228119791</v>
      </c>
      <c r="K221" s="1" t="s">
        <v>45</v>
      </c>
      <c r="L221" s="1" t="s">
        <v>46</v>
      </c>
      <c r="M221" s="1" t="s">
        <v>46</v>
      </c>
      <c r="N221" s="1" t="s">
        <v>46</v>
      </c>
      <c r="O221" s="1" t="s">
        <v>46</v>
      </c>
      <c r="P221" s="1" t="s">
        <v>46</v>
      </c>
      <c r="Q221" s="1" t="s">
        <v>46</v>
      </c>
      <c r="R221" s="1" t="s">
        <v>46</v>
      </c>
      <c r="S221" s="1" t="s">
        <v>46</v>
      </c>
      <c r="T221" s="1" t="s">
        <v>46</v>
      </c>
      <c r="U221" s="11" t="str">
        <f>IF(OR(TERCERO[[#This Row],[La comunicación es asertiva, con respeto y evita maltrato4]]="No Cumple",TERCERO[[#This Row],[No brinda información sensible o falsa al tercero, cumple con las normativas legales establecidas.]]="No Cumple"),"No Cumple","Cumple")</f>
        <v>Cumple</v>
      </c>
      <c r="V221" s="1" t="s">
        <v>133</v>
      </c>
      <c r="W221" s="4">
        <v>1</v>
      </c>
      <c r="X221" s="9">
        <f>IF(TERCERO[[#This Row],[Legal]]="No Cumple",0,TERCERO[[#This Row],[Nota]])</f>
        <v>1</v>
      </c>
    </row>
    <row r="222" spans="1:24" x14ac:dyDescent="0.25">
      <c r="A222" s="1" t="str">
        <f>TERCERO[[#This Row],[ID Asesor]]&amp;TERCERO[[#This Row],[Fecha Monitoreo]]</f>
        <v>366345848</v>
      </c>
      <c r="B222" s="2">
        <v>45848</v>
      </c>
      <c r="C222" s="1" t="s">
        <v>59</v>
      </c>
      <c r="D222" s="1">
        <v>3663</v>
      </c>
      <c r="E222" s="2">
        <v>45848</v>
      </c>
      <c r="F222" s="3">
        <v>0.53402777777777777</v>
      </c>
      <c r="G222" s="1" t="s">
        <v>60</v>
      </c>
      <c r="H222" s="1" t="s">
        <v>44</v>
      </c>
      <c r="I222" s="1">
        <v>1067</v>
      </c>
      <c r="J222" s="1">
        <v>3113660271</v>
      </c>
      <c r="K222" s="1" t="s">
        <v>45</v>
      </c>
      <c r="L222" s="1" t="s">
        <v>46</v>
      </c>
      <c r="M222" s="1" t="s">
        <v>47</v>
      </c>
      <c r="N222" s="1" t="s">
        <v>46</v>
      </c>
      <c r="O222" s="1" t="s">
        <v>46</v>
      </c>
      <c r="P222" s="1" t="s">
        <v>46</v>
      </c>
      <c r="Q222" s="1" t="s">
        <v>46</v>
      </c>
      <c r="R222" s="1" t="s">
        <v>46</v>
      </c>
      <c r="S222" s="1" t="s">
        <v>46</v>
      </c>
      <c r="T222" s="1" t="s">
        <v>46</v>
      </c>
      <c r="U222" s="11" t="str">
        <f>IF(OR(TERCERO[[#This Row],[La comunicación es asertiva, con respeto y evita maltrato4]]="No Cumple",TERCERO[[#This Row],[No brinda información sensible o falsa al tercero, cumple con las normativas legales establecidas.]]="No Cumple"),"No Cumple","Cumple")</f>
        <v>Cumple</v>
      </c>
      <c r="V222" s="1" t="s">
        <v>81</v>
      </c>
      <c r="W222" s="4">
        <v>0.9</v>
      </c>
      <c r="X222" s="9">
        <f>IF(TERCERO[[#This Row],[Legal]]="No Cumple",0,TERCERO[[#This Row],[Nota]])</f>
        <v>0.9</v>
      </c>
    </row>
    <row r="223" spans="1:24" x14ac:dyDescent="0.25">
      <c r="A223" s="1" t="str">
        <f>TERCERO[[#This Row],[ID Asesor]]&amp;TERCERO[[#This Row],[Fecha Monitoreo]]</f>
        <v>396445848</v>
      </c>
      <c r="B223" s="2">
        <v>45848</v>
      </c>
      <c r="C223" s="1" t="s">
        <v>126</v>
      </c>
      <c r="D223" s="1">
        <v>3964</v>
      </c>
      <c r="E223" s="2">
        <v>45848</v>
      </c>
      <c r="F223" s="3">
        <v>0.49513888888888891</v>
      </c>
      <c r="G223" s="1" t="s">
        <v>80</v>
      </c>
      <c r="H223" s="1" t="s">
        <v>44</v>
      </c>
      <c r="I223" s="1">
        <v>603</v>
      </c>
      <c r="J223" s="1">
        <v>3044354093</v>
      </c>
      <c r="K223" s="1" t="s">
        <v>45</v>
      </c>
      <c r="L223" s="1" t="s">
        <v>46</v>
      </c>
      <c r="M223" s="1" t="s">
        <v>47</v>
      </c>
      <c r="N223" s="1" t="s">
        <v>47</v>
      </c>
      <c r="O223" s="1" t="s">
        <v>47</v>
      </c>
      <c r="P223" s="1" t="s">
        <v>47</v>
      </c>
      <c r="Q223" s="1" t="s">
        <v>47</v>
      </c>
      <c r="R223" s="1" t="s">
        <v>46</v>
      </c>
      <c r="S223" s="1" t="s">
        <v>46</v>
      </c>
      <c r="T223" s="1" t="s">
        <v>47</v>
      </c>
      <c r="U223" s="11" t="str">
        <f>IF(OR(TERCERO[[#This Row],[La comunicación es asertiva, con respeto y evita maltrato4]]="No Cumple",TERCERO[[#This Row],[No brinda información sensible o falsa al tercero, cumple con las normativas legales establecidas.]]="No Cumple"),"No Cumple","Cumple")</f>
        <v>No Cumple</v>
      </c>
      <c r="V223" s="1" t="s">
        <v>1412</v>
      </c>
      <c r="W223" s="4">
        <v>0.2</v>
      </c>
      <c r="X223" s="9">
        <f>IF(TERCERO[[#This Row],[Legal]]="No Cumple",0,TERCERO[[#This Row],[Nota]])</f>
        <v>0</v>
      </c>
    </row>
    <row r="224" spans="1:24" x14ac:dyDescent="0.25">
      <c r="A224" s="1" t="str">
        <f>TERCERO[[#This Row],[ID Asesor]]&amp;TERCERO[[#This Row],[Fecha Monitoreo]]</f>
        <v>402745848</v>
      </c>
      <c r="B224" s="2">
        <v>45848</v>
      </c>
      <c r="C224" s="1" t="s">
        <v>59</v>
      </c>
      <c r="D224" s="1">
        <v>4027</v>
      </c>
      <c r="E224" s="2">
        <v>45848</v>
      </c>
      <c r="F224" s="3">
        <v>0.64375000000000004</v>
      </c>
      <c r="G224" s="1" t="s">
        <v>43</v>
      </c>
      <c r="H224" s="1" t="s">
        <v>44</v>
      </c>
      <c r="I224" s="1">
        <v>1449</v>
      </c>
      <c r="J224" s="1">
        <v>3143005367</v>
      </c>
      <c r="K224" s="1" t="s">
        <v>45</v>
      </c>
      <c r="L224" s="1" t="s">
        <v>46</v>
      </c>
      <c r="M224" s="1" t="s">
        <v>46</v>
      </c>
      <c r="N224" s="1" t="s">
        <v>46</v>
      </c>
      <c r="O224" s="1" t="s">
        <v>47</v>
      </c>
      <c r="P224" s="1" t="s">
        <v>46</v>
      </c>
      <c r="Q224" s="1" t="s">
        <v>46</v>
      </c>
      <c r="R224" s="1" t="s">
        <v>46</v>
      </c>
      <c r="S224" s="1" t="s">
        <v>46</v>
      </c>
      <c r="T224" s="1" t="s">
        <v>46</v>
      </c>
      <c r="U224" s="11" t="str">
        <f>IF(OR(TERCERO[[#This Row],[La comunicación es asertiva, con respeto y evita maltrato4]]="No Cumple",TERCERO[[#This Row],[No brinda información sensible o falsa al tercero, cumple con las normativas legales establecidas.]]="No Cumple"),"No Cumple","Cumple")</f>
        <v>Cumple</v>
      </c>
      <c r="V224" s="1" t="s">
        <v>1413</v>
      </c>
      <c r="W224" s="4">
        <v>0.8</v>
      </c>
      <c r="X224" s="9">
        <f>IF(TERCERO[[#This Row],[Legal]]="No Cumple",0,TERCERO[[#This Row],[Nota]])</f>
        <v>0.8</v>
      </c>
    </row>
    <row r="225" spans="1:24" x14ac:dyDescent="0.25">
      <c r="A225" s="1" t="str">
        <f>TERCERO[[#This Row],[ID Asesor]]&amp;TERCERO[[#This Row],[Fecha Monitoreo]]</f>
        <v>382945848</v>
      </c>
      <c r="B225" s="2">
        <v>45848</v>
      </c>
      <c r="C225" s="1" t="s">
        <v>126</v>
      </c>
      <c r="D225" s="1">
        <v>3829</v>
      </c>
      <c r="E225" s="2">
        <v>45848</v>
      </c>
      <c r="F225" s="3">
        <v>0.66111111111111109</v>
      </c>
      <c r="G225" s="1" t="s">
        <v>80</v>
      </c>
      <c r="H225" s="1" t="s">
        <v>44</v>
      </c>
      <c r="I225" s="1">
        <v>420</v>
      </c>
      <c r="J225" s="1">
        <v>3132640868</v>
      </c>
      <c r="K225" s="1" t="s">
        <v>45</v>
      </c>
      <c r="L225" s="1" t="s">
        <v>46</v>
      </c>
      <c r="M225" s="1" t="s">
        <v>46</v>
      </c>
      <c r="N225" s="1" t="s">
        <v>46</v>
      </c>
      <c r="O225" s="1" t="s">
        <v>46</v>
      </c>
      <c r="P225" s="1" t="s">
        <v>46</v>
      </c>
      <c r="Q225" s="1" t="s">
        <v>46</v>
      </c>
      <c r="R225" s="1" t="s">
        <v>46</v>
      </c>
      <c r="S225" s="1" t="s">
        <v>46</v>
      </c>
      <c r="T225" s="1" t="s">
        <v>46</v>
      </c>
      <c r="U225" s="11" t="str">
        <f>IF(OR(TERCERO[[#This Row],[La comunicación es asertiva, con respeto y evita maltrato4]]="No Cumple",TERCERO[[#This Row],[No brinda información sensible o falsa al tercero, cumple con las normativas legales establecidas.]]="No Cumple"),"No Cumple","Cumple")</f>
        <v>Cumple</v>
      </c>
      <c r="V225" s="1" t="s">
        <v>133</v>
      </c>
      <c r="W225" s="4">
        <v>1</v>
      </c>
      <c r="X225" s="9">
        <f>IF(TERCERO[[#This Row],[Legal]]="No Cumple",0,TERCERO[[#This Row],[Nota]])</f>
        <v>1</v>
      </c>
    </row>
    <row r="226" spans="1:24" x14ac:dyDescent="0.25">
      <c r="A226" s="1" t="str">
        <f>TERCERO[[#This Row],[ID Asesor]]&amp;TERCERO[[#This Row],[Fecha Monitoreo]]</f>
        <v>396245848</v>
      </c>
      <c r="B226" s="2">
        <v>45848</v>
      </c>
      <c r="C226" s="1" t="s">
        <v>126</v>
      </c>
      <c r="D226" s="1">
        <v>3962</v>
      </c>
      <c r="E226" s="2">
        <v>45848</v>
      </c>
      <c r="F226" s="3">
        <v>0.66805555555555551</v>
      </c>
      <c r="G226" s="1" t="s">
        <v>80</v>
      </c>
      <c r="H226" s="1" t="s">
        <v>44</v>
      </c>
      <c r="I226" s="1">
        <v>601</v>
      </c>
      <c r="J226" s="1">
        <v>3123847457</v>
      </c>
      <c r="K226" s="1" t="s">
        <v>45</v>
      </c>
      <c r="L226" s="1" t="s">
        <v>46</v>
      </c>
      <c r="M226" s="1" t="s">
        <v>46</v>
      </c>
      <c r="N226" s="1" t="s">
        <v>46</v>
      </c>
      <c r="O226" s="1" t="s">
        <v>47</v>
      </c>
      <c r="P226" s="1" t="s">
        <v>47</v>
      </c>
      <c r="Q226" s="1" t="s">
        <v>46</v>
      </c>
      <c r="R226" s="1" t="s">
        <v>46</v>
      </c>
      <c r="S226" s="1" t="s">
        <v>46</v>
      </c>
      <c r="T226" s="1" t="s">
        <v>46</v>
      </c>
      <c r="U226" s="11" t="str">
        <f>IF(OR(TERCERO[[#This Row],[La comunicación es asertiva, con respeto y evita maltrato4]]="No Cumple",TERCERO[[#This Row],[No brinda información sensible o falsa al tercero, cumple con las normativas legales establecidas.]]="No Cumple"),"No Cumple","Cumple")</f>
        <v>Cumple</v>
      </c>
      <c r="V226" s="1" t="s">
        <v>1414</v>
      </c>
      <c r="W226" s="4">
        <v>0.6</v>
      </c>
      <c r="X226" s="9">
        <f>IF(TERCERO[[#This Row],[Legal]]="No Cumple",0,TERCERO[[#This Row],[Nota]])</f>
        <v>0.6</v>
      </c>
    </row>
    <row r="227" spans="1:24" x14ac:dyDescent="0.25">
      <c r="A227" s="1" t="str">
        <f>TERCERO[[#This Row],[ID Asesor]]&amp;TERCERO[[#This Row],[Fecha Monitoreo]]</f>
        <v>381945849</v>
      </c>
      <c r="B227" s="2">
        <v>45849</v>
      </c>
      <c r="C227" s="1" t="s">
        <v>56</v>
      </c>
      <c r="D227" s="1">
        <v>3819</v>
      </c>
      <c r="E227" s="2">
        <v>45849</v>
      </c>
      <c r="F227" s="3">
        <v>0.41249999999999998</v>
      </c>
      <c r="G227" s="1" t="s">
        <v>80</v>
      </c>
      <c r="H227" s="1" t="s">
        <v>44</v>
      </c>
      <c r="I227" s="1">
        <v>588</v>
      </c>
      <c r="J227" s="1">
        <v>3026357155</v>
      </c>
      <c r="K227" s="1" t="s">
        <v>45</v>
      </c>
      <c r="L227" s="1" t="s">
        <v>47</v>
      </c>
      <c r="M227" s="1" t="s">
        <v>46</v>
      </c>
      <c r="N227" s="1" t="s">
        <v>46</v>
      </c>
      <c r="O227" s="1" t="s">
        <v>46</v>
      </c>
      <c r="P227" s="1" t="s">
        <v>46</v>
      </c>
      <c r="Q227" s="1" t="s">
        <v>46</v>
      </c>
      <c r="R227" s="1" t="s">
        <v>46</v>
      </c>
      <c r="S227" s="1" t="s">
        <v>46</v>
      </c>
      <c r="T227" s="1" t="s">
        <v>46</v>
      </c>
      <c r="U227" s="11" t="str">
        <f>IF(OR(TERCERO[[#This Row],[La comunicación es asertiva, con respeto y evita maltrato4]]="No Cumple",TERCERO[[#This Row],[No brinda información sensible o falsa al tercero, cumple con las normativas legales establecidas.]]="No Cumple"),"No Cumple","Cumple")</f>
        <v>Cumple</v>
      </c>
      <c r="V227" s="1" t="s">
        <v>1415</v>
      </c>
      <c r="W227" s="4">
        <v>0.9</v>
      </c>
      <c r="X227" s="9">
        <f>IF(TERCERO[[#This Row],[Legal]]="No Cumple",0,TERCERO[[#This Row],[Nota]])</f>
        <v>0.9</v>
      </c>
    </row>
    <row r="228" spans="1:24" x14ac:dyDescent="0.25">
      <c r="A228" s="1" t="str">
        <f>TERCERO[[#This Row],[ID Asesor]]&amp;TERCERO[[#This Row],[Fecha Monitoreo]]</f>
        <v>399145849</v>
      </c>
      <c r="B228" s="2">
        <v>45849</v>
      </c>
      <c r="C228" s="1" t="s">
        <v>126</v>
      </c>
      <c r="D228" s="1">
        <v>3991</v>
      </c>
      <c r="E228" s="2">
        <v>45849</v>
      </c>
      <c r="F228" s="3">
        <v>0.39930555555555558</v>
      </c>
      <c r="G228" s="1" t="s">
        <v>80</v>
      </c>
      <c r="H228" s="1" t="s">
        <v>44</v>
      </c>
      <c r="I228" s="1">
        <v>572</v>
      </c>
      <c r="J228" s="1">
        <v>3155624228</v>
      </c>
      <c r="K228" s="1" t="s">
        <v>45</v>
      </c>
      <c r="L228" s="1" t="s">
        <v>46</v>
      </c>
      <c r="M228" s="1" t="s">
        <v>46</v>
      </c>
      <c r="N228" s="1" t="s">
        <v>46</v>
      </c>
      <c r="O228" s="1" t="s">
        <v>46</v>
      </c>
      <c r="P228" s="1" t="s">
        <v>46</v>
      </c>
      <c r="Q228" s="1" t="s">
        <v>47</v>
      </c>
      <c r="R228" s="1" t="s">
        <v>46</v>
      </c>
      <c r="S228" s="1" t="s">
        <v>46</v>
      </c>
      <c r="T228" s="1" t="s">
        <v>46</v>
      </c>
      <c r="U228" s="11" t="str">
        <f>IF(OR(TERCERO[[#This Row],[La comunicación es asertiva, con respeto y evita maltrato4]]="No Cumple",TERCERO[[#This Row],[No brinda información sensible o falsa al tercero, cumple con las normativas legales establecidas.]]="No Cumple"),"No Cumple","Cumple")</f>
        <v>Cumple</v>
      </c>
      <c r="V228" s="1" t="s">
        <v>1416</v>
      </c>
      <c r="W228" s="4">
        <v>0.9</v>
      </c>
      <c r="X228" s="9">
        <f>IF(TERCERO[[#This Row],[Legal]]="No Cumple",0,TERCERO[[#This Row],[Nota]])</f>
        <v>0.9</v>
      </c>
    </row>
    <row r="229" spans="1:24" x14ac:dyDescent="0.25">
      <c r="A229" s="1" t="str">
        <f>TERCERO[[#This Row],[ID Asesor]]&amp;TERCERO[[#This Row],[Fecha Monitoreo]]</f>
        <v>381745849</v>
      </c>
      <c r="B229" s="2">
        <v>45849</v>
      </c>
      <c r="C229" s="1" t="s">
        <v>126</v>
      </c>
      <c r="D229" s="1">
        <v>3817</v>
      </c>
      <c r="E229" s="2">
        <v>45849</v>
      </c>
      <c r="F229" s="3">
        <v>0.43888888888888888</v>
      </c>
      <c r="G229" s="1" t="s">
        <v>51</v>
      </c>
      <c r="H229" s="1" t="s">
        <v>44</v>
      </c>
      <c r="I229" s="1">
        <v>586</v>
      </c>
      <c r="J229" s="1">
        <v>3106460024</v>
      </c>
      <c r="K229" s="1" t="s">
        <v>45</v>
      </c>
      <c r="L229" s="1" t="s">
        <v>46</v>
      </c>
      <c r="M229" s="1" t="s">
        <v>46</v>
      </c>
      <c r="N229" s="1" t="s">
        <v>46</v>
      </c>
      <c r="O229" s="1" t="s">
        <v>46</v>
      </c>
      <c r="P229" s="1" t="s">
        <v>47</v>
      </c>
      <c r="Q229" s="1" t="s">
        <v>46</v>
      </c>
      <c r="R229" s="1" t="s">
        <v>46</v>
      </c>
      <c r="S229" s="1" t="s">
        <v>46</v>
      </c>
      <c r="T229" s="1" t="s">
        <v>46</v>
      </c>
      <c r="U229" s="11" t="str">
        <f>IF(OR(TERCERO[[#This Row],[La comunicación es asertiva, con respeto y evita maltrato4]]="No Cumple",TERCERO[[#This Row],[No brinda información sensible o falsa al tercero, cumple con las normativas legales establecidas.]]="No Cumple"),"No Cumple","Cumple")</f>
        <v>Cumple</v>
      </c>
      <c r="V229" s="1" t="s">
        <v>1417</v>
      </c>
      <c r="W229" s="4">
        <v>0.8</v>
      </c>
      <c r="X229" s="9">
        <f>IF(TERCERO[[#This Row],[Legal]]="No Cumple",0,TERCERO[[#This Row],[Nota]])</f>
        <v>0.8</v>
      </c>
    </row>
    <row r="230" spans="1:24" x14ac:dyDescent="0.25">
      <c r="A230" s="1" t="str">
        <f>TERCERO[[#This Row],[ID Asesor]]&amp;TERCERO[[#This Row],[Fecha Monitoreo]]</f>
        <v>402345849</v>
      </c>
      <c r="B230" s="2">
        <v>45849</v>
      </c>
      <c r="C230" s="1" t="s">
        <v>56</v>
      </c>
      <c r="D230" s="1">
        <v>4023</v>
      </c>
      <c r="E230" s="2">
        <v>45849</v>
      </c>
      <c r="F230" s="3">
        <v>0.40138888888888891</v>
      </c>
      <c r="G230" s="1" t="s">
        <v>51</v>
      </c>
      <c r="H230" s="1" t="s">
        <v>44</v>
      </c>
      <c r="I230" s="1">
        <v>613</v>
      </c>
      <c r="J230" s="1">
        <v>3196705249</v>
      </c>
      <c r="K230" s="1" t="s">
        <v>45</v>
      </c>
      <c r="L230" s="1" t="s">
        <v>46</v>
      </c>
      <c r="M230" s="1" t="s">
        <v>47</v>
      </c>
      <c r="N230" s="1" t="s">
        <v>46</v>
      </c>
      <c r="O230" s="1" t="s">
        <v>46</v>
      </c>
      <c r="P230" s="1" t="s">
        <v>46</v>
      </c>
      <c r="Q230" s="1" t="s">
        <v>46</v>
      </c>
      <c r="R230" s="1" t="s">
        <v>46</v>
      </c>
      <c r="S230" s="1" t="s">
        <v>46</v>
      </c>
      <c r="T230" s="1" t="s">
        <v>46</v>
      </c>
      <c r="U230" s="11" t="str">
        <f>IF(OR(TERCERO[[#This Row],[La comunicación es asertiva, con respeto y evita maltrato4]]="No Cumple",TERCERO[[#This Row],[No brinda información sensible o falsa al tercero, cumple con las normativas legales establecidas.]]="No Cumple"),"No Cumple","Cumple")</f>
        <v>Cumple</v>
      </c>
      <c r="V230" s="1" t="s">
        <v>1418</v>
      </c>
      <c r="W230" s="4">
        <v>0.9</v>
      </c>
      <c r="X230" s="9">
        <f>IF(TERCERO[[#This Row],[Legal]]="No Cumple",0,TERCERO[[#This Row],[Nota]])</f>
        <v>0.9</v>
      </c>
    </row>
    <row r="231" spans="1:24" x14ac:dyDescent="0.25">
      <c r="A231" s="1" t="str">
        <f>TERCERO[[#This Row],[ID Asesor]]&amp;TERCERO[[#This Row],[Fecha Monitoreo]]</f>
        <v>396345849</v>
      </c>
      <c r="B231" s="2">
        <v>45849</v>
      </c>
      <c r="C231" s="1" t="s">
        <v>126</v>
      </c>
      <c r="D231" s="1">
        <v>3963</v>
      </c>
      <c r="E231" s="2">
        <v>45849</v>
      </c>
      <c r="F231" s="3">
        <v>0.44097222222222221</v>
      </c>
      <c r="G231" s="1" t="s">
        <v>51</v>
      </c>
      <c r="H231" s="1" t="s">
        <v>44</v>
      </c>
      <c r="I231" s="1">
        <v>602</v>
      </c>
      <c r="J231" s="1">
        <v>3135993741</v>
      </c>
      <c r="K231" s="1" t="s">
        <v>45</v>
      </c>
      <c r="L231" s="1" t="s">
        <v>46</v>
      </c>
      <c r="M231" s="1" t="s">
        <v>46</v>
      </c>
      <c r="N231" s="1" t="s">
        <v>46</v>
      </c>
      <c r="O231" s="1" t="s">
        <v>46</v>
      </c>
      <c r="P231" s="1" t="s">
        <v>46</v>
      </c>
      <c r="Q231" s="1" t="s">
        <v>46</v>
      </c>
      <c r="R231" s="1" t="s">
        <v>46</v>
      </c>
      <c r="S231" s="1" t="s">
        <v>46</v>
      </c>
      <c r="T231" s="1" t="s">
        <v>46</v>
      </c>
      <c r="U231" s="11" t="str">
        <f>IF(OR(TERCERO[[#This Row],[La comunicación es asertiva, con respeto y evita maltrato4]]="No Cumple",TERCERO[[#This Row],[No brinda información sensible o falsa al tercero, cumple con las normativas legales establecidas.]]="No Cumple"),"No Cumple","Cumple")</f>
        <v>Cumple</v>
      </c>
      <c r="V231" s="1" t="s">
        <v>131</v>
      </c>
      <c r="W231" s="4">
        <v>1</v>
      </c>
      <c r="X231" s="9">
        <f>IF(TERCERO[[#This Row],[Legal]]="No Cumple",0,TERCERO[[#This Row],[Nota]])</f>
        <v>1</v>
      </c>
    </row>
    <row r="232" spans="1:24" x14ac:dyDescent="0.25">
      <c r="A232" s="1" t="str">
        <f>TERCERO[[#This Row],[ID Asesor]]&amp;TERCERO[[#This Row],[Fecha Monitoreo]]</f>
        <v>383045849</v>
      </c>
      <c r="B232" s="2">
        <v>45849</v>
      </c>
      <c r="C232" s="1" t="s">
        <v>126</v>
      </c>
      <c r="D232" s="1">
        <v>3830</v>
      </c>
      <c r="E232" s="2">
        <v>45849</v>
      </c>
      <c r="F232" s="3">
        <v>0.40416666666666667</v>
      </c>
      <c r="G232" s="1" t="s">
        <v>80</v>
      </c>
      <c r="H232" s="1" t="s">
        <v>44</v>
      </c>
      <c r="I232" s="1">
        <v>575</v>
      </c>
      <c r="J232" s="1">
        <v>3176247514</v>
      </c>
      <c r="K232" s="1" t="s">
        <v>45</v>
      </c>
      <c r="L232" s="1" t="s">
        <v>46</v>
      </c>
      <c r="M232" s="1" t="s">
        <v>46</v>
      </c>
      <c r="N232" s="1" t="s">
        <v>46</v>
      </c>
      <c r="O232" s="1" t="s">
        <v>46</v>
      </c>
      <c r="P232" s="1" t="s">
        <v>46</v>
      </c>
      <c r="Q232" s="1" t="s">
        <v>46</v>
      </c>
      <c r="R232" s="1" t="s">
        <v>46</v>
      </c>
      <c r="S232" s="1" t="s">
        <v>46</v>
      </c>
      <c r="T232" s="1" t="s">
        <v>46</v>
      </c>
      <c r="U232" s="11" t="str">
        <f>IF(OR(TERCERO[[#This Row],[La comunicación es asertiva, con respeto y evita maltrato4]]="No Cumple",TERCERO[[#This Row],[No brinda información sensible o falsa al tercero, cumple con las normativas legales establecidas.]]="No Cumple"),"No Cumple","Cumple")</f>
        <v>Cumple</v>
      </c>
      <c r="V232" s="1" t="s">
        <v>133</v>
      </c>
      <c r="W232" s="4">
        <v>1</v>
      </c>
      <c r="X232" s="9">
        <f>IF(TERCERO[[#This Row],[Legal]]="No Cumple",0,TERCERO[[#This Row],[Nota]])</f>
        <v>1</v>
      </c>
    </row>
    <row r="233" spans="1:24" x14ac:dyDescent="0.25">
      <c r="A233" s="1" t="str">
        <f>TERCERO[[#This Row],[ID Asesor]]&amp;TERCERO[[#This Row],[Fecha Monitoreo]]</f>
        <v>380645849</v>
      </c>
      <c r="B233" s="2">
        <v>45849</v>
      </c>
      <c r="C233" s="1" t="s">
        <v>126</v>
      </c>
      <c r="D233" s="1">
        <v>3806</v>
      </c>
      <c r="E233" s="2">
        <v>45849</v>
      </c>
      <c r="F233" s="3">
        <v>0.46458333333333335</v>
      </c>
      <c r="G233" s="1" t="s">
        <v>80</v>
      </c>
      <c r="H233" s="1" t="s">
        <v>44</v>
      </c>
      <c r="I233" s="1">
        <v>448</v>
      </c>
      <c r="J233" s="1">
        <v>3102784141</v>
      </c>
      <c r="K233" s="1" t="s">
        <v>45</v>
      </c>
      <c r="L233" s="1" t="s">
        <v>46</v>
      </c>
      <c r="M233" s="1" t="s">
        <v>46</v>
      </c>
      <c r="N233" s="1" t="s">
        <v>46</v>
      </c>
      <c r="O233" s="1" t="s">
        <v>47</v>
      </c>
      <c r="P233" s="1" t="s">
        <v>47</v>
      </c>
      <c r="Q233" s="1" t="s">
        <v>46</v>
      </c>
      <c r="R233" s="1" t="s">
        <v>46</v>
      </c>
      <c r="S233" s="1" t="s">
        <v>46</v>
      </c>
      <c r="T233" s="1" t="s">
        <v>46</v>
      </c>
      <c r="U233" s="11" t="str">
        <f>IF(OR(TERCERO[[#This Row],[La comunicación es asertiva, con respeto y evita maltrato4]]="No Cumple",TERCERO[[#This Row],[No brinda información sensible o falsa al tercero, cumple con las normativas legales establecidas.]]="No Cumple"),"No Cumple","Cumple")</f>
        <v>Cumple</v>
      </c>
      <c r="V233" s="1" t="s">
        <v>1419</v>
      </c>
      <c r="W233" s="4">
        <v>0.6</v>
      </c>
      <c r="X233" s="9">
        <f>IF(TERCERO[[#This Row],[Legal]]="No Cumple",0,TERCERO[[#This Row],[Nota]])</f>
        <v>0.6</v>
      </c>
    </row>
    <row r="234" spans="1:24" x14ac:dyDescent="0.25">
      <c r="A234" s="1" t="str">
        <f>TERCERO[[#This Row],[ID Asesor]]&amp;TERCERO[[#This Row],[Fecha Monitoreo]]</f>
        <v>401845849</v>
      </c>
      <c r="B234" s="2">
        <v>45849</v>
      </c>
      <c r="C234" s="1" t="s">
        <v>56</v>
      </c>
      <c r="D234" s="1">
        <v>4018</v>
      </c>
      <c r="E234" s="2">
        <v>45849</v>
      </c>
      <c r="F234" s="3">
        <v>0.50763888888888886</v>
      </c>
      <c r="G234" s="1" t="s">
        <v>80</v>
      </c>
      <c r="H234" s="1" t="s">
        <v>44</v>
      </c>
      <c r="I234" s="1">
        <v>608</v>
      </c>
      <c r="J234" s="1">
        <v>3012739419</v>
      </c>
      <c r="K234" s="1" t="s">
        <v>45</v>
      </c>
      <c r="L234" s="1" t="s">
        <v>46</v>
      </c>
      <c r="M234" s="1" t="s">
        <v>46</v>
      </c>
      <c r="N234" s="1" t="s">
        <v>46</v>
      </c>
      <c r="O234" s="1" t="s">
        <v>46</v>
      </c>
      <c r="P234" s="1" t="s">
        <v>46</v>
      </c>
      <c r="Q234" s="1" t="s">
        <v>46</v>
      </c>
      <c r="R234" s="1" t="s">
        <v>46</v>
      </c>
      <c r="S234" s="1" t="s">
        <v>46</v>
      </c>
      <c r="T234" s="1" t="s">
        <v>46</v>
      </c>
      <c r="U234" s="11" t="str">
        <f>IF(OR(TERCERO[[#This Row],[La comunicación es asertiva, con respeto y evita maltrato4]]="No Cumple",TERCERO[[#This Row],[No brinda información sensible o falsa al tercero, cumple con las normativas legales establecidas.]]="No Cumple"),"No Cumple","Cumple")</f>
        <v>Cumple</v>
      </c>
      <c r="V234" s="1" t="s">
        <v>1420</v>
      </c>
      <c r="W234" s="4">
        <v>1</v>
      </c>
      <c r="X234" s="9">
        <f>IF(TERCERO[[#This Row],[Legal]]="No Cumple",0,TERCERO[[#This Row],[Nota]])</f>
        <v>1</v>
      </c>
    </row>
    <row r="235" spans="1:24" x14ac:dyDescent="0.25">
      <c r="A235" s="1" t="str">
        <f>TERCERO[[#This Row],[ID Asesor]]&amp;TERCERO[[#This Row],[Fecha Monitoreo]]</f>
        <v>387845849</v>
      </c>
      <c r="B235" s="2">
        <v>45849</v>
      </c>
      <c r="C235" s="1" t="s">
        <v>126</v>
      </c>
      <c r="D235" s="1">
        <v>3878</v>
      </c>
      <c r="E235" s="2">
        <v>45849</v>
      </c>
      <c r="F235" s="3">
        <v>0.51249999999999996</v>
      </c>
      <c r="G235" s="1" t="s">
        <v>51</v>
      </c>
      <c r="H235" s="1" t="s">
        <v>44</v>
      </c>
      <c r="I235" s="1">
        <v>495</v>
      </c>
      <c r="J235" s="1">
        <v>3176013645</v>
      </c>
      <c r="K235" s="1" t="s">
        <v>45</v>
      </c>
      <c r="L235" s="1" t="s">
        <v>46</v>
      </c>
      <c r="M235" s="1" t="s">
        <v>46</v>
      </c>
      <c r="N235" s="1" t="s">
        <v>46</v>
      </c>
      <c r="O235" s="1" t="s">
        <v>47</v>
      </c>
      <c r="P235" s="1" t="s">
        <v>46</v>
      </c>
      <c r="Q235" s="1" t="s">
        <v>46</v>
      </c>
      <c r="R235" s="1" t="s">
        <v>46</v>
      </c>
      <c r="S235" s="1" t="s">
        <v>46</v>
      </c>
      <c r="T235" s="1" t="s">
        <v>46</v>
      </c>
      <c r="U235" s="11" t="str">
        <f>IF(OR(TERCERO[[#This Row],[La comunicación es asertiva, con respeto y evita maltrato4]]="No Cumple",TERCERO[[#This Row],[No brinda información sensible o falsa al tercero, cumple con las normativas legales establecidas.]]="No Cumple"),"No Cumple","Cumple")</f>
        <v>Cumple</v>
      </c>
      <c r="V235" s="1" t="s">
        <v>1421</v>
      </c>
      <c r="W235" s="4">
        <v>0.8</v>
      </c>
      <c r="X235" s="9">
        <f>IF(TERCERO[[#This Row],[Legal]]="No Cumple",0,TERCERO[[#This Row],[Nota]])</f>
        <v>0.8</v>
      </c>
    </row>
    <row r="236" spans="1:24" x14ac:dyDescent="0.25">
      <c r="A236" s="1" t="str">
        <f>TERCERO[[#This Row],[ID Asesor]]&amp;TERCERO[[#This Row],[Fecha Monitoreo]]</f>
        <v>383145849</v>
      </c>
      <c r="B236" s="2">
        <v>45849</v>
      </c>
      <c r="C236" s="1" t="s">
        <v>126</v>
      </c>
      <c r="D236" s="1">
        <v>3831</v>
      </c>
      <c r="E236" s="2">
        <v>45849</v>
      </c>
      <c r="F236" s="3">
        <v>0.47847222222222224</v>
      </c>
      <c r="G236" s="1" t="s">
        <v>51</v>
      </c>
      <c r="H236" s="1" t="s">
        <v>44</v>
      </c>
      <c r="I236" s="1">
        <v>431</v>
      </c>
      <c r="J236" s="1">
        <v>3197973170</v>
      </c>
      <c r="K236" s="1" t="s">
        <v>45</v>
      </c>
      <c r="L236" s="1" t="s">
        <v>46</v>
      </c>
      <c r="M236" s="1" t="s">
        <v>46</v>
      </c>
      <c r="N236" s="1" t="s">
        <v>46</v>
      </c>
      <c r="O236" s="1" t="s">
        <v>46</v>
      </c>
      <c r="P236" s="1" t="s">
        <v>46</v>
      </c>
      <c r="Q236" s="1" t="s">
        <v>46</v>
      </c>
      <c r="R236" s="1" t="s">
        <v>46</v>
      </c>
      <c r="S236" s="1" t="s">
        <v>46</v>
      </c>
      <c r="T236" s="1" t="s">
        <v>46</v>
      </c>
      <c r="U236" s="11" t="str">
        <f>IF(OR(TERCERO[[#This Row],[La comunicación es asertiva, con respeto y evita maltrato4]]="No Cumple",TERCERO[[#This Row],[No brinda información sensible o falsa al tercero, cumple con las normativas legales establecidas.]]="No Cumple"),"No Cumple","Cumple")</f>
        <v>Cumple</v>
      </c>
      <c r="V236" s="1" t="s">
        <v>133</v>
      </c>
      <c r="W236" s="4">
        <v>1</v>
      </c>
      <c r="X236" s="9">
        <f>IF(TERCERO[[#This Row],[Legal]]="No Cumple",0,TERCERO[[#This Row],[Nota]])</f>
        <v>1</v>
      </c>
    </row>
    <row r="237" spans="1:24" x14ac:dyDescent="0.25">
      <c r="A237" s="1" t="str">
        <f>TERCERO[[#This Row],[ID Asesor]]&amp;TERCERO[[#This Row],[Fecha Monitoreo]]</f>
        <v>402045849</v>
      </c>
      <c r="B237" s="2">
        <v>45849</v>
      </c>
      <c r="C237" s="1" t="s">
        <v>126</v>
      </c>
      <c r="D237" s="1">
        <v>4020</v>
      </c>
      <c r="E237" s="2">
        <v>45849</v>
      </c>
      <c r="F237" s="3">
        <v>0.56874999999999998</v>
      </c>
      <c r="G237" s="1" t="s">
        <v>80</v>
      </c>
      <c r="H237" s="1" t="s">
        <v>44</v>
      </c>
      <c r="I237" s="1">
        <v>610</v>
      </c>
      <c r="J237" s="1">
        <v>3001584696</v>
      </c>
      <c r="K237" s="1" t="s">
        <v>45</v>
      </c>
      <c r="L237" s="1" t="s">
        <v>46</v>
      </c>
      <c r="M237" s="1" t="s">
        <v>46</v>
      </c>
      <c r="N237" s="1" t="s">
        <v>46</v>
      </c>
      <c r="O237" s="1" t="s">
        <v>46</v>
      </c>
      <c r="P237" s="1" t="s">
        <v>46</v>
      </c>
      <c r="Q237" s="1" t="s">
        <v>46</v>
      </c>
      <c r="R237" s="1" t="s">
        <v>46</v>
      </c>
      <c r="S237" s="1" t="s">
        <v>46</v>
      </c>
      <c r="T237" s="1" t="s">
        <v>46</v>
      </c>
      <c r="U237" s="11" t="str">
        <f>IF(OR(TERCERO[[#This Row],[La comunicación es asertiva, con respeto y evita maltrato4]]="No Cumple",TERCERO[[#This Row],[No brinda información sensible o falsa al tercero, cumple con las normativas legales establecidas.]]="No Cumple"),"No Cumple","Cumple")</f>
        <v>Cumple</v>
      </c>
      <c r="V237" s="1" t="s">
        <v>133</v>
      </c>
      <c r="W237" s="4">
        <v>1</v>
      </c>
      <c r="X237" s="9">
        <f>IF(TERCERO[[#This Row],[Legal]]="No Cumple",0,TERCERO[[#This Row],[Nota]])</f>
        <v>1</v>
      </c>
    </row>
    <row r="238" spans="1:24" x14ac:dyDescent="0.25">
      <c r="A238" s="1" t="str">
        <f>TERCERO[[#This Row],[ID Asesor]]&amp;TERCERO[[#This Row],[Fecha Monitoreo]]</f>
        <v>338245849</v>
      </c>
      <c r="B238" s="2">
        <v>45849</v>
      </c>
      <c r="C238" s="1" t="s">
        <v>56</v>
      </c>
      <c r="D238" s="1">
        <v>3382</v>
      </c>
      <c r="E238" s="2">
        <v>45849</v>
      </c>
      <c r="F238" s="3">
        <v>0.52638888888888891</v>
      </c>
      <c r="G238" s="1" t="s">
        <v>51</v>
      </c>
      <c r="H238" s="1" t="s">
        <v>44</v>
      </c>
      <c r="I238" s="1">
        <v>563</v>
      </c>
      <c r="J238" s="1">
        <v>3209293117</v>
      </c>
      <c r="K238" s="1" t="s">
        <v>45</v>
      </c>
      <c r="L238" s="1" t="s">
        <v>47</v>
      </c>
      <c r="M238" s="1" t="s">
        <v>46</v>
      </c>
      <c r="N238" s="1" t="s">
        <v>46</v>
      </c>
      <c r="O238" s="1" t="s">
        <v>46</v>
      </c>
      <c r="P238" s="1" t="s">
        <v>46</v>
      </c>
      <c r="Q238" s="1" t="s">
        <v>47</v>
      </c>
      <c r="R238" s="1" t="s">
        <v>46</v>
      </c>
      <c r="S238" s="1" t="s">
        <v>46</v>
      </c>
      <c r="T238" s="1" t="s">
        <v>46</v>
      </c>
      <c r="U238" s="11" t="str">
        <f>IF(OR(TERCERO[[#This Row],[La comunicación es asertiva, con respeto y evita maltrato4]]="No Cumple",TERCERO[[#This Row],[No brinda información sensible o falsa al tercero, cumple con las normativas legales establecidas.]]="No Cumple"),"No Cumple","Cumple")</f>
        <v>Cumple</v>
      </c>
      <c r="V238" s="1" t="s">
        <v>1422</v>
      </c>
      <c r="W238" s="4">
        <v>0.8</v>
      </c>
      <c r="X238" s="9">
        <f>IF(TERCERO[[#This Row],[Legal]]="No Cumple",0,TERCERO[[#This Row],[Nota]])</f>
        <v>0.8</v>
      </c>
    </row>
    <row r="239" spans="1:24" x14ac:dyDescent="0.25">
      <c r="A239" s="1" t="str">
        <f>TERCERO[[#This Row],[ID Asesor]]&amp;TERCERO[[#This Row],[Fecha Monitoreo]]</f>
        <v>372545849</v>
      </c>
      <c r="B239" s="2">
        <v>45849</v>
      </c>
      <c r="C239" s="1" t="s">
        <v>126</v>
      </c>
      <c r="D239" s="1">
        <v>3725</v>
      </c>
      <c r="E239" s="2">
        <v>45849</v>
      </c>
      <c r="F239" s="3">
        <v>0.48888888888888887</v>
      </c>
      <c r="G239" s="1" t="s">
        <v>51</v>
      </c>
      <c r="H239" s="1" t="s">
        <v>44</v>
      </c>
      <c r="I239" s="1">
        <v>435</v>
      </c>
      <c r="J239" s="1">
        <v>3142596461</v>
      </c>
      <c r="K239" s="1" t="s">
        <v>45</v>
      </c>
      <c r="L239" s="1" t="s">
        <v>46</v>
      </c>
      <c r="M239" s="1" t="s">
        <v>46</v>
      </c>
      <c r="N239" s="1" t="s">
        <v>46</v>
      </c>
      <c r="O239" s="1" t="s">
        <v>46</v>
      </c>
      <c r="P239" s="1" t="s">
        <v>46</v>
      </c>
      <c r="Q239" s="1" t="s">
        <v>46</v>
      </c>
      <c r="R239" s="1" t="s">
        <v>46</v>
      </c>
      <c r="S239" s="1" t="s">
        <v>46</v>
      </c>
      <c r="T239" s="1" t="s">
        <v>46</v>
      </c>
      <c r="U239" s="11" t="str">
        <f>IF(OR(TERCERO[[#This Row],[La comunicación es asertiva, con respeto y evita maltrato4]]="No Cumple",TERCERO[[#This Row],[No brinda información sensible o falsa al tercero, cumple con las normativas legales establecidas.]]="No Cumple"),"No Cumple","Cumple")</f>
        <v>Cumple</v>
      </c>
      <c r="V239" s="1" t="s">
        <v>131</v>
      </c>
      <c r="W239" s="4">
        <v>1</v>
      </c>
      <c r="X239" s="9">
        <f>IF(TERCERO[[#This Row],[Legal]]="No Cumple",0,TERCERO[[#This Row],[Nota]])</f>
        <v>1</v>
      </c>
    </row>
    <row r="240" spans="1:24" x14ac:dyDescent="0.25">
      <c r="A240" s="1" t="str">
        <f>TERCERO[[#This Row],[ID Asesor]]&amp;TERCERO[[#This Row],[Fecha Monitoreo]]</f>
        <v>402145850</v>
      </c>
      <c r="B240" s="2">
        <v>45850</v>
      </c>
      <c r="C240" s="1" t="s">
        <v>56</v>
      </c>
      <c r="D240" s="1">
        <v>4021</v>
      </c>
      <c r="E240" s="2">
        <v>45850</v>
      </c>
      <c r="F240" s="3">
        <v>0.3888888888888889</v>
      </c>
      <c r="G240" s="1" t="s">
        <v>51</v>
      </c>
      <c r="H240" s="1" t="s">
        <v>44</v>
      </c>
      <c r="I240" s="1">
        <v>611</v>
      </c>
      <c r="J240" s="1">
        <v>3243860349</v>
      </c>
      <c r="K240" s="1" t="s">
        <v>45</v>
      </c>
      <c r="L240" s="1" t="s">
        <v>46</v>
      </c>
      <c r="M240" s="1" t="s">
        <v>46</v>
      </c>
      <c r="N240" s="1" t="s">
        <v>46</v>
      </c>
      <c r="O240" s="1" t="s">
        <v>46</v>
      </c>
      <c r="P240" s="1" t="s">
        <v>46</v>
      </c>
      <c r="Q240" s="1" t="s">
        <v>46</v>
      </c>
      <c r="R240" s="1" t="s">
        <v>47</v>
      </c>
      <c r="S240" s="1" t="s">
        <v>46</v>
      </c>
      <c r="T240" s="1" t="s">
        <v>46</v>
      </c>
      <c r="U240" s="11" t="str">
        <f>IF(OR(TERCERO[[#This Row],[La comunicación es asertiva, con respeto y evita maltrato4]]="No Cumple",TERCERO[[#This Row],[No brinda información sensible o falsa al tercero, cumple con las normativas legales establecidas.]]="No Cumple"),"No Cumple","Cumple")</f>
        <v>Cumple</v>
      </c>
      <c r="V240" s="1" t="s">
        <v>1423</v>
      </c>
      <c r="W240" s="4">
        <v>0.9</v>
      </c>
      <c r="X240" s="9">
        <f>IF(TERCERO[[#This Row],[Legal]]="No Cumple",0,TERCERO[[#This Row],[Nota]])</f>
        <v>0.9</v>
      </c>
    </row>
    <row r="241" spans="1:24" x14ac:dyDescent="0.25">
      <c r="A241" s="1" t="str">
        <f>TERCERO[[#This Row],[ID Asesor]]&amp;TERCERO[[#This Row],[Fecha Monitoreo]]</f>
        <v>364345850</v>
      </c>
      <c r="B241" s="2">
        <v>45850</v>
      </c>
      <c r="C241" s="1" t="s">
        <v>42</v>
      </c>
      <c r="D241" s="1">
        <v>3643</v>
      </c>
      <c r="E241" s="2">
        <v>45850</v>
      </c>
      <c r="F241" s="3">
        <v>0.43333333333333335</v>
      </c>
      <c r="G241" s="1" t="s">
        <v>51</v>
      </c>
      <c r="H241" s="1" t="s">
        <v>44</v>
      </c>
      <c r="I241" s="1">
        <v>11009419</v>
      </c>
      <c r="J241" s="1">
        <v>3152443447</v>
      </c>
      <c r="K241" s="1" t="s">
        <v>49</v>
      </c>
      <c r="L241" s="1" t="s">
        <v>46</v>
      </c>
      <c r="M241" s="1" t="s">
        <v>46</v>
      </c>
      <c r="N241" s="1" t="s">
        <v>46</v>
      </c>
      <c r="O241" s="1" t="s">
        <v>47</v>
      </c>
      <c r="P241" s="1" t="s">
        <v>47</v>
      </c>
      <c r="Q241" s="1" t="s">
        <v>46</v>
      </c>
      <c r="R241" s="1" t="s">
        <v>46</v>
      </c>
      <c r="S241" s="1" t="s">
        <v>46</v>
      </c>
      <c r="T241" s="1" t="s">
        <v>46</v>
      </c>
      <c r="U241" s="11" t="str">
        <f>IF(OR(TERCERO[[#This Row],[La comunicación es asertiva, con respeto y evita maltrato4]]="No Cumple",TERCERO[[#This Row],[No brinda información sensible o falsa al tercero, cumple con las normativas legales establecidas.]]="No Cumple"),"No Cumple","Cumple")</f>
        <v>Cumple</v>
      </c>
      <c r="V241" s="1" t="s">
        <v>1424</v>
      </c>
      <c r="W241" s="4">
        <v>0.6</v>
      </c>
      <c r="X241" s="9">
        <f>IF(TERCERO[[#This Row],[Legal]]="No Cumple",0,TERCERO[[#This Row],[Nota]])</f>
        <v>0.6</v>
      </c>
    </row>
    <row r="242" spans="1:24" x14ac:dyDescent="0.25">
      <c r="A242" s="1" t="str">
        <f>TERCERO[[#This Row],[ID Asesor]]&amp;TERCERO[[#This Row],[Fecha Monitoreo]]</f>
        <v>401945850</v>
      </c>
      <c r="B242" s="2">
        <v>45850</v>
      </c>
      <c r="C242" s="1" t="s">
        <v>56</v>
      </c>
      <c r="D242" s="1">
        <v>4019</v>
      </c>
      <c r="E242" s="2">
        <v>45850</v>
      </c>
      <c r="F242" s="3">
        <v>0.46319444444444446</v>
      </c>
      <c r="G242" s="1" t="s">
        <v>58</v>
      </c>
      <c r="H242" s="1" t="s">
        <v>44</v>
      </c>
      <c r="I242" s="1">
        <v>609</v>
      </c>
      <c r="J242" s="1">
        <v>3242315977</v>
      </c>
      <c r="K242" s="1" t="s">
        <v>45</v>
      </c>
      <c r="L242" s="1" t="s">
        <v>46</v>
      </c>
      <c r="M242" s="1" t="s">
        <v>47</v>
      </c>
      <c r="N242" s="1" t="s">
        <v>46</v>
      </c>
      <c r="O242" s="1" t="s">
        <v>47</v>
      </c>
      <c r="P242" s="1" t="s">
        <v>47</v>
      </c>
      <c r="Q242" s="1" t="s">
        <v>46</v>
      </c>
      <c r="R242" s="1" t="s">
        <v>47</v>
      </c>
      <c r="S242" s="1" t="s">
        <v>46</v>
      </c>
      <c r="T242" s="1" t="s">
        <v>47</v>
      </c>
      <c r="U242" s="11" t="str">
        <f>IF(OR(TERCERO[[#This Row],[La comunicación es asertiva, con respeto y evita maltrato4]]="No Cumple",TERCERO[[#This Row],[No brinda información sensible o falsa al tercero, cumple con las normativas legales establecidas.]]="No Cumple"),"No Cumple","Cumple")</f>
        <v>No Cumple</v>
      </c>
      <c r="V242" s="1" t="s">
        <v>1425</v>
      </c>
      <c r="W242" s="4">
        <v>0.4</v>
      </c>
      <c r="X242" s="9">
        <f>IF(TERCERO[[#This Row],[Legal]]="No Cumple",0,TERCERO[[#This Row],[Nota]])</f>
        <v>0</v>
      </c>
    </row>
    <row r="243" spans="1:24" x14ac:dyDescent="0.25">
      <c r="A243" s="1" t="str">
        <f>TERCERO[[#This Row],[ID Asesor]]&amp;TERCERO[[#This Row],[Fecha Monitoreo]]</f>
        <v>349345852</v>
      </c>
      <c r="B243" s="2">
        <v>45852</v>
      </c>
      <c r="C243" s="1" t="s">
        <v>126</v>
      </c>
      <c r="D243" s="1">
        <v>3493</v>
      </c>
      <c r="E243" s="2">
        <v>45852</v>
      </c>
      <c r="F243" s="3">
        <v>0.38680555555555557</v>
      </c>
      <c r="G243" s="1" t="s">
        <v>80</v>
      </c>
      <c r="H243" s="1" t="s">
        <v>44</v>
      </c>
      <c r="I243" s="1">
        <v>410</v>
      </c>
      <c r="J243" s="1">
        <v>3001354476</v>
      </c>
      <c r="K243" s="1" t="s">
        <v>45</v>
      </c>
      <c r="L243" s="1" t="s">
        <v>46</v>
      </c>
      <c r="M243" s="1" t="s">
        <v>46</v>
      </c>
      <c r="N243" s="1" t="s">
        <v>46</v>
      </c>
      <c r="O243" s="1" t="s">
        <v>47</v>
      </c>
      <c r="P243" s="1" t="s">
        <v>46</v>
      </c>
      <c r="Q243" s="1" t="s">
        <v>46</v>
      </c>
      <c r="R243" s="1" t="s">
        <v>46</v>
      </c>
      <c r="S243" s="1" t="s">
        <v>46</v>
      </c>
      <c r="T243" s="1" t="s">
        <v>46</v>
      </c>
      <c r="U243" s="11" t="str">
        <f>IF(OR(TERCERO[[#This Row],[La comunicación es asertiva, con respeto y evita maltrato4]]="No Cumple",TERCERO[[#This Row],[No brinda información sensible o falsa al tercero, cumple con las normativas legales establecidas.]]="No Cumple"),"No Cumple","Cumple")</f>
        <v>Cumple</v>
      </c>
      <c r="V243" s="1" t="s">
        <v>1426</v>
      </c>
      <c r="W243" s="4">
        <v>0.8</v>
      </c>
      <c r="X243" s="9">
        <f>IF(TERCERO[[#This Row],[Legal]]="No Cumple",0,TERCERO[[#This Row],[Nota]])</f>
        <v>0.8</v>
      </c>
    </row>
    <row r="244" spans="1:24" x14ac:dyDescent="0.25">
      <c r="A244" s="1" t="str">
        <f>TERCERO[[#This Row],[ID Asesor]]&amp;TERCERO[[#This Row],[Fecha Monitoreo]]</f>
        <v>383145852</v>
      </c>
      <c r="B244" s="2">
        <v>45852</v>
      </c>
      <c r="C244" s="1" t="s">
        <v>42</v>
      </c>
      <c r="D244" s="1">
        <v>3831</v>
      </c>
      <c r="E244" s="2">
        <v>45852</v>
      </c>
      <c r="F244" s="3">
        <v>0.50069444444444444</v>
      </c>
      <c r="G244" s="1" t="s">
        <v>51</v>
      </c>
      <c r="H244" s="1" t="s">
        <v>44</v>
      </c>
      <c r="I244" s="1">
        <v>431</v>
      </c>
      <c r="J244" s="1">
        <v>3137819472</v>
      </c>
      <c r="K244" s="1" t="s">
        <v>45</v>
      </c>
      <c r="L244" s="1" t="s">
        <v>46</v>
      </c>
      <c r="M244" s="1" t="s">
        <v>46</v>
      </c>
      <c r="N244" s="1" t="s">
        <v>46</v>
      </c>
      <c r="O244" s="1" t="s">
        <v>46</v>
      </c>
      <c r="P244" s="1" t="s">
        <v>46</v>
      </c>
      <c r="Q244" s="1" t="s">
        <v>46</v>
      </c>
      <c r="R244" s="1" t="s">
        <v>46</v>
      </c>
      <c r="S244" s="1" t="s">
        <v>46</v>
      </c>
      <c r="T244" s="1" t="s">
        <v>46</v>
      </c>
      <c r="U244" s="11" t="str">
        <f>IF(OR(TERCERO[[#This Row],[La comunicación es asertiva, con respeto y evita maltrato4]]="No Cumple",TERCERO[[#This Row],[No brinda información sensible o falsa al tercero, cumple con las normativas legales establecidas.]]="No Cumple"),"No Cumple","Cumple")</f>
        <v>Cumple</v>
      </c>
      <c r="V244" s="1" t="s">
        <v>55</v>
      </c>
      <c r="W244" s="4">
        <v>1</v>
      </c>
      <c r="X244" s="9">
        <f>IF(TERCERO[[#This Row],[Legal]]="No Cumple",0,TERCERO[[#This Row],[Nota]])</f>
        <v>1</v>
      </c>
    </row>
    <row r="245" spans="1:24" x14ac:dyDescent="0.25">
      <c r="A245" s="1" t="str">
        <f>TERCERO[[#This Row],[ID Asesor]]&amp;TERCERO[[#This Row],[Fecha Monitoreo]]</f>
        <v>402645852</v>
      </c>
      <c r="B245" s="2">
        <v>45852</v>
      </c>
      <c r="C245" s="1" t="s">
        <v>126</v>
      </c>
      <c r="D245" s="1">
        <v>4026</v>
      </c>
      <c r="E245" s="2">
        <v>45852</v>
      </c>
      <c r="F245" s="3">
        <v>0.58125000000000004</v>
      </c>
      <c r="G245" s="1" t="s">
        <v>51</v>
      </c>
      <c r="H245" s="1" t="s">
        <v>44</v>
      </c>
      <c r="I245" s="1">
        <v>616</v>
      </c>
      <c r="J245" s="1">
        <v>3222935766</v>
      </c>
      <c r="K245" s="1" t="s">
        <v>45</v>
      </c>
      <c r="L245" s="1" t="s">
        <v>46</v>
      </c>
      <c r="M245" s="1" t="s">
        <v>46</v>
      </c>
      <c r="N245" s="1" t="s">
        <v>46</v>
      </c>
      <c r="O245" s="1" t="s">
        <v>46</v>
      </c>
      <c r="P245" s="1" t="s">
        <v>46</v>
      </c>
      <c r="Q245" s="1" t="s">
        <v>46</v>
      </c>
      <c r="R245" s="1" t="s">
        <v>46</v>
      </c>
      <c r="S245" s="1" t="s">
        <v>46</v>
      </c>
      <c r="T245" s="1" t="s">
        <v>46</v>
      </c>
      <c r="U245" s="11" t="str">
        <f>IF(OR(TERCERO[[#This Row],[La comunicación es asertiva, con respeto y evita maltrato4]]="No Cumple",TERCERO[[#This Row],[No brinda información sensible o falsa al tercero, cumple con las normativas legales establecidas.]]="No Cumple"),"No Cumple","Cumple")</f>
        <v>Cumple</v>
      </c>
      <c r="V245" s="1" t="s">
        <v>133</v>
      </c>
      <c r="W245" s="4">
        <v>1</v>
      </c>
      <c r="X245" s="9">
        <f>IF(TERCERO[[#This Row],[Legal]]="No Cumple",0,TERCERO[[#This Row],[Nota]])</f>
        <v>1</v>
      </c>
    </row>
    <row r="246" spans="1:24" x14ac:dyDescent="0.25">
      <c r="A246" s="1" t="str">
        <f>TERCERO[[#This Row],[ID Asesor]]&amp;TERCERO[[#This Row],[Fecha Monitoreo]]</f>
        <v>366345852</v>
      </c>
      <c r="B246" s="2">
        <v>45852</v>
      </c>
      <c r="C246" s="1" t="s">
        <v>56</v>
      </c>
      <c r="D246" s="1">
        <v>3663</v>
      </c>
      <c r="E246" s="2">
        <v>45852</v>
      </c>
      <c r="F246" s="3">
        <v>0.53749999999999998</v>
      </c>
      <c r="G246" s="1" t="s">
        <v>58</v>
      </c>
      <c r="H246" s="1" t="s">
        <v>44</v>
      </c>
      <c r="I246" s="1">
        <v>1067</v>
      </c>
      <c r="J246" s="1">
        <v>3162716205</v>
      </c>
      <c r="K246" s="1" t="s">
        <v>45</v>
      </c>
      <c r="L246" s="1" t="s">
        <v>46</v>
      </c>
      <c r="M246" s="1" t="s">
        <v>47</v>
      </c>
      <c r="N246" s="1" t="s">
        <v>46</v>
      </c>
      <c r="O246" s="1" t="s">
        <v>47</v>
      </c>
      <c r="P246" s="1" t="s">
        <v>46</v>
      </c>
      <c r="Q246" s="1" t="s">
        <v>46</v>
      </c>
      <c r="R246" s="1" t="s">
        <v>46</v>
      </c>
      <c r="S246" s="1" t="s">
        <v>46</v>
      </c>
      <c r="T246" s="1" t="s">
        <v>46</v>
      </c>
      <c r="U246" s="11" t="str">
        <f>IF(OR(TERCERO[[#This Row],[La comunicación es asertiva, con respeto y evita maltrato4]]="No Cumple",TERCERO[[#This Row],[No brinda información sensible o falsa al tercero, cumple con las normativas legales establecidas.]]="No Cumple"),"No Cumple","Cumple")</f>
        <v>Cumple</v>
      </c>
      <c r="V246" s="1" t="s">
        <v>1427</v>
      </c>
      <c r="W246" s="4">
        <v>0.7</v>
      </c>
      <c r="X246" s="9">
        <f>IF(TERCERO[[#This Row],[Legal]]="No Cumple",0,TERCERO[[#This Row],[Nota]])</f>
        <v>0.7</v>
      </c>
    </row>
    <row r="247" spans="1:24" x14ac:dyDescent="0.25">
      <c r="A247" s="1" t="str">
        <f>TERCERO[[#This Row],[ID Asesor]]&amp;TERCERO[[#This Row],[Fecha Monitoreo]]</f>
        <v>399245852</v>
      </c>
      <c r="B247" s="2">
        <v>45852</v>
      </c>
      <c r="C247" s="1" t="s">
        <v>126</v>
      </c>
      <c r="D247" s="1">
        <v>3992</v>
      </c>
      <c r="E247" s="2">
        <v>45852</v>
      </c>
      <c r="F247" s="3">
        <v>0.63055555555555554</v>
      </c>
      <c r="G247" s="1" t="s">
        <v>51</v>
      </c>
      <c r="H247" s="1" t="s">
        <v>44</v>
      </c>
      <c r="I247" s="1">
        <v>421</v>
      </c>
      <c r="J247" s="1">
        <v>3126210146</v>
      </c>
      <c r="K247" s="1" t="s">
        <v>45</v>
      </c>
      <c r="L247" s="1" t="s">
        <v>46</v>
      </c>
      <c r="M247" s="1" t="s">
        <v>46</v>
      </c>
      <c r="N247" s="1" t="s">
        <v>46</v>
      </c>
      <c r="O247" s="1" t="s">
        <v>46</v>
      </c>
      <c r="P247" s="1" t="s">
        <v>46</v>
      </c>
      <c r="Q247" s="1" t="s">
        <v>46</v>
      </c>
      <c r="R247" s="1" t="s">
        <v>46</v>
      </c>
      <c r="S247" s="1" t="s">
        <v>46</v>
      </c>
      <c r="T247" s="1" t="s">
        <v>46</v>
      </c>
      <c r="U247" s="11" t="str">
        <f>IF(OR(TERCERO[[#This Row],[La comunicación es asertiva, con respeto y evita maltrato4]]="No Cumple",TERCERO[[#This Row],[No brinda información sensible o falsa al tercero, cumple con las normativas legales establecidas.]]="No Cumple"),"No Cumple","Cumple")</f>
        <v>Cumple</v>
      </c>
      <c r="V247" s="1" t="s">
        <v>133</v>
      </c>
      <c r="W247" s="4">
        <v>1</v>
      </c>
      <c r="X247" s="9">
        <f>IF(TERCERO[[#This Row],[Legal]]="No Cumple",0,TERCERO[[#This Row],[Nota]])</f>
        <v>1</v>
      </c>
    </row>
    <row r="248" spans="1:24" x14ac:dyDescent="0.25">
      <c r="A248" s="1" t="str">
        <f>TERCERO[[#This Row],[ID Asesor]]&amp;TERCERO[[#This Row],[Fecha Monitoreo]]</f>
        <v>385745852</v>
      </c>
      <c r="B248" s="2">
        <v>45852</v>
      </c>
      <c r="C248" s="1" t="s">
        <v>56</v>
      </c>
      <c r="D248" s="1">
        <v>3857</v>
      </c>
      <c r="E248" s="2">
        <v>45852</v>
      </c>
      <c r="F248" s="3">
        <v>0.55347222222222225</v>
      </c>
      <c r="G248" s="1" t="s">
        <v>60</v>
      </c>
      <c r="H248" s="1" t="s">
        <v>44</v>
      </c>
      <c r="I248" s="1">
        <v>1118</v>
      </c>
      <c r="J248" s="1">
        <v>3122005635</v>
      </c>
      <c r="K248" s="1" t="s">
        <v>45</v>
      </c>
      <c r="L248" s="1" t="s">
        <v>46</v>
      </c>
      <c r="M248" s="1" t="s">
        <v>47</v>
      </c>
      <c r="N248" s="1" t="s">
        <v>46</v>
      </c>
      <c r="O248" s="1" t="s">
        <v>46</v>
      </c>
      <c r="P248" s="1" t="s">
        <v>46</v>
      </c>
      <c r="Q248" s="1" t="s">
        <v>46</v>
      </c>
      <c r="R248" s="1" t="s">
        <v>46</v>
      </c>
      <c r="S248" s="1" t="s">
        <v>46</v>
      </c>
      <c r="T248" s="1" t="s">
        <v>47</v>
      </c>
      <c r="U248" s="11" t="str">
        <f>IF(OR(TERCERO[[#This Row],[La comunicación es asertiva, con respeto y evita maltrato4]]="No Cumple",TERCERO[[#This Row],[No brinda información sensible o falsa al tercero, cumple con las normativas legales establecidas.]]="No Cumple"),"No Cumple","Cumple")</f>
        <v>No Cumple</v>
      </c>
      <c r="V248" s="1" t="s">
        <v>1428</v>
      </c>
      <c r="W248" s="4">
        <v>0.9</v>
      </c>
      <c r="X248" s="9">
        <f>IF(TERCERO[[#This Row],[Legal]]="No Cumple",0,TERCERO[[#This Row],[Nota]])</f>
        <v>0</v>
      </c>
    </row>
    <row r="249" spans="1:24" x14ac:dyDescent="0.25">
      <c r="A249" s="1" t="str">
        <f>TERCERO[[#This Row],[ID Asesor]]&amp;TERCERO[[#This Row],[Fecha Monitoreo]]</f>
        <v>380545852</v>
      </c>
      <c r="B249" s="2">
        <v>45852</v>
      </c>
      <c r="C249" s="1" t="s">
        <v>126</v>
      </c>
      <c r="D249" s="1">
        <v>3805</v>
      </c>
      <c r="E249" s="2">
        <v>45852</v>
      </c>
      <c r="F249" s="3">
        <v>0.6791666666666667</v>
      </c>
      <c r="G249" s="1" t="s">
        <v>58</v>
      </c>
      <c r="H249" s="1" t="s">
        <v>44</v>
      </c>
      <c r="I249" s="1">
        <v>447</v>
      </c>
      <c r="J249" s="1">
        <v>3223628674</v>
      </c>
      <c r="K249" s="1" t="s">
        <v>45</v>
      </c>
      <c r="L249" s="1" t="s">
        <v>46</v>
      </c>
      <c r="M249" s="1" t="s">
        <v>47</v>
      </c>
      <c r="N249" s="1" t="s">
        <v>46</v>
      </c>
      <c r="O249" s="1" t="s">
        <v>47</v>
      </c>
      <c r="P249" s="1" t="s">
        <v>47</v>
      </c>
      <c r="Q249" s="1" t="s">
        <v>46</v>
      </c>
      <c r="R249" s="1" t="s">
        <v>46</v>
      </c>
      <c r="S249" s="1" t="s">
        <v>46</v>
      </c>
      <c r="T249" s="1" t="s">
        <v>47</v>
      </c>
      <c r="U249" s="11" t="str">
        <f>IF(OR(TERCERO[[#This Row],[La comunicación es asertiva, con respeto y evita maltrato4]]="No Cumple",TERCERO[[#This Row],[No brinda información sensible o falsa al tercero, cumple con las normativas legales establecidas.]]="No Cumple"),"No Cumple","Cumple")</f>
        <v>No Cumple</v>
      </c>
      <c r="V249" s="1" t="s">
        <v>1429</v>
      </c>
      <c r="W249" s="4">
        <v>0.5</v>
      </c>
      <c r="X249" s="9">
        <f>IF(TERCERO[[#This Row],[Legal]]="No Cumple",0,TERCERO[[#This Row],[Nota]])</f>
        <v>0</v>
      </c>
    </row>
    <row r="250" spans="1:24" x14ac:dyDescent="0.25">
      <c r="A250" s="1" t="str">
        <f>TERCERO[[#This Row],[ID Asesor]]&amp;TERCERO[[#This Row],[Fecha Monitoreo]]</f>
        <v>363245853</v>
      </c>
      <c r="B250" s="2">
        <v>45853</v>
      </c>
      <c r="C250" s="1" t="s">
        <v>696</v>
      </c>
      <c r="D250" s="1">
        <v>3632</v>
      </c>
      <c r="E250" s="2">
        <v>45853</v>
      </c>
      <c r="F250" s="3">
        <v>0.34652777777777777</v>
      </c>
      <c r="G250" s="1" t="s">
        <v>51</v>
      </c>
      <c r="H250" s="1" t="s">
        <v>44</v>
      </c>
      <c r="I250" s="1">
        <v>1378</v>
      </c>
      <c r="J250" s="1">
        <v>3112865312</v>
      </c>
      <c r="K250" s="1" t="s">
        <v>45</v>
      </c>
      <c r="L250" s="1" t="s">
        <v>46</v>
      </c>
      <c r="M250" s="1" t="s">
        <v>46</v>
      </c>
      <c r="N250" s="1" t="s">
        <v>46</v>
      </c>
      <c r="O250" s="1" t="s">
        <v>46</v>
      </c>
      <c r="P250" s="1" t="s">
        <v>46</v>
      </c>
      <c r="Q250" s="1" t="s">
        <v>46</v>
      </c>
      <c r="R250" s="1" t="s">
        <v>46</v>
      </c>
      <c r="S250" s="1" t="s">
        <v>46</v>
      </c>
      <c r="T250" s="1" t="s">
        <v>46</v>
      </c>
      <c r="U250" s="11" t="str">
        <f>IF(OR(TERCERO[[#This Row],[La comunicación es asertiva, con respeto y evita maltrato4]]="No Cumple",TERCERO[[#This Row],[No brinda información sensible o falsa al tercero, cumple con las normativas legales establecidas.]]="No Cumple"),"No Cumple","Cumple")</f>
        <v>Cumple</v>
      </c>
      <c r="V250" s="1" t="s">
        <v>1430</v>
      </c>
      <c r="W250" s="4">
        <v>1</v>
      </c>
      <c r="X250" s="9">
        <f>IF(TERCERO[[#This Row],[Legal]]="No Cumple",0,TERCERO[[#This Row],[Nota]])</f>
        <v>1</v>
      </c>
    </row>
    <row r="251" spans="1:24" x14ac:dyDescent="0.25">
      <c r="A251" s="1" t="str">
        <f>TERCERO[[#This Row],[ID Asesor]]&amp;TERCERO[[#This Row],[Fecha Monitoreo]]</f>
        <v>338245853</v>
      </c>
      <c r="B251" s="2">
        <v>45853</v>
      </c>
      <c r="C251" s="1" t="s">
        <v>42</v>
      </c>
      <c r="D251" s="1">
        <v>3382</v>
      </c>
      <c r="E251" s="2">
        <v>45853</v>
      </c>
      <c r="F251" s="3">
        <v>0.4</v>
      </c>
      <c r="G251" s="1" t="s">
        <v>51</v>
      </c>
      <c r="H251" s="1" t="s">
        <v>44</v>
      </c>
      <c r="I251" s="1">
        <v>563</v>
      </c>
      <c r="J251" s="1">
        <v>3234291977</v>
      </c>
      <c r="K251" s="1" t="s">
        <v>45</v>
      </c>
      <c r="L251" s="1" t="s">
        <v>46</v>
      </c>
      <c r="M251" s="1" t="s">
        <v>46</v>
      </c>
      <c r="N251" s="1" t="s">
        <v>46</v>
      </c>
      <c r="O251" s="1" t="s">
        <v>46</v>
      </c>
      <c r="P251" s="1" t="s">
        <v>46</v>
      </c>
      <c r="Q251" s="1" t="s">
        <v>46</v>
      </c>
      <c r="R251" s="1" t="s">
        <v>46</v>
      </c>
      <c r="S251" s="1" t="s">
        <v>46</v>
      </c>
      <c r="T251" s="1" t="s">
        <v>46</v>
      </c>
      <c r="U251" s="11" t="str">
        <f>IF(OR(TERCERO[[#This Row],[La comunicación es asertiva, con respeto y evita maltrato4]]="No Cumple",TERCERO[[#This Row],[No brinda información sensible o falsa al tercero, cumple con las normativas legales establecidas.]]="No Cumple"),"No Cumple","Cumple")</f>
        <v>Cumple</v>
      </c>
      <c r="V251" s="1" t="s">
        <v>101</v>
      </c>
      <c r="W251" s="4">
        <v>1</v>
      </c>
      <c r="X251" s="9">
        <f>IF(TERCERO[[#This Row],[Legal]]="No Cumple",0,TERCERO[[#This Row],[Nota]])</f>
        <v>1</v>
      </c>
    </row>
    <row r="252" spans="1:24" x14ac:dyDescent="0.25">
      <c r="A252" s="1" t="str">
        <f>TERCERO[[#This Row],[ID Asesor]]&amp;TERCERO[[#This Row],[Fecha Monitoreo]]</f>
        <v>372745853</v>
      </c>
      <c r="B252" s="2">
        <v>45853</v>
      </c>
      <c r="C252" s="1" t="s">
        <v>126</v>
      </c>
      <c r="D252" s="1">
        <v>3727</v>
      </c>
      <c r="E252" s="2">
        <v>45853</v>
      </c>
      <c r="F252" s="3">
        <v>0.4548611111111111</v>
      </c>
      <c r="G252" s="1" t="s">
        <v>51</v>
      </c>
      <c r="H252" s="1" t="s">
        <v>44</v>
      </c>
      <c r="I252" s="1">
        <v>429</v>
      </c>
      <c r="J252" s="1">
        <v>3122690112</v>
      </c>
      <c r="K252" s="1" t="s">
        <v>45</v>
      </c>
      <c r="L252" s="1" t="s">
        <v>46</v>
      </c>
      <c r="M252" s="1" t="s">
        <v>46</v>
      </c>
      <c r="N252" s="1" t="s">
        <v>46</v>
      </c>
      <c r="O252" s="1" t="s">
        <v>47</v>
      </c>
      <c r="P252" s="1" t="s">
        <v>46</v>
      </c>
      <c r="Q252" s="1" t="s">
        <v>46</v>
      </c>
      <c r="R252" s="1" t="s">
        <v>46</v>
      </c>
      <c r="S252" s="1" t="s">
        <v>46</v>
      </c>
      <c r="T252" s="1" t="s">
        <v>46</v>
      </c>
      <c r="U252" s="11" t="str">
        <f>IF(OR(TERCERO[[#This Row],[La comunicación es asertiva, con respeto y evita maltrato4]]="No Cumple",TERCERO[[#This Row],[No brinda información sensible o falsa al tercero, cumple con las normativas legales establecidas.]]="No Cumple"),"No Cumple","Cumple")</f>
        <v>Cumple</v>
      </c>
      <c r="V252" s="1" t="s">
        <v>1431</v>
      </c>
      <c r="W252" s="4">
        <v>0.8</v>
      </c>
      <c r="X252" s="9">
        <f>IF(TERCERO[[#This Row],[Legal]]="No Cumple",0,TERCERO[[#This Row],[Nota]])</f>
        <v>0.8</v>
      </c>
    </row>
    <row r="253" spans="1:24" x14ac:dyDescent="0.25">
      <c r="A253" s="1" t="str">
        <f>TERCERO[[#This Row],[ID Asesor]]&amp;TERCERO[[#This Row],[Fecha Monitoreo]]</f>
        <v>377245853</v>
      </c>
      <c r="B253" s="2">
        <v>45853</v>
      </c>
      <c r="C253" s="1" t="s">
        <v>42</v>
      </c>
      <c r="D253" s="1">
        <v>3772</v>
      </c>
      <c r="E253" s="2">
        <v>45853</v>
      </c>
      <c r="F253" s="3">
        <v>5.0694444444444445E-2</v>
      </c>
      <c r="G253" s="1" t="s">
        <v>51</v>
      </c>
      <c r="H253" s="1" t="s">
        <v>44</v>
      </c>
      <c r="I253" s="1">
        <v>582</v>
      </c>
      <c r="J253" s="1">
        <v>3157818996</v>
      </c>
      <c r="K253" s="1" t="s">
        <v>45</v>
      </c>
      <c r="L253" s="1" t="s">
        <v>46</v>
      </c>
      <c r="M253" s="1" t="s">
        <v>46</v>
      </c>
      <c r="N253" s="1" t="s">
        <v>46</v>
      </c>
      <c r="O253" s="1" t="s">
        <v>46</v>
      </c>
      <c r="P253" s="1" t="s">
        <v>46</v>
      </c>
      <c r="Q253" s="1" t="s">
        <v>46</v>
      </c>
      <c r="R253" s="1" t="s">
        <v>46</v>
      </c>
      <c r="S253" s="1" t="s">
        <v>46</v>
      </c>
      <c r="T253" s="1" t="s">
        <v>46</v>
      </c>
      <c r="U253" s="11" t="str">
        <f>IF(OR(TERCERO[[#This Row],[La comunicación es asertiva, con respeto y evita maltrato4]]="No Cumple",TERCERO[[#This Row],[No brinda información sensible o falsa al tercero, cumple con las normativas legales establecidas.]]="No Cumple"),"No Cumple","Cumple")</f>
        <v>Cumple</v>
      </c>
      <c r="V253" s="1" t="s">
        <v>55</v>
      </c>
      <c r="W253" s="4">
        <v>1</v>
      </c>
      <c r="X253" s="9">
        <f>IF(TERCERO[[#This Row],[Legal]]="No Cumple",0,TERCERO[[#This Row],[Nota]])</f>
        <v>1</v>
      </c>
    </row>
    <row r="254" spans="1:24" x14ac:dyDescent="0.25">
      <c r="A254" s="1" t="str">
        <f>TERCERO[[#This Row],[ID Asesor]]&amp;TERCERO[[#This Row],[Fecha Monitoreo]]</f>
        <v>376445854</v>
      </c>
      <c r="B254" s="2">
        <v>45854</v>
      </c>
      <c r="C254" s="1" t="s">
        <v>696</v>
      </c>
      <c r="D254" s="1">
        <v>3764</v>
      </c>
      <c r="E254" s="2">
        <v>45854</v>
      </c>
      <c r="F254" s="3">
        <v>0.46111111111111114</v>
      </c>
      <c r="G254" s="1" t="s">
        <v>43</v>
      </c>
      <c r="H254" s="1" t="s">
        <v>44</v>
      </c>
      <c r="I254" s="1">
        <v>1417</v>
      </c>
      <c r="J254" s="1">
        <v>3218343118</v>
      </c>
      <c r="K254" s="1" t="s">
        <v>45</v>
      </c>
      <c r="L254" s="1" t="s">
        <v>46</v>
      </c>
      <c r="M254" s="1" t="s">
        <v>46</v>
      </c>
      <c r="N254" s="1" t="s">
        <v>46</v>
      </c>
      <c r="O254" s="1" t="s">
        <v>47</v>
      </c>
      <c r="P254" s="1" t="s">
        <v>46</v>
      </c>
      <c r="Q254" s="1" t="s">
        <v>46</v>
      </c>
      <c r="R254" s="1" t="s">
        <v>46</v>
      </c>
      <c r="S254" s="1" t="s">
        <v>46</v>
      </c>
      <c r="T254" s="1" t="s">
        <v>46</v>
      </c>
      <c r="U254" s="11" t="str">
        <f>IF(OR(TERCERO[[#This Row],[La comunicación es asertiva, con respeto y evita maltrato4]]="No Cumple",TERCERO[[#This Row],[No brinda información sensible o falsa al tercero, cumple con las normativas legales establecidas.]]="No Cumple"),"No Cumple","Cumple")</f>
        <v>Cumple</v>
      </c>
      <c r="V254" s="1" t="s">
        <v>1567</v>
      </c>
      <c r="W254" s="4">
        <v>0.8</v>
      </c>
      <c r="X254" s="9">
        <f>IF(TERCERO[[#This Row],[Legal]]="No Cumple",0,TERCERO[[#This Row],[Nota]])</f>
        <v>0.8</v>
      </c>
    </row>
    <row r="255" spans="1:24" x14ac:dyDescent="0.25">
      <c r="A255" s="1" t="str">
        <f>TERCERO[[#This Row],[ID Asesor]]&amp;TERCERO[[#This Row],[Fecha Monitoreo]]</f>
        <v>366645854</v>
      </c>
      <c r="B255" s="2">
        <v>45854</v>
      </c>
      <c r="C255" s="1" t="s">
        <v>56</v>
      </c>
      <c r="D255" s="1">
        <v>3666</v>
      </c>
      <c r="E255" s="2">
        <v>45854</v>
      </c>
      <c r="F255" s="3">
        <v>0.44513888888888886</v>
      </c>
      <c r="G255" s="1" t="s">
        <v>60</v>
      </c>
      <c r="H255" s="1" t="s">
        <v>44</v>
      </c>
      <c r="I255" s="1">
        <v>1297</v>
      </c>
      <c r="J255" s="1">
        <v>3108958644</v>
      </c>
      <c r="K255" s="1" t="s">
        <v>45</v>
      </c>
      <c r="L255" s="1" t="s">
        <v>46</v>
      </c>
      <c r="M255" s="1" t="s">
        <v>47</v>
      </c>
      <c r="N255" s="1" t="s">
        <v>46</v>
      </c>
      <c r="O255" s="1" t="s">
        <v>46</v>
      </c>
      <c r="P255" s="1" t="s">
        <v>46</v>
      </c>
      <c r="Q255" s="1" t="s">
        <v>46</v>
      </c>
      <c r="R255" s="1" t="s">
        <v>47</v>
      </c>
      <c r="S255" s="1" t="s">
        <v>46</v>
      </c>
      <c r="T255" s="1" t="s">
        <v>46</v>
      </c>
      <c r="U255" s="11" t="str">
        <f>IF(OR(TERCERO[[#This Row],[La comunicación es asertiva, con respeto y evita maltrato4]]="No Cumple",TERCERO[[#This Row],[No brinda información sensible o falsa al tercero, cumple con las normativas legales establecidas.]]="No Cumple"),"No Cumple","Cumple")</f>
        <v>Cumple</v>
      </c>
      <c r="V255" s="1" t="s">
        <v>1568</v>
      </c>
      <c r="W255" s="4">
        <v>0.8</v>
      </c>
      <c r="X255" s="9">
        <f>IF(TERCERO[[#This Row],[Legal]]="No Cumple",0,TERCERO[[#This Row],[Nota]])</f>
        <v>0.8</v>
      </c>
    </row>
    <row r="256" spans="1:24" x14ac:dyDescent="0.25">
      <c r="A256" s="1" t="str">
        <f>TERCERO[[#This Row],[ID Asesor]]&amp;TERCERO[[#This Row],[Fecha Monitoreo]]</f>
        <v>389845854</v>
      </c>
      <c r="B256" s="2">
        <v>45854</v>
      </c>
      <c r="C256" s="1" t="s">
        <v>696</v>
      </c>
      <c r="D256" s="1">
        <v>3898</v>
      </c>
      <c r="E256" s="2">
        <v>45854</v>
      </c>
      <c r="F256" s="3">
        <v>0.50555555555555554</v>
      </c>
      <c r="G256" s="1" t="s">
        <v>43</v>
      </c>
      <c r="H256" s="1" t="s">
        <v>44</v>
      </c>
      <c r="I256" s="1">
        <v>1441</v>
      </c>
      <c r="J256" s="1">
        <v>3173812258</v>
      </c>
      <c r="K256" s="1" t="s">
        <v>45</v>
      </c>
      <c r="L256" s="1" t="s">
        <v>46</v>
      </c>
      <c r="M256" s="1" t="s">
        <v>46</v>
      </c>
      <c r="N256" s="1" t="s">
        <v>46</v>
      </c>
      <c r="O256" s="1" t="s">
        <v>46</v>
      </c>
      <c r="P256" s="1" t="s">
        <v>47</v>
      </c>
      <c r="Q256" s="1" t="s">
        <v>47</v>
      </c>
      <c r="R256" s="1" t="s">
        <v>46</v>
      </c>
      <c r="S256" s="1" t="s">
        <v>46</v>
      </c>
      <c r="T256" s="1" t="s">
        <v>46</v>
      </c>
      <c r="U256" s="11" t="str">
        <f>IF(OR(TERCERO[[#This Row],[La comunicación es asertiva, con respeto y evita maltrato4]]="No Cumple",TERCERO[[#This Row],[No brinda información sensible o falsa al tercero, cumple con las normativas legales establecidas.]]="No Cumple"),"No Cumple","Cumple")</f>
        <v>Cumple</v>
      </c>
      <c r="V256" s="1" t="s">
        <v>1569</v>
      </c>
      <c r="W256" s="4">
        <v>0.7</v>
      </c>
      <c r="X256" s="9">
        <f>IF(TERCERO[[#This Row],[Legal]]="No Cumple",0,TERCERO[[#This Row],[Nota]])</f>
        <v>0.7</v>
      </c>
    </row>
    <row r="257" spans="1:24" x14ac:dyDescent="0.25">
      <c r="A257" s="1" t="str">
        <f>TERCERO[[#This Row],[ID Asesor]]&amp;TERCERO[[#This Row],[Fecha Monitoreo]]</f>
        <v>389645854</v>
      </c>
      <c r="B257" s="2">
        <v>45854</v>
      </c>
      <c r="C257" s="1" t="s">
        <v>696</v>
      </c>
      <c r="D257" s="1">
        <v>3896</v>
      </c>
      <c r="E257" s="2">
        <v>45854</v>
      </c>
      <c r="F257" s="3">
        <v>4.2361111111111113E-2</v>
      </c>
      <c r="G257" s="1" t="s">
        <v>43</v>
      </c>
      <c r="H257" s="1" t="s">
        <v>44</v>
      </c>
      <c r="I257" s="1">
        <v>1439</v>
      </c>
      <c r="J257" s="1">
        <v>3023969764</v>
      </c>
      <c r="K257" s="1" t="s">
        <v>45</v>
      </c>
      <c r="L257" s="1" t="s">
        <v>46</v>
      </c>
      <c r="M257" s="1" t="s">
        <v>46</v>
      </c>
      <c r="N257" s="1" t="s">
        <v>46</v>
      </c>
      <c r="O257" s="1" t="s">
        <v>46</v>
      </c>
      <c r="P257" s="1" t="s">
        <v>46</v>
      </c>
      <c r="Q257" s="1" t="s">
        <v>46</v>
      </c>
      <c r="R257" s="1" t="s">
        <v>46</v>
      </c>
      <c r="S257" s="1" t="s">
        <v>46</v>
      </c>
      <c r="T257" s="1" t="s">
        <v>46</v>
      </c>
      <c r="U257" s="11" t="str">
        <f>IF(OR(TERCERO[[#This Row],[La comunicación es asertiva, con respeto y evita maltrato4]]="No Cumple",TERCERO[[#This Row],[No brinda información sensible o falsa al tercero, cumple con las normativas legales establecidas.]]="No Cumple"),"No Cumple","Cumple")</f>
        <v>Cumple</v>
      </c>
      <c r="V257" s="1" t="s">
        <v>1570</v>
      </c>
      <c r="W257" s="4">
        <v>1</v>
      </c>
      <c r="X257" s="9">
        <f>IF(TERCERO[[#This Row],[Legal]]="No Cumple",0,TERCERO[[#This Row],[Nota]])</f>
        <v>1</v>
      </c>
    </row>
    <row r="258" spans="1:24" x14ac:dyDescent="0.25">
      <c r="A258" s="1" t="str">
        <f>TERCERO[[#This Row],[ID Asesor]]&amp;TERCERO[[#This Row],[Fecha Monitoreo]]</f>
        <v>382945854</v>
      </c>
      <c r="B258" s="2">
        <v>45854</v>
      </c>
      <c r="C258" s="1" t="s">
        <v>126</v>
      </c>
      <c r="D258" s="1">
        <v>3829</v>
      </c>
      <c r="E258" s="2">
        <v>45854</v>
      </c>
      <c r="F258" s="3">
        <v>0.55138888888888893</v>
      </c>
      <c r="G258" s="1" t="s">
        <v>58</v>
      </c>
      <c r="H258" s="1" t="s">
        <v>44</v>
      </c>
      <c r="I258" s="1">
        <v>420</v>
      </c>
      <c r="J258" s="1">
        <v>3013669811</v>
      </c>
      <c r="K258" s="1" t="s">
        <v>45</v>
      </c>
      <c r="L258" s="1" t="s">
        <v>46</v>
      </c>
      <c r="M258" s="1" t="s">
        <v>46</v>
      </c>
      <c r="N258" s="1" t="s">
        <v>46</v>
      </c>
      <c r="O258" s="1" t="s">
        <v>46</v>
      </c>
      <c r="P258" s="1" t="s">
        <v>46</v>
      </c>
      <c r="Q258" s="1" t="s">
        <v>46</v>
      </c>
      <c r="R258" s="1" t="s">
        <v>46</v>
      </c>
      <c r="S258" s="1" t="s">
        <v>46</v>
      </c>
      <c r="T258" s="1" t="s">
        <v>46</v>
      </c>
      <c r="U258" s="11" t="str">
        <f>IF(OR(TERCERO[[#This Row],[La comunicación es asertiva, con respeto y evita maltrato4]]="No Cumple",TERCERO[[#This Row],[No brinda información sensible o falsa al tercero, cumple con las normativas legales establecidas.]]="No Cumple"),"No Cumple","Cumple")</f>
        <v>Cumple</v>
      </c>
      <c r="V258" s="1" t="s">
        <v>133</v>
      </c>
      <c r="W258" s="4">
        <v>1</v>
      </c>
      <c r="X258" s="9">
        <f>IF(TERCERO[[#This Row],[Legal]]="No Cumple",0,TERCERO[[#This Row],[Nota]])</f>
        <v>1</v>
      </c>
    </row>
    <row r="259" spans="1:24" x14ac:dyDescent="0.25">
      <c r="A259" s="1" t="str">
        <f>TERCERO[[#This Row],[ID Asesor]]&amp;TERCERO[[#This Row],[Fecha Monitoreo]]</f>
        <v>372545854</v>
      </c>
      <c r="B259" s="2">
        <v>45854</v>
      </c>
      <c r="C259" s="1" t="s">
        <v>42</v>
      </c>
      <c r="D259" s="1">
        <v>3725</v>
      </c>
      <c r="E259" s="2">
        <v>45854</v>
      </c>
      <c r="F259" s="3">
        <v>7.4999999999999997E-2</v>
      </c>
      <c r="G259" s="1" t="s">
        <v>51</v>
      </c>
      <c r="H259" s="1" t="s">
        <v>44</v>
      </c>
      <c r="I259" s="1">
        <v>435</v>
      </c>
      <c r="J259" s="1">
        <v>3188486135</v>
      </c>
      <c r="K259" s="1" t="s">
        <v>45</v>
      </c>
      <c r="L259" s="1" t="s">
        <v>46</v>
      </c>
      <c r="M259" s="1" t="s">
        <v>47</v>
      </c>
      <c r="N259" s="1" t="s">
        <v>47</v>
      </c>
      <c r="O259" s="1" t="s">
        <v>46</v>
      </c>
      <c r="P259" s="1" t="s">
        <v>47</v>
      </c>
      <c r="Q259" s="1" t="s">
        <v>47</v>
      </c>
      <c r="R259" s="1" t="s">
        <v>47</v>
      </c>
      <c r="S259" s="1" t="s">
        <v>47</v>
      </c>
      <c r="T259" s="1" t="s">
        <v>46</v>
      </c>
      <c r="U259" s="11" t="str">
        <f>IF(OR(TERCERO[[#This Row],[La comunicación es asertiva, con respeto y evita maltrato4]]="No Cumple",TERCERO[[#This Row],[No brinda información sensible o falsa al tercero, cumple con las normativas legales establecidas.]]="No Cumple"),"No Cumple","Cumple")</f>
        <v>No Cumple</v>
      </c>
      <c r="V259" s="1" t="s">
        <v>1571</v>
      </c>
      <c r="W259" s="4">
        <v>0.3</v>
      </c>
      <c r="X259" s="9">
        <f>IF(TERCERO[[#This Row],[Legal]]="No Cumple",0,TERCERO[[#This Row],[Nota]])</f>
        <v>0</v>
      </c>
    </row>
    <row r="260" spans="1:24" x14ac:dyDescent="0.25">
      <c r="A260" s="1" t="str">
        <f>TERCERO[[#This Row],[ID Asesor]]&amp;TERCERO[[#This Row],[Fecha Monitoreo]]</f>
        <v>299445854</v>
      </c>
      <c r="B260" s="2">
        <v>45854</v>
      </c>
      <c r="C260" s="1" t="s">
        <v>56</v>
      </c>
      <c r="D260" s="1">
        <v>2994</v>
      </c>
      <c r="E260" s="2">
        <v>45854</v>
      </c>
      <c r="F260" s="3">
        <v>0.63124999999999998</v>
      </c>
      <c r="G260" s="1" t="s">
        <v>51</v>
      </c>
      <c r="H260" s="1" t="s">
        <v>44</v>
      </c>
      <c r="I260" s="1">
        <v>1260</v>
      </c>
      <c r="J260" s="1">
        <v>3143468006</v>
      </c>
      <c r="K260" s="1" t="s">
        <v>45</v>
      </c>
      <c r="L260" s="1" t="s">
        <v>46</v>
      </c>
      <c r="M260" s="1" t="s">
        <v>46</v>
      </c>
      <c r="N260" s="1" t="s">
        <v>46</v>
      </c>
      <c r="O260" s="1" t="s">
        <v>47</v>
      </c>
      <c r="P260" s="1" t="s">
        <v>46</v>
      </c>
      <c r="Q260" s="1" t="s">
        <v>46</v>
      </c>
      <c r="R260" s="1" t="s">
        <v>46</v>
      </c>
      <c r="S260" s="1" t="s">
        <v>46</v>
      </c>
      <c r="T260" s="1" t="s">
        <v>46</v>
      </c>
      <c r="U260" s="11" t="str">
        <f>IF(OR(TERCERO[[#This Row],[La comunicación es asertiva, con respeto y evita maltrato4]]="No Cumple",TERCERO[[#This Row],[No brinda información sensible o falsa al tercero, cumple con las normativas legales establecidas.]]="No Cumple"),"No Cumple","Cumple")</f>
        <v>Cumple</v>
      </c>
      <c r="V260" s="1" t="s">
        <v>1572</v>
      </c>
      <c r="W260" s="4">
        <v>0.8</v>
      </c>
      <c r="X260" s="9">
        <f>IF(TERCERO[[#This Row],[Legal]]="No Cumple",0,TERCERO[[#This Row],[Nota]])</f>
        <v>0.8</v>
      </c>
    </row>
    <row r="261" spans="1:24" x14ac:dyDescent="0.25">
      <c r="A261" s="1" t="str">
        <f>TERCERO[[#This Row],[ID Asesor]]&amp;TERCERO[[#This Row],[Fecha Monitoreo]]</f>
        <v>373645854</v>
      </c>
      <c r="B261" s="2">
        <v>45854</v>
      </c>
      <c r="C261" s="1" t="s">
        <v>56</v>
      </c>
      <c r="D261" s="1">
        <v>3736</v>
      </c>
      <c r="E261" s="2">
        <v>45854</v>
      </c>
      <c r="F261" s="3">
        <v>0.46041666666666664</v>
      </c>
      <c r="G261" s="1" t="s">
        <v>43</v>
      </c>
      <c r="H261" s="1" t="s">
        <v>44</v>
      </c>
      <c r="I261" s="1">
        <v>1117</v>
      </c>
      <c r="J261" s="1">
        <v>3004253909</v>
      </c>
      <c r="K261" s="1" t="s">
        <v>45</v>
      </c>
      <c r="L261" s="1" t="s">
        <v>47</v>
      </c>
      <c r="M261" s="1" t="s">
        <v>46</v>
      </c>
      <c r="N261" s="1" t="s">
        <v>46</v>
      </c>
      <c r="O261" s="1" t="s">
        <v>46</v>
      </c>
      <c r="P261" s="1" t="s">
        <v>46</v>
      </c>
      <c r="Q261" s="1" t="s">
        <v>46</v>
      </c>
      <c r="R261" s="1" t="s">
        <v>46</v>
      </c>
      <c r="S261" s="1" t="s">
        <v>46</v>
      </c>
      <c r="T261" s="1" t="s">
        <v>46</v>
      </c>
      <c r="U261" s="11" t="str">
        <f>IF(OR(TERCERO[[#This Row],[La comunicación es asertiva, con respeto y evita maltrato4]]="No Cumple",TERCERO[[#This Row],[No brinda información sensible o falsa al tercero, cumple con las normativas legales establecidas.]]="No Cumple"),"No Cumple","Cumple")</f>
        <v>Cumple</v>
      </c>
      <c r="V261" s="1" t="s">
        <v>1573</v>
      </c>
      <c r="W261" s="4">
        <v>0.9</v>
      </c>
      <c r="X261" s="9">
        <f>IF(TERCERO[[#This Row],[Legal]]="No Cumple",0,TERCERO[[#This Row],[Nota]])</f>
        <v>0.9</v>
      </c>
    </row>
    <row r="262" spans="1:24" x14ac:dyDescent="0.25">
      <c r="A262" s="1" t="str">
        <f>TERCERO[[#This Row],[ID Asesor]]&amp;TERCERO[[#This Row],[Fecha Monitoreo]]</f>
        <v>396845854</v>
      </c>
      <c r="B262" s="2">
        <v>45854</v>
      </c>
      <c r="C262" s="1" t="s">
        <v>126</v>
      </c>
      <c r="D262" s="1">
        <v>3968</v>
      </c>
      <c r="E262" s="2">
        <v>45854</v>
      </c>
      <c r="F262" s="3">
        <v>0.48749999999999999</v>
      </c>
      <c r="G262" s="1" t="s">
        <v>43</v>
      </c>
      <c r="H262" s="1" t="s">
        <v>44</v>
      </c>
      <c r="I262" s="1">
        <v>607</v>
      </c>
      <c r="J262" s="1">
        <v>3023876546</v>
      </c>
      <c r="K262" s="1" t="s">
        <v>45</v>
      </c>
      <c r="L262" s="1" t="s">
        <v>46</v>
      </c>
      <c r="M262" s="1" t="s">
        <v>46</v>
      </c>
      <c r="N262" s="1" t="s">
        <v>46</v>
      </c>
      <c r="O262" s="1" t="s">
        <v>46</v>
      </c>
      <c r="P262" s="1" t="s">
        <v>47</v>
      </c>
      <c r="Q262" s="1" t="s">
        <v>46</v>
      </c>
      <c r="R262" s="1" t="s">
        <v>46</v>
      </c>
      <c r="S262" s="1" t="s">
        <v>46</v>
      </c>
      <c r="T262" s="1" t="s">
        <v>46</v>
      </c>
      <c r="U262" s="11" t="str">
        <f>IF(OR(TERCERO[[#This Row],[La comunicación es asertiva, con respeto y evita maltrato4]]="No Cumple",TERCERO[[#This Row],[No brinda información sensible o falsa al tercero, cumple con las normativas legales establecidas.]]="No Cumple"),"No Cumple","Cumple")</f>
        <v>Cumple</v>
      </c>
      <c r="V262" s="1" t="s">
        <v>1574</v>
      </c>
      <c r="W262" s="4">
        <v>0.8</v>
      </c>
      <c r="X262" s="9">
        <f>IF(TERCERO[[#This Row],[Legal]]="No Cumple",0,TERCERO[[#This Row],[Nota]])</f>
        <v>0.8</v>
      </c>
    </row>
    <row r="263" spans="1:24" x14ac:dyDescent="0.25">
      <c r="A263" s="1" t="str">
        <f>TERCERO[[#This Row],[ID Asesor]]&amp;TERCERO[[#This Row],[Fecha Monitoreo]]</f>
        <v>270945854</v>
      </c>
      <c r="B263" s="2">
        <v>45854</v>
      </c>
      <c r="C263" s="1" t="s">
        <v>59</v>
      </c>
      <c r="D263" s="1">
        <v>2709</v>
      </c>
      <c r="E263" s="2">
        <v>45854</v>
      </c>
      <c r="F263" s="3">
        <v>0.64027777777777772</v>
      </c>
      <c r="G263" s="1" t="s">
        <v>60</v>
      </c>
      <c r="H263" s="1" t="s">
        <v>71</v>
      </c>
      <c r="I263" s="1"/>
      <c r="J263" s="1"/>
      <c r="K263" s="1"/>
      <c r="L263" s="1" t="s">
        <v>46</v>
      </c>
      <c r="M263" s="1" t="s">
        <v>46</v>
      </c>
      <c r="N263" s="1" t="s">
        <v>46</v>
      </c>
      <c r="O263" s="1" t="s">
        <v>46</v>
      </c>
      <c r="P263" s="1" t="s">
        <v>46</v>
      </c>
      <c r="Q263" s="1" t="s">
        <v>46</v>
      </c>
      <c r="R263" s="1" t="s">
        <v>46</v>
      </c>
      <c r="S263" s="1" t="s">
        <v>46</v>
      </c>
      <c r="T263" s="1" t="s">
        <v>46</v>
      </c>
      <c r="U263" s="11" t="str">
        <f>IF(OR(TERCERO[[#This Row],[La comunicación es asertiva, con respeto y evita maltrato4]]="No Cumple",TERCERO[[#This Row],[No brinda información sensible o falsa al tercero, cumple con las normativas legales establecidas.]]="No Cumple"),"No Cumple","Cumple")</f>
        <v>Cumple</v>
      </c>
      <c r="V263" s="1" t="s">
        <v>1575</v>
      </c>
      <c r="W263" s="4">
        <v>1</v>
      </c>
      <c r="X263" s="9">
        <f>IF(TERCERO[[#This Row],[Legal]]="No Cumple",0,TERCERO[[#This Row],[Nota]])</f>
        <v>1</v>
      </c>
    </row>
    <row r="264" spans="1:24" x14ac:dyDescent="0.25">
      <c r="A264" s="1" t="str">
        <f>TERCERO[[#This Row],[ID Asesor]]&amp;TERCERO[[#This Row],[Fecha Monitoreo]]</f>
        <v>387845854</v>
      </c>
      <c r="B264" s="2">
        <v>45854</v>
      </c>
      <c r="C264" s="1" t="s">
        <v>126</v>
      </c>
      <c r="D264" s="1">
        <v>3878</v>
      </c>
      <c r="E264" s="2">
        <v>45854</v>
      </c>
      <c r="F264" s="3">
        <v>0.54583333333333328</v>
      </c>
      <c r="G264" s="1" t="s">
        <v>51</v>
      </c>
      <c r="H264" s="1" t="s">
        <v>44</v>
      </c>
      <c r="I264" s="1">
        <v>495</v>
      </c>
      <c r="J264" s="1">
        <v>3108015736</v>
      </c>
      <c r="K264" s="1" t="s">
        <v>45</v>
      </c>
      <c r="L264" s="1" t="s">
        <v>46</v>
      </c>
      <c r="M264" s="1" t="s">
        <v>47</v>
      </c>
      <c r="N264" s="1" t="s">
        <v>46</v>
      </c>
      <c r="O264" s="1" t="s">
        <v>47</v>
      </c>
      <c r="P264" s="1" t="s">
        <v>46</v>
      </c>
      <c r="Q264" s="1" t="s">
        <v>46</v>
      </c>
      <c r="R264" s="1" t="s">
        <v>46</v>
      </c>
      <c r="S264" s="1" t="s">
        <v>46</v>
      </c>
      <c r="T264" s="1" t="s">
        <v>47</v>
      </c>
      <c r="U264" s="11" t="str">
        <f>IF(OR(TERCERO[[#This Row],[La comunicación es asertiva, con respeto y evita maltrato4]]="No Cumple",TERCERO[[#This Row],[No brinda información sensible o falsa al tercero, cumple con las normativas legales establecidas.]]="No Cumple"),"No Cumple","Cumple")</f>
        <v>No Cumple</v>
      </c>
      <c r="V264" s="1" t="s">
        <v>1576</v>
      </c>
      <c r="W264" s="4">
        <v>0.7</v>
      </c>
      <c r="X264" s="9">
        <f>IF(TERCERO[[#This Row],[Legal]]="No Cumple",0,TERCERO[[#This Row],[Nota]])</f>
        <v>0</v>
      </c>
    </row>
    <row r="265" spans="1:24" x14ac:dyDescent="0.25">
      <c r="A265" s="1" t="str">
        <f>TERCERO[[#This Row],[ID Asesor]]&amp;TERCERO[[#This Row],[Fecha Monitoreo]]</f>
        <v>374845854</v>
      </c>
      <c r="B265" s="2">
        <v>45854</v>
      </c>
      <c r="C265" s="1" t="s">
        <v>126</v>
      </c>
      <c r="D265" s="1">
        <v>3748</v>
      </c>
      <c r="E265" s="2">
        <v>45854</v>
      </c>
      <c r="F265" s="3">
        <v>0.67500000000000004</v>
      </c>
      <c r="G265" s="1" t="s">
        <v>58</v>
      </c>
      <c r="H265" s="1" t="s">
        <v>44</v>
      </c>
      <c r="I265" s="1">
        <v>494</v>
      </c>
      <c r="J265" s="1">
        <v>3232916016</v>
      </c>
      <c r="K265" s="1" t="s">
        <v>45</v>
      </c>
      <c r="L265" s="1" t="s">
        <v>46</v>
      </c>
      <c r="M265" s="1" t="s">
        <v>46</v>
      </c>
      <c r="N265" s="1" t="s">
        <v>46</v>
      </c>
      <c r="O265" s="1" t="s">
        <v>46</v>
      </c>
      <c r="P265" s="1" t="s">
        <v>46</v>
      </c>
      <c r="Q265" s="1" t="s">
        <v>46</v>
      </c>
      <c r="R265" s="1" t="s">
        <v>46</v>
      </c>
      <c r="S265" s="1" t="s">
        <v>46</v>
      </c>
      <c r="T265" s="1" t="s">
        <v>46</v>
      </c>
      <c r="U265" s="11" t="str">
        <f>IF(OR(TERCERO[[#This Row],[La comunicación es asertiva, con respeto y evita maltrato4]]="No Cumple",TERCERO[[#This Row],[No brinda información sensible o falsa al tercero, cumple con las normativas legales establecidas.]]="No Cumple"),"No Cumple","Cumple")</f>
        <v>Cumple</v>
      </c>
      <c r="V265" s="1" t="s">
        <v>133</v>
      </c>
      <c r="W265" s="4">
        <v>1</v>
      </c>
      <c r="X265" s="9">
        <f>IF(TERCERO[[#This Row],[Legal]]="No Cumple",0,TERCERO[[#This Row],[Nota]])</f>
        <v>1</v>
      </c>
    </row>
    <row r="266" spans="1:24" x14ac:dyDescent="0.25">
      <c r="A266" s="1" t="str">
        <f>TERCERO[[#This Row],[ID Asesor]]&amp;TERCERO[[#This Row],[Fecha Monitoreo]]</f>
        <v>392345855</v>
      </c>
      <c r="B266" s="2">
        <v>45855</v>
      </c>
      <c r="C266" s="1" t="s">
        <v>56</v>
      </c>
      <c r="D266" s="1">
        <v>3923</v>
      </c>
      <c r="E266" s="2">
        <v>45855</v>
      </c>
      <c r="F266" s="3">
        <v>0.46180555555555558</v>
      </c>
      <c r="G266" s="1" t="s">
        <v>43</v>
      </c>
      <c r="H266" s="1" t="s">
        <v>44</v>
      </c>
      <c r="I266" s="1">
        <v>1374</v>
      </c>
      <c r="J266" s="1">
        <v>3244527317</v>
      </c>
      <c r="K266" s="1" t="s">
        <v>45</v>
      </c>
      <c r="L266" s="1" t="s">
        <v>46</v>
      </c>
      <c r="M266" s="1" t="s">
        <v>46</v>
      </c>
      <c r="N266" s="1" t="s">
        <v>46</v>
      </c>
      <c r="O266" s="1" t="s">
        <v>47</v>
      </c>
      <c r="P266" s="1" t="s">
        <v>46</v>
      </c>
      <c r="Q266" s="1" t="s">
        <v>46</v>
      </c>
      <c r="R266" s="1" t="s">
        <v>46</v>
      </c>
      <c r="S266" s="1" t="s">
        <v>46</v>
      </c>
      <c r="T266" s="1" t="s">
        <v>46</v>
      </c>
      <c r="U266" s="11" t="str">
        <f>IF(OR(TERCERO[[#This Row],[La comunicación es asertiva, con respeto y evita maltrato4]]="No Cumple",TERCERO[[#This Row],[No brinda información sensible o falsa al tercero, cumple con las normativas legales establecidas.]]="No Cumple"),"No Cumple","Cumple")</f>
        <v>Cumple</v>
      </c>
      <c r="V266" s="1" t="s">
        <v>1577</v>
      </c>
      <c r="W266" s="4">
        <v>0.8</v>
      </c>
      <c r="X266" s="9">
        <f>IF(TERCERO[[#This Row],[Legal]]="No Cumple",0,TERCERO[[#This Row],[Nota]])</f>
        <v>0.8</v>
      </c>
    </row>
    <row r="267" spans="1:24" x14ac:dyDescent="0.25">
      <c r="A267" s="1" t="str">
        <f>TERCERO[[#This Row],[ID Asesor]]&amp;TERCERO[[#This Row],[Fecha Monitoreo]]</f>
        <v>402845855</v>
      </c>
      <c r="B267" s="2">
        <v>45855</v>
      </c>
      <c r="C267" s="1" t="s">
        <v>59</v>
      </c>
      <c r="D267" s="1">
        <v>4028</v>
      </c>
      <c r="E267" s="2">
        <v>45855</v>
      </c>
      <c r="F267" s="3">
        <v>0.48749999999999999</v>
      </c>
      <c r="G267" s="1" t="s">
        <v>43</v>
      </c>
      <c r="H267" s="1" t="s">
        <v>44</v>
      </c>
      <c r="I267" s="1">
        <v>1450</v>
      </c>
      <c r="J267" s="1">
        <v>3016987816</v>
      </c>
      <c r="K267" s="1" t="s">
        <v>45</v>
      </c>
      <c r="L267" s="1" t="s">
        <v>46</v>
      </c>
      <c r="M267" s="1" t="s">
        <v>46</v>
      </c>
      <c r="N267" s="1" t="s">
        <v>46</v>
      </c>
      <c r="O267" s="1" t="s">
        <v>46</v>
      </c>
      <c r="P267" s="1" t="s">
        <v>46</v>
      </c>
      <c r="Q267" s="1" t="s">
        <v>47</v>
      </c>
      <c r="R267" s="1" t="s">
        <v>46</v>
      </c>
      <c r="S267" s="1" t="s">
        <v>46</v>
      </c>
      <c r="T267" s="1" t="s">
        <v>46</v>
      </c>
      <c r="U267" s="11" t="str">
        <f>IF(OR(TERCERO[[#This Row],[La comunicación es asertiva, con respeto y evita maltrato4]]="No Cumple",TERCERO[[#This Row],[No brinda información sensible o falsa al tercero, cumple con las normativas legales establecidas.]]="No Cumple"),"No Cumple","Cumple")</f>
        <v>Cumple</v>
      </c>
      <c r="V267" s="1" t="s">
        <v>1578</v>
      </c>
      <c r="W267" s="4">
        <v>0.9</v>
      </c>
      <c r="X267" s="9">
        <f>IF(TERCERO[[#This Row],[Legal]]="No Cumple",0,TERCERO[[#This Row],[Nota]])</f>
        <v>0.9</v>
      </c>
    </row>
    <row r="268" spans="1:24" x14ac:dyDescent="0.25">
      <c r="A268" s="1" t="str">
        <f>TERCERO[[#This Row],[ID Asesor]]&amp;TERCERO[[#This Row],[Fecha Monitoreo]]</f>
        <v>402145855</v>
      </c>
      <c r="B268" s="2">
        <v>45855</v>
      </c>
      <c r="C268" s="1" t="s">
        <v>42</v>
      </c>
      <c r="D268" s="1">
        <v>4021</v>
      </c>
      <c r="E268" s="2">
        <v>45855</v>
      </c>
      <c r="F268" s="3">
        <v>0.53333333333333333</v>
      </c>
      <c r="G268" s="1" t="s">
        <v>51</v>
      </c>
      <c r="H268" s="1" t="s">
        <v>44</v>
      </c>
      <c r="I268" s="1">
        <v>611</v>
      </c>
      <c r="J268" s="1">
        <v>3018525686</v>
      </c>
      <c r="K268" s="1" t="s">
        <v>45</v>
      </c>
      <c r="L268" s="1" t="s">
        <v>46</v>
      </c>
      <c r="M268" s="1" t="s">
        <v>47</v>
      </c>
      <c r="N268" s="1" t="s">
        <v>46</v>
      </c>
      <c r="O268" s="1" t="s">
        <v>46</v>
      </c>
      <c r="P268" s="1" t="s">
        <v>46</v>
      </c>
      <c r="Q268" s="1" t="s">
        <v>46</v>
      </c>
      <c r="R268" s="1" t="s">
        <v>46</v>
      </c>
      <c r="S268" s="1" t="s">
        <v>46</v>
      </c>
      <c r="T268" s="1" t="s">
        <v>46</v>
      </c>
      <c r="U268" s="11" t="str">
        <f>IF(OR(TERCERO[[#This Row],[La comunicación es asertiva, con respeto y evita maltrato4]]="No Cumple",TERCERO[[#This Row],[No brinda información sensible o falsa al tercero, cumple con las normativas legales establecidas.]]="No Cumple"),"No Cumple","Cumple")</f>
        <v>Cumple</v>
      </c>
      <c r="V268" s="1" t="s">
        <v>1579</v>
      </c>
      <c r="W268" s="4">
        <v>0.9</v>
      </c>
      <c r="X268" s="9">
        <f>IF(TERCERO[[#This Row],[Legal]]="No Cumple",0,TERCERO[[#This Row],[Nota]])</f>
        <v>0.9</v>
      </c>
    </row>
    <row r="269" spans="1:24" x14ac:dyDescent="0.25">
      <c r="A269" s="1" t="str">
        <f>TERCERO[[#This Row],[ID Asesor]]&amp;TERCERO[[#This Row],[Fecha Monitoreo]]</f>
        <v>388945855</v>
      </c>
      <c r="B269" s="2">
        <v>45855</v>
      </c>
      <c r="C269" s="1" t="s">
        <v>59</v>
      </c>
      <c r="D269" s="1">
        <v>3889</v>
      </c>
      <c r="E269" s="2">
        <v>45855</v>
      </c>
      <c r="F269" s="3">
        <v>0.59375</v>
      </c>
      <c r="G269" s="1" t="s">
        <v>43</v>
      </c>
      <c r="H269" s="1" t="s">
        <v>44</v>
      </c>
      <c r="I269" s="1">
        <v>1432</v>
      </c>
      <c r="J269" s="1">
        <v>3134438313</v>
      </c>
      <c r="K269" s="1" t="s">
        <v>45</v>
      </c>
      <c r="L269" s="1" t="s">
        <v>46</v>
      </c>
      <c r="M269" s="1" t="s">
        <v>46</v>
      </c>
      <c r="N269" s="1" t="s">
        <v>46</v>
      </c>
      <c r="O269" s="1" t="s">
        <v>46</v>
      </c>
      <c r="P269" s="1" t="s">
        <v>46</v>
      </c>
      <c r="Q269" s="1" t="s">
        <v>47</v>
      </c>
      <c r="R269" s="1" t="s">
        <v>46</v>
      </c>
      <c r="S269" s="1" t="s">
        <v>46</v>
      </c>
      <c r="T269" s="1" t="s">
        <v>46</v>
      </c>
      <c r="U269" s="11" t="str">
        <f>IF(OR(TERCERO[[#This Row],[La comunicación es asertiva, con respeto y evita maltrato4]]="No Cumple",TERCERO[[#This Row],[No brinda información sensible o falsa al tercero, cumple con las normativas legales establecidas.]]="No Cumple"),"No Cumple","Cumple")</f>
        <v>Cumple</v>
      </c>
      <c r="V269" s="1" t="s">
        <v>1580</v>
      </c>
      <c r="W269" s="4">
        <v>0.9</v>
      </c>
      <c r="X269" s="9">
        <f>IF(TERCERO[[#This Row],[Legal]]="No Cumple",0,TERCERO[[#This Row],[Nota]])</f>
        <v>0.9</v>
      </c>
    </row>
    <row r="270" spans="1:24" x14ac:dyDescent="0.25">
      <c r="A270" s="1" t="str">
        <f>TERCERO[[#This Row],[ID Asesor]]&amp;TERCERO[[#This Row],[Fecha Monitoreo]]</f>
        <v>405345855</v>
      </c>
      <c r="B270" s="2">
        <v>45855</v>
      </c>
      <c r="C270" s="1" t="s">
        <v>87</v>
      </c>
      <c r="D270" s="1">
        <v>4053</v>
      </c>
      <c r="E270" s="2">
        <v>45855</v>
      </c>
      <c r="F270" s="3">
        <v>0.59236111111111112</v>
      </c>
      <c r="G270" s="1" t="s">
        <v>51</v>
      </c>
      <c r="H270" s="1" t="s">
        <v>44</v>
      </c>
      <c r="I270" s="1">
        <v>1468</v>
      </c>
      <c r="J270" s="1"/>
      <c r="K270" s="1" t="s">
        <v>45</v>
      </c>
      <c r="L270" s="1" t="s">
        <v>46</v>
      </c>
      <c r="M270" s="1" t="s">
        <v>46</v>
      </c>
      <c r="N270" s="1" t="s">
        <v>46</v>
      </c>
      <c r="O270" s="1" t="s">
        <v>46</v>
      </c>
      <c r="P270" s="1" t="s">
        <v>46</v>
      </c>
      <c r="Q270" s="1" t="s">
        <v>46</v>
      </c>
      <c r="R270" s="1" t="s">
        <v>46</v>
      </c>
      <c r="S270" s="1" t="s">
        <v>46</v>
      </c>
      <c r="T270" s="1" t="s">
        <v>46</v>
      </c>
      <c r="U270" s="11" t="str">
        <f>IF(OR(TERCERO[[#This Row],[La comunicación es asertiva, con respeto y evita maltrato4]]="No Cumple",TERCERO[[#This Row],[No brinda información sensible o falsa al tercero, cumple con las normativas legales establecidas.]]="No Cumple"),"No Cumple","Cumple")</f>
        <v>Cumple</v>
      </c>
      <c r="V270" s="1" t="s">
        <v>1581</v>
      </c>
      <c r="W270" s="4">
        <v>1</v>
      </c>
      <c r="X270" s="9">
        <f>IF(TERCERO[[#This Row],[Legal]]="No Cumple",0,TERCERO[[#This Row],[Nota]])</f>
        <v>1</v>
      </c>
    </row>
    <row r="271" spans="1:24" x14ac:dyDescent="0.25">
      <c r="A271" s="1" t="str">
        <f>TERCERO[[#This Row],[ID Asesor]]&amp;TERCERO[[#This Row],[Fecha Monitoreo]]</f>
        <v>396845855</v>
      </c>
      <c r="B271" s="2">
        <v>45855</v>
      </c>
      <c r="C271" s="1" t="s">
        <v>126</v>
      </c>
      <c r="D271" s="1">
        <v>3968</v>
      </c>
      <c r="E271" s="2">
        <v>45855</v>
      </c>
      <c r="F271" s="3">
        <v>0.52361111111111114</v>
      </c>
      <c r="G271" s="1" t="s">
        <v>51</v>
      </c>
      <c r="H271" s="1" t="s">
        <v>44</v>
      </c>
      <c r="I271" s="1">
        <v>607</v>
      </c>
      <c r="J271" s="1">
        <v>3126823698</v>
      </c>
      <c r="K271" s="1" t="s">
        <v>45</v>
      </c>
      <c r="L271" s="1" t="s">
        <v>46</v>
      </c>
      <c r="M271" s="1" t="s">
        <v>46</v>
      </c>
      <c r="N271" s="1" t="s">
        <v>46</v>
      </c>
      <c r="O271" s="1" t="s">
        <v>46</v>
      </c>
      <c r="P271" s="1" t="s">
        <v>47</v>
      </c>
      <c r="Q271" s="1" t="s">
        <v>46</v>
      </c>
      <c r="R271" s="1" t="s">
        <v>46</v>
      </c>
      <c r="S271" s="1" t="s">
        <v>46</v>
      </c>
      <c r="T271" s="1" t="s">
        <v>46</v>
      </c>
      <c r="U271" s="11" t="str">
        <f>IF(OR(TERCERO[[#This Row],[La comunicación es asertiva, con respeto y evita maltrato4]]="No Cumple",TERCERO[[#This Row],[No brinda información sensible o falsa al tercero, cumple con las normativas legales establecidas.]]="No Cumple"),"No Cumple","Cumple")</f>
        <v>Cumple</v>
      </c>
      <c r="V271" s="1" t="s">
        <v>1582</v>
      </c>
      <c r="W271" s="4">
        <v>0.8</v>
      </c>
      <c r="X271" s="9">
        <f>IF(TERCERO[[#This Row],[Legal]]="No Cumple",0,TERCERO[[#This Row],[Nota]])</f>
        <v>0.8</v>
      </c>
    </row>
    <row r="272" spans="1:24" x14ac:dyDescent="0.25">
      <c r="A272" s="1" t="str">
        <f>TERCERO[[#This Row],[ID Asesor]]&amp;TERCERO[[#This Row],[Fecha Monitoreo]]</f>
        <v>401945855</v>
      </c>
      <c r="B272" s="2">
        <v>45855</v>
      </c>
      <c r="C272" s="1" t="s">
        <v>42</v>
      </c>
      <c r="D272" s="1">
        <v>4019</v>
      </c>
      <c r="E272" s="2">
        <v>45855</v>
      </c>
      <c r="F272" s="3">
        <v>0.52500000000000002</v>
      </c>
      <c r="G272" s="1" t="s">
        <v>58</v>
      </c>
      <c r="H272" s="1" t="s">
        <v>44</v>
      </c>
      <c r="I272" s="1">
        <v>609</v>
      </c>
      <c r="J272" s="1">
        <v>3142976397</v>
      </c>
      <c r="K272" s="1" t="s">
        <v>45</v>
      </c>
      <c r="L272" s="1" t="s">
        <v>46</v>
      </c>
      <c r="M272" s="1" t="s">
        <v>46</v>
      </c>
      <c r="N272" s="1" t="s">
        <v>46</v>
      </c>
      <c r="O272" s="1" t="s">
        <v>46</v>
      </c>
      <c r="P272" s="1" t="s">
        <v>46</v>
      </c>
      <c r="Q272" s="1" t="s">
        <v>46</v>
      </c>
      <c r="R272" s="1" t="s">
        <v>46</v>
      </c>
      <c r="S272" s="1" t="s">
        <v>46</v>
      </c>
      <c r="T272" s="1" t="s">
        <v>47</v>
      </c>
      <c r="U272" s="11" t="str">
        <f>IF(OR(TERCERO[[#This Row],[La comunicación es asertiva, con respeto y evita maltrato4]]="No Cumple",TERCERO[[#This Row],[No brinda información sensible o falsa al tercero, cumple con las normativas legales establecidas.]]="No Cumple"),"No Cumple","Cumple")</f>
        <v>No Cumple</v>
      </c>
      <c r="V272" s="1" t="s">
        <v>1583</v>
      </c>
      <c r="W272" s="4">
        <v>1</v>
      </c>
      <c r="X272" s="9">
        <f>IF(TERCERO[[#This Row],[Legal]]="No Cumple",0,TERCERO[[#This Row],[Nota]])</f>
        <v>0</v>
      </c>
    </row>
    <row r="273" spans="1:24" x14ac:dyDescent="0.25">
      <c r="A273" s="1" t="str">
        <f>TERCERO[[#This Row],[ID Asesor]]&amp;TERCERO[[#This Row],[Fecha Monitoreo]]</f>
        <v>317045855</v>
      </c>
      <c r="B273" s="2">
        <v>45855</v>
      </c>
      <c r="C273" s="1" t="s">
        <v>56</v>
      </c>
      <c r="D273" s="1">
        <v>3170</v>
      </c>
      <c r="E273" s="2">
        <v>45855</v>
      </c>
      <c r="F273" s="3">
        <v>0.48749999999999999</v>
      </c>
      <c r="G273" s="1" t="s">
        <v>60</v>
      </c>
      <c r="H273" s="1" t="s">
        <v>44</v>
      </c>
      <c r="I273" s="1">
        <v>1217</v>
      </c>
      <c r="J273" s="1">
        <v>3146895462</v>
      </c>
      <c r="K273" s="1" t="s">
        <v>45</v>
      </c>
      <c r="L273" s="1" t="s">
        <v>46</v>
      </c>
      <c r="M273" s="1" t="s">
        <v>46</v>
      </c>
      <c r="N273" s="1" t="s">
        <v>46</v>
      </c>
      <c r="O273" s="1" t="s">
        <v>46</v>
      </c>
      <c r="P273" s="1" t="s">
        <v>46</v>
      </c>
      <c r="Q273" s="1" t="s">
        <v>46</v>
      </c>
      <c r="R273" s="1" t="s">
        <v>46</v>
      </c>
      <c r="S273" s="1" t="s">
        <v>46</v>
      </c>
      <c r="T273" s="1" t="s">
        <v>46</v>
      </c>
      <c r="U273" s="11" t="str">
        <f>IF(OR(TERCERO[[#This Row],[La comunicación es asertiva, con respeto y evita maltrato4]]="No Cumple",TERCERO[[#This Row],[No brinda información sensible o falsa al tercero, cumple con las normativas legales establecidas.]]="No Cumple"),"No Cumple","Cumple")</f>
        <v>Cumple</v>
      </c>
      <c r="V273" s="1" t="s">
        <v>1134</v>
      </c>
      <c r="W273" s="4">
        <v>1</v>
      </c>
      <c r="X273" s="9">
        <f>IF(TERCERO[[#This Row],[Legal]]="No Cumple",0,TERCERO[[#This Row],[Nota]])</f>
        <v>1</v>
      </c>
    </row>
    <row r="274" spans="1:24" x14ac:dyDescent="0.25">
      <c r="A274" s="1" t="str">
        <f>TERCERO[[#This Row],[ID Asesor]]&amp;TERCERO[[#This Row],[Fecha Monitoreo]]</f>
        <v>399245855</v>
      </c>
      <c r="B274" s="2">
        <v>45855</v>
      </c>
      <c r="C274" s="1" t="s">
        <v>126</v>
      </c>
      <c r="D274" s="1">
        <v>3992</v>
      </c>
      <c r="E274" s="2">
        <v>45855</v>
      </c>
      <c r="F274" s="3">
        <v>0.64444444444444449</v>
      </c>
      <c r="G274" s="1" t="s">
        <v>51</v>
      </c>
      <c r="H274" s="1" t="s">
        <v>44</v>
      </c>
      <c r="I274" s="1">
        <v>421</v>
      </c>
      <c r="J274" s="1">
        <v>3118599674</v>
      </c>
      <c r="K274" s="1" t="s">
        <v>45</v>
      </c>
      <c r="L274" s="1" t="s">
        <v>46</v>
      </c>
      <c r="M274" s="1" t="s">
        <v>46</v>
      </c>
      <c r="N274" s="1" t="s">
        <v>46</v>
      </c>
      <c r="O274" s="1" t="s">
        <v>46</v>
      </c>
      <c r="P274" s="1" t="s">
        <v>46</v>
      </c>
      <c r="Q274" s="1" t="s">
        <v>46</v>
      </c>
      <c r="R274" s="1" t="s">
        <v>46</v>
      </c>
      <c r="S274" s="1" t="s">
        <v>46</v>
      </c>
      <c r="T274" s="1" t="s">
        <v>46</v>
      </c>
      <c r="U274" s="11" t="str">
        <f>IF(OR(TERCERO[[#This Row],[La comunicación es asertiva, con respeto y evita maltrato4]]="No Cumple",TERCERO[[#This Row],[No brinda información sensible o falsa al tercero, cumple con las normativas legales establecidas.]]="No Cumple"),"No Cumple","Cumple")</f>
        <v>Cumple</v>
      </c>
      <c r="V274" s="1" t="s">
        <v>133</v>
      </c>
      <c r="W274" s="4">
        <v>1</v>
      </c>
      <c r="X274" s="9">
        <f>IF(TERCERO[[#This Row],[Legal]]="No Cumple",0,TERCERO[[#This Row],[Nota]])</f>
        <v>1</v>
      </c>
    </row>
    <row r="275" spans="1:24" x14ac:dyDescent="0.25">
      <c r="A275" s="1" t="str">
        <f>TERCERO[[#This Row],[ID Asesor]]&amp;TERCERO[[#This Row],[Fecha Monitoreo]]</f>
        <v>366645855</v>
      </c>
      <c r="B275" s="2">
        <v>45855</v>
      </c>
      <c r="C275" s="1" t="s">
        <v>56</v>
      </c>
      <c r="D275" s="1">
        <v>3666</v>
      </c>
      <c r="E275" s="2">
        <v>45855</v>
      </c>
      <c r="F275" s="3">
        <v>0.8256944444444444</v>
      </c>
      <c r="G275" s="1" t="s">
        <v>43</v>
      </c>
      <c r="H275" s="1" t="s">
        <v>44</v>
      </c>
      <c r="I275" s="1">
        <v>1297</v>
      </c>
      <c r="J275" s="1">
        <v>3114634670</v>
      </c>
      <c r="K275" s="1" t="s">
        <v>45</v>
      </c>
      <c r="L275" s="1" t="s">
        <v>46</v>
      </c>
      <c r="M275" s="1" t="s">
        <v>47</v>
      </c>
      <c r="N275" s="1" t="s">
        <v>46</v>
      </c>
      <c r="O275" s="1" t="s">
        <v>47</v>
      </c>
      <c r="P275" s="1" t="s">
        <v>46</v>
      </c>
      <c r="Q275" s="1" t="s">
        <v>46</v>
      </c>
      <c r="R275" s="1" t="s">
        <v>46</v>
      </c>
      <c r="S275" s="1" t="s">
        <v>46</v>
      </c>
      <c r="T275" s="1" t="s">
        <v>47</v>
      </c>
      <c r="U275" s="11" t="str">
        <f>IF(OR(TERCERO[[#This Row],[La comunicación es asertiva, con respeto y evita maltrato4]]="No Cumple",TERCERO[[#This Row],[No brinda información sensible o falsa al tercero, cumple con las normativas legales establecidas.]]="No Cumple"),"No Cumple","Cumple")</f>
        <v>No Cumple</v>
      </c>
      <c r="V275" s="1" t="s">
        <v>1584</v>
      </c>
      <c r="W275" s="4">
        <v>0.7</v>
      </c>
      <c r="X275" s="9">
        <f>IF(TERCERO[[#This Row],[Legal]]="No Cumple",0,TERCERO[[#This Row],[Nota]])</f>
        <v>0</v>
      </c>
    </row>
    <row r="276" spans="1:24" x14ac:dyDescent="0.25">
      <c r="A276" s="1" t="str">
        <f>TERCERO[[#This Row],[ID Asesor]]&amp;TERCERO[[#This Row],[Fecha Monitoreo]]</f>
        <v>401945856</v>
      </c>
      <c r="B276" s="2">
        <v>45856</v>
      </c>
      <c r="C276" s="1" t="s">
        <v>42</v>
      </c>
      <c r="D276" s="1">
        <v>4019</v>
      </c>
      <c r="E276" s="2">
        <v>45856</v>
      </c>
      <c r="F276" s="3">
        <v>0.34027777777777779</v>
      </c>
      <c r="G276" s="1" t="s">
        <v>80</v>
      </c>
      <c r="H276" s="1" t="s">
        <v>44</v>
      </c>
      <c r="I276" s="1">
        <v>609</v>
      </c>
      <c r="J276" s="1">
        <v>3152389238</v>
      </c>
      <c r="K276" s="1" t="s">
        <v>45</v>
      </c>
      <c r="L276" s="1" t="s">
        <v>46</v>
      </c>
      <c r="M276" s="1" t="s">
        <v>46</v>
      </c>
      <c r="N276" s="1" t="s">
        <v>46</v>
      </c>
      <c r="O276" s="1" t="s">
        <v>46</v>
      </c>
      <c r="P276" s="1" t="s">
        <v>47</v>
      </c>
      <c r="Q276" s="1" t="s">
        <v>46</v>
      </c>
      <c r="R276" s="1" t="s">
        <v>46</v>
      </c>
      <c r="S276" s="1" t="s">
        <v>46</v>
      </c>
      <c r="T276" s="1" t="s">
        <v>47</v>
      </c>
      <c r="U276" s="11" t="str">
        <f>IF(OR(TERCERO[[#This Row],[La comunicación es asertiva, con respeto y evita maltrato4]]="No Cumple",TERCERO[[#This Row],[No brinda información sensible o falsa al tercero, cumple con las normativas legales establecidas.]]="No Cumple"),"No Cumple","Cumple")</f>
        <v>No Cumple</v>
      </c>
      <c r="V276" s="1" t="s">
        <v>1585</v>
      </c>
      <c r="W276" s="4">
        <v>0.8</v>
      </c>
      <c r="X276" s="9">
        <f>IF(TERCERO[[#This Row],[Legal]]="No Cumple",0,TERCERO[[#This Row],[Nota]])</f>
        <v>0</v>
      </c>
    </row>
    <row r="277" spans="1:24" x14ac:dyDescent="0.25">
      <c r="A277" s="1" t="str">
        <f>TERCERO[[#This Row],[ID Asesor]]&amp;TERCERO[[#This Row],[Fecha Monitoreo]]</f>
        <v>399245856</v>
      </c>
      <c r="B277" s="2">
        <v>45856</v>
      </c>
      <c r="C277" s="1" t="s">
        <v>126</v>
      </c>
      <c r="D277" s="1">
        <v>3992</v>
      </c>
      <c r="E277" s="2">
        <v>45856</v>
      </c>
      <c r="F277" s="3">
        <v>0.42430555555555555</v>
      </c>
      <c r="G277" s="1" t="s">
        <v>51</v>
      </c>
      <c r="H277" s="1" t="s">
        <v>44</v>
      </c>
      <c r="I277" s="1">
        <v>421</v>
      </c>
      <c r="J277" s="1">
        <v>3044700669</v>
      </c>
      <c r="K277" s="1" t="s">
        <v>45</v>
      </c>
      <c r="L277" s="1" t="s">
        <v>46</v>
      </c>
      <c r="M277" s="1" t="s">
        <v>46</v>
      </c>
      <c r="N277" s="1" t="s">
        <v>46</v>
      </c>
      <c r="O277" s="1" t="s">
        <v>46</v>
      </c>
      <c r="P277" s="1" t="s">
        <v>47</v>
      </c>
      <c r="Q277" s="1" t="s">
        <v>46</v>
      </c>
      <c r="R277" s="1" t="s">
        <v>46</v>
      </c>
      <c r="S277" s="1" t="s">
        <v>46</v>
      </c>
      <c r="T277" s="1" t="s">
        <v>46</v>
      </c>
      <c r="U277" s="11" t="str">
        <f>IF(OR(TERCERO[[#This Row],[La comunicación es asertiva, con respeto y evita maltrato4]]="No Cumple",TERCERO[[#This Row],[No brinda información sensible o falsa al tercero, cumple con las normativas legales establecidas.]]="No Cumple"),"No Cumple","Cumple")</f>
        <v>Cumple</v>
      </c>
      <c r="V277" s="1" t="s">
        <v>1586</v>
      </c>
      <c r="W277" s="4">
        <v>0.8</v>
      </c>
      <c r="X277" s="9">
        <f>IF(TERCERO[[#This Row],[Legal]]="No Cumple",0,TERCERO[[#This Row],[Nota]])</f>
        <v>0.8</v>
      </c>
    </row>
    <row r="278" spans="1:24" x14ac:dyDescent="0.25">
      <c r="A278" s="1" t="str">
        <f>TERCERO[[#This Row],[ID Asesor]]&amp;TERCERO[[#This Row],[Fecha Monitoreo]]</f>
        <v>402145856</v>
      </c>
      <c r="B278" s="2">
        <v>45856</v>
      </c>
      <c r="C278" s="1" t="s">
        <v>42</v>
      </c>
      <c r="D278" s="1">
        <v>4021</v>
      </c>
      <c r="E278" s="2">
        <v>45856</v>
      </c>
      <c r="F278" s="3">
        <v>0.51666666666666672</v>
      </c>
      <c r="G278" s="1" t="s">
        <v>51</v>
      </c>
      <c r="H278" s="1" t="s">
        <v>44</v>
      </c>
      <c r="I278" s="1">
        <v>611</v>
      </c>
      <c r="J278" s="1">
        <v>3207745126</v>
      </c>
      <c r="K278" s="1" t="s">
        <v>45</v>
      </c>
      <c r="L278" s="1" t="s">
        <v>46</v>
      </c>
      <c r="M278" s="1" t="s">
        <v>46</v>
      </c>
      <c r="N278" s="1" t="s">
        <v>46</v>
      </c>
      <c r="O278" s="1" t="s">
        <v>46</v>
      </c>
      <c r="P278" s="1" t="s">
        <v>46</v>
      </c>
      <c r="Q278" s="1" t="s">
        <v>46</v>
      </c>
      <c r="R278" s="1" t="s">
        <v>46</v>
      </c>
      <c r="S278" s="1" t="s">
        <v>46</v>
      </c>
      <c r="T278" s="1" t="s">
        <v>46</v>
      </c>
      <c r="U278" s="11" t="str">
        <f>IF(OR(TERCERO[[#This Row],[La comunicación es asertiva, con respeto y evita maltrato4]]="No Cumple",TERCERO[[#This Row],[No brinda información sensible o falsa al tercero, cumple con las normativas legales establecidas.]]="No Cumple"),"No Cumple","Cumple")</f>
        <v>Cumple</v>
      </c>
      <c r="V278" s="1" t="s">
        <v>55</v>
      </c>
      <c r="W278" s="4">
        <v>1</v>
      </c>
      <c r="X278" s="9">
        <f>IF(TERCERO[[#This Row],[Legal]]="No Cumple",0,TERCERO[[#This Row],[Nota]])</f>
        <v>1</v>
      </c>
    </row>
    <row r="279" spans="1:24" x14ac:dyDescent="0.25">
      <c r="A279" s="1" t="str">
        <f>TERCERO[[#This Row],[ID Asesor]]&amp;TERCERO[[#This Row],[Fecha Monitoreo]]</f>
        <v>383445856</v>
      </c>
      <c r="B279" s="2">
        <v>45856</v>
      </c>
      <c r="C279" s="1" t="s">
        <v>59</v>
      </c>
      <c r="D279" s="1">
        <v>3834</v>
      </c>
      <c r="E279" s="2">
        <v>45856</v>
      </c>
      <c r="F279" s="3">
        <v>0.5444444444444444</v>
      </c>
      <c r="G279" s="1" t="s">
        <v>60</v>
      </c>
      <c r="H279" s="1" t="s">
        <v>44</v>
      </c>
      <c r="I279" s="1">
        <v>1174</v>
      </c>
      <c r="J279" s="1">
        <v>3104950893</v>
      </c>
      <c r="K279" s="1" t="s">
        <v>45</v>
      </c>
      <c r="L279" s="1" t="s">
        <v>47</v>
      </c>
      <c r="M279" s="1" t="s">
        <v>46</v>
      </c>
      <c r="N279" s="1" t="s">
        <v>46</v>
      </c>
      <c r="O279" s="1" t="s">
        <v>46</v>
      </c>
      <c r="P279" s="1" t="s">
        <v>46</v>
      </c>
      <c r="Q279" s="1" t="s">
        <v>46</v>
      </c>
      <c r="R279" s="1" t="s">
        <v>46</v>
      </c>
      <c r="S279" s="1" t="s">
        <v>46</v>
      </c>
      <c r="T279" s="1" t="s">
        <v>46</v>
      </c>
      <c r="U279" s="11" t="str">
        <f>IF(OR(TERCERO[[#This Row],[La comunicación es asertiva, con respeto y evita maltrato4]]="No Cumple",TERCERO[[#This Row],[No brinda información sensible o falsa al tercero, cumple con las normativas legales establecidas.]]="No Cumple"),"No Cumple","Cumple")</f>
        <v>Cumple</v>
      </c>
      <c r="V279" s="1" t="s">
        <v>1587</v>
      </c>
      <c r="W279" s="4">
        <v>0.9</v>
      </c>
      <c r="X279" s="9">
        <f>IF(TERCERO[[#This Row],[Legal]]="No Cumple",0,TERCERO[[#This Row],[Nota]])</f>
        <v>0.9</v>
      </c>
    </row>
    <row r="280" spans="1:24" x14ac:dyDescent="0.25">
      <c r="A280" s="1" t="str">
        <f>TERCERO[[#This Row],[ID Asesor]]&amp;TERCERO[[#This Row],[Fecha Monitoreo]]</f>
        <v>383045856</v>
      </c>
      <c r="B280" s="2">
        <v>45856</v>
      </c>
      <c r="C280" s="1" t="s">
        <v>126</v>
      </c>
      <c r="D280" s="1">
        <v>3830</v>
      </c>
      <c r="E280" s="2">
        <v>45856</v>
      </c>
      <c r="F280" s="3">
        <v>0.51944444444444449</v>
      </c>
      <c r="G280" s="1" t="s">
        <v>58</v>
      </c>
      <c r="H280" s="1" t="s">
        <v>44</v>
      </c>
      <c r="I280" s="1">
        <v>3152443447</v>
      </c>
      <c r="J280" s="1">
        <v>575</v>
      </c>
      <c r="K280" s="1" t="s">
        <v>45</v>
      </c>
      <c r="L280" s="1" t="s">
        <v>46</v>
      </c>
      <c r="M280" s="1" t="s">
        <v>46</v>
      </c>
      <c r="N280" s="1" t="s">
        <v>46</v>
      </c>
      <c r="O280" s="1" t="s">
        <v>47</v>
      </c>
      <c r="P280" s="1" t="s">
        <v>46</v>
      </c>
      <c r="Q280" s="1" t="s">
        <v>46</v>
      </c>
      <c r="R280" s="1" t="s">
        <v>46</v>
      </c>
      <c r="S280" s="1" t="s">
        <v>46</v>
      </c>
      <c r="T280" s="1" t="s">
        <v>46</v>
      </c>
      <c r="U280" s="11" t="str">
        <f>IF(OR(TERCERO[[#This Row],[La comunicación es asertiva, con respeto y evita maltrato4]]="No Cumple",TERCERO[[#This Row],[No brinda información sensible o falsa al tercero, cumple con las normativas legales establecidas.]]="No Cumple"),"No Cumple","Cumple")</f>
        <v>Cumple</v>
      </c>
      <c r="V280" s="1" t="s">
        <v>445</v>
      </c>
      <c r="W280" s="4">
        <v>0.8</v>
      </c>
      <c r="X280" s="9">
        <f>IF(TERCERO[[#This Row],[Legal]]="No Cumple",0,TERCERO[[#This Row],[Nota]])</f>
        <v>0.8</v>
      </c>
    </row>
    <row r="281" spans="1:24" x14ac:dyDescent="0.25">
      <c r="A281" s="1" t="str">
        <f>TERCERO[[#This Row],[ID Asesor]]&amp;TERCERO[[#This Row],[Fecha Monitoreo]]</f>
        <v>228145856</v>
      </c>
      <c r="B281" s="2">
        <v>45856</v>
      </c>
      <c r="C281" s="1" t="s">
        <v>59</v>
      </c>
      <c r="D281" s="1">
        <v>2281</v>
      </c>
      <c r="E281" s="2">
        <v>45856</v>
      </c>
      <c r="F281" s="3">
        <v>0.50277777777777777</v>
      </c>
      <c r="G281" s="1" t="s">
        <v>60</v>
      </c>
      <c r="H281" s="1" t="s">
        <v>44</v>
      </c>
      <c r="I281" s="1">
        <v>11009423</v>
      </c>
      <c r="J281" s="1">
        <v>3244902981</v>
      </c>
      <c r="K281" s="1" t="s">
        <v>49</v>
      </c>
      <c r="L281" s="1" t="s">
        <v>47</v>
      </c>
      <c r="M281" s="1" t="s">
        <v>46</v>
      </c>
      <c r="N281" s="1" t="s">
        <v>46</v>
      </c>
      <c r="O281" s="1" t="s">
        <v>46</v>
      </c>
      <c r="P281" s="1" t="s">
        <v>46</v>
      </c>
      <c r="Q281" s="1" t="s">
        <v>46</v>
      </c>
      <c r="R281" s="1" t="s">
        <v>46</v>
      </c>
      <c r="S281" s="1" t="s">
        <v>46</v>
      </c>
      <c r="T281" s="1" t="s">
        <v>46</v>
      </c>
      <c r="U281" s="11" t="str">
        <f>IF(OR(TERCERO[[#This Row],[La comunicación es asertiva, con respeto y evita maltrato4]]="No Cumple",TERCERO[[#This Row],[No brinda información sensible o falsa al tercero, cumple con las normativas legales establecidas.]]="No Cumple"),"No Cumple","Cumple")</f>
        <v>Cumple</v>
      </c>
      <c r="V281" s="1" t="s">
        <v>1588</v>
      </c>
      <c r="W281" s="4">
        <v>0.9</v>
      </c>
      <c r="X281" s="9">
        <f>IF(TERCERO[[#This Row],[Legal]]="No Cumple",0,TERCERO[[#This Row],[Nota]])</f>
        <v>0.9</v>
      </c>
    </row>
    <row r="282" spans="1:24" x14ac:dyDescent="0.25">
      <c r="A282" s="1" t="str">
        <f>TERCERO[[#This Row],[ID Asesor]]&amp;TERCERO[[#This Row],[Fecha Monitoreo]]</f>
        <v>388145856</v>
      </c>
      <c r="B282" s="2">
        <v>45856</v>
      </c>
      <c r="C282" s="1" t="s">
        <v>126</v>
      </c>
      <c r="D282" s="1">
        <v>3881</v>
      </c>
      <c r="E282" s="2">
        <v>45856</v>
      </c>
      <c r="F282" s="3">
        <v>0.55833333333333335</v>
      </c>
      <c r="G282" s="1" t="s">
        <v>43</v>
      </c>
      <c r="H282" s="1" t="s">
        <v>44</v>
      </c>
      <c r="I282" s="1">
        <v>445</v>
      </c>
      <c r="J282" s="1">
        <v>3214954059</v>
      </c>
      <c r="K282" s="1" t="s">
        <v>45</v>
      </c>
      <c r="L282" s="1" t="s">
        <v>46</v>
      </c>
      <c r="M282" s="1" t="s">
        <v>46</v>
      </c>
      <c r="N282" s="1" t="s">
        <v>46</v>
      </c>
      <c r="O282" s="1" t="s">
        <v>46</v>
      </c>
      <c r="P282" s="1" t="s">
        <v>46</v>
      </c>
      <c r="Q282" s="1" t="s">
        <v>46</v>
      </c>
      <c r="R282" s="1" t="s">
        <v>46</v>
      </c>
      <c r="S282" s="1" t="s">
        <v>46</v>
      </c>
      <c r="T282" s="1" t="s">
        <v>46</v>
      </c>
      <c r="U282" s="11" t="str">
        <f>IF(OR(TERCERO[[#This Row],[La comunicación es asertiva, con respeto y evita maltrato4]]="No Cumple",TERCERO[[#This Row],[No brinda información sensible o falsa al tercero, cumple con las normativas legales establecidas.]]="No Cumple"),"No Cumple","Cumple")</f>
        <v>Cumple</v>
      </c>
      <c r="V282" s="1" t="s">
        <v>133</v>
      </c>
      <c r="W282" s="4">
        <v>1</v>
      </c>
      <c r="X282" s="9">
        <f>IF(TERCERO[[#This Row],[Legal]]="No Cumple",0,TERCERO[[#This Row],[Nota]])</f>
        <v>1</v>
      </c>
    </row>
    <row r="283" spans="1:24" x14ac:dyDescent="0.25">
      <c r="A283" s="1" t="str">
        <f>TERCERO[[#This Row],[ID Asesor]]&amp;TERCERO[[#This Row],[Fecha Monitoreo]]</f>
        <v>389845856</v>
      </c>
      <c r="B283" s="2">
        <v>45856</v>
      </c>
      <c r="C283" s="1" t="s">
        <v>696</v>
      </c>
      <c r="D283" s="1">
        <v>3898</v>
      </c>
      <c r="E283" s="2">
        <v>45856</v>
      </c>
      <c r="F283" s="3">
        <v>0.51944444444444449</v>
      </c>
      <c r="G283" s="1" t="s">
        <v>43</v>
      </c>
      <c r="H283" s="1" t="s">
        <v>44</v>
      </c>
      <c r="I283" s="1">
        <v>1441</v>
      </c>
      <c r="J283" s="1">
        <v>3118039441</v>
      </c>
      <c r="K283" s="1" t="s">
        <v>45</v>
      </c>
      <c r="L283" s="1" t="s">
        <v>46</v>
      </c>
      <c r="M283" s="1" t="s">
        <v>46</v>
      </c>
      <c r="N283" s="1" t="s">
        <v>46</v>
      </c>
      <c r="O283" s="1" t="s">
        <v>46</v>
      </c>
      <c r="P283" s="1" t="s">
        <v>47</v>
      </c>
      <c r="Q283" s="1" t="s">
        <v>46</v>
      </c>
      <c r="R283" s="1" t="s">
        <v>46</v>
      </c>
      <c r="S283" s="1" t="s">
        <v>46</v>
      </c>
      <c r="T283" s="1" t="s">
        <v>46</v>
      </c>
      <c r="U283" s="11" t="str">
        <f>IF(OR(TERCERO[[#This Row],[La comunicación es asertiva, con respeto y evita maltrato4]]="No Cumple",TERCERO[[#This Row],[No brinda información sensible o falsa al tercero, cumple con las normativas legales establecidas.]]="No Cumple"),"No Cumple","Cumple")</f>
        <v>Cumple</v>
      </c>
      <c r="V283" s="1" t="s">
        <v>1589</v>
      </c>
      <c r="W283" s="4">
        <v>0.8</v>
      </c>
      <c r="X283" s="9">
        <f>IF(TERCERO[[#This Row],[Legal]]="No Cumple",0,TERCERO[[#This Row],[Nota]])</f>
        <v>0.8</v>
      </c>
    </row>
    <row r="284" spans="1:24" x14ac:dyDescent="0.25">
      <c r="A284" s="1" t="str">
        <f>TERCERO[[#This Row],[ID Asesor]]&amp;TERCERO[[#This Row],[Fecha Monitoreo]]</f>
        <v>374545856</v>
      </c>
      <c r="B284" s="2">
        <v>45856</v>
      </c>
      <c r="C284" s="1" t="s">
        <v>42</v>
      </c>
      <c r="D284" s="1">
        <v>3745</v>
      </c>
      <c r="E284" s="2">
        <v>45855</v>
      </c>
      <c r="F284" s="3">
        <v>0.22430555555555556</v>
      </c>
      <c r="G284" s="1" t="s">
        <v>51</v>
      </c>
      <c r="H284" s="1" t="s">
        <v>44</v>
      </c>
      <c r="I284" s="1">
        <v>463</v>
      </c>
      <c r="J284" s="1">
        <v>3043267854</v>
      </c>
      <c r="K284" s="1" t="s">
        <v>45</v>
      </c>
      <c r="L284" s="1" t="s">
        <v>46</v>
      </c>
      <c r="M284" s="1" t="s">
        <v>46</v>
      </c>
      <c r="N284" s="1" t="s">
        <v>46</v>
      </c>
      <c r="O284" s="1" t="s">
        <v>46</v>
      </c>
      <c r="P284" s="1" t="s">
        <v>46</v>
      </c>
      <c r="Q284" s="1" t="s">
        <v>46</v>
      </c>
      <c r="R284" s="1" t="s">
        <v>46</v>
      </c>
      <c r="S284" s="1" t="s">
        <v>46</v>
      </c>
      <c r="T284" s="1" t="s">
        <v>46</v>
      </c>
      <c r="U284" s="11" t="str">
        <f>IF(OR(TERCERO[[#This Row],[La comunicación es asertiva, con respeto y evita maltrato4]]="No Cumple",TERCERO[[#This Row],[No brinda información sensible o falsa al tercero, cumple con las normativas legales establecidas.]]="No Cumple"),"No Cumple","Cumple")</f>
        <v>Cumple</v>
      </c>
      <c r="V284" s="1" t="s">
        <v>101</v>
      </c>
      <c r="W284" s="4">
        <v>1</v>
      </c>
      <c r="X284" s="9">
        <f>IF(TERCERO[[#This Row],[Legal]]="No Cumple",0,TERCERO[[#This Row],[Nota]])</f>
        <v>1</v>
      </c>
    </row>
    <row r="285" spans="1:24" x14ac:dyDescent="0.25">
      <c r="A285" s="1" t="str">
        <f>TERCERO[[#This Row],[ID Asesor]]&amp;TERCERO[[#This Row],[Fecha Monitoreo]]</f>
        <v>381745856</v>
      </c>
      <c r="B285" s="2">
        <v>45856</v>
      </c>
      <c r="C285" s="1" t="s">
        <v>126</v>
      </c>
      <c r="D285" s="1">
        <v>3817</v>
      </c>
      <c r="E285" s="2">
        <v>45856</v>
      </c>
      <c r="F285" s="3">
        <v>0.55763888888888891</v>
      </c>
      <c r="G285" s="1" t="s">
        <v>51</v>
      </c>
      <c r="H285" s="1" t="s">
        <v>44</v>
      </c>
      <c r="I285" s="1">
        <v>586</v>
      </c>
      <c r="J285" s="1">
        <v>3168867047</v>
      </c>
      <c r="K285" s="1" t="s">
        <v>45</v>
      </c>
      <c r="L285" s="1" t="s">
        <v>46</v>
      </c>
      <c r="M285" s="1" t="s">
        <v>46</v>
      </c>
      <c r="N285" s="1" t="s">
        <v>46</v>
      </c>
      <c r="O285" s="1" t="s">
        <v>46</v>
      </c>
      <c r="P285" s="1" t="s">
        <v>46</v>
      </c>
      <c r="Q285" s="1" t="s">
        <v>46</v>
      </c>
      <c r="R285" s="1" t="s">
        <v>46</v>
      </c>
      <c r="S285" s="1" t="s">
        <v>46</v>
      </c>
      <c r="T285" s="1" t="s">
        <v>46</v>
      </c>
      <c r="U285" s="11" t="str">
        <f>IF(OR(TERCERO[[#This Row],[La comunicación es asertiva, con respeto y evita maltrato4]]="No Cumple",TERCERO[[#This Row],[No brinda información sensible o falsa al tercero, cumple con las normativas legales establecidas.]]="No Cumple"),"No Cumple","Cumple")</f>
        <v>Cumple</v>
      </c>
      <c r="V285" s="1" t="s">
        <v>131</v>
      </c>
      <c r="W285" s="4">
        <v>1</v>
      </c>
      <c r="X285" s="9">
        <f>IF(TERCERO[[#This Row],[Legal]]="No Cumple",0,TERCERO[[#This Row],[Nota]])</f>
        <v>1</v>
      </c>
    </row>
    <row r="286" spans="1:24" x14ac:dyDescent="0.25">
      <c r="A286" s="1" t="str">
        <f>TERCERO[[#This Row],[ID Asesor]]&amp;TERCERO[[#This Row],[Fecha Monitoreo]]</f>
        <v>404745856</v>
      </c>
      <c r="B286" s="2">
        <v>45856</v>
      </c>
      <c r="C286" s="1" t="s">
        <v>50</v>
      </c>
      <c r="D286" s="1">
        <v>4047</v>
      </c>
      <c r="E286" s="2">
        <v>45856</v>
      </c>
      <c r="F286" s="3">
        <v>0.47361111111111109</v>
      </c>
      <c r="G286" s="1" t="s">
        <v>51</v>
      </c>
      <c r="H286" s="1" t="s">
        <v>44</v>
      </c>
      <c r="I286" s="1">
        <v>1462</v>
      </c>
      <c r="J286" s="1">
        <v>3206914486</v>
      </c>
      <c r="K286" s="1" t="s">
        <v>45</v>
      </c>
      <c r="L286" s="1" t="s">
        <v>46</v>
      </c>
      <c r="M286" s="1" t="s">
        <v>47</v>
      </c>
      <c r="N286" s="1" t="s">
        <v>46</v>
      </c>
      <c r="O286" s="1" t="s">
        <v>46</v>
      </c>
      <c r="P286" s="1" t="s">
        <v>46</v>
      </c>
      <c r="Q286" s="1" t="s">
        <v>46</v>
      </c>
      <c r="R286" s="1" t="s">
        <v>46</v>
      </c>
      <c r="S286" s="1" t="s">
        <v>46</v>
      </c>
      <c r="T286" s="1" t="s">
        <v>46</v>
      </c>
      <c r="U286" s="11" t="str">
        <f>IF(OR(TERCERO[[#This Row],[La comunicación es asertiva, con respeto y evita maltrato4]]="No Cumple",TERCERO[[#This Row],[No brinda información sensible o falsa al tercero, cumple con las normativas legales establecidas.]]="No Cumple"),"No Cumple","Cumple")</f>
        <v>Cumple</v>
      </c>
      <c r="V286" s="1" t="s">
        <v>1590</v>
      </c>
      <c r="W286" s="4">
        <v>0.9</v>
      </c>
      <c r="X286" s="9">
        <f>IF(TERCERO[[#This Row],[Legal]]="No Cumple",0,TERCERO[[#This Row],[Nota]])</f>
        <v>0.9</v>
      </c>
    </row>
    <row r="287" spans="1:24" x14ac:dyDescent="0.25">
      <c r="A287" s="1" t="str">
        <f>TERCERO[[#This Row],[ID Asesor]]&amp;TERCERO[[#This Row],[Fecha Monitoreo]]</f>
        <v>57245856</v>
      </c>
      <c r="B287" s="2">
        <v>45856</v>
      </c>
      <c r="C287" s="1" t="s">
        <v>126</v>
      </c>
      <c r="D287" s="1">
        <v>572</v>
      </c>
      <c r="E287" s="2">
        <v>45856</v>
      </c>
      <c r="F287" s="3">
        <v>0.65</v>
      </c>
      <c r="G287" s="1" t="s">
        <v>58</v>
      </c>
      <c r="H287" s="1" t="s">
        <v>44</v>
      </c>
      <c r="I287" s="1">
        <v>572</v>
      </c>
      <c r="J287" s="1">
        <v>3057083899</v>
      </c>
      <c r="K287" s="1" t="s">
        <v>45</v>
      </c>
      <c r="L287" s="1" t="s">
        <v>46</v>
      </c>
      <c r="M287" s="1" t="s">
        <v>47</v>
      </c>
      <c r="N287" s="1" t="s">
        <v>46</v>
      </c>
      <c r="O287" s="1" t="s">
        <v>46</v>
      </c>
      <c r="P287" s="1" t="s">
        <v>46</v>
      </c>
      <c r="Q287" s="1" t="s">
        <v>46</v>
      </c>
      <c r="R287" s="1" t="s">
        <v>46</v>
      </c>
      <c r="S287" s="1" t="s">
        <v>46</v>
      </c>
      <c r="T287" s="1" t="s">
        <v>46</v>
      </c>
      <c r="U287" s="11" t="str">
        <f>IF(OR(TERCERO[[#This Row],[La comunicación es asertiva, con respeto y evita maltrato4]]="No Cumple",TERCERO[[#This Row],[No brinda información sensible o falsa al tercero, cumple con las normativas legales establecidas.]]="No Cumple"),"No Cumple","Cumple")</f>
        <v>Cumple</v>
      </c>
      <c r="V287" s="1" t="s">
        <v>1591</v>
      </c>
      <c r="W287" s="4">
        <v>0.9</v>
      </c>
      <c r="X287" s="9">
        <f>IF(TERCERO[[#This Row],[Legal]]="No Cumple",0,TERCERO[[#This Row],[Nota]])</f>
        <v>0.9</v>
      </c>
    </row>
    <row r="288" spans="1:24" x14ac:dyDescent="0.25">
      <c r="A288" s="1" t="str">
        <f>TERCERO[[#This Row],[ID Asesor]]&amp;TERCERO[[#This Row],[Fecha Monitoreo]]</f>
        <v>373645856</v>
      </c>
      <c r="B288" s="2">
        <v>45856</v>
      </c>
      <c r="C288" s="1" t="s">
        <v>56</v>
      </c>
      <c r="D288" s="1">
        <v>3736</v>
      </c>
      <c r="E288" s="2">
        <v>45856</v>
      </c>
      <c r="F288" s="3">
        <v>0.50555555555555554</v>
      </c>
      <c r="G288" s="1" t="s">
        <v>43</v>
      </c>
      <c r="H288" s="1" t="s">
        <v>44</v>
      </c>
      <c r="I288" s="1">
        <v>1117</v>
      </c>
      <c r="J288" s="1">
        <v>3173838560</v>
      </c>
      <c r="K288" s="1" t="s">
        <v>45</v>
      </c>
      <c r="L288" s="1" t="s">
        <v>46</v>
      </c>
      <c r="M288" s="1" t="s">
        <v>47</v>
      </c>
      <c r="N288" s="1" t="s">
        <v>46</v>
      </c>
      <c r="O288" s="1" t="s">
        <v>47</v>
      </c>
      <c r="P288" s="1" t="s">
        <v>46</v>
      </c>
      <c r="Q288" s="1" t="s">
        <v>46</v>
      </c>
      <c r="R288" s="1" t="s">
        <v>46</v>
      </c>
      <c r="S288" s="1" t="s">
        <v>46</v>
      </c>
      <c r="T288" s="1" t="s">
        <v>46</v>
      </c>
      <c r="U288" s="11" t="str">
        <f>IF(OR(TERCERO[[#This Row],[La comunicación es asertiva, con respeto y evita maltrato4]]="No Cumple",TERCERO[[#This Row],[No brinda información sensible o falsa al tercero, cumple con las normativas legales establecidas.]]="No Cumple"),"No Cumple","Cumple")</f>
        <v>Cumple</v>
      </c>
      <c r="V288" s="1" t="s">
        <v>1592</v>
      </c>
      <c r="W288" s="4">
        <v>0.7</v>
      </c>
      <c r="X288" s="9">
        <f>IF(TERCERO[[#This Row],[Legal]]="No Cumple",0,TERCERO[[#This Row],[Nota]])</f>
        <v>0.7</v>
      </c>
    </row>
    <row r="289" spans="1:24" x14ac:dyDescent="0.25">
      <c r="A289" s="1" t="str">
        <f>TERCERO[[#This Row],[ID Asesor]]&amp;TERCERO[[#This Row],[Fecha Monitoreo]]</f>
        <v>381045859</v>
      </c>
      <c r="B289" s="2">
        <v>45859</v>
      </c>
      <c r="C289" s="1" t="s">
        <v>59</v>
      </c>
      <c r="D289" s="1">
        <v>3810</v>
      </c>
      <c r="E289" s="2">
        <v>45859</v>
      </c>
      <c r="F289" s="3">
        <v>0.40902777777777777</v>
      </c>
      <c r="G289" s="1" t="s">
        <v>60</v>
      </c>
      <c r="H289" s="1" t="s">
        <v>44</v>
      </c>
      <c r="I289" s="1">
        <v>1345</v>
      </c>
      <c r="J289" s="1">
        <v>3195191404</v>
      </c>
      <c r="K289" s="1" t="s">
        <v>45</v>
      </c>
      <c r="L289" s="1" t="s">
        <v>47</v>
      </c>
      <c r="M289" s="1" t="s">
        <v>46</v>
      </c>
      <c r="N289" s="1" t="s">
        <v>46</v>
      </c>
      <c r="O289" s="1" t="s">
        <v>46</v>
      </c>
      <c r="P289" s="1" t="s">
        <v>47</v>
      </c>
      <c r="Q289" s="1" t="s">
        <v>46</v>
      </c>
      <c r="R289" s="1" t="s">
        <v>46</v>
      </c>
      <c r="S289" s="1" t="s">
        <v>46</v>
      </c>
      <c r="T289" s="1" t="s">
        <v>46</v>
      </c>
      <c r="U289" s="11" t="str">
        <f>IF(OR(TERCERO[[#This Row],[La comunicación es asertiva, con respeto y evita maltrato4]]="No Cumple",TERCERO[[#This Row],[No brinda información sensible o falsa al tercero, cumple con las normativas legales establecidas.]]="No Cumple"),"No Cumple","Cumple")</f>
        <v>Cumple</v>
      </c>
      <c r="V289" s="1" t="s">
        <v>1593</v>
      </c>
      <c r="W289" s="4">
        <v>0.7</v>
      </c>
      <c r="X289" s="9">
        <f>IF(TERCERO[[#This Row],[Legal]]="No Cumple",0,TERCERO[[#This Row],[Nota]])</f>
        <v>0.7</v>
      </c>
    </row>
    <row r="290" spans="1:24" x14ac:dyDescent="0.25">
      <c r="A290" s="1" t="str">
        <f>TERCERO[[#This Row],[ID Asesor]]&amp;TERCERO[[#This Row],[Fecha Monitoreo]]</f>
        <v>374845859</v>
      </c>
      <c r="B290" s="2">
        <v>45859</v>
      </c>
      <c r="C290" s="1" t="s">
        <v>126</v>
      </c>
      <c r="D290" s="1">
        <v>3748</v>
      </c>
      <c r="E290" s="2">
        <v>45859</v>
      </c>
      <c r="F290" s="3">
        <v>0.42499999999999999</v>
      </c>
      <c r="G290" s="1" t="s">
        <v>43</v>
      </c>
      <c r="H290" s="1" t="s">
        <v>44</v>
      </c>
      <c r="I290" s="1">
        <v>494</v>
      </c>
      <c r="J290" s="1">
        <v>3202880520</v>
      </c>
      <c r="K290" s="1" t="s">
        <v>45</v>
      </c>
      <c r="L290" s="1" t="s">
        <v>46</v>
      </c>
      <c r="M290" s="1" t="s">
        <v>46</v>
      </c>
      <c r="N290" s="1" t="s">
        <v>46</v>
      </c>
      <c r="O290" s="1" t="s">
        <v>46</v>
      </c>
      <c r="P290" s="1" t="s">
        <v>46</v>
      </c>
      <c r="Q290" s="1" t="s">
        <v>47</v>
      </c>
      <c r="R290" s="1" t="s">
        <v>46</v>
      </c>
      <c r="S290" s="1" t="s">
        <v>46</v>
      </c>
      <c r="T290" s="1" t="s">
        <v>47</v>
      </c>
      <c r="U290" s="11" t="str">
        <f>IF(OR(TERCERO[[#This Row],[La comunicación es asertiva, con respeto y evita maltrato4]]="No Cumple",TERCERO[[#This Row],[No brinda información sensible o falsa al tercero, cumple con las normativas legales establecidas.]]="No Cumple"),"No Cumple","Cumple")</f>
        <v>No Cumple</v>
      </c>
      <c r="V290" s="1" t="s">
        <v>1797</v>
      </c>
      <c r="W290" s="4">
        <v>0.9</v>
      </c>
      <c r="X290" s="9">
        <f>IF(TERCERO[[#This Row],[Legal]]="No Cumple",0,TERCERO[[#This Row],[Nota]])</f>
        <v>0</v>
      </c>
    </row>
    <row r="291" spans="1:24" x14ac:dyDescent="0.25">
      <c r="A291" s="1" t="str">
        <f>TERCERO[[#This Row],[ID Asesor]]&amp;TERCERO[[#This Row],[Fecha Monitoreo]]</f>
        <v>381545859</v>
      </c>
      <c r="B291" s="2">
        <v>45859</v>
      </c>
      <c r="C291" s="1" t="s">
        <v>126</v>
      </c>
      <c r="D291" s="1">
        <v>3815</v>
      </c>
      <c r="E291" s="2">
        <v>45859</v>
      </c>
      <c r="F291" s="3">
        <v>0.56666666666666665</v>
      </c>
      <c r="G291" s="1" t="s">
        <v>58</v>
      </c>
      <c r="H291" s="1" t="s">
        <v>44</v>
      </c>
      <c r="I291" s="1">
        <v>584</v>
      </c>
      <c r="J291" s="1">
        <v>3216222495</v>
      </c>
      <c r="K291" s="1" t="s">
        <v>45</v>
      </c>
      <c r="L291" s="1" t="s">
        <v>46</v>
      </c>
      <c r="M291" s="1" t="s">
        <v>46</v>
      </c>
      <c r="N291" s="1" t="s">
        <v>46</v>
      </c>
      <c r="O291" s="1" t="s">
        <v>47</v>
      </c>
      <c r="P291" s="1" t="s">
        <v>47</v>
      </c>
      <c r="Q291" s="1" t="s">
        <v>47</v>
      </c>
      <c r="R291" s="1" t="s">
        <v>46</v>
      </c>
      <c r="S291" s="1" t="s">
        <v>46</v>
      </c>
      <c r="T291" s="1" t="s">
        <v>46</v>
      </c>
      <c r="U291" s="11" t="str">
        <f>IF(OR(TERCERO[[#This Row],[La comunicación es asertiva, con respeto y evita maltrato4]]="No Cumple",TERCERO[[#This Row],[No brinda información sensible o falsa al tercero, cumple con las normativas legales establecidas.]]="No Cumple"),"No Cumple","Cumple")</f>
        <v>Cumple</v>
      </c>
      <c r="V291" s="1" t="s">
        <v>1798</v>
      </c>
      <c r="W291" s="4">
        <v>0.5</v>
      </c>
      <c r="X291" s="9">
        <f>IF(TERCERO[[#This Row],[Legal]]="No Cumple",0,TERCERO[[#This Row],[Nota]])</f>
        <v>0.5</v>
      </c>
    </row>
    <row r="292" spans="1:24" x14ac:dyDescent="0.25">
      <c r="A292" s="1" t="str">
        <f>TERCERO[[#This Row],[ID Asesor]]&amp;TERCERO[[#This Row],[Fecha Monitoreo]]</f>
        <v>373645859</v>
      </c>
      <c r="B292" s="2">
        <v>45859</v>
      </c>
      <c r="C292" s="1" t="s">
        <v>42</v>
      </c>
      <c r="D292" s="1">
        <v>3736</v>
      </c>
      <c r="E292" s="2">
        <v>45859</v>
      </c>
      <c r="F292" s="3">
        <v>0.53749999999999998</v>
      </c>
      <c r="G292" s="1" t="s">
        <v>51</v>
      </c>
      <c r="H292" s="1" t="s">
        <v>44</v>
      </c>
      <c r="I292" s="1">
        <v>11009607</v>
      </c>
      <c r="J292" s="1">
        <v>3124394227</v>
      </c>
      <c r="K292" s="1" t="s">
        <v>49</v>
      </c>
      <c r="L292" s="1" t="s">
        <v>46</v>
      </c>
      <c r="M292" s="1" t="s">
        <v>47</v>
      </c>
      <c r="N292" s="1" t="s">
        <v>46</v>
      </c>
      <c r="O292" s="1" t="s">
        <v>47</v>
      </c>
      <c r="P292" s="1" t="s">
        <v>46</v>
      </c>
      <c r="Q292" s="1" t="s">
        <v>46</v>
      </c>
      <c r="R292" s="1" t="s">
        <v>46</v>
      </c>
      <c r="S292" s="1" t="s">
        <v>46</v>
      </c>
      <c r="T292" s="1" t="s">
        <v>46</v>
      </c>
      <c r="U292" s="11" t="str">
        <f>IF(OR(TERCERO[[#This Row],[La comunicación es asertiva, con respeto y evita maltrato4]]="No Cumple",TERCERO[[#This Row],[No brinda información sensible o falsa al tercero, cumple con las normativas legales establecidas.]]="No Cumple"),"No Cumple","Cumple")</f>
        <v>Cumple</v>
      </c>
      <c r="V292" s="1" t="s">
        <v>1799</v>
      </c>
      <c r="W292" s="4">
        <v>0.7</v>
      </c>
      <c r="X292" s="9">
        <f>IF(TERCERO[[#This Row],[Legal]]="No Cumple",0,TERCERO[[#This Row],[Nota]])</f>
        <v>0.7</v>
      </c>
    </row>
    <row r="293" spans="1:24" x14ac:dyDescent="0.25">
      <c r="A293" s="1" t="str">
        <f>TERCERO[[#This Row],[ID Asesor]]&amp;TERCERO[[#This Row],[Fecha Monitoreo]]</f>
        <v>389845859</v>
      </c>
      <c r="B293" s="2">
        <v>45859</v>
      </c>
      <c r="C293" s="1" t="s">
        <v>42</v>
      </c>
      <c r="D293" s="1">
        <v>3898</v>
      </c>
      <c r="E293" s="2">
        <v>45859</v>
      </c>
      <c r="F293" s="3">
        <v>0.5131944444444444</v>
      </c>
      <c r="G293" s="1" t="s">
        <v>51</v>
      </c>
      <c r="H293" s="1" t="s">
        <v>44</v>
      </c>
      <c r="I293" s="1">
        <v>1441</v>
      </c>
      <c r="J293" s="1">
        <v>3016226777</v>
      </c>
      <c r="K293" s="1" t="s">
        <v>45</v>
      </c>
      <c r="L293" s="1" t="s">
        <v>46</v>
      </c>
      <c r="M293" s="1" t="s">
        <v>46</v>
      </c>
      <c r="N293" s="1" t="s">
        <v>46</v>
      </c>
      <c r="O293" s="1" t="s">
        <v>47</v>
      </c>
      <c r="P293" s="1" t="s">
        <v>46</v>
      </c>
      <c r="Q293" s="1" t="s">
        <v>46</v>
      </c>
      <c r="R293" s="1" t="s">
        <v>46</v>
      </c>
      <c r="S293" s="1" t="s">
        <v>46</v>
      </c>
      <c r="T293" s="1" t="s">
        <v>46</v>
      </c>
      <c r="U293" s="11" t="str">
        <f>IF(OR(TERCERO[[#This Row],[La comunicación es asertiva, con respeto y evita maltrato4]]="No Cumple",TERCERO[[#This Row],[No brinda información sensible o falsa al tercero, cumple con las normativas legales establecidas.]]="No Cumple"),"No Cumple","Cumple")</f>
        <v>Cumple</v>
      </c>
      <c r="V293" s="1" t="s">
        <v>433</v>
      </c>
      <c r="W293" s="4">
        <v>0.8</v>
      </c>
      <c r="X293" s="9">
        <f>IF(TERCERO[[#This Row],[Legal]]="No Cumple",0,TERCERO[[#This Row],[Nota]])</f>
        <v>0.8</v>
      </c>
    </row>
    <row r="294" spans="1:24" x14ac:dyDescent="0.25">
      <c r="A294" s="1" t="str">
        <f>TERCERO[[#This Row],[ID Asesor]]&amp;TERCERO[[#This Row],[Fecha Monitoreo]]</f>
        <v>399245860</v>
      </c>
      <c r="B294" s="2">
        <v>45860</v>
      </c>
      <c r="C294" s="1" t="s">
        <v>56</v>
      </c>
      <c r="D294" s="1">
        <v>3992</v>
      </c>
      <c r="E294" s="2">
        <v>45860</v>
      </c>
      <c r="F294" s="3">
        <v>0.39652777777777776</v>
      </c>
      <c r="G294" s="1" t="s">
        <v>51</v>
      </c>
      <c r="H294" s="1" t="s">
        <v>44</v>
      </c>
      <c r="I294" s="1">
        <v>421</v>
      </c>
      <c r="J294" s="1">
        <v>3222337472</v>
      </c>
      <c r="K294" s="1" t="s">
        <v>45</v>
      </c>
      <c r="L294" s="1" t="s">
        <v>46</v>
      </c>
      <c r="M294" s="1" t="s">
        <v>46</v>
      </c>
      <c r="N294" s="1" t="s">
        <v>46</v>
      </c>
      <c r="O294" s="1" t="s">
        <v>46</v>
      </c>
      <c r="P294" s="1" t="s">
        <v>46</v>
      </c>
      <c r="Q294" s="1" t="s">
        <v>46</v>
      </c>
      <c r="R294" s="1" t="s">
        <v>47</v>
      </c>
      <c r="S294" s="1" t="s">
        <v>46</v>
      </c>
      <c r="T294" s="1" t="s">
        <v>46</v>
      </c>
      <c r="U294" s="11" t="str">
        <f>IF(OR(TERCERO[[#This Row],[La comunicación es asertiva, con respeto y evita maltrato4]]="No Cumple",TERCERO[[#This Row],[No brinda información sensible o falsa al tercero, cumple con las normativas legales establecidas.]]="No Cumple"),"No Cumple","Cumple")</f>
        <v>Cumple</v>
      </c>
      <c r="V294" s="1" t="s">
        <v>1800</v>
      </c>
      <c r="W294" s="4">
        <v>0.9</v>
      </c>
      <c r="X294" s="9">
        <f>IF(TERCERO[[#This Row],[Legal]]="No Cumple",0,TERCERO[[#This Row],[Nota]])</f>
        <v>0.9</v>
      </c>
    </row>
    <row r="295" spans="1:24" x14ac:dyDescent="0.25">
      <c r="A295" s="1" t="str">
        <f>TERCERO[[#This Row],[ID Asesor]]&amp;TERCERO[[#This Row],[Fecha Monitoreo]]</f>
        <v>385745860</v>
      </c>
      <c r="B295" s="2">
        <v>45860</v>
      </c>
      <c r="C295" s="1" t="s">
        <v>50</v>
      </c>
      <c r="D295" s="1">
        <v>3857</v>
      </c>
      <c r="E295" s="2">
        <v>45860</v>
      </c>
      <c r="F295" s="3">
        <v>0.37222222222222223</v>
      </c>
      <c r="G295" s="1" t="s">
        <v>51</v>
      </c>
      <c r="H295" s="1" t="s">
        <v>44</v>
      </c>
      <c r="I295" s="1">
        <v>1118</v>
      </c>
      <c r="J295" s="1">
        <v>3857</v>
      </c>
      <c r="K295" s="1" t="s">
        <v>45</v>
      </c>
      <c r="L295" s="1" t="s">
        <v>47</v>
      </c>
      <c r="M295" s="1" t="s">
        <v>47</v>
      </c>
      <c r="N295" s="1" t="s">
        <v>46</v>
      </c>
      <c r="O295" s="1" t="s">
        <v>46</v>
      </c>
      <c r="P295" s="1" t="s">
        <v>47</v>
      </c>
      <c r="Q295" s="1" t="s">
        <v>46</v>
      </c>
      <c r="R295" s="1" t="s">
        <v>46</v>
      </c>
      <c r="S295" s="1" t="s">
        <v>46</v>
      </c>
      <c r="T295" s="1" t="s">
        <v>46</v>
      </c>
      <c r="U295" s="11" t="str">
        <f>IF(OR(TERCERO[[#This Row],[La comunicación es asertiva, con respeto y evita maltrato4]]="No Cumple",TERCERO[[#This Row],[No brinda información sensible o falsa al tercero, cumple con las normativas legales establecidas.]]="No Cumple"),"No Cumple","Cumple")</f>
        <v>Cumple</v>
      </c>
      <c r="V295" s="1" t="s">
        <v>1801</v>
      </c>
      <c r="W295" s="4">
        <v>0.6</v>
      </c>
      <c r="X295" s="9">
        <f>IF(TERCERO[[#This Row],[Legal]]="No Cumple",0,TERCERO[[#This Row],[Nota]])</f>
        <v>0.6</v>
      </c>
    </row>
    <row r="296" spans="1:24" x14ac:dyDescent="0.25">
      <c r="A296" s="1" t="str">
        <f>TERCERO[[#This Row],[ID Asesor]]&amp;TERCERO[[#This Row],[Fecha Monitoreo]]</f>
        <v>374845860</v>
      </c>
      <c r="B296" s="2">
        <v>45860</v>
      </c>
      <c r="C296" s="1" t="s">
        <v>126</v>
      </c>
      <c r="D296" s="1">
        <v>3748</v>
      </c>
      <c r="E296" s="2">
        <v>45860</v>
      </c>
      <c r="F296" s="3">
        <v>0.48472222222222222</v>
      </c>
      <c r="G296" s="1" t="s">
        <v>43</v>
      </c>
      <c r="H296" s="1" t="s">
        <v>44</v>
      </c>
      <c r="I296" s="1">
        <v>494</v>
      </c>
      <c r="J296" s="1">
        <v>3102190841</v>
      </c>
      <c r="K296" s="1" t="s">
        <v>45</v>
      </c>
      <c r="L296" s="1" t="s">
        <v>46</v>
      </c>
      <c r="M296" s="1" t="s">
        <v>46</v>
      </c>
      <c r="N296" s="1" t="s">
        <v>46</v>
      </c>
      <c r="O296" s="1" t="s">
        <v>46</v>
      </c>
      <c r="P296" s="1" t="s">
        <v>46</v>
      </c>
      <c r="Q296" s="1" t="s">
        <v>46</v>
      </c>
      <c r="R296" s="1" t="s">
        <v>46</v>
      </c>
      <c r="S296" s="1" t="s">
        <v>46</v>
      </c>
      <c r="T296" s="1" t="s">
        <v>46</v>
      </c>
      <c r="U296" s="11" t="str">
        <f>IF(OR(TERCERO[[#This Row],[La comunicación es asertiva, con respeto y evita maltrato4]]="No Cumple",TERCERO[[#This Row],[No brinda información sensible o falsa al tercero, cumple con las normativas legales establecidas.]]="No Cumple"),"No Cumple","Cumple")</f>
        <v>Cumple</v>
      </c>
      <c r="V296" s="1" t="s">
        <v>133</v>
      </c>
      <c r="W296" s="4">
        <v>1</v>
      </c>
      <c r="X296" s="9">
        <f>IF(TERCERO[[#This Row],[Legal]]="No Cumple",0,TERCERO[[#This Row],[Nota]])</f>
        <v>1</v>
      </c>
    </row>
    <row r="297" spans="1:24" x14ac:dyDescent="0.25">
      <c r="A297" s="1" t="str">
        <f>TERCERO[[#This Row],[ID Asesor]]&amp;TERCERO[[#This Row],[Fecha Monitoreo]]</f>
        <v>381545860</v>
      </c>
      <c r="B297" s="2">
        <v>45860</v>
      </c>
      <c r="C297" s="1" t="s">
        <v>126</v>
      </c>
      <c r="D297" s="1">
        <v>3815</v>
      </c>
      <c r="E297" s="2">
        <v>45860</v>
      </c>
      <c r="F297" s="3">
        <v>0.49027777777777776</v>
      </c>
      <c r="G297" s="1" t="s">
        <v>58</v>
      </c>
      <c r="H297" s="1" t="s">
        <v>44</v>
      </c>
      <c r="I297" s="1">
        <v>584</v>
      </c>
      <c r="J297" s="1">
        <v>3173593921</v>
      </c>
      <c r="K297" s="1" t="s">
        <v>45</v>
      </c>
      <c r="L297" s="1" t="s">
        <v>46</v>
      </c>
      <c r="M297" s="1" t="s">
        <v>46</v>
      </c>
      <c r="N297" s="1" t="s">
        <v>46</v>
      </c>
      <c r="O297" s="1" t="s">
        <v>46</v>
      </c>
      <c r="P297" s="1" t="s">
        <v>46</v>
      </c>
      <c r="Q297" s="1" t="s">
        <v>46</v>
      </c>
      <c r="R297" s="1" t="s">
        <v>46</v>
      </c>
      <c r="S297" s="1" t="s">
        <v>46</v>
      </c>
      <c r="T297" s="1" t="s">
        <v>46</v>
      </c>
      <c r="U297" s="11" t="str">
        <f>IF(OR(TERCERO[[#This Row],[La comunicación es asertiva, con respeto y evita maltrato4]]="No Cumple",TERCERO[[#This Row],[No brinda información sensible o falsa al tercero, cumple con las normativas legales establecidas.]]="No Cumple"),"No Cumple","Cumple")</f>
        <v>Cumple</v>
      </c>
      <c r="V297" s="1" t="s">
        <v>133</v>
      </c>
      <c r="W297" s="4">
        <v>1</v>
      </c>
      <c r="X297" s="9">
        <f>IF(TERCERO[[#This Row],[Legal]]="No Cumple",0,TERCERO[[#This Row],[Nota]])</f>
        <v>1</v>
      </c>
    </row>
    <row r="298" spans="1:24" x14ac:dyDescent="0.25">
      <c r="A298" s="1" t="str">
        <f>TERCERO[[#This Row],[ID Asesor]]&amp;TERCERO[[#This Row],[Fecha Monitoreo]]</f>
        <v>381745860</v>
      </c>
      <c r="B298" s="2">
        <v>45860</v>
      </c>
      <c r="C298" s="1" t="s">
        <v>126</v>
      </c>
      <c r="D298" s="1">
        <v>3817</v>
      </c>
      <c r="E298" s="2">
        <v>45860</v>
      </c>
      <c r="F298" s="3">
        <v>0.57430555555555551</v>
      </c>
      <c r="G298" s="1" t="s">
        <v>51</v>
      </c>
      <c r="H298" s="1" t="s">
        <v>44</v>
      </c>
      <c r="I298" s="1">
        <v>586</v>
      </c>
      <c r="J298" s="1">
        <v>3147342553</v>
      </c>
      <c r="K298" s="1" t="s">
        <v>45</v>
      </c>
      <c r="L298" s="1" t="s">
        <v>46</v>
      </c>
      <c r="M298" s="1" t="s">
        <v>46</v>
      </c>
      <c r="N298" s="1" t="s">
        <v>46</v>
      </c>
      <c r="O298" s="1" t="s">
        <v>46</v>
      </c>
      <c r="P298" s="1" t="s">
        <v>46</v>
      </c>
      <c r="Q298" s="1" t="s">
        <v>46</v>
      </c>
      <c r="R298" s="1" t="s">
        <v>46</v>
      </c>
      <c r="S298" s="1" t="s">
        <v>46</v>
      </c>
      <c r="T298" s="1" t="s">
        <v>46</v>
      </c>
      <c r="U298" s="11" t="str">
        <f>IF(OR(TERCERO[[#This Row],[La comunicación es asertiva, con respeto y evita maltrato4]]="No Cumple",TERCERO[[#This Row],[No brinda información sensible o falsa al tercero, cumple con las normativas legales establecidas.]]="No Cumple"),"No Cumple","Cumple")</f>
        <v>Cumple</v>
      </c>
      <c r="V298" s="1" t="s">
        <v>133</v>
      </c>
      <c r="W298" s="4">
        <v>1</v>
      </c>
      <c r="X298" s="9">
        <f>IF(TERCERO[[#This Row],[Legal]]="No Cumple",0,TERCERO[[#This Row],[Nota]])</f>
        <v>1</v>
      </c>
    </row>
    <row r="299" spans="1:24" x14ac:dyDescent="0.25">
      <c r="A299" s="1" t="str">
        <f>TERCERO[[#This Row],[ID Asesor]]&amp;TERCERO[[#This Row],[Fecha Monitoreo]]</f>
        <v>404745861</v>
      </c>
      <c r="B299" s="2">
        <v>45861</v>
      </c>
      <c r="C299" s="1" t="s">
        <v>50</v>
      </c>
      <c r="D299" s="1">
        <v>4047</v>
      </c>
      <c r="E299" s="2">
        <v>45861</v>
      </c>
      <c r="F299" s="3">
        <v>0.42222222222222222</v>
      </c>
      <c r="G299" s="1" t="s">
        <v>51</v>
      </c>
      <c r="H299" s="1" t="s">
        <v>44</v>
      </c>
      <c r="I299" s="1">
        <v>1462</v>
      </c>
      <c r="J299" s="1">
        <v>3224761355</v>
      </c>
      <c r="K299" s="1" t="s">
        <v>45</v>
      </c>
      <c r="L299" s="1" t="s">
        <v>46</v>
      </c>
      <c r="M299" s="1" t="s">
        <v>46</v>
      </c>
      <c r="N299" s="1" t="s">
        <v>46</v>
      </c>
      <c r="O299" s="1" t="s">
        <v>46</v>
      </c>
      <c r="P299" s="1" t="s">
        <v>46</v>
      </c>
      <c r="Q299" s="1" t="s">
        <v>47</v>
      </c>
      <c r="R299" s="1" t="s">
        <v>46</v>
      </c>
      <c r="S299" s="1" t="s">
        <v>46</v>
      </c>
      <c r="T299" s="1" t="s">
        <v>46</v>
      </c>
      <c r="U299" s="11" t="str">
        <f>IF(OR(TERCERO[[#This Row],[La comunicación es asertiva, con respeto y evita maltrato4]]="No Cumple",TERCERO[[#This Row],[No brinda información sensible o falsa al tercero, cumple con las normativas legales establecidas.]]="No Cumple"),"No Cumple","Cumple")</f>
        <v>Cumple</v>
      </c>
      <c r="V299" s="1" t="s">
        <v>1802</v>
      </c>
      <c r="W299" s="4">
        <v>0.9</v>
      </c>
      <c r="X299" s="9">
        <f>IF(TERCERO[[#This Row],[Legal]]="No Cumple",0,TERCERO[[#This Row],[Nota]])</f>
        <v>0.9</v>
      </c>
    </row>
    <row r="300" spans="1:24" x14ac:dyDescent="0.25">
      <c r="A300" s="1" t="str">
        <f>TERCERO[[#This Row],[ID Asesor]]&amp;TERCERO[[#This Row],[Fecha Monitoreo]]</f>
        <v>376345861</v>
      </c>
      <c r="B300" s="2">
        <v>45861</v>
      </c>
      <c r="C300" s="1" t="s">
        <v>42</v>
      </c>
      <c r="D300" s="1">
        <v>3763</v>
      </c>
      <c r="E300" s="2">
        <v>45861</v>
      </c>
      <c r="F300" s="3">
        <v>0.40625</v>
      </c>
      <c r="G300" s="1" t="s">
        <v>51</v>
      </c>
      <c r="H300" s="1" t="s">
        <v>44</v>
      </c>
      <c r="I300" s="1">
        <v>1416</v>
      </c>
      <c r="J300" s="1">
        <v>3013521157</v>
      </c>
      <c r="K300" s="1" t="s">
        <v>45</v>
      </c>
      <c r="L300" s="1" t="s">
        <v>47</v>
      </c>
      <c r="M300" s="1" t="s">
        <v>47</v>
      </c>
      <c r="N300" s="1" t="s">
        <v>46</v>
      </c>
      <c r="O300" s="1" t="s">
        <v>47</v>
      </c>
      <c r="P300" s="1" t="s">
        <v>46</v>
      </c>
      <c r="Q300" s="1" t="s">
        <v>46</v>
      </c>
      <c r="R300" s="1" t="s">
        <v>46</v>
      </c>
      <c r="S300" s="1" t="s">
        <v>46</v>
      </c>
      <c r="T300" s="1" t="s">
        <v>46</v>
      </c>
      <c r="U300" s="11" t="str">
        <f>IF(OR(TERCERO[[#This Row],[La comunicación es asertiva, con respeto y evita maltrato4]]="No Cumple",TERCERO[[#This Row],[No brinda información sensible o falsa al tercero, cumple con las normativas legales establecidas.]]="No Cumple"),"No Cumple","Cumple")</f>
        <v>Cumple</v>
      </c>
      <c r="V300" s="1" t="s">
        <v>1803</v>
      </c>
      <c r="W300" s="4">
        <v>0.6</v>
      </c>
      <c r="X300" s="9">
        <f>IF(TERCERO[[#This Row],[Legal]]="No Cumple",0,TERCERO[[#This Row],[Nota]])</f>
        <v>0.6</v>
      </c>
    </row>
    <row r="301" spans="1:24" x14ac:dyDescent="0.25">
      <c r="A301" s="1" t="str">
        <f>TERCERO[[#This Row],[ID Asesor]]&amp;TERCERO[[#This Row],[Fecha Monitoreo]]</f>
        <v>405445861</v>
      </c>
      <c r="B301" s="2">
        <v>45861</v>
      </c>
      <c r="C301" s="1" t="s">
        <v>50</v>
      </c>
      <c r="D301" s="1">
        <v>4054</v>
      </c>
      <c r="E301" s="2">
        <v>45861</v>
      </c>
      <c r="F301" s="3">
        <v>0.44722222222222224</v>
      </c>
      <c r="G301" s="1" t="s">
        <v>51</v>
      </c>
      <c r="H301" s="1" t="s">
        <v>44</v>
      </c>
      <c r="I301" s="1">
        <v>1469</v>
      </c>
      <c r="J301" s="1">
        <v>3017199099</v>
      </c>
      <c r="K301" s="1" t="s">
        <v>45</v>
      </c>
      <c r="L301" s="1" t="s">
        <v>47</v>
      </c>
      <c r="M301" s="1" t="s">
        <v>47</v>
      </c>
      <c r="N301" s="1" t="s">
        <v>47</v>
      </c>
      <c r="O301" s="1" t="s">
        <v>46</v>
      </c>
      <c r="P301" s="1" t="s">
        <v>46</v>
      </c>
      <c r="Q301" s="1" t="s">
        <v>47</v>
      </c>
      <c r="R301" s="1" t="s">
        <v>46</v>
      </c>
      <c r="S301" s="1" t="s">
        <v>46</v>
      </c>
      <c r="T301" s="1" t="s">
        <v>47</v>
      </c>
      <c r="U301" s="11" t="str">
        <f>IF(OR(TERCERO[[#This Row],[La comunicación es asertiva, con respeto y evita maltrato4]]="No Cumple",TERCERO[[#This Row],[No brinda información sensible o falsa al tercero, cumple con las normativas legales establecidas.]]="No Cumple"),"No Cumple","Cumple")</f>
        <v>No Cumple</v>
      </c>
      <c r="V301" s="1" t="s">
        <v>1804</v>
      </c>
      <c r="W301" s="4">
        <v>0.5</v>
      </c>
      <c r="X301" s="9">
        <f>IF(TERCERO[[#This Row],[Legal]]="No Cumple",0,TERCERO[[#This Row],[Nota]])</f>
        <v>0</v>
      </c>
    </row>
    <row r="302" spans="1:24" x14ac:dyDescent="0.25">
      <c r="A302" s="1" t="str">
        <f>TERCERO[[#This Row],[ID Asesor]]&amp;TERCERO[[#This Row],[Fecha Monitoreo]]</f>
        <v>392345861</v>
      </c>
      <c r="B302" s="2">
        <v>45861</v>
      </c>
      <c r="C302" s="1" t="s">
        <v>50</v>
      </c>
      <c r="D302" s="1">
        <v>3923</v>
      </c>
      <c r="E302" s="2">
        <v>45861</v>
      </c>
      <c r="F302" s="3">
        <v>0.46805555555555556</v>
      </c>
      <c r="G302" s="1" t="s">
        <v>51</v>
      </c>
      <c r="H302" s="1" t="s">
        <v>44</v>
      </c>
      <c r="I302" s="1">
        <v>1374</v>
      </c>
      <c r="J302" s="1">
        <v>3125164539</v>
      </c>
      <c r="K302" s="1" t="s">
        <v>45</v>
      </c>
      <c r="L302" s="1" t="s">
        <v>47</v>
      </c>
      <c r="M302" s="1" t="s">
        <v>47</v>
      </c>
      <c r="N302" s="1" t="s">
        <v>46</v>
      </c>
      <c r="O302" s="1" t="s">
        <v>46</v>
      </c>
      <c r="P302" s="1" t="s">
        <v>46</v>
      </c>
      <c r="Q302" s="1" t="s">
        <v>46</v>
      </c>
      <c r="R302" s="1" t="s">
        <v>46</v>
      </c>
      <c r="S302" s="1" t="s">
        <v>46</v>
      </c>
      <c r="T302" s="1" t="s">
        <v>47</v>
      </c>
      <c r="U302" s="11" t="str">
        <f>IF(OR(TERCERO[[#This Row],[La comunicación es asertiva, con respeto y evita maltrato4]]="No Cumple",TERCERO[[#This Row],[No brinda información sensible o falsa al tercero, cumple con las normativas legales establecidas.]]="No Cumple"),"No Cumple","Cumple")</f>
        <v>No Cumple</v>
      </c>
      <c r="V302" s="1" t="s">
        <v>1805</v>
      </c>
      <c r="W302" s="4">
        <v>0.8</v>
      </c>
      <c r="X302" s="9">
        <f>IF(TERCERO[[#This Row],[Legal]]="No Cumple",0,TERCERO[[#This Row],[Nota]])</f>
        <v>0</v>
      </c>
    </row>
    <row r="303" spans="1:24" x14ac:dyDescent="0.25">
      <c r="A303" s="1" t="str">
        <f>TERCERO[[#This Row],[ID Asesor]]&amp;TERCERO[[#This Row],[Fecha Monitoreo]]</f>
        <v>388845861</v>
      </c>
      <c r="B303" s="2">
        <v>45861</v>
      </c>
      <c r="C303" s="1" t="s">
        <v>42</v>
      </c>
      <c r="D303" s="1">
        <v>3888</v>
      </c>
      <c r="E303" s="2">
        <v>45861</v>
      </c>
      <c r="F303" s="3">
        <v>0.46458333333333335</v>
      </c>
      <c r="G303" s="1" t="s">
        <v>51</v>
      </c>
      <c r="H303" s="1" t="s">
        <v>44</v>
      </c>
      <c r="I303" s="1">
        <v>1431</v>
      </c>
      <c r="J303" s="1">
        <v>3152273619</v>
      </c>
      <c r="K303" s="1" t="s">
        <v>45</v>
      </c>
      <c r="L303" s="1" t="s">
        <v>46</v>
      </c>
      <c r="M303" s="1" t="s">
        <v>47</v>
      </c>
      <c r="N303" s="1" t="s">
        <v>46</v>
      </c>
      <c r="O303" s="1" t="s">
        <v>47</v>
      </c>
      <c r="P303" s="1" t="s">
        <v>46</v>
      </c>
      <c r="Q303" s="1" t="s">
        <v>46</v>
      </c>
      <c r="R303" s="1" t="s">
        <v>46</v>
      </c>
      <c r="S303" s="1" t="s">
        <v>46</v>
      </c>
      <c r="T303" s="1" t="s">
        <v>46</v>
      </c>
      <c r="U303" s="11" t="str">
        <f>IF(OR(TERCERO[[#This Row],[La comunicación es asertiva, con respeto y evita maltrato4]]="No Cumple",TERCERO[[#This Row],[No brinda información sensible o falsa al tercero, cumple con las normativas legales establecidas.]]="No Cumple"),"No Cumple","Cumple")</f>
        <v>Cumple</v>
      </c>
      <c r="V303" s="1" t="s">
        <v>1806</v>
      </c>
      <c r="W303" s="4">
        <v>0.7</v>
      </c>
      <c r="X303" s="9">
        <f>IF(TERCERO[[#This Row],[Legal]]="No Cumple",0,TERCERO[[#This Row],[Nota]])</f>
        <v>0.7</v>
      </c>
    </row>
    <row r="304" spans="1:24" x14ac:dyDescent="0.25">
      <c r="A304" s="1" t="str">
        <f>TERCERO[[#This Row],[ID Asesor]]&amp;TERCERO[[#This Row],[Fecha Monitoreo]]</f>
        <v>396445861</v>
      </c>
      <c r="B304" s="2">
        <v>45861</v>
      </c>
      <c r="C304" s="1" t="s">
        <v>126</v>
      </c>
      <c r="D304" s="1">
        <v>3964</v>
      </c>
      <c r="E304" s="2">
        <v>45861</v>
      </c>
      <c r="F304" s="3">
        <v>0.5</v>
      </c>
      <c r="G304" s="1" t="s">
        <v>58</v>
      </c>
      <c r="H304" s="1" t="s">
        <v>44</v>
      </c>
      <c r="I304" s="1">
        <v>603</v>
      </c>
      <c r="J304" s="1">
        <v>3113030078</v>
      </c>
      <c r="K304" s="1" t="s">
        <v>45</v>
      </c>
      <c r="L304" s="1" t="s">
        <v>46</v>
      </c>
      <c r="M304" s="1" t="s">
        <v>46</v>
      </c>
      <c r="N304" s="1" t="s">
        <v>46</v>
      </c>
      <c r="O304" s="1" t="s">
        <v>46</v>
      </c>
      <c r="P304" s="1" t="s">
        <v>46</v>
      </c>
      <c r="Q304" s="1" t="s">
        <v>46</v>
      </c>
      <c r="R304" s="1" t="s">
        <v>46</v>
      </c>
      <c r="S304" s="1" t="s">
        <v>46</v>
      </c>
      <c r="T304" s="1" t="s">
        <v>46</v>
      </c>
      <c r="U304" s="11" t="str">
        <f>IF(OR(TERCERO[[#This Row],[La comunicación es asertiva, con respeto y evita maltrato4]]="No Cumple",TERCERO[[#This Row],[No brinda información sensible o falsa al tercero, cumple con las normativas legales establecidas.]]="No Cumple"),"No Cumple","Cumple")</f>
        <v>Cumple</v>
      </c>
      <c r="V304" s="1" t="s">
        <v>133</v>
      </c>
      <c r="W304" s="4">
        <v>1</v>
      </c>
      <c r="X304" s="9">
        <f>IF(TERCERO[[#This Row],[Legal]]="No Cumple",0,TERCERO[[#This Row],[Nota]])</f>
        <v>1</v>
      </c>
    </row>
    <row r="305" spans="1:24" x14ac:dyDescent="0.25">
      <c r="A305" s="1" t="str">
        <f>TERCERO[[#This Row],[ID Asesor]]&amp;TERCERO[[#This Row],[Fecha Monitoreo]]</f>
        <v>369145861</v>
      </c>
      <c r="B305" s="2">
        <v>45861</v>
      </c>
      <c r="C305" s="1" t="s">
        <v>42</v>
      </c>
      <c r="D305" s="1">
        <v>3691</v>
      </c>
      <c r="E305" s="2">
        <v>45860</v>
      </c>
      <c r="F305" s="3">
        <v>7.7777777777777779E-2</v>
      </c>
      <c r="G305" s="1" t="s">
        <v>43</v>
      </c>
      <c r="H305" s="1" t="s">
        <v>44</v>
      </c>
      <c r="I305" s="1">
        <v>11009563</v>
      </c>
      <c r="J305" s="1">
        <v>3017924468</v>
      </c>
      <c r="K305" s="1" t="s">
        <v>49</v>
      </c>
      <c r="L305" s="1" t="s">
        <v>46</v>
      </c>
      <c r="M305" s="1" t="s">
        <v>46</v>
      </c>
      <c r="N305" s="1" t="s">
        <v>46</v>
      </c>
      <c r="O305" s="1" t="s">
        <v>46</v>
      </c>
      <c r="P305" s="1" t="s">
        <v>46</v>
      </c>
      <c r="Q305" s="1" t="s">
        <v>46</v>
      </c>
      <c r="R305" s="1" t="s">
        <v>46</v>
      </c>
      <c r="S305" s="1" t="s">
        <v>46</v>
      </c>
      <c r="T305" s="1" t="s">
        <v>46</v>
      </c>
      <c r="U305" s="11" t="str">
        <f>IF(OR(TERCERO[[#This Row],[La comunicación es asertiva, con respeto y evita maltrato4]]="No Cumple",TERCERO[[#This Row],[No brinda información sensible o falsa al tercero, cumple con las normativas legales establecidas.]]="No Cumple"),"No Cumple","Cumple")</f>
        <v>Cumple</v>
      </c>
      <c r="V305" s="1" t="s">
        <v>101</v>
      </c>
      <c r="W305" s="4">
        <v>1</v>
      </c>
      <c r="X305" s="9">
        <f>IF(TERCERO[[#This Row],[Legal]]="No Cumple",0,TERCERO[[#This Row],[Nota]])</f>
        <v>1</v>
      </c>
    </row>
    <row r="306" spans="1:24" x14ac:dyDescent="0.25">
      <c r="A306" s="1" t="str">
        <f>TERCERO[[#This Row],[ID Asesor]]&amp;TERCERO[[#This Row],[Fecha Monitoreo]]</f>
        <v>374845861</v>
      </c>
      <c r="B306" s="2">
        <v>45861</v>
      </c>
      <c r="C306" s="1" t="s">
        <v>126</v>
      </c>
      <c r="D306" s="1">
        <v>3748</v>
      </c>
      <c r="E306" s="2">
        <v>45861</v>
      </c>
      <c r="F306" s="3">
        <v>3.9583333333333331E-2</v>
      </c>
      <c r="G306" s="1" t="s">
        <v>58</v>
      </c>
      <c r="H306" s="1" t="s">
        <v>44</v>
      </c>
      <c r="I306" s="1">
        <v>494</v>
      </c>
      <c r="J306" s="1">
        <v>3142193439</v>
      </c>
      <c r="K306" s="1" t="s">
        <v>45</v>
      </c>
      <c r="L306" s="1" t="s">
        <v>47</v>
      </c>
      <c r="M306" s="1" t="s">
        <v>46</v>
      </c>
      <c r="N306" s="1" t="s">
        <v>46</v>
      </c>
      <c r="O306" s="1" t="s">
        <v>46</v>
      </c>
      <c r="P306" s="1" t="s">
        <v>46</v>
      </c>
      <c r="Q306" s="1" t="s">
        <v>46</v>
      </c>
      <c r="R306" s="1" t="s">
        <v>46</v>
      </c>
      <c r="S306" s="1" t="s">
        <v>46</v>
      </c>
      <c r="T306" s="1" t="s">
        <v>46</v>
      </c>
      <c r="U306" s="11" t="str">
        <f>IF(OR(TERCERO[[#This Row],[La comunicación es asertiva, con respeto y evita maltrato4]]="No Cumple",TERCERO[[#This Row],[No brinda información sensible o falsa al tercero, cumple con las normativas legales establecidas.]]="No Cumple"),"No Cumple","Cumple")</f>
        <v>Cumple</v>
      </c>
      <c r="V306" s="1" t="s">
        <v>1807</v>
      </c>
      <c r="W306" s="4">
        <v>0.9</v>
      </c>
      <c r="X306" s="9">
        <f>IF(TERCERO[[#This Row],[Legal]]="No Cumple",0,TERCERO[[#This Row],[Nota]])</f>
        <v>0.9</v>
      </c>
    </row>
    <row r="307" spans="1:24" x14ac:dyDescent="0.25">
      <c r="A307" s="1" t="str">
        <f>TERCERO[[#This Row],[ID Asesor]]&amp;TERCERO[[#This Row],[Fecha Monitoreo]]</f>
        <v>388145861</v>
      </c>
      <c r="B307" s="2">
        <v>45861</v>
      </c>
      <c r="C307" s="1" t="s">
        <v>126</v>
      </c>
      <c r="D307" s="1">
        <v>3881</v>
      </c>
      <c r="E307" s="2">
        <v>45861</v>
      </c>
      <c r="F307" s="3">
        <v>0.55347222222222225</v>
      </c>
      <c r="G307" s="1" t="s">
        <v>58</v>
      </c>
      <c r="H307" s="1" t="s">
        <v>44</v>
      </c>
      <c r="I307" s="1">
        <v>445</v>
      </c>
      <c r="J307" s="1">
        <v>3188540600</v>
      </c>
      <c r="K307" s="1" t="s">
        <v>45</v>
      </c>
      <c r="L307" s="1" t="s">
        <v>46</v>
      </c>
      <c r="M307" s="1" t="s">
        <v>46</v>
      </c>
      <c r="N307" s="1" t="s">
        <v>46</v>
      </c>
      <c r="O307" s="1" t="s">
        <v>46</v>
      </c>
      <c r="P307" s="1" t="s">
        <v>46</v>
      </c>
      <c r="Q307" s="1" t="s">
        <v>46</v>
      </c>
      <c r="R307" s="1" t="s">
        <v>46</v>
      </c>
      <c r="S307" s="1" t="s">
        <v>46</v>
      </c>
      <c r="T307" s="1" t="s">
        <v>47</v>
      </c>
      <c r="U307" s="11" t="str">
        <f>IF(OR(TERCERO[[#This Row],[La comunicación es asertiva, con respeto y evita maltrato4]]="No Cumple",TERCERO[[#This Row],[No brinda información sensible o falsa al tercero, cumple con las normativas legales establecidas.]]="No Cumple"),"No Cumple","Cumple")</f>
        <v>No Cumple</v>
      </c>
      <c r="V307" s="1" t="s">
        <v>1808</v>
      </c>
      <c r="W307" s="4">
        <v>1</v>
      </c>
      <c r="X307" s="9">
        <f>IF(TERCERO[[#This Row],[Legal]]="No Cumple",0,TERCERO[[#This Row],[Nota]])</f>
        <v>0</v>
      </c>
    </row>
    <row r="308" spans="1:24" x14ac:dyDescent="0.25">
      <c r="A308" s="1" t="str">
        <f>TERCERO[[#This Row],[ID Asesor]]&amp;TERCERO[[#This Row],[Fecha Monitoreo]]</f>
        <v>374745861</v>
      </c>
      <c r="B308" s="2">
        <v>45861</v>
      </c>
      <c r="C308" s="1" t="s">
        <v>56</v>
      </c>
      <c r="D308" s="1">
        <v>3747</v>
      </c>
      <c r="E308" s="2">
        <v>45861</v>
      </c>
      <c r="F308" s="3">
        <v>0.64861111111111114</v>
      </c>
      <c r="G308" s="1" t="s">
        <v>58</v>
      </c>
      <c r="H308" s="1" t="s">
        <v>44</v>
      </c>
      <c r="I308" s="1">
        <v>405</v>
      </c>
      <c r="J308" s="1">
        <v>3113145560</v>
      </c>
      <c r="K308" s="1" t="s">
        <v>45</v>
      </c>
      <c r="L308" s="1" t="s">
        <v>46</v>
      </c>
      <c r="M308" s="1" t="s">
        <v>47</v>
      </c>
      <c r="N308" s="1" t="s">
        <v>46</v>
      </c>
      <c r="O308" s="1" t="s">
        <v>47</v>
      </c>
      <c r="P308" s="1" t="s">
        <v>47</v>
      </c>
      <c r="Q308" s="1" t="s">
        <v>46</v>
      </c>
      <c r="R308" s="1" t="s">
        <v>46</v>
      </c>
      <c r="S308" s="1" t="s">
        <v>46</v>
      </c>
      <c r="T308" s="1" t="s">
        <v>47</v>
      </c>
      <c r="U308" s="11" t="str">
        <f>IF(OR(TERCERO[[#This Row],[La comunicación es asertiva, con respeto y evita maltrato4]]="No Cumple",TERCERO[[#This Row],[No brinda información sensible o falsa al tercero, cumple con las normativas legales establecidas.]]="No Cumple"),"No Cumple","Cumple")</f>
        <v>No Cumple</v>
      </c>
      <c r="V308" s="1" t="s">
        <v>1809</v>
      </c>
      <c r="W308" s="4">
        <v>0</v>
      </c>
      <c r="X308" s="9">
        <f>IF(TERCERO[[#This Row],[Legal]]="No Cumple",0,TERCERO[[#This Row],[Nota]])</f>
        <v>0</v>
      </c>
    </row>
    <row r="309" spans="1:24" x14ac:dyDescent="0.25">
      <c r="A309" s="1" t="str">
        <f>TERCERO[[#This Row],[ID Asesor]]&amp;TERCERO[[#This Row],[Fecha Monitoreo]]</f>
        <v>296645862</v>
      </c>
      <c r="B309" s="2">
        <v>45862</v>
      </c>
      <c r="C309" s="1" t="s">
        <v>42</v>
      </c>
      <c r="D309" s="1">
        <v>2966</v>
      </c>
      <c r="E309" s="2">
        <v>45862</v>
      </c>
      <c r="F309" s="3">
        <v>0.43263888888888891</v>
      </c>
      <c r="G309" s="1" t="s">
        <v>51</v>
      </c>
      <c r="H309" s="1" t="s">
        <v>44</v>
      </c>
      <c r="I309" s="1">
        <v>1133</v>
      </c>
      <c r="J309" s="1">
        <v>3112664979</v>
      </c>
      <c r="K309" s="1" t="s">
        <v>45</v>
      </c>
      <c r="L309" s="1" t="s">
        <v>46</v>
      </c>
      <c r="M309" s="1" t="s">
        <v>46</v>
      </c>
      <c r="N309" s="1" t="s">
        <v>46</v>
      </c>
      <c r="O309" s="1" t="s">
        <v>47</v>
      </c>
      <c r="P309" s="1" t="s">
        <v>46</v>
      </c>
      <c r="Q309" s="1" t="s">
        <v>46</v>
      </c>
      <c r="R309" s="1" t="s">
        <v>46</v>
      </c>
      <c r="S309" s="1" t="s">
        <v>46</v>
      </c>
      <c r="T309" s="1" t="s">
        <v>46</v>
      </c>
      <c r="U309" s="11" t="str">
        <f>IF(OR(TERCERO[[#This Row],[La comunicación es asertiva, con respeto y evita maltrato4]]="No Cumple",TERCERO[[#This Row],[No brinda información sensible o falsa al tercero, cumple con las normativas legales establecidas.]]="No Cumple"),"No Cumple","Cumple")</f>
        <v>Cumple</v>
      </c>
      <c r="V309" s="1" t="s">
        <v>1810</v>
      </c>
      <c r="W309" s="4">
        <v>0.8</v>
      </c>
      <c r="X309" s="9">
        <f>IF(TERCERO[[#This Row],[Legal]]="No Cumple",0,TERCERO[[#This Row],[Nota]])</f>
        <v>0.8</v>
      </c>
    </row>
    <row r="310" spans="1:24" x14ac:dyDescent="0.25">
      <c r="A310" s="1" t="str">
        <f>TERCERO[[#This Row],[ID Asesor]]&amp;TERCERO[[#This Row],[Fecha Monitoreo]]</f>
        <v>366545862</v>
      </c>
      <c r="B310" s="2">
        <v>45862</v>
      </c>
      <c r="C310" s="1" t="s">
        <v>42</v>
      </c>
      <c r="D310" s="1">
        <v>3665</v>
      </c>
      <c r="E310" s="2">
        <v>45862</v>
      </c>
      <c r="F310" s="3">
        <v>0.4284722222222222</v>
      </c>
      <c r="G310" s="1" t="s">
        <v>51</v>
      </c>
      <c r="H310" s="1" t="s">
        <v>44</v>
      </c>
      <c r="I310" s="1">
        <v>1111</v>
      </c>
      <c r="J310" s="1">
        <v>3004781505</v>
      </c>
      <c r="K310" s="1" t="s">
        <v>45</v>
      </c>
      <c r="L310" s="1" t="s">
        <v>46</v>
      </c>
      <c r="M310" s="1" t="s">
        <v>46</v>
      </c>
      <c r="N310" s="1" t="s">
        <v>46</v>
      </c>
      <c r="O310" s="1" t="s">
        <v>46</v>
      </c>
      <c r="P310" s="1" t="s">
        <v>46</v>
      </c>
      <c r="Q310" s="1" t="s">
        <v>46</v>
      </c>
      <c r="R310" s="1" t="s">
        <v>46</v>
      </c>
      <c r="S310" s="1" t="s">
        <v>46</v>
      </c>
      <c r="T310" s="1" t="s">
        <v>46</v>
      </c>
      <c r="U310" s="11" t="str">
        <f>IF(OR(TERCERO[[#This Row],[La comunicación es asertiva, con respeto y evita maltrato4]]="No Cumple",TERCERO[[#This Row],[No brinda información sensible o falsa al tercero, cumple con las normativas legales establecidas.]]="No Cumple"),"No Cumple","Cumple")</f>
        <v>Cumple</v>
      </c>
      <c r="V310" s="1" t="s">
        <v>101</v>
      </c>
      <c r="W310" s="4">
        <v>1</v>
      </c>
      <c r="X310" s="9">
        <f>IF(TERCERO[[#This Row],[Legal]]="No Cumple",0,TERCERO[[#This Row],[Nota]])</f>
        <v>1</v>
      </c>
    </row>
    <row r="311" spans="1:24" x14ac:dyDescent="0.25">
      <c r="A311" s="1" t="str">
        <f>TERCERO[[#This Row],[ID Asesor]]&amp;TERCERO[[#This Row],[Fecha Monitoreo]]</f>
        <v>387445862</v>
      </c>
      <c r="B311" s="2">
        <v>45862</v>
      </c>
      <c r="C311" s="1" t="s">
        <v>42</v>
      </c>
      <c r="D311" s="1">
        <v>3874</v>
      </c>
      <c r="E311" s="2">
        <v>45861</v>
      </c>
      <c r="F311" s="3">
        <v>0.21180555555555555</v>
      </c>
      <c r="G311" s="1" t="s">
        <v>60</v>
      </c>
      <c r="H311" s="1" t="s">
        <v>44</v>
      </c>
      <c r="I311" s="1">
        <v>1427</v>
      </c>
      <c r="J311" s="1">
        <v>3112929637</v>
      </c>
      <c r="K311" s="1" t="s">
        <v>45</v>
      </c>
      <c r="L311" s="1" t="s">
        <v>46</v>
      </c>
      <c r="M311" s="1" t="s">
        <v>47</v>
      </c>
      <c r="N311" s="1" t="s">
        <v>46</v>
      </c>
      <c r="O311" s="1" t="s">
        <v>47</v>
      </c>
      <c r="P311" s="1" t="s">
        <v>47</v>
      </c>
      <c r="Q311" s="1" t="s">
        <v>46</v>
      </c>
      <c r="R311" s="1" t="s">
        <v>46</v>
      </c>
      <c r="S311" s="1" t="s">
        <v>46</v>
      </c>
      <c r="T311" s="1" t="s">
        <v>46</v>
      </c>
      <c r="U311" s="11" t="str">
        <f>IF(OR(TERCERO[[#This Row],[La comunicación es asertiva, con respeto y evita maltrato4]]="No Cumple",TERCERO[[#This Row],[No brinda información sensible o falsa al tercero, cumple con las normativas legales establecidas.]]="No Cumple"),"No Cumple","Cumple")</f>
        <v>Cumple</v>
      </c>
      <c r="V311" s="1" t="s">
        <v>1811</v>
      </c>
      <c r="W311" s="4">
        <v>0.5</v>
      </c>
      <c r="X311" s="9">
        <f>IF(TERCERO[[#This Row],[Legal]]="No Cumple",0,TERCERO[[#This Row],[Nota]])</f>
        <v>0.5</v>
      </c>
    </row>
    <row r="312" spans="1:24" x14ac:dyDescent="0.25">
      <c r="A312" s="1" t="str">
        <f>TERCERO[[#This Row],[ID Asesor]]&amp;TERCERO[[#This Row],[Fecha Monitoreo]]</f>
        <v>311645862</v>
      </c>
      <c r="B312" s="2">
        <v>45862</v>
      </c>
      <c r="C312" s="1" t="s">
        <v>59</v>
      </c>
      <c r="D312" s="1">
        <v>3116</v>
      </c>
      <c r="E312" s="2">
        <v>45862</v>
      </c>
      <c r="F312" s="3">
        <v>0.52708333333333335</v>
      </c>
      <c r="G312" s="1" t="s">
        <v>60</v>
      </c>
      <c r="H312" s="1" t="s">
        <v>44</v>
      </c>
      <c r="I312" s="1">
        <v>1406</v>
      </c>
      <c r="J312" s="1">
        <v>3011218733</v>
      </c>
      <c r="K312" s="1" t="s">
        <v>45</v>
      </c>
      <c r="L312" s="1" t="s">
        <v>47</v>
      </c>
      <c r="M312" s="1" t="s">
        <v>46</v>
      </c>
      <c r="N312" s="1" t="s">
        <v>46</v>
      </c>
      <c r="O312" s="1" t="s">
        <v>46</v>
      </c>
      <c r="P312" s="1" t="s">
        <v>46</v>
      </c>
      <c r="Q312" s="1" t="s">
        <v>46</v>
      </c>
      <c r="R312" s="1" t="s">
        <v>46</v>
      </c>
      <c r="S312" s="1" t="s">
        <v>46</v>
      </c>
      <c r="T312" s="1" t="s">
        <v>47</v>
      </c>
      <c r="U312" s="11" t="str">
        <f>IF(OR(TERCERO[[#This Row],[La comunicación es asertiva, con respeto y evita maltrato4]]="No Cumple",TERCERO[[#This Row],[No brinda información sensible o falsa al tercero, cumple con las normativas legales establecidas.]]="No Cumple"),"No Cumple","Cumple")</f>
        <v>No Cumple</v>
      </c>
      <c r="V312" s="1" t="s">
        <v>1939</v>
      </c>
      <c r="W312" s="4">
        <v>0.9</v>
      </c>
      <c r="X312" s="9">
        <f>IF(TERCERO[[#This Row],[Legal]]="No Cumple",0,TERCERO[[#This Row],[Nota]])</f>
        <v>0</v>
      </c>
    </row>
    <row r="313" spans="1:24" x14ac:dyDescent="0.25">
      <c r="A313" s="1" t="str">
        <f>TERCERO[[#This Row],[ID Asesor]]&amp;TERCERO[[#This Row],[Fecha Monitoreo]]</f>
        <v>402845862</v>
      </c>
      <c r="B313" s="2">
        <v>45862</v>
      </c>
      <c r="C313" s="1" t="s">
        <v>50</v>
      </c>
      <c r="D313" s="1">
        <v>4028</v>
      </c>
      <c r="E313" s="2">
        <v>45862</v>
      </c>
      <c r="F313" s="3">
        <v>0.45277777777777778</v>
      </c>
      <c r="G313" s="1" t="s">
        <v>43</v>
      </c>
      <c r="H313" s="1" t="s">
        <v>44</v>
      </c>
      <c r="I313" s="1">
        <v>1450</v>
      </c>
      <c r="J313" s="1">
        <v>3117055021</v>
      </c>
      <c r="K313" s="1" t="s">
        <v>45</v>
      </c>
      <c r="L313" s="1" t="s">
        <v>46</v>
      </c>
      <c r="M313" s="1" t="s">
        <v>46</v>
      </c>
      <c r="N313" s="1" t="s">
        <v>46</v>
      </c>
      <c r="O313" s="1" t="s">
        <v>46</v>
      </c>
      <c r="P313" s="1" t="s">
        <v>46</v>
      </c>
      <c r="Q313" s="1" t="s">
        <v>46</v>
      </c>
      <c r="R313" s="1" t="s">
        <v>46</v>
      </c>
      <c r="S313" s="1" t="s">
        <v>46</v>
      </c>
      <c r="T313" s="1" t="s">
        <v>46</v>
      </c>
      <c r="U313" s="11" t="str">
        <f>IF(OR(TERCERO[[#This Row],[La comunicación es asertiva, con respeto y evita maltrato4]]="No Cumple",TERCERO[[#This Row],[No brinda información sensible o falsa al tercero, cumple con las normativas legales establecidas.]]="No Cumple"),"No Cumple","Cumple")</f>
        <v>Cumple</v>
      </c>
      <c r="V313" s="1" t="s">
        <v>53</v>
      </c>
      <c r="W313" s="4">
        <v>1</v>
      </c>
      <c r="X313" s="9">
        <f>IF(TERCERO[[#This Row],[Legal]]="No Cumple",0,TERCERO[[#This Row],[Nota]])</f>
        <v>1</v>
      </c>
    </row>
    <row r="314" spans="1:24" x14ac:dyDescent="0.25">
      <c r="A314" s="1" t="str">
        <f>TERCERO[[#This Row],[ID Asesor]]&amp;TERCERO[[#This Row],[Fecha Monitoreo]]</f>
        <v>402645862</v>
      </c>
      <c r="B314" s="2">
        <v>45862</v>
      </c>
      <c r="C314" s="1" t="s">
        <v>56</v>
      </c>
      <c r="D314" s="1">
        <v>4026</v>
      </c>
      <c r="E314" s="2">
        <v>45862</v>
      </c>
      <c r="F314" s="3">
        <v>0.5541666666666667</v>
      </c>
      <c r="G314" s="1" t="s">
        <v>51</v>
      </c>
      <c r="H314" s="1" t="s">
        <v>44</v>
      </c>
      <c r="I314" s="1">
        <v>616</v>
      </c>
      <c r="J314" s="1">
        <v>3006805082</v>
      </c>
      <c r="K314" s="1" t="s">
        <v>45</v>
      </c>
      <c r="L314" s="1" t="s">
        <v>46</v>
      </c>
      <c r="M314" s="1" t="s">
        <v>46</v>
      </c>
      <c r="N314" s="1" t="s">
        <v>46</v>
      </c>
      <c r="O314" s="1" t="s">
        <v>46</v>
      </c>
      <c r="P314" s="1" t="s">
        <v>46</v>
      </c>
      <c r="Q314" s="1" t="s">
        <v>46</v>
      </c>
      <c r="R314" s="1" t="s">
        <v>46</v>
      </c>
      <c r="S314" s="1" t="s">
        <v>46</v>
      </c>
      <c r="T314" s="1" t="s">
        <v>46</v>
      </c>
      <c r="U314" s="11" t="str">
        <f>IF(OR(TERCERO[[#This Row],[La comunicación es asertiva, con respeto y evita maltrato4]]="No Cumple",TERCERO[[#This Row],[No brinda información sensible o falsa al tercero, cumple con las normativas legales establecidas.]]="No Cumple"),"No Cumple","Cumple")</f>
        <v>Cumple</v>
      </c>
      <c r="V314" s="1" t="s">
        <v>1940</v>
      </c>
      <c r="W314" s="4">
        <v>1</v>
      </c>
      <c r="X314" s="9">
        <f>IF(TERCERO[[#This Row],[Legal]]="No Cumple",0,TERCERO[[#This Row],[Nota]])</f>
        <v>1</v>
      </c>
    </row>
    <row r="315" spans="1:24" x14ac:dyDescent="0.25">
      <c r="A315" s="1" t="str">
        <f>TERCERO[[#This Row],[ID Asesor]]&amp;TERCERO[[#This Row],[Fecha Monitoreo]]</f>
        <v>366645862</v>
      </c>
      <c r="B315" s="2">
        <v>45862</v>
      </c>
      <c r="C315" s="1" t="s">
        <v>50</v>
      </c>
      <c r="D315" s="1">
        <v>3666</v>
      </c>
      <c r="E315" s="2">
        <v>45862</v>
      </c>
      <c r="F315" s="3">
        <v>0.60416666666666663</v>
      </c>
      <c r="G315" s="1" t="s">
        <v>43</v>
      </c>
      <c r="H315" s="1" t="s">
        <v>44</v>
      </c>
      <c r="I315" s="1">
        <v>1297</v>
      </c>
      <c r="J315" s="1">
        <v>3160540731</v>
      </c>
      <c r="K315" s="1" t="s">
        <v>45</v>
      </c>
      <c r="L315" s="1" t="s">
        <v>46</v>
      </c>
      <c r="M315" s="1" t="s">
        <v>46</v>
      </c>
      <c r="N315" s="1" t="s">
        <v>46</v>
      </c>
      <c r="O315" s="1" t="s">
        <v>46</v>
      </c>
      <c r="P315" s="1" t="s">
        <v>46</v>
      </c>
      <c r="Q315" s="1" t="s">
        <v>47</v>
      </c>
      <c r="R315" s="1" t="s">
        <v>46</v>
      </c>
      <c r="S315" s="1" t="s">
        <v>46</v>
      </c>
      <c r="T315" s="1" t="s">
        <v>47</v>
      </c>
      <c r="U315" s="11" t="str">
        <f>IF(OR(TERCERO[[#This Row],[La comunicación es asertiva, con respeto y evita maltrato4]]="No Cumple",TERCERO[[#This Row],[No brinda información sensible o falsa al tercero, cumple con las normativas legales establecidas.]]="No Cumple"),"No Cumple","Cumple")</f>
        <v>No Cumple</v>
      </c>
      <c r="V315" s="1" t="s">
        <v>1941</v>
      </c>
      <c r="W315" s="4">
        <v>0.9</v>
      </c>
      <c r="X315" s="9">
        <f>IF(TERCERO[[#This Row],[Legal]]="No Cumple",0,TERCERO[[#This Row],[Nota]])</f>
        <v>0</v>
      </c>
    </row>
    <row r="316" spans="1:24" x14ac:dyDescent="0.25">
      <c r="A316" s="1" t="str">
        <f>TERCERO[[#This Row],[ID Asesor]]&amp;TERCERO[[#This Row],[Fecha Monitoreo]]</f>
        <v>374845862</v>
      </c>
      <c r="B316" s="2">
        <v>45862</v>
      </c>
      <c r="C316" s="1" t="s">
        <v>126</v>
      </c>
      <c r="D316" s="1">
        <v>3748</v>
      </c>
      <c r="E316" s="2">
        <v>45862</v>
      </c>
      <c r="F316" s="3">
        <v>0.63888888888888884</v>
      </c>
      <c r="G316" s="1" t="s">
        <v>43</v>
      </c>
      <c r="H316" s="1" t="s">
        <v>44</v>
      </c>
      <c r="I316" s="1">
        <v>494</v>
      </c>
      <c r="J316" s="1">
        <v>3184165037</v>
      </c>
      <c r="K316" s="1" t="s">
        <v>45</v>
      </c>
      <c r="L316" s="1" t="s">
        <v>46</v>
      </c>
      <c r="M316" s="1" t="s">
        <v>46</v>
      </c>
      <c r="N316" s="1" t="s">
        <v>46</v>
      </c>
      <c r="O316" s="1" t="s">
        <v>46</v>
      </c>
      <c r="P316" s="1" t="s">
        <v>46</v>
      </c>
      <c r="Q316" s="1" t="s">
        <v>46</v>
      </c>
      <c r="R316" s="1" t="s">
        <v>46</v>
      </c>
      <c r="S316" s="1" t="s">
        <v>46</v>
      </c>
      <c r="T316" s="1" t="s">
        <v>46</v>
      </c>
      <c r="U316" s="11" t="str">
        <f>IF(OR(TERCERO[[#This Row],[La comunicación es asertiva, con respeto y evita maltrato4]]="No Cumple",TERCERO[[#This Row],[No brinda información sensible o falsa al tercero, cumple con las normativas legales establecidas.]]="No Cumple"),"No Cumple","Cumple")</f>
        <v>Cumple</v>
      </c>
      <c r="V316" s="1" t="s">
        <v>131</v>
      </c>
      <c r="W316" s="4">
        <v>1</v>
      </c>
      <c r="X316" s="9">
        <f>IF(TERCERO[[#This Row],[Legal]]="No Cumple",0,TERCERO[[#This Row],[Nota]])</f>
        <v>1</v>
      </c>
    </row>
    <row r="317" spans="1:24" x14ac:dyDescent="0.25">
      <c r="A317" s="1" t="str">
        <f>TERCERO[[#This Row],[ID Asesor]]&amp;TERCERO[[#This Row],[Fecha Monitoreo]]</f>
        <v>385745862</v>
      </c>
      <c r="B317" s="2">
        <v>45862</v>
      </c>
      <c r="C317" s="1" t="s">
        <v>50</v>
      </c>
      <c r="D317" s="1">
        <v>3857</v>
      </c>
      <c r="E317" s="2">
        <v>45862</v>
      </c>
      <c r="F317" s="3">
        <v>0.37638888888888888</v>
      </c>
      <c r="G317" s="1" t="s">
        <v>51</v>
      </c>
      <c r="H317" s="1" t="s">
        <v>44</v>
      </c>
      <c r="I317" s="1">
        <v>1118</v>
      </c>
      <c r="J317" s="1">
        <v>3188404674</v>
      </c>
      <c r="K317" s="1" t="s">
        <v>45</v>
      </c>
      <c r="L317" s="1" t="s">
        <v>46</v>
      </c>
      <c r="M317" s="1" t="s">
        <v>46</v>
      </c>
      <c r="N317" s="1" t="s">
        <v>46</v>
      </c>
      <c r="O317" s="1" t="s">
        <v>46</v>
      </c>
      <c r="P317" s="1" t="s">
        <v>46</v>
      </c>
      <c r="Q317" s="1" t="s">
        <v>46</v>
      </c>
      <c r="R317" s="1" t="s">
        <v>46</v>
      </c>
      <c r="S317" s="1" t="s">
        <v>46</v>
      </c>
      <c r="T317" s="1" t="s">
        <v>46</v>
      </c>
      <c r="U317" s="11" t="str">
        <f>IF(OR(TERCERO[[#This Row],[La comunicación es asertiva, con respeto y evita maltrato4]]="No Cumple",TERCERO[[#This Row],[No brinda información sensible o falsa al tercero, cumple con las normativas legales establecidas.]]="No Cumple"),"No Cumple","Cumple")</f>
        <v>Cumple</v>
      </c>
      <c r="V317" s="1" t="s">
        <v>94</v>
      </c>
      <c r="W317" s="4">
        <v>1</v>
      </c>
      <c r="X317" s="9">
        <f>IF(TERCERO[[#This Row],[Legal]]="No Cumple",0,TERCERO[[#This Row],[Nota]])</f>
        <v>1</v>
      </c>
    </row>
    <row r="318" spans="1:24" x14ac:dyDescent="0.25">
      <c r="A318" s="1" t="str">
        <f>TERCERO[[#This Row],[ID Asesor]]&amp;TERCERO[[#This Row],[Fecha Monitoreo]]</f>
        <v>381745863</v>
      </c>
      <c r="B318" s="2">
        <v>45863</v>
      </c>
      <c r="C318" s="1" t="s">
        <v>126</v>
      </c>
      <c r="D318" s="1">
        <v>3817</v>
      </c>
      <c r="E318" s="2">
        <v>45863</v>
      </c>
      <c r="F318" s="3">
        <v>0.41736111111111113</v>
      </c>
      <c r="G318" s="1" t="s">
        <v>51</v>
      </c>
      <c r="H318" s="1" t="s">
        <v>44</v>
      </c>
      <c r="I318" s="1">
        <v>586</v>
      </c>
      <c r="J318" s="1">
        <v>3127319936</v>
      </c>
      <c r="K318" s="1" t="s">
        <v>45</v>
      </c>
      <c r="L318" s="1" t="s">
        <v>46</v>
      </c>
      <c r="M318" s="1" t="s">
        <v>46</v>
      </c>
      <c r="N318" s="1" t="s">
        <v>46</v>
      </c>
      <c r="O318" s="1" t="s">
        <v>46</v>
      </c>
      <c r="P318" s="1" t="s">
        <v>46</v>
      </c>
      <c r="Q318" s="1" t="s">
        <v>46</v>
      </c>
      <c r="R318" s="1" t="s">
        <v>46</v>
      </c>
      <c r="S318" s="1" t="s">
        <v>46</v>
      </c>
      <c r="T318" s="1" t="s">
        <v>46</v>
      </c>
      <c r="U318" s="11" t="str">
        <f>IF(OR(TERCERO[[#This Row],[La comunicación es asertiva, con respeto y evita maltrato4]]="No Cumple",TERCERO[[#This Row],[No brinda información sensible o falsa al tercero, cumple con las normativas legales establecidas.]]="No Cumple"),"No Cumple","Cumple")</f>
        <v>Cumple</v>
      </c>
      <c r="V318" s="1" t="s">
        <v>131</v>
      </c>
      <c r="W318" s="4">
        <v>1</v>
      </c>
      <c r="X318" s="9">
        <f>IF(TERCERO[[#This Row],[Legal]]="No Cumple",0,TERCERO[[#This Row],[Nota]])</f>
        <v>1</v>
      </c>
    </row>
    <row r="319" spans="1:24" x14ac:dyDescent="0.25">
      <c r="A319" s="1" t="str">
        <f>TERCERO[[#This Row],[ID Asesor]]&amp;TERCERO[[#This Row],[Fecha Monitoreo]]</f>
        <v>388945863</v>
      </c>
      <c r="B319" s="2">
        <v>45863</v>
      </c>
      <c r="C319" s="1" t="s">
        <v>42</v>
      </c>
      <c r="D319" s="1">
        <v>3889</v>
      </c>
      <c r="E319" s="2">
        <v>45863</v>
      </c>
      <c r="F319" s="3">
        <v>0.47013888888888888</v>
      </c>
      <c r="G319" s="1" t="s">
        <v>51</v>
      </c>
      <c r="H319" s="1" t="s">
        <v>44</v>
      </c>
      <c r="I319" s="1">
        <v>210020490</v>
      </c>
      <c r="J319" s="1">
        <v>3217237529</v>
      </c>
      <c r="K319" s="1" t="s">
        <v>49</v>
      </c>
      <c r="L319" s="1" t="s">
        <v>46</v>
      </c>
      <c r="M319" s="1" t="s">
        <v>46</v>
      </c>
      <c r="N319" s="1" t="s">
        <v>46</v>
      </c>
      <c r="O319" s="1" t="s">
        <v>46</v>
      </c>
      <c r="P319" s="1" t="s">
        <v>46</v>
      </c>
      <c r="Q319" s="1" t="s">
        <v>46</v>
      </c>
      <c r="R319" s="1" t="s">
        <v>46</v>
      </c>
      <c r="S319" s="1" t="s">
        <v>46</v>
      </c>
      <c r="T319" s="1" t="s">
        <v>46</v>
      </c>
      <c r="U319" s="11" t="str">
        <f>IF(OR(TERCERO[[#This Row],[La comunicación es asertiva, con respeto y evita maltrato4]]="No Cumple",TERCERO[[#This Row],[No brinda información sensible o falsa al tercero, cumple con las normativas legales establecidas.]]="No Cumple"),"No Cumple","Cumple")</f>
        <v>Cumple</v>
      </c>
      <c r="V319" s="1" t="s">
        <v>101</v>
      </c>
      <c r="W319" s="4">
        <v>1</v>
      </c>
      <c r="X319" s="9">
        <f>IF(TERCERO[[#This Row],[Legal]]="No Cumple",0,TERCERO[[#This Row],[Nota]])</f>
        <v>1</v>
      </c>
    </row>
    <row r="320" spans="1:24" x14ac:dyDescent="0.25">
      <c r="A320" s="1" t="str">
        <f>TERCERO[[#This Row],[ID Asesor]]&amp;TERCERO[[#This Row],[Fecha Monitoreo]]</f>
        <v>396445863</v>
      </c>
      <c r="B320" s="2">
        <v>45863</v>
      </c>
      <c r="C320" s="1" t="s">
        <v>126</v>
      </c>
      <c r="D320" s="1">
        <v>3964</v>
      </c>
      <c r="E320" s="2">
        <v>45863</v>
      </c>
      <c r="F320" s="3">
        <v>0.46805555555555556</v>
      </c>
      <c r="G320" s="1" t="s">
        <v>58</v>
      </c>
      <c r="H320" s="1" t="s">
        <v>44</v>
      </c>
      <c r="I320" s="1">
        <v>603</v>
      </c>
      <c r="J320" s="1">
        <v>3123806442</v>
      </c>
      <c r="K320" s="1" t="s">
        <v>45</v>
      </c>
      <c r="L320" s="1" t="s">
        <v>46</v>
      </c>
      <c r="M320" s="1" t="s">
        <v>46</v>
      </c>
      <c r="N320" s="1" t="s">
        <v>46</v>
      </c>
      <c r="O320" s="1" t="s">
        <v>46</v>
      </c>
      <c r="P320" s="1" t="s">
        <v>47</v>
      </c>
      <c r="Q320" s="1" t="s">
        <v>46</v>
      </c>
      <c r="R320" s="1" t="s">
        <v>46</v>
      </c>
      <c r="S320" s="1" t="s">
        <v>46</v>
      </c>
      <c r="T320" s="1" t="s">
        <v>46</v>
      </c>
      <c r="U320" s="11" t="str">
        <f>IF(OR(TERCERO[[#This Row],[La comunicación es asertiva, con respeto y evita maltrato4]]="No Cumple",TERCERO[[#This Row],[No brinda información sensible o falsa al tercero, cumple con las normativas legales establecidas.]]="No Cumple"),"No Cumple","Cumple")</f>
        <v>Cumple</v>
      </c>
      <c r="V320" s="1" t="s">
        <v>1942</v>
      </c>
      <c r="W320" s="4">
        <v>0.8</v>
      </c>
      <c r="X320" s="9">
        <f>IF(TERCERO[[#This Row],[Legal]]="No Cumple",0,TERCERO[[#This Row],[Nota]])</f>
        <v>0.8</v>
      </c>
    </row>
    <row r="321" spans="1:24" x14ac:dyDescent="0.25">
      <c r="A321" s="1" t="str">
        <f>TERCERO[[#This Row],[ID Asesor]]&amp;TERCERO[[#This Row],[Fecha Monitoreo]]</f>
        <v>359945863</v>
      </c>
      <c r="B321" s="2">
        <v>45863</v>
      </c>
      <c r="C321" s="1" t="s">
        <v>50</v>
      </c>
      <c r="D321" s="1">
        <v>3599</v>
      </c>
      <c r="E321" s="2">
        <v>45863</v>
      </c>
      <c r="F321" s="3">
        <v>0.44444444444444442</v>
      </c>
      <c r="G321" s="1" t="s">
        <v>51</v>
      </c>
      <c r="H321" s="1" t="s">
        <v>44</v>
      </c>
      <c r="I321" s="1">
        <v>1123</v>
      </c>
      <c r="J321" s="1">
        <v>3102967386</v>
      </c>
      <c r="K321" s="1" t="s">
        <v>45</v>
      </c>
      <c r="L321" s="1" t="s">
        <v>47</v>
      </c>
      <c r="M321" s="1" t="s">
        <v>46</v>
      </c>
      <c r="N321" s="1" t="s">
        <v>47</v>
      </c>
      <c r="O321" s="1" t="s">
        <v>47</v>
      </c>
      <c r="P321" s="1" t="s">
        <v>46</v>
      </c>
      <c r="Q321" s="1" t="s">
        <v>47</v>
      </c>
      <c r="R321" s="1" t="s">
        <v>46</v>
      </c>
      <c r="S321" s="1" t="s">
        <v>46</v>
      </c>
      <c r="T321" s="1" t="s">
        <v>46</v>
      </c>
      <c r="U321" s="11" t="str">
        <f>IF(OR(TERCERO[[#This Row],[La comunicación es asertiva, con respeto y evita maltrato4]]="No Cumple",TERCERO[[#This Row],[No brinda información sensible o falsa al tercero, cumple con las normativas legales establecidas.]]="No Cumple"),"No Cumple","Cumple")</f>
        <v>Cumple</v>
      </c>
      <c r="V321" s="1" t="s">
        <v>1943</v>
      </c>
      <c r="W321" s="4">
        <v>0.4</v>
      </c>
      <c r="X321" s="9">
        <f>IF(TERCERO[[#This Row],[Legal]]="No Cumple",0,TERCERO[[#This Row],[Nota]])</f>
        <v>0.4</v>
      </c>
    </row>
    <row r="322" spans="1:24" x14ac:dyDescent="0.25">
      <c r="A322" s="1" t="str">
        <f>TERCERO[[#This Row],[ID Asesor]]&amp;TERCERO[[#This Row],[Fecha Monitoreo]]</f>
        <v>254045863</v>
      </c>
      <c r="B322" s="2">
        <v>45863</v>
      </c>
      <c r="C322" s="1" t="s">
        <v>59</v>
      </c>
      <c r="D322" s="1">
        <v>2540</v>
      </c>
      <c r="E322" s="2">
        <v>45863</v>
      </c>
      <c r="F322" s="3">
        <v>0.46736111111111112</v>
      </c>
      <c r="G322" s="1" t="s">
        <v>43</v>
      </c>
      <c r="H322" s="1" t="s">
        <v>44</v>
      </c>
      <c r="I322" s="1">
        <v>1110</v>
      </c>
      <c r="J322" s="1">
        <v>3022237656</v>
      </c>
      <c r="K322" s="1" t="s">
        <v>45</v>
      </c>
      <c r="L322" s="1" t="s">
        <v>47</v>
      </c>
      <c r="M322" s="1" t="s">
        <v>46</v>
      </c>
      <c r="N322" s="1" t="s">
        <v>46</v>
      </c>
      <c r="O322" s="1" t="s">
        <v>46</v>
      </c>
      <c r="P322" s="1" t="s">
        <v>46</v>
      </c>
      <c r="Q322" s="1" t="s">
        <v>46</v>
      </c>
      <c r="R322" s="1" t="s">
        <v>46</v>
      </c>
      <c r="S322" s="1" t="s">
        <v>46</v>
      </c>
      <c r="T322" s="1" t="s">
        <v>46</v>
      </c>
      <c r="U322" s="11" t="str">
        <f>IF(OR(TERCERO[[#This Row],[La comunicación es asertiva, con respeto y evita maltrato4]]="No Cumple",TERCERO[[#This Row],[No brinda información sensible o falsa al tercero, cumple con las normativas legales establecidas.]]="No Cumple"),"No Cumple","Cumple")</f>
        <v>Cumple</v>
      </c>
      <c r="V322" s="1" t="s">
        <v>1944</v>
      </c>
      <c r="W322" s="4">
        <v>0.9</v>
      </c>
      <c r="X322" s="9">
        <f>IF(TERCERO[[#This Row],[Legal]]="No Cumple",0,TERCERO[[#This Row],[Nota]])</f>
        <v>0.9</v>
      </c>
    </row>
    <row r="323" spans="1:24" x14ac:dyDescent="0.25">
      <c r="A323" s="1" t="str">
        <f>TERCERO[[#This Row],[ID Asesor]]&amp;TERCERO[[#This Row],[Fecha Monitoreo]]</f>
        <v>364345863</v>
      </c>
      <c r="B323" s="2">
        <v>45863</v>
      </c>
      <c r="C323" s="1" t="s">
        <v>59</v>
      </c>
      <c r="D323" s="1">
        <v>3643</v>
      </c>
      <c r="E323" s="2">
        <v>45863</v>
      </c>
      <c r="F323" s="3">
        <v>0.45763888888888887</v>
      </c>
      <c r="G323" s="1" t="s">
        <v>43</v>
      </c>
      <c r="H323" s="1" t="s">
        <v>44</v>
      </c>
      <c r="I323" s="1">
        <v>1386</v>
      </c>
      <c r="J323" s="1">
        <v>3142630508</v>
      </c>
      <c r="K323" s="1" t="s">
        <v>45</v>
      </c>
      <c r="L323" s="1" t="s">
        <v>46</v>
      </c>
      <c r="M323" s="1" t="s">
        <v>47</v>
      </c>
      <c r="N323" s="1" t="s">
        <v>46</v>
      </c>
      <c r="O323" s="1" t="s">
        <v>46</v>
      </c>
      <c r="P323" s="1" t="s">
        <v>46</v>
      </c>
      <c r="Q323" s="1" t="s">
        <v>46</v>
      </c>
      <c r="R323" s="1" t="s">
        <v>46</v>
      </c>
      <c r="S323" s="1" t="s">
        <v>46</v>
      </c>
      <c r="T323" s="1" t="s">
        <v>46</v>
      </c>
      <c r="U323" s="11" t="str">
        <f>IF(OR(TERCERO[[#This Row],[La comunicación es asertiva, con respeto y evita maltrato4]]="No Cumple",TERCERO[[#This Row],[No brinda información sensible o falsa al tercero, cumple con las normativas legales establecidas.]]="No Cumple"),"No Cumple","Cumple")</f>
        <v>Cumple</v>
      </c>
      <c r="V323" s="1" t="s">
        <v>81</v>
      </c>
      <c r="W323" s="4">
        <v>0.9</v>
      </c>
      <c r="X323" s="9">
        <f>IF(TERCERO[[#This Row],[Legal]]="No Cumple",0,TERCERO[[#This Row],[Nota]])</f>
        <v>0.9</v>
      </c>
    </row>
    <row r="324" spans="1:24" x14ac:dyDescent="0.25">
      <c r="A324" s="1" t="str">
        <f>TERCERO[[#This Row],[ID Asesor]]&amp;TERCERO[[#This Row],[Fecha Monitoreo]]</f>
        <v>343145863</v>
      </c>
      <c r="B324" s="2">
        <v>45863</v>
      </c>
      <c r="C324" s="1" t="s">
        <v>56</v>
      </c>
      <c r="D324" s="1">
        <v>3431</v>
      </c>
      <c r="E324" s="2">
        <v>45863</v>
      </c>
      <c r="F324" s="3">
        <v>0.55763888888888891</v>
      </c>
      <c r="G324" s="1" t="s">
        <v>58</v>
      </c>
      <c r="H324" s="1" t="s">
        <v>44</v>
      </c>
      <c r="I324" s="1">
        <v>571</v>
      </c>
      <c r="J324" s="1">
        <v>3006869438</v>
      </c>
      <c r="K324" s="1" t="s">
        <v>45</v>
      </c>
      <c r="L324" s="1" t="s">
        <v>47</v>
      </c>
      <c r="M324" s="1" t="s">
        <v>47</v>
      </c>
      <c r="N324" s="1" t="s">
        <v>46</v>
      </c>
      <c r="O324" s="1" t="s">
        <v>47</v>
      </c>
      <c r="P324" s="1" t="s">
        <v>46</v>
      </c>
      <c r="Q324" s="1" t="s">
        <v>46</v>
      </c>
      <c r="R324" s="1" t="s">
        <v>46</v>
      </c>
      <c r="S324" s="1" t="s">
        <v>46</v>
      </c>
      <c r="T324" s="1" t="s">
        <v>46</v>
      </c>
      <c r="U324" s="11" t="str">
        <f>IF(OR(TERCERO[[#This Row],[La comunicación es asertiva, con respeto y evita maltrato4]]="No Cumple",TERCERO[[#This Row],[No brinda información sensible o falsa al tercero, cumple con las normativas legales establecidas.]]="No Cumple"),"No Cumple","Cumple")</f>
        <v>Cumple</v>
      </c>
      <c r="V324" s="1" t="s">
        <v>1945</v>
      </c>
      <c r="W324" s="4">
        <v>0.6</v>
      </c>
      <c r="X324" s="9">
        <f>IF(TERCERO[[#This Row],[Legal]]="No Cumple",0,TERCERO[[#This Row],[Nota]])</f>
        <v>0.6</v>
      </c>
    </row>
    <row r="325" spans="1:24" x14ac:dyDescent="0.25">
      <c r="A325" s="1" t="str">
        <f>TERCERO[[#This Row],[ID Asesor]]&amp;TERCERO[[#This Row],[Fecha Monitoreo]]</f>
        <v>374845864</v>
      </c>
      <c r="B325" s="2">
        <v>45864</v>
      </c>
      <c r="C325" s="1" t="s">
        <v>126</v>
      </c>
      <c r="D325" s="1">
        <v>3748</v>
      </c>
      <c r="E325" s="2">
        <v>45864</v>
      </c>
      <c r="F325" s="3">
        <v>0.37569444444444444</v>
      </c>
      <c r="G325" s="1" t="s">
        <v>58</v>
      </c>
      <c r="H325" s="1" t="s">
        <v>44</v>
      </c>
      <c r="I325" s="1">
        <v>494</v>
      </c>
      <c r="J325" s="1">
        <v>3165036856</v>
      </c>
      <c r="K325" s="1" t="s">
        <v>45</v>
      </c>
      <c r="L325" s="1" t="s">
        <v>46</v>
      </c>
      <c r="M325" s="1" t="s">
        <v>46</v>
      </c>
      <c r="N325" s="1" t="s">
        <v>46</v>
      </c>
      <c r="O325" s="1" t="s">
        <v>46</v>
      </c>
      <c r="P325" s="1" t="s">
        <v>46</v>
      </c>
      <c r="Q325" s="1" t="s">
        <v>46</v>
      </c>
      <c r="R325" s="1" t="s">
        <v>46</v>
      </c>
      <c r="S325" s="1" t="s">
        <v>46</v>
      </c>
      <c r="T325" s="1" t="s">
        <v>46</v>
      </c>
      <c r="U325" s="11" t="str">
        <f>IF(OR(TERCERO[[#This Row],[La comunicación es asertiva, con respeto y evita maltrato4]]="No Cumple",TERCERO[[#This Row],[No brinda información sensible o falsa al tercero, cumple con las normativas legales establecidas.]]="No Cumple"),"No Cumple","Cumple")</f>
        <v>Cumple</v>
      </c>
      <c r="V325" s="1" t="s">
        <v>133</v>
      </c>
      <c r="W325" s="4">
        <v>1</v>
      </c>
      <c r="X325" s="9">
        <f>IF(TERCERO[[#This Row],[Legal]]="No Cumple",0,TERCERO[[#This Row],[Nota]])</f>
        <v>1</v>
      </c>
    </row>
    <row r="326" spans="1:24" x14ac:dyDescent="0.25">
      <c r="A326" s="1" t="str">
        <f>TERCERO[[#This Row],[ID Asesor]]&amp;TERCERO[[#This Row],[Fecha Monitoreo]]</f>
        <v>399245864</v>
      </c>
      <c r="B326" s="2">
        <v>45864</v>
      </c>
      <c r="C326" s="1" t="s">
        <v>56</v>
      </c>
      <c r="D326" s="1">
        <v>3992</v>
      </c>
      <c r="E326" s="2">
        <v>45864</v>
      </c>
      <c r="F326" s="3">
        <v>0.43194444444444446</v>
      </c>
      <c r="G326" s="1" t="s">
        <v>51</v>
      </c>
      <c r="H326" s="1" t="s">
        <v>44</v>
      </c>
      <c r="I326" s="1">
        <v>421</v>
      </c>
      <c r="J326" s="1">
        <v>3232403006</v>
      </c>
      <c r="K326" s="1" t="s">
        <v>45</v>
      </c>
      <c r="L326" s="1" t="s">
        <v>46</v>
      </c>
      <c r="M326" s="1" t="s">
        <v>46</v>
      </c>
      <c r="N326" s="1" t="s">
        <v>46</v>
      </c>
      <c r="O326" s="1" t="s">
        <v>46</v>
      </c>
      <c r="P326" s="1" t="s">
        <v>46</v>
      </c>
      <c r="Q326" s="1" t="s">
        <v>46</v>
      </c>
      <c r="R326" s="1" t="s">
        <v>46</v>
      </c>
      <c r="S326" s="1" t="s">
        <v>46</v>
      </c>
      <c r="T326" s="1" t="s">
        <v>46</v>
      </c>
      <c r="U326" s="11" t="str">
        <f>IF(OR(TERCERO[[#This Row],[La comunicación es asertiva, con respeto y evita maltrato4]]="No Cumple",TERCERO[[#This Row],[No brinda información sensible o falsa al tercero, cumple con las normativas legales establecidas.]]="No Cumple"),"No Cumple","Cumple")</f>
        <v>Cumple</v>
      </c>
      <c r="V326" s="1" t="s">
        <v>718</v>
      </c>
      <c r="W326" s="4">
        <v>1</v>
      </c>
      <c r="X326" s="9">
        <f>IF(TERCERO[[#This Row],[Legal]]="No Cumple",0,TERCERO[[#This Row],[Nota]])</f>
        <v>1</v>
      </c>
    </row>
    <row r="327" spans="1:24" x14ac:dyDescent="0.25">
      <c r="A327" s="1" t="str">
        <f>TERCERO[[#This Row],[ID Asesor]]&amp;TERCERO[[#This Row],[Fecha Monitoreo]]</f>
        <v>350845866</v>
      </c>
      <c r="B327" s="2">
        <v>45866</v>
      </c>
      <c r="C327" s="1" t="s">
        <v>42</v>
      </c>
      <c r="D327" s="1">
        <v>3508</v>
      </c>
      <c r="E327" s="2">
        <v>45866</v>
      </c>
      <c r="F327" s="3">
        <v>0.40555555555555556</v>
      </c>
      <c r="G327" s="1" t="s">
        <v>51</v>
      </c>
      <c r="H327" s="1" t="s">
        <v>44</v>
      </c>
      <c r="I327" s="1">
        <v>1120</v>
      </c>
      <c r="J327" s="1">
        <v>3147258950</v>
      </c>
      <c r="K327" s="1" t="s">
        <v>45</v>
      </c>
      <c r="L327" s="1" t="s">
        <v>46</v>
      </c>
      <c r="M327" s="1" t="s">
        <v>46</v>
      </c>
      <c r="N327" s="1" t="s">
        <v>46</v>
      </c>
      <c r="O327" s="1" t="s">
        <v>46</v>
      </c>
      <c r="P327" s="1" t="s">
        <v>46</v>
      </c>
      <c r="Q327" s="1" t="s">
        <v>46</v>
      </c>
      <c r="R327" s="1" t="s">
        <v>46</v>
      </c>
      <c r="S327" s="1" t="s">
        <v>46</v>
      </c>
      <c r="T327" s="1" t="s">
        <v>46</v>
      </c>
      <c r="U327" s="11" t="str">
        <f>IF(OR(TERCERO[[#This Row],[La comunicación es asertiva, con respeto y evita maltrato4]]="No Cumple",TERCERO[[#This Row],[No brinda información sensible o falsa al tercero, cumple con las normativas legales establecidas.]]="No Cumple"),"No Cumple","Cumple")</f>
        <v>Cumple</v>
      </c>
      <c r="V327" s="1" t="s">
        <v>101</v>
      </c>
      <c r="W327" s="4">
        <v>1</v>
      </c>
      <c r="X327" s="9">
        <f>IF(TERCERO[[#This Row],[Legal]]="No Cumple",0,TERCERO[[#This Row],[Nota]])</f>
        <v>1</v>
      </c>
    </row>
    <row r="328" spans="1:24" x14ac:dyDescent="0.25">
      <c r="A328" s="1" t="str">
        <f>TERCERO[[#This Row],[ID Asesor]]&amp;TERCERO[[#This Row],[Fecha Monitoreo]]</f>
        <v>366545866</v>
      </c>
      <c r="B328" s="2">
        <v>45866</v>
      </c>
      <c r="C328" s="1" t="s">
        <v>59</v>
      </c>
      <c r="D328" s="1">
        <v>3665</v>
      </c>
      <c r="E328" s="2">
        <v>45866</v>
      </c>
      <c r="F328" s="3">
        <v>0.41180555555555554</v>
      </c>
      <c r="G328" s="1" t="s">
        <v>43</v>
      </c>
      <c r="H328" s="1" t="s">
        <v>44</v>
      </c>
      <c r="I328" s="1">
        <v>1111</v>
      </c>
      <c r="J328" s="1">
        <v>3116950450</v>
      </c>
      <c r="K328" s="1" t="s">
        <v>45</v>
      </c>
      <c r="L328" s="1" t="s">
        <v>47</v>
      </c>
      <c r="M328" s="1" t="s">
        <v>47</v>
      </c>
      <c r="N328" s="1" t="s">
        <v>46</v>
      </c>
      <c r="O328" s="1" t="s">
        <v>46</v>
      </c>
      <c r="P328" s="1" t="s">
        <v>46</v>
      </c>
      <c r="Q328" s="1" t="s">
        <v>46</v>
      </c>
      <c r="R328" s="1" t="s">
        <v>46</v>
      </c>
      <c r="S328" s="1" t="s">
        <v>46</v>
      </c>
      <c r="T328" s="1" t="s">
        <v>47</v>
      </c>
      <c r="U328" s="11" t="str">
        <f>IF(OR(TERCERO[[#This Row],[La comunicación es asertiva, con respeto y evita maltrato4]]="No Cumple",TERCERO[[#This Row],[No brinda información sensible o falsa al tercero, cumple con las normativas legales establecidas.]]="No Cumple"),"No Cumple","Cumple")</f>
        <v>No Cumple</v>
      </c>
      <c r="V328" s="1" t="s">
        <v>2044</v>
      </c>
      <c r="W328" s="4">
        <v>0.8</v>
      </c>
      <c r="X328" s="9">
        <f>IF(TERCERO[[#This Row],[Legal]]="No Cumple",0,TERCERO[[#This Row],[Nota]])</f>
        <v>0</v>
      </c>
    </row>
    <row r="329" spans="1:24" x14ac:dyDescent="0.25">
      <c r="A329" s="1" t="str">
        <f>TERCERO[[#This Row],[ID Asesor]]&amp;TERCERO[[#This Row],[Fecha Monitoreo]]</f>
        <v>387345866</v>
      </c>
      <c r="B329" s="2">
        <v>45866</v>
      </c>
      <c r="C329" s="1" t="s">
        <v>42</v>
      </c>
      <c r="D329" s="1">
        <v>3873</v>
      </c>
      <c r="E329" s="2">
        <v>45866</v>
      </c>
      <c r="F329" s="3">
        <v>0.34861111111111109</v>
      </c>
      <c r="G329" s="1" t="s">
        <v>51</v>
      </c>
      <c r="H329" s="1" t="s">
        <v>44</v>
      </c>
      <c r="I329" s="1">
        <v>1426</v>
      </c>
      <c r="J329" s="1">
        <v>3183696821</v>
      </c>
      <c r="K329" s="1" t="s">
        <v>45</v>
      </c>
      <c r="L329" s="1" t="s">
        <v>47</v>
      </c>
      <c r="M329" s="1" t="s">
        <v>46</v>
      </c>
      <c r="N329" s="1" t="s">
        <v>46</v>
      </c>
      <c r="O329" s="1" t="s">
        <v>46</v>
      </c>
      <c r="P329" s="1" t="s">
        <v>46</v>
      </c>
      <c r="Q329" s="1" t="s">
        <v>46</v>
      </c>
      <c r="R329" s="1" t="s">
        <v>46</v>
      </c>
      <c r="S329" s="1" t="s">
        <v>46</v>
      </c>
      <c r="T329" s="1" t="s">
        <v>46</v>
      </c>
      <c r="U329" s="11" t="str">
        <f>IF(OR(TERCERO[[#This Row],[La comunicación es asertiva, con respeto y evita maltrato4]]="No Cumple",TERCERO[[#This Row],[No brinda información sensible o falsa al tercero, cumple con las normativas legales establecidas.]]="No Cumple"),"No Cumple","Cumple")</f>
        <v>Cumple</v>
      </c>
      <c r="V329" s="1" t="s">
        <v>2045</v>
      </c>
      <c r="W329" s="4">
        <v>0.9</v>
      </c>
      <c r="X329" s="9">
        <f>IF(TERCERO[[#This Row],[Legal]]="No Cumple",0,TERCERO[[#This Row],[Nota]])</f>
        <v>0.9</v>
      </c>
    </row>
    <row r="330" spans="1:24" x14ac:dyDescent="0.25">
      <c r="A330" s="1" t="str">
        <f>TERCERO[[#This Row],[ID Asesor]]&amp;TERCERO[[#This Row],[Fecha Monitoreo]]</f>
        <v>338045866</v>
      </c>
      <c r="B330" s="2">
        <v>45866</v>
      </c>
      <c r="C330" s="1" t="s">
        <v>126</v>
      </c>
      <c r="D330" s="1">
        <v>3380</v>
      </c>
      <c r="E330" s="2">
        <v>45866</v>
      </c>
      <c r="F330" s="3">
        <v>0.46805555555555556</v>
      </c>
      <c r="G330" s="1" t="s">
        <v>51</v>
      </c>
      <c r="H330" s="1" t="s">
        <v>44</v>
      </c>
      <c r="I330" s="1">
        <v>561</v>
      </c>
      <c r="J330" s="1">
        <v>3104083186</v>
      </c>
      <c r="K330" s="1" t="s">
        <v>45</v>
      </c>
      <c r="L330" s="1" t="s">
        <v>46</v>
      </c>
      <c r="M330" s="1" t="s">
        <v>46</v>
      </c>
      <c r="N330" s="1" t="s">
        <v>46</v>
      </c>
      <c r="O330" s="1" t="s">
        <v>46</v>
      </c>
      <c r="P330" s="1" t="s">
        <v>46</v>
      </c>
      <c r="Q330" s="1" t="s">
        <v>46</v>
      </c>
      <c r="R330" s="1" t="s">
        <v>46</v>
      </c>
      <c r="S330" s="1" t="s">
        <v>46</v>
      </c>
      <c r="T330" s="1" t="s">
        <v>46</v>
      </c>
      <c r="U330" s="11" t="str">
        <f>IF(OR(TERCERO[[#This Row],[La comunicación es asertiva, con respeto y evita maltrato4]]="No Cumple",TERCERO[[#This Row],[No brinda información sensible o falsa al tercero, cumple con las normativas legales establecidas.]]="No Cumple"),"No Cumple","Cumple")</f>
        <v>Cumple</v>
      </c>
      <c r="V330" s="1" t="s">
        <v>133</v>
      </c>
      <c r="W330" s="4">
        <v>1</v>
      </c>
      <c r="X330" s="9">
        <f>IF(TERCERO[[#This Row],[Legal]]="No Cumple",0,TERCERO[[#This Row],[Nota]])</f>
        <v>1</v>
      </c>
    </row>
    <row r="331" spans="1:24" x14ac:dyDescent="0.25">
      <c r="A331" s="1" t="str">
        <f>TERCERO[[#This Row],[ID Asesor]]&amp;TERCERO[[#This Row],[Fecha Monitoreo]]</f>
        <v>385745866</v>
      </c>
      <c r="B331" s="2">
        <v>45866</v>
      </c>
      <c r="C331" s="1" t="s">
        <v>42</v>
      </c>
      <c r="D331" s="1">
        <v>3857</v>
      </c>
      <c r="E331" s="2">
        <v>45866</v>
      </c>
      <c r="F331" s="3">
        <v>0.3972222222222222</v>
      </c>
      <c r="G331" s="1" t="s">
        <v>51</v>
      </c>
      <c r="H331" s="1" t="s">
        <v>44</v>
      </c>
      <c r="I331" s="1">
        <v>1118</v>
      </c>
      <c r="J331" s="1">
        <v>3229363135</v>
      </c>
      <c r="K331" s="1" t="s">
        <v>45</v>
      </c>
      <c r="L331" s="1" t="s">
        <v>46</v>
      </c>
      <c r="M331" s="1" t="s">
        <v>47</v>
      </c>
      <c r="N331" s="1" t="s">
        <v>46</v>
      </c>
      <c r="O331" s="1" t="s">
        <v>47</v>
      </c>
      <c r="P331" s="1" t="s">
        <v>47</v>
      </c>
      <c r="Q331" s="1" t="s">
        <v>46</v>
      </c>
      <c r="R331" s="1" t="s">
        <v>46</v>
      </c>
      <c r="S331" s="1" t="s">
        <v>46</v>
      </c>
      <c r="T331" s="1" t="s">
        <v>46</v>
      </c>
      <c r="U331" s="11" t="str">
        <f>IF(OR(TERCERO[[#This Row],[La comunicación es asertiva, con respeto y evita maltrato4]]="No Cumple",TERCERO[[#This Row],[No brinda información sensible o falsa al tercero, cumple con las normativas legales establecidas.]]="No Cumple"),"No Cumple","Cumple")</f>
        <v>Cumple</v>
      </c>
      <c r="V331" s="1" t="s">
        <v>2046</v>
      </c>
      <c r="W331" s="4">
        <v>0.5</v>
      </c>
      <c r="X331" s="9">
        <f>IF(TERCERO[[#This Row],[Legal]]="No Cumple",0,TERCERO[[#This Row],[Nota]])</f>
        <v>0.5</v>
      </c>
    </row>
    <row r="332" spans="1:24" x14ac:dyDescent="0.25">
      <c r="A332" s="1" t="str">
        <f>TERCERO[[#This Row],[ID Asesor]]&amp;TERCERO[[#This Row],[Fecha Monitoreo]]</f>
        <v>381745866</v>
      </c>
      <c r="B332" s="2">
        <v>45866</v>
      </c>
      <c r="C332" s="1" t="s">
        <v>126</v>
      </c>
      <c r="D332" s="1">
        <v>3817</v>
      </c>
      <c r="E332" s="2">
        <v>45866</v>
      </c>
      <c r="F332" s="3">
        <v>0.55208333333333337</v>
      </c>
      <c r="G332" s="1" t="s">
        <v>51</v>
      </c>
      <c r="H332" s="1" t="s">
        <v>44</v>
      </c>
      <c r="I332" s="1">
        <v>586</v>
      </c>
      <c r="J332" s="1">
        <v>3102567476</v>
      </c>
      <c r="K332" s="1" t="s">
        <v>45</v>
      </c>
      <c r="L332" s="1" t="s">
        <v>46</v>
      </c>
      <c r="M332" s="1" t="s">
        <v>46</v>
      </c>
      <c r="N332" s="1" t="s">
        <v>46</v>
      </c>
      <c r="O332" s="1" t="s">
        <v>46</v>
      </c>
      <c r="P332" s="1" t="s">
        <v>46</v>
      </c>
      <c r="Q332" s="1" t="s">
        <v>46</v>
      </c>
      <c r="R332" s="1" t="s">
        <v>46</v>
      </c>
      <c r="S332" s="1" t="s">
        <v>46</v>
      </c>
      <c r="T332" s="1" t="s">
        <v>46</v>
      </c>
      <c r="U332" s="11" t="str">
        <f>IF(OR(TERCERO[[#This Row],[La comunicación es asertiva, con respeto y evita maltrato4]]="No Cumple",TERCERO[[#This Row],[No brinda información sensible o falsa al tercero, cumple con las normativas legales establecidas.]]="No Cumple"),"No Cumple","Cumple")</f>
        <v>Cumple</v>
      </c>
      <c r="V332" s="1" t="s">
        <v>131</v>
      </c>
      <c r="W332" s="4">
        <v>1</v>
      </c>
      <c r="X332" s="9">
        <f>IF(TERCERO[[#This Row],[Legal]]="No Cumple",0,TERCERO[[#This Row],[Nota]])</f>
        <v>1</v>
      </c>
    </row>
    <row r="333" spans="1:24" x14ac:dyDescent="0.25">
      <c r="A333" s="1" t="str">
        <f>TERCERO[[#This Row],[ID Asesor]]&amp;TERCERO[[#This Row],[Fecha Monitoreo]]</f>
        <v>373645866</v>
      </c>
      <c r="B333" s="2">
        <v>45866</v>
      </c>
      <c r="C333" s="1" t="s">
        <v>696</v>
      </c>
      <c r="D333" s="1">
        <v>3736</v>
      </c>
      <c r="E333" s="2">
        <v>45866</v>
      </c>
      <c r="F333" s="3">
        <v>0.52847222222222223</v>
      </c>
      <c r="G333" s="1" t="s">
        <v>43</v>
      </c>
      <c r="H333" s="1" t="s">
        <v>44</v>
      </c>
      <c r="I333" s="1">
        <v>1117</v>
      </c>
      <c r="J333" s="1">
        <v>3229027709</v>
      </c>
      <c r="K333" s="1" t="s">
        <v>45</v>
      </c>
      <c r="L333" s="1" t="s">
        <v>46</v>
      </c>
      <c r="M333" s="1" t="s">
        <v>46</v>
      </c>
      <c r="N333" s="1" t="s">
        <v>46</v>
      </c>
      <c r="O333" s="1" t="s">
        <v>46</v>
      </c>
      <c r="P333" s="1" t="s">
        <v>46</v>
      </c>
      <c r="Q333" s="1" t="s">
        <v>47</v>
      </c>
      <c r="R333" s="1" t="s">
        <v>46</v>
      </c>
      <c r="S333" s="1" t="s">
        <v>46</v>
      </c>
      <c r="T333" s="1" t="s">
        <v>46</v>
      </c>
      <c r="U333" s="11" t="str">
        <f>IF(OR(TERCERO[[#This Row],[La comunicación es asertiva, con respeto y evita maltrato4]]="No Cumple",TERCERO[[#This Row],[No brinda información sensible o falsa al tercero, cumple con las normativas legales establecidas.]]="No Cumple"),"No Cumple","Cumple")</f>
        <v>Cumple</v>
      </c>
      <c r="V333" s="1" t="s">
        <v>2047</v>
      </c>
      <c r="W333" s="4">
        <v>0.9</v>
      </c>
      <c r="X333" s="9">
        <f>IF(TERCERO[[#This Row],[Legal]]="No Cumple",0,TERCERO[[#This Row],[Nota]])</f>
        <v>0.9</v>
      </c>
    </row>
    <row r="334" spans="1:24" x14ac:dyDescent="0.25">
      <c r="A334" s="1" t="str">
        <f>TERCERO[[#This Row],[ID Asesor]]&amp;TERCERO[[#This Row],[Fecha Monitoreo]]</f>
        <v>374845866</v>
      </c>
      <c r="B334" s="2">
        <v>45866</v>
      </c>
      <c r="C334" s="1" t="s">
        <v>126</v>
      </c>
      <c r="D334" s="1">
        <v>3748</v>
      </c>
      <c r="E334" s="2">
        <v>45866</v>
      </c>
      <c r="F334" s="3">
        <v>0.44097222222222221</v>
      </c>
      <c r="G334" s="1" t="s">
        <v>58</v>
      </c>
      <c r="H334" s="1" t="s">
        <v>44</v>
      </c>
      <c r="I334" s="1">
        <v>3223511422</v>
      </c>
      <c r="J334" s="1">
        <v>494</v>
      </c>
      <c r="K334" s="1" t="s">
        <v>45</v>
      </c>
      <c r="L334" s="1" t="s">
        <v>46</v>
      </c>
      <c r="M334" s="1" t="s">
        <v>46</v>
      </c>
      <c r="N334" s="1" t="s">
        <v>46</v>
      </c>
      <c r="O334" s="1" t="s">
        <v>46</v>
      </c>
      <c r="P334" s="1" t="s">
        <v>46</v>
      </c>
      <c r="Q334" s="1" t="s">
        <v>46</v>
      </c>
      <c r="R334" s="1" t="s">
        <v>46</v>
      </c>
      <c r="S334" s="1" t="s">
        <v>46</v>
      </c>
      <c r="T334" s="1" t="s">
        <v>46</v>
      </c>
      <c r="U334" s="11" t="str">
        <f>IF(OR(TERCERO[[#This Row],[La comunicación es asertiva, con respeto y evita maltrato4]]="No Cumple",TERCERO[[#This Row],[No brinda información sensible o falsa al tercero, cumple con las normativas legales establecidas.]]="No Cumple"),"No Cumple","Cumple")</f>
        <v>Cumple</v>
      </c>
      <c r="V334" s="1" t="s">
        <v>131</v>
      </c>
      <c r="W334" s="4">
        <v>1</v>
      </c>
      <c r="X334" s="9">
        <f>IF(TERCERO[[#This Row],[Legal]]="No Cumple",0,TERCERO[[#This Row],[Nota]])</f>
        <v>1</v>
      </c>
    </row>
    <row r="335" spans="1:24" x14ac:dyDescent="0.25">
      <c r="A335" s="1" t="str">
        <f>TERCERO[[#This Row],[ID Asesor]]&amp;TERCERO[[#This Row],[Fecha Monitoreo]]</f>
        <v>401945866</v>
      </c>
      <c r="B335" s="2">
        <v>45866</v>
      </c>
      <c r="C335" s="1" t="s">
        <v>126</v>
      </c>
      <c r="D335" s="1">
        <v>4019</v>
      </c>
      <c r="E335" s="2">
        <v>45866</v>
      </c>
      <c r="F335" s="3">
        <v>0.54166666666666663</v>
      </c>
      <c r="G335" s="1" t="s">
        <v>58</v>
      </c>
      <c r="H335" s="1" t="s">
        <v>44</v>
      </c>
      <c r="I335" s="1">
        <v>609</v>
      </c>
      <c r="J335" s="1">
        <v>3208857388</v>
      </c>
      <c r="K335" s="1" t="s">
        <v>45</v>
      </c>
      <c r="L335" s="1" t="s">
        <v>46</v>
      </c>
      <c r="M335" s="1" t="s">
        <v>46</v>
      </c>
      <c r="N335" s="1" t="s">
        <v>46</v>
      </c>
      <c r="O335" s="1" t="s">
        <v>47</v>
      </c>
      <c r="P335" s="1" t="s">
        <v>46</v>
      </c>
      <c r="Q335" s="1" t="s">
        <v>46</v>
      </c>
      <c r="R335" s="1" t="s">
        <v>46</v>
      </c>
      <c r="S335" s="1" t="s">
        <v>46</v>
      </c>
      <c r="T335" s="1" t="s">
        <v>46</v>
      </c>
      <c r="U335" s="11" t="str">
        <f>IF(OR(TERCERO[[#This Row],[La comunicación es asertiva, con respeto y evita maltrato4]]="No Cumple",TERCERO[[#This Row],[No brinda información sensible o falsa al tercero, cumple con las normativas legales establecidas.]]="No Cumple"),"No Cumple","Cumple")</f>
        <v>Cumple</v>
      </c>
      <c r="V335" s="1" t="s">
        <v>2048</v>
      </c>
      <c r="W335" s="4">
        <v>0.8</v>
      </c>
      <c r="X335" s="9">
        <f>IF(TERCERO[[#This Row],[Legal]]="No Cumple",0,TERCERO[[#This Row],[Nota]])</f>
        <v>0.8</v>
      </c>
    </row>
    <row r="336" spans="1:24" x14ac:dyDescent="0.25">
      <c r="A336" s="1" t="str">
        <f>TERCERO[[#This Row],[ID Asesor]]&amp;TERCERO[[#This Row],[Fecha Monitoreo]]</f>
        <v>366645866</v>
      </c>
      <c r="B336" s="2">
        <v>45866</v>
      </c>
      <c r="C336" s="1" t="s">
        <v>696</v>
      </c>
      <c r="D336" s="1">
        <v>3666</v>
      </c>
      <c r="E336" s="2">
        <v>45866</v>
      </c>
      <c r="F336" s="3">
        <v>0.49861111111111112</v>
      </c>
      <c r="G336" s="1" t="s">
        <v>43</v>
      </c>
      <c r="H336" s="1" t="s">
        <v>44</v>
      </c>
      <c r="I336" s="1">
        <v>1297</v>
      </c>
      <c r="J336" s="1">
        <v>3002675320</v>
      </c>
      <c r="K336" s="1" t="s">
        <v>45</v>
      </c>
      <c r="L336" s="1" t="s">
        <v>46</v>
      </c>
      <c r="M336" s="1" t="s">
        <v>47</v>
      </c>
      <c r="N336" s="1" t="s">
        <v>46</v>
      </c>
      <c r="O336" s="1" t="s">
        <v>46</v>
      </c>
      <c r="P336" s="1" t="s">
        <v>47</v>
      </c>
      <c r="Q336" s="1" t="s">
        <v>46</v>
      </c>
      <c r="R336" s="1" t="s">
        <v>46</v>
      </c>
      <c r="S336" s="1" t="s">
        <v>46</v>
      </c>
      <c r="T336" s="1" t="s">
        <v>46</v>
      </c>
      <c r="U336" s="11" t="str">
        <f>IF(OR(TERCERO[[#This Row],[La comunicación es asertiva, con respeto y evita maltrato4]]="No Cumple",TERCERO[[#This Row],[No brinda información sensible o falsa al tercero, cumple con las normativas legales establecidas.]]="No Cumple"),"No Cumple","Cumple")</f>
        <v>Cumple</v>
      </c>
      <c r="V336" s="1" t="s">
        <v>2049</v>
      </c>
      <c r="W336" s="4">
        <v>0.7</v>
      </c>
      <c r="X336" s="9">
        <f>IF(TERCERO[[#This Row],[Legal]]="No Cumple",0,TERCERO[[#This Row],[Nota]])</f>
        <v>0.7</v>
      </c>
    </row>
    <row r="337" spans="1:24" x14ac:dyDescent="0.25">
      <c r="A337" s="1" t="str">
        <f>TERCERO[[#This Row],[ID Asesor]]&amp;TERCERO[[#This Row],[Fecha Monitoreo]]</f>
        <v>381545866</v>
      </c>
      <c r="B337" s="2">
        <v>45866</v>
      </c>
      <c r="C337" s="1" t="s">
        <v>126</v>
      </c>
      <c r="D337" s="1">
        <v>3815</v>
      </c>
      <c r="E337" s="2">
        <v>45866</v>
      </c>
      <c r="F337" s="3">
        <v>0.56111111111111112</v>
      </c>
      <c r="G337" s="1" t="s">
        <v>58</v>
      </c>
      <c r="H337" s="1" t="s">
        <v>44</v>
      </c>
      <c r="I337" s="1">
        <v>584</v>
      </c>
      <c r="J337" s="1">
        <v>3125608273</v>
      </c>
      <c r="K337" s="1" t="s">
        <v>45</v>
      </c>
      <c r="L337" s="1" t="s">
        <v>46</v>
      </c>
      <c r="M337" s="1" t="s">
        <v>46</v>
      </c>
      <c r="N337" s="1" t="s">
        <v>46</v>
      </c>
      <c r="O337" s="1" t="s">
        <v>47</v>
      </c>
      <c r="P337" s="1" t="s">
        <v>46</v>
      </c>
      <c r="Q337" s="1" t="s">
        <v>46</v>
      </c>
      <c r="R337" s="1" t="s">
        <v>46</v>
      </c>
      <c r="S337" s="1" t="s">
        <v>46</v>
      </c>
      <c r="T337" s="1" t="s">
        <v>47</v>
      </c>
      <c r="U337" s="11" t="str">
        <f>IF(OR(TERCERO[[#This Row],[La comunicación es asertiva, con respeto y evita maltrato4]]="No Cumple",TERCERO[[#This Row],[No brinda información sensible o falsa al tercero, cumple con las normativas legales establecidas.]]="No Cumple"),"No Cumple","Cumple")</f>
        <v>No Cumple</v>
      </c>
      <c r="V337" s="1" t="s">
        <v>2050</v>
      </c>
      <c r="W337" s="4">
        <v>0.8</v>
      </c>
      <c r="X337" s="9">
        <f>IF(TERCERO[[#This Row],[Legal]]="No Cumple",0,TERCERO[[#This Row],[Nota]])</f>
        <v>0</v>
      </c>
    </row>
    <row r="338" spans="1:24" x14ac:dyDescent="0.25">
      <c r="A338" s="1" t="str">
        <f>TERCERO[[#This Row],[ID Asesor]]&amp;TERCERO[[#This Row],[Fecha Monitoreo]]</f>
        <v>366445866</v>
      </c>
      <c r="B338" s="2">
        <v>45866</v>
      </c>
      <c r="C338" s="1" t="s">
        <v>50</v>
      </c>
      <c r="D338" s="1">
        <v>3664</v>
      </c>
      <c r="E338" s="2">
        <v>45866</v>
      </c>
      <c r="F338" s="3">
        <v>0.39305555555555555</v>
      </c>
      <c r="G338" s="1" t="s">
        <v>58</v>
      </c>
      <c r="H338" s="1" t="s">
        <v>44</v>
      </c>
      <c r="I338" s="1">
        <v>1357</v>
      </c>
      <c r="J338" s="1">
        <v>3113713004</v>
      </c>
      <c r="K338" s="1" t="s">
        <v>45</v>
      </c>
      <c r="L338" s="1" t="s">
        <v>46</v>
      </c>
      <c r="M338" s="1" t="s">
        <v>46</v>
      </c>
      <c r="N338" s="1" t="s">
        <v>46</v>
      </c>
      <c r="O338" s="1" t="s">
        <v>47</v>
      </c>
      <c r="P338" s="1" t="s">
        <v>46</v>
      </c>
      <c r="Q338" s="1" t="s">
        <v>46</v>
      </c>
      <c r="R338" s="1" t="s">
        <v>46</v>
      </c>
      <c r="S338" s="1" t="s">
        <v>46</v>
      </c>
      <c r="T338" s="1" t="s">
        <v>46</v>
      </c>
      <c r="U338" s="11" t="str">
        <f>IF(OR(TERCERO[[#This Row],[La comunicación es asertiva, con respeto y evita maltrato4]]="No Cumple",TERCERO[[#This Row],[No brinda información sensible o falsa al tercero, cumple con las normativas legales establecidas.]]="No Cumple"),"No Cumple","Cumple")</f>
        <v>Cumple</v>
      </c>
      <c r="V338" s="1" t="s">
        <v>2051</v>
      </c>
      <c r="W338" s="4">
        <v>0.8</v>
      </c>
      <c r="X338" s="9">
        <f>IF(TERCERO[[#This Row],[Legal]]="No Cumple",0,TERCERO[[#This Row],[Nota]])</f>
        <v>0.8</v>
      </c>
    </row>
    <row r="339" spans="1:24" x14ac:dyDescent="0.25">
      <c r="A339" s="1" t="str">
        <f>TERCERO[[#This Row],[ID Asesor]]&amp;TERCERO[[#This Row],[Fecha Monitoreo]]</f>
        <v>388845867</v>
      </c>
      <c r="B339" s="2">
        <v>45867</v>
      </c>
      <c r="C339" s="1" t="s">
        <v>42</v>
      </c>
      <c r="D339" s="1">
        <v>3888</v>
      </c>
      <c r="E339" s="2">
        <v>45867</v>
      </c>
      <c r="F339" s="3">
        <v>0.36875000000000002</v>
      </c>
      <c r="G339" s="1" t="s">
        <v>43</v>
      </c>
      <c r="H339" s="1" t="s">
        <v>44</v>
      </c>
      <c r="I339" s="1">
        <v>1431</v>
      </c>
      <c r="J339" s="1">
        <v>3126010997</v>
      </c>
      <c r="K339" s="1" t="s">
        <v>45</v>
      </c>
      <c r="L339" s="1" t="s">
        <v>46</v>
      </c>
      <c r="M339" s="1" t="s">
        <v>47</v>
      </c>
      <c r="N339" s="1" t="s">
        <v>46</v>
      </c>
      <c r="O339" s="1" t="s">
        <v>47</v>
      </c>
      <c r="P339" s="1" t="s">
        <v>47</v>
      </c>
      <c r="Q339" s="1" t="s">
        <v>46</v>
      </c>
      <c r="R339" s="1" t="s">
        <v>46</v>
      </c>
      <c r="S339" s="1" t="s">
        <v>46</v>
      </c>
      <c r="T339" s="1" t="s">
        <v>46</v>
      </c>
      <c r="U339" s="11" t="str">
        <f>IF(OR(TERCERO[[#This Row],[La comunicación es asertiva, con respeto y evita maltrato4]]="No Cumple",TERCERO[[#This Row],[No brinda información sensible o falsa al tercero, cumple con las normativas legales establecidas.]]="No Cumple"),"No Cumple","Cumple")</f>
        <v>Cumple</v>
      </c>
      <c r="V339" s="1" t="s">
        <v>2052</v>
      </c>
      <c r="W339" s="4">
        <v>0.5</v>
      </c>
      <c r="X339" s="9">
        <f>IF(TERCERO[[#This Row],[Legal]]="No Cumple",0,TERCERO[[#This Row],[Nota]])</f>
        <v>0.5</v>
      </c>
    </row>
    <row r="340" spans="1:24" x14ac:dyDescent="0.25">
      <c r="A340" s="1" t="str">
        <f>TERCERO[[#This Row],[ID Asesor]]&amp;TERCERO[[#This Row],[Fecha Monitoreo]]</f>
        <v>388145867</v>
      </c>
      <c r="B340" s="2">
        <v>45867</v>
      </c>
      <c r="C340" s="1" t="s">
        <v>126</v>
      </c>
      <c r="D340" s="1">
        <v>3881</v>
      </c>
      <c r="E340" s="2">
        <v>45867</v>
      </c>
      <c r="F340" s="3">
        <v>0.46805555555555556</v>
      </c>
      <c r="G340" s="1" t="s">
        <v>58</v>
      </c>
      <c r="H340" s="1" t="s">
        <v>44</v>
      </c>
      <c r="I340" s="1">
        <v>445</v>
      </c>
      <c r="J340" s="1">
        <v>3202764450</v>
      </c>
      <c r="K340" s="1" t="s">
        <v>45</v>
      </c>
      <c r="L340" s="1" t="s">
        <v>46</v>
      </c>
      <c r="M340" s="1" t="s">
        <v>46</v>
      </c>
      <c r="N340" s="1" t="s">
        <v>46</v>
      </c>
      <c r="O340" s="1" t="s">
        <v>46</v>
      </c>
      <c r="P340" s="1" t="s">
        <v>46</v>
      </c>
      <c r="Q340" s="1" t="s">
        <v>46</v>
      </c>
      <c r="R340" s="1" t="s">
        <v>46</v>
      </c>
      <c r="S340" s="1" t="s">
        <v>46</v>
      </c>
      <c r="T340" s="1" t="s">
        <v>46</v>
      </c>
      <c r="U340" s="11" t="str">
        <f>IF(OR(TERCERO[[#This Row],[La comunicación es asertiva, con respeto y evita maltrato4]]="No Cumple",TERCERO[[#This Row],[No brinda información sensible o falsa al tercero, cumple con las normativas legales establecidas.]]="No Cumple"),"No Cumple","Cumple")</f>
        <v>Cumple</v>
      </c>
      <c r="V340" s="1" t="s">
        <v>131</v>
      </c>
      <c r="W340" s="4">
        <v>1</v>
      </c>
      <c r="X340" s="9">
        <f>IF(TERCERO[[#This Row],[Legal]]="No Cumple",0,TERCERO[[#This Row],[Nota]])</f>
        <v>1</v>
      </c>
    </row>
    <row r="341" spans="1:24" x14ac:dyDescent="0.25">
      <c r="A341" s="1" t="str">
        <f>TERCERO[[#This Row],[ID Asesor]]&amp;TERCERO[[#This Row],[Fecha Monitoreo]]</f>
        <v>405145867</v>
      </c>
      <c r="B341" s="2">
        <v>45867</v>
      </c>
      <c r="C341" s="1" t="s">
        <v>87</v>
      </c>
      <c r="D341" s="1">
        <v>4051</v>
      </c>
      <c r="E341" s="2">
        <v>45867</v>
      </c>
      <c r="F341" s="3">
        <v>0.46736111111111112</v>
      </c>
      <c r="G341" s="1" t="s">
        <v>51</v>
      </c>
      <c r="H341" s="1" t="s">
        <v>44</v>
      </c>
      <c r="I341" s="1">
        <v>1466</v>
      </c>
      <c r="J341" s="1"/>
      <c r="K341" s="1" t="s">
        <v>45</v>
      </c>
      <c r="L341" s="1" t="s">
        <v>46</v>
      </c>
      <c r="M341" s="1" t="s">
        <v>46</v>
      </c>
      <c r="N341" s="1" t="s">
        <v>46</v>
      </c>
      <c r="O341" s="1" t="s">
        <v>46</v>
      </c>
      <c r="P341" s="1" t="s">
        <v>46</v>
      </c>
      <c r="Q341" s="1" t="s">
        <v>46</v>
      </c>
      <c r="R341" s="1" t="s">
        <v>46</v>
      </c>
      <c r="S341" s="1" t="s">
        <v>46</v>
      </c>
      <c r="T341" s="1" t="s">
        <v>46</v>
      </c>
      <c r="U341" s="11" t="str">
        <f>IF(OR(TERCERO[[#This Row],[La comunicación es asertiva, con respeto y evita maltrato4]]="No Cumple",TERCERO[[#This Row],[No brinda información sensible o falsa al tercero, cumple con las normativas legales establecidas.]]="No Cumple"),"No Cumple","Cumple")</f>
        <v>Cumple</v>
      </c>
      <c r="V341" s="1" t="s">
        <v>2053</v>
      </c>
      <c r="W341" s="4">
        <v>1</v>
      </c>
      <c r="X341" s="9">
        <f>IF(TERCERO[[#This Row],[Legal]]="No Cumple",0,TERCERO[[#This Row],[Nota]])</f>
        <v>1</v>
      </c>
    </row>
    <row r="342" spans="1:24" x14ac:dyDescent="0.25">
      <c r="A342" s="1" t="str">
        <f>TERCERO[[#This Row],[ID Asesor]]&amp;TERCERO[[#This Row],[Fecha Monitoreo]]</f>
        <v>396445867</v>
      </c>
      <c r="B342" s="2">
        <v>45867</v>
      </c>
      <c r="C342" s="1" t="s">
        <v>56</v>
      </c>
      <c r="D342" s="1">
        <v>3964</v>
      </c>
      <c r="E342" s="2">
        <v>45867</v>
      </c>
      <c r="F342" s="3">
        <v>0.48333333333333334</v>
      </c>
      <c r="G342" s="1" t="s">
        <v>58</v>
      </c>
      <c r="H342" s="1" t="s">
        <v>44</v>
      </c>
      <c r="I342" s="1">
        <v>603</v>
      </c>
      <c r="J342" s="1">
        <v>3116102405</v>
      </c>
      <c r="K342" s="1" t="s">
        <v>45</v>
      </c>
      <c r="L342" s="1" t="s">
        <v>46</v>
      </c>
      <c r="M342" s="1" t="s">
        <v>46</v>
      </c>
      <c r="N342" s="1" t="s">
        <v>46</v>
      </c>
      <c r="O342" s="1" t="s">
        <v>46</v>
      </c>
      <c r="P342" s="1" t="s">
        <v>46</v>
      </c>
      <c r="Q342" s="1" t="s">
        <v>46</v>
      </c>
      <c r="R342" s="1" t="s">
        <v>46</v>
      </c>
      <c r="S342" s="1" t="s">
        <v>46</v>
      </c>
      <c r="T342" s="1" t="s">
        <v>46</v>
      </c>
      <c r="U342" s="11" t="str">
        <f>IF(OR(TERCERO[[#This Row],[La comunicación es asertiva, con respeto y evita maltrato4]]="No Cumple",TERCERO[[#This Row],[No brinda información sensible o falsa al tercero, cumple con las normativas legales establecidas.]]="No Cumple"),"No Cumple","Cumple")</f>
        <v>Cumple</v>
      </c>
      <c r="V342" s="1" t="s">
        <v>155</v>
      </c>
      <c r="W342" s="4">
        <v>1</v>
      </c>
      <c r="X342" s="9">
        <f>IF(TERCERO[[#This Row],[Legal]]="No Cumple",0,TERCERO[[#This Row],[Nota]])</f>
        <v>1</v>
      </c>
    </row>
    <row r="343" spans="1:24" x14ac:dyDescent="0.25">
      <c r="A343" s="1" t="str">
        <f>TERCERO[[#This Row],[ID Asesor]]&amp;TERCERO[[#This Row],[Fecha Monitoreo]]</f>
        <v>402045867</v>
      </c>
      <c r="B343" s="2">
        <v>45867</v>
      </c>
      <c r="C343" s="1" t="s">
        <v>56</v>
      </c>
      <c r="D343" s="1">
        <v>4020</v>
      </c>
      <c r="E343" s="2">
        <v>45867</v>
      </c>
      <c r="F343" s="3">
        <v>0.5444444444444444</v>
      </c>
      <c r="G343" s="1" t="s">
        <v>58</v>
      </c>
      <c r="H343" s="1" t="s">
        <v>44</v>
      </c>
      <c r="I343" s="1">
        <v>610</v>
      </c>
      <c r="J343" s="1">
        <v>3174906548</v>
      </c>
      <c r="K343" s="1" t="s">
        <v>45</v>
      </c>
      <c r="L343" s="1" t="s">
        <v>46</v>
      </c>
      <c r="M343" s="1" t="s">
        <v>46</v>
      </c>
      <c r="N343" s="1" t="s">
        <v>46</v>
      </c>
      <c r="O343" s="1" t="s">
        <v>46</v>
      </c>
      <c r="P343" s="1" t="s">
        <v>46</v>
      </c>
      <c r="Q343" s="1" t="s">
        <v>46</v>
      </c>
      <c r="R343" s="1" t="s">
        <v>46</v>
      </c>
      <c r="S343" s="1" t="s">
        <v>46</v>
      </c>
      <c r="T343" s="1" t="s">
        <v>46</v>
      </c>
      <c r="U343" s="11" t="str">
        <f>IF(OR(TERCERO[[#This Row],[La comunicación es asertiva, con respeto y evita maltrato4]]="No Cumple",TERCERO[[#This Row],[No brinda información sensible o falsa al tercero, cumple con las normativas legales establecidas.]]="No Cumple"),"No Cumple","Cumple")</f>
        <v>Cumple</v>
      </c>
      <c r="V343" s="1" t="s">
        <v>2054</v>
      </c>
      <c r="W343" s="4">
        <v>1</v>
      </c>
      <c r="X343" s="9">
        <f>IF(TERCERO[[#This Row],[Legal]]="No Cumple",0,TERCERO[[#This Row],[Nota]])</f>
        <v>1</v>
      </c>
    </row>
    <row r="344" spans="1:24" x14ac:dyDescent="0.25">
      <c r="A344" s="1" t="str">
        <f>TERCERO[[#This Row],[ID Asesor]]&amp;TERCERO[[#This Row],[Fecha Monitoreo]]</f>
        <v>373645867</v>
      </c>
      <c r="B344" s="2">
        <v>45867</v>
      </c>
      <c r="C344" s="1" t="s">
        <v>696</v>
      </c>
      <c r="D344" s="1">
        <v>3736</v>
      </c>
      <c r="E344" s="2">
        <v>45867</v>
      </c>
      <c r="F344" s="3">
        <v>0.53611111111111109</v>
      </c>
      <c r="G344" s="1" t="s">
        <v>51</v>
      </c>
      <c r="H344" s="1" t="s">
        <v>44</v>
      </c>
      <c r="I344" s="1">
        <v>1117</v>
      </c>
      <c r="J344" s="1">
        <v>3023823178</v>
      </c>
      <c r="K344" s="1" t="s">
        <v>45</v>
      </c>
      <c r="L344" s="1" t="s">
        <v>46</v>
      </c>
      <c r="M344" s="1" t="s">
        <v>46</v>
      </c>
      <c r="N344" s="1" t="s">
        <v>46</v>
      </c>
      <c r="O344" s="1" t="s">
        <v>46</v>
      </c>
      <c r="P344" s="1" t="s">
        <v>46</v>
      </c>
      <c r="Q344" s="1" t="s">
        <v>47</v>
      </c>
      <c r="R344" s="1" t="s">
        <v>46</v>
      </c>
      <c r="S344" s="1" t="s">
        <v>46</v>
      </c>
      <c r="T344" s="1" t="s">
        <v>47</v>
      </c>
      <c r="U344" s="11" t="str">
        <f>IF(OR(TERCERO[[#This Row],[La comunicación es asertiva, con respeto y evita maltrato4]]="No Cumple",TERCERO[[#This Row],[No brinda información sensible o falsa al tercero, cumple con las normativas legales establecidas.]]="No Cumple"),"No Cumple","Cumple")</f>
        <v>No Cumple</v>
      </c>
      <c r="V344" s="1" t="s">
        <v>2055</v>
      </c>
      <c r="W344" s="4">
        <v>0.9</v>
      </c>
      <c r="X344" s="9">
        <f>IF(TERCERO[[#This Row],[Legal]]="No Cumple",0,TERCERO[[#This Row],[Nota]])</f>
        <v>0</v>
      </c>
    </row>
    <row r="345" spans="1:24" x14ac:dyDescent="0.25">
      <c r="A345" s="1" t="str">
        <f>TERCERO[[#This Row],[ID Asesor]]&amp;TERCERO[[#This Row],[Fecha Monitoreo]]</f>
        <v>273445867</v>
      </c>
      <c r="B345" s="2">
        <v>45867</v>
      </c>
      <c r="C345" s="1" t="s">
        <v>42</v>
      </c>
      <c r="D345" s="1">
        <v>2734</v>
      </c>
      <c r="E345" s="2">
        <v>45867</v>
      </c>
      <c r="F345" s="3">
        <v>0.51180555555555551</v>
      </c>
      <c r="G345" s="1" t="s">
        <v>51</v>
      </c>
      <c r="H345" s="1" t="s">
        <v>44</v>
      </c>
      <c r="I345" s="1">
        <v>1102</v>
      </c>
      <c r="J345" s="1">
        <v>3045243852</v>
      </c>
      <c r="K345" s="1" t="s">
        <v>45</v>
      </c>
      <c r="L345" s="1" t="s">
        <v>46</v>
      </c>
      <c r="M345" s="1" t="s">
        <v>46</v>
      </c>
      <c r="N345" s="1" t="s">
        <v>46</v>
      </c>
      <c r="O345" s="1" t="s">
        <v>46</v>
      </c>
      <c r="P345" s="1" t="s">
        <v>46</v>
      </c>
      <c r="Q345" s="1" t="s">
        <v>46</v>
      </c>
      <c r="R345" s="1" t="s">
        <v>46</v>
      </c>
      <c r="S345" s="1" t="s">
        <v>46</v>
      </c>
      <c r="T345" s="1" t="s">
        <v>46</v>
      </c>
      <c r="U345" s="11" t="str">
        <f>IF(OR(TERCERO[[#This Row],[La comunicación es asertiva, con respeto y evita maltrato4]]="No Cumple",TERCERO[[#This Row],[No brinda información sensible o falsa al tercero, cumple con las normativas legales establecidas.]]="No Cumple"),"No Cumple","Cumple")</f>
        <v>Cumple</v>
      </c>
      <c r="V345" s="1" t="s">
        <v>55</v>
      </c>
      <c r="W345" s="4">
        <v>1</v>
      </c>
      <c r="X345" s="9">
        <f>IF(TERCERO[[#This Row],[Legal]]="No Cumple",0,TERCERO[[#This Row],[Nota]])</f>
        <v>1</v>
      </c>
    </row>
    <row r="346" spans="1:24" x14ac:dyDescent="0.25">
      <c r="A346" s="1" t="str">
        <f>TERCERO[[#This Row],[ID Asesor]]&amp;TERCERO[[#This Row],[Fecha Monitoreo]]</f>
        <v>270945867</v>
      </c>
      <c r="B346" s="2">
        <v>45867</v>
      </c>
      <c r="C346" s="1" t="s">
        <v>42</v>
      </c>
      <c r="D346" s="1">
        <v>2709</v>
      </c>
      <c r="E346" s="2">
        <v>45867</v>
      </c>
      <c r="F346" s="3">
        <v>0.48819444444444443</v>
      </c>
      <c r="G346" s="1" t="s">
        <v>51</v>
      </c>
      <c r="H346" s="1" t="s">
        <v>44</v>
      </c>
      <c r="I346" s="1">
        <v>1239</v>
      </c>
      <c r="J346" s="1">
        <v>3024684068</v>
      </c>
      <c r="K346" s="1" t="s">
        <v>45</v>
      </c>
      <c r="L346" s="1" t="s">
        <v>46</v>
      </c>
      <c r="M346" s="1" t="s">
        <v>46</v>
      </c>
      <c r="N346" s="1" t="s">
        <v>46</v>
      </c>
      <c r="O346" s="1" t="s">
        <v>46</v>
      </c>
      <c r="P346" s="1" t="s">
        <v>46</v>
      </c>
      <c r="Q346" s="1" t="s">
        <v>46</v>
      </c>
      <c r="R346" s="1" t="s">
        <v>46</v>
      </c>
      <c r="S346" s="1" t="s">
        <v>46</v>
      </c>
      <c r="T346" s="1" t="s">
        <v>46</v>
      </c>
      <c r="U346" s="11" t="str">
        <f>IF(OR(TERCERO[[#This Row],[La comunicación es asertiva, con respeto y evita maltrato4]]="No Cumple",TERCERO[[#This Row],[No brinda información sensible o falsa al tercero, cumple con las normativas legales establecidas.]]="No Cumple"),"No Cumple","Cumple")</f>
        <v>Cumple</v>
      </c>
      <c r="V346" s="1" t="s">
        <v>101</v>
      </c>
      <c r="W346" s="4">
        <v>1</v>
      </c>
      <c r="X346" s="9">
        <f>IF(TERCERO[[#This Row],[Legal]]="No Cumple",0,TERCERO[[#This Row],[Nota]])</f>
        <v>1</v>
      </c>
    </row>
    <row r="347" spans="1:24" x14ac:dyDescent="0.25">
      <c r="A347" s="1" t="str">
        <f>TERCERO[[#This Row],[ID Asesor]]&amp;TERCERO[[#This Row],[Fecha Monitoreo]]</f>
        <v>389945867</v>
      </c>
      <c r="B347" s="2">
        <v>45867</v>
      </c>
      <c r="C347" s="1" t="s">
        <v>126</v>
      </c>
      <c r="D347" s="1">
        <v>3899</v>
      </c>
      <c r="E347" s="2">
        <v>45867</v>
      </c>
      <c r="F347" s="3">
        <v>0.51597222222222228</v>
      </c>
      <c r="G347" s="1" t="s">
        <v>58</v>
      </c>
      <c r="H347" s="1" t="s">
        <v>44</v>
      </c>
      <c r="I347" s="1">
        <v>595</v>
      </c>
      <c r="J347" s="1">
        <v>3028502075</v>
      </c>
      <c r="K347" s="1" t="s">
        <v>45</v>
      </c>
      <c r="L347" s="1" t="s">
        <v>46</v>
      </c>
      <c r="M347" s="1" t="s">
        <v>46</v>
      </c>
      <c r="N347" s="1" t="s">
        <v>46</v>
      </c>
      <c r="O347" s="1" t="s">
        <v>46</v>
      </c>
      <c r="P347" s="1" t="s">
        <v>46</v>
      </c>
      <c r="Q347" s="1" t="s">
        <v>46</v>
      </c>
      <c r="R347" s="1" t="s">
        <v>46</v>
      </c>
      <c r="S347" s="1" t="s">
        <v>46</v>
      </c>
      <c r="T347" s="1" t="s">
        <v>46</v>
      </c>
      <c r="U347" s="11" t="str">
        <f>IF(OR(TERCERO[[#This Row],[La comunicación es asertiva, con respeto y evita maltrato4]]="No Cumple",TERCERO[[#This Row],[No brinda información sensible o falsa al tercero, cumple con las normativas legales establecidas.]]="No Cumple"),"No Cumple","Cumple")</f>
        <v>Cumple</v>
      </c>
      <c r="V347" s="1" t="s">
        <v>131</v>
      </c>
      <c r="W347" s="4">
        <v>1</v>
      </c>
      <c r="X347" s="9">
        <f>IF(TERCERO[[#This Row],[Legal]]="No Cumple",0,TERCERO[[#This Row],[Nota]])</f>
        <v>1</v>
      </c>
    </row>
    <row r="348" spans="1:24" x14ac:dyDescent="0.25">
      <c r="A348" s="1" t="str">
        <f>TERCERO[[#This Row],[ID Asesor]]&amp;TERCERO[[#This Row],[Fecha Monitoreo]]</f>
        <v>385845868</v>
      </c>
      <c r="B348" s="2">
        <v>45868</v>
      </c>
      <c r="C348" s="1" t="s">
        <v>59</v>
      </c>
      <c r="D348" s="1">
        <v>3858</v>
      </c>
      <c r="E348" s="2">
        <v>45868</v>
      </c>
      <c r="F348" s="3">
        <v>0.35</v>
      </c>
      <c r="G348" s="1" t="s">
        <v>43</v>
      </c>
      <c r="H348" s="1" t="s">
        <v>44</v>
      </c>
      <c r="I348" s="1">
        <v>1394</v>
      </c>
      <c r="J348" s="1">
        <v>3007235686</v>
      </c>
      <c r="K348" s="1" t="s">
        <v>45</v>
      </c>
      <c r="L348" s="1" t="s">
        <v>46</v>
      </c>
      <c r="M348" s="1" t="s">
        <v>46</v>
      </c>
      <c r="N348" s="1" t="s">
        <v>46</v>
      </c>
      <c r="O348" s="1" t="s">
        <v>46</v>
      </c>
      <c r="P348" s="1" t="s">
        <v>46</v>
      </c>
      <c r="Q348" s="1" t="s">
        <v>46</v>
      </c>
      <c r="R348" s="1" t="s">
        <v>47</v>
      </c>
      <c r="S348" s="1" t="s">
        <v>46</v>
      </c>
      <c r="T348" s="1" t="s">
        <v>46</v>
      </c>
      <c r="U348" s="11" t="str">
        <f>IF(OR(TERCERO[[#This Row],[La comunicación es asertiva, con respeto y evita maltrato4]]="No Cumple",TERCERO[[#This Row],[No brinda información sensible o falsa al tercero, cumple con las normativas legales establecidas.]]="No Cumple"),"No Cumple","Cumple")</f>
        <v>Cumple</v>
      </c>
      <c r="V348" s="1" t="s">
        <v>2056</v>
      </c>
      <c r="W348" s="4">
        <v>0.9</v>
      </c>
      <c r="X348" s="9">
        <f>IF(TERCERO[[#This Row],[Legal]]="No Cumple",0,TERCERO[[#This Row],[Nota]])</f>
        <v>0.9</v>
      </c>
    </row>
    <row r="349" spans="1:24" x14ac:dyDescent="0.25">
      <c r="A349" s="1" t="str">
        <f>TERCERO[[#This Row],[ID Asesor]]&amp;TERCERO[[#This Row],[Fecha Monitoreo]]</f>
        <v>383645868</v>
      </c>
      <c r="B349" s="2">
        <v>45868</v>
      </c>
      <c r="C349" s="1" t="s">
        <v>87</v>
      </c>
      <c r="D349" s="1">
        <v>3836</v>
      </c>
      <c r="E349" s="2">
        <v>45868</v>
      </c>
      <c r="F349" s="3">
        <v>0.4826388888888889</v>
      </c>
      <c r="G349" s="1" t="s">
        <v>51</v>
      </c>
      <c r="H349" s="1" t="s">
        <v>44</v>
      </c>
      <c r="I349" s="1">
        <v>1029</v>
      </c>
      <c r="J349" s="1"/>
      <c r="K349" s="1" t="s">
        <v>45</v>
      </c>
      <c r="L349" s="1" t="s">
        <v>47</v>
      </c>
      <c r="M349" s="1" t="s">
        <v>47</v>
      </c>
      <c r="N349" s="1" t="s">
        <v>46</v>
      </c>
      <c r="O349" s="1" t="s">
        <v>46</v>
      </c>
      <c r="P349" s="1" t="s">
        <v>46</v>
      </c>
      <c r="Q349" s="1" t="s">
        <v>47</v>
      </c>
      <c r="R349" s="1" t="s">
        <v>46</v>
      </c>
      <c r="S349" s="1" t="s">
        <v>46</v>
      </c>
      <c r="T349" s="1" t="s">
        <v>47</v>
      </c>
      <c r="U349" s="11" t="str">
        <f>IF(OR(TERCERO[[#This Row],[La comunicación es asertiva, con respeto y evita maltrato4]]="No Cumple",TERCERO[[#This Row],[No brinda información sensible o falsa al tercero, cumple con las normativas legales establecidas.]]="No Cumple"),"No Cumple","Cumple")</f>
        <v>No Cumple</v>
      </c>
      <c r="V349" s="1" t="s">
        <v>2057</v>
      </c>
      <c r="W349" s="4">
        <v>0.7</v>
      </c>
      <c r="X349" s="9">
        <f>IF(TERCERO[[#This Row],[Legal]]="No Cumple",0,TERCERO[[#This Row],[Nota]])</f>
        <v>0</v>
      </c>
    </row>
    <row r="350" spans="1:24" x14ac:dyDescent="0.25">
      <c r="A350" s="1" t="str">
        <f>TERCERO[[#This Row],[ID Asesor]]&amp;TERCERO[[#This Row],[Fecha Monitoreo]]</f>
        <v>308545868</v>
      </c>
      <c r="B350" s="2">
        <v>45868</v>
      </c>
      <c r="C350" s="1" t="s">
        <v>59</v>
      </c>
      <c r="D350" s="1">
        <v>3085</v>
      </c>
      <c r="E350" s="2">
        <v>45868</v>
      </c>
      <c r="F350" s="3">
        <v>0.40416666666666667</v>
      </c>
      <c r="G350" s="1" t="s">
        <v>43</v>
      </c>
      <c r="H350" s="1" t="s">
        <v>44</v>
      </c>
      <c r="I350" s="1">
        <v>1293</v>
      </c>
      <c r="J350" s="1">
        <v>3228297775</v>
      </c>
      <c r="K350" s="1" t="s">
        <v>45</v>
      </c>
      <c r="L350" s="1" t="s">
        <v>47</v>
      </c>
      <c r="M350" s="1" t="s">
        <v>47</v>
      </c>
      <c r="N350" s="1" t="s">
        <v>46</v>
      </c>
      <c r="O350" s="1" t="s">
        <v>46</v>
      </c>
      <c r="P350" s="1" t="s">
        <v>47</v>
      </c>
      <c r="Q350" s="1" t="s">
        <v>47</v>
      </c>
      <c r="R350" s="1" t="s">
        <v>46</v>
      </c>
      <c r="S350" s="1" t="s">
        <v>46</v>
      </c>
      <c r="T350" s="1" t="s">
        <v>47</v>
      </c>
      <c r="U350" s="11" t="str">
        <f>IF(OR(TERCERO[[#This Row],[La comunicación es asertiva, con respeto y evita maltrato4]]="No Cumple",TERCERO[[#This Row],[No brinda información sensible o falsa al tercero, cumple con las normativas legales establecidas.]]="No Cumple"),"No Cumple","Cumple")</f>
        <v>No Cumple</v>
      </c>
      <c r="V350" s="1" t="s">
        <v>2058</v>
      </c>
      <c r="W350" s="4">
        <v>0.5</v>
      </c>
      <c r="X350" s="9">
        <f>IF(TERCERO[[#This Row],[Legal]]="No Cumple",0,TERCERO[[#This Row],[Nota]])</f>
        <v>0</v>
      </c>
    </row>
    <row r="351" spans="1:24" x14ac:dyDescent="0.25">
      <c r="A351" s="1" t="str">
        <f>TERCERO[[#This Row],[ID Asesor]]&amp;TERCERO[[#This Row],[Fecha Monitoreo]]</f>
        <v>302745869</v>
      </c>
      <c r="B351" s="2">
        <v>45869</v>
      </c>
      <c r="C351" s="1" t="s">
        <v>87</v>
      </c>
      <c r="D351" s="1">
        <v>3027</v>
      </c>
      <c r="E351" s="2">
        <v>45869</v>
      </c>
      <c r="F351" s="3">
        <v>0.41597222222222224</v>
      </c>
      <c r="G351" s="1" t="s">
        <v>51</v>
      </c>
      <c r="H351" s="1" t="s">
        <v>44</v>
      </c>
      <c r="I351" s="1">
        <v>1227</v>
      </c>
      <c r="J351" s="1"/>
      <c r="K351" s="1" t="s">
        <v>45</v>
      </c>
      <c r="L351" s="1" t="s">
        <v>46</v>
      </c>
      <c r="M351" s="1" t="s">
        <v>46</v>
      </c>
      <c r="N351" s="1" t="s">
        <v>46</v>
      </c>
      <c r="O351" s="1" t="s">
        <v>46</v>
      </c>
      <c r="P351" s="1" t="s">
        <v>46</v>
      </c>
      <c r="Q351" s="1" t="s">
        <v>47</v>
      </c>
      <c r="R351" s="1" t="s">
        <v>47</v>
      </c>
      <c r="S351" s="1" t="s">
        <v>46</v>
      </c>
      <c r="T351" s="1" t="s">
        <v>46</v>
      </c>
      <c r="U351" s="11" t="str">
        <f>IF(OR(TERCERO[[#This Row],[La comunicación es asertiva, con respeto y evita maltrato4]]="No Cumple",TERCERO[[#This Row],[No brinda información sensible o falsa al tercero, cumple con las normativas legales establecidas.]]="No Cumple"),"No Cumple","Cumple")</f>
        <v>Cumple</v>
      </c>
      <c r="V351" s="1" t="s">
        <v>2167</v>
      </c>
      <c r="W351" s="4">
        <v>0.8</v>
      </c>
      <c r="X351" s="9">
        <f>IF(TERCERO[[#This Row],[Legal]]="No Cumple",0,TERCERO[[#This Row],[Nota]])</f>
        <v>0.8</v>
      </c>
    </row>
    <row r="352" spans="1:24" x14ac:dyDescent="0.25">
      <c r="A352" s="1" t="str">
        <f>TERCERO[[#This Row],[ID Asesor]]&amp;TERCERO[[#This Row],[Fecha Monitoreo]]</f>
        <v>319345869</v>
      </c>
      <c r="B352" s="2">
        <v>45869</v>
      </c>
      <c r="C352" s="1" t="s">
        <v>87</v>
      </c>
      <c r="D352" s="1">
        <v>3193</v>
      </c>
      <c r="E352" s="2">
        <v>45869</v>
      </c>
      <c r="F352" s="3">
        <v>0.52500000000000002</v>
      </c>
      <c r="G352" s="1" t="s">
        <v>51</v>
      </c>
      <c r="H352" s="1" t="s">
        <v>44</v>
      </c>
      <c r="I352" s="1">
        <v>1189</v>
      </c>
      <c r="J352" s="1"/>
      <c r="K352" s="1" t="s">
        <v>45</v>
      </c>
      <c r="L352" s="1" t="s">
        <v>46</v>
      </c>
      <c r="M352" s="1" t="s">
        <v>46</v>
      </c>
      <c r="N352" s="1" t="s">
        <v>46</v>
      </c>
      <c r="O352" s="1" t="s">
        <v>46</v>
      </c>
      <c r="P352" s="1" t="s">
        <v>46</v>
      </c>
      <c r="Q352" s="1" t="s">
        <v>46</v>
      </c>
      <c r="R352" s="1" t="s">
        <v>46</v>
      </c>
      <c r="S352" s="1" t="s">
        <v>46</v>
      </c>
      <c r="T352" s="1" t="s">
        <v>46</v>
      </c>
      <c r="U352" s="11" t="str">
        <f>IF(OR(TERCERO[[#This Row],[La comunicación es asertiva, con respeto y evita maltrato4]]="No Cumple",TERCERO[[#This Row],[No brinda información sensible o falsa al tercero, cumple con las normativas legales establecidas.]]="No Cumple"),"No Cumple","Cumple")</f>
        <v>Cumple</v>
      </c>
      <c r="V352" s="1" t="s">
        <v>2170</v>
      </c>
      <c r="W352" s="4">
        <v>1</v>
      </c>
      <c r="X352" s="9">
        <f>IF(TERCERO[[#This Row],[Legal]]="No Cumple",0,TERCERO[[#This Row],[Nota]])</f>
        <v>1</v>
      </c>
    </row>
    <row r="353" spans="1:24" x14ac:dyDescent="0.25">
      <c r="A353" s="1" t="str">
        <f>TERCERO[[#This Row],[ID Asesor]]&amp;TERCERO[[#This Row],[Fecha Monitoreo]]</f>
        <v>403245869</v>
      </c>
      <c r="B353" s="2">
        <v>45869</v>
      </c>
      <c r="C353" s="1" t="s">
        <v>42</v>
      </c>
      <c r="D353" s="1">
        <v>4032</v>
      </c>
      <c r="E353" s="2">
        <v>45869</v>
      </c>
      <c r="F353" s="3">
        <v>0.51597222222222228</v>
      </c>
      <c r="G353" s="1" t="s">
        <v>51</v>
      </c>
      <c r="H353" s="1" t="s">
        <v>44</v>
      </c>
      <c r="I353" s="1">
        <v>1454</v>
      </c>
      <c r="J353" s="1">
        <v>3053001776</v>
      </c>
      <c r="K353" s="1" t="s">
        <v>45</v>
      </c>
      <c r="L353" s="1" t="s">
        <v>46</v>
      </c>
      <c r="M353" s="1" t="s">
        <v>46</v>
      </c>
      <c r="N353" s="1" t="s">
        <v>46</v>
      </c>
      <c r="O353" s="1" t="s">
        <v>47</v>
      </c>
      <c r="P353" s="1" t="s">
        <v>46</v>
      </c>
      <c r="Q353" s="1" t="s">
        <v>46</v>
      </c>
      <c r="R353" s="1" t="s">
        <v>46</v>
      </c>
      <c r="S353" s="1" t="s">
        <v>46</v>
      </c>
      <c r="T353" s="1" t="s">
        <v>46</v>
      </c>
      <c r="U353" s="11" t="str">
        <f>IF(OR(TERCERO[[#This Row],[La comunicación es asertiva, con respeto y evita maltrato4]]="No Cumple",TERCERO[[#This Row],[No brinda información sensible o falsa al tercero, cumple con las normativas legales establecidas.]]="No Cumple"),"No Cumple","Cumple")</f>
        <v>Cumple</v>
      </c>
      <c r="V353" s="1" t="s">
        <v>2171</v>
      </c>
      <c r="W353" s="4">
        <v>0.8</v>
      </c>
      <c r="X353" s="9">
        <f>IF(TERCERO[[#This Row],[Legal]]="No Cumple",0,TERCERO[[#This Row],[Nota]])</f>
        <v>0.8</v>
      </c>
    </row>
    <row r="354" spans="1:24" x14ac:dyDescent="0.25">
      <c r="A354" s="1" t="str">
        <f>TERCERO[[#This Row],[ID Asesor]]&amp;TERCERO[[#This Row],[Fecha Monitoreo]]</f>
        <v>401945870</v>
      </c>
      <c r="B354" s="2">
        <v>45870</v>
      </c>
      <c r="C354" s="1" t="s">
        <v>126</v>
      </c>
      <c r="D354" s="1">
        <v>4019</v>
      </c>
      <c r="E354" s="2">
        <v>45870</v>
      </c>
      <c r="F354" s="3">
        <v>0.36666666666666664</v>
      </c>
      <c r="G354" s="1" t="s">
        <v>80</v>
      </c>
      <c r="H354" s="1" t="s">
        <v>44</v>
      </c>
      <c r="I354" s="1">
        <v>609</v>
      </c>
      <c r="J354" s="1">
        <v>3022869887</v>
      </c>
      <c r="K354" s="1" t="s">
        <v>45</v>
      </c>
      <c r="L354" s="1" t="s">
        <v>46</v>
      </c>
      <c r="M354" s="1" t="s">
        <v>46</v>
      </c>
      <c r="N354" s="1" t="s">
        <v>46</v>
      </c>
      <c r="O354" s="1" t="s">
        <v>46</v>
      </c>
      <c r="P354" s="1" t="s">
        <v>46</v>
      </c>
      <c r="Q354" s="1" t="s">
        <v>46</v>
      </c>
      <c r="R354" s="1" t="s">
        <v>46</v>
      </c>
      <c r="S354" s="1" t="s">
        <v>46</v>
      </c>
      <c r="T354" s="1" t="s">
        <v>46</v>
      </c>
      <c r="U354" s="11" t="str">
        <f>IF(OR(TERCERO[[#This Row],[La comunicación es asertiva, con respeto y evita maltrato4]]="No Cumple",TERCERO[[#This Row],[No brinda información sensible o falsa al tercero, cumple con las normativas legales establecidas.]]="No Cumple"),"No Cumple","Cumple")</f>
        <v>Cumple</v>
      </c>
      <c r="V354" s="1" t="s">
        <v>133</v>
      </c>
      <c r="W354" s="4">
        <v>1</v>
      </c>
      <c r="X354" s="9">
        <f>IF(TERCERO[[#This Row],[Legal]]="No Cumple",0,TERCERO[[#This Row],[Nota]])</f>
        <v>1</v>
      </c>
    </row>
    <row r="355" spans="1:24" x14ac:dyDescent="0.25">
      <c r="A355" s="1" t="str">
        <f>TERCERO[[#This Row],[ID Asesor]]&amp;TERCERO[[#This Row],[Fecha Monitoreo]]</f>
        <v>408345870</v>
      </c>
      <c r="B355" s="2">
        <v>45870</v>
      </c>
      <c r="C355" s="1" t="s">
        <v>126</v>
      </c>
      <c r="D355" s="1">
        <v>4083</v>
      </c>
      <c r="E355" s="2">
        <v>45870</v>
      </c>
      <c r="F355" s="3">
        <v>0.38124999999999998</v>
      </c>
      <c r="G355" s="1" t="s">
        <v>51</v>
      </c>
      <c r="H355" s="1" t="s">
        <v>44</v>
      </c>
      <c r="I355" s="1">
        <v>622</v>
      </c>
      <c r="J355" s="1">
        <v>3112034545</v>
      </c>
      <c r="K355" s="1" t="s">
        <v>45</v>
      </c>
      <c r="L355" s="1" t="s">
        <v>46</v>
      </c>
      <c r="M355" s="1" t="s">
        <v>47</v>
      </c>
      <c r="N355" s="1" t="s">
        <v>46</v>
      </c>
      <c r="O355" s="1" t="s">
        <v>47</v>
      </c>
      <c r="P355" s="1" t="s">
        <v>46</v>
      </c>
      <c r="Q355" s="1" t="s">
        <v>46</v>
      </c>
      <c r="R355" s="1" t="s">
        <v>46</v>
      </c>
      <c r="S355" s="1" t="s">
        <v>46</v>
      </c>
      <c r="T355" s="1" t="s">
        <v>46</v>
      </c>
      <c r="U355" s="11" t="str">
        <f>IF(OR(TERCERO[[#This Row],[La comunicación es asertiva, con respeto y evita maltrato4]]="No Cumple",TERCERO[[#This Row],[No brinda información sensible o falsa al tercero, cumple con las normativas legales establecidas.]]="No Cumple"),"No Cumple","Cumple")</f>
        <v>Cumple</v>
      </c>
      <c r="V355" s="1" t="s">
        <v>2172</v>
      </c>
      <c r="W355" s="4">
        <v>0.7</v>
      </c>
      <c r="X355" s="9">
        <f>IF(TERCERO[[#This Row],[Legal]]="No Cumple",0,TERCERO[[#This Row],[Nota]])</f>
        <v>0.7</v>
      </c>
    </row>
    <row r="356" spans="1:24" x14ac:dyDescent="0.25">
      <c r="A356" s="1" t="str">
        <f>TERCERO[[#This Row],[ID Asesor]]&amp;TERCERO[[#This Row],[Fecha Monitoreo]]</f>
        <v>366545870</v>
      </c>
      <c r="B356" s="2">
        <v>45870</v>
      </c>
      <c r="C356" s="1" t="s">
        <v>59</v>
      </c>
      <c r="D356" s="1">
        <v>3665</v>
      </c>
      <c r="E356" s="2">
        <v>45870</v>
      </c>
      <c r="F356" s="3">
        <v>0.43263888888888891</v>
      </c>
      <c r="G356" s="1" t="s">
        <v>43</v>
      </c>
      <c r="H356" s="1" t="s">
        <v>44</v>
      </c>
      <c r="I356" s="1">
        <v>1111</v>
      </c>
      <c r="J356" s="1">
        <v>3045861577</v>
      </c>
      <c r="K356" s="1" t="s">
        <v>45</v>
      </c>
      <c r="L356" s="1" t="s">
        <v>46</v>
      </c>
      <c r="M356" s="1" t="s">
        <v>47</v>
      </c>
      <c r="N356" s="1" t="s">
        <v>46</v>
      </c>
      <c r="O356" s="1" t="s">
        <v>46</v>
      </c>
      <c r="P356" s="1" t="s">
        <v>46</v>
      </c>
      <c r="Q356" s="1" t="s">
        <v>47</v>
      </c>
      <c r="R356" s="1" t="s">
        <v>46</v>
      </c>
      <c r="S356" s="1" t="s">
        <v>46</v>
      </c>
      <c r="T356" s="1" t="s">
        <v>46</v>
      </c>
      <c r="U356" s="11" t="str">
        <f>IF(OR(TERCERO[[#This Row],[La comunicación es asertiva, con respeto y evita maltrato4]]="No Cumple",TERCERO[[#This Row],[No brinda información sensible o falsa al tercero, cumple con las normativas legales establecidas.]]="No Cumple"),"No Cumple","Cumple")</f>
        <v>Cumple</v>
      </c>
      <c r="V356" s="1" t="s">
        <v>2233</v>
      </c>
      <c r="W356" s="4">
        <v>0.8</v>
      </c>
      <c r="X356" s="9">
        <f>IF(TERCERO[[#This Row],[Legal]]="No Cumple",0,TERCERO[[#This Row],[Nota]])</f>
        <v>0.8</v>
      </c>
    </row>
    <row r="357" spans="1:24" x14ac:dyDescent="0.25">
      <c r="A357" s="1" t="str">
        <f>TERCERO[[#This Row],[ID Asesor]]&amp;TERCERO[[#This Row],[Fecha Monitoreo]]</f>
        <v>383145870</v>
      </c>
      <c r="B357" s="2">
        <v>45870</v>
      </c>
      <c r="C357" s="1" t="s">
        <v>126</v>
      </c>
      <c r="D357" s="1">
        <v>3831</v>
      </c>
      <c r="E357" s="2">
        <v>45870</v>
      </c>
      <c r="F357" s="3">
        <v>0.46805555555555556</v>
      </c>
      <c r="G357" s="1" t="s">
        <v>51</v>
      </c>
      <c r="H357" s="1" t="s">
        <v>44</v>
      </c>
      <c r="I357" s="1">
        <v>431</v>
      </c>
      <c r="J357" s="1">
        <v>3135202282</v>
      </c>
      <c r="K357" s="1" t="s">
        <v>45</v>
      </c>
      <c r="L357" s="1" t="s">
        <v>46</v>
      </c>
      <c r="M357" s="1" t="s">
        <v>46</v>
      </c>
      <c r="N357" s="1" t="s">
        <v>46</v>
      </c>
      <c r="O357" s="1" t="s">
        <v>46</v>
      </c>
      <c r="P357" s="1" t="s">
        <v>46</v>
      </c>
      <c r="Q357" s="1" t="s">
        <v>46</v>
      </c>
      <c r="R357" s="1" t="s">
        <v>46</v>
      </c>
      <c r="S357" s="1" t="s">
        <v>46</v>
      </c>
      <c r="T357" s="1" t="s">
        <v>46</v>
      </c>
      <c r="U357" s="11" t="str">
        <f>IF(OR(TERCERO[[#This Row],[La comunicación es asertiva, con respeto y evita maltrato4]]="No Cumple",TERCERO[[#This Row],[No brinda información sensible o falsa al tercero, cumple con las normativas legales establecidas.]]="No Cumple"),"No Cumple","Cumple")</f>
        <v>Cumple</v>
      </c>
      <c r="V357" s="1" t="s">
        <v>133</v>
      </c>
      <c r="W357" s="4">
        <v>1</v>
      </c>
      <c r="X357" s="9">
        <f>IF(TERCERO[[#This Row],[Legal]]="No Cumple",0,TERCERO[[#This Row],[Nota]])</f>
        <v>1</v>
      </c>
    </row>
    <row r="358" spans="1:24" x14ac:dyDescent="0.25">
      <c r="A358" s="1" t="str">
        <f>TERCERO[[#This Row],[ID Asesor]]&amp;TERCERO[[#This Row],[Fecha Monitoreo]]</f>
        <v>381745870</v>
      </c>
      <c r="B358" s="2">
        <v>45870</v>
      </c>
      <c r="C358" s="1" t="s">
        <v>126</v>
      </c>
      <c r="D358" s="1">
        <v>3817</v>
      </c>
      <c r="E358" s="2">
        <v>45870</v>
      </c>
      <c r="F358" s="3">
        <v>0.63888888888888884</v>
      </c>
      <c r="G358" s="1" t="s">
        <v>51</v>
      </c>
      <c r="H358" s="1" t="s">
        <v>44</v>
      </c>
      <c r="I358" s="1">
        <v>586</v>
      </c>
      <c r="J358" s="1">
        <v>3215239869</v>
      </c>
      <c r="K358" s="1" t="s">
        <v>45</v>
      </c>
      <c r="L358" s="1" t="s">
        <v>46</v>
      </c>
      <c r="M358" s="1" t="s">
        <v>46</v>
      </c>
      <c r="N358" s="1" t="s">
        <v>46</v>
      </c>
      <c r="O358" s="1" t="s">
        <v>46</v>
      </c>
      <c r="P358" s="1" t="s">
        <v>46</v>
      </c>
      <c r="Q358" s="1" t="s">
        <v>46</v>
      </c>
      <c r="R358" s="1" t="s">
        <v>46</v>
      </c>
      <c r="S358" s="1" t="s">
        <v>46</v>
      </c>
      <c r="T358" s="1" t="s">
        <v>46</v>
      </c>
      <c r="U358" s="11" t="str">
        <f>IF(OR(TERCERO[[#This Row],[La comunicación es asertiva, con respeto y evita maltrato4]]="No Cumple",TERCERO[[#This Row],[No brinda información sensible o falsa al tercero, cumple con las normativas legales establecidas.]]="No Cumple"),"No Cumple","Cumple")</f>
        <v>Cumple</v>
      </c>
      <c r="V358" s="1" t="s">
        <v>133</v>
      </c>
      <c r="W358" s="4">
        <v>1</v>
      </c>
      <c r="X358" s="9">
        <f>IF(TERCERO[[#This Row],[Legal]]="No Cumple",0,TERCERO[[#This Row],[Nota]])</f>
        <v>1</v>
      </c>
    </row>
    <row r="359" spans="1:24" x14ac:dyDescent="0.25">
      <c r="A359" s="1" t="str">
        <f>TERCERO[[#This Row],[ID Asesor]]&amp;TERCERO[[#This Row],[Fecha Monitoreo]]</f>
        <v>374845870</v>
      </c>
      <c r="B359" s="2">
        <v>45870</v>
      </c>
      <c r="C359" s="1" t="s">
        <v>126</v>
      </c>
      <c r="D359" s="1">
        <v>3748</v>
      </c>
      <c r="E359" s="2">
        <v>45870</v>
      </c>
      <c r="F359" s="3">
        <v>0.67638888888888893</v>
      </c>
      <c r="G359" s="1" t="s">
        <v>58</v>
      </c>
      <c r="H359" s="1" t="s">
        <v>44</v>
      </c>
      <c r="I359" s="1">
        <v>494</v>
      </c>
      <c r="J359" s="1">
        <v>3176166529</v>
      </c>
      <c r="K359" s="1" t="s">
        <v>45</v>
      </c>
      <c r="L359" s="1" t="s">
        <v>46</v>
      </c>
      <c r="M359" s="1" t="s">
        <v>46</v>
      </c>
      <c r="N359" s="1" t="s">
        <v>46</v>
      </c>
      <c r="O359" s="1" t="s">
        <v>46</v>
      </c>
      <c r="P359" s="1" t="s">
        <v>46</v>
      </c>
      <c r="Q359" s="1" t="s">
        <v>46</v>
      </c>
      <c r="R359" s="1" t="s">
        <v>46</v>
      </c>
      <c r="S359" s="1" t="s">
        <v>46</v>
      </c>
      <c r="T359" s="1" t="s">
        <v>46</v>
      </c>
      <c r="U359" s="11" t="str">
        <f>IF(OR(TERCERO[[#This Row],[La comunicación es asertiva, con respeto y evita maltrato4]]="No Cumple",TERCERO[[#This Row],[No brinda información sensible o falsa al tercero, cumple con las normativas legales establecidas.]]="No Cumple"),"No Cumple","Cumple")</f>
        <v>Cumple</v>
      </c>
      <c r="V359" s="1" t="s">
        <v>133</v>
      </c>
      <c r="W359" s="4">
        <v>1</v>
      </c>
      <c r="X359" s="9">
        <f>IF(TERCERO[[#This Row],[Legal]]="No Cumple",0,TERCERO[[#This Row],[Nota]])</f>
        <v>1</v>
      </c>
    </row>
    <row r="360" spans="1:24" x14ac:dyDescent="0.25">
      <c r="A360" s="1" t="str">
        <f>TERCERO[[#This Row],[ID Asesor]]&amp;TERCERO[[#This Row],[Fecha Monitoreo]]</f>
        <v>402345873</v>
      </c>
      <c r="B360" s="2">
        <v>45873</v>
      </c>
      <c r="C360" s="1" t="s">
        <v>696</v>
      </c>
      <c r="D360" s="1">
        <v>4023</v>
      </c>
      <c r="E360" s="2">
        <v>45873</v>
      </c>
      <c r="F360" s="3">
        <v>0.37361111111111112</v>
      </c>
      <c r="G360" s="1" t="s">
        <v>80</v>
      </c>
      <c r="H360" s="1" t="s">
        <v>44</v>
      </c>
      <c r="I360" s="1">
        <v>613</v>
      </c>
      <c r="J360" s="1">
        <v>3188218708</v>
      </c>
      <c r="K360" s="1" t="s">
        <v>45</v>
      </c>
      <c r="L360" s="1" t="s">
        <v>46</v>
      </c>
      <c r="M360" s="1" t="s">
        <v>46</v>
      </c>
      <c r="N360" s="1" t="s">
        <v>46</v>
      </c>
      <c r="O360" s="1" t="s">
        <v>46</v>
      </c>
      <c r="P360" s="1" t="s">
        <v>46</v>
      </c>
      <c r="Q360" s="1" t="s">
        <v>46</v>
      </c>
      <c r="R360" s="1" t="s">
        <v>46</v>
      </c>
      <c r="S360" s="1" t="s">
        <v>46</v>
      </c>
      <c r="T360" s="1" t="s">
        <v>46</v>
      </c>
      <c r="U360" s="11" t="str">
        <f>IF(OR(TERCERO[[#This Row],[La comunicación es asertiva, con respeto y evita maltrato4]]="No Cumple",TERCERO[[#This Row],[No brinda información sensible o falsa al tercero, cumple con las normativas legales establecidas.]]="No Cumple"),"No Cumple","Cumple")</f>
        <v>Cumple</v>
      </c>
      <c r="V360" s="1" t="s">
        <v>2234</v>
      </c>
      <c r="W360" s="4">
        <v>1</v>
      </c>
      <c r="X360" s="9">
        <f>IF(TERCERO[[#This Row],[Legal]]="No Cumple",0,TERCERO[[#This Row],[Nota]])</f>
        <v>1</v>
      </c>
    </row>
    <row r="361" spans="1:24" x14ac:dyDescent="0.25">
      <c r="A361" s="1" t="str">
        <f>TERCERO[[#This Row],[ID Asesor]]&amp;TERCERO[[#This Row],[Fecha Monitoreo]]</f>
        <v>270945873</v>
      </c>
      <c r="B361" s="2">
        <v>45873</v>
      </c>
      <c r="C361" s="1" t="s">
        <v>42</v>
      </c>
      <c r="D361" s="1">
        <v>2709</v>
      </c>
      <c r="E361" s="2">
        <v>45873</v>
      </c>
      <c r="F361" s="3">
        <v>0.40277777777777779</v>
      </c>
      <c r="G361" s="1" t="s">
        <v>60</v>
      </c>
      <c r="H361" s="1" t="s">
        <v>44</v>
      </c>
      <c r="I361" s="1">
        <v>1239</v>
      </c>
      <c r="J361" s="1">
        <v>3132852578</v>
      </c>
      <c r="K361" s="1" t="s">
        <v>45</v>
      </c>
      <c r="L361" s="1" t="s">
        <v>47</v>
      </c>
      <c r="M361" s="1" t="s">
        <v>46</v>
      </c>
      <c r="N361" s="1" t="s">
        <v>46</v>
      </c>
      <c r="O361" s="1" t="s">
        <v>46</v>
      </c>
      <c r="P361" s="1" t="s">
        <v>47</v>
      </c>
      <c r="Q361" s="1" t="s">
        <v>46</v>
      </c>
      <c r="R361" s="1" t="s">
        <v>46</v>
      </c>
      <c r="S361" s="1" t="s">
        <v>46</v>
      </c>
      <c r="T361" s="1" t="s">
        <v>46</v>
      </c>
      <c r="U361" s="11" t="str">
        <f>IF(OR(TERCERO[[#This Row],[La comunicación es asertiva, con respeto y evita maltrato4]]="No Cumple",TERCERO[[#This Row],[No brinda información sensible o falsa al tercero, cumple con las normativas legales establecidas.]]="No Cumple"),"No Cumple","Cumple")</f>
        <v>Cumple</v>
      </c>
      <c r="V361" s="1" t="s">
        <v>2235</v>
      </c>
      <c r="W361" s="4">
        <v>0.7</v>
      </c>
      <c r="X361" s="9">
        <f>IF(TERCERO[[#This Row],[Legal]]="No Cumple",0,TERCERO[[#This Row],[Nota]])</f>
        <v>0.7</v>
      </c>
    </row>
    <row r="362" spans="1:24" x14ac:dyDescent="0.25">
      <c r="A362" s="1" t="str">
        <f>TERCERO[[#This Row],[ID Asesor]]&amp;TERCERO[[#This Row],[Fecha Monitoreo]]</f>
        <v>405345873</v>
      </c>
      <c r="B362" s="2">
        <v>45873</v>
      </c>
      <c r="C362" s="1" t="s">
        <v>87</v>
      </c>
      <c r="D362" s="1">
        <v>4053</v>
      </c>
      <c r="E362" s="2">
        <v>45873</v>
      </c>
      <c r="F362" s="3">
        <v>0.47916666666666669</v>
      </c>
      <c r="G362" s="1" t="s">
        <v>51</v>
      </c>
      <c r="H362" s="1" t="s">
        <v>44</v>
      </c>
      <c r="I362" s="1">
        <v>1468</v>
      </c>
      <c r="J362" s="1"/>
      <c r="K362" s="1" t="s">
        <v>45</v>
      </c>
      <c r="L362" s="1" t="s">
        <v>46</v>
      </c>
      <c r="M362" s="1" t="s">
        <v>46</v>
      </c>
      <c r="N362" s="1" t="s">
        <v>46</v>
      </c>
      <c r="O362" s="1" t="s">
        <v>46</v>
      </c>
      <c r="P362" s="1" t="s">
        <v>46</v>
      </c>
      <c r="Q362" s="1" t="s">
        <v>47</v>
      </c>
      <c r="R362" s="1" t="s">
        <v>46</v>
      </c>
      <c r="S362" s="1" t="s">
        <v>46</v>
      </c>
      <c r="T362" s="1" t="s">
        <v>46</v>
      </c>
      <c r="U362" s="11" t="str">
        <f>IF(OR(TERCERO[[#This Row],[La comunicación es asertiva, con respeto y evita maltrato4]]="No Cumple",TERCERO[[#This Row],[No brinda información sensible o falsa al tercero, cumple con las normativas legales establecidas.]]="No Cumple"),"No Cumple","Cumple")</f>
        <v>Cumple</v>
      </c>
      <c r="V362" s="1" t="s">
        <v>2239</v>
      </c>
      <c r="W362" s="4">
        <v>0.9</v>
      </c>
      <c r="X362" s="9">
        <f>IF(TERCERO[[#This Row],[Legal]]="No Cumple",0,TERCERO[[#This Row],[Nota]])</f>
        <v>0.9</v>
      </c>
    </row>
    <row r="363" spans="1:24" x14ac:dyDescent="0.25">
      <c r="A363" s="1" t="str">
        <f>TERCERO[[#This Row],[ID Asesor]]&amp;TERCERO[[#This Row],[Fecha Monitoreo]]</f>
        <v>369145873</v>
      </c>
      <c r="B363" s="2">
        <v>45873</v>
      </c>
      <c r="C363" s="1" t="s">
        <v>59</v>
      </c>
      <c r="D363" s="1">
        <v>3691</v>
      </c>
      <c r="E363" s="2">
        <v>45873</v>
      </c>
      <c r="F363" s="3">
        <v>0.54097222222222219</v>
      </c>
      <c r="G363" s="1" t="s">
        <v>60</v>
      </c>
      <c r="H363" s="1" t="s">
        <v>44</v>
      </c>
      <c r="I363" s="1">
        <v>11009563</v>
      </c>
      <c r="J363" s="1">
        <v>3114869693</v>
      </c>
      <c r="K363" s="1" t="s">
        <v>49</v>
      </c>
      <c r="L363" s="1" t="s">
        <v>46</v>
      </c>
      <c r="M363" s="1" t="s">
        <v>46</v>
      </c>
      <c r="N363" s="1" t="s">
        <v>46</v>
      </c>
      <c r="O363" s="1" t="s">
        <v>46</v>
      </c>
      <c r="P363" s="1" t="s">
        <v>46</v>
      </c>
      <c r="Q363" s="1" t="s">
        <v>46</v>
      </c>
      <c r="R363" s="1" t="s">
        <v>46</v>
      </c>
      <c r="S363" s="1" t="s">
        <v>46</v>
      </c>
      <c r="T363" s="1" t="s">
        <v>46</v>
      </c>
      <c r="U363" s="11" t="str">
        <f>IF(OR(TERCERO[[#This Row],[La comunicación es asertiva, con respeto y evita maltrato4]]="No Cumple",TERCERO[[#This Row],[No brinda información sensible o falsa al tercero, cumple con las normativas legales establecidas.]]="No Cumple"),"No Cumple","Cumple")</f>
        <v>Cumple</v>
      </c>
      <c r="V363" s="1" t="s">
        <v>61</v>
      </c>
      <c r="W363" s="4">
        <v>1</v>
      </c>
      <c r="X363" s="9">
        <f>IF(TERCERO[[#This Row],[Legal]]="No Cumple",0,TERCERO[[#This Row],[Nota]])</f>
        <v>1</v>
      </c>
    </row>
    <row r="364" spans="1:24" x14ac:dyDescent="0.25">
      <c r="A364" s="1" t="str">
        <f>TERCERO[[#This Row],[ID Asesor]]&amp;TERCERO[[#This Row],[Fecha Monitoreo]]</f>
        <v>374545873</v>
      </c>
      <c r="B364" s="2">
        <v>45873</v>
      </c>
      <c r="C364" s="1" t="s">
        <v>696</v>
      </c>
      <c r="D364" s="1">
        <v>3745</v>
      </c>
      <c r="E364" s="2">
        <v>45873</v>
      </c>
      <c r="F364" s="3">
        <v>0.52708333333333335</v>
      </c>
      <c r="G364" s="1" t="s">
        <v>58</v>
      </c>
      <c r="H364" s="1" t="s">
        <v>44</v>
      </c>
      <c r="I364" s="1">
        <v>463</v>
      </c>
      <c r="J364" s="1">
        <v>3144061570</v>
      </c>
      <c r="K364" s="1" t="s">
        <v>45</v>
      </c>
      <c r="L364" s="1" t="s">
        <v>46</v>
      </c>
      <c r="M364" s="1" t="s">
        <v>46</v>
      </c>
      <c r="N364" s="1" t="s">
        <v>46</v>
      </c>
      <c r="O364" s="1" t="s">
        <v>46</v>
      </c>
      <c r="P364" s="1" t="s">
        <v>46</v>
      </c>
      <c r="Q364" s="1" t="s">
        <v>46</v>
      </c>
      <c r="R364" s="1" t="s">
        <v>46</v>
      </c>
      <c r="S364" s="1" t="s">
        <v>46</v>
      </c>
      <c r="T364" s="1" t="s">
        <v>46</v>
      </c>
      <c r="U364" s="11" t="str">
        <f>IF(OR(TERCERO[[#This Row],[La comunicación es asertiva, con respeto y evita maltrato4]]="No Cumple",TERCERO[[#This Row],[No brinda información sensible o falsa al tercero, cumple con las normativas legales establecidas.]]="No Cumple"),"No Cumple","Cumple")</f>
        <v>Cumple</v>
      </c>
      <c r="V364" s="1" t="s">
        <v>2234</v>
      </c>
      <c r="W364" s="4">
        <v>1</v>
      </c>
      <c r="X364" s="9">
        <f>IF(TERCERO[[#This Row],[Legal]]="No Cumple",0,TERCERO[[#This Row],[Nota]])</f>
        <v>1</v>
      </c>
    </row>
    <row r="365" spans="1:24" x14ac:dyDescent="0.25">
      <c r="A365" s="1" t="str">
        <f>TERCERO[[#This Row],[ID Asesor]]&amp;TERCERO[[#This Row],[Fecha Monitoreo]]</f>
        <v>366545873</v>
      </c>
      <c r="B365" s="2">
        <v>45873</v>
      </c>
      <c r="C365" s="1" t="s">
        <v>42</v>
      </c>
      <c r="D365" s="1">
        <v>3665</v>
      </c>
      <c r="E365" s="2">
        <v>45873</v>
      </c>
      <c r="F365" s="3">
        <v>0.39305555555555555</v>
      </c>
      <c r="G365" s="1" t="s">
        <v>51</v>
      </c>
      <c r="H365" s="1" t="s">
        <v>44</v>
      </c>
      <c r="I365" s="1">
        <v>1111</v>
      </c>
      <c r="J365" s="1">
        <v>3108612932</v>
      </c>
      <c r="K365" s="1" t="s">
        <v>45</v>
      </c>
      <c r="L365" s="1" t="s">
        <v>46</v>
      </c>
      <c r="M365" s="1" t="s">
        <v>46</v>
      </c>
      <c r="N365" s="1" t="s">
        <v>46</v>
      </c>
      <c r="O365" s="1" t="s">
        <v>46</v>
      </c>
      <c r="P365" s="1" t="s">
        <v>46</v>
      </c>
      <c r="Q365" s="1" t="s">
        <v>46</v>
      </c>
      <c r="R365" s="1" t="s">
        <v>46</v>
      </c>
      <c r="S365" s="1" t="s">
        <v>46</v>
      </c>
      <c r="T365" s="1" t="s">
        <v>46</v>
      </c>
      <c r="U365" s="11" t="str">
        <f>IF(OR(TERCERO[[#This Row],[La comunicación es asertiva, con respeto y evita maltrato4]]="No Cumple",TERCERO[[#This Row],[No brinda información sensible o falsa al tercero, cumple con las normativas legales establecidas.]]="No Cumple"),"No Cumple","Cumple")</f>
        <v>Cumple</v>
      </c>
      <c r="V365" s="1" t="s">
        <v>101</v>
      </c>
      <c r="W365" s="4">
        <v>1</v>
      </c>
      <c r="X365" s="9">
        <f>IF(TERCERO[[#This Row],[Legal]]="No Cumple",0,TERCERO[[#This Row],[Nota]])</f>
        <v>1</v>
      </c>
    </row>
    <row r="366" spans="1:24" x14ac:dyDescent="0.25">
      <c r="A366" s="1" t="str">
        <f>TERCERO[[#This Row],[ID Asesor]]&amp;TERCERO[[#This Row],[Fecha Monitoreo]]</f>
        <v>381845873</v>
      </c>
      <c r="B366" s="2">
        <v>45873</v>
      </c>
      <c r="C366" s="1" t="s">
        <v>126</v>
      </c>
      <c r="D366" s="1">
        <v>3818</v>
      </c>
      <c r="E366" s="2">
        <v>45873</v>
      </c>
      <c r="F366" s="3">
        <v>0.52777777777777779</v>
      </c>
      <c r="G366" s="1" t="s">
        <v>51</v>
      </c>
      <c r="H366" s="1" t="s">
        <v>44</v>
      </c>
      <c r="I366" s="1">
        <v>599</v>
      </c>
      <c r="J366" s="1">
        <v>3016609478</v>
      </c>
      <c r="K366" s="1" t="s">
        <v>45</v>
      </c>
      <c r="L366" s="1" t="s">
        <v>46</v>
      </c>
      <c r="M366" s="1" t="s">
        <v>46</v>
      </c>
      <c r="N366" s="1" t="s">
        <v>46</v>
      </c>
      <c r="O366" s="1" t="s">
        <v>47</v>
      </c>
      <c r="P366" s="1" t="s">
        <v>46</v>
      </c>
      <c r="Q366" s="1" t="s">
        <v>46</v>
      </c>
      <c r="R366" s="1" t="s">
        <v>46</v>
      </c>
      <c r="S366" s="1" t="s">
        <v>46</v>
      </c>
      <c r="T366" s="1" t="s">
        <v>46</v>
      </c>
      <c r="U366" s="11" t="str">
        <f>IF(OR(TERCERO[[#This Row],[La comunicación es asertiva, con respeto y evita maltrato4]]="No Cumple",TERCERO[[#This Row],[No brinda información sensible o falsa al tercero, cumple con las normativas legales establecidas.]]="No Cumple"),"No Cumple","Cumple")</f>
        <v>Cumple</v>
      </c>
      <c r="V366" s="1" t="s">
        <v>2240</v>
      </c>
      <c r="W366" s="4">
        <v>0.8</v>
      </c>
      <c r="X366" s="9">
        <f>IF(TERCERO[[#This Row],[Legal]]="No Cumple",0,TERCERO[[#This Row],[Nota]])</f>
        <v>0.8</v>
      </c>
    </row>
    <row r="367" spans="1:24" x14ac:dyDescent="0.25">
      <c r="A367" s="1" t="str">
        <f>TERCERO[[#This Row],[ID Asesor]]&amp;TERCERO[[#This Row],[Fecha Monitoreo]]</f>
        <v>381545873</v>
      </c>
      <c r="B367" s="2">
        <v>45873</v>
      </c>
      <c r="C367" s="1" t="s">
        <v>696</v>
      </c>
      <c r="D367" s="1">
        <v>3815</v>
      </c>
      <c r="E367" s="2">
        <v>45873</v>
      </c>
      <c r="F367" s="3">
        <v>0.72361111111111109</v>
      </c>
      <c r="G367" s="1" t="s">
        <v>58</v>
      </c>
      <c r="H367" s="1" t="s">
        <v>44</v>
      </c>
      <c r="I367" s="1">
        <v>584</v>
      </c>
      <c r="J367" s="1">
        <v>3234500260</v>
      </c>
      <c r="K367" s="1" t="s">
        <v>45</v>
      </c>
      <c r="L367" s="1" t="s">
        <v>46</v>
      </c>
      <c r="M367" s="1" t="s">
        <v>46</v>
      </c>
      <c r="N367" s="1" t="s">
        <v>46</v>
      </c>
      <c r="O367" s="1" t="s">
        <v>46</v>
      </c>
      <c r="P367" s="1" t="s">
        <v>46</v>
      </c>
      <c r="Q367" s="1" t="s">
        <v>46</v>
      </c>
      <c r="R367" s="1" t="s">
        <v>46</v>
      </c>
      <c r="S367" s="1" t="s">
        <v>46</v>
      </c>
      <c r="T367" s="1" t="s">
        <v>46</v>
      </c>
      <c r="U367" s="11" t="str">
        <f>IF(OR(TERCERO[[#This Row],[La comunicación es asertiva, con respeto y evita maltrato4]]="No Cumple",TERCERO[[#This Row],[No brinda información sensible o falsa al tercero, cumple con las normativas legales establecidas.]]="No Cumple"),"No Cumple","Cumple")</f>
        <v>Cumple</v>
      </c>
      <c r="V367" s="1" t="s">
        <v>2241</v>
      </c>
      <c r="W367" s="4">
        <v>1</v>
      </c>
      <c r="X367" s="9">
        <f>IF(TERCERO[[#This Row],[Legal]]="No Cumple",0,TERCERO[[#This Row],[Nota]])</f>
        <v>1</v>
      </c>
    </row>
    <row r="368" spans="1:24" x14ac:dyDescent="0.25">
      <c r="A368" s="1" t="str">
        <f>TERCERO[[#This Row],[ID Asesor]]&amp;TERCERO[[#This Row],[Fecha Monitoreo]]</f>
        <v>338245874</v>
      </c>
      <c r="B368" s="2">
        <v>45874</v>
      </c>
      <c r="C368" s="1" t="s">
        <v>696</v>
      </c>
      <c r="D368" s="1">
        <v>3382</v>
      </c>
      <c r="E368" s="2">
        <v>45874</v>
      </c>
      <c r="F368" s="3">
        <v>0.39305555555555555</v>
      </c>
      <c r="G368" s="1" t="s">
        <v>51</v>
      </c>
      <c r="H368" s="1" t="s">
        <v>44</v>
      </c>
      <c r="I368" s="1">
        <v>563</v>
      </c>
      <c r="J368" s="1">
        <v>3103986668</v>
      </c>
      <c r="K368" s="1" t="s">
        <v>45</v>
      </c>
      <c r="L368" s="1" t="s">
        <v>46</v>
      </c>
      <c r="M368" s="1" t="s">
        <v>46</v>
      </c>
      <c r="N368" s="1" t="s">
        <v>46</v>
      </c>
      <c r="O368" s="1" t="s">
        <v>46</v>
      </c>
      <c r="P368" s="1" t="s">
        <v>46</v>
      </c>
      <c r="Q368" s="1" t="s">
        <v>46</v>
      </c>
      <c r="R368" s="1" t="s">
        <v>46</v>
      </c>
      <c r="S368" s="1" t="s">
        <v>46</v>
      </c>
      <c r="T368" s="1" t="s">
        <v>46</v>
      </c>
      <c r="U368" s="11" t="str">
        <f>IF(OR(TERCERO[[#This Row],[La comunicación es asertiva, con respeto y evita maltrato4]]="No Cumple",TERCERO[[#This Row],[No brinda información sensible o falsa al tercero, cumple con las normativas legales establecidas.]]="No Cumple"),"No Cumple","Cumple")</f>
        <v>Cumple</v>
      </c>
      <c r="V368" s="1" t="s">
        <v>2242</v>
      </c>
      <c r="W368" s="4">
        <v>1</v>
      </c>
      <c r="X368" s="9">
        <f>IF(TERCERO[[#This Row],[Legal]]="No Cumple",0,TERCERO[[#This Row],[Nota]])</f>
        <v>1</v>
      </c>
    </row>
    <row r="369" spans="1:24" x14ac:dyDescent="0.25">
      <c r="A369" s="1" t="str">
        <f>TERCERO[[#This Row],[ID Asesor]]&amp;TERCERO[[#This Row],[Fecha Monitoreo]]</f>
        <v>405145874</v>
      </c>
      <c r="B369" s="2">
        <v>45874</v>
      </c>
      <c r="C369" s="1" t="s">
        <v>87</v>
      </c>
      <c r="D369" s="1">
        <v>4051</v>
      </c>
      <c r="E369" s="2">
        <v>45874</v>
      </c>
      <c r="F369" s="3">
        <v>0.125</v>
      </c>
      <c r="G369" s="1" t="s">
        <v>51</v>
      </c>
      <c r="H369" s="1" t="s">
        <v>44</v>
      </c>
      <c r="I369" s="1">
        <v>1466</v>
      </c>
      <c r="J369" s="1"/>
      <c r="K369" s="1" t="s">
        <v>45</v>
      </c>
      <c r="L369" s="1" t="s">
        <v>46</v>
      </c>
      <c r="M369" s="1" t="s">
        <v>47</v>
      </c>
      <c r="N369" s="1" t="s">
        <v>46</v>
      </c>
      <c r="O369" s="1" t="s">
        <v>46</v>
      </c>
      <c r="P369" s="1" t="s">
        <v>46</v>
      </c>
      <c r="Q369" s="1" t="s">
        <v>46</v>
      </c>
      <c r="R369" s="1" t="s">
        <v>47</v>
      </c>
      <c r="S369" s="1" t="s">
        <v>46</v>
      </c>
      <c r="T369" s="1" t="s">
        <v>46</v>
      </c>
      <c r="U369" s="11" t="str">
        <f>IF(OR(TERCERO[[#This Row],[La comunicación es asertiva, con respeto y evita maltrato4]]="No Cumple",TERCERO[[#This Row],[No brinda información sensible o falsa al tercero, cumple con las normativas legales establecidas.]]="No Cumple"),"No Cumple","Cumple")</f>
        <v>Cumple</v>
      </c>
      <c r="V369" s="1" t="s">
        <v>2243</v>
      </c>
      <c r="W369" s="4">
        <v>0.8</v>
      </c>
      <c r="X369" s="9">
        <f>IF(TERCERO[[#This Row],[Legal]]="No Cumple",0,TERCERO[[#This Row],[Nota]])</f>
        <v>0.8</v>
      </c>
    </row>
    <row r="370" spans="1:24" x14ac:dyDescent="0.25">
      <c r="A370" s="1" t="str">
        <f>TERCERO[[#This Row],[ID Asesor]]&amp;TERCERO[[#This Row],[Fecha Monitoreo]]</f>
        <v>402645874</v>
      </c>
      <c r="B370" s="2">
        <v>45874</v>
      </c>
      <c r="C370" s="1" t="s">
        <v>126</v>
      </c>
      <c r="D370" s="1">
        <v>4026</v>
      </c>
      <c r="E370" s="2">
        <v>45874</v>
      </c>
      <c r="F370" s="3">
        <v>0.44722222222222224</v>
      </c>
      <c r="G370" s="1" t="s">
        <v>51</v>
      </c>
      <c r="H370" s="1" t="s">
        <v>44</v>
      </c>
      <c r="I370" s="1">
        <v>616</v>
      </c>
      <c r="J370" s="1">
        <v>3202514411</v>
      </c>
      <c r="K370" s="1" t="s">
        <v>45</v>
      </c>
      <c r="L370" s="1" t="s">
        <v>46</v>
      </c>
      <c r="M370" s="1" t="s">
        <v>46</v>
      </c>
      <c r="N370" s="1" t="s">
        <v>46</v>
      </c>
      <c r="O370" s="1" t="s">
        <v>46</v>
      </c>
      <c r="P370" s="1" t="s">
        <v>46</v>
      </c>
      <c r="Q370" s="1" t="s">
        <v>46</v>
      </c>
      <c r="R370" s="1" t="s">
        <v>46</v>
      </c>
      <c r="S370" s="1" t="s">
        <v>46</v>
      </c>
      <c r="T370" s="1" t="s">
        <v>46</v>
      </c>
      <c r="U370" s="11" t="str">
        <f>IF(OR(TERCERO[[#This Row],[La comunicación es asertiva, con respeto y evita maltrato4]]="No Cumple",TERCERO[[#This Row],[No brinda información sensible o falsa al tercero, cumple con las normativas legales establecidas.]]="No Cumple"),"No Cumple","Cumple")</f>
        <v>Cumple</v>
      </c>
      <c r="V370" s="1" t="s">
        <v>131</v>
      </c>
      <c r="W370" s="4">
        <v>1</v>
      </c>
      <c r="X370" s="9">
        <f>IF(TERCERO[[#This Row],[Legal]]="No Cumple",0,TERCERO[[#This Row],[Nota]])</f>
        <v>1</v>
      </c>
    </row>
    <row r="371" spans="1:24" x14ac:dyDescent="0.25">
      <c r="A371" s="1" t="str">
        <f>TERCERO[[#This Row],[ID Asesor]]&amp;TERCERO[[#This Row],[Fecha Monitoreo]]</f>
        <v>402145874</v>
      </c>
      <c r="B371" s="2">
        <v>45874</v>
      </c>
      <c r="C371" s="1" t="s">
        <v>126</v>
      </c>
      <c r="D371" s="1">
        <v>4021</v>
      </c>
      <c r="E371" s="2">
        <v>45874</v>
      </c>
      <c r="F371" s="3">
        <v>0.53055555555555556</v>
      </c>
      <c r="G371" s="1" t="s">
        <v>51</v>
      </c>
      <c r="H371" s="1" t="s">
        <v>44</v>
      </c>
      <c r="I371" s="1">
        <v>611</v>
      </c>
      <c r="J371" s="1">
        <v>3133741808</v>
      </c>
      <c r="K371" s="1" t="s">
        <v>45</v>
      </c>
      <c r="L371" s="1" t="s">
        <v>46</v>
      </c>
      <c r="M371" s="1" t="s">
        <v>46</v>
      </c>
      <c r="N371" s="1" t="s">
        <v>46</v>
      </c>
      <c r="O371" s="1" t="s">
        <v>47</v>
      </c>
      <c r="P371" s="1" t="s">
        <v>46</v>
      </c>
      <c r="Q371" s="1" t="s">
        <v>46</v>
      </c>
      <c r="R371" s="1" t="s">
        <v>46</v>
      </c>
      <c r="S371" s="1" t="s">
        <v>46</v>
      </c>
      <c r="T371" s="1" t="s">
        <v>46</v>
      </c>
      <c r="U371" s="11" t="str">
        <f>IF(OR(TERCERO[[#This Row],[La comunicación es asertiva, con respeto y evita maltrato4]]="No Cumple",TERCERO[[#This Row],[No brinda información sensible o falsa al tercero, cumple con las normativas legales establecidas.]]="No Cumple"),"No Cumple","Cumple")</f>
        <v>Cumple</v>
      </c>
      <c r="V371" s="1" t="s">
        <v>2244</v>
      </c>
      <c r="W371" s="4">
        <v>0.8</v>
      </c>
      <c r="X371" s="9">
        <f>IF(TERCERO[[#This Row],[Legal]]="No Cumple",0,TERCERO[[#This Row],[Nota]])</f>
        <v>0.8</v>
      </c>
    </row>
    <row r="372" spans="1:24" x14ac:dyDescent="0.25">
      <c r="A372" s="1" t="str">
        <f>TERCERO[[#This Row],[ID Asesor]]&amp;TERCERO[[#This Row],[Fecha Monitoreo]]</f>
        <v>337245874</v>
      </c>
      <c r="B372" s="2">
        <v>45874</v>
      </c>
      <c r="C372" s="1" t="s">
        <v>696</v>
      </c>
      <c r="D372" s="1">
        <v>3372</v>
      </c>
      <c r="E372" s="2">
        <v>45874</v>
      </c>
      <c r="F372" s="3">
        <v>0.53541666666666665</v>
      </c>
      <c r="G372" s="1" t="s">
        <v>58</v>
      </c>
      <c r="H372" s="1" t="s">
        <v>44</v>
      </c>
      <c r="I372" s="1">
        <v>573</v>
      </c>
      <c r="J372" s="1">
        <v>3172528489</v>
      </c>
      <c r="K372" s="1" t="s">
        <v>45</v>
      </c>
      <c r="L372" s="1" t="s">
        <v>46</v>
      </c>
      <c r="M372" s="1" t="s">
        <v>46</v>
      </c>
      <c r="N372" s="1" t="s">
        <v>46</v>
      </c>
      <c r="O372" s="1" t="s">
        <v>46</v>
      </c>
      <c r="P372" s="1" t="s">
        <v>46</v>
      </c>
      <c r="Q372" s="1" t="s">
        <v>46</v>
      </c>
      <c r="R372" s="1" t="s">
        <v>46</v>
      </c>
      <c r="S372" s="1" t="s">
        <v>46</v>
      </c>
      <c r="T372" s="1" t="s">
        <v>46</v>
      </c>
      <c r="U372" s="11" t="str">
        <f>IF(OR(TERCERO[[#This Row],[La comunicación es asertiva, con respeto y evita maltrato4]]="No Cumple",TERCERO[[#This Row],[No brinda información sensible o falsa al tercero, cumple con las normativas legales establecidas.]]="No Cumple"),"No Cumple","Cumple")</f>
        <v>Cumple</v>
      </c>
      <c r="V372" s="1" t="s">
        <v>2241</v>
      </c>
      <c r="W372" s="4">
        <v>1</v>
      </c>
      <c r="X372" s="9">
        <f>IF(TERCERO[[#This Row],[Legal]]="No Cumple",0,TERCERO[[#This Row],[Nota]])</f>
        <v>1</v>
      </c>
    </row>
    <row r="373" spans="1:24" x14ac:dyDescent="0.25">
      <c r="A373" s="1" t="str">
        <f>TERCERO[[#This Row],[ID Asesor]]&amp;TERCERO[[#This Row],[Fecha Monitoreo]]</f>
        <v>408045874</v>
      </c>
      <c r="B373" s="2">
        <v>45874</v>
      </c>
      <c r="C373" s="1" t="s">
        <v>126</v>
      </c>
      <c r="D373" s="1">
        <v>4080</v>
      </c>
      <c r="E373" s="2">
        <v>45874</v>
      </c>
      <c r="F373" s="3">
        <v>0.56111111111111112</v>
      </c>
      <c r="G373" s="1" t="s">
        <v>58</v>
      </c>
      <c r="H373" s="1" t="s">
        <v>44</v>
      </c>
      <c r="I373" s="1">
        <v>620</v>
      </c>
      <c r="J373" s="1">
        <v>3223435364</v>
      </c>
      <c r="K373" s="1" t="s">
        <v>45</v>
      </c>
      <c r="L373" s="1" t="s">
        <v>46</v>
      </c>
      <c r="M373" s="1" t="s">
        <v>46</v>
      </c>
      <c r="N373" s="1" t="s">
        <v>46</v>
      </c>
      <c r="O373" s="1" t="s">
        <v>47</v>
      </c>
      <c r="P373" s="1" t="s">
        <v>46</v>
      </c>
      <c r="Q373" s="1" t="s">
        <v>46</v>
      </c>
      <c r="R373" s="1" t="s">
        <v>46</v>
      </c>
      <c r="S373" s="1" t="s">
        <v>46</v>
      </c>
      <c r="T373" s="1" t="s">
        <v>46</v>
      </c>
      <c r="U373" s="11" t="str">
        <f>IF(OR(TERCERO[[#This Row],[La comunicación es asertiva, con respeto y evita maltrato4]]="No Cumple",TERCERO[[#This Row],[No brinda información sensible o falsa al tercero, cumple con las normativas legales establecidas.]]="No Cumple"),"No Cumple","Cumple")</f>
        <v>Cumple</v>
      </c>
      <c r="V373" s="1" t="s">
        <v>2245</v>
      </c>
      <c r="W373" s="4">
        <v>0.8</v>
      </c>
      <c r="X373" s="9">
        <f>IF(TERCERO[[#This Row],[Legal]]="No Cumple",0,TERCERO[[#This Row],[Nota]])</f>
        <v>0.8</v>
      </c>
    </row>
    <row r="374" spans="1:24" x14ac:dyDescent="0.25">
      <c r="A374" s="1" t="str">
        <f>TERCERO[[#This Row],[ID Asesor]]&amp;TERCERO[[#This Row],[Fecha Monitoreo]]</f>
        <v>385745875</v>
      </c>
      <c r="B374" s="2">
        <v>45875</v>
      </c>
      <c r="C374" s="1" t="s">
        <v>42</v>
      </c>
      <c r="D374" s="1">
        <v>3857</v>
      </c>
      <c r="E374" s="2">
        <v>45875</v>
      </c>
      <c r="F374" s="3">
        <v>0.37152777777777779</v>
      </c>
      <c r="G374" s="1" t="s">
        <v>51</v>
      </c>
      <c r="H374" s="1" t="s">
        <v>44</v>
      </c>
      <c r="I374" s="1">
        <v>1118</v>
      </c>
      <c r="J374" s="1">
        <v>3106125772</v>
      </c>
      <c r="K374" s="1" t="s">
        <v>45</v>
      </c>
      <c r="L374" s="1" t="s">
        <v>47</v>
      </c>
      <c r="M374" s="1" t="s">
        <v>47</v>
      </c>
      <c r="N374" s="1" t="s">
        <v>46</v>
      </c>
      <c r="O374" s="1" t="s">
        <v>47</v>
      </c>
      <c r="P374" s="1" t="s">
        <v>47</v>
      </c>
      <c r="Q374" s="1" t="s">
        <v>46</v>
      </c>
      <c r="R374" s="1" t="s">
        <v>46</v>
      </c>
      <c r="S374" s="1" t="s">
        <v>46</v>
      </c>
      <c r="T374" s="1" t="s">
        <v>46</v>
      </c>
      <c r="U374" s="11" t="str">
        <f>IF(OR(TERCERO[[#This Row],[La comunicación es asertiva, con respeto y evita maltrato4]]="No Cumple",TERCERO[[#This Row],[No brinda información sensible o falsa al tercero, cumple con las normativas legales establecidas.]]="No Cumple"),"No Cumple","Cumple")</f>
        <v>Cumple</v>
      </c>
      <c r="V374" s="1" t="s">
        <v>2246</v>
      </c>
      <c r="W374" s="4">
        <v>0.4</v>
      </c>
      <c r="X374" s="9">
        <f>IF(TERCERO[[#This Row],[Legal]]="No Cumple",0,TERCERO[[#This Row],[Nota]])</f>
        <v>0.4</v>
      </c>
    </row>
    <row r="375" spans="1:24" x14ac:dyDescent="0.25">
      <c r="A375" s="1" t="str">
        <f>TERCERO[[#This Row],[ID Asesor]]&amp;TERCERO[[#This Row],[Fecha Monitoreo]]</f>
        <v>396945875</v>
      </c>
      <c r="B375" s="2">
        <v>45875</v>
      </c>
      <c r="C375" s="1" t="s">
        <v>42</v>
      </c>
      <c r="D375" s="1">
        <v>3969</v>
      </c>
      <c r="E375" s="2">
        <v>45875</v>
      </c>
      <c r="F375" s="3">
        <v>0.50069444444444444</v>
      </c>
      <c r="G375" s="1" t="s">
        <v>51</v>
      </c>
      <c r="H375" s="1" t="s">
        <v>44</v>
      </c>
      <c r="I375" s="1">
        <v>1442</v>
      </c>
      <c r="J375" s="1">
        <v>3008687126</v>
      </c>
      <c r="K375" s="1" t="s">
        <v>45</v>
      </c>
      <c r="L375" s="1" t="s">
        <v>47</v>
      </c>
      <c r="M375" s="1" t="s">
        <v>46</v>
      </c>
      <c r="N375" s="1" t="s">
        <v>46</v>
      </c>
      <c r="O375" s="1" t="s">
        <v>46</v>
      </c>
      <c r="P375" s="1" t="s">
        <v>46</v>
      </c>
      <c r="Q375" s="1" t="s">
        <v>46</v>
      </c>
      <c r="R375" s="1" t="s">
        <v>46</v>
      </c>
      <c r="S375" s="1" t="s">
        <v>46</v>
      </c>
      <c r="T375" s="1" t="s">
        <v>47</v>
      </c>
      <c r="U375" s="11" t="str">
        <f>IF(OR(TERCERO[[#This Row],[La comunicación es asertiva, con respeto y evita maltrato4]]="No Cumple",TERCERO[[#This Row],[No brinda información sensible o falsa al tercero, cumple con las normativas legales establecidas.]]="No Cumple"),"No Cumple","Cumple")</f>
        <v>No Cumple</v>
      </c>
      <c r="V375" s="1" t="s">
        <v>2247</v>
      </c>
      <c r="W375" s="4">
        <v>0.9</v>
      </c>
      <c r="X375" s="9">
        <f>IF(TERCERO[[#This Row],[Legal]]="No Cumple",0,TERCERO[[#This Row],[Nota]])</f>
        <v>0</v>
      </c>
    </row>
    <row r="376" spans="1:24" x14ac:dyDescent="0.25">
      <c r="A376" s="1" t="str">
        <f>TERCERO[[#This Row],[ID Asesor]]&amp;TERCERO[[#This Row],[Fecha Monitoreo]]</f>
        <v>381745875</v>
      </c>
      <c r="B376" s="2">
        <v>45875</v>
      </c>
      <c r="C376" s="1" t="s">
        <v>126</v>
      </c>
      <c r="D376" s="1">
        <v>3817</v>
      </c>
      <c r="E376" s="2">
        <v>45875</v>
      </c>
      <c r="F376" s="3">
        <v>0.53472222222222221</v>
      </c>
      <c r="G376" s="1" t="s">
        <v>51</v>
      </c>
      <c r="H376" s="1" t="s">
        <v>44</v>
      </c>
      <c r="I376" s="1">
        <v>586</v>
      </c>
      <c r="J376" s="1">
        <v>3116962880</v>
      </c>
      <c r="K376" s="1" t="s">
        <v>45</v>
      </c>
      <c r="L376" s="1" t="s">
        <v>46</v>
      </c>
      <c r="M376" s="1" t="s">
        <v>46</v>
      </c>
      <c r="N376" s="1" t="s">
        <v>46</v>
      </c>
      <c r="O376" s="1" t="s">
        <v>46</v>
      </c>
      <c r="P376" s="1" t="s">
        <v>46</v>
      </c>
      <c r="Q376" s="1" t="s">
        <v>46</v>
      </c>
      <c r="R376" s="1" t="s">
        <v>46</v>
      </c>
      <c r="S376" s="1" t="s">
        <v>46</v>
      </c>
      <c r="T376" s="1" t="s">
        <v>46</v>
      </c>
      <c r="U376" s="11" t="str">
        <f>IF(OR(TERCERO[[#This Row],[La comunicación es asertiva, con respeto y evita maltrato4]]="No Cumple",TERCERO[[#This Row],[No brinda información sensible o falsa al tercero, cumple con las normativas legales establecidas.]]="No Cumple"),"No Cumple","Cumple")</f>
        <v>Cumple</v>
      </c>
      <c r="V376" s="1" t="s">
        <v>131</v>
      </c>
      <c r="W376" s="4">
        <v>1</v>
      </c>
      <c r="X376" s="9">
        <f>IF(TERCERO[[#This Row],[Legal]]="No Cumple",0,TERCERO[[#This Row],[Nota]])</f>
        <v>1</v>
      </c>
    </row>
    <row r="377" spans="1:24" x14ac:dyDescent="0.25">
      <c r="A377" s="1" t="str">
        <f>TERCERO[[#This Row],[ID Asesor]]&amp;TERCERO[[#This Row],[Fecha Monitoreo]]</f>
        <v>372445875</v>
      </c>
      <c r="B377" s="2">
        <v>45875</v>
      </c>
      <c r="C377" s="1" t="s">
        <v>126</v>
      </c>
      <c r="D377" s="1">
        <v>3724</v>
      </c>
      <c r="E377" s="2">
        <v>45875</v>
      </c>
      <c r="F377" s="3">
        <v>0.5229166666666667</v>
      </c>
      <c r="G377" s="1" t="s">
        <v>51</v>
      </c>
      <c r="H377" s="1" t="s">
        <v>44</v>
      </c>
      <c r="I377" s="1">
        <v>412</v>
      </c>
      <c r="J377" s="1">
        <v>3217493402</v>
      </c>
      <c r="K377" s="1" t="s">
        <v>45</v>
      </c>
      <c r="L377" s="1" t="s">
        <v>46</v>
      </c>
      <c r="M377" s="1" t="s">
        <v>46</v>
      </c>
      <c r="N377" s="1" t="s">
        <v>46</v>
      </c>
      <c r="O377" s="1" t="s">
        <v>46</v>
      </c>
      <c r="P377" s="1" t="s">
        <v>46</v>
      </c>
      <c r="Q377" s="1" t="s">
        <v>47</v>
      </c>
      <c r="R377" s="1" t="s">
        <v>46</v>
      </c>
      <c r="S377" s="1" t="s">
        <v>46</v>
      </c>
      <c r="T377" s="1" t="s">
        <v>46</v>
      </c>
      <c r="U377" s="11" t="str">
        <f>IF(OR(TERCERO[[#This Row],[La comunicación es asertiva, con respeto y evita maltrato4]]="No Cumple",TERCERO[[#This Row],[No brinda información sensible o falsa al tercero, cumple con las normativas legales establecidas.]]="No Cumple"),"No Cumple","Cumple")</f>
        <v>Cumple</v>
      </c>
      <c r="V377" s="1" t="s">
        <v>2248</v>
      </c>
      <c r="W377" s="4">
        <v>0.9</v>
      </c>
      <c r="X377" s="9">
        <f>IF(TERCERO[[#This Row],[Legal]]="No Cumple",0,TERCERO[[#This Row],[Nota]])</f>
        <v>0.9</v>
      </c>
    </row>
    <row r="378" spans="1:24" x14ac:dyDescent="0.25">
      <c r="A378" s="1" t="str">
        <f>TERCERO[[#This Row],[ID Asesor]]&amp;TERCERO[[#This Row],[Fecha Monitoreo]]</f>
        <v>402145875</v>
      </c>
      <c r="B378" s="2">
        <v>45875</v>
      </c>
      <c r="C378" s="1" t="s">
        <v>126</v>
      </c>
      <c r="D378" s="1">
        <v>4021</v>
      </c>
      <c r="E378" s="2">
        <v>45875</v>
      </c>
      <c r="F378" s="3">
        <v>0.54722222222222228</v>
      </c>
      <c r="G378" s="1" t="s">
        <v>58</v>
      </c>
      <c r="H378" s="1" t="s">
        <v>44</v>
      </c>
      <c r="I378" s="1">
        <v>611</v>
      </c>
      <c r="J378" s="1">
        <v>3113825464</v>
      </c>
      <c r="K378" s="1" t="s">
        <v>45</v>
      </c>
      <c r="L378" s="1" t="s">
        <v>46</v>
      </c>
      <c r="M378" s="1" t="s">
        <v>46</v>
      </c>
      <c r="N378" s="1" t="s">
        <v>46</v>
      </c>
      <c r="O378" s="1" t="s">
        <v>46</v>
      </c>
      <c r="P378" s="1" t="s">
        <v>46</v>
      </c>
      <c r="Q378" s="1" t="s">
        <v>46</v>
      </c>
      <c r="R378" s="1" t="s">
        <v>46</v>
      </c>
      <c r="S378" s="1" t="s">
        <v>46</v>
      </c>
      <c r="T378" s="1" t="s">
        <v>46</v>
      </c>
      <c r="U378" s="11" t="str">
        <f>IF(OR(TERCERO[[#This Row],[La comunicación es asertiva, con respeto y evita maltrato4]]="No Cumple",TERCERO[[#This Row],[No brinda información sensible o falsa al tercero, cumple con las normativas legales establecidas.]]="No Cumple"),"No Cumple","Cumple")</f>
        <v>Cumple</v>
      </c>
      <c r="V378" s="1" t="s">
        <v>133</v>
      </c>
      <c r="W378" s="4">
        <v>1</v>
      </c>
      <c r="X378" s="9">
        <f>IF(TERCERO[[#This Row],[Legal]]="No Cumple",0,TERCERO[[#This Row],[Nota]])</f>
        <v>1</v>
      </c>
    </row>
    <row r="379" spans="1:24" x14ac:dyDescent="0.25">
      <c r="A379" s="1" t="str">
        <f>TERCERO[[#This Row],[ID Asesor]]&amp;TERCERO[[#This Row],[Fecha Monitoreo]]</f>
        <v>376445875</v>
      </c>
      <c r="B379" s="2">
        <v>45875</v>
      </c>
      <c r="C379" s="1" t="s">
        <v>696</v>
      </c>
      <c r="D379" s="1">
        <v>3764</v>
      </c>
      <c r="E379" s="2">
        <v>45875</v>
      </c>
      <c r="F379" s="3">
        <v>0.4909722222222222</v>
      </c>
      <c r="G379" s="1" t="s">
        <v>43</v>
      </c>
      <c r="H379" s="1" t="s">
        <v>44</v>
      </c>
      <c r="I379" s="1">
        <v>1417</v>
      </c>
      <c r="J379" s="1">
        <v>3173765739</v>
      </c>
      <c r="K379" s="1" t="s">
        <v>45</v>
      </c>
      <c r="L379" s="1" t="s">
        <v>46</v>
      </c>
      <c r="M379" s="1" t="s">
        <v>46</v>
      </c>
      <c r="N379" s="1" t="s">
        <v>46</v>
      </c>
      <c r="O379" s="1" t="s">
        <v>46</v>
      </c>
      <c r="P379" s="1" t="s">
        <v>46</v>
      </c>
      <c r="Q379" s="1" t="s">
        <v>46</v>
      </c>
      <c r="R379" s="1" t="s">
        <v>46</v>
      </c>
      <c r="S379" s="1" t="s">
        <v>46</v>
      </c>
      <c r="T379" s="1" t="s">
        <v>46</v>
      </c>
      <c r="U379" s="11" t="str">
        <f>IF(OR(TERCERO[[#This Row],[La comunicación es asertiva, con respeto y evita maltrato4]]="No Cumple",TERCERO[[#This Row],[No brinda información sensible o falsa al tercero, cumple con las normativas legales establecidas.]]="No Cumple"),"No Cumple","Cumple")</f>
        <v>Cumple</v>
      </c>
      <c r="V379" s="1" t="s">
        <v>2241</v>
      </c>
      <c r="W379" s="4">
        <v>1</v>
      </c>
      <c r="X379" s="9">
        <f>IF(TERCERO[[#This Row],[Legal]]="No Cumple",0,TERCERO[[#This Row],[Nota]])</f>
        <v>1</v>
      </c>
    </row>
    <row r="380" spans="1:24" x14ac:dyDescent="0.25">
      <c r="A380" s="1" t="str">
        <f>TERCERO[[#This Row],[ID Asesor]]&amp;TERCERO[[#This Row],[Fecha Monitoreo]]</f>
        <v>389845875</v>
      </c>
      <c r="B380" s="2">
        <v>45875</v>
      </c>
      <c r="C380" s="1" t="s">
        <v>696</v>
      </c>
      <c r="D380" s="1">
        <v>3898</v>
      </c>
      <c r="E380" s="2">
        <v>45875</v>
      </c>
      <c r="F380" s="3">
        <v>0.52500000000000002</v>
      </c>
      <c r="G380" s="1" t="s">
        <v>51</v>
      </c>
      <c r="H380" s="1" t="s">
        <v>44</v>
      </c>
      <c r="I380" s="1">
        <v>1441</v>
      </c>
      <c r="J380" s="1">
        <v>3123046275</v>
      </c>
      <c r="K380" s="1" t="s">
        <v>45</v>
      </c>
      <c r="L380" s="1" t="s">
        <v>46</v>
      </c>
      <c r="M380" s="1" t="s">
        <v>46</v>
      </c>
      <c r="N380" s="1" t="s">
        <v>46</v>
      </c>
      <c r="O380" s="1" t="s">
        <v>46</v>
      </c>
      <c r="P380" s="1" t="s">
        <v>46</v>
      </c>
      <c r="Q380" s="1" t="s">
        <v>46</v>
      </c>
      <c r="R380" s="1" t="s">
        <v>47</v>
      </c>
      <c r="S380" s="1" t="s">
        <v>46</v>
      </c>
      <c r="T380" s="1" t="s">
        <v>46</v>
      </c>
      <c r="U380" s="11" t="str">
        <f>IF(OR(TERCERO[[#This Row],[La comunicación es asertiva, con respeto y evita maltrato4]]="No Cumple",TERCERO[[#This Row],[No brinda información sensible o falsa al tercero, cumple con las normativas legales establecidas.]]="No Cumple"),"No Cumple","Cumple")</f>
        <v>Cumple</v>
      </c>
      <c r="V380" s="1" t="s">
        <v>2249</v>
      </c>
      <c r="W380" s="4">
        <v>0.9</v>
      </c>
      <c r="X380" s="9">
        <f>IF(TERCERO[[#This Row],[Legal]]="No Cumple",0,TERCERO[[#This Row],[Nota]])</f>
        <v>0.9</v>
      </c>
    </row>
    <row r="381" spans="1:24" x14ac:dyDescent="0.25">
      <c r="A381" s="1" t="str">
        <f>TERCERO[[#This Row],[ID Asesor]]&amp;TERCERO[[#This Row],[Fecha Monitoreo]]</f>
        <v>396845875</v>
      </c>
      <c r="B381" s="2">
        <v>45875</v>
      </c>
      <c r="C381" s="1" t="s">
        <v>126</v>
      </c>
      <c r="D381" s="1">
        <v>3968</v>
      </c>
      <c r="E381" s="2">
        <v>45875</v>
      </c>
      <c r="F381" s="3">
        <v>0.51944444444444449</v>
      </c>
      <c r="G381" s="1" t="s">
        <v>58</v>
      </c>
      <c r="H381" s="1" t="s">
        <v>44</v>
      </c>
      <c r="I381" s="1">
        <v>607</v>
      </c>
      <c r="J381" s="1">
        <v>3502465481</v>
      </c>
      <c r="K381" s="1" t="s">
        <v>45</v>
      </c>
      <c r="L381" s="1" t="s">
        <v>47</v>
      </c>
      <c r="M381" s="1" t="s">
        <v>46</v>
      </c>
      <c r="N381" s="1" t="s">
        <v>46</v>
      </c>
      <c r="O381" s="1" t="s">
        <v>46</v>
      </c>
      <c r="P381" s="1" t="s">
        <v>47</v>
      </c>
      <c r="Q381" s="1" t="s">
        <v>46</v>
      </c>
      <c r="R381" s="1" t="s">
        <v>46</v>
      </c>
      <c r="S381" s="1" t="s">
        <v>46</v>
      </c>
      <c r="T381" s="1" t="s">
        <v>46</v>
      </c>
      <c r="U381" s="11" t="str">
        <f>IF(OR(TERCERO[[#This Row],[La comunicación es asertiva, con respeto y evita maltrato4]]="No Cumple",TERCERO[[#This Row],[No brinda información sensible o falsa al tercero, cumple con las normativas legales establecidas.]]="No Cumple"),"No Cumple","Cumple")</f>
        <v>Cumple</v>
      </c>
      <c r="V381" s="1" t="s">
        <v>2250</v>
      </c>
      <c r="W381" s="4">
        <v>0.7</v>
      </c>
      <c r="X381" s="9">
        <f>IF(TERCERO[[#This Row],[Legal]]="No Cumple",0,TERCERO[[#This Row],[Nota]])</f>
        <v>0.7</v>
      </c>
    </row>
    <row r="382" spans="1:24" x14ac:dyDescent="0.25">
      <c r="A382" s="1" t="str">
        <f>TERCERO[[#This Row],[ID Asesor]]&amp;TERCERO[[#This Row],[Fecha Monitoreo]]</f>
        <v>383145877</v>
      </c>
      <c r="B382" s="2">
        <v>45877</v>
      </c>
      <c r="C382" s="1" t="s">
        <v>126</v>
      </c>
      <c r="D382" s="1">
        <v>3831</v>
      </c>
      <c r="E382" s="2">
        <v>45877</v>
      </c>
      <c r="F382" s="3">
        <v>0.43402777777777779</v>
      </c>
      <c r="G382" s="1" t="s">
        <v>58</v>
      </c>
      <c r="H382" s="1" t="s">
        <v>44</v>
      </c>
      <c r="I382" s="1">
        <v>431</v>
      </c>
      <c r="J382" s="1">
        <v>3013136051</v>
      </c>
      <c r="K382" s="1" t="s">
        <v>45</v>
      </c>
      <c r="L382" s="1" t="s">
        <v>47</v>
      </c>
      <c r="M382" s="1" t="s">
        <v>46</v>
      </c>
      <c r="N382" s="1" t="s">
        <v>46</v>
      </c>
      <c r="O382" s="1" t="s">
        <v>46</v>
      </c>
      <c r="P382" s="1" t="s">
        <v>46</v>
      </c>
      <c r="Q382" s="1" t="s">
        <v>46</v>
      </c>
      <c r="R382" s="1" t="s">
        <v>46</v>
      </c>
      <c r="S382" s="1" t="s">
        <v>46</v>
      </c>
      <c r="T382" s="1" t="s">
        <v>46</v>
      </c>
      <c r="U382" s="11" t="str">
        <f>IF(OR(TERCERO[[#This Row],[La comunicación es asertiva, con respeto y evita maltrato4]]="No Cumple",TERCERO[[#This Row],[No brinda información sensible o falsa al tercero, cumple con las normativas legales establecidas.]]="No Cumple"),"No Cumple","Cumple")</f>
        <v>Cumple</v>
      </c>
      <c r="V382" s="1" t="s">
        <v>161</v>
      </c>
      <c r="W382" s="4">
        <v>0.9</v>
      </c>
      <c r="X382" s="9">
        <f>IF(TERCERO[[#This Row],[Legal]]="No Cumple",0,TERCERO[[#This Row],[Nota]])</f>
        <v>0.9</v>
      </c>
    </row>
    <row r="383" spans="1:24" x14ac:dyDescent="0.25">
      <c r="A383" s="1" t="str">
        <f>TERCERO[[#This Row],[ID Asesor]]&amp;TERCERO[[#This Row],[Fecha Monitoreo]]</f>
        <v>388145877</v>
      </c>
      <c r="B383" s="2">
        <v>45877</v>
      </c>
      <c r="C383" s="1" t="s">
        <v>696</v>
      </c>
      <c r="D383" s="1">
        <v>3881</v>
      </c>
      <c r="E383" s="2">
        <v>45877</v>
      </c>
      <c r="F383" s="3">
        <v>0.48194444444444445</v>
      </c>
      <c r="G383" s="1" t="s">
        <v>51</v>
      </c>
      <c r="H383" s="1" t="s">
        <v>44</v>
      </c>
      <c r="I383" s="1">
        <v>445</v>
      </c>
      <c r="J383" s="1">
        <v>3003723480</v>
      </c>
      <c r="K383" s="1" t="s">
        <v>45</v>
      </c>
      <c r="L383" s="1" t="s">
        <v>46</v>
      </c>
      <c r="M383" s="1" t="s">
        <v>46</v>
      </c>
      <c r="N383" s="1" t="s">
        <v>46</v>
      </c>
      <c r="O383" s="1" t="s">
        <v>46</v>
      </c>
      <c r="P383" s="1" t="s">
        <v>46</v>
      </c>
      <c r="Q383" s="1" t="s">
        <v>46</v>
      </c>
      <c r="R383" s="1" t="s">
        <v>46</v>
      </c>
      <c r="S383" s="1" t="s">
        <v>46</v>
      </c>
      <c r="T383" s="1" t="s">
        <v>46</v>
      </c>
      <c r="U383" s="11" t="str">
        <f>IF(OR(TERCERO[[#This Row],[La comunicación es asertiva, con respeto y evita maltrato4]]="No Cumple",TERCERO[[#This Row],[No brinda información sensible o falsa al tercero, cumple con las normativas legales establecidas.]]="No Cumple"),"No Cumple","Cumple")</f>
        <v>Cumple</v>
      </c>
      <c r="V383" s="1" t="s">
        <v>2242</v>
      </c>
      <c r="W383" s="4">
        <v>1</v>
      </c>
      <c r="X383" s="9">
        <f>IF(TERCERO[[#This Row],[Legal]]="No Cumple",0,TERCERO[[#This Row],[Nota]])</f>
        <v>1</v>
      </c>
    </row>
    <row r="384" spans="1:24" x14ac:dyDescent="0.25">
      <c r="A384" s="1" t="str">
        <f>TERCERO[[#This Row],[ID Asesor]]&amp;TERCERO[[#This Row],[Fecha Monitoreo]]</f>
        <v>397445877</v>
      </c>
      <c r="B384" s="2">
        <v>45877</v>
      </c>
      <c r="C384" s="1" t="s">
        <v>126</v>
      </c>
      <c r="D384" s="1">
        <v>3974</v>
      </c>
      <c r="E384" s="2">
        <v>45877</v>
      </c>
      <c r="F384" s="3">
        <v>0.51666666666666672</v>
      </c>
      <c r="G384" s="1" t="s">
        <v>60</v>
      </c>
      <c r="H384" s="1" t="s">
        <v>44</v>
      </c>
      <c r="I384" s="1">
        <v>1447</v>
      </c>
      <c r="J384" s="1">
        <v>3186348499</v>
      </c>
      <c r="K384" s="1" t="s">
        <v>45</v>
      </c>
      <c r="L384" s="1" t="s">
        <v>46</v>
      </c>
      <c r="M384" s="1" t="s">
        <v>46</v>
      </c>
      <c r="N384" s="1" t="s">
        <v>46</v>
      </c>
      <c r="O384" s="1" t="s">
        <v>46</v>
      </c>
      <c r="P384" s="1" t="s">
        <v>46</v>
      </c>
      <c r="Q384" s="1" t="s">
        <v>46</v>
      </c>
      <c r="R384" s="1" t="s">
        <v>46</v>
      </c>
      <c r="S384" s="1" t="s">
        <v>46</v>
      </c>
      <c r="T384" s="1" t="s">
        <v>46</v>
      </c>
      <c r="U384" s="11" t="str">
        <f>IF(OR(TERCERO[[#This Row],[La comunicación es asertiva, con respeto y evita maltrato4]]="No Cumple",TERCERO[[#This Row],[No brinda información sensible o falsa al tercero, cumple con las normativas legales establecidas.]]="No Cumple"),"No Cumple","Cumple")</f>
        <v>Cumple</v>
      </c>
      <c r="V384" s="1" t="s">
        <v>131</v>
      </c>
      <c r="W384" s="4">
        <v>1</v>
      </c>
      <c r="X384" s="9">
        <f>IF(TERCERO[[#This Row],[Legal]]="No Cumple",0,TERCERO[[#This Row],[Nota]])</f>
        <v>1</v>
      </c>
    </row>
    <row r="385" spans="1:24" x14ac:dyDescent="0.25">
      <c r="A385" s="1" t="str">
        <f>TERCERO[[#This Row],[ID Asesor]]&amp;TERCERO[[#This Row],[Fecha Monitoreo]]</f>
        <v>302745877</v>
      </c>
      <c r="B385" s="2">
        <v>45877</v>
      </c>
      <c r="C385" s="1" t="s">
        <v>50</v>
      </c>
      <c r="D385" s="1">
        <v>3027</v>
      </c>
      <c r="E385" s="2">
        <v>45877</v>
      </c>
      <c r="F385" s="3">
        <v>0.6958333333333333</v>
      </c>
      <c r="G385" s="1" t="s">
        <v>51</v>
      </c>
      <c r="H385" s="1" t="s">
        <v>44</v>
      </c>
      <c r="I385" s="1">
        <v>1227</v>
      </c>
      <c r="J385" s="1">
        <v>3206596476</v>
      </c>
      <c r="K385" s="1" t="s">
        <v>45</v>
      </c>
      <c r="L385" s="1" t="s">
        <v>46</v>
      </c>
      <c r="M385" s="1" t="s">
        <v>46</v>
      </c>
      <c r="N385" s="1" t="s">
        <v>46</v>
      </c>
      <c r="O385" s="1" t="s">
        <v>46</v>
      </c>
      <c r="P385" s="1" t="s">
        <v>46</v>
      </c>
      <c r="Q385" s="1" t="s">
        <v>46</v>
      </c>
      <c r="R385" s="1" t="s">
        <v>46</v>
      </c>
      <c r="S385" s="1" t="s">
        <v>46</v>
      </c>
      <c r="T385" s="1" t="s">
        <v>46</v>
      </c>
      <c r="U385" s="11" t="str">
        <f>IF(OR(TERCERO[[#This Row],[La comunicación es asertiva, con respeto y evita maltrato4]]="No Cumple",TERCERO[[#This Row],[No brinda información sensible o falsa al tercero, cumple con las normativas legales establecidas.]]="No Cumple"),"No Cumple","Cumple")</f>
        <v>Cumple</v>
      </c>
      <c r="V385" s="1" t="s">
        <v>53</v>
      </c>
      <c r="W385" s="4">
        <v>1</v>
      </c>
      <c r="X385" s="9">
        <f>IF(TERCERO[[#This Row],[Legal]]="No Cumple",0,TERCERO[[#This Row],[Nota]])</f>
        <v>1</v>
      </c>
    </row>
    <row r="386" spans="1:24" x14ac:dyDescent="0.25">
      <c r="A386" s="1" t="str">
        <f>TERCERO[[#This Row],[ID Asesor]]&amp;TERCERO[[#This Row],[Fecha Monitoreo]]</f>
        <v>385745878</v>
      </c>
      <c r="B386" s="2">
        <v>45878</v>
      </c>
      <c r="C386" s="1" t="s">
        <v>42</v>
      </c>
      <c r="D386" s="1">
        <v>3857</v>
      </c>
      <c r="E386" s="2">
        <v>45878</v>
      </c>
      <c r="F386" s="3">
        <v>0.36875000000000002</v>
      </c>
      <c r="G386" s="1" t="s">
        <v>60</v>
      </c>
      <c r="H386" s="1" t="s">
        <v>44</v>
      </c>
      <c r="I386" s="1">
        <v>1118</v>
      </c>
      <c r="J386" s="1">
        <v>3147282676</v>
      </c>
      <c r="K386" s="1" t="s">
        <v>45</v>
      </c>
      <c r="L386" s="1" t="s">
        <v>46</v>
      </c>
      <c r="M386" s="1" t="s">
        <v>46</v>
      </c>
      <c r="N386" s="1" t="s">
        <v>46</v>
      </c>
      <c r="O386" s="1" t="s">
        <v>46</v>
      </c>
      <c r="P386" s="1" t="s">
        <v>46</v>
      </c>
      <c r="Q386" s="1" t="s">
        <v>46</v>
      </c>
      <c r="R386" s="1" t="s">
        <v>46</v>
      </c>
      <c r="S386" s="1" t="s">
        <v>46</v>
      </c>
      <c r="T386" s="1" t="s">
        <v>46</v>
      </c>
      <c r="U386" s="11" t="str">
        <f>IF(OR(TERCERO[[#This Row],[La comunicación es asertiva, con respeto y evita maltrato4]]="No Cumple",TERCERO[[#This Row],[No brinda información sensible o falsa al tercero, cumple con las normativas legales establecidas.]]="No Cumple"),"No Cumple","Cumple")</f>
        <v>Cumple</v>
      </c>
      <c r="V386" s="1" t="s">
        <v>101</v>
      </c>
      <c r="W386" s="4">
        <v>1</v>
      </c>
      <c r="X386" s="9">
        <f>IF(TERCERO[[#This Row],[Legal]]="No Cumple",0,TERCERO[[#This Row],[Nota]])</f>
        <v>1</v>
      </c>
    </row>
    <row r="387" spans="1:24" x14ac:dyDescent="0.25">
      <c r="A387" s="1" t="str">
        <f>TERCERO[[#This Row],[ID Asesor]]&amp;TERCERO[[#This Row],[Fecha Monitoreo]]</f>
        <v>409145878</v>
      </c>
      <c r="B387" s="2">
        <v>45878</v>
      </c>
      <c r="C387" s="1" t="s">
        <v>696</v>
      </c>
      <c r="D387" s="1">
        <v>4091</v>
      </c>
      <c r="E387" s="2">
        <v>45878</v>
      </c>
      <c r="F387" s="3">
        <v>0.70347222222222228</v>
      </c>
      <c r="G387" s="1" t="s">
        <v>80</v>
      </c>
      <c r="H387" s="1" t="s">
        <v>44</v>
      </c>
      <c r="I387" s="1">
        <v>626</v>
      </c>
      <c r="J387" s="1">
        <v>3228894341</v>
      </c>
      <c r="K387" s="1" t="s">
        <v>45</v>
      </c>
      <c r="L387" s="1" t="s">
        <v>46</v>
      </c>
      <c r="M387" s="1" t="s">
        <v>46</v>
      </c>
      <c r="N387" s="1" t="s">
        <v>46</v>
      </c>
      <c r="O387" s="1" t="s">
        <v>46</v>
      </c>
      <c r="P387" s="1" t="s">
        <v>46</v>
      </c>
      <c r="Q387" s="1" t="s">
        <v>46</v>
      </c>
      <c r="R387" s="1" t="s">
        <v>46</v>
      </c>
      <c r="S387" s="1" t="s">
        <v>46</v>
      </c>
      <c r="T387" s="1" t="s">
        <v>46</v>
      </c>
      <c r="U387" s="11" t="str">
        <f>IF(OR(TERCERO[[#This Row],[La comunicación es asertiva, con respeto y evita maltrato4]]="No Cumple",TERCERO[[#This Row],[No brinda información sensible o falsa al tercero, cumple con las normativas legales establecidas.]]="No Cumple"),"No Cumple","Cumple")</f>
        <v>Cumple</v>
      </c>
      <c r="V387" s="1" t="s">
        <v>2241</v>
      </c>
      <c r="W387" s="4">
        <v>1</v>
      </c>
      <c r="X387" s="9">
        <f>IF(TERCERO[[#This Row],[Legal]]="No Cumple",0,TERCERO[[#This Row],[Nota]])</f>
        <v>1</v>
      </c>
    </row>
    <row r="388" spans="1:24" x14ac:dyDescent="0.25">
      <c r="A388" s="1" t="str">
        <f>TERCERO[[#This Row],[ID Asesor]]&amp;TERCERO[[#This Row],[Fecha Monitoreo]]</f>
        <v>407245880</v>
      </c>
      <c r="B388" s="2">
        <v>45880</v>
      </c>
      <c r="C388" s="1" t="s">
        <v>59</v>
      </c>
      <c r="D388" s="1">
        <v>4072</v>
      </c>
      <c r="E388" s="2">
        <v>45880</v>
      </c>
      <c r="F388" s="3">
        <v>0.5180555555555556</v>
      </c>
      <c r="G388" s="1" t="s">
        <v>60</v>
      </c>
      <c r="H388" s="1" t="s">
        <v>44</v>
      </c>
      <c r="I388" s="1">
        <v>1479</v>
      </c>
      <c r="J388" s="1">
        <v>3176053608</v>
      </c>
      <c r="K388" s="1" t="s">
        <v>45</v>
      </c>
      <c r="L388" s="1" t="s">
        <v>46</v>
      </c>
      <c r="M388" s="1" t="s">
        <v>47</v>
      </c>
      <c r="N388" s="1" t="s">
        <v>46</v>
      </c>
      <c r="O388" s="1" t="s">
        <v>47</v>
      </c>
      <c r="P388" s="1" t="s">
        <v>47</v>
      </c>
      <c r="Q388" s="1" t="s">
        <v>46</v>
      </c>
      <c r="R388" s="1" t="s">
        <v>46</v>
      </c>
      <c r="S388" s="1" t="s">
        <v>46</v>
      </c>
      <c r="T388" s="1" t="s">
        <v>47</v>
      </c>
      <c r="U388" s="11" t="str">
        <f>IF(OR(TERCERO[[#This Row],[La comunicación es asertiva, con respeto y evita maltrato4]]="No Cumple",TERCERO[[#This Row],[No brinda información sensible o falsa al tercero, cumple con las normativas legales establecidas.]]="No Cumple"),"No Cumple","Cumple")</f>
        <v>No Cumple</v>
      </c>
      <c r="V388" s="1" t="s">
        <v>2331</v>
      </c>
      <c r="W388" s="4">
        <v>0.5</v>
      </c>
      <c r="X388" s="9">
        <f>IF(TERCERO[[#This Row],[Legal]]="No Cumple",0,TERCERO[[#This Row],[Nota]])</f>
        <v>0</v>
      </c>
    </row>
    <row r="389" spans="1:24" x14ac:dyDescent="0.25">
      <c r="A389" s="1" t="str">
        <f>TERCERO[[#This Row],[ID Asesor]]&amp;TERCERO[[#This Row],[Fecha Monitoreo]]</f>
        <v>409045880</v>
      </c>
      <c r="B389" s="2">
        <v>45880</v>
      </c>
      <c r="C389" s="1" t="s">
        <v>696</v>
      </c>
      <c r="D389" s="1">
        <v>4090</v>
      </c>
      <c r="E389" s="2">
        <v>45880</v>
      </c>
      <c r="F389" s="3">
        <v>0.49583333333333335</v>
      </c>
      <c r="G389" s="1" t="s">
        <v>80</v>
      </c>
      <c r="H389" s="1" t="s">
        <v>44</v>
      </c>
      <c r="I389" s="1">
        <v>625</v>
      </c>
      <c r="J389" s="1">
        <v>3213337408</v>
      </c>
      <c r="K389" s="1" t="s">
        <v>45</v>
      </c>
      <c r="L389" s="1" t="s">
        <v>46</v>
      </c>
      <c r="M389" s="1" t="s">
        <v>46</v>
      </c>
      <c r="N389" s="1" t="s">
        <v>46</v>
      </c>
      <c r="O389" s="1" t="s">
        <v>46</v>
      </c>
      <c r="P389" s="1" t="s">
        <v>47</v>
      </c>
      <c r="Q389" s="1" t="s">
        <v>47</v>
      </c>
      <c r="R389" s="1" t="s">
        <v>46</v>
      </c>
      <c r="S389" s="1" t="s">
        <v>46</v>
      </c>
      <c r="T389" s="1" t="s">
        <v>46</v>
      </c>
      <c r="U389" s="11" t="str">
        <f>IF(OR(TERCERO[[#This Row],[La comunicación es asertiva, con respeto y evita maltrato4]]="No Cumple",TERCERO[[#This Row],[No brinda información sensible o falsa al tercero, cumple con las normativas legales establecidas.]]="No Cumple"),"No Cumple","Cumple")</f>
        <v>Cumple</v>
      </c>
      <c r="V389" s="1" t="s">
        <v>2332</v>
      </c>
      <c r="W389" s="4">
        <v>0.7</v>
      </c>
      <c r="X389" s="9">
        <f>IF(TERCERO[[#This Row],[Legal]]="No Cumple",0,TERCERO[[#This Row],[Nota]])</f>
        <v>0.7</v>
      </c>
    </row>
    <row r="390" spans="1:24" x14ac:dyDescent="0.25">
      <c r="A390" s="1" t="str">
        <f>TERCERO[[#This Row],[ID Asesor]]&amp;TERCERO[[#This Row],[Fecha Monitoreo]]</f>
        <v>396945880</v>
      </c>
      <c r="B390" s="2">
        <v>45880</v>
      </c>
      <c r="C390" s="1" t="s">
        <v>59</v>
      </c>
      <c r="D390" s="1">
        <v>3969</v>
      </c>
      <c r="E390" s="2">
        <v>45880</v>
      </c>
      <c r="F390" s="3">
        <v>0.45277777777777778</v>
      </c>
      <c r="G390" s="1" t="s">
        <v>60</v>
      </c>
      <c r="H390" s="1" t="s">
        <v>44</v>
      </c>
      <c r="I390" s="1">
        <v>1442</v>
      </c>
      <c r="J390" s="1">
        <v>3215719215</v>
      </c>
      <c r="K390" s="1" t="s">
        <v>45</v>
      </c>
      <c r="L390" s="1" t="s">
        <v>47</v>
      </c>
      <c r="M390" s="1" t="s">
        <v>46</v>
      </c>
      <c r="N390" s="1" t="s">
        <v>46</v>
      </c>
      <c r="O390" s="1" t="s">
        <v>46</v>
      </c>
      <c r="P390" s="1" t="s">
        <v>46</v>
      </c>
      <c r="Q390" s="1" t="s">
        <v>47</v>
      </c>
      <c r="R390" s="1" t="s">
        <v>46</v>
      </c>
      <c r="S390" s="1" t="s">
        <v>46</v>
      </c>
      <c r="T390" s="1" t="s">
        <v>46</v>
      </c>
      <c r="U390" s="11" t="str">
        <f>IF(OR(TERCERO[[#This Row],[La comunicación es asertiva, con respeto y evita maltrato4]]="No Cumple",TERCERO[[#This Row],[No brinda información sensible o falsa al tercero, cumple con las normativas legales establecidas.]]="No Cumple"),"No Cumple","Cumple")</f>
        <v>Cumple</v>
      </c>
      <c r="V390" s="1" t="s">
        <v>2333</v>
      </c>
      <c r="W390" s="4">
        <v>0.8</v>
      </c>
      <c r="X390" s="9">
        <f>IF(TERCERO[[#This Row],[Legal]]="No Cumple",0,TERCERO[[#This Row],[Nota]])</f>
        <v>0.8</v>
      </c>
    </row>
    <row r="391" spans="1:24" x14ac:dyDescent="0.25">
      <c r="A391" s="1" t="str">
        <f>TERCERO[[#This Row],[ID Asesor]]&amp;TERCERO[[#This Row],[Fecha Monitoreo]]</f>
        <v>338245880</v>
      </c>
      <c r="B391" s="2">
        <v>45880</v>
      </c>
      <c r="C391" s="1" t="s">
        <v>126</v>
      </c>
      <c r="D391" s="1">
        <v>3382</v>
      </c>
      <c r="E391" s="2">
        <v>45880</v>
      </c>
      <c r="F391" s="3">
        <v>0.50486111111111109</v>
      </c>
      <c r="G391" s="1" t="s">
        <v>51</v>
      </c>
      <c r="H391" s="1" t="s">
        <v>44</v>
      </c>
      <c r="I391" s="1">
        <v>563</v>
      </c>
      <c r="J391" s="1">
        <v>3128696570</v>
      </c>
      <c r="K391" s="1" t="s">
        <v>45</v>
      </c>
      <c r="L391" s="1" t="s">
        <v>46</v>
      </c>
      <c r="M391" s="1" t="s">
        <v>46</v>
      </c>
      <c r="N391" s="1" t="s">
        <v>46</v>
      </c>
      <c r="O391" s="1" t="s">
        <v>47</v>
      </c>
      <c r="P391" s="1" t="s">
        <v>46</v>
      </c>
      <c r="Q391" s="1" t="s">
        <v>46</v>
      </c>
      <c r="R391" s="1" t="s">
        <v>46</v>
      </c>
      <c r="S391" s="1" t="s">
        <v>46</v>
      </c>
      <c r="T391" s="1" t="s">
        <v>46</v>
      </c>
      <c r="U391" s="11" t="str">
        <f>IF(OR(TERCERO[[#This Row],[La comunicación es asertiva, con respeto y evita maltrato4]]="No Cumple",TERCERO[[#This Row],[No brinda información sensible o falsa al tercero, cumple con las normativas legales establecidas.]]="No Cumple"),"No Cumple","Cumple")</f>
        <v>Cumple</v>
      </c>
      <c r="V391" s="1" t="s">
        <v>2334</v>
      </c>
      <c r="W391" s="4">
        <v>0.8</v>
      </c>
      <c r="X391" s="9">
        <f>IF(TERCERO[[#This Row],[Legal]]="No Cumple",0,TERCERO[[#This Row],[Nota]])</f>
        <v>0.8</v>
      </c>
    </row>
    <row r="392" spans="1:24" x14ac:dyDescent="0.25">
      <c r="A392" s="1" t="str">
        <f>TERCERO[[#This Row],[ID Asesor]]&amp;TERCERO[[#This Row],[Fecha Monitoreo]]</f>
        <v>409245880</v>
      </c>
      <c r="B392" s="2">
        <v>45880</v>
      </c>
      <c r="C392" s="1" t="s">
        <v>126</v>
      </c>
      <c r="D392" s="1">
        <v>4092</v>
      </c>
      <c r="E392" s="2">
        <v>45880</v>
      </c>
      <c r="F392" s="3">
        <v>0.53680555555555554</v>
      </c>
      <c r="G392" s="1" t="s">
        <v>80</v>
      </c>
      <c r="H392" s="1" t="s">
        <v>44</v>
      </c>
      <c r="I392" s="1">
        <v>627</v>
      </c>
      <c r="J392" s="1">
        <v>3133177955</v>
      </c>
      <c r="K392" s="1" t="s">
        <v>45</v>
      </c>
      <c r="L392" s="1" t="s">
        <v>46</v>
      </c>
      <c r="M392" s="1" t="s">
        <v>47</v>
      </c>
      <c r="N392" s="1" t="s">
        <v>46</v>
      </c>
      <c r="O392" s="1" t="s">
        <v>47</v>
      </c>
      <c r="P392" s="1" t="s">
        <v>46</v>
      </c>
      <c r="Q392" s="1" t="s">
        <v>47</v>
      </c>
      <c r="R392" s="1" t="s">
        <v>46</v>
      </c>
      <c r="S392" s="1" t="s">
        <v>46</v>
      </c>
      <c r="T392" s="1" t="s">
        <v>46</v>
      </c>
      <c r="U392" s="11" t="str">
        <f>IF(OR(TERCERO[[#This Row],[La comunicación es asertiva, con respeto y evita maltrato4]]="No Cumple",TERCERO[[#This Row],[No brinda información sensible o falsa al tercero, cumple con las normativas legales establecidas.]]="No Cumple"),"No Cumple","Cumple")</f>
        <v>Cumple</v>
      </c>
      <c r="V392" s="1" t="s">
        <v>2335</v>
      </c>
      <c r="W392" s="4">
        <v>0.6</v>
      </c>
      <c r="X392" s="9">
        <f>IF(TERCERO[[#This Row],[Legal]]="No Cumple",0,TERCERO[[#This Row],[Nota]])</f>
        <v>0.6</v>
      </c>
    </row>
    <row r="393" spans="1:24" x14ac:dyDescent="0.25">
      <c r="A393" s="1" t="str">
        <f>TERCERO[[#This Row],[ID Asesor]]&amp;TERCERO[[#This Row],[Fecha Monitoreo]]</f>
        <v>389845880</v>
      </c>
      <c r="B393" s="2">
        <v>45880</v>
      </c>
      <c r="C393" s="1" t="s">
        <v>59</v>
      </c>
      <c r="D393" s="1">
        <v>3898</v>
      </c>
      <c r="E393" s="2">
        <v>45880</v>
      </c>
      <c r="F393" s="3">
        <v>0.57916666666666672</v>
      </c>
      <c r="G393" s="1" t="s">
        <v>43</v>
      </c>
      <c r="H393" s="1" t="s">
        <v>44</v>
      </c>
      <c r="I393" s="1">
        <v>210020456</v>
      </c>
      <c r="J393" s="1">
        <v>3046574094</v>
      </c>
      <c r="K393" s="1" t="s">
        <v>49</v>
      </c>
      <c r="L393" s="1" t="s">
        <v>46</v>
      </c>
      <c r="M393" s="1" t="s">
        <v>46</v>
      </c>
      <c r="N393" s="1" t="s">
        <v>46</v>
      </c>
      <c r="O393" s="1" t="s">
        <v>46</v>
      </c>
      <c r="P393" s="1" t="s">
        <v>46</v>
      </c>
      <c r="Q393" s="1" t="s">
        <v>46</v>
      </c>
      <c r="R393" s="1" t="s">
        <v>46</v>
      </c>
      <c r="S393" s="1" t="s">
        <v>46</v>
      </c>
      <c r="T393" s="1" t="s">
        <v>46</v>
      </c>
      <c r="U393" s="11" t="str">
        <f>IF(OR(TERCERO[[#This Row],[La comunicación es asertiva, con respeto y evita maltrato4]]="No Cumple",TERCERO[[#This Row],[No brinda información sensible o falsa al tercero, cumple con las normativas legales establecidas.]]="No Cumple"),"No Cumple","Cumple")</f>
        <v>Cumple</v>
      </c>
      <c r="V393" s="1" t="s">
        <v>61</v>
      </c>
      <c r="W393" s="4">
        <v>1</v>
      </c>
      <c r="X393" s="9">
        <f>IF(TERCERO[[#This Row],[Legal]]="No Cumple",0,TERCERO[[#This Row],[Nota]])</f>
        <v>1</v>
      </c>
    </row>
    <row r="394" spans="1:24" x14ac:dyDescent="0.25">
      <c r="A394" s="1" t="str">
        <f>TERCERO[[#This Row],[ID Asesor]]&amp;TERCERO[[#This Row],[Fecha Monitoreo]]</f>
        <v>381745880</v>
      </c>
      <c r="B394" s="2">
        <v>45880</v>
      </c>
      <c r="C394" s="1" t="s">
        <v>126</v>
      </c>
      <c r="D394" s="1">
        <v>3817</v>
      </c>
      <c r="E394" s="2">
        <v>45880</v>
      </c>
      <c r="F394" s="3">
        <v>0.50972222222222219</v>
      </c>
      <c r="G394" s="1" t="s">
        <v>51</v>
      </c>
      <c r="H394" s="1" t="s">
        <v>44</v>
      </c>
      <c r="I394" s="1">
        <v>586</v>
      </c>
      <c r="J394" s="1">
        <v>3164670019</v>
      </c>
      <c r="K394" s="1" t="s">
        <v>45</v>
      </c>
      <c r="L394" s="1" t="s">
        <v>46</v>
      </c>
      <c r="M394" s="1" t="s">
        <v>46</v>
      </c>
      <c r="N394" s="1" t="s">
        <v>46</v>
      </c>
      <c r="O394" s="1" t="s">
        <v>46</v>
      </c>
      <c r="P394" s="1" t="s">
        <v>46</v>
      </c>
      <c r="Q394" s="1" t="s">
        <v>46</v>
      </c>
      <c r="R394" s="1" t="s">
        <v>46</v>
      </c>
      <c r="S394" s="1" t="s">
        <v>46</v>
      </c>
      <c r="T394" s="1" t="s">
        <v>46</v>
      </c>
      <c r="U394" s="11" t="str">
        <f>IF(OR(TERCERO[[#This Row],[La comunicación es asertiva, con respeto y evita maltrato4]]="No Cumple",TERCERO[[#This Row],[No brinda información sensible o falsa al tercero, cumple con las normativas legales establecidas.]]="No Cumple"),"No Cumple","Cumple")</f>
        <v>Cumple</v>
      </c>
      <c r="V394" s="1" t="s">
        <v>133</v>
      </c>
      <c r="W394" s="4">
        <v>1</v>
      </c>
      <c r="X394" s="9">
        <f>IF(TERCERO[[#This Row],[Legal]]="No Cumple",0,TERCERO[[#This Row],[Nota]])</f>
        <v>1</v>
      </c>
    </row>
    <row r="395" spans="1:24" x14ac:dyDescent="0.25">
      <c r="A395" s="1" t="str">
        <f>TERCERO[[#This Row],[ID Asesor]]&amp;TERCERO[[#This Row],[Fecha Monitoreo]]</f>
        <v>374545880</v>
      </c>
      <c r="B395" s="2">
        <v>45880</v>
      </c>
      <c r="C395" s="1" t="s">
        <v>126</v>
      </c>
      <c r="D395" s="1">
        <v>3745</v>
      </c>
      <c r="E395" s="2">
        <v>45880</v>
      </c>
      <c r="F395" s="3">
        <v>0.54652777777777772</v>
      </c>
      <c r="G395" s="1" t="s">
        <v>51</v>
      </c>
      <c r="H395" s="1" t="s">
        <v>44</v>
      </c>
      <c r="I395" s="1">
        <v>463</v>
      </c>
      <c r="J395" s="1">
        <v>3135426396</v>
      </c>
      <c r="K395" s="1" t="s">
        <v>45</v>
      </c>
      <c r="L395" s="1" t="s">
        <v>46</v>
      </c>
      <c r="M395" s="1" t="s">
        <v>46</v>
      </c>
      <c r="N395" s="1" t="s">
        <v>46</v>
      </c>
      <c r="O395" s="1" t="s">
        <v>46</v>
      </c>
      <c r="P395" s="1" t="s">
        <v>46</v>
      </c>
      <c r="Q395" s="1" t="s">
        <v>46</v>
      </c>
      <c r="R395" s="1" t="s">
        <v>46</v>
      </c>
      <c r="S395" s="1" t="s">
        <v>46</v>
      </c>
      <c r="T395" s="1" t="s">
        <v>46</v>
      </c>
      <c r="U395" s="11" t="str">
        <f>IF(OR(TERCERO[[#This Row],[La comunicación es asertiva, con respeto y evita maltrato4]]="No Cumple",TERCERO[[#This Row],[No brinda información sensible o falsa al tercero, cumple con las normativas legales establecidas.]]="No Cumple"),"No Cumple","Cumple")</f>
        <v>Cumple</v>
      </c>
      <c r="V395" s="1" t="s">
        <v>131</v>
      </c>
      <c r="W395" s="4">
        <v>1</v>
      </c>
      <c r="X395" s="9">
        <f>IF(TERCERO[[#This Row],[Legal]]="No Cumple",0,TERCERO[[#This Row],[Nota]])</f>
        <v>1</v>
      </c>
    </row>
    <row r="396" spans="1:24" x14ac:dyDescent="0.25">
      <c r="A396" s="1" t="str">
        <f>TERCERO[[#This Row],[ID Asesor]]&amp;TERCERO[[#This Row],[Fecha Monitoreo]]</f>
        <v>387445881</v>
      </c>
      <c r="B396" s="2">
        <v>45881</v>
      </c>
      <c r="C396" s="1" t="s">
        <v>50</v>
      </c>
      <c r="D396" s="1">
        <v>3874</v>
      </c>
      <c r="E396" s="2">
        <v>45881</v>
      </c>
      <c r="F396" s="3">
        <v>0.50416666666666665</v>
      </c>
      <c r="G396" s="1" t="s">
        <v>60</v>
      </c>
      <c r="H396" s="1" t="s">
        <v>44</v>
      </c>
      <c r="I396" s="1">
        <v>1427</v>
      </c>
      <c r="J396" s="1">
        <v>3154366922</v>
      </c>
      <c r="K396" s="1" t="s">
        <v>45</v>
      </c>
      <c r="L396" s="1" t="s">
        <v>46</v>
      </c>
      <c r="M396" s="1" t="s">
        <v>46</v>
      </c>
      <c r="N396" s="1" t="s">
        <v>46</v>
      </c>
      <c r="O396" s="1" t="s">
        <v>47</v>
      </c>
      <c r="P396" s="1" t="s">
        <v>47</v>
      </c>
      <c r="Q396" s="1" t="s">
        <v>47</v>
      </c>
      <c r="R396" s="1" t="s">
        <v>46</v>
      </c>
      <c r="S396" s="1" t="s">
        <v>46</v>
      </c>
      <c r="T396" s="1" t="s">
        <v>47</v>
      </c>
      <c r="U396" s="11" t="str">
        <f>IF(OR(TERCERO[[#This Row],[La comunicación es asertiva, con respeto y evita maltrato4]]="No Cumple",TERCERO[[#This Row],[No brinda información sensible o falsa al tercero, cumple con las normativas legales establecidas.]]="No Cumple"),"No Cumple","Cumple")</f>
        <v>No Cumple</v>
      </c>
      <c r="V396" s="1" t="s">
        <v>2428</v>
      </c>
      <c r="W396" s="4">
        <v>0.5</v>
      </c>
      <c r="X396" s="9">
        <f>IF(TERCERO[[#This Row],[Legal]]="No Cumple",0,TERCERO[[#This Row],[Nota]])</f>
        <v>0</v>
      </c>
    </row>
    <row r="397" spans="1:24" x14ac:dyDescent="0.25">
      <c r="A397" s="1" t="str">
        <f>TERCERO[[#This Row],[ID Asesor]]&amp;TERCERO[[#This Row],[Fecha Monitoreo]]</f>
        <v>410145881</v>
      </c>
      <c r="B397" s="2">
        <v>45881</v>
      </c>
      <c r="C397" s="1" t="s">
        <v>50</v>
      </c>
      <c r="D397" s="1">
        <v>4101</v>
      </c>
      <c r="E397" s="2">
        <v>45881</v>
      </c>
      <c r="F397" s="3">
        <v>0.50624999999999998</v>
      </c>
      <c r="G397" s="1" t="s">
        <v>43</v>
      </c>
      <c r="H397" s="1" t="s">
        <v>44</v>
      </c>
      <c r="I397" s="1">
        <v>1492</v>
      </c>
      <c r="J397" s="1">
        <v>3104838741</v>
      </c>
      <c r="K397" s="1" t="s">
        <v>45</v>
      </c>
      <c r="L397" s="1" t="s">
        <v>46</v>
      </c>
      <c r="M397" s="1" t="s">
        <v>46</v>
      </c>
      <c r="N397" s="1" t="s">
        <v>47</v>
      </c>
      <c r="O397" s="1" t="s">
        <v>47</v>
      </c>
      <c r="P397" s="1" t="s">
        <v>47</v>
      </c>
      <c r="Q397" s="1" t="s">
        <v>46</v>
      </c>
      <c r="R397" s="1" t="s">
        <v>46</v>
      </c>
      <c r="S397" s="1" t="s">
        <v>46</v>
      </c>
      <c r="T397" s="1" t="s">
        <v>47</v>
      </c>
      <c r="U397" s="11" t="str">
        <f>IF(OR(TERCERO[[#This Row],[La comunicación es asertiva, con respeto y evita maltrato4]]="No Cumple",TERCERO[[#This Row],[No brinda información sensible o falsa al tercero, cumple con las normativas legales establecidas.]]="No Cumple"),"No Cumple","Cumple")</f>
        <v>No Cumple</v>
      </c>
      <c r="V397" s="1" t="s">
        <v>2429</v>
      </c>
      <c r="W397" s="4">
        <v>0.4</v>
      </c>
      <c r="X397" s="9">
        <f>IF(TERCERO[[#This Row],[Legal]]="No Cumple",0,TERCERO[[#This Row],[Nota]])</f>
        <v>0</v>
      </c>
    </row>
    <row r="398" spans="1:24" x14ac:dyDescent="0.25">
      <c r="A398" s="1" t="str">
        <f>TERCERO[[#This Row],[ID Asesor]]&amp;TERCERO[[#This Row],[Fecha Monitoreo]]</f>
        <v>383045882</v>
      </c>
      <c r="B398" s="2">
        <v>45882</v>
      </c>
      <c r="C398" s="1" t="s">
        <v>126</v>
      </c>
      <c r="D398" s="1">
        <v>3830</v>
      </c>
      <c r="E398" s="2">
        <v>45882</v>
      </c>
      <c r="F398" s="3">
        <v>0.375</v>
      </c>
      <c r="G398" s="1" t="s">
        <v>58</v>
      </c>
      <c r="H398" s="1" t="s">
        <v>44</v>
      </c>
      <c r="I398" s="1">
        <v>575</v>
      </c>
      <c r="J398" s="1">
        <v>3142960802</v>
      </c>
      <c r="K398" s="1" t="s">
        <v>45</v>
      </c>
      <c r="L398" s="1" t="s">
        <v>46</v>
      </c>
      <c r="M398" s="1" t="s">
        <v>46</v>
      </c>
      <c r="N398" s="1" t="s">
        <v>46</v>
      </c>
      <c r="O398" s="1" t="s">
        <v>46</v>
      </c>
      <c r="P398" s="1" t="s">
        <v>46</v>
      </c>
      <c r="Q398" s="1" t="s">
        <v>46</v>
      </c>
      <c r="R398" s="1" t="s">
        <v>46</v>
      </c>
      <c r="S398" s="1" t="s">
        <v>46</v>
      </c>
      <c r="T398" s="1" t="s">
        <v>46</v>
      </c>
      <c r="U398" s="11" t="str">
        <f>IF(OR(TERCERO[[#This Row],[La comunicación es asertiva, con respeto y evita maltrato4]]="No Cumple",TERCERO[[#This Row],[No brinda información sensible o falsa al tercero, cumple con las normativas legales establecidas.]]="No Cumple"),"No Cumple","Cumple")</f>
        <v>Cumple</v>
      </c>
      <c r="V398" s="1" t="s">
        <v>131</v>
      </c>
      <c r="W398" s="4">
        <v>1</v>
      </c>
      <c r="X398" s="9">
        <f>IF(TERCERO[[#This Row],[Legal]]="No Cumple",0,TERCERO[[#This Row],[Nota]])</f>
        <v>1</v>
      </c>
    </row>
    <row r="399" spans="1:24" x14ac:dyDescent="0.25">
      <c r="A399" s="1" t="str">
        <f>TERCERO[[#This Row],[ID Asesor]]&amp;TERCERO[[#This Row],[Fecha Monitoreo]]</f>
        <v>401945882</v>
      </c>
      <c r="B399" s="2">
        <v>45882</v>
      </c>
      <c r="C399" s="1" t="s">
        <v>696</v>
      </c>
      <c r="D399" s="1">
        <v>4019</v>
      </c>
      <c r="E399" s="2">
        <v>45882</v>
      </c>
      <c r="F399" s="3">
        <v>0.39374999999999999</v>
      </c>
      <c r="G399" s="1" t="s">
        <v>80</v>
      </c>
      <c r="H399" s="1" t="s">
        <v>44</v>
      </c>
      <c r="I399" s="1">
        <v>609</v>
      </c>
      <c r="J399" s="1">
        <v>3153176780</v>
      </c>
      <c r="K399" s="1" t="s">
        <v>45</v>
      </c>
      <c r="L399" s="1" t="s">
        <v>46</v>
      </c>
      <c r="M399" s="1" t="s">
        <v>46</v>
      </c>
      <c r="N399" s="1" t="s">
        <v>46</v>
      </c>
      <c r="O399" s="1" t="s">
        <v>46</v>
      </c>
      <c r="P399" s="1" t="s">
        <v>46</v>
      </c>
      <c r="Q399" s="1" t="s">
        <v>46</v>
      </c>
      <c r="R399" s="1" t="s">
        <v>46</v>
      </c>
      <c r="S399" s="1" t="s">
        <v>46</v>
      </c>
      <c r="T399" s="1" t="s">
        <v>46</v>
      </c>
      <c r="U399" s="11" t="str">
        <f>IF(OR(TERCERO[[#This Row],[La comunicación es asertiva, con respeto y evita maltrato4]]="No Cumple",TERCERO[[#This Row],[No brinda información sensible o falsa al tercero, cumple con las normativas legales establecidas.]]="No Cumple"),"No Cumple","Cumple")</f>
        <v>Cumple</v>
      </c>
      <c r="V399" s="1" t="s">
        <v>2241</v>
      </c>
      <c r="W399" s="4">
        <v>1</v>
      </c>
      <c r="X399" s="9">
        <f>IF(TERCERO[[#This Row],[Legal]]="No Cumple",0,TERCERO[[#This Row],[Nota]])</f>
        <v>1</v>
      </c>
    </row>
    <row r="400" spans="1:24" x14ac:dyDescent="0.25">
      <c r="A400" s="1" t="str">
        <f>TERCERO[[#This Row],[ID Asesor]]&amp;TERCERO[[#This Row],[Fecha Monitoreo]]</f>
        <v>408945882</v>
      </c>
      <c r="B400" s="2">
        <v>45882</v>
      </c>
      <c r="C400" s="1" t="s">
        <v>126</v>
      </c>
      <c r="D400" s="1">
        <v>4089</v>
      </c>
      <c r="E400" s="2">
        <v>45882</v>
      </c>
      <c r="F400" s="3">
        <v>0.41875000000000001</v>
      </c>
      <c r="G400" s="1" t="s">
        <v>80</v>
      </c>
      <c r="H400" s="1" t="s">
        <v>44</v>
      </c>
      <c r="I400" s="1">
        <v>624</v>
      </c>
      <c r="J400" s="1">
        <v>3043556645</v>
      </c>
      <c r="K400" s="1" t="s">
        <v>45</v>
      </c>
      <c r="L400" s="1" t="s">
        <v>46</v>
      </c>
      <c r="M400" s="1" t="s">
        <v>46</v>
      </c>
      <c r="N400" s="1" t="s">
        <v>46</v>
      </c>
      <c r="O400" s="1" t="s">
        <v>47</v>
      </c>
      <c r="P400" s="1" t="s">
        <v>46</v>
      </c>
      <c r="Q400" s="1" t="s">
        <v>46</v>
      </c>
      <c r="R400" s="1" t="s">
        <v>46</v>
      </c>
      <c r="S400" s="1" t="s">
        <v>46</v>
      </c>
      <c r="T400" s="1" t="s">
        <v>47</v>
      </c>
      <c r="U400" s="11" t="str">
        <f>IF(OR(TERCERO[[#This Row],[La comunicación es asertiva, con respeto y evita maltrato4]]="No Cumple",TERCERO[[#This Row],[No brinda información sensible o falsa al tercero, cumple con las normativas legales establecidas.]]="No Cumple"),"No Cumple","Cumple")</f>
        <v>No Cumple</v>
      </c>
      <c r="V400" s="1" t="s">
        <v>2430</v>
      </c>
      <c r="W400" s="4">
        <v>0.8</v>
      </c>
      <c r="X400" s="9">
        <f>IF(TERCERO[[#This Row],[Legal]]="No Cumple",0,TERCERO[[#This Row],[Nota]])</f>
        <v>0</v>
      </c>
    </row>
    <row r="401" spans="1:24" x14ac:dyDescent="0.25">
      <c r="A401" s="1" t="str">
        <f>TERCERO[[#This Row],[ID Asesor]]&amp;TERCERO[[#This Row],[Fecha Monitoreo]]</f>
        <v>282645882</v>
      </c>
      <c r="B401" s="2">
        <v>45882</v>
      </c>
      <c r="C401" s="1" t="s">
        <v>42</v>
      </c>
      <c r="D401" s="1">
        <v>2826</v>
      </c>
      <c r="E401" s="2">
        <v>45882</v>
      </c>
      <c r="F401" s="3">
        <v>0.39791666666666664</v>
      </c>
      <c r="G401" s="1" t="s">
        <v>60</v>
      </c>
      <c r="H401" s="1" t="s">
        <v>44</v>
      </c>
      <c r="I401" s="1">
        <v>1235</v>
      </c>
      <c r="J401" s="1">
        <v>3009413244</v>
      </c>
      <c r="K401" s="1" t="s">
        <v>45</v>
      </c>
      <c r="L401" s="1" t="s">
        <v>47</v>
      </c>
      <c r="M401" s="1" t="s">
        <v>46</v>
      </c>
      <c r="N401" s="1" t="s">
        <v>46</v>
      </c>
      <c r="O401" s="1" t="s">
        <v>47</v>
      </c>
      <c r="P401" s="1" t="s">
        <v>46</v>
      </c>
      <c r="Q401" s="1" t="s">
        <v>47</v>
      </c>
      <c r="R401" s="1" t="s">
        <v>46</v>
      </c>
      <c r="S401" s="1" t="s">
        <v>46</v>
      </c>
      <c r="T401" s="1" t="s">
        <v>46</v>
      </c>
      <c r="U401" s="11" t="str">
        <f>IF(OR(TERCERO[[#This Row],[La comunicación es asertiva, con respeto y evita maltrato4]]="No Cumple",TERCERO[[#This Row],[No brinda información sensible o falsa al tercero, cumple con las normativas legales establecidas.]]="No Cumple"),"No Cumple","Cumple")</f>
        <v>Cumple</v>
      </c>
      <c r="V401" s="1" t="s">
        <v>2431</v>
      </c>
      <c r="W401" s="4">
        <v>0.6</v>
      </c>
      <c r="X401" s="9">
        <f>IF(TERCERO[[#This Row],[Legal]]="No Cumple",0,TERCERO[[#This Row],[Nota]])</f>
        <v>0.6</v>
      </c>
    </row>
    <row r="402" spans="1:24" x14ac:dyDescent="0.25">
      <c r="A402" s="1" t="str">
        <f>TERCERO[[#This Row],[ID Asesor]]&amp;TERCERO[[#This Row],[Fecha Monitoreo]]</f>
        <v>409245882</v>
      </c>
      <c r="B402" s="2">
        <v>45882</v>
      </c>
      <c r="C402" s="1" t="s">
        <v>126</v>
      </c>
      <c r="D402" s="1">
        <v>4092</v>
      </c>
      <c r="E402" s="2">
        <v>45882</v>
      </c>
      <c r="F402" s="3">
        <v>0.44444444444444442</v>
      </c>
      <c r="G402" s="1" t="s">
        <v>80</v>
      </c>
      <c r="H402" s="1" t="s">
        <v>44</v>
      </c>
      <c r="I402" s="1">
        <v>627</v>
      </c>
      <c r="J402" s="1">
        <v>3134911694</v>
      </c>
      <c r="K402" s="1" t="s">
        <v>45</v>
      </c>
      <c r="L402" s="1" t="s">
        <v>46</v>
      </c>
      <c r="M402" s="1" t="s">
        <v>46</v>
      </c>
      <c r="N402" s="1" t="s">
        <v>46</v>
      </c>
      <c r="O402" s="1" t="s">
        <v>46</v>
      </c>
      <c r="P402" s="1" t="s">
        <v>46</v>
      </c>
      <c r="Q402" s="1" t="s">
        <v>46</v>
      </c>
      <c r="R402" s="1" t="s">
        <v>46</v>
      </c>
      <c r="S402" s="1" t="s">
        <v>46</v>
      </c>
      <c r="T402" s="1" t="s">
        <v>46</v>
      </c>
      <c r="U402" s="11" t="str">
        <f>IF(OR(TERCERO[[#This Row],[La comunicación es asertiva, con respeto y evita maltrato4]]="No Cumple",TERCERO[[#This Row],[No brinda información sensible o falsa al tercero, cumple con las normativas legales establecidas.]]="No Cumple"),"No Cumple","Cumple")</f>
        <v>Cumple</v>
      </c>
      <c r="V402" s="1" t="s">
        <v>131</v>
      </c>
      <c r="W402" s="4">
        <v>1</v>
      </c>
      <c r="X402" s="9">
        <f>IF(TERCERO[[#This Row],[Legal]]="No Cumple",0,TERCERO[[#This Row],[Nota]])</f>
        <v>1</v>
      </c>
    </row>
    <row r="403" spans="1:24" x14ac:dyDescent="0.25">
      <c r="A403" s="1" t="str">
        <f>TERCERO[[#This Row],[ID Asesor]]&amp;TERCERO[[#This Row],[Fecha Monitoreo]]</f>
        <v>381045882</v>
      </c>
      <c r="B403" s="2">
        <v>45882</v>
      </c>
      <c r="C403" s="1" t="s">
        <v>42</v>
      </c>
      <c r="D403" s="1">
        <v>3810</v>
      </c>
      <c r="E403" s="2">
        <v>45882</v>
      </c>
      <c r="F403" s="3">
        <v>0.50624999999999998</v>
      </c>
      <c r="G403" s="1" t="s">
        <v>51</v>
      </c>
      <c r="H403" s="1" t="s">
        <v>44</v>
      </c>
      <c r="I403" s="1">
        <v>210016359</v>
      </c>
      <c r="J403" s="1">
        <v>573122720654</v>
      </c>
      <c r="K403" s="1" t="s">
        <v>49</v>
      </c>
      <c r="L403" s="1" t="s">
        <v>46</v>
      </c>
      <c r="M403" s="1" t="s">
        <v>46</v>
      </c>
      <c r="N403" s="1" t="s">
        <v>46</v>
      </c>
      <c r="O403" s="1" t="s">
        <v>47</v>
      </c>
      <c r="P403" s="1" t="s">
        <v>46</v>
      </c>
      <c r="Q403" s="1" t="s">
        <v>46</v>
      </c>
      <c r="R403" s="1" t="s">
        <v>46</v>
      </c>
      <c r="S403" s="1" t="s">
        <v>46</v>
      </c>
      <c r="T403" s="1" t="s">
        <v>46</v>
      </c>
      <c r="U403" s="11" t="str">
        <f>IF(OR(TERCERO[[#This Row],[La comunicación es asertiva, con respeto y evita maltrato4]]="No Cumple",TERCERO[[#This Row],[No brinda información sensible o falsa al tercero, cumple con las normativas legales establecidas.]]="No Cumple"),"No Cumple","Cumple")</f>
        <v>Cumple</v>
      </c>
      <c r="V403" s="1" t="s">
        <v>2432</v>
      </c>
      <c r="W403" s="4">
        <v>0.8</v>
      </c>
      <c r="X403" s="9">
        <f>IF(TERCERO[[#This Row],[Legal]]="No Cumple",0,TERCERO[[#This Row],[Nota]])</f>
        <v>0.8</v>
      </c>
    </row>
    <row r="404" spans="1:24" x14ac:dyDescent="0.25">
      <c r="A404" s="1" t="str">
        <f>TERCERO[[#This Row],[ID Asesor]]&amp;TERCERO[[#This Row],[Fecha Monitoreo]]</f>
        <v>409145882</v>
      </c>
      <c r="B404" s="2">
        <v>45882</v>
      </c>
      <c r="C404" s="1" t="s">
        <v>126</v>
      </c>
      <c r="D404" s="1">
        <v>4091</v>
      </c>
      <c r="E404" s="2">
        <v>45882</v>
      </c>
      <c r="F404" s="3">
        <v>0.53680555555555554</v>
      </c>
      <c r="G404" s="1" t="s">
        <v>80</v>
      </c>
      <c r="H404" s="1" t="s">
        <v>44</v>
      </c>
      <c r="I404" s="1">
        <v>626</v>
      </c>
      <c r="J404" s="1">
        <v>3045353748</v>
      </c>
      <c r="K404" s="1" t="s">
        <v>45</v>
      </c>
      <c r="L404" s="1" t="s">
        <v>46</v>
      </c>
      <c r="M404" s="1" t="s">
        <v>46</v>
      </c>
      <c r="N404" s="1" t="s">
        <v>46</v>
      </c>
      <c r="O404" s="1" t="s">
        <v>47</v>
      </c>
      <c r="P404" s="1" t="s">
        <v>46</v>
      </c>
      <c r="Q404" s="1" t="s">
        <v>46</v>
      </c>
      <c r="R404" s="1" t="s">
        <v>46</v>
      </c>
      <c r="S404" s="1" t="s">
        <v>46</v>
      </c>
      <c r="T404" s="1" t="s">
        <v>46</v>
      </c>
      <c r="U404" s="11" t="str">
        <f>IF(OR(TERCERO[[#This Row],[La comunicación es asertiva, con respeto y evita maltrato4]]="No Cumple",TERCERO[[#This Row],[No brinda información sensible o falsa al tercero, cumple con las normativas legales establecidas.]]="No Cumple"),"No Cumple","Cumple")</f>
        <v>Cumple</v>
      </c>
      <c r="V404" s="1" t="s">
        <v>2433</v>
      </c>
      <c r="W404" s="4">
        <v>0.8</v>
      </c>
      <c r="X404" s="9">
        <f>IF(TERCERO[[#This Row],[Legal]]="No Cumple",0,TERCERO[[#This Row],[Nota]])</f>
        <v>0.8</v>
      </c>
    </row>
    <row r="405" spans="1:24" x14ac:dyDescent="0.25">
      <c r="A405" s="1" t="str">
        <f>TERCERO[[#This Row],[ID Asesor]]&amp;TERCERO[[#This Row],[Fecha Monitoreo]]</f>
        <v>381745882</v>
      </c>
      <c r="B405" s="2">
        <v>45882</v>
      </c>
      <c r="C405" s="1" t="s">
        <v>126</v>
      </c>
      <c r="D405" s="1">
        <v>3817</v>
      </c>
      <c r="E405" s="2">
        <v>45882</v>
      </c>
      <c r="F405" s="3">
        <v>0.49444444444444446</v>
      </c>
      <c r="G405" s="1" t="s">
        <v>51</v>
      </c>
      <c r="H405" s="1" t="s">
        <v>44</v>
      </c>
      <c r="I405" s="1">
        <v>586</v>
      </c>
      <c r="J405" s="1">
        <v>3001975595</v>
      </c>
      <c r="K405" s="1" t="s">
        <v>45</v>
      </c>
      <c r="L405" s="1" t="s">
        <v>46</v>
      </c>
      <c r="M405" s="1" t="s">
        <v>46</v>
      </c>
      <c r="N405" s="1" t="s">
        <v>46</v>
      </c>
      <c r="O405" s="1" t="s">
        <v>46</v>
      </c>
      <c r="P405" s="1" t="s">
        <v>46</v>
      </c>
      <c r="Q405" s="1" t="s">
        <v>46</v>
      </c>
      <c r="R405" s="1" t="s">
        <v>46</v>
      </c>
      <c r="S405" s="1" t="s">
        <v>46</v>
      </c>
      <c r="T405" s="1" t="s">
        <v>46</v>
      </c>
      <c r="U405" s="11" t="str">
        <f>IF(OR(TERCERO[[#This Row],[La comunicación es asertiva, con respeto y evita maltrato4]]="No Cumple",TERCERO[[#This Row],[No brinda información sensible o falsa al tercero, cumple con las normativas legales establecidas.]]="No Cumple"),"No Cumple","Cumple")</f>
        <v>Cumple</v>
      </c>
      <c r="V405" s="1" t="s">
        <v>133</v>
      </c>
      <c r="W405" s="4">
        <v>1</v>
      </c>
      <c r="X405" s="9">
        <f>IF(TERCERO[[#This Row],[Legal]]="No Cumple",0,TERCERO[[#This Row],[Nota]])</f>
        <v>1</v>
      </c>
    </row>
    <row r="406" spans="1:24" x14ac:dyDescent="0.25">
      <c r="A406" s="1" t="str">
        <f>TERCERO[[#This Row],[ID Asesor]]&amp;TERCERO[[#This Row],[Fecha Monitoreo]]</f>
        <v>299445882</v>
      </c>
      <c r="B406" s="2">
        <v>45882</v>
      </c>
      <c r="C406" s="1" t="s">
        <v>50</v>
      </c>
      <c r="D406" s="1">
        <v>2994</v>
      </c>
      <c r="E406" s="2">
        <v>45882</v>
      </c>
      <c r="F406" s="3">
        <v>0.50694444444444442</v>
      </c>
      <c r="G406" s="1" t="s">
        <v>51</v>
      </c>
      <c r="H406" s="1" t="s">
        <v>44</v>
      </c>
      <c r="I406" s="1">
        <v>1260</v>
      </c>
      <c r="J406" s="1">
        <v>3015129842</v>
      </c>
      <c r="K406" s="1" t="s">
        <v>45</v>
      </c>
      <c r="L406" s="1" t="s">
        <v>46</v>
      </c>
      <c r="M406" s="1" t="s">
        <v>46</v>
      </c>
      <c r="N406" s="1" t="s">
        <v>46</v>
      </c>
      <c r="O406" s="1" t="s">
        <v>47</v>
      </c>
      <c r="P406" s="1" t="s">
        <v>46</v>
      </c>
      <c r="Q406" s="1" t="s">
        <v>46</v>
      </c>
      <c r="R406" s="1" t="s">
        <v>46</v>
      </c>
      <c r="S406" s="1" t="s">
        <v>46</v>
      </c>
      <c r="T406" s="1" t="s">
        <v>46</v>
      </c>
      <c r="U406" s="11" t="str">
        <f>IF(OR(TERCERO[[#This Row],[La comunicación es asertiva, con respeto y evita maltrato4]]="No Cumple",TERCERO[[#This Row],[No brinda información sensible o falsa al tercero, cumple con las normativas legales establecidas.]]="No Cumple"),"No Cumple","Cumple")</f>
        <v>Cumple</v>
      </c>
      <c r="V406" s="1" t="s">
        <v>2434</v>
      </c>
      <c r="W406" s="4">
        <v>0.8</v>
      </c>
      <c r="X406" s="9">
        <f>IF(TERCERO[[#This Row],[Legal]]="No Cumple",0,TERCERO[[#This Row],[Nota]])</f>
        <v>0.8</v>
      </c>
    </row>
    <row r="407" spans="1:24" x14ac:dyDescent="0.25">
      <c r="A407" s="1" t="str">
        <f>TERCERO[[#This Row],[ID Asesor]]&amp;TERCERO[[#This Row],[Fecha Monitoreo]]</f>
        <v>387345882</v>
      </c>
      <c r="B407" s="2">
        <v>45882</v>
      </c>
      <c r="C407" s="1" t="s">
        <v>50</v>
      </c>
      <c r="D407" s="1">
        <v>3873</v>
      </c>
      <c r="E407" s="2">
        <v>45882</v>
      </c>
      <c r="F407" s="3">
        <v>0.54513888888888884</v>
      </c>
      <c r="G407" s="1" t="s">
        <v>43</v>
      </c>
      <c r="H407" s="1" t="s">
        <v>44</v>
      </c>
      <c r="I407" s="1">
        <v>1426</v>
      </c>
      <c r="J407" s="1">
        <v>3246264294</v>
      </c>
      <c r="K407" s="1" t="s">
        <v>45</v>
      </c>
      <c r="L407" s="1" t="s">
        <v>46</v>
      </c>
      <c r="M407" s="1" t="s">
        <v>46</v>
      </c>
      <c r="N407" s="1" t="s">
        <v>46</v>
      </c>
      <c r="O407" s="1" t="s">
        <v>46</v>
      </c>
      <c r="P407" s="1" t="s">
        <v>46</v>
      </c>
      <c r="Q407" s="1" t="s">
        <v>46</v>
      </c>
      <c r="R407" s="1" t="s">
        <v>46</v>
      </c>
      <c r="S407" s="1" t="s">
        <v>46</v>
      </c>
      <c r="T407" s="1" t="s">
        <v>46</v>
      </c>
      <c r="U407" s="11" t="str">
        <f>IF(OR(TERCERO[[#This Row],[La comunicación es asertiva, con respeto y evita maltrato4]]="No Cumple",TERCERO[[#This Row],[No brinda información sensible o falsa al tercero, cumple con las normativas legales establecidas.]]="No Cumple"),"No Cumple","Cumple")</f>
        <v>Cumple</v>
      </c>
      <c r="V407" s="1" t="s">
        <v>53</v>
      </c>
      <c r="W407" s="4">
        <v>1</v>
      </c>
      <c r="X407" s="9">
        <f>IF(TERCERO[[#This Row],[Legal]]="No Cumple",0,TERCERO[[#This Row],[Nota]])</f>
        <v>1</v>
      </c>
    </row>
    <row r="408" spans="1:24" x14ac:dyDescent="0.25">
      <c r="A408" s="1" t="str">
        <f>TERCERO[[#This Row],[ID Asesor]]&amp;TERCERO[[#This Row],[Fecha Monitoreo]]</f>
        <v>389845882</v>
      </c>
      <c r="B408" s="2">
        <v>45882</v>
      </c>
      <c r="C408" s="1" t="s">
        <v>59</v>
      </c>
      <c r="D408" s="1">
        <v>3898</v>
      </c>
      <c r="E408" s="2">
        <v>45882</v>
      </c>
      <c r="F408" s="3">
        <v>0.57777777777777772</v>
      </c>
      <c r="G408" s="1" t="s">
        <v>43</v>
      </c>
      <c r="H408" s="1" t="s">
        <v>44</v>
      </c>
      <c r="I408" s="1">
        <v>1441</v>
      </c>
      <c r="J408" s="1">
        <v>3117173389</v>
      </c>
      <c r="K408" s="1" t="s">
        <v>45</v>
      </c>
      <c r="L408" s="1" t="s">
        <v>46</v>
      </c>
      <c r="M408" s="1" t="s">
        <v>46</v>
      </c>
      <c r="N408" s="1" t="s">
        <v>46</v>
      </c>
      <c r="O408" s="1" t="s">
        <v>46</v>
      </c>
      <c r="P408" s="1" t="s">
        <v>46</v>
      </c>
      <c r="Q408" s="1" t="s">
        <v>47</v>
      </c>
      <c r="R408" s="1" t="s">
        <v>46</v>
      </c>
      <c r="S408" s="1" t="s">
        <v>46</v>
      </c>
      <c r="T408" s="1" t="s">
        <v>46</v>
      </c>
      <c r="U408" s="11" t="str">
        <f>IF(OR(TERCERO[[#This Row],[La comunicación es asertiva, con respeto y evita maltrato4]]="No Cumple",TERCERO[[#This Row],[No brinda información sensible o falsa al tercero, cumple con las normativas legales establecidas.]]="No Cumple"),"No Cumple","Cumple")</f>
        <v>Cumple</v>
      </c>
      <c r="V408" s="1" t="s">
        <v>2435</v>
      </c>
      <c r="W408" s="4">
        <v>0.9</v>
      </c>
      <c r="X408" s="9">
        <f>IF(TERCERO[[#This Row],[Legal]]="No Cumple",0,TERCERO[[#This Row],[Nota]])</f>
        <v>0.9</v>
      </c>
    </row>
    <row r="409" spans="1:24" x14ac:dyDescent="0.25">
      <c r="A409" s="1" t="str">
        <f>TERCERO[[#This Row],[ID Asesor]]&amp;TERCERO[[#This Row],[Fecha Monitoreo]]</f>
        <v>367345882</v>
      </c>
      <c r="B409" s="2">
        <v>45882</v>
      </c>
      <c r="C409" s="1" t="s">
        <v>50</v>
      </c>
      <c r="D409" s="1">
        <v>3673</v>
      </c>
      <c r="E409" s="2">
        <v>45882</v>
      </c>
      <c r="F409" s="3">
        <v>0.40486111111111112</v>
      </c>
      <c r="G409" s="1" t="s">
        <v>43</v>
      </c>
      <c r="H409" s="1" t="s">
        <v>44</v>
      </c>
      <c r="I409" s="1">
        <v>1381</v>
      </c>
      <c r="J409" s="1">
        <v>573107573603</v>
      </c>
      <c r="K409" s="1" t="s">
        <v>45</v>
      </c>
      <c r="L409" s="1" t="s">
        <v>46</v>
      </c>
      <c r="M409" s="1" t="s">
        <v>46</v>
      </c>
      <c r="N409" s="1" t="s">
        <v>47</v>
      </c>
      <c r="O409" s="1" t="s">
        <v>46</v>
      </c>
      <c r="P409" s="1" t="s">
        <v>46</v>
      </c>
      <c r="Q409" s="1" t="s">
        <v>46</v>
      </c>
      <c r="R409" s="1" t="s">
        <v>46</v>
      </c>
      <c r="S409" s="1" t="s">
        <v>46</v>
      </c>
      <c r="T409" s="1" t="s">
        <v>46</v>
      </c>
      <c r="U409" s="11" t="str">
        <f>IF(OR(TERCERO[[#This Row],[La comunicación es asertiva, con respeto y evita maltrato4]]="No Cumple",TERCERO[[#This Row],[No brinda información sensible o falsa al tercero, cumple con las normativas legales establecidas.]]="No Cumple"),"No Cumple","Cumple")</f>
        <v>Cumple</v>
      </c>
      <c r="V409" s="1" t="s">
        <v>2436</v>
      </c>
      <c r="W409" s="4">
        <v>0.8</v>
      </c>
      <c r="X409" s="9">
        <f>IF(TERCERO[[#This Row],[Legal]]="No Cumple",0,TERCERO[[#This Row],[Nota]])</f>
        <v>0.8</v>
      </c>
    </row>
    <row r="410" spans="1:24" x14ac:dyDescent="0.25">
      <c r="A410" s="1" t="str">
        <f>TERCERO[[#This Row],[ID Asesor]]&amp;TERCERO[[#This Row],[Fecha Monitoreo]]</f>
        <v>366445883</v>
      </c>
      <c r="B410" s="2">
        <v>45883</v>
      </c>
      <c r="C410" s="1" t="s">
        <v>50</v>
      </c>
      <c r="D410" s="1">
        <v>3664</v>
      </c>
      <c r="E410" s="2">
        <v>45883</v>
      </c>
      <c r="F410" s="3">
        <v>0.34166666666666667</v>
      </c>
      <c r="G410" s="1" t="s">
        <v>58</v>
      </c>
      <c r="H410" s="1" t="s">
        <v>44</v>
      </c>
      <c r="I410" s="1">
        <v>1357</v>
      </c>
      <c r="J410" s="1">
        <v>3127394187</v>
      </c>
      <c r="K410" s="1" t="s">
        <v>45</v>
      </c>
      <c r="L410" s="1" t="s">
        <v>47</v>
      </c>
      <c r="M410" s="1" t="s">
        <v>47</v>
      </c>
      <c r="N410" s="1" t="s">
        <v>46</v>
      </c>
      <c r="O410" s="1" t="s">
        <v>47</v>
      </c>
      <c r="P410" s="1" t="s">
        <v>47</v>
      </c>
      <c r="Q410" s="1" t="s">
        <v>46</v>
      </c>
      <c r="R410" s="1" t="s">
        <v>46</v>
      </c>
      <c r="S410" s="1" t="s">
        <v>46</v>
      </c>
      <c r="T410" s="1" t="s">
        <v>47</v>
      </c>
      <c r="U410" s="11" t="str">
        <f>IF(OR(TERCERO[[#This Row],[La comunicación es asertiva, con respeto y evita maltrato4]]="No Cumple",TERCERO[[#This Row],[No brinda información sensible o falsa al tercero, cumple con las normativas legales establecidas.]]="No Cumple"),"No Cumple","Cumple")</f>
        <v>No Cumple</v>
      </c>
      <c r="V410" s="1" t="s">
        <v>2437</v>
      </c>
      <c r="W410" s="4">
        <v>0.4</v>
      </c>
      <c r="X410" s="9">
        <f>IF(TERCERO[[#This Row],[Legal]]="No Cumple",0,TERCERO[[#This Row],[Nota]])</f>
        <v>0</v>
      </c>
    </row>
    <row r="411" spans="1:24" x14ac:dyDescent="0.25">
      <c r="A411" s="1" t="str">
        <f>TERCERO[[#This Row],[ID Asesor]]&amp;TERCERO[[#This Row],[Fecha Monitoreo]]</f>
        <v>388945883</v>
      </c>
      <c r="B411" s="2">
        <v>45883</v>
      </c>
      <c r="C411" s="1" t="s">
        <v>42</v>
      </c>
      <c r="D411" s="1">
        <v>3889</v>
      </c>
      <c r="E411" s="2">
        <v>45883</v>
      </c>
      <c r="F411" s="3">
        <v>0.37986111111111109</v>
      </c>
      <c r="G411" s="1" t="s">
        <v>51</v>
      </c>
      <c r="H411" s="1" t="s">
        <v>44</v>
      </c>
      <c r="I411" s="1">
        <v>1432</v>
      </c>
      <c r="J411" s="1">
        <v>3112691706</v>
      </c>
      <c r="K411" s="1" t="s">
        <v>45</v>
      </c>
      <c r="L411" s="1" t="s">
        <v>47</v>
      </c>
      <c r="M411" s="1" t="s">
        <v>47</v>
      </c>
      <c r="N411" s="1" t="s">
        <v>47</v>
      </c>
      <c r="O411" s="1" t="s">
        <v>47</v>
      </c>
      <c r="P411" s="1" t="s">
        <v>47</v>
      </c>
      <c r="Q411" s="1" t="s">
        <v>47</v>
      </c>
      <c r="R411" s="1" t="s">
        <v>46</v>
      </c>
      <c r="S411" s="1" t="s">
        <v>46</v>
      </c>
      <c r="T411" s="1" t="s">
        <v>46</v>
      </c>
      <c r="U411" s="11" t="str">
        <f>IF(OR(TERCERO[[#This Row],[La comunicación es asertiva, con respeto y evita maltrato4]]="No Cumple",TERCERO[[#This Row],[No brinda información sensible o falsa al tercero, cumple con las normativas legales establecidas.]]="No Cumple"),"No Cumple","Cumple")</f>
        <v>Cumple</v>
      </c>
      <c r="V411" s="1" t="s">
        <v>2438</v>
      </c>
      <c r="W411" s="4">
        <v>0.1</v>
      </c>
      <c r="X411" s="9">
        <f>IF(TERCERO[[#This Row],[Legal]]="No Cumple",0,TERCERO[[#This Row],[Nota]])</f>
        <v>0.1</v>
      </c>
    </row>
    <row r="412" spans="1:24" x14ac:dyDescent="0.25">
      <c r="A412" s="1" t="str">
        <f>TERCERO[[#This Row],[ID Asesor]]&amp;TERCERO[[#This Row],[Fecha Monitoreo]]</f>
        <v>376445883</v>
      </c>
      <c r="B412" s="2">
        <v>45883</v>
      </c>
      <c r="C412" s="1" t="s">
        <v>59</v>
      </c>
      <c r="D412" s="1">
        <v>3764</v>
      </c>
      <c r="E412" s="2">
        <v>45883</v>
      </c>
      <c r="F412" s="3">
        <v>0.50208333333333333</v>
      </c>
      <c r="G412" s="1" t="s">
        <v>43</v>
      </c>
      <c r="H412" s="1" t="s">
        <v>44</v>
      </c>
      <c r="I412" s="1">
        <v>1417</v>
      </c>
      <c r="J412" s="1">
        <v>3228832324</v>
      </c>
      <c r="K412" s="1" t="s">
        <v>45</v>
      </c>
      <c r="L412" s="1" t="s">
        <v>46</v>
      </c>
      <c r="M412" s="1" t="s">
        <v>46</v>
      </c>
      <c r="N412" s="1" t="s">
        <v>46</v>
      </c>
      <c r="O412" s="1" t="s">
        <v>46</v>
      </c>
      <c r="P412" s="1" t="s">
        <v>46</v>
      </c>
      <c r="Q412" s="1" t="s">
        <v>46</v>
      </c>
      <c r="R412" s="1" t="s">
        <v>46</v>
      </c>
      <c r="S412" s="1" t="s">
        <v>46</v>
      </c>
      <c r="T412" s="1" t="s">
        <v>46</v>
      </c>
      <c r="U412" s="11" t="str">
        <f>IF(OR(TERCERO[[#This Row],[La comunicación es asertiva, con respeto y evita maltrato4]]="No Cumple",TERCERO[[#This Row],[No brinda información sensible o falsa al tercero, cumple con las normativas legales establecidas.]]="No Cumple"),"No Cumple","Cumple")</f>
        <v>Cumple</v>
      </c>
      <c r="V412" s="1" t="s">
        <v>61</v>
      </c>
      <c r="W412" s="4">
        <v>1</v>
      </c>
      <c r="X412" s="9">
        <f>IF(TERCERO[[#This Row],[Legal]]="No Cumple",0,TERCERO[[#This Row],[Nota]])</f>
        <v>1</v>
      </c>
    </row>
    <row r="413" spans="1:24" x14ac:dyDescent="0.25">
      <c r="A413" s="1" t="str">
        <f>TERCERO[[#This Row],[ID Asesor]]&amp;TERCERO[[#This Row],[Fecha Monitoreo]]</f>
        <v>366345883</v>
      </c>
      <c r="B413" s="2">
        <v>45883</v>
      </c>
      <c r="C413" s="1" t="s">
        <v>59</v>
      </c>
      <c r="D413" s="1">
        <v>3663</v>
      </c>
      <c r="E413" s="2">
        <v>45883</v>
      </c>
      <c r="F413" s="3">
        <v>0.53541666666666665</v>
      </c>
      <c r="G413" s="1" t="s">
        <v>51</v>
      </c>
      <c r="H413" s="1" t="s">
        <v>44</v>
      </c>
      <c r="I413" s="1">
        <v>1067</v>
      </c>
      <c r="J413" s="1">
        <v>3128879594</v>
      </c>
      <c r="K413" s="1" t="s">
        <v>49</v>
      </c>
      <c r="L413" s="1" t="s">
        <v>46</v>
      </c>
      <c r="M413" s="1" t="s">
        <v>46</v>
      </c>
      <c r="N413" s="1" t="s">
        <v>46</v>
      </c>
      <c r="O413" s="1" t="s">
        <v>46</v>
      </c>
      <c r="P413" s="1" t="s">
        <v>46</v>
      </c>
      <c r="Q413" s="1" t="s">
        <v>46</v>
      </c>
      <c r="R413" s="1" t="s">
        <v>46</v>
      </c>
      <c r="S413" s="1" t="s">
        <v>46</v>
      </c>
      <c r="T413" s="1" t="s">
        <v>46</v>
      </c>
      <c r="U413" s="11" t="str">
        <f>IF(OR(TERCERO[[#This Row],[La comunicación es asertiva, con respeto y evita maltrato4]]="No Cumple",TERCERO[[#This Row],[No brinda información sensible o falsa al tercero, cumple con las normativas legales establecidas.]]="No Cumple"),"No Cumple","Cumple")</f>
        <v>Cumple</v>
      </c>
      <c r="V413" s="1" t="s">
        <v>61</v>
      </c>
      <c r="W413" s="4">
        <v>1</v>
      </c>
      <c r="X413" s="9">
        <f>IF(TERCERO[[#This Row],[Legal]]="No Cumple",0,TERCERO[[#This Row],[Nota]])</f>
        <v>1</v>
      </c>
    </row>
    <row r="414" spans="1:24" x14ac:dyDescent="0.25">
      <c r="A414" s="1" t="str">
        <f>TERCERO[[#This Row],[ID Asesor]]&amp;TERCERO[[#This Row],[Fecha Monitoreo]]</f>
        <v>374845883</v>
      </c>
      <c r="B414" s="2">
        <v>45883</v>
      </c>
      <c r="C414" s="1" t="s">
        <v>126</v>
      </c>
      <c r="D414" s="1">
        <v>3748</v>
      </c>
      <c r="E414" s="2">
        <v>45883</v>
      </c>
      <c r="F414" s="3">
        <v>0.50208333333333333</v>
      </c>
      <c r="G414" s="1" t="s">
        <v>80</v>
      </c>
      <c r="H414" s="1" t="s">
        <v>44</v>
      </c>
      <c r="I414" s="1">
        <v>494</v>
      </c>
      <c r="J414" s="1">
        <v>3103128426</v>
      </c>
      <c r="K414" s="1" t="s">
        <v>45</v>
      </c>
      <c r="L414" s="1" t="s">
        <v>47</v>
      </c>
      <c r="M414" s="1" t="s">
        <v>46</v>
      </c>
      <c r="N414" s="1" t="s">
        <v>46</v>
      </c>
      <c r="O414" s="1" t="s">
        <v>46</v>
      </c>
      <c r="P414" s="1" t="s">
        <v>46</v>
      </c>
      <c r="Q414" s="1" t="s">
        <v>46</v>
      </c>
      <c r="R414" s="1" t="s">
        <v>46</v>
      </c>
      <c r="S414" s="1" t="s">
        <v>46</v>
      </c>
      <c r="T414" s="1" t="s">
        <v>47</v>
      </c>
      <c r="U414" s="11" t="str">
        <f>IF(OR(TERCERO[[#This Row],[La comunicación es asertiva, con respeto y evita maltrato4]]="No Cumple",TERCERO[[#This Row],[No brinda información sensible o falsa al tercero, cumple con las normativas legales establecidas.]]="No Cumple"),"No Cumple","Cumple")</f>
        <v>No Cumple</v>
      </c>
      <c r="V414" s="1" t="s">
        <v>2439</v>
      </c>
      <c r="W414" s="4">
        <v>0.9</v>
      </c>
      <c r="X414" s="9">
        <f>IF(TERCERO[[#This Row],[Legal]]="No Cumple",0,TERCERO[[#This Row],[Nota]])</f>
        <v>0</v>
      </c>
    </row>
    <row r="415" spans="1:24" x14ac:dyDescent="0.25">
      <c r="A415" s="1" t="str">
        <f>TERCERO[[#This Row],[ID Asesor]]&amp;TERCERO[[#This Row],[Fecha Monitoreo]]</f>
        <v>407745883</v>
      </c>
      <c r="B415" s="2">
        <v>45883</v>
      </c>
      <c r="C415" s="1" t="s">
        <v>126</v>
      </c>
      <c r="D415" s="1">
        <v>4077</v>
      </c>
      <c r="E415" s="2">
        <v>45883</v>
      </c>
      <c r="F415" s="3">
        <v>0.60486111111111107</v>
      </c>
      <c r="G415" s="1" t="s">
        <v>51</v>
      </c>
      <c r="H415" s="1" t="s">
        <v>44</v>
      </c>
      <c r="I415" s="1">
        <v>617</v>
      </c>
      <c r="J415" s="1">
        <v>3118471068</v>
      </c>
      <c r="K415" s="1" t="s">
        <v>45</v>
      </c>
      <c r="L415" s="1" t="s">
        <v>46</v>
      </c>
      <c r="M415" s="1" t="s">
        <v>46</v>
      </c>
      <c r="N415" s="1" t="s">
        <v>46</v>
      </c>
      <c r="O415" s="1" t="s">
        <v>46</v>
      </c>
      <c r="P415" s="1" t="s">
        <v>46</v>
      </c>
      <c r="Q415" s="1" t="s">
        <v>46</v>
      </c>
      <c r="R415" s="1" t="s">
        <v>46</v>
      </c>
      <c r="S415" s="1" t="s">
        <v>46</v>
      </c>
      <c r="T415" s="1" t="s">
        <v>46</v>
      </c>
      <c r="U415" s="11" t="str">
        <f>IF(OR(TERCERO[[#This Row],[La comunicación es asertiva, con respeto y evita maltrato4]]="No Cumple",TERCERO[[#This Row],[No brinda información sensible o falsa al tercero, cumple con las normativas legales establecidas.]]="No Cumple"),"No Cumple","Cumple")</f>
        <v>Cumple</v>
      </c>
      <c r="V415" s="1" t="s">
        <v>131</v>
      </c>
      <c r="W415" s="4">
        <v>1</v>
      </c>
      <c r="X415" s="9">
        <f>IF(TERCERO[[#This Row],[Legal]]="No Cumple",0,TERCERO[[#This Row],[Nota]])</f>
        <v>1</v>
      </c>
    </row>
    <row r="416" spans="1:24" x14ac:dyDescent="0.25">
      <c r="A416" s="1" t="str">
        <f>TERCERO[[#This Row],[ID Asesor]]&amp;TERCERO[[#This Row],[Fecha Monitoreo]]</f>
        <v>408945883</v>
      </c>
      <c r="B416" s="2">
        <v>45883</v>
      </c>
      <c r="C416" s="1" t="s">
        <v>126</v>
      </c>
      <c r="D416" s="1">
        <v>4089</v>
      </c>
      <c r="E416" s="2">
        <v>45883</v>
      </c>
      <c r="F416" s="3">
        <v>0.65486111111111112</v>
      </c>
      <c r="G416" s="1" t="s">
        <v>80</v>
      </c>
      <c r="H416" s="1" t="s">
        <v>44</v>
      </c>
      <c r="I416" s="1">
        <v>624</v>
      </c>
      <c r="J416" s="1">
        <v>3045251175</v>
      </c>
      <c r="K416" s="1" t="s">
        <v>45</v>
      </c>
      <c r="L416" s="1" t="s">
        <v>46</v>
      </c>
      <c r="M416" s="1" t="s">
        <v>46</v>
      </c>
      <c r="N416" s="1" t="s">
        <v>46</v>
      </c>
      <c r="O416" s="1" t="s">
        <v>47</v>
      </c>
      <c r="P416" s="1" t="s">
        <v>46</v>
      </c>
      <c r="Q416" s="1" t="s">
        <v>47</v>
      </c>
      <c r="R416" s="1" t="s">
        <v>46</v>
      </c>
      <c r="S416" s="1" t="s">
        <v>46</v>
      </c>
      <c r="T416" s="1" t="s">
        <v>46</v>
      </c>
      <c r="U416" s="11" t="str">
        <f>IF(OR(TERCERO[[#This Row],[La comunicación es asertiva, con respeto y evita maltrato4]]="No Cumple",TERCERO[[#This Row],[No brinda información sensible o falsa al tercero, cumple con las normativas legales establecidas.]]="No Cumple"),"No Cumple","Cumple")</f>
        <v>Cumple</v>
      </c>
      <c r="V416" s="1" t="s">
        <v>2440</v>
      </c>
      <c r="W416" s="4">
        <v>0.7</v>
      </c>
      <c r="X416" s="9">
        <f>IF(TERCERO[[#This Row],[Legal]]="No Cumple",0,TERCERO[[#This Row],[Nota]])</f>
        <v>0.7</v>
      </c>
    </row>
    <row r="417" spans="1:24" x14ac:dyDescent="0.25">
      <c r="A417" s="1" t="str">
        <f>TERCERO[[#This Row],[ID Asesor]]&amp;TERCERO[[#This Row],[Fecha Monitoreo]]</f>
        <v>407945883</v>
      </c>
      <c r="B417" s="2">
        <v>45883</v>
      </c>
      <c r="C417" s="1" t="s">
        <v>126</v>
      </c>
      <c r="D417" s="1">
        <v>4079</v>
      </c>
      <c r="E417" s="2">
        <v>45883</v>
      </c>
      <c r="F417" s="3">
        <v>0.52569444444444446</v>
      </c>
      <c r="G417" s="1" t="s">
        <v>58</v>
      </c>
      <c r="H417" s="1" t="s">
        <v>44</v>
      </c>
      <c r="I417" s="1">
        <v>619</v>
      </c>
      <c r="J417" s="1">
        <v>3144402224</v>
      </c>
      <c r="K417" s="1" t="s">
        <v>45</v>
      </c>
      <c r="L417" s="1" t="s">
        <v>46</v>
      </c>
      <c r="M417" s="1" t="s">
        <v>46</v>
      </c>
      <c r="N417" s="1" t="s">
        <v>46</v>
      </c>
      <c r="O417" s="1" t="s">
        <v>47</v>
      </c>
      <c r="P417" s="1" t="s">
        <v>47</v>
      </c>
      <c r="Q417" s="1" t="s">
        <v>46</v>
      </c>
      <c r="R417" s="1" t="s">
        <v>46</v>
      </c>
      <c r="S417" s="1" t="s">
        <v>46</v>
      </c>
      <c r="T417" s="1" t="s">
        <v>46</v>
      </c>
      <c r="U417" s="11" t="str">
        <f>IF(OR(TERCERO[[#This Row],[La comunicación es asertiva, con respeto y evita maltrato4]]="No Cumple",TERCERO[[#This Row],[No brinda información sensible o falsa al tercero, cumple con las normativas legales establecidas.]]="No Cumple"),"No Cumple","Cumple")</f>
        <v>Cumple</v>
      </c>
      <c r="V417" s="1" t="s">
        <v>2441</v>
      </c>
      <c r="W417" s="4">
        <v>0.6</v>
      </c>
      <c r="X417" s="9">
        <f>IF(TERCERO[[#This Row],[Legal]]="No Cumple",0,TERCERO[[#This Row],[Nota]])</f>
        <v>0.6</v>
      </c>
    </row>
    <row r="418" spans="1:24" x14ac:dyDescent="0.25">
      <c r="A418" s="1" t="str">
        <f>TERCERO[[#This Row],[ID Asesor]]&amp;TERCERO[[#This Row],[Fecha Monitoreo]]</f>
        <v>364345883</v>
      </c>
      <c r="B418" s="2">
        <v>45883</v>
      </c>
      <c r="C418" s="1" t="s">
        <v>50</v>
      </c>
      <c r="D418" s="1">
        <v>3643</v>
      </c>
      <c r="E418" s="2">
        <v>45883</v>
      </c>
      <c r="F418" s="3">
        <v>0.71944444444444444</v>
      </c>
      <c r="G418" s="1" t="s">
        <v>43</v>
      </c>
      <c r="H418" s="1" t="s">
        <v>44</v>
      </c>
      <c r="I418" s="1">
        <v>3643</v>
      </c>
      <c r="J418" s="1">
        <v>573184169349</v>
      </c>
      <c r="K418" s="1" t="s">
        <v>49</v>
      </c>
      <c r="L418" s="1" t="s">
        <v>46</v>
      </c>
      <c r="M418" s="1" t="s">
        <v>47</v>
      </c>
      <c r="N418" s="1" t="s">
        <v>46</v>
      </c>
      <c r="O418" s="1" t="s">
        <v>46</v>
      </c>
      <c r="P418" s="1" t="s">
        <v>47</v>
      </c>
      <c r="Q418" s="1" t="s">
        <v>46</v>
      </c>
      <c r="R418" s="1" t="s">
        <v>46</v>
      </c>
      <c r="S418" s="1" t="s">
        <v>46</v>
      </c>
      <c r="T418" s="1" t="s">
        <v>46</v>
      </c>
      <c r="U418" s="11" t="str">
        <f>IF(OR(TERCERO[[#This Row],[La comunicación es asertiva, con respeto y evita maltrato4]]="No Cumple",TERCERO[[#This Row],[No brinda información sensible o falsa al tercero, cumple con las normativas legales establecidas.]]="No Cumple"),"No Cumple","Cumple")</f>
        <v>Cumple</v>
      </c>
      <c r="V418" s="1" t="s">
        <v>2442</v>
      </c>
      <c r="W418" s="4">
        <v>0.7</v>
      </c>
      <c r="X418" s="9">
        <f>IF(TERCERO[[#This Row],[Legal]]="No Cumple",0,TERCERO[[#This Row],[Nota]])</f>
        <v>0.7</v>
      </c>
    </row>
    <row r="419" spans="1:24" x14ac:dyDescent="0.25">
      <c r="A419" s="1" t="str">
        <f>TERCERO[[#This Row],[ID Asesor]]&amp;TERCERO[[#This Row],[Fecha Monitoreo]]</f>
        <v>299445883</v>
      </c>
      <c r="B419" s="2">
        <v>45883</v>
      </c>
      <c r="C419" s="1" t="s">
        <v>50</v>
      </c>
      <c r="D419" s="1">
        <v>2994</v>
      </c>
      <c r="E419" s="2">
        <v>45883</v>
      </c>
      <c r="F419" s="3">
        <v>0.4152777777777778</v>
      </c>
      <c r="G419" s="1" t="s">
        <v>51</v>
      </c>
      <c r="H419" s="1" t="s">
        <v>44</v>
      </c>
      <c r="I419" s="1">
        <v>1260</v>
      </c>
      <c r="J419" s="1">
        <v>3202158812</v>
      </c>
      <c r="K419" s="1" t="s">
        <v>45</v>
      </c>
      <c r="L419" s="1" t="s">
        <v>46</v>
      </c>
      <c r="M419" s="1" t="s">
        <v>46</v>
      </c>
      <c r="N419" s="1" t="s">
        <v>46</v>
      </c>
      <c r="O419" s="1" t="s">
        <v>46</v>
      </c>
      <c r="P419" s="1" t="s">
        <v>46</v>
      </c>
      <c r="Q419" s="1" t="s">
        <v>46</v>
      </c>
      <c r="R419" s="1" t="s">
        <v>46</v>
      </c>
      <c r="S419" s="1" t="s">
        <v>46</v>
      </c>
      <c r="T419" s="1" t="s">
        <v>46</v>
      </c>
      <c r="U419" s="11" t="str">
        <f>IF(OR(TERCERO[[#This Row],[La comunicación es asertiva, con respeto y evita maltrato4]]="No Cumple",TERCERO[[#This Row],[No brinda información sensible o falsa al tercero, cumple con las normativas legales establecidas.]]="No Cumple"),"No Cumple","Cumple")</f>
        <v>Cumple</v>
      </c>
      <c r="V419" s="1" t="s">
        <v>53</v>
      </c>
      <c r="W419" s="4">
        <v>1</v>
      </c>
      <c r="X419" s="9">
        <f>IF(TERCERO[[#This Row],[Legal]]="No Cumple",0,TERCERO[[#This Row],[Nota]])</f>
        <v>1</v>
      </c>
    </row>
    <row r="420" spans="1:24" x14ac:dyDescent="0.25">
      <c r="A420" s="1" t="str">
        <f>TERCERO[[#This Row],[ID Asesor]]&amp;TERCERO[[#This Row],[Fecha Monitoreo]]</f>
        <v>366545884</v>
      </c>
      <c r="B420" s="2">
        <v>45884</v>
      </c>
      <c r="C420" s="1" t="s">
        <v>42</v>
      </c>
      <c r="D420" s="1">
        <v>3665</v>
      </c>
      <c r="E420" s="2">
        <v>45884</v>
      </c>
      <c r="F420" s="3">
        <v>0.35347222222222224</v>
      </c>
      <c r="G420" s="1" t="s">
        <v>60</v>
      </c>
      <c r="H420" s="1" t="s">
        <v>44</v>
      </c>
      <c r="I420" s="1">
        <v>1111</v>
      </c>
      <c r="J420" s="1">
        <v>3166554767</v>
      </c>
      <c r="K420" s="1" t="s">
        <v>45</v>
      </c>
      <c r="L420" s="1" t="s">
        <v>46</v>
      </c>
      <c r="M420" s="1" t="s">
        <v>46</v>
      </c>
      <c r="N420" s="1" t="s">
        <v>46</v>
      </c>
      <c r="O420" s="1" t="s">
        <v>46</v>
      </c>
      <c r="P420" s="1" t="s">
        <v>46</v>
      </c>
      <c r="Q420" s="1" t="s">
        <v>46</v>
      </c>
      <c r="R420" s="1" t="s">
        <v>46</v>
      </c>
      <c r="S420" s="1" t="s">
        <v>46</v>
      </c>
      <c r="T420" s="1" t="s">
        <v>46</v>
      </c>
      <c r="U420" s="11" t="str">
        <f>IF(OR(TERCERO[[#This Row],[La comunicación es asertiva, con respeto y evita maltrato4]]="No Cumple",TERCERO[[#This Row],[No brinda información sensible o falsa al tercero, cumple con las normativas legales establecidas.]]="No Cumple"),"No Cumple","Cumple")</f>
        <v>Cumple</v>
      </c>
      <c r="V420" s="1" t="s">
        <v>2443</v>
      </c>
      <c r="W420" s="4">
        <v>1</v>
      </c>
      <c r="X420" s="9">
        <f>IF(TERCERO[[#This Row],[Legal]]="No Cumple",0,TERCERO[[#This Row],[Nota]])</f>
        <v>1</v>
      </c>
    </row>
    <row r="421" spans="1:24" x14ac:dyDescent="0.25">
      <c r="A421" s="1" t="str">
        <f>TERCERO[[#This Row],[ID Asesor]]&amp;TERCERO[[#This Row],[Fecha Monitoreo]]</f>
        <v>404245884</v>
      </c>
      <c r="B421" s="2">
        <v>45884</v>
      </c>
      <c r="C421" s="1" t="s">
        <v>42</v>
      </c>
      <c r="D421" s="1">
        <v>4042</v>
      </c>
      <c r="E421" s="2">
        <v>45884</v>
      </c>
      <c r="F421" s="3">
        <v>0.37361111111111112</v>
      </c>
      <c r="G421" s="1" t="s">
        <v>60</v>
      </c>
      <c r="H421" s="1" t="s">
        <v>44</v>
      </c>
      <c r="I421" s="1">
        <v>1106</v>
      </c>
      <c r="J421" s="1">
        <v>3004032195</v>
      </c>
      <c r="K421" s="1" t="s">
        <v>45</v>
      </c>
      <c r="L421" s="1" t="s">
        <v>47</v>
      </c>
      <c r="M421" s="1" t="s">
        <v>47</v>
      </c>
      <c r="N421" s="1" t="s">
        <v>46</v>
      </c>
      <c r="O421" s="1" t="s">
        <v>47</v>
      </c>
      <c r="P421" s="1" t="s">
        <v>47</v>
      </c>
      <c r="Q421" s="1" t="s">
        <v>47</v>
      </c>
      <c r="R421" s="1" t="s">
        <v>46</v>
      </c>
      <c r="S421" s="1" t="s">
        <v>46</v>
      </c>
      <c r="T421" s="1" t="s">
        <v>46</v>
      </c>
      <c r="U421" s="11" t="str">
        <f>IF(OR(TERCERO[[#This Row],[La comunicación es asertiva, con respeto y evita maltrato4]]="No Cumple",TERCERO[[#This Row],[No brinda información sensible o falsa al tercero, cumple con las normativas legales establecidas.]]="No Cumple"),"No Cumple","Cumple")</f>
        <v>Cumple</v>
      </c>
      <c r="V421" s="1" t="s">
        <v>2444</v>
      </c>
      <c r="W421" s="4">
        <v>0.3</v>
      </c>
      <c r="X421" s="9">
        <f>IF(TERCERO[[#This Row],[Legal]]="No Cumple",0,TERCERO[[#This Row],[Nota]])</f>
        <v>0.3</v>
      </c>
    </row>
    <row r="422" spans="1:24" x14ac:dyDescent="0.25">
      <c r="A422" s="1" t="str">
        <f>TERCERO[[#This Row],[ID Asesor]]&amp;TERCERO[[#This Row],[Fecha Monitoreo]]</f>
        <v>374845884</v>
      </c>
      <c r="B422" s="2">
        <v>45884</v>
      </c>
      <c r="C422" s="1" t="s">
        <v>126</v>
      </c>
      <c r="D422" s="1">
        <v>3748</v>
      </c>
      <c r="E422" s="2">
        <v>45884</v>
      </c>
      <c r="F422" s="3">
        <v>0.43819444444444444</v>
      </c>
      <c r="G422" s="1" t="s">
        <v>58</v>
      </c>
      <c r="H422" s="1" t="s">
        <v>44</v>
      </c>
      <c r="I422" s="1">
        <v>494</v>
      </c>
      <c r="J422" s="1">
        <v>3173787835</v>
      </c>
      <c r="K422" s="1" t="s">
        <v>45</v>
      </c>
      <c r="L422" s="1" t="s">
        <v>46</v>
      </c>
      <c r="M422" s="1" t="s">
        <v>46</v>
      </c>
      <c r="N422" s="1" t="s">
        <v>46</v>
      </c>
      <c r="O422" s="1" t="s">
        <v>46</v>
      </c>
      <c r="P422" s="1" t="s">
        <v>46</v>
      </c>
      <c r="Q422" s="1" t="s">
        <v>46</v>
      </c>
      <c r="R422" s="1" t="s">
        <v>46</v>
      </c>
      <c r="S422" s="1" t="s">
        <v>46</v>
      </c>
      <c r="T422" s="1" t="s">
        <v>46</v>
      </c>
      <c r="U422" s="11" t="str">
        <f>IF(OR(TERCERO[[#This Row],[La comunicación es asertiva, con respeto y evita maltrato4]]="No Cumple",TERCERO[[#This Row],[No brinda información sensible o falsa al tercero, cumple con las normativas legales establecidas.]]="No Cumple"),"No Cumple","Cumple")</f>
        <v>Cumple</v>
      </c>
      <c r="V422" s="1" t="s">
        <v>131</v>
      </c>
      <c r="W422" s="4">
        <v>1</v>
      </c>
      <c r="X422" s="9">
        <f>IF(TERCERO[[#This Row],[Legal]]="No Cumple",0,TERCERO[[#This Row],[Nota]])</f>
        <v>1</v>
      </c>
    </row>
    <row r="423" spans="1:24" x14ac:dyDescent="0.25">
      <c r="A423" s="1" t="str">
        <f>TERCERO[[#This Row],[ID Asesor]]&amp;TERCERO[[#This Row],[Fecha Monitoreo]]</f>
        <v>409245884</v>
      </c>
      <c r="B423" s="2">
        <v>45884</v>
      </c>
      <c r="C423" s="1" t="s">
        <v>126</v>
      </c>
      <c r="D423" s="1">
        <v>4092</v>
      </c>
      <c r="E423" s="2">
        <v>45884</v>
      </c>
      <c r="F423" s="3">
        <v>0.46041666666666664</v>
      </c>
      <c r="G423" s="1" t="s">
        <v>51</v>
      </c>
      <c r="H423" s="1" t="s">
        <v>44</v>
      </c>
      <c r="I423" s="1">
        <v>627</v>
      </c>
      <c r="J423" s="1">
        <v>3184135186</v>
      </c>
      <c r="K423" s="1" t="s">
        <v>45</v>
      </c>
      <c r="L423" s="1" t="s">
        <v>46</v>
      </c>
      <c r="M423" s="1" t="s">
        <v>47</v>
      </c>
      <c r="N423" s="1" t="s">
        <v>46</v>
      </c>
      <c r="O423" s="1" t="s">
        <v>46</v>
      </c>
      <c r="P423" s="1" t="s">
        <v>46</v>
      </c>
      <c r="Q423" s="1" t="s">
        <v>46</v>
      </c>
      <c r="R423" s="1" t="s">
        <v>46</v>
      </c>
      <c r="S423" s="1" t="s">
        <v>46</v>
      </c>
      <c r="T423" s="1" t="s">
        <v>46</v>
      </c>
      <c r="U423" s="11" t="str">
        <f>IF(OR(TERCERO[[#This Row],[La comunicación es asertiva, con respeto y evita maltrato4]]="No Cumple",TERCERO[[#This Row],[No brinda información sensible o falsa al tercero, cumple con las normativas legales establecidas.]]="No Cumple"),"No Cumple","Cumple")</f>
        <v>Cumple</v>
      </c>
      <c r="V423" s="1" t="s">
        <v>2445</v>
      </c>
      <c r="W423" s="4">
        <v>0.9</v>
      </c>
      <c r="X423" s="9">
        <f>IF(TERCERO[[#This Row],[Legal]]="No Cumple",0,TERCERO[[#This Row],[Nota]])</f>
        <v>0.9</v>
      </c>
    </row>
    <row r="424" spans="1:24" x14ac:dyDescent="0.25">
      <c r="A424" s="1" t="str">
        <f>TERCERO[[#This Row],[ID Asesor]]&amp;TERCERO[[#This Row],[Fecha Monitoreo]]</f>
        <v>381745884</v>
      </c>
      <c r="B424" s="2">
        <v>45884</v>
      </c>
      <c r="C424" s="1" t="s">
        <v>126</v>
      </c>
      <c r="D424" s="1">
        <v>3817</v>
      </c>
      <c r="E424" s="2">
        <v>45884</v>
      </c>
      <c r="F424" s="3">
        <v>0.45763888888888887</v>
      </c>
      <c r="G424" s="1" t="s">
        <v>51</v>
      </c>
      <c r="H424" s="1" t="s">
        <v>44</v>
      </c>
      <c r="I424" s="1">
        <v>586</v>
      </c>
      <c r="J424" s="1">
        <v>3003820552</v>
      </c>
      <c r="K424" s="1" t="s">
        <v>45</v>
      </c>
      <c r="L424" s="1" t="s">
        <v>46</v>
      </c>
      <c r="M424" s="1" t="s">
        <v>46</v>
      </c>
      <c r="N424" s="1" t="s">
        <v>46</v>
      </c>
      <c r="O424" s="1" t="s">
        <v>46</v>
      </c>
      <c r="P424" s="1" t="s">
        <v>46</v>
      </c>
      <c r="Q424" s="1" t="s">
        <v>46</v>
      </c>
      <c r="R424" s="1" t="s">
        <v>46</v>
      </c>
      <c r="S424" s="1" t="s">
        <v>46</v>
      </c>
      <c r="T424" s="1" t="s">
        <v>46</v>
      </c>
      <c r="U424" s="11" t="str">
        <f>IF(OR(TERCERO[[#This Row],[La comunicación es asertiva, con respeto y evita maltrato4]]="No Cumple",TERCERO[[#This Row],[No brinda información sensible o falsa al tercero, cumple con las normativas legales establecidas.]]="No Cumple"),"No Cumple","Cumple")</f>
        <v>Cumple</v>
      </c>
      <c r="V424" s="1" t="s">
        <v>131</v>
      </c>
      <c r="W424" s="4">
        <v>1</v>
      </c>
      <c r="X424" s="9">
        <f>IF(TERCERO[[#This Row],[Legal]]="No Cumple",0,TERCERO[[#This Row],[Nota]])</f>
        <v>1</v>
      </c>
    </row>
    <row r="425" spans="1:24" x14ac:dyDescent="0.25">
      <c r="A425" s="1" t="str">
        <f>TERCERO[[#This Row],[ID Asesor]]&amp;TERCERO[[#This Row],[Fecha Monitoreo]]</f>
        <v>406945884</v>
      </c>
      <c r="B425" s="2">
        <v>45884</v>
      </c>
      <c r="C425" s="1" t="s">
        <v>42</v>
      </c>
      <c r="D425" s="1">
        <v>4069</v>
      </c>
      <c r="E425" s="2">
        <v>45884</v>
      </c>
      <c r="F425" s="3">
        <v>0.49027777777777776</v>
      </c>
      <c r="G425" s="1" t="s">
        <v>51</v>
      </c>
      <c r="H425" s="1" t="s">
        <v>44</v>
      </c>
      <c r="I425" s="1">
        <v>1476</v>
      </c>
      <c r="J425" s="1">
        <v>3217576678</v>
      </c>
      <c r="K425" s="1" t="s">
        <v>45</v>
      </c>
      <c r="L425" s="1" t="s">
        <v>47</v>
      </c>
      <c r="M425" s="1" t="s">
        <v>46</v>
      </c>
      <c r="N425" s="1" t="s">
        <v>47</v>
      </c>
      <c r="O425" s="1" t="s">
        <v>46</v>
      </c>
      <c r="P425" s="1" t="s">
        <v>46</v>
      </c>
      <c r="Q425" s="1" t="s">
        <v>47</v>
      </c>
      <c r="R425" s="1" t="s">
        <v>46</v>
      </c>
      <c r="S425" s="1" t="s">
        <v>46</v>
      </c>
      <c r="T425" s="1" t="s">
        <v>46</v>
      </c>
      <c r="U425" s="11" t="str">
        <f>IF(OR(TERCERO[[#This Row],[La comunicación es asertiva, con respeto y evita maltrato4]]="No Cumple",TERCERO[[#This Row],[No brinda información sensible o falsa al tercero, cumple con las normativas legales establecidas.]]="No Cumple"),"No Cumple","Cumple")</f>
        <v>Cumple</v>
      </c>
      <c r="V425" s="1" t="s">
        <v>2446</v>
      </c>
      <c r="W425" s="4">
        <v>0.6</v>
      </c>
      <c r="X425" s="9">
        <f>IF(TERCERO[[#This Row],[Legal]]="No Cumple",0,TERCERO[[#This Row],[Nota]])</f>
        <v>0.6</v>
      </c>
    </row>
    <row r="426" spans="1:24" x14ac:dyDescent="0.25">
      <c r="A426" s="1" t="str">
        <f>TERCERO[[#This Row],[ID Asesor]]&amp;TERCERO[[#This Row],[Fecha Monitoreo]]</f>
        <v>381845884</v>
      </c>
      <c r="B426" s="2">
        <v>45884</v>
      </c>
      <c r="C426" s="1" t="s">
        <v>126</v>
      </c>
      <c r="D426" s="1">
        <v>3818</v>
      </c>
      <c r="E426" s="2">
        <v>45884</v>
      </c>
      <c r="F426" s="3">
        <v>0.55347222222222225</v>
      </c>
      <c r="G426" s="1" t="s">
        <v>58</v>
      </c>
      <c r="H426" s="1" t="s">
        <v>44</v>
      </c>
      <c r="I426" s="1">
        <v>599</v>
      </c>
      <c r="J426" s="1">
        <v>3143135232</v>
      </c>
      <c r="K426" s="1" t="s">
        <v>45</v>
      </c>
      <c r="L426" s="1" t="s">
        <v>46</v>
      </c>
      <c r="M426" s="1" t="s">
        <v>46</v>
      </c>
      <c r="N426" s="1" t="s">
        <v>46</v>
      </c>
      <c r="O426" s="1" t="s">
        <v>46</v>
      </c>
      <c r="P426" s="1" t="s">
        <v>46</v>
      </c>
      <c r="Q426" s="1" t="s">
        <v>46</v>
      </c>
      <c r="R426" s="1" t="s">
        <v>46</v>
      </c>
      <c r="S426" s="1" t="s">
        <v>46</v>
      </c>
      <c r="T426" s="1" t="s">
        <v>46</v>
      </c>
      <c r="U426" s="11" t="str">
        <f>IF(OR(TERCERO[[#This Row],[La comunicación es asertiva, con respeto y evita maltrato4]]="No Cumple",TERCERO[[#This Row],[No brinda información sensible o falsa al tercero, cumple con las normativas legales establecidas.]]="No Cumple"),"No Cumple","Cumple")</f>
        <v>Cumple</v>
      </c>
      <c r="V426" s="1" t="s">
        <v>131</v>
      </c>
      <c r="W426" s="4">
        <v>1</v>
      </c>
      <c r="X426" s="9">
        <f>IF(TERCERO[[#This Row],[Legal]]="No Cumple",0,TERCERO[[#This Row],[Nota]])</f>
        <v>1</v>
      </c>
    </row>
    <row r="427" spans="1:24" x14ac:dyDescent="0.25">
      <c r="A427" s="1" t="str">
        <f>TERCERO[[#This Row],[ID Asesor]]&amp;TERCERO[[#This Row],[Fecha Monitoreo]]</f>
        <v>368845884</v>
      </c>
      <c r="B427" s="2">
        <v>45884</v>
      </c>
      <c r="C427" s="1" t="s">
        <v>42</v>
      </c>
      <c r="D427" s="1">
        <v>3688</v>
      </c>
      <c r="E427" s="2">
        <v>45884</v>
      </c>
      <c r="F427" s="3">
        <v>0.10555555555555556</v>
      </c>
      <c r="G427" s="1" t="s">
        <v>51</v>
      </c>
      <c r="H427" s="1" t="s">
        <v>44</v>
      </c>
      <c r="I427" s="1">
        <v>1399</v>
      </c>
      <c r="J427" s="1">
        <v>3005041857</v>
      </c>
      <c r="K427" s="1" t="s">
        <v>45</v>
      </c>
      <c r="L427" s="1" t="s">
        <v>47</v>
      </c>
      <c r="M427" s="1" t="s">
        <v>46</v>
      </c>
      <c r="N427" s="1" t="s">
        <v>46</v>
      </c>
      <c r="O427" s="1" t="s">
        <v>46</v>
      </c>
      <c r="P427" s="1" t="s">
        <v>46</v>
      </c>
      <c r="Q427" s="1" t="s">
        <v>46</v>
      </c>
      <c r="R427" s="1" t="s">
        <v>46</v>
      </c>
      <c r="S427" s="1" t="s">
        <v>46</v>
      </c>
      <c r="T427" s="1" t="s">
        <v>46</v>
      </c>
      <c r="U427" s="11" t="str">
        <f>IF(OR(TERCERO[[#This Row],[La comunicación es asertiva, con respeto y evita maltrato4]]="No Cumple",TERCERO[[#This Row],[No brinda información sensible o falsa al tercero, cumple con las normativas legales establecidas.]]="No Cumple"),"No Cumple","Cumple")</f>
        <v>Cumple</v>
      </c>
      <c r="V427" s="1" t="s">
        <v>2447</v>
      </c>
      <c r="W427" s="4">
        <v>0.9</v>
      </c>
      <c r="X427" s="9">
        <f>IF(TERCERO[[#This Row],[Legal]]="No Cumple",0,TERCERO[[#This Row],[Nota]])</f>
        <v>0.9</v>
      </c>
    </row>
    <row r="428" spans="1:24" x14ac:dyDescent="0.25">
      <c r="A428" s="1" t="str">
        <f>TERCERO[[#This Row],[ID Asesor]]&amp;TERCERO[[#This Row],[Fecha Monitoreo]]</f>
        <v>363845884</v>
      </c>
      <c r="B428" s="2">
        <v>45884</v>
      </c>
      <c r="C428" s="1" t="s">
        <v>126</v>
      </c>
      <c r="D428" s="1">
        <v>3638</v>
      </c>
      <c r="E428" s="2">
        <v>45884</v>
      </c>
      <c r="F428" s="3">
        <v>0.57291666666666663</v>
      </c>
      <c r="G428" s="1" t="s">
        <v>58</v>
      </c>
      <c r="H428" s="1" t="s">
        <v>44</v>
      </c>
      <c r="I428" s="1">
        <v>573</v>
      </c>
      <c r="J428" s="1">
        <v>3186847518</v>
      </c>
      <c r="K428" s="1" t="s">
        <v>45</v>
      </c>
      <c r="L428" s="1" t="s">
        <v>46</v>
      </c>
      <c r="M428" s="1" t="s">
        <v>46</v>
      </c>
      <c r="N428" s="1" t="s">
        <v>46</v>
      </c>
      <c r="O428" s="1" t="s">
        <v>47</v>
      </c>
      <c r="P428" s="1" t="s">
        <v>47</v>
      </c>
      <c r="Q428" s="1" t="s">
        <v>46</v>
      </c>
      <c r="R428" s="1" t="s">
        <v>46</v>
      </c>
      <c r="S428" s="1" t="s">
        <v>46</v>
      </c>
      <c r="T428" s="1" t="s">
        <v>46</v>
      </c>
      <c r="U428" s="11" t="str">
        <f>IF(OR(TERCERO[[#This Row],[La comunicación es asertiva, con respeto y evita maltrato4]]="No Cumple",TERCERO[[#This Row],[No brinda información sensible o falsa al tercero, cumple con las normativas legales establecidas.]]="No Cumple"),"No Cumple","Cumple")</f>
        <v>Cumple</v>
      </c>
      <c r="V428" s="1" t="s">
        <v>2590</v>
      </c>
      <c r="W428" s="4">
        <v>0.6</v>
      </c>
      <c r="X428" s="9">
        <f>IF(TERCERO[[#This Row],[Legal]]="No Cumple",0,TERCERO[[#This Row],[Nota]])</f>
        <v>0.6</v>
      </c>
    </row>
    <row r="429" spans="1:24" x14ac:dyDescent="0.25">
      <c r="A429" s="1" t="str">
        <f>TERCERO[[#This Row],[ID Asesor]]&amp;TERCERO[[#This Row],[Fecha Monitoreo]]</f>
        <v>388145884</v>
      </c>
      <c r="B429" s="2">
        <v>45884</v>
      </c>
      <c r="C429" s="1" t="s">
        <v>126</v>
      </c>
      <c r="D429" s="1">
        <v>3881</v>
      </c>
      <c r="E429" s="2">
        <v>45884</v>
      </c>
      <c r="F429" s="3">
        <v>0.68055555555555558</v>
      </c>
      <c r="G429" s="1" t="s">
        <v>51</v>
      </c>
      <c r="H429" s="1" t="s">
        <v>44</v>
      </c>
      <c r="I429" s="1">
        <v>445</v>
      </c>
      <c r="J429" s="1">
        <v>3107531400</v>
      </c>
      <c r="K429" s="1" t="s">
        <v>45</v>
      </c>
      <c r="L429" s="1" t="s">
        <v>46</v>
      </c>
      <c r="M429" s="1" t="s">
        <v>46</v>
      </c>
      <c r="N429" s="1" t="s">
        <v>46</v>
      </c>
      <c r="O429" s="1" t="s">
        <v>46</v>
      </c>
      <c r="P429" s="1" t="s">
        <v>46</v>
      </c>
      <c r="Q429" s="1" t="s">
        <v>46</v>
      </c>
      <c r="R429" s="1" t="s">
        <v>46</v>
      </c>
      <c r="S429" s="1" t="s">
        <v>46</v>
      </c>
      <c r="T429" s="1" t="s">
        <v>46</v>
      </c>
      <c r="U429" s="11" t="str">
        <f>IF(OR(TERCERO[[#This Row],[La comunicación es asertiva, con respeto y evita maltrato4]]="No Cumple",TERCERO[[#This Row],[No brinda información sensible o falsa al tercero, cumple con las normativas legales establecidas.]]="No Cumple"),"No Cumple","Cumple")</f>
        <v>Cumple</v>
      </c>
      <c r="V429" s="1" t="s">
        <v>131</v>
      </c>
      <c r="W429" s="4">
        <v>1</v>
      </c>
      <c r="X429" s="9">
        <f>IF(TERCERO[[#This Row],[Legal]]="No Cumple",0,TERCERO[[#This Row],[Nota]])</f>
        <v>1</v>
      </c>
    </row>
    <row r="430" spans="1:24" x14ac:dyDescent="0.25">
      <c r="A430" s="1" t="str">
        <f>TERCERO[[#This Row],[ID Asesor]]&amp;TERCERO[[#This Row],[Fecha Monitoreo]]</f>
        <v>410145888</v>
      </c>
      <c r="B430" s="2">
        <v>45888</v>
      </c>
      <c r="C430" s="1" t="s">
        <v>50</v>
      </c>
      <c r="D430" s="1">
        <v>4101</v>
      </c>
      <c r="E430" s="2">
        <v>45888</v>
      </c>
      <c r="F430" s="3">
        <v>0.36527777777777776</v>
      </c>
      <c r="G430" s="1" t="s">
        <v>51</v>
      </c>
      <c r="H430" s="1" t="s">
        <v>44</v>
      </c>
      <c r="I430" s="1">
        <v>1492</v>
      </c>
      <c r="J430" s="1">
        <v>3004586961</v>
      </c>
      <c r="K430" s="1" t="s">
        <v>45</v>
      </c>
      <c r="L430" s="1" t="s">
        <v>46</v>
      </c>
      <c r="M430" s="1" t="s">
        <v>47</v>
      </c>
      <c r="N430" s="1" t="s">
        <v>46</v>
      </c>
      <c r="O430" s="1" t="s">
        <v>46</v>
      </c>
      <c r="P430" s="1" t="s">
        <v>47</v>
      </c>
      <c r="Q430" s="1" t="s">
        <v>47</v>
      </c>
      <c r="R430" s="1" t="s">
        <v>46</v>
      </c>
      <c r="S430" s="1" t="s">
        <v>46</v>
      </c>
      <c r="T430" s="1" t="s">
        <v>46</v>
      </c>
      <c r="U430" s="11" t="str">
        <f>IF(OR(TERCERO[[#This Row],[La comunicación es asertiva, con respeto y evita maltrato4]]="No Cumple",TERCERO[[#This Row],[No brinda información sensible o falsa al tercero, cumple con las normativas legales establecidas.]]="No Cumple"),"No Cumple","Cumple")</f>
        <v>Cumple</v>
      </c>
      <c r="V430" s="1" t="s">
        <v>2605</v>
      </c>
      <c r="W430" s="4">
        <v>0.6</v>
      </c>
      <c r="X430" s="9">
        <f>IF(TERCERO[[#This Row],[Legal]]="No Cumple",0,TERCERO[[#This Row],[Nota]])</f>
        <v>0.6</v>
      </c>
    </row>
    <row r="431" spans="1:24" x14ac:dyDescent="0.25">
      <c r="A431" s="1" t="str">
        <f>TERCERO[[#This Row],[ID Asesor]]&amp;TERCERO[[#This Row],[Fecha Monitoreo]]</f>
        <v>294745888</v>
      </c>
      <c r="B431" s="2">
        <v>45888</v>
      </c>
      <c r="C431" s="1" t="s">
        <v>59</v>
      </c>
      <c r="D431" s="1">
        <v>2947</v>
      </c>
      <c r="E431" s="2">
        <v>45888</v>
      </c>
      <c r="F431" s="3">
        <v>0.4597222222222222</v>
      </c>
      <c r="G431" s="1" t="s">
        <v>60</v>
      </c>
      <c r="H431" s="1" t="s">
        <v>44</v>
      </c>
      <c r="I431" s="1">
        <v>1139</v>
      </c>
      <c r="J431" s="1">
        <v>3003124526</v>
      </c>
      <c r="K431" s="1" t="s">
        <v>45</v>
      </c>
      <c r="L431" s="1" t="s">
        <v>46</v>
      </c>
      <c r="M431" s="1" t="s">
        <v>46</v>
      </c>
      <c r="N431" s="1" t="s">
        <v>46</v>
      </c>
      <c r="O431" s="1" t="s">
        <v>47</v>
      </c>
      <c r="P431" s="1" t="s">
        <v>46</v>
      </c>
      <c r="Q431" s="1" t="s">
        <v>47</v>
      </c>
      <c r="R431" s="1" t="s">
        <v>46</v>
      </c>
      <c r="S431" s="1" t="s">
        <v>46</v>
      </c>
      <c r="T431" s="1" t="s">
        <v>46</v>
      </c>
      <c r="U431" s="11" t="str">
        <f>IF(OR(TERCERO[[#This Row],[La comunicación es asertiva, con respeto y evita maltrato4]]="No Cumple",TERCERO[[#This Row],[No brinda información sensible o falsa al tercero, cumple con las normativas legales establecidas.]]="No Cumple"),"No Cumple","Cumple")</f>
        <v>Cumple</v>
      </c>
      <c r="V431" s="1" t="s">
        <v>2606</v>
      </c>
      <c r="W431" s="4">
        <v>0.7</v>
      </c>
      <c r="X431" s="9">
        <f>IF(TERCERO[[#This Row],[Legal]]="No Cumple",0,TERCERO[[#This Row],[Nota]])</f>
        <v>0.7</v>
      </c>
    </row>
    <row r="432" spans="1:24" x14ac:dyDescent="0.25">
      <c r="A432" s="1" t="str">
        <f>TERCERO[[#This Row],[ID Asesor]]&amp;TERCERO[[#This Row],[Fecha Monitoreo]]</f>
        <v>407745888</v>
      </c>
      <c r="B432" s="2">
        <v>45888</v>
      </c>
      <c r="C432" s="1" t="s">
        <v>696</v>
      </c>
      <c r="D432" s="1">
        <v>4077</v>
      </c>
      <c r="E432" s="2">
        <v>45888</v>
      </c>
      <c r="F432" s="3">
        <v>0.42430555555555555</v>
      </c>
      <c r="G432" s="1" t="s">
        <v>51</v>
      </c>
      <c r="H432" s="1" t="s">
        <v>44</v>
      </c>
      <c r="I432" s="1">
        <v>617</v>
      </c>
      <c r="J432" s="1">
        <v>3112537239</v>
      </c>
      <c r="K432" s="1" t="s">
        <v>45</v>
      </c>
      <c r="L432" s="1" t="s">
        <v>46</v>
      </c>
      <c r="M432" s="1" t="s">
        <v>46</v>
      </c>
      <c r="N432" s="1" t="s">
        <v>46</v>
      </c>
      <c r="O432" s="1" t="s">
        <v>46</v>
      </c>
      <c r="P432" s="1" t="s">
        <v>46</v>
      </c>
      <c r="Q432" s="1" t="s">
        <v>46</v>
      </c>
      <c r="R432" s="1" t="s">
        <v>46</v>
      </c>
      <c r="S432" s="1" t="s">
        <v>46</v>
      </c>
      <c r="T432" s="1" t="s">
        <v>46</v>
      </c>
      <c r="U432" s="11" t="str">
        <f>IF(OR(TERCERO[[#This Row],[La comunicación es asertiva, con respeto y evita maltrato4]]="No Cumple",TERCERO[[#This Row],[No brinda información sensible o falsa al tercero, cumple con las normativas legales establecidas.]]="No Cumple"),"No Cumple","Cumple")</f>
        <v>Cumple</v>
      </c>
      <c r="V432" s="1" t="s">
        <v>2241</v>
      </c>
      <c r="W432" s="4">
        <v>1</v>
      </c>
      <c r="X432" s="9">
        <f>IF(TERCERO[[#This Row],[Legal]]="No Cumple",0,TERCERO[[#This Row],[Nota]])</f>
        <v>1</v>
      </c>
    </row>
    <row r="433" spans="1:24" x14ac:dyDescent="0.25">
      <c r="A433" s="1" t="str">
        <f>TERCERO[[#This Row],[ID Asesor]]&amp;TERCERO[[#This Row],[Fecha Monitoreo]]</f>
        <v>302745888</v>
      </c>
      <c r="B433" s="2">
        <v>45888</v>
      </c>
      <c r="C433" s="1" t="s">
        <v>87</v>
      </c>
      <c r="D433" s="1">
        <v>3027</v>
      </c>
      <c r="E433" s="2">
        <v>45888</v>
      </c>
      <c r="F433" s="3">
        <v>0.51249999999999996</v>
      </c>
      <c r="G433" s="1" t="s">
        <v>51</v>
      </c>
      <c r="H433" s="1" t="s">
        <v>44</v>
      </c>
      <c r="I433" s="1">
        <v>1227</v>
      </c>
      <c r="J433" s="1"/>
      <c r="K433" s="1" t="s">
        <v>45</v>
      </c>
      <c r="L433" s="1" t="s">
        <v>46</v>
      </c>
      <c r="M433" s="1" t="s">
        <v>47</v>
      </c>
      <c r="N433" s="1" t="s">
        <v>46</v>
      </c>
      <c r="O433" s="1" t="s">
        <v>46</v>
      </c>
      <c r="P433" s="1" t="s">
        <v>46</v>
      </c>
      <c r="Q433" s="1" t="s">
        <v>47</v>
      </c>
      <c r="R433" s="1" t="s">
        <v>47</v>
      </c>
      <c r="S433" s="1" t="s">
        <v>46</v>
      </c>
      <c r="T433" s="1" t="s">
        <v>46</v>
      </c>
      <c r="U433" s="11" t="str">
        <f>IF(OR(TERCERO[[#This Row],[La comunicación es asertiva, con respeto y evita maltrato4]]="No Cumple",TERCERO[[#This Row],[No brinda información sensible o falsa al tercero, cumple con las normativas legales establecidas.]]="No Cumple"),"No Cumple","Cumple")</f>
        <v>Cumple</v>
      </c>
      <c r="V433" s="1" t="s">
        <v>2607</v>
      </c>
      <c r="W433" s="4">
        <v>0.7</v>
      </c>
      <c r="X433" s="9">
        <f>IF(TERCERO[[#This Row],[Legal]]="No Cumple",0,TERCERO[[#This Row],[Nota]])</f>
        <v>0.7</v>
      </c>
    </row>
    <row r="434" spans="1:24" x14ac:dyDescent="0.25">
      <c r="A434" s="1" t="str">
        <f>TERCERO[[#This Row],[ID Asesor]]&amp;TERCERO[[#This Row],[Fecha Monitoreo]]</f>
        <v>374545888</v>
      </c>
      <c r="B434" s="2">
        <v>45888</v>
      </c>
      <c r="C434" s="1" t="s">
        <v>126</v>
      </c>
      <c r="D434" s="1">
        <v>3745</v>
      </c>
      <c r="E434" s="2">
        <v>45888</v>
      </c>
      <c r="F434" s="3">
        <v>0.52777777777777779</v>
      </c>
      <c r="G434" s="1" t="s">
        <v>51</v>
      </c>
      <c r="H434" s="1" t="s">
        <v>44</v>
      </c>
      <c r="I434" s="1">
        <v>463</v>
      </c>
      <c r="J434" s="1">
        <v>3132471060</v>
      </c>
      <c r="K434" s="1" t="s">
        <v>45</v>
      </c>
      <c r="L434" s="1" t="s">
        <v>46</v>
      </c>
      <c r="M434" s="1" t="s">
        <v>46</v>
      </c>
      <c r="N434" s="1" t="s">
        <v>46</v>
      </c>
      <c r="O434" s="1" t="s">
        <v>46</v>
      </c>
      <c r="P434" s="1" t="s">
        <v>46</v>
      </c>
      <c r="Q434" s="1" t="s">
        <v>46</v>
      </c>
      <c r="R434" s="1" t="s">
        <v>46</v>
      </c>
      <c r="S434" s="1" t="s">
        <v>46</v>
      </c>
      <c r="T434" s="1" t="s">
        <v>46</v>
      </c>
      <c r="U434" s="11" t="str">
        <f>IF(OR(TERCERO[[#This Row],[La comunicación es asertiva, con respeto y evita maltrato4]]="No Cumple",TERCERO[[#This Row],[No brinda información sensible o falsa al tercero, cumple con las normativas legales establecidas.]]="No Cumple"),"No Cumple","Cumple")</f>
        <v>Cumple</v>
      </c>
      <c r="V434" s="1" t="s">
        <v>131</v>
      </c>
      <c r="W434" s="4">
        <v>1</v>
      </c>
      <c r="X434" s="9">
        <f>IF(TERCERO[[#This Row],[Legal]]="No Cumple",0,TERCERO[[#This Row],[Nota]])</f>
        <v>1</v>
      </c>
    </row>
    <row r="435" spans="1:24" x14ac:dyDescent="0.25">
      <c r="A435" s="1" t="str">
        <f>TERCERO[[#This Row],[ID Asesor]]&amp;TERCERO[[#This Row],[Fecha Monitoreo]]</f>
        <v>402645888</v>
      </c>
      <c r="B435" s="2">
        <v>45888</v>
      </c>
      <c r="C435" s="1" t="s">
        <v>126</v>
      </c>
      <c r="D435" s="1">
        <v>4026</v>
      </c>
      <c r="E435" s="2">
        <v>45888</v>
      </c>
      <c r="F435" s="3">
        <v>0.55694444444444446</v>
      </c>
      <c r="G435" s="1" t="s">
        <v>51</v>
      </c>
      <c r="H435" s="1" t="s">
        <v>44</v>
      </c>
      <c r="I435" s="1">
        <v>616</v>
      </c>
      <c r="J435" s="1">
        <v>3183234309</v>
      </c>
      <c r="K435" s="1" t="s">
        <v>45</v>
      </c>
      <c r="L435" s="1" t="s">
        <v>46</v>
      </c>
      <c r="M435" s="1" t="s">
        <v>47</v>
      </c>
      <c r="N435" s="1" t="s">
        <v>46</v>
      </c>
      <c r="O435" s="1" t="s">
        <v>46</v>
      </c>
      <c r="P435" s="1" t="s">
        <v>46</v>
      </c>
      <c r="Q435" s="1" t="s">
        <v>46</v>
      </c>
      <c r="R435" s="1" t="s">
        <v>46</v>
      </c>
      <c r="S435" s="1" t="s">
        <v>46</v>
      </c>
      <c r="T435" s="1" t="s">
        <v>46</v>
      </c>
      <c r="U435" s="11" t="str">
        <f>IF(OR(TERCERO[[#This Row],[La comunicación es asertiva, con respeto y evita maltrato4]]="No Cumple",TERCERO[[#This Row],[No brinda información sensible o falsa al tercero, cumple con las normativas legales establecidas.]]="No Cumple"),"No Cumple","Cumple")</f>
        <v>Cumple</v>
      </c>
      <c r="V435" s="1" t="s">
        <v>2608</v>
      </c>
      <c r="W435" s="4">
        <v>0.9</v>
      </c>
      <c r="X435" s="9">
        <f>IF(TERCERO[[#This Row],[Legal]]="No Cumple",0,TERCERO[[#This Row],[Nota]])</f>
        <v>0.9</v>
      </c>
    </row>
    <row r="436" spans="1:24" x14ac:dyDescent="0.25">
      <c r="A436" s="1" t="str">
        <f>TERCERO[[#This Row],[ID Asesor]]&amp;TERCERO[[#This Row],[Fecha Monitoreo]]</f>
        <v>388945888</v>
      </c>
      <c r="B436" s="2">
        <v>45888</v>
      </c>
      <c r="C436" s="1" t="s">
        <v>50</v>
      </c>
      <c r="D436" s="1">
        <v>3889</v>
      </c>
      <c r="E436" s="2">
        <v>45888</v>
      </c>
      <c r="F436" s="3">
        <v>0.46805555555555556</v>
      </c>
      <c r="G436" s="1" t="s">
        <v>60</v>
      </c>
      <c r="H436" s="1" t="s">
        <v>44</v>
      </c>
      <c r="I436" s="1">
        <v>1432</v>
      </c>
      <c r="J436" s="1">
        <v>3004108051</v>
      </c>
      <c r="K436" s="1" t="s">
        <v>45</v>
      </c>
      <c r="L436" s="1" t="s">
        <v>46</v>
      </c>
      <c r="M436" s="1" t="s">
        <v>46</v>
      </c>
      <c r="N436" s="1" t="s">
        <v>46</v>
      </c>
      <c r="O436" s="1" t="s">
        <v>46</v>
      </c>
      <c r="P436" s="1" t="s">
        <v>46</v>
      </c>
      <c r="Q436" s="1" t="s">
        <v>46</v>
      </c>
      <c r="R436" s="1" t="s">
        <v>46</v>
      </c>
      <c r="S436" s="1" t="s">
        <v>46</v>
      </c>
      <c r="T436" s="1" t="s">
        <v>46</v>
      </c>
      <c r="U436" s="11" t="str">
        <f>IF(OR(TERCERO[[#This Row],[La comunicación es asertiva, con respeto y evita maltrato4]]="No Cumple",TERCERO[[#This Row],[No brinda información sensible o falsa al tercero, cumple con las normativas legales establecidas.]]="No Cumple"),"No Cumple","Cumple")</f>
        <v>Cumple</v>
      </c>
      <c r="V436" s="1" t="s">
        <v>53</v>
      </c>
      <c r="W436" s="4">
        <v>1</v>
      </c>
      <c r="X436" s="9">
        <f>IF(TERCERO[[#This Row],[Legal]]="No Cumple",0,TERCERO[[#This Row],[Nota]])</f>
        <v>1</v>
      </c>
    </row>
    <row r="437" spans="1:24" x14ac:dyDescent="0.25">
      <c r="A437" s="1" t="str">
        <f>TERCERO[[#This Row],[ID Asesor]]&amp;TERCERO[[#This Row],[Fecha Monitoreo]]</f>
        <v>377145888</v>
      </c>
      <c r="B437" s="2">
        <v>45888</v>
      </c>
      <c r="C437" s="1" t="s">
        <v>696</v>
      </c>
      <c r="D437" s="1">
        <v>3771</v>
      </c>
      <c r="E437" s="2">
        <v>45888</v>
      </c>
      <c r="F437" s="3">
        <v>0.5229166666666667</v>
      </c>
      <c r="G437" s="1" t="s">
        <v>51</v>
      </c>
      <c r="H437" s="1" t="s">
        <v>44</v>
      </c>
      <c r="I437" s="1">
        <v>581</v>
      </c>
      <c r="J437" s="1">
        <v>3208109205</v>
      </c>
      <c r="K437" s="1" t="s">
        <v>45</v>
      </c>
      <c r="L437" s="1" t="s">
        <v>46</v>
      </c>
      <c r="M437" s="1" t="s">
        <v>46</v>
      </c>
      <c r="N437" s="1" t="s">
        <v>46</v>
      </c>
      <c r="O437" s="1" t="s">
        <v>46</v>
      </c>
      <c r="P437" s="1" t="s">
        <v>46</v>
      </c>
      <c r="Q437" s="1" t="s">
        <v>46</v>
      </c>
      <c r="R437" s="1" t="s">
        <v>46</v>
      </c>
      <c r="S437" s="1" t="s">
        <v>46</v>
      </c>
      <c r="T437" s="1" t="s">
        <v>46</v>
      </c>
      <c r="U437" s="11" t="str">
        <f>IF(OR(TERCERO[[#This Row],[La comunicación es asertiva, con respeto y evita maltrato4]]="No Cumple",TERCERO[[#This Row],[No brinda información sensible o falsa al tercero, cumple con las normativas legales establecidas.]]="No Cumple"),"No Cumple","Cumple")</f>
        <v>Cumple</v>
      </c>
      <c r="V437" s="1" t="s">
        <v>2242</v>
      </c>
      <c r="W437" s="4">
        <v>1</v>
      </c>
      <c r="X437" s="9">
        <f>IF(TERCERO[[#This Row],[Legal]]="No Cumple",0,TERCERO[[#This Row],[Nota]])</f>
        <v>1</v>
      </c>
    </row>
    <row r="438" spans="1:24" x14ac:dyDescent="0.25">
      <c r="A438" s="1" t="str">
        <f>TERCERO[[#This Row],[ID Asesor]]&amp;TERCERO[[#This Row],[Fecha Monitoreo]]</f>
        <v>387345889</v>
      </c>
      <c r="B438" s="2">
        <v>45889</v>
      </c>
      <c r="C438" s="1" t="s">
        <v>50</v>
      </c>
      <c r="D438" s="1">
        <v>3873</v>
      </c>
      <c r="E438" s="2">
        <v>45889</v>
      </c>
      <c r="F438" s="3">
        <v>0.44722222222222224</v>
      </c>
      <c r="G438" s="1" t="s">
        <v>51</v>
      </c>
      <c r="H438" s="1" t="s">
        <v>44</v>
      </c>
      <c r="I438" s="1">
        <v>1426</v>
      </c>
      <c r="J438" s="1">
        <v>3107147489</v>
      </c>
      <c r="K438" s="1" t="s">
        <v>45</v>
      </c>
      <c r="L438" s="1" t="s">
        <v>46</v>
      </c>
      <c r="M438" s="1" t="s">
        <v>46</v>
      </c>
      <c r="N438" s="1" t="s">
        <v>46</v>
      </c>
      <c r="O438" s="1" t="s">
        <v>46</v>
      </c>
      <c r="P438" s="1" t="s">
        <v>46</v>
      </c>
      <c r="Q438" s="1" t="s">
        <v>46</v>
      </c>
      <c r="R438" s="1" t="s">
        <v>46</v>
      </c>
      <c r="S438" s="1" t="s">
        <v>46</v>
      </c>
      <c r="T438" s="1" t="s">
        <v>46</v>
      </c>
      <c r="U438" s="11" t="str">
        <f>IF(OR(TERCERO[[#This Row],[La comunicación es asertiva, con respeto y evita maltrato4]]="No Cumple",TERCERO[[#This Row],[No brinda información sensible o falsa al tercero, cumple con las normativas legales establecidas.]]="No Cumple"),"No Cumple","Cumple")</f>
        <v>Cumple</v>
      </c>
      <c r="V438" s="1" t="s">
        <v>53</v>
      </c>
      <c r="W438" s="4">
        <v>1</v>
      </c>
      <c r="X438" s="9">
        <f>IF(TERCERO[[#This Row],[Legal]]="No Cumple",0,TERCERO[[#This Row],[Nota]])</f>
        <v>1</v>
      </c>
    </row>
    <row r="439" spans="1:24" x14ac:dyDescent="0.25">
      <c r="A439" s="1" t="str">
        <f>TERCERO[[#This Row],[ID Asesor]]&amp;TERCERO[[#This Row],[Fecha Monitoreo]]</f>
        <v>408845889</v>
      </c>
      <c r="B439" s="2">
        <v>45889</v>
      </c>
      <c r="C439" s="1" t="s">
        <v>126</v>
      </c>
      <c r="D439" s="1">
        <v>4088</v>
      </c>
      <c r="E439" s="2">
        <v>45889</v>
      </c>
      <c r="F439" s="3">
        <v>0.54305555555555551</v>
      </c>
      <c r="G439" s="1" t="s">
        <v>58</v>
      </c>
      <c r="H439" s="1" t="s">
        <v>44</v>
      </c>
      <c r="I439" s="1">
        <v>623</v>
      </c>
      <c r="J439" s="1">
        <v>3125323772</v>
      </c>
      <c r="K439" s="1" t="s">
        <v>45</v>
      </c>
      <c r="L439" s="1" t="s">
        <v>46</v>
      </c>
      <c r="M439" s="1" t="s">
        <v>46</v>
      </c>
      <c r="N439" s="1" t="s">
        <v>46</v>
      </c>
      <c r="O439" s="1" t="s">
        <v>47</v>
      </c>
      <c r="P439" s="1" t="s">
        <v>46</v>
      </c>
      <c r="Q439" s="1" t="s">
        <v>46</v>
      </c>
      <c r="R439" s="1" t="s">
        <v>46</v>
      </c>
      <c r="S439" s="1" t="s">
        <v>46</v>
      </c>
      <c r="T439" s="1" t="s">
        <v>46</v>
      </c>
      <c r="U439" s="11" t="str">
        <f>IF(OR(TERCERO[[#This Row],[La comunicación es asertiva, con respeto y evita maltrato4]]="No Cumple",TERCERO[[#This Row],[No brinda información sensible o falsa al tercero, cumple con las normativas legales establecidas.]]="No Cumple"),"No Cumple","Cumple")</f>
        <v>Cumple</v>
      </c>
      <c r="V439" s="1" t="s">
        <v>2648</v>
      </c>
      <c r="W439" s="4">
        <v>0.8</v>
      </c>
      <c r="X439" s="9">
        <f>IF(TERCERO[[#This Row],[Legal]]="No Cumple",0,TERCERO[[#This Row],[Nota]])</f>
        <v>0.8</v>
      </c>
    </row>
    <row r="440" spans="1:24" x14ac:dyDescent="0.25">
      <c r="A440" s="1" t="str">
        <f>TERCERO[[#This Row],[ID Asesor]]&amp;TERCERO[[#This Row],[Fecha Monitoreo]]</f>
        <v>409245889</v>
      </c>
      <c r="B440" s="2">
        <v>45889</v>
      </c>
      <c r="C440" s="1" t="s">
        <v>126</v>
      </c>
      <c r="D440" s="1">
        <v>4092</v>
      </c>
      <c r="E440" s="2">
        <v>45889</v>
      </c>
      <c r="F440" s="3">
        <v>0.52500000000000002</v>
      </c>
      <c r="G440" s="1" t="s">
        <v>51</v>
      </c>
      <c r="H440" s="1" t="s">
        <v>44</v>
      </c>
      <c r="I440" s="1">
        <v>627</v>
      </c>
      <c r="J440" s="1">
        <v>3054013142</v>
      </c>
      <c r="K440" s="1" t="s">
        <v>45</v>
      </c>
      <c r="L440" s="1" t="s">
        <v>47</v>
      </c>
      <c r="M440" s="1" t="s">
        <v>47</v>
      </c>
      <c r="N440" s="1" t="s">
        <v>46</v>
      </c>
      <c r="O440" s="1" t="s">
        <v>47</v>
      </c>
      <c r="P440" s="1" t="s">
        <v>47</v>
      </c>
      <c r="Q440" s="1" t="s">
        <v>46</v>
      </c>
      <c r="R440" s="1" t="s">
        <v>46</v>
      </c>
      <c r="S440" s="1" t="s">
        <v>46</v>
      </c>
      <c r="T440" s="1" t="s">
        <v>46</v>
      </c>
      <c r="U440" s="11" t="str">
        <f>IF(OR(TERCERO[[#This Row],[La comunicación es asertiva, con respeto y evita maltrato4]]="No Cumple",TERCERO[[#This Row],[No brinda información sensible o falsa al tercero, cumple con las normativas legales establecidas.]]="No Cumple"),"No Cumple","Cumple")</f>
        <v>Cumple</v>
      </c>
      <c r="V440" s="1" t="s">
        <v>2649</v>
      </c>
      <c r="W440" s="4">
        <v>0.4</v>
      </c>
      <c r="X440" s="9">
        <f>IF(TERCERO[[#This Row],[Legal]]="No Cumple",0,TERCERO[[#This Row],[Nota]])</f>
        <v>0.4</v>
      </c>
    </row>
    <row r="441" spans="1:24" x14ac:dyDescent="0.25">
      <c r="A441" s="1" t="str">
        <f>TERCERO[[#This Row],[ID Asesor]]&amp;TERCERO[[#This Row],[Fecha Monitoreo]]</f>
        <v>408945890</v>
      </c>
      <c r="B441" s="2">
        <v>45890</v>
      </c>
      <c r="C441" s="1" t="s">
        <v>696</v>
      </c>
      <c r="D441" s="1">
        <v>4089</v>
      </c>
      <c r="E441" s="2">
        <v>45890</v>
      </c>
      <c r="F441" s="3">
        <v>0.45833333333333331</v>
      </c>
      <c r="G441" s="1" t="s">
        <v>51</v>
      </c>
      <c r="H441" s="1" t="s">
        <v>44</v>
      </c>
      <c r="I441" s="1">
        <v>624</v>
      </c>
      <c r="J441" s="1">
        <v>3128241628</v>
      </c>
      <c r="K441" s="1" t="s">
        <v>45</v>
      </c>
      <c r="L441" s="1" t="s">
        <v>46</v>
      </c>
      <c r="M441" s="1" t="s">
        <v>46</v>
      </c>
      <c r="N441" s="1" t="s">
        <v>46</v>
      </c>
      <c r="O441" s="1" t="s">
        <v>46</v>
      </c>
      <c r="P441" s="1" t="s">
        <v>46</v>
      </c>
      <c r="Q441" s="1" t="s">
        <v>46</v>
      </c>
      <c r="R441" s="1" t="s">
        <v>46</v>
      </c>
      <c r="S441" s="1" t="s">
        <v>46</v>
      </c>
      <c r="T441" s="1" t="s">
        <v>46</v>
      </c>
      <c r="U441" s="11" t="str">
        <f>IF(OR(TERCERO[[#This Row],[La comunicación es asertiva, con respeto y evita maltrato4]]="No Cumple",TERCERO[[#This Row],[No brinda información sensible o falsa al tercero, cumple con las normativas legales establecidas.]]="No Cumple"),"No Cumple","Cumple")</f>
        <v>Cumple</v>
      </c>
      <c r="V441" s="1" t="s">
        <v>2242</v>
      </c>
      <c r="W441" s="4">
        <v>1</v>
      </c>
      <c r="X441" s="9">
        <f>IF(TERCERO[[#This Row],[Legal]]="No Cumple",0,TERCERO[[#This Row],[Nota]])</f>
        <v>1</v>
      </c>
    </row>
    <row r="442" spans="1:24" x14ac:dyDescent="0.25">
      <c r="A442" s="1" t="str">
        <f>TERCERO[[#This Row],[ID Asesor]]&amp;TERCERO[[#This Row],[Fecha Monitoreo]]</f>
        <v>338245890</v>
      </c>
      <c r="B442" s="2">
        <v>45890</v>
      </c>
      <c r="C442" s="1" t="s">
        <v>696</v>
      </c>
      <c r="D442" s="1">
        <v>3382</v>
      </c>
      <c r="E442" s="2">
        <v>45890</v>
      </c>
      <c r="F442" s="3">
        <v>0.39097222222222222</v>
      </c>
      <c r="G442" s="1" t="s">
        <v>51</v>
      </c>
      <c r="H442" s="1" t="s">
        <v>44</v>
      </c>
      <c r="I442" s="1">
        <v>563</v>
      </c>
      <c r="J442" s="1">
        <v>3213512285</v>
      </c>
      <c r="K442" s="1" t="s">
        <v>45</v>
      </c>
      <c r="L442" s="1" t="s">
        <v>46</v>
      </c>
      <c r="M442" s="1" t="s">
        <v>46</v>
      </c>
      <c r="N442" s="1" t="s">
        <v>46</v>
      </c>
      <c r="O442" s="1" t="s">
        <v>46</v>
      </c>
      <c r="P442" s="1" t="s">
        <v>46</v>
      </c>
      <c r="Q442" s="1" t="s">
        <v>46</v>
      </c>
      <c r="R442" s="1" t="s">
        <v>46</v>
      </c>
      <c r="S442" s="1" t="s">
        <v>46</v>
      </c>
      <c r="T442" s="1" t="s">
        <v>46</v>
      </c>
      <c r="U442" s="11" t="str">
        <f>IF(OR(TERCERO[[#This Row],[La comunicación es asertiva, con respeto y evita maltrato4]]="No Cumple",TERCERO[[#This Row],[No brinda información sensible o falsa al tercero, cumple con las normativas legales establecidas.]]="No Cumple"),"No Cumple","Cumple")</f>
        <v>Cumple</v>
      </c>
      <c r="V442" s="1" t="s">
        <v>2241</v>
      </c>
      <c r="W442" s="4">
        <v>1</v>
      </c>
      <c r="X442" s="9">
        <f>IF(TERCERO[[#This Row],[Legal]]="No Cumple",0,TERCERO[[#This Row],[Nota]])</f>
        <v>1</v>
      </c>
    </row>
    <row r="443" spans="1:24" x14ac:dyDescent="0.25">
      <c r="A443" s="1" t="str">
        <f>TERCERO[[#This Row],[ID Asesor]]&amp;TERCERO[[#This Row],[Fecha Monitoreo]]</f>
        <v>407845890</v>
      </c>
      <c r="B443" s="2">
        <v>45890</v>
      </c>
      <c r="C443" s="1" t="s">
        <v>126</v>
      </c>
      <c r="D443" s="1">
        <v>4078</v>
      </c>
      <c r="E443" s="2">
        <v>45890</v>
      </c>
      <c r="F443" s="3">
        <v>0.47916666666666669</v>
      </c>
      <c r="G443" s="1" t="s">
        <v>51</v>
      </c>
      <c r="H443" s="1" t="s">
        <v>44</v>
      </c>
      <c r="I443" s="1">
        <v>618</v>
      </c>
      <c r="J443" s="1">
        <v>3112510327</v>
      </c>
      <c r="K443" s="1" t="s">
        <v>45</v>
      </c>
      <c r="L443" s="1" t="s">
        <v>46</v>
      </c>
      <c r="M443" s="1" t="s">
        <v>46</v>
      </c>
      <c r="N443" s="1" t="s">
        <v>46</v>
      </c>
      <c r="O443" s="1" t="s">
        <v>47</v>
      </c>
      <c r="P443" s="1" t="s">
        <v>46</v>
      </c>
      <c r="Q443" s="1" t="s">
        <v>46</v>
      </c>
      <c r="R443" s="1" t="s">
        <v>46</v>
      </c>
      <c r="S443" s="1" t="s">
        <v>46</v>
      </c>
      <c r="T443" s="1" t="s">
        <v>46</v>
      </c>
      <c r="U443" s="11" t="str">
        <f>IF(OR(TERCERO[[#This Row],[La comunicación es asertiva, con respeto y evita maltrato4]]="No Cumple",TERCERO[[#This Row],[No brinda información sensible o falsa al tercero, cumple con las normativas legales establecidas.]]="No Cumple"),"No Cumple","Cumple")</f>
        <v>Cumple</v>
      </c>
      <c r="V443" s="1" t="s">
        <v>2650</v>
      </c>
      <c r="W443" s="4">
        <v>0.8</v>
      </c>
      <c r="X443" s="9">
        <f>IF(TERCERO[[#This Row],[Legal]]="No Cumple",0,TERCERO[[#This Row],[Nota]])</f>
        <v>0.8</v>
      </c>
    </row>
    <row r="444" spans="1:24" x14ac:dyDescent="0.25">
      <c r="A444" s="1" t="str">
        <f>TERCERO[[#This Row],[ID Asesor]]&amp;TERCERO[[#This Row],[Fecha Monitoreo]]</f>
        <v>381745890</v>
      </c>
      <c r="B444" s="2">
        <v>45890</v>
      </c>
      <c r="C444" s="1" t="s">
        <v>696</v>
      </c>
      <c r="D444" s="1">
        <v>3817</v>
      </c>
      <c r="E444" s="2">
        <v>45890</v>
      </c>
      <c r="F444" s="3">
        <v>0.5083333333333333</v>
      </c>
      <c r="G444" s="1" t="s">
        <v>51</v>
      </c>
      <c r="H444" s="1" t="s">
        <v>44</v>
      </c>
      <c r="I444" s="1">
        <v>586</v>
      </c>
      <c r="J444" s="1">
        <v>3244404766</v>
      </c>
      <c r="K444" s="1" t="s">
        <v>45</v>
      </c>
      <c r="L444" s="1" t="s">
        <v>46</v>
      </c>
      <c r="M444" s="1" t="s">
        <v>46</v>
      </c>
      <c r="N444" s="1" t="s">
        <v>46</v>
      </c>
      <c r="O444" s="1" t="s">
        <v>46</v>
      </c>
      <c r="P444" s="1" t="s">
        <v>46</v>
      </c>
      <c r="Q444" s="1" t="s">
        <v>46</v>
      </c>
      <c r="R444" s="1" t="s">
        <v>46</v>
      </c>
      <c r="S444" s="1" t="s">
        <v>46</v>
      </c>
      <c r="T444" s="1" t="s">
        <v>46</v>
      </c>
      <c r="U444" s="11" t="str">
        <f>IF(OR(TERCERO[[#This Row],[La comunicación es asertiva, con respeto y evita maltrato4]]="No Cumple",TERCERO[[#This Row],[No brinda información sensible o falsa al tercero, cumple con las normativas legales establecidas.]]="No Cumple"),"No Cumple","Cumple")</f>
        <v>Cumple</v>
      </c>
      <c r="V444" s="1" t="s">
        <v>2241</v>
      </c>
      <c r="W444" s="4">
        <v>1</v>
      </c>
      <c r="X444" s="9">
        <f>IF(TERCERO[[#This Row],[Legal]]="No Cumple",0,TERCERO[[#This Row],[Nota]])</f>
        <v>1</v>
      </c>
    </row>
    <row r="445" spans="1:24" x14ac:dyDescent="0.25">
      <c r="A445" s="1" t="str">
        <f>TERCERO[[#This Row],[ID Asesor]]&amp;TERCERO[[#This Row],[Fecha Monitoreo]]</f>
        <v>374545890</v>
      </c>
      <c r="B445" s="2">
        <v>45890</v>
      </c>
      <c r="C445" s="1" t="s">
        <v>126</v>
      </c>
      <c r="D445" s="1">
        <v>3745</v>
      </c>
      <c r="E445" s="2">
        <v>45890</v>
      </c>
      <c r="F445" s="3">
        <v>0.5625</v>
      </c>
      <c r="G445" s="1" t="s">
        <v>51</v>
      </c>
      <c r="H445" s="1" t="s">
        <v>44</v>
      </c>
      <c r="I445" s="1">
        <v>463</v>
      </c>
      <c r="J445" s="1">
        <v>3102563799</v>
      </c>
      <c r="K445" s="1" t="s">
        <v>45</v>
      </c>
      <c r="L445" s="1" t="s">
        <v>46</v>
      </c>
      <c r="M445" s="1" t="s">
        <v>46</v>
      </c>
      <c r="N445" s="1" t="s">
        <v>46</v>
      </c>
      <c r="O445" s="1" t="s">
        <v>46</v>
      </c>
      <c r="P445" s="1" t="s">
        <v>46</v>
      </c>
      <c r="Q445" s="1" t="s">
        <v>46</v>
      </c>
      <c r="R445" s="1" t="s">
        <v>46</v>
      </c>
      <c r="S445" s="1" t="s">
        <v>46</v>
      </c>
      <c r="T445" s="1" t="s">
        <v>46</v>
      </c>
      <c r="U445" s="11" t="str">
        <f>IF(OR(TERCERO[[#This Row],[La comunicación es asertiva, con respeto y evita maltrato4]]="No Cumple",TERCERO[[#This Row],[No brinda información sensible o falsa al tercero, cumple con las normativas legales establecidas.]]="No Cumple"),"No Cumple","Cumple")</f>
        <v>Cumple</v>
      </c>
      <c r="V445" s="1" t="s">
        <v>131</v>
      </c>
      <c r="W445" s="4">
        <v>1</v>
      </c>
      <c r="X445" s="9">
        <f>IF(TERCERO[[#This Row],[Legal]]="No Cumple",0,TERCERO[[#This Row],[Nota]])</f>
        <v>1</v>
      </c>
    </row>
    <row r="446" spans="1:24" x14ac:dyDescent="0.25">
      <c r="A446" s="1" t="str">
        <f>TERCERO[[#This Row],[ID Asesor]]&amp;TERCERO[[#This Row],[Fecha Monitoreo]]</f>
        <v>402145890</v>
      </c>
      <c r="B446" s="2">
        <v>45890</v>
      </c>
      <c r="C446" s="1" t="s">
        <v>126</v>
      </c>
      <c r="D446" s="1">
        <v>4021</v>
      </c>
      <c r="E446" s="2">
        <v>45890</v>
      </c>
      <c r="F446" s="3">
        <v>0.64097222222222228</v>
      </c>
      <c r="G446" s="1" t="s">
        <v>51</v>
      </c>
      <c r="H446" s="1" t="s">
        <v>44</v>
      </c>
      <c r="I446" s="1">
        <v>611</v>
      </c>
      <c r="J446" s="1">
        <v>3117796050</v>
      </c>
      <c r="K446" s="1" t="s">
        <v>45</v>
      </c>
      <c r="L446" s="1" t="s">
        <v>47</v>
      </c>
      <c r="M446" s="1" t="s">
        <v>47</v>
      </c>
      <c r="N446" s="1" t="s">
        <v>46</v>
      </c>
      <c r="O446" s="1" t="s">
        <v>47</v>
      </c>
      <c r="P446" s="1" t="s">
        <v>47</v>
      </c>
      <c r="Q446" s="1" t="s">
        <v>46</v>
      </c>
      <c r="R446" s="1" t="s">
        <v>46</v>
      </c>
      <c r="S446" s="1" t="s">
        <v>47</v>
      </c>
      <c r="T446" s="1" t="s">
        <v>46</v>
      </c>
      <c r="U446" s="11" t="str">
        <f>IF(OR(TERCERO[[#This Row],[La comunicación es asertiva, con respeto y evita maltrato4]]="No Cumple",TERCERO[[#This Row],[No brinda información sensible o falsa al tercero, cumple con las normativas legales establecidas.]]="No Cumple"),"No Cumple","Cumple")</f>
        <v>No Cumple</v>
      </c>
      <c r="V446" s="1" t="s">
        <v>2651</v>
      </c>
      <c r="W446" s="4">
        <v>0.4</v>
      </c>
      <c r="X446" s="9">
        <f>IF(TERCERO[[#This Row],[Legal]]="No Cumple",0,TERCERO[[#This Row],[Nota]])</f>
        <v>0</v>
      </c>
    </row>
    <row r="447" spans="1:24" x14ac:dyDescent="0.25">
      <c r="A447" s="1" t="str">
        <f>TERCERO[[#This Row],[ID Asesor]]&amp;TERCERO[[#This Row],[Fecha Monitoreo]]</f>
        <v>364945890</v>
      </c>
      <c r="B447" s="2">
        <v>45890</v>
      </c>
      <c r="C447" s="1" t="s">
        <v>126</v>
      </c>
      <c r="D447" s="1">
        <v>3649</v>
      </c>
      <c r="E447" s="2">
        <v>45890</v>
      </c>
      <c r="F447" s="3">
        <v>0.50486111111111109</v>
      </c>
      <c r="G447" s="1" t="s">
        <v>58</v>
      </c>
      <c r="H447" s="1" t="s">
        <v>44</v>
      </c>
      <c r="I447" s="1">
        <v>578</v>
      </c>
      <c r="J447" s="1">
        <v>3002666908</v>
      </c>
      <c r="K447" s="1" t="s">
        <v>45</v>
      </c>
      <c r="L447" s="1" t="s">
        <v>47</v>
      </c>
      <c r="M447" s="1" t="s">
        <v>46</v>
      </c>
      <c r="N447" s="1" t="s">
        <v>46</v>
      </c>
      <c r="O447" s="1" t="s">
        <v>46</v>
      </c>
      <c r="P447" s="1" t="s">
        <v>46</v>
      </c>
      <c r="Q447" s="1" t="s">
        <v>46</v>
      </c>
      <c r="R447" s="1" t="s">
        <v>46</v>
      </c>
      <c r="S447" s="1" t="s">
        <v>46</v>
      </c>
      <c r="T447" s="1" t="s">
        <v>46</v>
      </c>
      <c r="U447" s="11" t="str">
        <f>IF(OR(TERCERO[[#This Row],[La comunicación es asertiva, con respeto y evita maltrato4]]="No Cumple",TERCERO[[#This Row],[No brinda información sensible o falsa al tercero, cumple con las normativas legales establecidas.]]="No Cumple"),"No Cumple","Cumple")</f>
        <v>Cumple</v>
      </c>
      <c r="V447" s="1" t="s">
        <v>2652</v>
      </c>
      <c r="W447" s="4">
        <v>0.9</v>
      </c>
      <c r="X447" s="9">
        <f>IF(TERCERO[[#This Row],[Legal]]="No Cumple",0,TERCERO[[#This Row],[Nota]])</f>
        <v>0.9</v>
      </c>
    </row>
    <row r="448" spans="1:24" x14ac:dyDescent="0.25">
      <c r="A448" s="1" t="str">
        <f>TERCERO[[#This Row],[ID Asesor]]&amp;TERCERO[[#This Row],[Fecha Monitoreo]]</f>
        <v>376445891</v>
      </c>
      <c r="B448" s="2">
        <v>45891</v>
      </c>
      <c r="C448" s="1" t="s">
        <v>59</v>
      </c>
      <c r="D448" s="1">
        <v>3764</v>
      </c>
      <c r="E448" s="2">
        <v>45891</v>
      </c>
      <c r="F448" s="3">
        <v>0.49236111111111114</v>
      </c>
      <c r="G448" s="1" t="s">
        <v>43</v>
      </c>
      <c r="H448" s="1" t="s">
        <v>44</v>
      </c>
      <c r="I448" s="1">
        <v>1417</v>
      </c>
      <c r="J448" s="1">
        <v>3018951413</v>
      </c>
      <c r="K448" s="1" t="s">
        <v>45</v>
      </c>
      <c r="L448" s="1" t="s">
        <v>46</v>
      </c>
      <c r="M448" s="1" t="s">
        <v>46</v>
      </c>
      <c r="N448" s="1" t="s">
        <v>46</v>
      </c>
      <c r="O448" s="1" t="s">
        <v>46</v>
      </c>
      <c r="P448" s="1" t="s">
        <v>46</v>
      </c>
      <c r="Q448" s="1" t="s">
        <v>46</v>
      </c>
      <c r="R448" s="1" t="s">
        <v>46</v>
      </c>
      <c r="S448" s="1" t="s">
        <v>46</v>
      </c>
      <c r="T448" s="1" t="s">
        <v>46</v>
      </c>
      <c r="U448" s="11" t="str">
        <f>IF(OR(TERCERO[[#This Row],[La comunicación es asertiva, con respeto y evita maltrato4]]="No Cumple",TERCERO[[#This Row],[No brinda información sensible o falsa al tercero, cumple con las normativas legales establecidas.]]="No Cumple"),"No Cumple","Cumple")</f>
        <v>Cumple</v>
      </c>
      <c r="V448" s="1" t="s">
        <v>2653</v>
      </c>
      <c r="W448" s="4">
        <v>1</v>
      </c>
      <c r="X448" s="9">
        <f>IF(TERCERO[[#This Row],[Legal]]="No Cumple",0,TERCERO[[#This Row],[Nota]])</f>
        <v>1</v>
      </c>
    </row>
    <row r="449" spans="1:24" x14ac:dyDescent="0.25">
      <c r="A449" s="1" t="str">
        <f>TERCERO[[#This Row],[ID Asesor]]&amp;TERCERO[[#This Row],[Fecha Monitoreo]]</f>
        <v>387845891</v>
      </c>
      <c r="B449" s="2">
        <v>45891</v>
      </c>
      <c r="C449" s="1" t="s">
        <v>126</v>
      </c>
      <c r="D449" s="1">
        <v>3878</v>
      </c>
      <c r="E449" s="2">
        <v>45891</v>
      </c>
      <c r="F449" s="3">
        <v>0.51666666666666672</v>
      </c>
      <c r="G449" s="1" t="s">
        <v>51</v>
      </c>
      <c r="H449" s="1" t="s">
        <v>44</v>
      </c>
      <c r="I449" s="1">
        <v>495</v>
      </c>
      <c r="J449" s="1">
        <v>3225302295</v>
      </c>
      <c r="K449" s="1" t="s">
        <v>45</v>
      </c>
      <c r="L449" s="1" t="s">
        <v>46</v>
      </c>
      <c r="M449" s="1" t="s">
        <v>46</v>
      </c>
      <c r="N449" s="1" t="s">
        <v>46</v>
      </c>
      <c r="O449" s="1" t="s">
        <v>47</v>
      </c>
      <c r="P449" s="1" t="s">
        <v>46</v>
      </c>
      <c r="Q449" s="1" t="s">
        <v>46</v>
      </c>
      <c r="R449" s="1" t="s">
        <v>46</v>
      </c>
      <c r="S449" s="1" t="s">
        <v>46</v>
      </c>
      <c r="T449" s="1" t="s">
        <v>46</v>
      </c>
      <c r="U449" s="11" t="str">
        <f>IF(OR(TERCERO[[#This Row],[La comunicación es asertiva, con respeto y evita maltrato4]]="No Cumple",TERCERO[[#This Row],[No brinda información sensible o falsa al tercero, cumple con las normativas legales establecidas.]]="No Cumple"),"No Cumple","Cumple")</f>
        <v>Cumple</v>
      </c>
      <c r="V449" s="1" t="s">
        <v>2654</v>
      </c>
      <c r="W449" s="4">
        <v>0.8</v>
      </c>
      <c r="X449" s="9">
        <f>IF(TERCERO[[#This Row],[Legal]]="No Cumple",0,TERCERO[[#This Row],[Nota]])</f>
        <v>0.8</v>
      </c>
    </row>
    <row r="450" spans="1:24" x14ac:dyDescent="0.25">
      <c r="A450" s="1" t="str">
        <f>TERCERO[[#This Row],[ID Asesor]]&amp;TERCERO[[#This Row],[Fecha Monitoreo]]</f>
        <v>381545891</v>
      </c>
      <c r="B450" s="2">
        <v>45891</v>
      </c>
      <c r="C450" s="1" t="s">
        <v>126</v>
      </c>
      <c r="D450" s="1">
        <v>3815</v>
      </c>
      <c r="E450" s="2">
        <v>45891</v>
      </c>
      <c r="F450" s="3">
        <v>0.54374999999999996</v>
      </c>
      <c r="G450" s="1" t="s">
        <v>51</v>
      </c>
      <c r="H450" s="1" t="s">
        <v>44</v>
      </c>
      <c r="I450" s="1">
        <v>584</v>
      </c>
      <c r="J450" s="1">
        <v>3127479091</v>
      </c>
      <c r="K450" s="1" t="s">
        <v>45</v>
      </c>
      <c r="L450" s="1" t="s">
        <v>46</v>
      </c>
      <c r="M450" s="1" t="s">
        <v>46</v>
      </c>
      <c r="N450" s="1" t="s">
        <v>46</v>
      </c>
      <c r="O450" s="1" t="s">
        <v>47</v>
      </c>
      <c r="P450" s="1" t="s">
        <v>47</v>
      </c>
      <c r="Q450" s="1" t="s">
        <v>46</v>
      </c>
      <c r="R450" s="1" t="s">
        <v>46</v>
      </c>
      <c r="S450" s="1" t="s">
        <v>46</v>
      </c>
      <c r="T450" s="1" t="s">
        <v>46</v>
      </c>
      <c r="U450" s="11" t="str">
        <f>IF(OR(TERCERO[[#This Row],[La comunicación es asertiva, con respeto y evita maltrato4]]="No Cumple",TERCERO[[#This Row],[No brinda información sensible o falsa al tercero, cumple con las normativas legales establecidas.]]="No Cumple"),"No Cumple","Cumple")</f>
        <v>Cumple</v>
      </c>
      <c r="V450" s="1" t="s">
        <v>2655</v>
      </c>
      <c r="W450" s="4">
        <v>0.6</v>
      </c>
      <c r="X450" s="9">
        <f>IF(TERCERO[[#This Row],[Legal]]="No Cumple",0,TERCERO[[#This Row],[Nota]])</f>
        <v>0.6</v>
      </c>
    </row>
    <row r="451" spans="1:24" x14ac:dyDescent="0.25">
      <c r="A451" s="1" t="str">
        <f>TERCERO[[#This Row],[ID Asesor]]&amp;TERCERO[[#This Row],[Fecha Monitoreo]]</f>
        <v>405445891</v>
      </c>
      <c r="B451" s="2">
        <v>45891</v>
      </c>
      <c r="C451" s="1" t="s">
        <v>87</v>
      </c>
      <c r="D451" s="1">
        <v>4054</v>
      </c>
      <c r="E451" s="2">
        <v>45891</v>
      </c>
      <c r="F451" s="3">
        <v>6.5972222222222224E-2</v>
      </c>
      <c r="G451" s="1" t="s">
        <v>51</v>
      </c>
      <c r="H451" s="1" t="s">
        <v>44</v>
      </c>
      <c r="I451" s="1">
        <v>1469</v>
      </c>
      <c r="J451" s="1"/>
      <c r="K451" s="1" t="s">
        <v>45</v>
      </c>
      <c r="L451" s="1" t="s">
        <v>46</v>
      </c>
      <c r="M451" s="1" t="s">
        <v>46</v>
      </c>
      <c r="N451" s="1" t="s">
        <v>46</v>
      </c>
      <c r="O451" s="1" t="s">
        <v>46</v>
      </c>
      <c r="P451" s="1" t="s">
        <v>46</v>
      </c>
      <c r="Q451" s="1" t="s">
        <v>47</v>
      </c>
      <c r="R451" s="1" t="s">
        <v>46</v>
      </c>
      <c r="S451" s="1" t="s">
        <v>46</v>
      </c>
      <c r="T451" s="1" t="s">
        <v>46</v>
      </c>
      <c r="U451" s="11" t="str">
        <f>IF(OR(TERCERO[[#This Row],[La comunicación es asertiva, con respeto y evita maltrato4]]="No Cumple",TERCERO[[#This Row],[No brinda información sensible o falsa al tercero, cumple con las normativas legales establecidas.]]="No Cumple"),"No Cumple","Cumple")</f>
        <v>Cumple</v>
      </c>
      <c r="V451" s="1" t="s">
        <v>2656</v>
      </c>
      <c r="W451" s="4">
        <v>0.9</v>
      </c>
      <c r="X451" s="9">
        <f>IF(TERCERO[[#This Row],[Legal]]="No Cumple",0,TERCERO[[#This Row],[Nota]])</f>
        <v>0.9</v>
      </c>
    </row>
    <row r="452" spans="1:24" x14ac:dyDescent="0.25">
      <c r="A452" s="1" t="str">
        <f>TERCERO[[#This Row],[ID Asesor]]&amp;TERCERO[[#This Row],[Fecha Monitoreo]]</f>
        <v>374845891</v>
      </c>
      <c r="B452" s="2">
        <v>45891</v>
      </c>
      <c r="C452" s="1" t="s">
        <v>126</v>
      </c>
      <c r="D452" s="1">
        <v>3748</v>
      </c>
      <c r="E452" s="2">
        <v>45891</v>
      </c>
      <c r="F452" s="3">
        <v>0.6381944444444444</v>
      </c>
      <c r="G452" s="1" t="s">
        <v>51</v>
      </c>
      <c r="H452" s="1" t="s">
        <v>44</v>
      </c>
      <c r="I452" s="1">
        <v>494</v>
      </c>
      <c r="J452" s="1">
        <v>3212835159</v>
      </c>
      <c r="K452" s="1" t="s">
        <v>45</v>
      </c>
      <c r="L452" s="1" t="s">
        <v>46</v>
      </c>
      <c r="M452" s="1" t="s">
        <v>47</v>
      </c>
      <c r="N452" s="1" t="s">
        <v>46</v>
      </c>
      <c r="O452" s="1" t="s">
        <v>47</v>
      </c>
      <c r="P452" s="1" t="s">
        <v>46</v>
      </c>
      <c r="Q452" s="1" t="s">
        <v>46</v>
      </c>
      <c r="R452" s="1" t="s">
        <v>46</v>
      </c>
      <c r="S452" s="1" t="s">
        <v>46</v>
      </c>
      <c r="T452" s="1" t="s">
        <v>46</v>
      </c>
      <c r="U452" s="11" t="str">
        <f>IF(OR(TERCERO[[#This Row],[La comunicación es asertiva, con respeto y evita maltrato4]]="No Cumple",TERCERO[[#This Row],[No brinda información sensible o falsa al tercero, cumple con las normativas legales establecidas.]]="No Cumple"),"No Cumple","Cumple")</f>
        <v>Cumple</v>
      </c>
      <c r="V452" s="1" t="s">
        <v>2657</v>
      </c>
      <c r="W452" s="4">
        <v>0.7</v>
      </c>
      <c r="X452" s="9">
        <f>IF(TERCERO[[#This Row],[Legal]]="No Cumple",0,TERCERO[[#This Row],[Nota]])</f>
        <v>0.7</v>
      </c>
    </row>
    <row r="453" spans="1:24" x14ac:dyDescent="0.25">
      <c r="A453" s="1" t="str">
        <f>TERCERO[[#This Row],[ID Asesor]]&amp;TERCERO[[#This Row],[Fecha Monitoreo]]</f>
        <v>383445891</v>
      </c>
      <c r="B453" s="2">
        <v>45891</v>
      </c>
      <c r="C453" s="1" t="s">
        <v>50</v>
      </c>
      <c r="D453" s="1">
        <v>3834</v>
      </c>
      <c r="E453" s="2">
        <v>45891</v>
      </c>
      <c r="F453" s="3">
        <v>0.60555555555555551</v>
      </c>
      <c r="G453" s="1" t="s">
        <v>51</v>
      </c>
      <c r="H453" s="1" t="s">
        <v>44</v>
      </c>
      <c r="I453" s="1">
        <v>1174</v>
      </c>
      <c r="J453" s="1">
        <v>3025280409</v>
      </c>
      <c r="K453" s="1" t="s">
        <v>45</v>
      </c>
      <c r="L453" s="1" t="s">
        <v>46</v>
      </c>
      <c r="M453" s="1" t="s">
        <v>46</v>
      </c>
      <c r="N453" s="1" t="s">
        <v>46</v>
      </c>
      <c r="O453" s="1" t="s">
        <v>46</v>
      </c>
      <c r="P453" s="1" t="s">
        <v>46</v>
      </c>
      <c r="Q453" s="1" t="s">
        <v>46</v>
      </c>
      <c r="R453" s="1" t="s">
        <v>46</v>
      </c>
      <c r="S453" s="1" t="s">
        <v>46</v>
      </c>
      <c r="T453" s="1" t="s">
        <v>46</v>
      </c>
      <c r="U453" s="11" t="str">
        <f>IF(OR(TERCERO[[#This Row],[La comunicación es asertiva, con respeto y evita maltrato4]]="No Cumple",TERCERO[[#This Row],[No brinda información sensible o falsa al tercero, cumple con las normativas legales establecidas.]]="No Cumple"),"No Cumple","Cumple")</f>
        <v>Cumple</v>
      </c>
      <c r="V453" s="1" t="s">
        <v>53</v>
      </c>
      <c r="W453" s="4">
        <v>1</v>
      </c>
      <c r="X453" s="9">
        <f>IF(TERCERO[[#This Row],[Legal]]="No Cumple",0,TERCERO[[#This Row],[Nota]])</f>
        <v>1</v>
      </c>
    </row>
    <row r="454" spans="1:24" x14ac:dyDescent="0.25">
      <c r="A454" s="1" t="str">
        <f>TERCERO[[#This Row],[ID Asesor]]&amp;TERCERO[[#This Row],[Fecha Monitoreo]]</f>
        <v>311645891</v>
      </c>
      <c r="B454" s="2">
        <v>45891</v>
      </c>
      <c r="C454" s="1" t="s">
        <v>59</v>
      </c>
      <c r="D454" s="1">
        <v>3116</v>
      </c>
      <c r="E454" s="2">
        <v>45891</v>
      </c>
      <c r="F454" s="3">
        <v>0.5493055555555556</v>
      </c>
      <c r="G454" s="1" t="s">
        <v>43</v>
      </c>
      <c r="H454" s="1" t="s">
        <v>44</v>
      </c>
      <c r="I454" s="1">
        <v>1406</v>
      </c>
      <c r="J454" s="1">
        <v>3164603340</v>
      </c>
      <c r="K454" s="1" t="s">
        <v>45</v>
      </c>
      <c r="L454" s="1" t="s">
        <v>46</v>
      </c>
      <c r="M454" s="1" t="s">
        <v>46</v>
      </c>
      <c r="N454" s="1" t="s">
        <v>46</v>
      </c>
      <c r="O454" s="1" t="s">
        <v>46</v>
      </c>
      <c r="P454" s="1" t="s">
        <v>46</v>
      </c>
      <c r="Q454" s="1" t="s">
        <v>47</v>
      </c>
      <c r="R454" s="1" t="s">
        <v>46</v>
      </c>
      <c r="S454" s="1" t="s">
        <v>46</v>
      </c>
      <c r="T454" s="1" t="s">
        <v>46</v>
      </c>
      <c r="U454" s="11" t="str">
        <f>IF(OR(TERCERO[[#This Row],[La comunicación es asertiva, con respeto y evita maltrato4]]="No Cumple",TERCERO[[#This Row],[No brinda información sensible o falsa al tercero, cumple con las normativas legales establecidas.]]="No Cumple"),"No Cumple","Cumple")</f>
        <v>Cumple</v>
      </c>
      <c r="V454" s="1" t="s">
        <v>2783</v>
      </c>
      <c r="W454" s="4">
        <v>0.9</v>
      </c>
      <c r="X454" s="9">
        <f>IF(TERCERO[[#This Row],[Legal]]="No Cumple",0,TERCERO[[#This Row],[Nota]])</f>
        <v>0.9</v>
      </c>
    </row>
    <row r="455" spans="1:24" x14ac:dyDescent="0.25">
      <c r="A455" s="1" t="str">
        <f>TERCERO[[#This Row],[ID Asesor]]&amp;TERCERO[[#This Row],[Fecha Monitoreo]]</f>
        <v>409045891</v>
      </c>
      <c r="B455" s="2">
        <v>45891</v>
      </c>
      <c r="C455" s="1" t="s">
        <v>696</v>
      </c>
      <c r="D455" s="1">
        <v>4090</v>
      </c>
      <c r="E455" s="2">
        <v>45891</v>
      </c>
      <c r="F455" s="3">
        <v>0.52083333333333337</v>
      </c>
      <c r="G455" s="1" t="s">
        <v>51</v>
      </c>
      <c r="H455" s="1" t="s">
        <v>44</v>
      </c>
      <c r="I455" s="1">
        <v>625</v>
      </c>
      <c r="J455" s="1">
        <v>3203418789</v>
      </c>
      <c r="K455" s="1" t="s">
        <v>45</v>
      </c>
      <c r="L455" s="1" t="s">
        <v>46</v>
      </c>
      <c r="M455" s="1" t="s">
        <v>46</v>
      </c>
      <c r="N455" s="1" t="s">
        <v>46</v>
      </c>
      <c r="O455" s="1" t="s">
        <v>46</v>
      </c>
      <c r="P455" s="1" t="s">
        <v>46</v>
      </c>
      <c r="Q455" s="1" t="s">
        <v>46</v>
      </c>
      <c r="R455" s="1" t="s">
        <v>46</v>
      </c>
      <c r="S455" s="1" t="s">
        <v>46</v>
      </c>
      <c r="T455" s="1" t="s">
        <v>46</v>
      </c>
      <c r="U455" s="11" t="str">
        <f>IF(OR(TERCERO[[#This Row],[La comunicación es asertiva, con respeto y evita maltrato4]]="No Cumple",TERCERO[[#This Row],[No brinda información sensible o falsa al tercero, cumple con las normativas legales establecidas.]]="No Cumple"),"No Cumple","Cumple")</f>
        <v>Cumple</v>
      </c>
      <c r="V455" s="1" t="s">
        <v>2241</v>
      </c>
      <c r="W455" s="4">
        <v>1</v>
      </c>
      <c r="X455" s="9">
        <f>IF(TERCERO[[#This Row],[Legal]]="No Cumple",0,TERCERO[[#This Row],[Nota]])</f>
        <v>1</v>
      </c>
    </row>
    <row r="456" spans="1:24" x14ac:dyDescent="0.25">
      <c r="A456" s="1" t="str">
        <f>TERCERO[[#This Row],[ID Asesor]]&amp;TERCERO[[#This Row],[Fecha Monitoreo]]</f>
        <v>366645892</v>
      </c>
      <c r="B456" s="2">
        <v>45892</v>
      </c>
      <c r="C456" s="1" t="s">
        <v>50</v>
      </c>
      <c r="D456" s="1">
        <v>3666</v>
      </c>
      <c r="E456" s="2">
        <v>45892</v>
      </c>
      <c r="F456" s="3">
        <v>0.37083333333333335</v>
      </c>
      <c r="G456" s="1" t="s">
        <v>51</v>
      </c>
      <c r="H456" s="1" t="s">
        <v>44</v>
      </c>
      <c r="I456" s="1">
        <v>1297</v>
      </c>
      <c r="J456" s="1">
        <v>3118323544</v>
      </c>
      <c r="K456" s="1" t="s">
        <v>45</v>
      </c>
      <c r="L456" s="1" t="s">
        <v>46</v>
      </c>
      <c r="M456" s="1" t="s">
        <v>47</v>
      </c>
      <c r="N456" s="1" t="s">
        <v>46</v>
      </c>
      <c r="O456" s="1" t="s">
        <v>47</v>
      </c>
      <c r="P456" s="1" t="s">
        <v>46</v>
      </c>
      <c r="Q456" s="1" t="s">
        <v>46</v>
      </c>
      <c r="R456" s="1" t="s">
        <v>46</v>
      </c>
      <c r="S456" s="1" t="s">
        <v>46</v>
      </c>
      <c r="T456" s="1" t="s">
        <v>46</v>
      </c>
      <c r="U456" s="11" t="str">
        <f>IF(OR(TERCERO[[#This Row],[La comunicación es asertiva, con respeto y evita maltrato4]]="No Cumple",TERCERO[[#This Row],[No brinda información sensible o falsa al tercero, cumple con las normativas legales establecidas.]]="No Cumple"),"No Cumple","Cumple")</f>
        <v>Cumple</v>
      </c>
      <c r="V456" s="1" t="s">
        <v>2784</v>
      </c>
      <c r="W456" s="4">
        <v>0.7</v>
      </c>
      <c r="X456" s="9">
        <f>IF(TERCERO[[#This Row],[Legal]]="No Cumple",0,TERCERO[[#This Row],[Nota]])</f>
        <v>0.7</v>
      </c>
    </row>
    <row r="457" spans="1:24" x14ac:dyDescent="0.25">
      <c r="A457" s="1" t="str">
        <f>TERCERO[[#This Row],[ID Asesor]]&amp;TERCERO[[#This Row],[Fecha Monitoreo]]</f>
        <v>396945892</v>
      </c>
      <c r="B457" s="2">
        <v>45892</v>
      </c>
      <c r="C457" s="1" t="s">
        <v>50</v>
      </c>
      <c r="D457" s="1">
        <v>3969</v>
      </c>
      <c r="E457" s="2">
        <v>45892</v>
      </c>
      <c r="F457" s="3">
        <v>0.44374999999999998</v>
      </c>
      <c r="G457" s="1" t="s">
        <v>51</v>
      </c>
      <c r="H457" s="1" t="s">
        <v>44</v>
      </c>
      <c r="I457" s="1">
        <v>1442</v>
      </c>
      <c r="J457" s="1">
        <v>3103344645</v>
      </c>
      <c r="K457" s="1" t="s">
        <v>45</v>
      </c>
      <c r="L457" s="1" t="s">
        <v>46</v>
      </c>
      <c r="M457" s="1" t="s">
        <v>46</v>
      </c>
      <c r="N457" s="1" t="s">
        <v>46</v>
      </c>
      <c r="O457" s="1" t="s">
        <v>46</v>
      </c>
      <c r="P457" s="1" t="s">
        <v>46</v>
      </c>
      <c r="Q457" s="1" t="s">
        <v>46</v>
      </c>
      <c r="R457" s="1" t="s">
        <v>46</v>
      </c>
      <c r="S457" s="1" t="s">
        <v>46</v>
      </c>
      <c r="T457" s="1" t="s">
        <v>46</v>
      </c>
      <c r="U457" s="11" t="str">
        <f>IF(OR(TERCERO[[#This Row],[La comunicación es asertiva, con respeto y evita maltrato4]]="No Cumple",TERCERO[[#This Row],[No brinda información sensible o falsa al tercero, cumple con las normativas legales establecidas.]]="No Cumple"),"No Cumple","Cumple")</f>
        <v>Cumple</v>
      </c>
      <c r="V457" s="1" t="s">
        <v>53</v>
      </c>
      <c r="W457" s="4">
        <v>1</v>
      </c>
      <c r="X457" s="9">
        <f>IF(TERCERO[[#This Row],[Legal]]="No Cumple",0,TERCERO[[#This Row],[Nota]])</f>
        <v>1</v>
      </c>
    </row>
    <row r="458" spans="1:24" x14ac:dyDescent="0.25">
      <c r="A458" s="1" t="str">
        <f>TERCERO[[#This Row],[ID Asesor]]&amp;TERCERO[[#This Row],[Fecha Monitoreo]]</f>
        <v>313345894</v>
      </c>
      <c r="B458" s="2">
        <v>45894</v>
      </c>
      <c r="C458" s="1" t="s">
        <v>42</v>
      </c>
      <c r="D458" s="1">
        <v>3133</v>
      </c>
      <c r="E458" s="2">
        <v>45894</v>
      </c>
      <c r="F458" s="3">
        <v>0.41249999999999998</v>
      </c>
      <c r="G458" s="1" t="s">
        <v>51</v>
      </c>
      <c r="H458" s="1" t="s">
        <v>44</v>
      </c>
      <c r="I458" s="1">
        <v>1355</v>
      </c>
      <c r="J458" s="1">
        <v>3150253230</v>
      </c>
      <c r="K458" s="1" t="s">
        <v>45</v>
      </c>
      <c r="L458" s="1" t="s">
        <v>46</v>
      </c>
      <c r="M458" s="1" t="s">
        <v>46</v>
      </c>
      <c r="N458" s="1" t="s">
        <v>46</v>
      </c>
      <c r="O458" s="1" t="s">
        <v>47</v>
      </c>
      <c r="P458" s="1" t="s">
        <v>46</v>
      </c>
      <c r="Q458" s="1" t="s">
        <v>47</v>
      </c>
      <c r="R458" s="1" t="s">
        <v>46</v>
      </c>
      <c r="S458" s="1" t="s">
        <v>46</v>
      </c>
      <c r="T458" s="1" t="s">
        <v>46</v>
      </c>
      <c r="U458" s="11" t="str">
        <f>IF(OR(TERCERO[[#This Row],[La comunicación es asertiva, con respeto y evita maltrato4]]="No Cumple",TERCERO[[#This Row],[No brinda información sensible o falsa al tercero, cumple con las normativas legales establecidas.]]="No Cumple"),"No Cumple","Cumple")</f>
        <v>Cumple</v>
      </c>
      <c r="V458" s="1" t="s">
        <v>2785</v>
      </c>
      <c r="W458" s="4">
        <v>0.7</v>
      </c>
      <c r="X458" s="9">
        <f>IF(TERCERO[[#This Row],[Legal]]="No Cumple",0,TERCERO[[#This Row],[Nota]])</f>
        <v>0.7</v>
      </c>
    </row>
    <row r="459" spans="1:24" x14ac:dyDescent="0.25">
      <c r="A459" s="1" t="str">
        <f>TERCERO[[#This Row],[ID Asesor]]&amp;TERCERO[[#This Row],[Fecha Monitoreo]]</f>
        <v>403045894</v>
      </c>
      <c r="B459" s="2">
        <v>45894</v>
      </c>
      <c r="C459" s="1" t="s">
        <v>42</v>
      </c>
      <c r="D459" s="1">
        <v>4030</v>
      </c>
      <c r="E459" s="2">
        <v>45894</v>
      </c>
      <c r="F459" s="3">
        <v>0.50347222222222221</v>
      </c>
      <c r="G459" s="1" t="s">
        <v>51</v>
      </c>
      <c r="H459" s="1" t="s">
        <v>44</v>
      </c>
      <c r="I459" s="1">
        <v>1452</v>
      </c>
      <c r="J459" s="1">
        <v>3188514803</v>
      </c>
      <c r="K459" s="1" t="s">
        <v>45</v>
      </c>
      <c r="L459" s="1" t="s">
        <v>47</v>
      </c>
      <c r="M459" s="1" t="s">
        <v>46</v>
      </c>
      <c r="N459" s="1" t="s">
        <v>46</v>
      </c>
      <c r="O459" s="1" t="s">
        <v>47</v>
      </c>
      <c r="P459" s="1" t="s">
        <v>46</v>
      </c>
      <c r="Q459" s="1" t="s">
        <v>46</v>
      </c>
      <c r="R459" s="1" t="s">
        <v>46</v>
      </c>
      <c r="S459" s="1" t="s">
        <v>46</v>
      </c>
      <c r="T459" s="1" t="s">
        <v>46</v>
      </c>
      <c r="U459" s="11" t="str">
        <f>IF(OR(TERCERO[[#This Row],[La comunicación es asertiva, con respeto y evita maltrato4]]="No Cumple",TERCERO[[#This Row],[No brinda información sensible o falsa al tercero, cumple con las normativas legales establecidas.]]="No Cumple"),"No Cumple","Cumple")</f>
        <v>Cumple</v>
      </c>
      <c r="V459" s="1" t="s">
        <v>2786</v>
      </c>
      <c r="W459" s="4">
        <v>0.7</v>
      </c>
      <c r="X459" s="9">
        <f>IF(TERCERO[[#This Row],[Legal]]="No Cumple",0,TERCERO[[#This Row],[Nota]])</f>
        <v>0.7</v>
      </c>
    </row>
    <row r="460" spans="1:24" x14ac:dyDescent="0.25">
      <c r="A460" s="1" t="str">
        <f>TERCERO[[#This Row],[ID Asesor]]&amp;TERCERO[[#This Row],[Fecha Monitoreo]]</f>
        <v>374545894</v>
      </c>
      <c r="B460" s="2">
        <v>45894</v>
      </c>
      <c r="C460" s="1" t="s">
        <v>126</v>
      </c>
      <c r="D460" s="1">
        <v>3745</v>
      </c>
      <c r="E460" s="2">
        <v>45894</v>
      </c>
      <c r="F460" s="3">
        <v>0.50347222222222221</v>
      </c>
      <c r="G460" s="1" t="s">
        <v>51</v>
      </c>
      <c r="H460" s="1" t="s">
        <v>44</v>
      </c>
      <c r="I460" s="1">
        <v>463</v>
      </c>
      <c r="J460" s="1">
        <v>3145300666</v>
      </c>
      <c r="K460" s="1" t="s">
        <v>45</v>
      </c>
      <c r="L460" s="1" t="s">
        <v>46</v>
      </c>
      <c r="M460" s="1" t="s">
        <v>46</v>
      </c>
      <c r="N460" s="1" t="s">
        <v>46</v>
      </c>
      <c r="O460" s="1" t="s">
        <v>47</v>
      </c>
      <c r="P460" s="1" t="s">
        <v>46</v>
      </c>
      <c r="Q460" s="1" t="s">
        <v>46</v>
      </c>
      <c r="R460" s="1" t="s">
        <v>46</v>
      </c>
      <c r="S460" s="1" t="s">
        <v>46</v>
      </c>
      <c r="T460" s="1" t="s">
        <v>46</v>
      </c>
      <c r="U460" s="11" t="str">
        <f>IF(OR(TERCERO[[#This Row],[La comunicación es asertiva, con respeto y evita maltrato4]]="No Cumple",TERCERO[[#This Row],[No brinda información sensible o falsa al tercero, cumple con las normativas legales establecidas.]]="No Cumple"),"No Cumple","Cumple")</f>
        <v>Cumple</v>
      </c>
      <c r="V460" s="1" t="s">
        <v>137</v>
      </c>
      <c r="W460" s="4">
        <v>0.8</v>
      </c>
      <c r="X460" s="9">
        <f>IF(TERCERO[[#This Row],[Legal]]="No Cumple",0,TERCERO[[#This Row],[Nota]])</f>
        <v>0.8</v>
      </c>
    </row>
    <row r="461" spans="1:24" x14ac:dyDescent="0.25">
      <c r="A461" s="1" t="str">
        <f>TERCERO[[#This Row],[ID Asesor]]&amp;TERCERO[[#This Row],[Fecha Monitoreo]]</f>
        <v>296645894</v>
      </c>
      <c r="B461" s="2">
        <v>45894</v>
      </c>
      <c r="C461" s="1" t="s">
        <v>42</v>
      </c>
      <c r="D461" s="1">
        <v>2966</v>
      </c>
      <c r="E461" s="2">
        <v>45894</v>
      </c>
      <c r="F461" s="3">
        <v>0.48402777777777778</v>
      </c>
      <c r="G461" s="1" t="s">
        <v>51</v>
      </c>
      <c r="H461" s="1" t="s">
        <v>44</v>
      </c>
      <c r="I461" s="1">
        <v>1133</v>
      </c>
      <c r="J461" s="1">
        <v>3104145772</v>
      </c>
      <c r="K461" s="1" t="s">
        <v>45</v>
      </c>
      <c r="L461" s="1" t="s">
        <v>47</v>
      </c>
      <c r="M461" s="1" t="s">
        <v>46</v>
      </c>
      <c r="N461" s="1" t="s">
        <v>46</v>
      </c>
      <c r="O461" s="1" t="s">
        <v>47</v>
      </c>
      <c r="P461" s="1" t="s">
        <v>46</v>
      </c>
      <c r="Q461" s="1" t="s">
        <v>46</v>
      </c>
      <c r="R461" s="1" t="s">
        <v>46</v>
      </c>
      <c r="S461" s="1" t="s">
        <v>46</v>
      </c>
      <c r="T461" s="1" t="s">
        <v>46</v>
      </c>
      <c r="U461" s="11" t="str">
        <f>IF(OR(TERCERO[[#This Row],[La comunicación es asertiva, con respeto y evita maltrato4]]="No Cumple",TERCERO[[#This Row],[No brinda información sensible o falsa al tercero, cumple con las normativas legales establecidas.]]="No Cumple"),"No Cumple","Cumple")</f>
        <v>Cumple</v>
      </c>
      <c r="V461" s="1" t="s">
        <v>2787</v>
      </c>
      <c r="W461" s="4">
        <v>0.7</v>
      </c>
      <c r="X461" s="9">
        <f>IF(TERCERO[[#This Row],[Legal]]="No Cumple",0,TERCERO[[#This Row],[Nota]])</f>
        <v>0.7</v>
      </c>
    </row>
    <row r="462" spans="1:24" x14ac:dyDescent="0.25">
      <c r="A462" s="1" t="str">
        <f>TERCERO[[#This Row],[ID Asesor]]&amp;TERCERO[[#This Row],[Fecha Monitoreo]]</f>
        <v>338045894</v>
      </c>
      <c r="B462" s="2">
        <v>45894</v>
      </c>
      <c r="C462" s="1" t="s">
        <v>126</v>
      </c>
      <c r="D462" s="1">
        <v>3380</v>
      </c>
      <c r="E462" s="2">
        <v>45894</v>
      </c>
      <c r="F462" s="3">
        <v>0.54513888888888884</v>
      </c>
      <c r="G462" s="1" t="s">
        <v>51</v>
      </c>
      <c r="H462" s="1" t="s">
        <v>44</v>
      </c>
      <c r="I462" s="1">
        <v>561</v>
      </c>
      <c r="J462" s="1">
        <v>3142281460</v>
      </c>
      <c r="K462" s="1" t="s">
        <v>45</v>
      </c>
      <c r="L462" s="1" t="s">
        <v>46</v>
      </c>
      <c r="M462" s="1" t="s">
        <v>46</v>
      </c>
      <c r="N462" s="1" t="s">
        <v>46</v>
      </c>
      <c r="O462" s="1" t="s">
        <v>46</v>
      </c>
      <c r="P462" s="1" t="s">
        <v>46</v>
      </c>
      <c r="Q462" s="1" t="s">
        <v>46</v>
      </c>
      <c r="R462" s="1" t="s">
        <v>46</v>
      </c>
      <c r="S462" s="1" t="s">
        <v>46</v>
      </c>
      <c r="T462" s="1" t="s">
        <v>46</v>
      </c>
      <c r="U462" s="11" t="str">
        <f>IF(OR(TERCERO[[#This Row],[La comunicación es asertiva, con respeto y evita maltrato4]]="No Cumple",TERCERO[[#This Row],[No brinda información sensible o falsa al tercero, cumple con las normativas legales establecidas.]]="No Cumple"),"No Cumple","Cumple")</f>
        <v>Cumple</v>
      </c>
      <c r="V462" s="1" t="s">
        <v>131</v>
      </c>
      <c r="W462" s="4">
        <v>1</v>
      </c>
      <c r="X462" s="9">
        <f>IF(TERCERO[[#This Row],[Legal]]="No Cumple",0,TERCERO[[#This Row],[Nota]])</f>
        <v>1</v>
      </c>
    </row>
    <row r="463" spans="1:24" x14ac:dyDescent="0.25">
      <c r="A463" s="1" t="str">
        <f>TERCERO[[#This Row],[ID Asesor]]&amp;TERCERO[[#This Row],[Fecha Monitoreo]]</f>
        <v>387645894</v>
      </c>
      <c r="B463" s="2">
        <v>45894</v>
      </c>
      <c r="C463" s="1" t="s">
        <v>59</v>
      </c>
      <c r="D463" s="1">
        <v>3876</v>
      </c>
      <c r="E463" s="2">
        <v>45894</v>
      </c>
      <c r="F463" s="3">
        <v>0.4465277777777778</v>
      </c>
      <c r="G463" s="1" t="s">
        <v>51</v>
      </c>
      <c r="H463" s="1" t="s">
        <v>44</v>
      </c>
      <c r="I463" s="1">
        <v>1429</v>
      </c>
      <c r="J463" s="1">
        <v>3222528024</v>
      </c>
      <c r="K463" s="1" t="s">
        <v>45</v>
      </c>
      <c r="L463" s="1" t="s">
        <v>46</v>
      </c>
      <c r="M463" s="1" t="s">
        <v>47</v>
      </c>
      <c r="N463" s="1" t="s">
        <v>46</v>
      </c>
      <c r="O463" s="1" t="s">
        <v>46</v>
      </c>
      <c r="P463" s="1" t="s">
        <v>46</v>
      </c>
      <c r="Q463" s="1" t="s">
        <v>47</v>
      </c>
      <c r="R463" s="1" t="s">
        <v>46</v>
      </c>
      <c r="S463" s="1" t="s">
        <v>46</v>
      </c>
      <c r="T463" s="1" t="s">
        <v>46</v>
      </c>
      <c r="U463" s="11" t="str">
        <f>IF(OR(TERCERO[[#This Row],[La comunicación es asertiva, con respeto y evita maltrato4]]="No Cumple",TERCERO[[#This Row],[No brinda información sensible o falsa al tercero, cumple con las normativas legales establecidas.]]="No Cumple"),"No Cumple","Cumple")</f>
        <v>Cumple</v>
      </c>
      <c r="V463" s="1" t="s">
        <v>2801</v>
      </c>
      <c r="W463" s="4">
        <v>0.8</v>
      </c>
      <c r="X463" s="9">
        <f>IF(TERCERO[[#This Row],[Legal]]="No Cumple",0,TERCERO[[#This Row],[Nota]])</f>
        <v>0.8</v>
      </c>
    </row>
    <row r="464" spans="1:24" x14ac:dyDescent="0.25">
      <c r="A464" s="1" t="str">
        <f>TERCERO[[#This Row],[ID Asesor]]&amp;TERCERO[[#This Row],[Fecha Monitoreo]]</f>
        <v>409245894</v>
      </c>
      <c r="B464" s="2">
        <v>45894</v>
      </c>
      <c r="C464" s="1" t="s">
        <v>696</v>
      </c>
      <c r="D464" s="1">
        <v>4092</v>
      </c>
      <c r="E464" s="2">
        <v>45894</v>
      </c>
      <c r="F464" s="3">
        <v>0.51875000000000004</v>
      </c>
      <c r="G464" s="1" t="s">
        <v>51</v>
      </c>
      <c r="H464" s="1" t="s">
        <v>44</v>
      </c>
      <c r="I464" s="1">
        <v>627</v>
      </c>
      <c r="J464" s="1">
        <v>3152055645</v>
      </c>
      <c r="K464" s="1" t="s">
        <v>45</v>
      </c>
      <c r="L464" s="1" t="s">
        <v>46</v>
      </c>
      <c r="M464" s="1" t="s">
        <v>46</v>
      </c>
      <c r="N464" s="1" t="s">
        <v>46</v>
      </c>
      <c r="O464" s="1" t="s">
        <v>46</v>
      </c>
      <c r="P464" s="1" t="s">
        <v>46</v>
      </c>
      <c r="Q464" s="1" t="s">
        <v>46</v>
      </c>
      <c r="R464" s="1" t="s">
        <v>46</v>
      </c>
      <c r="S464" s="1" t="s">
        <v>46</v>
      </c>
      <c r="T464" s="1" t="s">
        <v>46</v>
      </c>
      <c r="U464" s="11" t="str">
        <f>IF(OR(TERCERO[[#This Row],[La comunicación es asertiva, con respeto y evita maltrato4]]="No Cumple",TERCERO[[#This Row],[No brinda información sensible o falsa al tercero, cumple con las normativas legales establecidas.]]="No Cumple"),"No Cumple","Cumple")</f>
        <v>Cumple</v>
      </c>
      <c r="V464" s="1" t="s">
        <v>2241</v>
      </c>
      <c r="W464" s="4">
        <v>1</v>
      </c>
      <c r="X464" s="9">
        <f>IF(TERCERO[[#This Row],[Legal]]="No Cumple",0,TERCERO[[#This Row],[Nota]])</f>
        <v>1</v>
      </c>
    </row>
    <row r="465" spans="1:24" x14ac:dyDescent="0.25">
      <c r="A465" s="1" t="str">
        <f>TERCERO[[#This Row],[ID Asesor]]&amp;TERCERO[[#This Row],[Fecha Monitoreo]]</f>
        <v>407845894</v>
      </c>
      <c r="B465" s="2">
        <v>45894</v>
      </c>
      <c r="C465" s="1" t="s">
        <v>696</v>
      </c>
      <c r="D465" s="1">
        <v>4078</v>
      </c>
      <c r="E465" s="2">
        <v>45894</v>
      </c>
      <c r="F465" s="3">
        <v>0.54861111111111116</v>
      </c>
      <c r="G465" s="1" t="s">
        <v>51</v>
      </c>
      <c r="H465" s="1" t="s">
        <v>44</v>
      </c>
      <c r="I465" s="1">
        <v>618</v>
      </c>
      <c r="J465" s="1">
        <v>3008720460</v>
      </c>
      <c r="K465" s="1" t="s">
        <v>45</v>
      </c>
      <c r="L465" s="1" t="s">
        <v>46</v>
      </c>
      <c r="M465" s="1" t="s">
        <v>46</v>
      </c>
      <c r="N465" s="1" t="s">
        <v>46</v>
      </c>
      <c r="O465" s="1" t="s">
        <v>46</v>
      </c>
      <c r="P465" s="1" t="s">
        <v>46</v>
      </c>
      <c r="Q465" s="1" t="s">
        <v>46</v>
      </c>
      <c r="R465" s="1" t="s">
        <v>46</v>
      </c>
      <c r="S465" s="1" t="s">
        <v>46</v>
      </c>
      <c r="T465" s="1" t="s">
        <v>46</v>
      </c>
      <c r="U465" s="11" t="str">
        <f>IF(OR(TERCERO[[#This Row],[La comunicación es asertiva, con respeto y evita maltrato4]]="No Cumple",TERCERO[[#This Row],[No brinda información sensible o falsa al tercero, cumple con las normativas legales establecidas.]]="No Cumple"),"No Cumple","Cumple")</f>
        <v>Cumple</v>
      </c>
      <c r="V465" s="1" t="s">
        <v>2802</v>
      </c>
      <c r="W465" s="4">
        <v>1</v>
      </c>
      <c r="X465" s="9">
        <f>IF(TERCERO[[#This Row],[Legal]]="No Cumple",0,TERCERO[[#This Row],[Nota]])</f>
        <v>1</v>
      </c>
    </row>
    <row r="466" spans="1:24" x14ac:dyDescent="0.25">
      <c r="A466" s="1" t="str">
        <f>TERCERO[[#This Row],[ID Asesor]]&amp;TERCERO[[#This Row],[Fecha Monitoreo]]</f>
        <v>402245894</v>
      </c>
      <c r="B466" s="2">
        <v>45894</v>
      </c>
      <c r="C466" s="1" t="s">
        <v>126</v>
      </c>
      <c r="D466" s="1">
        <v>4022</v>
      </c>
      <c r="E466" s="2">
        <v>45894</v>
      </c>
      <c r="F466" s="3">
        <v>0.50069444444444444</v>
      </c>
      <c r="G466" s="1" t="s">
        <v>51</v>
      </c>
      <c r="H466" s="1" t="s">
        <v>44</v>
      </c>
      <c r="I466" s="1">
        <v>612</v>
      </c>
      <c r="J466" s="1">
        <v>3218581900</v>
      </c>
      <c r="K466" s="1" t="s">
        <v>45</v>
      </c>
      <c r="L466" s="1" t="s">
        <v>46</v>
      </c>
      <c r="M466" s="1" t="s">
        <v>46</v>
      </c>
      <c r="N466" s="1" t="s">
        <v>46</v>
      </c>
      <c r="O466" s="1" t="s">
        <v>47</v>
      </c>
      <c r="P466" s="1" t="s">
        <v>47</v>
      </c>
      <c r="Q466" s="1" t="s">
        <v>46</v>
      </c>
      <c r="R466" s="1" t="s">
        <v>46</v>
      </c>
      <c r="S466" s="1" t="s">
        <v>46</v>
      </c>
      <c r="T466" s="1" t="s">
        <v>46</v>
      </c>
      <c r="U466" s="11" t="str">
        <f>IF(OR(TERCERO[[#This Row],[La comunicación es asertiva, con respeto y evita maltrato4]]="No Cumple",TERCERO[[#This Row],[No brinda información sensible o falsa al tercero, cumple con las normativas legales establecidas.]]="No Cumple"),"No Cumple","Cumple")</f>
        <v>Cumple</v>
      </c>
      <c r="V466" s="1" t="s">
        <v>2803</v>
      </c>
      <c r="W466" s="4">
        <v>0.6</v>
      </c>
      <c r="X466" s="9">
        <f>IF(TERCERO[[#This Row],[Legal]]="No Cumple",0,TERCERO[[#This Row],[Nota]])</f>
        <v>0.6</v>
      </c>
    </row>
    <row r="467" spans="1:24" x14ac:dyDescent="0.25">
      <c r="A467" s="1" t="str">
        <f>TERCERO[[#This Row],[ID Asesor]]&amp;TERCERO[[#This Row],[Fecha Monitoreo]]</f>
        <v>302745894</v>
      </c>
      <c r="B467" s="2">
        <v>45894</v>
      </c>
      <c r="C467" s="1" t="s">
        <v>87</v>
      </c>
      <c r="D467" s="1">
        <v>3027</v>
      </c>
      <c r="E467" s="2">
        <v>45894</v>
      </c>
      <c r="F467" s="3">
        <v>0.5180555555555556</v>
      </c>
      <c r="G467" s="1" t="s">
        <v>51</v>
      </c>
      <c r="H467" s="1" t="s">
        <v>44</v>
      </c>
      <c r="I467" s="1">
        <v>1227</v>
      </c>
      <c r="J467" s="1"/>
      <c r="K467" s="1" t="s">
        <v>45</v>
      </c>
      <c r="L467" s="1" t="s">
        <v>46</v>
      </c>
      <c r="M467" s="1" t="s">
        <v>46</v>
      </c>
      <c r="N467" s="1" t="s">
        <v>46</v>
      </c>
      <c r="O467" s="1" t="s">
        <v>46</v>
      </c>
      <c r="P467" s="1" t="s">
        <v>46</v>
      </c>
      <c r="Q467" s="1" t="s">
        <v>46</v>
      </c>
      <c r="R467" s="1" t="s">
        <v>46</v>
      </c>
      <c r="S467" s="1" t="s">
        <v>46</v>
      </c>
      <c r="T467" s="1" t="s">
        <v>46</v>
      </c>
      <c r="U467" s="11" t="str">
        <f>IF(OR(TERCERO[[#This Row],[La comunicación es asertiva, con respeto y evita maltrato4]]="No Cumple",TERCERO[[#This Row],[No brinda información sensible o falsa al tercero, cumple con las normativas legales establecidas.]]="No Cumple"),"No Cumple","Cumple")</f>
        <v>Cumple</v>
      </c>
      <c r="V467" s="1" t="s">
        <v>2804</v>
      </c>
      <c r="W467" s="4">
        <v>1</v>
      </c>
      <c r="X467" s="9">
        <f>IF(TERCERO[[#This Row],[Legal]]="No Cumple",0,TERCERO[[#This Row],[Nota]])</f>
        <v>1</v>
      </c>
    </row>
    <row r="468" spans="1:24" x14ac:dyDescent="0.25">
      <c r="A468" s="1" t="str">
        <f>TERCERO[[#This Row],[ID Asesor]]&amp;TERCERO[[#This Row],[Fecha Monitoreo]]</f>
        <v>381545894</v>
      </c>
      <c r="B468" s="2">
        <v>45894</v>
      </c>
      <c r="C468" s="1" t="s">
        <v>126</v>
      </c>
      <c r="D468" s="1">
        <v>3815</v>
      </c>
      <c r="E468" s="2">
        <v>45894</v>
      </c>
      <c r="F468" s="3">
        <v>0.63402777777777775</v>
      </c>
      <c r="G468" s="1" t="s">
        <v>58</v>
      </c>
      <c r="H468" s="1" t="s">
        <v>44</v>
      </c>
      <c r="I468" s="1">
        <v>584</v>
      </c>
      <c r="J468" s="1">
        <v>3046373577</v>
      </c>
      <c r="K468" s="1" t="s">
        <v>45</v>
      </c>
      <c r="L468" s="1" t="s">
        <v>46</v>
      </c>
      <c r="M468" s="1" t="s">
        <v>46</v>
      </c>
      <c r="N468" s="1" t="s">
        <v>46</v>
      </c>
      <c r="O468" s="1" t="s">
        <v>46</v>
      </c>
      <c r="P468" s="1" t="s">
        <v>46</v>
      </c>
      <c r="Q468" s="1" t="s">
        <v>46</v>
      </c>
      <c r="R468" s="1" t="s">
        <v>46</v>
      </c>
      <c r="S468" s="1" t="s">
        <v>46</v>
      </c>
      <c r="T468" s="1" t="s">
        <v>46</v>
      </c>
      <c r="U468" s="11" t="str">
        <f>IF(OR(TERCERO[[#This Row],[La comunicación es asertiva, con respeto y evita maltrato4]]="No Cumple",TERCERO[[#This Row],[No brinda información sensible o falsa al tercero, cumple con las normativas legales establecidas.]]="No Cumple"),"No Cumple","Cumple")</f>
        <v>Cumple</v>
      </c>
      <c r="V468" s="1" t="s">
        <v>131</v>
      </c>
      <c r="W468" s="4">
        <v>1</v>
      </c>
      <c r="X468" s="9">
        <f>IF(TERCERO[[#This Row],[Legal]]="No Cumple",0,TERCERO[[#This Row],[Nota]])</f>
        <v>1</v>
      </c>
    </row>
    <row r="469" spans="1:24" x14ac:dyDescent="0.25">
      <c r="A469" s="1" t="str">
        <f>TERCERO[[#This Row],[ID Asesor]]&amp;TERCERO[[#This Row],[Fecha Monitoreo]]</f>
        <v>387345895</v>
      </c>
      <c r="B469" s="2">
        <v>45895</v>
      </c>
      <c r="C469" s="1" t="s">
        <v>42</v>
      </c>
      <c r="D469" s="1">
        <v>3873</v>
      </c>
      <c r="E469" s="2">
        <v>45895</v>
      </c>
      <c r="F469" s="3">
        <v>0.35833333333333334</v>
      </c>
      <c r="G469" s="1" t="s">
        <v>51</v>
      </c>
      <c r="H469" s="1" t="s">
        <v>44</v>
      </c>
      <c r="I469" s="1">
        <v>1426</v>
      </c>
      <c r="J469" s="1">
        <v>3245913499</v>
      </c>
      <c r="K469" s="1" t="s">
        <v>45</v>
      </c>
      <c r="L469" s="1" t="s">
        <v>46</v>
      </c>
      <c r="M469" s="1" t="s">
        <v>46</v>
      </c>
      <c r="N469" s="1" t="s">
        <v>46</v>
      </c>
      <c r="O469" s="1" t="s">
        <v>46</v>
      </c>
      <c r="P469" s="1" t="s">
        <v>46</v>
      </c>
      <c r="Q469" s="1" t="s">
        <v>46</v>
      </c>
      <c r="R469" s="1" t="s">
        <v>46</v>
      </c>
      <c r="S469" s="1" t="s">
        <v>46</v>
      </c>
      <c r="T469" s="1" t="s">
        <v>46</v>
      </c>
      <c r="U469" s="11" t="str">
        <f>IF(OR(TERCERO[[#This Row],[La comunicación es asertiva, con respeto y evita maltrato4]]="No Cumple",TERCERO[[#This Row],[No brinda información sensible o falsa al tercero, cumple con las normativas legales establecidas.]]="No Cumple"),"No Cumple","Cumple")</f>
        <v>Cumple</v>
      </c>
      <c r="V469" s="1" t="s">
        <v>101</v>
      </c>
      <c r="W469" s="4">
        <v>1</v>
      </c>
      <c r="X469" s="9">
        <f>IF(TERCERO[[#This Row],[Legal]]="No Cumple",0,TERCERO[[#This Row],[Nota]])</f>
        <v>1</v>
      </c>
    </row>
    <row r="470" spans="1:24" x14ac:dyDescent="0.25">
      <c r="A470" s="1" t="str">
        <f>TERCERO[[#This Row],[ID Asesor]]&amp;TERCERO[[#This Row],[Fecha Monitoreo]]</f>
        <v>386445895</v>
      </c>
      <c r="B470" s="2">
        <v>45895</v>
      </c>
      <c r="C470" s="1" t="s">
        <v>126</v>
      </c>
      <c r="D470" s="1">
        <v>3864</v>
      </c>
      <c r="E470" s="2">
        <v>45895</v>
      </c>
      <c r="F470" s="3">
        <v>0.46666666666666667</v>
      </c>
      <c r="G470" s="1" t="s">
        <v>58</v>
      </c>
      <c r="H470" s="1" t="s">
        <v>44</v>
      </c>
      <c r="I470" s="1">
        <v>574</v>
      </c>
      <c r="J470" s="1">
        <v>3174318088</v>
      </c>
      <c r="K470" s="1" t="s">
        <v>45</v>
      </c>
      <c r="L470" s="1" t="s">
        <v>46</v>
      </c>
      <c r="M470" s="1" t="s">
        <v>46</v>
      </c>
      <c r="N470" s="1" t="s">
        <v>46</v>
      </c>
      <c r="O470" s="1" t="s">
        <v>47</v>
      </c>
      <c r="P470" s="1" t="s">
        <v>46</v>
      </c>
      <c r="Q470" s="1" t="s">
        <v>46</v>
      </c>
      <c r="R470" s="1" t="s">
        <v>46</v>
      </c>
      <c r="S470" s="1" t="s">
        <v>46</v>
      </c>
      <c r="T470" s="1" t="s">
        <v>47</v>
      </c>
      <c r="U470" s="11" t="str">
        <f>IF(OR(TERCERO[[#This Row],[La comunicación es asertiva, con respeto y evita maltrato4]]="No Cumple",TERCERO[[#This Row],[No brinda información sensible o falsa al tercero, cumple con las normativas legales establecidas.]]="No Cumple"),"No Cumple","Cumple")</f>
        <v>No Cumple</v>
      </c>
      <c r="V470" s="1" t="s">
        <v>2805</v>
      </c>
      <c r="W470" s="4">
        <v>0.8</v>
      </c>
      <c r="X470" s="9">
        <f>IF(TERCERO[[#This Row],[Legal]]="No Cumple",0,TERCERO[[#This Row],[Nota]])</f>
        <v>0</v>
      </c>
    </row>
    <row r="471" spans="1:24" x14ac:dyDescent="0.25">
      <c r="A471" s="1" t="str">
        <f>TERCERO[[#This Row],[ID Asesor]]&amp;TERCERO[[#This Row],[Fecha Monitoreo]]</f>
        <v>363845895</v>
      </c>
      <c r="B471" s="2">
        <v>45895</v>
      </c>
      <c r="C471" s="1" t="s">
        <v>696</v>
      </c>
      <c r="D471" s="1">
        <v>3638</v>
      </c>
      <c r="E471" s="2">
        <v>45895</v>
      </c>
      <c r="F471" s="3">
        <v>0.55347222222222225</v>
      </c>
      <c r="G471" s="1" t="s">
        <v>58</v>
      </c>
      <c r="H471" s="1" t="s">
        <v>44</v>
      </c>
      <c r="I471" s="1">
        <v>573</v>
      </c>
      <c r="J471" s="1">
        <v>3188133433</v>
      </c>
      <c r="K471" s="1" t="s">
        <v>45</v>
      </c>
      <c r="L471" s="1" t="s">
        <v>46</v>
      </c>
      <c r="M471" s="1" t="s">
        <v>46</v>
      </c>
      <c r="N471" s="1" t="s">
        <v>46</v>
      </c>
      <c r="O471" s="1" t="s">
        <v>47</v>
      </c>
      <c r="P471" s="1" t="s">
        <v>47</v>
      </c>
      <c r="Q471" s="1" t="s">
        <v>46</v>
      </c>
      <c r="R471" s="1" t="s">
        <v>46</v>
      </c>
      <c r="S471" s="1" t="s">
        <v>46</v>
      </c>
      <c r="T471" s="1" t="s">
        <v>46</v>
      </c>
      <c r="U471" s="11" t="str">
        <f>IF(OR(TERCERO[[#This Row],[La comunicación es asertiva, con respeto y evita maltrato4]]="No Cumple",TERCERO[[#This Row],[No brinda información sensible o falsa al tercero, cumple con las normativas legales establecidas.]]="No Cumple"),"No Cumple","Cumple")</f>
        <v>Cumple</v>
      </c>
      <c r="V471" s="1" t="s">
        <v>2806</v>
      </c>
      <c r="W471" s="4">
        <v>0.6</v>
      </c>
      <c r="X471" s="9">
        <f>IF(TERCERO[[#This Row],[Legal]]="No Cumple",0,TERCERO[[#This Row],[Nota]])</f>
        <v>0.6</v>
      </c>
    </row>
    <row r="472" spans="1:24" x14ac:dyDescent="0.25">
      <c r="A472" s="1" t="str">
        <f>TERCERO[[#This Row],[ID Asesor]]&amp;TERCERO[[#This Row],[Fecha Monitoreo]]</f>
        <v>366345895</v>
      </c>
      <c r="B472" s="2">
        <v>45895</v>
      </c>
      <c r="C472" s="1" t="s">
        <v>42</v>
      </c>
      <c r="D472" s="1">
        <v>3663</v>
      </c>
      <c r="E472" s="2">
        <v>45895</v>
      </c>
      <c r="F472" s="3">
        <v>0.52569444444444446</v>
      </c>
      <c r="G472" s="1" t="s">
        <v>51</v>
      </c>
      <c r="H472" s="1" t="s">
        <v>44</v>
      </c>
      <c r="I472" s="1">
        <v>1067</v>
      </c>
      <c r="J472" s="1">
        <v>3209680341</v>
      </c>
      <c r="K472" s="1" t="s">
        <v>45</v>
      </c>
      <c r="L472" s="1" t="s">
        <v>46</v>
      </c>
      <c r="M472" s="1" t="s">
        <v>46</v>
      </c>
      <c r="N472" s="1" t="s">
        <v>46</v>
      </c>
      <c r="O472" s="1" t="s">
        <v>46</v>
      </c>
      <c r="P472" s="1" t="s">
        <v>46</v>
      </c>
      <c r="Q472" s="1" t="s">
        <v>46</v>
      </c>
      <c r="R472" s="1" t="s">
        <v>46</v>
      </c>
      <c r="S472" s="1" t="s">
        <v>46</v>
      </c>
      <c r="T472" s="1" t="s">
        <v>46</v>
      </c>
      <c r="U472" s="11" t="str">
        <f>IF(OR(TERCERO[[#This Row],[La comunicación es asertiva, con respeto y evita maltrato4]]="No Cumple",TERCERO[[#This Row],[No brinda información sensible o falsa al tercero, cumple con las normativas legales establecidas.]]="No Cumple"),"No Cumple","Cumple")</f>
        <v>Cumple</v>
      </c>
      <c r="V472" s="1" t="s">
        <v>55</v>
      </c>
      <c r="W472" s="4">
        <v>1</v>
      </c>
      <c r="X472" s="9">
        <f>IF(TERCERO[[#This Row],[Legal]]="No Cumple",0,TERCERO[[#This Row],[Nota]])</f>
        <v>1</v>
      </c>
    </row>
    <row r="473" spans="1:24" x14ac:dyDescent="0.25">
      <c r="A473" s="1" t="str">
        <f>TERCERO[[#This Row],[ID Asesor]]&amp;TERCERO[[#This Row],[Fecha Monitoreo]]</f>
        <v>363345895</v>
      </c>
      <c r="B473" s="2">
        <v>45895</v>
      </c>
      <c r="C473" s="1" t="s">
        <v>42</v>
      </c>
      <c r="D473" s="1">
        <v>3633</v>
      </c>
      <c r="E473" s="2">
        <v>45895</v>
      </c>
      <c r="F473" s="3">
        <v>6.458333333333334E-2</v>
      </c>
      <c r="G473" s="1" t="s">
        <v>51</v>
      </c>
      <c r="H473" s="1" t="s">
        <v>44</v>
      </c>
      <c r="I473" s="1">
        <v>1441</v>
      </c>
      <c r="J473" s="1">
        <v>3234790367</v>
      </c>
      <c r="K473" s="1" t="s">
        <v>45</v>
      </c>
      <c r="L473" s="1" t="s">
        <v>47</v>
      </c>
      <c r="M473" s="1" t="s">
        <v>46</v>
      </c>
      <c r="N473" s="1" t="s">
        <v>46</v>
      </c>
      <c r="O473" s="1" t="s">
        <v>47</v>
      </c>
      <c r="P473" s="1" t="s">
        <v>46</v>
      </c>
      <c r="Q473" s="1" t="s">
        <v>46</v>
      </c>
      <c r="R473" s="1" t="s">
        <v>46</v>
      </c>
      <c r="S473" s="1" t="s">
        <v>46</v>
      </c>
      <c r="T473" s="1" t="s">
        <v>47</v>
      </c>
      <c r="U473" s="11" t="str">
        <f>IF(OR(TERCERO[[#This Row],[La comunicación es asertiva, con respeto y evita maltrato4]]="No Cumple",TERCERO[[#This Row],[No brinda información sensible o falsa al tercero, cumple con las normativas legales establecidas.]]="No Cumple"),"No Cumple","Cumple")</f>
        <v>No Cumple</v>
      </c>
      <c r="V473" s="1" t="s">
        <v>2807</v>
      </c>
      <c r="W473" s="4">
        <v>0.7</v>
      </c>
      <c r="X473" s="9">
        <f>IF(TERCERO[[#This Row],[Legal]]="No Cumple",0,TERCERO[[#This Row],[Nota]])</f>
        <v>0</v>
      </c>
    </row>
    <row r="474" spans="1:24" x14ac:dyDescent="0.25">
      <c r="A474" s="1" t="str">
        <f>TERCERO[[#This Row],[ID Asesor]]&amp;TERCERO[[#This Row],[Fecha Monitoreo]]</f>
        <v>373345895</v>
      </c>
      <c r="B474" s="2">
        <v>45895</v>
      </c>
      <c r="C474" s="1" t="s">
        <v>87</v>
      </c>
      <c r="D474" s="1">
        <v>3733</v>
      </c>
      <c r="E474" s="2">
        <v>45895</v>
      </c>
      <c r="F474" s="3">
        <v>0.57013888888888886</v>
      </c>
      <c r="G474" s="1" t="s">
        <v>58</v>
      </c>
      <c r="H474" s="1" t="s">
        <v>44</v>
      </c>
      <c r="I474" s="1">
        <v>1389</v>
      </c>
      <c r="J474" s="1"/>
      <c r="K474" s="1" t="s">
        <v>45</v>
      </c>
      <c r="L474" s="1" t="s">
        <v>46</v>
      </c>
      <c r="M474" s="1" t="s">
        <v>47</v>
      </c>
      <c r="N474" s="1" t="s">
        <v>47</v>
      </c>
      <c r="O474" s="1" t="s">
        <v>46</v>
      </c>
      <c r="P474" s="1" t="s">
        <v>47</v>
      </c>
      <c r="Q474" s="1" t="s">
        <v>47</v>
      </c>
      <c r="R474" s="1" t="s">
        <v>46</v>
      </c>
      <c r="S474" s="1" t="s">
        <v>46</v>
      </c>
      <c r="T474" s="1" t="s">
        <v>47</v>
      </c>
      <c r="U474" s="11" t="str">
        <f>IF(OR(TERCERO[[#This Row],[La comunicación es asertiva, con respeto y evita maltrato4]]="No Cumple",TERCERO[[#This Row],[No brinda información sensible o falsa al tercero, cumple con las normativas legales establecidas.]]="No Cumple"),"No Cumple","Cumple")</f>
        <v>No Cumple</v>
      </c>
      <c r="V474" s="1" t="s">
        <v>2808</v>
      </c>
      <c r="W474" s="4">
        <v>0.4</v>
      </c>
      <c r="X474" s="9">
        <f>IF(TERCERO[[#This Row],[Legal]]="No Cumple",0,TERCERO[[#This Row],[Nota]])</f>
        <v>0</v>
      </c>
    </row>
    <row r="475" spans="1:24" x14ac:dyDescent="0.25">
      <c r="A475" s="1" t="str">
        <f>TERCERO[[#This Row],[ID Asesor]]&amp;TERCERO[[#This Row],[Fecha Monitoreo]]</f>
        <v>408045895</v>
      </c>
      <c r="B475" s="2">
        <v>45895</v>
      </c>
      <c r="C475" s="1" t="s">
        <v>126</v>
      </c>
      <c r="D475" s="1">
        <v>4080</v>
      </c>
      <c r="E475" s="2">
        <v>45895</v>
      </c>
      <c r="F475" s="3">
        <v>0.50208333333333333</v>
      </c>
      <c r="G475" s="1" t="s">
        <v>58</v>
      </c>
      <c r="H475" s="1" t="s">
        <v>44</v>
      </c>
      <c r="I475" s="1">
        <v>620</v>
      </c>
      <c r="J475" s="1">
        <v>3135153098</v>
      </c>
      <c r="K475" s="1" t="s">
        <v>45</v>
      </c>
      <c r="L475" s="1" t="s">
        <v>46</v>
      </c>
      <c r="M475" s="1" t="s">
        <v>46</v>
      </c>
      <c r="N475" s="1" t="s">
        <v>46</v>
      </c>
      <c r="O475" s="1" t="s">
        <v>46</v>
      </c>
      <c r="P475" s="1" t="s">
        <v>46</v>
      </c>
      <c r="Q475" s="1" t="s">
        <v>46</v>
      </c>
      <c r="R475" s="1" t="s">
        <v>46</v>
      </c>
      <c r="S475" s="1" t="s">
        <v>46</v>
      </c>
      <c r="T475" s="1" t="s">
        <v>46</v>
      </c>
      <c r="U475" s="11" t="str">
        <f>IF(OR(TERCERO[[#This Row],[La comunicación es asertiva, con respeto y evita maltrato4]]="No Cumple",TERCERO[[#This Row],[No brinda información sensible o falsa al tercero, cumple con las normativas legales establecidas.]]="No Cumple"),"No Cumple","Cumple")</f>
        <v>Cumple</v>
      </c>
      <c r="V475" s="1" t="s">
        <v>131</v>
      </c>
      <c r="W475" s="4">
        <v>1</v>
      </c>
      <c r="X475" s="9">
        <f>IF(TERCERO[[#This Row],[Legal]]="No Cumple",0,TERCERO[[#This Row],[Nota]])</f>
        <v>1</v>
      </c>
    </row>
    <row r="476" spans="1:24" x14ac:dyDescent="0.25">
      <c r="A476" s="1" t="str">
        <f>TERCERO[[#This Row],[ID Asesor]]&amp;TERCERO[[#This Row],[Fecha Monitoreo]]</f>
        <v>376445895</v>
      </c>
      <c r="B476" s="2">
        <v>45895</v>
      </c>
      <c r="C476" s="1" t="s">
        <v>59</v>
      </c>
      <c r="D476" s="1">
        <v>3764</v>
      </c>
      <c r="E476" s="2">
        <v>45895</v>
      </c>
      <c r="F476" s="3">
        <v>0.36666666666666664</v>
      </c>
      <c r="G476" s="1" t="s">
        <v>51</v>
      </c>
      <c r="H476" s="1" t="s">
        <v>44</v>
      </c>
      <c r="I476" s="1">
        <v>1417</v>
      </c>
      <c r="J476" s="1">
        <v>3133716293</v>
      </c>
      <c r="K476" s="1" t="s">
        <v>45</v>
      </c>
      <c r="L476" s="1" t="s">
        <v>46</v>
      </c>
      <c r="M476" s="1" t="s">
        <v>46</v>
      </c>
      <c r="N476" s="1" t="s">
        <v>46</v>
      </c>
      <c r="O476" s="1" t="s">
        <v>47</v>
      </c>
      <c r="P476" s="1" t="s">
        <v>46</v>
      </c>
      <c r="Q476" s="1" t="s">
        <v>46</v>
      </c>
      <c r="R476" s="1" t="s">
        <v>46</v>
      </c>
      <c r="S476" s="1" t="s">
        <v>46</v>
      </c>
      <c r="T476" s="1" t="s">
        <v>46</v>
      </c>
      <c r="U476" s="11" t="str">
        <f>IF(OR(TERCERO[[#This Row],[La comunicación es asertiva, con respeto y evita maltrato4]]="No Cumple",TERCERO[[#This Row],[No brinda información sensible o falsa al tercero, cumple con las normativas legales establecidas.]]="No Cumple"),"No Cumple","Cumple")</f>
        <v>Cumple</v>
      </c>
      <c r="V476" s="1" t="s">
        <v>2809</v>
      </c>
      <c r="W476" s="4">
        <v>0.8</v>
      </c>
      <c r="X476" s="9">
        <f>IF(TERCERO[[#This Row],[Legal]]="No Cumple",0,TERCERO[[#This Row],[Nota]])</f>
        <v>0.8</v>
      </c>
    </row>
    <row r="477" spans="1:24" x14ac:dyDescent="0.25">
      <c r="A477" s="1" t="str">
        <f>TERCERO[[#This Row],[ID Asesor]]&amp;TERCERO[[#This Row],[Fecha Monitoreo]]</f>
        <v>403045896</v>
      </c>
      <c r="B477" s="2">
        <v>45896</v>
      </c>
      <c r="C477" s="1" t="s">
        <v>42</v>
      </c>
      <c r="D477" s="1">
        <v>4030</v>
      </c>
      <c r="E477" s="2">
        <v>45896</v>
      </c>
      <c r="F477" s="3">
        <v>0.43402777777777779</v>
      </c>
      <c r="G477" s="1" t="s">
        <v>51</v>
      </c>
      <c r="H477" s="1" t="s">
        <v>44</v>
      </c>
      <c r="I477" s="1">
        <v>1452</v>
      </c>
      <c r="J477" s="1">
        <v>3012032350</v>
      </c>
      <c r="K477" s="1" t="s">
        <v>45</v>
      </c>
      <c r="L477" s="1" t="s">
        <v>46</v>
      </c>
      <c r="M477" s="1" t="s">
        <v>46</v>
      </c>
      <c r="N477" s="1" t="s">
        <v>46</v>
      </c>
      <c r="O477" s="1" t="s">
        <v>46</v>
      </c>
      <c r="P477" s="1" t="s">
        <v>46</v>
      </c>
      <c r="Q477" s="1" t="s">
        <v>46</v>
      </c>
      <c r="R477" s="1" t="s">
        <v>46</v>
      </c>
      <c r="S477" s="1" t="s">
        <v>46</v>
      </c>
      <c r="T477" s="1" t="s">
        <v>46</v>
      </c>
      <c r="U477" s="11" t="str">
        <f>IF(OR(TERCERO[[#This Row],[La comunicación es asertiva, con respeto y evita maltrato4]]="No Cumple",TERCERO[[#This Row],[No brinda información sensible o falsa al tercero, cumple con las normativas legales establecidas.]]="No Cumple"),"No Cumple","Cumple")</f>
        <v>Cumple</v>
      </c>
      <c r="V477" s="1" t="s">
        <v>55</v>
      </c>
      <c r="W477" s="4">
        <v>1</v>
      </c>
      <c r="X477" s="9">
        <f>IF(TERCERO[[#This Row],[Legal]]="No Cumple",0,TERCERO[[#This Row],[Nota]])</f>
        <v>1</v>
      </c>
    </row>
    <row r="478" spans="1:24" x14ac:dyDescent="0.25">
      <c r="A478" s="1" t="str">
        <f>TERCERO[[#This Row],[ID Asesor]]&amp;TERCERO[[#This Row],[Fecha Monitoreo]]</f>
        <v>407745896</v>
      </c>
      <c r="B478" s="2">
        <v>45896</v>
      </c>
      <c r="C478" s="1" t="s">
        <v>696</v>
      </c>
      <c r="D478" s="1">
        <v>4077</v>
      </c>
      <c r="E478" s="2">
        <v>45896</v>
      </c>
      <c r="F478" s="3">
        <v>0.52361111111111114</v>
      </c>
      <c r="G478" s="1" t="s">
        <v>51</v>
      </c>
      <c r="H478" s="1" t="s">
        <v>44</v>
      </c>
      <c r="I478" s="1">
        <v>617</v>
      </c>
      <c r="J478" s="1">
        <v>3117601327</v>
      </c>
      <c r="K478" s="1" t="s">
        <v>45</v>
      </c>
      <c r="L478" s="1" t="s">
        <v>46</v>
      </c>
      <c r="M478" s="1" t="s">
        <v>46</v>
      </c>
      <c r="N478" s="1" t="s">
        <v>46</v>
      </c>
      <c r="O478" s="1" t="s">
        <v>46</v>
      </c>
      <c r="P478" s="1" t="s">
        <v>46</v>
      </c>
      <c r="Q478" s="1" t="s">
        <v>46</v>
      </c>
      <c r="R478" s="1" t="s">
        <v>46</v>
      </c>
      <c r="S478" s="1" t="s">
        <v>46</v>
      </c>
      <c r="T478" s="1" t="s">
        <v>46</v>
      </c>
      <c r="U478" s="11" t="str">
        <f>IF(OR(TERCERO[[#This Row],[La comunicación es asertiva, con respeto y evita maltrato4]]="No Cumple",TERCERO[[#This Row],[No brinda información sensible o falsa al tercero, cumple con las normativas legales establecidas.]]="No Cumple"),"No Cumple","Cumple")</f>
        <v>Cumple</v>
      </c>
      <c r="V478" s="1" t="s">
        <v>2241</v>
      </c>
      <c r="W478" s="4">
        <v>1</v>
      </c>
      <c r="X478" s="9">
        <f>IF(TERCERO[[#This Row],[Legal]]="No Cumple",0,TERCERO[[#This Row],[Nota]])</f>
        <v>1</v>
      </c>
    </row>
    <row r="479" spans="1:24" x14ac:dyDescent="0.25">
      <c r="A479" s="1" t="str">
        <f>TERCERO[[#This Row],[ID Asesor]]&amp;TERCERO[[#This Row],[Fecha Monitoreo]]</f>
        <v>409045896</v>
      </c>
      <c r="B479" s="2">
        <v>45896</v>
      </c>
      <c r="C479" s="1" t="s">
        <v>126</v>
      </c>
      <c r="D479" s="1">
        <v>4090</v>
      </c>
      <c r="E479" s="2">
        <v>45896</v>
      </c>
      <c r="F479" s="3">
        <v>0.53611111111111109</v>
      </c>
      <c r="G479" s="1" t="s">
        <v>51</v>
      </c>
      <c r="H479" s="1" t="s">
        <v>44</v>
      </c>
      <c r="I479" s="1">
        <v>625</v>
      </c>
      <c r="J479" s="1">
        <v>3146947120</v>
      </c>
      <c r="K479" s="1" t="s">
        <v>45</v>
      </c>
      <c r="L479" s="1" t="s">
        <v>46</v>
      </c>
      <c r="M479" s="1" t="s">
        <v>47</v>
      </c>
      <c r="N479" s="1" t="s">
        <v>46</v>
      </c>
      <c r="O479" s="1" t="s">
        <v>46</v>
      </c>
      <c r="P479" s="1" t="s">
        <v>46</v>
      </c>
      <c r="Q479" s="1" t="s">
        <v>46</v>
      </c>
      <c r="R479" s="1" t="s">
        <v>46</v>
      </c>
      <c r="S479" s="1" t="s">
        <v>46</v>
      </c>
      <c r="T479" s="1" t="s">
        <v>46</v>
      </c>
      <c r="U479" s="11" t="str">
        <f>IF(OR(TERCERO[[#This Row],[La comunicación es asertiva, con respeto y evita maltrato4]]="No Cumple",TERCERO[[#This Row],[No brinda información sensible o falsa al tercero, cumple con las normativas legales establecidas.]]="No Cumple"),"No Cumple","Cumple")</f>
        <v>Cumple</v>
      </c>
      <c r="V479" s="1" t="s">
        <v>2810</v>
      </c>
      <c r="W479" s="4">
        <v>0.9</v>
      </c>
      <c r="X479" s="9">
        <f>IF(TERCERO[[#This Row],[Legal]]="No Cumple",0,TERCERO[[#This Row],[Nota]])</f>
        <v>0.9</v>
      </c>
    </row>
    <row r="480" spans="1:24" x14ac:dyDescent="0.25">
      <c r="A480" s="1" t="str">
        <f>TERCERO[[#This Row],[ID Asesor]]&amp;TERCERO[[#This Row],[Fecha Monitoreo]]</f>
        <v>378245896</v>
      </c>
      <c r="B480" s="2">
        <v>45896</v>
      </c>
      <c r="C480" s="1" t="s">
        <v>87</v>
      </c>
      <c r="D480" s="1">
        <v>3782</v>
      </c>
      <c r="E480" s="2">
        <v>45896</v>
      </c>
      <c r="F480" s="3">
        <v>0.61111111111111116</v>
      </c>
      <c r="G480" s="1" t="s">
        <v>80</v>
      </c>
      <c r="H480" s="1" t="s">
        <v>44</v>
      </c>
      <c r="I480" s="1">
        <v>1031</v>
      </c>
      <c r="J480" s="1"/>
      <c r="K480" s="1" t="s">
        <v>45</v>
      </c>
      <c r="L480" s="1" t="s">
        <v>46</v>
      </c>
      <c r="M480" s="1" t="s">
        <v>47</v>
      </c>
      <c r="N480" s="1" t="s">
        <v>47</v>
      </c>
      <c r="O480" s="1" t="s">
        <v>46</v>
      </c>
      <c r="P480" s="1" t="s">
        <v>47</v>
      </c>
      <c r="Q480" s="1" t="s">
        <v>47</v>
      </c>
      <c r="R480" s="1" t="s">
        <v>46</v>
      </c>
      <c r="S480" s="1" t="s">
        <v>46</v>
      </c>
      <c r="T480" s="1" t="s">
        <v>46</v>
      </c>
      <c r="U480" s="11" t="str">
        <f>IF(OR(TERCERO[[#This Row],[La comunicación es asertiva, con respeto y evita maltrato4]]="No Cumple",TERCERO[[#This Row],[No brinda información sensible o falsa al tercero, cumple con las normativas legales establecidas.]]="No Cumple"),"No Cumple","Cumple")</f>
        <v>Cumple</v>
      </c>
      <c r="V480" s="1" t="s">
        <v>2811</v>
      </c>
      <c r="W480" s="4">
        <v>0.4</v>
      </c>
      <c r="X480" s="9">
        <f>IF(TERCERO[[#This Row],[Legal]]="No Cumple",0,TERCERO[[#This Row],[Nota]])</f>
        <v>0.4</v>
      </c>
    </row>
    <row r="481" spans="1:24" x14ac:dyDescent="0.25">
      <c r="A481" s="1" t="str">
        <f>TERCERO[[#This Row],[ID Asesor]]&amp;TERCERO[[#This Row],[Fecha Monitoreo]]</f>
        <v>408845896</v>
      </c>
      <c r="B481" s="2">
        <v>45896</v>
      </c>
      <c r="C481" s="1" t="s">
        <v>126</v>
      </c>
      <c r="D481" s="1">
        <v>4088</v>
      </c>
      <c r="E481" s="2">
        <v>45896</v>
      </c>
      <c r="F481" s="3">
        <v>0.61388888888888893</v>
      </c>
      <c r="G481" s="1" t="s">
        <v>58</v>
      </c>
      <c r="H481" s="1" t="s">
        <v>44</v>
      </c>
      <c r="I481" s="1">
        <v>623</v>
      </c>
      <c r="J481" s="1">
        <v>3106329882</v>
      </c>
      <c r="K481" s="1" t="s">
        <v>45</v>
      </c>
      <c r="L481" s="1" t="s">
        <v>46</v>
      </c>
      <c r="M481" s="1" t="s">
        <v>46</v>
      </c>
      <c r="N481" s="1" t="s">
        <v>46</v>
      </c>
      <c r="O481" s="1" t="s">
        <v>47</v>
      </c>
      <c r="P481" s="1" t="s">
        <v>46</v>
      </c>
      <c r="Q481" s="1" t="s">
        <v>46</v>
      </c>
      <c r="R481" s="1" t="s">
        <v>46</v>
      </c>
      <c r="S481" s="1" t="s">
        <v>46</v>
      </c>
      <c r="T481" s="1" t="s">
        <v>46</v>
      </c>
      <c r="U481" s="11" t="str">
        <f>IF(OR(TERCERO[[#This Row],[La comunicación es asertiva, con respeto y evita maltrato4]]="No Cumple",TERCERO[[#This Row],[No brinda información sensible o falsa al tercero, cumple con las normativas legales establecidas.]]="No Cumple"),"No Cumple","Cumple")</f>
        <v>Cumple</v>
      </c>
      <c r="V481" s="1" t="s">
        <v>2812</v>
      </c>
      <c r="W481" s="4">
        <v>0.8</v>
      </c>
      <c r="X481" s="9">
        <f>IF(TERCERO[[#This Row],[Legal]]="No Cumple",0,TERCERO[[#This Row],[Nota]])</f>
        <v>0.8</v>
      </c>
    </row>
    <row r="482" spans="1:24" x14ac:dyDescent="0.25">
      <c r="A482" s="1" t="str">
        <f>TERCERO[[#This Row],[ID Asesor]]&amp;TERCERO[[#This Row],[Fecha Monitoreo]]</f>
        <v>408945896</v>
      </c>
      <c r="B482" s="2">
        <v>45896</v>
      </c>
      <c r="C482" s="1" t="s">
        <v>126</v>
      </c>
      <c r="D482" s="1">
        <v>4089</v>
      </c>
      <c r="E482" s="2">
        <v>45896</v>
      </c>
      <c r="F482" s="3">
        <v>0.63749999999999996</v>
      </c>
      <c r="G482" s="1" t="s">
        <v>58</v>
      </c>
      <c r="H482" s="1" t="s">
        <v>44</v>
      </c>
      <c r="I482" s="1">
        <v>624</v>
      </c>
      <c r="J482" s="1">
        <v>3122699748</v>
      </c>
      <c r="K482" s="1" t="s">
        <v>45</v>
      </c>
      <c r="L482" s="1" t="s">
        <v>46</v>
      </c>
      <c r="M482" s="1" t="s">
        <v>46</v>
      </c>
      <c r="N482" s="1" t="s">
        <v>46</v>
      </c>
      <c r="O482" s="1" t="s">
        <v>47</v>
      </c>
      <c r="P482" s="1" t="s">
        <v>46</v>
      </c>
      <c r="Q482" s="1" t="s">
        <v>46</v>
      </c>
      <c r="R482" s="1" t="s">
        <v>46</v>
      </c>
      <c r="S482" s="1" t="s">
        <v>46</v>
      </c>
      <c r="T482" s="1" t="s">
        <v>47</v>
      </c>
      <c r="U482" s="11" t="str">
        <f>IF(OR(TERCERO[[#This Row],[La comunicación es asertiva, con respeto y evita maltrato4]]="No Cumple",TERCERO[[#This Row],[No brinda información sensible o falsa al tercero, cumple con las normativas legales establecidas.]]="No Cumple"),"No Cumple","Cumple")</f>
        <v>No Cumple</v>
      </c>
      <c r="V482" s="1" t="s">
        <v>2813</v>
      </c>
      <c r="W482" s="4">
        <v>0.8</v>
      </c>
      <c r="X482" s="9">
        <f>IF(TERCERO[[#This Row],[Legal]]="No Cumple",0,TERCERO[[#This Row],[Nota]])</f>
        <v>0</v>
      </c>
    </row>
    <row r="483" spans="1:24" x14ac:dyDescent="0.25">
      <c r="A483" s="1" t="str">
        <f>TERCERO[[#This Row],[ID Asesor]]&amp;TERCERO[[#This Row],[Fecha Monitoreo]]</f>
        <v>386445897</v>
      </c>
      <c r="B483" s="2">
        <v>45897</v>
      </c>
      <c r="C483" s="1" t="s">
        <v>126</v>
      </c>
      <c r="D483" s="1">
        <v>3864</v>
      </c>
      <c r="E483" s="2">
        <v>45897</v>
      </c>
      <c r="F483" s="3">
        <v>0.36388888888888887</v>
      </c>
      <c r="G483" s="1" t="s">
        <v>51</v>
      </c>
      <c r="H483" s="1" t="s">
        <v>44</v>
      </c>
      <c r="I483" s="1">
        <v>574</v>
      </c>
      <c r="J483" s="1">
        <v>3228400813</v>
      </c>
      <c r="K483" s="1" t="s">
        <v>45</v>
      </c>
      <c r="L483" s="1" t="s">
        <v>46</v>
      </c>
      <c r="M483" s="1" t="s">
        <v>46</v>
      </c>
      <c r="N483" s="1" t="s">
        <v>46</v>
      </c>
      <c r="O483" s="1" t="s">
        <v>46</v>
      </c>
      <c r="P483" s="1" t="s">
        <v>46</v>
      </c>
      <c r="Q483" s="1" t="s">
        <v>46</v>
      </c>
      <c r="R483" s="1" t="s">
        <v>46</v>
      </c>
      <c r="S483" s="1" t="s">
        <v>46</v>
      </c>
      <c r="T483" s="1" t="s">
        <v>46</v>
      </c>
      <c r="U483" s="11" t="str">
        <f>IF(OR(TERCERO[[#This Row],[La comunicación es asertiva, con respeto y evita maltrato4]]="No Cumple",TERCERO[[#This Row],[No brinda información sensible o falsa al tercero, cumple con las normativas legales establecidas.]]="No Cumple"),"No Cumple","Cumple")</f>
        <v>Cumple</v>
      </c>
      <c r="V483" s="1" t="s">
        <v>131</v>
      </c>
      <c r="W483" s="4">
        <v>1</v>
      </c>
      <c r="X483" s="9">
        <f>IF(TERCERO[[#This Row],[Legal]]="No Cumple",0,TERCERO[[#This Row],[Nota]])</f>
        <v>1</v>
      </c>
    </row>
    <row r="484" spans="1:24" x14ac:dyDescent="0.25">
      <c r="A484" s="1" t="str">
        <f>TERCERO[[#This Row],[ID Asesor]]&amp;TERCERO[[#This Row],[Fecha Monitoreo]]</f>
        <v>410745897</v>
      </c>
      <c r="B484" s="2">
        <v>45897</v>
      </c>
      <c r="C484" s="1" t="s">
        <v>696</v>
      </c>
      <c r="D484" s="1">
        <v>4107</v>
      </c>
      <c r="E484" s="2">
        <v>45897</v>
      </c>
      <c r="F484" s="3">
        <v>0.39791666666666664</v>
      </c>
      <c r="G484" s="1" t="s">
        <v>51</v>
      </c>
      <c r="H484" s="1" t="s">
        <v>44</v>
      </c>
      <c r="I484" s="1">
        <v>416</v>
      </c>
      <c r="J484" s="1">
        <v>3136340050</v>
      </c>
      <c r="K484" s="1" t="s">
        <v>45</v>
      </c>
      <c r="L484" s="1" t="s">
        <v>46</v>
      </c>
      <c r="M484" s="1" t="s">
        <v>46</v>
      </c>
      <c r="N484" s="1" t="s">
        <v>46</v>
      </c>
      <c r="O484" s="1" t="s">
        <v>46</v>
      </c>
      <c r="P484" s="1" t="s">
        <v>46</v>
      </c>
      <c r="Q484" s="1" t="s">
        <v>47</v>
      </c>
      <c r="R484" s="1" t="s">
        <v>46</v>
      </c>
      <c r="S484" s="1" t="s">
        <v>46</v>
      </c>
      <c r="T484" s="1" t="s">
        <v>47</v>
      </c>
      <c r="U484" s="11" t="str">
        <f>IF(OR(TERCERO[[#This Row],[La comunicación es asertiva, con respeto y evita maltrato4]]="No Cumple",TERCERO[[#This Row],[No brinda información sensible o falsa al tercero, cumple con las normativas legales establecidas.]]="No Cumple"),"No Cumple","Cumple")</f>
        <v>No Cumple</v>
      </c>
      <c r="V484" s="1" t="s">
        <v>2814</v>
      </c>
      <c r="W484" s="4">
        <v>0.9</v>
      </c>
      <c r="X484" s="9">
        <f>IF(TERCERO[[#This Row],[Legal]]="No Cumple",0,TERCERO[[#This Row],[Nota]])</f>
        <v>0</v>
      </c>
    </row>
    <row r="485" spans="1:24" x14ac:dyDescent="0.25">
      <c r="A485" s="1" t="str">
        <f>TERCERO[[#This Row],[ID Asesor]]&amp;TERCERO[[#This Row],[Fecha Monitoreo]]</f>
        <v>402245897</v>
      </c>
      <c r="B485" s="2">
        <v>45897</v>
      </c>
      <c r="C485" s="1" t="s">
        <v>126</v>
      </c>
      <c r="D485" s="1">
        <v>4022</v>
      </c>
      <c r="E485" s="2">
        <v>45897</v>
      </c>
      <c r="F485" s="3">
        <v>0.48958333333333331</v>
      </c>
      <c r="G485" s="1" t="s">
        <v>51</v>
      </c>
      <c r="H485" s="1" t="s">
        <v>44</v>
      </c>
      <c r="I485" s="1">
        <v>612</v>
      </c>
      <c r="J485" s="1">
        <v>3013358540</v>
      </c>
      <c r="K485" s="1" t="s">
        <v>45</v>
      </c>
      <c r="L485" s="1" t="s">
        <v>46</v>
      </c>
      <c r="M485" s="1" t="s">
        <v>47</v>
      </c>
      <c r="N485" s="1" t="s">
        <v>46</v>
      </c>
      <c r="O485" s="1" t="s">
        <v>47</v>
      </c>
      <c r="P485" s="1" t="s">
        <v>47</v>
      </c>
      <c r="Q485" s="1" t="s">
        <v>46</v>
      </c>
      <c r="R485" s="1" t="s">
        <v>46</v>
      </c>
      <c r="S485" s="1" t="s">
        <v>46</v>
      </c>
      <c r="T485" s="1" t="s">
        <v>46</v>
      </c>
      <c r="U485" s="11" t="str">
        <f>IF(OR(TERCERO[[#This Row],[La comunicación es asertiva, con respeto y evita maltrato4]]="No Cumple",TERCERO[[#This Row],[No brinda información sensible o falsa al tercero, cumple con las normativas legales establecidas.]]="No Cumple"),"No Cumple","Cumple")</f>
        <v>Cumple</v>
      </c>
      <c r="V485" s="1" t="s">
        <v>2815</v>
      </c>
      <c r="W485" s="4">
        <v>0.5</v>
      </c>
      <c r="X485" s="9">
        <f>IF(TERCERO[[#This Row],[Legal]]="No Cumple",0,TERCERO[[#This Row],[Nota]])</f>
        <v>0.5</v>
      </c>
    </row>
    <row r="486" spans="1:24" x14ac:dyDescent="0.25">
      <c r="A486" s="1" t="str">
        <f>TERCERO[[#This Row],[ID Asesor]]&amp;TERCERO[[#This Row],[Fecha Monitoreo]]</f>
        <v>380545897</v>
      </c>
      <c r="B486" s="2">
        <v>45897</v>
      </c>
      <c r="C486" s="1" t="s">
        <v>696</v>
      </c>
      <c r="D486" s="1">
        <v>3805</v>
      </c>
      <c r="E486" s="2">
        <v>45897</v>
      </c>
      <c r="F486" s="3">
        <v>0.59583333333333333</v>
      </c>
      <c r="G486" s="1" t="s">
        <v>58</v>
      </c>
      <c r="H486" s="1" t="s">
        <v>44</v>
      </c>
      <c r="I486" s="1">
        <v>447</v>
      </c>
      <c r="J486" s="1">
        <v>3217727936</v>
      </c>
      <c r="K486" s="1" t="s">
        <v>45</v>
      </c>
      <c r="L486" s="1" t="s">
        <v>46</v>
      </c>
      <c r="M486" s="1" t="s">
        <v>46</v>
      </c>
      <c r="N486" s="1" t="s">
        <v>46</v>
      </c>
      <c r="O486" s="1" t="s">
        <v>46</v>
      </c>
      <c r="P486" s="1" t="s">
        <v>46</v>
      </c>
      <c r="Q486" s="1" t="s">
        <v>46</v>
      </c>
      <c r="R486" s="1" t="s">
        <v>46</v>
      </c>
      <c r="S486" s="1" t="s">
        <v>46</v>
      </c>
      <c r="T486" s="1" t="s">
        <v>46</v>
      </c>
      <c r="U486" s="11" t="str">
        <f>IF(OR(TERCERO[[#This Row],[La comunicación es asertiva, con respeto y evita maltrato4]]="No Cumple",TERCERO[[#This Row],[No brinda información sensible o falsa al tercero, cumple con las normativas legales establecidas.]]="No Cumple"),"No Cumple","Cumple")</f>
        <v>Cumple</v>
      </c>
      <c r="V486" s="1" t="s">
        <v>2816</v>
      </c>
      <c r="W486" s="4">
        <v>1</v>
      </c>
      <c r="X486" s="9">
        <f>IF(TERCERO[[#This Row],[Legal]]="No Cumple",0,TERCERO[[#This Row],[Nota]])</f>
        <v>1</v>
      </c>
    </row>
    <row r="487" spans="1:24" x14ac:dyDescent="0.25">
      <c r="A487" s="1" t="str">
        <f>TERCERO[[#This Row],[ID Asesor]]&amp;TERCERO[[#This Row],[Fecha Monitoreo]]</f>
        <v>367345897</v>
      </c>
      <c r="B487" s="2">
        <v>45897</v>
      </c>
      <c r="C487" s="1" t="s">
        <v>50</v>
      </c>
      <c r="D487" s="1">
        <v>3673</v>
      </c>
      <c r="E487" s="2">
        <v>45897</v>
      </c>
      <c r="F487" s="3">
        <v>0.37291666666666667</v>
      </c>
      <c r="G487" s="1" t="s">
        <v>43</v>
      </c>
      <c r="H487" s="1" t="s">
        <v>44</v>
      </c>
      <c r="I487" s="1">
        <v>1381</v>
      </c>
      <c r="J487" s="1">
        <v>3106600098</v>
      </c>
      <c r="K487" s="1" t="s">
        <v>45</v>
      </c>
      <c r="L487" s="1" t="s">
        <v>46</v>
      </c>
      <c r="M487" s="1" t="s">
        <v>46</v>
      </c>
      <c r="N487" s="1" t="s">
        <v>46</v>
      </c>
      <c r="O487" s="1" t="s">
        <v>46</v>
      </c>
      <c r="P487" s="1" t="s">
        <v>46</v>
      </c>
      <c r="Q487" s="1" t="s">
        <v>46</v>
      </c>
      <c r="R487" s="1" t="s">
        <v>46</v>
      </c>
      <c r="S487" s="1" t="s">
        <v>46</v>
      </c>
      <c r="T487" s="1" t="s">
        <v>46</v>
      </c>
      <c r="U487" s="11" t="str">
        <f>IF(OR(TERCERO[[#This Row],[La comunicación es asertiva, con respeto y evita maltrato4]]="No Cumple",TERCERO[[#This Row],[No brinda información sensible o falsa al tercero, cumple con las normativas legales establecidas.]]="No Cumple"),"No Cumple","Cumple")</f>
        <v>Cumple</v>
      </c>
      <c r="V487" s="1" t="s">
        <v>2910</v>
      </c>
      <c r="W487" s="4">
        <v>1</v>
      </c>
      <c r="X487" s="9">
        <f>IF(TERCERO[[#This Row],[Legal]]="No Cumple",0,TERCERO[[#This Row],[Nota]])</f>
        <v>1</v>
      </c>
    </row>
    <row r="488" spans="1:24" x14ac:dyDescent="0.25">
      <c r="A488" s="1" t="str">
        <f>TERCERO[[#This Row],[ID Asesor]]&amp;TERCERO[[#This Row],[Fecha Monitoreo]]</f>
        <v>338045898</v>
      </c>
      <c r="B488" s="2">
        <v>45898</v>
      </c>
      <c r="C488" s="1" t="s">
        <v>126</v>
      </c>
      <c r="D488" s="1">
        <v>3380</v>
      </c>
      <c r="E488" s="2">
        <v>45898</v>
      </c>
      <c r="F488" s="3">
        <v>0.52152777777777781</v>
      </c>
      <c r="G488" s="1" t="s">
        <v>51</v>
      </c>
      <c r="H488" s="1" t="s">
        <v>44</v>
      </c>
      <c r="I488" s="1">
        <v>561</v>
      </c>
      <c r="J488" s="1">
        <v>3113950668</v>
      </c>
      <c r="K488" s="1" t="s">
        <v>45</v>
      </c>
      <c r="L488" s="1" t="s">
        <v>46</v>
      </c>
      <c r="M488" s="1" t="s">
        <v>46</v>
      </c>
      <c r="N488" s="1" t="s">
        <v>46</v>
      </c>
      <c r="O488" s="1" t="s">
        <v>46</v>
      </c>
      <c r="P488" s="1" t="s">
        <v>46</v>
      </c>
      <c r="Q488" s="1" t="s">
        <v>46</v>
      </c>
      <c r="R488" s="1" t="s">
        <v>46</v>
      </c>
      <c r="S488" s="1" t="s">
        <v>46</v>
      </c>
      <c r="T488" s="1" t="s">
        <v>46</v>
      </c>
      <c r="U488" s="11" t="str">
        <f>IF(OR(TERCERO[[#This Row],[La comunicación es asertiva, con respeto y evita maltrato4]]="No Cumple",TERCERO[[#This Row],[No brinda información sensible o falsa al tercero, cumple con las normativas legales establecidas.]]="No Cumple"),"No Cumple","Cumple")</f>
        <v>Cumple</v>
      </c>
      <c r="V488" s="1" t="s">
        <v>131</v>
      </c>
      <c r="W488" s="4">
        <v>1</v>
      </c>
      <c r="X488" s="9">
        <f>IF(TERCERO[[#This Row],[Legal]]="No Cumple",0,TERCERO[[#This Row],[Nota]])</f>
        <v>1</v>
      </c>
    </row>
    <row r="489" spans="1:24" x14ac:dyDescent="0.25">
      <c r="A489" s="1" t="str">
        <f>TERCERO[[#This Row],[ID Asesor]]&amp;TERCERO[[#This Row],[Fecha Monitoreo]]</f>
        <v>409045898</v>
      </c>
      <c r="B489" s="2">
        <v>45898</v>
      </c>
      <c r="C489" s="1" t="s">
        <v>126</v>
      </c>
      <c r="D489" s="1">
        <v>4090</v>
      </c>
      <c r="E489" s="2">
        <v>45898</v>
      </c>
      <c r="F489" s="3">
        <v>0.52500000000000002</v>
      </c>
      <c r="G489" s="1" t="s">
        <v>51</v>
      </c>
      <c r="H489" s="1" t="s">
        <v>44</v>
      </c>
      <c r="I489" s="1">
        <v>625</v>
      </c>
      <c r="J489" s="1">
        <v>3042065566</v>
      </c>
      <c r="K489" s="1" t="s">
        <v>45</v>
      </c>
      <c r="L489" s="1" t="s">
        <v>46</v>
      </c>
      <c r="M489" s="1" t="s">
        <v>46</v>
      </c>
      <c r="N489" s="1" t="s">
        <v>46</v>
      </c>
      <c r="O489" s="1" t="s">
        <v>46</v>
      </c>
      <c r="P489" s="1" t="s">
        <v>46</v>
      </c>
      <c r="Q489" s="1" t="s">
        <v>46</v>
      </c>
      <c r="R489" s="1" t="s">
        <v>46</v>
      </c>
      <c r="S489" s="1" t="s">
        <v>46</v>
      </c>
      <c r="T489" s="1" t="s">
        <v>46</v>
      </c>
      <c r="U489" s="11" t="str">
        <f>IF(OR(TERCERO[[#This Row],[La comunicación es asertiva, con respeto y evita maltrato4]]="No Cumple",TERCERO[[#This Row],[No brinda información sensible o falsa al tercero, cumple con las normativas legales establecidas.]]="No Cumple"),"No Cumple","Cumple")</f>
        <v>Cumple</v>
      </c>
      <c r="V489" s="1" t="s">
        <v>131</v>
      </c>
      <c r="W489" s="4">
        <v>1</v>
      </c>
      <c r="X489" s="9">
        <f>IF(TERCERO[[#This Row],[Legal]]="No Cumple",0,TERCERO[[#This Row],[Nota]])</f>
        <v>1</v>
      </c>
    </row>
    <row r="490" spans="1:24" x14ac:dyDescent="0.25">
      <c r="A490" s="1" t="str">
        <f>TERCERO[[#This Row],[ID Asesor]]&amp;TERCERO[[#This Row],[Fecha Monitoreo]]</f>
        <v>396445898</v>
      </c>
      <c r="B490" s="2">
        <v>45898</v>
      </c>
      <c r="C490" s="1" t="s">
        <v>126</v>
      </c>
      <c r="D490" s="1">
        <v>3964</v>
      </c>
      <c r="E490" s="2">
        <v>45898</v>
      </c>
      <c r="F490" s="3">
        <v>0.5541666666666667</v>
      </c>
      <c r="G490" s="1" t="s">
        <v>58</v>
      </c>
      <c r="H490" s="1" t="s">
        <v>44</v>
      </c>
      <c r="I490" s="1">
        <v>603</v>
      </c>
      <c r="J490" s="1">
        <v>3147797995</v>
      </c>
      <c r="K490" s="1" t="s">
        <v>45</v>
      </c>
      <c r="L490" s="1" t="s">
        <v>46</v>
      </c>
      <c r="M490" s="1" t="s">
        <v>47</v>
      </c>
      <c r="N490" s="1" t="s">
        <v>46</v>
      </c>
      <c r="O490" s="1" t="s">
        <v>46</v>
      </c>
      <c r="P490" s="1" t="s">
        <v>46</v>
      </c>
      <c r="Q490" s="1" t="s">
        <v>46</v>
      </c>
      <c r="R490" s="1" t="s">
        <v>46</v>
      </c>
      <c r="S490" s="1" t="s">
        <v>46</v>
      </c>
      <c r="T490" s="1" t="s">
        <v>46</v>
      </c>
      <c r="U490" s="11" t="str">
        <f>IF(OR(TERCERO[[#This Row],[La comunicación es asertiva, con respeto y evita maltrato4]]="No Cumple",TERCERO[[#This Row],[No brinda información sensible o falsa al tercero, cumple con las normativas legales establecidas.]]="No Cumple"),"No Cumple","Cumple")</f>
        <v>Cumple</v>
      </c>
      <c r="V490" s="1" t="s">
        <v>2608</v>
      </c>
      <c r="W490" s="4">
        <v>0.9</v>
      </c>
      <c r="X490" s="9">
        <f>IF(TERCERO[[#This Row],[Legal]]="No Cumple",0,TERCERO[[#This Row],[Nota]])</f>
        <v>0.9</v>
      </c>
    </row>
    <row r="491" spans="1:24" x14ac:dyDescent="0.25">
      <c r="A491" s="1" t="str">
        <f>TERCERO[[#This Row],[ID Asesor]]&amp;TERCERO[[#This Row],[Fecha Monitoreo]]</f>
        <v>398645898</v>
      </c>
      <c r="B491" s="2">
        <v>45898</v>
      </c>
      <c r="C491" s="1" t="s">
        <v>50</v>
      </c>
      <c r="D491" s="1">
        <v>3986</v>
      </c>
      <c r="E491" s="2">
        <v>45898</v>
      </c>
      <c r="F491" s="3">
        <v>0.37916666666666665</v>
      </c>
      <c r="G491" s="1" t="s">
        <v>51</v>
      </c>
      <c r="H491" s="1" t="s">
        <v>44</v>
      </c>
      <c r="I491" s="1">
        <v>1294</v>
      </c>
      <c r="J491" s="1">
        <v>3114955327</v>
      </c>
      <c r="K491" s="1" t="s">
        <v>45</v>
      </c>
      <c r="L491" s="1" t="s">
        <v>46</v>
      </c>
      <c r="M491" s="1" t="s">
        <v>46</v>
      </c>
      <c r="N491" s="1" t="s">
        <v>46</v>
      </c>
      <c r="O491" s="1" t="s">
        <v>46</v>
      </c>
      <c r="P491" s="1" t="s">
        <v>46</v>
      </c>
      <c r="Q491" s="1" t="s">
        <v>46</v>
      </c>
      <c r="R491" s="1" t="s">
        <v>46</v>
      </c>
      <c r="S491" s="1" t="s">
        <v>46</v>
      </c>
      <c r="T491" s="1" t="s">
        <v>46</v>
      </c>
      <c r="U491" s="11" t="str">
        <f>IF(OR(TERCERO[[#This Row],[La comunicación es asertiva, con respeto y evita maltrato4]]="No Cumple",TERCERO[[#This Row],[No brinda información sensible o falsa al tercero, cumple con las normativas legales establecidas.]]="No Cumple"),"No Cumple","Cumple")</f>
        <v>Cumple</v>
      </c>
      <c r="V491" s="1" t="s">
        <v>53</v>
      </c>
      <c r="W491" s="4">
        <v>1</v>
      </c>
      <c r="X491" s="9">
        <f>IF(TERCERO[[#This Row],[Legal]]="No Cumple",0,TERCERO[[#This Row],[Nota]])</f>
        <v>1</v>
      </c>
    </row>
    <row r="492" spans="1:24" x14ac:dyDescent="0.25">
      <c r="A492" s="1" t="str">
        <f>TERCERO[[#This Row],[ID Asesor]]&amp;TERCERO[[#This Row],[Fecha Monitoreo]]</f>
        <v>376945899</v>
      </c>
      <c r="B492" s="2">
        <v>45899</v>
      </c>
      <c r="C492" s="1" t="s">
        <v>696</v>
      </c>
      <c r="D492" s="1">
        <v>3769</v>
      </c>
      <c r="E492" s="2">
        <v>45899</v>
      </c>
      <c r="F492" s="3">
        <v>0.39305555555555555</v>
      </c>
      <c r="G492" s="1" t="s">
        <v>58</v>
      </c>
      <c r="H492" s="1" t="s">
        <v>44</v>
      </c>
      <c r="I492" s="1">
        <v>579</v>
      </c>
      <c r="J492" s="1">
        <v>3216118693</v>
      </c>
      <c r="K492" s="1" t="s">
        <v>45</v>
      </c>
      <c r="L492" s="1" t="s">
        <v>46</v>
      </c>
      <c r="M492" s="1" t="s">
        <v>47</v>
      </c>
      <c r="N492" s="1" t="s">
        <v>46</v>
      </c>
      <c r="O492" s="1" t="s">
        <v>46</v>
      </c>
      <c r="P492" s="1" t="s">
        <v>47</v>
      </c>
      <c r="Q492" s="1" t="s">
        <v>46</v>
      </c>
      <c r="R492" s="1" t="s">
        <v>46</v>
      </c>
      <c r="S492" s="1" t="s">
        <v>46</v>
      </c>
      <c r="T492" s="1" t="s">
        <v>46</v>
      </c>
      <c r="U492" s="11" t="str">
        <f>IF(OR(TERCERO[[#This Row],[La comunicación es asertiva, con respeto y evita maltrato4]]="No Cumple",TERCERO[[#This Row],[No brinda información sensible o falsa al tercero, cumple con las normativas legales establecidas.]]="No Cumple"),"No Cumple","Cumple")</f>
        <v>Cumple</v>
      </c>
      <c r="V492" s="1" t="s">
        <v>2911</v>
      </c>
      <c r="W492" s="4">
        <v>0.7</v>
      </c>
      <c r="X492" s="9">
        <f>IF(TERCERO[[#This Row],[Legal]]="No Cumple",0,TERCERO[[#This Row],[Nota]])</f>
        <v>0.7</v>
      </c>
    </row>
    <row r="493" spans="1:24" x14ac:dyDescent="0.25">
      <c r="A493" s="1" t="str">
        <f>TERCERO[[#This Row],[ID Asesor]]&amp;TERCERO[[#This Row],[Fecha Monitoreo]]</f>
        <v>350845901</v>
      </c>
      <c r="B493" s="2">
        <v>45901</v>
      </c>
      <c r="C493" s="1" t="s">
        <v>50</v>
      </c>
      <c r="D493" s="1">
        <v>3508</v>
      </c>
      <c r="E493" s="2">
        <v>45901</v>
      </c>
      <c r="F493" s="3">
        <v>0.40416666666666667</v>
      </c>
      <c r="G493" s="1" t="s">
        <v>43</v>
      </c>
      <c r="H493" s="1" t="s">
        <v>44</v>
      </c>
      <c r="I493" s="1">
        <v>1120</v>
      </c>
      <c r="J493" s="1">
        <v>3203153473</v>
      </c>
      <c r="K493" s="1" t="s">
        <v>45</v>
      </c>
      <c r="L493" s="1" t="s">
        <v>46</v>
      </c>
      <c r="M493" s="1" t="s">
        <v>46</v>
      </c>
      <c r="N493" s="1" t="s">
        <v>46</v>
      </c>
      <c r="O493" s="1" t="s">
        <v>46</v>
      </c>
      <c r="P493" s="1" t="s">
        <v>46</v>
      </c>
      <c r="Q493" s="1" t="s">
        <v>46</v>
      </c>
      <c r="R493" s="1" t="s">
        <v>46</v>
      </c>
      <c r="S493" s="1" t="s">
        <v>46</v>
      </c>
      <c r="T493" s="1" t="s">
        <v>46</v>
      </c>
      <c r="U493" s="11" t="str">
        <f>IF(OR(TERCERO[[#This Row],[La comunicación es asertiva, con respeto y evita maltrato4]]="No Cumple",TERCERO[[#This Row],[No brinda información sensible o falsa al tercero, cumple con las normativas legales establecidas.]]="No Cumple"),"No Cumple","Cumple")</f>
        <v>Cumple</v>
      </c>
      <c r="V493" s="1" t="s">
        <v>53</v>
      </c>
      <c r="W493" s="4">
        <v>1</v>
      </c>
      <c r="X493" s="9">
        <f>IF(TERCERO[[#This Row],[Legal]]="No Cumple",0,TERCERO[[#This Row],[Nota]])</f>
        <v>1</v>
      </c>
    </row>
    <row r="494" spans="1:24" x14ac:dyDescent="0.25">
      <c r="A494" s="1" t="str">
        <f>TERCERO[[#This Row],[ID Asesor]]&amp;TERCERO[[#This Row],[Fecha Monitoreo]]</f>
        <v>409045901</v>
      </c>
      <c r="B494" s="2">
        <v>45901</v>
      </c>
      <c r="C494" s="1" t="s">
        <v>696</v>
      </c>
      <c r="D494" s="1">
        <v>4090</v>
      </c>
      <c r="E494" s="2">
        <v>45901</v>
      </c>
      <c r="F494" s="3">
        <v>1.2500000000000001E-2</v>
      </c>
      <c r="G494" s="1" t="s">
        <v>51</v>
      </c>
      <c r="H494" s="1" t="s">
        <v>44</v>
      </c>
      <c r="I494" s="1">
        <v>625</v>
      </c>
      <c r="J494" s="1">
        <v>3227248380</v>
      </c>
      <c r="K494" s="1" t="s">
        <v>45</v>
      </c>
      <c r="L494" s="1" t="s">
        <v>46</v>
      </c>
      <c r="M494" s="1" t="s">
        <v>46</v>
      </c>
      <c r="N494" s="1" t="s">
        <v>46</v>
      </c>
      <c r="O494" s="1" t="s">
        <v>46</v>
      </c>
      <c r="P494" s="1" t="s">
        <v>46</v>
      </c>
      <c r="Q494" s="1" t="s">
        <v>47</v>
      </c>
      <c r="R494" s="1" t="s">
        <v>46</v>
      </c>
      <c r="S494" s="1" t="s">
        <v>46</v>
      </c>
      <c r="T494" s="1" t="s">
        <v>46</v>
      </c>
      <c r="U494" s="11" t="str">
        <f>IF(OR(TERCERO[[#This Row],[La comunicación es asertiva, con respeto y evita maltrato4]]="No Cumple",TERCERO[[#This Row],[No brinda información sensible o falsa al tercero, cumple con las normativas legales establecidas.]]="No Cumple"),"No Cumple","Cumple")</f>
        <v>Cumple</v>
      </c>
      <c r="V494" s="1" t="s">
        <v>2912</v>
      </c>
      <c r="W494" s="4">
        <v>0.9</v>
      </c>
      <c r="X494" s="9">
        <f>IF(TERCERO[[#This Row],[Legal]]="No Cumple",0,TERCERO[[#This Row],[Nota]])</f>
        <v>0.9</v>
      </c>
    </row>
    <row r="495" spans="1:24" x14ac:dyDescent="0.25">
      <c r="A495" s="1" t="str">
        <f>TERCERO[[#This Row],[ID Asesor]]&amp;TERCERO[[#This Row],[Fecha Monitoreo]]</f>
        <v>381545901</v>
      </c>
      <c r="B495" s="2">
        <v>45901</v>
      </c>
      <c r="C495" s="1" t="s">
        <v>696</v>
      </c>
      <c r="D495" s="1">
        <v>3815</v>
      </c>
      <c r="E495" s="2">
        <v>45901</v>
      </c>
      <c r="F495" s="3">
        <v>0.60833333333333328</v>
      </c>
      <c r="G495" s="1" t="s">
        <v>51</v>
      </c>
      <c r="H495" s="1" t="s">
        <v>44</v>
      </c>
      <c r="I495" s="1">
        <v>584</v>
      </c>
      <c r="J495" s="1">
        <v>3177099716</v>
      </c>
      <c r="K495" s="1" t="s">
        <v>45</v>
      </c>
      <c r="L495" s="1" t="s">
        <v>46</v>
      </c>
      <c r="M495" s="1" t="s">
        <v>46</v>
      </c>
      <c r="N495" s="1" t="s">
        <v>46</v>
      </c>
      <c r="O495" s="1" t="s">
        <v>46</v>
      </c>
      <c r="P495" s="1" t="s">
        <v>46</v>
      </c>
      <c r="Q495" s="1" t="s">
        <v>46</v>
      </c>
      <c r="R495" s="1" t="s">
        <v>46</v>
      </c>
      <c r="S495" s="1" t="s">
        <v>46</v>
      </c>
      <c r="T495" s="1" t="s">
        <v>46</v>
      </c>
      <c r="U495" s="11" t="str">
        <f>IF(OR(TERCERO[[#This Row],[La comunicación es asertiva, con respeto y evita maltrato4]]="No Cumple",TERCERO[[#This Row],[No brinda información sensible o falsa al tercero, cumple con las normativas legales establecidas.]]="No Cumple"),"No Cumple","Cumple")</f>
        <v>Cumple</v>
      </c>
      <c r="V495" s="1" t="s">
        <v>2913</v>
      </c>
      <c r="W495" s="4">
        <v>1</v>
      </c>
      <c r="X495" s="9">
        <f>IF(TERCERO[[#This Row],[Legal]]="No Cumple",0,TERCERO[[#This Row],[Nota]])</f>
        <v>1</v>
      </c>
    </row>
    <row r="496" spans="1:24" x14ac:dyDescent="0.25">
      <c r="A496" s="1" t="str">
        <f>TERCERO[[#This Row],[ID Asesor]]&amp;TERCERO[[#This Row],[Fecha Monitoreo]]</f>
        <v>343145901</v>
      </c>
      <c r="B496" s="2">
        <v>45901</v>
      </c>
      <c r="C496" s="1" t="s">
        <v>126</v>
      </c>
      <c r="D496" s="1">
        <v>3431</v>
      </c>
      <c r="E496" s="2">
        <v>45901</v>
      </c>
      <c r="F496" s="3">
        <v>0.59861111111111109</v>
      </c>
      <c r="G496" s="1" t="s">
        <v>58</v>
      </c>
      <c r="H496" s="1" t="s">
        <v>44</v>
      </c>
      <c r="I496" s="1">
        <v>571</v>
      </c>
      <c r="J496" s="1">
        <v>3138727821</v>
      </c>
      <c r="K496" s="1" t="s">
        <v>45</v>
      </c>
      <c r="L496" s="1" t="s">
        <v>47</v>
      </c>
      <c r="M496" s="1" t="s">
        <v>47</v>
      </c>
      <c r="N496" s="1" t="s">
        <v>46</v>
      </c>
      <c r="O496" s="1" t="s">
        <v>47</v>
      </c>
      <c r="P496" s="1" t="s">
        <v>47</v>
      </c>
      <c r="Q496" s="1" t="s">
        <v>46</v>
      </c>
      <c r="R496" s="1" t="s">
        <v>46</v>
      </c>
      <c r="S496" s="1" t="s">
        <v>46</v>
      </c>
      <c r="T496" s="1" t="s">
        <v>46</v>
      </c>
      <c r="U496" s="11" t="str">
        <f>IF(OR(TERCERO[[#This Row],[La comunicación es asertiva, con respeto y evita maltrato4]]="No Cumple",TERCERO[[#This Row],[No brinda información sensible o falsa al tercero, cumple con las normativas legales establecidas.]]="No Cumple"),"No Cumple","Cumple")</f>
        <v>Cumple</v>
      </c>
      <c r="V496" s="1" t="s">
        <v>2914</v>
      </c>
      <c r="W496" s="4">
        <v>0.4</v>
      </c>
      <c r="X496" s="9">
        <f>IF(TERCERO[[#This Row],[Legal]]="No Cumple",0,TERCERO[[#This Row],[Nota]])</f>
        <v>0.4</v>
      </c>
    </row>
    <row r="497" spans="1:24" x14ac:dyDescent="0.25">
      <c r="A497" s="1" t="str">
        <f>TERCERO[[#This Row],[ID Asesor]]&amp;TERCERO[[#This Row],[Fecha Monitoreo]]</f>
        <v>405345902</v>
      </c>
      <c r="B497" s="2">
        <v>45902</v>
      </c>
      <c r="C497" s="1" t="s">
        <v>59</v>
      </c>
      <c r="D497" s="1">
        <v>4053</v>
      </c>
      <c r="E497" s="2">
        <v>45902</v>
      </c>
      <c r="F497" s="3">
        <v>0.44305555555555554</v>
      </c>
      <c r="G497" s="1" t="s">
        <v>51</v>
      </c>
      <c r="H497" s="1" t="s">
        <v>44</v>
      </c>
      <c r="I497" s="1">
        <v>1468</v>
      </c>
      <c r="J497" s="1">
        <v>3202066129</v>
      </c>
      <c r="K497" s="1" t="s">
        <v>45</v>
      </c>
      <c r="L497" s="1" t="s">
        <v>46</v>
      </c>
      <c r="M497" s="1" t="s">
        <v>47</v>
      </c>
      <c r="N497" s="1" t="s">
        <v>46</v>
      </c>
      <c r="O497" s="1" t="s">
        <v>46</v>
      </c>
      <c r="P497" s="1" t="s">
        <v>46</v>
      </c>
      <c r="Q497" s="1" t="s">
        <v>47</v>
      </c>
      <c r="R497" s="1" t="s">
        <v>46</v>
      </c>
      <c r="S497" s="1" t="s">
        <v>46</v>
      </c>
      <c r="T497" s="1" t="s">
        <v>46</v>
      </c>
      <c r="U497" s="11" t="str">
        <f>IF(OR(TERCERO[[#This Row],[La comunicación es asertiva, con respeto y evita maltrato4]]="No Cumple",TERCERO[[#This Row],[No brinda información sensible o falsa al tercero, cumple con las normativas legales establecidas.]]="No Cumple"),"No Cumple","Cumple")</f>
        <v>Cumple</v>
      </c>
      <c r="V497" s="1" t="s">
        <v>2915</v>
      </c>
      <c r="W497" s="4">
        <v>0.8</v>
      </c>
      <c r="X497" s="9">
        <f>IF(TERCERO[[#This Row],[Legal]]="No Cumple",0,TERCERO[[#This Row],[Nota]])</f>
        <v>0.8</v>
      </c>
    </row>
    <row r="498" spans="1:24" x14ac:dyDescent="0.25">
      <c r="A498" s="1" t="str">
        <f>TERCERO[[#This Row],[ID Asesor]]&amp;TERCERO[[#This Row],[Fecha Monitoreo]]</f>
        <v>345945902</v>
      </c>
      <c r="B498" s="2">
        <v>45902</v>
      </c>
      <c r="C498" s="1" t="s">
        <v>126</v>
      </c>
      <c r="D498" s="1">
        <v>3459</v>
      </c>
      <c r="E498" s="2">
        <v>45902</v>
      </c>
      <c r="F498" s="3">
        <v>0.51180555555555551</v>
      </c>
      <c r="G498" s="1" t="s">
        <v>58</v>
      </c>
      <c r="H498" s="1" t="s">
        <v>44</v>
      </c>
      <c r="I498" s="1">
        <v>407</v>
      </c>
      <c r="J498" s="1">
        <v>3208034646</v>
      </c>
      <c r="K498" s="1" t="s">
        <v>45</v>
      </c>
      <c r="L498" s="1" t="s">
        <v>46</v>
      </c>
      <c r="M498" s="1" t="s">
        <v>46</v>
      </c>
      <c r="N498" s="1" t="s">
        <v>46</v>
      </c>
      <c r="O498" s="1" t="s">
        <v>47</v>
      </c>
      <c r="P498" s="1" t="s">
        <v>46</v>
      </c>
      <c r="Q498" s="1" t="s">
        <v>46</v>
      </c>
      <c r="R498" s="1" t="s">
        <v>46</v>
      </c>
      <c r="S498" s="1" t="s">
        <v>46</v>
      </c>
      <c r="T498" s="1" t="s">
        <v>46</v>
      </c>
      <c r="U498" s="11" t="str">
        <f>IF(OR(TERCERO[[#This Row],[La comunicación es asertiva, con respeto y evita maltrato4]]="No Cumple",TERCERO[[#This Row],[No brinda información sensible o falsa al tercero, cumple con las normativas legales establecidas.]]="No Cumple"),"No Cumple","Cumple")</f>
        <v>Cumple</v>
      </c>
      <c r="V498" s="1" t="s">
        <v>2916</v>
      </c>
      <c r="W498" s="4">
        <v>0.8</v>
      </c>
      <c r="X498" s="9">
        <f>IF(TERCERO[[#This Row],[Legal]]="No Cumple",0,TERCERO[[#This Row],[Nota]])</f>
        <v>0.8</v>
      </c>
    </row>
    <row r="499" spans="1:24" x14ac:dyDescent="0.25">
      <c r="A499" s="1" t="str">
        <f>TERCERO[[#This Row],[ID Asesor]]&amp;TERCERO[[#This Row],[Fecha Monitoreo]]</f>
        <v>402045902</v>
      </c>
      <c r="B499" s="2">
        <v>45902</v>
      </c>
      <c r="C499" s="1" t="s">
        <v>696</v>
      </c>
      <c r="D499" s="1">
        <v>4020</v>
      </c>
      <c r="E499" s="2">
        <v>45902</v>
      </c>
      <c r="F499" s="3">
        <v>0.56666666666666665</v>
      </c>
      <c r="G499" s="1" t="s">
        <v>51</v>
      </c>
      <c r="H499" s="1" t="s">
        <v>44</v>
      </c>
      <c r="I499" s="1">
        <v>610</v>
      </c>
      <c r="J499" s="1">
        <v>3214812164</v>
      </c>
      <c r="K499" s="1" t="s">
        <v>45</v>
      </c>
      <c r="L499" s="1" t="s">
        <v>46</v>
      </c>
      <c r="M499" s="1" t="s">
        <v>46</v>
      </c>
      <c r="N499" s="1" t="s">
        <v>46</v>
      </c>
      <c r="O499" s="1" t="s">
        <v>46</v>
      </c>
      <c r="P499" s="1" t="s">
        <v>46</v>
      </c>
      <c r="Q499" s="1" t="s">
        <v>46</v>
      </c>
      <c r="R499" s="1" t="s">
        <v>46</v>
      </c>
      <c r="S499" s="1" t="s">
        <v>46</v>
      </c>
      <c r="T499" s="1" t="s">
        <v>46</v>
      </c>
      <c r="U499" s="11" t="str">
        <f>IF(OR(TERCERO[[#This Row],[La comunicación es asertiva, con respeto y evita maltrato4]]="No Cumple",TERCERO[[#This Row],[No brinda información sensible o falsa al tercero, cumple con las normativas legales establecidas.]]="No Cumple"),"No Cumple","Cumple")</f>
        <v>Cumple</v>
      </c>
      <c r="V499" s="1" t="s">
        <v>2241</v>
      </c>
      <c r="W499" s="4">
        <v>1</v>
      </c>
      <c r="X499" s="9">
        <f>IF(TERCERO[[#This Row],[Legal]]="No Cumple",0,TERCERO[[#This Row],[Nota]])</f>
        <v>1</v>
      </c>
    </row>
    <row r="500" spans="1:24" x14ac:dyDescent="0.25">
      <c r="A500" s="1" t="str">
        <f>TERCERO[[#This Row],[ID Asesor]]&amp;TERCERO[[#This Row],[Fecha Monitoreo]]</f>
        <v>410745902</v>
      </c>
      <c r="B500" s="2">
        <v>45902</v>
      </c>
      <c r="C500" s="1" t="s">
        <v>126</v>
      </c>
      <c r="D500" s="1">
        <v>4107</v>
      </c>
      <c r="E500" s="2">
        <v>45902</v>
      </c>
      <c r="F500" s="3">
        <v>0.50138888888888888</v>
      </c>
      <c r="G500" s="1" t="s">
        <v>43</v>
      </c>
      <c r="H500" s="1" t="s">
        <v>44</v>
      </c>
      <c r="I500" s="1">
        <v>416</v>
      </c>
      <c r="J500" s="1">
        <v>3206720181</v>
      </c>
      <c r="K500" s="1" t="s">
        <v>45</v>
      </c>
      <c r="L500" s="1" t="s">
        <v>46</v>
      </c>
      <c r="M500" s="1" t="s">
        <v>46</v>
      </c>
      <c r="N500" s="1" t="s">
        <v>46</v>
      </c>
      <c r="O500" s="1" t="s">
        <v>46</v>
      </c>
      <c r="P500" s="1" t="s">
        <v>46</v>
      </c>
      <c r="Q500" s="1" t="s">
        <v>46</v>
      </c>
      <c r="R500" s="1" t="s">
        <v>46</v>
      </c>
      <c r="S500" s="1" t="s">
        <v>46</v>
      </c>
      <c r="T500" s="1" t="s">
        <v>46</v>
      </c>
      <c r="U500" s="11" t="str">
        <f>IF(OR(TERCERO[[#This Row],[La comunicación es asertiva, con respeto y evita maltrato4]]="No Cumple",TERCERO[[#This Row],[No brinda información sensible o falsa al tercero, cumple con las normativas legales establecidas.]]="No Cumple"),"No Cumple","Cumple")</f>
        <v>Cumple</v>
      </c>
      <c r="V500" s="1" t="s">
        <v>131</v>
      </c>
      <c r="W500" s="4">
        <v>1</v>
      </c>
      <c r="X500" s="9">
        <f>IF(TERCERO[[#This Row],[Legal]]="No Cumple",0,TERCERO[[#This Row],[Nota]])</f>
        <v>1</v>
      </c>
    </row>
    <row r="501" spans="1:24" x14ac:dyDescent="0.25">
      <c r="A501" s="1" t="str">
        <f>TERCERO[[#This Row],[ID Asesor]]&amp;TERCERO[[#This Row],[Fecha Monitoreo]]</f>
        <v>398545902</v>
      </c>
      <c r="B501" s="2">
        <v>45902</v>
      </c>
      <c r="C501" s="1" t="s">
        <v>50</v>
      </c>
      <c r="D501" s="1">
        <v>3985</v>
      </c>
      <c r="E501" s="2">
        <v>45902</v>
      </c>
      <c r="F501" s="3">
        <v>0.6791666666666667</v>
      </c>
      <c r="G501" s="1" t="s">
        <v>51</v>
      </c>
      <c r="H501" s="1" t="s">
        <v>44</v>
      </c>
      <c r="I501" s="1">
        <v>1375</v>
      </c>
      <c r="J501" s="1">
        <v>3011300029</v>
      </c>
      <c r="K501" s="1" t="s">
        <v>45</v>
      </c>
      <c r="L501" s="1" t="s">
        <v>47</v>
      </c>
      <c r="M501" s="1" t="s">
        <v>46</v>
      </c>
      <c r="N501" s="1" t="s">
        <v>46</v>
      </c>
      <c r="O501" s="1" t="s">
        <v>46</v>
      </c>
      <c r="P501" s="1" t="s">
        <v>46</v>
      </c>
      <c r="Q501" s="1" t="s">
        <v>46</v>
      </c>
      <c r="R501" s="1" t="s">
        <v>46</v>
      </c>
      <c r="S501" s="1" t="s">
        <v>46</v>
      </c>
      <c r="T501" s="1" t="s">
        <v>46</v>
      </c>
      <c r="U501" s="11" t="str">
        <f>IF(OR(TERCERO[[#This Row],[La comunicación es asertiva, con respeto y evita maltrato4]]="No Cumple",TERCERO[[#This Row],[No brinda información sensible o falsa al tercero, cumple con las normativas legales establecidas.]]="No Cumple"),"No Cumple","Cumple")</f>
        <v>Cumple</v>
      </c>
      <c r="V501" s="1" t="s">
        <v>2917</v>
      </c>
      <c r="W501" s="4">
        <v>0.9</v>
      </c>
      <c r="X501" s="9">
        <f>IF(TERCERO[[#This Row],[Legal]]="No Cumple",0,TERCERO[[#This Row],[Nota]])</f>
        <v>0.9</v>
      </c>
    </row>
    <row r="502" spans="1:24" x14ac:dyDescent="0.25">
      <c r="A502" s="1" t="str">
        <f>TERCERO[[#This Row],[ID Asesor]]&amp;TERCERO[[#This Row],[Fecha Monitoreo]]</f>
        <v>270945903</v>
      </c>
      <c r="B502" s="2">
        <v>45903</v>
      </c>
      <c r="C502" s="1" t="s">
        <v>50</v>
      </c>
      <c r="D502" s="1">
        <v>2709</v>
      </c>
      <c r="E502" s="2">
        <v>45903</v>
      </c>
      <c r="F502" s="3">
        <v>0.37430555555555556</v>
      </c>
      <c r="G502" s="1" t="s">
        <v>43</v>
      </c>
      <c r="H502" s="1" t="s">
        <v>44</v>
      </c>
      <c r="I502" s="1">
        <v>11009595</v>
      </c>
      <c r="J502" s="1">
        <v>3122699748</v>
      </c>
      <c r="K502" s="1" t="s">
        <v>49</v>
      </c>
      <c r="L502" s="1" t="s">
        <v>46</v>
      </c>
      <c r="M502" s="1" t="s">
        <v>46</v>
      </c>
      <c r="N502" s="1" t="s">
        <v>46</v>
      </c>
      <c r="O502" s="1" t="s">
        <v>46</v>
      </c>
      <c r="P502" s="1" t="s">
        <v>46</v>
      </c>
      <c r="Q502" s="1" t="s">
        <v>46</v>
      </c>
      <c r="R502" s="1" t="s">
        <v>46</v>
      </c>
      <c r="S502" s="1" t="s">
        <v>46</v>
      </c>
      <c r="T502" s="1" t="s">
        <v>46</v>
      </c>
      <c r="U502" s="11" t="str">
        <f>IF(OR(TERCERO[[#This Row],[La comunicación es asertiva, con respeto y evita maltrato4]]="No Cumple",TERCERO[[#This Row],[No brinda información sensible o falsa al tercero, cumple con las normativas legales establecidas.]]="No Cumple"),"No Cumple","Cumple")</f>
        <v>Cumple</v>
      </c>
      <c r="V502" s="1" t="s">
        <v>53</v>
      </c>
      <c r="W502" s="4">
        <v>1</v>
      </c>
      <c r="X502" s="9">
        <f>IF(TERCERO[[#This Row],[Legal]]="No Cumple",0,TERCERO[[#This Row],[Nota]])</f>
        <v>1</v>
      </c>
    </row>
    <row r="503" spans="1:24" x14ac:dyDescent="0.25">
      <c r="A503" s="1" t="str">
        <f>TERCERO[[#This Row],[ID Asesor]]&amp;TERCERO[[#This Row],[Fecha Monitoreo]]</f>
        <v>350845903</v>
      </c>
      <c r="B503" s="2">
        <v>45903</v>
      </c>
      <c r="C503" s="1" t="s">
        <v>50</v>
      </c>
      <c r="D503" s="1">
        <v>3508</v>
      </c>
      <c r="E503" s="2">
        <v>45903</v>
      </c>
      <c r="F503" s="3">
        <v>0.37638888888888888</v>
      </c>
      <c r="G503" s="1" t="s">
        <v>43</v>
      </c>
      <c r="H503" s="1" t="s">
        <v>44</v>
      </c>
      <c r="I503" s="1">
        <v>1120</v>
      </c>
      <c r="J503" s="1">
        <v>3132141384</v>
      </c>
      <c r="K503" s="1" t="s">
        <v>45</v>
      </c>
      <c r="L503" s="1" t="s">
        <v>47</v>
      </c>
      <c r="M503" s="1" t="s">
        <v>46</v>
      </c>
      <c r="N503" s="1" t="s">
        <v>47</v>
      </c>
      <c r="O503" s="1" t="s">
        <v>46</v>
      </c>
      <c r="P503" s="1" t="s">
        <v>46</v>
      </c>
      <c r="Q503" s="1" t="s">
        <v>47</v>
      </c>
      <c r="R503" s="1" t="s">
        <v>46</v>
      </c>
      <c r="S503" s="1" t="s">
        <v>46</v>
      </c>
      <c r="T503" s="1" t="s">
        <v>47</v>
      </c>
      <c r="U503" s="11" t="str">
        <f>IF(OR(TERCERO[[#This Row],[La comunicación es asertiva, con respeto y evita maltrato4]]="No Cumple",TERCERO[[#This Row],[No brinda información sensible o falsa al tercero, cumple con las normativas legales establecidas.]]="No Cumple"),"No Cumple","Cumple")</f>
        <v>No Cumple</v>
      </c>
      <c r="V503" s="1" t="s">
        <v>2918</v>
      </c>
      <c r="W503" s="4">
        <v>0.6</v>
      </c>
      <c r="X503" s="9">
        <f>IF(TERCERO[[#This Row],[Legal]]="No Cumple",0,TERCERO[[#This Row],[Nota]])</f>
        <v>0</v>
      </c>
    </row>
    <row r="504" spans="1:24" x14ac:dyDescent="0.25">
      <c r="A504" s="1" t="str">
        <f>TERCERO[[#This Row],[ID Asesor]]&amp;TERCERO[[#This Row],[Fecha Monitoreo]]</f>
        <v>367345903</v>
      </c>
      <c r="B504" s="2">
        <v>45903</v>
      </c>
      <c r="C504" s="1" t="s">
        <v>42</v>
      </c>
      <c r="D504" s="1">
        <v>3673</v>
      </c>
      <c r="E504" s="2">
        <v>45903</v>
      </c>
      <c r="F504" s="3">
        <v>0.43263888888888891</v>
      </c>
      <c r="G504" s="1" t="s">
        <v>51</v>
      </c>
      <c r="H504" s="1" t="s">
        <v>44</v>
      </c>
      <c r="I504" s="1">
        <v>1381</v>
      </c>
      <c r="J504" s="1">
        <v>3108657942</v>
      </c>
      <c r="K504" s="1" t="s">
        <v>45</v>
      </c>
      <c r="L504" s="1" t="s">
        <v>46</v>
      </c>
      <c r="M504" s="1" t="s">
        <v>46</v>
      </c>
      <c r="N504" s="1" t="s">
        <v>46</v>
      </c>
      <c r="O504" s="1" t="s">
        <v>46</v>
      </c>
      <c r="P504" s="1" t="s">
        <v>46</v>
      </c>
      <c r="Q504" s="1" t="s">
        <v>46</v>
      </c>
      <c r="R504" s="1" t="s">
        <v>46</v>
      </c>
      <c r="S504" s="1" t="s">
        <v>46</v>
      </c>
      <c r="T504" s="1" t="s">
        <v>46</v>
      </c>
      <c r="U504" s="11" t="str">
        <f>IF(OR(TERCERO[[#This Row],[La comunicación es asertiva, con respeto y evita maltrato4]]="No Cumple",TERCERO[[#This Row],[No brinda información sensible o falsa al tercero, cumple con las normativas legales establecidas.]]="No Cumple"),"No Cumple","Cumple")</f>
        <v>Cumple</v>
      </c>
      <c r="V504" s="1" t="s">
        <v>55</v>
      </c>
      <c r="W504" s="4">
        <v>1</v>
      </c>
      <c r="X504" s="9">
        <f>IF(TERCERO[[#This Row],[Legal]]="No Cumple",0,TERCERO[[#This Row],[Nota]])</f>
        <v>1</v>
      </c>
    </row>
    <row r="505" spans="1:24" x14ac:dyDescent="0.25">
      <c r="A505" s="1" t="str">
        <f>TERCERO[[#This Row],[ID Asesor]]&amp;TERCERO[[#This Row],[Fecha Monitoreo]]</f>
        <v>388145903</v>
      </c>
      <c r="B505" s="2">
        <v>45903</v>
      </c>
      <c r="C505" s="1" t="s">
        <v>126</v>
      </c>
      <c r="D505" s="1">
        <v>3881</v>
      </c>
      <c r="E505" s="2">
        <v>45903</v>
      </c>
      <c r="F505" s="3">
        <v>0.64583333333333337</v>
      </c>
      <c r="G505" s="1" t="s">
        <v>51</v>
      </c>
      <c r="H505" s="1" t="s">
        <v>44</v>
      </c>
      <c r="I505" s="1">
        <v>445</v>
      </c>
      <c r="J505" s="1">
        <v>3136898080</v>
      </c>
      <c r="K505" s="1" t="s">
        <v>45</v>
      </c>
      <c r="L505" s="1" t="s">
        <v>46</v>
      </c>
      <c r="M505" s="1" t="s">
        <v>46</v>
      </c>
      <c r="N505" s="1" t="s">
        <v>46</v>
      </c>
      <c r="O505" s="1" t="s">
        <v>46</v>
      </c>
      <c r="P505" s="1" t="s">
        <v>46</v>
      </c>
      <c r="Q505" s="1" t="s">
        <v>46</v>
      </c>
      <c r="R505" s="1" t="s">
        <v>46</v>
      </c>
      <c r="S505" s="1" t="s">
        <v>46</v>
      </c>
      <c r="T505" s="1" t="s">
        <v>46</v>
      </c>
      <c r="U505" s="11" t="str">
        <f>IF(OR(TERCERO[[#This Row],[La comunicación es asertiva, con respeto y evita maltrato4]]="No Cumple",TERCERO[[#This Row],[No brinda información sensible o falsa al tercero, cumple con las normativas legales establecidas.]]="No Cumple"),"No Cumple","Cumple")</f>
        <v>Cumple</v>
      </c>
      <c r="V505" s="1" t="s">
        <v>131</v>
      </c>
      <c r="W505" s="4">
        <v>1</v>
      </c>
      <c r="X505" s="9">
        <f>IF(TERCERO[[#This Row],[Legal]]="No Cumple",0,TERCERO[[#This Row],[Nota]])</f>
        <v>1</v>
      </c>
    </row>
    <row r="506" spans="1:24" x14ac:dyDescent="0.25">
      <c r="A506" s="1" t="str">
        <f>TERCERO[[#This Row],[ID Asesor]]&amp;TERCERO[[#This Row],[Fecha Monitoreo]]</f>
        <v>409145903</v>
      </c>
      <c r="B506" s="2">
        <v>45903</v>
      </c>
      <c r="C506" s="1" t="s">
        <v>696</v>
      </c>
      <c r="D506" s="1">
        <v>4091</v>
      </c>
      <c r="E506" s="2">
        <v>45903</v>
      </c>
      <c r="F506" s="3">
        <v>0.66527777777777775</v>
      </c>
      <c r="G506" s="1" t="s">
        <v>58</v>
      </c>
      <c r="H506" s="1" t="s">
        <v>44</v>
      </c>
      <c r="I506" s="1">
        <v>626</v>
      </c>
      <c r="J506" s="1">
        <v>3057166647</v>
      </c>
      <c r="K506" s="1" t="s">
        <v>45</v>
      </c>
      <c r="L506" s="1" t="s">
        <v>46</v>
      </c>
      <c r="M506" s="1" t="s">
        <v>46</v>
      </c>
      <c r="N506" s="1" t="s">
        <v>46</v>
      </c>
      <c r="O506" s="1" t="s">
        <v>46</v>
      </c>
      <c r="P506" s="1" t="s">
        <v>46</v>
      </c>
      <c r="Q506" s="1" t="s">
        <v>46</v>
      </c>
      <c r="R506" s="1" t="s">
        <v>46</v>
      </c>
      <c r="S506" s="1" t="s">
        <v>46</v>
      </c>
      <c r="T506" s="1" t="s">
        <v>46</v>
      </c>
      <c r="U506" s="11" t="str">
        <f>IF(OR(TERCERO[[#This Row],[La comunicación es asertiva, con respeto y evita maltrato4]]="No Cumple",TERCERO[[#This Row],[No brinda información sensible o falsa al tercero, cumple con las normativas legales establecidas.]]="No Cumple"),"No Cumple","Cumple")</f>
        <v>Cumple</v>
      </c>
      <c r="V506" s="1" t="s">
        <v>2241</v>
      </c>
      <c r="W506" s="4">
        <v>1</v>
      </c>
      <c r="X506" s="9">
        <f>IF(TERCERO[[#This Row],[Legal]]="No Cumple",0,TERCERO[[#This Row],[Nota]])</f>
        <v>1</v>
      </c>
    </row>
    <row r="507" spans="1:24" x14ac:dyDescent="0.25">
      <c r="A507" s="1" t="str">
        <f>TERCERO[[#This Row],[ID Asesor]]&amp;TERCERO[[#This Row],[Fecha Monitoreo]]</f>
        <v>407945903</v>
      </c>
      <c r="B507" s="2">
        <v>45903</v>
      </c>
      <c r="C507" s="1" t="s">
        <v>126</v>
      </c>
      <c r="D507" s="1">
        <v>4079</v>
      </c>
      <c r="E507" s="2">
        <v>45903</v>
      </c>
      <c r="F507" s="3">
        <v>0.61736111111111114</v>
      </c>
      <c r="G507" s="1" t="s">
        <v>58</v>
      </c>
      <c r="H507" s="1" t="s">
        <v>44</v>
      </c>
      <c r="I507" s="1">
        <v>619</v>
      </c>
      <c r="J507" s="1">
        <v>3222140230</v>
      </c>
      <c r="K507" s="1" t="s">
        <v>45</v>
      </c>
      <c r="L507" s="1" t="s">
        <v>46</v>
      </c>
      <c r="M507" s="1" t="s">
        <v>46</v>
      </c>
      <c r="N507" s="1" t="s">
        <v>46</v>
      </c>
      <c r="O507" s="1" t="s">
        <v>46</v>
      </c>
      <c r="P507" s="1" t="s">
        <v>46</v>
      </c>
      <c r="Q507" s="1" t="s">
        <v>46</v>
      </c>
      <c r="R507" s="1" t="s">
        <v>46</v>
      </c>
      <c r="S507" s="1" t="s">
        <v>46</v>
      </c>
      <c r="T507" s="1" t="s">
        <v>46</v>
      </c>
      <c r="U507" s="11" t="str">
        <f>IF(OR(TERCERO[[#This Row],[La comunicación es asertiva, con respeto y evita maltrato4]]="No Cumple",TERCERO[[#This Row],[No brinda información sensible o falsa al tercero, cumple con las normativas legales establecidas.]]="No Cumple"),"No Cumple","Cumple")</f>
        <v>Cumple</v>
      </c>
      <c r="V507" s="1" t="s">
        <v>131</v>
      </c>
      <c r="W507" s="4">
        <v>1</v>
      </c>
      <c r="X507" s="9">
        <f>IF(TERCERO[[#This Row],[Legal]]="No Cumple",0,TERCERO[[#This Row],[Nota]])</f>
        <v>1</v>
      </c>
    </row>
    <row r="508" spans="1:24" x14ac:dyDescent="0.25">
      <c r="A508" s="1" t="str">
        <f>TERCERO[[#This Row],[ID Asesor]]&amp;TERCERO[[#This Row],[Fecha Monitoreo]]</f>
        <v>251545903</v>
      </c>
      <c r="B508" s="2">
        <v>45903</v>
      </c>
      <c r="C508" s="1" t="s">
        <v>50</v>
      </c>
      <c r="D508" s="1">
        <v>2515</v>
      </c>
      <c r="E508" s="2">
        <v>45903</v>
      </c>
      <c r="F508" s="3">
        <v>0.49791666666666667</v>
      </c>
      <c r="G508" s="1" t="s">
        <v>51</v>
      </c>
      <c r="H508" s="1" t="s">
        <v>44</v>
      </c>
      <c r="I508" s="1">
        <v>1164</v>
      </c>
      <c r="J508" s="1">
        <v>3107842898</v>
      </c>
      <c r="K508" s="1" t="s">
        <v>49</v>
      </c>
      <c r="L508" s="1" t="s">
        <v>46</v>
      </c>
      <c r="M508" s="1" t="s">
        <v>47</v>
      </c>
      <c r="N508" s="1" t="s">
        <v>46</v>
      </c>
      <c r="O508" s="1" t="s">
        <v>46</v>
      </c>
      <c r="P508" s="1" t="s">
        <v>46</v>
      </c>
      <c r="Q508" s="1" t="s">
        <v>46</v>
      </c>
      <c r="R508" s="1" t="s">
        <v>46</v>
      </c>
      <c r="S508" s="1" t="s">
        <v>46</v>
      </c>
      <c r="T508" s="1" t="s">
        <v>46</v>
      </c>
      <c r="U508" s="11" t="str">
        <f>IF(OR(TERCERO[[#This Row],[La comunicación es asertiva, con respeto y evita maltrato4]]="No Cumple",TERCERO[[#This Row],[No brinda información sensible o falsa al tercero, cumple con las normativas legales establecidas.]]="No Cumple"),"No Cumple","Cumple")</f>
        <v>Cumple</v>
      </c>
      <c r="V508" s="1" t="s">
        <v>2919</v>
      </c>
      <c r="W508" s="4">
        <v>0.9</v>
      </c>
      <c r="X508" s="9">
        <f>IF(TERCERO[[#This Row],[Legal]]="No Cumple",0,TERCERO[[#This Row],[Nota]])</f>
        <v>0.9</v>
      </c>
    </row>
    <row r="509" spans="1:24" x14ac:dyDescent="0.25">
      <c r="A509" s="1" t="str">
        <f>TERCERO[[#This Row],[ID Asesor]]&amp;TERCERO[[#This Row],[Fecha Monitoreo]]</f>
        <v>368545904</v>
      </c>
      <c r="B509" s="2">
        <v>45904</v>
      </c>
      <c r="C509" s="1" t="s">
        <v>59</v>
      </c>
      <c r="D509" s="1">
        <v>3685</v>
      </c>
      <c r="E509" s="2">
        <v>45904</v>
      </c>
      <c r="F509" s="3">
        <v>0.45069444444444445</v>
      </c>
      <c r="G509" s="1" t="s">
        <v>80</v>
      </c>
      <c r="H509" s="1" t="s">
        <v>44</v>
      </c>
      <c r="I509" s="1">
        <v>1396</v>
      </c>
      <c r="J509" s="1">
        <v>3013226955</v>
      </c>
      <c r="K509" s="1" t="s">
        <v>45</v>
      </c>
      <c r="L509" s="1" t="s">
        <v>46</v>
      </c>
      <c r="M509" s="1" t="s">
        <v>47</v>
      </c>
      <c r="N509" s="1" t="s">
        <v>46</v>
      </c>
      <c r="O509" s="1" t="s">
        <v>46</v>
      </c>
      <c r="P509" s="1" t="s">
        <v>47</v>
      </c>
      <c r="Q509" s="1" t="s">
        <v>47</v>
      </c>
      <c r="R509" s="1" t="s">
        <v>46</v>
      </c>
      <c r="S509" s="1" t="s">
        <v>46</v>
      </c>
      <c r="T509" s="1" t="s">
        <v>46</v>
      </c>
      <c r="U509" s="11" t="str">
        <f>IF(OR(TERCERO[[#This Row],[La comunicación es asertiva, con respeto y evita maltrato4]]="No Cumple",TERCERO[[#This Row],[No brinda información sensible o falsa al tercero, cumple con las normativas legales establecidas.]]="No Cumple"),"No Cumple","Cumple")</f>
        <v>Cumple</v>
      </c>
      <c r="V509" s="1" t="s">
        <v>2920</v>
      </c>
      <c r="W509" s="4">
        <v>0.6</v>
      </c>
      <c r="X509" s="9">
        <f>IF(TERCERO[[#This Row],[Legal]]="No Cumple",0,TERCERO[[#This Row],[Nota]])</f>
        <v>0.6</v>
      </c>
    </row>
    <row r="510" spans="1:24" x14ac:dyDescent="0.25">
      <c r="A510" s="1" t="str">
        <f>TERCERO[[#This Row],[ID Asesor]]&amp;TERCERO[[#This Row],[Fecha Monitoreo]]</f>
        <v>409245904</v>
      </c>
      <c r="B510" s="2">
        <v>45904</v>
      </c>
      <c r="C510" s="1" t="s">
        <v>126</v>
      </c>
      <c r="D510" s="1">
        <v>4092</v>
      </c>
      <c r="E510" s="2">
        <v>45904</v>
      </c>
      <c r="F510" s="3">
        <v>0.47986111111111113</v>
      </c>
      <c r="G510" s="1" t="s">
        <v>51</v>
      </c>
      <c r="H510" s="1" t="s">
        <v>44</v>
      </c>
      <c r="I510" s="1">
        <v>627</v>
      </c>
      <c r="J510" s="1">
        <v>3003843139</v>
      </c>
      <c r="K510" s="1" t="s">
        <v>45</v>
      </c>
      <c r="L510" s="1" t="s">
        <v>46</v>
      </c>
      <c r="M510" s="1" t="s">
        <v>46</v>
      </c>
      <c r="N510" s="1" t="s">
        <v>46</v>
      </c>
      <c r="O510" s="1" t="s">
        <v>46</v>
      </c>
      <c r="P510" s="1" t="s">
        <v>46</v>
      </c>
      <c r="Q510" s="1" t="s">
        <v>46</v>
      </c>
      <c r="R510" s="1" t="s">
        <v>46</v>
      </c>
      <c r="S510" s="1" t="s">
        <v>46</v>
      </c>
      <c r="T510" s="1" t="s">
        <v>46</v>
      </c>
      <c r="U510" s="11" t="str">
        <f>IF(OR(TERCERO[[#This Row],[La comunicación es asertiva, con respeto y evita maltrato4]]="No Cumple",TERCERO[[#This Row],[No brinda información sensible o falsa al tercero, cumple con las normativas legales establecidas.]]="No Cumple"),"No Cumple","Cumple")</f>
        <v>Cumple</v>
      </c>
      <c r="V510" s="1" t="s">
        <v>131</v>
      </c>
      <c r="W510" s="4">
        <v>1</v>
      </c>
      <c r="X510" s="9">
        <f>IF(TERCERO[[#This Row],[Legal]]="No Cumple",0,TERCERO[[#This Row],[Nota]])</f>
        <v>1</v>
      </c>
    </row>
    <row r="511" spans="1:24" x14ac:dyDescent="0.25">
      <c r="A511" s="1" t="str">
        <f>TERCERO[[#This Row],[ID Asesor]]&amp;TERCERO[[#This Row],[Fecha Monitoreo]]</f>
        <v>402345904</v>
      </c>
      <c r="B511" s="2">
        <v>45904</v>
      </c>
      <c r="C511" s="1" t="s">
        <v>126</v>
      </c>
      <c r="D511" s="1">
        <v>4023</v>
      </c>
      <c r="E511" s="2">
        <v>45904</v>
      </c>
      <c r="F511" s="3">
        <v>0.56180555555555556</v>
      </c>
      <c r="G511" s="1" t="s">
        <v>51</v>
      </c>
      <c r="H511" s="1" t="s">
        <v>44</v>
      </c>
      <c r="I511" s="1">
        <v>613</v>
      </c>
      <c r="J511" s="1">
        <v>3113075098</v>
      </c>
      <c r="K511" s="1" t="s">
        <v>45</v>
      </c>
      <c r="L511" s="1" t="s">
        <v>47</v>
      </c>
      <c r="M511" s="1" t="s">
        <v>46</v>
      </c>
      <c r="N511" s="1" t="s">
        <v>46</v>
      </c>
      <c r="O511" s="1" t="s">
        <v>46</v>
      </c>
      <c r="P511" s="1" t="s">
        <v>46</v>
      </c>
      <c r="Q511" s="1" t="s">
        <v>46</v>
      </c>
      <c r="R511" s="1" t="s">
        <v>46</v>
      </c>
      <c r="S511" s="1" t="s">
        <v>46</v>
      </c>
      <c r="T511" s="1" t="s">
        <v>46</v>
      </c>
      <c r="U511" s="11" t="str">
        <f>IF(OR(TERCERO[[#This Row],[La comunicación es asertiva, con respeto y evita maltrato4]]="No Cumple",TERCERO[[#This Row],[No brinda información sensible o falsa al tercero, cumple con las normativas legales establecidas.]]="No Cumple"),"No Cumple","Cumple")</f>
        <v>Cumple</v>
      </c>
      <c r="V511" s="1" t="s">
        <v>2921</v>
      </c>
      <c r="W511" s="4">
        <v>0.9</v>
      </c>
      <c r="X511" s="9">
        <f>IF(TERCERO[[#This Row],[Legal]]="No Cumple",0,TERCERO[[#This Row],[Nota]])</f>
        <v>0.9</v>
      </c>
    </row>
    <row r="512" spans="1:24" x14ac:dyDescent="0.25">
      <c r="A512" s="1" t="str">
        <f>TERCERO[[#This Row],[ID Asesor]]&amp;TERCERO[[#This Row],[Fecha Monitoreo]]</f>
        <v>381845904</v>
      </c>
      <c r="B512" s="2">
        <v>45904</v>
      </c>
      <c r="C512" s="1" t="s">
        <v>696</v>
      </c>
      <c r="D512" s="1">
        <v>3818</v>
      </c>
      <c r="E512" s="2">
        <v>45904</v>
      </c>
      <c r="F512" s="3">
        <v>0.55486111111111114</v>
      </c>
      <c r="G512" s="1" t="s">
        <v>80</v>
      </c>
      <c r="H512" s="1" t="s">
        <v>44</v>
      </c>
      <c r="I512" s="1">
        <v>599</v>
      </c>
      <c r="J512" s="1">
        <v>3133681076</v>
      </c>
      <c r="K512" s="1" t="s">
        <v>45</v>
      </c>
      <c r="L512" s="1" t="s">
        <v>46</v>
      </c>
      <c r="M512" s="1" t="s">
        <v>46</v>
      </c>
      <c r="N512" s="1" t="s">
        <v>46</v>
      </c>
      <c r="O512" s="1" t="s">
        <v>46</v>
      </c>
      <c r="P512" s="1" t="s">
        <v>46</v>
      </c>
      <c r="Q512" s="1" t="s">
        <v>46</v>
      </c>
      <c r="R512" s="1" t="s">
        <v>46</v>
      </c>
      <c r="S512" s="1" t="s">
        <v>46</v>
      </c>
      <c r="T512" s="1" t="s">
        <v>46</v>
      </c>
      <c r="U512" s="11" t="str">
        <f>IF(OR(TERCERO[[#This Row],[La comunicación es asertiva, con respeto y evita maltrato4]]="No Cumple",TERCERO[[#This Row],[No brinda información sensible o falsa al tercero, cumple con las normativas legales establecidas.]]="No Cumple"),"No Cumple","Cumple")</f>
        <v>Cumple</v>
      </c>
      <c r="V512" s="1" t="s">
        <v>2242</v>
      </c>
      <c r="W512" s="4">
        <v>1</v>
      </c>
      <c r="X512" s="9">
        <f>IF(TERCERO[[#This Row],[Legal]]="No Cumple",0,TERCERO[[#This Row],[Nota]])</f>
        <v>1</v>
      </c>
    </row>
    <row r="513" spans="1:24" x14ac:dyDescent="0.25">
      <c r="A513" s="1" t="str">
        <f>TERCERO[[#This Row],[ID Asesor]]&amp;TERCERO[[#This Row],[Fecha Monitoreo]]</f>
        <v>355645904</v>
      </c>
      <c r="B513" s="2">
        <v>45904</v>
      </c>
      <c r="C513" s="1" t="s">
        <v>696</v>
      </c>
      <c r="D513" s="1">
        <v>3556</v>
      </c>
      <c r="E513" s="2">
        <v>45904</v>
      </c>
      <c r="F513" s="3">
        <v>0.57638888888888884</v>
      </c>
      <c r="G513" s="1" t="s">
        <v>58</v>
      </c>
      <c r="H513" s="1" t="s">
        <v>44</v>
      </c>
      <c r="I513" s="1">
        <v>414</v>
      </c>
      <c r="J513" s="1">
        <v>3142467947</v>
      </c>
      <c r="K513" s="1" t="s">
        <v>45</v>
      </c>
      <c r="L513" s="1" t="s">
        <v>46</v>
      </c>
      <c r="M513" s="1" t="s">
        <v>46</v>
      </c>
      <c r="N513" s="1" t="s">
        <v>46</v>
      </c>
      <c r="O513" s="1" t="s">
        <v>46</v>
      </c>
      <c r="P513" s="1" t="s">
        <v>46</v>
      </c>
      <c r="Q513" s="1" t="s">
        <v>46</v>
      </c>
      <c r="R513" s="1" t="s">
        <v>46</v>
      </c>
      <c r="S513" s="1" t="s">
        <v>46</v>
      </c>
      <c r="T513" s="1" t="s">
        <v>46</v>
      </c>
      <c r="U513" s="11" t="str">
        <f>IF(OR(TERCERO[[#This Row],[La comunicación es asertiva, con respeto y evita maltrato4]]="No Cumple",TERCERO[[#This Row],[No brinda información sensible o falsa al tercero, cumple con las normativas legales establecidas.]]="No Cumple"),"No Cumple","Cumple")</f>
        <v>Cumple</v>
      </c>
      <c r="V513" s="1" t="s">
        <v>2242</v>
      </c>
      <c r="W513" s="4">
        <v>1</v>
      </c>
      <c r="X513" s="9">
        <f>IF(TERCERO[[#This Row],[Legal]]="No Cumple",0,TERCERO[[#This Row],[Nota]])</f>
        <v>1</v>
      </c>
    </row>
    <row r="514" spans="1:24" x14ac:dyDescent="0.25">
      <c r="A514" s="1" t="str">
        <f>TERCERO[[#This Row],[ID Asesor]]&amp;TERCERO[[#This Row],[Fecha Monitoreo]]</f>
        <v>407945904</v>
      </c>
      <c r="B514" s="2">
        <v>45904</v>
      </c>
      <c r="C514" s="1" t="s">
        <v>126</v>
      </c>
      <c r="D514" s="1">
        <v>4079</v>
      </c>
      <c r="E514" s="2">
        <v>45904</v>
      </c>
      <c r="F514" s="3">
        <v>0.59930555555555554</v>
      </c>
      <c r="G514" s="1" t="s">
        <v>58</v>
      </c>
      <c r="H514" s="1" t="s">
        <v>44</v>
      </c>
      <c r="I514" s="1">
        <v>619</v>
      </c>
      <c r="J514" s="1">
        <v>3102863242</v>
      </c>
      <c r="K514" s="1" t="s">
        <v>45</v>
      </c>
      <c r="L514" s="1" t="s">
        <v>46</v>
      </c>
      <c r="M514" s="1" t="s">
        <v>46</v>
      </c>
      <c r="N514" s="1" t="s">
        <v>46</v>
      </c>
      <c r="O514" s="1" t="s">
        <v>46</v>
      </c>
      <c r="P514" s="1" t="s">
        <v>46</v>
      </c>
      <c r="Q514" s="1" t="s">
        <v>46</v>
      </c>
      <c r="R514" s="1" t="s">
        <v>46</v>
      </c>
      <c r="S514" s="1" t="s">
        <v>46</v>
      </c>
      <c r="T514" s="1" t="s">
        <v>46</v>
      </c>
      <c r="U514" s="11" t="str">
        <f>IF(OR(TERCERO[[#This Row],[La comunicación es asertiva, con respeto y evita maltrato4]]="No Cumple",TERCERO[[#This Row],[No brinda información sensible o falsa al tercero, cumple con las normativas legales establecidas.]]="No Cumple"),"No Cumple","Cumple")</f>
        <v>Cumple</v>
      </c>
      <c r="V514" s="1" t="s">
        <v>131</v>
      </c>
      <c r="W514" s="4">
        <v>1</v>
      </c>
      <c r="X514" s="9">
        <f>IF(TERCERO[[#This Row],[Legal]]="No Cumple",0,TERCERO[[#This Row],[Nota]])</f>
        <v>1</v>
      </c>
    </row>
    <row r="515" spans="1:24" x14ac:dyDescent="0.25">
      <c r="A515" s="1" t="str">
        <f>TERCERO[[#This Row],[ID Asesor]]&amp;TERCERO[[#This Row],[Fecha Monitoreo]]</f>
        <v>366945904</v>
      </c>
      <c r="B515" s="2">
        <v>45904</v>
      </c>
      <c r="C515" s="1" t="s">
        <v>59</v>
      </c>
      <c r="D515" s="1">
        <v>3669</v>
      </c>
      <c r="E515" s="2">
        <v>45904</v>
      </c>
      <c r="F515" s="3">
        <v>0.61111111111111116</v>
      </c>
      <c r="G515" s="1" t="s">
        <v>43</v>
      </c>
      <c r="H515" s="1" t="s">
        <v>44</v>
      </c>
      <c r="I515" s="1">
        <v>11009574</v>
      </c>
      <c r="J515" s="1">
        <v>3204320342</v>
      </c>
      <c r="K515" s="1" t="s">
        <v>49</v>
      </c>
      <c r="L515" s="1" t="s">
        <v>46</v>
      </c>
      <c r="M515" s="1" t="s">
        <v>46</v>
      </c>
      <c r="N515" s="1" t="s">
        <v>46</v>
      </c>
      <c r="O515" s="1" t="s">
        <v>46</v>
      </c>
      <c r="P515" s="1" t="s">
        <v>46</v>
      </c>
      <c r="Q515" s="1" t="s">
        <v>47</v>
      </c>
      <c r="R515" s="1" t="s">
        <v>46</v>
      </c>
      <c r="S515" s="1" t="s">
        <v>46</v>
      </c>
      <c r="T515" s="1" t="s">
        <v>46</v>
      </c>
      <c r="U515" s="11" t="str">
        <f>IF(OR(TERCERO[[#This Row],[La comunicación es asertiva, con respeto y evita maltrato4]]="No Cumple",TERCERO[[#This Row],[No brinda información sensible o falsa al tercero, cumple con las normativas legales establecidas.]]="No Cumple"),"No Cumple","Cumple")</f>
        <v>Cumple</v>
      </c>
      <c r="V515" s="1" t="s">
        <v>2922</v>
      </c>
      <c r="W515" s="4">
        <v>0.9</v>
      </c>
      <c r="X515" s="9">
        <f>IF(TERCERO[[#This Row],[Legal]]="No Cumple",0,TERCERO[[#This Row],[Nota]])</f>
        <v>0.9</v>
      </c>
    </row>
    <row r="516" spans="1:24" x14ac:dyDescent="0.25">
      <c r="A516" s="1" t="str">
        <f>TERCERO[[#This Row],[ID Asesor]]&amp;TERCERO[[#This Row],[Fecha Monitoreo]]</f>
        <v>338245905</v>
      </c>
      <c r="B516" s="2">
        <v>45905</v>
      </c>
      <c r="C516" s="1" t="s">
        <v>696</v>
      </c>
      <c r="D516" s="1">
        <v>3382</v>
      </c>
      <c r="E516" s="2">
        <v>45905</v>
      </c>
      <c r="F516" s="3">
        <v>0.49930555555555556</v>
      </c>
      <c r="G516" s="1" t="s">
        <v>80</v>
      </c>
      <c r="H516" s="1" t="s">
        <v>44</v>
      </c>
      <c r="I516" s="1">
        <v>563</v>
      </c>
      <c r="J516" s="1">
        <v>3241163581</v>
      </c>
      <c r="K516" s="1" t="s">
        <v>45</v>
      </c>
      <c r="L516" s="1" t="s">
        <v>46</v>
      </c>
      <c r="M516" s="1" t="s">
        <v>46</v>
      </c>
      <c r="N516" s="1" t="s">
        <v>46</v>
      </c>
      <c r="O516" s="1" t="s">
        <v>46</v>
      </c>
      <c r="P516" s="1" t="s">
        <v>46</v>
      </c>
      <c r="Q516" s="1" t="s">
        <v>46</v>
      </c>
      <c r="R516" s="1" t="s">
        <v>46</v>
      </c>
      <c r="S516" s="1" t="s">
        <v>46</v>
      </c>
      <c r="T516" s="1" t="s">
        <v>46</v>
      </c>
      <c r="U516" s="11" t="str">
        <f>IF(OR(TERCERO[[#This Row],[La comunicación es asertiva, con respeto y evita maltrato4]]="No Cumple",TERCERO[[#This Row],[No brinda información sensible o falsa al tercero, cumple con las normativas legales establecidas.]]="No Cumple"),"No Cumple","Cumple")</f>
        <v>Cumple</v>
      </c>
      <c r="V516" s="1" t="s">
        <v>2241</v>
      </c>
      <c r="W516" s="4">
        <v>1</v>
      </c>
      <c r="X516" s="9">
        <f>IF(TERCERO[[#This Row],[Legal]]="No Cumple",0,TERCERO[[#This Row],[Nota]])</f>
        <v>1</v>
      </c>
    </row>
    <row r="517" spans="1:24" x14ac:dyDescent="0.25">
      <c r="A517" s="1" t="str">
        <f>TERCERO[[#This Row],[ID Asesor]]&amp;TERCERO[[#This Row],[Fecha Monitoreo]]</f>
        <v>405445905</v>
      </c>
      <c r="B517" s="2">
        <v>45905</v>
      </c>
      <c r="C517" s="1" t="s">
        <v>59</v>
      </c>
      <c r="D517" s="1">
        <v>4054</v>
      </c>
      <c r="E517" s="2">
        <v>45905</v>
      </c>
      <c r="F517" s="3">
        <v>0.40694444444444444</v>
      </c>
      <c r="G517" s="1" t="s">
        <v>80</v>
      </c>
      <c r="H517" s="1" t="s">
        <v>44</v>
      </c>
      <c r="I517" s="1">
        <v>1469</v>
      </c>
      <c r="J517" s="1">
        <v>3005907663</v>
      </c>
      <c r="K517" s="1" t="s">
        <v>49</v>
      </c>
      <c r="L517" s="1" t="s">
        <v>47</v>
      </c>
      <c r="M517" s="1" t="s">
        <v>46</v>
      </c>
      <c r="N517" s="1" t="s">
        <v>46</v>
      </c>
      <c r="O517" s="1" t="s">
        <v>47</v>
      </c>
      <c r="P517" s="1" t="s">
        <v>46</v>
      </c>
      <c r="Q517" s="1" t="s">
        <v>46</v>
      </c>
      <c r="R517" s="1" t="s">
        <v>46</v>
      </c>
      <c r="S517" s="1" t="s">
        <v>46</v>
      </c>
      <c r="T517" s="1" t="s">
        <v>46</v>
      </c>
      <c r="U517" s="11" t="str">
        <f>IF(OR(TERCERO[[#This Row],[La comunicación es asertiva, con respeto y evita maltrato4]]="No Cumple",TERCERO[[#This Row],[No brinda información sensible o falsa al tercero, cumple con las normativas legales establecidas.]]="No Cumple"),"No Cumple","Cumple")</f>
        <v>Cumple</v>
      </c>
      <c r="V517" s="1" t="s">
        <v>3186</v>
      </c>
      <c r="W517" s="4">
        <v>0.7</v>
      </c>
      <c r="X517" s="9">
        <f>IF(TERCERO[[#This Row],[Legal]]="No Cumple",0,TERCERO[[#This Row],[Nota]])</f>
        <v>0.7</v>
      </c>
    </row>
    <row r="518" spans="1:24" x14ac:dyDescent="0.25">
      <c r="A518" s="1" t="str">
        <f>TERCERO[[#This Row],[ID Asesor]]&amp;TERCERO[[#This Row],[Fecha Monitoreo]]</f>
        <v>412545905</v>
      </c>
      <c r="B518" s="2">
        <v>45905</v>
      </c>
      <c r="C518" s="1" t="s">
        <v>42</v>
      </c>
      <c r="D518" s="1">
        <v>4125</v>
      </c>
      <c r="E518" s="2">
        <v>45905</v>
      </c>
      <c r="F518" s="3">
        <v>9.3055555555555558E-2</v>
      </c>
      <c r="G518" s="1" t="s">
        <v>80</v>
      </c>
      <c r="H518" s="1" t="s">
        <v>44</v>
      </c>
      <c r="I518" s="1">
        <v>1434</v>
      </c>
      <c r="J518" s="1">
        <v>3112248637</v>
      </c>
      <c r="K518" s="1" t="s">
        <v>45</v>
      </c>
      <c r="L518" s="1" t="s">
        <v>47</v>
      </c>
      <c r="M518" s="1" t="s">
        <v>46</v>
      </c>
      <c r="N518" s="1" t="s">
        <v>46</v>
      </c>
      <c r="O518" s="1" t="s">
        <v>47</v>
      </c>
      <c r="P518" s="1" t="s">
        <v>47</v>
      </c>
      <c r="Q518" s="1" t="s">
        <v>47</v>
      </c>
      <c r="R518" s="1" t="s">
        <v>46</v>
      </c>
      <c r="S518" s="1" t="s">
        <v>46</v>
      </c>
      <c r="T518" s="1" t="s">
        <v>47</v>
      </c>
      <c r="U518" s="11" t="str">
        <f>IF(OR(TERCERO[[#This Row],[La comunicación es asertiva, con respeto y evita maltrato4]]="No Cumple",TERCERO[[#This Row],[No brinda información sensible o falsa al tercero, cumple con las normativas legales establecidas.]]="No Cumple"),"No Cumple","Cumple")</f>
        <v>No Cumple</v>
      </c>
      <c r="V518" s="1" t="s">
        <v>3187</v>
      </c>
      <c r="W518" s="4">
        <v>0.4</v>
      </c>
      <c r="X518" s="9">
        <f>IF(TERCERO[[#This Row],[Legal]]="No Cumple",0,TERCERO[[#This Row],[Nota]])</f>
        <v>0</v>
      </c>
    </row>
    <row r="519" spans="1:24" x14ac:dyDescent="0.25">
      <c r="A519" s="1" t="str">
        <f>TERCERO[[#This Row],[ID Asesor]]&amp;TERCERO[[#This Row],[Fecha Monitoreo]]</f>
        <v>407745905</v>
      </c>
      <c r="B519" s="2">
        <v>45905</v>
      </c>
      <c r="C519" s="1" t="s">
        <v>126</v>
      </c>
      <c r="D519" s="1">
        <v>4077</v>
      </c>
      <c r="E519" s="2">
        <v>45905</v>
      </c>
      <c r="F519" s="3">
        <v>0.58402777777777781</v>
      </c>
      <c r="G519" s="1" t="s">
        <v>51</v>
      </c>
      <c r="H519" s="1" t="s">
        <v>44</v>
      </c>
      <c r="I519" s="1">
        <v>617</v>
      </c>
      <c r="J519" s="1">
        <v>3102895986</v>
      </c>
      <c r="K519" s="1" t="s">
        <v>45</v>
      </c>
      <c r="L519" s="1" t="s">
        <v>46</v>
      </c>
      <c r="M519" s="1" t="s">
        <v>46</v>
      </c>
      <c r="N519" s="1" t="s">
        <v>46</v>
      </c>
      <c r="O519" s="1" t="s">
        <v>47</v>
      </c>
      <c r="P519" s="1" t="s">
        <v>46</v>
      </c>
      <c r="Q519" s="1" t="s">
        <v>46</v>
      </c>
      <c r="R519" s="1" t="s">
        <v>46</v>
      </c>
      <c r="S519" s="1" t="s">
        <v>46</v>
      </c>
      <c r="T519" s="1" t="s">
        <v>46</v>
      </c>
      <c r="U519" s="11" t="str">
        <f>IF(OR(TERCERO[[#This Row],[La comunicación es asertiva, con respeto y evita maltrato4]]="No Cumple",TERCERO[[#This Row],[No brinda información sensible o falsa al tercero, cumple con las normativas legales establecidas.]]="No Cumple"),"No Cumple","Cumple")</f>
        <v>Cumple</v>
      </c>
      <c r="V519" s="1" t="s">
        <v>2812</v>
      </c>
      <c r="W519" s="4">
        <v>0.8</v>
      </c>
      <c r="X519" s="9">
        <f>IF(TERCERO[[#This Row],[Legal]]="No Cumple",0,TERCERO[[#This Row],[Nota]])</f>
        <v>0.8</v>
      </c>
    </row>
    <row r="520" spans="1:24" x14ac:dyDescent="0.25">
      <c r="A520" s="1" t="str">
        <f>TERCERO[[#This Row],[ID Asesor]]&amp;TERCERO[[#This Row],[Fecha Monitoreo]]</f>
        <v>409045905</v>
      </c>
      <c r="B520" s="2">
        <v>45905</v>
      </c>
      <c r="C520" s="1" t="s">
        <v>696</v>
      </c>
      <c r="D520" s="1">
        <v>4090</v>
      </c>
      <c r="E520" s="2">
        <v>45905</v>
      </c>
      <c r="F520" s="3">
        <v>2.361111111111111E-2</v>
      </c>
      <c r="G520" s="1" t="s">
        <v>51</v>
      </c>
      <c r="H520" s="1" t="s">
        <v>44</v>
      </c>
      <c r="I520" s="1">
        <v>625</v>
      </c>
      <c r="J520" s="1">
        <v>3145860471</v>
      </c>
      <c r="K520" s="1" t="s">
        <v>45</v>
      </c>
      <c r="L520" s="1" t="s">
        <v>46</v>
      </c>
      <c r="M520" s="1" t="s">
        <v>46</v>
      </c>
      <c r="N520" s="1" t="s">
        <v>46</v>
      </c>
      <c r="O520" s="1" t="s">
        <v>46</v>
      </c>
      <c r="P520" s="1" t="s">
        <v>46</v>
      </c>
      <c r="Q520" s="1" t="s">
        <v>46</v>
      </c>
      <c r="R520" s="1" t="s">
        <v>46</v>
      </c>
      <c r="S520" s="1" t="s">
        <v>46</v>
      </c>
      <c r="T520" s="1" t="s">
        <v>46</v>
      </c>
      <c r="U520" s="11" t="str">
        <f>IF(OR(TERCERO[[#This Row],[La comunicación es asertiva, con respeto y evita maltrato4]]="No Cumple",TERCERO[[#This Row],[No brinda información sensible o falsa al tercero, cumple con las normativas legales establecidas.]]="No Cumple"),"No Cumple","Cumple")</f>
        <v>Cumple</v>
      </c>
      <c r="V520" s="1" t="s">
        <v>2241</v>
      </c>
      <c r="W520" s="4">
        <v>1</v>
      </c>
      <c r="X520" s="9">
        <f>IF(TERCERO[[#This Row],[Legal]]="No Cumple",0,TERCERO[[#This Row],[Nota]])</f>
        <v>1</v>
      </c>
    </row>
    <row r="521" spans="1:24" x14ac:dyDescent="0.25">
      <c r="A521" s="1" t="str">
        <f>TERCERO[[#This Row],[ID Asesor]]&amp;TERCERO[[#This Row],[Fecha Monitoreo]]</f>
        <v>407945905</v>
      </c>
      <c r="B521" s="2">
        <v>45905</v>
      </c>
      <c r="C521" s="1" t="s">
        <v>126</v>
      </c>
      <c r="D521" s="1">
        <v>4079</v>
      </c>
      <c r="E521" s="2">
        <v>45905</v>
      </c>
      <c r="F521" s="3">
        <v>0.57638888888888884</v>
      </c>
      <c r="G521" s="1" t="s">
        <v>58</v>
      </c>
      <c r="H521" s="1" t="s">
        <v>44</v>
      </c>
      <c r="I521" s="1">
        <v>619</v>
      </c>
      <c r="J521" s="1">
        <v>3022936215</v>
      </c>
      <c r="K521" s="1" t="s">
        <v>45</v>
      </c>
      <c r="L521" s="1" t="s">
        <v>46</v>
      </c>
      <c r="M521" s="1" t="s">
        <v>46</v>
      </c>
      <c r="N521" s="1" t="s">
        <v>46</v>
      </c>
      <c r="O521" s="1" t="s">
        <v>46</v>
      </c>
      <c r="P521" s="1" t="s">
        <v>46</v>
      </c>
      <c r="Q521" s="1" t="s">
        <v>46</v>
      </c>
      <c r="R521" s="1" t="s">
        <v>46</v>
      </c>
      <c r="S521" s="1" t="s">
        <v>46</v>
      </c>
      <c r="T521" s="1" t="s">
        <v>46</v>
      </c>
      <c r="U521" s="11" t="str">
        <f>IF(OR(TERCERO[[#This Row],[La comunicación es asertiva, con respeto y evita maltrato4]]="No Cumple",TERCERO[[#This Row],[No brinda información sensible o falsa al tercero, cumple con las normativas legales establecidas.]]="No Cumple"),"No Cumple","Cumple")</f>
        <v>Cumple</v>
      </c>
      <c r="V521" s="1" t="s">
        <v>131</v>
      </c>
      <c r="W521" s="4">
        <v>1</v>
      </c>
      <c r="X521" s="9">
        <f>IF(TERCERO[[#This Row],[Legal]]="No Cumple",0,TERCERO[[#This Row],[Nota]])</f>
        <v>1</v>
      </c>
    </row>
    <row r="522" spans="1:24" x14ac:dyDescent="0.25">
      <c r="A522" s="1" t="str">
        <f>TERCERO[[#This Row],[ID Asesor]]&amp;TERCERO[[#This Row],[Fecha Monitoreo]]</f>
        <v>359945908</v>
      </c>
      <c r="B522" s="2">
        <v>45908</v>
      </c>
      <c r="C522" s="1" t="s">
        <v>50</v>
      </c>
      <c r="D522" s="1">
        <v>3599</v>
      </c>
      <c r="E522" s="2">
        <v>45908</v>
      </c>
      <c r="F522" s="3">
        <v>0.33958333333333335</v>
      </c>
      <c r="G522" s="1" t="s">
        <v>43</v>
      </c>
      <c r="H522" s="1" t="s">
        <v>44</v>
      </c>
      <c r="I522" s="1">
        <v>11009826</v>
      </c>
      <c r="J522" s="1">
        <v>3212659320</v>
      </c>
      <c r="K522" s="1" t="s">
        <v>49</v>
      </c>
      <c r="L522" s="1" t="s">
        <v>47</v>
      </c>
      <c r="M522" s="1" t="s">
        <v>46</v>
      </c>
      <c r="N522" s="1" t="s">
        <v>46</v>
      </c>
      <c r="O522" s="1" t="s">
        <v>46</v>
      </c>
      <c r="P522" s="1" t="s">
        <v>46</v>
      </c>
      <c r="Q522" s="1" t="s">
        <v>47</v>
      </c>
      <c r="R522" s="1" t="s">
        <v>46</v>
      </c>
      <c r="S522" s="1" t="s">
        <v>46</v>
      </c>
      <c r="T522" s="1" t="s">
        <v>47</v>
      </c>
      <c r="U522" s="11" t="str">
        <f>IF(OR(TERCERO[[#This Row],[La comunicación es asertiva, con respeto y evita maltrato4]]="No Cumple",TERCERO[[#This Row],[No brinda información sensible o falsa al tercero, cumple con las normativas legales establecidas.]]="No Cumple"),"No Cumple","Cumple")</f>
        <v>No Cumple</v>
      </c>
      <c r="V522" s="1" t="s">
        <v>3188</v>
      </c>
      <c r="W522" s="4">
        <v>0.8</v>
      </c>
      <c r="X522" s="9">
        <f>IF(TERCERO[[#This Row],[Legal]]="No Cumple",0,TERCERO[[#This Row],[Nota]])</f>
        <v>0</v>
      </c>
    </row>
    <row r="523" spans="1:24" x14ac:dyDescent="0.25">
      <c r="A523" s="1" t="str">
        <f>TERCERO[[#This Row],[ID Asesor]]&amp;TERCERO[[#This Row],[Fecha Monitoreo]]</f>
        <v>388945908</v>
      </c>
      <c r="B523" s="2">
        <v>45908</v>
      </c>
      <c r="C523" s="1" t="s">
        <v>42</v>
      </c>
      <c r="D523" s="1">
        <v>3889</v>
      </c>
      <c r="E523" s="2">
        <v>45908</v>
      </c>
      <c r="F523" s="3">
        <v>0.42222222222222222</v>
      </c>
      <c r="G523" s="1" t="s">
        <v>60</v>
      </c>
      <c r="H523" s="1" t="s">
        <v>44</v>
      </c>
      <c r="I523" s="1">
        <v>210020490</v>
      </c>
      <c r="J523" s="1">
        <v>3161933150</v>
      </c>
      <c r="K523" s="1" t="s">
        <v>49</v>
      </c>
      <c r="L523" s="1" t="s">
        <v>46</v>
      </c>
      <c r="M523" s="1" t="s">
        <v>46</v>
      </c>
      <c r="N523" s="1" t="s">
        <v>46</v>
      </c>
      <c r="O523" s="1" t="s">
        <v>46</v>
      </c>
      <c r="P523" s="1" t="s">
        <v>47</v>
      </c>
      <c r="Q523" s="1" t="s">
        <v>46</v>
      </c>
      <c r="R523" s="1" t="s">
        <v>46</v>
      </c>
      <c r="S523" s="1" t="s">
        <v>46</v>
      </c>
      <c r="T523" s="1" t="s">
        <v>46</v>
      </c>
      <c r="U523" s="11" t="str">
        <f>IF(OR(TERCERO[[#This Row],[La comunicación es asertiva, con respeto y evita maltrato4]]="No Cumple",TERCERO[[#This Row],[No brinda información sensible o falsa al tercero, cumple con las normativas legales establecidas.]]="No Cumple"),"No Cumple","Cumple")</f>
        <v>Cumple</v>
      </c>
      <c r="V523" s="1" t="s">
        <v>3189</v>
      </c>
      <c r="W523" s="4">
        <v>0.8</v>
      </c>
      <c r="X523" s="9">
        <f>IF(TERCERO[[#This Row],[Legal]]="No Cumple",0,TERCERO[[#This Row],[Nota]])</f>
        <v>0.8</v>
      </c>
    </row>
    <row r="524" spans="1:24" x14ac:dyDescent="0.25">
      <c r="A524" s="1" t="str">
        <f>TERCERO[[#This Row],[ID Asesor]]&amp;TERCERO[[#This Row],[Fecha Monitoreo]]</f>
        <v>412145908</v>
      </c>
      <c r="B524" s="2">
        <v>45908</v>
      </c>
      <c r="C524" s="1" t="s">
        <v>126</v>
      </c>
      <c r="D524" s="1">
        <v>4121</v>
      </c>
      <c r="E524" s="2">
        <v>45908</v>
      </c>
      <c r="F524" s="3">
        <v>0.46666666666666667</v>
      </c>
      <c r="G524" s="1" t="s">
        <v>80</v>
      </c>
      <c r="H524" s="1" t="s">
        <v>44</v>
      </c>
      <c r="I524" s="1">
        <v>583</v>
      </c>
      <c r="J524" s="1">
        <v>3018111683</v>
      </c>
      <c r="K524" s="1" t="s">
        <v>45</v>
      </c>
      <c r="L524" s="1" t="s">
        <v>46</v>
      </c>
      <c r="M524" s="1" t="s">
        <v>46</v>
      </c>
      <c r="N524" s="1" t="s">
        <v>46</v>
      </c>
      <c r="O524" s="1" t="s">
        <v>47</v>
      </c>
      <c r="P524" s="1" t="s">
        <v>47</v>
      </c>
      <c r="Q524" s="1" t="s">
        <v>47</v>
      </c>
      <c r="R524" s="1" t="s">
        <v>46</v>
      </c>
      <c r="S524" s="1" t="s">
        <v>46</v>
      </c>
      <c r="T524" s="1" t="s">
        <v>46</v>
      </c>
      <c r="U524" s="11" t="str">
        <f>IF(OR(TERCERO[[#This Row],[La comunicación es asertiva, con respeto y evita maltrato4]]="No Cumple",TERCERO[[#This Row],[No brinda información sensible o falsa al tercero, cumple con las normativas legales establecidas.]]="No Cumple"),"No Cumple","Cumple")</f>
        <v>Cumple</v>
      </c>
      <c r="V524" s="1" t="s">
        <v>3190</v>
      </c>
      <c r="W524" s="4">
        <v>0.5</v>
      </c>
      <c r="X524" s="9">
        <f>IF(TERCERO[[#This Row],[Legal]]="No Cumple",0,TERCERO[[#This Row],[Nota]])</f>
        <v>0.5</v>
      </c>
    </row>
    <row r="525" spans="1:24" x14ac:dyDescent="0.25">
      <c r="A525" s="1" t="str">
        <f>TERCERO[[#This Row],[ID Asesor]]&amp;TERCERO[[#This Row],[Fecha Monitoreo]]</f>
        <v>382945908</v>
      </c>
      <c r="B525" s="2">
        <v>45908</v>
      </c>
      <c r="C525" s="1" t="s">
        <v>696</v>
      </c>
      <c r="D525" s="1">
        <v>3829</v>
      </c>
      <c r="E525" s="2">
        <v>45908</v>
      </c>
      <c r="F525" s="3">
        <v>0.42222222222222222</v>
      </c>
      <c r="G525" s="1" t="s">
        <v>58</v>
      </c>
      <c r="H525" s="1" t="s">
        <v>44</v>
      </c>
      <c r="I525" s="1">
        <v>420</v>
      </c>
      <c r="J525" s="1">
        <v>3186778219</v>
      </c>
      <c r="K525" s="1" t="s">
        <v>45</v>
      </c>
      <c r="L525" s="1" t="s">
        <v>46</v>
      </c>
      <c r="M525" s="1" t="s">
        <v>46</v>
      </c>
      <c r="N525" s="1" t="s">
        <v>46</v>
      </c>
      <c r="O525" s="1" t="s">
        <v>46</v>
      </c>
      <c r="P525" s="1" t="s">
        <v>46</v>
      </c>
      <c r="Q525" s="1" t="s">
        <v>46</v>
      </c>
      <c r="R525" s="1" t="s">
        <v>46</v>
      </c>
      <c r="S525" s="1" t="s">
        <v>46</v>
      </c>
      <c r="T525" s="1" t="s">
        <v>46</v>
      </c>
      <c r="U525" s="11" t="str">
        <f>IF(OR(TERCERO[[#This Row],[La comunicación es asertiva, con respeto y evita maltrato4]]="No Cumple",TERCERO[[#This Row],[No brinda información sensible o falsa al tercero, cumple con las normativas legales establecidas.]]="No Cumple"),"No Cumple","Cumple")</f>
        <v>Cumple</v>
      </c>
      <c r="V525" s="1" t="s">
        <v>2242</v>
      </c>
      <c r="W525" s="4">
        <v>1</v>
      </c>
      <c r="X525" s="9">
        <f>IF(TERCERO[[#This Row],[Legal]]="No Cumple",0,TERCERO[[#This Row],[Nota]])</f>
        <v>1</v>
      </c>
    </row>
    <row r="526" spans="1:24" x14ac:dyDescent="0.25">
      <c r="A526" s="1" t="str">
        <f>TERCERO[[#This Row],[ID Asesor]]&amp;TERCERO[[#This Row],[Fecha Monitoreo]]</f>
        <v>409045908</v>
      </c>
      <c r="B526" s="2">
        <v>45908</v>
      </c>
      <c r="C526" s="1" t="s">
        <v>126</v>
      </c>
      <c r="D526" s="1">
        <v>4090</v>
      </c>
      <c r="E526" s="2">
        <v>45908</v>
      </c>
      <c r="F526" s="3">
        <v>0.53402777777777777</v>
      </c>
      <c r="G526" s="1" t="s">
        <v>51</v>
      </c>
      <c r="H526" s="1" t="s">
        <v>44</v>
      </c>
      <c r="I526" s="1">
        <v>625</v>
      </c>
      <c r="J526" s="1">
        <v>3203045245</v>
      </c>
      <c r="K526" s="1" t="s">
        <v>45</v>
      </c>
      <c r="L526" s="1" t="s">
        <v>46</v>
      </c>
      <c r="M526" s="1" t="s">
        <v>46</v>
      </c>
      <c r="N526" s="1" t="s">
        <v>46</v>
      </c>
      <c r="O526" s="1" t="s">
        <v>46</v>
      </c>
      <c r="P526" s="1" t="s">
        <v>46</v>
      </c>
      <c r="Q526" s="1" t="s">
        <v>46</v>
      </c>
      <c r="R526" s="1" t="s">
        <v>46</v>
      </c>
      <c r="S526" s="1" t="s">
        <v>46</v>
      </c>
      <c r="T526" s="1" t="s">
        <v>46</v>
      </c>
      <c r="U526" s="11" t="str">
        <f>IF(OR(TERCERO[[#This Row],[La comunicación es asertiva, con respeto y evita maltrato4]]="No Cumple",TERCERO[[#This Row],[No brinda información sensible o falsa al tercero, cumple con las normativas legales establecidas.]]="No Cumple"),"No Cumple","Cumple")</f>
        <v>Cumple</v>
      </c>
      <c r="V526" s="1" t="s">
        <v>131</v>
      </c>
      <c r="W526" s="4">
        <v>1</v>
      </c>
      <c r="X526" s="9">
        <f>IF(TERCERO[[#This Row],[Legal]]="No Cumple",0,TERCERO[[#This Row],[Nota]])</f>
        <v>1</v>
      </c>
    </row>
    <row r="527" spans="1:24" x14ac:dyDescent="0.25">
      <c r="A527" s="1" t="str">
        <f>TERCERO[[#This Row],[ID Asesor]]&amp;TERCERO[[#This Row],[Fecha Monitoreo]]</f>
        <v>409345909</v>
      </c>
      <c r="B527" s="2">
        <v>45909</v>
      </c>
      <c r="C527" s="1" t="s">
        <v>42</v>
      </c>
      <c r="D527" s="1">
        <v>4093</v>
      </c>
      <c r="E527" s="2">
        <v>45909</v>
      </c>
      <c r="F527" s="3">
        <v>0.34652777777777777</v>
      </c>
      <c r="G527" s="1" t="s">
        <v>51</v>
      </c>
      <c r="H527" s="1" t="s">
        <v>44</v>
      </c>
      <c r="I527" s="1">
        <v>210016369</v>
      </c>
      <c r="J527" s="1">
        <v>3002356401</v>
      </c>
      <c r="K527" s="1" t="s">
        <v>49</v>
      </c>
      <c r="L527" s="1" t="s">
        <v>47</v>
      </c>
      <c r="M527" s="1" t="s">
        <v>47</v>
      </c>
      <c r="N527" s="1" t="s">
        <v>46</v>
      </c>
      <c r="O527" s="1" t="s">
        <v>46</v>
      </c>
      <c r="P527" s="1" t="s">
        <v>46</v>
      </c>
      <c r="Q527" s="1" t="s">
        <v>46</v>
      </c>
      <c r="R527" s="1" t="s">
        <v>46</v>
      </c>
      <c r="S527" s="1" t="s">
        <v>46</v>
      </c>
      <c r="T527" s="1" t="s">
        <v>46</v>
      </c>
      <c r="U527" s="11" t="str">
        <f>IF(OR(TERCERO[[#This Row],[La comunicación es asertiva, con respeto y evita maltrato4]]="No Cumple",TERCERO[[#This Row],[No brinda información sensible o falsa al tercero, cumple con las normativas legales establecidas.]]="No Cumple"),"No Cumple","Cumple")</f>
        <v>Cumple</v>
      </c>
      <c r="V527" s="1" t="s">
        <v>3210</v>
      </c>
      <c r="W527" s="4">
        <v>0.8</v>
      </c>
      <c r="X527" s="9">
        <f>IF(TERCERO[[#This Row],[Legal]]="No Cumple",0,TERCERO[[#This Row],[Nota]])</f>
        <v>0.8</v>
      </c>
    </row>
    <row r="528" spans="1:24" x14ac:dyDescent="0.25">
      <c r="A528" s="1" t="str">
        <f>TERCERO[[#This Row],[ID Asesor]]&amp;TERCERO[[#This Row],[Fecha Monitoreo]]</f>
        <v>408945909</v>
      </c>
      <c r="B528" s="2">
        <v>45909</v>
      </c>
      <c r="C528" s="1" t="s">
        <v>126</v>
      </c>
      <c r="D528" s="1">
        <v>4089</v>
      </c>
      <c r="E528" s="2">
        <v>45909</v>
      </c>
      <c r="F528" s="3">
        <v>0.5083333333333333</v>
      </c>
      <c r="G528" s="1" t="s">
        <v>80</v>
      </c>
      <c r="H528" s="1" t="s">
        <v>44</v>
      </c>
      <c r="I528" s="1">
        <v>624</v>
      </c>
      <c r="J528" s="1">
        <v>3219310794</v>
      </c>
      <c r="K528" s="1" t="s">
        <v>45</v>
      </c>
      <c r="L528" s="1" t="s">
        <v>46</v>
      </c>
      <c r="M528" s="1" t="s">
        <v>46</v>
      </c>
      <c r="N528" s="1" t="s">
        <v>46</v>
      </c>
      <c r="O528" s="1" t="s">
        <v>46</v>
      </c>
      <c r="P528" s="1" t="s">
        <v>46</v>
      </c>
      <c r="Q528" s="1" t="s">
        <v>46</v>
      </c>
      <c r="R528" s="1" t="s">
        <v>46</v>
      </c>
      <c r="S528" s="1" t="s">
        <v>46</v>
      </c>
      <c r="T528" s="1" t="s">
        <v>46</v>
      </c>
      <c r="U528" s="11" t="str">
        <f>IF(OR(TERCERO[[#This Row],[La comunicación es asertiva, con respeto y evita maltrato4]]="No Cumple",TERCERO[[#This Row],[No brinda información sensible o falsa al tercero, cumple con las normativas legales establecidas.]]="No Cumple"),"No Cumple","Cumple")</f>
        <v>Cumple</v>
      </c>
      <c r="V528" s="1" t="s">
        <v>131</v>
      </c>
      <c r="W528" s="4">
        <v>1</v>
      </c>
      <c r="X528" s="9">
        <f>IF(TERCERO[[#This Row],[Legal]]="No Cumple",0,TERCERO[[#This Row],[Nota]])</f>
        <v>1</v>
      </c>
    </row>
    <row r="529" spans="1:24" x14ac:dyDescent="0.25">
      <c r="A529" s="1" t="str">
        <f>TERCERO[[#This Row],[ID Asesor]]&amp;TERCERO[[#This Row],[Fecha Monitoreo]]</f>
        <v>381545909</v>
      </c>
      <c r="B529" s="2">
        <v>45909</v>
      </c>
      <c r="C529" s="1" t="s">
        <v>126</v>
      </c>
      <c r="D529" s="1">
        <v>3815</v>
      </c>
      <c r="E529" s="2">
        <v>45909</v>
      </c>
      <c r="F529" s="3">
        <v>0.53611111111111109</v>
      </c>
      <c r="G529" s="1" t="s">
        <v>51</v>
      </c>
      <c r="H529" s="1" t="s">
        <v>44</v>
      </c>
      <c r="I529" s="1">
        <v>584</v>
      </c>
      <c r="J529" s="1">
        <v>3108965438</v>
      </c>
      <c r="K529" s="1" t="s">
        <v>45</v>
      </c>
      <c r="L529" s="1" t="s">
        <v>47</v>
      </c>
      <c r="M529" s="1" t="s">
        <v>46</v>
      </c>
      <c r="N529" s="1" t="s">
        <v>46</v>
      </c>
      <c r="O529" s="1" t="s">
        <v>46</v>
      </c>
      <c r="P529" s="1" t="s">
        <v>46</v>
      </c>
      <c r="Q529" s="1" t="s">
        <v>46</v>
      </c>
      <c r="R529" s="1" t="s">
        <v>46</v>
      </c>
      <c r="S529" s="1" t="s">
        <v>46</v>
      </c>
      <c r="T529" s="1" t="s">
        <v>46</v>
      </c>
      <c r="U529" s="11" t="str">
        <f>IF(OR(TERCERO[[#This Row],[La comunicación es asertiva, con respeto y evita maltrato4]]="No Cumple",TERCERO[[#This Row],[No brinda información sensible o falsa al tercero, cumple con las normativas legales establecidas.]]="No Cumple"),"No Cumple","Cumple")</f>
        <v>Cumple</v>
      </c>
      <c r="V529" s="1" t="s">
        <v>3211</v>
      </c>
      <c r="W529" s="4">
        <v>0.9</v>
      </c>
      <c r="X529" s="9">
        <f>IF(TERCERO[[#This Row],[Legal]]="No Cumple",0,TERCERO[[#This Row],[Nota]])</f>
        <v>0.9</v>
      </c>
    </row>
    <row r="530" spans="1:24" x14ac:dyDescent="0.25">
      <c r="A530" s="1" t="str">
        <f>TERCERO[[#This Row],[ID Asesor]]&amp;TERCERO[[#This Row],[Fecha Monitoreo]]</f>
        <v>273445910</v>
      </c>
      <c r="B530" s="2">
        <v>45910</v>
      </c>
      <c r="C530" s="1" t="s">
        <v>50</v>
      </c>
      <c r="D530" s="1">
        <v>2734</v>
      </c>
      <c r="E530" s="2">
        <v>45909</v>
      </c>
      <c r="F530" s="3">
        <v>0.52847222222222223</v>
      </c>
      <c r="G530" s="1" t="s">
        <v>58</v>
      </c>
      <c r="H530" s="1" t="s">
        <v>44</v>
      </c>
      <c r="I530" s="1">
        <v>1102</v>
      </c>
      <c r="J530" s="1">
        <v>3011377956</v>
      </c>
      <c r="K530" s="1" t="s">
        <v>45</v>
      </c>
      <c r="L530" s="1" t="s">
        <v>47</v>
      </c>
      <c r="M530" s="1" t="s">
        <v>47</v>
      </c>
      <c r="N530" s="1" t="s">
        <v>46</v>
      </c>
      <c r="O530" s="1" t="s">
        <v>46</v>
      </c>
      <c r="P530" s="1" t="s">
        <v>46</v>
      </c>
      <c r="Q530" s="1" t="s">
        <v>46</v>
      </c>
      <c r="R530" s="1" t="s">
        <v>46</v>
      </c>
      <c r="S530" s="1" t="s">
        <v>46</v>
      </c>
      <c r="T530" s="1" t="s">
        <v>47</v>
      </c>
      <c r="U530" s="11" t="str">
        <f>IF(OR(TERCERO[[#This Row],[La comunicación es asertiva, con respeto y evita maltrato4]]="No Cumple",TERCERO[[#This Row],[No brinda información sensible o falsa al tercero, cumple con las normativas legales establecidas.]]="No Cumple"),"No Cumple","Cumple")</f>
        <v>No Cumple</v>
      </c>
      <c r="V530" s="1" t="s">
        <v>3212</v>
      </c>
      <c r="W530" s="4">
        <v>0.8</v>
      </c>
      <c r="X530" s="9">
        <f>IF(TERCERO[[#This Row],[Legal]]="No Cumple",0,TERCERO[[#This Row],[Nota]])</f>
        <v>0</v>
      </c>
    </row>
    <row r="531" spans="1:24" x14ac:dyDescent="0.25">
      <c r="A531" s="1" t="str">
        <f>TERCERO[[#This Row],[ID Asesor]]&amp;TERCERO[[#This Row],[Fecha Monitoreo]]</f>
        <v>345945910</v>
      </c>
      <c r="B531" s="2">
        <v>45910</v>
      </c>
      <c r="C531" s="1" t="s">
        <v>126</v>
      </c>
      <c r="D531" s="1">
        <v>3459</v>
      </c>
      <c r="E531" s="2">
        <v>45909</v>
      </c>
      <c r="F531" s="3">
        <v>0.63749999999999996</v>
      </c>
      <c r="G531" s="1" t="s">
        <v>58</v>
      </c>
      <c r="H531" s="1" t="s">
        <v>44</v>
      </c>
      <c r="I531" s="1">
        <v>407</v>
      </c>
      <c r="J531" s="1">
        <v>3117995081</v>
      </c>
      <c r="K531" s="1" t="s">
        <v>45</v>
      </c>
      <c r="L531" s="1" t="s">
        <v>46</v>
      </c>
      <c r="M531" s="1" t="s">
        <v>46</v>
      </c>
      <c r="N531" s="1" t="s">
        <v>46</v>
      </c>
      <c r="O531" s="1" t="s">
        <v>46</v>
      </c>
      <c r="P531" s="1" t="s">
        <v>46</v>
      </c>
      <c r="Q531" s="1" t="s">
        <v>46</v>
      </c>
      <c r="R531" s="1" t="s">
        <v>46</v>
      </c>
      <c r="S531" s="1" t="s">
        <v>46</v>
      </c>
      <c r="T531" s="1" t="s">
        <v>46</v>
      </c>
      <c r="U531" s="11" t="str">
        <f>IF(OR(TERCERO[[#This Row],[La comunicación es asertiva, con respeto y evita maltrato4]]="No Cumple",TERCERO[[#This Row],[No brinda información sensible o falsa al tercero, cumple con las normativas legales establecidas.]]="No Cumple"),"No Cumple","Cumple")</f>
        <v>Cumple</v>
      </c>
      <c r="V531" s="1" t="s">
        <v>131</v>
      </c>
      <c r="W531" s="4">
        <v>1</v>
      </c>
      <c r="X531" s="9">
        <f>IF(TERCERO[[#This Row],[Legal]]="No Cumple",0,TERCERO[[#This Row],[Nota]])</f>
        <v>1</v>
      </c>
    </row>
    <row r="532" spans="1:24" x14ac:dyDescent="0.25">
      <c r="A532" s="1" t="str">
        <f>TERCERO[[#This Row],[ID Asesor]]&amp;TERCERO[[#This Row],[Fecha Monitoreo]]</f>
        <v>412245910</v>
      </c>
      <c r="B532" s="2">
        <v>45910</v>
      </c>
      <c r="C532" s="1" t="s">
        <v>696</v>
      </c>
      <c r="D532" s="1">
        <v>4122</v>
      </c>
      <c r="E532" s="2">
        <v>45909</v>
      </c>
      <c r="F532" s="3">
        <v>0.41666666666666669</v>
      </c>
      <c r="G532" s="1" t="s">
        <v>80</v>
      </c>
      <c r="H532" s="1" t="s">
        <v>44</v>
      </c>
      <c r="I532" s="1">
        <v>11009570</v>
      </c>
      <c r="J532" s="1">
        <v>573118809127</v>
      </c>
      <c r="K532" s="1" t="s">
        <v>49</v>
      </c>
      <c r="L532" s="1" t="s">
        <v>46</v>
      </c>
      <c r="M532" s="1" t="s">
        <v>47</v>
      </c>
      <c r="N532" s="1" t="s">
        <v>46</v>
      </c>
      <c r="O532" s="1" t="s">
        <v>46</v>
      </c>
      <c r="P532" s="1" t="s">
        <v>46</v>
      </c>
      <c r="Q532" s="1" t="s">
        <v>46</v>
      </c>
      <c r="R532" s="1" t="s">
        <v>46</v>
      </c>
      <c r="S532" s="1" t="s">
        <v>46</v>
      </c>
      <c r="T532" s="1" t="s">
        <v>46</v>
      </c>
      <c r="U532" s="11" t="str">
        <f>IF(OR(TERCERO[[#This Row],[La comunicación es asertiva, con respeto y evita maltrato4]]="No Cumple",TERCERO[[#This Row],[No brinda información sensible o falsa al tercero, cumple con las normativas legales establecidas.]]="No Cumple"),"No Cumple","Cumple")</f>
        <v>Cumple</v>
      </c>
      <c r="V532" s="1" t="s">
        <v>3213</v>
      </c>
      <c r="W532" s="4">
        <v>0.9</v>
      </c>
      <c r="X532" s="9">
        <f>IF(TERCERO[[#This Row],[Legal]]="No Cumple",0,TERCERO[[#This Row],[Nota]])</f>
        <v>0.9</v>
      </c>
    </row>
    <row r="533" spans="1:24" x14ac:dyDescent="0.25">
      <c r="A533" s="1" t="str">
        <f>TERCERO[[#This Row],[ID Asesor]]&amp;TERCERO[[#This Row],[Fecha Monitoreo]]</f>
        <v>381845910</v>
      </c>
      <c r="B533" s="2">
        <v>45910</v>
      </c>
      <c r="C533" s="1" t="s">
        <v>126</v>
      </c>
      <c r="D533" s="1">
        <v>3818</v>
      </c>
      <c r="E533" s="2">
        <v>45910</v>
      </c>
      <c r="F533" s="3">
        <v>0.39861111111111114</v>
      </c>
      <c r="G533" s="1" t="s">
        <v>80</v>
      </c>
      <c r="H533" s="1" t="s">
        <v>44</v>
      </c>
      <c r="I533" s="1">
        <v>599</v>
      </c>
      <c r="J533" s="1">
        <v>3009490867</v>
      </c>
      <c r="K533" s="1" t="s">
        <v>45</v>
      </c>
      <c r="L533" s="1" t="s">
        <v>46</v>
      </c>
      <c r="M533" s="1" t="s">
        <v>46</v>
      </c>
      <c r="N533" s="1" t="s">
        <v>46</v>
      </c>
      <c r="O533" s="1" t="s">
        <v>46</v>
      </c>
      <c r="P533" s="1" t="s">
        <v>46</v>
      </c>
      <c r="Q533" s="1" t="s">
        <v>46</v>
      </c>
      <c r="R533" s="1" t="s">
        <v>46</v>
      </c>
      <c r="S533" s="1" t="s">
        <v>46</v>
      </c>
      <c r="T533" s="1" t="s">
        <v>46</v>
      </c>
      <c r="U533" s="11" t="str">
        <f>IF(OR(TERCERO[[#This Row],[La comunicación es asertiva, con respeto y evita maltrato4]]="No Cumple",TERCERO[[#This Row],[No brinda información sensible o falsa al tercero, cumple con las normativas legales establecidas.]]="No Cumple"),"No Cumple","Cumple")</f>
        <v>Cumple</v>
      </c>
      <c r="V533" s="1" t="s">
        <v>131</v>
      </c>
      <c r="W533" s="4">
        <v>1</v>
      </c>
      <c r="X533" s="9">
        <f>IF(TERCERO[[#This Row],[Legal]]="No Cumple",0,TERCERO[[#This Row],[Nota]])</f>
        <v>1</v>
      </c>
    </row>
    <row r="534" spans="1:24" x14ac:dyDescent="0.25">
      <c r="A534" s="1" t="str">
        <f>TERCERO[[#This Row],[ID Asesor]]&amp;TERCERO[[#This Row],[Fecha Monitoreo]]</f>
        <v>396445910</v>
      </c>
      <c r="B534" s="2">
        <v>45910</v>
      </c>
      <c r="C534" s="1" t="s">
        <v>126</v>
      </c>
      <c r="D534" s="1">
        <v>3964</v>
      </c>
      <c r="E534" s="2">
        <v>45910</v>
      </c>
      <c r="F534" s="3">
        <v>0.48333333333333334</v>
      </c>
      <c r="G534" s="1" t="s">
        <v>80</v>
      </c>
      <c r="H534" s="1" t="s">
        <v>44</v>
      </c>
      <c r="I534" s="1">
        <v>603</v>
      </c>
      <c r="J534" s="1">
        <v>3132439786</v>
      </c>
      <c r="K534" s="1" t="s">
        <v>45</v>
      </c>
      <c r="L534" s="1" t="s">
        <v>46</v>
      </c>
      <c r="M534" s="1" t="s">
        <v>46</v>
      </c>
      <c r="N534" s="1" t="s">
        <v>46</v>
      </c>
      <c r="O534" s="1" t="s">
        <v>46</v>
      </c>
      <c r="P534" s="1" t="s">
        <v>47</v>
      </c>
      <c r="Q534" s="1" t="s">
        <v>46</v>
      </c>
      <c r="R534" s="1" t="s">
        <v>46</v>
      </c>
      <c r="S534" s="1" t="s">
        <v>46</v>
      </c>
      <c r="T534" s="1" t="s">
        <v>46</v>
      </c>
      <c r="U534" s="11" t="str">
        <f>IF(OR(TERCERO[[#This Row],[La comunicación es asertiva, con respeto y evita maltrato4]]="No Cumple",TERCERO[[#This Row],[No brinda información sensible o falsa al tercero, cumple con las normativas legales establecidas.]]="No Cumple"),"No Cumple","Cumple")</f>
        <v>Cumple</v>
      </c>
      <c r="V534" s="1" t="s">
        <v>3214</v>
      </c>
      <c r="W534" s="4">
        <v>0.8</v>
      </c>
      <c r="X534" s="9">
        <f>IF(TERCERO[[#This Row],[Legal]]="No Cumple",0,TERCERO[[#This Row],[Nota]])</f>
        <v>0.8</v>
      </c>
    </row>
    <row r="535" spans="1:24" x14ac:dyDescent="0.25">
      <c r="A535" s="1" t="str">
        <f>TERCERO[[#This Row],[ID Asesor]]&amp;TERCERO[[#This Row],[Fecha Monitoreo]]</f>
        <v>374845910</v>
      </c>
      <c r="B535" s="2">
        <v>45910</v>
      </c>
      <c r="C535" s="1" t="s">
        <v>126</v>
      </c>
      <c r="D535" s="1">
        <v>3748</v>
      </c>
      <c r="E535" s="2">
        <v>45910</v>
      </c>
      <c r="F535" s="3">
        <v>0.46458333333333335</v>
      </c>
      <c r="G535" s="1" t="s">
        <v>80</v>
      </c>
      <c r="H535" s="1" t="s">
        <v>44</v>
      </c>
      <c r="I535" s="1">
        <v>494</v>
      </c>
      <c r="J535" s="1">
        <v>3217181835</v>
      </c>
      <c r="K535" s="1" t="s">
        <v>45</v>
      </c>
      <c r="L535" s="1" t="s">
        <v>46</v>
      </c>
      <c r="M535" s="1" t="s">
        <v>46</v>
      </c>
      <c r="N535" s="1" t="s">
        <v>46</v>
      </c>
      <c r="O535" s="1" t="s">
        <v>46</v>
      </c>
      <c r="P535" s="1" t="s">
        <v>46</v>
      </c>
      <c r="Q535" s="1" t="s">
        <v>46</v>
      </c>
      <c r="R535" s="1" t="s">
        <v>46</v>
      </c>
      <c r="S535" s="1" t="s">
        <v>46</v>
      </c>
      <c r="T535" s="1" t="s">
        <v>46</v>
      </c>
      <c r="U535" s="11" t="str">
        <f>IF(OR(TERCERO[[#This Row],[La comunicación es asertiva, con respeto y evita maltrato4]]="No Cumple",TERCERO[[#This Row],[No brinda información sensible o falsa al tercero, cumple con las normativas legales establecidas.]]="No Cumple"),"No Cumple","Cumple")</f>
        <v>Cumple</v>
      </c>
      <c r="V535" s="1" t="s">
        <v>131</v>
      </c>
      <c r="W535" s="4">
        <v>1</v>
      </c>
      <c r="X535" s="9">
        <f>IF(TERCERO[[#This Row],[Legal]]="No Cumple",0,TERCERO[[#This Row],[Nota]])</f>
        <v>1</v>
      </c>
    </row>
    <row r="536" spans="1:24" x14ac:dyDescent="0.25">
      <c r="A536" s="1" t="str">
        <f>TERCERO[[#This Row],[ID Asesor]]&amp;TERCERO[[#This Row],[Fecha Monitoreo]]</f>
        <v>338045910</v>
      </c>
      <c r="B536" s="2">
        <v>45910</v>
      </c>
      <c r="C536" s="1" t="s">
        <v>696</v>
      </c>
      <c r="D536" s="1">
        <v>3380</v>
      </c>
      <c r="E536" s="2">
        <v>45910</v>
      </c>
      <c r="F536" s="3">
        <v>0.53402777777777777</v>
      </c>
      <c r="G536" s="1" t="s">
        <v>51</v>
      </c>
      <c r="H536" s="1" t="s">
        <v>44</v>
      </c>
      <c r="I536" s="1">
        <v>561</v>
      </c>
      <c r="J536" s="1">
        <v>3332524003</v>
      </c>
      <c r="K536" s="1" t="s">
        <v>45</v>
      </c>
      <c r="L536" s="1" t="s">
        <v>46</v>
      </c>
      <c r="M536" s="1" t="s">
        <v>46</v>
      </c>
      <c r="N536" s="1" t="s">
        <v>46</v>
      </c>
      <c r="O536" s="1" t="s">
        <v>46</v>
      </c>
      <c r="P536" s="1" t="s">
        <v>46</v>
      </c>
      <c r="Q536" s="1" t="s">
        <v>46</v>
      </c>
      <c r="R536" s="1" t="s">
        <v>46</v>
      </c>
      <c r="S536" s="1" t="s">
        <v>46</v>
      </c>
      <c r="T536" s="1" t="s">
        <v>46</v>
      </c>
      <c r="U536" s="11" t="str">
        <f>IF(OR(TERCERO[[#This Row],[La comunicación es asertiva, con respeto y evita maltrato4]]="No Cumple",TERCERO[[#This Row],[No brinda información sensible o falsa al tercero, cumple con las normativas legales establecidas.]]="No Cumple"),"No Cumple","Cumple")</f>
        <v>Cumple</v>
      </c>
      <c r="V536" s="1" t="s">
        <v>2241</v>
      </c>
      <c r="W536" s="4">
        <v>1</v>
      </c>
      <c r="X536" s="9">
        <f>IF(TERCERO[[#This Row],[Legal]]="No Cumple",0,TERCERO[[#This Row],[Nota]])</f>
        <v>1</v>
      </c>
    </row>
    <row r="537" spans="1:24" x14ac:dyDescent="0.25">
      <c r="A537" s="1" t="str">
        <f>TERCERO[[#This Row],[ID Asesor]]&amp;TERCERO[[#This Row],[Fecha Monitoreo]]</f>
        <v>410845910</v>
      </c>
      <c r="B537" s="2">
        <v>45910</v>
      </c>
      <c r="C537" s="1" t="s">
        <v>126</v>
      </c>
      <c r="D537" s="1">
        <v>4108</v>
      </c>
      <c r="E537" s="2">
        <v>45910</v>
      </c>
      <c r="F537" s="3">
        <v>0.41319444444444442</v>
      </c>
      <c r="G537" s="1" t="s">
        <v>80</v>
      </c>
      <c r="H537" s="1" t="s">
        <v>44</v>
      </c>
      <c r="I537" s="1">
        <v>492</v>
      </c>
      <c r="J537" s="1">
        <v>3005304487</v>
      </c>
      <c r="K537" s="1" t="s">
        <v>45</v>
      </c>
      <c r="L537" s="1" t="s">
        <v>47</v>
      </c>
      <c r="M537" s="1" t="s">
        <v>47</v>
      </c>
      <c r="N537" s="1" t="s">
        <v>46</v>
      </c>
      <c r="O537" s="1" t="s">
        <v>47</v>
      </c>
      <c r="P537" s="1" t="s">
        <v>47</v>
      </c>
      <c r="Q537" s="1" t="s">
        <v>47</v>
      </c>
      <c r="R537" s="1" t="s">
        <v>46</v>
      </c>
      <c r="S537" s="1" t="s">
        <v>46</v>
      </c>
      <c r="T537" s="1" t="s">
        <v>47</v>
      </c>
      <c r="U537" s="11" t="str">
        <f>IF(OR(TERCERO[[#This Row],[La comunicación es asertiva, con respeto y evita maltrato4]]="No Cumple",TERCERO[[#This Row],[No brinda información sensible o falsa al tercero, cumple con las normativas legales establecidas.]]="No Cumple"),"No Cumple","Cumple")</f>
        <v>No Cumple</v>
      </c>
      <c r="V537" s="1" t="s">
        <v>3215</v>
      </c>
      <c r="W537" s="4">
        <v>0.3</v>
      </c>
      <c r="X537" s="9">
        <f>IF(TERCERO[[#This Row],[Legal]]="No Cumple",0,TERCERO[[#This Row],[Nota]])</f>
        <v>0</v>
      </c>
    </row>
    <row r="538" spans="1:24" x14ac:dyDescent="0.25">
      <c r="A538" s="1" t="str">
        <f>TERCERO[[#This Row],[ID Asesor]]&amp;TERCERO[[#This Row],[Fecha Monitoreo]]</f>
        <v>381745910</v>
      </c>
      <c r="B538" s="2">
        <v>45910</v>
      </c>
      <c r="C538" s="1" t="s">
        <v>126</v>
      </c>
      <c r="D538" s="1">
        <v>3817</v>
      </c>
      <c r="E538" s="2">
        <v>45910</v>
      </c>
      <c r="F538" s="3">
        <v>0.53402777777777777</v>
      </c>
      <c r="G538" s="1" t="s">
        <v>51</v>
      </c>
      <c r="H538" s="1" t="s">
        <v>44</v>
      </c>
      <c r="I538" s="1">
        <v>586</v>
      </c>
      <c r="J538" s="1">
        <v>3135214112</v>
      </c>
      <c r="K538" s="1" t="s">
        <v>45</v>
      </c>
      <c r="L538" s="1" t="s">
        <v>46</v>
      </c>
      <c r="M538" s="1" t="s">
        <v>46</v>
      </c>
      <c r="N538" s="1" t="s">
        <v>46</v>
      </c>
      <c r="O538" s="1" t="s">
        <v>46</v>
      </c>
      <c r="P538" s="1" t="s">
        <v>46</v>
      </c>
      <c r="Q538" s="1" t="s">
        <v>46</v>
      </c>
      <c r="R538" s="1" t="s">
        <v>46</v>
      </c>
      <c r="S538" s="1" t="s">
        <v>46</v>
      </c>
      <c r="T538" s="1" t="s">
        <v>46</v>
      </c>
      <c r="U538" s="11" t="str">
        <f>IF(OR(TERCERO[[#This Row],[La comunicación es asertiva, con respeto y evita maltrato4]]="No Cumple",TERCERO[[#This Row],[No brinda información sensible o falsa al tercero, cumple con las normativas legales establecidas.]]="No Cumple"),"No Cumple","Cumple")</f>
        <v>Cumple</v>
      </c>
      <c r="V538" s="1" t="s">
        <v>131</v>
      </c>
      <c r="W538" s="4">
        <v>1</v>
      </c>
      <c r="X538" s="9">
        <f>IF(TERCERO[[#This Row],[Legal]]="No Cumple",0,TERCERO[[#This Row],[Nota]])</f>
        <v>1</v>
      </c>
    </row>
    <row r="539" spans="1:24" x14ac:dyDescent="0.25">
      <c r="A539" s="1" t="str">
        <f>TERCERO[[#This Row],[ID Asesor]]&amp;TERCERO[[#This Row],[Fecha Monitoreo]]</f>
        <v>409145910</v>
      </c>
      <c r="B539" s="2">
        <v>45910</v>
      </c>
      <c r="C539" s="1" t="s">
        <v>126</v>
      </c>
      <c r="D539" s="1">
        <v>4091</v>
      </c>
      <c r="E539" s="2">
        <v>45910</v>
      </c>
      <c r="F539" s="3">
        <v>0.41944444444444445</v>
      </c>
      <c r="G539" s="1" t="s">
        <v>80</v>
      </c>
      <c r="H539" s="1" t="s">
        <v>44</v>
      </c>
      <c r="I539" s="1">
        <v>626</v>
      </c>
      <c r="J539" s="1">
        <v>3012357771</v>
      </c>
      <c r="K539" s="1" t="s">
        <v>45</v>
      </c>
      <c r="L539" s="1" t="s">
        <v>46</v>
      </c>
      <c r="M539" s="1" t="s">
        <v>47</v>
      </c>
      <c r="N539" s="1" t="s">
        <v>46</v>
      </c>
      <c r="O539" s="1" t="s">
        <v>46</v>
      </c>
      <c r="P539" s="1" t="s">
        <v>46</v>
      </c>
      <c r="Q539" s="1" t="s">
        <v>46</v>
      </c>
      <c r="R539" s="1" t="s">
        <v>46</v>
      </c>
      <c r="S539" s="1" t="s">
        <v>46</v>
      </c>
      <c r="T539" s="1" t="s">
        <v>46</v>
      </c>
      <c r="U539" s="11" t="str">
        <f>IF(OR(TERCERO[[#This Row],[La comunicación es asertiva, con respeto y evita maltrato4]]="No Cumple",TERCERO[[#This Row],[No brinda información sensible o falsa al tercero, cumple con las normativas legales establecidas.]]="No Cumple"),"No Cumple","Cumple")</f>
        <v>Cumple</v>
      </c>
      <c r="V539" s="1" t="s">
        <v>3216</v>
      </c>
      <c r="W539" s="4">
        <v>0.9</v>
      </c>
      <c r="X539" s="9">
        <f>IF(TERCERO[[#This Row],[Legal]]="No Cumple",0,TERCERO[[#This Row],[Nota]])</f>
        <v>0.9</v>
      </c>
    </row>
    <row r="540" spans="1:24" x14ac:dyDescent="0.25">
      <c r="A540" s="1" t="str">
        <f>TERCERO[[#This Row],[ID Asesor]]&amp;TERCERO[[#This Row],[Fecha Monitoreo]]</f>
        <v>412345910</v>
      </c>
      <c r="B540" s="2">
        <v>45910</v>
      </c>
      <c r="C540" s="1" t="s">
        <v>126</v>
      </c>
      <c r="D540" s="1">
        <v>4123</v>
      </c>
      <c r="E540" s="2">
        <v>45910</v>
      </c>
      <c r="F540" s="3">
        <v>0.68402777777777779</v>
      </c>
      <c r="G540" s="1" t="s">
        <v>58</v>
      </c>
      <c r="H540" s="1" t="s">
        <v>44</v>
      </c>
      <c r="I540" s="1">
        <v>577</v>
      </c>
      <c r="J540" s="1">
        <v>3138217084</v>
      </c>
      <c r="K540" s="1" t="s">
        <v>45</v>
      </c>
      <c r="L540" s="1" t="s">
        <v>46</v>
      </c>
      <c r="M540" s="1" t="s">
        <v>47</v>
      </c>
      <c r="N540" s="1" t="s">
        <v>46</v>
      </c>
      <c r="O540" s="1" t="s">
        <v>47</v>
      </c>
      <c r="P540" s="1" t="s">
        <v>47</v>
      </c>
      <c r="Q540" s="1" t="s">
        <v>47</v>
      </c>
      <c r="R540" s="1" t="s">
        <v>46</v>
      </c>
      <c r="S540" s="1" t="s">
        <v>46</v>
      </c>
      <c r="T540" s="1" t="s">
        <v>47</v>
      </c>
      <c r="U540" s="11" t="str">
        <f>IF(OR(TERCERO[[#This Row],[La comunicación es asertiva, con respeto y evita maltrato4]]="No Cumple",TERCERO[[#This Row],[No brinda información sensible o falsa al tercero, cumple con las normativas legales establecidas.]]="No Cumple"),"No Cumple","Cumple")</f>
        <v>No Cumple</v>
      </c>
      <c r="V540" s="1" t="s">
        <v>3217</v>
      </c>
      <c r="W540" s="4">
        <v>0.4</v>
      </c>
      <c r="X540" s="9">
        <f>IF(TERCERO[[#This Row],[Legal]]="No Cumple",0,TERCERO[[#This Row],[Nota]])</f>
        <v>0</v>
      </c>
    </row>
    <row r="541" spans="1:24" x14ac:dyDescent="0.25">
      <c r="A541" s="1" t="str">
        <f>TERCERO[[#This Row],[ID Asesor]]&amp;TERCERO[[#This Row],[Fecha Monitoreo]]</f>
        <v>394545911</v>
      </c>
      <c r="B541" s="2">
        <v>45911</v>
      </c>
      <c r="C541" s="1" t="s">
        <v>42</v>
      </c>
      <c r="D541" s="1">
        <v>3945</v>
      </c>
      <c r="E541" s="2">
        <v>45911</v>
      </c>
      <c r="F541" s="3">
        <v>0.48541666666666666</v>
      </c>
      <c r="G541" s="1" t="s">
        <v>51</v>
      </c>
      <c r="H541" s="1" t="s">
        <v>44</v>
      </c>
      <c r="I541" s="1">
        <v>210020459</v>
      </c>
      <c r="J541" s="1">
        <v>3207075047</v>
      </c>
      <c r="K541" s="1" t="s">
        <v>49</v>
      </c>
      <c r="L541" s="1" t="s">
        <v>47</v>
      </c>
      <c r="M541" s="1" t="s">
        <v>47</v>
      </c>
      <c r="N541" s="1" t="s">
        <v>46</v>
      </c>
      <c r="O541" s="1" t="s">
        <v>47</v>
      </c>
      <c r="P541" s="1" t="s">
        <v>46</v>
      </c>
      <c r="Q541" s="1" t="s">
        <v>46</v>
      </c>
      <c r="R541" s="1" t="s">
        <v>46</v>
      </c>
      <c r="S541" s="1" t="s">
        <v>46</v>
      </c>
      <c r="T541" s="1" t="s">
        <v>46</v>
      </c>
      <c r="U541" s="11" t="str">
        <f>IF(OR(TERCERO[[#This Row],[La comunicación es asertiva, con respeto y evita maltrato4]]="No Cumple",TERCERO[[#This Row],[No brinda información sensible o falsa al tercero, cumple con las normativas legales establecidas.]]="No Cumple"),"No Cumple","Cumple")</f>
        <v>Cumple</v>
      </c>
      <c r="V541" s="1" t="s">
        <v>3218</v>
      </c>
      <c r="W541" s="4">
        <v>0.6</v>
      </c>
      <c r="X541" s="9">
        <f>IF(TERCERO[[#This Row],[Legal]]="No Cumple",0,TERCERO[[#This Row],[Nota]])</f>
        <v>0.6</v>
      </c>
    </row>
    <row r="542" spans="1:24" x14ac:dyDescent="0.25">
      <c r="A542" s="1" t="str">
        <f>TERCERO[[#This Row],[ID Asesor]]&amp;TERCERO[[#This Row],[Fecha Monitoreo]]</f>
        <v>409245911</v>
      </c>
      <c r="B542" s="2">
        <v>45911</v>
      </c>
      <c r="C542" s="1" t="s">
        <v>696</v>
      </c>
      <c r="D542" s="1">
        <v>4092</v>
      </c>
      <c r="E542" s="2">
        <v>45911</v>
      </c>
      <c r="F542" s="3">
        <v>0.53680555555555554</v>
      </c>
      <c r="G542" s="1" t="s">
        <v>51</v>
      </c>
      <c r="H542" s="1" t="s">
        <v>44</v>
      </c>
      <c r="I542" s="1">
        <v>627</v>
      </c>
      <c r="J542" s="1">
        <v>3184600992</v>
      </c>
      <c r="K542" s="1" t="s">
        <v>45</v>
      </c>
      <c r="L542" s="1" t="s">
        <v>46</v>
      </c>
      <c r="M542" s="1" t="s">
        <v>46</v>
      </c>
      <c r="N542" s="1" t="s">
        <v>46</v>
      </c>
      <c r="O542" s="1" t="s">
        <v>47</v>
      </c>
      <c r="P542" s="1" t="s">
        <v>47</v>
      </c>
      <c r="Q542" s="1" t="s">
        <v>46</v>
      </c>
      <c r="R542" s="1" t="s">
        <v>46</v>
      </c>
      <c r="S542" s="1" t="s">
        <v>46</v>
      </c>
      <c r="T542" s="1" t="s">
        <v>46</v>
      </c>
      <c r="U542" s="11" t="str">
        <f>IF(OR(TERCERO[[#This Row],[La comunicación es asertiva, con respeto y evita maltrato4]]="No Cumple",TERCERO[[#This Row],[No brinda información sensible o falsa al tercero, cumple con las normativas legales establecidas.]]="No Cumple"),"No Cumple","Cumple")</f>
        <v>Cumple</v>
      </c>
      <c r="V542" s="1" t="s">
        <v>3312</v>
      </c>
      <c r="W542" s="4">
        <v>0.6</v>
      </c>
      <c r="X542" s="9">
        <f>IF(TERCERO[[#This Row],[Legal]]="No Cumple",0,TERCERO[[#This Row],[Nota]])</f>
        <v>0.6</v>
      </c>
    </row>
    <row r="543" spans="1:24" x14ac:dyDescent="0.25">
      <c r="A543" s="1" t="str">
        <f>TERCERO[[#This Row],[ID Asesor]]&amp;TERCERO[[#This Row],[Fecha Monitoreo]]</f>
        <v>412345911</v>
      </c>
      <c r="B543" s="2">
        <v>45911</v>
      </c>
      <c r="C543" s="1" t="s">
        <v>126</v>
      </c>
      <c r="D543" s="1">
        <v>4123</v>
      </c>
      <c r="E543" s="2">
        <v>45911</v>
      </c>
      <c r="F543" s="3">
        <v>0.6</v>
      </c>
      <c r="G543" s="1" t="s">
        <v>80</v>
      </c>
      <c r="H543" s="1" t="s">
        <v>44</v>
      </c>
      <c r="I543" s="1">
        <v>577</v>
      </c>
      <c r="J543" s="1">
        <v>3147727413</v>
      </c>
      <c r="K543" s="1" t="s">
        <v>45</v>
      </c>
      <c r="L543" s="1" t="s">
        <v>46</v>
      </c>
      <c r="M543" s="1" t="s">
        <v>46</v>
      </c>
      <c r="N543" s="1" t="s">
        <v>46</v>
      </c>
      <c r="O543" s="1" t="s">
        <v>47</v>
      </c>
      <c r="P543" s="1" t="s">
        <v>46</v>
      </c>
      <c r="Q543" s="1" t="s">
        <v>47</v>
      </c>
      <c r="R543" s="1" t="s">
        <v>46</v>
      </c>
      <c r="S543" s="1" t="s">
        <v>46</v>
      </c>
      <c r="T543" s="1" t="s">
        <v>46</v>
      </c>
      <c r="U543" s="11" t="str">
        <f>IF(OR(TERCERO[[#This Row],[La comunicación es asertiva, con respeto y evita maltrato4]]="No Cumple",TERCERO[[#This Row],[No brinda información sensible o falsa al tercero, cumple con las normativas legales establecidas.]]="No Cumple"),"No Cumple","Cumple")</f>
        <v>Cumple</v>
      </c>
      <c r="V543" s="1" t="s">
        <v>3313</v>
      </c>
      <c r="W543" s="4">
        <v>0.7</v>
      </c>
      <c r="X543" s="9">
        <f>IF(TERCERO[[#This Row],[Legal]]="No Cumple",0,TERCERO[[#This Row],[Nota]])</f>
        <v>0.7</v>
      </c>
    </row>
    <row r="544" spans="1:24" x14ac:dyDescent="0.25">
      <c r="A544" s="1" t="str">
        <f>TERCERO[[#This Row],[ID Asesor]]&amp;TERCERO[[#This Row],[Fecha Monitoreo]]</f>
        <v>408045911</v>
      </c>
      <c r="B544" s="2">
        <v>45911</v>
      </c>
      <c r="C544" s="1" t="s">
        <v>696</v>
      </c>
      <c r="D544" s="1">
        <v>4080</v>
      </c>
      <c r="E544" s="2">
        <v>45911</v>
      </c>
      <c r="F544" s="3">
        <v>0.56874999999999998</v>
      </c>
      <c r="G544" s="1" t="s">
        <v>58</v>
      </c>
      <c r="H544" s="1" t="s">
        <v>44</v>
      </c>
      <c r="I544" s="1">
        <v>620</v>
      </c>
      <c r="J544" s="1">
        <v>3233651379</v>
      </c>
      <c r="K544" s="1" t="s">
        <v>45</v>
      </c>
      <c r="L544" s="1" t="s">
        <v>46</v>
      </c>
      <c r="M544" s="1" t="s">
        <v>46</v>
      </c>
      <c r="N544" s="1" t="s">
        <v>46</v>
      </c>
      <c r="O544" s="1" t="s">
        <v>46</v>
      </c>
      <c r="P544" s="1" t="s">
        <v>46</v>
      </c>
      <c r="Q544" s="1" t="s">
        <v>46</v>
      </c>
      <c r="R544" s="1" t="s">
        <v>46</v>
      </c>
      <c r="S544" s="1" t="s">
        <v>46</v>
      </c>
      <c r="T544" s="1" t="s">
        <v>46</v>
      </c>
      <c r="U544" s="11" t="str">
        <f>IF(OR(TERCERO[[#This Row],[La comunicación es asertiva, con respeto y evita maltrato4]]="No Cumple",TERCERO[[#This Row],[No brinda información sensible o falsa al tercero, cumple con las normativas legales establecidas.]]="No Cumple"),"No Cumple","Cumple")</f>
        <v>Cumple</v>
      </c>
      <c r="V544" s="1" t="s">
        <v>3314</v>
      </c>
      <c r="W544" s="4">
        <v>1</v>
      </c>
      <c r="X544" s="9">
        <f>IF(TERCERO[[#This Row],[Legal]]="No Cumple",0,TERCERO[[#This Row],[Nota]])</f>
        <v>1</v>
      </c>
    </row>
    <row r="545" spans="1:24" x14ac:dyDescent="0.25">
      <c r="A545" s="1" t="str">
        <f>TERCERO[[#This Row],[ID Asesor]]&amp;TERCERO[[#This Row],[Fecha Monitoreo]]</f>
        <v>409045911</v>
      </c>
      <c r="B545" s="2">
        <v>45911</v>
      </c>
      <c r="C545" s="1" t="s">
        <v>126</v>
      </c>
      <c r="D545" s="1">
        <v>4090</v>
      </c>
      <c r="E545" s="2">
        <v>45911</v>
      </c>
      <c r="F545" s="3">
        <v>0.55972222222222223</v>
      </c>
      <c r="G545" s="1" t="s">
        <v>51</v>
      </c>
      <c r="H545" s="1" t="s">
        <v>44</v>
      </c>
      <c r="I545" s="1">
        <v>625</v>
      </c>
      <c r="J545" s="1">
        <v>3005980071</v>
      </c>
      <c r="K545" s="1" t="s">
        <v>45</v>
      </c>
      <c r="L545" s="1" t="s">
        <v>46</v>
      </c>
      <c r="M545" s="1" t="s">
        <v>46</v>
      </c>
      <c r="N545" s="1" t="s">
        <v>46</v>
      </c>
      <c r="O545" s="1" t="s">
        <v>46</v>
      </c>
      <c r="P545" s="1" t="s">
        <v>46</v>
      </c>
      <c r="Q545" s="1" t="s">
        <v>46</v>
      </c>
      <c r="R545" s="1" t="s">
        <v>46</v>
      </c>
      <c r="S545" s="1" t="s">
        <v>46</v>
      </c>
      <c r="T545" s="1" t="s">
        <v>46</v>
      </c>
      <c r="U545" s="11" t="str">
        <f>IF(OR(TERCERO[[#This Row],[La comunicación es asertiva, con respeto y evita maltrato4]]="No Cumple",TERCERO[[#This Row],[No brinda información sensible o falsa al tercero, cumple con las normativas legales establecidas.]]="No Cumple"),"No Cumple","Cumple")</f>
        <v>Cumple</v>
      </c>
      <c r="V545" s="1" t="s">
        <v>131</v>
      </c>
      <c r="W545" s="4">
        <v>1</v>
      </c>
      <c r="X545" s="9">
        <f>IF(TERCERO[[#This Row],[Legal]]="No Cumple",0,TERCERO[[#This Row],[Nota]])</f>
        <v>1</v>
      </c>
    </row>
    <row r="546" spans="1:24" x14ac:dyDescent="0.25">
      <c r="A546" s="1" t="str">
        <f>TERCERO[[#This Row],[ID Asesor]]&amp;TERCERO[[#This Row],[Fecha Monitoreo]]</f>
        <v>407745911</v>
      </c>
      <c r="B546" s="2">
        <v>45911</v>
      </c>
      <c r="C546" s="1" t="s">
        <v>126</v>
      </c>
      <c r="D546" s="1">
        <v>4077</v>
      </c>
      <c r="E546" s="2">
        <v>45911</v>
      </c>
      <c r="F546" s="3">
        <v>0.59027777777777779</v>
      </c>
      <c r="G546" s="1" t="s">
        <v>51</v>
      </c>
      <c r="H546" s="1" t="s">
        <v>44</v>
      </c>
      <c r="I546" s="1">
        <v>617</v>
      </c>
      <c r="J546" s="1">
        <v>3133063329</v>
      </c>
      <c r="K546" s="1" t="s">
        <v>45</v>
      </c>
      <c r="L546" s="1" t="s">
        <v>46</v>
      </c>
      <c r="M546" s="1" t="s">
        <v>46</v>
      </c>
      <c r="N546" s="1" t="s">
        <v>46</v>
      </c>
      <c r="O546" s="1" t="s">
        <v>46</v>
      </c>
      <c r="P546" s="1" t="s">
        <v>46</v>
      </c>
      <c r="Q546" s="1" t="s">
        <v>46</v>
      </c>
      <c r="R546" s="1" t="s">
        <v>46</v>
      </c>
      <c r="S546" s="1" t="s">
        <v>46</v>
      </c>
      <c r="T546" s="1" t="s">
        <v>46</v>
      </c>
      <c r="U546" s="11" t="str">
        <f>IF(OR(TERCERO[[#This Row],[La comunicación es asertiva, con respeto y evita maltrato4]]="No Cumple",TERCERO[[#This Row],[No brinda información sensible o falsa al tercero, cumple con las normativas legales establecidas.]]="No Cumple"),"No Cumple","Cumple")</f>
        <v>Cumple</v>
      </c>
      <c r="V546" s="1" t="s">
        <v>131</v>
      </c>
      <c r="W546" s="4">
        <v>1</v>
      </c>
      <c r="X546" s="9">
        <f>IF(TERCERO[[#This Row],[Legal]]="No Cumple",0,TERCERO[[#This Row],[Nota]])</f>
        <v>1</v>
      </c>
    </row>
    <row r="547" spans="1:24" x14ac:dyDescent="0.25">
      <c r="A547" s="1" t="str">
        <f>TERCERO[[#This Row],[ID Asesor]]&amp;TERCERO[[#This Row],[Fecha Monitoreo]]</f>
        <v>381845911</v>
      </c>
      <c r="B547" s="2">
        <v>45911</v>
      </c>
      <c r="C547" s="1" t="s">
        <v>126</v>
      </c>
      <c r="D547" s="1">
        <v>3818</v>
      </c>
      <c r="E547" s="2">
        <v>45911</v>
      </c>
      <c r="F547" s="3">
        <v>0.66805555555555551</v>
      </c>
      <c r="G547" s="1" t="s">
        <v>80</v>
      </c>
      <c r="H547" s="1" t="s">
        <v>44</v>
      </c>
      <c r="I547" s="1">
        <v>599</v>
      </c>
      <c r="J547" s="1">
        <v>3218592592</v>
      </c>
      <c r="K547" s="1" t="s">
        <v>45</v>
      </c>
      <c r="L547" s="1" t="s">
        <v>46</v>
      </c>
      <c r="M547" s="1" t="s">
        <v>46</v>
      </c>
      <c r="N547" s="1" t="s">
        <v>46</v>
      </c>
      <c r="O547" s="1" t="s">
        <v>46</v>
      </c>
      <c r="P547" s="1" t="s">
        <v>46</v>
      </c>
      <c r="Q547" s="1" t="s">
        <v>46</v>
      </c>
      <c r="R547" s="1" t="s">
        <v>46</v>
      </c>
      <c r="S547" s="1" t="s">
        <v>46</v>
      </c>
      <c r="T547" s="1" t="s">
        <v>46</v>
      </c>
      <c r="U547" s="11" t="str">
        <f>IF(OR(TERCERO[[#This Row],[La comunicación es asertiva, con respeto y evita maltrato4]]="No Cumple",TERCERO[[#This Row],[No brinda información sensible o falsa al tercero, cumple con las normativas legales establecidas.]]="No Cumple"),"No Cumple","Cumple")</f>
        <v>Cumple</v>
      </c>
      <c r="V547" s="1" t="s">
        <v>131</v>
      </c>
      <c r="W547" s="4">
        <v>1</v>
      </c>
      <c r="X547" s="9">
        <f>IF(TERCERO[[#This Row],[Legal]]="No Cumple",0,TERCERO[[#This Row],[Nota]])</f>
        <v>1</v>
      </c>
    </row>
    <row r="548" spans="1:24" x14ac:dyDescent="0.25">
      <c r="A548" s="1" t="str">
        <f>TERCERO[[#This Row],[ID Asesor]]&amp;TERCERO[[#This Row],[Fecha Monitoreo]]</f>
        <v>372945912</v>
      </c>
      <c r="B548" s="2">
        <v>45912</v>
      </c>
      <c r="C548" s="1" t="s">
        <v>42</v>
      </c>
      <c r="D548" s="1">
        <v>3729</v>
      </c>
      <c r="E548" s="2">
        <v>45912</v>
      </c>
      <c r="F548" s="3">
        <v>0.3659722222222222</v>
      </c>
      <c r="G548" s="1" t="s">
        <v>51</v>
      </c>
      <c r="H548" s="1" t="s">
        <v>44</v>
      </c>
      <c r="I548" s="1">
        <v>11009840</v>
      </c>
      <c r="J548" s="1">
        <v>3022450058</v>
      </c>
      <c r="K548" s="1" t="s">
        <v>49</v>
      </c>
      <c r="L548" s="1" t="s">
        <v>46</v>
      </c>
      <c r="M548" s="1" t="s">
        <v>46</v>
      </c>
      <c r="N548" s="1" t="s">
        <v>46</v>
      </c>
      <c r="O548" s="1" t="s">
        <v>47</v>
      </c>
      <c r="P548" s="1" t="s">
        <v>46</v>
      </c>
      <c r="Q548" s="1" t="s">
        <v>46</v>
      </c>
      <c r="R548" s="1" t="s">
        <v>46</v>
      </c>
      <c r="S548" s="1" t="s">
        <v>46</v>
      </c>
      <c r="T548" s="1" t="s">
        <v>46</v>
      </c>
      <c r="U548" s="11" t="str">
        <f>IF(OR(TERCERO[[#This Row],[La comunicación es asertiva, con respeto y evita maltrato4]]="No Cumple",TERCERO[[#This Row],[No brinda información sensible o falsa al tercero, cumple con las normativas legales establecidas.]]="No Cumple"),"No Cumple","Cumple")</f>
        <v>Cumple</v>
      </c>
      <c r="V548" s="1" t="s">
        <v>3315</v>
      </c>
      <c r="W548" s="4">
        <v>0.8</v>
      </c>
      <c r="X548" s="9">
        <f>IF(TERCERO[[#This Row],[Legal]]="No Cumple",0,TERCERO[[#This Row],[Nota]])</f>
        <v>0.8</v>
      </c>
    </row>
    <row r="549" spans="1:24" x14ac:dyDescent="0.25">
      <c r="A549" s="1" t="str">
        <f>TERCERO[[#This Row],[ID Asesor]]&amp;TERCERO[[#This Row],[Fecha Monitoreo]]</f>
        <v>366545912</v>
      </c>
      <c r="B549" s="2">
        <v>45912</v>
      </c>
      <c r="C549" s="1" t="s">
        <v>42</v>
      </c>
      <c r="D549" s="1">
        <v>3665</v>
      </c>
      <c r="E549" s="2">
        <v>45912</v>
      </c>
      <c r="F549" s="3">
        <v>0.3840277777777778</v>
      </c>
      <c r="G549" s="1" t="s">
        <v>51</v>
      </c>
      <c r="H549" s="1" t="s">
        <v>44</v>
      </c>
      <c r="I549" s="1">
        <v>1111</v>
      </c>
      <c r="J549" s="1">
        <v>3204943302</v>
      </c>
      <c r="K549" s="1" t="s">
        <v>45</v>
      </c>
      <c r="L549" s="1" t="s">
        <v>47</v>
      </c>
      <c r="M549" s="1" t="s">
        <v>47</v>
      </c>
      <c r="N549" s="1" t="s">
        <v>46</v>
      </c>
      <c r="O549" s="1" t="s">
        <v>47</v>
      </c>
      <c r="P549" s="1" t="s">
        <v>47</v>
      </c>
      <c r="Q549" s="1" t="s">
        <v>47</v>
      </c>
      <c r="R549" s="1" t="s">
        <v>46</v>
      </c>
      <c r="S549" s="1" t="s">
        <v>46</v>
      </c>
      <c r="T549" s="1" t="s">
        <v>47</v>
      </c>
      <c r="U549" s="11" t="str">
        <f>IF(OR(TERCERO[[#This Row],[La comunicación es asertiva, con respeto y evita maltrato4]]="No Cumple",TERCERO[[#This Row],[No brinda información sensible o falsa al tercero, cumple con las normativas legales establecidas.]]="No Cumple"),"No Cumple","Cumple")</f>
        <v>No Cumple</v>
      </c>
      <c r="V549" s="1" t="s">
        <v>3316</v>
      </c>
      <c r="W549" s="4">
        <v>0.3</v>
      </c>
      <c r="X549" s="9">
        <f>IF(TERCERO[[#This Row],[Legal]]="No Cumple",0,TERCERO[[#This Row],[Nota]])</f>
        <v>0</v>
      </c>
    </row>
    <row r="550" spans="1:24" x14ac:dyDescent="0.25">
      <c r="A550" s="1" t="str">
        <f>TERCERO[[#This Row],[ID Asesor]]&amp;TERCERO[[#This Row],[Fecha Monitoreo]]</f>
        <v>408945912</v>
      </c>
      <c r="B550" s="2">
        <v>45912</v>
      </c>
      <c r="C550" s="1" t="s">
        <v>126</v>
      </c>
      <c r="D550" s="1">
        <v>4089</v>
      </c>
      <c r="E550" s="2">
        <v>45912</v>
      </c>
      <c r="F550" s="3">
        <v>0.37013888888888891</v>
      </c>
      <c r="G550" s="1" t="s">
        <v>80</v>
      </c>
      <c r="H550" s="1" t="s">
        <v>44</v>
      </c>
      <c r="I550" s="1">
        <v>624</v>
      </c>
      <c r="J550" s="1">
        <v>3228520406</v>
      </c>
      <c r="K550" s="1" t="s">
        <v>45</v>
      </c>
      <c r="L550" s="1" t="s">
        <v>46</v>
      </c>
      <c r="M550" s="1" t="s">
        <v>46</v>
      </c>
      <c r="N550" s="1" t="s">
        <v>46</v>
      </c>
      <c r="O550" s="1" t="s">
        <v>46</v>
      </c>
      <c r="P550" s="1" t="s">
        <v>46</v>
      </c>
      <c r="Q550" s="1" t="s">
        <v>46</v>
      </c>
      <c r="R550" s="1" t="s">
        <v>46</v>
      </c>
      <c r="S550" s="1" t="s">
        <v>46</v>
      </c>
      <c r="T550" s="1" t="s">
        <v>46</v>
      </c>
      <c r="U550" s="11" t="str">
        <f>IF(OR(TERCERO[[#This Row],[La comunicación es asertiva, con respeto y evita maltrato4]]="No Cumple",TERCERO[[#This Row],[No brinda información sensible o falsa al tercero, cumple con las normativas legales establecidas.]]="No Cumple"),"No Cumple","Cumple")</f>
        <v>Cumple</v>
      </c>
      <c r="V550" s="1" t="s">
        <v>131</v>
      </c>
      <c r="W550" s="4">
        <v>1</v>
      </c>
      <c r="X550" s="9">
        <f>IF(TERCERO[[#This Row],[Legal]]="No Cumple",0,TERCERO[[#This Row],[Nota]])</f>
        <v>1</v>
      </c>
    </row>
    <row r="551" spans="1:24" x14ac:dyDescent="0.25">
      <c r="A551" s="1" t="str">
        <f>TERCERO[[#This Row],[ID Asesor]]&amp;TERCERO[[#This Row],[Fecha Monitoreo]]</f>
        <v>266745912</v>
      </c>
      <c r="B551" s="2">
        <v>45912</v>
      </c>
      <c r="C551" s="1" t="s">
        <v>126</v>
      </c>
      <c r="D551" s="1">
        <v>2667</v>
      </c>
      <c r="E551" s="2">
        <v>45912</v>
      </c>
      <c r="F551" s="3">
        <v>0.5</v>
      </c>
      <c r="G551" s="1" t="s">
        <v>58</v>
      </c>
      <c r="H551" s="1" t="s">
        <v>44</v>
      </c>
      <c r="I551" s="1">
        <v>505</v>
      </c>
      <c r="J551" s="1">
        <v>3166690829</v>
      </c>
      <c r="K551" s="1" t="s">
        <v>45</v>
      </c>
      <c r="L551" s="1" t="s">
        <v>47</v>
      </c>
      <c r="M551" s="1" t="s">
        <v>46</v>
      </c>
      <c r="N551" s="1" t="s">
        <v>46</v>
      </c>
      <c r="O551" s="1" t="s">
        <v>46</v>
      </c>
      <c r="P551" s="1" t="s">
        <v>46</v>
      </c>
      <c r="Q551" s="1" t="s">
        <v>46</v>
      </c>
      <c r="R551" s="1" t="s">
        <v>46</v>
      </c>
      <c r="S551" s="1" t="s">
        <v>46</v>
      </c>
      <c r="T551" s="1" t="s">
        <v>46</v>
      </c>
      <c r="U551" s="11" t="str">
        <f>IF(OR(TERCERO[[#This Row],[La comunicación es asertiva, con respeto y evita maltrato4]]="No Cumple",TERCERO[[#This Row],[No brinda información sensible o falsa al tercero, cumple con las normativas legales establecidas.]]="No Cumple"),"No Cumple","Cumple")</f>
        <v>Cumple</v>
      </c>
      <c r="V551" s="1" t="s">
        <v>3317</v>
      </c>
      <c r="W551" s="4">
        <v>0.9</v>
      </c>
      <c r="X551" s="9">
        <f>IF(TERCERO[[#This Row],[Legal]]="No Cumple",0,TERCERO[[#This Row],[Nota]])</f>
        <v>0.9</v>
      </c>
    </row>
    <row r="552" spans="1:24" x14ac:dyDescent="0.25">
      <c r="A552" s="1" t="str">
        <f>TERCERO[[#This Row],[ID Asesor]]&amp;TERCERO[[#This Row],[Fecha Monitoreo]]</f>
        <v>374845912</v>
      </c>
      <c r="B552" s="2">
        <v>45912</v>
      </c>
      <c r="C552" s="1" t="s">
        <v>126</v>
      </c>
      <c r="D552" s="1">
        <v>3748</v>
      </c>
      <c r="E552" s="2">
        <v>45912</v>
      </c>
      <c r="F552" s="3">
        <v>0.50763888888888886</v>
      </c>
      <c r="G552" s="1" t="s">
        <v>80</v>
      </c>
      <c r="H552" s="1" t="s">
        <v>44</v>
      </c>
      <c r="I552" s="1">
        <v>494</v>
      </c>
      <c r="J552" s="1">
        <v>3242156996</v>
      </c>
      <c r="K552" s="1" t="s">
        <v>45</v>
      </c>
      <c r="L552" s="1" t="s">
        <v>46</v>
      </c>
      <c r="M552" s="1" t="s">
        <v>46</v>
      </c>
      <c r="N552" s="1" t="s">
        <v>46</v>
      </c>
      <c r="O552" s="1" t="s">
        <v>46</v>
      </c>
      <c r="P552" s="1" t="s">
        <v>46</v>
      </c>
      <c r="Q552" s="1" t="s">
        <v>46</v>
      </c>
      <c r="R552" s="1" t="s">
        <v>46</v>
      </c>
      <c r="S552" s="1" t="s">
        <v>46</v>
      </c>
      <c r="T552" s="1" t="s">
        <v>46</v>
      </c>
      <c r="U552" s="11" t="str">
        <f>IF(OR(TERCERO[[#This Row],[La comunicación es asertiva, con respeto y evita maltrato4]]="No Cumple",TERCERO[[#This Row],[No brinda información sensible o falsa al tercero, cumple con las normativas legales establecidas.]]="No Cumple"),"No Cumple","Cumple")</f>
        <v>Cumple</v>
      </c>
      <c r="V552" s="1" t="s">
        <v>131</v>
      </c>
      <c r="W552" s="4">
        <v>1</v>
      </c>
      <c r="X552" s="9">
        <f>IF(TERCERO[[#This Row],[Legal]]="No Cumple",0,TERCERO[[#This Row],[Nota]])</f>
        <v>1</v>
      </c>
    </row>
    <row r="553" spans="1:24" x14ac:dyDescent="0.25">
      <c r="A553" s="1" t="str">
        <f>TERCERO[[#This Row],[ID Asesor]]&amp;TERCERO[[#This Row],[Fecha Monitoreo]]</f>
        <v>412245912</v>
      </c>
      <c r="B553" s="2">
        <v>45912</v>
      </c>
      <c r="C553" s="1" t="s">
        <v>696</v>
      </c>
      <c r="D553" s="1">
        <v>4122</v>
      </c>
      <c r="E553" s="2">
        <v>45912</v>
      </c>
      <c r="F553" s="3">
        <v>0.54722222222222228</v>
      </c>
      <c r="G553" s="1" t="s">
        <v>80</v>
      </c>
      <c r="H553" s="1" t="s">
        <v>44</v>
      </c>
      <c r="I553" s="1">
        <v>424</v>
      </c>
      <c r="J553" s="1">
        <v>3044375563</v>
      </c>
      <c r="K553" s="1" t="s">
        <v>45</v>
      </c>
      <c r="L553" s="1" t="s">
        <v>46</v>
      </c>
      <c r="M553" s="1" t="s">
        <v>46</v>
      </c>
      <c r="N553" s="1" t="s">
        <v>46</v>
      </c>
      <c r="O553" s="1" t="s">
        <v>47</v>
      </c>
      <c r="P553" s="1" t="s">
        <v>46</v>
      </c>
      <c r="Q553" s="1" t="s">
        <v>46</v>
      </c>
      <c r="R553" s="1" t="s">
        <v>46</v>
      </c>
      <c r="S553" s="1" t="s">
        <v>46</v>
      </c>
      <c r="T553" s="1" t="s">
        <v>46</v>
      </c>
      <c r="U553" s="11" t="str">
        <f>IF(OR(TERCERO[[#This Row],[La comunicación es asertiva, con respeto y evita maltrato4]]="No Cumple",TERCERO[[#This Row],[No brinda información sensible o falsa al tercero, cumple con las normativas legales establecidas.]]="No Cumple"),"No Cumple","Cumple")</f>
        <v>Cumple</v>
      </c>
      <c r="V553" s="1" t="s">
        <v>3318</v>
      </c>
      <c r="W553" s="4">
        <v>0.8</v>
      </c>
      <c r="X553" s="9">
        <f>IF(TERCERO[[#This Row],[Legal]]="No Cumple",0,TERCERO[[#This Row],[Nota]])</f>
        <v>0.8</v>
      </c>
    </row>
    <row r="554" spans="1:24" x14ac:dyDescent="0.25">
      <c r="A554" s="1" t="str">
        <f>TERCERO[[#This Row],[ID Asesor]]&amp;TERCERO[[#This Row],[Fecha Monitoreo]]</f>
        <v>291745912</v>
      </c>
      <c r="B554" s="2">
        <v>45912</v>
      </c>
      <c r="C554" s="1" t="s">
        <v>50</v>
      </c>
      <c r="D554" s="1">
        <v>2917</v>
      </c>
      <c r="E554" s="2">
        <v>45912</v>
      </c>
      <c r="F554" s="3">
        <v>0.38958333333333334</v>
      </c>
      <c r="G554" s="1" t="s">
        <v>60</v>
      </c>
      <c r="H554" s="1" t="s">
        <v>44</v>
      </c>
      <c r="I554" s="1">
        <v>11009586</v>
      </c>
      <c r="J554" s="1">
        <v>3168421442</v>
      </c>
      <c r="K554" s="1" t="s">
        <v>49</v>
      </c>
      <c r="L554" s="1" t="s">
        <v>46</v>
      </c>
      <c r="M554" s="1" t="s">
        <v>46</v>
      </c>
      <c r="N554" s="1" t="s">
        <v>46</v>
      </c>
      <c r="O554" s="1" t="s">
        <v>46</v>
      </c>
      <c r="P554" s="1" t="s">
        <v>47</v>
      </c>
      <c r="Q554" s="1" t="s">
        <v>46</v>
      </c>
      <c r="R554" s="1" t="s">
        <v>46</v>
      </c>
      <c r="S554" s="1" t="s">
        <v>46</v>
      </c>
      <c r="T554" s="1" t="s">
        <v>46</v>
      </c>
      <c r="U554" s="11" t="str">
        <f>IF(OR(TERCERO[[#This Row],[La comunicación es asertiva, con respeto y evita maltrato4]]="No Cumple",TERCERO[[#This Row],[No brinda información sensible o falsa al tercero, cumple con las normativas legales establecidas.]]="No Cumple"),"No Cumple","Cumple")</f>
        <v>Cumple</v>
      </c>
      <c r="V554" s="1" t="s">
        <v>3319</v>
      </c>
      <c r="W554" s="4">
        <v>0.8</v>
      </c>
      <c r="X554" s="9">
        <f>IF(TERCERO[[#This Row],[Legal]]="No Cumple",0,TERCERO[[#This Row],[Nota]])</f>
        <v>0.8</v>
      </c>
    </row>
    <row r="555" spans="1:24" x14ac:dyDescent="0.25">
      <c r="A555" s="1" t="str">
        <f>TERCERO[[#This Row],[ID Asesor]]&amp;TERCERO[[#This Row],[Fecha Monitoreo]]</f>
        <v>378245915</v>
      </c>
      <c r="B555" s="2">
        <v>45915</v>
      </c>
      <c r="C555" s="1" t="s">
        <v>50</v>
      </c>
      <c r="D555" s="1">
        <v>3782</v>
      </c>
      <c r="E555" s="2">
        <v>45915</v>
      </c>
      <c r="F555" s="3">
        <v>0.48541666666666666</v>
      </c>
      <c r="G555" s="1" t="s">
        <v>80</v>
      </c>
      <c r="H555" s="1" t="s">
        <v>44</v>
      </c>
      <c r="I555" s="1">
        <v>1031</v>
      </c>
      <c r="J555" s="1">
        <v>3144721393</v>
      </c>
      <c r="K555" s="1" t="s">
        <v>45</v>
      </c>
      <c r="L555" s="1" t="s">
        <v>47</v>
      </c>
      <c r="M555" s="1" t="s">
        <v>47</v>
      </c>
      <c r="N555" s="1" t="s">
        <v>46</v>
      </c>
      <c r="O555" s="1" t="s">
        <v>47</v>
      </c>
      <c r="P555" s="1" t="s">
        <v>47</v>
      </c>
      <c r="Q555" s="1" t="s">
        <v>47</v>
      </c>
      <c r="R555" s="1" t="s">
        <v>46</v>
      </c>
      <c r="S555" s="1" t="s">
        <v>46</v>
      </c>
      <c r="T555" s="1" t="s">
        <v>47</v>
      </c>
      <c r="U555" s="11" t="str">
        <f>IF(OR(TERCERO[[#This Row],[La comunicación es asertiva, con respeto y evita maltrato4]]="No Cumple",TERCERO[[#This Row],[No brinda información sensible o falsa al tercero, cumple con las normativas legales establecidas.]]="No Cumple"),"No Cumple","Cumple")</f>
        <v>No Cumple</v>
      </c>
      <c r="V555" s="1" t="s">
        <v>3320</v>
      </c>
      <c r="W555" s="4">
        <v>0.3</v>
      </c>
      <c r="X555" s="9">
        <f>IF(TERCERO[[#This Row],[Legal]]="No Cumple",0,TERCERO[[#This Row],[Nota]])</f>
        <v>0</v>
      </c>
    </row>
    <row r="556" spans="1:24" x14ac:dyDescent="0.25">
      <c r="A556" s="1" t="str">
        <f>TERCERO[[#This Row],[ID Asesor]]&amp;TERCERO[[#This Row],[Fecha Monitoreo]]</f>
        <v>408045915</v>
      </c>
      <c r="B556" s="2">
        <v>45915</v>
      </c>
      <c r="C556" s="1" t="s">
        <v>126</v>
      </c>
      <c r="D556" s="1">
        <v>4080</v>
      </c>
      <c r="E556" s="2">
        <v>45915</v>
      </c>
      <c r="F556" s="3">
        <v>0.53125</v>
      </c>
      <c r="G556" s="1" t="s">
        <v>58</v>
      </c>
      <c r="H556" s="1" t="s">
        <v>44</v>
      </c>
      <c r="I556" s="1">
        <v>620</v>
      </c>
      <c r="J556" s="1">
        <v>3112668895</v>
      </c>
      <c r="K556" s="1" t="s">
        <v>45</v>
      </c>
      <c r="L556" s="1" t="s">
        <v>46</v>
      </c>
      <c r="M556" s="1" t="s">
        <v>46</v>
      </c>
      <c r="N556" s="1" t="s">
        <v>46</v>
      </c>
      <c r="O556" s="1" t="s">
        <v>46</v>
      </c>
      <c r="P556" s="1" t="s">
        <v>46</v>
      </c>
      <c r="Q556" s="1" t="s">
        <v>46</v>
      </c>
      <c r="R556" s="1" t="s">
        <v>46</v>
      </c>
      <c r="S556" s="1" t="s">
        <v>46</v>
      </c>
      <c r="T556" s="1" t="s">
        <v>46</v>
      </c>
      <c r="U556" s="11" t="str">
        <f>IF(OR(TERCERO[[#This Row],[La comunicación es asertiva, con respeto y evita maltrato4]]="No Cumple",TERCERO[[#This Row],[No brinda información sensible o falsa al tercero, cumple con las normativas legales establecidas.]]="No Cumple"),"No Cumple","Cumple")</f>
        <v>Cumple</v>
      </c>
      <c r="V556" s="1" t="s">
        <v>131</v>
      </c>
      <c r="W556" s="4">
        <v>1</v>
      </c>
      <c r="X556" s="9">
        <f>IF(TERCERO[[#This Row],[Legal]]="No Cumple",0,TERCERO[[#This Row],[Nota]])</f>
        <v>1</v>
      </c>
    </row>
    <row r="557" spans="1:24" x14ac:dyDescent="0.25">
      <c r="A557" s="1" t="str">
        <f>TERCERO[[#This Row],[ID Asesor]]&amp;TERCERO[[#This Row],[Fecha Monitoreo]]</f>
        <v>308545916</v>
      </c>
      <c r="B557" s="2">
        <v>45916</v>
      </c>
      <c r="C557" s="1" t="s">
        <v>42</v>
      </c>
      <c r="D557" s="1">
        <v>3085</v>
      </c>
      <c r="E557" s="2">
        <v>45916</v>
      </c>
      <c r="F557" s="3">
        <v>0.41319444444444442</v>
      </c>
      <c r="G557" s="1" t="s">
        <v>51</v>
      </c>
      <c r="H557" s="1" t="s">
        <v>44</v>
      </c>
      <c r="I557" s="1">
        <v>1293</v>
      </c>
      <c r="J557" s="1">
        <v>3054295785</v>
      </c>
      <c r="K557" s="1" t="s">
        <v>45</v>
      </c>
      <c r="L557" s="1" t="s">
        <v>47</v>
      </c>
      <c r="M557" s="1" t="s">
        <v>46</v>
      </c>
      <c r="N557" s="1" t="s">
        <v>46</v>
      </c>
      <c r="O557" s="1" t="s">
        <v>46</v>
      </c>
      <c r="P557" s="1" t="s">
        <v>47</v>
      </c>
      <c r="Q557" s="1" t="s">
        <v>46</v>
      </c>
      <c r="R557" s="1" t="s">
        <v>46</v>
      </c>
      <c r="S557" s="1" t="s">
        <v>46</v>
      </c>
      <c r="T557" s="1" t="s">
        <v>46</v>
      </c>
      <c r="U557" s="11" t="str">
        <f>IF(OR(TERCERO[[#This Row],[La comunicación es asertiva, con respeto y evita maltrato4]]="No Cumple",TERCERO[[#This Row],[No brinda información sensible o falsa al tercero, cumple con las normativas legales establecidas.]]="No Cumple"),"No Cumple","Cumple")</f>
        <v>Cumple</v>
      </c>
      <c r="V557" s="1" t="s">
        <v>3321</v>
      </c>
      <c r="W557" s="4">
        <v>0.7</v>
      </c>
      <c r="X557" s="9">
        <f>IF(TERCERO[[#This Row],[Legal]]="No Cumple",0,TERCERO[[#This Row],[Nota]])</f>
        <v>0.7</v>
      </c>
    </row>
    <row r="558" spans="1:24" x14ac:dyDescent="0.25">
      <c r="A558" s="1" t="str">
        <f>TERCERO[[#This Row],[ID Asesor]]&amp;TERCERO[[#This Row],[Fecha Monitoreo]]</f>
        <v>355645916</v>
      </c>
      <c r="B558" s="2">
        <v>45916</v>
      </c>
      <c r="C558" s="1" t="s">
        <v>126</v>
      </c>
      <c r="D558" s="1">
        <v>3556</v>
      </c>
      <c r="E558" s="2">
        <v>45916</v>
      </c>
      <c r="F558" s="3">
        <v>0.57638888888888884</v>
      </c>
      <c r="G558" s="1" t="s">
        <v>58</v>
      </c>
      <c r="H558" s="1" t="s">
        <v>44</v>
      </c>
      <c r="I558" s="1">
        <v>3138505758</v>
      </c>
      <c r="J558" s="1">
        <v>414</v>
      </c>
      <c r="K558" s="1" t="s">
        <v>45</v>
      </c>
      <c r="L558" s="1" t="s">
        <v>46</v>
      </c>
      <c r="M558" s="1" t="s">
        <v>46</v>
      </c>
      <c r="N558" s="1" t="s">
        <v>46</v>
      </c>
      <c r="O558" s="1" t="s">
        <v>47</v>
      </c>
      <c r="P558" s="1" t="s">
        <v>46</v>
      </c>
      <c r="Q558" s="1" t="s">
        <v>46</v>
      </c>
      <c r="R558" s="1" t="s">
        <v>46</v>
      </c>
      <c r="S558" s="1" t="s">
        <v>46</v>
      </c>
      <c r="T558" s="1" t="s">
        <v>46</v>
      </c>
      <c r="U558" s="11" t="str">
        <f>IF(OR(TERCERO[[#This Row],[La comunicación es asertiva, con respeto y evita maltrato4]]="No Cumple",TERCERO[[#This Row],[No brinda información sensible o falsa al tercero, cumple con las normativas legales establecidas.]]="No Cumple"),"No Cumple","Cumple")</f>
        <v>Cumple</v>
      </c>
      <c r="V558" s="1" t="s">
        <v>3322</v>
      </c>
      <c r="W558" s="4">
        <v>0.8</v>
      </c>
      <c r="X558" s="9">
        <f>IF(TERCERO[[#This Row],[Legal]]="No Cumple",0,TERCERO[[#This Row],[Nota]])</f>
        <v>0.8</v>
      </c>
    </row>
    <row r="559" spans="1:24" x14ac:dyDescent="0.25">
      <c r="A559" s="1" t="str">
        <f>TERCERO[[#This Row],[ID Asesor]]&amp;TERCERO[[#This Row],[Fecha Monitoreo]]</f>
        <v>413145917</v>
      </c>
      <c r="B559" s="2">
        <v>45917</v>
      </c>
      <c r="C559" s="1" t="s">
        <v>126</v>
      </c>
      <c r="D559" s="1">
        <v>4131</v>
      </c>
      <c r="E559" s="2">
        <v>45917</v>
      </c>
      <c r="F559" s="3">
        <v>0.34027777777777779</v>
      </c>
      <c r="G559" s="1" t="s">
        <v>80</v>
      </c>
      <c r="H559" s="1" t="s">
        <v>44</v>
      </c>
      <c r="I559" s="1">
        <v>4131</v>
      </c>
      <c r="J559" s="1">
        <v>3166524720</v>
      </c>
      <c r="K559" s="1" t="s">
        <v>45</v>
      </c>
      <c r="L559" s="1" t="s">
        <v>46</v>
      </c>
      <c r="M559" s="1" t="s">
        <v>47</v>
      </c>
      <c r="N559" s="1" t="s">
        <v>46</v>
      </c>
      <c r="O559" s="1" t="s">
        <v>46</v>
      </c>
      <c r="P559" s="1" t="s">
        <v>46</v>
      </c>
      <c r="Q559" s="1" t="s">
        <v>47</v>
      </c>
      <c r="R559" s="1" t="s">
        <v>46</v>
      </c>
      <c r="S559" s="1" t="s">
        <v>46</v>
      </c>
      <c r="T559" s="1" t="s">
        <v>46</v>
      </c>
      <c r="U559" s="11" t="str">
        <f>IF(OR(TERCERO[[#This Row],[La comunicación es asertiva, con respeto y evita maltrato4]]="No Cumple",TERCERO[[#This Row],[No brinda información sensible o falsa al tercero, cumple con las normativas legales establecidas.]]="No Cumple"),"No Cumple","Cumple")</f>
        <v>Cumple</v>
      </c>
      <c r="V559" s="1" t="s">
        <v>3323</v>
      </c>
      <c r="W559" s="4">
        <v>0.8</v>
      </c>
      <c r="X559" s="9">
        <f>IF(TERCERO[[#This Row],[Legal]]="No Cumple",0,TERCERO[[#This Row],[Nota]])</f>
        <v>0.8</v>
      </c>
    </row>
    <row r="560" spans="1:24" x14ac:dyDescent="0.25">
      <c r="A560" s="1" t="str">
        <f>TERCERO[[#This Row],[ID Asesor]]&amp;TERCERO[[#This Row],[Fecha Monitoreo]]</f>
        <v>376445917</v>
      </c>
      <c r="B560" s="2">
        <v>45917</v>
      </c>
      <c r="C560" s="1" t="s">
        <v>42</v>
      </c>
      <c r="D560" s="1">
        <v>3764</v>
      </c>
      <c r="E560" s="2">
        <v>45917</v>
      </c>
      <c r="F560" s="3">
        <v>0.37152777777777779</v>
      </c>
      <c r="G560" s="1" t="s">
        <v>51</v>
      </c>
      <c r="H560" s="1" t="s">
        <v>44</v>
      </c>
      <c r="I560" s="1">
        <v>21009809</v>
      </c>
      <c r="J560" s="1">
        <v>3123610911</v>
      </c>
      <c r="K560" s="1" t="s">
        <v>49</v>
      </c>
      <c r="L560" s="1" t="s">
        <v>46</v>
      </c>
      <c r="M560" s="1" t="s">
        <v>46</v>
      </c>
      <c r="N560" s="1" t="s">
        <v>46</v>
      </c>
      <c r="O560" s="1" t="s">
        <v>46</v>
      </c>
      <c r="P560" s="1" t="s">
        <v>46</v>
      </c>
      <c r="Q560" s="1" t="s">
        <v>46</v>
      </c>
      <c r="R560" s="1" t="s">
        <v>46</v>
      </c>
      <c r="S560" s="1" t="s">
        <v>46</v>
      </c>
      <c r="T560" s="1" t="s">
        <v>46</v>
      </c>
      <c r="U560" s="11" t="str">
        <f>IF(OR(TERCERO[[#This Row],[La comunicación es asertiva, con respeto y evita maltrato4]]="No Cumple",TERCERO[[#This Row],[No brinda información sensible o falsa al tercero, cumple con las normativas legales establecidas.]]="No Cumple"),"No Cumple","Cumple")</f>
        <v>Cumple</v>
      </c>
      <c r="V560" s="1" t="s">
        <v>55</v>
      </c>
      <c r="W560" s="4">
        <v>1</v>
      </c>
      <c r="X560" s="9">
        <f>IF(TERCERO[[#This Row],[Legal]]="No Cumple",0,TERCERO[[#This Row],[Nota]])</f>
        <v>1</v>
      </c>
    </row>
    <row r="561" spans="1:24" x14ac:dyDescent="0.25">
      <c r="A561" s="1" t="str">
        <f>TERCERO[[#This Row],[ID Asesor]]&amp;TERCERO[[#This Row],[Fecha Monitoreo]]</f>
        <v>317045917</v>
      </c>
      <c r="B561" s="2">
        <v>45917</v>
      </c>
      <c r="C561" s="1" t="s">
        <v>42</v>
      </c>
      <c r="D561" s="1">
        <v>3170</v>
      </c>
      <c r="E561" s="2">
        <v>45917</v>
      </c>
      <c r="F561" s="3">
        <v>0.46875</v>
      </c>
      <c r="G561" s="1" t="s">
        <v>51</v>
      </c>
      <c r="H561" s="1" t="s">
        <v>44</v>
      </c>
      <c r="I561" s="1">
        <v>11009599</v>
      </c>
      <c r="J561" s="1">
        <v>3043472303</v>
      </c>
      <c r="K561" s="1" t="s">
        <v>49</v>
      </c>
      <c r="L561" s="1" t="s">
        <v>46</v>
      </c>
      <c r="M561" s="1" t="s">
        <v>47</v>
      </c>
      <c r="N561" s="1" t="s">
        <v>46</v>
      </c>
      <c r="O561" s="1" t="s">
        <v>46</v>
      </c>
      <c r="P561" s="1" t="s">
        <v>46</v>
      </c>
      <c r="Q561" s="1" t="s">
        <v>46</v>
      </c>
      <c r="R561" s="1" t="s">
        <v>46</v>
      </c>
      <c r="S561" s="1" t="s">
        <v>46</v>
      </c>
      <c r="T561" s="1" t="s">
        <v>46</v>
      </c>
      <c r="U561" s="11" t="str">
        <f>IF(OR(TERCERO[[#This Row],[La comunicación es asertiva, con respeto y evita maltrato4]]="No Cumple",TERCERO[[#This Row],[No brinda información sensible o falsa al tercero, cumple con las normativas legales establecidas.]]="No Cumple"),"No Cumple","Cumple")</f>
        <v>Cumple</v>
      </c>
      <c r="V561" s="1" t="s">
        <v>3324</v>
      </c>
      <c r="W561" s="4">
        <v>0.9</v>
      </c>
      <c r="X561" s="9">
        <f>IF(TERCERO[[#This Row],[Legal]]="No Cumple",0,TERCERO[[#This Row],[Nota]])</f>
        <v>0.9</v>
      </c>
    </row>
    <row r="562" spans="1:24" x14ac:dyDescent="0.25">
      <c r="A562" s="1" t="str">
        <f>TERCERO[[#This Row],[ID Asesor]]&amp;TERCERO[[#This Row],[Fecha Monitoreo]]</f>
        <v>343145917</v>
      </c>
      <c r="B562" s="2">
        <v>45917</v>
      </c>
      <c r="C562" s="1" t="s">
        <v>126</v>
      </c>
      <c r="D562" s="1">
        <v>3431</v>
      </c>
      <c r="E562" s="2">
        <v>45917</v>
      </c>
      <c r="F562" s="3">
        <v>0.43958333333333333</v>
      </c>
      <c r="G562" s="1" t="s">
        <v>58</v>
      </c>
      <c r="H562" s="1" t="s">
        <v>44</v>
      </c>
      <c r="I562" s="1">
        <v>571</v>
      </c>
      <c r="J562" s="1">
        <v>3158979314</v>
      </c>
      <c r="K562" s="1" t="s">
        <v>45</v>
      </c>
      <c r="L562" s="1" t="s">
        <v>47</v>
      </c>
      <c r="M562" s="1" t="s">
        <v>47</v>
      </c>
      <c r="N562" s="1" t="s">
        <v>46</v>
      </c>
      <c r="O562" s="1" t="s">
        <v>46</v>
      </c>
      <c r="P562" s="1" t="s">
        <v>47</v>
      </c>
      <c r="Q562" s="1" t="s">
        <v>46</v>
      </c>
      <c r="R562" s="1" t="s">
        <v>46</v>
      </c>
      <c r="S562" s="1" t="s">
        <v>46</v>
      </c>
      <c r="T562" s="1" t="s">
        <v>46</v>
      </c>
      <c r="U562" s="11" t="str">
        <f>IF(OR(TERCERO[[#This Row],[La comunicación es asertiva, con respeto y evita maltrato4]]="No Cumple",TERCERO[[#This Row],[No brinda información sensible o falsa al tercero, cumple con las normativas legales establecidas.]]="No Cumple"),"No Cumple","Cumple")</f>
        <v>Cumple</v>
      </c>
      <c r="V562" s="1" t="s">
        <v>3325</v>
      </c>
      <c r="W562" s="4">
        <v>0.6</v>
      </c>
      <c r="X562" s="9">
        <f>IF(TERCERO[[#This Row],[Legal]]="No Cumple",0,TERCERO[[#This Row],[Nota]])</f>
        <v>0.6</v>
      </c>
    </row>
    <row r="563" spans="1:24" x14ac:dyDescent="0.25">
      <c r="A563" s="1" t="str">
        <f>TERCERO[[#This Row],[ID Asesor]]&amp;TERCERO[[#This Row],[Fecha Monitoreo]]</f>
        <v>338245917</v>
      </c>
      <c r="B563" s="2">
        <v>45917</v>
      </c>
      <c r="C563" s="1" t="s">
        <v>126</v>
      </c>
      <c r="D563" s="1">
        <v>3382</v>
      </c>
      <c r="E563" s="2">
        <v>45917</v>
      </c>
      <c r="F563" s="3">
        <v>0.55902777777777779</v>
      </c>
      <c r="G563" s="1" t="s">
        <v>51</v>
      </c>
      <c r="H563" s="1" t="s">
        <v>44</v>
      </c>
      <c r="I563" s="1">
        <v>563</v>
      </c>
      <c r="J563" s="1">
        <v>3214989512</v>
      </c>
      <c r="K563" s="1" t="s">
        <v>45</v>
      </c>
      <c r="L563" s="1" t="s">
        <v>46</v>
      </c>
      <c r="M563" s="1" t="s">
        <v>46</v>
      </c>
      <c r="N563" s="1" t="s">
        <v>46</v>
      </c>
      <c r="O563" s="1" t="s">
        <v>46</v>
      </c>
      <c r="P563" s="1" t="s">
        <v>47</v>
      </c>
      <c r="Q563" s="1" t="s">
        <v>47</v>
      </c>
      <c r="R563" s="1" t="s">
        <v>46</v>
      </c>
      <c r="S563" s="1" t="s">
        <v>46</v>
      </c>
      <c r="T563" s="1" t="s">
        <v>46</v>
      </c>
      <c r="U563" s="11" t="str">
        <f>IF(OR(TERCERO[[#This Row],[La comunicación es asertiva, con respeto y evita maltrato4]]="No Cumple",TERCERO[[#This Row],[No brinda información sensible o falsa al tercero, cumple con las normativas legales establecidas.]]="No Cumple"),"No Cumple","Cumple")</f>
        <v>Cumple</v>
      </c>
      <c r="V563" s="1" t="s">
        <v>3326</v>
      </c>
      <c r="W563" s="4">
        <v>0.7</v>
      </c>
      <c r="X563" s="9">
        <f>IF(TERCERO[[#This Row],[Legal]]="No Cumple",0,TERCERO[[#This Row],[Nota]])</f>
        <v>0.7</v>
      </c>
    </row>
    <row r="564" spans="1:24" x14ac:dyDescent="0.25">
      <c r="A564" s="1" t="str">
        <f>TERCERO[[#This Row],[ID Asesor]]&amp;TERCERO[[#This Row],[Fecha Monitoreo]]</f>
        <v>363345917</v>
      </c>
      <c r="B564" s="2">
        <v>45917</v>
      </c>
      <c r="C564" s="1" t="s">
        <v>42</v>
      </c>
      <c r="D564" s="1">
        <v>3633</v>
      </c>
      <c r="E564" s="2">
        <v>45917</v>
      </c>
      <c r="F564" s="3">
        <v>0.23958333333333334</v>
      </c>
      <c r="G564" s="1" t="s">
        <v>43</v>
      </c>
      <c r="H564" s="1" t="s">
        <v>44</v>
      </c>
      <c r="I564" s="1">
        <v>1441</v>
      </c>
      <c r="J564" s="1">
        <v>3116268746</v>
      </c>
      <c r="K564" s="1" t="s">
        <v>45</v>
      </c>
      <c r="L564" s="1" t="s">
        <v>46</v>
      </c>
      <c r="M564" s="1" t="s">
        <v>47</v>
      </c>
      <c r="N564" s="1" t="s">
        <v>46</v>
      </c>
      <c r="O564" s="1" t="s">
        <v>46</v>
      </c>
      <c r="P564" s="1" t="s">
        <v>46</v>
      </c>
      <c r="Q564" s="1" t="s">
        <v>46</v>
      </c>
      <c r="R564" s="1" t="s">
        <v>46</v>
      </c>
      <c r="S564" s="1" t="s">
        <v>46</v>
      </c>
      <c r="T564" s="1" t="s">
        <v>47</v>
      </c>
      <c r="U564" s="11" t="str">
        <f>IF(OR(TERCERO[[#This Row],[La comunicación es asertiva, con respeto y evita maltrato4]]="No Cumple",TERCERO[[#This Row],[No brinda información sensible o falsa al tercero, cumple con las normativas legales establecidas.]]="No Cumple"),"No Cumple","Cumple")</f>
        <v>No Cumple</v>
      </c>
      <c r="V564" s="1" t="s">
        <v>3327</v>
      </c>
      <c r="W564" s="4">
        <v>0.9</v>
      </c>
      <c r="X564" s="9">
        <f>IF(TERCERO[[#This Row],[Legal]]="No Cumple",0,TERCERO[[#This Row],[Nota]])</f>
        <v>0</v>
      </c>
    </row>
    <row r="565" spans="1:24" x14ac:dyDescent="0.25">
      <c r="A565" s="1" t="str">
        <f>TERCERO[[#This Row],[ID Asesor]]&amp;TERCERO[[#This Row],[Fecha Monitoreo]]</f>
        <v>214845918</v>
      </c>
      <c r="B565" s="2">
        <v>45918</v>
      </c>
      <c r="C565" s="1" t="s">
        <v>50</v>
      </c>
      <c r="D565" s="1">
        <v>2148</v>
      </c>
      <c r="E565" s="2">
        <v>45918</v>
      </c>
      <c r="F565" s="3">
        <v>0.34652777777777777</v>
      </c>
      <c r="G565" s="1" t="s">
        <v>43</v>
      </c>
      <c r="H565" s="1" t="s">
        <v>44</v>
      </c>
      <c r="I565" s="1">
        <v>11009583</v>
      </c>
      <c r="J565" s="1">
        <v>3142739456</v>
      </c>
      <c r="K565" s="1" t="s">
        <v>49</v>
      </c>
      <c r="L565" s="1" t="s">
        <v>46</v>
      </c>
      <c r="M565" s="1" t="s">
        <v>47</v>
      </c>
      <c r="N565" s="1" t="s">
        <v>46</v>
      </c>
      <c r="O565" s="1" t="s">
        <v>47</v>
      </c>
      <c r="P565" s="1" t="s">
        <v>47</v>
      </c>
      <c r="Q565" s="1" t="s">
        <v>47</v>
      </c>
      <c r="R565" s="1" t="s">
        <v>46</v>
      </c>
      <c r="S565" s="1" t="s">
        <v>46</v>
      </c>
      <c r="T565" s="1" t="s">
        <v>47</v>
      </c>
      <c r="U565" s="11" t="str">
        <f>IF(OR(TERCERO[[#This Row],[La comunicación es asertiva, con respeto y evita maltrato4]]="No Cumple",TERCERO[[#This Row],[No brinda información sensible o falsa al tercero, cumple con las normativas legales establecidas.]]="No Cumple"),"No Cumple","Cumple")</f>
        <v>No Cumple</v>
      </c>
      <c r="V565" s="1" t="s">
        <v>3328</v>
      </c>
      <c r="W565" s="4">
        <v>0.4</v>
      </c>
      <c r="X565" s="9">
        <f>IF(TERCERO[[#This Row],[Legal]]="No Cumple",0,TERCERO[[#This Row],[Nota]])</f>
        <v>0</v>
      </c>
    </row>
    <row r="566" spans="1:24" x14ac:dyDescent="0.25">
      <c r="A566" s="1" t="str">
        <f>TERCERO[[#This Row],[ID Asesor]]&amp;TERCERO[[#This Row],[Fecha Monitoreo]]</f>
        <v>381845918</v>
      </c>
      <c r="B566" s="2">
        <v>45918</v>
      </c>
      <c r="C566" s="1" t="s">
        <v>696</v>
      </c>
      <c r="D566" s="1">
        <v>3818</v>
      </c>
      <c r="E566" s="2">
        <v>45918</v>
      </c>
      <c r="F566" s="3">
        <v>0.41249999999999998</v>
      </c>
      <c r="G566" s="1" t="s">
        <v>80</v>
      </c>
      <c r="H566" s="1" t="s">
        <v>44</v>
      </c>
      <c r="I566" s="1">
        <v>599</v>
      </c>
      <c r="J566" s="1">
        <v>3223699006</v>
      </c>
      <c r="K566" s="1" t="s">
        <v>45</v>
      </c>
      <c r="L566" s="1" t="s">
        <v>46</v>
      </c>
      <c r="M566" s="1" t="s">
        <v>46</v>
      </c>
      <c r="N566" s="1" t="s">
        <v>46</v>
      </c>
      <c r="O566" s="1" t="s">
        <v>46</v>
      </c>
      <c r="P566" s="1" t="s">
        <v>46</v>
      </c>
      <c r="Q566" s="1" t="s">
        <v>46</v>
      </c>
      <c r="R566" s="1" t="s">
        <v>46</v>
      </c>
      <c r="S566" s="1" t="s">
        <v>46</v>
      </c>
      <c r="T566" s="1" t="s">
        <v>46</v>
      </c>
      <c r="U566" s="11" t="str">
        <f>IF(OR(TERCERO[[#This Row],[La comunicación es asertiva, con respeto y evita maltrato4]]="No Cumple",TERCERO[[#This Row],[No brinda información sensible o falsa al tercero, cumple con las normativas legales establecidas.]]="No Cumple"),"No Cumple","Cumple")</f>
        <v>Cumple</v>
      </c>
      <c r="V566" s="1" t="s">
        <v>2241</v>
      </c>
      <c r="W566" s="4">
        <v>1</v>
      </c>
      <c r="X566" s="9">
        <f>IF(TERCERO[[#This Row],[Legal]]="No Cumple",0,TERCERO[[#This Row],[Nota]])</f>
        <v>1</v>
      </c>
    </row>
    <row r="567" spans="1:24" x14ac:dyDescent="0.25">
      <c r="A567" s="1" t="str">
        <f>TERCERO[[#This Row],[ID Asesor]]&amp;TERCERO[[#This Row],[Fecha Monitoreo]]</f>
        <v>413145918</v>
      </c>
      <c r="B567" s="2">
        <v>45918</v>
      </c>
      <c r="C567" s="1" t="s">
        <v>126</v>
      </c>
      <c r="D567" s="1">
        <v>4131</v>
      </c>
      <c r="E567" s="2">
        <v>45918</v>
      </c>
      <c r="F567" s="3">
        <v>0.43125000000000002</v>
      </c>
      <c r="G567" s="1" t="s">
        <v>80</v>
      </c>
      <c r="H567" s="1" t="s">
        <v>44</v>
      </c>
      <c r="I567" s="1">
        <v>481</v>
      </c>
      <c r="J567" s="1">
        <v>3045326542</v>
      </c>
      <c r="K567" s="1" t="s">
        <v>45</v>
      </c>
      <c r="L567" s="1" t="s">
        <v>47</v>
      </c>
      <c r="M567" s="1" t="s">
        <v>46</v>
      </c>
      <c r="N567" s="1" t="s">
        <v>46</v>
      </c>
      <c r="O567" s="1" t="s">
        <v>46</v>
      </c>
      <c r="P567" s="1" t="s">
        <v>46</v>
      </c>
      <c r="Q567" s="1" t="s">
        <v>46</v>
      </c>
      <c r="R567" s="1" t="s">
        <v>46</v>
      </c>
      <c r="S567" s="1" t="s">
        <v>46</v>
      </c>
      <c r="T567" s="1" t="s">
        <v>46</v>
      </c>
      <c r="U567" s="11" t="str">
        <f>IF(OR(TERCERO[[#This Row],[La comunicación es asertiva, con respeto y evita maltrato4]]="No Cumple",TERCERO[[#This Row],[No brinda información sensible o falsa al tercero, cumple con las normativas legales establecidas.]]="No Cumple"),"No Cumple","Cumple")</f>
        <v>Cumple</v>
      </c>
      <c r="V567" s="1" t="s">
        <v>3329</v>
      </c>
      <c r="W567" s="4">
        <v>0.9</v>
      </c>
      <c r="X567" s="9">
        <f>IF(TERCERO[[#This Row],[Legal]]="No Cumple",0,TERCERO[[#This Row],[Nota]])</f>
        <v>0.9</v>
      </c>
    </row>
    <row r="568" spans="1:24" x14ac:dyDescent="0.25">
      <c r="A568" s="1" t="str">
        <f>TERCERO[[#This Row],[ID Asesor]]&amp;TERCERO[[#This Row],[Fecha Monitoreo]]</f>
        <v>374845918</v>
      </c>
      <c r="B568" s="2">
        <v>45918</v>
      </c>
      <c r="C568" s="1" t="s">
        <v>696</v>
      </c>
      <c r="D568" s="1">
        <v>3748</v>
      </c>
      <c r="E568" s="2">
        <v>45918</v>
      </c>
      <c r="F568" s="3">
        <v>0.4777777777777778</v>
      </c>
      <c r="G568" s="1" t="s">
        <v>51</v>
      </c>
      <c r="H568" s="1" t="s">
        <v>44</v>
      </c>
      <c r="I568" s="1">
        <v>494</v>
      </c>
      <c r="J568" s="1">
        <v>3138176841</v>
      </c>
      <c r="K568" s="1" t="s">
        <v>45</v>
      </c>
      <c r="L568" s="1" t="s">
        <v>46</v>
      </c>
      <c r="M568" s="1" t="s">
        <v>46</v>
      </c>
      <c r="N568" s="1" t="s">
        <v>46</v>
      </c>
      <c r="O568" s="1" t="s">
        <v>46</v>
      </c>
      <c r="P568" s="1" t="s">
        <v>46</v>
      </c>
      <c r="Q568" s="1" t="s">
        <v>46</v>
      </c>
      <c r="R568" s="1" t="s">
        <v>46</v>
      </c>
      <c r="S568" s="1" t="s">
        <v>46</v>
      </c>
      <c r="T568" s="1" t="s">
        <v>46</v>
      </c>
      <c r="U568" s="11" t="str">
        <f>IF(OR(TERCERO[[#This Row],[La comunicación es asertiva, con respeto y evita maltrato4]]="No Cumple",TERCERO[[#This Row],[No brinda información sensible o falsa al tercero, cumple con las normativas legales establecidas.]]="No Cumple"),"No Cumple","Cumple")</f>
        <v>Cumple</v>
      </c>
      <c r="V568" s="1" t="s">
        <v>2241</v>
      </c>
      <c r="W568" s="4">
        <v>1</v>
      </c>
      <c r="X568" s="9">
        <f>IF(TERCERO[[#This Row],[Legal]]="No Cumple",0,TERCERO[[#This Row],[Nota]])</f>
        <v>1</v>
      </c>
    </row>
    <row r="569" spans="1:24" x14ac:dyDescent="0.25">
      <c r="A569" s="1" t="str">
        <f>TERCERO[[#This Row],[ID Asesor]]&amp;TERCERO[[#This Row],[Fecha Monitoreo]]</f>
        <v>383045918</v>
      </c>
      <c r="B569" s="2">
        <v>45918</v>
      </c>
      <c r="C569" s="1" t="s">
        <v>126</v>
      </c>
      <c r="D569" s="1">
        <v>3830</v>
      </c>
      <c r="E569" s="2">
        <v>45918</v>
      </c>
      <c r="F569" s="3">
        <v>0.6479166666666667</v>
      </c>
      <c r="G569" s="1" t="s">
        <v>51</v>
      </c>
      <c r="H569" s="1" t="s">
        <v>44</v>
      </c>
      <c r="I569" s="1">
        <v>575</v>
      </c>
      <c r="J569" s="1">
        <v>3042798078</v>
      </c>
      <c r="K569" s="1" t="s">
        <v>45</v>
      </c>
      <c r="L569" s="1" t="s">
        <v>46</v>
      </c>
      <c r="M569" s="1" t="s">
        <v>46</v>
      </c>
      <c r="N569" s="1" t="s">
        <v>46</v>
      </c>
      <c r="O569" s="1" t="s">
        <v>46</v>
      </c>
      <c r="P569" s="1" t="s">
        <v>46</v>
      </c>
      <c r="Q569" s="1" t="s">
        <v>46</v>
      </c>
      <c r="R569" s="1" t="s">
        <v>46</v>
      </c>
      <c r="S569" s="1" t="s">
        <v>46</v>
      </c>
      <c r="T569" s="1" t="s">
        <v>46</v>
      </c>
      <c r="U569" s="11" t="str">
        <f>IF(OR(TERCERO[[#This Row],[La comunicación es asertiva, con respeto y evita maltrato4]]="No Cumple",TERCERO[[#This Row],[No brinda información sensible o falsa al tercero, cumple con las normativas legales establecidas.]]="No Cumple"),"No Cumple","Cumple")</f>
        <v>Cumple</v>
      </c>
      <c r="V569" s="1" t="s">
        <v>131</v>
      </c>
      <c r="W569" s="4">
        <v>1</v>
      </c>
      <c r="X569" s="9">
        <f>IF(TERCERO[[#This Row],[Legal]]="No Cumple",0,TERCERO[[#This Row],[Nota]])</f>
        <v>1</v>
      </c>
    </row>
    <row r="570" spans="1:24" x14ac:dyDescent="0.25">
      <c r="A570" s="1" t="str">
        <f>TERCERO[[#This Row],[ID Asesor]]&amp;TERCERO[[#This Row],[Fecha Monitoreo]]</f>
        <v>302745919</v>
      </c>
      <c r="B570" s="2">
        <v>45919</v>
      </c>
      <c r="C570" s="1" t="s">
        <v>696</v>
      </c>
      <c r="D570" s="1">
        <v>3027</v>
      </c>
      <c r="E570" s="2">
        <v>45919</v>
      </c>
      <c r="F570" s="3">
        <v>0.34583333333333333</v>
      </c>
      <c r="G570" s="1" t="s">
        <v>80</v>
      </c>
      <c r="H570" s="1" t="s">
        <v>44</v>
      </c>
      <c r="I570" s="1">
        <v>11009549</v>
      </c>
      <c r="J570" s="1">
        <v>573011377956</v>
      </c>
      <c r="K570" s="1" t="s">
        <v>49</v>
      </c>
      <c r="L570" s="1" t="s">
        <v>46</v>
      </c>
      <c r="M570" s="1" t="s">
        <v>46</v>
      </c>
      <c r="N570" s="1" t="s">
        <v>46</v>
      </c>
      <c r="O570" s="1" t="s">
        <v>46</v>
      </c>
      <c r="P570" s="1" t="s">
        <v>46</v>
      </c>
      <c r="Q570" s="1" t="s">
        <v>46</v>
      </c>
      <c r="R570" s="1" t="s">
        <v>46</v>
      </c>
      <c r="S570" s="1" t="s">
        <v>46</v>
      </c>
      <c r="T570" s="1" t="s">
        <v>46</v>
      </c>
      <c r="U570" s="11" t="str">
        <f>IF(OR(TERCERO[[#This Row],[La comunicación es asertiva, con respeto y evita maltrato4]]="No Cumple",TERCERO[[#This Row],[No brinda información sensible o falsa al tercero, cumple con las normativas legales establecidas.]]="No Cumple"),"No Cumple","Cumple")</f>
        <v>Cumple</v>
      </c>
      <c r="V570" s="1" t="s">
        <v>3539</v>
      </c>
      <c r="W570" s="4">
        <v>1</v>
      </c>
      <c r="X570" s="9">
        <f>IF(TERCERO[[#This Row],[Legal]]="No Cumple",0,TERCERO[[#This Row],[Nota]])</f>
        <v>1</v>
      </c>
    </row>
    <row r="571" spans="1:24" x14ac:dyDescent="0.25">
      <c r="A571" s="1" t="str">
        <f>TERCERO[[#This Row],[ID Asesor]]&amp;TERCERO[[#This Row],[Fecha Monitoreo]]</f>
        <v>397245919</v>
      </c>
      <c r="B571" s="2">
        <v>45919</v>
      </c>
      <c r="C571" s="1" t="s">
        <v>42</v>
      </c>
      <c r="D571" s="1">
        <v>3972</v>
      </c>
      <c r="E571" s="2">
        <v>45919</v>
      </c>
      <c r="F571" s="3">
        <v>0.34513888888888888</v>
      </c>
      <c r="G571" s="1" t="s">
        <v>51</v>
      </c>
      <c r="H571" s="1" t="s">
        <v>44</v>
      </c>
      <c r="I571" s="1">
        <v>1445</v>
      </c>
      <c r="J571" s="1">
        <v>3150286422</v>
      </c>
      <c r="K571" s="1" t="s">
        <v>45</v>
      </c>
      <c r="L571" s="1" t="s">
        <v>47</v>
      </c>
      <c r="M571" s="1" t="s">
        <v>47</v>
      </c>
      <c r="N571" s="1" t="s">
        <v>46</v>
      </c>
      <c r="O571" s="1" t="s">
        <v>47</v>
      </c>
      <c r="P571" s="1" t="s">
        <v>46</v>
      </c>
      <c r="Q571" s="1" t="s">
        <v>47</v>
      </c>
      <c r="R571" s="1" t="s">
        <v>46</v>
      </c>
      <c r="S571" s="1" t="s">
        <v>46</v>
      </c>
      <c r="T571" s="1" t="s">
        <v>46</v>
      </c>
      <c r="U571" s="11" t="str">
        <f>IF(OR(TERCERO[[#This Row],[La comunicación es asertiva, con respeto y evita maltrato4]]="No Cumple",TERCERO[[#This Row],[No brinda información sensible o falsa al tercero, cumple con las normativas legales establecidas.]]="No Cumple"),"No Cumple","Cumple")</f>
        <v>Cumple</v>
      </c>
      <c r="V571" s="1" t="s">
        <v>3540</v>
      </c>
      <c r="W571" s="4">
        <v>0.5</v>
      </c>
      <c r="X571" s="9">
        <f>IF(TERCERO[[#This Row],[Legal]]="No Cumple",0,TERCERO[[#This Row],[Nota]])</f>
        <v>0.5</v>
      </c>
    </row>
    <row r="572" spans="1:24" x14ac:dyDescent="0.25">
      <c r="A572" s="1" t="str">
        <f>TERCERO[[#This Row],[ID Asesor]]&amp;TERCERO[[#This Row],[Fecha Monitoreo]]</f>
        <v>356945919</v>
      </c>
      <c r="B572" s="2">
        <v>45919</v>
      </c>
      <c r="C572" s="1" t="s">
        <v>42</v>
      </c>
      <c r="D572" s="1">
        <v>3569</v>
      </c>
      <c r="E572" s="2">
        <v>45919</v>
      </c>
      <c r="F572" s="3">
        <v>8.0555555555555561E-2</v>
      </c>
      <c r="G572" s="1" t="s">
        <v>51</v>
      </c>
      <c r="H572" s="1" t="s">
        <v>44</v>
      </c>
      <c r="I572" s="1">
        <v>11009581</v>
      </c>
      <c r="J572" s="1">
        <v>3212589388</v>
      </c>
      <c r="K572" s="1" t="s">
        <v>49</v>
      </c>
      <c r="L572" s="1" t="s">
        <v>46</v>
      </c>
      <c r="M572" s="1" t="s">
        <v>46</v>
      </c>
      <c r="N572" s="1" t="s">
        <v>46</v>
      </c>
      <c r="O572" s="1" t="s">
        <v>46</v>
      </c>
      <c r="P572" s="1" t="s">
        <v>46</v>
      </c>
      <c r="Q572" s="1" t="s">
        <v>46</v>
      </c>
      <c r="R572" s="1" t="s">
        <v>46</v>
      </c>
      <c r="S572" s="1" t="s">
        <v>46</v>
      </c>
      <c r="T572" s="1" t="s">
        <v>46</v>
      </c>
      <c r="U572" s="11" t="str">
        <f>IF(OR(TERCERO[[#This Row],[La comunicación es asertiva, con respeto y evita maltrato4]]="No Cumple",TERCERO[[#This Row],[No brinda información sensible o falsa al tercero, cumple con las normativas legales establecidas.]]="No Cumple"),"No Cumple","Cumple")</f>
        <v>Cumple</v>
      </c>
      <c r="V572" s="1" t="s">
        <v>101</v>
      </c>
      <c r="W572" s="4">
        <v>1</v>
      </c>
      <c r="X572" s="9">
        <f>IF(TERCERO[[#This Row],[Legal]]="No Cumple",0,TERCERO[[#This Row],[Nota]])</f>
        <v>1</v>
      </c>
    </row>
    <row r="573" spans="1:24" x14ac:dyDescent="0.25">
      <c r="A573" s="1" t="str">
        <f>TERCERO[[#This Row],[ID Asesor]]&amp;TERCERO[[#This Row],[Fecha Monitoreo]]</f>
        <v>394245919</v>
      </c>
      <c r="B573" s="2">
        <v>45919</v>
      </c>
      <c r="C573" s="1" t="s">
        <v>50</v>
      </c>
      <c r="D573" s="1">
        <v>3942</v>
      </c>
      <c r="E573" s="2">
        <v>45919</v>
      </c>
      <c r="F573" s="3">
        <v>0.66388888888888886</v>
      </c>
      <c r="G573" s="1" t="s">
        <v>51</v>
      </c>
      <c r="H573" s="1" t="s">
        <v>44</v>
      </c>
      <c r="I573" s="1">
        <v>1393</v>
      </c>
      <c r="J573" s="1">
        <v>3214719398</v>
      </c>
      <c r="K573" s="1" t="s">
        <v>45</v>
      </c>
      <c r="L573" s="1" t="s">
        <v>47</v>
      </c>
      <c r="M573" s="1" t="s">
        <v>47</v>
      </c>
      <c r="N573" s="1" t="s">
        <v>47</v>
      </c>
      <c r="O573" s="1" t="s">
        <v>47</v>
      </c>
      <c r="P573" s="1" t="s">
        <v>46</v>
      </c>
      <c r="Q573" s="1" t="s">
        <v>46</v>
      </c>
      <c r="R573" s="1" t="s">
        <v>46</v>
      </c>
      <c r="S573" s="1" t="s">
        <v>46</v>
      </c>
      <c r="T573" s="1" t="s">
        <v>46</v>
      </c>
      <c r="U573" s="11" t="str">
        <f>IF(OR(TERCERO[[#This Row],[La comunicación es asertiva, con respeto y evita maltrato4]]="No Cumple",TERCERO[[#This Row],[No brinda información sensible o falsa al tercero, cumple con las normativas legales establecidas.]]="No Cumple"),"No Cumple","Cumple")</f>
        <v>Cumple</v>
      </c>
      <c r="V573" s="1" t="s">
        <v>3541</v>
      </c>
      <c r="W573" s="4">
        <v>0.4</v>
      </c>
      <c r="X573" s="9">
        <f>IF(TERCERO[[#This Row],[Legal]]="No Cumple",0,TERCERO[[#This Row],[Nota]])</f>
        <v>0.4</v>
      </c>
    </row>
    <row r="574" spans="1:24" x14ac:dyDescent="0.25">
      <c r="A574" s="1" t="str">
        <f>TERCERO[[#This Row],[ID Asesor]]&amp;TERCERO[[#This Row],[Fecha Monitoreo]]</f>
        <v>399645920</v>
      </c>
      <c r="B574" s="2">
        <v>45920</v>
      </c>
      <c r="C574" s="1" t="s">
        <v>42</v>
      </c>
      <c r="D574" s="1">
        <v>3996</v>
      </c>
      <c r="E574" s="2">
        <v>45920</v>
      </c>
      <c r="F574" s="3">
        <v>0.3923611111111111</v>
      </c>
      <c r="G574" s="1" t="s">
        <v>60</v>
      </c>
      <c r="H574" s="1" t="s">
        <v>44</v>
      </c>
      <c r="I574" s="1">
        <v>1390</v>
      </c>
      <c r="J574" s="1">
        <v>3197208185</v>
      </c>
      <c r="K574" s="1" t="s">
        <v>45</v>
      </c>
      <c r="L574" s="1" t="s">
        <v>47</v>
      </c>
      <c r="M574" s="1" t="s">
        <v>47</v>
      </c>
      <c r="N574" s="1" t="s">
        <v>46</v>
      </c>
      <c r="O574" s="1" t="s">
        <v>47</v>
      </c>
      <c r="P574" s="1" t="s">
        <v>47</v>
      </c>
      <c r="Q574" s="1" t="s">
        <v>46</v>
      </c>
      <c r="R574" s="1" t="s">
        <v>46</v>
      </c>
      <c r="S574" s="1" t="s">
        <v>46</v>
      </c>
      <c r="T574" s="1" t="s">
        <v>47</v>
      </c>
      <c r="U574" s="11" t="str">
        <f>IF(OR(TERCERO[[#This Row],[La comunicación es asertiva, con respeto y evita maltrato4]]="No Cumple",TERCERO[[#This Row],[No brinda información sensible o falsa al tercero, cumple con las normativas legales establecidas.]]="No Cumple"),"No Cumple","Cumple")</f>
        <v>No Cumple</v>
      </c>
      <c r="V574" s="1" t="s">
        <v>3542</v>
      </c>
      <c r="W574" s="4">
        <v>0.4</v>
      </c>
      <c r="X574" s="9">
        <f>IF(TERCERO[[#This Row],[Legal]]="No Cumple",0,TERCERO[[#This Row],[Nota]])</f>
        <v>0</v>
      </c>
    </row>
    <row r="575" spans="1:24" x14ac:dyDescent="0.25">
      <c r="A575" s="1" t="str">
        <f>TERCERO[[#This Row],[ID Asesor]]&amp;TERCERO[[#This Row],[Fecha Monitoreo]]</f>
        <v>383045922</v>
      </c>
      <c r="B575" s="2">
        <v>45922</v>
      </c>
      <c r="C575" s="1" t="s">
        <v>126</v>
      </c>
      <c r="D575" s="1">
        <v>3830</v>
      </c>
      <c r="E575" s="2">
        <v>45922</v>
      </c>
      <c r="F575" s="3">
        <v>0.54861111111111116</v>
      </c>
      <c r="G575" s="1" t="s">
        <v>51</v>
      </c>
      <c r="H575" s="1" t="s">
        <v>44</v>
      </c>
      <c r="I575" s="1">
        <v>575</v>
      </c>
      <c r="J575" s="1">
        <v>3002827282</v>
      </c>
      <c r="K575" s="1" t="s">
        <v>45</v>
      </c>
      <c r="L575" s="1" t="s">
        <v>46</v>
      </c>
      <c r="M575" s="1" t="s">
        <v>46</v>
      </c>
      <c r="N575" s="1" t="s">
        <v>46</v>
      </c>
      <c r="O575" s="1" t="s">
        <v>46</v>
      </c>
      <c r="P575" s="1" t="s">
        <v>46</v>
      </c>
      <c r="Q575" s="1" t="s">
        <v>46</v>
      </c>
      <c r="R575" s="1" t="s">
        <v>46</v>
      </c>
      <c r="S575" s="1" t="s">
        <v>46</v>
      </c>
      <c r="T575" s="1" t="s">
        <v>46</v>
      </c>
      <c r="U575" s="11" t="str">
        <f>IF(OR(TERCERO[[#This Row],[La comunicación es asertiva, con respeto y evita maltrato4]]="No Cumple",TERCERO[[#This Row],[No brinda información sensible o falsa al tercero, cumple con las normativas legales establecidas.]]="No Cumple"),"No Cumple","Cumple")</f>
        <v>Cumple</v>
      </c>
      <c r="V575" s="1" t="s">
        <v>131</v>
      </c>
      <c r="W575" s="4">
        <v>1</v>
      </c>
      <c r="X575" s="9">
        <f>IF(TERCERO[[#This Row],[Legal]]="No Cumple",0,TERCERO[[#This Row],[Nota]])</f>
        <v>1</v>
      </c>
    </row>
    <row r="576" spans="1:24" x14ac:dyDescent="0.25">
      <c r="A576" s="1" t="str">
        <f>TERCERO[[#This Row],[ID Asesor]]&amp;TERCERO[[#This Row],[Fecha Monitoreo]]</f>
        <v>356945923</v>
      </c>
      <c r="B576" s="2">
        <v>45923</v>
      </c>
      <c r="C576" s="1" t="s">
        <v>50</v>
      </c>
      <c r="D576" s="1">
        <v>3569</v>
      </c>
      <c r="E576" s="2">
        <v>45923</v>
      </c>
      <c r="F576" s="3">
        <v>0.39444444444444443</v>
      </c>
      <c r="G576" s="1" t="s">
        <v>51</v>
      </c>
      <c r="H576" s="1" t="s">
        <v>44</v>
      </c>
      <c r="I576" s="1">
        <v>1363</v>
      </c>
      <c r="J576" s="1">
        <v>3183554893</v>
      </c>
      <c r="K576" s="1" t="s">
        <v>45</v>
      </c>
      <c r="L576" s="1" t="s">
        <v>46</v>
      </c>
      <c r="M576" s="1" t="s">
        <v>47</v>
      </c>
      <c r="N576" s="1" t="s">
        <v>46</v>
      </c>
      <c r="O576" s="1" t="s">
        <v>46</v>
      </c>
      <c r="P576" s="1" t="s">
        <v>47</v>
      </c>
      <c r="Q576" s="1" t="s">
        <v>46</v>
      </c>
      <c r="R576" s="1" t="s">
        <v>46</v>
      </c>
      <c r="S576" s="1" t="s">
        <v>46</v>
      </c>
      <c r="T576" s="1" t="s">
        <v>46</v>
      </c>
      <c r="U576" s="11" t="str">
        <f>IF(OR(TERCERO[[#This Row],[La comunicación es asertiva, con respeto y evita maltrato4]]="No Cumple",TERCERO[[#This Row],[No brinda información sensible o falsa al tercero, cumple con las normativas legales establecidas.]]="No Cumple"),"No Cumple","Cumple")</f>
        <v>Cumple</v>
      </c>
      <c r="V576" s="1" t="s">
        <v>3543</v>
      </c>
      <c r="W576" s="4">
        <v>0.7</v>
      </c>
      <c r="X576" s="9">
        <f>IF(TERCERO[[#This Row],[Legal]]="No Cumple",0,TERCERO[[#This Row],[Nota]])</f>
        <v>0.7</v>
      </c>
    </row>
    <row r="577" spans="1:24" x14ac:dyDescent="0.25">
      <c r="A577" s="1" t="str">
        <f>TERCERO[[#This Row],[ID Asesor]]&amp;TERCERO[[#This Row],[Fecha Monitoreo]]</f>
        <v>372945923</v>
      </c>
      <c r="B577" s="2">
        <v>45923</v>
      </c>
      <c r="C577" s="1" t="s">
        <v>50</v>
      </c>
      <c r="D577" s="1">
        <v>3729</v>
      </c>
      <c r="E577" s="2">
        <v>45923</v>
      </c>
      <c r="F577" s="3">
        <v>0.59097222222222223</v>
      </c>
      <c r="G577" s="1" t="s">
        <v>43</v>
      </c>
      <c r="H577" s="1" t="s">
        <v>44</v>
      </c>
      <c r="I577" s="1">
        <v>1063</v>
      </c>
      <c r="J577" s="1">
        <v>3154075726</v>
      </c>
      <c r="K577" s="1" t="s">
        <v>45</v>
      </c>
      <c r="L577" s="1" t="s">
        <v>46</v>
      </c>
      <c r="M577" s="1" t="s">
        <v>46</v>
      </c>
      <c r="N577" s="1" t="s">
        <v>46</v>
      </c>
      <c r="O577" s="1" t="s">
        <v>47</v>
      </c>
      <c r="P577" s="1" t="s">
        <v>46</v>
      </c>
      <c r="Q577" s="1" t="s">
        <v>46</v>
      </c>
      <c r="R577" s="1" t="s">
        <v>46</v>
      </c>
      <c r="S577" s="1" t="s">
        <v>46</v>
      </c>
      <c r="T577" s="1" t="s">
        <v>46</v>
      </c>
      <c r="U577" s="11" t="str">
        <f>IF(OR(TERCERO[[#This Row],[La comunicación es asertiva, con respeto y evita maltrato4]]="No Cumple",TERCERO[[#This Row],[No brinda información sensible o falsa al tercero, cumple con las normativas legales establecidas.]]="No Cumple"),"No Cumple","Cumple")</f>
        <v>Cumple</v>
      </c>
      <c r="V577" s="1" t="s">
        <v>3544</v>
      </c>
      <c r="W577" s="4">
        <v>0.8</v>
      </c>
      <c r="X577" s="9">
        <f>IF(TERCERO[[#This Row],[Legal]]="No Cumple",0,TERCERO[[#This Row],[Nota]])</f>
        <v>0.8</v>
      </c>
    </row>
    <row r="578" spans="1:24" x14ac:dyDescent="0.25">
      <c r="A578" s="1" t="str">
        <f>TERCERO[[#This Row],[ID Asesor]]&amp;TERCERO[[#This Row],[Fecha Monitoreo]]</f>
        <v>398545924</v>
      </c>
      <c r="B578" s="2">
        <v>45924</v>
      </c>
      <c r="C578" s="1" t="s">
        <v>42</v>
      </c>
      <c r="D578" s="1">
        <v>3985</v>
      </c>
      <c r="E578" s="2">
        <v>45924</v>
      </c>
      <c r="F578" s="3">
        <v>0.44097222222222221</v>
      </c>
      <c r="G578" s="1" t="s">
        <v>51</v>
      </c>
      <c r="H578" s="1" t="s">
        <v>44</v>
      </c>
      <c r="I578" s="1">
        <v>1375</v>
      </c>
      <c r="J578" s="1">
        <v>3171346156</v>
      </c>
      <c r="K578" s="1" t="s">
        <v>45</v>
      </c>
      <c r="L578" s="1" t="s">
        <v>46</v>
      </c>
      <c r="M578" s="1" t="s">
        <v>46</v>
      </c>
      <c r="N578" s="1" t="s">
        <v>46</v>
      </c>
      <c r="O578" s="1" t="s">
        <v>46</v>
      </c>
      <c r="P578" s="1" t="s">
        <v>46</v>
      </c>
      <c r="Q578" s="1" t="s">
        <v>46</v>
      </c>
      <c r="R578" s="1" t="s">
        <v>46</v>
      </c>
      <c r="S578" s="1" t="s">
        <v>46</v>
      </c>
      <c r="T578" s="1" t="s">
        <v>46</v>
      </c>
      <c r="U578" s="11" t="str">
        <f>IF(OR(TERCERO[[#This Row],[La comunicación es asertiva, con respeto y evita maltrato4]]="No Cumple",TERCERO[[#This Row],[No brinda información sensible o falsa al tercero, cumple con las normativas legales establecidas.]]="No Cumple"),"No Cumple","Cumple")</f>
        <v>Cumple</v>
      </c>
      <c r="V578" s="1" t="s">
        <v>2559</v>
      </c>
      <c r="W578" s="4">
        <v>1</v>
      </c>
      <c r="X578" s="9">
        <f>IF(TERCERO[[#This Row],[Legal]]="No Cumple",0,TERCERO[[#This Row],[Nota]])</f>
        <v>1</v>
      </c>
    </row>
    <row r="579" spans="1:24" x14ac:dyDescent="0.25">
      <c r="A579" s="1" t="str">
        <f>TERCERO[[#This Row],[ID Asesor]]&amp;TERCERO[[#This Row],[Fecha Monitoreo]]</f>
        <v>381845924</v>
      </c>
      <c r="B579" s="2">
        <v>45924</v>
      </c>
      <c r="C579" s="1" t="s">
        <v>126</v>
      </c>
      <c r="D579" s="1">
        <v>3818</v>
      </c>
      <c r="E579" s="2">
        <v>45924</v>
      </c>
      <c r="F579" s="3">
        <v>0.54305555555555551</v>
      </c>
      <c r="G579" s="1" t="s">
        <v>58</v>
      </c>
      <c r="H579" s="1" t="s">
        <v>44</v>
      </c>
      <c r="I579" s="1">
        <v>599</v>
      </c>
      <c r="J579" s="1">
        <v>3107749152</v>
      </c>
      <c r="K579" s="1" t="s">
        <v>45</v>
      </c>
      <c r="L579" s="1" t="s">
        <v>46</v>
      </c>
      <c r="M579" s="1" t="s">
        <v>46</v>
      </c>
      <c r="N579" s="1" t="s">
        <v>46</v>
      </c>
      <c r="O579" s="1" t="s">
        <v>46</v>
      </c>
      <c r="P579" s="1" t="s">
        <v>46</v>
      </c>
      <c r="Q579" s="1" t="s">
        <v>46</v>
      </c>
      <c r="R579" s="1" t="s">
        <v>46</v>
      </c>
      <c r="S579" s="1" t="s">
        <v>46</v>
      </c>
      <c r="T579" s="1" t="s">
        <v>46</v>
      </c>
      <c r="U579" s="11" t="str">
        <f>IF(OR(TERCERO[[#This Row],[La comunicación es asertiva, con respeto y evita maltrato4]]="No Cumple",TERCERO[[#This Row],[No brinda información sensible o falsa al tercero, cumple con las normativas legales establecidas.]]="No Cumple"),"No Cumple","Cumple")</f>
        <v>Cumple</v>
      </c>
      <c r="V579" s="1" t="s">
        <v>131</v>
      </c>
      <c r="W579" s="4">
        <v>1</v>
      </c>
      <c r="X579" s="9">
        <f>IF(TERCERO[[#This Row],[Legal]]="No Cumple",0,TERCERO[[#This Row],[Nota]])</f>
        <v>1</v>
      </c>
    </row>
    <row r="580" spans="1:24" x14ac:dyDescent="0.25">
      <c r="A580" s="1" t="str">
        <f>TERCERO[[#This Row],[ID Asesor]]&amp;TERCERO[[#This Row],[Fecha Monitoreo]]</f>
        <v>394245924</v>
      </c>
      <c r="B580" s="2">
        <v>45924</v>
      </c>
      <c r="C580" s="1" t="s">
        <v>42</v>
      </c>
      <c r="D580" s="1">
        <v>3942</v>
      </c>
      <c r="E580" s="2">
        <v>45924</v>
      </c>
      <c r="F580" s="3">
        <v>0.53194444444444444</v>
      </c>
      <c r="G580" s="1" t="s">
        <v>51</v>
      </c>
      <c r="H580" s="1" t="s">
        <v>44</v>
      </c>
      <c r="I580" s="1">
        <v>1393</v>
      </c>
      <c r="J580" s="1">
        <v>3207738569</v>
      </c>
      <c r="K580" s="1" t="s">
        <v>45</v>
      </c>
      <c r="L580" s="1" t="s">
        <v>46</v>
      </c>
      <c r="M580" s="1" t="s">
        <v>46</v>
      </c>
      <c r="N580" s="1" t="s">
        <v>46</v>
      </c>
      <c r="O580" s="1" t="s">
        <v>46</v>
      </c>
      <c r="P580" s="1" t="s">
        <v>46</v>
      </c>
      <c r="Q580" s="1" t="s">
        <v>46</v>
      </c>
      <c r="R580" s="1" t="s">
        <v>46</v>
      </c>
      <c r="S580" s="1" t="s">
        <v>46</v>
      </c>
      <c r="T580" s="1" t="s">
        <v>46</v>
      </c>
      <c r="U580" s="11" t="str">
        <f>IF(OR(TERCERO[[#This Row],[La comunicación es asertiva, con respeto y evita maltrato4]]="No Cumple",TERCERO[[#This Row],[No brinda información sensible o falsa al tercero, cumple con las normativas legales establecidas.]]="No Cumple"),"No Cumple","Cumple")</f>
        <v>Cumple</v>
      </c>
      <c r="V580" s="1" t="s">
        <v>55</v>
      </c>
      <c r="W580" s="4">
        <v>1</v>
      </c>
      <c r="X580" s="9">
        <f>IF(TERCERO[[#This Row],[Legal]]="No Cumple",0,TERCERO[[#This Row],[Nota]])</f>
        <v>1</v>
      </c>
    </row>
    <row r="581" spans="1:24" x14ac:dyDescent="0.25">
      <c r="A581" s="1" t="str">
        <f>TERCERO[[#This Row],[ID Asesor]]&amp;TERCERO[[#This Row],[Fecha Monitoreo]]</f>
        <v>369145924</v>
      </c>
      <c r="B581" s="2">
        <v>45924</v>
      </c>
      <c r="C581" s="1" t="s">
        <v>126</v>
      </c>
      <c r="D581" s="1">
        <v>3691</v>
      </c>
      <c r="E581" s="2">
        <v>45924</v>
      </c>
      <c r="F581" s="3">
        <v>0.44166666666666665</v>
      </c>
      <c r="G581" s="1" t="s">
        <v>51</v>
      </c>
      <c r="H581" s="1" t="s">
        <v>44</v>
      </c>
      <c r="I581" s="1">
        <v>11009563</v>
      </c>
      <c r="J581" s="1">
        <v>3018319869</v>
      </c>
      <c r="K581" s="1" t="s">
        <v>49</v>
      </c>
      <c r="L581" s="1" t="s">
        <v>46</v>
      </c>
      <c r="M581" s="1" t="s">
        <v>46</v>
      </c>
      <c r="N581" s="1" t="s">
        <v>46</v>
      </c>
      <c r="O581" s="1" t="s">
        <v>46</v>
      </c>
      <c r="P581" s="1" t="s">
        <v>46</v>
      </c>
      <c r="Q581" s="1" t="s">
        <v>46</v>
      </c>
      <c r="R581" s="1" t="s">
        <v>46</v>
      </c>
      <c r="S581" s="1" t="s">
        <v>46</v>
      </c>
      <c r="T581" s="1" t="s">
        <v>46</v>
      </c>
      <c r="U581" s="11" t="str">
        <f>IF(OR(TERCERO[[#This Row],[La comunicación es asertiva, con respeto y evita maltrato4]]="No Cumple",TERCERO[[#This Row],[No brinda información sensible o falsa al tercero, cumple con las normativas legales establecidas.]]="No Cumple"),"No Cumple","Cumple")</f>
        <v>Cumple</v>
      </c>
      <c r="V581" s="1" t="s">
        <v>131</v>
      </c>
      <c r="W581" s="4">
        <v>1</v>
      </c>
      <c r="X581" s="9">
        <f>IF(TERCERO[[#This Row],[Legal]]="No Cumple",0,TERCERO[[#This Row],[Nota]])</f>
        <v>1</v>
      </c>
    </row>
    <row r="582" spans="1:24" x14ac:dyDescent="0.25">
      <c r="A582" s="1" t="str">
        <f>TERCERO[[#This Row],[ID Asesor]]&amp;TERCERO[[#This Row],[Fecha Monitoreo]]</f>
        <v>407945924</v>
      </c>
      <c r="B582" s="2">
        <v>45924</v>
      </c>
      <c r="C582" s="1" t="s">
        <v>126</v>
      </c>
      <c r="D582" s="1">
        <v>4079</v>
      </c>
      <c r="E582" s="2">
        <v>45924</v>
      </c>
      <c r="F582" s="3">
        <v>0.625</v>
      </c>
      <c r="G582" s="1" t="s">
        <v>58</v>
      </c>
      <c r="H582" s="1" t="s">
        <v>44</v>
      </c>
      <c r="I582" s="1">
        <v>619</v>
      </c>
      <c r="J582" s="1">
        <v>3112461275</v>
      </c>
      <c r="K582" s="1" t="s">
        <v>45</v>
      </c>
      <c r="L582" s="1" t="s">
        <v>46</v>
      </c>
      <c r="M582" s="1" t="s">
        <v>46</v>
      </c>
      <c r="N582" s="1" t="s">
        <v>46</v>
      </c>
      <c r="O582" s="1" t="s">
        <v>46</v>
      </c>
      <c r="P582" s="1" t="s">
        <v>46</v>
      </c>
      <c r="Q582" s="1" t="s">
        <v>46</v>
      </c>
      <c r="R582" s="1" t="s">
        <v>46</v>
      </c>
      <c r="S582" s="1" t="s">
        <v>46</v>
      </c>
      <c r="T582" s="1" t="s">
        <v>46</v>
      </c>
      <c r="U582" s="11" t="str">
        <f>IF(OR(TERCERO[[#This Row],[La comunicación es asertiva, con respeto y evita maltrato4]]="No Cumple",TERCERO[[#This Row],[No brinda información sensible o falsa al tercero, cumple con las normativas legales establecidas.]]="No Cumple"),"No Cumple","Cumple")</f>
        <v>Cumple</v>
      </c>
      <c r="V582" s="1" t="s">
        <v>131</v>
      </c>
      <c r="W582" s="4">
        <v>1</v>
      </c>
      <c r="X582" s="9">
        <f>IF(TERCERO[[#This Row],[Legal]]="No Cumple",0,TERCERO[[#This Row],[Nota]])</f>
        <v>1</v>
      </c>
    </row>
    <row r="583" spans="1:24" x14ac:dyDescent="0.25">
      <c r="A583" s="1" t="str">
        <f>TERCERO[[#This Row],[ID Asesor]]&amp;TERCERO[[#This Row],[Fecha Monitoreo]]</f>
        <v>359945925</v>
      </c>
      <c r="B583" s="2">
        <v>45925</v>
      </c>
      <c r="C583" s="1" t="s">
        <v>42</v>
      </c>
      <c r="D583" s="1">
        <v>3599</v>
      </c>
      <c r="E583" s="2">
        <v>45925</v>
      </c>
      <c r="F583" s="3">
        <v>0.39374999999999999</v>
      </c>
      <c r="G583" s="1" t="s">
        <v>51</v>
      </c>
      <c r="H583" s="1" t="s">
        <v>44</v>
      </c>
      <c r="I583" s="1">
        <v>11009826</v>
      </c>
      <c r="J583" s="1">
        <v>3206743161</v>
      </c>
      <c r="K583" s="1" t="s">
        <v>49</v>
      </c>
      <c r="L583" s="1" t="s">
        <v>46</v>
      </c>
      <c r="M583" s="1" t="s">
        <v>46</v>
      </c>
      <c r="N583" s="1" t="s">
        <v>46</v>
      </c>
      <c r="O583" s="1" t="s">
        <v>46</v>
      </c>
      <c r="P583" s="1" t="s">
        <v>46</v>
      </c>
      <c r="Q583" s="1" t="s">
        <v>47</v>
      </c>
      <c r="R583" s="1" t="s">
        <v>46</v>
      </c>
      <c r="S583" s="1" t="s">
        <v>46</v>
      </c>
      <c r="T583" s="1" t="s">
        <v>46</v>
      </c>
      <c r="U583" s="11" t="str">
        <f>IF(OR(TERCERO[[#This Row],[La comunicación es asertiva, con respeto y evita maltrato4]]="No Cumple",TERCERO[[#This Row],[No brinda información sensible o falsa al tercero, cumple con las normativas legales establecidas.]]="No Cumple"),"No Cumple","Cumple")</f>
        <v>Cumple</v>
      </c>
      <c r="V583" s="1" t="s">
        <v>3545</v>
      </c>
      <c r="W583" s="4">
        <v>0.9</v>
      </c>
      <c r="X583" s="9">
        <f>IF(TERCERO[[#This Row],[Legal]]="No Cumple",0,TERCERO[[#This Row],[Nota]])</f>
        <v>0.9</v>
      </c>
    </row>
    <row r="584" spans="1:24" x14ac:dyDescent="0.25">
      <c r="A584" s="1" t="str">
        <f>TERCERO[[#This Row],[ID Asesor]]&amp;TERCERO[[#This Row],[Fecha Monitoreo]]</f>
        <v>414645925</v>
      </c>
      <c r="B584" s="2">
        <v>45925</v>
      </c>
      <c r="C584" s="1" t="s">
        <v>42</v>
      </c>
      <c r="D584" s="1">
        <v>4146</v>
      </c>
      <c r="E584" s="2">
        <v>45925</v>
      </c>
      <c r="F584" s="3">
        <v>0.43958333333333333</v>
      </c>
      <c r="G584" s="1" t="s">
        <v>80</v>
      </c>
      <c r="H584" s="1" t="s">
        <v>44</v>
      </c>
      <c r="I584" s="1">
        <v>1401</v>
      </c>
      <c r="J584" s="1">
        <v>3018031790</v>
      </c>
      <c r="K584" s="1" t="s">
        <v>45</v>
      </c>
      <c r="L584" s="1" t="s">
        <v>47</v>
      </c>
      <c r="M584" s="1" t="s">
        <v>47</v>
      </c>
      <c r="N584" s="1" t="s">
        <v>46</v>
      </c>
      <c r="O584" s="1" t="s">
        <v>47</v>
      </c>
      <c r="P584" s="1" t="s">
        <v>46</v>
      </c>
      <c r="Q584" s="1" t="s">
        <v>47</v>
      </c>
      <c r="R584" s="1" t="s">
        <v>46</v>
      </c>
      <c r="S584" s="1" t="s">
        <v>46</v>
      </c>
      <c r="T584" s="1" t="s">
        <v>47</v>
      </c>
      <c r="U584" s="11" t="str">
        <f>IF(OR(TERCERO[[#This Row],[La comunicación es asertiva, con respeto y evita maltrato4]]="No Cumple",TERCERO[[#This Row],[No brinda información sensible o falsa al tercero, cumple con las normativas legales establecidas.]]="No Cumple"),"No Cumple","Cumple")</f>
        <v>No Cumple</v>
      </c>
      <c r="V584" s="1" t="s">
        <v>3546</v>
      </c>
      <c r="W584" s="4">
        <v>0.5</v>
      </c>
      <c r="X584" s="9">
        <f>IF(TERCERO[[#This Row],[Legal]]="No Cumple",0,TERCERO[[#This Row],[Nota]])</f>
        <v>0</v>
      </c>
    </row>
    <row r="585" spans="1:24" x14ac:dyDescent="0.25">
      <c r="A585" s="1" t="str">
        <f>TERCERO[[#This Row],[ID Asesor]]&amp;TERCERO[[#This Row],[Fecha Monitoreo]]</f>
        <v>413145925</v>
      </c>
      <c r="B585" s="2">
        <v>45925</v>
      </c>
      <c r="C585" s="1" t="s">
        <v>696</v>
      </c>
      <c r="D585" s="1">
        <v>4131</v>
      </c>
      <c r="E585" s="2">
        <v>45925</v>
      </c>
      <c r="F585" s="3">
        <v>0.52222222222222225</v>
      </c>
      <c r="G585" s="1" t="s">
        <v>60</v>
      </c>
      <c r="H585" s="1" t="s">
        <v>44</v>
      </c>
      <c r="I585" s="1">
        <v>481</v>
      </c>
      <c r="J585" s="1">
        <v>3113497844</v>
      </c>
      <c r="K585" s="1" t="s">
        <v>45</v>
      </c>
      <c r="L585" s="1" t="s">
        <v>46</v>
      </c>
      <c r="M585" s="1" t="s">
        <v>47</v>
      </c>
      <c r="N585" s="1" t="s">
        <v>46</v>
      </c>
      <c r="O585" s="1" t="s">
        <v>46</v>
      </c>
      <c r="P585" s="1" t="s">
        <v>46</v>
      </c>
      <c r="Q585" s="1" t="s">
        <v>46</v>
      </c>
      <c r="R585" s="1" t="s">
        <v>47</v>
      </c>
      <c r="S585" s="1" t="s">
        <v>46</v>
      </c>
      <c r="T585" s="1" t="s">
        <v>46</v>
      </c>
      <c r="U585" s="11" t="str">
        <f>IF(OR(TERCERO[[#This Row],[La comunicación es asertiva, con respeto y evita maltrato4]]="No Cumple",TERCERO[[#This Row],[No brinda información sensible o falsa al tercero, cumple con las normativas legales establecidas.]]="No Cumple"),"No Cumple","Cumple")</f>
        <v>Cumple</v>
      </c>
      <c r="V585" s="1" t="s">
        <v>3547</v>
      </c>
      <c r="W585" s="4">
        <v>0.8</v>
      </c>
      <c r="X585" s="9">
        <f>IF(TERCERO[[#This Row],[Legal]]="No Cumple",0,TERCERO[[#This Row],[Nota]])</f>
        <v>0.8</v>
      </c>
    </row>
    <row r="586" spans="1:24" x14ac:dyDescent="0.25">
      <c r="A586" s="1" t="str">
        <f>TERCERO[[#This Row],[ID Asesor]]&amp;TERCERO[[#This Row],[Fecha Monitoreo]]</f>
        <v>396445925</v>
      </c>
      <c r="B586" s="2">
        <v>45925</v>
      </c>
      <c r="C586" s="1" t="s">
        <v>126</v>
      </c>
      <c r="D586" s="1">
        <v>3964</v>
      </c>
      <c r="E586" s="2">
        <v>45925</v>
      </c>
      <c r="F586" s="3">
        <v>0.55277777777777781</v>
      </c>
      <c r="G586" s="1" t="s">
        <v>58</v>
      </c>
      <c r="H586" s="1" t="s">
        <v>44</v>
      </c>
      <c r="I586" s="1">
        <v>603</v>
      </c>
      <c r="J586" s="1">
        <v>3017266332</v>
      </c>
      <c r="K586" s="1" t="s">
        <v>45</v>
      </c>
      <c r="L586" s="1" t="s">
        <v>46</v>
      </c>
      <c r="M586" s="1" t="s">
        <v>47</v>
      </c>
      <c r="N586" s="1" t="s">
        <v>46</v>
      </c>
      <c r="O586" s="1" t="s">
        <v>47</v>
      </c>
      <c r="P586" s="1" t="s">
        <v>47</v>
      </c>
      <c r="Q586" s="1" t="s">
        <v>46</v>
      </c>
      <c r="R586" s="1" t="s">
        <v>46</v>
      </c>
      <c r="S586" s="1" t="s">
        <v>46</v>
      </c>
      <c r="T586" s="1" t="s">
        <v>47</v>
      </c>
      <c r="U586" s="11" t="str">
        <f>IF(OR(TERCERO[[#This Row],[La comunicación es asertiva, con respeto y evita maltrato4]]="No Cumple",TERCERO[[#This Row],[No brinda información sensible o falsa al tercero, cumple con las normativas legales establecidas.]]="No Cumple"),"No Cumple","Cumple")</f>
        <v>No Cumple</v>
      </c>
      <c r="V586" s="1" t="s">
        <v>3548</v>
      </c>
      <c r="W586" s="4">
        <v>0.5</v>
      </c>
      <c r="X586" s="9">
        <f>IF(TERCERO[[#This Row],[Legal]]="No Cumple",0,TERCERO[[#This Row],[Nota]])</f>
        <v>0</v>
      </c>
    </row>
    <row r="587" spans="1:24" x14ac:dyDescent="0.25">
      <c r="A587" s="1" t="str">
        <f>TERCERO[[#This Row],[ID Asesor]]&amp;TERCERO[[#This Row],[Fecha Monitoreo]]</f>
        <v>385745925</v>
      </c>
      <c r="B587" s="2">
        <v>45925</v>
      </c>
      <c r="C587" s="1" t="s">
        <v>50</v>
      </c>
      <c r="D587" s="1">
        <v>3857</v>
      </c>
      <c r="E587" s="2">
        <v>45925</v>
      </c>
      <c r="F587" s="3">
        <v>0.41388888888888886</v>
      </c>
      <c r="G587" s="1" t="s">
        <v>80</v>
      </c>
      <c r="H587" s="1" t="s">
        <v>71</v>
      </c>
      <c r="I587" s="1"/>
      <c r="J587" s="1"/>
      <c r="K587" s="1"/>
      <c r="L587" s="1" t="s">
        <v>47</v>
      </c>
      <c r="M587" s="1" t="s">
        <v>47</v>
      </c>
      <c r="N587" s="1" t="s">
        <v>47</v>
      </c>
      <c r="O587" s="1" t="s">
        <v>47</v>
      </c>
      <c r="P587" s="1" t="s">
        <v>47</v>
      </c>
      <c r="Q587" s="1" t="s">
        <v>47</v>
      </c>
      <c r="R587" s="1" t="s">
        <v>47</v>
      </c>
      <c r="S587" s="1" t="s">
        <v>47</v>
      </c>
      <c r="T587" s="1" t="s">
        <v>47</v>
      </c>
      <c r="U587" s="11" t="str">
        <f>IF(OR(TERCERO[[#This Row],[La comunicación es asertiva, con respeto y evita maltrato4]]="No Cumple",TERCERO[[#This Row],[No brinda información sensible o falsa al tercero, cumple con las normativas legales establecidas.]]="No Cumple"),"No Cumple","Cumple")</f>
        <v>No Cumple</v>
      </c>
      <c r="V587" s="1" t="s">
        <v>3549</v>
      </c>
      <c r="W587" s="4">
        <v>0</v>
      </c>
      <c r="X587" s="9">
        <f>IF(TERCERO[[#This Row],[Legal]]="No Cumple",0,TERCERO[[#This Row],[Nota]])</f>
        <v>0</v>
      </c>
    </row>
    <row r="588" spans="1:24" x14ac:dyDescent="0.25">
      <c r="A588" s="1" t="str">
        <f>TERCERO[[#This Row],[ID Asesor]]&amp;TERCERO[[#This Row],[Fecha Monitoreo]]</f>
        <v>387345925</v>
      </c>
      <c r="B588" s="2">
        <v>45925</v>
      </c>
      <c r="C588" s="1" t="s">
        <v>50</v>
      </c>
      <c r="D588" s="1">
        <v>3873</v>
      </c>
      <c r="E588" s="2">
        <v>45925</v>
      </c>
      <c r="F588" s="3">
        <v>0.47222222222222221</v>
      </c>
      <c r="G588" s="1" t="s">
        <v>43</v>
      </c>
      <c r="H588" s="1" t="s">
        <v>44</v>
      </c>
      <c r="I588" s="1">
        <v>1426</v>
      </c>
      <c r="J588" s="1">
        <v>3142991629</v>
      </c>
      <c r="K588" s="1" t="s">
        <v>49</v>
      </c>
      <c r="L588" s="1" t="s">
        <v>46</v>
      </c>
      <c r="M588" s="1" t="s">
        <v>46</v>
      </c>
      <c r="N588" s="1" t="s">
        <v>46</v>
      </c>
      <c r="O588" s="1" t="s">
        <v>46</v>
      </c>
      <c r="P588" s="1" t="s">
        <v>46</v>
      </c>
      <c r="Q588" s="1" t="s">
        <v>46</v>
      </c>
      <c r="R588" s="1" t="s">
        <v>46</v>
      </c>
      <c r="S588" s="1" t="s">
        <v>46</v>
      </c>
      <c r="T588" s="1" t="s">
        <v>46</v>
      </c>
      <c r="U588" s="11" t="str">
        <f>IF(OR(TERCERO[[#This Row],[La comunicación es asertiva, con respeto y evita maltrato4]]="No Cumple",TERCERO[[#This Row],[No brinda información sensible o falsa al tercero, cumple con las normativas legales establecidas.]]="No Cumple"),"No Cumple","Cumple")</f>
        <v>Cumple</v>
      </c>
      <c r="V588" s="1" t="s">
        <v>53</v>
      </c>
      <c r="W588" s="4">
        <v>1</v>
      </c>
      <c r="X588" s="9">
        <f>IF(TERCERO[[#This Row],[Legal]]="No Cumple",0,TERCERO[[#This Row],[Nota]])</f>
        <v>1</v>
      </c>
    </row>
    <row r="589" spans="1:24" x14ac:dyDescent="0.25">
      <c r="A589" s="1" t="str">
        <f>TERCERO[[#This Row],[ID Asesor]]&amp;TERCERO[[#This Row],[Fecha Monitoreo]]</f>
        <v>409345926</v>
      </c>
      <c r="B589" s="2">
        <v>45926</v>
      </c>
      <c r="C589" s="1" t="s">
        <v>42</v>
      </c>
      <c r="D589" s="1">
        <v>4093</v>
      </c>
      <c r="E589" s="2">
        <v>45926</v>
      </c>
      <c r="F589" s="3">
        <v>0.46805555555555556</v>
      </c>
      <c r="G589" s="1" t="s">
        <v>51</v>
      </c>
      <c r="H589" s="1" t="s">
        <v>44</v>
      </c>
      <c r="I589" s="1">
        <v>1484</v>
      </c>
      <c r="J589" s="1">
        <v>3235595179</v>
      </c>
      <c r="K589" s="1" t="s">
        <v>45</v>
      </c>
      <c r="L589" s="1" t="s">
        <v>46</v>
      </c>
      <c r="M589" s="1" t="s">
        <v>46</v>
      </c>
      <c r="N589" s="1" t="s">
        <v>46</v>
      </c>
      <c r="O589" s="1" t="s">
        <v>46</v>
      </c>
      <c r="P589" s="1" t="s">
        <v>47</v>
      </c>
      <c r="Q589" s="1" t="s">
        <v>46</v>
      </c>
      <c r="R589" s="1" t="s">
        <v>46</v>
      </c>
      <c r="S589" s="1" t="s">
        <v>46</v>
      </c>
      <c r="T589" s="1" t="s">
        <v>46</v>
      </c>
      <c r="U589" s="11" t="str">
        <f>IF(OR(TERCERO[[#This Row],[La comunicación es asertiva, con respeto y evita maltrato4]]="No Cumple",TERCERO[[#This Row],[No brinda información sensible o falsa al tercero, cumple con las normativas legales establecidas.]]="No Cumple"),"No Cumple","Cumple")</f>
        <v>Cumple</v>
      </c>
      <c r="V589" s="1" t="s">
        <v>3550</v>
      </c>
      <c r="W589" s="4">
        <v>0.8</v>
      </c>
      <c r="X589" s="9">
        <f>IF(TERCERO[[#This Row],[Legal]]="No Cumple",0,TERCERO[[#This Row],[Nota]])</f>
        <v>0.8</v>
      </c>
    </row>
    <row r="590" spans="1:24" x14ac:dyDescent="0.25">
      <c r="A590" s="1" t="str">
        <f>TERCERO[[#This Row],[ID Asesor]]&amp;TERCERO[[#This Row],[Fecha Monitoreo]]</f>
        <v>407945926</v>
      </c>
      <c r="B590" s="2">
        <v>45926</v>
      </c>
      <c r="C590" s="1" t="s">
        <v>126</v>
      </c>
      <c r="D590" s="1">
        <v>4079</v>
      </c>
      <c r="E590" s="2">
        <v>45926</v>
      </c>
      <c r="F590" s="3">
        <v>0.53194444444444444</v>
      </c>
      <c r="G590" s="1" t="s">
        <v>58</v>
      </c>
      <c r="H590" s="1" t="s">
        <v>44</v>
      </c>
      <c r="I590" s="1">
        <v>619</v>
      </c>
      <c r="J590" s="1">
        <v>3122234044</v>
      </c>
      <c r="K590" s="1" t="s">
        <v>49</v>
      </c>
      <c r="L590" s="1" t="s">
        <v>46</v>
      </c>
      <c r="M590" s="1" t="s">
        <v>46</v>
      </c>
      <c r="N590" s="1" t="s">
        <v>46</v>
      </c>
      <c r="O590" s="1" t="s">
        <v>46</v>
      </c>
      <c r="P590" s="1" t="s">
        <v>46</v>
      </c>
      <c r="Q590" s="1" t="s">
        <v>46</v>
      </c>
      <c r="R590" s="1" t="s">
        <v>46</v>
      </c>
      <c r="S590" s="1" t="s">
        <v>46</v>
      </c>
      <c r="T590" s="1" t="s">
        <v>46</v>
      </c>
      <c r="U590" s="11" t="str">
        <f>IF(OR(TERCERO[[#This Row],[La comunicación es asertiva, con respeto y evita maltrato4]]="No Cumple",TERCERO[[#This Row],[No brinda información sensible o falsa al tercero, cumple con las normativas legales establecidas.]]="No Cumple"),"No Cumple","Cumple")</f>
        <v>Cumple</v>
      </c>
      <c r="V590" s="1" t="s">
        <v>131</v>
      </c>
      <c r="W590" s="4">
        <v>1</v>
      </c>
      <c r="X590" s="9">
        <f>IF(TERCERO[[#This Row],[Legal]]="No Cumple",0,TERCERO[[#This Row],[Nota]])</f>
        <v>1</v>
      </c>
    </row>
    <row r="591" spans="1:24" x14ac:dyDescent="0.25">
      <c r="A591" s="1" t="str">
        <f>TERCERO[[#This Row],[ID Asesor]]&amp;TERCERO[[#This Row],[Fecha Monitoreo]]</f>
        <v>380545926</v>
      </c>
      <c r="B591" s="2">
        <v>45926</v>
      </c>
      <c r="C591" s="1" t="s">
        <v>126</v>
      </c>
      <c r="D591" s="1">
        <v>3805</v>
      </c>
      <c r="E591" s="2">
        <v>45926</v>
      </c>
      <c r="F591" s="3">
        <v>0.50902777777777775</v>
      </c>
      <c r="G591" s="1" t="s">
        <v>51</v>
      </c>
      <c r="H591" s="1" t="s">
        <v>44</v>
      </c>
      <c r="I591" s="1">
        <v>447</v>
      </c>
      <c r="J591" s="1">
        <v>3028349138</v>
      </c>
      <c r="K591" s="1" t="s">
        <v>45</v>
      </c>
      <c r="L591" s="1" t="s">
        <v>46</v>
      </c>
      <c r="M591" s="1" t="s">
        <v>47</v>
      </c>
      <c r="N591" s="1" t="s">
        <v>46</v>
      </c>
      <c r="O591" s="1" t="s">
        <v>46</v>
      </c>
      <c r="P591" s="1" t="s">
        <v>46</v>
      </c>
      <c r="Q591" s="1" t="s">
        <v>46</v>
      </c>
      <c r="R591" s="1" t="s">
        <v>46</v>
      </c>
      <c r="S591" s="1" t="s">
        <v>46</v>
      </c>
      <c r="T591" s="1" t="s">
        <v>46</v>
      </c>
      <c r="U591" s="11" t="str">
        <f>IF(OR(TERCERO[[#This Row],[La comunicación es asertiva, con respeto y evita maltrato4]]="No Cumple",TERCERO[[#This Row],[No brinda información sensible o falsa al tercero, cumple con las normativas legales establecidas.]]="No Cumple"),"No Cumple","Cumple")</f>
        <v>Cumple</v>
      </c>
      <c r="V591" s="1" t="s">
        <v>2608</v>
      </c>
      <c r="W591" s="4">
        <v>0.9</v>
      </c>
      <c r="X591" s="9">
        <f>IF(TERCERO[[#This Row],[Legal]]="No Cumple",0,TERCERO[[#This Row],[Nota]])</f>
        <v>0.9</v>
      </c>
    </row>
    <row r="592" spans="1:24" x14ac:dyDescent="0.25">
      <c r="A592" s="1" t="str">
        <f>TERCERO[[#This Row],[ID Asesor]]&amp;TERCERO[[#This Row],[Fecha Monitoreo]]</f>
        <v>406645926</v>
      </c>
      <c r="B592" s="2">
        <v>45926</v>
      </c>
      <c r="C592" s="1" t="s">
        <v>42</v>
      </c>
      <c r="D592" s="1">
        <v>4066</v>
      </c>
      <c r="E592" s="2">
        <v>45926</v>
      </c>
      <c r="F592" s="3">
        <v>7.9166666666666663E-2</v>
      </c>
      <c r="G592" s="1" t="s">
        <v>51</v>
      </c>
      <c r="H592" s="1" t="s">
        <v>44</v>
      </c>
      <c r="I592" s="1">
        <v>1473</v>
      </c>
      <c r="J592" s="1">
        <v>3504658862</v>
      </c>
      <c r="K592" s="1" t="s">
        <v>45</v>
      </c>
      <c r="L592" s="1" t="s">
        <v>46</v>
      </c>
      <c r="M592" s="1" t="s">
        <v>46</v>
      </c>
      <c r="N592" s="1" t="s">
        <v>46</v>
      </c>
      <c r="O592" s="1" t="s">
        <v>46</v>
      </c>
      <c r="P592" s="1" t="s">
        <v>46</v>
      </c>
      <c r="Q592" s="1" t="s">
        <v>46</v>
      </c>
      <c r="R592" s="1" t="s">
        <v>46</v>
      </c>
      <c r="S592" s="1" t="s">
        <v>46</v>
      </c>
      <c r="T592" s="1" t="s">
        <v>46</v>
      </c>
      <c r="U592" s="11" t="str">
        <f>IF(OR(TERCERO[[#This Row],[La comunicación es asertiva, con respeto y evita maltrato4]]="No Cumple",TERCERO[[#This Row],[No brinda información sensible o falsa al tercero, cumple con las normativas legales establecidas.]]="No Cumple"),"No Cumple","Cumple")</f>
        <v>Cumple</v>
      </c>
      <c r="V592" s="1" t="s">
        <v>2559</v>
      </c>
      <c r="W592" s="4">
        <v>1</v>
      </c>
      <c r="X592" s="9">
        <f>IF(TERCERO[[#This Row],[Legal]]="No Cumple",0,TERCERO[[#This Row],[Nota]])</f>
        <v>1</v>
      </c>
    </row>
    <row r="593" spans="1:24" x14ac:dyDescent="0.25">
      <c r="A593" s="1" t="str">
        <f>TERCERO[[#This Row],[ID Asesor]]&amp;TERCERO[[#This Row],[Fecha Monitoreo]]</f>
        <v>396945926</v>
      </c>
      <c r="B593" s="2">
        <v>45926</v>
      </c>
      <c r="C593" s="1" t="s">
        <v>126</v>
      </c>
      <c r="D593" s="1">
        <v>3969</v>
      </c>
      <c r="E593" s="2">
        <v>45926</v>
      </c>
      <c r="F593" s="3">
        <v>0.57013888888888886</v>
      </c>
      <c r="G593" s="1" t="s">
        <v>58</v>
      </c>
      <c r="H593" s="1" t="s">
        <v>44</v>
      </c>
      <c r="I593" s="1">
        <v>1442</v>
      </c>
      <c r="J593" s="1">
        <v>3138680304</v>
      </c>
      <c r="K593" s="1" t="s">
        <v>45</v>
      </c>
      <c r="L593" s="1" t="s">
        <v>46</v>
      </c>
      <c r="M593" s="1" t="s">
        <v>46</v>
      </c>
      <c r="N593" s="1" t="s">
        <v>46</v>
      </c>
      <c r="O593" s="1" t="s">
        <v>46</v>
      </c>
      <c r="P593" s="1" t="s">
        <v>46</v>
      </c>
      <c r="Q593" s="1" t="s">
        <v>46</v>
      </c>
      <c r="R593" s="1" t="s">
        <v>46</v>
      </c>
      <c r="S593" s="1" t="s">
        <v>46</v>
      </c>
      <c r="T593" s="1" t="s">
        <v>46</v>
      </c>
      <c r="U593" s="11" t="str">
        <f>IF(OR(TERCERO[[#This Row],[La comunicación es asertiva, con respeto y evita maltrato4]]="No Cumple",TERCERO[[#This Row],[No brinda información sensible o falsa al tercero, cumple con las normativas legales establecidas.]]="No Cumple"),"No Cumple","Cumple")</f>
        <v>Cumple</v>
      </c>
      <c r="V593" s="1" t="s">
        <v>131</v>
      </c>
      <c r="W593" s="4">
        <v>1</v>
      </c>
      <c r="X593" s="9">
        <f>IF(TERCERO[[#This Row],[Legal]]="No Cumple",0,TERCERO[[#This Row],[Nota]])</f>
        <v>1</v>
      </c>
    </row>
    <row r="594" spans="1:24" x14ac:dyDescent="0.25">
      <c r="A594" s="1" t="str">
        <f>TERCERO[[#This Row],[ID Asesor]]&amp;TERCERO[[#This Row],[Fecha Monitoreo]]</f>
        <v>376345926</v>
      </c>
      <c r="B594" s="2">
        <v>45926</v>
      </c>
      <c r="C594" s="1" t="s">
        <v>50</v>
      </c>
      <c r="D594" s="1">
        <v>3763</v>
      </c>
      <c r="E594" s="2">
        <v>45926</v>
      </c>
      <c r="F594" s="3">
        <v>0.67986111111111114</v>
      </c>
      <c r="G594" s="1" t="s">
        <v>80</v>
      </c>
      <c r="H594" s="1" t="s">
        <v>44</v>
      </c>
      <c r="I594" s="1">
        <v>1416</v>
      </c>
      <c r="J594" s="1">
        <v>3184600992</v>
      </c>
      <c r="K594" s="1" t="s">
        <v>45</v>
      </c>
      <c r="L594" s="1" t="s">
        <v>46</v>
      </c>
      <c r="M594" s="1" t="s">
        <v>46</v>
      </c>
      <c r="N594" s="1" t="s">
        <v>46</v>
      </c>
      <c r="O594" s="1" t="s">
        <v>46</v>
      </c>
      <c r="P594" s="1" t="s">
        <v>46</v>
      </c>
      <c r="Q594" s="1" t="s">
        <v>46</v>
      </c>
      <c r="R594" s="1" t="s">
        <v>46</v>
      </c>
      <c r="S594" s="1" t="s">
        <v>46</v>
      </c>
      <c r="T594" s="1" t="s">
        <v>46</v>
      </c>
      <c r="U594" s="11" t="str">
        <f>IF(OR(TERCERO[[#This Row],[La comunicación es asertiva, con respeto y evita maltrato4]]="No Cumple",TERCERO[[#This Row],[No brinda información sensible o falsa al tercero, cumple con las normativas legales establecidas.]]="No Cumple"),"No Cumple","Cumple")</f>
        <v>Cumple</v>
      </c>
      <c r="V594" s="1" t="s">
        <v>53</v>
      </c>
      <c r="W594" s="4">
        <v>1</v>
      </c>
      <c r="X594" s="9">
        <f>IF(TERCERO[[#This Row],[Legal]]="No Cumple",0,TERCERO[[#This Row],[Nota]])</f>
        <v>1</v>
      </c>
    </row>
    <row r="595" spans="1:24" x14ac:dyDescent="0.25">
      <c r="A595" s="1" t="str">
        <f>TERCERO[[#This Row],[ID Asesor]]&amp;TERCERO[[#This Row],[Fecha Monitoreo]]</f>
        <v>398545929</v>
      </c>
      <c r="B595" s="2">
        <v>45929</v>
      </c>
      <c r="C595" s="1" t="s">
        <v>42</v>
      </c>
      <c r="D595" s="1">
        <v>3985</v>
      </c>
      <c r="E595" s="2">
        <v>45929</v>
      </c>
      <c r="F595" s="3">
        <v>0.36249999999999999</v>
      </c>
      <c r="G595" s="1" t="s">
        <v>80</v>
      </c>
      <c r="H595" s="1" t="s">
        <v>44</v>
      </c>
      <c r="I595" s="1">
        <v>1375</v>
      </c>
      <c r="J595" s="1">
        <v>3184600992</v>
      </c>
      <c r="K595" s="1" t="s">
        <v>45</v>
      </c>
      <c r="L595" s="1" t="s">
        <v>46</v>
      </c>
      <c r="M595" s="1" t="s">
        <v>46</v>
      </c>
      <c r="N595" s="1" t="s">
        <v>46</v>
      </c>
      <c r="O595" s="1" t="s">
        <v>47</v>
      </c>
      <c r="P595" s="1" t="s">
        <v>46</v>
      </c>
      <c r="Q595" s="1" t="s">
        <v>46</v>
      </c>
      <c r="R595" s="1" t="s">
        <v>46</v>
      </c>
      <c r="S595" s="1" t="s">
        <v>46</v>
      </c>
      <c r="T595" s="1" t="s">
        <v>46</v>
      </c>
      <c r="U595" s="11" t="str">
        <f>IF(OR(TERCERO[[#This Row],[La comunicación es asertiva, con respeto y evita maltrato4]]="No Cumple",TERCERO[[#This Row],[No brinda información sensible o falsa al tercero, cumple con las normativas legales establecidas.]]="No Cumple"),"No Cumple","Cumple")</f>
        <v>Cumple</v>
      </c>
      <c r="V595" s="1" t="s">
        <v>3551</v>
      </c>
      <c r="W595" s="4">
        <v>0.8</v>
      </c>
      <c r="X595" s="9">
        <f>IF(TERCERO[[#This Row],[Legal]]="No Cumple",0,TERCERO[[#This Row],[Nota]])</f>
        <v>0.8</v>
      </c>
    </row>
    <row r="596" spans="1:24" x14ac:dyDescent="0.25">
      <c r="A596" s="1" t="str">
        <f>TERCERO[[#This Row],[ID Asesor]]&amp;TERCERO[[#This Row],[Fecha Monitoreo]]</f>
        <v>383045929</v>
      </c>
      <c r="B596" s="2">
        <v>45929</v>
      </c>
      <c r="C596" s="1" t="s">
        <v>126</v>
      </c>
      <c r="D596" s="1">
        <v>3830</v>
      </c>
      <c r="E596" s="2">
        <v>45929</v>
      </c>
      <c r="F596" s="3">
        <v>0.44097222222222221</v>
      </c>
      <c r="G596" s="1" t="s">
        <v>58</v>
      </c>
      <c r="H596" s="1" t="s">
        <v>44</v>
      </c>
      <c r="I596" s="1">
        <v>618</v>
      </c>
      <c r="J596" s="1">
        <v>3004849075</v>
      </c>
      <c r="K596" s="1" t="s">
        <v>45</v>
      </c>
      <c r="L596" s="1" t="s">
        <v>47</v>
      </c>
      <c r="M596" s="1" t="s">
        <v>46</v>
      </c>
      <c r="N596" s="1" t="s">
        <v>46</v>
      </c>
      <c r="O596" s="1" t="s">
        <v>46</v>
      </c>
      <c r="P596" s="1" t="s">
        <v>46</v>
      </c>
      <c r="Q596" s="1" t="s">
        <v>46</v>
      </c>
      <c r="R596" s="1" t="s">
        <v>46</v>
      </c>
      <c r="S596" s="1" t="s">
        <v>46</v>
      </c>
      <c r="T596" s="1" t="s">
        <v>46</v>
      </c>
      <c r="U596" s="11" t="str">
        <f>IF(OR(TERCERO[[#This Row],[La comunicación es asertiva, con respeto y evita maltrato4]]="No Cumple",TERCERO[[#This Row],[No brinda información sensible o falsa al tercero, cumple con las normativas legales establecidas.]]="No Cumple"),"No Cumple","Cumple")</f>
        <v>Cumple</v>
      </c>
      <c r="V596" s="1" t="s">
        <v>3552</v>
      </c>
      <c r="W596" s="4">
        <v>0.9</v>
      </c>
      <c r="X596" s="9">
        <f>IF(TERCERO[[#This Row],[Legal]]="No Cumple",0,TERCERO[[#This Row],[Nota]])</f>
        <v>0.9</v>
      </c>
    </row>
    <row r="597" spans="1:24" x14ac:dyDescent="0.25">
      <c r="A597" s="1" t="str">
        <f>TERCERO[[#This Row],[ID Asesor]]&amp;TERCERO[[#This Row],[Fecha Monitoreo]]</f>
        <v>414545929</v>
      </c>
      <c r="B597" s="2">
        <v>45929</v>
      </c>
      <c r="C597" s="1" t="s">
        <v>42</v>
      </c>
      <c r="D597" s="1">
        <v>4145</v>
      </c>
      <c r="E597" s="2">
        <v>45929</v>
      </c>
      <c r="F597" s="3">
        <v>0.52222222222222225</v>
      </c>
      <c r="G597" s="1" t="s">
        <v>51</v>
      </c>
      <c r="H597" s="1" t="s">
        <v>44</v>
      </c>
      <c r="I597" s="1">
        <v>1377</v>
      </c>
      <c r="J597" s="1">
        <v>3015316560</v>
      </c>
      <c r="K597" s="1" t="s">
        <v>45</v>
      </c>
      <c r="L597" s="1" t="s">
        <v>47</v>
      </c>
      <c r="M597" s="1" t="s">
        <v>47</v>
      </c>
      <c r="N597" s="1" t="s">
        <v>46</v>
      </c>
      <c r="O597" s="1" t="s">
        <v>47</v>
      </c>
      <c r="P597" s="1" t="s">
        <v>46</v>
      </c>
      <c r="Q597" s="1" t="s">
        <v>47</v>
      </c>
      <c r="R597" s="1" t="s">
        <v>46</v>
      </c>
      <c r="S597" s="1" t="s">
        <v>46</v>
      </c>
      <c r="T597" s="1" t="s">
        <v>46</v>
      </c>
      <c r="U597" s="11" t="str">
        <f>IF(OR(TERCERO[[#This Row],[La comunicación es asertiva, con respeto y evita maltrato4]]="No Cumple",TERCERO[[#This Row],[No brinda información sensible o falsa al tercero, cumple con las normativas legales establecidas.]]="No Cumple"),"No Cumple","Cumple")</f>
        <v>Cumple</v>
      </c>
      <c r="V597" s="1" t="s">
        <v>3553</v>
      </c>
      <c r="W597" s="4">
        <v>0.5</v>
      </c>
      <c r="X597" s="9">
        <f>IF(TERCERO[[#This Row],[Legal]]="No Cumple",0,TERCERO[[#This Row],[Nota]])</f>
        <v>0.5</v>
      </c>
    </row>
    <row r="598" spans="1:24" x14ac:dyDescent="0.25">
      <c r="A598" s="1" t="str">
        <f>TERCERO[[#This Row],[ID Asesor]]&amp;TERCERO[[#This Row],[Fecha Monitoreo]]</f>
        <v>376445930</v>
      </c>
      <c r="B598" s="2">
        <v>45930</v>
      </c>
      <c r="C598" s="1" t="s">
        <v>696</v>
      </c>
      <c r="D598" s="1">
        <v>3764</v>
      </c>
      <c r="E598" s="2">
        <v>45930</v>
      </c>
      <c r="F598" s="3">
        <v>0.49513888888888891</v>
      </c>
      <c r="G598" s="1" t="s">
        <v>51</v>
      </c>
      <c r="H598" s="1" t="s">
        <v>44</v>
      </c>
      <c r="I598" s="1">
        <v>1417</v>
      </c>
      <c r="J598" s="1">
        <v>3133045180</v>
      </c>
      <c r="K598" s="1" t="s">
        <v>45</v>
      </c>
      <c r="L598" s="1" t="s">
        <v>46</v>
      </c>
      <c r="M598" s="1" t="s">
        <v>46</v>
      </c>
      <c r="N598" s="1" t="s">
        <v>46</v>
      </c>
      <c r="O598" s="1" t="s">
        <v>46</v>
      </c>
      <c r="P598" s="1" t="s">
        <v>46</v>
      </c>
      <c r="Q598" s="1" t="s">
        <v>46</v>
      </c>
      <c r="R598" s="1" t="s">
        <v>46</v>
      </c>
      <c r="S598" s="1" t="s">
        <v>46</v>
      </c>
      <c r="T598" s="1" t="s">
        <v>46</v>
      </c>
      <c r="U598" s="11" t="str">
        <f>IF(OR(TERCERO[[#This Row],[La comunicación es asertiva, con respeto y evita maltrato4]]="No Cumple",TERCERO[[#This Row],[No brinda información sensible o falsa al tercero, cumple con las normativas legales establecidas.]]="No Cumple"),"No Cumple","Cumple")</f>
        <v>Cumple</v>
      </c>
      <c r="V598" s="1" t="s">
        <v>2816</v>
      </c>
      <c r="W598" s="4">
        <v>1</v>
      </c>
      <c r="X598" s="9">
        <f>IF(TERCERO[[#This Row],[Legal]]="No Cumple",0,TERCERO[[#This Row],[Nota]])</f>
        <v>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AC0E7B-2560-447B-950C-70F0958AE830}">
  <dimension ref="A1:AH4534"/>
  <sheetViews>
    <sheetView zoomScale="85" zoomScaleNormal="85" workbookViewId="0">
      <selection activeCell="A2" sqref="A2"/>
    </sheetView>
  </sheetViews>
  <sheetFormatPr baseColWidth="10" defaultRowHeight="15" x14ac:dyDescent="0.25"/>
  <cols>
    <col min="1" max="1" width="16.42578125" bestFit="1" customWidth="1"/>
    <col min="2" max="2" width="16.28515625" bestFit="1" customWidth="1"/>
    <col min="3" max="3" width="16.7109375" bestFit="1" customWidth="1"/>
    <col min="4" max="4" width="11.28515625" bestFit="1" customWidth="1"/>
    <col min="5" max="5" width="19.140625" bestFit="1" customWidth="1"/>
    <col min="6" max="6" width="18.140625" bestFit="1" customWidth="1"/>
    <col min="7" max="7" width="6.7109375" bestFit="1" customWidth="1"/>
    <col min="8" max="8" width="11" bestFit="1" customWidth="1"/>
    <col min="9" max="9" width="11.28515625" bestFit="1" customWidth="1"/>
    <col min="10" max="10" width="15.85546875" bestFit="1" customWidth="1"/>
    <col min="11" max="11" width="9" bestFit="1" customWidth="1"/>
    <col min="12" max="12" width="27" bestFit="1" customWidth="1"/>
    <col min="13" max="13" width="30.42578125" bestFit="1" customWidth="1"/>
    <col min="14" max="14" width="25.5703125" bestFit="1" customWidth="1"/>
    <col min="15" max="15" width="25" bestFit="1" customWidth="1"/>
    <col min="16" max="16" width="24.85546875" bestFit="1" customWidth="1"/>
    <col min="17" max="17" width="38.5703125" bestFit="1" customWidth="1"/>
    <col min="18" max="18" width="40.42578125" bestFit="1" customWidth="1"/>
    <col min="19" max="19" width="40.7109375" bestFit="1" customWidth="1"/>
    <col min="20" max="20" width="13" bestFit="1" customWidth="1"/>
    <col min="21" max="21" width="22" bestFit="1" customWidth="1"/>
    <col min="22" max="22" width="21.28515625" bestFit="1" customWidth="1"/>
    <col min="23" max="23" width="23" bestFit="1" customWidth="1"/>
    <col min="24" max="24" width="12.7109375" bestFit="1" customWidth="1"/>
    <col min="25" max="25" width="27.5703125" bestFit="1" customWidth="1"/>
    <col min="26" max="26" width="48.7109375" bestFit="1" customWidth="1"/>
    <col min="27" max="27" width="52.140625" bestFit="1" customWidth="1"/>
    <col min="28" max="28" width="31.85546875" bestFit="1" customWidth="1"/>
    <col min="29" max="29" width="11.85546875" bestFit="1" customWidth="1"/>
    <col min="30" max="30" width="27.42578125" bestFit="1" customWidth="1"/>
    <col min="31" max="31" width="81.140625" bestFit="1" customWidth="1"/>
    <col min="32" max="32" width="5.7109375" bestFit="1" customWidth="1"/>
    <col min="33" max="33" width="6.7109375" bestFit="1" customWidth="1"/>
    <col min="34" max="34" width="10" bestFit="1" customWidth="1"/>
  </cols>
  <sheetData>
    <row r="1" spans="1:34" x14ac:dyDescent="0.25">
      <c r="A1" s="1" t="s">
        <v>73</v>
      </c>
      <c r="B1" s="1" t="s">
        <v>72</v>
      </c>
      <c r="C1" s="1" t="s">
        <v>0</v>
      </c>
      <c r="D1" s="1" t="s">
        <v>1</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5" t="s">
        <v>70</v>
      </c>
      <c r="U1" s="1" t="s">
        <v>17</v>
      </c>
      <c r="V1" s="1" t="s">
        <v>18</v>
      </c>
      <c r="W1" s="1" t="s">
        <v>19</v>
      </c>
      <c r="X1" s="5" t="s">
        <v>66</v>
      </c>
      <c r="Y1" s="1" t="s">
        <v>20</v>
      </c>
      <c r="Z1" s="1" t="s">
        <v>21</v>
      </c>
      <c r="AA1" s="1" t="s">
        <v>22</v>
      </c>
      <c r="AB1" s="1" t="s">
        <v>23</v>
      </c>
      <c r="AC1" s="7" t="s">
        <v>68</v>
      </c>
      <c r="AD1" s="1" t="s">
        <v>24</v>
      </c>
      <c r="AE1" s="1" t="s">
        <v>41</v>
      </c>
      <c r="AF1" s="1" t="s">
        <v>67</v>
      </c>
      <c r="AG1" s="1" t="s">
        <v>69</v>
      </c>
      <c r="AH1" s="6" t="s">
        <v>64</v>
      </c>
    </row>
    <row r="2" spans="1:34" x14ac:dyDescent="0.25">
      <c r="A2" s="2" t="str">
        <f>VOZ_WHATSAPP[[#This Row],[ID Asesor]]&amp;VOZ_WHATSAPP[[#This Row],[Fecha Monitoreo]]</f>
        <v>366945811</v>
      </c>
      <c r="B2" s="2">
        <v>45811</v>
      </c>
      <c r="C2" s="1" t="s">
        <v>59</v>
      </c>
      <c r="D2" s="1">
        <v>3669</v>
      </c>
      <c r="E2" s="2">
        <v>45811</v>
      </c>
      <c r="F2" s="3">
        <v>0.35833333333333334</v>
      </c>
      <c r="G2" s="1" t="s">
        <v>60</v>
      </c>
      <c r="H2" s="1" t="s">
        <v>44</v>
      </c>
      <c r="I2" s="1">
        <v>1373</v>
      </c>
      <c r="J2" s="1">
        <v>3138362795</v>
      </c>
      <c r="K2" s="1" t="s">
        <v>45</v>
      </c>
      <c r="L2" s="1" t="s">
        <v>46</v>
      </c>
      <c r="M2" s="1" t="s">
        <v>46</v>
      </c>
      <c r="N2" s="1" t="s">
        <v>46</v>
      </c>
      <c r="O2" s="1" t="s">
        <v>46</v>
      </c>
      <c r="P2" s="1" t="s">
        <v>46</v>
      </c>
      <c r="Q2" s="1" t="s">
        <v>48</v>
      </c>
      <c r="R2" s="1" t="s">
        <v>48</v>
      </c>
      <c r="S2" s="1" t="s">
        <v>46</v>
      </c>
      <c r="T2" s="12" t="str">
        <f>IF(OR(VOZ_WHATSAPP[[#This Row],[Brinda argumentos coherentes a la objeción]]="No Cumple",VOZ_WHATSAPP[[#This Row],[Despliegue de Beneficios y/o consecuencias]]="No Cumple"),"Sin Negocio","Negocio")</f>
        <v>Negocio</v>
      </c>
      <c r="U2" s="1" t="s">
        <v>46</v>
      </c>
      <c r="V2" s="1" t="s">
        <v>46</v>
      </c>
      <c r="W2" s="1" t="s">
        <v>46</v>
      </c>
      <c r="X2" s="12" t="str">
        <f>IF(OR(VOZ_WHATSAPP[[#This Row],[Confirma Valor de pago]]="No Cumple",VOZ_WHATSAPP[[#This Row],[Confirma hora de pago]]="No Cumple",VOZ_WHATSAPP[[#This Row],[Confirma medio de pago]]="No Cumple"),"Sin Cierre","Cierre")</f>
        <v>Cierre</v>
      </c>
      <c r="Y2" s="1" t="s">
        <v>46</v>
      </c>
      <c r="Z2" s="1" t="s">
        <v>46</v>
      </c>
      <c r="AA2" s="1" t="s">
        <v>46</v>
      </c>
      <c r="AB2" s="1" t="s">
        <v>46</v>
      </c>
      <c r="AC2" s="11" t="str">
        <f>IF(OR(VOZ_WHATSAPP[[#This Row],[La comunicación es asertiva, con respeto y evita maltrato]]="No Cumple",VOZ_WHATSAPP[[#This Row],[Cumple con las normativas legales]]="No Cumple"),"No Cumple","Cumple")</f>
        <v>Cumple</v>
      </c>
      <c r="AD2" s="1" t="s">
        <v>46</v>
      </c>
      <c r="AE2" s="1" t="s">
        <v>62</v>
      </c>
      <c r="AF2" s="4">
        <v>1</v>
      </c>
      <c r="AG2" s="4">
        <f>IF(AND(VOZ_WHATSAPP[[#This Row],[Estado Cierre]]="Sin Cierre",VOZ_WHATSAPP[[#This Row],[Nota Negocio]]="Sin Negocio"),VOZ_WHATSAPP[[#This Row],[Nota]]-24%,VOZ_WHATSAPP[[#This Row],[Nota]])</f>
        <v>1</v>
      </c>
      <c r="AH2" s="8">
        <f>IF(VOZ_WHATSAPP[[#This Row],[Estado Legal]]="No Cumple",0,IF(VOZ_WHATSAPP[[#This Row],[Realiza lectura de guion Legal]]="No Cumple",VOZ_WHATSAPP[[#This Row],[Nota 2]]-50%,VOZ_WHATSAPP[[#This Row],[Nota 2]]))</f>
        <v>1</v>
      </c>
    </row>
    <row r="3" spans="1:34" x14ac:dyDescent="0.25">
      <c r="A3" s="2" t="str">
        <f>VOZ_WHATSAPP[[#This Row],[ID Asesor]]&amp;VOZ_WHATSAPP[[#This Row],[Fecha Monitoreo]]</f>
        <v>387445811</v>
      </c>
      <c r="B3" s="2">
        <v>45811</v>
      </c>
      <c r="C3" s="1" t="s">
        <v>50</v>
      </c>
      <c r="D3" s="1">
        <v>3874</v>
      </c>
      <c r="E3" s="2">
        <v>45811</v>
      </c>
      <c r="F3" s="3">
        <v>0.3659722222222222</v>
      </c>
      <c r="G3" s="1" t="s">
        <v>60</v>
      </c>
      <c r="H3" s="1" t="s">
        <v>44</v>
      </c>
      <c r="I3" s="1">
        <v>1427</v>
      </c>
      <c r="J3" s="1">
        <v>3227536340</v>
      </c>
      <c r="K3" s="1" t="s">
        <v>45</v>
      </c>
      <c r="L3" s="1" t="s">
        <v>46</v>
      </c>
      <c r="M3" s="1" t="s">
        <v>46</v>
      </c>
      <c r="N3" s="1" t="s">
        <v>46</v>
      </c>
      <c r="O3" s="1" t="s">
        <v>54</v>
      </c>
      <c r="P3" s="1" t="s">
        <v>46</v>
      </c>
      <c r="Q3" s="1" t="s">
        <v>46</v>
      </c>
      <c r="R3" s="1" t="s">
        <v>46</v>
      </c>
      <c r="S3" s="1" t="s">
        <v>46</v>
      </c>
      <c r="T3" s="12" t="str">
        <f>IF(OR(VOZ_WHATSAPP[[#This Row],[Brinda argumentos coherentes a la objeción]]="No Cumple",VOZ_WHATSAPP[[#This Row],[Despliegue de Beneficios y/o consecuencias]]="No Cumple"),"Sin Negocio","Negocio")</f>
        <v>Negocio</v>
      </c>
      <c r="U3" s="1" t="s">
        <v>46</v>
      </c>
      <c r="V3" s="1" t="s">
        <v>46</v>
      </c>
      <c r="W3" s="1" t="s">
        <v>46</v>
      </c>
      <c r="X3" s="12" t="str">
        <f>IF(OR(VOZ_WHATSAPP[[#This Row],[Confirma Valor de pago]]="No Cumple",VOZ_WHATSAPP[[#This Row],[Confirma hora de pago]]="No Cumple",VOZ_WHATSAPP[[#This Row],[Confirma medio de pago]]="No Cumple"),"Sin Cierre","Cierre")</f>
        <v>Cierre</v>
      </c>
      <c r="Y3" s="1" t="s">
        <v>46</v>
      </c>
      <c r="Z3" s="1" t="s">
        <v>54</v>
      </c>
      <c r="AA3" s="1" t="s">
        <v>46</v>
      </c>
      <c r="AB3" s="1" t="s">
        <v>54</v>
      </c>
      <c r="AC3" s="11" t="str">
        <f>IF(OR(VOZ_WHATSAPP[[#This Row],[La comunicación es asertiva, con respeto y evita maltrato]]="No Cumple",VOZ_WHATSAPP[[#This Row],[Cumple con las normativas legales]]="No Cumple"),"No Cumple","Cumple")</f>
        <v>No Cumple</v>
      </c>
      <c r="AD3" s="1" t="s">
        <v>46</v>
      </c>
      <c r="AE3" s="1" t="s">
        <v>176</v>
      </c>
      <c r="AF3" s="4">
        <v>0.8</v>
      </c>
      <c r="AG3" s="4">
        <f>IF(AND(VOZ_WHATSAPP[[#This Row],[Estado Cierre]]="Sin Cierre",VOZ_WHATSAPP[[#This Row],[Nota Negocio]]="Sin Negocio"),VOZ_WHATSAPP[[#This Row],[Nota]]-24%,VOZ_WHATSAPP[[#This Row],[Nota]])</f>
        <v>0.8</v>
      </c>
      <c r="AH3" s="8">
        <f>IF(VOZ_WHATSAPP[[#This Row],[Estado Legal]]="No Cumple",0,IF(VOZ_WHATSAPP[[#This Row],[Realiza lectura de guion Legal]]="No Cumple",VOZ_WHATSAPP[[#This Row],[Nota 2]]-50%,VOZ_WHATSAPP[[#This Row],[Nota 2]]))</f>
        <v>0</v>
      </c>
    </row>
    <row r="4" spans="1:34" x14ac:dyDescent="0.25">
      <c r="A4" s="2" t="str">
        <f>VOZ_WHATSAPP[[#This Row],[ID Asesor]]&amp;VOZ_WHATSAPP[[#This Row],[Fecha Monitoreo]]</f>
        <v>381145811</v>
      </c>
      <c r="B4" s="2">
        <v>45811</v>
      </c>
      <c r="C4" s="1" t="s">
        <v>59</v>
      </c>
      <c r="D4" s="1">
        <v>3811</v>
      </c>
      <c r="E4" s="2">
        <v>45811</v>
      </c>
      <c r="F4" s="3">
        <v>0.34791666666666665</v>
      </c>
      <c r="G4" s="1" t="s">
        <v>58</v>
      </c>
      <c r="H4" s="1" t="s">
        <v>44</v>
      </c>
      <c r="I4" s="1">
        <v>1423</v>
      </c>
      <c r="J4" s="1">
        <v>3128409498</v>
      </c>
      <c r="K4" s="1" t="s">
        <v>45</v>
      </c>
      <c r="L4" s="1" t="s">
        <v>46</v>
      </c>
      <c r="M4" s="1" t="s">
        <v>46</v>
      </c>
      <c r="N4" s="1" t="s">
        <v>46</v>
      </c>
      <c r="O4" s="1" t="s">
        <v>54</v>
      </c>
      <c r="P4" s="1" t="s">
        <v>46</v>
      </c>
      <c r="Q4" s="1" t="s">
        <v>48</v>
      </c>
      <c r="R4" s="1" t="s">
        <v>48</v>
      </c>
      <c r="S4" s="1" t="s">
        <v>46</v>
      </c>
      <c r="T4" s="12" t="str">
        <f>IF(OR(VOZ_WHATSAPP[[#This Row],[Brinda argumentos coherentes a la objeción]]="No Cumple",VOZ_WHATSAPP[[#This Row],[Despliegue de Beneficios y/o consecuencias]]="No Cumple"),"Sin Negocio","Negocio")</f>
        <v>Negocio</v>
      </c>
      <c r="U4" s="1" t="s">
        <v>46</v>
      </c>
      <c r="V4" s="1" t="s">
        <v>46</v>
      </c>
      <c r="W4" s="1" t="s">
        <v>46</v>
      </c>
      <c r="X4" s="12" t="str">
        <f>IF(OR(VOZ_WHATSAPP[[#This Row],[Confirma Valor de pago]]="No Cumple",VOZ_WHATSAPP[[#This Row],[Confirma hora de pago]]="No Cumple",VOZ_WHATSAPP[[#This Row],[Confirma medio de pago]]="No Cumple"),"Sin Cierre","Cierre")</f>
        <v>Cierre</v>
      </c>
      <c r="Y4" s="1" t="s">
        <v>46</v>
      </c>
      <c r="Z4" s="1" t="s">
        <v>46</v>
      </c>
      <c r="AA4" s="1" t="s">
        <v>46</v>
      </c>
      <c r="AB4" s="1" t="s">
        <v>46</v>
      </c>
      <c r="AC4" s="11" t="str">
        <f>IF(OR(VOZ_WHATSAPP[[#This Row],[La comunicación es asertiva, con respeto y evita maltrato]]="No Cumple",VOZ_WHATSAPP[[#This Row],[Cumple con las normativas legales]]="No Cumple"),"No Cumple","Cumple")</f>
        <v>Cumple</v>
      </c>
      <c r="AD4" s="1" t="s">
        <v>46</v>
      </c>
      <c r="AE4" s="1" t="s">
        <v>177</v>
      </c>
      <c r="AF4" s="4">
        <v>0.95</v>
      </c>
      <c r="AG4" s="4">
        <f>IF(AND(VOZ_WHATSAPP[[#This Row],[Estado Cierre]]="Sin Cierre",VOZ_WHATSAPP[[#This Row],[Nota Negocio]]="Sin Negocio"),VOZ_WHATSAPP[[#This Row],[Nota]]-24%,VOZ_WHATSAPP[[#This Row],[Nota]])</f>
        <v>0.95</v>
      </c>
      <c r="AH4" s="8">
        <f>IF(VOZ_WHATSAPP[[#This Row],[Estado Legal]]="No Cumple",0,IF(VOZ_WHATSAPP[[#This Row],[Realiza lectura de guion Legal]]="No Cumple",VOZ_WHATSAPP[[#This Row],[Nota 2]]-50%,VOZ_WHATSAPP[[#This Row],[Nota 2]]))</f>
        <v>0.95</v>
      </c>
    </row>
    <row r="5" spans="1:34" x14ac:dyDescent="0.25">
      <c r="A5" s="2" t="str">
        <f>VOZ_WHATSAPP[[#This Row],[ID Asesor]]&amp;VOZ_WHATSAPP[[#This Row],[Fecha Monitoreo]]</f>
        <v>375845811</v>
      </c>
      <c r="B5" s="2">
        <v>45811</v>
      </c>
      <c r="C5" s="1" t="s">
        <v>59</v>
      </c>
      <c r="D5" s="1">
        <v>3758</v>
      </c>
      <c r="E5" s="2">
        <v>45811</v>
      </c>
      <c r="F5" s="3">
        <v>0.34930555555555554</v>
      </c>
      <c r="G5" s="1" t="s">
        <v>60</v>
      </c>
      <c r="H5" s="1" t="s">
        <v>44</v>
      </c>
      <c r="I5" s="1">
        <v>1376</v>
      </c>
      <c r="J5" s="1">
        <v>3238070416</v>
      </c>
      <c r="K5" s="1" t="s">
        <v>45</v>
      </c>
      <c r="L5" s="1" t="s">
        <v>46</v>
      </c>
      <c r="M5" s="1" t="s">
        <v>46</v>
      </c>
      <c r="N5" s="1" t="s">
        <v>46</v>
      </c>
      <c r="O5" s="1" t="s">
        <v>46</v>
      </c>
      <c r="P5" s="1" t="s">
        <v>46</v>
      </c>
      <c r="Q5" s="1" t="s">
        <v>48</v>
      </c>
      <c r="R5" s="1" t="s">
        <v>48</v>
      </c>
      <c r="S5" s="1" t="s">
        <v>48</v>
      </c>
      <c r="T5" s="12" t="str">
        <f>IF(OR(VOZ_WHATSAPP[[#This Row],[Brinda argumentos coherentes a la objeción]]="No Cumple",VOZ_WHATSAPP[[#This Row],[Despliegue de Beneficios y/o consecuencias]]="No Cumple"),"Sin Negocio","Negocio")</f>
        <v>Negocio</v>
      </c>
      <c r="U5" s="1" t="s">
        <v>46</v>
      </c>
      <c r="V5" s="1" t="s">
        <v>46</v>
      </c>
      <c r="W5" s="1" t="s">
        <v>46</v>
      </c>
      <c r="X5" s="12" t="str">
        <f>IF(OR(VOZ_WHATSAPP[[#This Row],[Confirma Valor de pago]]="No Cumple",VOZ_WHATSAPP[[#This Row],[Confirma hora de pago]]="No Cumple",VOZ_WHATSAPP[[#This Row],[Confirma medio de pago]]="No Cumple"),"Sin Cierre","Cierre")</f>
        <v>Cierre</v>
      </c>
      <c r="Y5" s="1" t="s">
        <v>46</v>
      </c>
      <c r="Z5" s="1" t="s">
        <v>54</v>
      </c>
      <c r="AA5" s="1" t="s">
        <v>46</v>
      </c>
      <c r="AB5" s="1" t="s">
        <v>46</v>
      </c>
      <c r="AC5" s="11" t="str">
        <f>IF(OR(VOZ_WHATSAPP[[#This Row],[La comunicación es asertiva, con respeto y evita maltrato]]="No Cumple",VOZ_WHATSAPP[[#This Row],[Cumple con las normativas legales]]="No Cumple"),"No Cumple","Cumple")</f>
        <v>Cumple</v>
      </c>
      <c r="AD5" s="1" t="s">
        <v>46</v>
      </c>
      <c r="AE5" s="1" t="s">
        <v>178</v>
      </c>
      <c r="AF5" s="4">
        <v>0.85</v>
      </c>
      <c r="AG5" s="4">
        <f>IF(AND(VOZ_WHATSAPP[[#This Row],[Estado Cierre]]="Sin Cierre",VOZ_WHATSAPP[[#This Row],[Nota Negocio]]="Sin Negocio"),VOZ_WHATSAPP[[#This Row],[Nota]]-24%,VOZ_WHATSAPP[[#This Row],[Nota]])</f>
        <v>0.85</v>
      </c>
      <c r="AH5" s="8">
        <f>IF(VOZ_WHATSAPP[[#This Row],[Estado Legal]]="No Cumple",0,IF(VOZ_WHATSAPP[[#This Row],[Realiza lectura de guion Legal]]="No Cumple",VOZ_WHATSAPP[[#This Row],[Nota 2]]-50%,VOZ_WHATSAPP[[#This Row],[Nota 2]]))</f>
        <v>0.85</v>
      </c>
    </row>
    <row r="6" spans="1:34" x14ac:dyDescent="0.25">
      <c r="A6" s="2" t="str">
        <f>VOZ_WHATSAPP[[#This Row],[ID Asesor]]&amp;VOZ_WHATSAPP[[#This Row],[Fecha Monitoreo]]</f>
        <v>338245811</v>
      </c>
      <c r="B6" s="2">
        <v>45811</v>
      </c>
      <c r="C6" s="1" t="s">
        <v>56</v>
      </c>
      <c r="D6" s="1">
        <v>3382</v>
      </c>
      <c r="E6" s="2">
        <v>45811</v>
      </c>
      <c r="F6" s="3">
        <v>0.35694444444444445</v>
      </c>
      <c r="G6" s="1" t="s">
        <v>58</v>
      </c>
      <c r="H6" s="1" t="s">
        <v>44</v>
      </c>
      <c r="I6" s="1">
        <v>563</v>
      </c>
      <c r="J6" s="1">
        <v>3184851453</v>
      </c>
      <c r="K6" s="1" t="s">
        <v>45</v>
      </c>
      <c r="L6" s="1" t="s">
        <v>46</v>
      </c>
      <c r="M6" s="1" t="s">
        <v>46</v>
      </c>
      <c r="N6" s="1" t="s">
        <v>46</v>
      </c>
      <c r="O6" s="1" t="s">
        <v>46</v>
      </c>
      <c r="P6" s="1" t="s">
        <v>46</v>
      </c>
      <c r="Q6" s="1" t="s">
        <v>46</v>
      </c>
      <c r="R6" s="1" t="s">
        <v>46</v>
      </c>
      <c r="S6" s="1" t="s">
        <v>46</v>
      </c>
      <c r="T6" s="12" t="str">
        <f>IF(OR(VOZ_WHATSAPP[[#This Row],[Brinda argumentos coherentes a la objeción]]="No Cumple",VOZ_WHATSAPP[[#This Row],[Despliegue de Beneficios y/o consecuencias]]="No Cumple"),"Sin Negocio","Negocio")</f>
        <v>Negocio</v>
      </c>
      <c r="U6" s="1" t="s">
        <v>48</v>
      </c>
      <c r="V6" s="1" t="s">
        <v>48</v>
      </c>
      <c r="W6" s="1" t="s">
        <v>48</v>
      </c>
      <c r="X6" s="12" t="str">
        <f>IF(OR(VOZ_WHATSAPP[[#This Row],[Confirma Valor de pago]]="No Cumple",VOZ_WHATSAPP[[#This Row],[Confirma hora de pago]]="No Cumple",VOZ_WHATSAPP[[#This Row],[Confirma medio de pago]]="No Cumple"),"Sin Cierre","Cierre")</f>
        <v>Cierre</v>
      </c>
      <c r="Y6" s="1" t="s">
        <v>46</v>
      </c>
      <c r="Z6" s="1" t="s">
        <v>54</v>
      </c>
      <c r="AA6" s="1" t="s">
        <v>46</v>
      </c>
      <c r="AB6" s="1" t="s">
        <v>46</v>
      </c>
      <c r="AC6" s="11" t="str">
        <f>IF(OR(VOZ_WHATSAPP[[#This Row],[La comunicación es asertiva, con respeto y evita maltrato]]="No Cumple",VOZ_WHATSAPP[[#This Row],[Cumple con las normativas legales]]="No Cumple"),"No Cumple","Cumple")</f>
        <v>Cumple</v>
      </c>
      <c r="AD6" s="1" t="s">
        <v>46</v>
      </c>
      <c r="AE6" s="1" t="s">
        <v>179</v>
      </c>
      <c r="AF6" s="4">
        <v>0.85</v>
      </c>
      <c r="AG6" s="4">
        <f>IF(AND(VOZ_WHATSAPP[[#This Row],[Estado Cierre]]="Sin Cierre",VOZ_WHATSAPP[[#This Row],[Nota Negocio]]="Sin Negocio"),VOZ_WHATSAPP[[#This Row],[Nota]]-24%,VOZ_WHATSAPP[[#This Row],[Nota]])</f>
        <v>0.85</v>
      </c>
      <c r="AH6" s="8">
        <f>IF(VOZ_WHATSAPP[[#This Row],[Estado Legal]]="No Cumple",0,IF(VOZ_WHATSAPP[[#This Row],[Realiza lectura de guion Legal]]="No Cumple",VOZ_WHATSAPP[[#This Row],[Nota 2]]-50%,VOZ_WHATSAPP[[#This Row],[Nota 2]]))</f>
        <v>0.85</v>
      </c>
    </row>
    <row r="7" spans="1:34" x14ac:dyDescent="0.25">
      <c r="A7" s="2" t="str">
        <f>VOZ_WHATSAPP[[#This Row],[ID Asesor]]&amp;VOZ_WHATSAPP[[#This Row],[Fecha Monitoreo]]</f>
        <v>294745811</v>
      </c>
      <c r="B7" s="2">
        <v>45811</v>
      </c>
      <c r="C7" s="1" t="s">
        <v>42</v>
      </c>
      <c r="D7" s="1">
        <v>2947</v>
      </c>
      <c r="E7" s="2">
        <v>45811</v>
      </c>
      <c r="F7" s="3">
        <v>0.36805555555555558</v>
      </c>
      <c r="G7" s="1" t="s">
        <v>60</v>
      </c>
      <c r="H7" s="1" t="s">
        <v>44</v>
      </c>
      <c r="I7" s="1">
        <v>1139</v>
      </c>
      <c r="J7" s="1">
        <v>3174849595</v>
      </c>
      <c r="K7" s="1" t="s">
        <v>45</v>
      </c>
      <c r="L7" s="1" t="s">
        <v>47</v>
      </c>
      <c r="M7" s="1" t="s">
        <v>46</v>
      </c>
      <c r="N7" s="1" t="s">
        <v>46</v>
      </c>
      <c r="O7" s="1" t="s">
        <v>46</v>
      </c>
      <c r="P7" s="1" t="s">
        <v>46</v>
      </c>
      <c r="Q7" s="1" t="s">
        <v>46</v>
      </c>
      <c r="R7" s="1" t="s">
        <v>46</v>
      </c>
      <c r="S7" s="1" t="s">
        <v>46</v>
      </c>
      <c r="T7" s="12" t="str">
        <f>IF(OR(VOZ_WHATSAPP[[#This Row],[Brinda argumentos coherentes a la objeción]]="No Cumple",VOZ_WHATSAPP[[#This Row],[Despliegue de Beneficios y/o consecuencias]]="No Cumple"),"Sin Negocio","Negocio")</f>
        <v>Negocio</v>
      </c>
      <c r="U7" s="1" t="s">
        <v>46</v>
      </c>
      <c r="V7" s="1" t="s">
        <v>46</v>
      </c>
      <c r="W7" s="1" t="s">
        <v>46</v>
      </c>
      <c r="X7" s="12" t="str">
        <f>IF(OR(VOZ_WHATSAPP[[#This Row],[Confirma Valor de pago]]="No Cumple",VOZ_WHATSAPP[[#This Row],[Confirma hora de pago]]="No Cumple",VOZ_WHATSAPP[[#This Row],[Confirma medio de pago]]="No Cumple"),"Sin Cierre","Cierre")</f>
        <v>Cierre</v>
      </c>
      <c r="Y7" s="1" t="s">
        <v>46</v>
      </c>
      <c r="Z7" s="1" t="s">
        <v>54</v>
      </c>
      <c r="AA7" s="1" t="s">
        <v>46</v>
      </c>
      <c r="AB7" s="1" t="s">
        <v>46</v>
      </c>
      <c r="AC7" s="11" t="str">
        <f>IF(OR(VOZ_WHATSAPP[[#This Row],[La comunicación es asertiva, con respeto y evita maltrato]]="No Cumple",VOZ_WHATSAPP[[#This Row],[Cumple con las normativas legales]]="No Cumple"),"No Cumple","Cumple")</f>
        <v>Cumple</v>
      </c>
      <c r="AD7" s="1" t="s">
        <v>46</v>
      </c>
      <c r="AE7" s="1" t="s">
        <v>180</v>
      </c>
      <c r="AF7" s="4">
        <v>0.81</v>
      </c>
      <c r="AG7" s="4">
        <f>IF(AND(VOZ_WHATSAPP[[#This Row],[Estado Cierre]]="Sin Cierre",VOZ_WHATSAPP[[#This Row],[Nota Negocio]]="Sin Negocio"),VOZ_WHATSAPP[[#This Row],[Nota]]-24%,VOZ_WHATSAPP[[#This Row],[Nota]])</f>
        <v>0.81</v>
      </c>
      <c r="AH7" s="8">
        <f>IF(VOZ_WHATSAPP[[#This Row],[Estado Legal]]="No Cumple",0,IF(VOZ_WHATSAPP[[#This Row],[Realiza lectura de guion Legal]]="No Cumple",VOZ_WHATSAPP[[#This Row],[Nota 2]]-50%,VOZ_WHATSAPP[[#This Row],[Nota 2]]))</f>
        <v>0.81</v>
      </c>
    </row>
    <row r="8" spans="1:34" x14ac:dyDescent="0.25">
      <c r="A8" s="2" t="str">
        <f>VOZ_WHATSAPP[[#This Row],[ID Asesor]]&amp;VOZ_WHATSAPP[[#This Row],[Fecha Monitoreo]]</f>
        <v>387545811</v>
      </c>
      <c r="B8" s="2">
        <v>45811</v>
      </c>
      <c r="C8" s="1" t="s">
        <v>50</v>
      </c>
      <c r="D8" s="1">
        <v>3875</v>
      </c>
      <c r="E8" s="2">
        <v>45811</v>
      </c>
      <c r="F8" s="3">
        <v>0.38541666666666669</v>
      </c>
      <c r="G8" s="1" t="s">
        <v>51</v>
      </c>
      <c r="H8" s="1" t="s">
        <v>44</v>
      </c>
      <c r="I8" s="1">
        <v>1428</v>
      </c>
      <c r="J8" s="1">
        <v>3136016322</v>
      </c>
      <c r="K8" s="1" t="s">
        <v>45</v>
      </c>
      <c r="L8" s="1" t="s">
        <v>46</v>
      </c>
      <c r="M8" s="1" t="s">
        <v>47</v>
      </c>
      <c r="N8" s="1" t="s">
        <v>46</v>
      </c>
      <c r="O8" s="1" t="s">
        <v>46</v>
      </c>
      <c r="P8" s="1" t="s">
        <v>46</v>
      </c>
      <c r="Q8" s="1" t="s">
        <v>46</v>
      </c>
      <c r="R8" s="1" t="s">
        <v>47</v>
      </c>
      <c r="S8" s="1" t="s">
        <v>47</v>
      </c>
      <c r="T8" s="12" t="str">
        <f>IF(OR(VOZ_WHATSAPP[[#This Row],[Brinda argumentos coherentes a la objeción]]="No Cumple",VOZ_WHATSAPP[[#This Row],[Despliegue de Beneficios y/o consecuencias]]="No Cumple"),"Sin Negocio","Negocio")</f>
        <v>Sin Negocio</v>
      </c>
      <c r="U8" s="1" t="s">
        <v>47</v>
      </c>
      <c r="V8" s="1" t="s">
        <v>46</v>
      </c>
      <c r="W8" s="1" t="s">
        <v>47</v>
      </c>
      <c r="X8" s="12" t="str">
        <f>IF(OR(VOZ_WHATSAPP[[#This Row],[Confirma Valor de pago]]="No Cumple",VOZ_WHATSAPP[[#This Row],[Confirma hora de pago]]="No Cumple",VOZ_WHATSAPP[[#This Row],[Confirma medio de pago]]="No Cumple"),"Sin Cierre","Cierre")</f>
        <v>Sin Cierre</v>
      </c>
      <c r="Y8" s="1" t="s">
        <v>46</v>
      </c>
      <c r="Z8" s="1" t="s">
        <v>54</v>
      </c>
      <c r="AA8" s="1" t="s">
        <v>46</v>
      </c>
      <c r="AB8" s="1" t="s">
        <v>46</v>
      </c>
      <c r="AC8" s="11" t="str">
        <f>IF(OR(VOZ_WHATSAPP[[#This Row],[La comunicación es asertiva, con respeto y evita maltrato]]="No Cumple",VOZ_WHATSAPP[[#This Row],[Cumple con las normativas legales]]="No Cumple"),"No Cumple","Cumple")</f>
        <v>Cumple</v>
      </c>
      <c r="AD8" s="1" t="s">
        <v>46</v>
      </c>
      <c r="AE8" s="1" t="s">
        <v>181</v>
      </c>
      <c r="AF8" s="4">
        <v>0.45</v>
      </c>
      <c r="AG8" s="4">
        <f>IF(AND(VOZ_WHATSAPP[[#This Row],[Estado Cierre]]="Sin Cierre",VOZ_WHATSAPP[[#This Row],[Nota Negocio]]="Sin Negocio"),VOZ_WHATSAPP[[#This Row],[Nota]]-24%,VOZ_WHATSAPP[[#This Row],[Nota]])</f>
        <v>0.21000000000000002</v>
      </c>
      <c r="AH8" s="8">
        <f>IF(VOZ_WHATSAPP[[#This Row],[Estado Legal]]="No Cumple",0,IF(VOZ_WHATSAPP[[#This Row],[Realiza lectura de guion Legal]]="No Cumple",VOZ_WHATSAPP[[#This Row],[Nota 2]]-50%,VOZ_WHATSAPP[[#This Row],[Nota 2]]))</f>
        <v>0.21000000000000002</v>
      </c>
    </row>
    <row r="9" spans="1:34" x14ac:dyDescent="0.25">
      <c r="A9" s="2" t="str">
        <f>VOZ_WHATSAPP[[#This Row],[ID Asesor]]&amp;VOZ_WHATSAPP[[#This Row],[Fecha Monitoreo]]</f>
        <v>364945811</v>
      </c>
      <c r="B9" s="2">
        <v>45811</v>
      </c>
      <c r="C9" s="1" t="s">
        <v>56</v>
      </c>
      <c r="D9" s="1">
        <v>3649</v>
      </c>
      <c r="E9" s="2">
        <v>45811</v>
      </c>
      <c r="F9" s="3">
        <v>0.36666666666666664</v>
      </c>
      <c r="G9" s="1" t="s">
        <v>58</v>
      </c>
      <c r="H9" s="1" t="s">
        <v>44</v>
      </c>
      <c r="I9" s="1">
        <v>578</v>
      </c>
      <c r="J9" s="1">
        <v>3155635837</v>
      </c>
      <c r="K9" s="1" t="s">
        <v>45</v>
      </c>
      <c r="L9" s="1" t="s">
        <v>46</v>
      </c>
      <c r="M9" s="1" t="s">
        <v>46</v>
      </c>
      <c r="N9" s="1" t="s">
        <v>46</v>
      </c>
      <c r="O9" s="1" t="s">
        <v>46</v>
      </c>
      <c r="P9" s="1" t="s">
        <v>46</v>
      </c>
      <c r="Q9" s="1" t="s">
        <v>48</v>
      </c>
      <c r="R9" s="1" t="s">
        <v>48</v>
      </c>
      <c r="S9" s="1" t="s">
        <v>46</v>
      </c>
      <c r="T9" s="12" t="str">
        <f>IF(OR(VOZ_WHATSAPP[[#This Row],[Brinda argumentos coherentes a la objeción]]="No Cumple",VOZ_WHATSAPP[[#This Row],[Despliegue de Beneficios y/o consecuencias]]="No Cumple"),"Sin Negocio","Negocio")</f>
        <v>Negocio</v>
      </c>
      <c r="U9" s="1" t="s">
        <v>46</v>
      </c>
      <c r="V9" s="1" t="s">
        <v>46</v>
      </c>
      <c r="W9" s="1" t="s">
        <v>46</v>
      </c>
      <c r="X9" s="12" t="str">
        <f>IF(OR(VOZ_WHATSAPP[[#This Row],[Confirma Valor de pago]]="No Cumple",VOZ_WHATSAPP[[#This Row],[Confirma hora de pago]]="No Cumple",VOZ_WHATSAPP[[#This Row],[Confirma medio de pago]]="No Cumple"),"Sin Cierre","Cierre")</f>
        <v>Cierre</v>
      </c>
      <c r="Y9" s="1" t="s">
        <v>46</v>
      </c>
      <c r="Z9" s="1" t="s">
        <v>46</v>
      </c>
      <c r="AA9" s="1" t="s">
        <v>46</v>
      </c>
      <c r="AB9" s="1" t="s">
        <v>46</v>
      </c>
      <c r="AC9" s="11" t="str">
        <f>IF(OR(VOZ_WHATSAPP[[#This Row],[La comunicación es asertiva, con respeto y evita maltrato]]="No Cumple",VOZ_WHATSAPP[[#This Row],[Cumple con las normativas legales]]="No Cumple"),"No Cumple","Cumple")</f>
        <v>Cumple</v>
      </c>
      <c r="AD9" s="1" t="s">
        <v>46</v>
      </c>
      <c r="AE9" s="1" t="s">
        <v>152</v>
      </c>
      <c r="AF9" s="4">
        <v>1</v>
      </c>
      <c r="AG9" s="4">
        <f>IF(AND(VOZ_WHATSAPP[[#This Row],[Estado Cierre]]="Sin Cierre",VOZ_WHATSAPP[[#This Row],[Nota Negocio]]="Sin Negocio"),VOZ_WHATSAPP[[#This Row],[Nota]]-24%,VOZ_WHATSAPP[[#This Row],[Nota]])</f>
        <v>1</v>
      </c>
      <c r="AH9" s="8">
        <f>IF(VOZ_WHATSAPP[[#This Row],[Estado Legal]]="No Cumple",0,IF(VOZ_WHATSAPP[[#This Row],[Realiza lectura de guion Legal]]="No Cumple",VOZ_WHATSAPP[[#This Row],[Nota 2]]-50%,VOZ_WHATSAPP[[#This Row],[Nota 2]]))</f>
        <v>1</v>
      </c>
    </row>
    <row r="10" spans="1:34" x14ac:dyDescent="0.25">
      <c r="A10" s="2" t="str">
        <f>VOZ_WHATSAPP[[#This Row],[ID Asesor]]&amp;VOZ_WHATSAPP[[#This Row],[Fecha Monitoreo]]</f>
        <v>313345811</v>
      </c>
      <c r="B10" s="2">
        <v>45811</v>
      </c>
      <c r="C10" s="1" t="s">
        <v>59</v>
      </c>
      <c r="D10" s="1">
        <v>3133</v>
      </c>
      <c r="E10" s="2">
        <v>45811</v>
      </c>
      <c r="F10" s="3">
        <v>0.42291666666666666</v>
      </c>
      <c r="G10" s="1" t="s">
        <v>60</v>
      </c>
      <c r="H10" s="1" t="s">
        <v>44</v>
      </c>
      <c r="I10" s="1">
        <v>1355</v>
      </c>
      <c r="J10" s="1">
        <v>3176429038</v>
      </c>
      <c r="K10" s="1" t="s">
        <v>45</v>
      </c>
      <c r="L10" s="1" t="s">
        <v>46</v>
      </c>
      <c r="M10" s="1" t="s">
        <v>46</v>
      </c>
      <c r="N10" s="1" t="s">
        <v>46</v>
      </c>
      <c r="O10" s="1" t="s">
        <v>46</v>
      </c>
      <c r="P10" s="1" t="s">
        <v>54</v>
      </c>
      <c r="Q10" s="1" t="s">
        <v>48</v>
      </c>
      <c r="R10" s="1" t="s">
        <v>48</v>
      </c>
      <c r="S10" s="1" t="s">
        <v>46</v>
      </c>
      <c r="T10" s="12" t="str">
        <f>IF(OR(VOZ_WHATSAPP[[#This Row],[Brinda argumentos coherentes a la objeción]]="No Cumple",VOZ_WHATSAPP[[#This Row],[Despliegue de Beneficios y/o consecuencias]]="No Cumple"),"Sin Negocio","Negocio")</f>
        <v>Negocio</v>
      </c>
      <c r="U10" s="1" t="s">
        <v>46</v>
      </c>
      <c r="V10" s="1" t="s">
        <v>46</v>
      </c>
      <c r="W10" s="1" t="s">
        <v>46</v>
      </c>
      <c r="X10" s="12" t="str">
        <f>IF(OR(VOZ_WHATSAPP[[#This Row],[Confirma Valor de pago]]="No Cumple",VOZ_WHATSAPP[[#This Row],[Confirma hora de pago]]="No Cumple",VOZ_WHATSAPP[[#This Row],[Confirma medio de pago]]="No Cumple"),"Sin Cierre","Cierre")</f>
        <v>Cierre</v>
      </c>
      <c r="Y10" s="1" t="s">
        <v>46</v>
      </c>
      <c r="Z10" s="1" t="s">
        <v>46</v>
      </c>
      <c r="AA10" s="1" t="s">
        <v>46</v>
      </c>
      <c r="AB10" s="1" t="s">
        <v>46</v>
      </c>
      <c r="AC10" s="11" t="str">
        <f>IF(OR(VOZ_WHATSAPP[[#This Row],[La comunicación es asertiva, con respeto y evita maltrato]]="No Cumple",VOZ_WHATSAPP[[#This Row],[Cumple con las normativas legales]]="No Cumple"),"No Cumple","Cumple")</f>
        <v>Cumple</v>
      </c>
      <c r="AD10" s="1" t="s">
        <v>46</v>
      </c>
      <c r="AE10" s="1" t="s">
        <v>81</v>
      </c>
      <c r="AF10" s="4">
        <v>0.95</v>
      </c>
      <c r="AG10" s="4">
        <f>IF(AND(VOZ_WHATSAPP[[#This Row],[Estado Cierre]]="Sin Cierre",VOZ_WHATSAPP[[#This Row],[Nota Negocio]]="Sin Negocio"),VOZ_WHATSAPP[[#This Row],[Nota]]-24%,VOZ_WHATSAPP[[#This Row],[Nota]])</f>
        <v>0.95</v>
      </c>
      <c r="AH10" s="8">
        <f>IF(VOZ_WHATSAPP[[#This Row],[Estado Legal]]="No Cumple",0,IF(VOZ_WHATSAPP[[#This Row],[Realiza lectura de guion Legal]]="No Cumple",VOZ_WHATSAPP[[#This Row],[Nota 2]]-50%,VOZ_WHATSAPP[[#This Row],[Nota 2]]))</f>
        <v>0.95</v>
      </c>
    </row>
    <row r="11" spans="1:34" x14ac:dyDescent="0.25">
      <c r="A11" s="2" t="str">
        <f>VOZ_WHATSAPP[[#This Row],[ID Asesor]]&amp;VOZ_WHATSAPP[[#This Row],[Fecha Monitoreo]]</f>
        <v>45811</v>
      </c>
      <c r="B11" s="2">
        <v>45811</v>
      </c>
      <c r="C11" s="1" t="s">
        <v>42</v>
      </c>
      <c r="D11" s="1"/>
      <c r="E11" s="2">
        <v>45811</v>
      </c>
      <c r="F11" s="3">
        <v>0.36249999999999999</v>
      </c>
      <c r="G11" s="1" t="s">
        <v>58</v>
      </c>
      <c r="H11" s="1" t="s">
        <v>44</v>
      </c>
      <c r="I11" s="1">
        <v>1119</v>
      </c>
      <c r="J11" s="1">
        <v>3002370787</v>
      </c>
      <c r="K11" s="1" t="s">
        <v>45</v>
      </c>
      <c r="L11" s="1" t="s">
        <v>46</v>
      </c>
      <c r="M11" s="1" t="s">
        <v>46</v>
      </c>
      <c r="N11" s="1" t="s">
        <v>46</v>
      </c>
      <c r="O11" s="1" t="s">
        <v>46</v>
      </c>
      <c r="P11" s="1" t="s">
        <v>46</v>
      </c>
      <c r="Q11" s="1" t="s">
        <v>46</v>
      </c>
      <c r="R11" s="1" t="s">
        <v>46</v>
      </c>
      <c r="S11" s="1" t="s">
        <v>47</v>
      </c>
      <c r="T11" s="12" t="str">
        <f>IF(OR(VOZ_WHATSAPP[[#This Row],[Brinda argumentos coherentes a la objeción]]="No Cumple",VOZ_WHATSAPP[[#This Row],[Despliegue de Beneficios y/o consecuencias]]="No Cumple"),"Sin Negocio","Negocio")</f>
        <v>Sin Negocio</v>
      </c>
      <c r="U11" s="1" t="s">
        <v>46</v>
      </c>
      <c r="V11" s="1" t="s">
        <v>46</v>
      </c>
      <c r="W11" s="1" t="s">
        <v>46</v>
      </c>
      <c r="X11" s="12" t="str">
        <f>IF(OR(VOZ_WHATSAPP[[#This Row],[Confirma Valor de pago]]="No Cumple",VOZ_WHATSAPP[[#This Row],[Confirma hora de pago]]="No Cumple",VOZ_WHATSAPP[[#This Row],[Confirma medio de pago]]="No Cumple"),"Sin Cierre","Cierre")</f>
        <v>Cierre</v>
      </c>
      <c r="Y11" s="1" t="s">
        <v>46</v>
      </c>
      <c r="Z11" s="1" t="s">
        <v>46</v>
      </c>
      <c r="AA11" s="1" t="s">
        <v>46</v>
      </c>
      <c r="AB11" s="1" t="s">
        <v>46</v>
      </c>
      <c r="AC11" s="11" t="str">
        <f>IF(OR(VOZ_WHATSAPP[[#This Row],[La comunicación es asertiva, con respeto y evita maltrato]]="No Cumple",VOZ_WHATSAPP[[#This Row],[Cumple con las normativas legales]]="No Cumple"),"No Cumple","Cumple")</f>
        <v>Cumple</v>
      </c>
      <c r="AD11" s="1" t="s">
        <v>46</v>
      </c>
      <c r="AE11" s="1" t="s">
        <v>63</v>
      </c>
      <c r="AF11" s="4">
        <v>0.9</v>
      </c>
      <c r="AG11" s="4">
        <f>IF(AND(VOZ_WHATSAPP[[#This Row],[Estado Cierre]]="Sin Cierre",VOZ_WHATSAPP[[#This Row],[Nota Negocio]]="Sin Negocio"),VOZ_WHATSAPP[[#This Row],[Nota]]-24%,VOZ_WHATSAPP[[#This Row],[Nota]])</f>
        <v>0.9</v>
      </c>
      <c r="AH11" s="8">
        <f>IF(VOZ_WHATSAPP[[#This Row],[Estado Legal]]="No Cumple",0,IF(VOZ_WHATSAPP[[#This Row],[Realiza lectura de guion Legal]]="No Cumple",VOZ_WHATSAPP[[#This Row],[Nota 2]]-50%,VOZ_WHATSAPP[[#This Row],[Nota 2]]))</f>
        <v>0.9</v>
      </c>
    </row>
    <row r="12" spans="1:34" x14ac:dyDescent="0.25">
      <c r="A12" s="2" t="str">
        <f>VOZ_WHATSAPP[[#This Row],[ID Asesor]]&amp;VOZ_WHATSAPP[[#This Row],[Fecha Monitoreo]]</f>
        <v>385445811</v>
      </c>
      <c r="B12" s="2">
        <v>45811</v>
      </c>
      <c r="C12" s="1" t="s">
        <v>50</v>
      </c>
      <c r="D12" s="1">
        <v>3854</v>
      </c>
      <c r="E12" s="2">
        <v>45811</v>
      </c>
      <c r="F12" s="3">
        <v>0.38750000000000001</v>
      </c>
      <c r="G12" s="1" t="s">
        <v>60</v>
      </c>
      <c r="H12" s="1" t="s">
        <v>44</v>
      </c>
      <c r="I12" s="1">
        <v>1104</v>
      </c>
      <c r="J12" s="1">
        <v>3187123862</v>
      </c>
      <c r="K12" s="1" t="s">
        <v>45</v>
      </c>
      <c r="L12" s="1" t="s">
        <v>46</v>
      </c>
      <c r="M12" s="1" t="s">
        <v>46</v>
      </c>
      <c r="N12" s="1" t="s">
        <v>46</v>
      </c>
      <c r="O12" s="1" t="s">
        <v>48</v>
      </c>
      <c r="P12" s="1" t="s">
        <v>48</v>
      </c>
      <c r="Q12" s="1" t="s">
        <v>46</v>
      </c>
      <c r="R12" s="1" t="s">
        <v>46</v>
      </c>
      <c r="S12" s="1" t="s">
        <v>48</v>
      </c>
      <c r="T12" s="12" t="str">
        <f>IF(OR(VOZ_WHATSAPP[[#This Row],[Brinda argumentos coherentes a la objeción]]="No Cumple",VOZ_WHATSAPP[[#This Row],[Despliegue de Beneficios y/o consecuencias]]="No Cumple"),"Sin Negocio","Negocio")</f>
        <v>Negocio</v>
      </c>
      <c r="U12" s="1" t="s">
        <v>47</v>
      </c>
      <c r="V12" s="1" t="s">
        <v>47</v>
      </c>
      <c r="W12" s="1" t="s">
        <v>46</v>
      </c>
      <c r="X12" s="12" t="str">
        <f>IF(OR(VOZ_WHATSAPP[[#This Row],[Confirma Valor de pago]]="No Cumple",VOZ_WHATSAPP[[#This Row],[Confirma hora de pago]]="No Cumple",VOZ_WHATSAPP[[#This Row],[Confirma medio de pago]]="No Cumple"),"Sin Cierre","Cierre")</f>
        <v>Sin Cierre</v>
      </c>
      <c r="Y12" s="1" t="s">
        <v>46</v>
      </c>
      <c r="Z12" s="1" t="s">
        <v>54</v>
      </c>
      <c r="AA12" s="1" t="s">
        <v>46</v>
      </c>
      <c r="AB12" s="1" t="s">
        <v>46</v>
      </c>
      <c r="AC12" s="11" t="str">
        <f>IF(OR(VOZ_WHATSAPP[[#This Row],[La comunicación es asertiva, con respeto y evita maltrato]]="No Cumple",VOZ_WHATSAPP[[#This Row],[Cumple con las normativas legales]]="No Cumple"),"No Cumple","Cumple")</f>
        <v>Cumple</v>
      </c>
      <c r="AD12" s="1" t="s">
        <v>46</v>
      </c>
      <c r="AE12" s="1" t="s">
        <v>182</v>
      </c>
      <c r="AF12" s="4">
        <v>0.69</v>
      </c>
      <c r="AG12" s="4">
        <f>IF(AND(VOZ_WHATSAPP[[#This Row],[Estado Cierre]]="Sin Cierre",VOZ_WHATSAPP[[#This Row],[Nota Negocio]]="Sin Negocio"),VOZ_WHATSAPP[[#This Row],[Nota]]-24%,VOZ_WHATSAPP[[#This Row],[Nota]])</f>
        <v>0.69</v>
      </c>
      <c r="AH12" s="8">
        <f>IF(VOZ_WHATSAPP[[#This Row],[Estado Legal]]="No Cumple",0,IF(VOZ_WHATSAPP[[#This Row],[Realiza lectura de guion Legal]]="No Cumple",VOZ_WHATSAPP[[#This Row],[Nota 2]]-50%,VOZ_WHATSAPP[[#This Row],[Nota 2]]))</f>
        <v>0.69</v>
      </c>
    </row>
    <row r="13" spans="1:34" x14ac:dyDescent="0.25">
      <c r="A13" s="2" t="str">
        <f>VOZ_WHATSAPP[[#This Row],[ID Asesor]]&amp;VOZ_WHATSAPP[[#This Row],[Fecha Monitoreo]]</f>
        <v>230645811</v>
      </c>
      <c r="B13" s="2">
        <v>45811</v>
      </c>
      <c r="C13" s="1" t="s">
        <v>42</v>
      </c>
      <c r="D13" s="1">
        <v>2306</v>
      </c>
      <c r="E13" s="2">
        <v>45811</v>
      </c>
      <c r="F13" s="3">
        <v>0.36527777777777776</v>
      </c>
      <c r="G13" s="1" t="s">
        <v>58</v>
      </c>
      <c r="H13" s="1" t="s">
        <v>44</v>
      </c>
      <c r="I13" s="1">
        <v>1126</v>
      </c>
      <c r="J13" s="1">
        <v>3128033722</v>
      </c>
      <c r="K13" s="1" t="s">
        <v>45</v>
      </c>
      <c r="L13" s="1" t="s">
        <v>47</v>
      </c>
      <c r="M13" s="1" t="s">
        <v>46</v>
      </c>
      <c r="N13" s="1" t="s">
        <v>46</v>
      </c>
      <c r="O13" s="1" t="s">
        <v>46</v>
      </c>
      <c r="P13" s="1" t="s">
        <v>46</v>
      </c>
      <c r="Q13" s="1" t="s">
        <v>48</v>
      </c>
      <c r="R13" s="1" t="s">
        <v>48</v>
      </c>
      <c r="S13" s="1" t="s">
        <v>48</v>
      </c>
      <c r="T13" s="12" t="str">
        <f>IF(OR(VOZ_WHATSAPP[[#This Row],[Brinda argumentos coherentes a la objeción]]="No Cumple",VOZ_WHATSAPP[[#This Row],[Despliegue de Beneficios y/o consecuencias]]="No Cumple"),"Sin Negocio","Negocio")</f>
        <v>Negocio</v>
      </c>
      <c r="U13" s="1" t="s">
        <v>46</v>
      </c>
      <c r="V13" s="1" t="s">
        <v>46</v>
      </c>
      <c r="W13" s="1" t="s">
        <v>46</v>
      </c>
      <c r="X13" s="12" t="str">
        <f>IF(OR(VOZ_WHATSAPP[[#This Row],[Confirma Valor de pago]]="No Cumple",VOZ_WHATSAPP[[#This Row],[Confirma hora de pago]]="No Cumple",VOZ_WHATSAPP[[#This Row],[Confirma medio de pago]]="No Cumple"),"Sin Cierre","Cierre")</f>
        <v>Cierre</v>
      </c>
      <c r="Y13" s="1" t="s">
        <v>46</v>
      </c>
      <c r="Z13" s="1" t="s">
        <v>54</v>
      </c>
      <c r="AA13" s="1" t="s">
        <v>46</v>
      </c>
      <c r="AB13" s="1" t="s">
        <v>46</v>
      </c>
      <c r="AC13" s="11" t="str">
        <f>IF(OR(VOZ_WHATSAPP[[#This Row],[La comunicación es asertiva, con respeto y evita maltrato]]="No Cumple",VOZ_WHATSAPP[[#This Row],[Cumple con las normativas legales]]="No Cumple"),"No Cumple","Cumple")</f>
        <v>Cumple</v>
      </c>
      <c r="AD13" s="1" t="s">
        <v>46</v>
      </c>
      <c r="AE13" s="1" t="s">
        <v>183</v>
      </c>
      <c r="AF13" s="4">
        <v>0.81</v>
      </c>
      <c r="AG13" s="4">
        <f>IF(AND(VOZ_WHATSAPP[[#This Row],[Estado Cierre]]="Sin Cierre",VOZ_WHATSAPP[[#This Row],[Nota Negocio]]="Sin Negocio"),VOZ_WHATSAPP[[#This Row],[Nota]]-24%,VOZ_WHATSAPP[[#This Row],[Nota]])</f>
        <v>0.81</v>
      </c>
      <c r="AH13" s="8">
        <f>IF(VOZ_WHATSAPP[[#This Row],[Estado Legal]]="No Cumple",0,IF(VOZ_WHATSAPP[[#This Row],[Realiza lectura de guion Legal]]="No Cumple",VOZ_WHATSAPP[[#This Row],[Nota 2]]-50%,VOZ_WHATSAPP[[#This Row],[Nota 2]]))</f>
        <v>0.81</v>
      </c>
    </row>
    <row r="14" spans="1:34" x14ac:dyDescent="0.25">
      <c r="A14" s="2" t="str">
        <f>VOZ_WHATSAPP[[#This Row],[ID Asesor]]&amp;VOZ_WHATSAPP[[#This Row],[Fecha Monitoreo]]</f>
        <v>359945811</v>
      </c>
      <c r="B14" s="2">
        <v>45811</v>
      </c>
      <c r="C14" s="1" t="s">
        <v>59</v>
      </c>
      <c r="D14" s="1">
        <v>3599</v>
      </c>
      <c r="E14" s="2">
        <v>45811</v>
      </c>
      <c r="F14" s="3">
        <v>0.40069444444444446</v>
      </c>
      <c r="G14" s="1" t="s">
        <v>51</v>
      </c>
      <c r="H14" s="1" t="s">
        <v>44</v>
      </c>
      <c r="I14" s="1">
        <v>1123</v>
      </c>
      <c r="J14" s="1">
        <v>3182599715</v>
      </c>
      <c r="K14" s="1" t="s">
        <v>45</v>
      </c>
      <c r="L14" s="1" t="s">
        <v>46</v>
      </c>
      <c r="M14" s="1" t="s">
        <v>46</v>
      </c>
      <c r="N14" s="1" t="s">
        <v>46</v>
      </c>
      <c r="O14" s="1" t="s">
        <v>54</v>
      </c>
      <c r="P14" s="1" t="s">
        <v>46</v>
      </c>
      <c r="Q14" s="1" t="s">
        <v>48</v>
      </c>
      <c r="R14" s="1" t="s">
        <v>48</v>
      </c>
      <c r="S14" s="1" t="s">
        <v>46</v>
      </c>
      <c r="T14" s="12" t="str">
        <f>IF(OR(VOZ_WHATSAPP[[#This Row],[Brinda argumentos coherentes a la objeción]]="No Cumple",VOZ_WHATSAPP[[#This Row],[Despliegue de Beneficios y/o consecuencias]]="No Cumple"),"Sin Negocio","Negocio")</f>
        <v>Negocio</v>
      </c>
      <c r="U14" s="1" t="s">
        <v>47</v>
      </c>
      <c r="V14" s="1" t="s">
        <v>46</v>
      </c>
      <c r="W14" s="1" t="s">
        <v>47</v>
      </c>
      <c r="X14" s="12" t="str">
        <f>IF(OR(VOZ_WHATSAPP[[#This Row],[Confirma Valor de pago]]="No Cumple",VOZ_WHATSAPP[[#This Row],[Confirma hora de pago]]="No Cumple",VOZ_WHATSAPP[[#This Row],[Confirma medio de pago]]="No Cumple"),"Sin Cierre","Cierre")</f>
        <v>Sin Cierre</v>
      </c>
      <c r="Y14" s="1" t="s">
        <v>46</v>
      </c>
      <c r="Z14" s="1" t="s">
        <v>46</v>
      </c>
      <c r="AA14" s="1" t="s">
        <v>46</v>
      </c>
      <c r="AB14" s="1" t="s">
        <v>46</v>
      </c>
      <c r="AC14" s="11" t="str">
        <f>IF(OR(VOZ_WHATSAPP[[#This Row],[La comunicación es asertiva, con respeto y evita maltrato]]="No Cumple",VOZ_WHATSAPP[[#This Row],[Cumple con las normativas legales]]="No Cumple"),"No Cumple","Cumple")</f>
        <v>Cumple</v>
      </c>
      <c r="AD14" s="1" t="s">
        <v>46</v>
      </c>
      <c r="AE14" s="1" t="s">
        <v>184</v>
      </c>
      <c r="AF14" s="4">
        <v>0.79</v>
      </c>
      <c r="AG14" s="4">
        <f>IF(AND(VOZ_WHATSAPP[[#This Row],[Estado Cierre]]="Sin Cierre",VOZ_WHATSAPP[[#This Row],[Nota Negocio]]="Sin Negocio"),VOZ_WHATSAPP[[#This Row],[Nota]]-24%,VOZ_WHATSAPP[[#This Row],[Nota]])</f>
        <v>0.79</v>
      </c>
      <c r="AH14" s="8">
        <f>IF(VOZ_WHATSAPP[[#This Row],[Estado Legal]]="No Cumple",0,IF(VOZ_WHATSAPP[[#This Row],[Realiza lectura de guion Legal]]="No Cumple",VOZ_WHATSAPP[[#This Row],[Nota 2]]-50%,VOZ_WHATSAPP[[#This Row],[Nota 2]]))</f>
        <v>0.79</v>
      </c>
    </row>
    <row r="15" spans="1:34" x14ac:dyDescent="0.25">
      <c r="A15" s="2" t="str">
        <f>VOZ_WHATSAPP[[#This Row],[ID Asesor]]&amp;VOZ_WHATSAPP[[#This Row],[Fecha Monitoreo]]</f>
        <v>380445811</v>
      </c>
      <c r="B15" s="2">
        <v>45811</v>
      </c>
      <c r="C15" s="1" t="s">
        <v>126</v>
      </c>
      <c r="D15" s="1">
        <v>3804</v>
      </c>
      <c r="E15" s="2">
        <v>45811</v>
      </c>
      <c r="F15" s="3">
        <v>0.35208333333333336</v>
      </c>
      <c r="G15" s="1" t="s">
        <v>58</v>
      </c>
      <c r="H15" s="1" t="s">
        <v>44</v>
      </c>
      <c r="I15" s="1">
        <v>446</v>
      </c>
      <c r="J15" s="1">
        <v>3235900616</v>
      </c>
      <c r="K15" s="1" t="s">
        <v>45</v>
      </c>
      <c r="L15" s="1" t="s">
        <v>46</v>
      </c>
      <c r="M15" s="1" t="s">
        <v>46</v>
      </c>
      <c r="N15" s="1" t="s">
        <v>46</v>
      </c>
      <c r="O15" s="1" t="s">
        <v>46</v>
      </c>
      <c r="P15" s="1" t="s">
        <v>46</v>
      </c>
      <c r="Q15" s="1" t="s">
        <v>48</v>
      </c>
      <c r="R15" s="1" t="s">
        <v>48</v>
      </c>
      <c r="S15" s="1" t="s">
        <v>48</v>
      </c>
      <c r="T15" s="12" t="str">
        <f>IF(OR(VOZ_WHATSAPP[[#This Row],[Brinda argumentos coherentes a la objeción]]="No Cumple",VOZ_WHATSAPP[[#This Row],[Despliegue de Beneficios y/o consecuencias]]="No Cumple"),"Sin Negocio","Negocio")</f>
        <v>Negocio</v>
      </c>
      <c r="U15" s="1" t="s">
        <v>46</v>
      </c>
      <c r="V15" s="1" t="s">
        <v>46</v>
      </c>
      <c r="W15" s="1" t="s">
        <v>46</v>
      </c>
      <c r="X15" s="12" t="str">
        <f>IF(OR(VOZ_WHATSAPP[[#This Row],[Confirma Valor de pago]]="No Cumple",VOZ_WHATSAPP[[#This Row],[Confirma hora de pago]]="No Cumple",VOZ_WHATSAPP[[#This Row],[Confirma medio de pago]]="No Cumple"),"Sin Cierre","Cierre")</f>
        <v>Cierre</v>
      </c>
      <c r="Y15" s="1" t="s">
        <v>46</v>
      </c>
      <c r="Z15" s="1" t="s">
        <v>46</v>
      </c>
      <c r="AA15" s="1" t="s">
        <v>46</v>
      </c>
      <c r="AB15" s="1" t="s">
        <v>46</v>
      </c>
      <c r="AC15" s="11" t="str">
        <f>IF(OR(VOZ_WHATSAPP[[#This Row],[La comunicación es asertiva, con respeto y evita maltrato]]="No Cumple",VOZ_WHATSAPP[[#This Row],[Cumple con las normativas legales]]="No Cumple"),"No Cumple","Cumple")</f>
        <v>Cumple</v>
      </c>
      <c r="AD15" s="1" t="s">
        <v>46</v>
      </c>
      <c r="AE15" s="1" t="s">
        <v>133</v>
      </c>
      <c r="AF15" s="4">
        <v>1</v>
      </c>
      <c r="AG15" s="4">
        <f>IF(AND(VOZ_WHATSAPP[[#This Row],[Estado Cierre]]="Sin Cierre",VOZ_WHATSAPP[[#This Row],[Nota Negocio]]="Sin Negocio"),VOZ_WHATSAPP[[#This Row],[Nota]]-24%,VOZ_WHATSAPP[[#This Row],[Nota]])</f>
        <v>1</v>
      </c>
      <c r="AH15" s="8">
        <f>IF(VOZ_WHATSAPP[[#This Row],[Estado Legal]]="No Cumple",0,IF(VOZ_WHATSAPP[[#This Row],[Realiza lectura de guion Legal]]="No Cumple",VOZ_WHATSAPP[[#This Row],[Nota 2]]-50%,VOZ_WHATSAPP[[#This Row],[Nota 2]]))</f>
        <v>1</v>
      </c>
    </row>
    <row r="16" spans="1:34" x14ac:dyDescent="0.25">
      <c r="A16" s="2" t="str">
        <f>VOZ_WHATSAPP[[#This Row],[ID Asesor]]&amp;VOZ_WHATSAPP[[#This Row],[Fecha Monitoreo]]</f>
        <v>355145811</v>
      </c>
      <c r="B16" s="2">
        <v>45811</v>
      </c>
      <c r="C16" s="1" t="s">
        <v>50</v>
      </c>
      <c r="D16" s="1">
        <v>3551</v>
      </c>
      <c r="E16" s="2">
        <v>45811</v>
      </c>
      <c r="F16" s="3">
        <v>0.36875000000000002</v>
      </c>
      <c r="G16" s="1" t="s">
        <v>58</v>
      </c>
      <c r="H16" s="1" t="s">
        <v>71</v>
      </c>
      <c r="I16" s="1"/>
      <c r="J16" s="1"/>
      <c r="K16" s="1"/>
      <c r="L16" s="1" t="s">
        <v>46</v>
      </c>
      <c r="M16" s="1" t="s">
        <v>47</v>
      </c>
      <c r="N16" s="1" t="s">
        <v>46</v>
      </c>
      <c r="O16" s="1" t="s">
        <v>48</v>
      </c>
      <c r="P16" s="1" t="s">
        <v>48</v>
      </c>
      <c r="Q16" s="1" t="s">
        <v>48</v>
      </c>
      <c r="R16" s="1" t="s">
        <v>48</v>
      </c>
      <c r="S16" s="1" t="s">
        <v>46</v>
      </c>
      <c r="T16" s="12" t="str">
        <f>IF(OR(VOZ_WHATSAPP[[#This Row],[Brinda argumentos coherentes a la objeción]]="No Cumple",VOZ_WHATSAPP[[#This Row],[Despliegue de Beneficios y/o consecuencias]]="No Cumple"),"Sin Negocio","Negocio")</f>
        <v>Negocio</v>
      </c>
      <c r="U16" s="1" t="s">
        <v>48</v>
      </c>
      <c r="V16" s="1" t="s">
        <v>48</v>
      </c>
      <c r="W16" s="1" t="s">
        <v>48</v>
      </c>
      <c r="X16" s="12" t="str">
        <f>IF(OR(VOZ_WHATSAPP[[#This Row],[Confirma Valor de pago]]="No Cumple",VOZ_WHATSAPP[[#This Row],[Confirma hora de pago]]="No Cumple",VOZ_WHATSAPP[[#This Row],[Confirma medio de pago]]="No Cumple"),"Sin Cierre","Cierre")</f>
        <v>Cierre</v>
      </c>
      <c r="Y16" s="1" t="s">
        <v>48</v>
      </c>
      <c r="Z16" s="1" t="s">
        <v>46</v>
      </c>
      <c r="AA16" s="1" t="s">
        <v>46</v>
      </c>
      <c r="AB16" s="1" t="s">
        <v>46</v>
      </c>
      <c r="AC16" s="11" t="str">
        <f>IF(OR(VOZ_WHATSAPP[[#This Row],[La comunicación es asertiva, con respeto y evita maltrato]]="No Cumple",VOZ_WHATSAPP[[#This Row],[Cumple con las normativas legales]]="No Cumple"),"No Cumple","Cumple")</f>
        <v>Cumple</v>
      </c>
      <c r="AD16" s="1" t="s">
        <v>46</v>
      </c>
      <c r="AE16" s="1" t="s">
        <v>185</v>
      </c>
      <c r="AF16" s="4">
        <v>0.96</v>
      </c>
      <c r="AG16" s="4">
        <f>IF(AND(VOZ_WHATSAPP[[#This Row],[Estado Cierre]]="Sin Cierre",VOZ_WHATSAPP[[#This Row],[Nota Negocio]]="Sin Negocio"),VOZ_WHATSAPP[[#This Row],[Nota]]-24%,VOZ_WHATSAPP[[#This Row],[Nota]])</f>
        <v>0.96</v>
      </c>
      <c r="AH16" s="8">
        <f>IF(VOZ_WHATSAPP[[#This Row],[Estado Legal]]="No Cumple",0,IF(VOZ_WHATSAPP[[#This Row],[Realiza lectura de guion Legal]]="No Cumple",VOZ_WHATSAPP[[#This Row],[Nota 2]]-50%,VOZ_WHATSAPP[[#This Row],[Nota 2]]))</f>
        <v>0.96</v>
      </c>
    </row>
    <row r="17" spans="1:34" x14ac:dyDescent="0.25">
      <c r="A17" s="2" t="str">
        <f>VOZ_WHATSAPP[[#This Row],[ID Asesor]]&amp;VOZ_WHATSAPP[[#This Row],[Fecha Monitoreo]]</f>
        <v>381545811</v>
      </c>
      <c r="B17" s="2">
        <v>45811</v>
      </c>
      <c r="C17" s="1" t="s">
        <v>126</v>
      </c>
      <c r="D17" s="1">
        <v>3815</v>
      </c>
      <c r="E17" s="2">
        <v>45811</v>
      </c>
      <c r="F17" s="3">
        <v>0.34583333333333333</v>
      </c>
      <c r="G17" s="1" t="s">
        <v>58</v>
      </c>
      <c r="H17" s="1" t="s">
        <v>44</v>
      </c>
      <c r="I17" s="1">
        <v>584</v>
      </c>
      <c r="J17" s="1">
        <v>3045681904</v>
      </c>
      <c r="K17" s="1" t="s">
        <v>45</v>
      </c>
      <c r="L17" s="1" t="s">
        <v>46</v>
      </c>
      <c r="M17" s="1" t="s">
        <v>46</v>
      </c>
      <c r="N17" s="1" t="s">
        <v>46</v>
      </c>
      <c r="O17" s="1" t="s">
        <v>46</v>
      </c>
      <c r="P17" s="1" t="s">
        <v>46</v>
      </c>
      <c r="Q17" s="1" t="s">
        <v>46</v>
      </c>
      <c r="R17" s="1" t="s">
        <v>46</v>
      </c>
      <c r="S17" s="1" t="s">
        <v>48</v>
      </c>
      <c r="T17" s="12" t="str">
        <f>IF(OR(VOZ_WHATSAPP[[#This Row],[Brinda argumentos coherentes a la objeción]]="No Cumple",VOZ_WHATSAPP[[#This Row],[Despliegue de Beneficios y/o consecuencias]]="No Cumple"),"Sin Negocio","Negocio")</f>
        <v>Negocio</v>
      </c>
      <c r="U17" s="1" t="s">
        <v>47</v>
      </c>
      <c r="V17" s="1" t="s">
        <v>47</v>
      </c>
      <c r="W17" s="1" t="s">
        <v>47</v>
      </c>
      <c r="X17" s="12" t="str">
        <f>IF(OR(VOZ_WHATSAPP[[#This Row],[Confirma Valor de pago]]="No Cumple",VOZ_WHATSAPP[[#This Row],[Confirma hora de pago]]="No Cumple",VOZ_WHATSAPP[[#This Row],[Confirma medio de pago]]="No Cumple"),"Sin Cierre","Cierre")</f>
        <v>Sin Cierre</v>
      </c>
      <c r="Y17" s="1" t="s">
        <v>46</v>
      </c>
      <c r="Z17" s="1" t="s">
        <v>46</v>
      </c>
      <c r="AA17" s="1" t="s">
        <v>46</v>
      </c>
      <c r="AB17" s="1" t="s">
        <v>46</v>
      </c>
      <c r="AC17" s="11" t="str">
        <f>IF(OR(VOZ_WHATSAPP[[#This Row],[La comunicación es asertiva, con respeto y evita maltrato]]="No Cumple",VOZ_WHATSAPP[[#This Row],[Cumple con las normativas legales]]="No Cumple"),"No Cumple","Cumple")</f>
        <v>Cumple</v>
      </c>
      <c r="AD17" s="1" t="s">
        <v>46</v>
      </c>
      <c r="AE17" s="1" t="s">
        <v>186</v>
      </c>
      <c r="AF17" s="4">
        <v>0.76</v>
      </c>
      <c r="AG17" s="4">
        <f>IF(AND(VOZ_WHATSAPP[[#This Row],[Estado Cierre]]="Sin Cierre",VOZ_WHATSAPP[[#This Row],[Nota Negocio]]="Sin Negocio"),VOZ_WHATSAPP[[#This Row],[Nota]]-24%,VOZ_WHATSAPP[[#This Row],[Nota]])</f>
        <v>0.76</v>
      </c>
      <c r="AH17" s="8">
        <f>IF(VOZ_WHATSAPP[[#This Row],[Estado Legal]]="No Cumple",0,IF(VOZ_WHATSAPP[[#This Row],[Realiza lectura de guion Legal]]="No Cumple",VOZ_WHATSAPP[[#This Row],[Nota 2]]-50%,VOZ_WHATSAPP[[#This Row],[Nota 2]]))</f>
        <v>0.76</v>
      </c>
    </row>
    <row r="18" spans="1:34" x14ac:dyDescent="0.25">
      <c r="A18" s="2" t="str">
        <f>VOZ_WHATSAPP[[#This Row],[ID Asesor]]&amp;VOZ_WHATSAPP[[#This Row],[Fecha Monitoreo]]</f>
        <v>374945811</v>
      </c>
      <c r="B18" s="2">
        <v>45811</v>
      </c>
      <c r="C18" s="1" t="s">
        <v>50</v>
      </c>
      <c r="D18" s="1">
        <v>3749</v>
      </c>
      <c r="E18" s="2">
        <v>45811</v>
      </c>
      <c r="F18" s="3">
        <v>0.33124999999999999</v>
      </c>
      <c r="G18" s="1" t="s">
        <v>51</v>
      </c>
      <c r="H18" s="1" t="s">
        <v>44</v>
      </c>
      <c r="I18" s="1">
        <v>1267</v>
      </c>
      <c r="J18" s="1">
        <v>3136749449</v>
      </c>
      <c r="K18" s="1" t="s">
        <v>45</v>
      </c>
      <c r="L18" s="1" t="s">
        <v>46</v>
      </c>
      <c r="M18" s="1" t="s">
        <v>46</v>
      </c>
      <c r="N18" s="1" t="s">
        <v>46</v>
      </c>
      <c r="O18" s="1" t="s">
        <v>46</v>
      </c>
      <c r="P18" s="1" t="s">
        <v>46</v>
      </c>
      <c r="Q18" s="1" t="s">
        <v>48</v>
      </c>
      <c r="R18" s="1" t="s">
        <v>48</v>
      </c>
      <c r="S18" s="1" t="s">
        <v>46</v>
      </c>
      <c r="T18" s="12" t="str">
        <f>IF(OR(VOZ_WHATSAPP[[#This Row],[Brinda argumentos coherentes a la objeción]]="No Cumple",VOZ_WHATSAPP[[#This Row],[Despliegue de Beneficios y/o consecuencias]]="No Cumple"),"Sin Negocio","Negocio")</f>
        <v>Negocio</v>
      </c>
      <c r="U18" s="1" t="s">
        <v>46</v>
      </c>
      <c r="V18" s="1" t="s">
        <v>46</v>
      </c>
      <c r="W18" s="1" t="s">
        <v>46</v>
      </c>
      <c r="X18" s="12" t="str">
        <f>IF(OR(VOZ_WHATSAPP[[#This Row],[Confirma Valor de pago]]="No Cumple",VOZ_WHATSAPP[[#This Row],[Confirma hora de pago]]="No Cumple",VOZ_WHATSAPP[[#This Row],[Confirma medio de pago]]="No Cumple"),"Sin Cierre","Cierre")</f>
        <v>Cierre</v>
      </c>
      <c r="Y18" s="1" t="s">
        <v>46</v>
      </c>
      <c r="Z18" s="1" t="s">
        <v>46</v>
      </c>
      <c r="AA18" s="1" t="s">
        <v>46</v>
      </c>
      <c r="AB18" s="1" t="s">
        <v>46</v>
      </c>
      <c r="AC18" s="11" t="str">
        <f>IF(OR(VOZ_WHATSAPP[[#This Row],[La comunicación es asertiva, con respeto y evita maltrato]]="No Cumple",VOZ_WHATSAPP[[#This Row],[Cumple con las normativas legales]]="No Cumple"),"No Cumple","Cumple")</f>
        <v>Cumple</v>
      </c>
      <c r="AD18" s="1" t="s">
        <v>46</v>
      </c>
      <c r="AE18" s="1" t="s">
        <v>53</v>
      </c>
      <c r="AF18" s="4">
        <v>1</v>
      </c>
      <c r="AG18" s="4">
        <f>IF(AND(VOZ_WHATSAPP[[#This Row],[Estado Cierre]]="Sin Cierre",VOZ_WHATSAPP[[#This Row],[Nota Negocio]]="Sin Negocio"),VOZ_WHATSAPP[[#This Row],[Nota]]-24%,VOZ_WHATSAPP[[#This Row],[Nota]])</f>
        <v>1</v>
      </c>
      <c r="AH18" s="8">
        <f>IF(VOZ_WHATSAPP[[#This Row],[Estado Legal]]="No Cumple",0,IF(VOZ_WHATSAPP[[#This Row],[Realiza lectura de guion Legal]]="No Cumple",VOZ_WHATSAPP[[#This Row],[Nota 2]]-50%,VOZ_WHATSAPP[[#This Row],[Nota 2]]))</f>
        <v>1</v>
      </c>
    </row>
    <row r="19" spans="1:34" x14ac:dyDescent="0.25">
      <c r="A19" s="2" t="str">
        <f>VOZ_WHATSAPP[[#This Row],[ID Asesor]]&amp;VOZ_WHATSAPP[[#This Row],[Fecha Monitoreo]]</f>
        <v>372945811</v>
      </c>
      <c r="B19" s="2">
        <v>45811</v>
      </c>
      <c r="C19" s="1" t="s">
        <v>50</v>
      </c>
      <c r="D19" s="1">
        <v>3729</v>
      </c>
      <c r="E19" s="2">
        <v>45811</v>
      </c>
      <c r="F19" s="3">
        <v>0.32291666666666669</v>
      </c>
      <c r="G19" s="1" t="s">
        <v>51</v>
      </c>
      <c r="H19" s="1" t="s">
        <v>44</v>
      </c>
      <c r="I19" s="1">
        <v>1063</v>
      </c>
      <c r="J19" s="1">
        <v>3106262012</v>
      </c>
      <c r="K19" s="1" t="s">
        <v>45</v>
      </c>
      <c r="L19" s="1" t="s">
        <v>46</v>
      </c>
      <c r="M19" s="1" t="s">
        <v>46</v>
      </c>
      <c r="N19" s="1" t="s">
        <v>46</v>
      </c>
      <c r="O19" s="1" t="s">
        <v>46</v>
      </c>
      <c r="P19" s="1" t="s">
        <v>46</v>
      </c>
      <c r="Q19" s="1" t="s">
        <v>48</v>
      </c>
      <c r="R19" s="1" t="s">
        <v>48</v>
      </c>
      <c r="S19" s="1" t="s">
        <v>46</v>
      </c>
      <c r="T19" s="12" t="str">
        <f>IF(OR(VOZ_WHATSAPP[[#This Row],[Brinda argumentos coherentes a la objeción]]="No Cumple",VOZ_WHATSAPP[[#This Row],[Despliegue de Beneficios y/o consecuencias]]="No Cumple"),"Sin Negocio","Negocio")</f>
        <v>Negocio</v>
      </c>
      <c r="U19" s="1" t="s">
        <v>47</v>
      </c>
      <c r="V19" s="1" t="s">
        <v>46</v>
      </c>
      <c r="W19" s="1" t="s">
        <v>46</v>
      </c>
      <c r="X19" s="12" t="str">
        <f>IF(OR(VOZ_WHATSAPP[[#This Row],[Confirma Valor de pago]]="No Cumple",VOZ_WHATSAPP[[#This Row],[Confirma hora de pago]]="No Cumple",VOZ_WHATSAPP[[#This Row],[Confirma medio de pago]]="No Cumple"),"Sin Cierre","Cierre")</f>
        <v>Sin Cierre</v>
      </c>
      <c r="Y19" s="1" t="s">
        <v>46</v>
      </c>
      <c r="Z19" s="1" t="s">
        <v>54</v>
      </c>
      <c r="AA19" s="1" t="s">
        <v>46</v>
      </c>
      <c r="AB19" s="1" t="s">
        <v>46</v>
      </c>
      <c r="AC19" s="11" t="str">
        <f>IF(OR(VOZ_WHATSAPP[[#This Row],[La comunicación es asertiva, con respeto y evita maltrato]]="No Cumple",VOZ_WHATSAPP[[#This Row],[Cumple con las normativas legales]]="No Cumple"),"No Cumple","Cumple")</f>
        <v>Cumple</v>
      </c>
      <c r="AD19" s="1" t="s">
        <v>46</v>
      </c>
      <c r="AE19" s="1" t="s">
        <v>187</v>
      </c>
      <c r="AF19" s="4">
        <v>0.77</v>
      </c>
      <c r="AG19" s="4">
        <f>IF(AND(VOZ_WHATSAPP[[#This Row],[Estado Cierre]]="Sin Cierre",VOZ_WHATSAPP[[#This Row],[Nota Negocio]]="Sin Negocio"),VOZ_WHATSAPP[[#This Row],[Nota]]-24%,VOZ_WHATSAPP[[#This Row],[Nota]])</f>
        <v>0.77</v>
      </c>
      <c r="AH19" s="8">
        <f>IF(VOZ_WHATSAPP[[#This Row],[Estado Legal]]="No Cumple",0,IF(VOZ_WHATSAPP[[#This Row],[Realiza lectura de guion Legal]]="No Cumple",VOZ_WHATSAPP[[#This Row],[Nota 2]]-50%,VOZ_WHATSAPP[[#This Row],[Nota 2]]))</f>
        <v>0.77</v>
      </c>
    </row>
    <row r="20" spans="1:34" x14ac:dyDescent="0.25">
      <c r="A20" s="2" t="str">
        <f>VOZ_WHATSAPP[[#This Row],[ID Asesor]]&amp;VOZ_WHATSAPP[[#This Row],[Fecha Monitoreo]]</f>
        <v>382445811</v>
      </c>
      <c r="B20" s="2">
        <v>45811</v>
      </c>
      <c r="C20" s="1" t="s">
        <v>126</v>
      </c>
      <c r="D20" s="1">
        <v>3824</v>
      </c>
      <c r="E20" s="2">
        <v>45811</v>
      </c>
      <c r="F20" s="3">
        <v>0.43125000000000002</v>
      </c>
      <c r="G20" s="1" t="s">
        <v>58</v>
      </c>
      <c r="H20" s="1" t="s">
        <v>44</v>
      </c>
      <c r="I20" s="1">
        <v>593</v>
      </c>
      <c r="J20" s="1">
        <v>3218525491</v>
      </c>
      <c r="K20" s="1" t="s">
        <v>45</v>
      </c>
      <c r="L20" s="1" t="s">
        <v>46</v>
      </c>
      <c r="M20" s="1" t="s">
        <v>46</v>
      </c>
      <c r="N20" s="1" t="s">
        <v>46</v>
      </c>
      <c r="O20" s="1" t="s">
        <v>46</v>
      </c>
      <c r="P20" s="1" t="s">
        <v>46</v>
      </c>
      <c r="Q20" s="1" t="s">
        <v>48</v>
      </c>
      <c r="R20" s="1" t="s">
        <v>48</v>
      </c>
      <c r="S20" s="1" t="s">
        <v>48</v>
      </c>
      <c r="T20" s="12" t="str">
        <f>IF(OR(VOZ_WHATSAPP[[#This Row],[Brinda argumentos coherentes a la objeción]]="No Cumple",VOZ_WHATSAPP[[#This Row],[Despliegue de Beneficios y/o consecuencias]]="No Cumple"),"Sin Negocio","Negocio")</f>
        <v>Negocio</v>
      </c>
      <c r="U20" s="1" t="s">
        <v>46</v>
      </c>
      <c r="V20" s="1" t="s">
        <v>46</v>
      </c>
      <c r="W20" s="1" t="s">
        <v>46</v>
      </c>
      <c r="X20" s="12" t="str">
        <f>IF(OR(VOZ_WHATSAPP[[#This Row],[Confirma Valor de pago]]="No Cumple",VOZ_WHATSAPP[[#This Row],[Confirma hora de pago]]="No Cumple",VOZ_WHATSAPP[[#This Row],[Confirma medio de pago]]="No Cumple"),"Sin Cierre","Cierre")</f>
        <v>Cierre</v>
      </c>
      <c r="Y20" s="1" t="s">
        <v>46</v>
      </c>
      <c r="Z20" s="1" t="s">
        <v>46</v>
      </c>
      <c r="AA20" s="1" t="s">
        <v>46</v>
      </c>
      <c r="AB20" s="1" t="s">
        <v>46</v>
      </c>
      <c r="AC20" s="11" t="str">
        <f>IF(OR(VOZ_WHATSAPP[[#This Row],[La comunicación es asertiva, con respeto y evita maltrato]]="No Cumple",VOZ_WHATSAPP[[#This Row],[Cumple con las normativas legales]]="No Cumple"),"No Cumple","Cumple")</f>
        <v>Cumple</v>
      </c>
      <c r="AD20" s="1" t="s">
        <v>46</v>
      </c>
      <c r="AE20" s="1" t="s">
        <v>133</v>
      </c>
      <c r="AF20" s="4">
        <v>1</v>
      </c>
      <c r="AG20" s="4">
        <f>IF(AND(VOZ_WHATSAPP[[#This Row],[Estado Cierre]]="Sin Cierre",VOZ_WHATSAPP[[#This Row],[Nota Negocio]]="Sin Negocio"),VOZ_WHATSAPP[[#This Row],[Nota]]-24%,VOZ_WHATSAPP[[#This Row],[Nota]])</f>
        <v>1</v>
      </c>
      <c r="AH20" s="8">
        <f>IF(VOZ_WHATSAPP[[#This Row],[Estado Legal]]="No Cumple",0,IF(VOZ_WHATSAPP[[#This Row],[Realiza lectura de guion Legal]]="No Cumple",VOZ_WHATSAPP[[#This Row],[Nota 2]]-50%,VOZ_WHATSAPP[[#This Row],[Nota 2]]))</f>
        <v>1</v>
      </c>
    </row>
    <row r="21" spans="1:34" x14ac:dyDescent="0.25">
      <c r="A21" s="2" t="str">
        <f>VOZ_WHATSAPP[[#This Row],[ID Asesor]]&amp;VOZ_WHATSAPP[[#This Row],[Fecha Monitoreo]]</f>
        <v>372545811</v>
      </c>
      <c r="B21" s="2">
        <v>45811</v>
      </c>
      <c r="C21" s="1" t="s">
        <v>126</v>
      </c>
      <c r="D21" s="1">
        <v>3725</v>
      </c>
      <c r="E21" s="2">
        <v>45811</v>
      </c>
      <c r="F21" s="3">
        <v>0.48333333333333334</v>
      </c>
      <c r="G21" s="1" t="s">
        <v>58</v>
      </c>
      <c r="H21" s="1" t="s">
        <v>44</v>
      </c>
      <c r="I21" s="1">
        <v>435</v>
      </c>
      <c r="J21" s="1">
        <v>3163540917</v>
      </c>
      <c r="K21" s="1" t="s">
        <v>45</v>
      </c>
      <c r="L21" s="1" t="s">
        <v>46</v>
      </c>
      <c r="M21" s="1" t="s">
        <v>46</v>
      </c>
      <c r="N21" s="1" t="s">
        <v>46</v>
      </c>
      <c r="O21" s="1" t="s">
        <v>46</v>
      </c>
      <c r="P21" s="1" t="s">
        <v>46</v>
      </c>
      <c r="Q21" s="1" t="s">
        <v>46</v>
      </c>
      <c r="R21" s="1" t="s">
        <v>46</v>
      </c>
      <c r="S21" s="1" t="s">
        <v>46</v>
      </c>
      <c r="T21" s="12" t="str">
        <f>IF(OR(VOZ_WHATSAPP[[#This Row],[Brinda argumentos coherentes a la objeción]]="No Cumple",VOZ_WHATSAPP[[#This Row],[Despliegue de Beneficios y/o consecuencias]]="No Cumple"),"Sin Negocio","Negocio")</f>
        <v>Negocio</v>
      </c>
      <c r="U21" s="1" t="s">
        <v>46</v>
      </c>
      <c r="V21" s="1" t="s">
        <v>46</v>
      </c>
      <c r="W21" s="1" t="s">
        <v>46</v>
      </c>
      <c r="X21" s="12" t="str">
        <f>IF(OR(VOZ_WHATSAPP[[#This Row],[Confirma Valor de pago]]="No Cumple",VOZ_WHATSAPP[[#This Row],[Confirma hora de pago]]="No Cumple",VOZ_WHATSAPP[[#This Row],[Confirma medio de pago]]="No Cumple"),"Sin Cierre","Cierre")</f>
        <v>Cierre</v>
      </c>
      <c r="Y21" s="1" t="s">
        <v>46</v>
      </c>
      <c r="Z21" s="1" t="s">
        <v>46</v>
      </c>
      <c r="AA21" s="1" t="s">
        <v>46</v>
      </c>
      <c r="AB21" s="1" t="s">
        <v>46</v>
      </c>
      <c r="AC21" s="11" t="str">
        <f>IF(OR(VOZ_WHATSAPP[[#This Row],[La comunicación es asertiva, con respeto y evita maltrato]]="No Cumple",VOZ_WHATSAPP[[#This Row],[Cumple con las normativas legales]]="No Cumple"),"No Cumple","Cumple")</f>
        <v>Cumple</v>
      </c>
      <c r="AD21" s="1" t="s">
        <v>46</v>
      </c>
      <c r="AE21" s="1" t="s">
        <v>133</v>
      </c>
      <c r="AF21" s="4">
        <v>1</v>
      </c>
      <c r="AG21" s="4">
        <f>IF(AND(VOZ_WHATSAPP[[#This Row],[Estado Cierre]]="Sin Cierre",VOZ_WHATSAPP[[#This Row],[Nota Negocio]]="Sin Negocio"),VOZ_WHATSAPP[[#This Row],[Nota]]-24%,VOZ_WHATSAPP[[#This Row],[Nota]])</f>
        <v>1</v>
      </c>
      <c r="AH21" s="8">
        <f>IF(VOZ_WHATSAPP[[#This Row],[Estado Legal]]="No Cumple",0,IF(VOZ_WHATSAPP[[#This Row],[Realiza lectura de guion Legal]]="No Cumple",VOZ_WHATSAPP[[#This Row],[Nota 2]]-50%,VOZ_WHATSAPP[[#This Row],[Nota 2]]))</f>
        <v>1</v>
      </c>
    </row>
    <row r="22" spans="1:34" x14ac:dyDescent="0.25">
      <c r="A22" s="2" t="str">
        <f>VOZ_WHATSAPP[[#This Row],[ID Asesor]]&amp;VOZ_WHATSAPP[[#This Row],[Fecha Monitoreo]]</f>
        <v>334545811</v>
      </c>
      <c r="B22" s="2">
        <v>45811</v>
      </c>
      <c r="C22" s="1" t="s">
        <v>56</v>
      </c>
      <c r="D22" s="1">
        <v>3345</v>
      </c>
      <c r="E22" s="2">
        <v>45811</v>
      </c>
      <c r="F22" s="3">
        <v>0.38819444444444445</v>
      </c>
      <c r="G22" s="1" t="s">
        <v>58</v>
      </c>
      <c r="H22" s="1" t="s">
        <v>44</v>
      </c>
      <c r="I22" s="1">
        <v>439</v>
      </c>
      <c r="J22" s="1">
        <v>3145480140</v>
      </c>
      <c r="K22" s="1" t="s">
        <v>45</v>
      </c>
      <c r="L22" s="1" t="s">
        <v>46</v>
      </c>
      <c r="M22" s="1" t="s">
        <v>46</v>
      </c>
      <c r="N22" s="1" t="s">
        <v>46</v>
      </c>
      <c r="O22" s="1" t="s">
        <v>46</v>
      </c>
      <c r="P22" s="1" t="s">
        <v>46</v>
      </c>
      <c r="Q22" s="1" t="s">
        <v>48</v>
      </c>
      <c r="R22" s="1" t="s">
        <v>48</v>
      </c>
      <c r="S22" s="1" t="s">
        <v>46</v>
      </c>
      <c r="T22" s="12" t="str">
        <f>IF(OR(VOZ_WHATSAPP[[#This Row],[Brinda argumentos coherentes a la objeción]]="No Cumple",VOZ_WHATSAPP[[#This Row],[Despliegue de Beneficios y/o consecuencias]]="No Cumple"),"Sin Negocio","Negocio")</f>
        <v>Negocio</v>
      </c>
      <c r="U22" s="1" t="s">
        <v>46</v>
      </c>
      <c r="V22" s="1" t="s">
        <v>46</v>
      </c>
      <c r="W22" s="1" t="s">
        <v>46</v>
      </c>
      <c r="X22" s="12" t="str">
        <f>IF(OR(VOZ_WHATSAPP[[#This Row],[Confirma Valor de pago]]="No Cumple",VOZ_WHATSAPP[[#This Row],[Confirma hora de pago]]="No Cumple",VOZ_WHATSAPP[[#This Row],[Confirma medio de pago]]="No Cumple"),"Sin Cierre","Cierre")</f>
        <v>Cierre</v>
      </c>
      <c r="Y22" s="1" t="s">
        <v>46</v>
      </c>
      <c r="Z22" s="1" t="s">
        <v>46</v>
      </c>
      <c r="AA22" s="1" t="s">
        <v>46</v>
      </c>
      <c r="AB22" s="1" t="s">
        <v>46</v>
      </c>
      <c r="AC22" s="11" t="str">
        <f>IF(OR(VOZ_WHATSAPP[[#This Row],[La comunicación es asertiva, con respeto y evita maltrato]]="No Cumple",VOZ_WHATSAPP[[#This Row],[Cumple con las normativas legales]]="No Cumple"),"No Cumple","Cumple")</f>
        <v>Cumple</v>
      </c>
      <c r="AD22" s="1" t="s">
        <v>46</v>
      </c>
      <c r="AE22" s="1" t="s">
        <v>152</v>
      </c>
      <c r="AF22" s="4">
        <v>1</v>
      </c>
      <c r="AG22" s="4">
        <f>IF(AND(VOZ_WHATSAPP[[#This Row],[Estado Cierre]]="Sin Cierre",VOZ_WHATSAPP[[#This Row],[Nota Negocio]]="Sin Negocio"),VOZ_WHATSAPP[[#This Row],[Nota]]-24%,VOZ_WHATSAPP[[#This Row],[Nota]])</f>
        <v>1</v>
      </c>
      <c r="AH22" s="8">
        <f>IF(VOZ_WHATSAPP[[#This Row],[Estado Legal]]="No Cumple",0,IF(VOZ_WHATSAPP[[#This Row],[Realiza lectura de guion Legal]]="No Cumple",VOZ_WHATSAPP[[#This Row],[Nota 2]]-50%,VOZ_WHATSAPP[[#This Row],[Nota 2]]))</f>
        <v>1</v>
      </c>
    </row>
    <row r="23" spans="1:34" x14ac:dyDescent="0.25">
      <c r="A23" s="2" t="str">
        <f>VOZ_WHATSAPP[[#This Row],[ID Asesor]]&amp;VOZ_WHATSAPP[[#This Row],[Fecha Monitoreo]]</f>
        <v>388145811</v>
      </c>
      <c r="B23" s="2">
        <v>45811</v>
      </c>
      <c r="C23" s="1" t="s">
        <v>56</v>
      </c>
      <c r="D23" s="1">
        <v>3881</v>
      </c>
      <c r="E23" s="2">
        <v>45811</v>
      </c>
      <c r="F23" s="3">
        <v>0.4284722222222222</v>
      </c>
      <c r="G23" s="1" t="s">
        <v>58</v>
      </c>
      <c r="H23" s="1" t="s">
        <v>44</v>
      </c>
      <c r="I23" s="1">
        <v>445</v>
      </c>
      <c r="J23" s="1">
        <v>3176912931</v>
      </c>
      <c r="K23" s="1" t="s">
        <v>45</v>
      </c>
      <c r="L23" s="1" t="s">
        <v>46</v>
      </c>
      <c r="M23" s="1" t="s">
        <v>47</v>
      </c>
      <c r="N23" s="1" t="s">
        <v>46</v>
      </c>
      <c r="O23" s="1" t="s">
        <v>46</v>
      </c>
      <c r="P23" s="1" t="s">
        <v>46</v>
      </c>
      <c r="Q23" s="1" t="s">
        <v>48</v>
      </c>
      <c r="R23" s="1" t="s">
        <v>48</v>
      </c>
      <c r="S23" s="1" t="s">
        <v>46</v>
      </c>
      <c r="T23" s="12" t="str">
        <f>IF(OR(VOZ_WHATSAPP[[#This Row],[Brinda argumentos coherentes a la objeción]]="No Cumple",VOZ_WHATSAPP[[#This Row],[Despliegue de Beneficios y/o consecuencias]]="No Cumple"),"Sin Negocio","Negocio")</f>
        <v>Negocio</v>
      </c>
      <c r="U23" s="1" t="s">
        <v>46</v>
      </c>
      <c r="V23" s="1" t="s">
        <v>46</v>
      </c>
      <c r="W23" s="1" t="s">
        <v>46</v>
      </c>
      <c r="X23" s="12" t="str">
        <f>IF(OR(VOZ_WHATSAPP[[#This Row],[Confirma Valor de pago]]="No Cumple",VOZ_WHATSAPP[[#This Row],[Confirma hora de pago]]="No Cumple",VOZ_WHATSAPP[[#This Row],[Confirma medio de pago]]="No Cumple"),"Sin Cierre","Cierre")</f>
        <v>Cierre</v>
      </c>
      <c r="Y23" s="1" t="s">
        <v>46</v>
      </c>
      <c r="Z23" s="1" t="s">
        <v>46</v>
      </c>
      <c r="AA23" s="1" t="s">
        <v>46</v>
      </c>
      <c r="AB23" s="1" t="s">
        <v>46</v>
      </c>
      <c r="AC23" s="11" t="str">
        <f>IF(OR(VOZ_WHATSAPP[[#This Row],[La comunicación es asertiva, con respeto y evita maltrato]]="No Cumple",VOZ_WHATSAPP[[#This Row],[Cumple con las normativas legales]]="No Cumple"),"No Cumple","Cumple")</f>
        <v>Cumple</v>
      </c>
      <c r="AD23" s="1" t="s">
        <v>46</v>
      </c>
      <c r="AE23" s="1" t="s">
        <v>188</v>
      </c>
      <c r="AF23" s="4">
        <v>0.96</v>
      </c>
      <c r="AG23" s="4">
        <f>IF(AND(VOZ_WHATSAPP[[#This Row],[Estado Cierre]]="Sin Cierre",VOZ_WHATSAPP[[#This Row],[Nota Negocio]]="Sin Negocio"),VOZ_WHATSAPP[[#This Row],[Nota]]-24%,VOZ_WHATSAPP[[#This Row],[Nota]])</f>
        <v>0.96</v>
      </c>
      <c r="AH23" s="8">
        <f>IF(VOZ_WHATSAPP[[#This Row],[Estado Legal]]="No Cumple",0,IF(VOZ_WHATSAPP[[#This Row],[Realiza lectura de guion Legal]]="No Cumple",VOZ_WHATSAPP[[#This Row],[Nota 2]]-50%,VOZ_WHATSAPP[[#This Row],[Nota 2]]))</f>
        <v>0.96</v>
      </c>
    </row>
    <row r="24" spans="1:34" x14ac:dyDescent="0.25">
      <c r="A24" s="2" t="str">
        <f>VOZ_WHATSAPP[[#This Row],[ID Asesor]]&amp;VOZ_WHATSAPP[[#This Row],[Fecha Monitoreo]]</f>
        <v>389245811</v>
      </c>
      <c r="B24" s="2">
        <v>45811</v>
      </c>
      <c r="C24" s="1" t="s">
        <v>59</v>
      </c>
      <c r="D24" s="1">
        <v>3892</v>
      </c>
      <c r="E24" s="2">
        <v>45811</v>
      </c>
      <c r="F24" s="3">
        <v>0.52847222222222223</v>
      </c>
      <c r="G24" s="1" t="s">
        <v>51</v>
      </c>
      <c r="H24" s="1" t="s">
        <v>44</v>
      </c>
      <c r="I24" s="1">
        <v>1435</v>
      </c>
      <c r="J24" s="1">
        <v>3135528002</v>
      </c>
      <c r="K24" s="1" t="s">
        <v>45</v>
      </c>
      <c r="L24" s="1" t="s">
        <v>47</v>
      </c>
      <c r="M24" s="1" t="s">
        <v>47</v>
      </c>
      <c r="N24" s="1" t="s">
        <v>46</v>
      </c>
      <c r="O24" s="1" t="s">
        <v>54</v>
      </c>
      <c r="P24" s="1" t="s">
        <v>46</v>
      </c>
      <c r="Q24" s="1" t="s">
        <v>47</v>
      </c>
      <c r="R24" s="1" t="s">
        <v>47</v>
      </c>
      <c r="S24" s="1" t="s">
        <v>47</v>
      </c>
      <c r="T24" s="12" t="str">
        <f>IF(OR(VOZ_WHATSAPP[[#This Row],[Brinda argumentos coherentes a la objeción]]="No Cumple",VOZ_WHATSAPP[[#This Row],[Despliegue de Beneficios y/o consecuencias]]="No Cumple"),"Sin Negocio","Negocio")</f>
        <v>Sin Negocio</v>
      </c>
      <c r="U24" s="1" t="s">
        <v>48</v>
      </c>
      <c r="V24" s="1" t="s">
        <v>48</v>
      </c>
      <c r="W24" s="1" t="s">
        <v>48</v>
      </c>
      <c r="X24" s="12" t="str">
        <f>IF(OR(VOZ_WHATSAPP[[#This Row],[Confirma Valor de pago]]="No Cumple",VOZ_WHATSAPP[[#This Row],[Confirma hora de pago]]="No Cumple",VOZ_WHATSAPP[[#This Row],[Confirma medio de pago]]="No Cumple"),"Sin Cierre","Cierre")</f>
        <v>Cierre</v>
      </c>
      <c r="Y24" s="1" t="s">
        <v>54</v>
      </c>
      <c r="Z24" s="1" t="s">
        <v>54</v>
      </c>
      <c r="AA24" s="1" t="s">
        <v>46</v>
      </c>
      <c r="AB24" s="1" t="s">
        <v>46</v>
      </c>
      <c r="AC24" s="11" t="str">
        <f>IF(OR(VOZ_WHATSAPP[[#This Row],[La comunicación es asertiva, con respeto y evita maltrato]]="No Cumple",VOZ_WHATSAPP[[#This Row],[Cumple con las normativas legales]]="No Cumple"),"No Cumple","Cumple")</f>
        <v>Cumple</v>
      </c>
      <c r="AD24" s="1" t="s">
        <v>46</v>
      </c>
      <c r="AE24" s="1" t="s">
        <v>202</v>
      </c>
      <c r="AF24" s="4">
        <v>0.34</v>
      </c>
      <c r="AG24" s="4">
        <f>IF(AND(VOZ_WHATSAPP[[#This Row],[Estado Cierre]]="Sin Cierre",VOZ_WHATSAPP[[#This Row],[Nota Negocio]]="Sin Negocio"),VOZ_WHATSAPP[[#This Row],[Nota]]-24%,VOZ_WHATSAPP[[#This Row],[Nota]])</f>
        <v>0.34</v>
      </c>
      <c r="AH24" s="8">
        <f>IF(VOZ_WHATSAPP[[#This Row],[Estado Legal]]="No Cumple",0,IF(VOZ_WHATSAPP[[#This Row],[Realiza lectura de guion Legal]]="No Cumple",VOZ_WHATSAPP[[#This Row],[Nota 2]]-50%,VOZ_WHATSAPP[[#This Row],[Nota 2]]))</f>
        <v>0.34</v>
      </c>
    </row>
    <row r="25" spans="1:34" x14ac:dyDescent="0.25">
      <c r="A25" s="2" t="str">
        <f>VOZ_WHATSAPP[[#This Row],[ID Asesor]]&amp;VOZ_WHATSAPP[[#This Row],[Fecha Monitoreo]]</f>
        <v>355645811</v>
      </c>
      <c r="B25" s="2">
        <v>45811</v>
      </c>
      <c r="C25" s="1" t="s">
        <v>56</v>
      </c>
      <c r="D25" s="1">
        <v>3556</v>
      </c>
      <c r="E25" s="2">
        <v>45811</v>
      </c>
      <c r="F25" s="3">
        <v>0.47430555555555554</v>
      </c>
      <c r="G25" s="1" t="s">
        <v>58</v>
      </c>
      <c r="H25" s="1" t="s">
        <v>44</v>
      </c>
      <c r="I25" s="1">
        <v>414</v>
      </c>
      <c r="J25" s="1">
        <v>3218715536</v>
      </c>
      <c r="K25" s="1" t="s">
        <v>45</v>
      </c>
      <c r="L25" s="1" t="s">
        <v>46</v>
      </c>
      <c r="M25" s="1" t="s">
        <v>46</v>
      </c>
      <c r="N25" s="1" t="s">
        <v>46</v>
      </c>
      <c r="O25" s="1" t="s">
        <v>46</v>
      </c>
      <c r="P25" s="1" t="s">
        <v>46</v>
      </c>
      <c r="Q25" s="1" t="s">
        <v>48</v>
      </c>
      <c r="R25" s="1" t="s">
        <v>48</v>
      </c>
      <c r="S25" s="1" t="s">
        <v>46</v>
      </c>
      <c r="T25" s="12" t="str">
        <f>IF(OR(VOZ_WHATSAPP[[#This Row],[Brinda argumentos coherentes a la objeción]]="No Cumple",VOZ_WHATSAPP[[#This Row],[Despliegue de Beneficios y/o consecuencias]]="No Cumple"),"Sin Negocio","Negocio")</f>
        <v>Negocio</v>
      </c>
      <c r="U25" s="1" t="s">
        <v>46</v>
      </c>
      <c r="V25" s="1" t="s">
        <v>46</v>
      </c>
      <c r="W25" s="1" t="s">
        <v>46</v>
      </c>
      <c r="X25" s="12" t="str">
        <f>IF(OR(VOZ_WHATSAPP[[#This Row],[Confirma Valor de pago]]="No Cumple",VOZ_WHATSAPP[[#This Row],[Confirma hora de pago]]="No Cumple",VOZ_WHATSAPP[[#This Row],[Confirma medio de pago]]="No Cumple"),"Sin Cierre","Cierre")</f>
        <v>Cierre</v>
      </c>
      <c r="Y25" s="1" t="s">
        <v>46</v>
      </c>
      <c r="Z25" s="1" t="s">
        <v>46</v>
      </c>
      <c r="AA25" s="1" t="s">
        <v>46</v>
      </c>
      <c r="AB25" s="1" t="s">
        <v>46</v>
      </c>
      <c r="AC25" s="11" t="str">
        <f>IF(OR(VOZ_WHATSAPP[[#This Row],[La comunicación es asertiva, con respeto y evita maltrato]]="No Cumple",VOZ_WHATSAPP[[#This Row],[Cumple con las normativas legales]]="No Cumple"),"No Cumple","Cumple")</f>
        <v>Cumple</v>
      </c>
      <c r="AD25" s="1" t="s">
        <v>46</v>
      </c>
      <c r="AE25" s="1" t="s">
        <v>97</v>
      </c>
      <c r="AF25" s="4">
        <v>1</v>
      </c>
      <c r="AG25" s="4">
        <f>IF(AND(VOZ_WHATSAPP[[#This Row],[Estado Cierre]]="Sin Cierre",VOZ_WHATSAPP[[#This Row],[Nota Negocio]]="Sin Negocio"),VOZ_WHATSAPP[[#This Row],[Nota]]-24%,VOZ_WHATSAPP[[#This Row],[Nota]])</f>
        <v>1</v>
      </c>
      <c r="AH25" s="8">
        <f>IF(VOZ_WHATSAPP[[#This Row],[Estado Legal]]="No Cumple",0,IF(VOZ_WHATSAPP[[#This Row],[Realiza lectura de guion Legal]]="No Cumple",VOZ_WHATSAPP[[#This Row],[Nota 2]]-50%,VOZ_WHATSAPP[[#This Row],[Nota 2]]))</f>
        <v>1</v>
      </c>
    </row>
    <row r="26" spans="1:34" x14ac:dyDescent="0.25">
      <c r="A26" s="2" t="str">
        <f>VOZ_WHATSAPP[[#This Row],[ID Asesor]]&amp;VOZ_WHATSAPP[[#This Row],[Fecha Monitoreo]]</f>
        <v>392345811</v>
      </c>
      <c r="B26" s="2">
        <v>45811</v>
      </c>
      <c r="C26" s="1" t="s">
        <v>42</v>
      </c>
      <c r="D26" s="1">
        <v>3923</v>
      </c>
      <c r="E26" s="2">
        <v>45811</v>
      </c>
      <c r="F26" s="3">
        <v>0.4465277777777778</v>
      </c>
      <c r="G26" s="1" t="s">
        <v>60</v>
      </c>
      <c r="H26" s="1" t="s">
        <v>44</v>
      </c>
      <c r="I26" s="1">
        <v>1374</v>
      </c>
      <c r="J26" s="1">
        <v>3205787509</v>
      </c>
      <c r="K26" s="1" t="s">
        <v>45</v>
      </c>
      <c r="L26" s="1" t="s">
        <v>46</v>
      </c>
      <c r="M26" s="1" t="s">
        <v>46</v>
      </c>
      <c r="N26" s="1" t="s">
        <v>46</v>
      </c>
      <c r="O26" s="1" t="s">
        <v>46</v>
      </c>
      <c r="P26" s="1" t="s">
        <v>46</v>
      </c>
      <c r="Q26" s="1" t="s">
        <v>46</v>
      </c>
      <c r="R26" s="1" t="s">
        <v>47</v>
      </c>
      <c r="S26" s="1" t="s">
        <v>47</v>
      </c>
      <c r="T26" s="12" t="str">
        <f>IF(OR(VOZ_WHATSAPP[[#This Row],[Brinda argumentos coherentes a la objeción]]="No Cumple",VOZ_WHATSAPP[[#This Row],[Despliegue de Beneficios y/o consecuencias]]="No Cumple"),"Sin Negocio","Negocio")</f>
        <v>Sin Negocio</v>
      </c>
      <c r="U26" s="1" t="s">
        <v>48</v>
      </c>
      <c r="V26" s="1" t="s">
        <v>48</v>
      </c>
      <c r="W26" s="1" t="s">
        <v>48</v>
      </c>
      <c r="X26" s="12" t="str">
        <f>IF(OR(VOZ_WHATSAPP[[#This Row],[Confirma Valor de pago]]="No Cumple",VOZ_WHATSAPP[[#This Row],[Confirma hora de pago]]="No Cumple",VOZ_WHATSAPP[[#This Row],[Confirma medio de pago]]="No Cumple"),"Sin Cierre","Cierre")</f>
        <v>Cierre</v>
      </c>
      <c r="Y26" s="1" t="s">
        <v>46</v>
      </c>
      <c r="Z26" s="1" t="s">
        <v>54</v>
      </c>
      <c r="AA26" s="1" t="s">
        <v>46</v>
      </c>
      <c r="AB26" s="1" t="s">
        <v>46</v>
      </c>
      <c r="AC26" s="11" t="str">
        <f>IF(OR(VOZ_WHATSAPP[[#This Row],[La comunicación es asertiva, con respeto y evita maltrato]]="No Cumple",VOZ_WHATSAPP[[#This Row],[Cumple con las normativas legales]]="No Cumple"),"No Cumple","Cumple")</f>
        <v>Cumple</v>
      </c>
      <c r="AD26" s="1" t="s">
        <v>46</v>
      </c>
      <c r="AE26" s="1" t="s">
        <v>203</v>
      </c>
      <c r="AF26" s="4">
        <v>0.65</v>
      </c>
      <c r="AG26" s="4">
        <f>IF(AND(VOZ_WHATSAPP[[#This Row],[Estado Cierre]]="Sin Cierre",VOZ_WHATSAPP[[#This Row],[Nota Negocio]]="Sin Negocio"),VOZ_WHATSAPP[[#This Row],[Nota]]-24%,VOZ_WHATSAPP[[#This Row],[Nota]])</f>
        <v>0.65</v>
      </c>
      <c r="AH26" s="8">
        <f>IF(VOZ_WHATSAPP[[#This Row],[Estado Legal]]="No Cumple",0,IF(VOZ_WHATSAPP[[#This Row],[Realiza lectura de guion Legal]]="No Cumple",VOZ_WHATSAPP[[#This Row],[Nota 2]]-50%,VOZ_WHATSAPP[[#This Row],[Nota 2]]))</f>
        <v>0.65</v>
      </c>
    </row>
    <row r="27" spans="1:34" x14ac:dyDescent="0.25">
      <c r="A27" s="2" t="str">
        <f>VOZ_WHATSAPP[[#This Row],[ID Asesor]]&amp;VOZ_WHATSAPP[[#This Row],[Fecha Monitoreo]]</f>
        <v>389045811</v>
      </c>
      <c r="B27" s="2">
        <v>45811</v>
      </c>
      <c r="C27" s="1" t="s">
        <v>42</v>
      </c>
      <c r="D27" s="1">
        <v>3890</v>
      </c>
      <c r="E27" s="2">
        <v>45811</v>
      </c>
      <c r="F27" s="3">
        <v>0.45</v>
      </c>
      <c r="G27" s="1" t="s">
        <v>51</v>
      </c>
      <c r="H27" s="1" t="s">
        <v>44</v>
      </c>
      <c r="I27" s="1">
        <v>1433</v>
      </c>
      <c r="J27" s="1">
        <v>3165349477</v>
      </c>
      <c r="K27" s="1" t="s">
        <v>45</v>
      </c>
      <c r="L27" s="1" t="s">
        <v>47</v>
      </c>
      <c r="M27" s="1" t="s">
        <v>47</v>
      </c>
      <c r="N27" s="1" t="s">
        <v>46</v>
      </c>
      <c r="O27" s="1" t="s">
        <v>46</v>
      </c>
      <c r="P27" s="1" t="s">
        <v>54</v>
      </c>
      <c r="Q27" s="1" t="s">
        <v>48</v>
      </c>
      <c r="R27" s="1" t="s">
        <v>48</v>
      </c>
      <c r="S27" s="1" t="s">
        <v>47</v>
      </c>
      <c r="T27" s="12" t="str">
        <f>IF(OR(VOZ_WHATSAPP[[#This Row],[Brinda argumentos coherentes a la objeción]]="No Cumple",VOZ_WHATSAPP[[#This Row],[Despliegue de Beneficios y/o consecuencias]]="No Cumple"),"Sin Negocio","Negocio")</f>
        <v>Sin Negocio</v>
      </c>
      <c r="U27" s="1" t="s">
        <v>47</v>
      </c>
      <c r="V27" s="1" t="s">
        <v>46</v>
      </c>
      <c r="W27" s="1" t="s">
        <v>47</v>
      </c>
      <c r="X27" s="12" t="str">
        <f>IF(OR(VOZ_WHATSAPP[[#This Row],[Confirma Valor de pago]]="No Cumple",VOZ_WHATSAPP[[#This Row],[Confirma hora de pago]]="No Cumple",VOZ_WHATSAPP[[#This Row],[Confirma medio de pago]]="No Cumple"),"Sin Cierre","Cierre")</f>
        <v>Sin Cierre</v>
      </c>
      <c r="Y27" s="1" t="s">
        <v>54</v>
      </c>
      <c r="Z27" s="1" t="s">
        <v>46</v>
      </c>
      <c r="AA27" s="1" t="s">
        <v>46</v>
      </c>
      <c r="AB27" s="1" t="s">
        <v>46</v>
      </c>
      <c r="AC27" s="11" t="str">
        <f>IF(OR(VOZ_WHATSAPP[[#This Row],[La comunicación es asertiva, con respeto y evita maltrato]]="No Cumple",VOZ_WHATSAPP[[#This Row],[Cumple con las normativas legales]]="No Cumple"),"No Cumple","Cumple")</f>
        <v>Cumple</v>
      </c>
      <c r="AD27" s="1" t="s">
        <v>46</v>
      </c>
      <c r="AE27" s="1" t="s">
        <v>204</v>
      </c>
      <c r="AF27" s="4">
        <v>0.53</v>
      </c>
      <c r="AG27" s="4">
        <f>IF(AND(VOZ_WHATSAPP[[#This Row],[Estado Cierre]]="Sin Cierre",VOZ_WHATSAPP[[#This Row],[Nota Negocio]]="Sin Negocio"),VOZ_WHATSAPP[[#This Row],[Nota]]-24%,VOZ_WHATSAPP[[#This Row],[Nota]])</f>
        <v>0.29000000000000004</v>
      </c>
      <c r="AH27" s="8">
        <f>IF(VOZ_WHATSAPP[[#This Row],[Estado Legal]]="No Cumple",0,IF(VOZ_WHATSAPP[[#This Row],[Realiza lectura de guion Legal]]="No Cumple",VOZ_WHATSAPP[[#This Row],[Nota 2]]-50%,VOZ_WHATSAPP[[#This Row],[Nota 2]]))</f>
        <v>0.29000000000000004</v>
      </c>
    </row>
    <row r="28" spans="1:34" x14ac:dyDescent="0.25">
      <c r="A28" s="2" t="str">
        <f>VOZ_WHATSAPP[[#This Row],[ID Asesor]]&amp;VOZ_WHATSAPP[[#This Row],[Fecha Monitoreo]]</f>
        <v>338445811</v>
      </c>
      <c r="B28" s="2">
        <v>45811</v>
      </c>
      <c r="C28" s="1" t="s">
        <v>56</v>
      </c>
      <c r="D28" s="1">
        <v>3384</v>
      </c>
      <c r="E28" s="2">
        <v>45811</v>
      </c>
      <c r="F28" s="3">
        <v>0.41666666666666669</v>
      </c>
      <c r="G28" s="1" t="s">
        <v>58</v>
      </c>
      <c r="H28" s="1" t="s">
        <v>71</v>
      </c>
      <c r="I28" s="1"/>
      <c r="J28" s="1"/>
      <c r="K28" s="1"/>
      <c r="L28" s="1" t="s">
        <v>46</v>
      </c>
      <c r="M28" s="1" t="s">
        <v>47</v>
      </c>
      <c r="N28" s="1" t="s">
        <v>46</v>
      </c>
      <c r="O28" s="1" t="s">
        <v>48</v>
      </c>
      <c r="P28" s="1" t="s">
        <v>48</v>
      </c>
      <c r="Q28" s="1" t="s">
        <v>48</v>
      </c>
      <c r="R28" s="1" t="s">
        <v>48</v>
      </c>
      <c r="S28" s="1" t="s">
        <v>48</v>
      </c>
      <c r="T28" s="12" t="str">
        <f>IF(OR(VOZ_WHATSAPP[[#This Row],[Brinda argumentos coherentes a la objeción]]="No Cumple",VOZ_WHATSAPP[[#This Row],[Despliegue de Beneficios y/o consecuencias]]="No Cumple"),"Sin Negocio","Negocio")</f>
        <v>Negocio</v>
      </c>
      <c r="U28" s="1" t="s">
        <v>46</v>
      </c>
      <c r="V28" s="1" t="s">
        <v>46</v>
      </c>
      <c r="W28" s="1" t="s">
        <v>46</v>
      </c>
      <c r="X28" s="12" t="str">
        <f>IF(OR(VOZ_WHATSAPP[[#This Row],[Confirma Valor de pago]]="No Cumple",VOZ_WHATSAPP[[#This Row],[Confirma hora de pago]]="No Cumple",VOZ_WHATSAPP[[#This Row],[Confirma medio de pago]]="No Cumple"),"Sin Cierre","Cierre")</f>
        <v>Cierre</v>
      </c>
      <c r="Y28" s="1" t="s">
        <v>48</v>
      </c>
      <c r="Z28" s="1" t="s">
        <v>46</v>
      </c>
      <c r="AA28" s="1" t="s">
        <v>46</v>
      </c>
      <c r="AB28" s="1" t="s">
        <v>46</v>
      </c>
      <c r="AC28" s="11" t="str">
        <f>IF(OR(VOZ_WHATSAPP[[#This Row],[La comunicación es asertiva, con respeto y evita maltrato]]="No Cumple",VOZ_WHATSAPP[[#This Row],[Cumple con las normativas legales]]="No Cumple"),"No Cumple","Cumple")</f>
        <v>Cumple</v>
      </c>
      <c r="AD28" s="1" t="s">
        <v>46</v>
      </c>
      <c r="AE28" s="1" t="s">
        <v>205</v>
      </c>
      <c r="AF28" s="4">
        <v>0.96</v>
      </c>
      <c r="AG28" s="4">
        <f>IF(AND(VOZ_WHATSAPP[[#This Row],[Estado Cierre]]="Sin Cierre",VOZ_WHATSAPP[[#This Row],[Nota Negocio]]="Sin Negocio"),VOZ_WHATSAPP[[#This Row],[Nota]]-24%,VOZ_WHATSAPP[[#This Row],[Nota]])</f>
        <v>0.96</v>
      </c>
      <c r="AH28" s="8">
        <f>IF(VOZ_WHATSAPP[[#This Row],[Estado Legal]]="No Cumple",0,IF(VOZ_WHATSAPP[[#This Row],[Realiza lectura de guion Legal]]="No Cumple",VOZ_WHATSAPP[[#This Row],[Nota 2]]-50%,VOZ_WHATSAPP[[#This Row],[Nota 2]]))</f>
        <v>0.96</v>
      </c>
    </row>
    <row r="29" spans="1:34" x14ac:dyDescent="0.25">
      <c r="A29" s="2" t="str">
        <f>VOZ_WHATSAPP[[#This Row],[ID Asesor]]&amp;VOZ_WHATSAPP[[#This Row],[Fecha Monitoreo]]</f>
        <v>383145811</v>
      </c>
      <c r="B29" s="2">
        <v>45811</v>
      </c>
      <c r="C29" s="1" t="s">
        <v>56</v>
      </c>
      <c r="D29" s="1">
        <v>3831</v>
      </c>
      <c r="E29" s="2">
        <v>45811</v>
      </c>
      <c r="F29" s="3">
        <v>4.7222222222222221E-2</v>
      </c>
      <c r="G29" s="1" t="s">
        <v>58</v>
      </c>
      <c r="H29" s="1" t="s">
        <v>44</v>
      </c>
      <c r="I29" s="1">
        <v>431</v>
      </c>
      <c r="J29" s="1">
        <v>3204942971</v>
      </c>
      <c r="K29" s="1" t="s">
        <v>45</v>
      </c>
      <c r="L29" s="1" t="s">
        <v>46</v>
      </c>
      <c r="M29" s="1" t="s">
        <v>46</v>
      </c>
      <c r="N29" s="1" t="s">
        <v>46</v>
      </c>
      <c r="O29" s="1" t="s">
        <v>46</v>
      </c>
      <c r="P29" s="1" t="s">
        <v>46</v>
      </c>
      <c r="Q29" s="1" t="s">
        <v>46</v>
      </c>
      <c r="R29" s="1" t="s">
        <v>46</v>
      </c>
      <c r="S29" s="1" t="s">
        <v>48</v>
      </c>
      <c r="T29" s="12" t="str">
        <f>IF(OR(VOZ_WHATSAPP[[#This Row],[Brinda argumentos coherentes a la objeción]]="No Cumple",VOZ_WHATSAPP[[#This Row],[Despliegue de Beneficios y/o consecuencias]]="No Cumple"),"Sin Negocio","Negocio")</f>
        <v>Negocio</v>
      </c>
      <c r="U29" s="1" t="s">
        <v>46</v>
      </c>
      <c r="V29" s="1" t="s">
        <v>46</v>
      </c>
      <c r="W29" s="1" t="s">
        <v>46</v>
      </c>
      <c r="X29" s="12" t="str">
        <f>IF(OR(VOZ_WHATSAPP[[#This Row],[Confirma Valor de pago]]="No Cumple",VOZ_WHATSAPP[[#This Row],[Confirma hora de pago]]="No Cumple",VOZ_WHATSAPP[[#This Row],[Confirma medio de pago]]="No Cumple"),"Sin Cierre","Cierre")</f>
        <v>Cierre</v>
      </c>
      <c r="Y29" s="1" t="s">
        <v>46</v>
      </c>
      <c r="Z29" s="1" t="s">
        <v>54</v>
      </c>
      <c r="AA29" s="1" t="s">
        <v>46</v>
      </c>
      <c r="AB29" s="1" t="s">
        <v>46</v>
      </c>
      <c r="AC29" s="11" t="str">
        <f>IF(OR(VOZ_WHATSAPP[[#This Row],[La comunicación es asertiva, con respeto y evita maltrato]]="No Cumple",VOZ_WHATSAPP[[#This Row],[Cumple con las normativas legales]]="No Cumple"),"No Cumple","Cumple")</f>
        <v>Cumple</v>
      </c>
      <c r="AD29" s="1" t="s">
        <v>46</v>
      </c>
      <c r="AE29" s="1" t="s">
        <v>206</v>
      </c>
      <c r="AF29" s="4">
        <v>0.85</v>
      </c>
      <c r="AG29" s="4">
        <f>IF(AND(VOZ_WHATSAPP[[#This Row],[Estado Cierre]]="Sin Cierre",VOZ_WHATSAPP[[#This Row],[Nota Negocio]]="Sin Negocio"),VOZ_WHATSAPP[[#This Row],[Nota]]-24%,VOZ_WHATSAPP[[#This Row],[Nota]])</f>
        <v>0.85</v>
      </c>
      <c r="AH29" s="8">
        <f>IF(VOZ_WHATSAPP[[#This Row],[Estado Legal]]="No Cumple",0,IF(VOZ_WHATSAPP[[#This Row],[Realiza lectura de guion Legal]]="No Cumple",VOZ_WHATSAPP[[#This Row],[Nota 2]]-50%,VOZ_WHATSAPP[[#This Row],[Nota 2]]))</f>
        <v>0.85</v>
      </c>
    </row>
    <row r="30" spans="1:34" x14ac:dyDescent="0.25">
      <c r="A30" s="2" t="str">
        <f>VOZ_WHATSAPP[[#This Row],[ID Asesor]]&amp;VOZ_WHATSAPP[[#This Row],[Fecha Monitoreo]]</f>
        <v>373045811</v>
      </c>
      <c r="B30" s="2">
        <v>45811</v>
      </c>
      <c r="C30" s="1" t="s">
        <v>59</v>
      </c>
      <c r="D30" s="1">
        <v>3730</v>
      </c>
      <c r="E30" s="2">
        <v>45811</v>
      </c>
      <c r="F30" s="3">
        <v>0.58402777777777781</v>
      </c>
      <c r="G30" s="1" t="s">
        <v>60</v>
      </c>
      <c r="H30" s="1" t="s">
        <v>44</v>
      </c>
      <c r="I30" s="1">
        <v>1365</v>
      </c>
      <c r="J30" s="1">
        <v>3103637391</v>
      </c>
      <c r="K30" s="1" t="s">
        <v>45</v>
      </c>
      <c r="L30" s="1" t="s">
        <v>46</v>
      </c>
      <c r="M30" s="1" t="s">
        <v>48</v>
      </c>
      <c r="N30" s="1" t="s">
        <v>46</v>
      </c>
      <c r="O30" s="1" t="s">
        <v>48</v>
      </c>
      <c r="P30" s="1" t="s">
        <v>48</v>
      </c>
      <c r="Q30" s="1" t="s">
        <v>46</v>
      </c>
      <c r="R30" s="1" t="s">
        <v>46</v>
      </c>
      <c r="S30" s="1" t="s">
        <v>46</v>
      </c>
      <c r="T30" s="12" t="str">
        <f>IF(OR(VOZ_WHATSAPP[[#This Row],[Brinda argumentos coherentes a la objeción]]="No Cumple",VOZ_WHATSAPP[[#This Row],[Despliegue de Beneficios y/o consecuencias]]="No Cumple"),"Sin Negocio","Negocio")</f>
        <v>Negocio</v>
      </c>
      <c r="U30" s="1" t="s">
        <v>48</v>
      </c>
      <c r="V30" s="1" t="s">
        <v>48</v>
      </c>
      <c r="W30" s="1" t="s">
        <v>48</v>
      </c>
      <c r="X30" s="12" t="str">
        <f>IF(OR(VOZ_WHATSAPP[[#This Row],[Confirma Valor de pago]]="No Cumple",VOZ_WHATSAPP[[#This Row],[Confirma hora de pago]]="No Cumple",VOZ_WHATSAPP[[#This Row],[Confirma medio de pago]]="No Cumple"),"Sin Cierre","Cierre")</f>
        <v>Cierre</v>
      </c>
      <c r="Y30" s="1" t="s">
        <v>48</v>
      </c>
      <c r="Z30" s="1" t="s">
        <v>46</v>
      </c>
      <c r="AA30" s="1" t="s">
        <v>46</v>
      </c>
      <c r="AB30" s="1" t="s">
        <v>46</v>
      </c>
      <c r="AC30" s="11" t="str">
        <f>IF(OR(VOZ_WHATSAPP[[#This Row],[La comunicación es asertiva, con respeto y evita maltrato]]="No Cumple",VOZ_WHATSAPP[[#This Row],[Cumple con las normativas legales]]="No Cumple"),"No Cumple","Cumple")</f>
        <v>Cumple</v>
      </c>
      <c r="AD30" s="1" t="s">
        <v>48</v>
      </c>
      <c r="AE30" s="1" t="s">
        <v>207</v>
      </c>
      <c r="AF30" s="4">
        <v>1</v>
      </c>
      <c r="AG30" s="4">
        <f>IF(AND(VOZ_WHATSAPP[[#This Row],[Estado Cierre]]="Sin Cierre",VOZ_WHATSAPP[[#This Row],[Nota Negocio]]="Sin Negocio"),VOZ_WHATSAPP[[#This Row],[Nota]]-24%,VOZ_WHATSAPP[[#This Row],[Nota]])</f>
        <v>1</v>
      </c>
      <c r="AH30" s="8">
        <f>IF(VOZ_WHATSAPP[[#This Row],[Estado Legal]]="No Cumple",0,IF(VOZ_WHATSAPP[[#This Row],[Realiza lectura de guion Legal]]="No Cumple",VOZ_WHATSAPP[[#This Row],[Nota 2]]-50%,VOZ_WHATSAPP[[#This Row],[Nota 2]]))</f>
        <v>1</v>
      </c>
    </row>
    <row r="31" spans="1:34" x14ac:dyDescent="0.25">
      <c r="A31" s="2" t="str">
        <f>VOZ_WHATSAPP[[#This Row],[ID Asesor]]&amp;VOZ_WHATSAPP[[#This Row],[Fecha Monitoreo]]</f>
        <v>369145811</v>
      </c>
      <c r="B31" s="2">
        <v>45811</v>
      </c>
      <c r="C31" s="1" t="s">
        <v>50</v>
      </c>
      <c r="D31" s="1">
        <v>3691</v>
      </c>
      <c r="E31" s="2">
        <v>45811</v>
      </c>
      <c r="F31" s="3">
        <v>0.50416666666666665</v>
      </c>
      <c r="G31" s="1" t="s">
        <v>51</v>
      </c>
      <c r="H31" s="1" t="s">
        <v>71</v>
      </c>
      <c r="I31" s="1"/>
      <c r="J31" s="1"/>
      <c r="K31" s="1"/>
      <c r="L31" s="1" t="s">
        <v>46</v>
      </c>
      <c r="M31" s="1" t="s">
        <v>48</v>
      </c>
      <c r="N31" s="1" t="s">
        <v>46</v>
      </c>
      <c r="O31" s="1" t="s">
        <v>46</v>
      </c>
      <c r="P31" s="1" t="s">
        <v>46</v>
      </c>
      <c r="Q31" s="1" t="s">
        <v>46</v>
      </c>
      <c r="R31" s="1" t="s">
        <v>46</v>
      </c>
      <c r="S31" s="1" t="s">
        <v>46</v>
      </c>
      <c r="T31" s="12" t="str">
        <f>IF(OR(VOZ_WHATSAPP[[#This Row],[Brinda argumentos coherentes a la objeción]]="No Cumple",VOZ_WHATSAPP[[#This Row],[Despliegue de Beneficios y/o consecuencias]]="No Cumple"),"Sin Negocio","Negocio")</f>
        <v>Negocio</v>
      </c>
      <c r="U31" s="1" t="s">
        <v>48</v>
      </c>
      <c r="V31" s="1" t="s">
        <v>48</v>
      </c>
      <c r="W31" s="1" t="s">
        <v>48</v>
      </c>
      <c r="X31" s="12" t="str">
        <f>IF(OR(VOZ_WHATSAPP[[#This Row],[Confirma Valor de pago]]="No Cumple",VOZ_WHATSAPP[[#This Row],[Confirma hora de pago]]="No Cumple",VOZ_WHATSAPP[[#This Row],[Confirma medio de pago]]="No Cumple"),"Sin Cierre","Cierre")</f>
        <v>Cierre</v>
      </c>
      <c r="Y31" s="1" t="s">
        <v>46</v>
      </c>
      <c r="Z31" s="1" t="s">
        <v>46</v>
      </c>
      <c r="AA31" s="1" t="s">
        <v>46</v>
      </c>
      <c r="AB31" s="1" t="s">
        <v>46</v>
      </c>
      <c r="AC31" s="11" t="str">
        <f>IF(OR(VOZ_WHATSAPP[[#This Row],[La comunicación es asertiva, con respeto y evita maltrato]]="No Cumple",VOZ_WHATSAPP[[#This Row],[Cumple con las normativas legales]]="No Cumple"),"No Cumple","Cumple")</f>
        <v>Cumple</v>
      </c>
      <c r="AD31" s="1" t="s">
        <v>46</v>
      </c>
      <c r="AE31" s="1" t="s">
        <v>53</v>
      </c>
      <c r="AF31" s="4">
        <v>1</v>
      </c>
      <c r="AG31" s="4">
        <f>IF(AND(VOZ_WHATSAPP[[#This Row],[Estado Cierre]]="Sin Cierre",VOZ_WHATSAPP[[#This Row],[Nota Negocio]]="Sin Negocio"),VOZ_WHATSAPP[[#This Row],[Nota]]-24%,VOZ_WHATSAPP[[#This Row],[Nota]])</f>
        <v>1</v>
      </c>
      <c r="AH31" s="8">
        <f>IF(VOZ_WHATSAPP[[#This Row],[Estado Legal]]="No Cumple",0,IF(VOZ_WHATSAPP[[#This Row],[Realiza lectura de guion Legal]]="No Cumple",VOZ_WHATSAPP[[#This Row],[Nota 2]]-50%,VOZ_WHATSAPP[[#This Row],[Nota 2]]))</f>
        <v>1</v>
      </c>
    </row>
    <row r="32" spans="1:34" x14ac:dyDescent="0.25">
      <c r="A32" s="2" t="str">
        <f>VOZ_WHATSAPP[[#This Row],[ID Asesor]]&amp;VOZ_WHATSAPP[[#This Row],[Fecha Monitoreo]]</f>
        <v>364345811</v>
      </c>
      <c r="B32" s="2">
        <v>45811</v>
      </c>
      <c r="C32" s="1" t="s">
        <v>59</v>
      </c>
      <c r="D32" s="1">
        <v>3643</v>
      </c>
      <c r="E32" s="2">
        <v>45811</v>
      </c>
      <c r="F32" s="3">
        <v>0.49583333333333335</v>
      </c>
      <c r="G32" s="1" t="s">
        <v>51</v>
      </c>
      <c r="H32" s="1" t="s">
        <v>44</v>
      </c>
      <c r="I32" s="1">
        <v>1386</v>
      </c>
      <c r="J32" s="1">
        <v>3104134282</v>
      </c>
      <c r="K32" s="1" t="s">
        <v>45</v>
      </c>
      <c r="L32" s="1" t="s">
        <v>46</v>
      </c>
      <c r="M32" s="1" t="s">
        <v>46</v>
      </c>
      <c r="N32" s="1" t="s">
        <v>46</v>
      </c>
      <c r="O32" s="1" t="s">
        <v>46</v>
      </c>
      <c r="P32" s="1" t="s">
        <v>46</v>
      </c>
      <c r="Q32" s="1" t="s">
        <v>46</v>
      </c>
      <c r="R32" s="1" t="s">
        <v>46</v>
      </c>
      <c r="S32" s="1" t="s">
        <v>48</v>
      </c>
      <c r="T32" s="12" t="str">
        <f>IF(OR(VOZ_WHATSAPP[[#This Row],[Brinda argumentos coherentes a la objeción]]="No Cumple",VOZ_WHATSAPP[[#This Row],[Despliegue de Beneficios y/o consecuencias]]="No Cumple"),"Sin Negocio","Negocio")</f>
        <v>Negocio</v>
      </c>
      <c r="U32" s="1" t="s">
        <v>48</v>
      </c>
      <c r="V32" s="1" t="s">
        <v>48</v>
      </c>
      <c r="W32" s="1" t="s">
        <v>48</v>
      </c>
      <c r="X32" s="12" t="str">
        <f>IF(OR(VOZ_WHATSAPP[[#This Row],[Confirma Valor de pago]]="No Cumple",VOZ_WHATSAPP[[#This Row],[Confirma hora de pago]]="No Cumple",VOZ_WHATSAPP[[#This Row],[Confirma medio de pago]]="No Cumple"),"Sin Cierre","Cierre")</f>
        <v>Cierre</v>
      </c>
      <c r="Y32" s="1" t="s">
        <v>48</v>
      </c>
      <c r="Z32" s="1" t="s">
        <v>46</v>
      </c>
      <c r="AA32" s="1" t="s">
        <v>46</v>
      </c>
      <c r="AB32" s="1" t="s">
        <v>46</v>
      </c>
      <c r="AC32" s="11" t="str">
        <f>IF(OR(VOZ_WHATSAPP[[#This Row],[La comunicación es asertiva, con respeto y evita maltrato]]="No Cumple",VOZ_WHATSAPP[[#This Row],[Cumple con las normativas legales]]="No Cumple"),"No Cumple","Cumple")</f>
        <v>Cumple</v>
      </c>
      <c r="AD32" s="1" t="s">
        <v>46</v>
      </c>
      <c r="AE32" s="1" t="s">
        <v>208</v>
      </c>
      <c r="AF32" s="4">
        <v>1</v>
      </c>
      <c r="AG32" s="4">
        <f>IF(AND(VOZ_WHATSAPP[[#This Row],[Estado Cierre]]="Sin Cierre",VOZ_WHATSAPP[[#This Row],[Nota Negocio]]="Sin Negocio"),VOZ_WHATSAPP[[#This Row],[Nota]]-24%,VOZ_WHATSAPP[[#This Row],[Nota]])</f>
        <v>1</v>
      </c>
      <c r="AH32" s="8">
        <f>IF(VOZ_WHATSAPP[[#This Row],[Estado Legal]]="No Cumple",0,IF(VOZ_WHATSAPP[[#This Row],[Realiza lectura de guion Legal]]="No Cumple",VOZ_WHATSAPP[[#This Row],[Nota 2]]-50%,VOZ_WHATSAPP[[#This Row],[Nota 2]]))</f>
        <v>1</v>
      </c>
    </row>
    <row r="33" spans="1:34" x14ac:dyDescent="0.25">
      <c r="A33" s="2" t="str">
        <f>VOZ_WHATSAPP[[#This Row],[ID Asesor]]&amp;VOZ_WHATSAPP[[#This Row],[Fecha Monitoreo]]</f>
        <v>389945811</v>
      </c>
      <c r="B33" s="2">
        <v>45811</v>
      </c>
      <c r="C33" s="1" t="s">
        <v>56</v>
      </c>
      <c r="D33" s="1">
        <v>3899</v>
      </c>
      <c r="E33" s="2">
        <v>45811</v>
      </c>
      <c r="F33" s="3">
        <v>0.41249999999999998</v>
      </c>
      <c r="G33" s="1" t="s">
        <v>58</v>
      </c>
      <c r="H33" s="1" t="s">
        <v>44</v>
      </c>
      <c r="I33" s="1">
        <v>595</v>
      </c>
      <c r="J33" s="1">
        <v>3156454706</v>
      </c>
      <c r="K33" s="1" t="s">
        <v>45</v>
      </c>
      <c r="L33" s="1" t="s">
        <v>47</v>
      </c>
      <c r="M33" s="1" t="s">
        <v>47</v>
      </c>
      <c r="N33" s="1" t="s">
        <v>46</v>
      </c>
      <c r="O33" s="1" t="s">
        <v>46</v>
      </c>
      <c r="P33" s="1" t="s">
        <v>46</v>
      </c>
      <c r="Q33" s="1" t="s">
        <v>48</v>
      </c>
      <c r="R33" s="1" t="s">
        <v>48</v>
      </c>
      <c r="S33" s="1" t="s">
        <v>48</v>
      </c>
      <c r="T33" s="12" t="str">
        <f>IF(OR(VOZ_WHATSAPP[[#This Row],[Brinda argumentos coherentes a la objeción]]="No Cumple",VOZ_WHATSAPP[[#This Row],[Despliegue de Beneficios y/o consecuencias]]="No Cumple"),"Sin Negocio","Negocio")</f>
        <v>Negocio</v>
      </c>
      <c r="U33" s="1" t="s">
        <v>46</v>
      </c>
      <c r="V33" s="1" t="s">
        <v>46</v>
      </c>
      <c r="W33" s="1" t="s">
        <v>46</v>
      </c>
      <c r="X33" s="12" t="str">
        <f>IF(OR(VOZ_WHATSAPP[[#This Row],[Confirma Valor de pago]]="No Cumple",VOZ_WHATSAPP[[#This Row],[Confirma hora de pago]]="No Cumple",VOZ_WHATSAPP[[#This Row],[Confirma medio de pago]]="No Cumple"),"Sin Cierre","Cierre")</f>
        <v>Cierre</v>
      </c>
      <c r="Y33" s="1" t="s">
        <v>46</v>
      </c>
      <c r="Z33" s="1" t="s">
        <v>46</v>
      </c>
      <c r="AA33" s="1" t="s">
        <v>46</v>
      </c>
      <c r="AB33" s="1" t="s">
        <v>46</v>
      </c>
      <c r="AC33" s="11" t="str">
        <f>IF(OR(VOZ_WHATSAPP[[#This Row],[La comunicación es asertiva, con respeto y evita maltrato]]="No Cumple",VOZ_WHATSAPP[[#This Row],[Cumple con las normativas legales]]="No Cumple"),"No Cumple","Cumple")</f>
        <v>Cumple</v>
      </c>
      <c r="AD33" s="1" t="s">
        <v>46</v>
      </c>
      <c r="AE33" s="1" t="s">
        <v>209</v>
      </c>
      <c r="AF33" s="4">
        <v>0.92</v>
      </c>
      <c r="AG33" s="4">
        <f>IF(AND(VOZ_WHATSAPP[[#This Row],[Estado Cierre]]="Sin Cierre",VOZ_WHATSAPP[[#This Row],[Nota Negocio]]="Sin Negocio"),VOZ_WHATSAPP[[#This Row],[Nota]]-24%,VOZ_WHATSAPP[[#This Row],[Nota]])</f>
        <v>0.92</v>
      </c>
      <c r="AH33" s="8">
        <f>IF(VOZ_WHATSAPP[[#This Row],[Estado Legal]]="No Cumple",0,IF(VOZ_WHATSAPP[[#This Row],[Realiza lectura de guion Legal]]="No Cumple",VOZ_WHATSAPP[[#This Row],[Nota 2]]-50%,VOZ_WHATSAPP[[#This Row],[Nota 2]]))</f>
        <v>0.92</v>
      </c>
    </row>
    <row r="34" spans="1:34" x14ac:dyDescent="0.25">
      <c r="A34" s="2" t="str">
        <f>VOZ_WHATSAPP[[#This Row],[ID Asesor]]&amp;VOZ_WHATSAPP[[#This Row],[Fecha Monitoreo]]</f>
        <v>364545811</v>
      </c>
      <c r="B34" s="2">
        <v>45811</v>
      </c>
      <c r="C34" s="1" t="s">
        <v>42</v>
      </c>
      <c r="D34" s="1">
        <v>3645</v>
      </c>
      <c r="E34" s="2">
        <v>45811</v>
      </c>
      <c r="F34" s="3">
        <v>0.39166666666666666</v>
      </c>
      <c r="G34" s="1" t="s">
        <v>51</v>
      </c>
      <c r="H34" s="1" t="s">
        <v>44</v>
      </c>
      <c r="I34" s="1">
        <v>1388</v>
      </c>
      <c r="J34" s="1">
        <v>3218198495</v>
      </c>
      <c r="K34" s="1" t="s">
        <v>45</v>
      </c>
      <c r="L34" s="1" t="s">
        <v>47</v>
      </c>
      <c r="M34" s="1" t="s">
        <v>46</v>
      </c>
      <c r="N34" s="1" t="s">
        <v>46</v>
      </c>
      <c r="O34" s="1" t="s">
        <v>54</v>
      </c>
      <c r="P34" s="1" t="s">
        <v>46</v>
      </c>
      <c r="Q34" s="1" t="s">
        <v>46</v>
      </c>
      <c r="R34" s="1" t="s">
        <v>46</v>
      </c>
      <c r="S34" s="1" t="s">
        <v>47</v>
      </c>
      <c r="T34" s="12" t="str">
        <f>IF(OR(VOZ_WHATSAPP[[#This Row],[Brinda argumentos coherentes a la objeción]]="No Cumple",VOZ_WHATSAPP[[#This Row],[Despliegue de Beneficios y/o consecuencias]]="No Cumple"),"Sin Negocio","Negocio")</f>
        <v>Sin Negocio</v>
      </c>
      <c r="U34" s="1" t="s">
        <v>47</v>
      </c>
      <c r="V34" s="1" t="s">
        <v>47</v>
      </c>
      <c r="W34" s="1" t="s">
        <v>47</v>
      </c>
      <c r="X34" s="12" t="str">
        <f>IF(OR(VOZ_WHATSAPP[[#This Row],[Confirma Valor de pago]]="No Cumple",VOZ_WHATSAPP[[#This Row],[Confirma hora de pago]]="No Cumple",VOZ_WHATSAPP[[#This Row],[Confirma medio de pago]]="No Cumple"),"Sin Cierre","Cierre")</f>
        <v>Sin Cierre</v>
      </c>
      <c r="Y34" s="1" t="s">
        <v>46</v>
      </c>
      <c r="Z34" s="1" t="s">
        <v>46</v>
      </c>
      <c r="AA34" s="1" t="s">
        <v>46</v>
      </c>
      <c r="AB34" s="1" t="s">
        <v>46</v>
      </c>
      <c r="AC34" s="11" t="str">
        <f>IF(OR(VOZ_WHATSAPP[[#This Row],[La comunicación es asertiva, con respeto y evita maltrato]]="No Cumple",VOZ_WHATSAPP[[#This Row],[Cumple con las normativas legales]]="No Cumple"),"No Cumple","Cumple")</f>
        <v>Cumple</v>
      </c>
      <c r="AD34" s="1" t="s">
        <v>46</v>
      </c>
      <c r="AE34" s="1" t="s">
        <v>210</v>
      </c>
      <c r="AF34" s="4">
        <v>0.56999999999999995</v>
      </c>
      <c r="AG34" s="4">
        <f>IF(AND(VOZ_WHATSAPP[[#This Row],[Estado Cierre]]="Sin Cierre",VOZ_WHATSAPP[[#This Row],[Nota Negocio]]="Sin Negocio"),VOZ_WHATSAPP[[#This Row],[Nota]]-24%,VOZ_WHATSAPP[[#This Row],[Nota]])</f>
        <v>0.32999999999999996</v>
      </c>
      <c r="AH34" s="8">
        <f>IF(VOZ_WHATSAPP[[#This Row],[Estado Legal]]="No Cumple",0,IF(VOZ_WHATSAPP[[#This Row],[Realiza lectura de guion Legal]]="No Cumple",VOZ_WHATSAPP[[#This Row],[Nota 2]]-50%,VOZ_WHATSAPP[[#This Row],[Nota 2]]))</f>
        <v>0.32999999999999996</v>
      </c>
    </row>
    <row r="35" spans="1:34" x14ac:dyDescent="0.25">
      <c r="A35" s="2" t="str">
        <f>VOZ_WHATSAPP[[#This Row],[ID Asesor]]&amp;VOZ_WHATSAPP[[#This Row],[Fecha Monitoreo]]</f>
        <v>389645811</v>
      </c>
      <c r="B35" s="2">
        <v>45811</v>
      </c>
      <c r="C35" s="1" t="s">
        <v>42</v>
      </c>
      <c r="D35" s="1">
        <v>3896</v>
      </c>
      <c r="E35" s="2">
        <v>45811</v>
      </c>
      <c r="F35" s="3">
        <v>0.41041666666666665</v>
      </c>
      <c r="G35" s="1" t="s">
        <v>51</v>
      </c>
      <c r="H35" s="1" t="s">
        <v>44</v>
      </c>
      <c r="I35" s="1">
        <v>1439</v>
      </c>
      <c r="J35" s="1">
        <v>3116286716</v>
      </c>
      <c r="K35" s="1" t="s">
        <v>45</v>
      </c>
      <c r="L35" s="1" t="s">
        <v>46</v>
      </c>
      <c r="M35" s="1" t="s">
        <v>46</v>
      </c>
      <c r="N35" s="1" t="s">
        <v>46</v>
      </c>
      <c r="O35" s="1" t="s">
        <v>46</v>
      </c>
      <c r="P35" s="1" t="s">
        <v>46</v>
      </c>
      <c r="Q35" s="1" t="s">
        <v>46</v>
      </c>
      <c r="R35" s="1" t="s">
        <v>47</v>
      </c>
      <c r="S35" s="1" t="s">
        <v>47</v>
      </c>
      <c r="T35" s="12" t="str">
        <f>IF(OR(VOZ_WHATSAPP[[#This Row],[Brinda argumentos coherentes a la objeción]]="No Cumple",VOZ_WHATSAPP[[#This Row],[Despliegue de Beneficios y/o consecuencias]]="No Cumple"),"Sin Negocio","Negocio")</f>
        <v>Sin Negocio</v>
      </c>
      <c r="U35" s="1" t="s">
        <v>48</v>
      </c>
      <c r="V35" s="1" t="s">
        <v>48</v>
      </c>
      <c r="W35" s="1" t="s">
        <v>48</v>
      </c>
      <c r="X35" s="12" t="str">
        <f>IF(OR(VOZ_WHATSAPP[[#This Row],[Confirma Valor de pago]]="No Cumple",VOZ_WHATSAPP[[#This Row],[Confirma hora de pago]]="No Cumple",VOZ_WHATSAPP[[#This Row],[Confirma medio de pago]]="No Cumple"),"Sin Cierre","Cierre")</f>
        <v>Cierre</v>
      </c>
      <c r="Y35" s="1" t="s">
        <v>46</v>
      </c>
      <c r="Z35" s="1" t="s">
        <v>54</v>
      </c>
      <c r="AA35" s="1" t="s">
        <v>46</v>
      </c>
      <c r="AB35" s="1" t="s">
        <v>46</v>
      </c>
      <c r="AC35" s="11" t="str">
        <f>IF(OR(VOZ_WHATSAPP[[#This Row],[La comunicación es asertiva, con respeto y evita maltrato]]="No Cumple",VOZ_WHATSAPP[[#This Row],[Cumple con las normativas legales]]="No Cumple"),"No Cumple","Cumple")</f>
        <v>Cumple</v>
      </c>
      <c r="AD35" s="1" t="s">
        <v>46</v>
      </c>
      <c r="AE35" s="1" t="s">
        <v>211</v>
      </c>
      <c r="AF35" s="4">
        <v>0.65</v>
      </c>
      <c r="AG35" s="4">
        <f>IF(AND(VOZ_WHATSAPP[[#This Row],[Estado Cierre]]="Sin Cierre",VOZ_WHATSAPP[[#This Row],[Nota Negocio]]="Sin Negocio"),VOZ_WHATSAPP[[#This Row],[Nota]]-24%,VOZ_WHATSAPP[[#This Row],[Nota]])</f>
        <v>0.65</v>
      </c>
      <c r="AH35" s="8">
        <f>IF(VOZ_WHATSAPP[[#This Row],[Estado Legal]]="No Cumple",0,IF(VOZ_WHATSAPP[[#This Row],[Realiza lectura de guion Legal]]="No Cumple",VOZ_WHATSAPP[[#This Row],[Nota 2]]-50%,VOZ_WHATSAPP[[#This Row],[Nota 2]]))</f>
        <v>0.65</v>
      </c>
    </row>
    <row r="36" spans="1:34" x14ac:dyDescent="0.25">
      <c r="A36" s="2" t="str">
        <f>VOZ_WHATSAPP[[#This Row],[ID Asesor]]&amp;VOZ_WHATSAPP[[#This Row],[Fecha Monitoreo]]</f>
        <v>383445811</v>
      </c>
      <c r="B36" s="2">
        <v>45811</v>
      </c>
      <c r="C36" s="1" t="s">
        <v>59</v>
      </c>
      <c r="D36" s="1">
        <v>3834</v>
      </c>
      <c r="E36" s="2">
        <v>45811</v>
      </c>
      <c r="F36" s="3">
        <v>0.50902777777777775</v>
      </c>
      <c r="G36" s="1" t="s">
        <v>60</v>
      </c>
      <c r="H36" s="1" t="s">
        <v>44</v>
      </c>
      <c r="I36" s="1">
        <v>1174</v>
      </c>
      <c r="J36" s="1">
        <v>3219272373</v>
      </c>
      <c r="K36" s="1" t="s">
        <v>45</v>
      </c>
      <c r="L36" s="1" t="s">
        <v>46</v>
      </c>
      <c r="M36" s="1" t="s">
        <v>47</v>
      </c>
      <c r="N36" s="1" t="s">
        <v>46</v>
      </c>
      <c r="O36" s="1" t="s">
        <v>54</v>
      </c>
      <c r="P36" s="1" t="s">
        <v>46</v>
      </c>
      <c r="Q36" s="1" t="s">
        <v>48</v>
      </c>
      <c r="R36" s="1" t="s">
        <v>48</v>
      </c>
      <c r="S36" s="1" t="s">
        <v>48</v>
      </c>
      <c r="T36" s="12" t="str">
        <f>IF(OR(VOZ_WHATSAPP[[#This Row],[Brinda argumentos coherentes a la objeción]]="No Cumple",VOZ_WHATSAPP[[#This Row],[Despliegue de Beneficios y/o consecuencias]]="No Cumple"),"Sin Negocio","Negocio")</f>
        <v>Negocio</v>
      </c>
      <c r="U36" s="1" t="s">
        <v>48</v>
      </c>
      <c r="V36" s="1" t="s">
        <v>48</v>
      </c>
      <c r="W36" s="1" t="s">
        <v>48</v>
      </c>
      <c r="X36" s="12" t="str">
        <f>IF(OR(VOZ_WHATSAPP[[#This Row],[Confirma Valor de pago]]="No Cumple",VOZ_WHATSAPP[[#This Row],[Confirma hora de pago]]="No Cumple",VOZ_WHATSAPP[[#This Row],[Confirma medio de pago]]="No Cumple"),"Sin Cierre","Cierre")</f>
        <v>Cierre</v>
      </c>
      <c r="Y36" s="1" t="s">
        <v>46</v>
      </c>
      <c r="Z36" s="1" t="s">
        <v>54</v>
      </c>
      <c r="AA36" s="1" t="s">
        <v>46</v>
      </c>
      <c r="AB36" s="1" t="s">
        <v>46</v>
      </c>
      <c r="AC36" s="11" t="str">
        <f>IF(OR(VOZ_WHATSAPP[[#This Row],[La comunicación es asertiva, con respeto y evita maltrato]]="No Cumple",VOZ_WHATSAPP[[#This Row],[Cumple con las normativas legales]]="No Cumple"),"No Cumple","Cumple")</f>
        <v>Cumple</v>
      </c>
      <c r="AD36" s="1" t="s">
        <v>46</v>
      </c>
      <c r="AE36" s="1" t="s">
        <v>212</v>
      </c>
      <c r="AF36" s="4">
        <v>0.76</v>
      </c>
      <c r="AG36" s="4">
        <f>IF(AND(VOZ_WHATSAPP[[#This Row],[Estado Cierre]]="Sin Cierre",VOZ_WHATSAPP[[#This Row],[Nota Negocio]]="Sin Negocio"),VOZ_WHATSAPP[[#This Row],[Nota]]-24%,VOZ_WHATSAPP[[#This Row],[Nota]])</f>
        <v>0.76</v>
      </c>
      <c r="AH36" s="8">
        <f>IF(VOZ_WHATSAPP[[#This Row],[Estado Legal]]="No Cumple",0,IF(VOZ_WHATSAPP[[#This Row],[Realiza lectura de guion Legal]]="No Cumple",VOZ_WHATSAPP[[#This Row],[Nota 2]]-50%,VOZ_WHATSAPP[[#This Row],[Nota 2]]))</f>
        <v>0.76</v>
      </c>
    </row>
    <row r="37" spans="1:34" x14ac:dyDescent="0.25">
      <c r="A37" s="2" t="str">
        <f>VOZ_WHATSAPP[[#This Row],[ID Asesor]]&amp;VOZ_WHATSAPP[[#This Row],[Fecha Monitoreo]]</f>
        <v>374745811</v>
      </c>
      <c r="B37" s="2">
        <v>45811</v>
      </c>
      <c r="C37" s="1" t="s">
        <v>126</v>
      </c>
      <c r="D37" s="1">
        <v>3747</v>
      </c>
      <c r="E37" s="2">
        <v>45811</v>
      </c>
      <c r="F37" s="3">
        <v>0.47499999999999998</v>
      </c>
      <c r="G37" s="1" t="s">
        <v>58</v>
      </c>
      <c r="H37" s="1" t="s">
        <v>44</v>
      </c>
      <c r="I37" s="1">
        <v>405</v>
      </c>
      <c r="J37" s="1">
        <v>3205544276</v>
      </c>
      <c r="K37" s="1" t="s">
        <v>45</v>
      </c>
      <c r="L37" s="1" t="s">
        <v>46</v>
      </c>
      <c r="M37" s="1" t="s">
        <v>46</v>
      </c>
      <c r="N37" s="1" t="s">
        <v>46</v>
      </c>
      <c r="O37" s="1" t="s">
        <v>46</v>
      </c>
      <c r="P37" s="1" t="s">
        <v>46</v>
      </c>
      <c r="Q37" s="1" t="s">
        <v>46</v>
      </c>
      <c r="R37" s="1" t="s">
        <v>47</v>
      </c>
      <c r="S37" s="1" t="s">
        <v>48</v>
      </c>
      <c r="T37" s="12" t="str">
        <f>IF(OR(VOZ_WHATSAPP[[#This Row],[Brinda argumentos coherentes a la objeción]]="No Cumple",VOZ_WHATSAPP[[#This Row],[Despliegue de Beneficios y/o consecuencias]]="No Cumple"),"Sin Negocio","Negocio")</f>
        <v>Sin Negocio</v>
      </c>
      <c r="U37" s="1" t="s">
        <v>48</v>
      </c>
      <c r="V37" s="1" t="s">
        <v>48</v>
      </c>
      <c r="W37" s="1" t="s">
        <v>48</v>
      </c>
      <c r="X37" s="12" t="str">
        <f>IF(OR(VOZ_WHATSAPP[[#This Row],[Confirma Valor de pago]]="No Cumple",VOZ_WHATSAPP[[#This Row],[Confirma hora de pago]]="No Cumple",VOZ_WHATSAPP[[#This Row],[Confirma medio de pago]]="No Cumple"),"Sin Cierre","Cierre")</f>
        <v>Cierre</v>
      </c>
      <c r="Y37" s="1" t="s">
        <v>46</v>
      </c>
      <c r="Z37" s="1" t="s">
        <v>46</v>
      </c>
      <c r="AA37" s="1" t="s">
        <v>46</v>
      </c>
      <c r="AB37" s="1" t="s">
        <v>46</v>
      </c>
      <c r="AC37" s="11" t="str">
        <f>IF(OR(VOZ_WHATSAPP[[#This Row],[La comunicación es asertiva, con respeto y evita maltrato]]="No Cumple",VOZ_WHATSAPP[[#This Row],[Cumple con las normativas legales]]="No Cumple"),"No Cumple","Cumple")</f>
        <v>Cumple</v>
      </c>
      <c r="AD37" s="1" t="s">
        <v>46</v>
      </c>
      <c r="AE37" s="1" t="s">
        <v>213</v>
      </c>
      <c r="AF37" s="4">
        <v>0.9</v>
      </c>
      <c r="AG37" s="4">
        <f>IF(AND(VOZ_WHATSAPP[[#This Row],[Estado Cierre]]="Sin Cierre",VOZ_WHATSAPP[[#This Row],[Nota Negocio]]="Sin Negocio"),VOZ_WHATSAPP[[#This Row],[Nota]]-24%,VOZ_WHATSAPP[[#This Row],[Nota]])</f>
        <v>0.9</v>
      </c>
      <c r="AH37" s="8">
        <f>IF(VOZ_WHATSAPP[[#This Row],[Estado Legal]]="No Cumple",0,IF(VOZ_WHATSAPP[[#This Row],[Realiza lectura de guion Legal]]="No Cumple",VOZ_WHATSAPP[[#This Row],[Nota 2]]-50%,VOZ_WHATSAPP[[#This Row],[Nota 2]]))</f>
        <v>0.9</v>
      </c>
    </row>
    <row r="38" spans="1:34" x14ac:dyDescent="0.25">
      <c r="A38" s="2" t="str">
        <f>VOZ_WHATSAPP[[#This Row],[ID Asesor]]&amp;VOZ_WHATSAPP[[#This Row],[Fecha Monitoreo]]</f>
        <v>303445811</v>
      </c>
      <c r="B38" s="2">
        <v>45811</v>
      </c>
      <c r="C38" s="1" t="s">
        <v>50</v>
      </c>
      <c r="D38" s="1">
        <v>3034</v>
      </c>
      <c r="E38" s="2">
        <v>45811</v>
      </c>
      <c r="F38" s="3">
        <v>0.48402777777777778</v>
      </c>
      <c r="G38" s="1" t="s">
        <v>51</v>
      </c>
      <c r="H38" s="1" t="s">
        <v>44</v>
      </c>
      <c r="I38" s="1">
        <v>11009575</v>
      </c>
      <c r="J38" s="1">
        <v>3138847609</v>
      </c>
      <c r="K38" s="1" t="s">
        <v>49</v>
      </c>
      <c r="L38" s="1" t="s">
        <v>46</v>
      </c>
      <c r="M38" s="1" t="s">
        <v>46</v>
      </c>
      <c r="N38" s="1" t="s">
        <v>46</v>
      </c>
      <c r="O38" s="1" t="s">
        <v>46</v>
      </c>
      <c r="P38" s="1" t="s">
        <v>46</v>
      </c>
      <c r="Q38" s="1" t="s">
        <v>46</v>
      </c>
      <c r="R38" s="1" t="s">
        <v>46</v>
      </c>
      <c r="S38" s="1" t="s">
        <v>46</v>
      </c>
      <c r="T38" s="12" t="str">
        <f>IF(OR(VOZ_WHATSAPP[[#This Row],[Brinda argumentos coherentes a la objeción]]="No Cumple",VOZ_WHATSAPP[[#This Row],[Despliegue de Beneficios y/o consecuencias]]="No Cumple"),"Sin Negocio","Negocio")</f>
        <v>Negocio</v>
      </c>
      <c r="U38" s="1" t="s">
        <v>46</v>
      </c>
      <c r="V38" s="1" t="s">
        <v>46</v>
      </c>
      <c r="W38" s="1" t="s">
        <v>46</v>
      </c>
      <c r="X38" s="12" t="str">
        <f>IF(OR(VOZ_WHATSAPP[[#This Row],[Confirma Valor de pago]]="No Cumple",VOZ_WHATSAPP[[#This Row],[Confirma hora de pago]]="No Cumple",VOZ_WHATSAPP[[#This Row],[Confirma medio de pago]]="No Cumple"),"Sin Cierre","Cierre")</f>
        <v>Cierre</v>
      </c>
      <c r="Y38" s="1" t="s">
        <v>46</v>
      </c>
      <c r="Z38" s="1" t="s">
        <v>46</v>
      </c>
      <c r="AA38" s="1" t="s">
        <v>46</v>
      </c>
      <c r="AB38" s="1" t="s">
        <v>46</v>
      </c>
      <c r="AC38" s="11" t="str">
        <f>IF(OR(VOZ_WHATSAPP[[#This Row],[La comunicación es asertiva, con respeto y evita maltrato]]="No Cumple",VOZ_WHATSAPP[[#This Row],[Cumple con las normativas legales]]="No Cumple"),"No Cumple","Cumple")</f>
        <v>Cumple</v>
      </c>
      <c r="AD38" s="1" t="s">
        <v>46</v>
      </c>
      <c r="AE38" s="1" t="s">
        <v>53</v>
      </c>
      <c r="AF38" s="4">
        <v>1</v>
      </c>
      <c r="AG38" s="4">
        <f>IF(AND(VOZ_WHATSAPP[[#This Row],[Estado Cierre]]="Sin Cierre",VOZ_WHATSAPP[[#This Row],[Nota Negocio]]="Sin Negocio"),VOZ_WHATSAPP[[#This Row],[Nota]]-24%,VOZ_WHATSAPP[[#This Row],[Nota]])</f>
        <v>1</v>
      </c>
      <c r="AH38" s="8">
        <f>IF(VOZ_WHATSAPP[[#This Row],[Estado Legal]]="No Cumple",0,IF(VOZ_WHATSAPP[[#This Row],[Realiza lectura de guion Legal]]="No Cumple",VOZ_WHATSAPP[[#This Row],[Nota 2]]-50%,VOZ_WHATSAPP[[#This Row],[Nota 2]]))</f>
        <v>1</v>
      </c>
    </row>
    <row r="39" spans="1:34" x14ac:dyDescent="0.25">
      <c r="A39" s="2" t="str">
        <f>VOZ_WHATSAPP[[#This Row],[ID Asesor]]&amp;VOZ_WHATSAPP[[#This Row],[Fecha Monitoreo]]</f>
        <v>376545811</v>
      </c>
      <c r="B39" s="2">
        <v>45811</v>
      </c>
      <c r="C39" s="1" t="s">
        <v>42</v>
      </c>
      <c r="D39" s="1">
        <v>3765</v>
      </c>
      <c r="E39" s="2">
        <v>45811</v>
      </c>
      <c r="F39" s="3">
        <v>8.6805555555555552E-2</v>
      </c>
      <c r="G39" s="1" t="s">
        <v>51</v>
      </c>
      <c r="H39" s="1" t="s">
        <v>44</v>
      </c>
      <c r="I39" s="1">
        <v>21009811</v>
      </c>
      <c r="J39" s="1">
        <v>3195028894</v>
      </c>
      <c r="K39" s="1" t="s">
        <v>49</v>
      </c>
      <c r="L39" s="1" t="s">
        <v>46</v>
      </c>
      <c r="M39" s="1" t="s">
        <v>46</v>
      </c>
      <c r="N39" s="1" t="s">
        <v>46</v>
      </c>
      <c r="O39" s="1" t="s">
        <v>46</v>
      </c>
      <c r="P39" s="1" t="s">
        <v>54</v>
      </c>
      <c r="Q39" s="1" t="s">
        <v>46</v>
      </c>
      <c r="R39" s="1" t="s">
        <v>46</v>
      </c>
      <c r="S39" s="1" t="s">
        <v>47</v>
      </c>
      <c r="T39" s="12" t="str">
        <f>IF(OR(VOZ_WHATSAPP[[#This Row],[Brinda argumentos coherentes a la objeción]]="No Cumple",VOZ_WHATSAPP[[#This Row],[Despliegue de Beneficios y/o consecuencias]]="No Cumple"),"Sin Negocio","Negocio")</f>
        <v>Sin Negocio</v>
      </c>
      <c r="U39" s="1" t="s">
        <v>47</v>
      </c>
      <c r="V39" s="1" t="s">
        <v>47</v>
      </c>
      <c r="W39" s="1" t="s">
        <v>47</v>
      </c>
      <c r="X39" s="12" t="str">
        <f>IF(OR(VOZ_WHATSAPP[[#This Row],[Confirma Valor de pago]]="No Cumple",VOZ_WHATSAPP[[#This Row],[Confirma hora de pago]]="No Cumple",VOZ_WHATSAPP[[#This Row],[Confirma medio de pago]]="No Cumple"),"Sin Cierre","Cierre")</f>
        <v>Sin Cierre</v>
      </c>
      <c r="Y39" s="1" t="s">
        <v>46</v>
      </c>
      <c r="Z39" s="1" t="s">
        <v>54</v>
      </c>
      <c r="AA39" s="1" t="s">
        <v>46</v>
      </c>
      <c r="AB39" s="1" t="s">
        <v>46</v>
      </c>
      <c r="AC39" s="11" t="str">
        <f>IF(OR(VOZ_WHATSAPP[[#This Row],[La comunicación es asertiva, con respeto y evita maltrato]]="No Cumple",VOZ_WHATSAPP[[#This Row],[Cumple con las normativas legales]]="No Cumple"),"No Cumple","Cumple")</f>
        <v>Cumple</v>
      </c>
      <c r="AD39" s="1" t="s">
        <v>46</v>
      </c>
      <c r="AE39" s="1" t="s">
        <v>214</v>
      </c>
      <c r="AF39" s="4">
        <v>0.46</v>
      </c>
      <c r="AG39" s="4">
        <f>IF(AND(VOZ_WHATSAPP[[#This Row],[Estado Cierre]]="Sin Cierre",VOZ_WHATSAPP[[#This Row],[Nota Negocio]]="Sin Negocio"),VOZ_WHATSAPP[[#This Row],[Nota]]-24%,VOZ_WHATSAPP[[#This Row],[Nota]])</f>
        <v>0.22000000000000003</v>
      </c>
      <c r="AH39" s="8">
        <f>IF(VOZ_WHATSAPP[[#This Row],[Estado Legal]]="No Cumple",0,IF(VOZ_WHATSAPP[[#This Row],[Realiza lectura de guion Legal]]="No Cumple",VOZ_WHATSAPP[[#This Row],[Nota 2]]-50%,VOZ_WHATSAPP[[#This Row],[Nota 2]]))</f>
        <v>0.22000000000000003</v>
      </c>
    </row>
    <row r="40" spans="1:34" x14ac:dyDescent="0.25">
      <c r="A40" s="2" t="str">
        <f>VOZ_WHATSAPP[[#This Row],[ID Asesor]]&amp;VOZ_WHATSAPP[[#This Row],[Fecha Monitoreo]]</f>
        <v>376445811</v>
      </c>
      <c r="B40" s="2">
        <v>45811</v>
      </c>
      <c r="C40" s="1" t="s">
        <v>42</v>
      </c>
      <c r="D40" s="1">
        <v>3764</v>
      </c>
      <c r="E40" s="2">
        <v>45811</v>
      </c>
      <c r="F40" s="3">
        <v>0.35833333333333334</v>
      </c>
      <c r="G40" s="1" t="s">
        <v>58</v>
      </c>
      <c r="H40" s="1" t="s">
        <v>44</v>
      </c>
      <c r="I40" s="1">
        <v>1417</v>
      </c>
      <c r="J40" s="1">
        <v>3232244849</v>
      </c>
      <c r="K40" s="1" t="s">
        <v>45</v>
      </c>
      <c r="L40" s="1" t="s">
        <v>46</v>
      </c>
      <c r="M40" s="1" t="s">
        <v>46</v>
      </c>
      <c r="N40" s="1" t="s">
        <v>46</v>
      </c>
      <c r="O40" s="1" t="s">
        <v>46</v>
      </c>
      <c r="P40" s="1" t="s">
        <v>46</v>
      </c>
      <c r="Q40" s="1" t="s">
        <v>48</v>
      </c>
      <c r="R40" s="1" t="s">
        <v>48</v>
      </c>
      <c r="S40" s="1" t="s">
        <v>46</v>
      </c>
      <c r="T40" s="12" t="str">
        <f>IF(OR(VOZ_WHATSAPP[[#This Row],[Brinda argumentos coherentes a la objeción]]="No Cumple",VOZ_WHATSAPP[[#This Row],[Despliegue de Beneficios y/o consecuencias]]="No Cumple"),"Sin Negocio","Negocio")</f>
        <v>Negocio</v>
      </c>
      <c r="U40" s="1" t="s">
        <v>46</v>
      </c>
      <c r="V40" s="1" t="s">
        <v>46</v>
      </c>
      <c r="W40" s="1" t="s">
        <v>46</v>
      </c>
      <c r="X40" s="12" t="str">
        <f>IF(OR(VOZ_WHATSAPP[[#This Row],[Confirma Valor de pago]]="No Cumple",VOZ_WHATSAPP[[#This Row],[Confirma hora de pago]]="No Cumple",VOZ_WHATSAPP[[#This Row],[Confirma medio de pago]]="No Cumple"),"Sin Cierre","Cierre")</f>
        <v>Cierre</v>
      </c>
      <c r="Y40" s="1" t="s">
        <v>46</v>
      </c>
      <c r="Z40" s="1" t="s">
        <v>46</v>
      </c>
      <c r="AA40" s="1" t="s">
        <v>46</v>
      </c>
      <c r="AB40" s="1" t="s">
        <v>46</v>
      </c>
      <c r="AC40" s="11" t="str">
        <f>IF(OR(VOZ_WHATSAPP[[#This Row],[La comunicación es asertiva, con respeto y evita maltrato]]="No Cumple",VOZ_WHATSAPP[[#This Row],[Cumple con las normativas legales]]="No Cumple"),"No Cumple","Cumple")</f>
        <v>Cumple</v>
      </c>
      <c r="AD40" s="1" t="s">
        <v>46</v>
      </c>
      <c r="AE40" s="1" t="s">
        <v>101</v>
      </c>
      <c r="AF40" s="4">
        <v>1</v>
      </c>
      <c r="AG40" s="4">
        <f>IF(AND(VOZ_WHATSAPP[[#This Row],[Estado Cierre]]="Sin Cierre",VOZ_WHATSAPP[[#This Row],[Nota Negocio]]="Sin Negocio"),VOZ_WHATSAPP[[#This Row],[Nota]]-24%,VOZ_WHATSAPP[[#This Row],[Nota]])</f>
        <v>1</v>
      </c>
      <c r="AH40" s="8">
        <f>IF(VOZ_WHATSAPP[[#This Row],[Estado Legal]]="No Cumple",0,IF(VOZ_WHATSAPP[[#This Row],[Realiza lectura de guion Legal]]="No Cumple",VOZ_WHATSAPP[[#This Row],[Nota 2]]-50%,VOZ_WHATSAPP[[#This Row],[Nota 2]]))</f>
        <v>1</v>
      </c>
    </row>
    <row r="41" spans="1:34" x14ac:dyDescent="0.25">
      <c r="A41" s="2" t="str">
        <f>VOZ_WHATSAPP[[#This Row],[ID Asesor]]&amp;VOZ_WHATSAPP[[#This Row],[Fecha Monitoreo]]</f>
        <v>383445811</v>
      </c>
      <c r="B41" s="2">
        <v>45811</v>
      </c>
      <c r="C41" s="1" t="s">
        <v>59</v>
      </c>
      <c r="D41" s="1">
        <v>3834</v>
      </c>
      <c r="E41" s="2">
        <v>45811</v>
      </c>
      <c r="F41" s="3">
        <v>0.40833333333333333</v>
      </c>
      <c r="G41" s="1" t="s">
        <v>60</v>
      </c>
      <c r="H41" s="1" t="s">
        <v>44</v>
      </c>
      <c r="I41" s="1">
        <v>1174</v>
      </c>
      <c r="J41" s="1">
        <v>3159903973</v>
      </c>
      <c r="K41" s="1" t="s">
        <v>45</v>
      </c>
      <c r="L41" s="1" t="s">
        <v>46</v>
      </c>
      <c r="M41" s="1" t="s">
        <v>46</v>
      </c>
      <c r="N41" s="1" t="s">
        <v>46</v>
      </c>
      <c r="O41" s="1" t="s">
        <v>54</v>
      </c>
      <c r="P41" s="1" t="s">
        <v>46</v>
      </c>
      <c r="Q41" s="1" t="s">
        <v>48</v>
      </c>
      <c r="R41" s="1" t="s">
        <v>48</v>
      </c>
      <c r="S41" s="1" t="s">
        <v>48</v>
      </c>
      <c r="T41" s="12" t="str">
        <f>IF(OR(VOZ_WHATSAPP[[#This Row],[Brinda argumentos coherentes a la objeción]]="No Cumple",VOZ_WHATSAPP[[#This Row],[Despliegue de Beneficios y/o consecuencias]]="No Cumple"),"Sin Negocio","Negocio")</f>
        <v>Negocio</v>
      </c>
      <c r="U41" s="1" t="s">
        <v>47</v>
      </c>
      <c r="V41" s="1" t="s">
        <v>47</v>
      </c>
      <c r="W41" s="1" t="s">
        <v>47</v>
      </c>
      <c r="X41" s="12" t="str">
        <f>IF(OR(VOZ_WHATSAPP[[#This Row],[Confirma Valor de pago]]="No Cumple",VOZ_WHATSAPP[[#This Row],[Confirma hora de pago]]="No Cumple",VOZ_WHATSAPP[[#This Row],[Confirma medio de pago]]="No Cumple"),"Sin Cierre","Cierre")</f>
        <v>Sin Cierre</v>
      </c>
      <c r="Y41" s="1" t="s">
        <v>54</v>
      </c>
      <c r="Z41" s="1" t="s">
        <v>46</v>
      </c>
      <c r="AA41" s="1" t="s">
        <v>46</v>
      </c>
      <c r="AB41" s="1" t="s">
        <v>46</v>
      </c>
      <c r="AC41" s="11" t="str">
        <f>IF(OR(VOZ_WHATSAPP[[#This Row],[La comunicación es asertiva, con respeto y evita maltrato]]="No Cumple",VOZ_WHATSAPP[[#This Row],[Cumple con las normativas legales]]="No Cumple"),"No Cumple","Cumple")</f>
        <v>Cumple</v>
      </c>
      <c r="AD41" s="1" t="s">
        <v>46</v>
      </c>
      <c r="AE41" s="1" t="s">
        <v>215</v>
      </c>
      <c r="AF41" s="4">
        <v>0.63</v>
      </c>
      <c r="AG41" s="4">
        <f>IF(AND(VOZ_WHATSAPP[[#This Row],[Estado Cierre]]="Sin Cierre",VOZ_WHATSAPP[[#This Row],[Nota Negocio]]="Sin Negocio"),VOZ_WHATSAPP[[#This Row],[Nota]]-24%,VOZ_WHATSAPP[[#This Row],[Nota]])</f>
        <v>0.63</v>
      </c>
      <c r="AH41" s="8">
        <f>IF(VOZ_WHATSAPP[[#This Row],[Estado Legal]]="No Cumple",0,IF(VOZ_WHATSAPP[[#This Row],[Realiza lectura de guion Legal]]="No Cumple",VOZ_WHATSAPP[[#This Row],[Nota 2]]-50%,VOZ_WHATSAPP[[#This Row],[Nota 2]]))</f>
        <v>0.63</v>
      </c>
    </row>
    <row r="42" spans="1:34" x14ac:dyDescent="0.25">
      <c r="A42" s="2" t="str">
        <f>VOZ_WHATSAPP[[#This Row],[ID Asesor]]&amp;VOZ_WHATSAPP[[#This Row],[Fecha Monitoreo]]</f>
        <v>295045811</v>
      </c>
      <c r="B42" s="2">
        <v>45811</v>
      </c>
      <c r="C42" s="1" t="s">
        <v>126</v>
      </c>
      <c r="D42" s="1">
        <v>2950</v>
      </c>
      <c r="E42" s="2">
        <v>45811</v>
      </c>
      <c r="F42" s="3">
        <v>0.56874999999999998</v>
      </c>
      <c r="G42" s="1" t="s">
        <v>58</v>
      </c>
      <c r="H42" s="1" t="s">
        <v>44</v>
      </c>
      <c r="I42" s="1">
        <v>481</v>
      </c>
      <c r="J42" s="1">
        <v>3123064073</v>
      </c>
      <c r="K42" s="1" t="s">
        <v>45</v>
      </c>
      <c r="L42" s="1" t="s">
        <v>46</v>
      </c>
      <c r="M42" s="1" t="s">
        <v>48</v>
      </c>
      <c r="N42" s="1" t="s">
        <v>46</v>
      </c>
      <c r="O42" s="1" t="s">
        <v>46</v>
      </c>
      <c r="P42" s="1" t="s">
        <v>46</v>
      </c>
      <c r="Q42" s="1" t="s">
        <v>46</v>
      </c>
      <c r="R42" s="1" t="s">
        <v>46</v>
      </c>
      <c r="S42" s="1" t="s">
        <v>46</v>
      </c>
      <c r="T42" s="12" t="str">
        <f>IF(OR(VOZ_WHATSAPP[[#This Row],[Brinda argumentos coherentes a la objeción]]="No Cumple",VOZ_WHATSAPP[[#This Row],[Despliegue de Beneficios y/o consecuencias]]="No Cumple"),"Sin Negocio","Negocio")</f>
        <v>Negocio</v>
      </c>
      <c r="U42" s="1" t="s">
        <v>48</v>
      </c>
      <c r="V42" s="1" t="s">
        <v>48</v>
      </c>
      <c r="W42" s="1" t="s">
        <v>48</v>
      </c>
      <c r="X42" s="12" t="str">
        <f>IF(OR(VOZ_WHATSAPP[[#This Row],[Confirma Valor de pago]]="No Cumple",VOZ_WHATSAPP[[#This Row],[Confirma hora de pago]]="No Cumple",VOZ_WHATSAPP[[#This Row],[Confirma medio de pago]]="No Cumple"),"Sin Cierre","Cierre")</f>
        <v>Cierre</v>
      </c>
      <c r="Y42" s="1" t="s">
        <v>48</v>
      </c>
      <c r="Z42" s="1" t="s">
        <v>46</v>
      </c>
      <c r="AA42" s="1" t="s">
        <v>46</v>
      </c>
      <c r="AB42" s="1" t="s">
        <v>46</v>
      </c>
      <c r="AC42" s="11" t="str">
        <f>IF(OR(VOZ_WHATSAPP[[#This Row],[La comunicación es asertiva, con respeto y evita maltrato]]="No Cumple",VOZ_WHATSAPP[[#This Row],[Cumple con las normativas legales]]="No Cumple"),"No Cumple","Cumple")</f>
        <v>Cumple</v>
      </c>
      <c r="AD42" s="1" t="s">
        <v>48</v>
      </c>
      <c r="AE42" s="1" t="s">
        <v>216</v>
      </c>
      <c r="AF42" s="4">
        <v>1</v>
      </c>
      <c r="AG42" s="4">
        <f>IF(AND(VOZ_WHATSAPP[[#This Row],[Estado Cierre]]="Sin Cierre",VOZ_WHATSAPP[[#This Row],[Nota Negocio]]="Sin Negocio"),VOZ_WHATSAPP[[#This Row],[Nota]]-24%,VOZ_WHATSAPP[[#This Row],[Nota]])</f>
        <v>1</v>
      </c>
      <c r="AH42" s="8">
        <f>IF(VOZ_WHATSAPP[[#This Row],[Estado Legal]]="No Cumple",0,IF(VOZ_WHATSAPP[[#This Row],[Realiza lectura de guion Legal]]="No Cumple",VOZ_WHATSAPP[[#This Row],[Nota 2]]-50%,VOZ_WHATSAPP[[#This Row],[Nota 2]]))</f>
        <v>1</v>
      </c>
    </row>
    <row r="43" spans="1:34" x14ac:dyDescent="0.25">
      <c r="A43" s="2" t="str">
        <f>VOZ_WHATSAPP[[#This Row],[ID Asesor]]&amp;VOZ_WHATSAPP[[#This Row],[Fecha Monitoreo]]</f>
        <v>381645811</v>
      </c>
      <c r="B43" s="2">
        <v>45811</v>
      </c>
      <c r="C43" s="1" t="s">
        <v>56</v>
      </c>
      <c r="D43" s="1">
        <v>3816</v>
      </c>
      <c r="E43" s="2">
        <v>45811</v>
      </c>
      <c r="F43" s="3">
        <v>0.42569444444444443</v>
      </c>
      <c r="G43" s="1" t="s">
        <v>58</v>
      </c>
      <c r="H43" s="1" t="s">
        <v>44</v>
      </c>
      <c r="I43" s="1">
        <v>585</v>
      </c>
      <c r="J43" s="1">
        <v>3001227864</v>
      </c>
      <c r="K43" s="1" t="s">
        <v>45</v>
      </c>
      <c r="L43" s="1" t="s">
        <v>46</v>
      </c>
      <c r="M43" s="1" t="s">
        <v>47</v>
      </c>
      <c r="N43" s="1" t="s">
        <v>46</v>
      </c>
      <c r="O43" s="1" t="s">
        <v>54</v>
      </c>
      <c r="P43" s="1" t="s">
        <v>46</v>
      </c>
      <c r="Q43" s="1" t="s">
        <v>48</v>
      </c>
      <c r="R43" s="1" t="s">
        <v>48</v>
      </c>
      <c r="S43" s="1" t="s">
        <v>48</v>
      </c>
      <c r="T43" s="12" t="str">
        <f>IF(OR(VOZ_WHATSAPP[[#This Row],[Brinda argumentos coherentes a la objeción]]="No Cumple",VOZ_WHATSAPP[[#This Row],[Despliegue de Beneficios y/o consecuencias]]="No Cumple"),"Sin Negocio","Negocio")</f>
        <v>Negocio</v>
      </c>
      <c r="U43" s="1" t="s">
        <v>46</v>
      </c>
      <c r="V43" s="1" t="s">
        <v>46</v>
      </c>
      <c r="W43" s="1" t="s">
        <v>46</v>
      </c>
      <c r="X43" s="12" t="str">
        <f>IF(OR(VOZ_WHATSAPP[[#This Row],[Confirma Valor de pago]]="No Cumple",VOZ_WHATSAPP[[#This Row],[Confirma hora de pago]]="No Cumple",VOZ_WHATSAPP[[#This Row],[Confirma medio de pago]]="No Cumple"),"Sin Cierre","Cierre")</f>
        <v>Cierre</v>
      </c>
      <c r="Y43" s="1" t="s">
        <v>46</v>
      </c>
      <c r="Z43" s="1" t="s">
        <v>46</v>
      </c>
      <c r="AA43" s="1" t="s">
        <v>46</v>
      </c>
      <c r="AB43" s="1" t="s">
        <v>46</v>
      </c>
      <c r="AC43" s="11" t="str">
        <f>IF(OR(VOZ_WHATSAPP[[#This Row],[La comunicación es asertiva, con respeto y evita maltrato]]="No Cumple",VOZ_WHATSAPP[[#This Row],[Cumple con las normativas legales]]="No Cumple"),"No Cumple","Cumple")</f>
        <v>Cumple</v>
      </c>
      <c r="AD43" s="1" t="s">
        <v>46</v>
      </c>
      <c r="AE43" s="1" t="s">
        <v>217</v>
      </c>
      <c r="AF43" s="4">
        <v>0.91</v>
      </c>
      <c r="AG43" s="4">
        <f>IF(AND(VOZ_WHATSAPP[[#This Row],[Estado Cierre]]="Sin Cierre",VOZ_WHATSAPP[[#This Row],[Nota Negocio]]="Sin Negocio"),VOZ_WHATSAPP[[#This Row],[Nota]]-24%,VOZ_WHATSAPP[[#This Row],[Nota]])</f>
        <v>0.91</v>
      </c>
      <c r="AH43" s="8">
        <f>IF(VOZ_WHATSAPP[[#This Row],[Estado Legal]]="No Cumple",0,IF(VOZ_WHATSAPP[[#This Row],[Realiza lectura de guion Legal]]="No Cumple",VOZ_WHATSAPP[[#This Row],[Nota 2]]-50%,VOZ_WHATSAPP[[#This Row],[Nota 2]]))</f>
        <v>0.91</v>
      </c>
    </row>
    <row r="44" spans="1:34" x14ac:dyDescent="0.25">
      <c r="A44" s="2" t="str">
        <f>VOZ_WHATSAPP[[#This Row],[ID Asesor]]&amp;VOZ_WHATSAPP[[#This Row],[Fecha Monitoreo]]</f>
        <v>381245811</v>
      </c>
      <c r="B44" s="2">
        <v>45811</v>
      </c>
      <c r="C44" s="1" t="s">
        <v>59</v>
      </c>
      <c r="D44" s="1">
        <v>3812</v>
      </c>
      <c r="E44" s="2">
        <v>45811</v>
      </c>
      <c r="F44" s="3">
        <v>0.60833333333333328</v>
      </c>
      <c r="G44" s="1" t="s">
        <v>51</v>
      </c>
      <c r="H44" s="1" t="s">
        <v>44</v>
      </c>
      <c r="I44" s="1">
        <v>8531340052</v>
      </c>
      <c r="J44" s="1">
        <v>31175814612</v>
      </c>
      <c r="K44" s="1" t="s">
        <v>49</v>
      </c>
      <c r="L44" s="1" t="s">
        <v>46</v>
      </c>
      <c r="M44" s="1" t="s">
        <v>46</v>
      </c>
      <c r="N44" s="1" t="s">
        <v>46</v>
      </c>
      <c r="O44" s="1" t="s">
        <v>46</v>
      </c>
      <c r="P44" s="1" t="s">
        <v>46</v>
      </c>
      <c r="Q44" s="1" t="s">
        <v>46</v>
      </c>
      <c r="R44" s="1" t="s">
        <v>46</v>
      </c>
      <c r="S44" s="1" t="s">
        <v>46</v>
      </c>
      <c r="T44" s="12" t="str">
        <f>IF(OR(VOZ_WHATSAPP[[#This Row],[Brinda argumentos coherentes a la objeción]]="No Cumple",VOZ_WHATSAPP[[#This Row],[Despliegue de Beneficios y/o consecuencias]]="No Cumple"),"Sin Negocio","Negocio")</f>
        <v>Negocio</v>
      </c>
      <c r="U44" s="1" t="s">
        <v>48</v>
      </c>
      <c r="V44" s="1" t="s">
        <v>48</v>
      </c>
      <c r="W44" s="1" t="s">
        <v>48</v>
      </c>
      <c r="X44" s="12" t="str">
        <f>IF(OR(VOZ_WHATSAPP[[#This Row],[Confirma Valor de pago]]="No Cumple",VOZ_WHATSAPP[[#This Row],[Confirma hora de pago]]="No Cumple",VOZ_WHATSAPP[[#This Row],[Confirma medio de pago]]="No Cumple"),"Sin Cierre","Cierre")</f>
        <v>Cierre</v>
      </c>
      <c r="Y44" s="1" t="s">
        <v>46</v>
      </c>
      <c r="Z44" s="1" t="s">
        <v>46</v>
      </c>
      <c r="AA44" s="1" t="s">
        <v>46</v>
      </c>
      <c r="AB44" s="1" t="s">
        <v>46</v>
      </c>
      <c r="AC44" s="11" t="str">
        <f>IF(OR(VOZ_WHATSAPP[[#This Row],[La comunicación es asertiva, con respeto y evita maltrato]]="No Cumple",VOZ_WHATSAPP[[#This Row],[Cumple con las normativas legales]]="No Cumple"),"No Cumple","Cumple")</f>
        <v>Cumple</v>
      </c>
      <c r="AD44" s="1" t="s">
        <v>46</v>
      </c>
      <c r="AE44" s="1" t="s">
        <v>83</v>
      </c>
      <c r="AF44" s="4">
        <v>1</v>
      </c>
      <c r="AG44" s="4">
        <f>IF(AND(VOZ_WHATSAPP[[#This Row],[Estado Cierre]]="Sin Cierre",VOZ_WHATSAPP[[#This Row],[Nota Negocio]]="Sin Negocio"),VOZ_WHATSAPP[[#This Row],[Nota]]-24%,VOZ_WHATSAPP[[#This Row],[Nota]])</f>
        <v>1</v>
      </c>
      <c r="AH44" s="8">
        <f>IF(VOZ_WHATSAPP[[#This Row],[Estado Legal]]="No Cumple",0,IF(VOZ_WHATSAPP[[#This Row],[Realiza lectura de guion Legal]]="No Cumple",VOZ_WHATSAPP[[#This Row],[Nota 2]]-50%,VOZ_WHATSAPP[[#This Row],[Nota 2]]))</f>
        <v>1</v>
      </c>
    </row>
    <row r="45" spans="1:34" x14ac:dyDescent="0.25">
      <c r="A45" s="2" t="str">
        <f>VOZ_WHATSAPP[[#This Row],[ID Asesor]]&amp;VOZ_WHATSAPP[[#This Row],[Fecha Monitoreo]]</f>
        <v>325045811</v>
      </c>
      <c r="B45" s="2">
        <v>45811</v>
      </c>
      <c r="C45" s="1" t="s">
        <v>126</v>
      </c>
      <c r="D45" s="1">
        <v>3250</v>
      </c>
      <c r="E45" s="2">
        <v>45811</v>
      </c>
      <c r="F45" s="3">
        <v>0.47638888888888886</v>
      </c>
      <c r="G45" s="1" t="s">
        <v>58</v>
      </c>
      <c r="H45" s="1" t="s">
        <v>44</v>
      </c>
      <c r="I45" s="1">
        <v>457</v>
      </c>
      <c r="J45" s="1">
        <v>3113601417</v>
      </c>
      <c r="K45" s="1" t="s">
        <v>45</v>
      </c>
      <c r="L45" s="1" t="s">
        <v>46</v>
      </c>
      <c r="M45" s="1" t="s">
        <v>46</v>
      </c>
      <c r="N45" s="1" t="s">
        <v>46</v>
      </c>
      <c r="O45" s="1" t="s">
        <v>46</v>
      </c>
      <c r="P45" s="1" t="s">
        <v>46</v>
      </c>
      <c r="Q45" s="1" t="s">
        <v>46</v>
      </c>
      <c r="R45" s="1" t="s">
        <v>46</v>
      </c>
      <c r="S45" s="1" t="s">
        <v>46</v>
      </c>
      <c r="T45" s="12" t="str">
        <f>IF(OR(VOZ_WHATSAPP[[#This Row],[Brinda argumentos coherentes a la objeción]]="No Cumple",VOZ_WHATSAPP[[#This Row],[Despliegue de Beneficios y/o consecuencias]]="No Cumple"),"Sin Negocio","Negocio")</f>
        <v>Negocio</v>
      </c>
      <c r="U45" s="1" t="s">
        <v>48</v>
      </c>
      <c r="V45" s="1" t="s">
        <v>48</v>
      </c>
      <c r="W45" s="1" t="s">
        <v>48</v>
      </c>
      <c r="X45" s="12" t="str">
        <f>IF(OR(VOZ_WHATSAPP[[#This Row],[Confirma Valor de pago]]="No Cumple",VOZ_WHATSAPP[[#This Row],[Confirma hora de pago]]="No Cumple",VOZ_WHATSAPP[[#This Row],[Confirma medio de pago]]="No Cumple"),"Sin Cierre","Cierre")</f>
        <v>Cierre</v>
      </c>
      <c r="Y45" s="1" t="s">
        <v>46</v>
      </c>
      <c r="Z45" s="1" t="s">
        <v>46</v>
      </c>
      <c r="AA45" s="1" t="s">
        <v>46</v>
      </c>
      <c r="AB45" s="1" t="s">
        <v>46</v>
      </c>
      <c r="AC45" s="11" t="str">
        <f>IF(OR(VOZ_WHATSAPP[[#This Row],[La comunicación es asertiva, con respeto y evita maltrato]]="No Cumple",VOZ_WHATSAPP[[#This Row],[Cumple con las normativas legales]]="No Cumple"),"No Cumple","Cumple")</f>
        <v>Cumple</v>
      </c>
      <c r="AD45" s="1" t="s">
        <v>46</v>
      </c>
      <c r="AE45" s="1" t="s">
        <v>133</v>
      </c>
      <c r="AF45" s="4">
        <v>1</v>
      </c>
      <c r="AG45" s="4">
        <f>IF(AND(VOZ_WHATSAPP[[#This Row],[Estado Cierre]]="Sin Cierre",VOZ_WHATSAPP[[#This Row],[Nota Negocio]]="Sin Negocio"),VOZ_WHATSAPP[[#This Row],[Nota]]-24%,VOZ_WHATSAPP[[#This Row],[Nota]])</f>
        <v>1</v>
      </c>
      <c r="AH45" s="8">
        <f>IF(VOZ_WHATSAPP[[#This Row],[Estado Legal]]="No Cumple",0,IF(VOZ_WHATSAPP[[#This Row],[Realiza lectura de guion Legal]]="No Cumple",VOZ_WHATSAPP[[#This Row],[Nota 2]]-50%,VOZ_WHATSAPP[[#This Row],[Nota 2]]))</f>
        <v>1</v>
      </c>
    </row>
    <row r="46" spans="1:34" x14ac:dyDescent="0.25">
      <c r="A46" s="2" t="str">
        <f>VOZ_WHATSAPP[[#This Row],[ID Asesor]]&amp;VOZ_WHATSAPP[[#This Row],[Fecha Monitoreo]]</f>
        <v>300045811</v>
      </c>
      <c r="B46" s="2">
        <v>45811</v>
      </c>
      <c r="C46" s="1" t="s">
        <v>59</v>
      </c>
      <c r="D46" s="1">
        <v>3000</v>
      </c>
      <c r="E46" s="2">
        <v>45811</v>
      </c>
      <c r="F46" s="3">
        <v>0.43402777777777779</v>
      </c>
      <c r="G46" s="1" t="s">
        <v>51</v>
      </c>
      <c r="H46" s="1" t="s">
        <v>71</v>
      </c>
      <c r="I46" s="1"/>
      <c r="J46" s="1"/>
      <c r="K46" s="1"/>
      <c r="L46" s="1" t="s">
        <v>46</v>
      </c>
      <c r="M46" s="1" t="s">
        <v>47</v>
      </c>
      <c r="N46" s="1" t="s">
        <v>46</v>
      </c>
      <c r="O46" s="1" t="s">
        <v>48</v>
      </c>
      <c r="P46" s="1" t="s">
        <v>46</v>
      </c>
      <c r="Q46" s="1" t="s">
        <v>48</v>
      </c>
      <c r="R46" s="1" t="s">
        <v>48</v>
      </c>
      <c r="S46" s="1" t="s">
        <v>48</v>
      </c>
      <c r="T46" s="12" t="str">
        <f>IF(OR(VOZ_WHATSAPP[[#This Row],[Brinda argumentos coherentes a la objeción]]="No Cumple",VOZ_WHATSAPP[[#This Row],[Despliegue de Beneficios y/o consecuencias]]="No Cumple"),"Sin Negocio","Negocio")</f>
        <v>Negocio</v>
      </c>
      <c r="U46" s="1" t="s">
        <v>46</v>
      </c>
      <c r="V46" s="1" t="s">
        <v>46</v>
      </c>
      <c r="W46" s="1" t="s">
        <v>46</v>
      </c>
      <c r="X46" s="12" t="str">
        <f>IF(OR(VOZ_WHATSAPP[[#This Row],[Confirma Valor de pago]]="No Cumple",VOZ_WHATSAPP[[#This Row],[Confirma hora de pago]]="No Cumple",VOZ_WHATSAPP[[#This Row],[Confirma medio de pago]]="No Cumple"),"Sin Cierre","Cierre")</f>
        <v>Cierre</v>
      </c>
      <c r="Y46" s="1" t="s">
        <v>48</v>
      </c>
      <c r="Z46" s="1" t="s">
        <v>46</v>
      </c>
      <c r="AA46" s="1" t="s">
        <v>46</v>
      </c>
      <c r="AB46" s="1" t="s">
        <v>46</v>
      </c>
      <c r="AC46" s="11" t="str">
        <f>IF(OR(VOZ_WHATSAPP[[#This Row],[La comunicación es asertiva, con respeto y evita maltrato]]="No Cumple",VOZ_WHATSAPP[[#This Row],[Cumple con las normativas legales]]="No Cumple"),"No Cumple","Cumple")</f>
        <v>Cumple</v>
      </c>
      <c r="AD46" s="1" t="s">
        <v>48</v>
      </c>
      <c r="AE46" s="1" t="s">
        <v>218</v>
      </c>
      <c r="AF46" s="4">
        <v>0.96</v>
      </c>
      <c r="AG46" s="4">
        <f>IF(AND(VOZ_WHATSAPP[[#This Row],[Estado Cierre]]="Sin Cierre",VOZ_WHATSAPP[[#This Row],[Nota Negocio]]="Sin Negocio"),VOZ_WHATSAPP[[#This Row],[Nota]]-24%,VOZ_WHATSAPP[[#This Row],[Nota]])</f>
        <v>0.96</v>
      </c>
      <c r="AH46" s="8">
        <f>IF(VOZ_WHATSAPP[[#This Row],[Estado Legal]]="No Cumple",0,IF(VOZ_WHATSAPP[[#This Row],[Realiza lectura de guion Legal]]="No Cumple",VOZ_WHATSAPP[[#This Row],[Nota 2]]-50%,VOZ_WHATSAPP[[#This Row],[Nota 2]]))</f>
        <v>0.96</v>
      </c>
    </row>
    <row r="47" spans="1:34" x14ac:dyDescent="0.25">
      <c r="A47" s="2" t="str">
        <f>VOZ_WHATSAPP[[#This Row],[ID Asesor]]&amp;VOZ_WHATSAPP[[#This Row],[Fecha Monitoreo]]</f>
        <v>385745811</v>
      </c>
      <c r="B47" s="2">
        <v>45811</v>
      </c>
      <c r="C47" s="1" t="s">
        <v>50</v>
      </c>
      <c r="D47" s="1">
        <v>3857</v>
      </c>
      <c r="E47" s="2">
        <v>45811</v>
      </c>
      <c r="F47" s="3">
        <v>0.38333333333333336</v>
      </c>
      <c r="G47" s="1" t="s">
        <v>60</v>
      </c>
      <c r="H47" s="1" t="s">
        <v>71</v>
      </c>
      <c r="I47" s="1"/>
      <c r="J47" s="1"/>
      <c r="K47" s="1"/>
      <c r="L47" s="1" t="s">
        <v>46</v>
      </c>
      <c r="M47" s="1" t="s">
        <v>47</v>
      </c>
      <c r="N47" s="1" t="s">
        <v>46</v>
      </c>
      <c r="O47" s="1" t="s">
        <v>48</v>
      </c>
      <c r="P47" s="1" t="s">
        <v>48</v>
      </c>
      <c r="Q47" s="1" t="s">
        <v>46</v>
      </c>
      <c r="R47" s="1" t="s">
        <v>46</v>
      </c>
      <c r="S47" s="1" t="s">
        <v>46</v>
      </c>
      <c r="T47" s="12" t="str">
        <f>IF(OR(VOZ_WHATSAPP[[#This Row],[Brinda argumentos coherentes a la objeción]]="No Cumple",VOZ_WHATSAPP[[#This Row],[Despliegue de Beneficios y/o consecuencias]]="No Cumple"),"Sin Negocio","Negocio")</f>
        <v>Negocio</v>
      </c>
      <c r="U47" s="1" t="s">
        <v>48</v>
      </c>
      <c r="V47" s="1" t="s">
        <v>48</v>
      </c>
      <c r="W47" s="1" t="s">
        <v>48</v>
      </c>
      <c r="X47" s="12" t="str">
        <f>IF(OR(VOZ_WHATSAPP[[#This Row],[Confirma Valor de pago]]="No Cumple",VOZ_WHATSAPP[[#This Row],[Confirma hora de pago]]="No Cumple",VOZ_WHATSAPP[[#This Row],[Confirma medio de pago]]="No Cumple"),"Sin Cierre","Cierre")</f>
        <v>Cierre</v>
      </c>
      <c r="Y47" s="1" t="s">
        <v>48</v>
      </c>
      <c r="Z47" s="1" t="s">
        <v>54</v>
      </c>
      <c r="AA47" s="1" t="s">
        <v>46</v>
      </c>
      <c r="AB47" s="1" t="s">
        <v>54</v>
      </c>
      <c r="AC47" s="11" t="str">
        <f>IF(OR(VOZ_WHATSAPP[[#This Row],[La comunicación es asertiva, con respeto y evita maltrato]]="No Cumple",VOZ_WHATSAPP[[#This Row],[Cumple con las normativas legales]]="No Cumple"),"No Cumple","Cumple")</f>
        <v>No Cumple</v>
      </c>
      <c r="AD47" s="1" t="s">
        <v>48</v>
      </c>
      <c r="AE47" s="1" t="s">
        <v>219</v>
      </c>
      <c r="AF47" s="4">
        <v>0.81</v>
      </c>
      <c r="AG47" s="4">
        <f>IF(AND(VOZ_WHATSAPP[[#This Row],[Estado Cierre]]="Sin Cierre",VOZ_WHATSAPP[[#This Row],[Nota Negocio]]="Sin Negocio"),VOZ_WHATSAPP[[#This Row],[Nota]]-24%,VOZ_WHATSAPP[[#This Row],[Nota]])</f>
        <v>0.81</v>
      </c>
      <c r="AH47" s="8">
        <f>IF(VOZ_WHATSAPP[[#This Row],[Estado Legal]]="No Cumple",0,IF(VOZ_WHATSAPP[[#This Row],[Realiza lectura de guion Legal]]="No Cumple",VOZ_WHATSAPP[[#This Row],[Nota 2]]-50%,VOZ_WHATSAPP[[#This Row],[Nota 2]]))</f>
        <v>0</v>
      </c>
    </row>
    <row r="48" spans="1:34" x14ac:dyDescent="0.25">
      <c r="A48" s="2" t="str">
        <f>VOZ_WHATSAPP[[#This Row],[ID Asesor]]&amp;VOZ_WHATSAPP[[#This Row],[Fecha Monitoreo]]</f>
        <v>381945811</v>
      </c>
      <c r="B48" s="2">
        <v>45811</v>
      </c>
      <c r="C48" s="1" t="s">
        <v>56</v>
      </c>
      <c r="D48" s="1">
        <v>3819</v>
      </c>
      <c r="E48" s="2">
        <v>45811</v>
      </c>
      <c r="F48" s="3">
        <v>0.60138888888888886</v>
      </c>
      <c r="G48" s="1" t="s">
        <v>58</v>
      </c>
      <c r="H48" s="1" t="s">
        <v>44</v>
      </c>
      <c r="I48" s="1">
        <v>588</v>
      </c>
      <c r="J48" s="1">
        <v>3146738876</v>
      </c>
      <c r="K48" s="1" t="s">
        <v>45</v>
      </c>
      <c r="L48" s="1" t="s">
        <v>46</v>
      </c>
      <c r="M48" s="1" t="s">
        <v>46</v>
      </c>
      <c r="N48" s="1" t="s">
        <v>46</v>
      </c>
      <c r="O48" s="1" t="s">
        <v>46</v>
      </c>
      <c r="P48" s="1" t="s">
        <v>46</v>
      </c>
      <c r="Q48" s="1" t="s">
        <v>46</v>
      </c>
      <c r="R48" s="1" t="s">
        <v>46</v>
      </c>
      <c r="S48" s="1" t="s">
        <v>46</v>
      </c>
      <c r="T48" s="12" t="str">
        <f>IF(OR(VOZ_WHATSAPP[[#This Row],[Brinda argumentos coherentes a la objeción]]="No Cumple",VOZ_WHATSAPP[[#This Row],[Despliegue de Beneficios y/o consecuencias]]="No Cumple"),"Sin Negocio","Negocio")</f>
        <v>Negocio</v>
      </c>
      <c r="U48" s="1" t="s">
        <v>48</v>
      </c>
      <c r="V48" s="1" t="s">
        <v>48</v>
      </c>
      <c r="W48" s="1" t="s">
        <v>48</v>
      </c>
      <c r="X48" s="12" t="str">
        <f>IF(OR(VOZ_WHATSAPP[[#This Row],[Confirma Valor de pago]]="No Cumple",VOZ_WHATSAPP[[#This Row],[Confirma hora de pago]]="No Cumple",VOZ_WHATSAPP[[#This Row],[Confirma medio de pago]]="No Cumple"),"Sin Cierre","Cierre")</f>
        <v>Cierre</v>
      </c>
      <c r="Y48" s="1" t="s">
        <v>46</v>
      </c>
      <c r="Z48" s="1" t="s">
        <v>46</v>
      </c>
      <c r="AA48" s="1" t="s">
        <v>46</v>
      </c>
      <c r="AB48" s="1" t="s">
        <v>46</v>
      </c>
      <c r="AC48" s="11" t="str">
        <f>IF(OR(VOZ_WHATSAPP[[#This Row],[La comunicación es asertiva, con respeto y evita maltrato]]="No Cumple",VOZ_WHATSAPP[[#This Row],[Cumple con las normativas legales]]="No Cumple"),"No Cumple","Cumple")</f>
        <v>Cumple</v>
      </c>
      <c r="AD48" s="1" t="s">
        <v>46</v>
      </c>
      <c r="AE48" s="1" t="s">
        <v>139</v>
      </c>
      <c r="AF48" s="4">
        <v>1</v>
      </c>
      <c r="AG48" s="4">
        <f>IF(AND(VOZ_WHATSAPP[[#This Row],[Estado Cierre]]="Sin Cierre",VOZ_WHATSAPP[[#This Row],[Nota Negocio]]="Sin Negocio"),VOZ_WHATSAPP[[#This Row],[Nota]]-24%,VOZ_WHATSAPP[[#This Row],[Nota]])</f>
        <v>1</v>
      </c>
      <c r="AH48" s="8">
        <f>IF(VOZ_WHATSAPP[[#This Row],[Estado Legal]]="No Cumple",0,IF(VOZ_WHATSAPP[[#This Row],[Realiza lectura de guion Legal]]="No Cumple",VOZ_WHATSAPP[[#This Row],[Nota 2]]-50%,VOZ_WHATSAPP[[#This Row],[Nota 2]]))</f>
        <v>1</v>
      </c>
    </row>
    <row r="49" spans="1:34" x14ac:dyDescent="0.25">
      <c r="A49" s="2" t="str">
        <f>VOZ_WHATSAPP[[#This Row],[ID Asesor]]&amp;VOZ_WHATSAPP[[#This Row],[Fecha Monitoreo]]</f>
        <v>273445811</v>
      </c>
      <c r="B49" s="2">
        <v>45811</v>
      </c>
      <c r="C49" s="1" t="s">
        <v>59</v>
      </c>
      <c r="D49" s="1">
        <v>2734</v>
      </c>
      <c r="E49" s="2">
        <v>45811</v>
      </c>
      <c r="F49" s="3">
        <v>0.35625000000000001</v>
      </c>
      <c r="G49" s="1" t="s">
        <v>58</v>
      </c>
      <c r="H49" s="1" t="s">
        <v>71</v>
      </c>
      <c r="I49" s="1"/>
      <c r="J49" s="1"/>
      <c r="K49" s="1"/>
      <c r="L49" s="1" t="s">
        <v>46</v>
      </c>
      <c r="M49" s="1" t="s">
        <v>46</v>
      </c>
      <c r="N49" s="1" t="s">
        <v>46</v>
      </c>
      <c r="O49" s="1" t="s">
        <v>46</v>
      </c>
      <c r="P49" s="1" t="s">
        <v>46</v>
      </c>
      <c r="Q49" s="1" t="s">
        <v>46</v>
      </c>
      <c r="R49" s="1" t="s">
        <v>46</v>
      </c>
      <c r="S49" s="1" t="s">
        <v>46</v>
      </c>
      <c r="T49" s="12" t="str">
        <f>IF(OR(VOZ_WHATSAPP[[#This Row],[Brinda argumentos coherentes a la objeción]]="No Cumple",VOZ_WHATSAPP[[#This Row],[Despliegue de Beneficios y/o consecuencias]]="No Cumple"),"Sin Negocio","Negocio")</f>
        <v>Negocio</v>
      </c>
      <c r="U49" s="1" t="s">
        <v>48</v>
      </c>
      <c r="V49" s="1" t="s">
        <v>48</v>
      </c>
      <c r="W49" s="1" t="s">
        <v>48</v>
      </c>
      <c r="X49" s="12" t="str">
        <f>IF(OR(VOZ_WHATSAPP[[#This Row],[Confirma Valor de pago]]="No Cumple",VOZ_WHATSAPP[[#This Row],[Confirma hora de pago]]="No Cumple",VOZ_WHATSAPP[[#This Row],[Confirma medio de pago]]="No Cumple"),"Sin Cierre","Cierre")</f>
        <v>Cierre</v>
      </c>
      <c r="Y49" s="1" t="s">
        <v>46</v>
      </c>
      <c r="Z49" s="1" t="s">
        <v>46</v>
      </c>
      <c r="AA49" s="1" t="s">
        <v>46</v>
      </c>
      <c r="AB49" s="1" t="s">
        <v>46</v>
      </c>
      <c r="AC49" s="11" t="str">
        <f>IF(OR(VOZ_WHATSAPP[[#This Row],[La comunicación es asertiva, con respeto y evita maltrato]]="No Cumple",VOZ_WHATSAPP[[#This Row],[Cumple con las normativas legales]]="No Cumple"),"No Cumple","Cumple")</f>
        <v>Cumple</v>
      </c>
      <c r="AD49" s="1" t="s">
        <v>46</v>
      </c>
      <c r="AE49" s="1" t="s">
        <v>83</v>
      </c>
      <c r="AF49" s="4">
        <v>1</v>
      </c>
      <c r="AG49" s="4">
        <f>IF(AND(VOZ_WHATSAPP[[#This Row],[Estado Cierre]]="Sin Cierre",VOZ_WHATSAPP[[#This Row],[Nota Negocio]]="Sin Negocio"),VOZ_WHATSAPP[[#This Row],[Nota]]-24%,VOZ_WHATSAPP[[#This Row],[Nota]])</f>
        <v>1</v>
      </c>
      <c r="AH49" s="8">
        <f>IF(VOZ_WHATSAPP[[#This Row],[Estado Legal]]="No Cumple",0,IF(VOZ_WHATSAPP[[#This Row],[Realiza lectura de guion Legal]]="No Cumple",VOZ_WHATSAPP[[#This Row],[Nota 2]]-50%,VOZ_WHATSAPP[[#This Row],[Nota 2]]))</f>
        <v>1</v>
      </c>
    </row>
    <row r="50" spans="1:34" x14ac:dyDescent="0.25">
      <c r="A50" s="2" t="str">
        <f>VOZ_WHATSAPP[[#This Row],[ID Asesor]]&amp;VOZ_WHATSAPP[[#This Row],[Fecha Monitoreo]]</f>
        <v>376945811</v>
      </c>
      <c r="B50" s="2">
        <v>45811</v>
      </c>
      <c r="C50" s="1" t="s">
        <v>56</v>
      </c>
      <c r="D50" s="1">
        <v>3769</v>
      </c>
      <c r="E50" s="2">
        <v>45811</v>
      </c>
      <c r="F50" s="3">
        <v>0.64583333333333337</v>
      </c>
      <c r="G50" s="1" t="s">
        <v>58</v>
      </c>
      <c r="H50" s="1" t="s">
        <v>71</v>
      </c>
      <c r="I50" s="1"/>
      <c r="J50" s="1"/>
      <c r="K50" s="1"/>
      <c r="L50" s="1" t="s">
        <v>46</v>
      </c>
      <c r="M50" s="1" t="s">
        <v>47</v>
      </c>
      <c r="N50" s="1" t="s">
        <v>46</v>
      </c>
      <c r="O50" s="1" t="s">
        <v>46</v>
      </c>
      <c r="P50" s="1" t="s">
        <v>46</v>
      </c>
      <c r="Q50" s="1" t="s">
        <v>46</v>
      </c>
      <c r="R50" s="1" t="s">
        <v>46</v>
      </c>
      <c r="S50" s="1" t="s">
        <v>46</v>
      </c>
      <c r="T50" s="12" t="str">
        <f>IF(OR(VOZ_WHATSAPP[[#This Row],[Brinda argumentos coherentes a la objeción]]="No Cumple",VOZ_WHATSAPP[[#This Row],[Despliegue de Beneficios y/o consecuencias]]="No Cumple"),"Sin Negocio","Negocio")</f>
        <v>Negocio</v>
      </c>
      <c r="U50" s="1" t="s">
        <v>48</v>
      </c>
      <c r="V50" s="1" t="s">
        <v>48</v>
      </c>
      <c r="W50" s="1" t="s">
        <v>48</v>
      </c>
      <c r="X50" s="12" t="str">
        <f>IF(OR(VOZ_WHATSAPP[[#This Row],[Confirma Valor de pago]]="No Cumple",VOZ_WHATSAPP[[#This Row],[Confirma hora de pago]]="No Cumple",VOZ_WHATSAPP[[#This Row],[Confirma medio de pago]]="No Cumple"),"Sin Cierre","Cierre")</f>
        <v>Cierre</v>
      </c>
      <c r="Y50" s="1" t="s">
        <v>46</v>
      </c>
      <c r="Z50" s="1" t="s">
        <v>46</v>
      </c>
      <c r="AA50" s="1" t="s">
        <v>46</v>
      </c>
      <c r="AB50" s="1" t="s">
        <v>46</v>
      </c>
      <c r="AC50" s="11" t="str">
        <f>IF(OR(VOZ_WHATSAPP[[#This Row],[La comunicación es asertiva, con respeto y evita maltrato]]="No Cumple",VOZ_WHATSAPP[[#This Row],[Cumple con las normativas legales]]="No Cumple"),"No Cumple","Cumple")</f>
        <v>Cumple</v>
      </c>
      <c r="AD50" s="1" t="s">
        <v>46</v>
      </c>
      <c r="AE50" s="1" t="s">
        <v>220</v>
      </c>
      <c r="AF50" s="4">
        <v>0.96</v>
      </c>
      <c r="AG50" s="4">
        <f>IF(AND(VOZ_WHATSAPP[[#This Row],[Estado Cierre]]="Sin Cierre",VOZ_WHATSAPP[[#This Row],[Nota Negocio]]="Sin Negocio"),VOZ_WHATSAPP[[#This Row],[Nota]]-24%,VOZ_WHATSAPP[[#This Row],[Nota]])</f>
        <v>0.96</v>
      </c>
      <c r="AH50" s="8">
        <f>IF(VOZ_WHATSAPP[[#This Row],[Estado Legal]]="No Cumple",0,IF(VOZ_WHATSAPP[[#This Row],[Realiza lectura de guion Legal]]="No Cumple",VOZ_WHATSAPP[[#This Row],[Nota 2]]-50%,VOZ_WHATSAPP[[#This Row],[Nota 2]]))</f>
        <v>0.96</v>
      </c>
    </row>
    <row r="51" spans="1:34" x14ac:dyDescent="0.25">
      <c r="A51" s="2" t="str">
        <f>VOZ_WHATSAPP[[#This Row],[ID Asesor]]&amp;VOZ_WHATSAPP[[#This Row],[Fecha Monitoreo]]</f>
        <v>376345811</v>
      </c>
      <c r="B51" s="2">
        <v>45811</v>
      </c>
      <c r="C51" s="1" t="s">
        <v>42</v>
      </c>
      <c r="D51" s="1">
        <v>3763</v>
      </c>
      <c r="E51" s="2">
        <v>45811</v>
      </c>
      <c r="F51" s="3">
        <v>0.53472222222222221</v>
      </c>
      <c r="G51" s="1" t="s">
        <v>58</v>
      </c>
      <c r="H51" s="1" t="s">
        <v>71</v>
      </c>
      <c r="I51" s="1"/>
      <c r="J51" s="1"/>
      <c r="K51" s="1"/>
      <c r="L51" s="1" t="s">
        <v>46</v>
      </c>
      <c r="M51" s="1" t="s">
        <v>47</v>
      </c>
      <c r="N51" s="1" t="s">
        <v>46</v>
      </c>
      <c r="O51" s="1" t="s">
        <v>46</v>
      </c>
      <c r="P51" s="1" t="s">
        <v>46</v>
      </c>
      <c r="Q51" s="1" t="s">
        <v>48</v>
      </c>
      <c r="R51" s="1" t="s">
        <v>48</v>
      </c>
      <c r="S51" s="1" t="s">
        <v>48</v>
      </c>
      <c r="T51" s="12" t="str">
        <f>IF(OR(VOZ_WHATSAPP[[#This Row],[Brinda argumentos coherentes a la objeción]]="No Cumple",VOZ_WHATSAPP[[#This Row],[Despliegue de Beneficios y/o consecuencias]]="No Cumple"),"Sin Negocio","Negocio")</f>
        <v>Negocio</v>
      </c>
      <c r="U51" s="1" t="s">
        <v>48</v>
      </c>
      <c r="V51" s="1" t="s">
        <v>48</v>
      </c>
      <c r="W51" s="1" t="s">
        <v>48</v>
      </c>
      <c r="X51" s="12" t="str">
        <f>IF(OR(VOZ_WHATSAPP[[#This Row],[Confirma Valor de pago]]="No Cumple",VOZ_WHATSAPP[[#This Row],[Confirma hora de pago]]="No Cumple",VOZ_WHATSAPP[[#This Row],[Confirma medio de pago]]="No Cumple"),"Sin Cierre","Cierre")</f>
        <v>Cierre</v>
      </c>
      <c r="Y51" s="1" t="s">
        <v>54</v>
      </c>
      <c r="Z51" s="1" t="s">
        <v>54</v>
      </c>
      <c r="AA51" s="1" t="s">
        <v>46</v>
      </c>
      <c r="AB51" s="1" t="s">
        <v>46</v>
      </c>
      <c r="AC51" s="11" t="str">
        <f>IF(OR(VOZ_WHATSAPP[[#This Row],[La comunicación es asertiva, con respeto y evita maltrato]]="No Cumple",VOZ_WHATSAPP[[#This Row],[Cumple con las normativas legales]]="No Cumple"),"No Cumple","Cumple")</f>
        <v>Cumple</v>
      </c>
      <c r="AD51" s="1" t="s">
        <v>46</v>
      </c>
      <c r="AE51" s="1" t="s">
        <v>221</v>
      </c>
      <c r="AF51" s="4">
        <v>0.73</v>
      </c>
      <c r="AG51" s="4">
        <f>IF(AND(VOZ_WHATSAPP[[#This Row],[Estado Cierre]]="Sin Cierre",VOZ_WHATSAPP[[#This Row],[Nota Negocio]]="Sin Negocio"),VOZ_WHATSAPP[[#This Row],[Nota]]-24%,VOZ_WHATSAPP[[#This Row],[Nota]])</f>
        <v>0.73</v>
      </c>
      <c r="AH51" s="8">
        <f>IF(VOZ_WHATSAPP[[#This Row],[Estado Legal]]="No Cumple",0,IF(VOZ_WHATSAPP[[#This Row],[Realiza lectura de guion Legal]]="No Cumple",VOZ_WHATSAPP[[#This Row],[Nota 2]]-50%,VOZ_WHATSAPP[[#This Row],[Nota 2]]))</f>
        <v>0.73</v>
      </c>
    </row>
    <row r="52" spans="1:34" x14ac:dyDescent="0.25">
      <c r="A52" s="2" t="str">
        <f>VOZ_WHATSAPP[[#This Row],[ID Asesor]]&amp;VOZ_WHATSAPP[[#This Row],[Fecha Monitoreo]]</f>
        <v>303145811</v>
      </c>
      <c r="B52" s="2">
        <v>45811</v>
      </c>
      <c r="C52" s="1" t="s">
        <v>50</v>
      </c>
      <c r="D52" s="1">
        <v>3031</v>
      </c>
      <c r="E52" s="2">
        <v>45811</v>
      </c>
      <c r="F52" s="3">
        <v>0.61597222222222225</v>
      </c>
      <c r="G52" s="1" t="s">
        <v>51</v>
      </c>
      <c r="H52" s="1" t="s">
        <v>44</v>
      </c>
      <c r="I52" s="1">
        <v>1143</v>
      </c>
      <c r="J52" s="1">
        <v>3246781452</v>
      </c>
      <c r="K52" s="1" t="s">
        <v>45</v>
      </c>
      <c r="L52" s="1" t="s">
        <v>46</v>
      </c>
      <c r="M52" s="1" t="s">
        <v>46</v>
      </c>
      <c r="N52" s="1" t="s">
        <v>46</v>
      </c>
      <c r="O52" s="1" t="s">
        <v>54</v>
      </c>
      <c r="P52" s="1" t="s">
        <v>46</v>
      </c>
      <c r="Q52" s="1" t="s">
        <v>46</v>
      </c>
      <c r="R52" s="1" t="s">
        <v>46</v>
      </c>
      <c r="S52" s="1" t="s">
        <v>46</v>
      </c>
      <c r="T52" s="12" t="str">
        <f>IF(OR(VOZ_WHATSAPP[[#This Row],[Brinda argumentos coherentes a la objeción]]="No Cumple",VOZ_WHATSAPP[[#This Row],[Despliegue de Beneficios y/o consecuencias]]="No Cumple"),"Sin Negocio","Negocio")</f>
        <v>Negocio</v>
      </c>
      <c r="U52" s="1" t="s">
        <v>48</v>
      </c>
      <c r="V52" s="1" t="s">
        <v>48</v>
      </c>
      <c r="W52" s="1" t="s">
        <v>48</v>
      </c>
      <c r="X52" s="12" t="str">
        <f>IF(OR(VOZ_WHATSAPP[[#This Row],[Confirma Valor de pago]]="No Cumple",VOZ_WHATSAPP[[#This Row],[Confirma hora de pago]]="No Cumple",VOZ_WHATSAPP[[#This Row],[Confirma medio de pago]]="No Cumple"),"Sin Cierre","Cierre")</f>
        <v>Cierre</v>
      </c>
      <c r="Y52" s="1" t="s">
        <v>46</v>
      </c>
      <c r="Z52" s="1" t="s">
        <v>46</v>
      </c>
      <c r="AA52" s="1" t="s">
        <v>46</v>
      </c>
      <c r="AB52" s="1" t="s">
        <v>46</v>
      </c>
      <c r="AC52" s="11" t="str">
        <f>IF(OR(VOZ_WHATSAPP[[#This Row],[La comunicación es asertiva, con respeto y evita maltrato]]="No Cumple",VOZ_WHATSAPP[[#This Row],[Cumple con las normativas legales]]="No Cumple"),"No Cumple","Cumple")</f>
        <v>Cumple</v>
      </c>
      <c r="AD52" s="1" t="s">
        <v>46</v>
      </c>
      <c r="AE52" s="1" t="s">
        <v>222</v>
      </c>
      <c r="AF52" s="4">
        <v>0.95</v>
      </c>
      <c r="AG52" s="4">
        <f>IF(AND(VOZ_WHATSAPP[[#This Row],[Estado Cierre]]="Sin Cierre",VOZ_WHATSAPP[[#This Row],[Nota Negocio]]="Sin Negocio"),VOZ_WHATSAPP[[#This Row],[Nota]]-24%,VOZ_WHATSAPP[[#This Row],[Nota]])</f>
        <v>0.95</v>
      </c>
      <c r="AH52" s="8">
        <f>IF(VOZ_WHATSAPP[[#This Row],[Estado Legal]]="No Cumple",0,IF(VOZ_WHATSAPP[[#This Row],[Realiza lectura de guion Legal]]="No Cumple",VOZ_WHATSAPP[[#This Row],[Nota 2]]-50%,VOZ_WHATSAPP[[#This Row],[Nota 2]]))</f>
        <v>0.95</v>
      </c>
    </row>
    <row r="53" spans="1:34" x14ac:dyDescent="0.25">
      <c r="A53" s="2" t="str">
        <f>VOZ_WHATSAPP[[#This Row],[ID Asesor]]&amp;VOZ_WHATSAPP[[#This Row],[Fecha Monitoreo]]</f>
        <v>388945811</v>
      </c>
      <c r="B53" s="2">
        <v>45811</v>
      </c>
      <c r="C53" s="1" t="s">
        <v>59</v>
      </c>
      <c r="D53" s="1">
        <v>3889</v>
      </c>
      <c r="E53" s="2">
        <v>45811</v>
      </c>
      <c r="F53" s="3">
        <v>0.45763888888888887</v>
      </c>
      <c r="G53" s="1" t="s">
        <v>51</v>
      </c>
      <c r="H53" s="1" t="s">
        <v>71</v>
      </c>
      <c r="I53" s="1"/>
      <c r="J53" s="1"/>
      <c r="K53" s="1"/>
      <c r="L53" s="1" t="s">
        <v>47</v>
      </c>
      <c r="M53" s="1" t="s">
        <v>47</v>
      </c>
      <c r="N53" s="1" t="s">
        <v>46</v>
      </c>
      <c r="O53" s="1" t="s">
        <v>48</v>
      </c>
      <c r="P53" s="1" t="s">
        <v>46</v>
      </c>
      <c r="Q53" s="1" t="s">
        <v>48</v>
      </c>
      <c r="R53" s="1" t="s">
        <v>48</v>
      </c>
      <c r="S53" s="1" t="s">
        <v>48</v>
      </c>
      <c r="T53" s="12" t="str">
        <f>IF(OR(VOZ_WHATSAPP[[#This Row],[Brinda argumentos coherentes a la objeción]]="No Cumple",VOZ_WHATSAPP[[#This Row],[Despliegue de Beneficios y/o consecuencias]]="No Cumple"),"Sin Negocio","Negocio")</f>
        <v>Negocio</v>
      </c>
      <c r="U53" s="1" t="s">
        <v>46</v>
      </c>
      <c r="V53" s="1" t="s">
        <v>46</v>
      </c>
      <c r="W53" s="1" t="s">
        <v>46</v>
      </c>
      <c r="X53" s="12" t="str">
        <f>IF(OR(VOZ_WHATSAPP[[#This Row],[Confirma Valor de pago]]="No Cumple",VOZ_WHATSAPP[[#This Row],[Confirma hora de pago]]="No Cumple",VOZ_WHATSAPP[[#This Row],[Confirma medio de pago]]="No Cumple"),"Sin Cierre","Cierre")</f>
        <v>Cierre</v>
      </c>
      <c r="Y53" s="1" t="s">
        <v>48</v>
      </c>
      <c r="Z53" s="1" t="s">
        <v>46</v>
      </c>
      <c r="AA53" s="1" t="s">
        <v>46</v>
      </c>
      <c r="AB53" s="1" t="s">
        <v>46</v>
      </c>
      <c r="AC53" s="11" t="str">
        <f>IF(OR(VOZ_WHATSAPP[[#This Row],[La comunicación es asertiva, con respeto y evita maltrato]]="No Cumple",VOZ_WHATSAPP[[#This Row],[Cumple con las normativas legales]]="No Cumple"),"No Cumple","Cumple")</f>
        <v>Cumple</v>
      </c>
      <c r="AD53" s="1" t="s">
        <v>48</v>
      </c>
      <c r="AE53" s="1" t="s">
        <v>223</v>
      </c>
      <c r="AF53" s="4">
        <v>0.92</v>
      </c>
      <c r="AG53" s="4">
        <f>IF(AND(VOZ_WHATSAPP[[#This Row],[Estado Cierre]]="Sin Cierre",VOZ_WHATSAPP[[#This Row],[Nota Negocio]]="Sin Negocio"),VOZ_WHATSAPP[[#This Row],[Nota]]-24%,VOZ_WHATSAPP[[#This Row],[Nota]])</f>
        <v>0.92</v>
      </c>
      <c r="AH53" s="8">
        <f>IF(VOZ_WHATSAPP[[#This Row],[Estado Legal]]="No Cumple",0,IF(VOZ_WHATSAPP[[#This Row],[Realiza lectura de guion Legal]]="No Cumple",VOZ_WHATSAPP[[#This Row],[Nota 2]]-50%,VOZ_WHATSAPP[[#This Row],[Nota 2]]))</f>
        <v>0.92</v>
      </c>
    </row>
    <row r="54" spans="1:34" x14ac:dyDescent="0.25">
      <c r="A54" s="2" t="str">
        <f>VOZ_WHATSAPP[[#This Row],[ID Asesor]]&amp;VOZ_WHATSAPP[[#This Row],[Fecha Monitoreo]]</f>
        <v>214845811</v>
      </c>
      <c r="B54" s="2">
        <v>45811</v>
      </c>
      <c r="C54" s="1" t="s">
        <v>42</v>
      </c>
      <c r="D54" s="1">
        <v>2148</v>
      </c>
      <c r="E54" s="2">
        <v>45811</v>
      </c>
      <c r="F54" s="3">
        <v>0.41597222222222224</v>
      </c>
      <c r="G54" s="1" t="s">
        <v>60</v>
      </c>
      <c r="H54" s="1" t="s">
        <v>71</v>
      </c>
      <c r="I54" s="1"/>
      <c r="J54" s="1"/>
      <c r="K54" s="1"/>
      <c r="L54" s="1" t="s">
        <v>47</v>
      </c>
      <c r="M54" s="1" t="s">
        <v>47</v>
      </c>
      <c r="N54" s="1" t="s">
        <v>48</v>
      </c>
      <c r="O54" s="1" t="s">
        <v>48</v>
      </c>
      <c r="P54" s="1" t="s">
        <v>48</v>
      </c>
      <c r="Q54" s="1" t="s">
        <v>48</v>
      </c>
      <c r="R54" s="1" t="s">
        <v>48</v>
      </c>
      <c r="S54" s="1" t="s">
        <v>48</v>
      </c>
      <c r="T54" s="12" t="str">
        <f>IF(OR(VOZ_WHATSAPP[[#This Row],[Brinda argumentos coherentes a la objeción]]="No Cumple",VOZ_WHATSAPP[[#This Row],[Despliegue de Beneficios y/o consecuencias]]="No Cumple"),"Sin Negocio","Negocio")</f>
        <v>Negocio</v>
      </c>
      <c r="U54" s="1" t="s">
        <v>48</v>
      </c>
      <c r="V54" s="1" t="s">
        <v>48</v>
      </c>
      <c r="W54" s="1" t="s">
        <v>48</v>
      </c>
      <c r="X54" s="12" t="str">
        <f>IF(OR(VOZ_WHATSAPP[[#This Row],[Confirma Valor de pago]]="No Cumple",VOZ_WHATSAPP[[#This Row],[Confirma hora de pago]]="No Cumple",VOZ_WHATSAPP[[#This Row],[Confirma medio de pago]]="No Cumple"),"Sin Cierre","Cierre")</f>
        <v>Cierre</v>
      </c>
      <c r="Y54" s="1" t="s">
        <v>54</v>
      </c>
      <c r="Z54" s="1" t="s">
        <v>46</v>
      </c>
      <c r="AA54" s="1" t="s">
        <v>46</v>
      </c>
      <c r="AB54" s="1" t="s">
        <v>46</v>
      </c>
      <c r="AC54" s="11" t="str">
        <f>IF(OR(VOZ_WHATSAPP[[#This Row],[La comunicación es asertiva, con respeto y evita maltrato]]="No Cumple",VOZ_WHATSAPP[[#This Row],[Cumple con las normativas legales]]="No Cumple"),"No Cumple","Cumple")</f>
        <v>Cumple</v>
      </c>
      <c r="AD54" s="1" t="s">
        <v>46</v>
      </c>
      <c r="AE54" s="1" t="s">
        <v>224</v>
      </c>
      <c r="AF54" s="4">
        <v>0.84</v>
      </c>
      <c r="AG54" s="4">
        <f>IF(AND(VOZ_WHATSAPP[[#This Row],[Estado Cierre]]="Sin Cierre",VOZ_WHATSAPP[[#This Row],[Nota Negocio]]="Sin Negocio"),VOZ_WHATSAPP[[#This Row],[Nota]]-24%,VOZ_WHATSAPP[[#This Row],[Nota]])</f>
        <v>0.84</v>
      </c>
      <c r="AH54" s="8">
        <f>IF(VOZ_WHATSAPP[[#This Row],[Estado Legal]]="No Cumple",0,IF(VOZ_WHATSAPP[[#This Row],[Realiza lectura de guion Legal]]="No Cumple",VOZ_WHATSAPP[[#This Row],[Nota 2]]-50%,VOZ_WHATSAPP[[#This Row],[Nota 2]]))</f>
        <v>0.84</v>
      </c>
    </row>
    <row r="55" spans="1:34" x14ac:dyDescent="0.25">
      <c r="A55" s="2" t="str">
        <f>VOZ_WHATSAPP[[#This Row],[ID Asesor]]&amp;VOZ_WHATSAPP[[#This Row],[Fecha Monitoreo]]</f>
        <v>334245811</v>
      </c>
      <c r="B55" s="2">
        <v>45811</v>
      </c>
      <c r="C55" s="1" t="s">
        <v>126</v>
      </c>
      <c r="D55" s="1">
        <v>3342</v>
      </c>
      <c r="E55" s="2">
        <v>45811</v>
      </c>
      <c r="F55" s="3">
        <v>0.41805555555555557</v>
      </c>
      <c r="G55" s="1" t="s">
        <v>58</v>
      </c>
      <c r="H55" s="1" t="s">
        <v>44</v>
      </c>
      <c r="I55" s="1">
        <v>452</v>
      </c>
      <c r="J55" s="1">
        <v>3028612727</v>
      </c>
      <c r="K55" s="1" t="s">
        <v>45</v>
      </c>
      <c r="L55" s="1" t="s">
        <v>47</v>
      </c>
      <c r="M55" s="1" t="s">
        <v>46</v>
      </c>
      <c r="N55" s="1" t="s">
        <v>46</v>
      </c>
      <c r="O55" s="1" t="s">
        <v>46</v>
      </c>
      <c r="P55" s="1" t="s">
        <v>46</v>
      </c>
      <c r="Q55" s="1" t="s">
        <v>46</v>
      </c>
      <c r="R55" s="1" t="s">
        <v>47</v>
      </c>
      <c r="S55" s="1" t="s">
        <v>47</v>
      </c>
      <c r="T55" s="12" t="str">
        <f>IF(OR(VOZ_WHATSAPP[[#This Row],[Brinda argumentos coherentes a la objeción]]="No Cumple",VOZ_WHATSAPP[[#This Row],[Despliegue de Beneficios y/o consecuencias]]="No Cumple"),"Sin Negocio","Negocio")</f>
        <v>Sin Negocio</v>
      </c>
      <c r="U55" s="1" t="s">
        <v>47</v>
      </c>
      <c r="V55" s="1" t="s">
        <v>46</v>
      </c>
      <c r="W55" s="1" t="s">
        <v>46</v>
      </c>
      <c r="X55" s="12" t="str">
        <f>IF(OR(VOZ_WHATSAPP[[#This Row],[Confirma Valor de pago]]="No Cumple",VOZ_WHATSAPP[[#This Row],[Confirma hora de pago]]="No Cumple",VOZ_WHATSAPP[[#This Row],[Confirma medio de pago]]="No Cumple"),"Sin Cierre","Cierre")</f>
        <v>Sin Cierre</v>
      </c>
      <c r="Y55" s="1" t="s">
        <v>46</v>
      </c>
      <c r="Z55" s="1" t="s">
        <v>46</v>
      </c>
      <c r="AA55" s="1" t="s">
        <v>46</v>
      </c>
      <c r="AB55" s="1" t="s">
        <v>46</v>
      </c>
      <c r="AC55" s="11" t="str">
        <f>IF(OR(VOZ_WHATSAPP[[#This Row],[La comunicación es asertiva, con respeto y evita maltrato]]="No Cumple",VOZ_WHATSAPP[[#This Row],[Cumple con las normativas legales]]="No Cumple"),"No Cumple","Cumple")</f>
        <v>Cumple</v>
      </c>
      <c r="AD55" s="1" t="s">
        <v>46</v>
      </c>
      <c r="AE55" s="1" t="s">
        <v>225</v>
      </c>
      <c r="AF55" s="4">
        <v>0.68</v>
      </c>
      <c r="AG55" s="4">
        <f>IF(AND(VOZ_WHATSAPP[[#This Row],[Estado Cierre]]="Sin Cierre",VOZ_WHATSAPP[[#This Row],[Nota Negocio]]="Sin Negocio"),VOZ_WHATSAPP[[#This Row],[Nota]]-24%,VOZ_WHATSAPP[[#This Row],[Nota]])</f>
        <v>0.44000000000000006</v>
      </c>
      <c r="AH55" s="8">
        <f>IF(VOZ_WHATSAPP[[#This Row],[Estado Legal]]="No Cumple",0,IF(VOZ_WHATSAPP[[#This Row],[Realiza lectura de guion Legal]]="No Cumple",VOZ_WHATSAPP[[#This Row],[Nota 2]]-50%,VOZ_WHATSAPP[[#This Row],[Nota 2]]))</f>
        <v>0.44000000000000006</v>
      </c>
    </row>
    <row r="56" spans="1:34" x14ac:dyDescent="0.25">
      <c r="A56" s="2" t="str">
        <f>VOZ_WHATSAPP[[#This Row],[ID Asesor]]&amp;VOZ_WHATSAPP[[#This Row],[Fecha Monitoreo]]</f>
        <v>282645811</v>
      </c>
      <c r="B56" s="2">
        <v>45811</v>
      </c>
      <c r="C56" s="1" t="s">
        <v>42</v>
      </c>
      <c r="D56" s="1">
        <v>2826</v>
      </c>
      <c r="E56" s="2">
        <v>45811</v>
      </c>
      <c r="F56" s="3">
        <v>0.33333333333333331</v>
      </c>
      <c r="G56" s="1" t="s">
        <v>60</v>
      </c>
      <c r="H56" s="1" t="s">
        <v>71</v>
      </c>
      <c r="I56" s="1"/>
      <c r="J56" s="1"/>
      <c r="K56" s="1"/>
      <c r="L56" s="1" t="s">
        <v>46</v>
      </c>
      <c r="M56" s="1" t="s">
        <v>46</v>
      </c>
      <c r="N56" s="1" t="s">
        <v>48</v>
      </c>
      <c r="O56" s="1" t="s">
        <v>48</v>
      </c>
      <c r="P56" s="1" t="s">
        <v>48</v>
      </c>
      <c r="Q56" s="1" t="s">
        <v>48</v>
      </c>
      <c r="R56" s="1" t="s">
        <v>48</v>
      </c>
      <c r="S56" s="1" t="s">
        <v>48</v>
      </c>
      <c r="T56" s="12" t="str">
        <f>IF(OR(VOZ_WHATSAPP[[#This Row],[Brinda argumentos coherentes a la objeción]]="No Cumple",VOZ_WHATSAPP[[#This Row],[Despliegue de Beneficios y/o consecuencias]]="No Cumple"),"Sin Negocio","Negocio")</f>
        <v>Negocio</v>
      </c>
      <c r="U56" s="1" t="s">
        <v>46</v>
      </c>
      <c r="V56" s="1" t="s">
        <v>46</v>
      </c>
      <c r="W56" s="1" t="s">
        <v>46</v>
      </c>
      <c r="X56" s="12" t="str">
        <f>IF(OR(VOZ_WHATSAPP[[#This Row],[Confirma Valor de pago]]="No Cumple",VOZ_WHATSAPP[[#This Row],[Confirma hora de pago]]="No Cumple",VOZ_WHATSAPP[[#This Row],[Confirma medio de pago]]="No Cumple"),"Sin Cierre","Cierre")</f>
        <v>Cierre</v>
      </c>
      <c r="Y56" s="1" t="s">
        <v>48</v>
      </c>
      <c r="Z56" s="1" t="s">
        <v>46</v>
      </c>
      <c r="AA56" s="1" t="s">
        <v>46</v>
      </c>
      <c r="AB56" s="1" t="s">
        <v>46</v>
      </c>
      <c r="AC56" s="11" t="str">
        <f>IF(OR(VOZ_WHATSAPP[[#This Row],[La comunicación es asertiva, con respeto y evita maltrato]]="No Cumple",VOZ_WHATSAPP[[#This Row],[Cumple con las normativas legales]]="No Cumple"),"No Cumple","Cumple")</f>
        <v>Cumple</v>
      </c>
      <c r="AD56" s="1" t="s">
        <v>48</v>
      </c>
      <c r="AE56" s="1" t="s">
        <v>78</v>
      </c>
      <c r="AF56" s="4">
        <v>1</v>
      </c>
      <c r="AG56" s="4">
        <f>IF(AND(VOZ_WHATSAPP[[#This Row],[Estado Cierre]]="Sin Cierre",VOZ_WHATSAPP[[#This Row],[Nota Negocio]]="Sin Negocio"),VOZ_WHATSAPP[[#This Row],[Nota]]-24%,VOZ_WHATSAPP[[#This Row],[Nota]])</f>
        <v>1</v>
      </c>
      <c r="AH56" s="8">
        <f>IF(VOZ_WHATSAPP[[#This Row],[Estado Legal]]="No Cumple",0,IF(VOZ_WHATSAPP[[#This Row],[Realiza lectura de guion Legal]]="No Cumple",VOZ_WHATSAPP[[#This Row],[Nota 2]]-50%,VOZ_WHATSAPP[[#This Row],[Nota 2]]))</f>
        <v>1</v>
      </c>
    </row>
    <row r="57" spans="1:34" x14ac:dyDescent="0.25">
      <c r="A57" s="2" t="str">
        <f>VOZ_WHATSAPP[[#This Row],[ID Asesor]]&amp;VOZ_WHATSAPP[[#This Row],[Fecha Monitoreo]]</f>
        <v>374545811</v>
      </c>
      <c r="B57" s="2">
        <v>45811</v>
      </c>
      <c r="C57" s="1" t="s">
        <v>56</v>
      </c>
      <c r="D57" s="1">
        <v>3745</v>
      </c>
      <c r="E57" s="2">
        <v>45811</v>
      </c>
      <c r="F57" s="3">
        <v>0.5</v>
      </c>
      <c r="G57" s="1" t="s">
        <v>58</v>
      </c>
      <c r="H57" s="1" t="s">
        <v>71</v>
      </c>
      <c r="I57" s="1"/>
      <c r="J57" s="1"/>
      <c r="K57" s="1"/>
      <c r="L57" s="1" t="s">
        <v>46</v>
      </c>
      <c r="M57" s="1" t="s">
        <v>46</v>
      </c>
      <c r="N57" s="1" t="s">
        <v>46</v>
      </c>
      <c r="O57" s="1" t="s">
        <v>46</v>
      </c>
      <c r="P57" s="1" t="s">
        <v>46</v>
      </c>
      <c r="Q57" s="1" t="s">
        <v>46</v>
      </c>
      <c r="R57" s="1" t="s">
        <v>46</v>
      </c>
      <c r="S57" s="1" t="s">
        <v>46</v>
      </c>
      <c r="T57" s="12" t="str">
        <f>IF(OR(VOZ_WHATSAPP[[#This Row],[Brinda argumentos coherentes a la objeción]]="No Cumple",VOZ_WHATSAPP[[#This Row],[Despliegue de Beneficios y/o consecuencias]]="No Cumple"),"Sin Negocio","Negocio")</f>
        <v>Negocio</v>
      </c>
      <c r="U57" s="1" t="s">
        <v>46</v>
      </c>
      <c r="V57" s="1" t="s">
        <v>46</v>
      </c>
      <c r="W57" s="1" t="s">
        <v>46</v>
      </c>
      <c r="X57" s="12" t="str">
        <f>IF(OR(VOZ_WHATSAPP[[#This Row],[Confirma Valor de pago]]="No Cumple",VOZ_WHATSAPP[[#This Row],[Confirma hora de pago]]="No Cumple",VOZ_WHATSAPP[[#This Row],[Confirma medio de pago]]="No Cumple"),"Sin Cierre","Cierre")</f>
        <v>Cierre</v>
      </c>
      <c r="Y57" s="1" t="s">
        <v>46</v>
      </c>
      <c r="Z57" s="1" t="s">
        <v>46</v>
      </c>
      <c r="AA57" s="1" t="s">
        <v>46</v>
      </c>
      <c r="AB57" s="1" t="s">
        <v>46</v>
      </c>
      <c r="AC57" s="11" t="str">
        <f>IF(OR(VOZ_WHATSAPP[[#This Row],[La comunicación es asertiva, con respeto y evita maltrato]]="No Cumple",VOZ_WHATSAPP[[#This Row],[Cumple con las normativas legales]]="No Cumple"),"No Cumple","Cumple")</f>
        <v>Cumple</v>
      </c>
      <c r="AD57" s="1" t="s">
        <v>46</v>
      </c>
      <c r="AE57" s="1" t="s">
        <v>226</v>
      </c>
      <c r="AF57" s="4">
        <v>1</v>
      </c>
      <c r="AG57" s="4">
        <f>IF(AND(VOZ_WHATSAPP[[#This Row],[Estado Cierre]]="Sin Cierre",VOZ_WHATSAPP[[#This Row],[Nota Negocio]]="Sin Negocio"),VOZ_WHATSAPP[[#This Row],[Nota]]-24%,VOZ_WHATSAPP[[#This Row],[Nota]])</f>
        <v>1</v>
      </c>
      <c r="AH57" s="8">
        <f>IF(VOZ_WHATSAPP[[#This Row],[Estado Legal]]="No Cumple",0,IF(VOZ_WHATSAPP[[#This Row],[Realiza lectura de guion Legal]]="No Cumple",VOZ_WHATSAPP[[#This Row],[Nota 2]]-50%,VOZ_WHATSAPP[[#This Row],[Nota 2]]))</f>
        <v>1</v>
      </c>
    </row>
    <row r="58" spans="1:34" x14ac:dyDescent="0.25">
      <c r="A58" s="2" t="str">
        <f>VOZ_WHATSAPP[[#This Row],[ID Asesor]]&amp;VOZ_WHATSAPP[[#This Row],[Fecha Monitoreo]]</f>
        <v>283345811</v>
      </c>
      <c r="B58" s="2">
        <v>45811</v>
      </c>
      <c r="C58" s="1" t="s">
        <v>42</v>
      </c>
      <c r="D58" s="1">
        <v>2833</v>
      </c>
      <c r="E58" s="2">
        <v>45811</v>
      </c>
      <c r="F58" s="3">
        <v>0.15138888888888888</v>
      </c>
      <c r="G58" s="1" t="s">
        <v>51</v>
      </c>
      <c r="H58" s="1" t="s">
        <v>71</v>
      </c>
      <c r="I58" s="1"/>
      <c r="J58" s="1"/>
      <c r="K58" s="1"/>
      <c r="L58" s="1" t="s">
        <v>46</v>
      </c>
      <c r="M58" s="1" t="s">
        <v>48</v>
      </c>
      <c r="N58" s="1" t="s">
        <v>48</v>
      </c>
      <c r="O58" s="1" t="s">
        <v>48</v>
      </c>
      <c r="P58" s="1" t="s">
        <v>48</v>
      </c>
      <c r="Q58" s="1" t="s">
        <v>46</v>
      </c>
      <c r="R58" s="1" t="s">
        <v>47</v>
      </c>
      <c r="S58" s="1" t="s">
        <v>47</v>
      </c>
      <c r="T58" s="12" t="str">
        <f>IF(OR(VOZ_WHATSAPP[[#This Row],[Brinda argumentos coherentes a la objeción]]="No Cumple",VOZ_WHATSAPP[[#This Row],[Despliegue de Beneficios y/o consecuencias]]="No Cumple"),"Sin Negocio","Negocio")</f>
        <v>Sin Negocio</v>
      </c>
      <c r="U58" s="1" t="s">
        <v>48</v>
      </c>
      <c r="V58" s="1" t="s">
        <v>48</v>
      </c>
      <c r="W58" s="1" t="s">
        <v>48</v>
      </c>
      <c r="X58" s="12" t="str">
        <f>IF(OR(VOZ_WHATSAPP[[#This Row],[Confirma Valor de pago]]="No Cumple",VOZ_WHATSAPP[[#This Row],[Confirma hora de pago]]="No Cumple",VOZ_WHATSAPP[[#This Row],[Confirma medio de pago]]="No Cumple"),"Sin Cierre","Cierre")</f>
        <v>Cierre</v>
      </c>
      <c r="Y58" s="1" t="s">
        <v>48</v>
      </c>
      <c r="Z58" s="1" t="s">
        <v>46</v>
      </c>
      <c r="AA58" s="1" t="s">
        <v>54</v>
      </c>
      <c r="AB58" s="1" t="s">
        <v>46</v>
      </c>
      <c r="AC58" s="11" t="str">
        <f>IF(OR(VOZ_WHATSAPP[[#This Row],[La comunicación es asertiva, con respeto y evita maltrato]]="No Cumple",VOZ_WHATSAPP[[#This Row],[Cumple con las normativas legales]]="No Cumple"),"No Cumple","Cumple")</f>
        <v>No Cumple</v>
      </c>
      <c r="AD58" s="1" t="s">
        <v>48</v>
      </c>
      <c r="AE58" s="1" t="s">
        <v>227</v>
      </c>
      <c r="AF58" s="4">
        <v>0.8</v>
      </c>
      <c r="AG58" s="4">
        <f>IF(AND(VOZ_WHATSAPP[[#This Row],[Estado Cierre]]="Sin Cierre",VOZ_WHATSAPP[[#This Row],[Nota Negocio]]="Sin Negocio"),VOZ_WHATSAPP[[#This Row],[Nota]]-24%,VOZ_WHATSAPP[[#This Row],[Nota]])</f>
        <v>0.8</v>
      </c>
      <c r="AH58" s="8">
        <f>IF(VOZ_WHATSAPP[[#This Row],[Estado Legal]]="No Cumple",0,IF(VOZ_WHATSAPP[[#This Row],[Realiza lectura de guion Legal]]="No Cumple",VOZ_WHATSAPP[[#This Row],[Nota 2]]-50%,VOZ_WHATSAPP[[#This Row],[Nota 2]]))</f>
        <v>0</v>
      </c>
    </row>
    <row r="59" spans="1:34" x14ac:dyDescent="0.25">
      <c r="A59" s="2" t="str">
        <f>VOZ_WHATSAPP[[#This Row],[ID Asesor]]&amp;VOZ_WHATSAPP[[#This Row],[Fecha Monitoreo]]</f>
        <v>363345811</v>
      </c>
      <c r="B59" s="2">
        <v>45811</v>
      </c>
      <c r="C59" s="1" t="s">
        <v>50</v>
      </c>
      <c r="D59" s="1">
        <v>3633</v>
      </c>
      <c r="E59" s="2">
        <v>45811</v>
      </c>
      <c r="F59" s="3">
        <v>0.4</v>
      </c>
      <c r="G59" s="1" t="s">
        <v>51</v>
      </c>
      <c r="H59" s="1" t="s">
        <v>44</v>
      </c>
      <c r="I59" s="1">
        <v>1379</v>
      </c>
      <c r="J59" s="1">
        <v>3114471311</v>
      </c>
      <c r="K59" s="1" t="s">
        <v>45</v>
      </c>
      <c r="L59" s="1" t="s">
        <v>46</v>
      </c>
      <c r="M59" s="1" t="s">
        <v>46</v>
      </c>
      <c r="N59" s="1" t="s">
        <v>46</v>
      </c>
      <c r="O59" s="1" t="s">
        <v>46</v>
      </c>
      <c r="P59" s="1" t="s">
        <v>46</v>
      </c>
      <c r="Q59" s="1" t="s">
        <v>46</v>
      </c>
      <c r="R59" s="1" t="s">
        <v>46</v>
      </c>
      <c r="S59" s="1" t="s">
        <v>46</v>
      </c>
      <c r="T59" s="12" t="str">
        <f>IF(OR(VOZ_WHATSAPP[[#This Row],[Brinda argumentos coherentes a la objeción]]="No Cumple",VOZ_WHATSAPP[[#This Row],[Despliegue de Beneficios y/o consecuencias]]="No Cumple"),"Sin Negocio","Negocio")</f>
        <v>Negocio</v>
      </c>
      <c r="U59" s="1" t="s">
        <v>48</v>
      </c>
      <c r="V59" s="1" t="s">
        <v>48</v>
      </c>
      <c r="W59" s="1" t="s">
        <v>48</v>
      </c>
      <c r="X59" s="12" t="str">
        <f>IF(OR(VOZ_WHATSAPP[[#This Row],[Confirma Valor de pago]]="No Cumple",VOZ_WHATSAPP[[#This Row],[Confirma hora de pago]]="No Cumple",VOZ_WHATSAPP[[#This Row],[Confirma medio de pago]]="No Cumple"),"Sin Cierre","Cierre")</f>
        <v>Cierre</v>
      </c>
      <c r="Y59" s="1" t="s">
        <v>46</v>
      </c>
      <c r="Z59" s="1" t="s">
        <v>46</v>
      </c>
      <c r="AA59" s="1" t="s">
        <v>46</v>
      </c>
      <c r="AB59" s="1" t="s">
        <v>46</v>
      </c>
      <c r="AC59" s="11" t="str">
        <f>IF(OR(VOZ_WHATSAPP[[#This Row],[La comunicación es asertiva, con respeto y evita maltrato]]="No Cumple",VOZ_WHATSAPP[[#This Row],[Cumple con las normativas legales]]="No Cumple"),"No Cumple","Cumple")</f>
        <v>Cumple</v>
      </c>
      <c r="AD59" s="1" t="s">
        <v>46</v>
      </c>
      <c r="AE59" s="1" t="s">
        <v>79</v>
      </c>
      <c r="AF59" s="4">
        <v>1</v>
      </c>
      <c r="AG59" s="4">
        <f>IF(AND(VOZ_WHATSAPP[[#This Row],[Estado Cierre]]="Sin Cierre",VOZ_WHATSAPP[[#This Row],[Nota Negocio]]="Sin Negocio"),VOZ_WHATSAPP[[#This Row],[Nota]]-24%,VOZ_WHATSAPP[[#This Row],[Nota]])</f>
        <v>1</v>
      </c>
      <c r="AH59" s="8">
        <f>IF(VOZ_WHATSAPP[[#This Row],[Estado Legal]]="No Cumple",0,IF(VOZ_WHATSAPP[[#This Row],[Realiza lectura de guion Legal]]="No Cumple",VOZ_WHATSAPP[[#This Row],[Nota 2]]-50%,VOZ_WHATSAPP[[#This Row],[Nota 2]]))</f>
        <v>1</v>
      </c>
    </row>
    <row r="60" spans="1:34" x14ac:dyDescent="0.25">
      <c r="A60" s="2" t="str">
        <f>VOZ_WHATSAPP[[#This Row],[ID Asesor]]&amp;VOZ_WHATSAPP[[#This Row],[Fecha Monitoreo]]</f>
        <v>369045811</v>
      </c>
      <c r="B60" s="2">
        <v>45811</v>
      </c>
      <c r="C60" s="1" t="s">
        <v>50</v>
      </c>
      <c r="D60" s="1">
        <v>3690</v>
      </c>
      <c r="E60" s="2">
        <v>45811</v>
      </c>
      <c r="F60" s="3">
        <v>0.38680555555555557</v>
      </c>
      <c r="G60" s="1" t="s">
        <v>51</v>
      </c>
      <c r="H60" s="1" t="s">
        <v>44</v>
      </c>
      <c r="I60" s="1">
        <v>1401</v>
      </c>
      <c r="J60" s="1">
        <v>3023609563</v>
      </c>
      <c r="K60" s="1" t="s">
        <v>45</v>
      </c>
      <c r="L60" s="1" t="s">
        <v>46</v>
      </c>
      <c r="M60" s="1" t="s">
        <v>46</v>
      </c>
      <c r="N60" s="1" t="s">
        <v>46</v>
      </c>
      <c r="O60" s="1" t="s">
        <v>46</v>
      </c>
      <c r="P60" s="1" t="s">
        <v>46</v>
      </c>
      <c r="Q60" s="1" t="s">
        <v>46</v>
      </c>
      <c r="R60" s="1" t="s">
        <v>46</v>
      </c>
      <c r="S60" s="1" t="s">
        <v>46</v>
      </c>
      <c r="T60" s="12" t="str">
        <f>IF(OR(VOZ_WHATSAPP[[#This Row],[Brinda argumentos coherentes a la objeción]]="No Cumple",VOZ_WHATSAPP[[#This Row],[Despliegue de Beneficios y/o consecuencias]]="No Cumple"),"Sin Negocio","Negocio")</f>
        <v>Negocio</v>
      </c>
      <c r="U60" s="1" t="s">
        <v>46</v>
      </c>
      <c r="V60" s="1" t="s">
        <v>46</v>
      </c>
      <c r="W60" s="1" t="s">
        <v>46</v>
      </c>
      <c r="X60" s="12" t="str">
        <f>IF(OR(VOZ_WHATSAPP[[#This Row],[Confirma Valor de pago]]="No Cumple",VOZ_WHATSAPP[[#This Row],[Confirma hora de pago]]="No Cumple",VOZ_WHATSAPP[[#This Row],[Confirma medio de pago]]="No Cumple"),"Sin Cierre","Cierre")</f>
        <v>Cierre</v>
      </c>
      <c r="Y60" s="1" t="s">
        <v>46</v>
      </c>
      <c r="Z60" s="1" t="s">
        <v>46</v>
      </c>
      <c r="AA60" s="1" t="s">
        <v>46</v>
      </c>
      <c r="AB60" s="1" t="s">
        <v>46</v>
      </c>
      <c r="AC60" s="11" t="str">
        <f>IF(OR(VOZ_WHATSAPP[[#This Row],[La comunicación es asertiva, con respeto y evita maltrato]]="No Cumple",VOZ_WHATSAPP[[#This Row],[Cumple con las normativas legales]]="No Cumple"),"No Cumple","Cumple")</f>
        <v>Cumple</v>
      </c>
      <c r="AD60" s="1" t="s">
        <v>46</v>
      </c>
      <c r="AE60" s="1" t="s">
        <v>53</v>
      </c>
      <c r="AF60" s="4">
        <v>1</v>
      </c>
      <c r="AG60" s="4">
        <f>IF(AND(VOZ_WHATSAPP[[#This Row],[Estado Cierre]]="Sin Cierre",VOZ_WHATSAPP[[#This Row],[Nota Negocio]]="Sin Negocio"),VOZ_WHATSAPP[[#This Row],[Nota]]-24%,VOZ_WHATSAPP[[#This Row],[Nota]])</f>
        <v>1</v>
      </c>
      <c r="AH60" s="8">
        <f>IF(VOZ_WHATSAPP[[#This Row],[Estado Legal]]="No Cumple",0,IF(VOZ_WHATSAPP[[#This Row],[Realiza lectura de guion Legal]]="No Cumple",VOZ_WHATSAPP[[#This Row],[Nota 2]]-50%,VOZ_WHATSAPP[[#This Row],[Nota 2]]))</f>
        <v>1</v>
      </c>
    </row>
    <row r="61" spans="1:34" x14ac:dyDescent="0.25">
      <c r="A61" s="2" t="str">
        <f>VOZ_WHATSAPP[[#This Row],[ID Asesor]]&amp;VOZ_WHATSAPP[[#This Row],[Fecha Monitoreo]]</f>
        <v>385845811</v>
      </c>
      <c r="B61" s="2">
        <v>45811</v>
      </c>
      <c r="C61" s="1" t="s">
        <v>50</v>
      </c>
      <c r="D61" s="1">
        <v>3858</v>
      </c>
      <c r="E61" s="2">
        <v>45811</v>
      </c>
      <c r="F61" s="3">
        <v>0.3972222222222222</v>
      </c>
      <c r="G61" s="1" t="s">
        <v>60</v>
      </c>
      <c r="H61" s="1" t="s">
        <v>44</v>
      </c>
      <c r="I61" s="1">
        <v>1394</v>
      </c>
      <c r="J61" s="1">
        <v>3026316592</v>
      </c>
      <c r="K61" s="1" t="s">
        <v>45</v>
      </c>
      <c r="L61" s="1" t="s">
        <v>46</v>
      </c>
      <c r="M61" s="1" t="s">
        <v>46</v>
      </c>
      <c r="N61" s="1" t="s">
        <v>46</v>
      </c>
      <c r="O61" s="1" t="s">
        <v>46</v>
      </c>
      <c r="P61" s="1" t="s">
        <v>46</v>
      </c>
      <c r="Q61" s="1" t="s">
        <v>46</v>
      </c>
      <c r="R61" s="1" t="s">
        <v>46</v>
      </c>
      <c r="S61" s="1" t="s">
        <v>46</v>
      </c>
      <c r="T61" s="12" t="str">
        <f>IF(OR(VOZ_WHATSAPP[[#This Row],[Brinda argumentos coherentes a la objeción]]="No Cumple",VOZ_WHATSAPP[[#This Row],[Despliegue de Beneficios y/o consecuencias]]="No Cumple"),"Sin Negocio","Negocio")</f>
        <v>Negocio</v>
      </c>
      <c r="U61" s="1" t="s">
        <v>48</v>
      </c>
      <c r="V61" s="1" t="s">
        <v>48</v>
      </c>
      <c r="W61" s="1" t="s">
        <v>48</v>
      </c>
      <c r="X61" s="12" t="str">
        <f>IF(OR(VOZ_WHATSAPP[[#This Row],[Confirma Valor de pago]]="No Cumple",VOZ_WHATSAPP[[#This Row],[Confirma hora de pago]]="No Cumple",VOZ_WHATSAPP[[#This Row],[Confirma medio de pago]]="No Cumple"),"Sin Cierre","Cierre")</f>
        <v>Cierre</v>
      </c>
      <c r="Y61" s="1" t="s">
        <v>46</v>
      </c>
      <c r="Z61" s="1" t="s">
        <v>46</v>
      </c>
      <c r="AA61" s="1" t="s">
        <v>46</v>
      </c>
      <c r="AB61" s="1" t="s">
        <v>46</v>
      </c>
      <c r="AC61" s="11" t="str">
        <f>IF(OR(VOZ_WHATSAPP[[#This Row],[La comunicación es asertiva, con respeto y evita maltrato]]="No Cumple",VOZ_WHATSAPP[[#This Row],[Cumple con las normativas legales]]="No Cumple"),"No Cumple","Cumple")</f>
        <v>Cumple</v>
      </c>
      <c r="AD61" s="1" t="s">
        <v>46</v>
      </c>
      <c r="AE61" s="1" t="s">
        <v>53</v>
      </c>
      <c r="AF61" s="4">
        <v>1</v>
      </c>
      <c r="AG61" s="4">
        <f>IF(AND(VOZ_WHATSAPP[[#This Row],[Estado Cierre]]="Sin Cierre",VOZ_WHATSAPP[[#This Row],[Nota Negocio]]="Sin Negocio"),VOZ_WHATSAPP[[#This Row],[Nota]]-24%,VOZ_WHATSAPP[[#This Row],[Nota]])</f>
        <v>1</v>
      </c>
      <c r="AH61" s="8">
        <f>IF(VOZ_WHATSAPP[[#This Row],[Estado Legal]]="No Cumple",0,IF(VOZ_WHATSAPP[[#This Row],[Realiza lectura de guion Legal]]="No Cumple",VOZ_WHATSAPP[[#This Row],[Nota 2]]-50%,VOZ_WHATSAPP[[#This Row],[Nota 2]]))</f>
        <v>1</v>
      </c>
    </row>
    <row r="62" spans="1:34" x14ac:dyDescent="0.25">
      <c r="A62" s="2" t="str">
        <f>VOZ_WHATSAPP[[#This Row],[ID Asesor]]&amp;VOZ_WHATSAPP[[#This Row],[Fecha Monitoreo]]</f>
        <v>388845811</v>
      </c>
      <c r="B62" s="2">
        <v>45811</v>
      </c>
      <c r="C62" s="1" t="s">
        <v>50</v>
      </c>
      <c r="D62" s="1">
        <v>3888</v>
      </c>
      <c r="E62" s="2">
        <v>45811</v>
      </c>
      <c r="F62" s="3">
        <v>0.56041666666666667</v>
      </c>
      <c r="G62" s="1" t="s">
        <v>51</v>
      </c>
      <c r="H62" s="1" t="s">
        <v>71</v>
      </c>
      <c r="I62" s="1"/>
      <c r="J62" s="1"/>
      <c r="K62" s="1"/>
      <c r="L62" s="1" t="s">
        <v>46</v>
      </c>
      <c r="M62" s="1" t="s">
        <v>48</v>
      </c>
      <c r="N62" s="1" t="s">
        <v>46</v>
      </c>
      <c r="O62" s="1" t="s">
        <v>46</v>
      </c>
      <c r="P62" s="1" t="s">
        <v>54</v>
      </c>
      <c r="Q62" s="1" t="s">
        <v>48</v>
      </c>
      <c r="R62" s="1" t="s">
        <v>48</v>
      </c>
      <c r="S62" s="1" t="s">
        <v>46</v>
      </c>
      <c r="T62" s="12" t="str">
        <f>IF(OR(VOZ_WHATSAPP[[#This Row],[Brinda argumentos coherentes a la objeción]]="No Cumple",VOZ_WHATSAPP[[#This Row],[Despliegue de Beneficios y/o consecuencias]]="No Cumple"),"Sin Negocio","Negocio")</f>
        <v>Negocio</v>
      </c>
      <c r="U62" s="1" t="s">
        <v>48</v>
      </c>
      <c r="V62" s="1" t="s">
        <v>48</v>
      </c>
      <c r="W62" s="1" t="s">
        <v>48</v>
      </c>
      <c r="X62" s="12" t="str">
        <f>IF(OR(VOZ_WHATSAPP[[#This Row],[Confirma Valor de pago]]="No Cumple",VOZ_WHATSAPP[[#This Row],[Confirma hora de pago]]="No Cumple",VOZ_WHATSAPP[[#This Row],[Confirma medio de pago]]="No Cumple"),"Sin Cierre","Cierre")</f>
        <v>Cierre</v>
      </c>
      <c r="Y62" s="1" t="s">
        <v>48</v>
      </c>
      <c r="Z62" s="1" t="s">
        <v>54</v>
      </c>
      <c r="AA62" s="1" t="s">
        <v>46</v>
      </c>
      <c r="AB62" s="1" t="s">
        <v>54</v>
      </c>
      <c r="AC62" s="11" t="str">
        <f>IF(OR(VOZ_WHATSAPP[[#This Row],[La comunicación es asertiva, con respeto y evita maltrato]]="No Cumple",VOZ_WHATSAPP[[#This Row],[Cumple con las normativas legales]]="No Cumple"),"No Cumple","Cumple")</f>
        <v>No Cumple</v>
      </c>
      <c r="AD62" s="1" t="s">
        <v>48</v>
      </c>
      <c r="AE62" s="1" t="s">
        <v>228</v>
      </c>
      <c r="AF62" s="4">
        <v>0.8</v>
      </c>
      <c r="AG62" s="4">
        <f>IF(AND(VOZ_WHATSAPP[[#This Row],[Estado Cierre]]="Sin Cierre",VOZ_WHATSAPP[[#This Row],[Nota Negocio]]="Sin Negocio"),VOZ_WHATSAPP[[#This Row],[Nota]]-24%,VOZ_WHATSAPP[[#This Row],[Nota]])</f>
        <v>0.8</v>
      </c>
      <c r="AH62" s="8">
        <f>IF(VOZ_WHATSAPP[[#This Row],[Estado Legal]]="No Cumple",0,IF(VOZ_WHATSAPP[[#This Row],[Realiza lectura de guion Legal]]="No Cumple",VOZ_WHATSAPP[[#This Row],[Nota 2]]-50%,VOZ_WHATSAPP[[#This Row],[Nota 2]]))</f>
        <v>0</v>
      </c>
    </row>
    <row r="63" spans="1:34" x14ac:dyDescent="0.25">
      <c r="A63" s="2" t="str">
        <f>VOZ_WHATSAPP[[#This Row],[ID Asesor]]&amp;VOZ_WHATSAPP[[#This Row],[Fecha Monitoreo]]</f>
        <v>266745811</v>
      </c>
      <c r="B63" s="2">
        <v>45811</v>
      </c>
      <c r="C63" s="1" t="s">
        <v>126</v>
      </c>
      <c r="D63" s="1">
        <v>2667</v>
      </c>
      <c r="E63" s="2">
        <v>45811</v>
      </c>
      <c r="F63" s="3">
        <v>0.46180555555555558</v>
      </c>
      <c r="G63" s="1" t="s">
        <v>58</v>
      </c>
      <c r="H63" s="1" t="s">
        <v>71</v>
      </c>
      <c r="I63" s="1"/>
      <c r="J63" s="1"/>
      <c r="K63" s="1"/>
      <c r="L63" s="1" t="s">
        <v>46</v>
      </c>
      <c r="M63" s="1" t="s">
        <v>46</v>
      </c>
      <c r="N63" s="1" t="s">
        <v>46</v>
      </c>
      <c r="O63" s="1" t="s">
        <v>46</v>
      </c>
      <c r="P63" s="1" t="s">
        <v>46</v>
      </c>
      <c r="Q63" s="1" t="s">
        <v>46</v>
      </c>
      <c r="R63" s="1" t="s">
        <v>46</v>
      </c>
      <c r="S63" s="1" t="s">
        <v>46</v>
      </c>
      <c r="T63" s="12" t="str">
        <f>IF(OR(VOZ_WHATSAPP[[#This Row],[Brinda argumentos coherentes a la objeción]]="No Cumple",VOZ_WHATSAPP[[#This Row],[Despliegue de Beneficios y/o consecuencias]]="No Cumple"),"Sin Negocio","Negocio")</f>
        <v>Negocio</v>
      </c>
      <c r="U63" s="1" t="s">
        <v>48</v>
      </c>
      <c r="V63" s="1" t="s">
        <v>48</v>
      </c>
      <c r="W63" s="1" t="s">
        <v>48</v>
      </c>
      <c r="X63" s="12" t="str">
        <f>IF(OR(VOZ_WHATSAPP[[#This Row],[Confirma Valor de pago]]="No Cumple",VOZ_WHATSAPP[[#This Row],[Confirma hora de pago]]="No Cumple",VOZ_WHATSAPP[[#This Row],[Confirma medio de pago]]="No Cumple"),"Sin Cierre","Cierre")</f>
        <v>Cierre</v>
      </c>
      <c r="Y63" s="1" t="s">
        <v>46</v>
      </c>
      <c r="Z63" s="1" t="s">
        <v>46</v>
      </c>
      <c r="AA63" s="1" t="s">
        <v>46</v>
      </c>
      <c r="AB63" s="1" t="s">
        <v>46</v>
      </c>
      <c r="AC63" s="11" t="str">
        <f>IF(OR(VOZ_WHATSAPP[[#This Row],[La comunicación es asertiva, con respeto y evita maltrato]]="No Cumple",VOZ_WHATSAPP[[#This Row],[Cumple con las normativas legales]]="No Cumple"),"No Cumple","Cumple")</f>
        <v>Cumple</v>
      </c>
      <c r="AD63" s="1" t="s">
        <v>48</v>
      </c>
      <c r="AE63" s="1" t="s">
        <v>133</v>
      </c>
      <c r="AF63" s="4">
        <v>1</v>
      </c>
      <c r="AG63" s="4">
        <f>IF(AND(VOZ_WHATSAPP[[#This Row],[Estado Cierre]]="Sin Cierre",VOZ_WHATSAPP[[#This Row],[Nota Negocio]]="Sin Negocio"),VOZ_WHATSAPP[[#This Row],[Nota]]-24%,VOZ_WHATSAPP[[#This Row],[Nota]])</f>
        <v>1</v>
      </c>
      <c r="AH63" s="8">
        <f>IF(VOZ_WHATSAPP[[#This Row],[Estado Legal]]="No Cumple",0,IF(VOZ_WHATSAPP[[#This Row],[Realiza lectura de guion Legal]]="No Cumple",VOZ_WHATSAPP[[#This Row],[Nota 2]]-50%,VOZ_WHATSAPP[[#This Row],[Nota 2]]))</f>
        <v>1</v>
      </c>
    </row>
    <row r="64" spans="1:34" x14ac:dyDescent="0.25">
      <c r="A64" s="2" t="str">
        <f>VOZ_WHATSAPP[[#This Row],[ID Asesor]]&amp;VOZ_WHATSAPP[[#This Row],[Fecha Monitoreo]]</f>
        <v>295345811</v>
      </c>
      <c r="B64" s="2">
        <v>45811</v>
      </c>
      <c r="C64" s="1" t="s">
        <v>126</v>
      </c>
      <c r="D64" s="1">
        <v>2953</v>
      </c>
      <c r="E64" s="2">
        <v>45811</v>
      </c>
      <c r="F64" s="3">
        <v>0.37777777777777777</v>
      </c>
      <c r="G64" s="1" t="s">
        <v>58</v>
      </c>
      <c r="H64" s="1" t="s">
        <v>71</v>
      </c>
      <c r="I64" s="1"/>
      <c r="J64" s="1"/>
      <c r="K64" s="1"/>
      <c r="L64" s="1" t="s">
        <v>46</v>
      </c>
      <c r="M64" s="1" t="s">
        <v>46</v>
      </c>
      <c r="N64" s="1" t="s">
        <v>46</v>
      </c>
      <c r="O64" s="1" t="s">
        <v>46</v>
      </c>
      <c r="P64" s="1" t="s">
        <v>46</v>
      </c>
      <c r="Q64" s="1" t="s">
        <v>48</v>
      </c>
      <c r="R64" s="1" t="s">
        <v>48</v>
      </c>
      <c r="S64" s="1" t="s">
        <v>48</v>
      </c>
      <c r="T64" s="12" t="str">
        <f>IF(OR(VOZ_WHATSAPP[[#This Row],[Brinda argumentos coherentes a la objeción]]="No Cumple",VOZ_WHATSAPP[[#This Row],[Despliegue de Beneficios y/o consecuencias]]="No Cumple"),"Sin Negocio","Negocio")</f>
        <v>Negocio</v>
      </c>
      <c r="U64" s="1" t="s">
        <v>48</v>
      </c>
      <c r="V64" s="1" t="s">
        <v>48</v>
      </c>
      <c r="W64" s="1" t="s">
        <v>48</v>
      </c>
      <c r="X64" s="12" t="str">
        <f>IF(OR(VOZ_WHATSAPP[[#This Row],[Confirma Valor de pago]]="No Cumple",VOZ_WHATSAPP[[#This Row],[Confirma hora de pago]]="No Cumple",VOZ_WHATSAPP[[#This Row],[Confirma medio de pago]]="No Cumple"),"Sin Cierre","Cierre")</f>
        <v>Cierre</v>
      </c>
      <c r="Y64" s="1" t="s">
        <v>48</v>
      </c>
      <c r="Z64" s="1" t="s">
        <v>46</v>
      </c>
      <c r="AA64" s="1" t="s">
        <v>46</v>
      </c>
      <c r="AB64" s="1" t="s">
        <v>46</v>
      </c>
      <c r="AC64" s="11" t="str">
        <f>IF(OR(VOZ_WHATSAPP[[#This Row],[La comunicación es asertiva, con respeto y evita maltrato]]="No Cumple",VOZ_WHATSAPP[[#This Row],[Cumple con las normativas legales]]="No Cumple"),"No Cumple","Cumple")</f>
        <v>Cumple</v>
      </c>
      <c r="AD64" s="1" t="s">
        <v>48</v>
      </c>
      <c r="AE64" s="1" t="s">
        <v>133</v>
      </c>
      <c r="AF64" s="4">
        <v>1</v>
      </c>
      <c r="AG64" s="4">
        <f>IF(AND(VOZ_WHATSAPP[[#This Row],[Estado Cierre]]="Sin Cierre",VOZ_WHATSAPP[[#This Row],[Nota Negocio]]="Sin Negocio"),VOZ_WHATSAPP[[#This Row],[Nota]]-24%,VOZ_WHATSAPP[[#This Row],[Nota]])</f>
        <v>1</v>
      </c>
      <c r="AH64" s="8">
        <f>IF(VOZ_WHATSAPP[[#This Row],[Estado Legal]]="No Cumple",0,IF(VOZ_WHATSAPP[[#This Row],[Realiza lectura de guion Legal]]="No Cumple",VOZ_WHATSAPP[[#This Row],[Nota 2]]-50%,VOZ_WHATSAPP[[#This Row],[Nota 2]]))</f>
        <v>1</v>
      </c>
    </row>
    <row r="65" spans="1:34" x14ac:dyDescent="0.25">
      <c r="A65" s="2" t="str">
        <f>VOZ_WHATSAPP[[#This Row],[ID Asesor]]&amp;VOZ_WHATSAPP[[#This Row],[Fecha Monitoreo]]</f>
        <v>343145811</v>
      </c>
      <c r="B65" s="2">
        <v>45811</v>
      </c>
      <c r="C65" s="1" t="s">
        <v>126</v>
      </c>
      <c r="D65" s="1">
        <v>3431</v>
      </c>
      <c r="E65" s="2">
        <v>45811</v>
      </c>
      <c r="F65" s="3">
        <v>0.66736111111111107</v>
      </c>
      <c r="G65" s="1" t="s">
        <v>58</v>
      </c>
      <c r="H65" s="1" t="s">
        <v>71</v>
      </c>
      <c r="I65" s="1"/>
      <c r="J65" s="1"/>
      <c r="K65" s="1"/>
      <c r="L65" s="1" t="s">
        <v>46</v>
      </c>
      <c r="M65" s="1" t="s">
        <v>46</v>
      </c>
      <c r="N65" s="1" t="s">
        <v>46</v>
      </c>
      <c r="O65" s="1" t="s">
        <v>46</v>
      </c>
      <c r="P65" s="1" t="s">
        <v>46</v>
      </c>
      <c r="Q65" s="1" t="s">
        <v>46</v>
      </c>
      <c r="R65" s="1" t="s">
        <v>46</v>
      </c>
      <c r="S65" s="1" t="s">
        <v>48</v>
      </c>
      <c r="T65" s="12" t="str">
        <f>IF(OR(VOZ_WHATSAPP[[#This Row],[Brinda argumentos coherentes a la objeción]]="No Cumple",VOZ_WHATSAPP[[#This Row],[Despliegue de Beneficios y/o consecuencias]]="No Cumple"),"Sin Negocio","Negocio")</f>
        <v>Negocio</v>
      </c>
      <c r="U65" s="1" t="s">
        <v>48</v>
      </c>
      <c r="V65" s="1" t="s">
        <v>48</v>
      </c>
      <c r="W65" s="1" t="s">
        <v>48</v>
      </c>
      <c r="X65" s="12" t="str">
        <f>IF(OR(VOZ_WHATSAPP[[#This Row],[Confirma Valor de pago]]="No Cumple",VOZ_WHATSAPP[[#This Row],[Confirma hora de pago]]="No Cumple",VOZ_WHATSAPP[[#This Row],[Confirma medio de pago]]="No Cumple"),"Sin Cierre","Cierre")</f>
        <v>Cierre</v>
      </c>
      <c r="Y65" s="1" t="s">
        <v>48</v>
      </c>
      <c r="Z65" s="1" t="s">
        <v>46</v>
      </c>
      <c r="AA65" s="1" t="s">
        <v>46</v>
      </c>
      <c r="AB65" s="1" t="s">
        <v>46</v>
      </c>
      <c r="AC65" s="11" t="str">
        <f>IF(OR(VOZ_WHATSAPP[[#This Row],[La comunicación es asertiva, con respeto y evita maltrato]]="No Cumple",VOZ_WHATSAPP[[#This Row],[Cumple con las normativas legales]]="No Cumple"),"No Cumple","Cumple")</f>
        <v>Cumple</v>
      </c>
      <c r="AD65" s="1" t="s">
        <v>48</v>
      </c>
      <c r="AE65" s="1" t="s">
        <v>133</v>
      </c>
      <c r="AF65" s="4">
        <v>1</v>
      </c>
      <c r="AG65" s="4">
        <f>IF(AND(VOZ_WHATSAPP[[#This Row],[Estado Cierre]]="Sin Cierre",VOZ_WHATSAPP[[#This Row],[Nota Negocio]]="Sin Negocio"),VOZ_WHATSAPP[[#This Row],[Nota]]-24%,VOZ_WHATSAPP[[#This Row],[Nota]])</f>
        <v>1</v>
      </c>
      <c r="AH65" s="8">
        <f>IF(VOZ_WHATSAPP[[#This Row],[Estado Legal]]="No Cumple",0,IF(VOZ_WHATSAPP[[#This Row],[Realiza lectura de guion Legal]]="No Cumple",VOZ_WHATSAPP[[#This Row],[Nota 2]]-50%,VOZ_WHATSAPP[[#This Row],[Nota 2]]))</f>
        <v>1</v>
      </c>
    </row>
    <row r="66" spans="1:34" x14ac:dyDescent="0.25">
      <c r="A66" s="2" t="str">
        <f>VOZ_WHATSAPP[[#This Row],[ID Asesor]]&amp;VOZ_WHATSAPP[[#This Row],[Fecha Monitoreo]]</f>
        <v>363245812</v>
      </c>
      <c r="B66" s="2">
        <v>45812</v>
      </c>
      <c r="C66" s="1" t="s">
        <v>42</v>
      </c>
      <c r="D66" s="1">
        <v>3632</v>
      </c>
      <c r="E66" s="2">
        <v>45811</v>
      </c>
      <c r="F66" s="3">
        <v>0.44097222222222221</v>
      </c>
      <c r="G66" s="1" t="s">
        <v>51</v>
      </c>
      <c r="H66" s="1" t="s">
        <v>44</v>
      </c>
      <c r="I66" s="1">
        <v>1378</v>
      </c>
      <c r="J66" s="1">
        <v>3168834134</v>
      </c>
      <c r="K66" s="1" t="s">
        <v>45</v>
      </c>
      <c r="L66" s="1" t="s">
        <v>47</v>
      </c>
      <c r="M66" s="1" t="s">
        <v>47</v>
      </c>
      <c r="N66" s="1" t="s">
        <v>46</v>
      </c>
      <c r="O66" s="1" t="s">
        <v>46</v>
      </c>
      <c r="P66" s="1" t="s">
        <v>46</v>
      </c>
      <c r="Q66" s="1" t="s">
        <v>46</v>
      </c>
      <c r="R66" s="1" t="s">
        <v>47</v>
      </c>
      <c r="S66" s="1" t="s">
        <v>46</v>
      </c>
      <c r="T66" s="12" t="str">
        <f>IF(OR(VOZ_WHATSAPP[[#This Row],[Brinda argumentos coherentes a la objeción]]="No Cumple",VOZ_WHATSAPP[[#This Row],[Despliegue de Beneficios y/o consecuencias]]="No Cumple"),"Sin Negocio","Negocio")</f>
        <v>Sin Negocio</v>
      </c>
      <c r="U66" s="1" t="s">
        <v>48</v>
      </c>
      <c r="V66" s="1" t="s">
        <v>48</v>
      </c>
      <c r="W66" s="1" t="s">
        <v>48</v>
      </c>
      <c r="X66" s="12" t="str">
        <f>IF(OR(VOZ_WHATSAPP[[#This Row],[Confirma Valor de pago]]="No Cumple",VOZ_WHATSAPP[[#This Row],[Confirma hora de pago]]="No Cumple",VOZ_WHATSAPP[[#This Row],[Confirma medio de pago]]="No Cumple"),"Sin Cierre","Cierre")</f>
        <v>Cierre</v>
      </c>
      <c r="Y66" s="1" t="s">
        <v>46</v>
      </c>
      <c r="Z66" s="1" t="s">
        <v>46</v>
      </c>
      <c r="AA66" s="1" t="s">
        <v>46</v>
      </c>
      <c r="AB66" s="1" t="s">
        <v>46</v>
      </c>
      <c r="AC66" s="11" t="str">
        <f>IF(OR(VOZ_WHATSAPP[[#This Row],[La comunicación es asertiva, con respeto y evita maltrato]]="No Cumple",VOZ_WHATSAPP[[#This Row],[Cumple con las normativas legales]]="No Cumple"),"No Cumple","Cumple")</f>
        <v>Cumple</v>
      </c>
      <c r="AD66" s="1" t="s">
        <v>46</v>
      </c>
      <c r="AE66" s="1" t="s">
        <v>229</v>
      </c>
      <c r="AF66" s="4">
        <v>0.82</v>
      </c>
      <c r="AG66" s="4">
        <f>IF(AND(VOZ_WHATSAPP[[#This Row],[Estado Cierre]]="Sin Cierre",VOZ_WHATSAPP[[#This Row],[Nota Negocio]]="Sin Negocio"),VOZ_WHATSAPP[[#This Row],[Nota]]-24%,VOZ_WHATSAPP[[#This Row],[Nota]])</f>
        <v>0.82</v>
      </c>
      <c r="AH66" s="8">
        <f>IF(VOZ_WHATSAPP[[#This Row],[Estado Legal]]="No Cumple",0,IF(VOZ_WHATSAPP[[#This Row],[Realiza lectura de guion Legal]]="No Cumple",VOZ_WHATSAPP[[#This Row],[Nota 2]]-50%,VOZ_WHATSAPP[[#This Row],[Nota 2]]))</f>
        <v>0.82</v>
      </c>
    </row>
    <row r="67" spans="1:34" x14ac:dyDescent="0.25">
      <c r="A67" s="2" t="str">
        <f>VOZ_WHATSAPP[[#This Row],[ID Asesor]]&amp;VOZ_WHATSAPP[[#This Row],[Fecha Monitoreo]]</f>
        <v>364445812</v>
      </c>
      <c r="B67" s="2">
        <v>45812</v>
      </c>
      <c r="C67" s="1" t="s">
        <v>42</v>
      </c>
      <c r="D67" s="1">
        <v>3644</v>
      </c>
      <c r="E67" s="2">
        <v>45811</v>
      </c>
      <c r="F67" s="3">
        <v>0.15</v>
      </c>
      <c r="G67" s="1" t="s">
        <v>51</v>
      </c>
      <c r="H67" s="1" t="s">
        <v>44</v>
      </c>
      <c r="I67" s="1">
        <v>1387</v>
      </c>
      <c r="J67" s="1">
        <v>3204842207</v>
      </c>
      <c r="K67" s="1" t="s">
        <v>45</v>
      </c>
      <c r="L67" s="1" t="s">
        <v>47</v>
      </c>
      <c r="M67" s="1" t="s">
        <v>46</v>
      </c>
      <c r="N67" s="1" t="s">
        <v>46</v>
      </c>
      <c r="O67" s="1" t="s">
        <v>46</v>
      </c>
      <c r="P67" s="1" t="s">
        <v>46</v>
      </c>
      <c r="Q67" s="1" t="s">
        <v>46</v>
      </c>
      <c r="R67" s="1" t="s">
        <v>47</v>
      </c>
      <c r="S67" s="1" t="s">
        <v>47</v>
      </c>
      <c r="T67" s="12" t="str">
        <f>IF(OR(VOZ_WHATSAPP[[#This Row],[Brinda argumentos coherentes a la objeción]]="No Cumple",VOZ_WHATSAPP[[#This Row],[Despliegue de Beneficios y/o consecuencias]]="No Cumple"),"Sin Negocio","Negocio")</f>
        <v>Sin Negocio</v>
      </c>
      <c r="U67" s="1" t="s">
        <v>47</v>
      </c>
      <c r="V67" s="1" t="s">
        <v>47</v>
      </c>
      <c r="W67" s="1" t="s">
        <v>47</v>
      </c>
      <c r="X67" s="12" t="str">
        <f>IF(OR(VOZ_WHATSAPP[[#This Row],[Confirma Valor de pago]]="No Cumple",VOZ_WHATSAPP[[#This Row],[Confirma hora de pago]]="No Cumple",VOZ_WHATSAPP[[#This Row],[Confirma medio de pago]]="No Cumple"),"Sin Cierre","Cierre")</f>
        <v>Sin Cierre</v>
      </c>
      <c r="Y67" s="1" t="s">
        <v>46</v>
      </c>
      <c r="Z67" s="1" t="s">
        <v>46</v>
      </c>
      <c r="AA67" s="1" t="s">
        <v>46</v>
      </c>
      <c r="AB67" s="1" t="s">
        <v>46</v>
      </c>
      <c r="AC67" s="11" t="str">
        <f>IF(OR(VOZ_WHATSAPP[[#This Row],[La comunicación es asertiva, con respeto y evita maltrato]]="No Cumple",VOZ_WHATSAPP[[#This Row],[Cumple con las normativas legales]]="No Cumple"),"No Cumple","Cumple")</f>
        <v>Cumple</v>
      </c>
      <c r="AD67" s="1" t="s">
        <v>46</v>
      </c>
      <c r="AE67" s="1" t="s">
        <v>230</v>
      </c>
      <c r="AF67" s="4">
        <v>0.52</v>
      </c>
      <c r="AG67" s="4">
        <f>IF(AND(VOZ_WHATSAPP[[#This Row],[Estado Cierre]]="Sin Cierre",VOZ_WHATSAPP[[#This Row],[Nota Negocio]]="Sin Negocio"),VOZ_WHATSAPP[[#This Row],[Nota]]-24%,VOZ_WHATSAPP[[#This Row],[Nota]])</f>
        <v>0.28000000000000003</v>
      </c>
      <c r="AH67" s="8">
        <f>IF(VOZ_WHATSAPP[[#This Row],[Estado Legal]]="No Cumple",0,IF(VOZ_WHATSAPP[[#This Row],[Realiza lectura de guion Legal]]="No Cumple",VOZ_WHATSAPP[[#This Row],[Nota 2]]-50%,VOZ_WHATSAPP[[#This Row],[Nota 2]]))</f>
        <v>0.28000000000000003</v>
      </c>
    </row>
    <row r="68" spans="1:34" x14ac:dyDescent="0.25">
      <c r="A68" s="2" t="str">
        <f>VOZ_WHATSAPP[[#This Row],[ID Asesor]]&amp;VOZ_WHATSAPP[[#This Row],[Fecha Monitoreo]]</f>
        <v>242345812</v>
      </c>
      <c r="B68" s="2">
        <v>45812</v>
      </c>
      <c r="C68" s="1" t="s">
        <v>50</v>
      </c>
      <c r="D68" s="1">
        <v>2423</v>
      </c>
      <c r="E68" s="2">
        <v>45812</v>
      </c>
      <c r="F68" s="3">
        <v>0.39027777777777778</v>
      </c>
      <c r="G68" s="1" t="s">
        <v>51</v>
      </c>
      <c r="H68" s="1" t="s">
        <v>44</v>
      </c>
      <c r="I68" s="1">
        <v>1202</v>
      </c>
      <c r="J68" s="1">
        <v>3175594496</v>
      </c>
      <c r="K68" s="1" t="s">
        <v>45</v>
      </c>
      <c r="L68" s="1" t="s">
        <v>46</v>
      </c>
      <c r="M68" s="1" t="s">
        <v>46</v>
      </c>
      <c r="N68" s="1" t="s">
        <v>46</v>
      </c>
      <c r="O68" s="1" t="s">
        <v>46</v>
      </c>
      <c r="P68" s="1" t="s">
        <v>46</v>
      </c>
      <c r="Q68" s="1" t="s">
        <v>46</v>
      </c>
      <c r="R68" s="1" t="s">
        <v>46</v>
      </c>
      <c r="S68" s="1" t="s">
        <v>46</v>
      </c>
      <c r="T68" s="12" t="str">
        <f>IF(OR(VOZ_WHATSAPP[[#This Row],[Brinda argumentos coherentes a la objeción]]="No Cumple",VOZ_WHATSAPP[[#This Row],[Despliegue de Beneficios y/o consecuencias]]="No Cumple"),"Sin Negocio","Negocio")</f>
        <v>Negocio</v>
      </c>
      <c r="U68" s="1" t="s">
        <v>48</v>
      </c>
      <c r="V68" s="1" t="s">
        <v>48</v>
      </c>
      <c r="W68" s="1" t="s">
        <v>48</v>
      </c>
      <c r="X68" s="12" t="str">
        <f>IF(OR(VOZ_WHATSAPP[[#This Row],[Confirma Valor de pago]]="No Cumple",VOZ_WHATSAPP[[#This Row],[Confirma hora de pago]]="No Cumple",VOZ_WHATSAPP[[#This Row],[Confirma medio de pago]]="No Cumple"),"Sin Cierre","Cierre")</f>
        <v>Cierre</v>
      </c>
      <c r="Y68" s="1" t="s">
        <v>46</v>
      </c>
      <c r="Z68" s="1" t="s">
        <v>54</v>
      </c>
      <c r="AA68" s="1" t="s">
        <v>46</v>
      </c>
      <c r="AB68" s="1" t="s">
        <v>46</v>
      </c>
      <c r="AC68" s="11" t="str">
        <f>IF(OR(VOZ_WHATSAPP[[#This Row],[La comunicación es asertiva, con respeto y evita maltrato]]="No Cumple",VOZ_WHATSAPP[[#This Row],[Cumple con las normativas legales]]="No Cumple"),"No Cumple","Cumple")</f>
        <v>Cumple</v>
      </c>
      <c r="AD68" s="1" t="s">
        <v>46</v>
      </c>
      <c r="AE68" s="1" t="s">
        <v>231</v>
      </c>
      <c r="AF68" s="4">
        <v>0.85</v>
      </c>
      <c r="AG68" s="4">
        <f>IF(AND(VOZ_WHATSAPP[[#This Row],[Estado Cierre]]="Sin Cierre",VOZ_WHATSAPP[[#This Row],[Nota Negocio]]="Sin Negocio"),VOZ_WHATSAPP[[#This Row],[Nota]]-24%,VOZ_WHATSAPP[[#This Row],[Nota]])</f>
        <v>0.85</v>
      </c>
      <c r="AH68" s="8">
        <f>IF(VOZ_WHATSAPP[[#This Row],[Estado Legal]]="No Cumple",0,IF(VOZ_WHATSAPP[[#This Row],[Realiza lectura de guion Legal]]="No Cumple",VOZ_WHATSAPP[[#This Row],[Nota 2]]-50%,VOZ_WHATSAPP[[#This Row],[Nota 2]]))</f>
        <v>0.85</v>
      </c>
    </row>
    <row r="69" spans="1:34" x14ac:dyDescent="0.25">
      <c r="A69" s="2" t="str">
        <f>VOZ_WHATSAPP[[#This Row],[ID Asesor]]&amp;VOZ_WHATSAPP[[#This Row],[Fecha Monitoreo]]</f>
        <v>390145812</v>
      </c>
      <c r="B69" s="2">
        <v>45812</v>
      </c>
      <c r="C69" s="1" t="s">
        <v>126</v>
      </c>
      <c r="D69" s="1">
        <v>3901</v>
      </c>
      <c r="E69" s="2">
        <v>45812</v>
      </c>
      <c r="F69" s="3">
        <v>0.39097222222222222</v>
      </c>
      <c r="G69" s="1" t="s">
        <v>58</v>
      </c>
      <c r="H69" s="1" t="s">
        <v>44</v>
      </c>
      <c r="I69" s="1">
        <v>597</v>
      </c>
      <c r="J69" s="1">
        <v>3127265835</v>
      </c>
      <c r="K69" s="1" t="s">
        <v>45</v>
      </c>
      <c r="L69" s="1" t="s">
        <v>46</v>
      </c>
      <c r="M69" s="1" t="s">
        <v>47</v>
      </c>
      <c r="N69" s="1" t="s">
        <v>46</v>
      </c>
      <c r="O69" s="1" t="s">
        <v>46</v>
      </c>
      <c r="P69" s="1" t="s">
        <v>46</v>
      </c>
      <c r="Q69" s="1" t="s">
        <v>46</v>
      </c>
      <c r="R69" s="1" t="s">
        <v>47</v>
      </c>
      <c r="S69" s="1" t="s">
        <v>48</v>
      </c>
      <c r="T69" s="12" t="str">
        <f>IF(OR(VOZ_WHATSAPP[[#This Row],[Brinda argumentos coherentes a la objeción]]="No Cumple",VOZ_WHATSAPP[[#This Row],[Despliegue de Beneficios y/o consecuencias]]="No Cumple"),"Sin Negocio","Negocio")</f>
        <v>Sin Negocio</v>
      </c>
      <c r="U69" s="1" t="s">
        <v>47</v>
      </c>
      <c r="V69" s="1" t="s">
        <v>47</v>
      </c>
      <c r="W69" s="1" t="s">
        <v>47</v>
      </c>
      <c r="X69" s="12" t="str">
        <f>IF(OR(VOZ_WHATSAPP[[#This Row],[Confirma Valor de pago]]="No Cumple",VOZ_WHATSAPP[[#This Row],[Confirma hora de pago]]="No Cumple",VOZ_WHATSAPP[[#This Row],[Confirma medio de pago]]="No Cumple"),"Sin Cierre","Cierre")</f>
        <v>Sin Cierre</v>
      </c>
      <c r="Y69" s="1" t="s">
        <v>46</v>
      </c>
      <c r="Z69" s="1" t="s">
        <v>46</v>
      </c>
      <c r="AA69" s="1" t="s">
        <v>46</v>
      </c>
      <c r="AB69" s="1" t="s">
        <v>46</v>
      </c>
      <c r="AC69" s="11" t="str">
        <f>IF(OR(VOZ_WHATSAPP[[#This Row],[La comunicación es asertiva, con respeto y evita maltrato]]="No Cumple",VOZ_WHATSAPP[[#This Row],[Cumple con las normativas legales]]="No Cumple"),"No Cumple","Cumple")</f>
        <v>Cumple</v>
      </c>
      <c r="AD69" s="1" t="s">
        <v>46</v>
      </c>
      <c r="AE69" s="1" t="s">
        <v>232</v>
      </c>
      <c r="AF69" s="4">
        <v>0.62</v>
      </c>
      <c r="AG69" s="4">
        <f>IF(AND(VOZ_WHATSAPP[[#This Row],[Estado Cierre]]="Sin Cierre",VOZ_WHATSAPP[[#This Row],[Nota Negocio]]="Sin Negocio"),VOZ_WHATSAPP[[#This Row],[Nota]]-24%,VOZ_WHATSAPP[[#This Row],[Nota]])</f>
        <v>0.38</v>
      </c>
      <c r="AH69" s="8">
        <f>IF(VOZ_WHATSAPP[[#This Row],[Estado Legal]]="No Cumple",0,IF(VOZ_WHATSAPP[[#This Row],[Realiza lectura de guion Legal]]="No Cumple",VOZ_WHATSAPP[[#This Row],[Nota 2]]-50%,VOZ_WHATSAPP[[#This Row],[Nota 2]]))</f>
        <v>0.38</v>
      </c>
    </row>
    <row r="70" spans="1:34" x14ac:dyDescent="0.25">
      <c r="A70" s="2" t="str">
        <f>VOZ_WHATSAPP[[#This Row],[ID Asesor]]&amp;VOZ_WHATSAPP[[#This Row],[Fecha Monitoreo]]</f>
        <v>385745812</v>
      </c>
      <c r="B70" s="2">
        <v>45812</v>
      </c>
      <c r="C70" s="1" t="s">
        <v>50</v>
      </c>
      <c r="D70" s="1">
        <v>3857</v>
      </c>
      <c r="E70" s="2">
        <v>45812</v>
      </c>
      <c r="F70" s="3">
        <v>0.3972222222222222</v>
      </c>
      <c r="G70" s="1" t="s">
        <v>43</v>
      </c>
      <c r="H70" s="1" t="s">
        <v>44</v>
      </c>
      <c r="I70" s="1">
        <v>1118</v>
      </c>
      <c r="J70" s="1">
        <v>3118047892</v>
      </c>
      <c r="K70" s="1" t="s">
        <v>45</v>
      </c>
      <c r="L70" s="1" t="s">
        <v>46</v>
      </c>
      <c r="M70" s="1" t="s">
        <v>47</v>
      </c>
      <c r="N70" s="1" t="s">
        <v>46</v>
      </c>
      <c r="O70" s="1" t="s">
        <v>46</v>
      </c>
      <c r="P70" s="1" t="s">
        <v>46</v>
      </c>
      <c r="Q70" s="1" t="s">
        <v>46</v>
      </c>
      <c r="R70" s="1" t="s">
        <v>46</v>
      </c>
      <c r="S70" s="1" t="s">
        <v>46</v>
      </c>
      <c r="T70" s="12" t="str">
        <f>IF(OR(VOZ_WHATSAPP[[#This Row],[Brinda argumentos coherentes a la objeción]]="No Cumple",VOZ_WHATSAPP[[#This Row],[Despliegue de Beneficios y/o consecuencias]]="No Cumple"),"Sin Negocio","Negocio")</f>
        <v>Negocio</v>
      </c>
      <c r="U70" s="1" t="s">
        <v>46</v>
      </c>
      <c r="V70" s="1" t="s">
        <v>46</v>
      </c>
      <c r="W70" s="1" t="s">
        <v>46</v>
      </c>
      <c r="X70" s="12" t="str">
        <f>IF(OR(VOZ_WHATSAPP[[#This Row],[Confirma Valor de pago]]="No Cumple",VOZ_WHATSAPP[[#This Row],[Confirma hora de pago]]="No Cumple",VOZ_WHATSAPP[[#This Row],[Confirma medio de pago]]="No Cumple"),"Sin Cierre","Cierre")</f>
        <v>Cierre</v>
      </c>
      <c r="Y70" s="1" t="s">
        <v>46</v>
      </c>
      <c r="Z70" s="1" t="s">
        <v>54</v>
      </c>
      <c r="AA70" s="1" t="s">
        <v>46</v>
      </c>
      <c r="AB70" s="1" t="s">
        <v>46</v>
      </c>
      <c r="AC70" s="11" t="str">
        <f>IF(OR(VOZ_WHATSAPP[[#This Row],[La comunicación es asertiva, con respeto y evita maltrato]]="No Cumple",VOZ_WHATSAPP[[#This Row],[Cumple con las normativas legales]]="No Cumple"),"No Cumple","Cumple")</f>
        <v>Cumple</v>
      </c>
      <c r="AD70" s="1" t="s">
        <v>46</v>
      </c>
      <c r="AE70" s="1" t="s">
        <v>233</v>
      </c>
      <c r="AF70" s="4">
        <v>0.81</v>
      </c>
      <c r="AG70" s="4">
        <f>IF(AND(VOZ_WHATSAPP[[#This Row],[Estado Cierre]]="Sin Cierre",VOZ_WHATSAPP[[#This Row],[Nota Negocio]]="Sin Negocio"),VOZ_WHATSAPP[[#This Row],[Nota]]-24%,VOZ_WHATSAPP[[#This Row],[Nota]])</f>
        <v>0.81</v>
      </c>
      <c r="AH70" s="8">
        <f>IF(VOZ_WHATSAPP[[#This Row],[Estado Legal]]="No Cumple",0,IF(VOZ_WHATSAPP[[#This Row],[Realiza lectura de guion Legal]]="No Cumple",VOZ_WHATSAPP[[#This Row],[Nota 2]]-50%,VOZ_WHATSAPP[[#This Row],[Nota 2]]))</f>
        <v>0.81</v>
      </c>
    </row>
    <row r="71" spans="1:34" x14ac:dyDescent="0.25">
      <c r="A71" s="2" t="str">
        <f>VOZ_WHATSAPP[[#This Row],[ID Asesor]]&amp;VOZ_WHATSAPP[[#This Row],[Fecha Monitoreo]]</f>
        <v>382145812</v>
      </c>
      <c r="B71" s="2">
        <v>45812</v>
      </c>
      <c r="C71" s="1" t="s">
        <v>56</v>
      </c>
      <c r="D71" s="1">
        <v>3821</v>
      </c>
      <c r="E71" s="2">
        <v>45812</v>
      </c>
      <c r="F71" s="3">
        <v>0.42430555555555555</v>
      </c>
      <c r="G71" s="1" t="s">
        <v>58</v>
      </c>
      <c r="H71" s="1" t="s">
        <v>44</v>
      </c>
      <c r="I71" s="1">
        <v>590</v>
      </c>
      <c r="J71" s="1">
        <v>3165636442</v>
      </c>
      <c r="K71" s="1" t="s">
        <v>45</v>
      </c>
      <c r="L71" s="1" t="s">
        <v>46</v>
      </c>
      <c r="M71" s="1" t="s">
        <v>46</v>
      </c>
      <c r="N71" s="1" t="s">
        <v>46</v>
      </c>
      <c r="O71" s="1" t="s">
        <v>54</v>
      </c>
      <c r="P71" s="1" t="s">
        <v>46</v>
      </c>
      <c r="Q71" s="1" t="s">
        <v>46</v>
      </c>
      <c r="R71" s="1" t="s">
        <v>46</v>
      </c>
      <c r="S71" s="1" t="s">
        <v>46</v>
      </c>
      <c r="T71" s="12" t="str">
        <f>IF(OR(VOZ_WHATSAPP[[#This Row],[Brinda argumentos coherentes a la objeción]]="No Cumple",VOZ_WHATSAPP[[#This Row],[Despliegue de Beneficios y/o consecuencias]]="No Cumple"),"Sin Negocio","Negocio")</f>
        <v>Negocio</v>
      </c>
      <c r="U71" s="1" t="s">
        <v>48</v>
      </c>
      <c r="V71" s="1" t="s">
        <v>48</v>
      </c>
      <c r="W71" s="1" t="s">
        <v>48</v>
      </c>
      <c r="X71" s="12" t="str">
        <f>IF(OR(VOZ_WHATSAPP[[#This Row],[Confirma Valor de pago]]="No Cumple",VOZ_WHATSAPP[[#This Row],[Confirma hora de pago]]="No Cumple",VOZ_WHATSAPP[[#This Row],[Confirma medio de pago]]="No Cumple"),"Sin Cierre","Cierre")</f>
        <v>Cierre</v>
      </c>
      <c r="Y71" s="1" t="s">
        <v>46</v>
      </c>
      <c r="Z71" s="1" t="s">
        <v>54</v>
      </c>
      <c r="AA71" s="1" t="s">
        <v>46</v>
      </c>
      <c r="AB71" s="1" t="s">
        <v>46</v>
      </c>
      <c r="AC71" s="11" t="str">
        <f>IF(OR(VOZ_WHATSAPP[[#This Row],[La comunicación es asertiva, con respeto y evita maltrato]]="No Cumple",VOZ_WHATSAPP[[#This Row],[Cumple con las normativas legales]]="No Cumple"),"No Cumple","Cumple")</f>
        <v>Cumple</v>
      </c>
      <c r="AD71" s="1" t="s">
        <v>46</v>
      </c>
      <c r="AE71" s="1" t="s">
        <v>234</v>
      </c>
      <c r="AF71" s="4">
        <v>0.8</v>
      </c>
      <c r="AG71" s="4">
        <f>IF(AND(VOZ_WHATSAPP[[#This Row],[Estado Cierre]]="Sin Cierre",VOZ_WHATSAPP[[#This Row],[Nota Negocio]]="Sin Negocio"),VOZ_WHATSAPP[[#This Row],[Nota]]-24%,VOZ_WHATSAPP[[#This Row],[Nota]])</f>
        <v>0.8</v>
      </c>
      <c r="AH71" s="8">
        <f>IF(VOZ_WHATSAPP[[#This Row],[Estado Legal]]="No Cumple",0,IF(VOZ_WHATSAPP[[#This Row],[Realiza lectura de guion Legal]]="No Cumple",VOZ_WHATSAPP[[#This Row],[Nota 2]]-50%,VOZ_WHATSAPP[[#This Row],[Nota 2]]))</f>
        <v>0.8</v>
      </c>
    </row>
    <row r="72" spans="1:34" x14ac:dyDescent="0.25">
      <c r="A72" s="2" t="str">
        <f>VOZ_WHATSAPP[[#This Row],[ID Asesor]]&amp;VOZ_WHATSAPP[[#This Row],[Fecha Monitoreo]]</f>
        <v>374545812</v>
      </c>
      <c r="B72" s="2">
        <v>45812</v>
      </c>
      <c r="C72" s="1" t="s">
        <v>56</v>
      </c>
      <c r="D72" s="1">
        <v>3745</v>
      </c>
      <c r="E72" s="2">
        <v>45812</v>
      </c>
      <c r="F72" s="3">
        <v>0.44305555555555554</v>
      </c>
      <c r="G72" s="1" t="s">
        <v>58</v>
      </c>
      <c r="H72" s="1" t="s">
        <v>44</v>
      </c>
      <c r="I72" s="1">
        <v>463</v>
      </c>
      <c r="J72" s="1">
        <v>3218131583</v>
      </c>
      <c r="K72" s="1" t="s">
        <v>45</v>
      </c>
      <c r="L72" s="1" t="s">
        <v>46</v>
      </c>
      <c r="M72" s="1" t="s">
        <v>46</v>
      </c>
      <c r="N72" s="1" t="s">
        <v>46</v>
      </c>
      <c r="O72" s="1" t="s">
        <v>46</v>
      </c>
      <c r="P72" s="1" t="s">
        <v>46</v>
      </c>
      <c r="Q72" s="1" t="s">
        <v>48</v>
      </c>
      <c r="R72" s="1" t="s">
        <v>48</v>
      </c>
      <c r="S72" s="1" t="s">
        <v>48</v>
      </c>
      <c r="T72" s="12" t="str">
        <f>IF(OR(VOZ_WHATSAPP[[#This Row],[Brinda argumentos coherentes a la objeción]]="No Cumple",VOZ_WHATSAPP[[#This Row],[Despliegue de Beneficios y/o consecuencias]]="No Cumple"),"Sin Negocio","Negocio")</f>
        <v>Negocio</v>
      </c>
      <c r="U72" s="1" t="s">
        <v>46</v>
      </c>
      <c r="V72" s="1" t="s">
        <v>46</v>
      </c>
      <c r="W72" s="1" t="s">
        <v>46</v>
      </c>
      <c r="X72" s="12" t="str">
        <f>IF(OR(VOZ_WHATSAPP[[#This Row],[Confirma Valor de pago]]="No Cumple",VOZ_WHATSAPP[[#This Row],[Confirma hora de pago]]="No Cumple",VOZ_WHATSAPP[[#This Row],[Confirma medio de pago]]="No Cumple"),"Sin Cierre","Cierre")</f>
        <v>Cierre</v>
      </c>
      <c r="Y72" s="1" t="s">
        <v>46</v>
      </c>
      <c r="Z72" s="1" t="s">
        <v>46</v>
      </c>
      <c r="AA72" s="1" t="s">
        <v>46</v>
      </c>
      <c r="AB72" s="1" t="s">
        <v>46</v>
      </c>
      <c r="AC72" s="11" t="str">
        <f>IF(OR(VOZ_WHATSAPP[[#This Row],[La comunicación es asertiva, con respeto y evita maltrato]]="No Cumple",VOZ_WHATSAPP[[#This Row],[Cumple con las normativas legales]]="No Cumple"),"No Cumple","Cumple")</f>
        <v>Cumple</v>
      </c>
      <c r="AD72" s="1" t="s">
        <v>46</v>
      </c>
      <c r="AE72" s="1" t="s">
        <v>143</v>
      </c>
      <c r="AF72" s="4">
        <v>1</v>
      </c>
      <c r="AG72" s="4">
        <f>IF(AND(VOZ_WHATSAPP[[#This Row],[Estado Cierre]]="Sin Cierre",VOZ_WHATSAPP[[#This Row],[Nota Negocio]]="Sin Negocio"),VOZ_WHATSAPP[[#This Row],[Nota]]-24%,VOZ_WHATSAPP[[#This Row],[Nota]])</f>
        <v>1</v>
      </c>
      <c r="AH72" s="8">
        <f>IF(VOZ_WHATSAPP[[#This Row],[Estado Legal]]="No Cumple",0,IF(VOZ_WHATSAPP[[#This Row],[Realiza lectura de guion Legal]]="No Cumple",VOZ_WHATSAPP[[#This Row],[Nota 2]]-50%,VOZ_WHATSAPP[[#This Row],[Nota 2]]))</f>
        <v>1</v>
      </c>
    </row>
    <row r="73" spans="1:34" x14ac:dyDescent="0.25">
      <c r="A73" s="2" t="str">
        <f>VOZ_WHATSAPP[[#This Row],[ID Asesor]]&amp;VOZ_WHATSAPP[[#This Row],[Fecha Monitoreo]]</f>
        <v>388845812</v>
      </c>
      <c r="B73" s="2">
        <v>45812</v>
      </c>
      <c r="C73" s="1" t="s">
        <v>50</v>
      </c>
      <c r="D73" s="1">
        <v>3888</v>
      </c>
      <c r="E73" s="2">
        <v>45812</v>
      </c>
      <c r="F73" s="3">
        <v>0.375</v>
      </c>
      <c r="G73" s="1" t="s">
        <v>60</v>
      </c>
      <c r="H73" s="1" t="s">
        <v>44</v>
      </c>
      <c r="I73" s="1">
        <v>1431</v>
      </c>
      <c r="J73" s="1">
        <v>3102287002</v>
      </c>
      <c r="K73" s="1" t="s">
        <v>45</v>
      </c>
      <c r="L73" s="1" t="s">
        <v>46</v>
      </c>
      <c r="M73" s="1" t="s">
        <v>46</v>
      </c>
      <c r="N73" s="1" t="s">
        <v>46</v>
      </c>
      <c r="O73" s="1" t="s">
        <v>48</v>
      </c>
      <c r="P73" s="1" t="s">
        <v>48</v>
      </c>
      <c r="Q73" s="1" t="s">
        <v>46</v>
      </c>
      <c r="R73" s="1" t="s">
        <v>46</v>
      </c>
      <c r="S73" s="1" t="s">
        <v>48</v>
      </c>
      <c r="T73" s="12" t="str">
        <f>IF(OR(VOZ_WHATSAPP[[#This Row],[Brinda argumentos coherentes a la objeción]]="No Cumple",VOZ_WHATSAPP[[#This Row],[Despliegue de Beneficios y/o consecuencias]]="No Cumple"),"Sin Negocio","Negocio")</f>
        <v>Negocio</v>
      </c>
      <c r="U73" s="1" t="s">
        <v>47</v>
      </c>
      <c r="V73" s="1" t="s">
        <v>47</v>
      </c>
      <c r="W73" s="1" t="s">
        <v>46</v>
      </c>
      <c r="X73" s="12" t="str">
        <f>IF(OR(VOZ_WHATSAPP[[#This Row],[Confirma Valor de pago]]="No Cumple",VOZ_WHATSAPP[[#This Row],[Confirma hora de pago]]="No Cumple",VOZ_WHATSAPP[[#This Row],[Confirma medio de pago]]="No Cumple"),"Sin Cierre","Cierre")</f>
        <v>Sin Cierre</v>
      </c>
      <c r="Y73" s="1" t="s">
        <v>46</v>
      </c>
      <c r="Z73" s="1" t="s">
        <v>54</v>
      </c>
      <c r="AA73" s="1" t="s">
        <v>46</v>
      </c>
      <c r="AB73" s="1" t="s">
        <v>46</v>
      </c>
      <c r="AC73" s="11" t="str">
        <f>IF(OR(VOZ_WHATSAPP[[#This Row],[La comunicación es asertiva, con respeto y evita maltrato]]="No Cumple",VOZ_WHATSAPP[[#This Row],[Cumple con las normativas legales]]="No Cumple"),"No Cumple","Cumple")</f>
        <v>Cumple</v>
      </c>
      <c r="AD73" s="1" t="s">
        <v>46</v>
      </c>
      <c r="AE73" s="1" t="s">
        <v>235</v>
      </c>
      <c r="AF73" s="4">
        <v>0.69</v>
      </c>
      <c r="AG73" s="4">
        <f>IF(AND(VOZ_WHATSAPP[[#This Row],[Estado Cierre]]="Sin Cierre",VOZ_WHATSAPP[[#This Row],[Nota Negocio]]="Sin Negocio"),VOZ_WHATSAPP[[#This Row],[Nota]]-24%,VOZ_WHATSAPP[[#This Row],[Nota]])</f>
        <v>0.69</v>
      </c>
      <c r="AH73" s="8">
        <f>IF(VOZ_WHATSAPP[[#This Row],[Estado Legal]]="No Cumple",0,IF(VOZ_WHATSAPP[[#This Row],[Realiza lectura de guion Legal]]="No Cumple",VOZ_WHATSAPP[[#This Row],[Nota 2]]-50%,VOZ_WHATSAPP[[#This Row],[Nota 2]]))</f>
        <v>0.69</v>
      </c>
    </row>
    <row r="74" spans="1:34" x14ac:dyDescent="0.25">
      <c r="A74" s="2" t="str">
        <f>VOZ_WHATSAPP[[#This Row],[ID Asesor]]&amp;VOZ_WHATSAPP[[#This Row],[Fecha Monitoreo]]</f>
        <v>380745812</v>
      </c>
      <c r="B74" s="2">
        <v>45812</v>
      </c>
      <c r="C74" s="1" t="s">
        <v>42</v>
      </c>
      <c r="D74" s="1">
        <v>3807</v>
      </c>
      <c r="E74" s="2">
        <v>45812</v>
      </c>
      <c r="F74" s="3">
        <v>0.40833333333333333</v>
      </c>
      <c r="G74" s="1" t="s">
        <v>60</v>
      </c>
      <c r="H74" s="1" t="s">
        <v>44</v>
      </c>
      <c r="I74" s="1">
        <v>1419</v>
      </c>
      <c r="J74" s="1">
        <v>3153089730</v>
      </c>
      <c r="K74" s="1" t="s">
        <v>45</v>
      </c>
      <c r="L74" s="1" t="s">
        <v>46</v>
      </c>
      <c r="M74" s="1" t="s">
        <v>46</v>
      </c>
      <c r="N74" s="1" t="s">
        <v>46</v>
      </c>
      <c r="O74" s="1" t="s">
        <v>46</v>
      </c>
      <c r="P74" s="1" t="s">
        <v>46</v>
      </c>
      <c r="Q74" s="1" t="s">
        <v>48</v>
      </c>
      <c r="R74" s="1" t="s">
        <v>48</v>
      </c>
      <c r="S74" s="1" t="s">
        <v>48</v>
      </c>
      <c r="T74" s="12" t="str">
        <f>IF(OR(VOZ_WHATSAPP[[#This Row],[Brinda argumentos coherentes a la objeción]]="No Cumple",VOZ_WHATSAPP[[#This Row],[Despliegue de Beneficios y/o consecuencias]]="No Cumple"),"Sin Negocio","Negocio")</f>
        <v>Negocio</v>
      </c>
      <c r="U74" s="1" t="s">
        <v>47</v>
      </c>
      <c r="V74" s="1" t="s">
        <v>46</v>
      </c>
      <c r="W74" s="1" t="s">
        <v>46</v>
      </c>
      <c r="X74" s="12" t="str">
        <f>IF(OR(VOZ_WHATSAPP[[#This Row],[Confirma Valor de pago]]="No Cumple",VOZ_WHATSAPP[[#This Row],[Confirma hora de pago]]="No Cumple",VOZ_WHATSAPP[[#This Row],[Confirma medio de pago]]="No Cumple"),"Sin Cierre","Cierre")</f>
        <v>Sin Cierre</v>
      </c>
      <c r="Y74" s="1" t="s">
        <v>46</v>
      </c>
      <c r="Z74" s="1" t="s">
        <v>54</v>
      </c>
      <c r="AA74" s="1" t="s">
        <v>46</v>
      </c>
      <c r="AB74" s="1" t="s">
        <v>46</v>
      </c>
      <c r="AC74" s="11" t="str">
        <f>IF(OR(VOZ_WHATSAPP[[#This Row],[La comunicación es asertiva, con respeto y evita maltrato]]="No Cumple",VOZ_WHATSAPP[[#This Row],[Cumple con las normativas legales]]="No Cumple"),"No Cumple","Cumple")</f>
        <v>Cumple</v>
      </c>
      <c r="AD74" s="1" t="s">
        <v>46</v>
      </c>
      <c r="AE74" s="1" t="s">
        <v>236</v>
      </c>
      <c r="AF74" s="4">
        <v>0.77</v>
      </c>
      <c r="AG74" s="4">
        <f>IF(AND(VOZ_WHATSAPP[[#This Row],[Estado Cierre]]="Sin Cierre",VOZ_WHATSAPP[[#This Row],[Nota Negocio]]="Sin Negocio"),VOZ_WHATSAPP[[#This Row],[Nota]]-24%,VOZ_WHATSAPP[[#This Row],[Nota]])</f>
        <v>0.77</v>
      </c>
      <c r="AH74" s="8">
        <f>IF(VOZ_WHATSAPP[[#This Row],[Estado Legal]]="No Cumple",0,IF(VOZ_WHATSAPP[[#This Row],[Realiza lectura de guion Legal]]="No Cumple",VOZ_WHATSAPP[[#This Row],[Nota 2]]-50%,VOZ_WHATSAPP[[#This Row],[Nota 2]]))</f>
        <v>0.77</v>
      </c>
    </row>
    <row r="75" spans="1:34" x14ac:dyDescent="0.25">
      <c r="A75" s="2" t="str">
        <f>VOZ_WHATSAPP[[#This Row],[ID Asesor]]&amp;VOZ_WHATSAPP[[#This Row],[Fecha Monitoreo]]</f>
        <v>361245812</v>
      </c>
      <c r="B75" s="2">
        <v>45812</v>
      </c>
      <c r="C75" s="1" t="s">
        <v>50</v>
      </c>
      <c r="D75" s="1">
        <v>3612</v>
      </c>
      <c r="E75" s="2">
        <v>45812</v>
      </c>
      <c r="F75" s="3">
        <v>0.41249999999999998</v>
      </c>
      <c r="G75" s="1" t="s">
        <v>60</v>
      </c>
      <c r="H75" s="1" t="s">
        <v>44</v>
      </c>
      <c r="I75" s="1">
        <v>1264</v>
      </c>
      <c r="J75" s="1">
        <v>3225276640</v>
      </c>
      <c r="K75" s="1" t="s">
        <v>45</v>
      </c>
      <c r="L75" s="1" t="s">
        <v>46</v>
      </c>
      <c r="M75" s="1" t="s">
        <v>46</v>
      </c>
      <c r="N75" s="1" t="s">
        <v>46</v>
      </c>
      <c r="O75" s="1" t="s">
        <v>46</v>
      </c>
      <c r="P75" s="1" t="s">
        <v>46</v>
      </c>
      <c r="Q75" s="1" t="s">
        <v>48</v>
      </c>
      <c r="R75" s="1" t="s">
        <v>48</v>
      </c>
      <c r="S75" s="1" t="s">
        <v>46</v>
      </c>
      <c r="T75" s="12" t="str">
        <f>IF(OR(VOZ_WHATSAPP[[#This Row],[Brinda argumentos coherentes a la objeción]]="No Cumple",VOZ_WHATSAPP[[#This Row],[Despliegue de Beneficios y/o consecuencias]]="No Cumple"),"Sin Negocio","Negocio")</f>
        <v>Negocio</v>
      </c>
      <c r="U75" s="1" t="s">
        <v>46</v>
      </c>
      <c r="V75" s="1" t="s">
        <v>46</v>
      </c>
      <c r="W75" s="1" t="s">
        <v>46</v>
      </c>
      <c r="X75" s="12" t="str">
        <f>IF(OR(VOZ_WHATSAPP[[#This Row],[Confirma Valor de pago]]="No Cumple",VOZ_WHATSAPP[[#This Row],[Confirma hora de pago]]="No Cumple",VOZ_WHATSAPP[[#This Row],[Confirma medio de pago]]="No Cumple"),"Sin Cierre","Cierre")</f>
        <v>Cierre</v>
      </c>
      <c r="Y75" s="1" t="s">
        <v>46</v>
      </c>
      <c r="Z75" s="1" t="s">
        <v>46</v>
      </c>
      <c r="AA75" s="1" t="s">
        <v>46</v>
      </c>
      <c r="AB75" s="1" t="s">
        <v>46</v>
      </c>
      <c r="AC75" s="11" t="str">
        <f>IF(OR(VOZ_WHATSAPP[[#This Row],[La comunicación es asertiva, con respeto y evita maltrato]]="No Cumple",VOZ_WHATSAPP[[#This Row],[Cumple con las normativas legales]]="No Cumple"),"No Cumple","Cumple")</f>
        <v>Cumple</v>
      </c>
      <c r="AD75" s="1" t="s">
        <v>46</v>
      </c>
      <c r="AE75" s="1" t="s">
        <v>53</v>
      </c>
      <c r="AF75" s="4">
        <v>1</v>
      </c>
      <c r="AG75" s="4">
        <f>IF(AND(VOZ_WHATSAPP[[#This Row],[Estado Cierre]]="Sin Cierre",VOZ_WHATSAPP[[#This Row],[Nota Negocio]]="Sin Negocio"),VOZ_WHATSAPP[[#This Row],[Nota]]-24%,VOZ_WHATSAPP[[#This Row],[Nota]])</f>
        <v>1</v>
      </c>
      <c r="AH75" s="8">
        <f>IF(VOZ_WHATSAPP[[#This Row],[Estado Legal]]="No Cumple",0,IF(VOZ_WHATSAPP[[#This Row],[Realiza lectura de guion Legal]]="No Cumple",VOZ_WHATSAPP[[#This Row],[Nota 2]]-50%,VOZ_WHATSAPP[[#This Row],[Nota 2]]))</f>
        <v>1</v>
      </c>
    </row>
    <row r="76" spans="1:34" x14ac:dyDescent="0.25">
      <c r="A76" s="2" t="str">
        <f>VOZ_WHATSAPP[[#This Row],[ID Asesor]]&amp;VOZ_WHATSAPP[[#This Row],[Fecha Monitoreo]]</f>
        <v>361345812</v>
      </c>
      <c r="B76" s="2">
        <v>45812</v>
      </c>
      <c r="C76" s="1" t="s">
        <v>50</v>
      </c>
      <c r="D76" s="1">
        <v>3613</v>
      </c>
      <c r="E76" s="2">
        <v>45812</v>
      </c>
      <c r="F76" s="3">
        <v>0.3659722222222222</v>
      </c>
      <c r="G76" s="1" t="s">
        <v>60</v>
      </c>
      <c r="H76" s="1" t="s">
        <v>44</v>
      </c>
      <c r="I76" s="1">
        <v>1265</v>
      </c>
      <c r="J76" s="1">
        <v>3208843228</v>
      </c>
      <c r="K76" s="1" t="s">
        <v>45</v>
      </c>
      <c r="L76" s="1" t="s">
        <v>46</v>
      </c>
      <c r="M76" s="1" t="s">
        <v>46</v>
      </c>
      <c r="N76" s="1" t="s">
        <v>46</v>
      </c>
      <c r="O76" s="1" t="s">
        <v>46</v>
      </c>
      <c r="P76" s="1" t="s">
        <v>54</v>
      </c>
      <c r="Q76" s="1" t="s">
        <v>46</v>
      </c>
      <c r="R76" s="1" t="s">
        <v>46</v>
      </c>
      <c r="S76" s="1" t="s">
        <v>48</v>
      </c>
      <c r="T76" s="12" t="str">
        <f>IF(OR(VOZ_WHATSAPP[[#This Row],[Brinda argumentos coherentes a la objeción]]="No Cumple",VOZ_WHATSAPP[[#This Row],[Despliegue de Beneficios y/o consecuencias]]="No Cumple"),"Sin Negocio","Negocio")</f>
        <v>Negocio</v>
      </c>
      <c r="U76" s="1" t="s">
        <v>46</v>
      </c>
      <c r="V76" s="1" t="s">
        <v>46</v>
      </c>
      <c r="W76" s="1" t="s">
        <v>46</v>
      </c>
      <c r="X76" s="12" t="str">
        <f>IF(OR(VOZ_WHATSAPP[[#This Row],[Confirma Valor de pago]]="No Cumple",VOZ_WHATSAPP[[#This Row],[Confirma hora de pago]]="No Cumple",VOZ_WHATSAPP[[#This Row],[Confirma medio de pago]]="No Cumple"),"Sin Cierre","Cierre")</f>
        <v>Cierre</v>
      </c>
      <c r="Y76" s="1" t="s">
        <v>46</v>
      </c>
      <c r="Z76" s="1" t="s">
        <v>46</v>
      </c>
      <c r="AA76" s="1" t="s">
        <v>46</v>
      </c>
      <c r="AB76" s="1" t="s">
        <v>46</v>
      </c>
      <c r="AC76" s="11" t="str">
        <f>IF(OR(VOZ_WHATSAPP[[#This Row],[La comunicación es asertiva, con respeto y evita maltrato]]="No Cumple",VOZ_WHATSAPP[[#This Row],[Cumple con las normativas legales]]="No Cumple"),"No Cumple","Cumple")</f>
        <v>Cumple</v>
      </c>
      <c r="AD76" s="1" t="s">
        <v>46</v>
      </c>
      <c r="AE76" s="1" t="s">
        <v>237</v>
      </c>
      <c r="AF76" s="4">
        <v>0.95</v>
      </c>
      <c r="AG76" s="4">
        <f>IF(AND(VOZ_WHATSAPP[[#This Row],[Estado Cierre]]="Sin Cierre",VOZ_WHATSAPP[[#This Row],[Nota Negocio]]="Sin Negocio"),VOZ_WHATSAPP[[#This Row],[Nota]]-24%,VOZ_WHATSAPP[[#This Row],[Nota]])</f>
        <v>0.95</v>
      </c>
      <c r="AH76" s="8">
        <f>IF(VOZ_WHATSAPP[[#This Row],[Estado Legal]]="No Cumple",0,IF(VOZ_WHATSAPP[[#This Row],[Realiza lectura de guion Legal]]="No Cumple",VOZ_WHATSAPP[[#This Row],[Nota 2]]-50%,VOZ_WHATSAPP[[#This Row],[Nota 2]]))</f>
        <v>0.95</v>
      </c>
    </row>
    <row r="77" spans="1:34" x14ac:dyDescent="0.25">
      <c r="A77" s="2" t="str">
        <f>VOZ_WHATSAPP[[#This Row],[ID Asesor]]&amp;VOZ_WHATSAPP[[#This Row],[Fecha Monitoreo]]</f>
        <v>389345812</v>
      </c>
      <c r="B77" s="2">
        <v>45812</v>
      </c>
      <c r="C77" s="1" t="s">
        <v>42</v>
      </c>
      <c r="D77" s="1">
        <v>3893</v>
      </c>
      <c r="E77" s="2">
        <v>45812</v>
      </c>
      <c r="F77" s="3">
        <v>0.37222222222222223</v>
      </c>
      <c r="G77" s="1" t="s">
        <v>51</v>
      </c>
      <c r="H77" s="1" t="s">
        <v>44</v>
      </c>
      <c r="I77" s="1">
        <v>1436</v>
      </c>
      <c r="J77" s="1">
        <v>3174749715</v>
      </c>
      <c r="K77" s="1" t="s">
        <v>45</v>
      </c>
      <c r="L77" s="1" t="s">
        <v>47</v>
      </c>
      <c r="M77" s="1" t="s">
        <v>46</v>
      </c>
      <c r="N77" s="1" t="s">
        <v>46</v>
      </c>
      <c r="O77" s="1" t="s">
        <v>54</v>
      </c>
      <c r="P77" s="1" t="s">
        <v>46</v>
      </c>
      <c r="Q77" s="1" t="s">
        <v>46</v>
      </c>
      <c r="R77" s="1" t="s">
        <v>46</v>
      </c>
      <c r="S77" s="1" t="s">
        <v>47</v>
      </c>
      <c r="T77" s="12" t="str">
        <f>IF(OR(VOZ_WHATSAPP[[#This Row],[Brinda argumentos coherentes a la objeción]]="No Cumple",VOZ_WHATSAPP[[#This Row],[Despliegue de Beneficios y/o consecuencias]]="No Cumple"),"Sin Negocio","Negocio")</f>
        <v>Sin Negocio</v>
      </c>
      <c r="U77" s="1" t="s">
        <v>47</v>
      </c>
      <c r="V77" s="1" t="s">
        <v>47</v>
      </c>
      <c r="W77" s="1" t="s">
        <v>47</v>
      </c>
      <c r="X77" s="12" t="str">
        <f>IF(OR(VOZ_WHATSAPP[[#This Row],[Confirma Valor de pago]]="No Cumple",VOZ_WHATSAPP[[#This Row],[Confirma hora de pago]]="No Cumple",VOZ_WHATSAPP[[#This Row],[Confirma medio de pago]]="No Cumple"),"Sin Cierre","Cierre")</f>
        <v>Sin Cierre</v>
      </c>
      <c r="Y77" s="1" t="s">
        <v>54</v>
      </c>
      <c r="Z77" s="1" t="s">
        <v>54</v>
      </c>
      <c r="AA77" s="1" t="s">
        <v>46</v>
      </c>
      <c r="AB77" s="1" t="s">
        <v>46</v>
      </c>
      <c r="AC77" s="11" t="str">
        <f>IF(OR(VOZ_WHATSAPP[[#This Row],[La comunicación es asertiva, con respeto y evita maltrato]]="No Cumple",VOZ_WHATSAPP[[#This Row],[Cumple con las normativas legales]]="No Cumple"),"No Cumple","Cumple")</f>
        <v>Cumple</v>
      </c>
      <c r="AD77" s="1" t="s">
        <v>46</v>
      </c>
      <c r="AE77" s="1" t="s">
        <v>238</v>
      </c>
      <c r="AF77" s="4">
        <v>0.34</v>
      </c>
      <c r="AG77" s="4">
        <f>IF(AND(VOZ_WHATSAPP[[#This Row],[Estado Cierre]]="Sin Cierre",VOZ_WHATSAPP[[#This Row],[Nota Negocio]]="Sin Negocio"),VOZ_WHATSAPP[[#This Row],[Nota]]-24%,VOZ_WHATSAPP[[#This Row],[Nota]])</f>
        <v>0.10000000000000003</v>
      </c>
      <c r="AH77" s="8">
        <f>IF(VOZ_WHATSAPP[[#This Row],[Estado Legal]]="No Cumple",0,IF(VOZ_WHATSAPP[[#This Row],[Realiza lectura de guion Legal]]="No Cumple",VOZ_WHATSAPP[[#This Row],[Nota 2]]-50%,VOZ_WHATSAPP[[#This Row],[Nota 2]]))</f>
        <v>0.10000000000000003</v>
      </c>
    </row>
    <row r="78" spans="1:34" x14ac:dyDescent="0.25">
      <c r="A78" s="2" t="str">
        <f>VOZ_WHATSAPP[[#This Row],[ID Asesor]]&amp;VOZ_WHATSAPP[[#This Row],[Fecha Monitoreo]]</f>
        <v>334245812</v>
      </c>
      <c r="B78" s="2">
        <v>45812</v>
      </c>
      <c r="C78" s="1" t="s">
        <v>126</v>
      </c>
      <c r="D78" s="1">
        <v>3342</v>
      </c>
      <c r="E78" s="2">
        <v>45812</v>
      </c>
      <c r="F78" s="3">
        <v>0.38472222222222224</v>
      </c>
      <c r="G78" s="1" t="s">
        <v>58</v>
      </c>
      <c r="H78" s="1" t="s">
        <v>44</v>
      </c>
      <c r="I78" s="1">
        <v>452</v>
      </c>
      <c r="J78" s="1">
        <v>3138939705</v>
      </c>
      <c r="K78" s="1" t="s">
        <v>45</v>
      </c>
      <c r="L78" s="1" t="s">
        <v>47</v>
      </c>
      <c r="M78" s="1" t="s">
        <v>46</v>
      </c>
      <c r="N78" s="1" t="s">
        <v>46</v>
      </c>
      <c r="O78" s="1" t="s">
        <v>46</v>
      </c>
      <c r="P78" s="1" t="s">
        <v>46</v>
      </c>
      <c r="Q78" s="1" t="s">
        <v>48</v>
      </c>
      <c r="R78" s="1" t="s">
        <v>48</v>
      </c>
      <c r="S78" s="1" t="s">
        <v>46</v>
      </c>
      <c r="T78" s="12" t="str">
        <f>IF(OR(VOZ_WHATSAPP[[#This Row],[Brinda argumentos coherentes a la objeción]]="No Cumple",VOZ_WHATSAPP[[#This Row],[Despliegue de Beneficios y/o consecuencias]]="No Cumple"),"Sin Negocio","Negocio")</f>
        <v>Negocio</v>
      </c>
      <c r="U78" s="1" t="s">
        <v>46</v>
      </c>
      <c r="V78" s="1" t="s">
        <v>46</v>
      </c>
      <c r="W78" s="1" t="s">
        <v>46</v>
      </c>
      <c r="X78" s="12" t="str">
        <f>IF(OR(VOZ_WHATSAPP[[#This Row],[Confirma Valor de pago]]="No Cumple",VOZ_WHATSAPP[[#This Row],[Confirma hora de pago]]="No Cumple",VOZ_WHATSAPP[[#This Row],[Confirma medio de pago]]="No Cumple"),"Sin Cierre","Cierre")</f>
        <v>Cierre</v>
      </c>
      <c r="Y78" s="1" t="s">
        <v>46</v>
      </c>
      <c r="Z78" s="1" t="s">
        <v>46</v>
      </c>
      <c r="AA78" s="1" t="s">
        <v>46</v>
      </c>
      <c r="AB78" s="1" t="s">
        <v>46</v>
      </c>
      <c r="AC78" s="11" t="str">
        <f>IF(OR(VOZ_WHATSAPP[[#This Row],[La comunicación es asertiva, con respeto y evita maltrato]]="No Cumple",VOZ_WHATSAPP[[#This Row],[Cumple con las normativas legales]]="No Cumple"),"No Cumple","Cumple")</f>
        <v>Cumple</v>
      </c>
      <c r="AD78" s="1" t="s">
        <v>46</v>
      </c>
      <c r="AE78" s="1" t="s">
        <v>239</v>
      </c>
      <c r="AF78" s="4">
        <v>0.96</v>
      </c>
      <c r="AG78" s="4">
        <f>IF(AND(VOZ_WHATSAPP[[#This Row],[Estado Cierre]]="Sin Cierre",VOZ_WHATSAPP[[#This Row],[Nota Negocio]]="Sin Negocio"),VOZ_WHATSAPP[[#This Row],[Nota]]-24%,VOZ_WHATSAPP[[#This Row],[Nota]])</f>
        <v>0.96</v>
      </c>
      <c r="AH78" s="8">
        <f>IF(VOZ_WHATSAPP[[#This Row],[Estado Legal]]="No Cumple",0,IF(VOZ_WHATSAPP[[#This Row],[Realiza lectura de guion Legal]]="No Cumple",VOZ_WHATSAPP[[#This Row],[Nota 2]]-50%,VOZ_WHATSAPP[[#This Row],[Nota 2]]))</f>
        <v>0.96</v>
      </c>
    </row>
    <row r="79" spans="1:34" x14ac:dyDescent="0.25">
      <c r="A79" s="2" t="str">
        <f>VOZ_WHATSAPP[[#This Row],[ID Asesor]]&amp;VOZ_WHATSAPP[[#This Row],[Fecha Monitoreo]]</f>
        <v>386345812</v>
      </c>
      <c r="B79" s="2">
        <v>45812</v>
      </c>
      <c r="C79" s="1" t="s">
        <v>56</v>
      </c>
      <c r="D79" s="1">
        <v>3863</v>
      </c>
      <c r="E79" s="2">
        <v>45812</v>
      </c>
      <c r="F79" s="3">
        <v>0.48819444444444443</v>
      </c>
      <c r="G79" s="1" t="s">
        <v>58</v>
      </c>
      <c r="H79" s="1" t="s">
        <v>44</v>
      </c>
      <c r="I79" s="1">
        <v>404</v>
      </c>
      <c r="J79" s="1">
        <v>3144142517</v>
      </c>
      <c r="K79" s="1" t="s">
        <v>45</v>
      </c>
      <c r="L79" s="1" t="s">
        <v>46</v>
      </c>
      <c r="M79" s="1" t="s">
        <v>47</v>
      </c>
      <c r="N79" s="1" t="s">
        <v>46</v>
      </c>
      <c r="O79" s="1" t="s">
        <v>46</v>
      </c>
      <c r="P79" s="1" t="s">
        <v>46</v>
      </c>
      <c r="Q79" s="1" t="s">
        <v>48</v>
      </c>
      <c r="R79" s="1" t="s">
        <v>48</v>
      </c>
      <c r="S79" s="1" t="s">
        <v>48</v>
      </c>
      <c r="T79" s="12" t="str">
        <f>IF(OR(VOZ_WHATSAPP[[#This Row],[Brinda argumentos coherentes a la objeción]]="No Cumple",VOZ_WHATSAPP[[#This Row],[Despliegue de Beneficios y/o consecuencias]]="No Cumple"),"Sin Negocio","Negocio")</f>
        <v>Negocio</v>
      </c>
      <c r="U79" s="1" t="s">
        <v>46</v>
      </c>
      <c r="V79" s="1" t="s">
        <v>46</v>
      </c>
      <c r="W79" s="1" t="s">
        <v>46</v>
      </c>
      <c r="X79" s="12" t="str">
        <f>IF(OR(VOZ_WHATSAPP[[#This Row],[Confirma Valor de pago]]="No Cumple",VOZ_WHATSAPP[[#This Row],[Confirma hora de pago]]="No Cumple",VOZ_WHATSAPP[[#This Row],[Confirma medio de pago]]="No Cumple"),"Sin Cierre","Cierre")</f>
        <v>Cierre</v>
      </c>
      <c r="Y79" s="1" t="s">
        <v>46</v>
      </c>
      <c r="Z79" s="1" t="s">
        <v>46</v>
      </c>
      <c r="AA79" s="1" t="s">
        <v>46</v>
      </c>
      <c r="AB79" s="1" t="s">
        <v>46</v>
      </c>
      <c r="AC79" s="11" t="str">
        <f>IF(OR(VOZ_WHATSAPP[[#This Row],[La comunicación es asertiva, con respeto y evita maltrato]]="No Cumple",VOZ_WHATSAPP[[#This Row],[Cumple con las normativas legales]]="No Cumple"),"No Cumple","Cumple")</f>
        <v>Cumple</v>
      </c>
      <c r="AD79" s="1" t="s">
        <v>46</v>
      </c>
      <c r="AE79" s="1" t="s">
        <v>240</v>
      </c>
      <c r="AF79" s="4">
        <v>0.96</v>
      </c>
      <c r="AG79" s="4">
        <f>IF(AND(VOZ_WHATSAPP[[#This Row],[Estado Cierre]]="Sin Cierre",VOZ_WHATSAPP[[#This Row],[Nota Negocio]]="Sin Negocio"),VOZ_WHATSAPP[[#This Row],[Nota]]-24%,VOZ_WHATSAPP[[#This Row],[Nota]])</f>
        <v>0.96</v>
      </c>
      <c r="AH79" s="8">
        <f>IF(VOZ_WHATSAPP[[#This Row],[Estado Legal]]="No Cumple",0,IF(VOZ_WHATSAPP[[#This Row],[Realiza lectura de guion Legal]]="No Cumple",VOZ_WHATSAPP[[#This Row],[Nota 2]]-50%,VOZ_WHATSAPP[[#This Row],[Nota 2]]))</f>
        <v>0.96</v>
      </c>
    </row>
    <row r="80" spans="1:34" x14ac:dyDescent="0.25">
      <c r="A80" s="2" t="str">
        <f>VOZ_WHATSAPP[[#This Row],[ID Asesor]]&amp;VOZ_WHATSAPP[[#This Row],[Fecha Monitoreo]]</f>
        <v>359945812</v>
      </c>
      <c r="B80" s="2">
        <v>45812</v>
      </c>
      <c r="C80" s="1" t="s">
        <v>42</v>
      </c>
      <c r="D80" s="1">
        <v>3599</v>
      </c>
      <c r="E80" s="2">
        <v>45812</v>
      </c>
      <c r="F80" s="3">
        <v>0.3972222222222222</v>
      </c>
      <c r="G80" s="1" t="s">
        <v>51</v>
      </c>
      <c r="H80" s="1" t="s">
        <v>44</v>
      </c>
      <c r="I80" s="1">
        <v>1123</v>
      </c>
      <c r="J80" s="1">
        <v>3155635837</v>
      </c>
      <c r="K80" s="1" t="s">
        <v>45</v>
      </c>
      <c r="L80" s="1" t="s">
        <v>46</v>
      </c>
      <c r="M80" s="1" t="s">
        <v>46</v>
      </c>
      <c r="N80" s="1" t="s">
        <v>46</v>
      </c>
      <c r="O80" s="1" t="s">
        <v>54</v>
      </c>
      <c r="P80" s="1" t="s">
        <v>46</v>
      </c>
      <c r="Q80" s="1" t="s">
        <v>46</v>
      </c>
      <c r="R80" s="1" t="s">
        <v>47</v>
      </c>
      <c r="S80" s="1" t="s">
        <v>47</v>
      </c>
      <c r="T80" s="12" t="str">
        <f>IF(OR(VOZ_WHATSAPP[[#This Row],[Brinda argumentos coherentes a la objeción]]="No Cumple",VOZ_WHATSAPP[[#This Row],[Despliegue de Beneficios y/o consecuencias]]="No Cumple"),"Sin Negocio","Negocio")</f>
        <v>Sin Negocio</v>
      </c>
      <c r="U80" s="1" t="s">
        <v>48</v>
      </c>
      <c r="V80" s="1" t="s">
        <v>48</v>
      </c>
      <c r="W80" s="1" t="s">
        <v>48</v>
      </c>
      <c r="X80" s="12" t="str">
        <f>IF(OR(VOZ_WHATSAPP[[#This Row],[Confirma Valor de pago]]="No Cumple",VOZ_WHATSAPP[[#This Row],[Confirma hora de pago]]="No Cumple",VOZ_WHATSAPP[[#This Row],[Confirma medio de pago]]="No Cumple"),"Sin Cierre","Cierre")</f>
        <v>Cierre</v>
      </c>
      <c r="Y80" s="1" t="s">
        <v>46</v>
      </c>
      <c r="Z80" s="1" t="s">
        <v>46</v>
      </c>
      <c r="AA80" s="1" t="s">
        <v>46</v>
      </c>
      <c r="AB80" s="1" t="s">
        <v>46</v>
      </c>
      <c r="AC80" s="11" t="str">
        <f>IF(OR(VOZ_WHATSAPP[[#This Row],[La comunicación es asertiva, con respeto y evita maltrato]]="No Cumple",VOZ_WHATSAPP[[#This Row],[Cumple con las normativas legales]]="No Cumple"),"No Cumple","Cumple")</f>
        <v>Cumple</v>
      </c>
      <c r="AD80" s="1" t="s">
        <v>46</v>
      </c>
      <c r="AE80" s="1" t="s">
        <v>241</v>
      </c>
      <c r="AF80" s="4">
        <v>0.75</v>
      </c>
      <c r="AG80" s="4">
        <f>IF(AND(VOZ_WHATSAPP[[#This Row],[Estado Cierre]]="Sin Cierre",VOZ_WHATSAPP[[#This Row],[Nota Negocio]]="Sin Negocio"),VOZ_WHATSAPP[[#This Row],[Nota]]-24%,VOZ_WHATSAPP[[#This Row],[Nota]])</f>
        <v>0.75</v>
      </c>
      <c r="AH80" s="8">
        <f>IF(VOZ_WHATSAPP[[#This Row],[Estado Legal]]="No Cumple",0,IF(VOZ_WHATSAPP[[#This Row],[Realiza lectura de guion Legal]]="No Cumple",VOZ_WHATSAPP[[#This Row],[Nota 2]]-50%,VOZ_WHATSAPP[[#This Row],[Nota 2]]))</f>
        <v>0.75</v>
      </c>
    </row>
    <row r="81" spans="1:34" x14ac:dyDescent="0.25">
      <c r="A81" s="2" t="str">
        <f>VOZ_WHATSAPP[[#This Row],[ID Asesor]]&amp;VOZ_WHATSAPP[[#This Row],[Fecha Monitoreo]]</f>
        <v>362345812</v>
      </c>
      <c r="B81" s="2">
        <v>45812</v>
      </c>
      <c r="C81" s="1" t="s">
        <v>56</v>
      </c>
      <c r="D81" s="1">
        <v>3623</v>
      </c>
      <c r="E81" s="2">
        <v>45812</v>
      </c>
      <c r="F81" s="3">
        <v>0.48472222222222222</v>
      </c>
      <c r="G81" s="1" t="s">
        <v>58</v>
      </c>
      <c r="H81" s="1" t="s">
        <v>44</v>
      </c>
      <c r="I81" s="1">
        <v>459</v>
      </c>
      <c r="J81" s="1">
        <v>3046319771</v>
      </c>
      <c r="K81" s="1" t="s">
        <v>45</v>
      </c>
      <c r="L81" s="1" t="s">
        <v>46</v>
      </c>
      <c r="M81" s="1" t="s">
        <v>46</v>
      </c>
      <c r="N81" s="1" t="s">
        <v>46</v>
      </c>
      <c r="O81" s="1" t="s">
        <v>46</v>
      </c>
      <c r="P81" s="1" t="s">
        <v>46</v>
      </c>
      <c r="Q81" s="1" t="s">
        <v>46</v>
      </c>
      <c r="R81" s="1" t="s">
        <v>46</v>
      </c>
      <c r="S81" s="1" t="s">
        <v>46</v>
      </c>
      <c r="T81" s="12" t="str">
        <f>IF(OR(VOZ_WHATSAPP[[#This Row],[Brinda argumentos coherentes a la objeción]]="No Cumple",VOZ_WHATSAPP[[#This Row],[Despliegue de Beneficios y/o consecuencias]]="No Cumple"),"Sin Negocio","Negocio")</f>
        <v>Negocio</v>
      </c>
      <c r="U81" s="1" t="s">
        <v>46</v>
      </c>
      <c r="V81" s="1" t="s">
        <v>46</v>
      </c>
      <c r="W81" s="1" t="s">
        <v>46</v>
      </c>
      <c r="X81" s="12" t="str">
        <f>IF(OR(VOZ_WHATSAPP[[#This Row],[Confirma Valor de pago]]="No Cumple",VOZ_WHATSAPP[[#This Row],[Confirma hora de pago]]="No Cumple",VOZ_WHATSAPP[[#This Row],[Confirma medio de pago]]="No Cumple"),"Sin Cierre","Cierre")</f>
        <v>Cierre</v>
      </c>
      <c r="Y81" s="1" t="s">
        <v>46</v>
      </c>
      <c r="Z81" s="1" t="s">
        <v>46</v>
      </c>
      <c r="AA81" s="1" t="s">
        <v>46</v>
      </c>
      <c r="AB81" s="1" t="s">
        <v>46</v>
      </c>
      <c r="AC81" s="11" t="str">
        <f>IF(OR(VOZ_WHATSAPP[[#This Row],[La comunicación es asertiva, con respeto y evita maltrato]]="No Cumple",VOZ_WHATSAPP[[#This Row],[Cumple con las normativas legales]]="No Cumple"),"No Cumple","Cumple")</f>
        <v>Cumple</v>
      </c>
      <c r="AD81" s="1" t="s">
        <v>46</v>
      </c>
      <c r="AE81" s="1" t="s">
        <v>139</v>
      </c>
      <c r="AF81" s="4">
        <v>1</v>
      </c>
      <c r="AG81" s="4">
        <f>IF(AND(VOZ_WHATSAPP[[#This Row],[Estado Cierre]]="Sin Cierre",VOZ_WHATSAPP[[#This Row],[Nota Negocio]]="Sin Negocio"),VOZ_WHATSAPP[[#This Row],[Nota]]-24%,VOZ_WHATSAPP[[#This Row],[Nota]])</f>
        <v>1</v>
      </c>
      <c r="AH81" s="8">
        <f>IF(VOZ_WHATSAPP[[#This Row],[Estado Legal]]="No Cumple",0,IF(VOZ_WHATSAPP[[#This Row],[Realiza lectura de guion Legal]]="No Cumple",VOZ_WHATSAPP[[#This Row],[Nota 2]]-50%,VOZ_WHATSAPP[[#This Row],[Nota 2]]))</f>
        <v>1</v>
      </c>
    </row>
    <row r="82" spans="1:34" x14ac:dyDescent="0.25">
      <c r="A82" s="2" t="str">
        <f>VOZ_WHATSAPP[[#This Row],[ID Asesor]]&amp;VOZ_WHATSAPP[[#This Row],[Fecha Monitoreo]]</f>
        <v>377145812</v>
      </c>
      <c r="B82" s="2">
        <v>45812</v>
      </c>
      <c r="C82" s="1" t="s">
        <v>126</v>
      </c>
      <c r="D82" s="1">
        <v>3771</v>
      </c>
      <c r="E82" s="2">
        <v>45812</v>
      </c>
      <c r="F82" s="3">
        <v>0.42152777777777778</v>
      </c>
      <c r="G82" s="1" t="s">
        <v>58</v>
      </c>
      <c r="H82" s="1" t="s">
        <v>44</v>
      </c>
      <c r="I82" s="1">
        <v>581</v>
      </c>
      <c r="J82" s="1">
        <v>3209980500</v>
      </c>
      <c r="K82" s="1" t="s">
        <v>45</v>
      </c>
      <c r="L82" s="1" t="s">
        <v>47</v>
      </c>
      <c r="M82" s="1" t="s">
        <v>46</v>
      </c>
      <c r="N82" s="1" t="s">
        <v>46</v>
      </c>
      <c r="O82" s="1" t="s">
        <v>46</v>
      </c>
      <c r="P82" s="1" t="s">
        <v>46</v>
      </c>
      <c r="Q82" s="1" t="s">
        <v>46</v>
      </c>
      <c r="R82" s="1" t="s">
        <v>46</v>
      </c>
      <c r="S82" s="1" t="s">
        <v>47</v>
      </c>
      <c r="T82" s="12" t="str">
        <f>IF(OR(VOZ_WHATSAPP[[#This Row],[Brinda argumentos coherentes a la objeción]]="No Cumple",VOZ_WHATSAPP[[#This Row],[Despliegue de Beneficios y/o consecuencias]]="No Cumple"),"Sin Negocio","Negocio")</f>
        <v>Sin Negocio</v>
      </c>
      <c r="U82" s="1" t="s">
        <v>48</v>
      </c>
      <c r="V82" s="1" t="s">
        <v>48</v>
      </c>
      <c r="W82" s="1" t="s">
        <v>48</v>
      </c>
      <c r="X82" s="12" t="str">
        <f>IF(OR(VOZ_WHATSAPP[[#This Row],[Confirma Valor de pago]]="No Cumple",VOZ_WHATSAPP[[#This Row],[Confirma hora de pago]]="No Cumple",VOZ_WHATSAPP[[#This Row],[Confirma medio de pago]]="No Cumple"),"Sin Cierre","Cierre")</f>
        <v>Cierre</v>
      </c>
      <c r="Y82" s="1" t="s">
        <v>46</v>
      </c>
      <c r="Z82" s="1" t="s">
        <v>46</v>
      </c>
      <c r="AA82" s="1" t="s">
        <v>46</v>
      </c>
      <c r="AB82" s="1" t="s">
        <v>46</v>
      </c>
      <c r="AC82" s="11" t="str">
        <f>IF(OR(VOZ_WHATSAPP[[#This Row],[La comunicación es asertiva, con respeto y evita maltrato]]="No Cumple",VOZ_WHATSAPP[[#This Row],[Cumple con las normativas legales]]="No Cumple"),"No Cumple","Cumple")</f>
        <v>Cumple</v>
      </c>
      <c r="AD82" s="1" t="s">
        <v>46</v>
      </c>
      <c r="AE82" s="1" t="s">
        <v>242</v>
      </c>
      <c r="AF82" s="4">
        <v>0.86</v>
      </c>
      <c r="AG82" s="4">
        <f>IF(AND(VOZ_WHATSAPP[[#This Row],[Estado Cierre]]="Sin Cierre",VOZ_WHATSAPP[[#This Row],[Nota Negocio]]="Sin Negocio"),VOZ_WHATSAPP[[#This Row],[Nota]]-24%,VOZ_WHATSAPP[[#This Row],[Nota]])</f>
        <v>0.86</v>
      </c>
      <c r="AH82" s="8">
        <f>IF(VOZ_WHATSAPP[[#This Row],[Estado Legal]]="No Cumple",0,IF(VOZ_WHATSAPP[[#This Row],[Realiza lectura de guion Legal]]="No Cumple",VOZ_WHATSAPP[[#This Row],[Nota 2]]-50%,VOZ_WHATSAPP[[#This Row],[Nota 2]]))</f>
        <v>0.86</v>
      </c>
    </row>
    <row r="83" spans="1:34" x14ac:dyDescent="0.25">
      <c r="A83" s="2" t="str">
        <f>VOZ_WHATSAPP[[#This Row],[ID Asesor]]&amp;VOZ_WHATSAPP[[#This Row],[Fecha Monitoreo]]</f>
        <v>392245812</v>
      </c>
      <c r="B83" s="2">
        <v>45812</v>
      </c>
      <c r="C83" s="1" t="s">
        <v>42</v>
      </c>
      <c r="D83" s="1">
        <v>3922</v>
      </c>
      <c r="E83" s="2">
        <v>45812</v>
      </c>
      <c r="F83" s="3">
        <v>0.44166666666666665</v>
      </c>
      <c r="G83" s="1" t="s">
        <v>51</v>
      </c>
      <c r="H83" s="1" t="s">
        <v>44</v>
      </c>
      <c r="I83" s="1">
        <v>1101</v>
      </c>
      <c r="J83" s="1">
        <v>3115384498</v>
      </c>
      <c r="K83" s="1" t="s">
        <v>45</v>
      </c>
      <c r="L83" s="1" t="s">
        <v>46</v>
      </c>
      <c r="M83" s="1" t="s">
        <v>47</v>
      </c>
      <c r="N83" s="1" t="s">
        <v>46</v>
      </c>
      <c r="O83" s="1" t="s">
        <v>46</v>
      </c>
      <c r="P83" s="1" t="s">
        <v>46</v>
      </c>
      <c r="Q83" s="1" t="s">
        <v>46</v>
      </c>
      <c r="R83" s="1" t="s">
        <v>47</v>
      </c>
      <c r="S83" s="1" t="s">
        <v>47</v>
      </c>
      <c r="T83" s="12" t="str">
        <f>IF(OR(VOZ_WHATSAPP[[#This Row],[Brinda argumentos coherentes a la objeción]]="No Cumple",VOZ_WHATSAPP[[#This Row],[Despliegue de Beneficios y/o consecuencias]]="No Cumple"),"Sin Negocio","Negocio")</f>
        <v>Sin Negocio</v>
      </c>
      <c r="U83" s="1" t="s">
        <v>48</v>
      </c>
      <c r="V83" s="1" t="s">
        <v>48</v>
      </c>
      <c r="W83" s="1" t="s">
        <v>48</v>
      </c>
      <c r="X83" s="12" t="str">
        <f>IF(OR(VOZ_WHATSAPP[[#This Row],[Confirma Valor de pago]]="No Cumple",VOZ_WHATSAPP[[#This Row],[Confirma hora de pago]]="No Cumple",VOZ_WHATSAPP[[#This Row],[Confirma medio de pago]]="No Cumple"),"Sin Cierre","Cierre")</f>
        <v>Cierre</v>
      </c>
      <c r="Y83" s="1" t="s">
        <v>46</v>
      </c>
      <c r="Z83" s="1" t="s">
        <v>54</v>
      </c>
      <c r="AA83" s="1" t="s">
        <v>46</v>
      </c>
      <c r="AB83" s="1" t="s">
        <v>46</v>
      </c>
      <c r="AC83" s="11" t="str">
        <f>IF(OR(VOZ_WHATSAPP[[#This Row],[La comunicación es asertiva, con respeto y evita maltrato]]="No Cumple",VOZ_WHATSAPP[[#This Row],[Cumple con las normativas legales]]="No Cumple"),"No Cumple","Cumple")</f>
        <v>Cumple</v>
      </c>
      <c r="AD83" s="1" t="s">
        <v>46</v>
      </c>
      <c r="AE83" s="1" t="s">
        <v>243</v>
      </c>
      <c r="AF83" s="4">
        <v>0.61</v>
      </c>
      <c r="AG83" s="4">
        <f>IF(AND(VOZ_WHATSAPP[[#This Row],[Estado Cierre]]="Sin Cierre",VOZ_WHATSAPP[[#This Row],[Nota Negocio]]="Sin Negocio"),VOZ_WHATSAPP[[#This Row],[Nota]]-24%,VOZ_WHATSAPP[[#This Row],[Nota]])</f>
        <v>0.61</v>
      </c>
      <c r="AH83" s="8">
        <f>IF(VOZ_WHATSAPP[[#This Row],[Estado Legal]]="No Cumple",0,IF(VOZ_WHATSAPP[[#This Row],[Realiza lectura de guion Legal]]="No Cumple",VOZ_WHATSAPP[[#This Row],[Nota 2]]-50%,VOZ_WHATSAPP[[#This Row],[Nota 2]]))</f>
        <v>0.61</v>
      </c>
    </row>
    <row r="84" spans="1:34" x14ac:dyDescent="0.25">
      <c r="A84" s="2" t="str">
        <f>VOZ_WHATSAPP[[#This Row],[ID Asesor]]&amp;VOZ_WHATSAPP[[#This Row],[Fecha Monitoreo]]</f>
        <v>374845812</v>
      </c>
      <c r="B84" s="2">
        <v>45812</v>
      </c>
      <c r="C84" s="1" t="s">
        <v>56</v>
      </c>
      <c r="D84" s="1">
        <v>3748</v>
      </c>
      <c r="E84" s="2">
        <v>45812</v>
      </c>
      <c r="F84" s="3">
        <v>0.50208333333333333</v>
      </c>
      <c r="G84" s="1" t="s">
        <v>58</v>
      </c>
      <c r="H84" s="1" t="s">
        <v>44</v>
      </c>
      <c r="I84" s="1">
        <v>494</v>
      </c>
      <c r="J84" s="1">
        <v>3213944809</v>
      </c>
      <c r="K84" s="1" t="s">
        <v>45</v>
      </c>
      <c r="L84" s="1" t="s">
        <v>46</v>
      </c>
      <c r="M84" s="1" t="s">
        <v>46</v>
      </c>
      <c r="N84" s="1" t="s">
        <v>46</v>
      </c>
      <c r="O84" s="1" t="s">
        <v>46</v>
      </c>
      <c r="P84" s="1" t="s">
        <v>46</v>
      </c>
      <c r="Q84" s="1" t="s">
        <v>46</v>
      </c>
      <c r="R84" s="1" t="s">
        <v>46</v>
      </c>
      <c r="S84" s="1" t="s">
        <v>46</v>
      </c>
      <c r="T84" s="12" t="str">
        <f>IF(OR(VOZ_WHATSAPP[[#This Row],[Brinda argumentos coherentes a la objeción]]="No Cumple",VOZ_WHATSAPP[[#This Row],[Despliegue de Beneficios y/o consecuencias]]="No Cumple"),"Sin Negocio","Negocio")</f>
        <v>Negocio</v>
      </c>
      <c r="U84" s="1" t="s">
        <v>48</v>
      </c>
      <c r="V84" s="1" t="s">
        <v>48</v>
      </c>
      <c r="W84" s="1" t="s">
        <v>48</v>
      </c>
      <c r="X84" s="12" t="str">
        <f>IF(OR(VOZ_WHATSAPP[[#This Row],[Confirma Valor de pago]]="No Cumple",VOZ_WHATSAPP[[#This Row],[Confirma hora de pago]]="No Cumple",VOZ_WHATSAPP[[#This Row],[Confirma medio de pago]]="No Cumple"),"Sin Cierre","Cierre")</f>
        <v>Cierre</v>
      </c>
      <c r="Y84" s="1" t="s">
        <v>46</v>
      </c>
      <c r="Z84" s="1" t="s">
        <v>46</v>
      </c>
      <c r="AA84" s="1" t="s">
        <v>46</v>
      </c>
      <c r="AB84" s="1" t="s">
        <v>46</v>
      </c>
      <c r="AC84" s="11" t="str">
        <f>IF(OR(VOZ_WHATSAPP[[#This Row],[La comunicación es asertiva, con respeto y evita maltrato]]="No Cumple",VOZ_WHATSAPP[[#This Row],[Cumple con las normativas legales]]="No Cumple"),"No Cumple","Cumple")</f>
        <v>Cumple</v>
      </c>
      <c r="AD84" s="1" t="s">
        <v>46</v>
      </c>
      <c r="AE84" s="1" t="s">
        <v>244</v>
      </c>
      <c r="AF84" s="4">
        <v>1</v>
      </c>
      <c r="AG84" s="4">
        <f>IF(AND(VOZ_WHATSAPP[[#This Row],[Estado Cierre]]="Sin Cierre",VOZ_WHATSAPP[[#This Row],[Nota Negocio]]="Sin Negocio"),VOZ_WHATSAPP[[#This Row],[Nota]]-24%,VOZ_WHATSAPP[[#This Row],[Nota]])</f>
        <v>1</v>
      </c>
      <c r="AH84" s="8">
        <f>IF(VOZ_WHATSAPP[[#This Row],[Estado Legal]]="No Cumple",0,IF(VOZ_WHATSAPP[[#This Row],[Realiza lectura de guion Legal]]="No Cumple",VOZ_WHATSAPP[[#This Row],[Nota 2]]-50%,VOZ_WHATSAPP[[#This Row],[Nota 2]]))</f>
        <v>1</v>
      </c>
    </row>
    <row r="85" spans="1:34" x14ac:dyDescent="0.25">
      <c r="A85" s="2" t="str">
        <f>VOZ_WHATSAPP[[#This Row],[ID Asesor]]&amp;VOZ_WHATSAPP[[#This Row],[Fecha Monitoreo]]</f>
        <v>349345812</v>
      </c>
      <c r="B85" s="2">
        <v>45812</v>
      </c>
      <c r="C85" s="1" t="s">
        <v>56</v>
      </c>
      <c r="D85" s="1">
        <v>3493</v>
      </c>
      <c r="E85" s="2">
        <v>45812</v>
      </c>
      <c r="F85" s="3">
        <v>0.5</v>
      </c>
      <c r="G85" s="1" t="s">
        <v>58</v>
      </c>
      <c r="H85" s="1" t="s">
        <v>44</v>
      </c>
      <c r="I85" s="1">
        <v>410</v>
      </c>
      <c r="J85" s="1">
        <v>3174749715</v>
      </c>
      <c r="K85" s="1" t="s">
        <v>45</v>
      </c>
      <c r="L85" s="1" t="s">
        <v>46</v>
      </c>
      <c r="M85" s="1" t="s">
        <v>46</v>
      </c>
      <c r="N85" s="1" t="s">
        <v>46</v>
      </c>
      <c r="O85" s="1" t="s">
        <v>46</v>
      </c>
      <c r="P85" s="1" t="s">
        <v>46</v>
      </c>
      <c r="Q85" s="1" t="s">
        <v>48</v>
      </c>
      <c r="R85" s="1" t="s">
        <v>48</v>
      </c>
      <c r="S85" s="1" t="s">
        <v>48</v>
      </c>
      <c r="T85" s="12" t="str">
        <f>IF(OR(VOZ_WHATSAPP[[#This Row],[Brinda argumentos coherentes a la objeción]]="No Cumple",VOZ_WHATSAPP[[#This Row],[Despliegue de Beneficios y/o consecuencias]]="No Cumple"),"Sin Negocio","Negocio")</f>
        <v>Negocio</v>
      </c>
      <c r="U85" s="1" t="s">
        <v>46</v>
      </c>
      <c r="V85" s="1" t="s">
        <v>46</v>
      </c>
      <c r="W85" s="1" t="s">
        <v>46</v>
      </c>
      <c r="X85" s="12" t="str">
        <f>IF(OR(VOZ_WHATSAPP[[#This Row],[Confirma Valor de pago]]="No Cumple",VOZ_WHATSAPP[[#This Row],[Confirma hora de pago]]="No Cumple",VOZ_WHATSAPP[[#This Row],[Confirma medio de pago]]="No Cumple"),"Sin Cierre","Cierre")</f>
        <v>Cierre</v>
      </c>
      <c r="Y85" s="1" t="s">
        <v>46</v>
      </c>
      <c r="Z85" s="1" t="s">
        <v>46</v>
      </c>
      <c r="AA85" s="1" t="s">
        <v>46</v>
      </c>
      <c r="AB85" s="1" t="s">
        <v>46</v>
      </c>
      <c r="AC85" s="11" t="str">
        <f>IF(OR(VOZ_WHATSAPP[[#This Row],[La comunicación es asertiva, con respeto y evita maltrato]]="No Cumple",VOZ_WHATSAPP[[#This Row],[Cumple con las normativas legales]]="No Cumple"),"No Cumple","Cumple")</f>
        <v>Cumple</v>
      </c>
      <c r="AD85" s="1" t="s">
        <v>46</v>
      </c>
      <c r="AE85" s="1" t="s">
        <v>245</v>
      </c>
      <c r="AF85" s="4">
        <v>1</v>
      </c>
      <c r="AG85" s="4">
        <f>IF(AND(VOZ_WHATSAPP[[#This Row],[Estado Cierre]]="Sin Cierre",VOZ_WHATSAPP[[#This Row],[Nota Negocio]]="Sin Negocio"),VOZ_WHATSAPP[[#This Row],[Nota]]-24%,VOZ_WHATSAPP[[#This Row],[Nota]])</f>
        <v>1</v>
      </c>
      <c r="AH85" s="8">
        <f>IF(VOZ_WHATSAPP[[#This Row],[Estado Legal]]="No Cumple",0,IF(VOZ_WHATSAPP[[#This Row],[Realiza lectura de guion Legal]]="No Cumple",VOZ_WHATSAPP[[#This Row],[Nota 2]]-50%,VOZ_WHATSAPP[[#This Row],[Nota 2]]))</f>
        <v>1</v>
      </c>
    </row>
    <row r="86" spans="1:34" x14ac:dyDescent="0.25">
      <c r="A86" s="2" t="str">
        <f>VOZ_WHATSAPP[[#This Row],[ID Asesor]]&amp;VOZ_WHATSAPP[[#This Row],[Fecha Monitoreo]]</f>
        <v>299445812</v>
      </c>
      <c r="B86" s="2">
        <v>45812</v>
      </c>
      <c r="C86" s="1" t="s">
        <v>42</v>
      </c>
      <c r="D86" s="1">
        <v>2994</v>
      </c>
      <c r="E86" s="2">
        <v>45812</v>
      </c>
      <c r="F86" s="3">
        <v>0.36180555555555555</v>
      </c>
      <c r="G86" s="1" t="s">
        <v>51</v>
      </c>
      <c r="H86" s="1" t="s">
        <v>44</v>
      </c>
      <c r="I86" s="1">
        <v>1260</v>
      </c>
      <c r="J86" s="1">
        <v>3174641825</v>
      </c>
      <c r="K86" s="1" t="s">
        <v>45</v>
      </c>
      <c r="L86" s="1" t="s">
        <v>46</v>
      </c>
      <c r="M86" s="1" t="s">
        <v>46</v>
      </c>
      <c r="N86" s="1" t="s">
        <v>46</v>
      </c>
      <c r="O86" s="1" t="s">
        <v>46</v>
      </c>
      <c r="P86" s="1" t="s">
        <v>46</v>
      </c>
      <c r="Q86" s="1" t="s">
        <v>46</v>
      </c>
      <c r="R86" s="1" t="s">
        <v>46</v>
      </c>
      <c r="S86" s="1" t="s">
        <v>46</v>
      </c>
      <c r="T86" s="12" t="str">
        <f>IF(OR(VOZ_WHATSAPP[[#This Row],[Brinda argumentos coherentes a la objeción]]="No Cumple",VOZ_WHATSAPP[[#This Row],[Despliegue de Beneficios y/o consecuencias]]="No Cumple"),"Sin Negocio","Negocio")</f>
        <v>Negocio</v>
      </c>
      <c r="U86" s="1" t="s">
        <v>46</v>
      </c>
      <c r="V86" s="1" t="s">
        <v>46</v>
      </c>
      <c r="W86" s="1" t="s">
        <v>46</v>
      </c>
      <c r="X86" s="12" t="str">
        <f>IF(OR(VOZ_WHATSAPP[[#This Row],[Confirma Valor de pago]]="No Cumple",VOZ_WHATSAPP[[#This Row],[Confirma hora de pago]]="No Cumple",VOZ_WHATSAPP[[#This Row],[Confirma medio de pago]]="No Cumple"),"Sin Cierre","Cierre")</f>
        <v>Cierre</v>
      </c>
      <c r="Y86" s="1" t="s">
        <v>46</v>
      </c>
      <c r="Z86" s="1" t="s">
        <v>46</v>
      </c>
      <c r="AA86" s="1" t="s">
        <v>46</v>
      </c>
      <c r="AB86" s="1" t="s">
        <v>46</v>
      </c>
      <c r="AC86" s="11" t="str">
        <f>IF(OR(VOZ_WHATSAPP[[#This Row],[La comunicación es asertiva, con respeto y evita maltrato]]="No Cumple",VOZ_WHATSAPP[[#This Row],[Cumple con las normativas legales]]="No Cumple"),"No Cumple","Cumple")</f>
        <v>Cumple</v>
      </c>
      <c r="AD86" s="1" t="s">
        <v>46</v>
      </c>
      <c r="AE86" s="1" t="s">
        <v>101</v>
      </c>
      <c r="AF86" s="4">
        <v>1</v>
      </c>
      <c r="AG86" s="4">
        <f>IF(AND(VOZ_WHATSAPP[[#This Row],[Estado Cierre]]="Sin Cierre",VOZ_WHATSAPP[[#This Row],[Nota Negocio]]="Sin Negocio"),VOZ_WHATSAPP[[#This Row],[Nota]]-24%,VOZ_WHATSAPP[[#This Row],[Nota]])</f>
        <v>1</v>
      </c>
      <c r="AH86" s="8">
        <f>IF(VOZ_WHATSAPP[[#This Row],[Estado Legal]]="No Cumple",0,IF(VOZ_WHATSAPP[[#This Row],[Realiza lectura de guion Legal]]="No Cumple",VOZ_WHATSAPP[[#This Row],[Nota 2]]-50%,VOZ_WHATSAPP[[#This Row],[Nota 2]]))</f>
        <v>1</v>
      </c>
    </row>
    <row r="87" spans="1:34" x14ac:dyDescent="0.25">
      <c r="A87" s="2" t="str">
        <f>VOZ_WHATSAPP[[#This Row],[ID Asesor]]&amp;VOZ_WHATSAPP[[#This Row],[Fecha Monitoreo]]</f>
        <v>387245812</v>
      </c>
      <c r="B87" s="2">
        <v>45812</v>
      </c>
      <c r="C87" s="1" t="s">
        <v>42</v>
      </c>
      <c r="D87" s="1">
        <v>3872</v>
      </c>
      <c r="E87" s="2">
        <v>45812</v>
      </c>
      <c r="F87" s="3">
        <v>0.49236111111111114</v>
      </c>
      <c r="G87" s="1" t="s">
        <v>51</v>
      </c>
      <c r="H87" s="1" t="s">
        <v>44</v>
      </c>
      <c r="I87" s="1">
        <v>1425</v>
      </c>
      <c r="J87" s="1">
        <v>3207461557</v>
      </c>
      <c r="K87" s="1" t="s">
        <v>45</v>
      </c>
      <c r="L87" s="1" t="s">
        <v>46</v>
      </c>
      <c r="M87" s="1" t="s">
        <v>47</v>
      </c>
      <c r="N87" s="1" t="s">
        <v>46</v>
      </c>
      <c r="O87" s="1" t="s">
        <v>46</v>
      </c>
      <c r="P87" s="1" t="s">
        <v>46</v>
      </c>
      <c r="Q87" s="1" t="s">
        <v>46</v>
      </c>
      <c r="R87" s="1" t="s">
        <v>46</v>
      </c>
      <c r="S87" s="1" t="s">
        <v>46</v>
      </c>
      <c r="T87" s="12" t="str">
        <f>IF(OR(VOZ_WHATSAPP[[#This Row],[Brinda argumentos coherentes a la objeción]]="No Cumple",VOZ_WHATSAPP[[#This Row],[Despliegue de Beneficios y/o consecuencias]]="No Cumple"),"Sin Negocio","Negocio")</f>
        <v>Negocio</v>
      </c>
      <c r="U87" s="1" t="s">
        <v>47</v>
      </c>
      <c r="V87" s="1" t="s">
        <v>47</v>
      </c>
      <c r="W87" s="1" t="s">
        <v>47</v>
      </c>
      <c r="X87" s="12" t="str">
        <f>IF(OR(VOZ_WHATSAPP[[#This Row],[Confirma Valor de pago]]="No Cumple",VOZ_WHATSAPP[[#This Row],[Confirma hora de pago]]="No Cumple",VOZ_WHATSAPP[[#This Row],[Confirma medio de pago]]="No Cumple"),"Sin Cierre","Cierre")</f>
        <v>Sin Cierre</v>
      </c>
      <c r="Y87" s="1" t="s">
        <v>54</v>
      </c>
      <c r="Z87" s="1" t="s">
        <v>46</v>
      </c>
      <c r="AA87" s="1" t="s">
        <v>46</v>
      </c>
      <c r="AB87" s="1" t="s">
        <v>46</v>
      </c>
      <c r="AC87" s="11" t="str">
        <f>IF(OR(VOZ_WHATSAPP[[#This Row],[La comunicación es asertiva, con respeto y evita maltrato]]="No Cumple",VOZ_WHATSAPP[[#This Row],[Cumple con las normativas legales]]="No Cumple"),"No Cumple","Cumple")</f>
        <v>Cumple</v>
      </c>
      <c r="AD87" s="1" t="s">
        <v>47</v>
      </c>
      <c r="AE87" s="1" t="s">
        <v>246</v>
      </c>
      <c r="AF87" s="4">
        <v>0.64</v>
      </c>
      <c r="AG87" s="4">
        <f>IF(AND(VOZ_WHATSAPP[[#This Row],[Estado Cierre]]="Sin Cierre",VOZ_WHATSAPP[[#This Row],[Nota Negocio]]="Sin Negocio"),VOZ_WHATSAPP[[#This Row],[Nota]]-24%,VOZ_WHATSAPP[[#This Row],[Nota]])</f>
        <v>0.64</v>
      </c>
      <c r="AH87" s="8">
        <f>IF(VOZ_WHATSAPP[[#This Row],[Estado Legal]]="No Cumple",0,IF(VOZ_WHATSAPP[[#This Row],[Realiza lectura de guion Legal]]="No Cumple",VOZ_WHATSAPP[[#This Row],[Nota 2]]-50%,VOZ_WHATSAPP[[#This Row],[Nota 2]]))</f>
        <v>0.14000000000000001</v>
      </c>
    </row>
    <row r="88" spans="1:34" x14ac:dyDescent="0.25">
      <c r="A88" s="2" t="str">
        <f>VOZ_WHATSAPP[[#This Row],[ID Asesor]]&amp;VOZ_WHATSAPP[[#This Row],[Fecha Monitoreo]]</f>
        <v>336845812</v>
      </c>
      <c r="B88" s="2">
        <v>45812</v>
      </c>
      <c r="C88" s="1" t="s">
        <v>126</v>
      </c>
      <c r="D88" s="1">
        <v>3368</v>
      </c>
      <c r="E88" s="2">
        <v>45812</v>
      </c>
      <c r="F88" s="3">
        <v>0.36944444444444446</v>
      </c>
      <c r="G88" s="1" t="s">
        <v>58</v>
      </c>
      <c r="H88" s="1" t="s">
        <v>44</v>
      </c>
      <c r="I88" s="1">
        <v>403</v>
      </c>
      <c r="J88" s="1">
        <v>3136782664</v>
      </c>
      <c r="K88" s="1" t="s">
        <v>45</v>
      </c>
      <c r="L88" s="1" t="s">
        <v>46</v>
      </c>
      <c r="M88" s="1" t="s">
        <v>47</v>
      </c>
      <c r="N88" s="1" t="s">
        <v>46</v>
      </c>
      <c r="O88" s="1" t="s">
        <v>46</v>
      </c>
      <c r="P88" s="1" t="s">
        <v>46</v>
      </c>
      <c r="Q88" s="1" t="s">
        <v>48</v>
      </c>
      <c r="R88" s="1" t="s">
        <v>48</v>
      </c>
      <c r="S88" s="1" t="s">
        <v>48</v>
      </c>
      <c r="T88" s="12" t="str">
        <f>IF(OR(VOZ_WHATSAPP[[#This Row],[Brinda argumentos coherentes a la objeción]]="No Cumple",VOZ_WHATSAPP[[#This Row],[Despliegue de Beneficios y/o consecuencias]]="No Cumple"),"Sin Negocio","Negocio")</f>
        <v>Negocio</v>
      </c>
      <c r="U88" s="1" t="s">
        <v>46</v>
      </c>
      <c r="V88" s="1" t="s">
        <v>46</v>
      </c>
      <c r="W88" s="1" t="s">
        <v>46</v>
      </c>
      <c r="X88" s="12" t="str">
        <f>IF(OR(VOZ_WHATSAPP[[#This Row],[Confirma Valor de pago]]="No Cumple",VOZ_WHATSAPP[[#This Row],[Confirma hora de pago]]="No Cumple",VOZ_WHATSAPP[[#This Row],[Confirma medio de pago]]="No Cumple"),"Sin Cierre","Cierre")</f>
        <v>Cierre</v>
      </c>
      <c r="Y88" s="1" t="s">
        <v>46</v>
      </c>
      <c r="Z88" s="1" t="s">
        <v>46</v>
      </c>
      <c r="AA88" s="1" t="s">
        <v>46</v>
      </c>
      <c r="AB88" s="1" t="s">
        <v>46</v>
      </c>
      <c r="AC88" s="11" t="str">
        <f>IF(OR(VOZ_WHATSAPP[[#This Row],[La comunicación es asertiva, con respeto y evita maltrato]]="No Cumple",VOZ_WHATSAPP[[#This Row],[Cumple con las normativas legales]]="No Cumple"),"No Cumple","Cumple")</f>
        <v>Cumple</v>
      </c>
      <c r="AD88" s="1" t="s">
        <v>46</v>
      </c>
      <c r="AE88" s="1" t="s">
        <v>133</v>
      </c>
      <c r="AF88" s="4">
        <v>0.96</v>
      </c>
      <c r="AG88" s="4">
        <f>IF(AND(VOZ_WHATSAPP[[#This Row],[Estado Cierre]]="Sin Cierre",VOZ_WHATSAPP[[#This Row],[Nota Negocio]]="Sin Negocio"),VOZ_WHATSAPP[[#This Row],[Nota]]-24%,VOZ_WHATSAPP[[#This Row],[Nota]])</f>
        <v>0.96</v>
      </c>
      <c r="AH88" s="8">
        <f>IF(VOZ_WHATSAPP[[#This Row],[Estado Legal]]="No Cumple",0,IF(VOZ_WHATSAPP[[#This Row],[Realiza lectura de guion Legal]]="No Cumple",VOZ_WHATSAPP[[#This Row],[Nota 2]]-50%,VOZ_WHATSAPP[[#This Row],[Nota 2]]))</f>
        <v>0.96</v>
      </c>
    </row>
    <row r="89" spans="1:34" x14ac:dyDescent="0.25">
      <c r="A89" s="2" t="str">
        <f>VOZ_WHATSAPP[[#This Row],[ID Asesor]]&amp;VOZ_WHATSAPP[[#This Row],[Fecha Monitoreo]]</f>
        <v>301145812</v>
      </c>
      <c r="B89" s="2">
        <v>45812</v>
      </c>
      <c r="C89" s="1" t="s">
        <v>50</v>
      </c>
      <c r="D89" s="1">
        <v>3011</v>
      </c>
      <c r="E89" s="2">
        <v>45812</v>
      </c>
      <c r="F89" s="3">
        <v>0.50347222222222221</v>
      </c>
      <c r="G89" s="1" t="s">
        <v>51</v>
      </c>
      <c r="H89" s="1" t="s">
        <v>44</v>
      </c>
      <c r="I89" s="1">
        <v>1103</v>
      </c>
      <c r="J89" s="1">
        <v>3205596785</v>
      </c>
      <c r="K89" s="1" t="s">
        <v>45</v>
      </c>
      <c r="L89" s="1" t="s">
        <v>47</v>
      </c>
      <c r="M89" s="1" t="s">
        <v>46</v>
      </c>
      <c r="N89" s="1" t="s">
        <v>46</v>
      </c>
      <c r="O89" s="1" t="s">
        <v>46</v>
      </c>
      <c r="P89" s="1" t="s">
        <v>46</v>
      </c>
      <c r="Q89" s="1" t="s">
        <v>48</v>
      </c>
      <c r="R89" s="1" t="s">
        <v>48</v>
      </c>
      <c r="S89" s="1" t="s">
        <v>46</v>
      </c>
      <c r="T89" s="12" t="str">
        <f>IF(OR(VOZ_WHATSAPP[[#This Row],[Brinda argumentos coherentes a la objeción]]="No Cumple",VOZ_WHATSAPP[[#This Row],[Despliegue de Beneficios y/o consecuencias]]="No Cumple"),"Sin Negocio","Negocio")</f>
        <v>Negocio</v>
      </c>
      <c r="U89" s="1" t="s">
        <v>46</v>
      </c>
      <c r="V89" s="1" t="s">
        <v>46</v>
      </c>
      <c r="W89" s="1" t="s">
        <v>46</v>
      </c>
      <c r="X89" s="12" t="str">
        <f>IF(OR(VOZ_WHATSAPP[[#This Row],[Confirma Valor de pago]]="No Cumple",VOZ_WHATSAPP[[#This Row],[Confirma hora de pago]]="No Cumple",VOZ_WHATSAPP[[#This Row],[Confirma medio de pago]]="No Cumple"),"Sin Cierre","Cierre")</f>
        <v>Cierre</v>
      </c>
      <c r="Y89" s="1" t="s">
        <v>46</v>
      </c>
      <c r="Z89" s="1" t="s">
        <v>54</v>
      </c>
      <c r="AA89" s="1" t="s">
        <v>46</v>
      </c>
      <c r="AB89" s="1" t="s">
        <v>46</v>
      </c>
      <c r="AC89" s="11" t="str">
        <f>IF(OR(VOZ_WHATSAPP[[#This Row],[La comunicación es asertiva, con respeto y evita maltrato]]="No Cumple",VOZ_WHATSAPP[[#This Row],[Cumple con las normativas legales]]="No Cumple"),"No Cumple","Cumple")</f>
        <v>Cumple</v>
      </c>
      <c r="AD89" s="1" t="s">
        <v>46</v>
      </c>
      <c r="AE89" s="1" t="s">
        <v>247</v>
      </c>
      <c r="AF89" s="4">
        <v>0.81</v>
      </c>
      <c r="AG89" s="4">
        <f>IF(AND(VOZ_WHATSAPP[[#This Row],[Estado Cierre]]="Sin Cierre",VOZ_WHATSAPP[[#This Row],[Nota Negocio]]="Sin Negocio"),VOZ_WHATSAPP[[#This Row],[Nota]]-24%,VOZ_WHATSAPP[[#This Row],[Nota]])</f>
        <v>0.81</v>
      </c>
      <c r="AH89" s="8">
        <f>IF(VOZ_WHATSAPP[[#This Row],[Estado Legal]]="No Cumple",0,IF(VOZ_WHATSAPP[[#This Row],[Realiza lectura de guion Legal]]="No Cumple",VOZ_WHATSAPP[[#This Row],[Nota 2]]-50%,VOZ_WHATSAPP[[#This Row],[Nota 2]]))</f>
        <v>0.81</v>
      </c>
    </row>
    <row r="90" spans="1:34" x14ac:dyDescent="0.25">
      <c r="A90" s="2" t="str">
        <f>VOZ_WHATSAPP[[#This Row],[ID Asesor]]&amp;VOZ_WHATSAPP[[#This Row],[Fecha Monitoreo]]</f>
        <v>49245812</v>
      </c>
      <c r="B90" s="2">
        <v>45812</v>
      </c>
      <c r="C90" s="1" t="s">
        <v>126</v>
      </c>
      <c r="D90" s="1">
        <v>492</v>
      </c>
      <c r="E90" s="2">
        <v>45812</v>
      </c>
      <c r="F90" s="3">
        <v>0.53263888888888888</v>
      </c>
      <c r="G90" s="1" t="s">
        <v>58</v>
      </c>
      <c r="H90" s="1" t="s">
        <v>44</v>
      </c>
      <c r="I90" s="1">
        <v>492</v>
      </c>
      <c r="J90" s="1">
        <v>3105078662</v>
      </c>
      <c r="K90" s="1" t="s">
        <v>45</v>
      </c>
      <c r="L90" s="1" t="s">
        <v>46</v>
      </c>
      <c r="M90" s="1" t="s">
        <v>46</v>
      </c>
      <c r="N90" s="1" t="s">
        <v>46</v>
      </c>
      <c r="O90" s="1" t="s">
        <v>46</v>
      </c>
      <c r="P90" s="1" t="s">
        <v>46</v>
      </c>
      <c r="Q90" s="1" t="s">
        <v>48</v>
      </c>
      <c r="R90" s="1" t="s">
        <v>48</v>
      </c>
      <c r="S90" s="1" t="s">
        <v>46</v>
      </c>
      <c r="T90" s="12" t="str">
        <f>IF(OR(VOZ_WHATSAPP[[#This Row],[Brinda argumentos coherentes a la objeción]]="No Cumple",VOZ_WHATSAPP[[#This Row],[Despliegue de Beneficios y/o consecuencias]]="No Cumple"),"Sin Negocio","Negocio")</f>
        <v>Negocio</v>
      </c>
      <c r="U90" s="1" t="s">
        <v>47</v>
      </c>
      <c r="V90" s="1" t="s">
        <v>47</v>
      </c>
      <c r="W90" s="1" t="s">
        <v>47</v>
      </c>
      <c r="X90" s="12" t="str">
        <f>IF(OR(VOZ_WHATSAPP[[#This Row],[Confirma Valor de pago]]="No Cumple",VOZ_WHATSAPP[[#This Row],[Confirma hora de pago]]="No Cumple",VOZ_WHATSAPP[[#This Row],[Confirma medio de pago]]="No Cumple"),"Sin Cierre","Cierre")</f>
        <v>Sin Cierre</v>
      </c>
      <c r="Y90" s="1" t="s">
        <v>46</v>
      </c>
      <c r="Z90" s="1" t="s">
        <v>46</v>
      </c>
      <c r="AA90" s="1" t="s">
        <v>46</v>
      </c>
      <c r="AB90" s="1" t="s">
        <v>46</v>
      </c>
      <c r="AC90" s="11" t="str">
        <f>IF(OR(VOZ_WHATSAPP[[#This Row],[La comunicación es asertiva, con respeto y evita maltrato]]="No Cumple",VOZ_WHATSAPP[[#This Row],[Cumple con las normativas legales]]="No Cumple"),"No Cumple","Cumple")</f>
        <v>Cumple</v>
      </c>
      <c r="AD90" s="1" t="s">
        <v>46</v>
      </c>
      <c r="AE90" s="1" t="s">
        <v>248</v>
      </c>
      <c r="AF90" s="4">
        <v>0.76</v>
      </c>
      <c r="AG90" s="4">
        <f>IF(AND(VOZ_WHATSAPP[[#This Row],[Estado Cierre]]="Sin Cierre",VOZ_WHATSAPP[[#This Row],[Nota Negocio]]="Sin Negocio"),VOZ_WHATSAPP[[#This Row],[Nota]]-24%,VOZ_WHATSAPP[[#This Row],[Nota]])</f>
        <v>0.76</v>
      </c>
      <c r="AH90" s="8">
        <f>IF(VOZ_WHATSAPP[[#This Row],[Estado Legal]]="No Cumple",0,IF(VOZ_WHATSAPP[[#This Row],[Realiza lectura de guion Legal]]="No Cumple",VOZ_WHATSAPP[[#This Row],[Nota 2]]-50%,VOZ_WHATSAPP[[#This Row],[Nota 2]]))</f>
        <v>0.76</v>
      </c>
    </row>
    <row r="91" spans="1:34" x14ac:dyDescent="0.25">
      <c r="A91" s="2" t="str">
        <f>VOZ_WHATSAPP[[#This Row],[ID Asesor]]&amp;VOZ_WHATSAPP[[#This Row],[Fecha Monitoreo]]</f>
        <v>383045812</v>
      </c>
      <c r="B91" s="2">
        <v>45812</v>
      </c>
      <c r="C91" s="1" t="s">
        <v>56</v>
      </c>
      <c r="D91" s="1">
        <v>3830</v>
      </c>
      <c r="E91" s="2">
        <v>45812</v>
      </c>
      <c r="F91" s="3">
        <v>0.55069444444444449</v>
      </c>
      <c r="G91" s="1" t="s">
        <v>58</v>
      </c>
      <c r="H91" s="1" t="s">
        <v>44</v>
      </c>
      <c r="I91" s="1">
        <v>575</v>
      </c>
      <c r="J91" s="1">
        <v>3002325756</v>
      </c>
      <c r="K91" s="1" t="s">
        <v>45</v>
      </c>
      <c r="L91" s="1" t="s">
        <v>46</v>
      </c>
      <c r="M91" s="1" t="s">
        <v>46</v>
      </c>
      <c r="N91" s="1" t="s">
        <v>46</v>
      </c>
      <c r="O91" s="1" t="s">
        <v>46</v>
      </c>
      <c r="P91" s="1" t="s">
        <v>46</v>
      </c>
      <c r="Q91" s="1" t="s">
        <v>46</v>
      </c>
      <c r="R91" s="1" t="s">
        <v>46</v>
      </c>
      <c r="S91" s="1" t="s">
        <v>48</v>
      </c>
      <c r="T91" s="12" t="str">
        <f>IF(OR(VOZ_WHATSAPP[[#This Row],[Brinda argumentos coherentes a la objeción]]="No Cumple",VOZ_WHATSAPP[[#This Row],[Despliegue de Beneficios y/o consecuencias]]="No Cumple"),"Sin Negocio","Negocio")</f>
        <v>Negocio</v>
      </c>
      <c r="U91" s="1" t="s">
        <v>48</v>
      </c>
      <c r="V91" s="1" t="s">
        <v>48</v>
      </c>
      <c r="W91" s="1" t="s">
        <v>48</v>
      </c>
      <c r="X91" s="12" t="str">
        <f>IF(OR(VOZ_WHATSAPP[[#This Row],[Confirma Valor de pago]]="No Cumple",VOZ_WHATSAPP[[#This Row],[Confirma hora de pago]]="No Cumple",VOZ_WHATSAPP[[#This Row],[Confirma medio de pago]]="No Cumple"),"Sin Cierre","Cierre")</f>
        <v>Cierre</v>
      </c>
      <c r="Y91" s="1" t="s">
        <v>46</v>
      </c>
      <c r="Z91" s="1" t="s">
        <v>46</v>
      </c>
      <c r="AA91" s="1" t="s">
        <v>46</v>
      </c>
      <c r="AB91" s="1" t="s">
        <v>46</v>
      </c>
      <c r="AC91" s="11" t="str">
        <f>IF(OR(VOZ_WHATSAPP[[#This Row],[La comunicación es asertiva, con respeto y evita maltrato]]="No Cumple",VOZ_WHATSAPP[[#This Row],[Cumple con las normativas legales]]="No Cumple"),"No Cumple","Cumple")</f>
        <v>Cumple</v>
      </c>
      <c r="AD91" s="1" t="s">
        <v>46</v>
      </c>
      <c r="AE91" s="1" t="s">
        <v>113</v>
      </c>
      <c r="AF91" s="4">
        <v>1</v>
      </c>
      <c r="AG91" s="4">
        <f>IF(AND(VOZ_WHATSAPP[[#This Row],[Estado Cierre]]="Sin Cierre",VOZ_WHATSAPP[[#This Row],[Nota Negocio]]="Sin Negocio"),VOZ_WHATSAPP[[#This Row],[Nota]]-24%,VOZ_WHATSAPP[[#This Row],[Nota]])</f>
        <v>1</v>
      </c>
      <c r="AH91" s="8">
        <f>IF(VOZ_WHATSAPP[[#This Row],[Estado Legal]]="No Cumple",0,IF(VOZ_WHATSAPP[[#This Row],[Realiza lectura de guion Legal]]="No Cumple",VOZ_WHATSAPP[[#This Row],[Nota 2]]-50%,VOZ_WHATSAPP[[#This Row],[Nota 2]]))</f>
        <v>1</v>
      </c>
    </row>
    <row r="92" spans="1:34" x14ac:dyDescent="0.25">
      <c r="A92" s="2" t="str">
        <f>VOZ_WHATSAPP[[#This Row],[ID Asesor]]&amp;VOZ_WHATSAPP[[#This Row],[Fecha Monitoreo]]</f>
        <v>381345812</v>
      </c>
      <c r="B92" s="2">
        <v>45812</v>
      </c>
      <c r="C92" s="1" t="s">
        <v>87</v>
      </c>
      <c r="D92" s="1">
        <v>3813</v>
      </c>
      <c r="E92" s="2"/>
      <c r="F92" s="3">
        <v>0.56666666666666665</v>
      </c>
      <c r="G92" s="1" t="s">
        <v>60</v>
      </c>
      <c r="H92" s="1" t="s">
        <v>44</v>
      </c>
      <c r="I92" s="1">
        <v>1227</v>
      </c>
      <c r="J92" s="1"/>
      <c r="K92" s="1" t="s">
        <v>45</v>
      </c>
      <c r="L92" s="1" t="s">
        <v>46</v>
      </c>
      <c r="M92" s="1" t="s">
        <v>48</v>
      </c>
      <c r="N92" s="1" t="s">
        <v>46</v>
      </c>
      <c r="O92" s="1" t="s">
        <v>46</v>
      </c>
      <c r="P92" s="1" t="s">
        <v>46</v>
      </c>
      <c r="Q92" s="1" t="s">
        <v>46</v>
      </c>
      <c r="R92" s="1" t="s">
        <v>46</v>
      </c>
      <c r="S92" s="1" t="s">
        <v>46</v>
      </c>
      <c r="T92" s="12" t="str">
        <f>IF(OR(VOZ_WHATSAPP[[#This Row],[Brinda argumentos coherentes a la objeción]]="No Cumple",VOZ_WHATSAPP[[#This Row],[Despliegue de Beneficios y/o consecuencias]]="No Cumple"),"Sin Negocio","Negocio")</f>
        <v>Negocio</v>
      </c>
      <c r="U92" s="1" t="s">
        <v>46</v>
      </c>
      <c r="V92" s="1" t="s">
        <v>46</v>
      </c>
      <c r="W92" s="1" t="s">
        <v>46</v>
      </c>
      <c r="X92" s="12" t="str">
        <f>IF(OR(VOZ_WHATSAPP[[#This Row],[Confirma Valor de pago]]="No Cumple",VOZ_WHATSAPP[[#This Row],[Confirma hora de pago]]="No Cumple",VOZ_WHATSAPP[[#This Row],[Confirma medio de pago]]="No Cumple"),"Sin Cierre","Cierre")</f>
        <v>Cierre</v>
      </c>
      <c r="Y92" s="1" t="s">
        <v>46</v>
      </c>
      <c r="Z92" s="1" t="s">
        <v>46</v>
      </c>
      <c r="AA92" s="1" t="s">
        <v>46</v>
      </c>
      <c r="AB92" s="1" t="s">
        <v>46</v>
      </c>
      <c r="AC92" s="11" t="str">
        <f>IF(OR(VOZ_WHATSAPP[[#This Row],[La comunicación es asertiva, con respeto y evita maltrato]]="No Cumple",VOZ_WHATSAPP[[#This Row],[Cumple con las normativas legales]]="No Cumple"),"No Cumple","Cumple")</f>
        <v>Cumple</v>
      </c>
      <c r="AD92" s="1" t="s">
        <v>46</v>
      </c>
      <c r="AE92" s="1" t="s">
        <v>249</v>
      </c>
      <c r="AF92" s="4">
        <v>1</v>
      </c>
      <c r="AG92" s="4">
        <f>IF(AND(VOZ_WHATSAPP[[#This Row],[Estado Cierre]]="Sin Cierre",VOZ_WHATSAPP[[#This Row],[Nota Negocio]]="Sin Negocio"),VOZ_WHATSAPP[[#This Row],[Nota]]-24%,VOZ_WHATSAPP[[#This Row],[Nota]])</f>
        <v>1</v>
      </c>
      <c r="AH92" s="8">
        <f>IF(VOZ_WHATSAPP[[#This Row],[Estado Legal]]="No Cumple",0,IF(VOZ_WHATSAPP[[#This Row],[Realiza lectura de guion Legal]]="No Cumple",VOZ_WHATSAPP[[#This Row],[Nota 2]]-50%,VOZ_WHATSAPP[[#This Row],[Nota 2]]))</f>
        <v>1</v>
      </c>
    </row>
    <row r="93" spans="1:34" x14ac:dyDescent="0.25">
      <c r="A93" s="2" t="str">
        <f>VOZ_WHATSAPP[[#This Row],[ID Asesor]]&amp;VOZ_WHATSAPP[[#This Row],[Fecha Monitoreo]]</f>
        <v>326845812</v>
      </c>
      <c r="B93" s="2">
        <v>45812</v>
      </c>
      <c r="C93" s="1" t="s">
        <v>50</v>
      </c>
      <c r="D93" s="1">
        <v>3268</v>
      </c>
      <c r="E93" s="2">
        <v>45812</v>
      </c>
      <c r="F93" s="3">
        <v>0.36388888888888887</v>
      </c>
      <c r="G93" s="1" t="s">
        <v>51</v>
      </c>
      <c r="H93" s="1" t="s">
        <v>44</v>
      </c>
      <c r="I93" s="1">
        <v>1116</v>
      </c>
      <c r="J93" s="1">
        <v>3234878753</v>
      </c>
      <c r="K93" s="1" t="s">
        <v>45</v>
      </c>
      <c r="L93" s="1" t="s">
        <v>46</v>
      </c>
      <c r="M93" s="1" t="s">
        <v>46</v>
      </c>
      <c r="N93" s="1" t="s">
        <v>46</v>
      </c>
      <c r="O93" s="1" t="s">
        <v>46</v>
      </c>
      <c r="P93" s="1" t="s">
        <v>46</v>
      </c>
      <c r="Q93" s="1" t="s">
        <v>46</v>
      </c>
      <c r="R93" s="1" t="s">
        <v>46</v>
      </c>
      <c r="S93" s="1" t="s">
        <v>46</v>
      </c>
      <c r="T93" s="12" t="str">
        <f>IF(OR(VOZ_WHATSAPP[[#This Row],[Brinda argumentos coherentes a la objeción]]="No Cumple",VOZ_WHATSAPP[[#This Row],[Despliegue de Beneficios y/o consecuencias]]="No Cumple"),"Sin Negocio","Negocio")</f>
        <v>Negocio</v>
      </c>
      <c r="U93" s="1" t="s">
        <v>48</v>
      </c>
      <c r="V93" s="1" t="s">
        <v>48</v>
      </c>
      <c r="W93" s="1" t="s">
        <v>48</v>
      </c>
      <c r="X93" s="12" t="str">
        <f>IF(OR(VOZ_WHATSAPP[[#This Row],[Confirma Valor de pago]]="No Cumple",VOZ_WHATSAPP[[#This Row],[Confirma hora de pago]]="No Cumple",VOZ_WHATSAPP[[#This Row],[Confirma medio de pago]]="No Cumple"),"Sin Cierre","Cierre")</f>
        <v>Cierre</v>
      </c>
      <c r="Y93" s="1" t="s">
        <v>46</v>
      </c>
      <c r="Z93" s="1" t="s">
        <v>46</v>
      </c>
      <c r="AA93" s="1" t="s">
        <v>46</v>
      </c>
      <c r="AB93" s="1" t="s">
        <v>46</v>
      </c>
      <c r="AC93" s="11" t="str">
        <f>IF(OR(VOZ_WHATSAPP[[#This Row],[La comunicación es asertiva, con respeto y evita maltrato]]="No Cumple",VOZ_WHATSAPP[[#This Row],[Cumple con las normativas legales]]="No Cumple"),"No Cumple","Cumple")</f>
        <v>Cumple</v>
      </c>
      <c r="AD93" s="1" t="s">
        <v>46</v>
      </c>
      <c r="AE93" s="1" t="s">
        <v>53</v>
      </c>
      <c r="AF93" s="4">
        <v>1</v>
      </c>
      <c r="AG93" s="4">
        <f>IF(AND(VOZ_WHATSAPP[[#This Row],[Estado Cierre]]="Sin Cierre",VOZ_WHATSAPP[[#This Row],[Nota Negocio]]="Sin Negocio"),VOZ_WHATSAPP[[#This Row],[Nota]]-24%,VOZ_WHATSAPP[[#This Row],[Nota]])</f>
        <v>1</v>
      </c>
      <c r="AH93" s="8">
        <f>IF(VOZ_WHATSAPP[[#This Row],[Estado Legal]]="No Cumple",0,IF(VOZ_WHATSAPP[[#This Row],[Realiza lectura de guion Legal]]="No Cumple",VOZ_WHATSAPP[[#This Row],[Nota 2]]-50%,VOZ_WHATSAPP[[#This Row],[Nota 2]]))</f>
        <v>1</v>
      </c>
    </row>
    <row r="94" spans="1:34" x14ac:dyDescent="0.25">
      <c r="A94" s="2" t="str">
        <f>VOZ_WHATSAPP[[#This Row],[ID Asesor]]&amp;VOZ_WHATSAPP[[#This Row],[Fecha Monitoreo]]</f>
        <v>388045812</v>
      </c>
      <c r="B94" s="2">
        <v>45812</v>
      </c>
      <c r="C94" s="1" t="s">
        <v>56</v>
      </c>
      <c r="D94" s="1">
        <v>3880</v>
      </c>
      <c r="E94" s="2">
        <v>45812</v>
      </c>
      <c r="F94" s="3">
        <v>0.45347222222222222</v>
      </c>
      <c r="G94" s="1" t="s">
        <v>58</v>
      </c>
      <c r="H94" s="1" t="s">
        <v>44</v>
      </c>
      <c r="I94" s="1">
        <v>580</v>
      </c>
      <c r="J94" s="1">
        <v>3212564180</v>
      </c>
      <c r="K94" s="1" t="s">
        <v>45</v>
      </c>
      <c r="L94" s="1" t="s">
        <v>46</v>
      </c>
      <c r="M94" s="1" t="s">
        <v>46</v>
      </c>
      <c r="N94" s="1" t="s">
        <v>46</v>
      </c>
      <c r="O94" s="1" t="s">
        <v>54</v>
      </c>
      <c r="P94" s="1" t="s">
        <v>46</v>
      </c>
      <c r="Q94" s="1" t="s">
        <v>46</v>
      </c>
      <c r="R94" s="1" t="s">
        <v>46</v>
      </c>
      <c r="S94" s="1" t="s">
        <v>46</v>
      </c>
      <c r="T94" s="12" t="str">
        <f>IF(OR(VOZ_WHATSAPP[[#This Row],[Brinda argumentos coherentes a la objeción]]="No Cumple",VOZ_WHATSAPP[[#This Row],[Despliegue de Beneficios y/o consecuencias]]="No Cumple"),"Sin Negocio","Negocio")</f>
        <v>Negocio</v>
      </c>
      <c r="U94" s="1" t="s">
        <v>48</v>
      </c>
      <c r="V94" s="1" t="s">
        <v>48</v>
      </c>
      <c r="W94" s="1" t="s">
        <v>48</v>
      </c>
      <c r="X94" s="12" t="str">
        <f>IF(OR(VOZ_WHATSAPP[[#This Row],[Confirma Valor de pago]]="No Cumple",VOZ_WHATSAPP[[#This Row],[Confirma hora de pago]]="No Cumple",VOZ_WHATSAPP[[#This Row],[Confirma medio de pago]]="No Cumple"),"Sin Cierre","Cierre")</f>
        <v>Cierre</v>
      </c>
      <c r="Y94" s="1" t="s">
        <v>46</v>
      </c>
      <c r="Z94" s="1" t="s">
        <v>46</v>
      </c>
      <c r="AA94" s="1" t="s">
        <v>46</v>
      </c>
      <c r="AB94" s="1" t="s">
        <v>46</v>
      </c>
      <c r="AC94" s="11" t="str">
        <f>IF(OR(VOZ_WHATSAPP[[#This Row],[La comunicación es asertiva, con respeto y evita maltrato]]="No Cumple",VOZ_WHATSAPP[[#This Row],[Cumple con las normativas legales]]="No Cumple"),"No Cumple","Cumple")</f>
        <v>Cumple</v>
      </c>
      <c r="AD94" s="1" t="s">
        <v>46</v>
      </c>
      <c r="AE94" s="1" t="s">
        <v>250</v>
      </c>
      <c r="AF94" s="4">
        <v>0.95</v>
      </c>
      <c r="AG94" s="4">
        <f>IF(AND(VOZ_WHATSAPP[[#This Row],[Estado Cierre]]="Sin Cierre",VOZ_WHATSAPP[[#This Row],[Nota Negocio]]="Sin Negocio"),VOZ_WHATSAPP[[#This Row],[Nota]]-24%,VOZ_WHATSAPP[[#This Row],[Nota]])</f>
        <v>0.95</v>
      </c>
      <c r="AH94" s="8">
        <f>IF(VOZ_WHATSAPP[[#This Row],[Estado Legal]]="No Cumple",0,IF(VOZ_WHATSAPP[[#This Row],[Realiza lectura de guion Legal]]="No Cumple",VOZ_WHATSAPP[[#This Row],[Nota 2]]-50%,VOZ_WHATSAPP[[#This Row],[Nota 2]]))</f>
        <v>0.95</v>
      </c>
    </row>
    <row r="95" spans="1:34" x14ac:dyDescent="0.25">
      <c r="A95" s="2" t="str">
        <f>VOZ_WHATSAPP[[#This Row],[ID Asesor]]&amp;VOZ_WHATSAPP[[#This Row],[Fecha Monitoreo]]</f>
        <v>296645812</v>
      </c>
      <c r="B95" s="2">
        <v>45812</v>
      </c>
      <c r="C95" s="1" t="s">
        <v>42</v>
      </c>
      <c r="D95" s="1">
        <v>2966</v>
      </c>
      <c r="E95" s="2">
        <v>45812</v>
      </c>
      <c r="F95" s="3">
        <v>0.36666666666666664</v>
      </c>
      <c r="G95" s="1" t="s">
        <v>51</v>
      </c>
      <c r="H95" s="1" t="s">
        <v>44</v>
      </c>
      <c r="I95" s="1">
        <v>1133</v>
      </c>
      <c r="J95" s="1">
        <v>3113413944</v>
      </c>
      <c r="K95" s="1" t="s">
        <v>45</v>
      </c>
      <c r="L95" s="1" t="s">
        <v>47</v>
      </c>
      <c r="M95" s="1" t="s">
        <v>46</v>
      </c>
      <c r="N95" s="1" t="s">
        <v>46</v>
      </c>
      <c r="O95" s="1" t="s">
        <v>54</v>
      </c>
      <c r="P95" s="1" t="s">
        <v>46</v>
      </c>
      <c r="Q95" s="1" t="s">
        <v>46</v>
      </c>
      <c r="R95" s="1" t="s">
        <v>46</v>
      </c>
      <c r="S95" s="1" t="s">
        <v>46</v>
      </c>
      <c r="T95" s="12" t="str">
        <f>IF(OR(VOZ_WHATSAPP[[#This Row],[Brinda argumentos coherentes a la objeción]]="No Cumple",VOZ_WHATSAPP[[#This Row],[Despliegue de Beneficios y/o consecuencias]]="No Cumple"),"Sin Negocio","Negocio")</f>
        <v>Negocio</v>
      </c>
      <c r="U95" s="1" t="s">
        <v>46</v>
      </c>
      <c r="V95" s="1" t="s">
        <v>46</v>
      </c>
      <c r="W95" s="1" t="s">
        <v>46</v>
      </c>
      <c r="X95" s="12" t="str">
        <f>IF(OR(VOZ_WHATSAPP[[#This Row],[Confirma Valor de pago]]="No Cumple",VOZ_WHATSAPP[[#This Row],[Confirma hora de pago]]="No Cumple",VOZ_WHATSAPP[[#This Row],[Confirma medio de pago]]="No Cumple"),"Sin Cierre","Cierre")</f>
        <v>Cierre</v>
      </c>
      <c r="Y95" s="1" t="s">
        <v>46</v>
      </c>
      <c r="Z95" s="1" t="s">
        <v>46</v>
      </c>
      <c r="AA95" s="1" t="s">
        <v>46</v>
      </c>
      <c r="AB95" s="1" t="s">
        <v>46</v>
      </c>
      <c r="AC95" s="11" t="str">
        <f>IF(OR(VOZ_WHATSAPP[[#This Row],[La comunicación es asertiva, con respeto y evita maltrato]]="No Cumple",VOZ_WHATSAPP[[#This Row],[Cumple con las normativas legales]]="No Cumple"),"No Cumple","Cumple")</f>
        <v>Cumple</v>
      </c>
      <c r="AD95" s="1" t="s">
        <v>46</v>
      </c>
      <c r="AE95" s="1" t="s">
        <v>251</v>
      </c>
      <c r="AF95" s="4">
        <v>0.91</v>
      </c>
      <c r="AG95" s="4">
        <f>IF(AND(VOZ_WHATSAPP[[#This Row],[Estado Cierre]]="Sin Cierre",VOZ_WHATSAPP[[#This Row],[Nota Negocio]]="Sin Negocio"),VOZ_WHATSAPP[[#This Row],[Nota]]-24%,VOZ_WHATSAPP[[#This Row],[Nota]])</f>
        <v>0.91</v>
      </c>
      <c r="AH95" s="8">
        <f>IF(VOZ_WHATSAPP[[#This Row],[Estado Legal]]="No Cumple",0,IF(VOZ_WHATSAPP[[#This Row],[Realiza lectura de guion Legal]]="No Cumple",VOZ_WHATSAPP[[#This Row],[Nota 2]]-50%,VOZ_WHATSAPP[[#This Row],[Nota 2]]))</f>
        <v>0.91</v>
      </c>
    </row>
    <row r="96" spans="1:34" x14ac:dyDescent="0.25">
      <c r="A96" s="2" t="str">
        <f>VOZ_WHATSAPP[[#This Row],[ID Asesor]]&amp;VOZ_WHATSAPP[[#This Row],[Fecha Monitoreo]]</f>
        <v>366445812</v>
      </c>
      <c r="B96" s="2">
        <v>45812</v>
      </c>
      <c r="C96" s="1" t="s">
        <v>42</v>
      </c>
      <c r="D96" s="1">
        <v>3664</v>
      </c>
      <c r="E96" s="2">
        <v>45812</v>
      </c>
      <c r="F96" s="3">
        <v>0.48541666666666666</v>
      </c>
      <c r="G96" s="1" t="s">
        <v>60</v>
      </c>
      <c r="H96" s="1" t="s">
        <v>44</v>
      </c>
      <c r="I96" s="1">
        <v>1357</v>
      </c>
      <c r="J96" s="1">
        <v>3160560915</v>
      </c>
      <c r="K96" s="1" t="s">
        <v>45</v>
      </c>
      <c r="L96" s="1" t="s">
        <v>46</v>
      </c>
      <c r="M96" s="1" t="s">
        <v>46</v>
      </c>
      <c r="N96" s="1" t="s">
        <v>46</v>
      </c>
      <c r="O96" s="1" t="s">
        <v>46</v>
      </c>
      <c r="P96" s="1" t="s">
        <v>46</v>
      </c>
      <c r="Q96" s="1" t="s">
        <v>48</v>
      </c>
      <c r="R96" s="1" t="s">
        <v>48</v>
      </c>
      <c r="S96" s="1" t="s">
        <v>46</v>
      </c>
      <c r="T96" s="12" t="str">
        <f>IF(OR(VOZ_WHATSAPP[[#This Row],[Brinda argumentos coherentes a la objeción]]="No Cumple",VOZ_WHATSAPP[[#This Row],[Despliegue de Beneficios y/o consecuencias]]="No Cumple"),"Sin Negocio","Negocio")</f>
        <v>Negocio</v>
      </c>
      <c r="U96" s="1" t="s">
        <v>46</v>
      </c>
      <c r="V96" s="1" t="s">
        <v>46</v>
      </c>
      <c r="W96" s="1" t="s">
        <v>46</v>
      </c>
      <c r="X96" s="12" t="str">
        <f>IF(OR(VOZ_WHATSAPP[[#This Row],[Confirma Valor de pago]]="No Cumple",VOZ_WHATSAPP[[#This Row],[Confirma hora de pago]]="No Cumple",VOZ_WHATSAPP[[#This Row],[Confirma medio de pago]]="No Cumple"),"Sin Cierre","Cierre")</f>
        <v>Cierre</v>
      </c>
      <c r="Y96" s="1" t="s">
        <v>46</v>
      </c>
      <c r="Z96" s="1" t="s">
        <v>54</v>
      </c>
      <c r="AA96" s="1" t="s">
        <v>46</v>
      </c>
      <c r="AB96" s="1" t="s">
        <v>46</v>
      </c>
      <c r="AC96" s="11" t="str">
        <f>IF(OR(VOZ_WHATSAPP[[#This Row],[La comunicación es asertiva, con respeto y evita maltrato]]="No Cumple",VOZ_WHATSAPP[[#This Row],[Cumple con las normativas legales]]="No Cumple"),"No Cumple","Cumple")</f>
        <v>Cumple</v>
      </c>
      <c r="AD96" s="1" t="s">
        <v>46</v>
      </c>
      <c r="AE96" s="1" t="s">
        <v>252</v>
      </c>
      <c r="AF96" s="4">
        <v>0.85</v>
      </c>
      <c r="AG96" s="4">
        <f>IF(AND(VOZ_WHATSAPP[[#This Row],[Estado Cierre]]="Sin Cierre",VOZ_WHATSAPP[[#This Row],[Nota Negocio]]="Sin Negocio"),VOZ_WHATSAPP[[#This Row],[Nota]]-24%,VOZ_WHATSAPP[[#This Row],[Nota]])</f>
        <v>0.85</v>
      </c>
      <c r="AH96" s="8">
        <f>IF(VOZ_WHATSAPP[[#This Row],[Estado Legal]]="No Cumple",0,IF(VOZ_WHATSAPP[[#This Row],[Realiza lectura de guion Legal]]="No Cumple",VOZ_WHATSAPP[[#This Row],[Nota 2]]-50%,VOZ_WHATSAPP[[#This Row],[Nota 2]]))</f>
        <v>0.85</v>
      </c>
    </row>
    <row r="97" spans="1:34" x14ac:dyDescent="0.25">
      <c r="A97" s="2" t="str">
        <f>VOZ_WHATSAPP[[#This Row],[ID Asesor]]&amp;VOZ_WHATSAPP[[#This Row],[Fecha Monitoreo]]</f>
        <v>376945812</v>
      </c>
      <c r="B97" s="2">
        <v>45812</v>
      </c>
      <c r="C97" s="1" t="s">
        <v>56</v>
      </c>
      <c r="D97" s="1">
        <v>3769</v>
      </c>
      <c r="E97" s="2">
        <v>45812</v>
      </c>
      <c r="F97" s="3">
        <v>0.4597222222222222</v>
      </c>
      <c r="G97" s="1" t="s">
        <v>58</v>
      </c>
      <c r="H97" s="1" t="s">
        <v>44</v>
      </c>
      <c r="I97" s="1">
        <v>579</v>
      </c>
      <c r="J97" s="1">
        <v>3117239183</v>
      </c>
      <c r="K97" s="1" t="s">
        <v>45</v>
      </c>
      <c r="L97" s="1" t="s">
        <v>47</v>
      </c>
      <c r="M97" s="1" t="s">
        <v>46</v>
      </c>
      <c r="N97" s="1" t="s">
        <v>46</v>
      </c>
      <c r="O97" s="1" t="s">
        <v>46</v>
      </c>
      <c r="P97" s="1" t="s">
        <v>46</v>
      </c>
      <c r="Q97" s="1" t="s">
        <v>48</v>
      </c>
      <c r="R97" s="1" t="s">
        <v>48</v>
      </c>
      <c r="S97" s="1" t="s">
        <v>46</v>
      </c>
      <c r="T97" s="12" t="str">
        <f>IF(OR(VOZ_WHATSAPP[[#This Row],[Brinda argumentos coherentes a la objeción]]="No Cumple",VOZ_WHATSAPP[[#This Row],[Despliegue de Beneficios y/o consecuencias]]="No Cumple"),"Sin Negocio","Negocio")</f>
        <v>Negocio</v>
      </c>
      <c r="U97" s="1" t="s">
        <v>46</v>
      </c>
      <c r="V97" s="1" t="s">
        <v>46</v>
      </c>
      <c r="W97" s="1" t="s">
        <v>46</v>
      </c>
      <c r="X97" s="12" t="str">
        <f>IF(OR(VOZ_WHATSAPP[[#This Row],[Confirma Valor de pago]]="No Cumple",VOZ_WHATSAPP[[#This Row],[Confirma hora de pago]]="No Cumple",VOZ_WHATSAPP[[#This Row],[Confirma medio de pago]]="No Cumple"),"Sin Cierre","Cierre")</f>
        <v>Cierre</v>
      </c>
      <c r="Y97" s="1" t="s">
        <v>46</v>
      </c>
      <c r="Z97" s="1" t="s">
        <v>46</v>
      </c>
      <c r="AA97" s="1" t="s">
        <v>46</v>
      </c>
      <c r="AB97" s="1" t="s">
        <v>46</v>
      </c>
      <c r="AC97" s="11" t="str">
        <f>IF(OR(VOZ_WHATSAPP[[#This Row],[La comunicación es asertiva, con respeto y evita maltrato]]="No Cumple",VOZ_WHATSAPP[[#This Row],[Cumple con las normativas legales]]="No Cumple"),"No Cumple","Cumple")</f>
        <v>Cumple</v>
      </c>
      <c r="AD97" s="1" t="s">
        <v>46</v>
      </c>
      <c r="AE97" s="1" t="s">
        <v>253</v>
      </c>
      <c r="AF97" s="4">
        <v>0.96</v>
      </c>
      <c r="AG97" s="4">
        <f>IF(AND(VOZ_WHATSAPP[[#This Row],[Estado Cierre]]="Sin Cierre",VOZ_WHATSAPP[[#This Row],[Nota Negocio]]="Sin Negocio"),VOZ_WHATSAPP[[#This Row],[Nota]]-24%,VOZ_WHATSAPP[[#This Row],[Nota]])</f>
        <v>0.96</v>
      </c>
      <c r="AH97" s="8">
        <f>IF(VOZ_WHATSAPP[[#This Row],[Estado Legal]]="No Cumple",0,IF(VOZ_WHATSAPP[[#This Row],[Realiza lectura de guion Legal]]="No Cumple",VOZ_WHATSAPP[[#This Row],[Nota 2]]-50%,VOZ_WHATSAPP[[#This Row],[Nota 2]]))</f>
        <v>0.96</v>
      </c>
    </row>
    <row r="98" spans="1:34" x14ac:dyDescent="0.25">
      <c r="A98" s="2" t="str">
        <f>VOZ_WHATSAPP[[#This Row],[ID Asesor]]&amp;VOZ_WHATSAPP[[#This Row],[Fecha Monitoreo]]</f>
        <v>303545812</v>
      </c>
      <c r="B98" s="2">
        <v>45812</v>
      </c>
      <c r="C98" s="1" t="s">
        <v>50</v>
      </c>
      <c r="D98" s="1">
        <v>3035</v>
      </c>
      <c r="E98" s="2">
        <v>45812</v>
      </c>
      <c r="F98" s="3">
        <v>0.39513888888888887</v>
      </c>
      <c r="G98" s="1" t="s">
        <v>60</v>
      </c>
      <c r="H98" s="1" t="s">
        <v>71</v>
      </c>
      <c r="I98" s="1"/>
      <c r="J98" s="1"/>
      <c r="K98" s="1"/>
      <c r="L98" s="1" t="s">
        <v>47</v>
      </c>
      <c r="M98" s="1" t="s">
        <v>46</v>
      </c>
      <c r="N98" s="1" t="s">
        <v>46</v>
      </c>
      <c r="O98" s="1" t="s">
        <v>46</v>
      </c>
      <c r="P98" s="1" t="s">
        <v>46</v>
      </c>
      <c r="Q98" s="1" t="s">
        <v>46</v>
      </c>
      <c r="R98" s="1" t="s">
        <v>46</v>
      </c>
      <c r="S98" s="1" t="s">
        <v>46</v>
      </c>
      <c r="T98" s="12" t="str">
        <f>IF(OR(VOZ_WHATSAPP[[#This Row],[Brinda argumentos coherentes a la objeción]]="No Cumple",VOZ_WHATSAPP[[#This Row],[Despliegue de Beneficios y/o consecuencias]]="No Cumple"),"Sin Negocio","Negocio")</f>
        <v>Negocio</v>
      </c>
      <c r="U98" s="1" t="s">
        <v>48</v>
      </c>
      <c r="V98" s="1" t="s">
        <v>48</v>
      </c>
      <c r="W98" s="1" t="s">
        <v>48</v>
      </c>
      <c r="X98" s="12" t="str">
        <f>IF(OR(VOZ_WHATSAPP[[#This Row],[Confirma Valor de pago]]="No Cumple",VOZ_WHATSAPP[[#This Row],[Confirma hora de pago]]="No Cumple",VOZ_WHATSAPP[[#This Row],[Confirma medio de pago]]="No Cumple"),"Sin Cierre","Cierre")</f>
        <v>Cierre</v>
      </c>
      <c r="Y98" s="1" t="s">
        <v>46</v>
      </c>
      <c r="Z98" s="1" t="s">
        <v>46</v>
      </c>
      <c r="AA98" s="1" t="s">
        <v>46</v>
      </c>
      <c r="AB98" s="1" t="s">
        <v>54</v>
      </c>
      <c r="AC98" s="11" t="str">
        <f>IF(OR(VOZ_WHATSAPP[[#This Row],[La comunicación es asertiva, con respeto y evita maltrato]]="No Cumple",VOZ_WHATSAPP[[#This Row],[Cumple con las normativas legales]]="No Cumple"),"No Cumple","Cumple")</f>
        <v>No Cumple</v>
      </c>
      <c r="AD98" s="1" t="s">
        <v>46</v>
      </c>
      <c r="AE98" s="1" t="s">
        <v>254</v>
      </c>
      <c r="AF98" s="4">
        <v>0.96</v>
      </c>
      <c r="AG98" s="4">
        <f>IF(AND(VOZ_WHATSAPP[[#This Row],[Estado Cierre]]="Sin Cierre",VOZ_WHATSAPP[[#This Row],[Nota Negocio]]="Sin Negocio"),VOZ_WHATSAPP[[#This Row],[Nota]]-24%,VOZ_WHATSAPP[[#This Row],[Nota]])</f>
        <v>0.96</v>
      </c>
      <c r="AH98" s="8">
        <f>IF(VOZ_WHATSAPP[[#This Row],[Estado Legal]]="No Cumple",0,IF(VOZ_WHATSAPP[[#This Row],[Realiza lectura de guion Legal]]="No Cumple",VOZ_WHATSAPP[[#This Row],[Nota 2]]-50%,VOZ_WHATSAPP[[#This Row],[Nota 2]]))</f>
        <v>0</v>
      </c>
    </row>
    <row r="99" spans="1:34" x14ac:dyDescent="0.25">
      <c r="A99" s="2" t="str">
        <f>VOZ_WHATSAPP[[#This Row],[ID Asesor]]&amp;VOZ_WHATSAPP[[#This Row],[Fecha Monitoreo]]</f>
        <v>254045812</v>
      </c>
      <c r="B99" s="2">
        <v>45812</v>
      </c>
      <c r="C99" s="1" t="s">
        <v>50</v>
      </c>
      <c r="D99" s="1">
        <v>2540</v>
      </c>
      <c r="E99" s="2">
        <v>45812</v>
      </c>
      <c r="F99" s="3">
        <v>0.36388888888888887</v>
      </c>
      <c r="G99" s="1" t="s">
        <v>60</v>
      </c>
      <c r="H99" s="1" t="s">
        <v>44</v>
      </c>
      <c r="I99" s="1">
        <v>1110</v>
      </c>
      <c r="J99" s="1">
        <v>3117421915</v>
      </c>
      <c r="K99" s="1" t="s">
        <v>45</v>
      </c>
      <c r="L99" s="1" t="s">
        <v>46</v>
      </c>
      <c r="M99" s="1" t="s">
        <v>46</v>
      </c>
      <c r="N99" s="1" t="s">
        <v>46</v>
      </c>
      <c r="O99" s="1" t="s">
        <v>46</v>
      </c>
      <c r="P99" s="1" t="s">
        <v>46</v>
      </c>
      <c r="Q99" s="1" t="s">
        <v>46</v>
      </c>
      <c r="R99" s="1" t="s">
        <v>46</v>
      </c>
      <c r="S99" s="1" t="s">
        <v>46</v>
      </c>
      <c r="T99" s="12" t="str">
        <f>IF(OR(VOZ_WHATSAPP[[#This Row],[Brinda argumentos coherentes a la objeción]]="No Cumple",VOZ_WHATSAPP[[#This Row],[Despliegue de Beneficios y/o consecuencias]]="No Cumple"),"Sin Negocio","Negocio")</f>
        <v>Negocio</v>
      </c>
      <c r="U99" s="1" t="s">
        <v>47</v>
      </c>
      <c r="V99" s="1" t="s">
        <v>46</v>
      </c>
      <c r="W99" s="1" t="s">
        <v>46</v>
      </c>
      <c r="X99" s="12" t="str">
        <f>IF(OR(VOZ_WHATSAPP[[#This Row],[Confirma Valor de pago]]="No Cumple",VOZ_WHATSAPP[[#This Row],[Confirma hora de pago]]="No Cumple",VOZ_WHATSAPP[[#This Row],[Confirma medio de pago]]="No Cumple"),"Sin Cierre","Cierre")</f>
        <v>Sin Cierre</v>
      </c>
      <c r="Y99" s="1" t="s">
        <v>46</v>
      </c>
      <c r="Z99" s="1" t="s">
        <v>46</v>
      </c>
      <c r="AA99" s="1" t="s">
        <v>46</v>
      </c>
      <c r="AB99" s="1" t="s">
        <v>54</v>
      </c>
      <c r="AC99" s="11" t="str">
        <f>IF(OR(VOZ_WHATSAPP[[#This Row],[La comunicación es asertiva, con respeto y evita maltrato]]="No Cumple",VOZ_WHATSAPP[[#This Row],[Cumple con las normativas legales]]="No Cumple"),"No Cumple","Cumple")</f>
        <v>No Cumple</v>
      </c>
      <c r="AD99" s="1" t="s">
        <v>46</v>
      </c>
      <c r="AE99" s="1" t="s">
        <v>255</v>
      </c>
      <c r="AF99" s="4">
        <v>0.92</v>
      </c>
      <c r="AG99" s="4">
        <f>IF(AND(VOZ_WHATSAPP[[#This Row],[Estado Cierre]]="Sin Cierre",VOZ_WHATSAPP[[#This Row],[Nota Negocio]]="Sin Negocio"),VOZ_WHATSAPP[[#This Row],[Nota]]-24%,VOZ_WHATSAPP[[#This Row],[Nota]])</f>
        <v>0.92</v>
      </c>
      <c r="AH99" s="8">
        <f>IF(VOZ_WHATSAPP[[#This Row],[Estado Legal]]="No Cumple",0,IF(VOZ_WHATSAPP[[#This Row],[Realiza lectura de guion Legal]]="No Cumple",VOZ_WHATSAPP[[#This Row],[Nota 2]]-50%,VOZ_WHATSAPP[[#This Row],[Nota 2]]))</f>
        <v>0</v>
      </c>
    </row>
    <row r="100" spans="1:34" x14ac:dyDescent="0.25">
      <c r="A100" s="2" t="str">
        <f>VOZ_WHATSAPP[[#This Row],[ID Asesor]]&amp;VOZ_WHATSAPP[[#This Row],[Fecha Monitoreo]]</f>
        <v>363145812</v>
      </c>
      <c r="B100" s="2">
        <v>45812</v>
      </c>
      <c r="C100" s="1" t="s">
        <v>42</v>
      </c>
      <c r="D100" s="1">
        <v>3631</v>
      </c>
      <c r="E100" s="2">
        <v>45812</v>
      </c>
      <c r="F100" s="3">
        <v>0.44861111111111113</v>
      </c>
      <c r="G100" s="1" t="s">
        <v>60</v>
      </c>
      <c r="H100" s="1" t="s">
        <v>44</v>
      </c>
      <c r="I100" s="1">
        <v>1377</v>
      </c>
      <c r="J100" s="1">
        <v>3167237080</v>
      </c>
      <c r="K100" s="1" t="s">
        <v>45</v>
      </c>
      <c r="L100" s="1" t="s">
        <v>46</v>
      </c>
      <c r="M100" s="1" t="s">
        <v>46</v>
      </c>
      <c r="N100" s="1" t="s">
        <v>46</v>
      </c>
      <c r="O100" s="1" t="s">
        <v>46</v>
      </c>
      <c r="P100" s="1" t="s">
        <v>46</v>
      </c>
      <c r="Q100" s="1" t="s">
        <v>46</v>
      </c>
      <c r="R100" s="1" t="s">
        <v>46</v>
      </c>
      <c r="S100" s="1" t="s">
        <v>46</v>
      </c>
      <c r="T100" s="12" t="str">
        <f>IF(OR(VOZ_WHATSAPP[[#This Row],[Brinda argumentos coherentes a la objeción]]="No Cumple",VOZ_WHATSAPP[[#This Row],[Despliegue de Beneficios y/o consecuencias]]="No Cumple"),"Sin Negocio","Negocio")</f>
        <v>Negocio</v>
      </c>
      <c r="U100" s="1" t="s">
        <v>48</v>
      </c>
      <c r="V100" s="1" t="s">
        <v>48</v>
      </c>
      <c r="W100" s="1" t="s">
        <v>48</v>
      </c>
      <c r="X100" s="12" t="str">
        <f>IF(OR(VOZ_WHATSAPP[[#This Row],[Confirma Valor de pago]]="No Cumple",VOZ_WHATSAPP[[#This Row],[Confirma hora de pago]]="No Cumple",VOZ_WHATSAPP[[#This Row],[Confirma medio de pago]]="No Cumple"),"Sin Cierre","Cierre")</f>
        <v>Cierre</v>
      </c>
      <c r="Y100" s="1" t="s">
        <v>46</v>
      </c>
      <c r="Z100" s="1" t="s">
        <v>46</v>
      </c>
      <c r="AA100" s="1" t="s">
        <v>46</v>
      </c>
      <c r="AB100" s="1" t="s">
        <v>46</v>
      </c>
      <c r="AC100" s="11" t="str">
        <f>IF(OR(VOZ_WHATSAPP[[#This Row],[La comunicación es asertiva, con respeto y evita maltrato]]="No Cumple",VOZ_WHATSAPP[[#This Row],[Cumple con las normativas legales]]="No Cumple"),"No Cumple","Cumple")</f>
        <v>Cumple</v>
      </c>
      <c r="AD100" s="1" t="s">
        <v>46</v>
      </c>
      <c r="AE100" s="1" t="s">
        <v>55</v>
      </c>
      <c r="AF100" s="4">
        <v>1</v>
      </c>
      <c r="AG100" s="4">
        <f>IF(AND(VOZ_WHATSAPP[[#This Row],[Estado Cierre]]="Sin Cierre",VOZ_WHATSAPP[[#This Row],[Nota Negocio]]="Sin Negocio"),VOZ_WHATSAPP[[#This Row],[Nota]]-24%,VOZ_WHATSAPP[[#This Row],[Nota]])</f>
        <v>1</v>
      </c>
      <c r="AH100" s="8">
        <f>IF(VOZ_WHATSAPP[[#This Row],[Estado Legal]]="No Cumple",0,IF(VOZ_WHATSAPP[[#This Row],[Realiza lectura de guion Legal]]="No Cumple",VOZ_WHATSAPP[[#This Row],[Nota 2]]-50%,VOZ_WHATSAPP[[#This Row],[Nota 2]]))</f>
        <v>1</v>
      </c>
    </row>
    <row r="101" spans="1:34" x14ac:dyDescent="0.25">
      <c r="A101" s="2" t="str">
        <f>VOZ_WHATSAPP[[#This Row],[ID Asesor]]&amp;VOZ_WHATSAPP[[#This Row],[Fecha Monitoreo]]</f>
        <v>348945812</v>
      </c>
      <c r="B101" s="2">
        <v>45812</v>
      </c>
      <c r="C101" s="1" t="s">
        <v>42</v>
      </c>
      <c r="D101" s="1">
        <v>3489</v>
      </c>
      <c r="E101" s="2">
        <v>45812</v>
      </c>
      <c r="F101" s="3">
        <v>0.3840277777777778</v>
      </c>
      <c r="G101" s="1" t="s">
        <v>51</v>
      </c>
      <c r="H101" s="1" t="s">
        <v>71</v>
      </c>
      <c r="I101" s="1"/>
      <c r="J101" s="1"/>
      <c r="K101" s="1"/>
      <c r="L101" s="1" t="s">
        <v>47</v>
      </c>
      <c r="M101" s="1" t="s">
        <v>46</v>
      </c>
      <c r="N101" s="1" t="s">
        <v>48</v>
      </c>
      <c r="O101" s="1" t="s">
        <v>48</v>
      </c>
      <c r="P101" s="1" t="s">
        <v>48</v>
      </c>
      <c r="Q101" s="1" t="s">
        <v>48</v>
      </c>
      <c r="R101" s="1" t="s">
        <v>48</v>
      </c>
      <c r="S101" s="1" t="s">
        <v>48</v>
      </c>
      <c r="T101" s="12" t="str">
        <f>IF(OR(VOZ_WHATSAPP[[#This Row],[Brinda argumentos coherentes a la objeción]]="No Cumple",VOZ_WHATSAPP[[#This Row],[Despliegue de Beneficios y/o consecuencias]]="No Cumple"),"Sin Negocio","Negocio")</f>
        <v>Negocio</v>
      </c>
      <c r="U101" s="1" t="s">
        <v>46</v>
      </c>
      <c r="V101" s="1" t="s">
        <v>46</v>
      </c>
      <c r="W101" s="1" t="s">
        <v>46</v>
      </c>
      <c r="X101" s="12" t="str">
        <f>IF(OR(VOZ_WHATSAPP[[#This Row],[Confirma Valor de pago]]="No Cumple",VOZ_WHATSAPP[[#This Row],[Confirma hora de pago]]="No Cumple",VOZ_WHATSAPP[[#This Row],[Confirma medio de pago]]="No Cumple"),"Sin Cierre","Cierre")</f>
        <v>Cierre</v>
      </c>
      <c r="Y101" s="1" t="s">
        <v>46</v>
      </c>
      <c r="Z101" s="1" t="s">
        <v>46</v>
      </c>
      <c r="AA101" s="1" t="s">
        <v>46</v>
      </c>
      <c r="AB101" s="1" t="s">
        <v>46</v>
      </c>
      <c r="AC101" s="11" t="str">
        <f>IF(OR(VOZ_WHATSAPP[[#This Row],[La comunicación es asertiva, con respeto y evita maltrato]]="No Cumple",VOZ_WHATSAPP[[#This Row],[Cumple con las normativas legales]]="No Cumple"),"No Cumple","Cumple")</f>
        <v>Cumple</v>
      </c>
      <c r="AD101" s="1" t="s">
        <v>46</v>
      </c>
      <c r="AE101" s="1" t="s">
        <v>256</v>
      </c>
      <c r="AF101" s="4">
        <v>0.96</v>
      </c>
      <c r="AG101" s="4">
        <f>IF(AND(VOZ_WHATSAPP[[#This Row],[Estado Cierre]]="Sin Cierre",VOZ_WHATSAPP[[#This Row],[Nota Negocio]]="Sin Negocio"),VOZ_WHATSAPP[[#This Row],[Nota]]-24%,VOZ_WHATSAPP[[#This Row],[Nota]])</f>
        <v>0.96</v>
      </c>
      <c r="AH101" s="8">
        <f>IF(VOZ_WHATSAPP[[#This Row],[Estado Legal]]="No Cumple",0,IF(VOZ_WHATSAPP[[#This Row],[Realiza lectura de guion Legal]]="No Cumple",VOZ_WHATSAPP[[#This Row],[Nota 2]]-50%,VOZ_WHATSAPP[[#This Row],[Nota 2]]))</f>
        <v>0.96</v>
      </c>
    </row>
    <row r="102" spans="1:34" x14ac:dyDescent="0.25">
      <c r="A102" s="2" t="str">
        <f>VOZ_WHATSAPP[[#This Row],[ID Asesor]]&amp;VOZ_WHATSAPP[[#This Row],[Fecha Monitoreo]]</f>
        <v>335445812</v>
      </c>
      <c r="B102" s="2">
        <v>45812</v>
      </c>
      <c r="C102" s="1" t="s">
        <v>126</v>
      </c>
      <c r="D102" s="1">
        <v>3354</v>
      </c>
      <c r="E102" s="2">
        <v>45812</v>
      </c>
      <c r="F102" s="3">
        <v>0.53125</v>
      </c>
      <c r="G102" s="1" t="s">
        <v>58</v>
      </c>
      <c r="H102" s="1" t="s">
        <v>44</v>
      </c>
      <c r="I102" s="1">
        <v>425</v>
      </c>
      <c r="J102" s="1">
        <v>3114420842</v>
      </c>
      <c r="K102" s="1" t="s">
        <v>45</v>
      </c>
      <c r="L102" s="1" t="s">
        <v>46</v>
      </c>
      <c r="M102" s="1" t="s">
        <v>46</v>
      </c>
      <c r="N102" s="1" t="s">
        <v>46</v>
      </c>
      <c r="O102" s="1" t="s">
        <v>46</v>
      </c>
      <c r="P102" s="1" t="s">
        <v>46</v>
      </c>
      <c r="Q102" s="1" t="s">
        <v>48</v>
      </c>
      <c r="R102" s="1" t="s">
        <v>48</v>
      </c>
      <c r="S102" s="1" t="s">
        <v>48</v>
      </c>
      <c r="T102" s="12" t="str">
        <f>IF(OR(VOZ_WHATSAPP[[#This Row],[Brinda argumentos coherentes a la objeción]]="No Cumple",VOZ_WHATSAPP[[#This Row],[Despliegue de Beneficios y/o consecuencias]]="No Cumple"),"Sin Negocio","Negocio")</f>
        <v>Negocio</v>
      </c>
      <c r="U102" s="1" t="s">
        <v>46</v>
      </c>
      <c r="V102" s="1" t="s">
        <v>46</v>
      </c>
      <c r="W102" s="1" t="s">
        <v>46</v>
      </c>
      <c r="X102" s="12" t="str">
        <f>IF(OR(VOZ_WHATSAPP[[#This Row],[Confirma Valor de pago]]="No Cumple",VOZ_WHATSAPP[[#This Row],[Confirma hora de pago]]="No Cumple",VOZ_WHATSAPP[[#This Row],[Confirma medio de pago]]="No Cumple"),"Sin Cierre","Cierre")</f>
        <v>Cierre</v>
      </c>
      <c r="Y102" s="1" t="s">
        <v>46</v>
      </c>
      <c r="Z102" s="1" t="s">
        <v>46</v>
      </c>
      <c r="AA102" s="1" t="s">
        <v>46</v>
      </c>
      <c r="AB102" s="1" t="s">
        <v>46</v>
      </c>
      <c r="AC102" s="11" t="str">
        <f>IF(OR(VOZ_WHATSAPP[[#This Row],[La comunicación es asertiva, con respeto y evita maltrato]]="No Cumple",VOZ_WHATSAPP[[#This Row],[Cumple con las normativas legales]]="No Cumple"),"No Cumple","Cumple")</f>
        <v>Cumple</v>
      </c>
      <c r="AD102" s="1" t="s">
        <v>46</v>
      </c>
      <c r="AE102" s="1" t="s">
        <v>133</v>
      </c>
      <c r="AF102" s="4">
        <v>1</v>
      </c>
      <c r="AG102" s="4">
        <f>IF(AND(VOZ_WHATSAPP[[#This Row],[Estado Cierre]]="Sin Cierre",VOZ_WHATSAPP[[#This Row],[Nota Negocio]]="Sin Negocio"),VOZ_WHATSAPP[[#This Row],[Nota]]-24%,VOZ_WHATSAPP[[#This Row],[Nota]])</f>
        <v>1</v>
      </c>
      <c r="AH102" s="8">
        <f>IF(VOZ_WHATSAPP[[#This Row],[Estado Legal]]="No Cumple",0,IF(VOZ_WHATSAPP[[#This Row],[Realiza lectura de guion Legal]]="No Cumple",VOZ_WHATSAPP[[#This Row],[Nota 2]]-50%,VOZ_WHATSAPP[[#This Row],[Nota 2]]))</f>
        <v>1</v>
      </c>
    </row>
    <row r="103" spans="1:34" x14ac:dyDescent="0.25">
      <c r="A103" s="2" t="str">
        <f>VOZ_WHATSAPP[[#This Row],[ID Asesor]]&amp;VOZ_WHATSAPP[[#This Row],[Fecha Monitoreo]]</f>
        <v>366745812</v>
      </c>
      <c r="B103" s="2">
        <v>45812</v>
      </c>
      <c r="C103" s="1" t="s">
        <v>42</v>
      </c>
      <c r="D103" s="1">
        <v>3667</v>
      </c>
      <c r="E103" s="2">
        <v>45812</v>
      </c>
      <c r="F103" s="3">
        <v>0.42222222222222222</v>
      </c>
      <c r="G103" s="1" t="s">
        <v>60</v>
      </c>
      <c r="H103" s="1" t="s">
        <v>71</v>
      </c>
      <c r="I103" s="1"/>
      <c r="J103" s="1"/>
      <c r="K103" s="1"/>
      <c r="L103" s="1" t="s">
        <v>47</v>
      </c>
      <c r="M103" s="1" t="s">
        <v>47</v>
      </c>
      <c r="N103" s="1" t="s">
        <v>46</v>
      </c>
      <c r="O103" s="1" t="s">
        <v>46</v>
      </c>
      <c r="P103" s="1" t="s">
        <v>46</v>
      </c>
      <c r="Q103" s="1" t="s">
        <v>48</v>
      </c>
      <c r="R103" s="1" t="s">
        <v>48</v>
      </c>
      <c r="S103" s="1" t="s">
        <v>48</v>
      </c>
      <c r="T103" s="12" t="str">
        <f>IF(OR(VOZ_WHATSAPP[[#This Row],[Brinda argumentos coherentes a la objeción]]="No Cumple",VOZ_WHATSAPP[[#This Row],[Despliegue de Beneficios y/o consecuencias]]="No Cumple"),"Sin Negocio","Negocio")</f>
        <v>Negocio</v>
      </c>
      <c r="U103" s="1" t="s">
        <v>46</v>
      </c>
      <c r="V103" s="1" t="s">
        <v>46</v>
      </c>
      <c r="W103" s="1" t="s">
        <v>46</v>
      </c>
      <c r="X103" s="12" t="str">
        <f>IF(OR(VOZ_WHATSAPP[[#This Row],[Confirma Valor de pago]]="No Cumple",VOZ_WHATSAPP[[#This Row],[Confirma hora de pago]]="No Cumple",VOZ_WHATSAPP[[#This Row],[Confirma medio de pago]]="No Cumple"),"Sin Cierre","Cierre")</f>
        <v>Cierre</v>
      </c>
      <c r="Y103" s="1" t="s">
        <v>48</v>
      </c>
      <c r="Z103" s="1" t="s">
        <v>46</v>
      </c>
      <c r="AA103" s="1" t="s">
        <v>46</v>
      </c>
      <c r="AB103" s="1" t="s">
        <v>46</v>
      </c>
      <c r="AC103" s="11" t="str">
        <f>IF(OR(VOZ_WHATSAPP[[#This Row],[La comunicación es asertiva, con respeto y evita maltrato]]="No Cumple",VOZ_WHATSAPP[[#This Row],[Cumple con las normativas legales]]="No Cumple"),"No Cumple","Cumple")</f>
        <v>Cumple</v>
      </c>
      <c r="AD103" s="1" t="s">
        <v>48</v>
      </c>
      <c r="AE103" s="1" t="s">
        <v>257</v>
      </c>
      <c r="AF103" s="4">
        <v>0.92</v>
      </c>
      <c r="AG103" s="4">
        <f>IF(AND(VOZ_WHATSAPP[[#This Row],[Estado Cierre]]="Sin Cierre",VOZ_WHATSAPP[[#This Row],[Nota Negocio]]="Sin Negocio"),VOZ_WHATSAPP[[#This Row],[Nota]]-24%,VOZ_WHATSAPP[[#This Row],[Nota]])</f>
        <v>0.92</v>
      </c>
      <c r="AH103" s="8">
        <f>IF(VOZ_WHATSAPP[[#This Row],[Estado Legal]]="No Cumple",0,IF(VOZ_WHATSAPP[[#This Row],[Realiza lectura de guion Legal]]="No Cumple",VOZ_WHATSAPP[[#This Row],[Nota 2]]-50%,VOZ_WHATSAPP[[#This Row],[Nota 2]]))</f>
        <v>0.92</v>
      </c>
    </row>
    <row r="104" spans="1:34" x14ac:dyDescent="0.25">
      <c r="A104" s="2" t="str">
        <f>VOZ_WHATSAPP[[#This Row],[ID Asesor]]&amp;VOZ_WHATSAPP[[#This Row],[Fecha Monitoreo]]</f>
        <v>382545812</v>
      </c>
      <c r="B104" s="2">
        <v>45812</v>
      </c>
      <c r="C104" s="1" t="s">
        <v>56</v>
      </c>
      <c r="D104" s="1">
        <v>3825</v>
      </c>
      <c r="E104" s="2">
        <v>45812</v>
      </c>
      <c r="F104" s="3">
        <v>0.5</v>
      </c>
      <c r="G104" s="1" t="s">
        <v>58</v>
      </c>
      <c r="H104" s="1" t="s">
        <v>71</v>
      </c>
      <c r="I104" s="1"/>
      <c r="J104" s="1"/>
      <c r="K104" s="1"/>
      <c r="L104" s="1" t="s">
        <v>47</v>
      </c>
      <c r="M104" s="1" t="s">
        <v>47</v>
      </c>
      <c r="N104" s="1" t="s">
        <v>46</v>
      </c>
      <c r="O104" s="1" t="s">
        <v>48</v>
      </c>
      <c r="P104" s="1" t="s">
        <v>48</v>
      </c>
      <c r="Q104" s="1" t="s">
        <v>48</v>
      </c>
      <c r="R104" s="1" t="s">
        <v>48</v>
      </c>
      <c r="S104" s="1" t="s">
        <v>48</v>
      </c>
      <c r="T104" s="12" t="str">
        <f>IF(OR(VOZ_WHATSAPP[[#This Row],[Brinda argumentos coherentes a la objeción]]="No Cumple",VOZ_WHATSAPP[[#This Row],[Despliegue de Beneficios y/o consecuencias]]="No Cumple"),"Sin Negocio","Negocio")</f>
        <v>Negocio</v>
      </c>
      <c r="U104" s="1" t="s">
        <v>46</v>
      </c>
      <c r="V104" s="1" t="s">
        <v>46</v>
      </c>
      <c r="W104" s="1" t="s">
        <v>46</v>
      </c>
      <c r="X104" s="12" t="str">
        <f>IF(OR(VOZ_WHATSAPP[[#This Row],[Confirma Valor de pago]]="No Cumple",VOZ_WHATSAPP[[#This Row],[Confirma hora de pago]]="No Cumple",VOZ_WHATSAPP[[#This Row],[Confirma medio de pago]]="No Cumple"),"Sin Cierre","Cierre")</f>
        <v>Cierre</v>
      </c>
      <c r="Y104" s="1" t="s">
        <v>46</v>
      </c>
      <c r="Z104" s="1" t="s">
        <v>48</v>
      </c>
      <c r="AA104" s="1" t="s">
        <v>46</v>
      </c>
      <c r="AB104" s="1" t="s">
        <v>46</v>
      </c>
      <c r="AC104" s="11" t="str">
        <f>IF(OR(VOZ_WHATSAPP[[#This Row],[La comunicación es asertiva, con respeto y evita maltrato]]="No Cumple",VOZ_WHATSAPP[[#This Row],[Cumple con las normativas legales]]="No Cumple"),"No Cumple","Cumple")</f>
        <v>Cumple</v>
      </c>
      <c r="AD104" s="1" t="s">
        <v>46</v>
      </c>
      <c r="AE104" s="1" t="s">
        <v>258</v>
      </c>
      <c r="AF104" s="4">
        <v>0.92</v>
      </c>
      <c r="AG104" s="4">
        <f>IF(AND(VOZ_WHATSAPP[[#This Row],[Estado Cierre]]="Sin Cierre",VOZ_WHATSAPP[[#This Row],[Nota Negocio]]="Sin Negocio"),VOZ_WHATSAPP[[#This Row],[Nota]]-24%,VOZ_WHATSAPP[[#This Row],[Nota]])</f>
        <v>0.92</v>
      </c>
      <c r="AH104" s="8">
        <f>IF(VOZ_WHATSAPP[[#This Row],[Estado Legal]]="No Cumple",0,IF(VOZ_WHATSAPP[[#This Row],[Realiza lectura de guion Legal]]="No Cumple",VOZ_WHATSAPP[[#This Row],[Nota 2]]-50%,VOZ_WHATSAPP[[#This Row],[Nota 2]]))</f>
        <v>0.92</v>
      </c>
    </row>
    <row r="105" spans="1:34" x14ac:dyDescent="0.25">
      <c r="A105" s="2" t="str">
        <f>VOZ_WHATSAPP[[#This Row],[ID Asesor]]&amp;VOZ_WHATSAPP[[#This Row],[Fecha Monitoreo]]</f>
        <v>364945812</v>
      </c>
      <c r="B105" s="2">
        <v>45812</v>
      </c>
      <c r="C105" s="1" t="s">
        <v>56</v>
      </c>
      <c r="D105" s="1">
        <v>3649</v>
      </c>
      <c r="E105" s="2">
        <v>45812</v>
      </c>
      <c r="F105" s="3">
        <v>0.5</v>
      </c>
      <c r="G105" s="1" t="s">
        <v>58</v>
      </c>
      <c r="H105" s="1" t="s">
        <v>71</v>
      </c>
      <c r="I105" s="1"/>
      <c r="J105" s="1"/>
      <c r="K105" s="1"/>
      <c r="L105" s="1" t="s">
        <v>46</v>
      </c>
      <c r="M105" s="1" t="s">
        <v>48</v>
      </c>
      <c r="N105" s="1" t="s">
        <v>46</v>
      </c>
      <c r="O105" s="1" t="s">
        <v>46</v>
      </c>
      <c r="P105" s="1" t="s">
        <v>54</v>
      </c>
      <c r="Q105" s="1" t="s">
        <v>46</v>
      </c>
      <c r="R105" s="1" t="s">
        <v>46</v>
      </c>
      <c r="S105" s="1" t="s">
        <v>46</v>
      </c>
      <c r="T105" s="12" t="str">
        <f>IF(OR(VOZ_WHATSAPP[[#This Row],[Brinda argumentos coherentes a la objeción]]="No Cumple",VOZ_WHATSAPP[[#This Row],[Despliegue de Beneficios y/o consecuencias]]="No Cumple"),"Sin Negocio","Negocio")</f>
        <v>Negocio</v>
      </c>
      <c r="U105" s="1" t="s">
        <v>48</v>
      </c>
      <c r="V105" s="1" t="s">
        <v>48</v>
      </c>
      <c r="W105" s="1" t="s">
        <v>48</v>
      </c>
      <c r="X105" s="12" t="str">
        <f>IF(OR(VOZ_WHATSAPP[[#This Row],[Confirma Valor de pago]]="No Cumple",VOZ_WHATSAPP[[#This Row],[Confirma hora de pago]]="No Cumple",VOZ_WHATSAPP[[#This Row],[Confirma medio de pago]]="No Cumple"),"Sin Cierre","Cierre")</f>
        <v>Cierre</v>
      </c>
      <c r="Y105" s="1" t="s">
        <v>48</v>
      </c>
      <c r="Z105" s="1" t="s">
        <v>46</v>
      </c>
      <c r="AA105" s="1" t="s">
        <v>46</v>
      </c>
      <c r="AB105" s="1" t="s">
        <v>46</v>
      </c>
      <c r="AC105" s="11" t="str">
        <f>IF(OR(VOZ_WHATSAPP[[#This Row],[La comunicación es asertiva, con respeto y evita maltrato]]="No Cumple",VOZ_WHATSAPP[[#This Row],[Cumple con las normativas legales]]="No Cumple"),"No Cumple","Cumple")</f>
        <v>Cumple</v>
      </c>
      <c r="AD105" s="1" t="s">
        <v>48</v>
      </c>
      <c r="AE105" s="1" t="s">
        <v>259</v>
      </c>
      <c r="AF105" s="4">
        <v>0.95</v>
      </c>
      <c r="AG105" s="4">
        <f>IF(AND(VOZ_WHATSAPP[[#This Row],[Estado Cierre]]="Sin Cierre",VOZ_WHATSAPP[[#This Row],[Nota Negocio]]="Sin Negocio"),VOZ_WHATSAPP[[#This Row],[Nota]]-24%,VOZ_WHATSAPP[[#This Row],[Nota]])</f>
        <v>0.95</v>
      </c>
      <c r="AH105" s="8">
        <f>IF(VOZ_WHATSAPP[[#This Row],[Estado Legal]]="No Cumple",0,IF(VOZ_WHATSAPP[[#This Row],[Realiza lectura de guion Legal]]="No Cumple",VOZ_WHATSAPP[[#This Row],[Nota 2]]-50%,VOZ_WHATSAPP[[#This Row],[Nota 2]]))</f>
        <v>0.95</v>
      </c>
    </row>
    <row r="106" spans="1:34" x14ac:dyDescent="0.25">
      <c r="A106" s="2" t="str">
        <f>VOZ_WHATSAPP[[#This Row],[ID Asesor]]&amp;VOZ_WHATSAPP[[#This Row],[Fecha Monitoreo]]</f>
        <v>372445812</v>
      </c>
      <c r="B106" s="2">
        <v>45812</v>
      </c>
      <c r="C106" s="1" t="s">
        <v>126</v>
      </c>
      <c r="D106" s="1">
        <v>3724</v>
      </c>
      <c r="E106" s="2">
        <v>45812</v>
      </c>
      <c r="F106" s="3">
        <v>0.54652777777777772</v>
      </c>
      <c r="G106" s="1" t="s">
        <v>58</v>
      </c>
      <c r="H106" s="1" t="s">
        <v>44</v>
      </c>
      <c r="I106" s="1">
        <v>412</v>
      </c>
      <c r="J106" s="1">
        <v>3122208087</v>
      </c>
      <c r="K106" s="1" t="s">
        <v>45</v>
      </c>
      <c r="L106" s="1" t="s">
        <v>46</v>
      </c>
      <c r="M106" s="1" t="s">
        <v>46</v>
      </c>
      <c r="N106" s="1" t="s">
        <v>46</v>
      </c>
      <c r="O106" s="1" t="s">
        <v>46</v>
      </c>
      <c r="P106" s="1" t="s">
        <v>46</v>
      </c>
      <c r="Q106" s="1" t="s">
        <v>46</v>
      </c>
      <c r="R106" s="1" t="s">
        <v>46</v>
      </c>
      <c r="S106" s="1" t="s">
        <v>46</v>
      </c>
      <c r="T106" s="12" t="str">
        <f>IF(OR(VOZ_WHATSAPP[[#This Row],[Brinda argumentos coherentes a la objeción]]="No Cumple",VOZ_WHATSAPP[[#This Row],[Despliegue de Beneficios y/o consecuencias]]="No Cumple"),"Sin Negocio","Negocio")</f>
        <v>Negocio</v>
      </c>
      <c r="U106" s="1" t="s">
        <v>48</v>
      </c>
      <c r="V106" s="1" t="s">
        <v>48</v>
      </c>
      <c r="W106" s="1" t="s">
        <v>48</v>
      </c>
      <c r="X106" s="12" t="str">
        <f>IF(OR(VOZ_WHATSAPP[[#This Row],[Confirma Valor de pago]]="No Cumple",VOZ_WHATSAPP[[#This Row],[Confirma hora de pago]]="No Cumple",VOZ_WHATSAPP[[#This Row],[Confirma medio de pago]]="No Cumple"),"Sin Cierre","Cierre")</f>
        <v>Cierre</v>
      </c>
      <c r="Y106" s="1" t="s">
        <v>46</v>
      </c>
      <c r="Z106" s="1" t="s">
        <v>46</v>
      </c>
      <c r="AA106" s="1" t="s">
        <v>46</v>
      </c>
      <c r="AB106" s="1" t="s">
        <v>46</v>
      </c>
      <c r="AC106" s="11" t="str">
        <f>IF(OR(VOZ_WHATSAPP[[#This Row],[La comunicación es asertiva, con respeto y evita maltrato]]="No Cumple",VOZ_WHATSAPP[[#This Row],[Cumple con las normativas legales]]="No Cumple"),"No Cumple","Cumple")</f>
        <v>Cumple</v>
      </c>
      <c r="AD106" s="1" t="s">
        <v>46</v>
      </c>
      <c r="AE106" s="1" t="s">
        <v>133</v>
      </c>
      <c r="AF106" s="4">
        <v>1</v>
      </c>
      <c r="AG106" s="4">
        <f>IF(AND(VOZ_WHATSAPP[[#This Row],[Estado Cierre]]="Sin Cierre",VOZ_WHATSAPP[[#This Row],[Nota Negocio]]="Sin Negocio"),VOZ_WHATSAPP[[#This Row],[Nota]]-24%,VOZ_WHATSAPP[[#This Row],[Nota]])</f>
        <v>1</v>
      </c>
      <c r="AH106" s="8">
        <f>IF(VOZ_WHATSAPP[[#This Row],[Estado Legal]]="No Cumple",0,IF(VOZ_WHATSAPP[[#This Row],[Realiza lectura de guion Legal]]="No Cumple",VOZ_WHATSAPP[[#This Row],[Nota 2]]-50%,VOZ_WHATSAPP[[#This Row],[Nota 2]]))</f>
        <v>1</v>
      </c>
    </row>
    <row r="107" spans="1:34" x14ac:dyDescent="0.25">
      <c r="A107" s="2" t="str">
        <f>VOZ_WHATSAPP[[#This Row],[ID Asesor]]&amp;VOZ_WHATSAPP[[#This Row],[Fecha Monitoreo]]</f>
        <v>363645812</v>
      </c>
      <c r="B107" s="2">
        <v>45812</v>
      </c>
      <c r="C107" s="1" t="s">
        <v>50</v>
      </c>
      <c r="D107" s="1">
        <v>3636</v>
      </c>
      <c r="E107" s="2">
        <v>45812</v>
      </c>
      <c r="F107" s="3">
        <v>0.61041666666666672</v>
      </c>
      <c r="G107" s="1" t="s">
        <v>51</v>
      </c>
      <c r="H107" s="1" t="s">
        <v>44</v>
      </c>
      <c r="I107" s="1">
        <v>1213</v>
      </c>
      <c r="J107" s="1">
        <v>3168834134</v>
      </c>
      <c r="K107" s="1" t="s">
        <v>45</v>
      </c>
      <c r="L107" s="1" t="s">
        <v>46</v>
      </c>
      <c r="M107" s="1" t="s">
        <v>46</v>
      </c>
      <c r="N107" s="1" t="s">
        <v>46</v>
      </c>
      <c r="O107" s="1" t="s">
        <v>46</v>
      </c>
      <c r="P107" s="1" t="s">
        <v>46</v>
      </c>
      <c r="Q107" s="1" t="s">
        <v>46</v>
      </c>
      <c r="R107" s="1" t="s">
        <v>46</v>
      </c>
      <c r="S107" s="1" t="s">
        <v>46</v>
      </c>
      <c r="T107" s="12" t="str">
        <f>IF(OR(VOZ_WHATSAPP[[#This Row],[Brinda argumentos coherentes a la objeción]]="No Cumple",VOZ_WHATSAPP[[#This Row],[Despliegue de Beneficios y/o consecuencias]]="No Cumple"),"Sin Negocio","Negocio")</f>
        <v>Negocio</v>
      </c>
      <c r="U107" s="1" t="s">
        <v>48</v>
      </c>
      <c r="V107" s="1" t="s">
        <v>48</v>
      </c>
      <c r="W107" s="1" t="s">
        <v>48</v>
      </c>
      <c r="X107" s="12" t="str">
        <f>IF(OR(VOZ_WHATSAPP[[#This Row],[Confirma Valor de pago]]="No Cumple",VOZ_WHATSAPP[[#This Row],[Confirma hora de pago]]="No Cumple",VOZ_WHATSAPP[[#This Row],[Confirma medio de pago]]="No Cumple"),"Sin Cierre","Cierre")</f>
        <v>Cierre</v>
      </c>
      <c r="Y107" s="1" t="s">
        <v>54</v>
      </c>
      <c r="Z107" s="1" t="s">
        <v>46</v>
      </c>
      <c r="AA107" s="1" t="s">
        <v>46</v>
      </c>
      <c r="AB107" s="1" t="s">
        <v>46</v>
      </c>
      <c r="AC107" s="11" t="str">
        <f>IF(OR(VOZ_WHATSAPP[[#This Row],[La comunicación es asertiva, con respeto y evita maltrato]]="No Cumple",VOZ_WHATSAPP[[#This Row],[Cumple con las normativas legales]]="No Cumple"),"No Cumple","Cumple")</f>
        <v>Cumple</v>
      </c>
      <c r="AD107" s="1" t="s">
        <v>47</v>
      </c>
      <c r="AE107" s="1" t="s">
        <v>260</v>
      </c>
      <c r="AF107" s="4">
        <v>0.92</v>
      </c>
      <c r="AG107" s="4">
        <f>IF(AND(VOZ_WHATSAPP[[#This Row],[Estado Cierre]]="Sin Cierre",VOZ_WHATSAPP[[#This Row],[Nota Negocio]]="Sin Negocio"),VOZ_WHATSAPP[[#This Row],[Nota]]-24%,VOZ_WHATSAPP[[#This Row],[Nota]])</f>
        <v>0.92</v>
      </c>
      <c r="AH107" s="8">
        <f>IF(VOZ_WHATSAPP[[#This Row],[Estado Legal]]="No Cumple",0,IF(VOZ_WHATSAPP[[#This Row],[Realiza lectura de guion Legal]]="No Cumple",VOZ_WHATSAPP[[#This Row],[Nota 2]]-50%,VOZ_WHATSAPP[[#This Row],[Nota 2]]))</f>
        <v>0.42000000000000004</v>
      </c>
    </row>
    <row r="108" spans="1:34" x14ac:dyDescent="0.25">
      <c r="A108" s="2" t="str">
        <f>VOZ_WHATSAPP[[#This Row],[ID Asesor]]&amp;VOZ_WHATSAPP[[#This Row],[Fecha Monitoreo]]</f>
        <v>370145812</v>
      </c>
      <c r="B108" s="2">
        <v>45812</v>
      </c>
      <c r="C108" s="1" t="s">
        <v>56</v>
      </c>
      <c r="D108" s="1">
        <v>3701</v>
      </c>
      <c r="E108" s="2">
        <v>45812</v>
      </c>
      <c r="F108" s="3">
        <v>0.54791666666666672</v>
      </c>
      <c r="G108" s="1" t="s">
        <v>58</v>
      </c>
      <c r="H108" s="1" t="s">
        <v>44</v>
      </c>
      <c r="I108" s="1">
        <v>458</v>
      </c>
      <c r="J108" s="1">
        <v>3158460854</v>
      </c>
      <c r="K108" s="1" t="s">
        <v>45</v>
      </c>
      <c r="L108" s="1" t="s">
        <v>46</v>
      </c>
      <c r="M108" s="1" t="s">
        <v>46</v>
      </c>
      <c r="N108" s="1" t="s">
        <v>46</v>
      </c>
      <c r="O108" s="1" t="s">
        <v>46</v>
      </c>
      <c r="P108" s="1" t="s">
        <v>46</v>
      </c>
      <c r="Q108" s="1" t="s">
        <v>46</v>
      </c>
      <c r="R108" s="1" t="s">
        <v>46</v>
      </c>
      <c r="S108" s="1" t="s">
        <v>46</v>
      </c>
      <c r="T108" s="12" t="str">
        <f>IF(OR(VOZ_WHATSAPP[[#This Row],[Brinda argumentos coherentes a la objeción]]="No Cumple",VOZ_WHATSAPP[[#This Row],[Despliegue de Beneficios y/o consecuencias]]="No Cumple"),"Sin Negocio","Negocio")</f>
        <v>Negocio</v>
      </c>
      <c r="U108" s="1" t="s">
        <v>48</v>
      </c>
      <c r="V108" s="1" t="s">
        <v>48</v>
      </c>
      <c r="W108" s="1" t="s">
        <v>48</v>
      </c>
      <c r="X108" s="12" t="str">
        <f>IF(OR(VOZ_WHATSAPP[[#This Row],[Confirma Valor de pago]]="No Cumple",VOZ_WHATSAPP[[#This Row],[Confirma hora de pago]]="No Cumple",VOZ_WHATSAPP[[#This Row],[Confirma medio de pago]]="No Cumple"),"Sin Cierre","Cierre")</f>
        <v>Cierre</v>
      </c>
      <c r="Y108" s="1" t="s">
        <v>46</v>
      </c>
      <c r="Z108" s="1" t="s">
        <v>46</v>
      </c>
      <c r="AA108" s="1" t="s">
        <v>46</v>
      </c>
      <c r="AB108" s="1" t="s">
        <v>46</v>
      </c>
      <c r="AC108" s="11" t="str">
        <f>IF(OR(VOZ_WHATSAPP[[#This Row],[La comunicación es asertiva, con respeto y evita maltrato]]="No Cumple",VOZ_WHATSAPP[[#This Row],[Cumple con las normativas legales]]="No Cumple"),"No Cumple","Cumple")</f>
        <v>Cumple</v>
      </c>
      <c r="AD108" s="1" t="s">
        <v>46</v>
      </c>
      <c r="AE108" s="1" t="s">
        <v>261</v>
      </c>
      <c r="AF108" s="4">
        <v>1</v>
      </c>
      <c r="AG108" s="4">
        <f>IF(AND(VOZ_WHATSAPP[[#This Row],[Estado Cierre]]="Sin Cierre",VOZ_WHATSAPP[[#This Row],[Nota Negocio]]="Sin Negocio"),VOZ_WHATSAPP[[#This Row],[Nota]]-24%,VOZ_WHATSAPP[[#This Row],[Nota]])</f>
        <v>1</v>
      </c>
      <c r="AH108" s="8">
        <f>IF(VOZ_WHATSAPP[[#This Row],[Estado Legal]]="No Cumple",0,IF(VOZ_WHATSAPP[[#This Row],[Realiza lectura de guion Legal]]="No Cumple",VOZ_WHATSAPP[[#This Row],[Nota 2]]-50%,VOZ_WHATSAPP[[#This Row],[Nota 2]]))</f>
        <v>1</v>
      </c>
    </row>
    <row r="109" spans="1:34" x14ac:dyDescent="0.25">
      <c r="A109" s="2" t="str">
        <f>VOZ_WHATSAPP[[#This Row],[ID Asesor]]&amp;VOZ_WHATSAPP[[#This Row],[Fecha Monitoreo]]</f>
        <v>382945812</v>
      </c>
      <c r="B109" s="2">
        <v>45812</v>
      </c>
      <c r="C109" s="1" t="s">
        <v>126</v>
      </c>
      <c r="D109" s="1">
        <v>3829</v>
      </c>
      <c r="E109" s="2">
        <v>45812</v>
      </c>
      <c r="F109" s="3">
        <v>0.34722222222222221</v>
      </c>
      <c r="G109" s="1" t="s">
        <v>58</v>
      </c>
      <c r="H109" s="1" t="s">
        <v>44</v>
      </c>
      <c r="I109" s="1">
        <v>420</v>
      </c>
      <c r="J109" s="1">
        <v>3126444744</v>
      </c>
      <c r="K109" s="1" t="s">
        <v>45</v>
      </c>
      <c r="L109" s="1" t="s">
        <v>46</v>
      </c>
      <c r="M109" s="1" t="s">
        <v>46</v>
      </c>
      <c r="N109" s="1" t="s">
        <v>46</v>
      </c>
      <c r="O109" s="1" t="s">
        <v>46</v>
      </c>
      <c r="P109" s="1" t="s">
        <v>46</v>
      </c>
      <c r="Q109" s="1" t="s">
        <v>46</v>
      </c>
      <c r="R109" s="1" t="s">
        <v>46</v>
      </c>
      <c r="S109" s="1" t="s">
        <v>46</v>
      </c>
      <c r="T109" s="12" t="str">
        <f>IF(OR(VOZ_WHATSAPP[[#This Row],[Brinda argumentos coherentes a la objeción]]="No Cumple",VOZ_WHATSAPP[[#This Row],[Despliegue de Beneficios y/o consecuencias]]="No Cumple"),"Sin Negocio","Negocio")</f>
        <v>Negocio</v>
      </c>
      <c r="U109" s="1" t="s">
        <v>46</v>
      </c>
      <c r="V109" s="1" t="s">
        <v>46</v>
      </c>
      <c r="W109" s="1" t="s">
        <v>46</v>
      </c>
      <c r="X109" s="12" t="str">
        <f>IF(OR(VOZ_WHATSAPP[[#This Row],[Confirma Valor de pago]]="No Cumple",VOZ_WHATSAPP[[#This Row],[Confirma hora de pago]]="No Cumple",VOZ_WHATSAPP[[#This Row],[Confirma medio de pago]]="No Cumple"),"Sin Cierre","Cierre")</f>
        <v>Cierre</v>
      </c>
      <c r="Y109" s="1" t="s">
        <v>46</v>
      </c>
      <c r="Z109" s="1" t="s">
        <v>46</v>
      </c>
      <c r="AA109" s="1" t="s">
        <v>46</v>
      </c>
      <c r="AB109" s="1" t="s">
        <v>46</v>
      </c>
      <c r="AC109" s="11" t="str">
        <f>IF(OR(VOZ_WHATSAPP[[#This Row],[La comunicación es asertiva, con respeto y evita maltrato]]="No Cumple",VOZ_WHATSAPP[[#This Row],[Cumple con las normativas legales]]="No Cumple"),"No Cumple","Cumple")</f>
        <v>Cumple</v>
      </c>
      <c r="AD109" s="1" t="s">
        <v>46</v>
      </c>
      <c r="AE109" s="1" t="s">
        <v>133</v>
      </c>
      <c r="AF109" s="4">
        <v>1</v>
      </c>
      <c r="AG109" s="4">
        <f>IF(AND(VOZ_WHATSAPP[[#This Row],[Estado Cierre]]="Sin Cierre",VOZ_WHATSAPP[[#This Row],[Nota Negocio]]="Sin Negocio"),VOZ_WHATSAPP[[#This Row],[Nota]]-24%,VOZ_WHATSAPP[[#This Row],[Nota]])</f>
        <v>1</v>
      </c>
      <c r="AH109" s="8">
        <f>IF(VOZ_WHATSAPP[[#This Row],[Estado Legal]]="No Cumple",0,IF(VOZ_WHATSAPP[[#This Row],[Realiza lectura de guion Legal]]="No Cumple",VOZ_WHATSAPP[[#This Row],[Nota 2]]-50%,VOZ_WHATSAPP[[#This Row],[Nota 2]]))</f>
        <v>1</v>
      </c>
    </row>
    <row r="110" spans="1:34" x14ac:dyDescent="0.25">
      <c r="A110" s="2" t="str">
        <f>VOZ_WHATSAPP[[#This Row],[ID Asesor]]&amp;VOZ_WHATSAPP[[#This Row],[Fecha Monitoreo]]</f>
        <v>367345812</v>
      </c>
      <c r="B110" s="2">
        <v>45812</v>
      </c>
      <c r="C110" s="1" t="s">
        <v>50</v>
      </c>
      <c r="D110" s="1">
        <v>3673</v>
      </c>
      <c r="E110" s="2">
        <v>45812</v>
      </c>
      <c r="F110" s="3">
        <v>0.34444444444444444</v>
      </c>
      <c r="G110" s="1" t="s">
        <v>51</v>
      </c>
      <c r="H110" s="1" t="s">
        <v>71</v>
      </c>
      <c r="I110" s="1"/>
      <c r="J110" s="1"/>
      <c r="K110" s="1"/>
      <c r="L110" s="1" t="s">
        <v>47</v>
      </c>
      <c r="M110" s="1" t="s">
        <v>48</v>
      </c>
      <c r="N110" s="1" t="s">
        <v>46</v>
      </c>
      <c r="O110" s="1" t="s">
        <v>46</v>
      </c>
      <c r="P110" s="1" t="s">
        <v>46</v>
      </c>
      <c r="Q110" s="1" t="s">
        <v>48</v>
      </c>
      <c r="R110" s="1" t="s">
        <v>48</v>
      </c>
      <c r="S110" s="1" t="s">
        <v>46</v>
      </c>
      <c r="T110" s="12" t="str">
        <f>IF(OR(VOZ_WHATSAPP[[#This Row],[Brinda argumentos coherentes a la objeción]]="No Cumple",VOZ_WHATSAPP[[#This Row],[Despliegue de Beneficios y/o consecuencias]]="No Cumple"),"Sin Negocio","Negocio")</f>
        <v>Negocio</v>
      </c>
      <c r="U110" s="1" t="s">
        <v>46</v>
      </c>
      <c r="V110" s="1" t="s">
        <v>46</v>
      </c>
      <c r="W110" s="1" t="s">
        <v>46</v>
      </c>
      <c r="X110" s="12" t="str">
        <f>IF(OR(VOZ_WHATSAPP[[#This Row],[Confirma Valor de pago]]="No Cumple",VOZ_WHATSAPP[[#This Row],[Confirma hora de pago]]="No Cumple",VOZ_WHATSAPP[[#This Row],[Confirma medio de pago]]="No Cumple"),"Sin Cierre","Cierre")</f>
        <v>Cierre</v>
      </c>
      <c r="Y110" s="1" t="s">
        <v>46</v>
      </c>
      <c r="Z110" s="1" t="s">
        <v>46</v>
      </c>
      <c r="AA110" s="1" t="s">
        <v>46</v>
      </c>
      <c r="AB110" s="1" t="s">
        <v>46</v>
      </c>
      <c r="AC110" s="11" t="str">
        <f>IF(OR(VOZ_WHATSAPP[[#This Row],[La comunicación es asertiva, con respeto y evita maltrato]]="No Cumple",VOZ_WHATSAPP[[#This Row],[Cumple con las normativas legales]]="No Cumple"),"No Cumple","Cumple")</f>
        <v>Cumple</v>
      </c>
      <c r="AD110" s="1" t="s">
        <v>48</v>
      </c>
      <c r="AE110" s="1" t="s">
        <v>262</v>
      </c>
      <c r="AF110" s="4">
        <v>0.96</v>
      </c>
      <c r="AG110" s="4">
        <f>IF(AND(VOZ_WHATSAPP[[#This Row],[Estado Cierre]]="Sin Cierre",VOZ_WHATSAPP[[#This Row],[Nota Negocio]]="Sin Negocio"),VOZ_WHATSAPP[[#This Row],[Nota]]-24%,VOZ_WHATSAPP[[#This Row],[Nota]])</f>
        <v>0.96</v>
      </c>
      <c r="AH110" s="8">
        <f>IF(VOZ_WHATSAPP[[#This Row],[Estado Legal]]="No Cumple",0,IF(VOZ_WHATSAPP[[#This Row],[Realiza lectura de guion Legal]]="No Cumple",VOZ_WHATSAPP[[#This Row],[Nota 2]]-50%,VOZ_WHATSAPP[[#This Row],[Nota 2]]))</f>
        <v>0.96</v>
      </c>
    </row>
    <row r="111" spans="1:34" x14ac:dyDescent="0.25">
      <c r="A111" s="2" t="str">
        <f>VOZ_WHATSAPP[[#This Row],[ID Asesor]]&amp;VOZ_WHATSAPP[[#This Row],[Fecha Monitoreo]]</f>
        <v>350845812</v>
      </c>
      <c r="B111" s="2">
        <v>45812</v>
      </c>
      <c r="C111" s="1" t="s">
        <v>50</v>
      </c>
      <c r="D111" s="1">
        <v>3508</v>
      </c>
      <c r="E111" s="2">
        <v>45812</v>
      </c>
      <c r="F111" s="3">
        <v>0.40416666666666667</v>
      </c>
      <c r="G111" s="1" t="s">
        <v>51</v>
      </c>
      <c r="H111" s="1" t="s">
        <v>71</v>
      </c>
      <c r="I111" s="1"/>
      <c r="J111" s="1"/>
      <c r="K111" s="1"/>
      <c r="L111" s="1" t="s">
        <v>46</v>
      </c>
      <c r="M111" s="1" t="s">
        <v>48</v>
      </c>
      <c r="N111" s="1" t="s">
        <v>46</v>
      </c>
      <c r="O111" s="1" t="s">
        <v>46</v>
      </c>
      <c r="P111" s="1" t="s">
        <v>46</v>
      </c>
      <c r="Q111" s="1" t="s">
        <v>46</v>
      </c>
      <c r="R111" s="1" t="s">
        <v>46</v>
      </c>
      <c r="S111" s="1" t="s">
        <v>46</v>
      </c>
      <c r="T111" s="12" t="str">
        <f>IF(OR(VOZ_WHATSAPP[[#This Row],[Brinda argumentos coherentes a la objeción]]="No Cumple",VOZ_WHATSAPP[[#This Row],[Despliegue de Beneficios y/o consecuencias]]="No Cumple"),"Sin Negocio","Negocio")</f>
        <v>Negocio</v>
      </c>
      <c r="U111" s="1" t="s">
        <v>48</v>
      </c>
      <c r="V111" s="1" t="s">
        <v>48</v>
      </c>
      <c r="W111" s="1" t="s">
        <v>48</v>
      </c>
      <c r="X111" s="12" t="str">
        <f>IF(OR(VOZ_WHATSAPP[[#This Row],[Confirma Valor de pago]]="No Cumple",VOZ_WHATSAPP[[#This Row],[Confirma hora de pago]]="No Cumple",VOZ_WHATSAPP[[#This Row],[Confirma medio de pago]]="No Cumple"),"Sin Cierre","Cierre")</f>
        <v>Cierre</v>
      </c>
      <c r="Y111" s="1" t="s">
        <v>48</v>
      </c>
      <c r="Z111" s="1" t="s">
        <v>46</v>
      </c>
      <c r="AA111" s="1" t="s">
        <v>54</v>
      </c>
      <c r="AB111" s="1" t="s">
        <v>46</v>
      </c>
      <c r="AC111" s="11" t="str">
        <f>IF(OR(VOZ_WHATSAPP[[#This Row],[La comunicación es asertiva, con respeto y evita maltrato]]="No Cumple",VOZ_WHATSAPP[[#This Row],[Cumple con las normativas legales]]="No Cumple"),"No Cumple","Cumple")</f>
        <v>No Cumple</v>
      </c>
      <c r="AD111" s="1" t="s">
        <v>48</v>
      </c>
      <c r="AE111" s="1" t="s">
        <v>263</v>
      </c>
      <c r="AF111" s="4">
        <v>1</v>
      </c>
      <c r="AG111" s="4">
        <f>IF(AND(VOZ_WHATSAPP[[#This Row],[Estado Cierre]]="Sin Cierre",VOZ_WHATSAPP[[#This Row],[Nota Negocio]]="Sin Negocio"),VOZ_WHATSAPP[[#This Row],[Nota]]-24%,VOZ_WHATSAPP[[#This Row],[Nota]])</f>
        <v>1</v>
      </c>
      <c r="AH111" s="8">
        <f>IF(VOZ_WHATSAPP[[#This Row],[Estado Legal]]="No Cumple",0,IF(VOZ_WHATSAPP[[#This Row],[Realiza lectura de guion Legal]]="No Cumple",VOZ_WHATSAPP[[#This Row],[Nota 2]]-50%,VOZ_WHATSAPP[[#This Row],[Nota 2]]))</f>
        <v>0</v>
      </c>
    </row>
    <row r="112" spans="1:34" x14ac:dyDescent="0.25">
      <c r="A112" s="2" t="str">
        <f>VOZ_WHATSAPP[[#This Row],[ID Asesor]]&amp;VOZ_WHATSAPP[[#This Row],[Fecha Monitoreo]]</f>
        <v>380245812</v>
      </c>
      <c r="B112" s="2">
        <v>45812</v>
      </c>
      <c r="C112" s="1" t="s">
        <v>126</v>
      </c>
      <c r="D112" s="1">
        <v>3802</v>
      </c>
      <c r="E112" s="2">
        <v>45812</v>
      </c>
      <c r="F112" s="3">
        <v>0.37708333333333333</v>
      </c>
      <c r="G112" s="1" t="s">
        <v>58</v>
      </c>
      <c r="H112" s="1" t="s">
        <v>44</v>
      </c>
      <c r="I112" s="1">
        <v>444</v>
      </c>
      <c r="J112" s="1">
        <v>3053307606</v>
      </c>
      <c r="K112" s="1" t="s">
        <v>45</v>
      </c>
      <c r="L112" s="1" t="s">
        <v>46</v>
      </c>
      <c r="M112" s="1" t="s">
        <v>46</v>
      </c>
      <c r="N112" s="1" t="s">
        <v>46</v>
      </c>
      <c r="O112" s="1" t="s">
        <v>46</v>
      </c>
      <c r="P112" s="1" t="s">
        <v>46</v>
      </c>
      <c r="Q112" s="1" t="s">
        <v>46</v>
      </c>
      <c r="R112" s="1" t="s">
        <v>46</v>
      </c>
      <c r="S112" s="1" t="s">
        <v>46</v>
      </c>
      <c r="T112" s="12" t="str">
        <f>IF(OR(VOZ_WHATSAPP[[#This Row],[Brinda argumentos coherentes a la objeción]]="No Cumple",VOZ_WHATSAPP[[#This Row],[Despliegue de Beneficios y/o consecuencias]]="No Cumple"),"Sin Negocio","Negocio")</f>
        <v>Negocio</v>
      </c>
      <c r="U112" s="1" t="s">
        <v>48</v>
      </c>
      <c r="V112" s="1" t="s">
        <v>48</v>
      </c>
      <c r="W112" s="1" t="s">
        <v>48</v>
      </c>
      <c r="X112" s="12" t="str">
        <f>IF(OR(VOZ_WHATSAPP[[#This Row],[Confirma Valor de pago]]="No Cumple",VOZ_WHATSAPP[[#This Row],[Confirma hora de pago]]="No Cumple",VOZ_WHATSAPP[[#This Row],[Confirma medio de pago]]="No Cumple"),"Sin Cierre","Cierre")</f>
        <v>Cierre</v>
      </c>
      <c r="Y112" s="1" t="s">
        <v>46</v>
      </c>
      <c r="Z112" s="1" t="s">
        <v>46</v>
      </c>
      <c r="AA112" s="1" t="s">
        <v>46</v>
      </c>
      <c r="AB112" s="1" t="s">
        <v>46</v>
      </c>
      <c r="AC112" s="11" t="str">
        <f>IF(OR(VOZ_WHATSAPP[[#This Row],[La comunicación es asertiva, con respeto y evita maltrato]]="No Cumple",VOZ_WHATSAPP[[#This Row],[Cumple con las normativas legales]]="No Cumple"),"No Cumple","Cumple")</f>
        <v>Cumple</v>
      </c>
      <c r="AD112" s="1" t="s">
        <v>46</v>
      </c>
      <c r="AE112" s="1" t="s">
        <v>133</v>
      </c>
      <c r="AF112" s="4">
        <v>1</v>
      </c>
      <c r="AG112" s="4">
        <f>IF(AND(VOZ_WHATSAPP[[#This Row],[Estado Cierre]]="Sin Cierre",VOZ_WHATSAPP[[#This Row],[Nota Negocio]]="Sin Negocio"),VOZ_WHATSAPP[[#This Row],[Nota]]-24%,VOZ_WHATSAPP[[#This Row],[Nota]])</f>
        <v>1</v>
      </c>
      <c r="AH112" s="8">
        <f>IF(VOZ_WHATSAPP[[#This Row],[Estado Legal]]="No Cumple",0,IF(VOZ_WHATSAPP[[#This Row],[Realiza lectura de guion Legal]]="No Cumple",VOZ_WHATSAPP[[#This Row],[Nota 2]]-50%,VOZ_WHATSAPP[[#This Row],[Nota 2]]))</f>
        <v>1</v>
      </c>
    </row>
    <row r="113" spans="1:34" x14ac:dyDescent="0.25">
      <c r="A113" s="2" t="str">
        <f>VOZ_WHATSAPP[[#This Row],[ID Asesor]]&amp;VOZ_WHATSAPP[[#This Row],[Fecha Monitoreo]]</f>
        <v>356545812</v>
      </c>
      <c r="B113" s="2">
        <v>45812</v>
      </c>
      <c r="C113" s="1" t="s">
        <v>50</v>
      </c>
      <c r="D113" s="1">
        <v>3565</v>
      </c>
      <c r="E113" s="2">
        <v>45812</v>
      </c>
      <c r="F113" s="3">
        <v>0.37847222222222221</v>
      </c>
      <c r="G113" s="1" t="s">
        <v>60</v>
      </c>
      <c r="H113" s="1" t="s">
        <v>71</v>
      </c>
      <c r="I113" s="1"/>
      <c r="J113" s="1"/>
      <c r="K113" s="1"/>
      <c r="L113" s="1" t="s">
        <v>46</v>
      </c>
      <c r="M113" s="1" t="s">
        <v>46</v>
      </c>
      <c r="N113" s="1" t="s">
        <v>46</v>
      </c>
      <c r="O113" s="1" t="s">
        <v>48</v>
      </c>
      <c r="P113" s="1" t="s">
        <v>48</v>
      </c>
      <c r="Q113" s="1" t="s">
        <v>48</v>
      </c>
      <c r="R113" s="1" t="s">
        <v>48</v>
      </c>
      <c r="S113" s="1" t="s">
        <v>48</v>
      </c>
      <c r="T113" s="12" t="str">
        <f>IF(OR(VOZ_WHATSAPP[[#This Row],[Brinda argumentos coherentes a la objeción]]="No Cumple",VOZ_WHATSAPP[[#This Row],[Despliegue de Beneficios y/o consecuencias]]="No Cumple"),"Sin Negocio","Negocio")</f>
        <v>Negocio</v>
      </c>
      <c r="U113" s="1" t="s">
        <v>48</v>
      </c>
      <c r="V113" s="1" t="s">
        <v>48</v>
      </c>
      <c r="W113" s="1" t="s">
        <v>48</v>
      </c>
      <c r="X113" s="12" t="str">
        <f>IF(OR(VOZ_WHATSAPP[[#This Row],[Confirma Valor de pago]]="No Cumple",VOZ_WHATSAPP[[#This Row],[Confirma hora de pago]]="No Cumple",VOZ_WHATSAPP[[#This Row],[Confirma medio de pago]]="No Cumple"),"Sin Cierre","Cierre")</f>
        <v>Cierre</v>
      </c>
      <c r="Y113" s="1" t="s">
        <v>48</v>
      </c>
      <c r="Z113" s="1" t="s">
        <v>46</v>
      </c>
      <c r="AA113" s="1" t="s">
        <v>46</v>
      </c>
      <c r="AB113" s="1" t="s">
        <v>46</v>
      </c>
      <c r="AC113" s="11" t="str">
        <f>IF(OR(VOZ_WHATSAPP[[#This Row],[La comunicación es asertiva, con respeto y evita maltrato]]="No Cumple",VOZ_WHATSAPP[[#This Row],[Cumple con las normativas legales]]="No Cumple"),"No Cumple","Cumple")</f>
        <v>Cumple</v>
      </c>
      <c r="AD113" s="1" t="s">
        <v>48</v>
      </c>
      <c r="AE113" s="1" t="s">
        <v>53</v>
      </c>
      <c r="AF113" s="4">
        <v>1</v>
      </c>
      <c r="AG113" s="4">
        <f>IF(AND(VOZ_WHATSAPP[[#This Row],[Estado Cierre]]="Sin Cierre",VOZ_WHATSAPP[[#This Row],[Nota Negocio]]="Sin Negocio"),VOZ_WHATSAPP[[#This Row],[Nota]]-24%,VOZ_WHATSAPP[[#This Row],[Nota]])</f>
        <v>1</v>
      </c>
      <c r="AH113" s="8">
        <f>IF(VOZ_WHATSAPP[[#This Row],[Estado Legal]]="No Cumple",0,IF(VOZ_WHATSAPP[[#This Row],[Realiza lectura de guion Legal]]="No Cumple",VOZ_WHATSAPP[[#This Row],[Nota 2]]-50%,VOZ_WHATSAPP[[#This Row],[Nota 2]]))</f>
        <v>1</v>
      </c>
    </row>
    <row r="114" spans="1:34" x14ac:dyDescent="0.25">
      <c r="A114" s="2" t="str">
        <f>VOZ_WHATSAPP[[#This Row],[ID Asesor]]&amp;VOZ_WHATSAPP[[#This Row],[Fecha Monitoreo]]</f>
        <v>266745812</v>
      </c>
      <c r="B114" s="2">
        <v>45812</v>
      </c>
      <c r="C114" s="1" t="s">
        <v>126</v>
      </c>
      <c r="D114" s="1">
        <v>2667</v>
      </c>
      <c r="E114" s="2">
        <v>45812</v>
      </c>
      <c r="F114" s="3">
        <v>0.46250000000000002</v>
      </c>
      <c r="G114" s="1" t="s">
        <v>58</v>
      </c>
      <c r="H114" s="1" t="s">
        <v>44</v>
      </c>
      <c r="I114" s="1">
        <v>505</v>
      </c>
      <c r="J114" s="1">
        <v>3213911720</v>
      </c>
      <c r="K114" s="1" t="s">
        <v>45</v>
      </c>
      <c r="L114" s="1" t="s">
        <v>46</v>
      </c>
      <c r="M114" s="1" t="s">
        <v>46</v>
      </c>
      <c r="N114" s="1" t="s">
        <v>46</v>
      </c>
      <c r="O114" s="1" t="s">
        <v>46</v>
      </c>
      <c r="P114" s="1" t="s">
        <v>46</v>
      </c>
      <c r="Q114" s="1" t="s">
        <v>48</v>
      </c>
      <c r="R114" s="1" t="s">
        <v>48</v>
      </c>
      <c r="S114" s="1" t="s">
        <v>46</v>
      </c>
      <c r="T114" s="12" t="str">
        <f>IF(OR(VOZ_WHATSAPP[[#This Row],[Brinda argumentos coherentes a la objeción]]="No Cumple",VOZ_WHATSAPP[[#This Row],[Despliegue de Beneficios y/o consecuencias]]="No Cumple"),"Sin Negocio","Negocio")</f>
        <v>Negocio</v>
      </c>
      <c r="U114" s="1" t="s">
        <v>46</v>
      </c>
      <c r="V114" s="1" t="s">
        <v>46</v>
      </c>
      <c r="W114" s="1" t="s">
        <v>46</v>
      </c>
      <c r="X114" s="12" t="str">
        <f>IF(OR(VOZ_WHATSAPP[[#This Row],[Confirma Valor de pago]]="No Cumple",VOZ_WHATSAPP[[#This Row],[Confirma hora de pago]]="No Cumple",VOZ_WHATSAPP[[#This Row],[Confirma medio de pago]]="No Cumple"),"Sin Cierre","Cierre")</f>
        <v>Cierre</v>
      </c>
      <c r="Y114" s="1" t="s">
        <v>46</v>
      </c>
      <c r="Z114" s="1" t="s">
        <v>46</v>
      </c>
      <c r="AA114" s="1" t="s">
        <v>46</v>
      </c>
      <c r="AB114" s="1" t="s">
        <v>46</v>
      </c>
      <c r="AC114" s="11" t="str">
        <f>IF(OR(VOZ_WHATSAPP[[#This Row],[La comunicación es asertiva, con respeto y evita maltrato]]="No Cumple",VOZ_WHATSAPP[[#This Row],[Cumple con las normativas legales]]="No Cumple"),"No Cumple","Cumple")</f>
        <v>Cumple</v>
      </c>
      <c r="AD114" s="1" t="s">
        <v>46</v>
      </c>
      <c r="AE114" s="1" t="s">
        <v>133</v>
      </c>
      <c r="AF114" s="4">
        <v>1</v>
      </c>
      <c r="AG114" s="4">
        <f>IF(AND(VOZ_WHATSAPP[[#This Row],[Estado Cierre]]="Sin Cierre",VOZ_WHATSAPP[[#This Row],[Nota Negocio]]="Sin Negocio"),VOZ_WHATSAPP[[#This Row],[Nota]]-24%,VOZ_WHATSAPP[[#This Row],[Nota]])</f>
        <v>1</v>
      </c>
      <c r="AH114" s="8">
        <f>IF(VOZ_WHATSAPP[[#This Row],[Estado Legal]]="No Cumple",0,IF(VOZ_WHATSAPP[[#This Row],[Realiza lectura de guion Legal]]="No Cumple",VOZ_WHATSAPP[[#This Row],[Nota 2]]-50%,VOZ_WHATSAPP[[#This Row],[Nota 2]]))</f>
        <v>1</v>
      </c>
    </row>
    <row r="115" spans="1:34" x14ac:dyDescent="0.25">
      <c r="A115" s="2" t="str">
        <f>VOZ_WHATSAPP[[#This Row],[ID Asesor]]&amp;VOZ_WHATSAPP[[#This Row],[Fecha Monitoreo]]</f>
        <v>345945812</v>
      </c>
      <c r="B115" s="2">
        <v>45812</v>
      </c>
      <c r="C115" s="1" t="s">
        <v>126</v>
      </c>
      <c r="D115" s="1">
        <v>3459</v>
      </c>
      <c r="E115" s="2">
        <v>45812</v>
      </c>
      <c r="F115" s="3">
        <v>0.68263888888888891</v>
      </c>
      <c r="G115" s="1" t="s">
        <v>58</v>
      </c>
      <c r="H115" s="1" t="s">
        <v>71</v>
      </c>
      <c r="I115" s="1"/>
      <c r="J115" s="1"/>
      <c r="K115" s="1"/>
      <c r="L115" s="1" t="s">
        <v>46</v>
      </c>
      <c r="M115" s="1" t="s">
        <v>48</v>
      </c>
      <c r="N115" s="1" t="s">
        <v>46</v>
      </c>
      <c r="O115" s="1" t="s">
        <v>48</v>
      </c>
      <c r="P115" s="1" t="s">
        <v>46</v>
      </c>
      <c r="Q115" s="1" t="s">
        <v>46</v>
      </c>
      <c r="R115" s="1" t="s">
        <v>46</v>
      </c>
      <c r="S115" s="1" t="s">
        <v>46</v>
      </c>
      <c r="T115" s="12" t="str">
        <f>IF(OR(VOZ_WHATSAPP[[#This Row],[Brinda argumentos coherentes a la objeción]]="No Cumple",VOZ_WHATSAPP[[#This Row],[Despliegue de Beneficios y/o consecuencias]]="No Cumple"),"Sin Negocio","Negocio")</f>
        <v>Negocio</v>
      </c>
      <c r="U115" s="1" t="s">
        <v>48</v>
      </c>
      <c r="V115" s="1" t="s">
        <v>48</v>
      </c>
      <c r="W115" s="1" t="s">
        <v>48</v>
      </c>
      <c r="X115" s="12" t="str">
        <f>IF(OR(VOZ_WHATSAPP[[#This Row],[Confirma Valor de pago]]="No Cumple",VOZ_WHATSAPP[[#This Row],[Confirma hora de pago]]="No Cumple",VOZ_WHATSAPP[[#This Row],[Confirma medio de pago]]="No Cumple"),"Sin Cierre","Cierre")</f>
        <v>Cierre</v>
      </c>
      <c r="Y115" s="1" t="s">
        <v>46</v>
      </c>
      <c r="Z115" s="1" t="s">
        <v>46</v>
      </c>
      <c r="AA115" s="1" t="s">
        <v>46</v>
      </c>
      <c r="AB115" s="1" t="s">
        <v>46</v>
      </c>
      <c r="AC115" s="11" t="str">
        <f>IF(OR(VOZ_WHATSAPP[[#This Row],[La comunicación es asertiva, con respeto y evita maltrato]]="No Cumple",VOZ_WHATSAPP[[#This Row],[Cumple con las normativas legales]]="No Cumple"),"No Cumple","Cumple")</f>
        <v>Cumple</v>
      </c>
      <c r="AD115" s="1" t="s">
        <v>48</v>
      </c>
      <c r="AE115" s="1" t="s">
        <v>133</v>
      </c>
      <c r="AF115" s="4">
        <v>1</v>
      </c>
      <c r="AG115" s="4">
        <f>IF(AND(VOZ_WHATSAPP[[#This Row],[Estado Cierre]]="Sin Cierre",VOZ_WHATSAPP[[#This Row],[Nota Negocio]]="Sin Negocio"),VOZ_WHATSAPP[[#This Row],[Nota]]-24%,VOZ_WHATSAPP[[#This Row],[Nota]])</f>
        <v>1</v>
      </c>
      <c r="AH115" s="8">
        <f>IF(VOZ_WHATSAPP[[#This Row],[Estado Legal]]="No Cumple",0,IF(VOZ_WHATSAPP[[#This Row],[Realiza lectura de guion Legal]]="No Cumple",VOZ_WHATSAPP[[#This Row],[Nota 2]]-50%,VOZ_WHATSAPP[[#This Row],[Nota 2]]))</f>
        <v>1</v>
      </c>
    </row>
    <row r="116" spans="1:34" x14ac:dyDescent="0.25">
      <c r="A116" s="2" t="str">
        <f>VOZ_WHATSAPP[[#This Row],[ID Asesor]]&amp;VOZ_WHATSAPP[[#This Row],[Fecha Monitoreo]]</f>
        <v>372545812</v>
      </c>
      <c r="B116" s="2">
        <v>45812</v>
      </c>
      <c r="C116" s="1" t="s">
        <v>126</v>
      </c>
      <c r="D116" s="1">
        <v>3725</v>
      </c>
      <c r="E116" s="2">
        <v>45812</v>
      </c>
      <c r="F116" s="3">
        <v>0.50972222222222219</v>
      </c>
      <c r="G116" s="1" t="s">
        <v>51</v>
      </c>
      <c r="H116" s="1" t="s">
        <v>71</v>
      </c>
      <c r="I116" s="1"/>
      <c r="J116" s="1"/>
      <c r="K116" s="1"/>
      <c r="L116" s="1" t="s">
        <v>46</v>
      </c>
      <c r="M116" s="1" t="s">
        <v>48</v>
      </c>
      <c r="N116" s="1" t="s">
        <v>46</v>
      </c>
      <c r="O116" s="1" t="s">
        <v>46</v>
      </c>
      <c r="P116" s="1" t="s">
        <v>46</v>
      </c>
      <c r="Q116" s="1" t="s">
        <v>46</v>
      </c>
      <c r="R116" s="1" t="s">
        <v>46</v>
      </c>
      <c r="S116" s="1" t="s">
        <v>46</v>
      </c>
      <c r="T116" s="12" t="str">
        <f>IF(OR(VOZ_WHATSAPP[[#This Row],[Brinda argumentos coherentes a la objeción]]="No Cumple",VOZ_WHATSAPP[[#This Row],[Despliegue de Beneficios y/o consecuencias]]="No Cumple"),"Sin Negocio","Negocio")</f>
        <v>Negocio</v>
      </c>
      <c r="U116" s="1" t="s">
        <v>48</v>
      </c>
      <c r="V116" s="1" t="s">
        <v>48</v>
      </c>
      <c r="W116" s="1" t="s">
        <v>48</v>
      </c>
      <c r="X116" s="12" t="str">
        <f>IF(OR(VOZ_WHATSAPP[[#This Row],[Confirma Valor de pago]]="No Cumple",VOZ_WHATSAPP[[#This Row],[Confirma hora de pago]]="No Cumple",VOZ_WHATSAPP[[#This Row],[Confirma medio de pago]]="No Cumple"),"Sin Cierre","Cierre")</f>
        <v>Cierre</v>
      </c>
      <c r="Y116" s="1" t="s">
        <v>46</v>
      </c>
      <c r="Z116" s="1" t="s">
        <v>46</v>
      </c>
      <c r="AA116" s="1" t="s">
        <v>46</v>
      </c>
      <c r="AB116" s="1" t="s">
        <v>46</v>
      </c>
      <c r="AC116" s="11" t="str">
        <f>IF(OR(VOZ_WHATSAPP[[#This Row],[La comunicación es asertiva, con respeto y evita maltrato]]="No Cumple",VOZ_WHATSAPP[[#This Row],[Cumple con las normativas legales]]="No Cumple"),"No Cumple","Cumple")</f>
        <v>Cumple</v>
      </c>
      <c r="AD116" s="1" t="s">
        <v>48</v>
      </c>
      <c r="AE116" s="1" t="s">
        <v>133</v>
      </c>
      <c r="AF116" s="4">
        <v>1</v>
      </c>
      <c r="AG116" s="4">
        <f>IF(AND(VOZ_WHATSAPP[[#This Row],[Estado Cierre]]="Sin Cierre",VOZ_WHATSAPP[[#This Row],[Nota Negocio]]="Sin Negocio"),VOZ_WHATSAPP[[#This Row],[Nota]]-24%,VOZ_WHATSAPP[[#This Row],[Nota]])</f>
        <v>1</v>
      </c>
      <c r="AH116" s="8">
        <f>IF(VOZ_WHATSAPP[[#This Row],[Estado Legal]]="No Cumple",0,IF(VOZ_WHATSAPP[[#This Row],[Realiza lectura de guion Legal]]="No Cumple",VOZ_WHATSAPP[[#This Row],[Nota 2]]-50%,VOZ_WHATSAPP[[#This Row],[Nota 2]]))</f>
        <v>1</v>
      </c>
    </row>
    <row r="117" spans="1:34" x14ac:dyDescent="0.25">
      <c r="A117" s="2" t="str">
        <f>VOZ_WHATSAPP[[#This Row],[ID Asesor]]&amp;VOZ_WHATSAPP[[#This Row],[Fecha Monitoreo]]</f>
        <v>363845812</v>
      </c>
      <c r="B117" s="2">
        <v>45812</v>
      </c>
      <c r="C117" s="1" t="s">
        <v>126</v>
      </c>
      <c r="D117" s="1">
        <v>3638</v>
      </c>
      <c r="E117" s="2">
        <v>45812</v>
      </c>
      <c r="F117" s="3">
        <v>0.59722222222222221</v>
      </c>
      <c r="G117" s="1" t="s">
        <v>58</v>
      </c>
      <c r="H117" s="1" t="s">
        <v>71</v>
      </c>
      <c r="I117" s="1"/>
      <c r="J117" s="1"/>
      <c r="K117" s="1"/>
      <c r="L117" s="1" t="s">
        <v>46</v>
      </c>
      <c r="M117" s="1" t="s">
        <v>48</v>
      </c>
      <c r="N117" s="1" t="s">
        <v>46</v>
      </c>
      <c r="O117" s="1" t="s">
        <v>46</v>
      </c>
      <c r="P117" s="1" t="s">
        <v>46</v>
      </c>
      <c r="Q117" s="1" t="s">
        <v>48</v>
      </c>
      <c r="R117" s="1" t="s">
        <v>48</v>
      </c>
      <c r="S117" s="1" t="s">
        <v>48</v>
      </c>
      <c r="T117" s="12" t="str">
        <f>IF(OR(VOZ_WHATSAPP[[#This Row],[Brinda argumentos coherentes a la objeción]]="No Cumple",VOZ_WHATSAPP[[#This Row],[Despliegue de Beneficios y/o consecuencias]]="No Cumple"),"Sin Negocio","Negocio")</f>
        <v>Negocio</v>
      </c>
      <c r="U117" s="1" t="s">
        <v>48</v>
      </c>
      <c r="V117" s="1" t="s">
        <v>48</v>
      </c>
      <c r="W117" s="1" t="s">
        <v>48</v>
      </c>
      <c r="X117" s="12" t="str">
        <f>IF(OR(VOZ_WHATSAPP[[#This Row],[Confirma Valor de pago]]="No Cumple",VOZ_WHATSAPP[[#This Row],[Confirma hora de pago]]="No Cumple",VOZ_WHATSAPP[[#This Row],[Confirma medio de pago]]="No Cumple"),"Sin Cierre","Cierre")</f>
        <v>Cierre</v>
      </c>
      <c r="Y117" s="1" t="s">
        <v>48</v>
      </c>
      <c r="Z117" s="1" t="s">
        <v>46</v>
      </c>
      <c r="AA117" s="1" t="s">
        <v>46</v>
      </c>
      <c r="AB117" s="1" t="s">
        <v>46</v>
      </c>
      <c r="AC117" s="11" t="str">
        <f>IF(OR(VOZ_WHATSAPP[[#This Row],[La comunicación es asertiva, con respeto y evita maltrato]]="No Cumple",VOZ_WHATSAPP[[#This Row],[Cumple con las normativas legales]]="No Cumple"),"No Cumple","Cumple")</f>
        <v>Cumple</v>
      </c>
      <c r="AD117" s="1" t="s">
        <v>46</v>
      </c>
      <c r="AE117" s="1" t="s">
        <v>133</v>
      </c>
      <c r="AF117" s="4">
        <v>1</v>
      </c>
      <c r="AG117" s="4">
        <f>IF(AND(VOZ_WHATSAPP[[#This Row],[Estado Cierre]]="Sin Cierre",VOZ_WHATSAPP[[#This Row],[Nota Negocio]]="Sin Negocio"),VOZ_WHATSAPP[[#This Row],[Nota]]-24%,VOZ_WHATSAPP[[#This Row],[Nota]])</f>
        <v>1</v>
      </c>
      <c r="AH117" s="8">
        <f>IF(VOZ_WHATSAPP[[#This Row],[Estado Legal]]="No Cumple",0,IF(VOZ_WHATSAPP[[#This Row],[Realiza lectura de guion Legal]]="No Cumple",VOZ_WHATSAPP[[#This Row],[Nota 2]]-50%,VOZ_WHATSAPP[[#This Row],[Nota 2]]))</f>
        <v>1</v>
      </c>
    </row>
    <row r="118" spans="1:34" x14ac:dyDescent="0.25">
      <c r="A118" s="2" t="str">
        <f>VOZ_WHATSAPP[[#This Row],[ID Asesor]]&amp;VOZ_WHATSAPP[[#This Row],[Fecha Monitoreo]]</f>
        <v>380845813</v>
      </c>
      <c r="B118" s="2">
        <v>45813</v>
      </c>
      <c r="C118" s="1" t="s">
        <v>42</v>
      </c>
      <c r="D118" s="1">
        <v>3808</v>
      </c>
      <c r="E118" s="2">
        <v>45812</v>
      </c>
      <c r="F118" s="3">
        <v>0.1</v>
      </c>
      <c r="G118" s="1" t="s">
        <v>60</v>
      </c>
      <c r="H118" s="1" t="s">
        <v>44</v>
      </c>
      <c r="I118" s="1">
        <v>1420</v>
      </c>
      <c r="J118" s="1">
        <v>3212203564</v>
      </c>
      <c r="K118" s="1" t="s">
        <v>45</v>
      </c>
      <c r="L118" s="1" t="s">
        <v>46</v>
      </c>
      <c r="M118" s="1" t="s">
        <v>46</v>
      </c>
      <c r="N118" s="1" t="s">
        <v>46</v>
      </c>
      <c r="O118" s="1" t="s">
        <v>54</v>
      </c>
      <c r="P118" s="1" t="s">
        <v>46</v>
      </c>
      <c r="Q118" s="1" t="s">
        <v>46</v>
      </c>
      <c r="R118" s="1" t="s">
        <v>47</v>
      </c>
      <c r="S118" s="1" t="s">
        <v>46</v>
      </c>
      <c r="T118" s="12" t="str">
        <f>IF(OR(VOZ_WHATSAPP[[#This Row],[Brinda argumentos coherentes a la objeción]]="No Cumple",VOZ_WHATSAPP[[#This Row],[Despliegue de Beneficios y/o consecuencias]]="No Cumple"),"Sin Negocio","Negocio")</f>
        <v>Sin Negocio</v>
      </c>
      <c r="U118" s="1" t="s">
        <v>48</v>
      </c>
      <c r="V118" s="1" t="s">
        <v>48</v>
      </c>
      <c r="W118" s="1" t="s">
        <v>48</v>
      </c>
      <c r="X118" s="12" t="str">
        <f>IF(OR(VOZ_WHATSAPP[[#This Row],[Confirma Valor de pago]]="No Cumple",VOZ_WHATSAPP[[#This Row],[Confirma hora de pago]]="No Cumple",VOZ_WHATSAPP[[#This Row],[Confirma medio de pago]]="No Cumple"),"Sin Cierre","Cierre")</f>
        <v>Cierre</v>
      </c>
      <c r="Y118" s="1" t="s">
        <v>46</v>
      </c>
      <c r="Z118" s="1" t="s">
        <v>46</v>
      </c>
      <c r="AA118" s="1" t="s">
        <v>46</v>
      </c>
      <c r="AB118" s="1" t="s">
        <v>46</v>
      </c>
      <c r="AC118" s="11" t="str">
        <f>IF(OR(VOZ_WHATSAPP[[#This Row],[La comunicación es asertiva, con respeto y evita maltrato]]="No Cumple",VOZ_WHATSAPP[[#This Row],[Cumple con las normativas legales]]="No Cumple"),"No Cumple","Cumple")</f>
        <v>Cumple</v>
      </c>
      <c r="AD118" s="1" t="s">
        <v>46</v>
      </c>
      <c r="AE118" s="1" t="s">
        <v>264</v>
      </c>
      <c r="AF118" s="4">
        <v>0.85</v>
      </c>
      <c r="AG118" s="4">
        <f>IF(AND(VOZ_WHATSAPP[[#This Row],[Estado Cierre]]="Sin Cierre",VOZ_WHATSAPP[[#This Row],[Nota Negocio]]="Sin Negocio"),VOZ_WHATSAPP[[#This Row],[Nota]]-24%,VOZ_WHATSAPP[[#This Row],[Nota]])</f>
        <v>0.85</v>
      </c>
      <c r="AH118" s="8">
        <f>IF(VOZ_WHATSAPP[[#This Row],[Estado Legal]]="No Cumple",0,IF(VOZ_WHATSAPP[[#This Row],[Realiza lectura de guion Legal]]="No Cumple",VOZ_WHATSAPP[[#This Row],[Nota 2]]-50%,VOZ_WHATSAPP[[#This Row],[Nota 2]]))</f>
        <v>0.85</v>
      </c>
    </row>
    <row r="119" spans="1:34" x14ac:dyDescent="0.25">
      <c r="A119" s="2" t="str">
        <f>VOZ_WHATSAPP[[#This Row],[ID Asesor]]&amp;VOZ_WHATSAPP[[#This Row],[Fecha Monitoreo]]</f>
        <v>389645813</v>
      </c>
      <c r="B119" s="2">
        <v>45813</v>
      </c>
      <c r="C119" s="1" t="s">
        <v>42</v>
      </c>
      <c r="D119" s="1">
        <v>3896</v>
      </c>
      <c r="E119" s="2">
        <v>45812</v>
      </c>
      <c r="F119" s="3">
        <v>0.3840277777777778</v>
      </c>
      <c r="G119" s="1" t="s">
        <v>51</v>
      </c>
      <c r="H119" s="1" t="s">
        <v>44</v>
      </c>
      <c r="I119" s="1">
        <v>1439</v>
      </c>
      <c r="J119" s="1">
        <v>3209497906</v>
      </c>
      <c r="K119" s="1" t="s">
        <v>45</v>
      </c>
      <c r="L119" s="1" t="s">
        <v>46</v>
      </c>
      <c r="M119" s="1" t="s">
        <v>46</v>
      </c>
      <c r="N119" s="1" t="s">
        <v>46</v>
      </c>
      <c r="O119" s="1" t="s">
        <v>46</v>
      </c>
      <c r="P119" s="1" t="s">
        <v>46</v>
      </c>
      <c r="Q119" s="1" t="s">
        <v>46</v>
      </c>
      <c r="R119" s="1" t="s">
        <v>46</v>
      </c>
      <c r="S119" s="1" t="s">
        <v>47</v>
      </c>
      <c r="T119" s="12" t="str">
        <f>IF(OR(VOZ_WHATSAPP[[#This Row],[Brinda argumentos coherentes a la objeción]]="No Cumple",VOZ_WHATSAPP[[#This Row],[Despliegue de Beneficios y/o consecuencias]]="No Cumple"),"Sin Negocio","Negocio")</f>
        <v>Sin Negocio</v>
      </c>
      <c r="U119" s="1" t="s">
        <v>47</v>
      </c>
      <c r="V119" s="1" t="s">
        <v>47</v>
      </c>
      <c r="W119" s="1" t="s">
        <v>47</v>
      </c>
      <c r="X119" s="12" t="str">
        <f>IF(OR(VOZ_WHATSAPP[[#This Row],[Confirma Valor de pago]]="No Cumple",VOZ_WHATSAPP[[#This Row],[Confirma hora de pago]]="No Cumple",VOZ_WHATSAPP[[#This Row],[Confirma medio de pago]]="No Cumple"),"Sin Cierre","Cierre")</f>
        <v>Sin Cierre</v>
      </c>
      <c r="Y119" s="1" t="s">
        <v>46</v>
      </c>
      <c r="Z119" s="1" t="s">
        <v>54</v>
      </c>
      <c r="AA119" s="1" t="s">
        <v>46</v>
      </c>
      <c r="AB119" s="1" t="s">
        <v>46</v>
      </c>
      <c r="AC119" s="11" t="str">
        <f>IF(OR(VOZ_WHATSAPP[[#This Row],[La comunicación es asertiva, con respeto y evita maltrato]]="No Cumple",VOZ_WHATSAPP[[#This Row],[Cumple con las normativas legales]]="No Cumple"),"No Cumple","Cumple")</f>
        <v>Cumple</v>
      </c>
      <c r="AD119" s="1" t="s">
        <v>46</v>
      </c>
      <c r="AE119" s="1" t="s">
        <v>265</v>
      </c>
      <c r="AF119" s="4">
        <v>0.51</v>
      </c>
      <c r="AG119" s="4">
        <f>IF(AND(VOZ_WHATSAPP[[#This Row],[Estado Cierre]]="Sin Cierre",VOZ_WHATSAPP[[#This Row],[Nota Negocio]]="Sin Negocio"),VOZ_WHATSAPP[[#This Row],[Nota]]-24%,VOZ_WHATSAPP[[#This Row],[Nota]])</f>
        <v>0.27</v>
      </c>
      <c r="AH119" s="8">
        <f>IF(VOZ_WHATSAPP[[#This Row],[Estado Legal]]="No Cumple",0,IF(VOZ_WHATSAPP[[#This Row],[Realiza lectura de guion Legal]]="No Cumple",VOZ_WHATSAPP[[#This Row],[Nota 2]]-50%,VOZ_WHATSAPP[[#This Row],[Nota 2]]))</f>
        <v>0.27</v>
      </c>
    </row>
    <row r="120" spans="1:34" x14ac:dyDescent="0.25">
      <c r="A120" s="2" t="str">
        <f>VOZ_WHATSAPP[[#This Row],[ID Asesor]]&amp;VOZ_WHATSAPP[[#This Row],[Fecha Monitoreo]]</f>
        <v>380645813</v>
      </c>
      <c r="B120" s="2">
        <v>45813</v>
      </c>
      <c r="C120" s="1" t="s">
        <v>56</v>
      </c>
      <c r="D120" s="1">
        <v>3806</v>
      </c>
      <c r="E120" s="2">
        <v>45813</v>
      </c>
      <c r="F120" s="3">
        <v>0.37430555555555556</v>
      </c>
      <c r="G120" s="1" t="s">
        <v>58</v>
      </c>
      <c r="H120" s="1" t="s">
        <v>44</v>
      </c>
      <c r="I120" s="1">
        <v>448</v>
      </c>
      <c r="J120" s="1">
        <v>3023745301</v>
      </c>
      <c r="K120" s="1" t="s">
        <v>45</v>
      </c>
      <c r="L120" s="1" t="s">
        <v>46</v>
      </c>
      <c r="M120" s="1" t="s">
        <v>46</v>
      </c>
      <c r="N120" s="1" t="s">
        <v>46</v>
      </c>
      <c r="O120" s="1" t="s">
        <v>46</v>
      </c>
      <c r="P120" s="1" t="s">
        <v>46</v>
      </c>
      <c r="Q120" s="1" t="s">
        <v>46</v>
      </c>
      <c r="R120" s="1" t="s">
        <v>46</v>
      </c>
      <c r="S120" s="1" t="s">
        <v>46</v>
      </c>
      <c r="T120" s="12" t="str">
        <f>IF(OR(VOZ_WHATSAPP[[#This Row],[Brinda argumentos coherentes a la objeción]]="No Cumple",VOZ_WHATSAPP[[#This Row],[Despliegue de Beneficios y/o consecuencias]]="No Cumple"),"Sin Negocio","Negocio")</f>
        <v>Negocio</v>
      </c>
      <c r="U120" s="1" t="s">
        <v>46</v>
      </c>
      <c r="V120" s="1" t="s">
        <v>46</v>
      </c>
      <c r="W120" s="1" t="s">
        <v>46</v>
      </c>
      <c r="X120" s="12" t="str">
        <f>IF(OR(VOZ_WHATSAPP[[#This Row],[Confirma Valor de pago]]="No Cumple",VOZ_WHATSAPP[[#This Row],[Confirma hora de pago]]="No Cumple",VOZ_WHATSAPP[[#This Row],[Confirma medio de pago]]="No Cumple"),"Sin Cierre","Cierre")</f>
        <v>Cierre</v>
      </c>
      <c r="Y120" s="1" t="s">
        <v>46</v>
      </c>
      <c r="Z120" s="1" t="s">
        <v>46</v>
      </c>
      <c r="AA120" s="1" t="s">
        <v>46</v>
      </c>
      <c r="AB120" s="1" t="s">
        <v>46</v>
      </c>
      <c r="AC120" s="11" t="str">
        <f>IF(OR(VOZ_WHATSAPP[[#This Row],[La comunicación es asertiva, con respeto y evita maltrato]]="No Cumple",VOZ_WHATSAPP[[#This Row],[Cumple con las normativas legales]]="No Cumple"),"No Cumple","Cumple")</f>
        <v>Cumple</v>
      </c>
      <c r="AD120" s="1" t="s">
        <v>46</v>
      </c>
      <c r="AE120" s="1" t="s">
        <v>92</v>
      </c>
      <c r="AF120" s="4">
        <v>1</v>
      </c>
      <c r="AG120" s="4">
        <f>IF(AND(VOZ_WHATSAPP[[#This Row],[Estado Cierre]]="Sin Cierre",VOZ_WHATSAPP[[#This Row],[Nota Negocio]]="Sin Negocio"),VOZ_WHATSAPP[[#This Row],[Nota]]-24%,VOZ_WHATSAPP[[#This Row],[Nota]])</f>
        <v>1</v>
      </c>
      <c r="AH120" s="8">
        <f>IF(VOZ_WHATSAPP[[#This Row],[Estado Legal]]="No Cumple",0,IF(VOZ_WHATSAPP[[#This Row],[Realiza lectura de guion Legal]]="No Cumple",VOZ_WHATSAPP[[#This Row],[Nota 2]]-50%,VOZ_WHATSAPP[[#This Row],[Nota 2]]))</f>
        <v>1</v>
      </c>
    </row>
    <row r="121" spans="1:34" x14ac:dyDescent="0.25">
      <c r="A121" s="2" t="str">
        <f>VOZ_WHATSAPP[[#This Row],[ID Asesor]]&amp;VOZ_WHATSAPP[[#This Row],[Fecha Monitoreo]]</f>
        <v>356545813</v>
      </c>
      <c r="B121" s="2">
        <v>45813</v>
      </c>
      <c r="C121" s="1" t="s">
        <v>50</v>
      </c>
      <c r="D121" s="1">
        <v>3565</v>
      </c>
      <c r="E121" s="2">
        <v>45813</v>
      </c>
      <c r="F121" s="3">
        <v>0.35694444444444445</v>
      </c>
      <c r="G121" s="1" t="s">
        <v>60</v>
      </c>
      <c r="H121" s="1" t="s">
        <v>44</v>
      </c>
      <c r="I121" s="1">
        <v>1359</v>
      </c>
      <c r="J121" s="1">
        <v>3113146589</v>
      </c>
      <c r="K121" s="1" t="s">
        <v>45</v>
      </c>
      <c r="L121" s="1" t="s">
        <v>46</v>
      </c>
      <c r="M121" s="1" t="s">
        <v>46</v>
      </c>
      <c r="N121" s="1" t="s">
        <v>46</v>
      </c>
      <c r="O121" s="1" t="s">
        <v>46</v>
      </c>
      <c r="P121" s="1" t="s">
        <v>46</v>
      </c>
      <c r="Q121" s="1" t="s">
        <v>46</v>
      </c>
      <c r="R121" s="1" t="s">
        <v>46</v>
      </c>
      <c r="S121" s="1" t="s">
        <v>46</v>
      </c>
      <c r="T121" s="12" t="str">
        <f>IF(OR(VOZ_WHATSAPP[[#This Row],[Brinda argumentos coherentes a la objeción]]="No Cumple",VOZ_WHATSAPP[[#This Row],[Despliegue de Beneficios y/o consecuencias]]="No Cumple"),"Sin Negocio","Negocio")</f>
        <v>Negocio</v>
      </c>
      <c r="U121" s="1" t="s">
        <v>48</v>
      </c>
      <c r="V121" s="1" t="s">
        <v>48</v>
      </c>
      <c r="W121" s="1" t="s">
        <v>48</v>
      </c>
      <c r="X121" s="12" t="str">
        <f>IF(OR(VOZ_WHATSAPP[[#This Row],[Confirma Valor de pago]]="No Cumple",VOZ_WHATSAPP[[#This Row],[Confirma hora de pago]]="No Cumple",VOZ_WHATSAPP[[#This Row],[Confirma medio de pago]]="No Cumple"),"Sin Cierre","Cierre")</f>
        <v>Cierre</v>
      </c>
      <c r="Y121" s="1" t="s">
        <v>46</v>
      </c>
      <c r="Z121" s="1" t="s">
        <v>46</v>
      </c>
      <c r="AA121" s="1" t="s">
        <v>46</v>
      </c>
      <c r="AB121" s="1" t="s">
        <v>46</v>
      </c>
      <c r="AC121" s="11" t="str">
        <f>IF(OR(VOZ_WHATSAPP[[#This Row],[La comunicación es asertiva, con respeto y evita maltrato]]="No Cumple",VOZ_WHATSAPP[[#This Row],[Cumple con las normativas legales]]="No Cumple"),"No Cumple","Cumple")</f>
        <v>Cumple</v>
      </c>
      <c r="AD121" s="1" t="s">
        <v>46</v>
      </c>
      <c r="AE121" s="1" t="s">
        <v>53</v>
      </c>
      <c r="AF121" s="4">
        <v>1</v>
      </c>
      <c r="AG121" s="4">
        <f>IF(AND(VOZ_WHATSAPP[[#This Row],[Estado Cierre]]="Sin Cierre",VOZ_WHATSAPP[[#This Row],[Nota Negocio]]="Sin Negocio"),VOZ_WHATSAPP[[#This Row],[Nota]]-24%,VOZ_WHATSAPP[[#This Row],[Nota]])</f>
        <v>1</v>
      </c>
      <c r="AH121" s="8">
        <f>IF(VOZ_WHATSAPP[[#This Row],[Estado Legal]]="No Cumple",0,IF(VOZ_WHATSAPP[[#This Row],[Realiza lectura de guion Legal]]="No Cumple",VOZ_WHATSAPP[[#This Row],[Nota 2]]-50%,VOZ_WHATSAPP[[#This Row],[Nota 2]]))</f>
        <v>1</v>
      </c>
    </row>
    <row r="122" spans="1:34" x14ac:dyDescent="0.25">
      <c r="A122" s="2" t="str">
        <f>VOZ_WHATSAPP[[#This Row],[ID Asesor]]&amp;VOZ_WHATSAPP[[#This Row],[Fecha Monitoreo]]</f>
        <v>283345813</v>
      </c>
      <c r="B122" s="2">
        <v>45813</v>
      </c>
      <c r="C122" s="1" t="s">
        <v>42</v>
      </c>
      <c r="D122" s="1">
        <v>2833</v>
      </c>
      <c r="E122" s="2">
        <v>45812</v>
      </c>
      <c r="F122" s="3">
        <v>0.53611111111111109</v>
      </c>
      <c r="G122" s="1" t="s">
        <v>51</v>
      </c>
      <c r="H122" s="1" t="s">
        <v>44</v>
      </c>
      <c r="I122" s="1">
        <v>1258</v>
      </c>
      <c r="J122" s="1">
        <v>3143507649</v>
      </c>
      <c r="K122" s="1" t="s">
        <v>45</v>
      </c>
      <c r="L122" s="1" t="s">
        <v>47</v>
      </c>
      <c r="M122" s="1" t="s">
        <v>48</v>
      </c>
      <c r="N122" s="1" t="s">
        <v>46</v>
      </c>
      <c r="O122" s="1" t="s">
        <v>46</v>
      </c>
      <c r="P122" s="1" t="s">
        <v>46</v>
      </c>
      <c r="Q122" s="1" t="s">
        <v>46</v>
      </c>
      <c r="R122" s="1" t="s">
        <v>47</v>
      </c>
      <c r="S122" s="1" t="s">
        <v>46</v>
      </c>
      <c r="T122" s="12" t="str">
        <f>IF(OR(VOZ_WHATSAPP[[#This Row],[Brinda argumentos coherentes a la objeción]]="No Cumple",VOZ_WHATSAPP[[#This Row],[Despliegue de Beneficios y/o consecuencias]]="No Cumple"),"Sin Negocio","Negocio")</f>
        <v>Sin Negocio</v>
      </c>
      <c r="U122" s="1" t="s">
        <v>48</v>
      </c>
      <c r="V122" s="1" t="s">
        <v>48</v>
      </c>
      <c r="W122" s="1" t="s">
        <v>48</v>
      </c>
      <c r="X122" s="12" t="str">
        <f>IF(OR(VOZ_WHATSAPP[[#This Row],[Confirma Valor de pago]]="No Cumple",VOZ_WHATSAPP[[#This Row],[Confirma hora de pago]]="No Cumple",VOZ_WHATSAPP[[#This Row],[Confirma medio de pago]]="No Cumple"),"Sin Cierre","Cierre")</f>
        <v>Cierre</v>
      </c>
      <c r="Y122" s="1" t="s">
        <v>46</v>
      </c>
      <c r="Z122" s="1" t="s">
        <v>46</v>
      </c>
      <c r="AA122" s="1" t="s">
        <v>46</v>
      </c>
      <c r="AB122" s="1" t="s">
        <v>46</v>
      </c>
      <c r="AC122" s="11" t="str">
        <f>IF(OR(VOZ_WHATSAPP[[#This Row],[La comunicación es asertiva, con respeto y evita maltrato]]="No Cumple",VOZ_WHATSAPP[[#This Row],[Cumple con las normativas legales]]="No Cumple"),"No Cumple","Cumple")</f>
        <v>Cumple</v>
      </c>
      <c r="AD122" s="1" t="s">
        <v>46</v>
      </c>
      <c r="AE122" s="1" t="s">
        <v>266</v>
      </c>
      <c r="AF122" s="4">
        <v>0.86</v>
      </c>
      <c r="AG122" s="4">
        <f>IF(AND(VOZ_WHATSAPP[[#This Row],[Estado Cierre]]="Sin Cierre",VOZ_WHATSAPP[[#This Row],[Nota Negocio]]="Sin Negocio"),VOZ_WHATSAPP[[#This Row],[Nota]]-24%,VOZ_WHATSAPP[[#This Row],[Nota]])</f>
        <v>0.86</v>
      </c>
      <c r="AH122" s="8">
        <f>IF(VOZ_WHATSAPP[[#This Row],[Estado Legal]]="No Cumple",0,IF(VOZ_WHATSAPP[[#This Row],[Realiza lectura de guion Legal]]="No Cumple",VOZ_WHATSAPP[[#This Row],[Nota 2]]-50%,VOZ_WHATSAPP[[#This Row],[Nota 2]]))</f>
        <v>0.86</v>
      </c>
    </row>
    <row r="123" spans="1:34" x14ac:dyDescent="0.25">
      <c r="A123" s="2" t="str">
        <f>VOZ_WHATSAPP[[#This Row],[ID Asesor]]&amp;VOZ_WHATSAPP[[#This Row],[Fecha Monitoreo]]</f>
        <v>382345813</v>
      </c>
      <c r="B123" s="2">
        <v>45813</v>
      </c>
      <c r="C123" s="1" t="s">
        <v>56</v>
      </c>
      <c r="D123" s="1">
        <v>3823</v>
      </c>
      <c r="E123" s="2">
        <v>45813</v>
      </c>
      <c r="F123" s="3">
        <v>0.38194444444444442</v>
      </c>
      <c r="G123" s="1" t="s">
        <v>58</v>
      </c>
      <c r="H123" s="1" t="s">
        <v>44</v>
      </c>
      <c r="I123" s="1">
        <v>592</v>
      </c>
      <c r="J123" s="1">
        <v>3142011267</v>
      </c>
      <c r="K123" s="1" t="s">
        <v>45</v>
      </c>
      <c r="L123" s="1" t="s">
        <v>46</v>
      </c>
      <c r="M123" s="1" t="s">
        <v>46</v>
      </c>
      <c r="N123" s="1" t="s">
        <v>46</v>
      </c>
      <c r="O123" s="1" t="s">
        <v>46</v>
      </c>
      <c r="P123" s="1" t="s">
        <v>46</v>
      </c>
      <c r="Q123" s="1" t="s">
        <v>48</v>
      </c>
      <c r="R123" s="1" t="s">
        <v>48</v>
      </c>
      <c r="S123" s="1" t="s">
        <v>48</v>
      </c>
      <c r="T123" s="12" t="str">
        <f>IF(OR(VOZ_WHATSAPP[[#This Row],[Brinda argumentos coherentes a la objeción]]="No Cumple",VOZ_WHATSAPP[[#This Row],[Despliegue de Beneficios y/o consecuencias]]="No Cumple"),"Sin Negocio","Negocio")</f>
        <v>Negocio</v>
      </c>
      <c r="U123" s="1" t="s">
        <v>46</v>
      </c>
      <c r="V123" s="1" t="s">
        <v>46</v>
      </c>
      <c r="W123" s="1" t="s">
        <v>46</v>
      </c>
      <c r="X123" s="12" t="str">
        <f>IF(OR(VOZ_WHATSAPP[[#This Row],[Confirma Valor de pago]]="No Cumple",VOZ_WHATSAPP[[#This Row],[Confirma hora de pago]]="No Cumple",VOZ_WHATSAPP[[#This Row],[Confirma medio de pago]]="No Cumple"),"Sin Cierre","Cierre")</f>
        <v>Cierre</v>
      </c>
      <c r="Y123" s="1" t="s">
        <v>46</v>
      </c>
      <c r="Z123" s="1" t="s">
        <v>46</v>
      </c>
      <c r="AA123" s="1" t="s">
        <v>46</v>
      </c>
      <c r="AB123" s="1" t="s">
        <v>46</v>
      </c>
      <c r="AC123" s="11" t="str">
        <f>IF(OR(VOZ_WHATSAPP[[#This Row],[La comunicación es asertiva, con respeto y evita maltrato]]="No Cumple",VOZ_WHATSAPP[[#This Row],[Cumple con las normativas legales]]="No Cumple"),"No Cumple","Cumple")</f>
        <v>Cumple</v>
      </c>
      <c r="AD123" s="1" t="s">
        <v>46</v>
      </c>
      <c r="AE123" s="1" t="s">
        <v>143</v>
      </c>
      <c r="AF123" s="4">
        <v>1</v>
      </c>
      <c r="AG123" s="4">
        <f>IF(AND(VOZ_WHATSAPP[[#This Row],[Estado Cierre]]="Sin Cierre",VOZ_WHATSAPP[[#This Row],[Nota Negocio]]="Sin Negocio"),VOZ_WHATSAPP[[#This Row],[Nota]]-24%,VOZ_WHATSAPP[[#This Row],[Nota]])</f>
        <v>1</v>
      </c>
      <c r="AH123" s="8">
        <f>IF(VOZ_WHATSAPP[[#This Row],[Estado Legal]]="No Cumple",0,IF(VOZ_WHATSAPP[[#This Row],[Realiza lectura de guion Legal]]="No Cumple",VOZ_WHATSAPP[[#This Row],[Nota 2]]-50%,VOZ_WHATSAPP[[#This Row],[Nota 2]]))</f>
        <v>1</v>
      </c>
    </row>
    <row r="124" spans="1:34" x14ac:dyDescent="0.25">
      <c r="A124" s="2" t="str">
        <f>VOZ_WHATSAPP[[#This Row],[ID Asesor]]&amp;VOZ_WHATSAPP[[#This Row],[Fecha Monitoreo]]</f>
        <v>387345813</v>
      </c>
      <c r="B124" s="2">
        <v>45813</v>
      </c>
      <c r="C124" s="1" t="s">
        <v>50</v>
      </c>
      <c r="D124" s="1">
        <v>3873</v>
      </c>
      <c r="E124" s="2">
        <v>45813</v>
      </c>
      <c r="F124" s="3">
        <v>0.40763888888888888</v>
      </c>
      <c r="G124" s="1" t="s">
        <v>51</v>
      </c>
      <c r="H124" s="1" t="s">
        <v>44</v>
      </c>
      <c r="I124" s="1">
        <v>1426</v>
      </c>
      <c r="J124" s="1">
        <v>3142425623</v>
      </c>
      <c r="K124" s="1" t="s">
        <v>45</v>
      </c>
      <c r="L124" s="1" t="s">
        <v>46</v>
      </c>
      <c r="M124" s="1" t="s">
        <v>47</v>
      </c>
      <c r="N124" s="1" t="s">
        <v>46</v>
      </c>
      <c r="O124" s="1" t="s">
        <v>48</v>
      </c>
      <c r="P124" s="1" t="s">
        <v>48</v>
      </c>
      <c r="Q124" s="1" t="s">
        <v>47</v>
      </c>
      <c r="R124" s="1" t="s">
        <v>46</v>
      </c>
      <c r="S124" s="1" t="s">
        <v>46</v>
      </c>
      <c r="T124" s="12" t="str">
        <f>IF(OR(VOZ_WHATSAPP[[#This Row],[Brinda argumentos coherentes a la objeción]]="No Cumple",VOZ_WHATSAPP[[#This Row],[Despliegue de Beneficios y/o consecuencias]]="No Cumple"),"Sin Negocio","Negocio")</f>
        <v>Negocio</v>
      </c>
      <c r="U124" s="1" t="s">
        <v>48</v>
      </c>
      <c r="V124" s="1" t="s">
        <v>48</v>
      </c>
      <c r="W124" s="1" t="s">
        <v>48</v>
      </c>
      <c r="X124" s="12" t="str">
        <f>IF(OR(VOZ_WHATSAPP[[#This Row],[Confirma Valor de pago]]="No Cumple",VOZ_WHATSAPP[[#This Row],[Confirma hora de pago]]="No Cumple",VOZ_WHATSAPP[[#This Row],[Confirma medio de pago]]="No Cumple"),"Sin Cierre","Cierre")</f>
        <v>Cierre</v>
      </c>
      <c r="Y124" s="1" t="s">
        <v>54</v>
      </c>
      <c r="Z124" s="1" t="s">
        <v>54</v>
      </c>
      <c r="AA124" s="1" t="s">
        <v>46</v>
      </c>
      <c r="AB124" s="1" t="s">
        <v>46</v>
      </c>
      <c r="AC124" s="11" t="str">
        <f>IF(OR(VOZ_WHATSAPP[[#This Row],[La comunicación es asertiva, con respeto y evita maltrato]]="No Cumple",VOZ_WHATSAPP[[#This Row],[Cumple con las normativas legales]]="No Cumple"),"No Cumple","Cumple")</f>
        <v>Cumple</v>
      </c>
      <c r="AD124" s="1" t="s">
        <v>47</v>
      </c>
      <c r="AE124" s="1" t="s">
        <v>267</v>
      </c>
      <c r="AF124" s="4">
        <v>0.63</v>
      </c>
      <c r="AG124" s="4">
        <f>IF(AND(VOZ_WHATSAPP[[#This Row],[Estado Cierre]]="Sin Cierre",VOZ_WHATSAPP[[#This Row],[Nota Negocio]]="Sin Negocio"),VOZ_WHATSAPP[[#This Row],[Nota]]-24%,VOZ_WHATSAPP[[#This Row],[Nota]])</f>
        <v>0.63</v>
      </c>
      <c r="AH124" s="8">
        <f>IF(VOZ_WHATSAPP[[#This Row],[Estado Legal]]="No Cumple",0,IF(VOZ_WHATSAPP[[#This Row],[Realiza lectura de guion Legal]]="No Cumple",VOZ_WHATSAPP[[#This Row],[Nota 2]]-50%,VOZ_WHATSAPP[[#This Row],[Nota 2]]))</f>
        <v>0.13</v>
      </c>
    </row>
    <row r="125" spans="1:34" x14ac:dyDescent="0.25">
      <c r="A125" s="2" t="str">
        <f>VOZ_WHATSAPP[[#This Row],[ID Asesor]]&amp;VOZ_WHATSAPP[[#This Row],[Fecha Monitoreo]]</f>
        <v>282645813</v>
      </c>
      <c r="B125" s="2">
        <v>45813</v>
      </c>
      <c r="C125" s="1" t="s">
        <v>42</v>
      </c>
      <c r="D125" s="1">
        <v>2826</v>
      </c>
      <c r="E125" s="2">
        <v>45813</v>
      </c>
      <c r="F125" s="3">
        <v>0.39930555555555558</v>
      </c>
      <c r="G125" s="1" t="s">
        <v>60</v>
      </c>
      <c r="H125" s="1" t="s">
        <v>44</v>
      </c>
      <c r="I125" s="1">
        <v>1235</v>
      </c>
      <c r="J125" s="1">
        <v>3118594193</v>
      </c>
      <c r="K125" s="1" t="s">
        <v>45</v>
      </c>
      <c r="L125" s="1" t="s">
        <v>46</v>
      </c>
      <c r="M125" s="1" t="s">
        <v>46</v>
      </c>
      <c r="N125" s="1" t="s">
        <v>46</v>
      </c>
      <c r="O125" s="1" t="s">
        <v>46</v>
      </c>
      <c r="P125" s="1" t="s">
        <v>46</v>
      </c>
      <c r="Q125" s="1" t="s">
        <v>48</v>
      </c>
      <c r="R125" s="1" t="s">
        <v>48</v>
      </c>
      <c r="S125" s="1" t="s">
        <v>46</v>
      </c>
      <c r="T125" s="12" t="str">
        <f>IF(OR(VOZ_WHATSAPP[[#This Row],[Brinda argumentos coherentes a la objeción]]="No Cumple",VOZ_WHATSAPP[[#This Row],[Despliegue de Beneficios y/o consecuencias]]="No Cumple"),"Sin Negocio","Negocio")</f>
        <v>Negocio</v>
      </c>
      <c r="U125" s="1" t="s">
        <v>46</v>
      </c>
      <c r="V125" s="1" t="s">
        <v>46</v>
      </c>
      <c r="W125" s="1" t="s">
        <v>46</v>
      </c>
      <c r="X125" s="12" t="str">
        <f>IF(OR(VOZ_WHATSAPP[[#This Row],[Confirma Valor de pago]]="No Cumple",VOZ_WHATSAPP[[#This Row],[Confirma hora de pago]]="No Cumple",VOZ_WHATSAPP[[#This Row],[Confirma medio de pago]]="No Cumple"),"Sin Cierre","Cierre")</f>
        <v>Cierre</v>
      </c>
      <c r="Y125" s="1" t="s">
        <v>46</v>
      </c>
      <c r="Z125" s="1" t="s">
        <v>46</v>
      </c>
      <c r="AA125" s="1" t="s">
        <v>46</v>
      </c>
      <c r="AB125" s="1" t="s">
        <v>46</v>
      </c>
      <c r="AC125" s="11" t="str">
        <f>IF(OR(VOZ_WHATSAPP[[#This Row],[La comunicación es asertiva, con respeto y evita maltrato]]="No Cumple",VOZ_WHATSAPP[[#This Row],[Cumple con las normativas legales]]="No Cumple"),"No Cumple","Cumple")</f>
        <v>Cumple</v>
      </c>
      <c r="AD125" s="1" t="s">
        <v>46</v>
      </c>
      <c r="AE125" s="1" t="s">
        <v>101</v>
      </c>
      <c r="AF125" s="4">
        <v>1</v>
      </c>
      <c r="AG125" s="4">
        <f>IF(AND(VOZ_WHATSAPP[[#This Row],[Estado Cierre]]="Sin Cierre",VOZ_WHATSAPP[[#This Row],[Nota Negocio]]="Sin Negocio"),VOZ_WHATSAPP[[#This Row],[Nota]]-24%,VOZ_WHATSAPP[[#This Row],[Nota]])</f>
        <v>1</v>
      </c>
      <c r="AH125" s="8">
        <f>IF(VOZ_WHATSAPP[[#This Row],[Estado Legal]]="No Cumple",0,IF(VOZ_WHATSAPP[[#This Row],[Realiza lectura de guion Legal]]="No Cumple",VOZ_WHATSAPP[[#This Row],[Nota 2]]-50%,VOZ_WHATSAPP[[#This Row],[Nota 2]]))</f>
        <v>1</v>
      </c>
    </row>
    <row r="126" spans="1:34" x14ac:dyDescent="0.25">
      <c r="A126" s="2" t="str">
        <f>VOZ_WHATSAPP[[#This Row],[ID Asesor]]&amp;VOZ_WHATSAPP[[#This Row],[Fecha Monitoreo]]</f>
        <v>381545813</v>
      </c>
      <c r="B126" s="2">
        <v>45813</v>
      </c>
      <c r="C126" s="1" t="s">
        <v>126</v>
      </c>
      <c r="D126" s="1">
        <v>3815</v>
      </c>
      <c r="E126" s="2">
        <v>45813</v>
      </c>
      <c r="F126" s="3">
        <v>0.40902777777777777</v>
      </c>
      <c r="G126" s="1" t="s">
        <v>58</v>
      </c>
      <c r="H126" s="1" t="s">
        <v>44</v>
      </c>
      <c r="I126" s="1">
        <v>584</v>
      </c>
      <c r="J126" s="1">
        <v>3186148877</v>
      </c>
      <c r="K126" s="1" t="s">
        <v>45</v>
      </c>
      <c r="L126" s="1" t="s">
        <v>46</v>
      </c>
      <c r="M126" s="1" t="s">
        <v>46</v>
      </c>
      <c r="N126" s="1" t="s">
        <v>46</v>
      </c>
      <c r="O126" s="1" t="s">
        <v>46</v>
      </c>
      <c r="P126" s="1" t="s">
        <v>46</v>
      </c>
      <c r="Q126" s="1" t="s">
        <v>46</v>
      </c>
      <c r="R126" s="1" t="s">
        <v>46</v>
      </c>
      <c r="S126" s="1" t="s">
        <v>48</v>
      </c>
      <c r="T126" s="12" t="str">
        <f>IF(OR(VOZ_WHATSAPP[[#This Row],[Brinda argumentos coherentes a la objeción]]="No Cumple",VOZ_WHATSAPP[[#This Row],[Despliegue de Beneficios y/o consecuencias]]="No Cumple"),"Sin Negocio","Negocio")</f>
        <v>Negocio</v>
      </c>
      <c r="U126" s="1" t="s">
        <v>47</v>
      </c>
      <c r="V126" s="1" t="s">
        <v>47</v>
      </c>
      <c r="W126" s="1" t="s">
        <v>47</v>
      </c>
      <c r="X126" s="12" t="str">
        <f>IF(OR(VOZ_WHATSAPP[[#This Row],[Confirma Valor de pago]]="No Cumple",VOZ_WHATSAPP[[#This Row],[Confirma hora de pago]]="No Cumple",VOZ_WHATSAPP[[#This Row],[Confirma medio de pago]]="No Cumple"),"Sin Cierre","Cierre")</f>
        <v>Sin Cierre</v>
      </c>
      <c r="Y126" s="1" t="s">
        <v>46</v>
      </c>
      <c r="Z126" s="1" t="s">
        <v>46</v>
      </c>
      <c r="AA126" s="1" t="s">
        <v>46</v>
      </c>
      <c r="AB126" s="1" t="s">
        <v>46</v>
      </c>
      <c r="AC126" s="11" t="str">
        <f>IF(OR(VOZ_WHATSAPP[[#This Row],[La comunicación es asertiva, con respeto y evita maltrato]]="No Cumple",VOZ_WHATSAPP[[#This Row],[Cumple con las normativas legales]]="No Cumple"),"No Cumple","Cumple")</f>
        <v>Cumple</v>
      </c>
      <c r="AD126" s="1" t="s">
        <v>46</v>
      </c>
      <c r="AE126" s="1" t="s">
        <v>268</v>
      </c>
      <c r="AF126" s="4">
        <v>0.76</v>
      </c>
      <c r="AG126" s="4">
        <f>IF(AND(VOZ_WHATSAPP[[#This Row],[Estado Cierre]]="Sin Cierre",VOZ_WHATSAPP[[#This Row],[Nota Negocio]]="Sin Negocio"),VOZ_WHATSAPP[[#This Row],[Nota]]-24%,VOZ_WHATSAPP[[#This Row],[Nota]])</f>
        <v>0.76</v>
      </c>
      <c r="AH126" s="8">
        <f>IF(VOZ_WHATSAPP[[#This Row],[Estado Legal]]="No Cumple",0,IF(VOZ_WHATSAPP[[#This Row],[Realiza lectura de guion Legal]]="No Cumple",VOZ_WHATSAPP[[#This Row],[Nota 2]]-50%,VOZ_WHATSAPP[[#This Row],[Nota 2]]))</f>
        <v>0.76</v>
      </c>
    </row>
    <row r="127" spans="1:34" x14ac:dyDescent="0.25">
      <c r="A127" s="2" t="str">
        <f>VOZ_WHATSAPP[[#This Row],[ID Asesor]]&amp;VOZ_WHATSAPP[[#This Row],[Fecha Monitoreo]]</f>
        <v>291745813</v>
      </c>
      <c r="B127" s="2">
        <v>45813</v>
      </c>
      <c r="C127" s="1" t="s">
        <v>59</v>
      </c>
      <c r="D127" s="1">
        <v>2917</v>
      </c>
      <c r="E127" s="2">
        <v>45813</v>
      </c>
      <c r="F127" s="3">
        <v>0.40763888888888888</v>
      </c>
      <c r="G127" s="1" t="s">
        <v>60</v>
      </c>
      <c r="H127" s="1" t="s">
        <v>44</v>
      </c>
      <c r="I127" s="1">
        <v>1144</v>
      </c>
      <c r="J127" s="1">
        <v>3113298455</v>
      </c>
      <c r="K127" s="1" t="s">
        <v>45</v>
      </c>
      <c r="L127" s="1" t="s">
        <v>47</v>
      </c>
      <c r="M127" s="1" t="s">
        <v>48</v>
      </c>
      <c r="N127" s="1" t="s">
        <v>46</v>
      </c>
      <c r="O127" s="1" t="s">
        <v>46</v>
      </c>
      <c r="P127" s="1" t="s">
        <v>48</v>
      </c>
      <c r="Q127" s="1" t="s">
        <v>48</v>
      </c>
      <c r="R127" s="1" t="s">
        <v>48</v>
      </c>
      <c r="S127" s="1" t="s">
        <v>46</v>
      </c>
      <c r="T127" s="12" t="str">
        <f>IF(OR(VOZ_WHATSAPP[[#This Row],[Brinda argumentos coherentes a la objeción]]="No Cumple",VOZ_WHATSAPP[[#This Row],[Despliegue de Beneficios y/o consecuencias]]="No Cumple"),"Sin Negocio","Negocio")</f>
        <v>Negocio</v>
      </c>
      <c r="U127" s="1" t="s">
        <v>48</v>
      </c>
      <c r="V127" s="1" t="s">
        <v>48</v>
      </c>
      <c r="W127" s="1" t="s">
        <v>48</v>
      </c>
      <c r="X127" s="12" t="str">
        <f>IF(OR(VOZ_WHATSAPP[[#This Row],[Confirma Valor de pago]]="No Cumple",VOZ_WHATSAPP[[#This Row],[Confirma hora de pago]]="No Cumple",VOZ_WHATSAPP[[#This Row],[Confirma medio de pago]]="No Cumple"),"Sin Cierre","Cierre")</f>
        <v>Cierre</v>
      </c>
      <c r="Y127" s="1" t="s">
        <v>46</v>
      </c>
      <c r="Z127" s="1" t="s">
        <v>46</v>
      </c>
      <c r="AA127" s="1" t="s">
        <v>46</v>
      </c>
      <c r="AB127" s="1" t="s">
        <v>46</v>
      </c>
      <c r="AC127" s="11" t="str">
        <f>IF(OR(VOZ_WHATSAPP[[#This Row],[La comunicación es asertiva, con respeto y evita maltrato]]="No Cumple",VOZ_WHATSAPP[[#This Row],[Cumple con las normativas legales]]="No Cumple"),"No Cumple","Cumple")</f>
        <v>Cumple</v>
      </c>
      <c r="AD127" s="1" t="s">
        <v>48</v>
      </c>
      <c r="AE127" s="1" t="s">
        <v>269</v>
      </c>
      <c r="AF127" s="4">
        <v>0.96</v>
      </c>
      <c r="AG127" s="4">
        <f>IF(AND(VOZ_WHATSAPP[[#This Row],[Estado Cierre]]="Sin Cierre",VOZ_WHATSAPP[[#This Row],[Nota Negocio]]="Sin Negocio"),VOZ_WHATSAPP[[#This Row],[Nota]]-24%,VOZ_WHATSAPP[[#This Row],[Nota]])</f>
        <v>0.96</v>
      </c>
      <c r="AH127" s="8">
        <f>IF(VOZ_WHATSAPP[[#This Row],[Estado Legal]]="No Cumple",0,IF(VOZ_WHATSAPP[[#This Row],[Realiza lectura de guion Legal]]="No Cumple",VOZ_WHATSAPP[[#This Row],[Nota 2]]-50%,VOZ_WHATSAPP[[#This Row],[Nota 2]]))</f>
        <v>0.96</v>
      </c>
    </row>
    <row r="128" spans="1:34" x14ac:dyDescent="0.25">
      <c r="A128" s="2" t="str">
        <f>VOZ_WHATSAPP[[#This Row],[ID Asesor]]&amp;VOZ_WHATSAPP[[#This Row],[Fecha Monitoreo]]</f>
        <v>214845813</v>
      </c>
      <c r="B128" s="2">
        <v>45813</v>
      </c>
      <c r="C128" s="1" t="s">
        <v>42</v>
      </c>
      <c r="D128" s="1">
        <v>2148</v>
      </c>
      <c r="E128" s="2">
        <v>45813</v>
      </c>
      <c r="F128" s="3">
        <v>0.37083333333333335</v>
      </c>
      <c r="G128" s="1" t="s">
        <v>60</v>
      </c>
      <c r="H128" s="1" t="s">
        <v>44</v>
      </c>
      <c r="I128" s="1">
        <v>1407</v>
      </c>
      <c r="J128" s="1">
        <v>3123827842</v>
      </c>
      <c r="K128" s="1" t="s">
        <v>45</v>
      </c>
      <c r="L128" s="1" t="s">
        <v>46</v>
      </c>
      <c r="M128" s="1" t="s">
        <v>46</v>
      </c>
      <c r="N128" s="1" t="s">
        <v>46</v>
      </c>
      <c r="O128" s="1" t="s">
        <v>46</v>
      </c>
      <c r="P128" s="1" t="s">
        <v>46</v>
      </c>
      <c r="Q128" s="1" t="s">
        <v>48</v>
      </c>
      <c r="R128" s="1" t="s">
        <v>48</v>
      </c>
      <c r="S128" s="1" t="s">
        <v>46</v>
      </c>
      <c r="T128" s="12" t="str">
        <f>IF(OR(VOZ_WHATSAPP[[#This Row],[Brinda argumentos coherentes a la objeción]]="No Cumple",VOZ_WHATSAPP[[#This Row],[Despliegue de Beneficios y/o consecuencias]]="No Cumple"),"Sin Negocio","Negocio")</f>
        <v>Negocio</v>
      </c>
      <c r="U128" s="1" t="s">
        <v>46</v>
      </c>
      <c r="V128" s="1" t="s">
        <v>46</v>
      </c>
      <c r="W128" s="1" t="s">
        <v>46</v>
      </c>
      <c r="X128" s="12" t="str">
        <f>IF(OR(VOZ_WHATSAPP[[#This Row],[Confirma Valor de pago]]="No Cumple",VOZ_WHATSAPP[[#This Row],[Confirma hora de pago]]="No Cumple",VOZ_WHATSAPP[[#This Row],[Confirma medio de pago]]="No Cumple"),"Sin Cierre","Cierre")</f>
        <v>Cierre</v>
      </c>
      <c r="Y128" s="1" t="s">
        <v>46</v>
      </c>
      <c r="Z128" s="1" t="s">
        <v>46</v>
      </c>
      <c r="AA128" s="1" t="s">
        <v>46</v>
      </c>
      <c r="AB128" s="1" t="s">
        <v>46</v>
      </c>
      <c r="AC128" s="11" t="str">
        <f>IF(OR(VOZ_WHATSAPP[[#This Row],[La comunicación es asertiva, con respeto y evita maltrato]]="No Cumple",VOZ_WHATSAPP[[#This Row],[Cumple con las normativas legales]]="No Cumple"),"No Cumple","Cumple")</f>
        <v>Cumple</v>
      </c>
      <c r="AD128" s="1" t="s">
        <v>46</v>
      </c>
      <c r="AE128" s="1" t="s">
        <v>55</v>
      </c>
      <c r="AF128" s="4">
        <v>1</v>
      </c>
      <c r="AG128" s="4">
        <f>IF(AND(VOZ_WHATSAPP[[#This Row],[Estado Cierre]]="Sin Cierre",VOZ_WHATSAPP[[#This Row],[Nota Negocio]]="Sin Negocio"),VOZ_WHATSAPP[[#This Row],[Nota]]-24%,VOZ_WHATSAPP[[#This Row],[Nota]])</f>
        <v>1</v>
      </c>
      <c r="AH128" s="8">
        <f>IF(VOZ_WHATSAPP[[#This Row],[Estado Legal]]="No Cumple",0,IF(VOZ_WHATSAPP[[#This Row],[Realiza lectura de guion Legal]]="No Cumple",VOZ_WHATSAPP[[#This Row],[Nota 2]]-50%,VOZ_WHATSAPP[[#This Row],[Nota 2]]))</f>
        <v>1</v>
      </c>
    </row>
    <row r="129" spans="1:34" x14ac:dyDescent="0.25">
      <c r="A129" s="2" t="str">
        <f>VOZ_WHATSAPP[[#This Row],[ID Asesor]]&amp;VOZ_WHATSAPP[[#This Row],[Fecha Monitoreo]]</f>
        <v>382245813</v>
      </c>
      <c r="B129" s="2">
        <v>45813</v>
      </c>
      <c r="C129" s="1" t="s">
        <v>126</v>
      </c>
      <c r="D129" s="1">
        <v>3822</v>
      </c>
      <c r="E129" s="2">
        <v>45813</v>
      </c>
      <c r="F129" s="3">
        <v>0.39027777777777778</v>
      </c>
      <c r="G129" s="1" t="s">
        <v>58</v>
      </c>
      <c r="H129" s="1" t="s">
        <v>44</v>
      </c>
      <c r="I129" s="1">
        <v>591</v>
      </c>
      <c r="J129" s="1">
        <v>3137771050</v>
      </c>
      <c r="K129" s="1" t="s">
        <v>45</v>
      </c>
      <c r="L129" s="1" t="s">
        <v>46</v>
      </c>
      <c r="M129" s="1" t="s">
        <v>46</v>
      </c>
      <c r="N129" s="1" t="s">
        <v>46</v>
      </c>
      <c r="O129" s="1" t="s">
        <v>46</v>
      </c>
      <c r="P129" s="1" t="s">
        <v>46</v>
      </c>
      <c r="Q129" s="1" t="s">
        <v>48</v>
      </c>
      <c r="R129" s="1" t="s">
        <v>48</v>
      </c>
      <c r="S129" s="1" t="s">
        <v>48</v>
      </c>
      <c r="T129" s="12" t="str">
        <f>IF(OR(VOZ_WHATSAPP[[#This Row],[Brinda argumentos coherentes a la objeción]]="No Cumple",VOZ_WHATSAPP[[#This Row],[Despliegue de Beneficios y/o consecuencias]]="No Cumple"),"Sin Negocio","Negocio")</f>
        <v>Negocio</v>
      </c>
      <c r="U129" s="1" t="s">
        <v>46</v>
      </c>
      <c r="V129" s="1" t="s">
        <v>46</v>
      </c>
      <c r="W129" s="1" t="s">
        <v>46</v>
      </c>
      <c r="X129" s="12" t="str">
        <f>IF(OR(VOZ_WHATSAPP[[#This Row],[Confirma Valor de pago]]="No Cumple",VOZ_WHATSAPP[[#This Row],[Confirma hora de pago]]="No Cumple",VOZ_WHATSAPP[[#This Row],[Confirma medio de pago]]="No Cumple"),"Sin Cierre","Cierre")</f>
        <v>Cierre</v>
      </c>
      <c r="Y129" s="1" t="s">
        <v>46</v>
      </c>
      <c r="Z129" s="1" t="s">
        <v>46</v>
      </c>
      <c r="AA129" s="1" t="s">
        <v>46</v>
      </c>
      <c r="AB129" s="1" t="s">
        <v>46</v>
      </c>
      <c r="AC129" s="11" t="str">
        <f>IF(OR(VOZ_WHATSAPP[[#This Row],[La comunicación es asertiva, con respeto y evita maltrato]]="No Cumple",VOZ_WHATSAPP[[#This Row],[Cumple con las normativas legales]]="No Cumple"),"No Cumple","Cumple")</f>
        <v>Cumple</v>
      </c>
      <c r="AD129" s="1" t="s">
        <v>46</v>
      </c>
      <c r="AE129" s="1" t="s">
        <v>133</v>
      </c>
      <c r="AF129" s="4">
        <v>1</v>
      </c>
      <c r="AG129" s="4">
        <f>IF(AND(VOZ_WHATSAPP[[#This Row],[Estado Cierre]]="Sin Cierre",VOZ_WHATSAPP[[#This Row],[Nota Negocio]]="Sin Negocio"),VOZ_WHATSAPP[[#This Row],[Nota]]-24%,VOZ_WHATSAPP[[#This Row],[Nota]])</f>
        <v>1</v>
      </c>
      <c r="AH129" s="8">
        <f>IF(VOZ_WHATSAPP[[#This Row],[Estado Legal]]="No Cumple",0,IF(VOZ_WHATSAPP[[#This Row],[Realiza lectura de guion Legal]]="No Cumple",VOZ_WHATSAPP[[#This Row],[Nota 2]]-50%,VOZ_WHATSAPP[[#This Row],[Nota 2]]))</f>
        <v>1</v>
      </c>
    </row>
    <row r="130" spans="1:34" x14ac:dyDescent="0.25">
      <c r="A130" s="2" t="str">
        <f>VOZ_WHATSAPP[[#This Row],[ID Asesor]]&amp;VOZ_WHATSAPP[[#This Row],[Fecha Monitoreo]]</f>
        <v>366645813</v>
      </c>
      <c r="B130" s="2">
        <v>45813</v>
      </c>
      <c r="C130" s="1" t="s">
        <v>59</v>
      </c>
      <c r="D130" s="1">
        <v>3666</v>
      </c>
      <c r="E130" s="2">
        <v>45813</v>
      </c>
      <c r="F130" s="3">
        <v>0.35833333333333334</v>
      </c>
      <c r="G130" s="1" t="s">
        <v>43</v>
      </c>
      <c r="H130" s="1" t="s">
        <v>44</v>
      </c>
      <c r="I130" s="1">
        <v>1297</v>
      </c>
      <c r="J130" s="1">
        <v>3229776525</v>
      </c>
      <c r="K130" s="1" t="s">
        <v>45</v>
      </c>
      <c r="L130" s="1" t="s">
        <v>46</v>
      </c>
      <c r="M130" s="1" t="s">
        <v>47</v>
      </c>
      <c r="N130" s="1" t="s">
        <v>46</v>
      </c>
      <c r="O130" s="1" t="s">
        <v>46</v>
      </c>
      <c r="P130" s="1" t="s">
        <v>46</v>
      </c>
      <c r="Q130" s="1" t="s">
        <v>46</v>
      </c>
      <c r="R130" s="1" t="s">
        <v>46</v>
      </c>
      <c r="S130" s="1" t="s">
        <v>46</v>
      </c>
      <c r="T130" s="12" t="str">
        <f>IF(OR(VOZ_WHATSAPP[[#This Row],[Brinda argumentos coherentes a la objeción]]="No Cumple",VOZ_WHATSAPP[[#This Row],[Despliegue de Beneficios y/o consecuencias]]="No Cumple"),"Sin Negocio","Negocio")</f>
        <v>Negocio</v>
      </c>
      <c r="U130" s="1" t="s">
        <v>46</v>
      </c>
      <c r="V130" s="1" t="s">
        <v>46</v>
      </c>
      <c r="W130" s="1" t="s">
        <v>46</v>
      </c>
      <c r="X130" s="12" t="str">
        <f>IF(OR(VOZ_WHATSAPP[[#This Row],[Confirma Valor de pago]]="No Cumple",VOZ_WHATSAPP[[#This Row],[Confirma hora de pago]]="No Cumple",VOZ_WHATSAPP[[#This Row],[Confirma medio de pago]]="No Cumple"),"Sin Cierre","Cierre")</f>
        <v>Cierre</v>
      </c>
      <c r="Y130" s="1" t="s">
        <v>46</v>
      </c>
      <c r="Z130" s="1" t="s">
        <v>46</v>
      </c>
      <c r="AA130" s="1" t="s">
        <v>46</v>
      </c>
      <c r="AB130" s="1" t="s">
        <v>46</v>
      </c>
      <c r="AC130" s="11" t="str">
        <f>IF(OR(VOZ_WHATSAPP[[#This Row],[La comunicación es asertiva, con respeto y evita maltrato]]="No Cumple",VOZ_WHATSAPP[[#This Row],[Cumple con las normativas legales]]="No Cumple"),"No Cumple","Cumple")</f>
        <v>Cumple</v>
      </c>
      <c r="AD130" s="1" t="s">
        <v>46</v>
      </c>
      <c r="AE130" s="1" t="s">
        <v>117</v>
      </c>
      <c r="AF130" s="4">
        <v>0.96</v>
      </c>
      <c r="AG130" s="4">
        <f>IF(AND(VOZ_WHATSAPP[[#This Row],[Estado Cierre]]="Sin Cierre",VOZ_WHATSAPP[[#This Row],[Nota Negocio]]="Sin Negocio"),VOZ_WHATSAPP[[#This Row],[Nota]]-24%,VOZ_WHATSAPP[[#This Row],[Nota]])</f>
        <v>0.96</v>
      </c>
      <c r="AH130" s="8">
        <f>IF(VOZ_WHATSAPP[[#This Row],[Estado Legal]]="No Cumple",0,IF(VOZ_WHATSAPP[[#This Row],[Realiza lectura de guion Legal]]="No Cumple",VOZ_WHATSAPP[[#This Row],[Nota 2]]-50%,VOZ_WHATSAPP[[#This Row],[Nota 2]]))</f>
        <v>0.96</v>
      </c>
    </row>
    <row r="131" spans="1:34" x14ac:dyDescent="0.25">
      <c r="A131" s="2" t="str">
        <f>VOZ_WHATSAPP[[#This Row],[ID Asesor]]&amp;VOZ_WHATSAPP[[#This Row],[Fecha Monitoreo]]</f>
        <v>376345813</v>
      </c>
      <c r="B131" s="2">
        <v>45813</v>
      </c>
      <c r="C131" s="1" t="s">
        <v>42</v>
      </c>
      <c r="D131" s="1">
        <v>3763</v>
      </c>
      <c r="E131" s="2">
        <v>45813</v>
      </c>
      <c r="F131" s="3">
        <v>0.42222222222222222</v>
      </c>
      <c r="G131" s="1" t="s">
        <v>51</v>
      </c>
      <c r="H131" s="1" t="s">
        <v>44</v>
      </c>
      <c r="I131" s="1">
        <v>11009431</v>
      </c>
      <c r="J131" s="1">
        <v>3007631788</v>
      </c>
      <c r="K131" s="1" t="s">
        <v>49</v>
      </c>
      <c r="L131" s="1" t="s">
        <v>46</v>
      </c>
      <c r="M131" s="1" t="s">
        <v>46</v>
      </c>
      <c r="N131" s="1" t="s">
        <v>46</v>
      </c>
      <c r="O131" s="1" t="s">
        <v>46</v>
      </c>
      <c r="P131" s="1" t="s">
        <v>46</v>
      </c>
      <c r="Q131" s="1" t="s">
        <v>48</v>
      </c>
      <c r="R131" s="1" t="s">
        <v>48</v>
      </c>
      <c r="S131" s="1" t="s">
        <v>46</v>
      </c>
      <c r="T131" s="12" t="str">
        <f>IF(OR(VOZ_WHATSAPP[[#This Row],[Brinda argumentos coherentes a la objeción]]="No Cumple",VOZ_WHATSAPP[[#This Row],[Despliegue de Beneficios y/o consecuencias]]="No Cumple"),"Sin Negocio","Negocio")</f>
        <v>Negocio</v>
      </c>
      <c r="U131" s="1" t="s">
        <v>46</v>
      </c>
      <c r="V131" s="1" t="s">
        <v>46</v>
      </c>
      <c r="W131" s="1" t="s">
        <v>46</v>
      </c>
      <c r="X131" s="12" t="str">
        <f>IF(OR(VOZ_WHATSAPP[[#This Row],[Confirma Valor de pago]]="No Cumple",VOZ_WHATSAPP[[#This Row],[Confirma hora de pago]]="No Cumple",VOZ_WHATSAPP[[#This Row],[Confirma medio de pago]]="No Cumple"),"Sin Cierre","Cierre")</f>
        <v>Cierre</v>
      </c>
      <c r="Y131" s="1" t="s">
        <v>46</v>
      </c>
      <c r="Z131" s="1" t="s">
        <v>46</v>
      </c>
      <c r="AA131" s="1" t="s">
        <v>46</v>
      </c>
      <c r="AB131" s="1" t="s">
        <v>46</v>
      </c>
      <c r="AC131" s="11" t="str">
        <f>IF(OR(VOZ_WHATSAPP[[#This Row],[La comunicación es asertiva, con respeto y evita maltrato]]="No Cumple",VOZ_WHATSAPP[[#This Row],[Cumple con las normativas legales]]="No Cumple"),"No Cumple","Cumple")</f>
        <v>Cumple</v>
      </c>
      <c r="AD131" s="1" t="s">
        <v>46</v>
      </c>
      <c r="AE131" s="1" t="s">
        <v>101</v>
      </c>
      <c r="AF131" s="4">
        <v>1</v>
      </c>
      <c r="AG131" s="4">
        <f>IF(AND(VOZ_WHATSAPP[[#This Row],[Estado Cierre]]="Sin Cierre",VOZ_WHATSAPP[[#This Row],[Nota Negocio]]="Sin Negocio"),VOZ_WHATSAPP[[#This Row],[Nota]]-24%,VOZ_WHATSAPP[[#This Row],[Nota]])</f>
        <v>1</v>
      </c>
      <c r="AH131" s="8">
        <f>IF(VOZ_WHATSAPP[[#This Row],[Estado Legal]]="No Cumple",0,IF(VOZ_WHATSAPP[[#This Row],[Realiza lectura de guion Legal]]="No Cumple",VOZ_WHATSAPP[[#This Row],[Nota 2]]-50%,VOZ_WHATSAPP[[#This Row],[Nota 2]]))</f>
        <v>1</v>
      </c>
    </row>
    <row r="132" spans="1:34" x14ac:dyDescent="0.25">
      <c r="A132" s="2" t="str">
        <f>VOZ_WHATSAPP[[#This Row],[ID Asesor]]&amp;VOZ_WHATSAPP[[#This Row],[Fecha Monitoreo]]</f>
        <v>390245813</v>
      </c>
      <c r="B132" s="2">
        <v>45813</v>
      </c>
      <c r="C132" s="1" t="s">
        <v>56</v>
      </c>
      <c r="D132" s="1">
        <v>3902</v>
      </c>
      <c r="E132" s="2">
        <v>45813</v>
      </c>
      <c r="F132" s="3">
        <v>0.38124999999999998</v>
      </c>
      <c r="G132" s="1" t="s">
        <v>58</v>
      </c>
      <c r="H132" s="1" t="s">
        <v>44</v>
      </c>
      <c r="I132" s="1">
        <v>598</v>
      </c>
      <c r="J132" s="1">
        <v>3214222281</v>
      </c>
      <c r="K132" s="1" t="s">
        <v>45</v>
      </c>
      <c r="L132" s="1" t="s">
        <v>46</v>
      </c>
      <c r="M132" s="1" t="s">
        <v>46</v>
      </c>
      <c r="N132" s="1" t="s">
        <v>46</v>
      </c>
      <c r="O132" s="1" t="s">
        <v>54</v>
      </c>
      <c r="P132" s="1" t="s">
        <v>46</v>
      </c>
      <c r="Q132" s="1" t="s">
        <v>46</v>
      </c>
      <c r="R132" s="1" t="s">
        <v>47</v>
      </c>
      <c r="S132" s="1" t="s">
        <v>46</v>
      </c>
      <c r="T132" s="12" t="str">
        <f>IF(OR(VOZ_WHATSAPP[[#This Row],[Brinda argumentos coherentes a la objeción]]="No Cumple",VOZ_WHATSAPP[[#This Row],[Despliegue de Beneficios y/o consecuencias]]="No Cumple"),"Sin Negocio","Negocio")</f>
        <v>Sin Negocio</v>
      </c>
      <c r="U132" s="1" t="s">
        <v>46</v>
      </c>
      <c r="V132" s="1" t="s">
        <v>46</v>
      </c>
      <c r="W132" s="1" t="s">
        <v>46</v>
      </c>
      <c r="X132" s="12" t="str">
        <f>IF(OR(VOZ_WHATSAPP[[#This Row],[Confirma Valor de pago]]="No Cumple",VOZ_WHATSAPP[[#This Row],[Confirma hora de pago]]="No Cumple",VOZ_WHATSAPP[[#This Row],[Confirma medio de pago]]="No Cumple"),"Sin Cierre","Cierre")</f>
        <v>Cierre</v>
      </c>
      <c r="Y132" s="1" t="s">
        <v>46</v>
      </c>
      <c r="Z132" s="1" t="s">
        <v>46</v>
      </c>
      <c r="AA132" s="1" t="s">
        <v>46</v>
      </c>
      <c r="AB132" s="1" t="s">
        <v>46</v>
      </c>
      <c r="AC132" s="11" t="str">
        <f>IF(OR(VOZ_WHATSAPP[[#This Row],[La comunicación es asertiva, con respeto y evita maltrato]]="No Cumple",VOZ_WHATSAPP[[#This Row],[Cumple con las normativas legales]]="No Cumple"),"No Cumple","Cumple")</f>
        <v>Cumple</v>
      </c>
      <c r="AD132" s="1" t="s">
        <v>46</v>
      </c>
      <c r="AE132" s="1" t="s">
        <v>270</v>
      </c>
      <c r="AF132" s="4">
        <v>0.85</v>
      </c>
      <c r="AG132" s="4">
        <f>IF(AND(VOZ_WHATSAPP[[#This Row],[Estado Cierre]]="Sin Cierre",VOZ_WHATSAPP[[#This Row],[Nota Negocio]]="Sin Negocio"),VOZ_WHATSAPP[[#This Row],[Nota]]-24%,VOZ_WHATSAPP[[#This Row],[Nota]])</f>
        <v>0.85</v>
      </c>
      <c r="AH132" s="8">
        <f>IF(VOZ_WHATSAPP[[#This Row],[Estado Legal]]="No Cumple",0,IF(VOZ_WHATSAPP[[#This Row],[Realiza lectura de guion Legal]]="No Cumple",VOZ_WHATSAPP[[#This Row],[Nota 2]]-50%,VOZ_WHATSAPP[[#This Row],[Nota 2]]))</f>
        <v>0.85</v>
      </c>
    </row>
    <row r="133" spans="1:34" x14ac:dyDescent="0.25">
      <c r="A133" s="2" t="str">
        <f>VOZ_WHATSAPP[[#This Row],[ID Asesor]]&amp;VOZ_WHATSAPP[[#This Row],[Fecha Monitoreo]]</f>
        <v>372345813</v>
      </c>
      <c r="B133" s="2">
        <v>45813</v>
      </c>
      <c r="C133" s="1" t="s">
        <v>126</v>
      </c>
      <c r="D133" s="1">
        <v>3723</v>
      </c>
      <c r="E133" s="2">
        <v>45813</v>
      </c>
      <c r="F133" s="3">
        <v>0.40277777777777779</v>
      </c>
      <c r="G133" s="1" t="s">
        <v>58</v>
      </c>
      <c r="H133" s="1" t="s">
        <v>44</v>
      </c>
      <c r="I133" s="1">
        <v>456</v>
      </c>
      <c r="J133" s="1">
        <v>3249506213</v>
      </c>
      <c r="K133" s="1" t="s">
        <v>45</v>
      </c>
      <c r="L133" s="1" t="s">
        <v>46</v>
      </c>
      <c r="M133" s="1" t="s">
        <v>46</v>
      </c>
      <c r="N133" s="1" t="s">
        <v>46</v>
      </c>
      <c r="O133" s="1" t="s">
        <v>46</v>
      </c>
      <c r="P133" s="1" t="s">
        <v>46</v>
      </c>
      <c r="Q133" s="1" t="s">
        <v>46</v>
      </c>
      <c r="R133" s="1" t="s">
        <v>46</v>
      </c>
      <c r="S133" s="1" t="s">
        <v>46</v>
      </c>
      <c r="T133" s="12" t="str">
        <f>IF(OR(VOZ_WHATSAPP[[#This Row],[Brinda argumentos coherentes a la objeción]]="No Cumple",VOZ_WHATSAPP[[#This Row],[Despliegue de Beneficios y/o consecuencias]]="No Cumple"),"Sin Negocio","Negocio")</f>
        <v>Negocio</v>
      </c>
      <c r="U133" s="1" t="s">
        <v>46</v>
      </c>
      <c r="V133" s="1" t="s">
        <v>46</v>
      </c>
      <c r="W133" s="1" t="s">
        <v>46</v>
      </c>
      <c r="X133" s="12" t="str">
        <f>IF(OR(VOZ_WHATSAPP[[#This Row],[Confirma Valor de pago]]="No Cumple",VOZ_WHATSAPP[[#This Row],[Confirma hora de pago]]="No Cumple",VOZ_WHATSAPP[[#This Row],[Confirma medio de pago]]="No Cumple"),"Sin Cierre","Cierre")</f>
        <v>Cierre</v>
      </c>
      <c r="Y133" s="1" t="s">
        <v>46</v>
      </c>
      <c r="Z133" s="1" t="s">
        <v>46</v>
      </c>
      <c r="AA133" s="1" t="s">
        <v>46</v>
      </c>
      <c r="AB133" s="1" t="s">
        <v>46</v>
      </c>
      <c r="AC133" s="11" t="str">
        <f>IF(OR(VOZ_WHATSAPP[[#This Row],[La comunicación es asertiva, con respeto y evita maltrato]]="No Cumple",VOZ_WHATSAPP[[#This Row],[Cumple con las normativas legales]]="No Cumple"),"No Cumple","Cumple")</f>
        <v>Cumple</v>
      </c>
      <c r="AD133" s="1" t="s">
        <v>46</v>
      </c>
      <c r="AE133" s="1" t="s">
        <v>133</v>
      </c>
      <c r="AF133" s="4">
        <v>1</v>
      </c>
      <c r="AG133" s="4">
        <f>IF(AND(VOZ_WHATSAPP[[#This Row],[Estado Cierre]]="Sin Cierre",VOZ_WHATSAPP[[#This Row],[Nota Negocio]]="Sin Negocio"),VOZ_WHATSAPP[[#This Row],[Nota]]-24%,VOZ_WHATSAPP[[#This Row],[Nota]])</f>
        <v>1</v>
      </c>
      <c r="AH133" s="8">
        <f>IF(VOZ_WHATSAPP[[#This Row],[Estado Legal]]="No Cumple",0,IF(VOZ_WHATSAPP[[#This Row],[Realiza lectura de guion Legal]]="No Cumple",VOZ_WHATSAPP[[#This Row],[Nota 2]]-50%,VOZ_WHATSAPP[[#This Row],[Nota 2]]))</f>
        <v>1</v>
      </c>
    </row>
    <row r="134" spans="1:34" x14ac:dyDescent="0.25">
      <c r="A134" s="2" t="str">
        <f>VOZ_WHATSAPP[[#This Row],[ID Asesor]]&amp;VOZ_WHATSAPP[[#This Row],[Fecha Monitoreo]]</f>
        <v>386145813</v>
      </c>
      <c r="B134" s="2">
        <v>45813</v>
      </c>
      <c r="C134" s="1" t="s">
        <v>59</v>
      </c>
      <c r="D134" s="1">
        <v>3861</v>
      </c>
      <c r="E134" s="2">
        <v>45813</v>
      </c>
      <c r="F134" s="3">
        <v>0.43611111111111112</v>
      </c>
      <c r="G134" s="1" t="s">
        <v>60</v>
      </c>
      <c r="H134" s="1" t="s">
        <v>44</v>
      </c>
      <c r="I134" s="1">
        <v>1371</v>
      </c>
      <c r="J134" s="1">
        <v>3113814468</v>
      </c>
      <c r="K134" s="1" t="s">
        <v>45</v>
      </c>
      <c r="L134" s="1" t="s">
        <v>46</v>
      </c>
      <c r="M134" s="1" t="s">
        <v>46</v>
      </c>
      <c r="N134" s="1" t="s">
        <v>46</v>
      </c>
      <c r="O134" s="1" t="s">
        <v>46</v>
      </c>
      <c r="P134" s="1" t="s">
        <v>46</v>
      </c>
      <c r="Q134" s="1" t="s">
        <v>46</v>
      </c>
      <c r="R134" s="1" t="s">
        <v>46</v>
      </c>
      <c r="S134" s="1" t="s">
        <v>46</v>
      </c>
      <c r="T134" s="12" t="str">
        <f>IF(OR(VOZ_WHATSAPP[[#This Row],[Brinda argumentos coherentes a la objeción]]="No Cumple",VOZ_WHATSAPP[[#This Row],[Despliegue de Beneficios y/o consecuencias]]="No Cumple"),"Sin Negocio","Negocio")</f>
        <v>Negocio</v>
      </c>
      <c r="U134" s="1" t="s">
        <v>46</v>
      </c>
      <c r="V134" s="1" t="s">
        <v>46</v>
      </c>
      <c r="W134" s="1" t="s">
        <v>46</v>
      </c>
      <c r="X134" s="12" t="str">
        <f>IF(OR(VOZ_WHATSAPP[[#This Row],[Confirma Valor de pago]]="No Cumple",VOZ_WHATSAPP[[#This Row],[Confirma hora de pago]]="No Cumple",VOZ_WHATSAPP[[#This Row],[Confirma medio de pago]]="No Cumple"),"Sin Cierre","Cierre")</f>
        <v>Cierre</v>
      </c>
      <c r="Y134" s="1" t="s">
        <v>46</v>
      </c>
      <c r="Z134" s="1" t="s">
        <v>54</v>
      </c>
      <c r="AA134" s="1" t="s">
        <v>46</v>
      </c>
      <c r="AB134" s="1" t="s">
        <v>46</v>
      </c>
      <c r="AC134" s="11" t="str">
        <f>IF(OR(VOZ_WHATSAPP[[#This Row],[La comunicación es asertiva, con respeto y evita maltrato]]="No Cumple",VOZ_WHATSAPP[[#This Row],[Cumple con las normativas legales]]="No Cumple"),"No Cumple","Cumple")</f>
        <v>Cumple</v>
      </c>
      <c r="AD134" s="1" t="s">
        <v>46</v>
      </c>
      <c r="AE134" s="1" t="s">
        <v>178</v>
      </c>
      <c r="AF134" s="4">
        <v>0.85</v>
      </c>
      <c r="AG134" s="4">
        <f>IF(AND(VOZ_WHATSAPP[[#This Row],[Estado Cierre]]="Sin Cierre",VOZ_WHATSAPP[[#This Row],[Nota Negocio]]="Sin Negocio"),VOZ_WHATSAPP[[#This Row],[Nota]]-24%,VOZ_WHATSAPP[[#This Row],[Nota]])</f>
        <v>0.85</v>
      </c>
      <c r="AH134" s="8">
        <f>IF(VOZ_WHATSAPP[[#This Row],[Estado Legal]]="No Cumple",0,IF(VOZ_WHATSAPP[[#This Row],[Realiza lectura de guion Legal]]="No Cumple",VOZ_WHATSAPP[[#This Row],[Nota 2]]-50%,VOZ_WHATSAPP[[#This Row],[Nota 2]]))</f>
        <v>0.85</v>
      </c>
    </row>
    <row r="135" spans="1:34" x14ac:dyDescent="0.25">
      <c r="A135" s="2" t="str">
        <f>VOZ_WHATSAPP[[#This Row],[ID Asesor]]&amp;VOZ_WHATSAPP[[#This Row],[Fecha Monitoreo]]</f>
        <v>374745813</v>
      </c>
      <c r="B135" s="2">
        <v>45813</v>
      </c>
      <c r="C135" s="1" t="s">
        <v>126</v>
      </c>
      <c r="D135" s="1">
        <v>3747</v>
      </c>
      <c r="E135" s="2">
        <v>45813</v>
      </c>
      <c r="F135" s="3">
        <v>0.40833333333333333</v>
      </c>
      <c r="G135" s="1" t="s">
        <v>58</v>
      </c>
      <c r="H135" s="1" t="s">
        <v>44</v>
      </c>
      <c r="I135" s="1">
        <v>405</v>
      </c>
      <c r="J135" s="1">
        <v>3167548241</v>
      </c>
      <c r="K135" s="1" t="s">
        <v>45</v>
      </c>
      <c r="L135" s="1" t="s">
        <v>46</v>
      </c>
      <c r="M135" s="1" t="s">
        <v>46</v>
      </c>
      <c r="N135" s="1" t="s">
        <v>46</v>
      </c>
      <c r="O135" s="1" t="s">
        <v>46</v>
      </c>
      <c r="P135" s="1" t="s">
        <v>46</v>
      </c>
      <c r="Q135" s="1" t="s">
        <v>46</v>
      </c>
      <c r="R135" s="1" t="s">
        <v>46</v>
      </c>
      <c r="S135" s="1" t="s">
        <v>46</v>
      </c>
      <c r="T135" s="12" t="str">
        <f>IF(OR(VOZ_WHATSAPP[[#This Row],[Brinda argumentos coherentes a la objeción]]="No Cumple",VOZ_WHATSAPP[[#This Row],[Despliegue de Beneficios y/o consecuencias]]="No Cumple"),"Sin Negocio","Negocio")</f>
        <v>Negocio</v>
      </c>
      <c r="U135" s="1" t="s">
        <v>46</v>
      </c>
      <c r="V135" s="1" t="s">
        <v>46</v>
      </c>
      <c r="W135" s="1" t="s">
        <v>46</v>
      </c>
      <c r="X135" s="12" t="str">
        <f>IF(OR(VOZ_WHATSAPP[[#This Row],[Confirma Valor de pago]]="No Cumple",VOZ_WHATSAPP[[#This Row],[Confirma hora de pago]]="No Cumple",VOZ_WHATSAPP[[#This Row],[Confirma medio de pago]]="No Cumple"),"Sin Cierre","Cierre")</f>
        <v>Cierre</v>
      </c>
      <c r="Y135" s="1" t="s">
        <v>46</v>
      </c>
      <c r="Z135" s="1" t="s">
        <v>46</v>
      </c>
      <c r="AA135" s="1" t="s">
        <v>46</v>
      </c>
      <c r="AB135" s="1" t="s">
        <v>46</v>
      </c>
      <c r="AC135" s="11" t="str">
        <f>IF(OR(VOZ_WHATSAPP[[#This Row],[La comunicación es asertiva, con respeto y evita maltrato]]="No Cumple",VOZ_WHATSAPP[[#This Row],[Cumple con las normativas legales]]="No Cumple"),"No Cumple","Cumple")</f>
        <v>Cumple</v>
      </c>
      <c r="AD135" s="1" t="s">
        <v>46</v>
      </c>
      <c r="AE135" s="1" t="s">
        <v>133</v>
      </c>
      <c r="AF135" s="4">
        <v>1</v>
      </c>
      <c r="AG135" s="4">
        <f>IF(AND(VOZ_WHATSAPP[[#This Row],[Estado Cierre]]="Sin Cierre",VOZ_WHATSAPP[[#This Row],[Nota Negocio]]="Sin Negocio"),VOZ_WHATSAPP[[#This Row],[Nota]]-24%,VOZ_WHATSAPP[[#This Row],[Nota]])</f>
        <v>1</v>
      </c>
      <c r="AH135" s="8">
        <f>IF(VOZ_WHATSAPP[[#This Row],[Estado Legal]]="No Cumple",0,IF(VOZ_WHATSAPP[[#This Row],[Realiza lectura de guion Legal]]="No Cumple",VOZ_WHATSAPP[[#This Row],[Nota 2]]-50%,VOZ_WHATSAPP[[#This Row],[Nota 2]]))</f>
        <v>1</v>
      </c>
    </row>
    <row r="136" spans="1:34" x14ac:dyDescent="0.25">
      <c r="A136" s="2" t="str">
        <f>VOZ_WHATSAPP[[#This Row],[ID Asesor]]&amp;VOZ_WHATSAPP[[#This Row],[Fecha Monitoreo]]</f>
        <v>296145813</v>
      </c>
      <c r="B136" s="2">
        <v>45813</v>
      </c>
      <c r="C136" s="1" t="s">
        <v>42</v>
      </c>
      <c r="D136" s="1">
        <v>2961</v>
      </c>
      <c r="E136" s="2">
        <v>45813</v>
      </c>
      <c r="F136" s="3">
        <v>0.40486111111111112</v>
      </c>
      <c r="G136" s="1" t="s">
        <v>60</v>
      </c>
      <c r="H136" s="1" t="s">
        <v>44</v>
      </c>
      <c r="I136" s="1">
        <v>1106</v>
      </c>
      <c r="J136" s="1">
        <v>3116388559</v>
      </c>
      <c r="K136" s="1" t="s">
        <v>45</v>
      </c>
      <c r="L136" s="1" t="s">
        <v>46</v>
      </c>
      <c r="M136" s="1" t="s">
        <v>46</v>
      </c>
      <c r="N136" s="1" t="s">
        <v>46</v>
      </c>
      <c r="O136" s="1" t="s">
        <v>46</v>
      </c>
      <c r="P136" s="1" t="s">
        <v>46</v>
      </c>
      <c r="Q136" s="1" t="s">
        <v>46</v>
      </c>
      <c r="R136" s="1" t="s">
        <v>46</v>
      </c>
      <c r="S136" s="1" t="s">
        <v>46</v>
      </c>
      <c r="T136" s="12" t="str">
        <f>IF(OR(VOZ_WHATSAPP[[#This Row],[Brinda argumentos coherentes a la objeción]]="No Cumple",VOZ_WHATSAPP[[#This Row],[Despliegue de Beneficios y/o consecuencias]]="No Cumple"),"Sin Negocio","Negocio")</f>
        <v>Negocio</v>
      </c>
      <c r="U136" s="1" t="s">
        <v>46</v>
      </c>
      <c r="V136" s="1" t="s">
        <v>46</v>
      </c>
      <c r="W136" s="1" t="s">
        <v>46</v>
      </c>
      <c r="X136" s="12" t="str">
        <f>IF(OR(VOZ_WHATSAPP[[#This Row],[Confirma Valor de pago]]="No Cumple",VOZ_WHATSAPP[[#This Row],[Confirma hora de pago]]="No Cumple",VOZ_WHATSAPP[[#This Row],[Confirma medio de pago]]="No Cumple"),"Sin Cierre","Cierre")</f>
        <v>Cierre</v>
      </c>
      <c r="Y136" s="1" t="s">
        <v>46</v>
      </c>
      <c r="Z136" s="1" t="s">
        <v>46</v>
      </c>
      <c r="AA136" s="1" t="s">
        <v>46</v>
      </c>
      <c r="AB136" s="1" t="s">
        <v>46</v>
      </c>
      <c r="AC136" s="11" t="str">
        <f>IF(OR(VOZ_WHATSAPP[[#This Row],[La comunicación es asertiva, con respeto y evita maltrato]]="No Cumple",VOZ_WHATSAPP[[#This Row],[Cumple con las normativas legales]]="No Cumple"),"No Cumple","Cumple")</f>
        <v>Cumple</v>
      </c>
      <c r="AD136" s="1" t="s">
        <v>46</v>
      </c>
      <c r="AE136" s="1" t="s">
        <v>55</v>
      </c>
      <c r="AF136" s="4">
        <v>1</v>
      </c>
      <c r="AG136" s="4">
        <f>IF(AND(VOZ_WHATSAPP[[#This Row],[Estado Cierre]]="Sin Cierre",VOZ_WHATSAPP[[#This Row],[Nota Negocio]]="Sin Negocio"),VOZ_WHATSAPP[[#This Row],[Nota]]-24%,VOZ_WHATSAPP[[#This Row],[Nota]])</f>
        <v>1</v>
      </c>
      <c r="AH136" s="8">
        <f>IF(VOZ_WHATSAPP[[#This Row],[Estado Legal]]="No Cumple",0,IF(VOZ_WHATSAPP[[#This Row],[Realiza lectura de guion Legal]]="No Cumple",VOZ_WHATSAPP[[#This Row],[Nota 2]]-50%,VOZ_WHATSAPP[[#This Row],[Nota 2]]))</f>
        <v>1</v>
      </c>
    </row>
    <row r="137" spans="1:34" x14ac:dyDescent="0.25">
      <c r="A137" s="2" t="str">
        <f>VOZ_WHATSAPP[[#This Row],[ID Asesor]]&amp;VOZ_WHATSAPP[[#This Row],[Fecha Monitoreo]]</f>
        <v>334545813</v>
      </c>
      <c r="B137" s="2">
        <v>45813</v>
      </c>
      <c r="C137" s="1" t="s">
        <v>56</v>
      </c>
      <c r="D137" s="1">
        <v>3345</v>
      </c>
      <c r="E137" s="2">
        <v>45813</v>
      </c>
      <c r="F137" s="3">
        <v>0.47291666666666665</v>
      </c>
      <c r="G137" s="1" t="s">
        <v>51</v>
      </c>
      <c r="H137" s="1" t="s">
        <v>44</v>
      </c>
      <c r="I137" s="1">
        <v>439</v>
      </c>
      <c r="J137" s="1">
        <v>3224950179</v>
      </c>
      <c r="K137" s="1" t="s">
        <v>45</v>
      </c>
      <c r="L137" s="1" t="s">
        <v>47</v>
      </c>
      <c r="M137" s="1" t="s">
        <v>46</v>
      </c>
      <c r="N137" s="1" t="s">
        <v>46</v>
      </c>
      <c r="O137" s="1" t="s">
        <v>46</v>
      </c>
      <c r="P137" s="1" t="s">
        <v>46</v>
      </c>
      <c r="Q137" s="1" t="s">
        <v>46</v>
      </c>
      <c r="R137" s="1" t="s">
        <v>46</v>
      </c>
      <c r="S137" s="1" t="s">
        <v>46</v>
      </c>
      <c r="T137" s="12" t="str">
        <f>IF(OR(VOZ_WHATSAPP[[#This Row],[Brinda argumentos coherentes a la objeción]]="No Cumple",VOZ_WHATSAPP[[#This Row],[Despliegue de Beneficios y/o consecuencias]]="No Cumple"),"Sin Negocio","Negocio")</f>
        <v>Negocio</v>
      </c>
      <c r="U137" s="1" t="s">
        <v>48</v>
      </c>
      <c r="V137" s="1" t="s">
        <v>48</v>
      </c>
      <c r="W137" s="1" t="s">
        <v>48</v>
      </c>
      <c r="X137" s="12" t="str">
        <f>IF(OR(VOZ_WHATSAPP[[#This Row],[Confirma Valor de pago]]="No Cumple",VOZ_WHATSAPP[[#This Row],[Confirma hora de pago]]="No Cumple",VOZ_WHATSAPP[[#This Row],[Confirma medio de pago]]="No Cumple"),"Sin Cierre","Cierre")</f>
        <v>Cierre</v>
      </c>
      <c r="Y137" s="1" t="s">
        <v>46</v>
      </c>
      <c r="Z137" s="1" t="s">
        <v>46</v>
      </c>
      <c r="AA137" s="1" t="s">
        <v>46</v>
      </c>
      <c r="AB137" s="1" t="s">
        <v>46</v>
      </c>
      <c r="AC137" s="11" t="str">
        <f>IF(OR(VOZ_WHATSAPP[[#This Row],[La comunicación es asertiva, con respeto y evita maltrato]]="No Cumple",VOZ_WHATSAPP[[#This Row],[Cumple con las normativas legales]]="No Cumple"),"No Cumple","Cumple")</f>
        <v>Cumple</v>
      </c>
      <c r="AD137" s="1" t="s">
        <v>46</v>
      </c>
      <c r="AE137" s="1" t="s">
        <v>271</v>
      </c>
      <c r="AF137" s="4">
        <v>0.96</v>
      </c>
      <c r="AG137" s="4">
        <f>IF(AND(VOZ_WHATSAPP[[#This Row],[Estado Cierre]]="Sin Cierre",VOZ_WHATSAPP[[#This Row],[Nota Negocio]]="Sin Negocio"),VOZ_WHATSAPP[[#This Row],[Nota]]-24%,VOZ_WHATSAPP[[#This Row],[Nota]])</f>
        <v>0.96</v>
      </c>
      <c r="AH137" s="8">
        <f>IF(VOZ_WHATSAPP[[#This Row],[Estado Legal]]="No Cumple",0,IF(VOZ_WHATSAPP[[#This Row],[Realiza lectura de guion Legal]]="No Cumple",VOZ_WHATSAPP[[#This Row],[Nota 2]]-50%,VOZ_WHATSAPP[[#This Row],[Nota 2]]))</f>
        <v>0.96</v>
      </c>
    </row>
    <row r="138" spans="1:34" x14ac:dyDescent="0.25">
      <c r="A138" s="2" t="str">
        <f>VOZ_WHATSAPP[[#This Row],[ID Asesor]]&amp;VOZ_WHATSAPP[[#This Row],[Fecha Monitoreo]]</f>
        <v>381145813</v>
      </c>
      <c r="B138" s="2">
        <v>45813</v>
      </c>
      <c r="C138" s="1" t="s">
        <v>50</v>
      </c>
      <c r="D138" s="1">
        <v>3811</v>
      </c>
      <c r="E138" s="2">
        <v>45813</v>
      </c>
      <c r="F138" s="3">
        <v>0</v>
      </c>
      <c r="G138" s="1" t="s">
        <v>51</v>
      </c>
      <c r="H138" s="1" t="s">
        <v>44</v>
      </c>
      <c r="I138" s="1"/>
      <c r="J138" s="1">
        <v>3135544784</v>
      </c>
      <c r="K138" s="1" t="s">
        <v>49</v>
      </c>
      <c r="L138" s="1" t="s">
        <v>46</v>
      </c>
      <c r="M138" s="1" t="s">
        <v>48</v>
      </c>
      <c r="N138" s="1" t="s">
        <v>46</v>
      </c>
      <c r="O138" s="1" t="s">
        <v>46</v>
      </c>
      <c r="P138" s="1" t="s">
        <v>46</v>
      </c>
      <c r="Q138" s="1" t="s">
        <v>46</v>
      </c>
      <c r="R138" s="1" t="s">
        <v>46</v>
      </c>
      <c r="S138" s="1" t="s">
        <v>46</v>
      </c>
      <c r="T138" s="12" t="str">
        <f>IF(OR(VOZ_WHATSAPP[[#This Row],[Brinda argumentos coherentes a la objeción]]="No Cumple",VOZ_WHATSAPP[[#This Row],[Despliegue de Beneficios y/o consecuencias]]="No Cumple"),"Sin Negocio","Negocio")</f>
        <v>Negocio</v>
      </c>
      <c r="U138" s="1" t="s">
        <v>46</v>
      </c>
      <c r="V138" s="1" t="s">
        <v>46</v>
      </c>
      <c r="W138" s="1" t="s">
        <v>46</v>
      </c>
      <c r="X138" s="12" t="str">
        <f>IF(OR(VOZ_WHATSAPP[[#This Row],[Confirma Valor de pago]]="No Cumple",VOZ_WHATSAPP[[#This Row],[Confirma hora de pago]]="No Cumple",VOZ_WHATSAPP[[#This Row],[Confirma medio de pago]]="No Cumple"),"Sin Cierre","Cierre")</f>
        <v>Cierre</v>
      </c>
      <c r="Y138" s="1" t="s">
        <v>46</v>
      </c>
      <c r="Z138" s="1" t="s">
        <v>46</v>
      </c>
      <c r="AA138" s="1" t="s">
        <v>46</v>
      </c>
      <c r="AB138" s="1" t="s">
        <v>46</v>
      </c>
      <c r="AC138" s="11" t="str">
        <f>IF(OR(VOZ_WHATSAPP[[#This Row],[La comunicación es asertiva, con respeto y evita maltrato]]="No Cumple",VOZ_WHATSAPP[[#This Row],[Cumple con las normativas legales]]="No Cumple"),"No Cumple","Cumple")</f>
        <v>Cumple</v>
      </c>
      <c r="AD138" s="1" t="s">
        <v>48</v>
      </c>
      <c r="AE138" s="1" t="s">
        <v>53</v>
      </c>
      <c r="AF138" s="4">
        <v>1</v>
      </c>
      <c r="AG138" s="4">
        <f>IF(AND(VOZ_WHATSAPP[[#This Row],[Estado Cierre]]="Sin Cierre",VOZ_WHATSAPP[[#This Row],[Nota Negocio]]="Sin Negocio"),VOZ_WHATSAPP[[#This Row],[Nota]]-24%,VOZ_WHATSAPP[[#This Row],[Nota]])</f>
        <v>1</v>
      </c>
      <c r="AH138" s="8">
        <f>IF(VOZ_WHATSAPP[[#This Row],[Estado Legal]]="No Cumple",0,IF(VOZ_WHATSAPP[[#This Row],[Realiza lectura de guion Legal]]="No Cumple",VOZ_WHATSAPP[[#This Row],[Nota 2]]-50%,VOZ_WHATSAPP[[#This Row],[Nota 2]]))</f>
        <v>1</v>
      </c>
    </row>
    <row r="139" spans="1:34" x14ac:dyDescent="0.25">
      <c r="A139" s="2" t="str">
        <f>VOZ_WHATSAPP[[#This Row],[ID Asesor]]&amp;VOZ_WHATSAPP[[#This Row],[Fecha Monitoreo]]</f>
        <v>366745813</v>
      </c>
      <c r="B139" s="2">
        <v>45813</v>
      </c>
      <c r="C139" s="1" t="s">
        <v>42</v>
      </c>
      <c r="D139" s="1">
        <v>3667</v>
      </c>
      <c r="E139" s="2">
        <v>45813</v>
      </c>
      <c r="F139" s="3">
        <v>0.4861111111111111</v>
      </c>
      <c r="G139" s="1" t="s">
        <v>60</v>
      </c>
      <c r="H139" s="1" t="s">
        <v>44</v>
      </c>
      <c r="I139" s="1">
        <v>1158</v>
      </c>
      <c r="J139" s="1">
        <v>3208416567</v>
      </c>
      <c r="K139" s="1" t="s">
        <v>45</v>
      </c>
      <c r="L139" s="1" t="s">
        <v>46</v>
      </c>
      <c r="M139" s="1" t="s">
        <v>46</v>
      </c>
      <c r="N139" s="1" t="s">
        <v>46</v>
      </c>
      <c r="O139" s="1" t="s">
        <v>46</v>
      </c>
      <c r="P139" s="1" t="s">
        <v>46</v>
      </c>
      <c r="Q139" s="1" t="s">
        <v>48</v>
      </c>
      <c r="R139" s="1" t="s">
        <v>48</v>
      </c>
      <c r="S139" s="1" t="s">
        <v>46</v>
      </c>
      <c r="T139" s="12" t="str">
        <f>IF(OR(VOZ_WHATSAPP[[#This Row],[Brinda argumentos coherentes a la objeción]]="No Cumple",VOZ_WHATSAPP[[#This Row],[Despliegue de Beneficios y/o consecuencias]]="No Cumple"),"Sin Negocio","Negocio")</f>
        <v>Negocio</v>
      </c>
      <c r="U139" s="1" t="s">
        <v>48</v>
      </c>
      <c r="V139" s="1" t="s">
        <v>48</v>
      </c>
      <c r="W139" s="1" t="s">
        <v>48</v>
      </c>
      <c r="X139" s="12" t="str">
        <f>IF(OR(VOZ_WHATSAPP[[#This Row],[Confirma Valor de pago]]="No Cumple",VOZ_WHATSAPP[[#This Row],[Confirma hora de pago]]="No Cumple",VOZ_WHATSAPP[[#This Row],[Confirma medio de pago]]="No Cumple"),"Sin Cierre","Cierre")</f>
        <v>Cierre</v>
      </c>
      <c r="Y139" s="1" t="s">
        <v>54</v>
      </c>
      <c r="Z139" s="1" t="s">
        <v>48</v>
      </c>
      <c r="AA139" s="1" t="s">
        <v>46</v>
      </c>
      <c r="AB139" s="1" t="s">
        <v>46</v>
      </c>
      <c r="AC139" s="11" t="str">
        <f>IF(OR(VOZ_WHATSAPP[[#This Row],[La comunicación es asertiva, con respeto y evita maltrato]]="No Cumple",VOZ_WHATSAPP[[#This Row],[Cumple con las normativas legales]]="No Cumple"),"No Cumple","Cumple")</f>
        <v>Cumple</v>
      </c>
      <c r="AD139" s="1" t="s">
        <v>46</v>
      </c>
      <c r="AE139" s="1" t="s">
        <v>272</v>
      </c>
      <c r="AF139" s="4">
        <v>0.92</v>
      </c>
      <c r="AG139" s="4">
        <f>IF(AND(VOZ_WHATSAPP[[#This Row],[Estado Cierre]]="Sin Cierre",VOZ_WHATSAPP[[#This Row],[Nota Negocio]]="Sin Negocio"),VOZ_WHATSAPP[[#This Row],[Nota]]-24%,VOZ_WHATSAPP[[#This Row],[Nota]])</f>
        <v>0.92</v>
      </c>
      <c r="AH139" s="8">
        <f>IF(VOZ_WHATSAPP[[#This Row],[Estado Legal]]="No Cumple",0,IF(VOZ_WHATSAPP[[#This Row],[Realiza lectura de guion Legal]]="No Cumple",VOZ_WHATSAPP[[#This Row],[Nota 2]]-50%,VOZ_WHATSAPP[[#This Row],[Nota 2]]))</f>
        <v>0.92</v>
      </c>
    </row>
    <row r="140" spans="1:34" x14ac:dyDescent="0.25">
      <c r="A140" s="2" t="str">
        <f>VOZ_WHATSAPP[[#This Row],[ID Asesor]]&amp;VOZ_WHATSAPP[[#This Row],[Fecha Monitoreo]]</f>
        <v>387645813</v>
      </c>
      <c r="B140" s="2">
        <v>45813</v>
      </c>
      <c r="C140" s="1" t="s">
        <v>59</v>
      </c>
      <c r="D140" s="1">
        <v>3876</v>
      </c>
      <c r="E140" s="2">
        <v>45813</v>
      </c>
      <c r="F140" s="3">
        <v>0.44513888888888886</v>
      </c>
      <c r="G140" s="1" t="s">
        <v>51</v>
      </c>
      <c r="H140" s="1" t="s">
        <v>44</v>
      </c>
      <c r="I140" s="1">
        <v>1429</v>
      </c>
      <c r="J140" s="1">
        <v>3183621297</v>
      </c>
      <c r="K140" s="1" t="s">
        <v>45</v>
      </c>
      <c r="L140" s="1" t="s">
        <v>46</v>
      </c>
      <c r="M140" s="1" t="s">
        <v>46</v>
      </c>
      <c r="N140" s="1" t="s">
        <v>46</v>
      </c>
      <c r="O140" s="1" t="s">
        <v>54</v>
      </c>
      <c r="P140" s="1" t="s">
        <v>46</v>
      </c>
      <c r="Q140" s="1" t="s">
        <v>48</v>
      </c>
      <c r="R140" s="1" t="s">
        <v>48</v>
      </c>
      <c r="S140" s="1" t="s">
        <v>47</v>
      </c>
      <c r="T140" s="12" t="str">
        <f>IF(OR(VOZ_WHATSAPP[[#This Row],[Brinda argumentos coherentes a la objeción]]="No Cumple",VOZ_WHATSAPP[[#This Row],[Despliegue de Beneficios y/o consecuencias]]="No Cumple"),"Sin Negocio","Negocio")</f>
        <v>Sin Negocio</v>
      </c>
      <c r="U140" s="1" t="s">
        <v>47</v>
      </c>
      <c r="V140" s="1" t="s">
        <v>47</v>
      </c>
      <c r="W140" s="1" t="s">
        <v>47</v>
      </c>
      <c r="X140" s="12" t="str">
        <f>IF(OR(VOZ_WHATSAPP[[#This Row],[Confirma Valor de pago]]="No Cumple",VOZ_WHATSAPP[[#This Row],[Confirma hora de pago]]="No Cumple",VOZ_WHATSAPP[[#This Row],[Confirma medio de pago]]="No Cumple"),"Sin Cierre","Cierre")</f>
        <v>Sin Cierre</v>
      </c>
      <c r="Y140" s="1" t="s">
        <v>54</v>
      </c>
      <c r="Z140" s="1" t="s">
        <v>54</v>
      </c>
      <c r="AA140" s="1" t="s">
        <v>46</v>
      </c>
      <c r="AB140" s="1" t="s">
        <v>46</v>
      </c>
      <c r="AC140" s="11" t="str">
        <f>IF(OR(VOZ_WHATSAPP[[#This Row],[La comunicación es asertiva, con respeto y evita maltrato]]="No Cumple",VOZ_WHATSAPP[[#This Row],[Cumple con las normativas legales]]="No Cumple"),"No Cumple","Cumple")</f>
        <v>Cumple</v>
      </c>
      <c r="AD140" s="1" t="s">
        <v>46</v>
      </c>
      <c r="AE140" s="1" t="s">
        <v>273</v>
      </c>
      <c r="AF140" s="4">
        <v>0.38</v>
      </c>
      <c r="AG140" s="4">
        <f>IF(AND(VOZ_WHATSAPP[[#This Row],[Estado Cierre]]="Sin Cierre",VOZ_WHATSAPP[[#This Row],[Nota Negocio]]="Sin Negocio"),VOZ_WHATSAPP[[#This Row],[Nota]]-24%,VOZ_WHATSAPP[[#This Row],[Nota]])</f>
        <v>0.14000000000000001</v>
      </c>
      <c r="AH140" s="8">
        <f>IF(VOZ_WHATSAPP[[#This Row],[Estado Legal]]="No Cumple",0,IF(VOZ_WHATSAPP[[#This Row],[Realiza lectura de guion Legal]]="No Cumple",VOZ_WHATSAPP[[#This Row],[Nota 2]]-50%,VOZ_WHATSAPP[[#This Row],[Nota 2]]))</f>
        <v>0.14000000000000001</v>
      </c>
    </row>
    <row r="141" spans="1:34" x14ac:dyDescent="0.25">
      <c r="A141" s="2" t="str">
        <f>VOZ_WHATSAPP[[#This Row],[ID Asesor]]&amp;VOZ_WHATSAPP[[#This Row],[Fecha Monitoreo]]</f>
        <v>389045813</v>
      </c>
      <c r="B141" s="2">
        <v>45813</v>
      </c>
      <c r="C141" s="1" t="s">
        <v>42</v>
      </c>
      <c r="D141" s="1">
        <v>3890</v>
      </c>
      <c r="E141" s="2">
        <v>45813</v>
      </c>
      <c r="F141" s="3">
        <v>0.33750000000000002</v>
      </c>
      <c r="G141" s="1" t="s">
        <v>51</v>
      </c>
      <c r="H141" s="1" t="s">
        <v>44</v>
      </c>
      <c r="I141" s="1">
        <v>1433</v>
      </c>
      <c r="J141" s="1">
        <v>3128963216</v>
      </c>
      <c r="K141" s="1" t="s">
        <v>45</v>
      </c>
      <c r="L141" s="1" t="s">
        <v>47</v>
      </c>
      <c r="M141" s="1" t="s">
        <v>47</v>
      </c>
      <c r="N141" s="1" t="s">
        <v>46</v>
      </c>
      <c r="O141" s="1" t="s">
        <v>54</v>
      </c>
      <c r="P141" s="1" t="s">
        <v>54</v>
      </c>
      <c r="Q141" s="1" t="s">
        <v>46</v>
      </c>
      <c r="R141" s="1" t="s">
        <v>47</v>
      </c>
      <c r="S141" s="1" t="s">
        <v>47</v>
      </c>
      <c r="T141" s="12" t="str">
        <f>IF(OR(VOZ_WHATSAPP[[#This Row],[Brinda argumentos coherentes a la objeción]]="No Cumple",VOZ_WHATSAPP[[#This Row],[Despliegue de Beneficios y/o consecuencias]]="No Cumple"),"Sin Negocio","Negocio")</f>
        <v>Sin Negocio</v>
      </c>
      <c r="U141" s="1" t="s">
        <v>48</v>
      </c>
      <c r="V141" s="1" t="s">
        <v>48</v>
      </c>
      <c r="W141" s="1" t="s">
        <v>48</v>
      </c>
      <c r="X141" s="12" t="str">
        <f>IF(OR(VOZ_WHATSAPP[[#This Row],[Confirma Valor de pago]]="No Cumple",VOZ_WHATSAPP[[#This Row],[Confirma hora de pago]]="No Cumple",VOZ_WHATSAPP[[#This Row],[Confirma medio de pago]]="No Cumple"),"Sin Cierre","Cierre")</f>
        <v>Cierre</v>
      </c>
      <c r="Y141" s="1" t="s">
        <v>54</v>
      </c>
      <c r="Z141" s="1" t="s">
        <v>46</v>
      </c>
      <c r="AA141" s="1" t="s">
        <v>46</v>
      </c>
      <c r="AB141" s="1" t="s">
        <v>46</v>
      </c>
      <c r="AC141" s="11" t="str">
        <f>IF(OR(VOZ_WHATSAPP[[#This Row],[La comunicación es asertiva, con respeto y evita maltrato]]="No Cumple",VOZ_WHATSAPP[[#This Row],[Cumple con las normativas legales]]="No Cumple"),"No Cumple","Cumple")</f>
        <v>Cumple</v>
      </c>
      <c r="AD141" s="1" t="s">
        <v>47</v>
      </c>
      <c r="AE141" s="1" t="s">
        <v>274</v>
      </c>
      <c r="AF141" s="4">
        <v>0.54</v>
      </c>
      <c r="AG141" s="4">
        <f>IF(AND(VOZ_WHATSAPP[[#This Row],[Estado Cierre]]="Sin Cierre",VOZ_WHATSAPP[[#This Row],[Nota Negocio]]="Sin Negocio"),VOZ_WHATSAPP[[#This Row],[Nota]]-24%,VOZ_WHATSAPP[[#This Row],[Nota]])</f>
        <v>0.54</v>
      </c>
      <c r="AH141" s="8">
        <f>IF(VOZ_WHATSAPP[[#This Row],[Estado Legal]]="No Cumple",0,IF(VOZ_WHATSAPP[[#This Row],[Realiza lectura de guion Legal]]="No Cumple",VOZ_WHATSAPP[[#This Row],[Nota 2]]-50%,VOZ_WHATSAPP[[#This Row],[Nota 2]]))</f>
        <v>4.0000000000000036E-2</v>
      </c>
    </row>
    <row r="142" spans="1:34" x14ac:dyDescent="0.25">
      <c r="A142" s="2" t="str">
        <f>VOZ_WHATSAPP[[#This Row],[ID Asesor]]&amp;VOZ_WHATSAPP[[#This Row],[Fecha Monitoreo]]</f>
        <v>383145813</v>
      </c>
      <c r="B142" s="2">
        <v>45813</v>
      </c>
      <c r="C142" s="1" t="s">
        <v>56</v>
      </c>
      <c r="D142" s="1">
        <v>3831</v>
      </c>
      <c r="E142" s="2">
        <v>45813</v>
      </c>
      <c r="F142" s="3">
        <v>0.47361111111111109</v>
      </c>
      <c r="G142" s="1" t="s">
        <v>51</v>
      </c>
      <c r="H142" s="1" t="s">
        <v>44</v>
      </c>
      <c r="I142" s="1">
        <v>431</v>
      </c>
      <c r="J142" s="1">
        <v>3228457914</v>
      </c>
      <c r="K142" s="1" t="s">
        <v>45</v>
      </c>
      <c r="L142" s="1" t="s">
        <v>46</v>
      </c>
      <c r="M142" s="1" t="s">
        <v>47</v>
      </c>
      <c r="N142" s="1" t="s">
        <v>46</v>
      </c>
      <c r="O142" s="1" t="s">
        <v>54</v>
      </c>
      <c r="P142" s="1" t="s">
        <v>46</v>
      </c>
      <c r="Q142" s="1" t="s">
        <v>48</v>
      </c>
      <c r="R142" s="1" t="s">
        <v>48</v>
      </c>
      <c r="S142" s="1" t="s">
        <v>46</v>
      </c>
      <c r="T142" s="12" t="str">
        <f>IF(OR(VOZ_WHATSAPP[[#This Row],[Brinda argumentos coherentes a la objeción]]="No Cumple",VOZ_WHATSAPP[[#This Row],[Despliegue de Beneficios y/o consecuencias]]="No Cumple"),"Sin Negocio","Negocio")</f>
        <v>Negocio</v>
      </c>
      <c r="U142" s="1" t="s">
        <v>46</v>
      </c>
      <c r="V142" s="1" t="s">
        <v>46</v>
      </c>
      <c r="W142" s="1" t="s">
        <v>46</v>
      </c>
      <c r="X142" s="12" t="str">
        <f>IF(OR(VOZ_WHATSAPP[[#This Row],[Confirma Valor de pago]]="No Cumple",VOZ_WHATSAPP[[#This Row],[Confirma hora de pago]]="No Cumple",VOZ_WHATSAPP[[#This Row],[Confirma medio de pago]]="No Cumple"),"Sin Cierre","Cierre")</f>
        <v>Cierre</v>
      </c>
      <c r="Y142" s="1" t="s">
        <v>46</v>
      </c>
      <c r="Z142" s="1" t="s">
        <v>46</v>
      </c>
      <c r="AA142" s="1" t="s">
        <v>46</v>
      </c>
      <c r="AB142" s="1" t="s">
        <v>46</v>
      </c>
      <c r="AC142" s="11" t="str">
        <f>IF(OR(VOZ_WHATSAPP[[#This Row],[La comunicación es asertiva, con respeto y evita maltrato]]="No Cumple",VOZ_WHATSAPP[[#This Row],[Cumple con las normativas legales]]="No Cumple"),"No Cumple","Cumple")</f>
        <v>Cumple</v>
      </c>
      <c r="AD142" s="1" t="s">
        <v>46</v>
      </c>
      <c r="AE142" s="1" t="s">
        <v>275</v>
      </c>
      <c r="AF142" s="4">
        <v>0.91</v>
      </c>
      <c r="AG142" s="4">
        <f>IF(AND(VOZ_WHATSAPP[[#This Row],[Estado Cierre]]="Sin Cierre",VOZ_WHATSAPP[[#This Row],[Nota Negocio]]="Sin Negocio"),VOZ_WHATSAPP[[#This Row],[Nota]]-24%,VOZ_WHATSAPP[[#This Row],[Nota]])</f>
        <v>0.91</v>
      </c>
      <c r="AH142" s="8">
        <f>IF(VOZ_WHATSAPP[[#This Row],[Estado Legal]]="No Cumple",0,IF(VOZ_WHATSAPP[[#This Row],[Realiza lectura de guion Legal]]="No Cumple",VOZ_WHATSAPP[[#This Row],[Nota 2]]-50%,VOZ_WHATSAPP[[#This Row],[Nota 2]]))</f>
        <v>0.91</v>
      </c>
    </row>
    <row r="143" spans="1:34" x14ac:dyDescent="0.25">
      <c r="A143" s="2" t="str">
        <f>VOZ_WHATSAPP[[#This Row],[ID Asesor]]&amp;VOZ_WHATSAPP[[#This Row],[Fecha Monitoreo]]</f>
        <v>372945813</v>
      </c>
      <c r="B143" s="2">
        <v>45813</v>
      </c>
      <c r="C143" s="1" t="s">
        <v>50</v>
      </c>
      <c r="D143" s="1">
        <v>3729</v>
      </c>
      <c r="E143" s="2">
        <v>45813</v>
      </c>
      <c r="F143" s="3">
        <v>0.44861111111111113</v>
      </c>
      <c r="G143" s="1" t="s">
        <v>51</v>
      </c>
      <c r="H143" s="1" t="s">
        <v>44</v>
      </c>
      <c r="I143" s="1">
        <v>1063</v>
      </c>
      <c r="J143" s="1">
        <v>3167208904</v>
      </c>
      <c r="K143" s="1" t="s">
        <v>45</v>
      </c>
      <c r="L143" s="1" t="s">
        <v>46</v>
      </c>
      <c r="M143" s="1" t="s">
        <v>46</v>
      </c>
      <c r="N143" s="1" t="s">
        <v>46</v>
      </c>
      <c r="O143" s="1" t="s">
        <v>46</v>
      </c>
      <c r="P143" s="1" t="s">
        <v>46</v>
      </c>
      <c r="Q143" s="1" t="s">
        <v>46</v>
      </c>
      <c r="R143" s="1" t="s">
        <v>46</v>
      </c>
      <c r="S143" s="1" t="s">
        <v>46</v>
      </c>
      <c r="T143" s="12" t="str">
        <f>IF(OR(VOZ_WHATSAPP[[#This Row],[Brinda argumentos coherentes a la objeción]]="No Cumple",VOZ_WHATSAPP[[#This Row],[Despliegue de Beneficios y/o consecuencias]]="No Cumple"),"Sin Negocio","Negocio")</f>
        <v>Negocio</v>
      </c>
      <c r="U143" s="1" t="s">
        <v>46</v>
      </c>
      <c r="V143" s="1" t="s">
        <v>46</v>
      </c>
      <c r="W143" s="1" t="s">
        <v>46</v>
      </c>
      <c r="X143" s="12" t="str">
        <f>IF(OR(VOZ_WHATSAPP[[#This Row],[Confirma Valor de pago]]="No Cumple",VOZ_WHATSAPP[[#This Row],[Confirma hora de pago]]="No Cumple",VOZ_WHATSAPP[[#This Row],[Confirma medio de pago]]="No Cumple"),"Sin Cierre","Cierre")</f>
        <v>Cierre</v>
      </c>
      <c r="Y143" s="1" t="s">
        <v>46</v>
      </c>
      <c r="Z143" s="1" t="s">
        <v>54</v>
      </c>
      <c r="AA143" s="1" t="s">
        <v>46</v>
      </c>
      <c r="AB143" s="1" t="s">
        <v>46</v>
      </c>
      <c r="AC143" s="11" t="str">
        <f>IF(OR(VOZ_WHATSAPP[[#This Row],[La comunicación es asertiva, con respeto y evita maltrato]]="No Cumple",VOZ_WHATSAPP[[#This Row],[Cumple con las normativas legales]]="No Cumple"),"No Cumple","Cumple")</f>
        <v>Cumple</v>
      </c>
      <c r="AD143" s="1" t="s">
        <v>46</v>
      </c>
      <c r="AE143" s="1" t="s">
        <v>276</v>
      </c>
      <c r="AF143" s="4">
        <v>0.85</v>
      </c>
      <c r="AG143" s="4">
        <f>IF(AND(VOZ_WHATSAPP[[#This Row],[Estado Cierre]]="Sin Cierre",VOZ_WHATSAPP[[#This Row],[Nota Negocio]]="Sin Negocio"),VOZ_WHATSAPP[[#This Row],[Nota]]-24%,VOZ_WHATSAPP[[#This Row],[Nota]])</f>
        <v>0.85</v>
      </c>
      <c r="AH143" s="8">
        <f>IF(VOZ_WHATSAPP[[#This Row],[Estado Legal]]="No Cumple",0,IF(VOZ_WHATSAPP[[#This Row],[Realiza lectura de guion Legal]]="No Cumple",VOZ_WHATSAPP[[#This Row],[Nota 2]]-50%,VOZ_WHATSAPP[[#This Row],[Nota 2]]))</f>
        <v>0.85</v>
      </c>
    </row>
    <row r="144" spans="1:34" x14ac:dyDescent="0.25">
      <c r="A144" s="2" t="str">
        <f>VOZ_WHATSAPP[[#This Row],[ID Asesor]]&amp;VOZ_WHATSAPP[[#This Row],[Fecha Monitoreo]]</f>
        <v>368845813</v>
      </c>
      <c r="B144" s="2">
        <v>45813</v>
      </c>
      <c r="C144" s="1" t="s">
        <v>50</v>
      </c>
      <c r="D144" s="1">
        <v>3688</v>
      </c>
      <c r="E144" s="2">
        <v>45813</v>
      </c>
      <c r="F144" s="3">
        <v>0.40833333333333333</v>
      </c>
      <c r="G144" s="1" t="s">
        <v>51</v>
      </c>
      <c r="H144" s="1" t="s">
        <v>44</v>
      </c>
      <c r="I144" s="1">
        <v>1399</v>
      </c>
      <c r="J144" s="1">
        <v>3147795130</v>
      </c>
      <c r="K144" s="1" t="s">
        <v>45</v>
      </c>
      <c r="L144" s="1" t="s">
        <v>46</v>
      </c>
      <c r="M144" s="1" t="s">
        <v>48</v>
      </c>
      <c r="N144" s="1" t="s">
        <v>46</v>
      </c>
      <c r="O144" s="1" t="s">
        <v>46</v>
      </c>
      <c r="P144" s="1" t="s">
        <v>46</v>
      </c>
      <c r="Q144" s="1" t="s">
        <v>46</v>
      </c>
      <c r="R144" s="1" t="s">
        <v>46</v>
      </c>
      <c r="S144" s="1" t="s">
        <v>46</v>
      </c>
      <c r="T144" s="12" t="str">
        <f>IF(OR(VOZ_WHATSAPP[[#This Row],[Brinda argumentos coherentes a la objeción]]="No Cumple",VOZ_WHATSAPP[[#This Row],[Despliegue de Beneficios y/o consecuencias]]="No Cumple"),"Sin Negocio","Negocio")</f>
        <v>Negocio</v>
      </c>
      <c r="U144" s="1" t="s">
        <v>48</v>
      </c>
      <c r="V144" s="1" t="s">
        <v>48</v>
      </c>
      <c r="W144" s="1" t="s">
        <v>48</v>
      </c>
      <c r="X144" s="12" t="str">
        <f>IF(OR(VOZ_WHATSAPP[[#This Row],[Confirma Valor de pago]]="No Cumple",VOZ_WHATSAPP[[#This Row],[Confirma hora de pago]]="No Cumple",VOZ_WHATSAPP[[#This Row],[Confirma medio de pago]]="No Cumple"),"Sin Cierre","Cierre")</f>
        <v>Cierre</v>
      </c>
      <c r="Y144" s="1" t="s">
        <v>46</v>
      </c>
      <c r="Z144" s="1" t="s">
        <v>54</v>
      </c>
      <c r="AA144" s="1" t="s">
        <v>46</v>
      </c>
      <c r="AB144" s="1" t="s">
        <v>46</v>
      </c>
      <c r="AC144" s="11" t="str">
        <f>IF(OR(VOZ_WHATSAPP[[#This Row],[La comunicación es asertiva, con respeto y evita maltrato]]="No Cumple",VOZ_WHATSAPP[[#This Row],[Cumple con las normativas legales]]="No Cumple"),"No Cumple","Cumple")</f>
        <v>Cumple</v>
      </c>
      <c r="AD144" s="1" t="s">
        <v>46</v>
      </c>
      <c r="AE144" s="1" t="s">
        <v>170</v>
      </c>
      <c r="AF144" s="4">
        <v>0.85</v>
      </c>
      <c r="AG144" s="4">
        <f>IF(AND(VOZ_WHATSAPP[[#This Row],[Estado Cierre]]="Sin Cierre",VOZ_WHATSAPP[[#This Row],[Nota Negocio]]="Sin Negocio"),VOZ_WHATSAPP[[#This Row],[Nota]]-24%,VOZ_WHATSAPP[[#This Row],[Nota]])</f>
        <v>0.85</v>
      </c>
      <c r="AH144" s="8">
        <f>IF(VOZ_WHATSAPP[[#This Row],[Estado Legal]]="No Cumple",0,IF(VOZ_WHATSAPP[[#This Row],[Realiza lectura de guion Legal]]="No Cumple",VOZ_WHATSAPP[[#This Row],[Nota 2]]-50%,VOZ_WHATSAPP[[#This Row],[Nota 2]]))</f>
        <v>0.85</v>
      </c>
    </row>
    <row r="145" spans="1:34" x14ac:dyDescent="0.25">
      <c r="A145" s="2" t="str">
        <f>VOZ_WHATSAPP[[#This Row],[ID Asesor]]&amp;VOZ_WHATSAPP[[#This Row],[Fecha Monitoreo]]</f>
        <v>326845813</v>
      </c>
      <c r="B145" s="2">
        <v>45813</v>
      </c>
      <c r="C145" s="1" t="s">
        <v>50</v>
      </c>
      <c r="D145" s="1">
        <v>3268</v>
      </c>
      <c r="E145" s="2">
        <v>45813</v>
      </c>
      <c r="F145" s="3">
        <v>0.46319444444444446</v>
      </c>
      <c r="G145" s="1" t="s">
        <v>51</v>
      </c>
      <c r="H145" s="1" t="s">
        <v>44</v>
      </c>
      <c r="I145" s="1">
        <v>1116</v>
      </c>
      <c r="J145" s="1">
        <v>3132930177</v>
      </c>
      <c r="K145" s="1" t="s">
        <v>49</v>
      </c>
      <c r="L145" s="1" t="s">
        <v>46</v>
      </c>
      <c r="M145" s="1" t="s">
        <v>46</v>
      </c>
      <c r="N145" s="1" t="s">
        <v>46</v>
      </c>
      <c r="O145" s="1" t="s">
        <v>46</v>
      </c>
      <c r="P145" s="1" t="s">
        <v>46</v>
      </c>
      <c r="Q145" s="1" t="s">
        <v>46</v>
      </c>
      <c r="R145" s="1" t="s">
        <v>46</v>
      </c>
      <c r="S145" s="1" t="s">
        <v>46</v>
      </c>
      <c r="T145" s="12" t="str">
        <f>IF(OR(VOZ_WHATSAPP[[#This Row],[Brinda argumentos coherentes a la objeción]]="No Cumple",VOZ_WHATSAPP[[#This Row],[Despliegue de Beneficios y/o consecuencias]]="No Cumple"),"Sin Negocio","Negocio")</f>
        <v>Negocio</v>
      </c>
      <c r="U145" s="1" t="s">
        <v>48</v>
      </c>
      <c r="V145" s="1" t="s">
        <v>48</v>
      </c>
      <c r="W145" s="1" t="s">
        <v>48</v>
      </c>
      <c r="X145" s="12" t="str">
        <f>IF(OR(VOZ_WHATSAPP[[#This Row],[Confirma Valor de pago]]="No Cumple",VOZ_WHATSAPP[[#This Row],[Confirma hora de pago]]="No Cumple",VOZ_WHATSAPP[[#This Row],[Confirma medio de pago]]="No Cumple"),"Sin Cierre","Cierre")</f>
        <v>Cierre</v>
      </c>
      <c r="Y145" s="1" t="s">
        <v>46</v>
      </c>
      <c r="Z145" s="1" t="s">
        <v>46</v>
      </c>
      <c r="AA145" s="1" t="s">
        <v>46</v>
      </c>
      <c r="AB145" s="1" t="s">
        <v>46</v>
      </c>
      <c r="AC145" s="11" t="str">
        <f>IF(OR(VOZ_WHATSAPP[[#This Row],[La comunicación es asertiva, con respeto y evita maltrato]]="No Cumple",VOZ_WHATSAPP[[#This Row],[Cumple con las normativas legales]]="No Cumple"),"No Cumple","Cumple")</f>
        <v>Cumple</v>
      </c>
      <c r="AD145" s="1" t="s">
        <v>46</v>
      </c>
      <c r="AE145" s="1" t="s">
        <v>53</v>
      </c>
      <c r="AF145" s="4">
        <v>1</v>
      </c>
      <c r="AG145" s="4">
        <f>IF(AND(VOZ_WHATSAPP[[#This Row],[Estado Cierre]]="Sin Cierre",VOZ_WHATSAPP[[#This Row],[Nota Negocio]]="Sin Negocio"),VOZ_WHATSAPP[[#This Row],[Nota]]-24%,VOZ_WHATSAPP[[#This Row],[Nota]])</f>
        <v>1</v>
      </c>
      <c r="AH145" s="8">
        <f>IF(VOZ_WHATSAPP[[#This Row],[Estado Legal]]="No Cumple",0,IF(VOZ_WHATSAPP[[#This Row],[Realiza lectura de guion Legal]]="No Cumple",VOZ_WHATSAPP[[#This Row],[Nota 2]]-50%,VOZ_WHATSAPP[[#This Row],[Nota 2]]))</f>
        <v>1</v>
      </c>
    </row>
    <row r="146" spans="1:34" x14ac:dyDescent="0.25">
      <c r="A146" s="2" t="str">
        <f>VOZ_WHATSAPP[[#This Row],[ID Asesor]]&amp;VOZ_WHATSAPP[[#This Row],[Fecha Monitoreo]]</f>
        <v>380545813</v>
      </c>
      <c r="B146" s="2">
        <v>45813</v>
      </c>
      <c r="C146" s="1" t="s">
        <v>56</v>
      </c>
      <c r="D146" s="1">
        <v>3805</v>
      </c>
      <c r="E146" s="2">
        <v>45813</v>
      </c>
      <c r="F146" s="3">
        <v>0.55138888888888893</v>
      </c>
      <c r="G146" s="1" t="s">
        <v>58</v>
      </c>
      <c r="H146" s="1" t="s">
        <v>44</v>
      </c>
      <c r="I146" s="1">
        <v>447</v>
      </c>
      <c r="J146" s="1">
        <v>3174338968</v>
      </c>
      <c r="K146" s="1" t="s">
        <v>45</v>
      </c>
      <c r="L146" s="1" t="s">
        <v>46</v>
      </c>
      <c r="M146" s="1" t="s">
        <v>46</v>
      </c>
      <c r="N146" s="1" t="s">
        <v>46</v>
      </c>
      <c r="O146" s="1" t="s">
        <v>46</v>
      </c>
      <c r="P146" s="1" t="s">
        <v>46</v>
      </c>
      <c r="Q146" s="1" t="s">
        <v>46</v>
      </c>
      <c r="R146" s="1" t="s">
        <v>46</v>
      </c>
      <c r="S146" s="1" t="s">
        <v>46</v>
      </c>
      <c r="T146" s="12" t="str">
        <f>IF(OR(VOZ_WHATSAPP[[#This Row],[Brinda argumentos coherentes a la objeción]]="No Cumple",VOZ_WHATSAPP[[#This Row],[Despliegue de Beneficios y/o consecuencias]]="No Cumple"),"Sin Negocio","Negocio")</f>
        <v>Negocio</v>
      </c>
      <c r="U146" s="1" t="s">
        <v>48</v>
      </c>
      <c r="V146" s="1" t="s">
        <v>48</v>
      </c>
      <c r="W146" s="1" t="s">
        <v>48</v>
      </c>
      <c r="X146" s="12" t="str">
        <f>IF(OR(VOZ_WHATSAPP[[#This Row],[Confirma Valor de pago]]="No Cumple",VOZ_WHATSAPP[[#This Row],[Confirma hora de pago]]="No Cumple",VOZ_WHATSAPP[[#This Row],[Confirma medio de pago]]="No Cumple"),"Sin Cierre","Cierre")</f>
        <v>Cierre</v>
      </c>
      <c r="Y146" s="1" t="s">
        <v>46</v>
      </c>
      <c r="Z146" s="1" t="s">
        <v>46</v>
      </c>
      <c r="AA146" s="1" t="s">
        <v>46</v>
      </c>
      <c r="AB146" s="1" t="s">
        <v>46</v>
      </c>
      <c r="AC146" s="11" t="str">
        <f>IF(OR(VOZ_WHATSAPP[[#This Row],[La comunicación es asertiva, con respeto y evita maltrato]]="No Cumple",VOZ_WHATSAPP[[#This Row],[Cumple con las normativas legales]]="No Cumple"),"No Cumple","Cumple")</f>
        <v>Cumple</v>
      </c>
      <c r="AD146" s="1" t="s">
        <v>46</v>
      </c>
      <c r="AE146" s="1" t="s">
        <v>277</v>
      </c>
      <c r="AF146" s="4">
        <v>1</v>
      </c>
      <c r="AG146" s="4">
        <f>IF(AND(VOZ_WHATSAPP[[#This Row],[Estado Cierre]]="Sin Cierre",VOZ_WHATSAPP[[#This Row],[Nota Negocio]]="Sin Negocio"),VOZ_WHATSAPP[[#This Row],[Nota]]-24%,VOZ_WHATSAPP[[#This Row],[Nota]])</f>
        <v>1</v>
      </c>
      <c r="AH146" s="8">
        <f>IF(VOZ_WHATSAPP[[#This Row],[Estado Legal]]="No Cumple",0,IF(VOZ_WHATSAPP[[#This Row],[Realiza lectura de guion Legal]]="No Cumple",VOZ_WHATSAPP[[#This Row],[Nota 2]]-50%,VOZ_WHATSAPP[[#This Row],[Nota 2]]))</f>
        <v>1</v>
      </c>
    </row>
    <row r="147" spans="1:34" x14ac:dyDescent="0.25">
      <c r="A147" s="2" t="str">
        <f>VOZ_WHATSAPP[[#This Row],[ID Asesor]]&amp;VOZ_WHATSAPP[[#This Row],[Fecha Monitoreo]]</f>
        <v>338445813</v>
      </c>
      <c r="B147" s="2">
        <v>45813</v>
      </c>
      <c r="C147" s="1" t="s">
        <v>56</v>
      </c>
      <c r="D147" s="1">
        <v>3384</v>
      </c>
      <c r="E147" s="2">
        <v>45813</v>
      </c>
      <c r="F147" s="3">
        <v>0.46458333333333335</v>
      </c>
      <c r="G147" s="1" t="s">
        <v>58</v>
      </c>
      <c r="H147" s="1" t="s">
        <v>44</v>
      </c>
      <c r="I147" s="1">
        <v>565</v>
      </c>
      <c r="J147" s="1">
        <v>3222523703</v>
      </c>
      <c r="K147" s="1" t="s">
        <v>45</v>
      </c>
      <c r="L147" s="1" t="s">
        <v>46</v>
      </c>
      <c r="M147" s="1" t="s">
        <v>48</v>
      </c>
      <c r="N147" s="1" t="s">
        <v>46</v>
      </c>
      <c r="O147" s="1" t="s">
        <v>46</v>
      </c>
      <c r="P147" s="1" t="s">
        <v>46</v>
      </c>
      <c r="Q147" s="1" t="s">
        <v>46</v>
      </c>
      <c r="R147" s="1" t="s">
        <v>46</v>
      </c>
      <c r="S147" s="1" t="s">
        <v>46</v>
      </c>
      <c r="T147" s="12" t="str">
        <f>IF(OR(VOZ_WHATSAPP[[#This Row],[Brinda argumentos coherentes a la objeción]]="No Cumple",VOZ_WHATSAPP[[#This Row],[Despliegue de Beneficios y/o consecuencias]]="No Cumple"),"Sin Negocio","Negocio")</f>
        <v>Negocio</v>
      </c>
      <c r="U147" s="1" t="s">
        <v>48</v>
      </c>
      <c r="V147" s="1" t="s">
        <v>48</v>
      </c>
      <c r="W147" s="1" t="s">
        <v>48</v>
      </c>
      <c r="X147" s="12" t="str">
        <f>IF(OR(VOZ_WHATSAPP[[#This Row],[Confirma Valor de pago]]="No Cumple",VOZ_WHATSAPP[[#This Row],[Confirma hora de pago]]="No Cumple",VOZ_WHATSAPP[[#This Row],[Confirma medio de pago]]="No Cumple"),"Sin Cierre","Cierre")</f>
        <v>Cierre</v>
      </c>
      <c r="Y147" s="1" t="s">
        <v>48</v>
      </c>
      <c r="Z147" s="1" t="s">
        <v>46</v>
      </c>
      <c r="AA147" s="1" t="s">
        <v>46</v>
      </c>
      <c r="AB147" s="1" t="s">
        <v>46</v>
      </c>
      <c r="AC147" s="11" t="str">
        <f>IF(OR(VOZ_WHATSAPP[[#This Row],[La comunicación es asertiva, con respeto y evita maltrato]]="No Cumple",VOZ_WHATSAPP[[#This Row],[Cumple con las normativas legales]]="No Cumple"),"No Cumple","Cumple")</f>
        <v>Cumple</v>
      </c>
      <c r="AD147" s="1" t="s">
        <v>48</v>
      </c>
      <c r="AE147" s="1" t="s">
        <v>278</v>
      </c>
      <c r="AF147" s="4">
        <v>1</v>
      </c>
      <c r="AG147" s="4">
        <f>IF(AND(VOZ_WHATSAPP[[#This Row],[Estado Cierre]]="Sin Cierre",VOZ_WHATSAPP[[#This Row],[Nota Negocio]]="Sin Negocio"),VOZ_WHATSAPP[[#This Row],[Nota]]-24%,VOZ_WHATSAPP[[#This Row],[Nota]])</f>
        <v>1</v>
      </c>
      <c r="AH147" s="8">
        <f>IF(VOZ_WHATSAPP[[#This Row],[Estado Legal]]="No Cumple",0,IF(VOZ_WHATSAPP[[#This Row],[Realiza lectura de guion Legal]]="No Cumple",VOZ_WHATSAPP[[#This Row],[Nota 2]]-50%,VOZ_WHATSAPP[[#This Row],[Nota 2]]))</f>
        <v>1</v>
      </c>
    </row>
    <row r="148" spans="1:34" x14ac:dyDescent="0.25">
      <c r="A148" s="2" t="str">
        <f>VOZ_WHATSAPP[[#This Row],[ID Asesor]]&amp;VOZ_WHATSAPP[[#This Row],[Fecha Monitoreo]]</f>
        <v>385945813</v>
      </c>
      <c r="B148" s="2">
        <v>45813</v>
      </c>
      <c r="C148" s="1" t="s">
        <v>59</v>
      </c>
      <c r="D148" s="1">
        <v>3859</v>
      </c>
      <c r="E148" s="2">
        <v>45813</v>
      </c>
      <c r="F148" s="3">
        <v>0.52083333333333337</v>
      </c>
      <c r="G148" s="1" t="s">
        <v>51</v>
      </c>
      <c r="H148" s="1" t="s">
        <v>44</v>
      </c>
      <c r="I148" s="1">
        <v>1397</v>
      </c>
      <c r="J148" s="1">
        <v>3214466908</v>
      </c>
      <c r="K148" s="1" t="s">
        <v>45</v>
      </c>
      <c r="L148" s="1" t="s">
        <v>46</v>
      </c>
      <c r="M148" s="1" t="s">
        <v>47</v>
      </c>
      <c r="N148" s="1" t="s">
        <v>46</v>
      </c>
      <c r="O148" s="1" t="s">
        <v>46</v>
      </c>
      <c r="P148" s="1" t="s">
        <v>46</v>
      </c>
      <c r="Q148" s="1" t="s">
        <v>48</v>
      </c>
      <c r="R148" s="1" t="s">
        <v>48</v>
      </c>
      <c r="S148" s="1" t="s">
        <v>46</v>
      </c>
      <c r="T148" s="12" t="str">
        <f>IF(OR(VOZ_WHATSAPP[[#This Row],[Brinda argumentos coherentes a la objeción]]="No Cumple",VOZ_WHATSAPP[[#This Row],[Despliegue de Beneficios y/o consecuencias]]="No Cumple"),"Sin Negocio","Negocio")</f>
        <v>Negocio</v>
      </c>
      <c r="U148" s="1" t="s">
        <v>46</v>
      </c>
      <c r="V148" s="1" t="s">
        <v>46</v>
      </c>
      <c r="W148" s="1" t="s">
        <v>46</v>
      </c>
      <c r="X148" s="12" t="str">
        <f>IF(OR(VOZ_WHATSAPP[[#This Row],[Confirma Valor de pago]]="No Cumple",VOZ_WHATSAPP[[#This Row],[Confirma hora de pago]]="No Cumple",VOZ_WHATSAPP[[#This Row],[Confirma medio de pago]]="No Cumple"),"Sin Cierre","Cierre")</f>
        <v>Cierre</v>
      </c>
      <c r="Y148" s="1" t="s">
        <v>46</v>
      </c>
      <c r="Z148" s="1" t="s">
        <v>54</v>
      </c>
      <c r="AA148" s="1" t="s">
        <v>46</v>
      </c>
      <c r="AB148" s="1" t="s">
        <v>46</v>
      </c>
      <c r="AC148" s="11" t="str">
        <f>IF(OR(VOZ_WHATSAPP[[#This Row],[La comunicación es asertiva, con respeto y evita maltrato]]="No Cumple",VOZ_WHATSAPP[[#This Row],[Cumple con las normativas legales]]="No Cumple"),"No Cumple","Cumple")</f>
        <v>Cumple</v>
      </c>
      <c r="AD148" s="1" t="s">
        <v>46</v>
      </c>
      <c r="AE148" s="1" t="s">
        <v>279</v>
      </c>
      <c r="AF148" s="4">
        <v>0.81</v>
      </c>
      <c r="AG148" s="4">
        <f>IF(AND(VOZ_WHATSAPP[[#This Row],[Estado Cierre]]="Sin Cierre",VOZ_WHATSAPP[[#This Row],[Nota Negocio]]="Sin Negocio"),VOZ_WHATSAPP[[#This Row],[Nota]]-24%,VOZ_WHATSAPP[[#This Row],[Nota]])</f>
        <v>0.81</v>
      </c>
      <c r="AH148" s="8">
        <f>IF(VOZ_WHATSAPP[[#This Row],[Estado Legal]]="No Cumple",0,IF(VOZ_WHATSAPP[[#This Row],[Realiza lectura de guion Legal]]="No Cumple",VOZ_WHATSAPP[[#This Row],[Nota 2]]-50%,VOZ_WHATSAPP[[#This Row],[Nota 2]]))</f>
        <v>0.81</v>
      </c>
    </row>
    <row r="149" spans="1:34" x14ac:dyDescent="0.25">
      <c r="A149" s="2" t="str">
        <f>VOZ_WHATSAPP[[#This Row],[ID Asesor]]&amp;VOZ_WHATSAPP[[#This Row],[Fecha Monitoreo]]</f>
        <v>366545813</v>
      </c>
      <c r="B149" s="2">
        <v>45813</v>
      </c>
      <c r="C149" s="1" t="s">
        <v>50</v>
      </c>
      <c r="D149" s="1">
        <v>3665</v>
      </c>
      <c r="E149" s="2">
        <v>45813</v>
      </c>
      <c r="F149" s="3">
        <v>0.46666666666666667</v>
      </c>
      <c r="G149" s="1" t="s">
        <v>60</v>
      </c>
      <c r="H149" s="1" t="s">
        <v>71</v>
      </c>
      <c r="I149" s="1"/>
      <c r="J149" s="1"/>
      <c r="K149" s="1"/>
      <c r="L149" s="1" t="s">
        <v>46</v>
      </c>
      <c r="M149" s="1" t="s">
        <v>46</v>
      </c>
      <c r="N149" s="1" t="s">
        <v>46</v>
      </c>
      <c r="O149" s="1" t="s">
        <v>54</v>
      </c>
      <c r="P149" s="1" t="s">
        <v>54</v>
      </c>
      <c r="Q149" s="1" t="s">
        <v>48</v>
      </c>
      <c r="R149" s="1" t="s">
        <v>48</v>
      </c>
      <c r="S149" s="1" t="s">
        <v>48</v>
      </c>
      <c r="T149" s="12" t="str">
        <f>IF(OR(VOZ_WHATSAPP[[#This Row],[Brinda argumentos coherentes a la objeción]]="No Cumple",VOZ_WHATSAPP[[#This Row],[Despliegue de Beneficios y/o consecuencias]]="No Cumple"),"Sin Negocio","Negocio")</f>
        <v>Negocio</v>
      </c>
      <c r="U149" s="1" t="s">
        <v>46</v>
      </c>
      <c r="V149" s="1" t="s">
        <v>46</v>
      </c>
      <c r="W149" s="1" t="s">
        <v>46</v>
      </c>
      <c r="X149" s="12" t="str">
        <f>IF(OR(VOZ_WHATSAPP[[#This Row],[Confirma Valor de pago]]="No Cumple",VOZ_WHATSAPP[[#This Row],[Confirma hora de pago]]="No Cumple",VOZ_WHATSAPP[[#This Row],[Confirma medio de pago]]="No Cumple"),"Sin Cierre","Cierre")</f>
        <v>Cierre</v>
      </c>
      <c r="Y149" s="1" t="s">
        <v>54</v>
      </c>
      <c r="Z149" s="1" t="s">
        <v>54</v>
      </c>
      <c r="AA149" s="1" t="s">
        <v>46</v>
      </c>
      <c r="AB149" s="1" t="s">
        <v>54</v>
      </c>
      <c r="AC149" s="11" t="str">
        <f>IF(OR(VOZ_WHATSAPP[[#This Row],[La comunicación es asertiva, con respeto y evita maltrato]]="No Cumple",VOZ_WHATSAPP[[#This Row],[Cumple con las normativas legales]]="No Cumple"),"No Cumple","Cumple")</f>
        <v>No Cumple</v>
      </c>
      <c r="AD149" s="1" t="s">
        <v>46</v>
      </c>
      <c r="AE149" s="1" t="s">
        <v>280</v>
      </c>
      <c r="AF149" s="4">
        <v>0.67</v>
      </c>
      <c r="AG149" s="4">
        <f>IF(AND(VOZ_WHATSAPP[[#This Row],[Estado Cierre]]="Sin Cierre",VOZ_WHATSAPP[[#This Row],[Nota Negocio]]="Sin Negocio"),VOZ_WHATSAPP[[#This Row],[Nota]]-24%,VOZ_WHATSAPP[[#This Row],[Nota]])</f>
        <v>0.67</v>
      </c>
      <c r="AH149" s="8">
        <f>IF(VOZ_WHATSAPP[[#This Row],[Estado Legal]]="No Cumple",0,IF(VOZ_WHATSAPP[[#This Row],[Realiza lectura de guion Legal]]="No Cumple",VOZ_WHATSAPP[[#This Row],[Nota 2]]-50%,VOZ_WHATSAPP[[#This Row],[Nota 2]]))</f>
        <v>0</v>
      </c>
    </row>
    <row r="150" spans="1:34" x14ac:dyDescent="0.25">
      <c r="A150" s="2" t="str">
        <f>VOZ_WHATSAPP[[#This Row],[ID Asesor]]&amp;VOZ_WHATSAPP[[#This Row],[Fecha Monitoreo]]</f>
        <v>361245813</v>
      </c>
      <c r="B150" s="2">
        <v>45813</v>
      </c>
      <c r="C150" s="1" t="s">
        <v>50</v>
      </c>
      <c r="D150" s="1">
        <v>3612</v>
      </c>
      <c r="E150" s="2">
        <v>45813</v>
      </c>
      <c r="F150" s="3">
        <v>0.59097222222222223</v>
      </c>
      <c r="G150" s="1" t="s">
        <v>60</v>
      </c>
      <c r="H150" s="1" t="s">
        <v>71</v>
      </c>
      <c r="I150" s="1"/>
      <c r="J150" s="1"/>
      <c r="K150" s="1"/>
      <c r="L150" s="1" t="s">
        <v>46</v>
      </c>
      <c r="M150" s="1" t="s">
        <v>48</v>
      </c>
      <c r="N150" s="1" t="s">
        <v>46</v>
      </c>
      <c r="O150" s="1" t="s">
        <v>46</v>
      </c>
      <c r="P150" s="1" t="s">
        <v>46</v>
      </c>
      <c r="Q150" s="1" t="s">
        <v>48</v>
      </c>
      <c r="R150" s="1" t="s">
        <v>48</v>
      </c>
      <c r="S150" s="1" t="s">
        <v>46</v>
      </c>
      <c r="T150" s="12" t="str">
        <f>IF(OR(VOZ_WHATSAPP[[#This Row],[Brinda argumentos coherentes a la objeción]]="No Cumple",VOZ_WHATSAPP[[#This Row],[Despliegue de Beneficios y/o consecuencias]]="No Cumple"),"Sin Negocio","Negocio")</f>
        <v>Negocio</v>
      </c>
      <c r="U150" s="1" t="s">
        <v>46</v>
      </c>
      <c r="V150" s="1" t="s">
        <v>46</v>
      </c>
      <c r="W150" s="1" t="s">
        <v>46</v>
      </c>
      <c r="X150" s="12" t="str">
        <f>IF(OR(VOZ_WHATSAPP[[#This Row],[Confirma Valor de pago]]="No Cumple",VOZ_WHATSAPP[[#This Row],[Confirma hora de pago]]="No Cumple",VOZ_WHATSAPP[[#This Row],[Confirma medio de pago]]="No Cumple"),"Sin Cierre","Cierre")</f>
        <v>Cierre</v>
      </c>
      <c r="Y150" s="1" t="s">
        <v>46</v>
      </c>
      <c r="Z150" s="1" t="s">
        <v>54</v>
      </c>
      <c r="AA150" s="1" t="s">
        <v>46</v>
      </c>
      <c r="AB150" s="1" t="s">
        <v>46</v>
      </c>
      <c r="AC150" s="11" t="str">
        <f>IF(OR(VOZ_WHATSAPP[[#This Row],[La comunicación es asertiva, con respeto y evita maltrato]]="No Cumple",VOZ_WHATSAPP[[#This Row],[Cumple con las normativas legales]]="No Cumple"),"No Cumple","Cumple")</f>
        <v>Cumple</v>
      </c>
      <c r="AD150" s="1" t="s">
        <v>46</v>
      </c>
      <c r="AE150" s="1" t="s">
        <v>281</v>
      </c>
      <c r="AF150" s="4">
        <v>0.85</v>
      </c>
      <c r="AG150" s="4">
        <f>IF(AND(VOZ_WHATSAPP[[#This Row],[Estado Cierre]]="Sin Cierre",VOZ_WHATSAPP[[#This Row],[Nota Negocio]]="Sin Negocio"),VOZ_WHATSAPP[[#This Row],[Nota]]-24%,VOZ_WHATSAPP[[#This Row],[Nota]])</f>
        <v>0.85</v>
      </c>
      <c r="AH150" s="8">
        <f>IF(VOZ_WHATSAPP[[#This Row],[Estado Legal]]="No Cumple",0,IF(VOZ_WHATSAPP[[#This Row],[Realiza lectura de guion Legal]]="No Cumple",VOZ_WHATSAPP[[#This Row],[Nota 2]]-50%,VOZ_WHATSAPP[[#This Row],[Nota 2]]))</f>
        <v>0.85</v>
      </c>
    </row>
    <row r="151" spans="1:34" x14ac:dyDescent="0.25">
      <c r="A151" s="2" t="str">
        <f>VOZ_WHATSAPP[[#This Row],[ID Asesor]]&amp;VOZ_WHATSAPP[[#This Row],[Fecha Monitoreo]]</f>
        <v>372645813</v>
      </c>
      <c r="B151" s="2">
        <v>45813</v>
      </c>
      <c r="C151" s="1" t="s">
        <v>56</v>
      </c>
      <c r="D151" s="1">
        <v>3726</v>
      </c>
      <c r="E151" s="2">
        <v>45813</v>
      </c>
      <c r="F151" s="3">
        <v>0.46666666666666667</v>
      </c>
      <c r="G151" s="1" t="s">
        <v>58</v>
      </c>
      <c r="H151" s="1" t="s">
        <v>44</v>
      </c>
      <c r="I151" s="1">
        <v>496</v>
      </c>
      <c r="J151" s="1">
        <v>3106972487</v>
      </c>
      <c r="K151" s="1" t="s">
        <v>45</v>
      </c>
      <c r="L151" s="1" t="s">
        <v>46</v>
      </c>
      <c r="M151" s="1" t="s">
        <v>46</v>
      </c>
      <c r="N151" s="1" t="s">
        <v>46</v>
      </c>
      <c r="O151" s="1" t="s">
        <v>46</v>
      </c>
      <c r="P151" s="1" t="s">
        <v>46</v>
      </c>
      <c r="Q151" s="1" t="s">
        <v>46</v>
      </c>
      <c r="R151" s="1" t="s">
        <v>46</v>
      </c>
      <c r="S151" s="1" t="s">
        <v>46</v>
      </c>
      <c r="T151" s="12" t="str">
        <f>IF(OR(VOZ_WHATSAPP[[#This Row],[Brinda argumentos coherentes a la objeción]]="No Cumple",VOZ_WHATSAPP[[#This Row],[Despliegue de Beneficios y/o consecuencias]]="No Cumple"),"Sin Negocio","Negocio")</f>
        <v>Negocio</v>
      </c>
      <c r="U151" s="1" t="s">
        <v>47</v>
      </c>
      <c r="V151" s="1" t="s">
        <v>46</v>
      </c>
      <c r="W151" s="1" t="s">
        <v>46</v>
      </c>
      <c r="X151" s="12" t="str">
        <f>IF(OR(VOZ_WHATSAPP[[#This Row],[Confirma Valor de pago]]="No Cumple",VOZ_WHATSAPP[[#This Row],[Confirma hora de pago]]="No Cumple",VOZ_WHATSAPP[[#This Row],[Confirma medio de pago]]="No Cumple"),"Sin Cierre","Cierre")</f>
        <v>Sin Cierre</v>
      </c>
      <c r="Y151" s="1" t="s">
        <v>46</v>
      </c>
      <c r="Z151" s="1" t="s">
        <v>46</v>
      </c>
      <c r="AA151" s="1" t="s">
        <v>46</v>
      </c>
      <c r="AB151" s="1" t="s">
        <v>46</v>
      </c>
      <c r="AC151" s="11" t="str">
        <f>IF(OR(VOZ_WHATSAPP[[#This Row],[La comunicación es asertiva, con respeto y evita maltrato]]="No Cumple",VOZ_WHATSAPP[[#This Row],[Cumple con las normativas legales]]="No Cumple"),"No Cumple","Cumple")</f>
        <v>Cumple</v>
      </c>
      <c r="AD151" s="1" t="s">
        <v>46</v>
      </c>
      <c r="AE151" s="1" t="s">
        <v>282</v>
      </c>
      <c r="AF151" s="4">
        <v>0.92</v>
      </c>
      <c r="AG151" s="4">
        <f>IF(AND(VOZ_WHATSAPP[[#This Row],[Estado Cierre]]="Sin Cierre",VOZ_WHATSAPP[[#This Row],[Nota Negocio]]="Sin Negocio"),VOZ_WHATSAPP[[#This Row],[Nota]]-24%,VOZ_WHATSAPP[[#This Row],[Nota]])</f>
        <v>0.92</v>
      </c>
      <c r="AH151" s="8">
        <f>IF(VOZ_WHATSAPP[[#This Row],[Estado Legal]]="No Cumple",0,IF(VOZ_WHATSAPP[[#This Row],[Realiza lectura de guion Legal]]="No Cumple",VOZ_WHATSAPP[[#This Row],[Nota 2]]-50%,VOZ_WHATSAPP[[#This Row],[Nota 2]]))</f>
        <v>0.92</v>
      </c>
    </row>
    <row r="152" spans="1:34" x14ac:dyDescent="0.25">
      <c r="A152" s="2" t="str">
        <f>VOZ_WHATSAPP[[#This Row],[ID Asesor]]&amp;VOZ_WHATSAPP[[#This Row],[Fecha Monitoreo]]</f>
        <v>334245813</v>
      </c>
      <c r="B152" s="2">
        <v>45813</v>
      </c>
      <c r="C152" s="1" t="s">
        <v>126</v>
      </c>
      <c r="D152" s="1">
        <v>3342</v>
      </c>
      <c r="E152" s="2">
        <v>45813</v>
      </c>
      <c r="F152" s="3">
        <v>0.40208333333333335</v>
      </c>
      <c r="G152" s="1" t="s">
        <v>58</v>
      </c>
      <c r="H152" s="1" t="s">
        <v>44</v>
      </c>
      <c r="I152" s="1">
        <v>452</v>
      </c>
      <c r="J152" s="1">
        <v>3146177888</v>
      </c>
      <c r="K152" s="1" t="s">
        <v>45</v>
      </c>
      <c r="L152" s="1" t="s">
        <v>46</v>
      </c>
      <c r="M152" s="1" t="s">
        <v>48</v>
      </c>
      <c r="N152" s="1" t="s">
        <v>46</v>
      </c>
      <c r="O152" s="1" t="s">
        <v>46</v>
      </c>
      <c r="P152" s="1" t="s">
        <v>46</v>
      </c>
      <c r="Q152" s="1" t="s">
        <v>48</v>
      </c>
      <c r="R152" s="1" t="s">
        <v>48</v>
      </c>
      <c r="S152" s="1" t="s">
        <v>48</v>
      </c>
      <c r="T152" s="12" t="str">
        <f>IF(OR(VOZ_WHATSAPP[[#This Row],[Brinda argumentos coherentes a la objeción]]="No Cumple",VOZ_WHATSAPP[[#This Row],[Despliegue de Beneficios y/o consecuencias]]="No Cumple"),"Sin Negocio","Negocio")</f>
        <v>Negocio</v>
      </c>
      <c r="U152" s="1" t="s">
        <v>46</v>
      </c>
      <c r="V152" s="1" t="s">
        <v>46</v>
      </c>
      <c r="W152" s="1" t="s">
        <v>46</v>
      </c>
      <c r="X152" s="12" t="str">
        <f>IF(OR(VOZ_WHATSAPP[[#This Row],[Confirma Valor de pago]]="No Cumple",VOZ_WHATSAPP[[#This Row],[Confirma hora de pago]]="No Cumple",VOZ_WHATSAPP[[#This Row],[Confirma medio de pago]]="No Cumple"),"Sin Cierre","Cierre")</f>
        <v>Cierre</v>
      </c>
      <c r="Y152" s="1" t="s">
        <v>46</v>
      </c>
      <c r="Z152" s="1" t="s">
        <v>46</v>
      </c>
      <c r="AA152" s="1" t="s">
        <v>46</v>
      </c>
      <c r="AB152" s="1" t="s">
        <v>46</v>
      </c>
      <c r="AC152" s="11" t="str">
        <f>IF(OR(VOZ_WHATSAPP[[#This Row],[La comunicación es asertiva, con respeto y evita maltrato]]="No Cumple",VOZ_WHATSAPP[[#This Row],[Cumple con las normativas legales]]="No Cumple"),"No Cumple","Cumple")</f>
        <v>Cumple</v>
      </c>
      <c r="AD152" s="1" t="s">
        <v>46</v>
      </c>
      <c r="AE152" s="1" t="s">
        <v>283</v>
      </c>
      <c r="AF152" s="4">
        <v>1</v>
      </c>
      <c r="AG152" s="4">
        <f>IF(AND(VOZ_WHATSAPP[[#This Row],[Estado Cierre]]="Sin Cierre",VOZ_WHATSAPP[[#This Row],[Nota Negocio]]="Sin Negocio"),VOZ_WHATSAPP[[#This Row],[Nota]]-24%,VOZ_WHATSAPP[[#This Row],[Nota]])</f>
        <v>1</v>
      </c>
      <c r="AH152" s="8">
        <f>IF(VOZ_WHATSAPP[[#This Row],[Estado Legal]]="No Cumple",0,IF(VOZ_WHATSAPP[[#This Row],[Realiza lectura de guion Legal]]="No Cumple",VOZ_WHATSAPP[[#This Row],[Nota 2]]-50%,VOZ_WHATSAPP[[#This Row],[Nota 2]]))</f>
        <v>1</v>
      </c>
    </row>
    <row r="153" spans="1:34" x14ac:dyDescent="0.25">
      <c r="A153" s="2" t="str">
        <f>VOZ_WHATSAPP[[#This Row],[ID Asesor]]&amp;VOZ_WHATSAPP[[#This Row],[Fecha Monitoreo]]</f>
        <v>301145813</v>
      </c>
      <c r="B153" s="2">
        <v>45813</v>
      </c>
      <c r="C153" s="1" t="s">
        <v>50</v>
      </c>
      <c r="D153" s="1">
        <v>3011</v>
      </c>
      <c r="E153" s="2">
        <v>45813</v>
      </c>
      <c r="F153" s="3">
        <v>0.36180555555555555</v>
      </c>
      <c r="G153" s="1" t="s">
        <v>51</v>
      </c>
      <c r="H153" s="1" t="s">
        <v>71</v>
      </c>
      <c r="I153" s="1"/>
      <c r="J153" s="1"/>
      <c r="K153" s="1"/>
      <c r="L153" s="1" t="s">
        <v>46</v>
      </c>
      <c r="M153" s="1" t="s">
        <v>46</v>
      </c>
      <c r="N153" s="1" t="s">
        <v>46</v>
      </c>
      <c r="O153" s="1" t="s">
        <v>46</v>
      </c>
      <c r="P153" s="1" t="s">
        <v>46</v>
      </c>
      <c r="Q153" s="1" t="s">
        <v>48</v>
      </c>
      <c r="R153" s="1" t="s">
        <v>48</v>
      </c>
      <c r="S153" s="1" t="s">
        <v>46</v>
      </c>
      <c r="T153" s="12" t="str">
        <f>IF(OR(VOZ_WHATSAPP[[#This Row],[Brinda argumentos coherentes a la objeción]]="No Cumple",VOZ_WHATSAPP[[#This Row],[Despliegue de Beneficios y/o consecuencias]]="No Cumple"),"Sin Negocio","Negocio")</f>
        <v>Negocio</v>
      </c>
      <c r="U153" s="1" t="s">
        <v>48</v>
      </c>
      <c r="V153" s="1" t="s">
        <v>48</v>
      </c>
      <c r="W153" s="1" t="s">
        <v>48</v>
      </c>
      <c r="X153" s="12" t="str">
        <f>IF(OR(VOZ_WHATSAPP[[#This Row],[Confirma Valor de pago]]="No Cumple",VOZ_WHATSAPP[[#This Row],[Confirma hora de pago]]="No Cumple",VOZ_WHATSAPP[[#This Row],[Confirma medio de pago]]="No Cumple"),"Sin Cierre","Cierre")</f>
        <v>Cierre</v>
      </c>
      <c r="Y153" s="1" t="s">
        <v>48</v>
      </c>
      <c r="Z153" s="1" t="s">
        <v>46</v>
      </c>
      <c r="AA153" s="1" t="s">
        <v>46</v>
      </c>
      <c r="AB153" s="1" t="s">
        <v>46</v>
      </c>
      <c r="AC153" s="11" t="str">
        <f>IF(OR(VOZ_WHATSAPP[[#This Row],[La comunicación es asertiva, con respeto y evita maltrato]]="No Cumple",VOZ_WHATSAPP[[#This Row],[Cumple con las normativas legales]]="No Cumple"),"No Cumple","Cumple")</f>
        <v>Cumple</v>
      </c>
      <c r="AD153" s="1" t="s">
        <v>48</v>
      </c>
      <c r="AE153" s="1" t="s">
        <v>53</v>
      </c>
      <c r="AF153" s="4">
        <v>1</v>
      </c>
      <c r="AG153" s="4">
        <f>IF(AND(VOZ_WHATSAPP[[#This Row],[Estado Cierre]]="Sin Cierre",VOZ_WHATSAPP[[#This Row],[Nota Negocio]]="Sin Negocio"),VOZ_WHATSAPP[[#This Row],[Nota]]-24%,VOZ_WHATSAPP[[#This Row],[Nota]])</f>
        <v>1</v>
      </c>
      <c r="AH153" s="8">
        <f>IF(VOZ_WHATSAPP[[#This Row],[Estado Legal]]="No Cumple",0,IF(VOZ_WHATSAPP[[#This Row],[Realiza lectura de guion Legal]]="No Cumple",VOZ_WHATSAPP[[#This Row],[Nota 2]]-50%,VOZ_WHATSAPP[[#This Row],[Nota 2]]))</f>
        <v>1</v>
      </c>
    </row>
    <row r="154" spans="1:34" x14ac:dyDescent="0.25">
      <c r="A154" s="2" t="str">
        <f>VOZ_WHATSAPP[[#This Row],[ID Asesor]]&amp;VOZ_WHATSAPP[[#This Row],[Fecha Monitoreo]]</f>
        <v>311645813</v>
      </c>
      <c r="B154" s="2">
        <v>45813</v>
      </c>
      <c r="C154" s="1" t="s">
        <v>59</v>
      </c>
      <c r="D154" s="1">
        <v>3116</v>
      </c>
      <c r="E154" s="2">
        <v>45813</v>
      </c>
      <c r="F154" s="3">
        <v>0.3611111111111111</v>
      </c>
      <c r="G154" s="1" t="s">
        <v>60</v>
      </c>
      <c r="H154" s="1" t="s">
        <v>71</v>
      </c>
      <c r="I154" s="1"/>
      <c r="J154" s="1"/>
      <c r="K154" s="1"/>
      <c r="L154" s="1" t="s">
        <v>46</v>
      </c>
      <c r="M154" s="1" t="s">
        <v>46</v>
      </c>
      <c r="N154" s="1" t="s">
        <v>46</v>
      </c>
      <c r="O154" s="1" t="s">
        <v>48</v>
      </c>
      <c r="P154" s="1" t="s">
        <v>48</v>
      </c>
      <c r="Q154" s="1" t="s">
        <v>48</v>
      </c>
      <c r="R154" s="1" t="s">
        <v>48</v>
      </c>
      <c r="S154" s="1" t="s">
        <v>48</v>
      </c>
      <c r="T154" s="12" t="str">
        <f>IF(OR(VOZ_WHATSAPP[[#This Row],[Brinda argumentos coherentes a la objeción]]="No Cumple",VOZ_WHATSAPP[[#This Row],[Despliegue de Beneficios y/o consecuencias]]="No Cumple"),"Sin Negocio","Negocio")</f>
        <v>Negocio</v>
      </c>
      <c r="U154" s="1" t="s">
        <v>46</v>
      </c>
      <c r="V154" s="1" t="s">
        <v>46</v>
      </c>
      <c r="W154" s="1" t="s">
        <v>46</v>
      </c>
      <c r="X154" s="12" t="str">
        <f>IF(OR(VOZ_WHATSAPP[[#This Row],[Confirma Valor de pago]]="No Cumple",VOZ_WHATSAPP[[#This Row],[Confirma hora de pago]]="No Cumple",VOZ_WHATSAPP[[#This Row],[Confirma medio de pago]]="No Cumple"),"Sin Cierre","Cierre")</f>
        <v>Cierre</v>
      </c>
      <c r="Y154" s="1" t="s">
        <v>48</v>
      </c>
      <c r="Z154" s="1" t="s">
        <v>46</v>
      </c>
      <c r="AA154" s="1" t="s">
        <v>46</v>
      </c>
      <c r="AB154" s="1" t="s">
        <v>46</v>
      </c>
      <c r="AC154" s="11" t="str">
        <f>IF(OR(VOZ_WHATSAPP[[#This Row],[La comunicación es asertiva, con respeto y evita maltrato]]="No Cumple",VOZ_WHATSAPP[[#This Row],[Cumple con las normativas legales]]="No Cumple"),"No Cumple","Cumple")</f>
        <v>Cumple</v>
      </c>
      <c r="AD154" s="1" t="s">
        <v>48</v>
      </c>
      <c r="AE154" s="1" t="s">
        <v>284</v>
      </c>
      <c r="AF154" s="4">
        <v>1</v>
      </c>
      <c r="AG154" s="4">
        <f>IF(AND(VOZ_WHATSAPP[[#This Row],[Estado Cierre]]="Sin Cierre",VOZ_WHATSAPP[[#This Row],[Nota Negocio]]="Sin Negocio"),VOZ_WHATSAPP[[#This Row],[Nota]]-24%,VOZ_WHATSAPP[[#This Row],[Nota]])</f>
        <v>1</v>
      </c>
      <c r="AH154" s="8">
        <f>IF(VOZ_WHATSAPP[[#This Row],[Estado Legal]]="No Cumple",0,IF(VOZ_WHATSAPP[[#This Row],[Realiza lectura de guion Legal]]="No Cumple",VOZ_WHATSAPP[[#This Row],[Nota 2]]-50%,VOZ_WHATSAPP[[#This Row],[Nota 2]]))</f>
        <v>1</v>
      </c>
    </row>
    <row r="155" spans="1:34" x14ac:dyDescent="0.25">
      <c r="A155" s="2" t="str">
        <f>VOZ_WHATSAPP[[#This Row],[ID Asesor]]&amp;VOZ_WHATSAPP[[#This Row],[Fecha Monitoreo]]</f>
        <v>270145813</v>
      </c>
      <c r="B155" s="2">
        <v>45813</v>
      </c>
      <c r="C155" s="1" t="s">
        <v>59</v>
      </c>
      <c r="D155" s="1">
        <v>2701</v>
      </c>
      <c r="E155" s="2">
        <v>45813</v>
      </c>
      <c r="F155" s="3">
        <v>0.57847222222222228</v>
      </c>
      <c r="G155" s="1" t="s">
        <v>60</v>
      </c>
      <c r="H155" s="1" t="s">
        <v>71</v>
      </c>
      <c r="I155" s="1"/>
      <c r="J155" s="1"/>
      <c r="K155" s="1"/>
      <c r="L155" s="1" t="s">
        <v>46</v>
      </c>
      <c r="M155" s="1" t="s">
        <v>46</v>
      </c>
      <c r="N155" s="1" t="s">
        <v>46</v>
      </c>
      <c r="O155" s="1" t="s">
        <v>48</v>
      </c>
      <c r="P155" s="1" t="s">
        <v>48</v>
      </c>
      <c r="Q155" s="1" t="s">
        <v>46</v>
      </c>
      <c r="R155" s="1" t="s">
        <v>46</v>
      </c>
      <c r="S155" s="1" t="s">
        <v>46</v>
      </c>
      <c r="T155" s="12" t="str">
        <f>IF(OR(VOZ_WHATSAPP[[#This Row],[Brinda argumentos coherentes a la objeción]]="No Cumple",VOZ_WHATSAPP[[#This Row],[Despliegue de Beneficios y/o consecuencias]]="No Cumple"),"Sin Negocio","Negocio")</f>
        <v>Negocio</v>
      </c>
      <c r="U155" s="1" t="s">
        <v>46</v>
      </c>
      <c r="V155" s="1" t="s">
        <v>46</v>
      </c>
      <c r="W155" s="1" t="s">
        <v>46</v>
      </c>
      <c r="X155" s="12" t="str">
        <f>IF(OR(VOZ_WHATSAPP[[#This Row],[Confirma Valor de pago]]="No Cumple",VOZ_WHATSAPP[[#This Row],[Confirma hora de pago]]="No Cumple",VOZ_WHATSAPP[[#This Row],[Confirma medio de pago]]="No Cumple"),"Sin Cierre","Cierre")</f>
        <v>Cierre</v>
      </c>
      <c r="Y155" s="1" t="s">
        <v>48</v>
      </c>
      <c r="Z155" s="1" t="s">
        <v>46</v>
      </c>
      <c r="AA155" s="1" t="s">
        <v>46</v>
      </c>
      <c r="AB155" s="1" t="s">
        <v>46</v>
      </c>
      <c r="AC155" s="11" t="str">
        <f>IF(OR(VOZ_WHATSAPP[[#This Row],[La comunicación es asertiva, con respeto y evita maltrato]]="No Cumple",VOZ_WHATSAPP[[#This Row],[Cumple con las normativas legales]]="No Cumple"),"No Cumple","Cumple")</f>
        <v>Cumple</v>
      </c>
      <c r="AD155" s="1" t="s">
        <v>48</v>
      </c>
      <c r="AE155" s="1" t="s">
        <v>285</v>
      </c>
      <c r="AF155" s="4">
        <v>1</v>
      </c>
      <c r="AG155" s="4">
        <f>IF(AND(VOZ_WHATSAPP[[#This Row],[Estado Cierre]]="Sin Cierre",VOZ_WHATSAPP[[#This Row],[Nota Negocio]]="Sin Negocio"),VOZ_WHATSAPP[[#This Row],[Nota]]-24%,VOZ_WHATSAPP[[#This Row],[Nota]])</f>
        <v>1</v>
      </c>
      <c r="AH155" s="8">
        <f>IF(VOZ_WHATSAPP[[#This Row],[Estado Legal]]="No Cumple",0,IF(VOZ_WHATSAPP[[#This Row],[Realiza lectura de guion Legal]]="No Cumple",VOZ_WHATSAPP[[#This Row],[Nota 2]]-50%,VOZ_WHATSAPP[[#This Row],[Nota 2]]))</f>
        <v>1</v>
      </c>
    </row>
    <row r="156" spans="1:34" x14ac:dyDescent="0.25">
      <c r="A156" s="2" t="str">
        <f>VOZ_WHATSAPP[[#This Row],[ID Asesor]]&amp;VOZ_WHATSAPP[[#This Row],[Fecha Monitoreo]]</f>
        <v>377145813</v>
      </c>
      <c r="B156" s="2">
        <v>45813</v>
      </c>
      <c r="C156" s="1" t="s">
        <v>126</v>
      </c>
      <c r="D156" s="1">
        <v>3771</v>
      </c>
      <c r="E156" s="2">
        <v>45813</v>
      </c>
      <c r="F156" s="3">
        <v>0.45902777777777776</v>
      </c>
      <c r="G156" s="1" t="s">
        <v>58</v>
      </c>
      <c r="H156" s="1" t="s">
        <v>44</v>
      </c>
      <c r="I156" s="1">
        <v>581</v>
      </c>
      <c r="J156" s="1">
        <v>3216964360</v>
      </c>
      <c r="K156" s="1" t="s">
        <v>49</v>
      </c>
      <c r="L156" s="1" t="s">
        <v>46</v>
      </c>
      <c r="M156" s="1" t="s">
        <v>46</v>
      </c>
      <c r="N156" s="1" t="s">
        <v>46</v>
      </c>
      <c r="O156" s="1" t="s">
        <v>46</v>
      </c>
      <c r="P156" s="1" t="s">
        <v>46</v>
      </c>
      <c r="Q156" s="1" t="s">
        <v>46</v>
      </c>
      <c r="R156" s="1" t="s">
        <v>46</v>
      </c>
      <c r="S156" s="1" t="s">
        <v>46</v>
      </c>
      <c r="T156" s="12" t="str">
        <f>IF(OR(VOZ_WHATSAPP[[#This Row],[Brinda argumentos coherentes a la objeción]]="No Cumple",VOZ_WHATSAPP[[#This Row],[Despliegue de Beneficios y/o consecuencias]]="No Cumple"),"Sin Negocio","Negocio")</f>
        <v>Negocio</v>
      </c>
      <c r="U156" s="1" t="s">
        <v>46</v>
      </c>
      <c r="V156" s="1" t="s">
        <v>46</v>
      </c>
      <c r="W156" s="1" t="s">
        <v>46</v>
      </c>
      <c r="X156" s="12" t="str">
        <f>IF(OR(VOZ_WHATSAPP[[#This Row],[Confirma Valor de pago]]="No Cumple",VOZ_WHATSAPP[[#This Row],[Confirma hora de pago]]="No Cumple",VOZ_WHATSAPP[[#This Row],[Confirma medio de pago]]="No Cumple"),"Sin Cierre","Cierre")</f>
        <v>Cierre</v>
      </c>
      <c r="Y156" s="1" t="s">
        <v>46</v>
      </c>
      <c r="Z156" s="1" t="s">
        <v>46</v>
      </c>
      <c r="AA156" s="1" t="s">
        <v>46</v>
      </c>
      <c r="AB156" s="1" t="s">
        <v>46</v>
      </c>
      <c r="AC156" s="11" t="str">
        <f>IF(OR(VOZ_WHATSAPP[[#This Row],[La comunicación es asertiva, con respeto y evita maltrato]]="No Cumple",VOZ_WHATSAPP[[#This Row],[Cumple con las normativas legales]]="No Cumple"),"No Cumple","Cumple")</f>
        <v>Cumple</v>
      </c>
      <c r="AD156" s="1" t="s">
        <v>46</v>
      </c>
      <c r="AE156" s="1" t="s">
        <v>133</v>
      </c>
      <c r="AF156" s="4">
        <v>1</v>
      </c>
      <c r="AG156" s="4">
        <f>IF(AND(VOZ_WHATSAPP[[#This Row],[Estado Cierre]]="Sin Cierre",VOZ_WHATSAPP[[#This Row],[Nota Negocio]]="Sin Negocio"),VOZ_WHATSAPP[[#This Row],[Nota]]-24%,VOZ_WHATSAPP[[#This Row],[Nota]])</f>
        <v>1</v>
      </c>
      <c r="AH156" s="8">
        <f>IF(VOZ_WHATSAPP[[#This Row],[Estado Legal]]="No Cumple",0,IF(VOZ_WHATSAPP[[#This Row],[Realiza lectura de guion Legal]]="No Cumple",VOZ_WHATSAPP[[#This Row],[Nota 2]]-50%,VOZ_WHATSAPP[[#This Row],[Nota 2]]))</f>
        <v>1</v>
      </c>
    </row>
    <row r="157" spans="1:34" x14ac:dyDescent="0.25">
      <c r="A157" s="2" t="str">
        <f>VOZ_WHATSAPP[[#This Row],[ID Asesor]]&amp;VOZ_WHATSAPP[[#This Row],[Fecha Monitoreo]]</f>
        <v>251545813</v>
      </c>
      <c r="B157" s="2">
        <v>45813</v>
      </c>
      <c r="C157" s="1" t="s">
        <v>50</v>
      </c>
      <c r="D157" s="1">
        <v>2515</v>
      </c>
      <c r="E157" s="2">
        <v>45813</v>
      </c>
      <c r="F157" s="3">
        <v>0.57708333333333328</v>
      </c>
      <c r="G157" s="1" t="s">
        <v>51</v>
      </c>
      <c r="H157" s="1" t="s">
        <v>44</v>
      </c>
      <c r="I157" s="1">
        <v>1164</v>
      </c>
      <c r="J157" s="1">
        <v>3045347851</v>
      </c>
      <c r="K157" s="1" t="s">
        <v>45</v>
      </c>
      <c r="L157" s="1" t="s">
        <v>46</v>
      </c>
      <c r="M157" s="1" t="s">
        <v>46</v>
      </c>
      <c r="N157" s="1" t="s">
        <v>46</v>
      </c>
      <c r="O157" s="1" t="s">
        <v>46</v>
      </c>
      <c r="P157" s="1" t="s">
        <v>46</v>
      </c>
      <c r="Q157" s="1" t="s">
        <v>46</v>
      </c>
      <c r="R157" s="1" t="s">
        <v>47</v>
      </c>
      <c r="S157" s="1" t="s">
        <v>47</v>
      </c>
      <c r="T157" s="12" t="str">
        <f>IF(OR(VOZ_WHATSAPP[[#This Row],[Brinda argumentos coherentes a la objeción]]="No Cumple",VOZ_WHATSAPP[[#This Row],[Despliegue de Beneficios y/o consecuencias]]="No Cumple"),"Sin Negocio","Negocio")</f>
        <v>Sin Negocio</v>
      </c>
      <c r="U157" s="1" t="s">
        <v>46</v>
      </c>
      <c r="V157" s="1" t="s">
        <v>46</v>
      </c>
      <c r="W157" s="1" t="s">
        <v>46</v>
      </c>
      <c r="X157" s="12" t="str">
        <f>IF(OR(VOZ_WHATSAPP[[#This Row],[Confirma Valor de pago]]="No Cumple",VOZ_WHATSAPP[[#This Row],[Confirma hora de pago]]="No Cumple",VOZ_WHATSAPP[[#This Row],[Confirma medio de pago]]="No Cumple"),"Sin Cierre","Cierre")</f>
        <v>Cierre</v>
      </c>
      <c r="Y157" s="1" t="s">
        <v>46</v>
      </c>
      <c r="Z157" s="1" t="s">
        <v>46</v>
      </c>
      <c r="AA157" s="1" t="s">
        <v>46</v>
      </c>
      <c r="AB157" s="1" t="s">
        <v>46</v>
      </c>
      <c r="AC157" s="11" t="str">
        <f>IF(OR(VOZ_WHATSAPP[[#This Row],[La comunicación es asertiva, con respeto y evita maltrato]]="No Cumple",VOZ_WHATSAPP[[#This Row],[Cumple con las normativas legales]]="No Cumple"),"No Cumple","Cumple")</f>
        <v>Cumple</v>
      </c>
      <c r="AD157" s="1" t="s">
        <v>46</v>
      </c>
      <c r="AE157" s="1" t="s">
        <v>286</v>
      </c>
      <c r="AF157" s="4">
        <v>0.8</v>
      </c>
      <c r="AG157" s="4">
        <f>IF(AND(VOZ_WHATSAPP[[#This Row],[Estado Cierre]]="Sin Cierre",VOZ_WHATSAPP[[#This Row],[Nota Negocio]]="Sin Negocio"),VOZ_WHATSAPP[[#This Row],[Nota]]-24%,VOZ_WHATSAPP[[#This Row],[Nota]])</f>
        <v>0.8</v>
      </c>
      <c r="AH157" s="8">
        <f>IF(VOZ_WHATSAPP[[#This Row],[Estado Legal]]="No Cumple",0,IF(VOZ_WHATSAPP[[#This Row],[Realiza lectura de guion Legal]]="No Cumple",VOZ_WHATSAPP[[#This Row],[Nota 2]]-50%,VOZ_WHATSAPP[[#This Row],[Nota 2]]))</f>
        <v>0.8</v>
      </c>
    </row>
    <row r="158" spans="1:34" x14ac:dyDescent="0.25">
      <c r="A158" s="2" t="str">
        <f>VOZ_WHATSAPP[[#This Row],[ID Asesor]]&amp;VOZ_WHATSAPP[[#This Row],[Fecha Monitoreo]]</f>
        <v>364545813</v>
      </c>
      <c r="B158" s="2">
        <v>45813</v>
      </c>
      <c r="C158" s="1" t="s">
        <v>42</v>
      </c>
      <c r="D158" s="1">
        <v>3645</v>
      </c>
      <c r="E158" s="2">
        <v>45813</v>
      </c>
      <c r="F158" s="3">
        <v>0.48055555555555557</v>
      </c>
      <c r="G158" s="1" t="s">
        <v>51</v>
      </c>
      <c r="H158" s="1" t="s">
        <v>44</v>
      </c>
      <c r="I158" s="1">
        <v>1388</v>
      </c>
      <c r="J158" s="1">
        <v>3022279619</v>
      </c>
      <c r="K158" s="1" t="s">
        <v>45</v>
      </c>
      <c r="L158" s="1" t="s">
        <v>46</v>
      </c>
      <c r="M158" s="1" t="s">
        <v>47</v>
      </c>
      <c r="N158" s="1" t="s">
        <v>46</v>
      </c>
      <c r="O158" s="1" t="s">
        <v>54</v>
      </c>
      <c r="P158" s="1" t="s">
        <v>46</v>
      </c>
      <c r="Q158" s="1" t="s">
        <v>46</v>
      </c>
      <c r="R158" s="1" t="s">
        <v>46</v>
      </c>
      <c r="S158" s="1" t="s">
        <v>47</v>
      </c>
      <c r="T158" s="12" t="str">
        <f>IF(OR(VOZ_WHATSAPP[[#This Row],[Brinda argumentos coherentes a la objeción]]="No Cumple",VOZ_WHATSAPP[[#This Row],[Despliegue de Beneficios y/o consecuencias]]="No Cumple"),"Sin Negocio","Negocio")</f>
        <v>Sin Negocio</v>
      </c>
      <c r="U158" s="1" t="s">
        <v>46</v>
      </c>
      <c r="V158" s="1" t="s">
        <v>46</v>
      </c>
      <c r="W158" s="1" t="s">
        <v>46</v>
      </c>
      <c r="X158" s="12" t="str">
        <f>IF(OR(VOZ_WHATSAPP[[#This Row],[Confirma Valor de pago]]="No Cumple",VOZ_WHATSAPP[[#This Row],[Confirma hora de pago]]="No Cumple",VOZ_WHATSAPP[[#This Row],[Confirma medio de pago]]="No Cumple"),"Sin Cierre","Cierre")</f>
        <v>Cierre</v>
      </c>
      <c r="Y158" s="1" t="s">
        <v>46</v>
      </c>
      <c r="Z158" s="1" t="s">
        <v>54</v>
      </c>
      <c r="AA158" s="1" t="s">
        <v>46</v>
      </c>
      <c r="AB158" s="1" t="s">
        <v>46</v>
      </c>
      <c r="AC158" s="11" t="str">
        <f>IF(OR(VOZ_WHATSAPP[[#This Row],[La comunicación es asertiva, con respeto y evita maltrato]]="No Cumple",VOZ_WHATSAPP[[#This Row],[Cumple con las normativas legales]]="No Cumple"),"No Cumple","Cumple")</f>
        <v>Cumple</v>
      </c>
      <c r="AD158" s="1" t="s">
        <v>46</v>
      </c>
      <c r="AE158" s="1" t="s">
        <v>287</v>
      </c>
      <c r="AF158" s="4">
        <v>0.66</v>
      </c>
      <c r="AG158" s="4">
        <f>IF(AND(VOZ_WHATSAPP[[#This Row],[Estado Cierre]]="Sin Cierre",VOZ_WHATSAPP[[#This Row],[Nota Negocio]]="Sin Negocio"),VOZ_WHATSAPP[[#This Row],[Nota]]-24%,VOZ_WHATSAPP[[#This Row],[Nota]])</f>
        <v>0.66</v>
      </c>
      <c r="AH158" s="8">
        <f>IF(VOZ_WHATSAPP[[#This Row],[Estado Legal]]="No Cumple",0,IF(VOZ_WHATSAPP[[#This Row],[Realiza lectura de guion Legal]]="No Cumple",VOZ_WHATSAPP[[#This Row],[Nota 2]]-50%,VOZ_WHATSAPP[[#This Row],[Nota 2]]))</f>
        <v>0.66</v>
      </c>
    </row>
    <row r="159" spans="1:34" x14ac:dyDescent="0.25">
      <c r="A159" s="2" t="str">
        <f>VOZ_WHATSAPP[[#This Row],[ID Asesor]]&amp;VOZ_WHATSAPP[[#This Row],[Fecha Monitoreo]]</f>
        <v>337245813</v>
      </c>
      <c r="B159" s="2">
        <v>45813</v>
      </c>
      <c r="C159" s="1" t="s">
        <v>56</v>
      </c>
      <c r="D159" s="1">
        <v>3372</v>
      </c>
      <c r="E159" s="2">
        <v>45813</v>
      </c>
      <c r="F159" s="3">
        <v>0.5</v>
      </c>
      <c r="G159" s="1" t="s">
        <v>58</v>
      </c>
      <c r="H159" s="1" t="s">
        <v>71</v>
      </c>
      <c r="I159" s="1"/>
      <c r="J159" s="1"/>
      <c r="K159" s="1"/>
      <c r="L159" s="1" t="s">
        <v>47</v>
      </c>
      <c r="M159" s="1" t="s">
        <v>47</v>
      </c>
      <c r="N159" s="1" t="s">
        <v>46</v>
      </c>
      <c r="O159" s="1" t="s">
        <v>46</v>
      </c>
      <c r="P159" s="1" t="s">
        <v>46</v>
      </c>
      <c r="Q159" s="1" t="s">
        <v>46</v>
      </c>
      <c r="R159" s="1" t="s">
        <v>46</v>
      </c>
      <c r="S159" s="1" t="s">
        <v>46</v>
      </c>
      <c r="T159" s="12" t="str">
        <f>IF(OR(VOZ_WHATSAPP[[#This Row],[Brinda argumentos coherentes a la objeción]]="No Cumple",VOZ_WHATSAPP[[#This Row],[Despliegue de Beneficios y/o consecuencias]]="No Cumple"),"Sin Negocio","Negocio")</f>
        <v>Negocio</v>
      </c>
      <c r="U159" s="1" t="s">
        <v>48</v>
      </c>
      <c r="V159" s="1" t="s">
        <v>48</v>
      </c>
      <c r="W159" s="1" t="s">
        <v>48</v>
      </c>
      <c r="X159" s="12" t="str">
        <f>IF(OR(VOZ_WHATSAPP[[#This Row],[Confirma Valor de pago]]="No Cumple",VOZ_WHATSAPP[[#This Row],[Confirma hora de pago]]="No Cumple",VOZ_WHATSAPP[[#This Row],[Confirma medio de pago]]="No Cumple"),"Sin Cierre","Cierre")</f>
        <v>Cierre</v>
      </c>
      <c r="Y159" s="1" t="s">
        <v>48</v>
      </c>
      <c r="Z159" s="1" t="s">
        <v>46</v>
      </c>
      <c r="AA159" s="1" t="s">
        <v>46</v>
      </c>
      <c r="AB159" s="1" t="s">
        <v>46</v>
      </c>
      <c r="AC159" s="11" t="str">
        <f>IF(OR(VOZ_WHATSAPP[[#This Row],[La comunicación es asertiva, con respeto y evita maltrato]]="No Cumple",VOZ_WHATSAPP[[#This Row],[Cumple con las normativas legales]]="No Cumple"),"No Cumple","Cumple")</f>
        <v>Cumple</v>
      </c>
      <c r="AD159" s="1" t="s">
        <v>48</v>
      </c>
      <c r="AE159" s="1" t="s">
        <v>288</v>
      </c>
      <c r="AF159" s="4">
        <v>0.92</v>
      </c>
      <c r="AG159" s="4">
        <f>IF(AND(VOZ_WHATSAPP[[#This Row],[Estado Cierre]]="Sin Cierre",VOZ_WHATSAPP[[#This Row],[Nota Negocio]]="Sin Negocio"),VOZ_WHATSAPP[[#This Row],[Nota]]-24%,VOZ_WHATSAPP[[#This Row],[Nota]])</f>
        <v>0.92</v>
      </c>
      <c r="AH159" s="8">
        <f>IF(VOZ_WHATSAPP[[#This Row],[Estado Legal]]="No Cumple",0,IF(VOZ_WHATSAPP[[#This Row],[Realiza lectura de guion Legal]]="No Cumple",VOZ_WHATSAPP[[#This Row],[Nota 2]]-50%,VOZ_WHATSAPP[[#This Row],[Nota 2]]))</f>
        <v>0.92</v>
      </c>
    </row>
    <row r="160" spans="1:34" x14ac:dyDescent="0.25">
      <c r="A160" s="2" t="str">
        <f>VOZ_WHATSAPP[[#This Row],[ID Asesor]]&amp;VOZ_WHATSAPP[[#This Row],[Fecha Monitoreo]]</f>
        <v>357545813</v>
      </c>
      <c r="B160" s="2">
        <v>45813</v>
      </c>
      <c r="C160" s="1" t="s">
        <v>126</v>
      </c>
      <c r="D160" s="1">
        <v>3575</v>
      </c>
      <c r="E160" s="2">
        <v>45813</v>
      </c>
      <c r="F160" s="3">
        <v>0.39444444444444443</v>
      </c>
      <c r="G160" s="1" t="s">
        <v>58</v>
      </c>
      <c r="H160" s="1" t="s">
        <v>44</v>
      </c>
      <c r="I160" s="1">
        <v>492</v>
      </c>
      <c r="J160" s="1">
        <v>3218985587</v>
      </c>
      <c r="K160" s="1" t="s">
        <v>45</v>
      </c>
      <c r="L160" s="1" t="s">
        <v>46</v>
      </c>
      <c r="M160" s="1" t="s">
        <v>46</v>
      </c>
      <c r="N160" s="1" t="s">
        <v>46</v>
      </c>
      <c r="O160" s="1" t="s">
        <v>46</v>
      </c>
      <c r="P160" s="1" t="s">
        <v>46</v>
      </c>
      <c r="Q160" s="1" t="s">
        <v>46</v>
      </c>
      <c r="R160" s="1" t="s">
        <v>46</v>
      </c>
      <c r="S160" s="1" t="s">
        <v>48</v>
      </c>
      <c r="T160" s="12" t="str">
        <f>IF(OR(VOZ_WHATSAPP[[#This Row],[Brinda argumentos coherentes a la objeción]]="No Cumple",VOZ_WHATSAPP[[#This Row],[Despliegue de Beneficios y/o consecuencias]]="No Cumple"),"Sin Negocio","Negocio")</f>
        <v>Negocio</v>
      </c>
      <c r="U160" s="1" t="s">
        <v>46</v>
      </c>
      <c r="V160" s="1" t="s">
        <v>46</v>
      </c>
      <c r="W160" s="1" t="s">
        <v>46</v>
      </c>
      <c r="X160" s="12" t="str">
        <f>IF(OR(VOZ_WHATSAPP[[#This Row],[Confirma Valor de pago]]="No Cumple",VOZ_WHATSAPP[[#This Row],[Confirma hora de pago]]="No Cumple",VOZ_WHATSAPP[[#This Row],[Confirma medio de pago]]="No Cumple"),"Sin Cierre","Cierre")</f>
        <v>Cierre</v>
      </c>
      <c r="Y160" s="1" t="s">
        <v>46</v>
      </c>
      <c r="Z160" s="1" t="s">
        <v>46</v>
      </c>
      <c r="AA160" s="1" t="s">
        <v>46</v>
      </c>
      <c r="AB160" s="1" t="s">
        <v>46</v>
      </c>
      <c r="AC160" s="11" t="str">
        <f>IF(OR(VOZ_WHATSAPP[[#This Row],[La comunicación es asertiva, con respeto y evita maltrato]]="No Cumple",VOZ_WHATSAPP[[#This Row],[Cumple con las normativas legales]]="No Cumple"),"No Cumple","Cumple")</f>
        <v>Cumple</v>
      </c>
      <c r="AD160" s="1" t="s">
        <v>46</v>
      </c>
      <c r="AE160" s="1" t="s">
        <v>133</v>
      </c>
      <c r="AF160" s="4">
        <v>1</v>
      </c>
      <c r="AG160" s="4">
        <f>IF(AND(VOZ_WHATSAPP[[#This Row],[Estado Cierre]]="Sin Cierre",VOZ_WHATSAPP[[#This Row],[Nota Negocio]]="Sin Negocio"),VOZ_WHATSAPP[[#This Row],[Nota]]-24%,VOZ_WHATSAPP[[#This Row],[Nota]])</f>
        <v>1</v>
      </c>
      <c r="AH160" s="8">
        <f>IF(VOZ_WHATSAPP[[#This Row],[Estado Legal]]="No Cumple",0,IF(VOZ_WHATSAPP[[#This Row],[Realiza lectura de guion Legal]]="No Cumple",VOZ_WHATSAPP[[#This Row],[Nota 2]]-50%,VOZ_WHATSAPP[[#This Row],[Nota 2]]))</f>
        <v>1</v>
      </c>
    </row>
    <row r="161" spans="1:34" x14ac:dyDescent="0.25">
      <c r="A161" s="2" t="str">
        <f>VOZ_WHATSAPP[[#This Row],[ID Asesor]]&amp;VOZ_WHATSAPP[[#This Row],[Fecha Monitoreo]]</f>
        <v>382145813</v>
      </c>
      <c r="B161" s="2">
        <v>45813</v>
      </c>
      <c r="C161" s="1" t="s">
        <v>56</v>
      </c>
      <c r="D161" s="1">
        <v>3821</v>
      </c>
      <c r="E161" s="2">
        <v>45813</v>
      </c>
      <c r="F161" s="3">
        <v>0.625</v>
      </c>
      <c r="G161" s="1" t="s">
        <v>58</v>
      </c>
      <c r="H161" s="1" t="s">
        <v>71</v>
      </c>
      <c r="I161" s="1"/>
      <c r="J161" s="1"/>
      <c r="K161" s="1"/>
      <c r="L161" s="1" t="s">
        <v>46</v>
      </c>
      <c r="M161" s="1" t="s">
        <v>46</v>
      </c>
      <c r="N161" s="1" t="s">
        <v>46</v>
      </c>
      <c r="O161" s="1" t="s">
        <v>46</v>
      </c>
      <c r="P161" s="1" t="s">
        <v>54</v>
      </c>
      <c r="Q161" s="1" t="s">
        <v>46</v>
      </c>
      <c r="R161" s="1" t="s">
        <v>46</v>
      </c>
      <c r="S161" s="1" t="s">
        <v>46</v>
      </c>
      <c r="T161" s="12" t="str">
        <f>IF(OR(VOZ_WHATSAPP[[#This Row],[Brinda argumentos coherentes a la objeción]]="No Cumple",VOZ_WHATSAPP[[#This Row],[Despliegue de Beneficios y/o consecuencias]]="No Cumple"),"Sin Negocio","Negocio")</f>
        <v>Negocio</v>
      </c>
      <c r="U161" s="1" t="s">
        <v>48</v>
      </c>
      <c r="V161" s="1" t="s">
        <v>48</v>
      </c>
      <c r="W161" s="1" t="s">
        <v>48</v>
      </c>
      <c r="X161" s="12" t="str">
        <f>IF(OR(VOZ_WHATSAPP[[#This Row],[Confirma Valor de pago]]="No Cumple",VOZ_WHATSAPP[[#This Row],[Confirma hora de pago]]="No Cumple",VOZ_WHATSAPP[[#This Row],[Confirma medio de pago]]="No Cumple"),"Sin Cierre","Cierre")</f>
        <v>Cierre</v>
      </c>
      <c r="Y161" s="1" t="s">
        <v>48</v>
      </c>
      <c r="Z161" s="1" t="s">
        <v>46</v>
      </c>
      <c r="AA161" s="1" t="s">
        <v>46</v>
      </c>
      <c r="AB161" s="1" t="s">
        <v>46</v>
      </c>
      <c r="AC161" s="11" t="str">
        <f>IF(OR(VOZ_WHATSAPP[[#This Row],[La comunicación es asertiva, con respeto y evita maltrato]]="No Cumple",VOZ_WHATSAPP[[#This Row],[Cumple con las normativas legales]]="No Cumple"),"No Cumple","Cumple")</f>
        <v>Cumple</v>
      </c>
      <c r="AD161" s="1" t="s">
        <v>46</v>
      </c>
      <c r="AE161" s="1" t="s">
        <v>289</v>
      </c>
      <c r="AF161" s="4">
        <v>0.95</v>
      </c>
      <c r="AG161" s="4">
        <f>IF(AND(VOZ_WHATSAPP[[#This Row],[Estado Cierre]]="Sin Cierre",VOZ_WHATSAPP[[#This Row],[Nota Negocio]]="Sin Negocio"),VOZ_WHATSAPP[[#This Row],[Nota]]-24%,VOZ_WHATSAPP[[#This Row],[Nota]])</f>
        <v>0.95</v>
      </c>
      <c r="AH161" s="8">
        <f>IF(VOZ_WHATSAPP[[#This Row],[Estado Legal]]="No Cumple",0,IF(VOZ_WHATSAPP[[#This Row],[Realiza lectura de guion Legal]]="No Cumple",VOZ_WHATSAPP[[#This Row],[Nota 2]]-50%,VOZ_WHATSAPP[[#This Row],[Nota 2]]))</f>
        <v>0.95</v>
      </c>
    </row>
    <row r="162" spans="1:34" x14ac:dyDescent="0.25">
      <c r="A162" s="2" t="str">
        <f>VOZ_WHATSAPP[[#This Row],[ID Asesor]]&amp;VOZ_WHATSAPP[[#This Row],[Fecha Monitoreo]]</f>
        <v>385445813</v>
      </c>
      <c r="B162" s="2">
        <v>45813</v>
      </c>
      <c r="C162" s="1" t="s">
        <v>50</v>
      </c>
      <c r="D162" s="1">
        <v>3854</v>
      </c>
      <c r="E162" s="2">
        <v>45813</v>
      </c>
      <c r="F162" s="3">
        <v>0.57986111111111116</v>
      </c>
      <c r="G162" s="1" t="s">
        <v>51</v>
      </c>
      <c r="H162" s="1" t="s">
        <v>71</v>
      </c>
      <c r="I162" s="1"/>
      <c r="J162" s="1"/>
      <c r="K162" s="1"/>
      <c r="L162" s="1" t="s">
        <v>47</v>
      </c>
      <c r="M162" s="1" t="s">
        <v>48</v>
      </c>
      <c r="N162" s="1" t="s">
        <v>46</v>
      </c>
      <c r="O162" s="1" t="s">
        <v>54</v>
      </c>
      <c r="P162" s="1" t="s">
        <v>54</v>
      </c>
      <c r="Q162" s="1" t="s">
        <v>46</v>
      </c>
      <c r="R162" s="1" t="s">
        <v>47</v>
      </c>
      <c r="S162" s="1" t="s">
        <v>46</v>
      </c>
      <c r="T162" s="12" t="str">
        <f>IF(OR(VOZ_WHATSAPP[[#This Row],[Brinda argumentos coherentes a la objeción]]="No Cumple",VOZ_WHATSAPP[[#This Row],[Despliegue de Beneficios y/o consecuencias]]="No Cumple"),"Sin Negocio","Negocio")</f>
        <v>Sin Negocio</v>
      </c>
      <c r="U162" s="1" t="s">
        <v>48</v>
      </c>
      <c r="V162" s="1" t="s">
        <v>48</v>
      </c>
      <c r="W162" s="1" t="s">
        <v>48</v>
      </c>
      <c r="X162" s="12" t="str">
        <f>IF(OR(VOZ_WHATSAPP[[#This Row],[Confirma Valor de pago]]="No Cumple",VOZ_WHATSAPP[[#This Row],[Confirma hora de pago]]="No Cumple",VOZ_WHATSAPP[[#This Row],[Confirma medio de pago]]="No Cumple"),"Sin Cierre","Cierre")</f>
        <v>Cierre</v>
      </c>
      <c r="Y162" s="1" t="s">
        <v>48</v>
      </c>
      <c r="Z162" s="1" t="s">
        <v>54</v>
      </c>
      <c r="AA162" s="1" t="s">
        <v>46</v>
      </c>
      <c r="AB162" s="1" t="s">
        <v>54</v>
      </c>
      <c r="AC162" s="11" t="str">
        <f>IF(OR(VOZ_WHATSAPP[[#This Row],[La comunicación es asertiva, con respeto y evita maltrato]]="No Cumple",VOZ_WHATSAPP[[#This Row],[Cumple con las normativas legales]]="No Cumple"),"No Cumple","Cumple")</f>
        <v>No Cumple</v>
      </c>
      <c r="AD162" s="1" t="s">
        <v>48</v>
      </c>
      <c r="AE162" s="1" t="s">
        <v>290</v>
      </c>
      <c r="AF162" s="4">
        <v>0.61</v>
      </c>
      <c r="AG162" s="4">
        <f>IF(AND(VOZ_WHATSAPP[[#This Row],[Estado Cierre]]="Sin Cierre",VOZ_WHATSAPP[[#This Row],[Nota Negocio]]="Sin Negocio"),VOZ_WHATSAPP[[#This Row],[Nota]]-24%,VOZ_WHATSAPP[[#This Row],[Nota]])</f>
        <v>0.61</v>
      </c>
      <c r="AH162" s="8">
        <f>IF(VOZ_WHATSAPP[[#This Row],[Estado Legal]]="No Cumple",0,IF(VOZ_WHATSAPP[[#This Row],[Realiza lectura de guion Legal]]="No Cumple",VOZ_WHATSAPP[[#This Row],[Nota 2]]-50%,VOZ_WHATSAPP[[#This Row],[Nota 2]]))</f>
        <v>0</v>
      </c>
    </row>
    <row r="163" spans="1:34" x14ac:dyDescent="0.25">
      <c r="A163" s="2" t="str">
        <f>VOZ_WHATSAPP[[#This Row],[ID Asesor]]&amp;VOZ_WHATSAPP[[#This Row],[Fecha Monitoreo]]</f>
        <v>335445813</v>
      </c>
      <c r="B163" s="2">
        <v>45813</v>
      </c>
      <c r="C163" s="1" t="s">
        <v>126</v>
      </c>
      <c r="D163" s="1">
        <v>3354</v>
      </c>
      <c r="E163" s="2">
        <v>45813</v>
      </c>
      <c r="F163" s="3">
        <v>0.62083333333333335</v>
      </c>
      <c r="G163" s="1" t="s">
        <v>58</v>
      </c>
      <c r="H163" s="1" t="s">
        <v>44</v>
      </c>
      <c r="I163" s="1">
        <v>425</v>
      </c>
      <c r="J163" s="1">
        <v>573025461697</v>
      </c>
      <c r="K163" s="1" t="s">
        <v>45</v>
      </c>
      <c r="L163" s="1" t="s">
        <v>47</v>
      </c>
      <c r="M163" s="1" t="s">
        <v>46</v>
      </c>
      <c r="N163" s="1" t="s">
        <v>46</v>
      </c>
      <c r="O163" s="1" t="s">
        <v>46</v>
      </c>
      <c r="P163" s="1" t="s">
        <v>46</v>
      </c>
      <c r="Q163" s="1" t="s">
        <v>46</v>
      </c>
      <c r="R163" s="1" t="s">
        <v>46</v>
      </c>
      <c r="S163" s="1" t="s">
        <v>46</v>
      </c>
      <c r="T163" s="12" t="str">
        <f>IF(OR(VOZ_WHATSAPP[[#This Row],[Brinda argumentos coherentes a la objeción]]="No Cumple",VOZ_WHATSAPP[[#This Row],[Despliegue de Beneficios y/o consecuencias]]="No Cumple"),"Sin Negocio","Negocio")</f>
        <v>Negocio</v>
      </c>
      <c r="U163" s="1" t="s">
        <v>46</v>
      </c>
      <c r="V163" s="1" t="s">
        <v>46</v>
      </c>
      <c r="W163" s="1" t="s">
        <v>46</v>
      </c>
      <c r="X163" s="12" t="str">
        <f>IF(OR(VOZ_WHATSAPP[[#This Row],[Confirma Valor de pago]]="No Cumple",VOZ_WHATSAPP[[#This Row],[Confirma hora de pago]]="No Cumple",VOZ_WHATSAPP[[#This Row],[Confirma medio de pago]]="No Cumple"),"Sin Cierre","Cierre")</f>
        <v>Cierre</v>
      </c>
      <c r="Y163" s="1" t="s">
        <v>46</v>
      </c>
      <c r="Z163" s="1" t="s">
        <v>46</v>
      </c>
      <c r="AA163" s="1" t="s">
        <v>46</v>
      </c>
      <c r="AB163" s="1" t="s">
        <v>46</v>
      </c>
      <c r="AC163" s="11" t="str">
        <f>IF(OR(VOZ_WHATSAPP[[#This Row],[La comunicación es asertiva, con respeto y evita maltrato]]="No Cumple",VOZ_WHATSAPP[[#This Row],[Cumple con las normativas legales]]="No Cumple"),"No Cumple","Cumple")</f>
        <v>Cumple</v>
      </c>
      <c r="AD163" s="1" t="s">
        <v>46</v>
      </c>
      <c r="AE163" s="1" t="s">
        <v>291</v>
      </c>
      <c r="AF163" s="4">
        <v>0.96</v>
      </c>
      <c r="AG163" s="4">
        <f>IF(AND(VOZ_WHATSAPP[[#This Row],[Estado Cierre]]="Sin Cierre",VOZ_WHATSAPP[[#This Row],[Nota Negocio]]="Sin Negocio"),VOZ_WHATSAPP[[#This Row],[Nota]]-24%,VOZ_WHATSAPP[[#This Row],[Nota]])</f>
        <v>0.96</v>
      </c>
      <c r="AH163" s="8">
        <f>IF(VOZ_WHATSAPP[[#This Row],[Estado Legal]]="No Cumple",0,IF(VOZ_WHATSAPP[[#This Row],[Realiza lectura de guion Legal]]="No Cumple",VOZ_WHATSAPP[[#This Row],[Nota 2]]-50%,VOZ_WHATSAPP[[#This Row],[Nota 2]]))</f>
        <v>0.96</v>
      </c>
    </row>
    <row r="164" spans="1:34" x14ac:dyDescent="0.25">
      <c r="A164" s="2" t="str">
        <f>VOZ_WHATSAPP[[#This Row],[ID Asesor]]&amp;VOZ_WHATSAPP[[#This Row],[Fecha Monitoreo]]</f>
        <v>230645813</v>
      </c>
      <c r="B164" s="2">
        <v>45813</v>
      </c>
      <c r="C164" s="1" t="s">
        <v>42</v>
      </c>
      <c r="D164" s="1">
        <v>2306</v>
      </c>
      <c r="E164" s="2">
        <v>45813</v>
      </c>
      <c r="F164" s="3">
        <v>0.52569444444444446</v>
      </c>
      <c r="G164" s="1" t="s">
        <v>51</v>
      </c>
      <c r="H164" s="1" t="s">
        <v>44</v>
      </c>
      <c r="I164" s="1">
        <v>1126</v>
      </c>
      <c r="J164" s="1">
        <v>3146733499</v>
      </c>
      <c r="K164" s="1" t="s">
        <v>45</v>
      </c>
      <c r="L164" s="1" t="s">
        <v>47</v>
      </c>
      <c r="M164" s="1" t="s">
        <v>46</v>
      </c>
      <c r="N164" s="1" t="s">
        <v>47</v>
      </c>
      <c r="O164" s="1" t="s">
        <v>54</v>
      </c>
      <c r="P164" s="1" t="s">
        <v>54</v>
      </c>
      <c r="Q164" s="1" t="s">
        <v>46</v>
      </c>
      <c r="R164" s="1" t="s">
        <v>46</v>
      </c>
      <c r="S164" s="1" t="s">
        <v>47</v>
      </c>
      <c r="T164" s="12" t="str">
        <f>IF(OR(VOZ_WHATSAPP[[#This Row],[Brinda argumentos coherentes a la objeción]]="No Cumple",VOZ_WHATSAPP[[#This Row],[Despliegue de Beneficios y/o consecuencias]]="No Cumple"),"Sin Negocio","Negocio")</f>
        <v>Sin Negocio</v>
      </c>
      <c r="U164" s="1" t="s">
        <v>48</v>
      </c>
      <c r="V164" s="1" t="s">
        <v>48</v>
      </c>
      <c r="W164" s="1" t="s">
        <v>48</v>
      </c>
      <c r="X164" s="12" t="str">
        <f>IF(OR(VOZ_WHATSAPP[[#This Row],[Confirma Valor de pago]]="No Cumple",VOZ_WHATSAPP[[#This Row],[Confirma hora de pago]]="No Cumple",VOZ_WHATSAPP[[#This Row],[Confirma medio de pago]]="No Cumple"),"Sin Cierre","Cierre")</f>
        <v>Cierre</v>
      </c>
      <c r="Y164" s="1" t="s">
        <v>46</v>
      </c>
      <c r="Z164" s="1" t="s">
        <v>54</v>
      </c>
      <c r="AA164" s="1" t="s">
        <v>46</v>
      </c>
      <c r="AB164" s="1" t="s">
        <v>54</v>
      </c>
      <c r="AC164" s="11" t="str">
        <f>IF(OR(VOZ_WHATSAPP[[#This Row],[La comunicación es asertiva, con respeto y evita maltrato]]="No Cumple",VOZ_WHATSAPP[[#This Row],[Cumple con las normativas legales]]="No Cumple"),"No Cumple","Cumple")</f>
        <v>No Cumple</v>
      </c>
      <c r="AD164" s="1" t="s">
        <v>46</v>
      </c>
      <c r="AE164" s="1" t="s">
        <v>292</v>
      </c>
      <c r="AF164" s="4">
        <v>0.56000000000000005</v>
      </c>
      <c r="AG164" s="4">
        <f>IF(AND(VOZ_WHATSAPP[[#This Row],[Estado Cierre]]="Sin Cierre",VOZ_WHATSAPP[[#This Row],[Nota Negocio]]="Sin Negocio"),VOZ_WHATSAPP[[#This Row],[Nota]]-24%,VOZ_WHATSAPP[[#This Row],[Nota]])</f>
        <v>0.56000000000000005</v>
      </c>
      <c r="AH164" s="8">
        <f>IF(VOZ_WHATSAPP[[#This Row],[Estado Legal]]="No Cumple",0,IF(VOZ_WHATSAPP[[#This Row],[Realiza lectura de guion Legal]]="No Cumple",VOZ_WHATSAPP[[#This Row],[Nota 2]]-50%,VOZ_WHATSAPP[[#This Row],[Nota 2]]))</f>
        <v>0</v>
      </c>
    </row>
    <row r="165" spans="1:34" x14ac:dyDescent="0.25">
      <c r="A165" s="2" t="str">
        <f>VOZ_WHATSAPP[[#This Row],[ID Asesor]]&amp;VOZ_WHATSAPP[[#This Row],[Fecha Monitoreo]]</f>
        <v>376745813</v>
      </c>
      <c r="B165" s="2">
        <v>45813</v>
      </c>
      <c r="C165" s="1" t="s">
        <v>126</v>
      </c>
      <c r="D165" s="1">
        <v>3767</v>
      </c>
      <c r="E165" s="2">
        <v>45813</v>
      </c>
      <c r="F165" s="3">
        <v>0.46666666666666667</v>
      </c>
      <c r="G165" s="1" t="s">
        <v>58</v>
      </c>
      <c r="H165" s="1" t="s">
        <v>71</v>
      </c>
      <c r="I165" s="1"/>
      <c r="J165" s="1"/>
      <c r="K165" s="1"/>
      <c r="L165" s="1" t="s">
        <v>46</v>
      </c>
      <c r="M165" s="1" t="s">
        <v>48</v>
      </c>
      <c r="N165" s="1" t="s">
        <v>46</v>
      </c>
      <c r="O165" s="1" t="s">
        <v>46</v>
      </c>
      <c r="P165" s="1" t="s">
        <v>46</v>
      </c>
      <c r="Q165" s="1" t="s">
        <v>48</v>
      </c>
      <c r="R165" s="1" t="s">
        <v>48</v>
      </c>
      <c r="S165" s="1" t="s">
        <v>48</v>
      </c>
      <c r="T165" s="12" t="str">
        <f>IF(OR(VOZ_WHATSAPP[[#This Row],[Brinda argumentos coherentes a la objeción]]="No Cumple",VOZ_WHATSAPP[[#This Row],[Despliegue de Beneficios y/o consecuencias]]="No Cumple"),"Sin Negocio","Negocio")</f>
        <v>Negocio</v>
      </c>
      <c r="U165" s="1" t="s">
        <v>48</v>
      </c>
      <c r="V165" s="1" t="s">
        <v>48</v>
      </c>
      <c r="W165" s="1" t="s">
        <v>48</v>
      </c>
      <c r="X165" s="12" t="str">
        <f>IF(OR(VOZ_WHATSAPP[[#This Row],[Confirma Valor de pago]]="No Cumple",VOZ_WHATSAPP[[#This Row],[Confirma hora de pago]]="No Cumple",VOZ_WHATSAPP[[#This Row],[Confirma medio de pago]]="No Cumple"),"Sin Cierre","Cierre")</f>
        <v>Cierre</v>
      </c>
      <c r="Y165" s="1" t="s">
        <v>48</v>
      </c>
      <c r="Z165" s="1" t="s">
        <v>46</v>
      </c>
      <c r="AA165" s="1" t="s">
        <v>46</v>
      </c>
      <c r="AB165" s="1" t="s">
        <v>46</v>
      </c>
      <c r="AC165" s="11" t="str">
        <f>IF(OR(VOZ_WHATSAPP[[#This Row],[La comunicación es asertiva, con respeto y evita maltrato]]="No Cumple",VOZ_WHATSAPP[[#This Row],[Cumple con las normativas legales]]="No Cumple"),"No Cumple","Cumple")</f>
        <v>Cumple</v>
      </c>
      <c r="AD165" s="1" t="s">
        <v>48</v>
      </c>
      <c r="AE165" s="1" t="s">
        <v>133</v>
      </c>
      <c r="AF165" s="4">
        <v>1</v>
      </c>
      <c r="AG165" s="4">
        <f>IF(AND(VOZ_WHATSAPP[[#This Row],[Estado Cierre]]="Sin Cierre",VOZ_WHATSAPP[[#This Row],[Nota Negocio]]="Sin Negocio"),VOZ_WHATSAPP[[#This Row],[Nota]]-24%,VOZ_WHATSAPP[[#This Row],[Nota]])</f>
        <v>1</v>
      </c>
      <c r="AH165" s="8">
        <f>IF(VOZ_WHATSAPP[[#This Row],[Estado Legal]]="No Cumple",0,IF(VOZ_WHATSAPP[[#This Row],[Realiza lectura de guion Legal]]="No Cumple",VOZ_WHATSAPP[[#This Row],[Nota 2]]-50%,VOZ_WHATSAPP[[#This Row],[Nota 2]]))</f>
        <v>1</v>
      </c>
    </row>
    <row r="166" spans="1:34" x14ac:dyDescent="0.25">
      <c r="A166" s="2" t="str">
        <f>VOZ_WHATSAPP[[#This Row],[ID Asesor]]&amp;VOZ_WHATSAPP[[#This Row],[Fecha Monitoreo]]</f>
        <v>355745813</v>
      </c>
      <c r="B166" s="2">
        <v>45813</v>
      </c>
      <c r="C166" s="1" t="s">
        <v>126</v>
      </c>
      <c r="D166" s="1">
        <v>3557</v>
      </c>
      <c r="E166" s="2">
        <v>45813</v>
      </c>
      <c r="F166" s="3">
        <v>0.51736111111111116</v>
      </c>
      <c r="G166" s="1" t="s">
        <v>51</v>
      </c>
      <c r="H166" s="1" t="s">
        <v>71</v>
      </c>
      <c r="I166" s="1"/>
      <c r="J166" s="1"/>
      <c r="K166" s="1"/>
      <c r="L166" s="1" t="s">
        <v>46</v>
      </c>
      <c r="M166" s="1" t="s">
        <v>48</v>
      </c>
      <c r="N166" s="1" t="s">
        <v>46</v>
      </c>
      <c r="O166" s="1" t="s">
        <v>46</v>
      </c>
      <c r="P166" s="1" t="s">
        <v>46</v>
      </c>
      <c r="Q166" s="1" t="s">
        <v>46</v>
      </c>
      <c r="R166" s="1" t="s">
        <v>46</v>
      </c>
      <c r="S166" s="1" t="s">
        <v>48</v>
      </c>
      <c r="T166" s="12" t="str">
        <f>IF(OR(VOZ_WHATSAPP[[#This Row],[Brinda argumentos coherentes a la objeción]]="No Cumple",VOZ_WHATSAPP[[#This Row],[Despliegue de Beneficios y/o consecuencias]]="No Cumple"),"Sin Negocio","Negocio")</f>
        <v>Negocio</v>
      </c>
      <c r="U166" s="1" t="s">
        <v>48</v>
      </c>
      <c r="V166" s="1" t="s">
        <v>48</v>
      </c>
      <c r="W166" s="1" t="s">
        <v>48</v>
      </c>
      <c r="X166" s="12" t="str">
        <f>IF(OR(VOZ_WHATSAPP[[#This Row],[Confirma Valor de pago]]="No Cumple",VOZ_WHATSAPP[[#This Row],[Confirma hora de pago]]="No Cumple",VOZ_WHATSAPP[[#This Row],[Confirma medio de pago]]="No Cumple"),"Sin Cierre","Cierre")</f>
        <v>Cierre</v>
      </c>
      <c r="Y166" s="1" t="s">
        <v>48</v>
      </c>
      <c r="Z166" s="1" t="s">
        <v>48</v>
      </c>
      <c r="AA166" s="1" t="s">
        <v>46</v>
      </c>
      <c r="AB166" s="1" t="s">
        <v>46</v>
      </c>
      <c r="AC166" s="11" t="str">
        <f>IF(OR(VOZ_WHATSAPP[[#This Row],[La comunicación es asertiva, con respeto y evita maltrato]]="No Cumple",VOZ_WHATSAPP[[#This Row],[Cumple con las normativas legales]]="No Cumple"),"No Cumple","Cumple")</f>
        <v>Cumple</v>
      </c>
      <c r="AD166" s="1" t="s">
        <v>48</v>
      </c>
      <c r="AE166" s="1" t="s">
        <v>133</v>
      </c>
      <c r="AF166" s="4">
        <v>1</v>
      </c>
      <c r="AG166" s="4">
        <f>IF(AND(VOZ_WHATSAPP[[#This Row],[Estado Cierre]]="Sin Cierre",VOZ_WHATSAPP[[#This Row],[Nota Negocio]]="Sin Negocio"),VOZ_WHATSAPP[[#This Row],[Nota]]-24%,VOZ_WHATSAPP[[#This Row],[Nota]])</f>
        <v>1</v>
      </c>
      <c r="AH166" s="8">
        <f>IF(VOZ_WHATSAPP[[#This Row],[Estado Legal]]="No Cumple",0,IF(VOZ_WHATSAPP[[#This Row],[Realiza lectura de guion Legal]]="No Cumple",VOZ_WHATSAPP[[#This Row],[Nota 2]]-50%,VOZ_WHATSAPP[[#This Row],[Nota 2]]))</f>
        <v>1</v>
      </c>
    </row>
    <row r="167" spans="1:34" x14ac:dyDescent="0.25">
      <c r="A167" s="2" t="str">
        <f>VOZ_WHATSAPP[[#This Row],[ID Asesor]]&amp;VOZ_WHATSAPP[[#This Row],[Fecha Monitoreo]]</f>
        <v>295345813</v>
      </c>
      <c r="B167" s="2">
        <v>45813</v>
      </c>
      <c r="C167" s="1" t="s">
        <v>126</v>
      </c>
      <c r="D167" s="1">
        <v>2953</v>
      </c>
      <c r="E167" s="2">
        <v>45813</v>
      </c>
      <c r="F167" s="3">
        <v>0.44305555555555554</v>
      </c>
      <c r="G167" s="1" t="s">
        <v>58</v>
      </c>
      <c r="H167" s="1" t="s">
        <v>71</v>
      </c>
      <c r="I167" s="1"/>
      <c r="J167" s="1"/>
      <c r="K167" s="1"/>
      <c r="L167" s="1" t="s">
        <v>46</v>
      </c>
      <c r="M167" s="1" t="s">
        <v>48</v>
      </c>
      <c r="N167" s="1" t="s">
        <v>46</v>
      </c>
      <c r="O167" s="1" t="s">
        <v>46</v>
      </c>
      <c r="P167" s="1" t="s">
        <v>46</v>
      </c>
      <c r="Q167" s="1" t="s">
        <v>46</v>
      </c>
      <c r="R167" s="1" t="s">
        <v>46</v>
      </c>
      <c r="S167" s="1" t="s">
        <v>46</v>
      </c>
      <c r="T167" s="12" t="str">
        <f>IF(OR(VOZ_WHATSAPP[[#This Row],[Brinda argumentos coherentes a la objeción]]="No Cumple",VOZ_WHATSAPP[[#This Row],[Despliegue de Beneficios y/o consecuencias]]="No Cumple"),"Sin Negocio","Negocio")</f>
        <v>Negocio</v>
      </c>
      <c r="U167" s="1" t="s">
        <v>48</v>
      </c>
      <c r="V167" s="1" t="s">
        <v>48</v>
      </c>
      <c r="W167" s="1" t="s">
        <v>48</v>
      </c>
      <c r="X167" s="12" t="str">
        <f>IF(OR(VOZ_WHATSAPP[[#This Row],[Confirma Valor de pago]]="No Cumple",VOZ_WHATSAPP[[#This Row],[Confirma hora de pago]]="No Cumple",VOZ_WHATSAPP[[#This Row],[Confirma medio de pago]]="No Cumple"),"Sin Cierre","Cierre")</f>
        <v>Cierre</v>
      </c>
      <c r="Y167" s="1" t="s">
        <v>48</v>
      </c>
      <c r="Z167" s="1" t="s">
        <v>46</v>
      </c>
      <c r="AA167" s="1" t="s">
        <v>46</v>
      </c>
      <c r="AB167" s="1" t="s">
        <v>46</v>
      </c>
      <c r="AC167" s="11" t="str">
        <f>IF(OR(VOZ_WHATSAPP[[#This Row],[La comunicación es asertiva, con respeto y evita maltrato]]="No Cumple",VOZ_WHATSAPP[[#This Row],[Cumple con las normativas legales]]="No Cumple"),"No Cumple","Cumple")</f>
        <v>Cumple</v>
      </c>
      <c r="AD167" s="1" t="s">
        <v>48</v>
      </c>
      <c r="AE167" s="1" t="s">
        <v>133</v>
      </c>
      <c r="AF167" s="4">
        <v>1</v>
      </c>
      <c r="AG167" s="4">
        <f>IF(AND(VOZ_WHATSAPP[[#This Row],[Estado Cierre]]="Sin Cierre",VOZ_WHATSAPP[[#This Row],[Nota Negocio]]="Sin Negocio"),VOZ_WHATSAPP[[#This Row],[Nota]]-24%,VOZ_WHATSAPP[[#This Row],[Nota]])</f>
        <v>1</v>
      </c>
      <c r="AH167" s="8">
        <f>IF(VOZ_WHATSAPP[[#This Row],[Estado Legal]]="No Cumple",0,IF(VOZ_WHATSAPP[[#This Row],[Realiza lectura de guion Legal]]="No Cumple",VOZ_WHATSAPP[[#This Row],[Nota 2]]-50%,VOZ_WHATSAPP[[#This Row],[Nota 2]]))</f>
        <v>1</v>
      </c>
    </row>
    <row r="168" spans="1:34" x14ac:dyDescent="0.25">
      <c r="A168" s="2" t="str">
        <f>VOZ_WHATSAPP[[#This Row],[ID Asesor]]&amp;VOZ_WHATSAPP[[#This Row],[Fecha Monitoreo]]</f>
        <v>343145813</v>
      </c>
      <c r="B168" s="2">
        <v>45813</v>
      </c>
      <c r="C168" s="1" t="s">
        <v>126</v>
      </c>
      <c r="D168" s="1">
        <v>3431</v>
      </c>
      <c r="E168" s="2">
        <v>45813</v>
      </c>
      <c r="F168" s="3">
        <v>0.53819444444444442</v>
      </c>
      <c r="G168" s="1" t="s">
        <v>58</v>
      </c>
      <c r="H168" s="1" t="s">
        <v>44</v>
      </c>
      <c r="I168" s="1">
        <v>571</v>
      </c>
      <c r="J168" s="1">
        <v>3144733519</v>
      </c>
      <c r="K168" s="1" t="s">
        <v>45</v>
      </c>
      <c r="L168" s="1" t="s">
        <v>46</v>
      </c>
      <c r="M168" s="1" t="s">
        <v>46</v>
      </c>
      <c r="N168" s="1" t="s">
        <v>46</v>
      </c>
      <c r="O168" s="1" t="s">
        <v>46</v>
      </c>
      <c r="P168" s="1" t="s">
        <v>46</v>
      </c>
      <c r="Q168" s="1" t="s">
        <v>46</v>
      </c>
      <c r="R168" s="1" t="s">
        <v>46</v>
      </c>
      <c r="S168" s="1" t="s">
        <v>46</v>
      </c>
      <c r="T168" s="12" t="str">
        <f>IF(OR(VOZ_WHATSAPP[[#This Row],[Brinda argumentos coherentes a la objeción]]="No Cumple",VOZ_WHATSAPP[[#This Row],[Despliegue de Beneficios y/o consecuencias]]="No Cumple"),"Sin Negocio","Negocio")</f>
        <v>Negocio</v>
      </c>
      <c r="U168" s="1" t="s">
        <v>46</v>
      </c>
      <c r="V168" s="1" t="s">
        <v>46</v>
      </c>
      <c r="W168" s="1" t="s">
        <v>46</v>
      </c>
      <c r="X168" s="12" t="str">
        <f>IF(OR(VOZ_WHATSAPP[[#This Row],[Confirma Valor de pago]]="No Cumple",VOZ_WHATSAPP[[#This Row],[Confirma hora de pago]]="No Cumple",VOZ_WHATSAPP[[#This Row],[Confirma medio de pago]]="No Cumple"),"Sin Cierre","Cierre")</f>
        <v>Cierre</v>
      </c>
      <c r="Y168" s="1" t="s">
        <v>46</v>
      </c>
      <c r="Z168" s="1" t="s">
        <v>46</v>
      </c>
      <c r="AA168" s="1" t="s">
        <v>46</v>
      </c>
      <c r="AB168" s="1" t="s">
        <v>46</v>
      </c>
      <c r="AC168" s="11" t="str">
        <f>IF(OR(VOZ_WHATSAPP[[#This Row],[La comunicación es asertiva, con respeto y evita maltrato]]="No Cumple",VOZ_WHATSAPP[[#This Row],[Cumple con las normativas legales]]="No Cumple"),"No Cumple","Cumple")</f>
        <v>Cumple</v>
      </c>
      <c r="AD168" s="1" t="s">
        <v>46</v>
      </c>
      <c r="AE168" s="1" t="s">
        <v>133</v>
      </c>
      <c r="AF168" s="4">
        <v>1</v>
      </c>
      <c r="AG168" s="4">
        <f>IF(AND(VOZ_WHATSAPP[[#This Row],[Estado Cierre]]="Sin Cierre",VOZ_WHATSAPP[[#This Row],[Nota Negocio]]="Sin Negocio"),VOZ_WHATSAPP[[#This Row],[Nota]]-24%,VOZ_WHATSAPP[[#This Row],[Nota]])</f>
        <v>1</v>
      </c>
      <c r="AH168" s="8">
        <f>IF(VOZ_WHATSAPP[[#This Row],[Estado Legal]]="No Cumple",0,IF(VOZ_WHATSAPP[[#This Row],[Realiza lectura de guion Legal]]="No Cumple",VOZ_WHATSAPP[[#This Row],[Nota 2]]-50%,VOZ_WHATSAPP[[#This Row],[Nota 2]]))</f>
        <v>1</v>
      </c>
    </row>
    <row r="169" spans="1:34" x14ac:dyDescent="0.25">
      <c r="A169" s="2" t="str">
        <f>VOZ_WHATSAPP[[#This Row],[ID Asesor]]&amp;VOZ_WHATSAPP[[#This Row],[Fecha Monitoreo]]</f>
        <v>381945814</v>
      </c>
      <c r="B169" s="2">
        <v>45814</v>
      </c>
      <c r="C169" s="1" t="s">
        <v>56</v>
      </c>
      <c r="D169" s="1">
        <v>3819</v>
      </c>
      <c r="E169" s="2">
        <v>45814</v>
      </c>
      <c r="F169" s="3">
        <v>0.36875000000000002</v>
      </c>
      <c r="G169" s="1" t="s">
        <v>58</v>
      </c>
      <c r="H169" s="1" t="s">
        <v>44</v>
      </c>
      <c r="I169" s="1">
        <v>588</v>
      </c>
      <c r="J169" s="1">
        <v>3217216444</v>
      </c>
      <c r="K169" s="1" t="s">
        <v>45</v>
      </c>
      <c r="L169" s="1" t="s">
        <v>46</v>
      </c>
      <c r="M169" s="1" t="s">
        <v>46</v>
      </c>
      <c r="N169" s="1" t="s">
        <v>46</v>
      </c>
      <c r="O169" s="1" t="s">
        <v>46</v>
      </c>
      <c r="P169" s="1" t="s">
        <v>46</v>
      </c>
      <c r="Q169" s="1" t="s">
        <v>48</v>
      </c>
      <c r="R169" s="1" t="s">
        <v>48</v>
      </c>
      <c r="S169" s="1" t="s">
        <v>48</v>
      </c>
      <c r="T169" s="12" t="str">
        <f>IF(OR(VOZ_WHATSAPP[[#This Row],[Brinda argumentos coherentes a la objeción]]="No Cumple",VOZ_WHATSAPP[[#This Row],[Despliegue de Beneficios y/o consecuencias]]="No Cumple"),"Sin Negocio","Negocio")</f>
        <v>Negocio</v>
      </c>
      <c r="U169" s="1" t="s">
        <v>46</v>
      </c>
      <c r="V169" s="1" t="s">
        <v>46</v>
      </c>
      <c r="W169" s="1" t="s">
        <v>46</v>
      </c>
      <c r="X169" s="12" t="str">
        <f>IF(OR(VOZ_WHATSAPP[[#This Row],[Confirma Valor de pago]]="No Cumple",VOZ_WHATSAPP[[#This Row],[Confirma hora de pago]]="No Cumple",VOZ_WHATSAPP[[#This Row],[Confirma medio de pago]]="No Cumple"),"Sin Cierre","Cierre")</f>
        <v>Cierre</v>
      </c>
      <c r="Y169" s="1" t="s">
        <v>46</v>
      </c>
      <c r="Z169" s="1" t="s">
        <v>46</v>
      </c>
      <c r="AA169" s="1" t="s">
        <v>46</v>
      </c>
      <c r="AB169" s="1" t="s">
        <v>46</v>
      </c>
      <c r="AC169" s="11" t="str">
        <f>IF(OR(VOZ_WHATSAPP[[#This Row],[La comunicación es asertiva, con respeto y evita maltrato]]="No Cumple",VOZ_WHATSAPP[[#This Row],[Cumple con las normativas legales]]="No Cumple"),"No Cumple","Cumple")</f>
        <v>Cumple</v>
      </c>
      <c r="AD169" s="1" t="s">
        <v>46</v>
      </c>
      <c r="AE169" s="1" t="s">
        <v>139</v>
      </c>
      <c r="AF169" s="4">
        <v>1</v>
      </c>
      <c r="AG169" s="4">
        <f>IF(AND(VOZ_WHATSAPP[[#This Row],[Estado Cierre]]="Sin Cierre",VOZ_WHATSAPP[[#This Row],[Nota Negocio]]="Sin Negocio"),VOZ_WHATSAPP[[#This Row],[Nota]]-24%,VOZ_WHATSAPP[[#This Row],[Nota]])</f>
        <v>1</v>
      </c>
      <c r="AH169" s="8">
        <f>IF(VOZ_WHATSAPP[[#This Row],[Estado Legal]]="No Cumple",0,IF(VOZ_WHATSAPP[[#This Row],[Realiza lectura de guion Legal]]="No Cumple",VOZ_WHATSAPP[[#This Row],[Nota 2]]-50%,VOZ_WHATSAPP[[#This Row],[Nota 2]]))</f>
        <v>1</v>
      </c>
    </row>
    <row r="170" spans="1:34" x14ac:dyDescent="0.25">
      <c r="A170" s="2" t="str">
        <f>VOZ_WHATSAPP[[#This Row],[ID Asesor]]&amp;VOZ_WHATSAPP[[#This Row],[Fecha Monitoreo]]</f>
        <v>376545814</v>
      </c>
      <c r="B170" s="2">
        <v>45814</v>
      </c>
      <c r="C170" s="1" t="s">
        <v>42</v>
      </c>
      <c r="D170" s="1">
        <v>3765</v>
      </c>
      <c r="E170" s="2">
        <v>45814</v>
      </c>
      <c r="F170" s="3">
        <v>0.35625000000000001</v>
      </c>
      <c r="G170" s="1" t="s">
        <v>51</v>
      </c>
      <c r="H170" s="1" t="s">
        <v>44</v>
      </c>
      <c r="I170" s="1">
        <v>21009811</v>
      </c>
      <c r="J170" s="1">
        <v>3229431028</v>
      </c>
      <c r="K170" s="1" t="s">
        <v>49</v>
      </c>
      <c r="L170" s="1" t="s">
        <v>47</v>
      </c>
      <c r="M170" s="1" t="s">
        <v>47</v>
      </c>
      <c r="N170" s="1" t="s">
        <v>47</v>
      </c>
      <c r="O170" s="1" t="s">
        <v>54</v>
      </c>
      <c r="P170" s="1" t="s">
        <v>54</v>
      </c>
      <c r="Q170" s="1" t="s">
        <v>47</v>
      </c>
      <c r="R170" s="1" t="s">
        <v>47</v>
      </c>
      <c r="S170" s="1" t="s">
        <v>47</v>
      </c>
      <c r="T170" s="12" t="str">
        <f>IF(OR(VOZ_WHATSAPP[[#This Row],[Brinda argumentos coherentes a la objeción]]="No Cumple",VOZ_WHATSAPP[[#This Row],[Despliegue de Beneficios y/o consecuencias]]="No Cumple"),"Sin Negocio","Negocio")</f>
        <v>Sin Negocio</v>
      </c>
      <c r="U170" s="1" t="s">
        <v>47</v>
      </c>
      <c r="V170" s="1" t="s">
        <v>47</v>
      </c>
      <c r="W170" s="1" t="s">
        <v>47</v>
      </c>
      <c r="X170" s="12" t="str">
        <f>IF(OR(VOZ_WHATSAPP[[#This Row],[Confirma Valor de pago]]="No Cumple",VOZ_WHATSAPP[[#This Row],[Confirma hora de pago]]="No Cumple",VOZ_WHATSAPP[[#This Row],[Confirma medio de pago]]="No Cumple"),"Sin Cierre","Cierre")</f>
        <v>Sin Cierre</v>
      </c>
      <c r="Y170" s="1" t="s">
        <v>54</v>
      </c>
      <c r="Z170" s="1" t="s">
        <v>54</v>
      </c>
      <c r="AA170" s="1" t="s">
        <v>54</v>
      </c>
      <c r="AB170" s="1" t="s">
        <v>54</v>
      </c>
      <c r="AC170" s="11" t="str">
        <f>IF(OR(VOZ_WHATSAPP[[#This Row],[La comunicación es asertiva, con respeto y evita maltrato]]="No Cumple",VOZ_WHATSAPP[[#This Row],[Cumple con las normativas legales]]="No Cumple"),"No Cumple","Cumple")</f>
        <v>No Cumple</v>
      </c>
      <c r="AD170" s="1" t="s">
        <v>47</v>
      </c>
      <c r="AE170" s="1" t="s">
        <v>293</v>
      </c>
      <c r="AF170" s="4">
        <v>0</v>
      </c>
      <c r="AG170" s="4">
        <f>IF(AND(VOZ_WHATSAPP[[#This Row],[Estado Cierre]]="Sin Cierre",VOZ_WHATSAPP[[#This Row],[Nota Negocio]]="Sin Negocio"),VOZ_WHATSAPP[[#This Row],[Nota]]-24%,VOZ_WHATSAPP[[#This Row],[Nota]])</f>
        <v>-0.24</v>
      </c>
      <c r="AH170" s="8">
        <f>IF(VOZ_WHATSAPP[[#This Row],[Estado Legal]]="No Cumple",0,IF(VOZ_WHATSAPP[[#This Row],[Realiza lectura de guion Legal]]="No Cumple",VOZ_WHATSAPP[[#This Row],[Nota 2]]-50%,VOZ_WHATSAPP[[#This Row],[Nota 2]]))</f>
        <v>0</v>
      </c>
    </row>
    <row r="171" spans="1:34" x14ac:dyDescent="0.25">
      <c r="A171" s="2" t="str">
        <f>VOZ_WHATSAPP[[#This Row],[ID Asesor]]&amp;VOZ_WHATSAPP[[#This Row],[Fecha Monitoreo]]</f>
        <v>382045814</v>
      </c>
      <c r="B171" s="2">
        <v>45814</v>
      </c>
      <c r="C171" s="1" t="s">
        <v>126</v>
      </c>
      <c r="D171" s="1">
        <v>3820</v>
      </c>
      <c r="E171" s="2">
        <v>45814</v>
      </c>
      <c r="F171" s="3">
        <v>0.38611111111111113</v>
      </c>
      <c r="G171" s="1" t="s">
        <v>58</v>
      </c>
      <c r="H171" s="1" t="s">
        <v>44</v>
      </c>
      <c r="I171" s="1">
        <v>589</v>
      </c>
      <c r="J171" s="1">
        <v>3227534667</v>
      </c>
      <c r="K171" s="1" t="s">
        <v>45</v>
      </c>
      <c r="L171" s="1" t="s">
        <v>46</v>
      </c>
      <c r="M171" s="1" t="s">
        <v>46</v>
      </c>
      <c r="N171" s="1" t="s">
        <v>46</v>
      </c>
      <c r="O171" s="1" t="s">
        <v>46</v>
      </c>
      <c r="P171" s="1" t="s">
        <v>46</v>
      </c>
      <c r="Q171" s="1" t="s">
        <v>46</v>
      </c>
      <c r="R171" s="1" t="s">
        <v>46</v>
      </c>
      <c r="S171" s="1" t="s">
        <v>46</v>
      </c>
      <c r="T171" s="12" t="str">
        <f>IF(OR(VOZ_WHATSAPP[[#This Row],[Brinda argumentos coherentes a la objeción]]="No Cumple",VOZ_WHATSAPP[[#This Row],[Despliegue de Beneficios y/o consecuencias]]="No Cumple"),"Sin Negocio","Negocio")</f>
        <v>Negocio</v>
      </c>
      <c r="U171" s="1" t="s">
        <v>48</v>
      </c>
      <c r="V171" s="1" t="s">
        <v>48</v>
      </c>
      <c r="W171" s="1" t="s">
        <v>48</v>
      </c>
      <c r="X171" s="12" t="str">
        <f>IF(OR(VOZ_WHATSAPP[[#This Row],[Confirma Valor de pago]]="No Cumple",VOZ_WHATSAPP[[#This Row],[Confirma hora de pago]]="No Cumple",VOZ_WHATSAPP[[#This Row],[Confirma medio de pago]]="No Cumple"),"Sin Cierre","Cierre")</f>
        <v>Cierre</v>
      </c>
      <c r="Y171" s="1" t="s">
        <v>46</v>
      </c>
      <c r="Z171" s="1" t="s">
        <v>54</v>
      </c>
      <c r="AA171" s="1" t="s">
        <v>46</v>
      </c>
      <c r="AB171" s="1" t="s">
        <v>46</v>
      </c>
      <c r="AC171" s="11" t="str">
        <f>IF(OR(VOZ_WHATSAPP[[#This Row],[La comunicación es asertiva, con respeto y evita maltrato]]="No Cumple",VOZ_WHATSAPP[[#This Row],[Cumple con las normativas legales]]="No Cumple"),"No Cumple","Cumple")</f>
        <v>Cumple</v>
      </c>
      <c r="AD171" s="1" t="s">
        <v>46</v>
      </c>
      <c r="AE171" s="1" t="s">
        <v>294</v>
      </c>
      <c r="AF171" s="4">
        <v>0.85</v>
      </c>
      <c r="AG171" s="4">
        <f>IF(AND(VOZ_WHATSAPP[[#This Row],[Estado Cierre]]="Sin Cierre",VOZ_WHATSAPP[[#This Row],[Nota Negocio]]="Sin Negocio"),VOZ_WHATSAPP[[#This Row],[Nota]]-24%,VOZ_WHATSAPP[[#This Row],[Nota]])</f>
        <v>0.85</v>
      </c>
      <c r="AH171" s="8">
        <f>IF(VOZ_WHATSAPP[[#This Row],[Estado Legal]]="No Cumple",0,IF(VOZ_WHATSAPP[[#This Row],[Realiza lectura de guion Legal]]="No Cumple",VOZ_WHATSAPP[[#This Row],[Nota 2]]-50%,VOZ_WHATSAPP[[#This Row],[Nota 2]]))</f>
        <v>0.85</v>
      </c>
    </row>
    <row r="172" spans="1:34" x14ac:dyDescent="0.25">
      <c r="A172" s="2" t="str">
        <f>VOZ_WHATSAPP[[#This Row],[ID Asesor]]&amp;VOZ_WHATSAPP[[#This Row],[Fecha Monitoreo]]</f>
        <v>230645814</v>
      </c>
      <c r="B172" s="2">
        <v>45814</v>
      </c>
      <c r="C172" s="1" t="s">
        <v>42</v>
      </c>
      <c r="D172" s="1">
        <v>2306</v>
      </c>
      <c r="E172" s="2">
        <v>45813</v>
      </c>
      <c r="F172" s="3">
        <v>0.49305555555555558</v>
      </c>
      <c r="G172" s="1" t="s">
        <v>51</v>
      </c>
      <c r="H172" s="1" t="s">
        <v>44</v>
      </c>
      <c r="I172" s="1">
        <v>1126</v>
      </c>
      <c r="J172" s="1">
        <v>3138129506</v>
      </c>
      <c r="K172" s="1" t="s">
        <v>45</v>
      </c>
      <c r="L172" s="1" t="s">
        <v>46</v>
      </c>
      <c r="M172" s="1" t="s">
        <v>46</v>
      </c>
      <c r="N172" s="1" t="s">
        <v>46</v>
      </c>
      <c r="O172" s="1" t="s">
        <v>54</v>
      </c>
      <c r="P172" s="1" t="s">
        <v>46</v>
      </c>
      <c r="Q172" s="1" t="s">
        <v>46</v>
      </c>
      <c r="R172" s="1" t="s">
        <v>46</v>
      </c>
      <c r="S172" s="1" t="s">
        <v>46</v>
      </c>
      <c r="T172" s="12" t="str">
        <f>IF(OR(VOZ_WHATSAPP[[#This Row],[Brinda argumentos coherentes a la objeción]]="No Cumple",VOZ_WHATSAPP[[#This Row],[Despliegue de Beneficios y/o consecuencias]]="No Cumple"),"Sin Negocio","Negocio")</f>
        <v>Negocio</v>
      </c>
      <c r="U172" s="1" t="s">
        <v>48</v>
      </c>
      <c r="V172" s="1" t="s">
        <v>48</v>
      </c>
      <c r="W172" s="1" t="s">
        <v>48</v>
      </c>
      <c r="X172" s="12" t="str">
        <f>IF(OR(VOZ_WHATSAPP[[#This Row],[Confirma Valor de pago]]="No Cumple",VOZ_WHATSAPP[[#This Row],[Confirma hora de pago]]="No Cumple",VOZ_WHATSAPP[[#This Row],[Confirma medio de pago]]="No Cumple"),"Sin Cierre","Cierre")</f>
        <v>Cierre</v>
      </c>
      <c r="Y172" s="1" t="s">
        <v>46</v>
      </c>
      <c r="Z172" s="1" t="s">
        <v>46</v>
      </c>
      <c r="AA172" s="1" t="s">
        <v>46</v>
      </c>
      <c r="AB172" s="1" t="s">
        <v>46</v>
      </c>
      <c r="AC172" s="11" t="str">
        <f>IF(OR(VOZ_WHATSAPP[[#This Row],[La comunicación es asertiva, con respeto y evita maltrato]]="No Cumple",VOZ_WHATSAPP[[#This Row],[Cumple con las normativas legales]]="No Cumple"),"No Cumple","Cumple")</f>
        <v>Cumple</v>
      </c>
      <c r="AD172" s="1" t="s">
        <v>46</v>
      </c>
      <c r="AE172" s="1" t="s">
        <v>295</v>
      </c>
      <c r="AF172" s="4">
        <v>0.95</v>
      </c>
      <c r="AG172" s="4">
        <f>IF(AND(VOZ_WHATSAPP[[#This Row],[Estado Cierre]]="Sin Cierre",VOZ_WHATSAPP[[#This Row],[Nota Negocio]]="Sin Negocio"),VOZ_WHATSAPP[[#This Row],[Nota]]-24%,VOZ_WHATSAPP[[#This Row],[Nota]])</f>
        <v>0.95</v>
      </c>
      <c r="AH172" s="8">
        <f>IF(VOZ_WHATSAPP[[#This Row],[Estado Legal]]="No Cumple",0,IF(VOZ_WHATSAPP[[#This Row],[Realiza lectura de guion Legal]]="No Cumple",VOZ_WHATSAPP[[#This Row],[Nota 2]]-50%,VOZ_WHATSAPP[[#This Row],[Nota 2]]))</f>
        <v>0.95</v>
      </c>
    </row>
    <row r="173" spans="1:34" x14ac:dyDescent="0.25">
      <c r="A173" s="2" t="str">
        <f>VOZ_WHATSAPP[[#This Row],[ID Asesor]]&amp;VOZ_WHATSAPP[[#This Row],[Fecha Monitoreo]]</f>
        <v>386345814</v>
      </c>
      <c r="B173" s="2">
        <v>45814</v>
      </c>
      <c r="C173" s="1" t="s">
        <v>56</v>
      </c>
      <c r="D173" s="1">
        <v>3863</v>
      </c>
      <c r="E173" s="2">
        <v>45814</v>
      </c>
      <c r="F173" s="3">
        <v>0.35069444444444442</v>
      </c>
      <c r="G173" s="1" t="s">
        <v>58</v>
      </c>
      <c r="H173" s="1" t="s">
        <v>44</v>
      </c>
      <c r="I173" s="1">
        <v>404</v>
      </c>
      <c r="J173" s="1">
        <v>3144283265</v>
      </c>
      <c r="K173" s="1" t="s">
        <v>45</v>
      </c>
      <c r="L173" s="1" t="s">
        <v>46</v>
      </c>
      <c r="M173" s="1" t="s">
        <v>46</v>
      </c>
      <c r="N173" s="1" t="s">
        <v>46</v>
      </c>
      <c r="O173" s="1" t="s">
        <v>46</v>
      </c>
      <c r="P173" s="1" t="s">
        <v>46</v>
      </c>
      <c r="Q173" s="1" t="s">
        <v>48</v>
      </c>
      <c r="R173" s="1" t="s">
        <v>48</v>
      </c>
      <c r="S173" s="1" t="s">
        <v>46</v>
      </c>
      <c r="T173" s="12" t="str">
        <f>IF(OR(VOZ_WHATSAPP[[#This Row],[Brinda argumentos coherentes a la objeción]]="No Cumple",VOZ_WHATSAPP[[#This Row],[Despliegue de Beneficios y/o consecuencias]]="No Cumple"),"Sin Negocio","Negocio")</f>
        <v>Negocio</v>
      </c>
      <c r="U173" s="1" t="s">
        <v>46</v>
      </c>
      <c r="V173" s="1" t="s">
        <v>46</v>
      </c>
      <c r="W173" s="1" t="s">
        <v>46</v>
      </c>
      <c r="X173" s="12" t="str">
        <f>IF(OR(VOZ_WHATSAPP[[#This Row],[Confirma Valor de pago]]="No Cumple",VOZ_WHATSAPP[[#This Row],[Confirma hora de pago]]="No Cumple",VOZ_WHATSAPP[[#This Row],[Confirma medio de pago]]="No Cumple"),"Sin Cierre","Cierre")</f>
        <v>Cierre</v>
      </c>
      <c r="Y173" s="1" t="s">
        <v>46</v>
      </c>
      <c r="Z173" s="1" t="s">
        <v>46</v>
      </c>
      <c r="AA173" s="1" t="s">
        <v>46</v>
      </c>
      <c r="AB173" s="1" t="s">
        <v>46</v>
      </c>
      <c r="AC173" s="11" t="str">
        <f>IF(OR(VOZ_WHATSAPP[[#This Row],[La comunicación es asertiva, con respeto y evita maltrato]]="No Cumple",VOZ_WHATSAPP[[#This Row],[Cumple con las normativas legales]]="No Cumple"),"No Cumple","Cumple")</f>
        <v>Cumple</v>
      </c>
      <c r="AD173" s="1" t="s">
        <v>46</v>
      </c>
      <c r="AE173" s="1" t="s">
        <v>139</v>
      </c>
      <c r="AF173" s="4">
        <v>1</v>
      </c>
      <c r="AG173" s="4">
        <f>IF(AND(VOZ_WHATSAPP[[#This Row],[Estado Cierre]]="Sin Cierre",VOZ_WHATSAPP[[#This Row],[Nota Negocio]]="Sin Negocio"),VOZ_WHATSAPP[[#This Row],[Nota]]-24%,VOZ_WHATSAPP[[#This Row],[Nota]])</f>
        <v>1</v>
      </c>
      <c r="AH173" s="8">
        <f>IF(VOZ_WHATSAPP[[#This Row],[Estado Legal]]="No Cumple",0,IF(VOZ_WHATSAPP[[#This Row],[Realiza lectura de guion Legal]]="No Cumple",VOZ_WHATSAPP[[#This Row],[Nota 2]]-50%,VOZ_WHATSAPP[[#This Row],[Nota 2]]))</f>
        <v>1</v>
      </c>
    </row>
    <row r="174" spans="1:34" x14ac:dyDescent="0.25">
      <c r="A174" s="2" t="str">
        <f>VOZ_WHATSAPP[[#This Row],[ID Asesor]]&amp;VOZ_WHATSAPP[[#This Row],[Fecha Monitoreo]]</f>
        <v>387445814</v>
      </c>
      <c r="B174" s="2">
        <v>45814</v>
      </c>
      <c r="C174" s="1" t="s">
        <v>50</v>
      </c>
      <c r="D174" s="1">
        <v>3874</v>
      </c>
      <c r="E174" s="2">
        <v>45814</v>
      </c>
      <c r="F174" s="3">
        <v>0.34027777777777779</v>
      </c>
      <c r="G174" s="1" t="s">
        <v>43</v>
      </c>
      <c r="H174" s="1" t="s">
        <v>44</v>
      </c>
      <c r="I174" s="1">
        <v>1427</v>
      </c>
      <c r="J174" s="1">
        <v>3164328653</v>
      </c>
      <c r="K174" s="1" t="s">
        <v>45</v>
      </c>
      <c r="L174" s="1" t="s">
        <v>46</v>
      </c>
      <c r="M174" s="1" t="s">
        <v>46</v>
      </c>
      <c r="N174" s="1" t="s">
        <v>46</v>
      </c>
      <c r="O174" s="1" t="s">
        <v>46</v>
      </c>
      <c r="P174" s="1" t="s">
        <v>46</v>
      </c>
      <c r="Q174" s="1" t="s">
        <v>46</v>
      </c>
      <c r="R174" s="1" t="s">
        <v>47</v>
      </c>
      <c r="S174" s="1" t="s">
        <v>46</v>
      </c>
      <c r="T174" s="12" t="str">
        <f>IF(OR(VOZ_WHATSAPP[[#This Row],[Brinda argumentos coherentes a la objeción]]="No Cumple",VOZ_WHATSAPP[[#This Row],[Despliegue de Beneficios y/o consecuencias]]="No Cumple"),"Sin Negocio","Negocio")</f>
        <v>Sin Negocio</v>
      </c>
      <c r="U174" s="1" t="s">
        <v>48</v>
      </c>
      <c r="V174" s="1" t="s">
        <v>48</v>
      </c>
      <c r="W174" s="1" t="s">
        <v>48</v>
      </c>
      <c r="X174" s="12" t="str">
        <f>IF(OR(VOZ_WHATSAPP[[#This Row],[Confirma Valor de pago]]="No Cumple",VOZ_WHATSAPP[[#This Row],[Confirma hora de pago]]="No Cumple",VOZ_WHATSAPP[[#This Row],[Confirma medio de pago]]="No Cumple"),"Sin Cierre","Cierre")</f>
        <v>Cierre</v>
      </c>
      <c r="Y174" s="1" t="s">
        <v>46</v>
      </c>
      <c r="Z174" s="1" t="s">
        <v>54</v>
      </c>
      <c r="AA174" s="1" t="s">
        <v>46</v>
      </c>
      <c r="AB174" s="1" t="s">
        <v>46</v>
      </c>
      <c r="AC174" s="11" t="str">
        <f>IF(OR(VOZ_WHATSAPP[[#This Row],[La comunicación es asertiva, con respeto y evita maltrato]]="No Cumple",VOZ_WHATSAPP[[#This Row],[Cumple con las normativas legales]]="No Cumple"),"No Cumple","Cumple")</f>
        <v>Cumple</v>
      </c>
      <c r="AD174" s="1" t="s">
        <v>46</v>
      </c>
      <c r="AE174" s="1" t="s">
        <v>296</v>
      </c>
      <c r="AF174" s="4">
        <v>0.75</v>
      </c>
      <c r="AG174" s="4">
        <f>IF(AND(VOZ_WHATSAPP[[#This Row],[Estado Cierre]]="Sin Cierre",VOZ_WHATSAPP[[#This Row],[Nota Negocio]]="Sin Negocio"),VOZ_WHATSAPP[[#This Row],[Nota]]-24%,VOZ_WHATSAPP[[#This Row],[Nota]])</f>
        <v>0.75</v>
      </c>
      <c r="AH174" s="8">
        <f>IF(VOZ_WHATSAPP[[#This Row],[Estado Legal]]="No Cumple",0,IF(VOZ_WHATSAPP[[#This Row],[Realiza lectura de guion Legal]]="No Cumple",VOZ_WHATSAPP[[#This Row],[Nota 2]]-50%,VOZ_WHATSAPP[[#This Row],[Nota 2]]))</f>
        <v>0.75</v>
      </c>
    </row>
    <row r="175" spans="1:34" x14ac:dyDescent="0.25">
      <c r="A175" s="2" t="str">
        <f>VOZ_WHATSAPP[[#This Row],[ID Asesor]]&amp;VOZ_WHATSAPP[[#This Row],[Fecha Monitoreo]]</f>
        <v>376445814</v>
      </c>
      <c r="B175" s="2">
        <v>45814</v>
      </c>
      <c r="C175" s="1" t="s">
        <v>42</v>
      </c>
      <c r="D175" s="1">
        <v>3764</v>
      </c>
      <c r="E175" s="2">
        <v>45814</v>
      </c>
      <c r="F175" s="3">
        <v>0.40763888888888888</v>
      </c>
      <c r="G175" s="1" t="s">
        <v>60</v>
      </c>
      <c r="H175" s="1" t="s">
        <v>44</v>
      </c>
      <c r="I175" s="1">
        <v>1417</v>
      </c>
      <c r="J175" s="1">
        <v>3243434923</v>
      </c>
      <c r="K175" s="1" t="s">
        <v>45</v>
      </c>
      <c r="L175" s="1" t="s">
        <v>46</v>
      </c>
      <c r="M175" s="1" t="s">
        <v>46</v>
      </c>
      <c r="N175" s="1" t="s">
        <v>46</v>
      </c>
      <c r="O175" s="1" t="s">
        <v>46</v>
      </c>
      <c r="P175" s="1" t="s">
        <v>46</v>
      </c>
      <c r="Q175" s="1" t="s">
        <v>48</v>
      </c>
      <c r="R175" s="1" t="s">
        <v>48</v>
      </c>
      <c r="S175" s="1" t="s">
        <v>46</v>
      </c>
      <c r="T175" s="12" t="str">
        <f>IF(OR(VOZ_WHATSAPP[[#This Row],[Brinda argumentos coherentes a la objeción]]="No Cumple",VOZ_WHATSAPP[[#This Row],[Despliegue de Beneficios y/o consecuencias]]="No Cumple"),"Sin Negocio","Negocio")</f>
        <v>Negocio</v>
      </c>
      <c r="U175" s="1" t="s">
        <v>46</v>
      </c>
      <c r="V175" s="1" t="s">
        <v>46</v>
      </c>
      <c r="W175" s="1" t="s">
        <v>46</v>
      </c>
      <c r="X175" s="12" t="str">
        <f>IF(OR(VOZ_WHATSAPP[[#This Row],[Confirma Valor de pago]]="No Cumple",VOZ_WHATSAPP[[#This Row],[Confirma hora de pago]]="No Cumple",VOZ_WHATSAPP[[#This Row],[Confirma medio de pago]]="No Cumple"),"Sin Cierre","Cierre")</f>
        <v>Cierre</v>
      </c>
      <c r="Y175" s="1" t="s">
        <v>46</v>
      </c>
      <c r="Z175" s="1" t="s">
        <v>46</v>
      </c>
      <c r="AA175" s="1" t="s">
        <v>46</v>
      </c>
      <c r="AB175" s="1" t="s">
        <v>46</v>
      </c>
      <c r="AC175" s="11" t="str">
        <f>IF(OR(VOZ_WHATSAPP[[#This Row],[La comunicación es asertiva, con respeto y evita maltrato]]="No Cumple",VOZ_WHATSAPP[[#This Row],[Cumple con las normativas legales]]="No Cumple"),"No Cumple","Cumple")</f>
        <v>Cumple</v>
      </c>
      <c r="AD175" s="1" t="s">
        <v>46</v>
      </c>
      <c r="AE175" s="1" t="s">
        <v>55</v>
      </c>
      <c r="AF175" s="4">
        <v>1</v>
      </c>
      <c r="AG175" s="4">
        <f>IF(AND(VOZ_WHATSAPP[[#This Row],[Estado Cierre]]="Sin Cierre",VOZ_WHATSAPP[[#This Row],[Nota Negocio]]="Sin Negocio"),VOZ_WHATSAPP[[#This Row],[Nota]]-24%,VOZ_WHATSAPP[[#This Row],[Nota]])</f>
        <v>1</v>
      </c>
      <c r="AH175" s="8">
        <f>IF(VOZ_WHATSAPP[[#This Row],[Estado Legal]]="No Cumple",0,IF(VOZ_WHATSAPP[[#This Row],[Realiza lectura de guion Legal]]="No Cumple",VOZ_WHATSAPP[[#This Row],[Nota 2]]-50%,VOZ_WHATSAPP[[#This Row],[Nota 2]]))</f>
        <v>1</v>
      </c>
    </row>
    <row r="176" spans="1:34" x14ac:dyDescent="0.25">
      <c r="A176" s="2" t="str">
        <f>VOZ_WHATSAPP[[#This Row],[ID Asesor]]&amp;VOZ_WHATSAPP[[#This Row],[Fecha Monitoreo]]</f>
        <v>57345814</v>
      </c>
      <c r="B176" s="2">
        <v>45814</v>
      </c>
      <c r="C176" s="1" t="s">
        <v>126</v>
      </c>
      <c r="D176" s="1">
        <v>573</v>
      </c>
      <c r="E176" s="2">
        <v>45814</v>
      </c>
      <c r="F176" s="3">
        <v>0.44236111111111109</v>
      </c>
      <c r="G176" s="1" t="s">
        <v>58</v>
      </c>
      <c r="H176" s="1" t="s">
        <v>44</v>
      </c>
      <c r="I176" s="1">
        <v>573</v>
      </c>
      <c r="J176" s="1">
        <v>3147434692</v>
      </c>
      <c r="K176" s="1" t="s">
        <v>45</v>
      </c>
      <c r="L176" s="1" t="s">
        <v>46</v>
      </c>
      <c r="M176" s="1" t="s">
        <v>46</v>
      </c>
      <c r="N176" s="1" t="s">
        <v>46</v>
      </c>
      <c r="O176" s="1" t="s">
        <v>46</v>
      </c>
      <c r="P176" s="1" t="s">
        <v>46</v>
      </c>
      <c r="Q176" s="1" t="s">
        <v>46</v>
      </c>
      <c r="R176" s="1" t="s">
        <v>46</v>
      </c>
      <c r="S176" s="1" t="s">
        <v>46</v>
      </c>
      <c r="T176" s="12" t="str">
        <f>IF(OR(VOZ_WHATSAPP[[#This Row],[Brinda argumentos coherentes a la objeción]]="No Cumple",VOZ_WHATSAPP[[#This Row],[Despliegue de Beneficios y/o consecuencias]]="No Cumple"),"Sin Negocio","Negocio")</f>
        <v>Negocio</v>
      </c>
      <c r="U176" s="1" t="s">
        <v>46</v>
      </c>
      <c r="V176" s="1" t="s">
        <v>46</v>
      </c>
      <c r="W176" s="1" t="s">
        <v>46</v>
      </c>
      <c r="X176" s="12" t="str">
        <f>IF(OR(VOZ_WHATSAPP[[#This Row],[Confirma Valor de pago]]="No Cumple",VOZ_WHATSAPP[[#This Row],[Confirma hora de pago]]="No Cumple",VOZ_WHATSAPP[[#This Row],[Confirma medio de pago]]="No Cumple"),"Sin Cierre","Cierre")</f>
        <v>Cierre</v>
      </c>
      <c r="Y176" s="1" t="s">
        <v>46</v>
      </c>
      <c r="Z176" s="1" t="s">
        <v>46</v>
      </c>
      <c r="AA176" s="1" t="s">
        <v>46</v>
      </c>
      <c r="AB176" s="1" t="s">
        <v>54</v>
      </c>
      <c r="AC176" s="11" t="str">
        <f>IF(OR(VOZ_WHATSAPP[[#This Row],[La comunicación es asertiva, con respeto y evita maltrato]]="No Cumple",VOZ_WHATSAPP[[#This Row],[Cumple con las normativas legales]]="No Cumple"),"No Cumple","Cumple")</f>
        <v>No Cumple</v>
      </c>
      <c r="AD176" s="1" t="s">
        <v>46</v>
      </c>
      <c r="AE176" s="1" t="s">
        <v>297</v>
      </c>
      <c r="AF176" s="4">
        <v>1</v>
      </c>
      <c r="AG176" s="4">
        <f>IF(AND(VOZ_WHATSAPP[[#This Row],[Estado Cierre]]="Sin Cierre",VOZ_WHATSAPP[[#This Row],[Nota Negocio]]="Sin Negocio"),VOZ_WHATSAPP[[#This Row],[Nota]]-24%,VOZ_WHATSAPP[[#This Row],[Nota]])</f>
        <v>1</v>
      </c>
      <c r="AH176" s="8">
        <f>IF(VOZ_WHATSAPP[[#This Row],[Estado Legal]]="No Cumple",0,IF(VOZ_WHATSAPP[[#This Row],[Realiza lectura de guion Legal]]="No Cumple",VOZ_WHATSAPP[[#This Row],[Nota 2]]-50%,VOZ_WHATSAPP[[#This Row],[Nota 2]]))</f>
        <v>0</v>
      </c>
    </row>
    <row r="177" spans="1:34" x14ac:dyDescent="0.25">
      <c r="A177" s="2" t="str">
        <f>VOZ_WHATSAPP[[#This Row],[ID Asesor]]&amp;VOZ_WHATSAPP[[#This Row],[Fecha Monitoreo]]</f>
        <v>364445814</v>
      </c>
      <c r="B177" s="2">
        <v>45814</v>
      </c>
      <c r="C177" s="1" t="s">
        <v>42</v>
      </c>
      <c r="D177" s="1">
        <v>3644</v>
      </c>
      <c r="E177" s="2">
        <v>45814</v>
      </c>
      <c r="F177" s="3">
        <v>0.36319444444444443</v>
      </c>
      <c r="G177" s="1" t="s">
        <v>51</v>
      </c>
      <c r="H177" s="1" t="s">
        <v>44</v>
      </c>
      <c r="I177" s="1">
        <v>1387</v>
      </c>
      <c r="J177" s="1">
        <v>3232020720</v>
      </c>
      <c r="K177" s="1" t="s">
        <v>45</v>
      </c>
      <c r="L177" s="1" t="s">
        <v>47</v>
      </c>
      <c r="M177" s="1" t="s">
        <v>46</v>
      </c>
      <c r="N177" s="1" t="s">
        <v>46</v>
      </c>
      <c r="O177" s="1" t="s">
        <v>46</v>
      </c>
      <c r="P177" s="1" t="s">
        <v>46</v>
      </c>
      <c r="Q177" s="1" t="s">
        <v>46</v>
      </c>
      <c r="R177" s="1" t="s">
        <v>46</v>
      </c>
      <c r="S177" s="1" t="s">
        <v>47</v>
      </c>
      <c r="T177" s="12" t="str">
        <f>IF(OR(VOZ_WHATSAPP[[#This Row],[Brinda argumentos coherentes a la objeción]]="No Cumple",VOZ_WHATSAPP[[#This Row],[Despliegue de Beneficios y/o consecuencias]]="No Cumple"),"Sin Negocio","Negocio")</f>
        <v>Sin Negocio</v>
      </c>
      <c r="U177" s="1" t="s">
        <v>48</v>
      </c>
      <c r="V177" s="1" t="s">
        <v>48</v>
      </c>
      <c r="W177" s="1" t="s">
        <v>48</v>
      </c>
      <c r="X177" s="12" t="str">
        <f>IF(OR(VOZ_WHATSAPP[[#This Row],[Confirma Valor de pago]]="No Cumple",VOZ_WHATSAPP[[#This Row],[Confirma hora de pago]]="No Cumple",VOZ_WHATSAPP[[#This Row],[Confirma medio de pago]]="No Cumple"),"Sin Cierre","Cierre")</f>
        <v>Cierre</v>
      </c>
      <c r="Y177" s="1" t="s">
        <v>46</v>
      </c>
      <c r="Z177" s="1" t="s">
        <v>46</v>
      </c>
      <c r="AA177" s="1" t="s">
        <v>46</v>
      </c>
      <c r="AB177" s="1" t="s">
        <v>46</v>
      </c>
      <c r="AC177" s="11" t="str">
        <f>IF(OR(VOZ_WHATSAPP[[#This Row],[La comunicación es asertiva, con respeto y evita maltrato]]="No Cumple",VOZ_WHATSAPP[[#This Row],[Cumple con las normativas legales]]="No Cumple"),"No Cumple","Cumple")</f>
        <v>Cumple</v>
      </c>
      <c r="AD177" s="1" t="s">
        <v>46</v>
      </c>
      <c r="AE177" s="1" t="s">
        <v>298</v>
      </c>
      <c r="AF177" s="4">
        <v>0.86</v>
      </c>
      <c r="AG177" s="4">
        <f>IF(AND(VOZ_WHATSAPP[[#This Row],[Estado Cierre]]="Sin Cierre",VOZ_WHATSAPP[[#This Row],[Nota Negocio]]="Sin Negocio"),VOZ_WHATSAPP[[#This Row],[Nota]]-24%,VOZ_WHATSAPP[[#This Row],[Nota]])</f>
        <v>0.86</v>
      </c>
      <c r="AH177" s="8">
        <f>IF(VOZ_WHATSAPP[[#This Row],[Estado Legal]]="No Cumple",0,IF(VOZ_WHATSAPP[[#This Row],[Realiza lectura de guion Legal]]="No Cumple",VOZ_WHATSAPP[[#This Row],[Nota 2]]-50%,VOZ_WHATSAPP[[#This Row],[Nota 2]]))</f>
        <v>0.86</v>
      </c>
    </row>
    <row r="178" spans="1:34" x14ac:dyDescent="0.25">
      <c r="A178" s="2" t="str">
        <f>VOZ_WHATSAPP[[#This Row],[ID Asesor]]&amp;VOZ_WHATSAPP[[#This Row],[Fecha Monitoreo]]</f>
        <v>383045814</v>
      </c>
      <c r="B178" s="2">
        <v>45814</v>
      </c>
      <c r="C178" s="1" t="s">
        <v>56</v>
      </c>
      <c r="D178" s="1">
        <v>3830</v>
      </c>
      <c r="E178" s="2">
        <v>45814</v>
      </c>
      <c r="F178" s="3">
        <v>0.42499999999999999</v>
      </c>
      <c r="G178" s="1" t="s">
        <v>51</v>
      </c>
      <c r="H178" s="1" t="s">
        <v>44</v>
      </c>
      <c r="I178" s="1">
        <v>575</v>
      </c>
      <c r="J178" s="1">
        <v>3202236729</v>
      </c>
      <c r="K178" s="1" t="s">
        <v>45</v>
      </c>
      <c r="L178" s="1" t="s">
        <v>46</v>
      </c>
      <c r="M178" s="1" t="s">
        <v>46</v>
      </c>
      <c r="N178" s="1" t="s">
        <v>46</v>
      </c>
      <c r="O178" s="1" t="s">
        <v>54</v>
      </c>
      <c r="P178" s="1" t="s">
        <v>46</v>
      </c>
      <c r="Q178" s="1" t="s">
        <v>47</v>
      </c>
      <c r="R178" s="1" t="s">
        <v>47</v>
      </c>
      <c r="S178" s="1" t="s">
        <v>46</v>
      </c>
      <c r="T178" s="12" t="str">
        <f>IF(OR(VOZ_WHATSAPP[[#This Row],[Brinda argumentos coherentes a la objeción]]="No Cumple",VOZ_WHATSAPP[[#This Row],[Despliegue de Beneficios y/o consecuencias]]="No Cumple"),"Sin Negocio","Negocio")</f>
        <v>Sin Negocio</v>
      </c>
      <c r="U178" s="1" t="s">
        <v>48</v>
      </c>
      <c r="V178" s="1" t="s">
        <v>48</v>
      </c>
      <c r="W178" s="1" t="s">
        <v>48</v>
      </c>
      <c r="X178" s="12" t="str">
        <f>IF(OR(VOZ_WHATSAPP[[#This Row],[Confirma Valor de pago]]="No Cumple",VOZ_WHATSAPP[[#This Row],[Confirma hora de pago]]="No Cumple",VOZ_WHATSAPP[[#This Row],[Confirma medio de pago]]="No Cumple"),"Sin Cierre","Cierre")</f>
        <v>Cierre</v>
      </c>
      <c r="Y178" s="1" t="s">
        <v>46</v>
      </c>
      <c r="Z178" s="1" t="s">
        <v>54</v>
      </c>
      <c r="AA178" s="1" t="s">
        <v>46</v>
      </c>
      <c r="AB178" s="1" t="s">
        <v>54</v>
      </c>
      <c r="AC178" s="11" t="str">
        <f>IF(OR(VOZ_WHATSAPP[[#This Row],[La comunicación es asertiva, con respeto y evita maltrato]]="No Cumple",VOZ_WHATSAPP[[#This Row],[Cumple con las normativas legales]]="No Cumple"),"No Cumple","Cumple")</f>
        <v>No Cumple</v>
      </c>
      <c r="AD178" s="1" t="s">
        <v>46</v>
      </c>
      <c r="AE178" s="1" t="s">
        <v>299</v>
      </c>
      <c r="AF178" s="4">
        <v>0.6</v>
      </c>
      <c r="AG178" s="4">
        <f>IF(AND(VOZ_WHATSAPP[[#This Row],[Estado Cierre]]="Sin Cierre",VOZ_WHATSAPP[[#This Row],[Nota Negocio]]="Sin Negocio"),VOZ_WHATSAPP[[#This Row],[Nota]]-24%,VOZ_WHATSAPP[[#This Row],[Nota]])</f>
        <v>0.6</v>
      </c>
      <c r="AH178" s="8">
        <f>IF(VOZ_WHATSAPP[[#This Row],[Estado Legal]]="No Cumple",0,IF(VOZ_WHATSAPP[[#This Row],[Realiza lectura de guion Legal]]="No Cumple",VOZ_WHATSAPP[[#This Row],[Nota 2]]-50%,VOZ_WHATSAPP[[#This Row],[Nota 2]]))</f>
        <v>0</v>
      </c>
    </row>
    <row r="179" spans="1:34" x14ac:dyDescent="0.25">
      <c r="A179" s="2" t="str">
        <f>VOZ_WHATSAPP[[#This Row],[ID Asesor]]&amp;VOZ_WHATSAPP[[#This Row],[Fecha Monitoreo]]</f>
        <v>387845814</v>
      </c>
      <c r="B179" s="2">
        <v>45814</v>
      </c>
      <c r="C179" s="1" t="s">
        <v>56</v>
      </c>
      <c r="D179" s="1">
        <v>3878</v>
      </c>
      <c r="E179" s="2">
        <v>45814</v>
      </c>
      <c r="F179" s="3">
        <v>0.47152777777777777</v>
      </c>
      <c r="G179" s="1" t="s">
        <v>51</v>
      </c>
      <c r="H179" s="1" t="s">
        <v>44</v>
      </c>
      <c r="I179" s="1">
        <v>495</v>
      </c>
      <c r="J179" s="1">
        <v>3148031562</v>
      </c>
      <c r="K179" s="1" t="s">
        <v>45</v>
      </c>
      <c r="L179" s="1" t="s">
        <v>46</v>
      </c>
      <c r="M179" s="1" t="s">
        <v>47</v>
      </c>
      <c r="N179" s="1" t="s">
        <v>46</v>
      </c>
      <c r="O179" s="1" t="s">
        <v>46</v>
      </c>
      <c r="P179" s="1" t="s">
        <v>46</v>
      </c>
      <c r="Q179" s="1" t="s">
        <v>46</v>
      </c>
      <c r="R179" s="1" t="s">
        <v>46</v>
      </c>
      <c r="S179" s="1" t="s">
        <v>46</v>
      </c>
      <c r="T179" s="12" t="str">
        <f>IF(OR(VOZ_WHATSAPP[[#This Row],[Brinda argumentos coherentes a la objeción]]="No Cumple",VOZ_WHATSAPP[[#This Row],[Despliegue de Beneficios y/o consecuencias]]="No Cumple"),"Sin Negocio","Negocio")</f>
        <v>Negocio</v>
      </c>
      <c r="U179" s="1" t="s">
        <v>48</v>
      </c>
      <c r="V179" s="1" t="s">
        <v>48</v>
      </c>
      <c r="W179" s="1" t="s">
        <v>48</v>
      </c>
      <c r="X179" s="12" t="str">
        <f>IF(OR(VOZ_WHATSAPP[[#This Row],[Confirma Valor de pago]]="No Cumple",VOZ_WHATSAPP[[#This Row],[Confirma hora de pago]]="No Cumple",VOZ_WHATSAPP[[#This Row],[Confirma medio de pago]]="No Cumple"),"Sin Cierre","Cierre")</f>
        <v>Cierre</v>
      </c>
      <c r="Y179" s="1" t="s">
        <v>46</v>
      </c>
      <c r="Z179" s="1" t="s">
        <v>46</v>
      </c>
      <c r="AA179" s="1" t="s">
        <v>46</v>
      </c>
      <c r="AB179" s="1" t="s">
        <v>46</v>
      </c>
      <c r="AC179" s="11" t="str">
        <f>IF(OR(VOZ_WHATSAPP[[#This Row],[La comunicación es asertiva, con respeto y evita maltrato]]="No Cumple",VOZ_WHATSAPP[[#This Row],[Cumple con las normativas legales]]="No Cumple"),"No Cumple","Cumple")</f>
        <v>Cumple</v>
      </c>
      <c r="AD179" s="1" t="s">
        <v>46</v>
      </c>
      <c r="AE179" s="1" t="s">
        <v>300</v>
      </c>
      <c r="AF179" s="4">
        <v>0.96</v>
      </c>
      <c r="AG179" s="4">
        <f>IF(AND(VOZ_WHATSAPP[[#This Row],[Estado Cierre]]="Sin Cierre",VOZ_WHATSAPP[[#This Row],[Nota Negocio]]="Sin Negocio"),VOZ_WHATSAPP[[#This Row],[Nota]]-24%,VOZ_WHATSAPP[[#This Row],[Nota]])</f>
        <v>0.96</v>
      </c>
      <c r="AH179" s="8">
        <f>IF(VOZ_WHATSAPP[[#This Row],[Estado Legal]]="No Cumple",0,IF(VOZ_WHATSAPP[[#This Row],[Realiza lectura de guion Legal]]="No Cumple",VOZ_WHATSAPP[[#This Row],[Nota 2]]-50%,VOZ_WHATSAPP[[#This Row],[Nota 2]]))</f>
        <v>0.96</v>
      </c>
    </row>
    <row r="180" spans="1:34" x14ac:dyDescent="0.25">
      <c r="A180" s="2" t="str">
        <f>VOZ_WHATSAPP[[#This Row],[ID Asesor]]&amp;VOZ_WHATSAPP[[#This Row],[Fecha Monitoreo]]</f>
        <v>367345814</v>
      </c>
      <c r="B180" s="2">
        <v>45814</v>
      </c>
      <c r="C180" s="1" t="s">
        <v>50</v>
      </c>
      <c r="D180" s="1">
        <v>3673</v>
      </c>
      <c r="E180" s="2">
        <v>45814</v>
      </c>
      <c r="F180" s="3">
        <v>0.46944444444444444</v>
      </c>
      <c r="G180" s="1" t="s">
        <v>51</v>
      </c>
      <c r="H180" s="1" t="s">
        <v>44</v>
      </c>
      <c r="I180" s="1">
        <v>1381</v>
      </c>
      <c r="J180" s="1">
        <v>3166243770</v>
      </c>
      <c r="K180" s="1" t="s">
        <v>45</v>
      </c>
      <c r="L180" s="1" t="s">
        <v>46</v>
      </c>
      <c r="M180" s="1" t="s">
        <v>46</v>
      </c>
      <c r="N180" s="1" t="s">
        <v>46</v>
      </c>
      <c r="O180" s="1" t="s">
        <v>46</v>
      </c>
      <c r="P180" s="1" t="s">
        <v>46</v>
      </c>
      <c r="Q180" s="1" t="s">
        <v>46</v>
      </c>
      <c r="R180" s="1" t="s">
        <v>46</v>
      </c>
      <c r="S180" s="1" t="s">
        <v>46</v>
      </c>
      <c r="T180" s="12" t="str">
        <f>IF(OR(VOZ_WHATSAPP[[#This Row],[Brinda argumentos coherentes a la objeción]]="No Cumple",VOZ_WHATSAPP[[#This Row],[Despliegue de Beneficios y/o consecuencias]]="No Cumple"),"Sin Negocio","Negocio")</f>
        <v>Negocio</v>
      </c>
      <c r="U180" s="1" t="s">
        <v>46</v>
      </c>
      <c r="V180" s="1" t="s">
        <v>46</v>
      </c>
      <c r="W180" s="1" t="s">
        <v>46</v>
      </c>
      <c r="X180" s="12" t="str">
        <f>IF(OR(VOZ_WHATSAPP[[#This Row],[Confirma Valor de pago]]="No Cumple",VOZ_WHATSAPP[[#This Row],[Confirma hora de pago]]="No Cumple",VOZ_WHATSAPP[[#This Row],[Confirma medio de pago]]="No Cumple"),"Sin Cierre","Cierre")</f>
        <v>Cierre</v>
      </c>
      <c r="Y180" s="1" t="s">
        <v>46</v>
      </c>
      <c r="Z180" s="1" t="s">
        <v>46</v>
      </c>
      <c r="AA180" s="1" t="s">
        <v>46</v>
      </c>
      <c r="AB180" s="1" t="s">
        <v>46</v>
      </c>
      <c r="AC180" s="11" t="str">
        <f>IF(OR(VOZ_WHATSAPP[[#This Row],[La comunicación es asertiva, con respeto y evita maltrato]]="No Cumple",VOZ_WHATSAPP[[#This Row],[Cumple con las normativas legales]]="No Cumple"),"No Cumple","Cumple")</f>
        <v>Cumple</v>
      </c>
      <c r="AD180" s="1" t="s">
        <v>46</v>
      </c>
      <c r="AE180" s="1" t="s">
        <v>53</v>
      </c>
      <c r="AF180" s="4">
        <v>1</v>
      </c>
      <c r="AG180" s="4">
        <f>IF(AND(VOZ_WHATSAPP[[#This Row],[Estado Cierre]]="Sin Cierre",VOZ_WHATSAPP[[#This Row],[Nota Negocio]]="Sin Negocio"),VOZ_WHATSAPP[[#This Row],[Nota]]-24%,VOZ_WHATSAPP[[#This Row],[Nota]])</f>
        <v>1</v>
      </c>
      <c r="AH180" s="8">
        <f>IF(VOZ_WHATSAPP[[#This Row],[Estado Legal]]="No Cumple",0,IF(VOZ_WHATSAPP[[#This Row],[Realiza lectura de guion Legal]]="No Cumple",VOZ_WHATSAPP[[#This Row],[Nota 2]]-50%,VOZ_WHATSAPP[[#This Row],[Nota 2]]))</f>
        <v>1</v>
      </c>
    </row>
    <row r="181" spans="1:34" x14ac:dyDescent="0.25">
      <c r="A181" s="2" t="str">
        <f>VOZ_WHATSAPP[[#This Row],[ID Asesor]]&amp;VOZ_WHATSAPP[[#This Row],[Fecha Monitoreo]]</f>
        <v>345945814</v>
      </c>
      <c r="B181" s="2">
        <v>45814</v>
      </c>
      <c r="C181" s="1" t="s">
        <v>126</v>
      </c>
      <c r="D181" s="1">
        <v>3459</v>
      </c>
      <c r="E181" s="2">
        <v>45814</v>
      </c>
      <c r="F181" s="3">
        <v>0.42291666666666666</v>
      </c>
      <c r="G181" s="1" t="s">
        <v>58</v>
      </c>
      <c r="H181" s="1" t="s">
        <v>44</v>
      </c>
      <c r="I181" s="1">
        <v>407</v>
      </c>
      <c r="J181" s="1">
        <v>3175496278</v>
      </c>
      <c r="K181" s="1" t="s">
        <v>45</v>
      </c>
      <c r="L181" s="1" t="s">
        <v>46</v>
      </c>
      <c r="M181" s="1" t="s">
        <v>46</v>
      </c>
      <c r="N181" s="1" t="s">
        <v>46</v>
      </c>
      <c r="O181" s="1" t="s">
        <v>46</v>
      </c>
      <c r="P181" s="1" t="s">
        <v>46</v>
      </c>
      <c r="Q181" s="1" t="s">
        <v>46</v>
      </c>
      <c r="R181" s="1" t="s">
        <v>46</v>
      </c>
      <c r="S181" s="1" t="s">
        <v>46</v>
      </c>
      <c r="T181" s="12" t="str">
        <f>IF(OR(VOZ_WHATSAPP[[#This Row],[Brinda argumentos coherentes a la objeción]]="No Cumple",VOZ_WHATSAPP[[#This Row],[Despliegue de Beneficios y/o consecuencias]]="No Cumple"),"Sin Negocio","Negocio")</f>
        <v>Negocio</v>
      </c>
      <c r="U181" s="1" t="s">
        <v>48</v>
      </c>
      <c r="V181" s="1" t="s">
        <v>48</v>
      </c>
      <c r="W181" s="1" t="s">
        <v>48</v>
      </c>
      <c r="X181" s="12" t="str">
        <f>IF(OR(VOZ_WHATSAPP[[#This Row],[Confirma Valor de pago]]="No Cumple",VOZ_WHATSAPP[[#This Row],[Confirma hora de pago]]="No Cumple",VOZ_WHATSAPP[[#This Row],[Confirma medio de pago]]="No Cumple"),"Sin Cierre","Cierre")</f>
        <v>Cierre</v>
      </c>
      <c r="Y181" s="1" t="s">
        <v>46</v>
      </c>
      <c r="Z181" s="1" t="s">
        <v>46</v>
      </c>
      <c r="AA181" s="1" t="s">
        <v>46</v>
      </c>
      <c r="AB181" s="1" t="s">
        <v>46</v>
      </c>
      <c r="AC181" s="11" t="str">
        <f>IF(OR(VOZ_WHATSAPP[[#This Row],[La comunicación es asertiva, con respeto y evita maltrato]]="No Cumple",VOZ_WHATSAPP[[#This Row],[Cumple con las normativas legales]]="No Cumple"),"No Cumple","Cumple")</f>
        <v>Cumple</v>
      </c>
      <c r="AD181" s="1" t="s">
        <v>46</v>
      </c>
      <c r="AE181" s="1" t="s">
        <v>133</v>
      </c>
      <c r="AF181" s="4">
        <v>1</v>
      </c>
      <c r="AG181" s="4">
        <f>IF(AND(VOZ_WHATSAPP[[#This Row],[Estado Cierre]]="Sin Cierre",VOZ_WHATSAPP[[#This Row],[Nota Negocio]]="Sin Negocio"),VOZ_WHATSAPP[[#This Row],[Nota]]-24%,VOZ_WHATSAPP[[#This Row],[Nota]])</f>
        <v>1</v>
      </c>
      <c r="AH181" s="8">
        <f>IF(VOZ_WHATSAPP[[#This Row],[Estado Legal]]="No Cumple",0,IF(VOZ_WHATSAPP[[#This Row],[Realiza lectura de guion Legal]]="No Cumple",VOZ_WHATSAPP[[#This Row],[Nota 2]]-50%,VOZ_WHATSAPP[[#This Row],[Nota 2]]))</f>
        <v>1</v>
      </c>
    </row>
    <row r="182" spans="1:34" x14ac:dyDescent="0.25">
      <c r="A182" s="2" t="str">
        <f>VOZ_WHATSAPP[[#This Row],[ID Asesor]]&amp;VOZ_WHATSAPP[[#This Row],[Fecha Monitoreo]]</f>
        <v>394145814</v>
      </c>
      <c r="B182" s="2">
        <v>45814</v>
      </c>
      <c r="C182" s="1" t="s">
        <v>42</v>
      </c>
      <c r="D182" s="1">
        <v>3941</v>
      </c>
      <c r="E182" s="2">
        <v>45813</v>
      </c>
      <c r="F182" s="3">
        <v>0.14791666666666667</v>
      </c>
      <c r="G182" s="1" t="s">
        <v>51</v>
      </c>
      <c r="H182" s="1" t="s">
        <v>44</v>
      </c>
      <c r="I182" s="1">
        <v>1060</v>
      </c>
      <c r="J182" s="1">
        <v>3502527016</v>
      </c>
      <c r="K182" s="1" t="s">
        <v>45</v>
      </c>
      <c r="L182" s="1" t="s">
        <v>46</v>
      </c>
      <c r="M182" s="1" t="s">
        <v>47</v>
      </c>
      <c r="N182" s="1" t="s">
        <v>46</v>
      </c>
      <c r="O182" s="1" t="s">
        <v>46</v>
      </c>
      <c r="P182" s="1" t="s">
        <v>46</v>
      </c>
      <c r="Q182" s="1" t="s">
        <v>46</v>
      </c>
      <c r="R182" s="1" t="s">
        <v>46</v>
      </c>
      <c r="S182" s="1" t="s">
        <v>46</v>
      </c>
      <c r="T182" s="12" t="str">
        <f>IF(OR(VOZ_WHATSAPP[[#This Row],[Brinda argumentos coherentes a la objeción]]="No Cumple",VOZ_WHATSAPP[[#This Row],[Despliegue de Beneficios y/o consecuencias]]="No Cumple"),"Sin Negocio","Negocio")</f>
        <v>Negocio</v>
      </c>
      <c r="U182" s="1" t="s">
        <v>46</v>
      </c>
      <c r="V182" s="1" t="s">
        <v>46</v>
      </c>
      <c r="W182" s="1" t="s">
        <v>46</v>
      </c>
      <c r="X182" s="12" t="str">
        <f>IF(OR(VOZ_WHATSAPP[[#This Row],[Confirma Valor de pago]]="No Cumple",VOZ_WHATSAPP[[#This Row],[Confirma hora de pago]]="No Cumple",VOZ_WHATSAPP[[#This Row],[Confirma medio de pago]]="No Cumple"),"Sin Cierre","Cierre")</f>
        <v>Cierre</v>
      </c>
      <c r="Y182" s="1" t="s">
        <v>46</v>
      </c>
      <c r="Z182" s="1" t="s">
        <v>54</v>
      </c>
      <c r="AA182" s="1" t="s">
        <v>46</v>
      </c>
      <c r="AB182" s="1" t="s">
        <v>46</v>
      </c>
      <c r="AC182" s="11" t="str">
        <f>IF(OR(VOZ_WHATSAPP[[#This Row],[La comunicación es asertiva, con respeto y evita maltrato]]="No Cumple",VOZ_WHATSAPP[[#This Row],[Cumple con las normativas legales]]="No Cumple"),"No Cumple","Cumple")</f>
        <v>Cumple</v>
      </c>
      <c r="AD182" s="1" t="s">
        <v>47</v>
      </c>
      <c r="AE182" s="1" t="s">
        <v>301</v>
      </c>
      <c r="AF182" s="4">
        <v>0.81</v>
      </c>
      <c r="AG182" s="4">
        <f>IF(AND(VOZ_WHATSAPP[[#This Row],[Estado Cierre]]="Sin Cierre",VOZ_WHATSAPP[[#This Row],[Nota Negocio]]="Sin Negocio"),VOZ_WHATSAPP[[#This Row],[Nota]]-24%,VOZ_WHATSAPP[[#This Row],[Nota]])</f>
        <v>0.81</v>
      </c>
      <c r="AH182" s="8">
        <f>IF(VOZ_WHATSAPP[[#This Row],[Estado Legal]]="No Cumple",0,IF(VOZ_WHATSAPP[[#This Row],[Realiza lectura de guion Legal]]="No Cumple",VOZ_WHATSAPP[[#This Row],[Nota 2]]-50%,VOZ_WHATSAPP[[#This Row],[Nota 2]]))</f>
        <v>0.31000000000000005</v>
      </c>
    </row>
    <row r="183" spans="1:34" x14ac:dyDescent="0.25">
      <c r="A183" s="2" t="str">
        <f>VOZ_WHATSAPP[[#This Row],[ID Asesor]]&amp;VOZ_WHATSAPP[[#This Row],[Fecha Monitoreo]]</f>
        <v>295345814</v>
      </c>
      <c r="B183" s="2">
        <v>45814</v>
      </c>
      <c r="C183" s="1" t="s">
        <v>126</v>
      </c>
      <c r="D183" s="1">
        <v>2953</v>
      </c>
      <c r="E183" s="2">
        <v>45814</v>
      </c>
      <c r="F183" s="3">
        <v>0.47708333333333336</v>
      </c>
      <c r="G183" s="1" t="s">
        <v>58</v>
      </c>
      <c r="H183" s="1" t="s">
        <v>44</v>
      </c>
      <c r="I183" s="1">
        <v>479</v>
      </c>
      <c r="J183" s="1">
        <v>3224619700</v>
      </c>
      <c r="K183" s="1" t="s">
        <v>45</v>
      </c>
      <c r="L183" s="1" t="s">
        <v>46</v>
      </c>
      <c r="M183" s="1" t="s">
        <v>46</v>
      </c>
      <c r="N183" s="1" t="s">
        <v>46</v>
      </c>
      <c r="O183" s="1" t="s">
        <v>46</v>
      </c>
      <c r="P183" s="1" t="s">
        <v>46</v>
      </c>
      <c r="Q183" s="1" t="s">
        <v>46</v>
      </c>
      <c r="R183" s="1" t="s">
        <v>46</v>
      </c>
      <c r="S183" s="1" t="s">
        <v>46</v>
      </c>
      <c r="T183" s="12" t="str">
        <f>IF(OR(VOZ_WHATSAPP[[#This Row],[Brinda argumentos coherentes a la objeción]]="No Cumple",VOZ_WHATSAPP[[#This Row],[Despliegue de Beneficios y/o consecuencias]]="No Cumple"),"Sin Negocio","Negocio")</f>
        <v>Negocio</v>
      </c>
      <c r="U183" s="1" t="s">
        <v>48</v>
      </c>
      <c r="V183" s="1" t="s">
        <v>48</v>
      </c>
      <c r="W183" s="1" t="s">
        <v>48</v>
      </c>
      <c r="X183" s="12" t="str">
        <f>IF(OR(VOZ_WHATSAPP[[#This Row],[Confirma Valor de pago]]="No Cumple",VOZ_WHATSAPP[[#This Row],[Confirma hora de pago]]="No Cumple",VOZ_WHATSAPP[[#This Row],[Confirma medio de pago]]="No Cumple"),"Sin Cierre","Cierre")</f>
        <v>Cierre</v>
      </c>
      <c r="Y183" s="1" t="s">
        <v>46</v>
      </c>
      <c r="Z183" s="1" t="s">
        <v>46</v>
      </c>
      <c r="AA183" s="1" t="s">
        <v>46</v>
      </c>
      <c r="AB183" s="1" t="s">
        <v>46</v>
      </c>
      <c r="AC183" s="11" t="str">
        <f>IF(OR(VOZ_WHATSAPP[[#This Row],[La comunicación es asertiva, con respeto y evita maltrato]]="No Cumple",VOZ_WHATSAPP[[#This Row],[Cumple con las normativas legales]]="No Cumple"),"No Cumple","Cumple")</f>
        <v>Cumple</v>
      </c>
      <c r="AD183" s="1" t="s">
        <v>46</v>
      </c>
      <c r="AE183" s="1" t="s">
        <v>133</v>
      </c>
      <c r="AF183" s="4">
        <v>1</v>
      </c>
      <c r="AG183" s="4">
        <f>IF(AND(VOZ_WHATSAPP[[#This Row],[Estado Cierre]]="Sin Cierre",VOZ_WHATSAPP[[#This Row],[Nota Negocio]]="Sin Negocio"),VOZ_WHATSAPP[[#This Row],[Nota]]-24%,VOZ_WHATSAPP[[#This Row],[Nota]])</f>
        <v>1</v>
      </c>
      <c r="AH183" s="8">
        <f>IF(VOZ_WHATSAPP[[#This Row],[Estado Legal]]="No Cumple",0,IF(VOZ_WHATSAPP[[#This Row],[Realiza lectura de guion Legal]]="No Cumple",VOZ_WHATSAPP[[#This Row],[Nota 2]]-50%,VOZ_WHATSAPP[[#This Row],[Nota 2]]))</f>
        <v>1</v>
      </c>
    </row>
    <row r="184" spans="1:34" x14ac:dyDescent="0.25">
      <c r="A184" s="2" t="str">
        <f>VOZ_WHATSAPP[[#This Row],[ID Asesor]]&amp;VOZ_WHATSAPP[[#This Row],[Fecha Monitoreo]]</f>
        <v>361345814</v>
      </c>
      <c r="B184" s="2">
        <v>45814</v>
      </c>
      <c r="C184" s="1" t="s">
        <v>50</v>
      </c>
      <c r="D184" s="1">
        <v>3613</v>
      </c>
      <c r="E184" s="2">
        <v>45814</v>
      </c>
      <c r="F184" s="3">
        <v>0.46875</v>
      </c>
      <c r="G184" s="1" t="s">
        <v>60</v>
      </c>
      <c r="H184" s="1" t="s">
        <v>71</v>
      </c>
      <c r="I184" s="1"/>
      <c r="J184" s="1"/>
      <c r="K184" s="1"/>
      <c r="L184" s="1" t="s">
        <v>46</v>
      </c>
      <c r="M184" s="1" t="s">
        <v>46</v>
      </c>
      <c r="N184" s="1" t="s">
        <v>46</v>
      </c>
      <c r="O184" s="1" t="s">
        <v>48</v>
      </c>
      <c r="P184" s="1" t="s">
        <v>48</v>
      </c>
      <c r="Q184" s="1" t="s">
        <v>48</v>
      </c>
      <c r="R184" s="1" t="s">
        <v>48</v>
      </c>
      <c r="S184" s="1" t="s">
        <v>48</v>
      </c>
      <c r="T184" s="12" t="str">
        <f>IF(OR(VOZ_WHATSAPP[[#This Row],[Brinda argumentos coherentes a la objeción]]="No Cumple",VOZ_WHATSAPP[[#This Row],[Despliegue de Beneficios y/o consecuencias]]="No Cumple"),"Sin Negocio","Negocio")</f>
        <v>Negocio</v>
      </c>
      <c r="U184" s="1" t="s">
        <v>46</v>
      </c>
      <c r="V184" s="1" t="s">
        <v>46</v>
      </c>
      <c r="W184" s="1" t="s">
        <v>46</v>
      </c>
      <c r="X184" s="12" t="str">
        <f>IF(OR(VOZ_WHATSAPP[[#This Row],[Confirma Valor de pago]]="No Cumple",VOZ_WHATSAPP[[#This Row],[Confirma hora de pago]]="No Cumple",VOZ_WHATSAPP[[#This Row],[Confirma medio de pago]]="No Cumple"),"Sin Cierre","Cierre")</f>
        <v>Cierre</v>
      </c>
      <c r="Y184" s="1" t="s">
        <v>54</v>
      </c>
      <c r="Z184" s="1" t="s">
        <v>54</v>
      </c>
      <c r="AA184" s="1" t="s">
        <v>46</v>
      </c>
      <c r="AB184" s="1" t="s">
        <v>54</v>
      </c>
      <c r="AC184" s="11" t="str">
        <f>IF(OR(VOZ_WHATSAPP[[#This Row],[La comunicación es asertiva, con respeto y evita maltrato]]="No Cumple",VOZ_WHATSAPP[[#This Row],[Cumple con las normativas legales]]="No Cumple"),"No Cumple","Cumple")</f>
        <v>No Cumple</v>
      </c>
      <c r="AD184" s="1" t="s">
        <v>47</v>
      </c>
      <c r="AE184" s="1" t="s">
        <v>302</v>
      </c>
      <c r="AF184" s="4">
        <v>0.77</v>
      </c>
      <c r="AG184" s="4">
        <f>IF(AND(VOZ_WHATSAPP[[#This Row],[Estado Cierre]]="Sin Cierre",VOZ_WHATSAPP[[#This Row],[Nota Negocio]]="Sin Negocio"),VOZ_WHATSAPP[[#This Row],[Nota]]-24%,VOZ_WHATSAPP[[#This Row],[Nota]])</f>
        <v>0.77</v>
      </c>
      <c r="AH184" s="8">
        <f>IF(VOZ_WHATSAPP[[#This Row],[Estado Legal]]="No Cumple",0,IF(VOZ_WHATSAPP[[#This Row],[Realiza lectura de guion Legal]]="No Cumple",VOZ_WHATSAPP[[#This Row],[Nota 2]]-50%,VOZ_WHATSAPP[[#This Row],[Nota 2]]))</f>
        <v>0</v>
      </c>
    </row>
    <row r="185" spans="1:34" x14ac:dyDescent="0.25">
      <c r="A185" s="2" t="str">
        <f>VOZ_WHATSAPP[[#This Row],[ID Asesor]]&amp;VOZ_WHATSAPP[[#This Row],[Fecha Monitoreo]]</f>
        <v>381545814</v>
      </c>
      <c r="B185" s="2">
        <v>45814</v>
      </c>
      <c r="C185" s="1" t="s">
        <v>126</v>
      </c>
      <c r="D185" s="1">
        <v>3815</v>
      </c>
      <c r="E185" s="2">
        <v>45814</v>
      </c>
      <c r="F185" s="3">
        <v>0.48333333333333334</v>
      </c>
      <c r="G185" s="1" t="s">
        <v>58</v>
      </c>
      <c r="H185" s="1" t="s">
        <v>44</v>
      </c>
      <c r="I185" s="1">
        <v>3815</v>
      </c>
      <c r="J185" s="1">
        <v>3114162345</v>
      </c>
      <c r="K185" s="1" t="s">
        <v>45</v>
      </c>
      <c r="L185" s="1" t="s">
        <v>46</v>
      </c>
      <c r="M185" s="1" t="s">
        <v>46</v>
      </c>
      <c r="N185" s="1" t="s">
        <v>46</v>
      </c>
      <c r="O185" s="1" t="s">
        <v>46</v>
      </c>
      <c r="P185" s="1" t="s">
        <v>46</v>
      </c>
      <c r="Q185" s="1" t="s">
        <v>46</v>
      </c>
      <c r="R185" s="1" t="s">
        <v>46</v>
      </c>
      <c r="S185" s="1" t="s">
        <v>46</v>
      </c>
      <c r="T185" s="12" t="str">
        <f>IF(OR(VOZ_WHATSAPP[[#This Row],[Brinda argumentos coherentes a la objeción]]="No Cumple",VOZ_WHATSAPP[[#This Row],[Despliegue de Beneficios y/o consecuencias]]="No Cumple"),"Sin Negocio","Negocio")</f>
        <v>Negocio</v>
      </c>
      <c r="U185" s="1" t="s">
        <v>48</v>
      </c>
      <c r="V185" s="1" t="s">
        <v>48</v>
      </c>
      <c r="W185" s="1" t="s">
        <v>48</v>
      </c>
      <c r="X185" s="12" t="str">
        <f>IF(OR(VOZ_WHATSAPP[[#This Row],[Confirma Valor de pago]]="No Cumple",VOZ_WHATSAPP[[#This Row],[Confirma hora de pago]]="No Cumple",VOZ_WHATSAPP[[#This Row],[Confirma medio de pago]]="No Cumple"),"Sin Cierre","Cierre")</f>
        <v>Cierre</v>
      </c>
      <c r="Y185" s="1" t="s">
        <v>46</v>
      </c>
      <c r="Z185" s="1" t="s">
        <v>46</v>
      </c>
      <c r="AA185" s="1" t="s">
        <v>46</v>
      </c>
      <c r="AB185" s="1" t="s">
        <v>46</v>
      </c>
      <c r="AC185" s="11" t="str">
        <f>IF(OR(VOZ_WHATSAPP[[#This Row],[La comunicación es asertiva, con respeto y evita maltrato]]="No Cumple",VOZ_WHATSAPP[[#This Row],[Cumple con las normativas legales]]="No Cumple"),"No Cumple","Cumple")</f>
        <v>Cumple</v>
      </c>
      <c r="AD185" s="1" t="s">
        <v>46</v>
      </c>
      <c r="AE185" s="1" t="s">
        <v>133</v>
      </c>
      <c r="AF185" s="4">
        <v>1</v>
      </c>
      <c r="AG185" s="4">
        <f>IF(AND(VOZ_WHATSAPP[[#This Row],[Estado Cierre]]="Sin Cierre",VOZ_WHATSAPP[[#This Row],[Nota Negocio]]="Sin Negocio"),VOZ_WHATSAPP[[#This Row],[Nota]]-24%,VOZ_WHATSAPP[[#This Row],[Nota]])</f>
        <v>1</v>
      </c>
      <c r="AH185" s="8">
        <f>IF(VOZ_WHATSAPP[[#This Row],[Estado Legal]]="No Cumple",0,IF(VOZ_WHATSAPP[[#This Row],[Realiza lectura de guion Legal]]="No Cumple",VOZ_WHATSAPP[[#This Row],[Nota 2]]-50%,VOZ_WHATSAPP[[#This Row],[Nota 2]]))</f>
        <v>1</v>
      </c>
    </row>
    <row r="186" spans="1:34" x14ac:dyDescent="0.25">
      <c r="A186" s="2" t="str">
        <f>VOZ_WHATSAPP[[#This Row],[ID Asesor]]&amp;VOZ_WHATSAPP[[#This Row],[Fecha Monitoreo]]</f>
        <v>363645814</v>
      </c>
      <c r="B186" s="2">
        <v>45814</v>
      </c>
      <c r="C186" s="1" t="s">
        <v>50</v>
      </c>
      <c r="D186" s="1">
        <v>3636</v>
      </c>
      <c r="E186" s="2">
        <v>45814</v>
      </c>
      <c r="F186" s="3">
        <v>0.50486111111111109</v>
      </c>
      <c r="G186" s="1" t="s">
        <v>51</v>
      </c>
      <c r="H186" s="1" t="s">
        <v>71</v>
      </c>
      <c r="I186" s="1"/>
      <c r="J186" s="1"/>
      <c r="K186" s="1"/>
      <c r="L186" s="1" t="s">
        <v>47</v>
      </c>
      <c r="M186" s="1" t="s">
        <v>46</v>
      </c>
      <c r="N186" s="1" t="s">
        <v>46</v>
      </c>
      <c r="O186" s="1" t="s">
        <v>48</v>
      </c>
      <c r="P186" s="1" t="s">
        <v>48</v>
      </c>
      <c r="Q186" s="1" t="s">
        <v>48</v>
      </c>
      <c r="R186" s="1" t="s">
        <v>48</v>
      </c>
      <c r="S186" s="1" t="s">
        <v>48</v>
      </c>
      <c r="T186" s="12" t="str">
        <f>IF(OR(VOZ_WHATSAPP[[#This Row],[Brinda argumentos coherentes a la objeción]]="No Cumple",VOZ_WHATSAPP[[#This Row],[Despliegue de Beneficios y/o consecuencias]]="No Cumple"),"Sin Negocio","Negocio")</f>
        <v>Negocio</v>
      </c>
      <c r="U186" s="1" t="s">
        <v>48</v>
      </c>
      <c r="V186" s="1" t="s">
        <v>48</v>
      </c>
      <c r="W186" s="1" t="s">
        <v>48</v>
      </c>
      <c r="X186" s="12" t="str">
        <f>IF(OR(VOZ_WHATSAPP[[#This Row],[Confirma Valor de pago]]="No Cumple",VOZ_WHATSAPP[[#This Row],[Confirma hora de pago]]="No Cumple",VOZ_WHATSAPP[[#This Row],[Confirma medio de pago]]="No Cumple"),"Sin Cierre","Cierre")</f>
        <v>Cierre</v>
      </c>
      <c r="Y186" s="1" t="s">
        <v>48</v>
      </c>
      <c r="Z186" s="1" t="s">
        <v>46</v>
      </c>
      <c r="AA186" s="1" t="s">
        <v>46</v>
      </c>
      <c r="AB186" s="1" t="s">
        <v>46</v>
      </c>
      <c r="AC186" s="11" t="str">
        <f>IF(OR(VOZ_WHATSAPP[[#This Row],[La comunicación es asertiva, con respeto y evita maltrato]]="No Cumple",VOZ_WHATSAPP[[#This Row],[Cumple con las normativas legales]]="No Cumple"),"No Cumple","Cumple")</f>
        <v>Cumple</v>
      </c>
      <c r="AD186" s="1" t="s">
        <v>48</v>
      </c>
      <c r="AE186" s="1" t="s">
        <v>303</v>
      </c>
      <c r="AF186" s="4">
        <v>0.96</v>
      </c>
      <c r="AG186" s="4">
        <f>IF(AND(VOZ_WHATSAPP[[#This Row],[Estado Cierre]]="Sin Cierre",VOZ_WHATSAPP[[#This Row],[Nota Negocio]]="Sin Negocio"),VOZ_WHATSAPP[[#This Row],[Nota]]-24%,VOZ_WHATSAPP[[#This Row],[Nota]])</f>
        <v>0.96</v>
      </c>
      <c r="AH186" s="8">
        <f>IF(VOZ_WHATSAPP[[#This Row],[Estado Legal]]="No Cumple",0,IF(VOZ_WHATSAPP[[#This Row],[Realiza lectura de guion Legal]]="No Cumple",VOZ_WHATSAPP[[#This Row],[Nota 2]]-50%,VOZ_WHATSAPP[[#This Row],[Nota 2]]))</f>
        <v>0.96</v>
      </c>
    </row>
    <row r="187" spans="1:34" x14ac:dyDescent="0.25">
      <c r="A187" s="2" t="str">
        <f>VOZ_WHATSAPP[[#This Row],[ID Asesor]]&amp;VOZ_WHATSAPP[[#This Row],[Fecha Monitoreo]]</f>
        <v>382445814</v>
      </c>
      <c r="B187" s="2">
        <v>45814</v>
      </c>
      <c r="C187" s="1" t="s">
        <v>126</v>
      </c>
      <c r="D187" s="1">
        <v>3824</v>
      </c>
      <c r="E187" s="2">
        <v>45814</v>
      </c>
      <c r="F187" s="3">
        <v>0.3923611111111111</v>
      </c>
      <c r="G187" s="1" t="s">
        <v>51</v>
      </c>
      <c r="H187" s="1" t="s">
        <v>44</v>
      </c>
      <c r="I187" s="1">
        <v>593</v>
      </c>
      <c r="J187" s="1">
        <v>3052994739</v>
      </c>
      <c r="K187" s="1" t="s">
        <v>45</v>
      </c>
      <c r="L187" s="1" t="s">
        <v>47</v>
      </c>
      <c r="M187" s="1" t="s">
        <v>46</v>
      </c>
      <c r="N187" s="1" t="s">
        <v>46</v>
      </c>
      <c r="O187" s="1" t="s">
        <v>46</v>
      </c>
      <c r="P187" s="1" t="s">
        <v>46</v>
      </c>
      <c r="Q187" s="1" t="s">
        <v>48</v>
      </c>
      <c r="R187" s="1" t="s">
        <v>48</v>
      </c>
      <c r="S187" s="1" t="s">
        <v>48</v>
      </c>
      <c r="T187" s="12" t="str">
        <f>IF(OR(VOZ_WHATSAPP[[#This Row],[Brinda argumentos coherentes a la objeción]]="No Cumple",VOZ_WHATSAPP[[#This Row],[Despliegue de Beneficios y/o consecuencias]]="No Cumple"),"Sin Negocio","Negocio")</f>
        <v>Negocio</v>
      </c>
      <c r="U187" s="1" t="s">
        <v>46</v>
      </c>
      <c r="V187" s="1" t="s">
        <v>46</v>
      </c>
      <c r="W187" s="1" t="s">
        <v>46</v>
      </c>
      <c r="X187" s="12" t="str">
        <f>IF(OR(VOZ_WHATSAPP[[#This Row],[Confirma Valor de pago]]="No Cumple",VOZ_WHATSAPP[[#This Row],[Confirma hora de pago]]="No Cumple",VOZ_WHATSAPP[[#This Row],[Confirma medio de pago]]="No Cumple"),"Sin Cierre","Cierre")</f>
        <v>Cierre</v>
      </c>
      <c r="Y187" s="1" t="s">
        <v>46</v>
      </c>
      <c r="Z187" s="1" t="s">
        <v>46</v>
      </c>
      <c r="AA187" s="1" t="s">
        <v>46</v>
      </c>
      <c r="AB187" s="1" t="s">
        <v>46</v>
      </c>
      <c r="AC187" s="11" t="str">
        <f>IF(OR(VOZ_WHATSAPP[[#This Row],[La comunicación es asertiva, con respeto y evita maltrato]]="No Cumple",VOZ_WHATSAPP[[#This Row],[Cumple con las normativas legales]]="No Cumple"),"No Cumple","Cumple")</f>
        <v>Cumple</v>
      </c>
      <c r="AD187" s="1" t="s">
        <v>46</v>
      </c>
      <c r="AE187" s="1" t="s">
        <v>304</v>
      </c>
      <c r="AF187" s="4">
        <v>0.96</v>
      </c>
      <c r="AG187" s="4">
        <f>IF(AND(VOZ_WHATSAPP[[#This Row],[Estado Cierre]]="Sin Cierre",VOZ_WHATSAPP[[#This Row],[Nota Negocio]]="Sin Negocio"),VOZ_WHATSAPP[[#This Row],[Nota]]-24%,VOZ_WHATSAPP[[#This Row],[Nota]])</f>
        <v>0.96</v>
      </c>
      <c r="AH187" s="8">
        <f>IF(VOZ_WHATSAPP[[#This Row],[Estado Legal]]="No Cumple",0,IF(VOZ_WHATSAPP[[#This Row],[Realiza lectura de guion Legal]]="No Cumple",VOZ_WHATSAPP[[#This Row],[Nota 2]]-50%,VOZ_WHATSAPP[[#This Row],[Nota 2]]))</f>
        <v>0.96</v>
      </c>
    </row>
    <row r="188" spans="1:34" x14ac:dyDescent="0.25">
      <c r="A188" s="2" t="str">
        <f>VOZ_WHATSAPP[[#This Row],[ID Asesor]]&amp;VOZ_WHATSAPP[[#This Row],[Fecha Monitoreo]]</f>
        <v>394245814</v>
      </c>
      <c r="B188" s="2">
        <v>45814</v>
      </c>
      <c r="C188" s="1" t="s">
        <v>42</v>
      </c>
      <c r="D188" s="1">
        <v>3942</v>
      </c>
      <c r="E188" s="2">
        <v>45813</v>
      </c>
      <c r="F188" s="3">
        <v>0.45347222222222222</v>
      </c>
      <c r="G188" s="1" t="s">
        <v>51</v>
      </c>
      <c r="H188" s="1" t="s">
        <v>44</v>
      </c>
      <c r="I188" s="1">
        <v>1393</v>
      </c>
      <c r="J188" s="1">
        <v>3116286716</v>
      </c>
      <c r="K188" s="1" t="s">
        <v>45</v>
      </c>
      <c r="L188" s="1" t="s">
        <v>46</v>
      </c>
      <c r="M188" s="1" t="s">
        <v>47</v>
      </c>
      <c r="N188" s="1" t="s">
        <v>46</v>
      </c>
      <c r="O188" s="1" t="s">
        <v>46</v>
      </c>
      <c r="P188" s="1" t="s">
        <v>54</v>
      </c>
      <c r="Q188" s="1" t="s">
        <v>46</v>
      </c>
      <c r="R188" s="1" t="s">
        <v>46</v>
      </c>
      <c r="S188" s="1" t="s">
        <v>47</v>
      </c>
      <c r="T188" s="12" t="str">
        <f>IF(OR(VOZ_WHATSAPP[[#This Row],[Brinda argumentos coherentes a la objeción]]="No Cumple",VOZ_WHATSAPP[[#This Row],[Despliegue de Beneficios y/o consecuencias]]="No Cumple"),"Sin Negocio","Negocio")</f>
        <v>Sin Negocio</v>
      </c>
      <c r="U188" s="1" t="s">
        <v>46</v>
      </c>
      <c r="V188" s="1" t="s">
        <v>46</v>
      </c>
      <c r="W188" s="1" t="s">
        <v>46</v>
      </c>
      <c r="X188" s="12" t="str">
        <f>IF(OR(VOZ_WHATSAPP[[#This Row],[Confirma Valor de pago]]="No Cumple",VOZ_WHATSAPP[[#This Row],[Confirma hora de pago]]="No Cumple",VOZ_WHATSAPP[[#This Row],[Confirma medio de pago]]="No Cumple"),"Sin Cierre","Cierre")</f>
        <v>Cierre</v>
      </c>
      <c r="Y188" s="1" t="s">
        <v>46</v>
      </c>
      <c r="Z188" s="1" t="s">
        <v>54</v>
      </c>
      <c r="AA188" s="1" t="s">
        <v>46</v>
      </c>
      <c r="AB188" s="1" t="s">
        <v>46</v>
      </c>
      <c r="AC188" s="11" t="str">
        <f>IF(OR(VOZ_WHATSAPP[[#This Row],[La comunicación es asertiva, con respeto y evita maltrato]]="No Cumple",VOZ_WHATSAPP[[#This Row],[Cumple con las normativas legales]]="No Cumple"),"No Cumple","Cumple")</f>
        <v>Cumple</v>
      </c>
      <c r="AD188" s="1" t="s">
        <v>46</v>
      </c>
      <c r="AE188" s="1" t="s">
        <v>305</v>
      </c>
      <c r="AF188" s="4">
        <v>0.66</v>
      </c>
      <c r="AG188" s="4">
        <f>IF(AND(VOZ_WHATSAPP[[#This Row],[Estado Cierre]]="Sin Cierre",VOZ_WHATSAPP[[#This Row],[Nota Negocio]]="Sin Negocio"),VOZ_WHATSAPP[[#This Row],[Nota]]-24%,VOZ_WHATSAPP[[#This Row],[Nota]])</f>
        <v>0.66</v>
      </c>
      <c r="AH188" s="8">
        <f>IF(VOZ_WHATSAPP[[#This Row],[Estado Legal]]="No Cumple",0,IF(VOZ_WHATSAPP[[#This Row],[Realiza lectura de guion Legal]]="No Cumple",VOZ_WHATSAPP[[#This Row],[Nota 2]]-50%,VOZ_WHATSAPP[[#This Row],[Nota 2]]))</f>
        <v>0.66</v>
      </c>
    </row>
    <row r="189" spans="1:34" x14ac:dyDescent="0.25">
      <c r="A189" s="2" t="str">
        <f>VOZ_WHATSAPP[[#This Row],[ID Asesor]]&amp;VOZ_WHATSAPP[[#This Row],[Fecha Monitoreo]]</f>
        <v>394545814</v>
      </c>
      <c r="B189" s="2">
        <v>45814</v>
      </c>
      <c r="C189" s="1" t="s">
        <v>50</v>
      </c>
      <c r="D189" s="1">
        <v>3945</v>
      </c>
      <c r="E189" s="2">
        <v>45814</v>
      </c>
      <c r="F189" s="3">
        <v>0.36041666666666666</v>
      </c>
      <c r="G189" s="1" t="s">
        <v>51</v>
      </c>
      <c r="H189" s="1" t="s">
        <v>44</v>
      </c>
      <c r="I189" s="1">
        <v>1166</v>
      </c>
      <c r="J189" s="1">
        <v>3006162909</v>
      </c>
      <c r="K189" s="1" t="s">
        <v>45</v>
      </c>
      <c r="L189" s="1" t="s">
        <v>47</v>
      </c>
      <c r="M189" s="1" t="s">
        <v>46</v>
      </c>
      <c r="N189" s="1" t="s">
        <v>46</v>
      </c>
      <c r="O189" s="1" t="s">
        <v>46</v>
      </c>
      <c r="P189" s="1" t="s">
        <v>46</v>
      </c>
      <c r="Q189" s="1" t="s">
        <v>46</v>
      </c>
      <c r="R189" s="1" t="s">
        <v>46</v>
      </c>
      <c r="S189" s="1" t="s">
        <v>46</v>
      </c>
      <c r="T189" s="12" t="str">
        <f>IF(OR(VOZ_WHATSAPP[[#This Row],[Brinda argumentos coherentes a la objeción]]="No Cumple",VOZ_WHATSAPP[[#This Row],[Despliegue de Beneficios y/o consecuencias]]="No Cumple"),"Sin Negocio","Negocio")</f>
        <v>Negocio</v>
      </c>
      <c r="U189" s="1" t="s">
        <v>46</v>
      </c>
      <c r="V189" s="1" t="s">
        <v>46</v>
      </c>
      <c r="W189" s="1" t="s">
        <v>46</v>
      </c>
      <c r="X189" s="12" t="str">
        <f>IF(OR(VOZ_WHATSAPP[[#This Row],[Confirma Valor de pago]]="No Cumple",VOZ_WHATSAPP[[#This Row],[Confirma hora de pago]]="No Cumple",VOZ_WHATSAPP[[#This Row],[Confirma medio de pago]]="No Cumple"),"Sin Cierre","Cierre")</f>
        <v>Cierre</v>
      </c>
      <c r="Y189" s="1" t="s">
        <v>46</v>
      </c>
      <c r="Z189" s="1" t="s">
        <v>46</v>
      </c>
      <c r="AA189" s="1" t="s">
        <v>46</v>
      </c>
      <c r="AB189" s="1" t="s">
        <v>54</v>
      </c>
      <c r="AC189" s="11" t="str">
        <f>IF(OR(VOZ_WHATSAPP[[#This Row],[La comunicación es asertiva, con respeto y evita maltrato]]="No Cumple",VOZ_WHATSAPP[[#This Row],[Cumple con las normativas legales]]="No Cumple"),"No Cumple","Cumple")</f>
        <v>No Cumple</v>
      </c>
      <c r="AD189" s="1" t="s">
        <v>46</v>
      </c>
      <c r="AE189" s="1" t="s">
        <v>306</v>
      </c>
      <c r="AF189" s="4">
        <v>0.96</v>
      </c>
      <c r="AG189" s="4">
        <f>IF(AND(VOZ_WHATSAPP[[#This Row],[Estado Cierre]]="Sin Cierre",VOZ_WHATSAPP[[#This Row],[Nota Negocio]]="Sin Negocio"),VOZ_WHATSAPP[[#This Row],[Nota]]-24%,VOZ_WHATSAPP[[#This Row],[Nota]])</f>
        <v>0.96</v>
      </c>
      <c r="AH189" s="8">
        <f>IF(VOZ_WHATSAPP[[#This Row],[Estado Legal]]="No Cumple",0,IF(VOZ_WHATSAPP[[#This Row],[Realiza lectura de guion Legal]]="No Cumple",VOZ_WHATSAPP[[#This Row],[Nota 2]]-50%,VOZ_WHATSAPP[[#This Row],[Nota 2]]))</f>
        <v>0</v>
      </c>
    </row>
    <row r="190" spans="1:34" x14ac:dyDescent="0.25">
      <c r="A190" s="2" t="str">
        <f>VOZ_WHATSAPP[[#This Row],[ID Asesor]]&amp;VOZ_WHATSAPP[[#This Row],[Fecha Monitoreo]]</f>
        <v>355145814</v>
      </c>
      <c r="B190" s="2">
        <v>45814</v>
      </c>
      <c r="C190" s="1" t="s">
        <v>50</v>
      </c>
      <c r="D190" s="1">
        <v>3551</v>
      </c>
      <c r="E190" s="2">
        <v>45814</v>
      </c>
      <c r="F190" s="3">
        <v>0.43958333333333333</v>
      </c>
      <c r="G190" s="1" t="s">
        <v>51</v>
      </c>
      <c r="H190" s="1" t="s">
        <v>44</v>
      </c>
      <c r="I190" s="1">
        <v>1140</v>
      </c>
      <c r="J190" s="1">
        <v>3234055095</v>
      </c>
      <c r="K190" s="1" t="s">
        <v>45</v>
      </c>
      <c r="L190" s="1" t="s">
        <v>46</v>
      </c>
      <c r="M190" s="1" t="s">
        <v>46</v>
      </c>
      <c r="N190" s="1" t="s">
        <v>46</v>
      </c>
      <c r="O190" s="1" t="s">
        <v>48</v>
      </c>
      <c r="P190" s="1" t="s">
        <v>48</v>
      </c>
      <c r="Q190" s="1" t="s">
        <v>48</v>
      </c>
      <c r="R190" s="1" t="s">
        <v>48</v>
      </c>
      <c r="S190" s="1" t="s">
        <v>47</v>
      </c>
      <c r="T190" s="12" t="str">
        <f>IF(OR(VOZ_WHATSAPP[[#This Row],[Brinda argumentos coherentes a la objeción]]="No Cumple",VOZ_WHATSAPP[[#This Row],[Despliegue de Beneficios y/o consecuencias]]="No Cumple"),"Sin Negocio","Negocio")</f>
        <v>Sin Negocio</v>
      </c>
      <c r="U190" s="1" t="s">
        <v>46</v>
      </c>
      <c r="V190" s="1" t="s">
        <v>46</v>
      </c>
      <c r="W190" s="1" t="s">
        <v>46</v>
      </c>
      <c r="X190" s="12" t="str">
        <f>IF(OR(VOZ_WHATSAPP[[#This Row],[Confirma Valor de pago]]="No Cumple",VOZ_WHATSAPP[[#This Row],[Confirma hora de pago]]="No Cumple",VOZ_WHATSAPP[[#This Row],[Confirma medio de pago]]="No Cumple"),"Sin Cierre","Cierre")</f>
        <v>Cierre</v>
      </c>
      <c r="Y190" s="1" t="s">
        <v>46</v>
      </c>
      <c r="Z190" s="1" t="s">
        <v>46</v>
      </c>
      <c r="AA190" s="1" t="s">
        <v>46</v>
      </c>
      <c r="AB190" s="1" t="s">
        <v>46</v>
      </c>
      <c r="AC190" s="11" t="str">
        <f>IF(OR(VOZ_WHATSAPP[[#This Row],[La comunicación es asertiva, con respeto y evita maltrato]]="No Cumple",VOZ_WHATSAPP[[#This Row],[Cumple con las normativas legales]]="No Cumple"),"No Cumple","Cumple")</f>
        <v>Cumple</v>
      </c>
      <c r="AD190" s="1" t="s">
        <v>46</v>
      </c>
      <c r="AE190" s="1" t="s">
        <v>172</v>
      </c>
      <c r="AF190" s="4">
        <v>0.9</v>
      </c>
      <c r="AG190" s="4">
        <f>IF(AND(VOZ_WHATSAPP[[#This Row],[Estado Cierre]]="Sin Cierre",VOZ_WHATSAPP[[#This Row],[Nota Negocio]]="Sin Negocio"),VOZ_WHATSAPP[[#This Row],[Nota]]-24%,VOZ_WHATSAPP[[#This Row],[Nota]])</f>
        <v>0.9</v>
      </c>
      <c r="AH190" s="8">
        <f>IF(VOZ_WHATSAPP[[#This Row],[Estado Legal]]="No Cumple",0,IF(VOZ_WHATSAPP[[#This Row],[Realiza lectura de guion Legal]]="No Cumple",VOZ_WHATSAPP[[#This Row],[Nota 2]]-50%,VOZ_WHATSAPP[[#This Row],[Nota 2]]))</f>
        <v>0.9</v>
      </c>
    </row>
    <row r="191" spans="1:34" x14ac:dyDescent="0.25">
      <c r="A191" s="2" t="str">
        <f>VOZ_WHATSAPP[[#This Row],[ID Asesor]]&amp;VOZ_WHATSAPP[[#This Row],[Fecha Monitoreo]]</f>
        <v>348945814</v>
      </c>
      <c r="B191" s="2">
        <v>45814</v>
      </c>
      <c r="C191" s="1" t="s">
        <v>42</v>
      </c>
      <c r="D191" s="1">
        <v>3489</v>
      </c>
      <c r="E191" s="2">
        <v>45814</v>
      </c>
      <c r="F191" s="3">
        <v>0.5</v>
      </c>
      <c r="G191" s="1" t="s">
        <v>51</v>
      </c>
      <c r="H191" s="1" t="s">
        <v>44</v>
      </c>
      <c r="I191" s="1">
        <v>1109</v>
      </c>
      <c r="J191" s="1">
        <v>3246837086</v>
      </c>
      <c r="K191" s="1" t="s">
        <v>45</v>
      </c>
      <c r="L191" s="1" t="s">
        <v>46</v>
      </c>
      <c r="M191" s="1" t="s">
        <v>47</v>
      </c>
      <c r="N191" s="1" t="s">
        <v>46</v>
      </c>
      <c r="O191" s="1" t="s">
        <v>46</v>
      </c>
      <c r="P191" s="1" t="s">
        <v>46</v>
      </c>
      <c r="Q191" s="1" t="s">
        <v>46</v>
      </c>
      <c r="R191" s="1" t="s">
        <v>46</v>
      </c>
      <c r="S191" s="1" t="s">
        <v>46</v>
      </c>
      <c r="T191" s="12" t="str">
        <f>IF(OR(VOZ_WHATSAPP[[#This Row],[Brinda argumentos coherentes a la objeción]]="No Cumple",VOZ_WHATSAPP[[#This Row],[Despliegue de Beneficios y/o consecuencias]]="No Cumple"),"Sin Negocio","Negocio")</f>
        <v>Negocio</v>
      </c>
      <c r="U191" s="1" t="s">
        <v>48</v>
      </c>
      <c r="V191" s="1" t="s">
        <v>48</v>
      </c>
      <c r="W191" s="1" t="s">
        <v>48</v>
      </c>
      <c r="X191" s="12" t="str">
        <f>IF(OR(VOZ_WHATSAPP[[#This Row],[Confirma Valor de pago]]="No Cumple",VOZ_WHATSAPP[[#This Row],[Confirma hora de pago]]="No Cumple",VOZ_WHATSAPP[[#This Row],[Confirma medio de pago]]="No Cumple"),"Sin Cierre","Cierre")</f>
        <v>Cierre</v>
      </c>
      <c r="Y191" s="1" t="s">
        <v>46</v>
      </c>
      <c r="Z191" s="1" t="s">
        <v>46</v>
      </c>
      <c r="AA191" s="1" t="s">
        <v>46</v>
      </c>
      <c r="AB191" s="1" t="s">
        <v>46</v>
      </c>
      <c r="AC191" s="11" t="str">
        <f>IF(OR(VOZ_WHATSAPP[[#This Row],[La comunicación es asertiva, con respeto y evita maltrato]]="No Cumple",VOZ_WHATSAPP[[#This Row],[Cumple con las normativas legales]]="No Cumple"),"No Cumple","Cumple")</f>
        <v>Cumple</v>
      </c>
      <c r="AD191" s="1" t="s">
        <v>46</v>
      </c>
      <c r="AE191" s="1" t="s">
        <v>307</v>
      </c>
      <c r="AF191" s="4">
        <v>0.96</v>
      </c>
      <c r="AG191" s="4">
        <f>IF(AND(VOZ_WHATSAPP[[#This Row],[Estado Cierre]]="Sin Cierre",VOZ_WHATSAPP[[#This Row],[Nota Negocio]]="Sin Negocio"),VOZ_WHATSAPP[[#This Row],[Nota]]-24%,VOZ_WHATSAPP[[#This Row],[Nota]])</f>
        <v>0.96</v>
      </c>
      <c r="AH191" s="8">
        <f>IF(VOZ_WHATSAPP[[#This Row],[Estado Legal]]="No Cumple",0,IF(VOZ_WHATSAPP[[#This Row],[Realiza lectura de guion Legal]]="No Cumple",VOZ_WHATSAPP[[#This Row],[Nota 2]]-50%,VOZ_WHATSAPP[[#This Row],[Nota 2]]))</f>
        <v>0.96</v>
      </c>
    </row>
    <row r="192" spans="1:34" x14ac:dyDescent="0.25">
      <c r="A192" s="2" t="str">
        <f>VOZ_WHATSAPP[[#This Row],[ID Asesor]]&amp;VOZ_WHATSAPP[[#This Row],[Fecha Monitoreo]]</f>
        <v>369145814</v>
      </c>
      <c r="B192" s="2">
        <v>45814</v>
      </c>
      <c r="C192" s="1" t="s">
        <v>50</v>
      </c>
      <c r="D192" s="1">
        <v>3691</v>
      </c>
      <c r="E192" s="2">
        <v>45814</v>
      </c>
      <c r="F192" s="3">
        <v>0.3888888888888889</v>
      </c>
      <c r="G192" s="1" t="s">
        <v>51</v>
      </c>
      <c r="H192" s="1" t="s">
        <v>44</v>
      </c>
      <c r="I192" s="1">
        <v>1402</v>
      </c>
      <c r="J192" s="1">
        <v>3134205689</v>
      </c>
      <c r="K192" s="1" t="s">
        <v>45</v>
      </c>
      <c r="L192" s="1" t="s">
        <v>46</v>
      </c>
      <c r="M192" s="1" t="s">
        <v>46</v>
      </c>
      <c r="N192" s="1" t="s">
        <v>46</v>
      </c>
      <c r="O192" s="1" t="s">
        <v>46</v>
      </c>
      <c r="P192" s="1" t="s">
        <v>46</v>
      </c>
      <c r="Q192" s="1" t="s">
        <v>46</v>
      </c>
      <c r="R192" s="1" t="s">
        <v>46</v>
      </c>
      <c r="S192" s="1" t="s">
        <v>46</v>
      </c>
      <c r="T192" s="12" t="str">
        <f>IF(OR(VOZ_WHATSAPP[[#This Row],[Brinda argumentos coherentes a la objeción]]="No Cumple",VOZ_WHATSAPP[[#This Row],[Despliegue de Beneficios y/o consecuencias]]="No Cumple"),"Sin Negocio","Negocio")</f>
        <v>Negocio</v>
      </c>
      <c r="U192" s="1" t="s">
        <v>46</v>
      </c>
      <c r="V192" s="1" t="s">
        <v>46</v>
      </c>
      <c r="W192" s="1" t="s">
        <v>46</v>
      </c>
      <c r="X192" s="12" t="str">
        <f>IF(OR(VOZ_WHATSAPP[[#This Row],[Confirma Valor de pago]]="No Cumple",VOZ_WHATSAPP[[#This Row],[Confirma hora de pago]]="No Cumple",VOZ_WHATSAPP[[#This Row],[Confirma medio de pago]]="No Cumple"),"Sin Cierre","Cierre")</f>
        <v>Cierre</v>
      </c>
      <c r="Y192" s="1" t="s">
        <v>46</v>
      </c>
      <c r="Z192" s="1" t="s">
        <v>46</v>
      </c>
      <c r="AA192" s="1" t="s">
        <v>46</v>
      </c>
      <c r="AB192" s="1" t="s">
        <v>46</v>
      </c>
      <c r="AC192" s="11" t="str">
        <f>IF(OR(VOZ_WHATSAPP[[#This Row],[La comunicación es asertiva, con respeto y evita maltrato]]="No Cumple",VOZ_WHATSAPP[[#This Row],[Cumple con las normativas legales]]="No Cumple"),"No Cumple","Cumple")</f>
        <v>Cumple</v>
      </c>
      <c r="AD192" s="1" t="s">
        <v>46</v>
      </c>
      <c r="AE192" s="1" t="s">
        <v>53</v>
      </c>
      <c r="AF192" s="4">
        <v>1</v>
      </c>
      <c r="AG192" s="4">
        <f>IF(AND(VOZ_WHATSAPP[[#This Row],[Estado Cierre]]="Sin Cierre",VOZ_WHATSAPP[[#This Row],[Nota Negocio]]="Sin Negocio"),VOZ_WHATSAPP[[#This Row],[Nota]]-24%,VOZ_WHATSAPP[[#This Row],[Nota]])</f>
        <v>1</v>
      </c>
      <c r="AH192" s="8">
        <f>IF(VOZ_WHATSAPP[[#This Row],[Estado Legal]]="No Cumple",0,IF(VOZ_WHATSAPP[[#This Row],[Realiza lectura de guion Legal]]="No Cumple",VOZ_WHATSAPP[[#This Row],[Nota 2]]-50%,VOZ_WHATSAPP[[#This Row],[Nota 2]]))</f>
        <v>1</v>
      </c>
    </row>
    <row r="193" spans="1:34" x14ac:dyDescent="0.25">
      <c r="A193" s="2" t="str">
        <f>VOZ_WHATSAPP[[#This Row],[ID Asesor]]&amp;VOZ_WHATSAPP[[#This Row],[Fecha Monitoreo]]</f>
        <v>385845814</v>
      </c>
      <c r="B193" s="2">
        <v>45814</v>
      </c>
      <c r="C193" s="1" t="s">
        <v>50</v>
      </c>
      <c r="D193" s="1">
        <v>3858</v>
      </c>
      <c r="E193" s="2">
        <v>45814</v>
      </c>
      <c r="F193" s="3">
        <v>0.50694444444444442</v>
      </c>
      <c r="G193" s="1" t="s">
        <v>43</v>
      </c>
      <c r="H193" s="1" t="s">
        <v>44</v>
      </c>
      <c r="I193" s="1">
        <v>1394</v>
      </c>
      <c r="J193" s="1">
        <v>3152217773</v>
      </c>
      <c r="K193" s="1" t="s">
        <v>45</v>
      </c>
      <c r="L193" s="1" t="s">
        <v>46</v>
      </c>
      <c r="M193" s="1" t="s">
        <v>46</v>
      </c>
      <c r="N193" s="1" t="s">
        <v>46</v>
      </c>
      <c r="O193" s="1" t="s">
        <v>46</v>
      </c>
      <c r="P193" s="1" t="s">
        <v>46</v>
      </c>
      <c r="Q193" s="1" t="s">
        <v>48</v>
      </c>
      <c r="R193" s="1" t="s">
        <v>48</v>
      </c>
      <c r="S193" s="1" t="s">
        <v>46</v>
      </c>
      <c r="T193" s="12" t="str">
        <f>IF(OR(VOZ_WHATSAPP[[#This Row],[Brinda argumentos coherentes a la objeción]]="No Cumple",VOZ_WHATSAPP[[#This Row],[Despliegue de Beneficios y/o consecuencias]]="No Cumple"),"Sin Negocio","Negocio")</f>
        <v>Negocio</v>
      </c>
      <c r="U193" s="1" t="s">
        <v>46</v>
      </c>
      <c r="V193" s="1" t="s">
        <v>46</v>
      </c>
      <c r="W193" s="1" t="s">
        <v>46</v>
      </c>
      <c r="X193" s="12" t="str">
        <f>IF(OR(VOZ_WHATSAPP[[#This Row],[Confirma Valor de pago]]="No Cumple",VOZ_WHATSAPP[[#This Row],[Confirma hora de pago]]="No Cumple",VOZ_WHATSAPP[[#This Row],[Confirma medio de pago]]="No Cumple"),"Sin Cierre","Cierre")</f>
        <v>Cierre</v>
      </c>
      <c r="Y193" s="1" t="s">
        <v>46</v>
      </c>
      <c r="Z193" s="1" t="s">
        <v>46</v>
      </c>
      <c r="AA193" s="1" t="s">
        <v>46</v>
      </c>
      <c r="AB193" s="1" t="s">
        <v>46</v>
      </c>
      <c r="AC193" s="11" t="str">
        <f>IF(OR(VOZ_WHATSAPP[[#This Row],[La comunicación es asertiva, con respeto y evita maltrato]]="No Cumple",VOZ_WHATSAPP[[#This Row],[Cumple con las normativas legales]]="No Cumple"),"No Cumple","Cumple")</f>
        <v>Cumple</v>
      </c>
      <c r="AD193" s="1" t="s">
        <v>46</v>
      </c>
      <c r="AE193" s="1" t="s">
        <v>53</v>
      </c>
      <c r="AF193" s="4">
        <v>1</v>
      </c>
      <c r="AG193" s="4">
        <f>IF(AND(VOZ_WHATSAPP[[#This Row],[Estado Cierre]]="Sin Cierre",VOZ_WHATSAPP[[#This Row],[Nota Negocio]]="Sin Negocio"),VOZ_WHATSAPP[[#This Row],[Nota]]-24%,VOZ_WHATSAPP[[#This Row],[Nota]])</f>
        <v>1</v>
      </c>
      <c r="AH193" s="8">
        <f>IF(VOZ_WHATSAPP[[#This Row],[Estado Legal]]="No Cumple",0,IF(VOZ_WHATSAPP[[#This Row],[Realiza lectura de guion Legal]]="No Cumple",VOZ_WHATSAPP[[#This Row],[Nota 2]]-50%,VOZ_WHATSAPP[[#This Row],[Nota 2]]))</f>
        <v>1</v>
      </c>
    </row>
    <row r="194" spans="1:34" x14ac:dyDescent="0.25">
      <c r="A194" s="2" t="str">
        <f>VOZ_WHATSAPP[[#This Row],[ID Asesor]]&amp;VOZ_WHATSAPP[[#This Row],[Fecha Monitoreo]]</f>
        <v>312845814</v>
      </c>
      <c r="B194" s="2">
        <v>45814</v>
      </c>
      <c r="C194" s="1" t="s">
        <v>42</v>
      </c>
      <c r="D194" s="1">
        <v>3128</v>
      </c>
      <c r="E194" s="2">
        <v>45814</v>
      </c>
      <c r="F194" s="3">
        <v>0.46388888888888891</v>
      </c>
      <c r="G194" s="1" t="s">
        <v>60</v>
      </c>
      <c r="H194" s="1" t="s">
        <v>44</v>
      </c>
      <c r="I194" s="1">
        <v>1405</v>
      </c>
      <c r="J194" s="1">
        <v>3102709685</v>
      </c>
      <c r="K194" s="1" t="s">
        <v>45</v>
      </c>
      <c r="L194" s="1" t="s">
        <v>46</v>
      </c>
      <c r="M194" s="1" t="s">
        <v>46</v>
      </c>
      <c r="N194" s="1" t="s">
        <v>46</v>
      </c>
      <c r="O194" s="1" t="s">
        <v>46</v>
      </c>
      <c r="P194" s="1" t="s">
        <v>46</v>
      </c>
      <c r="Q194" s="1" t="s">
        <v>46</v>
      </c>
      <c r="R194" s="1" t="s">
        <v>46</v>
      </c>
      <c r="S194" s="1" t="s">
        <v>48</v>
      </c>
      <c r="T194" s="12" t="str">
        <f>IF(OR(VOZ_WHATSAPP[[#This Row],[Brinda argumentos coherentes a la objeción]]="No Cumple",VOZ_WHATSAPP[[#This Row],[Despliegue de Beneficios y/o consecuencias]]="No Cumple"),"Sin Negocio","Negocio")</f>
        <v>Negocio</v>
      </c>
      <c r="U194" s="1" t="s">
        <v>46</v>
      </c>
      <c r="V194" s="1" t="s">
        <v>46</v>
      </c>
      <c r="W194" s="1" t="s">
        <v>46</v>
      </c>
      <c r="X194" s="12" t="str">
        <f>IF(OR(VOZ_WHATSAPP[[#This Row],[Confirma Valor de pago]]="No Cumple",VOZ_WHATSAPP[[#This Row],[Confirma hora de pago]]="No Cumple",VOZ_WHATSAPP[[#This Row],[Confirma medio de pago]]="No Cumple"),"Sin Cierre","Cierre")</f>
        <v>Cierre</v>
      </c>
      <c r="Y194" s="1" t="s">
        <v>46</v>
      </c>
      <c r="Z194" s="1" t="s">
        <v>46</v>
      </c>
      <c r="AA194" s="1" t="s">
        <v>46</v>
      </c>
      <c r="AB194" s="1" t="s">
        <v>46</v>
      </c>
      <c r="AC194" s="11" t="str">
        <f>IF(OR(VOZ_WHATSAPP[[#This Row],[La comunicación es asertiva, con respeto y evita maltrato]]="No Cumple",VOZ_WHATSAPP[[#This Row],[Cumple con las normativas legales]]="No Cumple"),"No Cumple","Cumple")</f>
        <v>Cumple</v>
      </c>
      <c r="AD194" s="1" t="s">
        <v>46</v>
      </c>
      <c r="AE194" s="1" t="s">
        <v>55</v>
      </c>
      <c r="AF194" s="4">
        <v>0.9</v>
      </c>
      <c r="AG194" s="4">
        <f>IF(AND(VOZ_WHATSAPP[[#This Row],[Estado Cierre]]="Sin Cierre",VOZ_WHATSAPP[[#This Row],[Nota Negocio]]="Sin Negocio"),VOZ_WHATSAPP[[#This Row],[Nota]]-24%,VOZ_WHATSAPP[[#This Row],[Nota]])</f>
        <v>0.9</v>
      </c>
      <c r="AH194" s="8">
        <f>IF(VOZ_WHATSAPP[[#This Row],[Estado Legal]]="No Cumple",0,IF(VOZ_WHATSAPP[[#This Row],[Realiza lectura de guion Legal]]="No Cumple",VOZ_WHATSAPP[[#This Row],[Nota 2]]-50%,VOZ_WHATSAPP[[#This Row],[Nota 2]]))</f>
        <v>0.9</v>
      </c>
    </row>
    <row r="195" spans="1:34" x14ac:dyDescent="0.25">
      <c r="A195" s="2" t="str">
        <f>VOZ_WHATSAPP[[#This Row],[ID Asesor]]&amp;VOZ_WHATSAPP[[#This Row],[Fecha Monitoreo]]</f>
        <v>347445814</v>
      </c>
      <c r="B195" s="2">
        <v>45814</v>
      </c>
      <c r="C195" s="1" t="s">
        <v>42</v>
      </c>
      <c r="D195" s="1">
        <v>3474</v>
      </c>
      <c r="E195" s="2">
        <v>45813</v>
      </c>
      <c r="F195" s="3">
        <v>0.41875000000000001</v>
      </c>
      <c r="G195" s="1" t="s">
        <v>60</v>
      </c>
      <c r="H195" s="1" t="s">
        <v>44</v>
      </c>
      <c r="I195" s="1">
        <v>1129</v>
      </c>
      <c r="J195" s="1">
        <v>3015343066</v>
      </c>
      <c r="K195" s="1" t="s">
        <v>45</v>
      </c>
      <c r="L195" s="1" t="s">
        <v>47</v>
      </c>
      <c r="M195" s="1" t="s">
        <v>46</v>
      </c>
      <c r="N195" s="1" t="s">
        <v>46</v>
      </c>
      <c r="O195" s="1" t="s">
        <v>46</v>
      </c>
      <c r="P195" s="1" t="s">
        <v>46</v>
      </c>
      <c r="Q195" s="1" t="s">
        <v>48</v>
      </c>
      <c r="R195" s="1" t="s">
        <v>48</v>
      </c>
      <c r="S195" s="1" t="s">
        <v>46</v>
      </c>
      <c r="T195" s="12" t="str">
        <f>IF(OR(VOZ_WHATSAPP[[#This Row],[Brinda argumentos coherentes a la objeción]]="No Cumple",VOZ_WHATSAPP[[#This Row],[Despliegue de Beneficios y/o consecuencias]]="No Cumple"),"Sin Negocio","Negocio")</f>
        <v>Negocio</v>
      </c>
      <c r="U195" s="1" t="s">
        <v>46</v>
      </c>
      <c r="V195" s="1" t="s">
        <v>46</v>
      </c>
      <c r="W195" s="1" t="s">
        <v>46</v>
      </c>
      <c r="X195" s="12" t="str">
        <f>IF(OR(VOZ_WHATSAPP[[#This Row],[Confirma Valor de pago]]="No Cumple",VOZ_WHATSAPP[[#This Row],[Confirma hora de pago]]="No Cumple",VOZ_WHATSAPP[[#This Row],[Confirma medio de pago]]="No Cumple"),"Sin Cierre","Cierre")</f>
        <v>Cierre</v>
      </c>
      <c r="Y195" s="1" t="s">
        <v>46</v>
      </c>
      <c r="Z195" s="1" t="s">
        <v>54</v>
      </c>
      <c r="AA195" s="1" t="s">
        <v>46</v>
      </c>
      <c r="AB195" s="1" t="s">
        <v>46</v>
      </c>
      <c r="AC195" s="11" t="str">
        <f>IF(OR(VOZ_WHATSAPP[[#This Row],[La comunicación es asertiva, con respeto y evita maltrato]]="No Cumple",VOZ_WHATSAPP[[#This Row],[Cumple con las normativas legales]]="No Cumple"),"No Cumple","Cumple")</f>
        <v>Cumple</v>
      </c>
      <c r="AD195" s="1" t="s">
        <v>46</v>
      </c>
      <c r="AE195" s="1" t="s">
        <v>308</v>
      </c>
      <c r="AF195" s="4">
        <v>0.81</v>
      </c>
      <c r="AG195" s="4">
        <f>IF(AND(VOZ_WHATSAPP[[#This Row],[Estado Cierre]]="Sin Cierre",VOZ_WHATSAPP[[#This Row],[Nota Negocio]]="Sin Negocio"),VOZ_WHATSAPP[[#This Row],[Nota]]-24%,VOZ_WHATSAPP[[#This Row],[Nota]])</f>
        <v>0.81</v>
      </c>
      <c r="AH195" s="8">
        <f>IF(VOZ_WHATSAPP[[#This Row],[Estado Legal]]="No Cumple",0,IF(VOZ_WHATSAPP[[#This Row],[Realiza lectura de guion Legal]]="No Cumple",VOZ_WHATSAPP[[#This Row],[Nota 2]]-50%,VOZ_WHATSAPP[[#This Row],[Nota 2]]))</f>
        <v>0.81</v>
      </c>
    </row>
    <row r="196" spans="1:34" x14ac:dyDescent="0.25">
      <c r="A196" s="2" t="str">
        <f>VOZ_WHATSAPP[[#This Row],[ID Asesor]]&amp;VOZ_WHATSAPP[[#This Row],[Fecha Monitoreo]]</f>
        <v>394445814</v>
      </c>
      <c r="B196" s="2">
        <v>45814</v>
      </c>
      <c r="C196" s="1" t="s">
        <v>50</v>
      </c>
      <c r="D196" s="1">
        <v>3944</v>
      </c>
      <c r="E196" s="2">
        <v>45814</v>
      </c>
      <c r="F196" s="3">
        <v>0.53333333333333333</v>
      </c>
      <c r="G196" s="1" t="s">
        <v>51</v>
      </c>
      <c r="H196" s="1" t="s">
        <v>44</v>
      </c>
      <c r="I196" s="1">
        <v>1374</v>
      </c>
      <c r="J196" s="1">
        <v>3164421592</v>
      </c>
      <c r="K196" s="1" t="s">
        <v>45</v>
      </c>
      <c r="L196" s="1" t="s">
        <v>46</v>
      </c>
      <c r="M196" s="1" t="s">
        <v>47</v>
      </c>
      <c r="N196" s="1" t="s">
        <v>46</v>
      </c>
      <c r="O196" s="1" t="s">
        <v>54</v>
      </c>
      <c r="P196" s="1" t="s">
        <v>54</v>
      </c>
      <c r="Q196" s="1" t="s">
        <v>46</v>
      </c>
      <c r="R196" s="1" t="s">
        <v>46</v>
      </c>
      <c r="S196" s="1" t="s">
        <v>47</v>
      </c>
      <c r="T196" s="12" t="str">
        <f>IF(OR(VOZ_WHATSAPP[[#This Row],[Brinda argumentos coherentes a la objeción]]="No Cumple",VOZ_WHATSAPP[[#This Row],[Despliegue de Beneficios y/o consecuencias]]="No Cumple"),"Sin Negocio","Negocio")</f>
        <v>Sin Negocio</v>
      </c>
      <c r="U196" s="1" t="s">
        <v>48</v>
      </c>
      <c r="V196" s="1" t="s">
        <v>48</v>
      </c>
      <c r="W196" s="1" t="s">
        <v>48</v>
      </c>
      <c r="X196" s="12" t="str">
        <f>IF(OR(VOZ_WHATSAPP[[#This Row],[Confirma Valor de pago]]="No Cumple",VOZ_WHATSAPP[[#This Row],[Confirma hora de pago]]="No Cumple",VOZ_WHATSAPP[[#This Row],[Confirma medio de pago]]="No Cumple"),"Sin Cierre","Cierre")</f>
        <v>Cierre</v>
      </c>
      <c r="Y196" s="1" t="s">
        <v>46</v>
      </c>
      <c r="Z196" s="1" t="s">
        <v>54</v>
      </c>
      <c r="AA196" s="1" t="s">
        <v>46</v>
      </c>
      <c r="AB196" s="1" t="s">
        <v>46</v>
      </c>
      <c r="AC196" s="11" t="str">
        <f>IF(OR(VOZ_WHATSAPP[[#This Row],[La comunicación es asertiva, con respeto y evita maltrato]]="No Cumple",VOZ_WHATSAPP[[#This Row],[Cumple con las normativas legales]]="No Cumple"),"No Cumple","Cumple")</f>
        <v>Cumple</v>
      </c>
      <c r="AD196" s="1" t="s">
        <v>46</v>
      </c>
      <c r="AE196" s="1" t="s">
        <v>309</v>
      </c>
      <c r="AF196" s="4">
        <v>0.61</v>
      </c>
      <c r="AG196" s="4">
        <f>IF(AND(VOZ_WHATSAPP[[#This Row],[Estado Cierre]]="Sin Cierre",VOZ_WHATSAPP[[#This Row],[Nota Negocio]]="Sin Negocio"),VOZ_WHATSAPP[[#This Row],[Nota]]-24%,VOZ_WHATSAPP[[#This Row],[Nota]])</f>
        <v>0.61</v>
      </c>
      <c r="AH196" s="8">
        <f>IF(VOZ_WHATSAPP[[#This Row],[Estado Legal]]="No Cumple",0,IF(VOZ_WHATSAPP[[#This Row],[Realiza lectura de guion Legal]]="No Cumple",VOZ_WHATSAPP[[#This Row],[Nota 2]]-50%,VOZ_WHATSAPP[[#This Row],[Nota 2]]))</f>
        <v>0.61</v>
      </c>
    </row>
    <row r="197" spans="1:34" x14ac:dyDescent="0.25">
      <c r="A197" s="2" t="str">
        <f>VOZ_WHATSAPP[[#This Row],[ID Asesor]]&amp;VOZ_WHATSAPP[[#This Row],[Fecha Monitoreo]]</f>
        <v>372345814</v>
      </c>
      <c r="B197" s="2">
        <v>45814</v>
      </c>
      <c r="C197" s="1" t="s">
        <v>126</v>
      </c>
      <c r="D197" s="1">
        <v>3723</v>
      </c>
      <c r="E197" s="2">
        <v>45814</v>
      </c>
      <c r="F197" s="3">
        <v>0.56111111111111112</v>
      </c>
      <c r="G197" s="1" t="s">
        <v>58</v>
      </c>
      <c r="H197" s="1" t="s">
        <v>44</v>
      </c>
      <c r="I197" s="1">
        <v>3123245814</v>
      </c>
      <c r="J197" s="1">
        <v>456</v>
      </c>
      <c r="K197" s="1" t="s">
        <v>45</v>
      </c>
      <c r="L197" s="1" t="s">
        <v>46</v>
      </c>
      <c r="M197" s="1" t="s">
        <v>47</v>
      </c>
      <c r="N197" s="1" t="s">
        <v>46</v>
      </c>
      <c r="O197" s="1" t="s">
        <v>46</v>
      </c>
      <c r="P197" s="1" t="s">
        <v>46</v>
      </c>
      <c r="Q197" s="1" t="s">
        <v>46</v>
      </c>
      <c r="R197" s="1" t="s">
        <v>46</v>
      </c>
      <c r="S197" s="1" t="s">
        <v>46</v>
      </c>
      <c r="T197" s="12" t="str">
        <f>IF(OR(VOZ_WHATSAPP[[#This Row],[Brinda argumentos coherentes a la objeción]]="No Cumple",VOZ_WHATSAPP[[#This Row],[Despliegue de Beneficios y/o consecuencias]]="No Cumple"),"Sin Negocio","Negocio")</f>
        <v>Negocio</v>
      </c>
      <c r="U197" s="1" t="s">
        <v>47</v>
      </c>
      <c r="V197" s="1" t="s">
        <v>48</v>
      </c>
      <c r="W197" s="1" t="s">
        <v>48</v>
      </c>
      <c r="X197" s="12" t="str">
        <f>IF(OR(VOZ_WHATSAPP[[#This Row],[Confirma Valor de pago]]="No Cumple",VOZ_WHATSAPP[[#This Row],[Confirma hora de pago]]="No Cumple",VOZ_WHATSAPP[[#This Row],[Confirma medio de pago]]="No Cumple"),"Sin Cierre","Cierre")</f>
        <v>Sin Cierre</v>
      </c>
      <c r="Y197" s="1" t="s">
        <v>46</v>
      </c>
      <c r="Z197" s="1" t="s">
        <v>54</v>
      </c>
      <c r="AA197" s="1" t="s">
        <v>46</v>
      </c>
      <c r="AB197" s="1" t="s">
        <v>46</v>
      </c>
      <c r="AC197" s="11" t="str">
        <f>IF(OR(VOZ_WHATSAPP[[#This Row],[La comunicación es asertiva, con respeto y evita maltrato]]="No Cumple",VOZ_WHATSAPP[[#This Row],[Cumple con las normativas legales]]="No Cumple"),"No Cumple","Cumple")</f>
        <v>Cumple</v>
      </c>
      <c r="AD197" s="1" t="s">
        <v>46</v>
      </c>
      <c r="AE197" s="1" t="s">
        <v>310</v>
      </c>
      <c r="AF197" s="4">
        <v>0.73</v>
      </c>
      <c r="AG197" s="4">
        <f>IF(AND(VOZ_WHATSAPP[[#This Row],[Estado Cierre]]="Sin Cierre",VOZ_WHATSAPP[[#This Row],[Nota Negocio]]="Sin Negocio"),VOZ_WHATSAPP[[#This Row],[Nota]]-24%,VOZ_WHATSAPP[[#This Row],[Nota]])</f>
        <v>0.73</v>
      </c>
      <c r="AH197" s="8">
        <f>IF(VOZ_WHATSAPP[[#This Row],[Estado Legal]]="No Cumple",0,IF(VOZ_WHATSAPP[[#This Row],[Realiza lectura de guion Legal]]="No Cumple",VOZ_WHATSAPP[[#This Row],[Nota 2]]-50%,VOZ_WHATSAPP[[#This Row],[Nota 2]]))</f>
        <v>0.73</v>
      </c>
    </row>
    <row r="198" spans="1:34" x14ac:dyDescent="0.25">
      <c r="A198" s="2" t="str">
        <f>VOZ_WHATSAPP[[#This Row],[ID Asesor]]&amp;VOZ_WHATSAPP[[#This Row],[Fecha Monitoreo]]</f>
        <v>368845814</v>
      </c>
      <c r="B198" s="2">
        <v>45814</v>
      </c>
      <c r="C198" s="1" t="s">
        <v>50</v>
      </c>
      <c r="D198" s="1">
        <v>3688</v>
      </c>
      <c r="E198" s="2">
        <v>45814</v>
      </c>
      <c r="F198" s="3">
        <v>0.39791666666666664</v>
      </c>
      <c r="G198" s="1" t="s">
        <v>51</v>
      </c>
      <c r="H198" s="1" t="s">
        <v>44</v>
      </c>
      <c r="I198" s="1">
        <v>1399</v>
      </c>
      <c r="J198" s="1">
        <v>3134179826</v>
      </c>
      <c r="K198" s="1" t="s">
        <v>45</v>
      </c>
      <c r="L198" s="1" t="s">
        <v>46</v>
      </c>
      <c r="M198" s="1" t="s">
        <v>46</v>
      </c>
      <c r="N198" s="1" t="s">
        <v>46</v>
      </c>
      <c r="O198" s="1" t="s">
        <v>46</v>
      </c>
      <c r="P198" s="1" t="s">
        <v>46</v>
      </c>
      <c r="Q198" s="1" t="s">
        <v>46</v>
      </c>
      <c r="R198" s="1" t="s">
        <v>46</v>
      </c>
      <c r="S198" s="1" t="s">
        <v>46</v>
      </c>
      <c r="T198" s="12" t="str">
        <f>IF(OR(VOZ_WHATSAPP[[#This Row],[Brinda argumentos coherentes a la objeción]]="No Cumple",VOZ_WHATSAPP[[#This Row],[Despliegue de Beneficios y/o consecuencias]]="No Cumple"),"Sin Negocio","Negocio")</f>
        <v>Negocio</v>
      </c>
      <c r="U198" s="1" t="s">
        <v>46</v>
      </c>
      <c r="V198" s="1" t="s">
        <v>46</v>
      </c>
      <c r="W198" s="1" t="s">
        <v>46</v>
      </c>
      <c r="X198" s="12" t="str">
        <f>IF(OR(VOZ_WHATSAPP[[#This Row],[Confirma Valor de pago]]="No Cumple",VOZ_WHATSAPP[[#This Row],[Confirma hora de pago]]="No Cumple",VOZ_WHATSAPP[[#This Row],[Confirma medio de pago]]="No Cumple"),"Sin Cierre","Cierre")</f>
        <v>Cierre</v>
      </c>
      <c r="Y198" s="1" t="s">
        <v>46</v>
      </c>
      <c r="Z198" s="1" t="s">
        <v>46</v>
      </c>
      <c r="AA198" s="1" t="s">
        <v>46</v>
      </c>
      <c r="AB198" s="1" t="s">
        <v>46</v>
      </c>
      <c r="AC198" s="11" t="str">
        <f>IF(OR(VOZ_WHATSAPP[[#This Row],[La comunicación es asertiva, con respeto y evita maltrato]]="No Cumple",VOZ_WHATSAPP[[#This Row],[Cumple con las normativas legales]]="No Cumple"),"No Cumple","Cumple")</f>
        <v>Cumple</v>
      </c>
      <c r="AD198" s="1" t="s">
        <v>46</v>
      </c>
      <c r="AE198" s="1" t="s">
        <v>53</v>
      </c>
      <c r="AF198" s="4">
        <v>1</v>
      </c>
      <c r="AG198" s="4">
        <f>IF(AND(VOZ_WHATSAPP[[#This Row],[Estado Cierre]]="Sin Cierre",VOZ_WHATSAPP[[#This Row],[Nota Negocio]]="Sin Negocio"),VOZ_WHATSAPP[[#This Row],[Nota]]-24%,VOZ_WHATSAPP[[#This Row],[Nota]])</f>
        <v>1</v>
      </c>
      <c r="AH198" s="8">
        <f>IF(VOZ_WHATSAPP[[#This Row],[Estado Legal]]="No Cumple",0,IF(VOZ_WHATSAPP[[#This Row],[Realiza lectura de guion Legal]]="No Cumple",VOZ_WHATSAPP[[#This Row],[Nota 2]]-50%,VOZ_WHATSAPP[[#This Row],[Nota 2]]))</f>
        <v>1</v>
      </c>
    </row>
    <row r="199" spans="1:34" x14ac:dyDescent="0.25">
      <c r="A199" s="2" t="str">
        <f>VOZ_WHATSAPP[[#This Row],[ID Asesor]]&amp;VOZ_WHATSAPP[[#This Row],[Fecha Monitoreo]]</f>
        <v>374945814</v>
      </c>
      <c r="B199" s="2">
        <v>45814</v>
      </c>
      <c r="C199" s="1" t="s">
        <v>50</v>
      </c>
      <c r="D199" s="1">
        <v>3749</v>
      </c>
      <c r="E199" s="2">
        <v>45814</v>
      </c>
      <c r="F199" s="3">
        <v>0.53819444444444442</v>
      </c>
      <c r="G199" s="1" t="s">
        <v>51</v>
      </c>
      <c r="H199" s="1" t="s">
        <v>71</v>
      </c>
      <c r="I199" s="1"/>
      <c r="J199" s="1"/>
      <c r="K199" s="1"/>
      <c r="L199" s="1" t="s">
        <v>46</v>
      </c>
      <c r="M199" s="1" t="s">
        <v>46</v>
      </c>
      <c r="N199" s="1" t="s">
        <v>46</v>
      </c>
      <c r="O199" s="1" t="s">
        <v>48</v>
      </c>
      <c r="P199" s="1" t="s">
        <v>48</v>
      </c>
      <c r="Q199" s="1" t="s">
        <v>48</v>
      </c>
      <c r="R199" s="1" t="s">
        <v>48</v>
      </c>
      <c r="S199" s="1" t="s">
        <v>48</v>
      </c>
      <c r="T199" s="12" t="str">
        <f>IF(OR(VOZ_WHATSAPP[[#This Row],[Brinda argumentos coherentes a la objeción]]="No Cumple",VOZ_WHATSAPP[[#This Row],[Despliegue de Beneficios y/o consecuencias]]="No Cumple"),"Sin Negocio","Negocio")</f>
        <v>Negocio</v>
      </c>
      <c r="U199" s="1" t="s">
        <v>46</v>
      </c>
      <c r="V199" s="1" t="s">
        <v>46</v>
      </c>
      <c r="W199" s="1" t="s">
        <v>46</v>
      </c>
      <c r="X199" s="12" t="str">
        <f>IF(OR(VOZ_WHATSAPP[[#This Row],[Confirma Valor de pago]]="No Cumple",VOZ_WHATSAPP[[#This Row],[Confirma hora de pago]]="No Cumple",VOZ_WHATSAPP[[#This Row],[Confirma medio de pago]]="No Cumple"),"Sin Cierre","Cierre")</f>
        <v>Cierre</v>
      </c>
      <c r="Y199" s="1" t="s">
        <v>48</v>
      </c>
      <c r="Z199" s="1" t="s">
        <v>54</v>
      </c>
      <c r="AA199" s="1" t="s">
        <v>46</v>
      </c>
      <c r="AB199" s="1" t="s">
        <v>54</v>
      </c>
      <c r="AC199" s="11" t="str">
        <f>IF(OR(VOZ_WHATSAPP[[#This Row],[La comunicación es asertiva, con respeto y evita maltrato]]="No Cumple",VOZ_WHATSAPP[[#This Row],[Cumple con las normativas legales]]="No Cumple"),"No Cumple","Cumple")</f>
        <v>No Cumple</v>
      </c>
      <c r="AD199" s="1" t="s">
        <v>46</v>
      </c>
      <c r="AE199" s="1" t="s">
        <v>162</v>
      </c>
      <c r="AF199" s="4">
        <v>0.85</v>
      </c>
      <c r="AG199" s="4">
        <f>IF(AND(VOZ_WHATSAPP[[#This Row],[Estado Cierre]]="Sin Cierre",VOZ_WHATSAPP[[#This Row],[Nota Negocio]]="Sin Negocio"),VOZ_WHATSAPP[[#This Row],[Nota]]-24%,VOZ_WHATSAPP[[#This Row],[Nota]])</f>
        <v>0.85</v>
      </c>
      <c r="AH199" s="8">
        <f>IF(VOZ_WHATSAPP[[#This Row],[Estado Legal]]="No Cumple",0,IF(VOZ_WHATSAPP[[#This Row],[Realiza lectura de guion Legal]]="No Cumple",VOZ_WHATSAPP[[#This Row],[Nota 2]]-50%,VOZ_WHATSAPP[[#This Row],[Nota 2]]))</f>
        <v>0</v>
      </c>
    </row>
    <row r="200" spans="1:34" x14ac:dyDescent="0.25">
      <c r="A200" s="2" t="str">
        <f>VOZ_WHATSAPP[[#This Row],[ID Asesor]]&amp;VOZ_WHATSAPP[[#This Row],[Fecha Monitoreo]]</f>
        <v>387245814</v>
      </c>
      <c r="B200" s="2">
        <v>45814</v>
      </c>
      <c r="C200" s="1" t="s">
        <v>42</v>
      </c>
      <c r="D200" s="1">
        <v>3872</v>
      </c>
      <c r="E200" s="2">
        <v>45814</v>
      </c>
      <c r="F200" s="3">
        <v>0.3888888888888889</v>
      </c>
      <c r="G200" s="1" t="s">
        <v>51</v>
      </c>
      <c r="H200" s="1" t="s">
        <v>71</v>
      </c>
      <c r="I200" s="1"/>
      <c r="J200" s="1"/>
      <c r="K200" s="1"/>
      <c r="L200" s="1" t="s">
        <v>46</v>
      </c>
      <c r="M200" s="1" t="s">
        <v>47</v>
      </c>
      <c r="N200" s="1" t="s">
        <v>48</v>
      </c>
      <c r="O200" s="1" t="s">
        <v>48</v>
      </c>
      <c r="P200" s="1" t="s">
        <v>48</v>
      </c>
      <c r="Q200" s="1" t="s">
        <v>48</v>
      </c>
      <c r="R200" s="1" t="s">
        <v>48</v>
      </c>
      <c r="S200" s="1" t="s">
        <v>48</v>
      </c>
      <c r="T200" s="12" t="str">
        <f>IF(OR(VOZ_WHATSAPP[[#This Row],[Brinda argumentos coherentes a la objeción]]="No Cumple",VOZ_WHATSAPP[[#This Row],[Despliegue de Beneficios y/o consecuencias]]="No Cumple"),"Sin Negocio","Negocio")</f>
        <v>Negocio</v>
      </c>
      <c r="U200" s="1" t="s">
        <v>46</v>
      </c>
      <c r="V200" s="1" t="s">
        <v>46</v>
      </c>
      <c r="W200" s="1" t="s">
        <v>46</v>
      </c>
      <c r="X200" s="12" t="str">
        <f>IF(OR(VOZ_WHATSAPP[[#This Row],[Confirma Valor de pago]]="No Cumple",VOZ_WHATSAPP[[#This Row],[Confirma hora de pago]]="No Cumple",VOZ_WHATSAPP[[#This Row],[Confirma medio de pago]]="No Cumple"),"Sin Cierre","Cierre")</f>
        <v>Cierre</v>
      </c>
      <c r="Y200" s="1" t="s">
        <v>48</v>
      </c>
      <c r="Z200" s="1" t="s">
        <v>54</v>
      </c>
      <c r="AA200" s="1" t="s">
        <v>46</v>
      </c>
      <c r="AB200" s="1" t="s">
        <v>46</v>
      </c>
      <c r="AC200" s="11" t="str">
        <f>IF(OR(VOZ_WHATSAPP[[#This Row],[La comunicación es asertiva, con respeto y evita maltrato]]="No Cumple",VOZ_WHATSAPP[[#This Row],[Cumple con las normativas legales]]="No Cumple"),"No Cumple","Cumple")</f>
        <v>Cumple</v>
      </c>
      <c r="AD200" s="1" t="s">
        <v>48</v>
      </c>
      <c r="AE200" s="1" t="s">
        <v>311</v>
      </c>
      <c r="AF200" s="4">
        <v>0.81</v>
      </c>
      <c r="AG200" s="4">
        <f>IF(AND(VOZ_WHATSAPP[[#This Row],[Estado Cierre]]="Sin Cierre",VOZ_WHATSAPP[[#This Row],[Nota Negocio]]="Sin Negocio"),VOZ_WHATSAPP[[#This Row],[Nota]]-24%,VOZ_WHATSAPP[[#This Row],[Nota]])</f>
        <v>0.81</v>
      </c>
      <c r="AH200" s="8">
        <f>IF(VOZ_WHATSAPP[[#This Row],[Estado Legal]]="No Cumple",0,IF(VOZ_WHATSAPP[[#This Row],[Realiza lectura de guion Legal]]="No Cumple",VOZ_WHATSAPP[[#This Row],[Nota 2]]-50%,VOZ_WHATSAPP[[#This Row],[Nota 2]]))</f>
        <v>0.81</v>
      </c>
    </row>
    <row r="201" spans="1:34" x14ac:dyDescent="0.25">
      <c r="A201" s="2" t="str">
        <f>VOZ_WHATSAPP[[#This Row],[ID Asesor]]&amp;VOZ_WHATSAPP[[#This Row],[Fecha Monitoreo]]</f>
        <v>374745814</v>
      </c>
      <c r="B201" s="2">
        <v>45814</v>
      </c>
      <c r="C201" s="1" t="s">
        <v>126</v>
      </c>
      <c r="D201" s="1">
        <v>3747</v>
      </c>
      <c r="E201" s="2">
        <v>45814</v>
      </c>
      <c r="F201" s="3">
        <v>0.46319444444444446</v>
      </c>
      <c r="G201" s="1" t="s">
        <v>58</v>
      </c>
      <c r="H201" s="1" t="s">
        <v>44</v>
      </c>
      <c r="I201" s="1">
        <v>405</v>
      </c>
      <c r="J201" s="1">
        <v>3227404587</v>
      </c>
      <c r="K201" s="1" t="s">
        <v>45</v>
      </c>
      <c r="L201" s="1" t="s">
        <v>46</v>
      </c>
      <c r="M201" s="1" t="s">
        <v>46</v>
      </c>
      <c r="N201" s="1" t="s">
        <v>46</v>
      </c>
      <c r="O201" s="1" t="s">
        <v>46</v>
      </c>
      <c r="P201" s="1" t="s">
        <v>46</v>
      </c>
      <c r="Q201" s="1" t="s">
        <v>46</v>
      </c>
      <c r="R201" s="1" t="s">
        <v>46</v>
      </c>
      <c r="S201" s="1" t="s">
        <v>46</v>
      </c>
      <c r="T201" s="12" t="str">
        <f>IF(OR(VOZ_WHATSAPP[[#This Row],[Brinda argumentos coherentes a la objeción]]="No Cumple",VOZ_WHATSAPP[[#This Row],[Despliegue de Beneficios y/o consecuencias]]="No Cumple"),"Sin Negocio","Negocio")</f>
        <v>Negocio</v>
      </c>
      <c r="U201" s="1" t="s">
        <v>48</v>
      </c>
      <c r="V201" s="1" t="s">
        <v>48</v>
      </c>
      <c r="W201" s="1" t="s">
        <v>48</v>
      </c>
      <c r="X201" s="12" t="str">
        <f>IF(OR(VOZ_WHATSAPP[[#This Row],[Confirma Valor de pago]]="No Cumple",VOZ_WHATSAPP[[#This Row],[Confirma hora de pago]]="No Cumple",VOZ_WHATSAPP[[#This Row],[Confirma medio de pago]]="No Cumple"),"Sin Cierre","Cierre")</f>
        <v>Cierre</v>
      </c>
      <c r="Y201" s="1" t="s">
        <v>46</v>
      </c>
      <c r="Z201" s="1" t="s">
        <v>46</v>
      </c>
      <c r="AA201" s="1" t="s">
        <v>46</v>
      </c>
      <c r="AB201" s="1" t="s">
        <v>46</v>
      </c>
      <c r="AC201" s="11" t="str">
        <f>IF(OR(VOZ_WHATSAPP[[#This Row],[La comunicación es asertiva, con respeto y evita maltrato]]="No Cumple",VOZ_WHATSAPP[[#This Row],[Cumple con las normativas legales]]="No Cumple"),"No Cumple","Cumple")</f>
        <v>Cumple</v>
      </c>
      <c r="AD201" s="1" t="s">
        <v>46</v>
      </c>
      <c r="AE201" s="1" t="s">
        <v>133</v>
      </c>
      <c r="AF201" s="4">
        <v>1</v>
      </c>
      <c r="AG201" s="4">
        <f>IF(AND(VOZ_WHATSAPP[[#This Row],[Estado Cierre]]="Sin Cierre",VOZ_WHATSAPP[[#This Row],[Nota Negocio]]="Sin Negocio"),VOZ_WHATSAPP[[#This Row],[Nota]]-24%,VOZ_WHATSAPP[[#This Row],[Nota]])</f>
        <v>1</v>
      </c>
      <c r="AH201" s="8">
        <f>IF(VOZ_WHATSAPP[[#This Row],[Estado Legal]]="No Cumple",0,IF(VOZ_WHATSAPP[[#This Row],[Realiza lectura de guion Legal]]="No Cumple",VOZ_WHATSAPP[[#This Row],[Nota 2]]-50%,VOZ_WHATSAPP[[#This Row],[Nota 2]]))</f>
        <v>1</v>
      </c>
    </row>
    <row r="202" spans="1:34" x14ac:dyDescent="0.25">
      <c r="A202" s="2" t="str">
        <f>VOZ_WHATSAPP[[#This Row],[ID Asesor]]&amp;VOZ_WHATSAPP[[#This Row],[Fecha Monitoreo]]</f>
        <v>350845814</v>
      </c>
      <c r="B202" s="2">
        <v>45814</v>
      </c>
      <c r="C202" s="1" t="s">
        <v>50</v>
      </c>
      <c r="D202" s="1">
        <v>3508</v>
      </c>
      <c r="E202" s="2">
        <v>45814</v>
      </c>
      <c r="F202" s="3">
        <v>0.51666666666666672</v>
      </c>
      <c r="G202" s="1" t="s">
        <v>51</v>
      </c>
      <c r="H202" s="1" t="s">
        <v>44</v>
      </c>
      <c r="I202" s="1">
        <v>1120</v>
      </c>
      <c r="J202" s="1">
        <v>3017046638</v>
      </c>
      <c r="K202" s="1" t="s">
        <v>45</v>
      </c>
      <c r="L202" s="1" t="s">
        <v>46</v>
      </c>
      <c r="M202" s="1" t="s">
        <v>48</v>
      </c>
      <c r="N202" s="1" t="s">
        <v>46</v>
      </c>
      <c r="O202" s="1" t="s">
        <v>46</v>
      </c>
      <c r="P202" s="1" t="s">
        <v>46</v>
      </c>
      <c r="Q202" s="1" t="s">
        <v>47</v>
      </c>
      <c r="R202" s="1" t="s">
        <v>47</v>
      </c>
      <c r="S202" s="1" t="s">
        <v>47</v>
      </c>
      <c r="T202" s="12" t="str">
        <f>IF(OR(VOZ_WHATSAPP[[#This Row],[Brinda argumentos coherentes a la objeción]]="No Cumple",VOZ_WHATSAPP[[#This Row],[Despliegue de Beneficios y/o consecuencias]]="No Cumple"),"Sin Negocio","Negocio")</f>
        <v>Sin Negocio</v>
      </c>
      <c r="U202" s="1" t="s">
        <v>48</v>
      </c>
      <c r="V202" s="1" t="s">
        <v>48</v>
      </c>
      <c r="W202" s="1" t="s">
        <v>48</v>
      </c>
      <c r="X202" s="12" t="str">
        <f>IF(OR(VOZ_WHATSAPP[[#This Row],[Confirma Valor de pago]]="No Cumple",VOZ_WHATSAPP[[#This Row],[Confirma hora de pago]]="No Cumple",VOZ_WHATSAPP[[#This Row],[Confirma medio de pago]]="No Cumple"),"Sin Cierre","Cierre")</f>
        <v>Cierre</v>
      </c>
      <c r="Y202" s="1" t="s">
        <v>48</v>
      </c>
      <c r="Z202" s="1" t="s">
        <v>46</v>
      </c>
      <c r="AA202" s="1" t="s">
        <v>54</v>
      </c>
      <c r="AB202" s="1" t="s">
        <v>46</v>
      </c>
      <c r="AC202" s="11" t="str">
        <f>IF(OR(VOZ_WHATSAPP[[#This Row],[La comunicación es asertiva, con respeto y evita maltrato]]="No Cumple",VOZ_WHATSAPP[[#This Row],[Cumple con las normativas legales]]="No Cumple"),"No Cumple","Cumple")</f>
        <v>No Cumple</v>
      </c>
      <c r="AD202" s="1" t="s">
        <v>48</v>
      </c>
      <c r="AE202" s="1" t="s">
        <v>312</v>
      </c>
      <c r="AF202" s="4">
        <v>0.7</v>
      </c>
      <c r="AG202" s="4">
        <f>IF(AND(VOZ_WHATSAPP[[#This Row],[Estado Cierre]]="Sin Cierre",VOZ_WHATSAPP[[#This Row],[Nota Negocio]]="Sin Negocio"),VOZ_WHATSAPP[[#This Row],[Nota]]-24%,VOZ_WHATSAPP[[#This Row],[Nota]])</f>
        <v>0.7</v>
      </c>
      <c r="AH202" s="8">
        <f>IF(VOZ_WHATSAPP[[#This Row],[Estado Legal]]="No Cumple",0,IF(VOZ_WHATSAPP[[#This Row],[Realiza lectura de guion Legal]]="No Cumple",VOZ_WHATSAPP[[#This Row],[Nota 2]]-50%,VOZ_WHATSAPP[[#This Row],[Nota 2]]))</f>
        <v>0</v>
      </c>
    </row>
    <row r="203" spans="1:34" x14ac:dyDescent="0.25">
      <c r="A203" s="2" t="str">
        <f>VOZ_WHATSAPP[[#This Row],[ID Asesor]]&amp;VOZ_WHATSAPP[[#This Row],[Fecha Monitoreo]]</f>
        <v>381845814</v>
      </c>
      <c r="B203" s="2">
        <v>45814</v>
      </c>
      <c r="C203" s="1" t="s">
        <v>126</v>
      </c>
      <c r="D203" s="1">
        <v>3818</v>
      </c>
      <c r="E203" s="2">
        <v>45814</v>
      </c>
      <c r="F203" s="3">
        <v>0.36319444444444443</v>
      </c>
      <c r="G203" s="1" t="s">
        <v>51</v>
      </c>
      <c r="H203" s="1" t="s">
        <v>71</v>
      </c>
      <c r="I203" s="1"/>
      <c r="J203" s="1"/>
      <c r="K203" s="1"/>
      <c r="L203" s="1" t="s">
        <v>46</v>
      </c>
      <c r="M203" s="1" t="s">
        <v>48</v>
      </c>
      <c r="N203" s="1" t="s">
        <v>46</v>
      </c>
      <c r="O203" s="1" t="s">
        <v>46</v>
      </c>
      <c r="P203" s="1" t="s">
        <v>46</v>
      </c>
      <c r="Q203" s="1" t="s">
        <v>46</v>
      </c>
      <c r="R203" s="1" t="s">
        <v>46</v>
      </c>
      <c r="S203" s="1" t="s">
        <v>46</v>
      </c>
      <c r="T203" s="12" t="str">
        <f>IF(OR(VOZ_WHATSAPP[[#This Row],[Brinda argumentos coherentes a la objeción]]="No Cumple",VOZ_WHATSAPP[[#This Row],[Despliegue de Beneficios y/o consecuencias]]="No Cumple"),"Sin Negocio","Negocio")</f>
        <v>Negocio</v>
      </c>
      <c r="U203" s="1" t="s">
        <v>48</v>
      </c>
      <c r="V203" s="1" t="s">
        <v>48</v>
      </c>
      <c r="W203" s="1" t="s">
        <v>48</v>
      </c>
      <c r="X203" s="12" t="str">
        <f>IF(OR(VOZ_WHATSAPP[[#This Row],[Confirma Valor de pago]]="No Cumple",VOZ_WHATSAPP[[#This Row],[Confirma hora de pago]]="No Cumple",VOZ_WHATSAPP[[#This Row],[Confirma medio de pago]]="No Cumple"),"Sin Cierre","Cierre")</f>
        <v>Cierre</v>
      </c>
      <c r="Y203" s="1" t="s">
        <v>48</v>
      </c>
      <c r="Z203" s="1" t="s">
        <v>46</v>
      </c>
      <c r="AA203" s="1" t="s">
        <v>46</v>
      </c>
      <c r="AB203" s="1" t="s">
        <v>46</v>
      </c>
      <c r="AC203" s="11" t="str">
        <f>IF(OR(VOZ_WHATSAPP[[#This Row],[La comunicación es asertiva, con respeto y evita maltrato]]="No Cumple",VOZ_WHATSAPP[[#This Row],[Cumple con las normativas legales]]="No Cumple"),"No Cumple","Cumple")</f>
        <v>Cumple</v>
      </c>
      <c r="AD203" s="1" t="s">
        <v>48</v>
      </c>
      <c r="AE203" s="1" t="s">
        <v>133</v>
      </c>
      <c r="AF203" s="4">
        <v>1</v>
      </c>
      <c r="AG203" s="4">
        <f>IF(AND(VOZ_WHATSAPP[[#This Row],[Estado Cierre]]="Sin Cierre",VOZ_WHATSAPP[[#This Row],[Nota Negocio]]="Sin Negocio"),VOZ_WHATSAPP[[#This Row],[Nota]]-24%,VOZ_WHATSAPP[[#This Row],[Nota]])</f>
        <v>1</v>
      </c>
      <c r="AH203" s="8">
        <f>IF(VOZ_WHATSAPP[[#This Row],[Estado Legal]]="No Cumple",0,IF(VOZ_WHATSAPP[[#This Row],[Realiza lectura de guion Legal]]="No Cumple",VOZ_WHATSAPP[[#This Row],[Nota 2]]-50%,VOZ_WHATSAPP[[#This Row],[Nota 2]]))</f>
        <v>1</v>
      </c>
    </row>
    <row r="204" spans="1:34" x14ac:dyDescent="0.25">
      <c r="A204" s="2" t="str">
        <f>VOZ_WHATSAPP[[#This Row],[ID Asesor]]&amp;VOZ_WHATSAPP[[#This Row],[Fecha Monitoreo]]</f>
        <v>355745814</v>
      </c>
      <c r="B204" s="2">
        <v>45814</v>
      </c>
      <c r="C204" s="1" t="s">
        <v>126</v>
      </c>
      <c r="D204" s="1">
        <v>3557</v>
      </c>
      <c r="E204" s="2">
        <v>45814</v>
      </c>
      <c r="F204" s="3">
        <v>0.41388888888888886</v>
      </c>
      <c r="G204" s="1" t="s">
        <v>51</v>
      </c>
      <c r="H204" s="1" t="s">
        <v>71</v>
      </c>
      <c r="I204" s="1"/>
      <c r="J204" s="1"/>
      <c r="K204" s="1"/>
      <c r="L204" s="1" t="s">
        <v>46</v>
      </c>
      <c r="M204" s="1" t="s">
        <v>48</v>
      </c>
      <c r="N204" s="1" t="s">
        <v>46</v>
      </c>
      <c r="O204" s="1" t="s">
        <v>46</v>
      </c>
      <c r="P204" s="1" t="s">
        <v>46</v>
      </c>
      <c r="Q204" s="1" t="s">
        <v>46</v>
      </c>
      <c r="R204" s="1" t="s">
        <v>46</v>
      </c>
      <c r="S204" s="1" t="s">
        <v>46</v>
      </c>
      <c r="T204" s="12" t="str">
        <f>IF(OR(VOZ_WHATSAPP[[#This Row],[Brinda argumentos coherentes a la objeción]]="No Cumple",VOZ_WHATSAPP[[#This Row],[Despliegue de Beneficios y/o consecuencias]]="No Cumple"),"Sin Negocio","Negocio")</f>
        <v>Negocio</v>
      </c>
      <c r="U204" s="1" t="s">
        <v>48</v>
      </c>
      <c r="V204" s="1" t="s">
        <v>48</v>
      </c>
      <c r="W204" s="1" t="s">
        <v>48</v>
      </c>
      <c r="X204" s="12" t="str">
        <f>IF(OR(VOZ_WHATSAPP[[#This Row],[Confirma Valor de pago]]="No Cumple",VOZ_WHATSAPP[[#This Row],[Confirma hora de pago]]="No Cumple",VOZ_WHATSAPP[[#This Row],[Confirma medio de pago]]="No Cumple"),"Sin Cierre","Cierre")</f>
        <v>Cierre</v>
      </c>
      <c r="Y204" s="1" t="s">
        <v>48</v>
      </c>
      <c r="Z204" s="1" t="s">
        <v>46</v>
      </c>
      <c r="AA204" s="1" t="s">
        <v>46</v>
      </c>
      <c r="AB204" s="1" t="s">
        <v>46</v>
      </c>
      <c r="AC204" s="11" t="str">
        <f>IF(OR(VOZ_WHATSAPP[[#This Row],[La comunicación es asertiva, con respeto y evita maltrato]]="No Cumple",VOZ_WHATSAPP[[#This Row],[Cumple con las normativas legales]]="No Cumple"),"No Cumple","Cumple")</f>
        <v>Cumple</v>
      </c>
      <c r="AD204" s="1" t="s">
        <v>48</v>
      </c>
      <c r="AE204" s="1" t="s">
        <v>133</v>
      </c>
      <c r="AF204" s="4">
        <v>1</v>
      </c>
      <c r="AG204" s="4">
        <f>IF(AND(VOZ_WHATSAPP[[#This Row],[Estado Cierre]]="Sin Cierre",VOZ_WHATSAPP[[#This Row],[Nota Negocio]]="Sin Negocio"),VOZ_WHATSAPP[[#This Row],[Nota]]-24%,VOZ_WHATSAPP[[#This Row],[Nota]])</f>
        <v>1</v>
      </c>
      <c r="AH204" s="8">
        <f>IF(VOZ_WHATSAPP[[#This Row],[Estado Legal]]="No Cumple",0,IF(VOZ_WHATSAPP[[#This Row],[Realiza lectura de guion Legal]]="No Cumple",VOZ_WHATSAPP[[#This Row],[Nota 2]]-50%,VOZ_WHATSAPP[[#This Row],[Nota 2]]))</f>
        <v>1</v>
      </c>
    </row>
    <row r="205" spans="1:34" x14ac:dyDescent="0.25">
      <c r="A205" s="2" t="str">
        <f>VOZ_WHATSAPP[[#This Row],[ID Asesor]]&amp;VOZ_WHATSAPP[[#This Row],[Fecha Monitoreo]]</f>
        <v>242345814</v>
      </c>
      <c r="B205" s="2">
        <v>45814</v>
      </c>
      <c r="C205" s="1" t="s">
        <v>50</v>
      </c>
      <c r="D205" s="1">
        <v>2423</v>
      </c>
      <c r="E205" s="2">
        <v>45814</v>
      </c>
      <c r="F205" s="3">
        <v>0.5395833333333333</v>
      </c>
      <c r="G205" s="1" t="s">
        <v>51</v>
      </c>
      <c r="H205" s="1" t="s">
        <v>71</v>
      </c>
      <c r="I205" s="1"/>
      <c r="J205" s="1"/>
      <c r="K205" s="1"/>
      <c r="L205" s="1" t="s">
        <v>46</v>
      </c>
      <c r="M205" s="1" t="s">
        <v>46</v>
      </c>
      <c r="N205" s="1" t="s">
        <v>46</v>
      </c>
      <c r="O205" s="1" t="s">
        <v>54</v>
      </c>
      <c r="P205" s="1" t="s">
        <v>54</v>
      </c>
      <c r="Q205" s="1" t="s">
        <v>46</v>
      </c>
      <c r="R205" s="1" t="s">
        <v>46</v>
      </c>
      <c r="S205" s="1" t="s">
        <v>46</v>
      </c>
      <c r="T205" s="12" t="str">
        <f>IF(OR(VOZ_WHATSAPP[[#This Row],[Brinda argumentos coherentes a la objeción]]="No Cumple",VOZ_WHATSAPP[[#This Row],[Despliegue de Beneficios y/o consecuencias]]="No Cumple"),"Sin Negocio","Negocio")</f>
        <v>Negocio</v>
      </c>
      <c r="U205" s="1" t="s">
        <v>48</v>
      </c>
      <c r="V205" s="1" t="s">
        <v>48</v>
      </c>
      <c r="W205" s="1" t="s">
        <v>48</v>
      </c>
      <c r="X205" s="12" t="str">
        <f>IF(OR(VOZ_WHATSAPP[[#This Row],[Confirma Valor de pago]]="No Cumple",VOZ_WHATSAPP[[#This Row],[Confirma hora de pago]]="No Cumple",VOZ_WHATSAPP[[#This Row],[Confirma medio de pago]]="No Cumple"),"Sin Cierre","Cierre")</f>
        <v>Cierre</v>
      </c>
      <c r="Y205" s="1" t="s">
        <v>54</v>
      </c>
      <c r="Z205" s="1" t="s">
        <v>48</v>
      </c>
      <c r="AA205" s="1" t="s">
        <v>46</v>
      </c>
      <c r="AB205" s="1" t="s">
        <v>46</v>
      </c>
      <c r="AC205" s="11" t="str">
        <f>IF(OR(VOZ_WHATSAPP[[#This Row],[La comunicación es asertiva, con respeto y evita maltrato]]="No Cumple",VOZ_WHATSAPP[[#This Row],[Cumple con las normativas legales]]="No Cumple"),"No Cumple","Cumple")</f>
        <v>Cumple</v>
      </c>
      <c r="AD205" s="1" t="s">
        <v>46</v>
      </c>
      <c r="AE205" s="1" t="s">
        <v>313</v>
      </c>
      <c r="AF205" s="4">
        <v>0.82</v>
      </c>
      <c r="AG205" s="4">
        <f>IF(AND(VOZ_WHATSAPP[[#This Row],[Estado Cierre]]="Sin Cierre",VOZ_WHATSAPP[[#This Row],[Nota Negocio]]="Sin Negocio"),VOZ_WHATSAPP[[#This Row],[Nota]]-24%,VOZ_WHATSAPP[[#This Row],[Nota]])</f>
        <v>0.82</v>
      </c>
      <c r="AH205" s="8">
        <f>IF(VOZ_WHATSAPP[[#This Row],[Estado Legal]]="No Cumple",0,IF(VOZ_WHATSAPP[[#This Row],[Realiza lectura de guion Legal]]="No Cumple",VOZ_WHATSAPP[[#This Row],[Nota 2]]-50%,VOZ_WHATSAPP[[#This Row],[Nota 2]]))</f>
        <v>0.82</v>
      </c>
    </row>
    <row r="206" spans="1:34" x14ac:dyDescent="0.25">
      <c r="A206" s="2" t="str">
        <f>VOZ_WHATSAPP[[#This Row],[ID Asesor]]&amp;VOZ_WHATSAPP[[#This Row],[Fecha Monitoreo]]</f>
        <v>334245814</v>
      </c>
      <c r="B206" s="2">
        <v>45814</v>
      </c>
      <c r="C206" s="1" t="s">
        <v>126</v>
      </c>
      <c r="D206" s="1">
        <v>3342</v>
      </c>
      <c r="E206" s="2">
        <v>45814</v>
      </c>
      <c r="F206" s="3">
        <v>0.50555555555555554</v>
      </c>
      <c r="G206" s="1" t="s">
        <v>58</v>
      </c>
      <c r="H206" s="1" t="s">
        <v>71</v>
      </c>
      <c r="I206" s="1"/>
      <c r="J206" s="1"/>
      <c r="K206" s="1"/>
      <c r="L206" s="1" t="s">
        <v>46</v>
      </c>
      <c r="M206" s="1" t="s">
        <v>48</v>
      </c>
      <c r="N206" s="1" t="s">
        <v>46</v>
      </c>
      <c r="O206" s="1" t="s">
        <v>46</v>
      </c>
      <c r="P206" s="1" t="s">
        <v>46</v>
      </c>
      <c r="Q206" s="1" t="s">
        <v>46</v>
      </c>
      <c r="R206" s="1" t="s">
        <v>46</v>
      </c>
      <c r="S206" s="1" t="s">
        <v>46</v>
      </c>
      <c r="T206" s="12" t="str">
        <f>IF(OR(VOZ_WHATSAPP[[#This Row],[Brinda argumentos coherentes a la objeción]]="No Cumple",VOZ_WHATSAPP[[#This Row],[Despliegue de Beneficios y/o consecuencias]]="No Cumple"),"Sin Negocio","Negocio")</f>
        <v>Negocio</v>
      </c>
      <c r="U206" s="1" t="s">
        <v>48</v>
      </c>
      <c r="V206" s="1" t="s">
        <v>48</v>
      </c>
      <c r="W206" s="1" t="s">
        <v>48</v>
      </c>
      <c r="X206" s="12" t="str">
        <f>IF(OR(VOZ_WHATSAPP[[#This Row],[Confirma Valor de pago]]="No Cumple",VOZ_WHATSAPP[[#This Row],[Confirma hora de pago]]="No Cumple",VOZ_WHATSAPP[[#This Row],[Confirma medio de pago]]="No Cumple"),"Sin Cierre","Cierre")</f>
        <v>Cierre</v>
      </c>
      <c r="Y206" s="1" t="s">
        <v>48</v>
      </c>
      <c r="Z206" s="1" t="s">
        <v>46</v>
      </c>
      <c r="AA206" s="1" t="s">
        <v>46</v>
      </c>
      <c r="AB206" s="1" t="s">
        <v>46</v>
      </c>
      <c r="AC206" s="11" t="str">
        <f>IF(OR(VOZ_WHATSAPP[[#This Row],[La comunicación es asertiva, con respeto y evita maltrato]]="No Cumple",VOZ_WHATSAPP[[#This Row],[Cumple con las normativas legales]]="No Cumple"),"No Cumple","Cumple")</f>
        <v>Cumple</v>
      </c>
      <c r="AD206" s="1" t="s">
        <v>48</v>
      </c>
      <c r="AE206" s="1" t="s">
        <v>133</v>
      </c>
      <c r="AF206" s="4">
        <v>1</v>
      </c>
      <c r="AG206" s="4">
        <f>IF(AND(VOZ_WHATSAPP[[#This Row],[Estado Cierre]]="Sin Cierre",VOZ_WHATSAPP[[#This Row],[Nota Negocio]]="Sin Negocio"),VOZ_WHATSAPP[[#This Row],[Nota]]-24%,VOZ_WHATSAPP[[#This Row],[Nota]])</f>
        <v>1</v>
      </c>
      <c r="AH206" s="8">
        <f>IF(VOZ_WHATSAPP[[#This Row],[Estado Legal]]="No Cumple",0,IF(VOZ_WHATSAPP[[#This Row],[Realiza lectura de guion Legal]]="No Cumple",VOZ_WHATSAPP[[#This Row],[Nota 2]]-50%,VOZ_WHATSAPP[[#This Row],[Nota 2]]))</f>
        <v>1</v>
      </c>
    </row>
    <row r="207" spans="1:34" x14ac:dyDescent="0.25">
      <c r="A207" s="2" t="str">
        <f>VOZ_WHATSAPP[[#This Row],[ID Asesor]]&amp;VOZ_WHATSAPP[[#This Row],[Fecha Monitoreo]]</f>
        <v>270945814</v>
      </c>
      <c r="B207" s="2">
        <v>45814</v>
      </c>
      <c r="C207" s="1" t="s">
        <v>50</v>
      </c>
      <c r="D207" s="1">
        <v>2709</v>
      </c>
      <c r="E207" s="2">
        <v>45814</v>
      </c>
      <c r="F207" s="3">
        <v>0.41041666666666665</v>
      </c>
      <c r="G207" s="1" t="s">
        <v>51</v>
      </c>
      <c r="H207" s="1" t="s">
        <v>44</v>
      </c>
      <c r="I207" s="1">
        <v>1239</v>
      </c>
      <c r="J207" s="1">
        <v>3174338968</v>
      </c>
      <c r="K207" s="1" t="s">
        <v>45</v>
      </c>
      <c r="L207" s="1" t="s">
        <v>46</v>
      </c>
      <c r="M207" s="1" t="s">
        <v>46</v>
      </c>
      <c r="N207" s="1" t="s">
        <v>46</v>
      </c>
      <c r="O207" s="1" t="s">
        <v>46</v>
      </c>
      <c r="P207" s="1" t="s">
        <v>46</v>
      </c>
      <c r="Q207" s="1" t="s">
        <v>47</v>
      </c>
      <c r="R207" s="1" t="s">
        <v>47</v>
      </c>
      <c r="S207" s="1" t="s">
        <v>46</v>
      </c>
      <c r="T207" s="12" t="str">
        <f>IF(OR(VOZ_WHATSAPP[[#This Row],[Brinda argumentos coherentes a la objeción]]="No Cumple",VOZ_WHATSAPP[[#This Row],[Despliegue de Beneficios y/o consecuencias]]="No Cumple"),"Sin Negocio","Negocio")</f>
        <v>Sin Negocio</v>
      </c>
      <c r="U207" s="1" t="s">
        <v>48</v>
      </c>
      <c r="V207" s="1" t="s">
        <v>48</v>
      </c>
      <c r="W207" s="1" t="s">
        <v>48</v>
      </c>
      <c r="X207" s="12" t="str">
        <f>IF(OR(VOZ_WHATSAPP[[#This Row],[Confirma Valor de pago]]="No Cumple",VOZ_WHATSAPP[[#This Row],[Confirma hora de pago]]="No Cumple",VOZ_WHATSAPP[[#This Row],[Confirma medio de pago]]="No Cumple"),"Sin Cierre","Cierre")</f>
        <v>Cierre</v>
      </c>
      <c r="Y207" s="1" t="s">
        <v>46</v>
      </c>
      <c r="Z207" s="1" t="s">
        <v>46</v>
      </c>
      <c r="AA207" s="1" t="s">
        <v>54</v>
      </c>
      <c r="AB207" s="1" t="s">
        <v>46</v>
      </c>
      <c r="AC207" s="11" t="str">
        <f>IF(OR(VOZ_WHATSAPP[[#This Row],[La comunicación es asertiva, con respeto y evita maltrato]]="No Cumple",VOZ_WHATSAPP[[#This Row],[Cumple con las normativas legales]]="No Cumple"),"No Cumple","Cumple")</f>
        <v>No Cumple</v>
      </c>
      <c r="AD207" s="1" t="s">
        <v>46</v>
      </c>
      <c r="AE207" s="1" t="s">
        <v>314</v>
      </c>
      <c r="AF207" s="4">
        <v>0.8</v>
      </c>
      <c r="AG207" s="4">
        <f>IF(AND(VOZ_WHATSAPP[[#This Row],[Estado Cierre]]="Sin Cierre",VOZ_WHATSAPP[[#This Row],[Nota Negocio]]="Sin Negocio"),VOZ_WHATSAPP[[#This Row],[Nota]]-24%,VOZ_WHATSAPP[[#This Row],[Nota]])</f>
        <v>0.8</v>
      </c>
      <c r="AH207" s="8">
        <f>IF(VOZ_WHATSAPP[[#This Row],[Estado Legal]]="No Cumple",0,IF(VOZ_WHATSAPP[[#This Row],[Realiza lectura de guion Legal]]="No Cumple",VOZ_WHATSAPP[[#This Row],[Nota 2]]-50%,VOZ_WHATSAPP[[#This Row],[Nota 2]]))</f>
        <v>0</v>
      </c>
    </row>
    <row r="208" spans="1:34" x14ac:dyDescent="0.25">
      <c r="A208" s="2" t="str">
        <f>VOZ_WHATSAPP[[#This Row],[ID Asesor]]&amp;VOZ_WHATSAPP[[#This Row],[Fecha Monitoreo]]</f>
        <v>350845815</v>
      </c>
      <c r="B208" s="2">
        <v>45815</v>
      </c>
      <c r="C208" s="1" t="s">
        <v>50</v>
      </c>
      <c r="D208" s="1">
        <v>3508</v>
      </c>
      <c r="E208" s="2">
        <v>45815</v>
      </c>
      <c r="F208" s="3">
        <v>0.37361111111111112</v>
      </c>
      <c r="G208" s="1" t="s">
        <v>51</v>
      </c>
      <c r="H208" s="1" t="s">
        <v>44</v>
      </c>
      <c r="I208" s="1">
        <v>1120</v>
      </c>
      <c r="J208" s="1">
        <v>3112935477</v>
      </c>
      <c r="K208" s="1" t="s">
        <v>45</v>
      </c>
      <c r="L208" s="1" t="s">
        <v>46</v>
      </c>
      <c r="M208" s="1" t="s">
        <v>46</v>
      </c>
      <c r="N208" s="1" t="s">
        <v>46</v>
      </c>
      <c r="O208" s="1" t="s">
        <v>46</v>
      </c>
      <c r="P208" s="1" t="s">
        <v>46</v>
      </c>
      <c r="Q208" s="1" t="s">
        <v>46</v>
      </c>
      <c r="R208" s="1" t="s">
        <v>46</v>
      </c>
      <c r="S208" s="1" t="s">
        <v>46</v>
      </c>
      <c r="T208" s="12" t="str">
        <f>IF(OR(VOZ_WHATSAPP[[#This Row],[Brinda argumentos coherentes a la objeción]]="No Cumple",VOZ_WHATSAPP[[#This Row],[Despliegue de Beneficios y/o consecuencias]]="No Cumple"),"Sin Negocio","Negocio")</f>
        <v>Negocio</v>
      </c>
      <c r="U208" s="1" t="s">
        <v>48</v>
      </c>
      <c r="V208" s="1" t="s">
        <v>48</v>
      </c>
      <c r="W208" s="1" t="s">
        <v>48</v>
      </c>
      <c r="X208" s="12" t="str">
        <f>IF(OR(VOZ_WHATSAPP[[#This Row],[Confirma Valor de pago]]="No Cumple",VOZ_WHATSAPP[[#This Row],[Confirma hora de pago]]="No Cumple",VOZ_WHATSAPP[[#This Row],[Confirma medio de pago]]="No Cumple"),"Sin Cierre","Cierre")</f>
        <v>Cierre</v>
      </c>
      <c r="Y208" s="1" t="s">
        <v>46</v>
      </c>
      <c r="Z208" s="1" t="s">
        <v>46</v>
      </c>
      <c r="AA208" s="1" t="s">
        <v>46</v>
      </c>
      <c r="AB208" s="1" t="s">
        <v>46</v>
      </c>
      <c r="AC208" s="11" t="str">
        <f>IF(OR(VOZ_WHATSAPP[[#This Row],[La comunicación es asertiva, con respeto y evita maltrato]]="No Cumple",VOZ_WHATSAPP[[#This Row],[Cumple con las normativas legales]]="No Cumple"),"No Cumple","Cumple")</f>
        <v>Cumple</v>
      </c>
      <c r="AD208" s="1" t="s">
        <v>46</v>
      </c>
      <c r="AE208" s="1" t="s">
        <v>160</v>
      </c>
      <c r="AF208" s="4">
        <v>1</v>
      </c>
      <c r="AG208" s="4">
        <f>IF(AND(VOZ_WHATSAPP[[#This Row],[Estado Cierre]]="Sin Cierre",VOZ_WHATSAPP[[#This Row],[Nota Negocio]]="Sin Negocio"),VOZ_WHATSAPP[[#This Row],[Nota]]-24%,VOZ_WHATSAPP[[#This Row],[Nota]])</f>
        <v>1</v>
      </c>
      <c r="AH208" s="8">
        <f>IF(VOZ_WHATSAPP[[#This Row],[Estado Legal]]="No Cumple",0,IF(VOZ_WHATSAPP[[#This Row],[Realiza lectura de guion Legal]]="No Cumple",VOZ_WHATSAPP[[#This Row],[Nota 2]]-50%,VOZ_WHATSAPP[[#This Row],[Nota 2]]))</f>
        <v>1</v>
      </c>
    </row>
    <row r="209" spans="1:34" x14ac:dyDescent="0.25">
      <c r="A209" s="2" t="str">
        <f>VOZ_WHATSAPP[[#This Row],[ID Asesor]]&amp;VOZ_WHATSAPP[[#This Row],[Fecha Monitoreo]]</f>
        <v>394545815</v>
      </c>
      <c r="B209" s="2">
        <v>45815</v>
      </c>
      <c r="C209" s="1" t="s">
        <v>50</v>
      </c>
      <c r="D209" s="1">
        <v>3945</v>
      </c>
      <c r="E209" s="2">
        <v>45815</v>
      </c>
      <c r="F209" s="3">
        <v>0.44166666666666665</v>
      </c>
      <c r="G209" s="1" t="s">
        <v>51</v>
      </c>
      <c r="H209" s="1" t="s">
        <v>44</v>
      </c>
      <c r="I209" s="1">
        <v>210020459</v>
      </c>
      <c r="J209" s="1">
        <v>3177566498</v>
      </c>
      <c r="K209" s="1" t="s">
        <v>49</v>
      </c>
      <c r="L209" s="1" t="s">
        <v>46</v>
      </c>
      <c r="M209" s="1" t="s">
        <v>47</v>
      </c>
      <c r="N209" s="1" t="s">
        <v>46</v>
      </c>
      <c r="O209" s="1" t="s">
        <v>54</v>
      </c>
      <c r="P209" s="1" t="s">
        <v>46</v>
      </c>
      <c r="Q209" s="1" t="s">
        <v>46</v>
      </c>
      <c r="R209" s="1" t="s">
        <v>46</v>
      </c>
      <c r="S209" s="1" t="s">
        <v>46</v>
      </c>
      <c r="T209" s="12" t="str">
        <f>IF(OR(VOZ_WHATSAPP[[#This Row],[Brinda argumentos coherentes a la objeción]]="No Cumple",VOZ_WHATSAPP[[#This Row],[Despliegue de Beneficios y/o consecuencias]]="No Cumple"),"Sin Negocio","Negocio")</f>
        <v>Negocio</v>
      </c>
      <c r="U209" s="1" t="s">
        <v>46</v>
      </c>
      <c r="V209" s="1" t="s">
        <v>46</v>
      </c>
      <c r="W209" s="1" t="s">
        <v>46</v>
      </c>
      <c r="X209" s="12" t="str">
        <f>IF(OR(VOZ_WHATSAPP[[#This Row],[Confirma Valor de pago]]="No Cumple",VOZ_WHATSAPP[[#This Row],[Confirma hora de pago]]="No Cumple",VOZ_WHATSAPP[[#This Row],[Confirma medio de pago]]="No Cumple"),"Sin Cierre","Cierre")</f>
        <v>Cierre</v>
      </c>
      <c r="Y209" s="1" t="s">
        <v>46</v>
      </c>
      <c r="Z209" s="1" t="s">
        <v>46</v>
      </c>
      <c r="AA209" s="1" t="s">
        <v>46</v>
      </c>
      <c r="AB209" s="1" t="s">
        <v>46</v>
      </c>
      <c r="AC209" s="11" t="str">
        <f>IF(OR(VOZ_WHATSAPP[[#This Row],[La comunicación es asertiva, con respeto y evita maltrato]]="No Cumple",VOZ_WHATSAPP[[#This Row],[Cumple con las normativas legales]]="No Cumple"),"No Cumple","Cumple")</f>
        <v>Cumple</v>
      </c>
      <c r="AD209" s="1" t="s">
        <v>46</v>
      </c>
      <c r="AE209" s="1" t="s">
        <v>330</v>
      </c>
      <c r="AF209" s="4">
        <v>0.91</v>
      </c>
      <c r="AG209" s="4">
        <f>IF(AND(VOZ_WHATSAPP[[#This Row],[Estado Cierre]]="Sin Cierre",VOZ_WHATSAPP[[#This Row],[Nota Negocio]]="Sin Negocio"),VOZ_WHATSAPP[[#This Row],[Nota]]-24%,VOZ_WHATSAPP[[#This Row],[Nota]])</f>
        <v>0.91</v>
      </c>
      <c r="AH209" s="8">
        <f>IF(VOZ_WHATSAPP[[#This Row],[Estado Legal]]="No Cumple",0,IF(VOZ_WHATSAPP[[#This Row],[Realiza lectura de guion Legal]]="No Cumple",VOZ_WHATSAPP[[#This Row],[Nota 2]]-50%,VOZ_WHATSAPP[[#This Row],[Nota 2]]))</f>
        <v>0.91</v>
      </c>
    </row>
    <row r="210" spans="1:34" x14ac:dyDescent="0.25">
      <c r="A210" s="2" t="str">
        <f>VOZ_WHATSAPP[[#This Row],[ID Asesor]]&amp;VOZ_WHATSAPP[[#This Row],[Fecha Monitoreo]]</f>
        <v>392345815</v>
      </c>
      <c r="B210" s="2">
        <v>45815</v>
      </c>
      <c r="C210" s="1" t="s">
        <v>87</v>
      </c>
      <c r="D210" s="1">
        <v>3923</v>
      </c>
      <c r="E210" s="2">
        <v>45815</v>
      </c>
      <c r="F210" s="3">
        <v>0.38472222222222224</v>
      </c>
      <c r="G210" s="1" t="s">
        <v>51</v>
      </c>
      <c r="H210" s="1" t="s">
        <v>44</v>
      </c>
      <c r="I210" s="1">
        <v>1374</v>
      </c>
      <c r="J210" s="1">
        <v>3143955432</v>
      </c>
      <c r="K210" s="1" t="s">
        <v>45</v>
      </c>
      <c r="L210" s="1" t="s">
        <v>46</v>
      </c>
      <c r="M210" s="1" t="s">
        <v>47</v>
      </c>
      <c r="N210" s="1" t="s">
        <v>46</v>
      </c>
      <c r="O210" s="1" t="s">
        <v>46</v>
      </c>
      <c r="P210" s="1" t="s">
        <v>54</v>
      </c>
      <c r="Q210" s="1" t="s">
        <v>46</v>
      </c>
      <c r="R210" s="1" t="s">
        <v>46</v>
      </c>
      <c r="S210" s="1" t="s">
        <v>48</v>
      </c>
      <c r="T210" s="12" t="str">
        <f>IF(OR(VOZ_WHATSAPP[[#This Row],[Brinda argumentos coherentes a la objeción]]="No Cumple",VOZ_WHATSAPP[[#This Row],[Despliegue de Beneficios y/o consecuencias]]="No Cumple"),"Sin Negocio","Negocio")</f>
        <v>Negocio</v>
      </c>
      <c r="U210" s="1" t="s">
        <v>48</v>
      </c>
      <c r="V210" s="1" t="s">
        <v>48</v>
      </c>
      <c r="W210" s="1" t="s">
        <v>48</v>
      </c>
      <c r="X210" s="12" t="str">
        <f>IF(OR(VOZ_WHATSAPP[[#This Row],[Confirma Valor de pago]]="No Cumple",VOZ_WHATSAPP[[#This Row],[Confirma hora de pago]]="No Cumple",VOZ_WHATSAPP[[#This Row],[Confirma medio de pago]]="No Cumple"),"Sin Cierre","Cierre")</f>
        <v>Cierre</v>
      </c>
      <c r="Y210" s="1" t="s">
        <v>54</v>
      </c>
      <c r="Z210" s="1" t="s">
        <v>54</v>
      </c>
      <c r="AA210" s="1" t="s">
        <v>46</v>
      </c>
      <c r="AB210" s="1" t="s">
        <v>46</v>
      </c>
      <c r="AC210" s="11" t="str">
        <f>IF(OR(VOZ_WHATSAPP[[#This Row],[La comunicación es asertiva, con respeto y evita maltrato]]="No Cumple",VOZ_WHATSAPP[[#This Row],[Cumple con las normativas legales]]="No Cumple"),"No Cumple","Cumple")</f>
        <v>Cumple</v>
      </c>
      <c r="AD210" s="1" t="s">
        <v>46</v>
      </c>
      <c r="AE210" s="1" t="s">
        <v>331</v>
      </c>
      <c r="AF210" s="4">
        <v>0.68</v>
      </c>
      <c r="AG210" s="4">
        <f>IF(AND(VOZ_WHATSAPP[[#This Row],[Estado Cierre]]="Sin Cierre",VOZ_WHATSAPP[[#This Row],[Nota Negocio]]="Sin Negocio"),VOZ_WHATSAPP[[#This Row],[Nota]]-24%,VOZ_WHATSAPP[[#This Row],[Nota]])</f>
        <v>0.68</v>
      </c>
      <c r="AH210" s="8">
        <f>IF(VOZ_WHATSAPP[[#This Row],[Estado Legal]]="No Cumple",0,IF(VOZ_WHATSAPP[[#This Row],[Realiza lectura de guion Legal]]="No Cumple",VOZ_WHATSAPP[[#This Row],[Nota 2]]-50%,VOZ_WHATSAPP[[#This Row],[Nota 2]]))</f>
        <v>0.68</v>
      </c>
    </row>
    <row r="211" spans="1:34" x14ac:dyDescent="0.25">
      <c r="A211" s="2" t="str">
        <f>VOZ_WHATSAPP[[#This Row],[ID Asesor]]&amp;VOZ_WHATSAPP[[#This Row],[Fecha Monitoreo]]</f>
        <v>366545815</v>
      </c>
      <c r="B211" s="2">
        <v>45815</v>
      </c>
      <c r="C211" s="1" t="s">
        <v>50</v>
      </c>
      <c r="D211" s="1">
        <v>3665</v>
      </c>
      <c r="E211" s="2">
        <v>45815</v>
      </c>
      <c r="F211" s="3">
        <v>0.37777777777777777</v>
      </c>
      <c r="G211" s="1" t="s">
        <v>60</v>
      </c>
      <c r="H211" s="1" t="s">
        <v>71</v>
      </c>
      <c r="I211" s="1"/>
      <c r="J211" s="1"/>
      <c r="K211" s="1"/>
      <c r="L211" s="1" t="s">
        <v>46</v>
      </c>
      <c r="M211" s="1" t="s">
        <v>46</v>
      </c>
      <c r="N211" s="1" t="s">
        <v>46</v>
      </c>
      <c r="O211" s="1" t="s">
        <v>48</v>
      </c>
      <c r="P211" s="1" t="s">
        <v>48</v>
      </c>
      <c r="Q211" s="1" t="s">
        <v>48</v>
      </c>
      <c r="R211" s="1" t="s">
        <v>48</v>
      </c>
      <c r="S211" s="1" t="s">
        <v>46</v>
      </c>
      <c r="T211" s="12" t="str">
        <f>IF(OR(VOZ_WHATSAPP[[#This Row],[Brinda argumentos coherentes a la objeción]]="No Cumple",VOZ_WHATSAPP[[#This Row],[Despliegue de Beneficios y/o consecuencias]]="No Cumple"),"Sin Negocio","Negocio")</f>
        <v>Negocio</v>
      </c>
      <c r="U211" s="1" t="s">
        <v>48</v>
      </c>
      <c r="V211" s="1" t="s">
        <v>48</v>
      </c>
      <c r="W211" s="1" t="s">
        <v>48</v>
      </c>
      <c r="X211" s="12" t="str">
        <f>IF(OR(VOZ_WHATSAPP[[#This Row],[Confirma Valor de pago]]="No Cumple",VOZ_WHATSAPP[[#This Row],[Confirma hora de pago]]="No Cumple",VOZ_WHATSAPP[[#This Row],[Confirma medio de pago]]="No Cumple"),"Sin Cierre","Cierre")</f>
        <v>Cierre</v>
      </c>
      <c r="Y211" s="1" t="s">
        <v>48</v>
      </c>
      <c r="Z211" s="1" t="s">
        <v>46</v>
      </c>
      <c r="AA211" s="1" t="s">
        <v>46</v>
      </c>
      <c r="AB211" s="1" t="s">
        <v>46</v>
      </c>
      <c r="AC211" s="11" t="str">
        <f>IF(OR(VOZ_WHATSAPP[[#This Row],[La comunicación es asertiva, con respeto y evita maltrato]]="No Cumple",VOZ_WHATSAPP[[#This Row],[Cumple con las normativas legales]]="No Cumple"),"No Cumple","Cumple")</f>
        <v>Cumple</v>
      </c>
      <c r="AD211" s="1" t="s">
        <v>48</v>
      </c>
      <c r="AE211" s="1" t="s">
        <v>53</v>
      </c>
      <c r="AF211" s="4">
        <v>1</v>
      </c>
      <c r="AG211" s="4">
        <f>IF(AND(VOZ_WHATSAPP[[#This Row],[Estado Cierre]]="Sin Cierre",VOZ_WHATSAPP[[#This Row],[Nota Negocio]]="Sin Negocio"),VOZ_WHATSAPP[[#This Row],[Nota]]-24%,VOZ_WHATSAPP[[#This Row],[Nota]])</f>
        <v>1</v>
      </c>
      <c r="AH211" s="8">
        <f>IF(VOZ_WHATSAPP[[#This Row],[Estado Legal]]="No Cumple",0,IF(VOZ_WHATSAPP[[#This Row],[Realiza lectura de guion Legal]]="No Cumple",VOZ_WHATSAPP[[#This Row],[Nota 2]]-50%,VOZ_WHATSAPP[[#This Row],[Nota 2]]))</f>
        <v>1</v>
      </c>
    </row>
    <row r="212" spans="1:34" x14ac:dyDescent="0.25">
      <c r="A212" s="2" t="str">
        <f>VOZ_WHATSAPP[[#This Row],[ID Asesor]]&amp;VOZ_WHATSAPP[[#This Row],[Fecha Monitoreo]]</f>
        <v>343145815</v>
      </c>
      <c r="B212" s="2">
        <v>45815</v>
      </c>
      <c r="C212" s="1" t="s">
        <v>126</v>
      </c>
      <c r="D212" s="1">
        <v>3431</v>
      </c>
      <c r="E212" s="2">
        <v>45815</v>
      </c>
      <c r="F212" s="3">
        <v>0.45624999999999999</v>
      </c>
      <c r="G212" s="1" t="s">
        <v>58</v>
      </c>
      <c r="H212" s="1" t="s">
        <v>44</v>
      </c>
      <c r="I212" s="1">
        <v>571</v>
      </c>
      <c r="J212" s="1">
        <v>3012659709</v>
      </c>
      <c r="K212" s="1" t="s">
        <v>45</v>
      </c>
      <c r="L212" s="1" t="s">
        <v>46</v>
      </c>
      <c r="M212" s="1" t="s">
        <v>46</v>
      </c>
      <c r="N212" s="1" t="s">
        <v>46</v>
      </c>
      <c r="O212" s="1" t="s">
        <v>46</v>
      </c>
      <c r="P212" s="1" t="s">
        <v>46</v>
      </c>
      <c r="Q212" s="1" t="s">
        <v>46</v>
      </c>
      <c r="R212" s="1" t="s">
        <v>46</v>
      </c>
      <c r="S212" s="1" t="s">
        <v>46</v>
      </c>
      <c r="T212" s="12" t="str">
        <f>IF(OR(VOZ_WHATSAPP[[#This Row],[Brinda argumentos coherentes a la objeción]]="No Cumple",VOZ_WHATSAPP[[#This Row],[Despliegue de Beneficios y/o consecuencias]]="No Cumple"),"Sin Negocio","Negocio")</f>
        <v>Negocio</v>
      </c>
      <c r="U212" s="1" t="s">
        <v>46</v>
      </c>
      <c r="V212" s="1" t="s">
        <v>46</v>
      </c>
      <c r="W212" s="1" t="s">
        <v>46</v>
      </c>
      <c r="X212" s="12" t="str">
        <f>IF(OR(VOZ_WHATSAPP[[#This Row],[Confirma Valor de pago]]="No Cumple",VOZ_WHATSAPP[[#This Row],[Confirma hora de pago]]="No Cumple",VOZ_WHATSAPP[[#This Row],[Confirma medio de pago]]="No Cumple"),"Sin Cierre","Cierre")</f>
        <v>Cierre</v>
      </c>
      <c r="Y212" s="1" t="s">
        <v>46</v>
      </c>
      <c r="Z212" s="1" t="s">
        <v>46</v>
      </c>
      <c r="AA212" s="1" t="s">
        <v>46</v>
      </c>
      <c r="AB212" s="1" t="s">
        <v>46</v>
      </c>
      <c r="AC212" s="11" t="str">
        <f>IF(OR(VOZ_WHATSAPP[[#This Row],[La comunicación es asertiva, con respeto y evita maltrato]]="No Cumple",VOZ_WHATSAPP[[#This Row],[Cumple con las normativas legales]]="No Cumple"),"No Cumple","Cumple")</f>
        <v>Cumple</v>
      </c>
      <c r="AD212" s="1" t="s">
        <v>46</v>
      </c>
      <c r="AE212" s="1" t="s">
        <v>133</v>
      </c>
      <c r="AF212" s="4">
        <v>1</v>
      </c>
      <c r="AG212" s="4">
        <f>IF(AND(VOZ_WHATSAPP[[#This Row],[Estado Cierre]]="Sin Cierre",VOZ_WHATSAPP[[#This Row],[Nota Negocio]]="Sin Negocio"),VOZ_WHATSAPP[[#This Row],[Nota]]-24%,VOZ_WHATSAPP[[#This Row],[Nota]])</f>
        <v>1</v>
      </c>
      <c r="AH212" s="8">
        <f>IF(VOZ_WHATSAPP[[#This Row],[Estado Legal]]="No Cumple",0,IF(VOZ_WHATSAPP[[#This Row],[Realiza lectura de guion Legal]]="No Cumple",VOZ_WHATSAPP[[#This Row],[Nota 2]]-50%,VOZ_WHATSAPP[[#This Row],[Nota 2]]))</f>
        <v>1</v>
      </c>
    </row>
    <row r="213" spans="1:34" x14ac:dyDescent="0.25">
      <c r="A213" s="2" t="str">
        <f>VOZ_WHATSAPP[[#This Row],[ID Asesor]]&amp;VOZ_WHATSAPP[[#This Row],[Fecha Monitoreo]]</f>
        <v>380745815</v>
      </c>
      <c r="B213" s="2">
        <v>45815</v>
      </c>
      <c r="C213" s="1" t="s">
        <v>42</v>
      </c>
      <c r="D213" s="1">
        <v>3807</v>
      </c>
      <c r="E213" s="2">
        <v>45814</v>
      </c>
      <c r="F213" s="3">
        <v>0.36736111111111114</v>
      </c>
      <c r="G213" s="1" t="s">
        <v>51</v>
      </c>
      <c r="H213" s="1" t="s">
        <v>44</v>
      </c>
      <c r="I213" s="1">
        <v>1419</v>
      </c>
      <c r="J213" s="1">
        <v>3105125917</v>
      </c>
      <c r="K213" s="1" t="s">
        <v>45</v>
      </c>
      <c r="L213" s="1" t="s">
        <v>46</v>
      </c>
      <c r="M213" s="1" t="s">
        <v>48</v>
      </c>
      <c r="N213" s="1" t="s">
        <v>46</v>
      </c>
      <c r="O213" s="1" t="s">
        <v>46</v>
      </c>
      <c r="P213" s="1" t="s">
        <v>46</v>
      </c>
      <c r="Q213" s="1" t="s">
        <v>46</v>
      </c>
      <c r="R213" s="1" t="s">
        <v>46</v>
      </c>
      <c r="S213" s="1" t="s">
        <v>46</v>
      </c>
      <c r="T213" s="12" t="str">
        <f>IF(OR(VOZ_WHATSAPP[[#This Row],[Brinda argumentos coherentes a la objeción]]="No Cumple",VOZ_WHATSAPP[[#This Row],[Despliegue de Beneficios y/o consecuencias]]="No Cumple"),"Sin Negocio","Negocio")</f>
        <v>Negocio</v>
      </c>
      <c r="U213" s="1" t="s">
        <v>48</v>
      </c>
      <c r="V213" s="1" t="s">
        <v>48</v>
      </c>
      <c r="W213" s="1" t="s">
        <v>48</v>
      </c>
      <c r="X213" s="12" t="str">
        <f>IF(OR(VOZ_WHATSAPP[[#This Row],[Confirma Valor de pago]]="No Cumple",VOZ_WHATSAPP[[#This Row],[Confirma hora de pago]]="No Cumple",VOZ_WHATSAPP[[#This Row],[Confirma medio de pago]]="No Cumple"),"Sin Cierre","Cierre")</f>
        <v>Cierre</v>
      </c>
      <c r="Y213" s="1" t="s">
        <v>46</v>
      </c>
      <c r="Z213" s="1" t="s">
        <v>46</v>
      </c>
      <c r="AA213" s="1" t="s">
        <v>46</v>
      </c>
      <c r="AB213" s="1" t="s">
        <v>46</v>
      </c>
      <c r="AC213" s="11" t="str">
        <f>IF(OR(VOZ_WHATSAPP[[#This Row],[La comunicación es asertiva, con respeto y evita maltrato]]="No Cumple",VOZ_WHATSAPP[[#This Row],[Cumple con las normativas legales]]="No Cumple"),"No Cumple","Cumple")</f>
        <v>Cumple</v>
      </c>
      <c r="AD213" s="1" t="s">
        <v>48</v>
      </c>
      <c r="AE213" s="1" t="s">
        <v>55</v>
      </c>
      <c r="AF213" s="4">
        <v>1</v>
      </c>
      <c r="AG213" s="4">
        <f>IF(AND(VOZ_WHATSAPP[[#This Row],[Estado Cierre]]="Sin Cierre",VOZ_WHATSAPP[[#This Row],[Nota Negocio]]="Sin Negocio"),VOZ_WHATSAPP[[#This Row],[Nota]]-24%,VOZ_WHATSAPP[[#This Row],[Nota]])</f>
        <v>1</v>
      </c>
      <c r="AH213" s="8">
        <f>IF(VOZ_WHATSAPP[[#This Row],[Estado Legal]]="No Cumple",0,IF(VOZ_WHATSAPP[[#This Row],[Realiza lectura de guion Legal]]="No Cumple",VOZ_WHATSAPP[[#This Row],[Nota 2]]-50%,VOZ_WHATSAPP[[#This Row],[Nota 2]]))</f>
        <v>1</v>
      </c>
    </row>
    <row r="214" spans="1:34" x14ac:dyDescent="0.25">
      <c r="A214" s="2" t="str">
        <f>VOZ_WHATSAPP[[#This Row],[ID Asesor]]&amp;VOZ_WHATSAPP[[#This Row],[Fecha Monitoreo]]</f>
        <v>389345815</v>
      </c>
      <c r="B214" s="2">
        <v>45815</v>
      </c>
      <c r="C214" s="1" t="s">
        <v>42</v>
      </c>
      <c r="D214" s="1">
        <v>3893</v>
      </c>
      <c r="E214" s="2">
        <v>45815</v>
      </c>
      <c r="F214" s="3">
        <v>0.37083333333333335</v>
      </c>
      <c r="G214" s="1" t="s">
        <v>51</v>
      </c>
      <c r="H214" s="1" t="s">
        <v>44</v>
      </c>
      <c r="I214" s="1">
        <v>1436</v>
      </c>
      <c r="J214" s="1">
        <v>3117095340</v>
      </c>
      <c r="K214" s="1" t="s">
        <v>45</v>
      </c>
      <c r="L214" s="1" t="s">
        <v>46</v>
      </c>
      <c r="M214" s="1" t="s">
        <v>47</v>
      </c>
      <c r="N214" s="1" t="s">
        <v>46</v>
      </c>
      <c r="O214" s="1" t="s">
        <v>46</v>
      </c>
      <c r="P214" s="1" t="s">
        <v>46</v>
      </c>
      <c r="Q214" s="1" t="s">
        <v>46</v>
      </c>
      <c r="R214" s="1" t="s">
        <v>46</v>
      </c>
      <c r="S214" s="1" t="s">
        <v>47</v>
      </c>
      <c r="T214" s="12" t="str">
        <f>IF(OR(VOZ_WHATSAPP[[#This Row],[Brinda argumentos coherentes a la objeción]]="No Cumple",VOZ_WHATSAPP[[#This Row],[Despliegue de Beneficios y/o consecuencias]]="No Cumple"),"Sin Negocio","Negocio")</f>
        <v>Sin Negocio</v>
      </c>
      <c r="U214" s="1" t="s">
        <v>47</v>
      </c>
      <c r="V214" s="1" t="s">
        <v>47</v>
      </c>
      <c r="W214" s="1" t="s">
        <v>47</v>
      </c>
      <c r="X214" s="12" t="str">
        <f>IF(OR(VOZ_WHATSAPP[[#This Row],[Confirma Valor de pago]]="No Cumple",VOZ_WHATSAPP[[#This Row],[Confirma hora de pago]]="No Cumple",VOZ_WHATSAPP[[#This Row],[Confirma medio de pago]]="No Cumple"),"Sin Cierre","Cierre")</f>
        <v>Sin Cierre</v>
      </c>
      <c r="Y214" s="1" t="s">
        <v>46</v>
      </c>
      <c r="Z214" s="1" t="s">
        <v>46</v>
      </c>
      <c r="AA214" s="1" t="s">
        <v>46</v>
      </c>
      <c r="AB214" s="1" t="s">
        <v>46</v>
      </c>
      <c r="AC214" s="11" t="str">
        <f>IF(OR(VOZ_WHATSAPP[[#This Row],[La comunicación es asertiva, con respeto y evita maltrato]]="No Cumple",VOZ_WHATSAPP[[#This Row],[Cumple con las normativas legales]]="No Cumple"),"No Cumple","Cumple")</f>
        <v>Cumple</v>
      </c>
      <c r="AD214" s="1" t="s">
        <v>46</v>
      </c>
      <c r="AE214" s="1" t="s">
        <v>332</v>
      </c>
      <c r="AF214" s="4">
        <v>0.62</v>
      </c>
      <c r="AG214" s="4">
        <f>IF(AND(VOZ_WHATSAPP[[#This Row],[Estado Cierre]]="Sin Cierre",VOZ_WHATSAPP[[#This Row],[Nota Negocio]]="Sin Negocio"),VOZ_WHATSAPP[[#This Row],[Nota]]-24%,VOZ_WHATSAPP[[#This Row],[Nota]])</f>
        <v>0.38</v>
      </c>
      <c r="AH214" s="8">
        <f>IF(VOZ_WHATSAPP[[#This Row],[Estado Legal]]="No Cumple",0,IF(VOZ_WHATSAPP[[#This Row],[Realiza lectura de guion Legal]]="No Cumple",VOZ_WHATSAPP[[#This Row],[Nota 2]]-50%,VOZ_WHATSAPP[[#This Row],[Nota 2]]))</f>
        <v>0.38</v>
      </c>
    </row>
    <row r="215" spans="1:34" x14ac:dyDescent="0.25">
      <c r="A215" s="2" t="str">
        <f>VOZ_WHATSAPP[[#This Row],[ID Asesor]]&amp;VOZ_WHATSAPP[[#This Row],[Fecha Monitoreo]]</f>
        <v>382245815</v>
      </c>
      <c r="B215" s="2">
        <v>45815</v>
      </c>
      <c r="C215" s="1" t="s">
        <v>126</v>
      </c>
      <c r="D215" s="1">
        <v>3822</v>
      </c>
      <c r="E215" s="2">
        <v>45815</v>
      </c>
      <c r="F215" s="3">
        <v>0.45555555555555555</v>
      </c>
      <c r="G215" s="1" t="s">
        <v>51</v>
      </c>
      <c r="H215" s="1" t="s">
        <v>44</v>
      </c>
      <c r="I215" s="1">
        <v>591</v>
      </c>
      <c r="J215" s="1">
        <v>3822</v>
      </c>
      <c r="K215" s="1" t="s">
        <v>45</v>
      </c>
      <c r="L215" s="1" t="s">
        <v>46</v>
      </c>
      <c r="M215" s="1" t="s">
        <v>46</v>
      </c>
      <c r="N215" s="1" t="s">
        <v>46</v>
      </c>
      <c r="O215" s="1" t="s">
        <v>46</v>
      </c>
      <c r="P215" s="1" t="s">
        <v>46</v>
      </c>
      <c r="Q215" s="1" t="s">
        <v>46</v>
      </c>
      <c r="R215" s="1" t="s">
        <v>47</v>
      </c>
      <c r="S215" s="1" t="s">
        <v>47</v>
      </c>
      <c r="T215" s="12" t="str">
        <f>IF(OR(VOZ_WHATSAPP[[#This Row],[Brinda argumentos coherentes a la objeción]]="No Cumple",VOZ_WHATSAPP[[#This Row],[Despliegue de Beneficios y/o consecuencias]]="No Cumple"),"Sin Negocio","Negocio")</f>
        <v>Sin Negocio</v>
      </c>
      <c r="U215" s="1" t="s">
        <v>48</v>
      </c>
      <c r="V215" s="1" t="s">
        <v>48</v>
      </c>
      <c r="W215" s="1" t="s">
        <v>48</v>
      </c>
      <c r="X215" s="12" t="str">
        <f>IF(OR(VOZ_WHATSAPP[[#This Row],[Confirma Valor de pago]]="No Cumple",VOZ_WHATSAPP[[#This Row],[Confirma hora de pago]]="No Cumple",VOZ_WHATSAPP[[#This Row],[Confirma medio de pago]]="No Cumple"),"Sin Cierre","Cierre")</f>
        <v>Cierre</v>
      </c>
      <c r="Y215" s="1" t="s">
        <v>46</v>
      </c>
      <c r="Z215" s="1" t="s">
        <v>46</v>
      </c>
      <c r="AA215" s="1" t="s">
        <v>46</v>
      </c>
      <c r="AB215" s="1" t="s">
        <v>46</v>
      </c>
      <c r="AC215" s="11" t="str">
        <f>IF(OR(VOZ_WHATSAPP[[#This Row],[La comunicación es asertiva, con respeto y evita maltrato]]="No Cumple",VOZ_WHATSAPP[[#This Row],[Cumple con las normativas legales]]="No Cumple"),"No Cumple","Cumple")</f>
        <v>Cumple</v>
      </c>
      <c r="AD215" s="1" t="s">
        <v>46</v>
      </c>
      <c r="AE215" s="1" t="s">
        <v>333</v>
      </c>
      <c r="AF215" s="4">
        <v>0.8</v>
      </c>
      <c r="AG215" s="4">
        <f>IF(AND(VOZ_WHATSAPP[[#This Row],[Estado Cierre]]="Sin Cierre",VOZ_WHATSAPP[[#This Row],[Nota Negocio]]="Sin Negocio"),VOZ_WHATSAPP[[#This Row],[Nota]]-24%,VOZ_WHATSAPP[[#This Row],[Nota]])</f>
        <v>0.8</v>
      </c>
      <c r="AH215" s="8">
        <f>IF(VOZ_WHATSAPP[[#This Row],[Estado Legal]]="No Cumple",0,IF(VOZ_WHATSAPP[[#This Row],[Realiza lectura de guion Legal]]="No Cumple",VOZ_WHATSAPP[[#This Row],[Nota 2]]-50%,VOZ_WHATSAPP[[#This Row],[Nota 2]]))</f>
        <v>0.8</v>
      </c>
    </row>
    <row r="216" spans="1:34" x14ac:dyDescent="0.25">
      <c r="A216" s="2" t="str">
        <f>VOZ_WHATSAPP[[#This Row],[ID Asesor]]&amp;VOZ_WHATSAPP[[#This Row],[Fecha Monitoreo]]</f>
        <v>375845815</v>
      </c>
      <c r="B216" s="2">
        <v>45815</v>
      </c>
      <c r="C216" s="1" t="s">
        <v>50</v>
      </c>
      <c r="D216" s="1">
        <v>3758</v>
      </c>
      <c r="E216" s="2">
        <v>45815</v>
      </c>
      <c r="F216" s="3">
        <v>0.44027777777777777</v>
      </c>
      <c r="G216" s="1" t="s">
        <v>43</v>
      </c>
      <c r="H216" s="1" t="s">
        <v>44</v>
      </c>
      <c r="I216" s="1">
        <v>1376</v>
      </c>
      <c r="J216" s="1">
        <v>3105706809</v>
      </c>
      <c r="K216" s="1" t="s">
        <v>45</v>
      </c>
      <c r="L216" s="1" t="s">
        <v>46</v>
      </c>
      <c r="M216" s="1" t="s">
        <v>46</v>
      </c>
      <c r="N216" s="1" t="s">
        <v>46</v>
      </c>
      <c r="O216" s="1" t="s">
        <v>54</v>
      </c>
      <c r="P216" s="1" t="s">
        <v>46</v>
      </c>
      <c r="Q216" s="1" t="s">
        <v>46</v>
      </c>
      <c r="R216" s="1" t="s">
        <v>46</v>
      </c>
      <c r="S216" s="1" t="s">
        <v>46</v>
      </c>
      <c r="T216" s="12" t="str">
        <f>IF(OR(VOZ_WHATSAPP[[#This Row],[Brinda argumentos coherentes a la objeción]]="No Cumple",VOZ_WHATSAPP[[#This Row],[Despliegue de Beneficios y/o consecuencias]]="No Cumple"),"Sin Negocio","Negocio")</f>
        <v>Negocio</v>
      </c>
      <c r="U216" s="1" t="s">
        <v>46</v>
      </c>
      <c r="V216" s="1" t="s">
        <v>46</v>
      </c>
      <c r="W216" s="1" t="s">
        <v>46</v>
      </c>
      <c r="X216" s="12" t="str">
        <f>IF(OR(VOZ_WHATSAPP[[#This Row],[Confirma Valor de pago]]="No Cumple",VOZ_WHATSAPP[[#This Row],[Confirma hora de pago]]="No Cumple",VOZ_WHATSAPP[[#This Row],[Confirma medio de pago]]="No Cumple"),"Sin Cierre","Cierre")</f>
        <v>Cierre</v>
      </c>
      <c r="Y216" s="1" t="s">
        <v>46</v>
      </c>
      <c r="Z216" s="1" t="s">
        <v>46</v>
      </c>
      <c r="AA216" s="1" t="s">
        <v>46</v>
      </c>
      <c r="AB216" s="1" t="s">
        <v>46</v>
      </c>
      <c r="AC216" s="11" t="str">
        <f>IF(OR(VOZ_WHATSAPP[[#This Row],[La comunicación es asertiva, con respeto y evita maltrato]]="No Cumple",VOZ_WHATSAPP[[#This Row],[Cumple con las normativas legales]]="No Cumple"),"No Cumple","Cumple")</f>
        <v>Cumple</v>
      </c>
      <c r="AD216" s="1" t="s">
        <v>46</v>
      </c>
      <c r="AE216" s="1" t="s">
        <v>53</v>
      </c>
      <c r="AF216" s="4">
        <v>0.95</v>
      </c>
      <c r="AG216" s="4">
        <f>IF(AND(VOZ_WHATSAPP[[#This Row],[Estado Cierre]]="Sin Cierre",VOZ_WHATSAPP[[#This Row],[Nota Negocio]]="Sin Negocio"),VOZ_WHATSAPP[[#This Row],[Nota]]-24%,VOZ_WHATSAPP[[#This Row],[Nota]])</f>
        <v>0.95</v>
      </c>
      <c r="AH216" s="8">
        <f>IF(VOZ_WHATSAPP[[#This Row],[Estado Legal]]="No Cumple",0,IF(VOZ_WHATSAPP[[#This Row],[Realiza lectura de guion Legal]]="No Cumple",VOZ_WHATSAPP[[#This Row],[Nota 2]]-50%,VOZ_WHATSAPP[[#This Row],[Nota 2]]))</f>
        <v>0.95</v>
      </c>
    </row>
    <row r="217" spans="1:34" x14ac:dyDescent="0.25">
      <c r="A217" s="2" t="str">
        <f>VOZ_WHATSAPP[[#This Row],[ID Asesor]]&amp;VOZ_WHATSAPP[[#This Row],[Fecha Monitoreo]]</f>
        <v>374945815</v>
      </c>
      <c r="B217" s="2">
        <v>45815</v>
      </c>
      <c r="C217" s="1" t="s">
        <v>50</v>
      </c>
      <c r="D217" s="1">
        <v>3749</v>
      </c>
      <c r="E217" s="2">
        <v>45815</v>
      </c>
      <c r="F217" s="3">
        <v>0.33819444444444446</v>
      </c>
      <c r="G217" s="1" t="s">
        <v>51</v>
      </c>
      <c r="H217" s="1" t="s">
        <v>71</v>
      </c>
      <c r="I217" s="1"/>
      <c r="J217" s="1"/>
      <c r="K217" s="1"/>
      <c r="L217" s="1" t="s">
        <v>47</v>
      </c>
      <c r="M217" s="1" t="s">
        <v>48</v>
      </c>
      <c r="N217" s="1" t="s">
        <v>46</v>
      </c>
      <c r="O217" s="1" t="s">
        <v>48</v>
      </c>
      <c r="P217" s="1" t="s">
        <v>48</v>
      </c>
      <c r="Q217" s="1" t="s">
        <v>48</v>
      </c>
      <c r="R217" s="1" t="s">
        <v>48</v>
      </c>
      <c r="S217" s="1" t="s">
        <v>46</v>
      </c>
      <c r="T217" s="12" t="str">
        <f>IF(OR(VOZ_WHATSAPP[[#This Row],[Brinda argumentos coherentes a la objeción]]="No Cumple",VOZ_WHATSAPP[[#This Row],[Despliegue de Beneficios y/o consecuencias]]="No Cumple"),"Sin Negocio","Negocio")</f>
        <v>Negocio</v>
      </c>
      <c r="U217" s="1" t="s">
        <v>48</v>
      </c>
      <c r="V217" s="1" t="s">
        <v>48</v>
      </c>
      <c r="W217" s="1" t="s">
        <v>48</v>
      </c>
      <c r="X217" s="12" t="str">
        <f>IF(OR(VOZ_WHATSAPP[[#This Row],[Confirma Valor de pago]]="No Cumple",VOZ_WHATSAPP[[#This Row],[Confirma hora de pago]]="No Cumple",VOZ_WHATSAPP[[#This Row],[Confirma medio de pago]]="No Cumple"),"Sin Cierre","Cierre")</f>
        <v>Cierre</v>
      </c>
      <c r="Y217" s="1" t="s">
        <v>46</v>
      </c>
      <c r="Z217" s="1" t="s">
        <v>46</v>
      </c>
      <c r="AA217" s="1" t="s">
        <v>46</v>
      </c>
      <c r="AB217" s="1" t="s">
        <v>46</v>
      </c>
      <c r="AC217" s="11" t="str">
        <f>IF(OR(VOZ_WHATSAPP[[#This Row],[La comunicación es asertiva, con respeto y evita maltrato]]="No Cumple",VOZ_WHATSAPP[[#This Row],[Cumple con las normativas legales]]="No Cumple"),"No Cumple","Cumple")</f>
        <v>Cumple</v>
      </c>
      <c r="AD217" s="1" t="s">
        <v>48</v>
      </c>
      <c r="AE217" s="1" t="s">
        <v>334</v>
      </c>
      <c r="AF217" s="4">
        <v>0.96</v>
      </c>
      <c r="AG217" s="4">
        <f>IF(AND(VOZ_WHATSAPP[[#This Row],[Estado Cierre]]="Sin Cierre",VOZ_WHATSAPP[[#This Row],[Nota Negocio]]="Sin Negocio"),VOZ_WHATSAPP[[#This Row],[Nota]]-24%,VOZ_WHATSAPP[[#This Row],[Nota]])</f>
        <v>0.96</v>
      </c>
      <c r="AH217" s="8">
        <f>IF(VOZ_WHATSAPP[[#This Row],[Estado Legal]]="No Cumple",0,IF(VOZ_WHATSAPP[[#This Row],[Realiza lectura de guion Legal]]="No Cumple",VOZ_WHATSAPP[[#This Row],[Nota 2]]-50%,VOZ_WHATSAPP[[#This Row],[Nota 2]]))</f>
        <v>0.96</v>
      </c>
    </row>
    <row r="218" spans="1:34" x14ac:dyDescent="0.25">
      <c r="A218" s="2" t="str">
        <f>VOZ_WHATSAPP[[#This Row],[ID Asesor]]&amp;VOZ_WHATSAPP[[#This Row],[Fecha Monitoreo]]</f>
        <v>374745815</v>
      </c>
      <c r="B218" s="2">
        <v>45815</v>
      </c>
      <c r="C218" s="1" t="s">
        <v>126</v>
      </c>
      <c r="D218" s="1">
        <v>3747</v>
      </c>
      <c r="E218" s="2">
        <v>45815</v>
      </c>
      <c r="F218" s="3">
        <v>0.49305555555555558</v>
      </c>
      <c r="G218" s="1" t="s">
        <v>58</v>
      </c>
      <c r="H218" s="1" t="s">
        <v>44</v>
      </c>
      <c r="I218" s="1">
        <v>405</v>
      </c>
      <c r="J218" s="1">
        <v>3135234635</v>
      </c>
      <c r="K218" s="1" t="s">
        <v>45</v>
      </c>
      <c r="L218" s="1" t="s">
        <v>46</v>
      </c>
      <c r="M218" s="1" t="s">
        <v>46</v>
      </c>
      <c r="N218" s="1" t="s">
        <v>46</v>
      </c>
      <c r="O218" s="1" t="s">
        <v>46</v>
      </c>
      <c r="P218" s="1" t="s">
        <v>46</v>
      </c>
      <c r="Q218" s="1" t="s">
        <v>48</v>
      </c>
      <c r="R218" s="1" t="s">
        <v>48</v>
      </c>
      <c r="S218" s="1" t="s">
        <v>48</v>
      </c>
      <c r="T218" s="12" t="str">
        <f>IF(OR(VOZ_WHATSAPP[[#This Row],[Brinda argumentos coherentes a la objeción]]="No Cumple",VOZ_WHATSAPP[[#This Row],[Despliegue de Beneficios y/o consecuencias]]="No Cumple"),"Sin Negocio","Negocio")</f>
        <v>Negocio</v>
      </c>
      <c r="U218" s="1" t="s">
        <v>46</v>
      </c>
      <c r="V218" s="1" t="s">
        <v>46</v>
      </c>
      <c r="W218" s="1" t="s">
        <v>46</v>
      </c>
      <c r="X218" s="12" t="str">
        <f>IF(OR(VOZ_WHATSAPP[[#This Row],[Confirma Valor de pago]]="No Cumple",VOZ_WHATSAPP[[#This Row],[Confirma hora de pago]]="No Cumple",VOZ_WHATSAPP[[#This Row],[Confirma medio de pago]]="No Cumple"),"Sin Cierre","Cierre")</f>
        <v>Cierre</v>
      </c>
      <c r="Y218" s="1" t="s">
        <v>46</v>
      </c>
      <c r="Z218" s="1" t="s">
        <v>54</v>
      </c>
      <c r="AA218" s="1" t="s">
        <v>46</v>
      </c>
      <c r="AB218" s="1" t="s">
        <v>54</v>
      </c>
      <c r="AC218" s="11" t="str">
        <f>IF(OR(VOZ_WHATSAPP[[#This Row],[La comunicación es asertiva, con respeto y evita maltrato]]="No Cumple",VOZ_WHATSAPP[[#This Row],[Cumple con las normativas legales]]="No Cumple"),"No Cumple","Cumple")</f>
        <v>No Cumple</v>
      </c>
      <c r="AD218" s="1" t="s">
        <v>46</v>
      </c>
      <c r="AE218" s="1" t="s">
        <v>335</v>
      </c>
      <c r="AF218" s="4">
        <v>0.85</v>
      </c>
      <c r="AG218" s="4">
        <f>IF(AND(VOZ_WHATSAPP[[#This Row],[Estado Cierre]]="Sin Cierre",VOZ_WHATSAPP[[#This Row],[Nota Negocio]]="Sin Negocio"),VOZ_WHATSAPP[[#This Row],[Nota]]-24%,VOZ_WHATSAPP[[#This Row],[Nota]])</f>
        <v>0.85</v>
      </c>
      <c r="AH218" s="8">
        <f>IF(VOZ_WHATSAPP[[#This Row],[Estado Legal]]="No Cumple",0,IF(VOZ_WHATSAPP[[#This Row],[Realiza lectura de guion Legal]]="No Cumple",VOZ_WHATSAPP[[#This Row],[Nota 2]]-50%,VOZ_WHATSAPP[[#This Row],[Nota 2]]))</f>
        <v>0</v>
      </c>
    </row>
    <row r="219" spans="1:34" x14ac:dyDescent="0.25">
      <c r="A219" s="2" t="str">
        <f>VOZ_WHATSAPP[[#This Row],[ID Asesor]]&amp;VOZ_WHATSAPP[[#This Row],[Fecha Monitoreo]]</f>
        <v>392245815</v>
      </c>
      <c r="B219" s="2">
        <v>45815</v>
      </c>
      <c r="C219" s="1" t="s">
        <v>42</v>
      </c>
      <c r="D219" s="1">
        <v>3922</v>
      </c>
      <c r="E219" s="2">
        <v>45815</v>
      </c>
      <c r="F219" s="3">
        <v>0.47638888888888886</v>
      </c>
      <c r="G219" s="1" t="s">
        <v>51</v>
      </c>
      <c r="H219" s="1" t="s">
        <v>44</v>
      </c>
      <c r="I219" s="1">
        <v>11009538</v>
      </c>
      <c r="J219" s="1">
        <v>3132134791</v>
      </c>
      <c r="K219" s="1" t="s">
        <v>49</v>
      </c>
      <c r="L219" s="1" t="s">
        <v>46</v>
      </c>
      <c r="M219" s="1" t="s">
        <v>46</v>
      </c>
      <c r="N219" s="1" t="s">
        <v>46</v>
      </c>
      <c r="O219" s="1" t="s">
        <v>46</v>
      </c>
      <c r="P219" s="1" t="s">
        <v>46</v>
      </c>
      <c r="Q219" s="1" t="s">
        <v>46</v>
      </c>
      <c r="R219" s="1" t="s">
        <v>46</v>
      </c>
      <c r="S219" s="1" t="s">
        <v>46</v>
      </c>
      <c r="T219" s="12" t="str">
        <f>IF(OR(VOZ_WHATSAPP[[#This Row],[Brinda argumentos coherentes a la objeción]]="No Cumple",VOZ_WHATSAPP[[#This Row],[Despliegue de Beneficios y/o consecuencias]]="No Cumple"),"Sin Negocio","Negocio")</f>
        <v>Negocio</v>
      </c>
      <c r="U219" s="1" t="s">
        <v>46</v>
      </c>
      <c r="V219" s="1" t="s">
        <v>46</v>
      </c>
      <c r="W219" s="1" t="s">
        <v>47</v>
      </c>
      <c r="X219" s="12" t="str">
        <f>IF(OR(VOZ_WHATSAPP[[#This Row],[Confirma Valor de pago]]="No Cumple",VOZ_WHATSAPP[[#This Row],[Confirma hora de pago]]="No Cumple",VOZ_WHATSAPP[[#This Row],[Confirma medio de pago]]="No Cumple"),"Sin Cierre","Cierre")</f>
        <v>Sin Cierre</v>
      </c>
      <c r="Y219" s="1" t="s">
        <v>54</v>
      </c>
      <c r="Z219" s="1" t="s">
        <v>54</v>
      </c>
      <c r="AA219" s="1" t="s">
        <v>46</v>
      </c>
      <c r="AB219" s="1" t="s">
        <v>46</v>
      </c>
      <c r="AC219" s="11" t="str">
        <f>IF(OR(VOZ_WHATSAPP[[#This Row],[La comunicación es asertiva, con respeto y evita maltrato]]="No Cumple",VOZ_WHATSAPP[[#This Row],[Cumple con las normativas legales]]="No Cumple"),"No Cumple","Cumple")</f>
        <v>Cumple</v>
      </c>
      <c r="AD219" s="1" t="s">
        <v>46</v>
      </c>
      <c r="AE219" s="1" t="s">
        <v>336</v>
      </c>
      <c r="AF219" s="4">
        <v>0.69</v>
      </c>
      <c r="AG219" s="4">
        <f>IF(AND(VOZ_WHATSAPP[[#This Row],[Estado Cierre]]="Sin Cierre",VOZ_WHATSAPP[[#This Row],[Nota Negocio]]="Sin Negocio"),VOZ_WHATSAPP[[#This Row],[Nota]]-24%,VOZ_WHATSAPP[[#This Row],[Nota]])</f>
        <v>0.69</v>
      </c>
      <c r="AH219" s="8">
        <f>IF(VOZ_WHATSAPP[[#This Row],[Estado Legal]]="No Cumple",0,IF(VOZ_WHATSAPP[[#This Row],[Realiza lectura de guion Legal]]="No Cumple",VOZ_WHATSAPP[[#This Row],[Nota 2]]-50%,VOZ_WHATSAPP[[#This Row],[Nota 2]]))</f>
        <v>0.69</v>
      </c>
    </row>
    <row r="220" spans="1:34" x14ac:dyDescent="0.25">
      <c r="A220" s="2" t="str">
        <f>VOZ_WHATSAPP[[#This Row],[ID Asesor]]&amp;VOZ_WHATSAPP[[#This Row],[Fecha Monitoreo]]</f>
        <v>381545815</v>
      </c>
      <c r="B220" s="2">
        <v>45815</v>
      </c>
      <c r="C220" s="1" t="s">
        <v>126</v>
      </c>
      <c r="D220" s="1">
        <v>3815</v>
      </c>
      <c r="E220" s="2">
        <v>45815</v>
      </c>
      <c r="F220" s="3">
        <v>0.55555555555555558</v>
      </c>
      <c r="G220" s="1" t="s">
        <v>51</v>
      </c>
      <c r="H220" s="1" t="s">
        <v>44</v>
      </c>
      <c r="I220" s="1">
        <v>584</v>
      </c>
      <c r="J220" s="1">
        <v>3238067127</v>
      </c>
      <c r="K220" s="1" t="s">
        <v>45</v>
      </c>
      <c r="L220" s="1" t="s">
        <v>46</v>
      </c>
      <c r="M220" s="1" t="s">
        <v>46</v>
      </c>
      <c r="N220" s="1" t="s">
        <v>46</v>
      </c>
      <c r="O220" s="1" t="s">
        <v>46</v>
      </c>
      <c r="P220" s="1" t="s">
        <v>46</v>
      </c>
      <c r="Q220" s="1" t="s">
        <v>48</v>
      </c>
      <c r="R220" s="1" t="s">
        <v>48</v>
      </c>
      <c r="S220" s="1" t="s">
        <v>48</v>
      </c>
      <c r="T220" s="12" t="str">
        <f>IF(OR(VOZ_WHATSAPP[[#This Row],[Brinda argumentos coherentes a la objeción]]="No Cumple",VOZ_WHATSAPP[[#This Row],[Despliegue de Beneficios y/o consecuencias]]="No Cumple"),"Sin Negocio","Negocio")</f>
        <v>Negocio</v>
      </c>
      <c r="U220" s="1" t="s">
        <v>47</v>
      </c>
      <c r="V220" s="1" t="s">
        <v>47</v>
      </c>
      <c r="W220" s="1" t="s">
        <v>47</v>
      </c>
      <c r="X220" s="12" t="str">
        <f>IF(OR(VOZ_WHATSAPP[[#This Row],[Confirma Valor de pago]]="No Cumple",VOZ_WHATSAPP[[#This Row],[Confirma hora de pago]]="No Cumple",VOZ_WHATSAPP[[#This Row],[Confirma medio de pago]]="No Cumple"),"Sin Cierre","Cierre")</f>
        <v>Sin Cierre</v>
      </c>
      <c r="Y220" s="1" t="s">
        <v>46</v>
      </c>
      <c r="Z220" s="1" t="s">
        <v>46</v>
      </c>
      <c r="AA220" s="1" t="s">
        <v>46</v>
      </c>
      <c r="AB220" s="1" t="s">
        <v>46</v>
      </c>
      <c r="AC220" s="11" t="str">
        <f>IF(OR(VOZ_WHATSAPP[[#This Row],[La comunicación es asertiva, con respeto y evita maltrato]]="No Cumple",VOZ_WHATSAPP[[#This Row],[Cumple con las normativas legales]]="No Cumple"),"No Cumple","Cumple")</f>
        <v>Cumple</v>
      </c>
      <c r="AD220" s="1" t="s">
        <v>46</v>
      </c>
      <c r="AE220" s="1" t="s">
        <v>337</v>
      </c>
      <c r="AF220" s="4">
        <v>0.76</v>
      </c>
      <c r="AG220" s="4">
        <f>IF(AND(VOZ_WHATSAPP[[#This Row],[Estado Cierre]]="Sin Cierre",VOZ_WHATSAPP[[#This Row],[Nota Negocio]]="Sin Negocio"),VOZ_WHATSAPP[[#This Row],[Nota]]-24%,VOZ_WHATSAPP[[#This Row],[Nota]])</f>
        <v>0.76</v>
      </c>
      <c r="AH220" s="8">
        <f>IF(VOZ_WHATSAPP[[#This Row],[Estado Legal]]="No Cumple",0,IF(VOZ_WHATSAPP[[#This Row],[Realiza lectura de guion Legal]]="No Cumple",VOZ_WHATSAPP[[#This Row],[Nota 2]]-50%,VOZ_WHATSAPP[[#This Row],[Nota 2]]))</f>
        <v>0.76</v>
      </c>
    </row>
    <row r="221" spans="1:34" x14ac:dyDescent="0.25">
      <c r="A221" s="2" t="str">
        <f>VOZ_WHATSAPP[[#This Row],[ID Asesor]]&amp;VOZ_WHATSAPP[[#This Row],[Fecha Monitoreo]]</f>
        <v>382445815</v>
      </c>
      <c r="B221" s="2">
        <v>45815</v>
      </c>
      <c r="C221" s="1" t="s">
        <v>126</v>
      </c>
      <c r="D221" s="1">
        <v>3824</v>
      </c>
      <c r="E221" s="2">
        <v>45815</v>
      </c>
      <c r="F221" s="3">
        <v>0.49375000000000002</v>
      </c>
      <c r="G221" s="1" t="s">
        <v>51</v>
      </c>
      <c r="H221" s="1" t="s">
        <v>71</v>
      </c>
      <c r="I221" s="1"/>
      <c r="J221" s="1"/>
      <c r="K221" s="1"/>
      <c r="L221" s="1" t="s">
        <v>46</v>
      </c>
      <c r="M221" s="1" t="s">
        <v>48</v>
      </c>
      <c r="N221" s="1" t="s">
        <v>46</v>
      </c>
      <c r="O221" s="1" t="s">
        <v>46</v>
      </c>
      <c r="P221" s="1" t="s">
        <v>46</v>
      </c>
      <c r="Q221" s="1" t="s">
        <v>46</v>
      </c>
      <c r="R221" s="1" t="s">
        <v>46</v>
      </c>
      <c r="S221" s="1" t="s">
        <v>46</v>
      </c>
      <c r="T221" s="12" t="str">
        <f>IF(OR(VOZ_WHATSAPP[[#This Row],[Brinda argumentos coherentes a la objeción]]="No Cumple",VOZ_WHATSAPP[[#This Row],[Despliegue de Beneficios y/o consecuencias]]="No Cumple"),"Sin Negocio","Negocio")</f>
        <v>Negocio</v>
      </c>
      <c r="U221" s="1" t="s">
        <v>48</v>
      </c>
      <c r="V221" s="1" t="s">
        <v>48</v>
      </c>
      <c r="W221" s="1" t="s">
        <v>48</v>
      </c>
      <c r="X221" s="12" t="str">
        <f>IF(OR(VOZ_WHATSAPP[[#This Row],[Confirma Valor de pago]]="No Cumple",VOZ_WHATSAPP[[#This Row],[Confirma hora de pago]]="No Cumple",VOZ_WHATSAPP[[#This Row],[Confirma medio de pago]]="No Cumple"),"Sin Cierre","Cierre")</f>
        <v>Cierre</v>
      </c>
      <c r="Y221" s="1" t="s">
        <v>48</v>
      </c>
      <c r="Z221" s="1" t="s">
        <v>46</v>
      </c>
      <c r="AA221" s="1" t="s">
        <v>46</v>
      </c>
      <c r="AB221" s="1" t="s">
        <v>46</v>
      </c>
      <c r="AC221" s="11" t="str">
        <f>IF(OR(VOZ_WHATSAPP[[#This Row],[La comunicación es asertiva, con respeto y evita maltrato]]="No Cumple",VOZ_WHATSAPP[[#This Row],[Cumple con las normativas legales]]="No Cumple"),"No Cumple","Cumple")</f>
        <v>Cumple</v>
      </c>
      <c r="AD221" s="1" t="s">
        <v>48</v>
      </c>
      <c r="AE221" s="1" t="s">
        <v>133</v>
      </c>
      <c r="AF221" s="4">
        <v>1</v>
      </c>
      <c r="AG221" s="4">
        <f>IF(AND(VOZ_WHATSAPP[[#This Row],[Estado Cierre]]="Sin Cierre",VOZ_WHATSAPP[[#This Row],[Nota Negocio]]="Sin Negocio"),VOZ_WHATSAPP[[#This Row],[Nota]]-24%,VOZ_WHATSAPP[[#This Row],[Nota]])</f>
        <v>1</v>
      </c>
      <c r="AH221" s="8">
        <f>IF(VOZ_WHATSAPP[[#This Row],[Estado Legal]]="No Cumple",0,IF(VOZ_WHATSAPP[[#This Row],[Realiza lectura de guion Legal]]="No Cumple",VOZ_WHATSAPP[[#This Row],[Nota 2]]-50%,VOZ_WHATSAPP[[#This Row],[Nota 2]]))</f>
        <v>1</v>
      </c>
    </row>
    <row r="222" spans="1:34" x14ac:dyDescent="0.25">
      <c r="A222" s="2" t="str">
        <f>VOZ_WHATSAPP[[#This Row],[ID Asesor]]&amp;VOZ_WHATSAPP[[#This Row],[Fecha Monitoreo]]</f>
        <v>386445815</v>
      </c>
      <c r="B222" s="2">
        <v>45815</v>
      </c>
      <c r="C222" s="1" t="s">
        <v>126</v>
      </c>
      <c r="D222" s="1">
        <v>3864</v>
      </c>
      <c r="E222" s="2">
        <v>45815</v>
      </c>
      <c r="F222" s="3">
        <v>0.50763888888888886</v>
      </c>
      <c r="G222" s="1" t="s">
        <v>58</v>
      </c>
      <c r="H222" s="1" t="s">
        <v>71</v>
      </c>
      <c r="I222" s="1"/>
      <c r="J222" s="1"/>
      <c r="K222" s="1"/>
      <c r="L222" s="1" t="s">
        <v>46</v>
      </c>
      <c r="M222" s="1" t="s">
        <v>48</v>
      </c>
      <c r="N222" s="1" t="s">
        <v>46</v>
      </c>
      <c r="O222" s="1" t="s">
        <v>46</v>
      </c>
      <c r="P222" s="1" t="s">
        <v>46</v>
      </c>
      <c r="Q222" s="1" t="s">
        <v>46</v>
      </c>
      <c r="R222" s="1" t="s">
        <v>46</v>
      </c>
      <c r="S222" s="1" t="s">
        <v>46</v>
      </c>
      <c r="T222" s="12" t="str">
        <f>IF(OR(VOZ_WHATSAPP[[#This Row],[Brinda argumentos coherentes a la objeción]]="No Cumple",VOZ_WHATSAPP[[#This Row],[Despliegue de Beneficios y/o consecuencias]]="No Cumple"),"Sin Negocio","Negocio")</f>
        <v>Negocio</v>
      </c>
      <c r="U222" s="1" t="s">
        <v>48</v>
      </c>
      <c r="V222" s="1" t="s">
        <v>48</v>
      </c>
      <c r="W222" s="1" t="s">
        <v>48</v>
      </c>
      <c r="X222" s="12" t="str">
        <f>IF(OR(VOZ_WHATSAPP[[#This Row],[Confirma Valor de pago]]="No Cumple",VOZ_WHATSAPP[[#This Row],[Confirma hora de pago]]="No Cumple",VOZ_WHATSAPP[[#This Row],[Confirma medio de pago]]="No Cumple"),"Sin Cierre","Cierre")</f>
        <v>Cierre</v>
      </c>
      <c r="Y222" s="1" t="s">
        <v>48</v>
      </c>
      <c r="Z222" s="1" t="s">
        <v>46</v>
      </c>
      <c r="AA222" s="1" t="s">
        <v>46</v>
      </c>
      <c r="AB222" s="1" t="s">
        <v>46</v>
      </c>
      <c r="AC222" s="11" t="str">
        <f>IF(OR(VOZ_WHATSAPP[[#This Row],[La comunicación es asertiva, con respeto y evita maltrato]]="No Cumple",VOZ_WHATSAPP[[#This Row],[Cumple con las normativas legales]]="No Cumple"),"No Cumple","Cumple")</f>
        <v>Cumple</v>
      </c>
      <c r="AD222" s="1" t="s">
        <v>48</v>
      </c>
      <c r="AE222" s="1" t="s">
        <v>133</v>
      </c>
      <c r="AF222" s="4">
        <v>1</v>
      </c>
      <c r="AG222" s="4">
        <f>IF(AND(VOZ_WHATSAPP[[#This Row],[Estado Cierre]]="Sin Cierre",VOZ_WHATSAPP[[#This Row],[Nota Negocio]]="Sin Negocio"),VOZ_WHATSAPP[[#This Row],[Nota]]-24%,VOZ_WHATSAPP[[#This Row],[Nota]])</f>
        <v>1</v>
      </c>
      <c r="AH222" s="8">
        <f>IF(VOZ_WHATSAPP[[#This Row],[Estado Legal]]="No Cumple",0,IF(VOZ_WHATSAPP[[#This Row],[Realiza lectura de guion Legal]]="No Cumple",VOZ_WHATSAPP[[#This Row],[Nota 2]]-50%,VOZ_WHATSAPP[[#This Row],[Nota 2]]))</f>
        <v>1</v>
      </c>
    </row>
    <row r="223" spans="1:34" x14ac:dyDescent="0.25">
      <c r="A223" s="2" t="str">
        <f>VOZ_WHATSAPP[[#This Row],[ID Asesor]]&amp;VOZ_WHATSAPP[[#This Row],[Fecha Monitoreo]]</f>
        <v>270945817</v>
      </c>
      <c r="B223" s="2">
        <v>45817</v>
      </c>
      <c r="C223" s="1" t="s">
        <v>50</v>
      </c>
      <c r="D223" s="1">
        <v>2709</v>
      </c>
      <c r="E223" s="2">
        <v>45817</v>
      </c>
      <c r="F223" s="3">
        <v>0.37916666666666665</v>
      </c>
      <c r="G223" s="1" t="s">
        <v>51</v>
      </c>
      <c r="H223" s="1" t="s">
        <v>44</v>
      </c>
      <c r="I223" s="1">
        <v>1239</v>
      </c>
      <c r="J223" s="1">
        <v>3122208087</v>
      </c>
      <c r="K223" s="1" t="s">
        <v>45</v>
      </c>
      <c r="L223" s="1" t="s">
        <v>46</v>
      </c>
      <c r="M223" s="1" t="s">
        <v>46</v>
      </c>
      <c r="N223" s="1" t="s">
        <v>46</v>
      </c>
      <c r="O223" s="1" t="s">
        <v>46</v>
      </c>
      <c r="P223" s="1" t="s">
        <v>46</v>
      </c>
      <c r="Q223" s="1" t="s">
        <v>46</v>
      </c>
      <c r="R223" s="1" t="s">
        <v>46</v>
      </c>
      <c r="S223" s="1" t="s">
        <v>46</v>
      </c>
      <c r="T223" s="12" t="str">
        <f>IF(OR(VOZ_WHATSAPP[[#This Row],[Brinda argumentos coherentes a la objeción]]="No Cumple",VOZ_WHATSAPP[[#This Row],[Despliegue de Beneficios y/o consecuencias]]="No Cumple"),"Sin Negocio","Negocio")</f>
        <v>Negocio</v>
      </c>
      <c r="U223" s="1" t="s">
        <v>46</v>
      </c>
      <c r="V223" s="1" t="s">
        <v>46</v>
      </c>
      <c r="W223" s="1" t="s">
        <v>46</v>
      </c>
      <c r="X223" s="12" t="str">
        <f>IF(OR(VOZ_WHATSAPP[[#This Row],[Confirma Valor de pago]]="No Cumple",VOZ_WHATSAPP[[#This Row],[Confirma hora de pago]]="No Cumple",VOZ_WHATSAPP[[#This Row],[Confirma medio de pago]]="No Cumple"),"Sin Cierre","Cierre")</f>
        <v>Cierre</v>
      </c>
      <c r="Y223" s="1" t="s">
        <v>46</v>
      </c>
      <c r="Z223" s="1" t="s">
        <v>46</v>
      </c>
      <c r="AA223" s="1" t="s">
        <v>46</v>
      </c>
      <c r="AB223" s="1" t="s">
        <v>46</v>
      </c>
      <c r="AC223" s="11" t="str">
        <f>IF(OR(VOZ_WHATSAPP[[#This Row],[La comunicación es asertiva, con respeto y evita maltrato]]="No Cumple",VOZ_WHATSAPP[[#This Row],[Cumple con las normativas legales]]="No Cumple"),"No Cumple","Cumple")</f>
        <v>Cumple</v>
      </c>
      <c r="AD223" s="1" t="s">
        <v>46</v>
      </c>
      <c r="AE223" s="1" t="s">
        <v>53</v>
      </c>
      <c r="AF223" s="4">
        <v>1</v>
      </c>
      <c r="AG223" s="4">
        <f>IF(AND(VOZ_WHATSAPP[[#This Row],[Estado Cierre]]="Sin Cierre",VOZ_WHATSAPP[[#This Row],[Nota Negocio]]="Sin Negocio"),VOZ_WHATSAPP[[#This Row],[Nota]]-24%,VOZ_WHATSAPP[[#This Row],[Nota]])</f>
        <v>1</v>
      </c>
      <c r="AH223" s="8">
        <f>IF(VOZ_WHATSAPP[[#This Row],[Estado Legal]]="No Cumple",0,IF(VOZ_WHATSAPP[[#This Row],[Realiza lectura de guion Legal]]="No Cumple",VOZ_WHATSAPP[[#This Row],[Nota 2]]-50%,VOZ_WHATSAPP[[#This Row],[Nota 2]]))</f>
        <v>1</v>
      </c>
    </row>
    <row r="224" spans="1:34" x14ac:dyDescent="0.25">
      <c r="A224" s="2" t="str">
        <f>VOZ_WHATSAPP[[#This Row],[ID Asesor]]&amp;VOZ_WHATSAPP[[#This Row],[Fecha Monitoreo]]</f>
        <v>361245817</v>
      </c>
      <c r="B224" s="2">
        <v>45817</v>
      </c>
      <c r="C224" s="1" t="s">
        <v>50</v>
      </c>
      <c r="D224" s="1">
        <v>3612</v>
      </c>
      <c r="E224" s="2">
        <v>45817</v>
      </c>
      <c r="F224" s="3">
        <v>0.39791666666666664</v>
      </c>
      <c r="G224" s="1" t="s">
        <v>60</v>
      </c>
      <c r="H224" s="1" t="s">
        <v>44</v>
      </c>
      <c r="I224" s="1">
        <v>1264</v>
      </c>
      <c r="J224" s="1">
        <v>3045694102</v>
      </c>
      <c r="K224" s="1" t="s">
        <v>45</v>
      </c>
      <c r="L224" s="1" t="s">
        <v>46</v>
      </c>
      <c r="M224" s="1" t="s">
        <v>46</v>
      </c>
      <c r="N224" s="1" t="s">
        <v>46</v>
      </c>
      <c r="O224" s="1" t="s">
        <v>46</v>
      </c>
      <c r="P224" s="1" t="s">
        <v>46</v>
      </c>
      <c r="Q224" s="1" t="s">
        <v>46</v>
      </c>
      <c r="R224" s="1" t="s">
        <v>46</v>
      </c>
      <c r="S224" s="1" t="s">
        <v>46</v>
      </c>
      <c r="T224" s="12" t="str">
        <f>IF(OR(VOZ_WHATSAPP[[#This Row],[Brinda argumentos coherentes a la objeción]]="No Cumple",VOZ_WHATSAPP[[#This Row],[Despliegue de Beneficios y/o consecuencias]]="No Cumple"),"Sin Negocio","Negocio")</f>
        <v>Negocio</v>
      </c>
      <c r="U224" s="1" t="s">
        <v>48</v>
      </c>
      <c r="V224" s="1" t="s">
        <v>48</v>
      </c>
      <c r="W224" s="1" t="s">
        <v>48</v>
      </c>
      <c r="X224" s="12" t="str">
        <f>IF(OR(VOZ_WHATSAPP[[#This Row],[Confirma Valor de pago]]="No Cumple",VOZ_WHATSAPP[[#This Row],[Confirma hora de pago]]="No Cumple",VOZ_WHATSAPP[[#This Row],[Confirma medio de pago]]="No Cumple"),"Sin Cierre","Cierre")</f>
        <v>Cierre</v>
      </c>
      <c r="Y224" s="1" t="s">
        <v>54</v>
      </c>
      <c r="Z224" s="1" t="s">
        <v>46</v>
      </c>
      <c r="AA224" s="1" t="s">
        <v>46</v>
      </c>
      <c r="AB224" s="1" t="s">
        <v>46</v>
      </c>
      <c r="AC224" s="11" t="str">
        <f>IF(OR(VOZ_WHATSAPP[[#This Row],[La comunicación es asertiva, con respeto y evita maltrato]]="No Cumple",VOZ_WHATSAPP[[#This Row],[Cumple con las normativas legales]]="No Cumple"),"No Cumple","Cumple")</f>
        <v>Cumple</v>
      </c>
      <c r="AD224" s="1" t="s">
        <v>46</v>
      </c>
      <c r="AE224" s="1" t="s">
        <v>338</v>
      </c>
      <c r="AF224" s="4">
        <v>0.92</v>
      </c>
      <c r="AG224" s="4">
        <f>IF(AND(VOZ_WHATSAPP[[#This Row],[Estado Cierre]]="Sin Cierre",VOZ_WHATSAPP[[#This Row],[Nota Negocio]]="Sin Negocio"),VOZ_WHATSAPP[[#This Row],[Nota]]-24%,VOZ_WHATSAPP[[#This Row],[Nota]])</f>
        <v>0.92</v>
      </c>
      <c r="AH224" s="8">
        <f>IF(VOZ_WHATSAPP[[#This Row],[Estado Legal]]="No Cumple",0,IF(VOZ_WHATSAPP[[#This Row],[Realiza lectura de guion Legal]]="No Cumple",VOZ_WHATSAPP[[#This Row],[Nota 2]]-50%,VOZ_WHATSAPP[[#This Row],[Nota 2]]))</f>
        <v>0.92</v>
      </c>
    </row>
    <row r="225" spans="1:34" x14ac:dyDescent="0.25">
      <c r="A225" s="2" t="str">
        <f>VOZ_WHATSAPP[[#This Row],[ID Asesor]]&amp;VOZ_WHATSAPP[[#This Row],[Fecha Monitoreo]]</f>
        <v>283345817</v>
      </c>
      <c r="B225" s="2">
        <v>45817</v>
      </c>
      <c r="C225" s="1" t="s">
        <v>59</v>
      </c>
      <c r="D225" s="1">
        <v>2833</v>
      </c>
      <c r="E225" s="2">
        <v>45817</v>
      </c>
      <c r="F225" s="3">
        <v>0.44166666666666665</v>
      </c>
      <c r="G225" s="1" t="s">
        <v>51</v>
      </c>
      <c r="H225" s="1" t="s">
        <v>44</v>
      </c>
      <c r="I225" s="1">
        <v>1258</v>
      </c>
      <c r="J225" s="1">
        <v>3024859504</v>
      </c>
      <c r="K225" s="1" t="s">
        <v>45</v>
      </c>
      <c r="L225" s="1" t="s">
        <v>46</v>
      </c>
      <c r="M225" s="1" t="s">
        <v>46</v>
      </c>
      <c r="N225" s="1" t="s">
        <v>46</v>
      </c>
      <c r="O225" s="1" t="s">
        <v>46</v>
      </c>
      <c r="P225" s="1" t="s">
        <v>46</v>
      </c>
      <c r="Q225" s="1" t="s">
        <v>48</v>
      </c>
      <c r="R225" s="1" t="s">
        <v>48</v>
      </c>
      <c r="S225" s="1" t="s">
        <v>46</v>
      </c>
      <c r="T225" s="12" t="str">
        <f>IF(OR(VOZ_WHATSAPP[[#This Row],[Brinda argumentos coherentes a la objeción]]="No Cumple",VOZ_WHATSAPP[[#This Row],[Despliegue de Beneficios y/o consecuencias]]="No Cumple"),"Sin Negocio","Negocio")</f>
        <v>Negocio</v>
      </c>
      <c r="U225" s="1" t="s">
        <v>46</v>
      </c>
      <c r="V225" s="1" t="s">
        <v>46</v>
      </c>
      <c r="W225" s="1" t="s">
        <v>46</v>
      </c>
      <c r="X225" s="12" t="str">
        <f>IF(OR(VOZ_WHATSAPP[[#This Row],[Confirma Valor de pago]]="No Cumple",VOZ_WHATSAPP[[#This Row],[Confirma hora de pago]]="No Cumple",VOZ_WHATSAPP[[#This Row],[Confirma medio de pago]]="No Cumple"),"Sin Cierre","Cierre")</f>
        <v>Cierre</v>
      </c>
      <c r="Y225" s="1" t="s">
        <v>46</v>
      </c>
      <c r="Z225" s="1" t="s">
        <v>46</v>
      </c>
      <c r="AA225" s="1" t="s">
        <v>46</v>
      </c>
      <c r="AB225" s="1" t="s">
        <v>46</v>
      </c>
      <c r="AC225" s="11" t="str">
        <f>IF(OR(VOZ_WHATSAPP[[#This Row],[La comunicación es asertiva, con respeto y evita maltrato]]="No Cumple",VOZ_WHATSAPP[[#This Row],[Cumple con las normativas legales]]="No Cumple"),"No Cumple","Cumple")</f>
        <v>Cumple</v>
      </c>
      <c r="AD225" s="1" t="s">
        <v>46</v>
      </c>
      <c r="AE225" s="1" t="s">
        <v>62</v>
      </c>
      <c r="AF225" s="4">
        <v>1</v>
      </c>
      <c r="AG225" s="4">
        <f>IF(AND(VOZ_WHATSAPP[[#This Row],[Estado Cierre]]="Sin Cierre",VOZ_WHATSAPP[[#This Row],[Nota Negocio]]="Sin Negocio"),VOZ_WHATSAPP[[#This Row],[Nota]]-24%,VOZ_WHATSAPP[[#This Row],[Nota]])</f>
        <v>1</v>
      </c>
      <c r="AH225" s="8">
        <f>IF(VOZ_WHATSAPP[[#This Row],[Estado Legal]]="No Cumple",0,IF(VOZ_WHATSAPP[[#This Row],[Realiza lectura de guion Legal]]="No Cumple",VOZ_WHATSAPP[[#This Row],[Nota 2]]-50%,VOZ_WHATSAPP[[#This Row],[Nota 2]]))</f>
        <v>1</v>
      </c>
    </row>
    <row r="226" spans="1:34" x14ac:dyDescent="0.25">
      <c r="A226" s="2" t="str">
        <f>VOZ_WHATSAPP[[#This Row],[ID Asesor]]&amp;VOZ_WHATSAPP[[#This Row],[Fecha Monitoreo]]</f>
        <v>367345817</v>
      </c>
      <c r="B226" s="2">
        <v>45817</v>
      </c>
      <c r="C226" s="1" t="s">
        <v>50</v>
      </c>
      <c r="D226" s="1">
        <v>3673</v>
      </c>
      <c r="E226" s="2">
        <v>45817</v>
      </c>
      <c r="F226" s="3">
        <v>0.40069444444444446</v>
      </c>
      <c r="G226" s="1" t="s">
        <v>51</v>
      </c>
      <c r="H226" s="1" t="s">
        <v>44</v>
      </c>
      <c r="I226" s="1">
        <v>1381</v>
      </c>
      <c r="J226" s="1">
        <v>3212815065</v>
      </c>
      <c r="K226" s="1" t="s">
        <v>45</v>
      </c>
      <c r="L226" s="1" t="s">
        <v>46</v>
      </c>
      <c r="M226" s="1" t="s">
        <v>46</v>
      </c>
      <c r="N226" s="1" t="s">
        <v>46</v>
      </c>
      <c r="O226" s="1" t="s">
        <v>46</v>
      </c>
      <c r="P226" s="1" t="s">
        <v>46</v>
      </c>
      <c r="Q226" s="1" t="s">
        <v>46</v>
      </c>
      <c r="R226" s="1" t="s">
        <v>46</v>
      </c>
      <c r="S226" s="1" t="s">
        <v>46</v>
      </c>
      <c r="T226" s="12" t="str">
        <f>IF(OR(VOZ_WHATSAPP[[#This Row],[Brinda argumentos coherentes a la objeción]]="No Cumple",VOZ_WHATSAPP[[#This Row],[Despliegue de Beneficios y/o consecuencias]]="No Cumple"),"Sin Negocio","Negocio")</f>
        <v>Negocio</v>
      </c>
      <c r="U226" s="1" t="s">
        <v>46</v>
      </c>
      <c r="V226" s="1" t="s">
        <v>46</v>
      </c>
      <c r="W226" s="1" t="s">
        <v>46</v>
      </c>
      <c r="X226" s="12" t="str">
        <f>IF(OR(VOZ_WHATSAPP[[#This Row],[Confirma Valor de pago]]="No Cumple",VOZ_WHATSAPP[[#This Row],[Confirma hora de pago]]="No Cumple",VOZ_WHATSAPP[[#This Row],[Confirma medio de pago]]="No Cumple"),"Sin Cierre","Cierre")</f>
        <v>Cierre</v>
      </c>
      <c r="Y226" s="1" t="s">
        <v>46</v>
      </c>
      <c r="Z226" s="1" t="s">
        <v>46</v>
      </c>
      <c r="AA226" s="1" t="s">
        <v>46</v>
      </c>
      <c r="AB226" s="1" t="s">
        <v>46</v>
      </c>
      <c r="AC226" s="11" t="str">
        <f>IF(OR(VOZ_WHATSAPP[[#This Row],[La comunicación es asertiva, con respeto y evita maltrato]]="No Cumple",VOZ_WHATSAPP[[#This Row],[Cumple con las normativas legales]]="No Cumple"),"No Cumple","Cumple")</f>
        <v>Cumple</v>
      </c>
      <c r="AD226" s="1" t="s">
        <v>46</v>
      </c>
      <c r="AE226" s="1" t="s">
        <v>53</v>
      </c>
      <c r="AF226" s="4">
        <v>1</v>
      </c>
      <c r="AG226" s="4">
        <f>IF(AND(VOZ_WHATSAPP[[#This Row],[Estado Cierre]]="Sin Cierre",VOZ_WHATSAPP[[#This Row],[Nota Negocio]]="Sin Negocio"),VOZ_WHATSAPP[[#This Row],[Nota]]-24%,VOZ_WHATSAPP[[#This Row],[Nota]])</f>
        <v>1</v>
      </c>
      <c r="AH226" s="8">
        <f>IF(VOZ_WHATSAPP[[#This Row],[Estado Legal]]="No Cumple",0,IF(VOZ_WHATSAPP[[#This Row],[Realiza lectura de guion Legal]]="No Cumple",VOZ_WHATSAPP[[#This Row],[Nota 2]]-50%,VOZ_WHATSAPP[[#This Row],[Nota 2]]))</f>
        <v>1</v>
      </c>
    </row>
    <row r="227" spans="1:34" x14ac:dyDescent="0.25">
      <c r="A227" s="2" t="str">
        <f>VOZ_WHATSAPP[[#This Row],[ID Asesor]]&amp;VOZ_WHATSAPP[[#This Row],[Fecha Monitoreo]]</f>
        <v>380545817</v>
      </c>
      <c r="B227" s="2">
        <v>45817</v>
      </c>
      <c r="C227" s="1" t="s">
        <v>56</v>
      </c>
      <c r="D227" s="1">
        <v>3805</v>
      </c>
      <c r="E227" s="2">
        <v>45817</v>
      </c>
      <c r="F227" s="3">
        <v>0.38750000000000001</v>
      </c>
      <c r="G227" s="1" t="s">
        <v>58</v>
      </c>
      <c r="H227" s="1" t="s">
        <v>44</v>
      </c>
      <c r="I227" s="1">
        <v>447</v>
      </c>
      <c r="J227" s="1">
        <v>3202043960</v>
      </c>
      <c r="K227" s="1" t="s">
        <v>45</v>
      </c>
      <c r="L227" s="1" t="s">
        <v>46</v>
      </c>
      <c r="M227" s="1" t="s">
        <v>46</v>
      </c>
      <c r="N227" s="1" t="s">
        <v>46</v>
      </c>
      <c r="O227" s="1" t="s">
        <v>46</v>
      </c>
      <c r="P227" s="1" t="s">
        <v>46</v>
      </c>
      <c r="Q227" s="1" t="s">
        <v>46</v>
      </c>
      <c r="R227" s="1" t="s">
        <v>46</v>
      </c>
      <c r="S227" s="1" t="s">
        <v>46</v>
      </c>
      <c r="T227" s="12" t="str">
        <f>IF(OR(VOZ_WHATSAPP[[#This Row],[Brinda argumentos coherentes a la objeción]]="No Cumple",VOZ_WHATSAPP[[#This Row],[Despliegue de Beneficios y/o consecuencias]]="No Cumple"),"Sin Negocio","Negocio")</f>
        <v>Negocio</v>
      </c>
      <c r="U227" s="1" t="s">
        <v>48</v>
      </c>
      <c r="V227" s="1" t="s">
        <v>48</v>
      </c>
      <c r="W227" s="1" t="s">
        <v>48</v>
      </c>
      <c r="X227" s="12" t="str">
        <f>IF(OR(VOZ_WHATSAPP[[#This Row],[Confirma Valor de pago]]="No Cumple",VOZ_WHATSAPP[[#This Row],[Confirma hora de pago]]="No Cumple",VOZ_WHATSAPP[[#This Row],[Confirma medio de pago]]="No Cumple"),"Sin Cierre","Cierre")</f>
        <v>Cierre</v>
      </c>
      <c r="Y227" s="1" t="s">
        <v>46</v>
      </c>
      <c r="Z227" s="1" t="s">
        <v>46</v>
      </c>
      <c r="AA227" s="1" t="s">
        <v>46</v>
      </c>
      <c r="AB227" s="1" t="s">
        <v>46</v>
      </c>
      <c r="AC227" s="11" t="str">
        <f>IF(OR(VOZ_WHATSAPP[[#This Row],[La comunicación es asertiva, con respeto y evita maltrato]]="No Cumple",VOZ_WHATSAPP[[#This Row],[Cumple con las normativas legales]]="No Cumple"),"No Cumple","Cumple")</f>
        <v>Cumple</v>
      </c>
      <c r="AD227" s="1" t="s">
        <v>46</v>
      </c>
      <c r="AE227" s="1" t="s">
        <v>339</v>
      </c>
      <c r="AF227" s="4">
        <v>1</v>
      </c>
      <c r="AG227" s="4">
        <f>IF(AND(VOZ_WHATSAPP[[#This Row],[Estado Cierre]]="Sin Cierre",VOZ_WHATSAPP[[#This Row],[Nota Negocio]]="Sin Negocio"),VOZ_WHATSAPP[[#This Row],[Nota]]-24%,VOZ_WHATSAPP[[#This Row],[Nota]])</f>
        <v>1</v>
      </c>
      <c r="AH227" s="8">
        <f>IF(VOZ_WHATSAPP[[#This Row],[Estado Legal]]="No Cumple",0,IF(VOZ_WHATSAPP[[#This Row],[Realiza lectura de guion Legal]]="No Cumple",VOZ_WHATSAPP[[#This Row],[Nota 2]]-50%,VOZ_WHATSAPP[[#This Row],[Nota 2]]))</f>
        <v>1</v>
      </c>
    </row>
    <row r="228" spans="1:34" x14ac:dyDescent="0.25">
      <c r="A228" s="2" t="str">
        <f>VOZ_WHATSAPP[[#This Row],[ID Asesor]]&amp;VOZ_WHATSAPP[[#This Row],[Fecha Monitoreo]]</f>
        <v>388845817</v>
      </c>
      <c r="B228" s="2">
        <v>45817</v>
      </c>
      <c r="C228" s="1" t="s">
        <v>59</v>
      </c>
      <c r="D228" s="1">
        <v>3888</v>
      </c>
      <c r="E228" s="2">
        <v>45817</v>
      </c>
      <c r="F228" s="3">
        <v>0.41388888888888886</v>
      </c>
      <c r="G228" s="1" t="s">
        <v>51</v>
      </c>
      <c r="H228" s="1" t="s">
        <v>44</v>
      </c>
      <c r="I228" s="1">
        <v>1431</v>
      </c>
      <c r="J228" s="1">
        <v>3166924092</v>
      </c>
      <c r="K228" s="1" t="s">
        <v>45</v>
      </c>
      <c r="L228" s="1" t="s">
        <v>46</v>
      </c>
      <c r="M228" s="1" t="s">
        <v>47</v>
      </c>
      <c r="N228" s="1" t="s">
        <v>46</v>
      </c>
      <c r="O228" s="1" t="s">
        <v>54</v>
      </c>
      <c r="P228" s="1" t="s">
        <v>54</v>
      </c>
      <c r="Q228" s="1" t="s">
        <v>46</v>
      </c>
      <c r="R228" s="1" t="s">
        <v>46</v>
      </c>
      <c r="S228" s="1" t="s">
        <v>46</v>
      </c>
      <c r="T228" s="12" t="str">
        <f>IF(OR(VOZ_WHATSAPP[[#This Row],[Brinda argumentos coherentes a la objeción]]="No Cumple",VOZ_WHATSAPP[[#This Row],[Despliegue de Beneficios y/o consecuencias]]="No Cumple"),"Sin Negocio","Negocio")</f>
        <v>Negocio</v>
      </c>
      <c r="U228" s="1" t="s">
        <v>48</v>
      </c>
      <c r="V228" s="1" t="s">
        <v>48</v>
      </c>
      <c r="W228" s="1" t="s">
        <v>48</v>
      </c>
      <c r="X228" s="12" t="str">
        <f>IF(OR(VOZ_WHATSAPP[[#This Row],[Confirma Valor de pago]]="No Cumple",VOZ_WHATSAPP[[#This Row],[Confirma hora de pago]]="No Cumple",VOZ_WHATSAPP[[#This Row],[Confirma medio de pago]]="No Cumple"),"Sin Cierre","Cierre")</f>
        <v>Cierre</v>
      </c>
      <c r="Y228" s="1" t="s">
        <v>54</v>
      </c>
      <c r="Z228" s="1" t="s">
        <v>48</v>
      </c>
      <c r="AA228" s="1" t="s">
        <v>46</v>
      </c>
      <c r="AB228" s="1" t="s">
        <v>54</v>
      </c>
      <c r="AC228" s="11" t="str">
        <f>IF(OR(VOZ_WHATSAPP[[#This Row],[La comunicación es asertiva, con respeto y evita maltrato]]="No Cumple",VOZ_WHATSAPP[[#This Row],[Cumple con las normativas legales]]="No Cumple"),"No Cumple","Cumple")</f>
        <v>No Cumple</v>
      </c>
      <c r="AD228" s="1" t="s">
        <v>47</v>
      </c>
      <c r="AE228" s="1" t="s">
        <v>340</v>
      </c>
      <c r="AF228" s="4">
        <v>0.78</v>
      </c>
      <c r="AG228" s="4">
        <f>IF(AND(VOZ_WHATSAPP[[#This Row],[Estado Cierre]]="Sin Cierre",VOZ_WHATSAPP[[#This Row],[Nota Negocio]]="Sin Negocio"),VOZ_WHATSAPP[[#This Row],[Nota]]-24%,VOZ_WHATSAPP[[#This Row],[Nota]])</f>
        <v>0.78</v>
      </c>
      <c r="AH228" s="8">
        <f>IF(VOZ_WHATSAPP[[#This Row],[Estado Legal]]="No Cumple",0,IF(VOZ_WHATSAPP[[#This Row],[Realiza lectura de guion Legal]]="No Cumple",VOZ_WHATSAPP[[#This Row],[Nota 2]]-50%,VOZ_WHATSAPP[[#This Row],[Nota 2]]))</f>
        <v>0</v>
      </c>
    </row>
    <row r="229" spans="1:34" x14ac:dyDescent="0.25">
      <c r="A229" s="2" t="str">
        <f>VOZ_WHATSAPP[[#This Row],[ID Asesor]]&amp;VOZ_WHATSAPP[[#This Row],[Fecha Monitoreo]]</f>
        <v>372545817</v>
      </c>
      <c r="B229" s="2">
        <v>45817</v>
      </c>
      <c r="C229" s="1" t="s">
        <v>56</v>
      </c>
      <c r="D229" s="1">
        <v>3725</v>
      </c>
      <c r="E229" s="2">
        <v>45817</v>
      </c>
      <c r="F229" s="3">
        <v>0.43611111111111112</v>
      </c>
      <c r="G229" s="1" t="s">
        <v>51</v>
      </c>
      <c r="H229" s="1" t="s">
        <v>44</v>
      </c>
      <c r="I229" s="1">
        <v>435</v>
      </c>
      <c r="J229" s="1">
        <v>3168299383</v>
      </c>
      <c r="K229" s="1" t="s">
        <v>45</v>
      </c>
      <c r="L229" s="1" t="s">
        <v>47</v>
      </c>
      <c r="M229" s="1" t="s">
        <v>48</v>
      </c>
      <c r="N229" s="1" t="s">
        <v>46</v>
      </c>
      <c r="O229" s="1" t="s">
        <v>46</v>
      </c>
      <c r="P229" s="1" t="s">
        <v>46</v>
      </c>
      <c r="Q229" s="1" t="s">
        <v>46</v>
      </c>
      <c r="R229" s="1" t="s">
        <v>46</v>
      </c>
      <c r="S229" s="1" t="s">
        <v>46</v>
      </c>
      <c r="T229" s="12" t="str">
        <f>IF(OR(VOZ_WHATSAPP[[#This Row],[Brinda argumentos coherentes a la objeción]]="No Cumple",VOZ_WHATSAPP[[#This Row],[Despliegue de Beneficios y/o consecuencias]]="No Cumple"),"Sin Negocio","Negocio")</f>
        <v>Negocio</v>
      </c>
      <c r="U229" s="1" t="s">
        <v>48</v>
      </c>
      <c r="V229" s="1" t="s">
        <v>48</v>
      </c>
      <c r="W229" s="1" t="s">
        <v>48</v>
      </c>
      <c r="X229" s="12" t="str">
        <f>IF(OR(VOZ_WHATSAPP[[#This Row],[Confirma Valor de pago]]="No Cumple",VOZ_WHATSAPP[[#This Row],[Confirma hora de pago]]="No Cumple",VOZ_WHATSAPP[[#This Row],[Confirma medio de pago]]="No Cumple"),"Sin Cierre","Cierre")</f>
        <v>Cierre</v>
      </c>
      <c r="Y229" s="1" t="s">
        <v>48</v>
      </c>
      <c r="Z229" s="1" t="s">
        <v>46</v>
      </c>
      <c r="AA229" s="1" t="s">
        <v>46</v>
      </c>
      <c r="AB229" s="1" t="s">
        <v>46</v>
      </c>
      <c r="AC229" s="11" t="str">
        <f>IF(OR(VOZ_WHATSAPP[[#This Row],[La comunicación es asertiva, con respeto y evita maltrato]]="No Cumple",VOZ_WHATSAPP[[#This Row],[Cumple con las normativas legales]]="No Cumple"),"No Cumple","Cumple")</f>
        <v>Cumple</v>
      </c>
      <c r="AD229" s="1" t="s">
        <v>48</v>
      </c>
      <c r="AE229" s="1" t="s">
        <v>341</v>
      </c>
      <c r="AF229" s="4">
        <v>0.96</v>
      </c>
      <c r="AG229" s="4">
        <f>IF(AND(VOZ_WHATSAPP[[#This Row],[Estado Cierre]]="Sin Cierre",VOZ_WHATSAPP[[#This Row],[Nota Negocio]]="Sin Negocio"),VOZ_WHATSAPP[[#This Row],[Nota]]-24%,VOZ_WHATSAPP[[#This Row],[Nota]])</f>
        <v>0.96</v>
      </c>
      <c r="AH229" s="8">
        <f>IF(VOZ_WHATSAPP[[#This Row],[Estado Legal]]="No Cumple",0,IF(VOZ_WHATSAPP[[#This Row],[Realiza lectura de guion Legal]]="No Cumple",VOZ_WHATSAPP[[#This Row],[Nota 2]]-50%,VOZ_WHATSAPP[[#This Row],[Nota 2]]))</f>
        <v>0.96</v>
      </c>
    </row>
    <row r="230" spans="1:34" x14ac:dyDescent="0.25">
      <c r="A230" s="2" t="str">
        <f>VOZ_WHATSAPP[[#This Row],[ID Asesor]]&amp;VOZ_WHATSAPP[[#This Row],[Fecha Monitoreo]]</f>
        <v>369145817</v>
      </c>
      <c r="B230" s="2">
        <v>45817</v>
      </c>
      <c r="C230" s="1" t="s">
        <v>59</v>
      </c>
      <c r="D230" s="1">
        <v>3691</v>
      </c>
      <c r="E230" s="2">
        <v>45817</v>
      </c>
      <c r="F230" s="3">
        <v>0.34583333333333333</v>
      </c>
      <c r="G230" s="1" t="s">
        <v>51</v>
      </c>
      <c r="H230" s="1" t="s">
        <v>44</v>
      </c>
      <c r="I230" s="1">
        <v>1402</v>
      </c>
      <c r="J230" s="1">
        <v>3186345908</v>
      </c>
      <c r="K230" s="1" t="s">
        <v>45</v>
      </c>
      <c r="L230" s="1" t="s">
        <v>46</v>
      </c>
      <c r="M230" s="1" t="s">
        <v>46</v>
      </c>
      <c r="N230" s="1" t="s">
        <v>46</v>
      </c>
      <c r="O230" s="1" t="s">
        <v>46</v>
      </c>
      <c r="P230" s="1" t="s">
        <v>46</v>
      </c>
      <c r="Q230" s="1" t="s">
        <v>48</v>
      </c>
      <c r="R230" s="1" t="s">
        <v>48</v>
      </c>
      <c r="S230" s="1" t="s">
        <v>46</v>
      </c>
      <c r="T230" s="12" t="str">
        <f>IF(OR(VOZ_WHATSAPP[[#This Row],[Brinda argumentos coherentes a la objeción]]="No Cumple",VOZ_WHATSAPP[[#This Row],[Despliegue de Beneficios y/o consecuencias]]="No Cumple"),"Sin Negocio","Negocio")</f>
        <v>Negocio</v>
      </c>
      <c r="U230" s="1" t="s">
        <v>46</v>
      </c>
      <c r="V230" s="1" t="s">
        <v>46</v>
      </c>
      <c r="W230" s="1" t="s">
        <v>46</v>
      </c>
      <c r="X230" s="12" t="str">
        <f>IF(OR(VOZ_WHATSAPP[[#This Row],[Confirma Valor de pago]]="No Cumple",VOZ_WHATSAPP[[#This Row],[Confirma hora de pago]]="No Cumple",VOZ_WHATSAPP[[#This Row],[Confirma medio de pago]]="No Cumple"),"Sin Cierre","Cierre")</f>
        <v>Cierre</v>
      </c>
      <c r="Y230" s="1" t="s">
        <v>46</v>
      </c>
      <c r="Z230" s="1" t="s">
        <v>46</v>
      </c>
      <c r="AA230" s="1" t="s">
        <v>46</v>
      </c>
      <c r="AB230" s="1" t="s">
        <v>46</v>
      </c>
      <c r="AC230" s="11" t="str">
        <f>IF(OR(VOZ_WHATSAPP[[#This Row],[La comunicación es asertiva, con respeto y evita maltrato]]="No Cumple",VOZ_WHATSAPP[[#This Row],[Cumple con las normativas legales]]="No Cumple"),"No Cumple","Cumple")</f>
        <v>Cumple</v>
      </c>
      <c r="AD230" s="1" t="s">
        <v>46</v>
      </c>
      <c r="AE230" s="1" t="s">
        <v>62</v>
      </c>
      <c r="AF230" s="4">
        <v>1</v>
      </c>
      <c r="AG230" s="4">
        <f>IF(AND(VOZ_WHATSAPP[[#This Row],[Estado Cierre]]="Sin Cierre",VOZ_WHATSAPP[[#This Row],[Nota Negocio]]="Sin Negocio"),VOZ_WHATSAPP[[#This Row],[Nota]]-24%,VOZ_WHATSAPP[[#This Row],[Nota]])</f>
        <v>1</v>
      </c>
      <c r="AH230" s="8">
        <f>IF(VOZ_WHATSAPP[[#This Row],[Estado Legal]]="No Cumple",0,IF(VOZ_WHATSAPP[[#This Row],[Realiza lectura de guion Legal]]="No Cumple",VOZ_WHATSAPP[[#This Row],[Nota 2]]-50%,VOZ_WHATSAPP[[#This Row],[Nota 2]]))</f>
        <v>1</v>
      </c>
    </row>
    <row r="231" spans="1:34" x14ac:dyDescent="0.25">
      <c r="A231" s="2" t="str">
        <f>VOZ_WHATSAPP[[#This Row],[ID Asesor]]&amp;VOZ_WHATSAPP[[#This Row],[Fecha Monitoreo]]</f>
        <v>300045817</v>
      </c>
      <c r="B231" s="2">
        <v>45817</v>
      </c>
      <c r="C231" s="1" t="s">
        <v>59</v>
      </c>
      <c r="D231" s="1">
        <v>3000</v>
      </c>
      <c r="E231" s="2">
        <v>45817</v>
      </c>
      <c r="F231" s="3">
        <v>0.41666666666666669</v>
      </c>
      <c r="G231" s="1" t="s">
        <v>51</v>
      </c>
      <c r="H231" s="1" t="s">
        <v>44</v>
      </c>
      <c r="I231" s="1">
        <v>1263</v>
      </c>
      <c r="J231" s="1">
        <v>3004480712</v>
      </c>
      <c r="K231" s="1" t="s">
        <v>45</v>
      </c>
      <c r="L231" s="1" t="s">
        <v>46</v>
      </c>
      <c r="M231" s="1" t="s">
        <v>46</v>
      </c>
      <c r="N231" s="1" t="s">
        <v>46</v>
      </c>
      <c r="O231" s="1" t="s">
        <v>46</v>
      </c>
      <c r="P231" s="1" t="s">
        <v>46</v>
      </c>
      <c r="Q231" s="1" t="s">
        <v>46</v>
      </c>
      <c r="R231" s="1" t="s">
        <v>46</v>
      </c>
      <c r="S231" s="1" t="s">
        <v>46</v>
      </c>
      <c r="T231" s="12" t="str">
        <f>IF(OR(VOZ_WHATSAPP[[#This Row],[Brinda argumentos coherentes a la objeción]]="No Cumple",VOZ_WHATSAPP[[#This Row],[Despliegue de Beneficios y/o consecuencias]]="No Cumple"),"Sin Negocio","Negocio")</f>
        <v>Negocio</v>
      </c>
      <c r="U231" s="1" t="s">
        <v>48</v>
      </c>
      <c r="V231" s="1" t="s">
        <v>48</v>
      </c>
      <c r="W231" s="1" t="s">
        <v>48</v>
      </c>
      <c r="X231" s="12" t="str">
        <f>IF(OR(VOZ_WHATSAPP[[#This Row],[Confirma Valor de pago]]="No Cumple",VOZ_WHATSAPP[[#This Row],[Confirma hora de pago]]="No Cumple",VOZ_WHATSAPP[[#This Row],[Confirma medio de pago]]="No Cumple"),"Sin Cierre","Cierre")</f>
        <v>Cierre</v>
      </c>
      <c r="Y231" s="1" t="s">
        <v>46</v>
      </c>
      <c r="Z231" s="1" t="s">
        <v>46</v>
      </c>
      <c r="AA231" s="1" t="s">
        <v>46</v>
      </c>
      <c r="AB231" s="1" t="s">
        <v>46</v>
      </c>
      <c r="AC231" s="11" t="str">
        <f>IF(OR(VOZ_WHATSAPP[[#This Row],[La comunicación es asertiva, con respeto y evita maltrato]]="No Cumple",VOZ_WHATSAPP[[#This Row],[Cumple con las normativas legales]]="No Cumple"),"No Cumple","Cumple")</f>
        <v>Cumple</v>
      </c>
      <c r="AD231" s="1" t="s">
        <v>46</v>
      </c>
      <c r="AE231" s="1" t="s">
        <v>342</v>
      </c>
      <c r="AF231" s="4">
        <v>1</v>
      </c>
      <c r="AG231" s="4">
        <f>IF(AND(VOZ_WHATSAPP[[#This Row],[Estado Cierre]]="Sin Cierre",VOZ_WHATSAPP[[#This Row],[Nota Negocio]]="Sin Negocio"),VOZ_WHATSAPP[[#This Row],[Nota]]-24%,VOZ_WHATSAPP[[#This Row],[Nota]])</f>
        <v>1</v>
      </c>
      <c r="AH231" s="8">
        <f>IF(VOZ_WHATSAPP[[#This Row],[Estado Legal]]="No Cumple",0,IF(VOZ_WHATSAPP[[#This Row],[Realiza lectura de guion Legal]]="No Cumple",VOZ_WHATSAPP[[#This Row],[Nota 2]]-50%,VOZ_WHATSAPP[[#This Row],[Nota 2]]))</f>
        <v>1</v>
      </c>
    </row>
    <row r="232" spans="1:34" x14ac:dyDescent="0.25">
      <c r="A232" s="2" t="str">
        <f>VOZ_WHATSAPP[[#This Row],[ID Asesor]]&amp;VOZ_WHATSAPP[[#This Row],[Fecha Monitoreo]]</f>
        <v>389945817</v>
      </c>
      <c r="B232" s="2">
        <v>45817</v>
      </c>
      <c r="C232" s="1" t="s">
        <v>126</v>
      </c>
      <c r="D232" s="1">
        <v>3899</v>
      </c>
      <c r="E232" s="2">
        <v>45817</v>
      </c>
      <c r="F232" s="3">
        <v>0.45624999999999999</v>
      </c>
      <c r="G232" s="1" t="s">
        <v>58</v>
      </c>
      <c r="H232" s="1" t="s">
        <v>44</v>
      </c>
      <c r="I232" s="1">
        <v>595</v>
      </c>
      <c r="J232" s="1">
        <v>3113113325</v>
      </c>
      <c r="K232" s="1" t="s">
        <v>45</v>
      </c>
      <c r="L232" s="1" t="s">
        <v>47</v>
      </c>
      <c r="M232" s="1" t="s">
        <v>46</v>
      </c>
      <c r="N232" s="1" t="s">
        <v>46</v>
      </c>
      <c r="O232" s="1" t="s">
        <v>46</v>
      </c>
      <c r="P232" s="1" t="s">
        <v>46</v>
      </c>
      <c r="Q232" s="1" t="s">
        <v>46</v>
      </c>
      <c r="R232" s="1" t="s">
        <v>46</v>
      </c>
      <c r="S232" s="1" t="s">
        <v>47</v>
      </c>
      <c r="T232" s="12" t="str">
        <f>IF(OR(VOZ_WHATSAPP[[#This Row],[Brinda argumentos coherentes a la objeción]]="No Cumple",VOZ_WHATSAPP[[#This Row],[Despliegue de Beneficios y/o consecuencias]]="No Cumple"),"Sin Negocio","Negocio")</f>
        <v>Sin Negocio</v>
      </c>
      <c r="U232" s="1" t="s">
        <v>46</v>
      </c>
      <c r="V232" s="1" t="s">
        <v>46</v>
      </c>
      <c r="W232" s="1" t="s">
        <v>46</v>
      </c>
      <c r="X232" s="12" t="str">
        <f>IF(OR(VOZ_WHATSAPP[[#This Row],[Confirma Valor de pago]]="No Cumple",VOZ_WHATSAPP[[#This Row],[Confirma hora de pago]]="No Cumple",VOZ_WHATSAPP[[#This Row],[Confirma medio de pago]]="No Cumple"),"Sin Cierre","Cierre")</f>
        <v>Cierre</v>
      </c>
      <c r="Y232" s="1" t="s">
        <v>46</v>
      </c>
      <c r="Z232" s="1" t="s">
        <v>46</v>
      </c>
      <c r="AA232" s="1" t="s">
        <v>46</v>
      </c>
      <c r="AB232" s="1" t="s">
        <v>46</v>
      </c>
      <c r="AC232" s="11" t="str">
        <f>IF(OR(VOZ_WHATSAPP[[#This Row],[La comunicación es asertiva, con respeto y evita maltrato]]="No Cumple",VOZ_WHATSAPP[[#This Row],[Cumple con las normativas legales]]="No Cumple"),"No Cumple","Cumple")</f>
        <v>Cumple</v>
      </c>
      <c r="AD232" s="1" t="s">
        <v>46</v>
      </c>
      <c r="AE232" s="1" t="s">
        <v>343</v>
      </c>
      <c r="AF232" s="4">
        <v>0.86</v>
      </c>
      <c r="AG232" s="4">
        <f>IF(AND(VOZ_WHATSAPP[[#This Row],[Estado Cierre]]="Sin Cierre",VOZ_WHATSAPP[[#This Row],[Nota Negocio]]="Sin Negocio"),VOZ_WHATSAPP[[#This Row],[Nota]]-24%,VOZ_WHATSAPP[[#This Row],[Nota]])</f>
        <v>0.86</v>
      </c>
      <c r="AH232" s="8">
        <f>IF(VOZ_WHATSAPP[[#This Row],[Estado Legal]]="No Cumple",0,IF(VOZ_WHATSAPP[[#This Row],[Realiza lectura de guion Legal]]="No Cumple",VOZ_WHATSAPP[[#This Row],[Nota 2]]-50%,VOZ_WHATSAPP[[#This Row],[Nota 2]]))</f>
        <v>0.86</v>
      </c>
    </row>
    <row r="233" spans="1:34" x14ac:dyDescent="0.25">
      <c r="A233" s="2" t="str">
        <f>VOZ_WHATSAPP[[#This Row],[ID Asesor]]&amp;VOZ_WHATSAPP[[#This Row],[Fecha Monitoreo]]</f>
        <v>364445817</v>
      </c>
      <c r="B233" s="2">
        <v>45817</v>
      </c>
      <c r="C233" s="1" t="s">
        <v>50</v>
      </c>
      <c r="D233" s="1">
        <v>3644</v>
      </c>
      <c r="E233" s="2">
        <v>45817</v>
      </c>
      <c r="F233" s="3">
        <v>0.49930555555555556</v>
      </c>
      <c r="G233" s="1" t="s">
        <v>51</v>
      </c>
      <c r="H233" s="1" t="s">
        <v>44</v>
      </c>
      <c r="I233" s="1">
        <v>1387</v>
      </c>
      <c r="J233" s="1">
        <v>3112241007</v>
      </c>
      <c r="K233" s="1" t="s">
        <v>45</v>
      </c>
      <c r="L233" s="1" t="s">
        <v>46</v>
      </c>
      <c r="M233" s="1" t="s">
        <v>46</v>
      </c>
      <c r="N233" s="1" t="s">
        <v>46</v>
      </c>
      <c r="O233" s="1" t="s">
        <v>46</v>
      </c>
      <c r="P233" s="1" t="s">
        <v>46</v>
      </c>
      <c r="Q233" s="1" t="s">
        <v>46</v>
      </c>
      <c r="R233" s="1" t="s">
        <v>47</v>
      </c>
      <c r="S233" s="1" t="s">
        <v>46</v>
      </c>
      <c r="T233" s="12" t="str">
        <f>IF(OR(VOZ_WHATSAPP[[#This Row],[Brinda argumentos coherentes a la objeción]]="No Cumple",VOZ_WHATSAPP[[#This Row],[Despliegue de Beneficios y/o consecuencias]]="No Cumple"),"Sin Negocio","Negocio")</f>
        <v>Sin Negocio</v>
      </c>
      <c r="U233" s="1" t="s">
        <v>48</v>
      </c>
      <c r="V233" s="1" t="s">
        <v>48</v>
      </c>
      <c r="W233" s="1" t="s">
        <v>48</v>
      </c>
      <c r="X233" s="12" t="str">
        <f>IF(OR(VOZ_WHATSAPP[[#This Row],[Confirma Valor de pago]]="No Cumple",VOZ_WHATSAPP[[#This Row],[Confirma hora de pago]]="No Cumple",VOZ_WHATSAPP[[#This Row],[Confirma medio de pago]]="No Cumple"),"Sin Cierre","Cierre")</f>
        <v>Cierre</v>
      </c>
      <c r="Y233" s="1" t="s">
        <v>46</v>
      </c>
      <c r="Z233" s="1" t="s">
        <v>46</v>
      </c>
      <c r="AA233" s="1" t="s">
        <v>46</v>
      </c>
      <c r="AB233" s="1" t="s">
        <v>46</v>
      </c>
      <c r="AC233" s="11" t="str">
        <f>IF(OR(VOZ_WHATSAPP[[#This Row],[La comunicación es asertiva, con respeto y evita maltrato]]="No Cumple",VOZ_WHATSAPP[[#This Row],[Cumple con las normativas legales]]="No Cumple"),"No Cumple","Cumple")</f>
        <v>Cumple</v>
      </c>
      <c r="AD233" s="1" t="s">
        <v>46</v>
      </c>
      <c r="AE233" s="1" t="s">
        <v>344</v>
      </c>
      <c r="AF233" s="4">
        <v>0.9</v>
      </c>
      <c r="AG233" s="4">
        <f>IF(AND(VOZ_WHATSAPP[[#This Row],[Estado Cierre]]="Sin Cierre",VOZ_WHATSAPP[[#This Row],[Nota Negocio]]="Sin Negocio"),VOZ_WHATSAPP[[#This Row],[Nota]]-24%,VOZ_WHATSAPP[[#This Row],[Nota]])</f>
        <v>0.9</v>
      </c>
      <c r="AH233" s="8">
        <f>IF(VOZ_WHATSAPP[[#This Row],[Estado Legal]]="No Cumple",0,IF(VOZ_WHATSAPP[[#This Row],[Realiza lectura de guion Legal]]="No Cumple",VOZ_WHATSAPP[[#This Row],[Nota 2]]-50%,VOZ_WHATSAPP[[#This Row],[Nota 2]]))</f>
        <v>0.9</v>
      </c>
    </row>
    <row r="234" spans="1:34" x14ac:dyDescent="0.25">
      <c r="A234" s="2" t="str">
        <f>VOZ_WHATSAPP[[#This Row],[ID Asesor]]&amp;VOZ_WHATSAPP[[#This Row],[Fecha Monitoreo]]</f>
        <v>294745817</v>
      </c>
      <c r="B234" s="2">
        <v>45817</v>
      </c>
      <c r="C234" s="1" t="s">
        <v>59</v>
      </c>
      <c r="D234" s="1">
        <v>2947</v>
      </c>
      <c r="E234" s="2">
        <v>45817</v>
      </c>
      <c r="F234" s="3">
        <v>0.48194444444444445</v>
      </c>
      <c r="G234" s="1" t="s">
        <v>60</v>
      </c>
      <c r="H234" s="1" t="s">
        <v>44</v>
      </c>
      <c r="I234" s="1">
        <v>1139</v>
      </c>
      <c r="J234" s="1">
        <v>3058140736</v>
      </c>
      <c r="K234" s="1" t="s">
        <v>45</v>
      </c>
      <c r="L234" s="1" t="s">
        <v>46</v>
      </c>
      <c r="M234" s="1" t="s">
        <v>48</v>
      </c>
      <c r="N234" s="1" t="s">
        <v>46</v>
      </c>
      <c r="O234" s="1" t="s">
        <v>46</v>
      </c>
      <c r="P234" s="1" t="s">
        <v>46</v>
      </c>
      <c r="Q234" s="1" t="s">
        <v>48</v>
      </c>
      <c r="R234" s="1" t="s">
        <v>48</v>
      </c>
      <c r="S234" s="1" t="s">
        <v>46</v>
      </c>
      <c r="T234" s="12" t="str">
        <f>IF(OR(VOZ_WHATSAPP[[#This Row],[Brinda argumentos coherentes a la objeción]]="No Cumple",VOZ_WHATSAPP[[#This Row],[Despliegue de Beneficios y/o consecuencias]]="No Cumple"),"Sin Negocio","Negocio")</f>
        <v>Negocio</v>
      </c>
      <c r="U234" s="1" t="s">
        <v>46</v>
      </c>
      <c r="V234" s="1" t="s">
        <v>46</v>
      </c>
      <c r="W234" s="1" t="s">
        <v>46</v>
      </c>
      <c r="X234" s="12" t="str">
        <f>IF(OR(VOZ_WHATSAPP[[#This Row],[Confirma Valor de pago]]="No Cumple",VOZ_WHATSAPP[[#This Row],[Confirma hora de pago]]="No Cumple",VOZ_WHATSAPP[[#This Row],[Confirma medio de pago]]="No Cumple"),"Sin Cierre","Cierre")</f>
        <v>Cierre</v>
      </c>
      <c r="Y234" s="1" t="s">
        <v>46</v>
      </c>
      <c r="Z234" s="1" t="s">
        <v>46</v>
      </c>
      <c r="AA234" s="1" t="s">
        <v>46</v>
      </c>
      <c r="AB234" s="1" t="s">
        <v>46</v>
      </c>
      <c r="AC234" s="11" t="str">
        <f>IF(OR(VOZ_WHATSAPP[[#This Row],[La comunicación es asertiva, con respeto y evita maltrato]]="No Cumple",VOZ_WHATSAPP[[#This Row],[Cumple con las normativas legales]]="No Cumple"),"No Cumple","Cumple")</f>
        <v>Cumple</v>
      </c>
      <c r="AD234" s="1" t="s">
        <v>48</v>
      </c>
      <c r="AE234" s="1" t="s">
        <v>345</v>
      </c>
      <c r="AF234" s="4">
        <v>1</v>
      </c>
      <c r="AG234" s="4">
        <f>IF(AND(VOZ_WHATSAPP[[#This Row],[Estado Cierre]]="Sin Cierre",VOZ_WHATSAPP[[#This Row],[Nota Negocio]]="Sin Negocio"),VOZ_WHATSAPP[[#This Row],[Nota]]-24%,VOZ_WHATSAPP[[#This Row],[Nota]])</f>
        <v>1</v>
      </c>
      <c r="AH234" s="8">
        <f>IF(VOZ_WHATSAPP[[#This Row],[Estado Legal]]="No Cumple",0,IF(VOZ_WHATSAPP[[#This Row],[Realiza lectura de guion Legal]]="No Cumple",VOZ_WHATSAPP[[#This Row],[Nota 2]]-50%,VOZ_WHATSAPP[[#This Row],[Nota 2]]))</f>
        <v>1</v>
      </c>
    </row>
    <row r="235" spans="1:34" x14ac:dyDescent="0.25">
      <c r="A235" s="2" t="str">
        <f>VOZ_WHATSAPP[[#This Row],[ID Asesor]]&amp;VOZ_WHATSAPP[[#This Row],[Fecha Monitoreo]]</f>
        <v>355645817</v>
      </c>
      <c r="B235" s="2">
        <v>45817</v>
      </c>
      <c r="C235" s="1" t="s">
        <v>56</v>
      </c>
      <c r="D235" s="1">
        <v>3556</v>
      </c>
      <c r="E235" s="2">
        <v>45817</v>
      </c>
      <c r="F235" s="3">
        <v>0.40763888888888888</v>
      </c>
      <c r="G235" s="1" t="s">
        <v>51</v>
      </c>
      <c r="H235" s="1" t="s">
        <v>44</v>
      </c>
      <c r="I235" s="1">
        <v>414</v>
      </c>
      <c r="J235" s="1">
        <v>3147863446</v>
      </c>
      <c r="K235" s="1" t="s">
        <v>45</v>
      </c>
      <c r="L235" s="1" t="s">
        <v>46</v>
      </c>
      <c r="M235" s="1" t="s">
        <v>46</v>
      </c>
      <c r="N235" s="1" t="s">
        <v>46</v>
      </c>
      <c r="O235" s="1" t="s">
        <v>46</v>
      </c>
      <c r="P235" s="1" t="s">
        <v>46</v>
      </c>
      <c r="Q235" s="1" t="s">
        <v>46</v>
      </c>
      <c r="R235" s="1" t="s">
        <v>46</v>
      </c>
      <c r="S235" s="1" t="s">
        <v>46</v>
      </c>
      <c r="T235" s="12" t="str">
        <f>IF(OR(VOZ_WHATSAPP[[#This Row],[Brinda argumentos coherentes a la objeción]]="No Cumple",VOZ_WHATSAPP[[#This Row],[Despliegue de Beneficios y/o consecuencias]]="No Cumple"),"Sin Negocio","Negocio")</f>
        <v>Negocio</v>
      </c>
      <c r="U235" s="1" t="s">
        <v>48</v>
      </c>
      <c r="V235" s="1" t="s">
        <v>48</v>
      </c>
      <c r="W235" s="1" t="s">
        <v>48</v>
      </c>
      <c r="X235" s="12" t="str">
        <f>IF(OR(VOZ_WHATSAPP[[#This Row],[Confirma Valor de pago]]="No Cumple",VOZ_WHATSAPP[[#This Row],[Confirma hora de pago]]="No Cumple",VOZ_WHATSAPP[[#This Row],[Confirma medio de pago]]="No Cumple"),"Sin Cierre","Cierre")</f>
        <v>Cierre</v>
      </c>
      <c r="Y235" s="1" t="s">
        <v>46</v>
      </c>
      <c r="Z235" s="1" t="s">
        <v>46</v>
      </c>
      <c r="AA235" s="1" t="s">
        <v>46</v>
      </c>
      <c r="AB235" s="1" t="s">
        <v>46</v>
      </c>
      <c r="AC235" s="11" t="str">
        <f>IF(OR(VOZ_WHATSAPP[[#This Row],[La comunicación es asertiva, con respeto y evita maltrato]]="No Cumple",VOZ_WHATSAPP[[#This Row],[Cumple con las normativas legales]]="No Cumple"),"No Cumple","Cumple")</f>
        <v>Cumple</v>
      </c>
      <c r="AD235" s="1" t="s">
        <v>46</v>
      </c>
      <c r="AE235" s="1" t="s">
        <v>346</v>
      </c>
      <c r="AF235" s="4">
        <v>1</v>
      </c>
      <c r="AG235" s="4">
        <f>IF(AND(VOZ_WHATSAPP[[#This Row],[Estado Cierre]]="Sin Cierre",VOZ_WHATSAPP[[#This Row],[Nota Negocio]]="Sin Negocio"),VOZ_WHATSAPP[[#This Row],[Nota]]-24%,VOZ_WHATSAPP[[#This Row],[Nota]])</f>
        <v>1</v>
      </c>
      <c r="AH235" s="8">
        <f>IF(VOZ_WHATSAPP[[#This Row],[Estado Legal]]="No Cumple",0,IF(VOZ_WHATSAPP[[#This Row],[Realiza lectura de guion Legal]]="No Cumple",VOZ_WHATSAPP[[#This Row],[Nota 2]]-50%,VOZ_WHATSAPP[[#This Row],[Nota 2]]))</f>
        <v>1</v>
      </c>
    </row>
    <row r="236" spans="1:34" x14ac:dyDescent="0.25">
      <c r="A236" s="2" t="str">
        <f>VOZ_WHATSAPP[[#This Row],[ID Asesor]]&amp;VOZ_WHATSAPP[[#This Row],[Fecha Monitoreo]]</f>
        <v>326845817</v>
      </c>
      <c r="B236" s="2">
        <v>45817</v>
      </c>
      <c r="C236" s="1" t="s">
        <v>59</v>
      </c>
      <c r="D236" s="1">
        <v>3268</v>
      </c>
      <c r="E236" s="2">
        <v>45817</v>
      </c>
      <c r="F236" s="3">
        <v>0.41041666666666665</v>
      </c>
      <c r="G236" s="1" t="s">
        <v>43</v>
      </c>
      <c r="H236" s="1" t="s">
        <v>44</v>
      </c>
      <c r="I236" s="1">
        <v>1116</v>
      </c>
      <c r="J236" s="1">
        <v>3106746060</v>
      </c>
      <c r="K236" s="1" t="s">
        <v>45</v>
      </c>
      <c r="L236" s="1" t="s">
        <v>46</v>
      </c>
      <c r="M236" s="1" t="s">
        <v>46</v>
      </c>
      <c r="N236" s="1" t="s">
        <v>46</v>
      </c>
      <c r="O236" s="1" t="s">
        <v>46</v>
      </c>
      <c r="P236" s="1" t="s">
        <v>46</v>
      </c>
      <c r="Q236" s="1" t="s">
        <v>46</v>
      </c>
      <c r="R236" s="1" t="s">
        <v>46</v>
      </c>
      <c r="S236" s="1" t="s">
        <v>46</v>
      </c>
      <c r="T236" s="12" t="str">
        <f>IF(OR(VOZ_WHATSAPP[[#This Row],[Brinda argumentos coherentes a la objeción]]="No Cumple",VOZ_WHATSAPP[[#This Row],[Despliegue de Beneficios y/o consecuencias]]="No Cumple"),"Sin Negocio","Negocio")</f>
        <v>Negocio</v>
      </c>
      <c r="U236" s="1" t="s">
        <v>46</v>
      </c>
      <c r="V236" s="1" t="s">
        <v>46</v>
      </c>
      <c r="W236" s="1" t="s">
        <v>46</v>
      </c>
      <c r="X236" s="12" t="str">
        <f>IF(OR(VOZ_WHATSAPP[[#This Row],[Confirma Valor de pago]]="No Cumple",VOZ_WHATSAPP[[#This Row],[Confirma hora de pago]]="No Cumple",VOZ_WHATSAPP[[#This Row],[Confirma medio de pago]]="No Cumple"),"Sin Cierre","Cierre")</f>
        <v>Cierre</v>
      </c>
      <c r="Y236" s="1" t="s">
        <v>46</v>
      </c>
      <c r="Z236" s="1" t="s">
        <v>46</v>
      </c>
      <c r="AA236" s="1" t="s">
        <v>46</v>
      </c>
      <c r="AB236" s="1" t="s">
        <v>46</v>
      </c>
      <c r="AC236" s="11" t="str">
        <f>IF(OR(VOZ_WHATSAPP[[#This Row],[La comunicación es asertiva, con respeto y evita maltrato]]="No Cumple",VOZ_WHATSAPP[[#This Row],[Cumple con las normativas legales]]="No Cumple"),"No Cumple","Cumple")</f>
        <v>Cumple</v>
      </c>
      <c r="AD236" s="1" t="s">
        <v>46</v>
      </c>
      <c r="AE236" s="1" t="s">
        <v>62</v>
      </c>
      <c r="AF236" s="4">
        <v>1</v>
      </c>
      <c r="AG236" s="4">
        <f>IF(AND(VOZ_WHATSAPP[[#This Row],[Estado Cierre]]="Sin Cierre",VOZ_WHATSAPP[[#This Row],[Nota Negocio]]="Sin Negocio"),VOZ_WHATSAPP[[#This Row],[Nota]]-24%,VOZ_WHATSAPP[[#This Row],[Nota]])</f>
        <v>1</v>
      </c>
      <c r="AH236" s="8">
        <f>IF(VOZ_WHATSAPP[[#This Row],[Estado Legal]]="No Cumple",0,IF(VOZ_WHATSAPP[[#This Row],[Realiza lectura de guion Legal]]="No Cumple",VOZ_WHATSAPP[[#This Row],[Nota 2]]-50%,VOZ_WHATSAPP[[#This Row],[Nota 2]]))</f>
        <v>1</v>
      </c>
    </row>
    <row r="237" spans="1:34" x14ac:dyDescent="0.25">
      <c r="A237" s="2" t="str">
        <f>VOZ_WHATSAPP[[#This Row],[ID Asesor]]&amp;VOZ_WHATSAPP[[#This Row],[Fecha Monitoreo]]</f>
        <v>388045817</v>
      </c>
      <c r="B237" s="2">
        <v>45817</v>
      </c>
      <c r="C237" s="1" t="s">
        <v>56</v>
      </c>
      <c r="D237" s="1">
        <v>3880</v>
      </c>
      <c r="E237" s="2">
        <v>45817</v>
      </c>
      <c r="F237" s="3">
        <v>0.48958333333333331</v>
      </c>
      <c r="G237" s="1" t="s">
        <v>51</v>
      </c>
      <c r="H237" s="1" t="s">
        <v>44</v>
      </c>
      <c r="I237" s="1">
        <v>580</v>
      </c>
      <c r="J237" s="1">
        <v>3106958886</v>
      </c>
      <c r="K237" s="1" t="s">
        <v>45</v>
      </c>
      <c r="L237" s="1" t="s">
        <v>46</v>
      </c>
      <c r="M237" s="1" t="s">
        <v>46</v>
      </c>
      <c r="N237" s="1" t="s">
        <v>46</v>
      </c>
      <c r="O237" s="1" t="s">
        <v>54</v>
      </c>
      <c r="P237" s="1" t="s">
        <v>46</v>
      </c>
      <c r="Q237" s="1" t="s">
        <v>48</v>
      </c>
      <c r="R237" s="1" t="s">
        <v>48</v>
      </c>
      <c r="S237" s="1" t="s">
        <v>46</v>
      </c>
      <c r="T237" s="12" t="str">
        <f>IF(OR(VOZ_WHATSAPP[[#This Row],[Brinda argumentos coherentes a la objeción]]="No Cumple",VOZ_WHATSAPP[[#This Row],[Despliegue de Beneficios y/o consecuencias]]="No Cumple"),"Sin Negocio","Negocio")</f>
        <v>Negocio</v>
      </c>
      <c r="U237" s="1" t="s">
        <v>46</v>
      </c>
      <c r="V237" s="1" t="s">
        <v>46</v>
      </c>
      <c r="W237" s="1" t="s">
        <v>46</v>
      </c>
      <c r="X237" s="12" t="str">
        <f>IF(OR(VOZ_WHATSAPP[[#This Row],[Confirma Valor de pago]]="No Cumple",VOZ_WHATSAPP[[#This Row],[Confirma hora de pago]]="No Cumple",VOZ_WHATSAPP[[#This Row],[Confirma medio de pago]]="No Cumple"),"Sin Cierre","Cierre")</f>
        <v>Cierre</v>
      </c>
      <c r="Y237" s="1" t="s">
        <v>46</v>
      </c>
      <c r="Z237" s="1" t="s">
        <v>54</v>
      </c>
      <c r="AA237" s="1" t="s">
        <v>46</v>
      </c>
      <c r="AB237" s="1" t="s">
        <v>46</v>
      </c>
      <c r="AC237" s="11" t="str">
        <f>IF(OR(VOZ_WHATSAPP[[#This Row],[La comunicación es asertiva, con respeto y evita maltrato]]="No Cumple",VOZ_WHATSAPP[[#This Row],[Cumple con las normativas legales]]="No Cumple"),"No Cumple","Cumple")</f>
        <v>Cumple</v>
      </c>
      <c r="AD237" s="1" t="s">
        <v>46</v>
      </c>
      <c r="AE237" s="1" t="s">
        <v>347</v>
      </c>
      <c r="AF237" s="4">
        <v>0.8</v>
      </c>
      <c r="AG237" s="4">
        <f>IF(AND(VOZ_WHATSAPP[[#This Row],[Estado Cierre]]="Sin Cierre",VOZ_WHATSAPP[[#This Row],[Nota Negocio]]="Sin Negocio"),VOZ_WHATSAPP[[#This Row],[Nota]]-24%,VOZ_WHATSAPP[[#This Row],[Nota]])</f>
        <v>0.8</v>
      </c>
      <c r="AH237" s="8">
        <f>IF(VOZ_WHATSAPP[[#This Row],[Estado Legal]]="No Cumple",0,IF(VOZ_WHATSAPP[[#This Row],[Realiza lectura de guion Legal]]="No Cumple",VOZ_WHATSAPP[[#This Row],[Nota 2]]-50%,VOZ_WHATSAPP[[#This Row],[Nota 2]]))</f>
        <v>0.8</v>
      </c>
    </row>
    <row r="238" spans="1:34" x14ac:dyDescent="0.25">
      <c r="A238" s="2" t="str">
        <f>VOZ_WHATSAPP[[#This Row],[ID Asesor]]&amp;VOZ_WHATSAPP[[#This Row],[Fecha Monitoreo]]</f>
        <v>366745817</v>
      </c>
      <c r="B238" s="2">
        <v>45817</v>
      </c>
      <c r="C238" s="1" t="s">
        <v>59</v>
      </c>
      <c r="D238" s="1">
        <v>3667</v>
      </c>
      <c r="E238" s="2">
        <v>45817</v>
      </c>
      <c r="F238" s="3">
        <v>0.3576388888888889</v>
      </c>
      <c r="G238" s="1" t="s">
        <v>60</v>
      </c>
      <c r="H238" s="1" t="s">
        <v>44</v>
      </c>
      <c r="I238" s="1">
        <v>1158</v>
      </c>
      <c r="J238" s="1">
        <v>3105380511</v>
      </c>
      <c r="K238" s="1" t="s">
        <v>45</v>
      </c>
      <c r="L238" s="1" t="s">
        <v>46</v>
      </c>
      <c r="M238" s="1" t="s">
        <v>46</v>
      </c>
      <c r="N238" s="1" t="s">
        <v>46</v>
      </c>
      <c r="O238" s="1" t="s">
        <v>46</v>
      </c>
      <c r="P238" s="1" t="s">
        <v>46</v>
      </c>
      <c r="Q238" s="1" t="s">
        <v>47</v>
      </c>
      <c r="R238" s="1" t="s">
        <v>47</v>
      </c>
      <c r="S238" s="1" t="s">
        <v>46</v>
      </c>
      <c r="T238" s="12" t="str">
        <f>IF(OR(VOZ_WHATSAPP[[#This Row],[Brinda argumentos coherentes a la objeción]]="No Cumple",VOZ_WHATSAPP[[#This Row],[Despliegue de Beneficios y/o consecuencias]]="No Cumple"),"Sin Negocio","Negocio")</f>
        <v>Sin Negocio</v>
      </c>
      <c r="U238" s="1" t="s">
        <v>46</v>
      </c>
      <c r="V238" s="1" t="s">
        <v>46</v>
      </c>
      <c r="W238" s="1" t="s">
        <v>46</v>
      </c>
      <c r="X238" s="12" t="str">
        <f>IF(OR(VOZ_WHATSAPP[[#This Row],[Confirma Valor de pago]]="No Cumple",VOZ_WHATSAPP[[#This Row],[Confirma hora de pago]]="No Cumple",VOZ_WHATSAPP[[#This Row],[Confirma medio de pago]]="No Cumple"),"Sin Cierre","Cierre")</f>
        <v>Cierre</v>
      </c>
      <c r="Y238" s="1" t="s">
        <v>46</v>
      </c>
      <c r="Z238" s="1" t="s">
        <v>46</v>
      </c>
      <c r="AA238" s="1" t="s">
        <v>46</v>
      </c>
      <c r="AB238" s="1" t="s">
        <v>46</v>
      </c>
      <c r="AC238" s="11" t="str">
        <f>IF(OR(VOZ_WHATSAPP[[#This Row],[La comunicación es asertiva, con respeto y evita maltrato]]="No Cumple",VOZ_WHATSAPP[[#This Row],[Cumple con las normativas legales]]="No Cumple"),"No Cumple","Cumple")</f>
        <v>Cumple</v>
      </c>
      <c r="AD238" s="1" t="s">
        <v>46</v>
      </c>
      <c r="AE238" s="1" t="s">
        <v>348</v>
      </c>
      <c r="AF238" s="4">
        <v>0.8</v>
      </c>
      <c r="AG238" s="4">
        <f>IF(AND(VOZ_WHATSAPP[[#This Row],[Estado Cierre]]="Sin Cierre",VOZ_WHATSAPP[[#This Row],[Nota Negocio]]="Sin Negocio"),VOZ_WHATSAPP[[#This Row],[Nota]]-24%,VOZ_WHATSAPP[[#This Row],[Nota]])</f>
        <v>0.8</v>
      </c>
      <c r="AH238" s="8">
        <f>IF(VOZ_WHATSAPP[[#This Row],[Estado Legal]]="No Cumple",0,IF(VOZ_WHATSAPP[[#This Row],[Realiza lectura de guion Legal]]="No Cumple",VOZ_WHATSAPP[[#This Row],[Nota 2]]-50%,VOZ_WHATSAPP[[#This Row],[Nota 2]]))</f>
        <v>0.8</v>
      </c>
    </row>
    <row r="239" spans="1:34" x14ac:dyDescent="0.25">
      <c r="A239" s="2" t="str">
        <f>VOZ_WHATSAPP[[#This Row],[ID Asesor]]&amp;VOZ_WHATSAPP[[#This Row],[Fecha Monitoreo]]</f>
        <v>382145817</v>
      </c>
      <c r="B239" s="2">
        <v>45817</v>
      </c>
      <c r="C239" s="1" t="s">
        <v>126</v>
      </c>
      <c r="D239" s="1">
        <v>3821</v>
      </c>
      <c r="E239" s="2">
        <v>45817</v>
      </c>
      <c r="F239" s="3">
        <v>4.1666666666666666E-3</v>
      </c>
      <c r="G239" s="1" t="s">
        <v>58</v>
      </c>
      <c r="H239" s="1" t="s">
        <v>44</v>
      </c>
      <c r="I239" s="1">
        <v>590</v>
      </c>
      <c r="J239" s="1">
        <v>3027428701</v>
      </c>
      <c r="K239" s="1" t="s">
        <v>45</v>
      </c>
      <c r="L239" s="1" t="s">
        <v>46</v>
      </c>
      <c r="M239" s="1" t="s">
        <v>47</v>
      </c>
      <c r="N239" s="1" t="s">
        <v>46</v>
      </c>
      <c r="O239" s="1" t="s">
        <v>46</v>
      </c>
      <c r="P239" s="1" t="s">
        <v>46</v>
      </c>
      <c r="Q239" s="1" t="s">
        <v>46</v>
      </c>
      <c r="R239" s="1" t="s">
        <v>46</v>
      </c>
      <c r="S239" s="1" t="s">
        <v>46</v>
      </c>
      <c r="T239" s="12" t="str">
        <f>IF(OR(VOZ_WHATSAPP[[#This Row],[Brinda argumentos coherentes a la objeción]]="No Cumple",VOZ_WHATSAPP[[#This Row],[Despliegue de Beneficios y/o consecuencias]]="No Cumple"),"Sin Negocio","Negocio")</f>
        <v>Negocio</v>
      </c>
      <c r="U239" s="1" t="s">
        <v>48</v>
      </c>
      <c r="V239" s="1" t="s">
        <v>48</v>
      </c>
      <c r="W239" s="1" t="s">
        <v>48</v>
      </c>
      <c r="X239" s="12" t="str">
        <f>IF(OR(VOZ_WHATSAPP[[#This Row],[Confirma Valor de pago]]="No Cumple",VOZ_WHATSAPP[[#This Row],[Confirma hora de pago]]="No Cumple",VOZ_WHATSAPP[[#This Row],[Confirma medio de pago]]="No Cumple"),"Sin Cierre","Cierre")</f>
        <v>Cierre</v>
      </c>
      <c r="Y239" s="1" t="s">
        <v>54</v>
      </c>
      <c r="Z239" s="1" t="s">
        <v>54</v>
      </c>
      <c r="AA239" s="1" t="s">
        <v>46</v>
      </c>
      <c r="AB239" s="1" t="s">
        <v>46</v>
      </c>
      <c r="AC239" s="11" t="str">
        <f>IF(OR(VOZ_WHATSAPP[[#This Row],[La comunicación es asertiva, con respeto y evita maltrato]]="No Cumple",VOZ_WHATSAPP[[#This Row],[Cumple con las normativas legales]]="No Cumple"),"No Cumple","Cumple")</f>
        <v>Cumple</v>
      </c>
      <c r="AD239" s="1" t="s">
        <v>47</v>
      </c>
      <c r="AE239" s="1" t="s">
        <v>349</v>
      </c>
      <c r="AF239" s="4">
        <v>0.73</v>
      </c>
      <c r="AG239" s="4">
        <f>IF(AND(VOZ_WHATSAPP[[#This Row],[Estado Cierre]]="Sin Cierre",VOZ_WHATSAPP[[#This Row],[Nota Negocio]]="Sin Negocio"),VOZ_WHATSAPP[[#This Row],[Nota]]-24%,VOZ_WHATSAPP[[#This Row],[Nota]])</f>
        <v>0.73</v>
      </c>
      <c r="AH239" s="8">
        <f>IF(VOZ_WHATSAPP[[#This Row],[Estado Legal]]="No Cumple",0,IF(VOZ_WHATSAPP[[#This Row],[Realiza lectura de guion Legal]]="No Cumple",VOZ_WHATSAPP[[#This Row],[Nota 2]]-50%,VOZ_WHATSAPP[[#This Row],[Nota 2]]))</f>
        <v>0.22999999999999998</v>
      </c>
    </row>
    <row r="240" spans="1:34" x14ac:dyDescent="0.25">
      <c r="A240" s="2" t="str">
        <f>VOZ_WHATSAPP[[#This Row],[ID Asesor]]&amp;VOZ_WHATSAPP[[#This Row],[Fecha Monitoreo]]</f>
        <v>373045817</v>
      </c>
      <c r="B240" s="2">
        <v>45817</v>
      </c>
      <c r="C240" s="1" t="s">
        <v>59</v>
      </c>
      <c r="D240" s="1">
        <v>3730</v>
      </c>
      <c r="E240" s="2">
        <v>45817</v>
      </c>
      <c r="F240" s="3">
        <v>0.53125</v>
      </c>
      <c r="G240" s="1" t="s">
        <v>60</v>
      </c>
      <c r="H240" s="1" t="s">
        <v>44</v>
      </c>
      <c r="I240" s="1">
        <v>1365</v>
      </c>
      <c r="J240" s="1">
        <v>3235602565</v>
      </c>
      <c r="K240" s="1" t="s">
        <v>45</v>
      </c>
      <c r="L240" s="1" t="s">
        <v>46</v>
      </c>
      <c r="M240" s="1" t="s">
        <v>46</v>
      </c>
      <c r="N240" s="1" t="s">
        <v>46</v>
      </c>
      <c r="O240" s="1" t="s">
        <v>46</v>
      </c>
      <c r="P240" s="1" t="s">
        <v>46</v>
      </c>
      <c r="Q240" s="1" t="s">
        <v>48</v>
      </c>
      <c r="R240" s="1" t="s">
        <v>48</v>
      </c>
      <c r="S240" s="1" t="s">
        <v>46</v>
      </c>
      <c r="T240" s="12" t="str">
        <f>IF(OR(VOZ_WHATSAPP[[#This Row],[Brinda argumentos coherentes a la objeción]]="No Cumple",VOZ_WHATSAPP[[#This Row],[Despliegue de Beneficios y/o consecuencias]]="No Cumple"),"Sin Negocio","Negocio")</f>
        <v>Negocio</v>
      </c>
      <c r="U240" s="1" t="s">
        <v>46</v>
      </c>
      <c r="V240" s="1" t="s">
        <v>46</v>
      </c>
      <c r="W240" s="1" t="s">
        <v>46</v>
      </c>
      <c r="X240" s="12" t="str">
        <f>IF(OR(VOZ_WHATSAPP[[#This Row],[Confirma Valor de pago]]="No Cumple",VOZ_WHATSAPP[[#This Row],[Confirma hora de pago]]="No Cumple",VOZ_WHATSAPP[[#This Row],[Confirma medio de pago]]="No Cumple"),"Sin Cierre","Cierre")</f>
        <v>Cierre</v>
      </c>
      <c r="Y240" s="1" t="s">
        <v>46</v>
      </c>
      <c r="Z240" s="1" t="s">
        <v>46</v>
      </c>
      <c r="AA240" s="1" t="s">
        <v>46</v>
      </c>
      <c r="AB240" s="1" t="s">
        <v>46</v>
      </c>
      <c r="AC240" s="11" t="str">
        <f>IF(OR(VOZ_WHATSAPP[[#This Row],[La comunicación es asertiva, con respeto y evita maltrato]]="No Cumple",VOZ_WHATSAPP[[#This Row],[Cumple con las normativas legales]]="No Cumple"),"No Cumple","Cumple")</f>
        <v>Cumple</v>
      </c>
      <c r="AD240" s="1" t="s">
        <v>46</v>
      </c>
      <c r="AE240" s="1" t="s">
        <v>62</v>
      </c>
      <c r="AF240" s="4">
        <v>1</v>
      </c>
      <c r="AG240" s="4">
        <f>IF(AND(VOZ_WHATSAPP[[#This Row],[Estado Cierre]]="Sin Cierre",VOZ_WHATSAPP[[#This Row],[Nota Negocio]]="Sin Negocio"),VOZ_WHATSAPP[[#This Row],[Nota]]-24%,VOZ_WHATSAPP[[#This Row],[Nota]])</f>
        <v>1</v>
      </c>
      <c r="AH240" s="8">
        <f>IF(VOZ_WHATSAPP[[#This Row],[Estado Legal]]="No Cumple",0,IF(VOZ_WHATSAPP[[#This Row],[Realiza lectura de guion Legal]]="No Cumple",VOZ_WHATSAPP[[#This Row],[Nota 2]]-50%,VOZ_WHATSAPP[[#This Row],[Nota 2]]))</f>
        <v>1</v>
      </c>
    </row>
    <row r="241" spans="1:34" x14ac:dyDescent="0.25">
      <c r="A241" s="2" t="str">
        <f>VOZ_WHATSAPP[[#This Row],[ID Asesor]]&amp;VOZ_WHATSAPP[[#This Row],[Fecha Monitoreo]]</f>
        <v>364545817</v>
      </c>
      <c r="B241" s="2">
        <v>45817</v>
      </c>
      <c r="C241" s="1" t="s">
        <v>50</v>
      </c>
      <c r="D241" s="1">
        <v>3645</v>
      </c>
      <c r="E241" s="2">
        <v>45817</v>
      </c>
      <c r="F241" s="3">
        <v>0.3347222222222222</v>
      </c>
      <c r="G241" s="1" t="s">
        <v>51</v>
      </c>
      <c r="H241" s="1" t="s">
        <v>44</v>
      </c>
      <c r="I241" s="1">
        <v>1388</v>
      </c>
      <c r="J241" s="1">
        <v>3053041886</v>
      </c>
      <c r="K241" s="1" t="s">
        <v>45</v>
      </c>
      <c r="L241" s="1" t="s">
        <v>46</v>
      </c>
      <c r="M241" s="1" t="s">
        <v>46</v>
      </c>
      <c r="N241" s="1" t="s">
        <v>46</v>
      </c>
      <c r="O241" s="1" t="s">
        <v>54</v>
      </c>
      <c r="P241" s="1" t="s">
        <v>46</v>
      </c>
      <c r="Q241" s="1" t="s">
        <v>46</v>
      </c>
      <c r="R241" s="1" t="s">
        <v>46</v>
      </c>
      <c r="S241" s="1" t="s">
        <v>46</v>
      </c>
      <c r="T241" s="12" t="str">
        <f>IF(OR(VOZ_WHATSAPP[[#This Row],[Brinda argumentos coherentes a la objeción]]="No Cumple",VOZ_WHATSAPP[[#This Row],[Despliegue de Beneficios y/o consecuencias]]="No Cumple"),"Sin Negocio","Negocio")</f>
        <v>Negocio</v>
      </c>
      <c r="U241" s="1" t="s">
        <v>47</v>
      </c>
      <c r="V241" s="1" t="s">
        <v>47</v>
      </c>
      <c r="W241" s="1" t="s">
        <v>46</v>
      </c>
      <c r="X241" s="12" t="str">
        <f>IF(OR(VOZ_WHATSAPP[[#This Row],[Confirma Valor de pago]]="No Cumple",VOZ_WHATSAPP[[#This Row],[Confirma hora de pago]]="No Cumple",VOZ_WHATSAPP[[#This Row],[Confirma medio de pago]]="No Cumple"),"Sin Cierre","Cierre")</f>
        <v>Sin Cierre</v>
      </c>
      <c r="Y241" s="1" t="s">
        <v>46</v>
      </c>
      <c r="Z241" s="1" t="s">
        <v>46</v>
      </c>
      <c r="AA241" s="1" t="s">
        <v>46</v>
      </c>
      <c r="AB241" s="1" t="s">
        <v>46</v>
      </c>
      <c r="AC241" s="11" t="str">
        <f>IF(OR(VOZ_WHATSAPP[[#This Row],[La comunicación es asertiva, con respeto y evita maltrato]]="No Cumple",VOZ_WHATSAPP[[#This Row],[Cumple con las normativas legales]]="No Cumple"),"No Cumple","Cumple")</f>
        <v>Cumple</v>
      </c>
      <c r="AD241" s="1" t="s">
        <v>46</v>
      </c>
      <c r="AE241" s="1" t="s">
        <v>350</v>
      </c>
      <c r="AF241" s="4">
        <v>0.79</v>
      </c>
      <c r="AG241" s="4">
        <f>IF(AND(VOZ_WHATSAPP[[#This Row],[Estado Cierre]]="Sin Cierre",VOZ_WHATSAPP[[#This Row],[Nota Negocio]]="Sin Negocio"),VOZ_WHATSAPP[[#This Row],[Nota]]-24%,VOZ_WHATSAPP[[#This Row],[Nota]])</f>
        <v>0.79</v>
      </c>
      <c r="AH241" s="8">
        <f>IF(VOZ_WHATSAPP[[#This Row],[Estado Legal]]="No Cumple",0,IF(VOZ_WHATSAPP[[#This Row],[Realiza lectura de guion Legal]]="No Cumple",VOZ_WHATSAPP[[#This Row],[Nota 2]]-50%,VOZ_WHATSAPP[[#This Row],[Nota 2]]))</f>
        <v>0.79</v>
      </c>
    </row>
    <row r="242" spans="1:34" x14ac:dyDescent="0.25">
      <c r="A242" s="2" t="str">
        <f>VOZ_WHATSAPP[[#This Row],[ID Asesor]]&amp;VOZ_WHATSAPP[[#This Row],[Fecha Monitoreo]]</f>
        <v>214845817</v>
      </c>
      <c r="B242" s="2">
        <v>45817</v>
      </c>
      <c r="C242" s="1" t="s">
        <v>59</v>
      </c>
      <c r="D242" s="1">
        <v>2148</v>
      </c>
      <c r="E242" s="2">
        <v>45817</v>
      </c>
      <c r="F242" s="3">
        <v>0.55000000000000004</v>
      </c>
      <c r="G242" s="1" t="s">
        <v>60</v>
      </c>
      <c r="H242" s="1" t="s">
        <v>44</v>
      </c>
      <c r="I242" s="1">
        <v>1407</v>
      </c>
      <c r="J242" s="1">
        <v>3194560041</v>
      </c>
      <c r="K242" s="1" t="s">
        <v>45</v>
      </c>
      <c r="L242" s="1" t="s">
        <v>46</v>
      </c>
      <c r="M242" s="1" t="s">
        <v>48</v>
      </c>
      <c r="N242" s="1" t="s">
        <v>46</v>
      </c>
      <c r="O242" s="1" t="s">
        <v>46</v>
      </c>
      <c r="P242" s="1" t="s">
        <v>46</v>
      </c>
      <c r="Q242" s="1" t="s">
        <v>46</v>
      </c>
      <c r="R242" s="1" t="s">
        <v>46</v>
      </c>
      <c r="S242" s="1" t="s">
        <v>46</v>
      </c>
      <c r="T242" s="12" t="str">
        <f>IF(OR(VOZ_WHATSAPP[[#This Row],[Brinda argumentos coherentes a la objeción]]="No Cumple",VOZ_WHATSAPP[[#This Row],[Despliegue de Beneficios y/o consecuencias]]="No Cumple"),"Sin Negocio","Negocio")</f>
        <v>Negocio</v>
      </c>
      <c r="U242" s="1" t="s">
        <v>48</v>
      </c>
      <c r="V242" s="1" t="s">
        <v>48</v>
      </c>
      <c r="W242" s="1" t="s">
        <v>48</v>
      </c>
      <c r="X242" s="12" t="str">
        <f>IF(OR(VOZ_WHATSAPP[[#This Row],[Confirma Valor de pago]]="No Cumple",VOZ_WHATSAPP[[#This Row],[Confirma hora de pago]]="No Cumple",VOZ_WHATSAPP[[#This Row],[Confirma medio de pago]]="No Cumple"),"Sin Cierre","Cierre")</f>
        <v>Cierre</v>
      </c>
      <c r="Y242" s="1" t="s">
        <v>48</v>
      </c>
      <c r="Z242" s="1" t="s">
        <v>46</v>
      </c>
      <c r="AA242" s="1" t="s">
        <v>46</v>
      </c>
      <c r="AB242" s="1" t="s">
        <v>46</v>
      </c>
      <c r="AC242" s="11" t="str">
        <f>IF(OR(VOZ_WHATSAPP[[#This Row],[La comunicación es asertiva, con respeto y evita maltrato]]="No Cumple",VOZ_WHATSAPP[[#This Row],[Cumple con las normativas legales]]="No Cumple"),"No Cumple","Cumple")</f>
        <v>Cumple</v>
      </c>
      <c r="AD242" s="1" t="s">
        <v>48</v>
      </c>
      <c r="AE242" s="1" t="s">
        <v>99</v>
      </c>
      <c r="AF242" s="4">
        <v>1</v>
      </c>
      <c r="AG242" s="4">
        <f>IF(AND(VOZ_WHATSAPP[[#This Row],[Estado Cierre]]="Sin Cierre",VOZ_WHATSAPP[[#This Row],[Nota Negocio]]="Sin Negocio"),VOZ_WHATSAPP[[#This Row],[Nota]]-24%,VOZ_WHATSAPP[[#This Row],[Nota]])</f>
        <v>1</v>
      </c>
      <c r="AH242" s="8">
        <f>IF(VOZ_WHATSAPP[[#This Row],[Estado Legal]]="No Cumple",0,IF(VOZ_WHATSAPP[[#This Row],[Realiza lectura de guion Legal]]="No Cumple",VOZ_WHATSAPP[[#This Row],[Nota 2]]-50%,VOZ_WHATSAPP[[#This Row],[Nota 2]]))</f>
        <v>1</v>
      </c>
    </row>
    <row r="243" spans="1:34" x14ac:dyDescent="0.25">
      <c r="A243" s="2" t="str">
        <f>VOZ_WHATSAPP[[#This Row],[ID Asesor]]&amp;VOZ_WHATSAPP[[#This Row],[Fecha Monitoreo]]</f>
        <v>388145817</v>
      </c>
      <c r="B243" s="2">
        <v>45817</v>
      </c>
      <c r="C243" s="1" t="s">
        <v>56</v>
      </c>
      <c r="D243" s="1">
        <v>3881</v>
      </c>
      <c r="E243" s="2">
        <v>45817</v>
      </c>
      <c r="F243" s="3">
        <v>0.42499999999999999</v>
      </c>
      <c r="G243" s="1" t="s">
        <v>58</v>
      </c>
      <c r="H243" s="1" t="s">
        <v>44</v>
      </c>
      <c r="I243" s="1">
        <v>445</v>
      </c>
      <c r="J243" s="1">
        <v>3154335689</v>
      </c>
      <c r="K243" s="1" t="s">
        <v>45</v>
      </c>
      <c r="L243" s="1" t="s">
        <v>46</v>
      </c>
      <c r="M243" s="1" t="s">
        <v>46</v>
      </c>
      <c r="N243" s="1" t="s">
        <v>46</v>
      </c>
      <c r="O243" s="1" t="s">
        <v>46</v>
      </c>
      <c r="P243" s="1" t="s">
        <v>46</v>
      </c>
      <c r="Q243" s="1" t="s">
        <v>46</v>
      </c>
      <c r="R243" s="1" t="s">
        <v>46</v>
      </c>
      <c r="S243" s="1" t="s">
        <v>46</v>
      </c>
      <c r="T243" s="12" t="str">
        <f>IF(OR(VOZ_WHATSAPP[[#This Row],[Brinda argumentos coherentes a la objeción]]="No Cumple",VOZ_WHATSAPP[[#This Row],[Despliegue de Beneficios y/o consecuencias]]="No Cumple"),"Sin Negocio","Negocio")</f>
        <v>Negocio</v>
      </c>
      <c r="U243" s="1" t="s">
        <v>48</v>
      </c>
      <c r="V243" s="1" t="s">
        <v>48</v>
      </c>
      <c r="W243" s="1" t="s">
        <v>48</v>
      </c>
      <c r="X243" s="12" t="str">
        <f>IF(OR(VOZ_WHATSAPP[[#This Row],[Confirma Valor de pago]]="No Cumple",VOZ_WHATSAPP[[#This Row],[Confirma hora de pago]]="No Cumple",VOZ_WHATSAPP[[#This Row],[Confirma medio de pago]]="No Cumple"),"Sin Cierre","Cierre")</f>
        <v>Cierre</v>
      </c>
      <c r="Y243" s="1" t="s">
        <v>46</v>
      </c>
      <c r="Z243" s="1" t="s">
        <v>46</v>
      </c>
      <c r="AA243" s="1" t="s">
        <v>46</v>
      </c>
      <c r="AB243" s="1" t="s">
        <v>46</v>
      </c>
      <c r="AC243" s="11" t="str">
        <f>IF(OR(VOZ_WHATSAPP[[#This Row],[La comunicación es asertiva, con respeto y evita maltrato]]="No Cumple",VOZ_WHATSAPP[[#This Row],[Cumple con las normativas legales]]="No Cumple"),"No Cumple","Cumple")</f>
        <v>Cumple</v>
      </c>
      <c r="AD243" s="1" t="s">
        <v>46</v>
      </c>
      <c r="AE243" s="1" t="s">
        <v>351</v>
      </c>
      <c r="AF243" s="4">
        <v>1</v>
      </c>
      <c r="AG243" s="4">
        <f>IF(AND(VOZ_WHATSAPP[[#This Row],[Estado Cierre]]="Sin Cierre",VOZ_WHATSAPP[[#This Row],[Nota Negocio]]="Sin Negocio"),VOZ_WHATSAPP[[#This Row],[Nota]]-24%,VOZ_WHATSAPP[[#This Row],[Nota]])</f>
        <v>1</v>
      </c>
      <c r="AH243" s="8">
        <f>IF(VOZ_WHATSAPP[[#This Row],[Estado Legal]]="No Cumple",0,IF(VOZ_WHATSAPP[[#This Row],[Realiza lectura de guion Legal]]="No Cumple",VOZ_WHATSAPP[[#This Row],[Nota 2]]-50%,VOZ_WHATSAPP[[#This Row],[Nota 2]]))</f>
        <v>1</v>
      </c>
    </row>
    <row r="244" spans="1:34" x14ac:dyDescent="0.25">
      <c r="A244" s="2" t="str">
        <f>VOZ_WHATSAPP[[#This Row],[ID Asesor]]&amp;VOZ_WHATSAPP[[#This Row],[Fecha Monitoreo]]</f>
        <v>366945817</v>
      </c>
      <c r="B244" s="2">
        <v>45817</v>
      </c>
      <c r="C244" s="1" t="s">
        <v>59</v>
      </c>
      <c r="D244" s="1">
        <v>3669</v>
      </c>
      <c r="E244" s="2">
        <v>45817</v>
      </c>
      <c r="F244" s="3">
        <v>0.55694444444444446</v>
      </c>
      <c r="G244" s="1" t="s">
        <v>60</v>
      </c>
      <c r="H244" s="1" t="s">
        <v>44</v>
      </c>
      <c r="I244" s="1">
        <v>1373</v>
      </c>
      <c r="J244" s="1">
        <v>3186576857</v>
      </c>
      <c r="K244" s="1" t="s">
        <v>45</v>
      </c>
      <c r="L244" s="1" t="s">
        <v>46</v>
      </c>
      <c r="M244" s="1" t="s">
        <v>46</v>
      </c>
      <c r="N244" s="1" t="s">
        <v>46</v>
      </c>
      <c r="O244" s="1" t="s">
        <v>46</v>
      </c>
      <c r="P244" s="1" t="s">
        <v>46</v>
      </c>
      <c r="Q244" s="1" t="s">
        <v>48</v>
      </c>
      <c r="R244" s="1" t="s">
        <v>48</v>
      </c>
      <c r="S244" s="1" t="s">
        <v>46</v>
      </c>
      <c r="T244" s="12" t="str">
        <f>IF(OR(VOZ_WHATSAPP[[#This Row],[Brinda argumentos coherentes a la objeción]]="No Cumple",VOZ_WHATSAPP[[#This Row],[Despliegue de Beneficios y/o consecuencias]]="No Cumple"),"Sin Negocio","Negocio")</f>
        <v>Negocio</v>
      </c>
      <c r="U244" s="1" t="s">
        <v>46</v>
      </c>
      <c r="V244" s="1" t="s">
        <v>46</v>
      </c>
      <c r="W244" s="1" t="s">
        <v>46</v>
      </c>
      <c r="X244" s="12" t="str">
        <f>IF(OR(VOZ_WHATSAPP[[#This Row],[Confirma Valor de pago]]="No Cumple",VOZ_WHATSAPP[[#This Row],[Confirma hora de pago]]="No Cumple",VOZ_WHATSAPP[[#This Row],[Confirma medio de pago]]="No Cumple"),"Sin Cierre","Cierre")</f>
        <v>Cierre</v>
      </c>
      <c r="Y244" s="1" t="s">
        <v>46</v>
      </c>
      <c r="Z244" s="1" t="s">
        <v>46</v>
      </c>
      <c r="AA244" s="1" t="s">
        <v>46</v>
      </c>
      <c r="AB244" s="1" t="s">
        <v>46</v>
      </c>
      <c r="AC244" s="11" t="str">
        <f>IF(OR(VOZ_WHATSAPP[[#This Row],[La comunicación es asertiva, con respeto y evita maltrato]]="No Cumple",VOZ_WHATSAPP[[#This Row],[Cumple con las normativas legales]]="No Cumple"),"No Cumple","Cumple")</f>
        <v>Cumple</v>
      </c>
      <c r="AD244" s="1" t="s">
        <v>46</v>
      </c>
      <c r="AE244" s="1" t="s">
        <v>62</v>
      </c>
      <c r="AF244" s="4">
        <v>1</v>
      </c>
      <c r="AG244" s="4">
        <f>IF(AND(VOZ_WHATSAPP[[#This Row],[Estado Cierre]]="Sin Cierre",VOZ_WHATSAPP[[#This Row],[Nota Negocio]]="Sin Negocio"),VOZ_WHATSAPP[[#This Row],[Nota]]-24%,VOZ_WHATSAPP[[#This Row],[Nota]])</f>
        <v>1</v>
      </c>
      <c r="AH244" s="8">
        <f>IF(VOZ_WHATSAPP[[#This Row],[Estado Legal]]="No Cumple",0,IF(VOZ_WHATSAPP[[#This Row],[Realiza lectura de guion Legal]]="No Cumple",VOZ_WHATSAPP[[#This Row],[Nota 2]]-50%,VOZ_WHATSAPP[[#This Row],[Nota 2]]))</f>
        <v>1</v>
      </c>
    </row>
    <row r="245" spans="1:34" x14ac:dyDescent="0.25">
      <c r="A245" s="2" t="str">
        <f>VOZ_WHATSAPP[[#This Row],[ID Asesor]]&amp;VOZ_WHATSAPP[[#This Row],[Fecha Monitoreo]]</f>
        <v>348945817</v>
      </c>
      <c r="B245" s="2">
        <v>45817</v>
      </c>
      <c r="C245" s="1" t="s">
        <v>42</v>
      </c>
      <c r="D245" s="1">
        <v>3489</v>
      </c>
      <c r="E245" s="2">
        <v>45817</v>
      </c>
      <c r="F245" s="3">
        <v>0.41458333333333336</v>
      </c>
      <c r="G245" s="1" t="s">
        <v>51</v>
      </c>
      <c r="H245" s="1" t="s">
        <v>44</v>
      </c>
      <c r="I245" s="1">
        <v>1109</v>
      </c>
      <c r="J245" s="1">
        <v>3243982225</v>
      </c>
      <c r="K245" s="1" t="s">
        <v>45</v>
      </c>
      <c r="L245" s="1" t="s">
        <v>46</v>
      </c>
      <c r="M245" s="1" t="s">
        <v>46</v>
      </c>
      <c r="N245" s="1" t="s">
        <v>46</v>
      </c>
      <c r="O245" s="1" t="s">
        <v>46</v>
      </c>
      <c r="P245" s="1" t="s">
        <v>46</v>
      </c>
      <c r="Q245" s="1" t="s">
        <v>46</v>
      </c>
      <c r="R245" s="1" t="s">
        <v>46</v>
      </c>
      <c r="S245" s="1" t="s">
        <v>47</v>
      </c>
      <c r="T245" s="12" t="str">
        <f>IF(OR(VOZ_WHATSAPP[[#This Row],[Brinda argumentos coherentes a la objeción]]="No Cumple",VOZ_WHATSAPP[[#This Row],[Despliegue de Beneficios y/o consecuencias]]="No Cumple"),"Sin Negocio","Negocio")</f>
        <v>Sin Negocio</v>
      </c>
      <c r="U245" s="1" t="s">
        <v>46</v>
      </c>
      <c r="V245" s="1" t="s">
        <v>46</v>
      </c>
      <c r="W245" s="1" t="s">
        <v>46</v>
      </c>
      <c r="X245" s="12" t="str">
        <f>IF(OR(VOZ_WHATSAPP[[#This Row],[Confirma Valor de pago]]="No Cumple",VOZ_WHATSAPP[[#This Row],[Confirma hora de pago]]="No Cumple",VOZ_WHATSAPP[[#This Row],[Confirma medio de pago]]="No Cumple"),"Sin Cierre","Cierre")</f>
        <v>Cierre</v>
      </c>
      <c r="Y245" s="1" t="s">
        <v>46</v>
      </c>
      <c r="Z245" s="1" t="s">
        <v>46</v>
      </c>
      <c r="AA245" s="1" t="s">
        <v>46</v>
      </c>
      <c r="AB245" s="1" t="s">
        <v>46</v>
      </c>
      <c r="AC245" s="11" t="str">
        <f>IF(OR(VOZ_WHATSAPP[[#This Row],[La comunicación es asertiva, con respeto y evita maltrato]]="No Cumple",VOZ_WHATSAPP[[#This Row],[Cumple con las normativas legales]]="No Cumple"),"No Cumple","Cumple")</f>
        <v>Cumple</v>
      </c>
      <c r="AD245" s="1" t="s">
        <v>46</v>
      </c>
      <c r="AE245" s="1" t="s">
        <v>352</v>
      </c>
      <c r="AF245" s="4">
        <v>0.9</v>
      </c>
      <c r="AG245" s="4">
        <f>IF(AND(VOZ_WHATSAPP[[#This Row],[Estado Cierre]]="Sin Cierre",VOZ_WHATSAPP[[#This Row],[Nota Negocio]]="Sin Negocio"),VOZ_WHATSAPP[[#This Row],[Nota]]-24%,VOZ_WHATSAPP[[#This Row],[Nota]])</f>
        <v>0.9</v>
      </c>
      <c r="AH245" s="8">
        <f>IF(VOZ_WHATSAPP[[#This Row],[Estado Legal]]="No Cumple",0,IF(VOZ_WHATSAPP[[#This Row],[Realiza lectura de guion Legal]]="No Cumple",VOZ_WHATSAPP[[#This Row],[Nota 2]]-50%,VOZ_WHATSAPP[[#This Row],[Nota 2]]))</f>
        <v>0.9</v>
      </c>
    </row>
    <row r="246" spans="1:34" x14ac:dyDescent="0.25">
      <c r="A246" s="2" t="str">
        <f>VOZ_WHATSAPP[[#This Row],[ID Asesor]]&amp;VOZ_WHATSAPP[[#This Row],[Fecha Monitoreo]]</f>
        <v>317045817</v>
      </c>
      <c r="B246" s="2">
        <v>45817</v>
      </c>
      <c r="C246" s="1" t="s">
        <v>59</v>
      </c>
      <c r="D246" s="1">
        <v>3170</v>
      </c>
      <c r="E246" s="2">
        <v>45817</v>
      </c>
      <c r="F246" s="3">
        <v>0.4513888888888889</v>
      </c>
      <c r="G246" s="1" t="s">
        <v>60</v>
      </c>
      <c r="H246" s="1" t="s">
        <v>44</v>
      </c>
      <c r="I246" s="1">
        <v>1217</v>
      </c>
      <c r="J246" s="1">
        <v>3235813953</v>
      </c>
      <c r="K246" s="1" t="s">
        <v>45</v>
      </c>
      <c r="L246" s="1" t="s">
        <v>46</v>
      </c>
      <c r="M246" s="1" t="s">
        <v>48</v>
      </c>
      <c r="N246" s="1" t="s">
        <v>46</v>
      </c>
      <c r="O246" s="1" t="s">
        <v>46</v>
      </c>
      <c r="P246" s="1" t="s">
        <v>46</v>
      </c>
      <c r="Q246" s="1" t="s">
        <v>46</v>
      </c>
      <c r="R246" s="1" t="s">
        <v>46</v>
      </c>
      <c r="S246" s="1" t="s">
        <v>46</v>
      </c>
      <c r="T246" s="12" t="str">
        <f>IF(OR(VOZ_WHATSAPP[[#This Row],[Brinda argumentos coherentes a la objeción]]="No Cumple",VOZ_WHATSAPP[[#This Row],[Despliegue de Beneficios y/o consecuencias]]="No Cumple"),"Sin Negocio","Negocio")</f>
        <v>Negocio</v>
      </c>
      <c r="U246" s="1" t="s">
        <v>48</v>
      </c>
      <c r="V246" s="1" t="s">
        <v>48</v>
      </c>
      <c r="W246" s="1" t="s">
        <v>48</v>
      </c>
      <c r="X246" s="12" t="str">
        <f>IF(OR(VOZ_WHATSAPP[[#This Row],[Confirma Valor de pago]]="No Cumple",VOZ_WHATSAPP[[#This Row],[Confirma hora de pago]]="No Cumple",VOZ_WHATSAPP[[#This Row],[Confirma medio de pago]]="No Cumple"),"Sin Cierre","Cierre")</f>
        <v>Cierre</v>
      </c>
      <c r="Y246" s="1" t="s">
        <v>48</v>
      </c>
      <c r="Z246" s="1" t="s">
        <v>46</v>
      </c>
      <c r="AA246" s="1" t="s">
        <v>46</v>
      </c>
      <c r="AB246" s="1" t="s">
        <v>46</v>
      </c>
      <c r="AC246" s="11" t="str">
        <f>IF(OR(VOZ_WHATSAPP[[#This Row],[La comunicación es asertiva, con respeto y evita maltrato]]="No Cumple",VOZ_WHATSAPP[[#This Row],[Cumple con las normativas legales]]="No Cumple"),"No Cumple","Cumple")</f>
        <v>Cumple</v>
      </c>
      <c r="AD246" s="1" t="s">
        <v>48</v>
      </c>
      <c r="AE246" s="1" t="s">
        <v>141</v>
      </c>
      <c r="AF246" s="4">
        <v>1</v>
      </c>
      <c r="AG246" s="4">
        <f>IF(AND(VOZ_WHATSAPP[[#This Row],[Estado Cierre]]="Sin Cierre",VOZ_WHATSAPP[[#This Row],[Nota Negocio]]="Sin Negocio"),VOZ_WHATSAPP[[#This Row],[Nota]]-24%,VOZ_WHATSAPP[[#This Row],[Nota]])</f>
        <v>1</v>
      </c>
      <c r="AH246" s="8">
        <f>IF(VOZ_WHATSAPP[[#This Row],[Estado Legal]]="No Cumple",0,IF(VOZ_WHATSAPP[[#This Row],[Realiza lectura de guion Legal]]="No Cumple",VOZ_WHATSAPP[[#This Row],[Nota 2]]-50%,VOZ_WHATSAPP[[#This Row],[Nota 2]]))</f>
        <v>1</v>
      </c>
    </row>
    <row r="247" spans="1:34" x14ac:dyDescent="0.25">
      <c r="A247" s="2" t="str">
        <f>VOZ_WHATSAPP[[#This Row],[ID Asesor]]&amp;VOZ_WHATSAPP[[#This Row],[Fecha Monitoreo]]</f>
        <v>350845817</v>
      </c>
      <c r="B247" s="2">
        <v>45817</v>
      </c>
      <c r="C247" s="1" t="s">
        <v>42</v>
      </c>
      <c r="D247" s="1">
        <v>3508</v>
      </c>
      <c r="E247" s="2">
        <v>45817</v>
      </c>
      <c r="F247" s="3">
        <v>0.39027777777777778</v>
      </c>
      <c r="G247" s="1" t="s">
        <v>51</v>
      </c>
      <c r="H247" s="1" t="s">
        <v>44</v>
      </c>
      <c r="I247" s="1">
        <v>1120</v>
      </c>
      <c r="J247" s="1">
        <v>3202321572</v>
      </c>
      <c r="K247" s="1" t="s">
        <v>45</v>
      </c>
      <c r="L247" s="1" t="s">
        <v>47</v>
      </c>
      <c r="M247" s="1" t="s">
        <v>46</v>
      </c>
      <c r="N247" s="1" t="s">
        <v>46</v>
      </c>
      <c r="O247" s="1" t="s">
        <v>46</v>
      </c>
      <c r="P247" s="1" t="s">
        <v>46</v>
      </c>
      <c r="Q247" s="1" t="s">
        <v>46</v>
      </c>
      <c r="R247" s="1" t="s">
        <v>46</v>
      </c>
      <c r="S247" s="1" t="s">
        <v>46</v>
      </c>
      <c r="T247" s="12" t="str">
        <f>IF(OR(VOZ_WHATSAPP[[#This Row],[Brinda argumentos coherentes a la objeción]]="No Cumple",VOZ_WHATSAPP[[#This Row],[Despliegue de Beneficios y/o consecuencias]]="No Cumple"),"Sin Negocio","Negocio")</f>
        <v>Negocio</v>
      </c>
      <c r="U247" s="1" t="s">
        <v>48</v>
      </c>
      <c r="V247" s="1" t="s">
        <v>48</v>
      </c>
      <c r="W247" s="1" t="s">
        <v>48</v>
      </c>
      <c r="X247" s="12" t="str">
        <f>IF(OR(VOZ_WHATSAPP[[#This Row],[Confirma Valor de pago]]="No Cumple",VOZ_WHATSAPP[[#This Row],[Confirma hora de pago]]="No Cumple",VOZ_WHATSAPP[[#This Row],[Confirma medio de pago]]="No Cumple"),"Sin Cierre","Cierre")</f>
        <v>Cierre</v>
      </c>
      <c r="Y247" s="1" t="s">
        <v>46</v>
      </c>
      <c r="Z247" s="1" t="s">
        <v>46</v>
      </c>
      <c r="AA247" s="1" t="s">
        <v>46</v>
      </c>
      <c r="AB247" s="1" t="s">
        <v>46</v>
      </c>
      <c r="AC247" s="11" t="str">
        <f>IF(OR(VOZ_WHATSAPP[[#This Row],[La comunicación es asertiva, con respeto y evita maltrato]]="No Cumple",VOZ_WHATSAPP[[#This Row],[Cumple con las normativas legales]]="No Cumple"),"No Cumple","Cumple")</f>
        <v>Cumple</v>
      </c>
      <c r="AD247" s="1" t="s">
        <v>46</v>
      </c>
      <c r="AE247" s="1" t="s">
        <v>145</v>
      </c>
      <c r="AF247" s="4">
        <v>0.96</v>
      </c>
      <c r="AG247" s="4">
        <f>IF(AND(VOZ_WHATSAPP[[#This Row],[Estado Cierre]]="Sin Cierre",VOZ_WHATSAPP[[#This Row],[Nota Negocio]]="Sin Negocio"),VOZ_WHATSAPP[[#This Row],[Nota]]-24%,VOZ_WHATSAPP[[#This Row],[Nota]])</f>
        <v>0.96</v>
      </c>
      <c r="AH247" s="8">
        <f>IF(VOZ_WHATSAPP[[#This Row],[Estado Legal]]="No Cumple",0,IF(VOZ_WHATSAPP[[#This Row],[Realiza lectura de guion Legal]]="No Cumple",VOZ_WHATSAPP[[#This Row],[Nota 2]]-50%,VOZ_WHATSAPP[[#This Row],[Nota 2]]))</f>
        <v>0.96</v>
      </c>
    </row>
    <row r="248" spans="1:34" x14ac:dyDescent="0.25">
      <c r="A248" s="2" t="str">
        <f>VOZ_WHATSAPP[[#This Row],[ID Asesor]]&amp;VOZ_WHATSAPP[[#This Row],[Fecha Monitoreo]]</f>
        <v>334545817</v>
      </c>
      <c r="B248" s="2">
        <v>45817</v>
      </c>
      <c r="C248" s="1" t="s">
        <v>126</v>
      </c>
      <c r="D248" s="1">
        <v>3345</v>
      </c>
      <c r="E248" s="2">
        <v>45817</v>
      </c>
      <c r="F248" s="3">
        <v>0.41180555555555554</v>
      </c>
      <c r="G248" s="1" t="s">
        <v>51</v>
      </c>
      <c r="H248" s="1" t="s">
        <v>44</v>
      </c>
      <c r="I248" s="1">
        <v>439</v>
      </c>
      <c r="J248" s="1">
        <v>3006258416</v>
      </c>
      <c r="K248" s="1" t="s">
        <v>45</v>
      </c>
      <c r="L248" s="1" t="s">
        <v>46</v>
      </c>
      <c r="M248" s="1" t="s">
        <v>46</v>
      </c>
      <c r="N248" s="1" t="s">
        <v>46</v>
      </c>
      <c r="O248" s="1" t="s">
        <v>46</v>
      </c>
      <c r="P248" s="1" t="s">
        <v>46</v>
      </c>
      <c r="Q248" s="1" t="s">
        <v>48</v>
      </c>
      <c r="R248" s="1" t="s">
        <v>48</v>
      </c>
      <c r="S248" s="1" t="s">
        <v>48</v>
      </c>
      <c r="T248" s="12" t="str">
        <f>IF(OR(VOZ_WHATSAPP[[#This Row],[Brinda argumentos coherentes a la objeción]]="No Cumple",VOZ_WHATSAPP[[#This Row],[Despliegue de Beneficios y/o consecuencias]]="No Cumple"),"Sin Negocio","Negocio")</f>
        <v>Negocio</v>
      </c>
      <c r="U248" s="1" t="s">
        <v>46</v>
      </c>
      <c r="V248" s="1" t="s">
        <v>46</v>
      </c>
      <c r="W248" s="1" t="s">
        <v>46</v>
      </c>
      <c r="X248" s="12" t="str">
        <f>IF(OR(VOZ_WHATSAPP[[#This Row],[Confirma Valor de pago]]="No Cumple",VOZ_WHATSAPP[[#This Row],[Confirma hora de pago]]="No Cumple",VOZ_WHATSAPP[[#This Row],[Confirma medio de pago]]="No Cumple"),"Sin Cierre","Cierre")</f>
        <v>Cierre</v>
      </c>
      <c r="Y248" s="1" t="s">
        <v>46</v>
      </c>
      <c r="Z248" s="1" t="s">
        <v>46</v>
      </c>
      <c r="AA248" s="1" t="s">
        <v>46</v>
      </c>
      <c r="AB248" s="1" t="s">
        <v>46</v>
      </c>
      <c r="AC248" s="11" t="str">
        <f>IF(OR(VOZ_WHATSAPP[[#This Row],[La comunicación es asertiva, con respeto y evita maltrato]]="No Cumple",VOZ_WHATSAPP[[#This Row],[Cumple con las normativas legales]]="No Cumple"),"No Cumple","Cumple")</f>
        <v>Cumple</v>
      </c>
      <c r="AD248" s="1" t="s">
        <v>46</v>
      </c>
      <c r="AE248" s="1" t="s">
        <v>353</v>
      </c>
      <c r="AF248" s="4">
        <v>1</v>
      </c>
      <c r="AG248" s="4">
        <f>IF(AND(VOZ_WHATSAPP[[#This Row],[Estado Cierre]]="Sin Cierre",VOZ_WHATSAPP[[#This Row],[Nota Negocio]]="Sin Negocio"),VOZ_WHATSAPP[[#This Row],[Nota]]-24%,VOZ_WHATSAPP[[#This Row],[Nota]])</f>
        <v>1</v>
      </c>
      <c r="AH248" s="8">
        <f>IF(VOZ_WHATSAPP[[#This Row],[Estado Legal]]="No Cumple",0,IF(VOZ_WHATSAPP[[#This Row],[Realiza lectura de guion Legal]]="No Cumple",VOZ_WHATSAPP[[#This Row],[Nota 2]]-50%,VOZ_WHATSAPP[[#This Row],[Nota 2]]))</f>
        <v>1</v>
      </c>
    </row>
    <row r="249" spans="1:34" x14ac:dyDescent="0.25">
      <c r="A249" s="2" t="str">
        <f>VOZ_WHATSAPP[[#This Row],[ID Asesor]]&amp;VOZ_WHATSAPP[[#This Row],[Fecha Monitoreo]]</f>
        <v>387245817</v>
      </c>
      <c r="B249" s="2">
        <v>45817</v>
      </c>
      <c r="C249" s="1" t="s">
        <v>42</v>
      </c>
      <c r="D249" s="1">
        <v>3872</v>
      </c>
      <c r="E249" s="2">
        <v>45817</v>
      </c>
      <c r="F249" s="3">
        <v>0.50416666666666665</v>
      </c>
      <c r="G249" s="1" t="s">
        <v>51</v>
      </c>
      <c r="H249" s="1" t="s">
        <v>44</v>
      </c>
      <c r="I249" s="1">
        <v>1425</v>
      </c>
      <c r="J249" s="1">
        <v>3052493622</v>
      </c>
      <c r="K249" s="1" t="s">
        <v>45</v>
      </c>
      <c r="L249" s="1" t="s">
        <v>47</v>
      </c>
      <c r="M249" s="1" t="s">
        <v>47</v>
      </c>
      <c r="N249" s="1" t="s">
        <v>46</v>
      </c>
      <c r="O249" s="1" t="s">
        <v>46</v>
      </c>
      <c r="P249" s="1" t="s">
        <v>46</v>
      </c>
      <c r="Q249" s="1" t="s">
        <v>48</v>
      </c>
      <c r="R249" s="1" t="s">
        <v>48</v>
      </c>
      <c r="S249" s="1" t="s">
        <v>47</v>
      </c>
      <c r="T249" s="12" t="str">
        <f>IF(OR(VOZ_WHATSAPP[[#This Row],[Brinda argumentos coherentes a la objeción]]="No Cumple",VOZ_WHATSAPP[[#This Row],[Despliegue de Beneficios y/o consecuencias]]="No Cumple"),"Sin Negocio","Negocio")</f>
        <v>Sin Negocio</v>
      </c>
      <c r="U249" s="1" t="s">
        <v>47</v>
      </c>
      <c r="V249" s="1" t="s">
        <v>46</v>
      </c>
      <c r="W249" s="1" t="s">
        <v>47</v>
      </c>
      <c r="X249" s="12" t="str">
        <f>IF(OR(VOZ_WHATSAPP[[#This Row],[Confirma Valor de pago]]="No Cumple",VOZ_WHATSAPP[[#This Row],[Confirma hora de pago]]="No Cumple",VOZ_WHATSAPP[[#This Row],[Confirma medio de pago]]="No Cumple"),"Sin Cierre","Cierre")</f>
        <v>Sin Cierre</v>
      </c>
      <c r="Y249" s="1" t="s">
        <v>46</v>
      </c>
      <c r="Z249" s="1" t="s">
        <v>54</v>
      </c>
      <c r="AA249" s="1" t="s">
        <v>46</v>
      </c>
      <c r="AB249" s="1" t="s">
        <v>46</v>
      </c>
      <c r="AC249" s="11" t="str">
        <f>IF(OR(VOZ_WHATSAPP[[#This Row],[La comunicación es asertiva, con respeto y evita maltrato]]="No Cumple",VOZ_WHATSAPP[[#This Row],[Cumple con las normativas legales]]="No Cumple"),"No Cumple","Cumple")</f>
        <v>Cumple</v>
      </c>
      <c r="AD249" s="1" t="s">
        <v>46</v>
      </c>
      <c r="AE249" s="1" t="s">
        <v>354</v>
      </c>
      <c r="AF249" s="4">
        <v>0.51</v>
      </c>
      <c r="AG249" s="4">
        <f>IF(AND(VOZ_WHATSAPP[[#This Row],[Estado Cierre]]="Sin Cierre",VOZ_WHATSAPP[[#This Row],[Nota Negocio]]="Sin Negocio"),VOZ_WHATSAPP[[#This Row],[Nota]]-24%,VOZ_WHATSAPP[[#This Row],[Nota]])</f>
        <v>0.27</v>
      </c>
      <c r="AH249" s="8">
        <f>IF(VOZ_WHATSAPP[[#This Row],[Estado Legal]]="No Cumple",0,IF(VOZ_WHATSAPP[[#This Row],[Realiza lectura de guion Legal]]="No Cumple",VOZ_WHATSAPP[[#This Row],[Nota 2]]-50%,VOZ_WHATSAPP[[#This Row],[Nota 2]]))</f>
        <v>0.27</v>
      </c>
    </row>
    <row r="250" spans="1:34" x14ac:dyDescent="0.25">
      <c r="A250" s="2" t="str">
        <f>VOZ_WHATSAPP[[#This Row],[ID Asesor]]&amp;VOZ_WHATSAPP[[#This Row],[Fecha Monitoreo]]</f>
        <v>376445817</v>
      </c>
      <c r="B250" s="2">
        <v>45817</v>
      </c>
      <c r="C250" s="1" t="s">
        <v>50</v>
      </c>
      <c r="D250" s="1">
        <v>3764</v>
      </c>
      <c r="E250" s="2">
        <v>45817</v>
      </c>
      <c r="F250" s="3">
        <v>0.44513888888888886</v>
      </c>
      <c r="G250" s="1" t="s">
        <v>43</v>
      </c>
      <c r="H250" s="1" t="s">
        <v>71</v>
      </c>
      <c r="I250" s="1"/>
      <c r="J250" s="1"/>
      <c r="K250" s="1"/>
      <c r="L250" s="1" t="s">
        <v>46</v>
      </c>
      <c r="M250" s="1" t="s">
        <v>46</v>
      </c>
      <c r="N250" s="1" t="s">
        <v>46</v>
      </c>
      <c r="O250" s="1" t="s">
        <v>46</v>
      </c>
      <c r="P250" s="1" t="s">
        <v>46</v>
      </c>
      <c r="Q250" s="1" t="s">
        <v>48</v>
      </c>
      <c r="R250" s="1" t="s">
        <v>48</v>
      </c>
      <c r="S250" s="1" t="s">
        <v>46</v>
      </c>
      <c r="T250" s="12" t="str">
        <f>IF(OR(VOZ_WHATSAPP[[#This Row],[Brinda argumentos coherentes a la objeción]]="No Cumple",VOZ_WHATSAPP[[#This Row],[Despliegue de Beneficios y/o consecuencias]]="No Cumple"),"Sin Negocio","Negocio")</f>
        <v>Negocio</v>
      </c>
      <c r="U250" s="1" t="s">
        <v>46</v>
      </c>
      <c r="V250" s="1" t="s">
        <v>46</v>
      </c>
      <c r="W250" s="1" t="s">
        <v>46</v>
      </c>
      <c r="X250" s="12" t="str">
        <f>IF(OR(VOZ_WHATSAPP[[#This Row],[Confirma Valor de pago]]="No Cumple",VOZ_WHATSAPP[[#This Row],[Confirma hora de pago]]="No Cumple",VOZ_WHATSAPP[[#This Row],[Confirma medio de pago]]="No Cumple"),"Sin Cierre","Cierre")</f>
        <v>Cierre</v>
      </c>
      <c r="Y250" s="1" t="s">
        <v>46</v>
      </c>
      <c r="Z250" s="1" t="s">
        <v>46</v>
      </c>
      <c r="AA250" s="1" t="s">
        <v>46</v>
      </c>
      <c r="AB250" s="1" t="s">
        <v>46</v>
      </c>
      <c r="AC250" s="11" t="str">
        <f>IF(OR(VOZ_WHATSAPP[[#This Row],[La comunicación es asertiva, con respeto y evita maltrato]]="No Cumple",VOZ_WHATSAPP[[#This Row],[Cumple con las normativas legales]]="No Cumple"),"No Cumple","Cumple")</f>
        <v>Cumple</v>
      </c>
      <c r="AD250" s="1" t="s">
        <v>46</v>
      </c>
      <c r="AE250" s="1" t="s">
        <v>53</v>
      </c>
      <c r="AF250" s="4">
        <v>1</v>
      </c>
      <c r="AG250" s="4">
        <f>IF(AND(VOZ_WHATSAPP[[#This Row],[Estado Cierre]]="Sin Cierre",VOZ_WHATSAPP[[#This Row],[Nota Negocio]]="Sin Negocio"),VOZ_WHATSAPP[[#This Row],[Nota]]-24%,VOZ_WHATSAPP[[#This Row],[Nota]])</f>
        <v>1</v>
      </c>
      <c r="AH250" s="8">
        <f>IF(VOZ_WHATSAPP[[#This Row],[Estado Legal]]="No Cumple",0,IF(VOZ_WHATSAPP[[#This Row],[Realiza lectura de guion Legal]]="No Cumple",VOZ_WHATSAPP[[#This Row],[Nota 2]]-50%,VOZ_WHATSAPP[[#This Row],[Nota 2]]))</f>
        <v>1</v>
      </c>
    </row>
    <row r="251" spans="1:34" x14ac:dyDescent="0.25">
      <c r="A251" s="2" t="str">
        <f>VOZ_WHATSAPP[[#This Row],[ID Asesor]]&amp;VOZ_WHATSAPP[[#This Row],[Fecha Monitoreo]]</f>
        <v>356545817</v>
      </c>
      <c r="B251" s="2">
        <v>45817</v>
      </c>
      <c r="C251" s="1" t="s">
        <v>59</v>
      </c>
      <c r="D251" s="1">
        <v>3565</v>
      </c>
      <c r="E251" s="2">
        <v>45817</v>
      </c>
      <c r="F251" s="3">
        <v>0.38124999999999998</v>
      </c>
      <c r="G251" s="1" t="s">
        <v>60</v>
      </c>
      <c r="H251" s="1" t="s">
        <v>71</v>
      </c>
      <c r="I251" s="1"/>
      <c r="J251" s="1"/>
      <c r="K251" s="1"/>
      <c r="L251" s="1" t="s">
        <v>46</v>
      </c>
      <c r="M251" s="1" t="s">
        <v>47</v>
      </c>
      <c r="N251" s="1" t="s">
        <v>46</v>
      </c>
      <c r="O251" s="1" t="s">
        <v>48</v>
      </c>
      <c r="P251" s="1" t="s">
        <v>48</v>
      </c>
      <c r="Q251" s="1" t="s">
        <v>48</v>
      </c>
      <c r="R251" s="1" t="s">
        <v>48</v>
      </c>
      <c r="S251" s="1" t="s">
        <v>48</v>
      </c>
      <c r="T251" s="12" t="str">
        <f>IF(OR(VOZ_WHATSAPP[[#This Row],[Brinda argumentos coherentes a la objeción]]="No Cumple",VOZ_WHATSAPP[[#This Row],[Despliegue de Beneficios y/o consecuencias]]="No Cumple"),"Sin Negocio","Negocio")</f>
        <v>Negocio</v>
      </c>
      <c r="U251" s="1" t="s">
        <v>46</v>
      </c>
      <c r="V251" s="1" t="s">
        <v>46</v>
      </c>
      <c r="W251" s="1" t="s">
        <v>46</v>
      </c>
      <c r="X251" s="12" t="str">
        <f>IF(OR(VOZ_WHATSAPP[[#This Row],[Confirma Valor de pago]]="No Cumple",VOZ_WHATSAPP[[#This Row],[Confirma hora de pago]]="No Cumple",VOZ_WHATSAPP[[#This Row],[Confirma medio de pago]]="No Cumple"),"Sin Cierre","Cierre")</f>
        <v>Cierre</v>
      </c>
      <c r="Y251" s="1" t="s">
        <v>48</v>
      </c>
      <c r="Z251" s="1" t="s">
        <v>46</v>
      </c>
      <c r="AA251" s="1" t="s">
        <v>46</v>
      </c>
      <c r="AB251" s="1" t="s">
        <v>46</v>
      </c>
      <c r="AC251" s="11" t="str">
        <f>IF(OR(VOZ_WHATSAPP[[#This Row],[La comunicación es asertiva, con respeto y evita maltrato]]="No Cumple",VOZ_WHATSAPP[[#This Row],[Cumple con las normativas legales]]="No Cumple"),"No Cumple","Cumple")</f>
        <v>Cumple</v>
      </c>
      <c r="AD251" s="1" t="s">
        <v>48</v>
      </c>
      <c r="AE251" s="1" t="s">
        <v>355</v>
      </c>
      <c r="AF251" s="4">
        <v>0.96</v>
      </c>
      <c r="AG251" s="4">
        <f>IF(AND(VOZ_WHATSAPP[[#This Row],[Estado Cierre]]="Sin Cierre",VOZ_WHATSAPP[[#This Row],[Nota Negocio]]="Sin Negocio"),VOZ_WHATSAPP[[#This Row],[Nota]]-24%,VOZ_WHATSAPP[[#This Row],[Nota]])</f>
        <v>0.96</v>
      </c>
      <c r="AH251" s="8">
        <f>IF(VOZ_WHATSAPP[[#This Row],[Estado Legal]]="No Cumple",0,IF(VOZ_WHATSAPP[[#This Row],[Realiza lectura de guion Legal]]="No Cumple",VOZ_WHATSAPP[[#This Row],[Nota 2]]-50%,VOZ_WHATSAPP[[#This Row],[Nota 2]]))</f>
        <v>0.96</v>
      </c>
    </row>
    <row r="252" spans="1:34" x14ac:dyDescent="0.25">
      <c r="A252" s="2" t="str">
        <f>VOZ_WHATSAPP[[#This Row],[ID Asesor]]&amp;VOZ_WHATSAPP[[#This Row],[Fecha Monitoreo]]</f>
        <v>381745817</v>
      </c>
      <c r="B252" s="2">
        <v>45817</v>
      </c>
      <c r="C252" s="1" t="s">
        <v>56</v>
      </c>
      <c r="D252" s="1">
        <v>3817</v>
      </c>
      <c r="E252" s="2">
        <v>45817</v>
      </c>
      <c r="F252" s="3">
        <v>0.49027777777777776</v>
      </c>
      <c r="G252" s="1" t="s">
        <v>58</v>
      </c>
      <c r="H252" s="1" t="s">
        <v>44</v>
      </c>
      <c r="I252" s="1">
        <v>586</v>
      </c>
      <c r="J252" s="1">
        <v>3229868442</v>
      </c>
      <c r="K252" s="1" t="s">
        <v>45</v>
      </c>
      <c r="L252" s="1" t="s">
        <v>46</v>
      </c>
      <c r="M252" s="1" t="s">
        <v>47</v>
      </c>
      <c r="N252" s="1" t="s">
        <v>46</v>
      </c>
      <c r="O252" s="1" t="s">
        <v>46</v>
      </c>
      <c r="P252" s="1" t="s">
        <v>46</v>
      </c>
      <c r="Q252" s="1" t="s">
        <v>46</v>
      </c>
      <c r="R252" s="1" t="s">
        <v>46</v>
      </c>
      <c r="S252" s="1" t="s">
        <v>46</v>
      </c>
      <c r="T252" s="12" t="str">
        <f>IF(OR(VOZ_WHATSAPP[[#This Row],[Brinda argumentos coherentes a la objeción]]="No Cumple",VOZ_WHATSAPP[[#This Row],[Despliegue de Beneficios y/o consecuencias]]="No Cumple"),"Sin Negocio","Negocio")</f>
        <v>Negocio</v>
      </c>
      <c r="U252" s="1" t="s">
        <v>48</v>
      </c>
      <c r="V252" s="1" t="s">
        <v>48</v>
      </c>
      <c r="W252" s="1" t="s">
        <v>48</v>
      </c>
      <c r="X252" s="12" t="str">
        <f>IF(OR(VOZ_WHATSAPP[[#This Row],[Confirma Valor de pago]]="No Cumple",VOZ_WHATSAPP[[#This Row],[Confirma hora de pago]]="No Cumple",VOZ_WHATSAPP[[#This Row],[Confirma medio de pago]]="No Cumple"),"Sin Cierre","Cierre")</f>
        <v>Cierre</v>
      </c>
      <c r="Y252" s="1" t="s">
        <v>46</v>
      </c>
      <c r="Z252" s="1" t="s">
        <v>46</v>
      </c>
      <c r="AA252" s="1" t="s">
        <v>46</v>
      </c>
      <c r="AB252" s="1" t="s">
        <v>46</v>
      </c>
      <c r="AC252" s="11" t="str">
        <f>IF(OR(VOZ_WHATSAPP[[#This Row],[La comunicación es asertiva, con respeto y evita maltrato]]="No Cumple",VOZ_WHATSAPP[[#This Row],[Cumple con las normativas legales]]="No Cumple"),"No Cumple","Cumple")</f>
        <v>Cumple</v>
      </c>
      <c r="AD252" s="1" t="s">
        <v>46</v>
      </c>
      <c r="AE252" s="1" t="s">
        <v>356</v>
      </c>
      <c r="AF252" s="4">
        <v>0.96</v>
      </c>
      <c r="AG252" s="4">
        <f>IF(AND(VOZ_WHATSAPP[[#This Row],[Estado Cierre]]="Sin Cierre",VOZ_WHATSAPP[[#This Row],[Nota Negocio]]="Sin Negocio"),VOZ_WHATSAPP[[#This Row],[Nota]]-24%,VOZ_WHATSAPP[[#This Row],[Nota]])</f>
        <v>0.96</v>
      </c>
      <c r="AH252" s="8">
        <f>IF(VOZ_WHATSAPP[[#This Row],[Estado Legal]]="No Cumple",0,IF(VOZ_WHATSAPP[[#This Row],[Realiza lectura de guion Legal]]="No Cumple",VOZ_WHATSAPP[[#This Row],[Nota 2]]-50%,VOZ_WHATSAPP[[#This Row],[Nota 2]]))</f>
        <v>0.96</v>
      </c>
    </row>
    <row r="253" spans="1:34" x14ac:dyDescent="0.25">
      <c r="A253" s="2" t="str">
        <f>VOZ_WHATSAPP[[#This Row],[ID Asesor]]&amp;VOZ_WHATSAPP[[#This Row],[Fecha Monitoreo]]</f>
        <v>383445817</v>
      </c>
      <c r="B253" s="2">
        <v>45817</v>
      </c>
      <c r="C253" s="1" t="s">
        <v>59</v>
      </c>
      <c r="D253" s="1">
        <v>3834</v>
      </c>
      <c r="E253" s="2">
        <v>45817</v>
      </c>
      <c r="F253" s="3">
        <v>0.60555555555555551</v>
      </c>
      <c r="G253" s="1" t="s">
        <v>43</v>
      </c>
      <c r="H253" s="1" t="s">
        <v>71</v>
      </c>
      <c r="I253" s="1"/>
      <c r="J253" s="1"/>
      <c r="K253" s="1"/>
      <c r="L253" s="1" t="s">
        <v>47</v>
      </c>
      <c r="M253" s="1" t="s">
        <v>47</v>
      </c>
      <c r="N253" s="1" t="s">
        <v>46</v>
      </c>
      <c r="O253" s="1" t="s">
        <v>48</v>
      </c>
      <c r="P253" s="1" t="s">
        <v>48</v>
      </c>
      <c r="Q253" s="1" t="s">
        <v>48</v>
      </c>
      <c r="R253" s="1" t="s">
        <v>48</v>
      </c>
      <c r="S253" s="1" t="s">
        <v>48</v>
      </c>
      <c r="T253" s="12" t="str">
        <f>IF(OR(VOZ_WHATSAPP[[#This Row],[Brinda argumentos coherentes a la objeción]]="No Cumple",VOZ_WHATSAPP[[#This Row],[Despliegue de Beneficios y/o consecuencias]]="No Cumple"),"Sin Negocio","Negocio")</f>
        <v>Negocio</v>
      </c>
      <c r="U253" s="1" t="s">
        <v>46</v>
      </c>
      <c r="V253" s="1" t="s">
        <v>46</v>
      </c>
      <c r="W253" s="1" t="s">
        <v>46</v>
      </c>
      <c r="X253" s="12" t="str">
        <f>IF(OR(VOZ_WHATSAPP[[#This Row],[Confirma Valor de pago]]="No Cumple",VOZ_WHATSAPP[[#This Row],[Confirma hora de pago]]="No Cumple",VOZ_WHATSAPP[[#This Row],[Confirma medio de pago]]="No Cumple"),"Sin Cierre","Cierre")</f>
        <v>Cierre</v>
      </c>
      <c r="Y253" s="1" t="s">
        <v>48</v>
      </c>
      <c r="Z253" s="1" t="s">
        <v>46</v>
      </c>
      <c r="AA253" s="1" t="s">
        <v>46</v>
      </c>
      <c r="AB253" s="1" t="s">
        <v>46</v>
      </c>
      <c r="AC253" s="11" t="str">
        <f>IF(OR(VOZ_WHATSAPP[[#This Row],[La comunicación es asertiva, con respeto y evita maltrato]]="No Cumple",VOZ_WHATSAPP[[#This Row],[Cumple con las normativas legales]]="No Cumple"),"No Cumple","Cumple")</f>
        <v>Cumple</v>
      </c>
      <c r="AD253" s="1" t="s">
        <v>48</v>
      </c>
      <c r="AE253" s="1" t="s">
        <v>357</v>
      </c>
      <c r="AF253" s="4">
        <v>0.92</v>
      </c>
      <c r="AG253" s="4">
        <f>IF(AND(VOZ_WHATSAPP[[#This Row],[Estado Cierre]]="Sin Cierre",VOZ_WHATSAPP[[#This Row],[Nota Negocio]]="Sin Negocio"),VOZ_WHATSAPP[[#This Row],[Nota]]-24%,VOZ_WHATSAPP[[#This Row],[Nota]])</f>
        <v>0.92</v>
      </c>
      <c r="AH253" s="8">
        <f>IF(VOZ_WHATSAPP[[#This Row],[Estado Legal]]="No Cumple",0,IF(VOZ_WHATSAPP[[#This Row],[Realiza lectura de guion Legal]]="No Cumple",VOZ_WHATSAPP[[#This Row],[Nota 2]]-50%,VOZ_WHATSAPP[[#This Row],[Nota 2]]))</f>
        <v>0.92</v>
      </c>
    </row>
    <row r="254" spans="1:34" x14ac:dyDescent="0.25">
      <c r="A254" s="2" t="str">
        <f>VOZ_WHATSAPP[[#This Row],[ID Asesor]]&amp;VOZ_WHATSAPP[[#This Row],[Fecha Monitoreo]]</f>
        <v>387645817</v>
      </c>
      <c r="B254" s="2">
        <v>45817</v>
      </c>
      <c r="C254" s="1" t="s">
        <v>42</v>
      </c>
      <c r="D254" s="1">
        <v>3876</v>
      </c>
      <c r="E254" s="2">
        <v>45817</v>
      </c>
      <c r="F254" s="3">
        <v>0.40555555555555556</v>
      </c>
      <c r="G254" s="1" t="s">
        <v>51</v>
      </c>
      <c r="H254" s="1" t="s">
        <v>44</v>
      </c>
      <c r="I254" s="1">
        <v>1429</v>
      </c>
      <c r="J254" s="1">
        <v>3002960857</v>
      </c>
      <c r="K254" s="1" t="s">
        <v>45</v>
      </c>
      <c r="L254" s="1" t="s">
        <v>47</v>
      </c>
      <c r="M254" s="1" t="s">
        <v>47</v>
      </c>
      <c r="N254" s="1" t="s">
        <v>46</v>
      </c>
      <c r="O254" s="1" t="s">
        <v>46</v>
      </c>
      <c r="P254" s="1" t="s">
        <v>54</v>
      </c>
      <c r="Q254" s="1" t="s">
        <v>48</v>
      </c>
      <c r="R254" s="1" t="s">
        <v>48</v>
      </c>
      <c r="S254" s="1" t="s">
        <v>47</v>
      </c>
      <c r="T254" s="12" t="str">
        <f>IF(OR(VOZ_WHATSAPP[[#This Row],[Brinda argumentos coherentes a la objeción]]="No Cumple",VOZ_WHATSAPP[[#This Row],[Despliegue de Beneficios y/o consecuencias]]="No Cumple"),"Sin Negocio","Negocio")</f>
        <v>Sin Negocio</v>
      </c>
      <c r="U254" s="1" t="s">
        <v>47</v>
      </c>
      <c r="V254" s="1" t="s">
        <v>46</v>
      </c>
      <c r="W254" s="1" t="s">
        <v>46</v>
      </c>
      <c r="X254" s="12" t="str">
        <f>IF(OR(VOZ_WHATSAPP[[#This Row],[Confirma Valor de pago]]="No Cumple",VOZ_WHATSAPP[[#This Row],[Confirma hora de pago]]="No Cumple",VOZ_WHATSAPP[[#This Row],[Confirma medio de pago]]="No Cumple"),"Sin Cierre","Cierre")</f>
        <v>Sin Cierre</v>
      </c>
      <c r="Y254" s="1" t="s">
        <v>46</v>
      </c>
      <c r="Z254" s="1" t="s">
        <v>54</v>
      </c>
      <c r="AA254" s="1" t="s">
        <v>46</v>
      </c>
      <c r="AB254" s="1" t="s">
        <v>46</v>
      </c>
      <c r="AC254" s="11" t="str">
        <f>IF(OR(VOZ_WHATSAPP[[#This Row],[La comunicación es asertiva, con respeto y evita maltrato]]="No Cumple",VOZ_WHATSAPP[[#This Row],[Cumple con las normativas legales]]="No Cumple"),"No Cumple","Cumple")</f>
        <v>Cumple</v>
      </c>
      <c r="AD254" s="1" t="s">
        <v>46</v>
      </c>
      <c r="AE254" s="1" t="s">
        <v>358</v>
      </c>
      <c r="AF254" s="4">
        <v>0.54</v>
      </c>
      <c r="AG254" s="4">
        <f>IF(AND(VOZ_WHATSAPP[[#This Row],[Estado Cierre]]="Sin Cierre",VOZ_WHATSAPP[[#This Row],[Nota Negocio]]="Sin Negocio"),VOZ_WHATSAPP[[#This Row],[Nota]]-24%,VOZ_WHATSAPP[[#This Row],[Nota]])</f>
        <v>0.30000000000000004</v>
      </c>
      <c r="AH254" s="8">
        <f>IF(VOZ_WHATSAPP[[#This Row],[Estado Legal]]="No Cumple",0,IF(VOZ_WHATSAPP[[#This Row],[Realiza lectura de guion Legal]]="No Cumple",VOZ_WHATSAPP[[#This Row],[Nota 2]]-50%,VOZ_WHATSAPP[[#This Row],[Nota 2]]))</f>
        <v>0.30000000000000004</v>
      </c>
    </row>
    <row r="255" spans="1:34" x14ac:dyDescent="0.25">
      <c r="A255" s="2" t="str">
        <f>VOZ_WHATSAPP[[#This Row],[ID Asesor]]&amp;VOZ_WHATSAPP[[#This Row],[Fecha Monitoreo]]</f>
        <v>389645817</v>
      </c>
      <c r="B255" s="2">
        <v>45817</v>
      </c>
      <c r="C255" s="1" t="s">
        <v>50</v>
      </c>
      <c r="D255" s="1">
        <v>3896</v>
      </c>
      <c r="E255" s="2">
        <v>45817</v>
      </c>
      <c r="F255" s="3">
        <v>0.46319444444444446</v>
      </c>
      <c r="G255" s="1" t="s">
        <v>51</v>
      </c>
      <c r="H255" s="1" t="s">
        <v>71</v>
      </c>
      <c r="I255" s="1"/>
      <c r="J255" s="1"/>
      <c r="K255" s="1"/>
      <c r="L255" s="1" t="s">
        <v>46</v>
      </c>
      <c r="M255" s="1" t="s">
        <v>47</v>
      </c>
      <c r="N255" s="1" t="s">
        <v>46</v>
      </c>
      <c r="O255" s="1" t="s">
        <v>54</v>
      </c>
      <c r="P255" s="1" t="s">
        <v>46</v>
      </c>
      <c r="Q255" s="1" t="s">
        <v>46</v>
      </c>
      <c r="R255" s="1" t="s">
        <v>46</v>
      </c>
      <c r="S255" s="1" t="s">
        <v>46</v>
      </c>
      <c r="T255" s="12" t="str">
        <f>IF(OR(VOZ_WHATSAPP[[#This Row],[Brinda argumentos coherentes a la objeción]]="No Cumple",VOZ_WHATSAPP[[#This Row],[Despliegue de Beneficios y/o consecuencias]]="No Cumple"),"Sin Negocio","Negocio")</f>
        <v>Negocio</v>
      </c>
      <c r="U255" s="1" t="s">
        <v>46</v>
      </c>
      <c r="V255" s="1" t="s">
        <v>46</v>
      </c>
      <c r="W255" s="1" t="s">
        <v>46</v>
      </c>
      <c r="X255" s="12" t="str">
        <f>IF(OR(VOZ_WHATSAPP[[#This Row],[Confirma Valor de pago]]="No Cumple",VOZ_WHATSAPP[[#This Row],[Confirma hora de pago]]="No Cumple",VOZ_WHATSAPP[[#This Row],[Confirma medio de pago]]="No Cumple"),"Sin Cierre","Cierre")</f>
        <v>Cierre</v>
      </c>
      <c r="Y255" s="1" t="s">
        <v>46</v>
      </c>
      <c r="Z255" s="1" t="s">
        <v>54</v>
      </c>
      <c r="AA255" s="1" t="s">
        <v>46</v>
      </c>
      <c r="AB255" s="1" t="s">
        <v>46</v>
      </c>
      <c r="AC255" s="11" t="str">
        <f>IF(OR(VOZ_WHATSAPP[[#This Row],[La comunicación es asertiva, con respeto y evita maltrato]]="No Cumple",VOZ_WHATSAPP[[#This Row],[Cumple con las normativas legales]]="No Cumple"),"No Cumple","Cumple")</f>
        <v>Cumple</v>
      </c>
      <c r="AD255" s="1" t="s">
        <v>46</v>
      </c>
      <c r="AE255" s="1" t="s">
        <v>359</v>
      </c>
      <c r="AF255" s="4">
        <v>0.76</v>
      </c>
      <c r="AG255" s="4">
        <f>IF(AND(VOZ_WHATSAPP[[#This Row],[Estado Cierre]]="Sin Cierre",VOZ_WHATSAPP[[#This Row],[Nota Negocio]]="Sin Negocio"),VOZ_WHATSAPP[[#This Row],[Nota]]-24%,VOZ_WHATSAPP[[#This Row],[Nota]])</f>
        <v>0.76</v>
      </c>
      <c r="AH255" s="8">
        <f>IF(VOZ_WHATSAPP[[#This Row],[Estado Legal]]="No Cumple",0,IF(VOZ_WHATSAPP[[#This Row],[Realiza lectura de guion Legal]]="No Cumple",VOZ_WHATSAPP[[#This Row],[Nota 2]]-50%,VOZ_WHATSAPP[[#This Row],[Nota 2]]))</f>
        <v>0.76</v>
      </c>
    </row>
    <row r="256" spans="1:34" x14ac:dyDescent="0.25">
      <c r="A256" s="2" t="str">
        <f>VOZ_WHATSAPP[[#This Row],[ID Asesor]]&amp;VOZ_WHATSAPP[[#This Row],[Fecha Monitoreo]]</f>
        <v>237245817</v>
      </c>
      <c r="B256" s="2">
        <v>45817</v>
      </c>
      <c r="C256" s="1" t="s">
        <v>42</v>
      </c>
      <c r="D256" s="1">
        <v>2372</v>
      </c>
      <c r="E256" s="2">
        <v>45817</v>
      </c>
      <c r="F256" s="3">
        <v>0.14652777777777778</v>
      </c>
      <c r="G256" s="1" t="s">
        <v>51</v>
      </c>
      <c r="H256" s="1" t="s">
        <v>44</v>
      </c>
      <c r="I256" s="1">
        <v>1223</v>
      </c>
      <c r="J256" s="1">
        <v>3107548594</v>
      </c>
      <c r="K256" s="1" t="s">
        <v>45</v>
      </c>
      <c r="L256" s="1" t="s">
        <v>47</v>
      </c>
      <c r="M256" s="1" t="s">
        <v>46</v>
      </c>
      <c r="N256" s="1" t="s">
        <v>46</v>
      </c>
      <c r="O256" s="1" t="s">
        <v>46</v>
      </c>
      <c r="P256" s="1" t="s">
        <v>46</v>
      </c>
      <c r="Q256" s="1" t="s">
        <v>46</v>
      </c>
      <c r="R256" s="1" t="s">
        <v>46</v>
      </c>
      <c r="S256" s="1" t="s">
        <v>46</v>
      </c>
      <c r="T256" s="12" t="str">
        <f>IF(OR(VOZ_WHATSAPP[[#This Row],[Brinda argumentos coherentes a la objeción]]="No Cumple",VOZ_WHATSAPP[[#This Row],[Despliegue de Beneficios y/o consecuencias]]="No Cumple"),"Sin Negocio","Negocio")</f>
        <v>Negocio</v>
      </c>
      <c r="U256" s="1" t="s">
        <v>46</v>
      </c>
      <c r="V256" s="1" t="s">
        <v>46</v>
      </c>
      <c r="W256" s="1" t="s">
        <v>46</v>
      </c>
      <c r="X256" s="12" t="str">
        <f>IF(OR(VOZ_WHATSAPP[[#This Row],[Confirma Valor de pago]]="No Cumple",VOZ_WHATSAPP[[#This Row],[Confirma hora de pago]]="No Cumple",VOZ_WHATSAPP[[#This Row],[Confirma medio de pago]]="No Cumple"),"Sin Cierre","Cierre")</f>
        <v>Cierre</v>
      </c>
      <c r="Y256" s="1" t="s">
        <v>46</v>
      </c>
      <c r="Z256" s="1" t="s">
        <v>46</v>
      </c>
      <c r="AA256" s="1" t="s">
        <v>46</v>
      </c>
      <c r="AB256" s="1" t="s">
        <v>46</v>
      </c>
      <c r="AC256" s="11" t="str">
        <f>IF(OR(VOZ_WHATSAPP[[#This Row],[La comunicación es asertiva, con respeto y evita maltrato]]="No Cumple",VOZ_WHATSAPP[[#This Row],[Cumple con las normativas legales]]="No Cumple"),"No Cumple","Cumple")</f>
        <v>Cumple</v>
      </c>
      <c r="AD256" s="1" t="s">
        <v>46</v>
      </c>
      <c r="AE256" s="1" t="s">
        <v>145</v>
      </c>
      <c r="AF256" s="4">
        <v>0.96</v>
      </c>
      <c r="AG256" s="4">
        <f>IF(AND(VOZ_WHATSAPP[[#This Row],[Estado Cierre]]="Sin Cierre",VOZ_WHATSAPP[[#This Row],[Nota Negocio]]="Sin Negocio"),VOZ_WHATSAPP[[#This Row],[Nota]]-24%,VOZ_WHATSAPP[[#This Row],[Nota]])</f>
        <v>0.96</v>
      </c>
      <c r="AH256" s="8">
        <f>IF(VOZ_WHATSAPP[[#This Row],[Estado Legal]]="No Cumple",0,IF(VOZ_WHATSAPP[[#This Row],[Realiza lectura de guion Legal]]="No Cumple",VOZ_WHATSAPP[[#This Row],[Nota 2]]-50%,VOZ_WHATSAPP[[#This Row],[Nota 2]]))</f>
        <v>0.96</v>
      </c>
    </row>
    <row r="257" spans="1:34" x14ac:dyDescent="0.25">
      <c r="A257" s="2" t="str">
        <f>VOZ_WHATSAPP[[#This Row],[ID Asesor]]&amp;VOZ_WHATSAPP[[#This Row],[Fecha Monitoreo]]</f>
        <v>355745817</v>
      </c>
      <c r="B257" s="2">
        <v>45817</v>
      </c>
      <c r="C257" s="1" t="s">
        <v>126</v>
      </c>
      <c r="D257" s="1">
        <v>3557</v>
      </c>
      <c r="E257" s="2">
        <v>45817</v>
      </c>
      <c r="F257" s="3">
        <v>0.67708333333333337</v>
      </c>
      <c r="G257" s="1" t="s">
        <v>51</v>
      </c>
      <c r="H257" s="1" t="s">
        <v>44</v>
      </c>
      <c r="I257" s="1">
        <v>415</v>
      </c>
      <c r="J257" s="1">
        <v>3153138597</v>
      </c>
      <c r="K257" s="1" t="s">
        <v>45</v>
      </c>
      <c r="L257" s="1" t="s">
        <v>46</v>
      </c>
      <c r="M257" s="1" t="s">
        <v>48</v>
      </c>
      <c r="N257" s="1" t="s">
        <v>46</v>
      </c>
      <c r="O257" s="1" t="s">
        <v>46</v>
      </c>
      <c r="P257" s="1" t="s">
        <v>46</v>
      </c>
      <c r="Q257" s="1" t="s">
        <v>46</v>
      </c>
      <c r="R257" s="1" t="s">
        <v>46</v>
      </c>
      <c r="S257" s="1" t="s">
        <v>48</v>
      </c>
      <c r="T257" s="12" t="str">
        <f>IF(OR(VOZ_WHATSAPP[[#This Row],[Brinda argumentos coherentes a la objeción]]="No Cumple",VOZ_WHATSAPP[[#This Row],[Despliegue de Beneficios y/o consecuencias]]="No Cumple"),"Sin Negocio","Negocio")</f>
        <v>Negocio</v>
      </c>
      <c r="U257" s="1" t="s">
        <v>48</v>
      </c>
      <c r="V257" s="1" t="s">
        <v>48</v>
      </c>
      <c r="W257" s="1" t="s">
        <v>48</v>
      </c>
      <c r="X257" s="12" t="str">
        <f>IF(OR(VOZ_WHATSAPP[[#This Row],[Confirma Valor de pago]]="No Cumple",VOZ_WHATSAPP[[#This Row],[Confirma hora de pago]]="No Cumple",VOZ_WHATSAPP[[#This Row],[Confirma medio de pago]]="No Cumple"),"Sin Cierre","Cierre")</f>
        <v>Cierre</v>
      </c>
      <c r="Y257" s="1" t="s">
        <v>48</v>
      </c>
      <c r="Z257" s="1" t="s">
        <v>46</v>
      </c>
      <c r="AA257" s="1" t="s">
        <v>46</v>
      </c>
      <c r="AB257" s="1" t="s">
        <v>46</v>
      </c>
      <c r="AC257" s="11" t="str">
        <f>IF(OR(VOZ_WHATSAPP[[#This Row],[La comunicación es asertiva, con respeto y evita maltrato]]="No Cumple",VOZ_WHATSAPP[[#This Row],[Cumple con las normativas legales]]="No Cumple"),"No Cumple","Cumple")</f>
        <v>Cumple</v>
      </c>
      <c r="AD257" s="1" t="s">
        <v>48</v>
      </c>
      <c r="AE257" s="1" t="s">
        <v>360</v>
      </c>
      <c r="AF257" s="4">
        <v>1</v>
      </c>
      <c r="AG257" s="4">
        <f>IF(AND(VOZ_WHATSAPP[[#This Row],[Estado Cierre]]="Sin Cierre",VOZ_WHATSAPP[[#This Row],[Nota Negocio]]="Sin Negocio"),VOZ_WHATSAPP[[#This Row],[Nota]]-24%,VOZ_WHATSAPP[[#This Row],[Nota]])</f>
        <v>1</v>
      </c>
      <c r="AH257" s="8">
        <f>IF(VOZ_WHATSAPP[[#This Row],[Estado Legal]]="No Cumple",0,IF(VOZ_WHATSAPP[[#This Row],[Realiza lectura de guion Legal]]="No Cumple",VOZ_WHATSAPP[[#This Row],[Nota 2]]-50%,VOZ_WHATSAPP[[#This Row],[Nota 2]]))</f>
        <v>1</v>
      </c>
    </row>
    <row r="258" spans="1:34" x14ac:dyDescent="0.25">
      <c r="A258" s="2" t="str">
        <f>VOZ_WHATSAPP[[#This Row],[ID Asesor]]&amp;VOZ_WHATSAPP[[#This Row],[Fecha Monitoreo]]</f>
        <v>361345817</v>
      </c>
      <c r="B258" s="2">
        <v>45817</v>
      </c>
      <c r="C258" s="1" t="s">
        <v>42</v>
      </c>
      <c r="D258" s="1">
        <v>3613</v>
      </c>
      <c r="E258" s="2">
        <v>45817</v>
      </c>
      <c r="F258" s="3">
        <v>9.4444444444444442E-2</v>
      </c>
      <c r="G258" s="1" t="s">
        <v>51</v>
      </c>
      <c r="H258" s="1" t="s">
        <v>44</v>
      </c>
      <c r="I258" s="1">
        <v>1265</v>
      </c>
      <c r="J258" s="1">
        <v>3108090827</v>
      </c>
      <c r="K258" s="1" t="s">
        <v>45</v>
      </c>
      <c r="L258" s="1" t="s">
        <v>46</v>
      </c>
      <c r="M258" s="1" t="s">
        <v>47</v>
      </c>
      <c r="N258" s="1" t="s">
        <v>46</v>
      </c>
      <c r="O258" s="1" t="s">
        <v>46</v>
      </c>
      <c r="P258" s="1" t="s">
        <v>46</v>
      </c>
      <c r="Q258" s="1" t="s">
        <v>46</v>
      </c>
      <c r="R258" s="1" t="s">
        <v>46</v>
      </c>
      <c r="S258" s="1" t="s">
        <v>47</v>
      </c>
      <c r="T258" s="12" t="str">
        <f>IF(OR(VOZ_WHATSAPP[[#This Row],[Brinda argumentos coherentes a la objeción]]="No Cumple",VOZ_WHATSAPP[[#This Row],[Despliegue de Beneficios y/o consecuencias]]="No Cumple"),"Sin Negocio","Negocio")</f>
        <v>Sin Negocio</v>
      </c>
      <c r="U258" s="1" t="s">
        <v>46</v>
      </c>
      <c r="V258" s="1" t="s">
        <v>46</v>
      </c>
      <c r="W258" s="1" t="s">
        <v>47</v>
      </c>
      <c r="X258" s="12" t="str">
        <f>IF(OR(VOZ_WHATSAPP[[#This Row],[Confirma Valor de pago]]="No Cumple",VOZ_WHATSAPP[[#This Row],[Confirma hora de pago]]="No Cumple",VOZ_WHATSAPP[[#This Row],[Confirma medio de pago]]="No Cumple"),"Sin Cierre","Cierre")</f>
        <v>Sin Cierre</v>
      </c>
      <c r="Y258" s="1" t="s">
        <v>46</v>
      </c>
      <c r="Z258" s="1" t="s">
        <v>54</v>
      </c>
      <c r="AA258" s="1" t="s">
        <v>46</v>
      </c>
      <c r="AB258" s="1" t="s">
        <v>46</v>
      </c>
      <c r="AC258" s="11" t="str">
        <f>IF(OR(VOZ_WHATSAPP[[#This Row],[La comunicación es asertiva, con respeto y evita maltrato]]="No Cumple",VOZ_WHATSAPP[[#This Row],[Cumple con las normativas legales]]="No Cumple"),"No Cumple","Cumple")</f>
        <v>Cumple</v>
      </c>
      <c r="AD258" s="1" t="s">
        <v>46</v>
      </c>
      <c r="AE258" s="1" t="s">
        <v>361</v>
      </c>
      <c r="AF258" s="4">
        <v>0.63</v>
      </c>
      <c r="AG258" s="4">
        <f>IF(AND(VOZ_WHATSAPP[[#This Row],[Estado Cierre]]="Sin Cierre",VOZ_WHATSAPP[[#This Row],[Nota Negocio]]="Sin Negocio"),VOZ_WHATSAPP[[#This Row],[Nota]]-24%,VOZ_WHATSAPP[[#This Row],[Nota]])</f>
        <v>0.39</v>
      </c>
      <c r="AH258" s="8">
        <f>IF(VOZ_WHATSAPP[[#This Row],[Estado Legal]]="No Cumple",0,IF(VOZ_WHATSAPP[[#This Row],[Realiza lectura de guion Legal]]="No Cumple",VOZ_WHATSAPP[[#This Row],[Nota 2]]-50%,VOZ_WHATSAPP[[#This Row],[Nota 2]]))</f>
        <v>0.39</v>
      </c>
    </row>
    <row r="259" spans="1:34" x14ac:dyDescent="0.25">
      <c r="A259" s="2" t="str">
        <f>VOZ_WHATSAPP[[#This Row],[ID Asesor]]&amp;VOZ_WHATSAPP[[#This Row],[Fecha Monitoreo]]</f>
        <v>377145817</v>
      </c>
      <c r="B259" s="2">
        <v>45817</v>
      </c>
      <c r="C259" s="1" t="s">
        <v>56</v>
      </c>
      <c r="D259" s="1">
        <v>3771</v>
      </c>
      <c r="E259" s="2">
        <v>45817</v>
      </c>
      <c r="F259" s="3">
        <v>0.45833333333333331</v>
      </c>
      <c r="G259" s="1" t="s">
        <v>58</v>
      </c>
      <c r="H259" s="1" t="s">
        <v>71</v>
      </c>
      <c r="I259" s="1"/>
      <c r="J259" s="1"/>
      <c r="K259" s="1"/>
      <c r="L259" s="1" t="s">
        <v>46</v>
      </c>
      <c r="M259" s="1" t="s">
        <v>46</v>
      </c>
      <c r="N259" s="1" t="s">
        <v>46</v>
      </c>
      <c r="O259" s="1" t="s">
        <v>46</v>
      </c>
      <c r="P259" s="1" t="s">
        <v>46</v>
      </c>
      <c r="Q259" s="1" t="s">
        <v>48</v>
      </c>
      <c r="R259" s="1" t="s">
        <v>48</v>
      </c>
      <c r="S259" s="1" t="s">
        <v>46</v>
      </c>
      <c r="T259" s="12" t="str">
        <f>IF(OR(VOZ_WHATSAPP[[#This Row],[Brinda argumentos coherentes a la objeción]]="No Cumple",VOZ_WHATSAPP[[#This Row],[Despliegue de Beneficios y/o consecuencias]]="No Cumple"),"Sin Negocio","Negocio")</f>
        <v>Negocio</v>
      </c>
      <c r="U259" s="1" t="s">
        <v>46</v>
      </c>
      <c r="V259" s="1" t="s">
        <v>46</v>
      </c>
      <c r="W259" s="1" t="s">
        <v>46</v>
      </c>
      <c r="X259" s="12" t="str">
        <f>IF(OR(VOZ_WHATSAPP[[#This Row],[Confirma Valor de pago]]="No Cumple",VOZ_WHATSAPP[[#This Row],[Confirma hora de pago]]="No Cumple",VOZ_WHATSAPP[[#This Row],[Confirma medio de pago]]="No Cumple"),"Sin Cierre","Cierre")</f>
        <v>Cierre</v>
      </c>
      <c r="Y259" s="1" t="s">
        <v>46</v>
      </c>
      <c r="Z259" s="1" t="s">
        <v>54</v>
      </c>
      <c r="AA259" s="1" t="s">
        <v>46</v>
      </c>
      <c r="AB259" s="1" t="s">
        <v>46</v>
      </c>
      <c r="AC259" s="11" t="str">
        <f>IF(OR(VOZ_WHATSAPP[[#This Row],[La comunicación es asertiva, con respeto y evita maltrato]]="No Cumple",VOZ_WHATSAPP[[#This Row],[Cumple con las normativas legales]]="No Cumple"),"No Cumple","Cumple")</f>
        <v>Cumple</v>
      </c>
      <c r="AD259" s="1" t="s">
        <v>46</v>
      </c>
      <c r="AE259" s="1" t="s">
        <v>362</v>
      </c>
      <c r="AF259" s="4">
        <v>0.85</v>
      </c>
      <c r="AG259" s="4">
        <f>IF(AND(VOZ_WHATSAPP[[#This Row],[Estado Cierre]]="Sin Cierre",VOZ_WHATSAPP[[#This Row],[Nota Negocio]]="Sin Negocio"),VOZ_WHATSAPP[[#This Row],[Nota]]-24%,VOZ_WHATSAPP[[#This Row],[Nota]])</f>
        <v>0.85</v>
      </c>
      <c r="AH259" s="8">
        <f>IF(VOZ_WHATSAPP[[#This Row],[Estado Legal]]="No Cumple",0,IF(VOZ_WHATSAPP[[#This Row],[Realiza lectura de guion Legal]]="No Cumple",VOZ_WHATSAPP[[#This Row],[Nota 2]]-50%,VOZ_WHATSAPP[[#This Row],[Nota 2]]))</f>
        <v>0.85</v>
      </c>
    </row>
    <row r="260" spans="1:34" x14ac:dyDescent="0.25">
      <c r="A260" s="2" t="str">
        <f>VOZ_WHATSAPP[[#This Row],[ID Asesor]]&amp;VOZ_WHATSAPP[[#This Row],[Fecha Monitoreo]]</f>
        <v>349345817</v>
      </c>
      <c r="B260" s="2">
        <v>45817</v>
      </c>
      <c r="C260" s="1" t="s">
        <v>126</v>
      </c>
      <c r="D260" s="1">
        <v>3493</v>
      </c>
      <c r="E260" s="2">
        <v>45817</v>
      </c>
      <c r="F260" s="3">
        <v>0.61875000000000002</v>
      </c>
      <c r="G260" s="1" t="s">
        <v>51</v>
      </c>
      <c r="H260" s="1" t="s">
        <v>44</v>
      </c>
      <c r="I260" s="1">
        <v>410</v>
      </c>
      <c r="J260" s="1">
        <v>3161946540</v>
      </c>
      <c r="K260" s="1" t="s">
        <v>45</v>
      </c>
      <c r="L260" s="1" t="s">
        <v>46</v>
      </c>
      <c r="M260" s="1" t="s">
        <v>48</v>
      </c>
      <c r="N260" s="1" t="s">
        <v>46</v>
      </c>
      <c r="O260" s="1" t="s">
        <v>46</v>
      </c>
      <c r="P260" s="1" t="s">
        <v>46</v>
      </c>
      <c r="Q260" s="1" t="s">
        <v>46</v>
      </c>
      <c r="R260" s="1" t="s">
        <v>46</v>
      </c>
      <c r="S260" s="1" t="s">
        <v>47</v>
      </c>
      <c r="T260" s="12" t="str">
        <f>IF(OR(VOZ_WHATSAPP[[#This Row],[Brinda argumentos coherentes a la objeción]]="No Cumple",VOZ_WHATSAPP[[#This Row],[Despliegue de Beneficios y/o consecuencias]]="No Cumple"),"Sin Negocio","Negocio")</f>
        <v>Sin Negocio</v>
      </c>
      <c r="U260" s="1" t="s">
        <v>48</v>
      </c>
      <c r="V260" s="1" t="s">
        <v>48</v>
      </c>
      <c r="W260" s="1" t="s">
        <v>48</v>
      </c>
      <c r="X260" s="12" t="str">
        <f>IF(OR(VOZ_WHATSAPP[[#This Row],[Confirma Valor de pago]]="No Cumple",VOZ_WHATSAPP[[#This Row],[Confirma hora de pago]]="No Cumple",VOZ_WHATSAPP[[#This Row],[Confirma medio de pago]]="No Cumple"),"Sin Cierre","Cierre")</f>
        <v>Cierre</v>
      </c>
      <c r="Y260" s="1" t="s">
        <v>54</v>
      </c>
      <c r="Z260" s="1" t="s">
        <v>46</v>
      </c>
      <c r="AA260" s="1" t="s">
        <v>46</v>
      </c>
      <c r="AB260" s="1" t="s">
        <v>46</v>
      </c>
      <c r="AC260" s="11" t="str">
        <f>IF(OR(VOZ_WHATSAPP[[#This Row],[La comunicación es asertiva, con respeto y evita maltrato]]="No Cumple",VOZ_WHATSAPP[[#This Row],[Cumple con las normativas legales]]="No Cumple"),"No Cumple","Cumple")</f>
        <v>Cumple</v>
      </c>
      <c r="AD260" s="1" t="s">
        <v>47</v>
      </c>
      <c r="AE260" s="1" t="s">
        <v>452</v>
      </c>
      <c r="AF260" s="4">
        <v>0.82</v>
      </c>
      <c r="AG260" s="4">
        <f>IF(AND(VOZ_WHATSAPP[[#This Row],[Estado Cierre]]="Sin Cierre",VOZ_WHATSAPP[[#This Row],[Nota Negocio]]="Sin Negocio"),VOZ_WHATSAPP[[#This Row],[Nota]]-24%,VOZ_WHATSAPP[[#This Row],[Nota]])</f>
        <v>0.82</v>
      </c>
      <c r="AH260" s="8">
        <f>IF(VOZ_WHATSAPP[[#This Row],[Estado Legal]]="No Cumple",0,IF(VOZ_WHATSAPP[[#This Row],[Realiza lectura de guion Legal]]="No Cumple",VOZ_WHATSAPP[[#This Row],[Nota 2]]-50%,VOZ_WHATSAPP[[#This Row],[Nota 2]]))</f>
        <v>0.31999999999999995</v>
      </c>
    </row>
    <row r="261" spans="1:34" x14ac:dyDescent="0.25">
      <c r="A261" s="2" t="str">
        <f>VOZ_WHATSAPP[[#This Row],[ID Asesor]]&amp;VOZ_WHATSAPP[[#This Row],[Fecha Monitoreo]]</f>
        <v>363245817</v>
      </c>
      <c r="B261" s="2">
        <v>45817</v>
      </c>
      <c r="C261" s="1" t="s">
        <v>42</v>
      </c>
      <c r="D261" s="1">
        <v>3632</v>
      </c>
      <c r="E261" s="2">
        <v>45817</v>
      </c>
      <c r="F261" s="3">
        <v>0.46180555555555558</v>
      </c>
      <c r="G261" s="1" t="s">
        <v>51</v>
      </c>
      <c r="H261" s="1" t="s">
        <v>44</v>
      </c>
      <c r="I261" s="1">
        <v>1378</v>
      </c>
      <c r="J261" s="1">
        <v>3102879139</v>
      </c>
      <c r="K261" s="1" t="s">
        <v>45</v>
      </c>
      <c r="L261" s="1" t="s">
        <v>47</v>
      </c>
      <c r="M261" s="1" t="s">
        <v>46</v>
      </c>
      <c r="N261" s="1" t="s">
        <v>46</v>
      </c>
      <c r="O261" s="1" t="s">
        <v>46</v>
      </c>
      <c r="P261" s="1" t="s">
        <v>46</v>
      </c>
      <c r="Q261" s="1" t="s">
        <v>48</v>
      </c>
      <c r="R261" s="1" t="s">
        <v>47</v>
      </c>
      <c r="S261" s="1" t="s">
        <v>46</v>
      </c>
      <c r="T261" s="12" t="str">
        <f>IF(OR(VOZ_WHATSAPP[[#This Row],[Brinda argumentos coherentes a la objeción]]="No Cumple",VOZ_WHATSAPP[[#This Row],[Despliegue de Beneficios y/o consecuencias]]="No Cumple"),"Sin Negocio","Negocio")</f>
        <v>Sin Negocio</v>
      </c>
      <c r="U261" s="1" t="s">
        <v>46</v>
      </c>
      <c r="V261" s="1" t="s">
        <v>46</v>
      </c>
      <c r="W261" s="1" t="s">
        <v>46</v>
      </c>
      <c r="X261" s="12" t="str">
        <f>IF(OR(VOZ_WHATSAPP[[#This Row],[Confirma Valor de pago]]="No Cumple",VOZ_WHATSAPP[[#This Row],[Confirma hora de pago]]="No Cumple",VOZ_WHATSAPP[[#This Row],[Confirma medio de pago]]="No Cumple"),"Sin Cierre","Cierre")</f>
        <v>Cierre</v>
      </c>
      <c r="Y261" s="1" t="s">
        <v>46</v>
      </c>
      <c r="Z261" s="1" t="s">
        <v>54</v>
      </c>
      <c r="AA261" s="1" t="s">
        <v>46</v>
      </c>
      <c r="AB261" s="1" t="s">
        <v>46</v>
      </c>
      <c r="AC261" s="11" t="str">
        <f>IF(OR(VOZ_WHATSAPP[[#This Row],[La comunicación es asertiva, con respeto y evita maltrato]]="No Cumple",VOZ_WHATSAPP[[#This Row],[Cumple con las normativas legales]]="No Cumple"),"No Cumple","Cumple")</f>
        <v>Cumple</v>
      </c>
      <c r="AD261" s="1" t="s">
        <v>46</v>
      </c>
      <c r="AE261" s="1" t="s">
        <v>453</v>
      </c>
      <c r="AF261" s="4">
        <v>0.71</v>
      </c>
      <c r="AG261" s="4">
        <f>IF(AND(VOZ_WHATSAPP[[#This Row],[Estado Cierre]]="Sin Cierre",VOZ_WHATSAPP[[#This Row],[Nota Negocio]]="Sin Negocio"),VOZ_WHATSAPP[[#This Row],[Nota]]-24%,VOZ_WHATSAPP[[#This Row],[Nota]])</f>
        <v>0.71</v>
      </c>
      <c r="AH261" s="8">
        <f>IF(VOZ_WHATSAPP[[#This Row],[Estado Legal]]="No Cumple",0,IF(VOZ_WHATSAPP[[#This Row],[Realiza lectura de guion Legal]]="No Cumple",VOZ_WHATSAPP[[#This Row],[Nota 2]]-50%,VOZ_WHATSAPP[[#This Row],[Nota 2]]))</f>
        <v>0.71</v>
      </c>
    </row>
    <row r="262" spans="1:34" x14ac:dyDescent="0.25">
      <c r="A262" s="2" t="str">
        <f>VOZ_WHATSAPP[[#This Row],[ID Asesor]]&amp;VOZ_WHATSAPP[[#This Row],[Fecha Monitoreo]]</f>
        <v>381645817</v>
      </c>
      <c r="B262" s="2">
        <v>45817</v>
      </c>
      <c r="C262" s="1" t="s">
        <v>56</v>
      </c>
      <c r="D262" s="1">
        <v>3816</v>
      </c>
      <c r="E262" s="2">
        <v>45817</v>
      </c>
      <c r="F262" s="3">
        <v>0.54166666666666663</v>
      </c>
      <c r="G262" s="1" t="s">
        <v>51</v>
      </c>
      <c r="H262" s="1" t="s">
        <v>71</v>
      </c>
      <c r="I262" s="1"/>
      <c r="J262" s="1"/>
      <c r="K262" s="1"/>
      <c r="L262" s="1" t="s">
        <v>47</v>
      </c>
      <c r="M262" s="1" t="s">
        <v>47</v>
      </c>
      <c r="N262" s="1" t="s">
        <v>46</v>
      </c>
      <c r="O262" s="1" t="s">
        <v>46</v>
      </c>
      <c r="P262" s="1" t="s">
        <v>46</v>
      </c>
      <c r="Q262" s="1" t="s">
        <v>48</v>
      </c>
      <c r="R262" s="1" t="s">
        <v>48</v>
      </c>
      <c r="S262" s="1" t="s">
        <v>48</v>
      </c>
      <c r="T262" s="12" t="str">
        <f>IF(OR(VOZ_WHATSAPP[[#This Row],[Brinda argumentos coherentes a la objeción]]="No Cumple",VOZ_WHATSAPP[[#This Row],[Despliegue de Beneficios y/o consecuencias]]="No Cumple"),"Sin Negocio","Negocio")</f>
        <v>Negocio</v>
      </c>
      <c r="U262" s="1" t="s">
        <v>48</v>
      </c>
      <c r="V262" s="1" t="s">
        <v>48</v>
      </c>
      <c r="W262" s="1" t="s">
        <v>48</v>
      </c>
      <c r="X262" s="12" t="str">
        <f>IF(OR(VOZ_WHATSAPP[[#This Row],[Confirma Valor de pago]]="No Cumple",VOZ_WHATSAPP[[#This Row],[Confirma hora de pago]]="No Cumple",VOZ_WHATSAPP[[#This Row],[Confirma medio de pago]]="No Cumple"),"Sin Cierre","Cierre")</f>
        <v>Cierre</v>
      </c>
      <c r="Y262" s="1" t="s">
        <v>48</v>
      </c>
      <c r="Z262" s="1" t="s">
        <v>48</v>
      </c>
      <c r="AA262" s="1" t="s">
        <v>46</v>
      </c>
      <c r="AB262" s="1" t="s">
        <v>46</v>
      </c>
      <c r="AC262" s="11" t="str">
        <f>IF(OR(VOZ_WHATSAPP[[#This Row],[La comunicación es asertiva, con respeto y evita maltrato]]="No Cumple",VOZ_WHATSAPP[[#This Row],[Cumple con las normativas legales]]="No Cumple"),"No Cumple","Cumple")</f>
        <v>Cumple</v>
      </c>
      <c r="AD262" s="1" t="s">
        <v>46</v>
      </c>
      <c r="AE262" s="1" t="s">
        <v>454</v>
      </c>
      <c r="AF262" s="4">
        <v>0.92</v>
      </c>
      <c r="AG262" s="4">
        <f>IF(AND(VOZ_WHATSAPP[[#This Row],[Estado Cierre]]="Sin Cierre",VOZ_WHATSAPP[[#This Row],[Nota Negocio]]="Sin Negocio"),VOZ_WHATSAPP[[#This Row],[Nota]]-24%,VOZ_WHATSAPP[[#This Row],[Nota]])</f>
        <v>0.92</v>
      </c>
      <c r="AH262" s="8">
        <f>IF(VOZ_WHATSAPP[[#This Row],[Estado Legal]]="No Cumple",0,IF(VOZ_WHATSAPP[[#This Row],[Realiza lectura de guion Legal]]="No Cumple",VOZ_WHATSAPP[[#This Row],[Nota 2]]-50%,VOZ_WHATSAPP[[#This Row],[Nota 2]]))</f>
        <v>0.92</v>
      </c>
    </row>
    <row r="263" spans="1:34" x14ac:dyDescent="0.25">
      <c r="A263" s="2" t="str">
        <f>VOZ_WHATSAPP[[#This Row],[ID Asesor]]&amp;VOZ_WHATSAPP[[#This Row],[Fecha Monitoreo]]</f>
        <v>383145817</v>
      </c>
      <c r="B263" s="2">
        <v>45817</v>
      </c>
      <c r="C263" s="1" t="s">
        <v>56</v>
      </c>
      <c r="D263" s="1">
        <v>3831</v>
      </c>
      <c r="E263" s="2">
        <v>45817</v>
      </c>
      <c r="F263" s="3">
        <v>0.5</v>
      </c>
      <c r="G263" s="1" t="s">
        <v>58</v>
      </c>
      <c r="H263" s="1" t="s">
        <v>71</v>
      </c>
      <c r="I263" s="1"/>
      <c r="J263" s="1"/>
      <c r="K263" s="1"/>
      <c r="L263" s="1" t="s">
        <v>46</v>
      </c>
      <c r="M263" s="1" t="s">
        <v>46</v>
      </c>
      <c r="N263" s="1" t="s">
        <v>46</v>
      </c>
      <c r="O263" s="1" t="s">
        <v>46</v>
      </c>
      <c r="P263" s="1" t="s">
        <v>46</v>
      </c>
      <c r="Q263" s="1" t="s">
        <v>48</v>
      </c>
      <c r="R263" s="1" t="s">
        <v>48</v>
      </c>
      <c r="S263" s="1" t="s">
        <v>48</v>
      </c>
      <c r="T263" s="12" t="str">
        <f>IF(OR(VOZ_WHATSAPP[[#This Row],[Brinda argumentos coherentes a la objeción]]="No Cumple",VOZ_WHATSAPP[[#This Row],[Despliegue de Beneficios y/o consecuencias]]="No Cumple"),"Sin Negocio","Negocio")</f>
        <v>Negocio</v>
      </c>
      <c r="U263" s="1" t="s">
        <v>46</v>
      </c>
      <c r="V263" s="1" t="s">
        <v>46</v>
      </c>
      <c r="W263" s="1" t="s">
        <v>46</v>
      </c>
      <c r="X263" s="12" t="str">
        <f>IF(OR(VOZ_WHATSAPP[[#This Row],[Confirma Valor de pago]]="No Cumple",VOZ_WHATSAPP[[#This Row],[Confirma hora de pago]]="No Cumple",VOZ_WHATSAPP[[#This Row],[Confirma medio de pago]]="No Cumple"),"Sin Cierre","Cierre")</f>
        <v>Cierre</v>
      </c>
      <c r="Y263" s="1" t="s">
        <v>48</v>
      </c>
      <c r="Z263" s="1" t="s">
        <v>54</v>
      </c>
      <c r="AA263" s="1" t="s">
        <v>46</v>
      </c>
      <c r="AB263" s="1" t="s">
        <v>46</v>
      </c>
      <c r="AC263" s="11" t="str">
        <f>IF(OR(VOZ_WHATSAPP[[#This Row],[La comunicación es asertiva, con respeto y evita maltrato]]="No Cumple",VOZ_WHATSAPP[[#This Row],[Cumple con las normativas legales]]="No Cumple"),"No Cumple","Cumple")</f>
        <v>Cumple</v>
      </c>
      <c r="AD263" s="1" t="s">
        <v>46</v>
      </c>
      <c r="AE263" s="1" t="s">
        <v>455</v>
      </c>
      <c r="AF263" s="4">
        <v>0.85</v>
      </c>
      <c r="AG263" s="4">
        <f>IF(AND(VOZ_WHATSAPP[[#This Row],[Estado Cierre]]="Sin Cierre",VOZ_WHATSAPP[[#This Row],[Nota Negocio]]="Sin Negocio"),VOZ_WHATSAPP[[#This Row],[Nota]]-24%,VOZ_WHATSAPP[[#This Row],[Nota]])</f>
        <v>0.85</v>
      </c>
      <c r="AH263" s="8">
        <f>IF(VOZ_WHATSAPP[[#This Row],[Estado Legal]]="No Cumple",0,IF(VOZ_WHATSAPP[[#This Row],[Realiza lectura de guion Legal]]="No Cumple",VOZ_WHATSAPP[[#This Row],[Nota 2]]-50%,VOZ_WHATSAPP[[#This Row],[Nota 2]]))</f>
        <v>0.85</v>
      </c>
    </row>
    <row r="264" spans="1:34" x14ac:dyDescent="0.25">
      <c r="A264" s="2" t="str">
        <f>VOZ_WHATSAPP[[#This Row],[ID Asesor]]&amp;VOZ_WHATSAPP[[#This Row],[Fecha Monitoreo]]</f>
        <v>363145817</v>
      </c>
      <c r="B264" s="2">
        <v>45817</v>
      </c>
      <c r="C264" s="1" t="s">
        <v>50</v>
      </c>
      <c r="D264" s="1">
        <v>3631</v>
      </c>
      <c r="E264" s="2">
        <v>45817</v>
      </c>
      <c r="F264" s="3">
        <v>0.39027777777777778</v>
      </c>
      <c r="G264" s="1" t="s">
        <v>43</v>
      </c>
      <c r="H264" s="1" t="s">
        <v>44</v>
      </c>
      <c r="I264" s="1">
        <v>1396</v>
      </c>
      <c r="J264" s="1">
        <v>3143891841</v>
      </c>
      <c r="K264" s="1" t="s">
        <v>45</v>
      </c>
      <c r="L264" s="1" t="s">
        <v>46</v>
      </c>
      <c r="M264" s="1" t="s">
        <v>46</v>
      </c>
      <c r="N264" s="1" t="s">
        <v>46</v>
      </c>
      <c r="O264" s="1" t="s">
        <v>46</v>
      </c>
      <c r="P264" s="1" t="s">
        <v>46</v>
      </c>
      <c r="Q264" s="1" t="s">
        <v>46</v>
      </c>
      <c r="R264" s="1" t="s">
        <v>46</v>
      </c>
      <c r="S264" s="1" t="s">
        <v>46</v>
      </c>
      <c r="T264" s="12" t="str">
        <f>IF(OR(VOZ_WHATSAPP[[#This Row],[Brinda argumentos coherentes a la objeción]]="No Cumple",VOZ_WHATSAPP[[#This Row],[Despliegue de Beneficios y/o consecuencias]]="No Cumple"),"Sin Negocio","Negocio")</f>
        <v>Negocio</v>
      </c>
      <c r="U264" s="1" t="s">
        <v>48</v>
      </c>
      <c r="V264" s="1" t="s">
        <v>48</v>
      </c>
      <c r="W264" s="1" t="s">
        <v>48</v>
      </c>
      <c r="X264" s="12" t="str">
        <f>IF(OR(VOZ_WHATSAPP[[#This Row],[Confirma Valor de pago]]="No Cumple",VOZ_WHATSAPP[[#This Row],[Confirma hora de pago]]="No Cumple",VOZ_WHATSAPP[[#This Row],[Confirma medio de pago]]="No Cumple"),"Sin Cierre","Cierre")</f>
        <v>Cierre</v>
      </c>
      <c r="Y264" s="1" t="s">
        <v>46</v>
      </c>
      <c r="Z264" s="1" t="s">
        <v>46</v>
      </c>
      <c r="AA264" s="1" t="s">
        <v>46</v>
      </c>
      <c r="AB264" s="1" t="s">
        <v>46</v>
      </c>
      <c r="AC264" s="11" t="str">
        <f>IF(OR(VOZ_WHATSAPP[[#This Row],[La comunicación es asertiva, con respeto y evita maltrato]]="No Cumple",VOZ_WHATSAPP[[#This Row],[Cumple con las normativas legales]]="No Cumple"),"No Cumple","Cumple")</f>
        <v>Cumple</v>
      </c>
      <c r="AD264" s="1" t="s">
        <v>46</v>
      </c>
      <c r="AE264" s="1" t="s">
        <v>53</v>
      </c>
      <c r="AF264" s="4">
        <v>1</v>
      </c>
      <c r="AG264" s="4">
        <f>IF(AND(VOZ_WHATSAPP[[#This Row],[Estado Cierre]]="Sin Cierre",VOZ_WHATSAPP[[#This Row],[Nota Negocio]]="Sin Negocio"),VOZ_WHATSAPP[[#This Row],[Nota]]-24%,VOZ_WHATSAPP[[#This Row],[Nota]])</f>
        <v>1</v>
      </c>
      <c r="AH264" s="8">
        <f>IF(VOZ_WHATSAPP[[#This Row],[Estado Legal]]="No Cumple",0,IF(VOZ_WHATSAPP[[#This Row],[Realiza lectura de guion Legal]]="No Cumple",VOZ_WHATSAPP[[#This Row],[Nota 2]]-50%,VOZ_WHATSAPP[[#This Row],[Nota 2]]))</f>
        <v>1</v>
      </c>
    </row>
    <row r="265" spans="1:34" x14ac:dyDescent="0.25">
      <c r="A265" s="2" t="str">
        <f>VOZ_WHATSAPP[[#This Row],[ID Asesor]]&amp;VOZ_WHATSAPP[[#This Row],[Fecha Monitoreo]]</f>
        <v>359945817</v>
      </c>
      <c r="B265" s="2">
        <v>45817</v>
      </c>
      <c r="C265" s="1" t="s">
        <v>59</v>
      </c>
      <c r="D265" s="1">
        <v>3599</v>
      </c>
      <c r="E265" s="2">
        <v>45817</v>
      </c>
      <c r="F265" s="3">
        <v>0.65069444444444446</v>
      </c>
      <c r="G265" s="1" t="s">
        <v>51</v>
      </c>
      <c r="H265" s="1" t="s">
        <v>71</v>
      </c>
      <c r="I265" s="1"/>
      <c r="J265" s="1"/>
      <c r="K265" s="1"/>
      <c r="L265" s="1" t="s">
        <v>46</v>
      </c>
      <c r="M265" s="1" t="s">
        <v>46</v>
      </c>
      <c r="N265" s="1" t="s">
        <v>46</v>
      </c>
      <c r="O265" s="1" t="s">
        <v>48</v>
      </c>
      <c r="P265" s="1" t="s">
        <v>46</v>
      </c>
      <c r="Q265" s="1" t="s">
        <v>48</v>
      </c>
      <c r="R265" s="1" t="s">
        <v>48</v>
      </c>
      <c r="S265" s="1" t="s">
        <v>48</v>
      </c>
      <c r="T265" s="12" t="str">
        <f>IF(OR(VOZ_WHATSAPP[[#This Row],[Brinda argumentos coherentes a la objeción]]="No Cumple",VOZ_WHATSAPP[[#This Row],[Despliegue de Beneficios y/o consecuencias]]="No Cumple"),"Sin Negocio","Negocio")</f>
        <v>Negocio</v>
      </c>
      <c r="U265" s="1" t="s">
        <v>46</v>
      </c>
      <c r="V265" s="1" t="s">
        <v>46</v>
      </c>
      <c r="W265" s="1" t="s">
        <v>46</v>
      </c>
      <c r="X265" s="12" t="str">
        <f>IF(OR(VOZ_WHATSAPP[[#This Row],[Confirma Valor de pago]]="No Cumple",VOZ_WHATSAPP[[#This Row],[Confirma hora de pago]]="No Cumple",VOZ_WHATSAPP[[#This Row],[Confirma medio de pago]]="No Cumple"),"Sin Cierre","Cierre")</f>
        <v>Cierre</v>
      </c>
      <c r="Y265" s="1" t="s">
        <v>48</v>
      </c>
      <c r="Z265" s="1" t="s">
        <v>46</v>
      </c>
      <c r="AA265" s="1" t="s">
        <v>46</v>
      </c>
      <c r="AB265" s="1" t="s">
        <v>46</v>
      </c>
      <c r="AC265" s="11" t="str">
        <f>IF(OR(VOZ_WHATSAPP[[#This Row],[La comunicación es asertiva, con respeto y evita maltrato]]="No Cumple",VOZ_WHATSAPP[[#This Row],[Cumple con las normativas legales]]="No Cumple"),"No Cumple","Cumple")</f>
        <v>Cumple</v>
      </c>
      <c r="AD265" s="1" t="s">
        <v>48</v>
      </c>
      <c r="AE265" s="1" t="s">
        <v>62</v>
      </c>
      <c r="AF265" s="4">
        <v>1</v>
      </c>
      <c r="AG265" s="4">
        <f>IF(AND(VOZ_WHATSAPP[[#This Row],[Estado Cierre]]="Sin Cierre",VOZ_WHATSAPP[[#This Row],[Nota Negocio]]="Sin Negocio"),VOZ_WHATSAPP[[#This Row],[Nota]]-24%,VOZ_WHATSAPP[[#This Row],[Nota]])</f>
        <v>1</v>
      </c>
      <c r="AH265" s="8">
        <f>IF(VOZ_WHATSAPP[[#This Row],[Estado Legal]]="No Cumple",0,IF(VOZ_WHATSAPP[[#This Row],[Realiza lectura de guion Legal]]="No Cumple",VOZ_WHATSAPP[[#This Row],[Nota 2]]-50%,VOZ_WHATSAPP[[#This Row],[Nota 2]]))</f>
        <v>1</v>
      </c>
    </row>
    <row r="266" spans="1:34" x14ac:dyDescent="0.25">
      <c r="A266" s="2" t="str">
        <f>VOZ_WHATSAPP[[#This Row],[ID Asesor]]&amp;VOZ_WHATSAPP[[#This Row],[Fecha Monitoreo]]</f>
        <v>303145817</v>
      </c>
      <c r="B266" s="2">
        <v>45817</v>
      </c>
      <c r="C266" s="1" t="s">
        <v>42</v>
      </c>
      <c r="D266" s="1">
        <v>3031</v>
      </c>
      <c r="E266" s="2">
        <v>45817</v>
      </c>
      <c r="F266" s="3">
        <v>0.14652777777777778</v>
      </c>
      <c r="G266" s="1" t="s">
        <v>51</v>
      </c>
      <c r="H266" s="1" t="s">
        <v>44</v>
      </c>
      <c r="I266" s="1">
        <v>1143</v>
      </c>
      <c r="J266" s="1">
        <v>3178269875</v>
      </c>
      <c r="K266" s="1" t="s">
        <v>45</v>
      </c>
      <c r="L266" s="1" t="s">
        <v>47</v>
      </c>
      <c r="M266" s="1" t="s">
        <v>46</v>
      </c>
      <c r="N266" s="1" t="s">
        <v>46</v>
      </c>
      <c r="O266" s="1" t="s">
        <v>54</v>
      </c>
      <c r="P266" s="1" t="s">
        <v>46</v>
      </c>
      <c r="Q266" s="1" t="s">
        <v>46</v>
      </c>
      <c r="R266" s="1" t="s">
        <v>46</v>
      </c>
      <c r="S266" s="1" t="s">
        <v>46</v>
      </c>
      <c r="T266" s="12" t="str">
        <f>IF(OR(VOZ_WHATSAPP[[#This Row],[Brinda argumentos coherentes a la objeción]]="No Cumple",VOZ_WHATSAPP[[#This Row],[Despliegue de Beneficios y/o consecuencias]]="No Cumple"),"Sin Negocio","Negocio")</f>
        <v>Negocio</v>
      </c>
      <c r="U266" s="1" t="s">
        <v>46</v>
      </c>
      <c r="V266" s="1" t="s">
        <v>46</v>
      </c>
      <c r="W266" s="1" t="s">
        <v>47</v>
      </c>
      <c r="X266" s="12" t="str">
        <f>IF(OR(VOZ_WHATSAPP[[#This Row],[Confirma Valor de pago]]="No Cumple",VOZ_WHATSAPP[[#This Row],[Confirma hora de pago]]="No Cumple",VOZ_WHATSAPP[[#This Row],[Confirma medio de pago]]="No Cumple"),"Sin Cierre","Cierre")</f>
        <v>Sin Cierre</v>
      </c>
      <c r="Y266" s="1" t="s">
        <v>46</v>
      </c>
      <c r="Z266" s="1" t="s">
        <v>46</v>
      </c>
      <c r="AA266" s="1" t="s">
        <v>46</v>
      </c>
      <c r="AB266" s="1" t="s">
        <v>46</v>
      </c>
      <c r="AC266" s="11" t="str">
        <f>IF(OR(VOZ_WHATSAPP[[#This Row],[La comunicación es asertiva, con respeto y evita maltrato]]="No Cumple",VOZ_WHATSAPP[[#This Row],[Cumple con las normativas legales]]="No Cumple"),"No Cumple","Cumple")</f>
        <v>Cumple</v>
      </c>
      <c r="AD266" s="1" t="s">
        <v>46</v>
      </c>
      <c r="AE266" s="1" t="s">
        <v>456</v>
      </c>
      <c r="AF266" s="4">
        <v>0.83</v>
      </c>
      <c r="AG266" s="4">
        <f>IF(AND(VOZ_WHATSAPP[[#This Row],[Estado Cierre]]="Sin Cierre",VOZ_WHATSAPP[[#This Row],[Nota Negocio]]="Sin Negocio"),VOZ_WHATSAPP[[#This Row],[Nota]]-24%,VOZ_WHATSAPP[[#This Row],[Nota]])</f>
        <v>0.83</v>
      </c>
      <c r="AH266" s="8">
        <f>IF(VOZ_WHATSAPP[[#This Row],[Estado Legal]]="No Cumple",0,IF(VOZ_WHATSAPP[[#This Row],[Realiza lectura de guion Legal]]="No Cumple",VOZ_WHATSAPP[[#This Row],[Nota 2]]-50%,VOZ_WHATSAPP[[#This Row],[Nota 2]]))</f>
        <v>0.83</v>
      </c>
    </row>
    <row r="267" spans="1:34" x14ac:dyDescent="0.25">
      <c r="A267" s="2" t="str">
        <f>VOZ_WHATSAPP[[#This Row],[ID Asesor]]&amp;VOZ_WHATSAPP[[#This Row],[Fecha Monitoreo]]</f>
        <v>388945817</v>
      </c>
      <c r="B267" s="2">
        <v>45817</v>
      </c>
      <c r="C267" s="1" t="s">
        <v>50</v>
      </c>
      <c r="D267" s="1">
        <v>3889</v>
      </c>
      <c r="E267" s="2">
        <v>45817</v>
      </c>
      <c r="F267" s="3">
        <v>0.33263888888888887</v>
      </c>
      <c r="G267" s="1" t="s">
        <v>43</v>
      </c>
      <c r="H267" s="1" t="s">
        <v>44</v>
      </c>
      <c r="I267" s="1">
        <v>1432</v>
      </c>
      <c r="J267" s="1">
        <v>3136871627</v>
      </c>
      <c r="K267" s="1" t="s">
        <v>45</v>
      </c>
      <c r="L267" s="1" t="s">
        <v>46</v>
      </c>
      <c r="M267" s="1" t="s">
        <v>47</v>
      </c>
      <c r="N267" s="1" t="s">
        <v>46</v>
      </c>
      <c r="O267" s="1" t="s">
        <v>46</v>
      </c>
      <c r="P267" s="1" t="s">
        <v>46</v>
      </c>
      <c r="Q267" s="1" t="s">
        <v>46</v>
      </c>
      <c r="R267" s="1" t="s">
        <v>46</v>
      </c>
      <c r="S267" s="1" t="s">
        <v>46</v>
      </c>
      <c r="T267" s="12" t="str">
        <f>IF(OR(VOZ_WHATSAPP[[#This Row],[Brinda argumentos coherentes a la objeción]]="No Cumple",VOZ_WHATSAPP[[#This Row],[Despliegue de Beneficios y/o consecuencias]]="No Cumple"),"Sin Negocio","Negocio")</f>
        <v>Negocio</v>
      </c>
      <c r="U267" s="1" t="s">
        <v>48</v>
      </c>
      <c r="V267" s="1" t="s">
        <v>48</v>
      </c>
      <c r="W267" s="1" t="s">
        <v>48</v>
      </c>
      <c r="X267" s="12" t="str">
        <f>IF(OR(VOZ_WHATSAPP[[#This Row],[Confirma Valor de pago]]="No Cumple",VOZ_WHATSAPP[[#This Row],[Confirma hora de pago]]="No Cumple",VOZ_WHATSAPP[[#This Row],[Confirma medio de pago]]="No Cumple"),"Sin Cierre","Cierre")</f>
        <v>Cierre</v>
      </c>
      <c r="Y267" s="1" t="s">
        <v>48</v>
      </c>
      <c r="Z267" s="1" t="s">
        <v>54</v>
      </c>
      <c r="AA267" s="1" t="s">
        <v>46</v>
      </c>
      <c r="AB267" s="1" t="s">
        <v>46</v>
      </c>
      <c r="AC267" s="11" t="str">
        <f>IF(OR(VOZ_WHATSAPP[[#This Row],[La comunicación es asertiva, con respeto y evita maltrato]]="No Cumple",VOZ_WHATSAPP[[#This Row],[Cumple con las normativas legales]]="No Cumple"),"No Cumple","Cumple")</f>
        <v>Cumple</v>
      </c>
      <c r="AD267" s="1" t="s">
        <v>47</v>
      </c>
      <c r="AE267" s="1" t="s">
        <v>457</v>
      </c>
      <c r="AF267" s="4">
        <v>0.81</v>
      </c>
      <c r="AG267" s="4">
        <f>IF(AND(VOZ_WHATSAPP[[#This Row],[Estado Cierre]]="Sin Cierre",VOZ_WHATSAPP[[#This Row],[Nota Negocio]]="Sin Negocio"),VOZ_WHATSAPP[[#This Row],[Nota]]-24%,VOZ_WHATSAPP[[#This Row],[Nota]])</f>
        <v>0.81</v>
      </c>
      <c r="AH267" s="8">
        <f>IF(VOZ_WHATSAPP[[#This Row],[Estado Legal]]="No Cumple",0,IF(VOZ_WHATSAPP[[#This Row],[Realiza lectura de guion Legal]]="No Cumple",VOZ_WHATSAPP[[#This Row],[Nota 2]]-50%,VOZ_WHATSAPP[[#This Row],[Nota 2]]))</f>
        <v>0.31000000000000005</v>
      </c>
    </row>
    <row r="268" spans="1:34" x14ac:dyDescent="0.25">
      <c r="A268" s="2" t="str">
        <f>VOZ_WHATSAPP[[#This Row],[ID Asesor]]&amp;VOZ_WHATSAPP[[#This Row],[Fecha Monitoreo]]</f>
        <v>381545817</v>
      </c>
      <c r="B268" s="2">
        <v>45817</v>
      </c>
      <c r="C268" s="1" t="s">
        <v>126</v>
      </c>
      <c r="D268" s="1">
        <v>3815</v>
      </c>
      <c r="E268" s="2">
        <v>45817</v>
      </c>
      <c r="F268" s="3">
        <v>0.55138888888888893</v>
      </c>
      <c r="G268" s="1" t="s">
        <v>58</v>
      </c>
      <c r="H268" s="1" t="s">
        <v>44</v>
      </c>
      <c r="I268" s="1">
        <v>584</v>
      </c>
      <c r="J268" s="1">
        <v>3213721892</v>
      </c>
      <c r="K268" s="1" t="s">
        <v>45</v>
      </c>
      <c r="L268" s="1" t="s">
        <v>46</v>
      </c>
      <c r="M268" s="1" t="s">
        <v>48</v>
      </c>
      <c r="N268" s="1" t="s">
        <v>46</v>
      </c>
      <c r="O268" s="1" t="s">
        <v>46</v>
      </c>
      <c r="P268" s="1" t="s">
        <v>46</v>
      </c>
      <c r="Q268" s="1" t="s">
        <v>46</v>
      </c>
      <c r="R268" s="1" t="s">
        <v>46</v>
      </c>
      <c r="S268" s="1" t="s">
        <v>46</v>
      </c>
      <c r="T268" s="12" t="str">
        <f>IF(OR(VOZ_WHATSAPP[[#This Row],[Brinda argumentos coherentes a la objeción]]="No Cumple",VOZ_WHATSAPP[[#This Row],[Despliegue de Beneficios y/o consecuencias]]="No Cumple"),"Sin Negocio","Negocio")</f>
        <v>Negocio</v>
      </c>
      <c r="U268" s="1" t="s">
        <v>46</v>
      </c>
      <c r="V268" s="1" t="s">
        <v>48</v>
      </c>
      <c r="W268" s="1" t="s">
        <v>48</v>
      </c>
      <c r="X268" s="12" t="str">
        <f>IF(OR(VOZ_WHATSAPP[[#This Row],[Confirma Valor de pago]]="No Cumple",VOZ_WHATSAPP[[#This Row],[Confirma hora de pago]]="No Cumple",VOZ_WHATSAPP[[#This Row],[Confirma medio de pago]]="No Cumple"),"Sin Cierre","Cierre")</f>
        <v>Cierre</v>
      </c>
      <c r="Y268" s="1" t="s">
        <v>48</v>
      </c>
      <c r="Z268" s="1" t="s">
        <v>46</v>
      </c>
      <c r="AA268" s="1" t="s">
        <v>46</v>
      </c>
      <c r="AB268" s="1" t="s">
        <v>46</v>
      </c>
      <c r="AC268" s="11" t="str">
        <f>IF(OR(VOZ_WHATSAPP[[#This Row],[La comunicación es asertiva, con respeto y evita maltrato]]="No Cumple",VOZ_WHATSAPP[[#This Row],[Cumple con las normativas legales]]="No Cumple"),"No Cumple","Cumple")</f>
        <v>Cumple</v>
      </c>
      <c r="AD268" s="1" t="s">
        <v>48</v>
      </c>
      <c r="AE268" s="1" t="s">
        <v>458</v>
      </c>
      <c r="AF268" s="4">
        <v>1</v>
      </c>
      <c r="AG268" s="4">
        <f>IF(AND(VOZ_WHATSAPP[[#This Row],[Estado Cierre]]="Sin Cierre",VOZ_WHATSAPP[[#This Row],[Nota Negocio]]="Sin Negocio"),VOZ_WHATSAPP[[#This Row],[Nota]]-24%,VOZ_WHATSAPP[[#This Row],[Nota]])</f>
        <v>1</v>
      </c>
      <c r="AH268" s="8">
        <f>IF(VOZ_WHATSAPP[[#This Row],[Estado Legal]]="No Cumple",0,IF(VOZ_WHATSAPP[[#This Row],[Realiza lectura de guion Legal]]="No Cumple",VOZ_WHATSAPP[[#This Row],[Nota 2]]-50%,VOZ_WHATSAPP[[#This Row],[Nota 2]]))</f>
        <v>1</v>
      </c>
    </row>
    <row r="269" spans="1:34" x14ac:dyDescent="0.25">
      <c r="A269" s="2" t="str">
        <f>VOZ_WHATSAPP[[#This Row],[ID Asesor]]&amp;VOZ_WHATSAPP[[#This Row],[Fecha Monitoreo]]</f>
        <v>296645817</v>
      </c>
      <c r="B269" s="2">
        <v>45817</v>
      </c>
      <c r="C269" s="1" t="s">
        <v>42</v>
      </c>
      <c r="D269" s="1">
        <v>2966</v>
      </c>
      <c r="E269" s="2">
        <v>45817</v>
      </c>
      <c r="F269" s="3">
        <v>0.44027777777777777</v>
      </c>
      <c r="G269" s="1" t="s">
        <v>51</v>
      </c>
      <c r="H269" s="1" t="s">
        <v>44</v>
      </c>
      <c r="I269" s="1">
        <v>1133</v>
      </c>
      <c r="J269" s="1">
        <v>3117055189</v>
      </c>
      <c r="K269" s="1" t="s">
        <v>45</v>
      </c>
      <c r="L269" s="1" t="s">
        <v>47</v>
      </c>
      <c r="M269" s="1" t="s">
        <v>46</v>
      </c>
      <c r="N269" s="1" t="s">
        <v>46</v>
      </c>
      <c r="O269" s="1" t="s">
        <v>46</v>
      </c>
      <c r="P269" s="1" t="s">
        <v>46</v>
      </c>
      <c r="Q269" s="1" t="s">
        <v>46</v>
      </c>
      <c r="R269" s="1" t="s">
        <v>46</v>
      </c>
      <c r="S269" s="1" t="s">
        <v>46</v>
      </c>
      <c r="T269" s="12" t="str">
        <f>IF(OR(VOZ_WHATSAPP[[#This Row],[Brinda argumentos coherentes a la objeción]]="No Cumple",VOZ_WHATSAPP[[#This Row],[Despliegue de Beneficios y/o consecuencias]]="No Cumple"),"Sin Negocio","Negocio")</f>
        <v>Negocio</v>
      </c>
      <c r="U269" s="1" t="s">
        <v>46</v>
      </c>
      <c r="V269" s="1" t="s">
        <v>46</v>
      </c>
      <c r="W269" s="1" t="s">
        <v>46</v>
      </c>
      <c r="X269" s="12" t="str">
        <f>IF(OR(VOZ_WHATSAPP[[#This Row],[Confirma Valor de pago]]="No Cumple",VOZ_WHATSAPP[[#This Row],[Confirma hora de pago]]="No Cumple",VOZ_WHATSAPP[[#This Row],[Confirma medio de pago]]="No Cumple"),"Sin Cierre","Cierre")</f>
        <v>Cierre</v>
      </c>
      <c r="Y269" s="1" t="s">
        <v>46</v>
      </c>
      <c r="Z269" s="1" t="s">
        <v>46</v>
      </c>
      <c r="AA269" s="1" t="s">
        <v>46</v>
      </c>
      <c r="AB269" s="1" t="s">
        <v>46</v>
      </c>
      <c r="AC269" s="11" t="str">
        <f>IF(OR(VOZ_WHATSAPP[[#This Row],[La comunicación es asertiva, con respeto y evita maltrato]]="No Cumple",VOZ_WHATSAPP[[#This Row],[Cumple con las normativas legales]]="No Cumple"),"No Cumple","Cumple")</f>
        <v>Cumple</v>
      </c>
      <c r="AD269" s="1" t="s">
        <v>46</v>
      </c>
      <c r="AE269" s="1" t="s">
        <v>145</v>
      </c>
      <c r="AF269" s="4">
        <v>0.96</v>
      </c>
      <c r="AG269" s="4">
        <f>IF(AND(VOZ_WHATSAPP[[#This Row],[Estado Cierre]]="Sin Cierre",VOZ_WHATSAPP[[#This Row],[Nota Negocio]]="Sin Negocio"),VOZ_WHATSAPP[[#This Row],[Nota]]-24%,VOZ_WHATSAPP[[#This Row],[Nota]])</f>
        <v>0.96</v>
      </c>
      <c r="AH269" s="8">
        <f>IF(VOZ_WHATSAPP[[#This Row],[Estado Legal]]="No Cumple",0,IF(VOZ_WHATSAPP[[#This Row],[Realiza lectura de guion Legal]]="No Cumple",VOZ_WHATSAPP[[#This Row],[Nota 2]]-50%,VOZ_WHATSAPP[[#This Row],[Nota 2]]))</f>
        <v>0.96</v>
      </c>
    </row>
    <row r="270" spans="1:34" x14ac:dyDescent="0.25">
      <c r="A270" s="2" t="str">
        <f>VOZ_WHATSAPP[[#This Row],[ID Asesor]]&amp;VOZ_WHATSAPP[[#This Row],[Fecha Monitoreo]]</f>
        <v>389245817</v>
      </c>
      <c r="B270" s="2">
        <v>45817</v>
      </c>
      <c r="C270" s="1" t="s">
        <v>50</v>
      </c>
      <c r="D270" s="1">
        <v>3892</v>
      </c>
      <c r="E270" s="2">
        <v>45817</v>
      </c>
      <c r="F270" s="3">
        <v>0.3923611111111111</v>
      </c>
      <c r="G270" s="1" t="s">
        <v>43</v>
      </c>
      <c r="H270" s="1" t="s">
        <v>44</v>
      </c>
      <c r="I270" s="1">
        <v>1435</v>
      </c>
      <c r="J270" s="1">
        <v>3102798574</v>
      </c>
      <c r="K270" s="1" t="s">
        <v>45</v>
      </c>
      <c r="L270" s="1" t="s">
        <v>47</v>
      </c>
      <c r="M270" s="1" t="s">
        <v>46</v>
      </c>
      <c r="N270" s="1" t="s">
        <v>46</v>
      </c>
      <c r="O270" s="1" t="s">
        <v>48</v>
      </c>
      <c r="P270" s="1" t="s">
        <v>48</v>
      </c>
      <c r="Q270" s="1" t="s">
        <v>46</v>
      </c>
      <c r="R270" s="1" t="s">
        <v>46</v>
      </c>
      <c r="S270" s="1" t="s">
        <v>46</v>
      </c>
      <c r="T270" s="12" t="str">
        <f>IF(OR(VOZ_WHATSAPP[[#This Row],[Brinda argumentos coherentes a la objeción]]="No Cumple",VOZ_WHATSAPP[[#This Row],[Despliegue de Beneficios y/o consecuencias]]="No Cumple"),"Sin Negocio","Negocio")</f>
        <v>Negocio</v>
      </c>
      <c r="U270" s="1" t="s">
        <v>48</v>
      </c>
      <c r="V270" s="1" t="s">
        <v>48</v>
      </c>
      <c r="W270" s="1" t="s">
        <v>48</v>
      </c>
      <c r="X270" s="12" t="str">
        <f>IF(OR(VOZ_WHATSAPP[[#This Row],[Confirma Valor de pago]]="No Cumple",VOZ_WHATSAPP[[#This Row],[Confirma hora de pago]]="No Cumple",VOZ_WHATSAPP[[#This Row],[Confirma medio de pago]]="No Cumple"),"Sin Cierre","Cierre")</f>
        <v>Cierre</v>
      </c>
      <c r="Y270" s="1" t="s">
        <v>46</v>
      </c>
      <c r="Z270" s="1" t="s">
        <v>54</v>
      </c>
      <c r="AA270" s="1" t="s">
        <v>46</v>
      </c>
      <c r="AB270" s="1" t="s">
        <v>46</v>
      </c>
      <c r="AC270" s="11" t="str">
        <f>IF(OR(VOZ_WHATSAPP[[#This Row],[La comunicación es asertiva, con respeto y evita maltrato]]="No Cumple",VOZ_WHATSAPP[[#This Row],[Cumple con las normativas legales]]="No Cumple"),"No Cumple","Cumple")</f>
        <v>Cumple</v>
      </c>
      <c r="AD270" s="1" t="s">
        <v>46</v>
      </c>
      <c r="AE270" s="1" t="s">
        <v>459</v>
      </c>
      <c r="AF270" s="4">
        <v>0.81</v>
      </c>
      <c r="AG270" s="4">
        <f>IF(AND(VOZ_WHATSAPP[[#This Row],[Estado Cierre]]="Sin Cierre",VOZ_WHATSAPP[[#This Row],[Nota Negocio]]="Sin Negocio"),VOZ_WHATSAPP[[#This Row],[Nota]]-24%,VOZ_WHATSAPP[[#This Row],[Nota]])</f>
        <v>0.81</v>
      </c>
      <c r="AH270" s="8">
        <f>IF(VOZ_WHATSAPP[[#This Row],[Estado Legal]]="No Cumple",0,IF(VOZ_WHATSAPP[[#This Row],[Realiza lectura de guion Legal]]="No Cumple",VOZ_WHATSAPP[[#This Row],[Nota 2]]-50%,VOZ_WHATSAPP[[#This Row],[Nota 2]]))</f>
        <v>0.81</v>
      </c>
    </row>
    <row r="271" spans="1:34" x14ac:dyDescent="0.25">
      <c r="A271" s="2" t="str">
        <f>VOZ_WHATSAPP[[#This Row],[ID Asesor]]&amp;VOZ_WHATSAPP[[#This Row],[Fecha Monitoreo]]</f>
        <v>394545817</v>
      </c>
      <c r="B271" s="2">
        <v>45817</v>
      </c>
      <c r="C271" s="1" t="s">
        <v>50</v>
      </c>
      <c r="D271" s="1">
        <v>3945</v>
      </c>
      <c r="E271" s="2">
        <v>45817</v>
      </c>
      <c r="F271" s="3">
        <v>0.40833333333333333</v>
      </c>
      <c r="G271" s="1" t="s">
        <v>51</v>
      </c>
      <c r="H271" s="1" t="s">
        <v>71</v>
      </c>
      <c r="I271" s="1"/>
      <c r="J271" s="1"/>
      <c r="K271" s="1"/>
      <c r="L271" s="1" t="s">
        <v>46</v>
      </c>
      <c r="M271" s="1" t="s">
        <v>48</v>
      </c>
      <c r="N271" s="1" t="s">
        <v>46</v>
      </c>
      <c r="O271" s="1" t="s">
        <v>48</v>
      </c>
      <c r="P271" s="1" t="s">
        <v>48</v>
      </c>
      <c r="Q271" s="1" t="s">
        <v>46</v>
      </c>
      <c r="R271" s="1" t="s">
        <v>46</v>
      </c>
      <c r="S271" s="1" t="s">
        <v>47</v>
      </c>
      <c r="T271" s="12" t="str">
        <f>IF(OR(VOZ_WHATSAPP[[#This Row],[Brinda argumentos coherentes a la objeción]]="No Cumple",VOZ_WHATSAPP[[#This Row],[Despliegue de Beneficios y/o consecuencias]]="No Cumple"),"Sin Negocio","Negocio")</f>
        <v>Sin Negocio</v>
      </c>
      <c r="U271" s="1" t="s">
        <v>48</v>
      </c>
      <c r="V271" s="1" t="s">
        <v>48</v>
      </c>
      <c r="W271" s="1" t="s">
        <v>48</v>
      </c>
      <c r="X271" s="12" t="str">
        <f>IF(OR(VOZ_WHATSAPP[[#This Row],[Confirma Valor de pago]]="No Cumple",VOZ_WHATSAPP[[#This Row],[Confirma hora de pago]]="No Cumple",VOZ_WHATSAPP[[#This Row],[Confirma medio de pago]]="No Cumple"),"Sin Cierre","Cierre")</f>
        <v>Cierre</v>
      </c>
      <c r="Y271" s="1" t="s">
        <v>48</v>
      </c>
      <c r="Z271" s="1" t="s">
        <v>46</v>
      </c>
      <c r="AA271" s="1" t="s">
        <v>46</v>
      </c>
      <c r="AB271" s="1" t="s">
        <v>46</v>
      </c>
      <c r="AC271" s="11" t="str">
        <f>IF(OR(VOZ_WHATSAPP[[#This Row],[La comunicación es asertiva, con respeto y evita maltrato]]="No Cumple",VOZ_WHATSAPP[[#This Row],[Cumple con las normativas legales]]="No Cumple"),"No Cumple","Cumple")</f>
        <v>Cumple</v>
      </c>
      <c r="AD271" s="1" t="s">
        <v>48</v>
      </c>
      <c r="AE271" s="1" t="s">
        <v>460</v>
      </c>
      <c r="AF271" s="4">
        <v>0.9</v>
      </c>
      <c r="AG271" s="4">
        <f>IF(AND(VOZ_WHATSAPP[[#This Row],[Estado Cierre]]="Sin Cierre",VOZ_WHATSAPP[[#This Row],[Nota Negocio]]="Sin Negocio"),VOZ_WHATSAPP[[#This Row],[Nota]]-24%,VOZ_WHATSAPP[[#This Row],[Nota]])</f>
        <v>0.9</v>
      </c>
      <c r="AH271" s="8">
        <f>IF(VOZ_WHATSAPP[[#This Row],[Estado Legal]]="No Cumple",0,IF(VOZ_WHATSAPP[[#This Row],[Realiza lectura de guion Legal]]="No Cumple",VOZ_WHATSAPP[[#This Row],[Nota 2]]-50%,VOZ_WHATSAPP[[#This Row],[Nota 2]]))</f>
        <v>0.9</v>
      </c>
    </row>
    <row r="272" spans="1:34" x14ac:dyDescent="0.25">
      <c r="A272" s="2" t="str">
        <f>VOZ_WHATSAPP[[#This Row],[ID Asesor]]&amp;VOZ_WHATSAPP[[#This Row],[Fecha Monitoreo]]</f>
        <v>382445817</v>
      </c>
      <c r="B272" s="2">
        <v>45817</v>
      </c>
      <c r="C272" s="1" t="s">
        <v>126</v>
      </c>
      <c r="D272" s="1">
        <v>3824</v>
      </c>
      <c r="E272" s="2">
        <v>45817</v>
      </c>
      <c r="F272" s="3">
        <v>0.61041666666666672</v>
      </c>
      <c r="G272" s="1" t="s">
        <v>51</v>
      </c>
      <c r="H272" s="1" t="s">
        <v>44</v>
      </c>
      <c r="I272" s="1">
        <v>593</v>
      </c>
      <c r="J272" s="1">
        <v>3001534476</v>
      </c>
      <c r="K272" s="1" t="s">
        <v>45</v>
      </c>
      <c r="L272" s="1" t="s">
        <v>46</v>
      </c>
      <c r="M272" s="1" t="s">
        <v>46</v>
      </c>
      <c r="N272" s="1" t="s">
        <v>46</v>
      </c>
      <c r="O272" s="1" t="s">
        <v>46</v>
      </c>
      <c r="P272" s="1" t="s">
        <v>46</v>
      </c>
      <c r="Q272" s="1" t="s">
        <v>46</v>
      </c>
      <c r="R272" s="1" t="s">
        <v>46</v>
      </c>
      <c r="S272" s="1" t="s">
        <v>48</v>
      </c>
      <c r="T272" s="12" t="str">
        <f>IF(OR(VOZ_WHATSAPP[[#This Row],[Brinda argumentos coherentes a la objeción]]="No Cumple",VOZ_WHATSAPP[[#This Row],[Despliegue de Beneficios y/o consecuencias]]="No Cumple"),"Sin Negocio","Negocio")</f>
        <v>Negocio</v>
      </c>
      <c r="U272" s="1" t="s">
        <v>46</v>
      </c>
      <c r="V272" s="1" t="s">
        <v>46</v>
      </c>
      <c r="W272" s="1" t="s">
        <v>46</v>
      </c>
      <c r="X272" s="12" t="str">
        <f>IF(OR(VOZ_WHATSAPP[[#This Row],[Confirma Valor de pago]]="No Cumple",VOZ_WHATSAPP[[#This Row],[Confirma hora de pago]]="No Cumple",VOZ_WHATSAPP[[#This Row],[Confirma medio de pago]]="No Cumple"),"Sin Cierre","Cierre")</f>
        <v>Cierre</v>
      </c>
      <c r="Y272" s="1" t="s">
        <v>46</v>
      </c>
      <c r="Z272" s="1" t="s">
        <v>46</v>
      </c>
      <c r="AA272" s="1" t="s">
        <v>46</v>
      </c>
      <c r="AB272" s="1" t="s">
        <v>46</v>
      </c>
      <c r="AC272" s="11" t="str">
        <f>IF(OR(VOZ_WHATSAPP[[#This Row],[La comunicación es asertiva, con respeto y evita maltrato]]="No Cumple",VOZ_WHATSAPP[[#This Row],[Cumple con las normativas legales]]="No Cumple"),"No Cumple","Cumple")</f>
        <v>Cumple</v>
      </c>
      <c r="AD272" s="1" t="s">
        <v>46</v>
      </c>
      <c r="AE272" s="1" t="s">
        <v>133</v>
      </c>
      <c r="AF272" s="4">
        <v>1</v>
      </c>
      <c r="AG272" s="4">
        <f>IF(AND(VOZ_WHATSAPP[[#This Row],[Estado Cierre]]="Sin Cierre",VOZ_WHATSAPP[[#This Row],[Nota Negocio]]="Sin Negocio"),VOZ_WHATSAPP[[#This Row],[Nota]]-24%,VOZ_WHATSAPP[[#This Row],[Nota]])</f>
        <v>1</v>
      </c>
      <c r="AH272" s="8">
        <f>IF(VOZ_WHATSAPP[[#This Row],[Estado Legal]]="No Cumple",0,IF(VOZ_WHATSAPP[[#This Row],[Realiza lectura de guion Legal]]="No Cumple",VOZ_WHATSAPP[[#This Row],[Nota 2]]-50%,VOZ_WHATSAPP[[#This Row],[Nota 2]]))</f>
        <v>1</v>
      </c>
    </row>
    <row r="273" spans="1:34" x14ac:dyDescent="0.25">
      <c r="A273" s="2" t="str">
        <f>VOZ_WHATSAPP[[#This Row],[ID Asesor]]&amp;VOZ_WHATSAPP[[#This Row],[Fecha Monitoreo]]</f>
        <v>362345817</v>
      </c>
      <c r="B273" s="2">
        <v>45817</v>
      </c>
      <c r="C273" s="1" t="s">
        <v>126</v>
      </c>
      <c r="D273" s="1">
        <v>3623</v>
      </c>
      <c r="E273" s="2">
        <v>45817</v>
      </c>
      <c r="F273" s="3">
        <v>0.42638888888888887</v>
      </c>
      <c r="G273" s="1" t="s">
        <v>58</v>
      </c>
      <c r="H273" s="1" t="s">
        <v>71</v>
      </c>
      <c r="I273" s="1"/>
      <c r="J273" s="1"/>
      <c r="K273" s="1"/>
      <c r="L273" s="1" t="s">
        <v>46</v>
      </c>
      <c r="M273" s="1" t="s">
        <v>48</v>
      </c>
      <c r="N273" s="1" t="s">
        <v>46</v>
      </c>
      <c r="O273" s="1" t="s">
        <v>46</v>
      </c>
      <c r="P273" s="1" t="s">
        <v>46</v>
      </c>
      <c r="Q273" s="1" t="s">
        <v>48</v>
      </c>
      <c r="R273" s="1" t="s">
        <v>48</v>
      </c>
      <c r="S273" s="1" t="s">
        <v>48</v>
      </c>
      <c r="T273" s="12" t="str">
        <f>IF(OR(VOZ_WHATSAPP[[#This Row],[Brinda argumentos coherentes a la objeción]]="No Cumple",VOZ_WHATSAPP[[#This Row],[Despliegue de Beneficios y/o consecuencias]]="No Cumple"),"Sin Negocio","Negocio")</f>
        <v>Negocio</v>
      </c>
      <c r="U273" s="1" t="s">
        <v>48</v>
      </c>
      <c r="V273" s="1" t="s">
        <v>48</v>
      </c>
      <c r="W273" s="1" t="s">
        <v>48</v>
      </c>
      <c r="X273" s="12" t="str">
        <f>IF(OR(VOZ_WHATSAPP[[#This Row],[Confirma Valor de pago]]="No Cumple",VOZ_WHATSAPP[[#This Row],[Confirma hora de pago]]="No Cumple",VOZ_WHATSAPP[[#This Row],[Confirma medio de pago]]="No Cumple"),"Sin Cierre","Cierre")</f>
        <v>Cierre</v>
      </c>
      <c r="Y273" s="1" t="s">
        <v>48</v>
      </c>
      <c r="Z273" s="1" t="s">
        <v>46</v>
      </c>
      <c r="AA273" s="1" t="s">
        <v>46</v>
      </c>
      <c r="AB273" s="1" t="s">
        <v>46</v>
      </c>
      <c r="AC273" s="11" t="str">
        <f>IF(OR(VOZ_WHATSAPP[[#This Row],[La comunicación es asertiva, con respeto y evita maltrato]]="No Cumple",VOZ_WHATSAPP[[#This Row],[Cumple con las normativas legales]]="No Cumple"),"No Cumple","Cumple")</f>
        <v>Cumple</v>
      </c>
      <c r="AD273" s="1" t="s">
        <v>46</v>
      </c>
      <c r="AE273" s="1" t="s">
        <v>133</v>
      </c>
      <c r="AF273" s="4">
        <v>1</v>
      </c>
      <c r="AG273" s="4">
        <f>IF(AND(VOZ_WHATSAPP[[#This Row],[Estado Cierre]]="Sin Cierre",VOZ_WHATSAPP[[#This Row],[Nota Negocio]]="Sin Negocio"),VOZ_WHATSAPP[[#This Row],[Nota]]-24%,VOZ_WHATSAPP[[#This Row],[Nota]])</f>
        <v>1</v>
      </c>
      <c r="AH273" s="8">
        <f>IF(VOZ_WHATSAPP[[#This Row],[Estado Legal]]="No Cumple",0,IF(VOZ_WHATSAPP[[#This Row],[Realiza lectura de guion Legal]]="No Cumple",VOZ_WHATSAPP[[#This Row],[Nota 2]]-50%,VOZ_WHATSAPP[[#This Row],[Nota 2]]))</f>
        <v>1</v>
      </c>
    </row>
    <row r="274" spans="1:34" x14ac:dyDescent="0.25">
      <c r="A274" s="2" t="str">
        <f>VOZ_WHATSAPP[[#This Row],[ID Asesor]]&amp;VOZ_WHATSAPP[[#This Row],[Fecha Monitoreo]]</f>
        <v>364945817</v>
      </c>
      <c r="B274" s="2">
        <v>45817</v>
      </c>
      <c r="C274" s="1" t="s">
        <v>126</v>
      </c>
      <c r="D274" s="1">
        <v>3649</v>
      </c>
      <c r="E274" s="2">
        <v>45817</v>
      </c>
      <c r="F274" s="3">
        <v>0.38472222222222224</v>
      </c>
      <c r="G274" s="1" t="s">
        <v>58</v>
      </c>
      <c r="H274" s="1" t="s">
        <v>71</v>
      </c>
      <c r="I274" s="1"/>
      <c r="J274" s="1"/>
      <c r="K274" s="1"/>
      <c r="L274" s="1" t="s">
        <v>46</v>
      </c>
      <c r="M274" s="1" t="s">
        <v>48</v>
      </c>
      <c r="N274" s="1" t="s">
        <v>46</v>
      </c>
      <c r="O274" s="1" t="s">
        <v>46</v>
      </c>
      <c r="P274" s="1" t="s">
        <v>46</v>
      </c>
      <c r="Q274" s="1" t="s">
        <v>46</v>
      </c>
      <c r="R274" s="1" t="s">
        <v>46</v>
      </c>
      <c r="S274" s="1" t="s">
        <v>46</v>
      </c>
      <c r="T274" s="12" t="str">
        <f>IF(OR(VOZ_WHATSAPP[[#This Row],[Brinda argumentos coherentes a la objeción]]="No Cumple",VOZ_WHATSAPP[[#This Row],[Despliegue de Beneficios y/o consecuencias]]="No Cumple"),"Sin Negocio","Negocio")</f>
        <v>Negocio</v>
      </c>
      <c r="U274" s="1" t="s">
        <v>48</v>
      </c>
      <c r="V274" s="1" t="s">
        <v>48</v>
      </c>
      <c r="W274" s="1" t="s">
        <v>48</v>
      </c>
      <c r="X274" s="12" t="str">
        <f>IF(OR(VOZ_WHATSAPP[[#This Row],[Confirma Valor de pago]]="No Cumple",VOZ_WHATSAPP[[#This Row],[Confirma hora de pago]]="No Cumple",VOZ_WHATSAPP[[#This Row],[Confirma medio de pago]]="No Cumple"),"Sin Cierre","Cierre")</f>
        <v>Cierre</v>
      </c>
      <c r="Y274" s="1" t="s">
        <v>48</v>
      </c>
      <c r="Z274" s="1" t="s">
        <v>46</v>
      </c>
      <c r="AA274" s="1" t="s">
        <v>46</v>
      </c>
      <c r="AB274" s="1" t="s">
        <v>46</v>
      </c>
      <c r="AC274" s="11" t="str">
        <f>IF(OR(VOZ_WHATSAPP[[#This Row],[La comunicación es asertiva, con respeto y evita maltrato]]="No Cumple",VOZ_WHATSAPP[[#This Row],[Cumple con las normativas legales]]="No Cumple"),"No Cumple","Cumple")</f>
        <v>Cumple</v>
      </c>
      <c r="AD274" s="1" t="s">
        <v>46</v>
      </c>
      <c r="AE274" s="1" t="s">
        <v>133</v>
      </c>
      <c r="AF274" s="4">
        <v>1</v>
      </c>
      <c r="AG274" s="4">
        <f>IF(AND(VOZ_WHATSAPP[[#This Row],[Estado Cierre]]="Sin Cierre",VOZ_WHATSAPP[[#This Row],[Nota Negocio]]="Sin Negocio"),VOZ_WHATSAPP[[#This Row],[Nota]]-24%,VOZ_WHATSAPP[[#This Row],[Nota]])</f>
        <v>1</v>
      </c>
      <c r="AH274" s="8">
        <f>IF(VOZ_WHATSAPP[[#This Row],[Estado Legal]]="No Cumple",0,IF(VOZ_WHATSAPP[[#This Row],[Realiza lectura de guion Legal]]="No Cumple",VOZ_WHATSAPP[[#This Row],[Nota 2]]-50%,VOZ_WHATSAPP[[#This Row],[Nota 2]]))</f>
        <v>1</v>
      </c>
    </row>
    <row r="275" spans="1:34" x14ac:dyDescent="0.25">
      <c r="A275" s="2" t="str">
        <f>VOZ_WHATSAPP[[#This Row],[ID Asesor]]&amp;VOZ_WHATSAPP[[#This Row],[Fecha Monitoreo]]</f>
        <v>343145817</v>
      </c>
      <c r="B275" s="2">
        <v>45817</v>
      </c>
      <c r="C275" s="1" t="s">
        <v>126</v>
      </c>
      <c r="D275" s="1">
        <v>3431</v>
      </c>
      <c r="E275" s="2">
        <v>45817</v>
      </c>
      <c r="F275" s="3">
        <v>0.5541666666666667</v>
      </c>
      <c r="G275" s="1" t="s">
        <v>58</v>
      </c>
      <c r="H275" s="1" t="s">
        <v>71</v>
      </c>
      <c r="I275" s="1"/>
      <c r="J275" s="1"/>
      <c r="K275" s="1"/>
      <c r="L275" s="1" t="s">
        <v>46</v>
      </c>
      <c r="M275" s="1" t="s">
        <v>48</v>
      </c>
      <c r="N275" s="1" t="s">
        <v>46</v>
      </c>
      <c r="O275" s="1" t="s">
        <v>46</v>
      </c>
      <c r="P275" s="1" t="s">
        <v>46</v>
      </c>
      <c r="Q275" s="1" t="s">
        <v>46</v>
      </c>
      <c r="R275" s="1" t="s">
        <v>46</v>
      </c>
      <c r="S275" s="1" t="s">
        <v>46</v>
      </c>
      <c r="T275" s="12" t="str">
        <f>IF(OR(VOZ_WHATSAPP[[#This Row],[Brinda argumentos coherentes a la objeción]]="No Cumple",VOZ_WHATSAPP[[#This Row],[Despliegue de Beneficios y/o consecuencias]]="No Cumple"),"Sin Negocio","Negocio")</f>
        <v>Negocio</v>
      </c>
      <c r="U275" s="1" t="s">
        <v>48</v>
      </c>
      <c r="V275" s="1" t="s">
        <v>48</v>
      </c>
      <c r="W275" s="1" t="s">
        <v>48</v>
      </c>
      <c r="X275" s="12" t="str">
        <f>IF(OR(VOZ_WHATSAPP[[#This Row],[Confirma Valor de pago]]="No Cumple",VOZ_WHATSAPP[[#This Row],[Confirma hora de pago]]="No Cumple",VOZ_WHATSAPP[[#This Row],[Confirma medio de pago]]="No Cumple"),"Sin Cierre","Cierre")</f>
        <v>Cierre</v>
      </c>
      <c r="Y275" s="1" t="s">
        <v>48</v>
      </c>
      <c r="Z275" s="1" t="s">
        <v>46</v>
      </c>
      <c r="AA275" s="1" t="s">
        <v>46</v>
      </c>
      <c r="AB275" s="1" t="s">
        <v>46</v>
      </c>
      <c r="AC275" s="11" t="str">
        <f>IF(OR(VOZ_WHATSAPP[[#This Row],[La comunicación es asertiva, con respeto y evita maltrato]]="No Cumple",VOZ_WHATSAPP[[#This Row],[Cumple con las normativas legales]]="No Cumple"),"No Cumple","Cumple")</f>
        <v>Cumple</v>
      </c>
      <c r="AD275" s="1" t="s">
        <v>48</v>
      </c>
      <c r="AE275" s="1" t="s">
        <v>133</v>
      </c>
      <c r="AF275" s="4">
        <v>1</v>
      </c>
      <c r="AG275" s="4">
        <f>IF(AND(VOZ_WHATSAPP[[#This Row],[Estado Cierre]]="Sin Cierre",VOZ_WHATSAPP[[#This Row],[Nota Negocio]]="Sin Negocio"),VOZ_WHATSAPP[[#This Row],[Nota]]-24%,VOZ_WHATSAPP[[#This Row],[Nota]])</f>
        <v>1</v>
      </c>
      <c r="AH275" s="8">
        <f>IF(VOZ_WHATSAPP[[#This Row],[Estado Legal]]="No Cumple",0,IF(VOZ_WHATSAPP[[#This Row],[Realiza lectura de guion Legal]]="No Cumple",VOZ_WHATSAPP[[#This Row],[Nota 2]]-50%,VOZ_WHATSAPP[[#This Row],[Nota 2]]))</f>
        <v>1</v>
      </c>
    </row>
    <row r="276" spans="1:34" x14ac:dyDescent="0.25">
      <c r="A276" s="2" t="str">
        <f>VOZ_WHATSAPP[[#This Row],[ID Asesor]]&amp;VOZ_WHATSAPP[[#This Row],[Fecha Monitoreo]]</f>
        <v>273445818</v>
      </c>
      <c r="B276" s="2">
        <v>45818</v>
      </c>
      <c r="C276" s="1" t="s">
        <v>42</v>
      </c>
      <c r="D276" s="1">
        <v>2734</v>
      </c>
      <c r="E276" s="2">
        <v>45818</v>
      </c>
      <c r="F276" s="3">
        <v>0.34375</v>
      </c>
      <c r="G276" s="1" t="s">
        <v>51</v>
      </c>
      <c r="H276" s="1" t="s">
        <v>44</v>
      </c>
      <c r="I276" s="1">
        <v>1102</v>
      </c>
      <c r="J276" s="1">
        <v>3123661614</v>
      </c>
      <c r="K276" s="1" t="s">
        <v>45</v>
      </c>
      <c r="L276" s="1" t="s">
        <v>47</v>
      </c>
      <c r="M276" s="1" t="s">
        <v>46</v>
      </c>
      <c r="N276" s="1" t="s">
        <v>46</v>
      </c>
      <c r="O276" s="1" t="s">
        <v>46</v>
      </c>
      <c r="P276" s="1" t="s">
        <v>46</v>
      </c>
      <c r="Q276" s="1" t="s">
        <v>48</v>
      </c>
      <c r="R276" s="1" t="s">
        <v>48</v>
      </c>
      <c r="S276" s="1" t="s">
        <v>47</v>
      </c>
      <c r="T276" s="12" t="str">
        <f>IF(OR(VOZ_WHATSAPP[[#This Row],[Brinda argumentos coherentes a la objeción]]="No Cumple",VOZ_WHATSAPP[[#This Row],[Despliegue de Beneficios y/o consecuencias]]="No Cumple"),"Sin Negocio","Negocio")</f>
        <v>Sin Negocio</v>
      </c>
      <c r="U276" s="1" t="s">
        <v>46</v>
      </c>
      <c r="V276" s="1" t="s">
        <v>46</v>
      </c>
      <c r="W276" s="1" t="s">
        <v>47</v>
      </c>
      <c r="X276" s="12" t="str">
        <f>IF(OR(VOZ_WHATSAPP[[#This Row],[Confirma Valor de pago]]="No Cumple",VOZ_WHATSAPP[[#This Row],[Confirma hora de pago]]="No Cumple",VOZ_WHATSAPP[[#This Row],[Confirma medio de pago]]="No Cumple"),"Sin Cierre","Cierre")</f>
        <v>Sin Cierre</v>
      </c>
      <c r="Y276" s="1" t="s">
        <v>46</v>
      </c>
      <c r="Z276" s="1" t="s">
        <v>46</v>
      </c>
      <c r="AA276" s="1" t="s">
        <v>46</v>
      </c>
      <c r="AB276" s="1" t="s">
        <v>46</v>
      </c>
      <c r="AC276" s="11" t="str">
        <f>IF(OR(VOZ_WHATSAPP[[#This Row],[La comunicación es asertiva, con respeto y evita maltrato]]="No Cumple",VOZ_WHATSAPP[[#This Row],[Cumple con las normativas legales]]="No Cumple"),"No Cumple","Cumple")</f>
        <v>Cumple</v>
      </c>
      <c r="AD276" s="1" t="s">
        <v>46</v>
      </c>
      <c r="AE276" s="1" t="s">
        <v>461</v>
      </c>
      <c r="AF276" s="4">
        <v>0.78</v>
      </c>
      <c r="AG276" s="4">
        <f>IF(AND(VOZ_WHATSAPP[[#This Row],[Estado Cierre]]="Sin Cierre",VOZ_WHATSAPP[[#This Row],[Nota Negocio]]="Sin Negocio"),VOZ_WHATSAPP[[#This Row],[Nota]]-24%,VOZ_WHATSAPP[[#This Row],[Nota]])</f>
        <v>0.54</v>
      </c>
      <c r="AH276" s="8">
        <f>IF(VOZ_WHATSAPP[[#This Row],[Estado Legal]]="No Cumple",0,IF(VOZ_WHATSAPP[[#This Row],[Realiza lectura de guion Legal]]="No Cumple",VOZ_WHATSAPP[[#This Row],[Nota 2]]-50%,VOZ_WHATSAPP[[#This Row],[Nota 2]]))</f>
        <v>0.54</v>
      </c>
    </row>
    <row r="277" spans="1:34" x14ac:dyDescent="0.25">
      <c r="A277" s="2" t="str">
        <f>VOZ_WHATSAPP[[#This Row],[ID Asesor]]&amp;VOZ_WHATSAPP[[#This Row],[Fecha Monitoreo]]</f>
        <v>335445818</v>
      </c>
      <c r="B277" s="2">
        <v>45818</v>
      </c>
      <c r="C277" s="1" t="s">
        <v>126</v>
      </c>
      <c r="D277" s="1">
        <v>3354</v>
      </c>
      <c r="E277" s="2">
        <v>45818</v>
      </c>
      <c r="F277" s="3">
        <v>0.36249999999999999</v>
      </c>
      <c r="G277" s="1" t="s">
        <v>58</v>
      </c>
      <c r="H277" s="1" t="s">
        <v>44</v>
      </c>
      <c r="I277" s="1">
        <v>425</v>
      </c>
      <c r="J277" s="1">
        <v>3004658247</v>
      </c>
      <c r="K277" s="1" t="s">
        <v>45</v>
      </c>
      <c r="L277" s="1" t="s">
        <v>47</v>
      </c>
      <c r="M277" s="1" t="s">
        <v>46</v>
      </c>
      <c r="N277" s="1" t="s">
        <v>46</v>
      </c>
      <c r="O277" s="1" t="s">
        <v>46</v>
      </c>
      <c r="P277" s="1" t="s">
        <v>46</v>
      </c>
      <c r="Q277" s="1" t="s">
        <v>48</v>
      </c>
      <c r="R277" s="1" t="s">
        <v>48</v>
      </c>
      <c r="S277" s="1" t="s">
        <v>46</v>
      </c>
      <c r="T277" s="12" t="str">
        <f>IF(OR(VOZ_WHATSAPP[[#This Row],[Brinda argumentos coherentes a la objeción]]="No Cumple",VOZ_WHATSAPP[[#This Row],[Despliegue de Beneficios y/o consecuencias]]="No Cumple"),"Sin Negocio","Negocio")</f>
        <v>Negocio</v>
      </c>
      <c r="U277" s="1" t="s">
        <v>46</v>
      </c>
      <c r="V277" s="1" t="s">
        <v>46</v>
      </c>
      <c r="W277" s="1" t="s">
        <v>46</v>
      </c>
      <c r="X277" s="12" t="str">
        <f>IF(OR(VOZ_WHATSAPP[[#This Row],[Confirma Valor de pago]]="No Cumple",VOZ_WHATSAPP[[#This Row],[Confirma hora de pago]]="No Cumple",VOZ_WHATSAPP[[#This Row],[Confirma medio de pago]]="No Cumple"),"Sin Cierre","Cierre")</f>
        <v>Cierre</v>
      </c>
      <c r="Y277" s="1" t="s">
        <v>46</v>
      </c>
      <c r="Z277" s="1" t="s">
        <v>46</v>
      </c>
      <c r="AA277" s="1" t="s">
        <v>46</v>
      </c>
      <c r="AB277" s="1" t="s">
        <v>46</v>
      </c>
      <c r="AC277" s="11" t="str">
        <f>IF(OR(VOZ_WHATSAPP[[#This Row],[La comunicación es asertiva, con respeto y evita maltrato]]="No Cumple",VOZ_WHATSAPP[[#This Row],[Cumple con las normativas legales]]="No Cumple"),"No Cumple","Cumple")</f>
        <v>Cumple</v>
      </c>
      <c r="AD277" s="1" t="s">
        <v>46</v>
      </c>
      <c r="AE277" s="1" t="s">
        <v>462</v>
      </c>
      <c r="AF277" s="4">
        <v>0.96</v>
      </c>
      <c r="AG277" s="4">
        <f>IF(AND(VOZ_WHATSAPP[[#This Row],[Estado Cierre]]="Sin Cierre",VOZ_WHATSAPP[[#This Row],[Nota Negocio]]="Sin Negocio"),VOZ_WHATSAPP[[#This Row],[Nota]]-24%,VOZ_WHATSAPP[[#This Row],[Nota]])</f>
        <v>0.96</v>
      </c>
      <c r="AH277" s="8">
        <f>IF(VOZ_WHATSAPP[[#This Row],[Estado Legal]]="No Cumple",0,IF(VOZ_WHATSAPP[[#This Row],[Realiza lectura de guion Legal]]="No Cumple",VOZ_WHATSAPP[[#This Row],[Nota 2]]-50%,VOZ_WHATSAPP[[#This Row],[Nota 2]]))</f>
        <v>0.96</v>
      </c>
    </row>
    <row r="278" spans="1:34" x14ac:dyDescent="0.25">
      <c r="A278" s="2" t="str">
        <f>VOZ_WHATSAPP[[#This Row],[ID Asesor]]&amp;VOZ_WHATSAPP[[#This Row],[Fecha Monitoreo]]</f>
        <v>373645818</v>
      </c>
      <c r="B278" s="2">
        <v>45818</v>
      </c>
      <c r="C278" s="1" t="s">
        <v>50</v>
      </c>
      <c r="D278" s="1">
        <v>3736</v>
      </c>
      <c r="E278" s="2">
        <v>45818</v>
      </c>
      <c r="F278" s="3">
        <v>0.34166666666666667</v>
      </c>
      <c r="G278" s="1" t="s">
        <v>51</v>
      </c>
      <c r="H278" s="1" t="s">
        <v>44</v>
      </c>
      <c r="I278" s="1">
        <v>11009607</v>
      </c>
      <c r="J278" s="1">
        <v>3026898558</v>
      </c>
      <c r="K278" s="1" t="s">
        <v>49</v>
      </c>
      <c r="L278" s="1" t="s">
        <v>46</v>
      </c>
      <c r="M278" s="1" t="s">
        <v>46</v>
      </c>
      <c r="N278" s="1" t="s">
        <v>46</v>
      </c>
      <c r="O278" s="1" t="s">
        <v>46</v>
      </c>
      <c r="P278" s="1" t="s">
        <v>46</v>
      </c>
      <c r="Q278" s="1" t="s">
        <v>46</v>
      </c>
      <c r="R278" s="1" t="s">
        <v>46</v>
      </c>
      <c r="S278" s="1" t="s">
        <v>46</v>
      </c>
      <c r="T278" s="12" t="str">
        <f>IF(OR(VOZ_WHATSAPP[[#This Row],[Brinda argumentos coherentes a la objeción]]="No Cumple",VOZ_WHATSAPP[[#This Row],[Despliegue de Beneficios y/o consecuencias]]="No Cumple"),"Sin Negocio","Negocio")</f>
        <v>Negocio</v>
      </c>
      <c r="U278" s="1" t="s">
        <v>48</v>
      </c>
      <c r="V278" s="1" t="s">
        <v>48</v>
      </c>
      <c r="W278" s="1" t="s">
        <v>48</v>
      </c>
      <c r="X278" s="12" t="str">
        <f>IF(OR(VOZ_WHATSAPP[[#This Row],[Confirma Valor de pago]]="No Cumple",VOZ_WHATSAPP[[#This Row],[Confirma hora de pago]]="No Cumple",VOZ_WHATSAPP[[#This Row],[Confirma medio de pago]]="No Cumple"),"Sin Cierre","Cierre")</f>
        <v>Cierre</v>
      </c>
      <c r="Y278" s="1" t="s">
        <v>46</v>
      </c>
      <c r="Z278" s="1" t="s">
        <v>46</v>
      </c>
      <c r="AA278" s="1" t="s">
        <v>46</v>
      </c>
      <c r="AB278" s="1" t="s">
        <v>46</v>
      </c>
      <c r="AC278" s="11" t="str">
        <f>IF(OR(VOZ_WHATSAPP[[#This Row],[La comunicación es asertiva, con respeto y evita maltrato]]="No Cumple",VOZ_WHATSAPP[[#This Row],[Cumple con las normativas legales]]="No Cumple"),"No Cumple","Cumple")</f>
        <v>Cumple</v>
      </c>
      <c r="AD278" s="1" t="s">
        <v>46</v>
      </c>
      <c r="AE278" s="1" t="s">
        <v>53</v>
      </c>
      <c r="AF278" s="4">
        <v>1</v>
      </c>
      <c r="AG278" s="4">
        <f>IF(AND(VOZ_WHATSAPP[[#This Row],[Estado Cierre]]="Sin Cierre",VOZ_WHATSAPP[[#This Row],[Nota Negocio]]="Sin Negocio"),VOZ_WHATSAPP[[#This Row],[Nota]]-24%,VOZ_WHATSAPP[[#This Row],[Nota]])</f>
        <v>1</v>
      </c>
      <c r="AH278" s="8">
        <f>IF(VOZ_WHATSAPP[[#This Row],[Estado Legal]]="No Cumple",0,IF(VOZ_WHATSAPP[[#This Row],[Realiza lectura de guion Legal]]="No Cumple",VOZ_WHATSAPP[[#This Row],[Nota 2]]-50%,VOZ_WHATSAPP[[#This Row],[Nota 2]]))</f>
        <v>1</v>
      </c>
    </row>
    <row r="279" spans="1:34" x14ac:dyDescent="0.25">
      <c r="A279" s="2" t="str">
        <f>VOZ_WHATSAPP[[#This Row],[ID Asesor]]&amp;VOZ_WHATSAPP[[#This Row],[Fecha Monitoreo]]</f>
        <v>337245818</v>
      </c>
      <c r="B279" s="2">
        <v>45818</v>
      </c>
      <c r="C279" s="1" t="s">
        <v>126</v>
      </c>
      <c r="D279" s="1">
        <v>3372</v>
      </c>
      <c r="E279" s="2">
        <v>45818</v>
      </c>
      <c r="F279" s="3">
        <v>0.37152777777777779</v>
      </c>
      <c r="G279" s="1" t="s">
        <v>58</v>
      </c>
      <c r="H279" s="1" t="s">
        <v>44</v>
      </c>
      <c r="I279" s="1">
        <v>401</v>
      </c>
      <c r="J279" s="1">
        <v>3214217509</v>
      </c>
      <c r="K279" s="1" t="s">
        <v>45</v>
      </c>
      <c r="L279" s="1" t="s">
        <v>46</v>
      </c>
      <c r="M279" s="1" t="s">
        <v>46</v>
      </c>
      <c r="N279" s="1" t="s">
        <v>46</v>
      </c>
      <c r="O279" s="1" t="s">
        <v>46</v>
      </c>
      <c r="P279" s="1" t="s">
        <v>46</v>
      </c>
      <c r="Q279" s="1" t="s">
        <v>48</v>
      </c>
      <c r="R279" s="1" t="s">
        <v>48</v>
      </c>
      <c r="S279" s="1" t="s">
        <v>46</v>
      </c>
      <c r="T279" s="12" t="str">
        <f>IF(OR(VOZ_WHATSAPP[[#This Row],[Brinda argumentos coherentes a la objeción]]="No Cumple",VOZ_WHATSAPP[[#This Row],[Despliegue de Beneficios y/o consecuencias]]="No Cumple"),"Sin Negocio","Negocio")</f>
        <v>Negocio</v>
      </c>
      <c r="U279" s="1" t="s">
        <v>46</v>
      </c>
      <c r="V279" s="1" t="s">
        <v>46</v>
      </c>
      <c r="W279" s="1" t="s">
        <v>46</v>
      </c>
      <c r="X279" s="12" t="str">
        <f>IF(OR(VOZ_WHATSAPP[[#This Row],[Confirma Valor de pago]]="No Cumple",VOZ_WHATSAPP[[#This Row],[Confirma hora de pago]]="No Cumple",VOZ_WHATSAPP[[#This Row],[Confirma medio de pago]]="No Cumple"),"Sin Cierre","Cierre")</f>
        <v>Cierre</v>
      </c>
      <c r="Y279" s="1" t="s">
        <v>46</v>
      </c>
      <c r="Z279" s="1" t="s">
        <v>46</v>
      </c>
      <c r="AA279" s="1" t="s">
        <v>46</v>
      </c>
      <c r="AB279" s="1" t="s">
        <v>46</v>
      </c>
      <c r="AC279" s="11" t="str">
        <f>IF(OR(VOZ_WHATSAPP[[#This Row],[La comunicación es asertiva, con respeto y evita maltrato]]="No Cumple",VOZ_WHATSAPP[[#This Row],[Cumple con las normativas legales]]="No Cumple"),"No Cumple","Cumple")</f>
        <v>Cumple</v>
      </c>
      <c r="AD279" s="1" t="s">
        <v>46</v>
      </c>
      <c r="AE279" s="1" t="s">
        <v>133</v>
      </c>
      <c r="AF279" s="4">
        <v>1</v>
      </c>
      <c r="AG279" s="4">
        <f>IF(AND(VOZ_WHATSAPP[[#This Row],[Estado Cierre]]="Sin Cierre",VOZ_WHATSAPP[[#This Row],[Nota Negocio]]="Sin Negocio"),VOZ_WHATSAPP[[#This Row],[Nota]]-24%,VOZ_WHATSAPP[[#This Row],[Nota]])</f>
        <v>1</v>
      </c>
      <c r="AH279" s="8">
        <f>IF(VOZ_WHATSAPP[[#This Row],[Estado Legal]]="No Cumple",0,IF(VOZ_WHATSAPP[[#This Row],[Realiza lectura de guion Legal]]="No Cumple",VOZ_WHATSAPP[[#This Row],[Nota 2]]-50%,VOZ_WHATSAPP[[#This Row],[Nota 2]]))</f>
        <v>1</v>
      </c>
    </row>
    <row r="280" spans="1:34" x14ac:dyDescent="0.25">
      <c r="A280" s="2" t="str">
        <f>VOZ_WHATSAPP[[#This Row],[ID Asesor]]&amp;VOZ_WHATSAPP[[#This Row],[Fecha Monitoreo]]</f>
        <v>376945818</v>
      </c>
      <c r="B280" s="2">
        <v>45818</v>
      </c>
      <c r="C280" s="1" t="s">
        <v>56</v>
      </c>
      <c r="D280" s="1">
        <v>3769</v>
      </c>
      <c r="E280" s="2">
        <v>45818</v>
      </c>
      <c r="F280" s="3">
        <v>0.36875000000000002</v>
      </c>
      <c r="G280" s="1" t="s">
        <v>58</v>
      </c>
      <c r="H280" s="1" t="s">
        <v>44</v>
      </c>
      <c r="I280" s="1">
        <v>579</v>
      </c>
      <c r="J280" s="1">
        <v>3135716090</v>
      </c>
      <c r="K280" s="1" t="s">
        <v>45</v>
      </c>
      <c r="L280" s="1" t="s">
        <v>46</v>
      </c>
      <c r="M280" s="1" t="s">
        <v>46</v>
      </c>
      <c r="N280" s="1" t="s">
        <v>46</v>
      </c>
      <c r="O280" s="1" t="s">
        <v>46</v>
      </c>
      <c r="P280" s="1" t="s">
        <v>46</v>
      </c>
      <c r="Q280" s="1" t="s">
        <v>48</v>
      </c>
      <c r="R280" s="1" t="s">
        <v>48</v>
      </c>
      <c r="S280" s="1" t="s">
        <v>46</v>
      </c>
      <c r="T280" s="12" t="str">
        <f>IF(OR(VOZ_WHATSAPP[[#This Row],[Brinda argumentos coherentes a la objeción]]="No Cumple",VOZ_WHATSAPP[[#This Row],[Despliegue de Beneficios y/o consecuencias]]="No Cumple"),"Sin Negocio","Negocio")</f>
        <v>Negocio</v>
      </c>
      <c r="U280" s="1" t="s">
        <v>48</v>
      </c>
      <c r="V280" s="1" t="s">
        <v>48</v>
      </c>
      <c r="W280" s="1" t="s">
        <v>48</v>
      </c>
      <c r="X280" s="12" t="str">
        <f>IF(OR(VOZ_WHATSAPP[[#This Row],[Confirma Valor de pago]]="No Cumple",VOZ_WHATSAPP[[#This Row],[Confirma hora de pago]]="No Cumple",VOZ_WHATSAPP[[#This Row],[Confirma medio de pago]]="No Cumple"),"Sin Cierre","Cierre")</f>
        <v>Cierre</v>
      </c>
      <c r="Y280" s="1" t="s">
        <v>46</v>
      </c>
      <c r="Z280" s="1" t="s">
        <v>46</v>
      </c>
      <c r="AA280" s="1" t="s">
        <v>46</v>
      </c>
      <c r="AB280" s="1" t="s">
        <v>46</v>
      </c>
      <c r="AC280" s="11" t="str">
        <f>IF(OR(VOZ_WHATSAPP[[#This Row],[La comunicación es asertiva, con respeto y evita maltrato]]="No Cumple",VOZ_WHATSAPP[[#This Row],[Cumple con las normativas legales]]="No Cumple"),"No Cumple","Cumple")</f>
        <v>Cumple</v>
      </c>
      <c r="AD280" s="1" t="s">
        <v>46</v>
      </c>
      <c r="AE280" s="1" t="s">
        <v>463</v>
      </c>
      <c r="AF280" s="4">
        <v>1</v>
      </c>
      <c r="AG280" s="4">
        <f>IF(AND(VOZ_WHATSAPP[[#This Row],[Estado Cierre]]="Sin Cierre",VOZ_WHATSAPP[[#This Row],[Nota Negocio]]="Sin Negocio"),VOZ_WHATSAPP[[#This Row],[Nota]]-24%,VOZ_WHATSAPP[[#This Row],[Nota]])</f>
        <v>1</v>
      </c>
      <c r="AH280" s="8">
        <f>IF(VOZ_WHATSAPP[[#This Row],[Estado Legal]]="No Cumple",0,IF(VOZ_WHATSAPP[[#This Row],[Realiza lectura de guion Legal]]="No Cumple",VOZ_WHATSAPP[[#This Row],[Nota 2]]-50%,VOZ_WHATSAPP[[#This Row],[Nota 2]]))</f>
        <v>1</v>
      </c>
    </row>
    <row r="281" spans="1:34" x14ac:dyDescent="0.25">
      <c r="A281" s="2" t="str">
        <f>VOZ_WHATSAPP[[#This Row],[ID Asesor]]&amp;VOZ_WHATSAPP[[#This Row],[Fecha Monitoreo]]</f>
        <v>364945818</v>
      </c>
      <c r="B281" s="2">
        <v>45818</v>
      </c>
      <c r="C281" s="1" t="s">
        <v>126</v>
      </c>
      <c r="D281" s="1">
        <v>3649</v>
      </c>
      <c r="E281" s="2">
        <v>45818</v>
      </c>
      <c r="F281" s="3">
        <v>0.38541666666666669</v>
      </c>
      <c r="G281" s="1" t="s">
        <v>58</v>
      </c>
      <c r="H281" s="1" t="s">
        <v>44</v>
      </c>
      <c r="I281" s="1">
        <v>578</v>
      </c>
      <c r="J281" s="1">
        <v>3113149622</v>
      </c>
      <c r="K281" s="1" t="s">
        <v>45</v>
      </c>
      <c r="L281" s="1" t="s">
        <v>46</v>
      </c>
      <c r="M281" s="1" t="s">
        <v>46</v>
      </c>
      <c r="N281" s="1" t="s">
        <v>46</v>
      </c>
      <c r="O281" s="1" t="s">
        <v>46</v>
      </c>
      <c r="P281" s="1" t="s">
        <v>46</v>
      </c>
      <c r="Q281" s="1" t="s">
        <v>46</v>
      </c>
      <c r="R281" s="1" t="s">
        <v>46</v>
      </c>
      <c r="S281" s="1" t="s">
        <v>46</v>
      </c>
      <c r="T281" s="12" t="str">
        <f>IF(OR(VOZ_WHATSAPP[[#This Row],[Brinda argumentos coherentes a la objeción]]="No Cumple",VOZ_WHATSAPP[[#This Row],[Despliegue de Beneficios y/o consecuencias]]="No Cumple"),"Sin Negocio","Negocio")</f>
        <v>Negocio</v>
      </c>
      <c r="U281" s="1" t="s">
        <v>46</v>
      </c>
      <c r="V281" s="1" t="s">
        <v>46</v>
      </c>
      <c r="W281" s="1" t="s">
        <v>46</v>
      </c>
      <c r="X281" s="12" t="str">
        <f>IF(OR(VOZ_WHATSAPP[[#This Row],[Confirma Valor de pago]]="No Cumple",VOZ_WHATSAPP[[#This Row],[Confirma hora de pago]]="No Cumple",VOZ_WHATSAPP[[#This Row],[Confirma medio de pago]]="No Cumple"),"Sin Cierre","Cierre")</f>
        <v>Cierre</v>
      </c>
      <c r="Y281" s="1" t="s">
        <v>46</v>
      </c>
      <c r="Z281" s="1" t="s">
        <v>46</v>
      </c>
      <c r="AA281" s="1" t="s">
        <v>46</v>
      </c>
      <c r="AB281" s="1" t="s">
        <v>46</v>
      </c>
      <c r="AC281" s="11" t="str">
        <f>IF(OR(VOZ_WHATSAPP[[#This Row],[La comunicación es asertiva, con respeto y evita maltrato]]="No Cumple",VOZ_WHATSAPP[[#This Row],[Cumple con las normativas legales]]="No Cumple"),"No Cumple","Cumple")</f>
        <v>Cumple</v>
      </c>
      <c r="AD281" s="1" t="s">
        <v>46</v>
      </c>
      <c r="AE281" s="1" t="s">
        <v>133</v>
      </c>
      <c r="AF281" s="4">
        <v>1</v>
      </c>
      <c r="AG281" s="4">
        <f>IF(AND(VOZ_WHATSAPP[[#This Row],[Estado Cierre]]="Sin Cierre",VOZ_WHATSAPP[[#This Row],[Nota Negocio]]="Sin Negocio"),VOZ_WHATSAPP[[#This Row],[Nota]]-24%,VOZ_WHATSAPP[[#This Row],[Nota]])</f>
        <v>1</v>
      </c>
      <c r="AH281" s="8">
        <f>IF(VOZ_WHATSAPP[[#This Row],[Estado Legal]]="No Cumple",0,IF(VOZ_WHATSAPP[[#This Row],[Realiza lectura de guion Legal]]="No Cumple",VOZ_WHATSAPP[[#This Row],[Nota 2]]-50%,VOZ_WHATSAPP[[#This Row],[Nota 2]]))</f>
        <v>1</v>
      </c>
    </row>
    <row r="282" spans="1:34" x14ac:dyDescent="0.25">
      <c r="A282" s="2" t="str">
        <f>VOZ_WHATSAPP[[#This Row],[ID Asesor]]&amp;VOZ_WHATSAPP[[#This Row],[Fecha Monitoreo]]</f>
        <v>301145818</v>
      </c>
      <c r="B282" s="2">
        <v>45818</v>
      </c>
      <c r="C282" s="1" t="s">
        <v>42</v>
      </c>
      <c r="D282" s="1">
        <v>3011</v>
      </c>
      <c r="E282" s="2">
        <v>45818</v>
      </c>
      <c r="F282" s="3">
        <v>0.35069444444444442</v>
      </c>
      <c r="G282" s="1" t="s">
        <v>51</v>
      </c>
      <c r="H282" s="1" t="s">
        <v>44</v>
      </c>
      <c r="I282" s="1">
        <v>1103</v>
      </c>
      <c r="J282" s="1">
        <v>3225990379</v>
      </c>
      <c r="K282" s="1" t="s">
        <v>45</v>
      </c>
      <c r="L282" s="1" t="s">
        <v>46</v>
      </c>
      <c r="M282" s="1" t="s">
        <v>46</v>
      </c>
      <c r="N282" s="1" t="s">
        <v>46</v>
      </c>
      <c r="O282" s="1" t="s">
        <v>46</v>
      </c>
      <c r="P282" s="1" t="s">
        <v>46</v>
      </c>
      <c r="Q282" s="1" t="s">
        <v>46</v>
      </c>
      <c r="R282" s="1" t="s">
        <v>47</v>
      </c>
      <c r="S282" s="1" t="s">
        <v>47</v>
      </c>
      <c r="T282" s="12" t="str">
        <f>IF(OR(VOZ_WHATSAPP[[#This Row],[Brinda argumentos coherentes a la objeción]]="No Cumple",VOZ_WHATSAPP[[#This Row],[Despliegue de Beneficios y/o consecuencias]]="No Cumple"),"Sin Negocio","Negocio")</f>
        <v>Sin Negocio</v>
      </c>
      <c r="U282" s="1" t="s">
        <v>48</v>
      </c>
      <c r="V282" s="1" t="s">
        <v>48</v>
      </c>
      <c r="W282" s="1" t="s">
        <v>48</v>
      </c>
      <c r="X282" s="12" t="str">
        <f>IF(OR(VOZ_WHATSAPP[[#This Row],[Confirma Valor de pago]]="No Cumple",VOZ_WHATSAPP[[#This Row],[Confirma hora de pago]]="No Cumple",VOZ_WHATSAPP[[#This Row],[Confirma medio de pago]]="No Cumple"),"Sin Cierre","Cierre")</f>
        <v>Cierre</v>
      </c>
      <c r="Y282" s="1" t="s">
        <v>46</v>
      </c>
      <c r="Z282" s="1" t="s">
        <v>46</v>
      </c>
      <c r="AA282" s="1" t="s">
        <v>46</v>
      </c>
      <c r="AB282" s="1" t="s">
        <v>46</v>
      </c>
      <c r="AC282" s="11" t="str">
        <f>IF(OR(VOZ_WHATSAPP[[#This Row],[La comunicación es asertiva, con respeto y evita maltrato]]="No Cumple",VOZ_WHATSAPP[[#This Row],[Cumple con las normativas legales]]="No Cumple"),"No Cumple","Cumple")</f>
        <v>Cumple</v>
      </c>
      <c r="AD282" s="1" t="s">
        <v>46</v>
      </c>
      <c r="AE282" s="1" t="s">
        <v>464</v>
      </c>
      <c r="AF282" s="4">
        <v>0.8</v>
      </c>
      <c r="AG282" s="4">
        <f>IF(AND(VOZ_WHATSAPP[[#This Row],[Estado Cierre]]="Sin Cierre",VOZ_WHATSAPP[[#This Row],[Nota Negocio]]="Sin Negocio"),VOZ_WHATSAPP[[#This Row],[Nota]]-24%,VOZ_WHATSAPP[[#This Row],[Nota]])</f>
        <v>0.8</v>
      </c>
      <c r="AH282" s="8">
        <f>IF(VOZ_WHATSAPP[[#This Row],[Estado Legal]]="No Cumple",0,IF(VOZ_WHATSAPP[[#This Row],[Realiza lectura de guion Legal]]="No Cumple",VOZ_WHATSAPP[[#This Row],[Nota 2]]-50%,VOZ_WHATSAPP[[#This Row],[Nota 2]]))</f>
        <v>0.8</v>
      </c>
    </row>
    <row r="283" spans="1:34" x14ac:dyDescent="0.25">
      <c r="A283" s="2" t="str">
        <f>VOZ_WHATSAPP[[#This Row],[ID Asesor]]&amp;VOZ_WHATSAPP[[#This Row],[Fecha Monitoreo]]</f>
        <v>355045818</v>
      </c>
      <c r="B283" s="2">
        <v>45818</v>
      </c>
      <c r="C283" s="1" t="s">
        <v>50</v>
      </c>
      <c r="D283" s="1">
        <v>3550</v>
      </c>
      <c r="E283" s="2">
        <v>45818</v>
      </c>
      <c r="F283" s="3">
        <v>0</v>
      </c>
      <c r="G283" s="1" t="s">
        <v>51</v>
      </c>
      <c r="H283" s="1" t="s">
        <v>44</v>
      </c>
      <c r="I283" s="1"/>
      <c r="J283" s="1">
        <v>3115106314</v>
      </c>
      <c r="K283" s="1" t="s">
        <v>49</v>
      </c>
      <c r="L283" s="1" t="s">
        <v>46</v>
      </c>
      <c r="M283" s="1" t="s">
        <v>46</v>
      </c>
      <c r="N283" s="1" t="s">
        <v>46</v>
      </c>
      <c r="O283" s="1" t="s">
        <v>46</v>
      </c>
      <c r="P283" s="1" t="s">
        <v>46</v>
      </c>
      <c r="Q283" s="1" t="s">
        <v>48</v>
      </c>
      <c r="R283" s="1" t="s">
        <v>48</v>
      </c>
      <c r="S283" s="1" t="s">
        <v>47</v>
      </c>
      <c r="T283" s="12" t="str">
        <f>IF(OR(VOZ_WHATSAPP[[#This Row],[Brinda argumentos coherentes a la objeción]]="No Cumple",VOZ_WHATSAPP[[#This Row],[Despliegue de Beneficios y/o consecuencias]]="No Cumple"),"Sin Negocio","Negocio")</f>
        <v>Sin Negocio</v>
      </c>
      <c r="U283" s="1" t="s">
        <v>46</v>
      </c>
      <c r="V283" s="1" t="s">
        <v>46</v>
      </c>
      <c r="W283" s="1" t="s">
        <v>46</v>
      </c>
      <c r="X283" s="12" t="str">
        <f>IF(OR(VOZ_WHATSAPP[[#This Row],[Confirma Valor de pago]]="No Cumple",VOZ_WHATSAPP[[#This Row],[Confirma hora de pago]]="No Cumple",VOZ_WHATSAPP[[#This Row],[Confirma medio de pago]]="No Cumple"),"Sin Cierre","Cierre")</f>
        <v>Cierre</v>
      </c>
      <c r="Y283" s="1" t="s">
        <v>46</v>
      </c>
      <c r="Z283" s="1" t="s">
        <v>54</v>
      </c>
      <c r="AA283" s="1" t="s">
        <v>46</v>
      </c>
      <c r="AB283" s="1" t="s">
        <v>46</v>
      </c>
      <c r="AC283" s="11" t="str">
        <f>IF(OR(VOZ_WHATSAPP[[#This Row],[La comunicación es asertiva, con respeto y evita maltrato]]="No Cumple",VOZ_WHATSAPP[[#This Row],[Cumple con las normativas legales]]="No Cumple"),"No Cumple","Cumple")</f>
        <v>Cumple</v>
      </c>
      <c r="AD283" s="1" t="s">
        <v>46</v>
      </c>
      <c r="AE283" s="1" t="s">
        <v>465</v>
      </c>
      <c r="AF283" s="4">
        <v>0.75</v>
      </c>
      <c r="AG283" s="4">
        <f>IF(AND(VOZ_WHATSAPP[[#This Row],[Estado Cierre]]="Sin Cierre",VOZ_WHATSAPP[[#This Row],[Nota Negocio]]="Sin Negocio"),VOZ_WHATSAPP[[#This Row],[Nota]]-24%,VOZ_WHATSAPP[[#This Row],[Nota]])</f>
        <v>0.75</v>
      </c>
      <c r="AH283" s="8">
        <f>IF(VOZ_WHATSAPP[[#This Row],[Estado Legal]]="No Cumple",0,IF(VOZ_WHATSAPP[[#This Row],[Realiza lectura de guion Legal]]="No Cumple",VOZ_WHATSAPP[[#This Row],[Nota 2]]-50%,VOZ_WHATSAPP[[#This Row],[Nota 2]]))</f>
        <v>0.75</v>
      </c>
    </row>
    <row r="284" spans="1:34" x14ac:dyDescent="0.25">
      <c r="A284" s="2" t="str">
        <f>VOZ_WHATSAPP[[#This Row],[ID Asesor]]&amp;VOZ_WHATSAPP[[#This Row],[Fecha Monitoreo]]</f>
        <v>230645818</v>
      </c>
      <c r="B284" s="2">
        <v>45818</v>
      </c>
      <c r="C284" s="1" t="s">
        <v>42</v>
      </c>
      <c r="D284" s="1">
        <v>2306</v>
      </c>
      <c r="E284" s="2">
        <v>45817</v>
      </c>
      <c r="F284" s="3">
        <v>0.36458333333333331</v>
      </c>
      <c r="G284" s="1" t="s">
        <v>51</v>
      </c>
      <c r="H284" s="1" t="s">
        <v>44</v>
      </c>
      <c r="I284" s="1">
        <v>11009659</v>
      </c>
      <c r="J284" s="1">
        <v>3102691234</v>
      </c>
      <c r="K284" s="1" t="s">
        <v>49</v>
      </c>
      <c r="L284" s="1" t="s">
        <v>47</v>
      </c>
      <c r="M284" s="1" t="s">
        <v>47</v>
      </c>
      <c r="N284" s="1" t="s">
        <v>46</v>
      </c>
      <c r="O284" s="1" t="s">
        <v>46</v>
      </c>
      <c r="P284" s="1" t="s">
        <v>46</v>
      </c>
      <c r="Q284" s="1" t="s">
        <v>46</v>
      </c>
      <c r="R284" s="1" t="s">
        <v>46</v>
      </c>
      <c r="S284" s="1" t="s">
        <v>46</v>
      </c>
      <c r="T284" s="12" t="str">
        <f>IF(OR(VOZ_WHATSAPP[[#This Row],[Brinda argumentos coherentes a la objeción]]="No Cumple",VOZ_WHATSAPP[[#This Row],[Despliegue de Beneficios y/o consecuencias]]="No Cumple"),"Sin Negocio","Negocio")</f>
        <v>Negocio</v>
      </c>
      <c r="U284" s="1" t="s">
        <v>48</v>
      </c>
      <c r="V284" s="1" t="s">
        <v>48</v>
      </c>
      <c r="W284" s="1" t="s">
        <v>48</v>
      </c>
      <c r="X284" s="12" t="str">
        <f>IF(OR(VOZ_WHATSAPP[[#This Row],[Confirma Valor de pago]]="No Cumple",VOZ_WHATSAPP[[#This Row],[Confirma hora de pago]]="No Cumple",VOZ_WHATSAPP[[#This Row],[Confirma medio de pago]]="No Cumple"),"Sin Cierre","Cierre")</f>
        <v>Cierre</v>
      </c>
      <c r="Y284" s="1" t="s">
        <v>54</v>
      </c>
      <c r="Z284" s="1" t="s">
        <v>54</v>
      </c>
      <c r="AA284" s="1" t="s">
        <v>46</v>
      </c>
      <c r="AB284" s="1" t="s">
        <v>46</v>
      </c>
      <c r="AC284" s="11" t="str">
        <f>IF(OR(VOZ_WHATSAPP[[#This Row],[La comunicación es asertiva, con respeto y evita maltrato]]="No Cumple",VOZ_WHATSAPP[[#This Row],[Cumple con las normativas legales]]="No Cumple"),"No Cumple","Cumple")</f>
        <v>Cumple</v>
      </c>
      <c r="AD284" s="1" t="s">
        <v>46</v>
      </c>
      <c r="AE284" s="1" t="s">
        <v>466</v>
      </c>
      <c r="AF284" s="4">
        <v>0.69</v>
      </c>
      <c r="AG284" s="4">
        <f>IF(AND(VOZ_WHATSAPP[[#This Row],[Estado Cierre]]="Sin Cierre",VOZ_WHATSAPP[[#This Row],[Nota Negocio]]="Sin Negocio"),VOZ_WHATSAPP[[#This Row],[Nota]]-24%,VOZ_WHATSAPP[[#This Row],[Nota]])</f>
        <v>0.69</v>
      </c>
      <c r="AH284" s="8">
        <f>IF(VOZ_WHATSAPP[[#This Row],[Estado Legal]]="No Cumple",0,IF(VOZ_WHATSAPP[[#This Row],[Realiza lectura de guion Legal]]="No Cumple",VOZ_WHATSAPP[[#This Row],[Nota 2]]-50%,VOZ_WHATSAPP[[#This Row],[Nota 2]]))</f>
        <v>0.69</v>
      </c>
    </row>
    <row r="285" spans="1:34" x14ac:dyDescent="0.25">
      <c r="A285" s="2" t="str">
        <f>VOZ_WHATSAPP[[#This Row],[ID Asesor]]&amp;VOZ_WHATSAPP[[#This Row],[Fecha Monitoreo]]</f>
        <v>362345818</v>
      </c>
      <c r="B285" s="2">
        <v>45818</v>
      </c>
      <c r="C285" s="1" t="s">
        <v>126</v>
      </c>
      <c r="D285" s="1">
        <v>3623</v>
      </c>
      <c r="E285" s="2">
        <v>45818</v>
      </c>
      <c r="F285" s="3">
        <v>0.39444444444444443</v>
      </c>
      <c r="G285" s="1" t="s">
        <v>58</v>
      </c>
      <c r="H285" s="1" t="s">
        <v>44</v>
      </c>
      <c r="I285" s="1">
        <v>459</v>
      </c>
      <c r="J285" s="1">
        <v>3107509607</v>
      </c>
      <c r="K285" s="1" t="s">
        <v>45</v>
      </c>
      <c r="L285" s="1" t="s">
        <v>46</v>
      </c>
      <c r="M285" s="1" t="s">
        <v>46</v>
      </c>
      <c r="N285" s="1" t="s">
        <v>46</v>
      </c>
      <c r="O285" s="1" t="s">
        <v>46</v>
      </c>
      <c r="P285" s="1" t="s">
        <v>46</v>
      </c>
      <c r="Q285" s="1" t="s">
        <v>46</v>
      </c>
      <c r="R285" s="1" t="s">
        <v>46</v>
      </c>
      <c r="S285" s="1" t="s">
        <v>46</v>
      </c>
      <c r="T285" s="12" t="str">
        <f>IF(OR(VOZ_WHATSAPP[[#This Row],[Brinda argumentos coherentes a la objeción]]="No Cumple",VOZ_WHATSAPP[[#This Row],[Despliegue de Beneficios y/o consecuencias]]="No Cumple"),"Sin Negocio","Negocio")</f>
        <v>Negocio</v>
      </c>
      <c r="U285" s="1" t="s">
        <v>46</v>
      </c>
      <c r="V285" s="1" t="s">
        <v>46</v>
      </c>
      <c r="W285" s="1" t="s">
        <v>46</v>
      </c>
      <c r="X285" s="12" t="str">
        <f>IF(OR(VOZ_WHATSAPP[[#This Row],[Confirma Valor de pago]]="No Cumple",VOZ_WHATSAPP[[#This Row],[Confirma hora de pago]]="No Cumple",VOZ_WHATSAPP[[#This Row],[Confirma medio de pago]]="No Cumple"),"Sin Cierre","Cierre")</f>
        <v>Cierre</v>
      </c>
      <c r="Y285" s="1" t="s">
        <v>46</v>
      </c>
      <c r="Z285" s="1" t="s">
        <v>46</v>
      </c>
      <c r="AA285" s="1" t="s">
        <v>46</v>
      </c>
      <c r="AB285" s="1" t="s">
        <v>46</v>
      </c>
      <c r="AC285" s="11" t="str">
        <f>IF(OR(VOZ_WHATSAPP[[#This Row],[La comunicación es asertiva, con respeto y evita maltrato]]="No Cumple",VOZ_WHATSAPP[[#This Row],[Cumple con las normativas legales]]="No Cumple"),"No Cumple","Cumple")</f>
        <v>Cumple</v>
      </c>
      <c r="AD285" s="1" t="s">
        <v>46</v>
      </c>
      <c r="AE285" s="1" t="s">
        <v>133</v>
      </c>
      <c r="AF285" s="4">
        <v>1</v>
      </c>
      <c r="AG285" s="4">
        <f>IF(AND(VOZ_WHATSAPP[[#This Row],[Estado Cierre]]="Sin Cierre",VOZ_WHATSAPP[[#This Row],[Nota Negocio]]="Sin Negocio"),VOZ_WHATSAPP[[#This Row],[Nota]]-24%,VOZ_WHATSAPP[[#This Row],[Nota]])</f>
        <v>1</v>
      </c>
      <c r="AH285" s="8">
        <f>IF(VOZ_WHATSAPP[[#This Row],[Estado Legal]]="No Cumple",0,IF(VOZ_WHATSAPP[[#This Row],[Realiza lectura de guion Legal]]="No Cumple",VOZ_WHATSAPP[[#This Row],[Nota 2]]-50%,VOZ_WHATSAPP[[#This Row],[Nota 2]]))</f>
        <v>1</v>
      </c>
    </row>
    <row r="286" spans="1:34" x14ac:dyDescent="0.25">
      <c r="A286" s="2" t="str">
        <f>VOZ_WHATSAPP[[#This Row],[ID Asesor]]&amp;VOZ_WHATSAPP[[#This Row],[Fecha Monitoreo]]</f>
        <v>380645818</v>
      </c>
      <c r="B286" s="2">
        <v>45818</v>
      </c>
      <c r="C286" s="1" t="s">
        <v>56</v>
      </c>
      <c r="D286" s="1">
        <v>3806</v>
      </c>
      <c r="E286" s="2">
        <v>45818</v>
      </c>
      <c r="F286" s="3">
        <v>0.375</v>
      </c>
      <c r="G286" s="1" t="s">
        <v>58</v>
      </c>
      <c r="H286" s="1" t="s">
        <v>44</v>
      </c>
      <c r="I286" s="1">
        <v>448</v>
      </c>
      <c r="J286" s="1">
        <v>3155315347</v>
      </c>
      <c r="K286" s="1" t="s">
        <v>45</v>
      </c>
      <c r="L286" s="1" t="s">
        <v>46</v>
      </c>
      <c r="M286" s="1" t="s">
        <v>47</v>
      </c>
      <c r="N286" s="1" t="s">
        <v>46</v>
      </c>
      <c r="O286" s="1" t="s">
        <v>46</v>
      </c>
      <c r="P286" s="1" t="s">
        <v>46</v>
      </c>
      <c r="Q286" s="1" t="s">
        <v>48</v>
      </c>
      <c r="R286" s="1" t="s">
        <v>48</v>
      </c>
      <c r="S286" s="1" t="s">
        <v>46</v>
      </c>
      <c r="T286" s="12" t="str">
        <f>IF(OR(VOZ_WHATSAPP[[#This Row],[Brinda argumentos coherentes a la objeción]]="No Cumple",VOZ_WHATSAPP[[#This Row],[Despliegue de Beneficios y/o consecuencias]]="No Cumple"),"Sin Negocio","Negocio")</f>
        <v>Negocio</v>
      </c>
      <c r="U286" s="1" t="s">
        <v>46</v>
      </c>
      <c r="V286" s="1" t="s">
        <v>46</v>
      </c>
      <c r="W286" s="1" t="s">
        <v>46</v>
      </c>
      <c r="X286" s="12" t="str">
        <f>IF(OR(VOZ_WHATSAPP[[#This Row],[Confirma Valor de pago]]="No Cumple",VOZ_WHATSAPP[[#This Row],[Confirma hora de pago]]="No Cumple",VOZ_WHATSAPP[[#This Row],[Confirma medio de pago]]="No Cumple"),"Sin Cierre","Cierre")</f>
        <v>Cierre</v>
      </c>
      <c r="Y286" s="1" t="s">
        <v>46</v>
      </c>
      <c r="Z286" s="1" t="s">
        <v>46</v>
      </c>
      <c r="AA286" s="1" t="s">
        <v>46</v>
      </c>
      <c r="AB286" s="1" t="s">
        <v>46</v>
      </c>
      <c r="AC286" s="11" t="str">
        <f>IF(OR(VOZ_WHATSAPP[[#This Row],[La comunicación es asertiva, con respeto y evita maltrato]]="No Cumple",VOZ_WHATSAPP[[#This Row],[Cumple con las normativas legales]]="No Cumple"),"No Cumple","Cumple")</f>
        <v>Cumple</v>
      </c>
      <c r="AD286" s="1" t="s">
        <v>46</v>
      </c>
      <c r="AE286" s="1" t="s">
        <v>467</v>
      </c>
      <c r="AF286" s="4">
        <v>0.96</v>
      </c>
      <c r="AG286" s="4">
        <f>IF(AND(VOZ_WHATSAPP[[#This Row],[Estado Cierre]]="Sin Cierre",VOZ_WHATSAPP[[#This Row],[Nota Negocio]]="Sin Negocio"),VOZ_WHATSAPP[[#This Row],[Nota]]-24%,VOZ_WHATSAPP[[#This Row],[Nota]])</f>
        <v>0.96</v>
      </c>
      <c r="AH286" s="8">
        <f>IF(VOZ_WHATSAPP[[#This Row],[Estado Legal]]="No Cumple",0,IF(VOZ_WHATSAPP[[#This Row],[Realiza lectura de guion Legal]]="No Cumple",VOZ_WHATSAPP[[#This Row],[Nota 2]]-50%,VOZ_WHATSAPP[[#This Row],[Nota 2]]))</f>
        <v>0.96</v>
      </c>
    </row>
    <row r="287" spans="1:34" x14ac:dyDescent="0.25">
      <c r="A287" s="2" t="str">
        <f>VOZ_WHATSAPP[[#This Row],[ID Asesor]]&amp;VOZ_WHATSAPP[[#This Row],[Fecha Monitoreo]]</f>
        <v>382545818</v>
      </c>
      <c r="B287" s="2">
        <v>45818</v>
      </c>
      <c r="C287" s="1" t="s">
        <v>126</v>
      </c>
      <c r="D287" s="1">
        <v>3825</v>
      </c>
      <c r="E287" s="2">
        <v>45818</v>
      </c>
      <c r="F287" s="3">
        <v>0.3576388888888889</v>
      </c>
      <c r="G287" s="1" t="s">
        <v>58</v>
      </c>
      <c r="H287" s="1" t="s">
        <v>44</v>
      </c>
      <c r="I287" s="1">
        <v>594</v>
      </c>
      <c r="J287" s="1">
        <v>3215281365</v>
      </c>
      <c r="K287" s="1" t="s">
        <v>45</v>
      </c>
      <c r="L287" s="1" t="s">
        <v>46</v>
      </c>
      <c r="M287" s="1" t="s">
        <v>46</v>
      </c>
      <c r="N287" s="1" t="s">
        <v>46</v>
      </c>
      <c r="O287" s="1" t="s">
        <v>46</v>
      </c>
      <c r="P287" s="1" t="s">
        <v>46</v>
      </c>
      <c r="Q287" s="1" t="s">
        <v>46</v>
      </c>
      <c r="R287" s="1" t="s">
        <v>46</v>
      </c>
      <c r="S287" s="1" t="s">
        <v>48</v>
      </c>
      <c r="T287" s="12" t="str">
        <f>IF(OR(VOZ_WHATSAPP[[#This Row],[Brinda argumentos coherentes a la objeción]]="No Cumple",VOZ_WHATSAPP[[#This Row],[Despliegue de Beneficios y/o consecuencias]]="No Cumple"),"Sin Negocio","Negocio")</f>
        <v>Negocio</v>
      </c>
      <c r="U287" s="1" t="s">
        <v>46</v>
      </c>
      <c r="V287" s="1" t="s">
        <v>46</v>
      </c>
      <c r="W287" s="1" t="s">
        <v>46</v>
      </c>
      <c r="X287" s="12" t="str">
        <f>IF(OR(VOZ_WHATSAPP[[#This Row],[Confirma Valor de pago]]="No Cumple",VOZ_WHATSAPP[[#This Row],[Confirma hora de pago]]="No Cumple",VOZ_WHATSAPP[[#This Row],[Confirma medio de pago]]="No Cumple"),"Sin Cierre","Cierre")</f>
        <v>Cierre</v>
      </c>
      <c r="Y287" s="1" t="s">
        <v>46</v>
      </c>
      <c r="Z287" s="1" t="s">
        <v>46</v>
      </c>
      <c r="AA287" s="1" t="s">
        <v>46</v>
      </c>
      <c r="AB287" s="1" t="s">
        <v>46</v>
      </c>
      <c r="AC287" s="11" t="str">
        <f>IF(OR(VOZ_WHATSAPP[[#This Row],[La comunicación es asertiva, con respeto y evita maltrato]]="No Cumple",VOZ_WHATSAPP[[#This Row],[Cumple con las normativas legales]]="No Cumple"),"No Cumple","Cumple")</f>
        <v>Cumple</v>
      </c>
      <c r="AD287" s="1" t="s">
        <v>46</v>
      </c>
      <c r="AE287" s="1" t="s">
        <v>468</v>
      </c>
      <c r="AF287" s="4">
        <v>1</v>
      </c>
      <c r="AG287" s="4">
        <f>IF(AND(VOZ_WHATSAPP[[#This Row],[Estado Cierre]]="Sin Cierre",VOZ_WHATSAPP[[#This Row],[Nota Negocio]]="Sin Negocio"),VOZ_WHATSAPP[[#This Row],[Nota]]-24%,VOZ_WHATSAPP[[#This Row],[Nota]])</f>
        <v>1</v>
      </c>
      <c r="AH287" s="8">
        <f>IF(VOZ_WHATSAPP[[#This Row],[Estado Legal]]="No Cumple",0,IF(VOZ_WHATSAPP[[#This Row],[Realiza lectura de guion Legal]]="No Cumple",VOZ_WHATSAPP[[#This Row],[Nota 2]]-50%,VOZ_WHATSAPP[[#This Row],[Nota 2]]))</f>
        <v>1</v>
      </c>
    </row>
    <row r="288" spans="1:34" x14ac:dyDescent="0.25">
      <c r="A288" s="2" t="str">
        <f>VOZ_WHATSAPP[[#This Row],[ID Asesor]]&amp;VOZ_WHATSAPP[[#This Row],[Fecha Monitoreo]]</f>
        <v>386345818</v>
      </c>
      <c r="B288" s="2">
        <v>45818</v>
      </c>
      <c r="C288" s="1" t="s">
        <v>56</v>
      </c>
      <c r="D288" s="1">
        <v>3863</v>
      </c>
      <c r="E288" s="2">
        <v>45818</v>
      </c>
      <c r="F288" s="3">
        <v>0.39652777777777776</v>
      </c>
      <c r="G288" s="1" t="s">
        <v>58</v>
      </c>
      <c r="H288" s="1" t="s">
        <v>44</v>
      </c>
      <c r="I288" s="1">
        <v>404</v>
      </c>
      <c r="J288" s="1">
        <v>3205491877</v>
      </c>
      <c r="K288" s="1" t="s">
        <v>45</v>
      </c>
      <c r="L288" s="1" t="s">
        <v>46</v>
      </c>
      <c r="M288" s="1" t="s">
        <v>46</v>
      </c>
      <c r="N288" s="1" t="s">
        <v>46</v>
      </c>
      <c r="O288" s="1" t="s">
        <v>54</v>
      </c>
      <c r="P288" s="1" t="s">
        <v>46</v>
      </c>
      <c r="Q288" s="1" t="s">
        <v>48</v>
      </c>
      <c r="R288" s="1" t="s">
        <v>48</v>
      </c>
      <c r="S288" s="1" t="s">
        <v>46</v>
      </c>
      <c r="T288" s="12" t="str">
        <f>IF(OR(VOZ_WHATSAPP[[#This Row],[Brinda argumentos coherentes a la objeción]]="No Cumple",VOZ_WHATSAPP[[#This Row],[Despliegue de Beneficios y/o consecuencias]]="No Cumple"),"Sin Negocio","Negocio")</f>
        <v>Negocio</v>
      </c>
      <c r="U288" s="1" t="s">
        <v>48</v>
      </c>
      <c r="V288" s="1" t="s">
        <v>48</v>
      </c>
      <c r="W288" s="1" t="s">
        <v>48</v>
      </c>
      <c r="X288" s="12" t="str">
        <f>IF(OR(VOZ_WHATSAPP[[#This Row],[Confirma Valor de pago]]="No Cumple",VOZ_WHATSAPP[[#This Row],[Confirma hora de pago]]="No Cumple",VOZ_WHATSAPP[[#This Row],[Confirma medio de pago]]="No Cumple"),"Sin Cierre","Cierre")</f>
        <v>Cierre</v>
      </c>
      <c r="Y288" s="1" t="s">
        <v>46</v>
      </c>
      <c r="Z288" s="1" t="s">
        <v>46</v>
      </c>
      <c r="AA288" s="1" t="s">
        <v>46</v>
      </c>
      <c r="AB288" s="1" t="s">
        <v>46</v>
      </c>
      <c r="AC288" s="11" t="str">
        <f>IF(OR(VOZ_WHATSAPP[[#This Row],[La comunicación es asertiva, con respeto y evita maltrato]]="No Cumple",VOZ_WHATSAPP[[#This Row],[Cumple con las normativas legales]]="No Cumple"),"No Cumple","Cumple")</f>
        <v>Cumple</v>
      </c>
      <c r="AD288" s="1" t="s">
        <v>46</v>
      </c>
      <c r="AE288" s="1" t="s">
        <v>469</v>
      </c>
      <c r="AF288" s="4">
        <v>0.95</v>
      </c>
      <c r="AG288" s="4">
        <f>IF(AND(VOZ_WHATSAPP[[#This Row],[Estado Cierre]]="Sin Cierre",VOZ_WHATSAPP[[#This Row],[Nota Negocio]]="Sin Negocio"),VOZ_WHATSAPP[[#This Row],[Nota]]-24%,VOZ_WHATSAPP[[#This Row],[Nota]])</f>
        <v>0.95</v>
      </c>
      <c r="AH288" s="8">
        <f>IF(VOZ_WHATSAPP[[#This Row],[Estado Legal]]="No Cumple",0,IF(VOZ_WHATSAPP[[#This Row],[Realiza lectura de guion Legal]]="No Cumple",VOZ_WHATSAPP[[#This Row],[Nota 2]]-50%,VOZ_WHATSAPP[[#This Row],[Nota 2]]))</f>
        <v>0.95</v>
      </c>
    </row>
    <row r="289" spans="1:34" x14ac:dyDescent="0.25">
      <c r="A289" s="2" t="str">
        <f>VOZ_WHATSAPP[[#This Row],[ID Asesor]]&amp;VOZ_WHATSAPP[[#This Row],[Fecha Monitoreo]]</f>
        <v>304845818</v>
      </c>
      <c r="B289" s="2">
        <v>45818</v>
      </c>
      <c r="C289" s="1" t="s">
        <v>42</v>
      </c>
      <c r="D289" s="1">
        <v>3048</v>
      </c>
      <c r="E289" s="2">
        <v>45818</v>
      </c>
      <c r="F289" s="3">
        <v>0.35972222222222222</v>
      </c>
      <c r="G289" s="1" t="s">
        <v>51</v>
      </c>
      <c r="H289" s="1" t="s">
        <v>44</v>
      </c>
      <c r="I289" s="1">
        <v>1256</v>
      </c>
      <c r="J289" s="1">
        <v>3246866445</v>
      </c>
      <c r="K289" s="1" t="s">
        <v>45</v>
      </c>
      <c r="L289" s="1" t="s">
        <v>47</v>
      </c>
      <c r="M289" s="1" t="s">
        <v>46</v>
      </c>
      <c r="N289" s="1" t="s">
        <v>46</v>
      </c>
      <c r="O289" s="1" t="s">
        <v>46</v>
      </c>
      <c r="P289" s="1" t="s">
        <v>46</v>
      </c>
      <c r="Q289" s="1" t="s">
        <v>46</v>
      </c>
      <c r="R289" s="1" t="s">
        <v>46</v>
      </c>
      <c r="S289" s="1" t="s">
        <v>47</v>
      </c>
      <c r="T289" s="12" t="str">
        <f>IF(OR(VOZ_WHATSAPP[[#This Row],[Brinda argumentos coherentes a la objeción]]="No Cumple",VOZ_WHATSAPP[[#This Row],[Despliegue de Beneficios y/o consecuencias]]="No Cumple"),"Sin Negocio","Negocio")</f>
        <v>Sin Negocio</v>
      </c>
      <c r="U289" s="1" t="s">
        <v>46</v>
      </c>
      <c r="V289" s="1" t="s">
        <v>46</v>
      </c>
      <c r="W289" s="1" t="s">
        <v>46</v>
      </c>
      <c r="X289" s="12" t="str">
        <f>IF(OR(VOZ_WHATSAPP[[#This Row],[Confirma Valor de pago]]="No Cumple",VOZ_WHATSAPP[[#This Row],[Confirma hora de pago]]="No Cumple",VOZ_WHATSAPP[[#This Row],[Confirma medio de pago]]="No Cumple"),"Sin Cierre","Cierre")</f>
        <v>Cierre</v>
      </c>
      <c r="Y289" s="1" t="s">
        <v>46</v>
      </c>
      <c r="Z289" s="1" t="s">
        <v>46</v>
      </c>
      <c r="AA289" s="1" t="s">
        <v>46</v>
      </c>
      <c r="AB289" s="1" t="s">
        <v>46</v>
      </c>
      <c r="AC289" s="11" t="str">
        <f>IF(OR(VOZ_WHATSAPP[[#This Row],[La comunicación es asertiva, con respeto y evita maltrato]]="No Cumple",VOZ_WHATSAPP[[#This Row],[Cumple con las normativas legales]]="No Cumple"),"No Cumple","Cumple")</f>
        <v>Cumple</v>
      </c>
      <c r="AD289" s="1" t="s">
        <v>46</v>
      </c>
      <c r="AE289" s="1" t="s">
        <v>173</v>
      </c>
      <c r="AF289" s="4">
        <v>0.86</v>
      </c>
      <c r="AG289" s="4">
        <f>IF(AND(VOZ_WHATSAPP[[#This Row],[Estado Cierre]]="Sin Cierre",VOZ_WHATSAPP[[#This Row],[Nota Negocio]]="Sin Negocio"),VOZ_WHATSAPP[[#This Row],[Nota]]-24%,VOZ_WHATSAPP[[#This Row],[Nota]])</f>
        <v>0.86</v>
      </c>
      <c r="AH289" s="8">
        <f>IF(VOZ_WHATSAPP[[#This Row],[Estado Legal]]="No Cumple",0,IF(VOZ_WHATSAPP[[#This Row],[Realiza lectura de guion Legal]]="No Cumple",VOZ_WHATSAPP[[#This Row],[Nota 2]]-50%,VOZ_WHATSAPP[[#This Row],[Nota 2]]))</f>
        <v>0.86</v>
      </c>
    </row>
    <row r="290" spans="1:34" x14ac:dyDescent="0.25">
      <c r="A290" s="2" t="str">
        <f>VOZ_WHATSAPP[[#This Row],[ID Asesor]]&amp;VOZ_WHATSAPP[[#This Row],[Fecha Monitoreo]]</f>
        <v>385945818</v>
      </c>
      <c r="B290" s="2">
        <v>45818</v>
      </c>
      <c r="C290" s="1" t="s">
        <v>59</v>
      </c>
      <c r="D290" s="1">
        <v>3859</v>
      </c>
      <c r="E290" s="2">
        <v>45818</v>
      </c>
      <c r="F290" s="3">
        <v>0.42222222222222222</v>
      </c>
      <c r="G290" s="1" t="s">
        <v>60</v>
      </c>
      <c r="H290" s="1" t="s">
        <v>44</v>
      </c>
      <c r="I290" s="1">
        <v>1266</v>
      </c>
      <c r="J290" s="1">
        <v>3124691795</v>
      </c>
      <c r="K290" s="1" t="s">
        <v>45</v>
      </c>
      <c r="L290" s="1" t="s">
        <v>46</v>
      </c>
      <c r="M290" s="1" t="s">
        <v>48</v>
      </c>
      <c r="N290" s="1" t="s">
        <v>46</v>
      </c>
      <c r="O290" s="1" t="s">
        <v>54</v>
      </c>
      <c r="P290" s="1" t="s">
        <v>46</v>
      </c>
      <c r="Q290" s="1" t="s">
        <v>46</v>
      </c>
      <c r="R290" s="1" t="s">
        <v>46</v>
      </c>
      <c r="S290" s="1" t="s">
        <v>46</v>
      </c>
      <c r="T290" s="12" t="str">
        <f>IF(OR(VOZ_WHATSAPP[[#This Row],[Brinda argumentos coherentes a la objeción]]="No Cumple",VOZ_WHATSAPP[[#This Row],[Despliegue de Beneficios y/o consecuencias]]="No Cumple"),"Sin Negocio","Negocio")</f>
        <v>Negocio</v>
      </c>
      <c r="U290" s="1" t="s">
        <v>48</v>
      </c>
      <c r="V290" s="1" t="s">
        <v>48</v>
      </c>
      <c r="W290" s="1" t="s">
        <v>48</v>
      </c>
      <c r="X290" s="12" t="str">
        <f>IF(OR(VOZ_WHATSAPP[[#This Row],[Confirma Valor de pago]]="No Cumple",VOZ_WHATSAPP[[#This Row],[Confirma hora de pago]]="No Cumple",VOZ_WHATSAPP[[#This Row],[Confirma medio de pago]]="No Cumple"),"Sin Cierre","Cierre")</f>
        <v>Cierre</v>
      </c>
      <c r="Y290" s="1" t="s">
        <v>48</v>
      </c>
      <c r="Z290" s="1" t="s">
        <v>46</v>
      </c>
      <c r="AA290" s="1" t="s">
        <v>46</v>
      </c>
      <c r="AB290" s="1" t="s">
        <v>46</v>
      </c>
      <c r="AC290" s="11" t="str">
        <f>IF(OR(VOZ_WHATSAPP[[#This Row],[La comunicación es asertiva, con respeto y evita maltrato]]="No Cumple",VOZ_WHATSAPP[[#This Row],[Cumple con las normativas legales]]="No Cumple"),"No Cumple","Cumple")</f>
        <v>Cumple</v>
      </c>
      <c r="AD290" s="1" t="s">
        <v>48</v>
      </c>
      <c r="AE290" s="1" t="s">
        <v>470</v>
      </c>
      <c r="AF290" s="4">
        <v>0.95</v>
      </c>
      <c r="AG290" s="4">
        <f>IF(AND(VOZ_WHATSAPP[[#This Row],[Estado Cierre]]="Sin Cierre",VOZ_WHATSAPP[[#This Row],[Nota Negocio]]="Sin Negocio"),VOZ_WHATSAPP[[#This Row],[Nota]]-24%,VOZ_WHATSAPP[[#This Row],[Nota]])</f>
        <v>0.95</v>
      </c>
      <c r="AH290" s="8">
        <f>IF(VOZ_WHATSAPP[[#This Row],[Estado Legal]]="No Cumple",0,IF(VOZ_WHATSAPP[[#This Row],[Realiza lectura de guion Legal]]="No Cumple",VOZ_WHATSAPP[[#This Row],[Nota 2]]-50%,VOZ_WHATSAPP[[#This Row],[Nota 2]]))</f>
        <v>0.95</v>
      </c>
    </row>
    <row r="291" spans="1:34" x14ac:dyDescent="0.25">
      <c r="A291" s="2" t="str">
        <f>VOZ_WHATSAPP[[#This Row],[ID Asesor]]&amp;VOZ_WHATSAPP[[#This Row],[Fecha Monitoreo]]</f>
        <v>386145818</v>
      </c>
      <c r="B291" s="2">
        <v>45818</v>
      </c>
      <c r="C291" s="1" t="s">
        <v>42</v>
      </c>
      <c r="D291" s="1">
        <v>3861</v>
      </c>
      <c r="E291" s="2">
        <v>45817</v>
      </c>
      <c r="F291" s="3">
        <v>0.41388888888888886</v>
      </c>
      <c r="G291" s="1" t="s">
        <v>60</v>
      </c>
      <c r="H291" s="1" t="s">
        <v>44</v>
      </c>
      <c r="I291" s="1">
        <v>1371</v>
      </c>
      <c r="J291" s="1">
        <v>3125206613</v>
      </c>
      <c r="K291" s="1" t="s">
        <v>45</v>
      </c>
      <c r="L291" s="1" t="s">
        <v>46</v>
      </c>
      <c r="M291" s="1" t="s">
        <v>46</v>
      </c>
      <c r="N291" s="1" t="s">
        <v>46</v>
      </c>
      <c r="O291" s="1" t="s">
        <v>46</v>
      </c>
      <c r="P291" s="1" t="s">
        <v>46</v>
      </c>
      <c r="Q291" s="1" t="s">
        <v>48</v>
      </c>
      <c r="R291" s="1" t="s">
        <v>48</v>
      </c>
      <c r="S291" s="1" t="s">
        <v>46</v>
      </c>
      <c r="T291" s="12" t="str">
        <f>IF(OR(VOZ_WHATSAPP[[#This Row],[Brinda argumentos coherentes a la objeción]]="No Cumple",VOZ_WHATSAPP[[#This Row],[Despliegue de Beneficios y/o consecuencias]]="No Cumple"),"Sin Negocio","Negocio")</f>
        <v>Negocio</v>
      </c>
      <c r="U291" s="1" t="s">
        <v>46</v>
      </c>
      <c r="V291" s="1" t="s">
        <v>46</v>
      </c>
      <c r="W291" s="1" t="s">
        <v>46</v>
      </c>
      <c r="X291" s="12" t="str">
        <f>IF(OR(VOZ_WHATSAPP[[#This Row],[Confirma Valor de pago]]="No Cumple",VOZ_WHATSAPP[[#This Row],[Confirma hora de pago]]="No Cumple",VOZ_WHATSAPP[[#This Row],[Confirma medio de pago]]="No Cumple"),"Sin Cierre","Cierre")</f>
        <v>Cierre</v>
      </c>
      <c r="Y291" s="1" t="s">
        <v>46</v>
      </c>
      <c r="Z291" s="1" t="s">
        <v>46</v>
      </c>
      <c r="AA291" s="1" t="s">
        <v>46</v>
      </c>
      <c r="AB291" s="1" t="s">
        <v>46</v>
      </c>
      <c r="AC291" s="11" t="str">
        <f>IF(OR(VOZ_WHATSAPP[[#This Row],[La comunicación es asertiva, con respeto y evita maltrato]]="No Cumple",VOZ_WHATSAPP[[#This Row],[Cumple con las normativas legales]]="No Cumple"),"No Cumple","Cumple")</f>
        <v>Cumple</v>
      </c>
      <c r="AD291" s="1" t="s">
        <v>46</v>
      </c>
      <c r="AE291" s="1" t="s">
        <v>101</v>
      </c>
      <c r="AF291" s="4">
        <v>1</v>
      </c>
      <c r="AG291" s="4">
        <f>IF(AND(VOZ_WHATSAPP[[#This Row],[Estado Cierre]]="Sin Cierre",VOZ_WHATSAPP[[#This Row],[Nota Negocio]]="Sin Negocio"),VOZ_WHATSAPP[[#This Row],[Nota]]-24%,VOZ_WHATSAPP[[#This Row],[Nota]])</f>
        <v>1</v>
      </c>
      <c r="AH291" s="8">
        <f>IF(VOZ_WHATSAPP[[#This Row],[Estado Legal]]="No Cumple",0,IF(VOZ_WHATSAPP[[#This Row],[Realiza lectura de guion Legal]]="No Cumple",VOZ_WHATSAPP[[#This Row],[Nota 2]]-50%,VOZ_WHATSAPP[[#This Row],[Nota 2]]))</f>
        <v>1</v>
      </c>
    </row>
    <row r="292" spans="1:34" x14ac:dyDescent="0.25">
      <c r="A292" s="2" t="str">
        <f>VOZ_WHATSAPP[[#This Row],[ID Asesor]]&amp;VOZ_WHATSAPP[[#This Row],[Fecha Monitoreo]]</f>
        <v>368645818</v>
      </c>
      <c r="B292" s="2">
        <v>45818</v>
      </c>
      <c r="C292" s="1" t="s">
        <v>59</v>
      </c>
      <c r="D292" s="1">
        <v>3686</v>
      </c>
      <c r="E292" s="2">
        <v>45818</v>
      </c>
      <c r="F292" s="3">
        <v>0.43611111111111112</v>
      </c>
      <c r="G292" s="1" t="s">
        <v>60</v>
      </c>
      <c r="H292" s="1" t="s">
        <v>44</v>
      </c>
      <c r="I292" s="1">
        <v>1397</v>
      </c>
      <c r="J292" s="1">
        <v>3239118080</v>
      </c>
      <c r="K292" s="1" t="s">
        <v>45</v>
      </c>
      <c r="L292" s="1" t="s">
        <v>46</v>
      </c>
      <c r="M292" s="1" t="s">
        <v>47</v>
      </c>
      <c r="N292" s="1" t="s">
        <v>46</v>
      </c>
      <c r="O292" s="1" t="s">
        <v>46</v>
      </c>
      <c r="P292" s="1" t="s">
        <v>46</v>
      </c>
      <c r="Q292" s="1" t="s">
        <v>48</v>
      </c>
      <c r="R292" s="1" t="s">
        <v>48</v>
      </c>
      <c r="S292" s="1" t="s">
        <v>48</v>
      </c>
      <c r="T292" s="12" t="str">
        <f>IF(OR(VOZ_WHATSAPP[[#This Row],[Brinda argumentos coherentes a la objeción]]="No Cumple",VOZ_WHATSAPP[[#This Row],[Despliegue de Beneficios y/o consecuencias]]="No Cumple"),"Sin Negocio","Negocio")</f>
        <v>Negocio</v>
      </c>
      <c r="U292" s="1" t="s">
        <v>46</v>
      </c>
      <c r="V292" s="1" t="s">
        <v>47</v>
      </c>
      <c r="W292" s="1" t="s">
        <v>46</v>
      </c>
      <c r="X292" s="12" t="str">
        <f>IF(OR(VOZ_WHATSAPP[[#This Row],[Confirma Valor de pago]]="No Cumple",VOZ_WHATSAPP[[#This Row],[Confirma hora de pago]]="No Cumple",VOZ_WHATSAPP[[#This Row],[Confirma medio de pago]]="No Cumple"),"Sin Cierre","Cierre")</f>
        <v>Sin Cierre</v>
      </c>
      <c r="Y292" s="1" t="s">
        <v>46</v>
      </c>
      <c r="Z292" s="1" t="s">
        <v>48</v>
      </c>
      <c r="AA292" s="1" t="s">
        <v>46</v>
      </c>
      <c r="AB292" s="1" t="s">
        <v>54</v>
      </c>
      <c r="AC292" s="11" t="str">
        <f>IF(OR(VOZ_WHATSAPP[[#This Row],[La comunicación es asertiva, con respeto y evita maltrato]]="No Cumple",VOZ_WHATSAPP[[#This Row],[Cumple con las normativas legales]]="No Cumple"),"No Cumple","Cumple")</f>
        <v>No Cumple</v>
      </c>
      <c r="AD292" s="1" t="s">
        <v>46</v>
      </c>
      <c r="AE292" s="1" t="s">
        <v>471</v>
      </c>
      <c r="AF292" s="4">
        <v>0.88</v>
      </c>
      <c r="AG292" s="4">
        <f>IF(AND(VOZ_WHATSAPP[[#This Row],[Estado Cierre]]="Sin Cierre",VOZ_WHATSAPP[[#This Row],[Nota Negocio]]="Sin Negocio"),VOZ_WHATSAPP[[#This Row],[Nota]]-24%,VOZ_WHATSAPP[[#This Row],[Nota]])</f>
        <v>0.88</v>
      </c>
      <c r="AH292" s="8">
        <f>IF(VOZ_WHATSAPP[[#This Row],[Estado Legal]]="No Cumple",0,IF(VOZ_WHATSAPP[[#This Row],[Realiza lectura de guion Legal]]="No Cumple",VOZ_WHATSAPP[[#This Row],[Nota 2]]-50%,VOZ_WHATSAPP[[#This Row],[Nota 2]]))</f>
        <v>0</v>
      </c>
    </row>
    <row r="293" spans="1:34" x14ac:dyDescent="0.25">
      <c r="A293" s="2" t="str">
        <f>VOZ_WHATSAPP[[#This Row],[ID Asesor]]&amp;VOZ_WHATSAPP[[#This Row],[Fecha Monitoreo]]</f>
        <v>390245818</v>
      </c>
      <c r="B293" s="2">
        <v>45818</v>
      </c>
      <c r="C293" s="1" t="s">
        <v>126</v>
      </c>
      <c r="D293" s="1">
        <v>3902</v>
      </c>
      <c r="E293" s="2">
        <v>45818</v>
      </c>
      <c r="F293" s="3">
        <v>0.42222222222222222</v>
      </c>
      <c r="G293" s="1" t="s">
        <v>51</v>
      </c>
      <c r="H293" s="1" t="s">
        <v>44</v>
      </c>
      <c r="I293" s="1">
        <v>598</v>
      </c>
      <c r="J293" s="1">
        <v>3054604577</v>
      </c>
      <c r="K293" s="1" t="s">
        <v>45</v>
      </c>
      <c r="L293" s="1" t="s">
        <v>46</v>
      </c>
      <c r="M293" s="1" t="s">
        <v>47</v>
      </c>
      <c r="N293" s="1" t="s">
        <v>46</v>
      </c>
      <c r="O293" s="1" t="s">
        <v>46</v>
      </c>
      <c r="P293" s="1" t="s">
        <v>46</v>
      </c>
      <c r="Q293" s="1" t="s">
        <v>46</v>
      </c>
      <c r="R293" s="1" t="s">
        <v>46</v>
      </c>
      <c r="S293" s="1" t="s">
        <v>47</v>
      </c>
      <c r="T293" s="12" t="str">
        <f>IF(OR(VOZ_WHATSAPP[[#This Row],[Brinda argumentos coherentes a la objeción]]="No Cumple",VOZ_WHATSAPP[[#This Row],[Despliegue de Beneficios y/o consecuencias]]="No Cumple"),"Sin Negocio","Negocio")</f>
        <v>Sin Negocio</v>
      </c>
      <c r="U293" s="1" t="s">
        <v>48</v>
      </c>
      <c r="V293" s="1" t="s">
        <v>48</v>
      </c>
      <c r="W293" s="1" t="s">
        <v>48</v>
      </c>
      <c r="X293" s="12" t="str">
        <f>IF(OR(VOZ_WHATSAPP[[#This Row],[Confirma Valor de pago]]="No Cumple",VOZ_WHATSAPP[[#This Row],[Confirma hora de pago]]="No Cumple",VOZ_WHATSAPP[[#This Row],[Confirma medio de pago]]="No Cumple"),"Sin Cierre","Cierre")</f>
        <v>Cierre</v>
      </c>
      <c r="Y293" s="1" t="s">
        <v>46</v>
      </c>
      <c r="Z293" s="1" t="s">
        <v>54</v>
      </c>
      <c r="AA293" s="1" t="s">
        <v>46</v>
      </c>
      <c r="AB293" s="1" t="s">
        <v>46</v>
      </c>
      <c r="AC293" s="11" t="str">
        <f>IF(OR(VOZ_WHATSAPP[[#This Row],[La comunicación es asertiva, con respeto y evita maltrato]]="No Cumple",VOZ_WHATSAPP[[#This Row],[Cumple con las normativas legales]]="No Cumple"),"No Cumple","Cumple")</f>
        <v>Cumple</v>
      </c>
      <c r="AD293" s="1" t="s">
        <v>46</v>
      </c>
      <c r="AE293" s="1" t="s">
        <v>472</v>
      </c>
      <c r="AF293" s="4">
        <v>0.71</v>
      </c>
      <c r="AG293" s="4">
        <f>IF(AND(VOZ_WHATSAPP[[#This Row],[Estado Cierre]]="Sin Cierre",VOZ_WHATSAPP[[#This Row],[Nota Negocio]]="Sin Negocio"),VOZ_WHATSAPP[[#This Row],[Nota]]-24%,VOZ_WHATSAPP[[#This Row],[Nota]])</f>
        <v>0.71</v>
      </c>
      <c r="AH293" s="8">
        <f>IF(VOZ_WHATSAPP[[#This Row],[Estado Legal]]="No Cumple",0,IF(VOZ_WHATSAPP[[#This Row],[Realiza lectura de guion Legal]]="No Cumple",VOZ_WHATSAPP[[#This Row],[Nota 2]]-50%,VOZ_WHATSAPP[[#This Row],[Nota 2]]))</f>
        <v>0.71</v>
      </c>
    </row>
    <row r="294" spans="1:34" x14ac:dyDescent="0.25">
      <c r="A294" s="2" t="str">
        <f>VOZ_WHATSAPP[[#This Row],[ID Asesor]]&amp;VOZ_WHATSAPP[[#This Row],[Fecha Monitoreo]]</f>
        <v>376745818</v>
      </c>
      <c r="B294" s="2">
        <v>45818</v>
      </c>
      <c r="C294" s="1" t="s">
        <v>56</v>
      </c>
      <c r="D294" s="1">
        <v>3767</v>
      </c>
      <c r="E294" s="2">
        <v>45818</v>
      </c>
      <c r="F294" s="3">
        <v>0.3888888888888889</v>
      </c>
      <c r="G294" s="1" t="s">
        <v>58</v>
      </c>
      <c r="H294" s="1" t="s">
        <v>44</v>
      </c>
      <c r="I294" s="1">
        <v>569</v>
      </c>
      <c r="J294" s="1">
        <v>3218939121</v>
      </c>
      <c r="K294" s="1" t="s">
        <v>45</v>
      </c>
      <c r="L294" s="1" t="s">
        <v>46</v>
      </c>
      <c r="M294" s="1" t="s">
        <v>46</v>
      </c>
      <c r="N294" s="1" t="s">
        <v>46</v>
      </c>
      <c r="O294" s="1" t="s">
        <v>54</v>
      </c>
      <c r="P294" s="1" t="s">
        <v>46</v>
      </c>
      <c r="Q294" s="1" t="s">
        <v>48</v>
      </c>
      <c r="R294" s="1" t="s">
        <v>48</v>
      </c>
      <c r="S294" s="1" t="s">
        <v>48</v>
      </c>
      <c r="T294" s="12" t="str">
        <f>IF(OR(VOZ_WHATSAPP[[#This Row],[Brinda argumentos coherentes a la objeción]]="No Cumple",VOZ_WHATSAPP[[#This Row],[Despliegue de Beneficios y/o consecuencias]]="No Cumple"),"Sin Negocio","Negocio")</f>
        <v>Negocio</v>
      </c>
      <c r="U294" s="1" t="s">
        <v>46</v>
      </c>
      <c r="V294" s="1" t="s">
        <v>46</v>
      </c>
      <c r="W294" s="1" t="s">
        <v>46</v>
      </c>
      <c r="X294" s="12" t="str">
        <f>IF(OR(VOZ_WHATSAPP[[#This Row],[Confirma Valor de pago]]="No Cumple",VOZ_WHATSAPP[[#This Row],[Confirma hora de pago]]="No Cumple",VOZ_WHATSAPP[[#This Row],[Confirma medio de pago]]="No Cumple"),"Sin Cierre","Cierre")</f>
        <v>Cierre</v>
      </c>
      <c r="Y294" s="1" t="s">
        <v>46</v>
      </c>
      <c r="Z294" s="1" t="s">
        <v>46</v>
      </c>
      <c r="AA294" s="1" t="s">
        <v>46</v>
      </c>
      <c r="AB294" s="1" t="s">
        <v>46</v>
      </c>
      <c r="AC294" s="11" t="str">
        <f>IF(OR(VOZ_WHATSAPP[[#This Row],[La comunicación es asertiva, con respeto y evita maltrato]]="No Cumple",VOZ_WHATSAPP[[#This Row],[Cumple con las normativas legales]]="No Cumple"),"No Cumple","Cumple")</f>
        <v>Cumple</v>
      </c>
      <c r="AD294" s="1" t="s">
        <v>46</v>
      </c>
      <c r="AE294" s="1" t="s">
        <v>123</v>
      </c>
      <c r="AF294" s="4">
        <v>0.95</v>
      </c>
      <c r="AG294" s="4">
        <f>IF(AND(VOZ_WHATSAPP[[#This Row],[Estado Cierre]]="Sin Cierre",VOZ_WHATSAPP[[#This Row],[Nota Negocio]]="Sin Negocio"),VOZ_WHATSAPP[[#This Row],[Nota]]-24%,VOZ_WHATSAPP[[#This Row],[Nota]])</f>
        <v>0.95</v>
      </c>
      <c r="AH294" s="8">
        <f>IF(VOZ_WHATSAPP[[#This Row],[Estado Legal]]="No Cumple",0,IF(VOZ_WHATSAPP[[#This Row],[Realiza lectura de guion Legal]]="No Cumple",VOZ_WHATSAPP[[#This Row],[Nota 2]]-50%,VOZ_WHATSAPP[[#This Row],[Nota 2]]))</f>
        <v>0.95</v>
      </c>
    </row>
    <row r="295" spans="1:34" x14ac:dyDescent="0.25">
      <c r="A295" s="2" t="str">
        <f>VOZ_WHATSAPP[[#This Row],[ID Asesor]]&amp;VOZ_WHATSAPP[[#This Row],[Fecha Monitoreo]]</f>
        <v>385845818</v>
      </c>
      <c r="B295" s="2">
        <v>45818</v>
      </c>
      <c r="C295" s="1" t="s">
        <v>42</v>
      </c>
      <c r="D295" s="1">
        <v>3858</v>
      </c>
      <c r="E295" s="2">
        <v>45817</v>
      </c>
      <c r="F295" s="3">
        <v>4.3749999999999997E-2</v>
      </c>
      <c r="G295" s="1" t="s">
        <v>51</v>
      </c>
      <c r="H295" s="1" t="s">
        <v>44</v>
      </c>
      <c r="I295" s="1">
        <v>1394</v>
      </c>
      <c r="J295" s="1">
        <v>3102101375</v>
      </c>
      <c r="K295" s="1" t="s">
        <v>45</v>
      </c>
      <c r="L295" s="1" t="s">
        <v>46</v>
      </c>
      <c r="M295" s="1" t="s">
        <v>46</v>
      </c>
      <c r="N295" s="1" t="s">
        <v>46</v>
      </c>
      <c r="O295" s="1" t="s">
        <v>46</v>
      </c>
      <c r="P295" s="1" t="s">
        <v>46</v>
      </c>
      <c r="Q295" s="1" t="s">
        <v>46</v>
      </c>
      <c r="R295" s="1" t="s">
        <v>46</v>
      </c>
      <c r="S295" s="1" t="s">
        <v>46</v>
      </c>
      <c r="T295" s="12" t="str">
        <f>IF(OR(VOZ_WHATSAPP[[#This Row],[Brinda argumentos coherentes a la objeción]]="No Cumple",VOZ_WHATSAPP[[#This Row],[Despliegue de Beneficios y/o consecuencias]]="No Cumple"),"Sin Negocio","Negocio")</f>
        <v>Negocio</v>
      </c>
      <c r="U295" s="1" t="s">
        <v>48</v>
      </c>
      <c r="V295" s="1" t="s">
        <v>48</v>
      </c>
      <c r="W295" s="1" t="s">
        <v>48</v>
      </c>
      <c r="X295" s="12" t="str">
        <f>IF(OR(VOZ_WHATSAPP[[#This Row],[Confirma Valor de pago]]="No Cumple",VOZ_WHATSAPP[[#This Row],[Confirma hora de pago]]="No Cumple",VOZ_WHATSAPP[[#This Row],[Confirma medio de pago]]="No Cumple"),"Sin Cierre","Cierre")</f>
        <v>Cierre</v>
      </c>
      <c r="Y295" s="1" t="s">
        <v>54</v>
      </c>
      <c r="Z295" s="1" t="s">
        <v>46</v>
      </c>
      <c r="AA295" s="1" t="s">
        <v>46</v>
      </c>
      <c r="AB295" s="1" t="s">
        <v>46</v>
      </c>
      <c r="AC295" s="11" t="str">
        <f>IF(OR(VOZ_WHATSAPP[[#This Row],[La comunicación es asertiva, con respeto y evita maltrato]]="No Cumple",VOZ_WHATSAPP[[#This Row],[Cumple con las normativas legales]]="No Cumple"),"No Cumple","Cumple")</f>
        <v>Cumple</v>
      </c>
      <c r="AD295" s="1" t="s">
        <v>47</v>
      </c>
      <c r="AE295" s="1" t="s">
        <v>473</v>
      </c>
      <c r="AF295" s="4">
        <v>0.92</v>
      </c>
      <c r="AG295" s="4">
        <f>IF(AND(VOZ_WHATSAPP[[#This Row],[Estado Cierre]]="Sin Cierre",VOZ_WHATSAPP[[#This Row],[Nota Negocio]]="Sin Negocio"),VOZ_WHATSAPP[[#This Row],[Nota]]-24%,VOZ_WHATSAPP[[#This Row],[Nota]])</f>
        <v>0.92</v>
      </c>
      <c r="AH295" s="8">
        <f>IF(VOZ_WHATSAPP[[#This Row],[Estado Legal]]="No Cumple",0,IF(VOZ_WHATSAPP[[#This Row],[Realiza lectura de guion Legal]]="No Cumple",VOZ_WHATSAPP[[#This Row],[Nota 2]]-50%,VOZ_WHATSAPP[[#This Row],[Nota 2]]))</f>
        <v>0.42000000000000004</v>
      </c>
    </row>
    <row r="296" spans="1:34" x14ac:dyDescent="0.25">
      <c r="A296" s="2" t="str">
        <f>VOZ_WHATSAPP[[#This Row],[ID Asesor]]&amp;VOZ_WHATSAPP[[#This Row],[Fecha Monitoreo]]</f>
        <v>366345818</v>
      </c>
      <c r="B296" s="2">
        <v>45818</v>
      </c>
      <c r="C296" s="1" t="s">
        <v>50</v>
      </c>
      <c r="D296" s="1">
        <v>3663</v>
      </c>
      <c r="E296" s="2">
        <v>45818</v>
      </c>
      <c r="F296" s="3">
        <v>0.37152777777777779</v>
      </c>
      <c r="G296" s="1" t="s">
        <v>60</v>
      </c>
      <c r="H296" s="1" t="s">
        <v>71</v>
      </c>
      <c r="I296" s="1"/>
      <c r="J296" s="1"/>
      <c r="K296" s="1"/>
      <c r="L296" s="1" t="s">
        <v>46</v>
      </c>
      <c r="M296" s="1" t="s">
        <v>46</v>
      </c>
      <c r="N296" s="1" t="s">
        <v>46</v>
      </c>
      <c r="O296" s="1" t="s">
        <v>48</v>
      </c>
      <c r="P296" s="1" t="s">
        <v>48</v>
      </c>
      <c r="Q296" s="1" t="s">
        <v>48</v>
      </c>
      <c r="R296" s="1" t="s">
        <v>48</v>
      </c>
      <c r="S296" s="1" t="s">
        <v>48</v>
      </c>
      <c r="T296" s="12" t="str">
        <f>IF(OR(VOZ_WHATSAPP[[#This Row],[Brinda argumentos coherentes a la objeción]]="No Cumple",VOZ_WHATSAPP[[#This Row],[Despliegue de Beneficios y/o consecuencias]]="No Cumple"),"Sin Negocio","Negocio")</f>
        <v>Negocio</v>
      </c>
      <c r="U296" s="1" t="s">
        <v>48</v>
      </c>
      <c r="V296" s="1" t="s">
        <v>48</v>
      </c>
      <c r="W296" s="1" t="s">
        <v>48</v>
      </c>
      <c r="X296" s="12" t="str">
        <f>IF(OR(VOZ_WHATSAPP[[#This Row],[Confirma Valor de pago]]="No Cumple",VOZ_WHATSAPP[[#This Row],[Confirma hora de pago]]="No Cumple",VOZ_WHATSAPP[[#This Row],[Confirma medio de pago]]="No Cumple"),"Sin Cierre","Cierre")</f>
        <v>Cierre</v>
      </c>
      <c r="Y296" s="1" t="s">
        <v>48</v>
      </c>
      <c r="Z296" s="1" t="s">
        <v>46</v>
      </c>
      <c r="AA296" s="1" t="s">
        <v>46</v>
      </c>
      <c r="AB296" s="1" t="s">
        <v>46</v>
      </c>
      <c r="AC296" s="11" t="str">
        <f>IF(OR(VOZ_WHATSAPP[[#This Row],[La comunicación es asertiva, con respeto y evita maltrato]]="No Cumple",VOZ_WHATSAPP[[#This Row],[Cumple con las normativas legales]]="No Cumple"),"No Cumple","Cumple")</f>
        <v>Cumple</v>
      </c>
      <c r="AD296" s="1" t="s">
        <v>48</v>
      </c>
      <c r="AE296" s="1" t="s">
        <v>53</v>
      </c>
      <c r="AF296" s="4">
        <v>1</v>
      </c>
      <c r="AG296" s="4">
        <f>IF(AND(VOZ_WHATSAPP[[#This Row],[Estado Cierre]]="Sin Cierre",VOZ_WHATSAPP[[#This Row],[Nota Negocio]]="Sin Negocio"),VOZ_WHATSAPP[[#This Row],[Nota]]-24%,VOZ_WHATSAPP[[#This Row],[Nota]])</f>
        <v>1</v>
      </c>
      <c r="AH296" s="8">
        <f>IF(VOZ_WHATSAPP[[#This Row],[Estado Legal]]="No Cumple",0,IF(VOZ_WHATSAPP[[#This Row],[Realiza lectura de guion Legal]]="No Cumple",VOZ_WHATSAPP[[#This Row],[Nota 2]]-50%,VOZ_WHATSAPP[[#This Row],[Nota 2]]))</f>
        <v>1</v>
      </c>
    </row>
    <row r="297" spans="1:34" x14ac:dyDescent="0.25">
      <c r="A297" s="2" t="str">
        <f>VOZ_WHATSAPP[[#This Row],[ID Asesor]]&amp;VOZ_WHATSAPP[[#This Row],[Fecha Monitoreo]]</f>
        <v>375845818</v>
      </c>
      <c r="B297" s="2">
        <v>45818</v>
      </c>
      <c r="C297" s="1" t="s">
        <v>42</v>
      </c>
      <c r="D297" s="1">
        <v>3758</v>
      </c>
      <c r="E297" s="2">
        <v>45818</v>
      </c>
      <c r="F297" s="3">
        <v>0.46388888888888891</v>
      </c>
      <c r="G297" s="1" t="s">
        <v>51</v>
      </c>
      <c r="H297" s="1" t="s">
        <v>44</v>
      </c>
      <c r="I297" s="1">
        <v>1376</v>
      </c>
      <c r="J297" s="1">
        <v>3205676254</v>
      </c>
      <c r="K297" s="1" t="s">
        <v>45</v>
      </c>
      <c r="L297" s="1" t="s">
        <v>47</v>
      </c>
      <c r="M297" s="1" t="s">
        <v>46</v>
      </c>
      <c r="N297" s="1" t="s">
        <v>46</v>
      </c>
      <c r="O297" s="1" t="s">
        <v>46</v>
      </c>
      <c r="P297" s="1" t="s">
        <v>54</v>
      </c>
      <c r="Q297" s="1" t="s">
        <v>46</v>
      </c>
      <c r="R297" s="1" t="s">
        <v>47</v>
      </c>
      <c r="S297" s="1" t="s">
        <v>47</v>
      </c>
      <c r="T297" s="12" t="str">
        <f>IF(OR(VOZ_WHATSAPP[[#This Row],[Brinda argumentos coherentes a la objeción]]="No Cumple",VOZ_WHATSAPP[[#This Row],[Despliegue de Beneficios y/o consecuencias]]="No Cumple"),"Sin Negocio","Negocio")</f>
        <v>Sin Negocio</v>
      </c>
      <c r="U297" s="1" t="s">
        <v>48</v>
      </c>
      <c r="V297" s="1" t="s">
        <v>48</v>
      </c>
      <c r="W297" s="1" t="s">
        <v>48</v>
      </c>
      <c r="X297" s="12" t="str">
        <f>IF(OR(VOZ_WHATSAPP[[#This Row],[Confirma Valor de pago]]="No Cumple",VOZ_WHATSAPP[[#This Row],[Confirma hora de pago]]="No Cumple",VOZ_WHATSAPP[[#This Row],[Confirma medio de pago]]="No Cumple"),"Sin Cierre","Cierre")</f>
        <v>Cierre</v>
      </c>
      <c r="Y297" s="1" t="s">
        <v>46</v>
      </c>
      <c r="Z297" s="1" t="s">
        <v>54</v>
      </c>
      <c r="AA297" s="1" t="s">
        <v>46</v>
      </c>
      <c r="AB297" s="1" t="s">
        <v>46</v>
      </c>
      <c r="AC297" s="11" t="str">
        <f>IF(OR(VOZ_WHATSAPP[[#This Row],[La comunicación es asertiva, con respeto y evita maltrato]]="No Cumple",VOZ_WHATSAPP[[#This Row],[Cumple con las normativas legales]]="No Cumple"),"No Cumple","Cumple")</f>
        <v>Cumple</v>
      </c>
      <c r="AD297" s="1" t="s">
        <v>46</v>
      </c>
      <c r="AE297" s="1" t="s">
        <v>474</v>
      </c>
      <c r="AF297" s="4">
        <v>0.56000000000000005</v>
      </c>
      <c r="AG297" s="4">
        <f>IF(AND(VOZ_WHATSAPP[[#This Row],[Estado Cierre]]="Sin Cierre",VOZ_WHATSAPP[[#This Row],[Nota Negocio]]="Sin Negocio"),VOZ_WHATSAPP[[#This Row],[Nota]]-24%,VOZ_WHATSAPP[[#This Row],[Nota]])</f>
        <v>0.56000000000000005</v>
      </c>
      <c r="AH297" s="8">
        <f>IF(VOZ_WHATSAPP[[#This Row],[Estado Legal]]="No Cumple",0,IF(VOZ_WHATSAPP[[#This Row],[Realiza lectura de guion Legal]]="No Cumple",VOZ_WHATSAPP[[#This Row],[Nota 2]]-50%,VOZ_WHATSAPP[[#This Row],[Nota 2]]))</f>
        <v>0.56000000000000005</v>
      </c>
    </row>
    <row r="298" spans="1:34" x14ac:dyDescent="0.25">
      <c r="A298" s="2" t="str">
        <f>VOZ_WHATSAPP[[#This Row],[ID Asesor]]&amp;VOZ_WHATSAPP[[#This Row],[Fecha Monitoreo]]</f>
        <v>294745818</v>
      </c>
      <c r="B298" s="2">
        <v>45818</v>
      </c>
      <c r="C298" s="1" t="s">
        <v>59</v>
      </c>
      <c r="D298" s="1">
        <v>2947</v>
      </c>
      <c r="E298" s="2">
        <v>45818</v>
      </c>
      <c r="F298" s="3">
        <v>0.47569444444444442</v>
      </c>
      <c r="G298" s="1" t="s">
        <v>60</v>
      </c>
      <c r="H298" s="1" t="s">
        <v>44</v>
      </c>
      <c r="I298" s="1">
        <v>1139</v>
      </c>
      <c r="J298" s="1">
        <v>3229217163</v>
      </c>
      <c r="K298" s="1" t="s">
        <v>45</v>
      </c>
      <c r="L298" s="1" t="s">
        <v>47</v>
      </c>
      <c r="M298" s="1" t="s">
        <v>48</v>
      </c>
      <c r="N298" s="1" t="s">
        <v>46</v>
      </c>
      <c r="O298" s="1" t="s">
        <v>46</v>
      </c>
      <c r="P298" s="1" t="s">
        <v>46</v>
      </c>
      <c r="Q298" s="1" t="s">
        <v>46</v>
      </c>
      <c r="R298" s="1" t="s">
        <v>46</v>
      </c>
      <c r="S298" s="1" t="s">
        <v>46</v>
      </c>
      <c r="T298" s="12" t="str">
        <f>IF(OR(VOZ_WHATSAPP[[#This Row],[Brinda argumentos coherentes a la objeción]]="No Cumple",VOZ_WHATSAPP[[#This Row],[Despliegue de Beneficios y/o consecuencias]]="No Cumple"),"Sin Negocio","Negocio")</f>
        <v>Negocio</v>
      </c>
      <c r="U298" s="1" t="s">
        <v>48</v>
      </c>
      <c r="V298" s="1" t="s">
        <v>48</v>
      </c>
      <c r="W298" s="1" t="s">
        <v>48</v>
      </c>
      <c r="X298" s="12" t="str">
        <f>IF(OR(VOZ_WHATSAPP[[#This Row],[Confirma Valor de pago]]="No Cumple",VOZ_WHATSAPP[[#This Row],[Confirma hora de pago]]="No Cumple",VOZ_WHATSAPP[[#This Row],[Confirma medio de pago]]="No Cumple"),"Sin Cierre","Cierre")</f>
        <v>Cierre</v>
      </c>
      <c r="Y298" s="1" t="s">
        <v>48</v>
      </c>
      <c r="Z298" s="1" t="s">
        <v>46</v>
      </c>
      <c r="AA298" s="1" t="s">
        <v>46</v>
      </c>
      <c r="AB298" s="1" t="s">
        <v>46</v>
      </c>
      <c r="AC298" s="11" t="str">
        <f>IF(OR(VOZ_WHATSAPP[[#This Row],[La comunicación es asertiva, con respeto y evita maltrato]]="No Cumple",VOZ_WHATSAPP[[#This Row],[Cumple con las normativas legales]]="No Cumple"),"No Cumple","Cumple")</f>
        <v>Cumple</v>
      </c>
      <c r="AD298" s="1" t="s">
        <v>48</v>
      </c>
      <c r="AE298" s="1" t="s">
        <v>141</v>
      </c>
      <c r="AF298" s="4">
        <v>0.96</v>
      </c>
      <c r="AG298" s="4">
        <f>IF(AND(VOZ_WHATSAPP[[#This Row],[Estado Cierre]]="Sin Cierre",VOZ_WHATSAPP[[#This Row],[Nota Negocio]]="Sin Negocio"),VOZ_WHATSAPP[[#This Row],[Nota]]-24%,VOZ_WHATSAPP[[#This Row],[Nota]])</f>
        <v>0.96</v>
      </c>
      <c r="AH298" s="8">
        <f>IF(VOZ_WHATSAPP[[#This Row],[Estado Legal]]="No Cumple",0,IF(VOZ_WHATSAPP[[#This Row],[Realiza lectura de guion Legal]]="No Cumple",VOZ_WHATSAPP[[#This Row],[Nota 2]]-50%,VOZ_WHATSAPP[[#This Row],[Nota 2]]))</f>
        <v>0.96</v>
      </c>
    </row>
    <row r="299" spans="1:34" x14ac:dyDescent="0.25">
      <c r="A299" s="2" t="str">
        <f>VOZ_WHATSAPP[[#This Row],[ID Asesor]]&amp;VOZ_WHATSAPP[[#This Row],[Fecha Monitoreo]]</f>
        <v>372645818</v>
      </c>
      <c r="B299" s="2">
        <v>45818</v>
      </c>
      <c r="C299" s="1" t="s">
        <v>56</v>
      </c>
      <c r="D299" s="1">
        <v>3726</v>
      </c>
      <c r="E299" s="2">
        <v>45818</v>
      </c>
      <c r="F299" s="3">
        <v>0.44583333333333336</v>
      </c>
      <c r="G299" s="1" t="s">
        <v>58</v>
      </c>
      <c r="H299" s="1" t="s">
        <v>44</v>
      </c>
      <c r="I299" s="1">
        <v>496</v>
      </c>
      <c r="J299" s="1">
        <v>3246846496</v>
      </c>
      <c r="K299" s="1" t="s">
        <v>45</v>
      </c>
      <c r="L299" s="1" t="s">
        <v>46</v>
      </c>
      <c r="M299" s="1" t="s">
        <v>46</v>
      </c>
      <c r="N299" s="1" t="s">
        <v>46</v>
      </c>
      <c r="O299" s="1" t="s">
        <v>46</v>
      </c>
      <c r="P299" s="1" t="s">
        <v>46</v>
      </c>
      <c r="Q299" s="1" t="s">
        <v>48</v>
      </c>
      <c r="R299" s="1" t="s">
        <v>48</v>
      </c>
      <c r="S299" s="1" t="s">
        <v>48</v>
      </c>
      <c r="T299" s="12" t="str">
        <f>IF(OR(VOZ_WHATSAPP[[#This Row],[Brinda argumentos coherentes a la objeción]]="No Cumple",VOZ_WHATSAPP[[#This Row],[Despliegue de Beneficios y/o consecuencias]]="No Cumple"),"Sin Negocio","Negocio")</f>
        <v>Negocio</v>
      </c>
      <c r="U299" s="1" t="s">
        <v>46</v>
      </c>
      <c r="V299" s="1" t="s">
        <v>46</v>
      </c>
      <c r="W299" s="1" t="s">
        <v>46</v>
      </c>
      <c r="X299" s="12" t="str">
        <f>IF(OR(VOZ_WHATSAPP[[#This Row],[Confirma Valor de pago]]="No Cumple",VOZ_WHATSAPP[[#This Row],[Confirma hora de pago]]="No Cumple",VOZ_WHATSAPP[[#This Row],[Confirma medio de pago]]="No Cumple"),"Sin Cierre","Cierre")</f>
        <v>Cierre</v>
      </c>
      <c r="Y299" s="1" t="s">
        <v>46</v>
      </c>
      <c r="Z299" s="1" t="s">
        <v>46</v>
      </c>
      <c r="AA299" s="1" t="s">
        <v>46</v>
      </c>
      <c r="AB299" s="1" t="s">
        <v>46</v>
      </c>
      <c r="AC299" s="11" t="str">
        <f>IF(OR(VOZ_WHATSAPP[[#This Row],[La comunicación es asertiva, con respeto y evita maltrato]]="No Cumple",VOZ_WHATSAPP[[#This Row],[Cumple con las normativas legales]]="No Cumple"),"No Cumple","Cumple")</f>
        <v>Cumple</v>
      </c>
      <c r="AD299" s="1" t="s">
        <v>46</v>
      </c>
      <c r="AE299" s="1" t="s">
        <v>146</v>
      </c>
      <c r="AF299" s="4">
        <v>1</v>
      </c>
      <c r="AG299" s="4">
        <f>IF(AND(VOZ_WHATSAPP[[#This Row],[Estado Cierre]]="Sin Cierre",VOZ_WHATSAPP[[#This Row],[Nota Negocio]]="Sin Negocio"),VOZ_WHATSAPP[[#This Row],[Nota]]-24%,VOZ_WHATSAPP[[#This Row],[Nota]])</f>
        <v>1</v>
      </c>
      <c r="AH299" s="8">
        <f>IF(VOZ_WHATSAPP[[#This Row],[Estado Legal]]="No Cumple",0,IF(VOZ_WHATSAPP[[#This Row],[Realiza lectura de guion Legal]]="No Cumple",VOZ_WHATSAPP[[#This Row],[Nota 2]]-50%,VOZ_WHATSAPP[[#This Row],[Nota 2]]))</f>
        <v>1</v>
      </c>
    </row>
    <row r="300" spans="1:34" x14ac:dyDescent="0.25">
      <c r="A300" s="2" t="str">
        <f>VOZ_WHATSAPP[[#This Row],[ID Asesor]]&amp;VOZ_WHATSAPP[[#This Row],[Fecha Monitoreo]]</f>
        <v>326845818</v>
      </c>
      <c r="B300" s="2">
        <v>45818</v>
      </c>
      <c r="C300" s="1" t="s">
        <v>59</v>
      </c>
      <c r="D300" s="1">
        <v>3268</v>
      </c>
      <c r="E300" s="2">
        <v>45818</v>
      </c>
      <c r="F300" s="3">
        <v>0.41249999999999998</v>
      </c>
      <c r="G300" s="1" t="s">
        <v>51</v>
      </c>
      <c r="H300" s="1" t="s">
        <v>44</v>
      </c>
      <c r="I300" s="1">
        <v>1116</v>
      </c>
      <c r="J300" s="1">
        <v>3143732325</v>
      </c>
      <c r="K300" s="1" t="s">
        <v>45</v>
      </c>
      <c r="L300" s="1" t="s">
        <v>46</v>
      </c>
      <c r="M300" s="1" t="s">
        <v>46</v>
      </c>
      <c r="N300" s="1" t="s">
        <v>46</v>
      </c>
      <c r="O300" s="1" t="s">
        <v>46</v>
      </c>
      <c r="P300" s="1" t="s">
        <v>46</v>
      </c>
      <c r="Q300" s="1" t="s">
        <v>46</v>
      </c>
      <c r="R300" s="1" t="s">
        <v>46</v>
      </c>
      <c r="S300" s="1" t="s">
        <v>46</v>
      </c>
      <c r="T300" s="12" t="str">
        <f>IF(OR(VOZ_WHATSAPP[[#This Row],[Brinda argumentos coherentes a la objeción]]="No Cumple",VOZ_WHATSAPP[[#This Row],[Despliegue de Beneficios y/o consecuencias]]="No Cumple"),"Sin Negocio","Negocio")</f>
        <v>Negocio</v>
      </c>
      <c r="U300" s="1" t="s">
        <v>46</v>
      </c>
      <c r="V300" s="1" t="s">
        <v>46</v>
      </c>
      <c r="W300" s="1" t="s">
        <v>46</v>
      </c>
      <c r="X300" s="12" t="str">
        <f>IF(OR(VOZ_WHATSAPP[[#This Row],[Confirma Valor de pago]]="No Cumple",VOZ_WHATSAPP[[#This Row],[Confirma hora de pago]]="No Cumple",VOZ_WHATSAPP[[#This Row],[Confirma medio de pago]]="No Cumple"),"Sin Cierre","Cierre")</f>
        <v>Cierre</v>
      </c>
      <c r="Y300" s="1" t="s">
        <v>54</v>
      </c>
      <c r="Z300" s="1" t="s">
        <v>46</v>
      </c>
      <c r="AA300" s="1" t="s">
        <v>46</v>
      </c>
      <c r="AB300" s="1" t="s">
        <v>46</v>
      </c>
      <c r="AC300" s="11" t="str">
        <f>IF(OR(VOZ_WHATSAPP[[#This Row],[La comunicación es asertiva, con respeto y evita maltrato]]="No Cumple",VOZ_WHATSAPP[[#This Row],[Cumple con las normativas legales]]="No Cumple"),"No Cumple","Cumple")</f>
        <v>Cumple</v>
      </c>
      <c r="AD300" s="1" t="s">
        <v>46</v>
      </c>
      <c r="AE300" s="1" t="s">
        <v>98</v>
      </c>
      <c r="AF300" s="4">
        <v>0.92</v>
      </c>
      <c r="AG300" s="4">
        <f>IF(AND(VOZ_WHATSAPP[[#This Row],[Estado Cierre]]="Sin Cierre",VOZ_WHATSAPP[[#This Row],[Nota Negocio]]="Sin Negocio"),VOZ_WHATSAPP[[#This Row],[Nota]]-24%,VOZ_WHATSAPP[[#This Row],[Nota]])</f>
        <v>0.92</v>
      </c>
      <c r="AH300" s="8">
        <f>IF(VOZ_WHATSAPP[[#This Row],[Estado Legal]]="No Cumple",0,IF(VOZ_WHATSAPP[[#This Row],[Realiza lectura de guion Legal]]="No Cumple",VOZ_WHATSAPP[[#This Row],[Nota 2]]-50%,VOZ_WHATSAPP[[#This Row],[Nota 2]]))</f>
        <v>0.92</v>
      </c>
    </row>
    <row r="301" spans="1:34" x14ac:dyDescent="0.25">
      <c r="A301" s="2" t="str">
        <f>VOZ_WHATSAPP[[#This Row],[ID Asesor]]&amp;VOZ_WHATSAPP[[#This Row],[Fecha Monitoreo]]</f>
        <v>374945818</v>
      </c>
      <c r="B301" s="2">
        <v>45818</v>
      </c>
      <c r="C301" s="1" t="s">
        <v>50</v>
      </c>
      <c r="D301" s="1">
        <v>3749</v>
      </c>
      <c r="E301" s="2">
        <v>45818</v>
      </c>
      <c r="F301" s="3">
        <v>0.52777777777777779</v>
      </c>
      <c r="G301" s="1" t="s">
        <v>43</v>
      </c>
      <c r="H301" s="1" t="s">
        <v>44</v>
      </c>
      <c r="I301" s="1">
        <v>1267</v>
      </c>
      <c r="J301" s="1">
        <v>3138129506</v>
      </c>
      <c r="K301" s="1" t="s">
        <v>45</v>
      </c>
      <c r="L301" s="1" t="s">
        <v>46</v>
      </c>
      <c r="M301" s="1" t="s">
        <v>47</v>
      </c>
      <c r="N301" s="1" t="s">
        <v>46</v>
      </c>
      <c r="O301" s="1" t="s">
        <v>46</v>
      </c>
      <c r="P301" s="1" t="s">
        <v>46</v>
      </c>
      <c r="Q301" s="1" t="s">
        <v>46</v>
      </c>
      <c r="R301" s="1" t="s">
        <v>46</v>
      </c>
      <c r="S301" s="1" t="s">
        <v>46</v>
      </c>
      <c r="T301" s="12" t="str">
        <f>IF(OR(VOZ_WHATSAPP[[#This Row],[Brinda argumentos coherentes a la objeción]]="No Cumple",VOZ_WHATSAPP[[#This Row],[Despliegue de Beneficios y/o consecuencias]]="No Cumple"),"Sin Negocio","Negocio")</f>
        <v>Negocio</v>
      </c>
      <c r="U301" s="1" t="s">
        <v>48</v>
      </c>
      <c r="V301" s="1" t="s">
        <v>48</v>
      </c>
      <c r="W301" s="1" t="s">
        <v>48</v>
      </c>
      <c r="X301" s="12" t="str">
        <f>IF(OR(VOZ_WHATSAPP[[#This Row],[Confirma Valor de pago]]="No Cumple",VOZ_WHATSAPP[[#This Row],[Confirma hora de pago]]="No Cumple",VOZ_WHATSAPP[[#This Row],[Confirma medio de pago]]="No Cumple"),"Sin Cierre","Cierre")</f>
        <v>Cierre</v>
      </c>
      <c r="Y301" s="1" t="s">
        <v>54</v>
      </c>
      <c r="Z301" s="1" t="s">
        <v>46</v>
      </c>
      <c r="AA301" s="1" t="s">
        <v>46</v>
      </c>
      <c r="AB301" s="1" t="s">
        <v>46</v>
      </c>
      <c r="AC301" s="11" t="str">
        <f>IF(OR(VOZ_WHATSAPP[[#This Row],[La comunicación es asertiva, con respeto y evita maltrato]]="No Cumple",VOZ_WHATSAPP[[#This Row],[Cumple con las normativas legales]]="No Cumple"),"No Cumple","Cumple")</f>
        <v>Cumple</v>
      </c>
      <c r="AD301" s="1" t="s">
        <v>46</v>
      </c>
      <c r="AE301" s="1" t="s">
        <v>475</v>
      </c>
      <c r="AF301" s="4">
        <v>0.88</v>
      </c>
      <c r="AG301" s="4">
        <f>IF(AND(VOZ_WHATSAPP[[#This Row],[Estado Cierre]]="Sin Cierre",VOZ_WHATSAPP[[#This Row],[Nota Negocio]]="Sin Negocio"),VOZ_WHATSAPP[[#This Row],[Nota]]-24%,VOZ_WHATSAPP[[#This Row],[Nota]])</f>
        <v>0.88</v>
      </c>
      <c r="AH301" s="8">
        <f>IF(VOZ_WHATSAPP[[#This Row],[Estado Legal]]="No Cumple",0,IF(VOZ_WHATSAPP[[#This Row],[Realiza lectura de guion Legal]]="No Cumple",VOZ_WHATSAPP[[#This Row],[Nota 2]]-50%,VOZ_WHATSAPP[[#This Row],[Nota 2]]))</f>
        <v>0.88</v>
      </c>
    </row>
    <row r="302" spans="1:34" x14ac:dyDescent="0.25">
      <c r="A302" s="2" t="str">
        <f>VOZ_WHATSAPP[[#This Row],[ID Asesor]]&amp;VOZ_WHATSAPP[[#This Row],[Fecha Monitoreo]]</f>
        <v>392245818</v>
      </c>
      <c r="B302" s="2">
        <v>45818</v>
      </c>
      <c r="C302" s="1" t="s">
        <v>87</v>
      </c>
      <c r="D302" s="1">
        <v>3922</v>
      </c>
      <c r="E302" s="2">
        <v>45818</v>
      </c>
      <c r="F302" s="3">
        <v>0.50763888888888886</v>
      </c>
      <c r="G302" s="1" t="s">
        <v>58</v>
      </c>
      <c r="H302" s="1" t="s">
        <v>44</v>
      </c>
      <c r="I302" s="1">
        <v>1101</v>
      </c>
      <c r="J302" s="1"/>
      <c r="K302" s="1" t="s">
        <v>45</v>
      </c>
      <c r="L302" s="1" t="s">
        <v>46</v>
      </c>
      <c r="M302" s="1" t="s">
        <v>46</v>
      </c>
      <c r="N302" s="1" t="s">
        <v>46</v>
      </c>
      <c r="O302" s="1" t="s">
        <v>54</v>
      </c>
      <c r="P302" s="1" t="s">
        <v>46</v>
      </c>
      <c r="Q302" s="1" t="s">
        <v>46</v>
      </c>
      <c r="R302" s="1" t="s">
        <v>47</v>
      </c>
      <c r="S302" s="1" t="s">
        <v>47</v>
      </c>
      <c r="T302" s="12" t="str">
        <f>IF(OR(VOZ_WHATSAPP[[#This Row],[Brinda argumentos coherentes a la objeción]]="No Cumple",VOZ_WHATSAPP[[#This Row],[Despliegue de Beneficios y/o consecuencias]]="No Cumple"),"Sin Negocio","Negocio")</f>
        <v>Sin Negocio</v>
      </c>
      <c r="U302" s="1" t="s">
        <v>46</v>
      </c>
      <c r="V302" s="1" t="s">
        <v>46</v>
      </c>
      <c r="W302" s="1" t="s">
        <v>46</v>
      </c>
      <c r="X302" s="12" t="str">
        <f>IF(OR(VOZ_WHATSAPP[[#This Row],[Confirma Valor de pago]]="No Cumple",VOZ_WHATSAPP[[#This Row],[Confirma hora de pago]]="No Cumple",VOZ_WHATSAPP[[#This Row],[Confirma medio de pago]]="No Cumple"),"Sin Cierre","Cierre")</f>
        <v>Cierre</v>
      </c>
      <c r="Y302" s="1" t="s">
        <v>46</v>
      </c>
      <c r="Z302" s="1" t="s">
        <v>54</v>
      </c>
      <c r="AA302" s="1" t="s">
        <v>46</v>
      </c>
      <c r="AB302" s="1" t="s">
        <v>46</v>
      </c>
      <c r="AC302" s="11" t="str">
        <f>IF(OR(VOZ_WHATSAPP[[#This Row],[La comunicación es asertiva, con respeto y evita maltrato]]="No Cumple",VOZ_WHATSAPP[[#This Row],[Cumple con las normativas legales]]="No Cumple"),"No Cumple","Cumple")</f>
        <v>Cumple</v>
      </c>
      <c r="AD302" s="1" t="s">
        <v>46</v>
      </c>
      <c r="AE302" s="1" t="s">
        <v>476</v>
      </c>
      <c r="AF302" s="4">
        <v>0.6</v>
      </c>
      <c r="AG302" s="4">
        <f>IF(AND(VOZ_WHATSAPP[[#This Row],[Estado Cierre]]="Sin Cierre",VOZ_WHATSAPP[[#This Row],[Nota Negocio]]="Sin Negocio"),VOZ_WHATSAPP[[#This Row],[Nota]]-24%,VOZ_WHATSAPP[[#This Row],[Nota]])</f>
        <v>0.6</v>
      </c>
      <c r="AH302" s="8">
        <f>IF(VOZ_WHATSAPP[[#This Row],[Estado Legal]]="No Cumple",0,IF(VOZ_WHATSAPP[[#This Row],[Realiza lectura de guion Legal]]="No Cumple",VOZ_WHATSAPP[[#This Row],[Nota 2]]-50%,VOZ_WHATSAPP[[#This Row],[Nota 2]]))</f>
        <v>0.6</v>
      </c>
    </row>
    <row r="303" spans="1:34" x14ac:dyDescent="0.25">
      <c r="A303" s="2" t="str">
        <f>VOZ_WHATSAPP[[#This Row],[ID Asesor]]&amp;VOZ_WHATSAPP[[#This Row],[Fecha Monitoreo]]</f>
        <v>381945818</v>
      </c>
      <c r="B303" s="2">
        <v>45818</v>
      </c>
      <c r="C303" s="1" t="s">
        <v>126</v>
      </c>
      <c r="D303" s="1">
        <v>3819</v>
      </c>
      <c r="E303" s="2">
        <v>45818</v>
      </c>
      <c r="F303" s="3">
        <v>0.40069444444444446</v>
      </c>
      <c r="G303" s="1" t="s">
        <v>58</v>
      </c>
      <c r="H303" s="1" t="s">
        <v>44</v>
      </c>
      <c r="I303" s="1">
        <v>588</v>
      </c>
      <c r="J303" s="1">
        <v>3142047736</v>
      </c>
      <c r="K303" s="1" t="s">
        <v>45</v>
      </c>
      <c r="L303" s="1" t="s">
        <v>46</v>
      </c>
      <c r="M303" s="1" t="s">
        <v>46</v>
      </c>
      <c r="N303" s="1" t="s">
        <v>46</v>
      </c>
      <c r="O303" s="1" t="s">
        <v>46</v>
      </c>
      <c r="P303" s="1" t="s">
        <v>46</v>
      </c>
      <c r="Q303" s="1" t="s">
        <v>46</v>
      </c>
      <c r="R303" s="1" t="s">
        <v>46</v>
      </c>
      <c r="S303" s="1" t="s">
        <v>46</v>
      </c>
      <c r="T303" s="12" t="str">
        <f>IF(OR(VOZ_WHATSAPP[[#This Row],[Brinda argumentos coherentes a la objeción]]="No Cumple",VOZ_WHATSAPP[[#This Row],[Despliegue de Beneficios y/o consecuencias]]="No Cumple"),"Sin Negocio","Negocio")</f>
        <v>Negocio</v>
      </c>
      <c r="U303" s="1" t="s">
        <v>48</v>
      </c>
      <c r="V303" s="1" t="s">
        <v>48</v>
      </c>
      <c r="W303" s="1" t="s">
        <v>48</v>
      </c>
      <c r="X303" s="12" t="str">
        <f>IF(OR(VOZ_WHATSAPP[[#This Row],[Confirma Valor de pago]]="No Cumple",VOZ_WHATSAPP[[#This Row],[Confirma hora de pago]]="No Cumple",VOZ_WHATSAPP[[#This Row],[Confirma medio de pago]]="No Cumple"),"Sin Cierre","Cierre")</f>
        <v>Cierre</v>
      </c>
      <c r="Y303" s="1" t="s">
        <v>46</v>
      </c>
      <c r="Z303" s="1" t="s">
        <v>46</v>
      </c>
      <c r="AA303" s="1" t="s">
        <v>46</v>
      </c>
      <c r="AB303" s="1" t="s">
        <v>46</v>
      </c>
      <c r="AC303" s="11" t="str">
        <f>IF(OR(VOZ_WHATSAPP[[#This Row],[La comunicación es asertiva, con respeto y evita maltrato]]="No Cumple",VOZ_WHATSAPP[[#This Row],[Cumple con las normativas legales]]="No Cumple"),"No Cumple","Cumple")</f>
        <v>Cumple</v>
      </c>
      <c r="AD303" s="1" t="s">
        <v>46</v>
      </c>
      <c r="AE303" s="1" t="s">
        <v>133</v>
      </c>
      <c r="AF303" s="4">
        <v>1</v>
      </c>
      <c r="AG303" s="4">
        <f>IF(AND(VOZ_WHATSAPP[[#This Row],[Estado Cierre]]="Sin Cierre",VOZ_WHATSAPP[[#This Row],[Nota Negocio]]="Sin Negocio"),VOZ_WHATSAPP[[#This Row],[Nota]]-24%,VOZ_WHATSAPP[[#This Row],[Nota]])</f>
        <v>1</v>
      </c>
      <c r="AH303" s="8">
        <f>IF(VOZ_WHATSAPP[[#This Row],[Estado Legal]]="No Cumple",0,IF(VOZ_WHATSAPP[[#This Row],[Realiza lectura de guion Legal]]="No Cumple",VOZ_WHATSAPP[[#This Row],[Nota 2]]-50%,VOZ_WHATSAPP[[#This Row],[Nota 2]]))</f>
        <v>1</v>
      </c>
    </row>
    <row r="304" spans="1:34" x14ac:dyDescent="0.25">
      <c r="A304" s="2" t="str">
        <f>VOZ_WHATSAPP[[#This Row],[ID Asesor]]&amp;VOZ_WHATSAPP[[#This Row],[Fecha Monitoreo]]</f>
        <v>389045818</v>
      </c>
      <c r="B304" s="2">
        <v>45818</v>
      </c>
      <c r="C304" s="1" t="s">
        <v>50</v>
      </c>
      <c r="D304" s="1">
        <v>3890</v>
      </c>
      <c r="E304" s="2">
        <v>45818</v>
      </c>
      <c r="F304" s="3">
        <v>0.50694444444444442</v>
      </c>
      <c r="G304" s="1" t="s">
        <v>43</v>
      </c>
      <c r="H304" s="1" t="s">
        <v>44</v>
      </c>
      <c r="I304" s="1">
        <v>1433</v>
      </c>
      <c r="J304" s="1">
        <v>3203808870</v>
      </c>
      <c r="K304" s="1" t="s">
        <v>45</v>
      </c>
      <c r="L304" s="1" t="s">
        <v>46</v>
      </c>
      <c r="M304" s="1" t="s">
        <v>47</v>
      </c>
      <c r="N304" s="1" t="s">
        <v>46</v>
      </c>
      <c r="O304" s="1" t="s">
        <v>48</v>
      </c>
      <c r="P304" s="1" t="s">
        <v>48</v>
      </c>
      <c r="Q304" s="1" t="s">
        <v>46</v>
      </c>
      <c r="R304" s="1" t="s">
        <v>47</v>
      </c>
      <c r="S304" s="1" t="s">
        <v>47</v>
      </c>
      <c r="T304" s="12" t="str">
        <f>IF(OR(VOZ_WHATSAPP[[#This Row],[Brinda argumentos coherentes a la objeción]]="No Cumple",VOZ_WHATSAPP[[#This Row],[Despliegue de Beneficios y/o consecuencias]]="No Cumple"),"Sin Negocio","Negocio")</f>
        <v>Sin Negocio</v>
      </c>
      <c r="U304" s="1" t="s">
        <v>48</v>
      </c>
      <c r="V304" s="1" t="s">
        <v>48</v>
      </c>
      <c r="W304" s="1" t="s">
        <v>48</v>
      </c>
      <c r="X304" s="12" t="str">
        <f>IF(OR(VOZ_WHATSAPP[[#This Row],[Confirma Valor de pago]]="No Cumple",VOZ_WHATSAPP[[#This Row],[Confirma hora de pago]]="No Cumple",VOZ_WHATSAPP[[#This Row],[Confirma medio de pago]]="No Cumple"),"Sin Cierre","Cierre")</f>
        <v>Cierre</v>
      </c>
      <c r="Y304" s="1" t="s">
        <v>54</v>
      </c>
      <c r="Z304" s="1" t="s">
        <v>54</v>
      </c>
      <c r="AA304" s="1" t="s">
        <v>46</v>
      </c>
      <c r="AB304" s="1" t="s">
        <v>46</v>
      </c>
      <c r="AC304" s="11" t="str">
        <f>IF(OR(VOZ_WHATSAPP[[#This Row],[La comunicación es asertiva, con respeto y evita maltrato]]="No Cumple",VOZ_WHATSAPP[[#This Row],[Cumple con las normativas legales]]="No Cumple"),"No Cumple","Cumple")</f>
        <v>Cumple</v>
      </c>
      <c r="AD304" s="1" t="s">
        <v>47</v>
      </c>
      <c r="AE304" s="1" t="s">
        <v>477</v>
      </c>
      <c r="AF304" s="4">
        <v>0.53</v>
      </c>
      <c r="AG304" s="4">
        <f>IF(AND(VOZ_WHATSAPP[[#This Row],[Estado Cierre]]="Sin Cierre",VOZ_WHATSAPP[[#This Row],[Nota Negocio]]="Sin Negocio"),VOZ_WHATSAPP[[#This Row],[Nota]]-24%,VOZ_WHATSAPP[[#This Row],[Nota]])</f>
        <v>0.53</v>
      </c>
      <c r="AH304" s="8">
        <f>IF(VOZ_WHATSAPP[[#This Row],[Estado Legal]]="No Cumple",0,IF(VOZ_WHATSAPP[[#This Row],[Realiza lectura de guion Legal]]="No Cumple",VOZ_WHATSAPP[[#This Row],[Nota 2]]-50%,VOZ_WHATSAPP[[#This Row],[Nota 2]]))</f>
        <v>3.0000000000000027E-2</v>
      </c>
    </row>
    <row r="305" spans="1:34" x14ac:dyDescent="0.25">
      <c r="A305" s="2" t="str">
        <f>VOZ_WHATSAPP[[#This Row],[ID Asesor]]&amp;VOZ_WHATSAPP[[#This Row],[Fecha Monitoreo]]</f>
        <v>366745818</v>
      </c>
      <c r="B305" s="2">
        <v>45818</v>
      </c>
      <c r="C305" s="1" t="s">
        <v>59</v>
      </c>
      <c r="D305" s="1">
        <v>3667</v>
      </c>
      <c r="E305" s="2">
        <v>45818</v>
      </c>
      <c r="F305" s="3">
        <v>0.47361111111111109</v>
      </c>
      <c r="G305" s="1" t="s">
        <v>60</v>
      </c>
      <c r="H305" s="1" t="s">
        <v>44</v>
      </c>
      <c r="I305" s="1">
        <v>1158</v>
      </c>
      <c r="J305" s="1">
        <v>3044480188</v>
      </c>
      <c r="K305" s="1" t="s">
        <v>45</v>
      </c>
      <c r="L305" s="1" t="s">
        <v>46</v>
      </c>
      <c r="M305" s="1" t="s">
        <v>47</v>
      </c>
      <c r="N305" s="1" t="s">
        <v>46</v>
      </c>
      <c r="O305" s="1" t="s">
        <v>46</v>
      </c>
      <c r="P305" s="1" t="s">
        <v>46</v>
      </c>
      <c r="Q305" s="1" t="s">
        <v>48</v>
      </c>
      <c r="R305" s="1" t="s">
        <v>48</v>
      </c>
      <c r="S305" s="1" t="s">
        <v>48</v>
      </c>
      <c r="T305" s="12" t="str">
        <f>IF(OR(VOZ_WHATSAPP[[#This Row],[Brinda argumentos coherentes a la objeción]]="No Cumple",VOZ_WHATSAPP[[#This Row],[Despliegue de Beneficios y/o consecuencias]]="No Cumple"),"Sin Negocio","Negocio")</f>
        <v>Negocio</v>
      </c>
      <c r="U305" s="1" t="s">
        <v>46</v>
      </c>
      <c r="V305" s="1" t="s">
        <v>46</v>
      </c>
      <c r="W305" s="1" t="s">
        <v>46</v>
      </c>
      <c r="X305" s="12" t="str">
        <f>IF(OR(VOZ_WHATSAPP[[#This Row],[Confirma Valor de pago]]="No Cumple",VOZ_WHATSAPP[[#This Row],[Confirma hora de pago]]="No Cumple",VOZ_WHATSAPP[[#This Row],[Confirma medio de pago]]="No Cumple"),"Sin Cierre","Cierre")</f>
        <v>Cierre</v>
      </c>
      <c r="Y305" s="1" t="s">
        <v>46</v>
      </c>
      <c r="Z305" s="1" t="s">
        <v>46</v>
      </c>
      <c r="AA305" s="1" t="s">
        <v>46</v>
      </c>
      <c r="AB305" s="1" t="s">
        <v>46</v>
      </c>
      <c r="AC305" s="11" t="str">
        <f>IF(OR(VOZ_WHATSAPP[[#This Row],[La comunicación es asertiva, con respeto y evita maltrato]]="No Cumple",VOZ_WHATSAPP[[#This Row],[Cumple con las normativas legales]]="No Cumple"),"No Cumple","Cumple")</f>
        <v>Cumple</v>
      </c>
      <c r="AD305" s="1" t="s">
        <v>46</v>
      </c>
      <c r="AE305" s="1" t="s">
        <v>478</v>
      </c>
      <c r="AF305" s="4">
        <v>0.96</v>
      </c>
      <c r="AG305" s="4">
        <f>IF(AND(VOZ_WHATSAPP[[#This Row],[Estado Cierre]]="Sin Cierre",VOZ_WHATSAPP[[#This Row],[Nota Negocio]]="Sin Negocio"),VOZ_WHATSAPP[[#This Row],[Nota]]-24%,VOZ_WHATSAPP[[#This Row],[Nota]])</f>
        <v>0.96</v>
      </c>
      <c r="AH305" s="8">
        <f>IF(VOZ_WHATSAPP[[#This Row],[Estado Legal]]="No Cumple",0,IF(VOZ_WHATSAPP[[#This Row],[Realiza lectura de guion Legal]]="No Cumple",VOZ_WHATSAPP[[#This Row],[Nota 2]]-50%,VOZ_WHATSAPP[[#This Row],[Nota 2]]))</f>
        <v>0.96</v>
      </c>
    </row>
    <row r="306" spans="1:34" x14ac:dyDescent="0.25">
      <c r="A306" s="2" t="str">
        <f>VOZ_WHATSAPP[[#This Row],[ID Asesor]]&amp;VOZ_WHATSAPP[[#This Row],[Fecha Monitoreo]]</f>
        <v>311645818</v>
      </c>
      <c r="B306" s="2">
        <v>45818</v>
      </c>
      <c r="C306" s="1" t="s">
        <v>42</v>
      </c>
      <c r="D306" s="1">
        <v>3116</v>
      </c>
      <c r="E306" s="2">
        <v>45818</v>
      </c>
      <c r="F306" s="3">
        <v>0.41249999999999998</v>
      </c>
      <c r="G306" s="1" t="s">
        <v>60</v>
      </c>
      <c r="H306" s="1" t="s">
        <v>71</v>
      </c>
      <c r="I306" s="1"/>
      <c r="J306" s="1"/>
      <c r="K306" s="1"/>
      <c r="L306" s="1" t="s">
        <v>46</v>
      </c>
      <c r="M306" s="1" t="s">
        <v>48</v>
      </c>
      <c r="N306" s="1" t="s">
        <v>48</v>
      </c>
      <c r="O306" s="1" t="s">
        <v>48</v>
      </c>
      <c r="P306" s="1" t="s">
        <v>48</v>
      </c>
      <c r="Q306" s="1" t="s">
        <v>48</v>
      </c>
      <c r="R306" s="1" t="s">
        <v>48</v>
      </c>
      <c r="S306" s="1" t="s">
        <v>48</v>
      </c>
      <c r="T306" s="12" t="str">
        <f>IF(OR(VOZ_WHATSAPP[[#This Row],[Brinda argumentos coherentes a la objeción]]="No Cumple",VOZ_WHATSAPP[[#This Row],[Despliegue de Beneficios y/o consecuencias]]="No Cumple"),"Sin Negocio","Negocio")</f>
        <v>Negocio</v>
      </c>
      <c r="U306" s="1" t="s">
        <v>46</v>
      </c>
      <c r="V306" s="1" t="s">
        <v>46</v>
      </c>
      <c r="W306" s="1" t="s">
        <v>46</v>
      </c>
      <c r="X306" s="12" t="str">
        <f>IF(OR(VOZ_WHATSAPP[[#This Row],[Confirma Valor de pago]]="No Cumple",VOZ_WHATSAPP[[#This Row],[Confirma hora de pago]]="No Cumple",VOZ_WHATSAPP[[#This Row],[Confirma medio de pago]]="No Cumple"),"Sin Cierre","Cierre")</f>
        <v>Cierre</v>
      </c>
      <c r="Y306" s="1" t="s">
        <v>48</v>
      </c>
      <c r="Z306" s="1" t="s">
        <v>46</v>
      </c>
      <c r="AA306" s="1" t="s">
        <v>46</v>
      </c>
      <c r="AB306" s="1" t="s">
        <v>46</v>
      </c>
      <c r="AC306" s="11" t="str">
        <f>IF(OR(VOZ_WHATSAPP[[#This Row],[La comunicación es asertiva, con respeto y evita maltrato]]="No Cumple",VOZ_WHATSAPP[[#This Row],[Cumple con las normativas legales]]="No Cumple"),"No Cumple","Cumple")</f>
        <v>Cumple</v>
      </c>
      <c r="AD306" s="1" t="s">
        <v>48</v>
      </c>
      <c r="AE306" s="1" t="s">
        <v>78</v>
      </c>
      <c r="AF306" s="4">
        <v>1</v>
      </c>
      <c r="AG306" s="4">
        <f>IF(AND(VOZ_WHATSAPP[[#This Row],[Estado Cierre]]="Sin Cierre",VOZ_WHATSAPP[[#This Row],[Nota Negocio]]="Sin Negocio"),VOZ_WHATSAPP[[#This Row],[Nota]]-24%,VOZ_WHATSAPP[[#This Row],[Nota]])</f>
        <v>1</v>
      </c>
      <c r="AH306" s="8">
        <f>IF(VOZ_WHATSAPP[[#This Row],[Estado Legal]]="No Cumple",0,IF(VOZ_WHATSAPP[[#This Row],[Realiza lectura de guion Legal]]="No Cumple",VOZ_WHATSAPP[[#This Row],[Nota 2]]-50%,VOZ_WHATSAPP[[#This Row],[Nota 2]]))</f>
        <v>1</v>
      </c>
    </row>
    <row r="307" spans="1:34" x14ac:dyDescent="0.25">
      <c r="A307" s="2" t="str">
        <f>VOZ_WHATSAPP[[#This Row],[ID Asesor]]&amp;VOZ_WHATSAPP[[#This Row],[Fecha Monitoreo]]</f>
        <v>343145818</v>
      </c>
      <c r="B307" s="2">
        <v>45818</v>
      </c>
      <c r="C307" s="1" t="s">
        <v>126</v>
      </c>
      <c r="D307" s="1">
        <v>3431</v>
      </c>
      <c r="E307" s="2">
        <v>45818</v>
      </c>
      <c r="F307" s="3">
        <v>0.47222222222222221</v>
      </c>
      <c r="G307" s="1" t="s">
        <v>58</v>
      </c>
      <c r="H307" s="1" t="s">
        <v>44</v>
      </c>
      <c r="I307" s="1">
        <v>571</v>
      </c>
      <c r="J307" s="1">
        <v>3024545423</v>
      </c>
      <c r="K307" s="1" t="s">
        <v>45</v>
      </c>
      <c r="L307" s="1" t="s">
        <v>46</v>
      </c>
      <c r="M307" s="1" t="s">
        <v>46</v>
      </c>
      <c r="N307" s="1" t="s">
        <v>46</v>
      </c>
      <c r="O307" s="1" t="s">
        <v>46</v>
      </c>
      <c r="P307" s="1" t="s">
        <v>46</v>
      </c>
      <c r="Q307" s="1" t="s">
        <v>46</v>
      </c>
      <c r="R307" s="1" t="s">
        <v>46</v>
      </c>
      <c r="S307" s="1" t="s">
        <v>48</v>
      </c>
      <c r="T307" s="12" t="str">
        <f>IF(OR(VOZ_WHATSAPP[[#This Row],[Brinda argumentos coherentes a la objeción]]="No Cumple",VOZ_WHATSAPP[[#This Row],[Despliegue de Beneficios y/o consecuencias]]="No Cumple"),"Sin Negocio","Negocio")</f>
        <v>Negocio</v>
      </c>
      <c r="U307" s="1" t="s">
        <v>48</v>
      </c>
      <c r="V307" s="1" t="s">
        <v>48</v>
      </c>
      <c r="W307" s="1" t="s">
        <v>48</v>
      </c>
      <c r="X307" s="12" t="str">
        <f>IF(OR(VOZ_WHATSAPP[[#This Row],[Confirma Valor de pago]]="No Cumple",VOZ_WHATSAPP[[#This Row],[Confirma hora de pago]]="No Cumple",VOZ_WHATSAPP[[#This Row],[Confirma medio de pago]]="No Cumple"),"Sin Cierre","Cierre")</f>
        <v>Cierre</v>
      </c>
      <c r="Y307" s="1" t="s">
        <v>46</v>
      </c>
      <c r="Z307" s="1" t="s">
        <v>46</v>
      </c>
      <c r="AA307" s="1" t="s">
        <v>46</v>
      </c>
      <c r="AB307" s="1" t="s">
        <v>46</v>
      </c>
      <c r="AC307" s="11" t="str">
        <f>IF(OR(VOZ_WHATSAPP[[#This Row],[La comunicación es asertiva, con respeto y evita maltrato]]="No Cumple",VOZ_WHATSAPP[[#This Row],[Cumple con las normativas legales]]="No Cumple"),"No Cumple","Cumple")</f>
        <v>Cumple</v>
      </c>
      <c r="AD307" s="1" t="s">
        <v>46</v>
      </c>
      <c r="AE307" s="1" t="s">
        <v>133</v>
      </c>
      <c r="AF307" s="4">
        <v>1</v>
      </c>
      <c r="AG307" s="4">
        <f>IF(AND(VOZ_WHATSAPP[[#This Row],[Estado Cierre]]="Sin Cierre",VOZ_WHATSAPP[[#This Row],[Nota Negocio]]="Sin Negocio"),VOZ_WHATSAPP[[#This Row],[Nota]]-24%,VOZ_WHATSAPP[[#This Row],[Nota]])</f>
        <v>1</v>
      </c>
      <c r="AH307" s="8">
        <f>IF(VOZ_WHATSAPP[[#This Row],[Estado Legal]]="No Cumple",0,IF(VOZ_WHATSAPP[[#This Row],[Realiza lectura de guion Legal]]="No Cumple",VOZ_WHATSAPP[[#This Row],[Nota 2]]-50%,VOZ_WHATSAPP[[#This Row],[Nota 2]]))</f>
        <v>1</v>
      </c>
    </row>
    <row r="308" spans="1:34" x14ac:dyDescent="0.25">
      <c r="A308" s="2" t="str">
        <f>VOZ_WHATSAPP[[#This Row],[ID Asesor]]&amp;VOZ_WHATSAPP[[#This Row],[Fecha Monitoreo]]</f>
        <v>303545818</v>
      </c>
      <c r="B308" s="2">
        <v>45818</v>
      </c>
      <c r="C308" s="1" t="s">
        <v>42</v>
      </c>
      <c r="D308" s="1">
        <v>3035</v>
      </c>
      <c r="E308" s="2">
        <v>45818</v>
      </c>
      <c r="F308" s="3">
        <v>0.36458333333333331</v>
      </c>
      <c r="G308" s="1" t="s">
        <v>60</v>
      </c>
      <c r="H308" s="1" t="s">
        <v>71</v>
      </c>
      <c r="I308" s="1"/>
      <c r="J308" s="1"/>
      <c r="K308" s="1"/>
      <c r="L308" s="1" t="s">
        <v>47</v>
      </c>
      <c r="M308" s="1" t="s">
        <v>46</v>
      </c>
      <c r="N308" s="1" t="s">
        <v>46</v>
      </c>
      <c r="O308" s="1" t="s">
        <v>46</v>
      </c>
      <c r="P308" s="1" t="s">
        <v>46</v>
      </c>
      <c r="Q308" s="1" t="s">
        <v>46</v>
      </c>
      <c r="R308" s="1" t="s">
        <v>46</v>
      </c>
      <c r="S308" s="1" t="s">
        <v>46</v>
      </c>
      <c r="T308" s="12" t="str">
        <f>IF(OR(VOZ_WHATSAPP[[#This Row],[Brinda argumentos coherentes a la objeción]]="No Cumple",VOZ_WHATSAPP[[#This Row],[Despliegue de Beneficios y/o consecuencias]]="No Cumple"),"Sin Negocio","Negocio")</f>
        <v>Negocio</v>
      </c>
      <c r="U308" s="1" t="s">
        <v>48</v>
      </c>
      <c r="V308" s="1" t="s">
        <v>48</v>
      </c>
      <c r="W308" s="1" t="s">
        <v>48</v>
      </c>
      <c r="X308" s="12" t="str">
        <f>IF(OR(VOZ_WHATSAPP[[#This Row],[Confirma Valor de pago]]="No Cumple",VOZ_WHATSAPP[[#This Row],[Confirma hora de pago]]="No Cumple",VOZ_WHATSAPP[[#This Row],[Confirma medio de pago]]="No Cumple"),"Sin Cierre","Cierre")</f>
        <v>Cierre</v>
      </c>
      <c r="Y308" s="1" t="s">
        <v>46</v>
      </c>
      <c r="Z308" s="1" t="s">
        <v>46</v>
      </c>
      <c r="AA308" s="1" t="s">
        <v>46</v>
      </c>
      <c r="AB308" s="1" t="s">
        <v>46</v>
      </c>
      <c r="AC308" s="11" t="str">
        <f>IF(OR(VOZ_WHATSAPP[[#This Row],[La comunicación es asertiva, con respeto y evita maltrato]]="No Cumple",VOZ_WHATSAPP[[#This Row],[Cumple con las normativas legales]]="No Cumple"),"No Cumple","Cumple")</f>
        <v>Cumple</v>
      </c>
      <c r="AD308" s="1" t="s">
        <v>46</v>
      </c>
      <c r="AE308" s="1" t="s">
        <v>479</v>
      </c>
      <c r="AF308" s="4">
        <v>0.96</v>
      </c>
      <c r="AG308" s="4">
        <f>IF(AND(VOZ_WHATSAPP[[#This Row],[Estado Cierre]]="Sin Cierre",VOZ_WHATSAPP[[#This Row],[Nota Negocio]]="Sin Negocio"),VOZ_WHATSAPP[[#This Row],[Nota]]-24%,VOZ_WHATSAPP[[#This Row],[Nota]])</f>
        <v>0.96</v>
      </c>
      <c r="AH308" s="8">
        <f>IF(VOZ_WHATSAPP[[#This Row],[Estado Legal]]="No Cumple",0,IF(VOZ_WHATSAPP[[#This Row],[Realiza lectura de guion Legal]]="No Cumple",VOZ_WHATSAPP[[#This Row],[Nota 2]]-50%,VOZ_WHATSAPP[[#This Row],[Nota 2]]))</f>
        <v>0.96</v>
      </c>
    </row>
    <row r="309" spans="1:34" x14ac:dyDescent="0.25">
      <c r="A309" s="2" t="str">
        <f>VOZ_WHATSAPP[[#This Row],[ID Asesor]]&amp;VOZ_WHATSAPP[[#This Row],[Fecha Monitoreo]]</f>
        <v>383045818</v>
      </c>
      <c r="B309" s="2">
        <v>45818</v>
      </c>
      <c r="C309" s="1" t="s">
        <v>56</v>
      </c>
      <c r="D309" s="1">
        <v>3830</v>
      </c>
      <c r="E309" s="2">
        <v>45818</v>
      </c>
      <c r="F309" s="3">
        <v>0.55625000000000002</v>
      </c>
      <c r="G309" s="1" t="s">
        <v>51</v>
      </c>
      <c r="H309" s="1" t="s">
        <v>44</v>
      </c>
      <c r="I309" s="1">
        <v>575</v>
      </c>
      <c r="J309" s="1">
        <v>3213729334</v>
      </c>
      <c r="K309" s="1" t="s">
        <v>45</v>
      </c>
      <c r="L309" s="1" t="s">
        <v>47</v>
      </c>
      <c r="M309" s="1" t="s">
        <v>46</v>
      </c>
      <c r="N309" s="1" t="s">
        <v>46</v>
      </c>
      <c r="O309" s="1" t="s">
        <v>54</v>
      </c>
      <c r="P309" s="1" t="s">
        <v>46</v>
      </c>
      <c r="Q309" s="1" t="s">
        <v>46</v>
      </c>
      <c r="R309" s="1" t="s">
        <v>46</v>
      </c>
      <c r="S309" s="1" t="s">
        <v>46</v>
      </c>
      <c r="T309" s="12" t="str">
        <f>IF(OR(VOZ_WHATSAPP[[#This Row],[Brinda argumentos coherentes a la objeción]]="No Cumple",VOZ_WHATSAPP[[#This Row],[Despliegue de Beneficios y/o consecuencias]]="No Cumple"),"Sin Negocio","Negocio")</f>
        <v>Negocio</v>
      </c>
      <c r="U309" s="1" t="s">
        <v>48</v>
      </c>
      <c r="V309" s="1" t="s">
        <v>48</v>
      </c>
      <c r="W309" s="1" t="s">
        <v>48</v>
      </c>
      <c r="X309" s="12" t="str">
        <f>IF(OR(VOZ_WHATSAPP[[#This Row],[Confirma Valor de pago]]="No Cumple",VOZ_WHATSAPP[[#This Row],[Confirma hora de pago]]="No Cumple",VOZ_WHATSAPP[[#This Row],[Confirma medio de pago]]="No Cumple"),"Sin Cierre","Cierre")</f>
        <v>Cierre</v>
      </c>
      <c r="Y309" s="1" t="s">
        <v>46</v>
      </c>
      <c r="Z309" s="1" t="s">
        <v>46</v>
      </c>
      <c r="AA309" s="1" t="s">
        <v>46</v>
      </c>
      <c r="AB309" s="1" t="s">
        <v>46</v>
      </c>
      <c r="AC309" s="11" t="str">
        <f>IF(OR(VOZ_WHATSAPP[[#This Row],[La comunicación es asertiva, con respeto y evita maltrato]]="No Cumple",VOZ_WHATSAPP[[#This Row],[Cumple con las normativas legales]]="No Cumple"),"No Cumple","Cumple")</f>
        <v>Cumple</v>
      </c>
      <c r="AD309" s="1" t="s">
        <v>46</v>
      </c>
      <c r="AE309" s="1" t="s">
        <v>480</v>
      </c>
      <c r="AF309" s="4">
        <v>0.91</v>
      </c>
      <c r="AG309" s="4">
        <f>IF(AND(VOZ_WHATSAPP[[#This Row],[Estado Cierre]]="Sin Cierre",VOZ_WHATSAPP[[#This Row],[Nota Negocio]]="Sin Negocio"),VOZ_WHATSAPP[[#This Row],[Nota]]-24%,VOZ_WHATSAPP[[#This Row],[Nota]])</f>
        <v>0.91</v>
      </c>
      <c r="AH309" s="8">
        <f>IF(VOZ_WHATSAPP[[#This Row],[Estado Legal]]="No Cumple",0,IF(VOZ_WHATSAPP[[#This Row],[Realiza lectura de guion Legal]]="No Cumple",VOZ_WHATSAPP[[#This Row],[Nota 2]]-50%,VOZ_WHATSAPP[[#This Row],[Nota 2]]))</f>
        <v>0.91</v>
      </c>
    </row>
    <row r="310" spans="1:34" x14ac:dyDescent="0.25">
      <c r="A310" s="2" t="str">
        <f>VOZ_WHATSAPP[[#This Row],[ID Asesor]]&amp;VOZ_WHATSAPP[[#This Row],[Fecha Monitoreo]]</f>
        <v>366645818</v>
      </c>
      <c r="B310" s="2">
        <v>45818</v>
      </c>
      <c r="C310" s="1" t="s">
        <v>59</v>
      </c>
      <c r="D310" s="1">
        <v>3666</v>
      </c>
      <c r="E310" s="2">
        <v>45818</v>
      </c>
      <c r="F310" s="3">
        <v>0.5131944444444444</v>
      </c>
      <c r="G310" s="1" t="s">
        <v>43</v>
      </c>
      <c r="H310" s="1" t="s">
        <v>44</v>
      </c>
      <c r="I310" s="1">
        <v>1297</v>
      </c>
      <c r="J310" s="1">
        <v>3226801765</v>
      </c>
      <c r="K310" s="1" t="s">
        <v>45</v>
      </c>
      <c r="L310" s="1" t="s">
        <v>46</v>
      </c>
      <c r="M310" s="1" t="s">
        <v>48</v>
      </c>
      <c r="N310" s="1" t="s">
        <v>46</v>
      </c>
      <c r="O310" s="1" t="s">
        <v>54</v>
      </c>
      <c r="P310" s="1" t="s">
        <v>46</v>
      </c>
      <c r="Q310" s="1" t="s">
        <v>46</v>
      </c>
      <c r="R310" s="1" t="s">
        <v>46</v>
      </c>
      <c r="S310" s="1" t="s">
        <v>46</v>
      </c>
      <c r="T310" s="12" t="str">
        <f>IF(OR(VOZ_WHATSAPP[[#This Row],[Brinda argumentos coherentes a la objeción]]="No Cumple",VOZ_WHATSAPP[[#This Row],[Despliegue de Beneficios y/o consecuencias]]="No Cumple"),"Sin Negocio","Negocio")</f>
        <v>Negocio</v>
      </c>
      <c r="U310" s="1" t="s">
        <v>48</v>
      </c>
      <c r="V310" s="1" t="s">
        <v>48</v>
      </c>
      <c r="W310" s="1" t="s">
        <v>48</v>
      </c>
      <c r="X310" s="12" t="str">
        <f>IF(OR(VOZ_WHATSAPP[[#This Row],[Confirma Valor de pago]]="No Cumple",VOZ_WHATSAPP[[#This Row],[Confirma hora de pago]]="No Cumple",VOZ_WHATSAPP[[#This Row],[Confirma medio de pago]]="No Cumple"),"Sin Cierre","Cierre")</f>
        <v>Cierre</v>
      </c>
      <c r="Y310" s="1" t="s">
        <v>48</v>
      </c>
      <c r="Z310" s="1" t="s">
        <v>54</v>
      </c>
      <c r="AA310" s="1" t="s">
        <v>46</v>
      </c>
      <c r="AB310" s="1" t="s">
        <v>46</v>
      </c>
      <c r="AC310" s="11" t="str">
        <f>IF(OR(VOZ_WHATSAPP[[#This Row],[La comunicación es asertiva, con respeto y evita maltrato]]="No Cumple",VOZ_WHATSAPP[[#This Row],[Cumple con las normativas legales]]="No Cumple"),"No Cumple","Cumple")</f>
        <v>Cumple</v>
      </c>
      <c r="AD310" s="1" t="s">
        <v>48</v>
      </c>
      <c r="AE310" s="1" t="s">
        <v>481</v>
      </c>
      <c r="AF310" s="4">
        <v>0.8</v>
      </c>
      <c r="AG310" s="4">
        <f>IF(AND(VOZ_WHATSAPP[[#This Row],[Estado Cierre]]="Sin Cierre",VOZ_WHATSAPP[[#This Row],[Nota Negocio]]="Sin Negocio"),VOZ_WHATSAPP[[#This Row],[Nota]]-24%,VOZ_WHATSAPP[[#This Row],[Nota]])</f>
        <v>0.8</v>
      </c>
      <c r="AH310" s="8">
        <f>IF(VOZ_WHATSAPP[[#This Row],[Estado Legal]]="No Cumple",0,IF(VOZ_WHATSAPP[[#This Row],[Realiza lectura de guion Legal]]="No Cumple",VOZ_WHATSAPP[[#This Row],[Nota 2]]-50%,VOZ_WHATSAPP[[#This Row],[Nota 2]]))</f>
        <v>0.8</v>
      </c>
    </row>
    <row r="311" spans="1:34" x14ac:dyDescent="0.25">
      <c r="A311" s="2" t="str">
        <f>VOZ_WHATSAPP[[#This Row],[ID Asesor]]&amp;VOZ_WHATSAPP[[#This Row],[Fecha Monitoreo]]</f>
        <v>312845818</v>
      </c>
      <c r="B311" s="2">
        <v>45818</v>
      </c>
      <c r="C311" s="1" t="s">
        <v>42</v>
      </c>
      <c r="D311" s="1">
        <v>3128</v>
      </c>
      <c r="E311" s="2">
        <v>45818</v>
      </c>
      <c r="F311" s="3">
        <v>0.35416666666666669</v>
      </c>
      <c r="G311" s="1" t="s">
        <v>60</v>
      </c>
      <c r="H311" s="1" t="s">
        <v>71</v>
      </c>
      <c r="I311" s="1"/>
      <c r="J311" s="1"/>
      <c r="K311" s="1"/>
      <c r="L311" s="1" t="s">
        <v>46</v>
      </c>
      <c r="M311" s="1" t="s">
        <v>48</v>
      </c>
      <c r="N311" s="1" t="s">
        <v>48</v>
      </c>
      <c r="O311" s="1" t="s">
        <v>48</v>
      </c>
      <c r="P311" s="1" t="s">
        <v>48</v>
      </c>
      <c r="Q311" s="1" t="s">
        <v>48</v>
      </c>
      <c r="R311" s="1" t="s">
        <v>48</v>
      </c>
      <c r="S311" s="1" t="s">
        <v>48</v>
      </c>
      <c r="T311" s="12" t="str">
        <f>IF(OR(VOZ_WHATSAPP[[#This Row],[Brinda argumentos coherentes a la objeción]]="No Cumple",VOZ_WHATSAPP[[#This Row],[Despliegue de Beneficios y/o consecuencias]]="No Cumple"),"Sin Negocio","Negocio")</f>
        <v>Negocio</v>
      </c>
      <c r="U311" s="1" t="s">
        <v>46</v>
      </c>
      <c r="V311" s="1" t="s">
        <v>46</v>
      </c>
      <c r="W311" s="1" t="s">
        <v>46</v>
      </c>
      <c r="X311" s="12" t="str">
        <f>IF(OR(VOZ_WHATSAPP[[#This Row],[Confirma Valor de pago]]="No Cumple",VOZ_WHATSAPP[[#This Row],[Confirma hora de pago]]="No Cumple",VOZ_WHATSAPP[[#This Row],[Confirma medio de pago]]="No Cumple"),"Sin Cierre","Cierre")</f>
        <v>Cierre</v>
      </c>
      <c r="Y311" s="1" t="s">
        <v>48</v>
      </c>
      <c r="Z311" s="1" t="s">
        <v>46</v>
      </c>
      <c r="AA311" s="1" t="s">
        <v>46</v>
      </c>
      <c r="AB311" s="1" t="s">
        <v>46</v>
      </c>
      <c r="AC311" s="11" t="str">
        <f>IF(OR(VOZ_WHATSAPP[[#This Row],[La comunicación es asertiva, con respeto y evita maltrato]]="No Cumple",VOZ_WHATSAPP[[#This Row],[Cumple con las normativas legales]]="No Cumple"),"No Cumple","Cumple")</f>
        <v>Cumple</v>
      </c>
      <c r="AD311" s="1" t="s">
        <v>48</v>
      </c>
      <c r="AE311" s="1" t="s">
        <v>78</v>
      </c>
      <c r="AF311" s="4">
        <v>1</v>
      </c>
      <c r="AG311" s="4">
        <f>IF(AND(VOZ_WHATSAPP[[#This Row],[Estado Cierre]]="Sin Cierre",VOZ_WHATSAPP[[#This Row],[Nota Negocio]]="Sin Negocio"),VOZ_WHATSAPP[[#This Row],[Nota]]-24%,VOZ_WHATSAPP[[#This Row],[Nota]])</f>
        <v>1</v>
      </c>
      <c r="AH311" s="8">
        <f>IF(VOZ_WHATSAPP[[#This Row],[Estado Legal]]="No Cumple",0,IF(VOZ_WHATSAPP[[#This Row],[Realiza lectura de guion Legal]]="No Cumple",VOZ_WHATSAPP[[#This Row],[Nota 2]]-50%,VOZ_WHATSAPP[[#This Row],[Nota 2]]))</f>
        <v>1</v>
      </c>
    </row>
    <row r="312" spans="1:34" x14ac:dyDescent="0.25">
      <c r="A312" s="2" t="str">
        <f>VOZ_WHATSAPP[[#This Row],[ID Asesor]]&amp;VOZ_WHATSAPP[[#This Row],[Fecha Monitoreo]]</f>
        <v>394045818</v>
      </c>
      <c r="B312" s="2">
        <v>45818</v>
      </c>
      <c r="C312" s="1" t="s">
        <v>56</v>
      </c>
      <c r="D312" s="1">
        <v>3940</v>
      </c>
      <c r="E312" s="2">
        <v>45818</v>
      </c>
      <c r="F312" s="3">
        <v>0.41944444444444445</v>
      </c>
      <c r="G312" s="1" t="s">
        <v>58</v>
      </c>
      <c r="H312" s="1" t="s">
        <v>44</v>
      </c>
      <c r="I312" s="1">
        <v>565</v>
      </c>
      <c r="J312" s="1">
        <v>3136433880</v>
      </c>
      <c r="K312" s="1" t="s">
        <v>45</v>
      </c>
      <c r="L312" s="1" t="s">
        <v>46</v>
      </c>
      <c r="M312" s="1" t="s">
        <v>46</v>
      </c>
      <c r="N312" s="1" t="s">
        <v>46</v>
      </c>
      <c r="O312" s="1" t="s">
        <v>46</v>
      </c>
      <c r="P312" s="1" t="s">
        <v>46</v>
      </c>
      <c r="Q312" s="1" t="s">
        <v>48</v>
      </c>
      <c r="R312" s="1" t="s">
        <v>48</v>
      </c>
      <c r="S312" s="1" t="s">
        <v>48</v>
      </c>
      <c r="T312" s="12" t="str">
        <f>IF(OR(VOZ_WHATSAPP[[#This Row],[Brinda argumentos coherentes a la objeción]]="No Cumple",VOZ_WHATSAPP[[#This Row],[Despliegue de Beneficios y/o consecuencias]]="No Cumple"),"Sin Negocio","Negocio")</f>
        <v>Negocio</v>
      </c>
      <c r="U312" s="1" t="s">
        <v>46</v>
      </c>
      <c r="V312" s="1" t="s">
        <v>46</v>
      </c>
      <c r="W312" s="1" t="s">
        <v>46</v>
      </c>
      <c r="X312" s="12" t="str">
        <f>IF(OR(VOZ_WHATSAPP[[#This Row],[Confirma Valor de pago]]="No Cumple",VOZ_WHATSAPP[[#This Row],[Confirma hora de pago]]="No Cumple",VOZ_WHATSAPP[[#This Row],[Confirma medio de pago]]="No Cumple"),"Sin Cierre","Cierre")</f>
        <v>Cierre</v>
      </c>
      <c r="Y312" s="1" t="s">
        <v>46</v>
      </c>
      <c r="Z312" s="1" t="s">
        <v>46</v>
      </c>
      <c r="AA312" s="1" t="s">
        <v>46</v>
      </c>
      <c r="AB312" s="1" t="s">
        <v>46</v>
      </c>
      <c r="AC312" s="11" t="str">
        <f>IF(OR(VOZ_WHATSAPP[[#This Row],[La comunicación es asertiva, con respeto y evita maltrato]]="No Cumple",VOZ_WHATSAPP[[#This Row],[Cumple con las normativas legales]]="No Cumple"),"No Cumple","Cumple")</f>
        <v>Cumple</v>
      </c>
      <c r="AD312" s="1" t="s">
        <v>46</v>
      </c>
      <c r="AE312" s="1" t="s">
        <v>110</v>
      </c>
      <c r="AF312" s="4">
        <v>1</v>
      </c>
      <c r="AG312" s="4">
        <f>IF(AND(VOZ_WHATSAPP[[#This Row],[Estado Cierre]]="Sin Cierre",VOZ_WHATSAPP[[#This Row],[Nota Negocio]]="Sin Negocio"),VOZ_WHATSAPP[[#This Row],[Nota]]-24%,VOZ_WHATSAPP[[#This Row],[Nota]])</f>
        <v>1</v>
      </c>
      <c r="AH312" s="8">
        <f>IF(VOZ_WHATSAPP[[#This Row],[Estado Legal]]="No Cumple",0,IF(VOZ_WHATSAPP[[#This Row],[Realiza lectura de guion Legal]]="No Cumple",VOZ_WHATSAPP[[#This Row],[Nota 2]]-50%,VOZ_WHATSAPP[[#This Row],[Nota 2]]))</f>
        <v>1</v>
      </c>
    </row>
    <row r="313" spans="1:34" x14ac:dyDescent="0.25">
      <c r="A313" s="2" t="str">
        <f>VOZ_WHATSAPP[[#This Row],[ID Asesor]]&amp;VOZ_WHATSAPP[[#This Row],[Fecha Monitoreo]]</f>
        <v>383645818</v>
      </c>
      <c r="B313" s="2">
        <v>45818</v>
      </c>
      <c r="C313" s="1" t="s">
        <v>87</v>
      </c>
      <c r="D313" s="1">
        <v>3836</v>
      </c>
      <c r="E313" s="2">
        <v>45818</v>
      </c>
      <c r="F313" s="3">
        <v>0.52569444444444446</v>
      </c>
      <c r="G313" s="1" t="s">
        <v>51</v>
      </c>
      <c r="H313" s="1" t="s">
        <v>44</v>
      </c>
      <c r="I313" s="1">
        <v>1029</v>
      </c>
      <c r="J313" s="1"/>
      <c r="K313" s="1" t="s">
        <v>45</v>
      </c>
      <c r="L313" s="1" t="s">
        <v>46</v>
      </c>
      <c r="M313" s="1" t="s">
        <v>46</v>
      </c>
      <c r="N313" s="1" t="s">
        <v>46</v>
      </c>
      <c r="O313" s="1" t="s">
        <v>54</v>
      </c>
      <c r="P313" s="1" t="s">
        <v>46</v>
      </c>
      <c r="Q313" s="1" t="s">
        <v>46</v>
      </c>
      <c r="R313" s="1" t="s">
        <v>46</v>
      </c>
      <c r="S313" s="1" t="s">
        <v>46</v>
      </c>
      <c r="T313" s="12" t="str">
        <f>IF(OR(VOZ_WHATSAPP[[#This Row],[Brinda argumentos coherentes a la objeción]]="No Cumple",VOZ_WHATSAPP[[#This Row],[Despliegue de Beneficios y/o consecuencias]]="No Cumple"),"Sin Negocio","Negocio")</f>
        <v>Negocio</v>
      </c>
      <c r="U313" s="1" t="s">
        <v>48</v>
      </c>
      <c r="V313" s="1" t="s">
        <v>48</v>
      </c>
      <c r="W313" s="1" t="s">
        <v>48</v>
      </c>
      <c r="X313" s="12" t="str">
        <f>IF(OR(VOZ_WHATSAPP[[#This Row],[Confirma Valor de pago]]="No Cumple",VOZ_WHATSAPP[[#This Row],[Confirma hora de pago]]="No Cumple",VOZ_WHATSAPP[[#This Row],[Confirma medio de pago]]="No Cumple"),"Sin Cierre","Cierre")</f>
        <v>Cierre</v>
      </c>
      <c r="Y313" s="1" t="s">
        <v>46</v>
      </c>
      <c r="Z313" s="1" t="s">
        <v>54</v>
      </c>
      <c r="AA313" s="1" t="s">
        <v>46</v>
      </c>
      <c r="AB313" s="1" t="s">
        <v>46</v>
      </c>
      <c r="AC313" s="11" t="str">
        <f>IF(OR(VOZ_WHATSAPP[[#This Row],[La comunicación es asertiva, con respeto y evita maltrato]]="No Cumple",VOZ_WHATSAPP[[#This Row],[Cumple con las normativas legales]]="No Cumple"),"No Cumple","Cumple")</f>
        <v>Cumple</v>
      </c>
      <c r="AD313" s="1" t="s">
        <v>46</v>
      </c>
      <c r="AE313" s="1" t="s">
        <v>482</v>
      </c>
      <c r="AF313" s="4">
        <v>0.8</v>
      </c>
      <c r="AG313" s="4">
        <f>IF(AND(VOZ_WHATSAPP[[#This Row],[Estado Cierre]]="Sin Cierre",VOZ_WHATSAPP[[#This Row],[Nota Negocio]]="Sin Negocio"),VOZ_WHATSAPP[[#This Row],[Nota]]-24%,VOZ_WHATSAPP[[#This Row],[Nota]])</f>
        <v>0.8</v>
      </c>
      <c r="AH313" s="8">
        <f>IF(VOZ_WHATSAPP[[#This Row],[Estado Legal]]="No Cumple",0,IF(VOZ_WHATSAPP[[#This Row],[Realiza lectura de guion Legal]]="No Cumple",VOZ_WHATSAPP[[#This Row],[Nota 2]]-50%,VOZ_WHATSAPP[[#This Row],[Nota 2]]))</f>
        <v>0.8</v>
      </c>
    </row>
    <row r="314" spans="1:34" x14ac:dyDescent="0.25">
      <c r="A314" s="2" t="str">
        <f>VOZ_WHATSAPP[[#This Row],[ID Asesor]]&amp;VOZ_WHATSAPP[[#This Row],[Fecha Monitoreo]]</f>
        <v>313345818</v>
      </c>
      <c r="B314" s="2">
        <v>45818</v>
      </c>
      <c r="C314" s="1" t="s">
        <v>59</v>
      </c>
      <c r="D314" s="1">
        <v>3133</v>
      </c>
      <c r="E314" s="2">
        <v>45818</v>
      </c>
      <c r="F314" s="3">
        <v>0.52638888888888891</v>
      </c>
      <c r="G314" s="1" t="s">
        <v>60</v>
      </c>
      <c r="H314" s="1" t="s">
        <v>44</v>
      </c>
      <c r="I314" s="1">
        <v>1355</v>
      </c>
      <c r="J314" s="1">
        <v>3172973483</v>
      </c>
      <c r="K314" s="1" t="s">
        <v>45</v>
      </c>
      <c r="L314" s="1" t="s">
        <v>46</v>
      </c>
      <c r="M314" s="1" t="s">
        <v>48</v>
      </c>
      <c r="N314" s="1" t="s">
        <v>46</v>
      </c>
      <c r="O314" s="1" t="s">
        <v>46</v>
      </c>
      <c r="P314" s="1" t="s">
        <v>46</v>
      </c>
      <c r="Q314" s="1" t="s">
        <v>48</v>
      </c>
      <c r="R314" s="1" t="s">
        <v>48</v>
      </c>
      <c r="S314" s="1" t="s">
        <v>46</v>
      </c>
      <c r="T314" s="12" t="str">
        <f>IF(OR(VOZ_WHATSAPP[[#This Row],[Brinda argumentos coherentes a la objeción]]="No Cumple",VOZ_WHATSAPP[[#This Row],[Despliegue de Beneficios y/o consecuencias]]="No Cumple"),"Sin Negocio","Negocio")</f>
        <v>Negocio</v>
      </c>
      <c r="U314" s="1" t="s">
        <v>48</v>
      </c>
      <c r="V314" s="1" t="s">
        <v>48</v>
      </c>
      <c r="W314" s="1" t="s">
        <v>48</v>
      </c>
      <c r="X314" s="12" t="str">
        <f>IF(OR(VOZ_WHATSAPP[[#This Row],[Confirma Valor de pago]]="No Cumple",VOZ_WHATSAPP[[#This Row],[Confirma hora de pago]]="No Cumple",VOZ_WHATSAPP[[#This Row],[Confirma medio de pago]]="No Cumple"),"Sin Cierre","Cierre")</f>
        <v>Cierre</v>
      </c>
      <c r="Y314" s="1" t="s">
        <v>48</v>
      </c>
      <c r="Z314" s="1" t="s">
        <v>46</v>
      </c>
      <c r="AA314" s="1" t="s">
        <v>46</v>
      </c>
      <c r="AB314" s="1" t="s">
        <v>46</v>
      </c>
      <c r="AC314" s="11" t="str">
        <f>IF(OR(VOZ_WHATSAPP[[#This Row],[La comunicación es asertiva, con respeto y evita maltrato]]="No Cumple",VOZ_WHATSAPP[[#This Row],[Cumple con las normativas legales]]="No Cumple"),"No Cumple","Cumple")</f>
        <v>Cumple</v>
      </c>
      <c r="AD314" s="1" t="s">
        <v>48</v>
      </c>
      <c r="AE314" s="1" t="s">
        <v>99</v>
      </c>
      <c r="AF314" s="4">
        <v>1</v>
      </c>
      <c r="AG314" s="4">
        <f>IF(AND(VOZ_WHATSAPP[[#This Row],[Estado Cierre]]="Sin Cierre",VOZ_WHATSAPP[[#This Row],[Nota Negocio]]="Sin Negocio"),VOZ_WHATSAPP[[#This Row],[Nota]]-24%,VOZ_WHATSAPP[[#This Row],[Nota]])</f>
        <v>1</v>
      </c>
      <c r="AH314" s="8">
        <f>IF(VOZ_WHATSAPP[[#This Row],[Estado Legal]]="No Cumple",0,IF(VOZ_WHATSAPP[[#This Row],[Realiza lectura de guion Legal]]="No Cumple",VOZ_WHATSAPP[[#This Row],[Nota 2]]-50%,VOZ_WHATSAPP[[#This Row],[Nota 2]]))</f>
        <v>1</v>
      </c>
    </row>
    <row r="315" spans="1:34" x14ac:dyDescent="0.25">
      <c r="A315" s="2" t="str">
        <f>VOZ_WHATSAPP[[#This Row],[ID Asesor]]&amp;VOZ_WHATSAPP[[#This Row],[Fecha Monitoreo]]</f>
        <v>254045818</v>
      </c>
      <c r="B315" s="2">
        <v>45818</v>
      </c>
      <c r="C315" s="1" t="s">
        <v>59</v>
      </c>
      <c r="D315" s="1">
        <v>2540</v>
      </c>
      <c r="E315" s="2">
        <v>45818</v>
      </c>
      <c r="F315" s="3">
        <v>0.56874999999999998</v>
      </c>
      <c r="G315" s="1" t="s">
        <v>60</v>
      </c>
      <c r="H315" s="1" t="s">
        <v>44</v>
      </c>
      <c r="I315" s="1">
        <v>1110</v>
      </c>
      <c r="J315" s="1">
        <v>3173092300</v>
      </c>
      <c r="K315" s="1" t="s">
        <v>45</v>
      </c>
      <c r="L315" s="1" t="s">
        <v>46</v>
      </c>
      <c r="M315" s="1" t="s">
        <v>48</v>
      </c>
      <c r="N315" s="1" t="s">
        <v>46</v>
      </c>
      <c r="O315" s="1" t="s">
        <v>54</v>
      </c>
      <c r="P315" s="1" t="s">
        <v>54</v>
      </c>
      <c r="Q315" s="1" t="s">
        <v>46</v>
      </c>
      <c r="R315" s="1" t="s">
        <v>46</v>
      </c>
      <c r="S315" s="1" t="s">
        <v>46</v>
      </c>
      <c r="T315" s="12" t="str">
        <f>IF(OR(VOZ_WHATSAPP[[#This Row],[Brinda argumentos coherentes a la objeción]]="No Cumple",VOZ_WHATSAPP[[#This Row],[Despliegue de Beneficios y/o consecuencias]]="No Cumple"),"Sin Negocio","Negocio")</f>
        <v>Negocio</v>
      </c>
      <c r="U315" s="1" t="s">
        <v>48</v>
      </c>
      <c r="V315" s="1" t="s">
        <v>48</v>
      </c>
      <c r="W315" s="1" t="s">
        <v>48</v>
      </c>
      <c r="X315" s="12" t="str">
        <f>IF(OR(VOZ_WHATSAPP[[#This Row],[Confirma Valor de pago]]="No Cumple",VOZ_WHATSAPP[[#This Row],[Confirma hora de pago]]="No Cumple",VOZ_WHATSAPP[[#This Row],[Confirma medio de pago]]="No Cumple"),"Sin Cierre","Cierre")</f>
        <v>Cierre</v>
      </c>
      <c r="Y315" s="1" t="s">
        <v>46</v>
      </c>
      <c r="Z315" s="1" t="s">
        <v>46</v>
      </c>
      <c r="AA315" s="1" t="s">
        <v>46</v>
      </c>
      <c r="AB315" s="1" t="s">
        <v>46</v>
      </c>
      <c r="AC315" s="11" t="str">
        <f>IF(OR(VOZ_WHATSAPP[[#This Row],[La comunicación es asertiva, con respeto y evita maltrato]]="No Cumple",VOZ_WHATSAPP[[#This Row],[Cumple con las normativas legales]]="No Cumple"),"No Cumple","Cumple")</f>
        <v>Cumple</v>
      </c>
      <c r="AD315" s="1" t="s">
        <v>48</v>
      </c>
      <c r="AE315" s="1" t="s">
        <v>99</v>
      </c>
      <c r="AF315" s="4">
        <v>0.9</v>
      </c>
      <c r="AG315" s="4">
        <f>IF(AND(VOZ_WHATSAPP[[#This Row],[Estado Cierre]]="Sin Cierre",VOZ_WHATSAPP[[#This Row],[Nota Negocio]]="Sin Negocio"),VOZ_WHATSAPP[[#This Row],[Nota]]-24%,VOZ_WHATSAPP[[#This Row],[Nota]])</f>
        <v>0.9</v>
      </c>
      <c r="AH315" s="8">
        <f>IF(VOZ_WHATSAPP[[#This Row],[Estado Legal]]="No Cumple",0,IF(VOZ_WHATSAPP[[#This Row],[Realiza lectura de guion Legal]]="No Cumple",VOZ_WHATSAPP[[#This Row],[Nota 2]]-50%,VOZ_WHATSAPP[[#This Row],[Nota 2]]))</f>
        <v>0.9</v>
      </c>
    </row>
    <row r="316" spans="1:34" x14ac:dyDescent="0.25">
      <c r="A316" s="2" t="str">
        <f>VOZ_WHATSAPP[[#This Row],[ID Asesor]]&amp;VOZ_WHATSAPP[[#This Row],[Fecha Monitoreo]]</f>
        <v>343145818</v>
      </c>
      <c r="B316" s="2">
        <v>45818</v>
      </c>
      <c r="C316" s="1" t="s">
        <v>126</v>
      </c>
      <c r="D316" s="1">
        <v>3431</v>
      </c>
      <c r="E316" s="2">
        <v>45818</v>
      </c>
      <c r="F316" s="3">
        <v>0.52916666666666667</v>
      </c>
      <c r="G316" s="1" t="s">
        <v>58</v>
      </c>
      <c r="H316" s="1" t="s">
        <v>44</v>
      </c>
      <c r="I316" s="1">
        <v>444</v>
      </c>
      <c r="J316" s="1">
        <v>3144565508</v>
      </c>
      <c r="K316" s="1" t="s">
        <v>45</v>
      </c>
      <c r="L316" s="1" t="s">
        <v>46</v>
      </c>
      <c r="M316" s="1" t="s">
        <v>46</v>
      </c>
      <c r="N316" s="1" t="s">
        <v>46</v>
      </c>
      <c r="O316" s="1" t="s">
        <v>46</v>
      </c>
      <c r="P316" s="1" t="s">
        <v>46</v>
      </c>
      <c r="Q316" s="1" t="s">
        <v>48</v>
      </c>
      <c r="R316" s="1" t="s">
        <v>48</v>
      </c>
      <c r="S316" s="1" t="s">
        <v>48</v>
      </c>
      <c r="T316" s="12" t="str">
        <f>IF(OR(VOZ_WHATSAPP[[#This Row],[Brinda argumentos coherentes a la objeción]]="No Cumple",VOZ_WHATSAPP[[#This Row],[Despliegue de Beneficios y/o consecuencias]]="No Cumple"),"Sin Negocio","Negocio")</f>
        <v>Negocio</v>
      </c>
      <c r="U316" s="1" t="s">
        <v>46</v>
      </c>
      <c r="V316" s="1" t="s">
        <v>46</v>
      </c>
      <c r="W316" s="1" t="s">
        <v>46</v>
      </c>
      <c r="X316" s="12" t="str">
        <f>IF(OR(VOZ_WHATSAPP[[#This Row],[Confirma Valor de pago]]="No Cumple",VOZ_WHATSAPP[[#This Row],[Confirma hora de pago]]="No Cumple",VOZ_WHATSAPP[[#This Row],[Confirma medio de pago]]="No Cumple"),"Sin Cierre","Cierre")</f>
        <v>Cierre</v>
      </c>
      <c r="Y316" s="1" t="s">
        <v>46</v>
      </c>
      <c r="Z316" s="1" t="s">
        <v>46</v>
      </c>
      <c r="AA316" s="1" t="s">
        <v>46</v>
      </c>
      <c r="AB316" s="1" t="s">
        <v>46</v>
      </c>
      <c r="AC316" s="11" t="str">
        <f>IF(OR(VOZ_WHATSAPP[[#This Row],[La comunicación es asertiva, con respeto y evita maltrato]]="No Cumple",VOZ_WHATSAPP[[#This Row],[Cumple con las normativas legales]]="No Cumple"),"No Cumple","Cumple")</f>
        <v>Cumple</v>
      </c>
      <c r="AD316" s="1" t="s">
        <v>46</v>
      </c>
      <c r="AE316" s="1" t="s">
        <v>133</v>
      </c>
      <c r="AF316" s="4">
        <v>1</v>
      </c>
      <c r="AG316" s="4">
        <f>IF(AND(VOZ_WHATSAPP[[#This Row],[Estado Cierre]]="Sin Cierre",VOZ_WHATSAPP[[#This Row],[Nota Negocio]]="Sin Negocio"),VOZ_WHATSAPP[[#This Row],[Nota]]-24%,VOZ_WHATSAPP[[#This Row],[Nota]])</f>
        <v>1</v>
      </c>
      <c r="AH316" s="8">
        <f>IF(VOZ_WHATSAPP[[#This Row],[Estado Legal]]="No Cumple",0,IF(VOZ_WHATSAPP[[#This Row],[Realiza lectura de guion Legal]]="No Cumple",VOZ_WHATSAPP[[#This Row],[Nota 2]]-50%,VOZ_WHATSAPP[[#This Row],[Nota 2]]))</f>
        <v>1</v>
      </c>
    </row>
    <row r="317" spans="1:34" x14ac:dyDescent="0.25">
      <c r="A317" s="2" t="str">
        <f>VOZ_WHATSAPP[[#This Row],[ID Asesor]]&amp;VOZ_WHATSAPP[[#This Row],[Fecha Monitoreo]]</f>
        <v>356945818</v>
      </c>
      <c r="B317" s="2">
        <v>45818</v>
      </c>
      <c r="C317" s="1" t="s">
        <v>59</v>
      </c>
      <c r="D317" s="1">
        <v>3569</v>
      </c>
      <c r="E317" s="2">
        <v>45818</v>
      </c>
      <c r="F317" s="3">
        <v>0.39305555555555555</v>
      </c>
      <c r="G317" s="1" t="s">
        <v>51</v>
      </c>
      <c r="H317" s="1" t="s">
        <v>44</v>
      </c>
      <c r="I317" s="1">
        <v>1363</v>
      </c>
      <c r="J317" s="1">
        <v>3136454558</v>
      </c>
      <c r="K317" s="1" t="s">
        <v>45</v>
      </c>
      <c r="L317" s="1" t="s">
        <v>46</v>
      </c>
      <c r="M317" s="1" t="s">
        <v>46</v>
      </c>
      <c r="N317" s="1" t="s">
        <v>46</v>
      </c>
      <c r="O317" s="1" t="s">
        <v>46</v>
      </c>
      <c r="P317" s="1" t="s">
        <v>46</v>
      </c>
      <c r="Q317" s="1" t="s">
        <v>48</v>
      </c>
      <c r="R317" s="1" t="s">
        <v>48</v>
      </c>
      <c r="S317" s="1" t="s">
        <v>46</v>
      </c>
      <c r="T317" s="12" t="str">
        <f>IF(OR(VOZ_WHATSAPP[[#This Row],[Brinda argumentos coherentes a la objeción]]="No Cumple",VOZ_WHATSAPP[[#This Row],[Despliegue de Beneficios y/o consecuencias]]="No Cumple"),"Sin Negocio","Negocio")</f>
        <v>Negocio</v>
      </c>
      <c r="U317" s="1" t="s">
        <v>46</v>
      </c>
      <c r="V317" s="1" t="s">
        <v>46</v>
      </c>
      <c r="W317" s="1" t="s">
        <v>46</v>
      </c>
      <c r="X317" s="12" t="str">
        <f>IF(OR(VOZ_WHATSAPP[[#This Row],[Confirma Valor de pago]]="No Cumple",VOZ_WHATSAPP[[#This Row],[Confirma hora de pago]]="No Cumple",VOZ_WHATSAPP[[#This Row],[Confirma medio de pago]]="No Cumple"),"Sin Cierre","Cierre")</f>
        <v>Cierre</v>
      </c>
      <c r="Y317" s="1" t="s">
        <v>46</v>
      </c>
      <c r="Z317" s="1" t="s">
        <v>46</v>
      </c>
      <c r="AA317" s="1" t="s">
        <v>46</v>
      </c>
      <c r="AB317" s="1" t="s">
        <v>46</v>
      </c>
      <c r="AC317" s="11" t="str">
        <f>IF(OR(VOZ_WHATSAPP[[#This Row],[La comunicación es asertiva, con respeto y evita maltrato]]="No Cumple",VOZ_WHATSAPP[[#This Row],[Cumple con las normativas legales]]="No Cumple"),"No Cumple","Cumple")</f>
        <v>Cumple</v>
      </c>
      <c r="AD317" s="1" t="s">
        <v>46</v>
      </c>
      <c r="AE317" s="1" t="s">
        <v>83</v>
      </c>
      <c r="AF317" s="4">
        <v>1</v>
      </c>
      <c r="AG317" s="4">
        <f>IF(AND(VOZ_WHATSAPP[[#This Row],[Estado Cierre]]="Sin Cierre",VOZ_WHATSAPP[[#This Row],[Nota Negocio]]="Sin Negocio"),VOZ_WHATSAPP[[#This Row],[Nota]]-24%,VOZ_WHATSAPP[[#This Row],[Nota]])</f>
        <v>1</v>
      </c>
      <c r="AH317" s="8">
        <f>IF(VOZ_WHATSAPP[[#This Row],[Estado Legal]]="No Cumple",0,IF(VOZ_WHATSAPP[[#This Row],[Realiza lectura de guion Legal]]="No Cumple",VOZ_WHATSAPP[[#This Row],[Nota 2]]-50%,VOZ_WHATSAPP[[#This Row],[Nota 2]]))</f>
        <v>1</v>
      </c>
    </row>
    <row r="318" spans="1:34" x14ac:dyDescent="0.25">
      <c r="A318" s="2" t="str">
        <f>VOZ_WHATSAPP[[#This Row],[ID Asesor]]&amp;VOZ_WHATSAPP[[#This Row],[Fecha Monitoreo]]</f>
        <v>271745818</v>
      </c>
      <c r="B318" s="2">
        <v>45818</v>
      </c>
      <c r="C318" s="1" t="s">
        <v>50</v>
      </c>
      <c r="D318" s="1">
        <v>2717</v>
      </c>
      <c r="E318" s="2">
        <v>45818</v>
      </c>
      <c r="F318" s="3">
        <v>0.49027777777777776</v>
      </c>
      <c r="G318" s="1" t="s">
        <v>60</v>
      </c>
      <c r="H318" s="1" t="s">
        <v>71</v>
      </c>
      <c r="I318" s="1"/>
      <c r="J318" s="1"/>
      <c r="K318" s="1"/>
      <c r="L318" s="1" t="s">
        <v>46</v>
      </c>
      <c r="M318" s="1" t="s">
        <v>46</v>
      </c>
      <c r="N318" s="1" t="s">
        <v>46</v>
      </c>
      <c r="O318" s="1" t="s">
        <v>48</v>
      </c>
      <c r="P318" s="1" t="s">
        <v>48</v>
      </c>
      <c r="Q318" s="1" t="s">
        <v>48</v>
      </c>
      <c r="R318" s="1" t="s">
        <v>48</v>
      </c>
      <c r="S318" s="1" t="s">
        <v>48</v>
      </c>
      <c r="T318" s="12" t="str">
        <f>IF(OR(VOZ_WHATSAPP[[#This Row],[Brinda argumentos coherentes a la objeción]]="No Cumple",VOZ_WHATSAPP[[#This Row],[Despliegue de Beneficios y/o consecuencias]]="No Cumple"),"Sin Negocio","Negocio")</f>
        <v>Negocio</v>
      </c>
      <c r="U318" s="1" t="s">
        <v>48</v>
      </c>
      <c r="V318" s="1" t="s">
        <v>48</v>
      </c>
      <c r="W318" s="1" t="s">
        <v>48</v>
      </c>
      <c r="X318" s="12" t="str">
        <f>IF(OR(VOZ_WHATSAPP[[#This Row],[Confirma Valor de pago]]="No Cumple",VOZ_WHATSAPP[[#This Row],[Confirma hora de pago]]="No Cumple",VOZ_WHATSAPP[[#This Row],[Confirma medio de pago]]="No Cumple"),"Sin Cierre","Cierre")</f>
        <v>Cierre</v>
      </c>
      <c r="Y318" s="1" t="s">
        <v>48</v>
      </c>
      <c r="Z318" s="1" t="s">
        <v>46</v>
      </c>
      <c r="AA318" s="1" t="s">
        <v>46</v>
      </c>
      <c r="AB318" s="1" t="s">
        <v>46</v>
      </c>
      <c r="AC318" s="11" t="str">
        <f>IF(OR(VOZ_WHATSAPP[[#This Row],[La comunicación es asertiva, con respeto y evita maltrato]]="No Cumple",VOZ_WHATSAPP[[#This Row],[Cumple con las normativas legales]]="No Cumple"),"No Cumple","Cumple")</f>
        <v>Cumple</v>
      </c>
      <c r="AD318" s="1" t="s">
        <v>48</v>
      </c>
      <c r="AE318" s="1" t="s">
        <v>79</v>
      </c>
      <c r="AF318" s="4">
        <v>1</v>
      </c>
      <c r="AG318" s="4">
        <f>IF(AND(VOZ_WHATSAPP[[#This Row],[Estado Cierre]]="Sin Cierre",VOZ_WHATSAPP[[#This Row],[Nota Negocio]]="Sin Negocio"),VOZ_WHATSAPP[[#This Row],[Nota]]-24%,VOZ_WHATSAPP[[#This Row],[Nota]])</f>
        <v>1</v>
      </c>
      <c r="AH318" s="8">
        <f>IF(VOZ_WHATSAPP[[#This Row],[Estado Legal]]="No Cumple",0,IF(VOZ_WHATSAPP[[#This Row],[Realiza lectura de guion Legal]]="No Cumple",VOZ_WHATSAPP[[#This Row],[Nota 2]]-50%,VOZ_WHATSAPP[[#This Row],[Nota 2]]))</f>
        <v>1</v>
      </c>
    </row>
    <row r="319" spans="1:34" x14ac:dyDescent="0.25">
      <c r="A319" s="2" t="str">
        <f>VOZ_WHATSAPP[[#This Row],[ID Asesor]]&amp;VOZ_WHATSAPP[[#This Row],[Fecha Monitoreo]]</f>
        <v>300045818</v>
      </c>
      <c r="B319" s="2">
        <v>45818</v>
      </c>
      <c r="C319" s="1" t="s">
        <v>59</v>
      </c>
      <c r="D319" s="1">
        <v>3000</v>
      </c>
      <c r="E319" s="2">
        <v>45818</v>
      </c>
      <c r="F319" s="3">
        <v>0.58819444444444446</v>
      </c>
      <c r="G319" s="1" t="s">
        <v>43</v>
      </c>
      <c r="H319" s="1" t="s">
        <v>44</v>
      </c>
      <c r="I319" s="1">
        <v>8531340159</v>
      </c>
      <c r="J319" s="1">
        <v>3112472755</v>
      </c>
      <c r="K319" s="1" t="s">
        <v>49</v>
      </c>
      <c r="L319" s="1" t="s">
        <v>46</v>
      </c>
      <c r="M319" s="1" t="s">
        <v>46</v>
      </c>
      <c r="N319" s="1" t="s">
        <v>46</v>
      </c>
      <c r="O319" s="1" t="s">
        <v>46</v>
      </c>
      <c r="P319" s="1" t="s">
        <v>46</v>
      </c>
      <c r="Q319" s="1" t="s">
        <v>46</v>
      </c>
      <c r="R319" s="1" t="s">
        <v>46</v>
      </c>
      <c r="S319" s="1" t="s">
        <v>46</v>
      </c>
      <c r="T319" s="12" t="str">
        <f>IF(OR(VOZ_WHATSAPP[[#This Row],[Brinda argumentos coherentes a la objeción]]="No Cumple",VOZ_WHATSAPP[[#This Row],[Despliegue de Beneficios y/o consecuencias]]="No Cumple"),"Sin Negocio","Negocio")</f>
        <v>Negocio</v>
      </c>
      <c r="U319" s="1" t="s">
        <v>48</v>
      </c>
      <c r="V319" s="1" t="s">
        <v>48</v>
      </c>
      <c r="W319" s="1" t="s">
        <v>48</v>
      </c>
      <c r="X319" s="12" t="str">
        <f>IF(OR(VOZ_WHATSAPP[[#This Row],[Confirma Valor de pago]]="No Cumple",VOZ_WHATSAPP[[#This Row],[Confirma hora de pago]]="No Cumple",VOZ_WHATSAPP[[#This Row],[Confirma medio de pago]]="No Cumple"),"Sin Cierre","Cierre")</f>
        <v>Cierre</v>
      </c>
      <c r="Y319" s="1" t="s">
        <v>46</v>
      </c>
      <c r="Z319" s="1" t="s">
        <v>46</v>
      </c>
      <c r="AA319" s="1" t="s">
        <v>46</v>
      </c>
      <c r="AB319" s="1" t="s">
        <v>46</v>
      </c>
      <c r="AC319" s="11" t="str">
        <f>IF(OR(VOZ_WHATSAPP[[#This Row],[La comunicación es asertiva, con respeto y evita maltrato]]="No Cumple",VOZ_WHATSAPP[[#This Row],[Cumple con las normativas legales]]="No Cumple"),"No Cumple","Cumple")</f>
        <v>Cumple</v>
      </c>
      <c r="AD319" s="1" t="s">
        <v>46</v>
      </c>
      <c r="AE319" s="1" t="s">
        <v>62</v>
      </c>
      <c r="AF319" s="4">
        <v>1</v>
      </c>
      <c r="AG319" s="4">
        <f>IF(AND(VOZ_WHATSAPP[[#This Row],[Estado Cierre]]="Sin Cierre",VOZ_WHATSAPP[[#This Row],[Nota Negocio]]="Sin Negocio"),VOZ_WHATSAPP[[#This Row],[Nota]]-24%,VOZ_WHATSAPP[[#This Row],[Nota]])</f>
        <v>1</v>
      </c>
      <c r="AH319" s="8">
        <f>IF(VOZ_WHATSAPP[[#This Row],[Estado Legal]]="No Cumple",0,IF(VOZ_WHATSAPP[[#This Row],[Realiza lectura de guion Legal]]="No Cumple",VOZ_WHATSAPP[[#This Row],[Nota 2]]-50%,VOZ_WHATSAPP[[#This Row],[Nota 2]]))</f>
        <v>1</v>
      </c>
    </row>
    <row r="320" spans="1:34" x14ac:dyDescent="0.25">
      <c r="A320" s="2" t="str">
        <f>VOZ_WHATSAPP[[#This Row],[ID Asesor]]&amp;VOZ_WHATSAPP[[#This Row],[Fecha Monitoreo]]</f>
        <v>387845818</v>
      </c>
      <c r="B320" s="2">
        <v>45818</v>
      </c>
      <c r="C320" s="1" t="s">
        <v>56</v>
      </c>
      <c r="D320" s="1">
        <v>3878</v>
      </c>
      <c r="E320" s="2">
        <v>45818</v>
      </c>
      <c r="F320" s="3">
        <v>0.5</v>
      </c>
      <c r="G320" s="1" t="s">
        <v>51</v>
      </c>
      <c r="H320" s="1" t="s">
        <v>71</v>
      </c>
      <c r="I320" s="1"/>
      <c r="J320" s="1"/>
      <c r="K320" s="1"/>
      <c r="L320" s="1" t="s">
        <v>47</v>
      </c>
      <c r="M320" s="1" t="s">
        <v>47</v>
      </c>
      <c r="N320" s="1" t="s">
        <v>46</v>
      </c>
      <c r="O320" s="1" t="s">
        <v>46</v>
      </c>
      <c r="P320" s="1" t="s">
        <v>46</v>
      </c>
      <c r="Q320" s="1" t="s">
        <v>46</v>
      </c>
      <c r="R320" s="1" t="s">
        <v>46</v>
      </c>
      <c r="S320" s="1" t="s">
        <v>46</v>
      </c>
      <c r="T320" s="12" t="str">
        <f>IF(OR(VOZ_WHATSAPP[[#This Row],[Brinda argumentos coherentes a la objeción]]="No Cumple",VOZ_WHATSAPP[[#This Row],[Despliegue de Beneficios y/o consecuencias]]="No Cumple"),"Sin Negocio","Negocio")</f>
        <v>Negocio</v>
      </c>
      <c r="U320" s="1" t="s">
        <v>48</v>
      </c>
      <c r="V320" s="1" t="s">
        <v>48</v>
      </c>
      <c r="W320" s="1" t="s">
        <v>48</v>
      </c>
      <c r="X320" s="12" t="str">
        <f>IF(OR(VOZ_WHATSAPP[[#This Row],[Confirma Valor de pago]]="No Cumple",VOZ_WHATSAPP[[#This Row],[Confirma hora de pago]]="No Cumple",VOZ_WHATSAPP[[#This Row],[Confirma medio de pago]]="No Cumple"),"Sin Cierre","Cierre")</f>
        <v>Cierre</v>
      </c>
      <c r="Y320" s="1" t="s">
        <v>46</v>
      </c>
      <c r="Z320" s="1" t="s">
        <v>46</v>
      </c>
      <c r="AA320" s="1" t="s">
        <v>46</v>
      </c>
      <c r="AB320" s="1" t="s">
        <v>46</v>
      </c>
      <c r="AC320" s="11" t="str">
        <f>IF(OR(VOZ_WHATSAPP[[#This Row],[La comunicación es asertiva, con respeto y evita maltrato]]="No Cumple",VOZ_WHATSAPP[[#This Row],[Cumple con las normativas legales]]="No Cumple"),"No Cumple","Cumple")</f>
        <v>Cumple</v>
      </c>
      <c r="AD320" s="1" t="s">
        <v>46</v>
      </c>
      <c r="AE320" s="1" t="s">
        <v>483</v>
      </c>
      <c r="AF320" s="4">
        <v>0.92</v>
      </c>
      <c r="AG320" s="4">
        <f>IF(AND(VOZ_WHATSAPP[[#This Row],[Estado Cierre]]="Sin Cierre",VOZ_WHATSAPP[[#This Row],[Nota Negocio]]="Sin Negocio"),VOZ_WHATSAPP[[#This Row],[Nota]]-24%,VOZ_WHATSAPP[[#This Row],[Nota]])</f>
        <v>0.92</v>
      </c>
      <c r="AH320" s="8">
        <f>IF(VOZ_WHATSAPP[[#This Row],[Estado Legal]]="No Cumple",0,IF(VOZ_WHATSAPP[[#This Row],[Realiza lectura de guion Legal]]="No Cumple",VOZ_WHATSAPP[[#This Row],[Nota 2]]-50%,VOZ_WHATSAPP[[#This Row],[Nota 2]]))</f>
        <v>0.92</v>
      </c>
    </row>
    <row r="321" spans="1:34" x14ac:dyDescent="0.25">
      <c r="A321" s="2" t="str">
        <f>VOZ_WHATSAPP[[#This Row],[ID Asesor]]&amp;VOZ_WHATSAPP[[#This Row],[Fecha Monitoreo]]</f>
        <v>381745818</v>
      </c>
      <c r="B321" s="2">
        <v>45818</v>
      </c>
      <c r="C321" s="1" t="s">
        <v>56</v>
      </c>
      <c r="D321" s="1">
        <v>3817</v>
      </c>
      <c r="E321" s="2">
        <v>45818</v>
      </c>
      <c r="F321" s="3">
        <v>0.54166666666666663</v>
      </c>
      <c r="G321" s="1" t="s">
        <v>51</v>
      </c>
      <c r="H321" s="1" t="s">
        <v>71</v>
      </c>
      <c r="I321" s="1"/>
      <c r="J321" s="1"/>
      <c r="K321" s="1"/>
      <c r="L321" s="1" t="s">
        <v>46</v>
      </c>
      <c r="M321" s="1" t="s">
        <v>47</v>
      </c>
      <c r="N321" s="1" t="s">
        <v>46</v>
      </c>
      <c r="O321" s="1" t="s">
        <v>46</v>
      </c>
      <c r="P321" s="1" t="s">
        <v>46</v>
      </c>
      <c r="Q321" s="1" t="s">
        <v>46</v>
      </c>
      <c r="R321" s="1" t="s">
        <v>46</v>
      </c>
      <c r="S321" s="1" t="s">
        <v>46</v>
      </c>
      <c r="T321" s="12" t="str">
        <f>IF(OR(VOZ_WHATSAPP[[#This Row],[Brinda argumentos coherentes a la objeción]]="No Cumple",VOZ_WHATSAPP[[#This Row],[Despliegue de Beneficios y/o consecuencias]]="No Cumple"),"Sin Negocio","Negocio")</f>
        <v>Negocio</v>
      </c>
      <c r="U321" s="1" t="s">
        <v>48</v>
      </c>
      <c r="V321" s="1" t="s">
        <v>48</v>
      </c>
      <c r="W321" s="1" t="s">
        <v>48</v>
      </c>
      <c r="X321" s="12" t="str">
        <f>IF(OR(VOZ_WHATSAPP[[#This Row],[Confirma Valor de pago]]="No Cumple",VOZ_WHATSAPP[[#This Row],[Confirma hora de pago]]="No Cumple",VOZ_WHATSAPP[[#This Row],[Confirma medio de pago]]="No Cumple"),"Sin Cierre","Cierre")</f>
        <v>Cierre</v>
      </c>
      <c r="Y321" s="1" t="s">
        <v>48</v>
      </c>
      <c r="Z321" s="1" t="s">
        <v>46</v>
      </c>
      <c r="AA321" s="1" t="s">
        <v>46</v>
      </c>
      <c r="AB321" s="1" t="s">
        <v>46</v>
      </c>
      <c r="AC321" s="11" t="str">
        <f>IF(OR(VOZ_WHATSAPP[[#This Row],[La comunicación es asertiva, con respeto y evita maltrato]]="No Cumple",VOZ_WHATSAPP[[#This Row],[Cumple con las normativas legales]]="No Cumple"),"No Cumple","Cumple")</f>
        <v>Cumple</v>
      </c>
      <c r="AD321" s="1" t="s">
        <v>46</v>
      </c>
      <c r="AE321" s="1" t="s">
        <v>484</v>
      </c>
      <c r="AF321" s="4">
        <v>0.96</v>
      </c>
      <c r="AG321" s="4">
        <f>IF(AND(VOZ_WHATSAPP[[#This Row],[Estado Cierre]]="Sin Cierre",VOZ_WHATSAPP[[#This Row],[Nota Negocio]]="Sin Negocio"),VOZ_WHATSAPP[[#This Row],[Nota]]-24%,VOZ_WHATSAPP[[#This Row],[Nota]])</f>
        <v>0.96</v>
      </c>
      <c r="AH321" s="8">
        <f>IF(VOZ_WHATSAPP[[#This Row],[Estado Legal]]="No Cumple",0,IF(VOZ_WHATSAPP[[#This Row],[Realiza lectura de guion Legal]]="No Cumple",VOZ_WHATSAPP[[#This Row],[Nota 2]]-50%,VOZ_WHATSAPP[[#This Row],[Nota 2]]))</f>
        <v>0.96</v>
      </c>
    </row>
    <row r="322" spans="1:34" x14ac:dyDescent="0.25">
      <c r="A322" s="2" t="str">
        <f>VOZ_WHATSAPP[[#This Row],[ID Asesor]]&amp;VOZ_WHATSAPP[[#This Row],[Fecha Monitoreo]]</f>
        <v>374745818</v>
      </c>
      <c r="B322" s="2">
        <v>45818</v>
      </c>
      <c r="C322" s="1" t="s">
        <v>56</v>
      </c>
      <c r="D322" s="1">
        <v>3747</v>
      </c>
      <c r="E322" s="2">
        <v>45818</v>
      </c>
      <c r="F322" s="3">
        <v>0.35972222222222222</v>
      </c>
      <c r="G322" s="1" t="s">
        <v>58</v>
      </c>
      <c r="H322" s="1" t="s">
        <v>44</v>
      </c>
      <c r="I322" s="1">
        <v>405</v>
      </c>
      <c r="J322" s="1">
        <v>3127265835</v>
      </c>
      <c r="K322" s="1" t="s">
        <v>45</v>
      </c>
      <c r="L322" s="1" t="s">
        <v>46</v>
      </c>
      <c r="M322" s="1" t="s">
        <v>46</v>
      </c>
      <c r="N322" s="1" t="s">
        <v>46</v>
      </c>
      <c r="O322" s="1" t="s">
        <v>46</v>
      </c>
      <c r="P322" s="1" t="s">
        <v>46</v>
      </c>
      <c r="Q322" s="1" t="s">
        <v>48</v>
      </c>
      <c r="R322" s="1" t="s">
        <v>48</v>
      </c>
      <c r="S322" s="1" t="s">
        <v>48</v>
      </c>
      <c r="T322" s="12" t="str">
        <f>IF(OR(VOZ_WHATSAPP[[#This Row],[Brinda argumentos coherentes a la objeción]]="No Cumple",VOZ_WHATSAPP[[#This Row],[Despliegue de Beneficios y/o consecuencias]]="No Cumple"),"Sin Negocio","Negocio")</f>
        <v>Negocio</v>
      </c>
      <c r="U322" s="1" t="s">
        <v>46</v>
      </c>
      <c r="V322" s="1" t="s">
        <v>46</v>
      </c>
      <c r="W322" s="1" t="s">
        <v>46</v>
      </c>
      <c r="X322" s="12" t="str">
        <f>IF(OR(VOZ_WHATSAPP[[#This Row],[Confirma Valor de pago]]="No Cumple",VOZ_WHATSAPP[[#This Row],[Confirma hora de pago]]="No Cumple",VOZ_WHATSAPP[[#This Row],[Confirma medio de pago]]="No Cumple"),"Sin Cierre","Cierre")</f>
        <v>Cierre</v>
      </c>
      <c r="Y322" s="1" t="s">
        <v>46</v>
      </c>
      <c r="Z322" s="1" t="s">
        <v>54</v>
      </c>
      <c r="AA322" s="1" t="s">
        <v>46</v>
      </c>
      <c r="AB322" s="1" t="s">
        <v>46</v>
      </c>
      <c r="AC322" s="11" t="str">
        <f>IF(OR(VOZ_WHATSAPP[[#This Row],[La comunicación es asertiva, con respeto y evita maltrato]]="No Cumple",VOZ_WHATSAPP[[#This Row],[Cumple con las normativas legales]]="No Cumple"),"No Cumple","Cumple")</f>
        <v>Cumple</v>
      </c>
      <c r="AD322" s="1" t="s">
        <v>46</v>
      </c>
      <c r="AE322" s="1" t="s">
        <v>485</v>
      </c>
      <c r="AF322" s="4">
        <v>0.85</v>
      </c>
      <c r="AG322" s="4">
        <f>IF(AND(VOZ_WHATSAPP[[#This Row],[Estado Cierre]]="Sin Cierre",VOZ_WHATSAPP[[#This Row],[Nota Negocio]]="Sin Negocio"),VOZ_WHATSAPP[[#This Row],[Nota]]-24%,VOZ_WHATSAPP[[#This Row],[Nota]])</f>
        <v>0.85</v>
      </c>
      <c r="AH322" s="8">
        <f>IF(VOZ_WHATSAPP[[#This Row],[Estado Legal]]="No Cumple",0,IF(VOZ_WHATSAPP[[#This Row],[Realiza lectura de guion Legal]]="No Cumple",VOZ_WHATSAPP[[#This Row],[Nota 2]]-50%,VOZ_WHATSAPP[[#This Row],[Nota 2]]))</f>
        <v>0.85</v>
      </c>
    </row>
    <row r="323" spans="1:34" x14ac:dyDescent="0.25">
      <c r="A323" s="2" t="str">
        <f>VOZ_WHATSAPP[[#This Row],[ID Asesor]]&amp;VOZ_WHATSAPP[[#This Row],[Fecha Monitoreo]]</f>
        <v>283345818</v>
      </c>
      <c r="B323" s="2">
        <v>45818</v>
      </c>
      <c r="C323" s="1" t="s">
        <v>59</v>
      </c>
      <c r="D323" s="1">
        <v>2833</v>
      </c>
      <c r="E323" s="2">
        <v>45818</v>
      </c>
      <c r="F323" s="3">
        <v>0.5854166666666667</v>
      </c>
      <c r="G323" s="1" t="s">
        <v>43</v>
      </c>
      <c r="H323" s="1" t="s">
        <v>71</v>
      </c>
      <c r="I323" s="1"/>
      <c r="J323" s="1"/>
      <c r="K323" s="1"/>
      <c r="L323" s="1" t="s">
        <v>46</v>
      </c>
      <c r="M323" s="1" t="s">
        <v>47</v>
      </c>
      <c r="N323" s="1" t="s">
        <v>46</v>
      </c>
      <c r="O323" s="1" t="s">
        <v>48</v>
      </c>
      <c r="P323" s="1" t="s">
        <v>48</v>
      </c>
      <c r="Q323" s="1" t="s">
        <v>48</v>
      </c>
      <c r="R323" s="1" t="s">
        <v>48</v>
      </c>
      <c r="S323" s="1" t="s">
        <v>48</v>
      </c>
      <c r="T323" s="12" t="str">
        <f>IF(OR(VOZ_WHATSAPP[[#This Row],[Brinda argumentos coherentes a la objeción]]="No Cumple",VOZ_WHATSAPP[[#This Row],[Despliegue de Beneficios y/o consecuencias]]="No Cumple"),"Sin Negocio","Negocio")</f>
        <v>Negocio</v>
      </c>
      <c r="U323" s="1" t="s">
        <v>46</v>
      </c>
      <c r="V323" s="1" t="s">
        <v>46</v>
      </c>
      <c r="W323" s="1" t="s">
        <v>46</v>
      </c>
      <c r="X323" s="12" t="str">
        <f>IF(OR(VOZ_WHATSAPP[[#This Row],[Confirma Valor de pago]]="No Cumple",VOZ_WHATSAPP[[#This Row],[Confirma hora de pago]]="No Cumple",VOZ_WHATSAPP[[#This Row],[Confirma medio de pago]]="No Cumple"),"Sin Cierre","Cierre")</f>
        <v>Cierre</v>
      </c>
      <c r="Y323" s="1" t="s">
        <v>48</v>
      </c>
      <c r="Z323" s="1" t="s">
        <v>46</v>
      </c>
      <c r="AA323" s="1" t="s">
        <v>46</v>
      </c>
      <c r="AB323" s="1" t="s">
        <v>46</v>
      </c>
      <c r="AC323" s="11" t="str">
        <f>IF(OR(VOZ_WHATSAPP[[#This Row],[La comunicación es asertiva, con respeto y evita maltrato]]="No Cumple",VOZ_WHATSAPP[[#This Row],[Cumple con las normativas legales]]="No Cumple"),"No Cumple","Cumple")</f>
        <v>Cumple</v>
      </c>
      <c r="AD323" s="1" t="s">
        <v>48</v>
      </c>
      <c r="AE323" s="1" t="s">
        <v>486</v>
      </c>
      <c r="AF323" s="4">
        <v>0.96</v>
      </c>
      <c r="AG323" s="4">
        <f>IF(AND(VOZ_WHATSAPP[[#This Row],[Estado Cierre]]="Sin Cierre",VOZ_WHATSAPP[[#This Row],[Nota Negocio]]="Sin Negocio"),VOZ_WHATSAPP[[#This Row],[Nota]]-24%,VOZ_WHATSAPP[[#This Row],[Nota]])</f>
        <v>0.96</v>
      </c>
      <c r="AH323" s="8">
        <f>IF(VOZ_WHATSAPP[[#This Row],[Estado Legal]]="No Cumple",0,IF(VOZ_WHATSAPP[[#This Row],[Realiza lectura de guion Legal]]="No Cumple",VOZ_WHATSAPP[[#This Row],[Nota 2]]-50%,VOZ_WHATSAPP[[#This Row],[Nota 2]]))</f>
        <v>0.96</v>
      </c>
    </row>
    <row r="324" spans="1:34" x14ac:dyDescent="0.25">
      <c r="A324" s="2" t="str">
        <f>VOZ_WHATSAPP[[#This Row],[ID Asesor]]&amp;VOZ_WHATSAPP[[#This Row],[Fecha Monitoreo]]</f>
        <v>356945818</v>
      </c>
      <c r="B324" s="2">
        <v>45818</v>
      </c>
      <c r="C324" s="1" t="s">
        <v>59</v>
      </c>
      <c r="D324" s="1">
        <v>3569</v>
      </c>
      <c r="E324" s="2">
        <v>45818</v>
      </c>
      <c r="F324" s="3">
        <v>0.41458333333333336</v>
      </c>
      <c r="G324" s="1" t="s">
        <v>51</v>
      </c>
      <c r="H324" s="1" t="s">
        <v>71</v>
      </c>
      <c r="I324" s="1"/>
      <c r="J324" s="1"/>
      <c r="K324" s="1"/>
      <c r="L324" s="1" t="s">
        <v>46</v>
      </c>
      <c r="M324" s="1" t="s">
        <v>47</v>
      </c>
      <c r="N324" s="1" t="s">
        <v>46</v>
      </c>
      <c r="O324" s="1" t="s">
        <v>46</v>
      </c>
      <c r="P324" s="1" t="s">
        <v>46</v>
      </c>
      <c r="Q324" s="1" t="s">
        <v>48</v>
      </c>
      <c r="R324" s="1" t="s">
        <v>48</v>
      </c>
      <c r="S324" s="1" t="s">
        <v>46</v>
      </c>
      <c r="T324" s="12" t="str">
        <f>IF(OR(VOZ_WHATSAPP[[#This Row],[Brinda argumentos coherentes a la objeción]]="No Cumple",VOZ_WHATSAPP[[#This Row],[Despliegue de Beneficios y/o consecuencias]]="No Cumple"),"Sin Negocio","Negocio")</f>
        <v>Negocio</v>
      </c>
      <c r="U324" s="1" t="s">
        <v>46</v>
      </c>
      <c r="V324" s="1" t="s">
        <v>46</v>
      </c>
      <c r="W324" s="1" t="s">
        <v>46</v>
      </c>
      <c r="X324" s="12" t="str">
        <f>IF(OR(VOZ_WHATSAPP[[#This Row],[Confirma Valor de pago]]="No Cumple",VOZ_WHATSAPP[[#This Row],[Confirma hora de pago]]="No Cumple",VOZ_WHATSAPP[[#This Row],[Confirma medio de pago]]="No Cumple"),"Sin Cierre","Cierre")</f>
        <v>Cierre</v>
      </c>
      <c r="Y324" s="1" t="s">
        <v>46</v>
      </c>
      <c r="Z324" s="1" t="s">
        <v>46</v>
      </c>
      <c r="AA324" s="1" t="s">
        <v>46</v>
      </c>
      <c r="AB324" s="1" t="s">
        <v>46</v>
      </c>
      <c r="AC324" s="11" t="str">
        <f>IF(OR(VOZ_WHATSAPP[[#This Row],[La comunicación es asertiva, con respeto y evita maltrato]]="No Cumple",VOZ_WHATSAPP[[#This Row],[Cumple con las normativas legales]]="No Cumple"),"No Cumple","Cumple")</f>
        <v>Cumple</v>
      </c>
      <c r="AD324" s="1" t="s">
        <v>46</v>
      </c>
      <c r="AE324" s="1" t="s">
        <v>486</v>
      </c>
      <c r="AF324" s="4">
        <v>0.96</v>
      </c>
      <c r="AG324" s="4">
        <f>IF(AND(VOZ_WHATSAPP[[#This Row],[Estado Cierre]]="Sin Cierre",VOZ_WHATSAPP[[#This Row],[Nota Negocio]]="Sin Negocio"),VOZ_WHATSAPP[[#This Row],[Nota]]-24%,VOZ_WHATSAPP[[#This Row],[Nota]])</f>
        <v>0.96</v>
      </c>
      <c r="AH324" s="8">
        <f>IF(VOZ_WHATSAPP[[#This Row],[Estado Legal]]="No Cumple",0,IF(VOZ_WHATSAPP[[#This Row],[Realiza lectura de guion Legal]]="No Cumple",VOZ_WHATSAPP[[#This Row],[Nota 2]]-50%,VOZ_WHATSAPP[[#This Row],[Nota 2]]))</f>
        <v>0.96</v>
      </c>
    </row>
    <row r="325" spans="1:34" x14ac:dyDescent="0.25">
      <c r="A325" s="2" t="str">
        <f>VOZ_WHATSAPP[[#This Row],[ID Asesor]]&amp;VOZ_WHATSAPP[[#This Row],[Fecha Monitoreo]]</f>
        <v>373045818</v>
      </c>
      <c r="B325" s="2">
        <v>45818</v>
      </c>
      <c r="C325" s="1" t="s">
        <v>59</v>
      </c>
      <c r="D325" s="1">
        <v>3730</v>
      </c>
      <c r="E325" s="2">
        <v>45818</v>
      </c>
      <c r="F325" s="3">
        <v>0.40694444444444444</v>
      </c>
      <c r="G325" s="1" t="s">
        <v>60</v>
      </c>
      <c r="H325" s="1" t="s">
        <v>71</v>
      </c>
      <c r="I325" s="1"/>
      <c r="J325" s="1"/>
      <c r="K325" s="1"/>
      <c r="L325" s="1" t="s">
        <v>46</v>
      </c>
      <c r="M325" s="1" t="s">
        <v>46</v>
      </c>
      <c r="N325" s="1" t="s">
        <v>46</v>
      </c>
      <c r="O325" s="1" t="s">
        <v>48</v>
      </c>
      <c r="P325" s="1" t="s">
        <v>48</v>
      </c>
      <c r="Q325" s="1" t="s">
        <v>48</v>
      </c>
      <c r="R325" s="1" t="s">
        <v>48</v>
      </c>
      <c r="S325" s="1" t="s">
        <v>48</v>
      </c>
      <c r="T325" s="12" t="str">
        <f>IF(OR(VOZ_WHATSAPP[[#This Row],[Brinda argumentos coherentes a la objeción]]="No Cumple",VOZ_WHATSAPP[[#This Row],[Despliegue de Beneficios y/o consecuencias]]="No Cumple"),"Sin Negocio","Negocio")</f>
        <v>Negocio</v>
      </c>
      <c r="U325" s="1" t="s">
        <v>46</v>
      </c>
      <c r="V325" s="1" t="s">
        <v>46</v>
      </c>
      <c r="W325" s="1" t="s">
        <v>46</v>
      </c>
      <c r="X325" s="12" t="str">
        <f>IF(OR(VOZ_WHATSAPP[[#This Row],[Confirma Valor de pago]]="No Cumple",VOZ_WHATSAPP[[#This Row],[Confirma hora de pago]]="No Cumple",VOZ_WHATSAPP[[#This Row],[Confirma medio de pago]]="No Cumple"),"Sin Cierre","Cierre")</f>
        <v>Cierre</v>
      </c>
      <c r="Y325" s="1" t="s">
        <v>48</v>
      </c>
      <c r="Z325" s="1" t="s">
        <v>46</v>
      </c>
      <c r="AA325" s="1" t="s">
        <v>46</v>
      </c>
      <c r="AB325" s="1" t="s">
        <v>46</v>
      </c>
      <c r="AC325" s="11" t="str">
        <f>IF(OR(VOZ_WHATSAPP[[#This Row],[La comunicación es asertiva, con respeto y evita maltrato]]="No Cumple",VOZ_WHATSAPP[[#This Row],[Cumple con las normativas legales]]="No Cumple"),"No Cumple","Cumple")</f>
        <v>Cumple</v>
      </c>
      <c r="AD325" s="1" t="s">
        <v>48</v>
      </c>
      <c r="AE325" s="1" t="s">
        <v>487</v>
      </c>
      <c r="AF325" s="4">
        <v>1</v>
      </c>
      <c r="AG325" s="4">
        <f>IF(AND(VOZ_WHATSAPP[[#This Row],[Estado Cierre]]="Sin Cierre",VOZ_WHATSAPP[[#This Row],[Nota Negocio]]="Sin Negocio"),VOZ_WHATSAPP[[#This Row],[Nota]]-24%,VOZ_WHATSAPP[[#This Row],[Nota]])</f>
        <v>1</v>
      </c>
      <c r="AH325" s="8">
        <f>IF(VOZ_WHATSAPP[[#This Row],[Estado Legal]]="No Cumple",0,IF(VOZ_WHATSAPP[[#This Row],[Realiza lectura de guion Legal]]="No Cumple",VOZ_WHATSAPP[[#This Row],[Nota 2]]-50%,VOZ_WHATSAPP[[#This Row],[Nota 2]]))</f>
        <v>1</v>
      </c>
    </row>
    <row r="326" spans="1:34" x14ac:dyDescent="0.25">
      <c r="A326" s="2" t="str">
        <f>VOZ_WHATSAPP[[#This Row],[ID Asesor]]&amp;VOZ_WHATSAPP[[#This Row],[Fecha Monitoreo]]</f>
        <v>387345818</v>
      </c>
      <c r="B326" s="2">
        <v>45818</v>
      </c>
      <c r="C326" s="1" t="s">
        <v>50</v>
      </c>
      <c r="D326" s="1">
        <v>3873</v>
      </c>
      <c r="E326" s="2">
        <v>45818</v>
      </c>
      <c r="F326" s="3">
        <v>0.38750000000000001</v>
      </c>
      <c r="G326" s="1" t="s">
        <v>43</v>
      </c>
      <c r="H326" s="1" t="s">
        <v>44</v>
      </c>
      <c r="I326" s="1">
        <v>1426</v>
      </c>
      <c r="J326" s="1">
        <v>3018900957</v>
      </c>
      <c r="K326" s="1" t="s">
        <v>45</v>
      </c>
      <c r="L326" s="1" t="s">
        <v>46</v>
      </c>
      <c r="M326" s="1" t="s">
        <v>46</v>
      </c>
      <c r="N326" s="1" t="s">
        <v>46</v>
      </c>
      <c r="O326" s="1" t="s">
        <v>46</v>
      </c>
      <c r="P326" s="1" t="s">
        <v>46</v>
      </c>
      <c r="Q326" s="1" t="s">
        <v>46</v>
      </c>
      <c r="R326" s="1" t="s">
        <v>47</v>
      </c>
      <c r="S326" s="1" t="s">
        <v>46</v>
      </c>
      <c r="T326" s="12" t="str">
        <f>IF(OR(VOZ_WHATSAPP[[#This Row],[Brinda argumentos coherentes a la objeción]]="No Cumple",VOZ_WHATSAPP[[#This Row],[Despliegue de Beneficios y/o consecuencias]]="No Cumple"),"Sin Negocio","Negocio")</f>
        <v>Sin Negocio</v>
      </c>
      <c r="U326" s="1" t="s">
        <v>48</v>
      </c>
      <c r="V326" s="1" t="s">
        <v>48</v>
      </c>
      <c r="W326" s="1" t="s">
        <v>48</v>
      </c>
      <c r="X326" s="12" t="str">
        <f>IF(OR(VOZ_WHATSAPP[[#This Row],[Confirma Valor de pago]]="No Cumple",VOZ_WHATSAPP[[#This Row],[Confirma hora de pago]]="No Cumple",VOZ_WHATSAPP[[#This Row],[Confirma medio de pago]]="No Cumple"),"Sin Cierre","Cierre")</f>
        <v>Cierre</v>
      </c>
      <c r="Y326" s="1" t="s">
        <v>46</v>
      </c>
      <c r="Z326" s="1" t="s">
        <v>54</v>
      </c>
      <c r="AA326" s="1" t="s">
        <v>46</v>
      </c>
      <c r="AB326" s="1" t="s">
        <v>46</v>
      </c>
      <c r="AC326" s="11" t="str">
        <f>IF(OR(VOZ_WHATSAPP[[#This Row],[La comunicación es asertiva, con respeto y evita maltrato]]="No Cumple",VOZ_WHATSAPP[[#This Row],[Cumple con las normativas legales]]="No Cumple"),"No Cumple","Cumple")</f>
        <v>Cumple</v>
      </c>
      <c r="AD326" s="1" t="s">
        <v>46</v>
      </c>
      <c r="AE326" s="1" t="s">
        <v>488</v>
      </c>
      <c r="AF326" s="4">
        <v>0.75</v>
      </c>
      <c r="AG326" s="4">
        <f>IF(AND(VOZ_WHATSAPP[[#This Row],[Estado Cierre]]="Sin Cierre",VOZ_WHATSAPP[[#This Row],[Nota Negocio]]="Sin Negocio"),VOZ_WHATSAPP[[#This Row],[Nota]]-24%,VOZ_WHATSAPP[[#This Row],[Nota]])</f>
        <v>0.75</v>
      </c>
      <c r="AH326" s="8">
        <f>IF(VOZ_WHATSAPP[[#This Row],[Estado Legal]]="No Cumple",0,IF(VOZ_WHATSAPP[[#This Row],[Realiza lectura de guion Legal]]="No Cumple",VOZ_WHATSAPP[[#This Row],[Nota 2]]-50%,VOZ_WHATSAPP[[#This Row],[Nota 2]]))</f>
        <v>0.75</v>
      </c>
    </row>
    <row r="327" spans="1:34" x14ac:dyDescent="0.25">
      <c r="A327" s="2" t="str">
        <f>VOZ_WHATSAPP[[#This Row],[ID Asesor]]&amp;VOZ_WHATSAPP[[#This Row],[Fecha Monitoreo]]</f>
        <v>381845818</v>
      </c>
      <c r="B327" s="2">
        <v>45818</v>
      </c>
      <c r="C327" s="1" t="s">
        <v>126</v>
      </c>
      <c r="D327" s="1">
        <v>3818</v>
      </c>
      <c r="E327" s="2">
        <v>45818</v>
      </c>
      <c r="F327" s="3">
        <v>0.68263888888888891</v>
      </c>
      <c r="G327" s="1" t="s">
        <v>51</v>
      </c>
      <c r="H327" s="1" t="s">
        <v>71</v>
      </c>
      <c r="I327" s="1"/>
      <c r="J327" s="1"/>
      <c r="K327" s="1"/>
      <c r="L327" s="1" t="s">
        <v>46</v>
      </c>
      <c r="M327" s="1" t="s">
        <v>48</v>
      </c>
      <c r="N327" s="1" t="s">
        <v>46</v>
      </c>
      <c r="O327" s="1" t="s">
        <v>46</v>
      </c>
      <c r="P327" s="1" t="s">
        <v>46</v>
      </c>
      <c r="Q327" s="1" t="s">
        <v>46</v>
      </c>
      <c r="R327" s="1" t="s">
        <v>46</v>
      </c>
      <c r="S327" s="1" t="s">
        <v>46</v>
      </c>
      <c r="T327" s="12" t="str">
        <f>IF(OR(VOZ_WHATSAPP[[#This Row],[Brinda argumentos coherentes a la objeción]]="No Cumple",VOZ_WHATSAPP[[#This Row],[Despliegue de Beneficios y/o consecuencias]]="No Cumple"),"Sin Negocio","Negocio")</f>
        <v>Negocio</v>
      </c>
      <c r="U327" s="1" t="s">
        <v>48</v>
      </c>
      <c r="V327" s="1" t="s">
        <v>48</v>
      </c>
      <c r="W327" s="1" t="s">
        <v>48</v>
      </c>
      <c r="X327" s="12" t="str">
        <f>IF(OR(VOZ_WHATSAPP[[#This Row],[Confirma Valor de pago]]="No Cumple",VOZ_WHATSAPP[[#This Row],[Confirma hora de pago]]="No Cumple",VOZ_WHATSAPP[[#This Row],[Confirma medio de pago]]="No Cumple"),"Sin Cierre","Cierre")</f>
        <v>Cierre</v>
      </c>
      <c r="Y327" s="1" t="s">
        <v>48</v>
      </c>
      <c r="Z327" s="1" t="s">
        <v>46</v>
      </c>
      <c r="AA327" s="1" t="s">
        <v>46</v>
      </c>
      <c r="AB327" s="1" t="s">
        <v>46</v>
      </c>
      <c r="AC327" s="11" t="str">
        <f>IF(OR(VOZ_WHATSAPP[[#This Row],[La comunicación es asertiva, con respeto y evita maltrato]]="No Cumple",VOZ_WHATSAPP[[#This Row],[Cumple con las normativas legales]]="No Cumple"),"No Cumple","Cumple")</f>
        <v>Cumple</v>
      </c>
      <c r="AD327" s="1" t="s">
        <v>48</v>
      </c>
      <c r="AE327" s="1" t="s">
        <v>133</v>
      </c>
      <c r="AF327" s="4">
        <v>1</v>
      </c>
      <c r="AG327" s="4">
        <f>IF(AND(VOZ_WHATSAPP[[#This Row],[Estado Cierre]]="Sin Cierre",VOZ_WHATSAPP[[#This Row],[Nota Negocio]]="Sin Negocio"),VOZ_WHATSAPP[[#This Row],[Nota]]-24%,VOZ_WHATSAPP[[#This Row],[Nota]])</f>
        <v>1</v>
      </c>
      <c r="AH327" s="8">
        <f>IF(VOZ_WHATSAPP[[#This Row],[Estado Legal]]="No Cumple",0,IF(VOZ_WHATSAPP[[#This Row],[Realiza lectura de guion Legal]]="No Cumple",VOZ_WHATSAPP[[#This Row],[Nota 2]]-50%,VOZ_WHATSAPP[[#This Row],[Nota 2]]))</f>
        <v>1</v>
      </c>
    </row>
    <row r="328" spans="1:34" x14ac:dyDescent="0.25">
      <c r="A328" s="2" t="str">
        <f>VOZ_WHATSAPP[[#This Row],[ID Asesor]]&amp;VOZ_WHATSAPP[[#This Row],[Fecha Monitoreo]]</f>
        <v>355745818</v>
      </c>
      <c r="B328" s="2">
        <v>45818</v>
      </c>
      <c r="C328" s="1" t="s">
        <v>126</v>
      </c>
      <c r="D328" s="1">
        <v>3557</v>
      </c>
      <c r="E328" s="2">
        <v>45818</v>
      </c>
      <c r="F328" s="3">
        <v>0.46111111111111114</v>
      </c>
      <c r="G328" s="1" t="s">
        <v>51</v>
      </c>
      <c r="H328" s="1" t="s">
        <v>71</v>
      </c>
      <c r="I328" s="1"/>
      <c r="J328" s="1"/>
      <c r="K328" s="1"/>
      <c r="L328" s="1" t="s">
        <v>46</v>
      </c>
      <c r="M328" s="1" t="s">
        <v>48</v>
      </c>
      <c r="N328" s="1" t="s">
        <v>46</v>
      </c>
      <c r="O328" s="1" t="s">
        <v>46</v>
      </c>
      <c r="P328" s="1" t="s">
        <v>46</v>
      </c>
      <c r="Q328" s="1" t="s">
        <v>46</v>
      </c>
      <c r="R328" s="1" t="s">
        <v>46</v>
      </c>
      <c r="S328" s="1" t="s">
        <v>48</v>
      </c>
      <c r="T328" s="12" t="str">
        <f>IF(OR(VOZ_WHATSAPP[[#This Row],[Brinda argumentos coherentes a la objeción]]="No Cumple",VOZ_WHATSAPP[[#This Row],[Despliegue de Beneficios y/o consecuencias]]="No Cumple"),"Sin Negocio","Negocio")</f>
        <v>Negocio</v>
      </c>
      <c r="U328" s="1" t="s">
        <v>48</v>
      </c>
      <c r="V328" s="1" t="s">
        <v>48</v>
      </c>
      <c r="W328" s="1" t="s">
        <v>48</v>
      </c>
      <c r="X328" s="12" t="str">
        <f>IF(OR(VOZ_WHATSAPP[[#This Row],[Confirma Valor de pago]]="No Cumple",VOZ_WHATSAPP[[#This Row],[Confirma hora de pago]]="No Cumple",VOZ_WHATSAPP[[#This Row],[Confirma medio de pago]]="No Cumple"),"Sin Cierre","Cierre")</f>
        <v>Cierre</v>
      </c>
      <c r="Y328" s="1" t="s">
        <v>48</v>
      </c>
      <c r="Z328" s="1" t="s">
        <v>48</v>
      </c>
      <c r="AA328" s="1" t="s">
        <v>46</v>
      </c>
      <c r="AB328" s="1" t="s">
        <v>46</v>
      </c>
      <c r="AC328" s="11" t="str">
        <f>IF(OR(VOZ_WHATSAPP[[#This Row],[La comunicación es asertiva, con respeto y evita maltrato]]="No Cumple",VOZ_WHATSAPP[[#This Row],[Cumple con las normativas legales]]="No Cumple"),"No Cumple","Cumple")</f>
        <v>Cumple</v>
      </c>
      <c r="AD328" s="1" t="s">
        <v>48</v>
      </c>
      <c r="AE328" s="1" t="s">
        <v>133</v>
      </c>
      <c r="AF328" s="4">
        <v>1</v>
      </c>
      <c r="AG328" s="4">
        <f>IF(AND(VOZ_WHATSAPP[[#This Row],[Estado Cierre]]="Sin Cierre",VOZ_WHATSAPP[[#This Row],[Nota Negocio]]="Sin Negocio"),VOZ_WHATSAPP[[#This Row],[Nota]]-24%,VOZ_WHATSAPP[[#This Row],[Nota]])</f>
        <v>1</v>
      </c>
      <c r="AH328" s="8">
        <f>IF(VOZ_WHATSAPP[[#This Row],[Estado Legal]]="No Cumple",0,IF(VOZ_WHATSAPP[[#This Row],[Realiza lectura de guion Legal]]="No Cumple",VOZ_WHATSAPP[[#This Row],[Nota 2]]-50%,VOZ_WHATSAPP[[#This Row],[Nota 2]]))</f>
        <v>1</v>
      </c>
    </row>
    <row r="329" spans="1:34" x14ac:dyDescent="0.25">
      <c r="A329" s="2" t="str">
        <f>VOZ_WHATSAPP[[#This Row],[ID Asesor]]&amp;VOZ_WHATSAPP[[#This Row],[Fecha Monitoreo]]</f>
        <v>295345818</v>
      </c>
      <c r="B329" s="2">
        <v>45818</v>
      </c>
      <c r="C329" s="1" t="s">
        <v>126</v>
      </c>
      <c r="D329" s="1">
        <v>2953</v>
      </c>
      <c r="E329" s="2">
        <v>45818</v>
      </c>
      <c r="F329" s="3">
        <v>0.3840277777777778</v>
      </c>
      <c r="G329" s="1" t="s">
        <v>58</v>
      </c>
      <c r="H329" s="1" t="s">
        <v>71</v>
      </c>
      <c r="I329" s="1"/>
      <c r="J329" s="1"/>
      <c r="K329" s="1"/>
      <c r="L329" s="1" t="s">
        <v>46</v>
      </c>
      <c r="M329" s="1" t="s">
        <v>48</v>
      </c>
      <c r="N329" s="1" t="s">
        <v>46</v>
      </c>
      <c r="O329" s="1" t="s">
        <v>46</v>
      </c>
      <c r="P329" s="1" t="s">
        <v>46</v>
      </c>
      <c r="Q329" s="1" t="s">
        <v>48</v>
      </c>
      <c r="R329" s="1" t="s">
        <v>48</v>
      </c>
      <c r="S329" s="1" t="s">
        <v>48</v>
      </c>
      <c r="T329" s="12" t="str">
        <f>IF(OR(VOZ_WHATSAPP[[#This Row],[Brinda argumentos coherentes a la objeción]]="No Cumple",VOZ_WHATSAPP[[#This Row],[Despliegue de Beneficios y/o consecuencias]]="No Cumple"),"Sin Negocio","Negocio")</f>
        <v>Negocio</v>
      </c>
      <c r="U329" s="1" t="s">
        <v>48</v>
      </c>
      <c r="V329" s="1" t="s">
        <v>48</v>
      </c>
      <c r="W329" s="1" t="s">
        <v>48</v>
      </c>
      <c r="X329" s="12" t="str">
        <f>IF(OR(VOZ_WHATSAPP[[#This Row],[Confirma Valor de pago]]="No Cumple",VOZ_WHATSAPP[[#This Row],[Confirma hora de pago]]="No Cumple",VOZ_WHATSAPP[[#This Row],[Confirma medio de pago]]="No Cumple"),"Sin Cierre","Cierre")</f>
        <v>Cierre</v>
      </c>
      <c r="Y329" s="1" t="s">
        <v>48</v>
      </c>
      <c r="Z329" s="1" t="s">
        <v>46</v>
      </c>
      <c r="AA329" s="1" t="s">
        <v>46</v>
      </c>
      <c r="AB329" s="1" t="s">
        <v>46</v>
      </c>
      <c r="AC329" s="11" t="str">
        <f>IF(OR(VOZ_WHATSAPP[[#This Row],[La comunicación es asertiva, con respeto y evita maltrato]]="No Cumple",VOZ_WHATSAPP[[#This Row],[Cumple con las normativas legales]]="No Cumple"),"No Cumple","Cumple")</f>
        <v>Cumple</v>
      </c>
      <c r="AD329" s="1" t="s">
        <v>48</v>
      </c>
      <c r="AE329" s="1" t="s">
        <v>133</v>
      </c>
      <c r="AF329" s="4">
        <v>1</v>
      </c>
      <c r="AG329" s="4">
        <f>IF(AND(VOZ_WHATSAPP[[#This Row],[Estado Cierre]]="Sin Cierre",VOZ_WHATSAPP[[#This Row],[Nota Negocio]]="Sin Negocio"),VOZ_WHATSAPP[[#This Row],[Nota]]-24%,VOZ_WHATSAPP[[#This Row],[Nota]])</f>
        <v>1</v>
      </c>
      <c r="AH329" s="8">
        <f>IF(VOZ_WHATSAPP[[#This Row],[Estado Legal]]="No Cumple",0,IF(VOZ_WHATSAPP[[#This Row],[Realiza lectura de guion Legal]]="No Cumple",VOZ_WHATSAPP[[#This Row],[Nota 2]]-50%,VOZ_WHATSAPP[[#This Row],[Nota 2]]))</f>
        <v>1</v>
      </c>
    </row>
    <row r="330" spans="1:34" x14ac:dyDescent="0.25">
      <c r="A330" s="2" t="str">
        <f>VOZ_WHATSAPP[[#This Row],[ID Asesor]]&amp;VOZ_WHATSAPP[[#This Row],[Fecha Monitoreo]]</f>
        <v>308545818</v>
      </c>
      <c r="B330" s="2">
        <v>45818</v>
      </c>
      <c r="C330" s="1" t="s">
        <v>50</v>
      </c>
      <c r="D330" s="1">
        <v>3085</v>
      </c>
      <c r="E330" s="2">
        <v>45818</v>
      </c>
      <c r="F330" s="3">
        <v>0.40625</v>
      </c>
      <c r="G330" s="1" t="s">
        <v>43</v>
      </c>
      <c r="H330" s="1" t="s">
        <v>44</v>
      </c>
      <c r="I330" s="1">
        <v>1293</v>
      </c>
      <c r="J330" s="1">
        <v>3160546578</v>
      </c>
      <c r="K330" s="1" t="s">
        <v>45</v>
      </c>
      <c r="L330" s="1" t="s">
        <v>46</v>
      </c>
      <c r="M330" s="1" t="s">
        <v>47</v>
      </c>
      <c r="N330" s="1" t="s">
        <v>46</v>
      </c>
      <c r="O330" s="1" t="s">
        <v>46</v>
      </c>
      <c r="P330" s="1" t="s">
        <v>46</v>
      </c>
      <c r="Q330" s="1" t="s">
        <v>46</v>
      </c>
      <c r="R330" s="1" t="s">
        <v>46</v>
      </c>
      <c r="S330" s="1" t="s">
        <v>46</v>
      </c>
      <c r="T330" s="12" t="str">
        <f>IF(OR(VOZ_WHATSAPP[[#This Row],[Brinda argumentos coherentes a la objeción]]="No Cumple",VOZ_WHATSAPP[[#This Row],[Despliegue de Beneficios y/o consecuencias]]="No Cumple"),"Sin Negocio","Negocio")</f>
        <v>Negocio</v>
      </c>
      <c r="U330" s="1" t="s">
        <v>48</v>
      </c>
      <c r="V330" s="1" t="s">
        <v>48</v>
      </c>
      <c r="W330" s="1" t="s">
        <v>48</v>
      </c>
      <c r="X330" s="12" t="str">
        <f>IF(OR(VOZ_WHATSAPP[[#This Row],[Confirma Valor de pago]]="No Cumple",VOZ_WHATSAPP[[#This Row],[Confirma hora de pago]]="No Cumple",VOZ_WHATSAPP[[#This Row],[Confirma medio de pago]]="No Cumple"),"Sin Cierre","Cierre")</f>
        <v>Cierre</v>
      </c>
      <c r="Y330" s="1" t="s">
        <v>46</v>
      </c>
      <c r="Z330" s="1" t="s">
        <v>46</v>
      </c>
      <c r="AA330" s="1" t="s">
        <v>54</v>
      </c>
      <c r="AB330" s="1" t="s">
        <v>46</v>
      </c>
      <c r="AC330" s="11" t="str">
        <f>IF(OR(VOZ_WHATSAPP[[#This Row],[La comunicación es asertiva, con respeto y evita maltrato]]="No Cumple",VOZ_WHATSAPP[[#This Row],[Cumple con las normativas legales]]="No Cumple"),"No Cumple","Cumple")</f>
        <v>No Cumple</v>
      </c>
      <c r="AD330" s="1" t="s">
        <v>46</v>
      </c>
      <c r="AE330" s="1" t="s">
        <v>489</v>
      </c>
      <c r="AF330" s="4">
        <v>0.96</v>
      </c>
      <c r="AG330" s="4">
        <f>IF(AND(VOZ_WHATSAPP[[#This Row],[Estado Cierre]]="Sin Cierre",VOZ_WHATSAPP[[#This Row],[Nota Negocio]]="Sin Negocio"),VOZ_WHATSAPP[[#This Row],[Nota]]-24%,VOZ_WHATSAPP[[#This Row],[Nota]])</f>
        <v>0.96</v>
      </c>
      <c r="AH330" s="8">
        <f>IF(VOZ_WHATSAPP[[#This Row],[Estado Legal]]="No Cumple",0,IF(VOZ_WHATSAPP[[#This Row],[Realiza lectura de guion Legal]]="No Cumple",VOZ_WHATSAPP[[#This Row],[Nota 2]]-50%,VOZ_WHATSAPP[[#This Row],[Nota 2]]))</f>
        <v>0</v>
      </c>
    </row>
    <row r="331" spans="1:34" x14ac:dyDescent="0.25">
      <c r="A331" s="2" t="str">
        <f>VOZ_WHATSAPP[[#This Row],[ID Asesor]]&amp;VOZ_WHATSAPP[[#This Row],[Fecha Monitoreo]]</f>
        <v>364345818</v>
      </c>
      <c r="B331" s="2">
        <v>45818</v>
      </c>
      <c r="C331" s="1" t="s">
        <v>50</v>
      </c>
      <c r="D331" s="1">
        <v>3643</v>
      </c>
      <c r="E331" s="2">
        <v>45818</v>
      </c>
      <c r="F331" s="3">
        <v>0.37569444444444444</v>
      </c>
      <c r="G331" s="1" t="s">
        <v>51</v>
      </c>
      <c r="H331" s="1" t="s">
        <v>44</v>
      </c>
      <c r="I331" s="1">
        <v>1386</v>
      </c>
      <c r="J331" s="1">
        <v>3212592213</v>
      </c>
      <c r="K331" s="1" t="s">
        <v>45</v>
      </c>
      <c r="L331" s="1" t="s">
        <v>46</v>
      </c>
      <c r="M331" s="1" t="s">
        <v>46</v>
      </c>
      <c r="N331" s="1" t="s">
        <v>46</v>
      </c>
      <c r="O331" s="1" t="s">
        <v>46</v>
      </c>
      <c r="P331" s="1" t="s">
        <v>46</v>
      </c>
      <c r="Q331" s="1" t="s">
        <v>46</v>
      </c>
      <c r="R331" s="1" t="s">
        <v>46</v>
      </c>
      <c r="S331" s="1" t="s">
        <v>46</v>
      </c>
      <c r="T331" s="12" t="str">
        <f>IF(OR(VOZ_WHATSAPP[[#This Row],[Brinda argumentos coherentes a la objeción]]="No Cumple",VOZ_WHATSAPP[[#This Row],[Despliegue de Beneficios y/o consecuencias]]="No Cumple"),"Sin Negocio","Negocio")</f>
        <v>Negocio</v>
      </c>
      <c r="U331" s="1" t="s">
        <v>48</v>
      </c>
      <c r="V331" s="1" t="s">
        <v>48</v>
      </c>
      <c r="W331" s="1" t="s">
        <v>48</v>
      </c>
      <c r="X331" s="12" t="str">
        <f>IF(OR(VOZ_WHATSAPP[[#This Row],[Confirma Valor de pago]]="No Cumple",VOZ_WHATSAPP[[#This Row],[Confirma hora de pago]]="No Cumple",VOZ_WHATSAPP[[#This Row],[Confirma medio de pago]]="No Cumple"),"Sin Cierre","Cierre")</f>
        <v>Cierre</v>
      </c>
      <c r="Y331" s="1" t="s">
        <v>46</v>
      </c>
      <c r="Z331" s="1" t="s">
        <v>46</v>
      </c>
      <c r="AA331" s="1" t="s">
        <v>46</v>
      </c>
      <c r="AB331" s="1" t="s">
        <v>46</v>
      </c>
      <c r="AC331" s="11" t="str">
        <f>IF(OR(VOZ_WHATSAPP[[#This Row],[La comunicación es asertiva, con respeto y evita maltrato]]="No Cumple",VOZ_WHATSAPP[[#This Row],[Cumple con las normativas legales]]="No Cumple"),"No Cumple","Cumple")</f>
        <v>Cumple</v>
      </c>
      <c r="AD331" s="1" t="s">
        <v>46</v>
      </c>
      <c r="AE331" s="1" t="s">
        <v>53</v>
      </c>
      <c r="AF331" s="4">
        <v>1</v>
      </c>
      <c r="AG331" s="4">
        <f>IF(AND(VOZ_WHATSAPP[[#This Row],[Estado Cierre]]="Sin Cierre",VOZ_WHATSAPP[[#This Row],[Nota Negocio]]="Sin Negocio"),VOZ_WHATSAPP[[#This Row],[Nota]]-24%,VOZ_WHATSAPP[[#This Row],[Nota]])</f>
        <v>1</v>
      </c>
      <c r="AH331" s="8">
        <f>IF(VOZ_WHATSAPP[[#This Row],[Estado Legal]]="No Cumple",0,IF(VOZ_WHATSAPP[[#This Row],[Realiza lectura de guion Legal]]="No Cumple",VOZ_WHATSAPP[[#This Row],[Nota 2]]-50%,VOZ_WHATSAPP[[#This Row],[Nota 2]]))</f>
        <v>1</v>
      </c>
    </row>
    <row r="332" spans="1:34" x14ac:dyDescent="0.25">
      <c r="A332" s="2" t="str">
        <f>VOZ_WHATSAPP[[#This Row],[ID Asesor]]&amp;VOZ_WHATSAPP[[#This Row],[Fecha Monitoreo]]</f>
        <v>359845818</v>
      </c>
      <c r="B332" s="2">
        <v>45818</v>
      </c>
      <c r="C332" s="1" t="s">
        <v>50</v>
      </c>
      <c r="D332" s="1">
        <v>3598</v>
      </c>
      <c r="E332" s="2">
        <v>45817</v>
      </c>
      <c r="F332" s="3">
        <v>0.46875</v>
      </c>
      <c r="G332" s="1" t="s">
        <v>51</v>
      </c>
      <c r="H332" s="1" t="s">
        <v>44</v>
      </c>
      <c r="I332" s="1">
        <v>1236</v>
      </c>
      <c r="J332" s="1">
        <v>3117233144</v>
      </c>
      <c r="K332" s="1" t="s">
        <v>45</v>
      </c>
      <c r="L332" s="1" t="s">
        <v>47</v>
      </c>
      <c r="M332" s="1" t="s">
        <v>47</v>
      </c>
      <c r="N332" s="1" t="s">
        <v>47</v>
      </c>
      <c r="O332" s="1" t="s">
        <v>54</v>
      </c>
      <c r="P332" s="1" t="s">
        <v>54</v>
      </c>
      <c r="Q332" s="1" t="s">
        <v>47</v>
      </c>
      <c r="R332" s="1" t="s">
        <v>47</v>
      </c>
      <c r="S332" s="1" t="s">
        <v>47</v>
      </c>
      <c r="T332" s="12" t="str">
        <f>IF(OR(VOZ_WHATSAPP[[#This Row],[Brinda argumentos coherentes a la objeción]]="No Cumple",VOZ_WHATSAPP[[#This Row],[Despliegue de Beneficios y/o consecuencias]]="No Cumple"),"Sin Negocio","Negocio")</f>
        <v>Sin Negocio</v>
      </c>
      <c r="U332" s="1" t="s">
        <v>48</v>
      </c>
      <c r="V332" s="1" t="s">
        <v>48</v>
      </c>
      <c r="W332" s="1" t="s">
        <v>48</v>
      </c>
      <c r="X332" s="12" t="str">
        <f>IF(OR(VOZ_WHATSAPP[[#This Row],[Confirma Valor de pago]]="No Cumple",VOZ_WHATSAPP[[#This Row],[Confirma hora de pago]]="No Cumple",VOZ_WHATSAPP[[#This Row],[Confirma medio de pago]]="No Cumple"),"Sin Cierre","Cierre")</f>
        <v>Cierre</v>
      </c>
      <c r="Y332" s="1" t="s">
        <v>48</v>
      </c>
      <c r="Z332" s="1" t="s">
        <v>48</v>
      </c>
      <c r="AA332" s="1" t="s">
        <v>54</v>
      </c>
      <c r="AB332" s="1" t="s">
        <v>54</v>
      </c>
      <c r="AC332" s="11" t="str">
        <f>IF(OR(VOZ_WHATSAPP[[#This Row],[La comunicación es asertiva, con respeto y evita maltrato]]="No Cumple",VOZ_WHATSAPP[[#This Row],[Cumple con las normativas legales]]="No Cumple"),"No Cumple","Cumple")</f>
        <v>No Cumple</v>
      </c>
      <c r="AD332" s="1" t="s">
        <v>48</v>
      </c>
      <c r="AE332" s="1" t="s">
        <v>490</v>
      </c>
      <c r="AF332" s="4">
        <v>0.47</v>
      </c>
      <c r="AG332" s="4">
        <f>IF(AND(VOZ_WHATSAPP[[#This Row],[Estado Cierre]]="Sin Cierre",VOZ_WHATSAPP[[#This Row],[Nota Negocio]]="Sin Negocio"),VOZ_WHATSAPP[[#This Row],[Nota]]-24%,VOZ_WHATSAPP[[#This Row],[Nota]])</f>
        <v>0.47</v>
      </c>
      <c r="AH332" s="8">
        <f>IF(VOZ_WHATSAPP[[#This Row],[Estado Legal]]="No Cumple",0,IF(VOZ_WHATSAPP[[#This Row],[Realiza lectura de guion Legal]]="No Cumple",VOZ_WHATSAPP[[#This Row],[Nota 2]]-50%,VOZ_WHATSAPP[[#This Row],[Nota 2]]))</f>
        <v>0</v>
      </c>
    </row>
    <row r="333" spans="1:34" x14ac:dyDescent="0.25">
      <c r="A333" s="2" t="str">
        <f>VOZ_WHATSAPP[[#This Row],[ID Asesor]]&amp;VOZ_WHATSAPP[[#This Row],[Fecha Monitoreo]]</f>
        <v>385745818</v>
      </c>
      <c r="B333" s="2">
        <v>45818</v>
      </c>
      <c r="C333" s="1" t="s">
        <v>50</v>
      </c>
      <c r="D333" s="1">
        <v>3857</v>
      </c>
      <c r="E333" s="2">
        <v>45818</v>
      </c>
      <c r="F333" s="3">
        <v>0.36527777777777776</v>
      </c>
      <c r="G333" s="1" t="s">
        <v>51</v>
      </c>
      <c r="H333" s="1" t="s">
        <v>44</v>
      </c>
      <c r="I333" s="1">
        <v>1118</v>
      </c>
      <c r="J333" s="1">
        <v>3125753228</v>
      </c>
      <c r="K333" s="1" t="s">
        <v>45</v>
      </c>
      <c r="L333" s="1" t="s">
        <v>46</v>
      </c>
      <c r="M333" s="1" t="s">
        <v>48</v>
      </c>
      <c r="N333" s="1" t="s">
        <v>46</v>
      </c>
      <c r="O333" s="1" t="s">
        <v>46</v>
      </c>
      <c r="P333" s="1" t="s">
        <v>46</v>
      </c>
      <c r="Q333" s="1" t="s">
        <v>48</v>
      </c>
      <c r="R333" s="1" t="s">
        <v>48</v>
      </c>
      <c r="S333" s="1" t="s">
        <v>46</v>
      </c>
      <c r="T333" s="12" t="str">
        <f>IF(OR(VOZ_WHATSAPP[[#This Row],[Brinda argumentos coherentes a la objeción]]="No Cumple",VOZ_WHATSAPP[[#This Row],[Despliegue de Beneficios y/o consecuencias]]="No Cumple"),"Sin Negocio","Negocio")</f>
        <v>Negocio</v>
      </c>
      <c r="U333" s="1" t="s">
        <v>46</v>
      </c>
      <c r="V333" s="1" t="s">
        <v>46</v>
      </c>
      <c r="W333" s="1" t="s">
        <v>46</v>
      </c>
      <c r="X333" s="12" t="str">
        <f>IF(OR(VOZ_WHATSAPP[[#This Row],[Confirma Valor de pago]]="No Cumple",VOZ_WHATSAPP[[#This Row],[Confirma hora de pago]]="No Cumple",VOZ_WHATSAPP[[#This Row],[Confirma medio de pago]]="No Cumple"),"Sin Cierre","Cierre")</f>
        <v>Cierre</v>
      </c>
      <c r="Y333" s="1" t="s">
        <v>46</v>
      </c>
      <c r="Z333" s="1" t="s">
        <v>46</v>
      </c>
      <c r="AA333" s="1" t="s">
        <v>46</v>
      </c>
      <c r="AB333" s="1" t="s">
        <v>46</v>
      </c>
      <c r="AC333" s="11" t="str">
        <f>IF(OR(VOZ_WHATSAPP[[#This Row],[La comunicación es asertiva, con respeto y evita maltrato]]="No Cumple",VOZ_WHATSAPP[[#This Row],[Cumple con las normativas legales]]="No Cumple"),"No Cumple","Cumple")</f>
        <v>Cumple</v>
      </c>
      <c r="AD333" s="1" t="s">
        <v>48</v>
      </c>
      <c r="AE333" s="1" t="s">
        <v>79</v>
      </c>
      <c r="AF333" s="4">
        <v>1</v>
      </c>
      <c r="AG333" s="4">
        <f>IF(AND(VOZ_WHATSAPP[[#This Row],[Estado Cierre]]="Sin Cierre",VOZ_WHATSAPP[[#This Row],[Nota Negocio]]="Sin Negocio"),VOZ_WHATSAPP[[#This Row],[Nota]]-24%,VOZ_WHATSAPP[[#This Row],[Nota]])</f>
        <v>1</v>
      </c>
      <c r="AH333" s="8">
        <f>IF(VOZ_WHATSAPP[[#This Row],[Estado Legal]]="No Cumple",0,IF(VOZ_WHATSAPP[[#This Row],[Realiza lectura de guion Legal]]="No Cumple",VOZ_WHATSAPP[[#This Row],[Nota 2]]-50%,VOZ_WHATSAPP[[#This Row],[Nota 2]]))</f>
        <v>1</v>
      </c>
    </row>
    <row r="334" spans="1:34" x14ac:dyDescent="0.25">
      <c r="A334" s="2" t="str">
        <f>VOZ_WHATSAPP[[#This Row],[ID Asesor]]&amp;VOZ_WHATSAPP[[#This Row],[Fecha Monitoreo]]</f>
        <v>251545818</v>
      </c>
      <c r="B334" s="2">
        <v>45818</v>
      </c>
      <c r="C334" s="1" t="s">
        <v>50</v>
      </c>
      <c r="D334" s="1">
        <v>2515</v>
      </c>
      <c r="E334" s="2">
        <v>45818</v>
      </c>
      <c r="F334" s="3">
        <v>0.53194444444444444</v>
      </c>
      <c r="G334" s="1" t="s">
        <v>51</v>
      </c>
      <c r="H334" s="1" t="s">
        <v>44</v>
      </c>
      <c r="I334" s="1">
        <v>1164</v>
      </c>
      <c r="J334" s="1">
        <v>3144564115</v>
      </c>
      <c r="K334" s="1" t="s">
        <v>45</v>
      </c>
      <c r="L334" s="1" t="s">
        <v>46</v>
      </c>
      <c r="M334" s="1" t="s">
        <v>47</v>
      </c>
      <c r="N334" s="1" t="s">
        <v>46</v>
      </c>
      <c r="O334" s="1" t="s">
        <v>48</v>
      </c>
      <c r="P334" s="1" t="s">
        <v>48</v>
      </c>
      <c r="Q334" s="1" t="s">
        <v>48</v>
      </c>
      <c r="R334" s="1" t="s">
        <v>48</v>
      </c>
      <c r="S334" s="1" t="s">
        <v>46</v>
      </c>
      <c r="T334" s="12" t="str">
        <f>IF(OR(VOZ_WHATSAPP[[#This Row],[Brinda argumentos coherentes a la objeción]]="No Cumple",VOZ_WHATSAPP[[#This Row],[Despliegue de Beneficios y/o consecuencias]]="No Cumple"),"Sin Negocio","Negocio")</f>
        <v>Negocio</v>
      </c>
      <c r="U334" s="1" t="s">
        <v>46</v>
      </c>
      <c r="V334" s="1" t="s">
        <v>46</v>
      </c>
      <c r="W334" s="1" t="s">
        <v>46</v>
      </c>
      <c r="X334" s="12" t="str">
        <f>IF(OR(VOZ_WHATSAPP[[#This Row],[Confirma Valor de pago]]="No Cumple",VOZ_WHATSAPP[[#This Row],[Confirma hora de pago]]="No Cumple",VOZ_WHATSAPP[[#This Row],[Confirma medio de pago]]="No Cumple"),"Sin Cierre","Cierre")</f>
        <v>Cierre</v>
      </c>
      <c r="Y334" s="1" t="s">
        <v>46</v>
      </c>
      <c r="Z334" s="1" t="s">
        <v>46</v>
      </c>
      <c r="AA334" s="1" t="s">
        <v>46</v>
      </c>
      <c r="AB334" s="1" t="s">
        <v>46</v>
      </c>
      <c r="AC334" s="11" t="str">
        <f>IF(OR(VOZ_WHATSAPP[[#This Row],[La comunicación es asertiva, con respeto y evita maltrato]]="No Cumple",VOZ_WHATSAPP[[#This Row],[Cumple con las normativas legales]]="No Cumple"),"No Cumple","Cumple")</f>
        <v>Cumple</v>
      </c>
      <c r="AD334" s="1" t="s">
        <v>46</v>
      </c>
      <c r="AE334" s="1" t="s">
        <v>53</v>
      </c>
      <c r="AF334" s="4">
        <v>0.96</v>
      </c>
      <c r="AG334" s="4">
        <f>IF(AND(VOZ_WHATSAPP[[#This Row],[Estado Cierre]]="Sin Cierre",VOZ_WHATSAPP[[#This Row],[Nota Negocio]]="Sin Negocio"),VOZ_WHATSAPP[[#This Row],[Nota]]-24%,VOZ_WHATSAPP[[#This Row],[Nota]])</f>
        <v>0.96</v>
      </c>
      <c r="AH334" s="8">
        <f>IF(VOZ_WHATSAPP[[#This Row],[Estado Legal]]="No Cumple",0,IF(VOZ_WHATSAPP[[#This Row],[Realiza lectura de guion Legal]]="No Cumple",VOZ_WHATSAPP[[#This Row],[Nota 2]]-50%,VOZ_WHATSAPP[[#This Row],[Nota 2]]))</f>
        <v>0.96</v>
      </c>
    </row>
    <row r="335" spans="1:34" x14ac:dyDescent="0.25">
      <c r="A335" s="2" t="str">
        <f>VOZ_WHATSAPP[[#This Row],[ID Asesor]]&amp;VOZ_WHATSAPP[[#This Row],[Fecha Monitoreo]]</f>
        <v>345945819</v>
      </c>
      <c r="B335" s="2">
        <v>45819</v>
      </c>
      <c r="C335" s="1" t="s">
        <v>56</v>
      </c>
      <c r="D335" s="1">
        <v>3459</v>
      </c>
      <c r="E335" s="2">
        <v>45819</v>
      </c>
      <c r="F335" s="3">
        <v>0.34791666666666665</v>
      </c>
      <c r="G335" s="1" t="s">
        <v>58</v>
      </c>
      <c r="H335" s="1" t="s">
        <v>44</v>
      </c>
      <c r="I335" s="1">
        <v>407</v>
      </c>
      <c r="J335" s="1">
        <v>3012899869</v>
      </c>
      <c r="K335" s="1" t="s">
        <v>45</v>
      </c>
      <c r="L335" s="1" t="s">
        <v>46</v>
      </c>
      <c r="M335" s="1" t="s">
        <v>46</v>
      </c>
      <c r="N335" s="1" t="s">
        <v>46</v>
      </c>
      <c r="O335" s="1" t="s">
        <v>46</v>
      </c>
      <c r="P335" s="1" t="s">
        <v>46</v>
      </c>
      <c r="Q335" s="1" t="s">
        <v>46</v>
      </c>
      <c r="R335" s="1" t="s">
        <v>46</v>
      </c>
      <c r="S335" s="1" t="s">
        <v>46</v>
      </c>
      <c r="T335" s="12" t="str">
        <f>IF(OR(VOZ_WHATSAPP[[#This Row],[Brinda argumentos coherentes a la objeción]]="No Cumple",VOZ_WHATSAPP[[#This Row],[Despliegue de Beneficios y/o consecuencias]]="No Cumple"),"Sin Negocio","Negocio")</f>
        <v>Negocio</v>
      </c>
      <c r="U335" s="1" t="s">
        <v>47</v>
      </c>
      <c r="V335" s="1" t="s">
        <v>46</v>
      </c>
      <c r="W335" s="1" t="s">
        <v>47</v>
      </c>
      <c r="X335" s="12" t="str">
        <f>IF(OR(VOZ_WHATSAPP[[#This Row],[Confirma Valor de pago]]="No Cumple",VOZ_WHATSAPP[[#This Row],[Confirma hora de pago]]="No Cumple",VOZ_WHATSAPP[[#This Row],[Confirma medio de pago]]="No Cumple"),"Sin Cierre","Cierre")</f>
        <v>Sin Cierre</v>
      </c>
      <c r="Y335" s="1" t="s">
        <v>46</v>
      </c>
      <c r="Z335" s="1" t="s">
        <v>46</v>
      </c>
      <c r="AA335" s="1" t="s">
        <v>46</v>
      </c>
      <c r="AB335" s="1" t="s">
        <v>46</v>
      </c>
      <c r="AC335" s="11" t="str">
        <f>IF(OR(VOZ_WHATSAPP[[#This Row],[La comunicación es asertiva, con respeto y evita maltrato]]="No Cumple",VOZ_WHATSAPP[[#This Row],[Cumple con las normativas legales]]="No Cumple"),"No Cumple","Cumple")</f>
        <v>Cumple</v>
      </c>
      <c r="AD335" s="1" t="s">
        <v>46</v>
      </c>
      <c r="AE335" s="1" t="s">
        <v>491</v>
      </c>
      <c r="AF335" s="4">
        <v>0.84</v>
      </c>
      <c r="AG335" s="4">
        <f>IF(AND(VOZ_WHATSAPP[[#This Row],[Estado Cierre]]="Sin Cierre",VOZ_WHATSAPP[[#This Row],[Nota Negocio]]="Sin Negocio"),VOZ_WHATSAPP[[#This Row],[Nota]]-24%,VOZ_WHATSAPP[[#This Row],[Nota]])</f>
        <v>0.84</v>
      </c>
      <c r="AH335" s="8">
        <f>IF(VOZ_WHATSAPP[[#This Row],[Estado Legal]]="No Cumple",0,IF(VOZ_WHATSAPP[[#This Row],[Realiza lectura de guion Legal]]="No Cumple",VOZ_WHATSAPP[[#This Row],[Nota 2]]-50%,VOZ_WHATSAPP[[#This Row],[Nota 2]]))</f>
        <v>0.84</v>
      </c>
    </row>
    <row r="336" spans="1:34" x14ac:dyDescent="0.25">
      <c r="A336" s="2" t="str">
        <f>VOZ_WHATSAPP[[#This Row],[ID Asesor]]&amp;VOZ_WHATSAPP[[#This Row],[Fecha Monitoreo]]</f>
        <v>389645819</v>
      </c>
      <c r="B336" s="2">
        <v>45819</v>
      </c>
      <c r="C336" s="1" t="s">
        <v>50</v>
      </c>
      <c r="D336" s="1">
        <v>3896</v>
      </c>
      <c r="E336" s="2">
        <v>45819</v>
      </c>
      <c r="F336" s="3">
        <v>0.35416666666666669</v>
      </c>
      <c r="G336" s="1" t="s">
        <v>51</v>
      </c>
      <c r="H336" s="1" t="s">
        <v>44</v>
      </c>
      <c r="I336" s="1">
        <v>1439</v>
      </c>
      <c r="J336" s="1">
        <v>3150477239</v>
      </c>
      <c r="K336" s="1" t="s">
        <v>45</v>
      </c>
      <c r="L336" s="1" t="s">
        <v>46</v>
      </c>
      <c r="M336" s="1" t="s">
        <v>47</v>
      </c>
      <c r="N336" s="1" t="s">
        <v>46</v>
      </c>
      <c r="O336" s="1" t="s">
        <v>48</v>
      </c>
      <c r="P336" s="1" t="s">
        <v>48</v>
      </c>
      <c r="Q336" s="1" t="s">
        <v>46</v>
      </c>
      <c r="R336" s="1" t="s">
        <v>47</v>
      </c>
      <c r="S336" s="1" t="s">
        <v>47</v>
      </c>
      <c r="T336" s="12" t="str">
        <f>IF(OR(VOZ_WHATSAPP[[#This Row],[Brinda argumentos coherentes a la objeción]]="No Cumple",VOZ_WHATSAPP[[#This Row],[Despliegue de Beneficios y/o consecuencias]]="No Cumple"),"Sin Negocio","Negocio")</f>
        <v>Sin Negocio</v>
      </c>
      <c r="U336" s="1" t="s">
        <v>48</v>
      </c>
      <c r="V336" s="1" t="s">
        <v>48</v>
      </c>
      <c r="W336" s="1" t="s">
        <v>48</v>
      </c>
      <c r="X336" s="12" t="str">
        <f>IF(OR(VOZ_WHATSAPP[[#This Row],[Confirma Valor de pago]]="No Cumple",VOZ_WHATSAPP[[#This Row],[Confirma hora de pago]]="No Cumple",VOZ_WHATSAPP[[#This Row],[Confirma medio de pago]]="No Cumple"),"Sin Cierre","Cierre")</f>
        <v>Cierre</v>
      </c>
      <c r="Y336" s="1" t="s">
        <v>54</v>
      </c>
      <c r="Z336" s="1" t="s">
        <v>54</v>
      </c>
      <c r="AA336" s="1" t="s">
        <v>46</v>
      </c>
      <c r="AB336" s="1" t="s">
        <v>46</v>
      </c>
      <c r="AC336" s="11" t="str">
        <f>IF(OR(VOZ_WHATSAPP[[#This Row],[La comunicación es asertiva, con respeto y evita maltrato]]="No Cumple",VOZ_WHATSAPP[[#This Row],[Cumple con las normativas legales]]="No Cumple"),"No Cumple","Cumple")</f>
        <v>Cumple</v>
      </c>
      <c r="AD336" s="1" t="s">
        <v>47</v>
      </c>
      <c r="AE336" s="1" t="s">
        <v>492</v>
      </c>
      <c r="AF336" s="4">
        <v>0.53</v>
      </c>
      <c r="AG336" s="4">
        <f>IF(AND(VOZ_WHATSAPP[[#This Row],[Estado Cierre]]="Sin Cierre",VOZ_WHATSAPP[[#This Row],[Nota Negocio]]="Sin Negocio"),VOZ_WHATSAPP[[#This Row],[Nota]]-24%,VOZ_WHATSAPP[[#This Row],[Nota]])</f>
        <v>0.53</v>
      </c>
      <c r="AH336" s="8">
        <f>IF(VOZ_WHATSAPP[[#This Row],[Estado Legal]]="No Cumple",0,IF(VOZ_WHATSAPP[[#This Row],[Realiza lectura de guion Legal]]="No Cumple",VOZ_WHATSAPP[[#This Row],[Nota 2]]-50%,VOZ_WHATSAPP[[#This Row],[Nota 2]]))</f>
        <v>3.0000000000000027E-2</v>
      </c>
    </row>
    <row r="337" spans="1:34" x14ac:dyDescent="0.25">
      <c r="A337" s="2" t="str">
        <f>VOZ_WHATSAPP[[#This Row],[ID Asesor]]&amp;VOZ_WHATSAPP[[#This Row],[Fecha Monitoreo]]</f>
        <v>382945819</v>
      </c>
      <c r="B337" s="2">
        <v>45819</v>
      </c>
      <c r="C337" s="1" t="s">
        <v>126</v>
      </c>
      <c r="D337" s="1">
        <v>3829</v>
      </c>
      <c r="E337" s="2">
        <v>45819</v>
      </c>
      <c r="F337" s="3">
        <v>0.38333333333333336</v>
      </c>
      <c r="G337" s="1" t="s">
        <v>58</v>
      </c>
      <c r="H337" s="1" t="s">
        <v>44</v>
      </c>
      <c r="I337" s="1">
        <v>420</v>
      </c>
      <c r="J337" s="1">
        <v>3157575647</v>
      </c>
      <c r="K337" s="1" t="s">
        <v>45</v>
      </c>
      <c r="L337" s="1" t="s">
        <v>46</v>
      </c>
      <c r="M337" s="1" t="s">
        <v>46</v>
      </c>
      <c r="N337" s="1" t="s">
        <v>46</v>
      </c>
      <c r="O337" s="1" t="s">
        <v>46</v>
      </c>
      <c r="P337" s="1" t="s">
        <v>46</v>
      </c>
      <c r="Q337" s="1" t="s">
        <v>46</v>
      </c>
      <c r="R337" s="1" t="s">
        <v>46</v>
      </c>
      <c r="S337" s="1" t="s">
        <v>46</v>
      </c>
      <c r="T337" s="12" t="str">
        <f>IF(OR(VOZ_WHATSAPP[[#This Row],[Brinda argumentos coherentes a la objeción]]="No Cumple",VOZ_WHATSAPP[[#This Row],[Despliegue de Beneficios y/o consecuencias]]="No Cumple"),"Sin Negocio","Negocio")</f>
        <v>Negocio</v>
      </c>
      <c r="U337" s="1" t="s">
        <v>48</v>
      </c>
      <c r="V337" s="1" t="s">
        <v>48</v>
      </c>
      <c r="W337" s="1" t="s">
        <v>48</v>
      </c>
      <c r="X337" s="12" t="str">
        <f>IF(OR(VOZ_WHATSAPP[[#This Row],[Confirma Valor de pago]]="No Cumple",VOZ_WHATSAPP[[#This Row],[Confirma hora de pago]]="No Cumple",VOZ_WHATSAPP[[#This Row],[Confirma medio de pago]]="No Cumple"),"Sin Cierre","Cierre")</f>
        <v>Cierre</v>
      </c>
      <c r="Y337" s="1" t="s">
        <v>46</v>
      </c>
      <c r="Z337" s="1" t="s">
        <v>54</v>
      </c>
      <c r="AA337" s="1" t="s">
        <v>46</v>
      </c>
      <c r="AB337" s="1" t="s">
        <v>54</v>
      </c>
      <c r="AC337" s="11" t="str">
        <f>IF(OR(VOZ_WHATSAPP[[#This Row],[La comunicación es asertiva, con respeto y evita maltrato]]="No Cumple",VOZ_WHATSAPP[[#This Row],[Cumple con las normativas legales]]="No Cumple"),"No Cumple","Cumple")</f>
        <v>No Cumple</v>
      </c>
      <c r="AD337" s="1" t="s">
        <v>46</v>
      </c>
      <c r="AE337" s="1" t="s">
        <v>493</v>
      </c>
      <c r="AF337" s="4">
        <v>0.85</v>
      </c>
      <c r="AG337" s="4">
        <f>IF(AND(VOZ_WHATSAPP[[#This Row],[Estado Cierre]]="Sin Cierre",VOZ_WHATSAPP[[#This Row],[Nota Negocio]]="Sin Negocio"),VOZ_WHATSAPP[[#This Row],[Nota]]-24%,VOZ_WHATSAPP[[#This Row],[Nota]])</f>
        <v>0.85</v>
      </c>
      <c r="AH337" s="8">
        <f>IF(VOZ_WHATSAPP[[#This Row],[Estado Legal]]="No Cumple",0,IF(VOZ_WHATSAPP[[#This Row],[Realiza lectura de guion Legal]]="No Cumple",VOZ_WHATSAPP[[#This Row],[Nota 2]]-50%,VOZ_WHATSAPP[[#This Row],[Nota 2]]))</f>
        <v>0</v>
      </c>
    </row>
    <row r="338" spans="1:34" x14ac:dyDescent="0.25">
      <c r="A338" s="2" t="str">
        <f>VOZ_WHATSAPP[[#This Row],[ID Asesor]]&amp;VOZ_WHATSAPP[[#This Row],[Fecha Monitoreo]]</f>
        <v>370145819</v>
      </c>
      <c r="B338" s="2">
        <v>45819</v>
      </c>
      <c r="C338" s="1" t="s">
        <v>56</v>
      </c>
      <c r="D338" s="1">
        <v>3701</v>
      </c>
      <c r="E338" s="2">
        <v>45819</v>
      </c>
      <c r="F338" s="3">
        <v>0.38680555555555557</v>
      </c>
      <c r="G338" s="1" t="s">
        <v>58</v>
      </c>
      <c r="H338" s="1" t="s">
        <v>44</v>
      </c>
      <c r="I338" s="1">
        <v>458</v>
      </c>
      <c r="J338" s="1">
        <v>3225014741</v>
      </c>
      <c r="K338" s="1" t="s">
        <v>45</v>
      </c>
      <c r="L338" s="1" t="s">
        <v>46</v>
      </c>
      <c r="M338" s="1" t="s">
        <v>46</v>
      </c>
      <c r="N338" s="1" t="s">
        <v>46</v>
      </c>
      <c r="O338" s="1" t="s">
        <v>46</v>
      </c>
      <c r="P338" s="1" t="s">
        <v>46</v>
      </c>
      <c r="Q338" s="1" t="s">
        <v>46</v>
      </c>
      <c r="R338" s="1" t="s">
        <v>46</v>
      </c>
      <c r="S338" s="1" t="s">
        <v>46</v>
      </c>
      <c r="T338" s="12" t="str">
        <f>IF(OR(VOZ_WHATSAPP[[#This Row],[Brinda argumentos coherentes a la objeción]]="No Cumple",VOZ_WHATSAPP[[#This Row],[Despliegue de Beneficios y/o consecuencias]]="No Cumple"),"Sin Negocio","Negocio")</f>
        <v>Negocio</v>
      </c>
      <c r="U338" s="1" t="s">
        <v>48</v>
      </c>
      <c r="V338" s="1" t="s">
        <v>48</v>
      </c>
      <c r="W338" s="1" t="s">
        <v>48</v>
      </c>
      <c r="X338" s="12" t="str">
        <f>IF(OR(VOZ_WHATSAPP[[#This Row],[Confirma Valor de pago]]="No Cumple",VOZ_WHATSAPP[[#This Row],[Confirma hora de pago]]="No Cumple",VOZ_WHATSAPP[[#This Row],[Confirma medio de pago]]="No Cumple"),"Sin Cierre","Cierre")</f>
        <v>Cierre</v>
      </c>
      <c r="Y338" s="1" t="s">
        <v>46</v>
      </c>
      <c r="Z338" s="1" t="s">
        <v>46</v>
      </c>
      <c r="AA338" s="1" t="s">
        <v>46</v>
      </c>
      <c r="AB338" s="1" t="s">
        <v>46</v>
      </c>
      <c r="AC338" s="11" t="str">
        <f>IF(OR(VOZ_WHATSAPP[[#This Row],[La comunicación es asertiva, con respeto y evita maltrato]]="No Cumple",VOZ_WHATSAPP[[#This Row],[Cumple con las normativas legales]]="No Cumple"),"No Cumple","Cumple")</f>
        <v>Cumple</v>
      </c>
      <c r="AD338" s="1" t="s">
        <v>46</v>
      </c>
      <c r="AE338" s="1" t="s">
        <v>494</v>
      </c>
      <c r="AF338" s="4">
        <v>1</v>
      </c>
      <c r="AG338" s="4">
        <f>IF(AND(VOZ_WHATSAPP[[#This Row],[Estado Cierre]]="Sin Cierre",VOZ_WHATSAPP[[#This Row],[Nota Negocio]]="Sin Negocio"),VOZ_WHATSAPP[[#This Row],[Nota]]-24%,VOZ_WHATSAPP[[#This Row],[Nota]])</f>
        <v>1</v>
      </c>
      <c r="AH338" s="8">
        <f>IF(VOZ_WHATSAPP[[#This Row],[Estado Legal]]="No Cumple",0,IF(VOZ_WHATSAPP[[#This Row],[Realiza lectura de guion Legal]]="No Cumple",VOZ_WHATSAPP[[#This Row],[Nota 2]]-50%,VOZ_WHATSAPP[[#This Row],[Nota 2]]))</f>
        <v>1</v>
      </c>
    </row>
    <row r="339" spans="1:34" x14ac:dyDescent="0.25">
      <c r="A339" s="2" t="str">
        <f>VOZ_WHATSAPP[[#This Row],[ID Asesor]]&amp;VOZ_WHATSAPP[[#This Row],[Fecha Monitoreo]]</f>
        <v>394245819</v>
      </c>
      <c r="B339" s="2">
        <v>45819</v>
      </c>
      <c r="C339" s="1" t="s">
        <v>50</v>
      </c>
      <c r="D339" s="1">
        <v>3942</v>
      </c>
      <c r="E339" s="2">
        <v>45819</v>
      </c>
      <c r="F339" s="3">
        <v>0.42083333333333334</v>
      </c>
      <c r="G339" s="1" t="s">
        <v>51</v>
      </c>
      <c r="H339" s="1" t="s">
        <v>44</v>
      </c>
      <c r="I339" s="1">
        <v>1393</v>
      </c>
      <c r="J339" s="1">
        <v>3016410503</v>
      </c>
      <c r="K339" s="1" t="s">
        <v>45</v>
      </c>
      <c r="L339" s="1" t="s">
        <v>46</v>
      </c>
      <c r="M339" s="1" t="s">
        <v>46</v>
      </c>
      <c r="N339" s="1" t="s">
        <v>46</v>
      </c>
      <c r="O339" s="1" t="s">
        <v>46</v>
      </c>
      <c r="P339" s="1" t="s">
        <v>46</v>
      </c>
      <c r="Q339" s="1" t="s">
        <v>46</v>
      </c>
      <c r="R339" s="1" t="s">
        <v>46</v>
      </c>
      <c r="S339" s="1" t="s">
        <v>46</v>
      </c>
      <c r="T339" s="12" t="str">
        <f>IF(OR(VOZ_WHATSAPP[[#This Row],[Brinda argumentos coherentes a la objeción]]="No Cumple",VOZ_WHATSAPP[[#This Row],[Despliegue de Beneficios y/o consecuencias]]="No Cumple"),"Sin Negocio","Negocio")</f>
        <v>Negocio</v>
      </c>
      <c r="U339" s="1" t="s">
        <v>46</v>
      </c>
      <c r="V339" s="1" t="s">
        <v>46</v>
      </c>
      <c r="W339" s="1" t="s">
        <v>46</v>
      </c>
      <c r="X339" s="12" t="str">
        <f>IF(OR(VOZ_WHATSAPP[[#This Row],[Confirma Valor de pago]]="No Cumple",VOZ_WHATSAPP[[#This Row],[Confirma hora de pago]]="No Cumple",VOZ_WHATSAPP[[#This Row],[Confirma medio de pago]]="No Cumple"),"Sin Cierre","Cierre")</f>
        <v>Cierre</v>
      </c>
      <c r="Y339" s="1" t="s">
        <v>46</v>
      </c>
      <c r="Z339" s="1" t="s">
        <v>54</v>
      </c>
      <c r="AA339" s="1" t="s">
        <v>46</v>
      </c>
      <c r="AB339" s="1" t="s">
        <v>46</v>
      </c>
      <c r="AC339" s="11" t="str">
        <f>IF(OR(VOZ_WHATSAPP[[#This Row],[La comunicación es asertiva, con respeto y evita maltrato]]="No Cumple",VOZ_WHATSAPP[[#This Row],[Cumple con las normativas legales]]="No Cumple"),"No Cumple","Cumple")</f>
        <v>Cumple</v>
      </c>
      <c r="AD339" s="1" t="s">
        <v>46</v>
      </c>
      <c r="AE339" s="1" t="s">
        <v>495</v>
      </c>
      <c r="AF339" s="4">
        <v>0.85</v>
      </c>
      <c r="AG339" s="4">
        <f>IF(AND(VOZ_WHATSAPP[[#This Row],[Estado Cierre]]="Sin Cierre",VOZ_WHATSAPP[[#This Row],[Nota Negocio]]="Sin Negocio"),VOZ_WHATSAPP[[#This Row],[Nota]]-24%,VOZ_WHATSAPP[[#This Row],[Nota]])</f>
        <v>0.85</v>
      </c>
      <c r="AH339" s="8">
        <f>IF(VOZ_WHATSAPP[[#This Row],[Estado Legal]]="No Cumple",0,IF(VOZ_WHATSAPP[[#This Row],[Realiza lectura de guion Legal]]="No Cumple",VOZ_WHATSAPP[[#This Row],[Nota 2]]-50%,VOZ_WHATSAPP[[#This Row],[Nota 2]]))</f>
        <v>0.85</v>
      </c>
    </row>
    <row r="340" spans="1:34" x14ac:dyDescent="0.25">
      <c r="A340" s="2" t="str">
        <f>VOZ_WHATSAPP[[#This Row],[ID Asesor]]&amp;VOZ_WHATSAPP[[#This Row],[Fecha Monitoreo]]</f>
        <v>386445819</v>
      </c>
      <c r="B340" s="2">
        <v>45819</v>
      </c>
      <c r="C340" s="1" t="s">
        <v>126</v>
      </c>
      <c r="D340" s="1">
        <v>3864</v>
      </c>
      <c r="E340" s="2">
        <v>45819</v>
      </c>
      <c r="F340" s="3">
        <v>0.4284722222222222</v>
      </c>
      <c r="G340" s="1" t="s">
        <v>58</v>
      </c>
      <c r="H340" s="1" t="s">
        <v>44</v>
      </c>
      <c r="I340" s="1">
        <v>574</v>
      </c>
      <c r="J340" s="1">
        <v>3155974386</v>
      </c>
      <c r="K340" s="1" t="s">
        <v>45</v>
      </c>
      <c r="L340" s="1" t="s">
        <v>46</v>
      </c>
      <c r="M340" s="1" t="s">
        <v>46</v>
      </c>
      <c r="N340" s="1" t="s">
        <v>46</v>
      </c>
      <c r="O340" s="1" t="s">
        <v>46</v>
      </c>
      <c r="P340" s="1" t="s">
        <v>46</v>
      </c>
      <c r="Q340" s="1" t="s">
        <v>48</v>
      </c>
      <c r="R340" s="1" t="s">
        <v>48</v>
      </c>
      <c r="S340" s="1" t="s">
        <v>48</v>
      </c>
      <c r="T340" s="12" t="str">
        <f>IF(OR(VOZ_WHATSAPP[[#This Row],[Brinda argumentos coherentes a la objeción]]="No Cumple",VOZ_WHATSAPP[[#This Row],[Despliegue de Beneficios y/o consecuencias]]="No Cumple"),"Sin Negocio","Negocio")</f>
        <v>Negocio</v>
      </c>
      <c r="U340" s="1" t="s">
        <v>46</v>
      </c>
      <c r="V340" s="1" t="s">
        <v>46</v>
      </c>
      <c r="W340" s="1" t="s">
        <v>46</v>
      </c>
      <c r="X340" s="12" t="str">
        <f>IF(OR(VOZ_WHATSAPP[[#This Row],[Confirma Valor de pago]]="No Cumple",VOZ_WHATSAPP[[#This Row],[Confirma hora de pago]]="No Cumple",VOZ_WHATSAPP[[#This Row],[Confirma medio de pago]]="No Cumple"),"Sin Cierre","Cierre")</f>
        <v>Cierre</v>
      </c>
      <c r="Y340" s="1" t="s">
        <v>46</v>
      </c>
      <c r="Z340" s="1" t="s">
        <v>54</v>
      </c>
      <c r="AA340" s="1" t="s">
        <v>46</v>
      </c>
      <c r="AB340" s="1" t="s">
        <v>46</v>
      </c>
      <c r="AC340" s="11" t="str">
        <f>IF(OR(VOZ_WHATSAPP[[#This Row],[La comunicación es asertiva, con respeto y evita maltrato]]="No Cumple",VOZ_WHATSAPP[[#This Row],[Cumple con las normativas legales]]="No Cumple"),"No Cumple","Cumple")</f>
        <v>Cumple</v>
      </c>
      <c r="AD340" s="1" t="s">
        <v>46</v>
      </c>
      <c r="AE340" s="1" t="s">
        <v>496</v>
      </c>
      <c r="AF340" s="4">
        <v>0.85</v>
      </c>
      <c r="AG340" s="4">
        <f>IF(AND(VOZ_WHATSAPP[[#This Row],[Estado Cierre]]="Sin Cierre",VOZ_WHATSAPP[[#This Row],[Nota Negocio]]="Sin Negocio"),VOZ_WHATSAPP[[#This Row],[Nota]]-24%,VOZ_WHATSAPP[[#This Row],[Nota]])</f>
        <v>0.85</v>
      </c>
      <c r="AH340" s="8">
        <f>IF(VOZ_WHATSAPP[[#This Row],[Estado Legal]]="No Cumple",0,IF(VOZ_WHATSAPP[[#This Row],[Realiza lectura de guion Legal]]="No Cumple",VOZ_WHATSAPP[[#This Row],[Nota 2]]-50%,VOZ_WHATSAPP[[#This Row],[Nota 2]]))</f>
        <v>0.85</v>
      </c>
    </row>
    <row r="341" spans="1:34" x14ac:dyDescent="0.25">
      <c r="A341" s="2" t="str">
        <f>VOZ_WHATSAPP[[#This Row],[ID Asesor]]&amp;VOZ_WHATSAPP[[#This Row],[Fecha Monitoreo]]</f>
        <v>242345819</v>
      </c>
      <c r="B341" s="2">
        <v>45819</v>
      </c>
      <c r="C341" s="1" t="s">
        <v>42</v>
      </c>
      <c r="D341" s="1">
        <v>2423</v>
      </c>
      <c r="E341" s="2">
        <v>45819</v>
      </c>
      <c r="F341" s="3">
        <v>0.3611111111111111</v>
      </c>
      <c r="G341" s="1" t="s">
        <v>51</v>
      </c>
      <c r="H341" s="1" t="s">
        <v>44</v>
      </c>
      <c r="I341" s="1">
        <v>1202</v>
      </c>
      <c r="J341" s="1">
        <v>3155330297</v>
      </c>
      <c r="K341" s="1" t="s">
        <v>45</v>
      </c>
      <c r="L341" s="1" t="s">
        <v>46</v>
      </c>
      <c r="M341" s="1" t="s">
        <v>46</v>
      </c>
      <c r="N341" s="1" t="s">
        <v>47</v>
      </c>
      <c r="O341" s="1" t="s">
        <v>54</v>
      </c>
      <c r="P341" s="1" t="s">
        <v>54</v>
      </c>
      <c r="Q341" s="1" t="s">
        <v>46</v>
      </c>
      <c r="R341" s="1" t="s">
        <v>46</v>
      </c>
      <c r="S341" s="1" t="s">
        <v>47</v>
      </c>
      <c r="T341" s="12" t="str">
        <f>IF(OR(VOZ_WHATSAPP[[#This Row],[Brinda argumentos coherentes a la objeción]]="No Cumple",VOZ_WHATSAPP[[#This Row],[Despliegue de Beneficios y/o consecuencias]]="No Cumple"),"Sin Negocio","Negocio")</f>
        <v>Sin Negocio</v>
      </c>
      <c r="U341" s="1" t="s">
        <v>46</v>
      </c>
      <c r="V341" s="1" t="s">
        <v>46</v>
      </c>
      <c r="W341" s="1" t="s">
        <v>47</v>
      </c>
      <c r="X341" s="12" t="str">
        <f>IF(OR(VOZ_WHATSAPP[[#This Row],[Confirma Valor de pago]]="No Cumple",VOZ_WHATSAPP[[#This Row],[Confirma hora de pago]]="No Cumple",VOZ_WHATSAPP[[#This Row],[Confirma medio de pago]]="No Cumple"),"Sin Cierre","Cierre")</f>
        <v>Sin Cierre</v>
      </c>
      <c r="Y341" s="1" t="s">
        <v>46</v>
      </c>
      <c r="Z341" s="1" t="s">
        <v>54</v>
      </c>
      <c r="AA341" s="1" t="s">
        <v>46</v>
      </c>
      <c r="AB341" s="1" t="s">
        <v>46</v>
      </c>
      <c r="AC341" s="11" t="str">
        <f>IF(OR(VOZ_WHATSAPP[[#This Row],[La comunicación es asertiva, con respeto y evita maltrato]]="No Cumple",VOZ_WHATSAPP[[#This Row],[Cumple con las normativas legales]]="No Cumple"),"No Cumple","Cumple")</f>
        <v>Cumple</v>
      </c>
      <c r="AD341" s="1" t="s">
        <v>46</v>
      </c>
      <c r="AE341" s="1" t="s">
        <v>497</v>
      </c>
      <c r="AF341" s="4">
        <v>0.52</v>
      </c>
      <c r="AG341" s="4">
        <f>IF(AND(VOZ_WHATSAPP[[#This Row],[Estado Cierre]]="Sin Cierre",VOZ_WHATSAPP[[#This Row],[Nota Negocio]]="Sin Negocio"),VOZ_WHATSAPP[[#This Row],[Nota]]-24%,VOZ_WHATSAPP[[#This Row],[Nota]])</f>
        <v>0.28000000000000003</v>
      </c>
      <c r="AH341" s="8">
        <f>IF(VOZ_WHATSAPP[[#This Row],[Estado Legal]]="No Cumple",0,IF(VOZ_WHATSAPP[[#This Row],[Realiza lectura de guion Legal]]="No Cumple",VOZ_WHATSAPP[[#This Row],[Nota 2]]-50%,VOZ_WHATSAPP[[#This Row],[Nota 2]]))</f>
        <v>0.28000000000000003</v>
      </c>
    </row>
    <row r="342" spans="1:34" x14ac:dyDescent="0.25">
      <c r="A342" s="2" t="str">
        <f>VOZ_WHATSAPP[[#This Row],[ID Asesor]]&amp;VOZ_WHATSAPP[[#This Row],[Fecha Monitoreo]]</f>
        <v>377145819</v>
      </c>
      <c r="B342" s="2">
        <v>45819</v>
      </c>
      <c r="C342" s="1" t="s">
        <v>56</v>
      </c>
      <c r="D342" s="1">
        <v>3771</v>
      </c>
      <c r="E342" s="2">
        <v>45819</v>
      </c>
      <c r="F342" s="3">
        <v>0.37916666666666665</v>
      </c>
      <c r="G342" s="1" t="s">
        <v>58</v>
      </c>
      <c r="H342" s="1" t="s">
        <v>44</v>
      </c>
      <c r="I342" s="1">
        <v>581</v>
      </c>
      <c r="J342" s="1">
        <v>3003754070</v>
      </c>
      <c r="K342" s="1" t="s">
        <v>45</v>
      </c>
      <c r="L342" s="1" t="s">
        <v>46</v>
      </c>
      <c r="M342" s="1" t="s">
        <v>46</v>
      </c>
      <c r="N342" s="1" t="s">
        <v>46</v>
      </c>
      <c r="O342" s="1" t="s">
        <v>54</v>
      </c>
      <c r="P342" s="1" t="s">
        <v>46</v>
      </c>
      <c r="Q342" s="1" t="s">
        <v>48</v>
      </c>
      <c r="R342" s="1" t="s">
        <v>48</v>
      </c>
      <c r="S342" s="1" t="s">
        <v>48</v>
      </c>
      <c r="T342" s="12" t="str">
        <f>IF(OR(VOZ_WHATSAPP[[#This Row],[Brinda argumentos coherentes a la objeción]]="No Cumple",VOZ_WHATSAPP[[#This Row],[Despliegue de Beneficios y/o consecuencias]]="No Cumple"),"Sin Negocio","Negocio")</f>
        <v>Negocio</v>
      </c>
      <c r="U342" s="1" t="s">
        <v>46</v>
      </c>
      <c r="V342" s="1" t="s">
        <v>46</v>
      </c>
      <c r="W342" s="1" t="s">
        <v>46</v>
      </c>
      <c r="X342" s="12" t="str">
        <f>IF(OR(VOZ_WHATSAPP[[#This Row],[Confirma Valor de pago]]="No Cumple",VOZ_WHATSAPP[[#This Row],[Confirma hora de pago]]="No Cumple",VOZ_WHATSAPP[[#This Row],[Confirma medio de pago]]="No Cumple"),"Sin Cierre","Cierre")</f>
        <v>Cierre</v>
      </c>
      <c r="Y342" s="1" t="s">
        <v>46</v>
      </c>
      <c r="Z342" s="1" t="s">
        <v>46</v>
      </c>
      <c r="AA342" s="1" t="s">
        <v>46</v>
      </c>
      <c r="AB342" s="1" t="s">
        <v>46</v>
      </c>
      <c r="AC342" s="11" t="str">
        <f>IF(OR(VOZ_WHATSAPP[[#This Row],[La comunicación es asertiva, con respeto y evita maltrato]]="No Cumple",VOZ_WHATSAPP[[#This Row],[Cumple con las normativas legales]]="No Cumple"),"No Cumple","Cumple")</f>
        <v>Cumple</v>
      </c>
      <c r="AD342" s="1" t="s">
        <v>46</v>
      </c>
      <c r="AE342" s="1" t="s">
        <v>152</v>
      </c>
      <c r="AF342" s="4">
        <v>0.95</v>
      </c>
      <c r="AG342" s="4">
        <f>IF(AND(VOZ_WHATSAPP[[#This Row],[Estado Cierre]]="Sin Cierre",VOZ_WHATSAPP[[#This Row],[Nota Negocio]]="Sin Negocio"),VOZ_WHATSAPP[[#This Row],[Nota]]-24%,VOZ_WHATSAPP[[#This Row],[Nota]])</f>
        <v>0.95</v>
      </c>
      <c r="AH342" s="8">
        <f>IF(VOZ_WHATSAPP[[#This Row],[Estado Legal]]="No Cumple",0,IF(VOZ_WHATSAPP[[#This Row],[Realiza lectura de guion Legal]]="No Cumple",VOZ_WHATSAPP[[#This Row],[Nota 2]]-50%,VOZ_WHATSAPP[[#This Row],[Nota 2]]))</f>
        <v>0.95</v>
      </c>
    </row>
    <row r="343" spans="1:34" x14ac:dyDescent="0.25">
      <c r="A343" s="2" t="str">
        <f>VOZ_WHATSAPP[[#This Row],[ID Asesor]]&amp;VOZ_WHATSAPP[[#This Row],[Fecha Monitoreo]]</f>
        <v>363245819</v>
      </c>
      <c r="B343" s="2">
        <v>45819</v>
      </c>
      <c r="C343" s="1" t="s">
        <v>42</v>
      </c>
      <c r="D343" s="1">
        <v>3632</v>
      </c>
      <c r="E343" s="2">
        <v>45819</v>
      </c>
      <c r="F343" s="3">
        <v>0.45763888888888887</v>
      </c>
      <c r="G343" s="1" t="s">
        <v>51</v>
      </c>
      <c r="H343" s="1" t="s">
        <v>44</v>
      </c>
      <c r="I343" s="1">
        <v>1378</v>
      </c>
      <c r="J343" s="1">
        <v>3128465381</v>
      </c>
      <c r="K343" s="1" t="s">
        <v>45</v>
      </c>
      <c r="L343" s="1" t="s">
        <v>47</v>
      </c>
      <c r="M343" s="1" t="s">
        <v>47</v>
      </c>
      <c r="N343" s="1" t="s">
        <v>46</v>
      </c>
      <c r="O343" s="1" t="s">
        <v>46</v>
      </c>
      <c r="P343" s="1" t="s">
        <v>46</v>
      </c>
      <c r="Q343" s="1" t="s">
        <v>48</v>
      </c>
      <c r="R343" s="1" t="s">
        <v>48</v>
      </c>
      <c r="S343" s="1" t="s">
        <v>46</v>
      </c>
      <c r="T343" s="12" t="str">
        <f>IF(OR(VOZ_WHATSAPP[[#This Row],[Brinda argumentos coherentes a la objeción]]="No Cumple",VOZ_WHATSAPP[[#This Row],[Despliegue de Beneficios y/o consecuencias]]="No Cumple"),"Sin Negocio","Negocio")</f>
        <v>Negocio</v>
      </c>
      <c r="U343" s="1" t="s">
        <v>46</v>
      </c>
      <c r="V343" s="1" t="s">
        <v>46</v>
      </c>
      <c r="W343" s="1" t="s">
        <v>46</v>
      </c>
      <c r="X343" s="12" t="str">
        <f>IF(OR(VOZ_WHATSAPP[[#This Row],[Confirma Valor de pago]]="No Cumple",VOZ_WHATSAPP[[#This Row],[Confirma hora de pago]]="No Cumple",VOZ_WHATSAPP[[#This Row],[Confirma medio de pago]]="No Cumple"),"Sin Cierre","Cierre")</f>
        <v>Cierre</v>
      </c>
      <c r="Y343" s="1" t="s">
        <v>46</v>
      </c>
      <c r="Z343" s="1" t="s">
        <v>46</v>
      </c>
      <c r="AA343" s="1" t="s">
        <v>46</v>
      </c>
      <c r="AB343" s="1" t="s">
        <v>46</v>
      </c>
      <c r="AC343" s="11" t="str">
        <f>IF(OR(VOZ_WHATSAPP[[#This Row],[La comunicación es asertiva, con respeto y evita maltrato]]="No Cumple",VOZ_WHATSAPP[[#This Row],[Cumple con las normativas legales]]="No Cumple"),"No Cumple","Cumple")</f>
        <v>Cumple</v>
      </c>
      <c r="AD343" s="1" t="s">
        <v>46</v>
      </c>
      <c r="AE343" s="1" t="s">
        <v>498</v>
      </c>
      <c r="AF343" s="4">
        <v>0.92</v>
      </c>
      <c r="AG343" s="4">
        <f>IF(AND(VOZ_WHATSAPP[[#This Row],[Estado Cierre]]="Sin Cierre",VOZ_WHATSAPP[[#This Row],[Nota Negocio]]="Sin Negocio"),VOZ_WHATSAPP[[#This Row],[Nota]]-24%,VOZ_WHATSAPP[[#This Row],[Nota]])</f>
        <v>0.92</v>
      </c>
      <c r="AH343" s="8">
        <f>IF(VOZ_WHATSAPP[[#This Row],[Estado Legal]]="No Cumple",0,IF(VOZ_WHATSAPP[[#This Row],[Realiza lectura de guion Legal]]="No Cumple",VOZ_WHATSAPP[[#This Row],[Nota 2]]-50%,VOZ_WHATSAPP[[#This Row],[Nota 2]]))</f>
        <v>0.92</v>
      </c>
    </row>
    <row r="344" spans="1:34" x14ac:dyDescent="0.25">
      <c r="A344" s="2" t="str">
        <f>VOZ_WHATSAPP[[#This Row],[ID Asesor]]&amp;VOZ_WHATSAPP[[#This Row],[Fecha Monitoreo]]</f>
        <v>368845819</v>
      </c>
      <c r="B344" s="2">
        <v>45819</v>
      </c>
      <c r="C344" s="1" t="s">
        <v>42</v>
      </c>
      <c r="D344" s="1">
        <v>3688</v>
      </c>
      <c r="E344" s="2">
        <v>45818</v>
      </c>
      <c r="F344" s="3">
        <v>0.53125</v>
      </c>
      <c r="G344" s="1" t="s">
        <v>51</v>
      </c>
      <c r="H344" s="1" t="s">
        <v>44</v>
      </c>
      <c r="I344" s="1">
        <v>1399</v>
      </c>
      <c r="J344" s="1">
        <v>3108588469</v>
      </c>
      <c r="K344" s="1" t="s">
        <v>45</v>
      </c>
      <c r="L344" s="1" t="s">
        <v>46</v>
      </c>
      <c r="M344" s="1" t="s">
        <v>48</v>
      </c>
      <c r="N344" s="1" t="s">
        <v>46</v>
      </c>
      <c r="O344" s="1" t="s">
        <v>46</v>
      </c>
      <c r="P344" s="1" t="s">
        <v>46</v>
      </c>
      <c r="Q344" s="1" t="s">
        <v>46</v>
      </c>
      <c r="R344" s="1" t="s">
        <v>46</v>
      </c>
      <c r="S344" s="1" t="s">
        <v>46</v>
      </c>
      <c r="T344" s="12" t="str">
        <f>IF(OR(VOZ_WHATSAPP[[#This Row],[Brinda argumentos coherentes a la objeción]]="No Cumple",VOZ_WHATSAPP[[#This Row],[Despliegue de Beneficios y/o consecuencias]]="No Cumple"),"Sin Negocio","Negocio")</f>
        <v>Negocio</v>
      </c>
      <c r="U344" s="1" t="s">
        <v>48</v>
      </c>
      <c r="V344" s="1" t="s">
        <v>48</v>
      </c>
      <c r="W344" s="1" t="s">
        <v>48</v>
      </c>
      <c r="X344" s="12" t="str">
        <f>IF(OR(VOZ_WHATSAPP[[#This Row],[Confirma Valor de pago]]="No Cumple",VOZ_WHATSAPP[[#This Row],[Confirma hora de pago]]="No Cumple",VOZ_WHATSAPP[[#This Row],[Confirma medio de pago]]="No Cumple"),"Sin Cierre","Cierre")</f>
        <v>Cierre</v>
      </c>
      <c r="Y344" s="1" t="s">
        <v>46</v>
      </c>
      <c r="Z344" s="1" t="s">
        <v>46</v>
      </c>
      <c r="AA344" s="1" t="s">
        <v>46</v>
      </c>
      <c r="AB344" s="1" t="s">
        <v>46</v>
      </c>
      <c r="AC344" s="11" t="str">
        <f>IF(OR(VOZ_WHATSAPP[[#This Row],[La comunicación es asertiva, con respeto y evita maltrato]]="No Cumple",VOZ_WHATSAPP[[#This Row],[Cumple con las normativas legales]]="No Cumple"),"No Cumple","Cumple")</f>
        <v>Cumple</v>
      </c>
      <c r="AD344" s="1" t="s">
        <v>46</v>
      </c>
      <c r="AE344" s="1" t="s">
        <v>55</v>
      </c>
      <c r="AF344" s="4">
        <v>1</v>
      </c>
      <c r="AG344" s="4">
        <f>IF(AND(VOZ_WHATSAPP[[#This Row],[Estado Cierre]]="Sin Cierre",VOZ_WHATSAPP[[#This Row],[Nota Negocio]]="Sin Negocio"),VOZ_WHATSAPP[[#This Row],[Nota]]-24%,VOZ_WHATSAPP[[#This Row],[Nota]])</f>
        <v>1</v>
      </c>
      <c r="AH344" s="8">
        <f>IF(VOZ_WHATSAPP[[#This Row],[Estado Legal]]="No Cumple",0,IF(VOZ_WHATSAPP[[#This Row],[Realiza lectura de guion Legal]]="No Cumple",VOZ_WHATSAPP[[#This Row],[Nota 2]]-50%,VOZ_WHATSAPP[[#This Row],[Nota 2]]))</f>
        <v>1</v>
      </c>
    </row>
    <row r="345" spans="1:34" x14ac:dyDescent="0.25">
      <c r="A345" s="2" t="str">
        <f>VOZ_WHATSAPP[[#This Row],[ID Asesor]]&amp;VOZ_WHATSAPP[[#This Row],[Fecha Monitoreo]]</f>
        <v>303145819</v>
      </c>
      <c r="B345" s="2">
        <v>45819</v>
      </c>
      <c r="C345" s="1" t="s">
        <v>42</v>
      </c>
      <c r="D345" s="1">
        <v>3031</v>
      </c>
      <c r="E345" s="2">
        <v>45819</v>
      </c>
      <c r="F345" s="3">
        <v>0.36527777777777776</v>
      </c>
      <c r="G345" s="1" t="s">
        <v>51</v>
      </c>
      <c r="H345" s="1" t="s">
        <v>44</v>
      </c>
      <c r="I345" s="1">
        <v>1143</v>
      </c>
      <c r="J345" s="1">
        <v>3202652131</v>
      </c>
      <c r="K345" s="1" t="s">
        <v>45</v>
      </c>
      <c r="L345" s="1" t="s">
        <v>46</v>
      </c>
      <c r="M345" s="1" t="s">
        <v>46</v>
      </c>
      <c r="N345" s="1" t="s">
        <v>46</v>
      </c>
      <c r="O345" s="1" t="s">
        <v>46</v>
      </c>
      <c r="P345" s="1" t="s">
        <v>46</v>
      </c>
      <c r="Q345" s="1" t="s">
        <v>46</v>
      </c>
      <c r="R345" s="1" t="s">
        <v>46</v>
      </c>
      <c r="S345" s="1" t="s">
        <v>47</v>
      </c>
      <c r="T345" s="12" t="str">
        <f>IF(OR(VOZ_WHATSAPP[[#This Row],[Brinda argumentos coherentes a la objeción]]="No Cumple",VOZ_WHATSAPP[[#This Row],[Despliegue de Beneficios y/o consecuencias]]="No Cumple"),"Sin Negocio","Negocio")</f>
        <v>Sin Negocio</v>
      </c>
      <c r="U345" s="1" t="s">
        <v>46</v>
      </c>
      <c r="V345" s="1" t="s">
        <v>46</v>
      </c>
      <c r="W345" s="1" t="s">
        <v>47</v>
      </c>
      <c r="X345" s="12" t="str">
        <f>IF(OR(VOZ_WHATSAPP[[#This Row],[Confirma Valor de pago]]="No Cumple",VOZ_WHATSAPP[[#This Row],[Confirma hora de pago]]="No Cumple",VOZ_WHATSAPP[[#This Row],[Confirma medio de pago]]="No Cumple"),"Sin Cierre","Cierre")</f>
        <v>Sin Cierre</v>
      </c>
      <c r="Y345" s="1" t="s">
        <v>46</v>
      </c>
      <c r="Z345" s="1" t="s">
        <v>46</v>
      </c>
      <c r="AA345" s="1" t="s">
        <v>46</v>
      </c>
      <c r="AB345" s="1" t="s">
        <v>46</v>
      </c>
      <c r="AC345" s="11" t="str">
        <f>IF(OR(VOZ_WHATSAPP[[#This Row],[La comunicación es asertiva, con respeto y evita maltrato]]="No Cumple",VOZ_WHATSAPP[[#This Row],[Cumple con las normativas legales]]="No Cumple"),"No Cumple","Cumple")</f>
        <v>Cumple</v>
      </c>
      <c r="AD345" s="1" t="s">
        <v>46</v>
      </c>
      <c r="AE345" s="1" t="s">
        <v>499</v>
      </c>
      <c r="AF345" s="4">
        <v>0.82</v>
      </c>
      <c r="AG345" s="4">
        <f>IF(AND(VOZ_WHATSAPP[[#This Row],[Estado Cierre]]="Sin Cierre",VOZ_WHATSAPP[[#This Row],[Nota Negocio]]="Sin Negocio"),VOZ_WHATSAPP[[#This Row],[Nota]]-24%,VOZ_WHATSAPP[[#This Row],[Nota]])</f>
        <v>0.57999999999999996</v>
      </c>
      <c r="AH345" s="8">
        <f>IF(VOZ_WHATSAPP[[#This Row],[Estado Legal]]="No Cumple",0,IF(VOZ_WHATSAPP[[#This Row],[Realiza lectura de guion Legal]]="No Cumple",VOZ_WHATSAPP[[#This Row],[Nota 2]]-50%,VOZ_WHATSAPP[[#This Row],[Nota 2]]))</f>
        <v>0.57999999999999996</v>
      </c>
    </row>
    <row r="346" spans="1:34" x14ac:dyDescent="0.25">
      <c r="A346" s="2" t="str">
        <f>VOZ_WHATSAPP[[#This Row],[ID Asesor]]&amp;VOZ_WHATSAPP[[#This Row],[Fecha Monitoreo]]</f>
        <v>372445819</v>
      </c>
      <c r="B346" s="2">
        <v>45819</v>
      </c>
      <c r="C346" s="1" t="s">
        <v>56</v>
      </c>
      <c r="D346" s="1">
        <v>3724</v>
      </c>
      <c r="E346" s="2">
        <v>45819</v>
      </c>
      <c r="F346" s="3">
        <v>0.3972222222222222</v>
      </c>
      <c r="G346" s="1" t="s">
        <v>51</v>
      </c>
      <c r="H346" s="1" t="s">
        <v>44</v>
      </c>
      <c r="I346" s="1">
        <v>412</v>
      </c>
      <c r="J346" s="1">
        <v>3204300152</v>
      </c>
      <c r="K346" s="1" t="s">
        <v>45</v>
      </c>
      <c r="L346" s="1" t="s">
        <v>46</v>
      </c>
      <c r="M346" s="1" t="s">
        <v>46</v>
      </c>
      <c r="N346" s="1" t="s">
        <v>46</v>
      </c>
      <c r="O346" s="1" t="s">
        <v>54</v>
      </c>
      <c r="P346" s="1" t="s">
        <v>54</v>
      </c>
      <c r="Q346" s="1" t="s">
        <v>46</v>
      </c>
      <c r="R346" s="1" t="s">
        <v>46</v>
      </c>
      <c r="S346" s="1" t="s">
        <v>47</v>
      </c>
      <c r="T346" s="12" t="str">
        <f>IF(OR(VOZ_WHATSAPP[[#This Row],[Brinda argumentos coherentes a la objeción]]="No Cumple",VOZ_WHATSAPP[[#This Row],[Despliegue de Beneficios y/o consecuencias]]="No Cumple"),"Sin Negocio","Negocio")</f>
        <v>Sin Negocio</v>
      </c>
      <c r="U346" s="1" t="s">
        <v>48</v>
      </c>
      <c r="V346" s="1" t="s">
        <v>48</v>
      </c>
      <c r="W346" s="1" t="s">
        <v>48</v>
      </c>
      <c r="X346" s="12" t="str">
        <f>IF(OR(VOZ_WHATSAPP[[#This Row],[Confirma Valor de pago]]="No Cumple",VOZ_WHATSAPP[[#This Row],[Confirma hora de pago]]="No Cumple",VOZ_WHATSAPP[[#This Row],[Confirma medio de pago]]="No Cumple"),"Sin Cierre","Cierre")</f>
        <v>Cierre</v>
      </c>
      <c r="Y346" s="1" t="s">
        <v>46</v>
      </c>
      <c r="Z346" s="1" t="s">
        <v>46</v>
      </c>
      <c r="AA346" s="1" t="s">
        <v>46</v>
      </c>
      <c r="AB346" s="1" t="s">
        <v>46</v>
      </c>
      <c r="AC346" s="11" t="str">
        <f>IF(OR(VOZ_WHATSAPP[[#This Row],[La comunicación es asertiva, con respeto y evita maltrato]]="No Cumple",VOZ_WHATSAPP[[#This Row],[Cumple con las normativas legales]]="No Cumple"),"No Cumple","Cumple")</f>
        <v>Cumple</v>
      </c>
      <c r="AD346" s="1" t="s">
        <v>46</v>
      </c>
      <c r="AE346" s="1" t="s">
        <v>500</v>
      </c>
      <c r="AF346" s="4">
        <v>0.8</v>
      </c>
      <c r="AG346" s="4">
        <f>IF(AND(VOZ_WHATSAPP[[#This Row],[Estado Cierre]]="Sin Cierre",VOZ_WHATSAPP[[#This Row],[Nota Negocio]]="Sin Negocio"),VOZ_WHATSAPP[[#This Row],[Nota]]-24%,VOZ_WHATSAPP[[#This Row],[Nota]])</f>
        <v>0.8</v>
      </c>
      <c r="AH346" s="8">
        <f>IF(VOZ_WHATSAPP[[#This Row],[Estado Legal]]="No Cumple",0,IF(VOZ_WHATSAPP[[#This Row],[Realiza lectura de guion Legal]]="No Cumple",VOZ_WHATSAPP[[#This Row],[Nota 2]]-50%,VOZ_WHATSAPP[[#This Row],[Nota 2]]))</f>
        <v>0.8</v>
      </c>
    </row>
    <row r="347" spans="1:34" x14ac:dyDescent="0.25">
      <c r="A347" s="2" t="str">
        <f>VOZ_WHATSAPP[[#This Row],[ID Asesor]]&amp;VOZ_WHATSAPP[[#This Row],[Fecha Monitoreo]]</f>
        <v>382045819</v>
      </c>
      <c r="B347" s="2">
        <v>45819</v>
      </c>
      <c r="C347" s="1" t="s">
        <v>126</v>
      </c>
      <c r="D347" s="1">
        <v>3820</v>
      </c>
      <c r="E347" s="2">
        <v>45819</v>
      </c>
      <c r="F347" s="3">
        <v>0.38194444444444442</v>
      </c>
      <c r="G347" s="1" t="s">
        <v>58</v>
      </c>
      <c r="H347" s="1" t="s">
        <v>44</v>
      </c>
      <c r="I347" s="1">
        <v>589</v>
      </c>
      <c r="J347" s="1">
        <v>3016735907</v>
      </c>
      <c r="K347" s="1" t="s">
        <v>45</v>
      </c>
      <c r="L347" s="1" t="s">
        <v>46</v>
      </c>
      <c r="M347" s="1" t="s">
        <v>47</v>
      </c>
      <c r="N347" s="1" t="s">
        <v>46</v>
      </c>
      <c r="O347" s="1" t="s">
        <v>46</v>
      </c>
      <c r="P347" s="1" t="s">
        <v>46</v>
      </c>
      <c r="Q347" s="1" t="s">
        <v>46</v>
      </c>
      <c r="R347" s="1" t="s">
        <v>47</v>
      </c>
      <c r="S347" s="1" t="s">
        <v>46</v>
      </c>
      <c r="T347" s="12" t="str">
        <f>IF(OR(VOZ_WHATSAPP[[#This Row],[Brinda argumentos coherentes a la objeción]]="No Cumple",VOZ_WHATSAPP[[#This Row],[Despliegue de Beneficios y/o consecuencias]]="No Cumple"),"Sin Negocio","Negocio")</f>
        <v>Sin Negocio</v>
      </c>
      <c r="U347" s="1" t="s">
        <v>48</v>
      </c>
      <c r="V347" s="1" t="s">
        <v>48</v>
      </c>
      <c r="W347" s="1" t="s">
        <v>48</v>
      </c>
      <c r="X347" s="12" t="str">
        <f>IF(OR(VOZ_WHATSAPP[[#This Row],[Confirma Valor de pago]]="No Cumple",VOZ_WHATSAPP[[#This Row],[Confirma hora de pago]]="No Cumple",VOZ_WHATSAPP[[#This Row],[Confirma medio de pago]]="No Cumple"),"Sin Cierre","Cierre")</f>
        <v>Cierre</v>
      </c>
      <c r="Y347" s="1" t="s">
        <v>46</v>
      </c>
      <c r="Z347" s="1" t="s">
        <v>46</v>
      </c>
      <c r="AA347" s="1" t="s">
        <v>46</v>
      </c>
      <c r="AB347" s="1" t="s">
        <v>46</v>
      </c>
      <c r="AC347" s="11" t="str">
        <f>IF(OR(VOZ_WHATSAPP[[#This Row],[La comunicación es asertiva, con respeto y evita maltrato]]="No Cumple",VOZ_WHATSAPP[[#This Row],[Cumple con las normativas legales]]="No Cumple"),"No Cumple","Cumple")</f>
        <v>Cumple</v>
      </c>
      <c r="AD347" s="1" t="s">
        <v>46</v>
      </c>
      <c r="AE347" s="1" t="s">
        <v>501</v>
      </c>
      <c r="AF347" s="4">
        <v>0.86</v>
      </c>
      <c r="AG347" s="4">
        <f>IF(AND(VOZ_WHATSAPP[[#This Row],[Estado Cierre]]="Sin Cierre",VOZ_WHATSAPP[[#This Row],[Nota Negocio]]="Sin Negocio"),VOZ_WHATSAPP[[#This Row],[Nota]]-24%,VOZ_WHATSAPP[[#This Row],[Nota]])</f>
        <v>0.86</v>
      </c>
      <c r="AH347" s="8">
        <f>IF(VOZ_WHATSAPP[[#This Row],[Estado Legal]]="No Cumple",0,IF(VOZ_WHATSAPP[[#This Row],[Realiza lectura de guion Legal]]="No Cumple",VOZ_WHATSAPP[[#This Row],[Nota 2]]-50%,VOZ_WHATSAPP[[#This Row],[Nota 2]]))</f>
        <v>0.86</v>
      </c>
    </row>
    <row r="348" spans="1:34" x14ac:dyDescent="0.25">
      <c r="A348" s="2" t="str">
        <f>VOZ_WHATSAPP[[#This Row],[ID Asesor]]&amp;VOZ_WHATSAPP[[#This Row],[Fecha Monitoreo]]</f>
        <v>385445819</v>
      </c>
      <c r="B348" s="2">
        <v>45819</v>
      </c>
      <c r="C348" s="1" t="s">
        <v>42</v>
      </c>
      <c r="D348" s="1">
        <v>3854</v>
      </c>
      <c r="E348" s="2">
        <v>45819</v>
      </c>
      <c r="F348" s="3">
        <v>0.36180555555555555</v>
      </c>
      <c r="G348" s="1" t="s">
        <v>51</v>
      </c>
      <c r="H348" s="1" t="s">
        <v>44</v>
      </c>
      <c r="I348" s="1">
        <v>1104</v>
      </c>
      <c r="J348" s="1">
        <v>3246837086</v>
      </c>
      <c r="K348" s="1" t="s">
        <v>45</v>
      </c>
      <c r="L348" s="1" t="s">
        <v>47</v>
      </c>
      <c r="M348" s="1" t="s">
        <v>47</v>
      </c>
      <c r="N348" s="1" t="s">
        <v>47</v>
      </c>
      <c r="O348" s="1" t="s">
        <v>54</v>
      </c>
      <c r="P348" s="1" t="s">
        <v>46</v>
      </c>
      <c r="Q348" s="1" t="s">
        <v>46</v>
      </c>
      <c r="R348" s="1" t="s">
        <v>46</v>
      </c>
      <c r="S348" s="1" t="s">
        <v>47</v>
      </c>
      <c r="T348" s="12" t="str">
        <f>IF(OR(VOZ_WHATSAPP[[#This Row],[Brinda argumentos coherentes a la objeción]]="No Cumple",VOZ_WHATSAPP[[#This Row],[Despliegue de Beneficios y/o consecuencias]]="No Cumple"),"Sin Negocio","Negocio")</f>
        <v>Sin Negocio</v>
      </c>
      <c r="U348" s="1" t="s">
        <v>48</v>
      </c>
      <c r="V348" s="1" t="s">
        <v>48</v>
      </c>
      <c r="W348" s="1" t="s">
        <v>48</v>
      </c>
      <c r="X348" s="12" t="str">
        <f>IF(OR(VOZ_WHATSAPP[[#This Row],[Confirma Valor de pago]]="No Cumple",VOZ_WHATSAPP[[#This Row],[Confirma hora de pago]]="No Cumple",VOZ_WHATSAPP[[#This Row],[Confirma medio de pago]]="No Cumple"),"Sin Cierre","Cierre")</f>
        <v>Cierre</v>
      </c>
      <c r="Y348" s="1" t="s">
        <v>46</v>
      </c>
      <c r="Z348" s="1" t="s">
        <v>46</v>
      </c>
      <c r="AA348" s="1" t="s">
        <v>46</v>
      </c>
      <c r="AB348" s="1" t="s">
        <v>46</v>
      </c>
      <c r="AC348" s="11" t="str">
        <f>IF(OR(VOZ_WHATSAPP[[#This Row],[La comunicación es asertiva, con respeto y evita maltrato]]="No Cumple",VOZ_WHATSAPP[[#This Row],[Cumple con las normativas legales]]="No Cumple"),"No Cumple","Cumple")</f>
        <v>Cumple</v>
      </c>
      <c r="AD348" s="1" t="s">
        <v>47</v>
      </c>
      <c r="AE348" s="1" t="s">
        <v>502</v>
      </c>
      <c r="AF348" s="4">
        <v>0.72</v>
      </c>
      <c r="AG348" s="4">
        <f>IF(AND(VOZ_WHATSAPP[[#This Row],[Estado Cierre]]="Sin Cierre",VOZ_WHATSAPP[[#This Row],[Nota Negocio]]="Sin Negocio"),VOZ_WHATSAPP[[#This Row],[Nota]]-24%,VOZ_WHATSAPP[[#This Row],[Nota]])</f>
        <v>0.72</v>
      </c>
      <c r="AH348" s="8">
        <f>IF(VOZ_WHATSAPP[[#This Row],[Estado Legal]]="No Cumple",0,IF(VOZ_WHATSAPP[[#This Row],[Realiza lectura de guion Legal]]="No Cumple",VOZ_WHATSAPP[[#This Row],[Nota 2]]-50%,VOZ_WHATSAPP[[#This Row],[Nota 2]]))</f>
        <v>0.21999999999999997</v>
      </c>
    </row>
    <row r="349" spans="1:34" x14ac:dyDescent="0.25">
      <c r="A349" s="2" t="str">
        <f>VOZ_WHATSAPP[[#This Row],[ID Asesor]]&amp;VOZ_WHATSAPP[[#This Row],[Fecha Monitoreo]]</f>
        <v>387745819</v>
      </c>
      <c r="B349" s="2">
        <v>45819</v>
      </c>
      <c r="C349" s="1" t="s">
        <v>42</v>
      </c>
      <c r="D349" s="1">
        <v>3877</v>
      </c>
      <c r="E349" s="2">
        <v>45819</v>
      </c>
      <c r="F349" s="3">
        <v>0.4548611111111111</v>
      </c>
      <c r="G349" s="1" t="s">
        <v>60</v>
      </c>
      <c r="H349" s="1" t="s">
        <v>44</v>
      </c>
      <c r="I349" s="1">
        <v>1430</v>
      </c>
      <c r="J349" s="1">
        <v>3102625602</v>
      </c>
      <c r="K349" s="1" t="s">
        <v>45</v>
      </c>
      <c r="L349" s="1" t="s">
        <v>46</v>
      </c>
      <c r="M349" s="1" t="s">
        <v>47</v>
      </c>
      <c r="N349" s="1" t="s">
        <v>47</v>
      </c>
      <c r="O349" s="1" t="s">
        <v>54</v>
      </c>
      <c r="P349" s="1" t="s">
        <v>54</v>
      </c>
      <c r="Q349" s="1" t="s">
        <v>46</v>
      </c>
      <c r="R349" s="1" t="s">
        <v>46</v>
      </c>
      <c r="S349" s="1" t="s">
        <v>48</v>
      </c>
      <c r="T349" s="12" t="str">
        <f>IF(OR(VOZ_WHATSAPP[[#This Row],[Brinda argumentos coherentes a la objeción]]="No Cumple",VOZ_WHATSAPP[[#This Row],[Despliegue de Beneficios y/o consecuencias]]="No Cumple"),"Sin Negocio","Negocio")</f>
        <v>Negocio</v>
      </c>
      <c r="U349" s="1" t="s">
        <v>47</v>
      </c>
      <c r="V349" s="1" t="s">
        <v>47</v>
      </c>
      <c r="W349" s="1" t="s">
        <v>47</v>
      </c>
      <c r="X349" s="12" t="str">
        <f>IF(OR(VOZ_WHATSAPP[[#This Row],[Confirma Valor de pago]]="No Cumple",VOZ_WHATSAPP[[#This Row],[Confirma hora de pago]]="No Cumple",VOZ_WHATSAPP[[#This Row],[Confirma medio de pago]]="No Cumple"),"Sin Cierre","Cierre")</f>
        <v>Sin Cierre</v>
      </c>
      <c r="Y349" s="1" t="s">
        <v>46</v>
      </c>
      <c r="Z349" s="1" t="s">
        <v>54</v>
      </c>
      <c r="AA349" s="1" t="s">
        <v>46</v>
      </c>
      <c r="AB349" s="1" t="s">
        <v>46</v>
      </c>
      <c r="AC349" s="11" t="str">
        <f>IF(OR(VOZ_WHATSAPP[[#This Row],[La comunicación es asertiva, con respeto y evita maltrato]]="No Cumple",VOZ_WHATSAPP[[#This Row],[Cumple con las normativas legales]]="No Cumple"),"No Cumple","Cumple")</f>
        <v>Cumple</v>
      </c>
      <c r="AD349" s="1" t="s">
        <v>46</v>
      </c>
      <c r="AE349" s="1" t="s">
        <v>503</v>
      </c>
      <c r="AF349" s="4">
        <v>0.42</v>
      </c>
      <c r="AG349" s="4">
        <f>IF(AND(VOZ_WHATSAPP[[#This Row],[Estado Cierre]]="Sin Cierre",VOZ_WHATSAPP[[#This Row],[Nota Negocio]]="Sin Negocio"),VOZ_WHATSAPP[[#This Row],[Nota]]-24%,VOZ_WHATSAPP[[#This Row],[Nota]])</f>
        <v>0.42</v>
      </c>
      <c r="AH349" s="8">
        <f>IF(VOZ_WHATSAPP[[#This Row],[Estado Legal]]="No Cumple",0,IF(VOZ_WHATSAPP[[#This Row],[Realiza lectura de guion Legal]]="No Cumple",VOZ_WHATSAPP[[#This Row],[Nota 2]]-50%,VOZ_WHATSAPP[[#This Row],[Nota 2]]))</f>
        <v>0.42</v>
      </c>
    </row>
    <row r="350" spans="1:34" x14ac:dyDescent="0.25">
      <c r="A350" s="2" t="str">
        <f>VOZ_WHATSAPP[[#This Row],[ID Asesor]]&amp;VOZ_WHATSAPP[[#This Row],[Fecha Monitoreo]]</f>
        <v>394545819</v>
      </c>
      <c r="B350" s="2">
        <v>45819</v>
      </c>
      <c r="C350" s="1" t="s">
        <v>50</v>
      </c>
      <c r="D350" s="1">
        <v>3945</v>
      </c>
      <c r="E350" s="2">
        <v>45819</v>
      </c>
      <c r="F350" s="3">
        <v>0.47222222222222221</v>
      </c>
      <c r="G350" s="1" t="s">
        <v>51</v>
      </c>
      <c r="H350" s="1" t="s">
        <v>44</v>
      </c>
      <c r="I350" s="1">
        <v>1166</v>
      </c>
      <c r="J350" s="1">
        <v>3103395396</v>
      </c>
      <c r="K350" s="1" t="s">
        <v>45</v>
      </c>
      <c r="L350" s="1" t="s">
        <v>46</v>
      </c>
      <c r="M350" s="1" t="s">
        <v>47</v>
      </c>
      <c r="N350" s="1" t="s">
        <v>46</v>
      </c>
      <c r="O350" s="1" t="s">
        <v>48</v>
      </c>
      <c r="P350" s="1" t="s">
        <v>46</v>
      </c>
      <c r="Q350" s="1" t="s">
        <v>46</v>
      </c>
      <c r="R350" s="1" t="s">
        <v>46</v>
      </c>
      <c r="S350" s="1" t="s">
        <v>46</v>
      </c>
      <c r="T350" s="12" t="str">
        <f>IF(OR(VOZ_WHATSAPP[[#This Row],[Brinda argumentos coherentes a la objeción]]="No Cumple",VOZ_WHATSAPP[[#This Row],[Despliegue de Beneficios y/o consecuencias]]="No Cumple"),"Sin Negocio","Negocio")</f>
        <v>Negocio</v>
      </c>
      <c r="U350" s="1" t="s">
        <v>48</v>
      </c>
      <c r="V350" s="1" t="s">
        <v>48</v>
      </c>
      <c r="W350" s="1" t="s">
        <v>48</v>
      </c>
      <c r="X350" s="12" t="str">
        <f>IF(OR(VOZ_WHATSAPP[[#This Row],[Confirma Valor de pago]]="No Cumple",VOZ_WHATSAPP[[#This Row],[Confirma hora de pago]]="No Cumple",VOZ_WHATSAPP[[#This Row],[Confirma medio de pago]]="No Cumple"),"Sin Cierre","Cierre")</f>
        <v>Cierre</v>
      </c>
      <c r="Y350" s="1" t="s">
        <v>54</v>
      </c>
      <c r="Z350" s="1" t="s">
        <v>54</v>
      </c>
      <c r="AA350" s="1" t="s">
        <v>46</v>
      </c>
      <c r="AB350" s="1" t="s">
        <v>54</v>
      </c>
      <c r="AC350" s="11" t="str">
        <f>IF(OR(VOZ_WHATSAPP[[#This Row],[La comunicación es asertiva, con respeto y evita maltrato]]="No Cumple",VOZ_WHATSAPP[[#This Row],[Cumple con las normativas legales]]="No Cumple"),"No Cumple","Cumple")</f>
        <v>No Cumple</v>
      </c>
      <c r="AD350" s="1" t="s">
        <v>47</v>
      </c>
      <c r="AE350" s="1" t="s">
        <v>504</v>
      </c>
      <c r="AF350" s="4">
        <v>0.73</v>
      </c>
      <c r="AG350" s="4">
        <f>IF(AND(VOZ_WHATSAPP[[#This Row],[Estado Cierre]]="Sin Cierre",VOZ_WHATSAPP[[#This Row],[Nota Negocio]]="Sin Negocio"),VOZ_WHATSAPP[[#This Row],[Nota]]-24%,VOZ_WHATSAPP[[#This Row],[Nota]])</f>
        <v>0.73</v>
      </c>
      <c r="AH350" s="8">
        <f>IF(VOZ_WHATSAPP[[#This Row],[Estado Legal]]="No Cumple",0,IF(VOZ_WHATSAPP[[#This Row],[Realiza lectura de guion Legal]]="No Cumple",VOZ_WHATSAPP[[#This Row],[Nota 2]]-50%,VOZ_WHATSAPP[[#This Row],[Nota 2]]))</f>
        <v>0</v>
      </c>
    </row>
    <row r="351" spans="1:34" x14ac:dyDescent="0.25">
      <c r="A351" s="2" t="str">
        <f>VOZ_WHATSAPP[[#This Row],[ID Asesor]]&amp;VOZ_WHATSAPP[[#This Row],[Fecha Monitoreo]]</f>
        <v>266745819</v>
      </c>
      <c r="B351" s="2">
        <v>45819</v>
      </c>
      <c r="C351" s="1" t="s">
        <v>126</v>
      </c>
      <c r="D351" s="1">
        <v>2667</v>
      </c>
      <c r="E351" s="2">
        <v>45819</v>
      </c>
      <c r="F351" s="3">
        <v>0.4548611111111111</v>
      </c>
      <c r="G351" s="1" t="s">
        <v>58</v>
      </c>
      <c r="H351" s="1" t="s">
        <v>44</v>
      </c>
      <c r="I351" s="1">
        <v>505</v>
      </c>
      <c r="J351" s="1">
        <v>3177869397</v>
      </c>
      <c r="K351" s="1" t="s">
        <v>45</v>
      </c>
      <c r="L351" s="1" t="s">
        <v>46</v>
      </c>
      <c r="M351" s="1" t="s">
        <v>46</v>
      </c>
      <c r="N351" s="1" t="s">
        <v>46</v>
      </c>
      <c r="O351" s="1" t="s">
        <v>46</v>
      </c>
      <c r="P351" s="1" t="s">
        <v>46</v>
      </c>
      <c r="Q351" s="1" t="s">
        <v>48</v>
      </c>
      <c r="R351" s="1" t="s">
        <v>48</v>
      </c>
      <c r="S351" s="1" t="s">
        <v>46</v>
      </c>
      <c r="T351" s="12" t="str">
        <f>IF(OR(VOZ_WHATSAPP[[#This Row],[Brinda argumentos coherentes a la objeción]]="No Cumple",VOZ_WHATSAPP[[#This Row],[Despliegue de Beneficios y/o consecuencias]]="No Cumple"),"Sin Negocio","Negocio")</f>
        <v>Negocio</v>
      </c>
      <c r="U351" s="1" t="s">
        <v>46</v>
      </c>
      <c r="V351" s="1" t="s">
        <v>46</v>
      </c>
      <c r="W351" s="1" t="s">
        <v>46</v>
      </c>
      <c r="X351" s="12" t="str">
        <f>IF(OR(VOZ_WHATSAPP[[#This Row],[Confirma Valor de pago]]="No Cumple",VOZ_WHATSAPP[[#This Row],[Confirma hora de pago]]="No Cumple",VOZ_WHATSAPP[[#This Row],[Confirma medio de pago]]="No Cumple"),"Sin Cierre","Cierre")</f>
        <v>Cierre</v>
      </c>
      <c r="Y351" s="1" t="s">
        <v>46</v>
      </c>
      <c r="Z351" s="1" t="s">
        <v>46</v>
      </c>
      <c r="AA351" s="1" t="s">
        <v>46</v>
      </c>
      <c r="AB351" s="1" t="s">
        <v>46</v>
      </c>
      <c r="AC351" s="11" t="str">
        <f>IF(OR(VOZ_WHATSAPP[[#This Row],[La comunicación es asertiva, con respeto y evita maltrato]]="No Cumple",VOZ_WHATSAPP[[#This Row],[Cumple con las normativas legales]]="No Cumple"),"No Cumple","Cumple")</f>
        <v>Cumple</v>
      </c>
      <c r="AD351" s="1" t="s">
        <v>46</v>
      </c>
      <c r="AE351" s="1" t="s">
        <v>133</v>
      </c>
      <c r="AF351" s="4">
        <v>1</v>
      </c>
      <c r="AG351" s="4">
        <f>IF(AND(VOZ_WHATSAPP[[#This Row],[Estado Cierre]]="Sin Cierre",VOZ_WHATSAPP[[#This Row],[Nota Negocio]]="Sin Negocio"),VOZ_WHATSAPP[[#This Row],[Nota]]-24%,VOZ_WHATSAPP[[#This Row],[Nota]])</f>
        <v>1</v>
      </c>
      <c r="AH351" s="8">
        <f>IF(VOZ_WHATSAPP[[#This Row],[Estado Legal]]="No Cumple",0,IF(VOZ_WHATSAPP[[#This Row],[Realiza lectura de guion Legal]]="No Cumple",VOZ_WHATSAPP[[#This Row],[Nota 2]]-50%,VOZ_WHATSAPP[[#This Row],[Nota 2]]))</f>
        <v>1</v>
      </c>
    </row>
    <row r="352" spans="1:34" x14ac:dyDescent="0.25">
      <c r="A352" s="2" t="str">
        <f>VOZ_WHATSAPP[[#This Row],[ID Asesor]]&amp;VOZ_WHATSAPP[[#This Row],[Fecha Monitoreo]]</f>
        <v>357545819</v>
      </c>
      <c r="B352" s="2">
        <v>45819</v>
      </c>
      <c r="C352" s="1" t="s">
        <v>126</v>
      </c>
      <c r="D352" s="1">
        <v>3575</v>
      </c>
      <c r="E352" s="2">
        <v>45819</v>
      </c>
      <c r="F352" s="3">
        <v>0.48958333333333331</v>
      </c>
      <c r="G352" s="1" t="s">
        <v>58</v>
      </c>
      <c r="H352" s="1" t="s">
        <v>44</v>
      </c>
      <c r="I352" s="1">
        <v>492</v>
      </c>
      <c r="J352" s="1">
        <v>3004334012</v>
      </c>
      <c r="K352" s="1" t="s">
        <v>45</v>
      </c>
      <c r="L352" s="1" t="s">
        <v>46</v>
      </c>
      <c r="M352" s="1" t="s">
        <v>46</v>
      </c>
      <c r="N352" s="1" t="s">
        <v>46</v>
      </c>
      <c r="O352" s="1" t="s">
        <v>46</v>
      </c>
      <c r="P352" s="1" t="s">
        <v>46</v>
      </c>
      <c r="Q352" s="1" t="s">
        <v>48</v>
      </c>
      <c r="R352" s="1" t="s">
        <v>48</v>
      </c>
      <c r="S352" s="1" t="s">
        <v>46</v>
      </c>
      <c r="T352" s="12" t="str">
        <f>IF(OR(VOZ_WHATSAPP[[#This Row],[Brinda argumentos coherentes a la objeción]]="No Cumple",VOZ_WHATSAPP[[#This Row],[Despliegue de Beneficios y/o consecuencias]]="No Cumple"),"Sin Negocio","Negocio")</f>
        <v>Negocio</v>
      </c>
      <c r="U352" s="1" t="s">
        <v>46</v>
      </c>
      <c r="V352" s="1" t="s">
        <v>46</v>
      </c>
      <c r="W352" s="1" t="s">
        <v>46</v>
      </c>
      <c r="X352" s="12" t="str">
        <f>IF(OR(VOZ_WHATSAPP[[#This Row],[Confirma Valor de pago]]="No Cumple",VOZ_WHATSAPP[[#This Row],[Confirma hora de pago]]="No Cumple",VOZ_WHATSAPP[[#This Row],[Confirma medio de pago]]="No Cumple"),"Sin Cierre","Cierre")</f>
        <v>Cierre</v>
      </c>
      <c r="Y352" s="1" t="s">
        <v>46</v>
      </c>
      <c r="Z352" s="1" t="s">
        <v>46</v>
      </c>
      <c r="AA352" s="1" t="s">
        <v>46</v>
      </c>
      <c r="AB352" s="1" t="s">
        <v>46</v>
      </c>
      <c r="AC352" s="11" t="str">
        <f>IF(OR(VOZ_WHATSAPP[[#This Row],[La comunicación es asertiva, con respeto y evita maltrato]]="No Cumple",VOZ_WHATSAPP[[#This Row],[Cumple con las normativas legales]]="No Cumple"),"No Cumple","Cumple")</f>
        <v>Cumple</v>
      </c>
      <c r="AD352" s="1" t="s">
        <v>46</v>
      </c>
      <c r="AE352" s="1" t="s">
        <v>133</v>
      </c>
      <c r="AF352" s="4">
        <v>1</v>
      </c>
      <c r="AG352" s="4">
        <f>IF(AND(VOZ_WHATSAPP[[#This Row],[Estado Cierre]]="Sin Cierre",VOZ_WHATSAPP[[#This Row],[Nota Negocio]]="Sin Negocio"),VOZ_WHATSAPP[[#This Row],[Nota]]-24%,VOZ_WHATSAPP[[#This Row],[Nota]])</f>
        <v>1</v>
      </c>
      <c r="AH352" s="8">
        <f>IF(VOZ_WHATSAPP[[#This Row],[Estado Legal]]="No Cumple",0,IF(VOZ_WHATSAPP[[#This Row],[Realiza lectura de guion Legal]]="No Cumple",VOZ_WHATSAPP[[#This Row],[Nota 2]]-50%,VOZ_WHATSAPP[[#This Row],[Nota 2]]))</f>
        <v>1</v>
      </c>
    </row>
    <row r="353" spans="1:34" x14ac:dyDescent="0.25">
      <c r="A353" s="2" t="str">
        <f>VOZ_WHATSAPP[[#This Row],[ID Asesor]]&amp;VOZ_WHATSAPP[[#This Row],[Fecha Monitoreo]]</f>
        <v>355145819</v>
      </c>
      <c r="B353" s="2">
        <v>45819</v>
      </c>
      <c r="C353" s="1" t="s">
        <v>50</v>
      </c>
      <c r="D353" s="1">
        <v>3551</v>
      </c>
      <c r="E353" s="2">
        <v>45819</v>
      </c>
      <c r="F353" s="3">
        <v>0.45069444444444445</v>
      </c>
      <c r="G353" s="1" t="s">
        <v>51</v>
      </c>
      <c r="H353" s="1" t="s">
        <v>44</v>
      </c>
      <c r="I353" s="1">
        <v>1140</v>
      </c>
      <c r="J353" s="1">
        <v>3042289444</v>
      </c>
      <c r="K353" s="1" t="s">
        <v>45</v>
      </c>
      <c r="L353" s="1" t="s">
        <v>46</v>
      </c>
      <c r="M353" s="1" t="s">
        <v>47</v>
      </c>
      <c r="N353" s="1" t="s">
        <v>46</v>
      </c>
      <c r="O353" s="1" t="s">
        <v>48</v>
      </c>
      <c r="P353" s="1" t="s">
        <v>48</v>
      </c>
      <c r="Q353" s="1" t="s">
        <v>46</v>
      </c>
      <c r="R353" s="1" t="s">
        <v>46</v>
      </c>
      <c r="S353" s="1" t="s">
        <v>47</v>
      </c>
      <c r="T353" s="12" t="str">
        <f>IF(OR(VOZ_WHATSAPP[[#This Row],[Brinda argumentos coherentes a la objeción]]="No Cumple",VOZ_WHATSAPP[[#This Row],[Despliegue de Beneficios y/o consecuencias]]="No Cumple"),"Sin Negocio","Negocio")</f>
        <v>Sin Negocio</v>
      </c>
      <c r="U353" s="1" t="s">
        <v>47</v>
      </c>
      <c r="V353" s="1" t="s">
        <v>46</v>
      </c>
      <c r="W353" s="1" t="s">
        <v>46</v>
      </c>
      <c r="X353" s="12" t="str">
        <f>IF(OR(VOZ_WHATSAPP[[#This Row],[Confirma Valor de pago]]="No Cumple",VOZ_WHATSAPP[[#This Row],[Confirma hora de pago]]="No Cumple",VOZ_WHATSAPP[[#This Row],[Confirma medio de pago]]="No Cumple"),"Sin Cierre","Cierre")</f>
        <v>Sin Cierre</v>
      </c>
      <c r="Y353" s="1" t="s">
        <v>54</v>
      </c>
      <c r="Z353" s="1" t="s">
        <v>46</v>
      </c>
      <c r="AA353" s="1" t="s">
        <v>46</v>
      </c>
      <c r="AB353" s="1" t="s">
        <v>46</v>
      </c>
      <c r="AC353" s="11" t="str">
        <f>IF(OR(VOZ_WHATSAPP[[#This Row],[La comunicación es asertiva, con respeto y evita maltrato]]="No Cumple",VOZ_WHATSAPP[[#This Row],[Cumple con las normativas legales]]="No Cumple"),"No Cumple","Cumple")</f>
        <v>Cumple</v>
      </c>
      <c r="AD353" s="1" t="s">
        <v>47</v>
      </c>
      <c r="AE353" s="1" t="s">
        <v>505</v>
      </c>
      <c r="AF353" s="4">
        <v>0.7</v>
      </c>
      <c r="AG353" s="4">
        <f>IF(AND(VOZ_WHATSAPP[[#This Row],[Estado Cierre]]="Sin Cierre",VOZ_WHATSAPP[[#This Row],[Nota Negocio]]="Sin Negocio"),VOZ_WHATSAPP[[#This Row],[Nota]]-24%,VOZ_WHATSAPP[[#This Row],[Nota]])</f>
        <v>0.45999999999999996</v>
      </c>
      <c r="AH353" s="8">
        <f>IF(VOZ_WHATSAPP[[#This Row],[Estado Legal]]="No Cumple",0,IF(VOZ_WHATSAPP[[#This Row],[Realiza lectura de guion Legal]]="No Cumple",VOZ_WHATSAPP[[#This Row],[Nota 2]]-50%,VOZ_WHATSAPP[[#This Row],[Nota 2]]))</f>
        <v>-4.0000000000000036E-2</v>
      </c>
    </row>
    <row r="354" spans="1:34" x14ac:dyDescent="0.25">
      <c r="A354" s="2" t="str">
        <f>VOZ_WHATSAPP[[#This Row],[ID Asesor]]&amp;VOZ_WHATSAPP[[#This Row],[Fecha Monitoreo]]</f>
        <v>336845819</v>
      </c>
      <c r="B354" s="2">
        <v>45819</v>
      </c>
      <c r="C354" s="1" t="s">
        <v>126</v>
      </c>
      <c r="D354" s="1">
        <v>3368</v>
      </c>
      <c r="E354" s="2">
        <v>45819</v>
      </c>
      <c r="F354" s="3">
        <v>0.49375000000000002</v>
      </c>
      <c r="G354" s="1" t="s">
        <v>58</v>
      </c>
      <c r="H354" s="1" t="s">
        <v>44</v>
      </c>
      <c r="I354" s="1">
        <v>403</v>
      </c>
      <c r="J354" s="1">
        <v>3208288654</v>
      </c>
      <c r="K354" s="1" t="s">
        <v>45</v>
      </c>
      <c r="L354" s="1" t="s">
        <v>46</v>
      </c>
      <c r="M354" s="1" t="s">
        <v>46</v>
      </c>
      <c r="N354" s="1" t="s">
        <v>46</v>
      </c>
      <c r="O354" s="1" t="s">
        <v>46</v>
      </c>
      <c r="P354" s="1" t="s">
        <v>46</v>
      </c>
      <c r="Q354" s="1" t="s">
        <v>46</v>
      </c>
      <c r="R354" s="1" t="s">
        <v>48</v>
      </c>
      <c r="S354" s="1" t="s">
        <v>48</v>
      </c>
      <c r="T354" s="12" t="str">
        <f>IF(OR(VOZ_WHATSAPP[[#This Row],[Brinda argumentos coherentes a la objeción]]="No Cumple",VOZ_WHATSAPP[[#This Row],[Despliegue de Beneficios y/o consecuencias]]="No Cumple"),"Sin Negocio","Negocio")</f>
        <v>Negocio</v>
      </c>
      <c r="U354" s="1" t="s">
        <v>46</v>
      </c>
      <c r="V354" s="1" t="s">
        <v>46</v>
      </c>
      <c r="W354" s="1" t="s">
        <v>46</v>
      </c>
      <c r="X354" s="12" t="str">
        <f>IF(OR(VOZ_WHATSAPP[[#This Row],[Confirma Valor de pago]]="No Cumple",VOZ_WHATSAPP[[#This Row],[Confirma hora de pago]]="No Cumple",VOZ_WHATSAPP[[#This Row],[Confirma medio de pago]]="No Cumple"),"Sin Cierre","Cierre")</f>
        <v>Cierre</v>
      </c>
      <c r="Y354" s="1" t="s">
        <v>46</v>
      </c>
      <c r="Z354" s="1" t="s">
        <v>46</v>
      </c>
      <c r="AA354" s="1" t="s">
        <v>46</v>
      </c>
      <c r="AB354" s="1" t="s">
        <v>46</v>
      </c>
      <c r="AC354" s="11" t="str">
        <f>IF(OR(VOZ_WHATSAPP[[#This Row],[La comunicación es asertiva, con respeto y evita maltrato]]="No Cumple",VOZ_WHATSAPP[[#This Row],[Cumple con las normativas legales]]="No Cumple"),"No Cumple","Cumple")</f>
        <v>Cumple</v>
      </c>
      <c r="AD354" s="1" t="s">
        <v>46</v>
      </c>
      <c r="AE354" s="1" t="s">
        <v>133</v>
      </c>
      <c r="AF354" s="4">
        <v>1</v>
      </c>
      <c r="AG354" s="4">
        <f>IF(AND(VOZ_WHATSAPP[[#This Row],[Estado Cierre]]="Sin Cierre",VOZ_WHATSAPP[[#This Row],[Nota Negocio]]="Sin Negocio"),VOZ_WHATSAPP[[#This Row],[Nota]]-24%,VOZ_WHATSAPP[[#This Row],[Nota]])</f>
        <v>1</v>
      </c>
      <c r="AH354" s="8">
        <f>IF(VOZ_WHATSAPP[[#This Row],[Estado Legal]]="No Cumple",0,IF(VOZ_WHATSAPP[[#This Row],[Realiza lectura de guion Legal]]="No Cumple",VOZ_WHATSAPP[[#This Row],[Nota 2]]-50%,VOZ_WHATSAPP[[#This Row],[Nota 2]]))</f>
        <v>1</v>
      </c>
    </row>
    <row r="355" spans="1:34" x14ac:dyDescent="0.25">
      <c r="A355" s="2" t="str">
        <f>VOZ_WHATSAPP[[#This Row],[ID Asesor]]&amp;VOZ_WHATSAPP[[#This Row],[Fecha Monitoreo]]</f>
        <v>363345819</v>
      </c>
      <c r="B355" s="2">
        <v>45819</v>
      </c>
      <c r="C355" s="1" t="s">
        <v>42</v>
      </c>
      <c r="D355" s="1">
        <v>3633</v>
      </c>
      <c r="E355" s="2">
        <v>45819</v>
      </c>
      <c r="F355" s="3">
        <v>0.40486111111111112</v>
      </c>
      <c r="G355" s="1" t="s">
        <v>51</v>
      </c>
      <c r="H355" s="1" t="s">
        <v>44</v>
      </c>
      <c r="I355" s="1">
        <v>1379</v>
      </c>
      <c r="J355" s="1">
        <v>3164957265</v>
      </c>
      <c r="K355" s="1" t="s">
        <v>45</v>
      </c>
      <c r="L355" s="1" t="s">
        <v>46</v>
      </c>
      <c r="M355" s="1" t="s">
        <v>46</v>
      </c>
      <c r="N355" s="1" t="s">
        <v>46</v>
      </c>
      <c r="O355" s="1" t="s">
        <v>46</v>
      </c>
      <c r="P355" s="1" t="s">
        <v>46</v>
      </c>
      <c r="Q355" s="1" t="s">
        <v>46</v>
      </c>
      <c r="R355" s="1" t="s">
        <v>46</v>
      </c>
      <c r="S355" s="1" t="s">
        <v>46</v>
      </c>
      <c r="T355" s="12" t="str">
        <f>IF(OR(VOZ_WHATSAPP[[#This Row],[Brinda argumentos coherentes a la objeción]]="No Cumple",VOZ_WHATSAPP[[#This Row],[Despliegue de Beneficios y/o consecuencias]]="No Cumple"),"Sin Negocio","Negocio")</f>
        <v>Negocio</v>
      </c>
      <c r="U355" s="1" t="s">
        <v>46</v>
      </c>
      <c r="V355" s="1" t="s">
        <v>46</v>
      </c>
      <c r="W355" s="1" t="s">
        <v>46</v>
      </c>
      <c r="X355" s="12" t="str">
        <f>IF(OR(VOZ_WHATSAPP[[#This Row],[Confirma Valor de pago]]="No Cumple",VOZ_WHATSAPP[[#This Row],[Confirma hora de pago]]="No Cumple",VOZ_WHATSAPP[[#This Row],[Confirma medio de pago]]="No Cumple"),"Sin Cierre","Cierre")</f>
        <v>Cierre</v>
      </c>
      <c r="Y355" s="1" t="s">
        <v>46</v>
      </c>
      <c r="Z355" s="1" t="s">
        <v>46</v>
      </c>
      <c r="AA355" s="1" t="s">
        <v>46</v>
      </c>
      <c r="AB355" s="1" t="s">
        <v>46</v>
      </c>
      <c r="AC355" s="11" t="str">
        <f>IF(OR(VOZ_WHATSAPP[[#This Row],[La comunicación es asertiva, con respeto y evita maltrato]]="No Cumple",VOZ_WHATSAPP[[#This Row],[Cumple con las normativas legales]]="No Cumple"),"No Cumple","Cumple")</f>
        <v>Cumple</v>
      </c>
      <c r="AD355" s="1" t="s">
        <v>46</v>
      </c>
      <c r="AE355" s="1" t="s">
        <v>55</v>
      </c>
      <c r="AF355" s="4">
        <v>1</v>
      </c>
      <c r="AG355" s="4">
        <f>IF(AND(VOZ_WHATSAPP[[#This Row],[Estado Cierre]]="Sin Cierre",VOZ_WHATSAPP[[#This Row],[Nota Negocio]]="Sin Negocio"),VOZ_WHATSAPP[[#This Row],[Nota]]-24%,VOZ_WHATSAPP[[#This Row],[Nota]])</f>
        <v>1</v>
      </c>
      <c r="AH355" s="8">
        <f>IF(VOZ_WHATSAPP[[#This Row],[Estado Legal]]="No Cumple",0,IF(VOZ_WHATSAPP[[#This Row],[Realiza lectura de guion Legal]]="No Cumple",VOZ_WHATSAPP[[#This Row],[Nota 2]]-50%,VOZ_WHATSAPP[[#This Row],[Nota 2]]))</f>
        <v>1</v>
      </c>
    </row>
    <row r="356" spans="1:34" x14ac:dyDescent="0.25">
      <c r="A356" s="2" t="str">
        <f>VOZ_WHATSAPP[[#This Row],[ID Asesor]]&amp;VOZ_WHATSAPP[[#This Row],[Fecha Monitoreo]]</f>
        <v>381045819</v>
      </c>
      <c r="B356" s="2">
        <v>45819</v>
      </c>
      <c r="C356" s="1" t="s">
        <v>50</v>
      </c>
      <c r="D356" s="1">
        <v>3810</v>
      </c>
      <c r="E356" s="2">
        <v>45819</v>
      </c>
      <c r="F356" s="3">
        <v>0.50763888888888886</v>
      </c>
      <c r="G356" s="1" t="s">
        <v>51</v>
      </c>
      <c r="H356" s="1" t="s">
        <v>44</v>
      </c>
      <c r="I356" s="1">
        <v>210016359</v>
      </c>
      <c r="J356" s="1">
        <v>3205768445</v>
      </c>
      <c r="K356" s="1" t="s">
        <v>49</v>
      </c>
      <c r="L356" s="1" t="s">
        <v>46</v>
      </c>
      <c r="M356" s="1" t="s">
        <v>46</v>
      </c>
      <c r="N356" s="1" t="s">
        <v>46</v>
      </c>
      <c r="O356" s="1" t="s">
        <v>54</v>
      </c>
      <c r="P356" s="1" t="s">
        <v>46</v>
      </c>
      <c r="Q356" s="1" t="s">
        <v>46</v>
      </c>
      <c r="R356" s="1" t="s">
        <v>46</v>
      </c>
      <c r="S356" s="1" t="s">
        <v>46</v>
      </c>
      <c r="T356" s="12" t="str">
        <f>IF(OR(VOZ_WHATSAPP[[#This Row],[Brinda argumentos coherentes a la objeción]]="No Cumple",VOZ_WHATSAPP[[#This Row],[Despliegue de Beneficios y/o consecuencias]]="No Cumple"),"Sin Negocio","Negocio")</f>
        <v>Negocio</v>
      </c>
      <c r="U356" s="1" t="s">
        <v>47</v>
      </c>
      <c r="V356" s="1" t="s">
        <v>46</v>
      </c>
      <c r="W356" s="1" t="s">
        <v>46</v>
      </c>
      <c r="X356" s="12" t="str">
        <f>IF(OR(VOZ_WHATSAPP[[#This Row],[Confirma Valor de pago]]="No Cumple",VOZ_WHATSAPP[[#This Row],[Confirma hora de pago]]="No Cumple",VOZ_WHATSAPP[[#This Row],[Confirma medio de pago]]="No Cumple"),"Sin Cierre","Cierre")</f>
        <v>Sin Cierre</v>
      </c>
      <c r="Y356" s="1" t="s">
        <v>46</v>
      </c>
      <c r="Z356" s="1" t="s">
        <v>46</v>
      </c>
      <c r="AA356" s="1" t="s">
        <v>46</v>
      </c>
      <c r="AB356" s="1" t="s">
        <v>46</v>
      </c>
      <c r="AC356" s="11" t="str">
        <f>IF(OR(VOZ_WHATSAPP[[#This Row],[La comunicación es asertiva, con respeto y evita maltrato]]="No Cumple",VOZ_WHATSAPP[[#This Row],[Cumple con las normativas legales]]="No Cumple"),"No Cumple","Cumple")</f>
        <v>Cumple</v>
      </c>
      <c r="AD356" s="1" t="s">
        <v>46</v>
      </c>
      <c r="AE356" s="1" t="s">
        <v>506</v>
      </c>
      <c r="AF356" s="4">
        <v>0.87</v>
      </c>
      <c r="AG356" s="4">
        <f>IF(AND(VOZ_WHATSAPP[[#This Row],[Estado Cierre]]="Sin Cierre",VOZ_WHATSAPP[[#This Row],[Nota Negocio]]="Sin Negocio"),VOZ_WHATSAPP[[#This Row],[Nota]]-24%,VOZ_WHATSAPP[[#This Row],[Nota]])</f>
        <v>0.87</v>
      </c>
      <c r="AH356" s="8">
        <f>IF(VOZ_WHATSAPP[[#This Row],[Estado Legal]]="No Cumple",0,IF(VOZ_WHATSAPP[[#This Row],[Realiza lectura de guion Legal]]="No Cumple",VOZ_WHATSAPP[[#This Row],[Nota 2]]-50%,VOZ_WHATSAPP[[#This Row],[Nota 2]]))</f>
        <v>0.87</v>
      </c>
    </row>
    <row r="357" spans="1:34" x14ac:dyDescent="0.25">
      <c r="A357" s="2" t="str">
        <f>VOZ_WHATSAPP[[#This Row],[ID Asesor]]&amp;VOZ_WHATSAPP[[#This Row],[Fecha Monitoreo]]</f>
        <v>389845819</v>
      </c>
      <c r="B357" s="2">
        <v>45819</v>
      </c>
      <c r="C357" s="1" t="s">
        <v>42</v>
      </c>
      <c r="D357" s="1">
        <v>3898</v>
      </c>
      <c r="E357" s="2">
        <v>45819</v>
      </c>
      <c r="F357" s="3">
        <v>9.930555555555555E-2</v>
      </c>
      <c r="G357" s="1" t="s">
        <v>51</v>
      </c>
      <c r="H357" s="1" t="s">
        <v>71</v>
      </c>
      <c r="I357" s="1"/>
      <c r="J357" s="1"/>
      <c r="K357" s="1"/>
      <c r="L357" s="1" t="s">
        <v>47</v>
      </c>
      <c r="M357" s="1" t="s">
        <v>47</v>
      </c>
      <c r="N357" s="1" t="s">
        <v>48</v>
      </c>
      <c r="O357" s="1" t="s">
        <v>48</v>
      </c>
      <c r="P357" s="1" t="s">
        <v>54</v>
      </c>
      <c r="Q357" s="1" t="s">
        <v>48</v>
      </c>
      <c r="R357" s="1" t="s">
        <v>48</v>
      </c>
      <c r="S357" s="1" t="s">
        <v>47</v>
      </c>
      <c r="T357" s="12" t="str">
        <f>IF(OR(VOZ_WHATSAPP[[#This Row],[Brinda argumentos coherentes a la objeción]]="No Cumple",VOZ_WHATSAPP[[#This Row],[Despliegue de Beneficios y/o consecuencias]]="No Cumple"),"Sin Negocio","Negocio")</f>
        <v>Sin Negocio</v>
      </c>
      <c r="U357" s="1" t="s">
        <v>46</v>
      </c>
      <c r="V357" s="1" t="s">
        <v>46</v>
      </c>
      <c r="W357" s="1" t="s">
        <v>46</v>
      </c>
      <c r="X357" s="12" t="str">
        <f>IF(OR(VOZ_WHATSAPP[[#This Row],[Confirma Valor de pago]]="No Cumple",VOZ_WHATSAPP[[#This Row],[Confirma hora de pago]]="No Cumple",VOZ_WHATSAPP[[#This Row],[Confirma medio de pago]]="No Cumple"),"Sin Cierre","Cierre")</f>
        <v>Cierre</v>
      </c>
      <c r="Y357" s="1" t="s">
        <v>46</v>
      </c>
      <c r="Z357" s="1" t="s">
        <v>54</v>
      </c>
      <c r="AA357" s="1" t="s">
        <v>46</v>
      </c>
      <c r="AB357" s="1" t="s">
        <v>46</v>
      </c>
      <c r="AC357" s="11" t="str">
        <f>IF(OR(VOZ_WHATSAPP[[#This Row],[La comunicación es asertiva, con respeto y evita maltrato]]="No Cumple",VOZ_WHATSAPP[[#This Row],[Cumple con las normativas legales]]="No Cumple"),"No Cumple","Cumple")</f>
        <v>Cumple</v>
      </c>
      <c r="AD357" s="1" t="s">
        <v>46</v>
      </c>
      <c r="AE357" s="1" t="s">
        <v>507</v>
      </c>
      <c r="AF357" s="4">
        <v>0.62</v>
      </c>
      <c r="AG357" s="4">
        <f>IF(AND(VOZ_WHATSAPP[[#This Row],[Estado Cierre]]="Sin Cierre",VOZ_WHATSAPP[[#This Row],[Nota Negocio]]="Sin Negocio"),VOZ_WHATSAPP[[#This Row],[Nota]]-24%,VOZ_WHATSAPP[[#This Row],[Nota]])</f>
        <v>0.62</v>
      </c>
      <c r="AH357" s="8">
        <f>IF(VOZ_WHATSAPP[[#This Row],[Estado Legal]]="No Cumple",0,IF(VOZ_WHATSAPP[[#This Row],[Realiza lectura de guion Legal]]="No Cumple",VOZ_WHATSAPP[[#This Row],[Nota 2]]-50%,VOZ_WHATSAPP[[#This Row],[Nota 2]]))</f>
        <v>0.62</v>
      </c>
    </row>
    <row r="358" spans="1:34" x14ac:dyDescent="0.25">
      <c r="A358" s="2" t="str">
        <f>VOZ_WHATSAPP[[#This Row],[ID Asesor]]&amp;VOZ_WHATSAPP[[#This Row],[Fecha Monitoreo]]</f>
        <v>299445819</v>
      </c>
      <c r="B358" s="2">
        <v>45819</v>
      </c>
      <c r="C358" s="1" t="s">
        <v>50</v>
      </c>
      <c r="D358" s="1">
        <v>2994</v>
      </c>
      <c r="E358" s="2">
        <v>45819</v>
      </c>
      <c r="F358" s="3">
        <v>0.3888888888888889</v>
      </c>
      <c r="G358" s="1" t="s">
        <v>51</v>
      </c>
      <c r="H358" s="1" t="s">
        <v>44</v>
      </c>
      <c r="I358" s="1">
        <v>1260</v>
      </c>
      <c r="J358" s="1">
        <v>3135250989</v>
      </c>
      <c r="K358" s="1" t="s">
        <v>45</v>
      </c>
      <c r="L358" s="1" t="s">
        <v>46</v>
      </c>
      <c r="M358" s="1" t="s">
        <v>46</v>
      </c>
      <c r="N358" s="1" t="s">
        <v>46</v>
      </c>
      <c r="O358" s="1" t="s">
        <v>46</v>
      </c>
      <c r="P358" s="1" t="s">
        <v>46</v>
      </c>
      <c r="Q358" s="1" t="s">
        <v>46</v>
      </c>
      <c r="R358" s="1" t="s">
        <v>46</v>
      </c>
      <c r="S358" s="1" t="s">
        <v>46</v>
      </c>
      <c r="T358" s="12" t="str">
        <f>IF(OR(VOZ_WHATSAPP[[#This Row],[Brinda argumentos coherentes a la objeción]]="No Cumple",VOZ_WHATSAPP[[#This Row],[Despliegue de Beneficios y/o consecuencias]]="No Cumple"),"Sin Negocio","Negocio")</f>
        <v>Negocio</v>
      </c>
      <c r="U358" s="1" t="s">
        <v>46</v>
      </c>
      <c r="V358" s="1" t="s">
        <v>46</v>
      </c>
      <c r="W358" s="1" t="s">
        <v>46</v>
      </c>
      <c r="X358" s="12" t="str">
        <f>IF(OR(VOZ_WHATSAPP[[#This Row],[Confirma Valor de pago]]="No Cumple",VOZ_WHATSAPP[[#This Row],[Confirma hora de pago]]="No Cumple",VOZ_WHATSAPP[[#This Row],[Confirma medio de pago]]="No Cumple"),"Sin Cierre","Cierre")</f>
        <v>Cierre</v>
      </c>
      <c r="Y358" s="1" t="s">
        <v>46</v>
      </c>
      <c r="Z358" s="1" t="s">
        <v>46</v>
      </c>
      <c r="AA358" s="1" t="s">
        <v>46</v>
      </c>
      <c r="AB358" s="1" t="s">
        <v>46</v>
      </c>
      <c r="AC358" s="11" t="str">
        <f>IF(OR(VOZ_WHATSAPP[[#This Row],[La comunicación es asertiva, con respeto y evita maltrato]]="No Cumple",VOZ_WHATSAPP[[#This Row],[Cumple con las normativas legales]]="No Cumple"),"No Cumple","Cumple")</f>
        <v>Cumple</v>
      </c>
      <c r="AD358" s="1" t="s">
        <v>46</v>
      </c>
      <c r="AE358" s="1" t="s">
        <v>508</v>
      </c>
      <c r="AF358" s="4">
        <v>1</v>
      </c>
      <c r="AG358" s="4">
        <f>IF(AND(VOZ_WHATSAPP[[#This Row],[Estado Cierre]]="Sin Cierre",VOZ_WHATSAPP[[#This Row],[Nota Negocio]]="Sin Negocio"),VOZ_WHATSAPP[[#This Row],[Nota]]-24%,VOZ_WHATSAPP[[#This Row],[Nota]])</f>
        <v>1</v>
      </c>
      <c r="AH358" s="8">
        <f>IF(VOZ_WHATSAPP[[#This Row],[Estado Legal]]="No Cumple",0,IF(VOZ_WHATSAPP[[#This Row],[Realiza lectura de guion Legal]]="No Cumple",VOZ_WHATSAPP[[#This Row],[Nota 2]]-50%,VOZ_WHATSAPP[[#This Row],[Nota 2]]))</f>
        <v>1</v>
      </c>
    </row>
    <row r="359" spans="1:34" x14ac:dyDescent="0.25">
      <c r="A359" s="2" t="str">
        <f>VOZ_WHATSAPP[[#This Row],[ID Asesor]]&amp;VOZ_WHATSAPP[[#This Row],[Fecha Monitoreo]]</f>
        <v>382145819</v>
      </c>
      <c r="B359" s="2">
        <v>45819</v>
      </c>
      <c r="C359" s="1" t="s">
        <v>126</v>
      </c>
      <c r="D359" s="1">
        <v>3821</v>
      </c>
      <c r="E359" s="2">
        <v>45819</v>
      </c>
      <c r="F359" s="3">
        <v>0.49583333333333335</v>
      </c>
      <c r="G359" s="1" t="s">
        <v>58</v>
      </c>
      <c r="H359" s="1" t="s">
        <v>44</v>
      </c>
      <c r="I359" s="1">
        <v>590</v>
      </c>
      <c r="J359" s="1">
        <v>3204547785</v>
      </c>
      <c r="K359" s="1" t="s">
        <v>45</v>
      </c>
      <c r="L359" s="1" t="s">
        <v>46</v>
      </c>
      <c r="M359" s="1" t="s">
        <v>47</v>
      </c>
      <c r="N359" s="1" t="s">
        <v>46</v>
      </c>
      <c r="O359" s="1" t="s">
        <v>46</v>
      </c>
      <c r="P359" s="1" t="s">
        <v>46</v>
      </c>
      <c r="Q359" s="1" t="s">
        <v>46</v>
      </c>
      <c r="R359" s="1" t="s">
        <v>46</v>
      </c>
      <c r="S359" s="1" t="s">
        <v>46</v>
      </c>
      <c r="T359" s="12" t="str">
        <f>IF(OR(VOZ_WHATSAPP[[#This Row],[Brinda argumentos coherentes a la objeción]]="No Cumple",VOZ_WHATSAPP[[#This Row],[Despliegue de Beneficios y/o consecuencias]]="No Cumple"),"Sin Negocio","Negocio")</f>
        <v>Negocio</v>
      </c>
      <c r="U359" s="1" t="s">
        <v>48</v>
      </c>
      <c r="V359" s="1" t="s">
        <v>48</v>
      </c>
      <c r="W359" s="1" t="s">
        <v>48</v>
      </c>
      <c r="X359" s="12" t="str">
        <f>IF(OR(VOZ_WHATSAPP[[#This Row],[Confirma Valor de pago]]="No Cumple",VOZ_WHATSAPP[[#This Row],[Confirma hora de pago]]="No Cumple",VOZ_WHATSAPP[[#This Row],[Confirma medio de pago]]="No Cumple"),"Sin Cierre","Cierre")</f>
        <v>Cierre</v>
      </c>
      <c r="Y359" s="1" t="s">
        <v>46</v>
      </c>
      <c r="Z359" s="1" t="s">
        <v>46</v>
      </c>
      <c r="AA359" s="1" t="s">
        <v>46</v>
      </c>
      <c r="AB359" s="1" t="s">
        <v>46</v>
      </c>
      <c r="AC359" s="11" t="str">
        <f>IF(OR(VOZ_WHATSAPP[[#This Row],[La comunicación es asertiva, con respeto y evita maltrato]]="No Cumple",VOZ_WHATSAPP[[#This Row],[Cumple con las normativas legales]]="No Cumple"),"No Cumple","Cumple")</f>
        <v>Cumple</v>
      </c>
      <c r="AD359" s="1" t="s">
        <v>46</v>
      </c>
      <c r="AE359" s="1" t="s">
        <v>509</v>
      </c>
      <c r="AF359" s="4">
        <v>0.96</v>
      </c>
      <c r="AG359" s="4">
        <f>IF(AND(VOZ_WHATSAPP[[#This Row],[Estado Cierre]]="Sin Cierre",VOZ_WHATSAPP[[#This Row],[Nota Negocio]]="Sin Negocio"),VOZ_WHATSAPP[[#This Row],[Nota]]-24%,VOZ_WHATSAPP[[#This Row],[Nota]])</f>
        <v>0.96</v>
      </c>
      <c r="AH359" s="8">
        <f>IF(VOZ_WHATSAPP[[#This Row],[Estado Legal]]="No Cumple",0,IF(VOZ_WHATSAPP[[#This Row],[Realiza lectura de guion Legal]]="No Cumple",VOZ_WHATSAPP[[#This Row],[Nota 2]]-50%,VOZ_WHATSAPP[[#This Row],[Nota 2]]))</f>
        <v>0.96</v>
      </c>
    </row>
    <row r="360" spans="1:34" x14ac:dyDescent="0.25">
      <c r="A360" s="2" t="str">
        <f>VOZ_WHATSAPP[[#This Row],[ID Asesor]]&amp;VOZ_WHATSAPP[[#This Row],[Fecha Monitoreo]]</f>
        <v>386345819</v>
      </c>
      <c r="B360" s="2">
        <v>45819</v>
      </c>
      <c r="C360" s="1" t="s">
        <v>56</v>
      </c>
      <c r="D360" s="1">
        <v>3863</v>
      </c>
      <c r="E360" s="2">
        <v>45819</v>
      </c>
      <c r="F360" s="3">
        <v>0.51527777777777772</v>
      </c>
      <c r="G360" s="1" t="s">
        <v>58</v>
      </c>
      <c r="H360" s="1" t="s">
        <v>71</v>
      </c>
      <c r="I360" s="1"/>
      <c r="J360" s="1"/>
      <c r="K360" s="1"/>
      <c r="L360" s="1" t="s">
        <v>46</v>
      </c>
      <c r="M360" s="1" t="s">
        <v>48</v>
      </c>
      <c r="N360" s="1" t="s">
        <v>46</v>
      </c>
      <c r="O360" s="1" t="s">
        <v>46</v>
      </c>
      <c r="P360" s="1" t="s">
        <v>46</v>
      </c>
      <c r="Q360" s="1" t="s">
        <v>46</v>
      </c>
      <c r="R360" s="1" t="s">
        <v>47</v>
      </c>
      <c r="S360" s="1" t="s">
        <v>46</v>
      </c>
      <c r="T360" s="12" t="str">
        <f>IF(OR(VOZ_WHATSAPP[[#This Row],[Brinda argumentos coherentes a la objeción]]="No Cumple",VOZ_WHATSAPP[[#This Row],[Despliegue de Beneficios y/o consecuencias]]="No Cumple"),"Sin Negocio","Negocio")</f>
        <v>Sin Negocio</v>
      </c>
      <c r="U360" s="1" t="s">
        <v>48</v>
      </c>
      <c r="V360" s="1" t="s">
        <v>48</v>
      </c>
      <c r="W360" s="1" t="s">
        <v>48</v>
      </c>
      <c r="X360" s="12" t="str">
        <f>IF(OR(VOZ_WHATSAPP[[#This Row],[Confirma Valor de pago]]="No Cumple",VOZ_WHATSAPP[[#This Row],[Confirma hora de pago]]="No Cumple",VOZ_WHATSAPP[[#This Row],[Confirma medio de pago]]="No Cumple"),"Sin Cierre","Cierre")</f>
        <v>Cierre</v>
      </c>
      <c r="Y360" s="1" t="s">
        <v>48</v>
      </c>
      <c r="Z360" s="1" t="s">
        <v>46</v>
      </c>
      <c r="AA360" s="1" t="s">
        <v>46</v>
      </c>
      <c r="AB360" s="1" t="s">
        <v>54</v>
      </c>
      <c r="AC360" s="11" t="str">
        <f>IF(OR(VOZ_WHATSAPP[[#This Row],[La comunicación es asertiva, con respeto y evita maltrato]]="No Cumple",VOZ_WHATSAPP[[#This Row],[Cumple con las normativas legales]]="No Cumple"),"No Cumple","Cumple")</f>
        <v>No Cumple</v>
      </c>
      <c r="AD360" s="1" t="s">
        <v>46</v>
      </c>
      <c r="AE360" s="1" t="s">
        <v>510</v>
      </c>
      <c r="AF360" s="4">
        <v>0.9</v>
      </c>
      <c r="AG360" s="4">
        <f>IF(AND(VOZ_WHATSAPP[[#This Row],[Estado Cierre]]="Sin Cierre",VOZ_WHATSAPP[[#This Row],[Nota Negocio]]="Sin Negocio"),VOZ_WHATSAPP[[#This Row],[Nota]]-24%,VOZ_WHATSAPP[[#This Row],[Nota]])</f>
        <v>0.9</v>
      </c>
      <c r="AH360" s="8">
        <f>IF(VOZ_WHATSAPP[[#This Row],[Estado Legal]]="No Cumple",0,IF(VOZ_WHATSAPP[[#This Row],[Realiza lectura de guion Legal]]="No Cumple",VOZ_WHATSAPP[[#This Row],[Nota 2]]-50%,VOZ_WHATSAPP[[#This Row],[Nota 2]]))</f>
        <v>0</v>
      </c>
    </row>
    <row r="361" spans="1:34" x14ac:dyDescent="0.25">
      <c r="A361" s="2" t="str">
        <f>VOZ_WHATSAPP[[#This Row],[ID Asesor]]&amp;VOZ_WHATSAPP[[#This Row],[Fecha Monitoreo]]</f>
        <v>383045819</v>
      </c>
      <c r="B361" s="2">
        <v>45819</v>
      </c>
      <c r="C361" s="1" t="s">
        <v>56</v>
      </c>
      <c r="D361" s="1">
        <v>3830</v>
      </c>
      <c r="E361" s="2">
        <v>45819</v>
      </c>
      <c r="F361" s="3">
        <v>0.54166666666666663</v>
      </c>
      <c r="G361" s="1" t="s">
        <v>51</v>
      </c>
      <c r="H361" s="1" t="s">
        <v>71</v>
      </c>
      <c r="I361" s="1"/>
      <c r="J361" s="1"/>
      <c r="K361" s="1"/>
      <c r="L361" s="1" t="s">
        <v>46</v>
      </c>
      <c r="M361" s="1" t="s">
        <v>48</v>
      </c>
      <c r="N361" s="1" t="s">
        <v>46</v>
      </c>
      <c r="O361" s="1" t="s">
        <v>54</v>
      </c>
      <c r="P361" s="1" t="s">
        <v>46</v>
      </c>
      <c r="Q361" s="1" t="s">
        <v>46</v>
      </c>
      <c r="R361" s="1" t="s">
        <v>46</v>
      </c>
      <c r="S361" s="1" t="s">
        <v>46</v>
      </c>
      <c r="T361" s="12" t="str">
        <f>IF(OR(VOZ_WHATSAPP[[#This Row],[Brinda argumentos coherentes a la objeción]]="No Cumple",VOZ_WHATSAPP[[#This Row],[Despliegue de Beneficios y/o consecuencias]]="No Cumple"),"Sin Negocio","Negocio")</f>
        <v>Negocio</v>
      </c>
      <c r="U361" s="1" t="s">
        <v>48</v>
      </c>
      <c r="V361" s="1" t="s">
        <v>48</v>
      </c>
      <c r="W361" s="1" t="s">
        <v>48</v>
      </c>
      <c r="X361" s="12" t="str">
        <f>IF(OR(VOZ_WHATSAPP[[#This Row],[Confirma Valor de pago]]="No Cumple",VOZ_WHATSAPP[[#This Row],[Confirma hora de pago]]="No Cumple",VOZ_WHATSAPP[[#This Row],[Confirma medio de pago]]="No Cumple"),"Sin Cierre","Cierre")</f>
        <v>Cierre</v>
      </c>
      <c r="Y361" s="1" t="s">
        <v>48</v>
      </c>
      <c r="Z361" s="1" t="s">
        <v>46</v>
      </c>
      <c r="AA361" s="1" t="s">
        <v>46</v>
      </c>
      <c r="AB361" s="1" t="s">
        <v>46</v>
      </c>
      <c r="AC361" s="11" t="str">
        <f>IF(OR(VOZ_WHATSAPP[[#This Row],[La comunicación es asertiva, con respeto y evita maltrato]]="No Cumple",VOZ_WHATSAPP[[#This Row],[Cumple con las normativas legales]]="No Cumple"),"No Cumple","Cumple")</f>
        <v>Cumple</v>
      </c>
      <c r="AD361" s="1" t="s">
        <v>46</v>
      </c>
      <c r="AE361" s="1" t="s">
        <v>123</v>
      </c>
      <c r="AF361" s="4">
        <v>0.95</v>
      </c>
      <c r="AG361" s="4">
        <f>IF(AND(VOZ_WHATSAPP[[#This Row],[Estado Cierre]]="Sin Cierre",VOZ_WHATSAPP[[#This Row],[Nota Negocio]]="Sin Negocio"),VOZ_WHATSAPP[[#This Row],[Nota]]-24%,VOZ_WHATSAPP[[#This Row],[Nota]])</f>
        <v>0.95</v>
      </c>
      <c r="AH361" s="8">
        <f>IF(VOZ_WHATSAPP[[#This Row],[Estado Legal]]="No Cumple",0,IF(VOZ_WHATSAPP[[#This Row],[Realiza lectura de guion Legal]]="No Cumple",VOZ_WHATSAPP[[#This Row],[Nota 2]]-50%,VOZ_WHATSAPP[[#This Row],[Nota 2]]))</f>
        <v>0.95</v>
      </c>
    </row>
    <row r="362" spans="1:34" x14ac:dyDescent="0.25">
      <c r="A362" s="2" t="str">
        <f>VOZ_WHATSAPP[[#This Row],[ID Asesor]]&amp;VOZ_WHATSAPP[[#This Row],[Fecha Monitoreo]]</f>
        <v>392345819</v>
      </c>
      <c r="B362" s="2">
        <v>45819</v>
      </c>
      <c r="C362" s="1" t="s">
        <v>42</v>
      </c>
      <c r="D362" s="1">
        <v>3923</v>
      </c>
      <c r="E362" s="2">
        <v>45819</v>
      </c>
      <c r="F362" s="3">
        <v>0.3972222222222222</v>
      </c>
      <c r="G362" s="1" t="s">
        <v>51</v>
      </c>
      <c r="H362" s="1" t="s">
        <v>71</v>
      </c>
      <c r="I362" s="1"/>
      <c r="J362" s="1"/>
      <c r="K362" s="1"/>
      <c r="L362" s="1" t="s">
        <v>46</v>
      </c>
      <c r="M362" s="1" t="s">
        <v>47</v>
      </c>
      <c r="N362" s="1" t="s">
        <v>48</v>
      </c>
      <c r="O362" s="1" t="s">
        <v>48</v>
      </c>
      <c r="P362" s="1" t="s">
        <v>54</v>
      </c>
      <c r="Q362" s="1" t="s">
        <v>48</v>
      </c>
      <c r="R362" s="1" t="s">
        <v>48</v>
      </c>
      <c r="S362" s="1" t="s">
        <v>48</v>
      </c>
      <c r="T362" s="12" t="str">
        <f>IF(OR(VOZ_WHATSAPP[[#This Row],[Brinda argumentos coherentes a la objeción]]="No Cumple",VOZ_WHATSAPP[[#This Row],[Despliegue de Beneficios y/o consecuencias]]="No Cumple"),"Sin Negocio","Negocio")</f>
        <v>Negocio</v>
      </c>
      <c r="U362" s="1" t="s">
        <v>46</v>
      </c>
      <c r="V362" s="1" t="s">
        <v>46</v>
      </c>
      <c r="W362" s="1" t="s">
        <v>46</v>
      </c>
      <c r="X362" s="12" t="str">
        <f>IF(OR(VOZ_WHATSAPP[[#This Row],[Confirma Valor de pago]]="No Cumple",VOZ_WHATSAPP[[#This Row],[Confirma hora de pago]]="No Cumple",VOZ_WHATSAPP[[#This Row],[Confirma medio de pago]]="No Cumple"),"Sin Cierre","Cierre")</f>
        <v>Cierre</v>
      </c>
      <c r="Y362" s="1" t="s">
        <v>48</v>
      </c>
      <c r="Z362" s="1" t="s">
        <v>54</v>
      </c>
      <c r="AA362" s="1" t="s">
        <v>46</v>
      </c>
      <c r="AB362" s="1" t="s">
        <v>46</v>
      </c>
      <c r="AC362" s="11" t="str">
        <f>IF(OR(VOZ_WHATSAPP[[#This Row],[La comunicación es asertiva, con respeto y evita maltrato]]="No Cumple",VOZ_WHATSAPP[[#This Row],[Cumple con las normativas legales]]="No Cumple"),"No Cumple","Cumple")</f>
        <v>Cumple</v>
      </c>
      <c r="AD362" s="1" t="s">
        <v>48</v>
      </c>
      <c r="AE362" s="1" t="s">
        <v>511</v>
      </c>
      <c r="AF362" s="4">
        <v>0.76</v>
      </c>
      <c r="AG362" s="4">
        <f>IF(AND(VOZ_WHATSAPP[[#This Row],[Estado Cierre]]="Sin Cierre",VOZ_WHATSAPP[[#This Row],[Nota Negocio]]="Sin Negocio"),VOZ_WHATSAPP[[#This Row],[Nota]]-24%,VOZ_WHATSAPP[[#This Row],[Nota]])</f>
        <v>0.76</v>
      </c>
      <c r="AH362" s="8">
        <f>IF(VOZ_WHATSAPP[[#This Row],[Estado Legal]]="No Cumple",0,IF(VOZ_WHATSAPP[[#This Row],[Realiza lectura de guion Legal]]="No Cumple",VOZ_WHATSAPP[[#This Row],[Nota 2]]-50%,VOZ_WHATSAPP[[#This Row],[Nota 2]]))</f>
        <v>0.76</v>
      </c>
    </row>
    <row r="363" spans="1:34" x14ac:dyDescent="0.25">
      <c r="A363" s="2" t="str">
        <f>VOZ_WHATSAPP[[#This Row],[ID Asesor]]&amp;VOZ_WHATSAPP[[#This Row],[Fecha Monitoreo]]</f>
        <v>387445819</v>
      </c>
      <c r="B363" s="2">
        <v>45819</v>
      </c>
      <c r="C363" s="1" t="s">
        <v>50</v>
      </c>
      <c r="D363" s="1">
        <v>3874</v>
      </c>
      <c r="E363" s="2">
        <v>45819</v>
      </c>
      <c r="F363" s="3">
        <v>0</v>
      </c>
      <c r="G363" s="1" t="s">
        <v>43</v>
      </c>
      <c r="H363" s="1" t="s">
        <v>71</v>
      </c>
      <c r="I363" s="1"/>
      <c r="J363" s="1"/>
      <c r="K363" s="1"/>
      <c r="L363" s="1" t="s">
        <v>47</v>
      </c>
      <c r="M363" s="1" t="s">
        <v>47</v>
      </c>
      <c r="N363" s="1" t="s">
        <v>47</v>
      </c>
      <c r="O363" s="1" t="s">
        <v>54</v>
      </c>
      <c r="P363" s="1" t="s">
        <v>54</v>
      </c>
      <c r="Q363" s="1" t="s">
        <v>47</v>
      </c>
      <c r="R363" s="1" t="s">
        <v>47</v>
      </c>
      <c r="S363" s="1" t="s">
        <v>47</v>
      </c>
      <c r="T363" s="12" t="str">
        <f>IF(OR(VOZ_WHATSAPP[[#This Row],[Brinda argumentos coherentes a la objeción]]="No Cumple",VOZ_WHATSAPP[[#This Row],[Despliegue de Beneficios y/o consecuencias]]="No Cumple"),"Sin Negocio","Negocio")</f>
        <v>Sin Negocio</v>
      </c>
      <c r="U363" s="1" t="s">
        <v>48</v>
      </c>
      <c r="V363" s="1" t="s">
        <v>48</v>
      </c>
      <c r="W363" s="1" t="s">
        <v>48</v>
      </c>
      <c r="X363" s="12" t="str">
        <f>IF(OR(VOZ_WHATSAPP[[#This Row],[Confirma Valor de pago]]="No Cumple",VOZ_WHATSAPP[[#This Row],[Confirma hora de pago]]="No Cumple",VOZ_WHATSAPP[[#This Row],[Confirma medio de pago]]="No Cumple"),"Sin Cierre","Cierre")</f>
        <v>Cierre</v>
      </c>
      <c r="Y363" s="1" t="s">
        <v>54</v>
      </c>
      <c r="Z363" s="1" t="s">
        <v>54</v>
      </c>
      <c r="AA363" s="1" t="s">
        <v>54</v>
      </c>
      <c r="AB363" s="1" t="s">
        <v>54</v>
      </c>
      <c r="AC363" s="11" t="str">
        <f>IF(OR(VOZ_WHATSAPP[[#This Row],[La comunicación es asertiva, con respeto y evita maltrato]]="No Cumple",VOZ_WHATSAPP[[#This Row],[Cumple con las normativas legales]]="No Cumple"),"No Cumple","Cumple")</f>
        <v>No Cumple</v>
      </c>
      <c r="AD363" s="1" t="s">
        <v>47</v>
      </c>
      <c r="AE363" s="1" t="s">
        <v>512</v>
      </c>
      <c r="AF363" s="4">
        <v>0.24</v>
      </c>
      <c r="AG363" s="4">
        <f>IF(AND(VOZ_WHATSAPP[[#This Row],[Estado Cierre]]="Sin Cierre",VOZ_WHATSAPP[[#This Row],[Nota Negocio]]="Sin Negocio"),VOZ_WHATSAPP[[#This Row],[Nota]]-24%,VOZ_WHATSAPP[[#This Row],[Nota]])</f>
        <v>0.24</v>
      </c>
      <c r="AH363" s="8">
        <f>IF(VOZ_WHATSAPP[[#This Row],[Estado Legal]]="No Cumple",0,IF(VOZ_WHATSAPP[[#This Row],[Realiza lectura de guion Legal]]="No Cumple",VOZ_WHATSAPP[[#This Row],[Nota 2]]-50%,VOZ_WHATSAPP[[#This Row],[Nota 2]]))</f>
        <v>0</v>
      </c>
    </row>
    <row r="364" spans="1:34" x14ac:dyDescent="0.25">
      <c r="A364" s="2" t="str">
        <f>VOZ_WHATSAPP[[#This Row],[ID Asesor]]&amp;VOZ_WHATSAPP[[#This Row],[Fecha Monitoreo]]</f>
        <v>374945819</v>
      </c>
      <c r="B364" s="2">
        <v>45819</v>
      </c>
      <c r="C364" s="1" t="s">
        <v>50</v>
      </c>
      <c r="D364" s="1">
        <v>3749</v>
      </c>
      <c r="E364" s="2">
        <v>45819</v>
      </c>
      <c r="F364" s="3">
        <v>0.33541666666666664</v>
      </c>
      <c r="G364" s="1" t="s">
        <v>51</v>
      </c>
      <c r="H364" s="1" t="s">
        <v>71</v>
      </c>
      <c r="I364" s="1"/>
      <c r="J364" s="1"/>
      <c r="K364" s="1"/>
      <c r="L364" s="1" t="s">
        <v>46</v>
      </c>
      <c r="M364" s="1" t="s">
        <v>46</v>
      </c>
      <c r="N364" s="1" t="s">
        <v>46</v>
      </c>
      <c r="O364" s="1" t="s">
        <v>46</v>
      </c>
      <c r="P364" s="1" t="s">
        <v>46</v>
      </c>
      <c r="Q364" s="1" t="s">
        <v>48</v>
      </c>
      <c r="R364" s="1" t="s">
        <v>48</v>
      </c>
      <c r="S364" s="1" t="s">
        <v>46</v>
      </c>
      <c r="T364" s="12" t="str">
        <f>IF(OR(VOZ_WHATSAPP[[#This Row],[Brinda argumentos coherentes a la objeción]]="No Cumple",VOZ_WHATSAPP[[#This Row],[Despliegue de Beneficios y/o consecuencias]]="No Cumple"),"Sin Negocio","Negocio")</f>
        <v>Negocio</v>
      </c>
      <c r="U364" s="1" t="s">
        <v>46</v>
      </c>
      <c r="V364" s="1" t="s">
        <v>46</v>
      </c>
      <c r="W364" s="1" t="s">
        <v>46</v>
      </c>
      <c r="X364" s="12" t="str">
        <f>IF(OR(VOZ_WHATSAPP[[#This Row],[Confirma Valor de pago]]="No Cumple",VOZ_WHATSAPP[[#This Row],[Confirma hora de pago]]="No Cumple",VOZ_WHATSAPP[[#This Row],[Confirma medio de pago]]="No Cumple"),"Sin Cierre","Cierre")</f>
        <v>Cierre</v>
      </c>
      <c r="Y364" s="1" t="s">
        <v>46</v>
      </c>
      <c r="Z364" s="1" t="s">
        <v>46</v>
      </c>
      <c r="AA364" s="1" t="s">
        <v>46</v>
      </c>
      <c r="AB364" s="1" t="s">
        <v>54</v>
      </c>
      <c r="AC364" s="11" t="str">
        <f>IF(OR(VOZ_WHATSAPP[[#This Row],[La comunicación es asertiva, con respeto y evita maltrato]]="No Cumple",VOZ_WHATSAPP[[#This Row],[Cumple con las normativas legales]]="No Cumple"),"No Cumple","Cumple")</f>
        <v>No Cumple</v>
      </c>
      <c r="AD364" s="1" t="s">
        <v>46</v>
      </c>
      <c r="AE364" s="1" t="s">
        <v>513</v>
      </c>
      <c r="AF364" s="4">
        <v>1</v>
      </c>
      <c r="AG364" s="4">
        <f>IF(AND(VOZ_WHATSAPP[[#This Row],[Estado Cierre]]="Sin Cierre",VOZ_WHATSAPP[[#This Row],[Nota Negocio]]="Sin Negocio"),VOZ_WHATSAPP[[#This Row],[Nota]]-24%,VOZ_WHATSAPP[[#This Row],[Nota]])</f>
        <v>1</v>
      </c>
      <c r="AH364" s="8">
        <f>IF(VOZ_WHATSAPP[[#This Row],[Estado Legal]]="No Cumple",0,IF(VOZ_WHATSAPP[[#This Row],[Realiza lectura de guion Legal]]="No Cumple",VOZ_WHATSAPP[[#This Row],[Nota 2]]-50%,VOZ_WHATSAPP[[#This Row],[Nota 2]]))</f>
        <v>0</v>
      </c>
    </row>
    <row r="365" spans="1:34" x14ac:dyDescent="0.25">
      <c r="A365" s="2" t="str">
        <f>VOZ_WHATSAPP[[#This Row],[ID Asesor]]&amp;VOZ_WHATSAPP[[#This Row],[Fecha Monitoreo]]</f>
        <v>388045819</v>
      </c>
      <c r="B365" s="2">
        <v>45819</v>
      </c>
      <c r="C365" s="1" t="s">
        <v>56</v>
      </c>
      <c r="D365" s="1">
        <v>3880</v>
      </c>
      <c r="E365" s="2">
        <v>45819</v>
      </c>
      <c r="F365" s="3">
        <v>0.68680555555555556</v>
      </c>
      <c r="G365" s="1" t="s">
        <v>51</v>
      </c>
      <c r="H365" s="1" t="s">
        <v>44</v>
      </c>
      <c r="I365" s="1">
        <v>580</v>
      </c>
      <c r="J365" s="1">
        <v>3103469043</v>
      </c>
      <c r="K365" s="1" t="s">
        <v>45</v>
      </c>
      <c r="L365" s="1" t="s">
        <v>46</v>
      </c>
      <c r="M365" s="1" t="s">
        <v>46</v>
      </c>
      <c r="N365" s="1" t="s">
        <v>46</v>
      </c>
      <c r="O365" s="1" t="s">
        <v>46</v>
      </c>
      <c r="P365" s="1" t="s">
        <v>46</v>
      </c>
      <c r="Q365" s="1" t="s">
        <v>46</v>
      </c>
      <c r="R365" s="1" t="s">
        <v>46</v>
      </c>
      <c r="S365" s="1" t="s">
        <v>46</v>
      </c>
      <c r="T365" s="12" t="str">
        <f>IF(OR(VOZ_WHATSAPP[[#This Row],[Brinda argumentos coherentes a la objeción]]="No Cumple",VOZ_WHATSAPP[[#This Row],[Despliegue de Beneficios y/o consecuencias]]="No Cumple"),"Sin Negocio","Negocio")</f>
        <v>Negocio</v>
      </c>
      <c r="U365" s="1" t="s">
        <v>48</v>
      </c>
      <c r="V365" s="1" t="s">
        <v>48</v>
      </c>
      <c r="W365" s="1" t="s">
        <v>48</v>
      </c>
      <c r="X365" s="12" t="str">
        <f>IF(OR(VOZ_WHATSAPP[[#This Row],[Confirma Valor de pago]]="No Cumple",VOZ_WHATSAPP[[#This Row],[Confirma hora de pago]]="No Cumple",VOZ_WHATSAPP[[#This Row],[Confirma medio de pago]]="No Cumple"),"Sin Cierre","Cierre")</f>
        <v>Cierre</v>
      </c>
      <c r="Y365" s="1" t="s">
        <v>54</v>
      </c>
      <c r="Z365" s="1" t="s">
        <v>46</v>
      </c>
      <c r="AA365" s="1" t="s">
        <v>46</v>
      </c>
      <c r="AB365" s="1" t="s">
        <v>46</v>
      </c>
      <c r="AC365" s="11" t="str">
        <f>IF(OR(VOZ_WHATSAPP[[#This Row],[La comunicación es asertiva, con respeto y evita maltrato]]="No Cumple",VOZ_WHATSAPP[[#This Row],[Cumple con las normativas legales]]="No Cumple"),"No Cumple","Cumple")</f>
        <v>Cumple</v>
      </c>
      <c r="AD365" s="1" t="s">
        <v>46</v>
      </c>
      <c r="AE365" s="1" t="s">
        <v>514</v>
      </c>
      <c r="AF365" s="4">
        <v>0.92</v>
      </c>
      <c r="AG365" s="4">
        <f>IF(AND(VOZ_WHATSAPP[[#This Row],[Estado Cierre]]="Sin Cierre",VOZ_WHATSAPP[[#This Row],[Nota Negocio]]="Sin Negocio"),VOZ_WHATSAPP[[#This Row],[Nota]]-24%,VOZ_WHATSAPP[[#This Row],[Nota]])</f>
        <v>0.92</v>
      </c>
      <c r="AH365" s="8">
        <f>IF(VOZ_WHATSAPP[[#This Row],[Estado Legal]]="No Cumple",0,IF(VOZ_WHATSAPP[[#This Row],[Realiza lectura de guion Legal]]="No Cumple",VOZ_WHATSAPP[[#This Row],[Nota 2]]-50%,VOZ_WHATSAPP[[#This Row],[Nota 2]]))</f>
        <v>0.92</v>
      </c>
    </row>
    <row r="366" spans="1:34" x14ac:dyDescent="0.25">
      <c r="A366" s="2" t="str">
        <f>VOZ_WHATSAPP[[#This Row],[ID Asesor]]&amp;VOZ_WHATSAPP[[#This Row],[Fecha Monitoreo]]</f>
        <v>355745819</v>
      </c>
      <c r="B366" s="2">
        <v>45819</v>
      </c>
      <c r="C366" s="1" t="s">
        <v>126</v>
      </c>
      <c r="D366" s="1">
        <v>3557</v>
      </c>
      <c r="E366" s="2">
        <v>45819</v>
      </c>
      <c r="F366" s="3">
        <v>0.41736111111111113</v>
      </c>
      <c r="G366" s="1" t="s">
        <v>51</v>
      </c>
      <c r="H366" s="1" t="s">
        <v>44</v>
      </c>
      <c r="I366" s="1">
        <v>415</v>
      </c>
      <c r="J366" s="1">
        <v>3122944521</v>
      </c>
      <c r="K366" s="1" t="s">
        <v>45</v>
      </c>
      <c r="L366" s="1" t="s">
        <v>46</v>
      </c>
      <c r="M366" s="1" t="s">
        <v>47</v>
      </c>
      <c r="N366" s="1" t="s">
        <v>46</v>
      </c>
      <c r="O366" s="1" t="s">
        <v>46</v>
      </c>
      <c r="P366" s="1" t="s">
        <v>46</v>
      </c>
      <c r="Q366" s="1" t="s">
        <v>46</v>
      </c>
      <c r="R366" s="1" t="s">
        <v>46</v>
      </c>
      <c r="S366" s="1" t="s">
        <v>46</v>
      </c>
      <c r="T366" s="12" t="str">
        <f>IF(OR(VOZ_WHATSAPP[[#This Row],[Brinda argumentos coherentes a la objeción]]="No Cumple",VOZ_WHATSAPP[[#This Row],[Despliegue de Beneficios y/o consecuencias]]="No Cumple"),"Sin Negocio","Negocio")</f>
        <v>Negocio</v>
      </c>
      <c r="U366" s="1" t="s">
        <v>48</v>
      </c>
      <c r="V366" s="1" t="s">
        <v>48</v>
      </c>
      <c r="W366" s="1" t="s">
        <v>48</v>
      </c>
      <c r="X366" s="12" t="str">
        <f>IF(OR(VOZ_WHATSAPP[[#This Row],[Confirma Valor de pago]]="No Cumple",VOZ_WHATSAPP[[#This Row],[Confirma hora de pago]]="No Cumple",VOZ_WHATSAPP[[#This Row],[Confirma medio de pago]]="No Cumple"),"Sin Cierre","Cierre")</f>
        <v>Cierre</v>
      </c>
      <c r="Y366" s="1" t="s">
        <v>46</v>
      </c>
      <c r="Z366" s="1" t="s">
        <v>46</v>
      </c>
      <c r="AA366" s="1" t="s">
        <v>46</v>
      </c>
      <c r="AB366" s="1" t="s">
        <v>46</v>
      </c>
      <c r="AC366" s="11" t="str">
        <f>IF(OR(VOZ_WHATSAPP[[#This Row],[La comunicación es asertiva, con respeto y evita maltrato]]="No Cumple",VOZ_WHATSAPP[[#This Row],[Cumple con las normativas legales]]="No Cumple"),"No Cumple","Cumple")</f>
        <v>Cumple</v>
      </c>
      <c r="AD366" s="1" t="s">
        <v>46</v>
      </c>
      <c r="AE366" s="1" t="s">
        <v>515</v>
      </c>
      <c r="AF366" s="4">
        <v>0.96</v>
      </c>
      <c r="AG366" s="4">
        <f>IF(AND(VOZ_WHATSAPP[[#This Row],[Estado Cierre]]="Sin Cierre",VOZ_WHATSAPP[[#This Row],[Nota Negocio]]="Sin Negocio"),VOZ_WHATSAPP[[#This Row],[Nota]]-24%,VOZ_WHATSAPP[[#This Row],[Nota]])</f>
        <v>0.96</v>
      </c>
      <c r="AH366" s="8">
        <f>IF(VOZ_WHATSAPP[[#This Row],[Estado Legal]]="No Cumple",0,IF(VOZ_WHATSAPP[[#This Row],[Realiza lectura de guion Legal]]="No Cumple",VOZ_WHATSAPP[[#This Row],[Nota 2]]-50%,VOZ_WHATSAPP[[#This Row],[Nota 2]]))</f>
        <v>0.96</v>
      </c>
    </row>
    <row r="367" spans="1:34" x14ac:dyDescent="0.25">
      <c r="A367" s="2" t="str">
        <f>VOZ_WHATSAPP[[#This Row],[ID Asesor]]&amp;VOZ_WHATSAPP[[#This Row],[Fecha Monitoreo]]</f>
        <v>374845819</v>
      </c>
      <c r="B367" s="2">
        <v>45819</v>
      </c>
      <c r="C367" s="1" t="s">
        <v>56</v>
      </c>
      <c r="D367" s="1">
        <v>3748</v>
      </c>
      <c r="E367" s="2">
        <v>45819</v>
      </c>
      <c r="F367" s="3">
        <v>0.5229166666666667</v>
      </c>
      <c r="G367" s="1" t="s">
        <v>51</v>
      </c>
      <c r="H367" s="1" t="s">
        <v>44</v>
      </c>
      <c r="I367" s="1">
        <v>494</v>
      </c>
      <c r="J367" s="1">
        <v>3204075264</v>
      </c>
      <c r="K367" s="1" t="s">
        <v>45</v>
      </c>
      <c r="L367" s="1" t="s">
        <v>46</v>
      </c>
      <c r="M367" s="1" t="s">
        <v>48</v>
      </c>
      <c r="N367" s="1" t="s">
        <v>46</v>
      </c>
      <c r="O367" s="1" t="s">
        <v>54</v>
      </c>
      <c r="P367" s="1" t="s">
        <v>46</v>
      </c>
      <c r="Q367" s="1" t="s">
        <v>46</v>
      </c>
      <c r="R367" s="1" t="s">
        <v>46</v>
      </c>
      <c r="S367" s="1" t="s">
        <v>46</v>
      </c>
      <c r="T367" s="12" t="str">
        <f>IF(OR(VOZ_WHATSAPP[[#This Row],[Brinda argumentos coherentes a la objeción]]="No Cumple",VOZ_WHATSAPP[[#This Row],[Despliegue de Beneficios y/o consecuencias]]="No Cumple"),"Sin Negocio","Negocio")</f>
        <v>Negocio</v>
      </c>
      <c r="U367" s="1" t="s">
        <v>48</v>
      </c>
      <c r="V367" s="1" t="s">
        <v>48</v>
      </c>
      <c r="W367" s="1" t="s">
        <v>48</v>
      </c>
      <c r="X367" s="12" t="str">
        <f>IF(OR(VOZ_WHATSAPP[[#This Row],[Confirma Valor de pago]]="No Cumple",VOZ_WHATSAPP[[#This Row],[Confirma hora de pago]]="No Cumple",VOZ_WHATSAPP[[#This Row],[Confirma medio de pago]]="No Cumple"),"Sin Cierre","Cierre")</f>
        <v>Cierre</v>
      </c>
      <c r="Y367" s="1" t="s">
        <v>48</v>
      </c>
      <c r="Z367" s="1" t="s">
        <v>46</v>
      </c>
      <c r="AA367" s="1" t="s">
        <v>46</v>
      </c>
      <c r="AB367" s="1" t="s">
        <v>46</v>
      </c>
      <c r="AC367" s="11" t="str">
        <f>IF(OR(VOZ_WHATSAPP[[#This Row],[La comunicación es asertiva, con respeto y evita maltrato]]="No Cumple",VOZ_WHATSAPP[[#This Row],[Cumple con las normativas legales]]="No Cumple"),"No Cumple","Cumple")</f>
        <v>Cumple</v>
      </c>
      <c r="AD367" s="1" t="s">
        <v>48</v>
      </c>
      <c r="AE367" s="1" t="s">
        <v>516</v>
      </c>
      <c r="AF367" s="4">
        <v>0.95</v>
      </c>
      <c r="AG367" s="4">
        <f>IF(AND(VOZ_WHATSAPP[[#This Row],[Estado Cierre]]="Sin Cierre",VOZ_WHATSAPP[[#This Row],[Nota Negocio]]="Sin Negocio"),VOZ_WHATSAPP[[#This Row],[Nota]]-24%,VOZ_WHATSAPP[[#This Row],[Nota]])</f>
        <v>0.95</v>
      </c>
      <c r="AH367" s="8">
        <f>IF(VOZ_WHATSAPP[[#This Row],[Estado Legal]]="No Cumple",0,IF(VOZ_WHATSAPP[[#This Row],[Realiza lectura de guion Legal]]="No Cumple",VOZ_WHATSAPP[[#This Row],[Nota 2]]-50%,VOZ_WHATSAPP[[#This Row],[Nota 2]]))</f>
        <v>0.95</v>
      </c>
    </row>
    <row r="368" spans="1:34" x14ac:dyDescent="0.25">
      <c r="A368" s="2" t="str">
        <f>VOZ_WHATSAPP[[#This Row],[ID Asesor]]&amp;VOZ_WHATSAPP[[#This Row],[Fecha Monitoreo]]</f>
        <v>376345819</v>
      </c>
      <c r="B368" s="2">
        <v>45819</v>
      </c>
      <c r="C368" s="1" t="s">
        <v>50</v>
      </c>
      <c r="D368" s="1">
        <v>3763</v>
      </c>
      <c r="E368" s="2">
        <v>45819</v>
      </c>
      <c r="F368" s="3">
        <v>0.56874999999999998</v>
      </c>
      <c r="G368" s="1" t="s">
        <v>43</v>
      </c>
      <c r="H368" s="1" t="s">
        <v>71</v>
      </c>
      <c r="I368" s="1"/>
      <c r="J368" s="1"/>
      <c r="K368" s="1"/>
      <c r="L368" s="1" t="s">
        <v>46</v>
      </c>
      <c r="M368" s="1" t="s">
        <v>46</v>
      </c>
      <c r="N368" s="1" t="s">
        <v>46</v>
      </c>
      <c r="O368" s="1" t="s">
        <v>46</v>
      </c>
      <c r="P368" s="1" t="s">
        <v>46</v>
      </c>
      <c r="Q368" s="1" t="s">
        <v>46</v>
      </c>
      <c r="R368" s="1" t="s">
        <v>46</v>
      </c>
      <c r="S368" s="1" t="s">
        <v>46</v>
      </c>
      <c r="T368" s="12" t="str">
        <f>IF(OR(VOZ_WHATSAPP[[#This Row],[Brinda argumentos coherentes a la objeción]]="No Cumple",VOZ_WHATSAPP[[#This Row],[Despliegue de Beneficios y/o consecuencias]]="No Cumple"),"Sin Negocio","Negocio")</f>
        <v>Negocio</v>
      </c>
      <c r="U368" s="1" t="s">
        <v>46</v>
      </c>
      <c r="V368" s="1" t="s">
        <v>46</v>
      </c>
      <c r="W368" s="1" t="s">
        <v>46</v>
      </c>
      <c r="X368" s="12" t="str">
        <f>IF(OR(VOZ_WHATSAPP[[#This Row],[Confirma Valor de pago]]="No Cumple",VOZ_WHATSAPP[[#This Row],[Confirma hora de pago]]="No Cumple",VOZ_WHATSAPP[[#This Row],[Confirma medio de pago]]="No Cumple"),"Sin Cierre","Cierre")</f>
        <v>Cierre</v>
      </c>
      <c r="Y368" s="1" t="s">
        <v>46</v>
      </c>
      <c r="Z368" s="1" t="s">
        <v>46</v>
      </c>
      <c r="AA368" s="1" t="s">
        <v>46</v>
      </c>
      <c r="AB368" s="1" t="s">
        <v>46</v>
      </c>
      <c r="AC368" s="11" t="str">
        <f>IF(OR(VOZ_WHATSAPP[[#This Row],[La comunicación es asertiva, con respeto y evita maltrato]]="No Cumple",VOZ_WHATSAPP[[#This Row],[Cumple con las normativas legales]]="No Cumple"),"No Cumple","Cumple")</f>
        <v>Cumple</v>
      </c>
      <c r="AD368" s="1" t="s">
        <v>46</v>
      </c>
      <c r="AE368" s="1" t="s">
        <v>53</v>
      </c>
      <c r="AF368" s="4">
        <v>1</v>
      </c>
      <c r="AG368" s="4">
        <f>IF(AND(VOZ_WHATSAPP[[#This Row],[Estado Cierre]]="Sin Cierre",VOZ_WHATSAPP[[#This Row],[Nota Negocio]]="Sin Negocio"),VOZ_WHATSAPP[[#This Row],[Nota]]-24%,VOZ_WHATSAPP[[#This Row],[Nota]])</f>
        <v>1</v>
      </c>
      <c r="AH368" s="8">
        <f>IF(VOZ_WHATSAPP[[#This Row],[Estado Legal]]="No Cumple",0,IF(VOZ_WHATSAPP[[#This Row],[Realiza lectura de guion Legal]]="No Cumple",VOZ_WHATSAPP[[#This Row],[Nota 2]]-50%,VOZ_WHATSAPP[[#This Row],[Nota 2]]))</f>
        <v>1</v>
      </c>
    </row>
    <row r="369" spans="1:34" x14ac:dyDescent="0.25">
      <c r="A369" s="2" t="str">
        <f>VOZ_WHATSAPP[[#This Row],[ID Asesor]]&amp;VOZ_WHATSAPP[[#This Row],[Fecha Monitoreo]]</f>
        <v>338245819</v>
      </c>
      <c r="B369" s="2">
        <v>45819</v>
      </c>
      <c r="C369" s="1" t="s">
        <v>56</v>
      </c>
      <c r="D369" s="1">
        <v>3382</v>
      </c>
      <c r="E369" s="2">
        <v>45819</v>
      </c>
      <c r="F369" s="3">
        <v>0.43472222222222223</v>
      </c>
      <c r="G369" s="1" t="s">
        <v>51</v>
      </c>
      <c r="H369" s="1" t="s">
        <v>44</v>
      </c>
      <c r="I369" s="1">
        <v>563</v>
      </c>
      <c r="J369" s="1">
        <v>3102775778</v>
      </c>
      <c r="K369" s="1" t="s">
        <v>45</v>
      </c>
      <c r="L369" s="1" t="s">
        <v>46</v>
      </c>
      <c r="M369" s="1" t="s">
        <v>46</v>
      </c>
      <c r="N369" s="1" t="s">
        <v>46</v>
      </c>
      <c r="O369" s="1" t="s">
        <v>46</v>
      </c>
      <c r="P369" s="1" t="s">
        <v>46</v>
      </c>
      <c r="Q369" s="1" t="s">
        <v>46</v>
      </c>
      <c r="R369" s="1" t="s">
        <v>46</v>
      </c>
      <c r="S369" s="1" t="s">
        <v>46</v>
      </c>
      <c r="T369" s="12" t="str">
        <f>IF(OR(VOZ_WHATSAPP[[#This Row],[Brinda argumentos coherentes a la objeción]]="No Cumple",VOZ_WHATSAPP[[#This Row],[Despliegue de Beneficios y/o consecuencias]]="No Cumple"),"Sin Negocio","Negocio")</f>
        <v>Negocio</v>
      </c>
      <c r="U369" s="1" t="s">
        <v>48</v>
      </c>
      <c r="V369" s="1" t="s">
        <v>48</v>
      </c>
      <c r="W369" s="1" t="s">
        <v>48</v>
      </c>
      <c r="X369" s="12" t="str">
        <f>IF(OR(VOZ_WHATSAPP[[#This Row],[Confirma Valor de pago]]="No Cumple",VOZ_WHATSAPP[[#This Row],[Confirma hora de pago]]="No Cumple",VOZ_WHATSAPP[[#This Row],[Confirma medio de pago]]="No Cumple"),"Sin Cierre","Cierre")</f>
        <v>Cierre</v>
      </c>
      <c r="Y369" s="1" t="s">
        <v>46</v>
      </c>
      <c r="Z369" s="1" t="s">
        <v>54</v>
      </c>
      <c r="AA369" s="1" t="s">
        <v>46</v>
      </c>
      <c r="AB369" s="1" t="s">
        <v>46</v>
      </c>
      <c r="AC369" s="11" t="str">
        <f>IF(OR(VOZ_WHATSAPP[[#This Row],[La comunicación es asertiva, con respeto y evita maltrato]]="No Cumple",VOZ_WHATSAPP[[#This Row],[Cumple con las normativas legales]]="No Cumple"),"No Cumple","Cumple")</f>
        <v>Cumple</v>
      </c>
      <c r="AD369" s="1" t="s">
        <v>46</v>
      </c>
      <c r="AE369" s="1" t="s">
        <v>517</v>
      </c>
      <c r="AF369" s="4">
        <v>0.85</v>
      </c>
      <c r="AG369" s="4">
        <f>IF(AND(VOZ_WHATSAPP[[#This Row],[Estado Cierre]]="Sin Cierre",VOZ_WHATSAPP[[#This Row],[Nota Negocio]]="Sin Negocio"),VOZ_WHATSAPP[[#This Row],[Nota]]-24%,VOZ_WHATSAPP[[#This Row],[Nota]])</f>
        <v>0.85</v>
      </c>
      <c r="AH369" s="8">
        <f>IF(VOZ_WHATSAPP[[#This Row],[Estado Legal]]="No Cumple",0,IF(VOZ_WHATSAPP[[#This Row],[Realiza lectura de guion Legal]]="No Cumple",VOZ_WHATSAPP[[#This Row],[Nota 2]]-50%,VOZ_WHATSAPP[[#This Row],[Nota 2]]))</f>
        <v>0.85</v>
      </c>
    </row>
    <row r="370" spans="1:34" x14ac:dyDescent="0.25">
      <c r="A370" s="2" t="str">
        <f>VOZ_WHATSAPP[[#This Row],[ID Asesor]]&amp;VOZ_WHATSAPP[[#This Row],[Fecha Monitoreo]]</f>
        <v>385745819</v>
      </c>
      <c r="B370" s="2">
        <v>45819</v>
      </c>
      <c r="C370" s="1" t="s">
        <v>50</v>
      </c>
      <c r="D370" s="1">
        <v>3857</v>
      </c>
      <c r="E370" s="2">
        <v>45819</v>
      </c>
      <c r="F370" s="3">
        <v>0.34791666666666665</v>
      </c>
      <c r="G370" s="1" t="s">
        <v>43</v>
      </c>
      <c r="H370" s="1" t="s">
        <v>44</v>
      </c>
      <c r="I370" s="1">
        <v>1118</v>
      </c>
      <c r="J370" s="1">
        <v>3059134794</v>
      </c>
      <c r="K370" s="1" t="s">
        <v>45</v>
      </c>
      <c r="L370" s="1" t="s">
        <v>46</v>
      </c>
      <c r="M370" s="1" t="s">
        <v>46</v>
      </c>
      <c r="N370" s="1" t="s">
        <v>46</v>
      </c>
      <c r="O370" s="1" t="s">
        <v>46</v>
      </c>
      <c r="P370" s="1" t="s">
        <v>46</v>
      </c>
      <c r="Q370" s="1" t="s">
        <v>46</v>
      </c>
      <c r="R370" s="1" t="s">
        <v>47</v>
      </c>
      <c r="S370" s="1" t="s">
        <v>47</v>
      </c>
      <c r="T370" s="12" t="str">
        <f>IF(OR(VOZ_WHATSAPP[[#This Row],[Brinda argumentos coherentes a la objeción]]="No Cumple",VOZ_WHATSAPP[[#This Row],[Despliegue de Beneficios y/o consecuencias]]="No Cumple"),"Sin Negocio","Negocio")</f>
        <v>Sin Negocio</v>
      </c>
      <c r="U370" s="1" t="s">
        <v>48</v>
      </c>
      <c r="V370" s="1" t="s">
        <v>48</v>
      </c>
      <c r="W370" s="1" t="s">
        <v>48</v>
      </c>
      <c r="X370" s="12" t="str">
        <f>IF(OR(VOZ_WHATSAPP[[#This Row],[Confirma Valor de pago]]="No Cumple",VOZ_WHATSAPP[[#This Row],[Confirma hora de pago]]="No Cumple",VOZ_WHATSAPP[[#This Row],[Confirma medio de pago]]="No Cumple"),"Sin Cierre","Cierre")</f>
        <v>Cierre</v>
      </c>
      <c r="Y370" s="1" t="s">
        <v>46</v>
      </c>
      <c r="Z370" s="1" t="s">
        <v>46</v>
      </c>
      <c r="AA370" s="1" t="s">
        <v>46</v>
      </c>
      <c r="AB370" s="1" t="s">
        <v>46</v>
      </c>
      <c r="AC370" s="11" t="str">
        <f>IF(OR(VOZ_WHATSAPP[[#This Row],[La comunicación es asertiva, con respeto y evita maltrato]]="No Cumple",VOZ_WHATSAPP[[#This Row],[Cumple con las normativas legales]]="No Cumple"),"No Cumple","Cumple")</f>
        <v>Cumple</v>
      </c>
      <c r="AD370" s="1" t="s">
        <v>46</v>
      </c>
      <c r="AE370" s="1" t="s">
        <v>518</v>
      </c>
      <c r="AF370" s="4">
        <v>0.8</v>
      </c>
      <c r="AG370" s="4">
        <f>IF(AND(VOZ_WHATSAPP[[#This Row],[Estado Cierre]]="Sin Cierre",VOZ_WHATSAPP[[#This Row],[Nota Negocio]]="Sin Negocio"),VOZ_WHATSAPP[[#This Row],[Nota]]-24%,VOZ_WHATSAPP[[#This Row],[Nota]])</f>
        <v>0.8</v>
      </c>
      <c r="AH370" s="8">
        <f>IF(VOZ_WHATSAPP[[#This Row],[Estado Legal]]="No Cumple",0,IF(VOZ_WHATSAPP[[#This Row],[Realiza lectura de guion Legal]]="No Cumple",VOZ_WHATSAPP[[#This Row],[Nota 2]]-50%,VOZ_WHATSAPP[[#This Row],[Nota 2]]))</f>
        <v>0.8</v>
      </c>
    </row>
    <row r="371" spans="1:34" x14ac:dyDescent="0.25">
      <c r="A371" s="2" t="str">
        <f>VOZ_WHATSAPP[[#This Row],[ID Asesor]]&amp;VOZ_WHATSAPP[[#This Row],[Fecha Monitoreo]]</f>
        <v>363645819</v>
      </c>
      <c r="B371" s="2">
        <v>45819</v>
      </c>
      <c r="C371" s="1" t="s">
        <v>50</v>
      </c>
      <c r="D371" s="1">
        <v>3636</v>
      </c>
      <c r="E371" s="2">
        <v>45819</v>
      </c>
      <c r="F371" s="3">
        <v>0.34236111111111112</v>
      </c>
      <c r="G371" s="1" t="s">
        <v>43</v>
      </c>
      <c r="H371" s="1" t="s">
        <v>71</v>
      </c>
      <c r="I371" s="1"/>
      <c r="J371" s="1"/>
      <c r="K371" s="1"/>
      <c r="L371" s="1" t="s">
        <v>47</v>
      </c>
      <c r="M371" s="1" t="s">
        <v>46</v>
      </c>
      <c r="N371" s="1" t="s">
        <v>46</v>
      </c>
      <c r="O371" s="1" t="s">
        <v>46</v>
      </c>
      <c r="P371" s="1" t="s">
        <v>46</v>
      </c>
      <c r="Q371" s="1" t="s">
        <v>48</v>
      </c>
      <c r="R371" s="1" t="s">
        <v>48</v>
      </c>
      <c r="S371" s="1" t="s">
        <v>46</v>
      </c>
      <c r="T371" s="12" t="str">
        <f>IF(OR(VOZ_WHATSAPP[[#This Row],[Brinda argumentos coherentes a la objeción]]="No Cumple",VOZ_WHATSAPP[[#This Row],[Despliegue de Beneficios y/o consecuencias]]="No Cumple"),"Sin Negocio","Negocio")</f>
        <v>Negocio</v>
      </c>
      <c r="U371" s="1" t="s">
        <v>46</v>
      </c>
      <c r="V371" s="1" t="s">
        <v>46</v>
      </c>
      <c r="W371" s="1" t="s">
        <v>46</v>
      </c>
      <c r="X371" s="12" t="str">
        <f>IF(OR(VOZ_WHATSAPP[[#This Row],[Confirma Valor de pago]]="No Cumple",VOZ_WHATSAPP[[#This Row],[Confirma hora de pago]]="No Cumple",VOZ_WHATSAPP[[#This Row],[Confirma medio de pago]]="No Cumple"),"Sin Cierre","Cierre")</f>
        <v>Cierre</v>
      </c>
      <c r="Y371" s="1" t="s">
        <v>48</v>
      </c>
      <c r="Z371" s="1" t="s">
        <v>46</v>
      </c>
      <c r="AA371" s="1" t="s">
        <v>46</v>
      </c>
      <c r="AB371" s="1" t="s">
        <v>46</v>
      </c>
      <c r="AC371" s="11" t="str">
        <f>IF(OR(VOZ_WHATSAPP[[#This Row],[La comunicación es asertiva, con respeto y evita maltrato]]="No Cumple",VOZ_WHATSAPP[[#This Row],[Cumple con las normativas legales]]="No Cumple"),"No Cumple","Cumple")</f>
        <v>Cumple</v>
      </c>
      <c r="AD371" s="1" t="s">
        <v>48</v>
      </c>
      <c r="AE371" s="1" t="s">
        <v>53</v>
      </c>
      <c r="AF371" s="4">
        <v>0.96</v>
      </c>
      <c r="AG371" s="4">
        <f>IF(AND(VOZ_WHATSAPP[[#This Row],[Estado Cierre]]="Sin Cierre",VOZ_WHATSAPP[[#This Row],[Nota Negocio]]="Sin Negocio"),VOZ_WHATSAPP[[#This Row],[Nota]]-24%,VOZ_WHATSAPP[[#This Row],[Nota]])</f>
        <v>0.96</v>
      </c>
      <c r="AH371" s="8">
        <f>IF(VOZ_WHATSAPP[[#This Row],[Estado Legal]]="No Cumple",0,IF(VOZ_WHATSAPP[[#This Row],[Realiza lectura de guion Legal]]="No Cumple",VOZ_WHATSAPP[[#This Row],[Nota 2]]-50%,VOZ_WHATSAPP[[#This Row],[Nota 2]]))</f>
        <v>0.96</v>
      </c>
    </row>
    <row r="372" spans="1:34" x14ac:dyDescent="0.25">
      <c r="A372" s="2" t="str">
        <f>VOZ_WHATSAPP[[#This Row],[ID Asesor]]&amp;VOZ_WHATSAPP[[#This Row],[Fecha Monitoreo]]</f>
        <v>363845819</v>
      </c>
      <c r="B372" s="2">
        <v>45819</v>
      </c>
      <c r="C372" s="1" t="s">
        <v>126</v>
      </c>
      <c r="D372" s="1">
        <v>3638</v>
      </c>
      <c r="E372" s="2">
        <v>45819</v>
      </c>
      <c r="F372" s="3">
        <v>0.72152777777777777</v>
      </c>
      <c r="G372" s="1" t="s">
        <v>58</v>
      </c>
      <c r="H372" s="1" t="s">
        <v>71</v>
      </c>
      <c r="I372" s="1"/>
      <c r="J372" s="1"/>
      <c r="K372" s="1"/>
      <c r="L372" s="1" t="s">
        <v>46</v>
      </c>
      <c r="M372" s="1" t="s">
        <v>48</v>
      </c>
      <c r="N372" s="1" t="s">
        <v>46</v>
      </c>
      <c r="O372" s="1" t="s">
        <v>46</v>
      </c>
      <c r="P372" s="1" t="s">
        <v>46</v>
      </c>
      <c r="Q372" s="1" t="s">
        <v>46</v>
      </c>
      <c r="R372" s="1" t="s">
        <v>46</v>
      </c>
      <c r="S372" s="1" t="s">
        <v>46</v>
      </c>
      <c r="T372" s="12" t="str">
        <f>IF(OR(VOZ_WHATSAPP[[#This Row],[Brinda argumentos coherentes a la objeción]]="No Cumple",VOZ_WHATSAPP[[#This Row],[Despliegue de Beneficios y/o consecuencias]]="No Cumple"),"Sin Negocio","Negocio")</f>
        <v>Negocio</v>
      </c>
      <c r="U372" s="1" t="s">
        <v>48</v>
      </c>
      <c r="V372" s="1" t="s">
        <v>48</v>
      </c>
      <c r="W372" s="1" t="s">
        <v>48</v>
      </c>
      <c r="X372" s="12" t="str">
        <f>IF(OR(VOZ_WHATSAPP[[#This Row],[Confirma Valor de pago]]="No Cumple",VOZ_WHATSAPP[[#This Row],[Confirma hora de pago]]="No Cumple",VOZ_WHATSAPP[[#This Row],[Confirma medio de pago]]="No Cumple"),"Sin Cierre","Cierre")</f>
        <v>Cierre</v>
      </c>
      <c r="Y372" s="1" t="s">
        <v>48</v>
      </c>
      <c r="Z372" s="1" t="s">
        <v>46</v>
      </c>
      <c r="AA372" s="1" t="s">
        <v>46</v>
      </c>
      <c r="AB372" s="1" t="s">
        <v>46</v>
      </c>
      <c r="AC372" s="11" t="str">
        <f>IF(OR(VOZ_WHATSAPP[[#This Row],[La comunicación es asertiva, con respeto y evita maltrato]]="No Cumple",VOZ_WHATSAPP[[#This Row],[Cumple con las normativas legales]]="No Cumple"),"No Cumple","Cumple")</f>
        <v>Cumple</v>
      </c>
      <c r="AD372" s="1" t="s">
        <v>48</v>
      </c>
      <c r="AE372" s="1" t="s">
        <v>133</v>
      </c>
      <c r="AF372" s="4">
        <v>1</v>
      </c>
      <c r="AG372" s="4">
        <f>IF(AND(VOZ_WHATSAPP[[#This Row],[Estado Cierre]]="Sin Cierre",VOZ_WHATSAPP[[#This Row],[Nota Negocio]]="Sin Negocio"),VOZ_WHATSAPP[[#This Row],[Nota]]-24%,VOZ_WHATSAPP[[#This Row],[Nota]])</f>
        <v>1</v>
      </c>
      <c r="AH372" s="8">
        <f>IF(VOZ_WHATSAPP[[#This Row],[Estado Legal]]="No Cumple",0,IF(VOZ_WHATSAPP[[#This Row],[Realiza lectura de guion Legal]]="No Cumple",VOZ_WHATSAPP[[#This Row],[Nota 2]]-50%,VOZ_WHATSAPP[[#This Row],[Nota 2]]))</f>
        <v>1</v>
      </c>
    </row>
    <row r="373" spans="1:34" x14ac:dyDescent="0.25">
      <c r="A373" s="2" t="str">
        <f>VOZ_WHATSAPP[[#This Row],[ID Asesor]]&amp;VOZ_WHATSAPP[[#This Row],[Fecha Monitoreo]]</f>
        <v>349345819</v>
      </c>
      <c r="B373" s="2">
        <v>45819</v>
      </c>
      <c r="C373" s="1" t="s">
        <v>126</v>
      </c>
      <c r="D373" s="1">
        <v>3493</v>
      </c>
      <c r="E373" s="2">
        <v>45819</v>
      </c>
      <c r="F373" s="3">
        <v>0.47847222222222224</v>
      </c>
      <c r="G373" s="1" t="s">
        <v>58</v>
      </c>
      <c r="H373" s="1" t="s">
        <v>71</v>
      </c>
      <c r="I373" s="1"/>
      <c r="J373" s="1"/>
      <c r="K373" s="1"/>
      <c r="L373" s="1" t="s">
        <v>46</v>
      </c>
      <c r="M373" s="1" t="s">
        <v>48</v>
      </c>
      <c r="N373" s="1" t="s">
        <v>46</v>
      </c>
      <c r="O373" s="1" t="s">
        <v>46</v>
      </c>
      <c r="P373" s="1" t="s">
        <v>46</v>
      </c>
      <c r="Q373" s="1" t="s">
        <v>48</v>
      </c>
      <c r="R373" s="1" t="s">
        <v>48</v>
      </c>
      <c r="S373" s="1" t="s">
        <v>48</v>
      </c>
      <c r="T373" s="12" t="str">
        <f>IF(OR(VOZ_WHATSAPP[[#This Row],[Brinda argumentos coherentes a la objeción]]="No Cumple",VOZ_WHATSAPP[[#This Row],[Despliegue de Beneficios y/o consecuencias]]="No Cumple"),"Sin Negocio","Negocio")</f>
        <v>Negocio</v>
      </c>
      <c r="U373" s="1" t="s">
        <v>48</v>
      </c>
      <c r="V373" s="1" t="s">
        <v>48</v>
      </c>
      <c r="W373" s="1" t="s">
        <v>48</v>
      </c>
      <c r="X373" s="12" t="str">
        <f>IF(OR(VOZ_WHATSAPP[[#This Row],[Confirma Valor de pago]]="No Cumple",VOZ_WHATSAPP[[#This Row],[Confirma hora de pago]]="No Cumple",VOZ_WHATSAPP[[#This Row],[Confirma medio de pago]]="No Cumple"),"Sin Cierre","Cierre")</f>
        <v>Cierre</v>
      </c>
      <c r="Y373" s="1" t="s">
        <v>48</v>
      </c>
      <c r="Z373" s="1" t="s">
        <v>46</v>
      </c>
      <c r="AA373" s="1" t="s">
        <v>46</v>
      </c>
      <c r="AB373" s="1" t="s">
        <v>46</v>
      </c>
      <c r="AC373" s="11" t="str">
        <f>IF(OR(VOZ_WHATSAPP[[#This Row],[La comunicación es asertiva, con respeto y evita maltrato]]="No Cumple",VOZ_WHATSAPP[[#This Row],[Cumple con las normativas legales]]="No Cumple"),"No Cumple","Cumple")</f>
        <v>Cumple</v>
      </c>
      <c r="AD373" s="1" t="s">
        <v>48</v>
      </c>
      <c r="AE373" s="1" t="s">
        <v>133</v>
      </c>
      <c r="AF373" s="4">
        <v>1</v>
      </c>
      <c r="AG373" s="4">
        <f>IF(AND(VOZ_WHATSAPP[[#This Row],[Estado Cierre]]="Sin Cierre",VOZ_WHATSAPP[[#This Row],[Nota Negocio]]="Sin Negocio"),VOZ_WHATSAPP[[#This Row],[Nota]]-24%,VOZ_WHATSAPP[[#This Row],[Nota]])</f>
        <v>1</v>
      </c>
      <c r="AH373" s="8">
        <f>IF(VOZ_WHATSAPP[[#This Row],[Estado Legal]]="No Cumple",0,IF(VOZ_WHATSAPP[[#This Row],[Realiza lectura de guion Legal]]="No Cumple",VOZ_WHATSAPP[[#This Row],[Nota 2]]-50%,VOZ_WHATSAPP[[#This Row],[Nota 2]]))</f>
        <v>1</v>
      </c>
    </row>
    <row r="374" spans="1:34" x14ac:dyDescent="0.25">
      <c r="A374" s="2" t="str">
        <f>VOZ_WHATSAPP[[#This Row],[ID Asesor]]&amp;VOZ_WHATSAPP[[#This Row],[Fecha Monitoreo]]</f>
        <v>394145819</v>
      </c>
      <c r="B374" s="2">
        <v>45819</v>
      </c>
      <c r="C374" s="1" t="s">
        <v>50</v>
      </c>
      <c r="D374" s="1">
        <v>3941</v>
      </c>
      <c r="E374" s="2">
        <v>45819</v>
      </c>
      <c r="F374" s="3">
        <v>0.51666666666666672</v>
      </c>
      <c r="G374" s="1" t="s">
        <v>43</v>
      </c>
      <c r="H374" s="1" t="s">
        <v>44</v>
      </c>
      <c r="I374" s="1">
        <v>1060</v>
      </c>
      <c r="J374" s="1">
        <v>3174480046</v>
      </c>
      <c r="K374" s="1" t="s">
        <v>45</v>
      </c>
      <c r="L374" s="1" t="s">
        <v>46</v>
      </c>
      <c r="M374" s="1" t="s">
        <v>47</v>
      </c>
      <c r="N374" s="1" t="s">
        <v>46</v>
      </c>
      <c r="O374" s="1" t="s">
        <v>46</v>
      </c>
      <c r="P374" s="1" t="s">
        <v>46</v>
      </c>
      <c r="Q374" s="1" t="s">
        <v>48</v>
      </c>
      <c r="R374" s="1" t="s">
        <v>48</v>
      </c>
      <c r="S374" s="1" t="s">
        <v>47</v>
      </c>
      <c r="T374" s="12" t="str">
        <f>IF(OR(VOZ_WHATSAPP[[#This Row],[Brinda argumentos coherentes a la objeción]]="No Cumple",VOZ_WHATSAPP[[#This Row],[Despliegue de Beneficios y/o consecuencias]]="No Cumple"),"Sin Negocio","Negocio")</f>
        <v>Sin Negocio</v>
      </c>
      <c r="U374" s="1" t="s">
        <v>47</v>
      </c>
      <c r="V374" s="1" t="s">
        <v>46</v>
      </c>
      <c r="W374" s="1" t="s">
        <v>46</v>
      </c>
      <c r="X374" s="12" t="str">
        <f>IF(OR(VOZ_WHATSAPP[[#This Row],[Confirma Valor de pago]]="No Cumple",VOZ_WHATSAPP[[#This Row],[Confirma hora de pago]]="No Cumple",VOZ_WHATSAPP[[#This Row],[Confirma medio de pago]]="No Cumple"),"Sin Cierre","Cierre")</f>
        <v>Sin Cierre</v>
      </c>
      <c r="Y374" s="1" t="s">
        <v>54</v>
      </c>
      <c r="Z374" s="1" t="s">
        <v>54</v>
      </c>
      <c r="AA374" s="1" t="s">
        <v>46</v>
      </c>
      <c r="AB374" s="1" t="s">
        <v>46</v>
      </c>
      <c r="AC374" s="11" t="str">
        <f>IF(OR(VOZ_WHATSAPP[[#This Row],[La comunicación es asertiva, con respeto y evita maltrato]]="No Cumple",VOZ_WHATSAPP[[#This Row],[Cumple con las normativas legales]]="No Cumple"),"No Cumple","Cumple")</f>
        <v>Cumple</v>
      </c>
      <c r="AD374" s="1" t="s">
        <v>47</v>
      </c>
      <c r="AE374" s="1" t="s">
        <v>519</v>
      </c>
      <c r="AF374" s="4">
        <v>0.55000000000000004</v>
      </c>
      <c r="AG374" s="4">
        <f>IF(AND(VOZ_WHATSAPP[[#This Row],[Estado Cierre]]="Sin Cierre",VOZ_WHATSAPP[[#This Row],[Nota Negocio]]="Sin Negocio"),VOZ_WHATSAPP[[#This Row],[Nota]]-24%,VOZ_WHATSAPP[[#This Row],[Nota]])</f>
        <v>0.31000000000000005</v>
      </c>
      <c r="AH374" s="8">
        <f>IF(VOZ_WHATSAPP[[#This Row],[Estado Legal]]="No Cumple",0,IF(VOZ_WHATSAPP[[#This Row],[Realiza lectura de guion Legal]]="No Cumple",VOZ_WHATSAPP[[#This Row],[Nota 2]]-50%,VOZ_WHATSAPP[[#This Row],[Nota 2]]))</f>
        <v>-0.18999999999999995</v>
      </c>
    </row>
    <row r="375" spans="1:34" x14ac:dyDescent="0.25">
      <c r="A375" s="2" t="str">
        <f>VOZ_WHATSAPP[[#This Row],[ID Asesor]]&amp;VOZ_WHATSAPP[[#This Row],[Fecha Monitoreo]]</f>
        <v>381545819</v>
      </c>
      <c r="B375" s="2">
        <v>45819</v>
      </c>
      <c r="C375" s="1" t="s">
        <v>126</v>
      </c>
      <c r="D375" s="1">
        <v>3815</v>
      </c>
      <c r="E375" s="2">
        <v>45819</v>
      </c>
      <c r="F375" s="3">
        <v>0.4861111111111111</v>
      </c>
      <c r="G375" s="1" t="s">
        <v>58</v>
      </c>
      <c r="H375" s="1" t="s">
        <v>71</v>
      </c>
      <c r="I375" s="1"/>
      <c r="J375" s="1"/>
      <c r="K375" s="1"/>
      <c r="L375" s="1" t="s">
        <v>46</v>
      </c>
      <c r="M375" s="1" t="s">
        <v>48</v>
      </c>
      <c r="N375" s="1" t="s">
        <v>46</v>
      </c>
      <c r="O375" s="1" t="s">
        <v>46</v>
      </c>
      <c r="P375" s="1" t="s">
        <v>46</v>
      </c>
      <c r="Q375" s="1" t="s">
        <v>46</v>
      </c>
      <c r="R375" s="1" t="s">
        <v>46</v>
      </c>
      <c r="S375" s="1" t="s">
        <v>46</v>
      </c>
      <c r="T375" s="12" t="str">
        <f>IF(OR(VOZ_WHATSAPP[[#This Row],[Brinda argumentos coherentes a la objeción]]="No Cumple",VOZ_WHATSAPP[[#This Row],[Despliegue de Beneficios y/o consecuencias]]="No Cumple"),"Sin Negocio","Negocio")</f>
        <v>Negocio</v>
      </c>
      <c r="U375" s="1" t="s">
        <v>48</v>
      </c>
      <c r="V375" s="1" t="s">
        <v>48</v>
      </c>
      <c r="W375" s="1" t="s">
        <v>48</v>
      </c>
      <c r="X375" s="12" t="str">
        <f>IF(OR(VOZ_WHATSAPP[[#This Row],[Confirma Valor de pago]]="No Cumple",VOZ_WHATSAPP[[#This Row],[Confirma hora de pago]]="No Cumple",VOZ_WHATSAPP[[#This Row],[Confirma medio de pago]]="No Cumple"),"Sin Cierre","Cierre")</f>
        <v>Cierre</v>
      </c>
      <c r="Y375" s="1" t="s">
        <v>48</v>
      </c>
      <c r="Z375" s="1" t="s">
        <v>46</v>
      </c>
      <c r="AA375" s="1" t="s">
        <v>46</v>
      </c>
      <c r="AB375" s="1" t="s">
        <v>46</v>
      </c>
      <c r="AC375" s="11" t="str">
        <f>IF(OR(VOZ_WHATSAPP[[#This Row],[La comunicación es asertiva, con respeto y evita maltrato]]="No Cumple",VOZ_WHATSAPP[[#This Row],[Cumple con las normativas legales]]="No Cumple"),"No Cumple","Cumple")</f>
        <v>Cumple</v>
      </c>
      <c r="AD375" s="1" t="s">
        <v>48</v>
      </c>
      <c r="AE375" s="1" t="s">
        <v>133</v>
      </c>
      <c r="AF375" s="4">
        <v>1</v>
      </c>
      <c r="AG375" s="4">
        <f>IF(AND(VOZ_WHATSAPP[[#This Row],[Estado Cierre]]="Sin Cierre",VOZ_WHATSAPP[[#This Row],[Nota Negocio]]="Sin Negocio"),VOZ_WHATSAPP[[#This Row],[Nota]]-24%,VOZ_WHATSAPP[[#This Row],[Nota]])</f>
        <v>1</v>
      </c>
      <c r="AH375" s="8">
        <f>IF(VOZ_WHATSAPP[[#This Row],[Estado Legal]]="No Cumple",0,IF(VOZ_WHATSAPP[[#This Row],[Realiza lectura de guion Legal]]="No Cumple",VOZ_WHATSAPP[[#This Row],[Nota 2]]-50%,VOZ_WHATSAPP[[#This Row],[Nota 2]]))</f>
        <v>1</v>
      </c>
    </row>
    <row r="376" spans="1:34" x14ac:dyDescent="0.25">
      <c r="A376" s="2" t="str">
        <f>VOZ_WHATSAPP[[#This Row],[ID Asesor]]&amp;VOZ_WHATSAPP[[#This Row],[Fecha Monitoreo]]</f>
        <v>370145819</v>
      </c>
      <c r="B376" s="2">
        <v>45819</v>
      </c>
      <c r="C376" s="1" t="s">
        <v>56</v>
      </c>
      <c r="D376" s="1">
        <v>3701</v>
      </c>
      <c r="E376" s="2">
        <v>45819</v>
      </c>
      <c r="F376" s="3">
        <v>0.5</v>
      </c>
      <c r="G376" s="1" t="s">
        <v>58</v>
      </c>
      <c r="H376" s="1" t="s">
        <v>71</v>
      </c>
      <c r="I376" s="1"/>
      <c r="J376" s="1"/>
      <c r="K376" s="1"/>
      <c r="L376" s="1" t="s">
        <v>46</v>
      </c>
      <c r="M376" s="1" t="s">
        <v>47</v>
      </c>
      <c r="N376" s="1" t="s">
        <v>46</v>
      </c>
      <c r="O376" s="1" t="s">
        <v>54</v>
      </c>
      <c r="P376" s="1" t="s">
        <v>46</v>
      </c>
      <c r="Q376" s="1" t="s">
        <v>46</v>
      </c>
      <c r="R376" s="1" t="s">
        <v>46</v>
      </c>
      <c r="S376" s="1" t="s">
        <v>46</v>
      </c>
      <c r="T376" s="12" t="str">
        <f>IF(OR(VOZ_WHATSAPP[[#This Row],[Brinda argumentos coherentes a la objeción]]="No Cumple",VOZ_WHATSAPP[[#This Row],[Despliegue de Beneficios y/o consecuencias]]="No Cumple"),"Sin Negocio","Negocio")</f>
        <v>Negocio</v>
      </c>
      <c r="U376" s="1" t="s">
        <v>48</v>
      </c>
      <c r="V376" s="1" t="s">
        <v>48</v>
      </c>
      <c r="W376" s="1" t="s">
        <v>48</v>
      </c>
      <c r="X376" s="12" t="str">
        <f>IF(OR(VOZ_WHATSAPP[[#This Row],[Confirma Valor de pago]]="No Cumple",VOZ_WHATSAPP[[#This Row],[Confirma hora de pago]]="No Cumple",VOZ_WHATSAPP[[#This Row],[Confirma medio de pago]]="No Cumple"),"Sin Cierre","Cierre")</f>
        <v>Cierre</v>
      </c>
      <c r="Y376" s="1" t="s">
        <v>48</v>
      </c>
      <c r="Z376" s="1" t="s">
        <v>48</v>
      </c>
      <c r="AA376" s="1" t="s">
        <v>46</v>
      </c>
      <c r="AB376" s="1" t="s">
        <v>46</v>
      </c>
      <c r="AC376" s="11" t="str">
        <f>IF(OR(VOZ_WHATSAPP[[#This Row],[La comunicación es asertiva, con respeto y evita maltrato]]="No Cumple",VOZ_WHATSAPP[[#This Row],[Cumple con las normativas legales]]="No Cumple"),"No Cumple","Cumple")</f>
        <v>Cumple</v>
      </c>
      <c r="AD376" s="1" t="s">
        <v>48</v>
      </c>
      <c r="AE376" s="1" t="s">
        <v>520</v>
      </c>
      <c r="AF376" s="4">
        <v>0.91</v>
      </c>
      <c r="AG376" s="4">
        <f>IF(AND(VOZ_WHATSAPP[[#This Row],[Estado Cierre]]="Sin Cierre",VOZ_WHATSAPP[[#This Row],[Nota Negocio]]="Sin Negocio"),VOZ_WHATSAPP[[#This Row],[Nota]]-24%,VOZ_WHATSAPP[[#This Row],[Nota]])</f>
        <v>0.91</v>
      </c>
      <c r="AH376" s="8">
        <f>IF(VOZ_WHATSAPP[[#This Row],[Estado Legal]]="No Cumple",0,IF(VOZ_WHATSAPP[[#This Row],[Realiza lectura de guion Legal]]="No Cumple",VOZ_WHATSAPP[[#This Row],[Nota 2]]-50%,VOZ_WHATSAPP[[#This Row],[Nota 2]]))</f>
        <v>0.91</v>
      </c>
    </row>
    <row r="377" spans="1:34" x14ac:dyDescent="0.25">
      <c r="A377" s="2" t="str">
        <f>VOZ_WHATSAPP[[#This Row],[ID Asesor]]&amp;VOZ_WHATSAPP[[#This Row],[Fecha Monitoreo]]</f>
        <v>380745819</v>
      </c>
      <c r="B377" s="2">
        <v>45819</v>
      </c>
      <c r="C377" s="1" t="s">
        <v>50</v>
      </c>
      <c r="D377" s="1">
        <v>3807</v>
      </c>
      <c r="E377" s="2">
        <v>45819</v>
      </c>
      <c r="F377" s="3">
        <v>0.40138888888888891</v>
      </c>
      <c r="G377" s="1" t="s">
        <v>58</v>
      </c>
      <c r="H377" s="1" t="s">
        <v>44</v>
      </c>
      <c r="I377" s="1">
        <v>1419</v>
      </c>
      <c r="J377" s="1">
        <v>3237970541</v>
      </c>
      <c r="K377" s="1" t="s">
        <v>45</v>
      </c>
      <c r="L377" s="1" t="s">
        <v>46</v>
      </c>
      <c r="M377" s="1" t="s">
        <v>46</v>
      </c>
      <c r="N377" s="1" t="s">
        <v>46</v>
      </c>
      <c r="O377" s="1" t="s">
        <v>46</v>
      </c>
      <c r="P377" s="1" t="s">
        <v>46</v>
      </c>
      <c r="Q377" s="1" t="s">
        <v>48</v>
      </c>
      <c r="R377" s="1" t="s">
        <v>48</v>
      </c>
      <c r="S377" s="1" t="s">
        <v>47</v>
      </c>
      <c r="T377" s="12" t="str">
        <f>IF(OR(VOZ_WHATSAPP[[#This Row],[Brinda argumentos coherentes a la objeción]]="No Cumple",VOZ_WHATSAPP[[#This Row],[Despliegue de Beneficios y/o consecuencias]]="No Cumple"),"Sin Negocio","Negocio")</f>
        <v>Sin Negocio</v>
      </c>
      <c r="U377" s="1" t="s">
        <v>46</v>
      </c>
      <c r="V377" s="1" t="s">
        <v>46</v>
      </c>
      <c r="W377" s="1" t="s">
        <v>46</v>
      </c>
      <c r="X377" s="12" t="str">
        <f>IF(OR(VOZ_WHATSAPP[[#This Row],[Confirma Valor de pago]]="No Cumple",VOZ_WHATSAPP[[#This Row],[Confirma hora de pago]]="No Cumple",VOZ_WHATSAPP[[#This Row],[Confirma medio de pago]]="No Cumple"),"Sin Cierre","Cierre")</f>
        <v>Cierre</v>
      </c>
      <c r="Y377" s="1" t="s">
        <v>46</v>
      </c>
      <c r="Z377" s="1" t="s">
        <v>46</v>
      </c>
      <c r="AA377" s="1" t="s">
        <v>46</v>
      </c>
      <c r="AB377" s="1" t="s">
        <v>46</v>
      </c>
      <c r="AC377" s="11" t="str">
        <f>IF(OR(VOZ_WHATSAPP[[#This Row],[La comunicación es asertiva, con respeto y evita maltrato]]="No Cumple",VOZ_WHATSAPP[[#This Row],[Cumple con las normativas legales]]="No Cumple"),"No Cumple","Cumple")</f>
        <v>Cumple</v>
      </c>
      <c r="AD377" s="1" t="s">
        <v>46</v>
      </c>
      <c r="AE377" s="1" t="s">
        <v>171</v>
      </c>
      <c r="AF377" s="4">
        <v>0.9</v>
      </c>
      <c r="AG377" s="4">
        <f>IF(AND(VOZ_WHATSAPP[[#This Row],[Estado Cierre]]="Sin Cierre",VOZ_WHATSAPP[[#This Row],[Nota Negocio]]="Sin Negocio"),VOZ_WHATSAPP[[#This Row],[Nota]]-24%,VOZ_WHATSAPP[[#This Row],[Nota]])</f>
        <v>0.9</v>
      </c>
      <c r="AH377" s="8">
        <f>IF(VOZ_WHATSAPP[[#This Row],[Estado Legal]]="No Cumple",0,IF(VOZ_WHATSAPP[[#This Row],[Realiza lectura de guion Legal]]="No Cumple",VOZ_WHATSAPP[[#This Row],[Nota 2]]-50%,VOZ_WHATSAPP[[#This Row],[Nota 2]]))</f>
        <v>0.9</v>
      </c>
    </row>
    <row r="378" spans="1:34" x14ac:dyDescent="0.25">
      <c r="A378" s="2" t="str">
        <f>VOZ_WHATSAPP[[#This Row],[ID Asesor]]&amp;VOZ_WHATSAPP[[#This Row],[Fecha Monitoreo]]</f>
        <v>392345820</v>
      </c>
      <c r="B378" s="2">
        <v>45820</v>
      </c>
      <c r="C378" s="1" t="s">
        <v>42</v>
      </c>
      <c r="D378" s="1">
        <v>3923</v>
      </c>
      <c r="E378" s="2">
        <v>45820</v>
      </c>
      <c r="F378" s="3">
        <v>0.33680555555555558</v>
      </c>
      <c r="G378" s="1" t="s">
        <v>51</v>
      </c>
      <c r="H378" s="1" t="s">
        <v>44</v>
      </c>
      <c r="I378" s="1">
        <v>1374</v>
      </c>
      <c r="J378" s="1">
        <v>3245395661</v>
      </c>
      <c r="K378" s="1" t="s">
        <v>45</v>
      </c>
      <c r="L378" s="1" t="s">
        <v>46</v>
      </c>
      <c r="M378" s="1" t="s">
        <v>46</v>
      </c>
      <c r="N378" s="1" t="s">
        <v>46</v>
      </c>
      <c r="O378" s="1" t="s">
        <v>46</v>
      </c>
      <c r="P378" s="1" t="s">
        <v>54</v>
      </c>
      <c r="Q378" s="1" t="s">
        <v>48</v>
      </c>
      <c r="R378" s="1" t="s">
        <v>48</v>
      </c>
      <c r="S378" s="1" t="s">
        <v>47</v>
      </c>
      <c r="T378" s="12" t="str">
        <f>IF(OR(VOZ_WHATSAPP[[#This Row],[Brinda argumentos coherentes a la objeción]]="No Cumple",VOZ_WHATSAPP[[#This Row],[Despliegue de Beneficios y/o consecuencias]]="No Cumple"),"Sin Negocio","Negocio")</f>
        <v>Sin Negocio</v>
      </c>
      <c r="U378" s="1" t="s">
        <v>46</v>
      </c>
      <c r="V378" s="1" t="s">
        <v>46</v>
      </c>
      <c r="W378" s="1" t="s">
        <v>46</v>
      </c>
      <c r="X378" s="12" t="str">
        <f>IF(OR(VOZ_WHATSAPP[[#This Row],[Confirma Valor de pago]]="No Cumple",VOZ_WHATSAPP[[#This Row],[Confirma hora de pago]]="No Cumple",VOZ_WHATSAPP[[#This Row],[Confirma medio de pago]]="No Cumple"),"Sin Cierre","Cierre")</f>
        <v>Cierre</v>
      </c>
      <c r="Y378" s="1" t="s">
        <v>46</v>
      </c>
      <c r="Z378" s="1" t="s">
        <v>54</v>
      </c>
      <c r="AA378" s="1" t="s">
        <v>46</v>
      </c>
      <c r="AB378" s="1" t="s">
        <v>46</v>
      </c>
      <c r="AC378" s="11" t="str">
        <f>IF(OR(VOZ_WHATSAPP[[#This Row],[La comunicación es asertiva, con respeto y evita maltrato]]="No Cumple",VOZ_WHATSAPP[[#This Row],[Cumple con las normativas legales]]="No Cumple"),"No Cumple","Cumple")</f>
        <v>Cumple</v>
      </c>
      <c r="AD378" s="1" t="s">
        <v>46</v>
      </c>
      <c r="AE378" s="1" t="s">
        <v>521</v>
      </c>
      <c r="AF378" s="4">
        <v>0.7</v>
      </c>
      <c r="AG378" s="4">
        <f>IF(AND(VOZ_WHATSAPP[[#This Row],[Estado Cierre]]="Sin Cierre",VOZ_WHATSAPP[[#This Row],[Nota Negocio]]="Sin Negocio"),VOZ_WHATSAPP[[#This Row],[Nota]]-24%,VOZ_WHATSAPP[[#This Row],[Nota]])</f>
        <v>0.7</v>
      </c>
      <c r="AH378" s="8">
        <f>IF(VOZ_WHATSAPP[[#This Row],[Estado Legal]]="No Cumple",0,IF(VOZ_WHATSAPP[[#This Row],[Realiza lectura de guion Legal]]="No Cumple",VOZ_WHATSAPP[[#This Row],[Nota 2]]-50%,VOZ_WHATSAPP[[#This Row],[Nota 2]]))</f>
        <v>0.7</v>
      </c>
    </row>
    <row r="379" spans="1:34" x14ac:dyDescent="0.25">
      <c r="A379" s="2" t="str">
        <f>VOZ_WHATSAPP[[#This Row],[ID Asesor]]&amp;VOZ_WHATSAPP[[#This Row],[Fecha Monitoreo]]</f>
        <v>389945820</v>
      </c>
      <c r="B379" s="2">
        <v>45820</v>
      </c>
      <c r="C379" s="1" t="s">
        <v>126</v>
      </c>
      <c r="D379" s="1">
        <v>3899</v>
      </c>
      <c r="E379" s="2">
        <v>45820</v>
      </c>
      <c r="F379" s="3">
        <v>0.34722222222222221</v>
      </c>
      <c r="G379" s="1" t="s">
        <v>51</v>
      </c>
      <c r="H379" s="1" t="s">
        <v>44</v>
      </c>
      <c r="I379" s="1">
        <v>595</v>
      </c>
      <c r="J379" s="1">
        <v>3223684826</v>
      </c>
      <c r="K379" s="1" t="s">
        <v>45</v>
      </c>
      <c r="L379" s="1" t="s">
        <v>46</v>
      </c>
      <c r="M379" s="1" t="s">
        <v>46</v>
      </c>
      <c r="N379" s="1" t="s">
        <v>46</v>
      </c>
      <c r="O379" s="1" t="s">
        <v>46</v>
      </c>
      <c r="P379" s="1" t="s">
        <v>46</v>
      </c>
      <c r="Q379" s="1" t="s">
        <v>46</v>
      </c>
      <c r="R379" s="1" t="s">
        <v>46</v>
      </c>
      <c r="S379" s="1" t="s">
        <v>48</v>
      </c>
      <c r="T379" s="12" t="str">
        <f>IF(OR(VOZ_WHATSAPP[[#This Row],[Brinda argumentos coherentes a la objeción]]="No Cumple",VOZ_WHATSAPP[[#This Row],[Despliegue de Beneficios y/o consecuencias]]="No Cumple"),"Sin Negocio","Negocio")</f>
        <v>Negocio</v>
      </c>
      <c r="U379" s="1" t="s">
        <v>46</v>
      </c>
      <c r="V379" s="1" t="s">
        <v>46</v>
      </c>
      <c r="W379" s="1" t="s">
        <v>46</v>
      </c>
      <c r="X379" s="12" t="str">
        <f>IF(OR(VOZ_WHATSAPP[[#This Row],[Confirma Valor de pago]]="No Cumple",VOZ_WHATSAPP[[#This Row],[Confirma hora de pago]]="No Cumple",VOZ_WHATSAPP[[#This Row],[Confirma medio de pago]]="No Cumple"),"Sin Cierre","Cierre")</f>
        <v>Cierre</v>
      </c>
      <c r="Y379" s="1" t="s">
        <v>46</v>
      </c>
      <c r="Z379" s="1" t="s">
        <v>46</v>
      </c>
      <c r="AA379" s="1" t="s">
        <v>46</v>
      </c>
      <c r="AB379" s="1" t="s">
        <v>46</v>
      </c>
      <c r="AC379" s="11" t="str">
        <f>IF(OR(VOZ_WHATSAPP[[#This Row],[La comunicación es asertiva, con respeto y evita maltrato]]="No Cumple",VOZ_WHATSAPP[[#This Row],[Cumple con las normativas legales]]="No Cumple"),"No Cumple","Cumple")</f>
        <v>Cumple</v>
      </c>
      <c r="AD379" s="1" t="s">
        <v>46</v>
      </c>
      <c r="AE379" s="1" t="s">
        <v>133</v>
      </c>
      <c r="AF379" s="4">
        <v>1</v>
      </c>
      <c r="AG379" s="4">
        <f>IF(AND(VOZ_WHATSAPP[[#This Row],[Estado Cierre]]="Sin Cierre",VOZ_WHATSAPP[[#This Row],[Nota Negocio]]="Sin Negocio"),VOZ_WHATSAPP[[#This Row],[Nota]]-24%,VOZ_WHATSAPP[[#This Row],[Nota]])</f>
        <v>1</v>
      </c>
      <c r="AH379" s="8">
        <f>IF(VOZ_WHATSAPP[[#This Row],[Estado Legal]]="No Cumple",0,IF(VOZ_WHATSAPP[[#This Row],[Realiza lectura de guion Legal]]="No Cumple",VOZ_WHATSAPP[[#This Row],[Nota 2]]-50%,VOZ_WHATSAPP[[#This Row],[Nota 2]]))</f>
        <v>1</v>
      </c>
    </row>
    <row r="380" spans="1:34" x14ac:dyDescent="0.25">
      <c r="A380" s="2" t="str">
        <f>VOZ_WHATSAPP[[#This Row],[ID Asesor]]&amp;VOZ_WHATSAPP[[#This Row],[Fecha Monitoreo]]</f>
        <v>338445820</v>
      </c>
      <c r="B380" s="2">
        <v>45820</v>
      </c>
      <c r="C380" s="1" t="s">
        <v>56</v>
      </c>
      <c r="D380" s="1">
        <v>3384</v>
      </c>
      <c r="E380" s="2">
        <v>45820</v>
      </c>
      <c r="F380" s="3">
        <v>0.35902777777777778</v>
      </c>
      <c r="G380" s="1" t="s">
        <v>58</v>
      </c>
      <c r="H380" s="1" t="s">
        <v>44</v>
      </c>
      <c r="I380" s="1">
        <v>565</v>
      </c>
      <c r="J380" s="1">
        <v>3207157134</v>
      </c>
      <c r="K380" s="1" t="s">
        <v>45</v>
      </c>
      <c r="L380" s="1" t="s">
        <v>46</v>
      </c>
      <c r="M380" s="1" t="s">
        <v>46</v>
      </c>
      <c r="N380" s="1" t="s">
        <v>46</v>
      </c>
      <c r="O380" s="1" t="s">
        <v>46</v>
      </c>
      <c r="P380" s="1" t="s">
        <v>46</v>
      </c>
      <c r="Q380" s="1" t="s">
        <v>46</v>
      </c>
      <c r="R380" s="1" t="s">
        <v>46</v>
      </c>
      <c r="S380" s="1" t="s">
        <v>46</v>
      </c>
      <c r="T380" s="12" t="str">
        <f>IF(OR(VOZ_WHATSAPP[[#This Row],[Brinda argumentos coherentes a la objeción]]="No Cumple",VOZ_WHATSAPP[[#This Row],[Despliegue de Beneficios y/o consecuencias]]="No Cumple"),"Sin Negocio","Negocio")</f>
        <v>Negocio</v>
      </c>
      <c r="U380" s="1" t="s">
        <v>48</v>
      </c>
      <c r="V380" s="1" t="s">
        <v>48</v>
      </c>
      <c r="W380" s="1" t="s">
        <v>48</v>
      </c>
      <c r="X380" s="12" t="str">
        <f>IF(OR(VOZ_WHATSAPP[[#This Row],[Confirma Valor de pago]]="No Cumple",VOZ_WHATSAPP[[#This Row],[Confirma hora de pago]]="No Cumple",VOZ_WHATSAPP[[#This Row],[Confirma medio de pago]]="No Cumple"),"Sin Cierre","Cierre")</f>
        <v>Cierre</v>
      </c>
      <c r="Y380" s="1" t="s">
        <v>46</v>
      </c>
      <c r="Z380" s="1" t="s">
        <v>46</v>
      </c>
      <c r="AA380" s="1" t="s">
        <v>46</v>
      </c>
      <c r="AB380" s="1" t="s">
        <v>46</v>
      </c>
      <c r="AC380" s="11" t="str">
        <f>IF(OR(VOZ_WHATSAPP[[#This Row],[La comunicación es asertiva, con respeto y evita maltrato]]="No Cumple",VOZ_WHATSAPP[[#This Row],[Cumple con las normativas legales]]="No Cumple"),"No Cumple","Cumple")</f>
        <v>Cumple</v>
      </c>
      <c r="AD380" s="1" t="s">
        <v>46</v>
      </c>
      <c r="AE380" s="1" t="s">
        <v>522</v>
      </c>
      <c r="AF380" s="4">
        <v>1</v>
      </c>
      <c r="AG380" s="4">
        <f>IF(AND(VOZ_WHATSAPP[[#This Row],[Estado Cierre]]="Sin Cierre",VOZ_WHATSAPP[[#This Row],[Nota Negocio]]="Sin Negocio"),VOZ_WHATSAPP[[#This Row],[Nota]]-24%,VOZ_WHATSAPP[[#This Row],[Nota]])</f>
        <v>1</v>
      </c>
      <c r="AH380" s="8">
        <f>IF(VOZ_WHATSAPP[[#This Row],[Estado Legal]]="No Cumple",0,IF(VOZ_WHATSAPP[[#This Row],[Realiza lectura de guion Legal]]="No Cumple",VOZ_WHATSAPP[[#This Row],[Nota 2]]-50%,VOZ_WHATSAPP[[#This Row],[Nota 2]]))</f>
        <v>1</v>
      </c>
    </row>
    <row r="381" spans="1:34" x14ac:dyDescent="0.25">
      <c r="A381" s="2" t="str">
        <f>VOZ_WHATSAPP[[#This Row],[ID Asesor]]&amp;VOZ_WHATSAPP[[#This Row],[Fecha Monitoreo]]</f>
        <v>387745820</v>
      </c>
      <c r="B381" s="2">
        <v>45820</v>
      </c>
      <c r="C381" s="1" t="s">
        <v>42</v>
      </c>
      <c r="D381" s="1">
        <v>3877</v>
      </c>
      <c r="E381" s="2">
        <v>45820</v>
      </c>
      <c r="F381" s="3">
        <v>0.36527777777777776</v>
      </c>
      <c r="G381" s="1" t="s">
        <v>60</v>
      </c>
      <c r="H381" s="1" t="s">
        <v>44</v>
      </c>
      <c r="I381" s="1">
        <v>1430</v>
      </c>
      <c r="J381" s="1">
        <v>3116372470</v>
      </c>
      <c r="K381" s="1" t="s">
        <v>45</v>
      </c>
      <c r="L381" s="1" t="s">
        <v>46</v>
      </c>
      <c r="M381" s="1" t="s">
        <v>47</v>
      </c>
      <c r="N381" s="1" t="s">
        <v>46</v>
      </c>
      <c r="O381" s="1" t="s">
        <v>54</v>
      </c>
      <c r="P381" s="1" t="s">
        <v>46</v>
      </c>
      <c r="Q381" s="1" t="s">
        <v>48</v>
      </c>
      <c r="R381" s="1" t="s">
        <v>48</v>
      </c>
      <c r="S381" s="1" t="s">
        <v>46</v>
      </c>
      <c r="T381" s="12" t="str">
        <f>IF(OR(VOZ_WHATSAPP[[#This Row],[Brinda argumentos coherentes a la objeción]]="No Cumple",VOZ_WHATSAPP[[#This Row],[Despliegue de Beneficios y/o consecuencias]]="No Cumple"),"Sin Negocio","Negocio")</f>
        <v>Negocio</v>
      </c>
      <c r="U381" s="1" t="s">
        <v>47</v>
      </c>
      <c r="V381" s="1" t="s">
        <v>47</v>
      </c>
      <c r="W381" s="1" t="s">
        <v>47</v>
      </c>
      <c r="X381" s="12" t="str">
        <f>IF(OR(VOZ_WHATSAPP[[#This Row],[Confirma Valor de pago]]="No Cumple",VOZ_WHATSAPP[[#This Row],[Confirma hora de pago]]="No Cumple",VOZ_WHATSAPP[[#This Row],[Confirma medio de pago]]="No Cumple"),"Sin Cierre","Cierre")</f>
        <v>Sin Cierre</v>
      </c>
      <c r="Y381" s="1" t="s">
        <v>46</v>
      </c>
      <c r="Z381" s="1" t="s">
        <v>54</v>
      </c>
      <c r="AA381" s="1" t="s">
        <v>46</v>
      </c>
      <c r="AB381" s="1" t="s">
        <v>46</v>
      </c>
      <c r="AC381" s="11" t="str">
        <f>IF(OR(VOZ_WHATSAPP[[#This Row],[La comunicación es asertiva, con respeto y evita maltrato]]="No Cumple",VOZ_WHATSAPP[[#This Row],[Cumple con las normativas legales]]="No Cumple"),"No Cumple","Cumple")</f>
        <v>Cumple</v>
      </c>
      <c r="AD381" s="1" t="s">
        <v>46</v>
      </c>
      <c r="AE381" s="1" t="s">
        <v>523</v>
      </c>
      <c r="AF381" s="4">
        <v>0.52</v>
      </c>
      <c r="AG381" s="4">
        <f>IF(AND(VOZ_WHATSAPP[[#This Row],[Estado Cierre]]="Sin Cierre",VOZ_WHATSAPP[[#This Row],[Nota Negocio]]="Sin Negocio"),VOZ_WHATSAPP[[#This Row],[Nota]]-24%,VOZ_WHATSAPP[[#This Row],[Nota]])</f>
        <v>0.52</v>
      </c>
      <c r="AH381" s="8">
        <f>IF(VOZ_WHATSAPP[[#This Row],[Estado Legal]]="No Cumple",0,IF(VOZ_WHATSAPP[[#This Row],[Realiza lectura de guion Legal]]="No Cumple",VOZ_WHATSAPP[[#This Row],[Nota 2]]-50%,VOZ_WHATSAPP[[#This Row],[Nota 2]]))</f>
        <v>0.52</v>
      </c>
    </row>
    <row r="382" spans="1:34" x14ac:dyDescent="0.25">
      <c r="A382" s="2" t="str">
        <f>VOZ_WHATSAPP[[#This Row],[ID Asesor]]&amp;VOZ_WHATSAPP[[#This Row],[Fecha Monitoreo]]</f>
        <v>363145820</v>
      </c>
      <c r="B382" s="2">
        <v>45820</v>
      </c>
      <c r="C382" s="1" t="s">
        <v>50</v>
      </c>
      <c r="D382" s="1">
        <v>3631</v>
      </c>
      <c r="E382" s="2">
        <v>45820</v>
      </c>
      <c r="F382" s="3">
        <v>0.35069444444444442</v>
      </c>
      <c r="G382" s="1" t="s">
        <v>51</v>
      </c>
      <c r="H382" s="1" t="s">
        <v>44</v>
      </c>
      <c r="I382" s="1">
        <v>11009668</v>
      </c>
      <c r="J382" s="1">
        <v>3105295805</v>
      </c>
      <c r="K382" s="1" t="s">
        <v>45</v>
      </c>
      <c r="L382" s="1" t="s">
        <v>46</v>
      </c>
      <c r="M382" s="1" t="s">
        <v>46</v>
      </c>
      <c r="N382" s="1" t="s">
        <v>46</v>
      </c>
      <c r="O382" s="1" t="s">
        <v>46</v>
      </c>
      <c r="P382" s="1" t="s">
        <v>46</v>
      </c>
      <c r="Q382" s="1" t="s">
        <v>46</v>
      </c>
      <c r="R382" s="1" t="s">
        <v>46</v>
      </c>
      <c r="S382" s="1" t="s">
        <v>46</v>
      </c>
      <c r="T382" s="12" t="str">
        <f>IF(OR(VOZ_WHATSAPP[[#This Row],[Brinda argumentos coherentes a la objeción]]="No Cumple",VOZ_WHATSAPP[[#This Row],[Despliegue de Beneficios y/o consecuencias]]="No Cumple"),"Sin Negocio","Negocio")</f>
        <v>Negocio</v>
      </c>
      <c r="U382" s="1" t="s">
        <v>48</v>
      </c>
      <c r="V382" s="1" t="s">
        <v>48</v>
      </c>
      <c r="W382" s="1" t="s">
        <v>48</v>
      </c>
      <c r="X382" s="12" t="str">
        <f>IF(OR(VOZ_WHATSAPP[[#This Row],[Confirma Valor de pago]]="No Cumple",VOZ_WHATSAPP[[#This Row],[Confirma hora de pago]]="No Cumple",VOZ_WHATSAPP[[#This Row],[Confirma medio de pago]]="No Cumple"),"Sin Cierre","Cierre")</f>
        <v>Cierre</v>
      </c>
      <c r="Y382" s="1" t="s">
        <v>46</v>
      </c>
      <c r="Z382" s="1" t="s">
        <v>46</v>
      </c>
      <c r="AA382" s="1" t="s">
        <v>46</v>
      </c>
      <c r="AB382" s="1" t="s">
        <v>46</v>
      </c>
      <c r="AC382" s="11" t="str">
        <f>IF(OR(VOZ_WHATSAPP[[#This Row],[La comunicación es asertiva, con respeto y evita maltrato]]="No Cumple",VOZ_WHATSAPP[[#This Row],[Cumple con las normativas legales]]="No Cumple"),"No Cumple","Cumple")</f>
        <v>Cumple</v>
      </c>
      <c r="AD382" s="1" t="s">
        <v>46</v>
      </c>
      <c r="AE382" s="1" t="s">
        <v>53</v>
      </c>
      <c r="AF382" s="4">
        <v>1</v>
      </c>
      <c r="AG382" s="4">
        <f>IF(AND(VOZ_WHATSAPP[[#This Row],[Estado Cierre]]="Sin Cierre",VOZ_WHATSAPP[[#This Row],[Nota Negocio]]="Sin Negocio"),VOZ_WHATSAPP[[#This Row],[Nota]]-24%,VOZ_WHATSAPP[[#This Row],[Nota]])</f>
        <v>1</v>
      </c>
      <c r="AH382" s="8">
        <f>IF(VOZ_WHATSAPP[[#This Row],[Estado Legal]]="No Cumple",0,IF(VOZ_WHATSAPP[[#This Row],[Realiza lectura de guion Legal]]="No Cumple",VOZ_WHATSAPP[[#This Row],[Nota 2]]-50%,VOZ_WHATSAPP[[#This Row],[Nota 2]]))</f>
        <v>1</v>
      </c>
    </row>
    <row r="383" spans="1:34" x14ac:dyDescent="0.25">
      <c r="A383" s="2" t="str">
        <f>VOZ_WHATSAPP[[#This Row],[ID Asesor]]&amp;VOZ_WHATSAPP[[#This Row],[Fecha Monitoreo]]</f>
        <v>382345820</v>
      </c>
      <c r="B383" s="2">
        <v>45820</v>
      </c>
      <c r="C383" s="1" t="s">
        <v>126</v>
      </c>
      <c r="D383" s="1">
        <v>3823</v>
      </c>
      <c r="E383" s="2">
        <v>45820</v>
      </c>
      <c r="F383" s="3">
        <v>0.36666666666666664</v>
      </c>
      <c r="G383" s="1" t="s">
        <v>58</v>
      </c>
      <c r="H383" s="1" t="s">
        <v>44</v>
      </c>
      <c r="I383" s="1">
        <v>592</v>
      </c>
      <c r="J383" s="1">
        <v>3173242753</v>
      </c>
      <c r="K383" s="1" t="s">
        <v>45</v>
      </c>
      <c r="L383" s="1" t="s">
        <v>46</v>
      </c>
      <c r="M383" s="1" t="s">
        <v>46</v>
      </c>
      <c r="N383" s="1" t="s">
        <v>46</v>
      </c>
      <c r="O383" s="1" t="s">
        <v>46</v>
      </c>
      <c r="P383" s="1" t="s">
        <v>46</v>
      </c>
      <c r="Q383" s="1" t="s">
        <v>46</v>
      </c>
      <c r="R383" s="1" t="s">
        <v>46</v>
      </c>
      <c r="S383" s="1" t="s">
        <v>46</v>
      </c>
      <c r="T383" s="12" t="str">
        <f>IF(OR(VOZ_WHATSAPP[[#This Row],[Brinda argumentos coherentes a la objeción]]="No Cumple",VOZ_WHATSAPP[[#This Row],[Despliegue de Beneficios y/o consecuencias]]="No Cumple"),"Sin Negocio","Negocio")</f>
        <v>Negocio</v>
      </c>
      <c r="U383" s="1" t="s">
        <v>46</v>
      </c>
      <c r="V383" s="1" t="s">
        <v>46</v>
      </c>
      <c r="W383" s="1" t="s">
        <v>46</v>
      </c>
      <c r="X383" s="12" t="str">
        <f>IF(OR(VOZ_WHATSAPP[[#This Row],[Confirma Valor de pago]]="No Cumple",VOZ_WHATSAPP[[#This Row],[Confirma hora de pago]]="No Cumple",VOZ_WHATSAPP[[#This Row],[Confirma medio de pago]]="No Cumple"),"Sin Cierre","Cierre")</f>
        <v>Cierre</v>
      </c>
      <c r="Y383" s="1" t="s">
        <v>46</v>
      </c>
      <c r="Z383" s="1" t="s">
        <v>46</v>
      </c>
      <c r="AA383" s="1" t="s">
        <v>46</v>
      </c>
      <c r="AB383" s="1" t="s">
        <v>46</v>
      </c>
      <c r="AC383" s="11" t="str">
        <f>IF(OR(VOZ_WHATSAPP[[#This Row],[La comunicación es asertiva, con respeto y evita maltrato]]="No Cumple",VOZ_WHATSAPP[[#This Row],[Cumple con las normativas legales]]="No Cumple"),"No Cumple","Cumple")</f>
        <v>Cumple</v>
      </c>
      <c r="AD383" s="1" t="s">
        <v>46</v>
      </c>
      <c r="AE383" s="1" t="s">
        <v>133</v>
      </c>
      <c r="AF383" s="4">
        <v>1</v>
      </c>
      <c r="AG383" s="4">
        <f>IF(AND(VOZ_WHATSAPP[[#This Row],[Estado Cierre]]="Sin Cierre",VOZ_WHATSAPP[[#This Row],[Nota Negocio]]="Sin Negocio"),VOZ_WHATSAPP[[#This Row],[Nota]]-24%,VOZ_WHATSAPP[[#This Row],[Nota]])</f>
        <v>1</v>
      </c>
      <c r="AH383" s="8">
        <f>IF(VOZ_WHATSAPP[[#This Row],[Estado Legal]]="No Cumple",0,IF(VOZ_WHATSAPP[[#This Row],[Realiza lectura de guion Legal]]="No Cumple",VOZ_WHATSAPP[[#This Row],[Nota 2]]-50%,VOZ_WHATSAPP[[#This Row],[Nota 2]]))</f>
        <v>1</v>
      </c>
    </row>
    <row r="384" spans="1:34" x14ac:dyDescent="0.25">
      <c r="A384" s="2" t="str">
        <f>VOZ_WHATSAPP[[#This Row],[ID Asesor]]&amp;VOZ_WHATSAPP[[#This Row],[Fecha Monitoreo]]</f>
        <v>291745820</v>
      </c>
      <c r="B384" s="2">
        <v>45820</v>
      </c>
      <c r="C384" s="1" t="s">
        <v>42</v>
      </c>
      <c r="D384" s="1">
        <v>2917</v>
      </c>
      <c r="E384" s="2">
        <v>45819</v>
      </c>
      <c r="F384" s="3">
        <v>0.22708333333333333</v>
      </c>
      <c r="G384" s="1" t="s">
        <v>60</v>
      </c>
      <c r="H384" s="1" t="s">
        <v>44</v>
      </c>
      <c r="I384" s="1">
        <v>1144</v>
      </c>
      <c r="J384" s="1">
        <v>3134496602</v>
      </c>
      <c r="K384" s="1" t="s">
        <v>45</v>
      </c>
      <c r="L384" s="1" t="s">
        <v>47</v>
      </c>
      <c r="M384" s="1" t="s">
        <v>47</v>
      </c>
      <c r="N384" s="1" t="s">
        <v>46</v>
      </c>
      <c r="O384" s="1" t="s">
        <v>46</v>
      </c>
      <c r="P384" s="1" t="s">
        <v>46</v>
      </c>
      <c r="Q384" s="1" t="s">
        <v>46</v>
      </c>
      <c r="R384" s="1" t="s">
        <v>46</v>
      </c>
      <c r="S384" s="1" t="s">
        <v>46</v>
      </c>
      <c r="T384" s="12" t="str">
        <f>IF(OR(VOZ_WHATSAPP[[#This Row],[Brinda argumentos coherentes a la objeción]]="No Cumple",VOZ_WHATSAPP[[#This Row],[Despliegue de Beneficios y/o consecuencias]]="No Cumple"),"Sin Negocio","Negocio")</f>
        <v>Negocio</v>
      </c>
      <c r="U384" s="1" t="s">
        <v>46</v>
      </c>
      <c r="V384" s="1" t="s">
        <v>46</v>
      </c>
      <c r="W384" s="1" t="s">
        <v>46</v>
      </c>
      <c r="X384" s="12" t="str">
        <f>IF(OR(VOZ_WHATSAPP[[#This Row],[Confirma Valor de pago]]="No Cumple",VOZ_WHATSAPP[[#This Row],[Confirma hora de pago]]="No Cumple",VOZ_WHATSAPP[[#This Row],[Confirma medio de pago]]="No Cumple"),"Sin Cierre","Cierre")</f>
        <v>Cierre</v>
      </c>
      <c r="Y384" s="1" t="s">
        <v>46</v>
      </c>
      <c r="Z384" s="1" t="s">
        <v>46</v>
      </c>
      <c r="AA384" s="1" t="s">
        <v>46</v>
      </c>
      <c r="AB384" s="1" t="s">
        <v>46</v>
      </c>
      <c r="AC384" s="11" t="str">
        <f>IF(OR(VOZ_WHATSAPP[[#This Row],[La comunicación es asertiva, con respeto y evita maltrato]]="No Cumple",VOZ_WHATSAPP[[#This Row],[Cumple con las normativas legales]]="No Cumple"),"No Cumple","Cumple")</f>
        <v>Cumple</v>
      </c>
      <c r="AD384" s="1" t="s">
        <v>46</v>
      </c>
      <c r="AE384" s="1" t="s">
        <v>524</v>
      </c>
      <c r="AF384" s="4">
        <v>0.92</v>
      </c>
      <c r="AG384" s="4">
        <f>IF(AND(VOZ_WHATSAPP[[#This Row],[Estado Cierre]]="Sin Cierre",VOZ_WHATSAPP[[#This Row],[Nota Negocio]]="Sin Negocio"),VOZ_WHATSAPP[[#This Row],[Nota]]-24%,VOZ_WHATSAPP[[#This Row],[Nota]])</f>
        <v>0.92</v>
      </c>
      <c r="AH384" s="8">
        <f>IF(VOZ_WHATSAPP[[#This Row],[Estado Legal]]="No Cumple",0,IF(VOZ_WHATSAPP[[#This Row],[Realiza lectura de guion Legal]]="No Cumple",VOZ_WHATSAPP[[#This Row],[Nota 2]]-50%,VOZ_WHATSAPP[[#This Row],[Nota 2]]))</f>
        <v>0.92</v>
      </c>
    </row>
    <row r="385" spans="1:34" x14ac:dyDescent="0.25">
      <c r="A385" s="2" t="str">
        <f>VOZ_WHATSAPP[[#This Row],[ID Asesor]]&amp;VOZ_WHATSAPP[[#This Row],[Fecha Monitoreo]]</f>
        <v>291745820</v>
      </c>
      <c r="B385" s="2">
        <v>45820</v>
      </c>
      <c r="C385" s="1" t="s">
        <v>50</v>
      </c>
      <c r="D385" s="1">
        <v>2917</v>
      </c>
      <c r="E385" s="2">
        <v>45820</v>
      </c>
      <c r="F385" s="3">
        <v>0.37291666666666667</v>
      </c>
      <c r="G385" s="1" t="s">
        <v>60</v>
      </c>
      <c r="H385" s="1" t="s">
        <v>44</v>
      </c>
      <c r="I385" s="1"/>
      <c r="J385" s="1">
        <v>3013815100</v>
      </c>
      <c r="K385" s="1" t="s">
        <v>45</v>
      </c>
      <c r="L385" s="1" t="s">
        <v>46</v>
      </c>
      <c r="M385" s="1" t="s">
        <v>48</v>
      </c>
      <c r="N385" s="1" t="s">
        <v>48</v>
      </c>
      <c r="O385" s="1" t="s">
        <v>48</v>
      </c>
      <c r="P385" s="1" t="s">
        <v>48</v>
      </c>
      <c r="Q385" s="1" t="s">
        <v>48</v>
      </c>
      <c r="R385" s="1" t="s">
        <v>48</v>
      </c>
      <c r="S385" s="1" t="s">
        <v>48</v>
      </c>
      <c r="T385" s="12" t="str">
        <f>IF(OR(VOZ_WHATSAPP[[#This Row],[Brinda argumentos coherentes a la objeción]]="No Cumple",VOZ_WHATSAPP[[#This Row],[Despliegue de Beneficios y/o consecuencias]]="No Cumple"),"Sin Negocio","Negocio")</f>
        <v>Negocio</v>
      </c>
      <c r="U385" s="1" t="s">
        <v>48</v>
      </c>
      <c r="V385" s="1" t="s">
        <v>48</v>
      </c>
      <c r="W385" s="1" t="s">
        <v>48</v>
      </c>
      <c r="X385" s="12" t="str">
        <f>IF(OR(VOZ_WHATSAPP[[#This Row],[Confirma Valor de pago]]="No Cumple",VOZ_WHATSAPP[[#This Row],[Confirma hora de pago]]="No Cumple",VOZ_WHATSAPP[[#This Row],[Confirma medio de pago]]="No Cumple"),"Sin Cierre","Cierre")</f>
        <v>Cierre</v>
      </c>
      <c r="Y385" s="1" t="s">
        <v>48</v>
      </c>
      <c r="Z385" s="1" t="s">
        <v>48</v>
      </c>
      <c r="AA385" s="1" t="s">
        <v>54</v>
      </c>
      <c r="AB385" s="1" t="s">
        <v>46</v>
      </c>
      <c r="AC385" s="11" t="str">
        <f>IF(OR(VOZ_WHATSAPP[[#This Row],[La comunicación es asertiva, con respeto y evita maltrato]]="No Cumple",VOZ_WHATSAPP[[#This Row],[Cumple con las normativas legales]]="No Cumple"),"No Cumple","Cumple")</f>
        <v>No Cumple</v>
      </c>
      <c r="AD385" s="1" t="s">
        <v>48</v>
      </c>
      <c r="AE385" s="1" t="s">
        <v>525</v>
      </c>
      <c r="AF385" s="4">
        <v>1</v>
      </c>
      <c r="AG385" s="4">
        <f>IF(AND(VOZ_WHATSAPP[[#This Row],[Estado Cierre]]="Sin Cierre",VOZ_WHATSAPP[[#This Row],[Nota Negocio]]="Sin Negocio"),VOZ_WHATSAPP[[#This Row],[Nota]]-24%,VOZ_WHATSAPP[[#This Row],[Nota]])</f>
        <v>1</v>
      </c>
      <c r="AH385" s="8">
        <f>IF(VOZ_WHATSAPP[[#This Row],[Estado Legal]]="No Cumple",0,IF(VOZ_WHATSAPP[[#This Row],[Realiza lectura de guion Legal]]="No Cumple",VOZ_WHATSAPP[[#This Row],[Nota 2]]-50%,VOZ_WHATSAPP[[#This Row],[Nota 2]]))</f>
        <v>0</v>
      </c>
    </row>
    <row r="386" spans="1:34" x14ac:dyDescent="0.25">
      <c r="A386" s="2" t="str">
        <f>VOZ_WHATSAPP[[#This Row],[ID Asesor]]&amp;VOZ_WHATSAPP[[#This Row],[Fecha Monitoreo]]</f>
        <v>380645820</v>
      </c>
      <c r="B386" s="2">
        <v>45820</v>
      </c>
      <c r="C386" s="1" t="s">
        <v>56</v>
      </c>
      <c r="D386" s="1">
        <v>3806</v>
      </c>
      <c r="E386" s="2">
        <v>45820</v>
      </c>
      <c r="F386" s="3">
        <v>0.39374999999999999</v>
      </c>
      <c r="G386" s="1" t="s">
        <v>58</v>
      </c>
      <c r="H386" s="1" t="s">
        <v>44</v>
      </c>
      <c r="I386" s="1">
        <v>448</v>
      </c>
      <c r="J386" s="1">
        <v>3174927873</v>
      </c>
      <c r="K386" s="1" t="s">
        <v>45</v>
      </c>
      <c r="L386" s="1" t="s">
        <v>47</v>
      </c>
      <c r="M386" s="1" t="s">
        <v>46</v>
      </c>
      <c r="N386" s="1" t="s">
        <v>46</v>
      </c>
      <c r="O386" s="1" t="s">
        <v>46</v>
      </c>
      <c r="P386" s="1" t="s">
        <v>46</v>
      </c>
      <c r="Q386" s="1" t="s">
        <v>47</v>
      </c>
      <c r="R386" s="1" t="s">
        <v>46</v>
      </c>
      <c r="S386" s="1" t="s">
        <v>46</v>
      </c>
      <c r="T386" s="12" t="str">
        <f>IF(OR(VOZ_WHATSAPP[[#This Row],[Brinda argumentos coherentes a la objeción]]="No Cumple",VOZ_WHATSAPP[[#This Row],[Despliegue de Beneficios y/o consecuencias]]="No Cumple"),"Sin Negocio","Negocio")</f>
        <v>Negocio</v>
      </c>
      <c r="U386" s="1" t="s">
        <v>48</v>
      </c>
      <c r="V386" s="1" t="s">
        <v>48</v>
      </c>
      <c r="W386" s="1" t="s">
        <v>48</v>
      </c>
      <c r="X386" s="12" t="str">
        <f>IF(OR(VOZ_WHATSAPP[[#This Row],[Confirma Valor de pago]]="No Cumple",VOZ_WHATSAPP[[#This Row],[Confirma hora de pago]]="No Cumple",VOZ_WHATSAPP[[#This Row],[Confirma medio de pago]]="No Cumple"),"Sin Cierre","Cierre")</f>
        <v>Cierre</v>
      </c>
      <c r="Y386" s="1" t="s">
        <v>46</v>
      </c>
      <c r="Z386" s="1" t="s">
        <v>46</v>
      </c>
      <c r="AA386" s="1" t="s">
        <v>46</v>
      </c>
      <c r="AB386" s="1" t="s">
        <v>46</v>
      </c>
      <c r="AC386" s="11" t="str">
        <f>IF(OR(VOZ_WHATSAPP[[#This Row],[La comunicación es asertiva, con respeto y evita maltrato]]="No Cumple",VOZ_WHATSAPP[[#This Row],[Cumple con las normativas legales]]="No Cumple"),"No Cumple","Cumple")</f>
        <v>Cumple</v>
      </c>
      <c r="AD386" s="1" t="s">
        <v>46</v>
      </c>
      <c r="AE386" s="1" t="s">
        <v>526</v>
      </c>
      <c r="AF386" s="4">
        <v>0.86</v>
      </c>
      <c r="AG386" s="4">
        <f>IF(AND(VOZ_WHATSAPP[[#This Row],[Estado Cierre]]="Sin Cierre",VOZ_WHATSAPP[[#This Row],[Nota Negocio]]="Sin Negocio"),VOZ_WHATSAPP[[#This Row],[Nota]]-24%,VOZ_WHATSAPP[[#This Row],[Nota]])</f>
        <v>0.86</v>
      </c>
      <c r="AH386" s="8">
        <f>IF(VOZ_WHATSAPP[[#This Row],[Estado Legal]]="No Cumple",0,IF(VOZ_WHATSAPP[[#This Row],[Realiza lectura de guion Legal]]="No Cumple",VOZ_WHATSAPP[[#This Row],[Nota 2]]-50%,VOZ_WHATSAPP[[#This Row],[Nota 2]]))</f>
        <v>0.86</v>
      </c>
    </row>
    <row r="387" spans="1:34" x14ac:dyDescent="0.25">
      <c r="A387" s="2" t="str">
        <f>VOZ_WHATSAPP[[#This Row],[ID Asesor]]&amp;VOZ_WHATSAPP[[#This Row],[Fecha Monitoreo]]</f>
        <v>349345820</v>
      </c>
      <c r="B387" s="2">
        <v>45820</v>
      </c>
      <c r="C387" s="1" t="s">
        <v>126</v>
      </c>
      <c r="D387" s="1">
        <v>3493</v>
      </c>
      <c r="E387" s="2">
        <v>45820</v>
      </c>
      <c r="F387" s="3">
        <v>0.37013888888888891</v>
      </c>
      <c r="G387" s="1" t="s">
        <v>58</v>
      </c>
      <c r="H387" s="1" t="s">
        <v>44</v>
      </c>
      <c r="I387" s="1">
        <v>410</v>
      </c>
      <c r="J387" s="1">
        <v>3128632721</v>
      </c>
      <c r="K387" s="1" t="s">
        <v>45</v>
      </c>
      <c r="L387" s="1" t="s">
        <v>46</v>
      </c>
      <c r="M387" s="1" t="s">
        <v>46</v>
      </c>
      <c r="N387" s="1" t="s">
        <v>46</v>
      </c>
      <c r="O387" s="1" t="s">
        <v>46</v>
      </c>
      <c r="P387" s="1" t="s">
        <v>46</v>
      </c>
      <c r="Q387" s="1" t="s">
        <v>46</v>
      </c>
      <c r="R387" s="1" t="s">
        <v>46</v>
      </c>
      <c r="S387" s="1" t="s">
        <v>46</v>
      </c>
      <c r="T387" s="12" t="str">
        <f>IF(OR(VOZ_WHATSAPP[[#This Row],[Brinda argumentos coherentes a la objeción]]="No Cumple",VOZ_WHATSAPP[[#This Row],[Despliegue de Beneficios y/o consecuencias]]="No Cumple"),"Sin Negocio","Negocio")</f>
        <v>Negocio</v>
      </c>
      <c r="U387" s="1" t="s">
        <v>48</v>
      </c>
      <c r="V387" s="1" t="s">
        <v>48</v>
      </c>
      <c r="W387" s="1" t="s">
        <v>48</v>
      </c>
      <c r="X387" s="12" t="str">
        <f>IF(OR(VOZ_WHATSAPP[[#This Row],[Confirma Valor de pago]]="No Cumple",VOZ_WHATSAPP[[#This Row],[Confirma hora de pago]]="No Cumple",VOZ_WHATSAPP[[#This Row],[Confirma medio de pago]]="No Cumple"),"Sin Cierre","Cierre")</f>
        <v>Cierre</v>
      </c>
      <c r="Y387" s="1" t="s">
        <v>46</v>
      </c>
      <c r="Z387" s="1" t="s">
        <v>46</v>
      </c>
      <c r="AA387" s="1" t="s">
        <v>46</v>
      </c>
      <c r="AB387" s="1" t="s">
        <v>46</v>
      </c>
      <c r="AC387" s="11" t="str">
        <f>IF(OR(VOZ_WHATSAPP[[#This Row],[La comunicación es asertiva, con respeto y evita maltrato]]="No Cumple",VOZ_WHATSAPP[[#This Row],[Cumple con las normativas legales]]="No Cumple"),"No Cumple","Cumple")</f>
        <v>Cumple</v>
      </c>
      <c r="AD387" s="1" t="s">
        <v>46</v>
      </c>
      <c r="AE387" s="1" t="s">
        <v>133</v>
      </c>
      <c r="AF387" s="4">
        <v>1</v>
      </c>
      <c r="AG387" s="4">
        <f>IF(AND(VOZ_WHATSAPP[[#This Row],[Estado Cierre]]="Sin Cierre",VOZ_WHATSAPP[[#This Row],[Nota Negocio]]="Sin Negocio"),VOZ_WHATSAPP[[#This Row],[Nota]]-24%,VOZ_WHATSAPP[[#This Row],[Nota]])</f>
        <v>1</v>
      </c>
      <c r="AH387" s="8">
        <f>IF(VOZ_WHATSAPP[[#This Row],[Estado Legal]]="No Cumple",0,IF(VOZ_WHATSAPP[[#This Row],[Realiza lectura de guion Legal]]="No Cumple",VOZ_WHATSAPP[[#This Row],[Nota 2]]-50%,VOZ_WHATSAPP[[#This Row],[Nota 2]]))</f>
        <v>1</v>
      </c>
    </row>
    <row r="388" spans="1:34" x14ac:dyDescent="0.25">
      <c r="A388" s="2" t="str">
        <f>VOZ_WHATSAPP[[#This Row],[ID Asesor]]&amp;VOZ_WHATSAPP[[#This Row],[Fecha Monitoreo]]</f>
        <v>282645820</v>
      </c>
      <c r="B388" s="2">
        <v>45820</v>
      </c>
      <c r="C388" s="1" t="s">
        <v>42</v>
      </c>
      <c r="D388" s="1">
        <v>2826</v>
      </c>
      <c r="E388" s="2">
        <v>45820</v>
      </c>
      <c r="F388" s="3">
        <v>0.4152777777777778</v>
      </c>
      <c r="G388" s="1" t="s">
        <v>60</v>
      </c>
      <c r="H388" s="1" t="s">
        <v>44</v>
      </c>
      <c r="I388" s="1">
        <v>1235</v>
      </c>
      <c r="J388" s="1">
        <v>3228340664</v>
      </c>
      <c r="K388" s="1" t="s">
        <v>45</v>
      </c>
      <c r="L388" s="1" t="s">
        <v>47</v>
      </c>
      <c r="M388" s="1" t="s">
        <v>46</v>
      </c>
      <c r="N388" s="1" t="s">
        <v>46</v>
      </c>
      <c r="O388" s="1" t="s">
        <v>46</v>
      </c>
      <c r="P388" s="1" t="s">
        <v>46</v>
      </c>
      <c r="Q388" s="1" t="s">
        <v>48</v>
      </c>
      <c r="R388" s="1" t="s">
        <v>48</v>
      </c>
      <c r="S388" s="1" t="s">
        <v>46</v>
      </c>
      <c r="T388" s="12" t="str">
        <f>IF(OR(VOZ_WHATSAPP[[#This Row],[Brinda argumentos coherentes a la objeción]]="No Cumple",VOZ_WHATSAPP[[#This Row],[Despliegue de Beneficios y/o consecuencias]]="No Cumple"),"Sin Negocio","Negocio")</f>
        <v>Negocio</v>
      </c>
      <c r="U388" s="1" t="s">
        <v>46</v>
      </c>
      <c r="V388" s="1" t="s">
        <v>46</v>
      </c>
      <c r="W388" s="1" t="s">
        <v>46</v>
      </c>
      <c r="X388" s="12" t="str">
        <f>IF(OR(VOZ_WHATSAPP[[#This Row],[Confirma Valor de pago]]="No Cumple",VOZ_WHATSAPP[[#This Row],[Confirma hora de pago]]="No Cumple",VOZ_WHATSAPP[[#This Row],[Confirma medio de pago]]="No Cumple"),"Sin Cierre","Cierre")</f>
        <v>Cierre</v>
      </c>
      <c r="Y388" s="1" t="s">
        <v>46</v>
      </c>
      <c r="Z388" s="1" t="s">
        <v>46</v>
      </c>
      <c r="AA388" s="1" t="s">
        <v>46</v>
      </c>
      <c r="AB388" s="1" t="s">
        <v>46</v>
      </c>
      <c r="AC388" s="11" t="str">
        <f>IF(OR(VOZ_WHATSAPP[[#This Row],[La comunicación es asertiva, con respeto y evita maltrato]]="No Cumple",VOZ_WHATSAPP[[#This Row],[Cumple con las normativas legales]]="No Cumple"),"No Cumple","Cumple")</f>
        <v>Cumple</v>
      </c>
      <c r="AD388" s="1" t="s">
        <v>46</v>
      </c>
      <c r="AE388" s="1" t="s">
        <v>145</v>
      </c>
      <c r="AF388" s="4">
        <v>0.96</v>
      </c>
      <c r="AG388" s="4">
        <f>IF(AND(VOZ_WHATSAPP[[#This Row],[Estado Cierre]]="Sin Cierre",VOZ_WHATSAPP[[#This Row],[Nota Negocio]]="Sin Negocio"),VOZ_WHATSAPP[[#This Row],[Nota]]-24%,VOZ_WHATSAPP[[#This Row],[Nota]])</f>
        <v>0.96</v>
      </c>
      <c r="AH388" s="8">
        <f>IF(VOZ_WHATSAPP[[#This Row],[Estado Legal]]="No Cumple",0,IF(VOZ_WHATSAPP[[#This Row],[Realiza lectura de guion Legal]]="No Cumple",VOZ_WHATSAPP[[#This Row],[Nota 2]]-50%,VOZ_WHATSAPP[[#This Row],[Nota 2]]))</f>
        <v>0.96</v>
      </c>
    </row>
    <row r="389" spans="1:34" x14ac:dyDescent="0.25">
      <c r="A389" s="2" t="str">
        <f>VOZ_WHATSAPP[[#This Row],[ID Asesor]]&amp;VOZ_WHATSAPP[[#This Row],[Fecha Monitoreo]]</f>
        <v>381545820</v>
      </c>
      <c r="B389" s="2">
        <v>45820</v>
      </c>
      <c r="C389" s="1" t="s">
        <v>126</v>
      </c>
      <c r="D389" s="1">
        <v>3815</v>
      </c>
      <c r="E389" s="2">
        <v>45820</v>
      </c>
      <c r="F389" s="3">
        <v>0.38194444444444442</v>
      </c>
      <c r="G389" s="1" t="s">
        <v>58</v>
      </c>
      <c r="H389" s="1" t="s">
        <v>44</v>
      </c>
      <c r="I389" s="1">
        <v>584</v>
      </c>
      <c r="J389" s="1">
        <v>3205905746</v>
      </c>
      <c r="K389" s="1" t="s">
        <v>45</v>
      </c>
      <c r="L389" s="1" t="s">
        <v>46</v>
      </c>
      <c r="M389" s="1" t="s">
        <v>46</v>
      </c>
      <c r="N389" s="1" t="s">
        <v>46</v>
      </c>
      <c r="O389" s="1" t="s">
        <v>46</v>
      </c>
      <c r="P389" s="1" t="s">
        <v>46</v>
      </c>
      <c r="Q389" s="1" t="s">
        <v>46</v>
      </c>
      <c r="R389" s="1" t="s">
        <v>47</v>
      </c>
      <c r="S389" s="1" t="s">
        <v>46</v>
      </c>
      <c r="T389" s="12" t="str">
        <f>IF(OR(VOZ_WHATSAPP[[#This Row],[Brinda argumentos coherentes a la objeción]]="No Cumple",VOZ_WHATSAPP[[#This Row],[Despliegue de Beneficios y/o consecuencias]]="No Cumple"),"Sin Negocio","Negocio")</f>
        <v>Sin Negocio</v>
      </c>
      <c r="U389" s="1" t="s">
        <v>46</v>
      </c>
      <c r="V389" s="1" t="s">
        <v>46</v>
      </c>
      <c r="W389" s="1" t="s">
        <v>46</v>
      </c>
      <c r="X389" s="12" t="str">
        <f>IF(OR(VOZ_WHATSAPP[[#This Row],[Confirma Valor de pago]]="No Cumple",VOZ_WHATSAPP[[#This Row],[Confirma hora de pago]]="No Cumple",VOZ_WHATSAPP[[#This Row],[Confirma medio de pago]]="No Cumple"),"Sin Cierre","Cierre")</f>
        <v>Cierre</v>
      </c>
      <c r="Y389" s="1" t="s">
        <v>46</v>
      </c>
      <c r="Z389" s="1" t="s">
        <v>46</v>
      </c>
      <c r="AA389" s="1" t="s">
        <v>46</v>
      </c>
      <c r="AB389" s="1" t="s">
        <v>46</v>
      </c>
      <c r="AC389" s="11" t="str">
        <f>IF(OR(VOZ_WHATSAPP[[#This Row],[La comunicación es asertiva, con respeto y evita maltrato]]="No Cumple",VOZ_WHATSAPP[[#This Row],[Cumple con las normativas legales]]="No Cumple"),"No Cumple","Cumple")</f>
        <v>Cumple</v>
      </c>
      <c r="AD389" s="1" t="s">
        <v>46</v>
      </c>
      <c r="AE389" s="1" t="s">
        <v>527</v>
      </c>
      <c r="AF389" s="4">
        <v>0.9</v>
      </c>
      <c r="AG389" s="4">
        <f>IF(AND(VOZ_WHATSAPP[[#This Row],[Estado Cierre]]="Sin Cierre",VOZ_WHATSAPP[[#This Row],[Nota Negocio]]="Sin Negocio"),VOZ_WHATSAPP[[#This Row],[Nota]]-24%,VOZ_WHATSAPP[[#This Row],[Nota]])</f>
        <v>0.9</v>
      </c>
      <c r="AH389" s="8">
        <f>IF(VOZ_WHATSAPP[[#This Row],[Estado Legal]]="No Cumple",0,IF(VOZ_WHATSAPP[[#This Row],[Realiza lectura de guion Legal]]="No Cumple",VOZ_WHATSAPP[[#This Row],[Nota 2]]-50%,VOZ_WHATSAPP[[#This Row],[Nota 2]]))</f>
        <v>0.9</v>
      </c>
    </row>
    <row r="390" spans="1:34" x14ac:dyDescent="0.25">
      <c r="A390" s="2" t="str">
        <f>VOZ_WHATSAPP[[#This Row],[ID Asesor]]&amp;VOZ_WHATSAPP[[#This Row],[Fecha Monitoreo]]</f>
        <v>303545820</v>
      </c>
      <c r="B390" s="2">
        <v>45820</v>
      </c>
      <c r="C390" s="1" t="s">
        <v>42</v>
      </c>
      <c r="D390" s="1">
        <v>3035</v>
      </c>
      <c r="E390" s="2">
        <v>45820</v>
      </c>
      <c r="F390" s="3">
        <v>0.42222222222222222</v>
      </c>
      <c r="G390" s="1" t="s">
        <v>60</v>
      </c>
      <c r="H390" s="1" t="s">
        <v>44</v>
      </c>
      <c r="I390" s="1">
        <v>1151</v>
      </c>
      <c r="J390" s="1">
        <v>3197579500</v>
      </c>
      <c r="K390" s="1" t="s">
        <v>45</v>
      </c>
      <c r="L390" s="1" t="s">
        <v>47</v>
      </c>
      <c r="M390" s="1" t="s">
        <v>46</v>
      </c>
      <c r="N390" s="1" t="s">
        <v>46</v>
      </c>
      <c r="O390" s="1" t="s">
        <v>46</v>
      </c>
      <c r="P390" s="1" t="s">
        <v>46</v>
      </c>
      <c r="Q390" s="1" t="s">
        <v>46</v>
      </c>
      <c r="R390" s="1" t="s">
        <v>46</v>
      </c>
      <c r="S390" s="1" t="s">
        <v>46</v>
      </c>
      <c r="T390" s="12" t="str">
        <f>IF(OR(VOZ_WHATSAPP[[#This Row],[Brinda argumentos coherentes a la objeción]]="No Cumple",VOZ_WHATSAPP[[#This Row],[Despliegue de Beneficios y/o consecuencias]]="No Cumple"),"Sin Negocio","Negocio")</f>
        <v>Negocio</v>
      </c>
      <c r="U390" s="1" t="s">
        <v>48</v>
      </c>
      <c r="V390" s="1" t="s">
        <v>48</v>
      </c>
      <c r="W390" s="1" t="s">
        <v>48</v>
      </c>
      <c r="X390" s="12" t="str">
        <f>IF(OR(VOZ_WHATSAPP[[#This Row],[Confirma Valor de pago]]="No Cumple",VOZ_WHATSAPP[[#This Row],[Confirma hora de pago]]="No Cumple",VOZ_WHATSAPP[[#This Row],[Confirma medio de pago]]="No Cumple"),"Sin Cierre","Cierre")</f>
        <v>Cierre</v>
      </c>
      <c r="Y390" s="1" t="s">
        <v>54</v>
      </c>
      <c r="Z390" s="1" t="s">
        <v>54</v>
      </c>
      <c r="AA390" s="1" t="s">
        <v>46</v>
      </c>
      <c r="AB390" s="1" t="s">
        <v>46</v>
      </c>
      <c r="AC390" s="11" t="str">
        <f>IF(OR(VOZ_WHATSAPP[[#This Row],[La comunicación es asertiva, con respeto y evita maltrato]]="No Cumple",VOZ_WHATSAPP[[#This Row],[Cumple con las normativas legales]]="No Cumple"),"No Cumple","Cumple")</f>
        <v>Cumple</v>
      </c>
      <c r="AD390" s="1" t="s">
        <v>46</v>
      </c>
      <c r="AE390" s="1" t="s">
        <v>528</v>
      </c>
      <c r="AF390" s="4">
        <v>0.73</v>
      </c>
      <c r="AG390" s="4">
        <f>IF(AND(VOZ_WHATSAPP[[#This Row],[Estado Cierre]]="Sin Cierre",VOZ_WHATSAPP[[#This Row],[Nota Negocio]]="Sin Negocio"),VOZ_WHATSAPP[[#This Row],[Nota]]-24%,VOZ_WHATSAPP[[#This Row],[Nota]])</f>
        <v>0.73</v>
      </c>
      <c r="AH390" s="8">
        <f>IF(VOZ_WHATSAPP[[#This Row],[Estado Legal]]="No Cumple",0,IF(VOZ_WHATSAPP[[#This Row],[Realiza lectura de guion Legal]]="No Cumple",VOZ_WHATSAPP[[#This Row],[Nota 2]]-50%,VOZ_WHATSAPP[[#This Row],[Nota 2]]))</f>
        <v>0.73</v>
      </c>
    </row>
    <row r="391" spans="1:34" x14ac:dyDescent="0.25">
      <c r="A391" s="2" t="str">
        <f>VOZ_WHATSAPP[[#This Row],[ID Asesor]]&amp;VOZ_WHATSAPP[[#This Row],[Fecha Monitoreo]]</f>
        <v>270145820</v>
      </c>
      <c r="B391" s="2">
        <v>45820</v>
      </c>
      <c r="C391" s="1" t="s">
        <v>42</v>
      </c>
      <c r="D391" s="1">
        <v>2701</v>
      </c>
      <c r="E391" s="2">
        <v>45820</v>
      </c>
      <c r="F391" s="3">
        <v>0.41944444444444445</v>
      </c>
      <c r="G391" s="1" t="s">
        <v>60</v>
      </c>
      <c r="H391" s="1" t="s">
        <v>44</v>
      </c>
      <c r="I391" s="1">
        <v>1404</v>
      </c>
      <c r="J391" s="1">
        <v>3232867019</v>
      </c>
      <c r="K391" s="1" t="s">
        <v>45</v>
      </c>
      <c r="L391" s="1" t="s">
        <v>47</v>
      </c>
      <c r="M391" s="1" t="s">
        <v>46</v>
      </c>
      <c r="N391" s="1" t="s">
        <v>46</v>
      </c>
      <c r="O391" s="1" t="s">
        <v>46</v>
      </c>
      <c r="P391" s="1" t="s">
        <v>46</v>
      </c>
      <c r="Q391" s="1" t="s">
        <v>46</v>
      </c>
      <c r="R391" s="1" t="s">
        <v>46</v>
      </c>
      <c r="S391" s="1" t="s">
        <v>46</v>
      </c>
      <c r="T391" s="12" t="str">
        <f>IF(OR(VOZ_WHATSAPP[[#This Row],[Brinda argumentos coherentes a la objeción]]="No Cumple",VOZ_WHATSAPP[[#This Row],[Despliegue de Beneficios y/o consecuencias]]="No Cumple"),"Sin Negocio","Negocio")</f>
        <v>Negocio</v>
      </c>
      <c r="U391" s="1" t="s">
        <v>46</v>
      </c>
      <c r="V391" s="1" t="s">
        <v>46</v>
      </c>
      <c r="W391" s="1" t="s">
        <v>46</v>
      </c>
      <c r="X391" s="12" t="str">
        <f>IF(OR(VOZ_WHATSAPP[[#This Row],[Confirma Valor de pago]]="No Cumple",VOZ_WHATSAPP[[#This Row],[Confirma hora de pago]]="No Cumple",VOZ_WHATSAPP[[#This Row],[Confirma medio de pago]]="No Cumple"),"Sin Cierre","Cierre")</f>
        <v>Cierre</v>
      </c>
      <c r="Y391" s="1" t="s">
        <v>46</v>
      </c>
      <c r="Z391" s="1" t="s">
        <v>46</v>
      </c>
      <c r="AA391" s="1" t="s">
        <v>46</v>
      </c>
      <c r="AB391" s="1" t="s">
        <v>46</v>
      </c>
      <c r="AC391" s="11" t="str">
        <f>IF(OR(VOZ_WHATSAPP[[#This Row],[La comunicación es asertiva, con respeto y evita maltrato]]="No Cumple",VOZ_WHATSAPP[[#This Row],[Cumple con las normativas legales]]="No Cumple"),"No Cumple","Cumple")</f>
        <v>Cumple</v>
      </c>
      <c r="AD391" s="1" t="s">
        <v>46</v>
      </c>
      <c r="AE391" s="1" t="s">
        <v>529</v>
      </c>
      <c r="AF391" s="4">
        <v>0.96</v>
      </c>
      <c r="AG391" s="4">
        <f>IF(AND(VOZ_WHATSAPP[[#This Row],[Estado Cierre]]="Sin Cierre",VOZ_WHATSAPP[[#This Row],[Nota Negocio]]="Sin Negocio"),VOZ_WHATSAPP[[#This Row],[Nota]]-24%,VOZ_WHATSAPP[[#This Row],[Nota]])</f>
        <v>0.96</v>
      </c>
      <c r="AH391" s="8">
        <f>IF(VOZ_WHATSAPP[[#This Row],[Estado Legal]]="No Cumple",0,IF(VOZ_WHATSAPP[[#This Row],[Realiza lectura de guion Legal]]="No Cumple",VOZ_WHATSAPP[[#This Row],[Nota 2]]-50%,VOZ_WHATSAPP[[#This Row],[Nota 2]]))</f>
        <v>0.96</v>
      </c>
    </row>
    <row r="392" spans="1:34" x14ac:dyDescent="0.25">
      <c r="A392" s="2" t="str">
        <f>VOZ_WHATSAPP[[#This Row],[ID Asesor]]&amp;VOZ_WHATSAPP[[#This Row],[Fecha Monitoreo]]</f>
        <v>366345820</v>
      </c>
      <c r="B392" s="2">
        <v>45820</v>
      </c>
      <c r="C392" s="1" t="s">
        <v>50</v>
      </c>
      <c r="D392" s="1">
        <v>3663</v>
      </c>
      <c r="E392" s="2">
        <v>45820</v>
      </c>
      <c r="F392" s="3">
        <v>0.39305555555555555</v>
      </c>
      <c r="G392" s="1" t="s">
        <v>60</v>
      </c>
      <c r="H392" s="1" t="s">
        <v>44</v>
      </c>
      <c r="I392" s="1">
        <v>1067</v>
      </c>
      <c r="J392" s="1">
        <v>1067</v>
      </c>
      <c r="K392" s="1" t="s">
        <v>45</v>
      </c>
      <c r="L392" s="1" t="s">
        <v>46</v>
      </c>
      <c r="M392" s="1" t="s">
        <v>46</v>
      </c>
      <c r="N392" s="1" t="s">
        <v>46</v>
      </c>
      <c r="O392" s="1" t="s">
        <v>46</v>
      </c>
      <c r="P392" s="1" t="s">
        <v>46</v>
      </c>
      <c r="Q392" s="1" t="s">
        <v>46</v>
      </c>
      <c r="R392" s="1" t="s">
        <v>46</v>
      </c>
      <c r="S392" s="1" t="s">
        <v>46</v>
      </c>
      <c r="T392" s="12" t="str">
        <f>IF(OR(VOZ_WHATSAPP[[#This Row],[Brinda argumentos coherentes a la objeción]]="No Cumple",VOZ_WHATSAPP[[#This Row],[Despliegue de Beneficios y/o consecuencias]]="No Cumple"),"Sin Negocio","Negocio")</f>
        <v>Negocio</v>
      </c>
      <c r="U392" s="1" t="s">
        <v>48</v>
      </c>
      <c r="V392" s="1" t="s">
        <v>48</v>
      </c>
      <c r="W392" s="1" t="s">
        <v>48</v>
      </c>
      <c r="X392" s="12" t="str">
        <f>IF(OR(VOZ_WHATSAPP[[#This Row],[Confirma Valor de pago]]="No Cumple",VOZ_WHATSAPP[[#This Row],[Confirma hora de pago]]="No Cumple",VOZ_WHATSAPP[[#This Row],[Confirma medio de pago]]="No Cumple"),"Sin Cierre","Cierre")</f>
        <v>Cierre</v>
      </c>
      <c r="Y392" s="1" t="s">
        <v>46</v>
      </c>
      <c r="Z392" s="1" t="s">
        <v>46</v>
      </c>
      <c r="AA392" s="1" t="s">
        <v>46</v>
      </c>
      <c r="AB392" s="1" t="s">
        <v>46</v>
      </c>
      <c r="AC392" s="11" t="str">
        <f>IF(OR(VOZ_WHATSAPP[[#This Row],[La comunicación es asertiva, con respeto y evita maltrato]]="No Cumple",VOZ_WHATSAPP[[#This Row],[Cumple con las normativas legales]]="No Cumple"),"No Cumple","Cumple")</f>
        <v>Cumple</v>
      </c>
      <c r="AD392" s="1" t="s">
        <v>46</v>
      </c>
      <c r="AE392" s="1" t="s">
        <v>53</v>
      </c>
      <c r="AF392" s="4">
        <v>1</v>
      </c>
      <c r="AG392" s="4">
        <f>IF(AND(VOZ_WHATSAPP[[#This Row],[Estado Cierre]]="Sin Cierre",VOZ_WHATSAPP[[#This Row],[Nota Negocio]]="Sin Negocio"),VOZ_WHATSAPP[[#This Row],[Nota]]-24%,VOZ_WHATSAPP[[#This Row],[Nota]])</f>
        <v>1</v>
      </c>
      <c r="AH392" s="8">
        <f>IF(VOZ_WHATSAPP[[#This Row],[Estado Legal]]="No Cumple",0,IF(VOZ_WHATSAPP[[#This Row],[Realiza lectura de guion Legal]]="No Cumple",VOZ_WHATSAPP[[#This Row],[Nota 2]]-50%,VOZ_WHATSAPP[[#This Row],[Nota 2]]))</f>
        <v>1</v>
      </c>
    </row>
    <row r="393" spans="1:34" x14ac:dyDescent="0.25">
      <c r="A393" s="2" t="str">
        <f>VOZ_WHATSAPP[[#This Row],[ID Asesor]]&amp;VOZ_WHATSAPP[[#This Row],[Fecha Monitoreo]]</f>
        <v>372345820</v>
      </c>
      <c r="B393" s="2">
        <v>45820</v>
      </c>
      <c r="C393" s="1" t="s">
        <v>56</v>
      </c>
      <c r="D393" s="1">
        <v>3723</v>
      </c>
      <c r="E393" s="2">
        <v>45820</v>
      </c>
      <c r="F393" s="3">
        <v>0.39861111111111114</v>
      </c>
      <c r="G393" s="1" t="s">
        <v>58</v>
      </c>
      <c r="H393" s="1" t="s">
        <v>44</v>
      </c>
      <c r="I393" s="1">
        <v>456</v>
      </c>
      <c r="J393" s="1">
        <v>3174172870</v>
      </c>
      <c r="K393" s="1" t="s">
        <v>45</v>
      </c>
      <c r="L393" s="1" t="s">
        <v>46</v>
      </c>
      <c r="M393" s="1" t="s">
        <v>46</v>
      </c>
      <c r="N393" s="1" t="s">
        <v>46</v>
      </c>
      <c r="O393" s="1" t="s">
        <v>46</v>
      </c>
      <c r="P393" s="1" t="s">
        <v>46</v>
      </c>
      <c r="Q393" s="1" t="s">
        <v>46</v>
      </c>
      <c r="R393" s="1" t="s">
        <v>46</v>
      </c>
      <c r="S393" s="1" t="s">
        <v>46</v>
      </c>
      <c r="T393" s="12" t="str">
        <f>IF(OR(VOZ_WHATSAPP[[#This Row],[Brinda argumentos coherentes a la objeción]]="No Cumple",VOZ_WHATSAPP[[#This Row],[Despliegue de Beneficios y/o consecuencias]]="No Cumple"),"Sin Negocio","Negocio")</f>
        <v>Negocio</v>
      </c>
      <c r="U393" s="1" t="s">
        <v>48</v>
      </c>
      <c r="V393" s="1" t="s">
        <v>48</v>
      </c>
      <c r="W393" s="1" t="s">
        <v>48</v>
      </c>
      <c r="X393" s="12" t="str">
        <f>IF(OR(VOZ_WHATSAPP[[#This Row],[Confirma Valor de pago]]="No Cumple",VOZ_WHATSAPP[[#This Row],[Confirma hora de pago]]="No Cumple",VOZ_WHATSAPP[[#This Row],[Confirma medio de pago]]="No Cumple"),"Sin Cierre","Cierre")</f>
        <v>Cierre</v>
      </c>
      <c r="Y393" s="1" t="s">
        <v>46</v>
      </c>
      <c r="Z393" s="1" t="s">
        <v>46</v>
      </c>
      <c r="AA393" s="1" t="s">
        <v>46</v>
      </c>
      <c r="AB393" s="1" t="s">
        <v>46</v>
      </c>
      <c r="AC393" s="11" t="str">
        <f>IF(OR(VOZ_WHATSAPP[[#This Row],[La comunicación es asertiva, con respeto y evita maltrato]]="No Cumple",VOZ_WHATSAPP[[#This Row],[Cumple con las normativas legales]]="No Cumple"),"No Cumple","Cumple")</f>
        <v>Cumple</v>
      </c>
      <c r="AD393" s="1" t="s">
        <v>46</v>
      </c>
      <c r="AE393" s="1" t="s">
        <v>530</v>
      </c>
      <c r="AF393" s="4">
        <v>1</v>
      </c>
      <c r="AG393" s="4">
        <f>IF(AND(VOZ_WHATSAPP[[#This Row],[Estado Cierre]]="Sin Cierre",VOZ_WHATSAPP[[#This Row],[Nota Negocio]]="Sin Negocio"),VOZ_WHATSAPP[[#This Row],[Nota]]-24%,VOZ_WHATSAPP[[#This Row],[Nota]])</f>
        <v>1</v>
      </c>
      <c r="AH393" s="8">
        <f>IF(VOZ_WHATSAPP[[#This Row],[Estado Legal]]="No Cumple",0,IF(VOZ_WHATSAPP[[#This Row],[Realiza lectura de guion Legal]]="No Cumple",VOZ_WHATSAPP[[#This Row],[Nota 2]]-50%,VOZ_WHATSAPP[[#This Row],[Nota 2]]))</f>
        <v>1</v>
      </c>
    </row>
    <row r="394" spans="1:34" x14ac:dyDescent="0.25">
      <c r="A394" s="2" t="str">
        <f>VOZ_WHATSAPP[[#This Row],[ID Asesor]]&amp;VOZ_WHATSAPP[[#This Row],[Fecha Monitoreo]]</f>
        <v>389045820</v>
      </c>
      <c r="B394" s="2">
        <v>45820</v>
      </c>
      <c r="C394" s="1" t="s">
        <v>50</v>
      </c>
      <c r="D394" s="1">
        <v>3890</v>
      </c>
      <c r="E394" s="2">
        <v>45820</v>
      </c>
      <c r="F394" s="3">
        <v>0.33819444444444446</v>
      </c>
      <c r="G394" s="1" t="s">
        <v>80</v>
      </c>
      <c r="H394" s="1" t="s">
        <v>44</v>
      </c>
      <c r="I394" s="1">
        <v>1433</v>
      </c>
      <c r="J394" s="1">
        <v>3187095891</v>
      </c>
      <c r="K394" s="1" t="s">
        <v>45</v>
      </c>
      <c r="L394" s="1" t="s">
        <v>46</v>
      </c>
      <c r="M394" s="1" t="s">
        <v>47</v>
      </c>
      <c r="N394" s="1" t="s">
        <v>46</v>
      </c>
      <c r="O394" s="1" t="s">
        <v>54</v>
      </c>
      <c r="P394" s="1" t="s">
        <v>54</v>
      </c>
      <c r="Q394" s="1" t="s">
        <v>46</v>
      </c>
      <c r="R394" s="1" t="s">
        <v>47</v>
      </c>
      <c r="S394" s="1" t="s">
        <v>47</v>
      </c>
      <c r="T394" s="12" t="str">
        <f>IF(OR(VOZ_WHATSAPP[[#This Row],[Brinda argumentos coherentes a la objeción]]="No Cumple",VOZ_WHATSAPP[[#This Row],[Despliegue de Beneficios y/o consecuencias]]="No Cumple"),"Sin Negocio","Negocio")</f>
        <v>Sin Negocio</v>
      </c>
      <c r="U394" s="1" t="s">
        <v>48</v>
      </c>
      <c r="V394" s="1" t="s">
        <v>48</v>
      </c>
      <c r="W394" s="1" t="s">
        <v>48</v>
      </c>
      <c r="X394" s="12" t="str">
        <f>IF(OR(VOZ_WHATSAPP[[#This Row],[Confirma Valor de pago]]="No Cumple",VOZ_WHATSAPP[[#This Row],[Confirma hora de pago]]="No Cumple",VOZ_WHATSAPP[[#This Row],[Confirma medio de pago]]="No Cumple"),"Sin Cierre","Cierre")</f>
        <v>Cierre</v>
      </c>
      <c r="Y394" s="1" t="s">
        <v>46</v>
      </c>
      <c r="Z394" s="1" t="s">
        <v>54</v>
      </c>
      <c r="AA394" s="1" t="s">
        <v>46</v>
      </c>
      <c r="AB394" s="1" t="s">
        <v>46</v>
      </c>
      <c r="AC394" s="11" t="str">
        <f>IF(OR(VOZ_WHATSAPP[[#This Row],[La comunicación es asertiva, con respeto y evita maltrato]]="No Cumple",VOZ_WHATSAPP[[#This Row],[Cumple con las normativas legales]]="No Cumple"),"No Cumple","Cumple")</f>
        <v>Cumple</v>
      </c>
      <c r="AD394" s="1" t="s">
        <v>46</v>
      </c>
      <c r="AE394" s="1" t="s">
        <v>531</v>
      </c>
      <c r="AF394" s="4">
        <v>0.51</v>
      </c>
      <c r="AG394" s="4">
        <f>IF(AND(VOZ_WHATSAPP[[#This Row],[Estado Cierre]]="Sin Cierre",VOZ_WHATSAPP[[#This Row],[Nota Negocio]]="Sin Negocio"),VOZ_WHATSAPP[[#This Row],[Nota]]-24%,VOZ_WHATSAPP[[#This Row],[Nota]])</f>
        <v>0.51</v>
      </c>
      <c r="AH394" s="8">
        <f>IF(VOZ_WHATSAPP[[#This Row],[Estado Legal]]="No Cumple",0,IF(VOZ_WHATSAPP[[#This Row],[Realiza lectura de guion Legal]]="No Cumple",VOZ_WHATSAPP[[#This Row],[Nota 2]]-50%,VOZ_WHATSAPP[[#This Row],[Nota 2]]))</f>
        <v>0.51</v>
      </c>
    </row>
    <row r="395" spans="1:34" x14ac:dyDescent="0.25">
      <c r="A395" s="2" t="str">
        <f>VOZ_WHATSAPP[[#This Row],[ID Asesor]]&amp;VOZ_WHATSAPP[[#This Row],[Fecha Monitoreo]]</f>
        <v>394045820</v>
      </c>
      <c r="B395" s="2">
        <v>45820</v>
      </c>
      <c r="C395" s="1" t="s">
        <v>56</v>
      </c>
      <c r="D395" s="1">
        <v>3940</v>
      </c>
      <c r="E395" s="2">
        <v>45820</v>
      </c>
      <c r="F395" s="3">
        <v>0.38194444444444442</v>
      </c>
      <c r="G395" s="1" t="s">
        <v>58</v>
      </c>
      <c r="H395" s="1" t="s">
        <v>44</v>
      </c>
      <c r="I395" s="1">
        <v>476</v>
      </c>
      <c r="J395" s="1">
        <v>3009905837</v>
      </c>
      <c r="K395" s="1" t="s">
        <v>45</v>
      </c>
      <c r="L395" s="1" t="s">
        <v>46</v>
      </c>
      <c r="M395" s="1" t="s">
        <v>47</v>
      </c>
      <c r="N395" s="1" t="s">
        <v>46</v>
      </c>
      <c r="O395" s="1" t="s">
        <v>54</v>
      </c>
      <c r="P395" s="1" t="s">
        <v>46</v>
      </c>
      <c r="Q395" s="1" t="s">
        <v>48</v>
      </c>
      <c r="R395" s="1" t="s">
        <v>48</v>
      </c>
      <c r="S395" s="1" t="s">
        <v>48</v>
      </c>
      <c r="T395" s="12" t="str">
        <f>IF(OR(VOZ_WHATSAPP[[#This Row],[Brinda argumentos coherentes a la objeción]]="No Cumple",VOZ_WHATSAPP[[#This Row],[Despliegue de Beneficios y/o consecuencias]]="No Cumple"),"Sin Negocio","Negocio")</f>
        <v>Negocio</v>
      </c>
      <c r="U395" s="1" t="s">
        <v>46</v>
      </c>
      <c r="V395" s="1" t="s">
        <v>46</v>
      </c>
      <c r="W395" s="1" t="s">
        <v>46</v>
      </c>
      <c r="X395" s="12" t="str">
        <f>IF(OR(VOZ_WHATSAPP[[#This Row],[Confirma Valor de pago]]="No Cumple",VOZ_WHATSAPP[[#This Row],[Confirma hora de pago]]="No Cumple",VOZ_WHATSAPP[[#This Row],[Confirma medio de pago]]="No Cumple"),"Sin Cierre","Cierre")</f>
        <v>Cierre</v>
      </c>
      <c r="Y395" s="1" t="s">
        <v>46</v>
      </c>
      <c r="Z395" s="1" t="s">
        <v>46</v>
      </c>
      <c r="AA395" s="1" t="s">
        <v>46</v>
      </c>
      <c r="AB395" s="1" t="s">
        <v>46</v>
      </c>
      <c r="AC395" s="11" t="str">
        <f>IF(OR(VOZ_WHATSAPP[[#This Row],[La comunicación es asertiva, con respeto y evita maltrato]]="No Cumple",VOZ_WHATSAPP[[#This Row],[Cumple con las normativas legales]]="No Cumple"),"No Cumple","Cumple")</f>
        <v>Cumple</v>
      </c>
      <c r="AD395" s="1" t="s">
        <v>46</v>
      </c>
      <c r="AE395" s="1" t="s">
        <v>532</v>
      </c>
      <c r="AF395" s="4">
        <v>0.91</v>
      </c>
      <c r="AG395" s="4">
        <f>IF(AND(VOZ_WHATSAPP[[#This Row],[Estado Cierre]]="Sin Cierre",VOZ_WHATSAPP[[#This Row],[Nota Negocio]]="Sin Negocio"),VOZ_WHATSAPP[[#This Row],[Nota]]-24%,VOZ_WHATSAPP[[#This Row],[Nota]])</f>
        <v>0.91</v>
      </c>
      <c r="AH395" s="8">
        <f>IF(VOZ_WHATSAPP[[#This Row],[Estado Legal]]="No Cumple",0,IF(VOZ_WHATSAPP[[#This Row],[Realiza lectura de guion Legal]]="No Cumple",VOZ_WHATSAPP[[#This Row],[Nota 2]]-50%,VOZ_WHATSAPP[[#This Row],[Nota 2]]))</f>
        <v>0.91</v>
      </c>
    </row>
    <row r="396" spans="1:34" x14ac:dyDescent="0.25">
      <c r="A396" s="2" t="str">
        <f>VOZ_WHATSAPP[[#This Row],[ID Asesor]]&amp;VOZ_WHATSAPP[[#This Row],[Fecha Monitoreo]]</f>
        <v>382145820</v>
      </c>
      <c r="B396" s="2">
        <v>45820</v>
      </c>
      <c r="C396" s="1" t="s">
        <v>126</v>
      </c>
      <c r="D396" s="1">
        <v>3821</v>
      </c>
      <c r="E396" s="2">
        <v>45820</v>
      </c>
      <c r="F396" s="3">
        <v>0.42986111111111114</v>
      </c>
      <c r="G396" s="1" t="s">
        <v>58</v>
      </c>
      <c r="H396" s="1" t="s">
        <v>44</v>
      </c>
      <c r="I396" s="1">
        <v>590</v>
      </c>
      <c r="J396" s="1">
        <v>3105046130</v>
      </c>
      <c r="K396" s="1" t="s">
        <v>45</v>
      </c>
      <c r="L396" s="1" t="s">
        <v>46</v>
      </c>
      <c r="M396" s="1" t="s">
        <v>46</v>
      </c>
      <c r="N396" s="1" t="s">
        <v>46</v>
      </c>
      <c r="O396" s="1" t="s">
        <v>46</v>
      </c>
      <c r="P396" s="1" t="s">
        <v>46</v>
      </c>
      <c r="Q396" s="1" t="s">
        <v>46</v>
      </c>
      <c r="R396" s="1" t="s">
        <v>46</v>
      </c>
      <c r="S396" s="1" t="s">
        <v>48</v>
      </c>
      <c r="T396" s="12" t="str">
        <f>IF(OR(VOZ_WHATSAPP[[#This Row],[Brinda argumentos coherentes a la objeción]]="No Cumple",VOZ_WHATSAPP[[#This Row],[Despliegue de Beneficios y/o consecuencias]]="No Cumple"),"Sin Negocio","Negocio")</f>
        <v>Negocio</v>
      </c>
      <c r="U396" s="1" t="s">
        <v>47</v>
      </c>
      <c r="V396" s="1" t="s">
        <v>47</v>
      </c>
      <c r="W396" s="1" t="s">
        <v>47</v>
      </c>
      <c r="X396" s="12" t="str">
        <f>IF(OR(VOZ_WHATSAPP[[#This Row],[Confirma Valor de pago]]="No Cumple",VOZ_WHATSAPP[[#This Row],[Confirma hora de pago]]="No Cumple",VOZ_WHATSAPP[[#This Row],[Confirma medio de pago]]="No Cumple"),"Sin Cierre","Cierre")</f>
        <v>Sin Cierre</v>
      </c>
      <c r="Y396" s="1" t="s">
        <v>46</v>
      </c>
      <c r="Z396" s="1" t="s">
        <v>54</v>
      </c>
      <c r="AA396" s="1" t="s">
        <v>46</v>
      </c>
      <c r="AB396" s="1" t="s">
        <v>46</v>
      </c>
      <c r="AC396" s="11" t="str">
        <f>IF(OR(VOZ_WHATSAPP[[#This Row],[La comunicación es asertiva, con respeto y evita maltrato]]="No Cumple",VOZ_WHATSAPP[[#This Row],[Cumple con las normativas legales]]="No Cumple"),"No Cumple","Cumple")</f>
        <v>Cumple</v>
      </c>
      <c r="AD396" s="1" t="s">
        <v>46</v>
      </c>
      <c r="AE396" s="1" t="s">
        <v>533</v>
      </c>
      <c r="AF396" s="4">
        <v>0.61</v>
      </c>
      <c r="AG396" s="4">
        <f>IF(AND(VOZ_WHATSAPP[[#This Row],[Estado Cierre]]="Sin Cierre",VOZ_WHATSAPP[[#This Row],[Nota Negocio]]="Sin Negocio"),VOZ_WHATSAPP[[#This Row],[Nota]]-24%,VOZ_WHATSAPP[[#This Row],[Nota]])</f>
        <v>0.61</v>
      </c>
      <c r="AH396" s="8">
        <f>IF(VOZ_WHATSAPP[[#This Row],[Estado Legal]]="No Cumple",0,IF(VOZ_WHATSAPP[[#This Row],[Realiza lectura de guion Legal]]="No Cumple",VOZ_WHATSAPP[[#This Row],[Nota 2]]-50%,VOZ_WHATSAPP[[#This Row],[Nota 2]]))</f>
        <v>0.61</v>
      </c>
    </row>
    <row r="397" spans="1:34" x14ac:dyDescent="0.25">
      <c r="A397" s="2" t="str">
        <f>VOZ_WHATSAPP[[#This Row],[ID Asesor]]&amp;VOZ_WHATSAPP[[#This Row],[Fecha Monitoreo]]</f>
        <v>312845820</v>
      </c>
      <c r="B397" s="2">
        <v>45820</v>
      </c>
      <c r="C397" s="1" t="s">
        <v>42</v>
      </c>
      <c r="D397" s="1">
        <v>3128</v>
      </c>
      <c r="E397" s="2">
        <v>45820</v>
      </c>
      <c r="F397" s="3">
        <v>0.48888888888888887</v>
      </c>
      <c r="G397" s="1" t="s">
        <v>60</v>
      </c>
      <c r="H397" s="1" t="s">
        <v>44</v>
      </c>
      <c r="I397" s="1">
        <v>1405</v>
      </c>
      <c r="J397" s="1">
        <v>3219400237</v>
      </c>
      <c r="K397" s="1" t="s">
        <v>45</v>
      </c>
      <c r="L397" s="1" t="s">
        <v>46</v>
      </c>
      <c r="M397" s="1" t="s">
        <v>46</v>
      </c>
      <c r="N397" s="1" t="s">
        <v>46</v>
      </c>
      <c r="O397" s="1" t="s">
        <v>46</v>
      </c>
      <c r="P397" s="1" t="s">
        <v>46</v>
      </c>
      <c r="Q397" s="1" t="s">
        <v>46</v>
      </c>
      <c r="R397" s="1" t="s">
        <v>46</v>
      </c>
      <c r="S397" s="1" t="s">
        <v>48</v>
      </c>
      <c r="T397" s="12" t="str">
        <f>IF(OR(VOZ_WHATSAPP[[#This Row],[Brinda argumentos coherentes a la objeción]]="No Cumple",VOZ_WHATSAPP[[#This Row],[Despliegue de Beneficios y/o consecuencias]]="No Cumple"),"Sin Negocio","Negocio")</f>
        <v>Negocio</v>
      </c>
      <c r="U397" s="1" t="s">
        <v>46</v>
      </c>
      <c r="V397" s="1" t="s">
        <v>46</v>
      </c>
      <c r="W397" s="1" t="s">
        <v>46</v>
      </c>
      <c r="X397" s="12" t="str">
        <f>IF(OR(VOZ_WHATSAPP[[#This Row],[Confirma Valor de pago]]="No Cumple",VOZ_WHATSAPP[[#This Row],[Confirma hora de pago]]="No Cumple",VOZ_WHATSAPP[[#This Row],[Confirma medio de pago]]="No Cumple"),"Sin Cierre","Cierre")</f>
        <v>Cierre</v>
      </c>
      <c r="Y397" s="1" t="s">
        <v>46</v>
      </c>
      <c r="Z397" s="1" t="s">
        <v>46</v>
      </c>
      <c r="AA397" s="1" t="s">
        <v>46</v>
      </c>
      <c r="AB397" s="1" t="s">
        <v>46</v>
      </c>
      <c r="AC397" s="11" t="str">
        <f>IF(OR(VOZ_WHATSAPP[[#This Row],[La comunicación es asertiva, con respeto y evita maltrato]]="No Cumple",VOZ_WHATSAPP[[#This Row],[Cumple con las normativas legales]]="No Cumple"),"No Cumple","Cumple")</f>
        <v>Cumple</v>
      </c>
      <c r="AD397" s="1" t="s">
        <v>46</v>
      </c>
      <c r="AE397" s="1" t="s">
        <v>101</v>
      </c>
      <c r="AF397" s="4">
        <v>1</v>
      </c>
      <c r="AG397" s="4">
        <f>IF(AND(VOZ_WHATSAPP[[#This Row],[Estado Cierre]]="Sin Cierre",VOZ_WHATSAPP[[#This Row],[Nota Negocio]]="Sin Negocio"),VOZ_WHATSAPP[[#This Row],[Nota]]-24%,VOZ_WHATSAPP[[#This Row],[Nota]])</f>
        <v>1</v>
      </c>
      <c r="AH397" s="8">
        <f>IF(VOZ_WHATSAPP[[#This Row],[Estado Legal]]="No Cumple",0,IF(VOZ_WHATSAPP[[#This Row],[Realiza lectura de guion Legal]]="No Cumple",VOZ_WHATSAPP[[#This Row],[Nota 2]]-50%,VOZ_WHATSAPP[[#This Row],[Nota 2]]))</f>
        <v>1</v>
      </c>
    </row>
    <row r="398" spans="1:34" x14ac:dyDescent="0.25">
      <c r="A398" s="2" t="str">
        <f>VOZ_WHATSAPP[[#This Row],[ID Asesor]]&amp;VOZ_WHATSAPP[[#This Row],[Fecha Monitoreo]]</f>
        <v>302745820</v>
      </c>
      <c r="B398" s="2">
        <v>45820</v>
      </c>
      <c r="C398" s="1" t="s">
        <v>87</v>
      </c>
      <c r="D398" s="1">
        <v>3027</v>
      </c>
      <c r="E398" s="2">
        <v>45820</v>
      </c>
      <c r="F398" s="3">
        <v>0.37986111111111109</v>
      </c>
      <c r="G398" s="1" t="s">
        <v>60</v>
      </c>
      <c r="H398" s="1" t="s">
        <v>44</v>
      </c>
      <c r="I398" s="1">
        <v>1227</v>
      </c>
      <c r="J398" s="1"/>
      <c r="K398" s="1" t="s">
        <v>45</v>
      </c>
      <c r="L398" s="1" t="s">
        <v>46</v>
      </c>
      <c r="M398" s="1" t="s">
        <v>46</v>
      </c>
      <c r="N398" s="1" t="s">
        <v>46</v>
      </c>
      <c r="O398" s="1" t="s">
        <v>46</v>
      </c>
      <c r="P398" s="1" t="s">
        <v>46</v>
      </c>
      <c r="Q398" s="1" t="s">
        <v>48</v>
      </c>
      <c r="R398" s="1" t="s">
        <v>48</v>
      </c>
      <c r="S398" s="1" t="s">
        <v>46</v>
      </c>
      <c r="T398" s="12" t="str">
        <f>IF(OR(VOZ_WHATSAPP[[#This Row],[Brinda argumentos coherentes a la objeción]]="No Cumple",VOZ_WHATSAPP[[#This Row],[Despliegue de Beneficios y/o consecuencias]]="No Cumple"),"Sin Negocio","Negocio")</f>
        <v>Negocio</v>
      </c>
      <c r="U398" s="1" t="s">
        <v>46</v>
      </c>
      <c r="V398" s="1" t="s">
        <v>46</v>
      </c>
      <c r="W398" s="1" t="s">
        <v>46</v>
      </c>
      <c r="X398" s="12" t="str">
        <f>IF(OR(VOZ_WHATSAPP[[#This Row],[Confirma Valor de pago]]="No Cumple",VOZ_WHATSAPP[[#This Row],[Confirma hora de pago]]="No Cumple",VOZ_WHATSAPP[[#This Row],[Confirma medio de pago]]="No Cumple"),"Sin Cierre","Cierre")</f>
        <v>Cierre</v>
      </c>
      <c r="Y398" s="1" t="s">
        <v>46</v>
      </c>
      <c r="Z398" s="1" t="s">
        <v>46</v>
      </c>
      <c r="AA398" s="1" t="s">
        <v>46</v>
      </c>
      <c r="AB398" s="1" t="s">
        <v>46</v>
      </c>
      <c r="AC398" s="11" t="str">
        <f>IF(OR(VOZ_WHATSAPP[[#This Row],[La comunicación es asertiva, con respeto y evita maltrato]]="No Cumple",VOZ_WHATSAPP[[#This Row],[Cumple con las normativas legales]]="No Cumple"),"No Cumple","Cumple")</f>
        <v>Cumple</v>
      </c>
      <c r="AD398" s="1" t="s">
        <v>46</v>
      </c>
      <c r="AE398" s="1" t="s">
        <v>534</v>
      </c>
      <c r="AF398" s="4">
        <v>1</v>
      </c>
      <c r="AG398" s="4">
        <f>IF(AND(VOZ_WHATSAPP[[#This Row],[Estado Cierre]]="Sin Cierre",VOZ_WHATSAPP[[#This Row],[Nota Negocio]]="Sin Negocio"),VOZ_WHATSAPP[[#This Row],[Nota]]-24%,VOZ_WHATSAPP[[#This Row],[Nota]])</f>
        <v>1</v>
      </c>
      <c r="AH398" s="8">
        <f>IF(VOZ_WHATSAPP[[#This Row],[Estado Legal]]="No Cumple",0,IF(VOZ_WHATSAPP[[#This Row],[Realiza lectura de guion Legal]]="No Cumple",VOZ_WHATSAPP[[#This Row],[Nota 2]]-50%,VOZ_WHATSAPP[[#This Row],[Nota 2]]))</f>
        <v>1</v>
      </c>
    </row>
    <row r="399" spans="1:34" x14ac:dyDescent="0.25">
      <c r="A399" s="2" t="str">
        <f>VOZ_WHATSAPP[[#This Row],[ID Asesor]]&amp;VOZ_WHATSAPP[[#This Row],[Fecha Monitoreo]]</f>
        <v>348945820</v>
      </c>
      <c r="B399" s="2">
        <v>45820</v>
      </c>
      <c r="C399" s="1" t="s">
        <v>42</v>
      </c>
      <c r="D399" s="1">
        <v>3489</v>
      </c>
      <c r="E399" s="2">
        <v>45820</v>
      </c>
      <c r="F399" s="3">
        <v>0.52361111111111114</v>
      </c>
      <c r="G399" s="1" t="s">
        <v>51</v>
      </c>
      <c r="H399" s="1" t="s">
        <v>44</v>
      </c>
      <c r="I399" s="1">
        <v>1109</v>
      </c>
      <c r="J399" s="1">
        <v>3243084736</v>
      </c>
      <c r="K399" s="1" t="s">
        <v>45</v>
      </c>
      <c r="L399" s="1" t="s">
        <v>46</v>
      </c>
      <c r="M399" s="1" t="s">
        <v>46</v>
      </c>
      <c r="N399" s="1" t="s">
        <v>46</v>
      </c>
      <c r="O399" s="1" t="s">
        <v>46</v>
      </c>
      <c r="P399" s="1" t="s">
        <v>46</v>
      </c>
      <c r="Q399" s="1" t="s">
        <v>46</v>
      </c>
      <c r="R399" s="1" t="s">
        <v>46</v>
      </c>
      <c r="S399" s="1" t="s">
        <v>46</v>
      </c>
      <c r="T399" s="12" t="str">
        <f>IF(OR(VOZ_WHATSAPP[[#This Row],[Brinda argumentos coherentes a la objeción]]="No Cumple",VOZ_WHATSAPP[[#This Row],[Despliegue de Beneficios y/o consecuencias]]="No Cumple"),"Sin Negocio","Negocio")</f>
        <v>Negocio</v>
      </c>
      <c r="U399" s="1" t="s">
        <v>48</v>
      </c>
      <c r="V399" s="1" t="s">
        <v>48</v>
      </c>
      <c r="W399" s="1" t="s">
        <v>48</v>
      </c>
      <c r="X399" s="12" t="str">
        <f>IF(OR(VOZ_WHATSAPP[[#This Row],[Confirma Valor de pago]]="No Cumple",VOZ_WHATSAPP[[#This Row],[Confirma hora de pago]]="No Cumple",VOZ_WHATSAPP[[#This Row],[Confirma medio de pago]]="No Cumple"),"Sin Cierre","Cierre")</f>
        <v>Cierre</v>
      </c>
      <c r="Y399" s="1" t="s">
        <v>46</v>
      </c>
      <c r="Z399" s="1" t="s">
        <v>46</v>
      </c>
      <c r="AA399" s="1" t="s">
        <v>46</v>
      </c>
      <c r="AB399" s="1" t="s">
        <v>46</v>
      </c>
      <c r="AC399" s="11" t="str">
        <f>IF(OR(VOZ_WHATSAPP[[#This Row],[La comunicación es asertiva, con respeto y evita maltrato]]="No Cumple",VOZ_WHATSAPP[[#This Row],[Cumple con las normativas legales]]="No Cumple"),"No Cumple","Cumple")</f>
        <v>Cumple</v>
      </c>
      <c r="AD399" s="1" t="s">
        <v>46</v>
      </c>
      <c r="AE399" s="1" t="s">
        <v>55</v>
      </c>
      <c r="AF399" s="4">
        <v>1</v>
      </c>
      <c r="AG399" s="4">
        <f>IF(AND(VOZ_WHATSAPP[[#This Row],[Estado Cierre]]="Sin Cierre",VOZ_WHATSAPP[[#This Row],[Nota Negocio]]="Sin Negocio"),VOZ_WHATSAPP[[#This Row],[Nota]]-24%,VOZ_WHATSAPP[[#This Row],[Nota]])</f>
        <v>1</v>
      </c>
      <c r="AH399" s="8">
        <f>IF(VOZ_WHATSAPP[[#This Row],[Estado Legal]]="No Cumple",0,IF(VOZ_WHATSAPP[[#This Row],[Realiza lectura de guion Legal]]="No Cumple",VOZ_WHATSAPP[[#This Row],[Nota 2]]-50%,VOZ_WHATSAPP[[#This Row],[Nota 2]]))</f>
        <v>1</v>
      </c>
    </row>
    <row r="400" spans="1:34" x14ac:dyDescent="0.25">
      <c r="A400" s="2" t="str">
        <f>VOZ_WHATSAPP[[#This Row],[ID Asesor]]&amp;VOZ_WHATSAPP[[#This Row],[Fecha Monitoreo]]</f>
        <v>295045820</v>
      </c>
      <c r="B400" s="2">
        <v>45820</v>
      </c>
      <c r="C400" s="1" t="s">
        <v>56</v>
      </c>
      <c r="D400" s="1">
        <v>2950</v>
      </c>
      <c r="E400" s="2">
        <v>45819</v>
      </c>
      <c r="F400" s="3">
        <v>0.38819444444444445</v>
      </c>
      <c r="G400" s="1" t="s">
        <v>51</v>
      </c>
      <c r="H400" s="1" t="s">
        <v>44</v>
      </c>
      <c r="I400" s="1">
        <v>481</v>
      </c>
      <c r="J400" s="1">
        <v>3004699733</v>
      </c>
      <c r="K400" s="1" t="s">
        <v>45</v>
      </c>
      <c r="L400" s="1" t="s">
        <v>46</v>
      </c>
      <c r="M400" s="1" t="s">
        <v>46</v>
      </c>
      <c r="N400" s="1" t="s">
        <v>46</v>
      </c>
      <c r="O400" s="1" t="s">
        <v>46</v>
      </c>
      <c r="P400" s="1" t="s">
        <v>46</v>
      </c>
      <c r="Q400" s="1" t="s">
        <v>46</v>
      </c>
      <c r="R400" s="1" t="s">
        <v>47</v>
      </c>
      <c r="S400" s="1" t="s">
        <v>46</v>
      </c>
      <c r="T400" s="12" t="str">
        <f>IF(OR(VOZ_WHATSAPP[[#This Row],[Brinda argumentos coherentes a la objeción]]="No Cumple",VOZ_WHATSAPP[[#This Row],[Despliegue de Beneficios y/o consecuencias]]="No Cumple"),"Sin Negocio","Negocio")</f>
        <v>Sin Negocio</v>
      </c>
      <c r="U400" s="1" t="s">
        <v>48</v>
      </c>
      <c r="V400" s="1" t="s">
        <v>48</v>
      </c>
      <c r="W400" s="1" t="s">
        <v>48</v>
      </c>
      <c r="X400" s="12" t="str">
        <f>IF(OR(VOZ_WHATSAPP[[#This Row],[Confirma Valor de pago]]="No Cumple",VOZ_WHATSAPP[[#This Row],[Confirma hora de pago]]="No Cumple",VOZ_WHATSAPP[[#This Row],[Confirma medio de pago]]="No Cumple"),"Sin Cierre","Cierre")</f>
        <v>Cierre</v>
      </c>
      <c r="Y400" s="1" t="s">
        <v>46</v>
      </c>
      <c r="Z400" s="1" t="s">
        <v>54</v>
      </c>
      <c r="AA400" s="1" t="s">
        <v>46</v>
      </c>
      <c r="AB400" s="1" t="s">
        <v>54</v>
      </c>
      <c r="AC400" s="11" t="str">
        <f>IF(OR(VOZ_WHATSAPP[[#This Row],[La comunicación es asertiva, con respeto y evita maltrato]]="No Cumple",VOZ_WHATSAPP[[#This Row],[Cumple con las normativas legales]]="No Cumple"),"No Cumple","Cumple")</f>
        <v>No Cumple</v>
      </c>
      <c r="AD400" s="1" t="s">
        <v>46</v>
      </c>
      <c r="AE400" s="1" t="s">
        <v>535</v>
      </c>
      <c r="AF400" s="4">
        <v>0.75</v>
      </c>
      <c r="AG400" s="4">
        <f>IF(AND(VOZ_WHATSAPP[[#This Row],[Estado Cierre]]="Sin Cierre",VOZ_WHATSAPP[[#This Row],[Nota Negocio]]="Sin Negocio"),VOZ_WHATSAPP[[#This Row],[Nota]]-24%,VOZ_WHATSAPP[[#This Row],[Nota]])</f>
        <v>0.75</v>
      </c>
      <c r="AH400" s="8">
        <f>IF(VOZ_WHATSAPP[[#This Row],[Estado Legal]]="No Cumple",0,IF(VOZ_WHATSAPP[[#This Row],[Realiza lectura de guion Legal]]="No Cumple",VOZ_WHATSAPP[[#This Row],[Nota 2]]-50%,VOZ_WHATSAPP[[#This Row],[Nota 2]]))</f>
        <v>0</v>
      </c>
    </row>
    <row r="401" spans="1:34" x14ac:dyDescent="0.25">
      <c r="A401" s="2" t="str">
        <f>VOZ_WHATSAPP[[#This Row],[ID Asesor]]&amp;VOZ_WHATSAPP[[#This Row],[Fecha Monitoreo]]</f>
        <v>361245820</v>
      </c>
      <c r="B401" s="2">
        <v>45820</v>
      </c>
      <c r="C401" s="1" t="s">
        <v>50</v>
      </c>
      <c r="D401" s="1">
        <v>3612</v>
      </c>
      <c r="E401" s="2">
        <v>45820</v>
      </c>
      <c r="F401" s="3">
        <v>0.49861111111111112</v>
      </c>
      <c r="G401" s="1" t="s">
        <v>60</v>
      </c>
      <c r="H401" s="1" t="s">
        <v>71</v>
      </c>
      <c r="I401" s="1"/>
      <c r="J401" s="1"/>
      <c r="K401" s="1"/>
      <c r="L401" s="1" t="s">
        <v>46</v>
      </c>
      <c r="M401" s="1" t="s">
        <v>46</v>
      </c>
      <c r="N401" s="1" t="s">
        <v>46</v>
      </c>
      <c r="O401" s="1" t="s">
        <v>46</v>
      </c>
      <c r="P401" s="1" t="s">
        <v>46</v>
      </c>
      <c r="Q401" s="1" t="s">
        <v>46</v>
      </c>
      <c r="R401" s="1" t="s">
        <v>46</v>
      </c>
      <c r="S401" s="1" t="s">
        <v>46</v>
      </c>
      <c r="T401" s="12" t="str">
        <f>IF(OR(VOZ_WHATSAPP[[#This Row],[Brinda argumentos coherentes a la objeción]]="No Cumple",VOZ_WHATSAPP[[#This Row],[Despliegue de Beneficios y/o consecuencias]]="No Cumple"),"Sin Negocio","Negocio")</f>
        <v>Negocio</v>
      </c>
      <c r="U401" s="1" t="s">
        <v>46</v>
      </c>
      <c r="V401" s="1" t="s">
        <v>46</v>
      </c>
      <c r="W401" s="1" t="s">
        <v>46</v>
      </c>
      <c r="X401" s="12" t="str">
        <f>IF(OR(VOZ_WHATSAPP[[#This Row],[Confirma Valor de pago]]="No Cumple",VOZ_WHATSAPP[[#This Row],[Confirma hora de pago]]="No Cumple",VOZ_WHATSAPP[[#This Row],[Confirma medio de pago]]="No Cumple"),"Sin Cierre","Cierre")</f>
        <v>Cierre</v>
      </c>
      <c r="Y401" s="1" t="s">
        <v>46</v>
      </c>
      <c r="Z401" s="1" t="s">
        <v>46</v>
      </c>
      <c r="AA401" s="1" t="s">
        <v>46</v>
      </c>
      <c r="AB401" s="1" t="s">
        <v>46</v>
      </c>
      <c r="AC401" s="11" t="str">
        <f>IF(OR(VOZ_WHATSAPP[[#This Row],[La comunicación es asertiva, con respeto y evita maltrato]]="No Cumple",VOZ_WHATSAPP[[#This Row],[Cumple con las normativas legales]]="No Cumple"),"No Cumple","Cumple")</f>
        <v>Cumple</v>
      </c>
      <c r="AD401" s="1" t="s">
        <v>46</v>
      </c>
      <c r="AE401" s="1" t="s">
        <v>53</v>
      </c>
      <c r="AF401" s="4">
        <v>1</v>
      </c>
      <c r="AG401" s="4">
        <f>IF(AND(VOZ_WHATSAPP[[#This Row],[Estado Cierre]]="Sin Cierre",VOZ_WHATSAPP[[#This Row],[Nota Negocio]]="Sin Negocio"),VOZ_WHATSAPP[[#This Row],[Nota]]-24%,VOZ_WHATSAPP[[#This Row],[Nota]])</f>
        <v>1</v>
      </c>
      <c r="AH401" s="8">
        <f>IF(VOZ_WHATSAPP[[#This Row],[Estado Legal]]="No Cumple",0,IF(VOZ_WHATSAPP[[#This Row],[Realiza lectura de guion Legal]]="No Cumple",VOZ_WHATSAPP[[#This Row],[Nota 2]]-50%,VOZ_WHATSAPP[[#This Row],[Nota 2]]))</f>
        <v>1</v>
      </c>
    </row>
    <row r="402" spans="1:34" x14ac:dyDescent="0.25">
      <c r="A402" s="2" t="str">
        <f>VOZ_WHATSAPP[[#This Row],[ID Asesor]]&amp;VOZ_WHATSAPP[[#This Row],[Fecha Monitoreo]]</f>
        <v>319345820</v>
      </c>
      <c r="B402" s="2">
        <v>45820</v>
      </c>
      <c r="C402" s="1" t="s">
        <v>87</v>
      </c>
      <c r="D402" s="1">
        <v>3193</v>
      </c>
      <c r="E402" s="2">
        <v>45820</v>
      </c>
      <c r="F402" s="3">
        <v>0.53333333333333333</v>
      </c>
      <c r="G402" s="1" t="s">
        <v>60</v>
      </c>
      <c r="H402" s="1" t="s">
        <v>44</v>
      </c>
      <c r="I402" s="1">
        <v>1189</v>
      </c>
      <c r="J402" s="1"/>
      <c r="K402" s="1" t="s">
        <v>45</v>
      </c>
      <c r="L402" s="1" t="s">
        <v>46</v>
      </c>
      <c r="M402" s="1" t="s">
        <v>46</v>
      </c>
      <c r="N402" s="1" t="s">
        <v>46</v>
      </c>
      <c r="O402" s="1" t="s">
        <v>54</v>
      </c>
      <c r="P402" s="1" t="s">
        <v>46</v>
      </c>
      <c r="Q402" s="1" t="s">
        <v>46</v>
      </c>
      <c r="R402" s="1" t="s">
        <v>46</v>
      </c>
      <c r="S402" s="1" t="s">
        <v>46</v>
      </c>
      <c r="T402" s="12" t="str">
        <f>IF(OR(VOZ_WHATSAPP[[#This Row],[Brinda argumentos coherentes a la objeción]]="No Cumple",VOZ_WHATSAPP[[#This Row],[Despliegue de Beneficios y/o consecuencias]]="No Cumple"),"Sin Negocio","Negocio")</f>
        <v>Negocio</v>
      </c>
      <c r="U402" s="1" t="s">
        <v>47</v>
      </c>
      <c r="V402" s="1" t="s">
        <v>47</v>
      </c>
      <c r="W402" s="1" t="s">
        <v>47</v>
      </c>
      <c r="X402" s="12" t="str">
        <f>IF(OR(VOZ_WHATSAPP[[#This Row],[Confirma Valor de pago]]="No Cumple",VOZ_WHATSAPP[[#This Row],[Confirma hora de pago]]="No Cumple",VOZ_WHATSAPP[[#This Row],[Confirma medio de pago]]="No Cumple"),"Sin Cierre","Cierre")</f>
        <v>Sin Cierre</v>
      </c>
      <c r="Y402" s="1" t="s">
        <v>46</v>
      </c>
      <c r="Z402" s="1" t="s">
        <v>46</v>
      </c>
      <c r="AA402" s="1" t="s">
        <v>46</v>
      </c>
      <c r="AB402" s="1" t="s">
        <v>46</v>
      </c>
      <c r="AC402" s="11" t="str">
        <f>IF(OR(VOZ_WHATSAPP[[#This Row],[La comunicación es asertiva, con respeto y evita maltrato]]="No Cumple",VOZ_WHATSAPP[[#This Row],[Cumple con las normativas legales]]="No Cumple"),"No Cumple","Cumple")</f>
        <v>Cumple</v>
      </c>
      <c r="AD402" s="1" t="s">
        <v>46</v>
      </c>
      <c r="AE402" s="1" t="s">
        <v>536</v>
      </c>
      <c r="AF402" s="4">
        <v>0.71</v>
      </c>
      <c r="AG402" s="4">
        <f>IF(AND(VOZ_WHATSAPP[[#This Row],[Estado Cierre]]="Sin Cierre",VOZ_WHATSAPP[[#This Row],[Nota Negocio]]="Sin Negocio"),VOZ_WHATSAPP[[#This Row],[Nota]]-24%,VOZ_WHATSAPP[[#This Row],[Nota]])</f>
        <v>0.71</v>
      </c>
      <c r="AH402" s="8">
        <f>IF(VOZ_WHATSAPP[[#This Row],[Estado Legal]]="No Cumple",0,IF(VOZ_WHATSAPP[[#This Row],[Realiza lectura de guion Legal]]="No Cumple",VOZ_WHATSAPP[[#This Row],[Nota 2]]-50%,VOZ_WHATSAPP[[#This Row],[Nota 2]]))</f>
        <v>0.71</v>
      </c>
    </row>
    <row r="403" spans="1:34" x14ac:dyDescent="0.25">
      <c r="A403" s="2" t="str">
        <f>VOZ_WHATSAPP[[#This Row],[ID Asesor]]&amp;VOZ_WHATSAPP[[#This Row],[Fecha Monitoreo]]</f>
        <v>372445820</v>
      </c>
      <c r="B403" s="2">
        <v>45820</v>
      </c>
      <c r="C403" s="1" t="s">
        <v>56</v>
      </c>
      <c r="D403" s="1">
        <v>3724</v>
      </c>
      <c r="E403" s="2">
        <v>45820</v>
      </c>
      <c r="F403" s="3">
        <v>0.44097222222222221</v>
      </c>
      <c r="G403" s="1" t="s">
        <v>58</v>
      </c>
      <c r="H403" s="1" t="s">
        <v>44</v>
      </c>
      <c r="I403" s="1">
        <v>412</v>
      </c>
      <c r="J403" s="1">
        <v>3102450585</v>
      </c>
      <c r="K403" s="1" t="s">
        <v>45</v>
      </c>
      <c r="L403" s="1" t="s">
        <v>46</v>
      </c>
      <c r="M403" s="1" t="s">
        <v>46</v>
      </c>
      <c r="N403" s="1" t="s">
        <v>46</v>
      </c>
      <c r="O403" s="1" t="s">
        <v>46</v>
      </c>
      <c r="P403" s="1" t="s">
        <v>54</v>
      </c>
      <c r="Q403" s="1" t="s">
        <v>46</v>
      </c>
      <c r="R403" s="1" t="s">
        <v>46</v>
      </c>
      <c r="S403" s="1" t="s">
        <v>46</v>
      </c>
      <c r="T403" s="12" t="str">
        <f>IF(OR(VOZ_WHATSAPP[[#This Row],[Brinda argumentos coherentes a la objeción]]="No Cumple",VOZ_WHATSAPP[[#This Row],[Despliegue de Beneficios y/o consecuencias]]="No Cumple"),"Sin Negocio","Negocio")</f>
        <v>Negocio</v>
      </c>
      <c r="U403" s="1" t="s">
        <v>48</v>
      </c>
      <c r="V403" s="1" t="s">
        <v>48</v>
      </c>
      <c r="W403" s="1" t="s">
        <v>48</v>
      </c>
      <c r="X403" s="12" t="str">
        <f>IF(OR(VOZ_WHATSAPP[[#This Row],[Confirma Valor de pago]]="No Cumple",VOZ_WHATSAPP[[#This Row],[Confirma hora de pago]]="No Cumple",VOZ_WHATSAPP[[#This Row],[Confirma medio de pago]]="No Cumple"),"Sin Cierre","Cierre")</f>
        <v>Cierre</v>
      </c>
      <c r="Y403" s="1" t="s">
        <v>46</v>
      </c>
      <c r="Z403" s="1" t="s">
        <v>46</v>
      </c>
      <c r="AA403" s="1" t="s">
        <v>46</v>
      </c>
      <c r="AB403" s="1" t="s">
        <v>46</v>
      </c>
      <c r="AC403" s="11" t="str">
        <f>IF(OR(VOZ_WHATSAPP[[#This Row],[La comunicación es asertiva, con respeto y evita maltrato]]="No Cumple",VOZ_WHATSAPP[[#This Row],[Cumple con las normativas legales]]="No Cumple"),"No Cumple","Cumple")</f>
        <v>Cumple</v>
      </c>
      <c r="AD403" s="1" t="s">
        <v>46</v>
      </c>
      <c r="AE403" s="1" t="s">
        <v>537</v>
      </c>
      <c r="AF403" s="4">
        <v>0.95</v>
      </c>
      <c r="AG403" s="4">
        <f>IF(AND(VOZ_WHATSAPP[[#This Row],[Estado Cierre]]="Sin Cierre",VOZ_WHATSAPP[[#This Row],[Nota Negocio]]="Sin Negocio"),VOZ_WHATSAPP[[#This Row],[Nota]]-24%,VOZ_WHATSAPP[[#This Row],[Nota]])</f>
        <v>0.95</v>
      </c>
      <c r="AH403" s="8">
        <f>IF(VOZ_WHATSAPP[[#This Row],[Estado Legal]]="No Cumple",0,IF(VOZ_WHATSAPP[[#This Row],[Realiza lectura de guion Legal]]="No Cumple",VOZ_WHATSAPP[[#This Row],[Nota 2]]-50%,VOZ_WHATSAPP[[#This Row],[Nota 2]]))</f>
        <v>0.95</v>
      </c>
    </row>
    <row r="404" spans="1:34" x14ac:dyDescent="0.25">
      <c r="A404" s="2" t="str">
        <f>VOZ_WHATSAPP[[#This Row],[ID Asesor]]&amp;VOZ_WHATSAPP[[#This Row],[Fecha Monitoreo]]</f>
        <v>355045820</v>
      </c>
      <c r="B404" s="2">
        <v>45820</v>
      </c>
      <c r="C404" s="1" t="s">
        <v>50</v>
      </c>
      <c r="D404" s="1">
        <v>3550</v>
      </c>
      <c r="E404" s="2">
        <v>45820</v>
      </c>
      <c r="F404" s="3">
        <v>0.50277777777777777</v>
      </c>
      <c r="G404" s="1" t="s">
        <v>43</v>
      </c>
      <c r="H404" s="1" t="s">
        <v>71</v>
      </c>
      <c r="I404" s="1"/>
      <c r="J404" s="1"/>
      <c r="K404" s="1"/>
      <c r="L404" s="1" t="s">
        <v>47</v>
      </c>
      <c r="M404" s="1" t="s">
        <v>48</v>
      </c>
      <c r="N404" s="1" t="s">
        <v>47</v>
      </c>
      <c r="O404" s="1" t="s">
        <v>54</v>
      </c>
      <c r="P404" s="1" t="s">
        <v>54</v>
      </c>
      <c r="Q404" s="1" t="s">
        <v>48</v>
      </c>
      <c r="R404" s="1" t="s">
        <v>48</v>
      </c>
      <c r="S404" s="1" t="s">
        <v>48</v>
      </c>
      <c r="T404" s="12" t="str">
        <f>IF(OR(VOZ_WHATSAPP[[#This Row],[Brinda argumentos coherentes a la objeción]]="No Cumple",VOZ_WHATSAPP[[#This Row],[Despliegue de Beneficios y/o consecuencias]]="No Cumple"),"Sin Negocio","Negocio")</f>
        <v>Negocio</v>
      </c>
      <c r="U404" s="1" t="s">
        <v>48</v>
      </c>
      <c r="V404" s="1" t="s">
        <v>48</v>
      </c>
      <c r="W404" s="1" t="s">
        <v>48</v>
      </c>
      <c r="X404" s="12" t="str">
        <f>IF(OR(VOZ_WHATSAPP[[#This Row],[Confirma Valor de pago]]="No Cumple",VOZ_WHATSAPP[[#This Row],[Confirma hora de pago]]="No Cumple",VOZ_WHATSAPP[[#This Row],[Confirma medio de pago]]="No Cumple"),"Sin Cierre","Cierre")</f>
        <v>Cierre</v>
      </c>
      <c r="Y404" s="1" t="s">
        <v>48</v>
      </c>
      <c r="Z404" s="1" t="s">
        <v>54</v>
      </c>
      <c r="AA404" s="1" t="s">
        <v>46</v>
      </c>
      <c r="AB404" s="1" t="s">
        <v>54</v>
      </c>
      <c r="AC404" s="11" t="str">
        <f>IF(OR(VOZ_WHATSAPP[[#This Row],[La comunicación es asertiva, con respeto y evita maltrato]]="No Cumple",VOZ_WHATSAPP[[#This Row],[Cumple con las normativas legales]]="No Cumple"),"No Cumple","Cumple")</f>
        <v>No Cumple</v>
      </c>
      <c r="AD404" s="1" t="s">
        <v>48</v>
      </c>
      <c r="AE404" s="1" t="s">
        <v>538</v>
      </c>
      <c r="AF404" s="4">
        <v>0.66</v>
      </c>
      <c r="AG404" s="4">
        <f>IF(AND(VOZ_WHATSAPP[[#This Row],[Estado Cierre]]="Sin Cierre",VOZ_WHATSAPP[[#This Row],[Nota Negocio]]="Sin Negocio"),VOZ_WHATSAPP[[#This Row],[Nota]]-24%,VOZ_WHATSAPP[[#This Row],[Nota]])</f>
        <v>0.66</v>
      </c>
      <c r="AH404" s="8">
        <f>IF(VOZ_WHATSAPP[[#This Row],[Estado Legal]]="No Cumple",0,IF(VOZ_WHATSAPP[[#This Row],[Realiza lectura de guion Legal]]="No Cumple",VOZ_WHATSAPP[[#This Row],[Nota 2]]-50%,VOZ_WHATSAPP[[#This Row],[Nota 2]]))</f>
        <v>0</v>
      </c>
    </row>
    <row r="405" spans="1:34" x14ac:dyDescent="0.25">
      <c r="A405" s="2" t="str">
        <f>VOZ_WHATSAPP[[#This Row],[ID Asesor]]&amp;VOZ_WHATSAPP[[#This Row],[Fecha Monitoreo]]</f>
        <v>334245820</v>
      </c>
      <c r="B405" s="2">
        <v>45820</v>
      </c>
      <c r="C405" s="1" t="s">
        <v>126</v>
      </c>
      <c r="D405" s="1">
        <v>3342</v>
      </c>
      <c r="E405" s="2">
        <v>45820</v>
      </c>
      <c r="F405" s="3">
        <v>0.49375000000000002</v>
      </c>
      <c r="G405" s="1" t="s">
        <v>58</v>
      </c>
      <c r="H405" s="1" t="s">
        <v>44</v>
      </c>
      <c r="I405" s="1">
        <v>452</v>
      </c>
      <c r="J405" s="1">
        <v>3206053667</v>
      </c>
      <c r="K405" s="1" t="s">
        <v>45</v>
      </c>
      <c r="L405" s="1" t="s">
        <v>46</v>
      </c>
      <c r="M405" s="1" t="s">
        <v>46</v>
      </c>
      <c r="N405" s="1" t="s">
        <v>46</v>
      </c>
      <c r="O405" s="1" t="s">
        <v>46</v>
      </c>
      <c r="P405" s="1" t="s">
        <v>46</v>
      </c>
      <c r="Q405" s="1" t="s">
        <v>48</v>
      </c>
      <c r="R405" s="1" t="s">
        <v>48</v>
      </c>
      <c r="S405" s="1" t="s">
        <v>48</v>
      </c>
      <c r="T405" s="12" t="str">
        <f>IF(OR(VOZ_WHATSAPP[[#This Row],[Brinda argumentos coherentes a la objeción]]="No Cumple",VOZ_WHATSAPP[[#This Row],[Despliegue de Beneficios y/o consecuencias]]="No Cumple"),"Sin Negocio","Negocio")</f>
        <v>Negocio</v>
      </c>
      <c r="U405" s="1" t="s">
        <v>46</v>
      </c>
      <c r="V405" s="1" t="s">
        <v>46</v>
      </c>
      <c r="W405" s="1" t="s">
        <v>46</v>
      </c>
      <c r="X405" s="12" t="str">
        <f>IF(OR(VOZ_WHATSAPP[[#This Row],[Confirma Valor de pago]]="No Cumple",VOZ_WHATSAPP[[#This Row],[Confirma hora de pago]]="No Cumple",VOZ_WHATSAPP[[#This Row],[Confirma medio de pago]]="No Cumple"),"Sin Cierre","Cierre")</f>
        <v>Cierre</v>
      </c>
      <c r="Y405" s="1" t="s">
        <v>46</v>
      </c>
      <c r="Z405" s="1" t="s">
        <v>46</v>
      </c>
      <c r="AA405" s="1" t="s">
        <v>46</v>
      </c>
      <c r="AB405" s="1" t="s">
        <v>46</v>
      </c>
      <c r="AC405" s="11" t="str">
        <f>IF(OR(VOZ_WHATSAPP[[#This Row],[La comunicación es asertiva, con respeto y evita maltrato]]="No Cumple",VOZ_WHATSAPP[[#This Row],[Cumple con las normativas legales]]="No Cumple"),"No Cumple","Cumple")</f>
        <v>Cumple</v>
      </c>
      <c r="AD405" s="1" t="s">
        <v>46</v>
      </c>
      <c r="AE405" s="1" t="s">
        <v>133</v>
      </c>
      <c r="AF405" s="4">
        <v>1</v>
      </c>
      <c r="AG405" s="4">
        <f>IF(AND(VOZ_WHATSAPP[[#This Row],[Estado Cierre]]="Sin Cierre",VOZ_WHATSAPP[[#This Row],[Nota Negocio]]="Sin Negocio"),VOZ_WHATSAPP[[#This Row],[Nota]]-24%,VOZ_WHATSAPP[[#This Row],[Nota]])</f>
        <v>1</v>
      </c>
      <c r="AH405" s="8">
        <f>IF(VOZ_WHATSAPP[[#This Row],[Estado Legal]]="No Cumple",0,IF(VOZ_WHATSAPP[[#This Row],[Realiza lectura de guion Legal]]="No Cumple",VOZ_WHATSAPP[[#This Row],[Nota 2]]-50%,VOZ_WHATSAPP[[#This Row],[Nota 2]]))</f>
        <v>1</v>
      </c>
    </row>
    <row r="406" spans="1:34" x14ac:dyDescent="0.25">
      <c r="A406" s="2" t="str">
        <f>VOZ_WHATSAPP[[#This Row],[ID Asesor]]&amp;VOZ_WHATSAPP[[#This Row],[Fecha Monitoreo]]</f>
        <v>368545820</v>
      </c>
      <c r="B406" s="2">
        <v>45820</v>
      </c>
      <c r="C406" s="1" t="s">
        <v>87</v>
      </c>
      <c r="D406" s="1">
        <v>3685</v>
      </c>
      <c r="E406" s="2">
        <v>45820</v>
      </c>
      <c r="F406" s="3">
        <v>0.49236111111111114</v>
      </c>
      <c r="G406" s="1" t="s">
        <v>51</v>
      </c>
      <c r="H406" s="1" t="s">
        <v>44</v>
      </c>
      <c r="I406" s="1">
        <v>1396</v>
      </c>
      <c r="J406" s="1"/>
      <c r="K406" s="1" t="s">
        <v>45</v>
      </c>
      <c r="L406" s="1" t="s">
        <v>46</v>
      </c>
      <c r="M406" s="1" t="s">
        <v>46</v>
      </c>
      <c r="N406" s="1" t="s">
        <v>46</v>
      </c>
      <c r="O406" s="1" t="s">
        <v>54</v>
      </c>
      <c r="P406" s="1" t="s">
        <v>54</v>
      </c>
      <c r="Q406" s="1" t="s">
        <v>46</v>
      </c>
      <c r="R406" s="1" t="s">
        <v>46</v>
      </c>
      <c r="S406" s="1" t="s">
        <v>47</v>
      </c>
      <c r="T406" s="12" t="str">
        <f>IF(OR(VOZ_WHATSAPP[[#This Row],[Brinda argumentos coherentes a la objeción]]="No Cumple",VOZ_WHATSAPP[[#This Row],[Despliegue de Beneficios y/o consecuencias]]="No Cumple"),"Sin Negocio","Negocio")</f>
        <v>Sin Negocio</v>
      </c>
      <c r="U406" s="1" t="s">
        <v>47</v>
      </c>
      <c r="V406" s="1" t="s">
        <v>47</v>
      </c>
      <c r="W406" s="1" t="s">
        <v>47</v>
      </c>
      <c r="X406" s="12" t="str">
        <f>IF(OR(VOZ_WHATSAPP[[#This Row],[Confirma Valor de pago]]="No Cumple",VOZ_WHATSAPP[[#This Row],[Confirma hora de pago]]="No Cumple",VOZ_WHATSAPP[[#This Row],[Confirma medio de pago]]="No Cumple"),"Sin Cierre","Cierre")</f>
        <v>Sin Cierre</v>
      </c>
      <c r="Y406" s="1" t="s">
        <v>46</v>
      </c>
      <c r="Z406" s="1" t="s">
        <v>54</v>
      </c>
      <c r="AA406" s="1" t="s">
        <v>46</v>
      </c>
      <c r="AB406" s="1" t="s">
        <v>46</v>
      </c>
      <c r="AC406" s="11" t="str">
        <f>IF(OR(VOZ_WHATSAPP[[#This Row],[La comunicación es asertiva, con respeto y evita maltrato]]="No Cumple",VOZ_WHATSAPP[[#This Row],[Cumple con las normativas legales]]="No Cumple"),"No Cumple","Cumple")</f>
        <v>Cumple</v>
      </c>
      <c r="AD406" s="1" t="s">
        <v>46</v>
      </c>
      <c r="AE406" s="1" t="s">
        <v>539</v>
      </c>
      <c r="AF406" s="4">
        <v>0.41</v>
      </c>
      <c r="AG406" s="4">
        <f>IF(AND(VOZ_WHATSAPP[[#This Row],[Estado Cierre]]="Sin Cierre",VOZ_WHATSAPP[[#This Row],[Nota Negocio]]="Sin Negocio"),VOZ_WHATSAPP[[#This Row],[Nota]]-24%,VOZ_WHATSAPP[[#This Row],[Nota]])</f>
        <v>0.16999999999999998</v>
      </c>
      <c r="AH406" s="8">
        <f>IF(VOZ_WHATSAPP[[#This Row],[Estado Legal]]="No Cumple",0,IF(VOZ_WHATSAPP[[#This Row],[Realiza lectura de guion Legal]]="No Cumple",VOZ_WHATSAPP[[#This Row],[Nota 2]]-50%,VOZ_WHATSAPP[[#This Row],[Nota 2]]))</f>
        <v>0.16999999999999998</v>
      </c>
    </row>
    <row r="407" spans="1:34" x14ac:dyDescent="0.25">
      <c r="A407" s="2" t="str">
        <f>VOZ_WHATSAPP[[#This Row],[ID Asesor]]&amp;VOZ_WHATSAPP[[#This Row],[Fecha Monitoreo]]</f>
        <v>388945820</v>
      </c>
      <c r="B407" s="2">
        <v>45820</v>
      </c>
      <c r="C407" s="1" t="s">
        <v>50</v>
      </c>
      <c r="D407" s="1">
        <v>3889</v>
      </c>
      <c r="E407" s="2">
        <v>45820</v>
      </c>
      <c r="F407" s="3">
        <v>0.51666666666666672</v>
      </c>
      <c r="G407" s="1" t="s">
        <v>80</v>
      </c>
      <c r="H407" s="1" t="s">
        <v>44</v>
      </c>
      <c r="I407" s="1">
        <v>1432</v>
      </c>
      <c r="J407" s="1">
        <v>3244500706</v>
      </c>
      <c r="K407" s="1" t="s">
        <v>45</v>
      </c>
      <c r="L407" s="1" t="s">
        <v>46</v>
      </c>
      <c r="M407" s="1" t="s">
        <v>48</v>
      </c>
      <c r="N407" s="1" t="s">
        <v>46</v>
      </c>
      <c r="O407" s="1" t="s">
        <v>54</v>
      </c>
      <c r="P407" s="1" t="s">
        <v>54</v>
      </c>
      <c r="Q407" s="1" t="s">
        <v>46</v>
      </c>
      <c r="R407" s="1" t="s">
        <v>46</v>
      </c>
      <c r="S407" s="1" t="s">
        <v>46</v>
      </c>
      <c r="T407" s="12" t="str">
        <f>IF(OR(VOZ_WHATSAPP[[#This Row],[Brinda argumentos coherentes a la objeción]]="No Cumple",VOZ_WHATSAPP[[#This Row],[Despliegue de Beneficios y/o consecuencias]]="No Cumple"),"Sin Negocio","Negocio")</f>
        <v>Negocio</v>
      </c>
      <c r="U407" s="1" t="s">
        <v>48</v>
      </c>
      <c r="V407" s="1" t="s">
        <v>48</v>
      </c>
      <c r="W407" s="1" t="s">
        <v>48</v>
      </c>
      <c r="X407" s="12" t="str">
        <f>IF(OR(VOZ_WHATSAPP[[#This Row],[Confirma Valor de pago]]="No Cumple",VOZ_WHATSAPP[[#This Row],[Confirma hora de pago]]="No Cumple",VOZ_WHATSAPP[[#This Row],[Confirma medio de pago]]="No Cumple"),"Sin Cierre","Cierre")</f>
        <v>Cierre</v>
      </c>
      <c r="Y407" s="1" t="s">
        <v>46</v>
      </c>
      <c r="Z407" s="1" t="s">
        <v>46</v>
      </c>
      <c r="AA407" s="1" t="s">
        <v>46</v>
      </c>
      <c r="AB407" s="1" t="s">
        <v>46</v>
      </c>
      <c r="AC407" s="11" t="str">
        <f>IF(OR(VOZ_WHATSAPP[[#This Row],[La comunicación es asertiva, con respeto y evita maltrato]]="No Cumple",VOZ_WHATSAPP[[#This Row],[Cumple con las normativas legales]]="No Cumple"),"No Cumple","Cumple")</f>
        <v>Cumple</v>
      </c>
      <c r="AD407" s="1" t="s">
        <v>46</v>
      </c>
      <c r="AE407" s="1" t="s">
        <v>540</v>
      </c>
      <c r="AF407" s="4">
        <v>0.9</v>
      </c>
      <c r="AG407" s="4">
        <f>IF(AND(VOZ_WHATSAPP[[#This Row],[Estado Cierre]]="Sin Cierre",VOZ_WHATSAPP[[#This Row],[Nota Negocio]]="Sin Negocio"),VOZ_WHATSAPP[[#This Row],[Nota]]-24%,VOZ_WHATSAPP[[#This Row],[Nota]])</f>
        <v>0.9</v>
      </c>
      <c r="AH407" s="8">
        <f>IF(VOZ_WHATSAPP[[#This Row],[Estado Legal]]="No Cumple",0,IF(VOZ_WHATSAPP[[#This Row],[Realiza lectura de guion Legal]]="No Cumple",VOZ_WHATSAPP[[#This Row],[Nota 2]]-50%,VOZ_WHATSAPP[[#This Row],[Nota 2]]))</f>
        <v>0.9</v>
      </c>
    </row>
    <row r="408" spans="1:34" x14ac:dyDescent="0.25">
      <c r="A408" s="2" t="str">
        <f>VOZ_WHATSAPP[[#This Row],[ID Asesor]]&amp;VOZ_WHATSAPP[[#This Row],[Fecha Monitoreo]]</f>
        <v>335445820</v>
      </c>
      <c r="B408" s="2">
        <v>45820</v>
      </c>
      <c r="C408" s="1" t="s">
        <v>126</v>
      </c>
      <c r="D408" s="1">
        <v>3354</v>
      </c>
      <c r="E408" s="2">
        <v>45820</v>
      </c>
      <c r="F408" s="3">
        <v>0.46666666666666667</v>
      </c>
      <c r="G408" s="1" t="s">
        <v>58</v>
      </c>
      <c r="H408" s="1" t="s">
        <v>44</v>
      </c>
      <c r="I408" s="1">
        <v>425</v>
      </c>
      <c r="J408" s="1">
        <v>3207676959</v>
      </c>
      <c r="K408" s="1" t="s">
        <v>45</v>
      </c>
      <c r="L408" s="1" t="s">
        <v>47</v>
      </c>
      <c r="M408" s="1" t="s">
        <v>46</v>
      </c>
      <c r="N408" s="1" t="s">
        <v>46</v>
      </c>
      <c r="O408" s="1" t="s">
        <v>46</v>
      </c>
      <c r="P408" s="1" t="s">
        <v>46</v>
      </c>
      <c r="Q408" s="1" t="s">
        <v>48</v>
      </c>
      <c r="R408" s="1" t="s">
        <v>48</v>
      </c>
      <c r="S408" s="1" t="s">
        <v>48</v>
      </c>
      <c r="T408" s="12" t="str">
        <f>IF(OR(VOZ_WHATSAPP[[#This Row],[Brinda argumentos coherentes a la objeción]]="No Cumple",VOZ_WHATSAPP[[#This Row],[Despliegue de Beneficios y/o consecuencias]]="No Cumple"),"Sin Negocio","Negocio")</f>
        <v>Negocio</v>
      </c>
      <c r="U408" s="1" t="s">
        <v>46</v>
      </c>
      <c r="V408" s="1" t="s">
        <v>46</v>
      </c>
      <c r="W408" s="1" t="s">
        <v>46</v>
      </c>
      <c r="X408" s="12" t="str">
        <f>IF(OR(VOZ_WHATSAPP[[#This Row],[Confirma Valor de pago]]="No Cumple",VOZ_WHATSAPP[[#This Row],[Confirma hora de pago]]="No Cumple",VOZ_WHATSAPP[[#This Row],[Confirma medio de pago]]="No Cumple"),"Sin Cierre","Cierre")</f>
        <v>Cierre</v>
      </c>
      <c r="Y408" s="1" t="s">
        <v>46</v>
      </c>
      <c r="Z408" s="1" t="s">
        <v>46</v>
      </c>
      <c r="AA408" s="1" t="s">
        <v>46</v>
      </c>
      <c r="AB408" s="1" t="s">
        <v>46</v>
      </c>
      <c r="AC408" s="11" t="str">
        <f>IF(OR(VOZ_WHATSAPP[[#This Row],[La comunicación es asertiva, con respeto y evita maltrato]]="No Cumple",VOZ_WHATSAPP[[#This Row],[Cumple con las normativas legales]]="No Cumple"),"No Cumple","Cumple")</f>
        <v>Cumple</v>
      </c>
      <c r="AD408" s="1" t="s">
        <v>46</v>
      </c>
      <c r="AE408" s="1" t="s">
        <v>541</v>
      </c>
      <c r="AF408" s="4">
        <v>0.96</v>
      </c>
      <c r="AG408" s="4">
        <f>IF(AND(VOZ_WHATSAPP[[#This Row],[Estado Cierre]]="Sin Cierre",VOZ_WHATSAPP[[#This Row],[Nota Negocio]]="Sin Negocio"),VOZ_WHATSAPP[[#This Row],[Nota]]-24%,VOZ_WHATSAPP[[#This Row],[Nota]])</f>
        <v>0.96</v>
      </c>
      <c r="AH408" s="8">
        <f>IF(VOZ_WHATSAPP[[#This Row],[Estado Legal]]="No Cumple",0,IF(VOZ_WHATSAPP[[#This Row],[Realiza lectura de guion Legal]]="No Cumple",VOZ_WHATSAPP[[#This Row],[Nota 2]]-50%,VOZ_WHATSAPP[[#This Row],[Nota 2]]))</f>
        <v>0.96</v>
      </c>
    </row>
    <row r="409" spans="1:34" x14ac:dyDescent="0.25">
      <c r="A409" s="2" t="str">
        <f>VOZ_WHATSAPP[[#This Row],[ID Asesor]]&amp;VOZ_WHATSAPP[[#This Row],[Fecha Monitoreo]]</f>
        <v>337245820</v>
      </c>
      <c r="B409" s="2">
        <v>45820</v>
      </c>
      <c r="C409" s="1" t="s">
        <v>126</v>
      </c>
      <c r="D409" s="1">
        <v>3372</v>
      </c>
      <c r="E409" s="2">
        <v>45820</v>
      </c>
      <c r="F409" s="3">
        <v>0.43541666666666667</v>
      </c>
      <c r="G409" s="1" t="s">
        <v>58</v>
      </c>
      <c r="H409" s="1" t="s">
        <v>44</v>
      </c>
      <c r="I409" s="1">
        <v>401</v>
      </c>
      <c r="J409" s="1">
        <v>3174399658</v>
      </c>
      <c r="K409" s="1" t="s">
        <v>45</v>
      </c>
      <c r="L409" s="1" t="s">
        <v>46</v>
      </c>
      <c r="M409" s="1" t="s">
        <v>46</v>
      </c>
      <c r="N409" s="1" t="s">
        <v>46</v>
      </c>
      <c r="O409" s="1" t="s">
        <v>46</v>
      </c>
      <c r="P409" s="1" t="s">
        <v>46</v>
      </c>
      <c r="Q409" s="1" t="s">
        <v>46</v>
      </c>
      <c r="R409" s="1" t="s">
        <v>46</v>
      </c>
      <c r="S409" s="1" t="s">
        <v>46</v>
      </c>
      <c r="T409" s="12" t="str">
        <f>IF(OR(VOZ_WHATSAPP[[#This Row],[Brinda argumentos coherentes a la objeción]]="No Cumple",VOZ_WHATSAPP[[#This Row],[Despliegue de Beneficios y/o consecuencias]]="No Cumple"),"Sin Negocio","Negocio")</f>
        <v>Negocio</v>
      </c>
      <c r="U409" s="1" t="s">
        <v>46</v>
      </c>
      <c r="V409" s="1" t="s">
        <v>46</v>
      </c>
      <c r="W409" s="1" t="s">
        <v>46</v>
      </c>
      <c r="X409" s="12" t="str">
        <f>IF(OR(VOZ_WHATSAPP[[#This Row],[Confirma Valor de pago]]="No Cumple",VOZ_WHATSAPP[[#This Row],[Confirma hora de pago]]="No Cumple",VOZ_WHATSAPP[[#This Row],[Confirma medio de pago]]="No Cumple"),"Sin Cierre","Cierre")</f>
        <v>Cierre</v>
      </c>
      <c r="Y409" s="1" t="s">
        <v>46</v>
      </c>
      <c r="Z409" s="1" t="s">
        <v>46</v>
      </c>
      <c r="AA409" s="1" t="s">
        <v>46</v>
      </c>
      <c r="AB409" s="1" t="s">
        <v>46</v>
      </c>
      <c r="AC409" s="11" t="str">
        <f>IF(OR(VOZ_WHATSAPP[[#This Row],[La comunicación es asertiva, con respeto y evita maltrato]]="No Cumple",VOZ_WHATSAPP[[#This Row],[Cumple con las normativas legales]]="No Cumple"),"No Cumple","Cumple")</f>
        <v>Cumple</v>
      </c>
      <c r="AD409" s="1" t="s">
        <v>46</v>
      </c>
      <c r="AE409" s="1" t="s">
        <v>133</v>
      </c>
      <c r="AF409" s="4">
        <v>1</v>
      </c>
      <c r="AG409" s="4">
        <f>IF(AND(VOZ_WHATSAPP[[#This Row],[Estado Cierre]]="Sin Cierre",VOZ_WHATSAPP[[#This Row],[Nota Negocio]]="Sin Negocio"),VOZ_WHATSAPP[[#This Row],[Nota]]-24%,VOZ_WHATSAPP[[#This Row],[Nota]])</f>
        <v>1</v>
      </c>
      <c r="AH409" s="8">
        <f>IF(VOZ_WHATSAPP[[#This Row],[Estado Legal]]="No Cumple",0,IF(VOZ_WHATSAPP[[#This Row],[Realiza lectura de guion Legal]]="No Cumple",VOZ_WHATSAPP[[#This Row],[Nota 2]]-50%,VOZ_WHATSAPP[[#This Row],[Nota 2]]))</f>
        <v>1</v>
      </c>
    </row>
    <row r="410" spans="1:34" x14ac:dyDescent="0.25">
      <c r="A410" s="2" t="str">
        <f>VOZ_WHATSAPP[[#This Row],[ID Asesor]]&amp;VOZ_WHATSAPP[[#This Row],[Fecha Monitoreo]]</f>
        <v>347445820</v>
      </c>
      <c r="B410" s="2">
        <v>45820</v>
      </c>
      <c r="C410" s="1" t="s">
        <v>50</v>
      </c>
      <c r="D410" s="1">
        <v>3474</v>
      </c>
      <c r="E410" s="2">
        <v>45820</v>
      </c>
      <c r="F410" s="3">
        <v>0.42638888888888887</v>
      </c>
      <c r="G410" s="1" t="s">
        <v>80</v>
      </c>
      <c r="H410" s="1" t="s">
        <v>44</v>
      </c>
      <c r="I410" s="1">
        <v>1129</v>
      </c>
      <c r="J410" s="1">
        <v>3127170598</v>
      </c>
      <c r="K410" s="1" t="s">
        <v>45</v>
      </c>
      <c r="L410" s="1" t="s">
        <v>46</v>
      </c>
      <c r="M410" s="1" t="s">
        <v>46</v>
      </c>
      <c r="N410" s="1" t="s">
        <v>46</v>
      </c>
      <c r="O410" s="1" t="s">
        <v>54</v>
      </c>
      <c r="P410" s="1" t="s">
        <v>46</v>
      </c>
      <c r="Q410" s="1" t="s">
        <v>46</v>
      </c>
      <c r="R410" s="1" t="s">
        <v>46</v>
      </c>
      <c r="S410" s="1" t="s">
        <v>46</v>
      </c>
      <c r="T410" s="12" t="str">
        <f>IF(OR(VOZ_WHATSAPP[[#This Row],[Brinda argumentos coherentes a la objeción]]="No Cumple",VOZ_WHATSAPP[[#This Row],[Despliegue de Beneficios y/o consecuencias]]="No Cumple"),"Sin Negocio","Negocio")</f>
        <v>Negocio</v>
      </c>
      <c r="U410" s="1" t="s">
        <v>46</v>
      </c>
      <c r="V410" s="1" t="s">
        <v>46</v>
      </c>
      <c r="W410" s="1" t="s">
        <v>46</v>
      </c>
      <c r="X410" s="12" t="str">
        <f>IF(OR(VOZ_WHATSAPP[[#This Row],[Confirma Valor de pago]]="No Cumple",VOZ_WHATSAPP[[#This Row],[Confirma hora de pago]]="No Cumple",VOZ_WHATSAPP[[#This Row],[Confirma medio de pago]]="No Cumple"),"Sin Cierre","Cierre")</f>
        <v>Cierre</v>
      </c>
      <c r="Y410" s="1" t="s">
        <v>46</v>
      </c>
      <c r="Z410" s="1" t="s">
        <v>46</v>
      </c>
      <c r="AA410" s="1" t="s">
        <v>46</v>
      </c>
      <c r="AB410" s="1" t="s">
        <v>46</v>
      </c>
      <c r="AC410" s="11" t="str">
        <f>IF(OR(VOZ_WHATSAPP[[#This Row],[La comunicación es asertiva, con respeto y evita maltrato]]="No Cumple",VOZ_WHATSAPP[[#This Row],[Cumple con las normativas legales]]="No Cumple"),"No Cumple","Cumple")</f>
        <v>Cumple</v>
      </c>
      <c r="AD410" s="1" t="s">
        <v>46</v>
      </c>
      <c r="AE410" s="1" t="s">
        <v>542</v>
      </c>
      <c r="AF410" s="4">
        <v>0.95</v>
      </c>
      <c r="AG410" s="4">
        <f>IF(AND(VOZ_WHATSAPP[[#This Row],[Estado Cierre]]="Sin Cierre",VOZ_WHATSAPP[[#This Row],[Nota Negocio]]="Sin Negocio"),VOZ_WHATSAPP[[#This Row],[Nota]]-24%,VOZ_WHATSAPP[[#This Row],[Nota]])</f>
        <v>0.95</v>
      </c>
      <c r="AH410" s="8">
        <f>IF(VOZ_WHATSAPP[[#This Row],[Estado Legal]]="No Cumple",0,IF(VOZ_WHATSAPP[[#This Row],[Realiza lectura de guion Legal]]="No Cumple",VOZ_WHATSAPP[[#This Row],[Nota 2]]-50%,VOZ_WHATSAPP[[#This Row],[Nota 2]]))</f>
        <v>0.95</v>
      </c>
    </row>
    <row r="411" spans="1:34" x14ac:dyDescent="0.25">
      <c r="A411" s="2" t="str">
        <f>VOZ_WHATSAPP[[#This Row],[ID Asesor]]&amp;VOZ_WHATSAPP[[#This Row],[Fecha Monitoreo]]</f>
        <v>271745820</v>
      </c>
      <c r="B411" s="2">
        <v>45820</v>
      </c>
      <c r="C411" s="1" t="s">
        <v>50</v>
      </c>
      <c r="D411" s="1">
        <v>2717</v>
      </c>
      <c r="E411" s="2">
        <v>45820</v>
      </c>
      <c r="F411" s="3">
        <v>0.3888888888888889</v>
      </c>
      <c r="G411" s="1" t="s">
        <v>60</v>
      </c>
      <c r="H411" s="1" t="s">
        <v>44</v>
      </c>
      <c r="I411" s="1">
        <v>1165</v>
      </c>
      <c r="J411" s="1">
        <v>3144647301</v>
      </c>
      <c r="K411" s="1" t="s">
        <v>45</v>
      </c>
      <c r="L411" s="1" t="s">
        <v>46</v>
      </c>
      <c r="M411" s="1" t="s">
        <v>46</v>
      </c>
      <c r="N411" s="1" t="s">
        <v>46</v>
      </c>
      <c r="O411" s="1" t="s">
        <v>46</v>
      </c>
      <c r="P411" s="1" t="s">
        <v>46</v>
      </c>
      <c r="Q411" s="1" t="s">
        <v>46</v>
      </c>
      <c r="R411" s="1" t="s">
        <v>46</v>
      </c>
      <c r="S411" s="1" t="s">
        <v>46</v>
      </c>
      <c r="T411" s="12" t="str">
        <f>IF(OR(VOZ_WHATSAPP[[#This Row],[Brinda argumentos coherentes a la objeción]]="No Cumple",VOZ_WHATSAPP[[#This Row],[Despliegue de Beneficios y/o consecuencias]]="No Cumple"),"Sin Negocio","Negocio")</f>
        <v>Negocio</v>
      </c>
      <c r="U411" s="1" t="s">
        <v>46</v>
      </c>
      <c r="V411" s="1" t="s">
        <v>46</v>
      </c>
      <c r="W411" s="1" t="s">
        <v>46</v>
      </c>
      <c r="X411" s="12" t="str">
        <f>IF(OR(VOZ_WHATSAPP[[#This Row],[Confirma Valor de pago]]="No Cumple",VOZ_WHATSAPP[[#This Row],[Confirma hora de pago]]="No Cumple",VOZ_WHATSAPP[[#This Row],[Confirma medio de pago]]="No Cumple"),"Sin Cierre","Cierre")</f>
        <v>Cierre</v>
      </c>
      <c r="Y411" s="1" t="s">
        <v>46</v>
      </c>
      <c r="Z411" s="1" t="s">
        <v>46</v>
      </c>
      <c r="AA411" s="1" t="s">
        <v>46</v>
      </c>
      <c r="AB411" s="1" t="s">
        <v>46</v>
      </c>
      <c r="AC411" s="11" t="str">
        <f>IF(OR(VOZ_WHATSAPP[[#This Row],[La comunicación es asertiva, con respeto y evita maltrato]]="No Cumple",VOZ_WHATSAPP[[#This Row],[Cumple con las normativas legales]]="No Cumple"),"No Cumple","Cumple")</f>
        <v>Cumple</v>
      </c>
      <c r="AD411" s="1" t="s">
        <v>46</v>
      </c>
      <c r="AE411" s="1" t="s">
        <v>53</v>
      </c>
      <c r="AF411" s="4">
        <v>1</v>
      </c>
      <c r="AG411" s="4">
        <f>IF(AND(VOZ_WHATSAPP[[#This Row],[Estado Cierre]]="Sin Cierre",VOZ_WHATSAPP[[#This Row],[Nota Negocio]]="Sin Negocio"),VOZ_WHATSAPP[[#This Row],[Nota]]-24%,VOZ_WHATSAPP[[#This Row],[Nota]])</f>
        <v>1</v>
      </c>
      <c r="AH411" s="8">
        <f>IF(VOZ_WHATSAPP[[#This Row],[Estado Legal]]="No Cumple",0,IF(VOZ_WHATSAPP[[#This Row],[Realiza lectura de guion Legal]]="No Cumple",VOZ_WHATSAPP[[#This Row],[Nota 2]]-50%,VOZ_WHATSAPP[[#This Row],[Nota 2]]))</f>
        <v>1</v>
      </c>
    </row>
    <row r="412" spans="1:34" x14ac:dyDescent="0.25">
      <c r="A412" s="2" t="str">
        <f>VOZ_WHATSAPP[[#This Row],[ID Asesor]]&amp;VOZ_WHATSAPP[[#This Row],[Fecha Monitoreo]]</f>
        <v>334545820</v>
      </c>
      <c r="B412" s="2">
        <v>45820</v>
      </c>
      <c r="C412" s="1" t="s">
        <v>126</v>
      </c>
      <c r="D412" s="1">
        <v>3345</v>
      </c>
      <c r="E412" s="2">
        <v>45820</v>
      </c>
      <c r="F412" s="3">
        <v>0.66597222222222219</v>
      </c>
      <c r="G412" s="1" t="s">
        <v>51</v>
      </c>
      <c r="H412" s="1" t="s">
        <v>44</v>
      </c>
      <c r="I412" s="1">
        <v>439</v>
      </c>
      <c r="J412" s="1">
        <v>3108848138</v>
      </c>
      <c r="K412" s="1" t="s">
        <v>45</v>
      </c>
      <c r="L412" s="1" t="s">
        <v>46</v>
      </c>
      <c r="M412" s="1" t="s">
        <v>46</v>
      </c>
      <c r="N412" s="1" t="s">
        <v>46</v>
      </c>
      <c r="O412" s="1" t="s">
        <v>46</v>
      </c>
      <c r="P412" s="1" t="s">
        <v>46</v>
      </c>
      <c r="Q412" s="1" t="s">
        <v>46</v>
      </c>
      <c r="R412" s="1" t="s">
        <v>46</v>
      </c>
      <c r="S412" s="1" t="s">
        <v>46</v>
      </c>
      <c r="T412" s="12" t="str">
        <f>IF(OR(VOZ_WHATSAPP[[#This Row],[Brinda argumentos coherentes a la objeción]]="No Cumple",VOZ_WHATSAPP[[#This Row],[Despliegue de Beneficios y/o consecuencias]]="No Cumple"),"Sin Negocio","Negocio")</f>
        <v>Negocio</v>
      </c>
      <c r="U412" s="1" t="s">
        <v>46</v>
      </c>
      <c r="V412" s="1" t="s">
        <v>46</v>
      </c>
      <c r="W412" s="1" t="s">
        <v>46</v>
      </c>
      <c r="X412" s="12" t="str">
        <f>IF(OR(VOZ_WHATSAPP[[#This Row],[Confirma Valor de pago]]="No Cumple",VOZ_WHATSAPP[[#This Row],[Confirma hora de pago]]="No Cumple",VOZ_WHATSAPP[[#This Row],[Confirma medio de pago]]="No Cumple"),"Sin Cierre","Cierre")</f>
        <v>Cierre</v>
      </c>
      <c r="Y412" s="1" t="s">
        <v>46</v>
      </c>
      <c r="Z412" s="1" t="s">
        <v>46</v>
      </c>
      <c r="AA412" s="1" t="s">
        <v>46</v>
      </c>
      <c r="AB412" s="1" t="s">
        <v>46</v>
      </c>
      <c r="AC412" s="11" t="str">
        <f>IF(OR(VOZ_WHATSAPP[[#This Row],[La comunicación es asertiva, con respeto y evita maltrato]]="No Cumple",VOZ_WHATSAPP[[#This Row],[Cumple con las normativas legales]]="No Cumple"),"No Cumple","Cumple")</f>
        <v>Cumple</v>
      </c>
      <c r="AD412" s="1" t="s">
        <v>46</v>
      </c>
      <c r="AE412" s="1" t="s">
        <v>133</v>
      </c>
      <c r="AF412" s="4">
        <v>1</v>
      </c>
      <c r="AG412" s="4">
        <f>IF(AND(VOZ_WHATSAPP[[#This Row],[Estado Cierre]]="Sin Cierre",VOZ_WHATSAPP[[#This Row],[Nota Negocio]]="Sin Negocio"),VOZ_WHATSAPP[[#This Row],[Nota]]-24%,VOZ_WHATSAPP[[#This Row],[Nota]])</f>
        <v>1</v>
      </c>
      <c r="AH412" s="8">
        <f>IF(VOZ_WHATSAPP[[#This Row],[Estado Legal]]="No Cumple",0,IF(VOZ_WHATSAPP[[#This Row],[Realiza lectura de guion Legal]]="No Cumple",VOZ_WHATSAPP[[#This Row],[Nota 2]]-50%,VOZ_WHATSAPP[[#This Row],[Nota 2]]))</f>
        <v>1</v>
      </c>
    </row>
    <row r="413" spans="1:34" x14ac:dyDescent="0.25">
      <c r="A413" s="2" t="str">
        <f>VOZ_WHATSAPP[[#This Row],[ID Asesor]]&amp;VOZ_WHATSAPP[[#This Row],[Fecha Monitoreo]]</f>
        <v>387645820</v>
      </c>
      <c r="B413" s="2">
        <v>45820</v>
      </c>
      <c r="C413" s="1" t="s">
        <v>42</v>
      </c>
      <c r="D413" s="1">
        <v>3876</v>
      </c>
      <c r="E413" s="2">
        <v>45820</v>
      </c>
      <c r="F413" s="3">
        <v>0.44166666666666665</v>
      </c>
      <c r="G413" s="1" t="s">
        <v>51</v>
      </c>
      <c r="H413" s="1" t="s">
        <v>71</v>
      </c>
      <c r="I413" s="1"/>
      <c r="J413" s="1"/>
      <c r="K413" s="1"/>
      <c r="L413" s="1" t="s">
        <v>46</v>
      </c>
      <c r="M413" s="1" t="s">
        <v>48</v>
      </c>
      <c r="N413" s="1" t="s">
        <v>48</v>
      </c>
      <c r="O413" s="1" t="s">
        <v>54</v>
      </c>
      <c r="P413" s="1" t="s">
        <v>48</v>
      </c>
      <c r="Q413" s="1" t="s">
        <v>48</v>
      </c>
      <c r="R413" s="1" t="s">
        <v>48</v>
      </c>
      <c r="S413" s="1" t="s">
        <v>47</v>
      </c>
      <c r="T413" s="12" t="str">
        <f>IF(OR(VOZ_WHATSAPP[[#This Row],[Brinda argumentos coherentes a la objeción]]="No Cumple",VOZ_WHATSAPP[[#This Row],[Despliegue de Beneficios y/o consecuencias]]="No Cumple"),"Sin Negocio","Negocio")</f>
        <v>Sin Negocio</v>
      </c>
      <c r="U413" s="1" t="s">
        <v>47</v>
      </c>
      <c r="V413" s="1" t="s">
        <v>46</v>
      </c>
      <c r="W413" s="1" t="s">
        <v>46</v>
      </c>
      <c r="X413" s="12" t="str">
        <f>IF(OR(VOZ_WHATSAPP[[#This Row],[Confirma Valor de pago]]="No Cumple",VOZ_WHATSAPP[[#This Row],[Confirma hora de pago]]="No Cumple",VOZ_WHATSAPP[[#This Row],[Confirma medio de pago]]="No Cumple"),"Sin Cierre","Cierre")</f>
        <v>Sin Cierre</v>
      </c>
      <c r="Y413" s="1" t="s">
        <v>46</v>
      </c>
      <c r="Z413" s="1" t="s">
        <v>48</v>
      </c>
      <c r="AA413" s="1" t="s">
        <v>46</v>
      </c>
      <c r="AB413" s="1" t="s">
        <v>46</v>
      </c>
      <c r="AC413" s="11" t="str">
        <f>IF(OR(VOZ_WHATSAPP[[#This Row],[La comunicación es asertiva, con respeto y evita maltrato]]="No Cumple",VOZ_WHATSAPP[[#This Row],[Cumple con las normativas legales]]="No Cumple"),"No Cumple","Cumple")</f>
        <v>Cumple</v>
      </c>
      <c r="AD413" s="1" t="s">
        <v>48</v>
      </c>
      <c r="AE413" s="1" t="s">
        <v>543</v>
      </c>
      <c r="AF413" s="4">
        <v>0.77</v>
      </c>
      <c r="AG413" s="4">
        <f>IF(AND(VOZ_WHATSAPP[[#This Row],[Estado Cierre]]="Sin Cierre",VOZ_WHATSAPP[[#This Row],[Nota Negocio]]="Sin Negocio"),VOZ_WHATSAPP[[#This Row],[Nota]]-24%,VOZ_WHATSAPP[[#This Row],[Nota]])</f>
        <v>0.53</v>
      </c>
      <c r="AH413" s="8">
        <f>IF(VOZ_WHATSAPP[[#This Row],[Estado Legal]]="No Cumple",0,IF(VOZ_WHATSAPP[[#This Row],[Realiza lectura de guion Legal]]="No Cumple",VOZ_WHATSAPP[[#This Row],[Nota 2]]-50%,VOZ_WHATSAPP[[#This Row],[Nota 2]]))</f>
        <v>0.53</v>
      </c>
    </row>
    <row r="414" spans="1:34" x14ac:dyDescent="0.25">
      <c r="A414" s="2" t="str">
        <f>VOZ_WHATSAPP[[#This Row],[ID Asesor]]&amp;VOZ_WHATSAPP[[#This Row],[Fecha Monitoreo]]</f>
        <v>242345820</v>
      </c>
      <c r="B414" s="2">
        <v>45820</v>
      </c>
      <c r="C414" s="1" t="s">
        <v>42</v>
      </c>
      <c r="D414" s="1">
        <v>2423</v>
      </c>
      <c r="E414" s="2">
        <v>45820</v>
      </c>
      <c r="F414" s="3">
        <v>0.41458333333333336</v>
      </c>
      <c r="G414" s="1" t="s">
        <v>43</v>
      </c>
      <c r="H414" s="1" t="s">
        <v>71</v>
      </c>
      <c r="I414" s="1"/>
      <c r="J414" s="1"/>
      <c r="K414" s="1"/>
      <c r="L414" s="1" t="s">
        <v>46</v>
      </c>
      <c r="M414" s="1" t="s">
        <v>48</v>
      </c>
      <c r="N414" s="1" t="s">
        <v>48</v>
      </c>
      <c r="O414" s="1" t="s">
        <v>54</v>
      </c>
      <c r="P414" s="1" t="s">
        <v>48</v>
      </c>
      <c r="Q414" s="1" t="s">
        <v>46</v>
      </c>
      <c r="R414" s="1" t="s">
        <v>46</v>
      </c>
      <c r="S414" s="1" t="s">
        <v>46</v>
      </c>
      <c r="T414" s="12" t="str">
        <f>IF(OR(VOZ_WHATSAPP[[#This Row],[Brinda argumentos coherentes a la objeción]]="No Cumple",VOZ_WHATSAPP[[#This Row],[Despliegue de Beneficios y/o consecuencias]]="No Cumple"),"Sin Negocio","Negocio")</f>
        <v>Negocio</v>
      </c>
      <c r="U414" s="1" t="s">
        <v>48</v>
      </c>
      <c r="V414" s="1" t="s">
        <v>48</v>
      </c>
      <c r="W414" s="1" t="s">
        <v>48</v>
      </c>
      <c r="X414" s="12" t="str">
        <f>IF(OR(VOZ_WHATSAPP[[#This Row],[Confirma Valor de pago]]="No Cumple",VOZ_WHATSAPP[[#This Row],[Confirma hora de pago]]="No Cumple",VOZ_WHATSAPP[[#This Row],[Confirma medio de pago]]="No Cumple"),"Sin Cierre","Cierre")</f>
        <v>Cierre</v>
      </c>
      <c r="Y414" s="1" t="s">
        <v>48</v>
      </c>
      <c r="Z414" s="1" t="s">
        <v>54</v>
      </c>
      <c r="AA414" s="1" t="s">
        <v>46</v>
      </c>
      <c r="AB414" s="1" t="s">
        <v>46</v>
      </c>
      <c r="AC414" s="11" t="str">
        <f>IF(OR(VOZ_WHATSAPP[[#This Row],[La comunicación es asertiva, con respeto y evita maltrato]]="No Cumple",VOZ_WHATSAPP[[#This Row],[Cumple con las normativas legales]]="No Cumple"),"No Cumple","Cumple")</f>
        <v>Cumple</v>
      </c>
      <c r="AD414" s="1" t="s">
        <v>48</v>
      </c>
      <c r="AE414" s="1" t="s">
        <v>544</v>
      </c>
      <c r="AF414" s="4">
        <v>0.8</v>
      </c>
      <c r="AG414" s="4">
        <f>IF(AND(VOZ_WHATSAPP[[#This Row],[Estado Cierre]]="Sin Cierre",VOZ_WHATSAPP[[#This Row],[Nota Negocio]]="Sin Negocio"),VOZ_WHATSAPP[[#This Row],[Nota]]-24%,VOZ_WHATSAPP[[#This Row],[Nota]])</f>
        <v>0.8</v>
      </c>
      <c r="AH414" s="8">
        <f>IF(VOZ_WHATSAPP[[#This Row],[Estado Legal]]="No Cumple",0,IF(VOZ_WHATSAPP[[#This Row],[Realiza lectura de guion Legal]]="No Cumple",VOZ_WHATSAPP[[#This Row],[Nota 2]]-50%,VOZ_WHATSAPP[[#This Row],[Nota 2]]))</f>
        <v>0.8</v>
      </c>
    </row>
    <row r="415" spans="1:34" x14ac:dyDescent="0.25">
      <c r="A415" s="2" t="str">
        <f>VOZ_WHATSAPP[[#This Row],[ID Asesor]]&amp;VOZ_WHATSAPP[[#This Row],[Fecha Monitoreo]]</f>
        <v>376745820</v>
      </c>
      <c r="B415" s="2">
        <v>45820</v>
      </c>
      <c r="C415" s="1" t="s">
        <v>56</v>
      </c>
      <c r="D415" s="1">
        <v>3767</v>
      </c>
      <c r="E415" s="2">
        <v>45820</v>
      </c>
      <c r="F415" s="3">
        <v>0.35902777777777778</v>
      </c>
      <c r="G415" s="1" t="s">
        <v>58</v>
      </c>
      <c r="H415" s="1" t="s">
        <v>44</v>
      </c>
      <c r="I415" s="1">
        <v>569</v>
      </c>
      <c r="J415" s="1">
        <v>3128240317</v>
      </c>
      <c r="K415" s="1" t="s">
        <v>45</v>
      </c>
      <c r="L415" s="1" t="s">
        <v>46</v>
      </c>
      <c r="M415" s="1" t="s">
        <v>47</v>
      </c>
      <c r="N415" s="1" t="s">
        <v>46</v>
      </c>
      <c r="O415" s="1" t="s">
        <v>46</v>
      </c>
      <c r="P415" s="1" t="s">
        <v>46</v>
      </c>
      <c r="Q415" s="1" t="s">
        <v>46</v>
      </c>
      <c r="R415" s="1" t="s">
        <v>46</v>
      </c>
      <c r="S415" s="1" t="s">
        <v>46</v>
      </c>
      <c r="T415" s="12" t="str">
        <f>IF(OR(VOZ_WHATSAPP[[#This Row],[Brinda argumentos coherentes a la objeción]]="No Cumple",VOZ_WHATSAPP[[#This Row],[Despliegue de Beneficios y/o consecuencias]]="No Cumple"),"Sin Negocio","Negocio")</f>
        <v>Negocio</v>
      </c>
      <c r="U415" s="1" t="s">
        <v>48</v>
      </c>
      <c r="V415" s="1" t="s">
        <v>48</v>
      </c>
      <c r="W415" s="1" t="s">
        <v>48</v>
      </c>
      <c r="X415" s="12" t="str">
        <f>IF(OR(VOZ_WHATSAPP[[#This Row],[Confirma Valor de pago]]="No Cumple",VOZ_WHATSAPP[[#This Row],[Confirma hora de pago]]="No Cumple",VOZ_WHATSAPP[[#This Row],[Confirma medio de pago]]="No Cumple"),"Sin Cierre","Cierre")</f>
        <v>Cierre</v>
      </c>
      <c r="Y415" s="1" t="s">
        <v>54</v>
      </c>
      <c r="Z415" s="1" t="s">
        <v>46</v>
      </c>
      <c r="AA415" s="1" t="s">
        <v>46</v>
      </c>
      <c r="AB415" s="1" t="s">
        <v>46</v>
      </c>
      <c r="AC415" s="11" t="str">
        <f>IF(OR(VOZ_WHATSAPP[[#This Row],[La comunicación es asertiva, con respeto y evita maltrato]]="No Cumple",VOZ_WHATSAPP[[#This Row],[Cumple con las normativas legales]]="No Cumple"),"No Cumple","Cumple")</f>
        <v>Cumple</v>
      </c>
      <c r="AD415" s="1" t="s">
        <v>47</v>
      </c>
      <c r="AE415" s="1" t="s">
        <v>545</v>
      </c>
      <c r="AF415" s="4">
        <v>0.88</v>
      </c>
      <c r="AG415" s="4">
        <f>IF(AND(VOZ_WHATSAPP[[#This Row],[Estado Cierre]]="Sin Cierre",VOZ_WHATSAPP[[#This Row],[Nota Negocio]]="Sin Negocio"),VOZ_WHATSAPP[[#This Row],[Nota]]-24%,VOZ_WHATSAPP[[#This Row],[Nota]])</f>
        <v>0.88</v>
      </c>
      <c r="AH415" s="8">
        <f>IF(VOZ_WHATSAPP[[#This Row],[Estado Legal]]="No Cumple",0,IF(VOZ_WHATSAPP[[#This Row],[Realiza lectura de guion Legal]]="No Cumple",VOZ_WHATSAPP[[#This Row],[Nota 2]]-50%,VOZ_WHATSAPP[[#This Row],[Nota 2]]))</f>
        <v>0.38</v>
      </c>
    </row>
    <row r="416" spans="1:34" x14ac:dyDescent="0.25">
      <c r="A416" s="2" t="str">
        <f>VOZ_WHATSAPP[[#This Row],[ID Asesor]]&amp;VOZ_WHATSAPP[[#This Row],[Fecha Monitoreo]]</f>
        <v>386345820</v>
      </c>
      <c r="B416" s="2">
        <v>45820</v>
      </c>
      <c r="C416" s="1" t="s">
        <v>56</v>
      </c>
      <c r="D416" s="1">
        <v>3863</v>
      </c>
      <c r="E416" s="2">
        <v>45820</v>
      </c>
      <c r="F416" s="3">
        <v>0.37152777777777779</v>
      </c>
      <c r="G416" s="1" t="s">
        <v>58</v>
      </c>
      <c r="H416" s="1" t="s">
        <v>44</v>
      </c>
      <c r="I416" s="1">
        <v>404</v>
      </c>
      <c r="J416" s="1">
        <v>3046470937</v>
      </c>
      <c r="K416" s="1" t="s">
        <v>45</v>
      </c>
      <c r="L416" s="1" t="s">
        <v>46</v>
      </c>
      <c r="M416" s="1" t="s">
        <v>46</v>
      </c>
      <c r="N416" s="1" t="s">
        <v>46</v>
      </c>
      <c r="O416" s="1" t="s">
        <v>46</v>
      </c>
      <c r="P416" s="1" t="s">
        <v>46</v>
      </c>
      <c r="Q416" s="1" t="s">
        <v>46</v>
      </c>
      <c r="R416" s="1" t="s">
        <v>46</v>
      </c>
      <c r="S416" s="1" t="s">
        <v>46</v>
      </c>
      <c r="T416" s="12" t="str">
        <f>IF(OR(VOZ_WHATSAPP[[#This Row],[Brinda argumentos coherentes a la objeción]]="No Cumple",VOZ_WHATSAPP[[#This Row],[Despliegue de Beneficios y/o consecuencias]]="No Cumple"),"Sin Negocio","Negocio")</f>
        <v>Negocio</v>
      </c>
      <c r="U416" s="1" t="s">
        <v>48</v>
      </c>
      <c r="V416" s="1" t="s">
        <v>48</v>
      </c>
      <c r="W416" s="1" t="s">
        <v>48</v>
      </c>
      <c r="X416" s="12" t="str">
        <f>IF(OR(VOZ_WHATSAPP[[#This Row],[Confirma Valor de pago]]="No Cumple",VOZ_WHATSAPP[[#This Row],[Confirma hora de pago]]="No Cumple",VOZ_WHATSAPP[[#This Row],[Confirma medio de pago]]="No Cumple"),"Sin Cierre","Cierre")</f>
        <v>Cierre</v>
      </c>
      <c r="Y416" s="1" t="s">
        <v>46</v>
      </c>
      <c r="Z416" s="1" t="s">
        <v>46</v>
      </c>
      <c r="AA416" s="1" t="s">
        <v>46</v>
      </c>
      <c r="AB416" s="1" t="s">
        <v>46</v>
      </c>
      <c r="AC416" s="11" t="str">
        <f>IF(OR(VOZ_WHATSAPP[[#This Row],[La comunicación es asertiva, con respeto y evita maltrato]]="No Cumple",VOZ_WHATSAPP[[#This Row],[Cumple con las normativas legales]]="No Cumple"),"No Cumple","Cumple")</f>
        <v>Cumple</v>
      </c>
      <c r="AD416" s="1" t="s">
        <v>46</v>
      </c>
      <c r="AE416" s="1" t="s">
        <v>546</v>
      </c>
      <c r="AF416" s="4">
        <v>1</v>
      </c>
      <c r="AG416" s="4">
        <f>IF(AND(VOZ_WHATSAPP[[#This Row],[Estado Cierre]]="Sin Cierre",VOZ_WHATSAPP[[#This Row],[Nota Negocio]]="Sin Negocio"),VOZ_WHATSAPP[[#This Row],[Nota]]-24%,VOZ_WHATSAPP[[#This Row],[Nota]])</f>
        <v>1</v>
      </c>
      <c r="AH416" s="8">
        <f>IF(VOZ_WHATSAPP[[#This Row],[Estado Legal]]="No Cumple",0,IF(VOZ_WHATSAPP[[#This Row],[Realiza lectura de guion Legal]]="No Cumple",VOZ_WHATSAPP[[#This Row],[Nota 2]]-50%,VOZ_WHATSAPP[[#This Row],[Nota 2]]))</f>
        <v>1</v>
      </c>
    </row>
    <row r="417" spans="1:34" x14ac:dyDescent="0.25">
      <c r="A417" s="2" t="str">
        <f>VOZ_WHATSAPP[[#This Row],[ID Asesor]]&amp;VOZ_WHATSAPP[[#This Row],[Fecha Monitoreo]]</f>
        <v>374545820</v>
      </c>
      <c r="B417" s="2">
        <v>45820</v>
      </c>
      <c r="C417" s="1" t="s">
        <v>56</v>
      </c>
      <c r="D417" s="1">
        <v>3745</v>
      </c>
      <c r="E417" s="2">
        <v>45820</v>
      </c>
      <c r="F417" s="3">
        <v>0.45694444444444443</v>
      </c>
      <c r="G417" s="1" t="s">
        <v>58</v>
      </c>
      <c r="H417" s="1" t="s">
        <v>44</v>
      </c>
      <c r="I417" s="1">
        <v>463</v>
      </c>
      <c r="J417" s="1">
        <v>3137167434</v>
      </c>
      <c r="K417" s="1" t="s">
        <v>45</v>
      </c>
      <c r="L417" s="1" t="s">
        <v>46</v>
      </c>
      <c r="M417" s="1" t="s">
        <v>48</v>
      </c>
      <c r="N417" s="1" t="s">
        <v>46</v>
      </c>
      <c r="O417" s="1" t="s">
        <v>46</v>
      </c>
      <c r="P417" s="1" t="s">
        <v>46</v>
      </c>
      <c r="Q417" s="1" t="s">
        <v>48</v>
      </c>
      <c r="R417" s="1" t="s">
        <v>48</v>
      </c>
      <c r="S417" s="1" t="s">
        <v>48</v>
      </c>
      <c r="T417" s="12" t="str">
        <f>IF(OR(VOZ_WHATSAPP[[#This Row],[Brinda argumentos coherentes a la objeción]]="No Cumple",VOZ_WHATSAPP[[#This Row],[Despliegue de Beneficios y/o consecuencias]]="No Cumple"),"Sin Negocio","Negocio")</f>
        <v>Negocio</v>
      </c>
      <c r="U417" s="1" t="s">
        <v>46</v>
      </c>
      <c r="V417" s="1" t="s">
        <v>46</v>
      </c>
      <c r="W417" s="1" t="s">
        <v>46</v>
      </c>
      <c r="X417" s="12" t="str">
        <f>IF(OR(VOZ_WHATSAPP[[#This Row],[Confirma Valor de pago]]="No Cumple",VOZ_WHATSAPP[[#This Row],[Confirma hora de pago]]="No Cumple",VOZ_WHATSAPP[[#This Row],[Confirma medio de pago]]="No Cumple"),"Sin Cierre","Cierre")</f>
        <v>Cierre</v>
      </c>
      <c r="Y417" s="1" t="s">
        <v>48</v>
      </c>
      <c r="Z417" s="1" t="s">
        <v>46</v>
      </c>
      <c r="AA417" s="1" t="s">
        <v>46</v>
      </c>
      <c r="AB417" s="1" t="s">
        <v>46</v>
      </c>
      <c r="AC417" s="11" t="str">
        <f>IF(OR(VOZ_WHATSAPP[[#This Row],[La comunicación es asertiva, con respeto y evita maltrato]]="No Cumple",VOZ_WHATSAPP[[#This Row],[Cumple con las normativas legales]]="No Cumple"),"No Cumple","Cumple")</f>
        <v>Cumple</v>
      </c>
      <c r="AD417" s="1" t="s">
        <v>48</v>
      </c>
      <c r="AE417" s="1" t="s">
        <v>547</v>
      </c>
      <c r="AF417" s="4">
        <v>1</v>
      </c>
      <c r="AG417" s="4">
        <f>IF(AND(VOZ_WHATSAPP[[#This Row],[Estado Cierre]]="Sin Cierre",VOZ_WHATSAPP[[#This Row],[Nota Negocio]]="Sin Negocio"),VOZ_WHATSAPP[[#This Row],[Nota]]-24%,VOZ_WHATSAPP[[#This Row],[Nota]])</f>
        <v>1</v>
      </c>
      <c r="AH417" s="8">
        <f>IF(VOZ_WHATSAPP[[#This Row],[Estado Legal]]="No Cumple",0,IF(VOZ_WHATSAPP[[#This Row],[Realiza lectura de guion Legal]]="No Cumple",VOZ_WHATSAPP[[#This Row],[Nota 2]]-50%,VOZ_WHATSAPP[[#This Row],[Nota 2]]))</f>
        <v>1</v>
      </c>
    </row>
    <row r="418" spans="1:34" x14ac:dyDescent="0.25">
      <c r="A418" s="2" t="str">
        <f>VOZ_WHATSAPP[[#This Row],[ID Asesor]]&amp;VOZ_WHATSAPP[[#This Row],[Fecha Monitoreo]]</f>
        <v>345945820</v>
      </c>
      <c r="B418" s="2">
        <v>45820</v>
      </c>
      <c r="C418" s="1" t="s">
        <v>56</v>
      </c>
      <c r="D418" s="1">
        <v>3459</v>
      </c>
      <c r="E418" s="2">
        <v>45820</v>
      </c>
      <c r="F418" s="3">
        <v>0.5</v>
      </c>
      <c r="G418" s="1" t="s">
        <v>58</v>
      </c>
      <c r="H418" s="1" t="s">
        <v>71</v>
      </c>
      <c r="I418" s="1"/>
      <c r="J418" s="1"/>
      <c r="K418" s="1"/>
      <c r="L418" s="1" t="s">
        <v>47</v>
      </c>
      <c r="M418" s="1" t="s">
        <v>47</v>
      </c>
      <c r="N418" s="1" t="s">
        <v>46</v>
      </c>
      <c r="O418" s="1" t="s">
        <v>46</v>
      </c>
      <c r="P418" s="1" t="s">
        <v>46</v>
      </c>
      <c r="Q418" s="1" t="s">
        <v>46</v>
      </c>
      <c r="R418" s="1" t="s">
        <v>46</v>
      </c>
      <c r="S418" s="1" t="s">
        <v>46</v>
      </c>
      <c r="T418" s="12" t="str">
        <f>IF(OR(VOZ_WHATSAPP[[#This Row],[Brinda argumentos coherentes a la objeción]]="No Cumple",VOZ_WHATSAPP[[#This Row],[Despliegue de Beneficios y/o consecuencias]]="No Cumple"),"Sin Negocio","Negocio")</f>
        <v>Negocio</v>
      </c>
      <c r="U418" s="1" t="s">
        <v>48</v>
      </c>
      <c r="V418" s="1" t="s">
        <v>48</v>
      </c>
      <c r="W418" s="1" t="s">
        <v>48</v>
      </c>
      <c r="X418" s="12" t="str">
        <f>IF(OR(VOZ_WHATSAPP[[#This Row],[Confirma Valor de pago]]="No Cumple",VOZ_WHATSAPP[[#This Row],[Confirma hora de pago]]="No Cumple",VOZ_WHATSAPP[[#This Row],[Confirma medio de pago]]="No Cumple"),"Sin Cierre","Cierre")</f>
        <v>Cierre</v>
      </c>
      <c r="Y418" s="1" t="s">
        <v>48</v>
      </c>
      <c r="Z418" s="1" t="s">
        <v>46</v>
      </c>
      <c r="AA418" s="1" t="s">
        <v>46</v>
      </c>
      <c r="AB418" s="1" t="s">
        <v>46</v>
      </c>
      <c r="AC418" s="11" t="str">
        <f>IF(OR(VOZ_WHATSAPP[[#This Row],[La comunicación es asertiva, con respeto y evita maltrato]]="No Cumple",VOZ_WHATSAPP[[#This Row],[Cumple con las normativas legales]]="No Cumple"),"No Cumple","Cumple")</f>
        <v>Cumple</v>
      </c>
      <c r="AD418" s="1" t="s">
        <v>48</v>
      </c>
      <c r="AE418" s="1" t="s">
        <v>548</v>
      </c>
      <c r="AF418" s="4">
        <v>0.92</v>
      </c>
      <c r="AG418" s="4">
        <f>IF(AND(VOZ_WHATSAPP[[#This Row],[Estado Cierre]]="Sin Cierre",VOZ_WHATSAPP[[#This Row],[Nota Negocio]]="Sin Negocio"),VOZ_WHATSAPP[[#This Row],[Nota]]-24%,VOZ_WHATSAPP[[#This Row],[Nota]])</f>
        <v>0.92</v>
      </c>
      <c r="AH418" s="8">
        <f>IF(VOZ_WHATSAPP[[#This Row],[Estado Legal]]="No Cumple",0,IF(VOZ_WHATSAPP[[#This Row],[Realiza lectura de guion Legal]]="No Cumple",VOZ_WHATSAPP[[#This Row],[Nota 2]]-50%,VOZ_WHATSAPP[[#This Row],[Nota 2]]))</f>
        <v>0.92</v>
      </c>
    </row>
    <row r="419" spans="1:34" x14ac:dyDescent="0.25">
      <c r="A419" s="2" t="str">
        <f>VOZ_WHATSAPP[[#This Row],[ID Asesor]]&amp;VOZ_WHATSAPP[[#This Row],[Fecha Monitoreo]]</f>
        <v>388145820</v>
      </c>
      <c r="B419" s="2">
        <v>45820</v>
      </c>
      <c r="C419" s="1" t="s">
        <v>56</v>
      </c>
      <c r="D419" s="1">
        <v>3881</v>
      </c>
      <c r="E419" s="2">
        <v>45820</v>
      </c>
      <c r="F419" s="3">
        <v>0.41666666666666669</v>
      </c>
      <c r="G419" s="1" t="s">
        <v>51</v>
      </c>
      <c r="H419" s="1" t="s">
        <v>71</v>
      </c>
      <c r="I419" s="1"/>
      <c r="J419" s="1"/>
      <c r="K419" s="1"/>
      <c r="L419" s="1" t="s">
        <v>46</v>
      </c>
      <c r="M419" s="1" t="s">
        <v>48</v>
      </c>
      <c r="N419" s="1" t="s">
        <v>46</v>
      </c>
      <c r="O419" s="1" t="s">
        <v>46</v>
      </c>
      <c r="P419" s="1" t="s">
        <v>46</v>
      </c>
      <c r="Q419" s="1" t="s">
        <v>48</v>
      </c>
      <c r="R419" s="1" t="s">
        <v>48</v>
      </c>
      <c r="S419" s="1" t="s">
        <v>48</v>
      </c>
      <c r="T419" s="12" t="str">
        <f>IF(OR(VOZ_WHATSAPP[[#This Row],[Brinda argumentos coherentes a la objeción]]="No Cumple",VOZ_WHATSAPP[[#This Row],[Despliegue de Beneficios y/o consecuencias]]="No Cumple"),"Sin Negocio","Negocio")</f>
        <v>Negocio</v>
      </c>
      <c r="U419" s="1" t="s">
        <v>48</v>
      </c>
      <c r="V419" s="1" t="s">
        <v>48</v>
      </c>
      <c r="W419" s="1" t="s">
        <v>48</v>
      </c>
      <c r="X419" s="12" t="str">
        <f>IF(OR(VOZ_WHATSAPP[[#This Row],[Confirma Valor de pago]]="No Cumple",VOZ_WHATSAPP[[#This Row],[Confirma hora de pago]]="No Cumple",VOZ_WHATSAPP[[#This Row],[Confirma medio de pago]]="No Cumple"),"Sin Cierre","Cierre")</f>
        <v>Cierre</v>
      </c>
      <c r="Y419" s="1" t="s">
        <v>48</v>
      </c>
      <c r="Z419" s="1" t="s">
        <v>46</v>
      </c>
      <c r="AA419" s="1" t="s">
        <v>46</v>
      </c>
      <c r="AB419" s="1" t="s">
        <v>46</v>
      </c>
      <c r="AC419" s="11" t="str">
        <f>IF(OR(VOZ_WHATSAPP[[#This Row],[La comunicación es asertiva, con respeto y evita maltrato]]="No Cumple",VOZ_WHATSAPP[[#This Row],[Cumple con las normativas legales]]="No Cumple"),"No Cumple","Cumple")</f>
        <v>Cumple</v>
      </c>
      <c r="AD419" s="1" t="s">
        <v>48</v>
      </c>
      <c r="AE419" s="1" t="s">
        <v>549</v>
      </c>
      <c r="AF419" s="4">
        <v>1</v>
      </c>
      <c r="AG419" s="4">
        <f>IF(AND(VOZ_WHATSAPP[[#This Row],[Estado Cierre]]="Sin Cierre",VOZ_WHATSAPP[[#This Row],[Nota Negocio]]="Sin Negocio"),VOZ_WHATSAPP[[#This Row],[Nota]]-24%,VOZ_WHATSAPP[[#This Row],[Nota]])</f>
        <v>1</v>
      </c>
      <c r="AH419" s="8">
        <f>IF(VOZ_WHATSAPP[[#This Row],[Estado Legal]]="No Cumple",0,IF(VOZ_WHATSAPP[[#This Row],[Realiza lectura de guion Legal]]="No Cumple",VOZ_WHATSAPP[[#This Row],[Nota 2]]-50%,VOZ_WHATSAPP[[#This Row],[Nota 2]]))</f>
        <v>1</v>
      </c>
    </row>
    <row r="420" spans="1:34" x14ac:dyDescent="0.25">
      <c r="A420" s="2" t="str">
        <f>VOZ_WHATSAPP[[#This Row],[ID Asesor]]&amp;VOZ_WHATSAPP[[#This Row],[Fecha Monitoreo]]</f>
        <v>308545820</v>
      </c>
      <c r="B420" s="2">
        <v>45820</v>
      </c>
      <c r="C420" s="1" t="s">
        <v>50</v>
      </c>
      <c r="D420" s="1">
        <v>3085</v>
      </c>
      <c r="E420" s="2">
        <v>45820</v>
      </c>
      <c r="F420" s="3">
        <v>0.35138888888888886</v>
      </c>
      <c r="G420" s="1" t="s">
        <v>51</v>
      </c>
      <c r="H420" s="1" t="s">
        <v>71</v>
      </c>
      <c r="I420" s="1"/>
      <c r="J420" s="1"/>
      <c r="K420" s="1"/>
      <c r="L420" s="1" t="s">
        <v>46</v>
      </c>
      <c r="M420" s="1" t="s">
        <v>48</v>
      </c>
      <c r="N420" s="1" t="s">
        <v>46</v>
      </c>
      <c r="O420" s="1" t="s">
        <v>46</v>
      </c>
      <c r="P420" s="1" t="s">
        <v>46</v>
      </c>
      <c r="Q420" s="1" t="s">
        <v>46</v>
      </c>
      <c r="R420" s="1" t="s">
        <v>46</v>
      </c>
      <c r="S420" s="1" t="s">
        <v>47</v>
      </c>
      <c r="T420" s="12" t="str">
        <f>IF(OR(VOZ_WHATSAPP[[#This Row],[Brinda argumentos coherentes a la objeción]]="No Cumple",VOZ_WHATSAPP[[#This Row],[Despliegue de Beneficios y/o consecuencias]]="No Cumple"),"Sin Negocio","Negocio")</f>
        <v>Sin Negocio</v>
      </c>
      <c r="U420" s="1" t="s">
        <v>46</v>
      </c>
      <c r="V420" s="1" t="s">
        <v>46</v>
      </c>
      <c r="W420" s="1" t="s">
        <v>46</v>
      </c>
      <c r="X420" s="12" t="str">
        <f>IF(OR(VOZ_WHATSAPP[[#This Row],[Confirma Valor de pago]]="No Cumple",VOZ_WHATSAPP[[#This Row],[Confirma hora de pago]]="No Cumple",VOZ_WHATSAPP[[#This Row],[Confirma medio de pago]]="No Cumple"),"Sin Cierre","Cierre")</f>
        <v>Cierre</v>
      </c>
      <c r="Y420" s="1" t="s">
        <v>46</v>
      </c>
      <c r="Z420" s="1" t="s">
        <v>46</v>
      </c>
      <c r="AA420" s="1" t="s">
        <v>46</v>
      </c>
      <c r="AB420" s="1" t="s">
        <v>46</v>
      </c>
      <c r="AC420" s="11" t="str">
        <f>IF(OR(VOZ_WHATSAPP[[#This Row],[La comunicación es asertiva, con respeto y evita maltrato]]="No Cumple",VOZ_WHATSAPP[[#This Row],[Cumple con las normativas legales]]="No Cumple"),"No Cumple","Cumple")</f>
        <v>Cumple</v>
      </c>
      <c r="AD420" s="1" t="s">
        <v>48</v>
      </c>
      <c r="AE420" s="1" t="s">
        <v>171</v>
      </c>
      <c r="AF420" s="4">
        <v>0.9</v>
      </c>
      <c r="AG420" s="4">
        <f>IF(AND(VOZ_WHATSAPP[[#This Row],[Estado Cierre]]="Sin Cierre",VOZ_WHATSAPP[[#This Row],[Nota Negocio]]="Sin Negocio"),VOZ_WHATSAPP[[#This Row],[Nota]]-24%,VOZ_WHATSAPP[[#This Row],[Nota]])</f>
        <v>0.9</v>
      </c>
      <c r="AH420" s="8">
        <f>IF(VOZ_WHATSAPP[[#This Row],[Estado Legal]]="No Cumple",0,IF(VOZ_WHATSAPP[[#This Row],[Realiza lectura de guion Legal]]="No Cumple",VOZ_WHATSAPP[[#This Row],[Nota 2]]-50%,VOZ_WHATSAPP[[#This Row],[Nota 2]]))</f>
        <v>0.9</v>
      </c>
    </row>
    <row r="421" spans="1:34" x14ac:dyDescent="0.25">
      <c r="A421" s="2" t="str">
        <f>VOZ_WHATSAPP[[#This Row],[ID Asesor]]&amp;VOZ_WHATSAPP[[#This Row],[Fecha Monitoreo]]</f>
        <v>372945820</v>
      </c>
      <c r="B421" s="2">
        <v>45820</v>
      </c>
      <c r="C421" s="1" t="s">
        <v>50</v>
      </c>
      <c r="D421" s="1">
        <v>3729</v>
      </c>
      <c r="E421" s="2">
        <v>45820</v>
      </c>
      <c r="F421" s="3">
        <v>0.57847222222222228</v>
      </c>
      <c r="G421" s="1" t="s">
        <v>51</v>
      </c>
      <c r="H421" s="1" t="s">
        <v>44</v>
      </c>
      <c r="I421" s="1">
        <v>1063</v>
      </c>
      <c r="J421" s="1">
        <v>3218877127</v>
      </c>
      <c r="K421" s="1" t="s">
        <v>45</v>
      </c>
      <c r="L421" s="1" t="s">
        <v>46</v>
      </c>
      <c r="M421" s="1" t="s">
        <v>46</v>
      </c>
      <c r="N421" s="1" t="s">
        <v>46</v>
      </c>
      <c r="O421" s="1" t="s">
        <v>46</v>
      </c>
      <c r="P421" s="1" t="s">
        <v>46</v>
      </c>
      <c r="Q421" s="1" t="s">
        <v>46</v>
      </c>
      <c r="R421" s="1" t="s">
        <v>47</v>
      </c>
      <c r="S421" s="1" t="s">
        <v>46</v>
      </c>
      <c r="T421" s="12" t="str">
        <f>IF(OR(VOZ_WHATSAPP[[#This Row],[Brinda argumentos coherentes a la objeción]]="No Cumple",VOZ_WHATSAPP[[#This Row],[Despliegue de Beneficios y/o consecuencias]]="No Cumple"),"Sin Negocio","Negocio")</f>
        <v>Sin Negocio</v>
      </c>
      <c r="U421" s="1" t="s">
        <v>48</v>
      </c>
      <c r="V421" s="1" t="s">
        <v>48</v>
      </c>
      <c r="W421" s="1" t="s">
        <v>48</v>
      </c>
      <c r="X421" s="12" t="str">
        <f>IF(OR(VOZ_WHATSAPP[[#This Row],[Confirma Valor de pago]]="No Cumple",VOZ_WHATSAPP[[#This Row],[Confirma hora de pago]]="No Cumple",VOZ_WHATSAPP[[#This Row],[Confirma medio de pago]]="No Cumple"),"Sin Cierre","Cierre")</f>
        <v>Cierre</v>
      </c>
      <c r="Y421" s="1" t="s">
        <v>46</v>
      </c>
      <c r="Z421" s="1" t="s">
        <v>46</v>
      </c>
      <c r="AA421" s="1" t="s">
        <v>46</v>
      </c>
      <c r="AB421" s="1" t="s">
        <v>46</v>
      </c>
      <c r="AC421" s="11" t="str">
        <f>IF(OR(VOZ_WHATSAPP[[#This Row],[La comunicación es asertiva, con respeto y evita maltrato]]="No Cumple",VOZ_WHATSAPP[[#This Row],[Cumple con las normativas legales]]="No Cumple"),"No Cumple","Cumple")</f>
        <v>Cumple</v>
      </c>
      <c r="AD421" s="1" t="s">
        <v>46</v>
      </c>
      <c r="AE421" s="1" t="s">
        <v>550</v>
      </c>
      <c r="AF421" s="4">
        <v>0.9</v>
      </c>
      <c r="AG421" s="4">
        <f>IF(AND(VOZ_WHATSAPP[[#This Row],[Estado Cierre]]="Sin Cierre",VOZ_WHATSAPP[[#This Row],[Nota Negocio]]="Sin Negocio"),VOZ_WHATSAPP[[#This Row],[Nota]]-24%,VOZ_WHATSAPP[[#This Row],[Nota]])</f>
        <v>0.9</v>
      </c>
      <c r="AH421" s="8">
        <f>IF(VOZ_WHATSAPP[[#This Row],[Estado Legal]]="No Cumple",0,IF(VOZ_WHATSAPP[[#This Row],[Realiza lectura de guion Legal]]="No Cumple",VOZ_WHATSAPP[[#This Row],[Nota 2]]-50%,VOZ_WHATSAPP[[#This Row],[Nota 2]]))</f>
        <v>0.9</v>
      </c>
    </row>
    <row r="422" spans="1:34" x14ac:dyDescent="0.25">
      <c r="A422" s="2" t="str">
        <f>VOZ_WHATSAPP[[#This Row],[ID Asesor]]&amp;VOZ_WHATSAPP[[#This Row],[Fecha Monitoreo]]</f>
        <v>372745820</v>
      </c>
      <c r="B422" s="2">
        <v>45820</v>
      </c>
      <c r="C422" s="1" t="s">
        <v>126</v>
      </c>
      <c r="D422" s="1">
        <v>3727</v>
      </c>
      <c r="E422" s="2">
        <v>45820</v>
      </c>
      <c r="F422" s="3">
        <v>0.4375</v>
      </c>
      <c r="G422" s="1" t="s">
        <v>51</v>
      </c>
      <c r="H422" s="1" t="s">
        <v>71</v>
      </c>
      <c r="I422" s="1"/>
      <c r="J422" s="1"/>
      <c r="K422" s="1"/>
      <c r="L422" s="1" t="s">
        <v>46</v>
      </c>
      <c r="M422" s="1" t="s">
        <v>48</v>
      </c>
      <c r="N422" s="1" t="s">
        <v>46</v>
      </c>
      <c r="O422" s="1" t="s">
        <v>46</v>
      </c>
      <c r="P422" s="1" t="s">
        <v>46</v>
      </c>
      <c r="Q422" s="1" t="s">
        <v>46</v>
      </c>
      <c r="R422" s="1" t="s">
        <v>46</v>
      </c>
      <c r="S422" s="1" t="s">
        <v>46</v>
      </c>
      <c r="T422" s="12" t="str">
        <f>IF(OR(VOZ_WHATSAPP[[#This Row],[Brinda argumentos coherentes a la objeción]]="No Cumple",VOZ_WHATSAPP[[#This Row],[Despliegue de Beneficios y/o consecuencias]]="No Cumple"),"Sin Negocio","Negocio")</f>
        <v>Negocio</v>
      </c>
      <c r="U422" s="1" t="s">
        <v>48</v>
      </c>
      <c r="V422" s="1" t="s">
        <v>48</v>
      </c>
      <c r="W422" s="1" t="s">
        <v>48</v>
      </c>
      <c r="X422" s="12" t="str">
        <f>IF(OR(VOZ_WHATSAPP[[#This Row],[Confirma Valor de pago]]="No Cumple",VOZ_WHATSAPP[[#This Row],[Confirma hora de pago]]="No Cumple",VOZ_WHATSAPP[[#This Row],[Confirma medio de pago]]="No Cumple"),"Sin Cierre","Cierre")</f>
        <v>Cierre</v>
      </c>
      <c r="Y422" s="1" t="s">
        <v>48</v>
      </c>
      <c r="Z422" s="1" t="s">
        <v>46</v>
      </c>
      <c r="AA422" s="1" t="s">
        <v>46</v>
      </c>
      <c r="AB422" s="1" t="s">
        <v>46</v>
      </c>
      <c r="AC422" s="11" t="str">
        <f>IF(OR(VOZ_WHATSAPP[[#This Row],[La comunicación es asertiva, con respeto y evita maltrato]]="No Cumple",VOZ_WHATSAPP[[#This Row],[Cumple con las normativas legales]]="No Cumple"),"No Cumple","Cumple")</f>
        <v>Cumple</v>
      </c>
      <c r="AD422" s="1" t="s">
        <v>48</v>
      </c>
      <c r="AE422" s="1" t="s">
        <v>133</v>
      </c>
      <c r="AF422" s="4">
        <v>1</v>
      </c>
      <c r="AG422" s="4">
        <f>IF(AND(VOZ_WHATSAPP[[#This Row],[Estado Cierre]]="Sin Cierre",VOZ_WHATSAPP[[#This Row],[Nota Negocio]]="Sin Negocio"),VOZ_WHATSAPP[[#This Row],[Nota]]-24%,VOZ_WHATSAPP[[#This Row],[Nota]])</f>
        <v>1</v>
      </c>
      <c r="AH422" s="8">
        <f>IF(VOZ_WHATSAPP[[#This Row],[Estado Legal]]="No Cumple",0,IF(VOZ_WHATSAPP[[#This Row],[Realiza lectura de guion Legal]]="No Cumple",VOZ_WHATSAPP[[#This Row],[Nota 2]]-50%,VOZ_WHATSAPP[[#This Row],[Nota 2]]))</f>
        <v>1</v>
      </c>
    </row>
    <row r="423" spans="1:34" x14ac:dyDescent="0.25">
      <c r="A423" s="2" t="str">
        <f>VOZ_WHATSAPP[[#This Row],[ID Asesor]]&amp;VOZ_WHATSAPP[[#This Row],[Fecha Monitoreo]]</f>
        <v>359845820</v>
      </c>
      <c r="B423" s="2">
        <v>45820</v>
      </c>
      <c r="C423" s="1" t="s">
        <v>50</v>
      </c>
      <c r="D423" s="1">
        <v>3598</v>
      </c>
      <c r="E423" s="2">
        <v>45820</v>
      </c>
      <c r="F423" s="3">
        <v>0.41249999999999998</v>
      </c>
      <c r="G423" s="1" t="s">
        <v>51</v>
      </c>
      <c r="H423" s="1" t="s">
        <v>44</v>
      </c>
      <c r="I423" s="1">
        <v>1236</v>
      </c>
      <c r="J423" s="1">
        <v>3012897774</v>
      </c>
      <c r="K423" s="1" t="s">
        <v>45</v>
      </c>
      <c r="L423" s="1" t="s">
        <v>46</v>
      </c>
      <c r="M423" s="1" t="s">
        <v>46</v>
      </c>
      <c r="N423" s="1" t="s">
        <v>46</v>
      </c>
      <c r="O423" s="1" t="s">
        <v>46</v>
      </c>
      <c r="P423" s="1" t="s">
        <v>46</v>
      </c>
      <c r="Q423" s="1" t="s">
        <v>46</v>
      </c>
      <c r="R423" s="1" t="s">
        <v>46</v>
      </c>
      <c r="S423" s="1" t="s">
        <v>48</v>
      </c>
      <c r="T423" s="12" t="str">
        <f>IF(OR(VOZ_WHATSAPP[[#This Row],[Brinda argumentos coherentes a la objeción]]="No Cumple",VOZ_WHATSAPP[[#This Row],[Despliegue de Beneficios y/o consecuencias]]="No Cumple"),"Sin Negocio","Negocio")</f>
        <v>Negocio</v>
      </c>
      <c r="U423" s="1" t="s">
        <v>48</v>
      </c>
      <c r="V423" s="1" t="s">
        <v>48</v>
      </c>
      <c r="W423" s="1" t="s">
        <v>48</v>
      </c>
      <c r="X423" s="12" t="str">
        <f>IF(OR(VOZ_WHATSAPP[[#This Row],[Confirma Valor de pago]]="No Cumple",VOZ_WHATSAPP[[#This Row],[Confirma hora de pago]]="No Cumple",VOZ_WHATSAPP[[#This Row],[Confirma medio de pago]]="No Cumple"),"Sin Cierre","Cierre")</f>
        <v>Cierre</v>
      </c>
      <c r="Y423" s="1" t="s">
        <v>48</v>
      </c>
      <c r="Z423" s="1" t="s">
        <v>46</v>
      </c>
      <c r="AA423" s="1" t="s">
        <v>46</v>
      </c>
      <c r="AB423" s="1" t="s">
        <v>46</v>
      </c>
      <c r="AC423" s="11" t="str">
        <f>IF(OR(VOZ_WHATSAPP[[#This Row],[La comunicación es asertiva, con respeto y evita maltrato]]="No Cumple",VOZ_WHATSAPP[[#This Row],[Cumple con las normativas legales]]="No Cumple"),"No Cumple","Cumple")</f>
        <v>Cumple</v>
      </c>
      <c r="AD423" s="1" t="s">
        <v>48</v>
      </c>
      <c r="AE423" s="1" t="s">
        <v>551</v>
      </c>
      <c r="AF423" s="4">
        <v>1</v>
      </c>
      <c r="AG423" s="4">
        <f>IF(AND(VOZ_WHATSAPP[[#This Row],[Estado Cierre]]="Sin Cierre",VOZ_WHATSAPP[[#This Row],[Nota Negocio]]="Sin Negocio"),VOZ_WHATSAPP[[#This Row],[Nota]]-24%,VOZ_WHATSAPP[[#This Row],[Nota]])</f>
        <v>1</v>
      </c>
      <c r="AH423" s="8">
        <f>IF(VOZ_WHATSAPP[[#This Row],[Estado Legal]]="No Cumple",0,IF(VOZ_WHATSAPP[[#This Row],[Realiza lectura de guion Legal]]="No Cumple",VOZ_WHATSAPP[[#This Row],[Nota 2]]-50%,VOZ_WHATSAPP[[#This Row],[Nota 2]]))</f>
        <v>1</v>
      </c>
    </row>
    <row r="424" spans="1:34" x14ac:dyDescent="0.25">
      <c r="A424" s="2" t="str">
        <f>VOZ_WHATSAPP[[#This Row],[ID Asesor]]&amp;VOZ_WHATSAPP[[#This Row],[Fecha Monitoreo]]</f>
        <v>343145820</v>
      </c>
      <c r="B424" s="2">
        <v>45820</v>
      </c>
      <c r="C424" s="1" t="s">
        <v>126</v>
      </c>
      <c r="D424" s="1">
        <v>3431</v>
      </c>
      <c r="E424" s="2">
        <v>45820</v>
      </c>
      <c r="F424" s="3">
        <v>0.64861111111111114</v>
      </c>
      <c r="G424" s="1" t="s">
        <v>58</v>
      </c>
      <c r="H424" s="1" t="s">
        <v>71</v>
      </c>
      <c r="I424" s="1"/>
      <c r="J424" s="1"/>
      <c r="K424" s="1"/>
      <c r="L424" s="1" t="s">
        <v>46</v>
      </c>
      <c r="M424" s="1" t="s">
        <v>48</v>
      </c>
      <c r="N424" s="1" t="s">
        <v>46</v>
      </c>
      <c r="O424" s="1" t="s">
        <v>46</v>
      </c>
      <c r="P424" s="1" t="s">
        <v>46</v>
      </c>
      <c r="Q424" s="1" t="s">
        <v>46</v>
      </c>
      <c r="R424" s="1" t="s">
        <v>46</v>
      </c>
      <c r="S424" s="1" t="s">
        <v>46</v>
      </c>
      <c r="T424" s="12" t="str">
        <f>IF(OR(VOZ_WHATSAPP[[#This Row],[Brinda argumentos coherentes a la objeción]]="No Cumple",VOZ_WHATSAPP[[#This Row],[Despliegue de Beneficios y/o consecuencias]]="No Cumple"),"Sin Negocio","Negocio")</f>
        <v>Negocio</v>
      </c>
      <c r="U424" s="1" t="s">
        <v>48</v>
      </c>
      <c r="V424" s="1" t="s">
        <v>48</v>
      </c>
      <c r="W424" s="1" t="s">
        <v>48</v>
      </c>
      <c r="X424" s="12" t="str">
        <f>IF(OR(VOZ_WHATSAPP[[#This Row],[Confirma Valor de pago]]="No Cumple",VOZ_WHATSAPP[[#This Row],[Confirma hora de pago]]="No Cumple",VOZ_WHATSAPP[[#This Row],[Confirma medio de pago]]="No Cumple"),"Sin Cierre","Cierre")</f>
        <v>Cierre</v>
      </c>
      <c r="Y424" s="1" t="s">
        <v>48</v>
      </c>
      <c r="Z424" s="1" t="s">
        <v>46</v>
      </c>
      <c r="AA424" s="1" t="s">
        <v>46</v>
      </c>
      <c r="AB424" s="1" t="s">
        <v>46</v>
      </c>
      <c r="AC424" s="11" t="str">
        <f>IF(OR(VOZ_WHATSAPP[[#This Row],[La comunicación es asertiva, con respeto y evita maltrato]]="No Cumple",VOZ_WHATSAPP[[#This Row],[Cumple con las normativas legales]]="No Cumple"),"No Cumple","Cumple")</f>
        <v>Cumple</v>
      </c>
      <c r="AD424" s="1" t="s">
        <v>48</v>
      </c>
      <c r="AE424" s="1" t="s">
        <v>133</v>
      </c>
      <c r="AF424" s="4">
        <v>1</v>
      </c>
      <c r="AG424" s="4">
        <f>IF(AND(VOZ_WHATSAPP[[#This Row],[Estado Cierre]]="Sin Cierre",VOZ_WHATSAPP[[#This Row],[Nota Negocio]]="Sin Negocio"),VOZ_WHATSAPP[[#This Row],[Nota]]-24%,VOZ_WHATSAPP[[#This Row],[Nota]])</f>
        <v>1</v>
      </c>
      <c r="AH424" s="8">
        <f>IF(VOZ_WHATSAPP[[#This Row],[Estado Legal]]="No Cumple",0,IF(VOZ_WHATSAPP[[#This Row],[Realiza lectura de guion Legal]]="No Cumple",VOZ_WHATSAPP[[#This Row],[Nota 2]]-50%,VOZ_WHATSAPP[[#This Row],[Nota 2]]))</f>
        <v>1</v>
      </c>
    </row>
    <row r="425" spans="1:34" x14ac:dyDescent="0.25">
      <c r="A425" s="2" t="str">
        <f>VOZ_WHATSAPP[[#This Row],[ID Asesor]]&amp;VOZ_WHATSAPP[[#This Row],[Fecha Monitoreo]]</f>
        <v>295345820</v>
      </c>
      <c r="B425" s="2">
        <v>45820</v>
      </c>
      <c r="C425" s="1" t="s">
        <v>126</v>
      </c>
      <c r="D425" s="1">
        <v>2953</v>
      </c>
      <c r="E425" s="2">
        <v>45820</v>
      </c>
      <c r="F425" s="3">
        <v>0.47986111111111113</v>
      </c>
      <c r="G425" s="1" t="s">
        <v>58</v>
      </c>
      <c r="H425" s="1" t="s">
        <v>71</v>
      </c>
      <c r="I425" s="1"/>
      <c r="J425" s="1"/>
      <c r="K425" s="1"/>
      <c r="L425" s="1" t="s">
        <v>46</v>
      </c>
      <c r="M425" s="1" t="s">
        <v>48</v>
      </c>
      <c r="N425" s="1" t="s">
        <v>46</v>
      </c>
      <c r="O425" s="1" t="s">
        <v>46</v>
      </c>
      <c r="P425" s="1" t="s">
        <v>46</v>
      </c>
      <c r="Q425" s="1" t="s">
        <v>46</v>
      </c>
      <c r="R425" s="1" t="s">
        <v>46</v>
      </c>
      <c r="S425" s="1" t="s">
        <v>46</v>
      </c>
      <c r="T425" s="12" t="str">
        <f>IF(OR(VOZ_WHATSAPP[[#This Row],[Brinda argumentos coherentes a la objeción]]="No Cumple",VOZ_WHATSAPP[[#This Row],[Despliegue de Beneficios y/o consecuencias]]="No Cumple"),"Sin Negocio","Negocio")</f>
        <v>Negocio</v>
      </c>
      <c r="U425" s="1" t="s">
        <v>48</v>
      </c>
      <c r="V425" s="1" t="s">
        <v>48</v>
      </c>
      <c r="W425" s="1" t="s">
        <v>48</v>
      </c>
      <c r="X425" s="12" t="str">
        <f>IF(OR(VOZ_WHATSAPP[[#This Row],[Confirma Valor de pago]]="No Cumple",VOZ_WHATSAPP[[#This Row],[Confirma hora de pago]]="No Cumple",VOZ_WHATSAPP[[#This Row],[Confirma medio de pago]]="No Cumple"),"Sin Cierre","Cierre")</f>
        <v>Cierre</v>
      </c>
      <c r="Y425" s="1" t="s">
        <v>48</v>
      </c>
      <c r="Z425" s="1" t="s">
        <v>46</v>
      </c>
      <c r="AA425" s="1" t="s">
        <v>46</v>
      </c>
      <c r="AB425" s="1" t="s">
        <v>46</v>
      </c>
      <c r="AC425" s="11" t="str">
        <f>IF(OR(VOZ_WHATSAPP[[#This Row],[La comunicación es asertiva, con respeto y evita maltrato]]="No Cumple",VOZ_WHATSAPP[[#This Row],[Cumple con las normativas legales]]="No Cumple"),"No Cumple","Cumple")</f>
        <v>Cumple</v>
      </c>
      <c r="AD425" s="1" t="s">
        <v>48</v>
      </c>
      <c r="AE425" s="1" t="s">
        <v>133</v>
      </c>
      <c r="AF425" s="4">
        <v>1</v>
      </c>
      <c r="AG425" s="4">
        <f>IF(AND(VOZ_WHATSAPP[[#This Row],[Estado Cierre]]="Sin Cierre",VOZ_WHATSAPP[[#This Row],[Nota Negocio]]="Sin Negocio"),VOZ_WHATSAPP[[#This Row],[Nota]]-24%,VOZ_WHATSAPP[[#This Row],[Nota]])</f>
        <v>1</v>
      </c>
      <c r="AH425" s="8">
        <f>IF(VOZ_WHATSAPP[[#This Row],[Estado Legal]]="No Cumple",0,IF(VOZ_WHATSAPP[[#This Row],[Realiza lectura de guion Legal]]="No Cumple",VOZ_WHATSAPP[[#This Row],[Nota 2]]-50%,VOZ_WHATSAPP[[#This Row],[Nota 2]]))</f>
        <v>1</v>
      </c>
    </row>
    <row r="426" spans="1:34" x14ac:dyDescent="0.25">
      <c r="A426" s="2" t="str">
        <f>VOZ_WHATSAPP[[#This Row],[ID Asesor]]&amp;VOZ_WHATSAPP[[#This Row],[Fecha Monitoreo]]</f>
        <v>389245821</v>
      </c>
      <c r="B426" s="2">
        <v>45821</v>
      </c>
      <c r="C426" s="1" t="s">
        <v>50</v>
      </c>
      <c r="D426" s="1">
        <v>3892</v>
      </c>
      <c r="E426" s="2">
        <v>45821</v>
      </c>
      <c r="F426" s="3">
        <v>0.33958333333333335</v>
      </c>
      <c r="G426" s="1" t="s">
        <v>51</v>
      </c>
      <c r="H426" s="1" t="s">
        <v>44</v>
      </c>
      <c r="I426" s="1"/>
      <c r="J426" s="1">
        <v>3213714434</v>
      </c>
      <c r="K426" s="1" t="s">
        <v>49</v>
      </c>
      <c r="L426" s="1" t="s">
        <v>46</v>
      </c>
      <c r="M426" s="1" t="s">
        <v>46</v>
      </c>
      <c r="N426" s="1" t="s">
        <v>46</v>
      </c>
      <c r="O426" s="1" t="s">
        <v>54</v>
      </c>
      <c r="P426" s="1" t="s">
        <v>46</v>
      </c>
      <c r="Q426" s="1" t="s">
        <v>48</v>
      </c>
      <c r="R426" s="1" t="s">
        <v>48</v>
      </c>
      <c r="S426" s="1" t="s">
        <v>47</v>
      </c>
      <c r="T426" s="12" t="str">
        <f>IF(OR(VOZ_WHATSAPP[[#This Row],[Brinda argumentos coherentes a la objeción]]="No Cumple",VOZ_WHATSAPP[[#This Row],[Despliegue de Beneficios y/o consecuencias]]="No Cumple"),"Sin Negocio","Negocio")</f>
        <v>Sin Negocio</v>
      </c>
      <c r="U426" s="1" t="s">
        <v>47</v>
      </c>
      <c r="V426" s="1" t="s">
        <v>46</v>
      </c>
      <c r="W426" s="1" t="s">
        <v>46</v>
      </c>
      <c r="X426" s="12" t="str">
        <f>IF(OR(VOZ_WHATSAPP[[#This Row],[Confirma Valor de pago]]="No Cumple",VOZ_WHATSAPP[[#This Row],[Confirma hora de pago]]="No Cumple",VOZ_WHATSAPP[[#This Row],[Confirma medio de pago]]="No Cumple"),"Sin Cierre","Cierre")</f>
        <v>Sin Cierre</v>
      </c>
      <c r="Y426" s="1" t="s">
        <v>54</v>
      </c>
      <c r="Z426" s="1" t="s">
        <v>54</v>
      </c>
      <c r="AA426" s="1" t="s">
        <v>46</v>
      </c>
      <c r="AB426" s="1" t="s">
        <v>46</v>
      </c>
      <c r="AC426" s="11" t="str">
        <f>IF(OR(VOZ_WHATSAPP[[#This Row],[La comunicación es asertiva, con respeto y evita maltrato]]="No Cumple",VOZ_WHATSAPP[[#This Row],[Cumple con las normativas legales]]="No Cumple"),"No Cumple","Cumple")</f>
        <v>Cumple</v>
      </c>
      <c r="AD426" s="1" t="s">
        <v>46</v>
      </c>
      <c r="AE426" s="1" t="s">
        <v>552</v>
      </c>
      <c r="AF426" s="4">
        <v>0.54</v>
      </c>
      <c r="AG426" s="4">
        <f>IF(AND(VOZ_WHATSAPP[[#This Row],[Estado Cierre]]="Sin Cierre",VOZ_WHATSAPP[[#This Row],[Nota Negocio]]="Sin Negocio"),VOZ_WHATSAPP[[#This Row],[Nota]]-24%,VOZ_WHATSAPP[[#This Row],[Nota]])</f>
        <v>0.30000000000000004</v>
      </c>
      <c r="AH426" s="8">
        <f>IF(VOZ_WHATSAPP[[#This Row],[Estado Legal]]="No Cumple",0,IF(VOZ_WHATSAPP[[#This Row],[Realiza lectura de guion Legal]]="No Cumple",VOZ_WHATSAPP[[#This Row],[Nota 2]]-50%,VOZ_WHATSAPP[[#This Row],[Nota 2]]))</f>
        <v>0.30000000000000004</v>
      </c>
    </row>
    <row r="427" spans="1:34" x14ac:dyDescent="0.25">
      <c r="A427" s="2" t="str">
        <f>VOZ_WHATSAPP[[#This Row],[ID Asesor]]&amp;VOZ_WHATSAPP[[#This Row],[Fecha Monitoreo]]</f>
        <v>380445821</v>
      </c>
      <c r="B427" s="2">
        <v>45821</v>
      </c>
      <c r="C427" s="1" t="s">
        <v>126</v>
      </c>
      <c r="D427" s="1">
        <v>3804</v>
      </c>
      <c r="E427" s="2">
        <v>45821</v>
      </c>
      <c r="F427" s="3">
        <v>0.35416666666666669</v>
      </c>
      <c r="G427" s="1" t="s">
        <v>58</v>
      </c>
      <c r="H427" s="1" t="s">
        <v>44</v>
      </c>
      <c r="I427" s="1">
        <v>446</v>
      </c>
      <c r="J427" s="1">
        <v>3213791898</v>
      </c>
      <c r="K427" s="1" t="s">
        <v>45</v>
      </c>
      <c r="L427" s="1" t="s">
        <v>46</v>
      </c>
      <c r="M427" s="1" t="s">
        <v>46</v>
      </c>
      <c r="N427" s="1" t="s">
        <v>46</v>
      </c>
      <c r="O427" s="1" t="s">
        <v>46</v>
      </c>
      <c r="P427" s="1" t="s">
        <v>46</v>
      </c>
      <c r="Q427" s="1" t="s">
        <v>46</v>
      </c>
      <c r="R427" s="1" t="s">
        <v>47</v>
      </c>
      <c r="S427" s="1" t="s">
        <v>46</v>
      </c>
      <c r="T427" s="12" t="str">
        <f>IF(OR(VOZ_WHATSAPP[[#This Row],[Brinda argumentos coherentes a la objeción]]="No Cumple",VOZ_WHATSAPP[[#This Row],[Despliegue de Beneficios y/o consecuencias]]="No Cumple"),"Sin Negocio","Negocio")</f>
        <v>Sin Negocio</v>
      </c>
      <c r="U427" s="1" t="s">
        <v>46</v>
      </c>
      <c r="V427" s="1" t="s">
        <v>46</v>
      </c>
      <c r="W427" s="1" t="s">
        <v>47</v>
      </c>
      <c r="X427" s="12" t="str">
        <f>IF(OR(VOZ_WHATSAPP[[#This Row],[Confirma Valor de pago]]="No Cumple",VOZ_WHATSAPP[[#This Row],[Confirma hora de pago]]="No Cumple",VOZ_WHATSAPP[[#This Row],[Confirma medio de pago]]="No Cumple"),"Sin Cierre","Cierre")</f>
        <v>Sin Cierre</v>
      </c>
      <c r="Y427" s="1" t="s">
        <v>46</v>
      </c>
      <c r="Z427" s="1" t="s">
        <v>46</v>
      </c>
      <c r="AA427" s="1" t="s">
        <v>46</v>
      </c>
      <c r="AB427" s="1" t="s">
        <v>46</v>
      </c>
      <c r="AC427" s="11" t="str">
        <f>IF(OR(VOZ_WHATSAPP[[#This Row],[La comunicación es asertiva, con respeto y evita maltrato]]="No Cumple",VOZ_WHATSAPP[[#This Row],[Cumple con las normativas legales]]="No Cumple"),"No Cumple","Cumple")</f>
        <v>Cumple</v>
      </c>
      <c r="AD427" s="1" t="s">
        <v>46</v>
      </c>
      <c r="AE427" s="1" t="s">
        <v>553</v>
      </c>
      <c r="AF427" s="4">
        <v>0.82</v>
      </c>
      <c r="AG427" s="4">
        <f>IF(AND(VOZ_WHATSAPP[[#This Row],[Estado Cierre]]="Sin Cierre",VOZ_WHATSAPP[[#This Row],[Nota Negocio]]="Sin Negocio"),VOZ_WHATSAPP[[#This Row],[Nota]]-24%,VOZ_WHATSAPP[[#This Row],[Nota]])</f>
        <v>0.57999999999999996</v>
      </c>
      <c r="AH427" s="8">
        <f>IF(VOZ_WHATSAPP[[#This Row],[Estado Legal]]="No Cumple",0,IF(VOZ_WHATSAPP[[#This Row],[Realiza lectura de guion Legal]]="No Cumple",VOZ_WHATSAPP[[#This Row],[Nota 2]]-50%,VOZ_WHATSAPP[[#This Row],[Nota 2]]))</f>
        <v>0.57999999999999996</v>
      </c>
    </row>
    <row r="428" spans="1:34" x14ac:dyDescent="0.25">
      <c r="A428" s="2" t="str">
        <f>VOZ_WHATSAPP[[#This Row],[ID Asesor]]&amp;VOZ_WHATSAPP[[#This Row],[Fecha Monitoreo]]</f>
        <v>372545821</v>
      </c>
      <c r="B428" s="2">
        <v>45821</v>
      </c>
      <c r="C428" s="1" t="s">
        <v>56</v>
      </c>
      <c r="D428" s="1">
        <v>3725</v>
      </c>
      <c r="E428" s="2">
        <v>45821</v>
      </c>
      <c r="F428" s="3">
        <v>0.35138888888888886</v>
      </c>
      <c r="G428" s="1" t="s">
        <v>58</v>
      </c>
      <c r="H428" s="1" t="s">
        <v>44</v>
      </c>
      <c r="I428" s="1">
        <v>435</v>
      </c>
      <c r="J428" s="1">
        <v>3043572492</v>
      </c>
      <c r="K428" s="1" t="s">
        <v>45</v>
      </c>
      <c r="L428" s="1" t="s">
        <v>46</v>
      </c>
      <c r="M428" s="1" t="s">
        <v>46</v>
      </c>
      <c r="N428" s="1" t="s">
        <v>46</v>
      </c>
      <c r="O428" s="1" t="s">
        <v>46</v>
      </c>
      <c r="P428" s="1" t="s">
        <v>46</v>
      </c>
      <c r="Q428" s="1" t="s">
        <v>46</v>
      </c>
      <c r="R428" s="1" t="s">
        <v>46</v>
      </c>
      <c r="S428" s="1" t="s">
        <v>46</v>
      </c>
      <c r="T428" s="12" t="str">
        <f>IF(OR(VOZ_WHATSAPP[[#This Row],[Brinda argumentos coherentes a la objeción]]="No Cumple",VOZ_WHATSAPP[[#This Row],[Despliegue de Beneficios y/o consecuencias]]="No Cumple"),"Sin Negocio","Negocio")</f>
        <v>Negocio</v>
      </c>
      <c r="U428" s="1" t="s">
        <v>48</v>
      </c>
      <c r="V428" s="1" t="s">
        <v>48</v>
      </c>
      <c r="W428" s="1" t="s">
        <v>48</v>
      </c>
      <c r="X428" s="12" t="str">
        <f>IF(OR(VOZ_WHATSAPP[[#This Row],[Confirma Valor de pago]]="No Cumple",VOZ_WHATSAPP[[#This Row],[Confirma hora de pago]]="No Cumple",VOZ_WHATSAPP[[#This Row],[Confirma medio de pago]]="No Cumple"),"Sin Cierre","Cierre")</f>
        <v>Cierre</v>
      </c>
      <c r="Y428" s="1" t="s">
        <v>54</v>
      </c>
      <c r="Z428" s="1" t="s">
        <v>54</v>
      </c>
      <c r="AA428" s="1" t="s">
        <v>46</v>
      </c>
      <c r="AB428" s="1" t="s">
        <v>46</v>
      </c>
      <c r="AC428" s="11" t="str">
        <f>IF(OR(VOZ_WHATSAPP[[#This Row],[La comunicación es asertiva, con respeto y evita maltrato]]="No Cumple",VOZ_WHATSAPP[[#This Row],[Cumple con las normativas legales]]="No Cumple"),"No Cumple","Cumple")</f>
        <v>Cumple</v>
      </c>
      <c r="AD428" s="1" t="s">
        <v>46</v>
      </c>
      <c r="AE428" s="1" t="s">
        <v>554</v>
      </c>
      <c r="AF428" s="4">
        <v>0.77</v>
      </c>
      <c r="AG428" s="4">
        <f>IF(AND(VOZ_WHATSAPP[[#This Row],[Estado Cierre]]="Sin Cierre",VOZ_WHATSAPP[[#This Row],[Nota Negocio]]="Sin Negocio"),VOZ_WHATSAPP[[#This Row],[Nota]]-24%,VOZ_WHATSAPP[[#This Row],[Nota]])</f>
        <v>0.77</v>
      </c>
      <c r="AH428" s="8">
        <f>IF(VOZ_WHATSAPP[[#This Row],[Estado Legal]]="No Cumple",0,IF(VOZ_WHATSAPP[[#This Row],[Realiza lectura de guion Legal]]="No Cumple",VOZ_WHATSAPP[[#This Row],[Nota 2]]-50%,VOZ_WHATSAPP[[#This Row],[Nota 2]]))</f>
        <v>0.77</v>
      </c>
    </row>
    <row r="429" spans="1:34" x14ac:dyDescent="0.25">
      <c r="A429" s="2" t="str">
        <f>VOZ_WHATSAPP[[#This Row],[ID Asesor]]&amp;VOZ_WHATSAPP[[#This Row],[Fecha Monitoreo]]</f>
        <v>387245821</v>
      </c>
      <c r="B429" s="2">
        <v>45821</v>
      </c>
      <c r="C429" s="1" t="s">
        <v>42</v>
      </c>
      <c r="D429" s="1">
        <v>3872</v>
      </c>
      <c r="E429" s="2">
        <v>45821</v>
      </c>
      <c r="F429" s="3">
        <v>0.33541666666666664</v>
      </c>
      <c r="G429" s="1" t="s">
        <v>51</v>
      </c>
      <c r="H429" s="1" t="s">
        <v>44</v>
      </c>
      <c r="I429" s="1">
        <v>1425</v>
      </c>
      <c r="J429" s="1">
        <v>3222489878</v>
      </c>
      <c r="K429" s="1" t="s">
        <v>45</v>
      </c>
      <c r="L429" s="1" t="s">
        <v>47</v>
      </c>
      <c r="M429" s="1" t="s">
        <v>47</v>
      </c>
      <c r="N429" s="1" t="s">
        <v>46</v>
      </c>
      <c r="O429" s="1" t="s">
        <v>46</v>
      </c>
      <c r="P429" s="1" t="s">
        <v>54</v>
      </c>
      <c r="Q429" s="1" t="s">
        <v>46</v>
      </c>
      <c r="R429" s="1" t="s">
        <v>46</v>
      </c>
      <c r="S429" s="1" t="s">
        <v>47</v>
      </c>
      <c r="T429" s="12" t="str">
        <f>IF(OR(VOZ_WHATSAPP[[#This Row],[Brinda argumentos coherentes a la objeción]]="No Cumple",VOZ_WHATSAPP[[#This Row],[Despliegue de Beneficios y/o consecuencias]]="No Cumple"),"Sin Negocio","Negocio")</f>
        <v>Sin Negocio</v>
      </c>
      <c r="U429" s="1" t="s">
        <v>47</v>
      </c>
      <c r="V429" s="1" t="s">
        <v>47</v>
      </c>
      <c r="W429" s="1" t="s">
        <v>47</v>
      </c>
      <c r="X429" s="12" t="str">
        <f>IF(OR(VOZ_WHATSAPP[[#This Row],[Confirma Valor de pago]]="No Cumple",VOZ_WHATSAPP[[#This Row],[Confirma hora de pago]]="No Cumple",VOZ_WHATSAPP[[#This Row],[Confirma medio de pago]]="No Cumple"),"Sin Cierre","Cierre")</f>
        <v>Sin Cierre</v>
      </c>
      <c r="Y429" s="1" t="s">
        <v>46</v>
      </c>
      <c r="Z429" s="1" t="s">
        <v>54</v>
      </c>
      <c r="AA429" s="1" t="s">
        <v>46</v>
      </c>
      <c r="AB429" s="1" t="s">
        <v>46</v>
      </c>
      <c r="AC429" s="11" t="str">
        <f>IF(OR(VOZ_WHATSAPP[[#This Row],[La comunicación es asertiva, con respeto y evita maltrato]]="No Cumple",VOZ_WHATSAPP[[#This Row],[Cumple con las normativas legales]]="No Cumple"),"No Cumple","Cumple")</f>
        <v>Cumple</v>
      </c>
      <c r="AD429" s="1" t="s">
        <v>46</v>
      </c>
      <c r="AE429" s="1" t="s">
        <v>555</v>
      </c>
      <c r="AF429" s="4">
        <v>0.38</v>
      </c>
      <c r="AG429" s="4">
        <f>IF(AND(VOZ_WHATSAPP[[#This Row],[Estado Cierre]]="Sin Cierre",VOZ_WHATSAPP[[#This Row],[Nota Negocio]]="Sin Negocio"),VOZ_WHATSAPP[[#This Row],[Nota]]-24%,VOZ_WHATSAPP[[#This Row],[Nota]])</f>
        <v>0.14000000000000001</v>
      </c>
      <c r="AH429" s="8">
        <f>IF(VOZ_WHATSAPP[[#This Row],[Estado Legal]]="No Cumple",0,IF(VOZ_WHATSAPP[[#This Row],[Realiza lectura de guion Legal]]="No Cumple",VOZ_WHATSAPP[[#This Row],[Nota 2]]-50%,VOZ_WHATSAPP[[#This Row],[Nota 2]]))</f>
        <v>0.14000000000000001</v>
      </c>
    </row>
    <row r="430" spans="1:34" x14ac:dyDescent="0.25">
      <c r="A430" s="2" t="str">
        <f>VOZ_WHATSAPP[[#This Row],[ID Asesor]]&amp;VOZ_WHATSAPP[[#This Row],[Fecha Monitoreo]]</f>
        <v>386445821</v>
      </c>
      <c r="B430" s="2">
        <v>45821</v>
      </c>
      <c r="C430" s="1" t="s">
        <v>126</v>
      </c>
      <c r="D430" s="1">
        <v>3864</v>
      </c>
      <c r="E430" s="2">
        <v>45821</v>
      </c>
      <c r="F430" s="3">
        <v>0.36388888888888887</v>
      </c>
      <c r="G430" s="1" t="s">
        <v>58</v>
      </c>
      <c r="H430" s="1" t="s">
        <v>44</v>
      </c>
      <c r="I430" s="1">
        <v>574</v>
      </c>
      <c r="J430" s="1">
        <v>3147492237</v>
      </c>
      <c r="K430" s="1" t="s">
        <v>45</v>
      </c>
      <c r="L430" s="1" t="s">
        <v>46</v>
      </c>
      <c r="M430" s="1" t="s">
        <v>46</v>
      </c>
      <c r="N430" s="1" t="s">
        <v>46</v>
      </c>
      <c r="O430" s="1" t="s">
        <v>46</v>
      </c>
      <c r="P430" s="1" t="s">
        <v>46</v>
      </c>
      <c r="Q430" s="1" t="s">
        <v>46</v>
      </c>
      <c r="R430" s="1" t="s">
        <v>46</v>
      </c>
      <c r="S430" s="1" t="s">
        <v>46</v>
      </c>
      <c r="T430" s="12" t="str">
        <f>IF(OR(VOZ_WHATSAPP[[#This Row],[Brinda argumentos coherentes a la objeción]]="No Cumple",VOZ_WHATSAPP[[#This Row],[Despliegue de Beneficios y/o consecuencias]]="No Cumple"),"Sin Negocio","Negocio")</f>
        <v>Negocio</v>
      </c>
      <c r="U430" s="1" t="s">
        <v>46</v>
      </c>
      <c r="V430" s="1" t="s">
        <v>46</v>
      </c>
      <c r="W430" s="1" t="s">
        <v>46</v>
      </c>
      <c r="X430" s="12" t="str">
        <f>IF(OR(VOZ_WHATSAPP[[#This Row],[Confirma Valor de pago]]="No Cumple",VOZ_WHATSAPP[[#This Row],[Confirma hora de pago]]="No Cumple",VOZ_WHATSAPP[[#This Row],[Confirma medio de pago]]="No Cumple"),"Sin Cierre","Cierre")</f>
        <v>Cierre</v>
      </c>
      <c r="Y430" s="1" t="s">
        <v>46</v>
      </c>
      <c r="Z430" s="1" t="s">
        <v>46</v>
      </c>
      <c r="AA430" s="1" t="s">
        <v>46</v>
      </c>
      <c r="AB430" s="1" t="s">
        <v>46</v>
      </c>
      <c r="AC430" s="11" t="str">
        <f>IF(OR(VOZ_WHATSAPP[[#This Row],[La comunicación es asertiva, con respeto y evita maltrato]]="No Cumple",VOZ_WHATSAPP[[#This Row],[Cumple con las normativas legales]]="No Cumple"),"No Cumple","Cumple")</f>
        <v>Cumple</v>
      </c>
      <c r="AD430" s="1" t="s">
        <v>46</v>
      </c>
      <c r="AE430" s="1" t="s">
        <v>133</v>
      </c>
      <c r="AF430" s="4">
        <v>1</v>
      </c>
      <c r="AG430" s="4">
        <f>IF(AND(VOZ_WHATSAPP[[#This Row],[Estado Cierre]]="Sin Cierre",VOZ_WHATSAPP[[#This Row],[Nota Negocio]]="Sin Negocio"),VOZ_WHATSAPP[[#This Row],[Nota]]-24%,VOZ_WHATSAPP[[#This Row],[Nota]])</f>
        <v>1</v>
      </c>
      <c r="AH430" s="8">
        <f>IF(VOZ_WHATSAPP[[#This Row],[Estado Legal]]="No Cumple",0,IF(VOZ_WHATSAPP[[#This Row],[Realiza lectura de guion Legal]]="No Cumple",VOZ_WHATSAPP[[#This Row],[Nota 2]]-50%,VOZ_WHATSAPP[[#This Row],[Nota 2]]))</f>
        <v>1</v>
      </c>
    </row>
    <row r="431" spans="1:34" x14ac:dyDescent="0.25">
      <c r="A431" s="2" t="str">
        <f>VOZ_WHATSAPP[[#This Row],[ID Asesor]]&amp;VOZ_WHATSAPP[[#This Row],[Fecha Monitoreo]]</f>
        <v>355045821</v>
      </c>
      <c r="B431" s="2">
        <v>45821</v>
      </c>
      <c r="C431" s="1" t="s">
        <v>50</v>
      </c>
      <c r="D431" s="1">
        <v>3550</v>
      </c>
      <c r="E431" s="2">
        <v>45821</v>
      </c>
      <c r="F431" s="3">
        <v>0.37083333333333335</v>
      </c>
      <c r="G431" s="1" t="s">
        <v>51</v>
      </c>
      <c r="H431" s="1" t="s">
        <v>44</v>
      </c>
      <c r="I431" s="1"/>
      <c r="J431" s="1">
        <v>3242304898</v>
      </c>
      <c r="K431" s="1" t="s">
        <v>49</v>
      </c>
      <c r="L431" s="1" t="s">
        <v>46</v>
      </c>
      <c r="M431" s="1" t="s">
        <v>46</v>
      </c>
      <c r="N431" s="1" t="s">
        <v>46</v>
      </c>
      <c r="O431" s="1" t="s">
        <v>46</v>
      </c>
      <c r="P431" s="1" t="s">
        <v>46</v>
      </c>
      <c r="Q431" s="1" t="s">
        <v>46</v>
      </c>
      <c r="R431" s="1" t="s">
        <v>46</v>
      </c>
      <c r="S431" s="1" t="s">
        <v>47</v>
      </c>
      <c r="T431" s="12" t="str">
        <f>IF(OR(VOZ_WHATSAPP[[#This Row],[Brinda argumentos coherentes a la objeción]]="No Cumple",VOZ_WHATSAPP[[#This Row],[Despliegue de Beneficios y/o consecuencias]]="No Cumple"),"Sin Negocio","Negocio")</f>
        <v>Sin Negocio</v>
      </c>
      <c r="U431" s="1" t="s">
        <v>47</v>
      </c>
      <c r="V431" s="1" t="s">
        <v>47</v>
      </c>
      <c r="W431" s="1" t="s">
        <v>46</v>
      </c>
      <c r="X431" s="12" t="str">
        <f>IF(OR(VOZ_WHATSAPP[[#This Row],[Confirma Valor de pago]]="No Cumple",VOZ_WHATSAPP[[#This Row],[Confirma hora de pago]]="No Cumple",VOZ_WHATSAPP[[#This Row],[Confirma medio de pago]]="No Cumple"),"Sin Cierre","Cierre")</f>
        <v>Sin Cierre</v>
      </c>
      <c r="Y431" s="1" t="s">
        <v>46</v>
      </c>
      <c r="Z431" s="1" t="s">
        <v>54</v>
      </c>
      <c r="AA431" s="1" t="s">
        <v>46</v>
      </c>
      <c r="AB431" s="1" t="s">
        <v>46</v>
      </c>
      <c r="AC431" s="11" t="str">
        <f>IF(OR(VOZ_WHATSAPP[[#This Row],[La comunicación es asertiva, con respeto y evita maltrato]]="No Cumple",VOZ_WHATSAPP[[#This Row],[Cumple con las normativas legales]]="No Cumple"),"No Cumple","Cumple")</f>
        <v>Cumple</v>
      </c>
      <c r="AD431" s="1" t="s">
        <v>46</v>
      </c>
      <c r="AE431" s="1" t="s">
        <v>556</v>
      </c>
      <c r="AF431" s="4">
        <v>0.59</v>
      </c>
      <c r="AG431" s="4">
        <f>IF(AND(VOZ_WHATSAPP[[#This Row],[Estado Cierre]]="Sin Cierre",VOZ_WHATSAPP[[#This Row],[Nota Negocio]]="Sin Negocio"),VOZ_WHATSAPP[[#This Row],[Nota]]-24%,VOZ_WHATSAPP[[#This Row],[Nota]])</f>
        <v>0.35</v>
      </c>
      <c r="AH431" s="8">
        <f>IF(VOZ_WHATSAPP[[#This Row],[Estado Legal]]="No Cumple",0,IF(VOZ_WHATSAPP[[#This Row],[Realiza lectura de guion Legal]]="No Cumple",VOZ_WHATSAPP[[#This Row],[Nota 2]]-50%,VOZ_WHATSAPP[[#This Row],[Nota 2]]))</f>
        <v>0.35</v>
      </c>
    </row>
    <row r="432" spans="1:34" x14ac:dyDescent="0.25">
      <c r="A432" s="2" t="str">
        <f>VOZ_WHATSAPP[[#This Row],[ID Asesor]]&amp;VOZ_WHATSAPP[[#This Row],[Fecha Monitoreo]]</f>
        <v>296145821</v>
      </c>
      <c r="B432" s="2">
        <v>45821</v>
      </c>
      <c r="C432" s="1" t="s">
        <v>50</v>
      </c>
      <c r="D432" s="1">
        <v>2961</v>
      </c>
      <c r="E432" s="2">
        <v>45821</v>
      </c>
      <c r="F432" s="3">
        <v>0.37222222222222223</v>
      </c>
      <c r="G432" s="1" t="s">
        <v>51</v>
      </c>
      <c r="H432" s="1" t="s">
        <v>44</v>
      </c>
      <c r="I432" s="1">
        <v>11009588</v>
      </c>
      <c r="J432" s="1">
        <v>3127473636</v>
      </c>
      <c r="K432" s="1" t="s">
        <v>49</v>
      </c>
      <c r="L432" s="1" t="s">
        <v>46</v>
      </c>
      <c r="M432" s="1" t="s">
        <v>46</v>
      </c>
      <c r="N432" s="1" t="s">
        <v>46</v>
      </c>
      <c r="O432" s="1" t="s">
        <v>46</v>
      </c>
      <c r="P432" s="1" t="s">
        <v>46</v>
      </c>
      <c r="Q432" s="1" t="s">
        <v>46</v>
      </c>
      <c r="R432" s="1" t="s">
        <v>46</v>
      </c>
      <c r="S432" s="1" t="s">
        <v>46</v>
      </c>
      <c r="T432" s="12" t="str">
        <f>IF(OR(VOZ_WHATSAPP[[#This Row],[Brinda argumentos coherentes a la objeción]]="No Cumple",VOZ_WHATSAPP[[#This Row],[Despliegue de Beneficios y/o consecuencias]]="No Cumple"),"Sin Negocio","Negocio")</f>
        <v>Negocio</v>
      </c>
      <c r="U432" s="1" t="s">
        <v>46</v>
      </c>
      <c r="V432" s="1" t="s">
        <v>46</v>
      </c>
      <c r="W432" s="1" t="s">
        <v>46</v>
      </c>
      <c r="X432" s="12" t="str">
        <f>IF(OR(VOZ_WHATSAPP[[#This Row],[Confirma Valor de pago]]="No Cumple",VOZ_WHATSAPP[[#This Row],[Confirma hora de pago]]="No Cumple",VOZ_WHATSAPP[[#This Row],[Confirma medio de pago]]="No Cumple"),"Sin Cierre","Cierre")</f>
        <v>Cierre</v>
      </c>
      <c r="Y432" s="1" t="s">
        <v>46</v>
      </c>
      <c r="Z432" s="1" t="s">
        <v>46</v>
      </c>
      <c r="AA432" s="1" t="s">
        <v>46</v>
      </c>
      <c r="AB432" s="1" t="s">
        <v>46</v>
      </c>
      <c r="AC432" s="11" t="str">
        <f>IF(OR(VOZ_WHATSAPP[[#This Row],[La comunicación es asertiva, con respeto y evita maltrato]]="No Cumple",VOZ_WHATSAPP[[#This Row],[Cumple con las normativas legales]]="No Cumple"),"No Cumple","Cumple")</f>
        <v>Cumple</v>
      </c>
      <c r="AD432" s="1" t="s">
        <v>46</v>
      </c>
      <c r="AE432" s="1" t="s">
        <v>53</v>
      </c>
      <c r="AF432" s="4">
        <v>1</v>
      </c>
      <c r="AG432" s="4">
        <f>IF(AND(VOZ_WHATSAPP[[#This Row],[Estado Cierre]]="Sin Cierre",VOZ_WHATSAPP[[#This Row],[Nota Negocio]]="Sin Negocio"),VOZ_WHATSAPP[[#This Row],[Nota]]-24%,VOZ_WHATSAPP[[#This Row],[Nota]])</f>
        <v>1</v>
      </c>
      <c r="AH432" s="8">
        <f>IF(VOZ_WHATSAPP[[#This Row],[Estado Legal]]="No Cumple",0,IF(VOZ_WHATSAPP[[#This Row],[Realiza lectura de guion Legal]]="No Cumple",VOZ_WHATSAPP[[#This Row],[Nota 2]]-50%,VOZ_WHATSAPP[[#This Row],[Nota 2]]))</f>
        <v>1</v>
      </c>
    </row>
    <row r="433" spans="1:34" x14ac:dyDescent="0.25">
      <c r="A433" s="2" t="str">
        <f>VOZ_WHATSAPP[[#This Row],[ID Asesor]]&amp;VOZ_WHATSAPP[[#This Row],[Fecha Monitoreo]]</f>
        <v>382045821</v>
      </c>
      <c r="B433" s="2">
        <v>45821</v>
      </c>
      <c r="C433" s="1" t="s">
        <v>126</v>
      </c>
      <c r="D433" s="1">
        <v>3820</v>
      </c>
      <c r="E433" s="2">
        <v>45821</v>
      </c>
      <c r="F433" s="3">
        <v>0.37708333333333333</v>
      </c>
      <c r="G433" s="1" t="s">
        <v>58</v>
      </c>
      <c r="H433" s="1" t="s">
        <v>44</v>
      </c>
      <c r="I433" s="1">
        <v>589</v>
      </c>
      <c r="J433" s="1">
        <v>3008956169</v>
      </c>
      <c r="K433" s="1" t="s">
        <v>45</v>
      </c>
      <c r="L433" s="1" t="s">
        <v>46</v>
      </c>
      <c r="M433" s="1" t="s">
        <v>46</v>
      </c>
      <c r="N433" s="1" t="s">
        <v>46</v>
      </c>
      <c r="O433" s="1" t="s">
        <v>46</v>
      </c>
      <c r="P433" s="1" t="s">
        <v>46</v>
      </c>
      <c r="Q433" s="1" t="s">
        <v>48</v>
      </c>
      <c r="R433" s="1" t="s">
        <v>48</v>
      </c>
      <c r="S433" s="1" t="s">
        <v>48</v>
      </c>
      <c r="T433" s="12" t="str">
        <f>IF(OR(VOZ_WHATSAPP[[#This Row],[Brinda argumentos coherentes a la objeción]]="No Cumple",VOZ_WHATSAPP[[#This Row],[Despliegue de Beneficios y/o consecuencias]]="No Cumple"),"Sin Negocio","Negocio")</f>
        <v>Negocio</v>
      </c>
      <c r="U433" s="1" t="s">
        <v>47</v>
      </c>
      <c r="V433" s="1" t="s">
        <v>47</v>
      </c>
      <c r="W433" s="1" t="s">
        <v>47</v>
      </c>
      <c r="X433" s="12" t="str">
        <f>IF(OR(VOZ_WHATSAPP[[#This Row],[Confirma Valor de pago]]="No Cumple",VOZ_WHATSAPP[[#This Row],[Confirma hora de pago]]="No Cumple",VOZ_WHATSAPP[[#This Row],[Confirma medio de pago]]="No Cumple"),"Sin Cierre","Cierre")</f>
        <v>Sin Cierre</v>
      </c>
      <c r="Y433" s="1" t="s">
        <v>46</v>
      </c>
      <c r="Z433" s="1" t="s">
        <v>46</v>
      </c>
      <c r="AA433" s="1" t="s">
        <v>46</v>
      </c>
      <c r="AB433" s="1" t="s">
        <v>46</v>
      </c>
      <c r="AC433" s="11" t="str">
        <f>IF(OR(VOZ_WHATSAPP[[#This Row],[La comunicación es asertiva, con respeto y evita maltrato]]="No Cumple",VOZ_WHATSAPP[[#This Row],[Cumple con las normativas legales]]="No Cumple"),"No Cumple","Cumple")</f>
        <v>Cumple</v>
      </c>
      <c r="AD433" s="1" t="s">
        <v>46</v>
      </c>
      <c r="AE433" s="1" t="s">
        <v>557</v>
      </c>
      <c r="AF433" s="4">
        <v>0.76</v>
      </c>
      <c r="AG433" s="4">
        <f>IF(AND(VOZ_WHATSAPP[[#This Row],[Estado Cierre]]="Sin Cierre",VOZ_WHATSAPP[[#This Row],[Nota Negocio]]="Sin Negocio"),VOZ_WHATSAPP[[#This Row],[Nota]]-24%,VOZ_WHATSAPP[[#This Row],[Nota]])</f>
        <v>0.76</v>
      </c>
      <c r="AH433" s="8">
        <f>IF(VOZ_WHATSAPP[[#This Row],[Estado Legal]]="No Cumple",0,IF(VOZ_WHATSAPP[[#This Row],[Realiza lectura de guion Legal]]="No Cumple",VOZ_WHATSAPP[[#This Row],[Nota 2]]-50%,VOZ_WHATSAPP[[#This Row],[Nota 2]]))</f>
        <v>0.76</v>
      </c>
    </row>
    <row r="434" spans="1:34" x14ac:dyDescent="0.25">
      <c r="A434" s="2" t="str">
        <f>VOZ_WHATSAPP[[#This Row],[ID Asesor]]&amp;VOZ_WHATSAPP[[#This Row],[Fecha Monitoreo]]</f>
        <v>325045821</v>
      </c>
      <c r="B434" s="2">
        <v>45821</v>
      </c>
      <c r="C434" s="1" t="s">
        <v>56</v>
      </c>
      <c r="D434" s="1">
        <v>3250</v>
      </c>
      <c r="E434" s="2">
        <v>45821</v>
      </c>
      <c r="F434" s="3">
        <v>0.35833333333333334</v>
      </c>
      <c r="G434" s="1" t="s">
        <v>58</v>
      </c>
      <c r="H434" s="1" t="s">
        <v>44</v>
      </c>
      <c r="I434" s="1">
        <v>457</v>
      </c>
      <c r="J434" s="1">
        <v>3213297367</v>
      </c>
      <c r="K434" s="1" t="s">
        <v>45</v>
      </c>
      <c r="L434" s="1" t="s">
        <v>46</v>
      </c>
      <c r="M434" s="1" t="s">
        <v>46</v>
      </c>
      <c r="N434" s="1" t="s">
        <v>46</v>
      </c>
      <c r="O434" s="1" t="s">
        <v>46</v>
      </c>
      <c r="P434" s="1" t="s">
        <v>46</v>
      </c>
      <c r="Q434" s="1" t="s">
        <v>48</v>
      </c>
      <c r="R434" s="1" t="s">
        <v>48</v>
      </c>
      <c r="S434" s="1" t="s">
        <v>48</v>
      </c>
      <c r="T434" s="12" t="str">
        <f>IF(OR(VOZ_WHATSAPP[[#This Row],[Brinda argumentos coherentes a la objeción]]="No Cumple",VOZ_WHATSAPP[[#This Row],[Despliegue de Beneficios y/o consecuencias]]="No Cumple"),"Sin Negocio","Negocio")</f>
        <v>Negocio</v>
      </c>
      <c r="U434" s="1" t="s">
        <v>46</v>
      </c>
      <c r="V434" s="1" t="s">
        <v>46</v>
      </c>
      <c r="W434" s="1" t="s">
        <v>46</v>
      </c>
      <c r="X434" s="12" t="str">
        <f>IF(OR(VOZ_WHATSAPP[[#This Row],[Confirma Valor de pago]]="No Cumple",VOZ_WHATSAPP[[#This Row],[Confirma hora de pago]]="No Cumple",VOZ_WHATSAPP[[#This Row],[Confirma medio de pago]]="No Cumple"),"Sin Cierre","Cierre")</f>
        <v>Cierre</v>
      </c>
      <c r="Y434" s="1" t="s">
        <v>46</v>
      </c>
      <c r="Z434" s="1" t="s">
        <v>46</v>
      </c>
      <c r="AA434" s="1" t="s">
        <v>46</v>
      </c>
      <c r="AB434" s="1" t="s">
        <v>46</v>
      </c>
      <c r="AC434" s="11" t="str">
        <f>IF(OR(VOZ_WHATSAPP[[#This Row],[La comunicación es asertiva, con respeto y evita maltrato]]="No Cumple",VOZ_WHATSAPP[[#This Row],[Cumple con las normativas legales]]="No Cumple"),"No Cumple","Cumple")</f>
        <v>Cumple</v>
      </c>
      <c r="AD434" s="1" t="s">
        <v>46</v>
      </c>
      <c r="AE434" s="1" t="s">
        <v>92</v>
      </c>
      <c r="AF434" s="4">
        <v>1</v>
      </c>
      <c r="AG434" s="4">
        <f>IF(AND(VOZ_WHATSAPP[[#This Row],[Estado Cierre]]="Sin Cierre",VOZ_WHATSAPP[[#This Row],[Nota Negocio]]="Sin Negocio"),VOZ_WHATSAPP[[#This Row],[Nota]]-24%,VOZ_WHATSAPP[[#This Row],[Nota]])</f>
        <v>1</v>
      </c>
      <c r="AH434" s="8">
        <f>IF(VOZ_WHATSAPP[[#This Row],[Estado Legal]]="No Cumple",0,IF(VOZ_WHATSAPP[[#This Row],[Realiza lectura de guion Legal]]="No Cumple",VOZ_WHATSAPP[[#This Row],[Nota 2]]-50%,VOZ_WHATSAPP[[#This Row],[Nota 2]]))</f>
        <v>1</v>
      </c>
    </row>
    <row r="435" spans="1:34" x14ac:dyDescent="0.25">
      <c r="A435" s="2" t="str">
        <f>VOZ_WHATSAPP[[#This Row],[ID Asesor]]&amp;VOZ_WHATSAPP[[#This Row],[Fecha Monitoreo]]</f>
        <v>377245821</v>
      </c>
      <c r="B435" s="2">
        <v>45821</v>
      </c>
      <c r="C435" s="1" t="s">
        <v>56</v>
      </c>
      <c r="D435" s="1">
        <v>3772</v>
      </c>
      <c r="E435" s="2">
        <v>45821</v>
      </c>
      <c r="F435" s="3">
        <v>0.42291666666666666</v>
      </c>
      <c r="G435" s="1" t="s">
        <v>58</v>
      </c>
      <c r="H435" s="1" t="s">
        <v>44</v>
      </c>
      <c r="I435" s="1">
        <v>582</v>
      </c>
      <c r="J435" s="1">
        <v>3132586380</v>
      </c>
      <c r="K435" s="1" t="s">
        <v>45</v>
      </c>
      <c r="L435" s="1" t="s">
        <v>46</v>
      </c>
      <c r="M435" s="1" t="s">
        <v>46</v>
      </c>
      <c r="N435" s="1" t="s">
        <v>46</v>
      </c>
      <c r="O435" s="1" t="s">
        <v>46</v>
      </c>
      <c r="P435" s="1" t="s">
        <v>46</v>
      </c>
      <c r="Q435" s="1" t="s">
        <v>48</v>
      </c>
      <c r="R435" s="1" t="s">
        <v>48</v>
      </c>
      <c r="S435" s="1" t="s">
        <v>48</v>
      </c>
      <c r="T435" s="12" t="str">
        <f>IF(OR(VOZ_WHATSAPP[[#This Row],[Brinda argumentos coherentes a la objeción]]="No Cumple",VOZ_WHATSAPP[[#This Row],[Despliegue de Beneficios y/o consecuencias]]="No Cumple"),"Sin Negocio","Negocio")</f>
        <v>Negocio</v>
      </c>
      <c r="U435" s="1" t="s">
        <v>46</v>
      </c>
      <c r="V435" s="1" t="s">
        <v>46</v>
      </c>
      <c r="W435" s="1" t="s">
        <v>46</v>
      </c>
      <c r="X435" s="12" t="str">
        <f>IF(OR(VOZ_WHATSAPP[[#This Row],[Confirma Valor de pago]]="No Cumple",VOZ_WHATSAPP[[#This Row],[Confirma hora de pago]]="No Cumple",VOZ_WHATSAPP[[#This Row],[Confirma medio de pago]]="No Cumple"),"Sin Cierre","Cierre")</f>
        <v>Cierre</v>
      </c>
      <c r="Y435" s="1" t="s">
        <v>46</v>
      </c>
      <c r="Z435" s="1" t="s">
        <v>46</v>
      </c>
      <c r="AA435" s="1" t="s">
        <v>46</v>
      </c>
      <c r="AB435" s="1" t="s">
        <v>46</v>
      </c>
      <c r="AC435" s="11" t="str">
        <f>IF(OR(VOZ_WHATSAPP[[#This Row],[La comunicación es asertiva, con respeto y evita maltrato]]="No Cumple",VOZ_WHATSAPP[[#This Row],[Cumple con las normativas legales]]="No Cumple"),"No Cumple","Cumple")</f>
        <v>Cumple</v>
      </c>
      <c r="AD435" s="1" t="s">
        <v>46</v>
      </c>
      <c r="AE435" s="1" t="s">
        <v>153</v>
      </c>
      <c r="AF435" s="4">
        <v>1</v>
      </c>
      <c r="AG435" s="4">
        <f>IF(AND(VOZ_WHATSAPP[[#This Row],[Estado Cierre]]="Sin Cierre",VOZ_WHATSAPP[[#This Row],[Nota Negocio]]="Sin Negocio"),VOZ_WHATSAPP[[#This Row],[Nota]]-24%,VOZ_WHATSAPP[[#This Row],[Nota]])</f>
        <v>1</v>
      </c>
      <c r="AH435" s="8">
        <f>IF(VOZ_WHATSAPP[[#This Row],[Estado Legal]]="No Cumple",0,IF(VOZ_WHATSAPP[[#This Row],[Realiza lectura de guion Legal]]="No Cumple",VOZ_WHATSAPP[[#This Row],[Nota 2]]-50%,VOZ_WHATSAPP[[#This Row],[Nota 2]]))</f>
        <v>1</v>
      </c>
    </row>
    <row r="436" spans="1:34" x14ac:dyDescent="0.25">
      <c r="A436" s="2" t="str">
        <f>VOZ_WHATSAPP[[#This Row],[ID Asesor]]&amp;VOZ_WHATSAPP[[#This Row],[Fecha Monitoreo]]</f>
        <v>295345821</v>
      </c>
      <c r="B436" s="2">
        <v>45821</v>
      </c>
      <c r="C436" s="1" t="s">
        <v>126</v>
      </c>
      <c r="D436" s="1">
        <v>2953</v>
      </c>
      <c r="E436" s="2">
        <v>45821</v>
      </c>
      <c r="F436" s="3">
        <v>0.40555555555555556</v>
      </c>
      <c r="G436" s="1" t="s">
        <v>58</v>
      </c>
      <c r="H436" s="1" t="s">
        <v>44</v>
      </c>
      <c r="I436" s="1">
        <v>479</v>
      </c>
      <c r="J436" s="1">
        <v>3144133423</v>
      </c>
      <c r="K436" s="1" t="s">
        <v>45</v>
      </c>
      <c r="L436" s="1" t="s">
        <v>46</v>
      </c>
      <c r="M436" s="1" t="s">
        <v>46</v>
      </c>
      <c r="N436" s="1" t="s">
        <v>46</v>
      </c>
      <c r="O436" s="1" t="s">
        <v>46</v>
      </c>
      <c r="P436" s="1" t="s">
        <v>46</v>
      </c>
      <c r="Q436" s="1" t="s">
        <v>46</v>
      </c>
      <c r="R436" s="1" t="s">
        <v>46</v>
      </c>
      <c r="S436" s="1" t="s">
        <v>46</v>
      </c>
      <c r="T436" s="12" t="str">
        <f>IF(OR(VOZ_WHATSAPP[[#This Row],[Brinda argumentos coherentes a la objeción]]="No Cumple",VOZ_WHATSAPP[[#This Row],[Despliegue de Beneficios y/o consecuencias]]="No Cumple"),"Sin Negocio","Negocio")</f>
        <v>Negocio</v>
      </c>
      <c r="U436" s="1" t="s">
        <v>46</v>
      </c>
      <c r="V436" s="1" t="s">
        <v>46</v>
      </c>
      <c r="W436" s="1" t="s">
        <v>46</v>
      </c>
      <c r="X436" s="12" t="str">
        <f>IF(OR(VOZ_WHATSAPP[[#This Row],[Confirma Valor de pago]]="No Cumple",VOZ_WHATSAPP[[#This Row],[Confirma hora de pago]]="No Cumple",VOZ_WHATSAPP[[#This Row],[Confirma medio de pago]]="No Cumple"),"Sin Cierre","Cierre")</f>
        <v>Cierre</v>
      </c>
      <c r="Y436" s="1" t="s">
        <v>46</v>
      </c>
      <c r="Z436" s="1" t="s">
        <v>46</v>
      </c>
      <c r="AA436" s="1" t="s">
        <v>46</v>
      </c>
      <c r="AB436" s="1" t="s">
        <v>46</v>
      </c>
      <c r="AC436" s="11" t="str">
        <f>IF(OR(VOZ_WHATSAPP[[#This Row],[La comunicación es asertiva, con respeto y evita maltrato]]="No Cumple",VOZ_WHATSAPP[[#This Row],[Cumple con las normativas legales]]="No Cumple"),"No Cumple","Cumple")</f>
        <v>Cumple</v>
      </c>
      <c r="AD436" s="1" t="s">
        <v>46</v>
      </c>
      <c r="AE436" s="1" t="s">
        <v>133</v>
      </c>
      <c r="AF436" s="4">
        <v>1</v>
      </c>
      <c r="AG436" s="4">
        <f>IF(AND(VOZ_WHATSAPP[[#This Row],[Estado Cierre]]="Sin Cierre",VOZ_WHATSAPP[[#This Row],[Nota Negocio]]="Sin Negocio"),VOZ_WHATSAPP[[#This Row],[Nota]]-24%,VOZ_WHATSAPP[[#This Row],[Nota]])</f>
        <v>1</v>
      </c>
      <c r="AH436" s="8">
        <f>IF(VOZ_WHATSAPP[[#This Row],[Estado Legal]]="No Cumple",0,IF(VOZ_WHATSAPP[[#This Row],[Realiza lectura de guion Legal]]="No Cumple",VOZ_WHATSAPP[[#This Row],[Nota 2]]-50%,VOZ_WHATSAPP[[#This Row],[Nota 2]]))</f>
        <v>1</v>
      </c>
    </row>
    <row r="437" spans="1:34" x14ac:dyDescent="0.25">
      <c r="A437" s="2" t="str">
        <f>VOZ_WHATSAPP[[#This Row],[ID Asesor]]&amp;VOZ_WHATSAPP[[#This Row],[Fecha Monitoreo]]</f>
        <v>375745821</v>
      </c>
      <c r="B437" s="2">
        <v>45821</v>
      </c>
      <c r="C437" s="1" t="s">
        <v>59</v>
      </c>
      <c r="D437" s="1">
        <v>3757</v>
      </c>
      <c r="E437" s="2">
        <v>45821</v>
      </c>
      <c r="F437" s="3">
        <v>0.42569444444444443</v>
      </c>
      <c r="G437" s="1" t="s">
        <v>60</v>
      </c>
      <c r="H437" s="1" t="s">
        <v>44</v>
      </c>
      <c r="I437" s="1">
        <v>1261</v>
      </c>
      <c r="J437" s="1">
        <v>3145213181</v>
      </c>
      <c r="K437" s="1" t="s">
        <v>45</v>
      </c>
      <c r="L437" s="1" t="s">
        <v>46</v>
      </c>
      <c r="M437" s="1" t="s">
        <v>46</v>
      </c>
      <c r="N437" s="1" t="s">
        <v>46</v>
      </c>
      <c r="O437" s="1" t="s">
        <v>46</v>
      </c>
      <c r="P437" s="1" t="s">
        <v>46</v>
      </c>
      <c r="Q437" s="1" t="s">
        <v>48</v>
      </c>
      <c r="R437" s="1" t="s">
        <v>48</v>
      </c>
      <c r="S437" s="1" t="s">
        <v>46</v>
      </c>
      <c r="T437" s="12" t="str">
        <f>IF(OR(VOZ_WHATSAPP[[#This Row],[Brinda argumentos coherentes a la objeción]]="No Cumple",VOZ_WHATSAPP[[#This Row],[Despliegue de Beneficios y/o consecuencias]]="No Cumple"),"Sin Negocio","Negocio")</f>
        <v>Negocio</v>
      </c>
      <c r="U437" s="1" t="s">
        <v>46</v>
      </c>
      <c r="V437" s="1" t="s">
        <v>46</v>
      </c>
      <c r="W437" s="1" t="s">
        <v>46</v>
      </c>
      <c r="X437" s="12" t="str">
        <f>IF(OR(VOZ_WHATSAPP[[#This Row],[Confirma Valor de pago]]="No Cumple",VOZ_WHATSAPP[[#This Row],[Confirma hora de pago]]="No Cumple",VOZ_WHATSAPP[[#This Row],[Confirma medio de pago]]="No Cumple"),"Sin Cierre","Cierre")</f>
        <v>Cierre</v>
      </c>
      <c r="Y437" s="1" t="s">
        <v>46</v>
      </c>
      <c r="Z437" s="1" t="s">
        <v>46</v>
      </c>
      <c r="AA437" s="1" t="s">
        <v>46</v>
      </c>
      <c r="AB437" s="1" t="s">
        <v>46</v>
      </c>
      <c r="AC437" s="11" t="str">
        <f>IF(OR(VOZ_WHATSAPP[[#This Row],[La comunicación es asertiva, con respeto y evita maltrato]]="No Cumple",VOZ_WHATSAPP[[#This Row],[Cumple con las normativas legales]]="No Cumple"),"No Cumple","Cumple")</f>
        <v>Cumple</v>
      </c>
      <c r="AD437" s="1" t="s">
        <v>46</v>
      </c>
      <c r="AE437" s="1" t="s">
        <v>62</v>
      </c>
      <c r="AF437" s="4">
        <v>1</v>
      </c>
      <c r="AG437" s="4">
        <f>IF(AND(VOZ_WHATSAPP[[#This Row],[Estado Cierre]]="Sin Cierre",VOZ_WHATSAPP[[#This Row],[Nota Negocio]]="Sin Negocio"),VOZ_WHATSAPP[[#This Row],[Nota]]-24%,VOZ_WHATSAPP[[#This Row],[Nota]])</f>
        <v>1</v>
      </c>
      <c r="AH437" s="8">
        <f>IF(VOZ_WHATSAPP[[#This Row],[Estado Legal]]="No Cumple",0,IF(VOZ_WHATSAPP[[#This Row],[Realiza lectura de guion Legal]]="No Cumple",VOZ_WHATSAPP[[#This Row],[Nota 2]]-50%,VOZ_WHATSAPP[[#This Row],[Nota 2]]))</f>
        <v>1</v>
      </c>
    </row>
    <row r="438" spans="1:34" x14ac:dyDescent="0.25">
      <c r="A438" s="2" t="str">
        <f>VOZ_WHATSAPP[[#This Row],[ID Asesor]]&amp;VOZ_WHATSAPP[[#This Row],[Fecha Monitoreo]]</f>
        <v>266745821</v>
      </c>
      <c r="B438" s="2">
        <v>45821</v>
      </c>
      <c r="C438" s="1" t="s">
        <v>126</v>
      </c>
      <c r="D438" s="1">
        <v>2667</v>
      </c>
      <c r="E438" s="2">
        <v>45821</v>
      </c>
      <c r="F438" s="3">
        <v>0.35972222222222222</v>
      </c>
      <c r="G438" s="1" t="s">
        <v>58</v>
      </c>
      <c r="H438" s="1" t="s">
        <v>44</v>
      </c>
      <c r="I438" s="1">
        <v>505</v>
      </c>
      <c r="J438" s="1">
        <v>3176490018</v>
      </c>
      <c r="K438" s="1" t="s">
        <v>45</v>
      </c>
      <c r="L438" s="1" t="s">
        <v>46</v>
      </c>
      <c r="M438" s="1" t="s">
        <v>46</v>
      </c>
      <c r="N438" s="1" t="s">
        <v>46</v>
      </c>
      <c r="O438" s="1" t="s">
        <v>46</v>
      </c>
      <c r="P438" s="1" t="s">
        <v>46</v>
      </c>
      <c r="Q438" s="1" t="s">
        <v>48</v>
      </c>
      <c r="R438" s="1" t="s">
        <v>48</v>
      </c>
      <c r="S438" s="1" t="s">
        <v>46</v>
      </c>
      <c r="T438" s="12" t="str">
        <f>IF(OR(VOZ_WHATSAPP[[#This Row],[Brinda argumentos coherentes a la objeción]]="No Cumple",VOZ_WHATSAPP[[#This Row],[Despliegue de Beneficios y/o consecuencias]]="No Cumple"),"Sin Negocio","Negocio")</f>
        <v>Negocio</v>
      </c>
      <c r="U438" s="1" t="s">
        <v>46</v>
      </c>
      <c r="V438" s="1" t="s">
        <v>46</v>
      </c>
      <c r="W438" s="1" t="s">
        <v>46</v>
      </c>
      <c r="X438" s="12" t="str">
        <f>IF(OR(VOZ_WHATSAPP[[#This Row],[Confirma Valor de pago]]="No Cumple",VOZ_WHATSAPP[[#This Row],[Confirma hora de pago]]="No Cumple",VOZ_WHATSAPP[[#This Row],[Confirma medio de pago]]="No Cumple"),"Sin Cierre","Cierre")</f>
        <v>Cierre</v>
      </c>
      <c r="Y438" s="1" t="s">
        <v>46</v>
      </c>
      <c r="Z438" s="1" t="s">
        <v>46</v>
      </c>
      <c r="AA438" s="1" t="s">
        <v>46</v>
      </c>
      <c r="AB438" s="1" t="s">
        <v>46</v>
      </c>
      <c r="AC438" s="11" t="str">
        <f>IF(OR(VOZ_WHATSAPP[[#This Row],[La comunicación es asertiva, con respeto y evita maltrato]]="No Cumple",VOZ_WHATSAPP[[#This Row],[Cumple con las normativas legales]]="No Cumple"),"No Cumple","Cumple")</f>
        <v>Cumple</v>
      </c>
      <c r="AD438" s="1" t="s">
        <v>46</v>
      </c>
      <c r="AE438" s="1" t="s">
        <v>133</v>
      </c>
      <c r="AF438" s="4">
        <v>1</v>
      </c>
      <c r="AG438" s="4">
        <f>IF(AND(VOZ_WHATSAPP[[#This Row],[Estado Cierre]]="Sin Cierre",VOZ_WHATSAPP[[#This Row],[Nota Negocio]]="Sin Negocio"),VOZ_WHATSAPP[[#This Row],[Nota]]-24%,VOZ_WHATSAPP[[#This Row],[Nota]])</f>
        <v>1</v>
      </c>
      <c r="AH438" s="8">
        <f>IF(VOZ_WHATSAPP[[#This Row],[Estado Legal]]="No Cumple",0,IF(VOZ_WHATSAPP[[#This Row],[Realiza lectura de guion Legal]]="No Cumple",VOZ_WHATSAPP[[#This Row],[Nota 2]]-50%,VOZ_WHATSAPP[[#This Row],[Nota 2]]))</f>
        <v>1</v>
      </c>
    </row>
    <row r="439" spans="1:34" x14ac:dyDescent="0.25">
      <c r="A439" s="2" t="str">
        <f>VOZ_WHATSAPP[[#This Row],[ID Asesor]]&amp;VOZ_WHATSAPP[[#This Row],[Fecha Monitoreo]]</f>
        <v>389845821</v>
      </c>
      <c r="B439" s="2">
        <v>45821</v>
      </c>
      <c r="C439" s="1" t="s">
        <v>42</v>
      </c>
      <c r="D439" s="1">
        <v>3898</v>
      </c>
      <c r="E439" s="2">
        <v>45821</v>
      </c>
      <c r="F439" s="3">
        <v>0.38750000000000001</v>
      </c>
      <c r="G439" s="1" t="s">
        <v>51</v>
      </c>
      <c r="H439" s="1" t="s">
        <v>44</v>
      </c>
      <c r="I439" s="1">
        <v>1441</v>
      </c>
      <c r="J439" s="1">
        <v>3138129506</v>
      </c>
      <c r="K439" s="1" t="s">
        <v>45</v>
      </c>
      <c r="L439" s="1" t="s">
        <v>46</v>
      </c>
      <c r="M439" s="1" t="s">
        <v>47</v>
      </c>
      <c r="N439" s="1" t="s">
        <v>46</v>
      </c>
      <c r="O439" s="1" t="s">
        <v>46</v>
      </c>
      <c r="P439" s="1" t="s">
        <v>46</v>
      </c>
      <c r="Q439" s="1" t="s">
        <v>46</v>
      </c>
      <c r="R439" s="1" t="s">
        <v>46</v>
      </c>
      <c r="S439" s="1" t="s">
        <v>46</v>
      </c>
      <c r="T439" s="12" t="str">
        <f>IF(OR(VOZ_WHATSAPP[[#This Row],[Brinda argumentos coherentes a la objeción]]="No Cumple",VOZ_WHATSAPP[[#This Row],[Despliegue de Beneficios y/o consecuencias]]="No Cumple"),"Sin Negocio","Negocio")</f>
        <v>Negocio</v>
      </c>
      <c r="U439" s="1" t="s">
        <v>47</v>
      </c>
      <c r="V439" s="1" t="s">
        <v>47</v>
      </c>
      <c r="W439" s="1" t="s">
        <v>47</v>
      </c>
      <c r="X439" s="12" t="str">
        <f>IF(OR(VOZ_WHATSAPP[[#This Row],[Confirma Valor de pago]]="No Cumple",VOZ_WHATSAPP[[#This Row],[Confirma hora de pago]]="No Cumple",VOZ_WHATSAPP[[#This Row],[Confirma medio de pago]]="No Cumple"),"Sin Cierre","Cierre")</f>
        <v>Sin Cierre</v>
      </c>
      <c r="Y439" s="1" t="s">
        <v>46</v>
      </c>
      <c r="Z439" s="1" t="s">
        <v>46</v>
      </c>
      <c r="AA439" s="1" t="s">
        <v>46</v>
      </c>
      <c r="AB439" s="1" t="s">
        <v>46</v>
      </c>
      <c r="AC439" s="11" t="str">
        <f>IF(OR(VOZ_WHATSAPP[[#This Row],[La comunicación es asertiva, con respeto y evita maltrato]]="No Cumple",VOZ_WHATSAPP[[#This Row],[Cumple con las normativas legales]]="No Cumple"),"No Cumple","Cumple")</f>
        <v>Cumple</v>
      </c>
      <c r="AD439" s="1" t="s">
        <v>46</v>
      </c>
      <c r="AE439" s="1" t="s">
        <v>558</v>
      </c>
      <c r="AF439" s="4">
        <v>0.72</v>
      </c>
      <c r="AG439" s="4">
        <f>IF(AND(VOZ_WHATSAPP[[#This Row],[Estado Cierre]]="Sin Cierre",VOZ_WHATSAPP[[#This Row],[Nota Negocio]]="Sin Negocio"),VOZ_WHATSAPP[[#This Row],[Nota]]-24%,VOZ_WHATSAPP[[#This Row],[Nota]])</f>
        <v>0.72</v>
      </c>
      <c r="AH439" s="8">
        <f>IF(VOZ_WHATSAPP[[#This Row],[Estado Legal]]="No Cumple",0,IF(VOZ_WHATSAPP[[#This Row],[Realiza lectura de guion Legal]]="No Cumple",VOZ_WHATSAPP[[#This Row],[Nota 2]]-50%,VOZ_WHATSAPP[[#This Row],[Nota 2]]))</f>
        <v>0.72</v>
      </c>
    </row>
    <row r="440" spans="1:34" x14ac:dyDescent="0.25">
      <c r="A440" s="2" t="str">
        <f>VOZ_WHATSAPP[[#This Row],[ID Asesor]]&amp;VOZ_WHATSAPP[[#This Row],[Fecha Monitoreo]]</f>
        <v>374745821</v>
      </c>
      <c r="B440" s="2">
        <v>45821</v>
      </c>
      <c r="C440" s="1" t="s">
        <v>56</v>
      </c>
      <c r="D440" s="1">
        <v>3747</v>
      </c>
      <c r="E440" s="2">
        <v>45821</v>
      </c>
      <c r="F440" s="3">
        <v>0.41180555555555554</v>
      </c>
      <c r="G440" s="1" t="s">
        <v>58</v>
      </c>
      <c r="H440" s="1" t="s">
        <v>44</v>
      </c>
      <c r="I440" s="1">
        <v>405</v>
      </c>
      <c r="J440" s="1">
        <v>3205879450</v>
      </c>
      <c r="K440" s="1" t="s">
        <v>45</v>
      </c>
      <c r="L440" s="1" t="s">
        <v>46</v>
      </c>
      <c r="M440" s="1" t="s">
        <v>46</v>
      </c>
      <c r="N440" s="1" t="s">
        <v>46</v>
      </c>
      <c r="O440" s="1" t="s">
        <v>46</v>
      </c>
      <c r="P440" s="1" t="s">
        <v>46</v>
      </c>
      <c r="Q440" s="1" t="s">
        <v>48</v>
      </c>
      <c r="R440" s="1" t="s">
        <v>48</v>
      </c>
      <c r="S440" s="1" t="s">
        <v>48</v>
      </c>
      <c r="T440" s="12" t="str">
        <f>IF(OR(VOZ_WHATSAPP[[#This Row],[Brinda argumentos coherentes a la objeción]]="No Cumple",VOZ_WHATSAPP[[#This Row],[Despliegue de Beneficios y/o consecuencias]]="No Cumple"),"Sin Negocio","Negocio")</f>
        <v>Negocio</v>
      </c>
      <c r="U440" s="1" t="s">
        <v>46</v>
      </c>
      <c r="V440" s="1" t="s">
        <v>46</v>
      </c>
      <c r="W440" s="1" t="s">
        <v>46</v>
      </c>
      <c r="X440" s="12" t="str">
        <f>IF(OR(VOZ_WHATSAPP[[#This Row],[Confirma Valor de pago]]="No Cumple",VOZ_WHATSAPP[[#This Row],[Confirma hora de pago]]="No Cumple",VOZ_WHATSAPP[[#This Row],[Confirma medio de pago]]="No Cumple"),"Sin Cierre","Cierre")</f>
        <v>Cierre</v>
      </c>
      <c r="Y440" s="1" t="s">
        <v>46</v>
      </c>
      <c r="Z440" s="1" t="s">
        <v>54</v>
      </c>
      <c r="AA440" s="1" t="s">
        <v>46</v>
      </c>
      <c r="AB440" s="1" t="s">
        <v>54</v>
      </c>
      <c r="AC440" s="11" t="str">
        <f>IF(OR(VOZ_WHATSAPP[[#This Row],[La comunicación es asertiva, con respeto y evita maltrato]]="No Cumple",VOZ_WHATSAPP[[#This Row],[Cumple con las normativas legales]]="No Cumple"),"No Cumple","Cumple")</f>
        <v>No Cumple</v>
      </c>
      <c r="AD440" s="1" t="s">
        <v>46</v>
      </c>
      <c r="AE440" s="1" t="s">
        <v>559</v>
      </c>
      <c r="AF440" s="4">
        <v>0.85</v>
      </c>
      <c r="AG440" s="4">
        <f>IF(AND(VOZ_WHATSAPP[[#This Row],[Estado Cierre]]="Sin Cierre",VOZ_WHATSAPP[[#This Row],[Nota Negocio]]="Sin Negocio"),VOZ_WHATSAPP[[#This Row],[Nota]]-24%,VOZ_WHATSAPP[[#This Row],[Nota]])</f>
        <v>0.85</v>
      </c>
      <c r="AH440" s="8">
        <f>IF(VOZ_WHATSAPP[[#This Row],[Estado Legal]]="No Cumple",0,IF(VOZ_WHATSAPP[[#This Row],[Realiza lectura de guion Legal]]="No Cumple",VOZ_WHATSAPP[[#This Row],[Nota 2]]-50%,VOZ_WHATSAPP[[#This Row],[Nota 2]]))</f>
        <v>0</v>
      </c>
    </row>
    <row r="441" spans="1:34" x14ac:dyDescent="0.25">
      <c r="A441" s="2" t="str">
        <f>VOZ_WHATSAPP[[#This Row],[ID Asesor]]&amp;VOZ_WHATSAPP[[#This Row],[Fecha Monitoreo]]</f>
        <v>366945821</v>
      </c>
      <c r="B441" s="2">
        <v>45821</v>
      </c>
      <c r="C441" s="1" t="s">
        <v>59</v>
      </c>
      <c r="D441" s="1">
        <v>3669</v>
      </c>
      <c r="E441" s="2">
        <v>45821</v>
      </c>
      <c r="F441" s="3">
        <v>0.43333333333333335</v>
      </c>
      <c r="G441" s="1" t="s">
        <v>60</v>
      </c>
      <c r="H441" s="1" t="s">
        <v>44</v>
      </c>
      <c r="I441" s="1">
        <v>1373</v>
      </c>
      <c r="J441" s="1">
        <v>3106502291</v>
      </c>
      <c r="K441" s="1" t="s">
        <v>45</v>
      </c>
      <c r="L441" s="1" t="s">
        <v>46</v>
      </c>
      <c r="M441" s="1" t="s">
        <v>46</v>
      </c>
      <c r="N441" s="1" t="s">
        <v>46</v>
      </c>
      <c r="O441" s="1" t="s">
        <v>46</v>
      </c>
      <c r="P441" s="1" t="s">
        <v>46</v>
      </c>
      <c r="Q441" s="1" t="s">
        <v>48</v>
      </c>
      <c r="R441" s="1" t="s">
        <v>48</v>
      </c>
      <c r="S441" s="1" t="s">
        <v>46</v>
      </c>
      <c r="T441" s="12" t="str">
        <f>IF(OR(VOZ_WHATSAPP[[#This Row],[Brinda argumentos coherentes a la objeción]]="No Cumple",VOZ_WHATSAPP[[#This Row],[Despliegue de Beneficios y/o consecuencias]]="No Cumple"),"Sin Negocio","Negocio")</f>
        <v>Negocio</v>
      </c>
      <c r="U441" s="1" t="s">
        <v>48</v>
      </c>
      <c r="V441" s="1" t="s">
        <v>48</v>
      </c>
      <c r="W441" s="1" t="s">
        <v>48</v>
      </c>
      <c r="X441" s="12" t="str">
        <f>IF(OR(VOZ_WHATSAPP[[#This Row],[Confirma Valor de pago]]="No Cumple",VOZ_WHATSAPP[[#This Row],[Confirma hora de pago]]="No Cumple",VOZ_WHATSAPP[[#This Row],[Confirma medio de pago]]="No Cumple"),"Sin Cierre","Cierre")</f>
        <v>Cierre</v>
      </c>
      <c r="Y441" s="1" t="s">
        <v>46</v>
      </c>
      <c r="Z441" s="1" t="s">
        <v>46</v>
      </c>
      <c r="AA441" s="1" t="s">
        <v>46</v>
      </c>
      <c r="AB441" s="1" t="s">
        <v>46</v>
      </c>
      <c r="AC441" s="11" t="str">
        <f>IF(OR(VOZ_WHATSAPP[[#This Row],[La comunicación es asertiva, con respeto y evita maltrato]]="No Cumple",VOZ_WHATSAPP[[#This Row],[Cumple con las normativas legales]]="No Cumple"),"No Cumple","Cumple")</f>
        <v>Cumple</v>
      </c>
      <c r="AD441" s="1" t="s">
        <v>46</v>
      </c>
      <c r="AE441" s="1" t="s">
        <v>62</v>
      </c>
      <c r="AF441" s="4">
        <v>1</v>
      </c>
      <c r="AG441" s="4">
        <f>IF(AND(VOZ_WHATSAPP[[#This Row],[Estado Cierre]]="Sin Cierre",VOZ_WHATSAPP[[#This Row],[Nota Negocio]]="Sin Negocio"),VOZ_WHATSAPP[[#This Row],[Nota]]-24%,VOZ_WHATSAPP[[#This Row],[Nota]])</f>
        <v>1</v>
      </c>
      <c r="AH441" s="8">
        <f>IF(VOZ_WHATSAPP[[#This Row],[Estado Legal]]="No Cumple",0,IF(VOZ_WHATSAPP[[#This Row],[Realiza lectura de guion Legal]]="No Cumple",VOZ_WHATSAPP[[#This Row],[Nota 2]]-50%,VOZ_WHATSAPP[[#This Row],[Nota 2]]))</f>
        <v>1</v>
      </c>
    </row>
    <row r="442" spans="1:34" x14ac:dyDescent="0.25">
      <c r="A442" s="2" t="str">
        <f>VOZ_WHATSAPP[[#This Row],[ID Asesor]]&amp;VOZ_WHATSAPP[[#This Row],[Fecha Monitoreo]]</f>
        <v>385445821</v>
      </c>
      <c r="B442" s="2">
        <v>45821</v>
      </c>
      <c r="C442" s="1" t="s">
        <v>42</v>
      </c>
      <c r="D442" s="1">
        <v>3854</v>
      </c>
      <c r="E442" s="2">
        <v>45821</v>
      </c>
      <c r="F442" s="3">
        <v>0.44236111111111109</v>
      </c>
      <c r="G442" s="1" t="s">
        <v>60</v>
      </c>
      <c r="H442" s="1" t="s">
        <v>44</v>
      </c>
      <c r="I442" s="1">
        <v>1104</v>
      </c>
      <c r="J442" s="1">
        <v>3142249802</v>
      </c>
      <c r="K442" s="1" t="s">
        <v>45</v>
      </c>
      <c r="L442" s="1" t="s">
        <v>46</v>
      </c>
      <c r="M442" s="1" t="s">
        <v>46</v>
      </c>
      <c r="N442" s="1" t="s">
        <v>46</v>
      </c>
      <c r="O442" s="1" t="s">
        <v>46</v>
      </c>
      <c r="P442" s="1" t="s">
        <v>46</v>
      </c>
      <c r="Q442" s="1" t="s">
        <v>46</v>
      </c>
      <c r="R442" s="1" t="s">
        <v>47</v>
      </c>
      <c r="S442" s="1" t="s">
        <v>47</v>
      </c>
      <c r="T442" s="12" t="str">
        <f>IF(OR(VOZ_WHATSAPP[[#This Row],[Brinda argumentos coherentes a la objeción]]="No Cumple",VOZ_WHATSAPP[[#This Row],[Despliegue de Beneficios y/o consecuencias]]="No Cumple"),"Sin Negocio","Negocio")</f>
        <v>Sin Negocio</v>
      </c>
      <c r="U442" s="1" t="s">
        <v>47</v>
      </c>
      <c r="V442" s="1" t="s">
        <v>47</v>
      </c>
      <c r="W442" s="1" t="s">
        <v>46</v>
      </c>
      <c r="X442" s="12" t="str">
        <f>IF(OR(VOZ_WHATSAPP[[#This Row],[Confirma Valor de pago]]="No Cumple",VOZ_WHATSAPP[[#This Row],[Confirma hora de pago]]="No Cumple",VOZ_WHATSAPP[[#This Row],[Confirma medio de pago]]="No Cumple"),"Sin Cierre","Cierre")</f>
        <v>Sin Cierre</v>
      </c>
      <c r="Y442" s="1" t="s">
        <v>46</v>
      </c>
      <c r="Z442" s="1" t="s">
        <v>54</v>
      </c>
      <c r="AA442" s="1" t="s">
        <v>46</v>
      </c>
      <c r="AB442" s="1" t="s">
        <v>46</v>
      </c>
      <c r="AC442" s="11" t="str">
        <f>IF(OR(VOZ_WHATSAPP[[#This Row],[La comunicación es asertiva, con respeto y evita maltrato]]="No Cumple",VOZ_WHATSAPP[[#This Row],[Cumple con las normativas legales]]="No Cumple"),"No Cumple","Cumple")</f>
        <v>Cumple</v>
      </c>
      <c r="AD442" s="1" t="s">
        <v>46</v>
      </c>
      <c r="AE442" s="1" t="s">
        <v>560</v>
      </c>
      <c r="AF442" s="4">
        <v>0.49</v>
      </c>
      <c r="AG442" s="4">
        <f>IF(AND(VOZ_WHATSAPP[[#This Row],[Estado Cierre]]="Sin Cierre",VOZ_WHATSAPP[[#This Row],[Nota Negocio]]="Sin Negocio"),VOZ_WHATSAPP[[#This Row],[Nota]]-24%,VOZ_WHATSAPP[[#This Row],[Nota]])</f>
        <v>0.25</v>
      </c>
      <c r="AH442" s="8">
        <f>IF(VOZ_WHATSAPP[[#This Row],[Estado Legal]]="No Cumple",0,IF(VOZ_WHATSAPP[[#This Row],[Realiza lectura de guion Legal]]="No Cumple",VOZ_WHATSAPP[[#This Row],[Nota 2]]-50%,VOZ_WHATSAPP[[#This Row],[Nota 2]]))</f>
        <v>0.25</v>
      </c>
    </row>
    <row r="443" spans="1:34" x14ac:dyDescent="0.25">
      <c r="A443" s="2" t="str">
        <f>VOZ_WHATSAPP[[#This Row],[ID Asesor]]&amp;VOZ_WHATSAPP[[#This Row],[Fecha Monitoreo]]</f>
        <v>380245821</v>
      </c>
      <c r="B443" s="2">
        <v>45821</v>
      </c>
      <c r="C443" s="1" t="s">
        <v>126</v>
      </c>
      <c r="D443" s="1">
        <v>3802</v>
      </c>
      <c r="E443" s="2">
        <v>45821</v>
      </c>
      <c r="F443" s="3">
        <v>0.43888888888888888</v>
      </c>
      <c r="G443" s="1" t="s">
        <v>58</v>
      </c>
      <c r="H443" s="1" t="s">
        <v>44</v>
      </c>
      <c r="I443" s="1">
        <v>444</v>
      </c>
      <c r="J443" s="1">
        <v>3207833472</v>
      </c>
      <c r="K443" s="1" t="s">
        <v>45</v>
      </c>
      <c r="L443" s="1" t="s">
        <v>46</v>
      </c>
      <c r="M443" s="1" t="s">
        <v>46</v>
      </c>
      <c r="N443" s="1" t="s">
        <v>46</v>
      </c>
      <c r="O443" s="1" t="s">
        <v>46</v>
      </c>
      <c r="P443" s="1" t="s">
        <v>46</v>
      </c>
      <c r="Q443" s="1" t="s">
        <v>48</v>
      </c>
      <c r="R443" s="1" t="s">
        <v>48</v>
      </c>
      <c r="S443" s="1" t="s">
        <v>48</v>
      </c>
      <c r="T443" s="12" t="str">
        <f>IF(OR(VOZ_WHATSAPP[[#This Row],[Brinda argumentos coherentes a la objeción]]="No Cumple",VOZ_WHATSAPP[[#This Row],[Despliegue de Beneficios y/o consecuencias]]="No Cumple"),"Sin Negocio","Negocio")</f>
        <v>Negocio</v>
      </c>
      <c r="U443" s="1" t="s">
        <v>46</v>
      </c>
      <c r="V443" s="1" t="s">
        <v>46</v>
      </c>
      <c r="W443" s="1" t="s">
        <v>46</v>
      </c>
      <c r="X443" s="12" t="str">
        <f>IF(OR(VOZ_WHATSAPP[[#This Row],[Confirma Valor de pago]]="No Cumple",VOZ_WHATSAPP[[#This Row],[Confirma hora de pago]]="No Cumple",VOZ_WHATSAPP[[#This Row],[Confirma medio de pago]]="No Cumple"),"Sin Cierre","Cierre")</f>
        <v>Cierre</v>
      </c>
      <c r="Y443" s="1" t="s">
        <v>46</v>
      </c>
      <c r="Z443" s="1" t="s">
        <v>46</v>
      </c>
      <c r="AA443" s="1" t="s">
        <v>46</v>
      </c>
      <c r="AB443" s="1" t="s">
        <v>46</v>
      </c>
      <c r="AC443" s="11" t="str">
        <f>IF(OR(VOZ_WHATSAPP[[#This Row],[La comunicación es asertiva, con respeto y evita maltrato]]="No Cumple",VOZ_WHATSAPP[[#This Row],[Cumple con las normativas legales]]="No Cumple"),"No Cumple","Cumple")</f>
        <v>Cumple</v>
      </c>
      <c r="AD443" s="1" t="s">
        <v>46</v>
      </c>
      <c r="AE443" s="1" t="s">
        <v>133</v>
      </c>
      <c r="AF443" s="4">
        <v>1</v>
      </c>
      <c r="AG443" s="4">
        <f>IF(AND(VOZ_WHATSAPP[[#This Row],[Estado Cierre]]="Sin Cierre",VOZ_WHATSAPP[[#This Row],[Nota Negocio]]="Sin Negocio"),VOZ_WHATSAPP[[#This Row],[Nota]]-24%,VOZ_WHATSAPP[[#This Row],[Nota]])</f>
        <v>1</v>
      </c>
      <c r="AH443" s="8">
        <f>IF(VOZ_WHATSAPP[[#This Row],[Estado Legal]]="No Cumple",0,IF(VOZ_WHATSAPP[[#This Row],[Realiza lectura de guion Legal]]="No Cumple",VOZ_WHATSAPP[[#This Row],[Nota 2]]-50%,VOZ_WHATSAPP[[#This Row],[Nota 2]]))</f>
        <v>1</v>
      </c>
    </row>
    <row r="444" spans="1:34" x14ac:dyDescent="0.25">
      <c r="A444" s="2" t="str">
        <f>VOZ_WHATSAPP[[#This Row],[ID Asesor]]&amp;VOZ_WHATSAPP[[#This Row],[Fecha Monitoreo]]</f>
        <v>369045821</v>
      </c>
      <c r="B444" s="2">
        <v>45821</v>
      </c>
      <c r="C444" s="1" t="s">
        <v>42</v>
      </c>
      <c r="D444" s="1">
        <v>3690</v>
      </c>
      <c r="E444" s="2">
        <v>45821</v>
      </c>
      <c r="F444" s="3">
        <v>0.39791666666666664</v>
      </c>
      <c r="G444" s="1" t="s">
        <v>51</v>
      </c>
      <c r="H444" s="1" t="s">
        <v>44</v>
      </c>
      <c r="I444" s="1">
        <v>1401</v>
      </c>
      <c r="J444" s="1">
        <v>3217804506</v>
      </c>
      <c r="K444" s="1" t="s">
        <v>45</v>
      </c>
      <c r="L444" s="1" t="s">
        <v>46</v>
      </c>
      <c r="M444" s="1" t="s">
        <v>46</v>
      </c>
      <c r="N444" s="1" t="s">
        <v>46</v>
      </c>
      <c r="O444" s="1" t="s">
        <v>46</v>
      </c>
      <c r="P444" s="1" t="s">
        <v>46</v>
      </c>
      <c r="Q444" s="1" t="s">
        <v>46</v>
      </c>
      <c r="R444" s="1" t="s">
        <v>46</v>
      </c>
      <c r="S444" s="1" t="s">
        <v>46</v>
      </c>
      <c r="T444" s="12" t="str">
        <f>IF(OR(VOZ_WHATSAPP[[#This Row],[Brinda argumentos coherentes a la objeción]]="No Cumple",VOZ_WHATSAPP[[#This Row],[Despliegue de Beneficios y/o consecuencias]]="No Cumple"),"Sin Negocio","Negocio")</f>
        <v>Negocio</v>
      </c>
      <c r="U444" s="1" t="s">
        <v>46</v>
      </c>
      <c r="V444" s="1" t="s">
        <v>46</v>
      </c>
      <c r="W444" s="1" t="s">
        <v>46</v>
      </c>
      <c r="X444" s="12" t="str">
        <f>IF(OR(VOZ_WHATSAPP[[#This Row],[Confirma Valor de pago]]="No Cumple",VOZ_WHATSAPP[[#This Row],[Confirma hora de pago]]="No Cumple",VOZ_WHATSAPP[[#This Row],[Confirma medio de pago]]="No Cumple"),"Sin Cierre","Cierre")</f>
        <v>Cierre</v>
      </c>
      <c r="Y444" s="1" t="s">
        <v>46</v>
      </c>
      <c r="Z444" s="1" t="s">
        <v>46</v>
      </c>
      <c r="AA444" s="1" t="s">
        <v>46</v>
      </c>
      <c r="AB444" s="1" t="s">
        <v>46</v>
      </c>
      <c r="AC444" s="11" t="str">
        <f>IF(OR(VOZ_WHATSAPP[[#This Row],[La comunicación es asertiva, con respeto y evita maltrato]]="No Cumple",VOZ_WHATSAPP[[#This Row],[Cumple con las normativas legales]]="No Cumple"),"No Cumple","Cumple")</f>
        <v>Cumple</v>
      </c>
      <c r="AD444" s="1" t="s">
        <v>47</v>
      </c>
      <c r="AE444" s="1" t="s">
        <v>561</v>
      </c>
      <c r="AF444" s="4">
        <v>1</v>
      </c>
      <c r="AG444" s="4">
        <f>IF(AND(VOZ_WHATSAPP[[#This Row],[Estado Cierre]]="Sin Cierre",VOZ_WHATSAPP[[#This Row],[Nota Negocio]]="Sin Negocio"),VOZ_WHATSAPP[[#This Row],[Nota]]-24%,VOZ_WHATSAPP[[#This Row],[Nota]])</f>
        <v>1</v>
      </c>
      <c r="AH444" s="8">
        <f>IF(VOZ_WHATSAPP[[#This Row],[Estado Legal]]="No Cumple",0,IF(VOZ_WHATSAPP[[#This Row],[Realiza lectura de guion Legal]]="No Cumple",VOZ_WHATSAPP[[#This Row],[Nota 2]]-50%,VOZ_WHATSAPP[[#This Row],[Nota 2]]))</f>
        <v>0.5</v>
      </c>
    </row>
    <row r="445" spans="1:34" x14ac:dyDescent="0.25">
      <c r="A445" s="2" t="str">
        <f>VOZ_WHATSAPP[[#This Row],[ID Asesor]]&amp;VOZ_WHATSAPP[[#This Row],[Fecha Monitoreo]]</f>
        <v>389645821</v>
      </c>
      <c r="B445" s="2">
        <v>45821</v>
      </c>
      <c r="C445" s="1" t="s">
        <v>50</v>
      </c>
      <c r="D445" s="1">
        <v>3896</v>
      </c>
      <c r="E445" s="2">
        <v>45821</v>
      </c>
      <c r="F445" s="3">
        <v>0.40972222222222221</v>
      </c>
      <c r="G445" s="1" t="s">
        <v>51</v>
      </c>
      <c r="H445" s="1" t="s">
        <v>44</v>
      </c>
      <c r="I445" s="1">
        <v>1439</v>
      </c>
      <c r="J445" s="1">
        <v>3128696113</v>
      </c>
      <c r="K445" s="1" t="s">
        <v>45</v>
      </c>
      <c r="L445" s="1" t="s">
        <v>46</v>
      </c>
      <c r="M445" s="1" t="s">
        <v>46</v>
      </c>
      <c r="N445" s="1" t="s">
        <v>46</v>
      </c>
      <c r="O445" s="1" t="s">
        <v>46</v>
      </c>
      <c r="P445" s="1" t="s">
        <v>46</v>
      </c>
      <c r="Q445" s="1" t="s">
        <v>48</v>
      </c>
      <c r="R445" s="1" t="s">
        <v>48</v>
      </c>
      <c r="S445" s="1" t="s">
        <v>46</v>
      </c>
      <c r="T445" s="12" t="str">
        <f>IF(OR(VOZ_WHATSAPP[[#This Row],[Brinda argumentos coherentes a la objeción]]="No Cumple",VOZ_WHATSAPP[[#This Row],[Despliegue de Beneficios y/o consecuencias]]="No Cumple"),"Sin Negocio","Negocio")</f>
        <v>Negocio</v>
      </c>
      <c r="U445" s="1" t="s">
        <v>46</v>
      </c>
      <c r="V445" s="1" t="s">
        <v>46</v>
      </c>
      <c r="W445" s="1" t="s">
        <v>46</v>
      </c>
      <c r="X445" s="12" t="str">
        <f>IF(OR(VOZ_WHATSAPP[[#This Row],[Confirma Valor de pago]]="No Cumple",VOZ_WHATSAPP[[#This Row],[Confirma hora de pago]]="No Cumple",VOZ_WHATSAPP[[#This Row],[Confirma medio de pago]]="No Cumple"),"Sin Cierre","Cierre")</f>
        <v>Cierre</v>
      </c>
      <c r="Y445" s="1" t="s">
        <v>54</v>
      </c>
      <c r="Z445" s="1" t="s">
        <v>46</v>
      </c>
      <c r="AA445" s="1" t="s">
        <v>46</v>
      </c>
      <c r="AB445" s="1" t="s">
        <v>46</v>
      </c>
      <c r="AC445" s="11" t="str">
        <f>IF(OR(VOZ_WHATSAPP[[#This Row],[La comunicación es asertiva, con respeto y evita maltrato]]="No Cumple",VOZ_WHATSAPP[[#This Row],[Cumple con las normativas legales]]="No Cumple"),"No Cumple","Cumple")</f>
        <v>Cumple</v>
      </c>
      <c r="AD445" s="1" t="s">
        <v>46</v>
      </c>
      <c r="AE445" s="1" t="s">
        <v>562</v>
      </c>
      <c r="AF445" s="4">
        <v>0.92</v>
      </c>
      <c r="AG445" s="4">
        <f>IF(AND(VOZ_WHATSAPP[[#This Row],[Estado Cierre]]="Sin Cierre",VOZ_WHATSAPP[[#This Row],[Nota Negocio]]="Sin Negocio"),VOZ_WHATSAPP[[#This Row],[Nota]]-24%,VOZ_WHATSAPP[[#This Row],[Nota]])</f>
        <v>0.92</v>
      </c>
      <c r="AH445" s="8">
        <f>IF(VOZ_WHATSAPP[[#This Row],[Estado Legal]]="No Cumple",0,IF(VOZ_WHATSAPP[[#This Row],[Realiza lectura de guion Legal]]="No Cumple",VOZ_WHATSAPP[[#This Row],[Nota 2]]-50%,VOZ_WHATSAPP[[#This Row],[Nota 2]]))</f>
        <v>0.92</v>
      </c>
    </row>
    <row r="446" spans="1:34" x14ac:dyDescent="0.25">
      <c r="A446" s="2" t="str">
        <f>VOZ_WHATSAPP[[#This Row],[ID Asesor]]&amp;VOZ_WHATSAPP[[#This Row],[Fecha Monitoreo]]</f>
        <v>382945821</v>
      </c>
      <c r="B446" s="2">
        <v>45821</v>
      </c>
      <c r="C446" s="1" t="s">
        <v>126</v>
      </c>
      <c r="D446" s="1">
        <v>3829</v>
      </c>
      <c r="E446" s="2">
        <v>45821</v>
      </c>
      <c r="F446" s="3">
        <v>0.45902777777777776</v>
      </c>
      <c r="G446" s="1" t="s">
        <v>58</v>
      </c>
      <c r="H446" s="1" t="s">
        <v>44</v>
      </c>
      <c r="I446" s="1">
        <v>420</v>
      </c>
      <c r="J446" s="1">
        <v>3138531525</v>
      </c>
      <c r="K446" s="1" t="s">
        <v>45</v>
      </c>
      <c r="L446" s="1" t="s">
        <v>46</v>
      </c>
      <c r="M446" s="1" t="s">
        <v>46</v>
      </c>
      <c r="N446" s="1" t="s">
        <v>46</v>
      </c>
      <c r="O446" s="1" t="s">
        <v>46</v>
      </c>
      <c r="P446" s="1" t="s">
        <v>46</v>
      </c>
      <c r="Q446" s="1" t="s">
        <v>46</v>
      </c>
      <c r="R446" s="1" t="s">
        <v>47</v>
      </c>
      <c r="S446" s="1" t="s">
        <v>47</v>
      </c>
      <c r="T446" s="12" t="str">
        <f>IF(OR(VOZ_WHATSAPP[[#This Row],[Brinda argumentos coherentes a la objeción]]="No Cumple",VOZ_WHATSAPP[[#This Row],[Despliegue de Beneficios y/o consecuencias]]="No Cumple"),"Sin Negocio","Negocio")</f>
        <v>Sin Negocio</v>
      </c>
      <c r="U446" s="1" t="s">
        <v>48</v>
      </c>
      <c r="V446" s="1" t="s">
        <v>48</v>
      </c>
      <c r="W446" s="1" t="s">
        <v>48</v>
      </c>
      <c r="X446" s="12" t="str">
        <f>IF(OR(VOZ_WHATSAPP[[#This Row],[Confirma Valor de pago]]="No Cumple",VOZ_WHATSAPP[[#This Row],[Confirma hora de pago]]="No Cumple",VOZ_WHATSAPP[[#This Row],[Confirma medio de pago]]="No Cumple"),"Sin Cierre","Cierre")</f>
        <v>Cierre</v>
      </c>
      <c r="Y446" s="1" t="s">
        <v>46</v>
      </c>
      <c r="Z446" s="1" t="s">
        <v>54</v>
      </c>
      <c r="AA446" s="1" t="s">
        <v>46</v>
      </c>
      <c r="AB446" s="1" t="s">
        <v>46</v>
      </c>
      <c r="AC446" s="11" t="str">
        <f>IF(OR(VOZ_WHATSAPP[[#This Row],[La comunicación es asertiva, con respeto y evita maltrato]]="No Cumple",VOZ_WHATSAPP[[#This Row],[Cumple con las normativas legales]]="No Cumple"),"No Cumple","Cumple")</f>
        <v>Cumple</v>
      </c>
      <c r="AD446" s="1" t="s">
        <v>46</v>
      </c>
      <c r="AE446" s="1" t="s">
        <v>563</v>
      </c>
      <c r="AF446" s="4">
        <v>0.65</v>
      </c>
      <c r="AG446" s="4">
        <f>IF(AND(VOZ_WHATSAPP[[#This Row],[Estado Cierre]]="Sin Cierre",VOZ_WHATSAPP[[#This Row],[Nota Negocio]]="Sin Negocio"),VOZ_WHATSAPP[[#This Row],[Nota]]-24%,VOZ_WHATSAPP[[#This Row],[Nota]])</f>
        <v>0.65</v>
      </c>
      <c r="AH446" s="8">
        <f>IF(VOZ_WHATSAPP[[#This Row],[Estado Legal]]="No Cumple",0,IF(VOZ_WHATSAPP[[#This Row],[Realiza lectura de guion Legal]]="No Cumple",VOZ_WHATSAPP[[#This Row],[Nota 2]]-50%,VOZ_WHATSAPP[[#This Row],[Nota 2]]))</f>
        <v>0.65</v>
      </c>
    </row>
    <row r="447" spans="1:34" x14ac:dyDescent="0.25">
      <c r="A447" s="2" t="str">
        <f>VOZ_WHATSAPP[[#This Row],[ID Asesor]]&amp;VOZ_WHATSAPP[[#This Row],[Fecha Monitoreo]]</f>
        <v>381145821</v>
      </c>
      <c r="B447" s="2">
        <v>45821</v>
      </c>
      <c r="C447" s="1" t="s">
        <v>42</v>
      </c>
      <c r="D447" s="1">
        <v>3811</v>
      </c>
      <c r="E447" s="2">
        <v>45821</v>
      </c>
      <c r="F447" s="3">
        <v>0.42222222222222222</v>
      </c>
      <c r="G447" s="1" t="s">
        <v>51</v>
      </c>
      <c r="H447" s="1" t="s">
        <v>44</v>
      </c>
      <c r="I447" s="1">
        <v>210016358</v>
      </c>
      <c r="J447" s="1">
        <v>3228726754</v>
      </c>
      <c r="K447" s="1" t="s">
        <v>49</v>
      </c>
      <c r="L447" s="1" t="s">
        <v>46</v>
      </c>
      <c r="M447" s="1" t="s">
        <v>46</v>
      </c>
      <c r="N447" s="1" t="s">
        <v>46</v>
      </c>
      <c r="O447" s="1" t="s">
        <v>46</v>
      </c>
      <c r="P447" s="1" t="s">
        <v>54</v>
      </c>
      <c r="Q447" s="1" t="s">
        <v>46</v>
      </c>
      <c r="R447" s="1" t="s">
        <v>46</v>
      </c>
      <c r="S447" s="1" t="s">
        <v>46</v>
      </c>
      <c r="T447" s="12" t="str">
        <f>IF(OR(VOZ_WHATSAPP[[#This Row],[Brinda argumentos coherentes a la objeción]]="No Cumple",VOZ_WHATSAPP[[#This Row],[Despliegue de Beneficios y/o consecuencias]]="No Cumple"),"Sin Negocio","Negocio")</f>
        <v>Negocio</v>
      </c>
      <c r="U447" s="1" t="s">
        <v>46</v>
      </c>
      <c r="V447" s="1" t="s">
        <v>46</v>
      </c>
      <c r="W447" s="1" t="s">
        <v>46</v>
      </c>
      <c r="X447" s="12" t="str">
        <f>IF(OR(VOZ_WHATSAPP[[#This Row],[Confirma Valor de pago]]="No Cumple",VOZ_WHATSAPP[[#This Row],[Confirma hora de pago]]="No Cumple",VOZ_WHATSAPP[[#This Row],[Confirma medio de pago]]="No Cumple"),"Sin Cierre","Cierre")</f>
        <v>Cierre</v>
      </c>
      <c r="Y447" s="1" t="s">
        <v>54</v>
      </c>
      <c r="Z447" s="1" t="s">
        <v>46</v>
      </c>
      <c r="AA447" s="1" t="s">
        <v>46</v>
      </c>
      <c r="AB447" s="1" t="s">
        <v>46</v>
      </c>
      <c r="AC447" s="11" t="str">
        <f>IF(OR(VOZ_WHATSAPP[[#This Row],[La comunicación es asertiva, con respeto y evita maltrato]]="No Cumple",VOZ_WHATSAPP[[#This Row],[Cumple con las normativas legales]]="No Cumple"),"No Cumple","Cumple")</f>
        <v>Cumple</v>
      </c>
      <c r="AD447" s="1" t="s">
        <v>46</v>
      </c>
      <c r="AE447" s="1" t="s">
        <v>564</v>
      </c>
      <c r="AF447" s="4">
        <v>0.87</v>
      </c>
      <c r="AG447" s="4">
        <f>IF(AND(VOZ_WHATSAPP[[#This Row],[Estado Cierre]]="Sin Cierre",VOZ_WHATSAPP[[#This Row],[Nota Negocio]]="Sin Negocio"),VOZ_WHATSAPP[[#This Row],[Nota]]-24%,VOZ_WHATSAPP[[#This Row],[Nota]])</f>
        <v>0.87</v>
      </c>
      <c r="AH447" s="8">
        <f>IF(VOZ_WHATSAPP[[#This Row],[Estado Legal]]="No Cumple",0,IF(VOZ_WHATSAPP[[#This Row],[Realiza lectura de guion Legal]]="No Cumple",VOZ_WHATSAPP[[#This Row],[Nota 2]]-50%,VOZ_WHATSAPP[[#This Row],[Nota 2]]))</f>
        <v>0.87</v>
      </c>
    </row>
    <row r="448" spans="1:34" x14ac:dyDescent="0.25">
      <c r="A448" s="2" t="str">
        <f>VOZ_WHATSAPP[[#This Row],[ID Asesor]]&amp;VOZ_WHATSAPP[[#This Row],[Fecha Monitoreo]]</f>
        <v>317045821</v>
      </c>
      <c r="B448" s="2">
        <v>45821</v>
      </c>
      <c r="C448" s="1" t="s">
        <v>59</v>
      </c>
      <c r="D448" s="1">
        <v>3170</v>
      </c>
      <c r="E448" s="2">
        <v>45821</v>
      </c>
      <c r="F448" s="3">
        <v>0.46597222222222223</v>
      </c>
      <c r="G448" s="1" t="s">
        <v>60</v>
      </c>
      <c r="H448" s="1" t="s">
        <v>44</v>
      </c>
      <c r="I448" s="1">
        <v>1217</v>
      </c>
      <c r="J448" s="1">
        <v>3180555529</v>
      </c>
      <c r="K448" s="1" t="s">
        <v>45</v>
      </c>
      <c r="L448" s="1" t="s">
        <v>46</v>
      </c>
      <c r="M448" s="1" t="s">
        <v>46</v>
      </c>
      <c r="N448" s="1" t="s">
        <v>46</v>
      </c>
      <c r="O448" s="1" t="s">
        <v>46</v>
      </c>
      <c r="P448" s="1" t="s">
        <v>46</v>
      </c>
      <c r="Q448" s="1" t="s">
        <v>46</v>
      </c>
      <c r="R448" s="1" t="s">
        <v>46</v>
      </c>
      <c r="S448" s="1" t="s">
        <v>46</v>
      </c>
      <c r="T448" s="12" t="str">
        <f>IF(OR(VOZ_WHATSAPP[[#This Row],[Brinda argumentos coherentes a la objeción]]="No Cumple",VOZ_WHATSAPP[[#This Row],[Despliegue de Beneficios y/o consecuencias]]="No Cumple"),"Sin Negocio","Negocio")</f>
        <v>Negocio</v>
      </c>
      <c r="U448" s="1" t="s">
        <v>46</v>
      </c>
      <c r="V448" s="1" t="s">
        <v>46</v>
      </c>
      <c r="W448" s="1" t="s">
        <v>46</v>
      </c>
      <c r="X448" s="12" t="str">
        <f>IF(OR(VOZ_WHATSAPP[[#This Row],[Confirma Valor de pago]]="No Cumple",VOZ_WHATSAPP[[#This Row],[Confirma hora de pago]]="No Cumple",VOZ_WHATSAPP[[#This Row],[Confirma medio de pago]]="No Cumple"),"Sin Cierre","Cierre")</f>
        <v>Cierre</v>
      </c>
      <c r="Y448" s="1" t="s">
        <v>46</v>
      </c>
      <c r="Z448" s="1" t="s">
        <v>46</v>
      </c>
      <c r="AA448" s="1" t="s">
        <v>46</v>
      </c>
      <c r="AB448" s="1" t="s">
        <v>54</v>
      </c>
      <c r="AC448" s="11" t="str">
        <f>IF(OR(VOZ_WHATSAPP[[#This Row],[La comunicación es asertiva, con respeto y evita maltrato]]="No Cumple",VOZ_WHATSAPP[[#This Row],[Cumple con las normativas legales]]="No Cumple"),"No Cumple","Cumple")</f>
        <v>No Cumple</v>
      </c>
      <c r="AD448" s="1" t="s">
        <v>46</v>
      </c>
      <c r="AE448" s="1" t="s">
        <v>565</v>
      </c>
      <c r="AF448" s="4">
        <v>1</v>
      </c>
      <c r="AG448" s="4">
        <f>IF(AND(VOZ_WHATSAPP[[#This Row],[Estado Cierre]]="Sin Cierre",VOZ_WHATSAPP[[#This Row],[Nota Negocio]]="Sin Negocio"),VOZ_WHATSAPP[[#This Row],[Nota]]-24%,VOZ_WHATSAPP[[#This Row],[Nota]])</f>
        <v>1</v>
      </c>
      <c r="AH448" s="8">
        <f>IF(VOZ_WHATSAPP[[#This Row],[Estado Legal]]="No Cumple",0,IF(VOZ_WHATSAPP[[#This Row],[Realiza lectura de guion Legal]]="No Cumple",VOZ_WHATSAPP[[#This Row],[Nota 2]]-50%,VOZ_WHATSAPP[[#This Row],[Nota 2]]))</f>
        <v>0</v>
      </c>
    </row>
    <row r="449" spans="1:34" x14ac:dyDescent="0.25">
      <c r="A449" s="2" t="str">
        <f>VOZ_WHATSAPP[[#This Row],[ID Asesor]]&amp;VOZ_WHATSAPP[[#This Row],[Fecha Monitoreo]]</f>
        <v>357545821</v>
      </c>
      <c r="B449" s="2">
        <v>45821</v>
      </c>
      <c r="C449" s="1" t="s">
        <v>126</v>
      </c>
      <c r="D449" s="1">
        <v>3575</v>
      </c>
      <c r="E449" s="2">
        <v>45821</v>
      </c>
      <c r="F449" s="3">
        <v>0.46388888888888891</v>
      </c>
      <c r="G449" s="1" t="s">
        <v>58</v>
      </c>
      <c r="H449" s="1" t="s">
        <v>71</v>
      </c>
      <c r="I449" s="1"/>
      <c r="J449" s="1"/>
      <c r="K449" s="1"/>
      <c r="L449" s="1" t="s">
        <v>46</v>
      </c>
      <c r="M449" s="1" t="s">
        <v>48</v>
      </c>
      <c r="N449" s="1" t="s">
        <v>46</v>
      </c>
      <c r="O449" s="1" t="s">
        <v>46</v>
      </c>
      <c r="P449" s="1" t="s">
        <v>46</v>
      </c>
      <c r="Q449" s="1" t="s">
        <v>48</v>
      </c>
      <c r="R449" s="1" t="s">
        <v>48</v>
      </c>
      <c r="S449" s="1" t="s">
        <v>48</v>
      </c>
      <c r="T449" s="12" t="str">
        <f>IF(OR(VOZ_WHATSAPP[[#This Row],[Brinda argumentos coherentes a la objeción]]="No Cumple",VOZ_WHATSAPP[[#This Row],[Despliegue de Beneficios y/o consecuencias]]="No Cumple"),"Sin Negocio","Negocio")</f>
        <v>Negocio</v>
      </c>
      <c r="U449" s="1" t="s">
        <v>46</v>
      </c>
      <c r="V449" s="1" t="s">
        <v>46</v>
      </c>
      <c r="W449" s="1" t="s">
        <v>46</v>
      </c>
      <c r="X449" s="12" t="str">
        <f>IF(OR(VOZ_WHATSAPP[[#This Row],[Confirma Valor de pago]]="No Cumple",VOZ_WHATSAPP[[#This Row],[Confirma hora de pago]]="No Cumple",VOZ_WHATSAPP[[#This Row],[Confirma medio de pago]]="No Cumple"),"Sin Cierre","Cierre")</f>
        <v>Cierre</v>
      </c>
      <c r="Y449" s="1" t="s">
        <v>48</v>
      </c>
      <c r="Z449" s="1" t="s">
        <v>46</v>
      </c>
      <c r="AA449" s="1" t="s">
        <v>46</v>
      </c>
      <c r="AB449" s="1" t="s">
        <v>46</v>
      </c>
      <c r="AC449" s="11" t="str">
        <f>IF(OR(VOZ_WHATSAPP[[#This Row],[La comunicación es asertiva, con respeto y evita maltrato]]="No Cumple",VOZ_WHATSAPP[[#This Row],[Cumple con las normativas legales]]="No Cumple"),"No Cumple","Cumple")</f>
        <v>Cumple</v>
      </c>
      <c r="AD449" s="1" t="s">
        <v>48</v>
      </c>
      <c r="AE449" s="1" t="s">
        <v>133</v>
      </c>
      <c r="AF449" s="4">
        <v>1</v>
      </c>
      <c r="AG449" s="4">
        <f>IF(AND(VOZ_WHATSAPP[[#This Row],[Estado Cierre]]="Sin Cierre",VOZ_WHATSAPP[[#This Row],[Nota Negocio]]="Sin Negocio"),VOZ_WHATSAPP[[#This Row],[Nota]]-24%,VOZ_WHATSAPP[[#This Row],[Nota]])</f>
        <v>1</v>
      </c>
      <c r="AH449" s="8">
        <f>IF(VOZ_WHATSAPP[[#This Row],[Estado Legal]]="No Cumple",0,IF(VOZ_WHATSAPP[[#This Row],[Realiza lectura de guion Legal]]="No Cumple",VOZ_WHATSAPP[[#This Row],[Nota 2]]-50%,VOZ_WHATSAPP[[#This Row],[Nota 2]]))</f>
        <v>1</v>
      </c>
    </row>
    <row r="450" spans="1:34" x14ac:dyDescent="0.25">
      <c r="A450" s="2" t="str">
        <f>VOZ_WHATSAPP[[#This Row],[ID Asesor]]&amp;VOZ_WHATSAPP[[#This Row],[Fecha Monitoreo]]</f>
        <v>375845821</v>
      </c>
      <c r="B450" s="2">
        <v>45821</v>
      </c>
      <c r="C450" s="1" t="s">
        <v>42</v>
      </c>
      <c r="D450" s="1">
        <v>3758</v>
      </c>
      <c r="E450" s="2">
        <v>45821</v>
      </c>
      <c r="F450" s="3">
        <v>0.47013888888888888</v>
      </c>
      <c r="G450" s="1" t="s">
        <v>60</v>
      </c>
      <c r="H450" s="1" t="s">
        <v>44</v>
      </c>
      <c r="I450" s="1">
        <v>1376</v>
      </c>
      <c r="J450" s="1">
        <v>3218036273</v>
      </c>
      <c r="K450" s="1" t="s">
        <v>45</v>
      </c>
      <c r="L450" s="1" t="s">
        <v>46</v>
      </c>
      <c r="M450" s="1" t="s">
        <v>46</v>
      </c>
      <c r="N450" s="1" t="s">
        <v>46</v>
      </c>
      <c r="O450" s="1" t="s">
        <v>46</v>
      </c>
      <c r="P450" s="1" t="s">
        <v>46</v>
      </c>
      <c r="Q450" s="1" t="s">
        <v>46</v>
      </c>
      <c r="R450" s="1" t="s">
        <v>46</v>
      </c>
      <c r="S450" s="1" t="s">
        <v>46</v>
      </c>
      <c r="T450" s="12" t="str">
        <f>IF(OR(VOZ_WHATSAPP[[#This Row],[Brinda argumentos coherentes a la objeción]]="No Cumple",VOZ_WHATSAPP[[#This Row],[Despliegue de Beneficios y/o consecuencias]]="No Cumple"),"Sin Negocio","Negocio")</f>
        <v>Negocio</v>
      </c>
      <c r="U450" s="1" t="s">
        <v>46</v>
      </c>
      <c r="V450" s="1" t="s">
        <v>46</v>
      </c>
      <c r="W450" s="1" t="s">
        <v>46</v>
      </c>
      <c r="X450" s="12" t="str">
        <f>IF(OR(VOZ_WHATSAPP[[#This Row],[Confirma Valor de pago]]="No Cumple",VOZ_WHATSAPP[[#This Row],[Confirma hora de pago]]="No Cumple",VOZ_WHATSAPP[[#This Row],[Confirma medio de pago]]="No Cumple"),"Sin Cierre","Cierre")</f>
        <v>Cierre</v>
      </c>
      <c r="Y450" s="1" t="s">
        <v>46</v>
      </c>
      <c r="Z450" s="1" t="s">
        <v>46</v>
      </c>
      <c r="AA450" s="1" t="s">
        <v>46</v>
      </c>
      <c r="AB450" s="1" t="s">
        <v>46</v>
      </c>
      <c r="AC450" s="11" t="str">
        <f>IF(OR(VOZ_WHATSAPP[[#This Row],[La comunicación es asertiva, con respeto y evita maltrato]]="No Cumple",VOZ_WHATSAPP[[#This Row],[Cumple con las normativas legales]]="No Cumple"),"No Cumple","Cumple")</f>
        <v>Cumple</v>
      </c>
      <c r="AD450" s="1" t="s">
        <v>46</v>
      </c>
      <c r="AE450" s="1" t="s">
        <v>101</v>
      </c>
      <c r="AF450" s="4">
        <v>1</v>
      </c>
      <c r="AG450" s="4">
        <f>IF(AND(VOZ_WHATSAPP[[#This Row],[Estado Cierre]]="Sin Cierre",VOZ_WHATSAPP[[#This Row],[Nota Negocio]]="Sin Negocio"),VOZ_WHATSAPP[[#This Row],[Nota]]-24%,VOZ_WHATSAPP[[#This Row],[Nota]])</f>
        <v>1</v>
      </c>
      <c r="AH450" s="8">
        <f>IF(VOZ_WHATSAPP[[#This Row],[Estado Legal]]="No Cumple",0,IF(VOZ_WHATSAPP[[#This Row],[Realiza lectura de guion Legal]]="No Cumple",VOZ_WHATSAPP[[#This Row],[Nota 2]]-50%,VOZ_WHATSAPP[[#This Row],[Nota 2]]))</f>
        <v>1</v>
      </c>
    </row>
    <row r="451" spans="1:34" x14ac:dyDescent="0.25">
      <c r="A451" s="2" t="str">
        <f>VOZ_WHATSAPP[[#This Row],[ID Asesor]]&amp;VOZ_WHATSAPP[[#This Row],[Fecha Monitoreo]]</f>
        <v>385945821</v>
      </c>
      <c r="B451" s="2">
        <v>45821</v>
      </c>
      <c r="C451" s="1" t="s">
        <v>59</v>
      </c>
      <c r="D451" s="1">
        <v>3859</v>
      </c>
      <c r="E451" s="2">
        <v>45821</v>
      </c>
      <c r="F451" s="3">
        <v>0.4465277777777778</v>
      </c>
      <c r="G451" s="1" t="s">
        <v>60</v>
      </c>
      <c r="H451" s="1" t="s">
        <v>44</v>
      </c>
      <c r="I451" s="1">
        <v>1266</v>
      </c>
      <c r="J451" s="1">
        <v>3222478969</v>
      </c>
      <c r="K451" s="1" t="s">
        <v>45</v>
      </c>
      <c r="L451" s="1" t="s">
        <v>46</v>
      </c>
      <c r="M451" s="1" t="s">
        <v>47</v>
      </c>
      <c r="N451" s="1" t="s">
        <v>46</v>
      </c>
      <c r="O451" s="1" t="s">
        <v>46</v>
      </c>
      <c r="P451" s="1" t="s">
        <v>46</v>
      </c>
      <c r="Q451" s="1" t="s">
        <v>48</v>
      </c>
      <c r="R451" s="1" t="s">
        <v>48</v>
      </c>
      <c r="S451" s="1" t="s">
        <v>48</v>
      </c>
      <c r="T451" s="12" t="str">
        <f>IF(OR(VOZ_WHATSAPP[[#This Row],[Brinda argumentos coherentes a la objeción]]="No Cumple",VOZ_WHATSAPP[[#This Row],[Despliegue de Beneficios y/o consecuencias]]="No Cumple"),"Sin Negocio","Negocio")</f>
        <v>Negocio</v>
      </c>
      <c r="U451" s="1" t="s">
        <v>48</v>
      </c>
      <c r="V451" s="1" t="s">
        <v>48</v>
      </c>
      <c r="W451" s="1" t="s">
        <v>48</v>
      </c>
      <c r="X451" s="12" t="str">
        <f>IF(OR(VOZ_WHATSAPP[[#This Row],[Confirma Valor de pago]]="No Cumple",VOZ_WHATSAPP[[#This Row],[Confirma hora de pago]]="No Cumple",VOZ_WHATSAPP[[#This Row],[Confirma medio de pago]]="No Cumple"),"Sin Cierre","Cierre")</f>
        <v>Cierre</v>
      </c>
      <c r="Y451" s="1" t="s">
        <v>48</v>
      </c>
      <c r="Z451" s="1" t="s">
        <v>46</v>
      </c>
      <c r="AA451" s="1" t="s">
        <v>46</v>
      </c>
      <c r="AB451" s="1" t="s">
        <v>46</v>
      </c>
      <c r="AC451" s="11" t="str">
        <f>IF(OR(VOZ_WHATSAPP[[#This Row],[La comunicación es asertiva, con respeto y evita maltrato]]="No Cumple",VOZ_WHATSAPP[[#This Row],[Cumple con las normativas legales]]="No Cumple"),"No Cumple","Cumple")</f>
        <v>Cumple</v>
      </c>
      <c r="AD451" s="1" t="s">
        <v>48</v>
      </c>
      <c r="AE451" s="1" t="s">
        <v>566</v>
      </c>
      <c r="AF451" s="4">
        <v>0.96</v>
      </c>
      <c r="AG451" s="4">
        <f>IF(AND(VOZ_WHATSAPP[[#This Row],[Estado Cierre]]="Sin Cierre",VOZ_WHATSAPP[[#This Row],[Nota Negocio]]="Sin Negocio"),VOZ_WHATSAPP[[#This Row],[Nota]]-24%,VOZ_WHATSAPP[[#This Row],[Nota]])</f>
        <v>0.96</v>
      </c>
      <c r="AH451" s="8">
        <f>IF(VOZ_WHATSAPP[[#This Row],[Estado Legal]]="No Cumple",0,IF(VOZ_WHATSAPP[[#This Row],[Realiza lectura de guion Legal]]="No Cumple",VOZ_WHATSAPP[[#This Row],[Nota 2]]-50%,VOZ_WHATSAPP[[#This Row],[Nota 2]]))</f>
        <v>0.96</v>
      </c>
    </row>
    <row r="452" spans="1:34" x14ac:dyDescent="0.25">
      <c r="A452" s="2" t="str">
        <f>VOZ_WHATSAPP[[#This Row],[ID Asesor]]&amp;VOZ_WHATSAPP[[#This Row],[Fecha Monitoreo]]</f>
        <v>368645821</v>
      </c>
      <c r="B452" s="2">
        <v>45821</v>
      </c>
      <c r="C452" s="1" t="s">
        <v>59</v>
      </c>
      <c r="D452" s="1">
        <v>3686</v>
      </c>
      <c r="E452" s="2">
        <v>45821</v>
      </c>
      <c r="F452" s="3">
        <v>0.46319444444444446</v>
      </c>
      <c r="G452" s="1" t="s">
        <v>60</v>
      </c>
      <c r="H452" s="1" t="s">
        <v>44</v>
      </c>
      <c r="I452" s="1">
        <v>1397</v>
      </c>
      <c r="J452" s="1">
        <v>3001552325</v>
      </c>
      <c r="K452" s="1" t="s">
        <v>45</v>
      </c>
      <c r="L452" s="1" t="s">
        <v>46</v>
      </c>
      <c r="M452" s="1" t="s">
        <v>46</v>
      </c>
      <c r="N452" s="1" t="s">
        <v>46</v>
      </c>
      <c r="O452" s="1" t="s">
        <v>46</v>
      </c>
      <c r="P452" s="1" t="s">
        <v>46</v>
      </c>
      <c r="Q452" s="1" t="s">
        <v>46</v>
      </c>
      <c r="R452" s="1" t="s">
        <v>46</v>
      </c>
      <c r="S452" s="1" t="s">
        <v>46</v>
      </c>
      <c r="T452" s="12" t="str">
        <f>IF(OR(VOZ_WHATSAPP[[#This Row],[Brinda argumentos coherentes a la objeción]]="No Cumple",VOZ_WHATSAPP[[#This Row],[Despliegue de Beneficios y/o consecuencias]]="No Cumple"),"Sin Negocio","Negocio")</f>
        <v>Negocio</v>
      </c>
      <c r="U452" s="1" t="s">
        <v>48</v>
      </c>
      <c r="V452" s="1" t="s">
        <v>48</v>
      </c>
      <c r="W452" s="1" t="s">
        <v>48</v>
      </c>
      <c r="X452" s="12" t="str">
        <f>IF(OR(VOZ_WHATSAPP[[#This Row],[Confirma Valor de pago]]="No Cumple",VOZ_WHATSAPP[[#This Row],[Confirma hora de pago]]="No Cumple",VOZ_WHATSAPP[[#This Row],[Confirma medio de pago]]="No Cumple"),"Sin Cierre","Cierre")</f>
        <v>Cierre</v>
      </c>
      <c r="Y452" s="1" t="s">
        <v>46</v>
      </c>
      <c r="Z452" s="1" t="s">
        <v>46</v>
      </c>
      <c r="AA452" s="1" t="s">
        <v>46</v>
      </c>
      <c r="AB452" s="1" t="s">
        <v>46</v>
      </c>
      <c r="AC452" s="11" t="str">
        <f>IF(OR(VOZ_WHATSAPP[[#This Row],[La comunicación es asertiva, con respeto y evita maltrato]]="No Cumple",VOZ_WHATSAPP[[#This Row],[Cumple con las normativas legales]]="No Cumple"),"No Cumple","Cumple")</f>
        <v>Cumple</v>
      </c>
      <c r="AD452" s="1" t="s">
        <v>46</v>
      </c>
      <c r="AE452" s="1" t="s">
        <v>567</v>
      </c>
      <c r="AF452" s="4">
        <v>1</v>
      </c>
      <c r="AG452" s="4">
        <f>IF(AND(VOZ_WHATSAPP[[#This Row],[Estado Cierre]]="Sin Cierre",VOZ_WHATSAPP[[#This Row],[Nota Negocio]]="Sin Negocio"),VOZ_WHATSAPP[[#This Row],[Nota]]-24%,VOZ_WHATSAPP[[#This Row],[Nota]])</f>
        <v>1</v>
      </c>
      <c r="AH452" s="8">
        <f>IF(VOZ_WHATSAPP[[#This Row],[Estado Legal]]="No Cumple",0,IF(VOZ_WHATSAPP[[#This Row],[Realiza lectura de guion Legal]]="No Cumple",VOZ_WHATSAPP[[#This Row],[Nota 2]]-50%,VOZ_WHATSAPP[[#This Row],[Nota 2]]))</f>
        <v>1</v>
      </c>
    </row>
    <row r="453" spans="1:34" x14ac:dyDescent="0.25">
      <c r="A453" s="2" t="str">
        <f>VOZ_WHATSAPP[[#This Row],[ID Asesor]]&amp;VOZ_WHATSAPP[[#This Row],[Fecha Monitoreo]]</f>
        <v>311645821</v>
      </c>
      <c r="B453" s="2">
        <v>45821</v>
      </c>
      <c r="C453" s="1" t="s">
        <v>42</v>
      </c>
      <c r="D453" s="1">
        <v>3116</v>
      </c>
      <c r="E453" s="2">
        <v>45821</v>
      </c>
      <c r="F453" s="3">
        <v>0.40069444444444446</v>
      </c>
      <c r="G453" s="1" t="s">
        <v>60</v>
      </c>
      <c r="H453" s="1" t="s">
        <v>44</v>
      </c>
      <c r="I453" s="1">
        <v>1406</v>
      </c>
      <c r="J453" s="1">
        <v>3115428980</v>
      </c>
      <c r="K453" s="1" t="s">
        <v>45</v>
      </c>
      <c r="L453" s="1" t="s">
        <v>47</v>
      </c>
      <c r="M453" s="1" t="s">
        <v>46</v>
      </c>
      <c r="N453" s="1" t="s">
        <v>46</v>
      </c>
      <c r="O453" s="1" t="s">
        <v>46</v>
      </c>
      <c r="P453" s="1" t="s">
        <v>46</v>
      </c>
      <c r="Q453" s="1" t="s">
        <v>46</v>
      </c>
      <c r="R453" s="1" t="s">
        <v>46</v>
      </c>
      <c r="S453" s="1" t="s">
        <v>46</v>
      </c>
      <c r="T453" s="12" t="str">
        <f>IF(OR(VOZ_WHATSAPP[[#This Row],[Brinda argumentos coherentes a la objeción]]="No Cumple",VOZ_WHATSAPP[[#This Row],[Despliegue de Beneficios y/o consecuencias]]="No Cumple"),"Sin Negocio","Negocio")</f>
        <v>Negocio</v>
      </c>
      <c r="U453" s="1" t="s">
        <v>46</v>
      </c>
      <c r="V453" s="1" t="s">
        <v>46</v>
      </c>
      <c r="W453" s="1" t="s">
        <v>46</v>
      </c>
      <c r="X453" s="12" t="str">
        <f>IF(OR(VOZ_WHATSAPP[[#This Row],[Confirma Valor de pago]]="No Cumple",VOZ_WHATSAPP[[#This Row],[Confirma hora de pago]]="No Cumple",VOZ_WHATSAPP[[#This Row],[Confirma medio de pago]]="No Cumple"),"Sin Cierre","Cierre")</f>
        <v>Cierre</v>
      </c>
      <c r="Y453" s="1" t="s">
        <v>46</v>
      </c>
      <c r="Z453" s="1" t="s">
        <v>46</v>
      </c>
      <c r="AA453" s="1" t="s">
        <v>46</v>
      </c>
      <c r="AB453" s="1" t="s">
        <v>46</v>
      </c>
      <c r="AC453" s="11" t="str">
        <f>IF(OR(VOZ_WHATSAPP[[#This Row],[La comunicación es asertiva, con respeto y evita maltrato]]="No Cumple",VOZ_WHATSAPP[[#This Row],[Cumple con las normativas legales]]="No Cumple"),"No Cumple","Cumple")</f>
        <v>Cumple</v>
      </c>
      <c r="AD453" s="1" t="s">
        <v>46</v>
      </c>
      <c r="AE453" s="1" t="s">
        <v>145</v>
      </c>
      <c r="AF453" s="4">
        <v>0.96</v>
      </c>
      <c r="AG453" s="4">
        <f>IF(AND(VOZ_WHATSAPP[[#This Row],[Estado Cierre]]="Sin Cierre",VOZ_WHATSAPP[[#This Row],[Nota Negocio]]="Sin Negocio"),VOZ_WHATSAPP[[#This Row],[Nota]]-24%,VOZ_WHATSAPP[[#This Row],[Nota]])</f>
        <v>0.96</v>
      </c>
      <c r="AH453" s="8">
        <f>IF(VOZ_WHATSAPP[[#This Row],[Estado Legal]]="No Cumple",0,IF(VOZ_WHATSAPP[[#This Row],[Realiza lectura de guion Legal]]="No Cumple",VOZ_WHATSAPP[[#This Row],[Nota 2]]-50%,VOZ_WHATSAPP[[#This Row],[Nota 2]]))</f>
        <v>0.96</v>
      </c>
    </row>
    <row r="454" spans="1:34" x14ac:dyDescent="0.25">
      <c r="A454" s="2" t="str">
        <f>VOZ_WHATSAPP[[#This Row],[ID Asesor]]&amp;VOZ_WHATSAPP[[#This Row],[Fecha Monitoreo]]</f>
        <v>363845821</v>
      </c>
      <c r="B454" s="2">
        <v>45821</v>
      </c>
      <c r="C454" s="1" t="s">
        <v>126</v>
      </c>
      <c r="D454" s="1">
        <v>3638</v>
      </c>
      <c r="E454" s="2">
        <v>45821</v>
      </c>
      <c r="F454" s="3">
        <v>0.44374999999999998</v>
      </c>
      <c r="G454" s="1" t="s">
        <v>58</v>
      </c>
      <c r="H454" s="1" t="s">
        <v>44</v>
      </c>
      <c r="I454" s="1">
        <v>573</v>
      </c>
      <c r="J454" s="1">
        <v>3016918428</v>
      </c>
      <c r="K454" s="1" t="s">
        <v>45</v>
      </c>
      <c r="L454" s="1" t="s">
        <v>46</v>
      </c>
      <c r="M454" s="1" t="s">
        <v>46</v>
      </c>
      <c r="N454" s="1" t="s">
        <v>46</v>
      </c>
      <c r="O454" s="1" t="s">
        <v>46</v>
      </c>
      <c r="P454" s="1" t="s">
        <v>46</v>
      </c>
      <c r="Q454" s="1" t="s">
        <v>46</v>
      </c>
      <c r="R454" s="1" t="s">
        <v>46</v>
      </c>
      <c r="S454" s="1" t="s">
        <v>46</v>
      </c>
      <c r="T454" s="12" t="str">
        <f>IF(OR(VOZ_WHATSAPP[[#This Row],[Brinda argumentos coherentes a la objeción]]="No Cumple",VOZ_WHATSAPP[[#This Row],[Despliegue de Beneficios y/o consecuencias]]="No Cumple"),"Sin Negocio","Negocio")</f>
        <v>Negocio</v>
      </c>
      <c r="U454" s="1" t="s">
        <v>46</v>
      </c>
      <c r="V454" s="1" t="s">
        <v>46</v>
      </c>
      <c r="W454" s="1" t="s">
        <v>46</v>
      </c>
      <c r="X454" s="12" t="str">
        <f>IF(OR(VOZ_WHATSAPP[[#This Row],[Confirma Valor de pago]]="No Cumple",VOZ_WHATSAPP[[#This Row],[Confirma hora de pago]]="No Cumple",VOZ_WHATSAPP[[#This Row],[Confirma medio de pago]]="No Cumple"),"Sin Cierre","Cierre")</f>
        <v>Cierre</v>
      </c>
      <c r="Y454" s="1" t="s">
        <v>46</v>
      </c>
      <c r="Z454" s="1" t="s">
        <v>46</v>
      </c>
      <c r="AA454" s="1" t="s">
        <v>46</v>
      </c>
      <c r="AB454" s="1" t="s">
        <v>46</v>
      </c>
      <c r="AC454" s="11" t="str">
        <f>IF(OR(VOZ_WHATSAPP[[#This Row],[La comunicación es asertiva, con respeto y evita maltrato]]="No Cumple",VOZ_WHATSAPP[[#This Row],[Cumple con las normativas legales]]="No Cumple"),"No Cumple","Cumple")</f>
        <v>Cumple</v>
      </c>
      <c r="AD454" s="1" t="s">
        <v>46</v>
      </c>
      <c r="AE454" s="1" t="s">
        <v>133</v>
      </c>
      <c r="AF454" s="4">
        <v>1</v>
      </c>
      <c r="AG454" s="4">
        <f>IF(AND(VOZ_WHATSAPP[[#This Row],[Estado Cierre]]="Sin Cierre",VOZ_WHATSAPP[[#This Row],[Nota Negocio]]="Sin Negocio"),VOZ_WHATSAPP[[#This Row],[Nota]]-24%,VOZ_WHATSAPP[[#This Row],[Nota]])</f>
        <v>1</v>
      </c>
      <c r="AH454" s="8">
        <f>IF(VOZ_WHATSAPP[[#This Row],[Estado Legal]]="No Cumple",0,IF(VOZ_WHATSAPP[[#This Row],[Realiza lectura de guion Legal]]="No Cumple",VOZ_WHATSAPP[[#This Row],[Nota 2]]-50%,VOZ_WHATSAPP[[#This Row],[Nota 2]]))</f>
        <v>1</v>
      </c>
    </row>
    <row r="455" spans="1:34" x14ac:dyDescent="0.25">
      <c r="A455" s="2" t="str">
        <f>VOZ_WHATSAPP[[#This Row],[ID Asesor]]&amp;VOZ_WHATSAPP[[#This Row],[Fecha Monitoreo]]</f>
        <v>379045821</v>
      </c>
      <c r="B455" s="2">
        <v>45821</v>
      </c>
      <c r="C455" s="1" t="s">
        <v>87</v>
      </c>
      <c r="D455" s="1">
        <v>3790</v>
      </c>
      <c r="E455" s="2">
        <v>45821</v>
      </c>
      <c r="F455" s="3">
        <v>0.52569444444444446</v>
      </c>
      <c r="G455" s="1" t="s">
        <v>51</v>
      </c>
      <c r="H455" s="1" t="s">
        <v>44</v>
      </c>
      <c r="I455" s="1">
        <v>1030</v>
      </c>
      <c r="J455" s="1"/>
      <c r="K455" s="1" t="s">
        <v>45</v>
      </c>
      <c r="L455" s="1" t="s">
        <v>46</v>
      </c>
      <c r="M455" s="1" t="s">
        <v>47</v>
      </c>
      <c r="N455" s="1" t="s">
        <v>46</v>
      </c>
      <c r="O455" s="1" t="s">
        <v>48</v>
      </c>
      <c r="P455" s="1" t="s">
        <v>48</v>
      </c>
      <c r="Q455" s="1" t="s">
        <v>46</v>
      </c>
      <c r="R455" s="1" t="s">
        <v>46</v>
      </c>
      <c r="S455" s="1" t="s">
        <v>48</v>
      </c>
      <c r="T455" s="12" t="str">
        <f>IF(OR(VOZ_WHATSAPP[[#This Row],[Brinda argumentos coherentes a la objeción]]="No Cumple",VOZ_WHATSAPP[[#This Row],[Despliegue de Beneficios y/o consecuencias]]="No Cumple"),"Sin Negocio","Negocio")</f>
        <v>Negocio</v>
      </c>
      <c r="U455" s="1" t="s">
        <v>48</v>
      </c>
      <c r="V455" s="1" t="s">
        <v>48</v>
      </c>
      <c r="W455" s="1" t="s">
        <v>48</v>
      </c>
      <c r="X455" s="12" t="str">
        <f>IF(OR(VOZ_WHATSAPP[[#This Row],[Confirma Valor de pago]]="No Cumple",VOZ_WHATSAPP[[#This Row],[Confirma hora de pago]]="No Cumple",VOZ_WHATSAPP[[#This Row],[Confirma medio de pago]]="No Cumple"),"Sin Cierre","Cierre")</f>
        <v>Cierre</v>
      </c>
      <c r="Y455" s="1" t="s">
        <v>54</v>
      </c>
      <c r="Z455" s="1" t="s">
        <v>54</v>
      </c>
      <c r="AA455" s="1" t="s">
        <v>46</v>
      </c>
      <c r="AB455" s="1" t="s">
        <v>46</v>
      </c>
      <c r="AC455" s="11" t="str">
        <f>IF(OR(VOZ_WHATSAPP[[#This Row],[La comunicación es asertiva, con respeto y evita maltrato]]="No Cumple",VOZ_WHATSAPP[[#This Row],[Cumple con las normativas legales]]="No Cumple"),"No Cumple","Cumple")</f>
        <v>Cumple</v>
      </c>
      <c r="AD455" s="1" t="s">
        <v>47</v>
      </c>
      <c r="AE455" s="1" t="s">
        <v>568</v>
      </c>
      <c r="AF455" s="4">
        <v>0.73</v>
      </c>
      <c r="AG455" s="4">
        <f>IF(AND(VOZ_WHATSAPP[[#This Row],[Estado Cierre]]="Sin Cierre",VOZ_WHATSAPP[[#This Row],[Nota Negocio]]="Sin Negocio"),VOZ_WHATSAPP[[#This Row],[Nota]]-24%,VOZ_WHATSAPP[[#This Row],[Nota]])</f>
        <v>0.73</v>
      </c>
      <c r="AH455" s="8">
        <f>IF(VOZ_WHATSAPP[[#This Row],[Estado Legal]]="No Cumple",0,IF(VOZ_WHATSAPP[[#This Row],[Realiza lectura de guion Legal]]="No Cumple",VOZ_WHATSAPP[[#This Row],[Nota 2]]-50%,VOZ_WHATSAPP[[#This Row],[Nota 2]]))</f>
        <v>0.22999999999999998</v>
      </c>
    </row>
    <row r="456" spans="1:34" x14ac:dyDescent="0.25">
      <c r="A456" s="2" t="str">
        <f>VOZ_WHATSAPP[[#This Row],[ID Asesor]]&amp;VOZ_WHATSAPP[[#This Row],[Fecha Monitoreo]]</f>
        <v>394245821</v>
      </c>
      <c r="B456" s="2">
        <v>45821</v>
      </c>
      <c r="C456" s="1" t="s">
        <v>50</v>
      </c>
      <c r="D456" s="1">
        <v>3942</v>
      </c>
      <c r="E456" s="2">
        <v>45821</v>
      </c>
      <c r="F456" s="3">
        <v>0.52847222222222223</v>
      </c>
      <c r="G456" s="1" t="s">
        <v>51</v>
      </c>
      <c r="H456" s="1" t="s">
        <v>71</v>
      </c>
      <c r="I456" s="1"/>
      <c r="J456" s="1"/>
      <c r="K456" s="1"/>
      <c r="L456" s="1" t="s">
        <v>47</v>
      </c>
      <c r="M456" s="1" t="s">
        <v>48</v>
      </c>
      <c r="N456" s="1" t="s">
        <v>46</v>
      </c>
      <c r="O456" s="1" t="s">
        <v>46</v>
      </c>
      <c r="P456" s="1" t="s">
        <v>46</v>
      </c>
      <c r="Q456" s="1" t="s">
        <v>48</v>
      </c>
      <c r="R456" s="1" t="s">
        <v>48</v>
      </c>
      <c r="S456" s="1" t="s">
        <v>46</v>
      </c>
      <c r="T456" s="12" t="str">
        <f>IF(OR(VOZ_WHATSAPP[[#This Row],[Brinda argumentos coherentes a la objeción]]="No Cumple",VOZ_WHATSAPP[[#This Row],[Despliegue de Beneficios y/o consecuencias]]="No Cumple"),"Sin Negocio","Negocio")</f>
        <v>Negocio</v>
      </c>
      <c r="U456" s="1" t="s">
        <v>46</v>
      </c>
      <c r="V456" s="1" t="s">
        <v>46</v>
      </c>
      <c r="W456" s="1" t="s">
        <v>46</v>
      </c>
      <c r="X456" s="12" t="str">
        <f>IF(OR(VOZ_WHATSAPP[[#This Row],[Confirma Valor de pago]]="No Cumple",VOZ_WHATSAPP[[#This Row],[Confirma hora de pago]]="No Cumple",VOZ_WHATSAPP[[#This Row],[Confirma medio de pago]]="No Cumple"),"Sin Cierre","Cierre")</f>
        <v>Cierre</v>
      </c>
      <c r="Y456" s="1" t="s">
        <v>46</v>
      </c>
      <c r="Z456" s="1" t="s">
        <v>46</v>
      </c>
      <c r="AA456" s="1" t="s">
        <v>46</v>
      </c>
      <c r="AB456" s="1" t="s">
        <v>46</v>
      </c>
      <c r="AC456" s="11" t="str">
        <f>IF(OR(VOZ_WHATSAPP[[#This Row],[La comunicación es asertiva, con respeto y evita maltrato]]="No Cumple",VOZ_WHATSAPP[[#This Row],[Cumple con las normativas legales]]="No Cumple"),"No Cumple","Cumple")</f>
        <v>Cumple</v>
      </c>
      <c r="AD456" s="1" t="s">
        <v>46</v>
      </c>
      <c r="AE456" s="1" t="s">
        <v>569</v>
      </c>
      <c r="AF456" s="4">
        <v>0.96</v>
      </c>
      <c r="AG456" s="4">
        <f>IF(AND(VOZ_WHATSAPP[[#This Row],[Estado Cierre]]="Sin Cierre",VOZ_WHATSAPP[[#This Row],[Nota Negocio]]="Sin Negocio"),VOZ_WHATSAPP[[#This Row],[Nota]]-24%,VOZ_WHATSAPP[[#This Row],[Nota]])</f>
        <v>0.96</v>
      </c>
      <c r="AH456" s="8">
        <f>IF(VOZ_WHATSAPP[[#This Row],[Estado Legal]]="No Cumple",0,IF(VOZ_WHATSAPP[[#This Row],[Realiza lectura de guion Legal]]="No Cumple",VOZ_WHATSAPP[[#This Row],[Nota 2]]-50%,VOZ_WHATSAPP[[#This Row],[Nota 2]]))</f>
        <v>0.96</v>
      </c>
    </row>
    <row r="457" spans="1:34" x14ac:dyDescent="0.25">
      <c r="A457" s="2" t="str">
        <f>VOZ_WHATSAPP[[#This Row],[ID Asesor]]&amp;VOZ_WHATSAPP[[#This Row],[Fecha Monitoreo]]</f>
        <v>299445821</v>
      </c>
      <c r="B457" s="2">
        <v>45821</v>
      </c>
      <c r="C457" s="1" t="s">
        <v>50</v>
      </c>
      <c r="D457" s="1">
        <v>2994</v>
      </c>
      <c r="E457" s="2">
        <v>45821</v>
      </c>
      <c r="F457" s="3">
        <v>0.38750000000000001</v>
      </c>
      <c r="G457" s="1" t="s">
        <v>51</v>
      </c>
      <c r="H457" s="1" t="s">
        <v>71</v>
      </c>
      <c r="I457" s="1"/>
      <c r="J457" s="1"/>
      <c r="K457" s="1"/>
      <c r="L457" s="1" t="s">
        <v>46</v>
      </c>
      <c r="M457" s="1" t="s">
        <v>48</v>
      </c>
      <c r="N457" s="1" t="s">
        <v>46</v>
      </c>
      <c r="O457" s="1" t="s">
        <v>46</v>
      </c>
      <c r="P457" s="1" t="s">
        <v>46</v>
      </c>
      <c r="Q457" s="1" t="s">
        <v>48</v>
      </c>
      <c r="R457" s="1" t="s">
        <v>48</v>
      </c>
      <c r="S457" s="1" t="s">
        <v>46</v>
      </c>
      <c r="T457" s="12" t="str">
        <f>IF(OR(VOZ_WHATSAPP[[#This Row],[Brinda argumentos coherentes a la objeción]]="No Cumple",VOZ_WHATSAPP[[#This Row],[Despliegue de Beneficios y/o consecuencias]]="No Cumple"),"Sin Negocio","Negocio")</f>
        <v>Negocio</v>
      </c>
      <c r="U457" s="1" t="s">
        <v>46</v>
      </c>
      <c r="V457" s="1" t="s">
        <v>46</v>
      </c>
      <c r="W457" s="1" t="s">
        <v>46</v>
      </c>
      <c r="X457" s="12" t="str">
        <f>IF(OR(VOZ_WHATSAPP[[#This Row],[Confirma Valor de pago]]="No Cumple",VOZ_WHATSAPP[[#This Row],[Confirma hora de pago]]="No Cumple",VOZ_WHATSAPP[[#This Row],[Confirma medio de pago]]="No Cumple"),"Sin Cierre","Cierre")</f>
        <v>Cierre</v>
      </c>
      <c r="Y457" s="1" t="s">
        <v>46</v>
      </c>
      <c r="Z457" s="1" t="s">
        <v>46</v>
      </c>
      <c r="AA457" s="1" t="s">
        <v>46</v>
      </c>
      <c r="AB457" s="1" t="s">
        <v>46</v>
      </c>
      <c r="AC457" s="11" t="str">
        <f>IF(OR(VOZ_WHATSAPP[[#This Row],[La comunicación es asertiva, con respeto y evita maltrato]]="No Cumple",VOZ_WHATSAPP[[#This Row],[Cumple con las normativas legales]]="No Cumple"),"No Cumple","Cumple")</f>
        <v>Cumple</v>
      </c>
      <c r="AD457" s="1" t="s">
        <v>46</v>
      </c>
      <c r="AE457" s="1" t="s">
        <v>53</v>
      </c>
      <c r="AF457" s="4">
        <v>1</v>
      </c>
      <c r="AG457" s="4">
        <f>IF(AND(VOZ_WHATSAPP[[#This Row],[Estado Cierre]]="Sin Cierre",VOZ_WHATSAPP[[#This Row],[Nota Negocio]]="Sin Negocio"),VOZ_WHATSAPP[[#This Row],[Nota]]-24%,VOZ_WHATSAPP[[#This Row],[Nota]])</f>
        <v>1</v>
      </c>
      <c r="AH457" s="8">
        <f>IF(VOZ_WHATSAPP[[#This Row],[Estado Legal]]="No Cumple",0,IF(VOZ_WHATSAPP[[#This Row],[Realiza lectura de guion Legal]]="No Cumple",VOZ_WHATSAPP[[#This Row],[Nota 2]]-50%,VOZ_WHATSAPP[[#This Row],[Nota 2]]))</f>
        <v>1</v>
      </c>
    </row>
    <row r="458" spans="1:34" x14ac:dyDescent="0.25">
      <c r="A458" s="2" t="str">
        <f>VOZ_WHATSAPP[[#This Row],[ID Asesor]]&amp;VOZ_WHATSAPP[[#This Row],[Fecha Monitoreo]]</f>
        <v>334545821</v>
      </c>
      <c r="B458" s="2">
        <v>45821</v>
      </c>
      <c r="C458" s="1" t="s">
        <v>126</v>
      </c>
      <c r="D458" s="1">
        <v>3345</v>
      </c>
      <c r="E458" s="2">
        <v>45821</v>
      </c>
      <c r="F458" s="3">
        <v>0.40763888888888888</v>
      </c>
      <c r="G458" s="1" t="s">
        <v>58</v>
      </c>
      <c r="H458" s="1" t="s">
        <v>44</v>
      </c>
      <c r="I458" s="1">
        <v>439</v>
      </c>
      <c r="J458" s="1">
        <v>3026023415</v>
      </c>
      <c r="K458" s="1" t="s">
        <v>45</v>
      </c>
      <c r="L458" s="1" t="s">
        <v>46</v>
      </c>
      <c r="M458" s="1" t="s">
        <v>46</v>
      </c>
      <c r="N458" s="1" t="s">
        <v>46</v>
      </c>
      <c r="O458" s="1" t="s">
        <v>46</v>
      </c>
      <c r="P458" s="1" t="s">
        <v>46</v>
      </c>
      <c r="Q458" s="1" t="s">
        <v>46</v>
      </c>
      <c r="R458" s="1" t="s">
        <v>46</v>
      </c>
      <c r="S458" s="1" t="s">
        <v>48</v>
      </c>
      <c r="T458" s="12" t="str">
        <f>IF(OR(VOZ_WHATSAPP[[#This Row],[Brinda argumentos coherentes a la objeción]]="No Cumple",VOZ_WHATSAPP[[#This Row],[Despliegue de Beneficios y/o consecuencias]]="No Cumple"),"Sin Negocio","Negocio")</f>
        <v>Negocio</v>
      </c>
      <c r="U458" s="1" t="s">
        <v>48</v>
      </c>
      <c r="V458" s="1" t="s">
        <v>48</v>
      </c>
      <c r="W458" s="1" t="s">
        <v>48</v>
      </c>
      <c r="X458" s="12" t="str">
        <f>IF(OR(VOZ_WHATSAPP[[#This Row],[Confirma Valor de pago]]="No Cumple",VOZ_WHATSAPP[[#This Row],[Confirma hora de pago]]="No Cumple",VOZ_WHATSAPP[[#This Row],[Confirma medio de pago]]="No Cumple"),"Sin Cierre","Cierre")</f>
        <v>Cierre</v>
      </c>
      <c r="Y458" s="1" t="s">
        <v>46</v>
      </c>
      <c r="Z458" s="1" t="s">
        <v>46</v>
      </c>
      <c r="AA458" s="1" t="s">
        <v>46</v>
      </c>
      <c r="AB458" s="1" t="s">
        <v>46</v>
      </c>
      <c r="AC458" s="11" t="str">
        <f>IF(OR(VOZ_WHATSAPP[[#This Row],[La comunicación es asertiva, con respeto y evita maltrato]]="No Cumple",VOZ_WHATSAPP[[#This Row],[Cumple con las normativas legales]]="No Cumple"),"No Cumple","Cumple")</f>
        <v>Cumple</v>
      </c>
      <c r="AD458" s="1" t="s">
        <v>46</v>
      </c>
      <c r="AE458" s="1" t="s">
        <v>133</v>
      </c>
      <c r="AF458" s="4">
        <v>1</v>
      </c>
      <c r="AG458" s="4">
        <f>IF(AND(VOZ_WHATSAPP[[#This Row],[Estado Cierre]]="Sin Cierre",VOZ_WHATSAPP[[#This Row],[Nota Negocio]]="Sin Negocio"),VOZ_WHATSAPP[[#This Row],[Nota]]-24%,VOZ_WHATSAPP[[#This Row],[Nota]])</f>
        <v>1</v>
      </c>
      <c r="AH458" s="8">
        <f>IF(VOZ_WHATSAPP[[#This Row],[Estado Legal]]="No Cumple",0,IF(VOZ_WHATSAPP[[#This Row],[Realiza lectura de guion Legal]]="No Cumple",VOZ_WHATSAPP[[#This Row],[Nota 2]]-50%,VOZ_WHATSAPP[[#This Row],[Nota 2]]))</f>
        <v>1</v>
      </c>
    </row>
    <row r="459" spans="1:34" x14ac:dyDescent="0.25">
      <c r="A459" s="2" t="str">
        <f>VOZ_WHATSAPP[[#This Row],[ID Asesor]]&amp;VOZ_WHATSAPP[[#This Row],[Fecha Monitoreo]]</f>
        <v>387045821</v>
      </c>
      <c r="B459" s="2">
        <v>45821</v>
      </c>
      <c r="C459" s="1" t="s">
        <v>87</v>
      </c>
      <c r="D459" s="1">
        <v>3870</v>
      </c>
      <c r="E459" s="2">
        <v>45821</v>
      </c>
      <c r="F459" s="3">
        <v>0.42222222222222222</v>
      </c>
      <c r="G459" s="1" t="s">
        <v>51</v>
      </c>
      <c r="H459" s="1" t="s">
        <v>44</v>
      </c>
      <c r="I459" s="1">
        <v>1398</v>
      </c>
      <c r="J459" s="1"/>
      <c r="K459" s="1" t="s">
        <v>45</v>
      </c>
      <c r="L459" s="1" t="s">
        <v>46</v>
      </c>
      <c r="M459" s="1" t="s">
        <v>46</v>
      </c>
      <c r="N459" s="1" t="s">
        <v>46</v>
      </c>
      <c r="O459" s="1" t="s">
        <v>46</v>
      </c>
      <c r="P459" s="1" t="s">
        <v>46</v>
      </c>
      <c r="Q459" s="1" t="s">
        <v>46</v>
      </c>
      <c r="R459" s="1" t="s">
        <v>46</v>
      </c>
      <c r="S459" s="1" t="s">
        <v>46</v>
      </c>
      <c r="T459" s="12" t="str">
        <f>IF(OR(VOZ_WHATSAPP[[#This Row],[Brinda argumentos coherentes a la objeción]]="No Cumple",VOZ_WHATSAPP[[#This Row],[Despliegue de Beneficios y/o consecuencias]]="No Cumple"),"Sin Negocio","Negocio")</f>
        <v>Negocio</v>
      </c>
      <c r="U459" s="1" t="s">
        <v>48</v>
      </c>
      <c r="V459" s="1" t="s">
        <v>48</v>
      </c>
      <c r="W459" s="1" t="s">
        <v>48</v>
      </c>
      <c r="X459" s="12" t="str">
        <f>IF(OR(VOZ_WHATSAPP[[#This Row],[Confirma Valor de pago]]="No Cumple",VOZ_WHATSAPP[[#This Row],[Confirma hora de pago]]="No Cumple",VOZ_WHATSAPP[[#This Row],[Confirma medio de pago]]="No Cumple"),"Sin Cierre","Cierre")</f>
        <v>Cierre</v>
      </c>
      <c r="Y459" s="1" t="s">
        <v>46</v>
      </c>
      <c r="Z459" s="1" t="s">
        <v>54</v>
      </c>
      <c r="AA459" s="1" t="s">
        <v>46</v>
      </c>
      <c r="AB459" s="1" t="s">
        <v>46</v>
      </c>
      <c r="AC459" s="11" t="str">
        <f>IF(OR(VOZ_WHATSAPP[[#This Row],[La comunicación es asertiva, con respeto y evita maltrato]]="No Cumple",VOZ_WHATSAPP[[#This Row],[Cumple con las normativas legales]]="No Cumple"),"No Cumple","Cumple")</f>
        <v>Cumple</v>
      </c>
      <c r="AD459" s="1" t="s">
        <v>46</v>
      </c>
      <c r="AE459" s="1" t="s">
        <v>570</v>
      </c>
      <c r="AF459" s="4">
        <v>0.85</v>
      </c>
      <c r="AG459" s="4">
        <f>IF(AND(VOZ_WHATSAPP[[#This Row],[Estado Cierre]]="Sin Cierre",VOZ_WHATSAPP[[#This Row],[Nota Negocio]]="Sin Negocio"),VOZ_WHATSAPP[[#This Row],[Nota]]-24%,VOZ_WHATSAPP[[#This Row],[Nota]])</f>
        <v>0.85</v>
      </c>
      <c r="AH459" s="8">
        <f>IF(VOZ_WHATSAPP[[#This Row],[Estado Legal]]="No Cumple",0,IF(VOZ_WHATSAPP[[#This Row],[Realiza lectura de guion Legal]]="No Cumple",VOZ_WHATSAPP[[#This Row],[Nota 2]]-50%,VOZ_WHATSAPP[[#This Row],[Nota 2]]))</f>
        <v>0.85</v>
      </c>
    </row>
    <row r="460" spans="1:34" x14ac:dyDescent="0.25">
      <c r="A460" s="2" t="str">
        <f>VOZ_WHATSAPP[[#This Row],[ID Asesor]]&amp;VOZ_WHATSAPP[[#This Row],[Fecha Monitoreo]]</f>
        <v>383145821</v>
      </c>
      <c r="B460" s="2">
        <v>45821</v>
      </c>
      <c r="C460" s="1" t="s">
        <v>56</v>
      </c>
      <c r="D460" s="1">
        <v>3831</v>
      </c>
      <c r="E460" s="2">
        <v>45821</v>
      </c>
      <c r="F460" s="3">
        <v>0.48125000000000001</v>
      </c>
      <c r="G460" s="1" t="s">
        <v>58</v>
      </c>
      <c r="H460" s="1" t="s">
        <v>44</v>
      </c>
      <c r="I460" s="1">
        <v>431</v>
      </c>
      <c r="J460" s="1">
        <v>3104727149</v>
      </c>
      <c r="K460" s="1" t="s">
        <v>45</v>
      </c>
      <c r="L460" s="1" t="s">
        <v>46</v>
      </c>
      <c r="M460" s="1" t="s">
        <v>46</v>
      </c>
      <c r="N460" s="1" t="s">
        <v>46</v>
      </c>
      <c r="O460" s="1" t="s">
        <v>54</v>
      </c>
      <c r="P460" s="1" t="s">
        <v>46</v>
      </c>
      <c r="Q460" s="1" t="s">
        <v>46</v>
      </c>
      <c r="R460" s="1" t="s">
        <v>46</v>
      </c>
      <c r="S460" s="1" t="s">
        <v>46</v>
      </c>
      <c r="T460" s="12" t="str">
        <f>IF(OR(VOZ_WHATSAPP[[#This Row],[Brinda argumentos coherentes a la objeción]]="No Cumple",VOZ_WHATSAPP[[#This Row],[Despliegue de Beneficios y/o consecuencias]]="No Cumple"),"Sin Negocio","Negocio")</f>
        <v>Negocio</v>
      </c>
      <c r="U460" s="1" t="s">
        <v>46</v>
      </c>
      <c r="V460" s="1" t="s">
        <v>47</v>
      </c>
      <c r="W460" s="1" t="s">
        <v>46</v>
      </c>
      <c r="X460" s="12" t="str">
        <f>IF(OR(VOZ_WHATSAPP[[#This Row],[Confirma Valor de pago]]="No Cumple",VOZ_WHATSAPP[[#This Row],[Confirma hora de pago]]="No Cumple",VOZ_WHATSAPP[[#This Row],[Confirma medio de pago]]="No Cumple"),"Sin Cierre","Cierre")</f>
        <v>Sin Cierre</v>
      </c>
      <c r="Y460" s="1" t="s">
        <v>46</v>
      </c>
      <c r="Z460" s="1" t="s">
        <v>46</v>
      </c>
      <c r="AA460" s="1" t="s">
        <v>46</v>
      </c>
      <c r="AB460" s="1" t="s">
        <v>46</v>
      </c>
      <c r="AC460" s="11" t="str">
        <f>IF(OR(VOZ_WHATSAPP[[#This Row],[La comunicación es asertiva, con respeto y evita maltrato]]="No Cumple",VOZ_WHATSAPP[[#This Row],[Cumple con las normativas legales]]="No Cumple"),"No Cumple","Cumple")</f>
        <v>Cumple</v>
      </c>
      <c r="AD460" s="1" t="s">
        <v>46</v>
      </c>
      <c r="AE460" s="1" t="s">
        <v>571</v>
      </c>
      <c r="AF460" s="4">
        <v>0.87</v>
      </c>
      <c r="AG460" s="4">
        <f>IF(AND(VOZ_WHATSAPP[[#This Row],[Estado Cierre]]="Sin Cierre",VOZ_WHATSAPP[[#This Row],[Nota Negocio]]="Sin Negocio"),VOZ_WHATSAPP[[#This Row],[Nota]]-24%,VOZ_WHATSAPP[[#This Row],[Nota]])</f>
        <v>0.87</v>
      </c>
      <c r="AH460" s="8">
        <f>IF(VOZ_WHATSAPP[[#This Row],[Estado Legal]]="No Cumple",0,IF(VOZ_WHATSAPP[[#This Row],[Realiza lectura de guion Legal]]="No Cumple",VOZ_WHATSAPP[[#This Row],[Nota 2]]-50%,VOZ_WHATSAPP[[#This Row],[Nota 2]]))</f>
        <v>0.87</v>
      </c>
    </row>
    <row r="461" spans="1:34" x14ac:dyDescent="0.25">
      <c r="A461" s="2" t="str">
        <f>VOZ_WHATSAPP[[#This Row],[ID Asesor]]&amp;VOZ_WHATSAPP[[#This Row],[Fecha Monitoreo]]</f>
        <v>355745821</v>
      </c>
      <c r="B461" s="2">
        <v>45821</v>
      </c>
      <c r="C461" s="1" t="s">
        <v>126</v>
      </c>
      <c r="D461" s="1">
        <v>3557</v>
      </c>
      <c r="E461" s="2">
        <v>45821</v>
      </c>
      <c r="F461" s="3">
        <v>0.38958333333333334</v>
      </c>
      <c r="G461" s="1" t="s">
        <v>58</v>
      </c>
      <c r="H461" s="1" t="s">
        <v>44</v>
      </c>
      <c r="I461" s="1">
        <v>415</v>
      </c>
      <c r="J461" s="1">
        <v>3167885340</v>
      </c>
      <c r="K461" s="1" t="s">
        <v>45</v>
      </c>
      <c r="L461" s="1" t="s">
        <v>46</v>
      </c>
      <c r="M461" s="1" t="s">
        <v>46</v>
      </c>
      <c r="N461" s="1" t="s">
        <v>46</v>
      </c>
      <c r="O461" s="1" t="s">
        <v>46</v>
      </c>
      <c r="P461" s="1" t="s">
        <v>46</v>
      </c>
      <c r="Q461" s="1" t="s">
        <v>46</v>
      </c>
      <c r="R461" s="1" t="s">
        <v>46</v>
      </c>
      <c r="S461" s="1" t="s">
        <v>46</v>
      </c>
      <c r="T461" s="12" t="str">
        <f>IF(OR(VOZ_WHATSAPP[[#This Row],[Brinda argumentos coherentes a la objeción]]="No Cumple",VOZ_WHATSAPP[[#This Row],[Despliegue de Beneficios y/o consecuencias]]="No Cumple"),"Sin Negocio","Negocio")</f>
        <v>Negocio</v>
      </c>
      <c r="U461" s="1" t="s">
        <v>46</v>
      </c>
      <c r="V461" s="1" t="s">
        <v>46</v>
      </c>
      <c r="W461" s="1" t="s">
        <v>46</v>
      </c>
      <c r="X461" s="12" t="str">
        <f>IF(OR(VOZ_WHATSAPP[[#This Row],[Confirma Valor de pago]]="No Cumple",VOZ_WHATSAPP[[#This Row],[Confirma hora de pago]]="No Cumple",VOZ_WHATSAPP[[#This Row],[Confirma medio de pago]]="No Cumple"),"Sin Cierre","Cierre")</f>
        <v>Cierre</v>
      </c>
      <c r="Y461" s="1" t="s">
        <v>46</v>
      </c>
      <c r="Z461" s="1" t="s">
        <v>46</v>
      </c>
      <c r="AA461" s="1" t="s">
        <v>46</v>
      </c>
      <c r="AB461" s="1" t="s">
        <v>46</v>
      </c>
      <c r="AC461" s="11" t="str">
        <f>IF(OR(VOZ_WHATSAPP[[#This Row],[La comunicación es asertiva, con respeto y evita maltrato]]="No Cumple",VOZ_WHATSAPP[[#This Row],[Cumple con las normativas legales]]="No Cumple"),"No Cumple","Cumple")</f>
        <v>Cumple</v>
      </c>
      <c r="AD461" s="1" t="s">
        <v>46</v>
      </c>
      <c r="AE461" s="1" t="s">
        <v>133</v>
      </c>
      <c r="AF461" s="4">
        <v>1</v>
      </c>
      <c r="AG461" s="4">
        <f>IF(AND(VOZ_WHATSAPP[[#This Row],[Estado Cierre]]="Sin Cierre",VOZ_WHATSAPP[[#This Row],[Nota Negocio]]="Sin Negocio"),VOZ_WHATSAPP[[#This Row],[Nota]]-24%,VOZ_WHATSAPP[[#This Row],[Nota]])</f>
        <v>1</v>
      </c>
      <c r="AH461" s="8">
        <f>IF(VOZ_WHATSAPP[[#This Row],[Estado Legal]]="No Cumple",0,IF(VOZ_WHATSAPP[[#This Row],[Realiza lectura de guion Legal]]="No Cumple",VOZ_WHATSAPP[[#This Row],[Nota 2]]-50%,VOZ_WHATSAPP[[#This Row],[Nota 2]]))</f>
        <v>1</v>
      </c>
    </row>
    <row r="462" spans="1:34" x14ac:dyDescent="0.25">
      <c r="A462" s="2" t="str">
        <f>VOZ_WHATSAPP[[#This Row],[ID Asesor]]&amp;VOZ_WHATSAPP[[#This Row],[Fecha Monitoreo]]</f>
        <v>376345821</v>
      </c>
      <c r="B462" s="2">
        <v>45821</v>
      </c>
      <c r="C462" s="1" t="s">
        <v>50</v>
      </c>
      <c r="D462" s="1">
        <v>3763</v>
      </c>
      <c r="E462" s="2">
        <v>45821</v>
      </c>
      <c r="F462" s="3">
        <v>0.42083333333333334</v>
      </c>
      <c r="G462" s="1" t="s">
        <v>51</v>
      </c>
      <c r="H462" s="1" t="s">
        <v>44</v>
      </c>
      <c r="I462" s="1"/>
      <c r="J462" s="1">
        <v>3043783376</v>
      </c>
      <c r="K462" s="1" t="s">
        <v>49</v>
      </c>
      <c r="L462" s="1" t="s">
        <v>46</v>
      </c>
      <c r="M462" s="1" t="s">
        <v>48</v>
      </c>
      <c r="N462" s="1" t="s">
        <v>46</v>
      </c>
      <c r="O462" s="1" t="s">
        <v>46</v>
      </c>
      <c r="P462" s="1" t="s">
        <v>46</v>
      </c>
      <c r="Q462" s="1" t="s">
        <v>46</v>
      </c>
      <c r="R462" s="1" t="s">
        <v>46</v>
      </c>
      <c r="S462" s="1" t="s">
        <v>46</v>
      </c>
      <c r="T462" s="12" t="str">
        <f>IF(OR(VOZ_WHATSAPP[[#This Row],[Brinda argumentos coherentes a la objeción]]="No Cumple",VOZ_WHATSAPP[[#This Row],[Despliegue de Beneficios y/o consecuencias]]="No Cumple"),"Sin Negocio","Negocio")</f>
        <v>Negocio</v>
      </c>
      <c r="U462" s="1" t="s">
        <v>48</v>
      </c>
      <c r="V462" s="1" t="s">
        <v>48</v>
      </c>
      <c r="W462" s="1" t="s">
        <v>48</v>
      </c>
      <c r="X462" s="12" t="str">
        <f>IF(OR(VOZ_WHATSAPP[[#This Row],[Confirma Valor de pago]]="No Cumple",VOZ_WHATSAPP[[#This Row],[Confirma hora de pago]]="No Cumple",VOZ_WHATSAPP[[#This Row],[Confirma medio de pago]]="No Cumple"),"Sin Cierre","Cierre")</f>
        <v>Cierre</v>
      </c>
      <c r="Y462" s="1" t="s">
        <v>48</v>
      </c>
      <c r="Z462" s="1" t="s">
        <v>46</v>
      </c>
      <c r="AA462" s="1" t="s">
        <v>46</v>
      </c>
      <c r="AB462" s="1" t="s">
        <v>46</v>
      </c>
      <c r="AC462" s="11" t="str">
        <f>IF(OR(VOZ_WHATSAPP[[#This Row],[La comunicación es asertiva, con respeto y evita maltrato]]="No Cumple",VOZ_WHATSAPP[[#This Row],[Cumple con las normativas legales]]="No Cumple"),"No Cumple","Cumple")</f>
        <v>Cumple</v>
      </c>
      <c r="AD462" s="1" t="s">
        <v>48</v>
      </c>
      <c r="AE462" s="1" t="s">
        <v>53</v>
      </c>
      <c r="AF462" s="4">
        <v>1</v>
      </c>
      <c r="AG462" s="4">
        <f>IF(AND(VOZ_WHATSAPP[[#This Row],[Estado Cierre]]="Sin Cierre",VOZ_WHATSAPP[[#This Row],[Nota Negocio]]="Sin Negocio"),VOZ_WHATSAPP[[#This Row],[Nota]]-24%,VOZ_WHATSAPP[[#This Row],[Nota]])</f>
        <v>1</v>
      </c>
      <c r="AH462" s="8">
        <f>IF(VOZ_WHATSAPP[[#This Row],[Estado Legal]]="No Cumple",0,IF(VOZ_WHATSAPP[[#This Row],[Realiza lectura de guion Legal]]="No Cumple",VOZ_WHATSAPP[[#This Row],[Nota 2]]-50%,VOZ_WHATSAPP[[#This Row],[Nota 2]]))</f>
        <v>1</v>
      </c>
    </row>
    <row r="463" spans="1:34" x14ac:dyDescent="0.25">
      <c r="A463" s="2" t="str">
        <f>VOZ_WHATSAPP[[#This Row],[ID Asesor]]&amp;VOZ_WHATSAPP[[#This Row],[Fecha Monitoreo]]</f>
        <v>394745821</v>
      </c>
      <c r="B463" s="2">
        <v>45821</v>
      </c>
      <c r="C463" s="1" t="s">
        <v>59</v>
      </c>
      <c r="D463" s="1">
        <v>3947</v>
      </c>
      <c r="E463" s="2">
        <v>45821</v>
      </c>
      <c r="F463" s="3">
        <v>0.56944444444444442</v>
      </c>
      <c r="G463" s="1" t="s">
        <v>60</v>
      </c>
      <c r="H463" s="1" t="s">
        <v>44</v>
      </c>
      <c r="I463" s="1">
        <v>1249</v>
      </c>
      <c r="J463" s="1">
        <v>3018715650</v>
      </c>
      <c r="K463" s="1" t="s">
        <v>45</v>
      </c>
      <c r="L463" s="1" t="s">
        <v>47</v>
      </c>
      <c r="M463" s="1" t="s">
        <v>47</v>
      </c>
      <c r="N463" s="1" t="s">
        <v>46</v>
      </c>
      <c r="O463" s="1" t="s">
        <v>54</v>
      </c>
      <c r="P463" s="1" t="s">
        <v>46</v>
      </c>
      <c r="Q463" s="1" t="s">
        <v>46</v>
      </c>
      <c r="R463" s="1" t="s">
        <v>46</v>
      </c>
      <c r="S463" s="1" t="s">
        <v>46</v>
      </c>
      <c r="T463" s="12" t="str">
        <f>IF(OR(VOZ_WHATSAPP[[#This Row],[Brinda argumentos coherentes a la objeción]]="No Cumple",VOZ_WHATSAPP[[#This Row],[Despliegue de Beneficios y/o consecuencias]]="No Cumple"),"Sin Negocio","Negocio")</f>
        <v>Negocio</v>
      </c>
      <c r="U463" s="1" t="s">
        <v>48</v>
      </c>
      <c r="V463" s="1" t="s">
        <v>48</v>
      </c>
      <c r="W463" s="1" t="s">
        <v>48</v>
      </c>
      <c r="X463" s="12" t="str">
        <f>IF(OR(VOZ_WHATSAPP[[#This Row],[Confirma Valor de pago]]="No Cumple",VOZ_WHATSAPP[[#This Row],[Confirma hora de pago]]="No Cumple",VOZ_WHATSAPP[[#This Row],[Confirma medio de pago]]="No Cumple"),"Sin Cierre","Cierre")</f>
        <v>Cierre</v>
      </c>
      <c r="Y463" s="1" t="s">
        <v>46</v>
      </c>
      <c r="Z463" s="1" t="s">
        <v>46</v>
      </c>
      <c r="AA463" s="1" t="s">
        <v>46</v>
      </c>
      <c r="AB463" s="1" t="s">
        <v>46</v>
      </c>
      <c r="AC463" s="11" t="str">
        <f>IF(OR(VOZ_WHATSAPP[[#This Row],[La comunicación es asertiva, con respeto y evita maltrato]]="No Cumple",VOZ_WHATSAPP[[#This Row],[Cumple con las normativas legales]]="No Cumple"),"No Cumple","Cumple")</f>
        <v>Cumple</v>
      </c>
      <c r="AD463" s="1" t="s">
        <v>46</v>
      </c>
      <c r="AE463" s="1" t="s">
        <v>572</v>
      </c>
      <c r="AF463" s="4">
        <v>0.87</v>
      </c>
      <c r="AG463" s="4">
        <f>IF(AND(VOZ_WHATSAPP[[#This Row],[Estado Cierre]]="Sin Cierre",VOZ_WHATSAPP[[#This Row],[Nota Negocio]]="Sin Negocio"),VOZ_WHATSAPP[[#This Row],[Nota]]-24%,VOZ_WHATSAPP[[#This Row],[Nota]])</f>
        <v>0.87</v>
      </c>
      <c r="AH463" s="8">
        <f>IF(VOZ_WHATSAPP[[#This Row],[Estado Legal]]="No Cumple",0,IF(VOZ_WHATSAPP[[#This Row],[Realiza lectura de guion Legal]]="No Cumple",VOZ_WHATSAPP[[#This Row],[Nota 2]]-50%,VOZ_WHATSAPP[[#This Row],[Nota 2]]))</f>
        <v>0.87</v>
      </c>
    </row>
    <row r="464" spans="1:34" x14ac:dyDescent="0.25">
      <c r="A464" s="2" t="str">
        <f>VOZ_WHATSAPP[[#This Row],[ID Asesor]]&amp;VOZ_WHATSAPP[[#This Row],[Fecha Monitoreo]]</f>
        <v>382445821</v>
      </c>
      <c r="B464" s="2">
        <v>45821</v>
      </c>
      <c r="C464" s="1" t="s">
        <v>126</v>
      </c>
      <c r="D464" s="1">
        <v>3824</v>
      </c>
      <c r="E464" s="2">
        <v>45821</v>
      </c>
      <c r="F464" s="3">
        <v>1.2500000000000001E-2</v>
      </c>
      <c r="G464" s="1" t="s">
        <v>58</v>
      </c>
      <c r="H464" s="1" t="s">
        <v>44</v>
      </c>
      <c r="I464" s="1">
        <v>593</v>
      </c>
      <c r="J464" s="1">
        <v>3215598306</v>
      </c>
      <c r="K464" s="1" t="s">
        <v>45</v>
      </c>
      <c r="L464" s="1" t="s">
        <v>46</v>
      </c>
      <c r="M464" s="1" t="s">
        <v>46</v>
      </c>
      <c r="N464" s="1" t="s">
        <v>46</v>
      </c>
      <c r="O464" s="1" t="s">
        <v>46</v>
      </c>
      <c r="P464" s="1" t="s">
        <v>46</v>
      </c>
      <c r="Q464" s="1" t="s">
        <v>46</v>
      </c>
      <c r="R464" s="1" t="s">
        <v>46</v>
      </c>
      <c r="S464" s="1" t="s">
        <v>47</v>
      </c>
      <c r="T464" s="12" t="str">
        <f>IF(OR(VOZ_WHATSAPP[[#This Row],[Brinda argumentos coherentes a la objeción]]="No Cumple",VOZ_WHATSAPP[[#This Row],[Despliegue de Beneficios y/o consecuencias]]="No Cumple"),"Sin Negocio","Negocio")</f>
        <v>Sin Negocio</v>
      </c>
      <c r="U464" s="1" t="s">
        <v>46</v>
      </c>
      <c r="V464" s="1" t="s">
        <v>46</v>
      </c>
      <c r="W464" s="1" t="s">
        <v>46</v>
      </c>
      <c r="X464" s="12" t="str">
        <f>IF(OR(VOZ_WHATSAPP[[#This Row],[Confirma Valor de pago]]="No Cumple",VOZ_WHATSAPP[[#This Row],[Confirma hora de pago]]="No Cumple",VOZ_WHATSAPP[[#This Row],[Confirma medio de pago]]="No Cumple"),"Sin Cierre","Cierre")</f>
        <v>Cierre</v>
      </c>
      <c r="Y464" s="1" t="s">
        <v>46</v>
      </c>
      <c r="Z464" s="1" t="s">
        <v>46</v>
      </c>
      <c r="AA464" s="1" t="s">
        <v>46</v>
      </c>
      <c r="AB464" s="1" t="s">
        <v>46</v>
      </c>
      <c r="AC464" s="11" t="str">
        <f>IF(OR(VOZ_WHATSAPP[[#This Row],[La comunicación es asertiva, con respeto y evita maltrato]]="No Cumple",VOZ_WHATSAPP[[#This Row],[Cumple con las normativas legales]]="No Cumple"),"No Cumple","Cumple")</f>
        <v>Cumple</v>
      </c>
      <c r="AD464" s="1" t="s">
        <v>46</v>
      </c>
      <c r="AE464" s="1" t="s">
        <v>573</v>
      </c>
      <c r="AF464" s="4">
        <v>0.9</v>
      </c>
      <c r="AG464" s="4">
        <f>IF(AND(VOZ_WHATSAPP[[#This Row],[Estado Cierre]]="Sin Cierre",VOZ_WHATSAPP[[#This Row],[Nota Negocio]]="Sin Negocio"),VOZ_WHATSAPP[[#This Row],[Nota]]-24%,VOZ_WHATSAPP[[#This Row],[Nota]])</f>
        <v>0.9</v>
      </c>
      <c r="AH464" s="8">
        <f>IF(VOZ_WHATSAPP[[#This Row],[Estado Legal]]="No Cumple",0,IF(VOZ_WHATSAPP[[#This Row],[Realiza lectura de guion Legal]]="No Cumple",VOZ_WHATSAPP[[#This Row],[Nota 2]]-50%,VOZ_WHATSAPP[[#This Row],[Nota 2]]))</f>
        <v>0.9</v>
      </c>
    </row>
    <row r="465" spans="1:34" x14ac:dyDescent="0.25">
      <c r="A465" s="2" t="str">
        <f>VOZ_WHATSAPP[[#This Row],[ID Asesor]]&amp;VOZ_WHATSAPP[[#This Row],[Fecha Monitoreo]]</f>
        <v>364545821</v>
      </c>
      <c r="B465" s="2">
        <v>45821</v>
      </c>
      <c r="C465" s="1" t="s">
        <v>50</v>
      </c>
      <c r="D465" s="1">
        <v>3645</v>
      </c>
      <c r="E465" s="2">
        <v>45821</v>
      </c>
      <c r="F465" s="3">
        <v>0.51875000000000004</v>
      </c>
      <c r="G465" s="1" t="s">
        <v>51</v>
      </c>
      <c r="H465" s="1" t="s">
        <v>44</v>
      </c>
      <c r="I465" s="1">
        <v>1388</v>
      </c>
      <c r="J465" s="1">
        <v>3134222920</v>
      </c>
      <c r="K465" s="1" t="s">
        <v>45</v>
      </c>
      <c r="L465" s="1" t="s">
        <v>46</v>
      </c>
      <c r="M465" s="1" t="s">
        <v>48</v>
      </c>
      <c r="N465" s="1" t="s">
        <v>46</v>
      </c>
      <c r="O465" s="1" t="s">
        <v>54</v>
      </c>
      <c r="P465" s="1" t="s">
        <v>46</v>
      </c>
      <c r="Q465" s="1" t="s">
        <v>46</v>
      </c>
      <c r="R465" s="1" t="s">
        <v>47</v>
      </c>
      <c r="S465" s="1" t="s">
        <v>46</v>
      </c>
      <c r="T465" s="12" t="str">
        <f>IF(OR(VOZ_WHATSAPP[[#This Row],[Brinda argumentos coherentes a la objeción]]="No Cumple",VOZ_WHATSAPP[[#This Row],[Despliegue de Beneficios y/o consecuencias]]="No Cumple"),"Sin Negocio","Negocio")</f>
        <v>Sin Negocio</v>
      </c>
      <c r="U465" s="1" t="s">
        <v>48</v>
      </c>
      <c r="V465" s="1" t="s">
        <v>48</v>
      </c>
      <c r="W465" s="1" t="s">
        <v>48</v>
      </c>
      <c r="X465" s="12" t="str">
        <f>IF(OR(VOZ_WHATSAPP[[#This Row],[Confirma Valor de pago]]="No Cumple",VOZ_WHATSAPP[[#This Row],[Confirma hora de pago]]="No Cumple",VOZ_WHATSAPP[[#This Row],[Confirma medio de pago]]="No Cumple"),"Sin Cierre","Cierre")</f>
        <v>Cierre</v>
      </c>
      <c r="Y465" s="1" t="s">
        <v>48</v>
      </c>
      <c r="Z465" s="1" t="s">
        <v>54</v>
      </c>
      <c r="AA465" s="1" t="s">
        <v>46</v>
      </c>
      <c r="AB465" s="1" t="s">
        <v>46</v>
      </c>
      <c r="AC465" s="11" t="str">
        <f>IF(OR(VOZ_WHATSAPP[[#This Row],[La comunicación es asertiva, con respeto y evita maltrato]]="No Cumple",VOZ_WHATSAPP[[#This Row],[Cumple con las normativas legales]]="No Cumple"),"No Cumple","Cumple")</f>
        <v>Cumple</v>
      </c>
      <c r="AD465" s="1" t="s">
        <v>48</v>
      </c>
      <c r="AE465" s="1" t="s">
        <v>574</v>
      </c>
      <c r="AF465" s="4">
        <v>0.7</v>
      </c>
      <c r="AG465" s="4">
        <f>IF(AND(VOZ_WHATSAPP[[#This Row],[Estado Cierre]]="Sin Cierre",VOZ_WHATSAPP[[#This Row],[Nota Negocio]]="Sin Negocio"),VOZ_WHATSAPP[[#This Row],[Nota]]-24%,VOZ_WHATSAPP[[#This Row],[Nota]])</f>
        <v>0.7</v>
      </c>
      <c r="AH465" s="8">
        <f>IF(VOZ_WHATSAPP[[#This Row],[Estado Legal]]="No Cumple",0,IF(VOZ_WHATSAPP[[#This Row],[Realiza lectura de guion Legal]]="No Cumple",VOZ_WHATSAPP[[#This Row],[Nota 2]]-50%,VOZ_WHATSAPP[[#This Row],[Nota 2]]))</f>
        <v>0.7</v>
      </c>
    </row>
    <row r="466" spans="1:34" x14ac:dyDescent="0.25">
      <c r="A466" s="2" t="str">
        <f>VOZ_WHATSAPP[[#This Row],[ID Asesor]]&amp;VOZ_WHATSAPP[[#This Row],[Fecha Monitoreo]]</f>
        <v>385845821</v>
      </c>
      <c r="B466" s="2">
        <v>45821</v>
      </c>
      <c r="C466" s="1" t="s">
        <v>42</v>
      </c>
      <c r="D466" s="1">
        <v>3858</v>
      </c>
      <c r="E466" s="2">
        <v>45821</v>
      </c>
      <c r="F466" s="3">
        <v>0.1076388888888889</v>
      </c>
      <c r="G466" s="1" t="s">
        <v>51</v>
      </c>
      <c r="H466" s="1" t="s">
        <v>44</v>
      </c>
      <c r="I466" s="1">
        <v>1394</v>
      </c>
      <c r="J466" s="1">
        <v>3165242849</v>
      </c>
      <c r="K466" s="1" t="s">
        <v>45</v>
      </c>
      <c r="L466" s="1" t="s">
        <v>46</v>
      </c>
      <c r="M466" s="1" t="s">
        <v>46</v>
      </c>
      <c r="N466" s="1" t="s">
        <v>46</v>
      </c>
      <c r="O466" s="1" t="s">
        <v>46</v>
      </c>
      <c r="P466" s="1" t="s">
        <v>46</v>
      </c>
      <c r="Q466" s="1" t="s">
        <v>46</v>
      </c>
      <c r="R466" s="1" t="s">
        <v>46</v>
      </c>
      <c r="S466" s="1" t="s">
        <v>46</v>
      </c>
      <c r="T466" s="12" t="str">
        <f>IF(OR(VOZ_WHATSAPP[[#This Row],[Brinda argumentos coherentes a la objeción]]="No Cumple",VOZ_WHATSAPP[[#This Row],[Despliegue de Beneficios y/o consecuencias]]="No Cumple"),"Sin Negocio","Negocio")</f>
        <v>Negocio</v>
      </c>
      <c r="U466" s="1" t="s">
        <v>47</v>
      </c>
      <c r="V466" s="1" t="s">
        <v>46</v>
      </c>
      <c r="W466" s="1" t="s">
        <v>46</v>
      </c>
      <c r="X466" s="12" t="str">
        <f>IF(OR(VOZ_WHATSAPP[[#This Row],[Confirma Valor de pago]]="No Cumple",VOZ_WHATSAPP[[#This Row],[Confirma hora de pago]]="No Cumple",VOZ_WHATSAPP[[#This Row],[Confirma medio de pago]]="No Cumple"),"Sin Cierre","Cierre")</f>
        <v>Sin Cierre</v>
      </c>
      <c r="Y466" s="1" t="s">
        <v>46</v>
      </c>
      <c r="Z466" s="1" t="s">
        <v>46</v>
      </c>
      <c r="AA466" s="1" t="s">
        <v>46</v>
      </c>
      <c r="AB466" s="1" t="s">
        <v>46</v>
      </c>
      <c r="AC466" s="11" t="str">
        <f>IF(OR(VOZ_WHATSAPP[[#This Row],[La comunicación es asertiva, con respeto y evita maltrato]]="No Cumple",VOZ_WHATSAPP[[#This Row],[Cumple con las normativas legales]]="No Cumple"),"No Cumple","Cumple")</f>
        <v>Cumple</v>
      </c>
      <c r="AD466" s="1" t="s">
        <v>46</v>
      </c>
      <c r="AE466" s="1" t="s">
        <v>575</v>
      </c>
      <c r="AF466" s="4">
        <v>0.92</v>
      </c>
      <c r="AG466" s="4">
        <f>IF(AND(VOZ_WHATSAPP[[#This Row],[Estado Cierre]]="Sin Cierre",VOZ_WHATSAPP[[#This Row],[Nota Negocio]]="Sin Negocio"),VOZ_WHATSAPP[[#This Row],[Nota]]-24%,VOZ_WHATSAPP[[#This Row],[Nota]])</f>
        <v>0.92</v>
      </c>
      <c r="AH466" s="8">
        <f>IF(VOZ_WHATSAPP[[#This Row],[Estado Legal]]="No Cumple",0,IF(VOZ_WHATSAPP[[#This Row],[Realiza lectura de guion Legal]]="No Cumple",VOZ_WHATSAPP[[#This Row],[Nota 2]]-50%,VOZ_WHATSAPP[[#This Row],[Nota 2]]))</f>
        <v>0.92</v>
      </c>
    </row>
    <row r="467" spans="1:34" x14ac:dyDescent="0.25">
      <c r="A467" s="2" t="str">
        <f>VOZ_WHATSAPP[[#This Row],[ID Asesor]]&amp;VOZ_WHATSAPP[[#This Row],[Fecha Monitoreo]]</f>
        <v>334245821</v>
      </c>
      <c r="B467" s="2">
        <v>45821</v>
      </c>
      <c r="C467" s="1" t="s">
        <v>126</v>
      </c>
      <c r="D467" s="1">
        <v>3342</v>
      </c>
      <c r="E467" s="2">
        <v>45821</v>
      </c>
      <c r="F467" s="3">
        <v>0.53819444444444442</v>
      </c>
      <c r="G467" s="1" t="s">
        <v>58</v>
      </c>
      <c r="H467" s="1" t="s">
        <v>44</v>
      </c>
      <c r="I467" s="1">
        <v>452</v>
      </c>
      <c r="J467" s="1">
        <v>3143127240</v>
      </c>
      <c r="K467" s="1" t="s">
        <v>45</v>
      </c>
      <c r="L467" s="1" t="s">
        <v>46</v>
      </c>
      <c r="M467" s="1" t="s">
        <v>46</v>
      </c>
      <c r="N467" s="1" t="s">
        <v>46</v>
      </c>
      <c r="O467" s="1" t="s">
        <v>46</v>
      </c>
      <c r="P467" s="1" t="s">
        <v>46</v>
      </c>
      <c r="Q467" s="1" t="s">
        <v>46</v>
      </c>
      <c r="R467" s="1" t="s">
        <v>46</v>
      </c>
      <c r="S467" s="1" t="s">
        <v>46</v>
      </c>
      <c r="T467" s="12" t="str">
        <f>IF(OR(VOZ_WHATSAPP[[#This Row],[Brinda argumentos coherentes a la objeción]]="No Cumple",VOZ_WHATSAPP[[#This Row],[Despliegue de Beneficios y/o consecuencias]]="No Cumple"),"Sin Negocio","Negocio")</f>
        <v>Negocio</v>
      </c>
      <c r="U467" s="1" t="s">
        <v>46</v>
      </c>
      <c r="V467" s="1" t="s">
        <v>46</v>
      </c>
      <c r="W467" s="1" t="s">
        <v>46</v>
      </c>
      <c r="X467" s="12" t="str">
        <f>IF(OR(VOZ_WHATSAPP[[#This Row],[Confirma Valor de pago]]="No Cumple",VOZ_WHATSAPP[[#This Row],[Confirma hora de pago]]="No Cumple",VOZ_WHATSAPP[[#This Row],[Confirma medio de pago]]="No Cumple"),"Sin Cierre","Cierre")</f>
        <v>Cierre</v>
      </c>
      <c r="Y467" s="1" t="s">
        <v>46</v>
      </c>
      <c r="Z467" s="1" t="s">
        <v>46</v>
      </c>
      <c r="AA467" s="1" t="s">
        <v>46</v>
      </c>
      <c r="AB467" s="1" t="s">
        <v>46</v>
      </c>
      <c r="AC467" s="11" t="str">
        <f>IF(OR(VOZ_WHATSAPP[[#This Row],[La comunicación es asertiva, con respeto y evita maltrato]]="No Cumple",VOZ_WHATSAPP[[#This Row],[Cumple con las normativas legales]]="No Cumple"),"No Cumple","Cumple")</f>
        <v>Cumple</v>
      </c>
      <c r="AD467" s="1" t="s">
        <v>46</v>
      </c>
      <c r="AE467" s="1" t="s">
        <v>133</v>
      </c>
      <c r="AF467" s="4">
        <v>1</v>
      </c>
      <c r="AG467" s="4">
        <f>IF(AND(VOZ_WHATSAPP[[#This Row],[Estado Cierre]]="Sin Cierre",VOZ_WHATSAPP[[#This Row],[Nota Negocio]]="Sin Negocio"),VOZ_WHATSAPP[[#This Row],[Nota]]-24%,VOZ_WHATSAPP[[#This Row],[Nota]])</f>
        <v>1</v>
      </c>
      <c r="AH467" s="8">
        <f>IF(VOZ_WHATSAPP[[#This Row],[Estado Legal]]="No Cumple",0,IF(VOZ_WHATSAPP[[#This Row],[Realiza lectura de guion Legal]]="No Cumple",VOZ_WHATSAPP[[#This Row],[Nota 2]]-50%,VOZ_WHATSAPP[[#This Row],[Nota 2]]))</f>
        <v>1</v>
      </c>
    </row>
    <row r="468" spans="1:34" x14ac:dyDescent="0.25">
      <c r="A468" s="2" t="str">
        <f>VOZ_WHATSAPP[[#This Row],[ID Asesor]]&amp;VOZ_WHATSAPP[[#This Row],[Fecha Monitoreo]]</f>
        <v>374945821</v>
      </c>
      <c r="B468" s="2">
        <v>45821</v>
      </c>
      <c r="C468" s="1" t="s">
        <v>50</v>
      </c>
      <c r="D468" s="1">
        <v>3749</v>
      </c>
      <c r="E468" s="2">
        <v>45821</v>
      </c>
      <c r="F468" s="3">
        <v>0.43194444444444446</v>
      </c>
      <c r="G468" s="1" t="s">
        <v>51</v>
      </c>
      <c r="H468" s="1" t="s">
        <v>44</v>
      </c>
      <c r="I468" s="1">
        <v>1267</v>
      </c>
      <c r="J468" s="1">
        <v>3157144433</v>
      </c>
      <c r="K468" s="1" t="s">
        <v>45</v>
      </c>
      <c r="L468" s="1" t="s">
        <v>46</v>
      </c>
      <c r="M468" s="1" t="s">
        <v>46</v>
      </c>
      <c r="N468" s="1" t="s">
        <v>46</v>
      </c>
      <c r="O468" s="1" t="s">
        <v>46</v>
      </c>
      <c r="P468" s="1" t="s">
        <v>46</v>
      </c>
      <c r="Q468" s="1" t="s">
        <v>46</v>
      </c>
      <c r="R468" s="1" t="s">
        <v>46</v>
      </c>
      <c r="S468" s="1" t="s">
        <v>46</v>
      </c>
      <c r="T468" s="12" t="str">
        <f>IF(OR(VOZ_WHATSAPP[[#This Row],[Brinda argumentos coherentes a la objeción]]="No Cumple",VOZ_WHATSAPP[[#This Row],[Despliegue de Beneficios y/o consecuencias]]="No Cumple"),"Sin Negocio","Negocio")</f>
        <v>Negocio</v>
      </c>
      <c r="U468" s="1" t="s">
        <v>48</v>
      </c>
      <c r="V468" s="1" t="s">
        <v>48</v>
      </c>
      <c r="W468" s="1" t="s">
        <v>48</v>
      </c>
      <c r="X468" s="12" t="str">
        <f>IF(OR(VOZ_WHATSAPP[[#This Row],[Confirma Valor de pago]]="No Cumple",VOZ_WHATSAPP[[#This Row],[Confirma hora de pago]]="No Cumple",VOZ_WHATSAPP[[#This Row],[Confirma medio de pago]]="No Cumple"),"Sin Cierre","Cierre")</f>
        <v>Cierre</v>
      </c>
      <c r="Y468" s="1" t="s">
        <v>46</v>
      </c>
      <c r="Z468" s="1" t="s">
        <v>46</v>
      </c>
      <c r="AA468" s="1" t="s">
        <v>46</v>
      </c>
      <c r="AB468" s="1" t="s">
        <v>46</v>
      </c>
      <c r="AC468" s="11" t="str">
        <f>IF(OR(VOZ_WHATSAPP[[#This Row],[La comunicación es asertiva, con respeto y evita maltrato]]="No Cumple",VOZ_WHATSAPP[[#This Row],[Cumple con las normativas legales]]="No Cumple"),"No Cumple","Cumple")</f>
        <v>Cumple</v>
      </c>
      <c r="AD468" s="1" t="s">
        <v>46</v>
      </c>
      <c r="AE468" s="1" t="s">
        <v>53</v>
      </c>
      <c r="AF468" s="4">
        <v>1</v>
      </c>
      <c r="AG468" s="4">
        <f>IF(AND(VOZ_WHATSAPP[[#This Row],[Estado Cierre]]="Sin Cierre",VOZ_WHATSAPP[[#This Row],[Nota Negocio]]="Sin Negocio"),VOZ_WHATSAPP[[#This Row],[Nota]]-24%,VOZ_WHATSAPP[[#This Row],[Nota]])</f>
        <v>1</v>
      </c>
      <c r="AH468" s="8">
        <f>IF(VOZ_WHATSAPP[[#This Row],[Estado Legal]]="No Cumple",0,IF(VOZ_WHATSAPP[[#This Row],[Realiza lectura de guion Legal]]="No Cumple",VOZ_WHATSAPP[[#This Row],[Nota 2]]-50%,VOZ_WHATSAPP[[#This Row],[Nota 2]]))</f>
        <v>1</v>
      </c>
    </row>
    <row r="469" spans="1:34" x14ac:dyDescent="0.25">
      <c r="A469" s="2" t="str">
        <f>VOZ_WHATSAPP[[#This Row],[ID Asesor]]&amp;VOZ_WHATSAPP[[#This Row],[Fecha Monitoreo]]</f>
        <v>356545821</v>
      </c>
      <c r="B469" s="2">
        <v>45821</v>
      </c>
      <c r="C469" s="1" t="s">
        <v>59</v>
      </c>
      <c r="D469" s="1">
        <v>3565</v>
      </c>
      <c r="E469" s="2">
        <v>45821</v>
      </c>
      <c r="F469" s="3">
        <v>0.60416666666666663</v>
      </c>
      <c r="G469" s="1" t="s">
        <v>60</v>
      </c>
      <c r="H469" s="1" t="s">
        <v>44</v>
      </c>
      <c r="I469" s="1">
        <v>1359</v>
      </c>
      <c r="J469" s="1">
        <v>3232251963</v>
      </c>
      <c r="K469" s="1" t="s">
        <v>45</v>
      </c>
      <c r="L469" s="1" t="s">
        <v>46</v>
      </c>
      <c r="M469" s="1" t="s">
        <v>48</v>
      </c>
      <c r="N469" s="1" t="s">
        <v>46</v>
      </c>
      <c r="O469" s="1" t="s">
        <v>48</v>
      </c>
      <c r="P469" s="1" t="s">
        <v>48</v>
      </c>
      <c r="Q469" s="1" t="s">
        <v>46</v>
      </c>
      <c r="R469" s="1" t="s">
        <v>46</v>
      </c>
      <c r="S469" s="1" t="s">
        <v>48</v>
      </c>
      <c r="T469" s="12" t="str">
        <f>IF(OR(VOZ_WHATSAPP[[#This Row],[Brinda argumentos coherentes a la objeción]]="No Cumple",VOZ_WHATSAPP[[#This Row],[Despliegue de Beneficios y/o consecuencias]]="No Cumple"),"Sin Negocio","Negocio")</f>
        <v>Negocio</v>
      </c>
      <c r="U469" s="1" t="s">
        <v>48</v>
      </c>
      <c r="V469" s="1" t="s">
        <v>48</v>
      </c>
      <c r="W469" s="1" t="s">
        <v>48</v>
      </c>
      <c r="X469" s="12" t="str">
        <f>IF(OR(VOZ_WHATSAPP[[#This Row],[Confirma Valor de pago]]="No Cumple",VOZ_WHATSAPP[[#This Row],[Confirma hora de pago]]="No Cumple",VOZ_WHATSAPP[[#This Row],[Confirma medio de pago]]="No Cumple"),"Sin Cierre","Cierre")</f>
        <v>Cierre</v>
      </c>
      <c r="Y469" s="1" t="s">
        <v>48</v>
      </c>
      <c r="Z469" s="1" t="s">
        <v>48</v>
      </c>
      <c r="AA469" s="1" t="s">
        <v>46</v>
      </c>
      <c r="AB469" s="1" t="s">
        <v>54</v>
      </c>
      <c r="AC469" s="11" t="str">
        <f>IF(OR(VOZ_WHATSAPP[[#This Row],[La comunicación es asertiva, con respeto y evita maltrato]]="No Cumple",VOZ_WHATSAPP[[#This Row],[Cumple con las normativas legales]]="No Cumple"),"No Cumple","Cumple")</f>
        <v>No Cumple</v>
      </c>
      <c r="AD469" s="1" t="s">
        <v>48</v>
      </c>
      <c r="AE469" s="1" t="s">
        <v>576</v>
      </c>
      <c r="AF469" s="4">
        <v>1</v>
      </c>
      <c r="AG469" s="4">
        <f>IF(AND(VOZ_WHATSAPP[[#This Row],[Estado Cierre]]="Sin Cierre",VOZ_WHATSAPP[[#This Row],[Nota Negocio]]="Sin Negocio"),VOZ_WHATSAPP[[#This Row],[Nota]]-24%,VOZ_WHATSAPP[[#This Row],[Nota]])</f>
        <v>1</v>
      </c>
      <c r="AH469" s="8">
        <f>IF(VOZ_WHATSAPP[[#This Row],[Estado Legal]]="No Cumple",0,IF(VOZ_WHATSAPP[[#This Row],[Realiza lectura de guion Legal]]="No Cumple",VOZ_WHATSAPP[[#This Row],[Nota 2]]-50%,VOZ_WHATSAPP[[#This Row],[Nota 2]]))</f>
        <v>0</v>
      </c>
    </row>
    <row r="470" spans="1:34" x14ac:dyDescent="0.25">
      <c r="A470" s="2" t="str">
        <f>VOZ_WHATSAPP[[#This Row],[ID Asesor]]&amp;VOZ_WHATSAPP[[#This Row],[Fecha Monitoreo]]</f>
        <v>374845821</v>
      </c>
      <c r="B470" s="2">
        <v>45821</v>
      </c>
      <c r="C470" s="1" t="s">
        <v>56</v>
      </c>
      <c r="D470" s="1">
        <v>3748</v>
      </c>
      <c r="E470" s="2">
        <v>45821</v>
      </c>
      <c r="F470" s="3">
        <v>0.54374999999999996</v>
      </c>
      <c r="G470" s="1" t="s">
        <v>51</v>
      </c>
      <c r="H470" s="1" t="s">
        <v>44</v>
      </c>
      <c r="I470" s="1">
        <v>494</v>
      </c>
      <c r="J470" s="1">
        <v>3015794138</v>
      </c>
      <c r="K470" s="1" t="s">
        <v>45</v>
      </c>
      <c r="L470" s="1" t="s">
        <v>46</v>
      </c>
      <c r="M470" s="1" t="s">
        <v>46</v>
      </c>
      <c r="N470" s="1" t="s">
        <v>46</v>
      </c>
      <c r="O470" s="1" t="s">
        <v>46</v>
      </c>
      <c r="P470" s="1" t="s">
        <v>46</v>
      </c>
      <c r="Q470" s="1" t="s">
        <v>48</v>
      </c>
      <c r="R470" s="1" t="s">
        <v>48</v>
      </c>
      <c r="S470" s="1" t="s">
        <v>46</v>
      </c>
      <c r="T470" s="12" t="str">
        <f>IF(OR(VOZ_WHATSAPP[[#This Row],[Brinda argumentos coherentes a la objeción]]="No Cumple",VOZ_WHATSAPP[[#This Row],[Despliegue de Beneficios y/o consecuencias]]="No Cumple"),"Sin Negocio","Negocio")</f>
        <v>Negocio</v>
      </c>
      <c r="U470" s="1" t="s">
        <v>46</v>
      </c>
      <c r="V470" s="1" t="s">
        <v>46</v>
      </c>
      <c r="W470" s="1" t="s">
        <v>46</v>
      </c>
      <c r="X470" s="12" t="str">
        <f>IF(OR(VOZ_WHATSAPP[[#This Row],[Confirma Valor de pago]]="No Cumple",VOZ_WHATSAPP[[#This Row],[Confirma hora de pago]]="No Cumple",VOZ_WHATSAPP[[#This Row],[Confirma medio de pago]]="No Cumple"),"Sin Cierre","Cierre")</f>
        <v>Cierre</v>
      </c>
      <c r="Y470" s="1" t="s">
        <v>46</v>
      </c>
      <c r="Z470" s="1" t="s">
        <v>46</v>
      </c>
      <c r="AA470" s="1" t="s">
        <v>46</v>
      </c>
      <c r="AB470" s="1" t="s">
        <v>46</v>
      </c>
      <c r="AC470" s="11" t="str">
        <f>IF(OR(VOZ_WHATSAPP[[#This Row],[La comunicación es asertiva, con respeto y evita maltrato]]="No Cumple",VOZ_WHATSAPP[[#This Row],[Cumple con las normativas legales]]="No Cumple"),"No Cumple","Cumple")</f>
        <v>Cumple</v>
      </c>
      <c r="AD470" s="1" t="s">
        <v>46</v>
      </c>
      <c r="AE470" s="1" t="s">
        <v>116</v>
      </c>
      <c r="AF470" s="4">
        <v>1</v>
      </c>
      <c r="AG470" s="4">
        <f>IF(AND(VOZ_WHATSAPP[[#This Row],[Estado Cierre]]="Sin Cierre",VOZ_WHATSAPP[[#This Row],[Nota Negocio]]="Sin Negocio"),VOZ_WHATSAPP[[#This Row],[Nota]]-24%,VOZ_WHATSAPP[[#This Row],[Nota]])</f>
        <v>1</v>
      </c>
      <c r="AH470" s="8">
        <f>IF(VOZ_WHATSAPP[[#This Row],[Estado Legal]]="No Cumple",0,IF(VOZ_WHATSAPP[[#This Row],[Realiza lectura de guion Legal]]="No Cumple",VOZ_WHATSAPP[[#This Row],[Nota 2]]-50%,VOZ_WHATSAPP[[#This Row],[Nota 2]]))</f>
        <v>1</v>
      </c>
    </row>
    <row r="471" spans="1:34" x14ac:dyDescent="0.25">
      <c r="A471" s="2" t="str">
        <f>VOZ_WHATSAPP[[#This Row],[ID Asesor]]&amp;VOZ_WHATSAPP[[#This Row],[Fecha Monitoreo]]</f>
        <v>383445821</v>
      </c>
      <c r="B471" s="2">
        <v>45821</v>
      </c>
      <c r="C471" s="1" t="s">
        <v>59</v>
      </c>
      <c r="D471" s="1">
        <v>3834</v>
      </c>
      <c r="E471" s="2">
        <v>45821</v>
      </c>
      <c r="F471" s="3">
        <v>0.46458333333333335</v>
      </c>
      <c r="G471" s="1" t="s">
        <v>60</v>
      </c>
      <c r="H471" s="1" t="s">
        <v>44</v>
      </c>
      <c r="I471" s="1">
        <v>1174</v>
      </c>
      <c r="J471" s="1">
        <v>3105871245</v>
      </c>
      <c r="K471" s="1" t="s">
        <v>45</v>
      </c>
      <c r="L471" s="1" t="s">
        <v>46</v>
      </c>
      <c r="M471" s="1" t="s">
        <v>46</v>
      </c>
      <c r="N471" s="1" t="s">
        <v>46</v>
      </c>
      <c r="O471" s="1" t="s">
        <v>54</v>
      </c>
      <c r="P471" s="1" t="s">
        <v>46</v>
      </c>
      <c r="Q471" s="1" t="s">
        <v>46</v>
      </c>
      <c r="R471" s="1" t="s">
        <v>46</v>
      </c>
      <c r="S471" s="1" t="s">
        <v>47</v>
      </c>
      <c r="T471" s="12" t="str">
        <f>IF(OR(VOZ_WHATSAPP[[#This Row],[Brinda argumentos coherentes a la objeción]]="No Cumple",VOZ_WHATSAPP[[#This Row],[Despliegue de Beneficios y/o consecuencias]]="No Cumple"),"Sin Negocio","Negocio")</f>
        <v>Sin Negocio</v>
      </c>
      <c r="U471" s="1" t="s">
        <v>46</v>
      </c>
      <c r="V471" s="1" t="s">
        <v>46</v>
      </c>
      <c r="W471" s="1" t="s">
        <v>46</v>
      </c>
      <c r="X471" s="12" t="str">
        <f>IF(OR(VOZ_WHATSAPP[[#This Row],[Confirma Valor de pago]]="No Cumple",VOZ_WHATSAPP[[#This Row],[Confirma hora de pago]]="No Cumple",VOZ_WHATSAPP[[#This Row],[Confirma medio de pago]]="No Cumple"),"Sin Cierre","Cierre")</f>
        <v>Cierre</v>
      </c>
      <c r="Y471" s="1" t="s">
        <v>46</v>
      </c>
      <c r="Z471" s="1" t="s">
        <v>46</v>
      </c>
      <c r="AA471" s="1" t="s">
        <v>46</v>
      </c>
      <c r="AB471" s="1" t="s">
        <v>46</v>
      </c>
      <c r="AC471" s="11" t="str">
        <f>IF(OR(VOZ_WHATSAPP[[#This Row],[La comunicación es asertiva, con respeto y evita maltrato]]="No Cumple",VOZ_WHATSAPP[[#This Row],[Cumple con las normativas legales]]="No Cumple"),"No Cumple","Cumple")</f>
        <v>Cumple</v>
      </c>
      <c r="AD471" s="1" t="s">
        <v>46</v>
      </c>
      <c r="AE471" s="1" t="s">
        <v>577</v>
      </c>
      <c r="AF471" s="4">
        <v>0.85</v>
      </c>
      <c r="AG471" s="4">
        <f>IF(AND(VOZ_WHATSAPP[[#This Row],[Estado Cierre]]="Sin Cierre",VOZ_WHATSAPP[[#This Row],[Nota Negocio]]="Sin Negocio"),VOZ_WHATSAPP[[#This Row],[Nota]]-24%,VOZ_WHATSAPP[[#This Row],[Nota]])</f>
        <v>0.85</v>
      </c>
      <c r="AH471" s="8">
        <f>IF(VOZ_WHATSAPP[[#This Row],[Estado Legal]]="No Cumple",0,IF(VOZ_WHATSAPP[[#This Row],[Realiza lectura de guion Legal]]="No Cumple",VOZ_WHATSAPP[[#This Row],[Nota 2]]-50%,VOZ_WHATSAPP[[#This Row],[Nota 2]]))</f>
        <v>0.85</v>
      </c>
    </row>
    <row r="472" spans="1:34" x14ac:dyDescent="0.25">
      <c r="A472" s="2" t="str">
        <f>VOZ_WHATSAPP[[#This Row],[ID Asesor]]&amp;VOZ_WHATSAPP[[#This Row],[Fecha Monitoreo]]</f>
        <v>230645821</v>
      </c>
      <c r="B472" s="2">
        <v>45821</v>
      </c>
      <c r="C472" s="1" t="s">
        <v>42</v>
      </c>
      <c r="D472" s="1">
        <v>2306</v>
      </c>
      <c r="E472" s="2">
        <v>45820</v>
      </c>
      <c r="F472" s="3">
        <v>0.36527777777777776</v>
      </c>
      <c r="G472" s="1" t="s">
        <v>51</v>
      </c>
      <c r="H472" s="1" t="s">
        <v>44</v>
      </c>
      <c r="I472" s="1">
        <v>1126</v>
      </c>
      <c r="J472" s="1">
        <v>3228511501</v>
      </c>
      <c r="K472" s="1" t="s">
        <v>45</v>
      </c>
      <c r="L472" s="1" t="s">
        <v>47</v>
      </c>
      <c r="M472" s="1" t="s">
        <v>46</v>
      </c>
      <c r="N472" s="1" t="s">
        <v>46</v>
      </c>
      <c r="O472" s="1" t="s">
        <v>46</v>
      </c>
      <c r="P472" s="1" t="s">
        <v>46</v>
      </c>
      <c r="Q472" s="1" t="s">
        <v>46</v>
      </c>
      <c r="R472" s="1" t="s">
        <v>46</v>
      </c>
      <c r="S472" s="1" t="s">
        <v>46</v>
      </c>
      <c r="T472" s="12" t="str">
        <f>IF(OR(VOZ_WHATSAPP[[#This Row],[Brinda argumentos coherentes a la objeción]]="No Cumple",VOZ_WHATSAPP[[#This Row],[Despliegue de Beneficios y/o consecuencias]]="No Cumple"),"Sin Negocio","Negocio")</f>
        <v>Negocio</v>
      </c>
      <c r="U472" s="1" t="s">
        <v>46</v>
      </c>
      <c r="V472" s="1" t="s">
        <v>46</v>
      </c>
      <c r="W472" s="1" t="s">
        <v>46</v>
      </c>
      <c r="X472" s="12" t="str">
        <f>IF(OR(VOZ_WHATSAPP[[#This Row],[Confirma Valor de pago]]="No Cumple",VOZ_WHATSAPP[[#This Row],[Confirma hora de pago]]="No Cumple",VOZ_WHATSAPP[[#This Row],[Confirma medio de pago]]="No Cumple"),"Sin Cierre","Cierre")</f>
        <v>Cierre</v>
      </c>
      <c r="Y472" s="1" t="s">
        <v>46</v>
      </c>
      <c r="Z472" s="1" t="s">
        <v>54</v>
      </c>
      <c r="AA472" s="1" t="s">
        <v>46</v>
      </c>
      <c r="AB472" s="1" t="s">
        <v>46</v>
      </c>
      <c r="AC472" s="11" t="str">
        <f>IF(OR(VOZ_WHATSAPP[[#This Row],[La comunicación es asertiva, con respeto y evita maltrato]]="No Cumple",VOZ_WHATSAPP[[#This Row],[Cumple con las normativas legales]]="No Cumple"),"No Cumple","Cumple")</f>
        <v>Cumple</v>
      </c>
      <c r="AD472" s="1" t="s">
        <v>46</v>
      </c>
      <c r="AE472" s="1" t="s">
        <v>578</v>
      </c>
      <c r="AF472" s="4">
        <v>0.81</v>
      </c>
      <c r="AG472" s="4">
        <f>IF(AND(VOZ_WHATSAPP[[#This Row],[Estado Cierre]]="Sin Cierre",VOZ_WHATSAPP[[#This Row],[Nota Negocio]]="Sin Negocio"),VOZ_WHATSAPP[[#This Row],[Nota]]-24%,VOZ_WHATSAPP[[#This Row],[Nota]])</f>
        <v>0.81</v>
      </c>
      <c r="AH472" s="8">
        <f>IF(VOZ_WHATSAPP[[#This Row],[Estado Legal]]="No Cumple",0,IF(VOZ_WHATSAPP[[#This Row],[Realiza lectura de guion Legal]]="No Cumple",VOZ_WHATSAPP[[#This Row],[Nota 2]]-50%,VOZ_WHATSAPP[[#This Row],[Nota 2]]))</f>
        <v>0.81</v>
      </c>
    </row>
    <row r="473" spans="1:34" x14ac:dyDescent="0.25">
      <c r="A473" s="2" t="str">
        <f>VOZ_WHATSAPP[[#This Row],[ID Asesor]]&amp;VOZ_WHATSAPP[[#This Row],[Fecha Monitoreo]]</f>
        <v>363645821</v>
      </c>
      <c r="B473" s="2">
        <v>45821</v>
      </c>
      <c r="C473" s="1" t="s">
        <v>50</v>
      </c>
      <c r="D473" s="1">
        <v>3636</v>
      </c>
      <c r="E473" s="2">
        <v>45821</v>
      </c>
      <c r="F473" s="3">
        <v>0.47847222222222224</v>
      </c>
      <c r="G473" s="1" t="s">
        <v>51</v>
      </c>
      <c r="H473" s="1" t="s">
        <v>44</v>
      </c>
      <c r="I473" s="1">
        <v>11009823</v>
      </c>
      <c r="J473" s="1">
        <v>3053142558</v>
      </c>
      <c r="K473" s="1" t="s">
        <v>45</v>
      </c>
      <c r="L473" s="1" t="s">
        <v>46</v>
      </c>
      <c r="M473" s="1" t="s">
        <v>47</v>
      </c>
      <c r="N473" s="1" t="s">
        <v>46</v>
      </c>
      <c r="O473" s="1" t="s">
        <v>46</v>
      </c>
      <c r="P473" s="1" t="s">
        <v>46</v>
      </c>
      <c r="Q473" s="1" t="s">
        <v>48</v>
      </c>
      <c r="R473" s="1" t="s">
        <v>48</v>
      </c>
      <c r="S473" s="1" t="s">
        <v>47</v>
      </c>
      <c r="T473" s="12" t="str">
        <f>IF(OR(VOZ_WHATSAPP[[#This Row],[Brinda argumentos coherentes a la objeción]]="No Cumple",VOZ_WHATSAPP[[#This Row],[Despliegue de Beneficios y/o consecuencias]]="No Cumple"),"Sin Negocio","Negocio")</f>
        <v>Sin Negocio</v>
      </c>
      <c r="U473" s="1" t="s">
        <v>47</v>
      </c>
      <c r="V473" s="1" t="s">
        <v>46</v>
      </c>
      <c r="W473" s="1" t="s">
        <v>46</v>
      </c>
      <c r="X473" s="12" t="str">
        <f>IF(OR(VOZ_WHATSAPP[[#This Row],[Confirma Valor de pago]]="No Cumple",VOZ_WHATSAPP[[#This Row],[Confirma hora de pago]]="No Cumple",VOZ_WHATSAPP[[#This Row],[Confirma medio de pago]]="No Cumple"),"Sin Cierre","Cierre")</f>
        <v>Sin Cierre</v>
      </c>
      <c r="Y473" s="1" t="s">
        <v>46</v>
      </c>
      <c r="Z473" s="1" t="s">
        <v>54</v>
      </c>
      <c r="AA473" s="1" t="s">
        <v>46</v>
      </c>
      <c r="AB473" s="1" t="s">
        <v>46</v>
      </c>
      <c r="AC473" s="11" t="str">
        <f>IF(OR(VOZ_WHATSAPP[[#This Row],[La comunicación es asertiva, con respeto y evita maltrato]]="No Cumple",VOZ_WHATSAPP[[#This Row],[Cumple con las normativas legales]]="No Cumple"),"No Cumple","Cumple")</f>
        <v>Cumple</v>
      </c>
      <c r="AD473" s="1" t="s">
        <v>46</v>
      </c>
      <c r="AE473" s="1" t="s">
        <v>579</v>
      </c>
      <c r="AF473" s="4">
        <v>0.63</v>
      </c>
      <c r="AG473" s="4">
        <f>IF(AND(VOZ_WHATSAPP[[#This Row],[Estado Cierre]]="Sin Cierre",VOZ_WHATSAPP[[#This Row],[Nota Negocio]]="Sin Negocio"),VOZ_WHATSAPP[[#This Row],[Nota]]-24%,VOZ_WHATSAPP[[#This Row],[Nota]])</f>
        <v>0.39</v>
      </c>
      <c r="AH473" s="8">
        <f>IF(VOZ_WHATSAPP[[#This Row],[Estado Legal]]="No Cumple",0,IF(VOZ_WHATSAPP[[#This Row],[Realiza lectura de guion Legal]]="No Cumple",VOZ_WHATSAPP[[#This Row],[Nota 2]]-50%,VOZ_WHATSAPP[[#This Row],[Nota 2]]))</f>
        <v>0.39</v>
      </c>
    </row>
    <row r="474" spans="1:34" x14ac:dyDescent="0.25">
      <c r="A474" s="2" t="str">
        <f>VOZ_WHATSAPP[[#This Row],[ID Asesor]]&amp;VOZ_WHATSAPP[[#This Row],[Fecha Monitoreo]]</f>
        <v>356945821</v>
      </c>
      <c r="B474" s="2">
        <v>45821</v>
      </c>
      <c r="C474" s="1" t="s">
        <v>59</v>
      </c>
      <c r="D474" s="1">
        <v>3569</v>
      </c>
      <c r="E474" s="2">
        <v>45821</v>
      </c>
      <c r="F474" s="3">
        <v>0.45555555555555555</v>
      </c>
      <c r="G474" s="1" t="s">
        <v>51</v>
      </c>
      <c r="H474" s="1" t="s">
        <v>44</v>
      </c>
      <c r="I474" s="1">
        <v>1363</v>
      </c>
      <c r="J474" s="1">
        <v>3204807020</v>
      </c>
      <c r="K474" s="1" t="s">
        <v>45</v>
      </c>
      <c r="L474" s="1" t="s">
        <v>46</v>
      </c>
      <c r="M474" s="1" t="s">
        <v>46</v>
      </c>
      <c r="N474" s="1" t="s">
        <v>46</v>
      </c>
      <c r="O474" s="1" t="s">
        <v>46</v>
      </c>
      <c r="P474" s="1" t="s">
        <v>46</v>
      </c>
      <c r="Q474" s="1" t="s">
        <v>48</v>
      </c>
      <c r="R474" s="1" t="s">
        <v>48</v>
      </c>
      <c r="S474" s="1" t="s">
        <v>46</v>
      </c>
      <c r="T474" s="12" t="str">
        <f>IF(OR(VOZ_WHATSAPP[[#This Row],[Brinda argumentos coherentes a la objeción]]="No Cumple",VOZ_WHATSAPP[[#This Row],[Despliegue de Beneficios y/o consecuencias]]="No Cumple"),"Sin Negocio","Negocio")</f>
        <v>Negocio</v>
      </c>
      <c r="U474" s="1" t="s">
        <v>46</v>
      </c>
      <c r="V474" s="1" t="s">
        <v>46</v>
      </c>
      <c r="W474" s="1" t="s">
        <v>46</v>
      </c>
      <c r="X474" s="12" t="str">
        <f>IF(OR(VOZ_WHATSAPP[[#This Row],[Confirma Valor de pago]]="No Cumple",VOZ_WHATSAPP[[#This Row],[Confirma hora de pago]]="No Cumple",VOZ_WHATSAPP[[#This Row],[Confirma medio de pago]]="No Cumple"),"Sin Cierre","Cierre")</f>
        <v>Cierre</v>
      </c>
      <c r="Y474" s="1" t="s">
        <v>46</v>
      </c>
      <c r="Z474" s="1" t="s">
        <v>46</v>
      </c>
      <c r="AA474" s="1" t="s">
        <v>46</v>
      </c>
      <c r="AB474" s="1" t="s">
        <v>46</v>
      </c>
      <c r="AC474" s="11" t="str">
        <f>IF(OR(VOZ_WHATSAPP[[#This Row],[La comunicación es asertiva, con respeto y evita maltrato]]="No Cumple",VOZ_WHATSAPP[[#This Row],[Cumple con las normativas legales]]="No Cumple"),"No Cumple","Cumple")</f>
        <v>Cumple</v>
      </c>
      <c r="AD474" s="1" t="s">
        <v>46</v>
      </c>
      <c r="AE474" s="1" t="s">
        <v>62</v>
      </c>
      <c r="AF474" s="4">
        <v>1</v>
      </c>
      <c r="AG474" s="4">
        <f>IF(AND(VOZ_WHATSAPP[[#This Row],[Estado Cierre]]="Sin Cierre",VOZ_WHATSAPP[[#This Row],[Nota Negocio]]="Sin Negocio"),VOZ_WHATSAPP[[#This Row],[Nota]]-24%,VOZ_WHATSAPP[[#This Row],[Nota]])</f>
        <v>1</v>
      </c>
      <c r="AH474" s="8">
        <f>IF(VOZ_WHATSAPP[[#This Row],[Estado Legal]]="No Cumple",0,IF(VOZ_WHATSAPP[[#This Row],[Realiza lectura de guion Legal]]="No Cumple",VOZ_WHATSAPP[[#This Row],[Nota 2]]-50%,VOZ_WHATSAPP[[#This Row],[Nota 2]]))</f>
        <v>1</v>
      </c>
    </row>
    <row r="475" spans="1:34" x14ac:dyDescent="0.25">
      <c r="A475" s="2" t="str">
        <f>VOZ_WHATSAPP[[#This Row],[ID Asesor]]&amp;VOZ_WHATSAPP[[#This Row],[Fecha Monitoreo]]</f>
        <v>385745821</v>
      </c>
      <c r="B475" s="2">
        <v>45821</v>
      </c>
      <c r="C475" s="1" t="s">
        <v>50</v>
      </c>
      <c r="D475" s="1">
        <v>3857</v>
      </c>
      <c r="E475" s="2">
        <v>45821</v>
      </c>
      <c r="F475" s="3">
        <v>0</v>
      </c>
      <c r="G475" s="1" t="s">
        <v>51</v>
      </c>
      <c r="H475" s="1" t="s">
        <v>71</v>
      </c>
      <c r="I475" s="1"/>
      <c r="J475" s="1"/>
      <c r="K475" s="1"/>
      <c r="L475" s="1" t="s">
        <v>47</v>
      </c>
      <c r="M475" s="1" t="s">
        <v>47</v>
      </c>
      <c r="N475" s="1" t="s">
        <v>47</v>
      </c>
      <c r="O475" s="1" t="s">
        <v>54</v>
      </c>
      <c r="P475" s="1" t="s">
        <v>54</v>
      </c>
      <c r="Q475" s="1" t="s">
        <v>47</v>
      </c>
      <c r="R475" s="1" t="s">
        <v>47</v>
      </c>
      <c r="S475" s="1" t="s">
        <v>47</v>
      </c>
      <c r="T475" s="12" t="str">
        <f>IF(OR(VOZ_WHATSAPP[[#This Row],[Brinda argumentos coherentes a la objeción]]="No Cumple",VOZ_WHATSAPP[[#This Row],[Despliegue de Beneficios y/o consecuencias]]="No Cumple"),"Sin Negocio","Negocio")</f>
        <v>Sin Negocio</v>
      </c>
      <c r="U475" s="1" t="s">
        <v>47</v>
      </c>
      <c r="V475" s="1" t="s">
        <v>47</v>
      </c>
      <c r="W475" s="1" t="s">
        <v>47</v>
      </c>
      <c r="X475" s="12" t="str">
        <f>IF(OR(VOZ_WHATSAPP[[#This Row],[Confirma Valor de pago]]="No Cumple",VOZ_WHATSAPP[[#This Row],[Confirma hora de pago]]="No Cumple",VOZ_WHATSAPP[[#This Row],[Confirma medio de pago]]="No Cumple"),"Sin Cierre","Cierre")</f>
        <v>Sin Cierre</v>
      </c>
      <c r="Y475" s="1" t="s">
        <v>54</v>
      </c>
      <c r="Z475" s="1" t="s">
        <v>54</v>
      </c>
      <c r="AA475" s="1" t="s">
        <v>54</v>
      </c>
      <c r="AB475" s="1" t="s">
        <v>54</v>
      </c>
      <c r="AC475" s="11" t="str">
        <f>IF(OR(VOZ_WHATSAPP[[#This Row],[La comunicación es asertiva, con respeto y evita maltrato]]="No Cumple",VOZ_WHATSAPP[[#This Row],[Cumple con las normativas legales]]="No Cumple"),"No Cumple","Cumple")</f>
        <v>No Cumple</v>
      </c>
      <c r="AD475" s="1" t="s">
        <v>48</v>
      </c>
      <c r="AE475" s="1" t="s">
        <v>580</v>
      </c>
      <c r="AF475" s="4">
        <v>0</v>
      </c>
      <c r="AG475" s="4">
        <f>IF(AND(VOZ_WHATSAPP[[#This Row],[Estado Cierre]]="Sin Cierre",VOZ_WHATSAPP[[#This Row],[Nota Negocio]]="Sin Negocio"),VOZ_WHATSAPP[[#This Row],[Nota]]-24%,VOZ_WHATSAPP[[#This Row],[Nota]])</f>
        <v>-0.24</v>
      </c>
      <c r="AH475" s="8">
        <f>IF(VOZ_WHATSAPP[[#This Row],[Estado Legal]]="No Cumple",0,IF(VOZ_WHATSAPP[[#This Row],[Realiza lectura de guion Legal]]="No Cumple",VOZ_WHATSAPP[[#This Row],[Nota 2]]-50%,VOZ_WHATSAPP[[#This Row],[Nota 2]]))</f>
        <v>0</v>
      </c>
    </row>
    <row r="476" spans="1:34" x14ac:dyDescent="0.25">
      <c r="A476" s="2" t="str">
        <f>VOZ_WHATSAPP[[#This Row],[ID Asesor]]&amp;VOZ_WHATSAPP[[#This Row],[Fecha Monitoreo]]</f>
        <v>369145821</v>
      </c>
      <c r="B476" s="2">
        <v>45821</v>
      </c>
      <c r="C476" s="1" t="s">
        <v>59</v>
      </c>
      <c r="D476" s="1">
        <v>3691</v>
      </c>
      <c r="E476" s="2">
        <v>45821</v>
      </c>
      <c r="F476" s="3">
        <v>0.64236111111111116</v>
      </c>
      <c r="G476" s="1" t="s">
        <v>60</v>
      </c>
      <c r="H476" s="1" t="s">
        <v>44</v>
      </c>
      <c r="I476" s="1">
        <v>1402</v>
      </c>
      <c r="J476" s="1">
        <v>3018079215</v>
      </c>
      <c r="K476" s="1" t="s">
        <v>45</v>
      </c>
      <c r="L476" s="1" t="s">
        <v>46</v>
      </c>
      <c r="M476" s="1" t="s">
        <v>47</v>
      </c>
      <c r="N476" s="1" t="s">
        <v>46</v>
      </c>
      <c r="O476" s="1" t="s">
        <v>48</v>
      </c>
      <c r="P476" s="1" t="s">
        <v>46</v>
      </c>
      <c r="Q476" s="1" t="s">
        <v>48</v>
      </c>
      <c r="R476" s="1" t="s">
        <v>48</v>
      </c>
      <c r="S476" s="1" t="s">
        <v>46</v>
      </c>
      <c r="T476" s="12" t="str">
        <f>IF(OR(VOZ_WHATSAPP[[#This Row],[Brinda argumentos coherentes a la objeción]]="No Cumple",VOZ_WHATSAPP[[#This Row],[Despliegue de Beneficios y/o consecuencias]]="No Cumple"),"Sin Negocio","Negocio")</f>
        <v>Negocio</v>
      </c>
      <c r="U476" s="1" t="s">
        <v>48</v>
      </c>
      <c r="V476" s="1" t="s">
        <v>48</v>
      </c>
      <c r="W476" s="1" t="s">
        <v>48</v>
      </c>
      <c r="X476" s="12" t="str">
        <f>IF(OR(VOZ_WHATSAPP[[#This Row],[Confirma Valor de pago]]="No Cumple",VOZ_WHATSAPP[[#This Row],[Confirma hora de pago]]="No Cumple",VOZ_WHATSAPP[[#This Row],[Confirma medio de pago]]="No Cumple"),"Sin Cierre","Cierre")</f>
        <v>Cierre</v>
      </c>
      <c r="Y476" s="1" t="s">
        <v>48</v>
      </c>
      <c r="Z476" s="1" t="s">
        <v>46</v>
      </c>
      <c r="AA476" s="1" t="s">
        <v>46</v>
      </c>
      <c r="AB476" s="1" t="s">
        <v>46</v>
      </c>
      <c r="AC476" s="11" t="str">
        <f>IF(OR(VOZ_WHATSAPP[[#This Row],[La comunicación es asertiva, con respeto y evita maltrato]]="No Cumple",VOZ_WHATSAPP[[#This Row],[Cumple con las normativas legales]]="No Cumple"),"No Cumple","Cumple")</f>
        <v>Cumple</v>
      </c>
      <c r="AD476" s="1" t="s">
        <v>48</v>
      </c>
      <c r="AE476" s="1" t="s">
        <v>81</v>
      </c>
      <c r="AF476" s="4">
        <v>0.96</v>
      </c>
      <c r="AG476" s="4">
        <f>IF(AND(VOZ_WHATSAPP[[#This Row],[Estado Cierre]]="Sin Cierre",VOZ_WHATSAPP[[#This Row],[Nota Negocio]]="Sin Negocio"),VOZ_WHATSAPP[[#This Row],[Nota]]-24%,VOZ_WHATSAPP[[#This Row],[Nota]])</f>
        <v>0.96</v>
      </c>
      <c r="AH476" s="8">
        <f>IF(VOZ_WHATSAPP[[#This Row],[Estado Legal]]="No Cumple",0,IF(VOZ_WHATSAPP[[#This Row],[Realiza lectura de guion Legal]]="No Cumple",VOZ_WHATSAPP[[#This Row],[Nota 2]]-50%,VOZ_WHATSAPP[[#This Row],[Nota 2]]))</f>
        <v>0.96</v>
      </c>
    </row>
    <row r="477" spans="1:34" x14ac:dyDescent="0.25">
      <c r="A477" s="2" t="str">
        <f>VOZ_WHATSAPP[[#This Row],[ID Asesor]]&amp;VOZ_WHATSAPP[[#This Row],[Fecha Monitoreo]]</f>
        <v>394045821</v>
      </c>
      <c r="B477" s="2">
        <v>45821</v>
      </c>
      <c r="C477" s="1" t="s">
        <v>56</v>
      </c>
      <c r="D477" s="1">
        <v>3940</v>
      </c>
      <c r="E477" s="2">
        <v>45821</v>
      </c>
      <c r="F477" s="3">
        <v>0.46805555555555556</v>
      </c>
      <c r="G477" s="1" t="s">
        <v>58</v>
      </c>
      <c r="H477" s="1" t="s">
        <v>44</v>
      </c>
      <c r="I477" s="1">
        <v>476</v>
      </c>
      <c r="J477" s="1">
        <v>3014436570</v>
      </c>
      <c r="K477" s="1" t="s">
        <v>45</v>
      </c>
      <c r="L477" s="1" t="s">
        <v>46</v>
      </c>
      <c r="M477" s="1" t="s">
        <v>46</v>
      </c>
      <c r="N477" s="1" t="s">
        <v>46</v>
      </c>
      <c r="O477" s="1" t="s">
        <v>54</v>
      </c>
      <c r="P477" s="1" t="s">
        <v>46</v>
      </c>
      <c r="Q477" s="1" t="s">
        <v>48</v>
      </c>
      <c r="R477" s="1" t="s">
        <v>48</v>
      </c>
      <c r="S477" s="1" t="s">
        <v>48</v>
      </c>
      <c r="T477" s="12" t="str">
        <f>IF(OR(VOZ_WHATSAPP[[#This Row],[Brinda argumentos coherentes a la objeción]]="No Cumple",VOZ_WHATSAPP[[#This Row],[Despliegue de Beneficios y/o consecuencias]]="No Cumple"),"Sin Negocio","Negocio")</f>
        <v>Negocio</v>
      </c>
      <c r="U477" s="1" t="s">
        <v>46</v>
      </c>
      <c r="V477" s="1" t="s">
        <v>46</v>
      </c>
      <c r="W477" s="1" t="s">
        <v>46</v>
      </c>
      <c r="X477" s="12" t="str">
        <f>IF(OR(VOZ_WHATSAPP[[#This Row],[Confirma Valor de pago]]="No Cumple",VOZ_WHATSAPP[[#This Row],[Confirma hora de pago]]="No Cumple",VOZ_WHATSAPP[[#This Row],[Confirma medio de pago]]="No Cumple"),"Sin Cierre","Cierre")</f>
        <v>Cierre</v>
      </c>
      <c r="Y477" s="1" t="s">
        <v>46</v>
      </c>
      <c r="Z477" s="1" t="s">
        <v>54</v>
      </c>
      <c r="AA477" s="1" t="s">
        <v>46</v>
      </c>
      <c r="AB477" s="1" t="s">
        <v>46</v>
      </c>
      <c r="AC477" s="11" t="str">
        <f>IF(OR(VOZ_WHATSAPP[[#This Row],[La comunicación es asertiva, con respeto y evita maltrato]]="No Cumple",VOZ_WHATSAPP[[#This Row],[Cumple con las normativas legales]]="No Cumple"),"No Cumple","Cumple")</f>
        <v>Cumple</v>
      </c>
      <c r="AD477" s="1" t="s">
        <v>46</v>
      </c>
      <c r="AE477" s="1" t="s">
        <v>581</v>
      </c>
      <c r="AF477" s="4">
        <v>0.8</v>
      </c>
      <c r="AG477" s="4">
        <f>IF(AND(VOZ_WHATSAPP[[#This Row],[Estado Cierre]]="Sin Cierre",VOZ_WHATSAPP[[#This Row],[Nota Negocio]]="Sin Negocio"),VOZ_WHATSAPP[[#This Row],[Nota]]-24%,VOZ_WHATSAPP[[#This Row],[Nota]])</f>
        <v>0.8</v>
      </c>
      <c r="AH477" s="8">
        <f>IF(VOZ_WHATSAPP[[#This Row],[Estado Legal]]="No Cumple",0,IF(VOZ_WHATSAPP[[#This Row],[Realiza lectura de guion Legal]]="No Cumple",VOZ_WHATSAPP[[#This Row],[Nota 2]]-50%,VOZ_WHATSAPP[[#This Row],[Nota 2]]))</f>
        <v>0.8</v>
      </c>
    </row>
    <row r="478" spans="1:34" x14ac:dyDescent="0.25">
      <c r="A478" s="2" t="str">
        <f>VOZ_WHATSAPP[[#This Row],[ID Asesor]]&amp;VOZ_WHATSAPP[[#This Row],[Fecha Monitoreo]]</f>
        <v>350845821</v>
      </c>
      <c r="B478" s="2">
        <v>45821</v>
      </c>
      <c r="C478" s="1" t="s">
        <v>42</v>
      </c>
      <c r="D478" s="1">
        <v>3508</v>
      </c>
      <c r="E478" s="2">
        <v>45820</v>
      </c>
      <c r="F478" s="3">
        <v>0.24166666666666667</v>
      </c>
      <c r="G478" s="1" t="s">
        <v>51</v>
      </c>
      <c r="H478" s="1" t="s">
        <v>71</v>
      </c>
      <c r="I478" s="1"/>
      <c r="J478" s="1"/>
      <c r="K478" s="1"/>
      <c r="L478" s="1" t="s">
        <v>46</v>
      </c>
      <c r="M478" s="1" t="s">
        <v>47</v>
      </c>
      <c r="N478" s="1" t="s">
        <v>48</v>
      </c>
      <c r="O478" s="1" t="s">
        <v>54</v>
      </c>
      <c r="P478" s="1" t="s">
        <v>48</v>
      </c>
      <c r="Q478" s="1" t="s">
        <v>48</v>
      </c>
      <c r="R478" s="1" t="s">
        <v>48</v>
      </c>
      <c r="S478" s="1" t="s">
        <v>48</v>
      </c>
      <c r="T478" s="12" t="str">
        <f>IF(OR(VOZ_WHATSAPP[[#This Row],[Brinda argumentos coherentes a la objeción]]="No Cumple",VOZ_WHATSAPP[[#This Row],[Despliegue de Beneficios y/o consecuencias]]="No Cumple"),"Sin Negocio","Negocio")</f>
        <v>Negocio</v>
      </c>
      <c r="U478" s="1" t="s">
        <v>48</v>
      </c>
      <c r="V478" s="1" t="s">
        <v>48</v>
      </c>
      <c r="W478" s="1" t="s">
        <v>47</v>
      </c>
      <c r="X478" s="12" t="str">
        <f>IF(OR(VOZ_WHATSAPP[[#This Row],[Confirma Valor de pago]]="No Cumple",VOZ_WHATSAPP[[#This Row],[Confirma hora de pago]]="No Cumple",VOZ_WHATSAPP[[#This Row],[Confirma medio de pago]]="No Cumple"),"Sin Cierre","Cierre")</f>
        <v>Sin Cierre</v>
      </c>
      <c r="Y478" s="1" t="s">
        <v>48</v>
      </c>
      <c r="Z478" s="1" t="s">
        <v>54</v>
      </c>
      <c r="AA478" s="1" t="s">
        <v>46</v>
      </c>
      <c r="AB478" s="1" t="s">
        <v>46</v>
      </c>
      <c r="AC478" s="11" t="str">
        <f>IF(OR(VOZ_WHATSAPP[[#This Row],[La comunicación es asertiva, con respeto y evita maltrato]]="No Cumple",VOZ_WHATSAPP[[#This Row],[Cumple con las normativas legales]]="No Cumple"),"No Cumple","Cumple")</f>
        <v>Cumple</v>
      </c>
      <c r="AD478" s="1" t="s">
        <v>48</v>
      </c>
      <c r="AE478" s="1" t="s">
        <v>582</v>
      </c>
      <c r="AF478" s="4">
        <v>0.68</v>
      </c>
      <c r="AG478" s="4">
        <f>IF(AND(VOZ_WHATSAPP[[#This Row],[Estado Cierre]]="Sin Cierre",VOZ_WHATSAPP[[#This Row],[Nota Negocio]]="Sin Negocio"),VOZ_WHATSAPP[[#This Row],[Nota]]-24%,VOZ_WHATSAPP[[#This Row],[Nota]])</f>
        <v>0.68</v>
      </c>
      <c r="AH478" s="8">
        <f>IF(VOZ_WHATSAPP[[#This Row],[Estado Legal]]="No Cumple",0,IF(VOZ_WHATSAPP[[#This Row],[Realiza lectura de guion Legal]]="No Cumple",VOZ_WHATSAPP[[#This Row],[Nota 2]]-50%,VOZ_WHATSAPP[[#This Row],[Nota 2]]))</f>
        <v>0.68</v>
      </c>
    </row>
    <row r="479" spans="1:34" x14ac:dyDescent="0.25">
      <c r="A479" s="2" t="str">
        <f>VOZ_WHATSAPP[[#This Row],[ID Asesor]]&amp;VOZ_WHATSAPP[[#This Row],[Fecha Monitoreo]]</f>
        <v>326845821</v>
      </c>
      <c r="B479" s="2">
        <v>45821</v>
      </c>
      <c r="C479" s="1" t="s">
        <v>59</v>
      </c>
      <c r="D479" s="1">
        <v>3268</v>
      </c>
      <c r="E479" s="2">
        <v>45821</v>
      </c>
      <c r="F479" s="3">
        <v>0.43194444444444446</v>
      </c>
      <c r="G479" s="1" t="s">
        <v>51</v>
      </c>
      <c r="H479" s="1" t="s">
        <v>71</v>
      </c>
      <c r="I479" s="1"/>
      <c r="J479" s="1"/>
      <c r="K479" s="1"/>
      <c r="L479" s="1" t="s">
        <v>46</v>
      </c>
      <c r="M479" s="1" t="s">
        <v>47</v>
      </c>
      <c r="N479" s="1" t="s">
        <v>46</v>
      </c>
      <c r="O479" s="1" t="s">
        <v>48</v>
      </c>
      <c r="P479" s="1" t="s">
        <v>48</v>
      </c>
      <c r="Q479" s="1" t="s">
        <v>46</v>
      </c>
      <c r="R479" s="1" t="s">
        <v>46</v>
      </c>
      <c r="S479" s="1" t="s">
        <v>48</v>
      </c>
      <c r="T479" s="12" t="str">
        <f>IF(OR(VOZ_WHATSAPP[[#This Row],[Brinda argumentos coherentes a la objeción]]="No Cumple",VOZ_WHATSAPP[[#This Row],[Despliegue de Beneficios y/o consecuencias]]="No Cumple"),"Sin Negocio","Negocio")</f>
        <v>Negocio</v>
      </c>
      <c r="U479" s="1" t="s">
        <v>46</v>
      </c>
      <c r="V479" s="1" t="s">
        <v>46</v>
      </c>
      <c r="W479" s="1" t="s">
        <v>46</v>
      </c>
      <c r="X479" s="12" t="str">
        <f>IF(OR(VOZ_WHATSAPP[[#This Row],[Confirma Valor de pago]]="No Cumple",VOZ_WHATSAPP[[#This Row],[Confirma hora de pago]]="No Cumple",VOZ_WHATSAPP[[#This Row],[Confirma medio de pago]]="No Cumple"),"Sin Cierre","Cierre")</f>
        <v>Cierre</v>
      </c>
      <c r="Y479" s="1" t="s">
        <v>48</v>
      </c>
      <c r="Z479" s="1" t="s">
        <v>46</v>
      </c>
      <c r="AA479" s="1" t="s">
        <v>46</v>
      </c>
      <c r="AB479" s="1" t="s">
        <v>46</v>
      </c>
      <c r="AC479" s="11" t="str">
        <f>IF(OR(VOZ_WHATSAPP[[#This Row],[La comunicación es asertiva, con respeto y evita maltrato]]="No Cumple",VOZ_WHATSAPP[[#This Row],[Cumple con las normativas legales]]="No Cumple"),"No Cumple","Cumple")</f>
        <v>Cumple</v>
      </c>
      <c r="AD479" s="1" t="s">
        <v>48</v>
      </c>
      <c r="AE479" s="1" t="s">
        <v>486</v>
      </c>
      <c r="AF479" s="4">
        <v>0.96</v>
      </c>
      <c r="AG479" s="4">
        <f>IF(AND(VOZ_WHATSAPP[[#This Row],[Estado Cierre]]="Sin Cierre",VOZ_WHATSAPP[[#This Row],[Nota Negocio]]="Sin Negocio"),VOZ_WHATSAPP[[#This Row],[Nota]]-24%,VOZ_WHATSAPP[[#This Row],[Nota]])</f>
        <v>0.96</v>
      </c>
      <c r="AH479" s="8">
        <f>IF(VOZ_WHATSAPP[[#This Row],[Estado Legal]]="No Cumple",0,IF(VOZ_WHATSAPP[[#This Row],[Realiza lectura de guion Legal]]="No Cumple",VOZ_WHATSAPP[[#This Row],[Nota 2]]-50%,VOZ_WHATSAPP[[#This Row],[Nota 2]]))</f>
        <v>0.96</v>
      </c>
    </row>
    <row r="480" spans="1:34" x14ac:dyDescent="0.25">
      <c r="A480" s="2" t="str">
        <f>VOZ_WHATSAPP[[#This Row],[ID Asesor]]&amp;VOZ_WHATSAPP[[#This Row],[Fecha Monitoreo]]</f>
        <v>380645821</v>
      </c>
      <c r="B480" s="2">
        <v>45821</v>
      </c>
      <c r="C480" s="1" t="s">
        <v>56</v>
      </c>
      <c r="D480" s="1">
        <v>3806</v>
      </c>
      <c r="E480" s="2">
        <v>45821</v>
      </c>
      <c r="F480" s="3">
        <v>0.41944444444444445</v>
      </c>
      <c r="G480" s="1" t="s">
        <v>58</v>
      </c>
      <c r="H480" s="1" t="s">
        <v>44</v>
      </c>
      <c r="I480" s="1">
        <v>448</v>
      </c>
      <c r="J480" s="1">
        <v>3163624178</v>
      </c>
      <c r="K480" s="1" t="s">
        <v>45</v>
      </c>
      <c r="L480" s="1" t="s">
        <v>46</v>
      </c>
      <c r="M480" s="1" t="s">
        <v>46</v>
      </c>
      <c r="N480" s="1" t="s">
        <v>46</v>
      </c>
      <c r="O480" s="1" t="s">
        <v>54</v>
      </c>
      <c r="P480" s="1" t="s">
        <v>46</v>
      </c>
      <c r="Q480" s="1" t="s">
        <v>48</v>
      </c>
      <c r="R480" s="1" t="s">
        <v>48</v>
      </c>
      <c r="S480" s="1" t="s">
        <v>48</v>
      </c>
      <c r="T480" s="12" t="str">
        <f>IF(OR(VOZ_WHATSAPP[[#This Row],[Brinda argumentos coherentes a la objeción]]="No Cumple",VOZ_WHATSAPP[[#This Row],[Despliegue de Beneficios y/o consecuencias]]="No Cumple"),"Sin Negocio","Negocio")</f>
        <v>Negocio</v>
      </c>
      <c r="U480" s="1" t="s">
        <v>46</v>
      </c>
      <c r="V480" s="1" t="s">
        <v>46</v>
      </c>
      <c r="W480" s="1" t="s">
        <v>46</v>
      </c>
      <c r="X480" s="12" t="str">
        <f>IF(OR(VOZ_WHATSAPP[[#This Row],[Confirma Valor de pago]]="No Cumple",VOZ_WHATSAPP[[#This Row],[Confirma hora de pago]]="No Cumple",VOZ_WHATSAPP[[#This Row],[Confirma medio de pago]]="No Cumple"),"Sin Cierre","Cierre")</f>
        <v>Cierre</v>
      </c>
      <c r="Y480" s="1" t="s">
        <v>46</v>
      </c>
      <c r="Z480" s="1" t="s">
        <v>46</v>
      </c>
      <c r="AA480" s="1" t="s">
        <v>46</v>
      </c>
      <c r="AB480" s="1" t="s">
        <v>46</v>
      </c>
      <c r="AC480" s="11" t="str">
        <f>IF(OR(VOZ_WHATSAPP[[#This Row],[La comunicación es asertiva, con respeto y evita maltrato]]="No Cumple",VOZ_WHATSAPP[[#This Row],[Cumple con las normativas legales]]="No Cumple"),"No Cumple","Cumple")</f>
        <v>Cumple</v>
      </c>
      <c r="AD480" s="1" t="s">
        <v>46</v>
      </c>
      <c r="AE480" s="1" t="s">
        <v>583</v>
      </c>
      <c r="AF480" s="4">
        <v>0.95</v>
      </c>
      <c r="AG480" s="4">
        <f>IF(AND(VOZ_WHATSAPP[[#This Row],[Estado Cierre]]="Sin Cierre",VOZ_WHATSAPP[[#This Row],[Nota Negocio]]="Sin Negocio"),VOZ_WHATSAPP[[#This Row],[Nota]]-24%,VOZ_WHATSAPP[[#This Row],[Nota]])</f>
        <v>0.95</v>
      </c>
      <c r="AH480" s="8">
        <f>IF(VOZ_WHATSAPP[[#This Row],[Estado Legal]]="No Cumple",0,IF(VOZ_WHATSAPP[[#This Row],[Realiza lectura de guion Legal]]="No Cumple",VOZ_WHATSAPP[[#This Row],[Nota 2]]-50%,VOZ_WHATSAPP[[#This Row],[Nota 2]]))</f>
        <v>0.95</v>
      </c>
    </row>
    <row r="481" spans="1:34" x14ac:dyDescent="0.25">
      <c r="A481" s="2" t="str">
        <f>VOZ_WHATSAPP[[#This Row],[ID Asesor]]&amp;VOZ_WHATSAPP[[#This Row],[Fecha Monitoreo]]</f>
        <v>366745821</v>
      </c>
      <c r="B481" s="2">
        <v>45821</v>
      </c>
      <c r="C481" s="1" t="s">
        <v>59</v>
      </c>
      <c r="D481" s="1">
        <v>3667</v>
      </c>
      <c r="E481" s="2">
        <v>45821</v>
      </c>
      <c r="F481" s="3">
        <v>0.5541666666666667</v>
      </c>
      <c r="G481" s="1" t="s">
        <v>60</v>
      </c>
      <c r="H481" s="1" t="s">
        <v>71</v>
      </c>
      <c r="I481" s="1"/>
      <c r="J481" s="1"/>
      <c r="K481" s="1"/>
      <c r="L481" s="1" t="s">
        <v>46</v>
      </c>
      <c r="M481" s="1" t="s">
        <v>47</v>
      </c>
      <c r="N481" s="1" t="s">
        <v>46</v>
      </c>
      <c r="O481" s="1" t="s">
        <v>48</v>
      </c>
      <c r="P481" s="1" t="s">
        <v>48</v>
      </c>
      <c r="Q481" s="1" t="s">
        <v>48</v>
      </c>
      <c r="R481" s="1" t="s">
        <v>48</v>
      </c>
      <c r="S481" s="1" t="s">
        <v>48</v>
      </c>
      <c r="T481" s="12" t="str">
        <f>IF(OR(VOZ_WHATSAPP[[#This Row],[Brinda argumentos coherentes a la objeción]]="No Cumple",VOZ_WHATSAPP[[#This Row],[Despliegue de Beneficios y/o consecuencias]]="No Cumple"),"Sin Negocio","Negocio")</f>
        <v>Negocio</v>
      </c>
      <c r="U481" s="1" t="s">
        <v>46</v>
      </c>
      <c r="V481" s="1" t="s">
        <v>46</v>
      </c>
      <c r="W481" s="1" t="s">
        <v>46</v>
      </c>
      <c r="X481" s="12" t="str">
        <f>IF(OR(VOZ_WHATSAPP[[#This Row],[Confirma Valor de pago]]="No Cumple",VOZ_WHATSAPP[[#This Row],[Confirma hora de pago]]="No Cumple",VOZ_WHATSAPP[[#This Row],[Confirma medio de pago]]="No Cumple"),"Sin Cierre","Cierre")</f>
        <v>Cierre</v>
      </c>
      <c r="Y481" s="1" t="s">
        <v>48</v>
      </c>
      <c r="Z481" s="1" t="s">
        <v>46</v>
      </c>
      <c r="AA481" s="1" t="s">
        <v>46</v>
      </c>
      <c r="AB481" s="1" t="s">
        <v>46</v>
      </c>
      <c r="AC481" s="11" t="str">
        <f>IF(OR(VOZ_WHATSAPP[[#This Row],[La comunicación es asertiva, con respeto y evita maltrato]]="No Cumple",VOZ_WHATSAPP[[#This Row],[Cumple con las normativas legales]]="No Cumple"),"No Cumple","Cumple")</f>
        <v>Cumple</v>
      </c>
      <c r="AD481" s="1" t="s">
        <v>48</v>
      </c>
      <c r="AE481" s="1" t="s">
        <v>584</v>
      </c>
      <c r="AF481" s="4">
        <v>0.96</v>
      </c>
      <c r="AG481" s="4">
        <f>IF(AND(VOZ_WHATSAPP[[#This Row],[Estado Cierre]]="Sin Cierre",VOZ_WHATSAPP[[#This Row],[Nota Negocio]]="Sin Negocio"),VOZ_WHATSAPP[[#This Row],[Nota]]-24%,VOZ_WHATSAPP[[#This Row],[Nota]])</f>
        <v>0.96</v>
      </c>
      <c r="AH481" s="8">
        <f>IF(VOZ_WHATSAPP[[#This Row],[Estado Legal]]="No Cumple",0,IF(VOZ_WHATSAPP[[#This Row],[Realiza lectura de guion Legal]]="No Cumple",VOZ_WHATSAPP[[#This Row],[Nota 2]]-50%,VOZ_WHATSAPP[[#This Row],[Nota 2]]))</f>
        <v>0.96</v>
      </c>
    </row>
    <row r="482" spans="1:34" x14ac:dyDescent="0.25">
      <c r="A482" s="2" t="str">
        <f>VOZ_WHATSAPP[[#This Row],[ID Asesor]]&amp;VOZ_WHATSAPP[[#This Row],[Fecha Monitoreo]]</f>
        <v>368845821</v>
      </c>
      <c r="B482" s="2">
        <v>45821</v>
      </c>
      <c r="C482" s="1" t="s">
        <v>42</v>
      </c>
      <c r="D482" s="1">
        <v>3688</v>
      </c>
      <c r="E482" s="2">
        <v>45821</v>
      </c>
      <c r="F482" s="3">
        <v>0.4597222222222222</v>
      </c>
      <c r="G482" s="1" t="s">
        <v>51</v>
      </c>
      <c r="H482" s="1" t="s">
        <v>71</v>
      </c>
      <c r="I482" s="1"/>
      <c r="J482" s="1"/>
      <c r="K482" s="1"/>
      <c r="L482" s="1" t="s">
        <v>46</v>
      </c>
      <c r="M482" s="1" t="s">
        <v>48</v>
      </c>
      <c r="N482" s="1" t="s">
        <v>48</v>
      </c>
      <c r="O482" s="1" t="s">
        <v>48</v>
      </c>
      <c r="P482" s="1" t="s">
        <v>48</v>
      </c>
      <c r="Q482" s="1" t="s">
        <v>48</v>
      </c>
      <c r="R482" s="1" t="s">
        <v>48</v>
      </c>
      <c r="S482" s="1" t="s">
        <v>48</v>
      </c>
      <c r="T482" s="12" t="str">
        <f>IF(OR(VOZ_WHATSAPP[[#This Row],[Brinda argumentos coherentes a la objeción]]="No Cumple",VOZ_WHATSAPP[[#This Row],[Despliegue de Beneficios y/o consecuencias]]="No Cumple"),"Sin Negocio","Negocio")</f>
        <v>Negocio</v>
      </c>
      <c r="U482" s="1" t="s">
        <v>48</v>
      </c>
      <c r="V482" s="1" t="s">
        <v>48</v>
      </c>
      <c r="W482" s="1" t="s">
        <v>48</v>
      </c>
      <c r="X482" s="12" t="str">
        <f>IF(OR(VOZ_WHATSAPP[[#This Row],[Confirma Valor de pago]]="No Cumple",VOZ_WHATSAPP[[#This Row],[Confirma hora de pago]]="No Cumple",VOZ_WHATSAPP[[#This Row],[Confirma medio de pago]]="No Cumple"),"Sin Cierre","Cierre")</f>
        <v>Cierre</v>
      </c>
      <c r="Y482" s="1" t="s">
        <v>48</v>
      </c>
      <c r="Z482" s="1" t="s">
        <v>46</v>
      </c>
      <c r="AA482" s="1" t="s">
        <v>46</v>
      </c>
      <c r="AB482" s="1" t="s">
        <v>46</v>
      </c>
      <c r="AC482" s="11" t="str">
        <f>IF(OR(VOZ_WHATSAPP[[#This Row],[La comunicación es asertiva, con respeto y evita maltrato]]="No Cumple",VOZ_WHATSAPP[[#This Row],[Cumple con las normativas legales]]="No Cumple"),"No Cumple","Cumple")</f>
        <v>Cumple</v>
      </c>
      <c r="AD482" s="1" t="s">
        <v>48</v>
      </c>
      <c r="AE482" s="1" t="s">
        <v>78</v>
      </c>
      <c r="AF482" s="4">
        <v>1</v>
      </c>
      <c r="AG482" s="4">
        <f>IF(AND(VOZ_WHATSAPP[[#This Row],[Estado Cierre]]="Sin Cierre",VOZ_WHATSAPP[[#This Row],[Nota Negocio]]="Sin Negocio"),VOZ_WHATSAPP[[#This Row],[Nota]]-24%,VOZ_WHATSAPP[[#This Row],[Nota]])</f>
        <v>1</v>
      </c>
      <c r="AH482" s="8">
        <f>IF(VOZ_WHATSAPP[[#This Row],[Estado Legal]]="No Cumple",0,IF(VOZ_WHATSAPP[[#This Row],[Realiza lectura de guion Legal]]="No Cumple",VOZ_WHATSAPP[[#This Row],[Nota 2]]-50%,VOZ_WHATSAPP[[#This Row],[Nota 2]]))</f>
        <v>1</v>
      </c>
    </row>
    <row r="483" spans="1:34" x14ac:dyDescent="0.25">
      <c r="A483" s="2" t="str">
        <f>VOZ_WHATSAPP[[#This Row],[ID Asesor]]&amp;VOZ_WHATSAPP[[#This Row],[Fecha Monitoreo]]</f>
        <v>270145821</v>
      </c>
      <c r="B483" s="2">
        <v>45821</v>
      </c>
      <c r="C483" s="1" t="s">
        <v>42</v>
      </c>
      <c r="D483" s="1">
        <v>2701</v>
      </c>
      <c r="E483" s="2">
        <v>45821</v>
      </c>
      <c r="F483" s="3">
        <v>5.8333333333333334E-2</v>
      </c>
      <c r="G483" s="1" t="s">
        <v>60</v>
      </c>
      <c r="H483" s="1" t="s">
        <v>71</v>
      </c>
      <c r="I483" s="1"/>
      <c r="J483" s="1"/>
      <c r="K483" s="1"/>
      <c r="L483" s="1" t="s">
        <v>46</v>
      </c>
      <c r="M483" s="1" t="s">
        <v>48</v>
      </c>
      <c r="N483" s="1" t="s">
        <v>48</v>
      </c>
      <c r="O483" s="1" t="s">
        <v>48</v>
      </c>
      <c r="P483" s="1" t="s">
        <v>48</v>
      </c>
      <c r="Q483" s="1" t="s">
        <v>48</v>
      </c>
      <c r="R483" s="1" t="s">
        <v>48</v>
      </c>
      <c r="S483" s="1" t="s">
        <v>48</v>
      </c>
      <c r="T483" s="12" t="str">
        <f>IF(OR(VOZ_WHATSAPP[[#This Row],[Brinda argumentos coherentes a la objeción]]="No Cumple",VOZ_WHATSAPP[[#This Row],[Despliegue de Beneficios y/o consecuencias]]="No Cumple"),"Sin Negocio","Negocio")</f>
        <v>Negocio</v>
      </c>
      <c r="U483" s="1" t="s">
        <v>48</v>
      </c>
      <c r="V483" s="1" t="s">
        <v>48</v>
      </c>
      <c r="W483" s="1" t="s">
        <v>48</v>
      </c>
      <c r="X483" s="12" t="str">
        <f>IF(OR(VOZ_WHATSAPP[[#This Row],[Confirma Valor de pago]]="No Cumple",VOZ_WHATSAPP[[#This Row],[Confirma hora de pago]]="No Cumple",VOZ_WHATSAPP[[#This Row],[Confirma medio de pago]]="No Cumple"),"Sin Cierre","Cierre")</f>
        <v>Cierre</v>
      </c>
      <c r="Y483" s="1" t="s">
        <v>48</v>
      </c>
      <c r="Z483" s="1" t="s">
        <v>54</v>
      </c>
      <c r="AA483" s="1" t="s">
        <v>46</v>
      </c>
      <c r="AB483" s="1" t="s">
        <v>46</v>
      </c>
      <c r="AC483" s="11" t="str">
        <f>IF(OR(VOZ_WHATSAPP[[#This Row],[La comunicación es asertiva, con respeto y evita maltrato]]="No Cumple",VOZ_WHATSAPP[[#This Row],[Cumple con las normativas legales]]="No Cumple"),"No Cumple","Cumple")</f>
        <v>Cumple</v>
      </c>
      <c r="AD483" s="1" t="s">
        <v>48</v>
      </c>
      <c r="AE483" s="1" t="s">
        <v>544</v>
      </c>
      <c r="AF483" s="4">
        <v>0.85</v>
      </c>
      <c r="AG483" s="4">
        <f>IF(AND(VOZ_WHATSAPP[[#This Row],[Estado Cierre]]="Sin Cierre",VOZ_WHATSAPP[[#This Row],[Nota Negocio]]="Sin Negocio"),VOZ_WHATSAPP[[#This Row],[Nota]]-24%,VOZ_WHATSAPP[[#This Row],[Nota]])</f>
        <v>0.85</v>
      </c>
      <c r="AH483" s="8">
        <f>IF(VOZ_WHATSAPP[[#This Row],[Estado Legal]]="No Cumple",0,IF(VOZ_WHATSAPP[[#This Row],[Realiza lectura de guion Legal]]="No Cumple",VOZ_WHATSAPP[[#This Row],[Nota 2]]-50%,VOZ_WHATSAPP[[#This Row],[Nota 2]]))</f>
        <v>0.85</v>
      </c>
    </row>
    <row r="484" spans="1:34" x14ac:dyDescent="0.25">
      <c r="A484" s="2" t="str">
        <f>VOZ_WHATSAPP[[#This Row],[ID Asesor]]&amp;VOZ_WHATSAPP[[#This Row],[Fecha Monitoreo]]</f>
        <v>366545821</v>
      </c>
      <c r="B484" s="2">
        <v>45821</v>
      </c>
      <c r="C484" s="1" t="s">
        <v>59</v>
      </c>
      <c r="D484" s="1">
        <v>3665</v>
      </c>
      <c r="E484" s="2">
        <v>45821</v>
      </c>
      <c r="F484" s="3">
        <v>0.43611111111111112</v>
      </c>
      <c r="G484" s="1" t="s">
        <v>60</v>
      </c>
      <c r="H484" s="1" t="s">
        <v>71</v>
      </c>
      <c r="I484" s="1"/>
      <c r="J484" s="1"/>
      <c r="K484" s="1"/>
      <c r="L484" s="1" t="s">
        <v>46</v>
      </c>
      <c r="M484" s="1" t="s">
        <v>47</v>
      </c>
      <c r="N484" s="1" t="s">
        <v>46</v>
      </c>
      <c r="O484" s="1" t="s">
        <v>46</v>
      </c>
      <c r="P484" s="1" t="s">
        <v>46</v>
      </c>
      <c r="Q484" s="1" t="s">
        <v>46</v>
      </c>
      <c r="R484" s="1" t="s">
        <v>46</v>
      </c>
      <c r="S484" s="1" t="s">
        <v>46</v>
      </c>
      <c r="T484" s="12" t="str">
        <f>IF(OR(VOZ_WHATSAPP[[#This Row],[Brinda argumentos coherentes a la objeción]]="No Cumple",VOZ_WHATSAPP[[#This Row],[Despliegue de Beneficios y/o consecuencias]]="No Cumple"),"Sin Negocio","Negocio")</f>
        <v>Negocio</v>
      </c>
      <c r="U484" s="1" t="s">
        <v>46</v>
      </c>
      <c r="V484" s="1" t="s">
        <v>46</v>
      </c>
      <c r="W484" s="1" t="s">
        <v>46</v>
      </c>
      <c r="X484" s="12" t="str">
        <f>IF(OR(VOZ_WHATSAPP[[#This Row],[Confirma Valor de pago]]="No Cumple",VOZ_WHATSAPP[[#This Row],[Confirma hora de pago]]="No Cumple",VOZ_WHATSAPP[[#This Row],[Confirma medio de pago]]="No Cumple"),"Sin Cierre","Cierre")</f>
        <v>Cierre</v>
      </c>
      <c r="Y484" s="1" t="s">
        <v>46</v>
      </c>
      <c r="Z484" s="1" t="s">
        <v>46</v>
      </c>
      <c r="AA484" s="1" t="s">
        <v>46</v>
      </c>
      <c r="AB484" s="1" t="s">
        <v>46</v>
      </c>
      <c r="AC484" s="11" t="str">
        <f>IF(OR(VOZ_WHATSAPP[[#This Row],[La comunicación es asertiva, con respeto y evita maltrato]]="No Cumple",VOZ_WHATSAPP[[#This Row],[Cumple con las normativas legales]]="No Cumple"),"No Cumple","Cumple")</f>
        <v>Cumple</v>
      </c>
      <c r="AD484" s="1" t="s">
        <v>46</v>
      </c>
      <c r="AE484" s="1" t="s">
        <v>585</v>
      </c>
      <c r="AF484" s="4">
        <v>0.96</v>
      </c>
      <c r="AG484" s="4">
        <f>IF(AND(VOZ_WHATSAPP[[#This Row],[Estado Cierre]]="Sin Cierre",VOZ_WHATSAPP[[#This Row],[Nota Negocio]]="Sin Negocio"),VOZ_WHATSAPP[[#This Row],[Nota]]-24%,VOZ_WHATSAPP[[#This Row],[Nota]])</f>
        <v>0.96</v>
      </c>
      <c r="AH484" s="8">
        <f>IF(VOZ_WHATSAPP[[#This Row],[Estado Legal]]="No Cumple",0,IF(VOZ_WHATSAPP[[#This Row],[Realiza lectura de guion Legal]]="No Cumple",VOZ_WHATSAPP[[#This Row],[Nota 2]]-50%,VOZ_WHATSAPP[[#This Row],[Nota 2]]))</f>
        <v>0.96</v>
      </c>
    </row>
    <row r="485" spans="1:34" x14ac:dyDescent="0.25">
      <c r="A485" s="2" t="str">
        <f>VOZ_WHATSAPP[[#This Row],[ID Asesor]]&amp;VOZ_WHATSAPP[[#This Row],[Fecha Monitoreo]]</f>
        <v>381845821</v>
      </c>
      <c r="B485" s="2">
        <v>45821</v>
      </c>
      <c r="C485" s="1" t="s">
        <v>126</v>
      </c>
      <c r="D485" s="1">
        <v>3818</v>
      </c>
      <c r="E485" s="2">
        <v>45821</v>
      </c>
      <c r="F485" s="3">
        <v>0.3659722222222222</v>
      </c>
      <c r="G485" s="1" t="s">
        <v>58</v>
      </c>
      <c r="H485" s="1" t="s">
        <v>71</v>
      </c>
      <c r="I485" s="1"/>
      <c r="J485" s="1"/>
      <c r="K485" s="1"/>
      <c r="L485" s="1" t="s">
        <v>46</v>
      </c>
      <c r="M485" s="1" t="s">
        <v>48</v>
      </c>
      <c r="N485" s="1" t="s">
        <v>46</v>
      </c>
      <c r="O485" s="1" t="s">
        <v>46</v>
      </c>
      <c r="P485" s="1" t="s">
        <v>46</v>
      </c>
      <c r="Q485" s="1" t="s">
        <v>48</v>
      </c>
      <c r="R485" s="1" t="s">
        <v>48</v>
      </c>
      <c r="S485" s="1" t="s">
        <v>48</v>
      </c>
      <c r="T485" s="12" t="str">
        <f>IF(OR(VOZ_WHATSAPP[[#This Row],[Brinda argumentos coherentes a la objeción]]="No Cumple",VOZ_WHATSAPP[[#This Row],[Despliegue de Beneficios y/o consecuencias]]="No Cumple"),"Sin Negocio","Negocio")</f>
        <v>Negocio</v>
      </c>
      <c r="U485" s="1" t="s">
        <v>48</v>
      </c>
      <c r="V485" s="1" t="s">
        <v>48</v>
      </c>
      <c r="W485" s="1" t="s">
        <v>48</v>
      </c>
      <c r="X485" s="12" t="str">
        <f>IF(OR(VOZ_WHATSAPP[[#This Row],[Confirma Valor de pago]]="No Cumple",VOZ_WHATSAPP[[#This Row],[Confirma hora de pago]]="No Cumple",VOZ_WHATSAPP[[#This Row],[Confirma medio de pago]]="No Cumple"),"Sin Cierre","Cierre")</f>
        <v>Cierre</v>
      </c>
      <c r="Y485" s="1" t="s">
        <v>48</v>
      </c>
      <c r="Z485" s="1" t="s">
        <v>46</v>
      </c>
      <c r="AA485" s="1" t="s">
        <v>46</v>
      </c>
      <c r="AB485" s="1" t="s">
        <v>46</v>
      </c>
      <c r="AC485" s="11" t="str">
        <f>IF(OR(VOZ_WHATSAPP[[#This Row],[La comunicación es asertiva, con respeto y evita maltrato]]="No Cumple",VOZ_WHATSAPP[[#This Row],[Cumple con las normativas legales]]="No Cumple"),"No Cumple","Cumple")</f>
        <v>Cumple</v>
      </c>
      <c r="AD485" s="1" t="s">
        <v>48</v>
      </c>
      <c r="AE485" s="1" t="s">
        <v>133</v>
      </c>
      <c r="AF485" s="4">
        <v>1</v>
      </c>
      <c r="AG485" s="4">
        <f>IF(AND(VOZ_WHATSAPP[[#This Row],[Estado Cierre]]="Sin Cierre",VOZ_WHATSAPP[[#This Row],[Nota Negocio]]="Sin Negocio"),VOZ_WHATSAPP[[#This Row],[Nota]]-24%,VOZ_WHATSAPP[[#This Row],[Nota]])</f>
        <v>1</v>
      </c>
      <c r="AH485" s="8">
        <f>IF(VOZ_WHATSAPP[[#This Row],[Estado Legal]]="No Cumple",0,IF(VOZ_WHATSAPP[[#This Row],[Realiza lectura de guion Legal]]="No Cumple",VOZ_WHATSAPP[[#This Row],[Nota 2]]-50%,VOZ_WHATSAPP[[#This Row],[Nota 2]]))</f>
        <v>1</v>
      </c>
    </row>
    <row r="486" spans="1:34" x14ac:dyDescent="0.25">
      <c r="A486" s="2" t="str">
        <f>VOZ_WHATSAPP[[#This Row],[ID Asesor]]&amp;VOZ_WHATSAPP[[#This Row],[Fecha Monitoreo]]</f>
        <v>338445821</v>
      </c>
      <c r="B486" s="2">
        <v>45821</v>
      </c>
      <c r="C486" s="1" t="s">
        <v>56</v>
      </c>
      <c r="D486" s="1">
        <v>3384</v>
      </c>
      <c r="E486" s="2">
        <v>45821</v>
      </c>
      <c r="F486" s="3">
        <v>0.5</v>
      </c>
      <c r="G486" s="1" t="s">
        <v>58</v>
      </c>
      <c r="H486" s="1" t="s">
        <v>71</v>
      </c>
      <c r="I486" s="1"/>
      <c r="J486" s="1"/>
      <c r="K486" s="1"/>
      <c r="L486" s="1" t="s">
        <v>46</v>
      </c>
      <c r="M486" s="1" t="s">
        <v>47</v>
      </c>
      <c r="N486" s="1" t="s">
        <v>46</v>
      </c>
      <c r="O486" s="1" t="s">
        <v>46</v>
      </c>
      <c r="P486" s="1" t="s">
        <v>46</v>
      </c>
      <c r="Q486" s="1" t="s">
        <v>48</v>
      </c>
      <c r="R486" s="1" t="s">
        <v>47</v>
      </c>
      <c r="S486" s="1" t="s">
        <v>46</v>
      </c>
      <c r="T486" s="12" t="str">
        <f>IF(OR(VOZ_WHATSAPP[[#This Row],[Brinda argumentos coherentes a la objeción]]="No Cumple",VOZ_WHATSAPP[[#This Row],[Despliegue de Beneficios y/o consecuencias]]="No Cumple"),"Sin Negocio","Negocio")</f>
        <v>Sin Negocio</v>
      </c>
      <c r="U486" s="1" t="s">
        <v>48</v>
      </c>
      <c r="V486" s="1" t="s">
        <v>48</v>
      </c>
      <c r="W486" s="1" t="s">
        <v>48</v>
      </c>
      <c r="X486" s="12" t="str">
        <f>IF(OR(VOZ_WHATSAPP[[#This Row],[Confirma Valor de pago]]="No Cumple",VOZ_WHATSAPP[[#This Row],[Confirma hora de pago]]="No Cumple",VOZ_WHATSAPP[[#This Row],[Confirma medio de pago]]="No Cumple"),"Sin Cierre","Cierre")</f>
        <v>Cierre</v>
      </c>
      <c r="Y486" s="1" t="s">
        <v>48</v>
      </c>
      <c r="Z486" s="1" t="s">
        <v>46</v>
      </c>
      <c r="AA486" s="1" t="s">
        <v>46</v>
      </c>
      <c r="AB486" s="1" t="s">
        <v>46</v>
      </c>
      <c r="AC486" s="11" t="str">
        <f>IF(OR(VOZ_WHATSAPP[[#This Row],[La comunicación es asertiva, con respeto y evita maltrato]]="No Cumple",VOZ_WHATSAPP[[#This Row],[Cumple con las normativas legales]]="No Cumple"),"No Cumple","Cumple")</f>
        <v>Cumple</v>
      </c>
      <c r="AD486" s="1" t="s">
        <v>48</v>
      </c>
      <c r="AE486" s="1" t="s">
        <v>586</v>
      </c>
      <c r="AF486" s="4">
        <v>0.86</v>
      </c>
      <c r="AG486" s="4">
        <f>IF(AND(VOZ_WHATSAPP[[#This Row],[Estado Cierre]]="Sin Cierre",VOZ_WHATSAPP[[#This Row],[Nota Negocio]]="Sin Negocio"),VOZ_WHATSAPP[[#This Row],[Nota]]-24%,VOZ_WHATSAPP[[#This Row],[Nota]])</f>
        <v>0.86</v>
      </c>
      <c r="AH486" s="8">
        <f>IF(VOZ_WHATSAPP[[#This Row],[Estado Legal]]="No Cumple",0,IF(VOZ_WHATSAPP[[#This Row],[Realiza lectura de guion Legal]]="No Cumple",VOZ_WHATSAPP[[#This Row],[Nota 2]]-50%,VOZ_WHATSAPP[[#This Row],[Nota 2]]))</f>
        <v>0.86</v>
      </c>
    </row>
    <row r="487" spans="1:34" x14ac:dyDescent="0.25">
      <c r="A487" s="2" t="str">
        <f>VOZ_WHATSAPP[[#This Row],[ID Asesor]]&amp;VOZ_WHATSAPP[[#This Row],[Fecha Monitoreo]]</f>
        <v>381745821</v>
      </c>
      <c r="B487" s="2">
        <v>45821</v>
      </c>
      <c r="C487" s="1" t="s">
        <v>56</v>
      </c>
      <c r="D487" s="1">
        <v>3817</v>
      </c>
      <c r="E487" s="2">
        <v>45821</v>
      </c>
      <c r="F487" s="3">
        <v>0.58333333333333337</v>
      </c>
      <c r="G487" s="1" t="s">
        <v>51</v>
      </c>
      <c r="H487" s="1" t="s">
        <v>71</v>
      </c>
      <c r="I487" s="1"/>
      <c r="J487" s="1"/>
      <c r="K487" s="1"/>
      <c r="L487" s="1" t="s">
        <v>46</v>
      </c>
      <c r="M487" s="1" t="s">
        <v>46</v>
      </c>
      <c r="N487" s="1" t="s">
        <v>46</v>
      </c>
      <c r="O487" s="1" t="s">
        <v>46</v>
      </c>
      <c r="P487" s="1" t="s">
        <v>46</v>
      </c>
      <c r="Q487" s="1" t="s">
        <v>46</v>
      </c>
      <c r="R487" s="1" t="s">
        <v>46</v>
      </c>
      <c r="S487" s="1" t="s">
        <v>46</v>
      </c>
      <c r="T487" s="12" t="str">
        <f>IF(OR(VOZ_WHATSAPP[[#This Row],[Brinda argumentos coherentes a la objeción]]="No Cumple",VOZ_WHATSAPP[[#This Row],[Despliegue de Beneficios y/o consecuencias]]="No Cumple"),"Sin Negocio","Negocio")</f>
        <v>Negocio</v>
      </c>
      <c r="U487" s="1" t="s">
        <v>48</v>
      </c>
      <c r="V487" s="1" t="s">
        <v>48</v>
      </c>
      <c r="W487" s="1" t="s">
        <v>48</v>
      </c>
      <c r="X487" s="12" t="str">
        <f>IF(OR(VOZ_WHATSAPP[[#This Row],[Confirma Valor de pago]]="No Cumple",VOZ_WHATSAPP[[#This Row],[Confirma hora de pago]]="No Cumple",VOZ_WHATSAPP[[#This Row],[Confirma medio de pago]]="No Cumple"),"Sin Cierre","Cierre")</f>
        <v>Cierre</v>
      </c>
      <c r="Y487" s="1" t="s">
        <v>48</v>
      </c>
      <c r="Z487" s="1" t="s">
        <v>46</v>
      </c>
      <c r="AA487" s="1" t="s">
        <v>46</v>
      </c>
      <c r="AB487" s="1" t="s">
        <v>46</v>
      </c>
      <c r="AC487" s="11" t="str">
        <f>IF(OR(VOZ_WHATSAPP[[#This Row],[La comunicación es asertiva, con respeto y evita maltrato]]="No Cumple",VOZ_WHATSAPP[[#This Row],[Cumple con las normativas legales]]="No Cumple"),"No Cumple","Cumple")</f>
        <v>Cumple</v>
      </c>
      <c r="AD487" s="1" t="s">
        <v>46</v>
      </c>
      <c r="AE487" s="1" t="s">
        <v>587</v>
      </c>
      <c r="AF487" s="4">
        <v>1</v>
      </c>
      <c r="AG487" s="4">
        <f>IF(AND(VOZ_WHATSAPP[[#This Row],[Estado Cierre]]="Sin Cierre",VOZ_WHATSAPP[[#This Row],[Nota Negocio]]="Sin Negocio"),VOZ_WHATSAPP[[#This Row],[Nota]]-24%,VOZ_WHATSAPP[[#This Row],[Nota]])</f>
        <v>1</v>
      </c>
      <c r="AH487" s="8">
        <f>IF(VOZ_WHATSAPP[[#This Row],[Estado Legal]]="No Cumple",0,IF(VOZ_WHATSAPP[[#This Row],[Realiza lectura de guion Legal]]="No Cumple",VOZ_WHATSAPP[[#This Row],[Nota 2]]-50%,VOZ_WHATSAPP[[#This Row],[Nota 2]]))</f>
        <v>1</v>
      </c>
    </row>
    <row r="488" spans="1:34" x14ac:dyDescent="0.25">
      <c r="A488" s="2" t="str">
        <f>VOZ_WHATSAPP[[#This Row],[ID Asesor]]&amp;VOZ_WHATSAPP[[#This Row],[Fecha Monitoreo]]</f>
        <v>364945821</v>
      </c>
      <c r="B488" s="2">
        <v>45821</v>
      </c>
      <c r="C488" s="1" t="s">
        <v>126</v>
      </c>
      <c r="D488" s="1">
        <v>3649</v>
      </c>
      <c r="E488" s="2">
        <v>45821</v>
      </c>
      <c r="F488" s="3">
        <v>0.43611111111111112</v>
      </c>
      <c r="G488" s="1" t="s">
        <v>58</v>
      </c>
      <c r="H488" s="1" t="s">
        <v>71</v>
      </c>
      <c r="I488" s="1"/>
      <c r="J488" s="1"/>
      <c r="K488" s="1"/>
      <c r="L488" s="1" t="s">
        <v>46</v>
      </c>
      <c r="M488" s="1" t="s">
        <v>48</v>
      </c>
      <c r="N488" s="1" t="s">
        <v>46</v>
      </c>
      <c r="O488" s="1" t="s">
        <v>46</v>
      </c>
      <c r="P488" s="1" t="s">
        <v>46</v>
      </c>
      <c r="Q488" s="1" t="s">
        <v>46</v>
      </c>
      <c r="R488" s="1" t="s">
        <v>46</v>
      </c>
      <c r="S488" s="1" t="s">
        <v>46</v>
      </c>
      <c r="T488" s="12" t="str">
        <f>IF(OR(VOZ_WHATSAPP[[#This Row],[Brinda argumentos coherentes a la objeción]]="No Cumple",VOZ_WHATSAPP[[#This Row],[Despliegue de Beneficios y/o consecuencias]]="No Cumple"),"Sin Negocio","Negocio")</f>
        <v>Negocio</v>
      </c>
      <c r="U488" s="1" t="s">
        <v>48</v>
      </c>
      <c r="V488" s="1" t="s">
        <v>48</v>
      </c>
      <c r="W488" s="1" t="s">
        <v>48</v>
      </c>
      <c r="X488" s="12" t="str">
        <f>IF(OR(VOZ_WHATSAPP[[#This Row],[Confirma Valor de pago]]="No Cumple",VOZ_WHATSAPP[[#This Row],[Confirma hora de pago]]="No Cumple",VOZ_WHATSAPP[[#This Row],[Confirma medio de pago]]="No Cumple"),"Sin Cierre","Cierre")</f>
        <v>Cierre</v>
      </c>
      <c r="Y488" s="1" t="s">
        <v>48</v>
      </c>
      <c r="Z488" s="1" t="s">
        <v>46</v>
      </c>
      <c r="AA488" s="1" t="s">
        <v>46</v>
      </c>
      <c r="AB488" s="1" t="s">
        <v>46</v>
      </c>
      <c r="AC488" s="11" t="str">
        <f>IF(OR(VOZ_WHATSAPP[[#This Row],[La comunicación es asertiva, con respeto y evita maltrato]]="No Cumple",VOZ_WHATSAPP[[#This Row],[Cumple con las normativas legales]]="No Cumple"),"No Cumple","Cumple")</f>
        <v>Cumple</v>
      </c>
      <c r="AD488" s="1" t="s">
        <v>48</v>
      </c>
      <c r="AE488" s="1" t="s">
        <v>133</v>
      </c>
      <c r="AF488" s="4">
        <v>1</v>
      </c>
      <c r="AG488" s="4">
        <f>IF(AND(VOZ_WHATSAPP[[#This Row],[Estado Cierre]]="Sin Cierre",VOZ_WHATSAPP[[#This Row],[Nota Negocio]]="Sin Negocio"),VOZ_WHATSAPP[[#This Row],[Nota]]-24%,VOZ_WHATSAPP[[#This Row],[Nota]])</f>
        <v>1</v>
      </c>
      <c r="AH488" s="8">
        <f>IF(VOZ_WHATSAPP[[#This Row],[Estado Legal]]="No Cumple",0,IF(VOZ_WHATSAPP[[#This Row],[Realiza lectura de guion Legal]]="No Cumple",VOZ_WHATSAPP[[#This Row],[Nota 2]]-50%,VOZ_WHATSAPP[[#This Row],[Nota 2]]))</f>
        <v>1</v>
      </c>
    </row>
    <row r="489" spans="1:34" x14ac:dyDescent="0.25">
      <c r="A489" s="2" t="str">
        <f>VOZ_WHATSAPP[[#This Row],[ID Asesor]]&amp;VOZ_WHATSAPP[[#This Row],[Fecha Monitoreo]]</f>
        <v>380745821</v>
      </c>
      <c r="B489" s="2">
        <v>45821</v>
      </c>
      <c r="C489" s="1" t="s">
        <v>50</v>
      </c>
      <c r="D489" s="1">
        <v>3807</v>
      </c>
      <c r="E489" s="2">
        <v>45821</v>
      </c>
      <c r="F489" s="3">
        <v>0.4284722222222222</v>
      </c>
      <c r="G489" s="1" t="s">
        <v>51</v>
      </c>
      <c r="H489" s="1" t="s">
        <v>44</v>
      </c>
      <c r="I489" s="1">
        <v>210016362</v>
      </c>
      <c r="J489" s="1">
        <v>3122649156</v>
      </c>
      <c r="K489" s="1" t="s">
        <v>49</v>
      </c>
      <c r="L489" s="1" t="s">
        <v>46</v>
      </c>
      <c r="M489" s="1" t="s">
        <v>46</v>
      </c>
      <c r="N489" s="1" t="s">
        <v>46</v>
      </c>
      <c r="O489" s="1" t="s">
        <v>46</v>
      </c>
      <c r="P489" s="1" t="s">
        <v>46</v>
      </c>
      <c r="Q489" s="1" t="s">
        <v>46</v>
      </c>
      <c r="R489" s="1" t="s">
        <v>46</v>
      </c>
      <c r="S489" s="1" t="s">
        <v>47</v>
      </c>
      <c r="T489" s="12" t="str">
        <f>IF(OR(VOZ_WHATSAPP[[#This Row],[Brinda argumentos coherentes a la objeción]]="No Cumple",VOZ_WHATSAPP[[#This Row],[Despliegue de Beneficios y/o consecuencias]]="No Cumple"),"Sin Negocio","Negocio")</f>
        <v>Sin Negocio</v>
      </c>
      <c r="U489" s="1" t="s">
        <v>46</v>
      </c>
      <c r="V489" s="1" t="s">
        <v>46</v>
      </c>
      <c r="W489" s="1" t="s">
        <v>46</v>
      </c>
      <c r="X489" s="12" t="str">
        <f>IF(OR(VOZ_WHATSAPP[[#This Row],[Confirma Valor de pago]]="No Cumple",VOZ_WHATSAPP[[#This Row],[Confirma hora de pago]]="No Cumple",VOZ_WHATSAPP[[#This Row],[Confirma medio de pago]]="No Cumple"),"Sin Cierre","Cierre")</f>
        <v>Cierre</v>
      </c>
      <c r="Y489" s="1" t="s">
        <v>46</v>
      </c>
      <c r="Z489" s="1" t="s">
        <v>46</v>
      </c>
      <c r="AA489" s="1" t="s">
        <v>46</v>
      </c>
      <c r="AB489" s="1" t="s">
        <v>46</v>
      </c>
      <c r="AC489" s="11" t="str">
        <f>IF(OR(VOZ_WHATSAPP[[#This Row],[La comunicación es asertiva, con respeto y evita maltrato]]="No Cumple",VOZ_WHATSAPP[[#This Row],[Cumple con las normativas legales]]="No Cumple"),"No Cumple","Cumple")</f>
        <v>Cumple</v>
      </c>
      <c r="AD489" s="1" t="s">
        <v>46</v>
      </c>
      <c r="AE489" s="1" t="s">
        <v>588</v>
      </c>
      <c r="AF489" s="4">
        <v>0.9</v>
      </c>
      <c r="AG489" s="4">
        <f>IF(AND(VOZ_WHATSAPP[[#This Row],[Estado Cierre]]="Sin Cierre",VOZ_WHATSAPP[[#This Row],[Nota Negocio]]="Sin Negocio"),VOZ_WHATSAPP[[#This Row],[Nota]]-24%,VOZ_WHATSAPP[[#This Row],[Nota]])</f>
        <v>0.9</v>
      </c>
      <c r="AH489" s="8">
        <f>IF(VOZ_WHATSAPP[[#This Row],[Estado Legal]]="No Cumple",0,IF(VOZ_WHATSAPP[[#This Row],[Realiza lectura de guion Legal]]="No Cumple",VOZ_WHATSAPP[[#This Row],[Nota 2]]-50%,VOZ_WHATSAPP[[#This Row],[Nota 2]]))</f>
        <v>0.9</v>
      </c>
    </row>
    <row r="490" spans="1:34" x14ac:dyDescent="0.25">
      <c r="A490" s="2" t="str">
        <f>VOZ_WHATSAPP[[#This Row],[ID Asesor]]&amp;VOZ_WHATSAPP[[#This Row],[Fecha Monitoreo]]</f>
        <v>381045821</v>
      </c>
      <c r="B490" s="2">
        <v>45821</v>
      </c>
      <c r="C490" s="1" t="s">
        <v>50</v>
      </c>
      <c r="D490" s="1">
        <v>3810</v>
      </c>
      <c r="E490" s="2">
        <v>45821</v>
      </c>
      <c r="F490" s="3">
        <v>0.68055555555555558</v>
      </c>
      <c r="G490" s="1" t="s">
        <v>51</v>
      </c>
      <c r="H490" s="1" t="s">
        <v>44</v>
      </c>
      <c r="I490" s="1">
        <v>1422</v>
      </c>
      <c r="J490" s="1">
        <v>3019046990</v>
      </c>
      <c r="K490" s="1" t="s">
        <v>45</v>
      </c>
      <c r="L490" s="1" t="s">
        <v>46</v>
      </c>
      <c r="M490" s="1" t="s">
        <v>46</v>
      </c>
      <c r="N490" s="1" t="s">
        <v>46</v>
      </c>
      <c r="O490" s="1" t="s">
        <v>54</v>
      </c>
      <c r="P490" s="1" t="s">
        <v>46</v>
      </c>
      <c r="Q490" s="1" t="s">
        <v>48</v>
      </c>
      <c r="R490" s="1" t="s">
        <v>48</v>
      </c>
      <c r="S490" s="1" t="s">
        <v>46</v>
      </c>
      <c r="T490" s="12" t="str">
        <f>IF(OR(VOZ_WHATSAPP[[#This Row],[Brinda argumentos coherentes a la objeción]]="No Cumple",VOZ_WHATSAPP[[#This Row],[Despliegue de Beneficios y/o consecuencias]]="No Cumple"),"Sin Negocio","Negocio")</f>
        <v>Negocio</v>
      </c>
      <c r="U490" s="1" t="s">
        <v>46</v>
      </c>
      <c r="V490" s="1" t="s">
        <v>46</v>
      </c>
      <c r="W490" s="1" t="s">
        <v>46</v>
      </c>
      <c r="X490" s="12" t="str">
        <f>IF(OR(VOZ_WHATSAPP[[#This Row],[Confirma Valor de pago]]="No Cumple",VOZ_WHATSAPP[[#This Row],[Confirma hora de pago]]="No Cumple",VOZ_WHATSAPP[[#This Row],[Confirma medio de pago]]="No Cumple"),"Sin Cierre","Cierre")</f>
        <v>Cierre</v>
      </c>
      <c r="Y490" s="1" t="s">
        <v>46</v>
      </c>
      <c r="Z490" s="1" t="s">
        <v>46</v>
      </c>
      <c r="AA490" s="1" t="s">
        <v>46</v>
      </c>
      <c r="AB490" s="1" t="s">
        <v>46</v>
      </c>
      <c r="AC490" s="11" t="str">
        <f>IF(OR(VOZ_WHATSAPP[[#This Row],[La comunicación es asertiva, con respeto y evita maltrato]]="No Cumple",VOZ_WHATSAPP[[#This Row],[Cumple con las normativas legales]]="No Cumple"),"No Cumple","Cumple")</f>
        <v>Cumple</v>
      </c>
      <c r="AD490" s="1" t="s">
        <v>46</v>
      </c>
      <c r="AE490" s="1" t="s">
        <v>589</v>
      </c>
      <c r="AF490" s="4">
        <v>0.95</v>
      </c>
      <c r="AG490" s="4">
        <f>IF(AND(VOZ_WHATSAPP[[#This Row],[Estado Cierre]]="Sin Cierre",VOZ_WHATSAPP[[#This Row],[Nota Negocio]]="Sin Negocio"),VOZ_WHATSAPP[[#This Row],[Nota]]-24%,VOZ_WHATSAPP[[#This Row],[Nota]])</f>
        <v>0.95</v>
      </c>
      <c r="AH490" s="8">
        <f>IF(VOZ_WHATSAPP[[#This Row],[Estado Legal]]="No Cumple",0,IF(VOZ_WHATSAPP[[#This Row],[Realiza lectura de guion Legal]]="No Cumple",VOZ_WHATSAPP[[#This Row],[Nota 2]]-50%,VOZ_WHATSAPP[[#This Row],[Nota 2]]))</f>
        <v>0.95</v>
      </c>
    </row>
    <row r="491" spans="1:34" x14ac:dyDescent="0.25">
      <c r="A491" s="2" t="str">
        <f>VOZ_WHATSAPP[[#This Row],[ID Asesor]]&amp;VOZ_WHATSAPP[[#This Row],[Fecha Monitoreo]]</f>
        <v>381145822</v>
      </c>
      <c r="B491" s="2">
        <v>45822</v>
      </c>
      <c r="C491" s="1" t="s">
        <v>42</v>
      </c>
      <c r="D491" s="1">
        <v>3811</v>
      </c>
      <c r="E491" s="2">
        <v>45821</v>
      </c>
      <c r="F491" s="3">
        <v>0.34166666666666667</v>
      </c>
      <c r="G491" s="1" t="s">
        <v>51</v>
      </c>
      <c r="H491" s="1" t="s">
        <v>44</v>
      </c>
      <c r="I491" s="1">
        <v>210016358</v>
      </c>
      <c r="J491" s="1">
        <v>3105295805</v>
      </c>
      <c r="K491" s="1" t="s">
        <v>49</v>
      </c>
      <c r="L491" s="1" t="s">
        <v>46</v>
      </c>
      <c r="M491" s="1" t="s">
        <v>46</v>
      </c>
      <c r="N491" s="1" t="s">
        <v>46</v>
      </c>
      <c r="O491" s="1" t="s">
        <v>46</v>
      </c>
      <c r="P491" s="1" t="s">
        <v>54</v>
      </c>
      <c r="Q491" s="1" t="s">
        <v>46</v>
      </c>
      <c r="R491" s="1" t="s">
        <v>46</v>
      </c>
      <c r="S491" s="1" t="s">
        <v>46</v>
      </c>
      <c r="T491" s="12" t="str">
        <f>IF(OR(VOZ_WHATSAPP[[#This Row],[Brinda argumentos coherentes a la objeción]]="No Cumple",VOZ_WHATSAPP[[#This Row],[Despliegue de Beneficios y/o consecuencias]]="No Cumple"),"Sin Negocio","Negocio")</f>
        <v>Negocio</v>
      </c>
      <c r="U491" s="1" t="s">
        <v>46</v>
      </c>
      <c r="V491" s="1" t="s">
        <v>46</v>
      </c>
      <c r="W491" s="1" t="s">
        <v>46</v>
      </c>
      <c r="X491" s="12" t="str">
        <f>IF(OR(VOZ_WHATSAPP[[#This Row],[Confirma Valor de pago]]="No Cumple",VOZ_WHATSAPP[[#This Row],[Confirma hora de pago]]="No Cumple",VOZ_WHATSAPP[[#This Row],[Confirma medio de pago]]="No Cumple"),"Sin Cierre","Cierre")</f>
        <v>Cierre</v>
      </c>
      <c r="Y491" s="1" t="s">
        <v>46</v>
      </c>
      <c r="Z491" s="1" t="s">
        <v>46</v>
      </c>
      <c r="AA491" s="1" t="s">
        <v>46</v>
      </c>
      <c r="AB491" s="1" t="s">
        <v>46</v>
      </c>
      <c r="AC491" s="11" t="str">
        <f>IF(OR(VOZ_WHATSAPP[[#This Row],[La comunicación es asertiva, con respeto y evita maltrato]]="No Cumple",VOZ_WHATSAPP[[#This Row],[Cumple con las normativas legales]]="No Cumple"),"No Cumple","Cumple")</f>
        <v>Cumple</v>
      </c>
      <c r="AD491" s="1" t="s">
        <v>46</v>
      </c>
      <c r="AE491" s="1" t="s">
        <v>590</v>
      </c>
      <c r="AF491" s="4">
        <v>0.95</v>
      </c>
      <c r="AG491" s="4">
        <f>IF(AND(VOZ_WHATSAPP[[#This Row],[Estado Cierre]]="Sin Cierre",VOZ_WHATSAPP[[#This Row],[Nota Negocio]]="Sin Negocio"),VOZ_WHATSAPP[[#This Row],[Nota]]-24%,VOZ_WHATSAPP[[#This Row],[Nota]])</f>
        <v>0.95</v>
      </c>
      <c r="AH491" s="8">
        <f>IF(VOZ_WHATSAPP[[#This Row],[Estado Legal]]="No Cumple",0,IF(VOZ_WHATSAPP[[#This Row],[Realiza lectura de guion Legal]]="No Cumple",VOZ_WHATSAPP[[#This Row],[Nota 2]]-50%,VOZ_WHATSAPP[[#This Row],[Nota 2]]))</f>
        <v>0.95</v>
      </c>
    </row>
    <row r="492" spans="1:34" x14ac:dyDescent="0.25">
      <c r="A492" s="2" t="str">
        <f>VOZ_WHATSAPP[[#This Row],[ID Asesor]]&amp;VOZ_WHATSAPP[[#This Row],[Fecha Monitoreo]]</f>
        <v>380845822</v>
      </c>
      <c r="B492" s="2">
        <v>45822</v>
      </c>
      <c r="C492" s="1" t="s">
        <v>42</v>
      </c>
      <c r="D492" s="1">
        <v>3808</v>
      </c>
      <c r="E492" s="2">
        <v>45821</v>
      </c>
      <c r="F492" s="3">
        <v>0.38958333333333334</v>
      </c>
      <c r="G492" s="1" t="s">
        <v>60</v>
      </c>
      <c r="H492" s="1" t="s">
        <v>44</v>
      </c>
      <c r="I492" s="1">
        <v>210016355</v>
      </c>
      <c r="J492" s="1">
        <v>3043526985</v>
      </c>
      <c r="K492" s="1" t="s">
        <v>49</v>
      </c>
      <c r="L492" s="1" t="s">
        <v>46</v>
      </c>
      <c r="M492" s="1" t="s">
        <v>46</v>
      </c>
      <c r="N492" s="1" t="s">
        <v>46</v>
      </c>
      <c r="O492" s="1" t="s">
        <v>46</v>
      </c>
      <c r="P492" s="1" t="s">
        <v>46</v>
      </c>
      <c r="Q492" s="1" t="s">
        <v>46</v>
      </c>
      <c r="R492" s="1" t="s">
        <v>46</v>
      </c>
      <c r="S492" s="1" t="s">
        <v>46</v>
      </c>
      <c r="T492" s="12" t="str">
        <f>IF(OR(VOZ_WHATSAPP[[#This Row],[Brinda argumentos coherentes a la objeción]]="No Cumple",VOZ_WHATSAPP[[#This Row],[Despliegue de Beneficios y/o consecuencias]]="No Cumple"),"Sin Negocio","Negocio")</f>
        <v>Negocio</v>
      </c>
      <c r="U492" s="1" t="s">
        <v>48</v>
      </c>
      <c r="V492" s="1" t="s">
        <v>48</v>
      </c>
      <c r="W492" s="1" t="s">
        <v>48</v>
      </c>
      <c r="X492" s="12" t="str">
        <f>IF(OR(VOZ_WHATSAPP[[#This Row],[Confirma Valor de pago]]="No Cumple",VOZ_WHATSAPP[[#This Row],[Confirma hora de pago]]="No Cumple",VOZ_WHATSAPP[[#This Row],[Confirma medio de pago]]="No Cumple"),"Sin Cierre","Cierre")</f>
        <v>Cierre</v>
      </c>
      <c r="Y492" s="1" t="s">
        <v>46</v>
      </c>
      <c r="Z492" s="1" t="s">
        <v>46</v>
      </c>
      <c r="AA492" s="1" t="s">
        <v>46</v>
      </c>
      <c r="AB492" s="1" t="s">
        <v>46</v>
      </c>
      <c r="AC492" s="11" t="str">
        <f>IF(OR(VOZ_WHATSAPP[[#This Row],[La comunicación es asertiva, con respeto y evita maltrato]]="No Cumple",VOZ_WHATSAPP[[#This Row],[Cumple con las normativas legales]]="No Cumple"),"No Cumple","Cumple")</f>
        <v>Cumple</v>
      </c>
      <c r="AD492" s="1" t="s">
        <v>46</v>
      </c>
      <c r="AE492" s="1" t="s">
        <v>101</v>
      </c>
      <c r="AF492" s="4">
        <v>1</v>
      </c>
      <c r="AG492" s="4">
        <f>IF(AND(VOZ_WHATSAPP[[#This Row],[Estado Cierre]]="Sin Cierre",VOZ_WHATSAPP[[#This Row],[Nota Negocio]]="Sin Negocio"),VOZ_WHATSAPP[[#This Row],[Nota]]-24%,VOZ_WHATSAPP[[#This Row],[Nota]])</f>
        <v>1</v>
      </c>
      <c r="AH492" s="8">
        <f>IF(VOZ_WHATSAPP[[#This Row],[Estado Legal]]="No Cumple",0,IF(VOZ_WHATSAPP[[#This Row],[Realiza lectura de guion Legal]]="No Cumple",VOZ_WHATSAPP[[#This Row],[Nota 2]]-50%,VOZ_WHATSAPP[[#This Row],[Nota 2]]))</f>
        <v>1</v>
      </c>
    </row>
    <row r="493" spans="1:34" x14ac:dyDescent="0.25">
      <c r="A493" s="2" t="str">
        <f>VOZ_WHATSAPP[[#This Row],[ID Asesor]]&amp;VOZ_WHATSAPP[[#This Row],[Fecha Monitoreo]]</f>
        <v>338445822</v>
      </c>
      <c r="B493" s="2">
        <v>45822</v>
      </c>
      <c r="C493" s="1" t="s">
        <v>56</v>
      </c>
      <c r="D493" s="1">
        <v>3384</v>
      </c>
      <c r="E493" s="2">
        <v>45822</v>
      </c>
      <c r="F493" s="3">
        <v>0.35347222222222224</v>
      </c>
      <c r="G493" s="1" t="s">
        <v>58</v>
      </c>
      <c r="H493" s="1" t="s">
        <v>44</v>
      </c>
      <c r="I493" s="1">
        <v>565</v>
      </c>
      <c r="J493" s="1">
        <v>3216391328</v>
      </c>
      <c r="K493" s="1" t="s">
        <v>45</v>
      </c>
      <c r="L493" s="1" t="s">
        <v>46</v>
      </c>
      <c r="M493" s="1" t="s">
        <v>46</v>
      </c>
      <c r="N493" s="1" t="s">
        <v>46</v>
      </c>
      <c r="O493" s="1" t="s">
        <v>46</v>
      </c>
      <c r="P493" s="1" t="s">
        <v>46</v>
      </c>
      <c r="Q493" s="1" t="s">
        <v>48</v>
      </c>
      <c r="R493" s="1" t="s">
        <v>48</v>
      </c>
      <c r="S493" s="1" t="s">
        <v>48</v>
      </c>
      <c r="T493" s="12" t="str">
        <f>IF(OR(VOZ_WHATSAPP[[#This Row],[Brinda argumentos coherentes a la objeción]]="No Cumple",VOZ_WHATSAPP[[#This Row],[Despliegue de Beneficios y/o consecuencias]]="No Cumple"),"Sin Negocio","Negocio")</f>
        <v>Negocio</v>
      </c>
      <c r="U493" s="1" t="s">
        <v>46</v>
      </c>
      <c r="V493" s="1" t="s">
        <v>46</v>
      </c>
      <c r="W493" s="1" t="s">
        <v>46</v>
      </c>
      <c r="X493" s="12" t="str">
        <f>IF(OR(VOZ_WHATSAPP[[#This Row],[Confirma Valor de pago]]="No Cumple",VOZ_WHATSAPP[[#This Row],[Confirma hora de pago]]="No Cumple",VOZ_WHATSAPP[[#This Row],[Confirma medio de pago]]="No Cumple"),"Sin Cierre","Cierre")</f>
        <v>Cierre</v>
      </c>
      <c r="Y493" s="1" t="s">
        <v>46</v>
      </c>
      <c r="Z493" s="1" t="s">
        <v>46</v>
      </c>
      <c r="AA493" s="1" t="s">
        <v>46</v>
      </c>
      <c r="AB493" s="1" t="s">
        <v>46</v>
      </c>
      <c r="AC493" s="11" t="str">
        <f>IF(OR(VOZ_WHATSAPP[[#This Row],[La comunicación es asertiva, con respeto y evita maltrato]]="No Cumple",VOZ_WHATSAPP[[#This Row],[Cumple con las normativas legales]]="No Cumple"),"No Cumple","Cumple")</f>
        <v>Cumple</v>
      </c>
      <c r="AD493" s="1" t="s">
        <v>46</v>
      </c>
      <c r="AE493" s="1" t="s">
        <v>116</v>
      </c>
      <c r="AF493" s="4">
        <v>1</v>
      </c>
      <c r="AG493" s="4">
        <f>IF(AND(VOZ_WHATSAPP[[#This Row],[Estado Cierre]]="Sin Cierre",VOZ_WHATSAPP[[#This Row],[Nota Negocio]]="Sin Negocio"),VOZ_WHATSAPP[[#This Row],[Nota]]-24%,VOZ_WHATSAPP[[#This Row],[Nota]])</f>
        <v>1</v>
      </c>
      <c r="AH493" s="8">
        <f>IF(VOZ_WHATSAPP[[#This Row],[Estado Legal]]="No Cumple",0,IF(VOZ_WHATSAPP[[#This Row],[Realiza lectura de guion Legal]]="No Cumple",VOZ_WHATSAPP[[#This Row],[Nota 2]]-50%,VOZ_WHATSAPP[[#This Row],[Nota 2]]))</f>
        <v>1</v>
      </c>
    </row>
    <row r="494" spans="1:34" x14ac:dyDescent="0.25">
      <c r="A494" s="2" t="str">
        <f>VOZ_WHATSAPP[[#This Row],[ID Asesor]]&amp;VOZ_WHATSAPP[[#This Row],[Fecha Monitoreo]]</f>
        <v>388945822</v>
      </c>
      <c r="B494" s="2">
        <v>45822</v>
      </c>
      <c r="C494" s="1" t="s">
        <v>50</v>
      </c>
      <c r="D494" s="1">
        <v>3889</v>
      </c>
      <c r="E494" s="2">
        <v>45822</v>
      </c>
      <c r="F494" s="3">
        <v>0.36388888888888887</v>
      </c>
      <c r="G494" s="1" t="s">
        <v>51</v>
      </c>
      <c r="H494" s="1" t="s">
        <v>44</v>
      </c>
      <c r="I494" s="1">
        <v>210020490</v>
      </c>
      <c r="J494" s="1">
        <v>3004771597</v>
      </c>
      <c r="K494" s="1" t="s">
        <v>49</v>
      </c>
      <c r="L494" s="1" t="s">
        <v>46</v>
      </c>
      <c r="M494" s="1" t="s">
        <v>46</v>
      </c>
      <c r="N494" s="1" t="s">
        <v>46</v>
      </c>
      <c r="O494" s="1" t="s">
        <v>46</v>
      </c>
      <c r="P494" s="1" t="s">
        <v>46</v>
      </c>
      <c r="Q494" s="1" t="s">
        <v>46</v>
      </c>
      <c r="R494" s="1" t="s">
        <v>46</v>
      </c>
      <c r="S494" s="1" t="s">
        <v>47</v>
      </c>
      <c r="T494" s="12" t="str">
        <f>IF(OR(VOZ_WHATSAPP[[#This Row],[Brinda argumentos coherentes a la objeción]]="No Cumple",VOZ_WHATSAPP[[#This Row],[Despliegue de Beneficios y/o consecuencias]]="No Cumple"),"Sin Negocio","Negocio")</f>
        <v>Sin Negocio</v>
      </c>
      <c r="U494" s="1" t="s">
        <v>47</v>
      </c>
      <c r="V494" s="1" t="s">
        <v>46</v>
      </c>
      <c r="W494" s="1" t="s">
        <v>46</v>
      </c>
      <c r="X494" s="12" t="str">
        <f>IF(OR(VOZ_WHATSAPP[[#This Row],[Confirma Valor de pago]]="No Cumple",VOZ_WHATSAPP[[#This Row],[Confirma hora de pago]]="No Cumple",VOZ_WHATSAPP[[#This Row],[Confirma medio de pago]]="No Cumple"),"Sin Cierre","Cierre")</f>
        <v>Sin Cierre</v>
      </c>
      <c r="Y494" s="1" t="s">
        <v>46</v>
      </c>
      <c r="Z494" s="1" t="s">
        <v>46</v>
      </c>
      <c r="AA494" s="1" t="s">
        <v>46</v>
      </c>
      <c r="AB494" s="1" t="s">
        <v>46</v>
      </c>
      <c r="AC494" s="11" t="str">
        <f>IF(OR(VOZ_WHATSAPP[[#This Row],[La comunicación es asertiva, con respeto y evita maltrato]]="No Cumple",VOZ_WHATSAPP[[#This Row],[Cumple con las normativas legales]]="No Cumple"),"No Cumple","Cumple")</f>
        <v>Cumple</v>
      </c>
      <c r="AD494" s="1" t="s">
        <v>47</v>
      </c>
      <c r="AE494" s="1" t="s">
        <v>591</v>
      </c>
      <c r="AF494" s="4">
        <v>0.82</v>
      </c>
      <c r="AG494" s="4">
        <f>IF(AND(VOZ_WHATSAPP[[#This Row],[Estado Cierre]]="Sin Cierre",VOZ_WHATSAPP[[#This Row],[Nota Negocio]]="Sin Negocio"),VOZ_WHATSAPP[[#This Row],[Nota]]-24%,VOZ_WHATSAPP[[#This Row],[Nota]])</f>
        <v>0.57999999999999996</v>
      </c>
      <c r="AH494" s="8">
        <f>IF(VOZ_WHATSAPP[[#This Row],[Estado Legal]]="No Cumple",0,IF(VOZ_WHATSAPP[[#This Row],[Realiza lectura de guion Legal]]="No Cumple",VOZ_WHATSAPP[[#This Row],[Nota 2]]-50%,VOZ_WHATSAPP[[#This Row],[Nota 2]]))</f>
        <v>7.999999999999996E-2</v>
      </c>
    </row>
    <row r="495" spans="1:34" x14ac:dyDescent="0.25">
      <c r="A495" s="2" t="str">
        <f>VOZ_WHATSAPP[[#This Row],[ID Asesor]]&amp;VOZ_WHATSAPP[[#This Row],[Fecha Monitoreo]]</f>
        <v>237245822</v>
      </c>
      <c r="B495" s="2">
        <v>45822</v>
      </c>
      <c r="C495" s="1" t="s">
        <v>42</v>
      </c>
      <c r="D495" s="1">
        <v>2372</v>
      </c>
      <c r="E495" s="2">
        <v>45822</v>
      </c>
      <c r="F495" s="3">
        <v>0.37083333333333335</v>
      </c>
      <c r="G495" s="1" t="s">
        <v>80</v>
      </c>
      <c r="H495" s="1" t="s">
        <v>44</v>
      </c>
      <c r="I495" s="1">
        <v>1223</v>
      </c>
      <c r="J495" s="1">
        <v>3235900616</v>
      </c>
      <c r="K495" s="1" t="s">
        <v>45</v>
      </c>
      <c r="L495" s="1" t="s">
        <v>47</v>
      </c>
      <c r="M495" s="1" t="s">
        <v>46</v>
      </c>
      <c r="N495" s="1" t="s">
        <v>46</v>
      </c>
      <c r="O495" s="1" t="s">
        <v>46</v>
      </c>
      <c r="P495" s="1" t="s">
        <v>46</v>
      </c>
      <c r="Q495" s="1" t="s">
        <v>46</v>
      </c>
      <c r="R495" s="1" t="s">
        <v>46</v>
      </c>
      <c r="S495" s="1" t="s">
        <v>46</v>
      </c>
      <c r="T495" s="12" t="str">
        <f>IF(OR(VOZ_WHATSAPP[[#This Row],[Brinda argumentos coherentes a la objeción]]="No Cumple",VOZ_WHATSAPP[[#This Row],[Despliegue de Beneficios y/o consecuencias]]="No Cumple"),"Sin Negocio","Negocio")</f>
        <v>Negocio</v>
      </c>
      <c r="U495" s="1" t="s">
        <v>48</v>
      </c>
      <c r="V495" s="1" t="s">
        <v>48</v>
      </c>
      <c r="W495" s="1" t="s">
        <v>48</v>
      </c>
      <c r="X495" s="12" t="str">
        <f>IF(OR(VOZ_WHATSAPP[[#This Row],[Confirma Valor de pago]]="No Cumple",VOZ_WHATSAPP[[#This Row],[Confirma hora de pago]]="No Cumple",VOZ_WHATSAPP[[#This Row],[Confirma medio de pago]]="No Cumple"),"Sin Cierre","Cierre")</f>
        <v>Cierre</v>
      </c>
      <c r="Y495" s="1" t="s">
        <v>46</v>
      </c>
      <c r="Z495" s="1" t="s">
        <v>46</v>
      </c>
      <c r="AA495" s="1" t="s">
        <v>46</v>
      </c>
      <c r="AB495" s="1" t="s">
        <v>46</v>
      </c>
      <c r="AC495" s="11" t="str">
        <f>IF(OR(VOZ_WHATSAPP[[#This Row],[La comunicación es asertiva, con respeto y evita maltrato]]="No Cumple",VOZ_WHATSAPP[[#This Row],[Cumple con las normativas legales]]="No Cumple"),"No Cumple","Cumple")</f>
        <v>Cumple</v>
      </c>
      <c r="AD495" s="1" t="s">
        <v>46</v>
      </c>
      <c r="AE495" s="1" t="s">
        <v>592</v>
      </c>
      <c r="AF495" s="4">
        <v>0.96</v>
      </c>
      <c r="AG495" s="4">
        <f>IF(AND(VOZ_WHATSAPP[[#This Row],[Estado Cierre]]="Sin Cierre",VOZ_WHATSAPP[[#This Row],[Nota Negocio]]="Sin Negocio"),VOZ_WHATSAPP[[#This Row],[Nota]]-24%,VOZ_WHATSAPP[[#This Row],[Nota]])</f>
        <v>0.96</v>
      </c>
      <c r="AH495" s="8">
        <f>IF(VOZ_WHATSAPP[[#This Row],[Estado Legal]]="No Cumple",0,IF(VOZ_WHATSAPP[[#This Row],[Realiza lectura de guion Legal]]="No Cumple",VOZ_WHATSAPP[[#This Row],[Nota 2]]-50%,VOZ_WHATSAPP[[#This Row],[Nota 2]]))</f>
        <v>0.96</v>
      </c>
    </row>
    <row r="496" spans="1:34" x14ac:dyDescent="0.25">
      <c r="A496" s="2" t="str">
        <f>VOZ_WHATSAPP[[#This Row],[ID Asesor]]&amp;VOZ_WHATSAPP[[#This Row],[Fecha Monitoreo]]</f>
        <v>382145822</v>
      </c>
      <c r="B496" s="2">
        <v>45822</v>
      </c>
      <c r="C496" s="1" t="s">
        <v>126</v>
      </c>
      <c r="D496" s="1">
        <v>3821</v>
      </c>
      <c r="E496" s="2">
        <v>45822</v>
      </c>
      <c r="F496" s="3">
        <v>0.38124999999999998</v>
      </c>
      <c r="G496" s="1" t="s">
        <v>58</v>
      </c>
      <c r="H496" s="1" t="s">
        <v>44</v>
      </c>
      <c r="I496" s="1">
        <v>590</v>
      </c>
      <c r="J496" s="1">
        <v>3184900465</v>
      </c>
      <c r="K496" s="1" t="s">
        <v>45</v>
      </c>
      <c r="L496" s="1" t="s">
        <v>46</v>
      </c>
      <c r="M496" s="1" t="s">
        <v>46</v>
      </c>
      <c r="N496" s="1" t="s">
        <v>46</v>
      </c>
      <c r="O496" s="1" t="s">
        <v>46</v>
      </c>
      <c r="P496" s="1" t="s">
        <v>46</v>
      </c>
      <c r="Q496" s="1" t="s">
        <v>48</v>
      </c>
      <c r="R496" s="1" t="s">
        <v>48</v>
      </c>
      <c r="S496" s="1" t="s">
        <v>48</v>
      </c>
      <c r="T496" s="12" t="str">
        <f>IF(OR(VOZ_WHATSAPP[[#This Row],[Brinda argumentos coherentes a la objeción]]="No Cumple",VOZ_WHATSAPP[[#This Row],[Despliegue de Beneficios y/o consecuencias]]="No Cumple"),"Sin Negocio","Negocio")</f>
        <v>Negocio</v>
      </c>
      <c r="U496" s="1" t="s">
        <v>48</v>
      </c>
      <c r="V496" s="1" t="s">
        <v>48</v>
      </c>
      <c r="W496" s="1" t="s">
        <v>48</v>
      </c>
      <c r="X496" s="12" t="str">
        <f>IF(OR(VOZ_WHATSAPP[[#This Row],[Confirma Valor de pago]]="No Cumple",VOZ_WHATSAPP[[#This Row],[Confirma hora de pago]]="No Cumple",VOZ_WHATSAPP[[#This Row],[Confirma medio de pago]]="No Cumple"),"Sin Cierre","Cierre")</f>
        <v>Cierre</v>
      </c>
      <c r="Y496" s="1" t="s">
        <v>46</v>
      </c>
      <c r="Z496" s="1" t="s">
        <v>46</v>
      </c>
      <c r="AA496" s="1" t="s">
        <v>46</v>
      </c>
      <c r="AB496" s="1" t="s">
        <v>46</v>
      </c>
      <c r="AC496" s="11" t="str">
        <f>IF(OR(VOZ_WHATSAPP[[#This Row],[La comunicación es asertiva, con respeto y evita maltrato]]="No Cumple",VOZ_WHATSAPP[[#This Row],[Cumple con las normativas legales]]="No Cumple"),"No Cumple","Cumple")</f>
        <v>Cumple</v>
      </c>
      <c r="AD496" s="1" t="s">
        <v>46</v>
      </c>
      <c r="AE496" s="1" t="s">
        <v>133</v>
      </c>
      <c r="AF496" s="4">
        <v>1</v>
      </c>
      <c r="AG496" s="4">
        <f>IF(AND(VOZ_WHATSAPP[[#This Row],[Estado Cierre]]="Sin Cierre",VOZ_WHATSAPP[[#This Row],[Nota Negocio]]="Sin Negocio"),VOZ_WHATSAPP[[#This Row],[Nota]]-24%,VOZ_WHATSAPP[[#This Row],[Nota]])</f>
        <v>1</v>
      </c>
      <c r="AH496" s="8">
        <f>IF(VOZ_WHATSAPP[[#This Row],[Estado Legal]]="No Cumple",0,IF(VOZ_WHATSAPP[[#This Row],[Realiza lectura de guion Legal]]="No Cumple",VOZ_WHATSAPP[[#This Row],[Nota 2]]-50%,VOZ_WHATSAPP[[#This Row],[Nota 2]]))</f>
        <v>1</v>
      </c>
    </row>
    <row r="497" spans="1:34" x14ac:dyDescent="0.25">
      <c r="A497" s="2" t="str">
        <f>VOZ_WHATSAPP[[#This Row],[ID Asesor]]&amp;VOZ_WHATSAPP[[#This Row],[Fecha Monitoreo]]</f>
        <v>230645822</v>
      </c>
      <c r="B497" s="2">
        <v>45822</v>
      </c>
      <c r="C497" s="1" t="s">
        <v>42</v>
      </c>
      <c r="D497" s="1">
        <v>2306</v>
      </c>
      <c r="E497" s="2">
        <v>45822</v>
      </c>
      <c r="F497" s="3">
        <v>0.37638888888888888</v>
      </c>
      <c r="G497" s="1" t="s">
        <v>51</v>
      </c>
      <c r="H497" s="1" t="s">
        <v>44</v>
      </c>
      <c r="I497" s="1">
        <v>1126</v>
      </c>
      <c r="J497" s="1">
        <v>3104967110</v>
      </c>
      <c r="K497" s="1" t="s">
        <v>45</v>
      </c>
      <c r="L497" s="1" t="s">
        <v>47</v>
      </c>
      <c r="M497" s="1" t="s">
        <v>46</v>
      </c>
      <c r="N497" s="1" t="s">
        <v>46</v>
      </c>
      <c r="O497" s="1" t="s">
        <v>46</v>
      </c>
      <c r="P497" s="1" t="s">
        <v>46</v>
      </c>
      <c r="Q497" s="1" t="s">
        <v>46</v>
      </c>
      <c r="R497" s="1" t="s">
        <v>46</v>
      </c>
      <c r="S497" s="1" t="s">
        <v>47</v>
      </c>
      <c r="T497" s="12" t="str">
        <f>IF(OR(VOZ_WHATSAPP[[#This Row],[Brinda argumentos coherentes a la objeción]]="No Cumple",VOZ_WHATSAPP[[#This Row],[Despliegue de Beneficios y/o consecuencias]]="No Cumple"),"Sin Negocio","Negocio")</f>
        <v>Sin Negocio</v>
      </c>
      <c r="U497" s="1" t="s">
        <v>48</v>
      </c>
      <c r="V497" s="1" t="s">
        <v>48</v>
      </c>
      <c r="W497" s="1" t="s">
        <v>48</v>
      </c>
      <c r="X497" s="12" t="str">
        <f>IF(OR(VOZ_WHATSAPP[[#This Row],[Confirma Valor de pago]]="No Cumple",VOZ_WHATSAPP[[#This Row],[Confirma hora de pago]]="No Cumple",VOZ_WHATSAPP[[#This Row],[Confirma medio de pago]]="No Cumple"),"Sin Cierre","Cierre")</f>
        <v>Cierre</v>
      </c>
      <c r="Y497" s="1" t="s">
        <v>46</v>
      </c>
      <c r="Z497" s="1" t="s">
        <v>54</v>
      </c>
      <c r="AA497" s="1" t="s">
        <v>46</v>
      </c>
      <c r="AB497" s="1" t="s">
        <v>54</v>
      </c>
      <c r="AC497" s="11" t="str">
        <f>IF(OR(VOZ_WHATSAPP[[#This Row],[La comunicación es asertiva, con respeto y evita maltrato]]="No Cumple",VOZ_WHATSAPP[[#This Row],[Cumple con las normativas legales]]="No Cumple"),"No Cumple","Cumple")</f>
        <v>No Cumple</v>
      </c>
      <c r="AD497" s="1" t="s">
        <v>46</v>
      </c>
      <c r="AE497" s="1" t="s">
        <v>593</v>
      </c>
      <c r="AF497" s="4">
        <v>0.71</v>
      </c>
      <c r="AG497" s="4">
        <f>IF(AND(VOZ_WHATSAPP[[#This Row],[Estado Cierre]]="Sin Cierre",VOZ_WHATSAPP[[#This Row],[Nota Negocio]]="Sin Negocio"),VOZ_WHATSAPP[[#This Row],[Nota]]-24%,VOZ_WHATSAPP[[#This Row],[Nota]])</f>
        <v>0.71</v>
      </c>
      <c r="AH497" s="8">
        <f>IF(VOZ_WHATSAPP[[#This Row],[Estado Legal]]="No Cumple",0,IF(VOZ_WHATSAPP[[#This Row],[Realiza lectura de guion Legal]]="No Cumple",VOZ_WHATSAPP[[#This Row],[Nota 2]]-50%,VOZ_WHATSAPP[[#This Row],[Nota 2]]))</f>
        <v>0</v>
      </c>
    </row>
    <row r="498" spans="1:34" x14ac:dyDescent="0.25">
      <c r="A498" s="2" t="str">
        <f>VOZ_WHATSAPP[[#This Row],[ID Asesor]]&amp;VOZ_WHATSAPP[[#This Row],[Fecha Monitoreo]]</f>
        <v>355145822</v>
      </c>
      <c r="B498" s="2">
        <v>45822</v>
      </c>
      <c r="C498" s="1" t="s">
        <v>50</v>
      </c>
      <c r="D498" s="1">
        <v>3551</v>
      </c>
      <c r="E498" s="2">
        <v>45822</v>
      </c>
      <c r="F498" s="3">
        <v>0.39652777777777776</v>
      </c>
      <c r="G498" s="1" t="s">
        <v>51</v>
      </c>
      <c r="H498" s="1" t="s">
        <v>44</v>
      </c>
      <c r="I498" s="1">
        <v>11009664</v>
      </c>
      <c r="J498" s="1">
        <v>3114674004</v>
      </c>
      <c r="K498" s="1" t="s">
        <v>49</v>
      </c>
      <c r="L498" s="1" t="s">
        <v>46</v>
      </c>
      <c r="M498" s="1" t="s">
        <v>47</v>
      </c>
      <c r="N498" s="1" t="s">
        <v>46</v>
      </c>
      <c r="O498" s="1" t="s">
        <v>48</v>
      </c>
      <c r="P498" s="1" t="s">
        <v>48</v>
      </c>
      <c r="Q498" s="1" t="s">
        <v>47</v>
      </c>
      <c r="R498" s="1" t="s">
        <v>47</v>
      </c>
      <c r="S498" s="1" t="s">
        <v>47</v>
      </c>
      <c r="T498" s="12" t="str">
        <f>IF(OR(VOZ_WHATSAPP[[#This Row],[Brinda argumentos coherentes a la objeción]]="No Cumple",VOZ_WHATSAPP[[#This Row],[Despliegue de Beneficios y/o consecuencias]]="No Cumple"),"Sin Negocio","Negocio")</f>
        <v>Sin Negocio</v>
      </c>
      <c r="U498" s="1" t="s">
        <v>48</v>
      </c>
      <c r="V498" s="1" t="s">
        <v>48</v>
      </c>
      <c r="W498" s="1" t="s">
        <v>48</v>
      </c>
      <c r="X498" s="12" t="str">
        <f>IF(OR(VOZ_WHATSAPP[[#This Row],[Confirma Valor de pago]]="No Cumple",VOZ_WHATSAPP[[#This Row],[Confirma hora de pago]]="No Cumple",VOZ_WHATSAPP[[#This Row],[Confirma medio de pago]]="No Cumple"),"Sin Cierre","Cierre")</f>
        <v>Cierre</v>
      </c>
      <c r="Y498" s="1" t="s">
        <v>54</v>
      </c>
      <c r="Z498" s="1" t="s">
        <v>54</v>
      </c>
      <c r="AA498" s="1" t="s">
        <v>54</v>
      </c>
      <c r="AB498" s="1" t="s">
        <v>54</v>
      </c>
      <c r="AC498" s="11" t="str">
        <f>IF(OR(VOZ_WHATSAPP[[#This Row],[La comunicación es asertiva, con respeto y evita maltrato]]="No Cumple",VOZ_WHATSAPP[[#This Row],[Cumple con las normativas legales]]="No Cumple"),"No Cumple","Cumple")</f>
        <v>No Cumple</v>
      </c>
      <c r="AD498" s="1" t="s">
        <v>47</v>
      </c>
      <c r="AE498" s="1" t="s">
        <v>594</v>
      </c>
      <c r="AF498" s="4">
        <v>0.43</v>
      </c>
      <c r="AG498" s="4">
        <f>IF(AND(VOZ_WHATSAPP[[#This Row],[Estado Cierre]]="Sin Cierre",VOZ_WHATSAPP[[#This Row],[Nota Negocio]]="Sin Negocio"),VOZ_WHATSAPP[[#This Row],[Nota]]-24%,VOZ_WHATSAPP[[#This Row],[Nota]])</f>
        <v>0.43</v>
      </c>
      <c r="AH498" s="8">
        <f>IF(VOZ_WHATSAPP[[#This Row],[Estado Legal]]="No Cumple",0,IF(VOZ_WHATSAPP[[#This Row],[Realiza lectura de guion Legal]]="No Cumple",VOZ_WHATSAPP[[#This Row],[Nota 2]]-50%,VOZ_WHATSAPP[[#This Row],[Nota 2]]))</f>
        <v>0</v>
      </c>
    </row>
    <row r="499" spans="1:34" x14ac:dyDescent="0.25">
      <c r="A499" s="2" t="str">
        <f>VOZ_WHATSAPP[[#This Row],[ID Asesor]]&amp;VOZ_WHATSAPP[[#This Row],[Fecha Monitoreo]]</f>
        <v>388145822</v>
      </c>
      <c r="B499" s="2">
        <v>45822</v>
      </c>
      <c r="C499" s="1" t="s">
        <v>56</v>
      </c>
      <c r="D499" s="1">
        <v>3881</v>
      </c>
      <c r="E499" s="2">
        <v>45822</v>
      </c>
      <c r="F499" s="3">
        <v>0.38680555555555557</v>
      </c>
      <c r="G499" s="1" t="s">
        <v>51</v>
      </c>
      <c r="H499" s="1" t="s">
        <v>44</v>
      </c>
      <c r="I499" s="1">
        <v>445</v>
      </c>
      <c r="J499" s="1">
        <v>3170308957</v>
      </c>
      <c r="K499" s="1" t="s">
        <v>45</v>
      </c>
      <c r="L499" s="1" t="s">
        <v>46</v>
      </c>
      <c r="M499" s="1" t="s">
        <v>46</v>
      </c>
      <c r="N499" s="1" t="s">
        <v>46</v>
      </c>
      <c r="O499" s="1" t="s">
        <v>46</v>
      </c>
      <c r="P499" s="1" t="s">
        <v>46</v>
      </c>
      <c r="Q499" s="1" t="s">
        <v>46</v>
      </c>
      <c r="R499" s="1" t="s">
        <v>46</v>
      </c>
      <c r="S499" s="1" t="s">
        <v>46</v>
      </c>
      <c r="T499" s="12" t="str">
        <f>IF(OR(VOZ_WHATSAPP[[#This Row],[Brinda argumentos coherentes a la objeción]]="No Cumple",VOZ_WHATSAPP[[#This Row],[Despliegue de Beneficios y/o consecuencias]]="No Cumple"),"Sin Negocio","Negocio")</f>
        <v>Negocio</v>
      </c>
      <c r="U499" s="1" t="s">
        <v>48</v>
      </c>
      <c r="V499" s="1" t="s">
        <v>48</v>
      </c>
      <c r="W499" s="1" t="s">
        <v>48</v>
      </c>
      <c r="X499" s="12" t="str">
        <f>IF(OR(VOZ_WHATSAPP[[#This Row],[Confirma Valor de pago]]="No Cumple",VOZ_WHATSAPP[[#This Row],[Confirma hora de pago]]="No Cumple",VOZ_WHATSAPP[[#This Row],[Confirma medio de pago]]="No Cumple"),"Sin Cierre","Cierre")</f>
        <v>Cierre</v>
      </c>
      <c r="Y499" s="1" t="s">
        <v>46</v>
      </c>
      <c r="Z499" s="1" t="s">
        <v>54</v>
      </c>
      <c r="AA499" s="1" t="s">
        <v>46</v>
      </c>
      <c r="AB499" s="1" t="s">
        <v>46</v>
      </c>
      <c r="AC499" s="11" t="str">
        <f>IF(OR(VOZ_WHATSAPP[[#This Row],[La comunicación es asertiva, con respeto y evita maltrato]]="No Cumple",VOZ_WHATSAPP[[#This Row],[Cumple con las normativas legales]]="No Cumple"),"No Cumple","Cumple")</f>
        <v>Cumple</v>
      </c>
      <c r="AD499" s="1" t="s">
        <v>46</v>
      </c>
      <c r="AE499" s="1" t="s">
        <v>595</v>
      </c>
      <c r="AF499" s="4">
        <v>0.85</v>
      </c>
      <c r="AG499" s="4">
        <f>IF(AND(VOZ_WHATSAPP[[#This Row],[Estado Cierre]]="Sin Cierre",VOZ_WHATSAPP[[#This Row],[Nota Negocio]]="Sin Negocio"),VOZ_WHATSAPP[[#This Row],[Nota]]-24%,VOZ_WHATSAPP[[#This Row],[Nota]])</f>
        <v>0.85</v>
      </c>
      <c r="AH499" s="8">
        <f>IF(VOZ_WHATSAPP[[#This Row],[Estado Legal]]="No Cumple",0,IF(VOZ_WHATSAPP[[#This Row],[Realiza lectura de guion Legal]]="No Cumple",VOZ_WHATSAPP[[#This Row],[Nota 2]]-50%,VOZ_WHATSAPP[[#This Row],[Nota 2]]))</f>
        <v>0.85</v>
      </c>
    </row>
    <row r="500" spans="1:34" x14ac:dyDescent="0.25">
      <c r="A500" s="2" t="str">
        <f>VOZ_WHATSAPP[[#This Row],[ID Asesor]]&amp;VOZ_WHATSAPP[[#This Row],[Fecha Monitoreo]]</f>
        <v>394545822</v>
      </c>
      <c r="B500" s="2">
        <v>45822</v>
      </c>
      <c r="C500" s="1" t="s">
        <v>50</v>
      </c>
      <c r="D500" s="1">
        <v>3945</v>
      </c>
      <c r="E500" s="2">
        <v>45822</v>
      </c>
      <c r="F500" s="3">
        <v>0.39513888888888887</v>
      </c>
      <c r="G500" s="1" t="s">
        <v>51</v>
      </c>
      <c r="H500" s="1" t="s">
        <v>44</v>
      </c>
      <c r="I500" s="1">
        <v>210020459</v>
      </c>
      <c r="J500" s="1">
        <v>3006592602</v>
      </c>
      <c r="K500" s="1" t="s">
        <v>49</v>
      </c>
      <c r="L500" s="1" t="s">
        <v>46</v>
      </c>
      <c r="M500" s="1" t="s">
        <v>47</v>
      </c>
      <c r="N500" s="1" t="s">
        <v>46</v>
      </c>
      <c r="O500" s="1" t="s">
        <v>46</v>
      </c>
      <c r="P500" s="1" t="s">
        <v>46</v>
      </c>
      <c r="Q500" s="1" t="s">
        <v>46</v>
      </c>
      <c r="R500" s="1" t="s">
        <v>46</v>
      </c>
      <c r="S500" s="1" t="s">
        <v>46</v>
      </c>
      <c r="T500" s="12" t="str">
        <f>IF(OR(VOZ_WHATSAPP[[#This Row],[Brinda argumentos coherentes a la objeción]]="No Cumple",VOZ_WHATSAPP[[#This Row],[Despliegue de Beneficios y/o consecuencias]]="No Cumple"),"Sin Negocio","Negocio")</f>
        <v>Negocio</v>
      </c>
      <c r="U500" s="1" t="s">
        <v>47</v>
      </c>
      <c r="V500" s="1" t="s">
        <v>46</v>
      </c>
      <c r="W500" s="1" t="s">
        <v>47</v>
      </c>
      <c r="X500" s="12" t="str">
        <f>IF(OR(VOZ_WHATSAPP[[#This Row],[Confirma Valor de pago]]="No Cumple",VOZ_WHATSAPP[[#This Row],[Confirma hora de pago]]="No Cumple",VOZ_WHATSAPP[[#This Row],[Confirma medio de pago]]="No Cumple"),"Sin Cierre","Cierre")</f>
        <v>Sin Cierre</v>
      </c>
      <c r="Y500" s="1" t="s">
        <v>46</v>
      </c>
      <c r="Z500" s="1" t="s">
        <v>46</v>
      </c>
      <c r="AA500" s="1" t="s">
        <v>46</v>
      </c>
      <c r="AB500" s="1" t="s">
        <v>46</v>
      </c>
      <c r="AC500" s="11" t="str">
        <f>IF(OR(VOZ_WHATSAPP[[#This Row],[La comunicación es asertiva, con respeto y evita maltrato]]="No Cumple",VOZ_WHATSAPP[[#This Row],[Cumple con las normativas legales]]="No Cumple"),"No Cumple","Cumple")</f>
        <v>Cumple</v>
      </c>
      <c r="AD500" s="1" t="s">
        <v>46</v>
      </c>
      <c r="AE500" s="1" t="s">
        <v>596</v>
      </c>
      <c r="AF500" s="4">
        <v>0.8</v>
      </c>
      <c r="AG500" s="4">
        <f>IF(AND(VOZ_WHATSAPP[[#This Row],[Estado Cierre]]="Sin Cierre",VOZ_WHATSAPP[[#This Row],[Nota Negocio]]="Sin Negocio"),VOZ_WHATSAPP[[#This Row],[Nota]]-24%,VOZ_WHATSAPP[[#This Row],[Nota]])</f>
        <v>0.8</v>
      </c>
      <c r="AH500" s="8">
        <f>IF(VOZ_WHATSAPP[[#This Row],[Estado Legal]]="No Cumple",0,IF(VOZ_WHATSAPP[[#This Row],[Realiza lectura de guion Legal]]="No Cumple",VOZ_WHATSAPP[[#This Row],[Nota 2]]-50%,VOZ_WHATSAPP[[#This Row],[Nota 2]]))</f>
        <v>0.8</v>
      </c>
    </row>
    <row r="501" spans="1:34" x14ac:dyDescent="0.25">
      <c r="A501" s="2" t="str">
        <f>VOZ_WHATSAPP[[#This Row],[ID Asesor]]&amp;VOZ_WHATSAPP[[#This Row],[Fecha Monitoreo]]</f>
        <v>382345822</v>
      </c>
      <c r="B501" s="2">
        <v>45822</v>
      </c>
      <c r="C501" s="1" t="s">
        <v>126</v>
      </c>
      <c r="D501" s="1">
        <v>3823</v>
      </c>
      <c r="E501" s="2">
        <v>45822</v>
      </c>
      <c r="F501" s="3">
        <v>0.4201388888888889</v>
      </c>
      <c r="G501" s="1" t="s">
        <v>51</v>
      </c>
      <c r="H501" s="1" t="s">
        <v>44</v>
      </c>
      <c r="I501" s="1">
        <v>592</v>
      </c>
      <c r="J501" s="1">
        <v>3169558917</v>
      </c>
      <c r="K501" s="1" t="s">
        <v>45</v>
      </c>
      <c r="L501" s="1" t="s">
        <v>46</v>
      </c>
      <c r="M501" s="1" t="s">
        <v>46</v>
      </c>
      <c r="N501" s="1" t="s">
        <v>46</v>
      </c>
      <c r="O501" s="1" t="s">
        <v>46</v>
      </c>
      <c r="P501" s="1" t="s">
        <v>46</v>
      </c>
      <c r="Q501" s="1" t="s">
        <v>46</v>
      </c>
      <c r="R501" s="1" t="s">
        <v>46</v>
      </c>
      <c r="S501" s="1" t="s">
        <v>46</v>
      </c>
      <c r="T501" s="12" t="str">
        <f>IF(OR(VOZ_WHATSAPP[[#This Row],[Brinda argumentos coherentes a la objeción]]="No Cumple",VOZ_WHATSAPP[[#This Row],[Despliegue de Beneficios y/o consecuencias]]="No Cumple"),"Sin Negocio","Negocio")</f>
        <v>Negocio</v>
      </c>
      <c r="U501" s="1" t="s">
        <v>48</v>
      </c>
      <c r="V501" s="1" t="s">
        <v>48</v>
      </c>
      <c r="W501" s="1" t="s">
        <v>48</v>
      </c>
      <c r="X501" s="12" t="str">
        <f>IF(OR(VOZ_WHATSAPP[[#This Row],[Confirma Valor de pago]]="No Cumple",VOZ_WHATSAPP[[#This Row],[Confirma hora de pago]]="No Cumple",VOZ_WHATSAPP[[#This Row],[Confirma medio de pago]]="No Cumple"),"Sin Cierre","Cierre")</f>
        <v>Cierre</v>
      </c>
      <c r="Y501" s="1" t="s">
        <v>46</v>
      </c>
      <c r="Z501" s="1" t="s">
        <v>54</v>
      </c>
      <c r="AA501" s="1" t="s">
        <v>46</v>
      </c>
      <c r="AB501" s="1" t="s">
        <v>46</v>
      </c>
      <c r="AC501" s="11" t="str">
        <f>IF(OR(VOZ_WHATSAPP[[#This Row],[La comunicación es asertiva, con respeto y evita maltrato]]="No Cumple",VOZ_WHATSAPP[[#This Row],[Cumple con las normativas legales]]="No Cumple"),"No Cumple","Cumple")</f>
        <v>Cumple</v>
      </c>
      <c r="AD501" s="1" t="s">
        <v>47</v>
      </c>
      <c r="AE501" s="1" t="s">
        <v>597</v>
      </c>
      <c r="AF501" s="4">
        <v>0.85</v>
      </c>
      <c r="AG501" s="4">
        <f>IF(AND(VOZ_WHATSAPP[[#This Row],[Estado Cierre]]="Sin Cierre",VOZ_WHATSAPP[[#This Row],[Nota Negocio]]="Sin Negocio"),VOZ_WHATSAPP[[#This Row],[Nota]]-24%,VOZ_WHATSAPP[[#This Row],[Nota]])</f>
        <v>0.85</v>
      </c>
      <c r="AH501" s="8">
        <f>IF(VOZ_WHATSAPP[[#This Row],[Estado Legal]]="No Cumple",0,IF(VOZ_WHATSAPP[[#This Row],[Realiza lectura de guion Legal]]="No Cumple",VOZ_WHATSAPP[[#This Row],[Nota 2]]-50%,VOZ_WHATSAPP[[#This Row],[Nota 2]]))</f>
        <v>0.35</v>
      </c>
    </row>
    <row r="502" spans="1:34" x14ac:dyDescent="0.25">
      <c r="A502" s="2" t="str">
        <f>VOZ_WHATSAPP[[#This Row],[ID Asesor]]&amp;VOZ_WHATSAPP[[#This Row],[Fecha Monitoreo]]</f>
        <v>380545822</v>
      </c>
      <c r="B502" s="2">
        <v>45822</v>
      </c>
      <c r="C502" s="1" t="s">
        <v>56</v>
      </c>
      <c r="D502" s="1">
        <v>3805</v>
      </c>
      <c r="E502" s="2">
        <v>45822</v>
      </c>
      <c r="F502" s="3">
        <v>0.45624999999999999</v>
      </c>
      <c r="G502" s="1" t="s">
        <v>58</v>
      </c>
      <c r="H502" s="1" t="s">
        <v>44</v>
      </c>
      <c r="I502" s="1">
        <v>447</v>
      </c>
      <c r="J502" s="1">
        <v>3168672086</v>
      </c>
      <c r="K502" s="1" t="s">
        <v>45</v>
      </c>
      <c r="L502" s="1" t="s">
        <v>46</v>
      </c>
      <c r="M502" s="1" t="s">
        <v>46</v>
      </c>
      <c r="N502" s="1" t="s">
        <v>46</v>
      </c>
      <c r="O502" s="1" t="s">
        <v>54</v>
      </c>
      <c r="P502" s="1" t="s">
        <v>54</v>
      </c>
      <c r="Q502" s="1" t="s">
        <v>46</v>
      </c>
      <c r="R502" s="1" t="s">
        <v>46</v>
      </c>
      <c r="S502" s="1" t="s">
        <v>48</v>
      </c>
      <c r="T502" s="12" t="str">
        <f>IF(OR(VOZ_WHATSAPP[[#This Row],[Brinda argumentos coherentes a la objeción]]="No Cumple",VOZ_WHATSAPP[[#This Row],[Despliegue de Beneficios y/o consecuencias]]="No Cumple"),"Sin Negocio","Negocio")</f>
        <v>Negocio</v>
      </c>
      <c r="U502" s="1" t="s">
        <v>48</v>
      </c>
      <c r="V502" s="1" t="s">
        <v>48</v>
      </c>
      <c r="W502" s="1" t="s">
        <v>48</v>
      </c>
      <c r="X502" s="12" t="str">
        <f>IF(OR(VOZ_WHATSAPP[[#This Row],[Confirma Valor de pago]]="No Cumple",VOZ_WHATSAPP[[#This Row],[Confirma hora de pago]]="No Cumple",VOZ_WHATSAPP[[#This Row],[Confirma medio de pago]]="No Cumple"),"Sin Cierre","Cierre")</f>
        <v>Cierre</v>
      </c>
      <c r="Y502" s="1" t="s">
        <v>46</v>
      </c>
      <c r="Z502" s="1" t="s">
        <v>46</v>
      </c>
      <c r="AA502" s="1" t="s">
        <v>46</v>
      </c>
      <c r="AB502" s="1" t="s">
        <v>46</v>
      </c>
      <c r="AC502" s="11" t="str">
        <f>IF(OR(VOZ_WHATSAPP[[#This Row],[La comunicación es asertiva, con respeto y evita maltrato]]="No Cumple",VOZ_WHATSAPP[[#This Row],[Cumple con las normativas legales]]="No Cumple"),"No Cumple","Cumple")</f>
        <v>Cumple</v>
      </c>
      <c r="AD502" s="1" t="s">
        <v>46</v>
      </c>
      <c r="AE502" s="1" t="s">
        <v>598</v>
      </c>
      <c r="AF502" s="4">
        <v>0.9</v>
      </c>
      <c r="AG502" s="4">
        <f>IF(AND(VOZ_WHATSAPP[[#This Row],[Estado Cierre]]="Sin Cierre",VOZ_WHATSAPP[[#This Row],[Nota Negocio]]="Sin Negocio"),VOZ_WHATSAPP[[#This Row],[Nota]]-24%,VOZ_WHATSAPP[[#This Row],[Nota]])</f>
        <v>0.9</v>
      </c>
      <c r="AH502" s="8">
        <f>IF(VOZ_WHATSAPP[[#This Row],[Estado Legal]]="No Cumple",0,IF(VOZ_WHATSAPP[[#This Row],[Realiza lectura de guion Legal]]="No Cumple",VOZ_WHATSAPP[[#This Row],[Nota 2]]-50%,VOZ_WHATSAPP[[#This Row],[Nota 2]]))</f>
        <v>0.9</v>
      </c>
    </row>
    <row r="503" spans="1:34" x14ac:dyDescent="0.25">
      <c r="A503" s="2" t="str">
        <f>VOZ_WHATSAPP[[#This Row],[ID Asesor]]&amp;VOZ_WHATSAPP[[#This Row],[Fecha Monitoreo]]</f>
        <v>270945822</v>
      </c>
      <c r="B503" s="2">
        <v>45822</v>
      </c>
      <c r="C503" s="1" t="s">
        <v>42</v>
      </c>
      <c r="D503" s="1">
        <v>2709</v>
      </c>
      <c r="E503" s="2">
        <v>45822</v>
      </c>
      <c r="F503" s="3">
        <v>0.37291666666666667</v>
      </c>
      <c r="G503" s="1" t="s">
        <v>80</v>
      </c>
      <c r="H503" s="1" t="s">
        <v>44</v>
      </c>
      <c r="I503" s="1">
        <v>1239</v>
      </c>
      <c r="J503" s="1">
        <v>3229776525</v>
      </c>
      <c r="K503" s="1" t="s">
        <v>45</v>
      </c>
      <c r="L503" s="1" t="s">
        <v>47</v>
      </c>
      <c r="M503" s="1" t="s">
        <v>46</v>
      </c>
      <c r="N503" s="1" t="s">
        <v>46</v>
      </c>
      <c r="O503" s="1" t="s">
        <v>46</v>
      </c>
      <c r="P503" s="1" t="s">
        <v>46</v>
      </c>
      <c r="Q503" s="1" t="s">
        <v>46</v>
      </c>
      <c r="R503" s="1" t="s">
        <v>46</v>
      </c>
      <c r="S503" s="1" t="s">
        <v>47</v>
      </c>
      <c r="T503" s="12" t="str">
        <f>IF(OR(VOZ_WHATSAPP[[#This Row],[Brinda argumentos coherentes a la objeción]]="No Cumple",VOZ_WHATSAPP[[#This Row],[Despliegue de Beneficios y/o consecuencias]]="No Cumple"),"Sin Negocio","Negocio")</f>
        <v>Sin Negocio</v>
      </c>
      <c r="U503" s="1" t="s">
        <v>48</v>
      </c>
      <c r="V503" s="1" t="s">
        <v>48</v>
      </c>
      <c r="W503" s="1" t="s">
        <v>48</v>
      </c>
      <c r="X503" s="12" t="str">
        <f>IF(OR(VOZ_WHATSAPP[[#This Row],[Confirma Valor de pago]]="No Cumple",VOZ_WHATSAPP[[#This Row],[Confirma hora de pago]]="No Cumple",VOZ_WHATSAPP[[#This Row],[Confirma medio de pago]]="No Cumple"),"Sin Cierre","Cierre")</f>
        <v>Cierre</v>
      </c>
      <c r="Y503" s="1" t="s">
        <v>46</v>
      </c>
      <c r="Z503" s="1" t="s">
        <v>46</v>
      </c>
      <c r="AA503" s="1" t="s">
        <v>46</v>
      </c>
      <c r="AB503" s="1" t="s">
        <v>46</v>
      </c>
      <c r="AC503" s="11" t="str">
        <f>IF(OR(VOZ_WHATSAPP[[#This Row],[La comunicación es asertiva, con respeto y evita maltrato]]="No Cumple",VOZ_WHATSAPP[[#This Row],[Cumple con las normativas legales]]="No Cumple"),"No Cumple","Cumple")</f>
        <v>Cumple</v>
      </c>
      <c r="AD503" s="1" t="s">
        <v>46</v>
      </c>
      <c r="AE503" s="1" t="s">
        <v>173</v>
      </c>
      <c r="AF503" s="4">
        <v>0.86</v>
      </c>
      <c r="AG503" s="4">
        <f>IF(AND(VOZ_WHATSAPP[[#This Row],[Estado Cierre]]="Sin Cierre",VOZ_WHATSAPP[[#This Row],[Nota Negocio]]="Sin Negocio"),VOZ_WHATSAPP[[#This Row],[Nota]]-24%,VOZ_WHATSAPP[[#This Row],[Nota]])</f>
        <v>0.86</v>
      </c>
      <c r="AH503" s="8">
        <f>IF(VOZ_WHATSAPP[[#This Row],[Estado Legal]]="No Cumple",0,IF(VOZ_WHATSAPP[[#This Row],[Realiza lectura de guion Legal]]="No Cumple",VOZ_WHATSAPP[[#This Row],[Nota 2]]-50%,VOZ_WHATSAPP[[#This Row],[Nota 2]]))</f>
        <v>0.86</v>
      </c>
    </row>
    <row r="504" spans="1:34" x14ac:dyDescent="0.25">
      <c r="A504" s="2" t="str">
        <f>VOZ_WHATSAPP[[#This Row],[ID Asesor]]&amp;VOZ_WHATSAPP[[#This Row],[Fecha Monitoreo]]</f>
        <v>385845822</v>
      </c>
      <c r="B504" s="2">
        <v>45822</v>
      </c>
      <c r="C504" s="1" t="s">
        <v>42</v>
      </c>
      <c r="D504" s="1">
        <v>3858</v>
      </c>
      <c r="E504" s="2">
        <v>45822</v>
      </c>
      <c r="F504" s="3">
        <v>0.39861111111111114</v>
      </c>
      <c r="G504" s="1" t="s">
        <v>51</v>
      </c>
      <c r="H504" s="1" t="s">
        <v>44</v>
      </c>
      <c r="I504" s="1">
        <v>1394</v>
      </c>
      <c r="J504" s="1">
        <v>3103923783</v>
      </c>
      <c r="K504" s="1" t="s">
        <v>45</v>
      </c>
      <c r="L504" s="1" t="s">
        <v>46</v>
      </c>
      <c r="M504" s="1" t="s">
        <v>46</v>
      </c>
      <c r="N504" s="1" t="s">
        <v>46</v>
      </c>
      <c r="O504" s="1" t="s">
        <v>46</v>
      </c>
      <c r="P504" s="1" t="s">
        <v>46</v>
      </c>
      <c r="Q504" s="1" t="s">
        <v>46</v>
      </c>
      <c r="R504" s="1" t="s">
        <v>46</v>
      </c>
      <c r="S504" s="1" t="s">
        <v>46</v>
      </c>
      <c r="T504" s="12" t="str">
        <f>IF(OR(VOZ_WHATSAPP[[#This Row],[Brinda argumentos coherentes a la objeción]]="No Cumple",VOZ_WHATSAPP[[#This Row],[Despliegue de Beneficios y/o consecuencias]]="No Cumple"),"Sin Negocio","Negocio")</f>
        <v>Negocio</v>
      </c>
      <c r="U504" s="1" t="s">
        <v>48</v>
      </c>
      <c r="V504" s="1" t="s">
        <v>48</v>
      </c>
      <c r="W504" s="1" t="s">
        <v>48</v>
      </c>
      <c r="X504" s="12" t="str">
        <f>IF(OR(VOZ_WHATSAPP[[#This Row],[Confirma Valor de pago]]="No Cumple",VOZ_WHATSAPP[[#This Row],[Confirma hora de pago]]="No Cumple",VOZ_WHATSAPP[[#This Row],[Confirma medio de pago]]="No Cumple"),"Sin Cierre","Cierre")</f>
        <v>Cierre</v>
      </c>
      <c r="Y504" s="1" t="s">
        <v>46</v>
      </c>
      <c r="Z504" s="1" t="s">
        <v>54</v>
      </c>
      <c r="AA504" s="1" t="s">
        <v>46</v>
      </c>
      <c r="AB504" s="1" t="s">
        <v>46</v>
      </c>
      <c r="AC504" s="11" t="str">
        <f>IF(OR(VOZ_WHATSAPP[[#This Row],[La comunicación es asertiva, con respeto y evita maltrato]]="No Cumple",VOZ_WHATSAPP[[#This Row],[Cumple con las normativas legales]]="No Cumple"),"No Cumple","Cumple")</f>
        <v>Cumple</v>
      </c>
      <c r="AD504" s="1" t="s">
        <v>46</v>
      </c>
      <c r="AE504" s="1" t="s">
        <v>599</v>
      </c>
      <c r="AF504" s="4">
        <v>0.85</v>
      </c>
      <c r="AG504" s="4">
        <f>IF(AND(VOZ_WHATSAPP[[#This Row],[Estado Cierre]]="Sin Cierre",VOZ_WHATSAPP[[#This Row],[Nota Negocio]]="Sin Negocio"),VOZ_WHATSAPP[[#This Row],[Nota]]-24%,VOZ_WHATSAPP[[#This Row],[Nota]])</f>
        <v>0.85</v>
      </c>
      <c r="AH504" s="8">
        <f>IF(VOZ_WHATSAPP[[#This Row],[Estado Legal]]="No Cumple",0,IF(VOZ_WHATSAPP[[#This Row],[Realiza lectura de guion Legal]]="No Cumple",VOZ_WHATSAPP[[#This Row],[Nota 2]]-50%,VOZ_WHATSAPP[[#This Row],[Nota 2]]))</f>
        <v>0.85</v>
      </c>
    </row>
    <row r="505" spans="1:34" x14ac:dyDescent="0.25">
      <c r="A505" s="2" t="str">
        <f>VOZ_WHATSAPP[[#This Row],[ID Asesor]]&amp;VOZ_WHATSAPP[[#This Row],[Fecha Monitoreo]]</f>
        <v>349345822</v>
      </c>
      <c r="B505" s="2">
        <v>45822</v>
      </c>
      <c r="C505" s="1" t="s">
        <v>126</v>
      </c>
      <c r="D505" s="1">
        <v>3493</v>
      </c>
      <c r="E505" s="2">
        <v>45822</v>
      </c>
      <c r="F505" s="3">
        <v>0.40625</v>
      </c>
      <c r="G505" s="1" t="s">
        <v>51</v>
      </c>
      <c r="H505" s="1" t="s">
        <v>44</v>
      </c>
      <c r="I505" s="1">
        <v>410</v>
      </c>
      <c r="J505" s="1">
        <v>3158546492</v>
      </c>
      <c r="K505" s="1" t="s">
        <v>45</v>
      </c>
      <c r="L505" s="1" t="s">
        <v>46</v>
      </c>
      <c r="M505" s="1" t="s">
        <v>46</v>
      </c>
      <c r="N505" s="1" t="s">
        <v>46</v>
      </c>
      <c r="O505" s="1" t="s">
        <v>46</v>
      </c>
      <c r="P505" s="1" t="s">
        <v>46</v>
      </c>
      <c r="Q505" s="1" t="s">
        <v>46</v>
      </c>
      <c r="R505" s="1" t="s">
        <v>46</v>
      </c>
      <c r="S505" s="1" t="s">
        <v>48</v>
      </c>
      <c r="T505" s="12" t="str">
        <f>IF(OR(VOZ_WHATSAPP[[#This Row],[Brinda argumentos coherentes a la objeción]]="No Cumple",VOZ_WHATSAPP[[#This Row],[Despliegue de Beneficios y/o consecuencias]]="No Cumple"),"Sin Negocio","Negocio")</f>
        <v>Negocio</v>
      </c>
      <c r="U505" s="1" t="s">
        <v>46</v>
      </c>
      <c r="V505" s="1" t="s">
        <v>46</v>
      </c>
      <c r="W505" s="1" t="s">
        <v>46</v>
      </c>
      <c r="X505" s="12" t="str">
        <f>IF(OR(VOZ_WHATSAPP[[#This Row],[Confirma Valor de pago]]="No Cumple",VOZ_WHATSAPP[[#This Row],[Confirma hora de pago]]="No Cumple",VOZ_WHATSAPP[[#This Row],[Confirma medio de pago]]="No Cumple"),"Sin Cierre","Cierre")</f>
        <v>Cierre</v>
      </c>
      <c r="Y505" s="1" t="s">
        <v>46</v>
      </c>
      <c r="Z505" s="1" t="s">
        <v>46</v>
      </c>
      <c r="AA505" s="1" t="s">
        <v>46</v>
      </c>
      <c r="AB505" s="1" t="s">
        <v>46</v>
      </c>
      <c r="AC505" s="11" t="str">
        <f>IF(OR(VOZ_WHATSAPP[[#This Row],[La comunicación es asertiva, con respeto y evita maltrato]]="No Cumple",VOZ_WHATSAPP[[#This Row],[Cumple con las normativas legales]]="No Cumple"),"No Cumple","Cumple")</f>
        <v>Cumple</v>
      </c>
      <c r="AD505" s="1" t="s">
        <v>46</v>
      </c>
      <c r="AE505" s="1" t="s">
        <v>133</v>
      </c>
      <c r="AF505" s="4">
        <v>1</v>
      </c>
      <c r="AG505" s="4">
        <f>IF(AND(VOZ_WHATSAPP[[#This Row],[Estado Cierre]]="Sin Cierre",VOZ_WHATSAPP[[#This Row],[Nota Negocio]]="Sin Negocio"),VOZ_WHATSAPP[[#This Row],[Nota]]-24%,VOZ_WHATSAPP[[#This Row],[Nota]])</f>
        <v>1</v>
      </c>
      <c r="AH505" s="8">
        <f>IF(VOZ_WHATSAPP[[#This Row],[Estado Legal]]="No Cumple",0,IF(VOZ_WHATSAPP[[#This Row],[Realiza lectura de guion Legal]]="No Cumple",VOZ_WHATSAPP[[#This Row],[Nota 2]]-50%,VOZ_WHATSAPP[[#This Row],[Nota 2]]))</f>
        <v>1</v>
      </c>
    </row>
    <row r="506" spans="1:34" x14ac:dyDescent="0.25">
      <c r="A506" s="2" t="str">
        <f>VOZ_WHATSAPP[[#This Row],[ID Asesor]]&amp;VOZ_WHATSAPP[[#This Row],[Fecha Monitoreo]]</f>
        <v>372645822</v>
      </c>
      <c r="B506" s="2">
        <v>45822</v>
      </c>
      <c r="C506" s="1" t="s">
        <v>56</v>
      </c>
      <c r="D506" s="1">
        <v>3726</v>
      </c>
      <c r="E506" s="2">
        <v>45822</v>
      </c>
      <c r="F506" s="3">
        <v>0.36736111111111114</v>
      </c>
      <c r="G506" s="1" t="s">
        <v>58</v>
      </c>
      <c r="H506" s="1" t="s">
        <v>44</v>
      </c>
      <c r="I506" s="1">
        <v>496</v>
      </c>
      <c r="J506" s="1">
        <v>3007603762</v>
      </c>
      <c r="K506" s="1" t="s">
        <v>45</v>
      </c>
      <c r="L506" s="1" t="s">
        <v>46</v>
      </c>
      <c r="M506" s="1" t="s">
        <v>46</v>
      </c>
      <c r="N506" s="1" t="s">
        <v>46</v>
      </c>
      <c r="O506" s="1" t="s">
        <v>46</v>
      </c>
      <c r="P506" s="1" t="s">
        <v>46</v>
      </c>
      <c r="Q506" s="1" t="s">
        <v>48</v>
      </c>
      <c r="R506" s="1" t="s">
        <v>48</v>
      </c>
      <c r="S506" s="1" t="s">
        <v>48</v>
      </c>
      <c r="T506" s="12" t="str">
        <f>IF(OR(VOZ_WHATSAPP[[#This Row],[Brinda argumentos coherentes a la objeción]]="No Cumple",VOZ_WHATSAPP[[#This Row],[Despliegue de Beneficios y/o consecuencias]]="No Cumple"),"Sin Negocio","Negocio")</f>
        <v>Negocio</v>
      </c>
      <c r="U506" s="1" t="s">
        <v>47</v>
      </c>
      <c r="V506" s="1" t="s">
        <v>46</v>
      </c>
      <c r="W506" s="1" t="s">
        <v>47</v>
      </c>
      <c r="X506" s="12" t="str">
        <f>IF(OR(VOZ_WHATSAPP[[#This Row],[Confirma Valor de pago]]="No Cumple",VOZ_WHATSAPP[[#This Row],[Confirma hora de pago]]="No Cumple",VOZ_WHATSAPP[[#This Row],[Confirma medio de pago]]="No Cumple"),"Sin Cierre","Cierre")</f>
        <v>Sin Cierre</v>
      </c>
      <c r="Y506" s="1" t="s">
        <v>46</v>
      </c>
      <c r="Z506" s="1" t="s">
        <v>46</v>
      </c>
      <c r="AA506" s="1" t="s">
        <v>46</v>
      </c>
      <c r="AB506" s="1" t="s">
        <v>46</v>
      </c>
      <c r="AC506" s="11" t="str">
        <f>IF(OR(VOZ_WHATSAPP[[#This Row],[La comunicación es asertiva, con respeto y evita maltrato]]="No Cumple",VOZ_WHATSAPP[[#This Row],[Cumple con las normativas legales]]="No Cumple"),"No Cumple","Cumple")</f>
        <v>Cumple</v>
      </c>
      <c r="AD506" s="1" t="s">
        <v>46</v>
      </c>
      <c r="AE506" s="1" t="s">
        <v>600</v>
      </c>
      <c r="AF506" s="4">
        <v>0.84</v>
      </c>
      <c r="AG506" s="4">
        <f>IF(AND(VOZ_WHATSAPP[[#This Row],[Estado Cierre]]="Sin Cierre",VOZ_WHATSAPP[[#This Row],[Nota Negocio]]="Sin Negocio"),VOZ_WHATSAPP[[#This Row],[Nota]]-24%,VOZ_WHATSAPP[[#This Row],[Nota]])</f>
        <v>0.84</v>
      </c>
      <c r="AH506" s="8">
        <f>IF(VOZ_WHATSAPP[[#This Row],[Estado Legal]]="No Cumple",0,IF(VOZ_WHATSAPP[[#This Row],[Realiza lectura de guion Legal]]="No Cumple",VOZ_WHATSAPP[[#This Row],[Nota 2]]-50%,VOZ_WHATSAPP[[#This Row],[Nota 2]]))</f>
        <v>0.84</v>
      </c>
    </row>
    <row r="507" spans="1:34" x14ac:dyDescent="0.25">
      <c r="A507" s="2" t="str">
        <f>VOZ_WHATSAPP[[#This Row],[ID Asesor]]&amp;VOZ_WHATSAPP[[#This Row],[Fecha Monitoreo]]</f>
        <v>381545822</v>
      </c>
      <c r="B507" s="2">
        <v>45822</v>
      </c>
      <c r="C507" s="1" t="s">
        <v>126</v>
      </c>
      <c r="D507" s="1">
        <v>3815</v>
      </c>
      <c r="E507" s="2">
        <v>45822</v>
      </c>
      <c r="F507" s="3">
        <v>0.40138888888888891</v>
      </c>
      <c r="G507" s="1" t="s">
        <v>51</v>
      </c>
      <c r="H507" s="1" t="s">
        <v>44</v>
      </c>
      <c r="I507" s="1">
        <v>584</v>
      </c>
      <c r="J507" s="1">
        <v>3150472910</v>
      </c>
      <c r="K507" s="1" t="s">
        <v>45</v>
      </c>
      <c r="L507" s="1" t="s">
        <v>46</v>
      </c>
      <c r="M507" s="1" t="s">
        <v>46</v>
      </c>
      <c r="N507" s="1" t="s">
        <v>46</v>
      </c>
      <c r="O507" s="1" t="s">
        <v>46</v>
      </c>
      <c r="P507" s="1" t="s">
        <v>46</v>
      </c>
      <c r="Q507" s="1" t="s">
        <v>46</v>
      </c>
      <c r="R507" s="1" t="s">
        <v>46</v>
      </c>
      <c r="S507" s="1" t="s">
        <v>46</v>
      </c>
      <c r="T507" s="12" t="str">
        <f>IF(OR(VOZ_WHATSAPP[[#This Row],[Brinda argumentos coherentes a la objeción]]="No Cumple",VOZ_WHATSAPP[[#This Row],[Despliegue de Beneficios y/o consecuencias]]="No Cumple"),"Sin Negocio","Negocio")</f>
        <v>Negocio</v>
      </c>
      <c r="U507" s="1" t="s">
        <v>48</v>
      </c>
      <c r="V507" s="1" t="s">
        <v>48</v>
      </c>
      <c r="W507" s="1" t="s">
        <v>48</v>
      </c>
      <c r="X507" s="12" t="str">
        <f>IF(OR(VOZ_WHATSAPP[[#This Row],[Confirma Valor de pago]]="No Cumple",VOZ_WHATSAPP[[#This Row],[Confirma hora de pago]]="No Cumple",VOZ_WHATSAPP[[#This Row],[Confirma medio de pago]]="No Cumple"),"Sin Cierre","Cierre")</f>
        <v>Cierre</v>
      </c>
      <c r="Y507" s="1" t="s">
        <v>46</v>
      </c>
      <c r="Z507" s="1" t="s">
        <v>46</v>
      </c>
      <c r="AA507" s="1" t="s">
        <v>46</v>
      </c>
      <c r="AB507" s="1" t="s">
        <v>46</v>
      </c>
      <c r="AC507" s="11" t="str">
        <f>IF(OR(VOZ_WHATSAPP[[#This Row],[La comunicación es asertiva, con respeto y evita maltrato]]="No Cumple",VOZ_WHATSAPP[[#This Row],[Cumple con las normativas legales]]="No Cumple"),"No Cumple","Cumple")</f>
        <v>Cumple</v>
      </c>
      <c r="AD507" s="1" t="s">
        <v>46</v>
      </c>
      <c r="AE507" s="1" t="s">
        <v>601</v>
      </c>
      <c r="AF507" s="4">
        <v>1</v>
      </c>
      <c r="AG507" s="4">
        <f>IF(AND(VOZ_WHATSAPP[[#This Row],[Estado Cierre]]="Sin Cierre",VOZ_WHATSAPP[[#This Row],[Nota Negocio]]="Sin Negocio"),VOZ_WHATSAPP[[#This Row],[Nota]]-24%,VOZ_WHATSAPP[[#This Row],[Nota]])</f>
        <v>1</v>
      </c>
      <c r="AH507" s="8">
        <f>IF(VOZ_WHATSAPP[[#This Row],[Estado Legal]]="No Cumple",0,IF(VOZ_WHATSAPP[[#This Row],[Realiza lectura de guion Legal]]="No Cumple",VOZ_WHATSAPP[[#This Row],[Nota 2]]-50%,VOZ_WHATSAPP[[#This Row],[Nota 2]]))</f>
        <v>1</v>
      </c>
    </row>
    <row r="508" spans="1:34" x14ac:dyDescent="0.25">
      <c r="A508" s="2" t="str">
        <f>VOZ_WHATSAPP[[#This Row],[ID Asesor]]&amp;VOZ_WHATSAPP[[#This Row],[Fecha Monitoreo]]</f>
        <v>377145822</v>
      </c>
      <c r="B508" s="2">
        <v>45822</v>
      </c>
      <c r="C508" s="1" t="s">
        <v>56</v>
      </c>
      <c r="D508" s="1">
        <v>3771</v>
      </c>
      <c r="E508" s="2">
        <v>45822</v>
      </c>
      <c r="F508" s="3">
        <v>0.41805555555555557</v>
      </c>
      <c r="G508" s="1" t="s">
        <v>58</v>
      </c>
      <c r="H508" s="1" t="s">
        <v>44</v>
      </c>
      <c r="I508" s="1">
        <v>581</v>
      </c>
      <c r="J508" s="1">
        <v>3233933052</v>
      </c>
      <c r="K508" s="1" t="s">
        <v>45</v>
      </c>
      <c r="L508" s="1" t="s">
        <v>46</v>
      </c>
      <c r="M508" s="1" t="s">
        <v>46</v>
      </c>
      <c r="N508" s="1" t="s">
        <v>46</v>
      </c>
      <c r="O508" s="1" t="s">
        <v>46</v>
      </c>
      <c r="P508" s="1" t="s">
        <v>54</v>
      </c>
      <c r="Q508" s="1" t="s">
        <v>48</v>
      </c>
      <c r="R508" s="1" t="s">
        <v>48</v>
      </c>
      <c r="S508" s="1" t="s">
        <v>48</v>
      </c>
      <c r="T508" s="12" t="str">
        <f>IF(OR(VOZ_WHATSAPP[[#This Row],[Brinda argumentos coherentes a la objeción]]="No Cumple",VOZ_WHATSAPP[[#This Row],[Despliegue de Beneficios y/o consecuencias]]="No Cumple"),"Sin Negocio","Negocio")</f>
        <v>Negocio</v>
      </c>
      <c r="U508" s="1" t="s">
        <v>46</v>
      </c>
      <c r="V508" s="1" t="s">
        <v>46</v>
      </c>
      <c r="W508" s="1" t="s">
        <v>46</v>
      </c>
      <c r="X508" s="12" t="str">
        <f>IF(OR(VOZ_WHATSAPP[[#This Row],[Confirma Valor de pago]]="No Cumple",VOZ_WHATSAPP[[#This Row],[Confirma hora de pago]]="No Cumple",VOZ_WHATSAPP[[#This Row],[Confirma medio de pago]]="No Cumple"),"Sin Cierre","Cierre")</f>
        <v>Cierre</v>
      </c>
      <c r="Y508" s="1" t="s">
        <v>46</v>
      </c>
      <c r="Z508" s="1" t="s">
        <v>46</v>
      </c>
      <c r="AA508" s="1" t="s">
        <v>46</v>
      </c>
      <c r="AB508" s="1" t="s">
        <v>46</v>
      </c>
      <c r="AC508" s="11" t="str">
        <f>IF(OR(VOZ_WHATSAPP[[#This Row],[La comunicación es asertiva, con respeto y evita maltrato]]="No Cumple",VOZ_WHATSAPP[[#This Row],[Cumple con las normativas legales]]="No Cumple"),"No Cumple","Cumple")</f>
        <v>Cumple</v>
      </c>
      <c r="AD508" s="1" t="s">
        <v>46</v>
      </c>
      <c r="AE508" s="1" t="s">
        <v>116</v>
      </c>
      <c r="AF508" s="4">
        <v>0.95</v>
      </c>
      <c r="AG508" s="4">
        <f>IF(AND(VOZ_WHATSAPP[[#This Row],[Estado Cierre]]="Sin Cierre",VOZ_WHATSAPP[[#This Row],[Nota Negocio]]="Sin Negocio"),VOZ_WHATSAPP[[#This Row],[Nota]]-24%,VOZ_WHATSAPP[[#This Row],[Nota]])</f>
        <v>0.95</v>
      </c>
      <c r="AH508" s="8">
        <f>IF(VOZ_WHATSAPP[[#This Row],[Estado Legal]]="No Cumple",0,IF(VOZ_WHATSAPP[[#This Row],[Realiza lectura de guion Legal]]="No Cumple",VOZ_WHATSAPP[[#This Row],[Nota 2]]-50%,VOZ_WHATSAPP[[#This Row],[Nota 2]]))</f>
        <v>0.95</v>
      </c>
    </row>
    <row r="509" spans="1:34" x14ac:dyDescent="0.25">
      <c r="A509" s="2" t="str">
        <f>VOZ_WHATSAPP[[#This Row],[ID Asesor]]&amp;VOZ_WHATSAPP[[#This Row],[Fecha Monitoreo]]</f>
        <v>382245822</v>
      </c>
      <c r="B509" s="2">
        <v>45822</v>
      </c>
      <c r="C509" s="1" t="s">
        <v>126</v>
      </c>
      <c r="D509" s="1">
        <v>3822</v>
      </c>
      <c r="E509" s="2">
        <v>45822</v>
      </c>
      <c r="F509" s="3">
        <v>0.48888888888888887</v>
      </c>
      <c r="G509" s="1" t="s">
        <v>51</v>
      </c>
      <c r="H509" s="1" t="s">
        <v>44</v>
      </c>
      <c r="I509" s="1">
        <v>591</v>
      </c>
      <c r="J509" s="1">
        <v>3043526985</v>
      </c>
      <c r="K509" s="1" t="s">
        <v>45</v>
      </c>
      <c r="L509" s="1" t="s">
        <v>46</v>
      </c>
      <c r="M509" s="1" t="s">
        <v>46</v>
      </c>
      <c r="N509" s="1" t="s">
        <v>48</v>
      </c>
      <c r="O509" s="1" t="s">
        <v>48</v>
      </c>
      <c r="P509" s="1" t="s">
        <v>46</v>
      </c>
      <c r="Q509" s="1" t="s">
        <v>48</v>
      </c>
      <c r="R509" s="1" t="s">
        <v>48</v>
      </c>
      <c r="S509" s="1" t="s">
        <v>48</v>
      </c>
      <c r="T509" s="12" t="str">
        <f>IF(OR(VOZ_WHATSAPP[[#This Row],[Brinda argumentos coherentes a la objeción]]="No Cumple",VOZ_WHATSAPP[[#This Row],[Despliegue de Beneficios y/o consecuencias]]="No Cumple"),"Sin Negocio","Negocio")</f>
        <v>Negocio</v>
      </c>
      <c r="U509" s="1" t="s">
        <v>47</v>
      </c>
      <c r="V509" s="1" t="s">
        <v>47</v>
      </c>
      <c r="W509" s="1" t="s">
        <v>47</v>
      </c>
      <c r="X509" s="12" t="str">
        <f>IF(OR(VOZ_WHATSAPP[[#This Row],[Confirma Valor de pago]]="No Cumple",VOZ_WHATSAPP[[#This Row],[Confirma hora de pago]]="No Cumple",VOZ_WHATSAPP[[#This Row],[Confirma medio de pago]]="No Cumple"),"Sin Cierre","Cierre")</f>
        <v>Sin Cierre</v>
      </c>
      <c r="Y509" s="1" t="s">
        <v>46</v>
      </c>
      <c r="Z509" s="1" t="s">
        <v>46</v>
      </c>
      <c r="AA509" s="1" t="s">
        <v>46</v>
      </c>
      <c r="AB509" s="1" t="s">
        <v>46</v>
      </c>
      <c r="AC509" s="11" t="str">
        <f>IF(OR(VOZ_WHATSAPP[[#This Row],[La comunicación es asertiva, con respeto y evita maltrato]]="No Cumple",VOZ_WHATSAPP[[#This Row],[Cumple con las normativas legales]]="No Cumple"),"No Cumple","Cumple")</f>
        <v>Cumple</v>
      </c>
      <c r="AD509" s="1" t="s">
        <v>46</v>
      </c>
      <c r="AE509" s="1" t="s">
        <v>602</v>
      </c>
      <c r="AF509" s="4">
        <v>0.76</v>
      </c>
      <c r="AG509" s="4">
        <f>IF(AND(VOZ_WHATSAPP[[#This Row],[Estado Cierre]]="Sin Cierre",VOZ_WHATSAPP[[#This Row],[Nota Negocio]]="Sin Negocio"),VOZ_WHATSAPP[[#This Row],[Nota]]-24%,VOZ_WHATSAPP[[#This Row],[Nota]])</f>
        <v>0.76</v>
      </c>
      <c r="AH509" s="8">
        <f>IF(VOZ_WHATSAPP[[#This Row],[Estado Legal]]="No Cumple",0,IF(VOZ_WHATSAPP[[#This Row],[Realiza lectura de guion Legal]]="No Cumple",VOZ_WHATSAPP[[#This Row],[Nota 2]]-50%,VOZ_WHATSAPP[[#This Row],[Nota 2]]))</f>
        <v>0.76</v>
      </c>
    </row>
    <row r="510" spans="1:34" x14ac:dyDescent="0.25">
      <c r="A510" s="2" t="str">
        <f>VOZ_WHATSAPP[[#This Row],[ID Asesor]]&amp;VOZ_WHATSAPP[[#This Row],[Fecha Monitoreo]]</f>
        <v>394745822</v>
      </c>
      <c r="B510" s="2">
        <v>45822</v>
      </c>
      <c r="C510" s="1" t="s">
        <v>59</v>
      </c>
      <c r="D510" s="1">
        <v>3947</v>
      </c>
      <c r="E510" s="2">
        <v>45822</v>
      </c>
      <c r="F510" s="3">
        <v>0.41180555555555554</v>
      </c>
      <c r="G510" s="1" t="s">
        <v>51</v>
      </c>
      <c r="H510" s="1" t="s">
        <v>44</v>
      </c>
      <c r="I510" s="1">
        <v>1431</v>
      </c>
      <c r="J510" s="1">
        <v>3003905921</v>
      </c>
      <c r="K510" s="1" t="s">
        <v>45</v>
      </c>
      <c r="L510" s="1" t="s">
        <v>46</v>
      </c>
      <c r="M510" s="1" t="s">
        <v>46</v>
      </c>
      <c r="N510" s="1" t="s">
        <v>46</v>
      </c>
      <c r="O510" s="1" t="s">
        <v>54</v>
      </c>
      <c r="P510" s="1" t="s">
        <v>46</v>
      </c>
      <c r="Q510" s="1" t="s">
        <v>46</v>
      </c>
      <c r="R510" s="1" t="s">
        <v>46</v>
      </c>
      <c r="S510" s="1" t="s">
        <v>46</v>
      </c>
      <c r="T510" s="12" t="str">
        <f>IF(OR(VOZ_WHATSAPP[[#This Row],[Brinda argumentos coherentes a la objeción]]="No Cumple",VOZ_WHATSAPP[[#This Row],[Despliegue de Beneficios y/o consecuencias]]="No Cumple"),"Sin Negocio","Negocio")</f>
        <v>Negocio</v>
      </c>
      <c r="U510" s="1" t="s">
        <v>48</v>
      </c>
      <c r="V510" s="1" t="s">
        <v>48</v>
      </c>
      <c r="W510" s="1" t="s">
        <v>48</v>
      </c>
      <c r="X510" s="12" t="str">
        <f>IF(OR(VOZ_WHATSAPP[[#This Row],[Confirma Valor de pago]]="No Cumple",VOZ_WHATSAPP[[#This Row],[Confirma hora de pago]]="No Cumple",VOZ_WHATSAPP[[#This Row],[Confirma medio de pago]]="No Cumple"),"Sin Cierre","Cierre")</f>
        <v>Cierre</v>
      </c>
      <c r="Y510" s="1" t="s">
        <v>46</v>
      </c>
      <c r="Z510" s="1" t="s">
        <v>46</v>
      </c>
      <c r="AA510" s="1" t="s">
        <v>46</v>
      </c>
      <c r="AB510" s="1" t="s">
        <v>46</v>
      </c>
      <c r="AC510" s="11" t="str">
        <f>IF(OR(VOZ_WHATSAPP[[#This Row],[La comunicación es asertiva, con respeto y evita maltrato]]="No Cumple",VOZ_WHATSAPP[[#This Row],[Cumple con las normativas legales]]="No Cumple"),"No Cumple","Cumple")</f>
        <v>Cumple</v>
      </c>
      <c r="AD510" s="1" t="s">
        <v>46</v>
      </c>
      <c r="AE510" s="1" t="s">
        <v>88</v>
      </c>
      <c r="AF510" s="4">
        <v>0.95</v>
      </c>
      <c r="AG510" s="4">
        <f>IF(AND(VOZ_WHATSAPP[[#This Row],[Estado Cierre]]="Sin Cierre",VOZ_WHATSAPP[[#This Row],[Nota Negocio]]="Sin Negocio"),VOZ_WHATSAPP[[#This Row],[Nota]]-24%,VOZ_WHATSAPP[[#This Row],[Nota]])</f>
        <v>0.95</v>
      </c>
      <c r="AH510" s="8">
        <f>IF(VOZ_WHATSAPP[[#This Row],[Estado Legal]]="No Cumple",0,IF(VOZ_WHATSAPP[[#This Row],[Realiza lectura de guion Legal]]="No Cumple",VOZ_WHATSAPP[[#This Row],[Nota 2]]-50%,VOZ_WHATSAPP[[#This Row],[Nota 2]]))</f>
        <v>0.95</v>
      </c>
    </row>
    <row r="511" spans="1:34" x14ac:dyDescent="0.25">
      <c r="A511" s="2" t="str">
        <f>VOZ_WHATSAPP[[#This Row],[ID Asesor]]&amp;VOZ_WHATSAPP[[#This Row],[Fecha Monitoreo]]</f>
        <v>382945822</v>
      </c>
      <c r="B511" s="2">
        <v>45822</v>
      </c>
      <c r="C511" s="1" t="s">
        <v>126</v>
      </c>
      <c r="D511" s="1">
        <v>3829</v>
      </c>
      <c r="E511" s="2">
        <v>45822</v>
      </c>
      <c r="F511" s="3">
        <v>0.47916666666666669</v>
      </c>
      <c r="G511" s="1" t="s">
        <v>80</v>
      </c>
      <c r="H511" s="1" t="s">
        <v>44</v>
      </c>
      <c r="I511" s="1">
        <v>420</v>
      </c>
      <c r="J511" s="1">
        <v>3222302457</v>
      </c>
      <c r="K511" s="1" t="s">
        <v>45</v>
      </c>
      <c r="L511" s="1" t="s">
        <v>46</v>
      </c>
      <c r="M511" s="1" t="s">
        <v>46</v>
      </c>
      <c r="N511" s="1" t="s">
        <v>46</v>
      </c>
      <c r="O511" s="1" t="s">
        <v>46</v>
      </c>
      <c r="P511" s="1" t="s">
        <v>46</v>
      </c>
      <c r="Q511" s="1" t="s">
        <v>46</v>
      </c>
      <c r="R511" s="1" t="s">
        <v>46</v>
      </c>
      <c r="S511" s="1" t="s">
        <v>47</v>
      </c>
      <c r="T511" s="12" t="str">
        <f>IF(OR(VOZ_WHATSAPP[[#This Row],[Brinda argumentos coherentes a la objeción]]="No Cumple",VOZ_WHATSAPP[[#This Row],[Despliegue de Beneficios y/o consecuencias]]="No Cumple"),"Sin Negocio","Negocio")</f>
        <v>Sin Negocio</v>
      </c>
      <c r="U511" s="1" t="s">
        <v>48</v>
      </c>
      <c r="V511" s="1" t="s">
        <v>48</v>
      </c>
      <c r="W511" s="1" t="s">
        <v>48</v>
      </c>
      <c r="X511" s="12" t="str">
        <f>IF(OR(VOZ_WHATSAPP[[#This Row],[Confirma Valor de pago]]="No Cumple",VOZ_WHATSAPP[[#This Row],[Confirma hora de pago]]="No Cumple",VOZ_WHATSAPP[[#This Row],[Confirma medio de pago]]="No Cumple"),"Sin Cierre","Cierre")</f>
        <v>Cierre</v>
      </c>
      <c r="Y511" s="1" t="s">
        <v>46</v>
      </c>
      <c r="Z511" s="1" t="s">
        <v>46</v>
      </c>
      <c r="AA511" s="1" t="s">
        <v>46</v>
      </c>
      <c r="AB511" s="1" t="s">
        <v>46</v>
      </c>
      <c r="AC511" s="11" t="str">
        <f>IF(OR(VOZ_WHATSAPP[[#This Row],[La comunicación es asertiva, con respeto y evita maltrato]]="No Cumple",VOZ_WHATSAPP[[#This Row],[Cumple con las normativas legales]]="No Cumple"),"No Cumple","Cumple")</f>
        <v>Cumple</v>
      </c>
      <c r="AD511" s="1" t="s">
        <v>47</v>
      </c>
      <c r="AE511" s="1" t="s">
        <v>603</v>
      </c>
      <c r="AF511" s="4">
        <v>0.9</v>
      </c>
      <c r="AG511" s="4">
        <f>IF(AND(VOZ_WHATSAPP[[#This Row],[Estado Cierre]]="Sin Cierre",VOZ_WHATSAPP[[#This Row],[Nota Negocio]]="Sin Negocio"),VOZ_WHATSAPP[[#This Row],[Nota]]-24%,VOZ_WHATSAPP[[#This Row],[Nota]])</f>
        <v>0.9</v>
      </c>
      <c r="AH511" s="8">
        <f>IF(VOZ_WHATSAPP[[#This Row],[Estado Legal]]="No Cumple",0,IF(VOZ_WHATSAPP[[#This Row],[Realiza lectura de guion Legal]]="No Cumple",VOZ_WHATSAPP[[#This Row],[Nota 2]]-50%,VOZ_WHATSAPP[[#This Row],[Nota 2]]))</f>
        <v>0.4</v>
      </c>
    </row>
    <row r="512" spans="1:34" x14ac:dyDescent="0.25">
      <c r="A512" s="2" t="str">
        <f>VOZ_WHATSAPP[[#This Row],[ID Asesor]]&amp;VOZ_WHATSAPP[[#This Row],[Fecha Monitoreo]]</f>
        <v>372945822</v>
      </c>
      <c r="B512" s="2">
        <v>45822</v>
      </c>
      <c r="C512" s="1" t="s">
        <v>50</v>
      </c>
      <c r="D512" s="1">
        <v>3729</v>
      </c>
      <c r="E512" s="2">
        <v>45818</v>
      </c>
      <c r="F512" s="3">
        <v>0.58402777777777781</v>
      </c>
      <c r="G512" s="1" t="s">
        <v>51</v>
      </c>
      <c r="H512" s="1" t="s">
        <v>71</v>
      </c>
      <c r="I512" s="1"/>
      <c r="J512" s="1"/>
      <c r="K512" s="1"/>
      <c r="L512" s="1" t="s">
        <v>46</v>
      </c>
      <c r="M512" s="1" t="s">
        <v>47</v>
      </c>
      <c r="N512" s="1" t="s">
        <v>46</v>
      </c>
      <c r="O512" s="1" t="s">
        <v>48</v>
      </c>
      <c r="P512" s="1" t="s">
        <v>48</v>
      </c>
      <c r="Q512" s="1" t="s">
        <v>48</v>
      </c>
      <c r="R512" s="1" t="s">
        <v>48</v>
      </c>
      <c r="S512" s="1" t="s">
        <v>48</v>
      </c>
      <c r="T512" s="12" t="str">
        <f>IF(OR(VOZ_WHATSAPP[[#This Row],[Brinda argumentos coherentes a la objeción]]="No Cumple",VOZ_WHATSAPP[[#This Row],[Despliegue de Beneficios y/o consecuencias]]="No Cumple"),"Sin Negocio","Negocio")</f>
        <v>Negocio</v>
      </c>
      <c r="U512" s="1" t="s">
        <v>48</v>
      </c>
      <c r="V512" s="1" t="s">
        <v>48</v>
      </c>
      <c r="W512" s="1" t="s">
        <v>48</v>
      </c>
      <c r="X512" s="12" t="str">
        <f>IF(OR(VOZ_WHATSAPP[[#This Row],[Confirma Valor de pago]]="No Cumple",VOZ_WHATSAPP[[#This Row],[Confirma hora de pago]]="No Cumple",VOZ_WHATSAPP[[#This Row],[Confirma medio de pago]]="No Cumple"),"Sin Cierre","Cierre")</f>
        <v>Cierre</v>
      </c>
      <c r="Y512" s="1" t="s">
        <v>48</v>
      </c>
      <c r="Z512" s="1" t="s">
        <v>46</v>
      </c>
      <c r="AA512" s="1" t="s">
        <v>46</v>
      </c>
      <c r="AB512" s="1" t="s">
        <v>46</v>
      </c>
      <c r="AC512" s="11" t="str">
        <f>IF(OR(VOZ_WHATSAPP[[#This Row],[La comunicación es asertiva, con respeto y evita maltrato]]="No Cumple",VOZ_WHATSAPP[[#This Row],[Cumple con las normativas legales]]="No Cumple"),"No Cumple","Cumple")</f>
        <v>Cumple</v>
      </c>
      <c r="AD512" s="1" t="s">
        <v>48</v>
      </c>
      <c r="AE512" s="1" t="s">
        <v>604</v>
      </c>
      <c r="AF512" s="4">
        <v>0.96</v>
      </c>
      <c r="AG512" s="4">
        <f>IF(AND(VOZ_WHATSAPP[[#This Row],[Estado Cierre]]="Sin Cierre",VOZ_WHATSAPP[[#This Row],[Nota Negocio]]="Sin Negocio"),VOZ_WHATSAPP[[#This Row],[Nota]]-24%,VOZ_WHATSAPP[[#This Row],[Nota]])</f>
        <v>0.96</v>
      </c>
      <c r="AH512" s="8">
        <f>IF(VOZ_WHATSAPP[[#This Row],[Estado Legal]]="No Cumple",0,IF(VOZ_WHATSAPP[[#This Row],[Realiza lectura de guion Legal]]="No Cumple",VOZ_WHATSAPP[[#This Row],[Nota 2]]-50%,VOZ_WHATSAPP[[#This Row],[Nota 2]]))</f>
        <v>0.96</v>
      </c>
    </row>
    <row r="513" spans="1:34" x14ac:dyDescent="0.25">
      <c r="A513" s="2" t="str">
        <f>VOZ_WHATSAPP[[#This Row],[ID Asesor]]&amp;VOZ_WHATSAPP[[#This Row],[Fecha Monitoreo]]</f>
        <v>380445822</v>
      </c>
      <c r="B513" s="2">
        <v>45822</v>
      </c>
      <c r="C513" s="1" t="s">
        <v>126</v>
      </c>
      <c r="D513" s="1">
        <v>3804</v>
      </c>
      <c r="E513" s="2">
        <v>45822</v>
      </c>
      <c r="F513" s="3">
        <v>0.4465277777777778</v>
      </c>
      <c r="G513" s="1" t="s">
        <v>58</v>
      </c>
      <c r="H513" s="1" t="s">
        <v>44</v>
      </c>
      <c r="I513" s="1">
        <v>446</v>
      </c>
      <c r="J513" s="1">
        <v>3137292286</v>
      </c>
      <c r="K513" s="1" t="s">
        <v>45</v>
      </c>
      <c r="L513" s="1" t="s">
        <v>46</v>
      </c>
      <c r="M513" s="1" t="s">
        <v>46</v>
      </c>
      <c r="N513" s="1" t="s">
        <v>46</v>
      </c>
      <c r="O513" s="1" t="s">
        <v>46</v>
      </c>
      <c r="P513" s="1" t="s">
        <v>46</v>
      </c>
      <c r="Q513" s="1" t="s">
        <v>46</v>
      </c>
      <c r="R513" s="1" t="s">
        <v>47</v>
      </c>
      <c r="S513" s="1" t="s">
        <v>46</v>
      </c>
      <c r="T513" s="12" t="str">
        <f>IF(OR(VOZ_WHATSAPP[[#This Row],[Brinda argumentos coherentes a la objeción]]="No Cumple",VOZ_WHATSAPP[[#This Row],[Despliegue de Beneficios y/o consecuencias]]="No Cumple"),"Sin Negocio","Negocio")</f>
        <v>Sin Negocio</v>
      </c>
      <c r="U513" s="1" t="s">
        <v>48</v>
      </c>
      <c r="V513" s="1" t="s">
        <v>48</v>
      </c>
      <c r="W513" s="1" t="s">
        <v>48</v>
      </c>
      <c r="X513" s="12" t="str">
        <f>IF(OR(VOZ_WHATSAPP[[#This Row],[Confirma Valor de pago]]="No Cumple",VOZ_WHATSAPP[[#This Row],[Confirma hora de pago]]="No Cumple",VOZ_WHATSAPP[[#This Row],[Confirma medio de pago]]="No Cumple"),"Sin Cierre","Cierre")</f>
        <v>Cierre</v>
      </c>
      <c r="Y513" s="1" t="s">
        <v>46</v>
      </c>
      <c r="Z513" s="1" t="s">
        <v>46</v>
      </c>
      <c r="AA513" s="1" t="s">
        <v>46</v>
      </c>
      <c r="AB513" s="1" t="s">
        <v>46</v>
      </c>
      <c r="AC513" s="11" t="str">
        <f>IF(OR(VOZ_WHATSAPP[[#This Row],[La comunicación es asertiva, con respeto y evita maltrato]]="No Cumple",VOZ_WHATSAPP[[#This Row],[Cumple con las normativas legales]]="No Cumple"),"No Cumple","Cumple")</f>
        <v>Cumple</v>
      </c>
      <c r="AD513" s="1" t="s">
        <v>46</v>
      </c>
      <c r="AE513" s="1" t="s">
        <v>605</v>
      </c>
      <c r="AF513" s="4">
        <v>0.9</v>
      </c>
      <c r="AG513" s="4">
        <f>IF(AND(VOZ_WHATSAPP[[#This Row],[Estado Cierre]]="Sin Cierre",VOZ_WHATSAPP[[#This Row],[Nota Negocio]]="Sin Negocio"),VOZ_WHATSAPP[[#This Row],[Nota]]-24%,VOZ_WHATSAPP[[#This Row],[Nota]])</f>
        <v>0.9</v>
      </c>
      <c r="AH513" s="8">
        <f>IF(VOZ_WHATSAPP[[#This Row],[Estado Legal]]="No Cumple",0,IF(VOZ_WHATSAPP[[#This Row],[Realiza lectura de guion Legal]]="No Cumple",VOZ_WHATSAPP[[#This Row],[Nota 2]]-50%,VOZ_WHATSAPP[[#This Row],[Nota 2]]))</f>
        <v>0.9</v>
      </c>
    </row>
    <row r="514" spans="1:34" x14ac:dyDescent="0.25">
      <c r="A514" s="2" t="str">
        <f>VOZ_WHATSAPP[[#This Row],[ID Asesor]]&amp;VOZ_WHATSAPP[[#This Row],[Fecha Monitoreo]]</f>
        <v>364445822</v>
      </c>
      <c r="B514" s="2">
        <v>45822</v>
      </c>
      <c r="C514" s="1" t="s">
        <v>50</v>
      </c>
      <c r="D514" s="1">
        <v>3644</v>
      </c>
      <c r="E514" s="2">
        <v>45822</v>
      </c>
      <c r="F514" s="3">
        <v>0.375</v>
      </c>
      <c r="G514" s="1" t="s">
        <v>51</v>
      </c>
      <c r="H514" s="1" t="s">
        <v>44</v>
      </c>
      <c r="I514" s="1">
        <v>1387</v>
      </c>
      <c r="J514" s="1">
        <v>3234086790</v>
      </c>
      <c r="K514" s="1" t="s">
        <v>45</v>
      </c>
      <c r="L514" s="1" t="s">
        <v>46</v>
      </c>
      <c r="M514" s="1" t="s">
        <v>46</v>
      </c>
      <c r="N514" s="1" t="s">
        <v>46</v>
      </c>
      <c r="O514" s="1" t="s">
        <v>46</v>
      </c>
      <c r="P514" s="1" t="s">
        <v>46</v>
      </c>
      <c r="Q514" s="1" t="s">
        <v>46</v>
      </c>
      <c r="R514" s="1" t="s">
        <v>46</v>
      </c>
      <c r="S514" s="1" t="s">
        <v>47</v>
      </c>
      <c r="T514" s="12" t="str">
        <f>IF(OR(VOZ_WHATSAPP[[#This Row],[Brinda argumentos coherentes a la objeción]]="No Cumple",VOZ_WHATSAPP[[#This Row],[Despliegue de Beneficios y/o consecuencias]]="No Cumple"),"Sin Negocio","Negocio")</f>
        <v>Sin Negocio</v>
      </c>
      <c r="U514" s="1" t="s">
        <v>48</v>
      </c>
      <c r="V514" s="1" t="s">
        <v>48</v>
      </c>
      <c r="W514" s="1" t="s">
        <v>48</v>
      </c>
      <c r="X514" s="12" t="str">
        <f>IF(OR(VOZ_WHATSAPP[[#This Row],[Confirma Valor de pago]]="No Cumple",VOZ_WHATSAPP[[#This Row],[Confirma hora de pago]]="No Cumple",VOZ_WHATSAPP[[#This Row],[Confirma medio de pago]]="No Cumple"),"Sin Cierre","Cierre")</f>
        <v>Cierre</v>
      </c>
      <c r="Y514" s="1" t="s">
        <v>46</v>
      </c>
      <c r="Z514" s="1" t="s">
        <v>46</v>
      </c>
      <c r="AA514" s="1" t="s">
        <v>46</v>
      </c>
      <c r="AB514" s="1" t="s">
        <v>46</v>
      </c>
      <c r="AC514" s="11" t="str">
        <f>IF(OR(VOZ_WHATSAPP[[#This Row],[La comunicación es asertiva, con respeto y evita maltrato]]="No Cumple",VOZ_WHATSAPP[[#This Row],[Cumple con las normativas legales]]="No Cumple"),"No Cumple","Cumple")</f>
        <v>Cumple</v>
      </c>
      <c r="AD514" s="1" t="s">
        <v>46</v>
      </c>
      <c r="AE514" s="1" t="s">
        <v>174</v>
      </c>
      <c r="AF514" s="4">
        <v>0.9</v>
      </c>
      <c r="AG514" s="4">
        <f>IF(AND(VOZ_WHATSAPP[[#This Row],[Estado Cierre]]="Sin Cierre",VOZ_WHATSAPP[[#This Row],[Nota Negocio]]="Sin Negocio"),VOZ_WHATSAPP[[#This Row],[Nota]]-24%,VOZ_WHATSAPP[[#This Row],[Nota]])</f>
        <v>0.9</v>
      </c>
      <c r="AH514" s="8">
        <f>IF(VOZ_WHATSAPP[[#This Row],[Estado Legal]]="No Cumple",0,IF(VOZ_WHATSAPP[[#This Row],[Realiza lectura de guion Legal]]="No Cumple",VOZ_WHATSAPP[[#This Row],[Nota 2]]-50%,VOZ_WHATSAPP[[#This Row],[Nota 2]]))</f>
        <v>0.9</v>
      </c>
    </row>
    <row r="515" spans="1:34" x14ac:dyDescent="0.25">
      <c r="A515" s="2" t="str">
        <f>VOZ_WHATSAPP[[#This Row],[ID Asesor]]&amp;VOZ_WHATSAPP[[#This Row],[Fecha Monitoreo]]</f>
        <v>347445822</v>
      </c>
      <c r="B515" s="2">
        <v>45822</v>
      </c>
      <c r="C515" s="1" t="s">
        <v>50</v>
      </c>
      <c r="D515" s="1">
        <v>3474</v>
      </c>
      <c r="E515" s="2">
        <v>45822</v>
      </c>
      <c r="F515" s="3">
        <v>0.36805555555555558</v>
      </c>
      <c r="G515" s="1" t="s">
        <v>60</v>
      </c>
      <c r="H515" s="1" t="s">
        <v>71</v>
      </c>
      <c r="I515" s="1"/>
      <c r="J515" s="1"/>
      <c r="K515" s="1"/>
      <c r="L515" s="1" t="s">
        <v>47</v>
      </c>
      <c r="M515" s="1" t="s">
        <v>48</v>
      </c>
      <c r="N515" s="1" t="s">
        <v>46</v>
      </c>
      <c r="O515" s="1" t="s">
        <v>46</v>
      </c>
      <c r="P515" s="1" t="s">
        <v>46</v>
      </c>
      <c r="Q515" s="1" t="s">
        <v>48</v>
      </c>
      <c r="R515" s="1" t="s">
        <v>48</v>
      </c>
      <c r="S515" s="1" t="s">
        <v>46</v>
      </c>
      <c r="T515" s="12" t="str">
        <f>IF(OR(VOZ_WHATSAPP[[#This Row],[Brinda argumentos coherentes a la objeción]]="No Cumple",VOZ_WHATSAPP[[#This Row],[Despliegue de Beneficios y/o consecuencias]]="No Cumple"),"Sin Negocio","Negocio")</f>
        <v>Negocio</v>
      </c>
      <c r="U515" s="1" t="s">
        <v>48</v>
      </c>
      <c r="V515" s="1" t="s">
        <v>48</v>
      </c>
      <c r="W515" s="1" t="s">
        <v>48</v>
      </c>
      <c r="X515" s="12" t="str">
        <f>IF(OR(VOZ_WHATSAPP[[#This Row],[Confirma Valor de pago]]="No Cumple",VOZ_WHATSAPP[[#This Row],[Confirma hora de pago]]="No Cumple",VOZ_WHATSAPP[[#This Row],[Confirma medio de pago]]="No Cumple"),"Sin Cierre","Cierre")</f>
        <v>Cierre</v>
      </c>
      <c r="Y515" s="1" t="s">
        <v>48</v>
      </c>
      <c r="Z515" s="1" t="s">
        <v>46</v>
      </c>
      <c r="AA515" s="1" t="s">
        <v>46</v>
      </c>
      <c r="AB515" s="1" t="s">
        <v>46</v>
      </c>
      <c r="AC515" s="11" t="str">
        <f>IF(OR(VOZ_WHATSAPP[[#This Row],[La comunicación es asertiva, con respeto y evita maltrato]]="No Cumple",VOZ_WHATSAPP[[#This Row],[Cumple con las normativas legales]]="No Cumple"),"No Cumple","Cumple")</f>
        <v>Cumple</v>
      </c>
      <c r="AD515" s="1" t="s">
        <v>48</v>
      </c>
      <c r="AE515" s="1" t="s">
        <v>606</v>
      </c>
      <c r="AF515" s="4">
        <v>0.96</v>
      </c>
      <c r="AG515" s="4">
        <f>IF(AND(VOZ_WHATSAPP[[#This Row],[Estado Cierre]]="Sin Cierre",VOZ_WHATSAPP[[#This Row],[Nota Negocio]]="Sin Negocio"),VOZ_WHATSAPP[[#This Row],[Nota]]-24%,VOZ_WHATSAPP[[#This Row],[Nota]])</f>
        <v>0.96</v>
      </c>
      <c r="AH515" s="8">
        <f>IF(VOZ_WHATSAPP[[#This Row],[Estado Legal]]="No Cumple",0,IF(VOZ_WHATSAPP[[#This Row],[Realiza lectura de guion Legal]]="No Cumple",VOZ_WHATSAPP[[#This Row],[Nota 2]]-50%,VOZ_WHATSAPP[[#This Row],[Nota 2]]))</f>
        <v>0.96</v>
      </c>
    </row>
    <row r="516" spans="1:34" x14ac:dyDescent="0.25">
      <c r="A516" s="2" t="str">
        <f>VOZ_WHATSAPP[[#This Row],[ID Asesor]]&amp;VOZ_WHATSAPP[[#This Row],[Fecha Monitoreo]]</f>
        <v>283345822</v>
      </c>
      <c r="B516" s="2">
        <v>45822</v>
      </c>
      <c r="C516" s="1" t="s">
        <v>59</v>
      </c>
      <c r="D516" s="1">
        <v>2833</v>
      </c>
      <c r="E516" s="2">
        <v>45822</v>
      </c>
      <c r="F516" s="3">
        <v>0.4861111111111111</v>
      </c>
      <c r="G516" s="1" t="s">
        <v>80</v>
      </c>
      <c r="H516" s="1" t="s">
        <v>44</v>
      </c>
      <c r="I516" s="1">
        <v>1258</v>
      </c>
      <c r="J516" s="1">
        <v>3222738367</v>
      </c>
      <c r="K516" s="1" t="s">
        <v>45</v>
      </c>
      <c r="L516" s="1" t="s">
        <v>46</v>
      </c>
      <c r="M516" s="1" t="s">
        <v>48</v>
      </c>
      <c r="N516" s="1" t="s">
        <v>46</v>
      </c>
      <c r="O516" s="1" t="s">
        <v>48</v>
      </c>
      <c r="P516" s="1" t="s">
        <v>48</v>
      </c>
      <c r="Q516" s="1" t="s">
        <v>46</v>
      </c>
      <c r="R516" s="1" t="s">
        <v>46</v>
      </c>
      <c r="S516" s="1" t="s">
        <v>48</v>
      </c>
      <c r="T516" s="12" t="str">
        <f>IF(OR(VOZ_WHATSAPP[[#This Row],[Brinda argumentos coherentes a la objeción]]="No Cumple",VOZ_WHATSAPP[[#This Row],[Despliegue de Beneficios y/o consecuencias]]="No Cumple"),"Sin Negocio","Negocio")</f>
        <v>Negocio</v>
      </c>
      <c r="U516" s="1" t="s">
        <v>48</v>
      </c>
      <c r="V516" s="1" t="s">
        <v>48</v>
      </c>
      <c r="W516" s="1" t="s">
        <v>48</v>
      </c>
      <c r="X516" s="12" t="str">
        <f>IF(OR(VOZ_WHATSAPP[[#This Row],[Confirma Valor de pago]]="No Cumple",VOZ_WHATSAPP[[#This Row],[Confirma hora de pago]]="No Cumple",VOZ_WHATSAPP[[#This Row],[Confirma medio de pago]]="No Cumple"),"Sin Cierre","Cierre")</f>
        <v>Cierre</v>
      </c>
      <c r="Y516" s="1" t="s">
        <v>48</v>
      </c>
      <c r="Z516" s="1" t="s">
        <v>46</v>
      </c>
      <c r="AA516" s="1" t="s">
        <v>46</v>
      </c>
      <c r="AB516" s="1" t="s">
        <v>46</v>
      </c>
      <c r="AC516" s="11" t="str">
        <f>IF(OR(VOZ_WHATSAPP[[#This Row],[La comunicación es asertiva, con respeto y evita maltrato]]="No Cumple",VOZ_WHATSAPP[[#This Row],[Cumple con las normativas legales]]="No Cumple"),"No Cumple","Cumple")</f>
        <v>Cumple</v>
      </c>
      <c r="AD516" s="1" t="s">
        <v>48</v>
      </c>
      <c r="AE516" s="1" t="s">
        <v>607</v>
      </c>
      <c r="AF516" s="4">
        <v>1</v>
      </c>
      <c r="AG516" s="4">
        <f>IF(AND(VOZ_WHATSAPP[[#This Row],[Estado Cierre]]="Sin Cierre",VOZ_WHATSAPP[[#This Row],[Nota Negocio]]="Sin Negocio"),VOZ_WHATSAPP[[#This Row],[Nota]]-24%,VOZ_WHATSAPP[[#This Row],[Nota]])</f>
        <v>1</v>
      </c>
      <c r="AH516" s="8">
        <f>IF(VOZ_WHATSAPP[[#This Row],[Estado Legal]]="No Cumple",0,IF(VOZ_WHATSAPP[[#This Row],[Realiza lectura de guion Legal]]="No Cumple",VOZ_WHATSAPP[[#This Row],[Nota 2]]-50%,VOZ_WHATSAPP[[#This Row],[Nota 2]]))</f>
        <v>1</v>
      </c>
    </row>
    <row r="517" spans="1:34" x14ac:dyDescent="0.25">
      <c r="A517" s="2" t="str">
        <f>VOZ_WHATSAPP[[#This Row],[ID Asesor]]&amp;VOZ_WHATSAPP[[#This Row],[Fecha Monitoreo]]</f>
        <v>295345822</v>
      </c>
      <c r="B517" s="2">
        <v>45822</v>
      </c>
      <c r="C517" s="1" t="s">
        <v>126</v>
      </c>
      <c r="D517" s="1">
        <v>2953</v>
      </c>
      <c r="E517" s="2">
        <v>45822</v>
      </c>
      <c r="F517" s="3">
        <v>0.40069444444444446</v>
      </c>
      <c r="G517" s="1" t="s">
        <v>58</v>
      </c>
      <c r="H517" s="1" t="s">
        <v>71</v>
      </c>
      <c r="I517" s="1"/>
      <c r="J517" s="1"/>
      <c r="K517" s="1"/>
      <c r="L517" s="1" t="s">
        <v>46</v>
      </c>
      <c r="M517" s="1" t="s">
        <v>48</v>
      </c>
      <c r="N517" s="1" t="s">
        <v>46</v>
      </c>
      <c r="O517" s="1" t="s">
        <v>46</v>
      </c>
      <c r="P517" s="1" t="s">
        <v>46</v>
      </c>
      <c r="Q517" s="1" t="s">
        <v>46</v>
      </c>
      <c r="R517" s="1" t="s">
        <v>46</v>
      </c>
      <c r="S517" s="1" t="s">
        <v>46</v>
      </c>
      <c r="T517" s="12" t="str">
        <f>IF(OR(VOZ_WHATSAPP[[#This Row],[Brinda argumentos coherentes a la objeción]]="No Cumple",VOZ_WHATSAPP[[#This Row],[Despliegue de Beneficios y/o consecuencias]]="No Cumple"),"Sin Negocio","Negocio")</f>
        <v>Negocio</v>
      </c>
      <c r="U517" s="1" t="s">
        <v>48</v>
      </c>
      <c r="V517" s="1" t="s">
        <v>48</v>
      </c>
      <c r="W517" s="1" t="s">
        <v>48</v>
      </c>
      <c r="X517" s="12" t="str">
        <f>IF(OR(VOZ_WHATSAPP[[#This Row],[Confirma Valor de pago]]="No Cumple",VOZ_WHATSAPP[[#This Row],[Confirma hora de pago]]="No Cumple",VOZ_WHATSAPP[[#This Row],[Confirma medio de pago]]="No Cumple"),"Sin Cierre","Cierre")</f>
        <v>Cierre</v>
      </c>
      <c r="Y517" s="1" t="s">
        <v>48</v>
      </c>
      <c r="Z517" s="1" t="s">
        <v>46</v>
      </c>
      <c r="AA517" s="1" t="s">
        <v>46</v>
      </c>
      <c r="AB517" s="1" t="s">
        <v>46</v>
      </c>
      <c r="AC517" s="11" t="str">
        <f>IF(OR(VOZ_WHATSAPP[[#This Row],[La comunicación es asertiva, con respeto y evita maltrato]]="No Cumple",VOZ_WHATSAPP[[#This Row],[Cumple con las normativas legales]]="No Cumple"),"No Cumple","Cumple")</f>
        <v>Cumple</v>
      </c>
      <c r="AD517" s="1" t="s">
        <v>48</v>
      </c>
      <c r="AE517" s="1" t="s">
        <v>133</v>
      </c>
      <c r="AF517" s="4">
        <v>1</v>
      </c>
      <c r="AG517" s="4">
        <f>IF(AND(VOZ_WHATSAPP[[#This Row],[Estado Cierre]]="Sin Cierre",VOZ_WHATSAPP[[#This Row],[Nota Negocio]]="Sin Negocio"),VOZ_WHATSAPP[[#This Row],[Nota]]-24%,VOZ_WHATSAPP[[#This Row],[Nota]])</f>
        <v>1</v>
      </c>
      <c r="AH517" s="8">
        <f>IF(VOZ_WHATSAPP[[#This Row],[Estado Legal]]="No Cumple",0,IF(VOZ_WHATSAPP[[#This Row],[Realiza lectura de guion Legal]]="No Cumple",VOZ_WHATSAPP[[#This Row],[Nota 2]]-50%,VOZ_WHATSAPP[[#This Row],[Nota 2]]))</f>
        <v>1</v>
      </c>
    </row>
    <row r="518" spans="1:34" x14ac:dyDescent="0.25">
      <c r="A518" s="2" t="str">
        <f>VOZ_WHATSAPP[[#This Row],[ID Asesor]]&amp;VOZ_WHATSAPP[[#This Row],[Fecha Monitoreo]]</f>
        <v>343145822</v>
      </c>
      <c r="B518" s="2">
        <v>45822</v>
      </c>
      <c r="C518" s="1" t="s">
        <v>126</v>
      </c>
      <c r="D518" s="1">
        <v>3431</v>
      </c>
      <c r="E518" s="2">
        <v>45822</v>
      </c>
      <c r="F518" s="3">
        <v>0.51180555555555551</v>
      </c>
      <c r="G518" s="1" t="s">
        <v>58</v>
      </c>
      <c r="H518" s="1" t="s">
        <v>71</v>
      </c>
      <c r="I518" s="1"/>
      <c r="J518" s="1"/>
      <c r="K518" s="1"/>
      <c r="L518" s="1" t="s">
        <v>46</v>
      </c>
      <c r="M518" s="1" t="s">
        <v>48</v>
      </c>
      <c r="N518" s="1" t="s">
        <v>46</v>
      </c>
      <c r="O518" s="1" t="s">
        <v>46</v>
      </c>
      <c r="P518" s="1" t="s">
        <v>46</v>
      </c>
      <c r="Q518" s="1" t="s">
        <v>48</v>
      </c>
      <c r="R518" s="1" t="s">
        <v>48</v>
      </c>
      <c r="S518" s="1" t="s">
        <v>48</v>
      </c>
      <c r="T518" s="12" t="str">
        <f>IF(OR(VOZ_WHATSAPP[[#This Row],[Brinda argumentos coherentes a la objeción]]="No Cumple",VOZ_WHATSAPP[[#This Row],[Despliegue de Beneficios y/o consecuencias]]="No Cumple"),"Sin Negocio","Negocio")</f>
        <v>Negocio</v>
      </c>
      <c r="U518" s="1" t="s">
        <v>48</v>
      </c>
      <c r="V518" s="1" t="s">
        <v>48</v>
      </c>
      <c r="W518" s="1" t="s">
        <v>48</v>
      </c>
      <c r="X518" s="12" t="str">
        <f>IF(OR(VOZ_WHATSAPP[[#This Row],[Confirma Valor de pago]]="No Cumple",VOZ_WHATSAPP[[#This Row],[Confirma hora de pago]]="No Cumple",VOZ_WHATSAPP[[#This Row],[Confirma medio de pago]]="No Cumple"),"Sin Cierre","Cierre")</f>
        <v>Cierre</v>
      </c>
      <c r="Y518" s="1" t="s">
        <v>48</v>
      </c>
      <c r="Z518" s="1" t="s">
        <v>46</v>
      </c>
      <c r="AA518" s="1" t="s">
        <v>46</v>
      </c>
      <c r="AB518" s="1" t="s">
        <v>46</v>
      </c>
      <c r="AC518" s="11" t="str">
        <f>IF(OR(VOZ_WHATSAPP[[#This Row],[La comunicación es asertiva, con respeto y evita maltrato]]="No Cumple",VOZ_WHATSAPP[[#This Row],[Cumple con las normativas legales]]="No Cumple"),"No Cumple","Cumple")</f>
        <v>Cumple</v>
      </c>
      <c r="AD518" s="1" t="s">
        <v>48</v>
      </c>
      <c r="AE518" s="1" t="s">
        <v>133</v>
      </c>
      <c r="AF518" s="4">
        <v>1</v>
      </c>
      <c r="AG518" s="4">
        <f>IF(AND(VOZ_WHATSAPP[[#This Row],[Estado Cierre]]="Sin Cierre",VOZ_WHATSAPP[[#This Row],[Nota Negocio]]="Sin Negocio"),VOZ_WHATSAPP[[#This Row],[Nota]]-24%,VOZ_WHATSAPP[[#This Row],[Nota]])</f>
        <v>1</v>
      </c>
      <c r="AH518" s="8">
        <f>IF(VOZ_WHATSAPP[[#This Row],[Estado Legal]]="No Cumple",0,IF(VOZ_WHATSAPP[[#This Row],[Realiza lectura de guion Legal]]="No Cumple",VOZ_WHATSAPP[[#This Row],[Nota 2]]-50%,VOZ_WHATSAPP[[#This Row],[Nota 2]]))</f>
        <v>1</v>
      </c>
    </row>
    <row r="519" spans="1:34" x14ac:dyDescent="0.25">
      <c r="A519" s="2" t="str">
        <f>VOZ_WHATSAPP[[#This Row],[ID Asesor]]&amp;VOZ_WHATSAPP[[#This Row],[Fecha Monitoreo]]</f>
        <v>361245824</v>
      </c>
      <c r="B519" s="2">
        <v>45824</v>
      </c>
      <c r="C519" s="1" t="s">
        <v>50</v>
      </c>
      <c r="D519" s="1">
        <v>3612</v>
      </c>
      <c r="E519" s="2">
        <v>45822</v>
      </c>
      <c r="F519" s="3">
        <v>0.32708333333333334</v>
      </c>
      <c r="G519" s="1" t="s">
        <v>60</v>
      </c>
      <c r="H519" s="1" t="s">
        <v>44</v>
      </c>
      <c r="I519" s="1">
        <v>1264</v>
      </c>
      <c r="J519" s="1">
        <v>3206232518</v>
      </c>
      <c r="K519" s="1" t="s">
        <v>45</v>
      </c>
      <c r="L519" s="1" t="s">
        <v>46</v>
      </c>
      <c r="M519" s="1" t="s">
        <v>46</v>
      </c>
      <c r="N519" s="1" t="s">
        <v>46</v>
      </c>
      <c r="O519" s="1" t="s">
        <v>46</v>
      </c>
      <c r="P519" s="1" t="s">
        <v>46</v>
      </c>
      <c r="Q519" s="1" t="s">
        <v>46</v>
      </c>
      <c r="R519" s="1" t="s">
        <v>46</v>
      </c>
      <c r="S519" s="1" t="s">
        <v>46</v>
      </c>
      <c r="T519" s="12" t="str">
        <f>IF(OR(VOZ_WHATSAPP[[#This Row],[Brinda argumentos coherentes a la objeción]]="No Cumple",VOZ_WHATSAPP[[#This Row],[Despliegue de Beneficios y/o consecuencias]]="No Cumple"),"Sin Negocio","Negocio")</f>
        <v>Negocio</v>
      </c>
      <c r="U519" s="1" t="s">
        <v>48</v>
      </c>
      <c r="V519" s="1" t="s">
        <v>48</v>
      </c>
      <c r="W519" s="1" t="s">
        <v>48</v>
      </c>
      <c r="X519" s="12" t="str">
        <f>IF(OR(VOZ_WHATSAPP[[#This Row],[Confirma Valor de pago]]="No Cumple",VOZ_WHATSAPP[[#This Row],[Confirma hora de pago]]="No Cumple",VOZ_WHATSAPP[[#This Row],[Confirma medio de pago]]="No Cumple"),"Sin Cierre","Cierre")</f>
        <v>Cierre</v>
      </c>
      <c r="Y519" s="1" t="s">
        <v>46</v>
      </c>
      <c r="Z519" s="1" t="s">
        <v>46</v>
      </c>
      <c r="AA519" s="1" t="s">
        <v>46</v>
      </c>
      <c r="AB519" s="1" t="s">
        <v>46</v>
      </c>
      <c r="AC519" s="11" t="str">
        <f>IF(OR(VOZ_WHATSAPP[[#This Row],[La comunicación es asertiva, con respeto y evita maltrato]]="No Cumple",VOZ_WHATSAPP[[#This Row],[Cumple con las normativas legales]]="No Cumple"),"No Cumple","Cumple")</f>
        <v>Cumple</v>
      </c>
      <c r="AD519" s="1" t="s">
        <v>46</v>
      </c>
      <c r="AE519" s="1" t="s">
        <v>53</v>
      </c>
      <c r="AF519" s="4">
        <v>1</v>
      </c>
      <c r="AG519" s="4">
        <f>IF(AND(VOZ_WHATSAPP[[#This Row],[Estado Cierre]]="Sin Cierre",VOZ_WHATSAPP[[#This Row],[Nota Negocio]]="Sin Negocio"),VOZ_WHATSAPP[[#This Row],[Nota]]-24%,VOZ_WHATSAPP[[#This Row],[Nota]])</f>
        <v>1</v>
      </c>
      <c r="AH519" s="8">
        <f>IF(VOZ_WHATSAPP[[#This Row],[Estado Legal]]="No Cumple",0,IF(VOZ_WHATSAPP[[#This Row],[Realiza lectura de guion Legal]]="No Cumple",VOZ_WHATSAPP[[#This Row],[Nota 2]]-50%,VOZ_WHATSAPP[[#This Row],[Nota 2]]))</f>
        <v>1</v>
      </c>
    </row>
    <row r="520" spans="1:34" x14ac:dyDescent="0.25">
      <c r="A520" s="2" t="str">
        <f>VOZ_WHATSAPP[[#This Row],[ID Asesor]]&amp;VOZ_WHATSAPP[[#This Row],[Fecha Monitoreo]]</f>
        <v>369145824</v>
      </c>
      <c r="B520" s="2">
        <v>45824</v>
      </c>
      <c r="C520" s="1" t="s">
        <v>59</v>
      </c>
      <c r="D520" s="1">
        <v>3691</v>
      </c>
      <c r="E520" s="2">
        <v>45824</v>
      </c>
      <c r="F520" s="3">
        <v>0.34861111111111109</v>
      </c>
      <c r="G520" s="1" t="s">
        <v>51</v>
      </c>
      <c r="H520" s="1" t="s">
        <v>44</v>
      </c>
      <c r="I520" s="1">
        <v>1402</v>
      </c>
      <c r="J520" s="1">
        <v>3122833176</v>
      </c>
      <c r="K520" s="1" t="s">
        <v>45</v>
      </c>
      <c r="L520" s="1" t="s">
        <v>46</v>
      </c>
      <c r="M520" s="1" t="s">
        <v>46</v>
      </c>
      <c r="N520" s="1" t="s">
        <v>46</v>
      </c>
      <c r="O520" s="1" t="s">
        <v>46</v>
      </c>
      <c r="P520" s="1" t="s">
        <v>46</v>
      </c>
      <c r="Q520" s="1" t="s">
        <v>48</v>
      </c>
      <c r="R520" s="1" t="s">
        <v>48</v>
      </c>
      <c r="S520" s="1" t="s">
        <v>46</v>
      </c>
      <c r="T520" s="12" t="str">
        <f>IF(OR(VOZ_WHATSAPP[[#This Row],[Brinda argumentos coherentes a la objeción]]="No Cumple",VOZ_WHATSAPP[[#This Row],[Despliegue de Beneficios y/o consecuencias]]="No Cumple"),"Sin Negocio","Negocio")</f>
        <v>Negocio</v>
      </c>
      <c r="U520" s="1" t="s">
        <v>46</v>
      </c>
      <c r="V520" s="1" t="s">
        <v>46</v>
      </c>
      <c r="W520" s="1" t="s">
        <v>46</v>
      </c>
      <c r="X520" s="12" t="str">
        <f>IF(OR(VOZ_WHATSAPP[[#This Row],[Confirma Valor de pago]]="No Cumple",VOZ_WHATSAPP[[#This Row],[Confirma hora de pago]]="No Cumple",VOZ_WHATSAPP[[#This Row],[Confirma medio de pago]]="No Cumple"),"Sin Cierre","Cierre")</f>
        <v>Cierre</v>
      </c>
      <c r="Y520" s="1" t="s">
        <v>46</v>
      </c>
      <c r="Z520" s="1" t="s">
        <v>46</v>
      </c>
      <c r="AA520" s="1" t="s">
        <v>46</v>
      </c>
      <c r="AB520" s="1" t="s">
        <v>54</v>
      </c>
      <c r="AC520" s="11" t="str">
        <f>IF(OR(VOZ_WHATSAPP[[#This Row],[La comunicación es asertiva, con respeto y evita maltrato]]="No Cumple",VOZ_WHATSAPP[[#This Row],[Cumple con las normativas legales]]="No Cumple"),"No Cumple","Cumple")</f>
        <v>No Cumple</v>
      </c>
      <c r="AD520" s="1" t="s">
        <v>46</v>
      </c>
      <c r="AE520" s="1" t="s">
        <v>608</v>
      </c>
      <c r="AF520" s="4">
        <v>1</v>
      </c>
      <c r="AG520" s="4">
        <f>IF(AND(VOZ_WHATSAPP[[#This Row],[Estado Cierre]]="Sin Cierre",VOZ_WHATSAPP[[#This Row],[Nota Negocio]]="Sin Negocio"),VOZ_WHATSAPP[[#This Row],[Nota]]-24%,VOZ_WHATSAPP[[#This Row],[Nota]])</f>
        <v>1</v>
      </c>
      <c r="AH520" s="8">
        <f>IF(VOZ_WHATSAPP[[#This Row],[Estado Legal]]="No Cumple",0,IF(VOZ_WHATSAPP[[#This Row],[Realiza lectura de guion Legal]]="No Cumple",VOZ_WHATSAPP[[#This Row],[Nota 2]]-50%,VOZ_WHATSAPP[[#This Row],[Nota 2]]))</f>
        <v>0</v>
      </c>
    </row>
    <row r="521" spans="1:34" x14ac:dyDescent="0.25">
      <c r="A521" s="2" t="str">
        <f>VOZ_WHATSAPP[[#This Row],[ID Asesor]]&amp;VOZ_WHATSAPP[[#This Row],[Fecha Monitoreo]]</f>
        <v>370145824</v>
      </c>
      <c r="B521" s="2">
        <v>45824</v>
      </c>
      <c r="C521" s="1" t="s">
        <v>56</v>
      </c>
      <c r="D521" s="1">
        <v>3701</v>
      </c>
      <c r="E521" s="2">
        <v>45824</v>
      </c>
      <c r="F521" s="3">
        <v>0.34444444444444444</v>
      </c>
      <c r="G521" s="1" t="s">
        <v>58</v>
      </c>
      <c r="H521" s="1" t="s">
        <v>44</v>
      </c>
      <c r="I521" s="1">
        <v>458</v>
      </c>
      <c r="J521" s="1">
        <v>3124145232</v>
      </c>
      <c r="K521" s="1" t="s">
        <v>45</v>
      </c>
      <c r="L521" s="1" t="s">
        <v>46</v>
      </c>
      <c r="M521" s="1" t="s">
        <v>46</v>
      </c>
      <c r="N521" s="1" t="s">
        <v>46</v>
      </c>
      <c r="O521" s="1" t="s">
        <v>46</v>
      </c>
      <c r="P521" s="1" t="s">
        <v>46</v>
      </c>
      <c r="Q521" s="1" t="s">
        <v>48</v>
      </c>
      <c r="R521" s="1" t="s">
        <v>48</v>
      </c>
      <c r="S521" s="1" t="s">
        <v>48</v>
      </c>
      <c r="T521" s="12" t="str">
        <f>IF(OR(VOZ_WHATSAPP[[#This Row],[Brinda argumentos coherentes a la objeción]]="No Cumple",VOZ_WHATSAPP[[#This Row],[Despliegue de Beneficios y/o consecuencias]]="No Cumple"),"Sin Negocio","Negocio")</f>
        <v>Negocio</v>
      </c>
      <c r="U521" s="1" t="s">
        <v>46</v>
      </c>
      <c r="V521" s="1" t="s">
        <v>46</v>
      </c>
      <c r="W521" s="1" t="s">
        <v>47</v>
      </c>
      <c r="X521" s="12" t="str">
        <f>IF(OR(VOZ_WHATSAPP[[#This Row],[Confirma Valor de pago]]="No Cumple",VOZ_WHATSAPP[[#This Row],[Confirma hora de pago]]="No Cumple",VOZ_WHATSAPP[[#This Row],[Confirma medio de pago]]="No Cumple"),"Sin Cierre","Cierre")</f>
        <v>Sin Cierre</v>
      </c>
      <c r="Y521" s="1" t="s">
        <v>46</v>
      </c>
      <c r="Z521" s="1" t="s">
        <v>48</v>
      </c>
      <c r="AA521" s="1" t="s">
        <v>46</v>
      </c>
      <c r="AB521" s="1" t="s">
        <v>54</v>
      </c>
      <c r="AC521" s="11" t="str">
        <f>IF(OR(VOZ_WHATSAPP[[#This Row],[La comunicación es asertiva, con respeto y evita maltrato]]="No Cumple",VOZ_WHATSAPP[[#This Row],[Cumple con las normativas legales]]="No Cumple"),"No Cumple","Cumple")</f>
        <v>No Cumple</v>
      </c>
      <c r="AD521" s="1" t="s">
        <v>46</v>
      </c>
      <c r="AE521" s="1" t="s">
        <v>609</v>
      </c>
      <c r="AF521" s="4">
        <v>0.92</v>
      </c>
      <c r="AG521" s="4">
        <f>IF(AND(VOZ_WHATSAPP[[#This Row],[Estado Cierre]]="Sin Cierre",VOZ_WHATSAPP[[#This Row],[Nota Negocio]]="Sin Negocio"),VOZ_WHATSAPP[[#This Row],[Nota]]-24%,VOZ_WHATSAPP[[#This Row],[Nota]])</f>
        <v>0.92</v>
      </c>
      <c r="AH521" s="8">
        <f>IF(VOZ_WHATSAPP[[#This Row],[Estado Legal]]="No Cumple",0,IF(VOZ_WHATSAPP[[#This Row],[Realiza lectura de guion Legal]]="No Cumple",VOZ_WHATSAPP[[#This Row],[Nota 2]]-50%,VOZ_WHATSAPP[[#This Row],[Nota 2]]))</f>
        <v>0</v>
      </c>
    </row>
    <row r="522" spans="1:34" x14ac:dyDescent="0.25">
      <c r="A522" s="2" t="str">
        <f>VOZ_WHATSAPP[[#This Row],[ID Asesor]]&amp;VOZ_WHATSAPP[[#This Row],[Fecha Monitoreo]]</f>
        <v>389845824</v>
      </c>
      <c r="B522" s="2">
        <v>45824</v>
      </c>
      <c r="C522" s="1" t="s">
        <v>42</v>
      </c>
      <c r="D522" s="1">
        <v>3898</v>
      </c>
      <c r="E522" s="2">
        <v>45824</v>
      </c>
      <c r="F522" s="3">
        <v>0.33055555555555555</v>
      </c>
      <c r="G522" s="1" t="s">
        <v>51</v>
      </c>
      <c r="H522" s="1" t="s">
        <v>44</v>
      </c>
      <c r="I522" s="1">
        <v>1441</v>
      </c>
      <c r="J522" s="1">
        <v>3007982861</v>
      </c>
      <c r="K522" s="1" t="s">
        <v>45</v>
      </c>
      <c r="L522" s="1" t="s">
        <v>46</v>
      </c>
      <c r="M522" s="1" t="s">
        <v>46</v>
      </c>
      <c r="N522" s="1" t="s">
        <v>46</v>
      </c>
      <c r="O522" s="1" t="s">
        <v>46</v>
      </c>
      <c r="P522" s="1" t="s">
        <v>46</v>
      </c>
      <c r="Q522" s="1" t="s">
        <v>46</v>
      </c>
      <c r="R522" s="1" t="s">
        <v>47</v>
      </c>
      <c r="S522" s="1" t="s">
        <v>46</v>
      </c>
      <c r="T522" s="12" t="str">
        <f>IF(OR(VOZ_WHATSAPP[[#This Row],[Brinda argumentos coherentes a la objeción]]="No Cumple",VOZ_WHATSAPP[[#This Row],[Despliegue de Beneficios y/o consecuencias]]="No Cumple"),"Sin Negocio","Negocio")</f>
        <v>Sin Negocio</v>
      </c>
      <c r="U522" s="1" t="s">
        <v>48</v>
      </c>
      <c r="V522" s="1" t="s">
        <v>48</v>
      </c>
      <c r="W522" s="1" t="s">
        <v>48</v>
      </c>
      <c r="X522" s="12" t="str">
        <f>IF(OR(VOZ_WHATSAPP[[#This Row],[Confirma Valor de pago]]="No Cumple",VOZ_WHATSAPP[[#This Row],[Confirma hora de pago]]="No Cumple",VOZ_WHATSAPP[[#This Row],[Confirma medio de pago]]="No Cumple"),"Sin Cierre","Cierre")</f>
        <v>Cierre</v>
      </c>
      <c r="Y522" s="1" t="s">
        <v>46</v>
      </c>
      <c r="Z522" s="1" t="s">
        <v>46</v>
      </c>
      <c r="AA522" s="1" t="s">
        <v>46</v>
      </c>
      <c r="AB522" s="1" t="s">
        <v>46</v>
      </c>
      <c r="AC522" s="11" t="str">
        <f>IF(OR(VOZ_WHATSAPP[[#This Row],[La comunicación es asertiva, con respeto y evita maltrato]]="No Cumple",VOZ_WHATSAPP[[#This Row],[Cumple con las normativas legales]]="No Cumple"),"No Cumple","Cumple")</f>
        <v>Cumple</v>
      </c>
      <c r="AD522" s="1" t="s">
        <v>46</v>
      </c>
      <c r="AE522" s="1" t="s">
        <v>610</v>
      </c>
      <c r="AF522" s="4">
        <v>0.9</v>
      </c>
      <c r="AG522" s="4">
        <f>IF(AND(VOZ_WHATSAPP[[#This Row],[Estado Cierre]]="Sin Cierre",VOZ_WHATSAPP[[#This Row],[Nota Negocio]]="Sin Negocio"),VOZ_WHATSAPP[[#This Row],[Nota]]-24%,VOZ_WHATSAPP[[#This Row],[Nota]])</f>
        <v>0.9</v>
      </c>
      <c r="AH522" s="8">
        <f>IF(VOZ_WHATSAPP[[#This Row],[Estado Legal]]="No Cumple",0,IF(VOZ_WHATSAPP[[#This Row],[Realiza lectura de guion Legal]]="No Cumple",VOZ_WHATSAPP[[#This Row],[Nota 2]]-50%,VOZ_WHATSAPP[[#This Row],[Nota 2]]))</f>
        <v>0.9</v>
      </c>
    </row>
    <row r="523" spans="1:34" x14ac:dyDescent="0.25">
      <c r="A523" s="2" t="str">
        <f>VOZ_WHATSAPP[[#This Row],[ID Asesor]]&amp;VOZ_WHATSAPP[[#This Row],[Fecha Monitoreo]]</f>
        <v>382545824</v>
      </c>
      <c r="B523" s="2">
        <v>45824</v>
      </c>
      <c r="C523" s="1" t="s">
        <v>126</v>
      </c>
      <c r="D523" s="1">
        <v>3825</v>
      </c>
      <c r="E523" s="2">
        <v>45824</v>
      </c>
      <c r="F523" s="3">
        <v>0.36388888888888887</v>
      </c>
      <c r="G523" s="1" t="s">
        <v>58</v>
      </c>
      <c r="H523" s="1" t="s">
        <v>44</v>
      </c>
      <c r="I523" s="1">
        <v>594</v>
      </c>
      <c r="J523" s="1">
        <v>3157869078</v>
      </c>
      <c r="K523" s="1" t="s">
        <v>45</v>
      </c>
      <c r="L523" s="1" t="s">
        <v>46</v>
      </c>
      <c r="M523" s="1" t="s">
        <v>46</v>
      </c>
      <c r="N523" s="1" t="s">
        <v>46</v>
      </c>
      <c r="O523" s="1" t="s">
        <v>46</v>
      </c>
      <c r="P523" s="1" t="s">
        <v>46</v>
      </c>
      <c r="Q523" s="1" t="s">
        <v>46</v>
      </c>
      <c r="R523" s="1" t="s">
        <v>46</v>
      </c>
      <c r="S523" s="1" t="s">
        <v>47</v>
      </c>
      <c r="T523" s="12" t="str">
        <f>IF(OR(VOZ_WHATSAPP[[#This Row],[Brinda argumentos coherentes a la objeción]]="No Cumple",VOZ_WHATSAPP[[#This Row],[Despliegue de Beneficios y/o consecuencias]]="No Cumple"),"Sin Negocio","Negocio")</f>
        <v>Sin Negocio</v>
      </c>
      <c r="U523" s="1" t="s">
        <v>46</v>
      </c>
      <c r="V523" s="1" t="s">
        <v>46</v>
      </c>
      <c r="W523" s="1" t="s">
        <v>46</v>
      </c>
      <c r="X523" s="12" t="str">
        <f>IF(OR(VOZ_WHATSAPP[[#This Row],[Confirma Valor de pago]]="No Cumple",VOZ_WHATSAPP[[#This Row],[Confirma hora de pago]]="No Cumple",VOZ_WHATSAPP[[#This Row],[Confirma medio de pago]]="No Cumple"),"Sin Cierre","Cierre")</f>
        <v>Cierre</v>
      </c>
      <c r="Y523" s="1" t="s">
        <v>46</v>
      </c>
      <c r="Z523" s="1" t="s">
        <v>46</v>
      </c>
      <c r="AA523" s="1" t="s">
        <v>46</v>
      </c>
      <c r="AB523" s="1" t="s">
        <v>46</v>
      </c>
      <c r="AC523" s="11" t="str">
        <f>IF(OR(VOZ_WHATSAPP[[#This Row],[La comunicación es asertiva, con respeto y evita maltrato]]="No Cumple",VOZ_WHATSAPP[[#This Row],[Cumple con las normativas legales]]="No Cumple"),"No Cumple","Cumple")</f>
        <v>Cumple</v>
      </c>
      <c r="AD523" s="1" t="s">
        <v>46</v>
      </c>
      <c r="AE523" s="1" t="s">
        <v>611</v>
      </c>
      <c r="AF523" s="4">
        <v>0.9</v>
      </c>
      <c r="AG523" s="4">
        <f>IF(AND(VOZ_WHATSAPP[[#This Row],[Estado Cierre]]="Sin Cierre",VOZ_WHATSAPP[[#This Row],[Nota Negocio]]="Sin Negocio"),VOZ_WHATSAPP[[#This Row],[Nota]]-24%,VOZ_WHATSAPP[[#This Row],[Nota]])</f>
        <v>0.9</v>
      </c>
      <c r="AH523" s="8">
        <f>IF(VOZ_WHATSAPP[[#This Row],[Estado Legal]]="No Cumple",0,IF(VOZ_WHATSAPP[[#This Row],[Realiza lectura de guion Legal]]="No Cumple",VOZ_WHATSAPP[[#This Row],[Nota 2]]-50%,VOZ_WHATSAPP[[#This Row],[Nota 2]]))</f>
        <v>0.9</v>
      </c>
    </row>
    <row r="524" spans="1:34" x14ac:dyDescent="0.25">
      <c r="A524" s="2" t="str">
        <f>VOZ_WHATSAPP[[#This Row],[ID Asesor]]&amp;VOZ_WHATSAPP[[#This Row],[Fecha Monitoreo]]</f>
        <v>300045824</v>
      </c>
      <c r="B524" s="2">
        <v>45824</v>
      </c>
      <c r="C524" s="1" t="s">
        <v>59</v>
      </c>
      <c r="D524" s="1">
        <v>3000</v>
      </c>
      <c r="E524" s="2">
        <v>45824</v>
      </c>
      <c r="F524" s="3">
        <v>0.37708333333333333</v>
      </c>
      <c r="G524" s="1" t="s">
        <v>43</v>
      </c>
      <c r="H524" s="1" t="s">
        <v>44</v>
      </c>
      <c r="I524" s="1">
        <v>1263</v>
      </c>
      <c r="J524" s="1">
        <v>3016397990</v>
      </c>
      <c r="K524" s="1" t="s">
        <v>45</v>
      </c>
      <c r="L524" s="1" t="s">
        <v>46</v>
      </c>
      <c r="M524" s="1" t="s">
        <v>48</v>
      </c>
      <c r="N524" s="1" t="s">
        <v>46</v>
      </c>
      <c r="O524" s="1" t="s">
        <v>54</v>
      </c>
      <c r="P524" s="1" t="s">
        <v>46</v>
      </c>
      <c r="Q524" s="1" t="s">
        <v>46</v>
      </c>
      <c r="R524" s="1" t="s">
        <v>46</v>
      </c>
      <c r="S524" s="1" t="s">
        <v>46</v>
      </c>
      <c r="T524" s="12" t="str">
        <f>IF(OR(VOZ_WHATSAPP[[#This Row],[Brinda argumentos coherentes a la objeción]]="No Cumple",VOZ_WHATSAPP[[#This Row],[Despliegue de Beneficios y/o consecuencias]]="No Cumple"),"Sin Negocio","Negocio")</f>
        <v>Negocio</v>
      </c>
      <c r="U524" s="1" t="s">
        <v>48</v>
      </c>
      <c r="V524" s="1" t="s">
        <v>48</v>
      </c>
      <c r="W524" s="1" t="s">
        <v>48</v>
      </c>
      <c r="X524" s="12" t="str">
        <f>IF(OR(VOZ_WHATSAPP[[#This Row],[Confirma Valor de pago]]="No Cumple",VOZ_WHATSAPP[[#This Row],[Confirma hora de pago]]="No Cumple",VOZ_WHATSAPP[[#This Row],[Confirma medio de pago]]="No Cumple"),"Sin Cierre","Cierre")</f>
        <v>Cierre</v>
      </c>
      <c r="Y524" s="1" t="s">
        <v>48</v>
      </c>
      <c r="Z524" s="1" t="s">
        <v>46</v>
      </c>
      <c r="AA524" s="1" t="s">
        <v>46</v>
      </c>
      <c r="AB524" s="1" t="s">
        <v>46</v>
      </c>
      <c r="AC524" s="11" t="str">
        <f>IF(OR(VOZ_WHATSAPP[[#This Row],[La comunicación es asertiva, con respeto y evita maltrato]]="No Cumple",VOZ_WHATSAPP[[#This Row],[Cumple con las normativas legales]]="No Cumple"),"No Cumple","Cumple")</f>
        <v>Cumple</v>
      </c>
      <c r="AD524" s="1" t="s">
        <v>48</v>
      </c>
      <c r="AE524" s="1" t="s">
        <v>141</v>
      </c>
      <c r="AF524" s="4">
        <v>0.95</v>
      </c>
      <c r="AG524" s="4">
        <f>IF(AND(VOZ_WHATSAPP[[#This Row],[Estado Cierre]]="Sin Cierre",VOZ_WHATSAPP[[#This Row],[Nota Negocio]]="Sin Negocio"),VOZ_WHATSAPP[[#This Row],[Nota]]-24%,VOZ_WHATSAPP[[#This Row],[Nota]])</f>
        <v>0.95</v>
      </c>
      <c r="AH524" s="8">
        <f>IF(VOZ_WHATSAPP[[#This Row],[Estado Legal]]="No Cumple",0,IF(VOZ_WHATSAPP[[#This Row],[Realiza lectura de guion Legal]]="No Cumple",VOZ_WHATSAPP[[#This Row],[Nota 2]]-50%,VOZ_WHATSAPP[[#This Row],[Nota 2]]))</f>
        <v>0.95</v>
      </c>
    </row>
    <row r="525" spans="1:34" x14ac:dyDescent="0.25">
      <c r="A525" s="2" t="str">
        <f>VOZ_WHATSAPP[[#This Row],[ID Asesor]]&amp;VOZ_WHATSAPP[[#This Row],[Fecha Monitoreo]]</f>
        <v>389945824</v>
      </c>
      <c r="B525" s="2">
        <v>45824</v>
      </c>
      <c r="C525" s="1" t="s">
        <v>126</v>
      </c>
      <c r="D525" s="1">
        <v>3899</v>
      </c>
      <c r="E525" s="2">
        <v>45824</v>
      </c>
      <c r="F525" s="3">
        <v>0.39861111111111114</v>
      </c>
      <c r="G525" s="1" t="s">
        <v>58</v>
      </c>
      <c r="H525" s="1" t="s">
        <v>44</v>
      </c>
      <c r="I525" s="1">
        <v>595</v>
      </c>
      <c r="J525" s="1">
        <v>3108597523</v>
      </c>
      <c r="K525" s="1" t="s">
        <v>45</v>
      </c>
      <c r="L525" s="1" t="s">
        <v>46</v>
      </c>
      <c r="M525" s="1" t="s">
        <v>46</v>
      </c>
      <c r="N525" s="1" t="s">
        <v>46</v>
      </c>
      <c r="O525" s="1" t="s">
        <v>46</v>
      </c>
      <c r="P525" s="1" t="s">
        <v>46</v>
      </c>
      <c r="Q525" s="1" t="s">
        <v>46</v>
      </c>
      <c r="R525" s="1" t="s">
        <v>46</v>
      </c>
      <c r="S525" s="1" t="s">
        <v>48</v>
      </c>
      <c r="T525" s="12" t="str">
        <f>IF(OR(VOZ_WHATSAPP[[#This Row],[Brinda argumentos coherentes a la objeción]]="No Cumple",VOZ_WHATSAPP[[#This Row],[Despliegue de Beneficios y/o consecuencias]]="No Cumple"),"Sin Negocio","Negocio")</f>
        <v>Negocio</v>
      </c>
      <c r="U525" s="1" t="s">
        <v>46</v>
      </c>
      <c r="V525" s="1" t="s">
        <v>46</v>
      </c>
      <c r="W525" s="1" t="s">
        <v>46</v>
      </c>
      <c r="X525" s="12" t="str">
        <f>IF(OR(VOZ_WHATSAPP[[#This Row],[Confirma Valor de pago]]="No Cumple",VOZ_WHATSAPP[[#This Row],[Confirma hora de pago]]="No Cumple",VOZ_WHATSAPP[[#This Row],[Confirma medio de pago]]="No Cumple"),"Sin Cierre","Cierre")</f>
        <v>Cierre</v>
      </c>
      <c r="Y525" s="1" t="s">
        <v>46</v>
      </c>
      <c r="Z525" s="1" t="s">
        <v>46</v>
      </c>
      <c r="AA525" s="1" t="s">
        <v>46</v>
      </c>
      <c r="AB525" s="1" t="s">
        <v>46</v>
      </c>
      <c r="AC525" s="11" t="str">
        <f>IF(OR(VOZ_WHATSAPP[[#This Row],[La comunicación es asertiva, con respeto y evita maltrato]]="No Cumple",VOZ_WHATSAPP[[#This Row],[Cumple con las normativas legales]]="No Cumple"),"No Cumple","Cumple")</f>
        <v>Cumple</v>
      </c>
      <c r="AD525" s="1" t="s">
        <v>46</v>
      </c>
      <c r="AE525" s="1" t="s">
        <v>133</v>
      </c>
      <c r="AF525" s="4">
        <v>1</v>
      </c>
      <c r="AG525" s="4">
        <f>IF(AND(VOZ_WHATSAPP[[#This Row],[Estado Cierre]]="Sin Cierre",VOZ_WHATSAPP[[#This Row],[Nota Negocio]]="Sin Negocio"),VOZ_WHATSAPP[[#This Row],[Nota]]-24%,VOZ_WHATSAPP[[#This Row],[Nota]])</f>
        <v>1</v>
      </c>
      <c r="AH525" s="8">
        <f>IF(VOZ_WHATSAPP[[#This Row],[Estado Legal]]="No Cumple",0,IF(VOZ_WHATSAPP[[#This Row],[Realiza lectura de guion Legal]]="No Cumple",VOZ_WHATSAPP[[#This Row],[Nota 2]]-50%,VOZ_WHATSAPP[[#This Row],[Nota 2]]))</f>
        <v>1</v>
      </c>
    </row>
    <row r="526" spans="1:34" x14ac:dyDescent="0.25">
      <c r="A526" s="2" t="str">
        <f>VOZ_WHATSAPP[[#This Row],[ID Asesor]]&amp;VOZ_WHATSAPP[[#This Row],[Fecha Monitoreo]]</f>
        <v>394245824</v>
      </c>
      <c r="B526" s="2">
        <v>45824</v>
      </c>
      <c r="C526" s="1" t="s">
        <v>50</v>
      </c>
      <c r="D526" s="1">
        <v>3942</v>
      </c>
      <c r="E526" s="2">
        <v>45824</v>
      </c>
      <c r="F526" s="3">
        <v>0.3263888888888889</v>
      </c>
      <c r="G526" s="1" t="s">
        <v>60</v>
      </c>
      <c r="H526" s="1" t="s">
        <v>44</v>
      </c>
      <c r="I526" s="1">
        <v>1393</v>
      </c>
      <c r="J526" s="1">
        <v>3209315156</v>
      </c>
      <c r="K526" s="1" t="s">
        <v>45</v>
      </c>
      <c r="L526" s="1" t="s">
        <v>46</v>
      </c>
      <c r="M526" s="1" t="s">
        <v>47</v>
      </c>
      <c r="N526" s="1" t="s">
        <v>46</v>
      </c>
      <c r="O526" s="1" t="s">
        <v>54</v>
      </c>
      <c r="P526" s="1" t="s">
        <v>46</v>
      </c>
      <c r="Q526" s="1" t="s">
        <v>48</v>
      </c>
      <c r="R526" s="1" t="s">
        <v>48</v>
      </c>
      <c r="S526" s="1" t="s">
        <v>48</v>
      </c>
      <c r="T526" s="12" t="str">
        <f>IF(OR(VOZ_WHATSAPP[[#This Row],[Brinda argumentos coherentes a la objeción]]="No Cumple",VOZ_WHATSAPP[[#This Row],[Despliegue de Beneficios y/o consecuencias]]="No Cumple"),"Sin Negocio","Negocio")</f>
        <v>Negocio</v>
      </c>
      <c r="U526" s="1" t="s">
        <v>46</v>
      </c>
      <c r="V526" s="1" t="s">
        <v>46</v>
      </c>
      <c r="W526" s="1" t="s">
        <v>46</v>
      </c>
      <c r="X526" s="12" t="str">
        <f>IF(OR(VOZ_WHATSAPP[[#This Row],[Confirma Valor de pago]]="No Cumple",VOZ_WHATSAPP[[#This Row],[Confirma hora de pago]]="No Cumple",VOZ_WHATSAPP[[#This Row],[Confirma medio de pago]]="No Cumple"),"Sin Cierre","Cierre")</f>
        <v>Cierre</v>
      </c>
      <c r="Y526" s="1" t="s">
        <v>46</v>
      </c>
      <c r="Z526" s="1" t="s">
        <v>46</v>
      </c>
      <c r="AA526" s="1" t="s">
        <v>46</v>
      </c>
      <c r="AB526" s="1" t="s">
        <v>46</v>
      </c>
      <c r="AC526" s="11" t="str">
        <f>IF(OR(VOZ_WHATSAPP[[#This Row],[La comunicación es asertiva, con respeto y evita maltrato]]="No Cumple",VOZ_WHATSAPP[[#This Row],[Cumple con las normativas legales]]="No Cumple"),"No Cumple","Cumple")</f>
        <v>Cumple</v>
      </c>
      <c r="AD526" s="1" t="s">
        <v>46</v>
      </c>
      <c r="AE526" s="1" t="s">
        <v>612</v>
      </c>
      <c r="AF526" s="4">
        <v>0.91</v>
      </c>
      <c r="AG526" s="4">
        <f>IF(AND(VOZ_WHATSAPP[[#This Row],[Estado Cierre]]="Sin Cierre",VOZ_WHATSAPP[[#This Row],[Nota Negocio]]="Sin Negocio"),VOZ_WHATSAPP[[#This Row],[Nota]]-24%,VOZ_WHATSAPP[[#This Row],[Nota]])</f>
        <v>0.91</v>
      </c>
      <c r="AH526" s="8">
        <f>IF(VOZ_WHATSAPP[[#This Row],[Estado Legal]]="No Cumple",0,IF(VOZ_WHATSAPP[[#This Row],[Realiza lectura de guion Legal]]="No Cumple",VOZ_WHATSAPP[[#This Row],[Nota 2]]-50%,VOZ_WHATSAPP[[#This Row],[Nota 2]]))</f>
        <v>0.91</v>
      </c>
    </row>
    <row r="527" spans="1:34" x14ac:dyDescent="0.25">
      <c r="A527" s="2" t="str">
        <f>VOZ_WHATSAPP[[#This Row],[ID Asesor]]&amp;VOZ_WHATSAPP[[#This Row],[Fecha Monitoreo]]</f>
        <v>294745824</v>
      </c>
      <c r="B527" s="2">
        <v>45824</v>
      </c>
      <c r="C527" s="1" t="s">
        <v>59</v>
      </c>
      <c r="D527" s="1">
        <v>2947</v>
      </c>
      <c r="E527" s="2">
        <v>45824</v>
      </c>
      <c r="F527" s="3">
        <v>0.38194444444444442</v>
      </c>
      <c r="G527" s="1" t="s">
        <v>60</v>
      </c>
      <c r="H527" s="1" t="s">
        <v>44</v>
      </c>
      <c r="I527" s="1">
        <v>1139</v>
      </c>
      <c r="J527" s="1">
        <v>3243189016</v>
      </c>
      <c r="K527" s="1" t="s">
        <v>45</v>
      </c>
      <c r="L527" s="1" t="s">
        <v>46</v>
      </c>
      <c r="M527" s="1" t="s">
        <v>46</v>
      </c>
      <c r="N527" s="1" t="s">
        <v>46</v>
      </c>
      <c r="O527" s="1" t="s">
        <v>46</v>
      </c>
      <c r="P527" s="1" t="s">
        <v>46</v>
      </c>
      <c r="Q527" s="1" t="s">
        <v>46</v>
      </c>
      <c r="R527" s="1" t="s">
        <v>46</v>
      </c>
      <c r="S527" s="1" t="s">
        <v>46</v>
      </c>
      <c r="T527" s="12" t="str">
        <f>IF(OR(VOZ_WHATSAPP[[#This Row],[Brinda argumentos coherentes a la objeción]]="No Cumple",VOZ_WHATSAPP[[#This Row],[Despliegue de Beneficios y/o consecuencias]]="No Cumple"),"Sin Negocio","Negocio")</f>
        <v>Negocio</v>
      </c>
      <c r="U527" s="1" t="s">
        <v>48</v>
      </c>
      <c r="V527" s="1" t="s">
        <v>48</v>
      </c>
      <c r="W527" s="1" t="s">
        <v>48</v>
      </c>
      <c r="X527" s="12" t="str">
        <f>IF(OR(VOZ_WHATSAPP[[#This Row],[Confirma Valor de pago]]="No Cumple",VOZ_WHATSAPP[[#This Row],[Confirma hora de pago]]="No Cumple",VOZ_WHATSAPP[[#This Row],[Confirma medio de pago]]="No Cumple"),"Sin Cierre","Cierre")</f>
        <v>Cierre</v>
      </c>
      <c r="Y527" s="1" t="s">
        <v>46</v>
      </c>
      <c r="Z527" s="1" t="s">
        <v>46</v>
      </c>
      <c r="AA527" s="1" t="s">
        <v>46</v>
      </c>
      <c r="AB527" s="1" t="s">
        <v>46</v>
      </c>
      <c r="AC527" s="11" t="str">
        <f>IF(OR(VOZ_WHATSAPP[[#This Row],[La comunicación es asertiva, con respeto y evita maltrato]]="No Cumple",VOZ_WHATSAPP[[#This Row],[Cumple con las normativas legales]]="No Cumple"),"No Cumple","Cumple")</f>
        <v>Cumple</v>
      </c>
      <c r="AD527" s="1" t="s">
        <v>46</v>
      </c>
      <c r="AE527" s="1" t="s">
        <v>62</v>
      </c>
      <c r="AF527" s="4">
        <v>1</v>
      </c>
      <c r="AG527" s="4">
        <f>IF(AND(VOZ_WHATSAPP[[#This Row],[Estado Cierre]]="Sin Cierre",VOZ_WHATSAPP[[#This Row],[Nota Negocio]]="Sin Negocio"),VOZ_WHATSAPP[[#This Row],[Nota]]-24%,VOZ_WHATSAPP[[#This Row],[Nota]])</f>
        <v>1</v>
      </c>
      <c r="AH527" s="8">
        <f>IF(VOZ_WHATSAPP[[#This Row],[Estado Legal]]="No Cumple",0,IF(VOZ_WHATSAPP[[#This Row],[Realiza lectura de guion Legal]]="No Cumple",VOZ_WHATSAPP[[#This Row],[Nota 2]]-50%,VOZ_WHATSAPP[[#This Row],[Nota 2]]))</f>
        <v>1</v>
      </c>
    </row>
    <row r="528" spans="1:34" x14ac:dyDescent="0.25">
      <c r="A528" s="2" t="str">
        <f>VOZ_WHATSAPP[[#This Row],[ID Asesor]]&amp;VOZ_WHATSAPP[[#This Row],[Fecha Monitoreo]]</f>
        <v>326845824</v>
      </c>
      <c r="B528" s="2">
        <v>45824</v>
      </c>
      <c r="C528" s="1" t="s">
        <v>59</v>
      </c>
      <c r="D528" s="1">
        <v>3268</v>
      </c>
      <c r="E528" s="2">
        <v>45824</v>
      </c>
      <c r="F528" s="3">
        <v>0.36666666666666664</v>
      </c>
      <c r="G528" s="1" t="s">
        <v>51</v>
      </c>
      <c r="H528" s="1" t="s">
        <v>44</v>
      </c>
      <c r="I528" s="1">
        <v>1116</v>
      </c>
      <c r="J528" s="1">
        <v>3125936804</v>
      </c>
      <c r="K528" s="1" t="s">
        <v>45</v>
      </c>
      <c r="L528" s="1" t="s">
        <v>46</v>
      </c>
      <c r="M528" s="1" t="s">
        <v>46</v>
      </c>
      <c r="N528" s="1" t="s">
        <v>46</v>
      </c>
      <c r="O528" s="1" t="s">
        <v>46</v>
      </c>
      <c r="P528" s="1" t="s">
        <v>46</v>
      </c>
      <c r="Q528" s="1" t="s">
        <v>46</v>
      </c>
      <c r="R528" s="1" t="s">
        <v>46</v>
      </c>
      <c r="S528" s="1" t="s">
        <v>46</v>
      </c>
      <c r="T528" s="12" t="str">
        <f>IF(OR(VOZ_WHATSAPP[[#This Row],[Brinda argumentos coherentes a la objeción]]="No Cumple",VOZ_WHATSAPP[[#This Row],[Despliegue de Beneficios y/o consecuencias]]="No Cumple"),"Sin Negocio","Negocio")</f>
        <v>Negocio</v>
      </c>
      <c r="U528" s="1" t="s">
        <v>46</v>
      </c>
      <c r="V528" s="1" t="s">
        <v>46</v>
      </c>
      <c r="W528" s="1" t="s">
        <v>46</v>
      </c>
      <c r="X528" s="12" t="str">
        <f>IF(OR(VOZ_WHATSAPP[[#This Row],[Confirma Valor de pago]]="No Cumple",VOZ_WHATSAPP[[#This Row],[Confirma hora de pago]]="No Cumple",VOZ_WHATSAPP[[#This Row],[Confirma medio de pago]]="No Cumple"),"Sin Cierre","Cierre")</f>
        <v>Cierre</v>
      </c>
      <c r="Y528" s="1" t="s">
        <v>46</v>
      </c>
      <c r="Z528" s="1" t="s">
        <v>46</v>
      </c>
      <c r="AA528" s="1" t="s">
        <v>46</v>
      </c>
      <c r="AB528" s="1" t="s">
        <v>46</v>
      </c>
      <c r="AC528" s="11" t="str">
        <f>IF(OR(VOZ_WHATSAPP[[#This Row],[La comunicación es asertiva, con respeto y evita maltrato]]="No Cumple",VOZ_WHATSAPP[[#This Row],[Cumple con las normativas legales]]="No Cumple"),"No Cumple","Cumple")</f>
        <v>Cumple</v>
      </c>
      <c r="AD528" s="1" t="s">
        <v>46</v>
      </c>
      <c r="AE528" s="1" t="s">
        <v>613</v>
      </c>
      <c r="AF528" s="4">
        <v>1</v>
      </c>
      <c r="AG528" s="4">
        <f>IF(AND(VOZ_WHATSAPP[[#This Row],[Estado Cierre]]="Sin Cierre",VOZ_WHATSAPP[[#This Row],[Nota Negocio]]="Sin Negocio"),VOZ_WHATSAPP[[#This Row],[Nota]]-24%,VOZ_WHATSAPP[[#This Row],[Nota]])</f>
        <v>1</v>
      </c>
      <c r="AH528" s="8">
        <f>IF(VOZ_WHATSAPP[[#This Row],[Estado Legal]]="No Cumple",0,IF(VOZ_WHATSAPP[[#This Row],[Realiza lectura de guion Legal]]="No Cumple",VOZ_WHATSAPP[[#This Row],[Nota 2]]-50%,VOZ_WHATSAPP[[#This Row],[Nota 2]]))</f>
        <v>1</v>
      </c>
    </row>
    <row r="529" spans="1:34" x14ac:dyDescent="0.25">
      <c r="A529" s="2" t="str">
        <f>VOZ_WHATSAPP[[#This Row],[ID Asesor]]&amp;VOZ_WHATSAPP[[#This Row],[Fecha Monitoreo]]</f>
        <v>348945824</v>
      </c>
      <c r="B529" s="2">
        <v>45824</v>
      </c>
      <c r="C529" s="1" t="s">
        <v>42</v>
      </c>
      <c r="D529" s="1">
        <v>3489</v>
      </c>
      <c r="E529" s="2">
        <v>45824</v>
      </c>
      <c r="F529" s="3">
        <v>0.38194444444444442</v>
      </c>
      <c r="G529" s="1" t="s">
        <v>51</v>
      </c>
      <c r="H529" s="1" t="s">
        <v>44</v>
      </c>
      <c r="I529" s="1">
        <v>1109</v>
      </c>
      <c r="J529" s="1">
        <v>3124550456</v>
      </c>
      <c r="K529" s="1" t="s">
        <v>45</v>
      </c>
      <c r="L529" s="1" t="s">
        <v>46</v>
      </c>
      <c r="M529" s="1" t="s">
        <v>46</v>
      </c>
      <c r="N529" s="1" t="s">
        <v>46</v>
      </c>
      <c r="O529" s="1" t="s">
        <v>46</v>
      </c>
      <c r="P529" s="1" t="s">
        <v>46</v>
      </c>
      <c r="Q529" s="1" t="s">
        <v>46</v>
      </c>
      <c r="R529" s="1" t="s">
        <v>46</v>
      </c>
      <c r="S529" s="1" t="s">
        <v>47</v>
      </c>
      <c r="T529" s="12" t="str">
        <f>IF(OR(VOZ_WHATSAPP[[#This Row],[Brinda argumentos coherentes a la objeción]]="No Cumple",VOZ_WHATSAPP[[#This Row],[Despliegue de Beneficios y/o consecuencias]]="No Cumple"),"Sin Negocio","Negocio")</f>
        <v>Sin Negocio</v>
      </c>
      <c r="U529" s="1" t="s">
        <v>48</v>
      </c>
      <c r="V529" s="1" t="s">
        <v>48</v>
      </c>
      <c r="W529" s="1" t="s">
        <v>48</v>
      </c>
      <c r="X529" s="12" t="str">
        <f>IF(OR(VOZ_WHATSAPP[[#This Row],[Confirma Valor de pago]]="No Cumple",VOZ_WHATSAPP[[#This Row],[Confirma hora de pago]]="No Cumple",VOZ_WHATSAPP[[#This Row],[Confirma medio de pago]]="No Cumple"),"Sin Cierre","Cierre")</f>
        <v>Cierre</v>
      </c>
      <c r="Y529" s="1" t="s">
        <v>46</v>
      </c>
      <c r="Z529" s="1" t="s">
        <v>46</v>
      </c>
      <c r="AA529" s="1" t="s">
        <v>46</v>
      </c>
      <c r="AB529" s="1" t="s">
        <v>46</v>
      </c>
      <c r="AC529" s="11" t="str">
        <f>IF(OR(VOZ_WHATSAPP[[#This Row],[La comunicación es asertiva, con respeto y evita maltrato]]="No Cumple",VOZ_WHATSAPP[[#This Row],[Cumple con las normativas legales]]="No Cumple"),"No Cumple","Cumple")</f>
        <v>Cumple</v>
      </c>
      <c r="AD529" s="1" t="s">
        <v>46</v>
      </c>
      <c r="AE529" s="1" t="s">
        <v>614</v>
      </c>
      <c r="AF529" s="4">
        <v>0.9</v>
      </c>
      <c r="AG529" s="4">
        <f>IF(AND(VOZ_WHATSAPP[[#This Row],[Estado Cierre]]="Sin Cierre",VOZ_WHATSAPP[[#This Row],[Nota Negocio]]="Sin Negocio"),VOZ_WHATSAPP[[#This Row],[Nota]]-24%,VOZ_WHATSAPP[[#This Row],[Nota]])</f>
        <v>0.9</v>
      </c>
      <c r="AH529" s="8">
        <f>IF(VOZ_WHATSAPP[[#This Row],[Estado Legal]]="No Cumple",0,IF(VOZ_WHATSAPP[[#This Row],[Realiza lectura de guion Legal]]="No Cumple",VOZ_WHATSAPP[[#This Row],[Nota 2]]-50%,VOZ_WHATSAPP[[#This Row],[Nota 2]]))</f>
        <v>0.9</v>
      </c>
    </row>
    <row r="530" spans="1:34" x14ac:dyDescent="0.25">
      <c r="A530" s="2" t="str">
        <f>VOZ_WHATSAPP[[#This Row],[ID Asesor]]&amp;VOZ_WHATSAPP[[#This Row],[Fecha Monitoreo]]</f>
        <v>389245824</v>
      </c>
      <c r="B530" s="2">
        <v>45824</v>
      </c>
      <c r="C530" s="1" t="s">
        <v>50</v>
      </c>
      <c r="D530" s="1">
        <v>3892</v>
      </c>
      <c r="E530" s="2">
        <v>45824</v>
      </c>
      <c r="F530" s="3">
        <v>0.3923611111111111</v>
      </c>
      <c r="G530" s="1" t="s">
        <v>60</v>
      </c>
      <c r="H530" s="1" t="s">
        <v>44</v>
      </c>
      <c r="I530" s="1">
        <v>1435</v>
      </c>
      <c r="J530" s="1">
        <v>3128973474</v>
      </c>
      <c r="K530" s="1" t="s">
        <v>45</v>
      </c>
      <c r="L530" s="1" t="s">
        <v>47</v>
      </c>
      <c r="M530" s="1" t="s">
        <v>47</v>
      </c>
      <c r="N530" s="1" t="s">
        <v>46</v>
      </c>
      <c r="O530" s="1" t="s">
        <v>54</v>
      </c>
      <c r="P530" s="1" t="s">
        <v>54</v>
      </c>
      <c r="Q530" s="1" t="s">
        <v>46</v>
      </c>
      <c r="R530" s="1" t="s">
        <v>47</v>
      </c>
      <c r="S530" s="1" t="s">
        <v>46</v>
      </c>
      <c r="T530" s="12" t="str">
        <f>IF(OR(VOZ_WHATSAPP[[#This Row],[Brinda argumentos coherentes a la objeción]]="No Cumple",VOZ_WHATSAPP[[#This Row],[Despliegue de Beneficios y/o consecuencias]]="No Cumple"),"Sin Negocio","Negocio")</f>
        <v>Sin Negocio</v>
      </c>
      <c r="U530" s="1" t="s">
        <v>48</v>
      </c>
      <c r="V530" s="1" t="s">
        <v>48</v>
      </c>
      <c r="W530" s="1" t="s">
        <v>48</v>
      </c>
      <c r="X530" s="12" t="str">
        <f>IF(OR(VOZ_WHATSAPP[[#This Row],[Confirma Valor de pago]]="No Cumple",VOZ_WHATSAPP[[#This Row],[Confirma hora de pago]]="No Cumple",VOZ_WHATSAPP[[#This Row],[Confirma medio de pago]]="No Cumple"),"Sin Cierre","Cierre")</f>
        <v>Cierre</v>
      </c>
      <c r="Y530" s="1" t="s">
        <v>46</v>
      </c>
      <c r="Z530" s="1" t="s">
        <v>54</v>
      </c>
      <c r="AA530" s="1" t="s">
        <v>46</v>
      </c>
      <c r="AB530" s="1" t="s">
        <v>46</v>
      </c>
      <c r="AC530" s="11" t="str">
        <f>IF(OR(VOZ_WHATSAPP[[#This Row],[La comunicación es asertiva, con respeto y evita maltrato]]="No Cumple",VOZ_WHATSAPP[[#This Row],[Cumple con las normativas legales]]="No Cumple"),"No Cumple","Cumple")</f>
        <v>Cumple</v>
      </c>
      <c r="AD530" s="1" t="s">
        <v>46</v>
      </c>
      <c r="AE530" s="1" t="s">
        <v>615</v>
      </c>
      <c r="AF530" s="4">
        <v>0.56999999999999995</v>
      </c>
      <c r="AG530" s="4">
        <f>IF(AND(VOZ_WHATSAPP[[#This Row],[Estado Cierre]]="Sin Cierre",VOZ_WHATSAPP[[#This Row],[Nota Negocio]]="Sin Negocio"),VOZ_WHATSAPP[[#This Row],[Nota]]-24%,VOZ_WHATSAPP[[#This Row],[Nota]])</f>
        <v>0.56999999999999995</v>
      </c>
      <c r="AH530" s="8">
        <f>IF(VOZ_WHATSAPP[[#This Row],[Estado Legal]]="No Cumple",0,IF(VOZ_WHATSAPP[[#This Row],[Realiza lectura de guion Legal]]="No Cumple",VOZ_WHATSAPP[[#This Row],[Nota 2]]-50%,VOZ_WHATSAPP[[#This Row],[Nota 2]]))</f>
        <v>0.56999999999999995</v>
      </c>
    </row>
    <row r="531" spans="1:34" x14ac:dyDescent="0.25">
      <c r="A531" s="2" t="str">
        <f>VOZ_WHATSAPP[[#This Row],[ID Asesor]]&amp;VOZ_WHATSAPP[[#This Row],[Fecha Monitoreo]]</f>
        <v>302745824</v>
      </c>
      <c r="B531" s="2">
        <v>45824</v>
      </c>
      <c r="C531" s="1" t="s">
        <v>87</v>
      </c>
      <c r="D531" s="1">
        <v>3027</v>
      </c>
      <c r="E531" s="2">
        <v>45824</v>
      </c>
      <c r="F531" s="3">
        <v>0.42083333333333334</v>
      </c>
      <c r="G531" s="1" t="s">
        <v>51</v>
      </c>
      <c r="H531" s="1" t="s">
        <v>44</v>
      </c>
      <c r="I531" s="1">
        <v>1227</v>
      </c>
      <c r="J531" s="1"/>
      <c r="K531" s="1" t="s">
        <v>45</v>
      </c>
      <c r="L531" s="1" t="s">
        <v>46</v>
      </c>
      <c r="M531" s="1" t="s">
        <v>48</v>
      </c>
      <c r="N531" s="1" t="s">
        <v>46</v>
      </c>
      <c r="O531" s="1" t="s">
        <v>46</v>
      </c>
      <c r="P531" s="1" t="s">
        <v>46</v>
      </c>
      <c r="Q531" s="1" t="s">
        <v>46</v>
      </c>
      <c r="R531" s="1" t="s">
        <v>46</v>
      </c>
      <c r="S531" s="1" t="s">
        <v>46</v>
      </c>
      <c r="T531" s="12" t="str">
        <f>IF(OR(VOZ_WHATSAPP[[#This Row],[Brinda argumentos coherentes a la objeción]]="No Cumple",VOZ_WHATSAPP[[#This Row],[Despliegue de Beneficios y/o consecuencias]]="No Cumple"),"Sin Negocio","Negocio")</f>
        <v>Negocio</v>
      </c>
      <c r="U531" s="1" t="s">
        <v>46</v>
      </c>
      <c r="V531" s="1" t="s">
        <v>46</v>
      </c>
      <c r="W531" s="1" t="s">
        <v>46</v>
      </c>
      <c r="X531" s="12" t="str">
        <f>IF(OR(VOZ_WHATSAPP[[#This Row],[Confirma Valor de pago]]="No Cumple",VOZ_WHATSAPP[[#This Row],[Confirma hora de pago]]="No Cumple",VOZ_WHATSAPP[[#This Row],[Confirma medio de pago]]="No Cumple"),"Sin Cierre","Cierre")</f>
        <v>Cierre</v>
      </c>
      <c r="Y531" s="1" t="s">
        <v>46</v>
      </c>
      <c r="Z531" s="1" t="s">
        <v>54</v>
      </c>
      <c r="AA531" s="1" t="s">
        <v>46</v>
      </c>
      <c r="AB531" s="1" t="s">
        <v>46</v>
      </c>
      <c r="AC531" s="11" t="str">
        <f>IF(OR(VOZ_WHATSAPP[[#This Row],[La comunicación es asertiva, con respeto y evita maltrato]]="No Cumple",VOZ_WHATSAPP[[#This Row],[Cumple con las normativas legales]]="No Cumple"),"No Cumple","Cumple")</f>
        <v>Cumple</v>
      </c>
      <c r="AD531" s="1" t="s">
        <v>48</v>
      </c>
      <c r="AE531" s="1" t="s">
        <v>616</v>
      </c>
      <c r="AF531" s="4">
        <v>0.85</v>
      </c>
      <c r="AG531" s="4">
        <f>IF(AND(VOZ_WHATSAPP[[#This Row],[Estado Cierre]]="Sin Cierre",VOZ_WHATSAPP[[#This Row],[Nota Negocio]]="Sin Negocio"),VOZ_WHATSAPP[[#This Row],[Nota]]-24%,VOZ_WHATSAPP[[#This Row],[Nota]])</f>
        <v>0.85</v>
      </c>
      <c r="AH531" s="8">
        <f>IF(VOZ_WHATSAPP[[#This Row],[Estado Legal]]="No Cumple",0,IF(VOZ_WHATSAPP[[#This Row],[Realiza lectura de guion Legal]]="No Cumple",VOZ_WHATSAPP[[#This Row],[Nota 2]]-50%,VOZ_WHATSAPP[[#This Row],[Nota 2]]))</f>
        <v>0.85</v>
      </c>
    </row>
    <row r="532" spans="1:34" x14ac:dyDescent="0.25">
      <c r="A532" s="2" t="str">
        <f>VOZ_WHATSAPP[[#This Row],[ID Asesor]]&amp;VOZ_WHATSAPP[[#This Row],[Fecha Monitoreo]]</f>
        <v>366745824</v>
      </c>
      <c r="B532" s="2">
        <v>45824</v>
      </c>
      <c r="C532" s="1" t="s">
        <v>59</v>
      </c>
      <c r="D532" s="1">
        <v>3667</v>
      </c>
      <c r="E532" s="2">
        <v>45824</v>
      </c>
      <c r="F532" s="3">
        <v>0.38819444444444445</v>
      </c>
      <c r="G532" s="1" t="s">
        <v>60</v>
      </c>
      <c r="H532" s="1" t="s">
        <v>44</v>
      </c>
      <c r="I532" s="1">
        <v>1158</v>
      </c>
      <c r="J532" s="1">
        <v>3118563191</v>
      </c>
      <c r="K532" s="1" t="s">
        <v>45</v>
      </c>
      <c r="L532" s="1" t="s">
        <v>46</v>
      </c>
      <c r="M532" s="1" t="s">
        <v>46</v>
      </c>
      <c r="N532" s="1" t="s">
        <v>46</v>
      </c>
      <c r="O532" s="1" t="s">
        <v>46</v>
      </c>
      <c r="P532" s="1" t="s">
        <v>46</v>
      </c>
      <c r="Q532" s="1" t="s">
        <v>48</v>
      </c>
      <c r="R532" s="1" t="s">
        <v>48</v>
      </c>
      <c r="S532" s="1" t="s">
        <v>46</v>
      </c>
      <c r="T532" s="12" t="str">
        <f>IF(OR(VOZ_WHATSAPP[[#This Row],[Brinda argumentos coherentes a la objeción]]="No Cumple",VOZ_WHATSAPP[[#This Row],[Despliegue de Beneficios y/o consecuencias]]="No Cumple"),"Sin Negocio","Negocio")</f>
        <v>Negocio</v>
      </c>
      <c r="U532" s="1" t="s">
        <v>46</v>
      </c>
      <c r="V532" s="1" t="s">
        <v>46</v>
      </c>
      <c r="W532" s="1" t="s">
        <v>46</v>
      </c>
      <c r="X532" s="12" t="str">
        <f>IF(OR(VOZ_WHATSAPP[[#This Row],[Confirma Valor de pago]]="No Cumple",VOZ_WHATSAPP[[#This Row],[Confirma hora de pago]]="No Cumple",VOZ_WHATSAPP[[#This Row],[Confirma medio de pago]]="No Cumple"),"Sin Cierre","Cierre")</f>
        <v>Cierre</v>
      </c>
      <c r="Y532" s="1" t="s">
        <v>46</v>
      </c>
      <c r="Z532" s="1" t="s">
        <v>46</v>
      </c>
      <c r="AA532" s="1" t="s">
        <v>46</v>
      </c>
      <c r="AB532" s="1" t="s">
        <v>46</v>
      </c>
      <c r="AC532" s="11" t="str">
        <f>IF(OR(VOZ_WHATSAPP[[#This Row],[La comunicación es asertiva, con respeto y evita maltrato]]="No Cumple",VOZ_WHATSAPP[[#This Row],[Cumple con las normativas legales]]="No Cumple"),"No Cumple","Cumple")</f>
        <v>Cumple</v>
      </c>
      <c r="AD532" s="1" t="s">
        <v>46</v>
      </c>
      <c r="AE532" s="1" t="s">
        <v>617</v>
      </c>
      <c r="AF532" s="4">
        <v>1</v>
      </c>
      <c r="AG532" s="4">
        <f>IF(AND(VOZ_WHATSAPP[[#This Row],[Estado Cierre]]="Sin Cierre",VOZ_WHATSAPP[[#This Row],[Nota Negocio]]="Sin Negocio"),VOZ_WHATSAPP[[#This Row],[Nota]]-24%,VOZ_WHATSAPP[[#This Row],[Nota]])</f>
        <v>1</v>
      </c>
      <c r="AH532" s="8">
        <f>IF(VOZ_WHATSAPP[[#This Row],[Estado Legal]]="No Cumple",0,IF(VOZ_WHATSAPP[[#This Row],[Realiza lectura de guion Legal]]="No Cumple",VOZ_WHATSAPP[[#This Row],[Nota 2]]-50%,VOZ_WHATSAPP[[#This Row],[Nota 2]]))</f>
        <v>1</v>
      </c>
    </row>
    <row r="533" spans="1:34" x14ac:dyDescent="0.25">
      <c r="A533" s="2" t="str">
        <f>VOZ_WHATSAPP[[#This Row],[ID Asesor]]&amp;VOZ_WHATSAPP[[#This Row],[Fecha Monitoreo]]</f>
        <v>382845824</v>
      </c>
      <c r="B533" s="2">
        <v>45824</v>
      </c>
      <c r="C533" s="1" t="s">
        <v>87</v>
      </c>
      <c r="D533" s="1">
        <v>3828</v>
      </c>
      <c r="E533" s="2">
        <v>45824</v>
      </c>
      <c r="F533" s="3">
        <v>0.41597222222222224</v>
      </c>
      <c r="G533" s="1" t="s">
        <v>51</v>
      </c>
      <c r="H533" s="1" t="s">
        <v>44</v>
      </c>
      <c r="I533" s="1">
        <v>1421</v>
      </c>
      <c r="J533" s="1"/>
      <c r="K533" s="1" t="s">
        <v>45</v>
      </c>
      <c r="L533" s="1" t="s">
        <v>46</v>
      </c>
      <c r="M533" s="1" t="s">
        <v>48</v>
      </c>
      <c r="N533" s="1" t="s">
        <v>46</v>
      </c>
      <c r="O533" s="1" t="s">
        <v>54</v>
      </c>
      <c r="P533" s="1" t="s">
        <v>46</v>
      </c>
      <c r="Q533" s="1" t="s">
        <v>46</v>
      </c>
      <c r="R533" s="1" t="s">
        <v>46</v>
      </c>
      <c r="S533" s="1" t="s">
        <v>46</v>
      </c>
      <c r="T533" s="12" t="str">
        <f>IF(OR(VOZ_WHATSAPP[[#This Row],[Brinda argumentos coherentes a la objeción]]="No Cumple",VOZ_WHATSAPP[[#This Row],[Despliegue de Beneficios y/o consecuencias]]="No Cumple"),"Sin Negocio","Negocio")</f>
        <v>Negocio</v>
      </c>
      <c r="U533" s="1" t="s">
        <v>48</v>
      </c>
      <c r="V533" s="1" t="s">
        <v>48</v>
      </c>
      <c r="W533" s="1" t="s">
        <v>48</v>
      </c>
      <c r="X533" s="12" t="str">
        <f>IF(OR(VOZ_WHATSAPP[[#This Row],[Confirma Valor de pago]]="No Cumple",VOZ_WHATSAPP[[#This Row],[Confirma hora de pago]]="No Cumple",VOZ_WHATSAPP[[#This Row],[Confirma medio de pago]]="No Cumple"),"Sin Cierre","Cierre")</f>
        <v>Cierre</v>
      </c>
      <c r="Y533" s="1" t="s">
        <v>48</v>
      </c>
      <c r="Z533" s="1" t="s">
        <v>46</v>
      </c>
      <c r="AA533" s="1" t="s">
        <v>46</v>
      </c>
      <c r="AB533" s="1" t="s">
        <v>46</v>
      </c>
      <c r="AC533" s="11" t="str">
        <f>IF(OR(VOZ_WHATSAPP[[#This Row],[La comunicación es asertiva, con respeto y evita maltrato]]="No Cumple",VOZ_WHATSAPP[[#This Row],[Cumple con las normativas legales]]="No Cumple"),"No Cumple","Cumple")</f>
        <v>Cumple</v>
      </c>
      <c r="AD533" s="1" t="s">
        <v>48</v>
      </c>
      <c r="AE533" s="1" t="s">
        <v>618</v>
      </c>
      <c r="AF533" s="4">
        <v>0.95</v>
      </c>
      <c r="AG533" s="4">
        <f>IF(AND(VOZ_WHATSAPP[[#This Row],[Estado Cierre]]="Sin Cierre",VOZ_WHATSAPP[[#This Row],[Nota Negocio]]="Sin Negocio"),VOZ_WHATSAPP[[#This Row],[Nota]]-24%,VOZ_WHATSAPP[[#This Row],[Nota]])</f>
        <v>0.95</v>
      </c>
      <c r="AH533" s="8">
        <f>IF(VOZ_WHATSAPP[[#This Row],[Estado Legal]]="No Cumple",0,IF(VOZ_WHATSAPP[[#This Row],[Realiza lectura de guion Legal]]="No Cumple",VOZ_WHATSAPP[[#This Row],[Nota 2]]-50%,VOZ_WHATSAPP[[#This Row],[Nota 2]]))</f>
        <v>0.95</v>
      </c>
    </row>
    <row r="534" spans="1:34" x14ac:dyDescent="0.25">
      <c r="A534" s="2" t="str">
        <f>VOZ_WHATSAPP[[#This Row],[ID Asesor]]&amp;VOZ_WHATSAPP[[#This Row],[Fecha Monitoreo]]</f>
        <v>373045824</v>
      </c>
      <c r="B534" s="2">
        <v>45824</v>
      </c>
      <c r="C534" s="1" t="s">
        <v>59</v>
      </c>
      <c r="D534" s="1">
        <v>3730</v>
      </c>
      <c r="E534" s="2">
        <v>45824</v>
      </c>
      <c r="F534" s="3">
        <v>0.44444444444444442</v>
      </c>
      <c r="G534" s="1" t="s">
        <v>60</v>
      </c>
      <c r="H534" s="1" t="s">
        <v>44</v>
      </c>
      <c r="I534" s="1">
        <v>1365</v>
      </c>
      <c r="J534" s="1">
        <v>3216088365</v>
      </c>
      <c r="K534" s="1" t="s">
        <v>45</v>
      </c>
      <c r="L534" s="1" t="s">
        <v>46</v>
      </c>
      <c r="M534" s="1" t="s">
        <v>46</v>
      </c>
      <c r="N534" s="1" t="s">
        <v>46</v>
      </c>
      <c r="O534" s="1" t="s">
        <v>46</v>
      </c>
      <c r="P534" s="1" t="s">
        <v>46</v>
      </c>
      <c r="Q534" s="1" t="s">
        <v>48</v>
      </c>
      <c r="R534" s="1" t="s">
        <v>48</v>
      </c>
      <c r="S534" s="1" t="s">
        <v>47</v>
      </c>
      <c r="T534" s="12" t="str">
        <f>IF(OR(VOZ_WHATSAPP[[#This Row],[Brinda argumentos coherentes a la objeción]]="No Cumple",VOZ_WHATSAPP[[#This Row],[Despliegue de Beneficios y/o consecuencias]]="No Cumple"),"Sin Negocio","Negocio")</f>
        <v>Sin Negocio</v>
      </c>
      <c r="U534" s="1" t="s">
        <v>46</v>
      </c>
      <c r="V534" s="1" t="s">
        <v>46</v>
      </c>
      <c r="W534" s="1" t="s">
        <v>46</v>
      </c>
      <c r="X534" s="12" t="str">
        <f>IF(OR(VOZ_WHATSAPP[[#This Row],[Confirma Valor de pago]]="No Cumple",VOZ_WHATSAPP[[#This Row],[Confirma hora de pago]]="No Cumple",VOZ_WHATSAPP[[#This Row],[Confirma medio de pago]]="No Cumple"),"Sin Cierre","Cierre")</f>
        <v>Cierre</v>
      </c>
      <c r="Y534" s="1" t="s">
        <v>46</v>
      </c>
      <c r="Z534" s="1" t="s">
        <v>46</v>
      </c>
      <c r="AA534" s="1" t="s">
        <v>46</v>
      </c>
      <c r="AB534" s="1" t="s">
        <v>46</v>
      </c>
      <c r="AC534" s="11" t="str">
        <f>IF(OR(VOZ_WHATSAPP[[#This Row],[La comunicación es asertiva, con respeto y evita maltrato]]="No Cumple",VOZ_WHATSAPP[[#This Row],[Cumple con las normativas legales]]="No Cumple"),"No Cumple","Cumple")</f>
        <v>Cumple</v>
      </c>
      <c r="AD534" s="1" t="s">
        <v>46</v>
      </c>
      <c r="AE534" s="1" t="s">
        <v>107</v>
      </c>
      <c r="AF534" s="4">
        <v>0.9</v>
      </c>
      <c r="AG534" s="4">
        <f>IF(AND(VOZ_WHATSAPP[[#This Row],[Estado Cierre]]="Sin Cierre",VOZ_WHATSAPP[[#This Row],[Nota Negocio]]="Sin Negocio"),VOZ_WHATSAPP[[#This Row],[Nota]]-24%,VOZ_WHATSAPP[[#This Row],[Nota]])</f>
        <v>0.9</v>
      </c>
      <c r="AH534" s="8">
        <f>IF(VOZ_WHATSAPP[[#This Row],[Estado Legal]]="No Cumple",0,IF(VOZ_WHATSAPP[[#This Row],[Realiza lectura de guion Legal]]="No Cumple",VOZ_WHATSAPP[[#This Row],[Nota 2]]-50%,VOZ_WHATSAPP[[#This Row],[Nota 2]]))</f>
        <v>0.9</v>
      </c>
    </row>
    <row r="535" spans="1:34" x14ac:dyDescent="0.25">
      <c r="A535" s="2" t="str">
        <f>VOZ_WHATSAPP[[#This Row],[ID Asesor]]&amp;VOZ_WHATSAPP[[#This Row],[Fecha Monitoreo]]</f>
        <v>382145824</v>
      </c>
      <c r="B535" s="2">
        <v>45824</v>
      </c>
      <c r="C535" s="1" t="s">
        <v>126</v>
      </c>
      <c r="D535" s="1">
        <v>3821</v>
      </c>
      <c r="E535" s="2">
        <v>45824</v>
      </c>
      <c r="F535" s="3">
        <v>0.37777777777777777</v>
      </c>
      <c r="G535" s="1" t="s">
        <v>58</v>
      </c>
      <c r="H535" s="1" t="s">
        <v>44</v>
      </c>
      <c r="I535" s="1">
        <v>590</v>
      </c>
      <c r="J535" s="1">
        <v>3127892315</v>
      </c>
      <c r="K535" s="1" t="s">
        <v>45</v>
      </c>
      <c r="L535" s="1" t="s">
        <v>46</v>
      </c>
      <c r="M535" s="1" t="s">
        <v>46</v>
      </c>
      <c r="N535" s="1" t="s">
        <v>46</v>
      </c>
      <c r="O535" s="1" t="s">
        <v>46</v>
      </c>
      <c r="P535" s="1" t="s">
        <v>46</v>
      </c>
      <c r="Q535" s="1" t="s">
        <v>46</v>
      </c>
      <c r="R535" s="1" t="s">
        <v>47</v>
      </c>
      <c r="S535" s="1" t="s">
        <v>47</v>
      </c>
      <c r="T535" s="12" t="str">
        <f>IF(OR(VOZ_WHATSAPP[[#This Row],[Brinda argumentos coherentes a la objeción]]="No Cumple",VOZ_WHATSAPP[[#This Row],[Despliegue de Beneficios y/o consecuencias]]="No Cumple"),"Sin Negocio","Negocio")</f>
        <v>Sin Negocio</v>
      </c>
      <c r="U535" s="1" t="s">
        <v>46</v>
      </c>
      <c r="V535" s="1" t="s">
        <v>46</v>
      </c>
      <c r="W535" s="1" t="s">
        <v>46</v>
      </c>
      <c r="X535" s="12" t="str">
        <f>IF(OR(VOZ_WHATSAPP[[#This Row],[Confirma Valor de pago]]="No Cumple",VOZ_WHATSAPP[[#This Row],[Confirma hora de pago]]="No Cumple",VOZ_WHATSAPP[[#This Row],[Confirma medio de pago]]="No Cumple"),"Sin Cierre","Cierre")</f>
        <v>Cierre</v>
      </c>
      <c r="Y535" s="1" t="s">
        <v>46</v>
      </c>
      <c r="Z535" s="1" t="s">
        <v>54</v>
      </c>
      <c r="AA535" s="1" t="s">
        <v>46</v>
      </c>
      <c r="AB535" s="1" t="s">
        <v>46</v>
      </c>
      <c r="AC535" s="11" t="str">
        <f>IF(OR(VOZ_WHATSAPP[[#This Row],[La comunicación es asertiva, con respeto y evita maltrato]]="No Cumple",VOZ_WHATSAPP[[#This Row],[Cumple con las normativas legales]]="No Cumple"),"No Cumple","Cumple")</f>
        <v>Cumple</v>
      </c>
      <c r="AD535" s="1" t="s">
        <v>46</v>
      </c>
      <c r="AE535" s="1" t="s">
        <v>619</v>
      </c>
      <c r="AF535" s="4">
        <v>0.65</v>
      </c>
      <c r="AG535" s="4">
        <f>IF(AND(VOZ_WHATSAPP[[#This Row],[Estado Cierre]]="Sin Cierre",VOZ_WHATSAPP[[#This Row],[Nota Negocio]]="Sin Negocio"),VOZ_WHATSAPP[[#This Row],[Nota]]-24%,VOZ_WHATSAPP[[#This Row],[Nota]])</f>
        <v>0.65</v>
      </c>
      <c r="AH535" s="8">
        <f>IF(VOZ_WHATSAPP[[#This Row],[Estado Legal]]="No Cumple",0,IF(VOZ_WHATSAPP[[#This Row],[Realiza lectura de guion Legal]]="No Cumple",VOZ_WHATSAPP[[#This Row],[Nota 2]]-50%,VOZ_WHATSAPP[[#This Row],[Nota 2]]))</f>
        <v>0.65</v>
      </c>
    </row>
    <row r="536" spans="1:34" x14ac:dyDescent="0.25">
      <c r="A536" s="2" t="str">
        <f>VOZ_WHATSAPP[[#This Row],[ID Asesor]]&amp;VOZ_WHATSAPP[[#This Row],[Fecha Monitoreo]]</f>
        <v>373645824</v>
      </c>
      <c r="B536" s="2">
        <v>45824</v>
      </c>
      <c r="C536" s="1" t="s">
        <v>50</v>
      </c>
      <c r="D536" s="1">
        <v>3736</v>
      </c>
      <c r="E536" s="2">
        <v>45824</v>
      </c>
      <c r="F536" s="3">
        <v>0.44097222222222221</v>
      </c>
      <c r="G536" s="1" t="s">
        <v>51</v>
      </c>
      <c r="H536" s="1" t="s">
        <v>44</v>
      </c>
      <c r="I536" s="1">
        <v>11009607</v>
      </c>
      <c r="J536" s="1">
        <v>3122620443</v>
      </c>
      <c r="K536" s="1" t="s">
        <v>49</v>
      </c>
      <c r="L536" s="1" t="s">
        <v>46</v>
      </c>
      <c r="M536" s="1" t="s">
        <v>46</v>
      </c>
      <c r="N536" s="1" t="s">
        <v>46</v>
      </c>
      <c r="O536" s="1" t="s">
        <v>46</v>
      </c>
      <c r="P536" s="1" t="s">
        <v>46</v>
      </c>
      <c r="Q536" s="1" t="s">
        <v>46</v>
      </c>
      <c r="R536" s="1" t="s">
        <v>46</v>
      </c>
      <c r="S536" s="1" t="s">
        <v>46</v>
      </c>
      <c r="T536" s="12" t="str">
        <f>IF(OR(VOZ_WHATSAPP[[#This Row],[Brinda argumentos coherentes a la objeción]]="No Cumple",VOZ_WHATSAPP[[#This Row],[Despliegue de Beneficios y/o consecuencias]]="No Cumple"),"Sin Negocio","Negocio")</f>
        <v>Negocio</v>
      </c>
      <c r="U536" s="1" t="s">
        <v>46</v>
      </c>
      <c r="V536" s="1" t="s">
        <v>46</v>
      </c>
      <c r="W536" s="1" t="s">
        <v>46</v>
      </c>
      <c r="X536" s="12" t="str">
        <f>IF(OR(VOZ_WHATSAPP[[#This Row],[Confirma Valor de pago]]="No Cumple",VOZ_WHATSAPP[[#This Row],[Confirma hora de pago]]="No Cumple",VOZ_WHATSAPP[[#This Row],[Confirma medio de pago]]="No Cumple"),"Sin Cierre","Cierre")</f>
        <v>Cierre</v>
      </c>
      <c r="Y536" s="1" t="s">
        <v>54</v>
      </c>
      <c r="Z536" s="1" t="s">
        <v>54</v>
      </c>
      <c r="AA536" s="1" t="s">
        <v>46</v>
      </c>
      <c r="AB536" s="1" t="s">
        <v>46</v>
      </c>
      <c r="AC536" s="11" t="str">
        <f>IF(OR(VOZ_WHATSAPP[[#This Row],[La comunicación es asertiva, con respeto y evita maltrato]]="No Cumple",VOZ_WHATSAPP[[#This Row],[Cumple con las normativas legales]]="No Cumple"),"No Cumple","Cumple")</f>
        <v>Cumple</v>
      </c>
      <c r="AD536" s="1" t="s">
        <v>47</v>
      </c>
      <c r="AE536" s="1" t="s">
        <v>620</v>
      </c>
      <c r="AF536" s="4">
        <v>0.77</v>
      </c>
      <c r="AG536" s="4">
        <f>IF(AND(VOZ_WHATSAPP[[#This Row],[Estado Cierre]]="Sin Cierre",VOZ_WHATSAPP[[#This Row],[Nota Negocio]]="Sin Negocio"),VOZ_WHATSAPP[[#This Row],[Nota]]-24%,VOZ_WHATSAPP[[#This Row],[Nota]])</f>
        <v>0.77</v>
      </c>
      <c r="AH536" s="8">
        <f>IF(VOZ_WHATSAPP[[#This Row],[Estado Legal]]="No Cumple",0,IF(VOZ_WHATSAPP[[#This Row],[Realiza lectura de guion Legal]]="No Cumple",VOZ_WHATSAPP[[#This Row],[Nota 2]]-50%,VOZ_WHATSAPP[[#This Row],[Nota 2]]))</f>
        <v>0.27</v>
      </c>
    </row>
    <row r="537" spans="1:34" x14ac:dyDescent="0.25">
      <c r="A537" s="2" t="str">
        <f>VOZ_WHATSAPP[[#This Row],[ID Asesor]]&amp;VOZ_WHATSAPP[[#This Row],[Fecha Monitoreo]]</f>
        <v>380545824</v>
      </c>
      <c r="B537" s="2">
        <v>45824</v>
      </c>
      <c r="C537" s="1" t="s">
        <v>56</v>
      </c>
      <c r="D537" s="1">
        <v>3805</v>
      </c>
      <c r="E537" s="2">
        <v>45824</v>
      </c>
      <c r="F537" s="3">
        <v>0.42708333333333331</v>
      </c>
      <c r="G537" s="1" t="s">
        <v>58</v>
      </c>
      <c r="H537" s="1" t="s">
        <v>44</v>
      </c>
      <c r="I537" s="1">
        <v>447</v>
      </c>
      <c r="J537" s="1">
        <v>3126487718</v>
      </c>
      <c r="K537" s="1" t="s">
        <v>45</v>
      </c>
      <c r="L537" s="1" t="s">
        <v>46</v>
      </c>
      <c r="M537" s="1" t="s">
        <v>46</v>
      </c>
      <c r="N537" s="1" t="s">
        <v>46</v>
      </c>
      <c r="O537" s="1" t="s">
        <v>54</v>
      </c>
      <c r="P537" s="1" t="s">
        <v>54</v>
      </c>
      <c r="Q537" s="1" t="s">
        <v>48</v>
      </c>
      <c r="R537" s="1" t="s">
        <v>48</v>
      </c>
      <c r="S537" s="1" t="s">
        <v>48</v>
      </c>
      <c r="T537" s="12" t="str">
        <f>IF(OR(VOZ_WHATSAPP[[#This Row],[Brinda argumentos coherentes a la objeción]]="No Cumple",VOZ_WHATSAPP[[#This Row],[Despliegue de Beneficios y/o consecuencias]]="No Cumple"),"Sin Negocio","Negocio")</f>
        <v>Negocio</v>
      </c>
      <c r="U537" s="1" t="s">
        <v>48</v>
      </c>
      <c r="V537" s="1" t="s">
        <v>48</v>
      </c>
      <c r="W537" s="1" t="s">
        <v>48</v>
      </c>
      <c r="X537" s="12" t="str">
        <f>IF(OR(VOZ_WHATSAPP[[#This Row],[Confirma Valor de pago]]="No Cumple",VOZ_WHATSAPP[[#This Row],[Confirma hora de pago]]="No Cumple",VOZ_WHATSAPP[[#This Row],[Confirma medio de pago]]="No Cumple"),"Sin Cierre","Cierre")</f>
        <v>Cierre</v>
      </c>
      <c r="Y537" s="1" t="s">
        <v>46</v>
      </c>
      <c r="Z537" s="1" t="s">
        <v>54</v>
      </c>
      <c r="AA537" s="1" t="s">
        <v>46</v>
      </c>
      <c r="AB537" s="1" t="s">
        <v>46</v>
      </c>
      <c r="AC537" s="11" t="str">
        <f>IF(OR(VOZ_WHATSAPP[[#This Row],[La comunicación es asertiva, con respeto y evita maltrato]]="No Cumple",VOZ_WHATSAPP[[#This Row],[Cumple con las normativas legales]]="No Cumple"),"No Cumple","Cumple")</f>
        <v>Cumple</v>
      </c>
      <c r="AD537" s="1" t="s">
        <v>46</v>
      </c>
      <c r="AE537" s="1" t="s">
        <v>621</v>
      </c>
      <c r="AF537" s="4">
        <v>0.75</v>
      </c>
      <c r="AG537" s="4">
        <f>IF(AND(VOZ_WHATSAPP[[#This Row],[Estado Cierre]]="Sin Cierre",VOZ_WHATSAPP[[#This Row],[Nota Negocio]]="Sin Negocio"),VOZ_WHATSAPP[[#This Row],[Nota]]-24%,VOZ_WHATSAPP[[#This Row],[Nota]])</f>
        <v>0.75</v>
      </c>
      <c r="AH537" s="8">
        <f>IF(VOZ_WHATSAPP[[#This Row],[Estado Legal]]="No Cumple",0,IF(VOZ_WHATSAPP[[#This Row],[Realiza lectura de guion Legal]]="No Cumple",VOZ_WHATSAPP[[#This Row],[Nota 2]]-50%,VOZ_WHATSAPP[[#This Row],[Nota 2]]))</f>
        <v>0.75</v>
      </c>
    </row>
    <row r="538" spans="1:34" x14ac:dyDescent="0.25">
      <c r="A538" s="2" t="str">
        <f>VOZ_WHATSAPP[[#This Row],[ID Asesor]]&amp;VOZ_WHATSAPP[[#This Row],[Fecha Monitoreo]]</f>
        <v>396645824</v>
      </c>
      <c r="B538" s="2">
        <v>45824</v>
      </c>
      <c r="C538" s="1" t="s">
        <v>42</v>
      </c>
      <c r="D538" s="1">
        <v>3966</v>
      </c>
      <c r="E538" s="2">
        <v>45824</v>
      </c>
      <c r="F538" s="3">
        <v>0.42430555555555555</v>
      </c>
      <c r="G538" s="1" t="s">
        <v>60</v>
      </c>
      <c r="H538" s="1" t="s">
        <v>44</v>
      </c>
      <c r="I538" s="1">
        <v>605</v>
      </c>
      <c r="J538" s="1">
        <v>3105733583</v>
      </c>
      <c r="K538" s="1" t="s">
        <v>45</v>
      </c>
      <c r="L538" s="1" t="s">
        <v>46</v>
      </c>
      <c r="M538" s="1" t="s">
        <v>46</v>
      </c>
      <c r="N538" s="1" t="s">
        <v>46</v>
      </c>
      <c r="O538" s="1" t="s">
        <v>46</v>
      </c>
      <c r="P538" s="1" t="s">
        <v>54</v>
      </c>
      <c r="Q538" s="1" t="s">
        <v>46</v>
      </c>
      <c r="R538" s="1" t="s">
        <v>46</v>
      </c>
      <c r="S538" s="1" t="s">
        <v>48</v>
      </c>
      <c r="T538" s="12" t="str">
        <f>IF(OR(VOZ_WHATSAPP[[#This Row],[Brinda argumentos coherentes a la objeción]]="No Cumple",VOZ_WHATSAPP[[#This Row],[Despliegue de Beneficios y/o consecuencias]]="No Cumple"),"Sin Negocio","Negocio")</f>
        <v>Negocio</v>
      </c>
      <c r="U538" s="1" t="s">
        <v>47</v>
      </c>
      <c r="V538" s="1" t="s">
        <v>46</v>
      </c>
      <c r="W538" s="1" t="s">
        <v>46</v>
      </c>
      <c r="X538" s="12" t="str">
        <f>IF(OR(VOZ_WHATSAPP[[#This Row],[Confirma Valor de pago]]="No Cumple",VOZ_WHATSAPP[[#This Row],[Confirma hora de pago]]="No Cumple",VOZ_WHATSAPP[[#This Row],[Confirma medio de pago]]="No Cumple"),"Sin Cierre","Cierre")</f>
        <v>Sin Cierre</v>
      </c>
      <c r="Y538" s="1" t="s">
        <v>46</v>
      </c>
      <c r="Z538" s="1" t="s">
        <v>54</v>
      </c>
      <c r="AA538" s="1" t="s">
        <v>46</v>
      </c>
      <c r="AB538" s="1" t="s">
        <v>46</v>
      </c>
      <c r="AC538" s="11" t="str">
        <f>IF(OR(VOZ_WHATSAPP[[#This Row],[La comunicación es asertiva, con respeto y evita maltrato]]="No Cumple",VOZ_WHATSAPP[[#This Row],[Cumple con las normativas legales]]="No Cumple"),"No Cumple","Cumple")</f>
        <v>Cumple</v>
      </c>
      <c r="AD538" s="1" t="s">
        <v>46</v>
      </c>
      <c r="AE538" s="1" t="s">
        <v>622</v>
      </c>
      <c r="AF538" s="4">
        <v>0.72</v>
      </c>
      <c r="AG538" s="4">
        <f>IF(AND(VOZ_WHATSAPP[[#This Row],[Estado Cierre]]="Sin Cierre",VOZ_WHATSAPP[[#This Row],[Nota Negocio]]="Sin Negocio"),VOZ_WHATSAPP[[#This Row],[Nota]]-24%,VOZ_WHATSAPP[[#This Row],[Nota]])</f>
        <v>0.72</v>
      </c>
      <c r="AH538" s="8">
        <f>IF(VOZ_WHATSAPP[[#This Row],[Estado Legal]]="No Cumple",0,IF(VOZ_WHATSAPP[[#This Row],[Realiza lectura de guion Legal]]="No Cumple",VOZ_WHATSAPP[[#This Row],[Nota 2]]-50%,VOZ_WHATSAPP[[#This Row],[Nota 2]]))</f>
        <v>0.72</v>
      </c>
    </row>
    <row r="539" spans="1:34" x14ac:dyDescent="0.25">
      <c r="A539" s="2" t="str">
        <f>VOZ_WHATSAPP[[#This Row],[ID Asesor]]&amp;VOZ_WHATSAPP[[#This Row],[Fecha Monitoreo]]</f>
        <v>382945824</v>
      </c>
      <c r="B539" s="2">
        <v>45824</v>
      </c>
      <c r="C539" s="1" t="s">
        <v>42</v>
      </c>
      <c r="D539" s="1">
        <v>3829</v>
      </c>
      <c r="E539" s="2">
        <v>45824</v>
      </c>
      <c r="F539" s="3">
        <v>0.48333333333333334</v>
      </c>
      <c r="G539" s="1" t="s">
        <v>58</v>
      </c>
      <c r="H539" s="1" t="s">
        <v>44</v>
      </c>
      <c r="I539" s="1">
        <v>420</v>
      </c>
      <c r="J539" s="1">
        <v>3108379725</v>
      </c>
      <c r="K539" s="1" t="s">
        <v>45</v>
      </c>
      <c r="L539" s="1" t="s">
        <v>46</v>
      </c>
      <c r="M539" s="1" t="s">
        <v>46</v>
      </c>
      <c r="N539" s="1" t="s">
        <v>46</v>
      </c>
      <c r="O539" s="1" t="s">
        <v>54</v>
      </c>
      <c r="P539" s="1" t="s">
        <v>46</v>
      </c>
      <c r="Q539" s="1" t="s">
        <v>46</v>
      </c>
      <c r="R539" s="1" t="s">
        <v>46</v>
      </c>
      <c r="S539" s="1" t="s">
        <v>48</v>
      </c>
      <c r="T539" s="12" t="str">
        <f>IF(OR(VOZ_WHATSAPP[[#This Row],[Brinda argumentos coherentes a la objeción]]="No Cumple",VOZ_WHATSAPP[[#This Row],[Despliegue de Beneficios y/o consecuencias]]="No Cumple"),"Sin Negocio","Negocio")</f>
        <v>Negocio</v>
      </c>
      <c r="U539" s="1" t="s">
        <v>47</v>
      </c>
      <c r="V539" s="1" t="s">
        <v>46</v>
      </c>
      <c r="W539" s="1" t="s">
        <v>47</v>
      </c>
      <c r="X539" s="12" t="str">
        <f>IF(OR(VOZ_WHATSAPP[[#This Row],[Confirma Valor de pago]]="No Cumple",VOZ_WHATSAPP[[#This Row],[Confirma hora de pago]]="No Cumple",VOZ_WHATSAPP[[#This Row],[Confirma medio de pago]]="No Cumple"),"Sin Cierre","Cierre")</f>
        <v>Sin Cierre</v>
      </c>
      <c r="Y539" s="1" t="s">
        <v>46</v>
      </c>
      <c r="Z539" s="1" t="s">
        <v>54</v>
      </c>
      <c r="AA539" s="1" t="s">
        <v>46</v>
      </c>
      <c r="AB539" s="1" t="s">
        <v>46</v>
      </c>
      <c r="AC539" s="11" t="str">
        <f>IF(OR(VOZ_WHATSAPP[[#This Row],[La comunicación es asertiva, con respeto y evita maltrato]]="No Cumple",VOZ_WHATSAPP[[#This Row],[Cumple con las normativas legales]]="No Cumple"),"No Cumple","Cumple")</f>
        <v>Cumple</v>
      </c>
      <c r="AD539" s="1" t="s">
        <v>46</v>
      </c>
      <c r="AE539" s="1" t="s">
        <v>623</v>
      </c>
      <c r="AF539" s="4">
        <v>0.64</v>
      </c>
      <c r="AG539" s="4">
        <f>IF(AND(VOZ_WHATSAPP[[#This Row],[Estado Cierre]]="Sin Cierre",VOZ_WHATSAPP[[#This Row],[Nota Negocio]]="Sin Negocio"),VOZ_WHATSAPP[[#This Row],[Nota]]-24%,VOZ_WHATSAPP[[#This Row],[Nota]])</f>
        <v>0.64</v>
      </c>
      <c r="AH539" s="8">
        <f>IF(VOZ_WHATSAPP[[#This Row],[Estado Legal]]="No Cumple",0,IF(VOZ_WHATSAPP[[#This Row],[Realiza lectura de guion Legal]]="No Cumple",VOZ_WHATSAPP[[#This Row],[Nota 2]]-50%,VOZ_WHATSAPP[[#This Row],[Nota 2]]))</f>
        <v>0.64</v>
      </c>
    </row>
    <row r="540" spans="1:34" x14ac:dyDescent="0.25">
      <c r="A540" s="2" t="str">
        <f>VOZ_WHATSAPP[[#This Row],[ID Asesor]]&amp;VOZ_WHATSAPP[[#This Row],[Fecha Monitoreo]]</f>
        <v>374845824</v>
      </c>
      <c r="B540" s="2">
        <v>45824</v>
      </c>
      <c r="C540" s="1" t="s">
        <v>42</v>
      </c>
      <c r="D540" s="1">
        <v>3748</v>
      </c>
      <c r="E540" s="2">
        <v>45824</v>
      </c>
      <c r="F540" s="3">
        <v>0.50138888888888888</v>
      </c>
      <c r="G540" s="1" t="s">
        <v>58</v>
      </c>
      <c r="H540" s="1" t="s">
        <v>44</v>
      </c>
      <c r="I540" s="1">
        <v>494</v>
      </c>
      <c r="J540" s="1">
        <v>3154494166</v>
      </c>
      <c r="K540" s="1" t="s">
        <v>45</v>
      </c>
      <c r="L540" s="1" t="s">
        <v>46</v>
      </c>
      <c r="M540" s="1" t="s">
        <v>46</v>
      </c>
      <c r="N540" s="1" t="s">
        <v>46</v>
      </c>
      <c r="O540" s="1" t="s">
        <v>54</v>
      </c>
      <c r="P540" s="1" t="s">
        <v>46</v>
      </c>
      <c r="Q540" s="1" t="s">
        <v>46</v>
      </c>
      <c r="R540" s="1" t="s">
        <v>46</v>
      </c>
      <c r="S540" s="1" t="s">
        <v>48</v>
      </c>
      <c r="T540" s="12" t="str">
        <f>IF(OR(VOZ_WHATSAPP[[#This Row],[Brinda argumentos coherentes a la objeción]]="No Cumple",VOZ_WHATSAPP[[#This Row],[Despliegue de Beneficios y/o consecuencias]]="No Cumple"),"Sin Negocio","Negocio")</f>
        <v>Negocio</v>
      </c>
      <c r="U540" s="1" t="s">
        <v>48</v>
      </c>
      <c r="V540" s="1" t="s">
        <v>48</v>
      </c>
      <c r="W540" s="1" t="s">
        <v>48</v>
      </c>
      <c r="X540" s="12" t="str">
        <f>IF(OR(VOZ_WHATSAPP[[#This Row],[Confirma Valor de pago]]="No Cumple",VOZ_WHATSAPP[[#This Row],[Confirma hora de pago]]="No Cumple",VOZ_WHATSAPP[[#This Row],[Confirma medio de pago]]="No Cumple"),"Sin Cierre","Cierre")</f>
        <v>Cierre</v>
      </c>
      <c r="Y540" s="1" t="s">
        <v>46</v>
      </c>
      <c r="Z540" s="1" t="s">
        <v>54</v>
      </c>
      <c r="AA540" s="1" t="s">
        <v>46</v>
      </c>
      <c r="AB540" s="1" t="s">
        <v>46</v>
      </c>
      <c r="AC540" s="11" t="str">
        <f>IF(OR(VOZ_WHATSAPP[[#This Row],[La comunicación es asertiva, con respeto y evita maltrato]]="No Cumple",VOZ_WHATSAPP[[#This Row],[Cumple con las normativas legales]]="No Cumple"),"No Cumple","Cumple")</f>
        <v>Cumple</v>
      </c>
      <c r="AD540" s="1" t="s">
        <v>46</v>
      </c>
      <c r="AE540" s="1" t="s">
        <v>624</v>
      </c>
      <c r="AF540" s="4">
        <v>0.8</v>
      </c>
      <c r="AG540" s="4">
        <f>IF(AND(VOZ_WHATSAPP[[#This Row],[Estado Cierre]]="Sin Cierre",VOZ_WHATSAPP[[#This Row],[Nota Negocio]]="Sin Negocio"),VOZ_WHATSAPP[[#This Row],[Nota]]-24%,VOZ_WHATSAPP[[#This Row],[Nota]])</f>
        <v>0.8</v>
      </c>
      <c r="AH540" s="8">
        <f>IF(VOZ_WHATSAPP[[#This Row],[Estado Legal]]="No Cumple",0,IF(VOZ_WHATSAPP[[#This Row],[Realiza lectura de guion Legal]]="No Cumple",VOZ_WHATSAPP[[#This Row],[Nota 2]]-50%,VOZ_WHATSAPP[[#This Row],[Nota 2]]))</f>
        <v>0.8</v>
      </c>
    </row>
    <row r="541" spans="1:34" x14ac:dyDescent="0.25">
      <c r="A541" s="2" t="str">
        <f>VOZ_WHATSAPP[[#This Row],[ID Asesor]]&amp;VOZ_WHATSAPP[[#This Row],[Fecha Monitoreo]]</f>
        <v>381045824</v>
      </c>
      <c r="B541" s="2">
        <v>45824</v>
      </c>
      <c r="C541" s="1" t="s">
        <v>50</v>
      </c>
      <c r="D541" s="1">
        <v>3810</v>
      </c>
      <c r="E541" s="2">
        <v>45824</v>
      </c>
      <c r="F541" s="3">
        <v>0.43333333333333335</v>
      </c>
      <c r="G541" s="1" t="s">
        <v>51</v>
      </c>
      <c r="H541" s="1" t="s">
        <v>44</v>
      </c>
      <c r="I541" s="1">
        <v>1422</v>
      </c>
      <c r="J541" s="1">
        <v>3215145845</v>
      </c>
      <c r="K541" s="1" t="s">
        <v>45</v>
      </c>
      <c r="L541" s="1" t="s">
        <v>46</v>
      </c>
      <c r="M541" s="1" t="s">
        <v>46</v>
      </c>
      <c r="N541" s="1" t="s">
        <v>46</v>
      </c>
      <c r="O541" s="1" t="s">
        <v>54</v>
      </c>
      <c r="P541" s="1" t="s">
        <v>46</v>
      </c>
      <c r="Q541" s="1" t="s">
        <v>48</v>
      </c>
      <c r="R541" s="1" t="s">
        <v>48</v>
      </c>
      <c r="S541" s="1" t="s">
        <v>47</v>
      </c>
      <c r="T541" s="12" t="str">
        <f>IF(OR(VOZ_WHATSAPP[[#This Row],[Brinda argumentos coherentes a la objeción]]="No Cumple",VOZ_WHATSAPP[[#This Row],[Despliegue de Beneficios y/o consecuencias]]="No Cumple"),"Sin Negocio","Negocio")</f>
        <v>Sin Negocio</v>
      </c>
      <c r="U541" s="1" t="s">
        <v>46</v>
      </c>
      <c r="V541" s="1" t="s">
        <v>46</v>
      </c>
      <c r="W541" s="1" t="s">
        <v>46</v>
      </c>
      <c r="X541" s="12" t="str">
        <f>IF(OR(VOZ_WHATSAPP[[#This Row],[Confirma Valor de pago]]="No Cumple",VOZ_WHATSAPP[[#This Row],[Confirma hora de pago]]="No Cumple",VOZ_WHATSAPP[[#This Row],[Confirma medio de pago]]="No Cumple"),"Sin Cierre","Cierre")</f>
        <v>Cierre</v>
      </c>
      <c r="Y541" s="1" t="s">
        <v>46</v>
      </c>
      <c r="Z541" s="1" t="s">
        <v>54</v>
      </c>
      <c r="AA541" s="1" t="s">
        <v>46</v>
      </c>
      <c r="AB541" s="1" t="s">
        <v>46</v>
      </c>
      <c r="AC541" s="11" t="str">
        <f>IF(OR(VOZ_WHATSAPP[[#This Row],[La comunicación es asertiva, con respeto y evita maltrato]]="No Cumple",VOZ_WHATSAPP[[#This Row],[Cumple con las normativas legales]]="No Cumple"),"No Cumple","Cumple")</f>
        <v>Cumple</v>
      </c>
      <c r="AD541" s="1" t="s">
        <v>46</v>
      </c>
      <c r="AE541" s="1" t="s">
        <v>625</v>
      </c>
      <c r="AF541" s="4">
        <v>0.7</v>
      </c>
      <c r="AG541" s="4">
        <f>IF(AND(VOZ_WHATSAPP[[#This Row],[Estado Cierre]]="Sin Cierre",VOZ_WHATSAPP[[#This Row],[Nota Negocio]]="Sin Negocio"),VOZ_WHATSAPP[[#This Row],[Nota]]-24%,VOZ_WHATSAPP[[#This Row],[Nota]])</f>
        <v>0.7</v>
      </c>
      <c r="AH541" s="8">
        <f>IF(VOZ_WHATSAPP[[#This Row],[Estado Legal]]="No Cumple",0,IF(VOZ_WHATSAPP[[#This Row],[Realiza lectura de guion Legal]]="No Cumple",VOZ_WHATSAPP[[#This Row],[Nota 2]]-50%,VOZ_WHATSAPP[[#This Row],[Nota 2]]))</f>
        <v>0.7</v>
      </c>
    </row>
    <row r="542" spans="1:34" x14ac:dyDescent="0.25">
      <c r="A542" s="2" t="str">
        <f>VOZ_WHATSAPP[[#This Row],[ID Asesor]]&amp;VOZ_WHATSAPP[[#This Row],[Fecha Monitoreo]]</f>
        <v>362345824</v>
      </c>
      <c r="B542" s="2">
        <v>45824</v>
      </c>
      <c r="C542" s="1" t="s">
        <v>42</v>
      </c>
      <c r="D542" s="1">
        <v>3623</v>
      </c>
      <c r="E542" s="2">
        <v>45824</v>
      </c>
      <c r="F542" s="3">
        <v>0.49027777777777776</v>
      </c>
      <c r="G542" s="1" t="s">
        <v>58</v>
      </c>
      <c r="H542" s="1" t="s">
        <v>44</v>
      </c>
      <c r="I542" s="1">
        <v>459</v>
      </c>
      <c r="J542" s="1">
        <v>3125279903</v>
      </c>
      <c r="K542" s="1" t="s">
        <v>45</v>
      </c>
      <c r="L542" s="1" t="s">
        <v>47</v>
      </c>
      <c r="M542" s="1" t="s">
        <v>47</v>
      </c>
      <c r="N542" s="1" t="s">
        <v>46</v>
      </c>
      <c r="O542" s="1" t="s">
        <v>46</v>
      </c>
      <c r="P542" s="1" t="s">
        <v>46</v>
      </c>
      <c r="Q542" s="1" t="s">
        <v>46</v>
      </c>
      <c r="R542" s="1" t="s">
        <v>46</v>
      </c>
      <c r="S542" s="1" t="s">
        <v>46</v>
      </c>
      <c r="T542" s="12" t="str">
        <f>IF(OR(VOZ_WHATSAPP[[#This Row],[Brinda argumentos coherentes a la objeción]]="No Cumple",VOZ_WHATSAPP[[#This Row],[Despliegue de Beneficios y/o consecuencias]]="No Cumple"),"Sin Negocio","Negocio")</f>
        <v>Negocio</v>
      </c>
      <c r="U542" s="1" t="s">
        <v>46</v>
      </c>
      <c r="V542" s="1" t="s">
        <v>46</v>
      </c>
      <c r="W542" s="1" t="s">
        <v>47</v>
      </c>
      <c r="X542" s="12" t="str">
        <f>IF(OR(VOZ_WHATSAPP[[#This Row],[Confirma Valor de pago]]="No Cumple",VOZ_WHATSAPP[[#This Row],[Confirma hora de pago]]="No Cumple",VOZ_WHATSAPP[[#This Row],[Confirma medio de pago]]="No Cumple"),"Sin Cierre","Cierre")</f>
        <v>Sin Cierre</v>
      </c>
      <c r="Y542" s="1" t="s">
        <v>46</v>
      </c>
      <c r="Z542" s="1" t="s">
        <v>46</v>
      </c>
      <c r="AA542" s="1" t="s">
        <v>46</v>
      </c>
      <c r="AB542" s="1" t="s">
        <v>46</v>
      </c>
      <c r="AC542" s="11" t="str">
        <f>IF(OR(VOZ_WHATSAPP[[#This Row],[La comunicación es asertiva, con respeto y evita maltrato]]="No Cumple",VOZ_WHATSAPP[[#This Row],[Cumple con las normativas legales]]="No Cumple"),"No Cumple","Cumple")</f>
        <v>Cumple</v>
      </c>
      <c r="AD542" s="1" t="s">
        <v>46</v>
      </c>
      <c r="AE542" s="1" t="s">
        <v>626</v>
      </c>
      <c r="AF542" s="4">
        <v>0.84</v>
      </c>
      <c r="AG542" s="4">
        <f>IF(AND(VOZ_WHATSAPP[[#This Row],[Estado Cierre]]="Sin Cierre",VOZ_WHATSAPP[[#This Row],[Nota Negocio]]="Sin Negocio"),VOZ_WHATSAPP[[#This Row],[Nota]]-24%,VOZ_WHATSAPP[[#This Row],[Nota]])</f>
        <v>0.84</v>
      </c>
      <c r="AH542" s="8">
        <f>IF(VOZ_WHATSAPP[[#This Row],[Estado Legal]]="No Cumple",0,IF(VOZ_WHATSAPP[[#This Row],[Realiza lectura de guion Legal]]="No Cumple",VOZ_WHATSAPP[[#This Row],[Nota 2]]-50%,VOZ_WHATSAPP[[#This Row],[Nota 2]]))</f>
        <v>0.84</v>
      </c>
    </row>
    <row r="543" spans="1:34" x14ac:dyDescent="0.25">
      <c r="A543" s="2" t="str">
        <f>VOZ_WHATSAPP[[#This Row],[ID Asesor]]&amp;VOZ_WHATSAPP[[#This Row],[Fecha Monitoreo]]</f>
        <v>381945824</v>
      </c>
      <c r="B543" s="2">
        <v>45824</v>
      </c>
      <c r="C543" s="1" t="s">
        <v>42</v>
      </c>
      <c r="D543" s="1">
        <v>3819</v>
      </c>
      <c r="E543" s="2">
        <v>45824</v>
      </c>
      <c r="F543" s="3">
        <v>0.43055555555555558</v>
      </c>
      <c r="G543" s="1" t="s">
        <v>58</v>
      </c>
      <c r="H543" s="1" t="s">
        <v>44</v>
      </c>
      <c r="I543" s="1">
        <v>588</v>
      </c>
      <c r="J543" s="1">
        <v>3245559503</v>
      </c>
      <c r="K543" s="1" t="s">
        <v>45</v>
      </c>
      <c r="L543" s="1" t="s">
        <v>46</v>
      </c>
      <c r="M543" s="1" t="s">
        <v>46</v>
      </c>
      <c r="N543" s="1" t="s">
        <v>47</v>
      </c>
      <c r="O543" s="1" t="s">
        <v>54</v>
      </c>
      <c r="P543" s="1" t="s">
        <v>54</v>
      </c>
      <c r="Q543" s="1" t="s">
        <v>48</v>
      </c>
      <c r="R543" s="1" t="s">
        <v>48</v>
      </c>
      <c r="S543" s="1" t="s">
        <v>48</v>
      </c>
      <c r="T543" s="12" t="str">
        <f>IF(OR(VOZ_WHATSAPP[[#This Row],[Brinda argumentos coherentes a la objeción]]="No Cumple",VOZ_WHATSAPP[[#This Row],[Despliegue de Beneficios y/o consecuencias]]="No Cumple"),"Sin Negocio","Negocio")</f>
        <v>Negocio</v>
      </c>
      <c r="U543" s="1" t="s">
        <v>46</v>
      </c>
      <c r="V543" s="1" t="s">
        <v>46</v>
      </c>
      <c r="W543" s="1" t="s">
        <v>46</v>
      </c>
      <c r="X543" s="12" t="str">
        <f>IF(OR(VOZ_WHATSAPP[[#This Row],[Confirma Valor de pago]]="No Cumple",VOZ_WHATSAPP[[#This Row],[Confirma hora de pago]]="No Cumple",VOZ_WHATSAPP[[#This Row],[Confirma medio de pago]]="No Cumple"),"Sin Cierre","Cierre")</f>
        <v>Cierre</v>
      </c>
      <c r="Y543" s="1" t="s">
        <v>46</v>
      </c>
      <c r="Z543" s="1" t="s">
        <v>46</v>
      </c>
      <c r="AA543" s="1" t="s">
        <v>46</v>
      </c>
      <c r="AB543" s="1" t="s">
        <v>46</v>
      </c>
      <c r="AC543" s="11" t="str">
        <f>IF(OR(VOZ_WHATSAPP[[#This Row],[La comunicación es asertiva, con respeto y evita maltrato]]="No Cumple",VOZ_WHATSAPP[[#This Row],[Cumple con las normativas legales]]="No Cumple"),"No Cumple","Cumple")</f>
        <v>Cumple</v>
      </c>
      <c r="AD543" s="1" t="s">
        <v>46</v>
      </c>
      <c r="AE543" s="1" t="s">
        <v>627</v>
      </c>
      <c r="AF543" s="4">
        <v>0.85</v>
      </c>
      <c r="AG543" s="4">
        <f>IF(AND(VOZ_WHATSAPP[[#This Row],[Estado Cierre]]="Sin Cierre",VOZ_WHATSAPP[[#This Row],[Nota Negocio]]="Sin Negocio"),VOZ_WHATSAPP[[#This Row],[Nota]]-24%,VOZ_WHATSAPP[[#This Row],[Nota]])</f>
        <v>0.85</v>
      </c>
      <c r="AH543" s="8">
        <f>IF(VOZ_WHATSAPP[[#This Row],[Estado Legal]]="No Cumple",0,IF(VOZ_WHATSAPP[[#This Row],[Realiza lectura de guion Legal]]="No Cumple",VOZ_WHATSAPP[[#This Row],[Nota 2]]-50%,VOZ_WHATSAPP[[#This Row],[Nota 2]]))</f>
        <v>0.85</v>
      </c>
    </row>
    <row r="544" spans="1:34" x14ac:dyDescent="0.25">
      <c r="A544" s="2" t="str">
        <f>VOZ_WHATSAPP[[#This Row],[ID Asesor]]&amp;VOZ_WHATSAPP[[#This Row],[Fecha Monitoreo]]</f>
        <v>392245824</v>
      </c>
      <c r="B544" s="2">
        <v>45824</v>
      </c>
      <c r="C544" s="1" t="s">
        <v>50</v>
      </c>
      <c r="D544" s="1">
        <v>3922</v>
      </c>
      <c r="E544" s="2">
        <v>45824</v>
      </c>
      <c r="F544" s="3">
        <v>0.35833333333333334</v>
      </c>
      <c r="G544" s="1" t="s">
        <v>51</v>
      </c>
      <c r="H544" s="1" t="s">
        <v>44</v>
      </c>
      <c r="I544" s="1">
        <v>1101</v>
      </c>
      <c r="J544" s="1">
        <v>3045472827</v>
      </c>
      <c r="K544" s="1" t="s">
        <v>45</v>
      </c>
      <c r="L544" s="1" t="s">
        <v>46</v>
      </c>
      <c r="M544" s="1" t="s">
        <v>46</v>
      </c>
      <c r="N544" s="1" t="s">
        <v>46</v>
      </c>
      <c r="O544" s="1" t="s">
        <v>46</v>
      </c>
      <c r="P544" s="1" t="s">
        <v>46</v>
      </c>
      <c r="Q544" s="1" t="s">
        <v>46</v>
      </c>
      <c r="R544" s="1" t="s">
        <v>46</v>
      </c>
      <c r="S544" s="1" t="s">
        <v>46</v>
      </c>
      <c r="T544" s="12" t="str">
        <f>IF(OR(VOZ_WHATSAPP[[#This Row],[Brinda argumentos coherentes a la objeción]]="No Cumple",VOZ_WHATSAPP[[#This Row],[Despliegue de Beneficios y/o consecuencias]]="No Cumple"),"Sin Negocio","Negocio")</f>
        <v>Negocio</v>
      </c>
      <c r="U544" s="1" t="s">
        <v>46</v>
      </c>
      <c r="V544" s="1" t="s">
        <v>46</v>
      </c>
      <c r="W544" s="1" t="s">
        <v>46</v>
      </c>
      <c r="X544" s="12" t="str">
        <f>IF(OR(VOZ_WHATSAPP[[#This Row],[Confirma Valor de pago]]="No Cumple",VOZ_WHATSAPP[[#This Row],[Confirma hora de pago]]="No Cumple",VOZ_WHATSAPP[[#This Row],[Confirma medio de pago]]="No Cumple"),"Sin Cierre","Cierre")</f>
        <v>Cierre</v>
      </c>
      <c r="Y544" s="1" t="s">
        <v>54</v>
      </c>
      <c r="Z544" s="1" t="s">
        <v>46</v>
      </c>
      <c r="AA544" s="1" t="s">
        <v>46</v>
      </c>
      <c r="AB544" s="1" t="s">
        <v>46</v>
      </c>
      <c r="AC544" s="11" t="str">
        <f>IF(OR(VOZ_WHATSAPP[[#This Row],[La comunicación es asertiva, con respeto y evita maltrato]]="No Cumple",VOZ_WHATSAPP[[#This Row],[Cumple con las normativas legales]]="No Cumple"),"No Cumple","Cumple")</f>
        <v>Cumple</v>
      </c>
      <c r="AD544" s="1" t="s">
        <v>46</v>
      </c>
      <c r="AE544" s="1" t="s">
        <v>628</v>
      </c>
      <c r="AF544" s="4">
        <v>0.92</v>
      </c>
      <c r="AG544" s="4">
        <f>IF(AND(VOZ_WHATSAPP[[#This Row],[Estado Cierre]]="Sin Cierre",VOZ_WHATSAPP[[#This Row],[Nota Negocio]]="Sin Negocio"),VOZ_WHATSAPP[[#This Row],[Nota]]-24%,VOZ_WHATSAPP[[#This Row],[Nota]])</f>
        <v>0.92</v>
      </c>
      <c r="AH544" s="8">
        <f>IF(VOZ_WHATSAPP[[#This Row],[Estado Legal]]="No Cumple",0,IF(VOZ_WHATSAPP[[#This Row],[Realiza lectura de guion Legal]]="No Cumple",VOZ_WHATSAPP[[#This Row],[Nota 2]]-50%,VOZ_WHATSAPP[[#This Row],[Nota 2]]))</f>
        <v>0.92</v>
      </c>
    </row>
    <row r="545" spans="1:34" x14ac:dyDescent="0.25">
      <c r="A545" s="2" t="str">
        <f>VOZ_WHATSAPP[[#This Row],[ID Asesor]]&amp;VOZ_WHATSAPP[[#This Row],[Fecha Monitoreo]]</f>
        <v>385745824</v>
      </c>
      <c r="B545" s="2">
        <v>45824</v>
      </c>
      <c r="C545" s="1" t="s">
        <v>59</v>
      </c>
      <c r="D545" s="1">
        <v>3857</v>
      </c>
      <c r="E545" s="2">
        <v>45824</v>
      </c>
      <c r="F545" s="3">
        <v>0.42708333333333331</v>
      </c>
      <c r="G545" s="1" t="s">
        <v>60</v>
      </c>
      <c r="H545" s="1" t="s">
        <v>44</v>
      </c>
      <c r="I545" s="1">
        <v>1118</v>
      </c>
      <c r="J545" s="1">
        <v>3123759943</v>
      </c>
      <c r="K545" s="1" t="s">
        <v>45</v>
      </c>
      <c r="L545" s="1" t="s">
        <v>46</v>
      </c>
      <c r="M545" s="1" t="s">
        <v>47</v>
      </c>
      <c r="N545" s="1" t="s">
        <v>46</v>
      </c>
      <c r="O545" s="1" t="s">
        <v>46</v>
      </c>
      <c r="P545" s="1" t="s">
        <v>46</v>
      </c>
      <c r="Q545" s="1" t="s">
        <v>47</v>
      </c>
      <c r="R545" s="1" t="s">
        <v>47</v>
      </c>
      <c r="S545" s="1" t="s">
        <v>46</v>
      </c>
      <c r="T545" s="12" t="str">
        <f>IF(OR(VOZ_WHATSAPP[[#This Row],[Brinda argumentos coherentes a la objeción]]="No Cumple",VOZ_WHATSAPP[[#This Row],[Despliegue de Beneficios y/o consecuencias]]="No Cumple"),"Sin Negocio","Negocio")</f>
        <v>Sin Negocio</v>
      </c>
      <c r="U545" s="1" t="s">
        <v>48</v>
      </c>
      <c r="V545" s="1" t="s">
        <v>48</v>
      </c>
      <c r="W545" s="1" t="s">
        <v>48</v>
      </c>
      <c r="X545" s="12" t="str">
        <f>IF(OR(VOZ_WHATSAPP[[#This Row],[Confirma Valor de pago]]="No Cumple",VOZ_WHATSAPP[[#This Row],[Confirma hora de pago]]="No Cumple",VOZ_WHATSAPP[[#This Row],[Confirma medio de pago]]="No Cumple"),"Sin Cierre","Cierre")</f>
        <v>Cierre</v>
      </c>
      <c r="Y545" s="1" t="s">
        <v>46</v>
      </c>
      <c r="Z545" s="1" t="s">
        <v>54</v>
      </c>
      <c r="AA545" s="1" t="s">
        <v>46</v>
      </c>
      <c r="AB545" s="1" t="s">
        <v>46</v>
      </c>
      <c r="AC545" s="11" t="str">
        <f>IF(OR(VOZ_WHATSAPP[[#This Row],[La comunicación es asertiva, con respeto y evita maltrato]]="No Cumple",VOZ_WHATSAPP[[#This Row],[Cumple con las normativas legales]]="No Cumple"),"No Cumple","Cumple")</f>
        <v>Cumple</v>
      </c>
      <c r="AD545" s="1" t="s">
        <v>46</v>
      </c>
      <c r="AE545" s="1" t="s">
        <v>629</v>
      </c>
      <c r="AF545" s="4">
        <v>0.61</v>
      </c>
      <c r="AG545" s="4">
        <f>IF(AND(VOZ_WHATSAPP[[#This Row],[Estado Cierre]]="Sin Cierre",VOZ_WHATSAPP[[#This Row],[Nota Negocio]]="Sin Negocio"),VOZ_WHATSAPP[[#This Row],[Nota]]-24%,VOZ_WHATSAPP[[#This Row],[Nota]])</f>
        <v>0.61</v>
      </c>
      <c r="AH545" s="8">
        <f>IF(VOZ_WHATSAPP[[#This Row],[Estado Legal]]="No Cumple",0,IF(VOZ_WHATSAPP[[#This Row],[Realiza lectura de guion Legal]]="No Cumple",VOZ_WHATSAPP[[#This Row],[Nota 2]]-50%,VOZ_WHATSAPP[[#This Row],[Nota 2]]))</f>
        <v>0.61</v>
      </c>
    </row>
    <row r="546" spans="1:34" x14ac:dyDescent="0.25">
      <c r="A546" s="2" t="str">
        <f>VOZ_WHATSAPP[[#This Row],[ID Asesor]]&amp;VOZ_WHATSAPP[[#This Row],[Fecha Monitoreo]]</f>
        <v>338445824</v>
      </c>
      <c r="B546" s="2">
        <v>45824</v>
      </c>
      <c r="C546" s="1" t="s">
        <v>56</v>
      </c>
      <c r="D546" s="1">
        <v>3384</v>
      </c>
      <c r="E546" s="2">
        <v>45824</v>
      </c>
      <c r="F546" s="3">
        <v>0.46388888888888891</v>
      </c>
      <c r="G546" s="1" t="s">
        <v>58</v>
      </c>
      <c r="H546" s="1" t="s">
        <v>44</v>
      </c>
      <c r="I546" s="1">
        <v>565</v>
      </c>
      <c r="J546" s="1">
        <v>3102789098</v>
      </c>
      <c r="K546" s="1" t="s">
        <v>45</v>
      </c>
      <c r="L546" s="1" t="s">
        <v>46</v>
      </c>
      <c r="M546" s="1" t="s">
        <v>46</v>
      </c>
      <c r="N546" s="1" t="s">
        <v>46</v>
      </c>
      <c r="O546" s="1" t="s">
        <v>46</v>
      </c>
      <c r="P546" s="1" t="s">
        <v>46</v>
      </c>
      <c r="Q546" s="1" t="s">
        <v>48</v>
      </c>
      <c r="R546" s="1" t="s">
        <v>48</v>
      </c>
      <c r="S546" s="1" t="s">
        <v>46</v>
      </c>
      <c r="T546" s="12" t="str">
        <f>IF(OR(VOZ_WHATSAPP[[#This Row],[Brinda argumentos coherentes a la objeción]]="No Cumple",VOZ_WHATSAPP[[#This Row],[Despliegue de Beneficios y/o consecuencias]]="No Cumple"),"Sin Negocio","Negocio")</f>
        <v>Negocio</v>
      </c>
      <c r="U546" s="1" t="s">
        <v>46</v>
      </c>
      <c r="V546" s="1" t="s">
        <v>46</v>
      </c>
      <c r="W546" s="1" t="s">
        <v>46</v>
      </c>
      <c r="X546" s="12" t="str">
        <f>IF(OR(VOZ_WHATSAPP[[#This Row],[Confirma Valor de pago]]="No Cumple",VOZ_WHATSAPP[[#This Row],[Confirma hora de pago]]="No Cumple",VOZ_WHATSAPP[[#This Row],[Confirma medio de pago]]="No Cumple"),"Sin Cierre","Cierre")</f>
        <v>Cierre</v>
      </c>
      <c r="Y546" s="1" t="s">
        <v>46</v>
      </c>
      <c r="Z546" s="1" t="s">
        <v>46</v>
      </c>
      <c r="AA546" s="1" t="s">
        <v>46</v>
      </c>
      <c r="AB546" s="1" t="s">
        <v>46</v>
      </c>
      <c r="AC546" s="11" t="str">
        <f>IF(OR(VOZ_WHATSAPP[[#This Row],[La comunicación es asertiva, con respeto y evita maltrato]]="No Cumple",VOZ_WHATSAPP[[#This Row],[Cumple con las normativas legales]]="No Cumple"),"No Cumple","Cumple")</f>
        <v>Cumple</v>
      </c>
      <c r="AD546" s="1" t="s">
        <v>46</v>
      </c>
      <c r="AE546" s="1" t="s">
        <v>112</v>
      </c>
      <c r="AF546" s="4">
        <v>1</v>
      </c>
      <c r="AG546" s="4">
        <f>IF(AND(VOZ_WHATSAPP[[#This Row],[Estado Cierre]]="Sin Cierre",VOZ_WHATSAPP[[#This Row],[Nota Negocio]]="Sin Negocio"),VOZ_WHATSAPP[[#This Row],[Nota]]-24%,VOZ_WHATSAPP[[#This Row],[Nota]])</f>
        <v>1</v>
      </c>
      <c r="AH546" s="8">
        <f>IF(VOZ_WHATSAPP[[#This Row],[Estado Legal]]="No Cumple",0,IF(VOZ_WHATSAPP[[#This Row],[Realiza lectura de guion Legal]]="No Cumple",VOZ_WHATSAPP[[#This Row],[Nota 2]]-50%,VOZ_WHATSAPP[[#This Row],[Nota 2]]))</f>
        <v>1</v>
      </c>
    </row>
    <row r="547" spans="1:34" x14ac:dyDescent="0.25">
      <c r="A547" s="2" t="str">
        <f>VOZ_WHATSAPP[[#This Row],[ID Asesor]]&amp;VOZ_WHATSAPP[[#This Row],[Fecha Monitoreo]]</f>
        <v>334545824</v>
      </c>
      <c r="B547" s="2">
        <v>45824</v>
      </c>
      <c r="C547" s="1" t="s">
        <v>56</v>
      </c>
      <c r="D547" s="1">
        <v>3345</v>
      </c>
      <c r="E547" s="2">
        <v>45824</v>
      </c>
      <c r="F547" s="3">
        <v>0.39513888888888887</v>
      </c>
      <c r="G547" s="1" t="s">
        <v>58</v>
      </c>
      <c r="H547" s="1" t="s">
        <v>44</v>
      </c>
      <c r="I547" s="1">
        <v>439</v>
      </c>
      <c r="J547" s="1">
        <v>3219657655</v>
      </c>
      <c r="K547" s="1" t="s">
        <v>45</v>
      </c>
      <c r="L547" s="1" t="s">
        <v>46</v>
      </c>
      <c r="M547" s="1" t="s">
        <v>46</v>
      </c>
      <c r="N547" s="1" t="s">
        <v>46</v>
      </c>
      <c r="O547" s="1" t="s">
        <v>46</v>
      </c>
      <c r="P547" s="1" t="s">
        <v>54</v>
      </c>
      <c r="Q547" s="1" t="s">
        <v>48</v>
      </c>
      <c r="R547" s="1" t="s">
        <v>48</v>
      </c>
      <c r="S547" s="1" t="s">
        <v>48</v>
      </c>
      <c r="T547" s="12" t="str">
        <f>IF(OR(VOZ_WHATSAPP[[#This Row],[Brinda argumentos coherentes a la objeción]]="No Cumple",VOZ_WHATSAPP[[#This Row],[Despliegue de Beneficios y/o consecuencias]]="No Cumple"),"Sin Negocio","Negocio")</f>
        <v>Negocio</v>
      </c>
      <c r="U547" s="1" t="s">
        <v>46</v>
      </c>
      <c r="V547" s="1" t="s">
        <v>46</v>
      </c>
      <c r="W547" s="1" t="s">
        <v>46</v>
      </c>
      <c r="X547" s="12" t="str">
        <f>IF(OR(VOZ_WHATSAPP[[#This Row],[Confirma Valor de pago]]="No Cumple",VOZ_WHATSAPP[[#This Row],[Confirma hora de pago]]="No Cumple",VOZ_WHATSAPP[[#This Row],[Confirma medio de pago]]="No Cumple"),"Sin Cierre","Cierre")</f>
        <v>Cierre</v>
      </c>
      <c r="Y547" s="1" t="s">
        <v>46</v>
      </c>
      <c r="Z547" s="1" t="s">
        <v>46</v>
      </c>
      <c r="AA547" s="1" t="s">
        <v>46</v>
      </c>
      <c r="AB547" s="1" t="s">
        <v>46</v>
      </c>
      <c r="AC547" s="11" t="str">
        <f>IF(OR(VOZ_WHATSAPP[[#This Row],[La comunicación es asertiva, con respeto y evita maltrato]]="No Cumple",VOZ_WHATSAPP[[#This Row],[Cumple con las normativas legales]]="No Cumple"),"No Cumple","Cumple")</f>
        <v>Cumple</v>
      </c>
      <c r="AD547" s="1" t="s">
        <v>46</v>
      </c>
      <c r="AE547" s="1" t="s">
        <v>116</v>
      </c>
      <c r="AF547" s="4">
        <v>0.95</v>
      </c>
      <c r="AG547" s="4">
        <f>IF(AND(VOZ_WHATSAPP[[#This Row],[Estado Cierre]]="Sin Cierre",VOZ_WHATSAPP[[#This Row],[Nota Negocio]]="Sin Negocio"),VOZ_WHATSAPP[[#This Row],[Nota]]-24%,VOZ_WHATSAPP[[#This Row],[Nota]])</f>
        <v>0.95</v>
      </c>
      <c r="AH547" s="8">
        <f>IF(VOZ_WHATSAPP[[#This Row],[Estado Legal]]="No Cumple",0,IF(VOZ_WHATSAPP[[#This Row],[Realiza lectura de guion Legal]]="No Cumple",VOZ_WHATSAPP[[#This Row],[Nota 2]]-50%,VOZ_WHATSAPP[[#This Row],[Nota 2]]))</f>
        <v>0.95</v>
      </c>
    </row>
    <row r="548" spans="1:34" x14ac:dyDescent="0.25">
      <c r="A548" s="2" t="str">
        <f>VOZ_WHATSAPP[[#This Row],[ID Asesor]]&amp;VOZ_WHATSAPP[[#This Row],[Fecha Monitoreo]]</f>
        <v>325045824</v>
      </c>
      <c r="B548" s="2">
        <v>45824</v>
      </c>
      <c r="C548" s="1" t="s">
        <v>56</v>
      </c>
      <c r="D548" s="1">
        <v>3250</v>
      </c>
      <c r="E548" s="2">
        <v>45824</v>
      </c>
      <c r="F548" s="3">
        <v>0.47499999999999998</v>
      </c>
      <c r="G548" s="1" t="s">
        <v>58</v>
      </c>
      <c r="H548" s="1" t="s">
        <v>44</v>
      </c>
      <c r="I548" s="1">
        <v>457</v>
      </c>
      <c r="J548" s="1">
        <v>3113410059</v>
      </c>
      <c r="K548" s="1" t="s">
        <v>45</v>
      </c>
      <c r="L548" s="1" t="s">
        <v>46</v>
      </c>
      <c r="M548" s="1" t="s">
        <v>46</v>
      </c>
      <c r="N548" s="1" t="s">
        <v>46</v>
      </c>
      <c r="O548" s="1" t="s">
        <v>46</v>
      </c>
      <c r="P548" s="1" t="s">
        <v>46</v>
      </c>
      <c r="Q548" s="1" t="s">
        <v>46</v>
      </c>
      <c r="R548" s="1" t="s">
        <v>46</v>
      </c>
      <c r="S548" s="1" t="s">
        <v>46</v>
      </c>
      <c r="T548" s="12" t="str">
        <f>IF(OR(VOZ_WHATSAPP[[#This Row],[Brinda argumentos coherentes a la objeción]]="No Cumple",VOZ_WHATSAPP[[#This Row],[Despliegue de Beneficios y/o consecuencias]]="No Cumple"),"Sin Negocio","Negocio")</f>
        <v>Negocio</v>
      </c>
      <c r="U548" s="1" t="s">
        <v>48</v>
      </c>
      <c r="V548" s="1" t="s">
        <v>48</v>
      </c>
      <c r="W548" s="1" t="s">
        <v>48</v>
      </c>
      <c r="X548" s="12" t="str">
        <f>IF(OR(VOZ_WHATSAPP[[#This Row],[Confirma Valor de pago]]="No Cumple",VOZ_WHATSAPP[[#This Row],[Confirma hora de pago]]="No Cumple",VOZ_WHATSAPP[[#This Row],[Confirma medio de pago]]="No Cumple"),"Sin Cierre","Cierre")</f>
        <v>Cierre</v>
      </c>
      <c r="Y548" s="1" t="s">
        <v>46</v>
      </c>
      <c r="Z548" s="1" t="s">
        <v>46</v>
      </c>
      <c r="AA548" s="1" t="s">
        <v>46</v>
      </c>
      <c r="AB548" s="1" t="s">
        <v>46</v>
      </c>
      <c r="AC548" s="11" t="str">
        <f>IF(OR(VOZ_WHATSAPP[[#This Row],[La comunicación es asertiva, con respeto y evita maltrato]]="No Cumple",VOZ_WHATSAPP[[#This Row],[Cumple con las normativas legales]]="No Cumple"),"No Cumple","Cumple")</f>
        <v>Cumple</v>
      </c>
      <c r="AD548" s="1" t="s">
        <v>46</v>
      </c>
      <c r="AE548" s="1" t="s">
        <v>144</v>
      </c>
      <c r="AF548" s="4">
        <v>1</v>
      </c>
      <c r="AG548" s="4">
        <f>IF(AND(VOZ_WHATSAPP[[#This Row],[Estado Cierre]]="Sin Cierre",VOZ_WHATSAPP[[#This Row],[Nota Negocio]]="Sin Negocio"),VOZ_WHATSAPP[[#This Row],[Nota]]-24%,VOZ_WHATSAPP[[#This Row],[Nota]])</f>
        <v>1</v>
      </c>
      <c r="AH548" s="8">
        <f>IF(VOZ_WHATSAPP[[#This Row],[Estado Legal]]="No Cumple",0,IF(VOZ_WHATSAPP[[#This Row],[Realiza lectura de guion Legal]]="No Cumple",VOZ_WHATSAPP[[#This Row],[Nota 2]]-50%,VOZ_WHATSAPP[[#This Row],[Nota 2]]))</f>
        <v>1</v>
      </c>
    </row>
    <row r="549" spans="1:34" x14ac:dyDescent="0.25">
      <c r="A549" s="2" t="str">
        <f>VOZ_WHATSAPP[[#This Row],[ID Asesor]]&amp;VOZ_WHATSAPP[[#This Row],[Fecha Monitoreo]]</f>
        <v>397245824</v>
      </c>
      <c r="B549" s="2">
        <v>45824</v>
      </c>
      <c r="C549" s="1" t="s">
        <v>59</v>
      </c>
      <c r="D549" s="1">
        <v>3972</v>
      </c>
      <c r="E549" s="2">
        <v>45824</v>
      </c>
      <c r="F549" s="3">
        <v>0.42638888888888887</v>
      </c>
      <c r="G549" s="1" t="s">
        <v>60</v>
      </c>
      <c r="H549" s="1" t="s">
        <v>44</v>
      </c>
      <c r="I549" s="1">
        <v>1445</v>
      </c>
      <c r="J549" s="1">
        <v>3112101725</v>
      </c>
      <c r="K549" s="1" t="s">
        <v>45</v>
      </c>
      <c r="L549" s="1" t="s">
        <v>46</v>
      </c>
      <c r="M549" s="1" t="s">
        <v>47</v>
      </c>
      <c r="N549" s="1" t="s">
        <v>46</v>
      </c>
      <c r="O549" s="1" t="s">
        <v>54</v>
      </c>
      <c r="P549" s="1" t="s">
        <v>46</v>
      </c>
      <c r="Q549" s="1" t="s">
        <v>48</v>
      </c>
      <c r="R549" s="1" t="s">
        <v>48</v>
      </c>
      <c r="S549" s="1" t="s">
        <v>46</v>
      </c>
      <c r="T549" s="12" t="str">
        <f>IF(OR(VOZ_WHATSAPP[[#This Row],[Brinda argumentos coherentes a la objeción]]="No Cumple",VOZ_WHATSAPP[[#This Row],[Despliegue de Beneficios y/o consecuencias]]="No Cumple"),"Sin Negocio","Negocio")</f>
        <v>Negocio</v>
      </c>
      <c r="U549" s="1" t="s">
        <v>47</v>
      </c>
      <c r="V549" s="1" t="s">
        <v>47</v>
      </c>
      <c r="W549" s="1" t="s">
        <v>47</v>
      </c>
      <c r="X549" s="12" t="str">
        <f>IF(OR(VOZ_WHATSAPP[[#This Row],[Confirma Valor de pago]]="No Cumple",VOZ_WHATSAPP[[#This Row],[Confirma hora de pago]]="No Cumple",VOZ_WHATSAPP[[#This Row],[Confirma medio de pago]]="No Cumple"),"Sin Cierre","Cierre")</f>
        <v>Sin Cierre</v>
      </c>
      <c r="Y549" s="1" t="s">
        <v>46</v>
      </c>
      <c r="Z549" s="1" t="s">
        <v>46</v>
      </c>
      <c r="AA549" s="1" t="s">
        <v>46</v>
      </c>
      <c r="AB549" s="1" t="s">
        <v>46</v>
      </c>
      <c r="AC549" s="11" t="str">
        <f>IF(OR(VOZ_WHATSAPP[[#This Row],[La comunicación es asertiva, con respeto y evita maltrato]]="No Cumple",VOZ_WHATSAPP[[#This Row],[Cumple con las normativas legales]]="No Cumple"),"No Cumple","Cumple")</f>
        <v>Cumple</v>
      </c>
      <c r="AD549" s="1" t="s">
        <v>46</v>
      </c>
      <c r="AE549" s="1" t="s">
        <v>630</v>
      </c>
      <c r="AF549" s="4">
        <v>0.67</v>
      </c>
      <c r="AG549" s="4">
        <f>IF(AND(VOZ_WHATSAPP[[#This Row],[Estado Cierre]]="Sin Cierre",VOZ_WHATSAPP[[#This Row],[Nota Negocio]]="Sin Negocio"),VOZ_WHATSAPP[[#This Row],[Nota]]-24%,VOZ_WHATSAPP[[#This Row],[Nota]])</f>
        <v>0.67</v>
      </c>
      <c r="AH549" s="8">
        <f>IF(VOZ_WHATSAPP[[#This Row],[Estado Legal]]="No Cumple",0,IF(VOZ_WHATSAPP[[#This Row],[Realiza lectura de guion Legal]]="No Cumple",VOZ_WHATSAPP[[#This Row],[Nota 2]]-50%,VOZ_WHATSAPP[[#This Row],[Nota 2]]))</f>
        <v>0.67</v>
      </c>
    </row>
    <row r="550" spans="1:34" x14ac:dyDescent="0.25">
      <c r="A550" s="2" t="str">
        <f>VOZ_WHATSAPP[[#This Row],[ID Asesor]]&amp;VOZ_WHATSAPP[[#This Row],[Fecha Monitoreo]]</f>
        <v>383445824</v>
      </c>
      <c r="B550" s="2">
        <v>45824</v>
      </c>
      <c r="C550" s="1" t="s">
        <v>126</v>
      </c>
      <c r="D550" s="1">
        <v>3834</v>
      </c>
      <c r="E550" s="2">
        <v>45824</v>
      </c>
      <c r="F550" s="3">
        <v>0.37847222222222221</v>
      </c>
      <c r="G550" s="1" t="s">
        <v>60</v>
      </c>
      <c r="H550" s="1" t="s">
        <v>44</v>
      </c>
      <c r="I550" s="1">
        <v>1174</v>
      </c>
      <c r="J550" s="1">
        <v>3204057834</v>
      </c>
      <c r="K550" s="1" t="s">
        <v>45</v>
      </c>
      <c r="L550" s="1" t="s">
        <v>46</v>
      </c>
      <c r="M550" s="1" t="s">
        <v>46</v>
      </c>
      <c r="N550" s="1" t="s">
        <v>46</v>
      </c>
      <c r="O550" s="1" t="s">
        <v>46</v>
      </c>
      <c r="P550" s="1" t="s">
        <v>46</v>
      </c>
      <c r="Q550" s="1" t="s">
        <v>48</v>
      </c>
      <c r="R550" s="1" t="s">
        <v>48</v>
      </c>
      <c r="S550" s="1" t="s">
        <v>48</v>
      </c>
      <c r="T550" s="12" t="str">
        <f>IF(OR(VOZ_WHATSAPP[[#This Row],[Brinda argumentos coherentes a la objeción]]="No Cumple",VOZ_WHATSAPP[[#This Row],[Despliegue de Beneficios y/o consecuencias]]="No Cumple"),"Sin Negocio","Negocio")</f>
        <v>Negocio</v>
      </c>
      <c r="U550" s="1" t="s">
        <v>47</v>
      </c>
      <c r="V550" s="1" t="s">
        <v>46</v>
      </c>
      <c r="W550" s="1" t="s">
        <v>47</v>
      </c>
      <c r="X550" s="12" t="str">
        <f>IF(OR(VOZ_WHATSAPP[[#This Row],[Confirma Valor de pago]]="No Cumple",VOZ_WHATSAPP[[#This Row],[Confirma hora de pago]]="No Cumple",VOZ_WHATSAPP[[#This Row],[Confirma medio de pago]]="No Cumple"),"Sin Cierre","Cierre")</f>
        <v>Sin Cierre</v>
      </c>
      <c r="Y550" s="1" t="s">
        <v>46</v>
      </c>
      <c r="Z550" s="1" t="s">
        <v>46</v>
      </c>
      <c r="AA550" s="1" t="s">
        <v>46</v>
      </c>
      <c r="AB550" s="1" t="s">
        <v>46</v>
      </c>
      <c r="AC550" s="11" t="str">
        <f>IF(OR(VOZ_WHATSAPP[[#This Row],[La comunicación es asertiva, con respeto y evita maltrato]]="No Cumple",VOZ_WHATSAPP[[#This Row],[Cumple con las normativas legales]]="No Cumple"),"No Cumple","Cumple")</f>
        <v>Cumple</v>
      </c>
      <c r="AD550" s="1" t="s">
        <v>46</v>
      </c>
      <c r="AE550" s="1" t="s">
        <v>631</v>
      </c>
      <c r="AF550" s="4">
        <v>0.84</v>
      </c>
      <c r="AG550" s="4">
        <f>IF(AND(VOZ_WHATSAPP[[#This Row],[Estado Cierre]]="Sin Cierre",VOZ_WHATSAPP[[#This Row],[Nota Negocio]]="Sin Negocio"),VOZ_WHATSAPP[[#This Row],[Nota]]-24%,VOZ_WHATSAPP[[#This Row],[Nota]])</f>
        <v>0.84</v>
      </c>
      <c r="AH550" s="8">
        <f>IF(VOZ_WHATSAPP[[#This Row],[Estado Legal]]="No Cumple",0,IF(VOZ_WHATSAPP[[#This Row],[Realiza lectura de guion Legal]]="No Cumple",VOZ_WHATSAPP[[#This Row],[Nota 2]]-50%,VOZ_WHATSAPP[[#This Row],[Nota 2]]))</f>
        <v>0.84</v>
      </c>
    </row>
    <row r="551" spans="1:34" x14ac:dyDescent="0.25">
      <c r="A551" s="2" t="str">
        <f>VOZ_WHATSAPP[[#This Row],[ID Asesor]]&amp;VOZ_WHATSAPP[[#This Row],[Fecha Monitoreo]]</f>
        <v>364445824</v>
      </c>
      <c r="B551" s="2">
        <v>45824</v>
      </c>
      <c r="C551" s="1" t="s">
        <v>59</v>
      </c>
      <c r="D551" s="1">
        <v>3644</v>
      </c>
      <c r="E551" s="2">
        <v>45824</v>
      </c>
      <c r="F551" s="3">
        <v>0.43333333333333335</v>
      </c>
      <c r="G551" s="1" t="s">
        <v>51</v>
      </c>
      <c r="H551" s="1" t="s">
        <v>44</v>
      </c>
      <c r="I551" s="1">
        <v>1387</v>
      </c>
      <c r="J551" s="1">
        <v>3044387557</v>
      </c>
      <c r="K551" s="1" t="s">
        <v>45</v>
      </c>
      <c r="L551" s="1" t="s">
        <v>46</v>
      </c>
      <c r="M551" s="1" t="s">
        <v>46</v>
      </c>
      <c r="N551" s="1" t="s">
        <v>46</v>
      </c>
      <c r="O551" s="1" t="s">
        <v>54</v>
      </c>
      <c r="P551" s="1" t="s">
        <v>46</v>
      </c>
      <c r="Q551" s="1" t="s">
        <v>48</v>
      </c>
      <c r="R551" s="1" t="s">
        <v>48</v>
      </c>
      <c r="S551" s="1" t="s">
        <v>46</v>
      </c>
      <c r="T551" s="12" t="str">
        <f>IF(OR(VOZ_WHATSAPP[[#This Row],[Brinda argumentos coherentes a la objeción]]="No Cumple",VOZ_WHATSAPP[[#This Row],[Despliegue de Beneficios y/o consecuencias]]="No Cumple"),"Sin Negocio","Negocio")</f>
        <v>Negocio</v>
      </c>
      <c r="U551" s="1" t="s">
        <v>46</v>
      </c>
      <c r="V551" s="1" t="s">
        <v>46</v>
      </c>
      <c r="W551" s="1" t="s">
        <v>46</v>
      </c>
      <c r="X551" s="12" t="str">
        <f>IF(OR(VOZ_WHATSAPP[[#This Row],[Confirma Valor de pago]]="No Cumple",VOZ_WHATSAPP[[#This Row],[Confirma hora de pago]]="No Cumple",VOZ_WHATSAPP[[#This Row],[Confirma medio de pago]]="No Cumple"),"Sin Cierre","Cierre")</f>
        <v>Cierre</v>
      </c>
      <c r="Y551" s="1" t="s">
        <v>46</v>
      </c>
      <c r="Z551" s="1" t="s">
        <v>46</v>
      </c>
      <c r="AA551" s="1" t="s">
        <v>46</v>
      </c>
      <c r="AB551" s="1" t="s">
        <v>46</v>
      </c>
      <c r="AC551" s="11" t="str">
        <f>IF(OR(VOZ_WHATSAPP[[#This Row],[La comunicación es asertiva, con respeto y evita maltrato]]="No Cumple",VOZ_WHATSAPP[[#This Row],[Cumple con las normativas legales]]="No Cumple"),"No Cumple","Cumple")</f>
        <v>Cumple</v>
      </c>
      <c r="AD551" s="1" t="s">
        <v>46</v>
      </c>
      <c r="AE551" s="1" t="s">
        <v>632</v>
      </c>
      <c r="AF551" s="4">
        <v>0.95</v>
      </c>
      <c r="AG551" s="4">
        <f>IF(AND(VOZ_WHATSAPP[[#This Row],[Estado Cierre]]="Sin Cierre",VOZ_WHATSAPP[[#This Row],[Nota Negocio]]="Sin Negocio"),VOZ_WHATSAPP[[#This Row],[Nota]]-24%,VOZ_WHATSAPP[[#This Row],[Nota]])</f>
        <v>0.95</v>
      </c>
      <c r="AH551" s="8">
        <f>IF(VOZ_WHATSAPP[[#This Row],[Estado Legal]]="No Cumple",0,IF(VOZ_WHATSAPP[[#This Row],[Realiza lectura de guion Legal]]="No Cumple",VOZ_WHATSAPP[[#This Row],[Nota 2]]-50%,VOZ_WHATSAPP[[#This Row],[Nota 2]]))</f>
        <v>0.95</v>
      </c>
    </row>
    <row r="552" spans="1:34" x14ac:dyDescent="0.25">
      <c r="A552" s="2" t="str">
        <f>VOZ_WHATSAPP[[#This Row],[ID Asesor]]&amp;VOZ_WHATSAPP[[#This Row],[Fecha Monitoreo]]</f>
        <v>397045824</v>
      </c>
      <c r="B552" s="2">
        <v>45824</v>
      </c>
      <c r="C552" s="1" t="s">
        <v>126</v>
      </c>
      <c r="D552" s="1">
        <v>3970</v>
      </c>
      <c r="E552" s="2">
        <v>45824</v>
      </c>
      <c r="F552" s="3">
        <v>0.54513888888888884</v>
      </c>
      <c r="G552" s="1" t="s">
        <v>51</v>
      </c>
      <c r="H552" s="1" t="s">
        <v>44</v>
      </c>
      <c r="I552" s="1">
        <v>1443</v>
      </c>
      <c r="J552" s="1">
        <v>3042862799</v>
      </c>
      <c r="K552" s="1" t="s">
        <v>45</v>
      </c>
      <c r="L552" s="1" t="s">
        <v>46</v>
      </c>
      <c r="M552" s="1" t="s">
        <v>46</v>
      </c>
      <c r="N552" s="1" t="s">
        <v>46</v>
      </c>
      <c r="O552" s="1" t="s">
        <v>46</v>
      </c>
      <c r="P552" s="1" t="s">
        <v>46</v>
      </c>
      <c r="Q552" s="1" t="s">
        <v>48</v>
      </c>
      <c r="R552" s="1" t="s">
        <v>48</v>
      </c>
      <c r="S552" s="1" t="s">
        <v>48</v>
      </c>
      <c r="T552" s="12" t="str">
        <f>IF(OR(VOZ_WHATSAPP[[#This Row],[Brinda argumentos coherentes a la objeción]]="No Cumple",VOZ_WHATSAPP[[#This Row],[Despliegue de Beneficios y/o consecuencias]]="No Cumple"),"Sin Negocio","Negocio")</f>
        <v>Negocio</v>
      </c>
      <c r="U552" s="1" t="s">
        <v>47</v>
      </c>
      <c r="V552" s="1" t="s">
        <v>47</v>
      </c>
      <c r="W552" s="1" t="s">
        <v>47</v>
      </c>
      <c r="X552" s="12" t="str">
        <f>IF(OR(VOZ_WHATSAPP[[#This Row],[Confirma Valor de pago]]="No Cumple",VOZ_WHATSAPP[[#This Row],[Confirma hora de pago]]="No Cumple",VOZ_WHATSAPP[[#This Row],[Confirma medio de pago]]="No Cumple"),"Sin Cierre","Cierre")</f>
        <v>Sin Cierre</v>
      </c>
      <c r="Y552" s="1" t="s">
        <v>46</v>
      </c>
      <c r="Z552" s="1" t="s">
        <v>46</v>
      </c>
      <c r="AA552" s="1" t="s">
        <v>46</v>
      </c>
      <c r="AB552" s="1" t="s">
        <v>46</v>
      </c>
      <c r="AC552" s="11" t="str">
        <f>IF(OR(VOZ_WHATSAPP[[#This Row],[La comunicación es asertiva, con respeto y evita maltrato]]="No Cumple",VOZ_WHATSAPP[[#This Row],[Cumple con las normativas legales]]="No Cumple"),"No Cumple","Cumple")</f>
        <v>Cumple</v>
      </c>
      <c r="AD552" s="1" t="s">
        <v>46</v>
      </c>
      <c r="AE552" s="1" t="s">
        <v>633</v>
      </c>
      <c r="AF552" s="4">
        <v>0.76</v>
      </c>
      <c r="AG552" s="4">
        <f>IF(AND(VOZ_WHATSAPP[[#This Row],[Estado Cierre]]="Sin Cierre",VOZ_WHATSAPP[[#This Row],[Nota Negocio]]="Sin Negocio"),VOZ_WHATSAPP[[#This Row],[Nota]]-24%,VOZ_WHATSAPP[[#This Row],[Nota]])</f>
        <v>0.76</v>
      </c>
      <c r="AH552" s="8">
        <f>IF(VOZ_WHATSAPP[[#This Row],[Estado Legal]]="No Cumple",0,IF(VOZ_WHATSAPP[[#This Row],[Realiza lectura de guion Legal]]="No Cumple",VOZ_WHATSAPP[[#This Row],[Nota 2]]-50%,VOZ_WHATSAPP[[#This Row],[Nota 2]]))</f>
        <v>0.76</v>
      </c>
    </row>
    <row r="553" spans="1:34" x14ac:dyDescent="0.25">
      <c r="A553" s="2" t="str">
        <f>VOZ_WHATSAPP[[#This Row],[ID Asesor]]&amp;VOZ_WHATSAPP[[#This Row],[Fecha Monitoreo]]</f>
        <v>392545824</v>
      </c>
      <c r="B553" s="2">
        <v>45824</v>
      </c>
      <c r="C553" s="1" t="s">
        <v>59</v>
      </c>
      <c r="D553" s="1">
        <v>3925</v>
      </c>
      <c r="E553" s="2">
        <v>45824</v>
      </c>
      <c r="F553" s="3">
        <v>0.52222222222222225</v>
      </c>
      <c r="G553" s="1" t="s">
        <v>51</v>
      </c>
      <c r="H553" s="1" t="s">
        <v>44</v>
      </c>
      <c r="I553" s="1">
        <v>1269</v>
      </c>
      <c r="J553" s="1">
        <v>3150472910</v>
      </c>
      <c r="K553" s="1" t="s">
        <v>45</v>
      </c>
      <c r="L553" s="1" t="s">
        <v>47</v>
      </c>
      <c r="M553" s="1" t="s">
        <v>46</v>
      </c>
      <c r="N553" s="1" t="s">
        <v>46</v>
      </c>
      <c r="O553" s="1" t="s">
        <v>54</v>
      </c>
      <c r="P553" s="1" t="s">
        <v>46</v>
      </c>
      <c r="Q553" s="1" t="s">
        <v>46</v>
      </c>
      <c r="R553" s="1" t="s">
        <v>46</v>
      </c>
      <c r="S553" s="1" t="s">
        <v>47</v>
      </c>
      <c r="T553" s="12" t="str">
        <f>IF(OR(VOZ_WHATSAPP[[#This Row],[Brinda argumentos coherentes a la objeción]]="No Cumple",VOZ_WHATSAPP[[#This Row],[Despliegue de Beneficios y/o consecuencias]]="No Cumple"),"Sin Negocio","Negocio")</f>
        <v>Sin Negocio</v>
      </c>
      <c r="U553" s="1" t="s">
        <v>47</v>
      </c>
      <c r="V553" s="1" t="s">
        <v>46</v>
      </c>
      <c r="W553" s="1" t="s">
        <v>47</v>
      </c>
      <c r="X553" s="12" t="str">
        <f>IF(OR(VOZ_WHATSAPP[[#This Row],[Confirma Valor de pago]]="No Cumple",VOZ_WHATSAPP[[#This Row],[Confirma hora de pago]]="No Cumple",VOZ_WHATSAPP[[#This Row],[Confirma medio de pago]]="No Cumple"),"Sin Cierre","Cierre")</f>
        <v>Sin Cierre</v>
      </c>
      <c r="Y553" s="1" t="s">
        <v>54</v>
      </c>
      <c r="Z553" s="1" t="s">
        <v>54</v>
      </c>
      <c r="AA553" s="1" t="s">
        <v>46</v>
      </c>
      <c r="AB553" s="1" t="s">
        <v>46</v>
      </c>
      <c r="AC553" s="11" t="str">
        <f>IF(OR(VOZ_WHATSAPP[[#This Row],[La comunicación es asertiva, con respeto y evita maltrato]]="No Cumple",VOZ_WHATSAPP[[#This Row],[Cumple con las normativas legales]]="No Cumple"),"No Cumple","Cumple")</f>
        <v>Cumple</v>
      </c>
      <c r="AD553" s="1" t="s">
        <v>46</v>
      </c>
      <c r="AE553" s="1" t="s">
        <v>634</v>
      </c>
      <c r="AF553" s="4">
        <v>0.42</v>
      </c>
      <c r="AG553" s="4">
        <f>IF(AND(VOZ_WHATSAPP[[#This Row],[Estado Cierre]]="Sin Cierre",VOZ_WHATSAPP[[#This Row],[Nota Negocio]]="Sin Negocio"),VOZ_WHATSAPP[[#This Row],[Nota]]-24%,VOZ_WHATSAPP[[#This Row],[Nota]])</f>
        <v>0.18</v>
      </c>
      <c r="AH553" s="8">
        <f>IF(VOZ_WHATSAPP[[#This Row],[Estado Legal]]="No Cumple",0,IF(VOZ_WHATSAPP[[#This Row],[Realiza lectura de guion Legal]]="No Cumple",VOZ_WHATSAPP[[#This Row],[Nota 2]]-50%,VOZ_WHATSAPP[[#This Row],[Nota 2]]))</f>
        <v>0.18</v>
      </c>
    </row>
    <row r="554" spans="1:34" x14ac:dyDescent="0.25">
      <c r="A554" s="2" t="str">
        <f>VOZ_WHATSAPP[[#This Row],[ID Asesor]]&amp;VOZ_WHATSAPP[[#This Row],[Fecha Monitoreo]]</f>
        <v>355745824</v>
      </c>
      <c r="B554" s="2">
        <v>45824</v>
      </c>
      <c r="C554" s="1" t="s">
        <v>42</v>
      </c>
      <c r="D554" s="1">
        <v>3557</v>
      </c>
      <c r="E554" s="2">
        <v>45824</v>
      </c>
      <c r="F554" s="3">
        <v>0.5180555555555556</v>
      </c>
      <c r="G554" s="1" t="s">
        <v>58</v>
      </c>
      <c r="H554" s="1" t="s">
        <v>44</v>
      </c>
      <c r="I554" s="1">
        <v>415</v>
      </c>
      <c r="J554" s="1">
        <v>3222528024</v>
      </c>
      <c r="K554" s="1" t="s">
        <v>45</v>
      </c>
      <c r="L554" s="1" t="s">
        <v>46</v>
      </c>
      <c r="M554" s="1" t="s">
        <v>46</v>
      </c>
      <c r="N554" s="1" t="s">
        <v>47</v>
      </c>
      <c r="O554" s="1" t="s">
        <v>54</v>
      </c>
      <c r="P554" s="1" t="s">
        <v>46</v>
      </c>
      <c r="Q554" s="1" t="s">
        <v>46</v>
      </c>
      <c r="R554" s="1" t="s">
        <v>46</v>
      </c>
      <c r="S554" s="1" t="s">
        <v>46</v>
      </c>
      <c r="T554" s="12" t="str">
        <f>IF(OR(VOZ_WHATSAPP[[#This Row],[Brinda argumentos coherentes a la objeción]]="No Cumple",VOZ_WHATSAPP[[#This Row],[Despliegue de Beneficios y/o consecuencias]]="No Cumple"),"Sin Negocio","Negocio")</f>
        <v>Negocio</v>
      </c>
      <c r="U554" s="1" t="s">
        <v>48</v>
      </c>
      <c r="V554" s="1" t="s">
        <v>48</v>
      </c>
      <c r="W554" s="1" t="s">
        <v>48</v>
      </c>
      <c r="X554" s="12" t="str">
        <f>IF(OR(VOZ_WHATSAPP[[#This Row],[Confirma Valor de pago]]="No Cumple",VOZ_WHATSAPP[[#This Row],[Confirma hora de pago]]="No Cumple",VOZ_WHATSAPP[[#This Row],[Confirma medio de pago]]="No Cumple"),"Sin Cierre","Cierre")</f>
        <v>Cierre</v>
      </c>
      <c r="Y554" s="1" t="s">
        <v>46</v>
      </c>
      <c r="Z554" s="1" t="s">
        <v>46</v>
      </c>
      <c r="AA554" s="1" t="s">
        <v>46</v>
      </c>
      <c r="AB554" s="1" t="s">
        <v>46</v>
      </c>
      <c r="AC554" s="11" t="str">
        <f>IF(OR(VOZ_WHATSAPP[[#This Row],[La comunicación es asertiva, con respeto y evita maltrato]]="No Cumple",VOZ_WHATSAPP[[#This Row],[Cumple con las normativas legales]]="No Cumple"),"No Cumple","Cumple")</f>
        <v>Cumple</v>
      </c>
      <c r="AD554" s="1" t="s">
        <v>46</v>
      </c>
      <c r="AE554" s="1" t="s">
        <v>635</v>
      </c>
      <c r="AF554" s="4">
        <v>0.9</v>
      </c>
      <c r="AG554" s="4">
        <f>IF(AND(VOZ_WHATSAPP[[#This Row],[Estado Cierre]]="Sin Cierre",VOZ_WHATSAPP[[#This Row],[Nota Negocio]]="Sin Negocio"),VOZ_WHATSAPP[[#This Row],[Nota]]-24%,VOZ_WHATSAPP[[#This Row],[Nota]])</f>
        <v>0.9</v>
      </c>
      <c r="AH554" s="8">
        <f>IF(VOZ_WHATSAPP[[#This Row],[Estado Legal]]="No Cumple",0,IF(VOZ_WHATSAPP[[#This Row],[Realiza lectura de guion Legal]]="No Cumple",VOZ_WHATSAPP[[#This Row],[Nota 2]]-50%,VOZ_WHATSAPP[[#This Row],[Nota 2]]))</f>
        <v>0.9</v>
      </c>
    </row>
    <row r="555" spans="1:34" x14ac:dyDescent="0.25">
      <c r="A555" s="2" t="str">
        <f>VOZ_WHATSAPP[[#This Row],[ID Asesor]]&amp;VOZ_WHATSAPP[[#This Row],[Fecha Monitoreo]]</f>
        <v>372945824</v>
      </c>
      <c r="B555" s="2">
        <v>45824</v>
      </c>
      <c r="C555" s="1" t="s">
        <v>126</v>
      </c>
      <c r="D555" s="1">
        <v>3729</v>
      </c>
      <c r="E555" s="2">
        <v>45824</v>
      </c>
      <c r="F555" s="3">
        <v>0.50277777777777777</v>
      </c>
      <c r="G555" s="1" t="s">
        <v>51</v>
      </c>
      <c r="H555" s="1" t="s">
        <v>44</v>
      </c>
      <c r="I555" s="1">
        <v>1063</v>
      </c>
      <c r="J555" s="1">
        <v>3173117216</v>
      </c>
      <c r="K555" s="1" t="s">
        <v>45</v>
      </c>
      <c r="L555" s="1" t="s">
        <v>46</v>
      </c>
      <c r="M555" s="1" t="s">
        <v>46</v>
      </c>
      <c r="N555" s="1" t="s">
        <v>46</v>
      </c>
      <c r="O555" s="1" t="s">
        <v>46</v>
      </c>
      <c r="P555" s="1" t="s">
        <v>46</v>
      </c>
      <c r="Q555" s="1" t="s">
        <v>46</v>
      </c>
      <c r="R555" s="1" t="s">
        <v>47</v>
      </c>
      <c r="S555" s="1" t="s">
        <v>47</v>
      </c>
      <c r="T555" s="12" t="str">
        <f>IF(OR(VOZ_WHATSAPP[[#This Row],[Brinda argumentos coherentes a la objeción]]="No Cumple",VOZ_WHATSAPP[[#This Row],[Despliegue de Beneficios y/o consecuencias]]="No Cumple"),"Sin Negocio","Negocio")</f>
        <v>Sin Negocio</v>
      </c>
      <c r="U555" s="1" t="s">
        <v>46</v>
      </c>
      <c r="V555" s="1" t="s">
        <v>46</v>
      </c>
      <c r="W555" s="1" t="s">
        <v>46</v>
      </c>
      <c r="X555" s="12" t="str">
        <f>IF(OR(VOZ_WHATSAPP[[#This Row],[Confirma Valor de pago]]="No Cumple",VOZ_WHATSAPP[[#This Row],[Confirma hora de pago]]="No Cumple",VOZ_WHATSAPP[[#This Row],[Confirma medio de pago]]="No Cumple"),"Sin Cierre","Cierre")</f>
        <v>Cierre</v>
      </c>
      <c r="Y555" s="1" t="s">
        <v>46</v>
      </c>
      <c r="Z555" s="1" t="s">
        <v>46</v>
      </c>
      <c r="AA555" s="1" t="s">
        <v>46</v>
      </c>
      <c r="AB555" s="1" t="s">
        <v>46</v>
      </c>
      <c r="AC555" s="11" t="str">
        <f>IF(OR(VOZ_WHATSAPP[[#This Row],[La comunicación es asertiva, con respeto y evita maltrato]]="No Cumple",VOZ_WHATSAPP[[#This Row],[Cumple con las normativas legales]]="No Cumple"),"No Cumple","Cumple")</f>
        <v>Cumple</v>
      </c>
      <c r="AD555" s="1" t="s">
        <v>46</v>
      </c>
      <c r="AE555" s="1" t="s">
        <v>636</v>
      </c>
      <c r="AF555" s="4">
        <v>0.8</v>
      </c>
      <c r="AG555" s="4">
        <f>IF(AND(VOZ_WHATSAPP[[#This Row],[Estado Cierre]]="Sin Cierre",VOZ_WHATSAPP[[#This Row],[Nota Negocio]]="Sin Negocio"),VOZ_WHATSAPP[[#This Row],[Nota]]-24%,VOZ_WHATSAPP[[#This Row],[Nota]])</f>
        <v>0.8</v>
      </c>
      <c r="AH555" s="8">
        <f>IF(VOZ_WHATSAPP[[#This Row],[Estado Legal]]="No Cumple",0,IF(VOZ_WHATSAPP[[#This Row],[Realiza lectura de guion Legal]]="No Cumple",VOZ_WHATSAPP[[#This Row],[Nota 2]]-50%,VOZ_WHATSAPP[[#This Row],[Nota 2]]))</f>
        <v>0.8</v>
      </c>
    </row>
    <row r="556" spans="1:34" x14ac:dyDescent="0.25">
      <c r="A556" s="2" t="str">
        <f>VOZ_WHATSAPP[[#This Row],[ID Asesor]]&amp;VOZ_WHATSAPP[[#This Row],[Fecha Monitoreo]]</f>
        <v>301145824</v>
      </c>
      <c r="B556" s="2">
        <v>45824</v>
      </c>
      <c r="C556" s="1" t="s">
        <v>59</v>
      </c>
      <c r="D556" s="1">
        <v>3011</v>
      </c>
      <c r="E556" s="2">
        <v>45824</v>
      </c>
      <c r="F556" s="3">
        <v>0.47986111111111113</v>
      </c>
      <c r="G556" s="1" t="s">
        <v>51</v>
      </c>
      <c r="H556" s="1" t="s">
        <v>44</v>
      </c>
      <c r="I556" s="1">
        <v>1103</v>
      </c>
      <c r="J556" s="1">
        <v>3177378238</v>
      </c>
      <c r="K556" s="1" t="s">
        <v>45</v>
      </c>
      <c r="L556" s="1" t="s">
        <v>46</v>
      </c>
      <c r="M556" s="1" t="s">
        <v>48</v>
      </c>
      <c r="N556" s="1" t="s">
        <v>46</v>
      </c>
      <c r="O556" s="1" t="s">
        <v>46</v>
      </c>
      <c r="P556" s="1" t="s">
        <v>46</v>
      </c>
      <c r="Q556" s="1" t="s">
        <v>46</v>
      </c>
      <c r="R556" s="1" t="s">
        <v>46</v>
      </c>
      <c r="S556" s="1" t="s">
        <v>46</v>
      </c>
      <c r="T556" s="12" t="str">
        <f>IF(OR(VOZ_WHATSAPP[[#This Row],[Brinda argumentos coherentes a la objeción]]="No Cumple",VOZ_WHATSAPP[[#This Row],[Despliegue de Beneficios y/o consecuencias]]="No Cumple"),"Sin Negocio","Negocio")</f>
        <v>Negocio</v>
      </c>
      <c r="U556" s="1" t="s">
        <v>48</v>
      </c>
      <c r="V556" s="1" t="s">
        <v>48</v>
      </c>
      <c r="W556" s="1" t="s">
        <v>48</v>
      </c>
      <c r="X556" s="12" t="str">
        <f>IF(OR(VOZ_WHATSAPP[[#This Row],[Confirma Valor de pago]]="No Cumple",VOZ_WHATSAPP[[#This Row],[Confirma hora de pago]]="No Cumple",VOZ_WHATSAPP[[#This Row],[Confirma medio de pago]]="No Cumple"),"Sin Cierre","Cierre")</f>
        <v>Cierre</v>
      </c>
      <c r="Y556" s="1" t="s">
        <v>48</v>
      </c>
      <c r="Z556" s="1" t="s">
        <v>54</v>
      </c>
      <c r="AA556" s="1" t="s">
        <v>46</v>
      </c>
      <c r="AB556" s="1" t="s">
        <v>54</v>
      </c>
      <c r="AC556" s="11" t="str">
        <f>IF(OR(VOZ_WHATSAPP[[#This Row],[La comunicación es asertiva, con respeto y evita maltrato]]="No Cumple",VOZ_WHATSAPP[[#This Row],[Cumple con las normativas legales]]="No Cumple"),"No Cumple","Cumple")</f>
        <v>No Cumple</v>
      </c>
      <c r="AD556" s="1" t="s">
        <v>48</v>
      </c>
      <c r="AE556" s="1" t="s">
        <v>637</v>
      </c>
      <c r="AF556" s="4">
        <v>0.85</v>
      </c>
      <c r="AG556" s="4">
        <f>IF(AND(VOZ_WHATSAPP[[#This Row],[Estado Cierre]]="Sin Cierre",VOZ_WHATSAPP[[#This Row],[Nota Negocio]]="Sin Negocio"),VOZ_WHATSAPP[[#This Row],[Nota]]-24%,VOZ_WHATSAPP[[#This Row],[Nota]])</f>
        <v>0.85</v>
      </c>
      <c r="AH556" s="8">
        <f>IF(VOZ_WHATSAPP[[#This Row],[Estado Legal]]="No Cumple",0,IF(VOZ_WHATSAPP[[#This Row],[Realiza lectura de guion Legal]]="No Cumple",VOZ_WHATSAPP[[#This Row],[Nota 2]]-50%,VOZ_WHATSAPP[[#This Row],[Nota 2]]))</f>
        <v>0</v>
      </c>
    </row>
    <row r="557" spans="1:34" x14ac:dyDescent="0.25">
      <c r="A557" s="2" t="str">
        <f>VOZ_WHATSAPP[[#This Row],[ID Asesor]]&amp;VOZ_WHATSAPP[[#This Row],[Fecha Monitoreo]]</f>
        <v>382345824</v>
      </c>
      <c r="B557" s="2">
        <v>45824</v>
      </c>
      <c r="C557" s="1" t="s">
        <v>56</v>
      </c>
      <c r="D557" s="1">
        <v>3823</v>
      </c>
      <c r="E557" s="2">
        <v>45824</v>
      </c>
      <c r="F557" s="3">
        <v>0.41944444444444445</v>
      </c>
      <c r="G557" s="1" t="s">
        <v>58</v>
      </c>
      <c r="H557" s="1" t="s">
        <v>44</v>
      </c>
      <c r="I557" s="1">
        <v>592</v>
      </c>
      <c r="J557" s="1">
        <v>3106537081</v>
      </c>
      <c r="K557" s="1" t="s">
        <v>45</v>
      </c>
      <c r="L557" s="1" t="s">
        <v>46</v>
      </c>
      <c r="M557" s="1" t="s">
        <v>46</v>
      </c>
      <c r="N557" s="1" t="s">
        <v>46</v>
      </c>
      <c r="O557" s="1" t="s">
        <v>46</v>
      </c>
      <c r="P557" s="1" t="s">
        <v>46</v>
      </c>
      <c r="Q557" s="1" t="s">
        <v>48</v>
      </c>
      <c r="R557" s="1" t="s">
        <v>48</v>
      </c>
      <c r="S557" s="1" t="s">
        <v>48</v>
      </c>
      <c r="T557" s="12" t="str">
        <f>IF(OR(VOZ_WHATSAPP[[#This Row],[Brinda argumentos coherentes a la objeción]]="No Cumple",VOZ_WHATSAPP[[#This Row],[Despliegue de Beneficios y/o consecuencias]]="No Cumple"),"Sin Negocio","Negocio")</f>
        <v>Negocio</v>
      </c>
      <c r="U557" s="1" t="s">
        <v>46</v>
      </c>
      <c r="V557" s="1" t="s">
        <v>46</v>
      </c>
      <c r="W557" s="1" t="s">
        <v>46</v>
      </c>
      <c r="X557" s="12" t="str">
        <f>IF(OR(VOZ_WHATSAPP[[#This Row],[Confirma Valor de pago]]="No Cumple",VOZ_WHATSAPP[[#This Row],[Confirma hora de pago]]="No Cumple",VOZ_WHATSAPP[[#This Row],[Confirma medio de pago]]="No Cumple"),"Sin Cierre","Cierre")</f>
        <v>Cierre</v>
      </c>
      <c r="Y557" s="1" t="s">
        <v>46</v>
      </c>
      <c r="Z557" s="1" t="s">
        <v>46</v>
      </c>
      <c r="AA557" s="1" t="s">
        <v>46</v>
      </c>
      <c r="AB557" s="1" t="s">
        <v>46</v>
      </c>
      <c r="AC557" s="11" t="str">
        <f>IF(OR(VOZ_WHATSAPP[[#This Row],[La comunicación es asertiva, con respeto y evita maltrato]]="No Cumple",VOZ_WHATSAPP[[#This Row],[Cumple con las normativas legales]]="No Cumple"),"No Cumple","Cumple")</f>
        <v>Cumple</v>
      </c>
      <c r="AD557" s="1" t="s">
        <v>46</v>
      </c>
      <c r="AE557" s="1" t="s">
        <v>638</v>
      </c>
      <c r="AF557" s="4">
        <v>1</v>
      </c>
      <c r="AG557" s="4">
        <f>IF(AND(VOZ_WHATSAPP[[#This Row],[Estado Cierre]]="Sin Cierre",VOZ_WHATSAPP[[#This Row],[Nota Negocio]]="Sin Negocio"),VOZ_WHATSAPP[[#This Row],[Nota]]-24%,VOZ_WHATSAPP[[#This Row],[Nota]])</f>
        <v>1</v>
      </c>
      <c r="AH557" s="8">
        <f>IF(VOZ_WHATSAPP[[#This Row],[Estado Legal]]="No Cumple",0,IF(VOZ_WHATSAPP[[#This Row],[Realiza lectura de guion Legal]]="No Cumple",VOZ_WHATSAPP[[#This Row],[Nota 2]]-50%,VOZ_WHATSAPP[[#This Row],[Nota 2]]))</f>
        <v>1</v>
      </c>
    </row>
    <row r="558" spans="1:34" x14ac:dyDescent="0.25">
      <c r="A558" s="2" t="str">
        <f>VOZ_WHATSAPP[[#This Row],[ID Asesor]]&amp;VOZ_WHATSAPP[[#This Row],[Fecha Monitoreo]]</f>
        <v>355645824</v>
      </c>
      <c r="B558" s="2">
        <v>45824</v>
      </c>
      <c r="C558" s="1" t="s">
        <v>56</v>
      </c>
      <c r="D558" s="1">
        <v>3556</v>
      </c>
      <c r="E558" s="2">
        <v>45824</v>
      </c>
      <c r="F558" s="3">
        <v>0.49513888888888891</v>
      </c>
      <c r="G558" s="1" t="s">
        <v>58</v>
      </c>
      <c r="H558" s="1" t="s">
        <v>44</v>
      </c>
      <c r="I558" s="1">
        <v>414</v>
      </c>
      <c r="J558" s="1">
        <v>3134155288</v>
      </c>
      <c r="K558" s="1" t="s">
        <v>45</v>
      </c>
      <c r="L558" s="1" t="s">
        <v>46</v>
      </c>
      <c r="M558" s="1" t="s">
        <v>46</v>
      </c>
      <c r="N558" s="1" t="s">
        <v>46</v>
      </c>
      <c r="O558" s="1" t="s">
        <v>46</v>
      </c>
      <c r="P558" s="1" t="s">
        <v>46</v>
      </c>
      <c r="Q558" s="1" t="s">
        <v>46</v>
      </c>
      <c r="R558" s="1" t="s">
        <v>46</v>
      </c>
      <c r="S558" s="1" t="s">
        <v>46</v>
      </c>
      <c r="T558" s="12" t="str">
        <f>IF(OR(VOZ_WHATSAPP[[#This Row],[Brinda argumentos coherentes a la objeción]]="No Cumple",VOZ_WHATSAPP[[#This Row],[Despliegue de Beneficios y/o consecuencias]]="No Cumple"),"Sin Negocio","Negocio")</f>
        <v>Negocio</v>
      </c>
      <c r="U558" s="1" t="s">
        <v>48</v>
      </c>
      <c r="V558" s="1" t="s">
        <v>48</v>
      </c>
      <c r="W558" s="1" t="s">
        <v>48</v>
      </c>
      <c r="X558" s="12" t="str">
        <f>IF(OR(VOZ_WHATSAPP[[#This Row],[Confirma Valor de pago]]="No Cumple",VOZ_WHATSAPP[[#This Row],[Confirma hora de pago]]="No Cumple",VOZ_WHATSAPP[[#This Row],[Confirma medio de pago]]="No Cumple"),"Sin Cierre","Cierre")</f>
        <v>Cierre</v>
      </c>
      <c r="Y558" s="1" t="s">
        <v>46</v>
      </c>
      <c r="Z558" s="1" t="s">
        <v>46</v>
      </c>
      <c r="AA558" s="1" t="s">
        <v>46</v>
      </c>
      <c r="AB558" s="1" t="s">
        <v>46</v>
      </c>
      <c r="AC558" s="11" t="str">
        <f>IF(OR(VOZ_WHATSAPP[[#This Row],[La comunicación es asertiva, con respeto y evita maltrato]]="No Cumple",VOZ_WHATSAPP[[#This Row],[Cumple con las normativas legales]]="No Cumple"),"No Cumple","Cumple")</f>
        <v>Cumple</v>
      </c>
      <c r="AD558" s="1" t="s">
        <v>46</v>
      </c>
      <c r="AE558" s="1" t="s">
        <v>125</v>
      </c>
      <c r="AF558" s="4">
        <v>1</v>
      </c>
      <c r="AG558" s="4">
        <f>IF(AND(VOZ_WHATSAPP[[#This Row],[Estado Cierre]]="Sin Cierre",VOZ_WHATSAPP[[#This Row],[Nota Negocio]]="Sin Negocio"),VOZ_WHATSAPP[[#This Row],[Nota]]-24%,VOZ_WHATSAPP[[#This Row],[Nota]])</f>
        <v>1</v>
      </c>
      <c r="AH558" s="8">
        <f>IF(VOZ_WHATSAPP[[#This Row],[Estado Legal]]="No Cumple",0,IF(VOZ_WHATSAPP[[#This Row],[Realiza lectura de guion Legal]]="No Cumple",VOZ_WHATSAPP[[#This Row],[Nota 2]]-50%,VOZ_WHATSAPP[[#This Row],[Nota 2]]))</f>
        <v>1</v>
      </c>
    </row>
    <row r="559" spans="1:34" x14ac:dyDescent="0.25">
      <c r="A559" s="2" t="str">
        <f>VOZ_WHATSAPP[[#This Row],[ID Asesor]]&amp;VOZ_WHATSAPP[[#This Row],[Fecha Monitoreo]]</f>
        <v>394045824</v>
      </c>
      <c r="B559" s="2">
        <v>45824</v>
      </c>
      <c r="C559" s="1" t="s">
        <v>42</v>
      </c>
      <c r="D559" s="1">
        <v>3940</v>
      </c>
      <c r="E559" s="2">
        <v>45824</v>
      </c>
      <c r="F559" s="3">
        <v>0.38680555555555557</v>
      </c>
      <c r="G559" s="1" t="s">
        <v>58</v>
      </c>
      <c r="H559" s="1" t="s">
        <v>44</v>
      </c>
      <c r="I559" s="1">
        <v>476</v>
      </c>
      <c r="J559" s="1">
        <v>3207765254</v>
      </c>
      <c r="K559" s="1" t="s">
        <v>45</v>
      </c>
      <c r="L559" s="1" t="s">
        <v>47</v>
      </c>
      <c r="M559" s="1" t="s">
        <v>47</v>
      </c>
      <c r="N559" s="1" t="s">
        <v>46</v>
      </c>
      <c r="O559" s="1" t="s">
        <v>54</v>
      </c>
      <c r="P559" s="1" t="s">
        <v>46</v>
      </c>
      <c r="Q559" s="1" t="s">
        <v>46</v>
      </c>
      <c r="R559" s="1" t="s">
        <v>46</v>
      </c>
      <c r="S559" s="1" t="s">
        <v>46</v>
      </c>
      <c r="T559" s="12" t="str">
        <f>IF(OR(VOZ_WHATSAPP[[#This Row],[Brinda argumentos coherentes a la objeción]]="No Cumple",VOZ_WHATSAPP[[#This Row],[Despliegue de Beneficios y/o consecuencias]]="No Cumple"),"Sin Negocio","Negocio")</f>
        <v>Negocio</v>
      </c>
      <c r="U559" s="1" t="s">
        <v>48</v>
      </c>
      <c r="V559" s="1" t="s">
        <v>48</v>
      </c>
      <c r="W559" s="1" t="s">
        <v>48</v>
      </c>
      <c r="X559" s="12" t="str">
        <f>IF(OR(VOZ_WHATSAPP[[#This Row],[Confirma Valor de pago]]="No Cumple",VOZ_WHATSAPP[[#This Row],[Confirma hora de pago]]="No Cumple",VOZ_WHATSAPP[[#This Row],[Confirma medio de pago]]="No Cumple"),"Sin Cierre","Cierre")</f>
        <v>Cierre</v>
      </c>
      <c r="Y559" s="1" t="s">
        <v>46</v>
      </c>
      <c r="Z559" s="1" t="s">
        <v>54</v>
      </c>
      <c r="AA559" s="1" t="s">
        <v>46</v>
      </c>
      <c r="AB559" s="1" t="s">
        <v>46</v>
      </c>
      <c r="AC559" s="11" t="str">
        <f>IF(OR(VOZ_WHATSAPP[[#This Row],[La comunicación es asertiva, con respeto y evita maltrato]]="No Cumple",VOZ_WHATSAPP[[#This Row],[Cumple con las normativas legales]]="No Cumple"),"No Cumple","Cumple")</f>
        <v>Cumple</v>
      </c>
      <c r="AD559" s="1" t="s">
        <v>46</v>
      </c>
      <c r="AE559" s="1" t="s">
        <v>639</v>
      </c>
      <c r="AF559" s="4">
        <v>0.72</v>
      </c>
      <c r="AG559" s="4">
        <f>IF(AND(VOZ_WHATSAPP[[#This Row],[Estado Cierre]]="Sin Cierre",VOZ_WHATSAPP[[#This Row],[Nota Negocio]]="Sin Negocio"),VOZ_WHATSAPP[[#This Row],[Nota]]-24%,VOZ_WHATSAPP[[#This Row],[Nota]])</f>
        <v>0.72</v>
      </c>
      <c r="AH559" s="8">
        <f>IF(VOZ_WHATSAPP[[#This Row],[Estado Legal]]="No Cumple",0,IF(VOZ_WHATSAPP[[#This Row],[Realiza lectura de guion Legal]]="No Cumple",VOZ_WHATSAPP[[#This Row],[Nota 2]]-50%,VOZ_WHATSAPP[[#This Row],[Nota 2]]))</f>
        <v>0.72</v>
      </c>
    </row>
    <row r="560" spans="1:34" x14ac:dyDescent="0.25">
      <c r="A560" s="2" t="str">
        <f>VOZ_WHATSAPP[[#This Row],[ID Asesor]]&amp;VOZ_WHATSAPP[[#This Row],[Fecha Monitoreo]]</f>
        <v>385845824</v>
      </c>
      <c r="B560" s="2">
        <v>45824</v>
      </c>
      <c r="C560" s="1" t="s">
        <v>126</v>
      </c>
      <c r="D560" s="1">
        <v>3858</v>
      </c>
      <c r="E560" s="2">
        <v>45824</v>
      </c>
      <c r="F560" s="3">
        <v>0.53402777777777777</v>
      </c>
      <c r="G560" s="1" t="s">
        <v>58</v>
      </c>
      <c r="H560" s="1" t="s">
        <v>44</v>
      </c>
      <c r="I560" s="1">
        <v>1394</v>
      </c>
      <c r="J560" s="1">
        <v>3217072409</v>
      </c>
      <c r="K560" s="1" t="s">
        <v>45</v>
      </c>
      <c r="L560" s="1" t="s">
        <v>46</v>
      </c>
      <c r="M560" s="1" t="s">
        <v>46</v>
      </c>
      <c r="N560" s="1" t="s">
        <v>46</v>
      </c>
      <c r="O560" s="1" t="s">
        <v>46</v>
      </c>
      <c r="P560" s="1" t="s">
        <v>46</v>
      </c>
      <c r="Q560" s="1" t="s">
        <v>48</v>
      </c>
      <c r="R560" s="1" t="s">
        <v>48</v>
      </c>
      <c r="S560" s="1" t="s">
        <v>46</v>
      </c>
      <c r="T560" s="12" t="str">
        <f>IF(OR(VOZ_WHATSAPP[[#This Row],[Brinda argumentos coherentes a la objeción]]="No Cumple",VOZ_WHATSAPP[[#This Row],[Despliegue de Beneficios y/o consecuencias]]="No Cumple"),"Sin Negocio","Negocio")</f>
        <v>Negocio</v>
      </c>
      <c r="U560" s="1" t="s">
        <v>46</v>
      </c>
      <c r="V560" s="1" t="s">
        <v>46</v>
      </c>
      <c r="W560" s="1" t="s">
        <v>46</v>
      </c>
      <c r="X560" s="12" t="str">
        <f>IF(OR(VOZ_WHATSAPP[[#This Row],[Confirma Valor de pago]]="No Cumple",VOZ_WHATSAPP[[#This Row],[Confirma hora de pago]]="No Cumple",VOZ_WHATSAPP[[#This Row],[Confirma medio de pago]]="No Cumple"),"Sin Cierre","Cierre")</f>
        <v>Cierre</v>
      </c>
      <c r="Y560" s="1" t="s">
        <v>46</v>
      </c>
      <c r="Z560" s="1" t="s">
        <v>46</v>
      </c>
      <c r="AA560" s="1" t="s">
        <v>46</v>
      </c>
      <c r="AB560" s="1" t="s">
        <v>46</v>
      </c>
      <c r="AC560" s="11" t="str">
        <f>IF(OR(VOZ_WHATSAPP[[#This Row],[La comunicación es asertiva, con respeto y evita maltrato]]="No Cumple",VOZ_WHATSAPP[[#This Row],[Cumple con las normativas legales]]="No Cumple"),"No Cumple","Cumple")</f>
        <v>Cumple</v>
      </c>
      <c r="AD560" s="1" t="s">
        <v>46</v>
      </c>
      <c r="AE560" s="1" t="s">
        <v>133</v>
      </c>
      <c r="AF560" s="4">
        <v>1</v>
      </c>
      <c r="AG560" s="4">
        <f>IF(AND(VOZ_WHATSAPP[[#This Row],[Estado Cierre]]="Sin Cierre",VOZ_WHATSAPP[[#This Row],[Nota Negocio]]="Sin Negocio"),VOZ_WHATSAPP[[#This Row],[Nota]]-24%,VOZ_WHATSAPP[[#This Row],[Nota]])</f>
        <v>1</v>
      </c>
      <c r="AH560" s="8">
        <f>IF(VOZ_WHATSAPP[[#This Row],[Estado Legal]]="No Cumple",0,IF(VOZ_WHATSAPP[[#This Row],[Realiza lectura de guion Legal]]="No Cumple",VOZ_WHATSAPP[[#This Row],[Nota 2]]-50%,VOZ_WHATSAPP[[#This Row],[Nota 2]]))</f>
        <v>1</v>
      </c>
    </row>
    <row r="561" spans="1:34" x14ac:dyDescent="0.25">
      <c r="A561" s="2" t="str">
        <f>VOZ_WHATSAPP[[#This Row],[ID Asesor]]&amp;VOZ_WHATSAPP[[#This Row],[Fecha Monitoreo]]</f>
        <v>367345824</v>
      </c>
      <c r="B561" s="2">
        <v>45824</v>
      </c>
      <c r="C561" s="1" t="s">
        <v>59</v>
      </c>
      <c r="D561" s="1">
        <v>3673</v>
      </c>
      <c r="E561" s="2">
        <v>45824</v>
      </c>
      <c r="F561" s="3">
        <v>0.61388888888888893</v>
      </c>
      <c r="G561" s="1" t="s">
        <v>51</v>
      </c>
      <c r="H561" s="1" t="s">
        <v>71</v>
      </c>
      <c r="I561" s="1"/>
      <c r="J561" s="1"/>
      <c r="K561" s="1"/>
      <c r="L561" s="1" t="s">
        <v>46</v>
      </c>
      <c r="M561" s="1" t="s">
        <v>47</v>
      </c>
      <c r="N561" s="1" t="s">
        <v>46</v>
      </c>
      <c r="O561" s="1" t="s">
        <v>48</v>
      </c>
      <c r="P561" s="1" t="s">
        <v>48</v>
      </c>
      <c r="Q561" s="1" t="s">
        <v>48</v>
      </c>
      <c r="R561" s="1" t="s">
        <v>48</v>
      </c>
      <c r="S561" s="1" t="s">
        <v>48</v>
      </c>
      <c r="T561" s="12" t="str">
        <f>IF(OR(VOZ_WHATSAPP[[#This Row],[Brinda argumentos coherentes a la objeción]]="No Cumple",VOZ_WHATSAPP[[#This Row],[Despliegue de Beneficios y/o consecuencias]]="No Cumple"),"Sin Negocio","Negocio")</f>
        <v>Negocio</v>
      </c>
      <c r="U561" s="1" t="s">
        <v>46</v>
      </c>
      <c r="V561" s="1" t="s">
        <v>46</v>
      </c>
      <c r="W561" s="1" t="s">
        <v>46</v>
      </c>
      <c r="X561" s="12" t="str">
        <f>IF(OR(VOZ_WHATSAPP[[#This Row],[Confirma Valor de pago]]="No Cumple",VOZ_WHATSAPP[[#This Row],[Confirma hora de pago]]="No Cumple",VOZ_WHATSAPP[[#This Row],[Confirma medio de pago]]="No Cumple"),"Sin Cierre","Cierre")</f>
        <v>Cierre</v>
      </c>
      <c r="Y561" s="1" t="s">
        <v>48</v>
      </c>
      <c r="Z561" s="1" t="s">
        <v>46</v>
      </c>
      <c r="AA561" s="1" t="s">
        <v>46</v>
      </c>
      <c r="AB561" s="1" t="s">
        <v>46</v>
      </c>
      <c r="AC561" s="11" t="str">
        <f>IF(OR(VOZ_WHATSAPP[[#This Row],[La comunicación es asertiva, con respeto y evita maltrato]]="No Cumple",VOZ_WHATSAPP[[#This Row],[Cumple con las normativas legales]]="No Cumple"),"No Cumple","Cumple")</f>
        <v>Cumple</v>
      </c>
      <c r="AD561" s="1" t="s">
        <v>48</v>
      </c>
      <c r="AE561" s="1" t="s">
        <v>640</v>
      </c>
      <c r="AF561" s="4">
        <v>0.96</v>
      </c>
      <c r="AG561" s="4">
        <f>IF(AND(VOZ_WHATSAPP[[#This Row],[Estado Cierre]]="Sin Cierre",VOZ_WHATSAPP[[#This Row],[Nota Negocio]]="Sin Negocio"),VOZ_WHATSAPP[[#This Row],[Nota]]-24%,VOZ_WHATSAPP[[#This Row],[Nota]])</f>
        <v>0.96</v>
      </c>
      <c r="AH561" s="8">
        <f>IF(VOZ_WHATSAPP[[#This Row],[Estado Legal]]="No Cumple",0,IF(VOZ_WHATSAPP[[#This Row],[Realiza lectura de guion Legal]]="No Cumple",VOZ_WHATSAPP[[#This Row],[Nota 2]]-50%,VOZ_WHATSAPP[[#This Row],[Nota 2]]))</f>
        <v>0.96</v>
      </c>
    </row>
    <row r="562" spans="1:34" x14ac:dyDescent="0.25">
      <c r="A562" s="2" t="str">
        <f>VOZ_WHATSAPP[[#This Row],[ID Asesor]]&amp;VOZ_WHATSAPP[[#This Row],[Fecha Monitoreo]]</f>
        <v>372445824</v>
      </c>
      <c r="B562" s="2">
        <v>45824</v>
      </c>
      <c r="C562" s="1" t="s">
        <v>56</v>
      </c>
      <c r="D562" s="1">
        <v>3724</v>
      </c>
      <c r="E562" s="2">
        <v>45824</v>
      </c>
      <c r="F562" s="3">
        <v>0.54236111111111107</v>
      </c>
      <c r="G562" s="1" t="s">
        <v>58</v>
      </c>
      <c r="H562" s="1" t="s">
        <v>44</v>
      </c>
      <c r="I562" s="1">
        <v>412</v>
      </c>
      <c r="J562" s="1">
        <v>3214595930</v>
      </c>
      <c r="K562" s="1" t="s">
        <v>45</v>
      </c>
      <c r="L562" s="1" t="s">
        <v>46</v>
      </c>
      <c r="M562" s="1" t="s">
        <v>46</v>
      </c>
      <c r="N562" s="1" t="s">
        <v>46</v>
      </c>
      <c r="O562" s="1" t="s">
        <v>46</v>
      </c>
      <c r="P562" s="1" t="s">
        <v>46</v>
      </c>
      <c r="Q562" s="1" t="s">
        <v>48</v>
      </c>
      <c r="R562" s="1" t="s">
        <v>48</v>
      </c>
      <c r="S562" s="1" t="s">
        <v>46</v>
      </c>
      <c r="T562" s="12" t="str">
        <f>IF(OR(VOZ_WHATSAPP[[#This Row],[Brinda argumentos coherentes a la objeción]]="No Cumple",VOZ_WHATSAPP[[#This Row],[Despliegue de Beneficios y/o consecuencias]]="No Cumple"),"Sin Negocio","Negocio")</f>
        <v>Negocio</v>
      </c>
      <c r="U562" s="1" t="s">
        <v>46</v>
      </c>
      <c r="V562" s="1" t="s">
        <v>46</v>
      </c>
      <c r="W562" s="1" t="s">
        <v>46</v>
      </c>
      <c r="X562" s="12" t="str">
        <f>IF(OR(VOZ_WHATSAPP[[#This Row],[Confirma Valor de pago]]="No Cumple",VOZ_WHATSAPP[[#This Row],[Confirma hora de pago]]="No Cumple",VOZ_WHATSAPP[[#This Row],[Confirma medio de pago]]="No Cumple"),"Sin Cierre","Cierre")</f>
        <v>Cierre</v>
      </c>
      <c r="Y562" s="1" t="s">
        <v>46</v>
      </c>
      <c r="Z562" s="1" t="s">
        <v>46</v>
      </c>
      <c r="AA562" s="1" t="s">
        <v>46</v>
      </c>
      <c r="AB562" s="1" t="s">
        <v>46</v>
      </c>
      <c r="AC562" s="11" t="str">
        <f>IF(OR(VOZ_WHATSAPP[[#This Row],[La comunicación es asertiva, con respeto y evita maltrato]]="No Cumple",VOZ_WHATSAPP[[#This Row],[Cumple con las normativas legales]]="No Cumple"),"No Cumple","Cumple")</f>
        <v>Cumple</v>
      </c>
      <c r="AD562" s="1" t="s">
        <v>46</v>
      </c>
      <c r="AE562" s="1" t="s">
        <v>641</v>
      </c>
      <c r="AF562" s="4">
        <v>1</v>
      </c>
      <c r="AG562" s="4">
        <f>IF(AND(VOZ_WHATSAPP[[#This Row],[Estado Cierre]]="Sin Cierre",VOZ_WHATSAPP[[#This Row],[Nota Negocio]]="Sin Negocio"),VOZ_WHATSAPP[[#This Row],[Nota]]-24%,VOZ_WHATSAPP[[#This Row],[Nota]])</f>
        <v>1</v>
      </c>
      <c r="AH562" s="8">
        <f>IF(VOZ_WHATSAPP[[#This Row],[Estado Legal]]="No Cumple",0,IF(VOZ_WHATSAPP[[#This Row],[Realiza lectura de guion Legal]]="No Cumple",VOZ_WHATSAPP[[#This Row],[Nota 2]]-50%,VOZ_WHATSAPP[[#This Row],[Nota 2]]))</f>
        <v>1</v>
      </c>
    </row>
    <row r="563" spans="1:34" x14ac:dyDescent="0.25">
      <c r="A563" s="2" t="str">
        <f>VOZ_WHATSAPP[[#This Row],[ID Asesor]]&amp;VOZ_WHATSAPP[[#This Row],[Fecha Monitoreo]]</f>
        <v>376945824</v>
      </c>
      <c r="B563" s="2">
        <v>45824</v>
      </c>
      <c r="C563" s="1" t="s">
        <v>42</v>
      </c>
      <c r="D563" s="1">
        <v>3769</v>
      </c>
      <c r="E563" s="2">
        <v>45824</v>
      </c>
      <c r="F563" s="3">
        <v>4.7222222222222221E-2</v>
      </c>
      <c r="G563" s="1" t="s">
        <v>58</v>
      </c>
      <c r="H563" s="1" t="s">
        <v>44</v>
      </c>
      <c r="I563" s="1">
        <v>579</v>
      </c>
      <c r="J563" s="1">
        <v>3043777272</v>
      </c>
      <c r="K563" s="1" t="s">
        <v>45</v>
      </c>
      <c r="L563" s="1" t="s">
        <v>47</v>
      </c>
      <c r="M563" s="1" t="s">
        <v>46</v>
      </c>
      <c r="N563" s="1" t="s">
        <v>46</v>
      </c>
      <c r="O563" s="1" t="s">
        <v>46</v>
      </c>
      <c r="P563" s="1" t="s">
        <v>46</v>
      </c>
      <c r="Q563" s="1" t="s">
        <v>48</v>
      </c>
      <c r="R563" s="1" t="s">
        <v>48</v>
      </c>
      <c r="S563" s="1" t="s">
        <v>46</v>
      </c>
      <c r="T563" s="12" t="str">
        <f>IF(OR(VOZ_WHATSAPP[[#This Row],[Brinda argumentos coherentes a la objeción]]="No Cumple",VOZ_WHATSAPP[[#This Row],[Despliegue de Beneficios y/o consecuencias]]="No Cumple"),"Sin Negocio","Negocio")</f>
        <v>Negocio</v>
      </c>
      <c r="U563" s="1" t="s">
        <v>46</v>
      </c>
      <c r="V563" s="1" t="s">
        <v>46</v>
      </c>
      <c r="W563" s="1" t="s">
        <v>46</v>
      </c>
      <c r="X563" s="12" t="str">
        <f>IF(OR(VOZ_WHATSAPP[[#This Row],[Confirma Valor de pago]]="No Cumple",VOZ_WHATSAPP[[#This Row],[Confirma hora de pago]]="No Cumple",VOZ_WHATSAPP[[#This Row],[Confirma medio de pago]]="No Cumple"),"Sin Cierre","Cierre")</f>
        <v>Cierre</v>
      </c>
      <c r="Y563" s="1" t="s">
        <v>46</v>
      </c>
      <c r="Z563" s="1" t="s">
        <v>46</v>
      </c>
      <c r="AA563" s="1" t="s">
        <v>46</v>
      </c>
      <c r="AB563" s="1" t="s">
        <v>46</v>
      </c>
      <c r="AC563" s="11" t="str">
        <f>IF(OR(VOZ_WHATSAPP[[#This Row],[La comunicación es asertiva, con respeto y evita maltrato]]="No Cumple",VOZ_WHATSAPP[[#This Row],[Cumple con las normativas legales]]="No Cumple"),"No Cumple","Cumple")</f>
        <v>Cumple</v>
      </c>
      <c r="AD563" s="1" t="s">
        <v>46</v>
      </c>
      <c r="AE563" s="1" t="s">
        <v>119</v>
      </c>
      <c r="AF563" s="4">
        <v>0.96</v>
      </c>
      <c r="AG563" s="4">
        <f>IF(AND(VOZ_WHATSAPP[[#This Row],[Estado Cierre]]="Sin Cierre",VOZ_WHATSAPP[[#This Row],[Nota Negocio]]="Sin Negocio"),VOZ_WHATSAPP[[#This Row],[Nota]]-24%,VOZ_WHATSAPP[[#This Row],[Nota]])</f>
        <v>0.96</v>
      </c>
      <c r="AH563" s="8">
        <f>IF(VOZ_WHATSAPP[[#This Row],[Estado Legal]]="No Cumple",0,IF(VOZ_WHATSAPP[[#This Row],[Realiza lectura de guion Legal]]="No Cumple",VOZ_WHATSAPP[[#This Row],[Nota 2]]-50%,VOZ_WHATSAPP[[#This Row],[Nota 2]]))</f>
        <v>0.96</v>
      </c>
    </row>
    <row r="564" spans="1:34" x14ac:dyDescent="0.25">
      <c r="A564" s="2" t="str">
        <f>VOZ_WHATSAPP[[#This Row],[ID Asesor]]&amp;VOZ_WHATSAPP[[#This Row],[Fecha Monitoreo]]</f>
        <v>394745824</v>
      </c>
      <c r="B564" s="2">
        <v>45824</v>
      </c>
      <c r="C564" s="1" t="s">
        <v>126</v>
      </c>
      <c r="D564" s="1">
        <v>3947</v>
      </c>
      <c r="E564" s="2">
        <v>45824</v>
      </c>
      <c r="F564" s="3">
        <v>0.57986111111111116</v>
      </c>
      <c r="G564" s="1" t="s">
        <v>51</v>
      </c>
      <c r="H564" s="1" t="s">
        <v>44</v>
      </c>
      <c r="I564" s="1">
        <v>1249</v>
      </c>
      <c r="J564" s="1">
        <v>3192785977</v>
      </c>
      <c r="K564" s="1" t="s">
        <v>45</v>
      </c>
      <c r="L564" s="1" t="s">
        <v>46</v>
      </c>
      <c r="M564" s="1" t="s">
        <v>46</v>
      </c>
      <c r="N564" s="1" t="s">
        <v>46</v>
      </c>
      <c r="O564" s="1" t="s">
        <v>46</v>
      </c>
      <c r="P564" s="1" t="s">
        <v>46</v>
      </c>
      <c r="Q564" s="1" t="s">
        <v>46</v>
      </c>
      <c r="R564" s="1" t="s">
        <v>46</v>
      </c>
      <c r="S564" s="1" t="s">
        <v>46</v>
      </c>
      <c r="T564" s="12" t="str">
        <f>IF(OR(VOZ_WHATSAPP[[#This Row],[Brinda argumentos coherentes a la objeción]]="No Cumple",VOZ_WHATSAPP[[#This Row],[Despliegue de Beneficios y/o consecuencias]]="No Cumple"),"Sin Negocio","Negocio")</f>
        <v>Negocio</v>
      </c>
      <c r="U564" s="1" t="s">
        <v>48</v>
      </c>
      <c r="V564" s="1" t="s">
        <v>48</v>
      </c>
      <c r="W564" s="1" t="s">
        <v>48</v>
      </c>
      <c r="X564" s="12" t="str">
        <f>IF(OR(VOZ_WHATSAPP[[#This Row],[Confirma Valor de pago]]="No Cumple",VOZ_WHATSAPP[[#This Row],[Confirma hora de pago]]="No Cumple",VOZ_WHATSAPP[[#This Row],[Confirma medio de pago]]="No Cumple"),"Sin Cierre","Cierre")</f>
        <v>Cierre</v>
      </c>
      <c r="Y564" s="1" t="s">
        <v>46</v>
      </c>
      <c r="Z564" s="1" t="s">
        <v>46</v>
      </c>
      <c r="AA564" s="1" t="s">
        <v>46</v>
      </c>
      <c r="AB564" s="1" t="s">
        <v>46</v>
      </c>
      <c r="AC564" s="11" t="str">
        <f>IF(OR(VOZ_WHATSAPP[[#This Row],[La comunicación es asertiva, con respeto y evita maltrato]]="No Cumple",VOZ_WHATSAPP[[#This Row],[Cumple con las normativas legales]]="No Cumple"),"No Cumple","Cumple")</f>
        <v>Cumple</v>
      </c>
      <c r="AD564" s="1" t="s">
        <v>46</v>
      </c>
      <c r="AE564" s="1" t="s">
        <v>133</v>
      </c>
      <c r="AF564" s="4">
        <v>1</v>
      </c>
      <c r="AG564" s="4">
        <f>IF(AND(VOZ_WHATSAPP[[#This Row],[Estado Cierre]]="Sin Cierre",VOZ_WHATSAPP[[#This Row],[Nota Negocio]]="Sin Negocio"),VOZ_WHATSAPP[[#This Row],[Nota]]-24%,VOZ_WHATSAPP[[#This Row],[Nota]])</f>
        <v>1</v>
      </c>
      <c r="AH564" s="8">
        <f>IF(VOZ_WHATSAPP[[#This Row],[Estado Legal]]="No Cumple",0,IF(VOZ_WHATSAPP[[#This Row],[Realiza lectura de guion Legal]]="No Cumple",VOZ_WHATSAPP[[#This Row],[Nota 2]]-50%,VOZ_WHATSAPP[[#This Row],[Nota 2]]))</f>
        <v>1</v>
      </c>
    </row>
    <row r="565" spans="1:34" x14ac:dyDescent="0.25">
      <c r="A565" s="2" t="str">
        <f>VOZ_WHATSAPP[[#This Row],[ID Asesor]]&amp;VOZ_WHATSAPP[[#This Row],[Fecha Monitoreo]]</f>
        <v>355045824</v>
      </c>
      <c r="B565" s="2">
        <v>45824</v>
      </c>
      <c r="C565" s="1" t="s">
        <v>59</v>
      </c>
      <c r="D565" s="1">
        <v>3550</v>
      </c>
      <c r="E565" s="2">
        <v>45824</v>
      </c>
      <c r="F565" s="3">
        <v>0.4548611111111111</v>
      </c>
      <c r="G565" s="1" t="s">
        <v>51</v>
      </c>
      <c r="H565" s="1" t="s">
        <v>71</v>
      </c>
      <c r="I565" s="1"/>
      <c r="J565" s="1"/>
      <c r="K565" s="1"/>
      <c r="L565" s="1" t="s">
        <v>46</v>
      </c>
      <c r="M565" s="1" t="s">
        <v>47</v>
      </c>
      <c r="N565" s="1" t="s">
        <v>46</v>
      </c>
      <c r="O565" s="1" t="s">
        <v>48</v>
      </c>
      <c r="P565" s="1" t="s">
        <v>48</v>
      </c>
      <c r="Q565" s="1" t="s">
        <v>46</v>
      </c>
      <c r="R565" s="1" t="s">
        <v>46</v>
      </c>
      <c r="S565" s="1" t="s">
        <v>48</v>
      </c>
      <c r="T565" s="12" t="str">
        <f>IF(OR(VOZ_WHATSAPP[[#This Row],[Brinda argumentos coherentes a la objeción]]="No Cumple",VOZ_WHATSAPP[[#This Row],[Despliegue de Beneficios y/o consecuencias]]="No Cumple"),"Sin Negocio","Negocio")</f>
        <v>Negocio</v>
      </c>
      <c r="U565" s="1" t="s">
        <v>48</v>
      </c>
      <c r="V565" s="1" t="s">
        <v>48</v>
      </c>
      <c r="W565" s="1" t="s">
        <v>48</v>
      </c>
      <c r="X565" s="12" t="str">
        <f>IF(OR(VOZ_WHATSAPP[[#This Row],[Confirma Valor de pago]]="No Cumple",VOZ_WHATSAPP[[#This Row],[Confirma hora de pago]]="No Cumple",VOZ_WHATSAPP[[#This Row],[Confirma medio de pago]]="No Cumple"),"Sin Cierre","Cierre")</f>
        <v>Cierre</v>
      </c>
      <c r="Y565" s="1" t="s">
        <v>48</v>
      </c>
      <c r="Z565" s="1" t="s">
        <v>46</v>
      </c>
      <c r="AA565" s="1" t="s">
        <v>46</v>
      </c>
      <c r="AB565" s="1" t="s">
        <v>46</v>
      </c>
      <c r="AC565" s="11" t="str">
        <f>IF(OR(VOZ_WHATSAPP[[#This Row],[La comunicación es asertiva, con respeto y evita maltrato]]="No Cumple",VOZ_WHATSAPP[[#This Row],[Cumple con las normativas legales]]="No Cumple"),"No Cumple","Cumple")</f>
        <v>Cumple</v>
      </c>
      <c r="AD565" s="1" t="s">
        <v>48</v>
      </c>
      <c r="AE565" s="1" t="s">
        <v>486</v>
      </c>
      <c r="AF565" s="4">
        <v>0.96</v>
      </c>
      <c r="AG565" s="4">
        <f>IF(AND(VOZ_WHATSAPP[[#This Row],[Estado Cierre]]="Sin Cierre",VOZ_WHATSAPP[[#This Row],[Nota Negocio]]="Sin Negocio"),VOZ_WHATSAPP[[#This Row],[Nota]]-24%,VOZ_WHATSAPP[[#This Row],[Nota]])</f>
        <v>0.96</v>
      </c>
      <c r="AH565" s="8">
        <f>IF(VOZ_WHATSAPP[[#This Row],[Estado Legal]]="No Cumple",0,IF(VOZ_WHATSAPP[[#This Row],[Realiza lectura de guion Legal]]="No Cumple",VOZ_WHATSAPP[[#This Row],[Nota 2]]-50%,VOZ_WHATSAPP[[#This Row],[Nota 2]]))</f>
        <v>0.96</v>
      </c>
    </row>
    <row r="566" spans="1:34" x14ac:dyDescent="0.25">
      <c r="A566" s="2" t="str">
        <f>VOZ_WHATSAPP[[#This Row],[ID Asesor]]&amp;VOZ_WHATSAPP[[#This Row],[Fecha Monitoreo]]</f>
        <v>271745824</v>
      </c>
      <c r="B566" s="2">
        <v>45824</v>
      </c>
      <c r="C566" s="1" t="s">
        <v>126</v>
      </c>
      <c r="D566" s="1">
        <v>2717</v>
      </c>
      <c r="E566" s="2">
        <v>45824</v>
      </c>
      <c r="F566" s="3">
        <v>0.65833333333333333</v>
      </c>
      <c r="G566" s="1" t="s">
        <v>51</v>
      </c>
      <c r="H566" s="1" t="s">
        <v>44</v>
      </c>
      <c r="I566" s="1">
        <v>1165</v>
      </c>
      <c r="J566" s="1">
        <v>3219203574</v>
      </c>
      <c r="K566" s="1" t="s">
        <v>45</v>
      </c>
      <c r="L566" s="1" t="s">
        <v>46</v>
      </c>
      <c r="M566" s="1" t="s">
        <v>46</v>
      </c>
      <c r="N566" s="1" t="s">
        <v>46</v>
      </c>
      <c r="O566" s="1" t="s">
        <v>46</v>
      </c>
      <c r="P566" s="1" t="s">
        <v>46</v>
      </c>
      <c r="Q566" s="1" t="s">
        <v>46</v>
      </c>
      <c r="R566" s="1" t="s">
        <v>46</v>
      </c>
      <c r="S566" s="1" t="s">
        <v>46</v>
      </c>
      <c r="T566" s="12" t="str">
        <f>IF(OR(VOZ_WHATSAPP[[#This Row],[Brinda argumentos coherentes a la objeción]]="No Cumple",VOZ_WHATSAPP[[#This Row],[Despliegue de Beneficios y/o consecuencias]]="No Cumple"),"Sin Negocio","Negocio")</f>
        <v>Negocio</v>
      </c>
      <c r="U566" s="1" t="s">
        <v>46</v>
      </c>
      <c r="V566" s="1" t="s">
        <v>46</v>
      </c>
      <c r="W566" s="1" t="s">
        <v>46</v>
      </c>
      <c r="X566" s="12" t="str">
        <f>IF(OR(VOZ_WHATSAPP[[#This Row],[Confirma Valor de pago]]="No Cumple",VOZ_WHATSAPP[[#This Row],[Confirma hora de pago]]="No Cumple",VOZ_WHATSAPP[[#This Row],[Confirma medio de pago]]="No Cumple"),"Sin Cierre","Cierre")</f>
        <v>Cierre</v>
      </c>
      <c r="Y566" s="1" t="s">
        <v>46</v>
      </c>
      <c r="Z566" s="1" t="s">
        <v>46</v>
      </c>
      <c r="AA566" s="1" t="s">
        <v>46</v>
      </c>
      <c r="AB566" s="1" t="s">
        <v>46</v>
      </c>
      <c r="AC566" s="11" t="str">
        <f>IF(OR(VOZ_WHATSAPP[[#This Row],[La comunicación es asertiva, con respeto y evita maltrato]]="No Cumple",VOZ_WHATSAPP[[#This Row],[Cumple con las normativas legales]]="No Cumple"),"No Cumple","Cumple")</f>
        <v>Cumple</v>
      </c>
      <c r="AD566" s="1" t="s">
        <v>46</v>
      </c>
      <c r="AE566" s="1" t="s">
        <v>133</v>
      </c>
      <c r="AF566" s="4">
        <v>1</v>
      </c>
      <c r="AG566" s="4">
        <f>IF(AND(VOZ_WHATSAPP[[#This Row],[Estado Cierre]]="Sin Cierre",VOZ_WHATSAPP[[#This Row],[Nota Negocio]]="Sin Negocio"),VOZ_WHATSAPP[[#This Row],[Nota]]-24%,VOZ_WHATSAPP[[#This Row],[Nota]])</f>
        <v>1</v>
      </c>
      <c r="AH566" s="8">
        <f>IF(VOZ_WHATSAPP[[#This Row],[Estado Legal]]="No Cumple",0,IF(VOZ_WHATSAPP[[#This Row],[Realiza lectura de guion Legal]]="No Cumple",VOZ_WHATSAPP[[#This Row],[Nota 2]]-50%,VOZ_WHATSAPP[[#This Row],[Nota 2]]))</f>
        <v>1</v>
      </c>
    </row>
    <row r="567" spans="1:34" x14ac:dyDescent="0.25">
      <c r="A567" s="2" t="str">
        <f>VOZ_WHATSAPP[[#This Row],[ID Asesor]]&amp;VOZ_WHATSAPP[[#This Row],[Fecha Monitoreo]]</f>
        <v>251545824</v>
      </c>
      <c r="B567" s="2">
        <v>45824</v>
      </c>
      <c r="C567" s="1" t="s">
        <v>50</v>
      </c>
      <c r="D567" s="1">
        <v>2515</v>
      </c>
      <c r="E567" s="2">
        <v>45824</v>
      </c>
      <c r="F567" s="3">
        <v>0.4236111111111111</v>
      </c>
      <c r="G567" s="1" t="s">
        <v>43</v>
      </c>
      <c r="H567" s="1" t="s">
        <v>44</v>
      </c>
      <c r="I567" s="1">
        <v>1164</v>
      </c>
      <c r="J567" s="1">
        <v>3044153690</v>
      </c>
      <c r="K567" s="1" t="s">
        <v>45</v>
      </c>
      <c r="L567" s="1" t="s">
        <v>46</v>
      </c>
      <c r="M567" s="1" t="s">
        <v>46</v>
      </c>
      <c r="N567" s="1" t="s">
        <v>46</v>
      </c>
      <c r="O567" s="1" t="s">
        <v>54</v>
      </c>
      <c r="P567" s="1" t="s">
        <v>46</v>
      </c>
      <c r="Q567" s="1" t="s">
        <v>46</v>
      </c>
      <c r="R567" s="1" t="s">
        <v>46</v>
      </c>
      <c r="S567" s="1" t="s">
        <v>46</v>
      </c>
      <c r="T567" s="12" t="str">
        <f>IF(OR(VOZ_WHATSAPP[[#This Row],[Brinda argumentos coherentes a la objeción]]="No Cumple",VOZ_WHATSAPP[[#This Row],[Despliegue de Beneficios y/o consecuencias]]="No Cumple"),"Sin Negocio","Negocio")</f>
        <v>Negocio</v>
      </c>
      <c r="U567" s="1" t="s">
        <v>48</v>
      </c>
      <c r="V567" s="1" t="s">
        <v>48</v>
      </c>
      <c r="W567" s="1" t="s">
        <v>48</v>
      </c>
      <c r="X567" s="12" t="str">
        <f>IF(OR(VOZ_WHATSAPP[[#This Row],[Confirma Valor de pago]]="No Cumple",VOZ_WHATSAPP[[#This Row],[Confirma hora de pago]]="No Cumple",VOZ_WHATSAPP[[#This Row],[Confirma medio de pago]]="No Cumple"),"Sin Cierre","Cierre")</f>
        <v>Cierre</v>
      </c>
      <c r="Y567" s="1" t="s">
        <v>46</v>
      </c>
      <c r="Z567" s="1" t="s">
        <v>46</v>
      </c>
      <c r="AA567" s="1" t="s">
        <v>46</v>
      </c>
      <c r="AB567" s="1" t="s">
        <v>46</v>
      </c>
      <c r="AC567" s="11" t="str">
        <f>IF(OR(VOZ_WHATSAPP[[#This Row],[La comunicación es asertiva, con respeto y evita maltrato]]="No Cumple",VOZ_WHATSAPP[[#This Row],[Cumple con las normativas legales]]="No Cumple"),"No Cumple","Cumple")</f>
        <v>Cumple</v>
      </c>
      <c r="AD567" s="1" t="s">
        <v>46</v>
      </c>
      <c r="AE567" s="1" t="s">
        <v>642</v>
      </c>
      <c r="AF567" s="4">
        <v>0.95</v>
      </c>
      <c r="AG567" s="4">
        <f>IF(AND(VOZ_WHATSAPP[[#This Row],[Estado Cierre]]="Sin Cierre",VOZ_WHATSAPP[[#This Row],[Nota Negocio]]="Sin Negocio"),VOZ_WHATSAPP[[#This Row],[Nota]]-24%,VOZ_WHATSAPP[[#This Row],[Nota]])</f>
        <v>0.95</v>
      </c>
      <c r="AH567" s="8">
        <f>IF(VOZ_WHATSAPP[[#This Row],[Estado Legal]]="No Cumple",0,IF(VOZ_WHATSAPP[[#This Row],[Realiza lectura de guion Legal]]="No Cumple",VOZ_WHATSAPP[[#This Row],[Nota 2]]-50%,VOZ_WHATSAPP[[#This Row],[Nota 2]]))</f>
        <v>0.95</v>
      </c>
    </row>
    <row r="568" spans="1:34" x14ac:dyDescent="0.25">
      <c r="A568" s="2" t="str">
        <f>VOZ_WHATSAPP[[#This Row],[ID Asesor]]&amp;VOZ_WHATSAPP[[#This Row],[Fecha Monitoreo]]</f>
        <v>364345824</v>
      </c>
      <c r="B568" s="2">
        <v>45824</v>
      </c>
      <c r="C568" s="1" t="s">
        <v>126</v>
      </c>
      <c r="D568" s="1">
        <v>3643</v>
      </c>
      <c r="E568" s="2">
        <v>45824</v>
      </c>
      <c r="F568" s="3">
        <v>0.55625000000000002</v>
      </c>
      <c r="G568" s="1" t="s">
        <v>51</v>
      </c>
      <c r="H568" s="1" t="s">
        <v>44</v>
      </c>
      <c r="I568" s="1">
        <v>1386</v>
      </c>
      <c r="J568" s="1">
        <v>3207277242</v>
      </c>
      <c r="K568" s="1" t="s">
        <v>45</v>
      </c>
      <c r="L568" s="1" t="s">
        <v>46</v>
      </c>
      <c r="M568" s="1" t="s">
        <v>46</v>
      </c>
      <c r="N568" s="1" t="s">
        <v>46</v>
      </c>
      <c r="O568" s="1" t="s">
        <v>46</v>
      </c>
      <c r="P568" s="1" t="s">
        <v>46</v>
      </c>
      <c r="Q568" s="1" t="s">
        <v>46</v>
      </c>
      <c r="R568" s="1" t="s">
        <v>47</v>
      </c>
      <c r="S568" s="1" t="s">
        <v>46</v>
      </c>
      <c r="T568" s="12" t="str">
        <f>IF(OR(VOZ_WHATSAPP[[#This Row],[Brinda argumentos coherentes a la objeción]]="No Cumple",VOZ_WHATSAPP[[#This Row],[Despliegue de Beneficios y/o consecuencias]]="No Cumple"),"Sin Negocio","Negocio")</f>
        <v>Sin Negocio</v>
      </c>
      <c r="U568" s="1" t="s">
        <v>48</v>
      </c>
      <c r="V568" s="1" t="s">
        <v>48</v>
      </c>
      <c r="W568" s="1" t="s">
        <v>48</v>
      </c>
      <c r="X568" s="12" t="str">
        <f>IF(OR(VOZ_WHATSAPP[[#This Row],[Confirma Valor de pago]]="No Cumple",VOZ_WHATSAPP[[#This Row],[Confirma hora de pago]]="No Cumple",VOZ_WHATSAPP[[#This Row],[Confirma medio de pago]]="No Cumple"),"Sin Cierre","Cierre")</f>
        <v>Cierre</v>
      </c>
      <c r="Y568" s="1" t="s">
        <v>46</v>
      </c>
      <c r="Z568" s="1" t="s">
        <v>46</v>
      </c>
      <c r="AA568" s="1" t="s">
        <v>46</v>
      </c>
      <c r="AB568" s="1" t="s">
        <v>46</v>
      </c>
      <c r="AC568" s="11" t="str">
        <f>IF(OR(VOZ_WHATSAPP[[#This Row],[La comunicación es asertiva, con respeto y evita maltrato]]="No Cumple",VOZ_WHATSAPP[[#This Row],[Cumple con las normativas legales]]="No Cumple"),"No Cumple","Cumple")</f>
        <v>Cumple</v>
      </c>
      <c r="AD568" s="1" t="s">
        <v>46</v>
      </c>
      <c r="AE568" s="1" t="s">
        <v>643</v>
      </c>
      <c r="AF568" s="4">
        <v>0.9</v>
      </c>
      <c r="AG568" s="4">
        <f>IF(AND(VOZ_WHATSAPP[[#This Row],[Estado Cierre]]="Sin Cierre",VOZ_WHATSAPP[[#This Row],[Nota Negocio]]="Sin Negocio"),VOZ_WHATSAPP[[#This Row],[Nota]]-24%,VOZ_WHATSAPP[[#This Row],[Nota]])</f>
        <v>0.9</v>
      </c>
      <c r="AH568" s="8">
        <f>IF(VOZ_WHATSAPP[[#This Row],[Estado Legal]]="No Cumple",0,IF(VOZ_WHATSAPP[[#This Row],[Realiza lectura de guion Legal]]="No Cumple",VOZ_WHATSAPP[[#This Row],[Nota 2]]-50%,VOZ_WHATSAPP[[#This Row],[Nota 2]]))</f>
        <v>0.9</v>
      </c>
    </row>
    <row r="569" spans="1:34" x14ac:dyDescent="0.25">
      <c r="A569" s="2" t="str">
        <f>VOZ_WHATSAPP[[#This Row],[ID Asesor]]&amp;VOZ_WHATSAPP[[#This Row],[Fecha Monitoreo]]</f>
        <v>381645824</v>
      </c>
      <c r="B569" s="2">
        <v>45824</v>
      </c>
      <c r="C569" s="1" t="s">
        <v>56</v>
      </c>
      <c r="D569" s="1">
        <v>3816</v>
      </c>
      <c r="E569" s="2">
        <v>45824</v>
      </c>
      <c r="F569" s="3">
        <v>0.41666666666666669</v>
      </c>
      <c r="G569" s="1" t="s">
        <v>58</v>
      </c>
      <c r="H569" s="1" t="s">
        <v>71</v>
      </c>
      <c r="I569" s="1"/>
      <c r="J569" s="1"/>
      <c r="K569" s="1"/>
      <c r="L569" s="1" t="s">
        <v>47</v>
      </c>
      <c r="M569" s="1" t="s">
        <v>48</v>
      </c>
      <c r="N569" s="1" t="s">
        <v>46</v>
      </c>
      <c r="O569" s="1" t="s">
        <v>46</v>
      </c>
      <c r="P569" s="1" t="s">
        <v>46</v>
      </c>
      <c r="Q569" s="1" t="s">
        <v>48</v>
      </c>
      <c r="R569" s="1" t="s">
        <v>48</v>
      </c>
      <c r="S569" s="1" t="s">
        <v>48</v>
      </c>
      <c r="T569" s="12" t="str">
        <f>IF(OR(VOZ_WHATSAPP[[#This Row],[Brinda argumentos coherentes a la objeción]]="No Cumple",VOZ_WHATSAPP[[#This Row],[Despliegue de Beneficios y/o consecuencias]]="No Cumple"),"Sin Negocio","Negocio")</f>
        <v>Negocio</v>
      </c>
      <c r="U569" s="1" t="s">
        <v>46</v>
      </c>
      <c r="V569" s="1" t="s">
        <v>46</v>
      </c>
      <c r="W569" s="1" t="s">
        <v>46</v>
      </c>
      <c r="X569" s="12" t="str">
        <f>IF(OR(VOZ_WHATSAPP[[#This Row],[Confirma Valor de pago]]="No Cumple",VOZ_WHATSAPP[[#This Row],[Confirma hora de pago]]="No Cumple",VOZ_WHATSAPP[[#This Row],[Confirma medio de pago]]="No Cumple"),"Sin Cierre","Cierre")</f>
        <v>Cierre</v>
      </c>
      <c r="Y569" s="1" t="s">
        <v>48</v>
      </c>
      <c r="Z569" s="1" t="s">
        <v>46</v>
      </c>
      <c r="AA569" s="1" t="s">
        <v>46</v>
      </c>
      <c r="AB569" s="1" t="s">
        <v>46</v>
      </c>
      <c r="AC569" s="11" t="str">
        <f>IF(OR(VOZ_WHATSAPP[[#This Row],[La comunicación es asertiva, con respeto y evita maltrato]]="No Cumple",VOZ_WHATSAPP[[#This Row],[Cumple con las normativas legales]]="No Cumple"),"No Cumple","Cumple")</f>
        <v>Cumple</v>
      </c>
      <c r="AD569" s="1" t="s">
        <v>46</v>
      </c>
      <c r="AE569" s="1" t="s">
        <v>644</v>
      </c>
      <c r="AF569" s="4">
        <v>0.96</v>
      </c>
      <c r="AG569" s="4">
        <f>IF(AND(VOZ_WHATSAPP[[#This Row],[Estado Cierre]]="Sin Cierre",VOZ_WHATSAPP[[#This Row],[Nota Negocio]]="Sin Negocio"),VOZ_WHATSAPP[[#This Row],[Nota]]-24%,VOZ_WHATSAPP[[#This Row],[Nota]])</f>
        <v>0.96</v>
      </c>
      <c r="AH569" s="8">
        <f>IF(VOZ_WHATSAPP[[#This Row],[Estado Legal]]="No Cumple",0,IF(VOZ_WHATSAPP[[#This Row],[Realiza lectura de guion Legal]]="No Cumple",VOZ_WHATSAPP[[#This Row],[Nota 2]]-50%,VOZ_WHATSAPP[[#This Row],[Nota 2]]))</f>
        <v>0.96</v>
      </c>
    </row>
    <row r="570" spans="1:34" x14ac:dyDescent="0.25">
      <c r="A570" s="2" t="str">
        <f>VOZ_WHATSAPP[[#This Row],[ID Asesor]]&amp;VOZ_WHATSAPP[[#This Row],[Fecha Monitoreo]]</f>
        <v>381545824</v>
      </c>
      <c r="B570" s="2">
        <v>45824</v>
      </c>
      <c r="C570" s="1" t="s">
        <v>56</v>
      </c>
      <c r="D570" s="1">
        <v>3815</v>
      </c>
      <c r="E570" s="2">
        <v>45824</v>
      </c>
      <c r="F570" s="3">
        <v>0.5</v>
      </c>
      <c r="G570" s="1" t="s">
        <v>58</v>
      </c>
      <c r="H570" s="1" t="s">
        <v>71</v>
      </c>
      <c r="I570" s="1"/>
      <c r="J570" s="1"/>
      <c r="K570" s="1"/>
      <c r="L570" s="1" t="s">
        <v>46</v>
      </c>
      <c r="M570" s="1" t="s">
        <v>46</v>
      </c>
      <c r="N570" s="1" t="s">
        <v>46</v>
      </c>
      <c r="O570" s="1" t="s">
        <v>46</v>
      </c>
      <c r="P570" s="1" t="s">
        <v>46</v>
      </c>
      <c r="Q570" s="1" t="s">
        <v>46</v>
      </c>
      <c r="R570" s="1" t="s">
        <v>46</v>
      </c>
      <c r="S570" s="1" t="s">
        <v>46</v>
      </c>
      <c r="T570" s="12" t="str">
        <f>IF(OR(VOZ_WHATSAPP[[#This Row],[Brinda argumentos coherentes a la objeción]]="No Cumple",VOZ_WHATSAPP[[#This Row],[Despliegue de Beneficios y/o consecuencias]]="No Cumple"),"Sin Negocio","Negocio")</f>
        <v>Negocio</v>
      </c>
      <c r="U570" s="1" t="s">
        <v>46</v>
      </c>
      <c r="V570" s="1" t="s">
        <v>46</v>
      </c>
      <c r="W570" s="1" t="s">
        <v>46</v>
      </c>
      <c r="X570" s="12" t="str">
        <f>IF(OR(VOZ_WHATSAPP[[#This Row],[Confirma Valor de pago]]="No Cumple",VOZ_WHATSAPP[[#This Row],[Confirma hora de pago]]="No Cumple",VOZ_WHATSAPP[[#This Row],[Confirma medio de pago]]="No Cumple"),"Sin Cierre","Cierre")</f>
        <v>Cierre</v>
      </c>
      <c r="Y570" s="1" t="s">
        <v>46</v>
      </c>
      <c r="Z570" s="1" t="s">
        <v>46</v>
      </c>
      <c r="AA570" s="1" t="s">
        <v>46</v>
      </c>
      <c r="AB570" s="1" t="s">
        <v>46</v>
      </c>
      <c r="AC570" s="11" t="str">
        <f>IF(OR(VOZ_WHATSAPP[[#This Row],[La comunicación es asertiva, con respeto y evita maltrato]]="No Cumple",VOZ_WHATSAPP[[#This Row],[Cumple con las normativas legales]]="No Cumple"),"No Cumple","Cumple")</f>
        <v>Cumple</v>
      </c>
      <c r="AD570" s="1" t="s">
        <v>46</v>
      </c>
      <c r="AE570" s="1" t="s">
        <v>645</v>
      </c>
      <c r="AF570" s="4">
        <v>1</v>
      </c>
      <c r="AG570" s="4">
        <f>IF(AND(VOZ_WHATSAPP[[#This Row],[Estado Cierre]]="Sin Cierre",VOZ_WHATSAPP[[#This Row],[Nota Negocio]]="Sin Negocio"),VOZ_WHATSAPP[[#This Row],[Nota]]-24%,VOZ_WHATSAPP[[#This Row],[Nota]])</f>
        <v>1</v>
      </c>
      <c r="AH570" s="8">
        <f>IF(VOZ_WHATSAPP[[#This Row],[Estado Legal]]="No Cumple",0,IF(VOZ_WHATSAPP[[#This Row],[Realiza lectura de guion Legal]]="No Cumple",VOZ_WHATSAPP[[#This Row],[Nota 2]]-50%,VOZ_WHATSAPP[[#This Row],[Nota 2]]))</f>
        <v>1</v>
      </c>
    </row>
    <row r="571" spans="1:34" x14ac:dyDescent="0.25">
      <c r="A571" s="2" t="str">
        <f>VOZ_WHATSAPP[[#This Row],[ID Asesor]]&amp;VOZ_WHATSAPP[[#This Row],[Fecha Monitoreo]]</f>
        <v>383145824</v>
      </c>
      <c r="B571" s="2">
        <v>45824</v>
      </c>
      <c r="C571" s="1" t="s">
        <v>56</v>
      </c>
      <c r="D571" s="1">
        <v>3831</v>
      </c>
      <c r="E571" s="2">
        <v>45824</v>
      </c>
      <c r="F571" s="3">
        <v>0.49930555555555556</v>
      </c>
      <c r="G571" s="1" t="s">
        <v>58</v>
      </c>
      <c r="H571" s="1" t="s">
        <v>71</v>
      </c>
      <c r="I571" s="1"/>
      <c r="J571" s="1"/>
      <c r="K571" s="1"/>
      <c r="L571" s="1" t="s">
        <v>46</v>
      </c>
      <c r="M571" s="1" t="s">
        <v>47</v>
      </c>
      <c r="N571" s="1" t="s">
        <v>46</v>
      </c>
      <c r="O571" s="1" t="s">
        <v>46</v>
      </c>
      <c r="P571" s="1" t="s">
        <v>46</v>
      </c>
      <c r="Q571" s="1" t="s">
        <v>48</v>
      </c>
      <c r="R571" s="1" t="s">
        <v>48</v>
      </c>
      <c r="S571" s="1" t="s">
        <v>48</v>
      </c>
      <c r="T571" s="12" t="str">
        <f>IF(OR(VOZ_WHATSAPP[[#This Row],[Brinda argumentos coherentes a la objeción]]="No Cumple",VOZ_WHATSAPP[[#This Row],[Despliegue de Beneficios y/o consecuencias]]="No Cumple"),"Sin Negocio","Negocio")</f>
        <v>Negocio</v>
      </c>
      <c r="U571" s="1" t="s">
        <v>46</v>
      </c>
      <c r="V571" s="1" t="s">
        <v>46</v>
      </c>
      <c r="W571" s="1" t="s">
        <v>46</v>
      </c>
      <c r="X571" s="12" t="str">
        <f>IF(OR(VOZ_WHATSAPP[[#This Row],[Confirma Valor de pago]]="No Cumple",VOZ_WHATSAPP[[#This Row],[Confirma hora de pago]]="No Cumple",VOZ_WHATSAPP[[#This Row],[Confirma medio de pago]]="No Cumple"),"Sin Cierre","Cierre")</f>
        <v>Cierre</v>
      </c>
      <c r="Y571" s="1" t="s">
        <v>48</v>
      </c>
      <c r="Z571" s="1" t="s">
        <v>46</v>
      </c>
      <c r="AA571" s="1" t="s">
        <v>46</v>
      </c>
      <c r="AB571" s="1" t="s">
        <v>46</v>
      </c>
      <c r="AC571" s="11" t="str">
        <f>IF(OR(VOZ_WHATSAPP[[#This Row],[La comunicación es asertiva, con respeto y evita maltrato]]="No Cumple",VOZ_WHATSAPP[[#This Row],[Cumple con las normativas legales]]="No Cumple"),"No Cumple","Cumple")</f>
        <v>Cumple</v>
      </c>
      <c r="AD571" s="1" t="s">
        <v>46</v>
      </c>
      <c r="AE571" s="1" t="s">
        <v>646</v>
      </c>
      <c r="AF571" s="4">
        <v>0.96</v>
      </c>
      <c r="AG571" s="4">
        <f>IF(AND(VOZ_WHATSAPP[[#This Row],[Estado Cierre]]="Sin Cierre",VOZ_WHATSAPP[[#This Row],[Nota Negocio]]="Sin Negocio"),VOZ_WHATSAPP[[#This Row],[Nota]]-24%,VOZ_WHATSAPP[[#This Row],[Nota]])</f>
        <v>0.96</v>
      </c>
      <c r="AH571" s="8">
        <f>IF(VOZ_WHATSAPP[[#This Row],[Estado Legal]]="No Cumple",0,IF(VOZ_WHATSAPP[[#This Row],[Realiza lectura de guion Legal]]="No Cumple",VOZ_WHATSAPP[[#This Row],[Nota 2]]-50%,VOZ_WHATSAPP[[#This Row],[Nota 2]]))</f>
        <v>0.96</v>
      </c>
    </row>
    <row r="572" spans="1:34" x14ac:dyDescent="0.25">
      <c r="A572" s="2" t="str">
        <f>VOZ_WHATSAPP[[#This Row],[ID Asesor]]&amp;VOZ_WHATSAPP[[#This Row],[Fecha Monitoreo]]</f>
        <v>237245824</v>
      </c>
      <c r="B572" s="2">
        <v>45824</v>
      </c>
      <c r="C572" s="1" t="s">
        <v>126</v>
      </c>
      <c r="D572" s="1">
        <v>2372</v>
      </c>
      <c r="E572" s="2">
        <v>45824</v>
      </c>
      <c r="F572" s="3">
        <v>0.6381944444444444</v>
      </c>
      <c r="G572" s="1" t="s">
        <v>51</v>
      </c>
      <c r="H572" s="1" t="s">
        <v>44</v>
      </c>
      <c r="I572" s="1">
        <v>1223</v>
      </c>
      <c r="J572" s="1">
        <v>3102879139</v>
      </c>
      <c r="K572" s="1" t="s">
        <v>45</v>
      </c>
      <c r="L572" s="1" t="s">
        <v>46</v>
      </c>
      <c r="M572" s="1" t="s">
        <v>46</v>
      </c>
      <c r="N572" s="1" t="s">
        <v>46</v>
      </c>
      <c r="O572" s="1" t="s">
        <v>46</v>
      </c>
      <c r="P572" s="1" t="s">
        <v>46</v>
      </c>
      <c r="Q572" s="1" t="s">
        <v>46</v>
      </c>
      <c r="R572" s="1" t="s">
        <v>46</v>
      </c>
      <c r="S572" s="1" t="s">
        <v>46</v>
      </c>
      <c r="T572" s="12" t="str">
        <f>IF(OR(VOZ_WHATSAPP[[#This Row],[Brinda argumentos coherentes a la objeción]]="No Cumple",VOZ_WHATSAPP[[#This Row],[Despliegue de Beneficios y/o consecuencias]]="No Cumple"),"Sin Negocio","Negocio")</f>
        <v>Negocio</v>
      </c>
      <c r="U572" s="1" t="s">
        <v>48</v>
      </c>
      <c r="V572" s="1" t="s">
        <v>48</v>
      </c>
      <c r="W572" s="1" t="s">
        <v>48</v>
      </c>
      <c r="X572" s="12" t="str">
        <f>IF(OR(VOZ_WHATSAPP[[#This Row],[Confirma Valor de pago]]="No Cumple",VOZ_WHATSAPP[[#This Row],[Confirma hora de pago]]="No Cumple",VOZ_WHATSAPP[[#This Row],[Confirma medio de pago]]="No Cumple"),"Sin Cierre","Cierre")</f>
        <v>Cierre</v>
      </c>
      <c r="Y572" s="1" t="s">
        <v>46</v>
      </c>
      <c r="Z572" s="1" t="s">
        <v>54</v>
      </c>
      <c r="AA572" s="1" t="s">
        <v>46</v>
      </c>
      <c r="AB572" s="1" t="s">
        <v>46</v>
      </c>
      <c r="AC572" s="11" t="str">
        <f>IF(OR(VOZ_WHATSAPP[[#This Row],[La comunicación es asertiva, con respeto y evita maltrato]]="No Cumple",VOZ_WHATSAPP[[#This Row],[Cumple con las normativas legales]]="No Cumple"),"No Cumple","Cumple")</f>
        <v>Cumple</v>
      </c>
      <c r="AD572" s="1" t="s">
        <v>46</v>
      </c>
      <c r="AE572" s="1" t="s">
        <v>647</v>
      </c>
      <c r="AF572" s="4">
        <v>0.85</v>
      </c>
      <c r="AG572" s="4">
        <f>IF(AND(VOZ_WHATSAPP[[#This Row],[Estado Cierre]]="Sin Cierre",VOZ_WHATSAPP[[#This Row],[Nota Negocio]]="Sin Negocio"),VOZ_WHATSAPP[[#This Row],[Nota]]-24%,VOZ_WHATSAPP[[#This Row],[Nota]])</f>
        <v>0.85</v>
      </c>
      <c r="AH572" s="8">
        <f>IF(VOZ_WHATSAPP[[#This Row],[Estado Legal]]="No Cumple",0,IF(VOZ_WHATSAPP[[#This Row],[Realiza lectura de guion Legal]]="No Cumple",VOZ_WHATSAPP[[#This Row],[Nota 2]]-50%,VOZ_WHATSAPP[[#This Row],[Nota 2]]))</f>
        <v>0.85</v>
      </c>
    </row>
    <row r="573" spans="1:34" x14ac:dyDescent="0.25">
      <c r="A573" s="2" t="str">
        <f>VOZ_WHATSAPP[[#This Row],[ID Asesor]]&amp;VOZ_WHATSAPP[[#This Row],[Fecha Monitoreo]]</f>
        <v>387845824</v>
      </c>
      <c r="B573" s="2">
        <v>45824</v>
      </c>
      <c r="C573" s="1" t="s">
        <v>42</v>
      </c>
      <c r="D573" s="1">
        <v>3878</v>
      </c>
      <c r="E573" s="2">
        <v>45824</v>
      </c>
      <c r="F573" s="3">
        <v>0.16666666666666666</v>
      </c>
      <c r="G573" s="1" t="s">
        <v>58</v>
      </c>
      <c r="H573" s="1" t="s">
        <v>71</v>
      </c>
      <c r="I573" s="1"/>
      <c r="J573" s="1"/>
      <c r="K573" s="1"/>
      <c r="L573" s="1" t="s">
        <v>46</v>
      </c>
      <c r="M573" s="1" t="s">
        <v>47</v>
      </c>
      <c r="N573" s="1" t="s">
        <v>47</v>
      </c>
      <c r="O573" s="1" t="s">
        <v>54</v>
      </c>
      <c r="P573" s="1" t="s">
        <v>54</v>
      </c>
      <c r="Q573" s="1" t="s">
        <v>48</v>
      </c>
      <c r="R573" s="1" t="s">
        <v>48</v>
      </c>
      <c r="S573" s="1" t="s">
        <v>46</v>
      </c>
      <c r="T573" s="12" t="str">
        <f>IF(OR(VOZ_WHATSAPP[[#This Row],[Brinda argumentos coherentes a la objeción]]="No Cumple",VOZ_WHATSAPP[[#This Row],[Despliegue de Beneficios y/o consecuencias]]="No Cumple"),"Sin Negocio","Negocio")</f>
        <v>Negocio</v>
      </c>
      <c r="U573" s="1" t="s">
        <v>47</v>
      </c>
      <c r="V573" s="1" t="s">
        <v>47</v>
      </c>
      <c r="W573" s="1" t="s">
        <v>47</v>
      </c>
      <c r="X573" s="12" t="str">
        <f>IF(OR(VOZ_WHATSAPP[[#This Row],[Confirma Valor de pago]]="No Cumple",VOZ_WHATSAPP[[#This Row],[Confirma hora de pago]]="No Cumple",VOZ_WHATSAPP[[#This Row],[Confirma medio de pago]]="No Cumple"),"Sin Cierre","Cierre")</f>
        <v>Sin Cierre</v>
      </c>
      <c r="Y573" s="1" t="s">
        <v>54</v>
      </c>
      <c r="Z573" s="1" t="s">
        <v>54</v>
      </c>
      <c r="AA573" s="1" t="s">
        <v>46</v>
      </c>
      <c r="AB573" s="1" t="s">
        <v>46</v>
      </c>
      <c r="AC573" s="11" t="str">
        <f>IF(OR(VOZ_WHATSAPP[[#This Row],[La comunicación es asertiva, con respeto y evita maltrato]]="No Cumple",VOZ_WHATSAPP[[#This Row],[Cumple con las normativas legales]]="No Cumple"),"No Cumple","Cumple")</f>
        <v>Cumple</v>
      </c>
      <c r="AD573" s="1" t="s">
        <v>46</v>
      </c>
      <c r="AE573" s="1" t="s">
        <v>648</v>
      </c>
      <c r="AF573" s="4">
        <v>0.34</v>
      </c>
      <c r="AG573" s="4">
        <f>IF(AND(VOZ_WHATSAPP[[#This Row],[Estado Cierre]]="Sin Cierre",VOZ_WHATSAPP[[#This Row],[Nota Negocio]]="Sin Negocio"),VOZ_WHATSAPP[[#This Row],[Nota]]-24%,VOZ_WHATSAPP[[#This Row],[Nota]])</f>
        <v>0.34</v>
      </c>
      <c r="AH573" s="8">
        <f>IF(VOZ_WHATSAPP[[#This Row],[Estado Legal]]="No Cumple",0,IF(VOZ_WHATSAPP[[#This Row],[Realiza lectura de guion Legal]]="No Cumple",VOZ_WHATSAPP[[#This Row],[Nota 2]]-50%,VOZ_WHATSAPP[[#This Row],[Nota 2]]))</f>
        <v>0.34</v>
      </c>
    </row>
    <row r="574" spans="1:34" x14ac:dyDescent="0.25">
      <c r="A574" s="2" t="str">
        <f>VOZ_WHATSAPP[[#This Row],[ID Asesor]]&amp;VOZ_WHATSAPP[[#This Row],[Fecha Monitoreo]]</f>
        <v>304845824</v>
      </c>
      <c r="B574" s="2">
        <v>45824</v>
      </c>
      <c r="C574" s="1" t="s">
        <v>59</v>
      </c>
      <c r="D574" s="1">
        <v>3048</v>
      </c>
      <c r="E574" s="2">
        <v>45824</v>
      </c>
      <c r="F574" s="3">
        <v>0.60833333333333328</v>
      </c>
      <c r="G574" s="1" t="s">
        <v>51</v>
      </c>
      <c r="H574" s="1" t="s">
        <v>71</v>
      </c>
      <c r="I574" s="1"/>
      <c r="J574" s="1"/>
      <c r="K574" s="1"/>
      <c r="L574" s="1" t="s">
        <v>46</v>
      </c>
      <c r="M574" s="1" t="s">
        <v>46</v>
      </c>
      <c r="N574" s="1" t="s">
        <v>46</v>
      </c>
      <c r="O574" s="1" t="s">
        <v>46</v>
      </c>
      <c r="P574" s="1" t="s">
        <v>46</v>
      </c>
      <c r="Q574" s="1" t="s">
        <v>46</v>
      </c>
      <c r="R574" s="1" t="s">
        <v>46</v>
      </c>
      <c r="S574" s="1" t="s">
        <v>46</v>
      </c>
      <c r="T574" s="12" t="str">
        <f>IF(OR(VOZ_WHATSAPP[[#This Row],[Brinda argumentos coherentes a la objeción]]="No Cumple",VOZ_WHATSAPP[[#This Row],[Despliegue de Beneficios y/o consecuencias]]="No Cumple"),"Sin Negocio","Negocio")</f>
        <v>Negocio</v>
      </c>
      <c r="U574" s="1" t="s">
        <v>46</v>
      </c>
      <c r="V574" s="1" t="s">
        <v>46</v>
      </c>
      <c r="W574" s="1" t="s">
        <v>46</v>
      </c>
      <c r="X574" s="12" t="str">
        <f>IF(OR(VOZ_WHATSAPP[[#This Row],[Confirma Valor de pago]]="No Cumple",VOZ_WHATSAPP[[#This Row],[Confirma hora de pago]]="No Cumple",VOZ_WHATSAPP[[#This Row],[Confirma medio de pago]]="No Cumple"),"Sin Cierre","Cierre")</f>
        <v>Cierre</v>
      </c>
      <c r="Y574" s="1" t="s">
        <v>46</v>
      </c>
      <c r="Z574" s="1" t="s">
        <v>46</v>
      </c>
      <c r="AA574" s="1" t="s">
        <v>46</v>
      </c>
      <c r="AB574" s="1" t="s">
        <v>46</v>
      </c>
      <c r="AC574" s="11" t="str">
        <f>IF(OR(VOZ_WHATSAPP[[#This Row],[La comunicación es asertiva, con respeto y evita maltrato]]="No Cumple",VOZ_WHATSAPP[[#This Row],[Cumple con las normativas legales]]="No Cumple"),"No Cumple","Cumple")</f>
        <v>Cumple</v>
      </c>
      <c r="AD574" s="1" t="s">
        <v>46</v>
      </c>
      <c r="AE574" s="1" t="s">
        <v>62</v>
      </c>
      <c r="AF574" s="4">
        <v>1</v>
      </c>
      <c r="AG574" s="4">
        <f>IF(AND(VOZ_WHATSAPP[[#This Row],[Estado Cierre]]="Sin Cierre",VOZ_WHATSAPP[[#This Row],[Nota Negocio]]="Sin Negocio"),VOZ_WHATSAPP[[#This Row],[Nota]]-24%,VOZ_WHATSAPP[[#This Row],[Nota]])</f>
        <v>1</v>
      </c>
      <c r="AH574" s="8">
        <f>IF(VOZ_WHATSAPP[[#This Row],[Estado Legal]]="No Cumple",0,IF(VOZ_WHATSAPP[[#This Row],[Realiza lectura de guion Legal]]="No Cumple",VOZ_WHATSAPP[[#This Row],[Nota 2]]-50%,VOZ_WHATSAPP[[#This Row],[Nota 2]]))</f>
        <v>1</v>
      </c>
    </row>
    <row r="575" spans="1:34" x14ac:dyDescent="0.25">
      <c r="A575" s="2" t="str">
        <f>VOZ_WHATSAPP[[#This Row],[ID Asesor]]&amp;VOZ_WHATSAPP[[#This Row],[Fecha Monitoreo]]</f>
        <v>334245824</v>
      </c>
      <c r="B575" s="2">
        <v>45824</v>
      </c>
      <c r="C575" s="1" t="s">
        <v>42</v>
      </c>
      <c r="D575" s="1">
        <v>3342</v>
      </c>
      <c r="E575" s="2">
        <v>45824</v>
      </c>
      <c r="F575" s="3">
        <v>0.11805555555555555</v>
      </c>
      <c r="G575" s="1" t="s">
        <v>58</v>
      </c>
      <c r="H575" s="1" t="s">
        <v>71</v>
      </c>
      <c r="I575" s="1"/>
      <c r="J575" s="1"/>
      <c r="K575" s="1"/>
      <c r="L575" s="1" t="s">
        <v>47</v>
      </c>
      <c r="M575" s="1" t="s">
        <v>48</v>
      </c>
      <c r="N575" s="1" t="s">
        <v>47</v>
      </c>
      <c r="O575" s="1" t="s">
        <v>54</v>
      </c>
      <c r="P575" s="1" t="s">
        <v>54</v>
      </c>
      <c r="Q575" s="1" t="s">
        <v>46</v>
      </c>
      <c r="R575" s="1" t="s">
        <v>46</v>
      </c>
      <c r="S575" s="1" t="s">
        <v>47</v>
      </c>
      <c r="T575" s="12" t="str">
        <f>IF(OR(VOZ_WHATSAPP[[#This Row],[Brinda argumentos coherentes a la objeción]]="No Cumple",VOZ_WHATSAPP[[#This Row],[Despliegue de Beneficios y/o consecuencias]]="No Cumple"),"Sin Negocio","Negocio")</f>
        <v>Sin Negocio</v>
      </c>
      <c r="U575" s="1" t="s">
        <v>48</v>
      </c>
      <c r="V575" s="1" t="s">
        <v>48</v>
      </c>
      <c r="W575" s="1" t="s">
        <v>48</v>
      </c>
      <c r="X575" s="12" t="str">
        <f>IF(OR(VOZ_WHATSAPP[[#This Row],[Confirma Valor de pago]]="No Cumple",VOZ_WHATSAPP[[#This Row],[Confirma hora de pago]]="No Cumple",VOZ_WHATSAPP[[#This Row],[Confirma medio de pago]]="No Cumple"),"Sin Cierre","Cierre")</f>
        <v>Cierre</v>
      </c>
      <c r="Y575" s="1" t="s">
        <v>46</v>
      </c>
      <c r="Z575" s="1" t="s">
        <v>54</v>
      </c>
      <c r="AA575" s="1" t="s">
        <v>46</v>
      </c>
      <c r="AB575" s="1" t="s">
        <v>54</v>
      </c>
      <c r="AC575" s="11" t="str">
        <f>IF(OR(VOZ_WHATSAPP[[#This Row],[La comunicación es asertiva, con respeto y evita maltrato]]="No Cumple",VOZ_WHATSAPP[[#This Row],[Cumple con las normativas legales]]="No Cumple"),"No Cumple","Cumple")</f>
        <v>No Cumple</v>
      </c>
      <c r="AD575" s="1" t="s">
        <v>48</v>
      </c>
      <c r="AE575" s="1" t="s">
        <v>649</v>
      </c>
      <c r="AF575" s="4">
        <v>0.56000000000000005</v>
      </c>
      <c r="AG575" s="4">
        <f>IF(AND(VOZ_WHATSAPP[[#This Row],[Estado Cierre]]="Sin Cierre",VOZ_WHATSAPP[[#This Row],[Nota Negocio]]="Sin Negocio"),VOZ_WHATSAPP[[#This Row],[Nota]]-24%,VOZ_WHATSAPP[[#This Row],[Nota]])</f>
        <v>0.56000000000000005</v>
      </c>
      <c r="AH575" s="8">
        <f>IF(VOZ_WHATSAPP[[#This Row],[Estado Legal]]="No Cumple",0,IF(VOZ_WHATSAPP[[#This Row],[Realiza lectura de guion Legal]]="No Cumple",VOZ_WHATSAPP[[#This Row],[Nota 2]]-50%,VOZ_WHATSAPP[[#This Row],[Nota 2]]))</f>
        <v>0</v>
      </c>
    </row>
    <row r="576" spans="1:34" x14ac:dyDescent="0.25">
      <c r="A576" s="2" t="str">
        <f>VOZ_WHATSAPP[[#This Row],[ID Asesor]]&amp;VOZ_WHATSAPP[[#This Row],[Fecha Monitoreo]]</f>
        <v>387445824</v>
      </c>
      <c r="B576" s="2">
        <v>45824</v>
      </c>
      <c r="C576" s="1" t="s">
        <v>50</v>
      </c>
      <c r="D576" s="1">
        <v>3874</v>
      </c>
      <c r="E576" s="2">
        <v>45824</v>
      </c>
      <c r="F576" s="3">
        <v>0.37222222222222223</v>
      </c>
      <c r="G576" s="1" t="s">
        <v>60</v>
      </c>
      <c r="H576" s="1" t="s">
        <v>71</v>
      </c>
      <c r="I576" s="1"/>
      <c r="J576" s="1"/>
      <c r="K576" s="1"/>
      <c r="L576" s="1" t="s">
        <v>46</v>
      </c>
      <c r="M576" s="1" t="s">
        <v>47</v>
      </c>
      <c r="N576" s="1" t="s">
        <v>46</v>
      </c>
      <c r="O576" s="1" t="s">
        <v>48</v>
      </c>
      <c r="P576" s="1" t="s">
        <v>48</v>
      </c>
      <c r="Q576" s="1" t="s">
        <v>48</v>
      </c>
      <c r="R576" s="1" t="s">
        <v>48</v>
      </c>
      <c r="S576" s="1" t="s">
        <v>48</v>
      </c>
      <c r="T576" s="12" t="str">
        <f>IF(OR(VOZ_WHATSAPP[[#This Row],[Brinda argumentos coherentes a la objeción]]="No Cumple",VOZ_WHATSAPP[[#This Row],[Despliegue de Beneficios y/o consecuencias]]="No Cumple"),"Sin Negocio","Negocio")</f>
        <v>Negocio</v>
      </c>
      <c r="U576" s="1" t="s">
        <v>46</v>
      </c>
      <c r="V576" s="1" t="s">
        <v>46</v>
      </c>
      <c r="W576" s="1" t="s">
        <v>46</v>
      </c>
      <c r="X576" s="12" t="str">
        <f>IF(OR(VOZ_WHATSAPP[[#This Row],[Confirma Valor de pago]]="No Cumple",VOZ_WHATSAPP[[#This Row],[Confirma hora de pago]]="No Cumple",VOZ_WHATSAPP[[#This Row],[Confirma medio de pago]]="No Cumple"),"Sin Cierre","Cierre")</f>
        <v>Cierre</v>
      </c>
      <c r="Y576" s="1" t="s">
        <v>48</v>
      </c>
      <c r="Z576" s="1" t="s">
        <v>54</v>
      </c>
      <c r="AA576" s="1" t="s">
        <v>46</v>
      </c>
      <c r="AB576" s="1" t="s">
        <v>54</v>
      </c>
      <c r="AC576" s="11" t="str">
        <f>IF(OR(VOZ_WHATSAPP[[#This Row],[La comunicación es asertiva, con respeto y evita maltrato]]="No Cumple",VOZ_WHATSAPP[[#This Row],[Cumple con las normativas legales]]="No Cumple"),"No Cumple","Cumple")</f>
        <v>No Cumple</v>
      </c>
      <c r="AD576" s="1" t="s">
        <v>48</v>
      </c>
      <c r="AE576" s="1" t="s">
        <v>650</v>
      </c>
      <c r="AF576" s="4">
        <v>0.81</v>
      </c>
      <c r="AG576" s="4">
        <f>IF(AND(VOZ_WHATSAPP[[#This Row],[Estado Cierre]]="Sin Cierre",VOZ_WHATSAPP[[#This Row],[Nota Negocio]]="Sin Negocio"),VOZ_WHATSAPP[[#This Row],[Nota]]-24%,VOZ_WHATSAPP[[#This Row],[Nota]])</f>
        <v>0.81</v>
      </c>
      <c r="AH576" s="8">
        <f>IF(VOZ_WHATSAPP[[#This Row],[Estado Legal]]="No Cumple",0,IF(VOZ_WHATSAPP[[#This Row],[Realiza lectura de guion Legal]]="No Cumple",VOZ_WHATSAPP[[#This Row],[Nota 2]]-50%,VOZ_WHATSAPP[[#This Row],[Nota 2]]))</f>
        <v>0</v>
      </c>
    </row>
    <row r="577" spans="1:34" x14ac:dyDescent="0.25">
      <c r="A577" s="2" t="str">
        <f>VOZ_WHATSAPP[[#This Row],[ID Asesor]]&amp;VOZ_WHATSAPP[[#This Row],[Fecha Monitoreo]]</f>
        <v>363245824</v>
      </c>
      <c r="B577" s="2">
        <v>45824</v>
      </c>
      <c r="C577" s="1" t="s">
        <v>50</v>
      </c>
      <c r="D577" s="1">
        <v>3632</v>
      </c>
      <c r="E577" s="2">
        <v>45824</v>
      </c>
      <c r="F577" s="3">
        <v>0.6743055555555556</v>
      </c>
      <c r="G577" s="1" t="s">
        <v>51</v>
      </c>
      <c r="H577" s="1" t="s">
        <v>71</v>
      </c>
      <c r="I577" s="1"/>
      <c r="J577" s="1"/>
      <c r="K577" s="1"/>
      <c r="L577" s="1" t="s">
        <v>47</v>
      </c>
      <c r="M577" s="1" t="s">
        <v>46</v>
      </c>
      <c r="N577" s="1" t="s">
        <v>46</v>
      </c>
      <c r="O577" s="1" t="s">
        <v>48</v>
      </c>
      <c r="P577" s="1" t="s">
        <v>48</v>
      </c>
      <c r="Q577" s="1" t="s">
        <v>48</v>
      </c>
      <c r="R577" s="1" t="s">
        <v>48</v>
      </c>
      <c r="S577" s="1" t="s">
        <v>46</v>
      </c>
      <c r="T577" s="12" t="str">
        <f>IF(OR(VOZ_WHATSAPP[[#This Row],[Brinda argumentos coherentes a la objeción]]="No Cumple",VOZ_WHATSAPP[[#This Row],[Despliegue de Beneficios y/o consecuencias]]="No Cumple"),"Sin Negocio","Negocio")</f>
        <v>Negocio</v>
      </c>
      <c r="U577" s="1" t="s">
        <v>46</v>
      </c>
      <c r="V577" s="1" t="s">
        <v>46</v>
      </c>
      <c r="W577" s="1" t="s">
        <v>46</v>
      </c>
      <c r="X577" s="12" t="str">
        <f>IF(OR(VOZ_WHATSAPP[[#This Row],[Confirma Valor de pago]]="No Cumple",VOZ_WHATSAPP[[#This Row],[Confirma hora de pago]]="No Cumple",VOZ_WHATSAPP[[#This Row],[Confirma medio de pago]]="No Cumple"),"Sin Cierre","Cierre")</f>
        <v>Cierre</v>
      </c>
      <c r="Y577" s="1" t="s">
        <v>48</v>
      </c>
      <c r="Z577" s="1" t="s">
        <v>46</v>
      </c>
      <c r="AA577" s="1" t="s">
        <v>46</v>
      </c>
      <c r="AB577" s="1" t="s">
        <v>46</v>
      </c>
      <c r="AC577" s="11" t="str">
        <f>IF(OR(VOZ_WHATSAPP[[#This Row],[La comunicación es asertiva, con respeto y evita maltrato]]="No Cumple",VOZ_WHATSAPP[[#This Row],[Cumple con las normativas legales]]="No Cumple"),"No Cumple","Cumple")</f>
        <v>Cumple</v>
      </c>
      <c r="AD577" s="1" t="s">
        <v>48</v>
      </c>
      <c r="AE577" s="1" t="s">
        <v>651</v>
      </c>
      <c r="AF577" s="4">
        <v>0.96</v>
      </c>
      <c r="AG577" s="4">
        <f>IF(AND(VOZ_WHATSAPP[[#This Row],[Estado Cierre]]="Sin Cierre",VOZ_WHATSAPP[[#This Row],[Nota Negocio]]="Sin Negocio"),VOZ_WHATSAPP[[#This Row],[Nota]]-24%,VOZ_WHATSAPP[[#This Row],[Nota]])</f>
        <v>0.96</v>
      </c>
      <c r="AH577" s="8">
        <f>IF(VOZ_WHATSAPP[[#This Row],[Estado Legal]]="No Cumple",0,IF(VOZ_WHATSAPP[[#This Row],[Realiza lectura de guion Legal]]="No Cumple",VOZ_WHATSAPP[[#This Row],[Nota 2]]-50%,VOZ_WHATSAPP[[#This Row],[Nota 2]]))</f>
        <v>0.96</v>
      </c>
    </row>
    <row r="578" spans="1:34" x14ac:dyDescent="0.25">
      <c r="A578" s="2" t="str">
        <f>VOZ_WHATSAPP[[#This Row],[ID Asesor]]&amp;VOZ_WHATSAPP[[#This Row],[Fecha Monitoreo]]</f>
        <v>295045824</v>
      </c>
      <c r="B578" s="2">
        <v>45824</v>
      </c>
      <c r="C578" s="1" t="s">
        <v>42</v>
      </c>
      <c r="D578" s="1">
        <v>2950</v>
      </c>
      <c r="E578" s="2">
        <v>45824</v>
      </c>
      <c r="F578" s="3">
        <v>0.17291666666666666</v>
      </c>
      <c r="G578" s="1" t="s">
        <v>58</v>
      </c>
      <c r="H578" s="1" t="s">
        <v>71</v>
      </c>
      <c r="I578" s="1"/>
      <c r="J578" s="1"/>
      <c r="K578" s="1"/>
      <c r="L578" s="1" t="s">
        <v>47</v>
      </c>
      <c r="M578" s="1" t="s">
        <v>48</v>
      </c>
      <c r="N578" s="1" t="s">
        <v>48</v>
      </c>
      <c r="O578" s="1" t="s">
        <v>48</v>
      </c>
      <c r="P578" s="1" t="s">
        <v>48</v>
      </c>
      <c r="Q578" s="1" t="s">
        <v>48</v>
      </c>
      <c r="R578" s="1" t="s">
        <v>48</v>
      </c>
      <c r="S578" s="1" t="s">
        <v>48</v>
      </c>
      <c r="T578" s="12" t="str">
        <f>IF(OR(VOZ_WHATSAPP[[#This Row],[Brinda argumentos coherentes a la objeción]]="No Cumple",VOZ_WHATSAPP[[#This Row],[Despliegue de Beneficios y/o consecuencias]]="No Cumple"),"Sin Negocio","Negocio")</f>
        <v>Negocio</v>
      </c>
      <c r="U578" s="1" t="s">
        <v>48</v>
      </c>
      <c r="V578" s="1" t="s">
        <v>48</v>
      </c>
      <c r="W578" s="1" t="s">
        <v>48</v>
      </c>
      <c r="X578" s="12" t="str">
        <f>IF(OR(VOZ_WHATSAPP[[#This Row],[Confirma Valor de pago]]="No Cumple",VOZ_WHATSAPP[[#This Row],[Confirma hora de pago]]="No Cumple",VOZ_WHATSAPP[[#This Row],[Confirma medio de pago]]="No Cumple"),"Sin Cierre","Cierre")</f>
        <v>Cierre</v>
      </c>
      <c r="Y578" s="1" t="s">
        <v>48</v>
      </c>
      <c r="Z578" s="1" t="s">
        <v>46</v>
      </c>
      <c r="AA578" s="1" t="s">
        <v>46</v>
      </c>
      <c r="AB578" s="1" t="s">
        <v>46</v>
      </c>
      <c r="AC578" s="11" t="str">
        <f>IF(OR(VOZ_WHATSAPP[[#This Row],[La comunicación es asertiva, con respeto y evita maltrato]]="No Cumple",VOZ_WHATSAPP[[#This Row],[Cumple con las normativas legales]]="No Cumple"),"No Cumple","Cumple")</f>
        <v>Cumple</v>
      </c>
      <c r="AD578" s="1" t="s">
        <v>48</v>
      </c>
      <c r="AE578" s="1" t="s">
        <v>652</v>
      </c>
      <c r="AF578" s="4">
        <v>0.96</v>
      </c>
      <c r="AG578" s="4">
        <f>IF(AND(VOZ_WHATSAPP[[#This Row],[Estado Cierre]]="Sin Cierre",VOZ_WHATSAPP[[#This Row],[Nota Negocio]]="Sin Negocio"),VOZ_WHATSAPP[[#This Row],[Nota]]-24%,VOZ_WHATSAPP[[#This Row],[Nota]])</f>
        <v>0.96</v>
      </c>
      <c r="AH578" s="8">
        <f>IF(VOZ_WHATSAPP[[#This Row],[Estado Legal]]="No Cumple",0,IF(VOZ_WHATSAPP[[#This Row],[Realiza lectura de guion Legal]]="No Cumple",VOZ_WHATSAPP[[#This Row],[Nota 2]]-50%,VOZ_WHATSAPP[[#This Row],[Nota 2]]))</f>
        <v>0.96</v>
      </c>
    </row>
    <row r="579" spans="1:34" x14ac:dyDescent="0.25">
      <c r="A579" s="2" t="str">
        <f>VOZ_WHATSAPP[[#This Row],[ID Asesor]]&amp;VOZ_WHATSAPP[[#This Row],[Fecha Monitoreo]]</f>
        <v>355145824</v>
      </c>
      <c r="B579" s="2">
        <v>45824</v>
      </c>
      <c r="C579" s="1" t="s">
        <v>50</v>
      </c>
      <c r="D579" s="1">
        <v>3551</v>
      </c>
      <c r="E579" s="2">
        <v>45824</v>
      </c>
      <c r="F579" s="3">
        <v>0.6430555555555556</v>
      </c>
      <c r="G579" s="1" t="s">
        <v>51</v>
      </c>
      <c r="H579" s="1" t="s">
        <v>71</v>
      </c>
      <c r="I579" s="1"/>
      <c r="J579" s="1"/>
      <c r="K579" s="1"/>
      <c r="L579" s="1" t="s">
        <v>47</v>
      </c>
      <c r="M579" s="1" t="s">
        <v>47</v>
      </c>
      <c r="N579" s="1" t="s">
        <v>46</v>
      </c>
      <c r="O579" s="1" t="s">
        <v>48</v>
      </c>
      <c r="P579" s="1" t="s">
        <v>48</v>
      </c>
      <c r="Q579" s="1" t="s">
        <v>46</v>
      </c>
      <c r="R579" s="1" t="s">
        <v>46</v>
      </c>
      <c r="S579" s="1" t="s">
        <v>46</v>
      </c>
      <c r="T579" s="12" t="str">
        <f>IF(OR(VOZ_WHATSAPP[[#This Row],[Brinda argumentos coherentes a la objeción]]="No Cumple",VOZ_WHATSAPP[[#This Row],[Despliegue de Beneficios y/o consecuencias]]="No Cumple"),"Sin Negocio","Negocio")</f>
        <v>Negocio</v>
      </c>
      <c r="U579" s="1" t="s">
        <v>48</v>
      </c>
      <c r="V579" s="1" t="s">
        <v>48</v>
      </c>
      <c r="W579" s="1" t="s">
        <v>48</v>
      </c>
      <c r="X579" s="12" t="str">
        <f>IF(OR(VOZ_WHATSAPP[[#This Row],[Confirma Valor de pago]]="No Cumple",VOZ_WHATSAPP[[#This Row],[Confirma hora de pago]]="No Cumple",VOZ_WHATSAPP[[#This Row],[Confirma medio de pago]]="No Cumple"),"Sin Cierre","Cierre")</f>
        <v>Cierre</v>
      </c>
      <c r="Y579" s="1" t="s">
        <v>48</v>
      </c>
      <c r="Z579" s="1" t="s">
        <v>48</v>
      </c>
      <c r="AA579" s="1" t="s">
        <v>46</v>
      </c>
      <c r="AB579" s="1" t="s">
        <v>46</v>
      </c>
      <c r="AC579" s="11" t="str">
        <f>IF(OR(VOZ_WHATSAPP[[#This Row],[La comunicación es asertiva, con respeto y evita maltrato]]="No Cumple",VOZ_WHATSAPP[[#This Row],[Cumple con las normativas legales]]="No Cumple"),"No Cumple","Cumple")</f>
        <v>Cumple</v>
      </c>
      <c r="AD579" s="1" t="s">
        <v>48</v>
      </c>
      <c r="AE579" s="1" t="s">
        <v>653</v>
      </c>
      <c r="AF579" s="4">
        <v>0.92</v>
      </c>
      <c r="AG579" s="4">
        <f>IF(AND(VOZ_WHATSAPP[[#This Row],[Estado Cierre]]="Sin Cierre",VOZ_WHATSAPP[[#This Row],[Nota Negocio]]="Sin Negocio"),VOZ_WHATSAPP[[#This Row],[Nota]]-24%,VOZ_WHATSAPP[[#This Row],[Nota]])</f>
        <v>0.92</v>
      </c>
      <c r="AH579" s="8">
        <f>IF(VOZ_WHATSAPP[[#This Row],[Estado Legal]]="No Cumple",0,IF(VOZ_WHATSAPP[[#This Row],[Realiza lectura de guion Legal]]="No Cumple",VOZ_WHATSAPP[[#This Row],[Nota 2]]-50%,VOZ_WHATSAPP[[#This Row],[Nota 2]]))</f>
        <v>0.92</v>
      </c>
    </row>
    <row r="580" spans="1:34" x14ac:dyDescent="0.25">
      <c r="A580" s="2" t="str">
        <f>VOZ_WHATSAPP[[#This Row],[ID Asesor]]&amp;VOZ_WHATSAPP[[#This Row],[Fecha Monitoreo]]</f>
        <v>374545824</v>
      </c>
      <c r="B580" s="2">
        <v>45824</v>
      </c>
      <c r="C580" s="1" t="s">
        <v>56</v>
      </c>
      <c r="D580" s="1">
        <v>3745</v>
      </c>
      <c r="E580" s="2">
        <v>45824</v>
      </c>
      <c r="F580" s="3">
        <v>0.47708333333333336</v>
      </c>
      <c r="G580" s="1" t="s">
        <v>58</v>
      </c>
      <c r="H580" s="1" t="s">
        <v>44</v>
      </c>
      <c r="I580" s="1">
        <v>463</v>
      </c>
      <c r="J580" s="1">
        <v>3116637328</v>
      </c>
      <c r="K580" s="1" t="s">
        <v>45</v>
      </c>
      <c r="L580" s="1" t="s">
        <v>46</v>
      </c>
      <c r="M580" s="1" t="s">
        <v>46</v>
      </c>
      <c r="N580" s="1" t="s">
        <v>46</v>
      </c>
      <c r="O580" s="1" t="s">
        <v>46</v>
      </c>
      <c r="P580" s="1" t="s">
        <v>46</v>
      </c>
      <c r="Q580" s="1" t="s">
        <v>46</v>
      </c>
      <c r="R580" s="1" t="s">
        <v>46</v>
      </c>
      <c r="S580" s="1" t="s">
        <v>47</v>
      </c>
      <c r="T580" s="12" t="str">
        <f>IF(OR(VOZ_WHATSAPP[[#This Row],[Brinda argumentos coherentes a la objeción]]="No Cumple",VOZ_WHATSAPP[[#This Row],[Despliegue de Beneficios y/o consecuencias]]="No Cumple"),"Sin Negocio","Negocio")</f>
        <v>Sin Negocio</v>
      </c>
      <c r="U580" s="1" t="s">
        <v>48</v>
      </c>
      <c r="V580" s="1" t="s">
        <v>48</v>
      </c>
      <c r="W580" s="1" t="s">
        <v>48</v>
      </c>
      <c r="X580" s="12" t="str">
        <f>IF(OR(VOZ_WHATSAPP[[#This Row],[Confirma Valor de pago]]="No Cumple",VOZ_WHATSAPP[[#This Row],[Confirma hora de pago]]="No Cumple",VOZ_WHATSAPP[[#This Row],[Confirma medio de pago]]="No Cumple"),"Sin Cierre","Cierre")</f>
        <v>Cierre</v>
      </c>
      <c r="Y580" s="1" t="s">
        <v>46</v>
      </c>
      <c r="Z580" s="1" t="s">
        <v>46</v>
      </c>
      <c r="AA580" s="1" t="s">
        <v>46</v>
      </c>
      <c r="AB580" s="1" t="s">
        <v>46</v>
      </c>
      <c r="AC580" s="11" t="str">
        <f>IF(OR(VOZ_WHATSAPP[[#This Row],[La comunicación es asertiva, con respeto y evita maltrato]]="No Cumple",VOZ_WHATSAPP[[#This Row],[Cumple con las normativas legales]]="No Cumple"),"No Cumple","Cumple")</f>
        <v>Cumple</v>
      </c>
      <c r="AD580" s="1" t="s">
        <v>46</v>
      </c>
      <c r="AE580" s="1" t="s">
        <v>654</v>
      </c>
      <c r="AF580" s="4">
        <v>0.9</v>
      </c>
      <c r="AG580" s="4">
        <f>IF(AND(VOZ_WHATSAPP[[#This Row],[Estado Cierre]]="Sin Cierre",VOZ_WHATSAPP[[#This Row],[Nota Negocio]]="Sin Negocio"),VOZ_WHATSAPP[[#This Row],[Nota]]-24%,VOZ_WHATSAPP[[#This Row],[Nota]])</f>
        <v>0.9</v>
      </c>
      <c r="AH580" s="8">
        <f>IF(VOZ_WHATSAPP[[#This Row],[Estado Legal]]="No Cumple",0,IF(VOZ_WHATSAPP[[#This Row],[Realiza lectura de guion Legal]]="No Cumple",VOZ_WHATSAPP[[#This Row],[Nota 2]]-50%,VOZ_WHATSAPP[[#This Row],[Nota 2]]))</f>
        <v>0.9</v>
      </c>
    </row>
    <row r="581" spans="1:34" x14ac:dyDescent="0.25">
      <c r="A581" s="2" t="str">
        <f>VOZ_WHATSAPP[[#This Row],[ID Asesor]]&amp;VOZ_WHATSAPP[[#This Row],[Fecha Monitoreo]]</f>
        <v>356945824</v>
      </c>
      <c r="B581" s="2">
        <v>45824</v>
      </c>
      <c r="C581" s="1" t="s">
        <v>50</v>
      </c>
      <c r="D581" s="1">
        <v>3569</v>
      </c>
      <c r="E581" s="2">
        <v>45824</v>
      </c>
      <c r="F581" s="3">
        <v>0.61597222222222225</v>
      </c>
      <c r="G581" s="1" t="s">
        <v>51</v>
      </c>
      <c r="H581" s="1" t="s">
        <v>71</v>
      </c>
      <c r="I581" s="1"/>
      <c r="J581" s="1"/>
      <c r="K581" s="1"/>
      <c r="L581" s="1" t="s">
        <v>47</v>
      </c>
      <c r="M581" s="1" t="s">
        <v>48</v>
      </c>
      <c r="N581" s="1" t="s">
        <v>46</v>
      </c>
      <c r="O581" s="1" t="s">
        <v>46</v>
      </c>
      <c r="P581" s="1" t="s">
        <v>46</v>
      </c>
      <c r="Q581" s="1" t="s">
        <v>48</v>
      </c>
      <c r="R581" s="1" t="s">
        <v>48</v>
      </c>
      <c r="S581" s="1" t="s">
        <v>46</v>
      </c>
      <c r="T581" s="12" t="str">
        <f>IF(OR(VOZ_WHATSAPP[[#This Row],[Brinda argumentos coherentes a la objeción]]="No Cumple",VOZ_WHATSAPP[[#This Row],[Despliegue de Beneficios y/o consecuencias]]="No Cumple"),"Sin Negocio","Negocio")</f>
        <v>Negocio</v>
      </c>
      <c r="U581" s="1" t="s">
        <v>46</v>
      </c>
      <c r="V581" s="1" t="s">
        <v>46</v>
      </c>
      <c r="W581" s="1" t="s">
        <v>46</v>
      </c>
      <c r="X581" s="12" t="str">
        <f>IF(OR(VOZ_WHATSAPP[[#This Row],[Confirma Valor de pago]]="No Cumple",VOZ_WHATSAPP[[#This Row],[Confirma hora de pago]]="No Cumple",VOZ_WHATSAPP[[#This Row],[Confirma medio de pago]]="No Cumple"),"Sin Cierre","Cierre")</f>
        <v>Cierre</v>
      </c>
      <c r="Y581" s="1" t="s">
        <v>46</v>
      </c>
      <c r="Z581" s="1" t="s">
        <v>54</v>
      </c>
      <c r="AA581" s="1" t="s">
        <v>46</v>
      </c>
      <c r="AB581" s="1" t="s">
        <v>54</v>
      </c>
      <c r="AC581" s="11" t="str">
        <f>IF(OR(VOZ_WHATSAPP[[#This Row],[La comunicación es asertiva, con respeto y evita maltrato]]="No Cumple",VOZ_WHATSAPP[[#This Row],[Cumple con las normativas legales]]="No Cumple"),"No Cumple","Cumple")</f>
        <v>No Cumple</v>
      </c>
      <c r="AD581" s="1" t="s">
        <v>46</v>
      </c>
      <c r="AE581" s="1" t="s">
        <v>655</v>
      </c>
      <c r="AF581" s="4">
        <v>0.81</v>
      </c>
      <c r="AG581" s="4">
        <f>IF(AND(VOZ_WHATSAPP[[#This Row],[Estado Cierre]]="Sin Cierre",VOZ_WHATSAPP[[#This Row],[Nota Negocio]]="Sin Negocio"),VOZ_WHATSAPP[[#This Row],[Nota]]-24%,VOZ_WHATSAPP[[#This Row],[Nota]])</f>
        <v>0.81</v>
      </c>
      <c r="AH581" s="8">
        <f>IF(VOZ_WHATSAPP[[#This Row],[Estado Legal]]="No Cumple",0,IF(VOZ_WHATSAPP[[#This Row],[Realiza lectura de guion Legal]]="No Cumple",VOZ_WHATSAPP[[#This Row],[Nota 2]]-50%,VOZ_WHATSAPP[[#This Row],[Nota 2]]))</f>
        <v>0</v>
      </c>
    </row>
    <row r="582" spans="1:34" x14ac:dyDescent="0.25">
      <c r="A582" s="2" t="str">
        <f>VOZ_WHATSAPP[[#This Row],[ID Asesor]]&amp;VOZ_WHATSAPP[[#This Row],[Fecha Monitoreo]]</f>
        <v>377245824</v>
      </c>
      <c r="B582" s="2">
        <v>45824</v>
      </c>
      <c r="C582" s="1" t="s">
        <v>56</v>
      </c>
      <c r="D582" s="1">
        <v>3772</v>
      </c>
      <c r="E582" s="2">
        <v>45824</v>
      </c>
      <c r="F582" s="3">
        <v>0.58750000000000002</v>
      </c>
      <c r="G582" s="1" t="s">
        <v>58</v>
      </c>
      <c r="H582" s="1" t="s">
        <v>44</v>
      </c>
      <c r="I582" s="1">
        <v>582</v>
      </c>
      <c r="J582" s="1">
        <v>3163225713</v>
      </c>
      <c r="K582" s="1" t="s">
        <v>45</v>
      </c>
      <c r="L582" s="1" t="s">
        <v>46</v>
      </c>
      <c r="M582" s="1" t="s">
        <v>46</v>
      </c>
      <c r="N582" s="1" t="s">
        <v>46</v>
      </c>
      <c r="O582" s="1" t="s">
        <v>46</v>
      </c>
      <c r="P582" s="1" t="s">
        <v>46</v>
      </c>
      <c r="Q582" s="1" t="s">
        <v>46</v>
      </c>
      <c r="R582" s="1" t="s">
        <v>46</v>
      </c>
      <c r="S582" s="1" t="s">
        <v>46</v>
      </c>
      <c r="T582" s="12" t="str">
        <f>IF(OR(VOZ_WHATSAPP[[#This Row],[Brinda argumentos coherentes a la objeción]]="No Cumple",VOZ_WHATSAPP[[#This Row],[Despliegue de Beneficios y/o consecuencias]]="No Cumple"),"Sin Negocio","Negocio")</f>
        <v>Negocio</v>
      </c>
      <c r="U582" s="1" t="s">
        <v>48</v>
      </c>
      <c r="V582" s="1" t="s">
        <v>48</v>
      </c>
      <c r="W582" s="1" t="s">
        <v>48</v>
      </c>
      <c r="X582" s="12" t="str">
        <f>IF(OR(VOZ_WHATSAPP[[#This Row],[Confirma Valor de pago]]="No Cumple",VOZ_WHATSAPP[[#This Row],[Confirma hora de pago]]="No Cumple",VOZ_WHATSAPP[[#This Row],[Confirma medio de pago]]="No Cumple"),"Sin Cierre","Cierre")</f>
        <v>Cierre</v>
      </c>
      <c r="Y582" s="1" t="s">
        <v>46</v>
      </c>
      <c r="Z582" s="1" t="s">
        <v>54</v>
      </c>
      <c r="AA582" s="1" t="s">
        <v>46</v>
      </c>
      <c r="AB582" s="1" t="s">
        <v>46</v>
      </c>
      <c r="AC582" s="11" t="str">
        <f>IF(OR(VOZ_WHATSAPP[[#This Row],[La comunicación es asertiva, con respeto y evita maltrato]]="No Cumple",VOZ_WHATSAPP[[#This Row],[Cumple con las normativas legales]]="No Cumple"),"No Cumple","Cumple")</f>
        <v>Cumple</v>
      </c>
      <c r="AD582" s="1" t="s">
        <v>46</v>
      </c>
      <c r="AE582" s="1" t="s">
        <v>656</v>
      </c>
      <c r="AF582" s="4">
        <v>0.85</v>
      </c>
      <c r="AG582" s="4">
        <f>IF(AND(VOZ_WHATSAPP[[#This Row],[Estado Cierre]]="Sin Cierre",VOZ_WHATSAPP[[#This Row],[Nota Negocio]]="Sin Negocio"),VOZ_WHATSAPP[[#This Row],[Nota]]-24%,VOZ_WHATSAPP[[#This Row],[Nota]])</f>
        <v>0.85</v>
      </c>
      <c r="AH582" s="8">
        <f>IF(VOZ_WHATSAPP[[#This Row],[Estado Legal]]="No Cumple",0,IF(VOZ_WHATSAPP[[#This Row],[Realiza lectura de guion Legal]]="No Cumple",VOZ_WHATSAPP[[#This Row],[Nota 2]]-50%,VOZ_WHATSAPP[[#This Row],[Nota 2]]))</f>
        <v>0.85</v>
      </c>
    </row>
    <row r="583" spans="1:34" x14ac:dyDescent="0.25">
      <c r="A583" s="2" t="str">
        <f>VOZ_WHATSAPP[[#This Row],[ID Asesor]]&amp;VOZ_WHATSAPP[[#This Row],[Fecha Monitoreo]]</f>
        <v>359845824</v>
      </c>
      <c r="B583" s="2">
        <v>45824</v>
      </c>
      <c r="C583" s="1" t="s">
        <v>126</v>
      </c>
      <c r="D583" s="1">
        <v>3598</v>
      </c>
      <c r="E583" s="2">
        <v>45824</v>
      </c>
      <c r="F583" s="3">
        <v>0.50694444444444442</v>
      </c>
      <c r="G583" s="1" t="s">
        <v>51</v>
      </c>
      <c r="H583" s="1" t="s">
        <v>71</v>
      </c>
      <c r="I583" s="1"/>
      <c r="J583" s="1"/>
      <c r="K583" s="1"/>
      <c r="L583" s="1" t="s">
        <v>46</v>
      </c>
      <c r="M583" s="1" t="s">
        <v>48</v>
      </c>
      <c r="N583" s="1" t="s">
        <v>46</v>
      </c>
      <c r="O583" s="1" t="s">
        <v>46</v>
      </c>
      <c r="P583" s="1" t="s">
        <v>46</v>
      </c>
      <c r="Q583" s="1" t="s">
        <v>46</v>
      </c>
      <c r="R583" s="1" t="s">
        <v>46</v>
      </c>
      <c r="S583" s="1" t="s">
        <v>46</v>
      </c>
      <c r="T583" s="12" t="str">
        <f>IF(OR(VOZ_WHATSAPP[[#This Row],[Brinda argumentos coherentes a la objeción]]="No Cumple",VOZ_WHATSAPP[[#This Row],[Despliegue de Beneficios y/o consecuencias]]="No Cumple"),"Sin Negocio","Negocio")</f>
        <v>Negocio</v>
      </c>
      <c r="U583" s="1" t="s">
        <v>48</v>
      </c>
      <c r="V583" s="1" t="s">
        <v>48</v>
      </c>
      <c r="W583" s="1" t="s">
        <v>48</v>
      </c>
      <c r="X583" s="12" t="str">
        <f>IF(OR(VOZ_WHATSAPP[[#This Row],[Confirma Valor de pago]]="No Cumple",VOZ_WHATSAPP[[#This Row],[Confirma hora de pago]]="No Cumple",VOZ_WHATSAPP[[#This Row],[Confirma medio de pago]]="No Cumple"),"Sin Cierre","Cierre")</f>
        <v>Cierre</v>
      </c>
      <c r="Y583" s="1" t="s">
        <v>48</v>
      </c>
      <c r="Z583" s="1" t="s">
        <v>48</v>
      </c>
      <c r="AA583" s="1" t="s">
        <v>46</v>
      </c>
      <c r="AB583" s="1" t="s">
        <v>46</v>
      </c>
      <c r="AC583" s="11" t="str">
        <f>IF(OR(VOZ_WHATSAPP[[#This Row],[La comunicación es asertiva, con respeto y evita maltrato]]="No Cumple",VOZ_WHATSAPP[[#This Row],[Cumple con las normativas legales]]="No Cumple"),"No Cumple","Cumple")</f>
        <v>Cumple</v>
      </c>
      <c r="AD583" s="1" t="s">
        <v>48</v>
      </c>
      <c r="AE583" s="1" t="s">
        <v>133</v>
      </c>
      <c r="AF583" s="4">
        <v>1</v>
      </c>
      <c r="AG583" s="4">
        <f>IF(AND(VOZ_WHATSAPP[[#This Row],[Estado Cierre]]="Sin Cierre",VOZ_WHATSAPP[[#This Row],[Nota Negocio]]="Sin Negocio"),VOZ_WHATSAPP[[#This Row],[Nota]]-24%,VOZ_WHATSAPP[[#This Row],[Nota]])</f>
        <v>1</v>
      </c>
      <c r="AH583" s="8">
        <f>IF(VOZ_WHATSAPP[[#This Row],[Estado Legal]]="No Cumple",0,IF(VOZ_WHATSAPP[[#This Row],[Realiza lectura de guion Legal]]="No Cumple",VOZ_WHATSAPP[[#This Row],[Nota 2]]-50%,VOZ_WHATSAPP[[#This Row],[Nota 2]]))</f>
        <v>1</v>
      </c>
    </row>
    <row r="584" spans="1:34" x14ac:dyDescent="0.25">
      <c r="A584" s="2" t="str">
        <f>VOZ_WHATSAPP[[#This Row],[ID Asesor]]&amp;VOZ_WHATSAPP[[#This Row],[Fecha Monitoreo]]</f>
        <v>312845824</v>
      </c>
      <c r="B584" s="2">
        <v>45824</v>
      </c>
      <c r="C584" s="1" t="s">
        <v>126</v>
      </c>
      <c r="D584" s="1">
        <v>3128</v>
      </c>
      <c r="E584" s="2">
        <v>45824</v>
      </c>
      <c r="F584" s="3">
        <v>0.38819444444444445</v>
      </c>
      <c r="G584" s="1" t="s">
        <v>60</v>
      </c>
      <c r="H584" s="1" t="s">
        <v>71</v>
      </c>
      <c r="I584" s="1"/>
      <c r="J584" s="1"/>
      <c r="K584" s="1"/>
      <c r="L584" s="1" t="s">
        <v>46</v>
      </c>
      <c r="M584" s="1" t="s">
        <v>46</v>
      </c>
      <c r="N584" s="1" t="s">
        <v>46</v>
      </c>
      <c r="O584" s="1" t="s">
        <v>46</v>
      </c>
      <c r="P584" s="1" t="s">
        <v>46</v>
      </c>
      <c r="Q584" s="1" t="s">
        <v>46</v>
      </c>
      <c r="R584" s="1" t="s">
        <v>46</v>
      </c>
      <c r="S584" s="1" t="s">
        <v>48</v>
      </c>
      <c r="T584" s="12" t="str">
        <f>IF(OR(VOZ_WHATSAPP[[#This Row],[Brinda argumentos coherentes a la objeción]]="No Cumple",VOZ_WHATSAPP[[#This Row],[Despliegue de Beneficios y/o consecuencias]]="No Cumple"),"Sin Negocio","Negocio")</f>
        <v>Negocio</v>
      </c>
      <c r="U584" s="1" t="s">
        <v>48</v>
      </c>
      <c r="V584" s="1" t="s">
        <v>48</v>
      </c>
      <c r="W584" s="1" t="s">
        <v>48</v>
      </c>
      <c r="X584" s="12" t="str">
        <f>IF(OR(VOZ_WHATSAPP[[#This Row],[Confirma Valor de pago]]="No Cumple",VOZ_WHATSAPP[[#This Row],[Confirma hora de pago]]="No Cumple",VOZ_WHATSAPP[[#This Row],[Confirma medio de pago]]="No Cumple"),"Sin Cierre","Cierre")</f>
        <v>Cierre</v>
      </c>
      <c r="Y584" s="1" t="s">
        <v>48</v>
      </c>
      <c r="Z584" s="1" t="s">
        <v>46</v>
      </c>
      <c r="AA584" s="1" t="s">
        <v>46</v>
      </c>
      <c r="AB584" s="1" t="s">
        <v>46</v>
      </c>
      <c r="AC584" s="11" t="str">
        <f>IF(OR(VOZ_WHATSAPP[[#This Row],[La comunicación es asertiva, con respeto y evita maltrato]]="No Cumple",VOZ_WHATSAPP[[#This Row],[Cumple con las normativas legales]]="No Cumple"),"No Cumple","Cumple")</f>
        <v>Cumple</v>
      </c>
      <c r="AD584" s="1" t="s">
        <v>46</v>
      </c>
      <c r="AE584" s="1" t="s">
        <v>133</v>
      </c>
      <c r="AF584" s="4">
        <v>1</v>
      </c>
      <c r="AG584" s="4">
        <f>IF(AND(VOZ_WHATSAPP[[#This Row],[Estado Cierre]]="Sin Cierre",VOZ_WHATSAPP[[#This Row],[Nota Negocio]]="Sin Negocio"),VOZ_WHATSAPP[[#This Row],[Nota]]-24%,VOZ_WHATSAPP[[#This Row],[Nota]])</f>
        <v>1</v>
      </c>
      <c r="AH584" s="8">
        <f>IF(VOZ_WHATSAPP[[#This Row],[Estado Legal]]="No Cumple",0,IF(VOZ_WHATSAPP[[#This Row],[Realiza lectura de guion Legal]]="No Cumple",VOZ_WHATSAPP[[#This Row],[Nota 2]]-50%,VOZ_WHATSAPP[[#This Row],[Nota 2]]))</f>
        <v>1</v>
      </c>
    </row>
    <row r="585" spans="1:34" x14ac:dyDescent="0.25">
      <c r="A585" s="2" t="str">
        <f>VOZ_WHATSAPP[[#This Row],[ID Asesor]]&amp;VOZ_WHATSAPP[[#This Row],[Fecha Monitoreo]]</f>
        <v>366345824</v>
      </c>
      <c r="B585" s="2">
        <v>45824</v>
      </c>
      <c r="C585" s="1" t="s">
        <v>126</v>
      </c>
      <c r="D585" s="1">
        <v>3663</v>
      </c>
      <c r="E585" s="2">
        <v>45824</v>
      </c>
      <c r="F585" s="3">
        <v>0.50694444444444442</v>
      </c>
      <c r="G585" s="1" t="s">
        <v>60</v>
      </c>
      <c r="H585" s="1" t="s">
        <v>71</v>
      </c>
      <c r="I585" s="1"/>
      <c r="J585" s="1"/>
      <c r="K585" s="1"/>
      <c r="L585" s="1" t="s">
        <v>46</v>
      </c>
      <c r="M585" s="1" t="s">
        <v>48</v>
      </c>
      <c r="N585" s="1" t="s">
        <v>46</v>
      </c>
      <c r="O585" s="1" t="s">
        <v>46</v>
      </c>
      <c r="P585" s="1" t="s">
        <v>46</v>
      </c>
      <c r="Q585" s="1" t="s">
        <v>46</v>
      </c>
      <c r="R585" s="1" t="s">
        <v>46</v>
      </c>
      <c r="S585" s="1" t="s">
        <v>46</v>
      </c>
      <c r="T585" s="12" t="str">
        <f>IF(OR(VOZ_WHATSAPP[[#This Row],[Brinda argumentos coherentes a la objeción]]="No Cumple",VOZ_WHATSAPP[[#This Row],[Despliegue de Beneficios y/o consecuencias]]="No Cumple"),"Sin Negocio","Negocio")</f>
        <v>Negocio</v>
      </c>
      <c r="U585" s="1" t="s">
        <v>48</v>
      </c>
      <c r="V585" s="1" t="s">
        <v>48</v>
      </c>
      <c r="W585" s="1" t="s">
        <v>48</v>
      </c>
      <c r="X585" s="12" t="str">
        <f>IF(OR(VOZ_WHATSAPP[[#This Row],[Confirma Valor de pago]]="No Cumple",VOZ_WHATSAPP[[#This Row],[Confirma hora de pago]]="No Cumple",VOZ_WHATSAPP[[#This Row],[Confirma medio de pago]]="No Cumple"),"Sin Cierre","Cierre")</f>
        <v>Cierre</v>
      </c>
      <c r="Y585" s="1" t="s">
        <v>48</v>
      </c>
      <c r="Z585" s="1" t="s">
        <v>46</v>
      </c>
      <c r="AA585" s="1" t="s">
        <v>46</v>
      </c>
      <c r="AB585" s="1" t="s">
        <v>46</v>
      </c>
      <c r="AC585" s="11" t="str">
        <f>IF(OR(VOZ_WHATSAPP[[#This Row],[La comunicación es asertiva, con respeto y evita maltrato]]="No Cumple",VOZ_WHATSAPP[[#This Row],[Cumple con las normativas legales]]="No Cumple"),"No Cumple","Cumple")</f>
        <v>Cumple</v>
      </c>
      <c r="AD585" s="1" t="s">
        <v>48</v>
      </c>
      <c r="AE585" s="1" t="s">
        <v>133</v>
      </c>
      <c r="AF585" s="4">
        <v>1</v>
      </c>
      <c r="AG585" s="4">
        <f>IF(AND(VOZ_WHATSAPP[[#This Row],[Estado Cierre]]="Sin Cierre",VOZ_WHATSAPP[[#This Row],[Nota Negocio]]="Sin Negocio"),VOZ_WHATSAPP[[#This Row],[Nota]]-24%,VOZ_WHATSAPP[[#This Row],[Nota]])</f>
        <v>1</v>
      </c>
      <c r="AH585" s="8">
        <f>IF(VOZ_WHATSAPP[[#This Row],[Estado Legal]]="No Cumple",0,IF(VOZ_WHATSAPP[[#This Row],[Realiza lectura de guion Legal]]="No Cumple",VOZ_WHATSAPP[[#This Row],[Nota 2]]-50%,VOZ_WHATSAPP[[#This Row],[Nota 2]]))</f>
        <v>1</v>
      </c>
    </row>
    <row r="586" spans="1:34" x14ac:dyDescent="0.25">
      <c r="A586" s="2" t="str">
        <f>VOZ_WHATSAPP[[#This Row],[ID Asesor]]&amp;VOZ_WHATSAPP[[#This Row],[Fecha Monitoreo]]</f>
        <v>382145825</v>
      </c>
      <c r="B586" s="2">
        <v>45825</v>
      </c>
      <c r="C586" s="1" t="s">
        <v>42</v>
      </c>
      <c r="D586" s="1">
        <v>3821</v>
      </c>
      <c r="E586" s="2">
        <v>45824</v>
      </c>
      <c r="F586" s="3">
        <v>0.14861111111111111</v>
      </c>
      <c r="G586" s="1" t="s">
        <v>58</v>
      </c>
      <c r="H586" s="1" t="s">
        <v>44</v>
      </c>
      <c r="I586" s="1">
        <v>590</v>
      </c>
      <c r="J586" s="1">
        <v>3206925437</v>
      </c>
      <c r="K586" s="1" t="s">
        <v>45</v>
      </c>
      <c r="L586" s="1" t="s">
        <v>46</v>
      </c>
      <c r="M586" s="1" t="s">
        <v>46</v>
      </c>
      <c r="N586" s="1" t="s">
        <v>46</v>
      </c>
      <c r="O586" s="1" t="s">
        <v>54</v>
      </c>
      <c r="P586" s="1" t="s">
        <v>46</v>
      </c>
      <c r="Q586" s="1" t="s">
        <v>48</v>
      </c>
      <c r="R586" s="1" t="s">
        <v>48</v>
      </c>
      <c r="S586" s="1" t="s">
        <v>48</v>
      </c>
      <c r="T586" s="12" t="str">
        <f>IF(OR(VOZ_WHATSAPP[[#This Row],[Brinda argumentos coherentes a la objeción]]="No Cumple",VOZ_WHATSAPP[[#This Row],[Despliegue de Beneficios y/o consecuencias]]="No Cumple"),"Sin Negocio","Negocio")</f>
        <v>Negocio</v>
      </c>
      <c r="U586" s="1" t="s">
        <v>47</v>
      </c>
      <c r="V586" s="1" t="s">
        <v>46</v>
      </c>
      <c r="W586" s="1" t="s">
        <v>47</v>
      </c>
      <c r="X586" s="12" t="str">
        <f>IF(OR(VOZ_WHATSAPP[[#This Row],[Confirma Valor de pago]]="No Cumple",VOZ_WHATSAPP[[#This Row],[Confirma hora de pago]]="No Cumple",VOZ_WHATSAPP[[#This Row],[Confirma medio de pago]]="No Cumple"),"Sin Cierre","Cierre")</f>
        <v>Sin Cierre</v>
      </c>
      <c r="Y586" s="1" t="s">
        <v>46</v>
      </c>
      <c r="Z586" s="1" t="s">
        <v>54</v>
      </c>
      <c r="AA586" s="1" t="s">
        <v>46</v>
      </c>
      <c r="AB586" s="1" t="s">
        <v>46</v>
      </c>
      <c r="AC586" s="11" t="str">
        <f>IF(OR(VOZ_WHATSAPP[[#This Row],[La comunicación es asertiva, con respeto y evita maltrato]]="No Cumple",VOZ_WHATSAPP[[#This Row],[Cumple con las normativas legales]]="No Cumple"),"No Cumple","Cumple")</f>
        <v>Cumple</v>
      </c>
      <c r="AD586" s="1" t="s">
        <v>46</v>
      </c>
      <c r="AE586" s="1" t="s">
        <v>657</v>
      </c>
      <c r="AF586" s="4">
        <v>0.64</v>
      </c>
      <c r="AG586" s="4">
        <f>IF(AND(VOZ_WHATSAPP[[#This Row],[Estado Cierre]]="Sin Cierre",VOZ_WHATSAPP[[#This Row],[Nota Negocio]]="Sin Negocio"),VOZ_WHATSAPP[[#This Row],[Nota]]-24%,VOZ_WHATSAPP[[#This Row],[Nota]])</f>
        <v>0.64</v>
      </c>
      <c r="AH586" s="8">
        <f>IF(VOZ_WHATSAPP[[#This Row],[Estado Legal]]="No Cumple",0,IF(VOZ_WHATSAPP[[#This Row],[Realiza lectura de guion Legal]]="No Cumple",VOZ_WHATSAPP[[#This Row],[Nota 2]]-50%,VOZ_WHATSAPP[[#This Row],[Nota 2]]))</f>
        <v>0.64</v>
      </c>
    </row>
    <row r="587" spans="1:34" x14ac:dyDescent="0.25">
      <c r="A587" s="2" t="str">
        <f>VOZ_WHATSAPP[[#This Row],[ID Asesor]]&amp;VOZ_WHATSAPP[[#This Row],[Fecha Monitoreo]]</f>
        <v>388145825</v>
      </c>
      <c r="B587" s="2">
        <v>45825</v>
      </c>
      <c r="C587" s="1" t="s">
        <v>56</v>
      </c>
      <c r="D587" s="1">
        <v>3881</v>
      </c>
      <c r="E587" s="2">
        <v>45825</v>
      </c>
      <c r="F587" s="3">
        <v>0.34930555555555554</v>
      </c>
      <c r="G587" s="1" t="s">
        <v>58</v>
      </c>
      <c r="H587" s="1" t="s">
        <v>44</v>
      </c>
      <c r="I587" s="1">
        <v>445</v>
      </c>
      <c r="J587" s="1">
        <v>3116857173</v>
      </c>
      <c r="K587" s="1" t="s">
        <v>45</v>
      </c>
      <c r="L587" s="1" t="s">
        <v>46</v>
      </c>
      <c r="M587" s="1" t="s">
        <v>47</v>
      </c>
      <c r="N587" s="1" t="s">
        <v>46</v>
      </c>
      <c r="O587" s="1" t="s">
        <v>46</v>
      </c>
      <c r="P587" s="1" t="s">
        <v>46</v>
      </c>
      <c r="Q587" s="1" t="s">
        <v>46</v>
      </c>
      <c r="R587" s="1" t="s">
        <v>46</v>
      </c>
      <c r="S587" s="1" t="s">
        <v>46</v>
      </c>
      <c r="T587" s="12" t="str">
        <f>IF(OR(VOZ_WHATSAPP[[#This Row],[Brinda argumentos coherentes a la objeción]]="No Cumple",VOZ_WHATSAPP[[#This Row],[Despliegue de Beneficios y/o consecuencias]]="No Cumple"),"Sin Negocio","Negocio")</f>
        <v>Negocio</v>
      </c>
      <c r="U587" s="1" t="s">
        <v>48</v>
      </c>
      <c r="V587" s="1" t="s">
        <v>48</v>
      </c>
      <c r="W587" s="1" t="s">
        <v>48</v>
      </c>
      <c r="X587" s="12" t="str">
        <f>IF(OR(VOZ_WHATSAPP[[#This Row],[Confirma Valor de pago]]="No Cumple",VOZ_WHATSAPP[[#This Row],[Confirma hora de pago]]="No Cumple",VOZ_WHATSAPP[[#This Row],[Confirma medio de pago]]="No Cumple"),"Sin Cierre","Cierre")</f>
        <v>Cierre</v>
      </c>
      <c r="Y587" s="1" t="s">
        <v>46</v>
      </c>
      <c r="Z587" s="1" t="s">
        <v>54</v>
      </c>
      <c r="AA587" s="1" t="s">
        <v>46</v>
      </c>
      <c r="AB587" s="1" t="s">
        <v>46</v>
      </c>
      <c r="AC587" s="11" t="str">
        <f>IF(OR(VOZ_WHATSAPP[[#This Row],[La comunicación es asertiva, con respeto y evita maltrato]]="No Cumple",VOZ_WHATSAPP[[#This Row],[Cumple con las normativas legales]]="No Cumple"),"No Cumple","Cumple")</f>
        <v>Cumple</v>
      </c>
      <c r="AD587" s="1" t="s">
        <v>46</v>
      </c>
      <c r="AE587" s="1" t="s">
        <v>727</v>
      </c>
      <c r="AF587" s="4">
        <v>0.81</v>
      </c>
      <c r="AG587" s="4">
        <f>IF(AND(VOZ_WHATSAPP[[#This Row],[Estado Cierre]]="Sin Cierre",VOZ_WHATSAPP[[#This Row],[Nota Negocio]]="Sin Negocio"),VOZ_WHATSAPP[[#This Row],[Nota]]-24%,VOZ_WHATSAPP[[#This Row],[Nota]])</f>
        <v>0.81</v>
      </c>
      <c r="AH587" s="8">
        <f>IF(VOZ_WHATSAPP[[#This Row],[Estado Legal]]="No Cumple",0,IF(VOZ_WHATSAPP[[#This Row],[Realiza lectura de guion Legal]]="No Cumple",VOZ_WHATSAPP[[#This Row],[Nota 2]]-50%,VOZ_WHATSAPP[[#This Row],[Nota 2]]))</f>
        <v>0.81</v>
      </c>
    </row>
    <row r="588" spans="1:34" x14ac:dyDescent="0.25">
      <c r="A588" s="2" t="str">
        <f>VOZ_WHATSAPP[[#This Row],[ID Asesor]]&amp;VOZ_WHATSAPP[[#This Row],[Fecha Monitoreo]]</f>
        <v>389945825</v>
      </c>
      <c r="B588" s="2">
        <v>45825</v>
      </c>
      <c r="C588" s="1" t="s">
        <v>42</v>
      </c>
      <c r="D588" s="1">
        <v>3899</v>
      </c>
      <c r="E588" s="2">
        <v>45825</v>
      </c>
      <c r="F588" s="3">
        <v>0.33750000000000002</v>
      </c>
      <c r="G588" s="1" t="s">
        <v>58</v>
      </c>
      <c r="H588" s="1" t="s">
        <v>44</v>
      </c>
      <c r="I588" s="1">
        <v>595</v>
      </c>
      <c r="J588" s="1">
        <v>3114375689</v>
      </c>
      <c r="K588" s="1" t="s">
        <v>45</v>
      </c>
      <c r="L588" s="1" t="s">
        <v>46</v>
      </c>
      <c r="M588" s="1" t="s">
        <v>47</v>
      </c>
      <c r="N588" s="1" t="s">
        <v>46</v>
      </c>
      <c r="O588" s="1" t="s">
        <v>46</v>
      </c>
      <c r="P588" s="1" t="s">
        <v>46</v>
      </c>
      <c r="Q588" s="1" t="s">
        <v>46</v>
      </c>
      <c r="R588" s="1" t="s">
        <v>46</v>
      </c>
      <c r="S588" s="1" t="s">
        <v>48</v>
      </c>
      <c r="T588" s="12" t="str">
        <f>IF(OR(VOZ_WHATSAPP[[#This Row],[Brinda argumentos coherentes a la objeción]]="No Cumple",VOZ_WHATSAPP[[#This Row],[Despliegue de Beneficios y/o consecuencias]]="No Cumple"),"Sin Negocio","Negocio")</f>
        <v>Negocio</v>
      </c>
      <c r="U588" s="1" t="s">
        <v>47</v>
      </c>
      <c r="V588" s="1" t="s">
        <v>46</v>
      </c>
      <c r="W588" s="1" t="s">
        <v>47</v>
      </c>
      <c r="X588" s="12" t="str">
        <f>IF(OR(VOZ_WHATSAPP[[#This Row],[Confirma Valor de pago]]="No Cumple",VOZ_WHATSAPP[[#This Row],[Confirma hora de pago]]="No Cumple",VOZ_WHATSAPP[[#This Row],[Confirma medio de pago]]="No Cumple"),"Sin Cierre","Cierre")</f>
        <v>Sin Cierre</v>
      </c>
      <c r="Y588" s="1" t="s">
        <v>46</v>
      </c>
      <c r="Z588" s="1" t="s">
        <v>54</v>
      </c>
      <c r="AA588" s="1" t="s">
        <v>46</v>
      </c>
      <c r="AB588" s="1" t="s">
        <v>46</v>
      </c>
      <c r="AC588" s="11" t="str">
        <f>IF(OR(VOZ_WHATSAPP[[#This Row],[La comunicación es asertiva, con respeto y evita maltrato]]="No Cumple",VOZ_WHATSAPP[[#This Row],[Cumple con las normativas legales]]="No Cumple"),"No Cumple","Cumple")</f>
        <v>Cumple</v>
      </c>
      <c r="AD588" s="1" t="s">
        <v>46</v>
      </c>
      <c r="AE588" s="1" t="s">
        <v>728</v>
      </c>
      <c r="AF588" s="4">
        <v>0.65</v>
      </c>
      <c r="AG588" s="4">
        <f>IF(AND(VOZ_WHATSAPP[[#This Row],[Estado Cierre]]="Sin Cierre",VOZ_WHATSAPP[[#This Row],[Nota Negocio]]="Sin Negocio"),VOZ_WHATSAPP[[#This Row],[Nota]]-24%,VOZ_WHATSAPP[[#This Row],[Nota]])</f>
        <v>0.65</v>
      </c>
      <c r="AH588" s="8">
        <f>IF(VOZ_WHATSAPP[[#This Row],[Estado Legal]]="No Cumple",0,IF(VOZ_WHATSAPP[[#This Row],[Realiza lectura de guion Legal]]="No Cumple",VOZ_WHATSAPP[[#This Row],[Nota 2]]-50%,VOZ_WHATSAPP[[#This Row],[Nota 2]]))</f>
        <v>0.65</v>
      </c>
    </row>
    <row r="589" spans="1:34" x14ac:dyDescent="0.25">
      <c r="A589" s="2" t="str">
        <f>VOZ_WHATSAPP[[#This Row],[ID Asesor]]&amp;VOZ_WHATSAPP[[#This Row],[Fecha Monitoreo]]</f>
        <v>356545825</v>
      </c>
      <c r="B589" s="2">
        <v>45825</v>
      </c>
      <c r="C589" s="1" t="s">
        <v>50</v>
      </c>
      <c r="D589" s="1">
        <v>3565</v>
      </c>
      <c r="E589" s="2">
        <v>45825</v>
      </c>
      <c r="F589" s="3">
        <v>0.3527777777777778</v>
      </c>
      <c r="G589" s="1" t="s">
        <v>60</v>
      </c>
      <c r="H589" s="1" t="s">
        <v>44</v>
      </c>
      <c r="I589" s="1">
        <v>1359</v>
      </c>
      <c r="J589" s="1">
        <v>3236209600</v>
      </c>
      <c r="K589" s="1" t="s">
        <v>45</v>
      </c>
      <c r="L589" s="1" t="s">
        <v>46</v>
      </c>
      <c r="M589" s="1" t="s">
        <v>46</v>
      </c>
      <c r="N589" s="1" t="s">
        <v>46</v>
      </c>
      <c r="O589" s="1" t="s">
        <v>46</v>
      </c>
      <c r="P589" s="1" t="s">
        <v>46</v>
      </c>
      <c r="Q589" s="1" t="s">
        <v>46</v>
      </c>
      <c r="R589" s="1" t="s">
        <v>46</v>
      </c>
      <c r="S589" s="1" t="s">
        <v>46</v>
      </c>
      <c r="T589" s="12" t="str">
        <f>IF(OR(VOZ_WHATSAPP[[#This Row],[Brinda argumentos coherentes a la objeción]]="No Cumple",VOZ_WHATSAPP[[#This Row],[Despliegue de Beneficios y/o consecuencias]]="No Cumple"),"Sin Negocio","Negocio")</f>
        <v>Negocio</v>
      </c>
      <c r="U589" s="1" t="s">
        <v>46</v>
      </c>
      <c r="V589" s="1" t="s">
        <v>46</v>
      </c>
      <c r="W589" s="1" t="s">
        <v>46</v>
      </c>
      <c r="X589" s="12" t="str">
        <f>IF(OR(VOZ_WHATSAPP[[#This Row],[Confirma Valor de pago]]="No Cumple",VOZ_WHATSAPP[[#This Row],[Confirma hora de pago]]="No Cumple",VOZ_WHATSAPP[[#This Row],[Confirma medio de pago]]="No Cumple"),"Sin Cierre","Cierre")</f>
        <v>Cierre</v>
      </c>
      <c r="Y589" s="1" t="s">
        <v>46</v>
      </c>
      <c r="Z589" s="1" t="s">
        <v>46</v>
      </c>
      <c r="AA589" s="1" t="s">
        <v>46</v>
      </c>
      <c r="AB589" s="1" t="s">
        <v>46</v>
      </c>
      <c r="AC589" s="11" t="str">
        <f>IF(OR(VOZ_WHATSAPP[[#This Row],[La comunicación es asertiva, con respeto y evita maltrato]]="No Cumple",VOZ_WHATSAPP[[#This Row],[Cumple con las normativas legales]]="No Cumple"),"No Cumple","Cumple")</f>
        <v>Cumple</v>
      </c>
      <c r="AD589" s="1" t="s">
        <v>46</v>
      </c>
      <c r="AE589" s="1" t="s">
        <v>53</v>
      </c>
      <c r="AF589" s="4">
        <v>1</v>
      </c>
      <c r="AG589" s="4">
        <f>IF(AND(VOZ_WHATSAPP[[#This Row],[Estado Cierre]]="Sin Cierre",VOZ_WHATSAPP[[#This Row],[Nota Negocio]]="Sin Negocio"),VOZ_WHATSAPP[[#This Row],[Nota]]-24%,VOZ_WHATSAPP[[#This Row],[Nota]])</f>
        <v>1</v>
      </c>
      <c r="AH589" s="8">
        <f>IF(VOZ_WHATSAPP[[#This Row],[Estado Legal]]="No Cumple",0,IF(VOZ_WHATSAPP[[#This Row],[Realiza lectura de guion Legal]]="No Cumple",VOZ_WHATSAPP[[#This Row],[Nota 2]]-50%,VOZ_WHATSAPP[[#This Row],[Nota 2]]))</f>
        <v>1</v>
      </c>
    </row>
    <row r="590" spans="1:34" x14ac:dyDescent="0.25">
      <c r="A590" s="2" t="str">
        <f>VOZ_WHATSAPP[[#This Row],[ID Asesor]]&amp;VOZ_WHATSAPP[[#This Row],[Fecha Monitoreo]]</f>
        <v>312845825</v>
      </c>
      <c r="B590" s="2">
        <v>45825</v>
      </c>
      <c r="C590" s="1" t="s">
        <v>126</v>
      </c>
      <c r="D590" s="1">
        <v>3128</v>
      </c>
      <c r="E590" s="2">
        <v>45825</v>
      </c>
      <c r="F590" s="3">
        <v>0.37430555555555556</v>
      </c>
      <c r="G590" s="1" t="s">
        <v>60</v>
      </c>
      <c r="H590" s="1" t="s">
        <v>44</v>
      </c>
      <c r="I590" s="1">
        <v>1405</v>
      </c>
      <c r="J590" s="1">
        <v>3022441035</v>
      </c>
      <c r="K590" s="1" t="s">
        <v>45</v>
      </c>
      <c r="L590" s="1" t="s">
        <v>46</v>
      </c>
      <c r="M590" s="1" t="s">
        <v>46</v>
      </c>
      <c r="N590" s="1" t="s">
        <v>46</v>
      </c>
      <c r="O590" s="1" t="s">
        <v>46</v>
      </c>
      <c r="P590" s="1" t="s">
        <v>46</v>
      </c>
      <c r="Q590" s="1" t="s">
        <v>46</v>
      </c>
      <c r="R590" s="1" t="s">
        <v>46</v>
      </c>
      <c r="S590" s="1" t="s">
        <v>46</v>
      </c>
      <c r="T590" s="12" t="str">
        <f>IF(OR(VOZ_WHATSAPP[[#This Row],[Brinda argumentos coherentes a la objeción]]="No Cumple",VOZ_WHATSAPP[[#This Row],[Despliegue de Beneficios y/o consecuencias]]="No Cumple"),"Sin Negocio","Negocio")</f>
        <v>Negocio</v>
      </c>
      <c r="U590" s="1" t="s">
        <v>46</v>
      </c>
      <c r="V590" s="1" t="s">
        <v>46</v>
      </c>
      <c r="W590" s="1" t="s">
        <v>46</v>
      </c>
      <c r="X590" s="12" t="str">
        <f>IF(OR(VOZ_WHATSAPP[[#This Row],[Confirma Valor de pago]]="No Cumple",VOZ_WHATSAPP[[#This Row],[Confirma hora de pago]]="No Cumple",VOZ_WHATSAPP[[#This Row],[Confirma medio de pago]]="No Cumple"),"Sin Cierre","Cierre")</f>
        <v>Cierre</v>
      </c>
      <c r="Y590" s="1" t="s">
        <v>46</v>
      </c>
      <c r="Z590" s="1" t="s">
        <v>46</v>
      </c>
      <c r="AA590" s="1" t="s">
        <v>46</v>
      </c>
      <c r="AB590" s="1" t="s">
        <v>46</v>
      </c>
      <c r="AC590" s="11" t="str">
        <f>IF(OR(VOZ_WHATSAPP[[#This Row],[La comunicación es asertiva, con respeto y evita maltrato]]="No Cumple",VOZ_WHATSAPP[[#This Row],[Cumple con las normativas legales]]="No Cumple"),"No Cumple","Cumple")</f>
        <v>Cumple</v>
      </c>
      <c r="AD590" s="1" t="s">
        <v>46</v>
      </c>
      <c r="AE590" s="1" t="s">
        <v>133</v>
      </c>
      <c r="AF590" s="4">
        <v>1</v>
      </c>
      <c r="AG590" s="4">
        <f>IF(AND(VOZ_WHATSAPP[[#This Row],[Estado Cierre]]="Sin Cierre",VOZ_WHATSAPP[[#This Row],[Nota Negocio]]="Sin Negocio"),VOZ_WHATSAPP[[#This Row],[Nota]]-24%,VOZ_WHATSAPP[[#This Row],[Nota]])</f>
        <v>1</v>
      </c>
      <c r="AH590" s="8">
        <f>IF(VOZ_WHATSAPP[[#This Row],[Estado Legal]]="No Cumple",0,IF(VOZ_WHATSAPP[[#This Row],[Realiza lectura de guion Legal]]="No Cumple",VOZ_WHATSAPP[[#This Row],[Nota 2]]-50%,VOZ_WHATSAPP[[#This Row],[Nota 2]]))</f>
        <v>1</v>
      </c>
    </row>
    <row r="591" spans="1:34" x14ac:dyDescent="0.25">
      <c r="A591" s="2" t="str">
        <f>VOZ_WHATSAPP[[#This Row],[ID Asesor]]&amp;VOZ_WHATSAPP[[#This Row],[Fecha Monitoreo]]</f>
        <v>386445825</v>
      </c>
      <c r="B591" s="2">
        <v>45825</v>
      </c>
      <c r="C591" s="1" t="s">
        <v>42</v>
      </c>
      <c r="D591" s="1">
        <v>3864</v>
      </c>
      <c r="E591" s="2">
        <v>45824</v>
      </c>
      <c r="F591" s="3">
        <v>0.44930555555555557</v>
      </c>
      <c r="G591" s="1" t="s">
        <v>58</v>
      </c>
      <c r="H591" s="1" t="s">
        <v>44</v>
      </c>
      <c r="I591" s="1">
        <v>574</v>
      </c>
      <c r="J591" s="1">
        <v>3112487551</v>
      </c>
      <c r="K591" s="1" t="s">
        <v>45</v>
      </c>
      <c r="L591" s="1" t="s">
        <v>46</v>
      </c>
      <c r="M591" s="1" t="s">
        <v>46</v>
      </c>
      <c r="N591" s="1" t="s">
        <v>46</v>
      </c>
      <c r="O591" s="1" t="s">
        <v>46</v>
      </c>
      <c r="P591" s="1" t="s">
        <v>46</v>
      </c>
      <c r="Q591" s="1" t="s">
        <v>46</v>
      </c>
      <c r="R591" s="1" t="s">
        <v>46</v>
      </c>
      <c r="S591" s="1" t="s">
        <v>48</v>
      </c>
      <c r="T591" s="12" t="str">
        <f>IF(OR(VOZ_WHATSAPP[[#This Row],[Brinda argumentos coherentes a la objeción]]="No Cumple",VOZ_WHATSAPP[[#This Row],[Despliegue de Beneficios y/o consecuencias]]="No Cumple"),"Sin Negocio","Negocio")</f>
        <v>Negocio</v>
      </c>
      <c r="U591" s="1" t="s">
        <v>46</v>
      </c>
      <c r="V591" s="1" t="s">
        <v>47</v>
      </c>
      <c r="W591" s="1" t="s">
        <v>47</v>
      </c>
      <c r="X591" s="12" t="str">
        <f>IF(OR(VOZ_WHATSAPP[[#This Row],[Confirma Valor de pago]]="No Cumple",VOZ_WHATSAPP[[#This Row],[Confirma hora de pago]]="No Cumple",VOZ_WHATSAPP[[#This Row],[Confirma medio de pago]]="No Cumple"),"Sin Cierre","Cierre")</f>
        <v>Sin Cierre</v>
      </c>
      <c r="Y591" s="1" t="s">
        <v>46</v>
      </c>
      <c r="Z591" s="1" t="s">
        <v>54</v>
      </c>
      <c r="AA591" s="1" t="s">
        <v>46</v>
      </c>
      <c r="AB591" s="1" t="s">
        <v>46</v>
      </c>
      <c r="AC591" s="11" t="str">
        <f>IF(OR(VOZ_WHATSAPP[[#This Row],[La comunicación es asertiva, con respeto y evita maltrato]]="No Cumple",VOZ_WHATSAPP[[#This Row],[Cumple con las normativas legales]]="No Cumple"),"No Cumple","Cumple")</f>
        <v>Cumple</v>
      </c>
      <c r="AD591" s="1" t="s">
        <v>46</v>
      </c>
      <c r="AE591" s="1" t="s">
        <v>729</v>
      </c>
      <c r="AF591" s="4">
        <v>0.69</v>
      </c>
      <c r="AG591" s="4">
        <f>IF(AND(VOZ_WHATSAPP[[#This Row],[Estado Cierre]]="Sin Cierre",VOZ_WHATSAPP[[#This Row],[Nota Negocio]]="Sin Negocio"),VOZ_WHATSAPP[[#This Row],[Nota]]-24%,VOZ_WHATSAPP[[#This Row],[Nota]])</f>
        <v>0.69</v>
      </c>
      <c r="AH591" s="8">
        <f>IF(VOZ_WHATSAPP[[#This Row],[Estado Legal]]="No Cumple",0,IF(VOZ_WHATSAPP[[#This Row],[Realiza lectura de guion Legal]]="No Cumple",VOZ_WHATSAPP[[#This Row],[Nota 2]]-50%,VOZ_WHATSAPP[[#This Row],[Nota 2]]))</f>
        <v>0.69</v>
      </c>
    </row>
    <row r="592" spans="1:34" x14ac:dyDescent="0.25">
      <c r="A592" s="2" t="str">
        <f>VOZ_WHATSAPP[[#This Row],[ID Asesor]]&amp;VOZ_WHATSAPP[[#This Row],[Fecha Monitoreo]]</f>
        <v>230645825</v>
      </c>
      <c r="B592" s="2">
        <v>45825</v>
      </c>
      <c r="C592" s="1" t="s">
        <v>50</v>
      </c>
      <c r="D592" s="1">
        <v>2306</v>
      </c>
      <c r="E592" s="2">
        <v>45825</v>
      </c>
      <c r="F592" s="3">
        <v>0.37152777777777779</v>
      </c>
      <c r="G592" s="1" t="s">
        <v>51</v>
      </c>
      <c r="H592" s="1" t="s">
        <v>44</v>
      </c>
      <c r="I592" s="1">
        <v>1126</v>
      </c>
      <c r="J592" s="1">
        <v>3054187519</v>
      </c>
      <c r="K592" s="1" t="s">
        <v>45</v>
      </c>
      <c r="L592" s="1" t="s">
        <v>46</v>
      </c>
      <c r="M592" s="1" t="s">
        <v>46</v>
      </c>
      <c r="N592" s="1" t="s">
        <v>46</v>
      </c>
      <c r="O592" s="1" t="s">
        <v>46</v>
      </c>
      <c r="P592" s="1" t="s">
        <v>46</v>
      </c>
      <c r="Q592" s="1" t="s">
        <v>48</v>
      </c>
      <c r="R592" s="1" t="s">
        <v>48</v>
      </c>
      <c r="S592" s="1" t="s">
        <v>46</v>
      </c>
      <c r="T592" s="12" t="str">
        <f>IF(OR(VOZ_WHATSAPP[[#This Row],[Brinda argumentos coherentes a la objeción]]="No Cumple",VOZ_WHATSAPP[[#This Row],[Despliegue de Beneficios y/o consecuencias]]="No Cumple"),"Sin Negocio","Negocio")</f>
        <v>Negocio</v>
      </c>
      <c r="U592" s="1" t="s">
        <v>46</v>
      </c>
      <c r="V592" s="1" t="s">
        <v>46</v>
      </c>
      <c r="W592" s="1" t="s">
        <v>46</v>
      </c>
      <c r="X592" s="12" t="str">
        <f>IF(OR(VOZ_WHATSAPP[[#This Row],[Confirma Valor de pago]]="No Cumple",VOZ_WHATSAPP[[#This Row],[Confirma hora de pago]]="No Cumple",VOZ_WHATSAPP[[#This Row],[Confirma medio de pago]]="No Cumple"),"Sin Cierre","Cierre")</f>
        <v>Cierre</v>
      </c>
      <c r="Y592" s="1" t="s">
        <v>46</v>
      </c>
      <c r="Z592" s="1" t="s">
        <v>54</v>
      </c>
      <c r="AA592" s="1" t="s">
        <v>46</v>
      </c>
      <c r="AB592" s="1" t="s">
        <v>46</v>
      </c>
      <c r="AC592" s="11" t="str">
        <f>IF(OR(VOZ_WHATSAPP[[#This Row],[La comunicación es asertiva, con respeto y evita maltrato]]="No Cumple",VOZ_WHATSAPP[[#This Row],[Cumple con las normativas legales]]="No Cumple"),"No Cumple","Cumple")</f>
        <v>Cumple</v>
      </c>
      <c r="AD592" s="1" t="s">
        <v>46</v>
      </c>
      <c r="AE592" s="1" t="s">
        <v>730</v>
      </c>
      <c r="AF592" s="4">
        <v>0.85</v>
      </c>
      <c r="AG592" s="4">
        <f>IF(AND(VOZ_WHATSAPP[[#This Row],[Estado Cierre]]="Sin Cierre",VOZ_WHATSAPP[[#This Row],[Nota Negocio]]="Sin Negocio"),VOZ_WHATSAPP[[#This Row],[Nota]]-24%,VOZ_WHATSAPP[[#This Row],[Nota]])</f>
        <v>0.85</v>
      </c>
      <c r="AH592" s="8">
        <f>IF(VOZ_WHATSAPP[[#This Row],[Estado Legal]]="No Cumple",0,IF(VOZ_WHATSAPP[[#This Row],[Realiza lectura de guion Legal]]="No Cumple",VOZ_WHATSAPP[[#This Row],[Nota 2]]-50%,VOZ_WHATSAPP[[#This Row],[Nota 2]]))</f>
        <v>0.85</v>
      </c>
    </row>
    <row r="593" spans="1:34" x14ac:dyDescent="0.25">
      <c r="A593" s="2" t="str">
        <f>VOZ_WHATSAPP[[#This Row],[ID Asesor]]&amp;VOZ_WHATSAPP[[#This Row],[Fecha Monitoreo]]</f>
        <v>383045825</v>
      </c>
      <c r="B593" s="2">
        <v>45825</v>
      </c>
      <c r="C593" s="1" t="s">
        <v>56</v>
      </c>
      <c r="D593" s="1">
        <v>3830</v>
      </c>
      <c r="E593" s="2">
        <v>45825</v>
      </c>
      <c r="F593" s="3">
        <v>0.38333333333333336</v>
      </c>
      <c r="G593" s="1" t="s">
        <v>58</v>
      </c>
      <c r="H593" s="1" t="s">
        <v>44</v>
      </c>
      <c r="I593" s="1">
        <v>575</v>
      </c>
      <c r="J593" s="1">
        <v>3118413322</v>
      </c>
      <c r="K593" s="1" t="s">
        <v>45</v>
      </c>
      <c r="L593" s="1" t="s">
        <v>46</v>
      </c>
      <c r="M593" s="1" t="s">
        <v>46</v>
      </c>
      <c r="N593" s="1" t="s">
        <v>46</v>
      </c>
      <c r="O593" s="1" t="s">
        <v>46</v>
      </c>
      <c r="P593" s="1" t="s">
        <v>46</v>
      </c>
      <c r="Q593" s="1" t="s">
        <v>48</v>
      </c>
      <c r="R593" s="1" t="s">
        <v>48</v>
      </c>
      <c r="S593" s="1" t="s">
        <v>48</v>
      </c>
      <c r="T593" s="12" t="str">
        <f>IF(OR(VOZ_WHATSAPP[[#This Row],[Brinda argumentos coherentes a la objeción]]="No Cumple",VOZ_WHATSAPP[[#This Row],[Despliegue de Beneficios y/o consecuencias]]="No Cumple"),"Sin Negocio","Negocio")</f>
        <v>Negocio</v>
      </c>
      <c r="U593" s="1" t="s">
        <v>46</v>
      </c>
      <c r="V593" s="1" t="s">
        <v>46</v>
      </c>
      <c r="W593" s="1" t="s">
        <v>46</v>
      </c>
      <c r="X593" s="12" t="str">
        <f>IF(OR(VOZ_WHATSAPP[[#This Row],[Confirma Valor de pago]]="No Cumple",VOZ_WHATSAPP[[#This Row],[Confirma hora de pago]]="No Cumple",VOZ_WHATSAPP[[#This Row],[Confirma medio de pago]]="No Cumple"),"Sin Cierre","Cierre")</f>
        <v>Cierre</v>
      </c>
      <c r="Y593" s="1" t="s">
        <v>46</v>
      </c>
      <c r="Z593" s="1" t="s">
        <v>46</v>
      </c>
      <c r="AA593" s="1" t="s">
        <v>46</v>
      </c>
      <c r="AB593" s="1" t="s">
        <v>46</v>
      </c>
      <c r="AC593" s="11" t="str">
        <f>IF(OR(VOZ_WHATSAPP[[#This Row],[La comunicación es asertiva, con respeto y evita maltrato]]="No Cumple",VOZ_WHATSAPP[[#This Row],[Cumple con las normativas legales]]="No Cumple"),"No Cumple","Cumple")</f>
        <v>Cumple</v>
      </c>
      <c r="AD593" s="1" t="s">
        <v>46</v>
      </c>
      <c r="AE593" s="1" t="s">
        <v>139</v>
      </c>
      <c r="AF593" s="4">
        <v>1</v>
      </c>
      <c r="AG593" s="4">
        <f>IF(AND(VOZ_WHATSAPP[[#This Row],[Estado Cierre]]="Sin Cierre",VOZ_WHATSAPP[[#This Row],[Nota Negocio]]="Sin Negocio"),VOZ_WHATSAPP[[#This Row],[Nota]]-24%,VOZ_WHATSAPP[[#This Row],[Nota]])</f>
        <v>1</v>
      </c>
      <c r="AH593" s="8">
        <f>IF(VOZ_WHATSAPP[[#This Row],[Estado Legal]]="No Cumple",0,IF(VOZ_WHATSAPP[[#This Row],[Realiza lectura de guion Legal]]="No Cumple",VOZ_WHATSAPP[[#This Row],[Nota 2]]-50%,VOZ_WHATSAPP[[#This Row],[Nota 2]]))</f>
        <v>1</v>
      </c>
    </row>
    <row r="594" spans="1:34" x14ac:dyDescent="0.25">
      <c r="A594" s="2" t="str">
        <f>VOZ_WHATSAPP[[#This Row],[ID Asesor]]&amp;VOZ_WHATSAPP[[#This Row],[Fecha Monitoreo]]</f>
        <v>303545825</v>
      </c>
      <c r="B594" s="2">
        <v>45825</v>
      </c>
      <c r="C594" s="1" t="s">
        <v>59</v>
      </c>
      <c r="D594" s="1">
        <v>3035</v>
      </c>
      <c r="E594" s="2">
        <v>45825</v>
      </c>
      <c r="F594" s="3">
        <v>0.38680555555555557</v>
      </c>
      <c r="G594" s="1" t="s">
        <v>60</v>
      </c>
      <c r="H594" s="1" t="s">
        <v>44</v>
      </c>
      <c r="I594" s="1">
        <v>1151</v>
      </c>
      <c r="J594" s="1">
        <v>3106069594</v>
      </c>
      <c r="K594" s="1" t="s">
        <v>45</v>
      </c>
      <c r="L594" s="1" t="s">
        <v>47</v>
      </c>
      <c r="M594" s="1" t="s">
        <v>46</v>
      </c>
      <c r="N594" s="1" t="s">
        <v>46</v>
      </c>
      <c r="O594" s="1" t="s">
        <v>46</v>
      </c>
      <c r="P594" s="1" t="s">
        <v>46</v>
      </c>
      <c r="Q594" s="1" t="s">
        <v>48</v>
      </c>
      <c r="R594" s="1" t="s">
        <v>48</v>
      </c>
      <c r="S594" s="1" t="s">
        <v>46</v>
      </c>
      <c r="T594" s="12" t="str">
        <f>IF(OR(VOZ_WHATSAPP[[#This Row],[Brinda argumentos coherentes a la objeción]]="No Cumple",VOZ_WHATSAPP[[#This Row],[Despliegue de Beneficios y/o consecuencias]]="No Cumple"),"Sin Negocio","Negocio")</f>
        <v>Negocio</v>
      </c>
      <c r="U594" s="1" t="s">
        <v>46</v>
      </c>
      <c r="V594" s="1" t="s">
        <v>46</v>
      </c>
      <c r="W594" s="1" t="s">
        <v>46</v>
      </c>
      <c r="X594" s="12" t="str">
        <f>IF(OR(VOZ_WHATSAPP[[#This Row],[Confirma Valor de pago]]="No Cumple",VOZ_WHATSAPP[[#This Row],[Confirma hora de pago]]="No Cumple",VOZ_WHATSAPP[[#This Row],[Confirma medio de pago]]="No Cumple"),"Sin Cierre","Cierre")</f>
        <v>Cierre</v>
      </c>
      <c r="Y594" s="1" t="s">
        <v>46</v>
      </c>
      <c r="Z594" s="1" t="s">
        <v>46</v>
      </c>
      <c r="AA594" s="1" t="s">
        <v>46</v>
      </c>
      <c r="AB594" s="1" t="s">
        <v>46</v>
      </c>
      <c r="AC594" s="11" t="str">
        <f>IF(OR(VOZ_WHATSAPP[[#This Row],[La comunicación es asertiva, con respeto y evita maltrato]]="No Cumple",VOZ_WHATSAPP[[#This Row],[Cumple con las normativas legales]]="No Cumple"),"No Cumple","Cumple")</f>
        <v>Cumple</v>
      </c>
      <c r="AD594" s="1" t="s">
        <v>46</v>
      </c>
      <c r="AE594" s="1" t="s">
        <v>731</v>
      </c>
      <c r="AF594" s="4">
        <v>0.96</v>
      </c>
      <c r="AG594" s="4">
        <f>IF(AND(VOZ_WHATSAPP[[#This Row],[Estado Cierre]]="Sin Cierre",VOZ_WHATSAPP[[#This Row],[Nota Negocio]]="Sin Negocio"),VOZ_WHATSAPP[[#This Row],[Nota]]-24%,VOZ_WHATSAPP[[#This Row],[Nota]])</f>
        <v>0.96</v>
      </c>
      <c r="AH594" s="8">
        <f>IF(VOZ_WHATSAPP[[#This Row],[Estado Legal]]="No Cumple",0,IF(VOZ_WHATSAPP[[#This Row],[Realiza lectura de guion Legal]]="No Cumple",VOZ_WHATSAPP[[#This Row],[Nota 2]]-50%,VOZ_WHATSAPP[[#This Row],[Nota 2]]))</f>
        <v>0.96</v>
      </c>
    </row>
    <row r="595" spans="1:34" x14ac:dyDescent="0.25">
      <c r="A595" s="2" t="str">
        <f>VOZ_WHATSAPP[[#This Row],[ID Asesor]]&amp;VOZ_WHATSAPP[[#This Row],[Fecha Monitoreo]]</f>
        <v>335445825</v>
      </c>
      <c r="B595" s="2">
        <v>45825</v>
      </c>
      <c r="C595" s="1" t="s">
        <v>42</v>
      </c>
      <c r="D595" s="1">
        <v>3354</v>
      </c>
      <c r="E595" s="2">
        <v>45824</v>
      </c>
      <c r="F595" s="3">
        <v>0.47291666666666665</v>
      </c>
      <c r="G595" s="1" t="s">
        <v>58</v>
      </c>
      <c r="H595" s="1" t="s">
        <v>44</v>
      </c>
      <c r="I595" s="1">
        <v>425</v>
      </c>
      <c r="J595" s="1">
        <v>3105885796</v>
      </c>
      <c r="K595" s="1" t="s">
        <v>45</v>
      </c>
      <c r="L595" s="1" t="s">
        <v>47</v>
      </c>
      <c r="M595" s="1" t="s">
        <v>46</v>
      </c>
      <c r="N595" s="1" t="s">
        <v>46</v>
      </c>
      <c r="O595" s="1" t="s">
        <v>46</v>
      </c>
      <c r="P595" s="1" t="s">
        <v>46</v>
      </c>
      <c r="Q595" s="1" t="s">
        <v>46</v>
      </c>
      <c r="R595" s="1" t="s">
        <v>46</v>
      </c>
      <c r="S595" s="1" t="s">
        <v>48</v>
      </c>
      <c r="T595" s="12" t="str">
        <f>IF(OR(VOZ_WHATSAPP[[#This Row],[Brinda argumentos coherentes a la objeción]]="No Cumple",VOZ_WHATSAPP[[#This Row],[Despliegue de Beneficios y/o consecuencias]]="No Cumple"),"Sin Negocio","Negocio")</f>
        <v>Negocio</v>
      </c>
      <c r="U595" s="1" t="s">
        <v>46</v>
      </c>
      <c r="V595" s="1" t="s">
        <v>46</v>
      </c>
      <c r="W595" s="1" t="s">
        <v>46</v>
      </c>
      <c r="X595" s="12" t="str">
        <f>IF(OR(VOZ_WHATSAPP[[#This Row],[Confirma Valor de pago]]="No Cumple",VOZ_WHATSAPP[[#This Row],[Confirma hora de pago]]="No Cumple",VOZ_WHATSAPP[[#This Row],[Confirma medio de pago]]="No Cumple"),"Sin Cierre","Cierre")</f>
        <v>Cierre</v>
      </c>
      <c r="Y595" s="1" t="s">
        <v>46</v>
      </c>
      <c r="Z595" s="1" t="s">
        <v>46</v>
      </c>
      <c r="AA595" s="1" t="s">
        <v>46</v>
      </c>
      <c r="AB595" s="1" t="s">
        <v>46</v>
      </c>
      <c r="AC595" s="11" t="str">
        <f>IF(OR(VOZ_WHATSAPP[[#This Row],[La comunicación es asertiva, con respeto y evita maltrato]]="No Cumple",VOZ_WHATSAPP[[#This Row],[Cumple con las normativas legales]]="No Cumple"),"No Cumple","Cumple")</f>
        <v>Cumple</v>
      </c>
      <c r="AD595" s="1" t="s">
        <v>46</v>
      </c>
      <c r="AE595" s="1" t="s">
        <v>145</v>
      </c>
      <c r="AF595" s="4">
        <v>0.96</v>
      </c>
      <c r="AG595" s="4">
        <f>IF(AND(VOZ_WHATSAPP[[#This Row],[Estado Cierre]]="Sin Cierre",VOZ_WHATSAPP[[#This Row],[Nota Negocio]]="Sin Negocio"),VOZ_WHATSAPP[[#This Row],[Nota]]-24%,VOZ_WHATSAPP[[#This Row],[Nota]])</f>
        <v>0.96</v>
      </c>
      <c r="AH595" s="8">
        <f>IF(VOZ_WHATSAPP[[#This Row],[Estado Legal]]="No Cumple",0,IF(VOZ_WHATSAPP[[#This Row],[Realiza lectura de guion Legal]]="No Cumple",VOZ_WHATSAPP[[#This Row],[Nota 2]]-50%,VOZ_WHATSAPP[[#This Row],[Nota 2]]))</f>
        <v>0.96</v>
      </c>
    </row>
    <row r="596" spans="1:34" x14ac:dyDescent="0.25">
      <c r="A596" s="2" t="str">
        <f>VOZ_WHATSAPP[[#This Row],[ID Asesor]]&amp;VOZ_WHATSAPP[[#This Row],[Fecha Monitoreo]]</f>
        <v>357545825</v>
      </c>
      <c r="B596" s="2">
        <v>45825</v>
      </c>
      <c r="C596" s="1" t="s">
        <v>42</v>
      </c>
      <c r="D596" s="1">
        <v>3575</v>
      </c>
      <c r="E596" s="2">
        <v>45825</v>
      </c>
      <c r="F596" s="3">
        <v>4.6527777777777779E-2</v>
      </c>
      <c r="G596" s="1" t="s">
        <v>58</v>
      </c>
      <c r="H596" s="1" t="s">
        <v>44</v>
      </c>
      <c r="I596" s="1">
        <v>492</v>
      </c>
      <c r="J596" s="1">
        <v>3107615326</v>
      </c>
      <c r="K596" s="1" t="s">
        <v>45</v>
      </c>
      <c r="L596" s="1" t="s">
        <v>46</v>
      </c>
      <c r="M596" s="1" t="s">
        <v>46</v>
      </c>
      <c r="N596" s="1" t="s">
        <v>46</v>
      </c>
      <c r="O596" s="1" t="s">
        <v>46</v>
      </c>
      <c r="P596" s="1" t="s">
        <v>46</v>
      </c>
      <c r="Q596" s="1" t="s">
        <v>48</v>
      </c>
      <c r="R596" s="1" t="s">
        <v>48</v>
      </c>
      <c r="S596" s="1" t="s">
        <v>48</v>
      </c>
      <c r="T596" s="12" t="str">
        <f>IF(OR(VOZ_WHATSAPP[[#This Row],[Brinda argumentos coherentes a la objeción]]="No Cumple",VOZ_WHATSAPP[[#This Row],[Despliegue de Beneficios y/o consecuencias]]="No Cumple"),"Sin Negocio","Negocio")</f>
        <v>Negocio</v>
      </c>
      <c r="U596" s="1" t="s">
        <v>46</v>
      </c>
      <c r="V596" s="1" t="s">
        <v>46</v>
      </c>
      <c r="W596" s="1" t="s">
        <v>46</v>
      </c>
      <c r="X596" s="12" t="str">
        <f>IF(OR(VOZ_WHATSAPP[[#This Row],[Confirma Valor de pago]]="No Cumple",VOZ_WHATSAPP[[#This Row],[Confirma hora de pago]]="No Cumple",VOZ_WHATSAPP[[#This Row],[Confirma medio de pago]]="No Cumple"),"Sin Cierre","Cierre")</f>
        <v>Cierre</v>
      </c>
      <c r="Y596" s="1" t="s">
        <v>46</v>
      </c>
      <c r="Z596" s="1" t="s">
        <v>46</v>
      </c>
      <c r="AA596" s="1" t="s">
        <v>46</v>
      </c>
      <c r="AB596" s="1" t="s">
        <v>46</v>
      </c>
      <c r="AC596" s="11" t="str">
        <f>IF(OR(VOZ_WHATSAPP[[#This Row],[La comunicación es asertiva, con respeto y evita maltrato]]="No Cumple",VOZ_WHATSAPP[[#This Row],[Cumple con las normativas legales]]="No Cumple"),"No Cumple","Cumple")</f>
        <v>Cumple</v>
      </c>
      <c r="AD596" s="1" t="s">
        <v>46</v>
      </c>
      <c r="AE596" s="1" t="s">
        <v>101</v>
      </c>
      <c r="AF596" s="4">
        <v>1</v>
      </c>
      <c r="AG596" s="4">
        <f>IF(AND(VOZ_WHATSAPP[[#This Row],[Estado Cierre]]="Sin Cierre",VOZ_WHATSAPP[[#This Row],[Nota Negocio]]="Sin Negocio"),VOZ_WHATSAPP[[#This Row],[Nota]]-24%,VOZ_WHATSAPP[[#This Row],[Nota]])</f>
        <v>1</v>
      </c>
      <c r="AH596" s="8">
        <f>IF(VOZ_WHATSAPP[[#This Row],[Estado Legal]]="No Cumple",0,IF(VOZ_WHATSAPP[[#This Row],[Realiza lectura de guion Legal]]="No Cumple",VOZ_WHATSAPP[[#This Row],[Nota 2]]-50%,VOZ_WHATSAPP[[#This Row],[Nota 2]]))</f>
        <v>1</v>
      </c>
    </row>
    <row r="597" spans="1:34" x14ac:dyDescent="0.25">
      <c r="A597" s="2" t="str">
        <f>VOZ_WHATSAPP[[#This Row],[ID Asesor]]&amp;VOZ_WHATSAPP[[#This Row],[Fecha Monitoreo]]</f>
        <v>308545825</v>
      </c>
      <c r="B597" s="2">
        <v>45825</v>
      </c>
      <c r="C597" s="1" t="s">
        <v>126</v>
      </c>
      <c r="D597" s="1">
        <v>3085</v>
      </c>
      <c r="E597" s="2">
        <v>45825</v>
      </c>
      <c r="F597" s="3">
        <v>0.39513888888888887</v>
      </c>
      <c r="G597" s="1" t="s">
        <v>51</v>
      </c>
      <c r="H597" s="1" t="s">
        <v>44</v>
      </c>
      <c r="I597" s="1">
        <v>11009572</v>
      </c>
      <c r="J597" s="1">
        <v>3003827842</v>
      </c>
      <c r="K597" s="1" t="s">
        <v>49</v>
      </c>
      <c r="L597" s="1" t="s">
        <v>46</v>
      </c>
      <c r="M597" s="1" t="s">
        <v>46</v>
      </c>
      <c r="N597" s="1" t="s">
        <v>46</v>
      </c>
      <c r="O597" s="1" t="s">
        <v>46</v>
      </c>
      <c r="P597" s="1" t="s">
        <v>46</v>
      </c>
      <c r="Q597" s="1" t="s">
        <v>46</v>
      </c>
      <c r="R597" s="1" t="s">
        <v>46</v>
      </c>
      <c r="S597" s="1" t="s">
        <v>46</v>
      </c>
      <c r="T597" s="12" t="str">
        <f>IF(OR(VOZ_WHATSAPP[[#This Row],[Brinda argumentos coherentes a la objeción]]="No Cumple",VOZ_WHATSAPP[[#This Row],[Despliegue de Beneficios y/o consecuencias]]="No Cumple"),"Sin Negocio","Negocio")</f>
        <v>Negocio</v>
      </c>
      <c r="U597" s="1" t="s">
        <v>48</v>
      </c>
      <c r="V597" s="1" t="s">
        <v>48</v>
      </c>
      <c r="W597" s="1" t="s">
        <v>48</v>
      </c>
      <c r="X597" s="12" t="str">
        <f>IF(OR(VOZ_WHATSAPP[[#This Row],[Confirma Valor de pago]]="No Cumple",VOZ_WHATSAPP[[#This Row],[Confirma hora de pago]]="No Cumple",VOZ_WHATSAPP[[#This Row],[Confirma medio de pago]]="No Cumple"),"Sin Cierre","Cierre")</f>
        <v>Cierre</v>
      </c>
      <c r="Y597" s="1" t="s">
        <v>46</v>
      </c>
      <c r="Z597" s="1" t="s">
        <v>46</v>
      </c>
      <c r="AA597" s="1" t="s">
        <v>46</v>
      </c>
      <c r="AB597" s="1" t="s">
        <v>46</v>
      </c>
      <c r="AC597" s="11" t="str">
        <f>IF(OR(VOZ_WHATSAPP[[#This Row],[La comunicación es asertiva, con respeto y evita maltrato]]="No Cumple",VOZ_WHATSAPP[[#This Row],[Cumple con las normativas legales]]="No Cumple"),"No Cumple","Cumple")</f>
        <v>Cumple</v>
      </c>
      <c r="AD597" s="1" t="s">
        <v>46</v>
      </c>
      <c r="AE597" s="1" t="s">
        <v>133</v>
      </c>
      <c r="AF597" s="4">
        <v>1</v>
      </c>
      <c r="AG597" s="4">
        <f>IF(AND(VOZ_WHATSAPP[[#This Row],[Estado Cierre]]="Sin Cierre",VOZ_WHATSAPP[[#This Row],[Nota Negocio]]="Sin Negocio"),VOZ_WHATSAPP[[#This Row],[Nota]]-24%,VOZ_WHATSAPP[[#This Row],[Nota]])</f>
        <v>1</v>
      </c>
      <c r="AH597" s="8">
        <f>IF(VOZ_WHATSAPP[[#This Row],[Estado Legal]]="No Cumple",0,IF(VOZ_WHATSAPP[[#This Row],[Realiza lectura de guion Legal]]="No Cumple",VOZ_WHATSAPP[[#This Row],[Nota 2]]-50%,VOZ_WHATSAPP[[#This Row],[Nota 2]]))</f>
        <v>1</v>
      </c>
    </row>
    <row r="598" spans="1:34" x14ac:dyDescent="0.25">
      <c r="A598" s="2" t="str">
        <f>VOZ_WHATSAPP[[#This Row],[ID Asesor]]&amp;VOZ_WHATSAPP[[#This Row],[Fecha Monitoreo]]</f>
        <v>363845825</v>
      </c>
      <c r="B598" s="2">
        <v>45825</v>
      </c>
      <c r="C598" s="1" t="s">
        <v>42</v>
      </c>
      <c r="D598" s="1">
        <v>3638</v>
      </c>
      <c r="E598" s="2">
        <v>45825</v>
      </c>
      <c r="F598" s="3">
        <v>0.3576388888888889</v>
      </c>
      <c r="G598" s="1" t="s">
        <v>58</v>
      </c>
      <c r="H598" s="1" t="s">
        <v>44</v>
      </c>
      <c r="I598" s="1">
        <v>573</v>
      </c>
      <c r="J598" s="1">
        <v>3206797440</v>
      </c>
      <c r="K598" s="1" t="s">
        <v>45</v>
      </c>
      <c r="L598" s="1" t="s">
        <v>46</v>
      </c>
      <c r="M598" s="1" t="s">
        <v>46</v>
      </c>
      <c r="N598" s="1" t="s">
        <v>46</v>
      </c>
      <c r="O598" s="1" t="s">
        <v>46</v>
      </c>
      <c r="P598" s="1" t="s">
        <v>46</v>
      </c>
      <c r="Q598" s="1" t="s">
        <v>46</v>
      </c>
      <c r="R598" s="1" t="s">
        <v>46</v>
      </c>
      <c r="S598" s="1" t="s">
        <v>46</v>
      </c>
      <c r="T598" s="12" t="str">
        <f>IF(OR(VOZ_WHATSAPP[[#This Row],[Brinda argumentos coherentes a la objeción]]="No Cumple",VOZ_WHATSAPP[[#This Row],[Despliegue de Beneficios y/o consecuencias]]="No Cumple"),"Sin Negocio","Negocio")</f>
        <v>Negocio</v>
      </c>
      <c r="U598" s="1" t="s">
        <v>48</v>
      </c>
      <c r="V598" s="1" t="s">
        <v>48</v>
      </c>
      <c r="W598" s="1" t="s">
        <v>48</v>
      </c>
      <c r="X598" s="12" t="str">
        <f>IF(OR(VOZ_WHATSAPP[[#This Row],[Confirma Valor de pago]]="No Cumple",VOZ_WHATSAPP[[#This Row],[Confirma hora de pago]]="No Cumple",VOZ_WHATSAPP[[#This Row],[Confirma medio de pago]]="No Cumple"),"Sin Cierre","Cierre")</f>
        <v>Cierre</v>
      </c>
      <c r="Y598" s="1" t="s">
        <v>46</v>
      </c>
      <c r="Z598" s="1" t="s">
        <v>46</v>
      </c>
      <c r="AA598" s="1" t="s">
        <v>46</v>
      </c>
      <c r="AB598" s="1" t="s">
        <v>46</v>
      </c>
      <c r="AC598" s="11" t="str">
        <f>IF(OR(VOZ_WHATSAPP[[#This Row],[La comunicación es asertiva, con respeto y evita maltrato]]="No Cumple",VOZ_WHATSAPP[[#This Row],[Cumple con las normativas legales]]="No Cumple"),"No Cumple","Cumple")</f>
        <v>Cumple</v>
      </c>
      <c r="AD598" s="1" t="s">
        <v>46</v>
      </c>
      <c r="AE598" s="1" t="s">
        <v>55</v>
      </c>
      <c r="AF598" s="4">
        <v>1</v>
      </c>
      <c r="AG598" s="4">
        <f>IF(AND(VOZ_WHATSAPP[[#This Row],[Estado Cierre]]="Sin Cierre",VOZ_WHATSAPP[[#This Row],[Nota Negocio]]="Sin Negocio"),VOZ_WHATSAPP[[#This Row],[Nota]]-24%,VOZ_WHATSAPP[[#This Row],[Nota]])</f>
        <v>1</v>
      </c>
      <c r="AH598" s="8">
        <f>IF(VOZ_WHATSAPP[[#This Row],[Estado Legal]]="No Cumple",0,IF(VOZ_WHATSAPP[[#This Row],[Realiza lectura de guion Legal]]="No Cumple",VOZ_WHATSAPP[[#This Row],[Nota 2]]-50%,VOZ_WHATSAPP[[#This Row],[Nota 2]]))</f>
        <v>1</v>
      </c>
    </row>
    <row r="599" spans="1:34" x14ac:dyDescent="0.25">
      <c r="A599" s="2" t="str">
        <f>VOZ_WHATSAPP[[#This Row],[ID Asesor]]&amp;VOZ_WHATSAPP[[#This Row],[Fecha Monitoreo]]</f>
        <v>366445825</v>
      </c>
      <c r="B599" s="2">
        <v>45825</v>
      </c>
      <c r="C599" s="1" t="s">
        <v>59</v>
      </c>
      <c r="D599" s="1">
        <v>3664</v>
      </c>
      <c r="E599" s="2">
        <v>45825</v>
      </c>
      <c r="F599" s="3">
        <v>0.38263888888888886</v>
      </c>
      <c r="G599" s="1" t="s">
        <v>58</v>
      </c>
      <c r="H599" s="1" t="s">
        <v>44</v>
      </c>
      <c r="I599" s="1">
        <v>1357</v>
      </c>
      <c r="J599" s="1">
        <v>3225998510</v>
      </c>
      <c r="K599" s="1" t="s">
        <v>45</v>
      </c>
      <c r="L599" s="1" t="s">
        <v>46</v>
      </c>
      <c r="M599" s="1" t="s">
        <v>47</v>
      </c>
      <c r="N599" s="1" t="s">
        <v>46</v>
      </c>
      <c r="O599" s="1" t="s">
        <v>46</v>
      </c>
      <c r="P599" s="1" t="s">
        <v>46</v>
      </c>
      <c r="Q599" s="1" t="s">
        <v>48</v>
      </c>
      <c r="R599" s="1" t="s">
        <v>48</v>
      </c>
      <c r="S599" s="1" t="s">
        <v>46</v>
      </c>
      <c r="T599" s="12" t="str">
        <f>IF(OR(VOZ_WHATSAPP[[#This Row],[Brinda argumentos coherentes a la objeción]]="No Cumple",VOZ_WHATSAPP[[#This Row],[Despliegue de Beneficios y/o consecuencias]]="No Cumple"),"Sin Negocio","Negocio")</f>
        <v>Negocio</v>
      </c>
      <c r="U599" s="1" t="s">
        <v>46</v>
      </c>
      <c r="V599" s="1" t="s">
        <v>46</v>
      </c>
      <c r="W599" s="1" t="s">
        <v>47</v>
      </c>
      <c r="X599" s="12" t="str">
        <f>IF(OR(VOZ_WHATSAPP[[#This Row],[Confirma Valor de pago]]="No Cumple",VOZ_WHATSAPP[[#This Row],[Confirma hora de pago]]="No Cumple",VOZ_WHATSAPP[[#This Row],[Confirma medio de pago]]="No Cumple"),"Sin Cierre","Cierre")</f>
        <v>Sin Cierre</v>
      </c>
      <c r="Y599" s="1" t="s">
        <v>46</v>
      </c>
      <c r="Z599" s="1" t="s">
        <v>46</v>
      </c>
      <c r="AA599" s="1" t="s">
        <v>46</v>
      </c>
      <c r="AB599" s="1" t="s">
        <v>46</v>
      </c>
      <c r="AC599" s="11" t="str">
        <f>IF(OR(VOZ_WHATSAPP[[#This Row],[La comunicación es asertiva, con respeto y evita maltrato]]="No Cumple",VOZ_WHATSAPP[[#This Row],[Cumple con las normativas legales]]="No Cumple"),"No Cumple","Cumple")</f>
        <v>Cumple</v>
      </c>
      <c r="AD599" s="1" t="s">
        <v>46</v>
      </c>
      <c r="AE599" s="1" t="s">
        <v>732</v>
      </c>
      <c r="AF599" s="4">
        <v>0.88</v>
      </c>
      <c r="AG599" s="4">
        <f>IF(AND(VOZ_WHATSAPP[[#This Row],[Estado Cierre]]="Sin Cierre",VOZ_WHATSAPP[[#This Row],[Nota Negocio]]="Sin Negocio"),VOZ_WHATSAPP[[#This Row],[Nota]]-24%,VOZ_WHATSAPP[[#This Row],[Nota]])</f>
        <v>0.88</v>
      </c>
      <c r="AH599" s="8">
        <f>IF(VOZ_WHATSAPP[[#This Row],[Estado Legal]]="No Cumple",0,IF(VOZ_WHATSAPP[[#This Row],[Realiza lectura de guion Legal]]="No Cumple",VOZ_WHATSAPP[[#This Row],[Nota 2]]-50%,VOZ_WHATSAPP[[#This Row],[Nota 2]]))</f>
        <v>0.88</v>
      </c>
    </row>
    <row r="600" spans="1:34" x14ac:dyDescent="0.25">
      <c r="A600" s="2" t="str">
        <f>VOZ_WHATSAPP[[#This Row],[ID Asesor]]&amp;VOZ_WHATSAPP[[#This Row],[Fecha Monitoreo]]</f>
        <v>380845825</v>
      </c>
      <c r="B600" s="2">
        <v>45825</v>
      </c>
      <c r="C600" s="1" t="s">
        <v>59</v>
      </c>
      <c r="D600" s="1">
        <v>3808</v>
      </c>
      <c r="E600" s="2">
        <v>45825</v>
      </c>
      <c r="F600" s="3">
        <v>0.40347222222222223</v>
      </c>
      <c r="G600" s="1" t="s">
        <v>51</v>
      </c>
      <c r="H600" s="1" t="s">
        <v>44</v>
      </c>
      <c r="I600" s="1">
        <v>1420</v>
      </c>
      <c r="J600" s="1">
        <v>3215921164</v>
      </c>
      <c r="K600" s="1" t="s">
        <v>45</v>
      </c>
      <c r="L600" s="1" t="s">
        <v>46</v>
      </c>
      <c r="M600" s="1" t="s">
        <v>46</v>
      </c>
      <c r="N600" s="1" t="s">
        <v>46</v>
      </c>
      <c r="O600" s="1" t="s">
        <v>54</v>
      </c>
      <c r="P600" s="1" t="s">
        <v>46</v>
      </c>
      <c r="Q600" s="1" t="s">
        <v>46</v>
      </c>
      <c r="R600" s="1" t="s">
        <v>47</v>
      </c>
      <c r="S600" s="1" t="s">
        <v>47</v>
      </c>
      <c r="T600" s="12" t="str">
        <f>IF(OR(VOZ_WHATSAPP[[#This Row],[Brinda argumentos coherentes a la objeción]]="No Cumple",VOZ_WHATSAPP[[#This Row],[Despliegue de Beneficios y/o consecuencias]]="No Cumple"),"Sin Negocio","Negocio")</f>
        <v>Sin Negocio</v>
      </c>
      <c r="U600" s="1" t="s">
        <v>48</v>
      </c>
      <c r="V600" s="1" t="s">
        <v>48</v>
      </c>
      <c r="W600" s="1" t="s">
        <v>48</v>
      </c>
      <c r="X600" s="12" t="str">
        <f>IF(OR(VOZ_WHATSAPP[[#This Row],[Confirma Valor de pago]]="No Cumple",VOZ_WHATSAPP[[#This Row],[Confirma hora de pago]]="No Cumple",VOZ_WHATSAPP[[#This Row],[Confirma medio de pago]]="No Cumple"),"Sin Cierre","Cierre")</f>
        <v>Cierre</v>
      </c>
      <c r="Y600" s="1" t="s">
        <v>46</v>
      </c>
      <c r="Z600" s="1" t="s">
        <v>46</v>
      </c>
      <c r="AA600" s="1" t="s">
        <v>46</v>
      </c>
      <c r="AB600" s="1" t="s">
        <v>46</v>
      </c>
      <c r="AC600" s="11" t="str">
        <f>IF(OR(VOZ_WHATSAPP[[#This Row],[La comunicación es asertiva, con respeto y evita maltrato]]="No Cumple",VOZ_WHATSAPP[[#This Row],[Cumple con las normativas legales]]="No Cumple"),"No Cumple","Cumple")</f>
        <v>Cumple</v>
      </c>
      <c r="AD600" s="1" t="s">
        <v>46</v>
      </c>
      <c r="AE600" s="1" t="s">
        <v>733</v>
      </c>
      <c r="AF600" s="4">
        <v>0.75</v>
      </c>
      <c r="AG600" s="4">
        <f>IF(AND(VOZ_WHATSAPP[[#This Row],[Estado Cierre]]="Sin Cierre",VOZ_WHATSAPP[[#This Row],[Nota Negocio]]="Sin Negocio"),VOZ_WHATSAPP[[#This Row],[Nota]]-24%,VOZ_WHATSAPP[[#This Row],[Nota]])</f>
        <v>0.75</v>
      </c>
      <c r="AH600" s="8">
        <f>IF(VOZ_WHATSAPP[[#This Row],[Estado Legal]]="No Cumple",0,IF(VOZ_WHATSAPP[[#This Row],[Realiza lectura de guion Legal]]="No Cumple",VOZ_WHATSAPP[[#This Row],[Nota 2]]-50%,VOZ_WHATSAPP[[#This Row],[Nota 2]]))</f>
        <v>0.75</v>
      </c>
    </row>
    <row r="601" spans="1:34" x14ac:dyDescent="0.25">
      <c r="A601" s="2" t="str">
        <f>VOZ_WHATSAPP[[#This Row],[ID Asesor]]&amp;VOZ_WHATSAPP[[#This Row],[Fecha Monitoreo]]</f>
        <v>291745825</v>
      </c>
      <c r="B601" s="2">
        <v>45825</v>
      </c>
      <c r="C601" s="1" t="s">
        <v>50</v>
      </c>
      <c r="D601" s="1">
        <v>2917</v>
      </c>
      <c r="E601" s="2">
        <v>45825</v>
      </c>
      <c r="F601" s="3">
        <v>0.40138888888888891</v>
      </c>
      <c r="G601" s="1" t="s">
        <v>60</v>
      </c>
      <c r="H601" s="1" t="s">
        <v>44</v>
      </c>
      <c r="I601" s="1">
        <v>1144</v>
      </c>
      <c r="J601" s="1">
        <v>3137690395</v>
      </c>
      <c r="K601" s="1" t="s">
        <v>45</v>
      </c>
      <c r="L601" s="1" t="s">
        <v>47</v>
      </c>
      <c r="M601" s="1" t="s">
        <v>46</v>
      </c>
      <c r="N601" s="1" t="s">
        <v>46</v>
      </c>
      <c r="O601" s="1" t="s">
        <v>46</v>
      </c>
      <c r="P601" s="1" t="s">
        <v>46</v>
      </c>
      <c r="Q601" s="1" t="s">
        <v>46</v>
      </c>
      <c r="R601" s="1" t="s">
        <v>46</v>
      </c>
      <c r="S601" s="1" t="s">
        <v>46</v>
      </c>
      <c r="T601" s="12" t="str">
        <f>IF(OR(VOZ_WHATSAPP[[#This Row],[Brinda argumentos coherentes a la objeción]]="No Cumple",VOZ_WHATSAPP[[#This Row],[Despliegue de Beneficios y/o consecuencias]]="No Cumple"),"Sin Negocio","Negocio")</f>
        <v>Negocio</v>
      </c>
      <c r="U601" s="1" t="s">
        <v>46</v>
      </c>
      <c r="V601" s="1" t="s">
        <v>46</v>
      </c>
      <c r="W601" s="1" t="s">
        <v>46</v>
      </c>
      <c r="X601" s="12" t="str">
        <f>IF(OR(VOZ_WHATSAPP[[#This Row],[Confirma Valor de pago]]="No Cumple",VOZ_WHATSAPP[[#This Row],[Confirma hora de pago]]="No Cumple",VOZ_WHATSAPP[[#This Row],[Confirma medio de pago]]="No Cumple"),"Sin Cierre","Cierre")</f>
        <v>Cierre</v>
      </c>
      <c r="Y601" s="1" t="s">
        <v>46</v>
      </c>
      <c r="Z601" s="1" t="s">
        <v>46</v>
      </c>
      <c r="AA601" s="1" t="s">
        <v>46</v>
      </c>
      <c r="AB601" s="1" t="s">
        <v>46</v>
      </c>
      <c r="AC601" s="11" t="str">
        <f>IF(OR(VOZ_WHATSAPP[[#This Row],[La comunicación es asertiva, con respeto y evita maltrato]]="No Cumple",VOZ_WHATSAPP[[#This Row],[Cumple con las normativas legales]]="No Cumple"),"No Cumple","Cumple")</f>
        <v>Cumple</v>
      </c>
      <c r="AD601" s="1" t="s">
        <v>46</v>
      </c>
      <c r="AE601" s="1" t="s">
        <v>734</v>
      </c>
      <c r="AF601" s="4">
        <v>0.96</v>
      </c>
      <c r="AG601" s="4">
        <f>IF(AND(VOZ_WHATSAPP[[#This Row],[Estado Cierre]]="Sin Cierre",VOZ_WHATSAPP[[#This Row],[Nota Negocio]]="Sin Negocio"),VOZ_WHATSAPP[[#This Row],[Nota]]-24%,VOZ_WHATSAPP[[#This Row],[Nota]])</f>
        <v>0.96</v>
      </c>
      <c r="AH601" s="8">
        <f>IF(VOZ_WHATSAPP[[#This Row],[Estado Legal]]="No Cumple",0,IF(VOZ_WHATSAPP[[#This Row],[Realiza lectura de guion Legal]]="No Cumple",VOZ_WHATSAPP[[#This Row],[Nota 2]]-50%,VOZ_WHATSAPP[[#This Row],[Nota 2]]))</f>
        <v>0.96</v>
      </c>
    </row>
    <row r="602" spans="1:34" x14ac:dyDescent="0.25">
      <c r="A602" s="2" t="str">
        <f>VOZ_WHATSAPP[[#This Row],[ID Asesor]]&amp;VOZ_WHATSAPP[[#This Row],[Fecha Monitoreo]]</f>
        <v>295345825</v>
      </c>
      <c r="B602" s="2">
        <v>45825</v>
      </c>
      <c r="C602" s="1" t="s">
        <v>42</v>
      </c>
      <c r="D602" s="1">
        <v>2953</v>
      </c>
      <c r="E602" s="2">
        <v>45825</v>
      </c>
      <c r="F602" s="3">
        <v>0.42916666666666664</v>
      </c>
      <c r="G602" s="1" t="s">
        <v>58</v>
      </c>
      <c r="H602" s="1" t="s">
        <v>44</v>
      </c>
      <c r="I602" s="1">
        <v>479</v>
      </c>
      <c r="J602" s="1">
        <v>3136347405</v>
      </c>
      <c r="K602" s="1" t="s">
        <v>45</v>
      </c>
      <c r="L602" s="1" t="s">
        <v>46</v>
      </c>
      <c r="M602" s="1" t="s">
        <v>46</v>
      </c>
      <c r="N602" s="1" t="s">
        <v>46</v>
      </c>
      <c r="O602" s="1" t="s">
        <v>46</v>
      </c>
      <c r="P602" s="1" t="s">
        <v>46</v>
      </c>
      <c r="Q602" s="1" t="s">
        <v>46</v>
      </c>
      <c r="R602" s="1" t="s">
        <v>46</v>
      </c>
      <c r="S602" s="1" t="s">
        <v>46</v>
      </c>
      <c r="T602" s="12" t="str">
        <f>IF(OR(VOZ_WHATSAPP[[#This Row],[Brinda argumentos coherentes a la objeción]]="No Cumple",VOZ_WHATSAPP[[#This Row],[Despliegue de Beneficios y/o consecuencias]]="No Cumple"),"Sin Negocio","Negocio")</f>
        <v>Negocio</v>
      </c>
      <c r="U602" s="1" t="s">
        <v>46</v>
      </c>
      <c r="V602" s="1" t="s">
        <v>46</v>
      </c>
      <c r="W602" s="1" t="s">
        <v>46</v>
      </c>
      <c r="X602" s="12" t="str">
        <f>IF(OR(VOZ_WHATSAPP[[#This Row],[Confirma Valor de pago]]="No Cumple",VOZ_WHATSAPP[[#This Row],[Confirma hora de pago]]="No Cumple",VOZ_WHATSAPP[[#This Row],[Confirma medio de pago]]="No Cumple"),"Sin Cierre","Cierre")</f>
        <v>Cierre</v>
      </c>
      <c r="Y602" s="1" t="s">
        <v>46</v>
      </c>
      <c r="Z602" s="1" t="s">
        <v>46</v>
      </c>
      <c r="AA602" s="1" t="s">
        <v>46</v>
      </c>
      <c r="AB602" s="1" t="s">
        <v>46</v>
      </c>
      <c r="AC602" s="11" t="str">
        <f>IF(OR(VOZ_WHATSAPP[[#This Row],[La comunicación es asertiva, con respeto y evita maltrato]]="No Cumple",VOZ_WHATSAPP[[#This Row],[Cumple con las normativas legales]]="No Cumple"),"No Cumple","Cumple")</f>
        <v>Cumple</v>
      </c>
      <c r="AD602" s="1" t="s">
        <v>46</v>
      </c>
      <c r="AE602" s="1" t="s">
        <v>101</v>
      </c>
      <c r="AF602" s="4">
        <v>1</v>
      </c>
      <c r="AG602" s="4">
        <f>IF(AND(VOZ_WHATSAPP[[#This Row],[Estado Cierre]]="Sin Cierre",VOZ_WHATSAPP[[#This Row],[Nota Negocio]]="Sin Negocio"),VOZ_WHATSAPP[[#This Row],[Nota]]-24%,VOZ_WHATSAPP[[#This Row],[Nota]])</f>
        <v>1</v>
      </c>
      <c r="AH602" s="8">
        <f>IF(VOZ_WHATSAPP[[#This Row],[Estado Legal]]="No Cumple",0,IF(VOZ_WHATSAPP[[#This Row],[Realiza lectura de guion Legal]]="No Cumple",VOZ_WHATSAPP[[#This Row],[Nota 2]]-50%,VOZ_WHATSAPP[[#This Row],[Nota 2]]))</f>
        <v>1</v>
      </c>
    </row>
    <row r="603" spans="1:34" x14ac:dyDescent="0.25">
      <c r="A603" s="2" t="str">
        <f>VOZ_WHATSAPP[[#This Row],[ID Asesor]]&amp;VOZ_WHATSAPP[[#This Row],[Fecha Monitoreo]]</f>
        <v>364945825</v>
      </c>
      <c r="B603" s="2">
        <v>45825</v>
      </c>
      <c r="C603" s="1" t="s">
        <v>56</v>
      </c>
      <c r="D603" s="1">
        <v>3649</v>
      </c>
      <c r="E603" s="2">
        <v>45825</v>
      </c>
      <c r="F603" s="3">
        <v>0.4375</v>
      </c>
      <c r="G603" s="1" t="s">
        <v>58</v>
      </c>
      <c r="H603" s="1" t="s">
        <v>44</v>
      </c>
      <c r="I603" s="1">
        <v>578</v>
      </c>
      <c r="J603" s="1">
        <v>3004207773</v>
      </c>
      <c r="K603" s="1" t="s">
        <v>45</v>
      </c>
      <c r="L603" s="1" t="s">
        <v>46</v>
      </c>
      <c r="M603" s="1" t="s">
        <v>47</v>
      </c>
      <c r="N603" s="1" t="s">
        <v>46</v>
      </c>
      <c r="O603" s="1" t="s">
        <v>46</v>
      </c>
      <c r="P603" s="1" t="s">
        <v>46</v>
      </c>
      <c r="Q603" s="1" t="s">
        <v>48</v>
      </c>
      <c r="R603" s="1" t="s">
        <v>48</v>
      </c>
      <c r="S603" s="1" t="s">
        <v>46</v>
      </c>
      <c r="T603" s="12" t="str">
        <f>IF(OR(VOZ_WHATSAPP[[#This Row],[Brinda argumentos coherentes a la objeción]]="No Cumple",VOZ_WHATSAPP[[#This Row],[Despliegue de Beneficios y/o consecuencias]]="No Cumple"),"Sin Negocio","Negocio")</f>
        <v>Negocio</v>
      </c>
      <c r="U603" s="1" t="s">
        <v>46</v>
      </c>
      <c r="V603" s="1" t="s">
        <v>46</v>
      </c>
      <c r="W603" s="1" t="s">
        <v>46</v>
      </c>
      <c r="X603" s="12" t="str">
        <f>IF(OR(VOZ_WHATSAPP[[#This Row],[Confirma Valor de pago]]="No Cumple",VOZ_WHATSAPP[[#This Row],[Confirma hora de pago]]="No Cumple",VOZ_WHATSAPP[[#This Row],[Confirma medio de pago]]="No Cumple"),"Sin Cierre","Cierre")</f>
        <v>Cierre</v>
      </c>
      <c r="Y603" s="1" t="s">
        <v>46</v>
      </c>
      <c r="Z603" s="1" t="s">
        <v>46</v>
      </c>
      <c r="AA603" s="1" t="s">
        <v>46</v>
      </c>
      <c r="AB603" s="1" t="s">
        <v>46</v>
      </c>
      <c r="AC603" s="11" t="str">
        <f>IF(OR(VOZ_WHATSAPP[[#This Row],[La comunicación es asertiva, con respeto y evita maltrato]]="No Cumple",VOZ_WHATSAPP[[#This Row],[Cumple con las normativas legales]]="No Cumple"),"No Cumple","Cumple")</f>
        <v>Cumple</v>
      </c>
      <c r="AD603" s="1" t="s">
        <v>46</v>
      </c>
      <c r="AE603" s="1" t="s">
        <v>735</v>
      </c>
      <c r="AF603" s="4">
        <v>0.96</v>
      </c>
      <c r="AG603" s="4">
        <f>IF(AND(VOZ_WHATSAPP[[#This Row],[Estado Cierre]]="Sin Cierre",VOZ_WHATSAPP[[#This Row],[Nota Negocio]]="Sin Negocio"),VOZ_WHATSAPP[[#This Row],[Nota]]-24%,VOZ_WHATSAPP[[#This Row],[Nota]])</f>
        <v>0.96</v>
      </c>
      <c r="AH603" s="8">
        <f>IF(VOZ_WHATSAPP[[#This Row],[Estado Legal]]="No Cumple",0,IF(VOZ_WHATSAPP[[#This Row],[Realiza lectura de guion Legal]]="No Cumple",VOZ_WHATSAPP[[#This Row],[Nota 2]]-50%,VOZ_WHATSAPP[[#This Row],[Nota 2]]))</f>
        <v>0.96</v>
      </c>
    </row>
    <row r="604" spans="1:34" x14ac:dyDescent="0.25">
      <c r="A604" s="2" t="str">
        <f>VOZ_WHATSAPP[[#This Row],[ID Asesor]]&amp;VOZ_WHATSAPP[[#This Row],[Fecha Monitoreo]]</f>
        <v>381745825</v>
      </c>
      <c r="B604" s="2">
        <v>45825</v>
      </c>
      <c r="C604" s="1" t="s">
        <v>42</v>
      </c>
      <c r="D604" s="1">
        <v>3817</v>
      </c>
      <c r="E604" s="2">
        <v>45825</v>
      </c>
      <c r="F604" s="3">
        <v>0.42986111111111114</v>
      </c>
      <c r="G604" s="1" t="s">
        <v>58</v>
      </c>
      <c r="H604" s="1" t="s">
        <v>44</v>
      </c>
      <c r="I604" s="1">
        <v>11009585</v>
      </c>
      <c r="J604" s="1">
        <v>3136347405</v>
      </c>
      <c r="K604" s="1" t="s">
        <v>49</v>
      </c>
      <c r="L604" s="1" t="s">
        <v>46</v>
      </c>
      <c r="M604" s="1" t="s">
        <v>46</v>
      </c>
      <c r="N604" s="1" t="s">
        <v>46</v>
      </c>
      <c r="O604" s="1" t="s">
        <v>46</v>
      </c>
      <c r="P604" s="1" t="s">
        <v>46</v>
      </c>
      <c r="Q604" s="1" t="s">
        <v>46</v>
      </c>
      <c r="R604" s="1" t="s">
        <v>47</v>
      </c>
      <c r="S604" s="1" t="s">
        <v>46</v>
      </c>
      <c r="T604" s="12" t="str">
        <f>IF(OR(VOZ_WHATSAPP[[#This Row],[Brinda argumentos coherentes a la objeción]]="No Cumple",VOZ_WHATSAPP[[#This Row],[Despliegue de Beneficios y/o consecuencias]]="No Cumple"),"Sin Negocio","Negocio")</f>
        <v>Sin Negocio</v>
      </c>
      <c r="U604" s="1" t="s">
        <v>46</v>
      </c>
      <c r="V604" s="1" t="s">
        <v>46</v>
      </c>
      <c r="W604" s="1" t="s">
        <v>46</v>
      </c>
      <c r="X604" s="12" t="str">
        <f>IF(OR(VOZ_WHATSAPP[[#This Row],[Confirma Valor de pago]]="No Cumple",VOZ_WHATSAPP[[#This Row],[Confirma hora de pago]]="No Cumple",VOZ_WHATSAPP[[#This Row],[Confirma medio de pago]]="No Cumple"),"Sin Cierre","Cierre")</f>
        <v>Cierre</v>
      </c>
      <c r="Y604" s="1" t="s">
        <v>46</v>
      </c>
      <c r="Z604" s="1" t="s">
        <v>46</v>
      </c>
      <c r="AA604" s="1" t="s">
        <v>46</v>
      </c>
      <c r="AB604" s="1" t="s">
        <v>54</v>
      </c>
      <c r="AC604" s="11" t="str">
        <f>IF(OR(VOZ_WHATSAPP[[#This Row],[La comunicación es asertiva, con respeto y evita maltrato]]="No Cumple",VOZ_WHATSAPP[[#This Row],[Cumple con las normativas legales]]="No Cumple"),"No Cumple","Cumple")</f>
        <v>No Cumple</v>
      </c>
      <c r="AD604" s="1" t="s">
        <v>46</v>
      </c>
      <c r="AE604" s="1" t="s">
        <v>736</v>
      </c>
      <c r="AF604" s="4">
        <v>0.9</v>
      </c>
      <c r="AG604" s="4">
        <f>IF(AND(VOZ_WHATSAPP[[#This Row],[Estado Cierre]]="Sin Cierre",VOZ_WHATSAPP[[#This Row],[Nota Negocio]]="Sin Negocio"),VOZ_WHATSAPP[[#This Row],[Nota]]-24%,VOZ_WHATSAPP[[#This Row],[Nota]])</f>
        <v>0.9</v>
      </c>
      <c r="AH604" s="8">
        <f>IF(VOZ_WHATSAPP[[#This Row],[Estado Legal]]="No Cumple",0,IF(VOZ_WHATSAPP[[#This Row],[Realiza lectura de guion Legal]]="No Cumple",VOZ_WHATSAPP[[#This Row],[Nota 2]]-50%,VOZ_WHATSAPP[[#This Row],[Nota 2]]))</f>
        <v>0</v>
      </c>
    </row>
    <row r="605" spans="1:34" x14ac:dyDescent="0.25">
      <c r="A605" s="2" t="str">
        <f>VOZ_WHATSAPP[[#This Row],[ID Asesor]]&amp;VOZ_WHATSAPP[[#This Row],[Fecha Monitoreo]]</f>
        <v>270945825</v>
      </c>
      <c r="B605" s="2">
        <v>45825</v>
      </c>
      <c r="C605" s="1" t="s">
        <v>126</v>
      </c>
      <c r="D605" s="1">
        <v>2709</v>
      </c>
      <c r="E605" s="2">
        <v>45825</v>
      </c>
      <c r="F605" s="3">
        <v>0.40138888888888891</v>
      </c>
      <c r="G605" s="1" t="s">
        <v>43</v>
      </c>
      <c r="H605" s="1" t="s">
        <v>44</v>
      </c>
      <c r="I605" s="1">
        <v>1239</v>
      </c>
      <c r="J605" s="1">
        <v>3144459490</v>
      </c>
      <c r="K605" s="1" t="s">
        <v>45</v>
      </c>
      <c r="L605" s="1" t="s">
        <v>46</v>
      </c>
      <c r="M605" s="1" t="s">
        <v>46</v>
      </c>
      <c r="N605" s="1" t="s">
        <v>46</v>
      </c>
      <c r="O605" s="1" t="s">
        <v>46</v>
      </c>
      <c r="P605" s="1" t="s">
        <v>46</v>
      </c>
      <c r="Q605" s="1" t="s">
        <v>46</v>
      </c>
      <c r="R605" s="1" t="s">
        <v>46</v>
      </c>
      <c r="S605" s="1" t="s">
        <v>46</v>
      </c>
      <c r="T605" s="12" t="str">
        <f>IF(OR(VOZ_WHATSAPP[[#This Row],[Brinda argumentos coherentes a la objeción]]="No Cumple",VOZ_WHATSAPP[[#This Row],[Despliegue de Beneficios y/o consecuencias]]="No Cumple"),"Sin Negocio","Negocio")</f>
        <v>Negocio</v>
      </c>
      <c r="U605" s="1" t="s">
        <v>46</v>
      </c>
      <c r="V605" s="1" t="s">
        <v>46</v>
      </c>
      <c r="W605" s="1" t="s">
        <v>46</v>
      </c>
      <c r="X605" s="12" t="str">
        <f>IF(OR(VOZ_WHATSAPP[[#This Row],[Confirma Valor de pago]]="No Cumple",VOZ_WHATSAPP[[#This Row],[Confirma hora de pago]]="No Cumple",VOZ_WHATSAPP[[#This Row],[Confirma medio de pago]]="No Cumple"),"Sin Cierre","Cierre")</f>
        <v>Cierre</v>
      </c>
      <c r="Y605" s="1" t="s">
        <v>46</v>
      </c>
      <c r="Z605" s="1" t="s">
        <v>46</v>
      </c>
      <c r="AA605" s="1" t="s">
        <v>46</v>
      </c>
      <c r="AB605" s="1" t="s">
        <v>46</v>
      </c>
      <c r="AC605" s="11" t="str">
        <f>IF(OR(VOZ_WHATSAPP[[#This Row],[La comunicación es asertiva, con respeto y evita maltrato]]="No Cumple",VOZ_WHATSAPP[[#This Row],[Cumple con las normativas legales]]="No Cumple"),"No Cumple","Cumple")</f>
        <v>Cumple</v>
      </c>
      <c r="AD605" s="1" t="s">
        <v>46</v>
      </c>
      <c r="AE605" s="1" t="s">
        <v>133</v>
      </c>
      <c r="AF605" s="4">
        <v>1</v>
      </c>
      <c r="AG605" s="4">
        <f>IF(AND(VOZ_WHATSAPP[[#This Row],[Estado Cierre]]="Sin Cierre",VOZ_WHATSAPP[[#This Row],[Nota Negocio]]="Sin Negocio"),VOZ_WHATSAPP[[#This Row],[Nota]]-24%,VOZ_WHATSAPP[[#This Row],[Nota]])</f>
        <v>1</v>
      </c>
      <c r="AH605" s="8">
        <f>IF(VOZ_WHATSAPP[[#This Row],[Estado Legal]]="No Cumple",0,IF(VOZ_WHATSAPP[[#This Row],[Realiza lectura de guion Legal]]="No Cumple",VOZ_WHATSAPP[[#This Row],[Nota 2]]-50%,VOZ_WHATSAPP[[#This Row],[Nota 2]]))</f>
        <v>1</v>
      </c>
    </row>
    <row r="606" spans="1:34" x14ac:dyDescent="0.25">
      <c r="A606" s="2" t="str">
        <f>VOZ_WHATSAPP[[#This Row],[ID Asesor]]&amp;VOZ_WHATSAPP[[#This Row],[Fecha Monitoreo]]</f>
        <v>214845825</v>
      </c>
      <c r="B606" s="2">
        <v>45825</v>
      </c>
      <c r="C606" s="1" t="s">
        <v>59</v>
      </c>
      <c r="D606" s="1">
        <v>2148</v>
      </c>
      <c r="E606" s="2">
        <v>45825</v>
      </c>
      <c r="F606" s="3">
        <v>0.40486111111111112</v>
      </c>
      <c r="G606" s="1" t="s">
        <v>60</v>
      </c>
      <c r="H606" s="1" t="s">
        <v>44</v>
      </c>
      <c r="I606" s="1">
        <v>1407</v>
      </c>
      <c r="J606" s="1">
        <v>3214937802</v>
      </c>
      <c r="K606" s="1" t="s">
        <v>45</v>
      </c>
      <c r="L606" s="1" t="s">
        <v>46</v>
      </c>
      <c r="M606" s="1" t="s">
        <v>48</v>
      </c>
      <c r="N606" s="1" t="s">
        <v>46</v>
      </c>
      <c r="O606" s="1" t="s">
        <v>46</v>
      </c>
      <c r="P606" s="1" t="s">
        <v>46</v>
      </c>
      <c r="Q606" s="1" t="s">
        <v>46</v>
      </c>
      <c r="R606" s="1" t="s">
        <v>46</v>
      </c>
      <c r="S606" s="1" t="s">
        <v>46</v>
      </c>
      <c r="T606" s="12" t="str">
        <f>IF(OR(VOZ_WHATSAPP[[#This Row],[Brinda argumentos coherentes a la objeción]]="No Cumple",VOZ_WHATSAPP[[#This Row],[Despliegue de Beneficios y/o consecuencias]]="No Cumple"),"Sin Negocio","Negocio")</f>
        <v>Negocio</v>
      </c>
      <c r="U606" s="1" t="s">
        <v>46</v>
      </c>
      <c r="V606" s="1" t="s">
        <v>46</v>
      </c>
      <c r="W606" s="1" t="s">
        <v>46</v>
      </c>
      <c r="X606" s="12" t="str">
        <f>IF(OR(VOZ_WHATSAPP[[#This Row],[Confirma Valor de pago]]="No Cumple",VOZ_WHATSAPP[[#This Row],[Confirma hora de pago]]="No Cumple",VOZ_WHATSAPP[[#This Row],[Confirma medio de pago]]="No Cumple"),"Sin Cierre","Cierre")</f>
        <v>Cierre</v>
      </c>
      <c r="Y606" s="1" t="s">
        <v>48</v>
      </c>
      <c r="Z606" s="1" t="s">
        <v>46</v>
      </c>
      <c r="AA606" s="1" t="s">
        <v>46</v>
      </c>
      <c r="AB606" s="1" t="s">
        <v>46</v>
      </c>
      <c r="AC606" s="11" t="str">
        <f>IF(OR(VOZ_WHATSAPP[[#This Row],[La comunicación es asertiva, con respeto y evita maltrato]]="No Cumple",VOZ_WHATSAPP[[#This Row],[Cumple con las normativas legales]]="No Cumple"),"No Cumple","Cumple")</f>
        <v>Cumple</v>
      </c>
      <c r="AD606" s="1" t="s">
        <v>48</v>
      </c>
      <c r="AE606" s="1" t="s">
        <v>737</v>
      </c>
      <c r="AF606" s="4">
        <v>1</v>
      </c>
      <c r="AG606" s="4">
        <f>IF(AND(VOZ_WHATSAPP[[#This Row],[Estado Cierre]]="Sin Cierre",VOZ_WHATSAPP[[#This Row],[Nota Negocio]]="Sin Negocio"),VOZ_WHATSAPP[[#This Row],[Nota]]-24%,VOZ_WHATSAPP[[#This Row],[Nota]])</f>
        <v>1</v>
      </c>
      <c r="AH606" s="8">
        <f>IF(VOZ_WHATSAPP[[#This Row],[Estado Legal]]="No Cumple",0,IF(VOZ_WHATSAPP[[#This Row],[Realiza lectura de guion Legal]]="No Cumple",VOZ_WHATSAPP[[#This Row],[Nota 2]]-50%,VOZ_WHATSAPP[[#This Row],[Nota 2]]))</f>
        <v>1</v>
      </c>
    </row>
    <row r="607" spans="1:34" x14ac:dyDescent="0.25">
      <c r="A607" s="2" t="str">
        <f>VOZ_WHATSAPP[[#This Row],[ID Asesor]]&amp;VOZ_WHATSAPP[[#This Row],[Fecha Monitoreo]]</f>
        <v>396745825</v>
      </c>
      <c r="B607" s="2">
        <v>45825</v>
      </c>
      <c r="C607" s="1" t="s">
        <v>56</v>
      </c>
      <c r="D607" s="1">
        <v>3967</v>
      </c>
      <c r="E607" s="2">
        <v>45825</v>
      </c>
      <c r="F607" s="3">
        <v>0.42291666666666666</v>
      </c>
      <c r="G607" s="1" t="s">
        <v>51</v>
      </c>
      <c r="H607" s="1" t="s">
        <v>44</v>
      </c>
      <c r="I607" s="1">
        <v>606</v>
      </c>
      <c r="J607" s="1">
        <v>3105209655</v>
      </c>
      <c r="K607" s="1" t="s">
        <v>45</v>
      </c>
      <c r="L607" s="1" t="s">
        <v>47</v>
      </c>
      <c r="M607" s="1" t="s">
        <v>47</v>
      </c>
      <c r="N607" s="1" t="s">
        <v>46</v>
      </c>
      <c r="O607" s="1" t="s">
        <v>46</v>
      </c>
      <c r="P607" s="1" t="s">
        <v>46</v>
      </c>
      <c r="Q607" s="1" t="s">
        <v>46</v>
      </c>
      <c r="R607" s="1" t="s">
        <v>46</v>
      </c>
      <c r="S607" s="1" t="s">
        <v>46</v>
      </c>
      <c r="T607" s="12" t="str">
        <f>IF(OR(VOZ_WHATSAPP[[#This Row],[Brinda argumentos coherentes a la objeción]]="No Cumple",VOZ_WHATSAPP[[#This Row],[Despliegue de Beneficios y/o consecuencias]]="No Cumple"),"Sin Negocio","Negocio")</f>
        <v>Negocio</v>
      </c>
      <c r="U607" s="1" t="s">
        <v>47</v>
      </c>
      <c r="V607" s="1" t="s">
        <v>46</v>
      </c>
      <c r="W607" s="1" t="s">
        <v>46</v>
      </c>
      <c r="X607" s="12" t="str">
        <f>IF(OR(VOZ_WHATSAPP[[#This Row],[Confirma Valor de pago]]="No Cumple",VOZ_WHATSAPP[[#This Row],[Confirma hora de pago]]="No Cumple",VOZ_WHATSAPP[[#This Row],[Confirma medio de pago]]="No Cumple"),"Sin Cierre","Cierre")</f>
        <v>Sin Cierre</v>
      </c>
      <c r="Y607" s="1" t="s">
        <v>46</v>
      </c>
      <c r="Z607" s="1" t="s">
        <v>54</v>
      </c>
      <c r="AA607" s="1" t="s">
        <v>46</v>
      </c>
      <c r="AB607" s="1" t="s">
        <v>46</v>
      </c>
      <c r="AC607" s="11" t="str">
        <f>IF(OR(VOZ_WHATSAPP[[#This Row],[La comunicación es asertiva, con respeto y evita maltrato]]="No Cumple",VOZ_WHATSAPP[[#This Row],[Cumple con las normativas legales]]="No Cumple"),"No Cumple","Cumple")</f>
        <v>Cumple</v>
      </c>
      <c r="AD607" s="1" t="s">
        <v>46</v>
      </c>
      <c r="AE607" s="1" t="s">
        <v>738</v>
      </c>
      <c r="AF607" s="4">
        <v>0.69</v>
      </c>
      <c r="AG607" s="4">
        <f>IF(AND(VOZ_WHATSAPP[[#This Row],[Estado Cierre]]="Sin Cierre",VOZ_WHATSAPP[[#This Row],[Nota Negocio]]="Sin Negocio"),VOZ_WHATSAPP[[#This Row],[Nota]]-24%,VOZ_WHATSAPP[[#This Row],[Nota]])</f>
        <v>0.69</v>
      </c>
      <c r="AH607" s="8">
        <f>IF(VOZ_WHATSAPP[[#This Row],[Estado Legal]]="No Cumple",0,IF(VOZ_WHATSAPP[[#This Row],[Realiza lectura de guion Legal]]="No Cumple",VOZ_WHATSAPP[[#This Row],[Nota 2]]-50%,VOZ_WHATSAPP[[#This Row],[Nota 2]]))</f>
        <v>0.69</v>
      </c>
    </row>
    <row r="608" spans="1:34" x14ac:dyDescent="0.25">
      <c r="A608" s="2" t="str">
        <f>VOZ_WHATSAPP[[#This Row],[ID Asesor]]&amp;VOZ_WHATSAPP[[#This Row],[Fecha Monitoreo]]</f>
        <v>319345825</v>
      </c>
      <c r="B608" s="2">
        <v>45825</v>
      </c>
      <c r="C608" s="1" t="s">
        <v>87</v>
      </c>
      <c r="D608" s="1">
        <v>3193</v>
      </c>
      <c r="E608" s="2">
        <v>45825</v>
      </c>
      <c r="F608" s="3">
        <v>0.3659722222222222</v>
      </c>
      <c r="G608" s="1" t="s">
        <v>60</v>
      </c>
      <c r="H608" s="1" t="s">
        <v>44</v>
      </c>
      <c r="I608" s="1">
        <v>1189</v>
      </c>
      <c r="J608" s="1"/>
      <c r="K608" s="1" t="s">
        <v>45</v>
      </c>
      <c r="L608" s="1" t="s">
        <v>46</v>
      </c>
      <c r="M608" s="1" t="s">
        <v>46</v>
      </c>
      <c r="N608" s="1" t="s">
        <v>46</v>
      </c>
      <c r="O608" s="1" t="s">
        <v>46</v>
      </c>
      <c r="P608" s="1" t="s">
        <v>46</v>
      </c>
      <c r="Q608" s="1" t="s">
        <v>46</v>
      </c>
      <c r="R608" s="1" t="s">
        <v>46</v>
      </c>
      <c r="S608" s="1" t="s">
        <v>46</v>
      </c>
      <c r="T608" s="12" t="str">
        <f>IF(OR(VOZ_WHATSAPP[[#This Row],[Brinda argumentos coherentes a la objeción]]="No Cumple",VOZ_WHATSAPP[[#This Row],[Despliegue de Beneficios y/o consecuencias]]="No Cumple"),"Sin Negocio","Negocio")</f>
        <v>Negocio</v>
      </c>
      <c r="U608" s="1" t="s">
        <v>48</v>
      </c>
      <c r="V608" s="1" t="s">
        <v>48</v>
      </c>
      <c r="W608" s="1" t="s">
        <v>48</v>
      </c>
      <c r="X608" s="12" t="str">
        <f>IF(OR(VOZ_WHATSAPP[[#This Row],[Confirma Valor de pago]]="No Cumple",VOZ_WHATSAPP[[#This Row],[Confirma hora de pago]]="No Cumple",VOZ_WHATSAPP[[#This Row],[Confirma medio de pago]]="No Cumple"),"Sin Cierre","Cierre")</f>
        <v>Cierre</v>
      </c>
      <c r="Y608" s="1" t="s">
        <v>46</v>
      </c>
      <c r="Z608" s="1" t="s">
        <v>46</v>
      </c>
      <c r="AA608" s="1" t="s">
        <v>46</v>
      </c>
      <c r="AB608" s="1" t="s">
        <v>46</v>
      </c>
      <c r="AC608" s="11" t="str">
        <f>IF(OR(VOZ_WHATSAPP[[#This Row],[La comunicación es asertiva, con respeto y evita maltrato]]="No Cumple",VOZ_WHATSAPP[[#This Row],[Cumple con las normativas legales]]="No Cumple"),"No Cumple","Cumple")</f>
        <v>Cumple</v>
      </c>
      <c r="AD608" s="1" t="s">
        <v>46</v>
      </c>
      <c r="AE608" s="1" t="s">
        <v>739</v>
      </c>
      <c r="AF608" s="4">
        <v>1</v>
      </c>
      <c r="AG608" s="4">
        <f>IF(AND(VOZ_WHATSAPP[[#This Row],[Estado Cierre]]="Sin Cierre",VOZ_WHATSAPP[[#This Row],[Nota Negocio]]="Sin Negocio"),VOZ_WHATSAPP[[#This Row],[Nota]]-24%,VOZ_WHATSAPP[[#This Row],[Nota]])</f>
        <v>1</v>
      </c>
      <c r="AH608" s="8">
        <f>IF(VOZ_WHATSAPP[[#This Row],[Estado Legal]]="No Cumple",0,IF(VOZ_WHATSAPP[[#This Row],[Realiza lectura de guion Legal]]="No Cumple",VOZ_WHATSAPP[[#This Row],[Nota 2]]-50%,VOZ_WHATSAPP[[#This Row],[Nota 2]]))</f>
        <v>1</v>
      </c>
    </row>
    <row r="609" spans="1:34" x14ac:dyDescent="0.25">
      <c r="A609" s="2" t="str">
        <f>VOZ_WHATSAPP[[#This Row],[ID Asesor]]&amp;VOZ_WHATSAPP[[#This Row],[Fecha Monitoreo]]</f>
        <v>317045825</v>
      </c>
      <c r="B609" s="2">
        <v>45825</v>
      </c>
      <c r="C609" s="1" t="s">
        <v>50</v>
      </c>
      <c r="D609" s="1">
        <v>3170</v>
      </c>
      <c r="E609" s="2">
        <v>45825</v>
      </c>
      <c r="F609" s="3">
        <v>0.40625</v>
      </c>
      <c r="G609" s="1" t="s">
        <v>60</v>
      </c>
      <c r="H609" s="1" t="s">
        <v>44</v>
      </c>
      <c r="I609" s="1">
        <v>11009599</v>
      </c>
      <c r="J609" s="1">
        <v>3172160570</v>
      </c>
      <c r="K609" s="1" t="s">
        <v>49</v>
      </c>
      <c r="L609" s="1" t="s">
        <v>46</v>
      </c>
      <c r="M609" s="1" t="s">
        <v>46</v>
      </c>
      <c r="N609" s="1" t="s">
        <v>46</v>
      </c>
      <c r="O609" s="1" t="s">
        <v>46</v>
      </c>
      <c r="P609" s="1" t="s">
        <v>46</v>
      </c>
      <c r="Q609" s="1" t="s">
        <v>46</v>
      </c>
      <c r="R609" s="1" t="s">
        <v>46</v>
      </c>
      <c r="S609" s="1" t="s">
        <v>46</v>
      </c>
      <c r="T609" s="12" t="str">
        <f>IF(OR(VOZ_WHATSAPP[[#This Row],[Brinda argumentos coherentes a la objeción]]="No Cumple",VOZ_WHATSAPP[[#This Row],[Despliegue de Beneficios y/o consecuencias]]="No Cumple"),"Sin Negocio","Negocio")</f>
        <v>Negocio</v>
      </c>
      <c r="U609" s="1" t="s">
        <v>46</v>
      </c>
      <c r="V609" s="1" t="s">
        <v>46</v>
      </c>
      <c r="W609" s="1" t="s">
        <v>46</v>
      </c>
      <c r="X609" s="12" t="str">
        <f>IF(OR(VOZ_WHATSAPP[[#This Row],[Confirma Valor de pago]]="No Cumple",VOZ_WHATSAPP[[#This Row],[Confirma hora de pago]]="No Cumple",VOZ_WHATSAPP[[#This Row],[Confirma medio de pago]]="No Cumple"),"Sin Cierre","Cierre")</f>
        <v>Cierre</v>
      </c>
      <c r="Y609" s="1" t="s">
        <v>46</v>
      </c>
      <c r="Z609" s="1" t="s">
        <v>46</v>
      </c>
      <c r="AA609" s="1" t="s">
        <v>46</v>
      </c>
      <c r="AB609" s="1" t="s">
        <v>46</v>
      </c>
      <c r="AC609" s="11" t="str">
        <f>IF(OR(VOZ_WHATSAPP[[#This Row],[La comunicación es asertiva, con respeto y evita maltrato]]="No Cumple",VOZ_WHATSAPP[[#This Row],[Cumple con las normativas legales]]="No Cumple"),"No Cumple","Cumple")</f>
        <v>Cumple</v>
      </c>
      <c r="AD609" s="1" t="s">
        <v>46</v>
      </c>
      <c r="AE609" s="1" t="s">
        <v>53</v>
      </c>
      <c r="AF609" s="4">
        <v>1</v>
      </c>
      <c r="AG609" s="4">
        <f>IF(AND(VOZ_WHATSAPP[[#This Row],[Estado Cierre]]="Sin Cierre",VOZ_WHATSAPP[[#This Row],[Nota Negocio]]="Sin Negocio"),VOZ_WHATSAPP[[#This Row],[Nota]]-24%,VOZ_WHATSAPP[[#This Row],[Nota]])</f>
        <v>1</v>
      </c>
      <c r="AH609" s="8">
        <f>IF(VOZ_WHATSAPP[[#This Row],[Estado Legal]]="No Cumple",0,IF(VOZ_WHATSAPP[[#This Row],[Realiza lectura de guion Legal]]="No Cumple",VOZ_WHATSAPP[[#This Row],[Nota 2]]-50%,VOZ_WHATSAPP[[#This Row],[Nota 2]]))</f>
        <v>1</v>
      </c>
    </row>
    <row r="610" spans="1:34" x14ac:dyDescent="0.25">
      <c r="A610" s="2" t="str">
        <f>VOZ_WHATSAPP[[#This Row],[ID Asesor]]&amp;VOZ_WHATSAPP[[#This Row],[Fecha Monitoreo]]</f>
        <v>366345825</v>
      </c>
      <c r="B610" s="2">
        <v>45825</v>
      </c>
      <c r="C610" s="1" t="s">
        <v>126</v>
      </c>
      <c r="D610" s="1">
        <v>3663</v>
      </c>
      <c r="E610" s="2">
        <v>45825</v>
      </c>
      <c r="F610" s="3">
        <v>0.39097222222222222</v>
      </c>
      <c r="G610" s="1" t="s">
        <v>60</v>
      </c>
      <c r="H610" s="1" t="s">
        <v>44</v>
      </c>
      <c r="I610" s="1">
        <v>1067</v>
      </c>
      <c r="J610" s="1">
        <v>3243968850</v>
      </c>
      <c r="K610" s="1" t="s">
        <v>45</v>
      </c>
      <c r="L610" s="1" t="s">
        <v>46</v>
      </c>
      <c r="M610" s="1" t="s">
        <v>46</v>
      </c>
      <c r="N610" s="1" t="s">
        <v>46</v>
      </c>
      <c r="O610" s="1" t="s">
        <v>46</v>
      </c>
      <c r="P610" s="1" t="s">
        <v>46</v>
      </c>
      <c r="Q610" s="1" t="s">
        <v>46</v>
      </c>
      <c r="R610" s="1" t="s">
        <v>46</v>
      </c>
      <c r="S610" s="1" t="s">
        <v>46</v>
      </c>
      <c r="T610" s="12" t="str">
        <f>IF(OR(VOZ_WHATSAPP[[#This Row],[Brinda argumentos coherentes a la objeción]]="No Cumple",VOZ_WHATSAPP[[#This Row],[Despliegue de Beneficios y/o consecuencias]]="No Cumple"),"Sin Negocio","Negocio")</f>
        <v>Negocio</v>
      </c>
      <c r="U610" s="1" t="s">
        <v>46</v>
      </c>
      <c r="V610" s="1" t="s">
        <v>46</v>
      </c>
      <c r="W610" s="1" t="s">
        <v>46</v>
      </c>
      <c r="X610" s="12" t="str">
        <f>IF(OR(VOZ_WHATSAPP[[#This Row],[Confirma Valor de pago]]="No Cumple",VOZ_WHATSAPP[[#This Row],[Confirma hora de pago]]="No Cumple",VOZ_WHATSAPP[[#This Row],[Confirma medio de pago]]="No Cumple"),"Sin Cierre","Cierre")</f>
        <v>Cierre</v>
      </c>
      <c r="Y610" s="1" t="s">
        <v>46</v>
      </c>
      <c r="Z610" s="1" t="s">
        <v>46</v>
      </c>
      <c r="AA610" s="1" t="s">
        <v>46</v>
      </c>
      <c r="AB610" s="1" t="s">
        <v>46</v>
      </c>
      <c r="AC610" s="11" t="str">
        <f>IF(OR(VOZ_WHATSAPP[[#This Row],[La comunicación es asertiva, con respeto y evita maltrato]]="No Cumple",VOZ_WHATSAPP[[#This Row],[Cumple con las normativas legales]]="No Cumple"),"No Cumple","Cumple")</f>
        <v>Cumple</v>
      </c>
      <c r="AD610" s="1" t="s">
        <v>46</v>
      </c>
      <c r="AE610" s="1" t="s">
        <v>133</v>
      </c>
      <c r="AF610" s="4">
        <v>1</v>
      </c>
      <c r="AG610" s="4">
        <f>IF(AND(VOZ_WHATSAPP[[#This Row],[Estado Cierre]]="Sin Cierre",VOZ_WHATSAPP[[#This Row],[Nota Negocio]]="Sin Negocio"),VOZ_WHATSAPP[[#This Row],[Nota]]-24%,VOZ_WHATSAPP[[#This Row],[Nota]])</f>
        <v>1</v>
      </c>
      <c r="AH610" s="8">
        <f>IF(VOZ_WHATSAPP[[#This Row],[Estado Legal]]="No Cumple",0,IF(VOZ_WHATSAPP[[#This Row],[Realiza lectura de guion Legal]]="No Cumple",VOZ_WHATSAPP[[#This Row],[Nota 2]]-50%,VOZ_WHATSAPP[[#This Row],[Nota 2]]))</f>
        <v>1</v>
      </c>
    </row>
    <row r="611" spans="1:34" x14ac:dyDescent="0.25">
      <c r="A611" s="2" t="str">
        <f>VOZ_WHATSAPP[[#This Row],[ID Asesor]]&amp;VOZ_WHATSAPP[[#This Row],[Fecha Monitoreo]]</f>
        <v>311645825</v>
      </c>
      <c r="B611" s="2">
        <v>45825</v>
      </c>
      <c r="C611" s="1" t="s">
        <v>50</v>
      </c>
      <c r="D611" s="1">
        <v>3116</v>
      </c>
      <c r="E611" s="2">
        <v>45825</v>
      </c>
      <c r="F611" s="3">
        <v>0.36180555555555555</v>
      </c>
      <c r="G611" s="1" t="s">
        <v>60</v>
      </c>
      <c r="H611" s="1" t="s">
        <v>71</v>
      </c>
      <c r="I611" s="1"/>
      <c r="J611" s="1"/>
      <c r="K611" s="1"/>
      <c r="L611" s="1" t="s">
        <v>46</v>
      </c>
      <c r="M611" s="1" t="s">
        <v>46</v>
      </c>
      <c r="N611" s="1" t="s">
        <v>46</v>
      </c>
      <c r="O611" s="1" t="s">
        <v>46</v>
      </c>
      <c r="P611" s="1" t="s">
        <v>46</v>
      </c>
      <c r="Q611" s="1" t="s">
        <v>48</v>
      </c>
      <c r="R611" s="1" t="s">
        <v>48</v>
      </c>
      <c r="S611" s="1" t="s">
        <v>46</v>
      </c>
      <c r="T611" s="12" t="str">
        <f>IF(OR(VOZ_WHATSAPP[[#This Row],[Brinda argumentos coherentes a la objeción]]="No Cumple",VOZ_WHATSAPP[[#This Row],[Despliegue de Beneficios y/o consecuencias]]="No Cumple"),"Sin Negocio","Negocio")</f>
        <v>Negocio</v>
      </c>
      <c r="U611" s="1" t="s">
        <v>46</v>
      </c>
      <c r="V611" s="1" t="s">
        <v>46</v>
      </c>
      <c r="W611" s="1" t="s">
        <v>46</v>
      </c>
      <c r="X611" s="12" t="str">
        <f>IF(OR(VOZ_WHATSAPP[[#This Row],[Confirma Valor de pago]]="No Cumple",VOZ_WHATSAPP[[#This Row],[Confirma hora de pago]]="No Cumple",VOZ_WHATSAPP[[#This Row],[Confirma medio de pago]]="No Cumple"),"Sin Cierre","Cierre")</f>
        <v>Cierre</v>
      </c>
      <c r="Y611" s="1" t="s">
        <v>46</v>
      </c>
      <c r="Z611" s="1" t="s">
        <v>46</v>
      </c>
      <c r="AA611" s="1" t="s">
        <v>46</v>
      </c>
      <c r="AB611" s="1" t="s">
        <v>46</v>
      </c>
      <c r="AC611" s="11" t="str">
        <f>IF(OR(VOZ_WHATSAPP[[#This Row],[La comunicación es asertiva, con respeto y evita maltrato]]="No Cumple",VOZ_WHATSAPP[[#This Row],[Cumple con las normativas legales]]="No Cumple"),"No Cumple","Cumple")</f>
        <v>Cumple</v>
      </c>
      <c r="AD611" s="1" t="s">
        <v>46</v>
      </c>
      <c r="AE611" s="1" t="s">
        <v>53</v>
      </c>
      <c r="AF611" s="4">
        <v>1</v>
      </c>
      <c r="AG611" s="4">
        <f>IF(AND(VOZ_WHATSAPP[[#This Row],[Estado Cierre]]="Sin Cierre",VOZ_WHATSAPP[[#This Row],[Nota Negocio]]="Sin Negocio"),VOZ_WHATSAPP[[#This Row],[Nota]]-24%,VOZ_WHATSAPP[[#This Row],[Nota]])</f>
        <v>1</v>
      </c>
      <c r="AH611" s="8">
        <f>IF(VOZ_WHATSAPP[[#This Row],[Estado Legal]]="No Cumple",0,IF(VOZ_WHATSAPP[[#This Row],[Realiza lectura de guion Legal]]="No Cumple",VOZ_WHATSAPP[[#This Row],[Nota 2]]-50%,VOZ_WHATSAPP[[#This Row],[Nota 2]]))</f>
        <v>1</v>
      </c>
    </row>
    <row r="612" spans="1:34" x14ac:dyDescent="0.25">
      <c r="A612" s="2" t="str">
        <f>VOZ_WHATSAPP[[#This Row],[ID Asesor]]&amp;VOZ_WHATSAPP[[#This Row],[Fecha Monitoreo]]</f>
        <v>282645825</v>
      </c>
      <c r="B612" s="2">
        <v>45825</v>
      </c>
      <c r="C612" s="1" t="s">
        <v>126</v>
      </c>
      <c r="D612" s="1">
        <v>2826</v>
      </c>
      <c r="E612" s="2">
        <v>45825</v>
      </c>
      <c r="F612" s="3">
        <v>0.44513888888888886</v>
      </c>
      <c r="G612" s="1" t="s">
        <v>60</v>
      </c>
      <c r="H612" s="1" t="s">
        <v>44</v>
      </c>
      <c r="I612" s="1">
        <v>1235</v>
      </c>
      <c r="J612" s="1">
        <v>3148431215</v>
      </c>
      <c r="K612" s="1" t="s">
        <v>45</v>
      </c>
      <c r="L612" s="1" t="s">
        <v>46</v>
      </c>
      <c r="M612" s="1" t="s">
        <v>46</v>
      </c>
      <c r="N612" s="1" t="s">
        <v>46</v>
      </c>
      <c r="O612" s="1" t="s">
        <v>46</v>
      </c>
      <c r="P612" s="1" t="s">
        <v>46</v>
      </c>
      <c r="Q612" s="1" t="s">
        <v>46</v>
      </c>
      <c r="R612" s="1" t="s">
        <v>46</v>
      </c>
      <c r="S612" s="1" t="s">
        <v>46</v>
      </c>
      <c r="T612" s="12" t="str">
        <f>IF(OR(VOZ_WHATSAPP[[#This Row],[Brinda argumentos coherentes a la objeción]]="No Cumple",VOZ_WHATSAPP[[#This Row],[Despliegue de Beneficios y/o consecuencias]]="No Cumple"),"Sin Negocio","Negocio")</f>
        <v>Negocio</v>
      </c>
      <c r="U612" s="1" t="s">
        <v>46</v>
      </c>
      <c r="V612" s="1" t="s">
        <v>46</v>
      </c>
      <c r="W612" s="1" t="s">
        <v>46</v>
      </c>
      <c r="X612" s="12" t="str">
        <f>IF(OR(VOZ_WHATSAPP[[#This Row],[Confirma Valor de pago]]="No Cumple",VOZ_WHATSAPP[[#This Row],[Confirma hora de pago]]="No Cumple",VOZ_WHATSAPP[[#This Row],[Confirma medio de pago]]="No Cumple"),"Sin Cierre","Cierre")</f>
        <v>Cierre</v>
      </c>
      <c r="Y612" s="1" t="s">
        <v>46</v>
      </c>
      <c r="Z612" s="1" t="s">
        <v>46</v>
      </c>
      <c r="AA612" s="1" t="s">
        <v>46</v>
      </c>
      <c r="AB612" s="1" t="s">
        <v>46</v>
      </c>
      <c r="AC612" s="11" t="str">
        <f>IF(OR(VOZ_WHATSAPP[[#This Row],[La comunicación es asertiva, con respeto y evita maltrato]]="No Cumple",VOZ_WHATSAPP[[#This Row],[Cumple con las normativas legales]]="No Cumple"),"No Cumple","Cumple")</f>
        <v>Cumple</v>
      </c>
      <c r="AD612" s="1" t="s">
        <v>46</v>
      </c>
      <c r="AE612" s="1" t="s">
        <v>133</v>
      </c>
      <c r="AF612" s="4">
        <v>1</v>
      </c>
      <c r="AG612" s="4">
        <f>IF(AND(VOZ_WHATSAPP[[#This Row],[Estado Cierre]]="Sin Cierre",VOZ_WHATSAPP[[#This Row],[Nota Negocio]]="Sin Negocio"),VOZ_WHATSAPP[[#This Row],[Nota]]-24%,VOZ_WHATSAPP[[#This Row],[Nota]])</f>
        <v>1</v>
      </c>
      <c r="AH612" s="8">
        <f>IF(VOZ_WHATSAPP[[#This Row],[Estado Legal]]="No Cumple",0,IF(VOZ_WHATSAPP[[#This Row],[Realiza lectura de guion Legal]]="No Cumple",VOZ_WHATSAPP[[#This Row],[Nota 2]]-50%,VOZ_WHATSAPP[[#This Row],[Nota 2]]))</f>
        <v>1</v>
      </c>
    </row>
    <row r="613" spans="1:34" x14ac:dyDescent="0.25">
      <c r="A613" s="2" t="str">
        <f>VOZ_WHATSAPP[[#This Row],[ID Asesor]]&amp;VOZ_WHATSAPP[[#This Row],[Fecha Monitoreo]]</f>
        <v>370145825</v>
      </c>
      <c r="B613" s="2">
        <v>45825</v>
      </c>
      <c r="C613" s="1" t="s">
        <v>42</v>
      </c>
      <c r="D613" s="1">
        <v>3701</v>
      </c>
      <c r="E613" s="2">
        <v>45825</v>
      </c>
      <c r="F613" s="3">
        <v>0.4548611111111111</v>
      </c>
      <c r="G613" s="1" t="s">
        <v>58</v>
      </c>
      <c r="H613" s="1" t="s">
        <v>44</v>
      </c>
      <c r="I613" s="1">
        <v>458</v>
      </c>
      <c r="J613" s="1">
        <v>3046258540</v>
      </c>
      <c r="K613" s="1" t="s">
        <v>45</v>
      </c>
      <c r="L613" s="1" t="s">
        <v>46</v>
      </c>
      <c r="M613" s="1" t="s">
        <v>47</v>
      </c>
      <c r="N613" s="1" t="s">
        <v>46</v>
      </c>
      <c r="O613" s="1" t="s">
        <v>46</v>
      </c>
      <c r="P613" s="1" t="s">
        <v>46</v>
      </c>
      <c r="Q613" s="1" t="s">
        <v>48</v>
      </c>
      <c r="R613" s="1" t="s">
        <v>48</v>
      </c>
      <c r="S613" s="1" t="s">
        <v>48</v>
      </c>
      <c r="T613" s="12" t="str">
        <f>IF(OR(VOZ_WHATSAPP[[#This Row],[Brinda argumentos coherentes a la objeción]]="No Cumple",VOZ_WHATSAPP[[#This Row],[Despliegue de Beneficios y/o consecuencias]]="No Cumple"),"Sin Negocio","Negocio")</f>
        <v>Negocio</v>
      </c>
      <c r="U613" s="1" t="s">
        <v>46</v>
      </c>
      <c r="V613" s="1" t="s">
        <v>46</v>
      </c>
      <c r="W613" s="1" t="s">
        <v>47</v>
      </c>
      <c r="X613" s="12" t="str">
        <f>IF(OR(VOZ_WHATSAPP[[#This Row],[Confirma Valor de pago]]="No Cumple",VOZ_WHATSAPP[[#This Row],[Confirma hora de pago]]="No Cumple",VOZ_WHATSAPP[[#This Row],[Confirma medio de pago]]="No Cumple"),"Sin Cierre","Cierre")</f>
        <v>Sin Cierre</v>
      </c>
      <c r="Y613" s="1" t="s">
        <v>46</v>
      </c>
      <c r="Z613" s="1" t="s">
        <v>54</v>
      </c>
      <c r="AA613" s="1" t="s">
        <v>46</v>
      </c>
      <c r="AB613" s="1" t="s">
        <v>46</v>
      </c>
      <c r="AC613" s="11" t="str">
        <f>IF(OR(VOZ_WHATSAPP[[#This Row],[La comunicación es asertiva, con respeto y evita maltrato]]="No Cumple",VOZ_WHATSAPP[[#This Row],[Cumple con las normativas legales]]="No Cumple"),"No Cumple","Cumple")</f>
        <v>Cumple</v>
      </c>
      <c r="AD613" s="1" t="s">
        <v>46</v>
      </c>
      <c r="AE613" s="1" t="s">
        <v>740</v>
      </c>
      <c r="AF613" s="4">
        <v>0.73</v>
      </c>
      <c r="AG613" s="4">
        <f>IF(AND(VOZ_WHATSAPP[[#This Row],[Estado Cierre]]="Sin Cierre",VOZ_WHATSAPP[[#This Row],[Nota Negocio]]="Sin Negocio"),VOZ_WHATSAPP[[#This Row],[Nota]]-24%,VOZ_WHATSAPP[[#This Row],[Nota]])</f>
        <v>0.73</v>
      </c>
      <c r="AH613" s="8">
        <f>IF(VOZ_WHATSAPP[[#This Row],[Estado Legal]]="No Cumple",0,IF(VOZ_WHATSAPP[[#This Row],[Realiza lectura de guion Legal]]="No Cumple",VOZ_WHATSAPP[[#This Row],[Nota 2]]-50%,VOZ_WHATSAPP[[#This Row],[Nota 2]]))</f>
        <v>0.73</v>
      </c>
    </row>
    <row r="614" spans="1:34" x14ac:dyDescent="0.25">
      <c r="A614" s="2" t="str">
        <f>VOZ_WHATSAPP[[#This Row],[ID Asesor]]&amp;VOZ_WHATSAPP[[#This Row],[Fecha Monitoreo]]</f>
        <v>385445825</v>
      </c>
      <c r="B614" s="2">
        <v>45825</v>
      </c>
      <c r="C614" s="1" t="s">
        <v>59</v>
      </c>
      <c r="D614" s="1">
        <v>3854</v>
      </c>
      <c r="E614" s="2">
        <v>45825</v>
      </c>
      <c r="F614" s="3">
        <v>0.45</v>
      </c>
      <c r="G614" s="1" t="s">
        <v>60</v>
      </c>
      <c r="H614" s="1" t="s">
        <v>44</v>
      </c>
      <c r="I614" s="1">
        <v>1104</v>
      </c>
      <c r="J614" s="1">
        <v>3045721098</v>
      </c>
      <c r="K614" s="1" t="s">
        <v>45</v>
      </c>
      <c r="L614" s="1" t="s">
        <v>47</v>
      </c>
      <c r="M614" s="1" t="s">
        <v>47</v>
      </c>
      <c r="N614" s="1" t="s">
        <v>46</v>
      </c>
      <c r="O614" s="1" t="s">
        <v>46</v>
      </c>
      <c r="P614" s="1" t="s">
        <v>46</v>
      </c>
      <c r="Q614" s="1" t="s">
        <v>46</v>
      </c>
      <c r="R614" s="1" t="s">
        <v>46</v>
      </c>
      <c r="S614" s="1" t="s">
        <v>46</v>
      </c>
      <c r="T614" s="12" t="str">
        <f>IF(OR(VOZ_WHATSAPP[[#This Row],[Brinda argumentos coherentes a la objeción]]="No Cumple",VOZ_WHATSAPP[[#This Row],[Despliegue de Beneficios y/o consecuencias]]="No Cumple"),"Sin Negocio","Negocio")</f>
        <v>Negocio</v>
      </c>
      <c r="U614" s="1" t="s">
        <v>48</v>
      </c>
      <c r="V614" s="1" t="s">
        <v>48</v>
      </c>
      <c r="W614" s="1" t="s">
        <v>48</v>
      </c>
      <c r="X614" s="12" t="str">
        <f>IF(OR(VOZ_WHATSAPP[[#This Row],[Confirma Valor de pago]]="No Cumple",VOZ_WHATSAPP[[#This Row],[Confirma hora de pago]]="No Cumple",VOZ_WHATSAPP[[#This Row],[Confirma medio de pago]]="No Cumple"),"Sin Cierre","Cierre")</f>
        <v>Cierre</v>
      </c>
      <c r="Y614" s="1" t="s">
        <v>46</v>
      </c>
      <c r="Z614" s="1" t="s">
        <v>48</v>
      </c>
      <c r="AA614" s="1" t="s">
        <v>46</v>
      </c>
      <c r="AB614" s="1" t="s">
        <v>54</v>
      </c>
      <c r="AC614" s="11" t="str">
        <f>IF(OR(VOZ_WHATSAPP[[#This Row],[La comunicación es asertiva, con respeto y evita maltrato]]="No Cumple",VOZ_WHATSAPP[[#This Row],[Cumple con las normativas legales]]="No Cumple"),"No Cumple","Cumple")</f>
        <v>No Cumple</v>
      </c>
      <c r="AD614" s="1" t="s">
        <v>46</v>
      </c>
      <c r="AE614" s="1" t="s">
        <v>741</v>
      </c>
      <c r="AF614" s="4">
        <v>0.92</v>
      </c>
      <c r="AG614" s="4">
        <f>IF(AND(VOZ_WHATSAPP[[#This Row],[Estado Cierre]]="Sin Cierre",VOZ_WHATSAPP[[#This Row],[Nota Negocio]]="Sin Negocio"),VOZ_WHATSAPP[[#This Row],[Nota]]-24%,VOZ_WHATSAPP[[#This Row],[Nota]])</f>
        <v>0.92</v>
      </c>
      <c r="AH614" s="8">
        <f>IF(VOZ_WHATSAPP[[#This Row],[Estado Legal]]="No Cumple",0,IF(VOZ_WHATSAPP[[#This Row],[Realiza lectura de guion Legal]]="No Cumple",VOZ_WHATSAPP[[#This Row],[Nota 2]]-50%,VOZ_WHATSAPP[[#This Row],[Nota 2]]))</f>
        <v>0</v>
      </c>
    </row>
    <row r="615" spans="1:34" x14ac:dyDescent="0.25">
      <c r="A615" s="2" t="str">
        <f>VOZ_WHATSAPP[[#This Row],[ID Asesor]]&amp;VOZ_WHATSAPP[[#This Row],[Fecha Monitoreo]]</f>
        <v>349345825</v>
      </c>
      <c r="B615" s="2">
        <v>45825</v>
      </c>
      <c r="C615" s="1" t="s">
        <v>56</v>
      </c>
      <c r="D615" s="1">
        <v>3493</v>
      </c>
      <c r="E615" s="2">
        <v>45825</v>
      </c>
      <c r="F615" s="3">
        <v>0.42222222222222222</v>
      </c>
      <c r="G615" s="1" t="s">
        <v>58</v>
      </c>
      <c r="H615" s="1" t="s">
        <v>44</v>
      </c>
      <c r="I615" s="1">
        <v>410</v>
      </c>
      <c r="J615" s="1">
        <v>3012463877</v>
      </c>
      <c r="K615" s="1" t="s">
        <v>45</v>
      </c>
      <c r="L615" s="1" t="s">
        <v>46</v>
      </c>
      <c r="M615" s="1" t="s">
        <v>46</v>
      </c>
      <c r="N615" s="1" t="s">
        <v>46</v>
      </c>
      <c r="O615" s="1" t="s">
        <v>46</v>
      </c>
      <c r="P615" s="1" t="s">
        <v>46</v>
      </c>
      <c r="Q615" s="1" t="s">
        <v>48</v>
      </c>
      <c r="R615" s="1" t="s">
        <v>48</v>
      </c>
      <c r="S615" s="1" t="s">
        <v>48</v>
      </c>
      <c r="T615" s="12" t="str">
        <f>IF(OR(VOZ_WHATSAPP[[#This Row],[Brinda argumentos coherentes a la objeción]]="No Cumple",VOZ_WHATSAPP[[#This Row],[Despliegue de Beneficios y/o consecuencias]]="No Cumple"),"Sin Negocio","Negocio")</f>
        <v>Negocio</v>
      </c>
      <c r="U615" s="1" t="s">
        <v>46</v>
      </c>
      <c r="V615" s="1" t="s">
        <v>46</v>
      </c>
      <c r="W615" s="1" t="s">
        <v>47</v>
      </c>
      <c r="X615" s="12" t="str">
        <f>IF(OR(VOZ_WHATSAPP[[#This Row],[Confirma Valor de pago]]="No Cumple",VOZ_WHATSAPP[[#This Row],[Confirma hora de pago]]="No Cumple",VOZ_WHATSAPP[[#This Row],[Confirma medio de pago]]="No Cumple"),"Sin Cierre","Cierre")</f>
        <v>Sin Cierre</v>
      </c>
      <c r="Y615" s="1" t="s">
        <v>46</v>
      </c>
      <c r="Z615" s="1" t="s">
        <v>46</v>
      </c>
      <c r="AA615" s="1" t="s">
        <v>46</v>
      </c>
      <c r="AB615" s="1" t="s">
        <v>46</v>
      </c>
      <c r="AC615" s="11" t="str">
        <f>IF(OR(VOZ_WHATSAPP[[#This Row],[La comunicación es asertiva, con respeto y evita maltrato]]="No Cumple",VOZ_WHATSAPP[[#This Row],[Cumple con las normativas legales]]="No Cumple"),"No Cumple","Cumple")</f>
        <v>Cumple</v>
      </c>
      <c r="AD615" s="1" t="s">
        <v>46</v>
      </c>
      <c r="AE615" s="1" t="s">
        <v>742</v>
      </c>
      <c r="AF615" s="4">
        <v>0.92</v>
      </c>
      <c r="AG615" s="4">
        <f>IF(AND(VOZ_WHATSAPP[[#This Row],[Estado Cierre]]="Sin Cierre",VOZ_WHATSAPP[[#This Row],[Nota Negocio]]="Sin Negocio"),VOZ_WHATSAPP[[#This Row],[Nota]]-24%,VOZ_WHATSAPP[[#This Row],[Nota]])</f>
        <v>0.92</v>
      </c>
      <c r="AH615" s="8">
        <f>IF(VOZ_WHATSAPP[[#This Row],[Estado Legal]]="No Cumple",0,IF(VOZ_WHATSAPP[[#This Row],[Realiza lectura de guion Legal]]="No Cumple",VOZ_WHATSAPP[[#This Row],[Nota 2]]-50%,VOZ_WHATSAPP[[#This Row],[Nota 2]]))</f>
        <v>0.92</v>
      </c>
    </row>
    <row r="616" spans="1:34" x14ac:dyDescent="0.25">
      <c r="A616" s="2" t="str">
        <f>VOZ_WHATSAPP[[#This Row],[ID Asesor]]&amp;VOZ_WHATSAPP[[#This Row],[Fecha Monitoreo]]</f>
        <v>372645825</v>
      </c>
      <c r="B616" s="2">
        <v>45825</v>
      </c>
      <c r="C616" s="1" t="s">
        <v>56</v>
      </c>
      <c r="D616" s="1">
        <v>3726</v>
      </c>
      <c r="E616" s="2">
        <v>45825</v>
      </c>
      <c r="F616" s="3">
        <v>0.36458333333333331</v>
      </c>
      <c r="G616" s="1" t="s">
        <v>58</v>
      </c>
      <c r="H616" s="1" t="s">
        <v>44</v>
      </c>
      <c r="I616" s="1">
        <v>496</v>
      </c>
      <c r="J616" s="1">
        <v>3144488582</v>
      </c>
      <c r="K616" s="1" t="s">
        <v>45</v>
      </c>
      <c r="L616" s="1" t="s">
        <v>46</v>
      </c>
      <c r="M616" s="1" t="s">
        <v>46</v>
      </c>
      <c r="N616" s="1" t="s">
        <v>46</v>
      </c>
      <c r="O616" s="1" t="s">
        <v>54</v>
      </c>
      <c r="P616" s="1" t="s">
        <v>54</v>
      </c>
      <c r="Q616" s="1" t="s">
        <v>46</v>
      </c>
      <c r="R616" s="1" t="s">
        <v>46</v>
      </c>
      <c r="S616" s="1" t="s">
        <v>46</v>
      </c>
      <c r="T616" s="12" t="str">
        <f>IF(OR(VOZ_WHATSAPP[[#This Row],[Brinda argumentos coherentes a la objeción]]="No Cumple",VOZ_WHATSAPP[[#This Row],[Despliegue de Beneficios y/o consecuencias]]="No Cumple"),"Sin Negocio","Negocio")</f>
        <v>Negocio</v>
      </c>
      <c r="U616" s="1" t="s">
        <v>48</v>
      </c>
      <c r="V616" s="1" t="s">
        <v>48</v>
      </c>
      <c r="W616" s="1" t="s">
        <v>48</v>
      </c>
      <c r="X616" s="12" t="str">
        <f>IF(OR(VOZ_WHATSAPP[[#This Row],[Confirma Valor de pago]]="No Cumple",VOZ_WHATSAPP[[#This Row],[Confirma hora de pago]]="No Cumple",VOZ_WHATSAPP[[#This Row],[Confirma medio de pago]]="No Cumple"),"Sin Cierre","Cierre")</f>
        <v>Cierre</v>
      </c>
      <c r="Y616" s="1" t="s">
        <v>46</v>
      </c>
      <c r="Z616" s="1" t="s">
        <v>54</v>
      </c>
      <c r="AA616" s="1" t="s">
        <v>46</v>
      </c>
      <c r="AB616" s="1" t="s">
        <v>46</v>
      </c>
      <c r="AC616" s="11" t="str">
        <f>IF(OR(VOZ_WHATSAPP[[#This Row],[La comunicación es asertiva, con respeto y evita maltrato]]="No Cumple",VOZ_WHATSAPP[[#This Row],[Cumple con las normativas legales]]="No Cumple"),"No Cumple","Cumple")</f>
        <v>Cumple</v>
      </c>
      <c r="AD616" s="1" t="s">
        <v>46</v>
      </c>
      <c r="AE616" s="1" t="s">
        <v>743</v>
      </c>
      <c r="AF616" s="4">
        <v>0.75</v>
      </c>
      <c r="AG616" s="4">
        <f>IF(AND(VOZ_WHATSAPP[[#This Row],[Estado Cierre]]="Sin Cierre",VOZ_WHATSAPP[[#This Row],[Nota Negocio]]="Sin Negocio"),VOZ_WHATSAPP[[#This Row],[Nota]]-24%,VOZ_WHATSAPP[[#This Row],[Nota]])</f>
        <v>0.75</v>
      </c>
      <c r="AH616" s="8">
        <f>IF(VOZ_WHATSAPP[[#This Row],[Estado Legal]]="No Cumple",0,IF(VOZ_WHATSAPP[[#This Row],[Realiza lectura de guion Legal]]="No Cumple",VOZ_WHATSAPP[[#This Row],[Nota 2]]-50%,VOZ_WHATSAPP[[#This Row],[Nota 2]]))</f>
        <v>0.75</v>
      </c>
    </row>
    <row r="617" spans="1:34" x14ac:dyDescent="0.25">
      <c r="A617" s="2" t="str">
        <f>VOZ_WHATSAPP[[#This Row],[ID Asesor]]&amp;VOZ_WHATSAPP[[#This Row],[Fecha Monitoreo]]</f>
        <v>366945825</v>
      </c>
      <c r="B617" s="2">
        <v>45825</v>
      </c>
      <c r="C617" s="1" t="s">
        <v>126</v>
      </c>
      <c r="D617" s="1">
        <v>3669</v>
      </c>
      <c r="E617" s="2">
        <v>45825</v>
      </c>
      <c r="F617" s="3">
        <v>0.39930555555555558</v>
      </c>
      <c r="G617" s="1" t="s">
        <v>60</v>
      </c>
      <c r="H617" s="1" t="s">
        <v>44</v>
      </c>
      <c r="I617" s="1">
        <v>1373</v>
      </c>
      <c r="J617" s="1">
        <v>3182904391</v>
      </c>
      <c r="K617" s="1" t="s">
        <v>45</v>
      </c>
      <c r="L617" s="1" t="s">
        <v>46</v>
      </c>
      <c r="M617" s="1" t="s">
        <v>46</v>
      </c>
      <c r="N617" s="1" t="s">
        <v>46</v>
      </c>
      <c r="O617" s="1" t="s">
        <v>46</v>
      </c>
      <c r="P617" s="1" t="s">
        <v>46</v>
      </c>
      <c r="Q617" s="1" t="s">
        <v>46</v>
      </c>
      <c r="R617" s="1" t="s">
        <v>46</v>
      </c>
      <c r="S617" s="1" t="s">
        <v>46</v>
      </c>
      <c r="T617" s="12" t="str">
        <f>IF(OR(VOZ_WHATSAPP[[#This Row],[Brinda argumentos coherentes a la objeción]]="No Cumple",VOZ_WHATSAPP[[#This Row],[Despliegue de Beneficios y/o consecuencias]]="No Cumple"),"Sin Negocio","Negocio")</f>
        <v>Negocio</v>
      </c>
      <c r="U617" s="1" t="s">
        <v>48</v>
      </c>
      <c r="V617" s="1" t="s">
        <v>48</v>
      </c>
      <c r="W617" s="1" t="s">
        <v>48</v>
      </c>
      <c r="X617" s="12" t="str">
        <f>IF(OR(VOZ_WHATSAPP[[#This Row],[Confirma Valor de pago]]="No Cumple",VOZ_WHATSAPP[[#This Row],[Confirma hora de pago]]="No Cumple",VOZ_WHATSAPP[[#This Row],[Confirma medio de pago]]="No Cumple"),"Sin Cierre","Cierre")</f>
        <v>Cierre</v>
      </c>
      <c r="Y617" s="1" t="s">
        <v>46</v>
      </c>
      <c r="Z617" s="1" t="s">
        <v>46</v>
      </c>
      <c r="AA617" s="1" t="s">
        <v>46</v>
      </c>
      <c r="AB617" s="1" t="s">
        <v>46</v>
      </c>
      <c r="AC617" s="11" t="str">
        <f>IF(OR(VOZ_WHATSAPP[[#This Row],[La comunicación es asertiva, con respeto y evita maltrato]]="No Cumple",VOZ_WHATSAPP[[#This Row],[Cumple con las normativas legales]]="No Cumple"),"No Cumple","Cumple")</f>
        <v>Cumple</v>
      </c>
      <c r="AD617" s="1" t="s">
        <v>46</v>
      </c>
      <c r="AE617" s="1" t="s">
        <v>131</v>
      </c>
      <c r="AF617" s="4">
        <v>1</v>
      </c>
      <c r="AG617" s="4">
        <f>IF(AND(VOZ_WHATSAPP[[#This Row],[Estado Cierre]]="Sin Cierre",VOZ_WHATSAPP[[#This Row],[Nota Negocio]]="Sin Negocio"),VOZ_WHATSAPP[[#This Row],[Nota]]-24%,VOZ_WHATSAPP[[#This Row],[Nota]])</f>
        <v>1</v>
      </c>
      <c r="AH617" s="8">
        <f>IF(VOZ_WHATSAPP[[#This Row],[Estado Legal]]="No Cumple",0,IF(VOZ_WHATSAPP[[#This Row],[Realiza lectura de guion Legal]]="No Cumple",VOZ_WHATSAPP[[#This Row],[Nota 2]]-50%,VOZ_WHATSAPP[[#This Row],[Nota 2]]))</f>
        <v>1</v>
      </c>
    </row>
    <row r="618" spans="1:34" x14ac:dyDescent="0.25">
      <c r="A618" s="2" t="str">
        <f>VOZ_WHATSAPP[[#This Row],[ID Asesor]]&amp;VOZ_WHATSAPP[[#This Row],[Fecha Monitoreo]]</f>
        <v>337245825</v>
      </c>
      <c r="B618" s="2">
        <v>45825</v>
      </c>
      <c r="C618" s="1" t="s">
        <v>56</v>
      </c>
      <c r="D618" s="1">
        <v>3372</v>
      </c>
      <c r="E618" s="2">
        <v>45825</v>
      </c>
      <c r="F618" s="3">
        <v>0.42499999999999999</v>
      </c>
      <c r="G618" s="1" t="s">
        <v>58</v>
      </c>
      <c r="H618" s="1" t="s">
        <v>44</v>
      </c>
      <c r="I618" s="1">
        <v>401</v>
      </c>
      <c r="J618" s="1">
        <v>3215296087</v>
      </c>
      <c r="K618" s="1" t="s">
        <v>45</v>
      </c>
      <c r="L618" s="1" t="s">
        <v>46</v>
      </c>
      <c r="M618" s="1" t="s">
        <v>46</v>
      </c>
      <c r="N618" s="1" t="s">
        <v>46</v>
      </c>
      <c r="O618" s="1" t="s">
        <v>46</v>
      </c>
      <c r="P618" s="1" t="s">
        <v>46</v>
      </c>
      <c r="Q618" s="1" t="s">
        <v>48</v>
      </c>
      <c r="R618" s="1" t="s">
        <v>48</v>
      </c>
      <c r="S618" s="1" t="s">
        <v>46</v>
      </c>
      <c r="T618" s="12" t="str">
        <f>IF(OR(VOZ_WHATSAPP[[#This Row],[Brinda argumentos coherentes a la objeción]]="No Cumple",VOZ_WHATSAPP[[#This Row],[Despliegue de Beneficios y/o consecuencias]]="No Cumple"),"Sin Negocio","Negocio")</f>
        <v>Negocio</v>
      </c>
      <c r="U618" s="1" t="s">
        <v>46</v>
      </c>
      <c r="V618" s="1" t="s">
        <v>46</v>
      </c>
      <c r="W618" s="1" t="s">
        <v>46</v>
      </c>
      <c r="X618" s="12" t="str">
        <f>IF(OR(VOZ_WHATSAPP[[#This Row],[Confirma Valor de pago]]="No Cumple",VOZ_WHATSAPP[[#This Row],[Confirma hora de pago]]="No Cumple",VOZ_WHATSAPP[[#This Row],[Confirma medio de pago]]="No Cumple"),"Sin Cierre","Cierre")</f>
        <v>Cierre</v>
      </c>
      <c r="Y618" s="1" t="s">
        <v>46</v>
      </c>
      <c r="Z618" s="1" t="s">
        <v>46</v>
      </c>
      <c r="AA618" s="1" t="s">
        <v>46</v>
      </c>
      <c r="AB618" s="1" t="s">
        <v>46</v>
      </c>
      <c r="AC618" s="11" t="str">
        <f>IF(OR(VOZ_WHATSAPP[[#This Row],[La comunicación es asertiva, con respeto y evita maltrato]]="No Cumple",VOZ_WHATSAPP[[#This Row],[Cumple con las normativas legales]]="No Cumple"),"No Cumple","Cumple")</f>
        <v>Cumple</v>
      </c>
      <c r="AD618" s="1" t="s">
        <v>46</v>
      </c>
      <c r="AE618" s="1" t="s">
        <v>115</v>
      </c>
      <c r="AF618" s="4">
        <v>1</v>
      </c>
      <c r="AG618" s="4">
        <f>IF(AND(VOZ_WHATSAPP[[#This Row],[Estado Cierre]]="Sin Cierre",VOZ_WHATSAPP[[#This Row],[Nota Negocio]]="Sin Negocio"),VOZ_WHATSAPP[[#This Row],[Nota]]-24%,VOZ_WHATSAPP[[#This Row],[Nota]])</f>
        <v>1</v>
      </c>
      <c r="AH618" s="8">
        <f>IF(VOZ_WHATSAPP[[#This Row],[Estado Legal]]="No Cumple",0,IF(VOZ_WHATSAPP[[#This Row],[Realiza lectura de guion Legal]]="No Cumple",VOZ_WHATSAPP[[#This Row],[Nota 2]]-50%,VOZ_WHATSAPP[[#This Row],[Nota 2]]))</f>
        <v>1</v>
      </c>
    </row>
    <row r="619" spans="1:34" x14ac:dyDescent="0.25">
      <c r="A619" s="2" t="str">
        <f>VOZ_WHATSAPP[[#This Row],[ID Asesor]]&amp;VOZ_WHATSAPP[[#This Row],[Fecha Monitoreo]]</f>
        <v>356945825</v>
      </c>
      <c r="B619" s="2">
        <v>45825</v>
      </c>
      <c r="C619" s="1" t="s">
        <v>50</v>
      </c>
      <c r="D619" s="1">
        <v>3569</v>
      </c>
      <c r="E619" s="2">
        <v>45825</v>
      </c>
      <c r="F619" s="3">
        <v>0.4826388888888889</v>
      </c>
      <c r="G619" s="1" t="s">
        <v>51</v>
      </c>
      <c r="H619" s="1" t="s">
        <v>44</v>
      </c>
      <c r="I619" s="1">
        <v>1363</v>
      </c>
      <c r="J619" s="1">
        <v>3016734161</v>
      </c>
      <c r="K619" s="1" t="s">
        <v>45</v>
      </c>
      <c r="L619" s="1" t="s">
        <v>46</v>
      </c>
      <c r="M619" s="1" t="s">
        <v>46</v>
      </c>
      <c r="N619" s="1" t="s">
        <v>46</v>
      </c>
      <c r="O619" s="1" t="s">
        <v>46</v>
      </c>
      <c r="P619" s="1" t="s">
        <v>46</v>
      </c>
      <c r="Q619" s="1" t="s">
        <v>46</v>
      </c>
      <c r="R619" s="1" t="s">
        <v>46</v>
      </c>
      <c r="S619" s="1" t="s">
        <v>46</v>
      </c>
      <c r="T619" s="12" t="str">
        <f>IF(OR(VOZ_WHATSAPP[[#This Row],[Brinda argumentos coherentes a la objeción]]="No Cumple",VOZ_WHATSAPP[[#This Row],[Despliegue de Beneficios y/o consecuencias]]="No Cumple"),"Sin Negocio","Negocio")</f>
        <v>Negocio</v>
      </c>
      <c r="U619" s="1" t="s">
        <v>48</v>
      </c>
      <c r="V619" s="1" t="s">
        <v>48</v>
      </c>
      <c r="W619" s="1" t="s">
        <v>48</v>
      </c>
      <c r="X619" s="12" t="str">
        <f>IF(OR(VOZ_WHATSAPP[[#This Row],[Confirma Valor de pago]]="No Cumple",VOZ_WHATSAPP[[#This Row],[Confirma hora de pago]]="No Cumple",VOZ_WHATSAPP[[#This Row],[Confirma medio de pago]]="No Cumple"),"Sin Cierre","Cierre")</f>
        <v>Cierre</v>
      </c>
      <c r="Y619" s="1" t="s">
        <v>54</v>
      </c>
      <c r="Z619" s="1" t="s">
        <v>46</v>
      </c>
      <c r="AA619" s="1" t="s">
        <v>46</v>
      </c>
      <c r="AB619" s="1" t="s">
        <v>46</v>
      </c>
      <c r="AC619" s="11" t="str">
        <f>IF(OR(VOZ_WHATSAPP[[#This Row],[La comunicación es asertiva, con respeto y evita maltrato]]="No Cumple",VOZ_WHATSAPP[[#This Row],[Cumple con las normativas legales]]="No Cumple"),"No Cumple","Cumple")</f>
        <v>Cumple</v>
      </c>
      <c r="AD619" s="1" t="s">
        <v>46</v>
      </c>
      <c r="AE619" s="1" t="s">
        <v>744</v>
      </c>
      <c r="AF619" s="4">
        <v>0.92</v>
      </c>
      <c r="AG619" s="4">
        <f>IF(AND(VOZ_WHATSAPP[[#This Row],[Estado Cierre]]="Sin Cierre",VOZ_WHATSAPP[[#This Row],[Nota Negocio]]="Sin Negocio"),VOZ_WHATSAPP[[#This Row],[Nota]]-24%,VOZ_WHATSAPP[[#This Row],[Nota]])</f>
        <v>0.92</v>
      </c>
      <c r="AH619" s="8">
        <f>IF(VOZ_WHATSAPP[[#This Row],[Estado Legal]]="No Cumple",0,IF(VOZ_WHATSAPP[[#This Row],[Realiza lectura de guion Legal]]="No Cumple",VOZ_WHATSAPP[[#This Row],[Nota 2]]-50%,VOZ_WHATSAPP[[#This Row],[Nota 2]]))</f>
        <v>0.92</v>
      </c>
    </row>
    <row r="620" spans="1:34" x14ac:dyDescent="0.25">
      <c r="A620" s="2" t="str">
        <f>VOZ_WHATSAPP[[#This Row],[ID Asesor]]&amp;VOZ_WHATSAPP[[#This Row],[Fecha Monitoreo]]</f>
        <v>377145825</v>
      </c>
      <c r="B620" s="2">
        <v>45825</v>
      </c>
      <c r="C620" s="1" t="s">
        <v>42</v>
      </c>
      <c r="D620" s="1">
        <v>3771</v>
      </c>
      <c r="E620" s="2">
        <v>45825</v>
      </c>
      <c r="F620" s="3">
        <v>0.4861111111111111</v>
      </c>
      <c r="G620" s="1" t="s">
        <v>58</v>
      </c>
      <c r="H620" s="1" t="s">
        <v>44</v>
      </c>
      <c r="I620" s="1">
        <v>581</v>
      </c>
      <c r="J620" s="1">
        <v>3115379766</v>
      </c>
      <c r="K620" s="1" t="s">
        <v>45</v>
      </c>
      <c r="L620" s="1" t="s">
        <v>46</v>
      </c>
      <c r="M620" s="1" t="s">
        <v>46</v>
      </c>
      <c r="N620" s="1" t="s">
        <v>46</v>
      </c>
      <c r="O620" s="1" t="s">
        <v>54</v>
      </c>
      <c r="P620" s="1" t="s">
        <v>46</v>
      </c>
      <c r="Q620" s="1" t="s">
        <v>48</v>
      </c>
      <c r="R620" s="1" t="s">
        <v>48</v>
      </c>
      <c r="S620" s="1" t="s">
        <v>48</v>
      </c>
      <c r="T620" s="12" t="str">
        <f>IF(OR(VOZ_WHATSAPP[[#This Row],[Brinda argumentos coherentes a la objeción]]="No Cumple",VOZ_WHATSAPP[[#This Row],[Despliegue de Beneficios y/o consecuencias]]="No Cumple"),"Sin Negocio","Negocio")</f>
        <v>Negocio</v>
      </c>
      <c r="U620" s="1" t="s">
        <v>46</v>
      </c>
      <c r="V620" s="1" t="s">
        <v>46</v>
      </c>
      <c r="W620" s="1" t="s">
        <v>46</v>
      </c>
      <c r="X620" s="12" t="str">
        <f>IF(OR(VOZ_WHATSAPP[[#This Row],[Confirma Valor de pago]]="No Cumple",VOZ_WHATSAPP[[#This Row],[Confirma hora de pago]]="No Cumple",VOZ_WHATSAPP[[#This Row],[Confirma medio de pago]]="No Cumple"),"Sin Cierre","Cierre")</f>
        <v>Cierre</v>
      </c>
      <c r="Y620" s="1" t="s">
        <v>46</v>
      </c>
      <c r="Z620" s="1" t="s">
        <v>46</v>
      </c>
      <c r="AA620" s="1" t="s">
        <v>46</v>
      </c>
      <c r="AB620" s="1" t="s">
        <v>46</v>
      </c>
      <c r="AC620" s="11" t="str">
        <f>IF(OR(VOZ_WHATSAPP[[#This Row],[La comunicación es asertiva, con respeto y evita maltrato]]="No Cumple",VOZ_WHATSAPP[[#This Row],[Cumple con las normativas legales]]="No Cumple"),"No Cumple","Cumple")</f>
        <v>Cumple</v>
      </c>
      <c r="AD620" s="1" t="s">
        <v>46</v>
      </c>
      <c r="AE620" s="1" t="s">
        <v>745</v>
      </c>
      <c r="AF620" s="4">
        <v>0.95</v>
      </c>
      <c r="AG620" s="4">
        <f>IF(AND(VOZ_WHATSAPP[[#This Row],[Estado Cierre]]="Sin Cierre",VOZ_WHATSAPP[[#This Row],[Nota Negocio]]="Sin Negocio"),VOZ_WHATSAPP[[#This Row],[Nota]]-24%,VOZ_WHATSAPP[[#This Row],[Nota]])</f>
        <v>0.95</v>
      </c>
      <c r="AH620" s="8">
        <f>IF(VOZ_WHATSAPP[[#This Row],[Estado Legal]]="No Cumple",0,IF(VOZ_WHATSAPP[[#This Row],[Realiza lectura de guion Legal]]="No Cumple",VOZ_WHATSAPP[[#This Row],[Nota 2]]-50%,VOZ_WHATSAPP[[#This Row],[Nota 2]]))</f>
        <v>0.95</v>
      </c>
    </row>
    <row r="621" spans="1:34" x14ac:dyDescent="0.25">
      <c r="A621" s="2" t="str">
        <f>VOZ_WHATSAPP[[#This Row],[ID Asesor]]&amp;VOZ_WHATSAPP[[#This Row],[Fecha Monitoreo]]</f>
        <v>296645825</v>
      </c>
      <c r="B621" s="2">
        <v>45825</v>
      </c>
      <c r="C621" s="1" t="s">
        <v>50</v>
      </c>
      <c r="D621" s="1">
        <v>2966</v>
      </c>
      <c r="E621" s="2">
        <v>45825</v>
      </c>
      <c r="F621" s="3">
        <v>0.48333333333333334</v>
      </c>
      <c r="G621" s="1" t="s">
        <v>51</v>
      </c>
      <c r="H621" s="1" t="s">
        <v>44</v>
      </c>
      <c r="I621" s="1">
        <v>1133</v>
      </c>
      <c r="J621" s="1">
        <v>3107482579</v>
      </c>
      <c r="K621" s="1" t="s">
        <v>45</v>
      </c>
      <c r="L621" s="1" t="s">
        <v>46</v>
      </c>
      <c r="M621" s="1" t="s">
        <v>46</v>
      </c>
      <c r="N621" s="1" t="s">
        <v>46</v>
      </c>
      <c r="O621" s="1" t="s">
        <v>46</v>
      </c>
      <c r="P621" s="1" t="s">
        <v>46</v>
      </c>
      <c r="Q621" s="1" t="s">
        <v>46</v>
      </c>
      <c r="R621" s="1" t="s">
        <v>46</v>
      </c>
      <c r="S621" s="1" t="s">
        <v>47</v>
      </c>
      <c r="T621" s="12" t="str">
        <f>IF(OR(VOZ_WHATSAPP[[#This Row],[Brinda argumentos coherentes a la objeción]]="No Cumple",VOZ_WHATSAPP[[#This Row],[Despliegue de Beneficios y/o consecuencias]]="No Cumple"),"Sin Negocio","Negocio")</f>
        <v>Sin Negocio</v>
      </c>
      <c r="U621" s="1" t="s">
        <v>46</v>
      </c>
      <c r="V621" s="1" t="s">
        <v>46</v>
      </c>
      <c r="W621" s="1" t="s">
        <v>46</v>
      </c>
      <c r="X621" s="12" t="str">
        <f>IF(OR(VOZ_WHATSAPP[[#This Row],[Confirma Valor de pago]]="No Cumple",VOZ_WHATSAPP[[#This Row],[Confirma hora de pago]]="No Cumple",VOZ_WHATSAPP[[#This Row],[Confirma medio de pago]]="No Cumple"),"Sin Cierre","Cierre")</f>
        <v>Cierre</v>
      </c>
      <c r="Y621" s="1" t="s">
        <v>46</v>
      </c>
      <c r="Z621" s="1" t="s">
        <v>46</v>
      </c>
      <c r="AA621" s="1" t="s">
        <v>46</v>
      </c>
      <c r="AB621" s="1" t="s">
        <v>46</v>
      </c>
      <c r="AC621" s="11" t="str">
        <f>IF(OR(VOZ_WHATSAPP[[#This Row],[La comunicación es asertiva, con respeto y evita maltrato]]="No Cumple",VOZ_WHATSAPP[[#This Row],[Cumple con las normativas legales]]="No Cumple"),"No Cumple","Cumple")</f>
        <v>Cumple</v>
      </c>
      <c r="AD621" s="1" t="s">
        <v>46</v>
      </c>
      <c r="AE621" s="1" t="s">
        <v>174</v>
      </c>
      <c r="AF621" s="4">
        <v>0.9</v>
      </c>
      <c r="AG621" s="4">
        <f>IF(AND(VOZ_WHATSAPP[[#This Row],[Estado Cierre]]="Sin Cierre",VOZ_WHATSAPP[[#This Row],[Nota Negocio]]="Sin Negocio"),VOZ_WHATSAPP[[#This Row],[Nota]]-24%,VOZ_WHATSAPP[[#This Row],[Nota]])</f>
        <v>0.9</v>
      </c>
      <c r="AH621" s="8">
        <f>IF(VOZ_WHATSAPP[[#This Row],[Estado Legal]]="No Cumple",0,IF(VOZ_WHATSAPP[[#This Row],[Realiza lectura de guion Legal]]="No Cumple",VOZ_WHATSAPP[[#This Row],[Nota 2]]-50%,VOZ_WHATSAPP[[#This Row],[Nota 2]]))</f>
        <v>0.9</v>
      </c>
    </row>
    <row r="622" spans="1:34" x14ac:dyDescent="0.25">
      <c r="A622" s="2" t="str">
        <f>VOZ_WHATSAPP[[#This Row],[ID Asesor]]&amp;VOZ_WHATSAPP[[#This Row],[Fecha Monitoreo]]</f>
        <v>389045825</v>
      </c>
      <c r="B622" s="2">
        <v>45825</v>
      </c>
      <c r="C622" s="1" t="s">
        <v>126</v>
      </c>
      <c r="D622" s="1">
        <v>3890</v>
      </c>
      <c r="E622" s="2">
        <v>45825</v>
      </c>
      <c r="F622" s="3">
        <v>0.42222222222222222</v>
      </c>
      <c r="G622" s="1" t="s">
        <v>51</v>
      </c>
      <c r="H622" s="1" t="s">
        <v>44</v>
      </c>
      <c r="I622" s="1">
        <v>1433</v>
      </c>
      <c r="J622" s="1">
        <v>3026001431</v>
      </c>
      <c r="K622" s="1" t="s">
        <v>45</v>
      </c>
      <c r="L622" s="1" t="s">
        <v>46</v>
      </c>
      <c r="M622" s="1" t="s">
        <v>47</v>
      </c>
      <c r="N622" s="1" t="s">
        <v>46</v>
      </c>
      <c r="O622" s="1" t="s">
        <v>46</v>
      </c>
      <c r="P622" s="1" t="s">
        <v>46</v>
      </c>
      <c r="Q622" s="1" t="s">
        <v>46</v>
      </c>
      <c r="R622" s="1" t="s">
        <v>46</v>
      </c>
      <c r="S622" s="1" t="s">
        <v>47</v>
      </c>
      <c r="T622" s="12" t="str">
        <f>IF(OR(VOZ_WHATSAPP[[#This Row],[Brinda argumentos coherentes a la objeción]]="No Cumple",VOZ_WHATSAPP[[#This Row],[Despliegue de Beneficios y/o consecuencias]]="No Cumple"),"Sin Negocio","Negocio")</f>
        <v>Sin Negocio</v>
      </c>
      <c r="U622" s="1" t="s">
        <v>47</v>
      </c>
      <c r="V622" s="1" t="s">
        <v>47</v>
      </c>
      <c r="W622" s="1" t="s">
        <v>47</v>
      </c>
      <c r="X622" s="12" t="str">
        <f>IF(OR(VOZ_WHATSAPP[[#This Row],[Confirma Valor de pago]]="No Cumple",VOZ_WHATSAPP[[#This Row],[Confirma hora de pago]]="No Cumple",VOZ_WHATSAPP[[#This Row],[Confirma medio de pago]]="No Cumple"),"Sin Cierre","Cierre")</f>
        <v>Sin Cierre</v>
      </c>
      <c r="Y622" s="1" t="s">
        <v>46</v>
      </c>
      <c r="Z622" s="1" t="s">
        <v>46</v>
      </c>
      <c r="AA622" s="1" t="s">
        <v>46</v>
      </c>
      <c r="AB622" s="1" t="s">
        <v>46</v>
      </c>
      <c r="AC622" s="11" t="str">
        <f>IF(OR(VOZ_WHATSAPP[[#This Row],[La comunicación es asertiva, con respeto y evita maltrato]]="No Cumple",VOZ_WHATSAPP[[#This Row],[Cumple con las normativas legales]]="No Cumple"),"No Cumple","Cumple")</f>
        <v>Cumple</v>
      </c>
      <c r="AD622" s="1" t="s">
        <v>46</v>
      </c>
      <c r="AE622" s="1" t="s">
        <v>746</v>
      </c>
      <c r="AF622" s="4">
        <v>0.62</v>
      </c>
      <c r="AG622" s="4">
        <f>IF(AND(VOZ_WHATSAPP[[#This Row],[Estado Cierre]]="Sin Cierre",VOZ_WHATSAPP[[#This Row],[Nota Negocio]]="Sin Negocio"),VOZ_WHATSAPP[[#This Row],[Nota]]-24%,VOZ_WHATSAPP[[#This Row],[Nota]])</f>
        <v>0.38</v>
      </c>
      <c r="AH622" s="8">
        <f>IF(VOZ_WHATSAPP[[#This Row],[Estado Legal]]="No Cumple",0,IF(VOZ_WHATSAPP[[#This Row],[Realiza lectura de guion Legal]]="No Cumple",VOZ_WHATSAPP[[#This Row],[Nota 2]]-50%,VOZ_WHATSAPP[[#This Row],[Nota 2]]))</f>
        <v>0.38</v>
      </c>
    </row>
    <row r="623" spans="1:34" x14ac:dyDescent="0.25">
      <c r="A623" s="2" t="str">
        <f>VOZ_WHATSAPP[[#This Row],[ID Asesor]]&amp;VOZ_WHATSAPP[[#This Row],[Fecha Monitoreo]]</f>
        <v>380645825</v>
      </c>
      <c r="B623" s="2">
        <v>45825</v>
      </c>
      <c r="C623" s="1" t="s">
        <v>56</v>
      </c>
      <c r="D623" s="1">
        <v>3806</v>
      </c>
      <c r="E623" s="2">
        <v>45825</v>
      </c>
      <c r="F623" s="3">
        <v>0.49722222222222223</v>
      </c>
      <c r="G623" s="1" t="s">
        <v>58</v>
      </c>
      <c r="H623" s="1" t="s">
        <v>44</v>
      </c>
      <c r="I623" s="1">
        <v>448</v>
      </c>
      <c r="J623" s="1">
        <v>3155182955</v>
      </c>
      <c r="K623" s="1" t="s">
        <v>45</v>
      </c>
      <c r="L623" s="1" t="s">
        <v>46</v>
      </c>
      <c r="M623" s="1" t="s">
        <v>46</v>
      </c>
      <c r="N623" s="1" t="s">
        <v>46</v>
      </c>
      <c r="O623" s="1" t="s">
        <v>46</v>
      </c>
      <c r="P623" s="1" t="s">
        <v>46</v>
      </c>
      <c r="Q623" s="1" t="s">
        <v>48</v>
      </c>
      <c r="R623" s="1" t="s">
        <v>48</v>
      </c>
      <c r="S623" s="1" t="s">
        <v>48</v>
      </c>
      <c r="T623" s="12" t="str">
        <f>IF(OR(VOZ_WHATSAPP[[#This Row],[Brinda argumentos coherentes a la objeción]]="No Cumple",VOZ_WHATSAPP[[#This Row],[Despliegue de Beneficios y/o consecuencias]]="No Cumple"),"Sin Negocio","Negocio")</f>
        <v>Negocio</v>
      </c>
      <c r="U623" s="1" t="s">
        <v>46</v>
      </c>
      <c r="V623" s="1" t="s">
        <v>46</v>
      </c>
      <c r="W623" s="1" t="s">
        <v>46</v>
      </c>
      <c r="X623" s="12" t="str">
        <f>IF(OR(VOZ_WHATSAPP[[#This Row],[Confirma Valor de pago]]="No Cumple",VOZ_WHATSAPP[[#This Row],[Confirma hora de pago]]="No Cumple",VOZ_WHATSAPP[[#This Row],[Confirma medio de pago]]="No Cumple"),"Sin Cierre","Cierre")</f>
        <v>Cierre</v>
      </c>
      <c r="Y623" s="1" t="s">
        <v>46</v>
      </c>
      <c r="Z623" s="1" t="s">
        <v>46</v>
      </c>
      <c r="AA623" s="1" t="s">
        <v>46</v>
      </c>
      <c r="AB623" s="1" t="s">
        <v>46</v>
      </c>
      <c r="AC623" s="11" t="str">
        <f>IF(OR(VOZ_WHATSAPP[[#This Row],[La comunicación es asertiva, con respeto y evita maltrato]]="No Cumple",VOZ_WHATSAPP[[#This Row],[Cumple con las normativas legales]]="No Cumple"),"No Cumple","Cumple")</f>
        <v>Cumple</v>
      </c>
      <c r="AD623" s="1" t="s">
        <v>46</v>
      </c>
      <c r="AE623" s="1" t="s">
        <v>139</v>
      </c>
      <c r="AF623" s="4">
        <v>1</v>
      </c>
      <c r="AG623" s="4">
        <f>IF(AND(VOZ_WHATSAPP[[#This Row],[Estado Cierre]]="Sin Cierre",VOZ_WHATSAPP[[#This Row],[Nota Negocio]]="Sin Negocio"),VOZ_WHATSAPP[[#This Row],[Nota]]-24%,VOZ_WHATSAPP[[#This Row],[Nota]])</f>
        <v>1</v>
      </c>
      <c r="AH623" s="8">
        <f>IF(VOZ_WHATSAPP[[#This Row],[Estado Legal]]="No Cumple",0,IF(VOZ_WHATSAPP[[#This Row],[Realiza lectura de guion Legal]]="No Cumple",VOZ_WHATSAPP[[#This Row],[Nota 2]]-50%,VOZ_WHATSAPP[[#This Row],[Nota 2]]))</f>
        <v>1</v>
      </c>
    </row>
    <row r="624" spans="1:34" x14ac:dyDescent="0.25">
      <c r="A624" s="2" t="str">
        <f>VOZ_WHATSAPP[[#This Row],[ID Asesor]]&amp;VOZ_WHATSAPP[[#This Row],[Fecha Monitoreo]]</f>
        <v>385745825</v>
      </c>
      <c r="B624" s="2">
        <v>45825</v>
      </c>
      <c r="C624" s="1" t="s">
        <v>59</v>
      </c>
      <c r="D624" s="1">
        <v>3857</v>
      </c>
      <c r="E624" s="2">
        <v>45825</v>
      </c>
      <c r="F624" s="3">
        <v>0.41249999999999998</v>
      </c>
      <c r="G624" s="1" t="s">
        <v>60</v>
      </c>
      <c r="H624" s="1" t="s">
        <v>44</v>
      </c>
      <c r="I624" s="1">
        <v>1118</v>
      </c>
      <c r="J624" s="1">
        <v>3163391798</v>
      </c>
      <c r="K624" s="1" t="s">
        <v>45</v>
      </c>
      <c r="L624" s="1" t="s">
        <v>46</v>
      </c>
      <c r="M624" s="1" t="s">
        <v>47</v>
      </c>
      <c r="N624" s="1" t="s">
        <v>46</v>
      </c>
      <c r="O624" s="1" t="s">
        <v>46</v>
      </c>
      <c r="P624" s="1" t="s">
        <v>46</v>
      </c>
      <c r="Q624" s="1" t="s">
        <v>48</v>
      </c>
      <c r="R624" s="1" t="s">
        <v>48</v>
      </c>
      <c r="S624" s="1" t="s">
        <v>46</v>
      </c>
      <c r="T624" s="12" t="str">
        <f>IF(OR(VOZ_WHATSAPP[[#This Row],[Brinda argumentos coherentes a la objeción]]="No Cumple",VOZ_WHATSAPP[[#This Row],[Despliegue de Beneficios y/o consecuencias]]="No Cumple"),"Sin Negocio","Negocio")</f>
        <v>Negocio</v>
      </c>
      <c r="U624" s="1" t="s">
        <v>47</v>
      </c>
      <c r="V624" s="1" t="s">
        <v>47</v>
      </c>
      <c r="W624" s="1" t="s">
        <v>47</v>
      </c>
      <c r="X624" s="12" t="str">
        <f>IF(OR(VOZ_WHATSAPP[[#This Row],[Confirma Valor de pago]]="No Cumple",VOZ_WHATSAPP[[#This Row],[Confirma hora de pago]]="No Cumple",VOZ_WHATSAPP[[#This Row],[Confirma medio de pago]]="No Cumple"),"Sin Cierre","Cierre")</f>
        <v>Sin Cierre</v>
      </c>
      <c r="Y624" s="1" t="s">
        <v>46</v>
      </c>
      <c r="Z624" s="1" t="s">
        <v>54</v>
      </c>
      <c r="AA624" s="1" t="s">
        <v>46</v>
      </c>
      <c r="AB624" s="1" t="s">
        <v>46</v>
      </c>
      <c r="AC624" s="11" t="str">
        <f>IF(OR(VOZ_WHATSAPP[[#This Row],[La comunicación es asertiva, con respeto y evita maltrato]]="No Cumple",VOZ_WHATSAPP[[#This Row],[Cumple con las normativas legales]]="No Cumple"),"No Cumple","Cumple")</f>
        <v>Cumple</v>
      </c>
      <c r="AD624" s="1" t="s">
        <v>46</v>
      </c>
      <c r="AE624" s="1" t="s">
        <v>747</v>
      </c>
      <c r="AF624" s="4">
        <v>0.56999999999999995</v>
      </c>
      <c r="AG624" s="4">
        <f>IF(AND(VOZ_WHATSAPP[[#This Row],[Estado Cierre]]="Sin Cierre",VOZ_WHATSAPP[[#This Row],[Nota Negocio]]="Sin Negocio"),VOZ_WHATSAPP[[#This Row],[Nota]]-24%,VOZ_WHATSAPP[[#This Row],[Nota]])</f>
        <v>0.56999999999999995</v>
      </c>
      <c r="AH624" s="8">
        <f>IF(VOZ_WHATSAPP[[#This Row],[Estado Legal]]="No Cumple",0,IF(VOZ_WHATSAPP[[#This Row],[Realiza lectura de guion Legal]]="No Cumple",VOZ_WHATSAPP[[#This Row],[Nota 2]]-50%,VOZ_WHATSAPP[[#This Row],[Nota 2]]))</f>
        <v>0.56999999999999995</v>
      </c>
    </row>
    <row r="625" spans="1:34" x14ac:dyDescent="0.25">
      <c r="A625" s="2" t="str">
        <f>VOZ_WHATSAPP[[#This Row],[ID Asesor]]&amp;VOZ_WHATSAPP[[#This Row],[Fecha Monitoreo]]</f>
        <v>374745825</v>
      </c>
      <c r="B625" s="2">
        <v>45825</v>
      </c>
      <c r="C625" s="1" t="s">
        <v>56</v>
      </c>
      <c r="D625" s="1">
        <v>3747</v>
      </c>
      <c r="E625" s="2">
        <v>45825</v>
      </c>
      <c r="F625" s="3">
        <v>0.51666666666666672</v>
      </c>
      <c r="G625" s="1" t="s">
        <v>58</v>
      </c>
      <c r="H625" s="1" t="s">
        <v>44</v>
      </c>
      <c r="I625" s="1">
        <v>405</v>
      </c>
      <c r="J625" s="1">
        <v>3125465227</v>
      </c>
      <c r="K625" s="1" t="s">
        <v>45</v>
      </c>
      <c r="L625" s="1" t="s">
        <v>46</v>
      </c>
      <c r="M625" s="1" t="s">
        <v>46</v>
      </c>
      <c r="N625" s="1" t="s">
        <v>46</v>
      </c>
      <c r="O625" s="1" t="s">
        <v>46</v>
      </c>
      <c r="P625" s="1" t="s">
        <v>46</v>
      </c>
      <c r="Q625" s="1" t="s">
        <v>46</v>
      </c>
      <c r="R625" s="1" t="s">
        <v>46</v>
      </c>
      <c r="S625" s="1" t="s">
        <v>46</v>
      </c>
      <c r="T625" s="12" t="str">
        <f>IF(OR(VOZ_WHATSAPP[[#This Row],[Brinda argumentos coherentes a la objeción]]="No Cumple",VOZ_WHATSAPP[[#This Row],[Despliegue de Beneficios y/o consecuencias]]="No Cumple"),"Sin Negocio","Negocio")</f>
        <v>Negocio</v>
      </c>
      <c r="U625" s="1" t="s">
        <v>48</v>
      </c>
      <c r="V625" s="1" t="s">
        <v>48</v>
      </c>
      <c r="W625" s="1" t="s">
        <v>48</v>
      </c>
      <c r="X625" s="12" t="str">
        <f>IF(OR(VOZ_WHATSAPP[[#This Row],[Confirma Valor de pago]]="No Cumple",VOZ_WHATSAPP[[#This Row],[Confirma hora de pago]]="No Cumple",VOZ_WHATSAPP[[#This Row],[Confirma medio de pago]]="No Cumple"),"Sin Cierre","Cierre")</f>
        <v>Cierre</v>
      </c>
      <c r="Y625" s="1" t="s">
        <v>46</v>
      </c>
      <c r="Z625" s="1" t="s">
        <v>46</v>
      </c>
      <c r="AA625" s="1" t="s">
        <v>46</v>
      </c>
      <c r="AB625" s="1" t="s">
        <v>46</v>
      </c>
      <c r="AC625" s="11" t="str">
        <f>IF(OR(VOZ_WHATSAPP[[#This Row],[La comunicación es asertiva, con respeto y evita maltrato]]="No Cumple",VOZ_WHATSAPP[[#This Row],[Cumple con las normativas legales]]="No Cumple"),"No Cumple","Cumple")</f>
        <v>Cumple</v>
      </c>
      <c r="AD625" s="1" t="s">
        <v>46</v>
      </c>
      <c r="AE625" s="1" t="s">
        <v>748</v>
      </c>
      <c r="AF625" s="4">
        <v>1</v>
      </c>
      <c r="AG625" s="4">
        <f>IF(AND(VOZ_WHATSAPP[[#This Row],[Estado Cierre]]="Sin Cierre",VOZ_WHATSAPP[[#This Row],[Nota Negocio]]="Sin Negocio"),VOZ_WHATSAPP[[#This Row],[Nota]]-24%,VOZ_WHATSAPP[[#This Row],[Nota]])</f>
        <v>1</v>
      </c>
      <c r="AH625" s="8">
        <f>IF(VOZ_WHATSAPP[[#This Row],[Estado Legal]]="No Cumple",0,IF(VOZ_WHATSAPP[[#This Row],[Realiza lectura de guion Legal]]="No Cumple",VOZ_WHATSAPP[[#This Row],[Nota 2]]-50%,VOZ_WHATSAPP[[#This Row],[Nota 2]]))</f>
        <v>1</v>
      </c>
    </row>
    <row r="626" spans="1:34" x14ac:dyDescent="0.25">
      <c r="A626" s="2" t="str">
        <f>VOZ_WHATSAPP[[#This Row],[ID Asesor]]&amp;VOZ_WHATSAPP[[#This Row],[Fecha Monitoreo]]</f>
        <v>363145825</v>
      </c>
      <c r="B626" s="2">
        <v>45825</v>
      </c>
      <c r="C626" s="1" t="s">
        <v>59</v>
      </c>
      <c r="D626" s="1">
        <v>3631</v>
      </c>
      <c r="E626" s="2">
        <v>45825</v>
      </c>
      <c r="F626" s="3">
        <v>0.49583333333333335</v>
      </c>
      <c r="G626" s="1" t="s">
        <v>51</v>
      </c>
      <c r="H626" s="1" t="s">
        <v>44</v>
      </c>
      <c r="I626" s="1">
        <v>1377</v>
      </c>
      <c r="J626" s="1">
        <v>3228574669</v>
      </c>
      <c r="K626" s="1" t="s">
        <v>45</v>
      </c>
      <c r="L626" s="1" t="s">
        <v>46</v>
      </c>
      <c r="M626" s="1" t="s">
        <v>48</v>
      </c>
      <c r="N626" s="1" t="s">
        <v>46</v>
      </c>
      <c r="O626" s="1" t="s">
        <v>46</v>
      </c>
      <c r="P626" s="1" t="s">
        <v>46</v>
      </c>
      <c r="Q626" s="1" t="s">
        <v>46</v>
      </c>
      <c r="R626" s="1" t="s">
        <v>46</v>
      </c>
      <c r="S626" s="1" t="s">
        <v>46</v>
      </c>
      <c r="T626" s="12" t="str">
        <f>IF(OR(VOZ_WHATSAPP[[#This Row],[Brinda argumentos coherentes a la objeción]]="No Cumple",VOZ_WHATSAPP[[#This Row],[Despliegue de Beneficios y/o consecuencias]]="No Cumple"),"Sin Negocio","Negocio")</f>
        <v>Negocio</v>
      </c>
      <c r="U626" s="1" t="s">
        <v>48</v>
      </c>
      <c r="V626" s="1" t="s">
        <v>48</v>
      </c>
      <c r="W626" s="1" t="s">
        <v>48</v>
      </c>
      <c r="X626" s="12" t="str">
        <f>IF(OR(VOZ_WHATSAPP[[#This Row],[Confirma Valor de pago]]="No Cumple",VOZ_WHATSAPP[[#This Row],[Confirma hora de pago]]="No Cumple",VOZ_WHATSAPP[[#This Row],[Confirma medio de pago]]="No Cumple"),"Sin Cierre","Cierre")</f>
        <v>Cierre</v>
      </c>
      <c r="Y626" s="1" t="s">
        <v>48</v>
      </c>
      <c r="Z626" s="1" t="s">
        <v>46</v>
      </c>
      <c r="AA626" s="1" t="s">
        <v>46</v>
      </c>
      <c r="AB626" s="1" t="s">
        <v>46</v>
      </c>
      <c r="AC626" s="11" t="str">
        <f>IF(OR(VOZ_WHATSAPP[[#This Row],[La comunicación es asertiva, con respeto y evita maltrato]]="No Cumple",VOZ_WHATSAPP[[#This Row],[Cumple con las normativas legales]]="No Cumple"),"No Cumple","Cumple")</f>
        <v>Cumple</v>
      </c>
      <c r="AD626" s="1" t="s">
        <v>48</v>
      </c>
      <c r="AE626" s="1" t="s">
        <v>99</v>
      </c>
      <c r="AF626" s="4">
        <v>1</v>
      </c>
      <c r="AG626" s="4">
        <f>IF(AND(VOZ_WHATSAPP[[#This Row],[Estado Cierre]]="Sin Cierre",VOZ_WHATSAPP[[#This Row],[Nota Negocio]]="Sin Negocio"),VOZ_WHATSAPP[[#This Row],[Nota]]-24%,VOZ_WHATSAPP[[#This Row],[Nota]])</f>
        <v>1</v>
      </c>
      <c r="AH626" s="8">
        <f>IF(VOZ_WHATSAPP[[#This Row],[Estado Legal]]="No Cumple",0,IF(VOZ_WHATSAPP[[#This Row],[Realiza lectura de guion Legal]]="No Cumple",VOZ_WHATSAPP[[#This Row],[Nota 2]]-50%,VOZ_WHATSAPP[[#This Row],[Nota 2]]))</f>
        <v>1</v>
      </c>
    </row>
    <row r="627" spans="1:34" x14ac:dyDescent="0.25">
      <c r="A627" s="2" t="str">
        <f>VOZ_WHATSAPP[[#This Row],[ID Asesor]]&amp;VOZ_WHATSAPP[[#This Row],[Fecha Monitoreo]]</f>
        <v>394545825</v>
      </c>
      <c r="B627" s="2">
        <v>45825</v>
      </c>
      <c r="C627" s="1" t="s">
        <v>126</v>
      </c>
      <c r="D627" s="1">
        <v>3945</v>
      </c>
      <c r="E627" s="2">
        <v>45825</v>
      </c>
      <c r="F627" s="3">
        <v>0.52222222222222225</v>
      </c>
      <c r="G627" s="1" t="s">
        <v>51</v>
      </c>
      <c r="H627" s="1" t="s">
        <v>44</v>
      </c>
      <c r="I627" s="1">
        <v>210020459</v>
      </c>
      <c r="J627" s="1">
        <v>3168874344</v>
      </c>
      <c r="K627" s="1" t="s">
        <v>49</v>
      </c>
      <c r="L627" s="1" t="s">
        <v>46</v>
      </c>
      <c r="M627" s="1" t="s">
        <v>46</v>
      </c>
      <c r="N627" s="1" t="s">
        <v>46</v>
      </c>
      <c r="O627" s="1" t="s">
        <v>46</v>
      </c>
      <c r="P627" s="1" t="s">
        <v>46</v>
      </c>
      <c r="Q627" s="1" t="s">
        <v>46</v>
      </c>
      <c r="R627" s="1" t="s">
        <v>47</v>
      </c>
      <c r="S627" s="1" t="s">
        <v>46</v>
      </c>
      <c r="T627" s="12" t="str">
        <f>IF(OR(VOZ_WHATSAPP[[#This Row],[Brinda argumentos coherentes a la objeción]]="No Cumple",VOZ_WHATSAPP[[#This Row],[Despliegue de Beneficios y/o consecuencias]]="No Cumple"),"Sin Negocio","Negocio")</f>
        <v>Sin Negocio</v>
      </c>
      <c r="U627" s="1" t="s">
        <v>48</v>
      </c>
      <c r="V627" s="1" t="s">
        <v>48</v>
      </c>
      <c r="W627" s="1" t="s">
        <v>48</v>
      </c>
      <c r="X627" s="12" t="str">
        <f>IF(OR(VOZ_WHATSAPP[[#This Row],[Confirma Valor de pago]]="No Cumple",VOZ_WHATSAPP[[#This Row],[Confirma hora de pago]]="No Cumple",VOZ_WHATSAPP[[#This Row],[Confirma medio de pago]]="No Cumple"),"Sin Cierre","Cierre")</f>
        <v>Cierre</v>
      </c>
      <c r="Y627" s="1" t="s">
        <v>46</v>
      </c>
      <c r="Z627" s="1" t="s">
        <v>46</v>
      </c>
      <c r="AA627" s="1" t="s">
        <v>46</v>
      </c>
      <c r="AB627" s="1" t="s">
        <v>46</v>
      </c>
      <c r="AC627" s="11" t="str">
        <f>IF(OR(VOZ_WHATSAPP[[#This Row],[La comunicación es asertiva, con respeto y evita maltrato]]="No Cumple",VOZ_WHATSAPP[[#This Row],[Cumple con las normativas legales]]="No Cumple"),"No Cumple","Cumple")</f>
        <v>Cumple</v>
      </c>
      <c r="AD627" s="1" t="s">
        <v>48</v>
      </c>
      <c r="AE627" s="1" t="s">
        <v>749</v>
      </c>
      <c r="AF627" s="4">
        <v>0.9</v>
      </c>
      <c r="AG627" s="4">
        <f>IF(AND(VOZ_WHATSAPP[[#This Row],[Estado Cierre]]="Sin Cierre",VOZ_WHATSAPP[[#This Row],[Nota Negocio]]="Sin Negocio"),VOZ_WHATSAPP[[#This Row],[Nota]]-24%,VOZ_WHATSAPP[[#This Row],[Nota]])</f>
        <v>0.9</v>
      </c>
      <c r="AH627" s="8">
        <f>IF(VOZ_WHATSAPP[[#This Row],[Estado Legal]]="No Cumple",0,IF(VOZ_WHATSAPP[[#This Row],[Realiza lectura de guion Legal]]="No Cumple",VOZ_WHATSAPP[[#This Row],[Nota 2]]-50%,VOZ_WHATSAPP[[#This Row],[Nota 2]]))</f>
        <v>0.9</v>
      </c>
    </row>
    <row r="628" spans="1:34" x14ac:dyDescent="0.25">
      <c r="A628" s="2" t="str">
        <f>VOZ_WHATSAPP[[#This Row],[ID Asesor]]&amp;VOZ_WHATSAPP[[#This Row],[Fecha Monitoreo]]</f>
        <v>313345825</v>
      </c>
      <c r="B628" s="2">
        <v>45825</v>
      </c>
      <c r="C628" s="1" t="s">
        <v>59</v>
      </c>
      <c r="D628" s="1">
        <v>3133</v>
      </c>
      <c r="E628" s="2">
        <v>45825</v>
      </c>
      <c r="F628" s="3">
        <v>0.35625000000000001</v>
      </c>
      <c r="G628" s="1" t="s">
        <v>60</v>
      </c>
      <c r="H628" s="1" t="s">
        <v>71</v>
      </c>
      <c r="I628" s="1"/>
      <c r="J628" s="1"/>
      <c r="K628" s="1"/>
      <c r="L628" s="1" t="s">
        <v>47</v>
      </c>
      <c r="M628" s="1" t="s">
        <v>46</v>
      </c>
      <c r="N628" s="1" t="s">
        <v>46</v>
      </c>
      <c r="O628" s="1" t="s">
        <v>46</v>
      </c>
      <c r="P628" s="1" t="s">
        <v>46</v>
      </c>
      <c r="Q628" s="1" t="s">
        <v>46</v>
      </c>
      <c r="R628" s="1" t="s">
        <v>46</v>
      </c>
      <c r="S628" s="1" t="s">
        <v>46</v>
      </c>
      <c r="T628" s="12" t="str">
        <f>IF(OR(VOZ_WHATSAPP[[#This Row],[Brinda argumentos coherentes a la objeción]]="No Cumple",VOZ_WHATSAPP[[#This Row],[Despliegue de Beneficios y/o consecuencias]]="No Cumple"),"Sin Negocio","Negocio")</f>
        <v>Negocio</v>
      </c>
      <c r="U628" s="1" t="s">
        <v>46</v>
      </c>
      <c r="V628" s="1" t="s">
        <v>46</v>
      </c>
      <c r="W628" s="1" t="s">
        <v>46</v>
      </c>
      <c r="X628" s="12" t="str">
        <f>IF(OR(VOZ_WHATSAPP[[#This Row],[Confirma Valor de pago]]="No Cumple",VOZ_WHATSAPP[[#This Row],[Confirma hora de pago]]="No Cumple",VOZ_WHATSAPP[[#This Row],[Confirma medio de pago]]="No Cumple"),"Sin Cierre","Cierre")</f>
        <v>Cierre</v>
      </c>
      <c r="Y628" s="1" t="s">
        <v>46</v>
      </c>
      <c r="Z628" s="1" t="s">
        <v>46</v>
      </c>
      <c r="AA628" s="1" t="s">
        <v>46</v>
      </c>
      <c r="AB628" s="1" t="s">
        <v>46</v>
      </c>
      <c r="AC628" s="11" t="str">
        <f>IF(OR(VOZ_WHATSAPP[[#This Row],[La comunicación es asertiva, con respeto y evita maltrato]]="No Cumple",VOZ_WHATSAPP[[#This Row],[Cumple con las normativas legales]]="No Cumple"),"No Cumple","Cumple")</f>
        <v>Cumple</v>
      </c>
      <c r="AD628" s="1" t="s">
        <v>46</v>
      </c>
      <c r="AE628" s="1" t="s">
        <v>750</v>
      </c>
      <c r="AF628" s="4">
        <v>0.96</v>
      </c>
      <c r="AG628" s="4">
        <f>IF(AND(VOZ_WHATSAPP[[#This Row],[Estado Cierre]]="Sin Cierre",VOZ_WHATSAPP[[#This Row],[Nota Negocio]]="Sin Negocio"),VOZ_WHATSAPP[[#This Row],[Nota]]-24%,VOZ_WHATSAPP[[#This Row],[Nota]])</f>
        <v>0.96</v>
      </c>
      <c r="AH628" s="8">
        <f>IF(VOZ_WHATSAPP[[#This Row],[Estado Legal]]="No Cumple",0,IF(VOZ_WHATSAPP[[#This Row],[Realiza lectura de guion Legal]]="No Cumple",VOZ_WHATSAPP[[#This Row],[Nota 2]]-50%,VOZ_WHATSAPP[[#This Row],[Nota 2]]))</f>
        <v>0.96</v>
      </c>
    </row>
    <row r="629" spans="1:34" x14ac:dyDescent="0.25">
      <c r="A629" s="2" t="str">
        <f>VOZ_WHATSAPP[[#This Row],[ID Asesor]]&amp;VOZ_WHATSAPP[[#This Row],[Fecha Monitoreo]]</f>
        <v>270145825</v>
      </c>
      <c r="B629" s="2">
        <v>45825</v>
      </c>
      <c r="C629" s="1" t="s">
        <v>50</v>
      </c>
      <c r="D629" s="1">
        <v>2701</v>
      </c>
      <c r="E629" s="2">
        <v>45825</v>
      </c>
      <c r="F629" s="3">
        <v>0.48888888888888887</v>
      </c>
      <c r="G629" s="1" t="s">
        <v>60</v>
      </c>
      <c r="H629" s="1" t="s">
        <v>71</v>
      </c>
      <c r="I629" s="1"/>
      <c r="J629" s="1"/>
      <c r="K629" s="1"/>
      <c r="L629" s="1" t="s">
        <v>47</v>
      </c>
      <c r="M629" s="1" t="s">
        <v>46</v>
      </c>
      <c r="N629" s="1" t="s">
        <v>46</v>
      </c>
      <c r="O629" s="1" t="s">
        <v>46</v>
      </c>
      <c r="P629" s="1" t="s">
        <v>46</v>
      </c>
      <c r="Q629" s="1" t="s">
        <v>46</v>
      </c>
      <c r="R629" s="1" t="s">
        <v>46</v>
      </c>
      <c r="S629" s="1" t="s">
        <v>48</v>
      </c>
      <c r="T629" s="12" t="str">
        <f>IF(OR(VOZ_WHATSAPP[[#This Row],[Brinda argumentos coherentes a la objeción]]="No Cumple",VOZ_WHATSAPP[[#This Row],[Despliegue de Beneficios y/o consecuencias]]="No Cumple"),"Sin Negocio","Negocio")</f>
        <v>Negocio</v>
      </c>
      <c r="U629" s="1" t="s">
        <v>48</v>
      </c>
      <c r="V629" s="1" t="s">
        <v>48</v>
      </c>
      <c r="W629" s="1" t="s">
        <v>48</v>
      </c>
      <c r="X629" s="12" t="str">
        <f>IF(OR(VOZ_WHATSAPP[[#This Row],[Confirma Valor de pago]]="No Cumple",VOZ_WHATSAPP[[#This Row],[Confirma hora de pago]]="No Cumple",VOZ_WHATSAPP[[#This Row],[Confirma medio de pago]]="No Cumple"),"Sin Cierre","Cierre")</f>
        <v>Cierre</v>
      </c>
      <c r="Y629" s="1" t="s">
        <v>46</v>
      </c>
      <c r="Z629" s="1" t="s">
        <v>54</v>
      </c>
      <c r="AA629" s="1" t="s">
        <v>46</v>
      </c>
      <c r="AB629" s="1" t="s">
        <v>46</v>
      </c>
      <c r="AC629" s="11" t="str">
        <f>IF(OR(VOZ_WHATSAPP[[#This Row],[La comunicación es asertiva, con respeto y evita maltrato]]="No Cumple",VOZ_WHATSAPP[[#This Row],[Cumple con las normativas legales]]="No Cumple"),"No Cumple","Cumple")</f>
        <v>Cumple</v>
      </c>
      <c r="AD629" s="1" t="s">
        <v>46</v>
      </c>
      <c r="AE629" s="1" t="s">
        <v>751</v>
      </c>
      <c r="AF629" s="4">
        <v>0.81</v>
      </c>
      <c r="AG629" s="4">
        <f>IF(AND(VOZ_WHATSAPP[[#This Row],[Estado Cierre]]="Sin Cierre",VOZ_WHATSAPP[[#This Row],[Nota Negocio]]="Sin Negocio"),VOZ_WHATSAPP[[#This Row],[Nota]]-24%,VOZ_WHATSAPP[[#This Row],[Nota]])</f>
        <v>0.81</v>
      </c>
      <c r="AH629" s="8">
        <f>IF(VOZ_WHATSAPP[[#This Row],[Estado Legal]]="No Cumple",0,IF(VOZ_WHATSAPP[[#This Row],[Realiza lectura de guion Legal]]="No Cumple",VOZ_WHATSAPP[[#This Row],[Nota 2]]-50%,VOZ_WHATSAPP[[#This Row],[Nota 2]]))</f>
        <v>0.81</v>
      </c>
    </row>
    <row r="630" spans="1:34" x14ac:dyDescent="0.25">
      <c r="A630" s="2" t="str">
        <f>VOZ_WHATSAPP[[#This Row],[ID Asesor]]&amp;VOZ_WHATSAPP[[#This Row],[Fecha Monitoreo]]</f>
        <v>273445825</v>
      </c>
      <c r="B630" s="2">
        <v>45825</v>
      </c>
      <c r="C630" s="1" t="s">
        <v>126</v>
      </c>
      <c r="D630" s="1">
        <v>2734</v>
      </c>
      <c r="E630" s="2">
        <v>45825</v>
      </c>
      <c r="F630" s="3">
        <v>0.3972222222222222</v>
      </c>
      <c r="G630" s="1" t="s">
        <v>51</v>
      </c>
      <c r="H630" s="1" t="s">
        <v>44</v>
      </c>
      <c r="I630" s="1">
        <v>1102</v>
      </c>
      <c r="J630" s="1">
        <v>3238000187</v>
      </c>
      <c r="K630" s="1" t="s">
        <v>45</v>
      </c>
      <c r="L630" s="1" t="s">
        <v>46</v>
      </c>
      <c r="M630" s="1" t="s">
        <v>46</v>
      </c>
      <c r="N630" s="1" t="s">
        <v>46</v>
      </c>
      <c r="O630" s="1" t="s">
        <v>46</v>
      </c>
      <c r="P630" s="1" t="s">
        <v>46</v>
      </c>
      <c r="Q630" s="1" t="s">
        <v>46</v>
      </c>
      <c r="R630" s="1" t="s">
        <v>46</v>
      </c>
      <c r="S630" s="1" t="s">
        <v>46</v>
      </c>
      <c r="T630" s="12" t="str">
        <f>IF(OR(VOZ_WHATSAPP[[#This Row],[Brinda argumentos coherentes a la objeción]]="No Cumple",VOZ_WHATSAPP[[#This Row],[Despliegue de Beneficios y/o consecuencias]]="No Cumple"),"Sin Negocio","Negocio")</f>
        <v>Negocio</v>
      </c>
      <c r="U630" s="1" t="s">
        <v>46</v>
      </c>
      <c r="V630" s="1" t="s">
        <v>46</v>
      </c>
      <c r="W630" s="1" t="s">
        <v>46</v>
      </c>
      <c r="X630" s="12" t="str">
        <f>IF(OR(VOZ_WHATSAPP[[#This Row],[Confirma Valor de pago]]="No Cumple",VOZ_WHATSAPP[[#This Row],[Confirma hora de pago]]="No Cumple",VOZ_WHATSAPP[[#This Row],[Confirma medio de pago]]="No Cumple"),"Sin Cierre","Cierre")</f>
        <v>Cierre</v>
      </c>
      <c r="Y630" s="1" t="s">
        <v>46</v>
      </c>
      <c r="Z630" s="1" t="s">
        <v>46</v>
      </c>
      <c r="AA630" s="1" t="s">
        <v>46</v>
      </c>
      <c r="AB630" s="1" t="s">
        <v>46</v>
      </c>
      <c r="AC630" s="11" t="str">
        <f>IF(OR(VOZ_WHATSAPP[[#This Row],[La comunicación es asertiva, con respeto y evita maltrato]]="No Cumple",VOZ_WHATSAPP[[#This Row],[Cumple con las normativas legales]]="No Cumple"),"No Cumple","Cumple")</f>
        <v>Cumple</v>
      </c>
      <c r="AD630" s="1" t="s">
        <v>46</v>
      </c>
      <c r="AE630" s="1" t="s">
        <v>133</v>
      </c>
      <c r="AF630" s="4">
        <v>1</v>
      </c>
      <c r="AG630" s="4">
        <f>IF(AND(VOZ_WHATSAPP[[#This Row],[Estado Cierre]]="Sin Cierre",VOZ_WHATSAPP[[#This Row],[Nota Negocio]]="Sin Negocio"),VOZ_WHATSAPP[[#This Row],[Nota]]-24%,VOZ_WHATSAPP[[#This Row],[Nota]])</f>
        <v>1</v>
      </c>
      <c r="AH630" s="8">
        <f>IF(VOZ_WHATSAPP[[#This Row],[Estado Legal]]="No Cumple",0,IF(VOZ_WHATSAPP[[#This Row],[Realiza lectura de guion Legal]]="No Cumple",VOZ_WHATSAPP[[#This Row],[Nota 2]]-50%,VOZ_WHATSAPP[[#This Row],[Nota 2]]))</f>
        <v>1</v>
      </c>
    </row>
    <row r="631" spans="1:34" x14ac:dyDescent="0.25">
      <c r="A631" s="2" t="str">
        <f>VOZ_WHATSAPP[[#This Row],[ID Asesor]]&amp;VOZ_WHATSAPP[[#This Row],[Fecha Monitoreo]]</f>
        <v>368845825</v>
      </c>
      <c r="B631" s="2">
        <v>45825</v>
      </c>
      <c r="C631" s="1" t="s">
        <v>59</v>
      </c>
      <c r="D631" s="1">
        <v>3688</v>
      </c>
      <c r="E631" s="2">
        <v>45825</v>
      </c>
      <c r="F631" s="3">
        <v>0.52152777777777781</v>
      </c>
      <c r="G631" s="1" t="s">
        <v>51</v>
      </c>
      <c r="H631" s="1" t="s">
        <v>71</v>
      </c>
      <c r="I631" s="1"/>
      <c r="J631" s="1"/>
      <c r="K631" s="1"/>
      <c r="L631" s="1" t="s">
        <v>46</v>
      </c>
      <c r="M631" s="1" t="s">
        <v>46</v>
      </c>
      <c r="N631" s="1" t="s">
        <v>46</v>
      </c>
      <c r="O631" s="1" t="s">
        <v>46</v>
      </c>
      <c r="P631" s="1" t="s">
        <v>46</v>
      </c>
      <c r="Q631" s="1" t="s">
        <v>46</v>
      </c>
      <c r="R631" s="1" t="s">
        <v>46</v>
      </c>
      <c r="S631" s="1" t="s">
        <v>46</v>
      </c>
      <c r="T631" s="12" t="str">
        <f>IF(OR(VOZ_WHATSAPP[[#This Row],[Brinda argumentos coherentes a la objeción]]="No Cumple",VOZ_WHATSAPP[[#This Row],[Despliegue de Beneficios y/o consecuencias]]="No Cumple"),"Sin Negocio","Negocio")</f>
        <v>Negocio</v>
      </c>
      <c r="U631" s="1" t="s">
        <v>46</v>
      </c>
      <c r="V631" s="1" t="s">
        <v>46</v>
      </c>
      <c r="W631" s="1" t="s">
        <v>46</v>
      </c>
      <c r="X631" s="12" t="str">
        <f>IF(OR(VOZ_WHATSAPP[[#This Row],[Confirma Valor de pago]]="No Cumple",VOZ_WHATSAPP[[#This Row],[Confirma hora de pago]]="No Cumple",VOZ_WHATSAPP[[#This Row],[Confirma medio de pago]]="No Cumple"),"Sin Cierre","Cierre")</f>
        <v>Cierre</v>
      </c>
      <c r="Y631" s="1" t="s">
        <v>48</v>
      </c>
      <c r="Z631" s="1" t="s">
        <v>46</v>
      </c>
      <c r="AA631" s="1" t="s">
        <v>46</v>
      </c>
      <c r="AB631" s="1" t="s">
        <v>46</v>
      </c>
      <c r="AC631" s="11" t="str">
        <f>IF(OR(VOZ_WHATSAPP[[#This Row],[La comunicación es asertiva, con respeto y evita maltrato]]="No Cumple",VOZ_WHATSAPP[[#This Row],[Cumple con las normativas legales]]="No Cumple"),"No Cumple","Cumple")</f>
        <v>Cumple</v>
      </c>
      <c r="AD631" s="1" t="s">
        <v>46</v>
      </c>
      <c r="AE631" s="1" t="s">
        <v>752</v>
      </c>
      <c r="AF631" s="4">
        <v>1</v>
      </c>
      <c r="AG631" s="4">
        <f>IF(AND(VOZ_WHATSAPP[[#This Row],[Estado Cierre]]="Sin Cierre",VOZ_WHATSAPP[[#This Row],[Nota Negocio]]="Sin Negocio"),VOZ_WHATSAPP[[#This Row],[Nota]]-24%,VOZ_WHATSAPP[[#This Row],[Nota]])</f>
        <v>1</v>
      </c>
      <c r="AH631" s="8">
        <f>IF(VOZ_WHATSAPP[[#This Row],[Estado Legal]]="No Cumple",0,IF(VOZ_WHATSAPP[[#This Row],[Realiza lectura de guion Legal]]="No Cumple",VOZ_WHATSAPP[[#This Row],[Nota 2]]-50%,VOZ_WHATSAPP[[#This Row],[Nota 2]]))</f>
        <v>1</v>
      </c>
    </row>
    <row r="632" spans="1:34" x14ac:dyDescent="0.25">
      <c r="A632" s="2" t="str">
        <f>VOZ_WHATSAPP[[#This Row],[ID Asesor]]&amp;VOZ_WHATSAPP[[#This Row],[Fecha Monitoreo]]</f>
        <v>380545825</v>
      </c>
      <c r="B632" s="2">
        <v>45825</v>
      </c>
      <c r="C632" s="1" t="s">
        <v>56</v>
      </c>
      <c r="D632" s="1">
        <v>3805</v>
      </c>
      <c r="E632" s="2">
        <v>45825</v>
      </c>
      <c r="F632" s="3">
        <v>0.625</v>
      </c>
      <c r="G632" s="1" t="s">
        <v>58</v>
      </c>
      <c r="H632" s="1" t="s">
        <v>71</v>
      </c>
      <c r="I632" s="1"/>
      <c r="J632" s="1"/>
      <c r="K632" s="1"/>
      <c r="L632" s="1" t="s">
        <v>47</v>
      </c>
      <c r="M632" s="1" t="s">
        <v>47</v>
      </c>
      <c r="N632" s="1" t="s">
        <v>46</v>
      </c>
      <c r="O632" s="1" t="s">
        <v>48</v>
      </c>
      <c r="P632" s="1" t="s">
        <v>48</v>
      </c>
      <c r="Q632" s="1" t="s">
        <v>48</v>
      </c>
      <c r="R632" s="1" t="s">
        <v>48</v>
      </c>
      <c r="S632" s="1" t="s">
        <v>48</v>
      </c>
      <c r="T632" s="12" t="str">
        <f>IF(OR(VOZ_WHATSAPP[[#This Row],[Brinda argumentos coherentes a la objeción]]="No Cumple",VOZ_WHATSAPP[[#This Row],[Despliegue de Beneficios y/o consecuencias]]="No Cumple"),"Sin Negocio","Negocio")</f>
        <v>Negocio</v>
      </c>
      <c r="U632" s="1" t="s">
        <v>46</v>
      </c>
      <c r="V632" s="1" t="s">
        <v>46</v>
      </c>
      <c r="W632" s="1" t="s">
        <v>46</v>
      </c>
      <c r="X632" s="12" t="str">
        <f>IF(OR(VOZ_WHATSAPP[[#This Row],[Confirma Valor de pago]]="No Cumple",VOZ_WHATSAPP[[#This Row],[Confirma hora de pago]]="No Cumple",VOZ_WHATSAPP[[#This Row],[Confirma medio de pago]]="No Cumple"),"Sin Cierre","Cierre")</f>
        <v>Cierre</v>
      </c>
      <c r="Y632" s="1" t="s">
        <v>48</v>
      </c>
      <c r="Z632" s="1" t="s">
        <v>46</v>
      </c>
      <c r="AA632" s="1" t="s">
        <v>46</v>
      </c>
      <c r="AB632" s="1" t="s">
        <v>46</v>
      </c>
      <c r="AC632" s="11" t="str">
        <f>IF(OR(VOZ_WHATSAPP[[#This Row],[La comunicación es asertiva, con respeto y evita maltrato]]="No Cumple",VOZ_WHATSAPP[[#This Row],[Cumple con las normativas legales]]="No Cumple"),"No Cumple","Cumple")</f>
        <v>Cumple</v>
      </c>
      <c r="AD632" s="1" t="s">
        <v>46</v>
      </c>
      <c r="AE632" s="1" t="s">
        <v>753</v>
      </c>
      <c r="AF632" s="4">
        <v>0.92</v>
      </c>
      <c r="AG632" s="4">
        <f>IF(AND(VOZ_WHATSAPP[[#This Row],[Estado Cierre]]="Sin Cierre",VOZ_WHATSAPP[[#This Row],[Nota Negocio]]="Sin Negocio"),VOZ_WHATSAPP[[#This Row],[Nota]]-24%,VOZ_WHATSAPP[[#This Row],[Nota]])</f>
        <v>0.92</v>
      </c>
      <c r="AH632" s="8">
        <f>IF(VOZ_WHATSAPP[[#This Row],[Estado Legal]]="No Cumple",0,IF(VOZ_WHATSAPP[[#This Row],[Realiza lectura de guion Legal]]="No Cumple",VOZ_WHATSAPP[[#This Row],[Nota 2]]-50%,VOZ_WHATSAPP[[#This Row],[Nota 2]]))</f>
        <v>0.92</v>
      </c>
    </row>
    <row r="633" spans="1:34" x14ac:dyDescent="0.25">
      <c r="A633" s="2" t="str">
        <f>VOZ_WHATSAPP[[#This Row],[ID Asesor]]&amp;VOZ_WHATSAPP[[#This Row],[Fecha Monitoreo]]</f>
        <v>397045825</v>
      </c>
      <c r="B633" s="2">
        <v>45825</v>
      </c>
      <c r="C633" s="1" t="s">
        <v>126</v>
      </c>
      <c r="D633" s="1">
        <v>3970</v>
      </c>
      <c r="E633" s="2">
        <v>45825</v>
      </c>
      <c r="F633" s="3">
        <v>0.52847222222222223</v>
      </c>
      <c r="G633" s="1" t="s">
        <v>51</v>
      </c>
      <c r="H633" s="1" t="s">
        <v>44</v>
      </c>
      <c r="I633" s="1">
        <v>1443</v>
      </c>
      <c r="J633" s="1">
        <v>3118011984</v>
      </c>
      <c r="K633" s="1" t="s">
        <v>45</v>
      </c>
      <c r="L633" s="1" t="s">
        <v>47</v>
      </c>
      <c r="M633" s="1" t="s">
        <v>46</v>
      </c>
      <c r="N633" s="1" t="s">
        <v>46</v>
      </c>
      <c r="O633" s="1" t="s">
        <v>46</v>
      </c>
      <c r="P633" s="1" t="s">
        <v>46</v>
      </c>
      <c r="Q633" s="1" t="s">
        <v>48</v>
      </c>
      <c r="R633" s="1" t="s">
        <v>48</v>
      </c>
      <c r="S633" s="1" t="s">
        <v>48</v>
      </c>
      <c r="T633" s="12" t="str">
        <f>IF(OR(VOZ_WHATSAPP[[#This Row],[Brinda argumentos coherentes a la objeción]]="No Cumple",VOZ_WHATSAPP[[#This Row],[Despliegue de Beneficios y/o consecuencias]]="No Cumple"),"Sin Negocio","Negocio")</f>
        <v>Negocio</v>
      </c>
      <c r="U633" s="1" t="s">
        <v>47</v>
      </c>
      <c r="V633" s="1" t="s">
        <v>47</v>
      </c>
      <c r="W633" s="1" t="s">
        <v>47</v>
      </c>
      <c r="X633" s="12" t="str">
        <f>IF(OR(VOZ_WHATSAPP[[#This Row],[Confirma Valor de pago]]="No Cumple",VOZ_WHATSAPP[[#This Row],[Confirma hora de pago]]="No Cumple",VOZ_WHATSAPP[[#This Row],[Confirma medio de pago]]="No Cumple"),"Sin Cierre","Cierre")</f>
        <v>Sin Cierre</v>
      </c>
      <c r="Y633" s="1" t="s">
        <v>54</v>
      </c>
      <c r="Z633" s="1" t="s">
        <v>46</v>
      </c>
      <c r="AA633" s="1" t="s">
        <v>46</v>
      </c>
      <c r="AB633" s="1" t="s">
        <v>46</v>
      </c>
      <c r="AC633" s="11" t="str">
        <f>IF(OR(VOZ_WHATSAPP[[#This Row],[La comunicación es asertiva, con respeto y evita maltrato]]="No Cumple",VOZ_WHATSAPP[[#This Row],[Cumple con las normativas legales]]="No Cumple"),"No Cumple","Cumple")</f>
        <v>Cumple</v>
      </c>
      <c r="AD633" s="1" t="s">
        <v>46</v>
      </c>
      <c r="AE633" s="1" t="s">
        <v>754</v>
      </c>
      <c r="AF633" s="4">
        <v>0.64</v>
      </c>
      <c r="AG633" s="4">
        <f>IF(AND(VOZ_WHATSAPP[[#This Row],[Estado Cierre]]="Sin Cierre",VOZ_WHATSAPP[[#This Row],[Nota Negocio]]="Sin Negocio"),VOZ_WHATSAPP[[#This Row],[Nota]]-24%,VOZ_WHATSAPP[[#This Row],[Nota]])</f>
        <v>0.64</v>
      </c>
      <c r="AH633" s="8">
        <f>IF(VOZ_WHATSAPP[[#This Row],[Estado Legal]]="No Cumple",0,IF(VOZ_WHATSAPP[[#This Row],[Realiza lectura de guion Legal]]="No Cumple",VOZ_WHATSAPP[[#This Row],[Nota 2]]-50%,VOZ_WHATSAPP[[#This Row],[Nota 2]]))</f>
        <v>0.64</v>
      </c>
    </row>
    <row r="634" spans="1:34" x14ac:dyDescent="0.25">
      <c r="A634" s="2" t="str">
        <f>VOZ_WHATSAPP[[#This Row],[ID Asesor]]&amp;VOZ_WHATSAPP[[#This Row],[Fecha Monitoreo]]</f>
        <v>254045825</v>
      </c>
      <c r="B634" s="2">
        <v>45825</v>
      </c>
      <c r="C634" s="1" t="s">
        <v>50</v>
      </c>
      <c r="D634" s="1">
        <v>2540</v>
      </c>
      <c r="E634" s="2">
        <v>45825</v>
      </c>
      <c r="F634" s="3">
        <v>0.4909722222222222</v>
      </c>
      <c r="G634" s="1" t="s">
        <v>60</v>
      </c>
      <c r="H634" s="1" t="s">
        <v>71</v>
      </c>
      <c r="I634" s="1"/>
      <c r="J634" s="1"/>
      <c r="K634" s="1"/>
      <c r="L634" s="1" t="s">
        <v>46</v>
      </c>
      <c r="M634" s="1" t="s">
        <v>48</v>
      </c>
      <c r="N634" s="1" t="s">
        <v>46</v>
      </c>
      <c r="O634" s="1" t="s">
        <v>48</v>
      </c>
      <c r="P634" s="1" t="s">
        <v>48</v>
      </c>
      <c r="Q634" s="1" t="s">
        <v>46</v>
      </c>
      <c r="R634" s="1" t="s">
        <v>46</v>
      </c>
      <c r="S634" s="1" t="s">
        <v>48</v>
      </c>
      <c r="T634" s="12" t="str">
        <f>IF(OR(VOZ_WHATSAPP[[#This Row],[Brinda argumentos coherentes a la objeción]]="No Cumple",VOZ_WHATSAPP[[#This Row],[Despliegue de Beneficios y/o consecuencias]]="No Cumple"),"Sin Negocio","Negocio")</f>
        <v>Negocio</v>
      </c>
      <c r="U634" s="1" t="s">
        <v>48</v>
      </c>
      <c r="V634" s="1" t="s">
        <v>48</v>
      </c>
      <c r="W634" s="1" t="s">
        <v>48</v>
      </c>
      <c r="X634" s="12" t="str">
        <f>IF(OR(VOZ_WHATSAPP[[#This Row],[Confirma Valor de pago]]="No Cumple",VOZ_WHATSAPP[[#This Row],[Confirma hora de pago]]="No Cumple",VOZ_WHATSAPP[[#This Row],[Confirma medio de pago]]="No Cumple"),"Sin Cierre","Cierre")</f>
        <v>Cierre</v>
      </c>
      <c r="Y634" s="1" t="s">
        <v>46</v>
      </c>
      <c r="Z634" s="1" t="s">
        <v>46</v>
      </c>
      <c r="AA634" s="1" t="s">
        <v>46</v>
      </c>
      <c r="AB634" s="1" t="s">
        <v>54</v>
      </c>
      <c r="AC634" s="11" t="str">
        <f>IF(OR(VOZ_WHATSAPP[[#This Row],[La comunicación es asertiva, con respeto y evita maltrato]]="No Cumple",VOZ_WHATSAPP[[#This Row],[Cumple con las normativas legales]]="No Cumple"),"No Cumple","Cumple")</f>
        <v>No Cumple</v>
      </c>
      <c r="AD634" s="1" t="s">
        <v>46</v>
      </c>
      <c r="AE634" s="1" t="s">
        <v>755</v>
      </c>
      <c r="AF634" s="4">
        <v>1</v>
      </c>
      <c r="AG634" s="4">
        <f>IF(AND(VOZ_WHATSAPP[[#This Row],[Estado Cierre]]="Sin Cierre",VOZ_WHATSAPP[[#This Row],[Nota Negocio]]="Sin Negocio"),VOZ_WHATSAPP[[#This Row],[Nota]]-24%,VOZ_WHATSAPP[[#This Row],[Nota]])</f>
        <v>1</v>
      </c>
      <c r="AH634" s="8">
        <f>IF(VOZ_WHATSAPP[[#This Row],[Estado Legal]]="No Cumple",0,IF(VOZ_WHATSAPP[[#This Row],[Realiza lectura de guion Legal]]="No Cumple",VOZ_WHATSAPP[[#This Row],[Nota 2]]-50%,VOZ_WHATSAPP[[#This Row],[Nota 2]]))</f>
        <v>0</v>
      </c>
    </row>
    <row r="635" spans="1:34" x14ac:dyDescent="0.25">
      <c r="A635" s="2" t="str">
        <f>VOZ_WHATSAPP[[#This Row],[ID Asesor]]&amp;VOZ_WHATSAPP[[#This Row],[Fecha Monitoreo]]</f>
        <v>373045825</v>
      </c>
      <c r="B635" s="2">
        <v>45825</v>
      </c>
      <c r="C635" s="1" t="s">
        <v>50</v>
      </c>
      <c r="D635" s="1">
        <v>3730</v>
      </c>
      <c r="E635" s="2">
        <v>45825</v>
      </c>
      <c r="F635" s="3">
        <v>0.56944444444444442</v>
      </c>
      <c r="G635" s="1" t="s">
        <v>43</v>
      </c>
      <c r="H635" s="1" t="s">
        <v>71</v>
      </c>
      <c r="I635" s="1"/>
      <c r="J635" s="1"/>
      <c r="K635" s="1"/>
      <c r="L635" s="1" t="s">
        <v>46</v>
      </c>
      <c r="M635" s="1" t="s">
        <v>47</v>
      </c>
      <c r="N635" s="1" t="s">
        <v>46</v>
      </c>
      <c r="O635" s="1" t="s">
        <v>46</v>
      </c>
      <c r="P635" s="1" t="s">
        <v>46</v>
      </c>
      <c r="Q635" s="1" t="s">
        <v>46</v>
      </c>
      <c r="R635" s="1" t="s">
        <v>46</v>
      </c>
      <c r="S635" s="1" t="s">
        <v>46</v>
      </c>
      <c r="T635" s="12" t="str">
        <f>IF(OR(VOZ_WHATSAPP[[#This Row],[Brinda argumentos coherentes a la objeción]]="No Cumple",VOZ_WHATSAPP[[#This Row],[Despliegue de Beneficios y/o consecuencias]]="No Cumple"),"Sin Negocio","Negocio")</f>
        <v>Negocio</v>
      </c>
      <c r="U635" s="1" t="s">
        <v>48</v>
      </c>
      <c r="V635" s="1" t="s">
        <v>48</v>
      </c>
      <c r="W635" s="1" t="s">
        <v>48</v>
      </c>
      <c r="X635" s="12" t="str">
        <f>IF(OR(VOZ_WHATSAPP[[#This Row],[Confirma Valor de pago]]="No Cumple",VOZ_WHATSAPP[[#This Row],[Confirma hora de pago]]="No Cumple",VOZ_WHATSAPP[[#This Row],[Confirma medio de pago]]="No Cumple"),"Sin Cierre","Cierre")</f>
        <v>Cierre</v>
      </c>
      <c r="Y635" s="1" t="s">
        <v>46</v>
      </c>
      <c r="Z635" s="1" t="s">
        <v>54</v>
      </c>
      <c r="AA635" s="1" t="s">
        <v>46</v>
      </c>
      <c r="AB635" s="1" t="s">
        <v>46</v>
      </c>
      <c r="AC635" s="11" t="str">
        <f>IF(OR(VOZ_WHATSAPP[[#This Row],[La comunicación es asertiva, con respeto y evita maltrato]]="No Cumple",VOZ_WHATSAPP[[#This Row],[Cumple con las normativas legales]]="No Cumple"),"No Cumple","Cumple")</f>
        <v>Cumple</v>
      </c>
      <c r="AD635" s="1" t="s">
        <v>46</v>
      </c>
      <c r="AE635" s="1" t="s">
        <v>756</v>
      </c>
      <c r="AF635" s="4">
        <v>0.81</v>
      </c>
      <c r="AG635" s="4">
        <f>IF(AND(VOZ_WHATSAPP[[#This Row],[Estado Cierre]]="Sin Cierre",VOZ_WHATSAPP[[#This Row],[Nota Negocio]]="Sin Negocio"),VOZ_WHATSAPP[[#This Row],[Nota]]-24%,VOZ_WHATSAPP[[#This Row],[Nota]])</f>
        <v>0.81</v>
      </c>
      <c r="AH635" s="8">
        <f>IF(VOZ_WHATSAPP[[#This Row],[Estado Legal]]="No Cumple",0,IF(VOZ_WHATSAPP[[#This Row],[Realiza lectura de guion Legal]]="No Cumple",VOZ_WHATSAPP[[#This Row],[Nota 2]]-50%,VOZ_WHATSAPP[[#This Row],[Nota 2]]))</f>
        <v>0.81</v>
      </c>
    </row>
    <row r="636" spans="1:34" x14ac:dyDescent="0.25">
      <c r="A636" s="2" t="str">
        <f>VOZ_WHATSAPP[[#This Row],[ID Asesor]]&amp;VOZ_WHATSAPP[[#This Row],[Fecha Monitoreo]]</f>
        <v>383445825</v>
      </c>
      <c r="B636" s="2">
        <v>45825</v>
      </c>
      <c r="C636" s="1" t="s">
        <v>126</v>
      </c>
      <c r="D636" s="1">
        <v>3834</v>
      </c>
      <c r="E636" s="2">
        <v>45825</v>
      </c>
      <c r="F636" s="3">
        <v>0.42499999999999999</v>
      </c>
      <c r="G636" s="1" t="s">
        <v>60</v>
      </c>
      <c r="H636" s="1" t="s">
        <v>44</v>
      </c>
      <c r="I636" s="1">
        <v>1174</v>
      </c>
      <c r="J636" s="1">
        <v>3146780568</v>
      </c>
      <c r="K636" s="1" t="s">
        <v>45</v>
      </c>
      <c r="L636" s="1" t="s">
        <v>46</v>
      </c>
      <c r="M636" s="1" t="s">
        <v>46</v>
      </c>
      <c r="N636" s="1" t="s">
        <v>46</v>
      </c>
      <c r="O636" s="1" t="s">
        <v>46</v>
      </c>
      <c r="P636" s="1" t="s">
        <v>46</v>
      </c>
      <c r="Q636" s="1" t="s">
        <v>48</v>
      </c>
      <c r="R636" s="1" t="s">
        <v>48</v>
      </c>
      <c r="S636" s="1" t="s">
        <v>48</v>
      </c>
      <c r="T636" s="12" t="str">
        <f>IF(OR(VOZ_WHATSAPP[[#This Row],[Brinda argumentos coherentes a la objeción]]="No Cumple",VOZ_WHATSAPP[[#This Row],[Despliegue de Beneficios y/o consecuencias]]="No Cumple"),"Sin Negocio","Negocio")</f>
        <v>Negocio</v>
      </c>
      <c r="U636" s="1" t="s">
        <v>47</v>
      </c>
      <c r="V636" s="1" t="s">
        <v>47</v>
      </c>
      <c r="W636" s="1" t="s">
        <v>47</v>
      </c>
      <c r="X636" s="12" t="str">
        <f>IF(OR(VOZ_WHATSAPP[[#This Row],[Confirma Valor de pago]]="No Cumple",VOZ_WHATSAPP[[#This Row],[Confirma hora de pago]]="No Cumple",VOZ_WHATSAPP[[#This Row],[Confirma medio de pago]]="No Cumple"),"Sin Cierre","Cierre")</f>
        <v>Sin Cierre</v>
      </c>
      <c r="Y636" s="1" t="s">
        <v>46</v>
      </c>
      <c r="Z636" s="1" t="s">
        <v>46</v>
      </c>
      <c r="AA636" s="1" t="s">
        <v>46</v>
      </c>
      <c r="AB636" s="1" t="s">
        <v>46</v>
      </c>
      <c r="AC636" s="11" t="str">
        <f>IF(OR(VOZ_WHATSAPP[[#This Row],[La comunicación es asertiva, con respeto y evita maltrato]]="No Cumple",VOZ_WHATSAPP[[#This Row],[Cumple con las normativas legales]]="No Cumple"),"No Cumple","Cumple")</f>
        <v>Cumple</v>
      </c>
      <c r="AD636" s="1" t="s">
        <v>46</v>
      </c>
      <c r="AE636" s="1" t="s">
        <v>757</v>
      </c>
      <c r="AF636" s="4">
        <v>0.76</v>
      </c>
      <c r="AG636" s="4">
        <f>IF(AND(VOZ_WHATSAPP[[#This Row],[Estado Cierre]]="Sin Cierre",VOZ_WHATSAPP[[#This Row],[Nota Negocio]]="Sin Negocio"),VOZ_WHATSAPP[[#This Row],[Nota]]-24%,VOZ_WHATSAPP[[#This Row],[Nota]])</f>
        <v>0.76</v>
      </c>
      <c r="AH636" s="8">
        <f>IF(VOZ_WHATSAPP[[#This Row],[Estado Legal]]="No Cumple",0,IF(VOZ_WHATSAPP[[#This Row],[Realiza lectura de guion Legal]]="No Cumple",VOZ_WHATSAPP[[#This Row],[Nota 2]]-50%,VOZ_WHATSAPP[[#This Row],[Nota 2]]))</f>
        <v>0.76</v>
      </c>
    </row>
    <row r="637" spans="1:34" x14ac:dyDescent="0.25">
      <c r="A637" s="2" t="str">
        <f>VOZ_WHATSAPP[[#This Row],[ID Asesor]]&amp;VOZ_WHATSAPP[[#This Row],[Fecha Monitoreo]]</f>
        <v>343145825</v>
      </c>
      <c r="B637" s="2">
        <v>45825</v>
      </c>
      <c r="C637" s="1" t="s">
        <v>42</v>
      </c>
      <c r="D637" s="1">
        <v>3431</v>
      </c>
      <c r="E637" s="2">
        <v>45825</v>
      </c>
      <c r="F637" s="3">
        <v>0.14583333333333334</v>
      </c>
      <c r="G637" s="1" t="s">
        <v>58</v>
      </c>
      <c r="H637" s="1" t="s">
        <v>71</v>
      </c>
      <c r="I637" s="1"/>
      <c r="J637" s="1"/>
      <c r="K637" s="1"/>
      <c r="L637" s="1" t="s">
        <v>46</v>
      </c>
      <c r="M637" s="1" t="s">
        <v>47</v>
      </c>
      <c r="N637" s="1" t="s">
        <v>46</v>
      </c>
      <c r="O637" s="1" t="s">
        <v>46</v>
      </c>
      <c r="P637" s="1" t="s">
        <v>54</v>
      </c>
      <c r="Q637" s="1" t="s">
        <v>46</v>
      </c>
      <c r="R637" s="1" t="s">
        <v>46</v>
      </c>
      <c r="S637" s="1" t="s">
        <v>48</v>
      </c>
      <c r="T637" s="12" t="str">
        <f>IF(OR(VOZ_WHATSAPP[[#This Row],[Brinda argumentos coherentes a la objeción]]="No Cumple",VOZ_WHATSAPP[[#This Row],[Despliegue de Beneficios y/o consecuencias]]="No Cumple"),"Sin Negocio","Negocio")</f>
        <v>Negocio</v>
      </c>
      <c r="U637" s="1" t="s">
        <v>46</v>
      </c>
      <c r="V637" s="1" t="s">
        <v>47</v>
      </c>
      <c r="W637" s="1" t="s">
        <v>46</v>
      </c>
      <c r="X637" s="12" t="str">
        <f>IF(OR(VOZ_WHATSAPP[[#This Row],[Confirma Valor de pago]]="No Cumple",VOZ_WHATSAPP[[#This Row],[Confirma hora de pago]]="No Cumple",VOZ_WHATSAPP[[#This Row],[Confirma medio de pago]]="No Cumple"),"Sin Cierre","Cierre")</f>
        <v>Sin Cierre</v>
      </c>
      <c r="Y637" s="1" t="s">
        <v>46</v>
      </c>
      <c r="Z637" s="1" t="s">
        <v>46</v>
      </c>
      <c r="AA637" s="1" t="s">
        <v>46</v>
      </c>
      <c r="AB637" s="1" t="s">
        <v>46</v>
      </c>
      <c r="AC637" s="11" t="str">
        <f>IF(OR(VOZ_WHATSAPP[[#This Row],[La comunicación es asertiva, con respeto y evita maltrato]]="No Cumple",VOZ_WHATSAPP[[#This Row],[Cumple con las normativas legales]]="No Cumple"),"No Cumple","Cumple")</f>
        <v>Cumple</v>
      </c>
      <c r="AD637" s="1" t="s">
        <v>46</v>
      </c>
      <c r="AE637" s="1" t="s">
        <v>758</v>
      </c>
      <c r="AF637" s="4">
        <v>0.83</v>
      </c>
      <c r="AG637" s="4">
        <f>IF(AND(VOZ_WHATSAPP[[#This Row],[Estado Cierre]]="Sin Cierre",VOZ_WHATSAPP[[#This Row],[Nota Negocio]]="Sin Negocio"),VOZ_WHATSAPP[[#This Row],[Nota]]-24%,VOZ_WHATSAPP[[#This Row],[Nota]])</f>
        <v>0.83</v>
      </c>
      <c r="AH637" s="8">
        <f>IF(VOZ_WHATSAPP[[#This Row],[Estado Legal]]="No Cumple",0,IF(VOZ_WHATSAPP[[#This Row],[Realiza lectura de guion Legal]]="No Cumple",VOZ_WHATSAPP[[#This Row],[Nota 2]]-50%,VOZ_WHATSAPP[[#This Row],[Nota 2]]))</f>
        <v>0.83</v>
      </c>
    </row>
    <row r="638" spans="1:34" x14ac:dyDescent="0.25">
      <c r="A638" s="2" t="str">
        <f>VOZ_WHATSAPP[[#This Row],[ID Asesor]]&amp;VOZ_WHATSAPP[[#This Row],[Fecha Monitoreo]]</f>
        <v>372545825</v>
      </c>
      <c r="B638" s="2">
        <v>45825</v>
      </c>
      <c r="C638" s="1" t="s">
        <v>42</v>
      </c>
      <c r="D638" s="1">
        <v>3725</v>
      </c>
      <c r="E638" s="2">
        <v>45825</v>
      </c>
      <c r="F638" s="3">
        <v>0.375</v>
      </c>
      <c r="G638" s="1" t="s">
        <v>51</v>
      </c>
      <c r="H638" s="1" t="s">
        <v>71</v>
      </c>
      <c r="I638" s="1"/>
      <c r="J638" s="1"/>
      <c r="K638" s="1"/>
      <c r="L638" s="1" t="s">
        <v>46</v>
      </c>
      <c r="M638" s="1" t="s">
        <v>48</v>
      </c>
      <c r="N638" s="1" t="s">
        <v>46</v>
      </c>
      <c r="O638" s="1" t="s">
        <v>54</v>
      </c>
      <c r="P638" s="1" t="s">
        <v>46</v>
      </c>
      <c r="Q638" s="1" t="s">
        <v>46</v>
      </c>
      <c r="R638" s="1" t="s">
        <v>46</v>
      </c>
      <c r="S638" s="1" t="s">
        <v>46</v>
      </c>
      <c r="T638" s="12" t="str">
        <f>IF(OR(VOZ_WHATSAPP[[#This Row],[Brinda argumentos coherentes a la objeción]]="No Cumple",VOZ_WHATSAPP[[#This Row],[Despliegue de Beneficios y/o consecuencias]]="No Cumple"),"Sin Negocio","Negocio")</f>
        <v>Negocio</v>
      </c>
      <c r="U638" s="1" t="s">
        <v>46</v>
      </c>
      <c r="V638" s="1" t="s">
        <v>46</v>
      </c>
      <c r="W638" s="1" t="s">
        <v>46</v>
      </c>
      <c r="X638" s="12" t="str">
        <f>IF(OR(VOZ_WHATSAPP[[#This Row],[Confirma Valor de pago]]="No Cumple",VOZ_WHATSAPP[[#This Row],[Confirma hora de pago]]="No Cumple",VOZ_WHATSAPP[[#This Row],[Confirma medio de pago]]="No Cumple"),"Sin Cierre","Cierre")</f>
        <v>Cierre</v>
      </c>
      <c r="Y638" s="1" t="s">
        <v>46</v>
      </c>
      <c r="Z638" s="1" t="s">
        <v>46</v>
      </c>
      <c r="AA638" s="1" t="s">
        <v>46</v>
      </c>
      <c r="AB638" s="1" t="s">
        <v>46</v>
      </c>
      <c r="AC638" s="11" t="str">
        <f>IF(OR(VOZ_WHATSAPP[[#This Row],[La comunicación es asertiva, con respeto y evita maltrato]]="No Cumple",VOZ_WHATSAPP[[#This Row],[Cumple con las normativas legales]]="No Cumple"),"No Cumple","Cumple")</f>
        <v>Cumple</v>
      </c>
      <c r="AD638" s="1" t="s">
        <v>46</v>
      </c>
      <c r="AE638" s="1" t="s">
        <v>759</v>
      </c>
      <c r="AF638" s="4">
        <v>0.95</v>
      </c>
      <c r="AG638" s="4">
        <f>IF(AND(VOZ_WHATSAPP[[#This Row],[Estado Cierre]]="Sin Cierre",VOZ_WHATSAPP[[#This Row],[Nota Negocio]]="Sin Negocio"),VOZ_WHATSAPP[[#This Row],[Nota]]-24%,VOZ_WHATSAPP[[#This Row],[Nota]])</f>
        <v>0.95</v>
      </c>
      <c r="AH638" s="8">
        <f>IF(VOZ_WHATSAPP[[#This Row],[Estado Legal]]="No Cumple",0,IF(VOZ_WHATSAPP[[#This Row],[Realiza lectura de guion Legal]]="No Cumple",VOZ_WHATSAPP[[#This Row],[Nota 2]]-50%,VOZ_WHATSAPP[[#This Row],[Nota 2]]))</f>
        <v>0.95</v>
      </c>
    </row>
    <row r="639" spans="1:34" x14ac:dyDescent="0.25">
      <c r="A639" s="2" t="str">
        <f>VOZ_WHATSAPP[[#This Row],[ID Asesor]]&amp;VOZ_WHATSAPP[[#This Row],[Fecha Monitoreo]]</f>
        <v>382545825</v>
      </c>
      <c r="B639" s="2">
        <v>45825</v>
      </c>
      <c r="C639" s="1" t="s">
        <v>42</v>
      </c>
      <c r="D639" s="1">
        <v>3825</v>
      </c>
      <c r="E639" s="2">
        <v>45825</v>
      </c>
      <c r="F639" s="3">
        <v>0.39652777777777776</v>
      </c>
      <c r="G639" s="1" t="s">
        <v>51</v>
      </c>
      <c r="H639" s="1" t="s">
        <v>71</v>
      </c>
      <c r="I639" s="1"/>
      <c r="J639" s="1"/>
      <c r="K639" s="1"/>
      <c r="L639" s="1" t="s">
        <v>47</v>
      </c>
      <c r="M639" s="1" t="s">
        <v>47</v>
      </c>
      <c r="N639" s="1" t="s">
        <v>48</v>
      </c>
      <c r="O639" s="1" t="s">
        <v>48</v>
      </c>
      <c r="P639" s="1" t="s">
        <v>48</v>
      </c>
      <c r="Q639" s="1" t="s">
        <v>48</v>
      </c>
      <c r="R639" s="1" t="s">
        <v>48</v>
      </c>
      <c r="S639" s="1" t="s">
        <v>48</v>
      </c>
      <c r="T639" s="12" t="str">
        <f>IF(OR(VOZ_WHATSAPP[[#This Row],[Brinda argumentos coherentes a la objeción]]="No Cumple",VOZ_WHATSAPP[[#This Row],[Despliegue de Beneficios y/o consecuencias]]="No Cumple"),"Sin Negocio","Negocio")</f>
        <v>Negocio</v>
      </c>
      <c r="U639" s="1" t="s">
        <v>46</v>
      </c>
      <c r="V639" s="1" t="s">
        <v>46</v>
      </c>
      <c r="W639" s="1" t="s">
        <v>46</v>
      </c>
      <c r="X639" s="12" t="str">
        <f>IF(OR(VOZ_WHATSAPP[[#This Row],[Confirma Valor de pago]]="No Cumple",VOZ_WHATSAPP[[#This Row],[Confirma hora de pago]]="No Cumple",VOZ_WHATSAPP[[#This Row],[Confirma medio de pago]]="No Cumple"),"Sin Cierre","Cierre")</f>
        <v>Cierre</v>
      </c>
      <c r="Y639" s="1" t="s">
        <v>48</v>
      </c>
      <c r="Z639" s="1" t="s">
        <v>46</v>
      </c>
      <c r="AA639" s="1" t="s">
        <v>46</v>
      </c>
      <c r="AB639" s="1" t="s">
        <v>46</v>
      </c>
      <c r="AC639" s="11" t="str">
        <f>IF(OR(VOZ_WHATSAPP[[#This Row],[La comunicación es asertiva, con respeto y evita maltrato]]="No Cumple",VOZ_WHATSAPP[[#This Row],[Cumple con las normativas legales]]="No Cumple"),"No Cumple","Cumple")</f>
        <v>Cumple</v>
      </c>
      <c r="AD639" s="1" t="s">
        <v>48</v>
      </c>
      <c r="AE639" s="1" t="s">
        <v>760</v>
      </c>
      <c r="AF639" s="4">
        <v>0.92</v>
      </c>
      <c r="AG639" s="4">
        <f>IF(AND(VOZ_WHATSAPP[[#This Row],[Estado Cierre]]="Sin Cierre",VOZ_WHATSAPP[[#This Row],[Nota Negocio]]="Sin Negocio"),VOZ_WHATSAPP[[#This Row],[Nota]]-24%,VOZ_WHATSAPP[[#This Row],[Nota]])</f>
        <v>0.92</v>
      </c>
      <c r="AH639" s="8">
        <f>IF(VOZ_WHATSAPP[[#This Row],[Estado Legal]]="No Cumple",0,IF(VOZ_WHATSAPP[[#This Row],[Realiza lectura de guion Legal]]="No Cumple",VOZ_WHATSAPP[[#This Row],[Nota 2]]-50%,VOZ_WHATSAPP[[#This Row],[Nota 2]]))</f>
        <v>0.92</v>
      </c>
    </row>
    <row r="640" spans="1:34" x14ac:dyDescent="0.25">
      <c r="A640" s="2" t="str">
        <f>VOZ_WHATSAPP[[#This Row],[ID Asesor]]&amp;VOZ_WHATSAPP[[#This Row],[Fecha Monitoreo]]</f>
        <v>385945825</v>
      </c>
      <c r="B640" s="2">
        <v>45825</v>
      </c>
      <c r="C640" s="1" t="s">
        <v>50</v>
      </c>
      <c r="D640" s="1">
        <v>3859</v>
      </c>
      <c r="E640" s="2">
        <v>45825</v>
      </c>
      <c r="F640" s="3">
        <v>0.56805555555555554</v>
      </c>
      <c r="G640" s="1" t="s">
        <v>51</v>
      </c>
      <c r="H640" s="1" t="s">
        <v>44</v>
      </c>
      <c r="I640" s="1">
        <v>1266</v>
      </c>
      <c r="J640" s="1">
        <v>3206645461</v>
      </c>
      <c r="K640" s="1" t="s">
        <v>45</v>
      </c>
      <c r="L640" s="1" t="s">
        <v>46</v>
      </c>
      <c r="M640" s="1" t="s">
        <v>46</v>
      </c>
      <c r="N640" s="1" t="s">
        <v>46</v>
      </c>
      <c r="O640" s="1" t="s">
        <v>46</v>
      </c>
      <c r="P640" s="1" t="s">
        <v>46</v>
      </c>
      <c r="Q640" s="1" t="s">
        <v>46</v>
      </c>
      <c r="R640" s="1" t="s">
        <v>47</v>
      </c>
      <c r="S640" s="1" t="s">
        <v>47</v>
      </c>
      <c r="T640" s="12" t="str">
        <f>IF(OR(VOZ_WHATSAPP[[#This Row],[Brinda argumentos coherentes a la objeción]]="No Cumple",VOZ_WHATSAPP[[#This Row],[Despliegue de Beneficios y/o consecuencias]]="No Cumple"),"Sin Negocio","Negocio")</f>
        <v>Sin Negocio</v>
      </c>
      <c r="U640" s="1" t="s">
        <v>48</v>
      </c>
      <c r="V640" s="1" t="s">
        <v>48</v>
      </c>
      <c r="W640" s="1" t="s">
        <v>48</v>
      </c>
      <c r="X640" s="12" t="str">
        <f>IF(OR(VOZ_WHATSAPP[[#This Row],[Confirma Valor de pago]]="No Cumple",VOZ_WHATSAPP[[#This Row],[Confirma hora de pago]]="No Cumple",VOZ_WHATSAPP[[#This Row],[Confirma medio de pago]]="No Cumple"),"Sin Cierre","Cierre")</f>
        <v>Cierre</v>
      </c>
      <c r="Y640" s="1" t="s">
        <v>46</v>
      </c>
      <c r="Z640" s="1" t="s">
        <v>46</v>
      </c>
      <c r="AA640" s="1" t="s">
        <v>46</v>
      </c>
      <c r="AB640" s="1" t="s">
        <v>46</v>
      </c>
      <c r="AC640" s="11" t="str">
        <f>IF(OR(VOZ_WHATSAPP[[#This Row],[La comunicación es asertiva, con respeto y evita maltrato]]="No Cumple",VOZ_WHATSAPP[[#This Row],[Cumple con las normativas legales]]="No Cumple"),"No Cumple","Cumple")</f>
        <v>Cumple</v>
      </c>
      <c r="AD640" s="1" t="s">
        <v>46</v>
      </c>
      <c r="AE640" s="1" t="s">
        <v>761</v>
      </c>
      <c r="AF640" s="4">
        <v>0.8</v>
      </c>
      <c r="AG640" s="4">
        <f>IF(AND(VOZ_WHATSAPP[[#This Row],[Estado Cierre]]="Sin Cierre",VOZ_WHATSAPP[[#This Row],[Nota Negocio]]="Sin Negocio"),VOZ_WHATSAPP[[#This Row],[Nota]]-24%,VOZ_WHATSAPP[[#This Row],[Nota]])</f>
        <v>0.8</v>
      </c>
      <c r="AH640" s="8">
        <f>IF(VOZ_WHATSAPP[[#This Row],[Estado Legal]]="No Cumple",0,IF(VOZ_WHATSAPP[[#This Row],[Realiza lectura de guion Legal]]="No Cumple",VOZ_WHATSAPP[[#This Row],[Nota 2]]-50%,VOZ_WHATSAPP[[#This Row],[Nota 2]]))</f>
        <v>0.8</v>
      </c>
    </row>
    <row r="641" spans="1:34" x14ac:dyDescent="0.25">
      <c r="A641" s="2" t="str">
        <f>VOZ_WHATSAPP[[#This Row],[ID Asesor]]&amp;VOZ_WHATSAPP[[#This Row],[Fecha Monitoreo]]</f>
        <v>374945825</v>
      </c>
      <c r="B641" s="2">
        <v>45825</v>
      </c>
      <c r="C641" s="1" t="s">
        <v>126</v>
      </c>
      <c r="D641" s="1">
        <v>3749</v>
      </c>
      <c r="E641" s="2">
        <v>45825</v>
      </c>
      <c r="F641" s="3">
        <v>0.54166666666666663</v>
      </c>
      <c r="G641" s="1" t="s">
        <v>51</v>
      </c>
      <c r="H641" s="1" t="s">
        <v>71</v>
      </c>
      <c r="I641" s="1"/>
      <c r="J641" s="1"/>
      <c r="K641" s="1"/>
      <c r="L641" s="1" t="s">
        <v>46</v>
      </c>
      <c r="M641" s="1" t="s">
        <v>46</v>
      </c>
      <c r="N641" s="1" t="s">
        <v>46</v>
      </c>
      <c r="O641" s="1" t="s">
        <v>46</v>
      </c>
      <c r="P641" s="1" t="s">
        <v>46</v>
      </c>
      <c r="Q641" s="1" t="s">
        <v>48</v>
      </c>
      <c r="R641" s="1" t="s">
        <v>48</v>
      </c>
      <c r="S641" s="1" t="s">
        <v>48</v>
      </c>
      <c r="T641" s="12" t="str">
        <f>IF(OR(VOZ_WHATSAPP[[#This Row],[Brinda argumentos coherentes a la objeción]]="No Cumple",VOZ_WHATSAPP[[#This Row],[Despliegue de Beneficios y/o consecuencias]]="No Cumple"),"Sin Negocio","Negocio")</f>
        <v>Negocio</v>
      </c>
      <c r="U641" s="1" t="s">
        <v>48</v>
      </c>
      <c r="V641" s="1" t="s">
        <v>48</v>
      </c>
      <c r="W641" s="1" t="s">
        <v>48</v>
      </c>
      <c r="X641" s="12" t="str">
        <f>IF(OR(VOZ_WHATSAPP[[#This Row],[Confirma Valor de pago]]="No Cumple",VOZ_WHATSAPP[[#This Row],[Confirma hora de pago]]="No Cumple",VOZ_WHATSAPP[[#This Row],[Confirma medio de pago]]="No Cumple"),"Sin Cierre","Cierre")</f>
        <v>Cierre</v>
      </c>
      <c r="Y641" s="1" t="s">
        <v>48</v>
      </c>
      <c r="Z641" s="1" t="s">
        <v>46</v>
      </c>
      <c r="AA641" s="1" t="s">
        <v>46</v>
      </c>
      <c r="AB641" s="1" t="s">
        <v>46</v>
      </c>
      <c r="AC641" s="11" t="str">
        <f>IF(OR(VOZ_WHATSAPP[[#This Row],[La comunicación es asertiva, con respeto y evita maltrato]]="No Cumple",VOZ_WHATSAPP[[#This Row],[Cumple con las normativas legales]]="No Cumple"),"No Cumple","Cumple")</f>
        <v>Cumple</v>
      </c>
      <c r="AD641" s="1" t="s">
        <v>48</v>
      </c>
      <c r="AE641" s="1" t="s">
        <v>131</v>
      </c>
      <c r="AF641" s="4">
        <v>1</v>
      </c>
      <c r="AG641" s="4">
        <f>IF(AND(VOZ_WHATSAPP[[#This Row],[Estado Cierre]]="Sin Cierre",VOZ_WHATSAPP[[#This Row],[Nota Negocio]]="Sin Negocio"),VOZ_WHATSAPP[[#This Row],[Nota]]-24%,VOZ_WHATSAPP[[#This Row],[Nota]])</f>
        <v>1</v>
      </c>
      <c r="AH641" s="8">
        <f>IF(VOZ_WHATSAPP[[#This Row],[Estado Legal]]="No Cumple",0,IF(VOZ_WHATSAPP[[#This Row],[Realiza lectura de guion Legal]]="No Cumple",VOZ_WHATSAPP[[#This Row],[Nota 2]]-50%,VOZ_WHATSAPP[[#This Row],[Nota 2]]))</f>
        <v>1</v>
      </c>
    </row>
    <row r="642" spans="1:34" x14ac:dyDescent="0.25">
      <c r="A642" s="2" t="str">
        <f>VOZ_WHATSAPP[[#This Row],[ID Asesor]]&amp;VOZ_WHATSAPP[[#This Row],[Fecha Monitoreo]]</f>
        <v>397145825</v>
      </c>
      <c r="B642" s="2">
        <v>45825</v>
      </c>
      <c r="C642" s="1" t="s">
        <v>126</v>
      </c>
      <c r="D642" s="1">
        <v>3971</v>
      </c>
      <c r="E642" s="2">
        <v>45825</v>
      </c>
      <c r="F642" s="3">
        <v>0.53263888888888888</v>
      </c>
      <c r="G642" s="1" t="s">
        <v>60</v>
      </c>
      <c r="H642" s="1" t="s">
        <v>71</v>
      </c>
      <c r="I642" s="1"/>
      <c r="J642" s="1"/>
      <c r="K642" s="1"/>
      <c r="L642" s="1" t="s">
        <v>46</v>
      </c>
      <c r="M642" s="1" t="s">
        <v>48</v>
      </c>
      <c r="N642" s="1" t="s">
        <v>46</v>
      </c>
      <c r="O642" s="1" t="s">
        <v>46</v>
      </c>
      <c r="P642" s="1" t="s">
        <v>46</v>
      </c>
      <c r="Q642" s="1" t="s">
        <v>46</v>
      </c>
      <c r="R642" s="1" t="s">
        <v>46</v>
      </c>
      <c r="S642" s="1" t="s">
        <v>48</v>
      </c>
      <c r="T642" s="12" t="str">
        <f>IF(OR(VOZ_WHATSAPP[[#This Row],[Brinda argumentos coherentes a la objeción]]="No Cumple",VOZ_WHATSAPP[[#This Row],[Despliegue de Beneficios y/o consecuencias]]="No Cumple"),"Sin Negocio","Negocio")</f>
        <v>Negocio</v>
      </c>
      <c r="U642" s="1" t="s">
        <v>48</v>
      </c>
      <c r="V642" s="1" t="s">
        <v>48</v>
      </c>
      <c r="W642" s="1" t="s">
        <v>48</v>
      </c>
      <c r="X642" s="12" t="str">
        <f>IF(OR(VOZ_WHATSAPP[[#This Row],[Confirma Valor de pago]]="No Cumple",VOZ_WHATSAPP[[#This Row],[Confirma hora de pago]]="No Cumple",VOZ_WHATSAPP[[#This Row],[Confirma medio de pago]]="No Cumple"),"Sin Cierre","Cierre")</f>
        <v>Cierre</v>
      </c>
      <c r="Y642" s="1" t="s">
        <v>48</v>
      </c>
      <c r="Z642" s="1" t="s">
        <v>46</v>
      </c>
      <c r="AA642" s="1" t="s">
        <v>46</v>
      </c>
      <c r="AB642" s="1" t="s">
        <v>46</v>
      </c>
      <c r="AC642" s="11" t="str">
        <f>IF(OR(VOZ_WHATSAPP[[#This Row],[La comunicación es asertiva, con respeto y evita maltrato]]="No Cumple",VOZ_WHATSAPP[[#This Row],[Cumple con las normativas legales]]="No Cumple"),"No Cumple","Cumple")</f>
        <v>Cumple</v>
      </c>
      <c r="AD642" s="1" t="s">
        <v>48</v>
      </c>
      <c r="AE642" s="1" t="s">
        <v>131</v>
      </c>
      <c r="AF642" s="4">
        <v>1</v>
      </c>
      <c r="AG642" s="4">
        <f>IF(AND(VOZ_WHATSAPP[[#This Row],[Estado Cierre]]="Sin Cierre",VOZ_WHATSAPP[[#This Row],[Nota Negocio]]="Sin Negocio"),VOZ_WHATSAPP[[#This Row],[Nota]]-24%,VOZ_WHATSAPP[[#This Row],[Nota]])</f>
        <v>1</v>
      </c>
      <c r="AH642" s="8">
        <f>IF(VOZ_WHATSAPP[[#This Row],[Estado Legal]]="No Cumple",0,IF(VOZ_WHATSAPP[[#This Row],[Realiza lectura de guion Legal]]="No Cumple",VOZ_WHATSAPP[[#This Row],[Nota 2]]-50%,VOZ_WHATSAPP[[#This Row],[Nota 2]]))</f>
        <v>1</v>
      </c>
    </row>
    <row r="643" spans="1:34" x14ac:dyDescent="0.25">
      <c r="A643" s="2" t="str">
        <f>VOZ_WHATSAPP[[#This Row],[ID Asesor]]&amp;VOZ_WHATSAPP[[#This Row],[Fecha Monitoreo]]</f>
        <v>299445825</v>
      </c>
      <c r="B643" s="2">
        <v>45825</v>
      </c>
      <c r="C643" s="1" t="s">
        <v>126</v>
      </c>
      <c r="D643" s="1">
        <v>2994</v>
      </c>
      <c r="E643" s="2">
        <v>45825</v>
      </c>
      <c r="F643" s="3">
        <v>0.65</v>
      </c>
      <c r="G643" s="1" t="s">
        <v>51</v>
      </c>
      <c r="H643" s="1" t="s">
        <v>71</v>
      </c>
      <c r="I643" s="1"/>
      <c r="J643" s="1"/>
      <c r="K643" s="1"/>
      <c r="L643" s="1" t="s">
        <v>46</v>
      </c>
      <c r="M643" s="1" t="s">
        <v>48</v>
      </c>
      <c r="N643" s="1" t="s">
        <v>46</v>
      </c>
      <c r="O643" s="1" t="s">
        <v>46</v>
      </c>
      <c r="P643" s="1" t="s">
        <v>46</v>
      </c>
      <c r="Q643" s="1" t="s">
        <v>46</v>
      </c>
      <c r="R643" s="1" t="s">
        <v>46</v>
      </c>
      <c r="S643" s="1" t="s">
        <v>46</v>
      </c>
      <c r="T643" s="12" t="str">
        <f>IF(OR(VOZ_WHATSAPP[[#This Row],[Brinda argumentos coherentes a la objeción]]="No Cumple",VOZ_WHATSAPP[[#This Row],[Despliegue de Beneficios y/o consecuencias]]="No Cumple"),"Sin Negocio","Negocio")</f>
        <v>Negocio</v>
      </c>
      <c r="U643" s="1" t="s">
        <v>48</v>
      </c>
      <c r="V643" s="1" t="s">
        <v>48</v>
      </c>
      <c r="W643" s="1" t="s">
        <v>48</v>
      </c>
      <c r="X643" s="12" t="str">
        <f>IF(OR(VOZ_WHATSAPP[[#This Row],[Confirma Valor de pago]]="No Cumple",VOZ_WHATSAPP[[#This Row],[Confirma hora de pago]]="No Cumple",VOZ_WHATSAPP[[#This Row],[Confirma medio de pago]]="No Cumple"),"Sin Cierre","Cierre")</f>
        <v>Cierre</v>
      </c>
      <c r="Y643" s="1" t="s">
        <v>48</v>
      </c>
      <c r="Z643" s="1" t="s">
        <v>46</v>
      </c>
      <c r="AA643" s="1" t="s">
        <v>46</v>
      </c>
      <c r="AB643" s="1" t="s">
        <v>46</v>
      </c>
      <c r="AC643" s="11" t="str">
        <f>IF(OR(VOZ_WHATSAPP[[#This Row],[La comunicación es asertiva, con respeto y evita maltrato]]="No Cumple",VOZ_WHATSAPP[[#This Row],[Cumple con las normativas legales]]="No Cumple"),"No Cumple","Cumple")</f>
        <v>Cumple</v>
      </c>
      <c r="AD643" s="1" t="s">
        <v>48</v>
      </c>
      <c r="AE643" s="1" t="s">
        <v>131</v>
      </c>
      <c r="AF643" s="4">
        <v>1</v>
      </c>
      <c r="AG643" s="4">
        <f>IF(AND(VOZ_WHATSAPP[[#This Row],[Estado Cierre]]="Sin Cierre",VOZ_WHATSAPP[[#This Row],[Nota Negocio]]="Sin Negocio"),VOZ_WHATSAPP[[#This Row],[Nota]]-24%,VOZ_WHATSAPP[[#This Row],[Nota]])</f>
        <v>1</v>
      </c>
      <c r="AH643" s="8">
        <f>IF(VOZ_WHATSAPP[[#This Row],[Estado Legal]]="No Cumple",0,IF(VOZ_WHATSAPP[[#This Row],[Realiza lectura de guion Legal]]="No Cumple",VOZ_WHATSAPP[[#This Row],[Nota 2]]-50%,VOZ_WHATSAPP[[#This Row],[Nota 2]]))</f>
        <v>1</v>
      </c>
    </row>
    <row r="644" spans="1:34" x14ac:dyDescent="0.25">
      <c r="A644" s="2" t="str">
        <f>VOZ_WHATSAPP[[#This Row],[ID Asesor]]&amp;VOZ_WHATSAPP[[#This Row],[Fecha Monitoreo]]</f>
        <v>382245826</v>
      </c>
      <c r="B644" s="2">
        <v>45826</v>
      </c>
      <c r="C644" s="1" t="s">
        <v>42</v>
      </c>
      <c r="D644" s="1">
        <v>3822</v>
      </c>
      <c r="E644" s="2">
        <v>45825</v>
      </c>
      <c r="F644" s="3">
        <v>0.21041666666666667</v>
      </c>
      <c r="G644" s="1" t="s">
        <v>58</v>
      </c>
      <c r="H644" s="1" t="s">
        <v>44</v>
      </c>
      <c r="I644" s="1">
        <v>591</v>
      </c>
      <c r="J644" s="1">
        <v>3208821634</v>
      </c>
      <c r="K644" s="1" t="s">
        <v>45</v>
      </c>
      <c r="L644" s="1" t="s">
        <v>46</v>
      </c>
      <c r="M644" s="1" t="s">
        <v>46</v>
      </c>
      <c r="N644" s="1" t="s">
        <v>46</v>
      </c>
      <c r="O644" s="1" t="s">
        <v>54</v>
      </c>
      <c r="P644" s="1" t="s">
        <v>46</v>
      </c>
      <c r="Q644" s="1" t="s">
        <v>46</v>
      </c>
      <c r="R644" s="1" t="s">
        <v>47</v>
      </c>
      <c r="S644" s="1" t="s">
        <v>47</v>
      </c>
      <c r="T644" s="12" t="str">
        <f>IF(OR(VOZ_WHATSAPP[[#This Row],[Brinda argumentos coherentes a la objeción]]="No Cumple",VOZ_WHATSAPP[[#This Row],[Despliegue de Beneficios y/o consecuencias]]="No Cumple"),"Sin Negocio","Negocio")</f>
        <v>Sin Negocio</v>
      </c>
      <c r="U644" s="1" t="s">
        <v>48</v>
      </c>
      <c r="V644" s="1" t="s">
        <v>48</v>
      </c>
      <c r="W644" s="1" t="s">
        <v>48</v>
      </c>
      <c r="X644" s="12" t="str">
        <f>IF(OR(VOZ_WHATSAPP[[#This Row],[Confirma Valor de pago]]="No Cumple",VOZ_WHATSAPP[[#This Row],[Confirma hora de pago]]="No Cumple",VOZ_WHATSAPP[[#This Row],[Confirma medio de pago]]="No Cumple"),"Sin Cierre","Cierre")</f>
        <v>Cierre</v>
      </c>
      <c r="Y644" s="1" t="s">
        <v>46</v>
      </c>
      <c r="Z644" s="1" t="s">
        <v>54</v>
      </c>
      <c r="AA644" s="1" t="s">
        <v>46</v>
      </c>
      <c r="AB644" s="1" t="s">
        <v>46</v>
      </c>
      <c r="AC644" s="11" t="str">
        <f>IF(OR(VOZ_WHATSAPP[[#This Row],[La comunicación es asertiva, con respeto y evita maltrato]]="No Cumple",VOZ_WHATSAPP[[#This Row],[Cumple con las normativas legales]]="No Cumple"),"No Cumple","Cumple")</f>
        <v>Cumple</v>
      </c>
      <c r="AD644" s="1" t="s">
        <v>46</v>
      </c>
      <c r="AE644" s="1" t="s">
        <v>762</v>
      </c>
      <c r="AF644" s="4">
        <v>0.6</v>
      </c>
      <c r="AG644" s="4">
        <f>IF(AND(VOZ_WHATSAPP[[#This Row],[Estado Cierre]]="Sin Cierre",VOZ_WHATSAPP[[#This Row],[Nota Negocio]]="Sin Negocio"),VOZ_WHATSAPP[[#This Row],[Nota]]-24%,VOZ_WHATSAPP[[#This Row],[Nota]])</f>
        <v>0.6</v>
      </c>
      <c r="AH644" s="8">
        <f>IF(VOZ_WHATSAPP[[#This Row],[Estado Legal]]="No Cumple",0,IF(VOZ_WHATSAPP[[#This Row],[Realiza lectura de guion Legal]]="No Cumple",VOZ_WHATSAPP[[#This Row],[Nota 2]]-50%,VOZ_WHATSAPP[[#This Row],[Nota 2]]))</f>
        <v>0.6</v>
      </c>
    </row>
    <row r="645" spans="1:34" x14ac:dyDescent="0.25">
      <c r="A645" s="2" t="str">
        <f>VOZ_WHATSAPP[[#This Row],[ID Asesor]]&amp;VOZ_WHATSAPP[[#This Row],[Fecha Monitoreo]]</f>
        <v>388045826</v>
      </c>
      <c r="B645" s="2">
        <v>45826</v>
      </c>
      <c r="C645" s="1" t="s">
        <v>42</v>
      </c>
      <c r="D645" s="1">
        <v>3880</v>
      </c>
      <c r="E645" s="2">
        <v>45825</v>
      </c>
      <c r="F645" s="3">
        <v>0.44236111111111109</v>
      </c>
      <c r="G645" s="1" t="s">
        <v>58</v>
      </c>
      <c r="H645" s="1" t="s">
        <v>44</v>
      </c>
      <c r="I645" s="1">
        <v>580</v>
      </c>
      <c r="J645" s="1">
        <v>3003226070</v>
      </c>
      <c r="K645" s="1" t="s">
        <v>45</v>
      </c>
      <c r="L645" s="1" t="s">
        <v>47</v>
      </c>
      <c r="M645" s="1" t="s">
        <v>46</v>
      </c>
      <c r="N645" s="1" t="s">
        <v>46</v>
      </c>
      <c r="O645" s="1" t="s">
        <v>54</v>
      </c>
      <c r="P645" s="1" t="s">
        <v>46</v>
      </c>
      <c r="Q645" s="1" t="s">
        <v>48</v>
      </c>
      <c r="R645" s="1" t="s">
        <v>48</v>
      </c>
      <c r="S645" s="1" t="s">
        <v>46</v>
      </c>
      <c r="T645" s="12" t="str">
        <f>IF(OR(VOZ_WHATSAPP[[#This Row],[Brinda argumentos coherentes a la objeción]]="No Cumple",VOZ_WHATSAPP[[#This Row],[Despliegue de Beneficios y/o consecuencias]]="No Cumple"),"Sin Negocio","Negocio")</f>
        <v>Negocio</v>
      </c>
      <c r="U645" s="1" t="s">
        <v>46</v>
      </c>
      <c r="V645" s="1" t="s">
        <v>46</v>
      </c>
      <c r="W645" s="1" t="s">
        <v>46</v>
      </c>
      <c r="X645" s="12" t="str">
        <f>IF(OR(VOZ_WHATSAPP[[#This Row],[Confirma Valor de pago]]="No Cumple",VOZ_WHATSAPP[[#This Row],[Confirma hora de pago]]="No Cumple",VOZ_WHATSAPP[[#This Row],[Confirma medio de pago]]="No Cumple"),"Sin Cierre","Cierre")</f>
        <v>Cierre</v>
      </c>
      <c r="Y645" s="1" t="s">
        <v>46</v>
      </c>
      <c r="Z645" s="1" t="s">
        <v>46</v>
      </c>
      <c r="AA645" s="1" t="s">
        <v>46</v>
      </c>
      <c r="AB645" s="1" t="s">
        <v>46</v>
      </c>
      <c r="AC645" s="11" t="str">
        <f>IF(OR(VOZ_WHATSAPP[[#This Row],[La comunicación es asertiva, con respeto y evita maltrato]]="No Cumple",VOZ_WHATSAPP[[#This Row],[Cumple con las normativas legales]]="No Cumple"),"No Cumple","Cumple")</f>
        <v>Cumple</v>
      </c>
      <c r="AD645" s="1" t="s">
        <v>46</v>
      </c>
      <c r="AE645" s="1" t="s">
        <v>763</v>
      </c>
      <c r="AF645" s="4">
        <v>0.91</v>
      </c>
      <c r="AG645" s="4">
        <f>IF(AND(VOZ_WHATSAPP[[#This Row],[Estado Cierre]]="Sin Cierre",VOZ_WHATSAPP[[#This Row],[Nota Negocio]]="Sin Negocio"),VOZ_WHATSAPP[[#This Row],[Nota]]-24%,VOZ_WHATSAPP[[#This Row],[Nota]])</f>
        <v>0.91</v>
      </c>
      <c r="AH645" s="8">
        <f>IF(VOZ_WHATSAPP[[#This Row],[Estado Legal]]="No Cumple",0,IF(VOZ_WHATSAPP[[#This Row],[Realiza lectura de guion Legal]]="No Cumple",VOZ_WHATSAPP[[#This Row],[Nota 2]]-50%,VOZ_WHATSAPP[[#This Row],[Nota 2]]))</f>
        <v>0.91</v>
      </c>
    </row>
    <row r="646" spans="1:34" x14ac:dyDescent="0.25">
      <c r="A646" s="2" t="str">
        <f>VOZ_WHATSAPP[[#This Row],[ID Asesor]]&amp;VOZ_WHATSAPP[[#This Row],[Fecha Monitoreo]]</f>
        <v>369145826</v>
      </c>
      <c r="B646" s="2">
        <v>45826</v>
      </c>
      <c r="C646" s="1" t="s">
        <v>59</v>
      </c>
      <c r="D646" s="1">
        <v>3691</v>
      </c>
      <c r="E646" s="2">
        <v>45826</v>
      </c>
      <c r="F646" s="3">
        <v>0.33819444444444446</v>
      </c>
      <c r="G646" s="1" t="s">
        <v>60</v>
      </c>
      <c r="H646" s="1" t="s">
        <v>44</v>
      </c>
      <c r="I646" s="1">
        <v>1402</v>
      </c>
      <c r="J646" s="1">
        <v>3163804465</v>
      </c>
      <c r="K646" s="1" t="s">
        <v>45</v>
      </c>
      <c r="L646" s="1" t="s">
        <v>46</v>
      </c>
      <c r="M646" s="1" t="s">
        <v>47</v>
      </c>
      <c r="N646" s="1" t="s">
        <v>46</v>
      </c>
      <c r="O646" s="1" t="s">
        <v>46</v>
      </c>
      <c r="P646" s="1" t="s">
        <v>46</v>
      </c>
      <c r="Q646" s="1" t="s">
        <v>48</v>
      </c>
      <c r="R646" s="1" t="s">
        <v>48</v>
      </c>
      <c r="S646" s="1" t="s">
        <v>46</v>
      </c>
      <c r="T646" s="12" t="str">
        <f>IF(OR(VOZ_WHATSAPP[[#This Row],[Brinda argumentos coherentes a la objeción]]="No Cumple",VOZ_WHATSAPP[[#This Row],[Despliegue de Beneficios y/o consecuencias]]="No Cumple"),"Sin Negocio","Negocio")</f>
        <v>Negocio</v>
      </c>
      <c r="U646" s="1" t="s">
        <v>46</v>
      </c>
      <c r="V646" s="1" t="s">
        <v>46</v>
      </c>
      <c r="W646" s="1" t="s">
        <v>46</v>
      </c>
      <c r="X646" s="12" t="str">
        <f>IF(OR(VOZ_WHATSAPP[[#This Row],[Confirma Valor de pago]]="No Cumple",VOZ_WHATSAPP[[#This Row],[Confirma hora de pago]]="No Cumple",VOZ_WHATSAPP[[#This Row],[Confirma medio de pago]]="No Cumple"),"Sin Cierre","Cierre")</f>
        <v>Cierre</v>
      </c>
      <c r="Y646" s="1" t="s">
        <v>54</v>
      </c>
      <c r="Z646" s="1" t="s">
        <v>46</v>
      </c>
      <c r="AA646" s="1" t="s">
        <v>46</v>
      </c>
      <c r="AB646" s="1" t="s">
        <v>46</v>
      </c>
      <c r="AC646" s="11" t="str">
        <f>IF(OR(VOZ_WHATSAPP[[#This Row],[La comunicación es asertiva, con respeto y evita maltrato]]="No Cumple",VOZ_WHATSAPP[[#This Row],[Cumple con las normativas legales]]="No Cumple"),"No Cumple","Cumple")</f>
        <v>Cumple</v>
      </c>
      <c r="AD646" s="1" t="s">
        <v>47</v>
      </c>
      <c r="AE646" s="1" t="s">
        <v>764</v>
      </c>
      <c r="AF646" s="4">
        <v>0.88</v>
      </c>
      <c r="AG646" s="4">
        <f>IF(AND(VOZ_WHATSAPP[[#This Row],[Estado Cierre]]="Sin Cierre",VOZ_WHATSAPP[[#This Row],[Nota Negocio]]="Sin Negocio"),VOZ_WHATSAPP[[#This Row],[Nota]]-24%,VOZ_WHATSAPP[[#This Row],[Nota]])</f>
        <v>0.88</v>
      </c>
      <c r="AH646" s="8">
        <f>IF(VOZ_WHATSAPP[[#This Row],[Estado Legal]]="No Cumple",0,IF(VOZ_WHATSAPP[[#This Row],[Realiza lectura de guion Legal]]="No Cumple",VOZ_WHATSAPP[[#This Row],[Nota 2]]-50%,VOZ_WHATSAPP[[#This Row],[Nota 2]]))</f>
        <v>0.38</v>
      </c>
    </row>
    <row r="647" spans="1:34" x14ac:dyDescent="0.25">
      <c r="A647" s="2" t="str">
        <f>VOZ_WHATSAPP[[#This Row],[ID Asesor]]&amp;VOZ_WHATSAPP[[#This Row],[Fecha Monitoreo]]</f>
        <v>380745826</v>
      </c>
      <c r="B647" s="2">
        <v>45826</v>
      </c>
      <c r="C647" s="1" t="s">
        <v>50</v>
      </c>
      <c r="D647" s="1">
        <v>3807</v>
      </c>
      <c r="E647" s="2">
        <v>45826</v>
      </c>
      <c r="F647" s="3">
        <v>0.35416666666666669</v>
      </c>
      <c r="G647" s="1" t="s">
        <v>60</v>
      </c>
      <c r="H647" s="1" t="s">
        <v>44</v>
      </c>
      <c r="I647" s="1">
        <v>1419</v>
      </c>
      <c r="J647" s="1">
        <v>3208325154</v>
      </c>
      <c r="K647" s="1" t="s">
        <v>45</v>
      </c>
      <c r="L647" s="1" t="s">
        <v>46</v>
      </c>
      <c r="M647" s="1" t="s">
        <v>46</v>
      </c>
      <c r="N647" s="1" t="s">
        <v>46</v>
      </c>
      <c r="O647" s="1" t="s">
        <v>46</v>
      </c>
      <c r="P647" s="1" t="s">
        <v>46</v>
      </c>
      <c r="Q647" s="1" t="s">
        <v>46</v>
      </c>
      <c r="R647" s="1" t="s">
        <v>46</v>
      </c>
      <c r="S647" s="1" t="s">
        <v>46</v>
      </c>
      <c r="T647" s="12" t="str">
        <f>IF(OR(VOZ_WHATSAPP[[#This Row],[Brinda argumentos coherentes a la objeción]]="No Cumple",VOZ_WHATSAPP[[#This Row],[Despliegue de Beneficios y/o consecuencias]]="No Cumple"),"Sin Negocio","Negocio")</f>
        <v>Negocio</v>
      </c>
      <c r="U647" s="1" t="s">
        <v>47</v>
      </c>
      <c r="V647" s="1" t="s">
        <v>46</v>
      </c>
      <c r="W647" s="1" t="s">
        <v>46</v>
      </c>
      <c r="X647" s="12" t="str">
        <f>IF(OR(VOZ_WHATSAPP[[#This Row],[Confirma Valor de pago]]="No Cumple",VOZ_WHATSAPP[[#This Row],[Confirma hora de pago]]="No Cumple",VOZ_WHATSAPP[[#This Row],[Confirma medio de pago]]="No Cumple"),"Sin Cierre","Cierre")</f>
        <v>Sin Cierre</v>
      </c>
      <c r="Y647" s="1" t="s">
        <v>46</v>
      </c>
      <c r="Z647" s="1" t="s">
        <v>46</v>
      </c>
      <c r="AA647" s="1" t="s">
        <v>46</v>
      </c>
      <c r="AB647" s="1" t="s">
        <v>46</v>
      </c>
      <c r="AC647" s="11" t="str">
        <f>IF(OR(VOZ_WHATSAPP[[#This Row],[La comunicación es asertiva, con respeto y evita maltrato]]="No Cumple",VOZ_WHATSAPP[[#This Row],[Cumple con las normativas legales]]="No Cumple"),"No Cumple","Cumple")</f>
        <v>Cumple</v>
      </c>
      <c r="AD647" s="1" t="s">
        <v>46</v>
      </c>
      <c r="AE647" s="1" t="s">
        <v>765</v>
      </c>
      <c r="AF647" s="4">
        <v>0.92</v>
      </c>
      <c r="AG647" s="4">
        <f>IF(AND(VOZ_WHATSAPP[[#This Row],[Estado Cierre]]="Sin Cierre",VOZ_WHATSAPP[[#This Row],[Nota Negocio]]="Sin Negocio"),VOZ_WHATSAPP[[#This Row],[Nota]]-24%,VOZ_WHATSAPP[[#This Row],[Nota]])</f>
        <v>0.92</v>
      </c>
      <c r="AH647" s="8">
        <f>IF(VOZ_WHATSAPP[[#This Row],[Estado Legal]]="No Cumple",0,IF(VOZ_WHATSAPP[[#This Row],[Realiza lectura de guion Legal]]="No Cumple",VOZ_WHATSAPP[[#This Row],[Nota 2]]-50%,VOZ_WHATSAPP[[#This Row],[Nota 2]]))</f>
        <v>0.92</v>
      </c>
    </row>
    <row r="648" spans="1:34" x14ac:dyDescent="0.25">
      <c r="A648" s="2" t="str">
        <f>VOZ_WHATSAPP[[#This Row],[ID Asesor]]&amp;VOZ_WHATSAPP[[#This Row],[Fecha Monitoreo]]</f>
        <v>345945826</v>
      </c>
      <c r="B648" s="2">
        <v>45826</v>
      </c>
      <c r="C648" s="1" t="s">
        <v>56</v>
      </c>
      <c r="D648" s="1">
        <v>3459</v>
      </c>
      <c r="E648" s="2">
        <v>45826</v>
      </c>
      <c r="F648" s="3">
        <v>0.35625000000000001</v>
      </c>
      <c r="G648" s="1" t="s">
        <v>58</v>
      </c>
      <c r="H648" s="1" t="s">
        <v>44</v>
      </c>
      <c r="I648" s="1">
        <v>407</v>
      </c>
      <c r="J648" s="1">
        <v>3006890773</v>
      </c>
      <c r="K648" s="1" t="s">
        <v>45</v>
      </c>
      <c r="L648" s="1" t="s">
        <v>46</v>
      </c>
      <c r="M648" s="1" t="s">
        <v>46</v>
      </c>
      <c r="N648" s="1" t="s">
        <v>46</v>
      </c>
      <c r="O648" s="1" t="s">
        <v>46</v>
      </c>
      <c r="P648" s="1" t="s">
        <v>46</v>
      </c>
      <c r="Q648" s="1" t="s">
        <v>48</v>
      </c>
      <c r="R648" s="1" t="s">
        <v>48</v>
      </c>
      <c r="S648" s="1" t="s">
        <v>46</v>
      </c>
      <c r="T648" s="12" t="str">
        <f>IF(OR(VOZ_WHATSAPP[[#This Row],[Brinda argumentos coherentes a la objeción]]="No Cumple",VOZ_WHATSAPP[[#This Row],[Despliegue de Beneficios y/o consecuencias]]="No Cumple"),"Sin Negocio","Negocio")</f>
        <v>Negocio</v>
      </c>
      <c r="U648" s="1" t="s">
        <v>46</v>
      </c>
      <c r="V648" s="1" t="s">
        <v>46</v>
      </c>
      <c r="W648" s="1" t="s">
        <v>46</v>
      </c>
      <c r="X648" s="12" t="str">
        <f>IF(OR(VOZ_WHATSAPP[[#This Row],[Confirma Valor de pago]]="No Cumple",VOZ_WHATSAPP[[#This Row],[Confirma hora de pago]]="No Cumple",VOZ_WHATSAPP[[#This Row],[Confirma medio de pago]]="No Cumple"),"Sin Cierre","Cierre")</f>
        <v>Cierre</v>
      </c>
      <c r="Y648" s="1" t="s">
        <v>46</v>
      </c>
      <c r="Z648" s="1" t="s">
        <v>46</v>
      </c>
      <c r="AA648" s="1" t="s">
        <v>46</v>
      </c>
      <c r="AB648" s="1" t="s">
        <v>46</v>
      </c>
      <c r="AC648" s="11" t="str">
        <f>IF(OR(VOZ_WHATSAPP[[#This Row],[La comunicación es asertiva, con respeto y evita maltrato]]="No Cumple",VOZ_WHATSAPP[[#This Row],[Cumple con las normativas legales]]="No Cumple"),"No Cumple","Cumple")</f>
        <v>Cumple</v>
      </c>
      <c r="AD648" s="1" t="s">
        <v>46</v>
      </c>
      <c r="AE648" s="1" t="s">
        <v>152</v>
      </c>
      <c r="AF648" s="4">
        <v>1</v>
      </c>
      <c r="AG648" s="4">
        <f>IF(AND(VOZ_WHATSAPP[[#This Row],[Estado Cierre]]="Sin Cierre",VOZ_WHATSAPP[[#This Row],[Nota Negocio]]="Sin Negocio"),VOZ_WHATSAPP[[#This Row],[Nota]]-24%,VOZ_WHATSAPP[[#This Row],[Nota]])</f>
        <v>1</v>
      </c>
      <c r="AH648" s="8">
        <f>IF(VOZ_WHATSAPP[[#This Row],[Estado Legal]]="No Cumple",0,IF(VOZ_WHATSAPP[[#This Row],[Realiza lectura de guion Legal]]="No Cumple",VOZ_WHATSAPP[[#This Row],[Nota 2]]-50%,VOZ_WHATSAPP[[#This Row],[Nota 2]]))</f>
        <v>1</v>
      </c>
    </row>
    <row r="649" spans="1:34" x14ac:dyDescent="0.25">
      <c r="A649" s="2" t="str">
        <f>VOZ_WHATSAPP[[#This Row],[ID Asesor]]&amp;VOZ_WHATSAPP[[#This Row],[Fecha Monitoreo]]</f>
        <v>372945826</v>
      </c>
      <c r="B649" s="2">
        <v>45826</v>
      </c>
      <c r="C649" s="1" t="s">
        <v>126</v>
      </c>
      <c r="D649" s="1">
        <v>3729</v>
      </c>
      <c r="E649" s="2">
        <v>45826</v>
      </c>
      <c r="F649" s="3">
        <v>0.35416666666666669</v>
      </c>
      <c r="G649" s="1" t="s">
        <v>51</v>
      </c>
      <c r="H649" s="1" t="s">
        <v>44</v>
      </c>
      <c r="I649" s="1">
        <v>1063</v>
      </c>
      <c r="J649" s="1">
        <v>3213821286</v>
      </c>
      <c r="K649" s="1" t="s">
        <v>49</v>
      </c>
      <c r="L649" s="1" t="s">
        <v>46</v>
      </c>
      <c r="M649" s="1" t="s">
        <v>46</v>
      </c>
      <c r="N649" s="1" t="s">
        <v>46</v>
      </c>
      <c r="O649" s="1" t="s">
        <v>46</v>
      </c>
      <c r="P649" s="1" t="s">
        <v>46</v>
      </c>
      <c r="Q649" s="1" t="s">
        <v>46</v>
      </c>
      <c r="R649" s="1" t="s">
        <v>46</v>
      </c>
      <c r="S649" s="1" t="s">
        <v>46</v>
      </c>
      <c r="T649" s="12" t="str">
        <f>IF(OR(VOZ_WHATSAPP[[#This Row],[Brinda argumentos coherentes a la objeción]]="No Cumple",VOZ_WHATSAPP[[#This Row],[Despliegue de Beneficios y/o consecuencias]]="No Cumple"),"Sin Negocio","Negocio")</f>
        <v>Negocio</v>
      </c>
      <c r="U649" s="1" t="s">
        <v>48</v>
      </c>
      <c r="V649" s="1" t="s">
        <v>48</v>
      </c>
      <c r="W649" s="1" t="s">
        <v>48</v>
      </c>
      <c r="X649" s="12" t="str">
        <f>IF(OR(VOZ_WHATSAPP[[#This Row],[Confirma Valor de pago]]="No Cumple",VOZ_WHATSAPP[[#This Row],[Confirma hora de pago]]="No Cumple",VOZ_WHATSAPP[[#This Row],[Confirma medio de pago]]="No Cumple"),"Sin Cierre","Cierre")</f>
        <v>Cierre</v>
      </c>
      <c r="Y649" s="1" t="s">
        <v>46</v>
      </c>
      <c r="Z649" s="1" t="s">
        <v>46</v>
      </c>
      <c r="AA649" s="1" t="s">
        <v>46</v>
      </c>
      <c r="AB649" s="1" t="s">
        <v>46</v>
      </c>
      <c r="AC649" s="11" t="str">
        <f>IF(OR(VOZ_WHATSAPP[[#This Row],[La comunicación es asertiva, con respeto y evita maltrato]]="No Cumple",VOZ_WHATSAPP[[#This Row],[Cumple con las normativas legales]]="No Cumple"),"No Cumple","Cumple")</f>
        <v>Cumple</v>
      </c>
      <c r="AD649" s="1" t="s">
        <v>46</v>
      </c>
      <c r="AE649" s="1" t="s">
        <v>133</v>
      </c>
      <c r="AF649" s="4">
        <v>1</v>
      </c>
      <c r="AG649" s="4">
        <f>IF(AND(VOZ_WHATSAPP[[#This Row],[Estado Cierre]]="Sin Cierre",VOZ_WHATSAPP[[#This Row],[Nota Negocio]]="Sin Negocio"),VOZ_WHATSAPP[[#This Row],[Nota]]-24%,VOZ_WHATSAPP[[#This Row],[Nota]])</f>
        <v>1</v>
      </c>
      <c r="AH649" s="8">
        <f>IF(VOZ_WHATSAPP[[#This Row],[Estado Legal]]="No Cumple",0,IF(VOZ_WHATSAPP[[#This Row],[Realiza lectura de guion Legal]]="No Cumple",VOZ_WHATSAPP[[#This Row],[Nota 2]]-50%,VOZ_WHATSAPP[[#This Row],[Nota 2]]))</f>
        <v>1</v>
      </c>
    </row>
    <row r="650" spans="1:34" x14ac:dyDescent="0.25">
      <c r="A650" s="2" t="str">
        <f>VOZ_WHATSAPP[[#This Row],[ID Asesor]]&amp;VOZ_WHATSAPP[[#This Row],[Fecha Monitoreo]]</f>
        <v>304845826</v>
      </c>
      <c r="B650" s="2">
        <v>45826</v>
      </c>
      <c r="C650" s="1" t="s">
        <v>59</v>
      </c>
      <c r="D650" s="1">
        <v>3048</v>
      </c>
      <c r="E650" s="2">
        <v>45826</v>
      </c>
      <c r="F650" s="3">
        <v>0.35069444444444442</v>
      </c>
      <c r="G650" s="1" t="s">
        <v>51</v>
      </c>
      <c r="H650" s="1" t="s">
        <v>44</v>
      </c>
      <c r="I650" s="1">
        <v>1256</v>
      </c>
      <c r="J650" s="1">
        <v>3246193023</v>
      </c>
      <c r="K650" s="1" t="s">
        <v>45</v>
      </c>
      <c r="L650" s="1" t="s">
        <v>46</v>
      </c>
      <c r="M650" s="1" t="s">
        <v>46</v>
      </c>
      <c r="N650" s="1" t="s">
        <v>46</v>
      </c>
      <c r="O650" s="1" t="s">
        <v>46</v>
      </c>
      <c r="P650" s="1" t="s">
        <v>46</v>
      </c>
      <c r="Q650" s="1" t="s">
        <v>46</v>
      </c>
      <c r="R650" s="1" t="s">
        <v>46</v>
      </c>
      <c r="S650" s="1" t="s">
        <v>46</v>
      </c>
      <c r="T650" s="12" t="str">
        <f>IF(OR(VOZ_WHATSAPP[[#This Row],[Brinda argumentos coherentes a la objeción]]="No Cumple",VOZ_WHATSAPP[[#This Row],[Despliegue de Beneficios y/o consecuencias]]="No Cumple"),"Sin Negocio","Negocio")</f>
        <v>Negocio</v>
      </c>
      <c r="U650" s="1" t="s">
        <v>46</v>
      </c>
      <c r="V650" s="1" t="s">
        <v>46</v>
      </c>
      <c r="W650" s="1" t="s">
        <v>46</v>
      </c>
      <c r="X650" s="12" t="str">
        <f>IF(OR(VOZ_WHATSAPP[[#This Row],[Confirma Valor de pago]]="No Cumple",VOZ_WHATSAPP[[#This Row],[Confirma hora de pago]]="No Cumple",VOZ_WHATSAPP[[#This Row],[Confirma medio de pago]]="No Cumple"),"Sin Cierre","Cierre")</f>
        <v>Cierre</v>
      </c>
      <c r="Y650" s="1" t="s">
        <v>46</v>
      </c>
      <c r="Z650" s="1" t="s">
        <v>46</v>
      </c>
      <c r="AA650" s="1" t="s">
        <v>46</v>
      </c>
      <c r="AB650" s="1" t="s">
        <v>46</v>
      </c>
      <c r="AC650" s="11" t="str">
        <f>IF(OR(VOZ_WHATSAPP[[#This Row],[La comunicación es asertiva, con respeto y evita maltrato]]="No Cumple",VOZ_WHATSAPP[[#This Row],[Cumple con las normativas legales]]="No Cumple"),"No Cumple","Cumple")</f>
        <v>Cumple</v>
      </c>
      <c r="AD650" s="1" t="s">
        <v>46</v>
      </c>
      <c r="AE650" s="1" t="s">
        <v>62</v>
      </c>
      <c r="AF650" s="4">
        <v>1</v>
      </c>
      <c r="AG650" s="4">
        <f>IF(AND(VOZ_WHATSAPP[[#This Row],[Estado Cierre]]="Sin Cierre",VOZ_WHATSAPP[[#This Row],[Nota Negocio]]="Sin Negocio"),VOZ_WHATSAPP[[#This Row],[Nota]]-24%,VOZ_WHATSAPP[[#This Row],[Nota]])</f>
        <v>1</v>
      </c>
      <c r="AH650" s="8">
        <f>IF(VOZ_WHATSAPP[[#This Row],[Estado Legal]]="No Cumple",0,IF(VOZ_WHATSAPP[[#This Row],[Realiza lectura de guion Legal]]="No Cumple",VOZ_WHATSAPP[[#This Row],[Nota 2]]-50%,VOZ_WHATSAPP[[#This Row],[Nota 2]]))</f>
        <v>1</v>
      </c>
    </row>
    <row r="651" spans="1:34" x14ac:dyDescent="0.25">
      <c r="A651" s="2" t="str">
        <f>VOZ_WHATSAPP[[#This Row],[ID Asesor]]&amp;VOZ_WHATSAPP[[#This Row],[Fecha Monitoreo]]</f>
        <v>363245826</v>
      </c>
      <c r="B651" s="2">
        <v>45826</v>
      </c>
      <c r="C651" s="1" t="s">
        <v>50</v>
      </c>
      <c r="D651" s="1">
        <v>3632</v>
      </c>
      <c r="E651" s="2">
        <v>45826</v>
      </c>
      <c r="F651" s="3">
        <v>0.37708333333333333</v>
      </c>
      <c r="G651" s="1" t="s">
        <v>51</v>
      </c>
      <c r="H651" s="1" t="s">
        <v>44</v>
      </c>
      <c r="I651" s="1">
        <v>11009670</v>
      </c>
      <c r="J651" s="1">
        <v>3104846453</v>
      </c>
      <c r="K651" s="1" t="s">
        <v>45</v>
      </c>
      <c r="L651" s="1" t="s">
        <v>46</v>
      </c>
      <c r="M651" s="1" t="s">
        <v>46</v>
      </c>
      <c r="N651" s="1" t="s">
        <v>46</v>
      </c>
      <c r="O651" s="1" t="s">
        <v>46</v>
      </c>
      <c r="P651" s="1" t="s">
        <v>46</v>
      </c>
      <c r="Q651" s="1" t="s">
        <v>46</v>
      </c>
      <c r="R651" s="1" t="s">
        <v>46</v>
      </c>
      <c r="S651" s="1" t="s">
        <v>46</v>
      </c>
      <c r="T651" s="12" t="str">
        <f>IF(OR(VOZ_WHATSAPP[[#This Row],[Brinda argumentos coherentes a la objeción]]="No Cumple",VOZ_WHATSAPP[[#This Row],[Despliegue de Beneficios y/o consecuencias]]="No Cumple"),"Sin Negocio","Negocio")</f>
        <v>Negocio</v>
      </c>
      <c r="U651" s="1" t="s">
        <v>48</v>
      </c>
      <c r="V651" s="1" t="s">
        <v>48</v>
      </c>
      <c r="W651" s="1" t="s">
        <v>48</v>
      </c>
      <c r="X651" s="12" t="str">
        <f>IF(OR(VOZ_WHATSAPP[[#This Row],[Confirma Valor de pago]]="No Cumple",VOZ_WHATSAPP[[#This Row],[Confirma hora de pago]]="No Cumple",VOZ_WHATSAPP[[#This Row],[Confirma medio de pago]]="No Cumple"),"Sin Cierre","Cierre")</f>
        <v>Cierre</v>
      </c>
      <c r="Y651" s="1" t="s">
        <v>46</v>
      </c>
      <c r="Z651" s="1" t="s">
        <v>46</v>
      </c>
      <c r="AA651" s="1" t="s">
        <v>54</v>
      </c>
      <c r="AB651" s="1" t="s">
        <v>46</v>
      </c>
      <c r="AC651" s="11" t="str">
        <f>IF(OR(VOZ_WHATSAPP[[#This Row],[La comunicación es asertiva, con respeto y evita maltrato]]="No Cumple",VOZ_WHATSAPP[[#This Row],[Cumple con las normativas legales]]="No Cumple"),"No Cumple","Cumple")</f>
        <v>No Cumple</v>
      </c>
      <c r="AD651" s="1" t="s">
        <v>46</v>
      </c>
      <c r="AE651" s="1" t="s">
        <v>766</v>
      </c>
      <c r="AF651" s="4">
        <v>1</v>
      </c>
      <c r="AG651" s="4">
        <f>IF(AND(VOZ_WHATSAPP[[#This Row],[Estado Cierre]]="Sin Cierre",VOZ_WHATSAPP[[#This Row],[Nota Negocio]]="Sin Negocio"),VOZ_WHATSAPP[[#This Row],[Nota]]-24%,VOZ_WHATSAPP[[#This Row],[Nota]])</f>
        <v>1</v>
      </c>
      <c r="AH651" s="8">
        <f>IF(VOZ_WHATSAPP[[#This Row],[Estado Legal]]="No Cumple",0,IF(VOZ_WHATSAPP[[#This Row],[Realiza lectura de guion Legal]]="No Cumple",VOZ_WHATSAPP[[#This Row],[Nota 2]]-50%,VOZ_WHATSAPP[[#This Row],[Nota 2]]))</f>
        <v>0</v>
      </c>
    </row>
    <row r="652" spans="1:34" x14ac:dyDescent="0.25">
      <c r="A652" s="2" t="str">
        <f>VOZ_WHATSAPP[[#This Row],[ID Asesor]]&amp;VOZ_WHATSAPP[[#This Row],[Fecha Monitoreo]]</f>
        <v>295045826</v>
      </c>
      <c r="B652" s="2">
        <v>45826</v>
      </c>
      <c r="C652" s="1" t="s">
        <v>42</v>
      </c>
      <c r="D652" s="1">
        <v>2950</v>
      </c>
      <c r="E652" s="2">
        <v>45825</v>
      </c>
      <c r="F652" s="3">
        <v>0.2013888888888889</v>
      </c>
      <c r="G652" s="1" t="s">
        <v>51</v>
      </c>
      <c r="H652" s="1" t="s">
        <v>44</v>
      </c>
      <c r="I652" s="1">
        <v>481</v>
      </c>
      <c r="J652" s="1">
        <v>3115943275</v>
      </c>
      <c r="K652" s="1" t="s">
        <v>45</v>
      </c>
      <c r="L652" s="1" t="s">
        <v>46</v>
      </c>
      <c r="M652" s="1" t="s">
        <v>46</v>
      </c>
      <c r="N652" s="1" t="s">
        <v>47</v>
      </c>
      <c r="O652" s="1" t="s">
        <v>54</v>
      </c>
      <c r="P652" s="1" t="s">
        <v>54</v>
      </c>
      <c r="Q652" s="1" t="s">
        <v>46</v>
      </c>
      <c r="R652" s="1" t="s">
        <v>46</v>
      </c>
      <c r="S652" s="1" t="s">
        <v>46</v>
      </c>
      <c r="T652" s="12" t="str">
        <f>IF(OR(VOZ_WHATSAPP[[#This Row],[Brinda argumentos coherentes a la objeción]]="No Cumple",VOZ_WHATSAPP[[#This Row],[Despliegue de Beneficios y/o consecuencias]]="No Cumple"),"Sin Negocio","Negocio")</f>
        <v>Negocio</v>
      </c>
      <c r="U652" s="1" t="s">
        <v>48</v>
      </c>
      <c r="V652" s="1" t="s">
        <v>48</v>
      </c>
      <c r="W652" s="1" t="s">
        <v>48</v>
      </c>
      <c r="X652" s="12" t="str">
        <f>IF(OR(VOZ_WHATSAPP[[#This Row],[Confirma Valor de pago]]="No Cumple",VOZ_WHATSAPP[[#This Row],[Confirma hora de pago]]="No Cumple",VOZ_WHATSAPP[[#This Row],[Confirma medio de pago]]="No Cumple"),"Sin Cierre","Cierre")</f>
        <v>Cierre</v>
      </c>
      <c r="Y652" s="1" t="s">
        <v>46</v>
      </c>
      <c r="Z652" s="1" t="s">
        <v>46</v>
      </c>
      <c r="AA652" s="1" t="s">
        <v>46</v>
      </c>
      <c r="AB652" s="1" t="s">
        <v>46</v>
      </c>
      <c r="AC652" s="11" t="str">
        <f>IF(OR(VOZ_WHATSAPP[[#This Row],[La comunicación es asertiva, con respeto y evita maltrato]]="No Cumple",VOZ_WHATSAPP[[#This Row],[Cumple con las normativas legales]]="No Cumple"),"No Cumple","Cumple")</f>
        <v>Cumple</v>
      </c>
      <c r="AD652" s="1" t="s">
        <v>46</v>
      </c>
      <c r="AE652" s="1" t="s">
        <v>767</v>
      </c>
      <c r="AF652" s="4">
        <v>0.85</v>
      </c>
      <c r="AG652" s="4">
        <f>IF(AND(VOZ_WHATSAPP[[#This Row],[Estado Cierre]]="Sin Cierre",VOZ_WHATSAPP[[#This Row],[Nota Negocio]]="Sin Negocio"),VOZ_WHATSAPP[[#This Row],[Nota]]-24%,VOZ_WHATSAPP[[#This Row],[Nota]])</f>
        <v>0.85</v>
      </c>
      <c r="AH652" s="8">
        <f>IF(VOZ_WHATSAPP[[#This Row],[Estado Legal]]="No Cumple",0,IF(VOZ_WHATSAPP[[#This Row],[Realiza lectura de guion Legal]]="No Cumple",VOZ_WHATSAPP[[#This Row],[Nota 2]]-50%,VOZ_WHATSAPP[[#This Row],[Nota 2]]))</f>
        <v>0.85</v>
      </c>
    </row>
    <row r="653" spans="1:34" x14ac:dyDescent="0.25">
      <c r="A653" s="2" t="str">
        <f>VOZ_WHATSAPP[[#This Row],[ID Asesor]]&amp;VOZ_WHATSAPP[[#This Row],[Fecha Monitoreo]]</f>
        <v>367345826</v>
      </c>
      <c r="B653" s="2">
        <v>45826</v>
      </c>
      <c r="C653" s="1" t="s">
        <v>59</v>
      </c>
      <c r="D653" s="1">
        <v>3673</v>
      </c>
      <c r="E653" s="2">
        <v>45826</v>
      </c>
      <c r="F653" s="3">
        <v>0.36666666666666664</v>
      </c>
      <c r="G653" s="1" t="s">
        <v>51</v>
      </c>
      <c r="H653" s="1" t="s">
        <v>44</v>
      </c>
      <c r="I653" s="1">
        <v>1381</v>
      </c>
      <c r="J653" s="1">
        <v>3214820377</v>
      </c>
      <c r="K653" s="1" t="s">
        <v>45</v>
      </c>
      <c r="L653" s="1" t="s">
        <v>46</v>
      </c>
      <c r="M653" s="1" t="s">
        <v>46</v>
      </c>
      <c r="N653" s="1" t="s">
        <v>46</v>
      </c>
      <c r="O653" s="1" t="s">
        <v>46</v>
      </c>
      <c r="P653" s="1" t="s">
        <v>46</v>
      </c>
      <c r="Q653" s="1" t="s">
        <v>48</v>
      </c>
      <c r="R653" s="1" t="s">
        <v>48</v>
      </c>
      <c r="S653" s="1" t="s">
        <v>47</v>
      </c>
      <c r="T653" s="12" t="str">
        <f>IF(OR(VOZ_WHATSAPP[[#This Row],[Brinda argumentos coherentes a la objeción]]="No Cumple",VOZ_WHATSAPP[[#This Row],[Despliegue de Beneficios y/o consecuencias]]="No Cumple"),"Sin Negocio","Negocio")</f>
        <v>Sin Negocio</v>
      </c>
      <c r="U653" s="1" t="s">
        <v>46</v>
      </c>
      <c r="V653" s="1" t="s">
        <v>46</v>
      </c>
      <c r="W653" s="1" t="s">
        <v>46</v>
      </c>
      <c r="X653" s="12" t="str">
        <f>IF(OR(VOZ_WHATSAPP[[#This Row],[Confirma Valor de pago]]="No Cumple",VOZ_WHATSAPP[[#This Row],[Confirma hora de pago]]="No Cumple",VOZ_WHATSAPP[[#This Row],[Confirma medio de pago]]="No Cumple"),"Sin Cierre","Cierre")</f>
        <v>Cierre</v>
      </c>
      <c r="Y653" s="1" t="s">
        <v>46</v>
      </c>
      <c r="Z653" s="1" t="s">
        <v>46</v>
      </c>
      <c r="AA653" s="1" t="s">
        <v>46</v>
      </c>
      <c r="AB653" s="1" t="s">
        <v>46</v>
      </c>
      <c r="AC653" s="11" t="str">
        <f>IF(OR(VOZ_WHATSAPP[[#This Row],[La comunicación es asertiva, con respeto y evita maltrato]]="No Cumple",VOZ_WHATSAPP[[#This Row],[Cumple con las normativas legales]]="No Cumple"),"No Cumple","Cumple")</f>
        <v>Cumple</v>
      </c>
      <c r="AD653" s="1" t="s">
        <v>46</v>
      </c>
      <c r="AE653" s="1" t="s">
        <v>93</v>
      </c>
      <c r="AF653" s="4">
        <v>0.9</v>
      </c>
      <c r="AG653" s="4">
        <f>IF(AND(VOZ_WHATSAPP[[#This Row],[Estado Cierre]]="Sin Cierre",VOZ_WHATSAPP[[#This Row],[Nota Negocio]]="Sin Negocio"),VOZ_WHATSAPP[[#This Row],[Nota]]-24%,VOZ_WHATSAPP[[#This Row],[Nota]])</f>
        <v>0.9</v>
      </c>
      <c r="AH653" s="8">
        <f>IF(VOZ_WHATSAPP[[#This Row],[Estado Legal]]="No Cumple",0,IF(VOZ_WHATSAPP[[#This Row],[Realiza lectura de guion Legal]]="No Cumple",VOZ_WHATSAPP[[#This Row],[Nota 2]]-50%,VOZ_WHATSAPP[[#This Row],[Nota 2]]))</f>
        <v>0.9</v>
      </c>
    </row>
    <row r="654" spans="1:34" x14ac:dyDescent="0.25">
      <c r="A654" s="2" t="str">
        <f>VOZ_WHATSAPP[[#This Row],[ID Asesor]]&amp;VOZ_WHATSAPP[[#This Row],[Fecha Monitoreo]]</f>
        <v>388845826</v>
      </c>
      <c r="B654" s="2">
        <v>45826</v>
      </c>
      <c r="C654" s="1" t="s">
        <v>50</v>
      </c>
      <c r="D654" s="1">
        <v>3888</v>
      </c>
      <c r="E654" s="2">
        <v>45826</v>
      </c>
      <c r="F654" s="3">
        <v>0.39652777777777776</v>
      </c>
      <c r="G654" s="1" t="s">
        <v>51</v>
      </c>
      <c r="H654" s="1" t="s">
        <v>44</v>
      </c>
      <c r="I654" s="1">
        <v>1431</v>
      </c>
      <c r="J654" s="1">
        <v>3166181217</v>
      </c>
      <c r="K654" s="1" t="s">
        <v>45</v>
      </c>
      <c r="L654" s="1" t="s">
        <v>46</v>
      </c>
      <c r="M654" s="1" t="s">
        <v>46</v>
      </c>
      <c r="N654" s="1" t="s">
        <v>46</v>
      </c>
      <c r="O654" s="1" t="s">
        <v>46</v>
      </c>
      <c r="P654" s="1" t="s">
        <v>46</v>
      </c>
      <c r="Q654" s="1" t="s">
        <v>48</v>
      </c>
      <c r="R654" s="1" t="s">
        <v>48</v>
      </c>
      <c r="S654" s="1" t="s">
        <v>46</v>
      </c>
      <c r="T654" s="12" t="str">
        <f>IF(OR(VOZ_WHATSAPP[[#This Row],[Brinda argumentos coherentes a la objeción]]="No Cumple",VOZ_WHATSAPP[[#This Row],[Despliegue de Beneficios y/o consecuencias]]="No Cumple"),"Sin Negocio","Negocio")</f>
        <v>Negocio</v>
      </c>
      <c r="U654" s="1" t="s">
        <v>46</v>
      </c>
      <c r="V654" s="1" t="s">
        <v>46</v>
      </c>
      <c r="W654" s="1" t="s">
        <v>46</v>
      </c>
      <c r="X654" s="12" t="str">
        <f>IF(OR(VOZ_WHATSAPP[[#This Row],[Confirma Valor de pago]]="No Cumple",VOZ_WHATSAPP[[#This Row],[Confirma hora de pago]]="No Cumple",VOZ_WHATSAPP[[#This Row],[Confirma medio de pago]]="No Cumple"),"Sin Cierre","Cierre")</f>
        <v>Cierre</v>
      </c>
      <c r="Y654" s="1" t="s">
        <v>46</v>
      </c>
      <c r="Z654" s="1" t="s">
        <v>46</v>
      </c>
      <c r="AA654" s="1" t="s">
        <v>46</v>
      </c>
      <c r="AB654" s="1" t="s">
        <v>46</v>
      </c>
      <c r="AC654" s="11" t="str">
        <f>IF(OR(VOZ_WHATSAPP[[#This Row],[La comunicación es asertiva, con respeto y evita maltrato]]="No Cumple",VOZ_WHATSAPP[[#This Row],[Cumple con las normativas legales]]="No Cumple"),"No Cumple","Cumple")</f>
        <v>Cumple</v>
      </c>
      <c r="AD654" s="1" t="s">
        <v>46</v>
      </c>
      <c r="AE654" s="1" t="s">
        <v>53</v>
      </c>
      <c r="AF654" s="4">
        <v>1</v>
      </c>
      <c r="AG654" s="4">
        <f>IF(AND(VOZ_WHATSAPP[[#This Row],[Estado Cierre]]="Sin Cierre",VOZ_WHATSAPP[[#This Row],[Nota Negocio]]="Sin Negocio"),VOZ_WHATSAPP[[#This Row],[Nota]]-24%,VOZ_WHATSAPP[[#This Row],[Nota]])</f>
        <v>1</v>
      </c>
      <c r="AH654" s="8">
        <f>IF(VOZ_WHATSAPP[[#This Row],[Estado Legal]]="No Cumple",0,IF(VOZ_WHATSAPP[[#This Row],[Realiza lectura de guion Legal]]="No Cumple",VOZ_WHATSAPP[[#This Row],[Nota 2]]-50%,VOZ_WHATSAPP[[#This Row],[Nota 2]]))</f>
        <v>1</v>
      </c>
    </row>
    <row r="655" spans="1:34" x14ac:dyDescent="0.25">
      <c r="A655" s="2" t="str">
        <f>VOZ_WHATSAPP[[#This Row],[ID Asesor]]&amp;VOZ_WHATSAPP[[#This Row],[Fecha Monitoreo]]</f>
        <v>355045826</v>
      </c>
      <c r="B655" s="2">
        <v>45826</v>
      </c>
      <c r="C655" s="1" t="s">
        <v>59</v>
      </c>
      <c r="D655" s="1">
        <v>3550</v>
      </c>
      <c r="E655" s="2">
        <v>45826</v>
      </c>
      <c r="F655" s="3">
        <v>0.41319444444444442</v>
      </c>
      <c r="G655" s="1" t="s">
        <v>51</v>
      </c>
      <c r="H655" s="1" t="s">
        <v>44</v>
      </c>
      <c r="I655" s="1">
        <v>1136</v>
      </c>
      <c r="J655" s="1">
        <v>3160555081</v>
      </c>
      <c r="K655" s="1" t="s">
        <v>45</v>
      </c>
      <c r="L655" s="1" t="s">
        <v>46</v>
      </c>
      <c r="M655" s="1" t="s">
        <v>46</v>
      </c>
      <c r="N655" s="1" t="s">
        <v>48</v>
      </c>
      <c r="O655" s="1" t="s">
        <v>48</v>
      </c>
      <c r="P655" s="1" t="s">
        <v>46</v>
      </c>
      <c r="Q655" s="1" t="s">
        <v>46</v>
      </c>
      <c r="R655" s="1" t="s">
        <v>46</v>
      </c>
      <c r="S655" s="1" t="s">
        <v>46</v>
      </c>
      <c r="T655" s="12" t="str">
        <f>IF(OR(VOZ_WHATSAPP[[#This Row],[Brinda argumentos coherentes a la objeción]]="No Cumple",VOZ_WHATSAPP[[#This Row],[Despliegue de Beneficios y/o consecuencias]]="No Cumple"),"Sin Negocio","Negocio")</f>
        <v>Negocio</v>
      </c>
      <c r="U655" s="1" t="s">
        <v>48</v>
      </c>
      <c r="V655" s="1" t="s">
        <v>48</v>
      </c>
      <c r="W655" s="1" t="s">
        <v>48</v>
      </c>
      <c r="X655" s="12" t="str">
        <f>IF(OR(VOZ_WHATSAPP[[#This Row],[Confirma Valor de pago]]="No Cumple",VOZ_WHATSAPP[[#This Row],[Confirma hora de pago]]="No Cumple",VOZ_WHATSAPP[[#This Row],[Confirma medio de pago]]="No Cumple"),"Sin Cierre","Cierre")</f>
        <v>Cierre</v>
      </c>
      <c r="Y655" s="1" t="s">
        <v>46</v>
      </c>
      <c r="Z655" s="1" t="s">
        <v>46</v>
      </c>
      <c r="AA655" s="1" t="s">
        <v>46</v>
      </c>
      <c r="AB655" s="1" t="s">
        <v>46</v>
      </c>
      <c r="AC655" s="11" t="str">
        <f>IF(OR(VOZ_WHATSAPP[[#This Row],[La comunicación es asertiva, con respeto y evita maltrato]]="No Cumple",VOZ_WHATSAPP[[#This Row],[Cumple con las normativas legales]]="No Cumple"),"No Cumple","Cumple")</f>
        <v>Cumple</v>
      </c>
      <c r="AD655" s="1" t="s">
        <v>46</v>
      </c>
      <c r="AE655" s="1" t="s">
        <v>768</v>
      </c>
      <c r="AF655" s="4">
        <v>1</v>
      </c>
      <c r="AG655" s="4">
        <f>IF(AND(VOZ_WHATSAPP[[#This Row],[Estado Cierre]]="Sin Cierre",VOZ_WHATSAPP[[#This Row],[Nota Negocio]]="Sin Negocio"),VOZ_WHATSAPP[[#This Row],[Nota]]-24%,VOZ_WHATSAPP[[#This Row],[Nota]])</f>
        <v>1</v>
      </c>
      <c r="AH655" s="8">
        <f>IF(VOZ_WHATSAPP[[#This Row],[Estado Legal]]="No Cumple",0,IF(VOZ_WHATSAPP[[#This Row],[Realiza lectura de guion Legal]]="No Cumple",VOZ_WHATSAPP[[#This Row],[Nota 2]]-50%,VOZ_WHATSAPP[[#This Row],[Nota 2]]))</f>
        <v>1</v>
      </c>
    </row>
    <row r="656" spans="1:34" x14ac:dyDescent="0.25">
      <c r="A656" s="2" t="str">
        <f>VOZ_WHATSAPP[[#This Row],[ID Asesor]]&amp;VOZ_WHATSAPP[[#This Row],[Fecha Monitoreo]]</f>
        <v>382445826</v>
      </c>
      <c r="B656" s="2">
        <v>45826</v>
      </c>
      <c r="C656" s="1" t="s">
        <v>56</v>
      </c>
      <c r="D656" s="1">
        <v>3824</v>
      </c>
      <c r="E656" s="2">
        <v>45826</v>
      </c>
      <c r="F656" s="3">
        <v>0.37291666666666667</v>
      </c>
      <c r="G656" s="1" t="s">
        <v>51</v>
      </c>
      <c r="H656" s="1" t="s">
        <v>44</v>
      </c>
      <c r="I656" s="1">
        <v>593</v>
      </c>
      <c r="J656" s="1">
        <v>3017344768</v>
      </c>
      <c r="K656" s="1" t="s">
        <v>45</v>
      </c>
      <c r="L656" s="1" t="s">
        <v>46</v>
      </c>
      <c r="M656" s="1" t="s">
        <v>48</v>
      </c>
      <c r="N656" s="1" t="s">
        <v>46</v>
      </c>
      <c r="O656" s="1" t="s">
        <v>46</v>
      </c>
      <c r="P656" s="1" t="s">
        <v>46</v>
      </c>
      <c r="Q656" s="1" t="s">
        <v>46</v>
      </c>
      <c r="R656" s="1" t="s">
        <v>46</v>
      </c>
      <c r="S656" s="1" t="s">
        <v>46</v>
      </c>
      <c r="T656" s="12" t="str">
        <f>IF(OR(VOZ_WHATSAPP[[#This Row],[Brinda argumentos coherentes a la objeción]]="No Cumple",VOZ_WHATSAPP[[#This Row],[Despliegue de Beneficios y/o consecuencias]]="No Cumple"),"Sin Negocio","Negocio")</f>
        <v>Negocio</v>
      </c>
      <c r="U656" s="1" t="s">
        <v>48</v>
      </c>
      <c r="V656" s="1" t="s">
        <v>48</v>
      </c>
      <c r="W656" s="1" t="s">
        <v>48</v>
      </c>
      <c r="X656" s="12" t="str">
        <f>IF(OR(VOZ_WHATSAPP[[#This Row],[Confirma Valor de pago]]="No Cumple",VOZ_WHATSAPP[[#This Row],[Confirma hora de pago]]="No Cumple",VOZ_WHATSAPP[[#This Row],[Confirma medio de pago]]="No Cumple"),"Sin Cierre","Cierre")</f>
        <v>Cierre</v>
      </c>
      <c r="Y656" s="1" t="s">
        <v>46</v>
      </c>
      <c r="Z656" s="1" t="s">
        <v>46</v>
      </c>
      <c r="AA656" s="1" t="s">
        <v>46</v>
      </c>
      <c r="AB656" s="1" t="s">
        <v>46</v>
      </c>
      <c r="AC656" s="11" t="str">
        <f>IF(OR(VOZ_WHATSAPP[[#This Row],[La comunicación es asertiva, con respeto y evita maltrato]]="No Cumple",VOZ_WHATSAPP[[#This Row],[Cumple con las normativas legales]]="No Cumple"),"No Cumple","Cumple")</f>
        <v>Cumple</v>
      </c>
      <c r="AD656" s="1" t="s">
        <v>46</v>
      </c>
      <c r="AE656" s="1" t="s">
        <v>769</v>
      </c>
      <c r="AF656" s="4">
        <v>1</v>
      </c>
      <c r="AG656" s="4">
        <f>IF(AND(VOZ_WHATSAPP[[#This Row],[Estado Cierre]]="Sin Cierre",VOZ_WHATSAPP[[#This Row],[Nota Negocio]]="Sin Negocio"),VOZ_WHATSAPP[[#This Row],[Nota]]-24%,VOZ_WHATSAPP[[#This Row],[Nota]])</f>
        <v>1</v>
      </c>
      <c r="AH656" s="8">
        <f>IF(VOZ_WHATSAPP[[#This Row],[Estado Legal]]="No Cumple",0,IF(VOZ_WHATSAPP[[#This Row],[Realiza lectura de guion Legal]]="No Cumple",VOZ_WHATSAPP[[#This Row],[Nota 2]]-50%,VOZ_WHATSAPP[[#This Row],[Nota 2]]))</f>
        <v>1</v>
      </c>
    </row>
    <row r="657" spans="1:34" x14ac:dyDescent="0.25">
      <c r="A657" s="2" t="str">
        <f>VOZ_WHATSAPP[[#This Row],[ID Asesor]]&amp;VOZ_WHATSAPP[[#This Row],[Fecha Monitoreo]]</f>
        <v>347445826</v>
      </c>
      <c r="B657" s="2">
        <v>45826</v>
      </c>
      <c r="C657" s="1" t="s">
        <v>59</v>
      </c>
      <c r="D657" s="1">
        <v>3474</v>
      </c>
      <c r="E657" s="2">
        <v>45826</v>
      </c>
      <c r="F657" s="3">
        <v>0.41041666666666665</v>
      </c>
      <c r="G657" s="1" t="s">
        <v>60</v>
      </c>
      <c r="H657" s="1" t="s">
        <v>44</v>
      </c>
      <c r="I657" s="1">
        <v>1129</v>
      </c>
      <c r="J657" s="1">
        <v>3011103576</v>
      </c>
      <c r="K657" s="1" t="s">
        <v>45</v>
      </c>
      <c r="L657" s="1" t="s">
        <v>46</v>
      </c>
      <c r="M657" s="1" t="s">
        <v>46</v>
      </c>
      <c r="N657" s="1" t="s">
        <v>46</v>
      </c>
      <c r="O657" s="1" t="s">
        <v>54</v>
      </c>
      <c r="P657" s="1" t="s">
        <v>46</v>
      </c>
      <c r="Q657" s="1" t="s">
        <v>48</v>
      </c>
      <c r="R657" s="1" t="s">
        <v>48</v>
      </c>
      <c r="S657" s="1" t="s">
        <v>46</v>
      </c>
      <c r="T657" s="12" t="str">
        <f>IF(OR(VOZ_WHATSAPP[[#This Row],[Brinda argumentos coherentes a la objeción]]="No Cumple",VOZ_WHATSAPP[[#This Row],[Despliegue de Beneficios y/o consecuencias]]="No Cumple"),"Sin Negocio","Negocio")</f>
        <v>Negocio</v>
      </c>
      <c r="U657" s="1" t="s">
        <v>46</v>
      </c>
      <c r="V657" s="1" t="s">
        <v>46</v>
      </c>
      <c r="W657" s="1" t="s">
        <v>46</v>
      </c>
      <c r="X657" s="12" t="str">
        <f>IF(OR(VOZ_WHATSAPP[[#This Row],[Confirma Valor de pago]]="No Cumple",VOZ_WHATSAPP[[#This Row],[Confirma hora de pago]]="No Cumple",VOZ_WHATSAPP[[#This Row],[Confirma medio de pago]]="No Cumple"),"Sin Cierre","Cierre")</f>
        <v>Cierre</v>
      </c>
      <c r="Y657" s="1" t="s">
        <v>46</v>
      </c>
      <c r="Z657" s="1" t="s">
        <v>46</v>
      </c>
      <c r="AA657" s="1" t="s">
        <v>46</v>
      </c>
      <c r="AB657" s="1" t="s">
        <v>46</v>
      </c>
      <c r="AC657" s="11" t="str">
        <f>IF(OR(VOZ_WHATSAPP[[#This Row],[La comunicación es asertiva, con respeto y evita maltrato]]="No Cumple",VOZ_WHATSAPP[[#This Row],[Cumple con las normativas legales]]="No Cumple"),"No Cumple","Cumple")</f>
        <v>Cumple</v>
      </c>
      <c r="AD657" s="1" t="s">
        <v>46</v>
      </c>
      <c r="AE657" s="1" t="s">
        <v>770</v>
      </c>
      <c r="AF657" s="4">
        <v>0.95</v>
      </c>
      <c r="AG657" s="4">
        <f>IF(AND(VOZ_WHATSAPP[[#This Row],[Estado Cierre]]="Sin Cierre",VOZ_WHATSAPP[[#This Row],[Nota Negocio]]="Sin Negocio"),VOZ_WHATSAPP[[#This Row],[Nota]]-24%,VOZ_WHATSAPP[[#This Row],[Nota]])</f>
        <v>0.95</v>
      </c>
      <c r="AH657" s="8">
        <f>IF(VOZ_WHATSAPP[[#This Row],[Estado Legal]]="No Cumple",0,IF(VOZ_WHATSAPP[[#This Row],[Realiza lectura de guion Legal]]="No Cumple",VOZ_WHATSAPP[[#This Row],[Nota 2]]-50%,VOZ_WHATSAPP[[#This Row],[Nota 2]]))</f>
        <v>0.95</v>
      </c>
    </row>
    <row r="658" spans="1:34" x14ac:dyDescent="0.25">
      <c r="A658" s="2" t="str">
        <f>VOZ_WHATSAPP[[#This Row],[ID Asesor]]&amp;VOZ_WHATSAPP[[#This Row],[Fecha Monitoreo]]</f>
        <v>397245826</v>
      </c>
      <c r="B658" s="2">
        <v>45826</v>
      </c>
      <c r="C658" s="1" t="s">
        <v>59</v>
      </c>
      <c r="D658" s="1">
        <v>3972</v>
      </c>
      <c r="E658" s="2">
        <v>45826</v>
      </c>
      <c r="F658" s="3">
        <v>0.40347222222222223</v>
      </c>
      <c r="G658" s="1" t="s">
        <v>60</v>
      </c>
      <c r="H658" s="1" t="s">
        <v>44</v>
      </c>
      <c r="I658" s="1">
        <v>1445</v>
      </c>
      <c r="J658" s="1">
        <v>3006017067</v>
      </c>
      <c r="K658" s="1" t="s">
        <v>45</v>
      </c>
      <c r="L658" s="1" t="s">
        <v>46</v>
      </c>
      <c r="M658" s="1" t="s">
        <v>47</v>
      </c>
      <c r="N658" s="1" t="s">
        <v>46</v>
      </c>
      <c r="O658" s="1" t="s">
        <v>54</v>
      </c>
      <c r="P658" s="1" t="s">
        <v>46</v>
      </c>
      <c r="Q658" s="1" t="s">
        <v>46</v>
      </c>
      <c r="R658" s="1" t="s">
        <v>46</v>
      </c>
      <c r="S658" s="1" t="s">
        <v>46</v>
      </c>
      <c r="T658" s="12" t="str">
        <f>IF(OR(VOZ_WHATSAPP[[#This Row],[Brinda argumentos coherentes a la objeción]]="No Cumple",VOZ_WHATSAPP[[#This Row],[Despliegue de Beneficios y/o consecuencias]]="No Cumple"),"Sin Negocio","Negocio")</f>
        <v>Negocio</v>
      </c>
      <c r="U658" s="1" t="s">
        <v>47</v>
      </c>
      <c r="V658" s="1" t="s">
        <v>47</v>
      </c>
      <c r="W658" s="1" t="s">
        <v>47</v>
      </c>
      <c r="X658" s="12" t="str">
        <f>IF(OR(VOZ_WHATSAPP[[#This Row],[Confirma Valor de pago]]="No Cumple",VOZ_WHATSAPP[[#This Row],[Confirma hora de pago]]="No Cumple",VOZ_WHATSAPP[[#This Row],[Confirma medio de pago]]="No Cumple"),"Sin Cierre","Cierre")</f>
        <v>Sin Cierre</v>
      </c>
      <c r="Y658" s="1" t="s">
        <v>46</v>
      </c>
      <c r="Z658" s="1" t="s">
        <v>46</v>
      </c>
      <c r="AA658" s="1" t="s">
        <v>46</v>
      </c>
      <c r="AB658" s="1" t="s">
        <v>46</v>
      </c>
      <c r="AC658" s="11" t="str">
        <f>IF(OR(VOZ_WHATSAPP[[#This Row],[La comunicación es asertiva, con respeto y evita maltrato]]="No Cumple",VOZ_WHATSAPP[[#This Row],[Cumple con las normativas legales]]="No Cumple"),"No Cumple","Cumple")</f>
        <v>Cumple</v>
      </c>
      <c r="AD658" s="1" t="s">
        <v>46</v>
      </c>
      <c r="AE658" s="1" t="s">
        <v>771</v>
      </c>
      <c r="AF658" s="4">
        <v>0.67</v>
      </c>
      <c r="AG658" s="4">
        <f>IF(AND(VOZ_WHATSAPP[[#This Row],[Estado Cierre]]="Sin Cierre",VOZ_WHATSAPP[[#This Row],[Nota Negocio]]="Sin Negocio"),VOZ_WHATSAPP[[#This Row],[Nota]]-24%,VOZ_WHATSAPP[[#This Row],[Nota]])</f>
        <v>0.67</v>
      </c>
      <c r="AH658" s="8">
        <f>IF(VOZ_WHATSAPP[[#This Row],[Estado Legal]]="No Cumple",0,IF(VOZ_WHATSAPP[[#This Row],[Realiza lectura de guion Legal]]="No Cumple",VOZ_WHATSAPP[[#This Row],[Nota 2]]-50%,VOZ_WHATSAPP[[#This Row],[Nota 2]]))</f>
        <v>0.67</v>
      </c>
    </row>
    <row r="659" spans="1:34" x14ac:dyDescent="0.25">
      <c r="A659" s="2" t="str">
        <f>VOZ_WHATSAPP[[#This Row],[ID Asesor]]&amp;VOZ_WHATSAPP[[#This Row],[Fecha Monitoreo]]</f>
        <v>350845826</v>
      </c>
      <c r="B659" s="2">
        <v>45826</v>
      </c>
      <c r="C659" s="1" t="s">
        <v>126</v>
      </c>
      <c r="D659" s="1">
        <v>3508</v>
      </c>
      <c r="E659" s="2">
        <v>45826</v>
      </c>
      <c r="F659" s="3">
        <v>0.43263888888888891</v>
      </c>
      <c r="G659" s="1" t="s">
        <v>51</v>
      </c>
      <c r="H659" s="1" t="s">
        <v>44</v>
      </c>
      <c r="I659" s="1">
        <v>1120</v>
      </c>
      <c r="J659" s="1">
        <v>3229003284</v>
      </c>
      <c r="K659" s="1" t="s">
        <v>49</v>
      </c>
      <c r="L659" s="1" t="s">
        <v>46</v>
      </c>
      <c r="M659" s="1" t="s">
        <v>46</v>
      </c>
      <c r="N659" s="1" t="s">
        <v>46</v>
      </c>
      <c r="O659" s="1" t="s">
        <v>46</v>
      </c>
      <c r="P659" s="1" t="s">
        <v>46</v>
      </c>
      <c r="Q659" s="1" t="s">
        <v>46</v>
      </c>
      <c r="R659" s="1" t="s">
        <v>46</v>
      </c>
      <c r="S659" s="1" t="s">
        <v>46</v>
      </c>
      <c r="T659" s="12" t="str">
        <f>IF(OR(VOZ_WHATSAPP[[#This Row],[Brinda argumentos coherentes a la objeción]]="No Cumple",VOZ_WHATSAPP[[#This Row],[Despliegue de Beneficios y/o consecuencias]]="No Cumple"),"Sin Negocio","Negocio")</f>
        <v>Negocio</v>
      </c>
      <c r="U659" s="1" t="s">
        <v>46</v>
      </c>
      <c r="V659" s="1" t="s">
        <v>46</v>
      </c>
      <c r="W659" s="1" t="s">
        <v>46</v>
      </c>
      <c r="X659" s="12" t="str">
        <f>IF(OR(VOZ_WHATSAPP[[#This Row],[Confirma Valor de pago]]="No Cumple",VOZ_WHATSAPP[[#This Row],[Confirma hora de pago]]="No Cumple",VOZ_WHATSAPP[[#This Row],[Confirma medio de pago]]="No Cumple"),"Sin Cierre","Cierre")</f>
        <v>Cierre</v>
      </c>
      <c r="Y659" s="1" t="s">
        <v>46</v>
      </c>
      <c r="Z659" s="1" t="s">
        <v>54</v>
      </c>
      <c r="AA659" s="1" t="s">
        <v>46</v>
      </c>
      <c r="AB659" s="1" t="s">
        <v>46</v>
      </c>
      <c r="AC659" s="11" t="str">
        <f>IF(OR(VOZ_WHATSAPP[[#This Row],[La comunicación es asertiva, con respeto y evita maltrato]]="No Cumple",VOZ_WHATSAPP[[#This Row],[Cumple con las normativas legales]]="No Cumple"),"No Cumple","Cumple")</f>
        <v>Cumple</v>
      </c>
      <c r="AD659" s="1" t="s">
        <v>46</v>
      </c>
      <c r="AE659" s="1" t="s">
        <v>772</v>
      </c>
      <c r="AF659" s="4">
        <v>0.85</v>
      </c>
      <c r="AG659" s="4">
        <f>IF(AND(VOZ_WHATSAPP[[#This Row],[Estado Cierre]]="Sin Cierre",VOZ_WHATSAPP[[#This Row],[Nota Negocio]]="Sin Negocio"),VOZ_WHATSAPP[[#This Row],[Nota]]-24%,VOZ_WHATSAPP[[#This Row],[Nota]])</f>
        <v>0.85</v>
      </c>
      <c r="AH659" s="8">
        <f>IF(VOZ_WHATSAPP[[#This Row],[Estado Legal]]="No Cumple",0,IF(VOZ_WHATSAPP[[#This Row],[Realiza lectura de guion Legal]]="No Cumple",VOZ_WHATSAPP[[#This Row],[Nota 2]]-50%,VOZ_WHATSAPP[[#This Row],[Nota 2]]))</f>
        <v>0.85</v>
      </c>
    </row>
    <row r="660" spans="1:34" x14ac:dyDescent="0.25">
      <c r="A660" s="2" t="str">
        <f>VOZ_WHATSAPP[[#This Row],[ID Asesor]]&amp;VOZ_WHATSAPP[[#This Row],[Fecha Monitoreo]]</f>
        <v>381545826</v>
      </c>
      <c r="B660" s="2">
        <v>45826</v>
      </c>
      <c r="C660" s="1" t="s">
        <v>56</v>
      </c>
      <c r="D660" s="1">
        <v>3815</v>
      </c>
      <c r="E660" s="2">
        <v>45826</v>
      </c>
      <c r="F660" s="3">
        <v>0.39861111111111114</v>
      </c>
      <c r="G660" s="1" t="s">
        <v>58</v>
      </c>
      <c r="H660" s="1" t="s">
        <v>44</v>
      </c>
      <c r="I660" s="1">
        <v>584</v>
      </c>
      <c r="J660" s="1">
        <v>3206940056</v>
      </c>
      <c r="K660" s="1" t="s">
        <v>45</v>
      </c>
      <c r="L660" s="1" t="s">
        <v>46</v>
      </c>
      <c r="M660" s="1" t="s">
        <v>47</v>
      </c>
      <c r="N660" s="1" t="s">
        <v>46</v>
      </c>
      <c r="O660" s="1" t="s">
        <v>54</v>
      </c>
      <c r="P660" s="1" t="s">
        <v>54</v>
      </c>
      <c r="Q660" s="1" t="s">
        <v>46</v>
      </c>
      <c r="R660" s="1" t="s">
        <v>46</v>
      </c>
      <c r="S660" s="1" t="s">
        <v>46</v>
      </c>
      <c r="T660" s="12" t="str">
        <f>IF(OR(VOZ_WHATSAPP[[#This Row],[Brinda argumentos coherentes a la objeción]]="No Cumple",VOZ_WHATSAPP[[#This Row],[Despliegue de Beneficios y/o consecuencias]]="No Cumple"),"Sin Negocio","Negocio")</f>
        <v>Negocio</v>
      </c>
      <c r="U660" s="1" t="s">
        <v>48</v>
      </c>
      <c r="V660" s="1" t="s">
        <v>48</v>
      </c>
      <c r="W660" s="1" t="s">
        <v>48</v>
      </c>
      <c r="X660" s="12" t="str">
        <f>IF(OR(VOZ_WHATSAPP[[#This Row],[Confirma Valor de pago]]="No Cumple",VOZ_WHATSAPP[[#This Row],[Confirma hora de pago]]="No Cumple",VOZ_WHATSAPP[[#This Row],[Confirma medio de pago]]="No Cumple"),"Sin Cierre","Cierre")</f>
        <v>Cierre</v>
      </c>
      <c r="Y660" s="1" t="s">
        <v>46</v>
      </c>
      <c r="Z660" s="1" t="s">
        <v>54</v>
      </c>
      <c r="AA660" s="1" t="s">
        <v>46</v>
      </c>
      <c r="AB660" s="1" t="s">
        <v>46</v>
      </c>
      <c r="AC660" s="11" t="str">
        <f>IF(OR(VOZ_WHATSAPP[[#This Row],[La comunicación es asertiva, con respeto y evita maltrato]]="No Cumple",VOZ_WHATSAPP[[#This Row],[Cumple con las normativas legales]]="No Cumple"),"No Cumple","Cumple")</f>
        <v>Cumple</v>
      </c>
      <c r="AD660" s="1" t="s">
        <v>46</v>
      </c>
      <c r="AE660" s="1" t="s">
        <v>773</v>
      </c>
      <c r="AF660" s="4">
        <v>0.71</v>
      </c>
      <c r="AG660" s="4">
        <f>IF(AND(VOZ_WHATSAPP[[#This Row],[Estado Cierre]]="Sin Cierre",VOZ_WHATSAPP[[#This Row],[Nota Negocio]]="Sin Negocio"),VOZ_WHATSAPP[[#This Row],[Nota]]-24%,VOZ_WHATSAPP[[#This Row],[Nota]])</f>
        <v>0.71</v>
      </c>
      <c r="AH660" s="8">
        <f>IF(VOZ_WHATSAPP[[#This Row],[Estado Legal]]="No Cumple",0,IF(VOZ_WHATSAPP[[#This Row],[Realiza lectura de guion Legal]]="No Cumple",VOZ_WHATSAPP[[#This Row],[Nota 2]]-50%,VOZ_WHATSAPP[[#This Row],[Nota 2]]))</f>
        <v>0.71</v>
      </c>
    </row>
    <row r="661" spans="1:34" x14ac:dyDescent="0.25">
      <c r="A661" s="2" t="str">
        <f>VOZ_WHATSAPP[[#This Row],[ID Asesor]]&amp;VOZ_WHATSAPP[[#This Row],[Fecha Monitoreo]]</f>
        <v>387445826</v>
      </c>
      <c r="B661" s="2">
        <v>45826</v>
      </c>
      <c r="C661" s="1" t="s">
        <v>50</v>
      </c>
      <c r="D661" s="1">
        <v>3874</v>
      </c>
      <c r="E661" s="2">
        <v>45826</v>
      </c>
      <c r="F661" s="3">
        <v>0.39374999999999999</v>
      </c>
      <c r="G661" s="1" t="s">
        <v>51</v>
      </c>
      <c r="H661" s="1" t="s">
        <v>44</v>
      </c>
      <c r="I661" s="1">
        <v>1427</v>
      </c>
      <c r="J661" s="1">
        <v>3203512510</v>
      </c>
      <c r="K661" s="1" t="s">
        <v>45</v>
      </c>
      <c r="L661" s="1" t="s">
        <v>46</v>
      </c>
      <c r="M661" s="1" t="s">
        <v>46</v>
      </c>
      <c r="N661" s="1" t="s">
        <v>46</v>
      </c>
      <c r="O661" s="1" t="s">
        <v>48</v>
      </c>
      <c r="P661" s="1" t="s">
        <v>48</v>
      </c>
      <c r="Q661" s="1" t="s">
        <v>46</v>
      </c>
      <c r="R661" s="1" t="s">
        <v>47</v>
      </c>
      <c r="S661" s="1" t="s">
        <v>46</v>
      </c>
      <c r="T661" s="12" t="str">
        <f>IF(OR(VOZ_WHATSAPP[[#This Row],[Brinda argumentos coherentes a la objeción]]="No Cumple",VOZ_WHATSAPP[[#This Row],[Despliegue de Beneficios y/o consecuencias]]="No Cumple"),"Sin Negocio","Negocio")</f>
        <v>Sin Negocio</v>
      </c>
      <c r="U661" s="1" t="s">
        <v>48</v>
      </c>
      <c r="V661" s="1" t="s">
        <v>48</v>
      </c>
      <c r="W661" s="1" t="s">
        <v>48</v>
      </c>
      <c r="X661" s="12" t="str">
        <f>IF(OR(VOZ_WHATSAPP[[#This Row],[Confirma Valor de pago]]="No Cumple",VOZ_WHATSAPP[[#This Row],[Confirma hora de pago]]="No Cumple",VOZ_WHATSAPP[[#This Row],[Confirma medio de pago]]="No Cumple"),"Sin Cierre","Cierre")</f>
        <v>Cierre</v>
      </c>
      <c r="Y661" s="1" t="s">
        <v>46</v>
      </c>
      <c r="Z661" s="1" t="s">
        <v>46</v>
      </c>
      <c r="AA661" s="1" t="s">
        <v>46</v>
      </c>
      <c r="AB661" s="1" t="s">
        <v>46</v>
      </c>
      <c r="AC661" s="11" t="str">
        <f>IF(OR(VOZ_WHATSAPP[[#This Row],[La comunicación es asertiva, con respeto y evita maltrato]]="No Cumple",VOZ_WHATSAPP[[#This Row],[Cumple con las normativas legales]]="No Cumple"),"No Cumple","Cumple")</f>
        <v>Cumple</v>
      </c>
      <c r="AD661" s="1" t="s">
        <v>46</v>
      </c>
      <c r="AE661" s="1" t="s">
        <v>774</v>
      </c>
      <c r="AF661" s="4">
        <v>0.9</v>
      </c>
      <c r="AG661" s="4">
        <f>IF(AND(VOZ_WHATSAPP[[#This Row],[Estado Cierre]]="Sin Cierre",VOZ_WHATSAPP[[#This Row],[Nota Negocio]]="Sin Negocio"),VOZ_WHATSAPP[[#This Row],[Nota]]-24%,VOZ_WHATSAPP[[#This Row],[Nota]])</f>
        <v>0.9</v>
      </c>
      <c r="AH661" s="8">
        <f>IF(VOZ_WHATSAPP[[#This Row],[Estado Legal]]="No Cumple",0,IF(VOZ_WHATSAPP[[#This Row],[Realiza lectura de guion Legal]]="No Cumple",VOZ_WHATSAPP[[#This Row],[Nota 2]]-50%,VOZ_WHATSAPP[[#This Row],[Nota 2]]))</f>
        <v>0.9</v>
      </c>
    </row>
    <row r="662" spans="1:34" x14ac:dyDescent="0.25">
      <c r="A662" s="2" t="str">
        <f>VOZ_WHATSAPP[[#This Row],[ID Asesor]]&amp;VOZ_WHATSAPP[[#This Row],[Fecha Monitoreo]]</f>
        <v>380245826</v>
      </c>
      <c r="B662" s="2">
        <v>45826</v>
      </c>
      <c r="C662" s="1" t="s">
        <v>56</v>
      </c>
      <c r="D662" s="1">
        <v>3802</v>
      </c>
      <c r="E662" s="2">
        <v>45826</v>
      </c>
      <c r="F662" s="3">
        <v>0.45416666666666666</v>
      </c>
      <c r="G662" s="1" t="s">
        <v>58</v>
      </c>
      <c r="H662" s="1" t="s">
        <v>44</v>
      </c>
      <c r="I662" s="1">
        <v>444</v>
      </c>
      <c r="J662" s="1">
        <v>3506672745</v>
      </c>
      <c r="K662" s="1" t="s">
        <v>45</v>
      </c>
      <c r="L662" s="1" t="s">
        <v>46</v>
      </c>
      <c r="M662" s="1" t="s">
        <v>46</v>
      </c>
      <c r="N662" s="1" t="s">
        <v>46</v>
      </c>
      <c r="O662" s="1" t="s">
        <v>46</v>
      </c>
      <c r="P662" s="1" t="s">
        <v>46</v>
      </c>
      <c r="Q662" s="1" t="s">
        <v>46</v>
      </c>
      <c r="R662" s="1" t="s">
        <v>46</v>
      </c>
      <c r="S662" s="1" t="s">
        <v>48</v>
      </c>
      <c r="T662" s="12" t="str">
        <f>IF(OR(VOZ_WHATSAPP[[#This Row],[Brinda argumentos coherentes a la objeción]]="No Cumple",VOZ_WHATSAPP[[#This Row],[Despliegue de Beneficios y/o consecuencias]]="No Cumple"),"Sin Negocio","Negocio")</f>
        <v>Negocio</v>
      </c>
      <c r="U662" s="1" t="s">
        <v>46</v>
      </c>
      <c r="V662" s="1" t="s">
        <v>46</v>
      </c>
      <c r="W662" s="1" t="s">
        <v>47</v>
      </c>
      <c r="X662" s="12" t="str">
        <f>IF(OR(VOZ_WHATSAPP[[#This Row],[Confirma Valor de pago]]="No Cumple",VOZ_WHATSAPP[[#This Row],[Confirma hora de pago]]="No Cumple",VOZ_WHATSAPP[[#This Row],[Confirma medio de pago]]="No Cumple"),"Sin Cierre","Cierre")</f>
        <v>Sin Cierre</v>
      </c>
      <c r="Y662" s="1" t="s">
        <v>46</v>
      </c>
      <c r="Z662" s="1" t="s">
        <v>46</v>
      </c>
      <c r="AA662" s="1" t="s">
        <v>46</v>
      </c>
      <c r="AB662" s="1" t="s">
        <v>46</v>
      </c>
      <c r="AC662" s="11" t="str">
        <f>IF(OR(VOZ_WHATSAPP[[#This Row],[La comunicación es asertiva, con respeto y evita maltrato]]="No Cumple",VOZ_WHATSAPP[[#This Row],[Cumple con las normativas legales]]="No Cumple"),"No Cumple","Cumple")</f>
        <v>Cumple</v>
      </c>
      <c r="AD662" s="1" t="s">
        <v>46</v>
      </c>
      <c r="AE662" s="1" t="s">
        <v>775</v>
      </c>
      <c r="AF662" s="4">
        <v>0.92</v>
      </c>
      <c r="AG662" s="4">
        <f>IF(AND(VOZ_WHATSAPP[[#This Row],[Estado Cierre]]="Sin Cierre",VOZ_WHATSAPP[[#This Row],[Nota Negocio]]="Sin Negocio"),VOZ_WHATSAPP[[#This Row],[Nota]]-24%,VOZ_WHATSAPP[[#This Row],[Nota]])</f>
        <v>0.92</v>
      </c>
      <c r="AH662" s="8">
        <f>IF(VOZ_WHATSAPP[[#This Row],[Estado Legal]]="No Cumple",0,IF(VOZ_WHATSAPP[[#This Row],[Realiza lectura de guion Legal]]="No Cumple",VOZ_WHATSAPP[[#This Row],[Nota 2]]-50%,VOZ_WHATSAPP[[#This Row],[Nota 2]]))</f>
        <v>0.92</v>
      </c>
    </row>
    <row r="663" spans="1:34" x14ac:dyDescent="0.25">
      <c r="A663" s="2" t="str">
        <f>VOZ_WHATSAPP[[#This Row],[ID Asesor]]&amp;VOZ_WHATSAPP[[#This Row],[Fecha Monitoreo]]</f>
        <v>376745826</v>
      </c>
      <c r="B663" s="2">
        <v>45826</v>
      </c>
      <c r="C663" s="1" t="s">
        <v>56</v>
      </c>
      <c r="D663" s="1">
        <v>3767</v>
      </c>
      <c r="E663" s="2">
        <v>45826</v>
      </c>
      <c r="F663" s="3">
        <v>0.42291666666666666</v>
      </c>
      <c r="G663" s="1" t="s">
        <v>58</v>
      </c>
      <c r="H663" s="1" t="s">
        <v>44</v>
      </c>
      <c r="I663" s="1">
        <v>569</v>
      </c>
      <c r="J663" s="1">
        <v>3114896954</v>
      </c>
      <c r="K663" s="1" t="s">
        <v>45</v>
      </c>
      <c r="L663" s="1" t="s">
        <v>46</v>
      </c>
      <c r="M663" s="1" t="s">
        <v>46</v>
      </c>
      <c r="N663" s="1" t="s">
        <v>46</v>
      </c>
      <c r="O663" s="1" t="s">
        <v>46</v>
      </c>
      <c r="P663" s="1" t="s">
        <v>46</v>
      </c>
      <c r="Q663" s="1" t="s">
        <v>48</v>
      </c>
      <c r="R663" s="1" t="s">
        <v>48</v>
      </c>
      <c r="S663" s="1" t="s">
        <v>46</v>
      </c>
      <c r="T663" s="12" t="str">
        <f>IF(OR(VOZ_WHATSAPP[[#This Row],[Brinda argumentos coherentes a la objeción]]="No Cumple",VOZ_WHATSAPP[[#This Row],[Despliegue de Beneficios y/o consecuencias]]="No Cumple"),"Sin Negocio","Negocio")</f>
        <v>Negocio</v>
      </c>
      <c r="U663" s="1" t="s">
        <v>46</v>
      </c>
      <c r="V663" s="1" t="s">
        <v>46</v>
      </c>
      <c r="W663" s="1" t="s">
        <v>46</v>
      </c>
      <c r="X663" s="12" t="str">
        <f>IF(OR(VOZ_WHATSAPP[[#This Row],[Confirma Valor de pago]]="No Cumple",VOZ_WHATSAPP[[#This Row],[Confirma hora de pago]]="No Cumple",VOZ_WHATSAPP[[#This Row],[Confirma medio de pago]]="No Cumple"),"Sin Cierre","Cierre")</f>
        <v>Cierre</v>
      </c>
      <c r="Y663" s="1" t="s">
        <v>46</v>
      </c>
      <c r="Z663" s="1" t="s">
        <v>46</v>
      </c>
      <c r="AA663" s="1" t="s">
        <v>46</v>
      </c>
      <c r="AB663" s="1" t="s">
        <v>46</v>
      </c>
      <c r="AC663" s="11" t="str">
        <f>IF(OR(VOZ_WHATSAPP[[#This Row],[La comunicación es asertiva, con respeto y evita maltrato]]="No Cumple",VOZ_WHATSAPP[[#This Row],[Cumple con las normativas legales]]="No Cumple"),"No Cumple","Cumple")</f>
        <v>Cumple</v>
      </c>
      <c r="AD663" s="1" t="s">
        <v>46</v>
      </c>
      <c r="AE663" s="1" t="s">
        <v>139</v>
      </c>
      <c r="AF663" s="4">
        <v>1</v>
      </c>
      <c r="AG663" s="4">
        <f>IF(AND(VOZ_WHATSAPP[[#This Row],[Estado Cierre]]="Sin Cierre",VOZ_WHATSAPP[[#This Row],[Nota Negocio]]="Sin Negocio"),VOZ_WHATSAPP[[#This Row],[Nota]]-24%,VOZ_WHATSAPP[[#This Row],[Nota]])</f>
        <v>1</v>
      </c>
      <c r="AH663" s="8">
        <f>IF(VOZ_WHATSAPP[[#This Row],[Estado Legal]]="No Cumple",0,IF(VOZ_WHATSAPP[[#This Row],[Realiza lectura de guion Legal]]="No Cumple",VOZ_WHATSAPP[[#This Row],[Nota 2]]-50%,VOZ_WHATSAPP[[#This Row],[Nota 2]]))</f>
        <v>1</v>
      </c>
    </row>
    <row r="664" spans="1:34" x14ac:dyDescent="0.25">
      <c r="A664" s="2" t="str">
        <f>VOZ_WHATSAPP[[#This Row],[ID Asesor]]&amp;VOZ_WHATSAPP[[#This Row],[Fecha Monitoreo]]</f>
        <v>300857214345826</v>
      </c>
      <c r="B664" s="2">
        <v>45826</v>
      </c>
      <c r="C664" s="1" t="s">
        <v>50</v>
      </c>
      <c r="D664" s="1">
        <v>3008572143</v>
      </c>
      <c r="E664" s="2">
        <v>45826</v>
      </c>
      <c r="F664" s="3">
        <v>0.37777777777777777</v>
      </c>
      <c r="G664" s="1" t="s">
        <v>51</v>
      </c>
      <c r="H664" s="1" t="s">
        <v>44</v>
      </c>
      <c r="I664" s="1">
        <v>1425</v>
      </c>
      <c r="J664" s="1">
        <v>3008572143</v>
      </c>
      <c r="K664" s="1" t="s">
        <v>45</v>
      </c>
      <c r="L664" s="1" t="s">
        <v>46</v>
      </c>
      <c r="M664" s="1" t="s">
        <v>47</v>
      </c>
      <c r="N664" s="1" t="s">
        <v>46</v>
      </c>
      <c r="O664" s="1" t="s">
        <v>46</v>
      </c>
      <c r="P664" s="1" t="s">
        <v>46</v>
      </c>
      <c r="Q664" s="1" t="s">
        <v>46</v>
      </c>
      <c r="R664" s="1" t="s">
        <v>47</v>
      </c>
      <c r="S664" s="1" t="s">
        <v>47</v>
      </c>
      <c r="T664" s="12" t="str">
        <f>IF(OR(VOZ_WHATSAPP[[#This Row],[Brinda argumentos coherentes a la objeción]]="No Cumple",VOZ_WHATSAPP[[#This Row],[Despliegue de Beneficios y/o consecuencias]]="No Cumple"),"Sin Negocio","Negocio")</f>
        <v>Sin Negocio</v>
      </c>
      <c r="U664" s="1" t="s">
        <v>48</v>
      </c>
      <c r="V664" s="1" t="s">
        <v>48</v>
      </c>
      <c r="W664" s="1" t="s">
        <v>48</v>
      </c>
      <c r="X664" s="12" t="str">
        <f>IF(OR(VOZ_WHATSAPP[[#This Row],[Confirma Valor de pago]]="No Cumple",VOZ_WHATSAPP[[#This Row],[Confirma hora de pago]]="No Cumple",VOZ_WHATSAPP[[#This Row],[Confirma medio de pago]]="No Cumple"),"Sin Cierre","Cierre")</f>
        <v>Cierre</v>
      </c>
      <c r="Y664" s="1" t="s">
        <v>46</v>
      </c>
      <c r="Z664" s="1" t="s">
        <v>46</v>
      </c>
      <c r="AA664" s="1" t="s">
        <v>46</v>
      </c>
      <c r="AB664" s="1" t="s">
        <v>46</v>
      </c>
      <c r="AC664" s="11" t="str">
        <f>IF(OR(VOZ_WHATSAPP[[#This Row],[La comunicación es asertiva, con respeto y evita maltrato]]="No Cumple",VOZ_WHATSAPP[[#This Row],[Cumple con las normativas legales]]="No Cumple"),"No Cumple","Cumple")</f>
        <v>Cumple</v>
      </c>
      <c r="AD664" s="1" t="s">
        <v>46</v>
      </c>
      <c r="AE664" s="1" t="s">
        <v>776</v>
      </c>
      <c r="AF664" s="4">
        <v>0.76</v>
      </c>
      <c r="AG664" s="4">
        <f>IF(AND(VOZ_WHATSAPP[[#This Row],[Estado Cierre]]="Sin Cierre",VOZ_WHATSAPP[[#This Row],[Nota Negocio]]="Sin Negocio"),VOZ_WHATSAPP[[#This Row],[Nota]]-24%,VOZ_WHATSAPP[[#This Row],[Nota]])</f>
        <v>0.76</v>
      </c>
      <c r="AH664" s="8">
        <f>IF(VOZ_WHATSAPP[[#This Row],[Estado Legal]]="No Cumple",0,IF(VOZ_WHATSAPP[[#This Row],[Realiza lectura de guion Legal]]="No Cumple",VOZ_WHATSAPP[[#This Row],[Nota 2]]-50%,VOZ_WHATSAPP[[#This Row],[Nota 2]]))</f>
        <v>0.76</v>
      </c>
    </row>
    <row r="665" spans="1:34" x14ac:dyDescent="0.25">
      <c r="A665" s="2" t="str">
        <f>VOZ_WHATSAPP[[#This Row],[ID Asesor]]&amp;VOZ_WHATSAPP[[#This Row],[Fecha Monitoreo]]</f>
        <v>396245826</v>
      </c>
      <c r="B665" s="2">
        <v>45826</v>
      </c>
      <c r="C665" s="1" t="s">
        <v>56</v>
      </c>
      <c r="D665" s="1">
        <v>3962</v>
      </c>
      <c r="E665" s="2">
        <v>45826</v>
      </c>
      <c r="F665" s="3">
        <v>0.45555555555555555</v>
      </c>
      <c r="G665" s="1" t="s">
        <v>51</v>
      </c>
      <c r="H665" s="1" t="s">
        <v>44</v>
      </c>
      <c r="I665" s="1">
        <v>601</v>
      </c>
      <c r="J665" s="1">
        <v>3105527991</v>
      </c>
      <c r="K665" s="1" t="s">
        <v>45</v>
      </c>
      <c r="L665" s="1" t="s">
        <v>46</v>
      </c>
      <c r="M665" s="1" t="s">
        <v>48</v>
      </c>
      <c r="N665" s="1" t="s">
        <v>46</v>
      </c>
      <c r="O665" s="1" t="s">
        <v>46</v>
      </c>
      <c r="P665" s="1" t="s">
        <v>46</v>
      </c>
      <c r="Q665" s="1" t="s">
        <v>46</v>
      </c>
      <c r="R665" s="1" t="s">
        <v>46</v>
      </c>
      <c r="S665" s="1" t="s">
        <v>46</v>
      </c>
      <c r="T665" s="12" t="str">
        <f>IF(OR(VOZ_WHATSAPP[[#This Row],[Brinda argumentos coherentes a la objeción]]="No Cumple",VOZ_WHATSAPP[[#This Row],[Despliegue de Beneficios y/o consecuencias]]="No Cumple"),"Sin Negocio","Negocio")</f>
        <v>Negocio</v>
      </c>
      <c r="U665" s="1" t="s">
        <v>48</v>
      </c>
      <c r="V665" s="1" t="s">
        <v>48</v>
      </c>
      <c r="W665" s="1" t="s">
        <v>48</v>
      </c>
      <c r="X665" s="12" t="str">
        <f>IF(OR(VOZ_WHATSAPP[[#This Row],[Confirma Valor de pago]]="No Cumple",VOZ_WHATSAPP[[#This Row],[Confirma hora de pago]]="No Cumple",VOZ_WHATSAPP[[#This Row],[Confirma medio de pago]]="No Cumple"),"Sin Cierre","Cierre")</f>
        <v>Cierre</v>
      </c>
      <c r="Y665" s="1" t="s">
        <v>48</v>
      </c>
      <c r="Z665" s="1" t="s">
        <v>54</v>
      </c>
      <c r="AA665" s="1" t="s">
        <v>46</v>
      </c>
      <c r="AB665" s="1" t="s">
        <v>46</v>
      </c>
      <c r="AC665" s="11" t="str">
        <f>IF(OR(VOZ_WHATSAPP[[#This Row],[La comunicación es asertiva, con respeto y evita maltrato]]="No Cumple",VOZ_WHATSAPP[[#This Row],[Cumple con las normativas legales]]="No Cumple"),"No Cumple","Cumple")</f>
        <v>Cumple</v>
      </c>
      <c r="AD665" s="1" t="s">
        <v>48</v>
      </c>
      <c r="AE665" s="1" t="s">
        <v>777</v>
      </c>
      <c r="AF665" s="4">
        <v>0.85</v>
      </c>
      <c r="AG665" s="4">
        <f>IF(AND(VOZ_WHATSAPP[[#This Row],[Estado Cierre]]="Sin Cierre",VOZ_WHATSAPP[[#This Row],[Nota Negocio]]="Sin Negocio"),VOZ_WHATSAPP[[#This Row],[Nota]]-24%,VOZ_WHATSAPP[[#This Row],[Nota]])</f>
        <v>0.85</v>
      </c>
      <c r="AH665" s="8">
        <f>IF(VOZ_WHATSAPP[[#This Row],[Estado Legal]]="No Cumple",0,IF(VOZ_WHATSAPP[[#This Row],[Realiza lectura de guion Legal]]="No Cumple",VOZ_WHATSAPP[[#This Row],[Nota 2]]-50%,VOZ_WHATSAPP[[#This Row],[Nota 2]]))</f>
        <v>0.85</v>
      </c>
    </row>
    <row r="666" spans="1:34" x14ac:dyDescent="0.25">
      <c r="A666" s="2" t="str">
        <f>VOZ_WHATSAPP[[#This Row],[ID Asesor]]&amp;VOZ_WHATSAPP[[#This Row],[Fecha Monitoreo]]</f>
        <v>364445826</v>
      </c>
      <c r="B666" s="2">
        <v>45826</v>
      </c>
      <c r="C666" s="1" t="s">
        <v>59</v>
      </c>
      <c r="D666" s="1">
        <v>3644</v>
      </c>
      <c r="E666" s="2">
        <v>45826</v>
      </c>
      <c r="F666" s="3">
        <v>0.37013888888888891</v>
      </c>
      <c r="G666" s="1" t="s">
        <v>51</v>
      </c>
      <c r="H666" s="1" t="s">
        <v>44</v>
      </c>
      <c r="I666" s="1">
        <v>1387</v>
      </c>
      <c r="J666" s="1">
        <v>3113320072</v>
      </c>
      <c r="K666" s="1" t="s">
        <v>45</v>
      </c>
      <c r="L666" s="1" t="s">
        <v>46</v>
      </c>
      <c r="M666" s="1" t="s">
        <v>48</v>
      </c>
      <c r="N666" s="1" t="s">
        <v>46</v>
      </c>
      <c r="O666" s="1" t="s">
        <v>46</v>
      </c>
      <c r="P666" s="1" t="s">
        <v>46</v>
      </c>
      <c r="Q666" s="1" t="s">
        <v>46</v>
      </c>
      <c r="R666" s="1" t="s">
        <v>47</v>
      </c>
      <c r="S666" s="1" t="s">
        <v>48</v>
      </c>
      <c r="T666" s="12" t="str">
        <f>IF(OR(VOZ_WHATSAPP[[#This Row],[Brinda argumentos coherentes a la objeción]]="No Cumple",VOZ_WHATSAPP[[#This Row],[Despliegue de Beneficios y/o consecuencias]]="No Cumple"),"Sin Negocio","Negocio")</f>
        <v>Sin Negocio</v>
      </c>
      <c r="U666" s="1" t="s">
        <v>48</v>
      </c>
      <c r="V666" s="1" t="s">
        <v>48</v>
      </c>
      <c r="W666" s="1" t="s">
        <v>48</v>
      </c>
      <c r="X666" s="12" t="str">
        <f>IF(OR(VOZ_WHATSAPP[[#This Row],[Confirma Valor de pago]]="No Cumple",VOZ_WHATSAPP[[#This Row],[Confirma hora de pago]]="No Cumple",VOZ_WHATSAPP[[#This Row],[Confirma medio de pago]]="No Cumple"),"Sin Cierre","Cierre")</f>
        <v>Cierre</v>
      </c>
      <c r="Y666" s="1" t="s">
        <v>46</v>
      </c>
      <c r="Z666" s="1" t="s">
        <v>54</v>
      </c>
      <c r="AA666" s="1" t="s">
        <v>46</v>
      </c>
      <c r="AB666" s="1" t="s">
        <v>46</v>
      </c>
      <c r="AC666" s="11" t="str">
        <f>IF(OR(VOZ_WHATSAPP[[#This Row],[La comunicación es asertiva, con respeto y evita maltrato]]="No Cumple",VOZ_WHATSAPP[[#This Row],[Cumple con las normativas legales]]="No Cumple"),"No Cumple","Cumple")</f>
        <v>Cumple</v>
      </c>
      <c r="AD666" s="1" t="s">
        <v>46</v>
      </c>
      <c r="AE666" s="1" t="s">
        <v>778</v>
      </c>
      <c r="AF666" s="4">
        <v>0.75</v>
      </c>
      <c r="AG666" s="4">
        <f>IF(AND(VOZ_WHATSAPP[[#This Row],[Estado Cierre]]="Sin Cierre",VOZ_WHATSAPP[[#This Row],[Nota Negocio]]="Sin Negocio"),VOZ_WHATSAPP[[#This Row],[Nota]]-24%,VOZ_WHATSAPP[[#This Row],[Nota]])</f>
        <v>0.75</v>
      </c>
      <c r="AH666" s="8">
        <f>IF(VOZ_WHATSAPP[[#This Row],[Estado Legal]]="No Cumple",0,IF(VOZ_WHATSAPP[[#This Row],[Realiza lectura de guion Legal]]="No Cumple",VOZ_WHATSAPP[[#This Row],[Nota 2]]-50%,VOZ_WHATSAPP[[#This Row],[Nota 2]]))</f>
        <v>0.75</v>
      </c>
    </row>
    <row r="667" spans="1:34" x14ac:dyDescent="0.25">
      <c r="A667" s="2" t="str">
        <f>VOZ_WHATSAPP[[#This Row],[ID Asesor]]&amp;VOZ_WHATSAPP[[#This Row],[Fecha Monitoreo]]</f>
        <v>294745826</v>
      </c>
      <c r="B667" s="2">
        <v>45826</v>
      </c>
      <c r="C667" s="1" t="s">
        <v>50</v>
      </c>
      <c r="D667" s="1">
        <v>2947</v>
      </c>
      <c r="E667" s="2">
        <v>45826</v>
      </c>
      <c r="F667" s="3">
        <v>0.35555555555555557</v>
      </c>
      <c r="G667" s="1" t="s">
        <v>60</v>
      </c>
      <c r="H667" s="1" t="s">
        <v>71</v>
      </c>
      <c r="I667" s="1"/>
      <c r="J667" s="1"/>
      <c r="K667" s="1"/>
      <c r="L667" s="1" t="s">
        <v>46</v>
      </c>
      <c r="M667" s="1" t="s">
        <v>46</v>
      </c>
      <c r="N667" s="1" t="s">
        <v>46</v>
      </c>
      <c r="O667" s="1" t="s">
        <v>46</v>
      </c>
      <c r="P667" s="1" t="s">
        <v>46</v>
      </c>
      <c r="Q667" s="1" t="s">
        <v>46</v>
      </c>
      <c r="R667" s="1" t="s">
        <v>46</v>
      </c>
      <c r="S667" s="1" t="s">
        <v>46</v>
      </c>
      <c r="T667" s="12" t="str">
        <f>IF(OR(VOZ_WHATSAPP[[#This Row],[Brinda argumentos coherentes a la objeción]]="No Cumple",VOZ_WHATSAPP[[#This Row],[Despliegue de Beneficios y/o consecuencias]]="No Cumple"),"Sin Negocio","Negocio")</f>
        <v>Negocio</v>
      </c>
      <c r="U667" s="1" t="s">
        <v>46</v>
      </c>
      <c r="V667" s="1" t="s">
        <v>46</v>
      </c>
      <c r="W667" s="1" t="s">
        <v>46</v>
      </c>
      <c r="X667" s="12" t="str">
        <f>IF(OR(VOZ_WHATSAPP[[#This Row],[Confirma Valor de pago]]="No Cumple",VOZ_WHATSAPP[[#This Row],[Confirma hora de pago]]="No Cumple",VOZ_WHATSAPP[[#This Row],[Confirma medio de pago]]="No Cumple"),"Sin Cierre","Cierre")</f>
        <v>Cierre</v>
      </c>
      <c r="Y667" s="1" t="s">
        <v>46</v>
      </c>
      <c r="Z667" s="1" t="s">
        <v>54</v>
      </c>
      <c r="AA667" s="1" t="s">
        <v>46</v>
      </c>
      <c r="AB667" s="1" t="s">
        <v>46</v>
      </c>
      <c r="AC667" s="11" t="str">
        <f>IF(OR(VOZ_WHATSAPP[[#This Row],[La comunicación es asertiva, con respeto y evita maltrato]]="No Cumple",VOZ_WHATSAPP[[#This Row],[Cumple con las normativas legales]]="No Cumple"),"No Cumple","Cumple")</f>
        <v>Cumple</v>
      </c>
      <c r="AD667" s="1" t="s">
        <v>46</v>
      </c>
      <c r="AE667" s="1" t="s">
        <v>779</v>
      </c>
      <c r="AF667" s="4">
        <v>0.85</v>
      </c>
      <c r="AG667" s="4">
        <f>IF(AND(VOZ_WHATSAPP[[#This Row],[Estado Cierre]]="Sin Cierre",VOZ_WHATSAPP[[#This Row],[Nota Negocio]]="Sin Negocio"),VOZ_WHATSAPP[[#This Row],[Nota]]-24%,VOZ_WHATSAPP[[#This Row],[Nota]])</f>
        <v>0.85</v>
      </c>
      <c r="AH667" s="8">
        <f>IF(VOZ_WHATSAPP[[#This Row],[Estado Legal]]="No Cumple",0,IF(VOZ_WHATSAPP[[#This Row],[Realiza lectura de guion Legal]]="No Cumple",VOZ_WHATSAPP[[#This Row],[Nota 2]]-50%,VOZ_WHATSAPP[[#This Row],[Nota 2]]))</f>
        <v>0.85</v>
      </c>
    </row>
    <row r="668" spans="1:34" x14ac:dyDescent="0.25">
      <c r="A668" s="2" t="str">
        <f>VOZ_WHATSAPP[[#This Row],[ID Asesor]]&amp;VOZ_WHATSAPP[[#This Row],[Fecha Monitoreo]]</f>
        <v>378045826</v>
      </c>
      <c r="B668" s="2">
        <v>45826</v>
      </c>
      <c r="C668" s="1" t="s">
        <v>87</v>
      </c>
      <c r="D668" s="1">
        <v>3780</v>
      </c>
      <c r="E668" s="2">
        <v>45826</v>
      </c>
      <c r="F668" s="3">
        <v>0.54027777777777775</v>
      </c>
      <c r="G668" s="1" t="s">
        <v>80</v>
      </c>
      <c r="H668" s="1" t="s">
        <v>44</v>
      </c>
      <c r="I668" s="1">
        <v>1030</v>
      </c>
      <c r="J668" s="1"/>
      <c r="K668" s="1" t="s">
        <v>45</v>
      </c>
      <c r="L668" s="1" t="s">
        <v>46</v>
      </c>
      <c r="M668" s="1" t="s">
        <v>47</v>
      </c>
      <c r="N668" s="1" t="s">
        <v>47</v>
      </c>
      <c r="O668" s="1" t="s">
        <v>54</v>
      </c>
      <c r="P668" s="1" t="s">
        <v>54</v>
      </c>
      <c r="Q668" s="1" t="s">
        <v>47</v>
      </c>
      <c r="R668" s="1" t="s">
        <v>47</v>
      </c>
      <c r="S668" s="1" t="s">
        <v>47</v>
      </c>
      <c r="T668" s="12" t="str">
        <f>IF(OR(VOZ_WHATSAPP[[#This Row],[Brinda argumentos coherentes a la objeción]]="No Cumple",VOZ_WHATSAPP[[#This Row],[Despliegue de Beneficios y/o consecuencias]]="No Cumple"),"Sin Negocio","Negocio")</f>
        <v>Sin Negocio</v>
      </c>
      <c r="U668" s="1" t="s">
        <v>47</v>
      </c>
      <c r="V668" s="1" t="s">
        <v>47</v>
      </c>
      <c r="W668" s="1" t="s">
        <v>47</v>
      </c>
      <c r="X668" s="12" t="str">
        <f>IF(OR(VOZ_WHATSAPP[[#This Row],[Confirma Valor de pago]]="No Cumple",VOZ_WHATSAPP[[#This Row],[Confirma hora de pago]]="No Cumple",VOZ_WHATSAPP[[#This Row],[Confirma medio de pago]]="No Cumple"),"Sin Cierre","Cierre")</f>
        <v>Sin Cierre</v>
      </c>
      <c r="Y668" s="1" t="s">
        <v>54</v>
      </c>
      <c r="Z668" s="1" t="s">
        <v>54</v>
      </c>
      <c r="AA668" s="1" t="s">
        <v>54</v>
      </c>
      <c r="AB668" s="1" t="s">
        <v>54</v>
      </c>
      <c r="AC668" s="11" t="str">
        <f>IF(OR(VOZ_WHATSAPP[[#This Row],[La comunicación es asertiva, con respeto y evita maltrato]]="No Cumple",VOZ_WHATSAPP[[#This Row],[Cumple con las normativas legales]]="No Cumple"),"No Cumple","Cumple")</f>
        <v>No Cumple</v>
      </c>
      <c r="AD668" s="1" t="s">
        <v>47</v>
      </c>
      <c r="AE668" s="1" t="s">
        <v>780</v>
      </c>
      <c r="AF668" s="4">
        <v>0.04</v>
      </c>
      <c r="AG668" s="4">
        <f>IF(AND(VOZ_WHATSAPP[[#This Row],[Estado Cierre]]="Sin Cierre",VOZ_WHATSAPP[[#This Row],[Nota Negocio]]="Sin Negocio"),VOZ_WHATSAPP[[#This Row],[Nota]]-24%,VOZ_WHATSAPP[[#This Row],[Nota]])</f>
        <v>-0.19999999999999998</v>
      </c>
      <c r="AH668" s="8">
        <f>IF(VOZ_WHATSAPP[[#This Row],[Estado Legal]]="No Cumple",0,IF(VOZ_WHATSAPP[[#This Row],[Realiza lectura de guion Legal]]="No Cumple",VOZ_WHATSAPP[[#This Row],[Nota 2]]-50%,VOZ_WHATSAPP[[#This Row],[Nota 2]]))</f>
        <v>0</v>
      </c>
    </row>
    <row r="669" spans="1:34" x14ac:dyDescent="0.25">
      <c r="A669" s="2" t="str">
        <f>VOZ_WHATSAPP[[#This Row],[ID Asesor]]&amp;VOZ_WHATSAPP[[#This Row],[Fecha Monitoreo]]</f>
        <v>366645826</v>
      </c>
      <c r="B669" s="2">
        <v>45826</v>
      </c>
      <c r="C669" s="1" t="s">
        <v>126</v>
      </c>
      <c r="D669" s="1">
        <v>3666</v>
      </c>
      <c r="E669" s="2">
        <v>45826</v>
      </c>
      <c r="F669" s="3">
        <v>0.43958333333333333</v>
      </c>
      <c r="G669" s="1" t="s">
        <v>51</v>
      </c>
      <c r="H669" s="1" t="s">
        <v>44</v>
      </c>
      <c r="I669" s="1">
        <v>1297</v>
      </c>
      <c r="J669" s="1">
        <v>3204434579</v>
      </c>
      <c r="K669" s="1" t="s">
        <v>45</v>
      </c>
      <c r="L669" s="1" t="s">
        <v>46</v>
      </c>
      <c r="M669" s="1" t="s">
        <v>47</v>
      </c>
      <c r="N669" s="1" t="s">
        <v>46</v>
      </c>
      <c r="O669" s="1" t="s">
        <v>46</v>
      </c>
      <c r="P669" s="1" t="s">
        <v>46</v>
      </c>
      <c r="Q669" s="1" t="s">
        <v>48</v>
      </c>
      <c r="R669" s="1" t="s">
        <v>48</v>
      </c>
      <c r="S669" s="1" t="s">
        <v>48</v>
      </c>
      <c r="T669" s="12" t="str">
        <f>IF(OR(VOZ_WHATSAPP[[#This Row],[Brinda argumentos coherentes a la objeción]]="No Cumple",VOZ_WHATSAPP[[#This Row],[Despliegue de Beneficios y/o consecuencias]]="No Cumple"),"Sin Negocio","Negocio")</f>
        <v>Negocio</v>
      </c>
      <c r="U669" s="1" t="s">
        <v>46</v>
      </c>
      <c r="V669" s="1" t="s">
        <v>46</v>
      </c>
      <c r="W669" s="1" t="s">
        <v>46</v>
      </c>
      <c r="X669" s="12" t="str">
        <f>IF(OR(VOZ_WHATSAPP[[#This Row],[Confirma Valor de pago]]="No Cumple",VOZ_WHATSAPP[[#This Row],[Confirma hora de pago]]="No Cumple",VOZ_WHATSAPP[[#This Row],[Confirma medio de pago]]="No Cumple"),"Sin Cierre","Cierre")</f>
        <v>Cierre</v>
      </c>
      <c r="Y669" s="1" t="s">
        <v>46</v>
      </c>
      <c r="Z669" s="1" t="s">
        <v>54</v>
      </c>
      <c r="AA669" s="1" t="s">
        <v>46</v>
      </c>
      <c r="AB669" s="1" t="s">
        <v>46</v>
      </c>
      <c r="AC669" s="11" t="str">
        <f>IF(OR(VOZ_WHATSAPP[[#This Row],[La comunicación es asertiva, con respeto y evita maltrato]]="No Cumple",VOZ_WHATSAPP[[#This Row],[Cumple con las normativas legales]]="No Cumple"),"No Cumple","Cumple")</f>
        <v>Cumple</v>
      </c>
      <c r="AD669" s="1" t="s">
        <v>46</v>
      </c>
      <c r="AE669" s="1" t="s">
        <v>781</v>
      </c>
      <c r="AF669" s="4">
        <v>0.81</v>
      </c>
      <c r="AG669" s="4">
        <f>IF(AND(VOZ_WHATSAPP[[#This Row],[Estado Cierre]]="Sin Cierre",VOZ_WHATSAPP[[#This Row],[Nota Negocio]]="Sin Negocio"),VOZ_WHATSAPP[[#This Row],[Nota]]-24%,VOZ_WHATSAPP[[#This Row],[Nota]])</f>
        <v>0.81</v>
      </c>
      <c r="AH669" s="8">
        <f>IF(VOZ_WHATSAPP[[#This Row],[Estado Legal]]="No Cumple",0,IF(VOZ_WHATSAPP[[#This Row],[Realiza lectura de guion Legal]]="No Cumple",VOZ_WHATSAPP[[#This Row],[Nota 2]]-50%,VOZ_WHATSAPP[[#This Row],[Nota 2]]))</f>
        <v>0.81</v>
      </c>
    </row>
    <row r="670" spans="1:34" x14ac:dyDescent="0.25">
      <c r="A670" s="2" t="str">
        <f>VOZ_WHATSAPP[[#This Row],[ID Asesor]]&amp;VOZ_WHATSAPP[[#This Row],[Fecha Monitoreo]]</f>
        <v>301145826</v>
      </c>
      <c r="B670" s="2">
        <v>45826</v>
      </c>
      <c r="C670" s="1" t="s">
        <v>59</v>
      </c>
      <c r="D670" s="1">
        <v>3011</v>
      </c>
      <c r="E670" s="2">
        <v>45826</v>
      </c>
      <c r="F670" s="3">
        <v>0.53749999999999998</v>
      </c>
      <c r="G670" s="1" t="s">
        <v>51</v>
      </c>
      <c r="H670" s="1" t="s">
        <v>44</v>
      </c>
      <c r="I670" s="1">
        <v>1103</v>
      </c>
      <c r="J670" s="1">
        <v>3214353343</v>
      </c>
      <c r="K670" s="1" t="s">
        <v>45</v>
      </c>
      <c r="L670" s="1" t="s">
        <v>46</v>
      </c>
      <c r="M670" s="1" t="s">
        <v>46</v>
      </c>
      <c r="N670" s="1" t="s">
        <v>46</v>
      </c>
      <c r="O670" s="1" t="s">
        <v>46</v>
      </c>
      <c r="P670" s="1" t="s">
        <v>46</v>
      </c>
      <c r="Q670" s="1" t="s">
        <v>46</v>
      </c>
      <c r="R670" s="1" t="s">
        <v>46</v>
      </c>
      <c r="S670" s="1" t="s">
        <v>46</v>
      </c>
      <c r="T670" s="12" t="str">
        <f>IF(OR(VOZ_WHATSAPP[[#This Row],[Brinda argumentos coherentes a la objeción]]="No Cumple",VOZ_WHATSAPP[[#This Row],[Despliegue de Beneficios y/o consecuencias]]="No Cumple"),"Sin Negocio","Negocio")</f>
        <v>Negocio</v>
      </c>
      <c r="U670" s="1" t="s">
        <v>48</v>
      </c>
      <c r="V670" s="1" t="s">
        <v>48</v>
      </c>
      <c r="W670" s="1" t="s">
        <v>48</v>
      </c>
      <c r="X670" s="12" t="str">
        <f>IF(OR(VOZ_WHATSAPP[[#This Row],[Confirma Valor de pago]]="No Cumple",VOZ_WHATSAPP[[#This Row],[Confirma hora de pago]]="No Cumple",VOZ_WHATSAPP[[#This Row],[Confirma medio de pago]]="No Cumple"),"Sin Cierre","Cierre")</f>
        <v>Cierre</v>
      </c>
      <c r="Y670" s="1" t="s">
        <v>54</v>
      </c>
      <c r="Z670" s="1" t="s">
        <v>46</v>
      </c>
      <c r="AA670" s="1" t="s">
        <v>46</v>
      </c>
      <c r="AB670" s="1" t="s">
        <v>46</v>
      </c>
      <c r="AC670" s="11" t="str">
        <f>IF(OR(VOZ_WHATSAPP[[#This Row],[La comunicación es asertiva, con respeto y evita maltrato]]="No Cumple",VOZ_WHATSAPP[[#This Row],[Cumple con las normativas legales]]="No Cumple"),"No Cumple","Cumple")</f>
        <v>Cumple</v>
      </c>
      <c r="AD670" s="1" t="s">
        <v>46</v>
      </c>
      <c r="AE670" s="1" t="s">
        <v>98</v>
      </c>
      <c r="AF670" s="4">
        <v>0.92</v>
      </c>
      <c r="AG670" s="4">
        <f>IF(AND(VOZ_WHATSAPP[[#This Row],[Estado Cierre]]="Sin Cierre",VOZ_WHATSAPP[[#This Row],[Nota Negocio]]="Sin Negocio"),VOZ_WHATSAPP[[#This Row],[Nota]]-24%,VOZ_WHATSAPP[[#This Row],[Nota]])</f>
        <v>0.92</v>
      </c>
      <c r="AH670" s="8">
        <f>IF(VOZ_WHATSAPP[[#This Row],[Estado Legal]]="No Cumple",0,IF(VOZ_WHATSAPP[[#This Row],[Realiza lectura de guion Legal]]="No Cumple",VOZ_WHATSAPP[[#This Row],[Nota 2]]-50%,VOZ_WHATSAPP[[#This Row],[Nota 2]]))</f>
        <v>0.92</v>
      </c>
    </row>
    <row r="671" spans="1:34" x14ac:dyDescent="0.25">
      <c r="A671" s="2" t="str">
        <f>VOZ_WHATSAPP[[#This Row],[ID Asesor]]&amp;VOZ_WHATSAPP[[#This Row],[Fecha Monitoreo]]</f>
        <v>387645826</v>
      </c>
      <c r="B671" s="2">
        <v>45826</v>
      </c>
      <c r="C671" s="1" t="s">
        <v>59</v>
      </c>
      <c r="D671" s="1">
        <v>3876</v>
      </c>
      <c r="E671" s="2">
        <v>45826</v>
      </c>
      <c r="F671" s="3">
        <v>0.35625000000000001</v>
      </c>
      <c r="G671" s="1" t="s">
        <v>51</v>
      </c>
      <c r="H671" s="1" t="s">
        <v>44</v>
      </c>
      <c r="I671" s="1">
        <v>1429</v>
      </c>
      <c r="J671" s="1">
        <v>3106220774</v>
      </c>
      <c r="K671" s="1" t="s">
        <v>45</v>
      </c>
      <c r="L671" s="1" t="s">
        <v>46</v>
      </c>
      <c r="M671" s="1" t="s">
        <v>46</v>
      </c>
      <c r="N671" s="1" t="s">
        <v>46</v>
      </c>
      <c r="O671" s="1" t="s">
        <v>46</v>
      </c>
      <c r="P671" s="1" t="s">
        <v>46</v>
      </c>
      <c r="Q671" s="1" t="s">
        <v>46</v>
      </c>
      <c r="R671" s="1" t="s">
        <v>46</v>
      </c>
      <c r="S671" s="1" t="s">
        <v>46</v>
      </c>
      <c r="T671" s="12" t="str">
        <f>IF(OR(VOZ_WHATSAPP[[#This Row],[Brinda argumentos coherentes a la objeción]]="No Cumple",VOZ_WHATSAPP[[#This Row],[Despliegue de Beneficios y/o consecuencias]]="No Cumple"),"Sin Negocio","Negocio")</f>
        <v>Negocio</v>
      </c>
      <c r="U671" s="1" t="s">
        <v>46</v>
      </c>
      <c r="V671" s="1" t="s">
        <v>46</v>
      </c>
      <c r="W671" s="1" t="s">
        <v>46</v>
      </c>
      <c r="X671" s="12" t="str">
        <f>IF(OR(VOZ_WHATSAPP[[#This Row],[Confirma Valor de pago]]="No Cumple",VOZ_WHATSAPP[[#This Row],[Confirma hora de pago]]="No Cumple",VOZ_WHATSAPP[[#This Row],[Confirma medio de pago]]="No Cumple"),"Sin Cierre","Cierre")</f>
        <v>Cierre</v>
      </c>
      <c r="Y671" s="1" t="s">
        <v>46</v>
      </c>
      <c r="Z671" s="1" t="s">
        <v>46</v>
      </c>
      <c r="AA671" s="1" t="s">
        <v>46</v>
      </c>
      <c r="AB671" s="1" t="s">
        <v>46</v>
      </c>
      <c r="AC671" s="11" t="str">
        <f>IF(OR(VOZ_WHATSAPP[[#This Row],[La comunicación es asertiva, con respeto y evita maltrato]]="No Cumple",VOZ_WHATSAPP[[#This Row],[Cumple con las normativas legales]]="No Cumple"),"No Cumple","Cumple")</f>
        <v>Cumple</v>
      </c>
      <c r="AD671" s="1" t="s">
        <v>46</v>
      </c>
      <c r="AE671" s="1" t="s">
        <v>62</v>
      </c>
      <c r="AF671" s="4">
        <v>1</v>
      </c>
      <c r="AG671" s="4">
        <f>IF(AND(VOZ_WHATSAPP[[#This Row],[Estado Cierre]]="Sin Cierre",VOZ_WHATSAPP[[#This Row],[Nota Negocio]]="Sin Negocio"),VOZ_WHATSAPP[[#This Row],[Nota]]-24%,VOZ_WHATSAPP[[#This Row],[Nota]])</f>
        <v>1</v>
      </c>
      <c r="AH671" s="8">
        <f>IF(VOZ_WHATSAPP[[#This Row],[Estado Legal]]="No Cumple",0,IF(VOZ_WHATSAPP[[#This Row],[Realiza lectura de guion Legal]]="No Cumple",VOZ_WHATSAPP[[#This Row],[Nota 2]]-50%,VOZ_WHATSAPP[[#This Row],[Nota 2]]))</f>
        <v>1</v>
      </c>
    </row>
    <row r="672" spans="1:34" x14ac:dyDescent="0.25">
      <c r="A672" s="2" t="str">
        <f>VOZ_WHATSAPP[[#This Row],[ID Asesor]]&amp;VOZ_WHATSAPP[[#This Row],[Fecha Monitoreo]]</f>
        <v>283345826</v>
      </c>
      <c r="B672" s="2">
        <v>45826</v>
      </c>
      <c r="C672" s="1" t="s">
        <v>126</v>
      </c>
      <c r="D672" s="1">
        <v>2833</v>
      </c>
      <c r="E672" s="2">
        <v>45826</v>
      </c>
      <c r="F672" s="3">
        <v>0.3888888888888889</v>
      </c>
      <c r="G672" s="1" t="s">
        <v>51</v>
      </c>
      <c r="H672" s="1" t="s">
        <v>44</v>
      </c>
      <c r="I672" s="1">
        <v>1258</v>
      </c>
      <c r="J672" s="1">
        <v>3135397522</v>
      </c>
      <c r="K672" s="1" t="s">
        <v>45</v>
      </c>
      <c r="L672" s="1" t="s">
        <v>46</v>
      </c>
      <c r="M672" s="1" t="s">
        <v>46</v>
      </c>
      <c r="N672" s="1" t="s">
        <v>46</v>
      </c>
      <c r="O672" s="1" t="s">
        <v>46</v>
      </c>
      <c r="P672" s="1" t="s">
        <v>46</v>
      </c>
      <c r="Q672" s="1" t="s">
        <v>46</v>
      </c>
      <c r="R672" s="1" t="s">
        <v>46</v>
      </c>
      <c r="S672" s="1" t="s">
        <v>46</v>
      </c>
      <c r="T672" s="12" t="str">
        <f>IF(OR(VOZ_WHATSAPP[[#This Row],[Brinda argumentos coherentes a la objeción]]="No Cumple",VOZ_WHATSAPP[[#This Row],[Despliegue de Beneficios y/o consecuencias]]="No Cumple"),"Sin Negocio","Negocio")</f>
        <v>Negocio</v>
      </c>
      <c r="U672" s="1" t="s">
        <v>48</v>
      </c>
      <c r="V672" s="1" t="s">
        <v>48</v>
      </c>
      <c r="W672" s="1" t="s">
        <v>48</v>
      </c>
      <c r="X672" s="12" t="str">
        <f>IF(OR(VOZ_WHATSAPP[[#This Row],[Confirma Valor de pago]]="No Cumple",VOZ_WHATSAPP[[#This Row],[Confirma hora de pago]]="No Cumple",VOZ_WHATSAPP[[#This Row],[Confirma medio de pago]]="No Cumple"),"Sin Cierre","Cierre")</f>
        <v>Cierre</v>
      </c>
      <c r="Y672" s="1" t="s">
        <v>46</v>
      </c>
      <c r="Z672" s="1" t="s">
        <v>46</v>
      </c>
      <c r="AA672" s="1" t="s">
        <v>46</v>
      </c>
      <c r="AB672" s="1" t="s">
        <v>46</v>
      </c>
      <c r="AC672" s="11" t="str">
        <f>IF(OR(VOZ_WHATSAPP[[#This Row],[La comunicación es asertiva, con respeto y evita maltrato]]="No Cumple",VOZ_WHATSAPP[[#This Row],[Cumple con las normativas legales]]="No Cumple"),"No Cumple","Cumple")</f>
        <v>Cumple</v>
      </c>
      <c r="AD672" s="1" t="s">
        <v>46</v>
      </c>
      <c r="AE672" s="1" t="s">
        <v>131</v>
      </c>
      <c r="AF672" s="4">
        <v>1</v>
      </c>
      <c r="AG672" s="4">
        <f>IF(AND(VOZ_WHATSAPP[[#This Row],[Estado Cierre]]="Sin Cierre",VOZ_WHATSAPP[[#This Row],[Nota Negocio]]="Sin Negocio"),VOZ_WHATSAPP[[#This Row],[Nota]]-24%,VOZ_WHATSAPP[[#This Row],[Nota]])</f>
        <v>1</v>
      </c>
      <c r="AH672" s="8">
        <f>IF(VOZ_WHATSAPP[[#This Row],[Estado Legal]]="No Cumple",0,IF(VOZ_WHATSAPP[[#This Row],[Realiza lectura de guion Legal]]="No Cumple",VOZ_WHATSAPP[[#This Row],[Nota 2]]-50%,VOZ_WHATSAPP[[#This Row],[Nota 2]]))</f>
        <v>1</v>
      </c>
    </row>
    <row r="673" spans="1:34" x14ac:dyDescent="0.25">
      <c r="A673" s="2" t="str">
        <f>VOZ_WHATSAPP[[#This Row],[ID Asesor]]&amp;VOZ_WHATSAPP[[#This Row],[Fecha Monitoreo]]</f>
        <v>364545826</v>
      </c>
      <c r="B673" s="2">
        <v>45826</v>
      </c>
      <c r="C673" s="1" t="s">
        <v>50</v>
      </c>
      <c r="D673" s="1">
        <v>3645</v>
      </c>
      <c r="E673" s="2">
        <v>45826</v>
      </c>
      <c r="F673" s="3">
        <v>0.56805555555555554</v>
      </c>
      <c r="G673" s="1" t="s">
        <v>51</v>
      </c>
      <c r="H673" s="1" t="s">
        <v>44</v>
      </c>
      <c r="I673" s="1">
        <v>1388</v>
      </c>
      <c r="J673" s="1">
        <v>3192737217</v>
      </c>
      <c r="K673" s="1" t="s">
        <v>45</v>
      </c>
      <c r="L673" s="1" t="s">
        <v>47</v>
      </c>
      <c r="M673" s="1" t="s">
        <v>46</v>
      </c>
      <c r="N673" s="1" t="s">
        <v>46</v>
      </c>
      <c r="O673" s="1" t="s">
        <v>46</v>
      </c>
      <c r="P673" s="1" t="s">
        <v>46</v>
      </c>
      <c r="Q673" s="1" t="s">
        <v>46</v>
      </c>
      <c r="R673" s="1" t="s">
        <v>46</v>
      </c>
      <c r="S673" s="1" t="s">
        <v>46</v>
      </c>
      <c r="T673" s="12" t="str">
        <f>IF(OR(VOZ_WHATSAPP[[#This Row],[Brinda argumentos coherentes a la objeción]]="No Cumple",VOZ_WHATSAPP[[#This Row],[Despliegue de Beneficios y/o consecuencias]]="No Cumple"),"Sin Negocio","Negocio")</f>
        <v>Negocio</v>
      </c>
      <c r="U673" s="1" t="s">
        <v>46</v>
      </c>
      <c r="V673" s="1" t="s">
        <v>46</v>
      </c>
      <c r="W673" s="1" t="s">
        <v>46</v>
      </c>
      <c r="X673" s="12" t="str">
        <f>IF(OR(VOZ_WHATSAPP[[#This Row],[Confirma Valor de pago]]="No Cumple",VOZ_WHATSAPP[[#This Row],[Confirma hora de pago]]="No Cumple",VOZ_WHATSAPP[[#This Row],[Confirma medio de pago]]="No Cumple"),"Sin Cierre","Cierre")</f>
        <v>Cierre</v>
      </c>
      <c r="Y673" s="1" t="s">
        <v>46</v>
      </c>
      <c r="Z673" s="1" t="s">
        <v>46</v>
      </c>
      <c r="AA673" s="1" t="s">
        <v>46</v>
      </c>
      <c r="AB673" s="1" t="s">
        <v>46</v>
      </c>
      <c r="AC673" s="11" t="str">
        <f>IF(OR(VOZ_WHATSAPP[[#This Row],[La comunicación es asertiva, con respeto y evita maltrato]]="No Cumple",VOZ_WHATSAPP[[#This Row],[Cumple con las normativas legales]]="No Cumple"),"No Cumple","Cumple")</f>
        <v>Cumple</v>
      </c>
      <c r="AD673" s="1" t="s">
        <v>46</v>
      </c>
      <c r="AE673" s="1" t="s">
        <v>782</v>
      </c>
      <c r="AF673" s="4">
        <v>0.96</v>
      </c>
      <c r="AG673" s="4">
        <f>IF(AND(VOZ_WHATSAPP[[#This Row],[Estado Cierre]]="Sin Cierre",VOZ_WHATSAPP[[#This Row],[Nota Negocio]]="Sin Negocio"),VOZ_WHATSAPP[[#This Row],[Nota]]-24%,VOZ_WHATSAPP[[#This Row],[Nota]])</f>
        <v>0.96</v>
      </c>
      <c r="AH673" s="8">
        <f>IF(VOZ_WHATSAPP[[#This Row],[Estado Legal]]="No Cumple",0,IF(VOZ_WHATSAPP[[#This Row],[Realiza lectura de guion Legal]]="No Cumple",VOZ_WHATSAPP[[#This Row],[Nota 2]]-50%,VOZ_WHATSAPP[[#This Row],[Nota 2]]))</f>
        <v>0.96</v>
      </c>
    </row>
    <row r="674" spans="1:34" x14ac:dyDescent="0.25">
      <c r="A674" s="2" t="str">
        <f>VOZ_WHATSAPP[[#This Row],[ID Asesor]]&amp;VOZ_WHATSAPP[[#This Row],[Fecha Monitoreo]]</f>
        <v>296145826</v>
      </c>
      <c r="B674" s="2">
        <v>45826</v>
      </c>
      <c r="C674" s="1" t="s">
        <v>59</v>
      </c>
      <c r="D674" s="1">
        <v>2961</v>
      </c>
      <c r="E674" s="2">
        <v>45826</v>
      </c>
      <c r="F674" s="3">
        <v>0.4548611111111111</v>
      </c>
      <c r="G674" s="1" t="s">
        <v>60</v>
      </c>
      <c r="H674" s="1" t="s">
        <v>71</v>
      </c>
      <c r="I674" s="1"/>
      <c r="J674" s="1"/>
      <c r="K674" s="1"/>
      <c r="L674" s="1" t="s">
        <v>46</v>
      </c>
      <c r="M674" s="1" t="s">
        <v>47</v>
      </c>
      <c r="N674" s="1" t="s">
        <v>46</v>
      </c>
      <c r="O674" s="1" t="s">
        <v>46</v>
      </c>
      <c r="P674" s="1" t="s">
        <v>46</v>
      </c>
      <c r="Q674" s="1" t="s">
        <v>46</v>
      </c>
      <c r="R674" s="1" t="s">
        <v>46</v>
      </c>
      <c r="S674" s="1" t="s">
        <v>46</v>
      </c>
      <c r="T674" s="12" t="str">
        <f>IF(OR(VOZ_WHATSAPP[[#This Row],[Brinda argumentos coherentes a la objeción]]="No Cumple",VOZ_WHATSAPP[[#This Row],[Despliegue de Beneficios y/o consecuencias]]="No Cumple"),"Sin Negocio","Negocio")</f>
        <v>Negocio</v>
      </c>
      <c r="U674" s="1" t="s">
        <v>48</v>
      </c>
      <c r="V674" s="1" t="s">
        <v>48</v>
      </c>
      <c r="W674" s="1" t="s">
        <v>48</v>
      </c>
      <c r="X674" s="12" t="str">
        <f>IF(OR(VOZ_WHATSAPP[[#This Row],[Confirma Valor de pago]]="No Cumple",VOZ_WHATSAPP[[#This Row],[Confirma hora de pago]]="No Cumple",VOZ_WHATSAPP[[#This Row],[Confirma medio de pago]]="No Cumple"),"Sin Cierre","Cierre")</f>
        <v>Cierre</v>
      </c>
      <c r="Y674" s="1" t="s">
        <v>46</v>
      </c>
      <c r="Z674" s="1" t="s">
        <v>46</v>
      </c>
      <c r="AA674" s="1" t="s">
        <v>46</v>
      </c>
      <c r="AB674" s="1" t="s">
        <v>46</v>
      </c>
      <c r="AC674" s="11" t="str">
        <f>IF(OR(VOZ_WHATSAPP[[#This Row],[La comunicación es asertiva, con respeto y evita maltrato]]="No Cumple",VOZ_WHATSAPP[[#This Row],[Cumple con las normativas legales]]="No Cumple"),"No Cumple","Cumple")</f>
        <v>Cumple</v>
      </c>
      <c r="AD674" s="1" t="s">
        <v>46</v>
      </c>
      <c r="AE674" s="1" t="s">
        <v>486</v>
      </c>
      <c r="AF674" s="4">
        <v>0.96</v>
      </c>
      <c r="AG674" s="4">
        <f>IF(AND(VOZ_WHATSAPP[[#This Row],[Estado Cierre]]="Sin Cierre",VOZ_WHATSAPP[[#This Row],[Nota Negocio]]="Sin Negocio"),VOZ_WHATSAPP[[#This Row],[Nota]]-24%,VOZ_WHATSAPP[[#This Row],[Nota]])</f>
        <v>0.96</v>
      </c>
      <c r="AH674" s="8">
        <f>IF(VOZ_WHATSAPP[[#This Row],[Estado Legal]]="No Cumple",0,IF(VOZ_WHATSAPP[[#This Row],[Realiza lectura de guion Legal]]="No Cumple",VOZ_WHATSAPP[[#This Row],[Nota 2]]-50%,VOZ_WHATSAPP[[#This Row],[Nota 2]]))</f>
        <v>0.96</v>
      </c>
    </row>
    <row r="675" spans="1:34" x14ac:dyDescent="0.25">
      <c r="A675" s="2" t="str">
        <f>VOZ_WHATSAPP[[#This Row],[ID Asesor]]&amp;VOZ_WHATSAPP[[#This Row],[Fecha Monitoreo]]</f>
        <v>338445826</v>
      </c>
      <c r="B675" s="2">
        <v>45826</v>
      </c>
      <c r="C675" s="1" t="s">
        <v>56</v>
      </c>
      <c r="D675" s="1">
        <v>3384</v>
      </c>
      <c r="E675" s="2">
        <v>45826</v>
      </c>
      <c r="F675" s="3">
        <v>0.5</v>
      </c>
      <c r="G675" s="1" t="s">
        <v>58</v>
      </c>
      <c r="H675" s="1" t="s">
        <v>71</v>
      </c>
      <c r="I675" s="1"/>
      <c r="J675" s="1"/>
      <c r="K675" s="1"/>
      <c r="L675" s="1" t="s">
        <v>46</v>
      </c>
      <c r="M675" s="1" t="s">
        <v>48</v>
      </c>
      <c r="N675" s="1" t="s">
        <v>46</v>
      </c>
      <c r="O675" s="1" t="s">
        <v>46</v>
      </c>
      <c r="P675" s="1" t="s">
        <v>46</v>
      </c>
      <c r="Q675" s="1" t="s">
        <v>46</v>
      </c>
      <c r="R675" s="1" t="s">
        <v>47</v>
      </c>
      <c r="S675" s="1" t="s">
        <v>46</v>
      </c>
      <c r="T675" s="12" t="str">
        <f>IF(OR(VOZ_WHATSAPP[[#This Row],[Brinda argumentos coherentes a la objeción]]="No Cumple",VOZ_WHATSAPP[[#This Row],[Despliegue de Beneficios y/o consecuencias]]="No Cumple"),"Sin Negocio","Negocio")</f>
        <v>Sin Negocio</v>
      </c>
      <c r="U675" s="1" t="s">
        <v>48</v>
      </c>
      <c r="V675" s="1" t="s">
        <v>48</v>
      </c>
      <c r="W675" s="1" t="s">
        <v>48</v>
      </c>
      <c r="X675" s="12" t="str">
        <f>IF(OR(VOZ_WHATSAPP[[#This Row],[Confirma Valor de pago]]="No Cumple",VOZ_WHATSAPP[[#This Row],[Confirma hora de pago]]="No Cumple",VOZ_WHATSAPP[[#This Row],[Confirma medio de pago]]="No Cumple"),"Sin Cierre","Cierre")</f>
        <v>Cierre</v>
      </c>
      <c r="Y675" s="1" t="s">
        <v>48</v>
      </c>
      <c r="Z675" s="1" t="s">
        <v>46</v>
      </c>
      <c r="AA675" s="1" t="s">
        <v>46</v>
      </c>
      <c r="AB675" s="1" t="s">
        <v>54</v>
      </c>
      <c r="AC675" s="11" t="str">
        <f>IF(OR(VOZ_WHATSAPP[[#This Row],[La comunicación es asertiva, con respeto y evita maltrato]]="No Cumple",VOZ_WHATSAPP[[#This Row],[Cumple con las normativas legales]]="No Cumple"),"No Cumple","Cumple")</f>
        <v>No Cumple</v>
      </c>
      <c r="AD675" s="1" t="s">
        <v>48</v>
      </c>
      <c r="AE675" s="1" t="s">
        <v>783</v>
      </c>
      <c r="AF675" s="4">
        <v>0.9</v>
      </c>
      <c r="AG675" s="4">
        <f>IF(AND(VOZ_WHATSAPP[[#This Row],[Estado Cierre]]="Sin Cierre",VOZ_WHATSAPP[[#This Row],[Nota Negocio]]="Sin Negocio"),VOZ_WHATSAPP[[#This Row],[Nota]]-24%,VOZ_WHATSAPP[[#This Row],[Nota]])</f>
        <v>0.9</v>
      </c>
      <c r="AH675" s="8">
        <f>IF(VOZ_WHATSAPP[[#This Row],[Estado Legal]]="No Cumple",0,IF(VOZ_WHATSAPP[[#This Row],[Realiza lectura de guion Legal]]="No Cumple",VOZ_WHATSAPP[[#This Row],[Nota 2]]-50%,VOZ_WHATSAPP[[#This Row],[Nota 2]]))</f>
        <v>0</v>
      </c>
    </row>
    <row r="676" spans="1:34" x14ac:dyDescent="0.25">
      <c r="A676" s="2" t="str">
        <f>VOZ_WHATSAPP[[#This Row],[ID Asesor]]&amp;VOZ_WHATSAPP[[#This Row],[Fecha Monitoreo]]</f>
        <v>374945826</v>
      </c>
      <c r="B676" s="2">
        <v>45826</v>
      </c>
      <c r="C676" s="1" t="s">
        <v>126</v>
      </c>
      <c r="D676" s="1">
        <v>3749</v>
      </c>
      <c r="E676" s="2">
        <v>45826</v>
      </c>
      <c r="F676" s="3">
        <v>0.36180555555555555</v>
      </c>
      <c r="G676" s="1" t="s">
        <v>51</v>
      </c>
      <c r="H676" s="1" t="s">
        <v>44</v>
      </c>
      <c r="I676" s="1">
        <v>1267</v>
      </c>
      <c r="J676" s="1">
        <v>3132387453</v>
      </c>
      <c r="K676" s="1" t="s">
        <v>45</v>
      </c>
      <c r="L676" s="1" t="s">
        <v>46</v>
      </c>
      <c r="M676" s="1" t="s">
        <v>46</v>
      </c>
      <c r="N676" s="1" t="s">
        <v>46</v>
      </c>
      <c r="O676" s="1" t="s">
        <v>46</v>
      </c>
      <c r="P676" s="1" t="s">
        <v>46</v>
      </c>
      <c r="Q676" s="1" t="s">
        <v>48</v>
      </c>
      <c r="R676" s="1" t="s">
        <v>48</v>
      </c>
      <c r="S676" s="1" t="s">
        <v>46</v>
      </c>
      <c r="T676" s="12" t="str">
        <f>IF(OR(VOZ_WHATSAPP[[#This Row],[Brinda argumentos coherentes a la objeción]]="No Cumple",VOZ_WHATSAPP[[#This Row],[Despliegue de Beneficios y/o consecuencias]]="No Cumple"),"Sin Negocio","Negocio")</f>
        <v>Negocio</v>
      </c>
      <c r="U676" s="1" t="s">
        <v>46</v>
      </c>
      <c r="V676" s="1" t="s">
        <v>46</v>
      </c>
      <c r="W676" s="1" t="s">
        <v>46</v>
      </c>
      <c r="X676" s="12" t="str">
        <f>IF(OR(VOZ_WHATSAPP[[#This Row],[Confirma Valor de pago]]="No Cumple",VOZ_WHATSAPP[[#This Row],[Confirma hora de pago]]="No Cumple",VOZ_WHATSAPP[[#This Row],[Confirma medio de pago]]="No Cumple"),"Sin Cierre","Cierre")</f>
        <v>Cierre</v>
      </c>
      <c r="Y676" s="1" t="s">
        <v>46</v>
      </c>
      <c r="Z676" s="1" t="s">
        <v>46</v>
      </c>
      <c r="AA676" s="1" t="s">
        <v>46</v>
      </c>
      <c r="AB676" s="1" t="s">
        <v>46</v>
      </c>
      <c r="AC676" s="11" t="str">
        <f>IF(OR(VOZ_WHATSAPP[[#This Row],[La comunicación es asertiva, con respeto y evita maltrato]]="No Cumple",VOZ_WHATSAPP[[#This Row],[Cumple con las normativas legales]]="No Cumple"),"No Cumple","Cumple")</f>
        <v>Cumple</v>
      </c>
      <c r="AD676" s="1" t="s">
        <v>46</v>
      </c>
      <c r="AE676" s="1" t="s">
        <v>133</v>
      </c>
      <c r="AF676" s="4">
        <v>1</v>
      </c>
      <c r="AG676" s="4">
        <f>IF(AND(VOZ_WHATSAPP[[#This Row],[Estado Cierre]]="Sin Cierre",VOZ_WHATSAPP[[#This Row],[Nota Negocio]]="Sin Negocio"),VOZ_WHATSAPP[[#This Row],[Nota]]-24%,VOZ_WHATSAPP[[#This Row],[Nota]])</f>
        <v>1</v>
      </c>
      <c r="AH676" s="8">
        <f>IF(VOZ_WHATSAPP[[#This Row],[Estado Legal]]="No Cumple",0,IF(VOZ_WHATSAPP[[#This Row],[Realiza lectura de guion Legal]]="No Cumple",VOZ_WHATSAPP[[#This Row],[Nota 2]]-50%,VOZ_WHATSAPP[[#This Row],[Nota 2]]))</f>
        <v>1</v>
      </c>
    </row>
    <row r="677" spans="1:34" x14ac:dyDescent="0.25">
      <c r="A677" s="2" t="str">
        <f>VOZ_WHATSAPP[[#This Row],[ID Asesor]]&amp;VOZ_WHATSAPP[[#This Row],[Fecha Monitoreo]]</f>
        <v>389245826</v>
      </c>
      <c r="B677" s="2">
        <v>45826</v>
      </c>
      <c r="C677" s="1" t="s">
        <v>50</v>
      </c>
      <c r="D677" s="1">
        <v>3892</v>
      </c>
      <c r="E677" s="2">
        <v>45826</v>
      </c>
      <c r="F677" s="3">
        <v>0.53125</v>
      </c>
      <c r="G677" s="1" t="s">
        <v>51</v>
      </c>
      <c r="H677" s="1" t="s">
        <v>44</v>
      </c>
      <c r="I677" s="1">
        <v>1435</v>
      </c>
      <c r="J677" s="1">
        <v>3163078967</v>
      </c>
      <c r="K677" s="1" t="s">
        <v>45</v>
      </c>
      <c r="L677" s="1" t="s">
        <v>46</v>
      </c>
      <c r="M677" s="1" t="s">
        <v>46</v>
      </c>
      <c r="N677" s="1" t="s">
        <v>46</v>
      </c>
      <c r="O677" s="1" t="s">
        <v>46</v>
      </c>
      <c r="P677" s="1" t="s">
        <v>46</v>
      </c>
      <c r="Q677" s="1" t="s">
        <v>46</v>
      </c>
      <c r="R677" s="1" t="s">
        <v>46</v>
      </c>
      <c r="S677" s="1" t="s">
        <v>46</v>
      </c>
      <c r="T677" s="12" t="str">
        <f>IF(OR(VOZ_WHATSAPP[[#This Row],[Brinda argumentos coherentes a la objeción]]="No Cumple",VOZ_WHATSAPP[[#This Row],[Despliegue de Beneficios y/o consecuencias]]="No Cumple"),"Sin Negocio","Negocio")</f>
        <v>Negocio</v>
      </c>
      <c r="U677" s="1" t="s">
        <v>46</v>
      </c>
      <c r="V677" s="1" t="s">
        <v>46</v>
      </c>
      <c r="W677" s="1" t="s">
        <v>46</v>
      </c>
      <c r="X677" s="12" t="str">
        <f>IF(OR(VOZ_WHATSAPP[[#This Row],[Confirma Valor de pago]]="No Cumple",VOZ_WHATSAPP[[#This Row],[Confirma hora de pago]]="No Cumple",VOZ_WHATSAPP[[#This Row],[Confirma medio de pago]]="No Cumple"),"Sin Cierre","Cierre")</f>
        <v>Cierre</v>
      </c>
      <c r="Y677" s="1" t="s">
        <v>54</v>
      </c>
      <c r="Z677" s="1" t="s">
        <v>46</v>
      </c>
      <c r="AA677" s="1" t="s">
        <v>46</v>
      </c>
      <c r="AB677" s="1" t="s">
        <v>46</v>
      </c>
      <c r="AC677" s="11" t="str">
        <f>IF(OR(VOZ_WHATSAPP[[#This Row],[La comunicación es asertiva, con respeto y evita maltrato]]="No Cumple",VOZ_WHATSAPP[[#This Row],[Cumple con las normativas legales]]="No Cumple"),"No Cumple","Cumple")</f>
        <v>Cumple</v>
      </c>
      <c r="AD677" s="1" t="s">
        <v>46</v>
      </c>
      <c r="AE677" s="1" t="s">
        <v>784</v>
      </c>
      <c r="AF677" s="4">
        <v>0.92</v>
      </c>
      <c r="AG677" s="4">
        <f>IF(AND(VOZ_WHATSAPP[[#This Row],[Estado Cierre]]="Sin Cierre",VOZ_WHATSAPP[[#This Row],[Nota Negocio]]="Sin Negocio"),VOZ_WHATSAPP[[#This Row],[Nota]]-24%,VOZ_WHATSAPP[[#This Row],[Nota]])</f>
        <v>0.92</v>
      </c>
      <c r="AH677" s="8">
        <f>IF(VOZ_WHATSAPP[[#This Row],[Estado Legal]]="No Cumple",0,IF(VOZ_WHATSAPP[[#This Row],[Realiza lectura de guion Legal]]="No Cumple",VOZ_WHATSAPP[[#This Row],[Nota 2]]-50%,VOZ_WHATSAPP[[#This Row],[Nota 2]]))</f>
        <v>0.92</v>
      </c>
    </row>
    <row r="678" spans="1:34" x14ac:dyDescent="0.25">
      <c r="A678" s="2" t="str">
        <f>VOZ_WHATSAPP[[#This Row],[ID Asesor]]&amp;VOZ_WHATSAPP[[#This Row],[Fecha Monitoreo]]</f>
        <v>397445826</v>
      </c>
      <c r="B678" s="2">
        <v>45826</v>
      </c>
      <c r="C678" s="1" t="s">
        <v>126</v>
      </c>
      <c r="D678" s="1">
        <v>3974</v>
      </c>
      <c r="E678" s="2">
        <v>45826</v>
      </c>
      <c r="F678" s="3">
        <v>0.59375</v>
      </c>
      <c r="G678" s="1" t="s">
        <v>80</v>
      </c>
      <c r="H678" s="1" t="s">
        <v>44</v>
      </c>
      <c r="I678" s="1">
        <v>1447</v>
      </c>
      <c r="J678" s="1">
        <v>3177525182</v>
      </c>
      <c r="K678" s="1" t="s">
        <v>45</v>
      </c>
      <c r="L678" s="1" t="s">
        <v>46</v>
      </c>
      <c r="M678" s="1" t="s">
        <v>46</v>
      </c>
      <c r="N678" s="1" t="s">
        <v>46</v>
      </c>
      <c r="O678" s="1" t="s">
        <v>46</v>
      </c>
      <c r="P678" s="1" t="s">
        <v>46</v>
      </c>
      <c r="Q678" s="1" t="s">
        <v>48</v>
      </c>
      <c r="R678" s="1" t="s">
        <v>48</v>
      </c>
      <c r="S678" s="1" t="s">
        <v>48</v>
      </c>
      <c r="T678" s="12" t="str">
        <f>IF(OR(VOZ_WHATSAPP[[#This Row],[Brinda argumentos coherentes a la objeción]]="No Cumple",VOZ_WHATSAPP[[#This Row],[Despliegue de Beneficios y/o consecuencias]]="No Cumple"),"Sin Negocio","Negocio")</f>
        <v>Negocio</v>
      </c>
      <c r="U678" s="1" t="s">
        <v>47</v>
      </c>
      <c r="V678" s="1" t="s">
        <v>46</v>
      </c>
      <c r="W678" s="1" t="s">
        <v>46</v>
      </c>
      <c r="X678" s="12" t="str">
        <f>IF(OR(VOZ_WHATSAPP[[#This Row],[Confirma Valor de pago]]="No Cumple",VOZ_WHATSAPP[[#This Row],[Confirma hora de pago]]="No Cumple",VOZ_WHATSAPP[[#This Row],[Confirma medio de pago]]="No Cumple"),"Sin Cierre","Cierre")</f>
        <v>Sin Cierre</v>
      </c>
      <c r="Y678" s="1" t="s">
        <v>54</v>
      </c>
      <c r="Z678" s="1" t="s">
        <v>54</v>
      </c>
      <c r="AA678" s="1" t="s">
        <v>46</v>
      </c>
      <c r="AB678" s="1" t="s">
        <v>46</v>
      </c>
      <c r="AC678" s="11" t="str">
        <f>IF(OR(VOZ_WHATSAPP[[#This Row],[La comunicación es asertiva, con respeto y evita maltrato]]="No Cumple",VOZ_WHATSAPP[[#This Row],[Cumple con las normativas legales]]="No Cumple"),"No Cumple","Cumple")</f>
        <v>Cumple</v>
      </c>
      <c r="AD678" s="1" t="s">
        <v>46</v>
      </c>
      <c r="AE678" s="1" t="s">
        <v>785</v>
      </c>
      <c r="AF678" s="4">
        <v>0.69</v>
      </c>
      <c r="AG678" s="4">
        <f>IF(AND(VOZ_WHATSAPP[[#This Row],[Estado Cierre]]="Sin Cierre",VOZ_WHATSAPP[[#This Row],[Nota Negocio]]="Sin Negocio"),VOZ_WHATSAPP[[#This Row],[Nota]]-24%,VOZ_WHATSAPP[[#This Row],[Nota]])</f>
        <v>0.69</v>
      </c>
      <c r="AH678" s="8">
        <f>IF(VOZ_WHATSAPP[[#This Row],[Estado Legal]]="No Cumple",0,IF(VOZ_WHATSAPP[[#This Row],[Realiza lectura de guion Legal]]="No Cumple",VOZ_WHATSAPP[[#This Row],[Nota 2]]-50%,VOZ_WHATSAPP[[#This Row],[Nota 2]]))</f>
        <v>0.69</v>
      </c>
    </row>
    <row r="679" spans="1:34" x14ac:dyDescent="0.25">
      <c r="A679" s="2" t="str">
        <f>VOZ_WHATSAPP[[#This Row],[ID Asesor]]&amp;VOZ_WHATSAPP[[#This Row],[Fecha Monitoreo]]</f>
        <v>376445826</v>
      </c>
      <c r="B679" s="2">
        <v>45826</v>
      </c>
      <c r="C679" s="1" t="s">
        <v>59</v>
      </c>
      <c r="D679" s="1">
        <v>3764</v>
      </c>
      <c r="E679" s="2">
        <v>45826</v>
      </c>
      <c r="F679" s="3">
        <v>0.34444444444444444</v>
      </c>
      <c r="G679" s="1" t="s">
        <v>51</v>
      </c>
      <c r="H679" s="1" t="s">
        <v>44</v>
      </c>
      <c r="I679" s="1">
        <v>1417</v>
      </c>
      <c r="J679" s="1">
        <v>3142202593</v>
      </c>
      <c r="K679" s="1" t="s">
        <v>45</v>
      </c>
      <c r="L679" s="1" t="s">
        <v>46</v>
      </c>
      <c r="M679" s="1" t="s">
        <v>46</v>
      </c>
      <c r="N679" s="1" t="s">
        <v>46</v>
      </c>
      <c r="O679" s="1" t="s">
        <v>46</v>
      </c>
      <c r="P679" s="1" t="s">
        <v>46</v>
      </c>
      <c r="Q679" s="1" t="s">
        <v>48</v>
      </c>
      <c r="R679" s="1" t="s">
        <v>48</v>
      </c>
      <c r="S679" s="1" t="s">
        <v>46</v>
      </c>
      <c r="T679" s="12" t="str">
        <f>IF(OR(VOZ_WHATSAPP[[#This Row],[Brinda argumentos coherentes a la objeción]]="No Cumple",VOZ_WHATSAPP[[#This Row],[Despliegue de Beneficios y/o consecuencias]]="No Cumple"),"Sin Negocio","Negocio")</f>
        <v>Negocio</v>
      </c>
      <c r="U679" s="1" t="s">
        <v>46</v>
      </c>
      <c r="V679" s="1" t="s">
        <v>46</v>
      </c>
      <c r="W679" s="1" t="s">
        <v>46</v>
      </c>
      <c r="X679" s="12" t="str">
        <f>IF(OR(VOZ_WHATSAPP[[#This Row],[Confirma Valor de pago]]="No Cumple",VOZ_WHATSAPP[[#This Row],[Confirma hora de pago]]="No Cumple",VOZ_WHATSAPP[[#This Row],[Confirma medio de pago]]="No Cumple"),"Sin Cierre","Cierre")</f>
        <v>Cierre</v>
      </c>
      <c r="Y679" s="1" t="s">
        <v>46</v>
      </c>
      <c r="Z679" s="1" t="s">
        <v>46</v>
      </c>
      <c r="AA679" s="1" t="s">
        <v>46</v>
      </c>
      <c r="AB679" s="1" t="s">
        <v>46</v>
      </c>
      <c r="AC679" s="11" t="str">
        <f>IF(OR(VOZ_WHATSAPP[[#This Row],[La comunicación es asertiva, con respeto y evita maltrato]]="No Cumple",VOZ_WHATSAPP[[#This Row],[Cumple con las normativas legales]]="No Cumple"),"No Cumple","Cumple")</f>
        <v>Cumple</v>
      </c>
      <c r="AD679" s="1" t="s">
        <v>46</v>
      </c>
      <c r="AE679" s="1" t="s">
        <v>62</v>
      </c>
      <c r="AF679" s="4">
        <v>1</v>
      </c>
      <c r="AG679" s="4">
        <f>IF(AND(VOZ_WHATSAPP[[#This Row],[Estado Cierre]]="Sin Cierre",VOZ_WHATSAPP[[#This Row],[Nota Negocio]]="Sin Negocio"),VOZ_WHATSAPP[[#This Row],[Nota]]-24%,VOZ_WHATSAPP[[#This Row],[Nota]])</f>
        <v>1</v>
      </c>
      <c r="AH679" s="8">
        <f>IF(VOZ_WHATSAPP[[#This Row],[Estado Legal]]="No Cumple",0,IF(VOZ_WHATSAPP[[#This Row],[Realiza lectura de guion Legal]]="No Cumple",VOZ_WHATSAPP[[#This Row],[Nota 2]]-50%,VOZ_WHATSAPP[[#This Row],[Nota 2]]))</f>
        <v>1</v>
      </c>
    </row>
    <row r="680" spans="1:34" x14ac:dyDescent="0.25">
      <c r="A680" s="2" t="str">
        <f>VOZ_WHATSAPP[[#This Row],[ID Asesor]]&amp;VOZ_WHATSAPP[[#This Row],[Fecha Monitoreo]]</f>
        <v>381145826</v>
      </c>
      <c r="B680" s="2">
        <v>45826</v>
      </c>
      <c r="C680" s="1" t="s">
        <v>59</v>
      </c>
      <c r="D680" s="1">
        <v>3811</v>
      </c>
      <c r="E680" s="2">
        <v>45826</v>
      </c>
      <c r="F680" s="3">
        <v>0.51527777777777772</v>
      </c>
      <c r="G680" s="1" t="s">
        <v>43</v>
      </c>
      <c r="H680" s="1" t="s">
        <v>71</v>
      </c>
      <c r="I680" s="1"/>
      <c r="J680" s="1"/>
      <c r="K680" s="1"/>
      <c r="L680" s="1" t="s">
        <v>46</v>
      </c>
      <c r="M680" s="1" t="s">
        <v>47</v>
      </c>
      <c r="N680" s="1" t="s">
        <v>46</v>
      </c>
      <c r="O680" s="1" t="s">
        <v>48</v>
      </c>
      <c r="P680" s="1" t="s">
        <v>54</v>
      </c>
      <c r="Q680" s="1" t="s">
        <v>48</v>
      </c>
      <c r="R680" s="1" t="s">
        <v>48</v>
      </c>
      <c r="S680" s="1" t="s">
        <v>46</v>
      </c>
      <c r="T680" s="12" t="str">
        <f>IF(OR(VOZ_WHATSAPP[[#This Row],[Brinda argumentos coherentes a la objeción]]="No Cumple",VOZ_WHATSAPP[[#This Row],[Despliegue de Beneficios y/o consecuencias]]="No Cumple"),"Sin Negocio","Negocio")</f>
        <v>Negocio</v>
      </c>
      <c r="U680" s="1" t="s">
        <v>46</v>
      </c>
      <c r="V680" s="1" t="s">
        <v>46</v>
      </c>
      <c r="W680" s="1" t="s">
        <v>46</v>
      </c>
      <c r="X680" s="12" t="str">
        <f>IF(OR(VOZ_WHATSAPP[[#This Row],[Confirma Valor de pago]]="No Cumple",VOZ_WHATSAPP[[#This Row],[Confirma hora de pago]]="No Cumple",VOZ_WHATSAPP[[#This Row],[Confirma medio de pago]]="No Cumple"),"Sin Cierre","Cierre")</f>
        <v>Cierre</v>
      </c>
      <c r="Y680" s="1" t="s">
        <v>48</v>
      </c>
      <c r="Z680" s="1" t="s">
        <v>46</v>
      </c>
      <c r="AA680" s="1" t="s">
        <v>46</v>
      </c>
      <c r="AB680" s="1" t="s">
        <v>46</v>
      </c>
      <c r="AC680" s="11" t="str">
        <f>IF(OR(VOZ_WHATSAPP[[#This Row],[La comunicación es asertiva, con respeto y evita maltrato]]="No Cumple",VOZ_WHATSAPP[[#This Row],[Cumple con las normativas legales]]="No Cumple"),"No Cumple","Cumple")</f>
        <v>Cumple</v>
      </c>
      <c r="AD680" s="1" t="s">
        <v>48</v>
      </c>
      <c r="AE680" s="1" t="s">
        <v>786</v>
      </c>
      <c r="AF680" s="4">
        <v>0.91</v>
      </c>
      <c r="AG680" s="4">
        <f>IF(AND(VOZ_WHATSAPP[[#This Row],[Estado Cierre]]="Sin Cierre",VOZ_WHATSAPP[[#This Row],[Nota Negocio]]="Sin Negocio"),VOZ_WHATSAPP[[#This Row],[Nota]]-24%,VOZ_WHATSAPP[[#This Row],[Nota]])</f>
        <v>0.91</v>
      </c>
      <c r="AH680" s="8">
        <f>IF(VOZ_WHATSAPP[[#This Row],[Estado Legal]]="No Cumple",0,IF(VOZ_WHATSAPP[[#This Row],[Realiza lectura de guion Legal]]="No Cumple",VOZ_WHATSAPP[[#This Row],[Nota 2]]-50%,VOZ_WHATSAPP[[#This Row],[Nota 2]]))</f>
        <v>0.91</v>
      </c>
    </row>
    <row r="681" spans="1:34" x14ac:dyDescent="0.25">
      <c r="A681" s="2" t="str">
        <f>VOZ_WHATSAPP[[#This Row],[ID Asesor]]&amp;VOZ_WHATSAPP[[#This Row],[Fecha Monitoreo]]</f>
        <v>355145826</v>
      </c>
      <c r="B681" s="2">
        <v>45826</v>
      </c>
      <c r="C681" s="1" t="s">
        <v>50</v>
      </c>
      <c r="D681" s="1">
        <v>3551</v>
      </c>
      <c r="E681" s="2">
        <v>45826</v>
      </c>
      <c r="F681" s="3">
        <v>0.60555555555555551</v>
      </c>
      <c r="G681" s="1" t="s">
        <v>51</v>
      </c>
      <c r="H681" s="1" t="s">
        <v>44</v>
      </c>
      <c r="I681" s="1">
        <v>1140</v>
      </c>
      <c r="J681" s="1">
        <v>3005336571</v>
      </c>
      <c r="K681" s="1" t="s">
        <v>45</v>
      </c>
      <c r="L681" s="1" t="s">
        <v>46</v>
      </c>
      <c r="M681" s="1" t="s">
        <v>46</v>
      </c>
      <c r="N681" s="1" t="s">
        <v>46</v>
      </c>
      <c r="O681" s="1" t="s">
        <v>46</v>
      </c>
      <c r="P681" s="1" t="s">
        <v>46</v>
      </c>
      <c r="Q681" s="1" t="s">
        <v>46</v>
      </c>
      <c r="R681" s="1" t="s">
        <v>46</v>
      </c>
      <c r="S681" s="1" t="s">
        <v>46</v>
      </c>
      <c r="T681" s="12" t="str">
        <f>IF(OR(VOZ_WHATSAPP[[#This Row],[Brinda argumentos coherentes a la objeción]]="No Cumple",VOZ_WHATSAPP[[#This Row],[Despliegue de Beneficios y/o consecuencias]]="No Cumple"),"Sin Negocio","Negocio")</f>
        <v>Negocio</v>
      </c>
      <c r="U681" s="1" t="s">
        <v>48</v>
      </c>
      <c r="V681" s="1" t="s">
        <v>48</v>
      </c>
      <c r="W681" s="1" t="s">
        <v>48</v>
      </c>
      <c r="X681" s="12" t="str">
        <f>IF(OR(VOZ_WHATSAPP[[#This Row],[Confirma Valor de pago]]="No Cumple",VOZ_WHATSAPP[[#This Row],[Confirma hora de pago]]="No Cumple",VOZ_WHATSAPP[[#This Row],[Confirma medio de pago]]="No Cumple"),"Sin Cierre","Cierre")</f>
        <v>Cierre</v>
      </c>
      <c r="Y681" s="1" t="s">
        <v>46</v>
      </c>
      <c r="Z681" s="1" t="s">
        <v>54</v>
      </c>
      <c r="AA681" s="1" t="s">
        <v>46</v>
      </c>
      <c r="AB681" s="1" t="s">
        <v>54</v>
      </c>
      <c r="AC681" s="11" t="str">
        <f>IF(OR(VOZ_WHATSAPP[[#This Row],[La comunicación es asertiva, con respeto y evita maltrato]]="No Cumple",VOZ_WHATSAPP[[#This Row],[Cumple con las normativas legales]]="No Cumple"),"No Cumple","Cumple")</f>
        <v>No Cumple</v>
      </c>
      <c r="AD681" s="1" t="s">
        <v>46</v>
      </c>
      <c r="AE681" s="1" t="s">
        <v>787</v>
      </c>
      <c r="AF681" s="4">
        <v>0.85</v>
      </c>
      <c r="AG681" s="4">
        <f>IF(AND(VOZ_WHATSAPP[[#This Row],[Estado Cierre]]="Sin Cierre",VOZ_WHATSAPP[[#This Row],[Nota Negocio]]="Sin Negocio"),VOZ_WHATSAPP[[#This Row],[Nota]]-24%,VOZ_WHATSAPP[[#This Row],[Nota]])</f>
        <v>0.85</v>
      </c>
      <c r="AH681" s="8">
        <f>IF(VOZ_WHATSAPP[[#This Row],[Estado Legal]]="No Cumple",0,IF(VOZ_WHATSAPP[[#This Row],[Realiza lectura de guion Legal]]="No Cumple",VOZ_WHATSAPP[[#This Row],[Nota 2]]-50%,VOZ_WHATSAPP[[#This Row],[Nota 2]]))</f>
        <v>0</v>
      </c>
    </row>
    <row r="682" spans="1:34" x14ac:dyDescent="0.25">
      <c r="A682" s="2" t="str">
        <f>VOZ_WHATSAPP[[#This Row],[ID Asesor]]&amp;VOZ_WHATSAPP[[#This Row],[Fecha Monitoreo]]</f>
        <v>364945826</v>
      </c>
      <c r="B682" s="2">
        <v>45826</v>
      </c>
      <c r="C682" s="1" t="s">
        <v>56</v>
      </c>
      <c r="D682" s="1">
        <v>3649</v>
      </c>
      <c r="E682" s="2">
        <v>45826</v>
      </c>
      <c r="F682" s="3">
        <v>0.54166666666666663</v>
      </c>
      <c r="G682" s="1" t="s">
        <v>58</v>
      </c>
      <c r="H682" s="1" t="s">
        <v>71</v>
      </c>
      <c r="I682" s="1"/>
      <c r="J682" s="1"/>
      <c r="K682" s="1"/>
      <c r="L682" s="1" t="s">
        <v>46</v>
      </c>
      <c r="M682" s="1" t="s">
        <v>48</v>
      </c>
      <c r="N682" s="1" t="s">
        <v>46</v>
      </c>
      <c r="O682" s="1" t="s">
        <v>46</v>
      </c>
      <c r="P682" s="1" t="s">
        <v>46</v>
      </c>
      <c r="Q682" s="1" t="s">
        <v>48</v>
      </c>
      <c r="R682" s="1" t="s">
        <v>48</v>
      </c>
      <c r="S682" s="1" t="s">
        <v>46</v>
      </c>
      <c r="T682" s="12" t="str">
        <f>IF(OR(VOZ_WHATSAPP[[#This Row],[Brinda argumentos coherentes a la objeción]]="No Cumple",VOZ_WHATSAPP[[#This Row],[Despliegue de Beneficios y/o consecuencias]]="No Cumple"),"Sin Negocio","Negocio")</f>
        <v>Negocio</v>
      </c>
      <c r="U682" s="1" t="s">
        <v>46</v>
      </c>
      <c r="V682" s="1" t="s">
        <v>46</v>
      </c>
      <c r="W682" s="1" t="s">
        <v>46</v>
      </c>
      <c r="X682" s="12" t="str">
        <f>IF(OR(VOZ_WHATSAPP[[#This Row],[Confirma Valor de pago]]="No Cumple",VOZ_WHATSAPP[[#This Row],[Confirma hora de pago]]="No Cumple",VOZ_WHATSAPP[[#This Row],[Confirma medio de pago]]="No Cumple"),"Sin Cierre","Cierre")</f>
        <v>Cierre</v>
      </c>
      <c r="Y682" s="1" t="s">
        <v>48</v>
      </c>
      <c r="Z682" s="1" t="s">
        <v>54</v>
      </c>
      <c r="AA682" s="1" t="s">
        <v>46</v>
      </c>
      <c r="AB682" s="1" t="s">
        <v>46</v>
      </c>
      <c r="AC682" s="11" t="str">
        <f>IF(OR(VOZ_WHATSAPP[[#This Row],[La comunicación es asertiva, con respeto y evita maltrato]]="No Cumple",VOZ_WHATSAPP[[#This Row],[Cumple con las normativas legales]]="No Cumple"),"No Cumple","Cumple")</f>
        <v>Cumple</v>
      </c>
      <c r="AD682" s="1" t="s">
        <v>48</v>
      </c>
      <c r="AE682" s="1" t="s">
        <v>788</v>
      </c>
      <c r="AF682" s="4">
        <v>0.85</v>
      </c>
      <c r="AG682" s="4">
        <f>IF(AND(VOZ_WHATSAPP[[#This Row],[Estado Cierre]]="Sin Cierre",VOZ_WHATSAPP[[#This Row],[Nota Negocio]]="Sin Negocio"),VOZ_WHATSAPP[[#This Row],[Nota]]-24%,VOZ_WHATSAPP[[#This Row],[Nota]])</f>
        <v>0.85</v>
      </c>
      <c r="AH682" s="8">
        <f>IF(VOZ_WHATSAPP[[#This Row],[Estado Legal]]="No Cumple",0,IF(VOZ_WHATSAPP[[#This Row],[Realiza lectura de guion Legal]]="No Cumple",VOZ_WHATSAPP[[#This Row],[Nota 2]]-50%,VOZ_WHATSAPP[[#This Row],[Nota 2]]))</f>
        <v>0.85</v>
      </c>
    </row>
    <row r="683" spans="1:34" x14ac:dyDescent="0.25">
      <c r="A683" s="2" t="str">
        <f>VOZ_WHATSAPP[[#This Row],[ID Asesor]]&amp;VOZ_WHATSAPP[[#This Row],[Fecha Monitoreo]]</f>
        <v>363345826</v>
      </c>
      <c r="B683" s="2">
        <v>45826</v>
      </c>
      <c r="C683" s="1" t="s">
        <v>50</v>
      </c>
      <c r="D683" s="1">
        <v>3633</v>
      </c>
      <c r="E683" s="2">
        <v>45826</v>
      </c>
      <c r="F683" s="3">
        <v>0.47013888888888888</v>
      </c>
      <c r="G683" s="1" t="s">
        <v>51</v>
      </c>
      <c r="H683" s="1" t="s">
        <v>71</v>
      </c>
      <c r="I683" s="1"/>
      <c r="J683" s="1"/>
      <c r="K683" s="1"/>
      <c r="L683" s="1" t="s">
        <v>47</v>
      </c>
      <c r="M683" s="1" t="s">
        <v>46</v>
      </c>
      <c r="N683" s="1" t="s">
        <v>46</v>
      </c>
      <c r="O683" s="1" t="s">
        <v>46</v>
      </c>
      <c r="P683" s="1" t="s">
        <v>46</v>
      </c>
      <c r="Q683" s="1" t="s">
        <v>48</v>
      </c>
      <c r="R683" s="1" t="s">
        <v>48</v>
      </c>
      <c r="S683" s="1" t="s">
        <v>46</v>
      </c>
      <c r="T683" s="12" t="str">
        <f>IF(OR(VOZ_WHATSAPP[[#This Row],[Brinda argumentos coherentes a la objeción]]="No Cumple",VOZ_WHATSAPP[[#This Row],[Despliegue de Beneficios y/o consecuencias]]="No Cumple"),"Sin Negocio","Negocio")</f>
        <v>Negocio</v>
      </c>
      <c r="U683" s="1" t="s">
        <v>46</v>
      </c>
      <c r="V683" s="1" t="s">
        <v>46</v>
      </c>
      <c r="W683" s="1" t="s">
        <v>46</v>
      </c>
      <c r="X683" s="12" t="str">
        <f>IF(OR(VOZ_WHATSAPP[[#This Row],[Confirma Valor de pago]]="No Cumple",VOZ_WHATSAPP[[#This Row],[Confirma hora de pago]]="No Cumple",VOZ_WHATSAPP[[#This Row],[Confirma medio de pago]]="No Cumple"),"Sin Cierre","Cierre")</f>
        <v>Cierre</v>
      </c>
      <c r="Y683" s="1" t="s">
        <v>46</v>
      </c>
      <c r="Z683" s="1" t="s">
        <v>46</v>
      </c>
      <c r="AA683" s="1" t="s">
        <v>46</v>
      </c>
      <c r="AB683" s="1" t="s">
        <v>46</v>
      </c>
      <c r="AC683" s="11" t="str">
        <f>IF(OR(VOZ_WHATSAPP[[#This Row],[La comunicación es asertiva, con respeto y evita maltrato]]="No Cumple",VOZ_WHATSAPP[[#This Row],[Cumple con las normativas legales]]="No Cumple"),"No Cumple","Cumple")</f>
        <v>Cumple</v>
      </c>
      <c r="AD683" s="1" t="s">
        <v>46</v>
      </c>
      <c r="AE683" s="1" t="s">
        <v>789</v>
      </c>
      <c r="AF683" s="4">
        <v>0.96</v>
      </c>
      <c r="AG683" s="4">
        <f>IF(AND(VOZ_WHATSAPP[[#This Row],[Estado Cierre]]="Sin Cierre",VOZ_WHATSAPP[[#This Row],[Nota Negocio]]="Sin Negocio"),VOZ_WHATSAPP[[#This Row],[Nota]]-24%,VOZ_WHATSAPP[[#This Row],[Nota]])</f>
        <v>0.96</v>
      </c>
      <c r="AH683" s="8">
        <f>IF(VOZ_WHATSAPP[[#This Row],[Estado Legal]]="No Cumple",0,IF(VOZ_WHATSAPP[[#This Row],[Realiza lectura de guion Legal]]="No Cumple",VOZ_WHATSAPP[[#This Row],[Nota 2]]-50%,VOZ_WHATSAPP[[#This Row],[Nota 2]]))</f>
        <v>0.96</v>
      </c>
    </row>
    <row r="684" spans="1:34" x14ac:dyDescent="0.25">
      <c r="A684" s="2" t="str">
        <f>VOZ_WHATSAPP[[#This Row],[ID Asesor]]&amp;VOZ_WHATSAPP[[#This Row],[Fecha Monitoreo]]</f>
        <v>385845826</v>
      </c>
      <c r="B684" s="2">
        <v>45826</v>
      </c>
      <c r="C684" s="1" t="s">
        <v>126</v>
      </c>
      <c r="D684" s="1">
        <v>3858</v>
      </c>
      <c r="E684" s="2">
        <v>45826</v>
      </c>
      <c r="F684" s="3">
        <v>0.59375</v>
      </c>
      <c r="G684" s="1" t="s">
        <v>51</v>
      </c>
      <c r="H684" s="1" t="s">
        <v>44</v>
      </c>
      <c r="I684" s="1">
        <v>1394</v>
      </c>
      <c r="J684" s="1">
        <v>3212165915</v>
      </c>
      <c r="K684" s="1" t="s">
        <v>45</v>
      </c>
      <c r="L684" s="1" t="s">
        <v>46</v>
      </c>
      <c r="M684" s="1" t="s">
        <v>46</v>
      </c>
      <c r="N684" s="1" t="s">
        <v>46</v>
      </c>
      <c r="O684" s="1" t="s">
        <v>46</v>
      </c>
      <c r="P684" s="1" t="s">
        <v>46</v>
      </c>
      <c r="Q684" s="1" t="s">
        <v>46</v>
      </c>
      <c r="R684" s="1" t="s">
        <v>46</v>
      </c>
      <c r="S684" s="1" t="s">
        <v>46</v>
      </c>
      <c r="T684" s="12" t="str">
        <f>IF(OR(VOZ_WHATSAPP[[#This Row],[Brinda argumentos coherentes a la objeción]]="No Cumple",VOZ_WHATSAPP[[#This Row],[Despliegue de Beneficios y/o consecuencias]]="No Cumple"),"Sin Negocio","Negocio")</f>
        <v>Negocio</v>
      </c>
      <c r="U684" s="1" t="s">
        <v>46</v>
      </c>
      <c r="V684" s="1" t="s">
        <v>46</v>
      </c>
      <c r="W684" s="1" t="s">
        <v>46</v>
      </c>
      <c r="X684" s="12" t="str">
        <f>IF(OR(VOZ_WHATSAPP[[#This Row],[Confirma Valor de pago]]="No Cumple",VOZ_WHATSAPP[[#This Row],[Confirma hora de pago]]="No Cumple",VOZ_WHATSAPP[[#This Row],[Confirma medio de pago]]="No Cumple"),"Sin Cierre","Cierre")</f>
        <v>Cierre</v>
      </c>
      <c r="Y684" s="1" t="s">
        <v>46</v>
      </c>
      <c r="Z684" s="1" t="s">
        <v>46</v>
      </c>
      <c r="AA684" s="1" t="s">
        <v>46</v>
      </c>
      <c r="AB684" s="1" t="s">
        <v>46</v>
      </c>
      <c r="AC684" s="11" t="str">
        <f>IF(OR(VOZ_WHATSAPP[[#This Row],[La comunicación es asertiva, con respeto y evita maltrato]]="No Cumple",VOZ_WHATSAPP[[#This Row],[Cumple con las normativas legales]]="No Cumple"),"No Cumple","Cumple")</f>
        <v>Cumple</v>
      </c>
      <c r="AD684" s="1" t="s">
        <v>46</v>
      </c>
      <c r="AE684" s="1" t="s">
        <v>133</v>
      </c>
      <c r="AF684" s="4">
        <v>1</v>
      </c>
      <c r="AG684" s="4">
        <f>IF(AND(VOZ_WHATSAPP[[#This Row],[Estado Cierre]]="Sin Cierre",VOZ_WHATSAPP[[#This Row],[Nota Negocio]]="Sin Negocio"),VOZ_WHATSAPP[[#This Row],[Nota]]-24%,VOZ_WHATSAPP[[#This Row],[Nota]])</f>
        <v>1</v>
      </c>
      <c r="AH684" s="8">
        <f>IF(VOZ_WHATSAPP[[#This Row],[Estado Legal]]="No Cumple",0,IF(VOZ_WHATSAPP[[#This Row],[Realiza lectura de guion Legal]]="No Cumple",VOZ_WHATSAPP[[#This Row],[Nota 2]]-50%,VOZ_WHATSAPP[[#This Row],[Nota 2]]))</f>
        <v>1</v>
      </c>
    </row>
    <row r="685" spans="1:34" x14ac:dyDescent="0.25">
      <c r="A685" s="2" t="str">
        <f>VOZ_WHATSAPP[[#This Row],[ID Asesor]]&amp;VOZ_WHATSAPP[[#This Row],[Fecha Monitoreo]]</f>
        <v>394245826</v>
      </c>
      <c r="B685" s="2">
        <v>45826</v>
      </c>
      <c r="C685" s="1" t="s">
        <v>59</v>
      </c>
      <c r="D685" s="1">
        <v>3942</v>
      </c>
      <c r="E685" s="2">
        <v>45826</v>
      </c>
      <c r="F685" s="3">
        <v>0.36458333333333331</v>
      </c>
      <c r="G685" s="1" t="s">
        <v>60</v>
      </c>
      <c r="H685" s="1" t="s">
        <v>71</v>
      </c>
      <c r="I685" s="1"/>
      <c r="J685" s="1"/>
      <c r="K685" s="1"/>
      <c r="L685" s="1" t="s">
        <v>46</v>
      </c>
      <c r="M685" s="1" t="s">
        <v>47</v>
      </c>
      <c r="N685" s="1" t="s">
        <v>47</v>
      </c>
      <c r="O685" s="1" t="s">
        <v>54</v>
      </c>
      <c r="P685" s="1" t="s">
        <v>54</v>
      </c>
      <c r="Q685" s="1" t="s">
        <v>48</v>
      </c>
      <c r="R685" s="1" t="s">
        <v>48</v>
      </c>
      <c r="S685" s="1" t="s">
        <v>46</v>
      </c>
      <c r="T685" s="12" t="str">
        <f>IF(OR(VOZ_WHATSAPP[[#This Row],[Brinda argumentos coherentes a la objeción]]="No Cumple",VOZ_WHATSAPP[[#This Row],[Despliegue de Beneficios y/o consecuencias]]="No Cumple"),"Sin Negocio","Negocio")</f>
        <v>Negocio</v>
      </c>
      <c r="U685" s="1" t="s">
        <v>46</v>
      </c>
      <c r="V685" s="1" t="s">
        <v>46</v>
      </c>
      <c r="W685" s="1" t="s">
        <v>46</v>
      </c>
      <c r="X685" s="12" t="str">
        <f>IF(OR(VOZ_WHATSAPP[[#This Row],[Confirma Valor de pago]]="No Cumple",VOZ_WHATSAPP[[#This Row],[Confirma hora de pago]]="No Cumple",VOZ_WHATSAPP[[#This Row],[Confirma medio de pago]]="No Cumple"),"Sin Cierre","Cierre")</f>
        <v>Cierre</v>
      </c>
      <c r="Y685" s="1" t="s">
        <v>46</v>
      </c>
      <c r="Z685" s="1" t="s">
        <v>46</v>
      </c>
      <c r="AA685" s="1" t="s">
        <v>46</v>
      </c>
      <c r="AB685" s="1" t="s">
        <v>46</v>
      </c>
      <c r="AC685" s="11" t="str">
        <f>IF(OR(VOZ_WHATSAPP[[#This Row],[La comunicación es asertiva, con respeto y evita maltrato]]="No Cumple",VOZ_WHATSAPP[[#This Row],[Cumple con las normativas legales]]="No Cumple"),"No Cumple","Cumple")</f>
        <v>Cumple</v>
      </c>
      <c r="AD685" s="1" t="s">
        <v>46</v>
      </c>
      <c r="AE685" s="1" t="s">
        <v>790</v>
      </c>
      <c r="AF685" s="4">
        <v>0.81</v>
      </c>
      <c r="AG685" s="4">
        <f>IF(AND(VOZ_WHATSAPP[[#This Row],[Estado Cierre]]="Sin Cierre",VOZ_WHATSAPP[[#This Row],[Nota Negocio]]="Sin Negocio"),VOZ_WHATSAPP[[#This Row],[Nota]]-24%,VOZ_WHATSAPP[[#This Row],[Nota]])</f>
        <v>0.81</v>
      </c>
      <c r="AH685" s="8">
        <f>IF(VOZ_WHATSAPP[[#This Row],[Estado Legal]]="No Cumple",0,IF(VOZ_WHATSAPP[[#This Row],[Realiza lectura de guion Legal]]="No Cumple",VOZ_WHATSAPP[[#This Row],[Nota 2]]-50%,VOZ_WHATSAPP[[#This Row],[Nota 2]]))</f>
        <v>0.81</v>
      </c>
    </row>
    <row r="686" spans="1:34" x14ac:dyDescent="0.25">
      <c r="A686" s="2" t="str">
        <f>VOZ_WHATSAPP[[#This Row],[ID Asesor]]&amp;VOZ_WHATSAPP[[#This Row],[Fecha Monitoreo]]</f>
        <v>376345826</v>
      </c>
      <c r="B686" s="2">
        <v>45826</v>
      </c>
      <c r="C686" s="1" t="s">
        <v>50</v>
      </c>
      <c r="D686" s="1">
        <v>3763</v>
      </c>
      <c r="E686" s="2">
        <v>45826</v>
      </c>
      <c r="F686" s="3">
        <v>0.47152777777777777</v>
      </c>
      <c r="G686" s="1" t="s">
        <v>51</v>
      </c>
      <c r="H686" s="1" t="s">
        <v>44</v>
      </c>
      <c r="I686" s="1">
        <v>1416</v>
      </c>
      <c r="J686" s="1">
        <v>3016734161</v>
      </c>
      <c r="K686" s="1" t="s">
        <v>45</v>
      </c>
      <c r="L686" s="1" t="s">
        <v>46</v>
      </c>
      <c r="M686" s="1" t="s">
        <v>46</v>
      </c>
      <c r="N686" s="1" t="s">
        <v>46</v>
      </c>
      <c r="O686" s="1" t="s">
        <v>46</v>
      </c>
      <c r="P686" s="1" t="s">
        <v>46</v>
      </c>
      <c r="Q686" s="1" t="s">
        <v>46</v>
      </c>
      <c r="R686" s="1" t="s">
        <v>46</v>
      </c>
      <c r="S686" s="1" t="s">
        <v>46</v>
      </c>
      <c r="T686" s="12" t="str">
        <f>IF(OR(VOZ_WHATSAPP[[#This Row],[Brinda argumentos coherentes a la objeción]]="No Cumple",VOZ_WHATSAPP[[#This Row],[Despliegue de Beneficios y/o consecuencias]]="No Cumple"),"Sin Negocio","Negocio")</f>
        <v>Negocio</v>
      </c>
      <c r="U686" s="1" t="s">
        <v>48</v>
      </c>
      <c r="V686" s="1" t="s">
        <v>48</v>
      </c>
      <c r="W686" s="1" t="s">
        <v>48</v>
      </c>
      <c r="X686" s="12" t="str">
        <f>IF(OR(VOZ_WHATSAPP[[#This Row],[Confirma Valor de pago]]="No Cumple",VOZ_WHATSAPP[[#This Row],[Confirma hora de pago]]="No Cumple",VOZ_WHATSAPP[[#This Row],[Confirma medio de pago]]="No Cumple"),"Sin Cierre","Cierre")</f>
        <v>Cierre</v>
      </c>
      <c r="Y686" s="1" t="s">
        <v>46</v>
      </c>
      <c r="Z686" s="1" t="s">
        <v>46</v>
      </c>
      <c r="AA686" s="1" t="s">
        <v>46</v>
      </c>
      <c r="AB686" s="1" t="s">
        <v>46</v>
      </c>
      <c r="AC686" s="11" t="str">
        <f>IF(OR(VOZ_WHATSAPP[[#This Row],[La comunicación es asertiva, con respeto y evita maltrato]]="No Cumple",VOZ_WHATSAPP[[#This Row],[Cumple con las normativas legales]]="No Cumple"),"No Cumple","Cumple")</f>
        <v>Cumple</v>
      </c>
      <c r="AD686" s="1" t="s">
        <v>46</v>
      </c>
      <c r="AE686" s="1" t="s">
        <v>53</v>
      </c>
      <c r="AF686" s="4">
        <v>1</v>
      </c>
      <c r="AG686" s="4">
        <f>IF(AND(VOZ_WHATSAPP[[#This Row],[Estado Cierre]]="Sin Cierre",VOZ_WHATSAPP[[#This Row],[Nota Negocio]]="Sin Negocio"),VOZ_WHATSAPP[[#This Row],[Nota]]-24%,VOZ_WHATSAPP[[#This Row],[Nota]])</f>
        <v>1</v>
      </c>
      <c r="AH686" s="8">
        <f>IF(VOZ_WHATSAPP[[#This Row],[Estado Legal]]="No Cumple",0,IF(VOZ_WHATSAPP[[#This Row],[Realiza lectura de guion Legal]]="No Cumple",VOZ_WHATSAPP[[#This Row],[Nota 2]]-50%,VOZ_WHATSAPP[[#This Row],[Nota 2]]))</f>
        <v>1</v>
      </c>
    </row>
    <row r="687" spans="1:34" x14ac:dyDescent="0.25">
      <c r="A687" s="2" t="str">
        <f>VOZ_WHATSAPP[[#This Row],[ID Asesor]]&amp;VOZ_WHATSAPP[[#This Row],[Fecha Monitoreo]]</f>
        <v>345945826</v>
      </c>
      <c r="B687" s="2">
        <v>45826</v>
      </c>
      <c r="C687" s="1" t="s">
        <v>56</v>
      </c>
      <c r="D687" s="1">
        <v>3459</v>
      </c>
      <c r="E687" s="2">
        <v>45826</v>
      </c>
      <c r="F687" s="3">
        <v>0.45416666666666666</v>
      </c>
      <c r="G687" s="1" t="s">
        <v>58</v>
      </c>
      <c r="H687" s="1" t="s">
        <v>44</v>
      </c>
      <c r="I687" s="1">
        <v>407</v>
      </c>
      <c r="J687" s="1">
        <v>3196145555</v>
      </c>
      <c r="K687" s="1" t="s">
        <v>45</v>
      </c>
      <c r="L687" s="1" t="s">
        <v>46</v>
      </c>
      <c r="M687" s="1" t="s">
        <v>46</v>
      </c>
      <c r="N687" s="1" t="s">
        <v>46</v>
      </c>
      <c r="O687" s="1" t="s">
        <v>46</v>
      </c>
      <c r="P687" s="1" t="s">
        <v>46</v>
      </c>
      <c r="Q687" s="1" t="s">
        <v>46</v>
      </c>
      <c r="R687" s="1" t="s">
        <v>47</v>
      </c>
      <c r="S687" s="1" t="s">
        <v>47</v>
      </c>
      <c r="T687" s="12" t="str">
        <f>IF(OR(VOZ_WHATSAPP[[#This Row],[Brinda argumentos coherentes a la objeción]]="No Cumple",VOZ_WHATSAPP[[#This Row],[Despliegue de Beneficios y/o consecuencias]]="No Cumple"),"Sin Negocio","Negocio")</f>
        <v>Sin Negocio</v>
      </c>
      <c r="U687" s="1" t="s">
        <v>48</v>
      </c>
      <c r="V687" s="1" t="s">
        <v>48</v>
      </c>
      <c r="W687" s="1" t="s">
        <v>48</v>
      </c>
      <c r="X687" s="12" t="str">
        <f>IF(OR(VOZ_WHATSAPP[[#This Row],[Confirma Valor de pago]]="No Cumple",VOZ_WHATSAPP[[#This Row],[Confirma hora de pago]]="No Cumple",VOZ_WHATSAPP[[#This Row],[Confirma medio de pago]]="No Cumple"),"Sin Cierre","Cierre")</f>
        <v>Cierre</v>
      </c>
      <c r="Y687" s="1" t="s">
        <v>46</v>
      </c>
      <c r="Z687" s="1" t="s">
        <v>54</v>
      </c>
      <c r="AA687" s="1" t="s">
        <v>46</v>
      </c>
      <c r="AB687" s="1" t="s">
        <v>54</v>
      </c>
      <c r="AC687" s="11" t="str">
        <f>IF(OR(VOZ_WHATSAPP[[#This Row],[La comunicación es asertiva, con respeto y evita maltrato]]="No Cumple",VOZ_WHATSAPP[[#This Row],[Cumple con las normativas legales]]="No Cumple"),"No Cumple","Cumple")</f>
        <v>No Cumple</v>
      </c>
      <c r="AD687" s="1" t="s">
        <v>46</v>
      </c>
      <c r="AE687" s="1" t="s">
        <v>791</v>
      </c>
      <c r="AF687" s="4">
        <v>0.65</v>
      </c>
      <c r="AG687" s="4">
        <f>IF(AND(VOZ_WHATSAPP[[#This Row],[Estado Cierre]]="Sin Cierre",VOZ_WHATSAPP[[#This Row],[Nota Negocio]]="Sin Negocio"),VOZ_WHATSAPP[[#This Row],[Nota]]-24%,VOZ_WHATSAPP[[#This Row],[Nota]])</f>
        <v>0.65</v>
      </c>
      <c r="AH687" s="8">
        <f>IF(VOZ_WHATSAPP[[#This Row],[Estado Legal]]="No Cumple",0,IF(VOZ_WHATSAPP[[#This Row],[Realiza lectura de guion Legal]]="No Cumple",VOZ_WHATSAPP[[#This Row],[Nota 2]]-50%,VOZ_WHATSAPP[[#This Row],[Nota 2]]))</f>
        <v>0</v>
      </c>
    </row>
    <row r="688" spans="1:34" x14ac:dyDescent="0.25">
      <c r="A688" s="2" t="str">
        <f>VOZ_WHATSAPP[[#This Row],[ID Asesor]]&amp;VOZ_WHATSAPP[[#This Row],[Fecha Monitoreo]]</f>
        <v>381045826</v>
      </c>
      <c r="B688" s="2">
        <v>45826</v>
      </c>
      <c r="C688" s="1" t="s">
        <v>50</v>
      </c>
      <c r="D688" s="1">
        <v>3810</v>
      </c>
      <c r="E688" s="2">
        <v>45826</v>
      </c>
      <c r="F688" s="3">
        <v>0.4826388888888889</v>
      </c>
      <c r="G688" s="1" t="s">
        <v>51</v>
      </c>
      <c r="H688" s="1" t="s">
        <v>71</v>
      </c>
      <c r="I688" s="1"/>
      <c r="J688" s="1"/>
      <c r="K688" s="1"/>
      <c r="L688" s="1" t="s">
        <v>47</v>
      </c>
      <c r="M688" s="1" t="s">
        <v>48</v>
      </c>
      <c r="N688" s="1" t="s">
        <v>46</v>
      </c>
      <c r="O688" s="1" t="s">
        <v>54</v>
      </c>
      <c r="P688" s="1" t="s">
        <v>46</v>
      </c>
      <c r="Q688" s="1" t="s">
        <v>46</v>
      </c>
      <c r="R688" s="1" t="s">
        <v>47</v>
      </c>
      <c r="S688" s="1" t="s">
        <v>46</v>
      </c>
      <c r="T688" s="12" t="str">
        <f>IF(OR(VOZ_WHATSAPP[[#This Row],[Brinda argumentos coherentes a la objeción]]="No Cumple",VOZ_WHATSAPP[[#This Row],[Despliegue de Beneficios y/o consecuencias]]="No Cumple"),"Sin Negocio","Negocio")</f>
        <v>Sin Negocio</v>
      </c>
      <c r="U688" s="1" t="s">
        <v>48</v>
      </c>
      <c r="V688" s="1" t="s">
        <v>48</v>
      </c>
      <c r="W688" s="1" t="s">
        <v>48</v>
      </c>
      <c r="X688" s="12" t="str">
        <f>IF(OR(VOZ_WHATSAPP[[#This Row],[Confirma Valor de pago]]="No Cumple",VOZ_WHATSAPP[[#This Row],[Confirma hora de pago]]="No Cumple",VOZ_WHATSAPP[[#This Row],[Confirma medio de pago]]="No Cumple"),"Sin Cierre","Cierre")</f>
        <v>Cierre</v>
      </c>
      <c r="Y688" s="1" t="s">
        <v>48</v>
      </c>
      <c r="Z688" s="1" t="s">
        <v>48</v>
      </c>
      <c r="AA688" s="1" t="s">
        <v>46</v>
      </c>
      <c r="AB688" s="1" t="s">
        <v>46</v>
      </c>
      <c r="AC688" s="11" t="str">
        <f>IF(OR(VOZ_WHATSAPP[[#This Row],[La comunicación es asertiva, con respeto y evita maltrato]]="No Cumple",VOZ_WHATSAPP[[#This Row],[Cumple con las normativas legales]]="No Cumple"),"No Cumple","Cumple")</f>
        <v>Cumple</v>
      </c>
      <c r="AD688" s="1" t="s">
        <v>48</v>
      </c>
      <c r="AE688" s="1" t="s">
        <v>792</v>
      </c>
      <c r="AF688" s="4">
        <v>0.81</v>
      </c>
      <c r="AG688" s="4">
        <f>IF(AND(VOZ_WHATSAPP[[#This Row],[Estado Cierre]]="Sin Cierre",VOZ_WHATSAPP[[#This Row],[Nota Negocio]]="Sin Negocio"),VOZ_WHATSAPP[[#This Row],[Nota]]-24%,VOZ_WHATSAPP[[#This Row],[Nota]])</f>
        <v>0.81</v>
      </c>
      <c r="AH688" s="8">
        <f>IF(VOZ_WHATSAPP[[#This Row],[Estado Legal]]="No Cumple",0,IF(VOZ_WHATSAPP[[#This Row],[Realiza lectura de guion Legal]]="No Cumple",VOZ_WHATSAPP[[#This Row],[Nota 2]]-50%,VOZ_WHATSAPP[[#This Row],[Nota 2]]))</f>
        <v>0.81</v>
      </c>
    </row>
    <row r="689" spans="1:34" x14ac:dyDescent="0.25">
      <c r="A689" s="2" t="str">
        <f>VOZ_WHATSAPP[[#This Row],[ID Asesor]]&amp;VOZ_WHATSAPP[[#This Row],[Fecha Monitoreo]]</f>
        <v>394745826</v>
      </c>
      <c r="B689" s="2">
        <v>45826</v>
      </c>
      <c r="C689" s="1" t="s">
        <v>126</v>
      </c>
      <c r="D689" s="1">
        <v>3947</v>
      </c>
      <c r="E689" s="2">
        <v>45826</v>
      </c>
      <c r="F689" s="3">
        <v>0.46388888888888891</v>
      </c>
      <c r="G689" s="1" t="s">
        <v>51</v>
      </c>
      <c r="H689" s="1" t="s">
        <v>44</v>
      </c>
      <c r="I689" s="1">
        <v>1249</v>
      </c>
      <c r="J689" s="1">
        <v>3245395661</v>
      </c>
      <c r="K689" s="1" t="s">
        <v>45</v>
      </c>
      <c r="L689" s="1" t="s">
        <v>46</v>
      </c>
      <c r="M689" s="1" t="s">
        <v>46</v>
      </c>
      <c r="N689" s="1" t="s">
        <v>46</v>
      </c>
      <c r="O689" s="1" t="s">
        <v>46</v>
      </c>
      <c r="P689" s="1" t="s">
        <v>46</v>
      </c>
      <c r="Q689" s="1" t="s">
        <v>46</v>
      </c>
      <c r="R689" s="1" t="s">
        <v>46</v>
      </c>
      <c r="S689" s="1" t="s">
        <v>48</v>
      </c>
      <c r="T689" s="12" t="str">
        <f>IF(OR(VOZ_WHATSAPP[[#This Row],[Brinda argumentos coherentes a la objeción]]="No Cumple",VOZ_WHATSAPP[[#This Row],[Despliegue de Beneficios y/o consecuencias]]="No Cumple"),"Sin Negocio","Negocio")</f>
        <v>Negocio</v>
      </c>
      <c r="U689" s="1" t="s">
        <v>48</v>
      </c>
      <c r="V689" s="1" t="s">
        <v>48</v>
      </c>
      <c r="W689" s="1" t="s">
        <v>48</v>
      </c>
      <c r="X689" s="12" t="str">
        <f>IF(OR(VOZ_WHATSAPP[[#This Row],[Confirma Valor de pago]]="No Cumple",VOZ_WHATSAPP[[#This Row],[Confirma hora de pago]]="No Cumple",VOZ_WHATSAPP[[#This Row],[Confirma medio de pago]]="No Cumple"),"Sin Cierre","Cierre")</f>
        <v>Cierre</v>
      </c>
      <c r="Y689" s="1" t="s">
        <v>48</v>
      </c>
      <c r="Z689" s="1" t="s">
        <v>46</v>
      </c>
      <c r="AA689" s="1" t="s">
        <v>46</v>
      </c>
      <c r="AB689" s="1" t="s">
        <v>46</v>
      </c>
      <c r="AC689" s="11" t="str">
        <f>IF(OR(VOZ_WHATSAPP[[#This Row],[La comunicación es asertiva, con respeto y evita maltrato]]="No Cumple",VOZ_WHATSAPP[[#This Row],[Cumple con las normativas legales]]="No Cumple"),"No Cumple","Cumple")</f>
        <v>Cumple</v>
      </c>
      <c r="AD689" s="1" t="s">
        <v>48</v>
      </c>
      <c r="AE689" s="1" t="s">
        <v>793</v>
      </c>
      <c r="AF689" s="4">
        <v>1</v>
      </c>
      <c r="AG689" s="4">
        <f>IF(AND(VOZ_WHATSAPP[[#This Row],[Estado Cierre]]="Sin Cierre",VOZ_WHATSAPP[[#This Row],[Nota Negocio]]="Sin Negocio"),VOZ_WHATSAPP[[#This Row],[Nota]]-24%,VOZ_WHATSAPP[[#This Row],[Nota]])</f>
        <v>1</v>
      </c>
      <c r="AH689" s="8">
        <f>IF(VOZ_WHATSAPP[[#This Row],[Estado Legal]]="No Cumple",0,IF(VOZ_WHATSAPP[[#This Row],[Realiza lectura de guion Legal]]="No Cumple",VOZ_WHATSAPP[[#This Row],[Nota 2]]-50%,VOZ_WHATSAPP[[#This Row],[Nota 2]]))</f>
        <v>1</v>
      </c>
    </row>
    <row r="690" spans="1:34" x14ac:dyDescent="0.25">
      <c r="A690" s="2" t="str">
        <f>VOZ_WHATSAPP[[#This Row],[ID Asesor]]&amp;VOZ_WHATSAPP[[#This Row],[Fecha Monitoreo]]</f>
        <v>382345826</v>
      </c>
      <c r="B690" s="2">
        <v>45826</v>
      </c>
      <c r="C690" s="1" t="s">
        <v>56</v>
      </c>
      <c r="D690" s="1">
        <v>3823</v>
      </c>
      <c r="E690" s="2">
        <v>45826</v>
      </c>
      <c r="F690" s="3">
        <v>0.49375000000000002</v>
      </c>
      <c r="G690" s="1" t="s">
        <v>58</v>
      </c>
      <c r="H690" s="1" t="s">
        <v>44</v>
      </c>
      <c r="I690" s="1">
        <v>592</v>
      </c>
      <c r="J690" s="1">
        <v>3118714605</v>
      </c>
      <c r="K690" s="1" t="s">
        <v>45</v>
      </c>
      <c r="L690" s="1" t="s">
        <v>46</v>
      </c>
      <c r="M690" s="1" t="s">
        <v>46</v>
      </c>
      <c r="N690" s="1" t="s">
        <v>46</v>
      </c>
      <c r="O690" s="1" t="s">
        <v>46</v>
      </c>
      <c r="P690" s="1" t="s">
        <v>46</v>
      </c>
      <c r="Q690" s="1" t="s">
        <v>48</v>
      </c>
      <c r="R690" s="1" t="s">
        <v>48</v>
      </c>
      <c r="S690" s="1" t="s">
        <v>48</v>
      </c>
      <c r="T690" s="12" t="str">
        <f>IF(OR(VOZ_WHATSAPP[[#This Row],[Brinda argumentos coherentes a la objeción]]="No Cumple",VOZ_WHATSAPP[[#This Row],[Despliegue de Beneficios y/o consecuencias]]="No Cumple"),"Sin Negocio","Negocio")</f>
        <v>Negocio</v>
      </c>
      <c r="U690" s="1" t="s">
        <v>48</v>
      </c>
      <c r="V690" s="1" t="s">
        <v>48</v>
      </c>
      <c r="W690" s="1" t="s">
        <v>48</v>
      </c>
      <c r="X690" s="12" t="str">
        <f>IF(OR(VOZ_WHATSAPP[[#This Row],[Confirma Valor de pago]]="No Cumple",VOZ_WHATSAPP[[#This Row],[Confirma hora de pago]]="No Cumple",VOZ_WHATSAPP[[#This Row],[Confirma medio de pago]]="No Cumple"),"Sin Cierre","Cierre")</f>
        <v>Cierre</v>
      </c>
      <c r="Y690" s="1" t="s">
        <v>46</v>
      </c>
      <c r="Z690" s="1" t="s">
        <v>46</v>
      </c>
      <c r="AA690" s="1" t="s">
        <v>46</v>
      </c>
      <c r="AB690" s="1" t="s">
        <v>46</v>
      </c>
      <c r="AC690" s="11" t="str">
        <f>IF(OR(VOZ_WHATSAPP[[#This Row],[La comunicación es asertiva, con respeto y evita maltrato]]="No Cumple",VOZ_WHATSAPP[[#This Row],[Cumple con las normativas legales]]="No Cumple"),"No Cumple","Cumple")</f>
        <v>Cumple</v>
      </c>
      <c r="AD690" s="1" t="s">
        <v>46</v>
      </c>
      <c r="AE690" s="1" t="s">
        <v>794</v>
      </c>
      <c r="AF690" s="4">
        <v>1</v>
      </c>
      <c r="AG690" s="4">
        <f>IF(AND(VOZ_WHATSAPP[[#This Row],[Estado Cierre]]="Sin Cierre",VOZ_WHATSAPP[[#This Row],[Nota Negocio]]="Sin Negocio"),VOZ_WHATSAPP[[#This Row],[Nota]]-24%,VOZ_WHATSAPP[[#This Row],[Nota]])</f>
        <v>1</v>
      </c>
      <c r="AH690" s="8">
        <f>IF(VOZ_WHATSAPP[[#This Row],[Estado Legal]]="No Cumple",0,IF(VOZ_WHATSAPP[[#This Row],[Realiza lectura de guion Legal]]="No Cumple",VOZ_WHATSAPP[[#This Row],[Nota 2]]-50%,VOZ_WHATSAPP[[#This Row],[Nota 2]]))</f>
        <v>1</v>
      </c>
    </row>
    <row r="691" spans="1:34" x14ac:dyDescent="0.25">
      <c r="A691" s="2" t="str">
        <f>VOZ_WHATSAPP[[#This Row],[ID Asesor]]&amp;VOZ_WHATSAPP[[#This Row],[Fecha Monitoreo]]</f>
        <v>312845826</v>
      </c>
      <c r="B691" s="2">
        <v>45826</v>
      </c>
      <c r="C691" s="1" t="s">
        <v>126</v>
      </c>
      <c r="D691" s="1">
        <v>3128</v>
      </c>
      <c r="E691" s="2">
        <v>45826</v>
      </c>
      <c r="F691" s="3">
        <v>0.34861111111111109</v>
      </c>
      <c r="G691" s="1" t="s">
        <v>60</v>
      </c>
      <c r="H691" s="1" t="s">
        <v>71</v>
      </c>
      <c r="I691" s="1"/>
      <c r="J691" s="1"/>
      <c r="K691" s="1"/>
      <c r="L691" s="1" t="s">
        <v>46</v>
      </c>
      <c r="M691" s="1" t="s">
        <v>48</v>
      </c>
      <c r="N691" s="1" t="s">
        <v>46</v>
      </c>
      <c r="O691" s="1" t="s">
        <v>46</v>
      </c>
      <c r="P691" s="1" t="s">
        <v>46</v>
      </c>
      <c r="Q691" s="1" t="s">
        <v>48</v>
      </c>
      <c r="R691" s="1" t="s">
        <v>48</v>
      </c>
      <c r="S691" s="1" t="s">
        <v>48</v>
      </c>
      <c r="T691" s="12" t="str">
        <f>IF(OR(VOZ_WHATSAPP[[#This Row],[Brinda argumentos coherentes a la objeción]]="No Cumple",VOZ_WHATSAPP[[#This Row],[Despliegue de Beneficios y/o consecuencias]]="No Cumple"),"Sin Negocio","Negocio")</f>
        <v>Negocio</v>
      </c>
      <c r="U691" s="1" t="s">
        <v>48</v>
      </c>
      <c r="V691" s="1" t="s">
        <v>48</v>
      </c>
      <c r="W691" s="1" t="s">
        <v>48</v>
      </c>
      <c r="X691" s="12" t="str">
        <f>IF(OR(VOZ_WHATSAPP[[#This Row],[Confirma Valor de pago]]="No Cumple",VOZ_WHATSAPP[[#This Row],[Confirma hora de pago]]="No Cumple",VOZ_WHATSAPP[[#This Row],[Confirma medio de pago]]="No Cumple"),"Sin Cierre","Cierre")</f>
        <v>Cierre</v>
      </c>
      <c r="Y691" s="1" t="s">
        <v>48</v>
      </c>
      <c r="Z691" s="1" t="s">
        <v>46</v>
      </c>
      <c r="AA691" s="1" t="s">
        <v>46</v>
      </c>
      <c r="AB691" s="1" t="s">
        <v>46</v>
      </c>
      <c r="AC691" s="11" t="str">
        <f>IF(OR(VOZ_WHATSAPP[[#This Row],[La comunicación es asertiva, con respeto y evita maltrato]]="No Cumple",VOZ_WHATSAPP[[#This Row],[Cumple con las normativas legales]]="No Cumple"),"No Cumple","Cumple")</f>
        <v>Cumple</v>
      </c>
      <c r="AD691" s="1" t="s">
        <v>48</v>
      </c>
      <c r="AE691" s="1" t="s">
        <v>131</v>
      </c>
      <c r="AF691" s="4">
        <v>1</v>
      </c>
      <c r="AG691" s="4">
        <f>IF(AND(VOZ_WHATSAPP[[#This Row],[Estado Cierre]]="Sin Cierre",VOZ_WHATSAPP[[#This Row],[Nota Negocio]]="Sin Negocio"),VOZ_WHATSAPP[[#This Row],[Nota]]-24%,VOZ_WHATSAPP[[#This Row],[Nota]])</f>
        <v>1</v>
      </c>
      <c r="AH691" s="8">
        <f>IF(VOZ_WHATSAPP[[#This Row],[Estado Legal]]="No Cumple",0,IF(VOZ_WHATSAPP[[#This Row],[Realiza lectura de guion Legal]]="No Cumple",VOZ_WHATSAPP[[#This Row],[Nota 2]]-50%,VOZ_WHATSAPP[[#This Row],[Nota 2]]))</f>
        <v>1</v>
      </c>
    </row>
    <row r="692" spans="1:34" x14ac:dyDescent="0.25">
      <c r="A692" s="2" t="str">
        <f>VOZ_WHATSAPP[[#This Row],[ID Asesor]]&amp;VOZ_WHATSAPP[[#This Row],[Fecha Monitoreo]]</f>
        <v>394545826</v>
      </c>
      <c r="B692" s="2">
        <v>45826</v>
      </c>
      <c r="C692" s="1" t="s">
        <v>126</v>
      </c>
      <c r="D692" s="1">
        <v>3945</v>
      </c>
      <c r="E692" s="2">
        <v>45826</v>
      </c>
      <c r="F692" s="3">
        <v>0.39930555555555558</v>
      </c>
      <c r="G692" s="1" t="s">
        <v>51</v>
      </c>
      <c r="H692" s="1" t="s">
        <v>71</v>
      </c>
      <c r="I692" s="1"/>
      <c r="J692" s="1"/>
      <c r="K692" s="1"/>
      <c r="L692" s="1" t="s">
        <v>46</v>
      </c>
      <c r="M692" s="1" t="s">
        <v>48</v>
      </c>
      <c r="N692" s="1" t="s">
        <v>46</v>
      </c>
      <c r="O692" s="1" t="s">
        <v>46</v>
      </c>
      <c r="P692" s="1" t="s">
        <v>46</v>
      </c>
      <c r="Q692" s="1" t="s">
        <v>46</v>
      </c>
      <c r="R692" s="1" t="s">
        <v>46</v>
      </c>
      <c r="S692" s="1" t="s">
        <v>48</v>
      </c>
      <c r="T692" s="12" t="str">
        <f>IF(OR(VOZ_WHATSAPP[[#This Row],[Brinda argumentos coherentes a la objeción]]="No Cumple",VOZ_WHATSAPP[[#This Row],[Despliegue de Beneficios y/o consecuencias]]="No Cumple"),"Sin Negocio","Negocio")</f>
        <v>Negocio</v>
      </c>
      <c r="U692" s="1" t="s">
        <v>48</v>
      </c>
      <c r="V692" s="1" t="s">
        <v>48</v>
      </c>
      <c r="W692" s="1" t="s">
        <v>48</v>
      </c>
      <c r="X692" s="12" t="str">
        <f>IF(OR(VOZ_WHATSAPP[[#This Row],[Confirma Valor de pago]]="No Cumple",VOZ_WHATSAPP[[#This Row],[Confirma hora de pago]]="No Cumple",VOZ_WHATSAPP[[#This Row],[Confirma medio de pago]]="No Cumple"),"Sin Cierre","Cierre")</f>
        <v>Cierre</v>
      </c>
      <c r="Y692" s="1" t="s">
        <v>48</v>
      </c>
      <c r="Z692" s="1" t="s">
        <v>46</v>
      </c>
      <c r="AA692" s="1" t="s">
        <v>46</v>
      </c>
      <c r="AB692" s="1" t="s">
        <v>46</v>
      </c>
      <c r="AC692" s="11" t="str">
        <f>IF(OR(VOZ_WHATSAPP[[#This Row],[La comunicación es asertiva, con respeto y evita maltrato]]="No Cumple",VOZ_WHATSAPP[[#This Row],[Cumple con las normativas legales]]="No Cumple"),"No Cumple","Cumple")</f>
        <v>Cumple</v>
      </c>
      <c r="AD692" s="1" t="s">
        <v>48</v>
      </c>
      <c r="AE692" s="1" t="s">
        <v>131</v>
      </c>
      <c r="AF692" s="4">
        <v>1</v>
      </c>
      <c r="AG692" s="4">
        <f>IF(AND(VOZ_WHATSAPP[[#This Row],[Estado Cierre]]="Sin Cierre",VOZ_WHATSAPP[[#This Row],[Nota Negocio]]="Sin Negocio"),VOZ_WHATSAPP[[#This Row],[Nota]]-24%,VOZ_WHATSAPP[[#This Row],[Nota]])</f>
        <v>1</v>
      </c>
      <c r="AH692" s="8">
        <f>IF(VOZ_WHATSAPP[[#This Row],[Estado Legal]]="No Cumple",0,IF(VOZ_WHATSAPP[[#This Row],[Realiza lectura de guion Legal]]="No Cumple",VOZ_WHATSAPP[[#This Row],[Nota 2]]-50%,VOZ_WHATSAPP[[#This Row],[Nota 2]]))</f>
        <v>1</v>
      </c>
    </row>
    <row r="693" spans="1:34" x14ac:dyDescent="0.25">
      <c r="A693" s="2" t="str">
        <f>VOZ_WHATSAPP[[#This Row],[ID Asesor]]&amp;VOZ_WHATSAPP[[#This Row],[Fecha Monitoreo]]</f>
        <v>383445826</v>
      </c>
      <c r="B693" s="2">
        <v>45826</v>
      </c>
      <c r="C693" s="1" t="s">
        <v>126</v>
      </c>
      <c r="D693" s="1">
        <v>3834</v>
      </c>
      <c r="E693" s="2">
        <v>45826</v>
      </c>
      <c r="F693" s="3">
        <v>0.40555555555555556</v>
      </c>
      <c r="G693" s="1" t="s">
        <v>60</v>
      </c>
      <c r="H693" s="1" t="s">
        <v>71</v>
      </c>
      <c r="I693" s="1"/>
      <c r="J693" s="1"/>
      <c r="K693" s="1"/>
      <c r="L693" s="1" t="s">
        <v>46</v>
      </c>
      <c r="M693" s="1" t="s">
        <v>48</v>
      </c>
      <c r="N693" s="1" t="s">
        <v>46</v>
      </c>
      <c r="O693" s="1" t="s">
        <v>46</v>
      </c>
      <c r="P693" s="1" t="s">
        <v>46</v>
      </c>
      <c r="Q693" s="1" t="s">
        <v>48</v>
      </c>
      <c r="R693" s="1" t="s">
        <v>48</v>
      </c>
      <c r="S693" s="1" t="s">
        <v>48</v>
      </c>
      <c r="T693" s="12" t="str">
        <f>IF(OR(VOZ_WHATSAPP[[#This Row],[Brinda argumentos coherentes a la objeción]]="No Cumple",VOZ_WHATSAPP[[#This Row],[Despliegue de Beneficios y/o consecuencias]]="No Cumple"),"Sin Negocio","Negocio")</f>
        <v>Negocio</v>
      </c>
      <c r="U693" s="1" t="s">
        <v>48</v>
      </c>
      <c r="V693" s="1" t="s">
        <v>48</v>
      </c>
      <c r="W693" s="1" t="s">
        <v>48</v>
      </c>
      <c r="X693" s="12" t="str">
        <f>IF(OR(VOZ_WHATSAPP[[#This Row],[Confirma Valor de pago]]="No Cumple",VOZ_WHATSAPP[[#This Row],[Confirma hora de pago]]="No Cumple",VOZ_WHATSAPP[[#This Row],[Confirma medio de pago]]="No Cumple"),"Sin Cierre","Cierre")</f>
        <v>Cierre</v>
      </c>
      <c r="Y693" s="1" t="s">
        <v>48</v>
      </c>
      <c r="Z693" s="1" t="s">
        <v>46</v>
      </c>
      <c r="AA693" s="1" t="s">
        <v>46</v>
      </c>
      <c r="AB693" s="1" t="s">
        <v>46</v>
      </c>
      <c r="AC693" s="11" t="str">
        <f>IF(OR(VOZ_WHATSAPP[[#This Row],[La comunicación es asertiva, con respeto y evita maltrato]]="No Cumple",VOZ_WHATSAPP[[#This Row],[Cumple con las normativas legales]]="No Cumple"),"No Cumple","Cumple")</f>
        <v>Cumple</v>
      </c>
      <c r="AD693" s="1" t="s">
        <v>48</v>
      </c>
      <c r="AE693" s="1" t="s">
        <v>131</v>
      </c>
      <c r="AF693" s="4">
        <v>1</v>
      </c>
      <c r="AG693" s="4">
        <f>IF(AND(VOZ_WHATSAPP[[#This Row],[Estado Cierre]]="Sin Cierre",VOZ_WHATSAPP[[#This Row],[Nota Negocio]]="Sin Negocio"),VOZ_WHATSAPP[[#This Row],[Nota]]-24%,VOZ_WHATSAPP[[#This Row],[Nota]])</f>
        <v>1</v>
      </c>
      <c r="AH693" s="8">
        <f>IF(VOZ_WHATSAPP[[#This Row],[Estado Legal]]="No Cumple",0,IF(VOZ_WHATSAPP[[#This Row],[Realiza lectura de guion Legal]]="No Cumple",VOZ_WHATSAPP[[#This Row],[Nota 2]]-50%,VOZ_WHATSAPP[[#This Row],[Nota 2]]))</f>
        <v>1</v>
      </c>
    </row>
    <row r="694" spans="1:34" x14ac:dyDescent="0.25">
      <c r="A694" s="2" t="str">
        <f>VOZ_WHATSAPP[[#This Row],[ID Asesor]]&amp;VOZ_WHATSAPP[[#This Row],[Fecha Monitoreo]]</f>
        <v>296645826</v>
      </c>
      <c r="B694" s="2">
        <v>45826</v>
      </c>
      <c r="C694" s="1" t="s">
        <v>50</v>
      </c>
      <c r="D694" s="1">
        <v>2966</v>
      </c>
      <c r="E694" s="2">
        <v>45826</v>
      </c>
      <c r="F694" s="3">
        <v>0.50347222222222221</v>
      </c>
      <c r="G694" s="1" t="s">
        <v>51</v>
      </c>
      <c r="H694" s="1" t="s">
        <v>71</v>
      </c>
      <c r="I694" s="1"/>
      <c r="J694" s="1"/>
      <c r="K694" s="1"/>
      <c r="L694" s="1" t="s">
        <v>47</v>
      </c>
      <c r="M694" s="1" t="s">
        <v>48</v>
      </c>
      <c r="N694" s="1" t="s">
        <v>46</v>
      </c>
      <c r="O694" s="1" t="s">
        <v>46</v>
      </c>
      <c r="P694" s="1" t="s">
        <v>46</v>
      </c>
      <c r="Q694" s="1" t="s">
        <v>46</v>
      </c>
      <c r="R694" s="1" t="s">
        <v>46</v>
      </c>
      <c r="S694" s="1" t="s">
        <v>46</v>
      </c>
      <c r="T694" s="12" t="str">
        <f>IF(OR(VOZ_WHATSAPP[[#This Row],[Brinda argumentos coherentes a la objeción]]="No Cumple",VOZ_WHATSAPP[[#This Row],[Despliegue de Beneficios y/o consecuencias]]="No Cumple"),"Sin Negocio","Negocio")</f>
        <v>Negocio</v>
      </c>
      <c r="U694" s="1" t="s">
        <v>48</v>
      </c>
      <c r="V694" s="1" t="s">
        <v>48</v>
      </c>
      <c r="W694" s="1" t="s">
        <v>48</v>
      </c>
      <c r="X694" s="12" t="str">
        <f>IF(OR(VOZ_WHATSAPP[[#This Row],[Confirma Valor de pago]]="No Cumple",VOZ_WHATSAPP[[#This Row],[Confirma hora de pago]]="No Cumple",VOZ_WHATSAPP[[#This Row],[Confirma medio de pago]]="No Cumple"),"Sin Cierre","Cierre")</f>
        <v>Cierre</v>
      </c>
      <c r="Y694" s="1" t="s">
        <v>48</v>
      </c>
      <c r="Z694" s="1" t="s">
        <v>46</v>
      </c>
      <c r="AA694" s="1" t="s">
        <v>46</v>
      </c>
      <c r="AB694" s="1" t="s">
        <v>46</v>
      </c>
      <c r="AC694" s="11" t="str">
        <f>IF(OR(VOZ_WHATSAPP[[#This Row],[La comunicación es asertiva, con respeto y evita maltrato]]="No Cumple",VOZ_WHATSAPP[[#This Row],[Cumple con las normativas legales]]="No Cumple"),"No Cumple","Cumple")</f>
        <v>Cumple</v>
      </c>
      <c r="AD694" s="1" t="s">
        <v>48</v>
      </c>
      <c r="AE694" s="1" t="s">
        <v>795</v>
      </c>
      <c r="AF694" s="4">
        <v>0.96</v>
      </c>
      <c r="AG694" s="4">
        <f>IF(AND(VOZ_WHATSAPP[[#This Row],[Estado Cierre]]="Sin Cierre",VOZ_WHATSAPP[[#This Row],[Nota Negocio]]="Sin Negocio"),VOZ_WHATSAPP[[#This Row],[Nota]]-24%,VOZ_WHATSAPP[[#This Row],[Nota]])</f>
        <v>0.96</v>
      </c>
      <c r="AH694" s="8">
        <f>IF(VOZ_WHATSAPP[[#This Row],[Estado Legal]]="No Cumple",0,IF(VOZ_WHATSAPP[[#This Row],[Realiza lectura de guion Legal]]="No Cumple",VOZ_WHATSAPP[[#This Row],[Nota 2]]-50%,VOZ_WHATSAPP[[#This Row],[Nota 2]]))</f>
        <v>0.96</v>
      </c>
    </row>
    <row r="695" spans="1:34" x14ac:dyDescent="0.25">
      <c r="A695" s="2" t="str">
        <f>VOZ_WHATSAPP[[#This Row],[ID Asesor]]&amp;VOZ_WHATSAPP[[#This Row],[Fecha Monitoreo]]</f>
        <v>373045826</v>
      </c>
      <c r="B695" s="2">
        <v>45826</v>
      </c>
      <c r="C695" s="1" t="s">
        <v>50</v>
      </c>
      <c r="D695" s="1">
        <v>3730</v>
      </c>
      <c r="E695" s="2">
        <v>45826</v>
      </c>
      <c r="F695" s="3">
        <v>0.43819444444444444</v>
      </c>
      <c r="G695" s="1" t="s">
        <v>51</v>
      </c>
      <c r="H695" s="1" t="s">
        <v>44</v>
      </c>
      <c r="I695" s="1">
        <v>1365</v>
      </c>
      <c r="J695" s="1">
        <v>3223346438</v>
      </c>
      <c r="K695" s="1" t="s">
        <v>45</v>
      </c>
      <c r="L695" s="1" t="s">
        <v>46</v>
      </c>
      <c r="M695" s="1" t="s">
        <v>46</v>
      </c>
      <c r="N695" s="1" t="s">
        <v>46</v>
      </c>
      <c r="O695" s="1" t="s">
        <v>46</v>
      </c>
      <c r="P695" s="1" t="s">
        <v>46</v>
      </c>
      <c r="Q695" s="1" t="s">
        <v>48</v>
      </c>
      <c r="R695" s="1" t="s">
        <v>48</v>
      </c>
      <c r="S695" s="1" t="s">
        <v>47</v>
      </c>
      <c r="T695" s="12" t="str">
        <f>IF(OR(VOZ_WHATSAPP[[#This Row],[Brinda argumentos coherentes a la objeción]]="No Cumple",VOZ_WHATSAPP[[#This Row],[Despliegue de Beneficios y/o consecuencias]]="No Cumple"),"Sin Negocio","Negocio")</f>
        <v>Sin Negocio</v>
      </c>
      <c r="U695" s="1" t="s">
        <v>46</v>
      </c>
      <c r="V695" s="1" t="s">
        <v>46</v>
      </c>
      <c r="W695" s="1" t="s">
        <v>46</v>
      </c>
      <c r="X695" s="12" t="str">
        <f>IF(OR(VOZ_WHATSAPP[[#This Row],[Confirma Valor de pago]]="No Cumple",VOZ_WHATSAPP[[#This Row],[Confirma hora de pago]]="No Cumple",VOZ_WHATSAPP[[#This Row],[Confirma medio de pago]]="No Cumple"),"Sin Cierre","Cierre")</f>
        <v>Cierre</v>
      </c>
      <c r="Y695" s="1" t="s">
        <v>46</v>
      </c>
      <c r="Z695" s="1" t="s">
        <v>46</v>
      </c>
      <c r="AA695" s="1" t="s">
        <v>46</v>
      </c>
      <c r="AB695" s="1" t="s">
        <v>46</v>
      </c>
      <c r="AC695" s="11" t="str">
        <f>IF(OR(VOZ_WHATSAPP[[#This Row],[La comunicación es asertiva, con respeto y evita maltrato]]="No Cumple",VOZ_WHATSAPP[[#This Row],[Cumple con las normativas legales]]="No Cumple"),"No Cumple","Cumple")</f>
        <v>Cumple</v>
      </c>
      <c r="AD695" s="1" t="s">
        <v>46</v>
      </c>
      <c r="AE695" s="1" t="s">
        <v>796</v>
      </c>
      <c r="AF695" s="4">
        <v>0.9</v>
      </c>
      <c r="AG695" s="4">
        <f>IF(AND(VOZ_WHATSAPP[[#This Row],[Estado Cierre]]="Sin Cierre",VOZ_WHATSAPP[[#This Row],[Nota Negocio]]="Sin Negocio"),VOZ_WHATSAPP[[#This Row],[Nota]]-24%,VOZ_WHATSAPP[[#This Row],[Nota]])</f>
        <v>0.9</v>
      </c>
      <c r="AH695" s="8">
        <f>IF(VOZ_WHATSAPP[[#This Row],[Estado Legal]]="No Cumple",0,IF(VOZ_WHATSAPP[[#This Row],[Realiza lectura de guion Legal]]="No Cumple",VOZ_WHATSAPP[[#This Row],[Nota 2]]-50%,VOZ_WHATSAPP[[#This Row],[Nota 2]]))</f>
        <v>0.9</v>
      </c>
    </row>
    <row r="696" spans="1:34" x14ac:dyDescent="0.25">
      <c r="A696" s="2" t="str">
        <f>VOZ_WHATSAPP[[#This Row],[ID Asesor]]&amp;VOZ_WHATSAPP[[#This Row],[Fecha Monitoreo]]</f>
        <v>387845827</v>
      </c>
      <c r="B696" s="2">
        <v>45827</v>
      </c>
      <c r="C696" s="1" t="s">
        <v>42</v>
      </c>
      <c r="D696" s="1">
        <v>3878</v>
      </c>
      <c r="E696" s="2">
        <v>45826</v>
      </c>
      <c r="F696" s="3">
        <v>0.48472222222222222</v>
      </c>
      <c r="G696" s="1" t="s">
        <v>51</v>
      </c>
      <c r="H696" s="1" t="s">
        <v>44</v>
      </c>
      <c r="I696" s="1">
        <v>495</v>
      </c>
      <c r="J696" s="1">
        <v>3188481250</v>
      </c>
      <c r="K696" s="1" t="s">
        <v>45</v>
      </c>
      <c r="L696" s="1" t="s">
        <v>46</v>
      </c>
      <c r="M696" s="1" t="s">
        <v>47</v>
      </c>
      <c r="N696" s="1" t="s">
        <v>46</v>
      </c>
      <c r="O696" s="1" t="s">
        <v>46</v>
      </c>
      <c r="P696" s="1" t="s">
        <v>46</v>
      </c>
      <c r="Q696" s="1" t="s">
        <v>46</v>
      </c>
      <c r="R696" s="1" t="s">
        <v>46</v>
      </c>
      <c r="S696" s="1" t="s">
        <v>47</v>
      </c>
      <c r="T696" s="12" t="str">
        <f>IF(OR(VOZ_WHATSAPP[[#This Row],[Brinda argumentos coherentes a la objeción]]="No Cumple",VOZ_WHATSAPP[[#This Row],[Despliegue de Beneficios y/o consecuencias]]="No Cumple"),"Sin Negocio","Negocio")</f>
        <v>Sin Negocio</v>
      </c>
      <c r="U696" s="1" t="s">
        <v>47</v>
      </c>
      <c r="V696" s="1" t="s">
        <v>46</v>
      </c>
      <c r="W696" s="1" t="s">
        <v>46</v>
      </c>
      <c r="X696" s="12" t="str">
        <f>IF(OR(VOZ_WHATSAPP[[#This Row],[Confirma Valor de pago]]="No Cumple",VOZ_WHATSAPP[[#This Row],[Confirma hora de pago]]="No Cumple",VOZ_WHATSAPP[[#This Row],[Confirma medio de pago]]="No Cumple"),"Sin Cierre","Cierre")</f>
        <v>Sin Cierre</v>
      </c>
      <c r="Y696" s="1" t="s">
        <v>46</v>
      </c>
      <c r="Z696" s="1" t="s">
        <v>54</v>
      </c>
      <c r="AA696" s="1" t="s">
        <v>46</v>
      </c>
      <c r="AB696" s="1" t="s">
        <v>46</v>
      </c>
      <c r="AC696" s="11" t="str">
        <f>IF(OR(VOZ_WHATSAPP[[#This Row],[La comunicación es asertiva, con respeto y evita maltrato]]="No Cumple",VOZ_WHATSAPP[[#This Row],[Cumple con las normativas legales]]="No Cumple"),"No Cumple","Cumple")</f>
        <v>Cumple</v>
      </c>
      <c r="AD696" s="1" t="s">
        <v>46</v>
      </c>
      <c r="AE696" s="1" t="s">
        <v>797</v>
      </c>
      <c r="AF696" s="4">
        <v>0.63</v>
      </c>
      <c r="AG696" s="4">
        <f>IF(AND(VOZ_WHATSAPP[[#This Row],[Estado Cierre]]="Sin Cierre",VOZ_WHATSAPP[[#This Row],[Nota Negocio]]="Sin Negocio"),VOZ_WHATSAPP[[#This Row],[Nota]]-24%,VOZ_WHATSAPP[[#This Row],[Nota]])</f>
        <v>0.39</v>
      </c>
      <c r="AH696" s="8">
        <f>IF(VOZ_WHATSAPP[[#This Row],[Estado Legal]]="No Cumple",0,IF(VOZ_WHATSAPP[[#This Row],[Realiza lectura de guion Legal]]="No Cumple",VOZ_WHATSAPP[[#This Row],[Nota 2]]-50%,VOZ_WHATSAPP[[#This Row],[Nota 2]]))</f>
        <v>0.39</v>
      </c>
    </row>
    <row r="697" spans="1:34" x14ac:dyDescent="0.25">
      <c r="A697" s="2" t="str">
        <f>VOZ_WHATSAPP[[#This Row],[ID Asesor]]&amp;VOZ_WHATSAPP[[#This Row],[Fecha Monitoreo]]</f>
        <v>356545827</v>
      </c>
      <c r="B697" s="2">
        <v>45827</v>
      </c>
      <c r="C697" s="1" t="s">
        <v>50</v>
      </c>
      <c r="D697" s="1">
        <v>3565</v>
      </c>
      <c r="E697" s="2">
        <v>45827</v>
      </c>
      <c r="F697" s="3">
        <v>0.34930555555555554</v>
      </c>
      <c r="G697" s="1" t="s">
        <v>60</v>
      </c>
      <c r="H697" s="1" t="s">
        <v>44</v>
      </c>
      <c r="I697" s="1">
        <v>1359</v>
      </c>
      <c r="J697" s="1">
        <v>3123418708</v>
      </c>
      <c r="K697" s="1" t="s">
        <v>45</v>
      </c>
      <c r="L697" s="1" t="s">
        <v>46</v>
      </c>
      <c r="M697" s="1" t="s">
        <v>46</v>
      </c>
      <c r="N697" s="1" t="s">
        <v>46</v>
      </c>
      <c r="O697" s="1" t="s">
        <v>46</v>
      </c>
      <c r="P697" s="1" t="s">
        <v>46</v>
      </c>
      <c r="Q697" s="1" t="s">
        <v>46</v>
      </c>
      <c r="R697" s="1" t="s">
        <v>46</v>
      </c>
      <c r="S697" s="1" t="s">
        <v>46</v>
      </c>
      <c r="T697" s="12" t="str">
        <f>IF(OR(VOZ_WHATSAPP[[#This Row],[Brinda argumentos coherentes a la objeción]]="No Cumple",VOZ_WHATSAPP[[#This Row],[Despliegue de Beneficios y/o consecuencias]]="No Cumple"),"Sin Negocio","Negocio")</f>
        <v>Negocio</v>
      </c>
      <c r="U697" s="1" t="s">
        <v>46</v>
      </c>
      <c r="V697" s="1" t="s">
        <v>46</v>
      </c>
      <c r="W697" s="1" t="s">
        <v>46</v>
      </c>
      <c r="X697" s="12" t="str">
        <f>IF(OR(VOZ_WHATSAPP[[#This Row],[Confirma Valor de pago]]="No Cumple",VOZ_WHATSAPP[[#This Row],[Confirma hora de pago]]="No Cumple",VOZ_WHATSAPP[[#This Row],[Confirma medio de pago]]="No Cumple"),"Sin Cierre","Cierre")</f>
        <v>Cierre</v>
      </c>
      <c r="Y697" s="1" t="s">
        <v>46</v>
      </c>
      <c r="Z697" s="1" t="s">
        <v>46</v>
      </c>
      <c r="AA697" s="1" t="s">
        <v>46</v>
      </c>
      <c r="AB697" s="1" t="s">
        <v>46</v>
      </c>
      <c r="AC697" s="11" t="str">
        <f>IF(OR(VOZ_WHATSAPP[[#This Row],[La comunicación es asertiva, con respeto y evita maltrato]]="No Cumple",VOZ_WHATSAPP[[#This Row],[Cumple con las normativas legales]]="No Cumple"),"No Cumple","Cumple")</f>
        <v>Cumple</v>
      </c>
      <c r="AD697" s="1" t="s">
        <v>46</v>
      </c>
      <c r="AE697" s="1" t="s">
        <v>53</v>
      </c>
      <c r="AF697" s="4">
        <v>1</v>
      </c>
      <c r="AG697" s="4">
        <f>IF(AND(VOZ_WHATSAPP[[#This Row],[Estado Cierre]]="Sin Cierre",VOZ_WHATSAPP[[#This Row],[Nota Negocio]]="Sin Negocio"),VOZ_WHATSAPP[[#This Row],[Nota]]-24%,VOZ_WHATSAPP[[#This Row],[Nota]])</f>
        <v>1</v>
      </c>
      <c r="AH697" s="8">
        <f>IF(VOZ_WHATSAPP[[#This Row],[Estado Legal]]="No Cumple",0,IF(VOZ_WHATSAPP[[#This Row],[Realiza lectura de guion Legal]]="No Cumple",VOZ_WHATSAPP[[#This Row],[Nota 2]]-50%,VOZ_WHATSAPP[[#This Row],[Nota 2]]))</f>
        <v>1</v>
      </c>
    </row>
    <row r="698" spans="1:34" x14ac:dyDescent="0.25">
      <c r="A698" s="2" t="str">
        <f>VOZ_WHATSAPP[[#This Row],[ID Asesor]]&amp;VOZ_WHATSAPP[[#This Row],[Fecha Monitoreo]]</f>
        <v>387745827</v>
      </c>
      <c r="B698" s="2">
        <v>45827</v>
      </c>
      <c r="C698" s="1" t="s">
        <v>59</v>
      </c>
      <c r="D698" s="1">
        <v>3877</v>
      </c>
      <c r="E698" s="2">
        <v>45827</v>
      </c>
      <c r="F698" s="3">
        <v>0.34652777777777777</v>
      </c>
      <c r="G698" s="1" t="s">
        <v>60</v>
      </c>
      <c r="H698" s="1" t="s">
        <v>44</v>
      </c>
      <c r="I698" s="1">
        <v>1430</v>
      </c>
      <c r="J698" s="1">
        <v>3218353005</v>
      </c>
      <c r="K698" s="1" t="s">
        <v>45</v>
      </c>
      <c r="L698" s="1" t="s">
        <v>47</v>
      </c>
      <c r="M698" s="1" t="s">
        <v>47</v>
      </c>
      <c r="N698" s="1" t="s">
        <v>46</v>
      </c>
      <c r="O698" s="1" t="s">
        <v>54</v>
      </c>
      <c r="P698" s="1" t="s">
        <v>46</v>
      </c>
      <c r="Q698" s="1" t="s">
        <v>46</v>
      </c>
      <c r="R698" s="1" t="s">
        <v>47</v>
      </c>
      <c r="S698" s="1" t="s">
        <v>47</v>
      </c>
      <c r="T698" s="12" t="str">
        <f>IF(OR(VOZ_WHATSAPP[[#This Row],[Brinda argumentos coherentes a la objeción]]="No Cumple",VOZ_WHATSAPP[[#This Row],[Despliegue de Beneficios y/o consecuencias]]="No Cumple"),"Sin Negocio","Negocio")</f>
        <v>Sin Negocio</v>
      </c>
      <c r="U698" s="1" t="s">
        <v>47</v>
      </c>
      <c r="V698" s="1" t="s">
        <v>47</v>
      </c>
      <c r="W698" s="1" t="s">
        <v>47</v>
      </c>
      <c r="X698" s="12" t="str">
        <f>IF(OR(VOZ_WHATSAPP[[#This Row],[Confirma Valor de pago]]="No Cumple",VOZ_WHATSAPP[[#This Row],[Confirma hora de pago]]="No Cumple",VOZ_WHATSAPP[[#This Row],[Confirma medio de pago]]="No Cumple"),"Sin Cierre","Cierre")</f>
        <v>Sin Cierre</v>
      </c>
      <c r="Y698" s="1" t="s">
        <v>46</v>
      </c>
      <c r="Z698" s="1" t="s">
        <v>54</v>
      </c>
      <c r="AA698" s="1" t="s">
        <v>46</v>
      </c>
      <c r="AB698" s="1" t="s">
        <v>46</v>
      </c>
      <c r="AC698" s="11" t="str">
        <f>IF(OR(VOZ_WHATSAPP[[#This Row],[La comunicación es asertiva, con respeto y evita maltrato]]="No Cumple",VOZ_WHATSAPP[[#This Row],[Cumple con las normativas legales]]="No Cumple"),"No Cumple","Cumple")</f>
        <v>Cumple</v>
      </c>
      <c r="AD698" s="1" t="s">
        <v>46</v>
      </c>
      <c r="AE698" s="1" t="s">
        <v>798</v>
      </c>
      <c r="AF698" s="4">
        <v>0.28000000000000003</v>
      </c>
      <c r="AG698" s="4">
        <f>IF(AND(VOZ_WHATSAPP[[#This Row],[Estado Cierre]]="Sin Cierre",VOZ_WHATSAPP[[#This Row],[Nota Negocio]]="Sin Negocio"),VOZ_WHATSAPP[[#This Row],[Nota]]-24%,VOZ_WHATSAPP[[#This Row],[Nota]])</f>
        <v>4.0000000000000036E-2</v>
      </c>
      <c r="AH698" s="8">
        <f>IF(VOZ_WHATSAPP[[#This Row],[Estado Legal]]="No Cumple",0,IF(VOZ_WHATSAPP[[#This Row],[Realiza lectura de guion Legal]]="No Cumple",VOZ_WHATSAPP[[#This Row],[Nota 2]]-50%,VOZ_WHATSAPP[[#This Row],[Nota 2]]))</f>
        <v>4.0000000000000036E-2</v>
      </c>
    </row>
    <row r="699" spans="1:34" x14ac:dyDescent="0.25">
      <c r="A699" s="2" t="str">
        <f>VOZ_WHATSAPP[[#This Row],[ID Asesor]]&amp;VOZ_WHATSAPP[[#This Row],[Fecha Monitoreo]]</f>
        <v>374545827</v>
      </c>
      <c r="B699" s="2">
        <v>45827</v>
      </c>
      <c r="C699" s="1" t="s">
        <v>56</v>
      </c>
      <c r="D699" s="1">
        <v>3745</v>
      </c>
      <c r="E699" s="2">
        <v>45826</v>
      </c>
      <c r="F699" s="3">
        <v>0.76736111111111116</v>
      </c>
      <c r="G699" s="1" t="s">
        <v>58</v>
      </c>
      <c r="H699" s="1" t="s">
        <v>44</v>
      </c>
      <c r="I699" s="1">
        <v>463</v>
      </c>
      <c r="J699" s="1">
        <v>3193799555</v>
      </c>
      <c r="K699" s="1" t="s">
        <v>45</v>
      </c>
      <c r="L699" s="1" t="s">
        <v>46</v>
      </c>
      <c r="M699" s="1" t="s">
        <v>46</v>
      </c>
      <c r="N699" s="1" t="s">
        <v>46</v>
      </c>
      <c r="O699" s="1" t="s">
        <v>54</v>
      </c>
      <c r="P699" s="1" t="s">
        <v>46</v>
      </c>
      <c r="Q699" s="1" t="s">
        <v>46</v>
      </c>
      <c r="R699" s="1" t="s">
        <v>46</v>
      </c>
      <c r="S699" s="1" t="s">
        <v>46</v>
      </c>
      <c r="T699" s="12" t="str">
        <f>IF(OR(VOZ_WHATSAPP[[#This Row],[Brinda argumentos coherentes a la objeción]]="No Cumple",VOZ_WHATSAPP[[#This Row],[Despliegue de Beneficios y/o consecuencias]]="No Cumple"),"Sin Negocio","Negocio")</f>
        <v>Negocio</v>
      </c>
      <c r="U699" s="1" t="s">
        <v>48</v>
      </c>
      <c r="V699" s="1" t="s">
        <v>48</v>
      </c>
      <c r="W699" s="1" t="s">
        <v>48</v>
      </c>
      <c r="X699" s="12" t="str">
        <f>IF(OR(VOZ_WHATSAPP[[#This Row],[Confirma Valor de pago]]="No Cumple",VOZ_WHATSAPP[[#This Row],[Confirma hora de pago]]="No Cumple",VOZ_WHATSAPP[[#This Row],[Confirma medio de pago]]="No Cumple"),"Sin Cierre","Cierre")</f>
        <v>Cierre</v>
      </c>
      <c r="Y699" s="1" t="s">
        <v>46</v>
      </c>
      <c r="Z699" s="1" t="s">
        <v>54</v>
      </c>
      <c r="AA699" s="1" t="s">
        <v>46</v>
      </c>
      <c r="AB699" s="1" t="s">
        <v>54</v>
      </c>
      <c r="AC699" s="11" t="str">
        <f>IF(OR(VOZ_WHATSAPP[[#This Row],[La comunicación es asertiva, con respeto y evita maltrato]]="No Cumple",VOZ_WHATSAPP[[#This Row],[Cumple con las normativas legales]]="No Cumple"),"No Cumple","Cumple")</f>
        <v>No Cumple</v>
      </c>
      <c r="AD699" s="1" t="s">
        <v>46</v>
      </c>
      <c r="AE699" s="1" t="s">
        <v>799</v>
      </c>
      <c r="AF699" s="4">
        <v>0.8</v>
      </c>
      <c r="AG699" s="4">
        <f>IF(AND(VOZ_WHATSAPP[[#This Row],[Estado Cierre]]="Sin Cierre",VOZ_WHATSAPP[[#This Row],[Nota Negocio]]="Sin Negocio"),VOZ_WHATSAPP[[#This Row],[Nota]]-24%,VOZ_WHATSAPP[[#This Row],[Nota]])</f>
        <v>0.8</v>
      </c>
      <c r="AH699" s="8">
        <f>IF(VOZ_WHATSAPP[[#This Row],[Estado Legal]]="No Cumple",0,IF(VOZ_WHATSAPP[[#This Row],[Realiza lectura de guion Legal]]="No Cumple",VOZ_WHATSAPP[[#This Row],[Nota 2]]-50%,VOZ_WHATSAPP[[#This Row],[Nota 2]]))</f>
        <v>0</v>
      </c>
    </row>
    <row r="700" spans="1:34" x14ac:dyDescent="0.25">
      <c r="A700" s="2" t="str">
        <f>VOZ_WHATSAPP[[#This Row],[ID Asesor]]&amp;VOZ_WHATSAPP[[#This Row],[Fecha Monitoreo]]</f>
        <v>271745827</v>
      </c>
      <c r="B700" s="2">
        <v>45827</v>
      </c>
      <c r="C700" s="1" t="s">
        <v>126</v>
      </c>
      <c r="D700" s="1">
        <v>2717</v>
      </c>
      <c r="E700" s="2">
        <v>45827</v>
      </c>
      <c r="F700" s="3">
        <v>0.36041666666666666</v>
      </c>
      <c r="G700" s="1" t="s">
        <v>60</v>
      </c>
      <c r="H700" s="1" t="s">
        <v>44</v>
      </c>
      <c r="I700" s="1">
        <v>1165</v>
      </c>
      <c r="J700" s="1">
        <v>3115961078</v>
      </c>
      <c r="K700" s="1" t="s">
        <v>45</v>
      </c>
      <c r="L700" s="1" t="s">
        <v>46</v>
      </c>
      <c r="M700" s="1" t="s">
        <v>46</v>
      </c>
      <c r="N700" s="1" t="s">
        <v>46</v>
      </c>
      <c r="O700" s="1" t="s">
        <v>46</v>
      </c>
      <c r="P700" s="1" t="s">
        <v>46</v>
      </c>
      <c r="Q700" s="1" t="s">
        <v>46</v>
      </c>
      <c r="R700" s="1" t="s">
        <v>46</v>
      </c>
      <c r="S700" s="1" t="s">
        <v>46</v>
      </c>
      <c r="T700" s="12" t="str">
        <f>IF(OR(VOZ_WHATSAPP[[#This Row],[Brinda argumentos coherentes a la objeción]]="No Cumple",VOZ_WHATSAPP[[#This Row],[Despliegue de Beneficios y/o consecuencias]]="No Cumple"),"Sin Negocio","Negocio")</f>
        <v>Negocio</v>
      </c>
      <c r="U700" s="1" t="s">
        <v>46</v>
      </c>
      <c r="V700" s="1" t="s">
        <v>46</v>
      </c>
      <c r="W700" s="1" t="s">
        <v>46</v>
      </c>
      <c r="X700" s="12" t="str">
        <f>IF(OR(VOZ_WHATSAPP[[#This Row],[Confirma Valor de pago]]="No Cumple",VOZ_WHATSAPP[[#This Row],[Confirma hora de pago]]="No Cumple",VOZ_WHATSAPP[[#This Row],[Confirma medio de pago]]="No Cumple"),"Sin Cierre","Cierre")</f>
        <v>Cierre</v>
      </c>
      <c r="Y700" s="1" t="s">
        <v>46</v>
      </c>
      <c r="Z700" s="1" t="s">
        <v>46</v>
      </c>
      <c r="AA700" s="1" t="s">
        <v>46</v>
      </c>
      <c r="AB700" s="1" t="s">
        <v>46</v>
      </c>
      <c r="AC700" s="11" t="str">
        <f>IF(OR(VOZ_WHATSAPP[[#This Row],[La comunicación es asertiva, con respeto y evita maltrato]]="No Cumple",VOZ_WHATSAPP[[#This Row],[Cumple con las normativas legales]]="No Cumple"),"No Cumple","Cumple")</f>
        <v>Cumple</v>
      </c>
      <c r="AD700" s="1" t="s">
        <v>46</v>
      </c>
      <c r="AE700" s="1" t="s">
        <v>133</v>
      </c>
      <c r="AF700" s="4">
        <v>1</v>
      </c>
      <c r="AG700" s="4">
        <f>IF(AND(VOZ_WHATSAPP[[#This Row],[Estado Cierre]]="Sin Cierre",VOZ_WHATSAPP[[#This Row],[Nota Negocio]]="Sin Negocio"),VOZ_WHATSAPP[[#This Row],[Nota]]-24%,VOZ_WHATSAPP[[#This Row],[Nota]])</f>
        <v>1</v>
      </c>
      <c r="AH700" s="8">
        <f>IF(VOZ_WHATSAPP[[#This Row],[Estado Legal]]="No Cumple",0,IF(VOZ_WHATSAPP[[#This Row],[Realiza lectura de guion Legal]]="No Cumple",VOZ_WHATSAPP[[#This Row],[Nota 2]]-50%,VOZ_WHATSAPP[[#This Row],[Nota 2]]))</f>
        <v>1</v>
      </c>
    </row>
    <row r="701" spans="1:34" x14ac:dyDescent="0.25">
      <c r="A701" s="2" t="str">
        <f>VOZ_WHATSAPP[[#This Row],[ID Asesor]]&amp;VOZ_WHATSAPP[[#This Row],[Fecha Monitoreo]]</f>
        <v>387245827</v>
      </c>
      <c r="B701" s="2">
        <v>45827</v>
      </c>
      <c r="C701" s="1" t="s">
        <v>50</v>
      </c>
      <c r="D701" s="1">
        <v>3872</v>
      </c>
      <c r="E701" s="2">
        <v>45827</v>
      </c>
      <c r="F701" s="3">
        <v>0.33819444444444446</v>
      </c>
      <c r="G701" s="1" t="s">
        <v>51</v>
      </c>
      <c r="H701" s="1" t="s">
        <v>44</v>
      </c>
      <c r="I701" s="1">
        <v>1425</v>
      </c>
      <c r="J701" s="1">
        <v>1425</v>
      </c>
      <c r="K701" s="1" t="s">
        <v>45</v>
      </c>
      <c r="L701" s="1" t="s">
        <v>46</v>
      </c>
      <c r="M701" s="1" t="s">
        <v>47</v>
      </c>
      <c r="N701" s="1" t="s">
        <v>46</v>
      </c>
      <c r="O701" s="1" t="s">
        <v>46</v>
      </c>
      <c r="P701" s="1" t="s">
        <v>46</v>
      </c>
      <c r="Q701" s="1" t="s">
        <v>46</v>
      </c>
      <c r="R701" s="1" t="s">
        <v>46</v>
      </c>
      <c r="S701" s="1" t="s">
        <v>46</v>
      </c>
      <c r="T701" s="12" t="str">
        <f>IF(OR(VOZ_WHATSAPP[[#This Row],[Brinda argumentos coherentes a la objeción]]="No Cumple",VOZ_WHATSAPP[[#This Row],[Despliegue de Beneficios y/o consecuencias]]="No Cumple"),"Sin Negocio","Negocio")</f>
        <v>Negocio</v>
      </c>
      <c r="U701" s="1" t="s">
        <v>48</v>
      </c>
      <c r="V701" s="1" t="s">
        <v>48</v>
      </c>
      <c r="W701" s="1" t="s">
        <v>48</v>
      </c>
      <c r="X701" s="12" t="str">
        <f>IF(OR(VOZ_WHATSAPP[[#This Row],[Confirma Valor de pago]]="No Cumple",VOZ_WHATSAPP[[#This Row],[Confirma hora de pago]]="No Cumple",VOZ_WHATSAPP[[#This Row],[Confirma medio de pago]]="No Cumple"),"Sin Cierre","Cierre")</f>
        <v>Cierre</v>
      </c>
      <c r="Y701" s="1" t="s">
        <v>54</v>
      </c>
      <c r="Z701" s="1" t="s">
        <v>46</v>
      </c>
      <c r="AA701" s="1" t="s">
        <v>46</v>
      </c>
      <c r="AB701" s="1" t="s">
        <v>46</v>
      </c>
      <c r="AC701" s="11" t="str">
        <f>IF(OR(VOZ_WHATSAPP[[#This Row],[La comunicación es asertiva, con respeto y evita maltrato]]="No Cumple",VOZ_WHATSAPP[[#This Row],[Cumple con las normativas legales]]="No Cumple"),"No Cumple","Cumple")</f>
        <v>Cumple</v>
      </c>
      <c r="AD701" s="1" t="s">
        <v>46</v>
      </c>
      <c r="AE701" s="1" t="s">
        <v>800</v>
      </c>
      <c r="AF701" s="4">
        <v>0.88</v>
      </c>
      <c r="AG701" s="4">
        <f>IF(AND(VOZ_WHATSAPP[[#This Row],[Estado Cierre]]="Sin Cierre",VOZ_WHATSAPP[[#This Row],[Nota Negocio]]="Sin Negocio"),VOZ_WHATSAPP[[#This Row],[Nota]]-24%,VOZ_WHATSAPP[[#This Row],[Nota]])</f>
        <v>0.88</v>
      </c>
      <c r="AH701" s="8">
        <f>IF(VOZ_WHATSAPP[[#This Row],[Estado Legal]]="No Cumple",0,IF(VOZ_WHATSAPP[[#This Row],[Realiza lectura de guion Legal]]="No Cumple",VOZ_WHATSAPP[[#This Row],[Nota 2]]-50%,VOZ_WHATSAPP[[#This Row],[Nota 2]]))</f>
        <v>0.88</v>
      </c>
    </row>
    <row r="702" spans="1:34" x14ac:dyDescent="0.25">
      <c r="A702" s="2" t="str">
        <f>VOZ_WHATSAPP[[#This Row],[ID Asesor]]&amp;VOZ_WHATSAPP[[#This Row],[Fecha Monitoreo]]</f>
        <v>368645827</v>
      </c>
      <c r="B702" s="2">
        <v>45827</v>
      </c>
      <c r="C702" s="1" t="s">
        <v>59</v>
      </c>
      <c r="D702" s="1">
        <v>3686</v>
      </c>
      <c r="E702" s="2">
        <v>45827</v>
      </c>
      <c r="F702" s="3">
        <v>0.36875000000000002</v>
      </c>
      <c r="G702" s="1" t="s">
        <v>43</v>
      </c>
      <c r="H702" s="1" t="s">
        <v>44</v>
      </c>
      <c r="I702" s="1">
        <v>1397</v>
      </c>
      <c r="J702" s="1">
        <v>3126156538</v>
      </c>
      <c r="K702" s="1" t="s">
        <v>45</v>
      </c>
      <c r="L702" s="1" t="s">
        <v>46</v>
      </c>
      <c r="M702" s="1" t="s">
        <v>46</v>
      </c>
      <c r="N702" s="1" t="s">
        <v>46</v>
      </c>
      <c r="O702" s="1" t="s">
        <v>46</v>
      </c>
      <c r="P702" s="1" t="s">
        <v>46</v>
      </c>
      <c r="Q702" s="1" t="s">
        <v>46</v>
      </c>
      <c r="R702" s="1" t="s">
        <v>46</v>
      </c>
      <c r="S702" s="1" t="s">
        <v>46</v>
      </c>
      <c r="T702" s="12" t="str">
        <f>IF(OR(VOZ_WHATSAPP[[#This Row],[Brinda argumentos coherentes a la objeción]]="No Cumple",VOZ_WHATSAPP[[#This Row],[Despliegue de Beneficios y/o consecuencias]]="No Cumple"),"Sin Negocio","Negocio")</f>
        <v>Negocio</v>
      </c>
      <c r="U702" s="1" t="s">
        <v>48</v>
      </c>
      <c r="V702" s="1" t="s">
        <v>48</v>
      </c>
      <c r="W702" s="1" t="s">
        <v>48</v>
      </c>
      <c r="X702" s="12" t="str">
        <f>IF(OR(VOZ_WHATSAPP[[#This Row],[Confirma Valor de pago]]="No Cumple",VOZ_WHATSAPP[[#This Row],[Confirma hora de pago]]="No Cumple",VOZ_WHATSAPP[[#This Row],[Confirma medio de pago]]="No Cumple"),"Sin Cierre","Cierre")</f>
        <v>Cierre</v>
      </c>
      <c r="Y702" s="1" t="s">
        <v>46</v>
      </c>
      <c r="Z702" s="1" t="s">
        <v>46</v>
      </c>
      <c r="AA702" s="1" t="s">
        <v>46</v>
      </c>
      <c r="AB702" s="1" t="s">
        <v>54</v>
      </c>
      <c r="AC702" s="11" t="str">
        <f>IF(OR(VOZ_WHATSAPP[[#This Row],[La comunicación es asertiva, con respeto y evita maltrato]]="No Cumple",VOZ_WHATSAPP[[#This Row],[Cumple con las normativas legales]]="No Cumple"),"No Cumple","Cumple")</f>
        <v>No Cumple</v>
      </c>
      <c r="AD702" s="1" t="s">
        <v>46</v>
      </c>
      <c r="AE702" s="1" t="s">
        <v>801</v>
      </c>
      <c r="AF702" s="4">
        <v>1</v>
      </c>
      <c r="AG702" s="4">
        <f>IF(AND(VOZ_WHATSAPP[[#This Row],[Estado Cierre]]="Sin Cierre",VOZ_WHATSAPP[[#This Row],[Nota Negocio]]="Sin Negocio"),VOZ_WHATSAPP[[#This Row],[Nota]]-24%,VOZ_WHATSAPP[[#This Row],[Nota]])</f>
        <v>1</v>
      </c>
      <c r="AH702" s="8">
        <f>IF(VOZ_WHATSAPP[[#This Row],[Estado Legal]]="No Cumple",0,IF(VOZ_WHATSAPP[[#This Row],[Realiza lectura de guion Legal]]="No Cumple",VOZ_WHATSAPP[[#This Row],[Nota 2]]-50%,VOZ_WHATSAPP[[#This Row],[Nota 2]]))</f>
        <v>0</v>
      </c>
    </row>
    <row r="703" spans="1:34" x14ac:dyDescent="0.25">
      <c r="A703" s="2" t="str">
        <f>VOZ_WHATSAPP[[#This Row],[ID Asesor]]&amp;VOZ_WHATSAPP[[#This Row],[Fecha Monitoreo]]</f>
        <v>296145827</v>
      </c>
      <c r="B703" s="2">
        <v>45827</v>
      </c>
      <c r="C703" s="1" t="s">
        <v>59</v>
      </c>
      <c r="D703" s="1">
        <v>2961</v>
      </c>
      <c r="E703" s="2">
        <v>45827</v>
      </c>
      <c r="F703" s="3">
        <v>0.41111111111111109</v>
      </c>
      <c r="G703" s="1" t="s">
        <v>60</v>
      </c>
      <c r="H703" s="1" t="s">
        <v>44</v>
      </c>
      <c r="I703" s="1">
        <v>1106</v>
      </c>
      <c r="J703" s="1">
        <v>3204631384</v>
      </c>
      <c r="K703" s="1" t="s">
        <v>45</v>
      </c>
      <c r="L703" s="1" t="s">
        <v>46</v>
      </c>
      <c r="M703" s="1" t="s">
        <v>46</v>
      </c>
      <c r="N703" s="1" t="s">
        <v>46</v>
      </c>
      <c r="O703" s="1" t="s">
        <v>46</v>
      </c>
      <c r="P703" s="1" t="s">
        <v>46</v>
      </c>
      <c r="Q703" s="1" t="s">
        <v>46</v>
      </c>
      <c r="R703" s="1" t="s">
        <v>46</v>
      </c>
      <c r="S703" s="1" t="s">
        <v>46</v>
      </c>
      <c r="T703" s="12" t="str">
        <f>IF(OR(VOZ_WHATSAPP[[#This Row],[Brinda argumentos coherentes a la objeción]]="No Cumple",VOZ_WHATSAPP[[#This Row],[Despliegue de Beneficios y/o consecuencias]]="No Cumple"),"Sin Negocio","Negocio")</f>
        <v>Negocio</v>
      </c>
      <c r="U703" s="1" t="s">
        <v>46</v>
      </c>
      <c r="V703" s="1" t="s">
        <v>46</v>
      </c>
      <c r="W703" s="1" t="s">
        <v>46</v>
      </c>
      <c r="X703" s="12" t="str">
        <f>IF(OR(VOZ_WHATSAPP[[#This Row],[Confirma Valor de pago]]="No Cumple",VOZ_WHATSAPP[[#This Row],[Confirma hora de pago]]="No Cumple",VOZ_WHATSAPP[[#This Row],[Confirma medio de pago]]="No Cumple"),"Sin Cierre","Cierre")</f>
        <v>Cierre</v>
      </c>
      <c r="Y703" s="1" t="s">
        <v>46</v>
      </c>
      <c r="Z703" s="1" t="s">
        <v>46</v>
      </c>
      <c r="AA703" s="1" t="s">
        <v>46</v>
      </c>
      <c r="AB703" s="1" t="s">
        <v>46</v>
      </c>
      <c r="AC703" s="11" t="str">
        <f>IF(OR(VOZ_WHATSAPP[[#This Row],[La comunicación es asertiva, con respeto y evita maltrato]]="No Cumple",VOZ_WHATSAPP[[#This Row],[Cumple con las normativas legales]]="No Cumple"),"No Cumple","Cumple")</f>
        <v>Cumple</v>
      </c>
      <c r="AD703" s="1" t="s">
        <v>46</v>
      </c>
      <c r="AE703" s="1" t="s">
        <v>62</v>
      </c>
      <c r="AF703" s="4">
        <v>1</v>
      </c>
      <c r="AG703" s="4">
        <f>IF(AND(VOZ_WHATSAPP[[#This Row],[Estado Cierre]]="Sin Cierre",VOZ_WHATSAPP[[#This Row],[Nota Negocio]]="Sin Negocio"),VOZ_WHATSAPP[[#This Row],[Nota]]-24%,VOZ_WHATSAPP[[#This Row],[Nota]])</f>
        <v>1</v>
      </c>
      <c r="AH703" s="8">
        <f>IF(VOZ_WHATSAPP[[#This Row],[Estado Legal]]="No Cumple",0,IF(VOZ_WHATSAPP[[#This Row],[Realiza lectura de guion Legal]]="No Cumple",VOZ_WHATSAPP[[#This Row],[Nota 2]]-50%,VOZ_WHATSAPP[[#This Row],[Nota 2]]))</f>
        <v>1</v>
      </c>
    </row>
    <row r="704" spans="1:34" x14ac:dyDescent="0.25">
      <c r="A704" s="2" t="str">
        <f>VOZ_WHATSAPP[[#This Row],[ID Asesor]]&amp;VOZ_WHATSAPP[[#This Row],[Fecha Monitoreo]]</f>
        <v>397045827</v>
      </c>
      <c r="B704" s="2">
        <v>45827</v>
      </c>
      <c r="C704" s="1" t="s">
        <v>126</v>
      </c>
      <c r="D704" s="1">
        <v>3970</v>
      </c>
      <c r="E704" s="2">
        <v>45827</v>
      </c>
      <c r="F704" s="3">
        <v>0.36458333333333331</v>
      </c>
      <c r="G704" s="1" t="s">
        <v>51</v>
      </c>
      <c r="H704" s="1" t="s">
        <v>44</v>
      </c>
      <c r="I704" s="1">
        <v>1443</v>
      </c>
      <c r="J704" s="1">
        <v>3168333242</v>
      </c>
      <c r="K704" s="1" t="s">
        <v>45</v>
      </c>
      <c r="L704" s="1" t="s">
        <v>46</v>
      </c>
      <c r="M704" s="1" t="s">
        <v>46</v>
      </c>
      <c r="N704" s="1" t="s">
        <v>46</v>
      </c>
      <c r="O704" s="1" t="s">
        <v>46</v>
      </c>
      <c r="P704" s="1" t="s">
        <v>46</v>
      </c>
      <c r="Q704" s="1" t="s">
        <v>46</v>
      </c>
      <c r="R704" s="1" t="s">
        <v>47</v>
      </c>
      <c r="S704" s="1" t="s">
        <v>46</v>
      </c>
      <c r="T704" s="12" t="str">
        <f>IF(OR(VOZ_WHATSAPP[[#This Row],[Brinda argumentos coherentes a la objeción]]="No Cumple",VOZ_WHATSAPP[[#This Row],[Despliegue de Beneficios y/o consecuencias]]="No Cumple"),"Sin Negocio","Negocio")</f>
        <v>Sin Negocio</v>
      </c>
      <c r="U704" s="1" t="s">
        <v>48</v>
      </c>
      <c r="V704" s="1" t="s">
        <v>48</v>
      </c>
      <c r="W704" s="1" t="s">
        <v>48</v>
      </c>
      <c r="X704" s="12" t="str">
        <f>IF(OR(VOZ_WHATSAPP[[#This Row],[Confirma Valor de pago]]="No Cumple",VOZ_WHATSAPP[[#This Row],[Confirma hora de pago]]="No Cumple",VOZ_WHATSAPP[[#This Row],[Confirma medio de pago]]="No Cumple"),"Sin Cierre","Cierre")</f>
        <v>Cierre</v>
      </c>
      <c r="Y704" s="1" t="s">
        <v>54</v>
      </c>
      <c r="Z704" s="1" t="s">
        <v>54</v>
      </c>
      <c r="AA704" s="1" t="s">
        <v>46</v>
      </c>
      <c r="AB704" s="1" t="s">
        <v>46</v>
      </c>
      <c r="AC704" s="11" t="str">
        <f>IF(OR(VOZ_WHATSAPP[[#This Row],[La comunicación es asertiva, con respeto y evita maltrato]]="No Cumple",VOZ_WHATSAPP[[#This Row],[Cumple con las normativas legales]]="No Cumple"),"No Cumple","Cumple")</f>
        <v>Cumple</v>
      </c>
      <c r="AD704" s="1" t="s">
        <v>46</v>
      </c>
      <c r="AE704" s="1" t="s">
        <v>802</v>
      </c>
      <c r="AF704" s="4">
        <v>0.67</v>
      </c>
      <c r="AG704" s="4">
        <f>IF(AND(VOZ_WHATSAPP[[#This Row],[Estado Cierre]]="Sin Cierre",VOZ_WHATSAPP[[#This Row],[Nota Negocio]]="Sin Negocio"),VOZ_WHATSAPP[[#This Row],[Nota]]-24%,VOZ_WHATSAPP[[#This Row],[Nota]])</f>
        <v>0.67</v>
      </c>
      <c r="AH704" s="8">
        <f>IF(VOZ_WHATSAPP[[#This Row],[Estado Legal]]="No Cumple",0,IF(VOZ_WHATSAPP[[#This Row],[Realiza lectura de guion Legal]]="No Cumple",VOZ_WHATSAPP[[#This Row],[Nota 2]]-50%,VOZ_WHATSAPP[[#This Row],[Nota 2]]))</f>
        <v>0.67</v>
      </c>
    </row>
    <row r="705" spans="1:34" x14ac:dyDescent="0.25">
      <c r="A705" s="2" t="str">
        <f>VOZ_WHATSAPP[[#This Row],[ID Asesor]]&amp;VOZ_WHATSAPP[[#This Row],[Fecha Monitoreo]]</f>
        <v>388945827</v>
      </c>
      <c r="B705" s="2">
        <v>45827</v>
      </c>
      <c r="C705" s="1" t="s">
        <v>50</v>
      </c>
      <c r="D705" s="1">
        <v>3889</v>
      </c>
      <c r="E705" s="2">
        <v>45827</v>
      </c>
      <c r="F705" s="3">
        <v>0.35486111111111113</v>
      </c>
      <c r="G705" s="1" t="s">
        <v>51</v>
      </c>
      <c r="H705" s="1" t="s">
        <v>44</v>
      </c>
      <c r="I705" s="1">
        <v>1432</v>
      </c>
      <c r="J705" s="1">
        <v>3134991696</v>
      </c>
      <c r="K705" s="1" t="s">
        <v>45</v>
      </c>
      <c r="L705" s="1" t="s">
        <v>46</v>
      </c>
      <c r="M705" s="1" t="s">
        <v>46</v>
      </c>
      <c r="N705" s="1" t="s">
        <v>46</v>
      </c>
      <c r="O705" s="1" t="s">
        <v>46</v>
      </c>
      <c r="P705" s="1" t="s">
        <v>46</v>
      </c>
      <c r="Q705" s="1" t="s">
        <v>46</v>
      </c>
      <c r="R705" s="1" t="s">
        <v>46</v>
      </c>
      <c r="S705" s="1" t="s">
        <v>46</v>
      </c>
      <c r="T705" s="12" t="str">
        <f>IF(OR(VOZ_WHATSAPP[[#This Row],[Brinda argumentos coherentes a la objeción]]="No Cumple",VOZ_WHATSAPP[[#This Row],[Despliegue de Beneficios y/o consecuencias]]="No Cumple"),"Sin Negocio","Negocio")</f>
        <v>Negocio</v>
      </c>
      <c r="U705" s="1" t="s">
        <v>48</v>
      </c>
      <c r="V705" s="1" t="s">
        <v>48</v>
      </c>
      <c r="W705" s="1" t="s">
        <v>48</v>
      </c>
      <c r="X705" s="12" t="str">
        <f>IF(OR(VOZ_WHATSAPP[[#This Row],[Confirma Valor de pago]]="No Cumple",VOZ_WHATSAPP[[#This Row],[Confirma hora de pago]]="No Cumple",VOZ_WHATSAPP[[#This Row],[Confirma medio de pago]]="No Cumple"),"Sin Cierre","Cierre")</f>
        <v>Cierre</v>
      </c>
      <c r="Y705" s="1" t="s">
        <v>46</v>
      </c>
      <c r="Z705" s="1" t="s">
        <v>46</v>
      </c>
      <c r="AA705" s="1" t="s">
        <v>46</v>
      </c>
      <c r="AB705" s="1" t="s">
        <v>46</v>
      </c>
      <c r="AC705" s="11" t="str">
        <f>IF(OR(VOZ_WHATSAPP[[#This Row],[La comunicación es asertiva, con respeto y evita maltrato]]="No Cumple",VOZ_WHATSAPP[[#This Row],[Cumple con las normativas legales]]="No Cumple"),"No Cumple","Cumple")</f>
        <v>Cumple</v>
      </c>
      <c r="AD705" s="1" t="s">
        <v>46</v>
      </c>
      <c r="AE705" s="1" t="s">
        <v>79</v>
      </c>
      <c r="AF705" s="4">
        <v>1</v>
      </c>
      <c r="AG705" s="4">
        <f>IF(AND(VOZ_WHATSAPP[[#This Row],[Estado Cierre]]="Sin Cierre",VOZ_WHATSAPP[[#This Row],[Nota Negocio]]="Sin Negocio"),VOZ_WHATSAPP[[#This Row],[Nota]]-24%,VOZ_WHATSAPP[[#This Row],[Nota]])</f>
        <v>1</v>
      </c>
      <c r="AH705" s="8">
        <f>IF(VOZ_WHATSAPP[[#This Row],[Estado Legal]]="No Cumple",0,IF(VOZ_WHATSAPP[[#This Row],[Realiza lectura de guion Legal]]="No Cumple",VOZ_WHATSAPP[[#This Row],[Nota 2]]-50%,VOZ_WHATSAPP[[#This Row],[Nota 2]]))</f>
        <v>1</v>
      </c>
    </row>
    <row r="706" spans="1:34" x14ac:dyDescent="0.25">
      <c r="A706" s="2" t="str">
        <f>VOZ_WHATSAPP[[#This Row],[ID Asesor]]&amp;VOZ_WHATSAPP[[#This Row],[Fecha Monitoreo]]</f>
        <v>266745827</v>
      </c>
      <c r="B706" s="2">
        <v>45827</v>
      </c>
      <c r="C706" s="1" t="s">
        <v>42</v>
      </c>
      <c r="D706" s="1">
        <v>2667</v>
      </c>
      <c r="E706" s="2">
        <v>45827</v>
      </c>
      <c r="F706" s="3">
        <v>0.35138888888888886</v>
      </c>
      <c r="G706" s="1" t="s">
        <v>58</v>
      </c>
      <c r="H706" s="1" t="s">
        <v>44</v>
      </c>
      <c r="I706" s="1">
        <v>505</v>
      </c>
      <c r="J706" s="1">
        <v>3113796584</v>
      </c>
      <c r="K706" s="1" t="s">
        <v>45</v>
      </c>
      <c r="L706" s="1" t="s">
        <v>46</v>
      </c>
      <c r="M706" s="1" t="s">
        <v>46</v>
      </c>
      <c r="N706" s="1" t="s">
        <v>46</v>
      </c>
      <c r="O706" s="1" t="s">
        <v>46</v>
      </c>
      <c r="P706" s="1" t="s">
        <v>46</v>
      </c>
      <c r="Q706" s="1" t="s">
        <v>46</v>
      </c>
      <c r="R706" s="1" t="s">
        <v>46</v>
      </c>
      <c r="S706" s="1" t="s">
        <v>46</v>
      </c>
      <c r="T706" s="12" t="str">
        <f>IF(OR(VOZ_WHATSAPP[[#This Row],[Brinda argumentos coherentes a la objeción]]="No Cumple",VOZ_WHATSAPP[[#This Row],[Despliegue de Beneficios y/o consecuencias]]="No Cumple"),"Sin Negocio","Negocio")</f>
        <v>Negocio</v>
      </c>
      <c r="U706" s="1" t="s">
        <v>46</v>
      </c>
      <c r="V706" s="1" t="s">
        <v>46</v>
      </c>
      <c r="W706" s="1" t="s">
        <v>46</v>
      </c>
      <c r="X706" s="12" t="str">
        <f>IF(OR(VOZ_WHATSAPP[[#This Row],[Confirma Valor de pago]]="No Cumple",VOZ_WHATSAPP[[#This Row],[Confirma hora de pago]]="No Cumple",VOZ_WHATSAPP[[#This Row],[Confirma medio de pago]]="No Cumple"),"Sin Cierre","Cierre")</f>
        <v>Cierre</v>
      </c>
      <c r="Y706" s="1" t="s">
        <v>46</v>
      </c>
      <c r="Z706" s="1" t="s">
        <v>46</v>
      </c>
      <c r="AA706" s="1" t="s">
        <v>46</v>
      </c>
      <c r="AB706" s="1" t="s">
        <v>46</v>
      </c>
      <c r="AC706" s="11" t="str">
        <f>IF(OR(VOZ_WHATSAPP[[#This Row],[La comunicación es asertiva, con respeto y evita maltrato]]="No Cumple",VOZ_WHATSAPP[[#This Row],[Cumple con las normativas legales]]="No Cumple"),"No Cumple","Cumple")</f>
        <v>Cumple</v>
      </c>
      <c r="AD706" s="1" t="s">
        <v>46</v>
      </c>
      <c r="AE706" s="1" t="s">
        <v>101</v>
      </c>
      <c r="AF706" s="4">
        <v>1</v>
      </c>
      <c r="AG706" s="4">
        <f>IF(AND(VOZ_WHATSAPP[[#This Row],[Estado Cierre]]="Sin Cierre",VOZ_WHATSAPP[[#This Row],[Nota Negocio]]="Sin Negocio"),VOZ_WHATSAPP[[#This Row],[Nota]]-24%,VOZ_WHATSAPP[[#This Row],[Nota]])</f>
        <v>1</v>
      </c>
      <c r="AH706" s="8">
        <f>IF(VOZ_WHATSAPP[[#This Row],[Estado Legal]]="No Cumple",0,IF(VOZ_WHATSAPP[[#This Row],[Realiza lectura de guion Legal]]="No Cumple",VOZ_WHATSAPP[[#This Row],[Nota 2]]-50%,VOZ_WHATSAPP[[#This Row],[Nota 2]]))</f>
        <v>1</v>
      </c>
    </row>
    <row r="707" spans="1:34" x14ac:dyDescent="0.25">
      <c r="A707" s="2" t="str">
        <f>VOZ_WHATSAPP[[#This Row],[ID Asesor]]&amp;VOZ_WHATSAPP[[#This Row],[Fecha Monitoreo]]</f>
        <v>382345827</v>
      </c>
      <c r="B707" s="2">
        <v>45827</v>
      </c>
      <c r="C707" s="1" t="s">
        <v>56</v>
      </c>
      <c r="D707" s="1">
        <v>3823</v>
      </c>
      <c r="E707" s="2">
        <v>45827</v>
      </c>
      <c r="F707" s="3">
        <v>0.4152777777777778</v>
      </c>
      <c r="G707" s="1" t="s">
        <v>58</v>
      </c>
      <c r="H707" s="1" t="s">
        <v>44</v>
      </c>
      <c r="I707" s="1">
        <v>592</v>
      </c>
      <c r="J707" s="1">
        <v>3169680365</v>
      </c>
      <c r="K707" s="1" t="s">
        <v>45</v>
      </c>
      <c r="L707" s="1" t="s">
        <v>46</v>
      </c>
      <c r="M707" s="1" t="s">
        <v>46</v>
      </c>
      <c r="N707" s="1" t="s">
        <v>46</v>
      </c>
      <c r="O707" s="1" t="s">
        <v>46</v>
      </c>
      <c r="P707" s="1" t="s">
        <v>46</v>
      </c>
      <c r="Q707" s="1" t="s">
        <v>46</v>
      </c>
      <c r="R707" s="1" t="s">
        <v>46</v>
      </c>
      <c r="S707" s="1" t="s">
        <v>46</v>
      </c>
      <c r="T707" s="12" t="str">
        <f>IF(OR(VOZ_WHATSAPP[[#This Row],[Brinda argumentos coherentes a la objeción]]="No Cumple",VOZ_WHATSAPP[[#This Row],[Despliegue de Beneficios y/o consecuencias]]="No Cumple"),"Sin Negocio","Negocio")</f>
        <v>Negocio</v>
      </c>
      <c r="U707" s="1" t="s">
        <v>48</v>
      </c>
      <c r="V707" s="1" t="s">
        <v>48</v>
      </c>
      <c r="W707" s="1" t="s">
        <v>48</v>
      </c>
      <c r="X707" s="12" t="str">
        <f>IF(OR(VOZ_WHATSAPP[[#This Row],[Confirma Valor de pago]]="No Cumple",VOZ_WHATSAPP[[#This Row],[Confirma hora de pago]]="No Cumple",VOZ_WHATSAPP[[#This Row],[Confirma medio de pago]]="No Cumple"),"Sin Cierre","Cierre")</f>
        <v>Cierre</v>
      </c>
      <c r="Y707" s="1" t="s">
        <v>46</v>
      </c>
      <c r="Z707" s="1" t="s">
        <v>46</v>
      </c>
      <c r="AA707" s="1" t="s">
        <v>46</v>
      </c>
      <c r="AB707" s="1" t="s">
        <v>46</v>
      </c>
      <c r="AC707" s="11" t="str">
        <f>IF(OR(VOZ_WHATSAPP[[#This Row],[La comunicación es asertiva, con respeto y evita maltrato]]="No Cumple",VOZ_WHATSAPP[[#This Row],[Cumple con las normativas legales]]="No Cumple"),"No Cumple","Cumple")</f>
        <v>Cumple</v>
      </c>
      <c r="AD707" s="1" t="s">
        <v>46</v>
      </c>
      <c r="AE707" s="1" t="s">
        <v>116</v>
      </c>
      <c r="AF707" s="4">
        <v>1</v>
      </c>
      <c r="AG707" s="4">
        <f>IF(AND(VOZ_WHATSAPP[[#This Row],[Estado Cierre]]="Sin Cierre",VOZ_WHATSAPP[[#This Row],[Nota Negocio]]="Sin Negocio"),VOZ_WHATSAPP[[#This Row],[Nota]]-24%,VOZ_WHATSAPP[[#This Row],[Nota]])</f>
        <v>1</v>
      </c>
      <c r="AH707" s="8">
        <f>IF(VOZ_WHATSAPP[[#This Row],[Estado Legal]]="No Cumple",0,IF(VOZ_WHATSAPP[[#This Row],[Realiza lectura de guion Legal]]="No Cumple",VOZ_WHATSAPP[[#This Row],[Nota 2]]-50%,VOZ_WHATSAPP[[#This Row],[Nota 2]]))</f>
        <v>1</v>
      </c>
    </row>
    <row r="708" spans="1:34" x14ac:dyDescent="0.25">
      <c r="A708" s="2" t="str">
        <f>VOZ_WHATSAPP[[#This Row],[ID Asesor]]&amp;VOZ_WHATSAPP[[#This Row],[Fecha Monitoreo]]</f>
        <v>377245827</v>
      </c>
      <c r="B708" s="2">
        <v>45827</v>
      </c>
      <c r="C708" s="1" t="s">
        <v>56</v>
      </c>
      <c r="D708" s="1">
        <v>3772</v>
      </c>
      <c r="E708" s="2">
        <v>45827</v>
      </c>
      <c r="F708" s="3">
        <v>0.4513888888888889</v>
      </c>
      <c r="G708" s="1" t="s">
        <v>51</v>
      </c>
      <c r="H708" s="1" t="s">
        <v>44</v>
      </c>
      <c r="I708" s="1">
        <v>582</v>
      </c>
      <c r="J708" s="1">
        <v>3218877127</v>
      </c>
      <c r="K708" s="1" t="s">
        <v>45</v>
      </c>
      <c r="L708" s="1" t="s">
        <v>46</v>
      </c>
      <c r="M708" s="1" t="s">
        <v>46</v>
      </c>
      <c r="N708" s="1" t="s">
        <v>46</v>
      </c>
      <c r="O708" s="1" t="s">
        <v>54</v>
      </c>
      <c r="P708" s="1" t="s">
        <v>54</v>
      </c>
      <c r="Q708" s="1" t="s">
        <v>46</v>
      </c>
      <c r="R708" s="1" t="s">
        <v>46</v>
      </c>
      <c r="S708" s="1" t="s">
        <v>46</v>
      </c>
      <c r="T708" s="12" t="str">
        <f>IF(OR(VOZ_WHATSAPP[[#This Row],[Brinda argumentos coherentes a la objeción]]="No Cumple",VOZ_WHATSAPP[[#This Row],[Despliegue de Beneficios y/o consecuencias]]="No Cumple"),"Sin Negocio","Negocio")</f>
        <v>Negocio</v>
      </c>
      <c r="U708" s="1" t="s">
        <v>48</v>
      </c>
      <c r="V708" s="1" t="s">
        <v>48</v>
      </c>
      <c r="W708" s="1" t="s">
        <v>48</v>
      </c>
      <c r="X708" s="12" t="str">
        <f>IF(OR(VOZ_WHATSAPP[[#This Row],[Confirma Valor de pago]]="No Cumple",VOZ_WHATSAPP[[#This Row],[Confirma hora de pago]]="No Cumple",VOZ_WHATSAPP[[#This Row],[Confirma medio de pago]]="No Cumple"),"Sin Cierre","Cierre")</f>
        <v>Cierre</v>
      </c>
      <c r="Y708" s="1" t="s">
        <v>46</v>
      </c>
      <c r="Z708" s="1" t="s">
        <v>46</v>
      </c>
      <c r="AA708" s="1" t="s">
        <v>46</v>
      </c>
      <c r="AB708" s="1" t="s">
        <v>46</v>
      </c>
      <c r="AC708" s="11" t="str">
        <f>IF(OR(VOZ_WHATSAPP[[#This Row],[La comunicación es asertiva, con respeto y evita maltrato]]="No Cumple",VOZ_WHATSAPP[[#This Row],[Cumple con las normativas legales]]="No Cumple"),"No Cumple","Cumple")</f>
        <v>Cumple</v>
      </c>
      <c r="AD708" s="1" t="s">
        <v>46</v>
      </c>
      <c r="AE708" s="1" t="s">
        <v>803</v>
      </c>
      <c r="AF708" s="4">
        <v>0.9</v>
      </c>
      <c r="AG708" s="4">
        <f>IF(AND(VOZ_WHATSAPP[[#This Row],[Estado Cierre]]="Sin Cierre",VOZ_WHATSAPP[[#This Row],[Nota Negocio]]="Sin Negocio"),VOZ_WHATSAPP[[#This Row],[Nota]]-24%,VOZ_WHATSAPP[[#This Row],[Nota]])</f>
        <v>0.9</v>
      </c>
      <c r="AH708" s="8">
        <f>IF(VOZ_WHATSAPP[[#This Row],[Estado Legal]]="No Cumple",0,IF(VOZ_WHATSAPP[[#This Row],[Realiza lectura de guion Legal]]="No Cumple",VOZ_WHATSAPP[[#This Row],[Nota 2]]-50%,VOZ_WHATSAPP[[#This Row],[Nota 2]]))</f>
        <v>0.9</v>
      </c>
    </row>
    <row r="709" spans="1:34" x14ac:dyDescent="0.25">
      <c r="A709" s="2" t="str">
        <f>VOZ_WHATSAPP[[#This Row],[ID Asesor]]&amp;VOZ_WHATSAPP[[#This Row],[Fecha Monitoreo]]</f>
        <v>251545827</v>
      </c>
      <c r="B709" s="2">
        <v>45827</v>
      </c>
      <c r="C709" s="1" t="s">
        <v>50</v>
      </c>
      <c r="D709" s="1">
        <v>2515</v>
      </c>
      <c r="E709" s="2">
        <v>45828</v>
      </c>
      <c r="F709" s="3">
        <v>0.36805555555555558</v>
      </c>
      <c r="G709" s="1" t="s">
        <v>43</v>
      </c>
      <c r="H709" s="1" t="s">
        <v>44</v>
      </c>
      <c r="I709" s="1">
        <v>1164</v>
      </c>
      <c r="J709" s="1">
        <v>3005949256</v>
      </c>
      <c r="K709" s="1" t="s">
        <v>45</v>
      </c>
      <c r="L709" s="1" t="s">
        <v>46</v>
      </c>
      <c r="M709" s="1" t="s">
        <v>46</v>
      </c>
      <c r="N709" s="1" t="s">
        <v>46</v>
      </c>
      <c r="O709" s="1" t="s">
        <v>46</v>
      </c>
      <c r="P709" s="1" t="s">
        <v>46</v>
      </c>
      <c r="Q709" s="1" t="s">
        <v>46</v>
      </c>
      <c r="R709" s="1" t="s">
        <v>46</v>
      </c>
      <c r="S709" s="1" t="s">
        <v>46</v>
      </c>
      <c r="T709" s="12" t="str">
        <f>IF(OR(VOZ_WHATSAPP[[#This Row],[Brinda argumentos coherentes a la objeción]]="No Cumple",VOZ_WHATSAPP[[#This Row],[Despliegue de Beneficios y/o consecuencias]]="No Cumple"),"Sin Negocio","Negocio")</f>
        <v>Negocio</v>
      </c>
      <c r="U709" s="1" t="s">
        <v>48</v>
      </c>
      <c r="V709" s="1" t="s">
        <v>48</v>
      </c>
      <c r="W709" s="1" t="s">
        <v>48</v>
      </c>
      <c r="X709" s="12" t="str">
        <f>IF(OR(VOZ_WHATSAPP[[#This Row],[Confirma Valor de pago]]="No Cumple",VOZ_WHATSAPP[[#This Row],[Confirma hora de pago]]="No Cumple",VOZ_WHATSAPP[[#This Row],[Confirma medio de pago]]="No Cumple"),"Sin Cierre","Cierre")</f>
        <v>Cierre</v>
      </c>
      <c r="Y709" s="1" t="s">
        <v>54</v>
      </c>
      <c r="Z709" s="1" t="s">
        <v>46</v>
      </c>
      <c r="AA709" s="1" t="s">
        <v>46</v>
      </c>
      <c r="AB709" s="1" t="s">
        <v>46</v>
      </c>
      <c r="AC709" s="11" t="str">
        <f>IF(OR(VOZ_WHATSAPP[[#This Row],[La comunicación es asertiva, con respeto y evita maltrato]]="No Cumple",VOZ_WHATSAPP[[#This Row],[Cumple con las normativas legales]]="No Cumple"),"No Cumple","Cumple")</f>
        <v>Cumple</v>
      </c>
      <c r="AD709" s="1" t="s">
        <v>46</v>
      </c>
      <c r="AE709" s="1" t="s">
        <v>804</v>
      </c>
      <c r="AF709" s="4">
        <v>0.92</v>
      </c>
      <c r="AG709" s="4">
        <f>IF(AND(VOZ_WHATSAPP[[#This Row],[Estado Cierre]]="Sin Cierre",VOZ_WHATSAPP[[#This Row],[Nota Negocio]]="Sin Negocio"),VOZ_WHATSAPP[[#This Row],[Nota]]-24%,VOZ_WHATSAPP[[#This Row],[Nota]])</f>
        <v>0.92</v>
      </c>
      <c r="AH709" s="8">
        <f>IF(VOZ_WHATSAPP[[#This Row],[Estado Legal]]="No Cumple",0,IF(VOZ_WHATSAPP[[#This Row],[Realiza lectura de guion Legal]]="No Cumple",VOZ_WHATSAPP[[#This Row],[Nota 2]]-50%,VOZ_WHATSAPP[[#This Row],[Nota 2]]))</f>
        <v>0.92</v>
      </c>
    </row>
    <row r="710" spans="1:34" x14ac:dyDescent="0.25">
      <c r="A710" s="2" t="str">
        <f>VOZ_WHATSAPP[[#This Row],[ID Asesor]]&amp;VOZ_WHATSAPP[[#This Row],[Fecha Monitoreo]]</f>
        <v>381145827</v>
      </c>
      <c r="B710" s="2">
        <v>45827</v>
      </c>
      <c r="C710" s="1" t="s">
        <v>59</v>
      </c>
      <c r="D710" s="1">
        <v>3811</v>
      </c>
      <c r="E710" s="2">
        <v>45827</v>
      </c>
      <c r="F710" s="3">
        <v>0.37708333333333333</v>
      </c>
      <c r="G710" s="1" t="s">
        <v>43</v>
      </c>
      <c r="H710" s="1" t="s">
        <v>44</v>
      </c>
      <c r="I710" s="1">
        <v>210016358</v>
      </c>
      <c r="J710" s="1">
        <v>3142887613</v>
      </c>
      <c r="K710" s="1" t="s">
        <v>49</v>
      </c>
      <c r="L710" s="1" t="s">
        <v>46</v>
      </c>
      <c r="M710" s="1" t="s">
        <v>46</v>
      </c>
      <c r="N710" s="1" t="s">
        <v>46</v>
      </c>
      <c r="O710" s="1" t="s">
        <v>46</v>
      </c>
      <c r="P710" s="1" t="s">
        <v>46</v>
      </c>
      <c r="Q710" s="1" t="s">
        <v>46</v>
      </c>
      <c r="R710" s="1" t="s">
        <v>46</v>
      </c>
      <c r="S710" s="1" t="s">
        <v>46</v>
      </c>
      <c r="T710" s="12" t="str">
        <f>IF(OR(VOZ_WHATSAPP[[#This Row],[Brinda argumentos coherentes a la objeción]]="No Cumple",VOZ_WHATSAPP[[#This Row],[Despliegue de Beneficios y/o consecuencias]]="No Cumple"),"Sin Negocio","Negocio")</f>
        <v>Negocio</v>
      </c>
      <c r="U710" s="1" t="s">
        <v>48</v>
      </c>
      <c r="V710" s="1" t="s">
        <v>48</v>
      </c>
      <c r="W710" s="1" t="s">
        <v>48</v>
      </c>
      <c r="X710" s="12" t="str">
        <f>IF(OR(VOZ_WHATSAPP[[#This Row],[Confirma Valor de pago]]="No Cumple",VOZ_WHATSAPP[[#This Row],[Confirma hora de pago]]="No Cumple",VOZ_WHATSAPP[[#This Row],[Confirma medio de pago]]="No Cumple"),"Sin Cierre","Cierre")</f>
        <v>Cierre</v>
      </c>
      <c r="Y710" s="1" t="s">
        <v>54</v>
      </c>
      <c r="Z710" s="1" t="s">
        <v>46</v>
      </c>
      <c r="AA710" s="1" t="s">
        <v>46</v>
      </c>
      <c r="AB710" s="1" t="s">
        <v>46</v>
      </c>
      <c r="AC710" s="11" t="str">
        <f>IF(OR(VOZ_WHATSAPP[[#This Row],[La comunicación es asertiva, con respeto y evita maltrato]]="No Cumple",VOZ_WHATSAPP[[#This Row],[Cumple con las normativas legales]]="No Cumple"),"No Cumple","Cumple")</f>
        <v>Cumple</v>
      </c>
      <c r="AD710" s="1" t="s">
        <v>46</v>
      </c>
      <c r="AE710" s="1" t="s">
        <v>98</v>
      </c>
      <c r="AF710" s="4">
        <v>0.92</v>
      </c>
      <c r="AG710" s="4">
        <f>IF(AND(VOZ_WHATSAPP[[#This Row],[Estado Cierre]]="Sin Cierre",VOZ_WHATSAPP[[#This Row],[Nota Negocio]]="Sin Negocio"),VOZ_WHATSAPP[[#This Row],[Nota]]-24%,VOZ_WHATSAPP[[#This Row],[Nota]])</f>
        <v>0.92</v>
      </c>
      <c r="AH710" s="8">
        <f>IF(VOZ_WHATSAPP[[#This Row],[Estado Legal]]="No Cumple",0,IF(VOZ_WHATSAPP[[#This Row],[Realiza lectura de guion Legal]]="No Cumple",VOZ_WHATSAPP[[#This Row],[Nota 2]]-50%,VOZ_WHATSAPP[[#This Row],[Nota 2]]))</f>
        <v>0.92</v>
      </c>
    </row>
    <row r="711" spans="1:34" x14ac:dyDescent="0.25">
      <c r="A711" s="2" t="str">
        <f>VOZ_WHATSAPP[[#This Row],[ID Asesor]]&amp;VOZ_WHATSAPP[[#This Row],[Fecha Monitoreo]]</f>
        <v>368845827</v>
      </c>
      <c r="B711" s="2">
        <v>45827</v>
      </c>
      <c r="C711" s="1" t="s">
        <v>59</v>
      </c>
      <c r="D711" s="1">
        <v>3688</v>
      </c>
      <c r="E711" s="2">
        <v>45827</v>
      </c>
      <c r="F711" s="3">
        <v>0.38472222222222224</v>
      </c>
      <c r="G711" s="1" t="s">
        <v>51</v>
      </c>
      <c r="H711" s="1" t="s">
        <v>44</v>
      </c>
      <c r="I711" s="1">
        <v>1399</v>
      </c>
      <c r="J711" s="1">
        <v>3112611678</v>
      </c>
      <c r="K711" s="1" t="s">
        <v>45</v>
      </c>
      <c r="L711" s="1" t="s">
        <v>46</v>
      </c>
      <c r="M711" s="1" t="s">
        <v>46</v>
      </c>
      <c r="N711" s="1" t="s">
        <v>46</v>
      </c>
      <c r="O711" s="1" t="s">
        <v>46</v>
      </c>
      <c r="P711" s="1" t="s">
        <v>46</v>
      </c>
      <c r="Q711" s="1" t="s">
        <v>46</v>
      </c>
      <c r="R711" s="1" t="s">
        <v>46</v>
      </c>
      <c r="S711" s="1" t="s">
        <v>46</v>
      </c>
      <c r="T711" s="12" t="str">
        <f>IF(OR(VOZ_WHATSAPP[[#This Row],[Brinda argumentos coherentes a la objeción]]="No Cumple",VOZ_WHATSAPP[[#This Row],[Despliegue de Beneficios y/o consecuencias]]="No Cumple"),"Sin Negocio","Negocio")</f>
        <v>Negocio</v>
      </c>
      <c r="U711" s="1" t="s">
        <v>48</v>
      </c>
      <c r="V711" s="1" t="s">
        <v>48</v>
      </c>
      <c r="W711" s="1" t="s">
        <v>48</v>
      </c>
      <c r="X711" s="12" t="str">
        <f>IF(OR(VOZ_WHATSAPP[[#This Row],[Confirma Valor de pago]]="No Cumple",VOZ_WHATSAPP[[#This Row],[Confirma hora de pago]]="No Cumple",VOZ_WHATSAPP[[#This Row],[Confirma medio de pago]]="No Cumple"),"Sin Cierre","Cierre")</f>
        <v>Cierre</v>
      </c>
      <c r="Y711" s="1" t="s">
        <v>46</v>
      </c>
      <c r="Z711" s="1" t="s">
        <v>46</v>
      </c>
      <c r="AA711" s="1" t="s">
        <v>46</v>
      </c>
      <c r="AB711" s="1" t="s">
        <v>46</v>
      </c>
      <c r="AC711" s="11" t="str">
        <f>IF(OR(VOZ_WHATSAPP[[#This Row],[La comunicación es asertiva, con respeto y evita maltrato]]="No Cumple",VOZ_WHATSAPP[[#This Row],[Cumple con las normativas legales]]="No Cumple"),"No Cumple","Cumple")</f>
        <v>Cumple</v>
      </c>
      <c r="AD711" s="1" t="s">
        <v>46</v>
      </c>
      <c r="AE711" s="1" t="s">
        <v>805</v>
      </c>
      <c r="AF711" s="4">
        <v>1</v>
      </c>
      <c r="AG711" s="4">
        <f>IF(AND(VOZ_WHATSAPP[[#This Row],[Estado Cierre]]="Sin Cierre",VOZ_WHATSAPP[[#This Row],[Nota Negocio]]="Sin Negocio"),VOZ_WHATSAPP[[#This Row],[Nota]]-24%,VOZ_WHATSAPP[[#This Row],[Nota]])</f>
        <v>1</v>
      </c>
      <c r="AH711" s="8">
        <f>IF(VOZ_WHATSAPP[[#This Row],[Estado Legal]]="No Cumple",0,IF(VOZ_WHATSAPP[[#This Row],[Realiza lectura de guion Legal]]="No Cumple",VOZ_WHATSAPP[[#This Row],[Nota 2]]-50%,VOZ_WHATSAPP[[#This Row],[Nota 2]]))</f>
        <v>1</v>
      </c>
    </row>
    <row r="712" spans="1:34" x14ac:dyDescent="0.25">
      <c r="A712" s="2" t="str">
        <f>VOZ_WHATSAPP[[#This Row],[ID Asesor]]&amp;VOZ_WHATSAPP[[#This Row],[Fecha Monitoreo]]</f>
        <v>364545827</v>
      </c>
      <c r="B712" s="2">
        <v>45827</v>
      </c>
      <c r="C712" s="1" t="s">
        <v>50</v>
      </c>
      <c r="D712" s="1">
        <v>3645</v>
      </c>
      <c r="E712" s="2">
        <v>45827</v>
      </c>
      <c r="F712" s="3">
        <v>0.39583333333333331</v>
      </c>
      <c r="G712" s="1" t="s">
        <v>51</v>
      </c>
      <c r="H712" s="1" t="s">
        <v>44</v>
      </c>
      <c r="I712" s="1">
        <v>1388</v>
      </c>
      <c r="J712" s="1">
        <v>3209329778</v>
      </c>
      <c r="K712" s="1" t="s">
        <v>45</v>
      </c>
      <c r="L712" s="1" t="s">
        <v>46</v>
      </c>
      <c r="M712" s="1" t="s">
        <v>46</v>
      </c>
      <c r="N712" s="1" t="s">
        <v>46</v>
      </c>
      <c r="O712" s="1" t="s">
        <v>46</v>
      </c>
      <c r="P712" s="1" t="s">
        <v>46</v>
      </c>
      <c r="Q712" s="1" t="s">
        <v>46</v>
      </c>
      <c r="R712" s="1" t="s">
        <v>47</v>
      </c>
      <c r="S712" s="1" t="s">
        <v>47</v>
      </c>
      <c r="T712" s="12" t="str">
        <f>IF(OR(VOZ_WHATSAPP[[#This Row],[Brinda argumentos coherentes a la objeción]]="No Cumple",VOZ_WHATSAPP[[#This Row],[Despliegue de Beneficios y/o consecuencias]]="No Cumple"),"Sin Negocio","Negocio")</f>
        <v>Sin Negocio</v>
      </c>
      <c r="U712" s="1" t="s">
        <v>48</v>
      </c>
      <c r="V712" s="1" t="s">
        <v>48</v>
      </c>
      <c r="W712" s="1" t="s">
        <v>48</v>
      </c>
      <c r="X712" s="12" t="str">
        <f>IF(OR(VOZ_WHATSAPP[[#This Row],[Confirma Valor de pago]]="No Cumple",VOZ_WHATSAPP[[#This Row],[Confirma hora de pago]]="No Cumple",VOZ_WHATSAPP[[#This Row],[Confirma medio de pago]]="No Cumple"),"Sin Cierre","Cierre")</f>
        <v>Cierre</v>
      </c>
      <c r="Y712" s="1" t="s">
        <v>46</v>
      </c>
      <c r="Z712" s="1" t="s">
        <v>46</v>
      </c>
      <c r="AA712" s="1" t="s">
        <v>46</v>
      </c>
      <c r="AB712" s="1" t="s">
        <v>46</v>
      </c>
      <c r="AC712" s="11" t="str">
        <f>IF(OR(VOZ_WHATSAPP[[#This Row],[La comunicación es asertiva, con respeto y evita maltrato]]="No Cumple",VOZ_WHATSAPP[[#This Row],[Cumple con las normativas legales]]="No Cumple"),"No Cumple","Cumple")</f>
        <v>Cumple</v>
      </c>
      <c r="AD712" s="1" t="s">
        <v>46</v>
      </c>
      <c r="AE712" s="1" t="s">
        <v>806</v>
      </c>
      <c r="AF712" s="4">
        <v>0.8</v>
      </c>
      <c r="AG712" s="4">
        <f>IF(AND(VOZ_WHATSAPP[[#This Row],[Estado Cierre]]="Sin Cierre",VOZ_WHATSAPP[[#This Row],[Nota Negocio]]="Sin Negocio"),VOZ_WHATSAPP[[#This Row],[Nota]]-24%,VOZ_WHATSAPP[[#This Row],[Nota]])</f>
        <v>0.8</v>
      </c>
      <c r="AH712" s="8">
        <f>IF(VOZ_WHATSAPP[[#This Row],[Estado Legal]]="No Cumple",0,IF(VOZ_WHATSAPP[[#This Row],[Realiza lectura de guion Legal]]="No Cumple",VOZ_WHATSAPP[[#This Row],[Nota 2]]-50%,VOZ_WHATSAPP[[#This Row],[Nota 2]]))</f>
        <v>0.8</v>
      </c>
    </row>
    <row r="713" spans="1:34" x14ac:dyDescent="0.25">
      <c r="A713" s="2" t="str">
        <f>VOZ_WHATSAPP[[#This Row],[ID Asesor]]&amp;VOZ_WHATSAPP[[#This Row],[Fecha Monitoreo]]</f>
        <v>363145827</v>
      </c>
      <c r="B713" s="2">
        <v>45827</v>
      </c>
      <c r="C713" s="1" t="s">
        <v>59</v>
      </c>
      <c r="D713" s="1">
        <v>3631</v>
      </c>
      <c r="E713" s="2">
        <v>45827</v>
      </c>
      <c r="F713" s="3">
        <v>0.38958333333333334</v>
      </c>
      <c r="G713" s="1" t="s">
        <v>51</v>
      </c>
      <c r="H713" s="1" t="s">
        <v>44</v>
      </c>
      <c r="I713" s="1">
        <v>1377</v>
      </c>
      <c r="J713" s="1">
        <v>3223505588</v>
      </c>
      <c r="K713" s="1" t="s">
        <v>45</v>
      </c>
      <c r="L713" s="1" t="s">
        <v>46</v>
      </c>
      <c r="M713" s="1" t="s">
        <v>46</v>
      </c>
      <c r="N713" s="1" t="s">
        <v>46</v>
      </c>
      <c r="O713" s="1" t="s">
        <v>46</v>
      </c>
      <c r="P713" s="1" t="s">
        <v>46</v>
      </c>
      <c r="Q713" s="1" t="s">
        <v>48</v>
      </c>
      <c r="R713" s="1" t="s">
        <v>48</v>
      </c>
      <c r="S713" s="1" t="s">
        <v>47</v>
      </c>
      <c r="T713" s="12" t="str">
        <f>IF(OR(VOZ_WHATSAPP[[#This Row],[Brinda argumentos coherentes a la objeción]]="No Cumple",VOZ_WHATSAPP[[#This Row],[Despliegue de Beneficios y/o consecuencias]]="No Cumple"),"Sin Negocio","Negocio")</f>
        <v>Sin Negocio</v>
      </c>
      <c r="U713" s="1" t="s">
        <v>46</v>
      </c>
      <c r="V713" s="1" t="s">
        <v>46</v>
      </c>
      <c r="W713" s="1" t="s">
        <v>46</v>
      </c>
      <c r="X713" s="12" t="str">
        <f>IF(OR(VOZ_WHATSAPP[[#This Row],[Confirma Valor de pago]]="No Cumple",VOZ_WHATSAPP[[#This Row],[Confirma hora de pago]]="No Cumple",VOZ_WHATSAPP[[#This Row],[Confirma medio de pago]]="No Cumple"),"Sin Cierre","Cierre")</f>
        <v>Cierre</v>
      </c>
      <c r="Y713" s="1" t="s">
        <v>46</v>
      </c>
      <c r="Z713" s="1" t="s">
        <v>46</v>
      </c>
      <c r="AA713" s="1" t="s">
        <v>46</v>
      </c>
      <c r="AB713" s="1" t="s">
        <v>46</v>
      </c>
      <c r="AC713" s="11" t="str">
        <f>IF(OR(VOZ_WHATSAPP[[#This Row],[La comunicación es asertiva, con respeto y evita maltrato]]="No Cumple",VOZ_WHATSAPP[[#This Row],[Cumple con las normativas legales]]="No Cumple"),"No Cumple","Cumple")</f>
        <v>Cumple</v>
      </c>
      <c r="AD713" s="1" t="s">
        <v>46</v>
      </c>
      <c r="AE713" s="1" t="s">
        <v>807</v>
      </c>
      <c r="AF713" s="4">
        <v>0.9</v>
      </c>
      <c r="AG713" s="4">
        <f>IF(AND(VOZ_WHATSAPP[[#This Row],[Estado Cierre]]="Sin Cierre",VOZ_WHATSAPP[[#This Row],[Nota Negocio]]="Sin Negocio"),VOZ_WHATSAPP[[#This Row],[Nota]]-24%,VOZ_WHATSAPP[[#This Row],[Nota]])</f>
        <v>0.9</v>
      </c>
      <c r="AH713" s="8">
        <f>IF(VOZ_WHATSAPP[[#This Row],[Estado Legal]]="No Cumple",0,IF(VOZ_WHATSAPP[[#This Row],[Realiza lectura de guion Legal]]="No Cumple",VOZ_WHATSAPP[[#This Row],[Nota 2]]-50%,VOZ_WHATSAPP[[#This Row],[Nota 2]]))</f>
        <v>0.9</v>
      </c>
    </row>
    <row r="714" spans="1:34" x14ac:dyDescent="0.25">
      <c r="A714" s="2" t="str">
        <f>VOZ_WHATSAPP[[#This Row],[ID Asesor]]&amp;VOZ_WHATSAPP[[#This Row],[Fecha Monitoreo]]</f>
        <v>237245827</v>
      </c>
      <c r="B714" s="2">
        <v>45827</v>
      </c>
      <c r="C714" s="1" t="s">
        <v>126</v>
      </c>
      <c r="D714" s="1">
        <v>2372</v>
      </c>
      <c r="E714" s="2">
        <v>45827</v>
      </c>
      <c r="F714" s="3">
        <v>0.33194444444444443</v>
      </c>
      <c r="G714" s="1" t="s">
        <v>51</v>
      </c>
      <c r="H714" s="1" t="s">
        <v>44</v>
      </c>
      <c r="I714" s="1">
        <v>1223</v>
      </c>
      <c r="J714" s="1">
        <v>3222110592</v>
      </c>
      <c r="K714" s="1" t="s">
        <v>45</v>
      </c>
      <c r="L714" s="1" t="s">
        <v>46</v>
      </c>
      <c r="M714" s="1" t="s">
        <v>46</v>
      </c>
      <c r="N714" s="1" t="s">
        <v>46</v>
      </c>
      <c r="O714" s="1" t="s">
        <v>46</v>
      </c>
      <c r="P714" s="1" t="s">
        <v>46</v>
      </c>
      <c r="Q714" s="1" t="s">
        <v>46</v>
      </c>
      <c r="R714" s="1" t="s">
        <v>47</v>
      </c>
      <c r="S714" s="1" t="s">
        <v>46</v>
      </c>
      <c r="T714" s="12" t="str">
        <f>IF(OR(VOZ_WHATSAPP[[#This Row],[Brinda argumentos coherentes a la objeción]]="No Cumple",VOZ_WHATSAPP[[#This Row],[Despliegue de Beneficios y/o consecuencias]]="No Cumple"),"Sin Negocio","Negocio")</f>
        <v>Sin Negocio</v>
      </c>
      <c r="U714" s="1" t="s">
        <v>48</v>
      </c>
      <c r="V714" s="1" t="s">
        <v>48</v>
      </c>
      <c r="W714" s="1" t="s">
        <v>48</v>
      </c>
      <c r="X714" s="12" t="str">
        <f>IF(OR(VOZ_WHATSAPP[[#This Row],[Confirma Valor de pago]]="No Cumple",VOZ_WHATSAPP[[#This Row],[Confirma hora de pago]]="No Cumple",VOZ_WHATSAPP[[#This Row],[Confirma medio de pago]]="No Cumple"),"Sin Cierre","Cierre")</f>
        <v>Cierre</v>
      </c>
      <c r="Y714" s="1" t="s">
        <v>46</v>
      </c>
      <c r="Z714" s="1" t="s">
        <v>46</v>
      </c>
      <c r="AA714" s="1" t="s">
        <v>46</v>
      </c>
      <c r="AB714" s="1" t="s">
        <v>46</v>
      </c>
      <c r="AC714" s="11" t="str">
        <f>IF(OR(VOZ_WHATSAPP[[#This Row],[La comunicación es asertiva, con respeto y evita maltrato]]="No Cumple",VOZ_WHATSAPP[[#This Row],[Cumple con las normativas legales]]="No Cumple"),"No Cumple","Cumple")</f>
        <v>Cumple</v>
      </c>
      <c r="AD714" s="1" t="s">
        <v>46</v>
      </c>
      <c r="AE714" s="1" t="s">
        <v>808</v>
      </c>
      <c r="AF714" s="4">
        <v>0.9</v>
      </c>
      <c r="AG714" s="4">
        <f>IF(AND(VOZ_WHATSAPP[[#This Row],[Estado Cierre]]="Sin Cierre",VOZ_WHATSAPP[[#This Row],[Nota Negocio]]="Sin Negocio"),VOZ_WHATSAPP[[#This Row],[Nota]]-24%,VOZ_WHATSAPP[[#This Row],[Nota]])</f>
        <v>0.9</v>
      </c>
      <c r="AH714" s="8">
        <f>IF(VOZ_WHATSAPP[[#This Row],[Estado Legal]]="No Cumple",0,IF(VOZ_WHATSAPP[[#This Row],[Realiza lectura de guion Legal]]="No Cumple",VOZ_WHATSAPP[[#This Row],[Nota 2]]-50%,VOZ_WHATSAPP[[#This Row],[Nota 2]]))</f>
        <v>0.9</v>
      </c>
    </row>
    <row r="715" spans="1:34" x14ac:dyDescent="0.25">
      <c r="A715" s="2" t="str">
        <f>VOZ_WHATSAPP[[#This Row],[ID Asesor]]&amp;VOZ_WHATSAPP[[#This Row],[Fecha Monitoreo]]</f>
        <v>361245827</v>
      </c>
      <c r="B715" s="2">
        <v>45827</v>
      </c>
      <c r="C715" s="1" t="s">
        <v>59</v>
      </c>
      <c r="D715" s="1">
        <v>3612</v>
      </c>
      <c r="E715" s="2">
        <v>45827</v>
      </c>
      <c r="F715" s="3">
        <v>0.4861111111111111</v>
      </c>
      <c r="G715" s="1" t="s">
        <v>60</v>
      </c>
      <c r="H715" s="1" t="s">
        <v>44</v>
      </c>
      <c r="I715" s="1">
        <v>1264</v>
      </c>
      <c r="J715" s="1">
        <v>3002114711</v>
      </c>
      <c r="K715" s="1" t="s">
        <v>45</v>
      </c>
      <c r="L715" s="1" t="s">
        <v>46</v>
      </c>
      <c r="M715" s="1" t="s">
        <v>46</v>
      </c>
      <c r="N715" s="1" t="s">
        <v>46</v>
      </c>
      <c r="O715" s="1" t="s">
        <v>46</v>
      </c>
      <c r="P715" s="1" t="s">
        <v>46</v>
      </c>
      <c r="Q715" s="1" t="s">
        <v>46</v>
      </c>
      <c r="R715" s="1" t="s">
        <v>46</v>
      </c>
      <c r="S715" s="1" t="s">
        <v>48</v>
      </c>
      <c r="T715" s="12" t="str">
        <f>IF(OR(VOZ_WHATSAPP[[#This Row],[Brinda argumentos coherentes a la objeción]]="No Cumple",VOZ_WHATSAPP[[#This Row],[Despliegue de Beneficios y/o consecuencias]]="No Cumple"),"Sin Negocio","Negocio")</f>
        <v>Negocio</v>
      </c>
      <c r="U715" s="1" t="s">
        <v>48</v>
      </c>
      <c r="V715" s="1" t="s">
        <v>48</v>
      </c>
      <c r="W715" s="1" t="s">
        <v>48</v>
      </c>
      <c r="X715" s="12" t="str">
        <f>IF(OR(VOZ_WHATSAPP[[#This Row],[Confirma Valor de pago]]="No Cumple",VOZ_WHATSAPP[[#This Row],[Confirma hora de pago]]="No Cumple",VOZ_WHATSAPP[[#This Row],[Confirma medio de pago]]="No Cumple"),"Sin Cierre","Cierre")</f>
        <v>Cierre</v>
      </c>
      <c r="Y715" s="1" t="s">
        <v>46</v>
      </c>
      <c r="Z715" s="1" t="s">
        <v>46</v>
      </c>
      <c r="AA715" s="1" t="s">
        <v>46</v>
      </c>
      <c r="AB715" s="1" t="s">
        <v>46</v>
      </c>
      <c r="AC715" s="11" t="str">
        <f>IF(OR(VOZ_WHATSAPP[[#This Row],[La comunicación es asertiva, con respeto y evita maltrato]]="No Cumple",VOZ_WHATSAPP[[#This Row],[Cumple con las normativas legales]]="No Cumple"),"No Cumple","Cumple")</f>
        <v>Cumple</v>
      </c>
      <c r="AD715" s="1" t="s">
        <v>46</v>
      </c>
      <c r="AE715" s="1" t="s">
        <v>809</v>
      </c>
      <c r="AF715" s="4">
        <v>1</v>
      </c>
      <c r="AG715" s="4">
        <f>IF(AND(VOZ_WHATSAPP[[#This Row],[Estado Cierre]]="Sin Cierre",VOZ_WHATSAPP[[#This Row],[Nota Negocio]]="Sin Negocio"),VOZ_WHATSAPP[[#This Row],[Nota]]-24%,VOZ_WHATSAPP[[#This Row],[Nota]])</f>
        <v>1</v>
      </c>
      <c r="AH715" s="8">
        <f>IF(VOZ_WHATSAPP[[#This Row],[Estado Legal]]="No Cumple",0,IF(VOZ_WHATSAPP[[#This Row],[Realiza lectura de guion Legal]]="No Cumple",VOZ_WHATSAPP[[#This Row],[Nota 2]]-50%,VOZ_WHATSAPP[[#This Row],[Nota 2]]))</f>
        <v>1</v>
      </c>
    </row>
    <row r="716" spans="1:34" x14ac:dyDescent="0.25">
      <c r="A716" s="2" t="str">
        <f>VOZ_WHATSAPP[[#This Row],[ID Asesor]]&amp;VOZ_WHATSAPP[[#This Row],[Fecha Monitoreo]]</f>
        <v>381645827</v>
      </c>
      <c r="B716" s="2">
        <v>45827</v>
      </c>
      <c r="C716" s="1" t="s">
        <v>56</v>
      </c>
      <c r="D716" s="1">
        <v>3816</v>
      </c>
      <c r="E716" s="2">
        <v>45827</v>
      </c>
      <c r="F716" s="3">
        <v>0.45555555555555555</v>
      </c>
      <c r="G716" s="1" t="s">
        <v>51</v>
      </c>
      <c r="H716" s="1" t="s">
        <v>44</v>
      </c>
      <c r="I716" s="1">
        <v>585</v>
      </c>
      <c r="J716" s="1">
        <v>3228990050</v>
      </c>
      <c r="K716" s="1" t="s">
        <v>45</v>
      </c>
      <c r="L716" s="1" t="s">
        <v>47</v>
      </c>
      <c r="M716" s="1" t="s">
        <v>47</v>
      </c>
      <c r="N716" s="1" t="s">
        <v>46</v>
      </c>
      <c r="O716" s="1" t="s">
        <v>46</v>
      </c>
      <c r="P716" s="1" t="s">
        <v>46</v>
      </c>
      <c r="Q716" s="1" t="s">
        <v>46</v>
      </c>
      <c r="R716" s="1" t="s">
        <v>46</v>
      </c>
      <c r="S716" s="1" t="s">
        <v>46</v>
      </c>
      <c r="T716" s="12" t="str">
        <f>IF(OR(VOZ_WHATSAPP[[#This Row],[Brinda argumentos coherentes a la objeción]]="No Cumple",VOZ_WHATSAPP[[#This Row],[Despliegue de Beneficios y/o consecuencias]]="No Cumple"),"Sin Negocio","Negocio")</f>
        <v>Negocio</v>
      </c>
      <c r="U716" s="1" t="s">
        <v>48</v>
      </c>
      <c r="V716" s="1" t="s">
        <v>48</v>
      </c>
      <c r="W716" s="1" t="s">
        <v>48</v>
      </c>
      <c r="X716" s="12" t="str">
        <f>IF(OR(VOZ_WHATSAPP[[#This Row],[Confirma Valor de pago]]="No Cumple",VOZ_WHATSAPP[[#This Row],[Confirma hora de pago]]="No Cumple",VOZ_WHATSAPP[[#This Row],[Confirma medio de pago]]="No Cumple"),"Sin Cierre","Cierre")</f>
        <v>Cierre</v>
      </c>
      <c r="Y716" s="1" t="s">
        <v>46</v>
      </c>
      <c r="Z716" s="1" t="s">
        <v>48</v>
      </c>
      <c r="AA716" s="1" t="s">
        <v>46</v>
      </c>
      <c r="AB716" s="1" t="s">
        <v>46</v>
      </c>
      <c r="AC716" s="11" t="str">
        <f>IF(OR(VOZ_WHATSAPP[[#This Row],[La comunicación es asertiva, con respeto y evita maltrato]]="No Cumple",VOZ_WHATSAPP[[#This Row],[Cumple con las normativas legales]]="No Cumple"),"No Cumple","Cumple")</f>
        <v>Cumple</v>
      </c>
      <c r="AD716" s="1" t="s">
        <v>46</v>
      </c>
      <c r="AE716" s="1" t="s">
        <v>810</v>
      </c>
      <c r="AF716" s="4">
        <v>0.92</v>
      </c>
      <c r="AG716" s="4">
        <f>IF(AND(VOZ_WHATSAPP[[#This Row],[Estado Cierre]]="Sin Cierre",VOZ_WHATSAPP[[#This Row],[Nota Negocio]]="Sin Negocio"),VOZ_WHATSAPP[[#This Row],[Nota]]-24%,VOZ_WHATSAPP[[#This Row],[Nota]])</f>
        <v>0.92</v>
      </c>
      <c r="AH716" s="8">
        <f>IF(VOZ_WHATSAPP[[#This Row],[Estado Legal]]="No Cumple",0,IF(VOZ_WHATSAPP[[#This Row],[Realiza lectura de guion Legal]]="No Cumple",VOZ_WHATSAPP[[#This Row],[Nota 2]]-50%,VOZ_WHATSAPP[[#This Row],[Nota 2]]))</f>
        <v>0.92</v>
      </c>
    </row>
    <row r="717" spans="1:34" x14ac:dyDescent="0.25">
      <c r="A717" s="2" t="str">
        <f>VOZ_WHATSAPP[[#This Row],[ID Asesor]]&amp;VOZ_WHATSAPP[[#This Row],[Fecha Monitoreo]]</f>
        <v>313345827</v>
      </c>
      <c r="B717" s="2">
        <v>45827</v>
      </c>
      <c r="C717" s="1" t="s">
        <v>59</v>
      </c>
      <c r="D717" s="1">
        <v>3133</v>
      </c>
      <c r="E717" s="2">
        <v>45827</v>
      </c>
      <c r="F717" s="3">
        <v>0.41597222222222224</v>
      </c>
      <c r="G717" s="1" t="s">
        <v>60</v>
      </c>
      <c r="H717" s="1" t="s">
        <v>44</v>
      </c>
      <c r="I717" s="1">
        <v>1355</v>
      </c>
      <c r="J717" s="1">
        <v>3152312911</v>
      </c>
      <c r="K717" s="1" t="s">
        <v>45</v>
      </c>
      <c r="L717" s="1" t="s">
        <v>46</v>
      </c>
      <c r="M717" s="1" t="s">
        <v>46</v>
      </c>
      <c r="N717" s="1" t="s">
        <v>46</v>
      </c>
      <c r="O717" s="1" t="s">
        <v>46</v>
      </c>
      <c r="P717" s="1" t="s">
        <v>46</v>
      </c>
      <c r="Q717" s="1" t="s">
        <v>48</v>
      </c>
      <c r="R717" s="1" t="s">
        <v>48</v>
      </c>
      <c r="S717" s="1" t="s">
        <v>46</v>
      </c>
      <c r="T717" s="12" t="str">
        <f>IF(OR(VOZ_WHATSAPP[[#This Row],[Brinda argumentos coherentes a la objeción]]="No Cumple",VOZ_WHATSAPP[[#This Row],[Despliegue de Beneficios y/o consecuencias]]="No Cumple"),"Sin Negocio","Negocio")</f>
        <v>Negocio</v>
      </c>
      <c r="U717" s="1" t="s">
        <v>46</v>
      </c>
      <c r="V717" s="1" t="s">
        <v>46</v>
      </c>
      <c r="W717" s="1" t="s">
        <v>46</v>
      </c>
      <c r="X717" s="12" t="str">
        <f>IF(OR(VOZ_WHATSAPP[[#This Row],[Confirma Valor de pago]]="No Cumple",VOZ_WHATSAPP[[#This Row],[Confirma hora de pago]]="No Cumple",VOZ_WHATSAPP[[#This Row],[Confirma medio de pago]]="No Cumple"),"Sin Cierre","Cierre")</f>
        <v>Cierre</v>
      </c>
      <c r="Y717" s="1" t="s">
        <v>46</v>
      </c>
      <c r="Z717" s="1" t="s">
        <v>46</v>
      </c>
      <c r="AA717" s="1" t="s">
        <v>46</v>
      </c>
      <c r="AB717" s="1" t="s">
        <v>46</v>
      </c>
      <c r="AC717" s="11" t="str">
        <f>IF(OR(VOZ_WHATSAPP[[#This Row],[La comunicación es asertiva, con respeto y evita maltrato]]="No Cumple",VOZ_WHATSAPP[[#This Row],[Cumple con las normativas legales]]="No Cumple"),"No Cumple","Cumple")</f>
        <v>Cumple</v>
      </c>
      <c r="AD717" s="1" t="s">
        <v>46</v>
      </c>
      <c r="AE717" s="1" t="s">
        <v>83</v>
      </c>
      <c r="AF717" s="4">
        <v>1</v>
      </c>
      <c r="AG717" s="4">
        <f>IF(AND(VOZ_WHATSAPP[[#This Row],[Estado Cierre]]="Sin Cierre",VOZ_WHATSAPP[[#This Row],[Nota Negocio]]="Sin Negocio"),VOZ_WHATSAPP[[#This Row],[Nota]]-24%,VOZ_WHATSAPP[[#This Row],[Nota]])</f>
        <v>1</v>
      </c>
      <c r="AH717" s="8">
        <f>IF(VOZ_WHATSAPP[[#This Row],[Estado Legal]]="No Cumple",0,IF(VOZ_WHATSAPP[[#This Row],[Realiza lectura de guion Legal]]="No Cumple",VOZ_WHATSAPP[[#This Row],[Nota 2]]-50%,VOZ_WHATSAPP[[#This Row],[Nota 2]]))</f>
        <v>1</v>
      </c>
    </row>
    <row r="718" spans="1:34" x14ac:dyDescent="0.25">
      <c r="A718" s="2" t="str">
        <f>VOZ_WHATSAPP[[#This Row],[ID Asesor]]&amp;VOZ_WHATSAPP[[#This Row],[Fecha Monitoreo]]</f>
        <v>374745827</v>
      </c>
      <c r="B718" s="2">
        <v>45827</v>
      </c>
      <c r="C718" s="1" t="s">
        <v>56</v>
      </c>
      <c r="D718" s="1">
        <v>3747</v>
      </c>
      <c r="E718" s="2">
        <v>45827</v>
      </c>
      <c r="F718" s="3">
        <v>0.44305555555555554</v>
      </c>
      <c r="G718" s="1" t="s">
        <v>58</v>
      </c>
      <c r="H718" s="1" t="s">
        <v>44</v>
      </c>
      <c r="I718" s="1">
        <v>405</v>
      </c>
      <c r="J718" s="1">
        <v>3044527723</v>
      </c>
      <c r="K718" s="1" t="s">
        <v>45</v>
      </c>
      <c r="L718" s="1" t="s">
        <v>46</v>
      </c>
      <c r="M718" s="1" t="s">
        <v>46</v>
      </c>
      <c r="N718" s="1" t="s">
        <v>46</v>
      </c>
      <c r="O718" s="1" t="s">
        <v>46</v>
      </c>
      <c r="P718" s="1" t="s">
        <v>46</v>
      </c>
      <c r="Q718" s="1" t="s">
        <v>46</v>
      </c>
      <c r="R718" s="1" t="s">
        <v>46</v>
      </c>
      <c r="S718" s="1" t="s">
        <v>46</v>
      </c>
      <c r="T718" s="12" t="str">
        <f>IF(OR(VOZ_WHATSAPP[[#This Row],[Brinda argumentos coherentes a la objeción]]="No Cumple",VOZ_WHATSAPP[[#This Row],[Despliegue de Beneficios y/o consecuencias]]="No Cumple"),"Sin Negocio","Negocio")</f>
        <v>Negocio</v>
      </c>
      <c r="U718" s="1" t="s">
        <v>48</v>
      </c>
      <c r="V718" s="1" t="s">
        <v>48</v>
      </c>
      <c r="W718" s="1" t="s">
        <v>48</v>
      </c>
      <c r="X718" s="12" t="str">
        <f>IF(OR(VOZ_WHATSAPP[[#This Row],[Confirma Valor de pago]]="No Cumple",VOZ_WHATSAPP[[#This Row],[Confirma hora de pago]]="No Cumple",VOZ_WHATSAPP[[#This Row],[Confirma medio de pago]]="No Cumple"),"Sin Cierre","Cierre")</f>
        <v>Cierre</v>
      </c>
      <c r="Y718" s="1" t="s">
        <v>46</v>
      </c>
      <c r="Z718" s="1" t="s">
        <v>54</v>
      </c>
      <c r="AA718" s="1" t="s">
        <v>46</v>
      </c>
      <c r="AB718" s="1" t="s">
        <v>46</v>
      </c>
      <c r="AC718" s="11" t="str">
        <f>IF(OR(VOZ_WHATSAPP[[#This Row],[La comunicación es asertiva, con respeto y evita maltrato]]="No Cumple",VOZ_WHATSAPP[[#This Row],[Cumple con las normativas legales]]="No Cumple"),"No Cumple","Cumple")</f>
        <v>Cumple</v>
      </c>
      <c r="AD718" s="1" t="s">
        <v>46</v>
      </c>
      <c r="AE718" s="1" t="s">
        <v>811</v>
      </c>
      <c r="AF718" s="4">
        <v>0.85</v>
      </c>
      <c r="AG718" s="4">
        <f>IF(AND(VOZ_WHATSAPP[[#This Row],[Estado Cierre]]="Sin Cierre",VOZ_WHATSAPP[[#This Row],[Nota Negocio]]="Sin Negocio"),VOZ_WHATSAPP[[#This Row],[Nota]]-24%,VOZ_WHATSAPP[[#This Row],[Nota]])</f>
        <v>0.85</v>
      </c>
      <c r="AH718" s="8">
        <f>IF(VOZ_WHATSAPP[[#This Row],[Estado Legal]]="No Cumple",0,IF(VOZ_WHATSAPP[[#This Row],[Realiza lectura de guion Legal]]="No Cumple",VOZ_WHATSAPP[[#This Row],[Nota 2]]-50%,VOZ_WHATSAPP[[#This Row],[Nota 2]]))</f>
        <v>0.85</v>
      </c>
    </row>
    <row r="719" spans="1:34" x14ac:dyDescent="0.25">
      <c r="A719" s="2" t="str">
        <f>VOZ_WHATSAPP[[#This Row],[ID Asesor]]&amp;VOZ_WHATSAPP[[#This Row],[Fecha Monitoreo]]</f>
        <v>361345827</v>
      </c>
      <c r="B719" s="2">
        <v>45827</v>
      </c>
      <c r="C719" s="1" t="s">
        <v>59</v>
      </c>
      <c r="D719" s="1">
        <v>3613</v>
      </c>
      <c r="E719" s="2">
        <v>45827</v>
      </c>
      <c r="F719" s="3">
        <v>0.47916666666666669</v>
      </c>
      <c r="G719" s="1" t="s">
        <v>60</v>
      </c>
      <c r="H719" s="1" t="s">
        <v>44</v>
      </c>
      <c r="I719" s="1">
        <v>1265</v>
      </c>
      <c r="J719" s="1">
        <v>3112174264</v>
      </c>
      <c r="K719" s="1" t="s">
        <v>45</v>
      </c>
      <c r="L719" s="1" t="s">
        <v>46</v>
      </c>
      <c r="M719" s="1" t="s">
        <v>48</v>
      </c>
      <c r="N719" s="1" t="s">
        <v>46</v>
      </c>
      <c r="O719" s="1" t="s">
        <v>46</v>
      </c>
      <c r="P719" s="1" t="s">
        <v>54</v>
      </c>
      <c r="Q719" s="1" t="s">
        <v>46</v>
      </c>
      <c r="R719" s="1" t="s">
        <v>46</v>
      </c>
      <c r="S719" s="1" t="s">
        <v>46</v>
      </c>
      <c r="T719" s="12" t="str">
        <f>IF(OR(VOZ_WHATSAPP[[#This Row],[Brinda argumentos coherentes a la objeción]]="No Cumple",VOZ_WHATSAPP[[#This Row],[Despliegue de Beneficios y/o consecuencias]]="No Cumple"),"Sin Negocio","Negocio")</f>
        <v>Negocio</v>
      </c>
      <c r="U719" s="1" t="s">
        <v>48</v>
      </c>
      <c r="V719" s="1" t="s">
        <v>48</v>
      </c>
      <c r="W719" s="1" t="s">
        <v>48</v>
      </c>
      <c r="X719" s="12" t="str">
        <f>IF(OR(VOZ_WHATSAPP[[#This Row],[Confirma Valor de pago]]="No Cumple",VOZ_WHATSAPP[[#This Row],[Confirma hora de pago]]="No Cumple",VOZ_WHATSAPP[[#This Row],[Confirma medio de pago]]="No Cumple"),"Sin Cierre","Cierre")</f>
        <v>Cierre</v>
      </c>
      <c r="Y719" s="1" t="s">
        <v>48</v>
      </c>
      <c r="Z719" s="1" t="s">
        <v>54</v>
      </c>
      <c r="AA719" s="1" t="s">
        <v>46</v>
      </c>
      <c r="AB719" s="1" t="s">
        <v>46</v>
      </c>
      <c r="AC719" s="11" t="str">
        <f>IF(OR(VOZ_WHATSAPP[[#This Row],[La comunicación es asertiva, con respeto y evita maltrato]]="No Cumple",VOZ_WHATSAPP[[#This Row],[Cumple con las normativas legales]]="No Cumple"),"No Cumple","Cumple")</f>
        <v>Cumple</v>
      </c>
      <c r="AD719" s="1" t="s">
        <v>46</v>
      </c>
      <c r="AE719" s="1" t="s">
        <v>812</v>
      </c>
      <c r="AF719" s="4">
        <v>0.8</v>
      </c>
      <c r="AG719" s="4">
        <f>IF(AND(VOZ_WHATSAPP[[#This Row],[Estado Cierre]]="Sin Cierre",VOZ_WHATSAPP[[#This Row],[Nota Negocio]]="Sin Negocio"),VOZ_WHATSAPP[[#This Row],[Nota]]-24%,VOZ_WHATSAPP[[#This Row],[Nota]])</f>
        <v>0.8</v>
      </c>
      <c r="AH719" s="8">
        <f>IF(VOZ_WHATSAPP[[#This Row],[Estado Legal]]="No Cumple",0,IF(VOZ_WHATSAPP[[#This Row],[Realiza lectura de guion Legal]]="No Cumple",VOZ_WHATSAPP[[#This Row],[Nota 2]]-50%,VOZ_WHATSAPP[[#This Row],[Nota 2]]))</f>
        <v>0.8</v>
      </c>
    </row>
    <row r="720" spans="1:34" x14ac:dyDescent="0.25">
      <c r="A720" s="2" t="str">
        <f>VOZ_WHATSAPP[[#This Row],[ID Asesor]]&amp;VOZ_WHATSAPP[[#This Row],[Fecha Monitoreo]]</f>
        <v>396445827</v>
      </c>
      <c r="B720" s="2">
        <v>45827</v>
      </c>
      <c r="C720" s="1" t="s">
        <v>56</v>
      </c>
      <c r="D720" s="1">
        <v>3964</v>
      </c>
      <c r="E720" s="2">
        <v>45827</v>
      </c>
      <c r="F720" s="3">
        <v>0.41111111111111109</v>
      </c>
      <c r="G720" s="1" t="s">
        <v>58</v>
      </c>
      <c r="H720" s="1" t="s">
        <v>44</v>
      </c>
      <c r="I720" s="1">
        <v>603</v>
      </c>
      <c r="J720" s="1">
        <v>3209716109</v>
      </c>
      <c r="K720" s="1" t="s">
        <v>45</v>
      </c>
      <c r="L720" s="1" t="s">
        <v>46</v>
      </c>
      <c r="M720" s="1" t="s">
        <v>46</v>
      </c>
      <c r="N720" s="1" t="s">
        <v>46</v>
      </c>
      <c r="O720" s="1" t="s">
        <v>54</v>
      </c>
      <c r="P720" s="1" t="s">
        <v>46</v>
      </c>
      <c r="Q720" s="1" t="s">
        <v>48</v>
      </c>
      <c r="R720" s="1" t="s">
        <v>48</v>
      </c>
      <c r="S720" s="1" t="s">
        <v>48</v>
      </c>
      <c r="T720" s="12" t="str">
        <f>IF(OR(VOZ_WHATSAPP[[#This Row],[Brinda argumentos coherentes a la objeción]]="No Cumple",VOZ_WHATSAPP[[#This Row],[Despliegue de Beneficios y/o consecuencias]]="No Cumple"),"Sin Negocio","Negocio")</f>
        <v>Negocio</v>
      </c>
      <c r="U720" s="1" t="s">
        <v>47</v>
      </c>
      <c r="V720" s="1" t="s">
        <v>46</v>
      </c>
      <c r="W720" s="1" t="s">
        <v>46</v>
      </c>
      <c r="X720" s="12" t="str">
        <f>IF(OR(VOZ_WHATSAPP[[#This Row],[Confirma Valor de pago]]="No Cumple",VOZ_WHATSAPP[[#This Row],[Confirma hora de pago]]="No Cumple",VOZ_WHATSAPP[[#This Row],[Confirma medio de pago]]="No Cumple"),"Sin Cierre","Cierre")</f>
        <v>Sin Cierre</v>
      </c>
      <c r="Y720" s="1" t="s">
        <v>46</v>
      </c>
      <c r="Z720" s="1" t="s">
        <v>46</v>
      </c>
      <c r="AA720" s="1" t="s">
        <v>46</v>
      </c>
      <c r="AB720" s="1" t="s">
        <v>46</v>
      </c>
      <c r="AC720" s="11" t="str">
        <f>IF(OR(VOZ_WHATSAPP[[#This Row],[La comunicación es asertiva, con respeto y evita maltrato]]="No Cumple",VOZ_WHATSAPP[[#This Row],[Cumple con las normativas legales]]="No Cumple"),"No Cumple","Cumple")</f>
        <v>Cumple</v>
      </c>
      <c r="AD720" s="1" t="s">
        <v>46</v>
      </c>
      <c r="AE720" s="1" t="s">
        <v>813</v>
      </c>
      <c r="AF720" s="4">
        <v>0.87</v>
      </c>
      <c r="AG720" s="4">
        <f>IF(AND(VOZ_WHATSAPP[[#This Row],[Estado Cierre]]="Sin Cierre",VOZ_WHATSAPP[[#This Row],[Nota Negocio]]="Sin Negocio"),VOZ_WHATSAPP[[#This Row],[Nota]]-24%,VOZ_WHATSAPP[[#This Row],[Nota]])</f>
        <v>0.87</v>
      </c>
      <c r="AH720" s="8">
        <f>IF(VOZ_WHATSAPP[[#This Row],[Estado Legal]]="No Cumple",0,IF(VOZ_WHATSAPP[[#This Row],[Realiza lectura de guion Legal]]="No Cumple",VOZ_WHATSAPP[[#This Row],[Nota 2]]-50%,VOZ_WHATSAPP[[#This Row],[Nota 2]]))</f>
        <v>0.87</v>
      </c>
    </row>
    <row r="721" spans="1:34" x14ac:dyDescent="0.25">
      <c r="A721" s="2" t="str">
        <f>VOZ_WHATSAPP[[#This Row],[ID Asesor]]&amp;VOZ_WHATSAPP[[#This Row],[Fecha Monitoreo]]</f>
        <v>317045827</v>
      </c>
      <c r="B721" s="2">
        <v>45827</v>
      </c>
      <c r="C721" s="1" t="s">
        <v>50</v>
      </c>
      <c r="D721" s="1">
        <v>3170</v>
      </c>
      <c r="E721" s="2">
        <v>45827</v>
      </c>
      <c r="F721" s="3">
        <v>0.36458333333333331</v>
      </c>
      <c r="G721" s="1" t="s">
        <v>60</v>
      </c>
      <c r="H721" s="1" t="s">
        <v>71</v>
      </c>
      <c r="I721" s="1"/>
      <c r="J721" s="1"/>
      <c r="K721" s="1"/>
      <c r="L721" s="1" t="s">
        <v>47</v>
      </c>
      <c r="M721" s="1" t="s">
        <v>46</v>
      </c>
      <c r="N721" s="1" t="s">
        <v>46</v>
      </c>
      <c r="O721" s="1" t="s">
        <v>46</v>
      </c>
      <c r="P721" s="1" t="s">
        <v>46</v>
      </c>
      <c r="Q721" s="1" t="s">
        <v>48</v>
      </c>
      <c r="R721" s="1" t="s">
        <v>48</v>
      </c>
      <c r="S721" s="1" t="s">
        <v>46</v>
      </c>
      <c r="T721" s="12" t="str">
        <f>IF(OR(VOZ_WHATSAPP[[#This Row],[Brinda argumentos coherentes a la objeción]]="No Cumple",VOZ_WHATSAPP[[#This Row],[Despliegue de Beneficios y/o consecuencias]]="No Cumple"),"Sin Negocio","Negocio")</f>
        <v>Negocio</v>
      </c>
      <c r="U721" s="1" t="s">
        <v>46</v>
      </c>
      <c r="V721" s="1" t="s">
        <v>46</v>
      </c>
      <c r="W721" s="1" t="s">
        <v>46</v>
      </c>
      <c r="X721" s="12" t="str">
        <f>IF(OR(VOZ_WHATSAPP[[#This Row],[Confirma Valor de pago]]="No Cumple",VOZ_WHATSAPP[[#This Row],[Confirma hora de pago]]="No Cumple",VOZ_WHATSAPP[[#This Row],[Confirma medio de pago]]="No Cumple"),"Sin Cierre","Cierre")</f>
        <v>Cierre</v>
      </c>
      <c r="Y721" s="1" t="s">
        <v>46</v>
      </c>
      <c r="Z721" s="1" t="s">
        <v>46</v>
      </c>
      <c r="AA721" s="1" t="s">
        <v>46</v>
      </c>
      <c r="AB721" s="1" t="s">
        <v>46</v>
      </c>
      <c r="AC721" s="11" t="str">
        <f>IF(OR(VOZ_WHATSAPP[[#This Row],[La comunicación es asertiva, con respeto y evita maltrato]]="No Cumple",VOZ_WHATSAPP[[#This Row],[Cumple con las normativas legales]]="No Cumple"),"No Cumple","Cumple")</f>
        <v>Cumple</v>
      </c>
      <c r="AD721" s="1" t="s">
        <v>46</v>
      </c>
      <c r="AE721" s="1" t="s">
        <v>814</v>
      </c>
      <c r="AF721" s="4">
        <v>0.96</v>
      </c>
      <c r="AG721" s="4">
        <f>IF(AND(VOZ_WHATSAPP[[#This Row],[Estado Cierre]]="Sin Cierre",VOZ_WHATSAPP[[#This Row],[Nota Negocio]]="Sin Negocio"),VOZ_WHATSAPP[[#This Row],[Nota]]-24%,VOZ_WHATSAPP[[#This Row],[Nota]])</f>
        <v>0.96</v>
      </c>
      <c r="AH721" s="8">
        <f>IF(VOZ_WHATSAPP[[#This Row],[Estado Legal]]="No Cumple",0,IF(VOZ_WHATSAPP[[#This Row],[Realiza lectura de guion Legal]]="No Cumple",VOZ_WHATSAPP[[#This Row],[Nota 2]]-50%,VOZ_WHATSAPP[[#This Row],[Nota 2]]))</f>
        <v>0.96</v>
      </c>
    </row>
    <row r="722" spans="1:34" x14ac:dyDescent="0.25">
      <c r="A722" s="2" t="str">
        <f>VOZ_WHATSAPP[[#This Row],[ID Asesor]]&amp;VOZ_WHATSAPP[[#This Row],[Fecha Monitoreo]]</f>
        <v>343145827</v>
      </c>
      <c r="B722" s="2">
        <v>45827</v>
      </c>
      <c r="C722" s="1" t="s">
        <v>42</v>
      </c>
      <c r="D722" s="1">
        <v>3431</v>
      </c>
      <c r="E722" s="2">
        <v>45827</v>
      </c>
      <c r="F722" s="3">
        <v>0.47152777777777777</v>
      </c>
      <c r="G722" s="1" t="s">
        <v>58</v>
      </c>
      <c r="H722" s="1" t="s">
        <v>44</v>
      </c>
      <c r="I722" s="1">
        <v>571</v>
      </c>
      <c r="J722" s="1">
        <v>3178874137</v>
      </c>
      <c r="K722" s="1" t="s">
        <v>45</v>
      </c>
      <c r="L722" s="1" t="s">
        <v>46</v>
      </c>
      <c r="M722" s="1" t="s">
        <v>46</v>
      </c>
      <c r="N722" s="1" t="s">
        <v>46</v>
      </c>
      <c r="O722" s="1" t="s">
        <v>46</v>
      </c>
      <c r="P722" s="1" t="s">
        <v>46</v>
      </c>
      <c r="Q722" s="1" t="s">
        <v>46</v>
      </c>
      <c r="R722" s="1" t="s">
        <v>46</v>
      </c>
      <c r="S722" s="1" t="s">
        <v>46</v>
      </c>
      <c r="T722" s="12" t="str">
        <f>IF(OR(VOZ_WHATSAPP[[#This Row],[Brinda argumentos coherentes a la objeción]]="No Cumple",VOZ_WHATSAPP[[#This Row],[Despliegue de Beneficios y/o consecuencias]]="No Cumple"),"Sin Negocio","Negocio")</f>
        <v>Negocio</v>
      </c>
      <c r="U722" s="1" t="s">
        <v>46</v>
      </c>
      <c r="V722" s="1" t="s">
        <v>46</v>
      </c>
      <c r="W722" s="1" t="s">
        <v>47</v>
      </c>
      <c r="X722" s="12" t="str">
        <f>IF(OR(VOZ_WHATSAPP[[#This Row],[Confirma Valor de pago]]="No Cumple",VOZ_WHATSAPP[[#This Row],[Confirma hora de pago]]="No Cumple",VOZ_WHATSAPP[[#This Row],[Confirma medio de pago]]="No Cumple"),"Sin Cierre","Cierre")</f>
        <v>Sin Cierre</v>
      </c>
      <c r="Y722" s="1" t="s">
        <v>46</v>
      </c>
      <c r="Z722" s="1" t="s">
        <v>54</v>
      </c>
      <c r="AA722" s="1" t="s">
        <v>46</v>
      </c>
      <c r="AB722" s="1" t="s">
        <v>46</v>
      </c>
      <c r="AC722" s="11" t="str">
        <f>IF(OR(VOZ_WHATSAPP[[#This Row],[La comunicación es asertiva, con respeto y evita maltrato]]="No Cumple",VOZ_WHATSAPP[[#This Row],[Cumple con las normativas legales]]="No Cumple"),"No Cumple","Cumple")</f>
        <v>Cumple</v>
      </c>
      <c r="AD722" s="1" t="s">
        <v>46</v>
      </c>
      <c r="AE722" s="1" t="s">
        <v>815</v>
      </c>
      <c r="AF722" s="4">
        <v>0.77</v>
      </c>
      <c r="AG722" s="4">
        <f>IF(AND(VOZ_WHATSAPP[[#This Row],[Estado Cierre]]="Sin Cierre",VOZ_WHATSAPP[[#This Row],[Nota Negocio]]="Sin Negocio"),VOZ_WHATSAPP[[#This Row],[Nota]]-24%,VOZ_WHATSAPP[[#This Row],[Nota]])</f>
        <v>0.77</v>
      </c>
      <c r="AH722" s="8">
        <f>IF(VOZ_WHATSAPP[[#This Row],[Estado Legal]]="No Cumple",0,IF(VOZ_WHATSAPP[[#This Row],[Realiza lectura de guion Legal]]="No Cumple",VOZ_WHATSAPP[[#This Row],[Nota 2]]-50%,VOZ_WHATSAPP[[#This Row],[Nota 2]]))</f>
        <v>0.77</v>
      </c>
    </row>
    <row r="723" spans="1:34" x14ac:dyDescent="0.25">
      <c r="A723" s="2" t="str">
        <f>VOZ_WHATSAPP[[#This Row],[ID Asesor]]&amp;VOZ_WHATSAPP[[#This Row],[Fecha Monitoreo]]</f>
        <v>338245827</v>
      </c>
      <c r="B723" s="2">
        <v>45827</v>
      </c>
      <c r="C723" s="1" t="s">
        <v>42</v>
      </c>
      <c r="D723" s="1">
        <v>3382</v>
      </c>
      <c r="E723" s="2">
        <v>45826</v>
      </c>
      <c r="F723" s="3">
        <v>0.50138888888888888</v>
      </c>
      <c r="G723" s="1" t="s">
        <v>51</v>
      </c>
      <c r="H723" s="1" t="s">
        <v>44</v>
      </c>
      <c r="I723" s="1">
        <v>563</v>
      </c>
      <c r="J723" s="1">
        <v>3114645777</v>
      </c>
      <c r="K723" s="1" t="s">
        <v>45</v>
      </c>
      <c r="L723" s="1" t="s">
        <v>47</v>
      </c>
      <c r="M723" s="1" t="s">
        <v>46</v>
      </c>
      <c r="N723" s="1" t="s">
        <v>46</v>
      </c>
      <c r="O723" s="1" t="s">
        <v>46</v>
      </c>
      <c r="P723" s="1" t="s">
        <v>46</v>
      </c>
      <c r="Q723" s="1" t="s">
        <v>46</v>
      </c>
      <c r="R723" s="1" t="s">
        <v>46</v>
      </c>
      <c r="S723" s="1" t="s">
        <v>46</v>
      </c>
      <c r="T723" s="12" t="str">
        <f>IF(OR(VOZ_WHATSAPP[[#This Row],[Brinda argumentos coherentes a la objeción]]="No Cumple",VOZ_WHATSAPP[[#This Row],[Despliegue de Beneficios y/o consecuencias]]="No Cumple"),"Sin Negocio","Negocio")</f>
        <v>Negocio</v>
      </c>
      <c r="U723" s="1" t="s">
        <v>46</v>
      </c>
      <c r="V723" s="1" t="s">
        <v>46</v>
      </c>
      <c r="W723" s="1" t="s">
        <v>46</v>
      </c>
      <c r="X723" s="12" t="str">
        <f>IF(OR(VOZ_WHATSAPP[[#This Row],[Confirma Valor de pago]]="No Cumple",VOZ_WHATSAPP[[#This Row],[Confirma hora de pago]]="No Cumple",VOZ_WHATSAPP[[#This Row],[Confirma medio de pago]]="No Cumple"),"Sin Cierre","Cierre")</f>
        <v>Cierre</v>
      </c>
      <c r="Y723" s="1" t="s">
        <v>46</v>
      </c>
      <c r="Z723" s="1" t="s">
        <v>46</v>
      </c>
      <c r="AA723" s="1" t="s">
        <v>46</v>
      </c>
      <c r="AB723" s="1" t="s">
        <v>46</v>
      </c>
      <c r="AC723" s="11" t="str">
        <f>IF(OR(VOZ_WHATSAPP[[#This Row],[La comunicación es asertiva, con respeto y evita maltrato]]="No Cumple",VOZ_WHATSAPP[[#This Row],[Cumple con las normativas legales]]="No Cumple"),"No Cumple","Cumple")</f>
        <v>Cumple</v>
      </c>
      <c r="AD723" s="1" t="s">
        <v>46</v>
      </c>
      <c r="AE723" s="1" t="s">
        <v>145</v>
      </c>
      <c r="AF723" s="4">
        <v>0.96</v>
      </c>
      <c r="AG723" s="4">
        <f>IF(AND(VOZ_WHATSAPP[[#This Row],[Estado Cierre]]="Sin Cierre",VOZ_WHATSAPP[[#This Row],[Nota Negocio]]="Sin Negocio"),VOZ_WHATSAPP[[#This Row],[Nota]]-24%,VOZ_WHATSAPP[[#This Row],[Nota]])</f>
        <v>0.96</v>
      </c>
      <c r="AH723" s="8">
        <f>IF(VOZ_WHATSAPP[[#This Row],[Estado Legal]]="No Cumple",0,IF(VOZ_WHATSAPP[[#This Row],[Realiza lectura de guion Legal]]="No Cumple",VOZ_WHATSAPP[[#This Row],[Nota 2]]-50%,VOZ_WHATSAPP[[#This Row],[Nota 2]]))</f>
        <v>0.96</v>
      </c>
    </row>
    <row r="724" spans="1:34" x14ac:dyDescent="0.25">
      <c r="A724" s="2" t="str">
        <f>VOZ_WHATSAPP[[#This Row],[ID Asesor]]&amp;VOZ_WHATSAPP[[#This Row],[Fecha Monitoreo]]</f>
        <v>373645827</v>
      </c>
      <c r="B724" s="2">
        <v>45827</v>
      </c>
      <c r="C724" s="1" t="s">
        <v>126</v>
      </c>
      <c r="D724" s="1">
        <v>3736</v>
      </c>
      <c r="E724" s="2">
        <v>45827</v>
      </c>
      <c r="F724" s="3">
        <v>0.51736111111111116</v>
      </c>
      <c r="G724" s="1" t="s">
        <v>51</v>
      </c>
      <c r="H724" s="1" t="s">
        <v>44</v>
      </c>
      <c r="I724" s="1">
        <v>1117</v>
      </c>
      <c r="J724" s="1">
        <v>3123449599</v>
      </c>
      <c r="K724" s="1" t="s">
        <v>49</v>
      </c>
      <c r="L724" s="1" t="s">
        <v>46</v>
      </c>
      <c r="M724" s="1" t="s">
        <v>46</v>
      </c>
      <c r="N724" s="1" t="s">
        <v>46</v>
      </c>
      <c r="O724" s="1" t="s">
        <v>46</v>
      </c>
      <c r="P724" s="1" t="s">
        <v>46</v>
      </c>
      <c r="Q724" s="1" t="s">
        <v>46</v>
      </c>
      <c r="R724" s="1" t="s">
        <v>46</v>
      </c>
      <c r="S724" s="1" t="s">
        <v>46</v>
      </c>
      <c r="T724" s="12" t="str">
        <f>IF(OR(VOZ_WHATSAPP[[#This Row],[Brinda argumentos coherentes a la objeción]]="No Cumple",VOZ_WHATSAPP[[#This Row],[Despliegue de Beneficios y/o consecuencias]]="No Cumple"),"Sin Negocio","Negocio")</f>
        <v>Negocio</v>
      </c>
      <c r="U724" s="1" t="s">
        <v>46</v>
      </c>
      <c r="V724" s="1" t="s">
        <v>46</v>
      </c>
      <c r="W724" s="1" t="s">
        <v>46</v>
      </c>
      <c r="X724" s="12" t="str">
        <f>IF(OR(VOZ_WHATSAPP[[#This Row],[Confirma Valor de pago]]="No Cumple",VOZ_WHATSAPP[[#This Row],[Confirma hora de pago]]="No Cumple",VOZ_WHATSAPP[[#This Row],[Confirma medio de pago]]="No Cumple"),"Sin Cierre","Cierre")</f>
        <v>Cierre</v>
      </c>
      <c r="Y724" s="1" t="s">
        <v>46</v>
      </c>
      <c r="Z724" s="1" t="s">
        <v>46</v>
      </c>
      <c r="AA724" s="1" t="s">
        <v>46</v>
      </c>
      <c r="AB724" s="1" t="s">
        <v>46</v>
      </c>
      <c r="AC724" s="11" t="str">
        <f>IF(OR(VOZ_WHATSAPP[[#This Row],[La comunicación es asertiva, con respeto y evita maltrato]]="No Cumple",VOZ_WHATSAPP[[#This Row],[Cumple con las normativas legales]]="No Cumple"),"No Cumple","Cumple")</f>
        <v>Cumple</v>
      </c>
      <c r="AD724" s="1" t="s">
        <v>46</v>
      </c>
      <c r="AE724" s="1" t="s">
        <v>133</v>
      </c>
      <c r="AF724" s="4">
        <v>1</v>
      </c>
      <c r="AG724" s="4">
        <f>IF(AND(VOZ_WHATSAPP[[#This Row],[Estado Cierre]]="Sin Cierre",VOZ_WHATSAPP[[#This Row],[Nota Negocio]]="Sin Negocio"),VOZ_WHATSAPP[[#This Row],[Nota]]-24%,VOZ_WHATSAPP[[#This Row],[Nota]])</f>
        <v>1</v>
      </c>
      <c r="AH724" s="8">
        <f>IF(VOZ_WHATSAPP[[#This Row],[Estado Legal]]="No Cumple",0,IF(VOZ_WHATSAPP[[#This Row],[Realiza lectura de guion Legal]]="No Cumple",VOZ_WHATSAPP[[#This Row],[Nota 2]]-50%,VOZ_WHATSAPP[[#This Row],[Nota 2]]))</f>
        <v>1</v>
      </c>
    </row>
    <row r="725" spans="1:34" x14ac:dyDescent="0.25">
      <c r="A725" s="2" t="str">
        <f>VOZ_WHATSAPP[[#This Row],[ID Asesor]]&amp;VOZ_WHATSAPP[[#This Row],[Fecha Monitoreo]]</f>
        <v>291745827</v>
      </c>
      <c r="B725" s="2">
        <v>45827</v>
      </c>
      <c r="C725" s="1" t="s">
        <v>50</v>
      </c>
      <c r="D725" s="1">
        <v>2917</v>
      </c>
      <c r="E725" s="2">
        <v>45827</v>
      </c>
      <c r="F725" s="3">
        <v>0.38055555555555554</v>
      </c>
      <c r="G725" s="1" t="s">
        <v>60</v>
      </c>
      <c r="H725" s="1" t="s">
        <v>71</v>
      </c>
      <c r="I725" s="1"/>
      <c r="J725" s="1"/>
      <c r="K725" s="1"/>
      <c r="L725" s="1" t="s">
        <v>46</v>
      </c>
      <c r="M725" s="1" t="s">
        <v>46</v>
      </c>
      <c r="N725" s="1" t="s">
        <v>46</v>
      </c>
      <c r="O725" s="1" t="s">
        <v>48</v>
      </c>
      <c r="P725" s="1" t="s">
        <v>48</v>
      </c>
      <c r="Q725" s="1" t="s">
        <v>48</v>
      </c>
      <c r="R725" s="1" t="s">
        <v>48</v>
      </c>
      <c r="S725" s="1" t="s">
        <v>46</v>
      </c>
      <c r="T725" s="12" t="str">
        <f>IF(OR(VOZ_WHATSAPP[[#This Row],[Brinda argumentos coherentes a la objeción]]="No Cumple",VOZ_WHATSAPP[[#This Row],[Despliegue de Beneficios y/o consecuencias]]="No Cumple"),"Sin Negocio","Negocio")</f>
        <v>Negocio</v>
      </c>
      <c r="U725" s="1" t="s">
        <v>46</v>
      </c>
      <c r="V725" s="1" t="s">
        <v>46</v>
      </c>
      <c r="W725" s="1" t="s">
        <v>46</v>
      </c>
      <c r="X725" s="12" t="str">
        <f>IF(OR(VOZ_WHATSAPP[[#This Row],[Confirma Valor de pago]]="No Cumple",VOZ_WHATSAPP[[#This Row],[Confirma hora de pago]]="No Cumple",VOZ_WHATSAPP[[#This Row],[Confirma medio de pago]]="No Cumple"),"Sin Cierre","Cierre")</f>
        <v>Cierre</v>
      </c>
      <c r="Y725" s="1" t="s">
        <v>48</v>
      </c>
      <c r="Z725" s="1" t="s">
        <v>46</v>
      </c>
      <c r="AA725" s="1" t="s">
        <v>46</v>
      </c>
      <c r="AB725" s="1" t="s">
        <v>46</v>
      </c>
      <c r="AC725" s="11" t="str">
        <f>IF(OR(VOZ_WHATSAPP[[#This Row],[La comunicación es asertiva, con respeto y evita maltrato]]="No Cumple",VOZ_WHATSAPP[[#This Row],[Cumple con las normativas legales]]="No Cumple"),"No Cumple","Cumple")</f>
        <v>Cumple</v>
      </c>
      <c r="AD725" s="1" t="s">
        <v>46</v>
      </c>
      <c r="AE725" s="1" t="s">
        <v>816</v>
      </c>
      <c r="AF725" s="4">
        <v>1</v>
      </c>
      <c r="AG725" s="4">
        <f>IF(AND(VOZ_WHATSAPP[[#This Row],[Estado Cierre]]="Sin Cierre",VOZ_WHATSAPP[[#This Row],[Nota Negocio]]="Sin Negocio"),VOZ_WHATSAPP[[#This Row],[Nota]]-24%,VOZ_WHATSAPP[[#This Row],[Nota]])</f>
        <v>1</v>
      </c>
      <c r="AH725" s="8">
        <f>IF(VOZ_WHATSAPP[[#This Row],[Estado Legal]]="No Cumple",0,IF(VOZ_WHATSAPP[[#This Row],[Realiza lectura de guion Legal]]="No Cumple",VOZ_WHATSAPP[[#This Row],[Nota 2]]-50%,VOZ_WHATSAPP[[#This Row],[Nota 2]]))</f>
        <v>1</v>
      </c>
    </row>
    <row r="726" spans="1:34" x14ac:dyDescent="0.25">
      <c r="A726" s="2" t="str">
        <f>VOZ_WHATSAPP[[#This Row],[ID Asesor]]&amp;VOZ_WHATSAPP[[#This Row],[Fecha Monitoreo]]</f>
        <v>380645827</v>
      </c>
      <c r="B726" s="2">
        <v>45827</v>
      </c>
      <c r="C726" s="1" t="s">
        <v>56</v>
      </c>
      <c r="D726" s="1">
        <v>3806</v>
      </c>
      <c r="E726" s="2">
        <v>45827</v>
      </c>
      <c r="F726" s="3">
        <v>0.46111111111111114</v>
      </c>
      <c r="G726" s="1" t="s">
        <v>58</v>
      </c>
      <c r="H726" s="1" t="s">
        <v>44</v>
      </c>
      <c r="I726" s="1">
        <v>448</v>
      </c>
      <c r="J726" s="1">
        <v>3133628997</v>
      </c>
      <c r="K726" s="1" t="s">
        <v>45</v>
      </c>
      <c r="L726" s="1" t="s">
        <v>46</v>
      </c>
      <c r="M726" s="1" t="s">
        <v>46</v>
      </c>
      <c r="N726" s="1" t="s">
        <v>46</v>
      </c>
      <c r="O726" s="1" t="s">
        <v>46</v>
      </c>
      <c r="P726" s="1" t="s">
        <v>46</v>
      </c>
      <c r="Q726" s="1" t="s">
        <v>48</v>
      </c>
      <c r="R726" s="1" t="s">
        <v>48</v>
      </c>
      <c r="S726" s="1" t="s">
        <v>48</v>
      </c>
      <c r="T726" s="12" t="str">
        <f>IF(OR(VOZ_WHATSAPP[[#This Row],[Brinda argumentos coherentes a la objeción]]="No Cumple",VOZ_WHATSAPP[[#This Row],[Despliegue de Beneficios y/o consecuencias]]="No Cumple"),"Sin Negocio","Negocio")</f>
        <v>Negocio</v>
      </c>
      <c r="U726" s="1" t="s">
        <v>46</v>
      </c>
      <c r="V726" s="1" t="s">
        <v>46</v>
      </c>
      <c r="W726" s="1" t="s">
        <v>46</v>
      </c>
      <c r="X726" s="12" t="str">
        <f>IF(OR(VOZ_WHATSAPP[[#This Row],[Confirma Valor de pago]]="No Cumple",VOZ_WHATSAPP[[#This Row],[Confirma hora de pago]]="No Cumple",VOZ_WHATSAPP[[#This Row],[Confirma medio de pago]]="No Cumple"),"Sin Cierre","Cierre")</f>
        <v>Cierre</v>
      </c>
      <c r="Y726" s="1" t="s">
        <v>46</v>
      </c>
      <c r="Z726" s="1" t="s">
        <v>46</v>
      </c>
      <c r="AA726" s="1" t="s">
        <v>46</v>
      </c>
      <c r="AB726" s="1" t="s">
        <v>46</v>
      </c>
      <c r="AC726" s="11" t="str">
        <f>IF(OR(VOZ_WHATSAPP[[#This Row],[La comunicación es asertiva, con respeto y evita maltrato]]="No Cumple",VOZ_WHATSAPP[[#This Row],[Cumple con las normativas legales]]="No Cumple"),"No Cumple","Cumple")</f>
        <v>Cumple</v>
      </c>
      <c r="AD726" s="1" t="s">
        <v>46</v>
      </c>
      <c r="AE726" s="1" t="s">
        <v>152</v>
      </c>
      <c r="AF726" s="4">
        <v>1</v>
      </c>
      <c r="AG726" s="4">
        <f>IF(AND(VOZ_WHATSAPP[[#This Row],[Estado Cierre]]="Sin Cierre",VOZ_WHATSAPP[[#This Row],[Nota Negocio]]="Sin Negocio"),VOZ_WHATSAPP[[#This Row],[Nota]]-24%,VOZ_WHATSAPP[[#This Row],[Nota]])</f>
        <v>1</v>
      </c>
      <c r="AH726" s="8">
        <f>IF(VOZ_WHATSAPP[[#This Row],[Estado Legal]]="No Cumple",0,IF(VOZ_WHATSAPP[[#This Row],[Realiza lectura de guion Legal]]="No Cumple",VOZ_WHATSAPP[[#This Row],[Nota 2]]-50%,VOZ_WHATSAPP[[#This Row],[Nota 2]]))</f>
        <v>1</v>
      </c>
    </row>
    <row r="727" spans="1:34" x14ac:dyDescent="0.25">
      <c r="A727" s="2" t="str">
        <f>VOZ_WHATSAPP[[#This Row],[ID Asesor]]&amp;VOZ_WHATSAPP[[#This Row],[Fecha Monitoreo]]</f>
        <v>387345827</v>
      </c>
      <c r="B727" s="2">
        <v>45827</v>
      </c>
      <c r="C727" s="1" t="s">
        <v>126</v>
      </c>
      <c r="D727" s="1">
        <v>3873</v>
      </c>
      <c r="E727" s="2">
        <v>45827</v>
      </c>
      <c r="F727" s="3">
        <v>0.52222222222222225</v>
      </c>
      <c r="G727" s="1" t="s">
        <v>51</v>
      </c>
      <c r="H727" s="1" t="s">
        <v>44</v>
      </c>
      <c r="I727" s="1">
        <v>1426</v>
      </c>
      <c r="J727" s="1">
        <v>3113213621</v>
      </c>
      <c r="K727" s="1" t="s">
        <v>45</v>
      </c>
      <c r="L727" s="1" t="s">
        <v>46</v>
      </c>
      <c r="M727" s="1" t="s">
        <v>46</v>
      </c>
      <c r="N727" s="1" t="s">
        <v>46</v>
      </c>
      <c r="O727" s="1" t="s">
        <v>46</v>
      </c>
      <c r="P727" s="1" t="s">
        <v>46</v>
      </c>
      <c r="Q727" s="1" t="s">
        <v>46</v>
      </c>
      <c r="R727" s="1" t="s">
        <v>46</v>
      </c>
      <c r="S727" s="1" t="s">
        <v>46</v>
      </c>
      <c r="T727" s="12" t="str">
        <f>IF(OR(VOZ_WHATSAPP[[#This Row],[Brinda argumentos coherentes a la objeción]]="No Cumple",VOZ_WHATSAPP[[#This Row],[Despliegue de Beneficios y/o consecuencias]]="No Cumple"),"Sin Negocio","Negocio")</f>
        <v>Negocio</v>
      </c>
      <c r="U727" s="1" t="s">
        <v>48</v>
      </c>
      <c r="V727" s="1" t="s">
        <v>48</v>
      </c>
      <c r="W727" s="1" t="s">
        <v>48</v>
      </c>
      <c r="X727" s="12" t="str">
        <f>IF(OR(VOZ_WHATSAPP[[#This Row],[Confirma Valor de pago]]="No Cumple",VOZ_WHATSAPP[[#This Row],[Confirma hora de pago]]="No Cumple",VOZ_WHATSAPP[[#This Row],[Confirma medio de pago]]="No Cumple"),"Sin Cierre","Cierre")</f>
        <v>Cierre</v>
      </c>
      <c r="Y727" s="1" t="s">
        <v>46</v>
      </c>
      <c r="Z727" s="1" t="s">
        <v>46</v>
      </c>
      <c r="AA727" s="1" t="s">
        <v>46</v>
      </c>
      <c r="AB727" s="1" t="s">
        <v>46</v>
      </c>
      <c r="AC727" s="11" t="str">
        <f>IF(OR(VOZ_WHATSAPP[[#This Row],[La comunicación es asertiva, con respeto y evita maltrato]]="No Cumple",VOZ_WHATSAPP[[#This Row],[Cumple con las normativas legales]]="No Cumple"),"No Cumple","Cumple")</f>
        <v>Cumple</v>
      </c>
      <c r="AD727" s="1" t="s">
        <v>46</v>
      </c>
      <c r="AE727" s="1" t="s">
        <v>133</v>
      </c>
      <c r="AF727" s="4">
        <v>1</v>
      </c>
      <c r="AG727" s="4">
        <f>IF(AND(VOZ_WHATSAPP[[#This Row],[Estado Cierre]]="Sin Cierre",VOZ_WHATSAPP[[#This Row],[Nota Negocio]]="Sin Negocio"),VOZ_WHATSAPP[[#This Row],[Nota]]-24%,VOZ_WHATSAPP[[#This Row],[Nota]])</f>
        <v>1</v>
      </c>
      <c r="AH727" s="8">
        <f>IF(VOZ_WHATSAPP[[#This Row],[Estado Legal]]="No Cumple",0,IF(VOZ_WHATSAPP[[#This Row],[Realiza lectura de guion Legal]]="No Cumple",VOZ_WHATSAPP[[#This Row],[Nota 2]]-50%,VOZ_WHATSAPP[[#This Row],[Nota 2]]))</f>
        <v>1</v>
      </c>
    </row>
    <row r="728" spans="1:34" x14ac:dyDescent="0.25">
      <c r="A728" s="2" t="str">
        <f>VOZ_WHATSAPP[[#This Row],[ID Asesor]]&amp;VOZ_WHATSAPP[[#This Row],[Fecha Monitoreo]]</f>
        <v>396345827</v>
      </c>
      <c r="B728" s="2">
        <v>45827</v>
      </c>
      <c r="C728" s="1" t="s">
        <v>42</v>
      </c>
      <c r="D728" s="1">
        <v>3963</v>
      </c>
      <c r="E728" s="2">
        <v>45827</v>
      </c>
      <c r="F728" s="3">
        <v>0.51944444444444449</v>
      </c>
      <c r="G728" s="1" t="s">
        <v>51</v>
      </c>
      <c r="H728" s="1" t="s">
        <v>44</v>
      </c>
      <c r="I728" s="1">
        <v>602</v>
      </c>
      <c r="J728" s="1">
        <v>3043440111</v>
      </c>
      <c r="K728" s="1" t="s">
        <v>45</v>
      </c>
      <c r="L728" s="1" t="s">
        <v>46</v>
      </c>
      <c r="M728" s="1" t="s">
        <v>46</v>
      </c>
      <c r="N728" s="1" t="s">
        <v>46</v>
      </c>
      <c r="O728" s="1" t="s">
        <v>46</v>
      </c>
      <c r="P728" s="1" t="s">
        <v>46</v>
      </c>
      <c r="Q728" s="1" t="s">
        <v>46</v>
      </c>
      <c r="R728" s="1" t="s">
        <v>46</v>
      </c>
      <c r="S728" s="1" t="s">
        <v>47</v>
      </c>
      <c r="T728" s="12" t="str">
        <f>IF(OR(VOZ_WHATSAPP[[#This Row],[Brinda argumentos coherentes a la objeción]]="No Cumple",VOZ_WHATSAPP[[#This Row],[Despliegue de Beneficios y/o consecuencias]]="No Cumple"),"Sin Negocio","Negocio")</f>
        <v>Sin Negocio</v>
      </c>
      <c r="U728" s="1" t="s">
        <v>48</v>
      </c>
      <c r="V728" s="1" t="s">
        <v>48</v>
      </c>
      <c r="W728" s="1" t="s">
        <v>48</v>
      </c>
      <c r="X728" s="12" t="str">
        <f>IF(OR(VOZ_WHATSAPP[[#This Row],[Confirma Valor de pago]]="No Cumple",VOZ_WHATSAPP[[#This Row],[Confirma hora de pago]]="No Cumple",VOZ_WHATSAPP[[#This Row],[Confirma medio de pago]]="No Cumple"),"Sin Cierre","Cierre")</f>
        <v>Cierre</v>
      </c>
      <c r="Y728" s="1" t="s">
        <v>46</v>
      </c>
      <c r="Z728" s="1" t="s">
        <v>54</v>
      </c>
      <c r="AA728" s="1" t="s">
        <v>54</v>
      </c>
      <c r="AB728" s="1" t="s">
        <v>46</v>
      </c>
      <c r="AC728" s="11" t="str">
        <f>IF(OR(VOZ_WHATSAPP[[#This Row],[La comunicación es asertiva, con respeto y evita maltrato]]="No Cumple",VOZ_WHATSAPP[[#This Row],[Cumple con las normativas legales]]="No Cumple"),"No Cumple","Cumple")</f>
        <v>No Cumple</v>
      </c>
      <c r="AD728" s="1" t="s">
        <v>46</v>
      </c>
      <c r="AE728" s="1" t="s">
        <v>817</v>
      </c>
      <c r="AF728" s="4">
        <v>0.75</v>
      </c>
      <c r="AG728" s="4">
        <f>IF(AND(VOZ_WHATSAPP[[#This Row],[Estado Cierre]]="Sin Cierre",VOZ_WHATSAPP[[#This Row],[Nota Negocio]]="Sin Negocio"),VOZ_WHATSAPP[[#This Row],[Nota]]-24%,VOZ_WHATSAPP[[#This Row],[Nota]])</f>
        <v>0.75</v>
      </c>
      <c r="AH728" s="8">
        <f>IF(VOZ_WHATSAPP[[#This Row],[Estado Legal]]="No Cumple",0,IF(VOZ_WHATSAPP[[#This Row],[Realiza lectura de guion Legal]]="No Cumple",VOZ_WHATSAPP[[#This Row],[Nota 2]]-50%,VOZ_WHATSAPP[[#This Row],[Nota 2]]))</f>
        <v>0</v>
      </c>
    </row>
    <row r="729" spans="1:34" x14ac:dyDescent="0.25">
      <c r="A729" s="2" t="str">
        <f>VOZ_WHATSAPP[[#This Row],[ID Asesor]]&amp;VOZ_WHATSAPP[[#This Row],[Fecha Monitoreo]]</f>
        <v>394245827</v>
      </c>
      <c r="B729" s="2">
        <v>45827</v>
      </c>
      <c r="C729" s="1" t="s">
        <v>59</v>
      </c>
      <c r="D729" s="1">
        <v>3942</v>
      </c>
      <c r="E729" s="2">
        <v>45827</v>
      </c>
      <c r="F729" s="3">
        <v>0.45416666666666666</v>
      </c>
      <c r="G729" s="1" t="s">
        <v>60</v>
      </c>
      <c r="H729" s="1" t="s">
        <v>44</v>
      </c>
      <c r="I729" s="1">
        <v>1393</v>
      </c>
      <c r="J729" s="1">
        <v>3158043668</v>
      </c>
      <c r="K729" s="1" t="s">
        <v>45</v>
      </c>
      <c r="L729" s="1" t="s">
        <v>46</v>
      </c>
      <c r="M729" s="1" t="s">
        <v>48</v>
      </c>
      <c r="N729" s="1" t="s">
        <v>46</v>
      </c>
      <c r="O729" s="1" t="s">
        <v>46</v>
      </c>
      <c r="P729" s="1" t="s">
        <v>46</v>
      </c>
      <c r="Q729" s="1" t="s">
        <v>46</v>
      </c>
      <c r="R729" s="1" t="s">
        <v>46</v>
      </c>
      <c r="S729" s="1" t="s">
        <v>46</v>
      </c>
      <c r="T729" s="12" t="str">
        <f>IF(OR(VOZ_WHATSAPP[[#This Row],[Brinda argumentos coherentes a la objeción]]="No Cumple",VOZ_WHATSAPP[[#This Row],[Despliegue de Beneficios y/o consecuencias]]="No Cumple"),"Sin Negocio","Negocio")</f>
        <v>Negocio</v>
      </c>
      <c r="U729" s="1" t="s">
        <v>48</v>
      </c>
      <c r="V729" s="1" t="s">
        <v>48</v>
      </c>
      <c r="W729" s="1" t="s">
        <v>48</v>
      </c>
      <c r="X729" s="12" t="str">
        <f>IF(OR(VOZ_WHATSAPP[[#This Row],[Confirma Valor de pago]]="No Cumple",VOZ_WHATSAPP[[#This Row],[Confirma hora de pago]]="No Cumple",VOZ_WHATSAPP[[#This Row],[Confirma medio de pago]]="No Cumple"),"Sin Cierre","Cierre")</f>
        <v>Cierre</v>
      </c>
      <c r="Y729" s="1" t="s">
        <v>48</v>
      </c>
      <c r="Z729" s="1" t="s">
        <v>46</v>
      </c>
      <c r="AA729" s="1" t="s">
        <v>46</v>
      </c>
      <c r="AB729" s="1" t="s">
        <v>46</v>
      </c>
      <c r="AC729" s="11" t="str">
        <f>IF(OR(VOZ_WHATSAPP[[#This Row],[La comunicación es asertiva, con respeto y evita maltrato]]="No Cumple",VOZ_WHATSAPP[[#This Row],[Cumple con las normativas legales]]="No Cumple"),"No Cumple","Cumple")</f>
        <v>Cumple</v>
      </c>
      <c r="AD729" s="1" t="s">
        <v>48</v>
      </c>
      <c r="AE729" s="1" t="s">
        <v>818</v>
      </c>
      <c r="AF729" s="4">
        <v>1</v>
      </c>
      <c r="AG729" s="4">
        <f>IF(AND(VOZ_WHATSAPP[[#This Row],[Estado Cierre]]="Sin Cierre",VOZ_WHATSAPP[[#This Row],[Nota Negocio]]="Sin Negocio"),VOZ_WHATSAPP[[#This Row],[Nota]]-24%,VOZ_WHATSAPP[[#This Row],[Nota]])</f>
        <v>1</v>
      </c>
      <c r="AH729" s="8">
        <f>IF(VOZ_WHATSAPP[[#This Row],[Estado Legal]]="No Cumple",0,IF(VOZ_WHATSAPP[[#This Row],[Realiza lectura de guion Legal]]="No Cumple",VOZ_WHATSAPP[[#This Row],[Nota 2]]-50%,VOZ_WHATSAPP[[#This Row],[Nota 2]]))</f>
        <v>1</v>
      </c>
    </row>
    <row r="730" spans="1:34" x14ac:dyDescent="0.25">
      <c r="A730" s="2" t="str">
        <f>VOZ_WHATSAPP[[#This Row],[ID Asesor]]&amp;VOZ_WHATSAPP[[#This Row],[Fecha Monitoreo]]</f>
        <v>364945827</v>
      </c>
      <c r="B730" s="2">
        <v>45827</v>
      </c>
      <c r="C730" s="1" t="s">
        <v>56</v>
      </c>
      <c r="D730" s="1">
        <v>3649</v>
      </c>
      <c r="E730" s="2">
        <v>45827</v>
      </c>
      <c r="F730" s="3">
        <v>0.41458333333333336</v>
      </c>
      <c r="G730" s="1" t="s">
        <v>58</v>
      </c>
      <c r="H730" s="1" t="s">
        <v>44</v>
      </c>
      <c r="I730" s="1">
        <v>578</v>
      </c>
      <c r="J730" s="1">
        <v>3145273322</v>
      </c>
      <c r="K730" s="1" t="s">
        <v>45</v>
      </c>
      <c r="L730" s="1" t="s">
        <v>46</v>
      </c>
      <c r="M730" s="1" t="s">
        <v>47</v>
      </c>
      <c r="N730" s="1" t="s">
        <v>46</v>
      </c>
      <c r="O730" s="1" t="s">
        <v>46</v>
      </c>
      <c r="P730" s="1" t="s">
        <v>46</v>
      </c>
      <c r="Q730" s="1" t="s">
        <v>48</v>
      </c>
      <c r="R730" s="1" t="s">
        <v>48</v>
      </c>
      <c r="S730" s="1" t="s">
        <v>46</v>
      </c>
      <c r="T730" s="12" t="str">
        <f>IF(OR(VOZ_WHATSAPP[[#This Row],[Brinda argumentos coherentes a la objeción]]="No Cumple",VOZ_WHATSAPP[[#This Row],[Despliegue de Beneficios y/o consecuencias]]="No Cumple"),"Sin Negocio","Negocio")</f>
        <v>Negocio</v>
      </c>
      <c r="U730" s="1" t="s">
        <v>46</v>
      </c>
      <c r="V730" s="1" t="s">
        <v>46</v>
      </c>
      <c r="W730" s="1" t="s">
        <v>46</v>
      </c>
      <c r="X730" s="12" t="str">
        <f>IF(OR(VOZ_WHATSAPP[[#This Row],[Confirma Valor de pago]]="No Cumple",VOZ_WHATSAPP[[#This Row],[Confirma hora de pago]]="No Cumple",VOZ_WHATSAPP[[#This Row],[Confirma medio de pago]]="No Cumple"),"Sin Cierre","Cierre")</f>
        <v>Cierre</v>
      </c>
      <c r="Y730" s="1" t="s">
        <v>46</v>
      </c>
      <c r="Z730" s="1" t="s">
        <v>46</v>
      </c>
      <c r="AA730" s="1" t="s">
        <v>46</v>
      </c>
      <c r="AB730" s="1" t="s">
        <v>46</v>
      </c>
      <c r="AC730" s="11" t="str">
        <f>IF(OR(VOZ_WHATSAPP[[#This Row],[La comunicación es asertiva, con respeto y evita maltrato]]="No Cumple",VOZ_WHATSAPP[[#This Row],[Cumple con las normativas legales]]="No Cumple"),"No Cumple","Cumple")</f>
        <v>Cumple</v>
      </c>
      <c r="AD730" s="1" t="s">
        <v>46</v>
      </c>
      <c r="AE730" s="1" t="s">
        <v>819</v>
      </c>
      <c r="AF730" s="4">
        <v>0.96</v>
      </c>
      <c r="AG730" s="4">
        <f>IF(AND(VOZ_WHATSAPP[[#This Row],[Estado Cierre]]="Sin Cierre",VOZ_WHATSAPP[[#This Row],[Nota Negocio]]="Sin Negocio"),VOZ_WHATSAPP[[#This Row],[Nota]]-24%,VOZ_WHATSAPP[[#This Row],[Nota]])</f>
        <v>0.96</v>
      </c>
      <c r="AH730" s="8">
        <f>IF(VOZ_WHATSAPP[[#This Row],[Estado Legal]]="No Cumple",0,IF(VOZ_WHATSAPP[[#This Row],[Realiza lectura de guion Legal]]="No Cumple",VOZ_WHATSAPP[[#This Row],[Nota 2]]-50%,VOZ_WHATSAPP[[#This Row],[Nota 2]]))</f>
        <v>0.96</v>
      </c>
    </row>
    <row r="731" spans="1:34" x14ac:dyDescent="0.25">
      <c r="A731" s="2" t="str">
        <f>VOZ_WHATSAPP[[#This Row],[ID Asesor]]&amp;VOZ_WHATSAPP[[#This Row],[Fecha Monitoreo]]</f>
        <v>385945827</v>
      </c>
      <c r="B731" s="2">
        <v>45827</v>
      </c>
      <c r="C731" s="1" t="s">
        <v>50</v>
      </c>
      <c r="D731" s="1">
        <v>3859</v>
      </c>
      <c r="E731" s="2">
        <v>45827</v>
      </c>
      <c r="F731" s="3">
        <v>0.51041666666666663</v>
      </c>
      <c r="G731" s="1" t="s">
        <v>51</v>
      </c>
      <c r="H731" s="1" t="s">
        <v>44</v>
      </c>
      <c r="I731" s="1">
        <v>1266</v>
      </c>
      <c r="J731" s="1">
        <v>3154036624</v>
      </c>
      <c r="K731" s="1" t="s">
        <v>45</v>
      </c>
      <c r="L731" s="1" t="s">
        <v>46</v>
      </c>
      <c r="M731" s="1" t="s">
        <v>48</v>
      </c>
      <c r="N731" s="1" t="s">
        <v>46</v>
      </c>
      <c r="O731" s="1" t="s">
        <v>46</v>
      </c>
      <c r="P731" s="1" t="s">
        <v>46</v>
      </c>
      <c r="Q731" s="1" t="s">
        <v>48</v>
      </c>
      <c r="R731" s="1" t="s">
        <v>48</v>
      </c>
      <c r="S731" s="1" t="s">
        <v>48</v>
      </c>
      <c r="T731" s="12" t="str">
        <f>IF(OR(VOZ_WHATSAPP[[#This Row],[Brinda argumentos coherentes a la objeción]]="No Cumple",VOZ_WHATSAPP[[#This Row],[Despliegue de Beneficios y/o consecuencias]]="No Cumple"),"Sin Negocio","Negocio")</f>
        <v>Negocio</v>
      </c>
      <c r="U731" s="1" t="s">
        <v>46</v>
      </c>
      <c r="V731" s="1" t="s">
        <v>46</v>
      </c>
      <c r="W731" s="1" t="s">
        <v>46</v>
      </c>
      <c r="X731" s="12" t="str">
        <f>IF(OR(VOZ_WHATSAPP[[#This Row],[Confirma Valor de pago]]="No Cumple",VOZ_WHATSAPP[[#This Row],[Confirma hora de pago]]="No Cumple",VOZ_WHATSAPP[[#This Row],[Confirma medio de pago]]="No Cumple"),"Sin Cierre","Cierre")</f>
        <v>Cierre</v>
      </c>
      <c r="Y731" s="1" t="s">
        <v>48</v>
      </c>
      <c r="Z731" s="1" t="s">
        <v>54</v>
      </c>
      <c r="AA731" s="1" t="s">
        <v>46</v>
      </c>
      <c r="AB731" s="1" t="s">
        <v>46</v>
      </c>
      <c r="AC731" s="11" t="str">
        <f>IF(OR(VOZ_WHATSAPP[[#This Row],[La comunicación es asertiva, con respeto y evita maltrato]]="No Cumple",VOZ_WHATSAPP[[#This Row],[Cumple con las normativas legales]]="No Cumple"),"No Cumple","Cumple")</f>
        <v>Cumple</v>
      </c>
      <c r="AD731" s="1" t="s">
        <v>48</v>
      </c>
      <c r="AE731" s="1" t="s">
        <v>820</v>
      </c>
      <c r="AF731" s="4">
        <v>0.85</v>
      </c>
      <c r="AG731" s="4">
        <f>IF(AND(VOZ_WHATSAPP[[#This Row],[Estado Cierre]]="Sin Cierre",VOZ_WHATSAPP[[#This Row],[Nota Negocio]]="Sin Negocio"),VOZ_WHATSAPP[[#This Row],[Nota]]-24%,VOZ_WHATSAPP[[#This Row],[Nota]])</f>
        <v>0.85</v>
      </c>
      <c r="AH731" s="8">
        <f>IF(VOZ_WHATSAPP[[#This Row],[Estado Legal]]="No Cumple",0,IF(VOZ_WHATSAPP[[#This Row],[Realiza lectura de guion Legal]]="No Cumple",VOZ_WHATSAPP[[#This Row],[Nota 2]]-50%,VOZ_WHATSAPP[[#This Row],[Nota 2]]))</f>
        <v>0.85</v>
      </c>
    </row>
    <row r="732" spans="1:34" x14ac:dyDescent="0.25">
      <c r="A732" s="2" t="str">
        <f>VOZ_WHATSAPP[[#This Row],[ID Asesor]]&amp;VOZ_WHATSAPP[[#This Row],[Fecha Monitoreo]]</f>
        <v>387645827</v>
      </c>
      <c r="B732" s="2">
        <v>45827</v>
      </c>
      <c r="C732" s="1" t="s">
        <v>59</v>
      </c>
      <c r="D732" s="1">
        <v>3876</v>
      </c>
      <c r="E732" s="2">
        <v>45827</v>
      </c>
      <c r="F732" s="3">
        <v>0.53472222222222221</v>
      </c>
      <c r="G732" s="1" t="s">
        <v>51</v>
      </c>
      <c r="H732" s="1" t="s">
        <v>71</v>
      </c>
      <c r="I732" s="1"/>
      <c r="J732" s="1"/>
      <c r="K732" s="1"/>
      <c r="L732" s="1" t="s">
        <v>46</v>
      </c>
      <c r="M732" s="1" t="s">
        <v>47</v>
      </c>
      <c r="N732" s="1" t="s">
        <v>46</v>
      </c>
      <c r="O732" s="1" t="s">
        <v>48</v>
      </c>
      <c r="P732" s="1" t="s">
        <v>48</v>
      </c>
      <c r="Q732" s="1" t="s">
        <v>48</v>
      </c>
      <c r="R732" s="1" t="s">
        <v>48</v>
      </c>
      <c r="S732" s="1" t="s">
        <v>48</v>
      </c>
      <c r="T732" s="12" t="str">
        <f>IF(OR(VOZ_WHATSAPP[[#This Row],[Brinda argumentos coherentes a la objeción]]="No Cumple",VOZ_WHATSAPP[[#This Row],[Despliegue de Beneficios y/o consecuencias]]="No Cumple"),"Sin Negocio","Negocio")</f>
        <v>Negocio</v>
      </c>
      <c r="U732" s="1" t="s">
        <v>46</v>
      </c>
      <c r="V732" s="1" t="s">
        <v>46</v>
      </c>
      <c r="W732" s="1" t="s">
        <v>46</v>
      </c>
      <c r="X732" s="12" t="str">
        <f>IF(OR(VOZ_WHATSAPP[[#This Row],[Confirma Valor de pago]]="No Cumple",VOZ_WHATSAPP[[#This Row],[Confirma hora de pago]]="No Cumple",VOZ_WHATSAPP[[#This Row],[Confirma medio de pago]]="No Cumple"),"Sin Cierre","Cierre")</f>
        <v>Cierre</v>
      </c>
      <c r="Y732" s="1" t="s">
        <v>48</v>
      </c>
      <c r="Z732" s="1" t="s">
        <v>46</v>
      </c>
      <c r="AA732" s="1" t="s">
        <v>46</v>
      </c>
      <c r="AB732" s="1" t="s">
        <v>46</v>
      </c>
      <c r="AC732" s="11" t="str">
        <f>IF(OR(VOZ_WHATSAPP[[#This Row],[La comunicación es asertiva, con respeto y evita maltrato]]="No Cumple",VOZ_WHATSAPP[[#This Row],[Cumple con las normativas legales]]="No Cumple"),"No Cumple","Cumple")</f>
        <v>Cumple</v>
      </c>
      <c r="AD732" s="1" t="s">
        <v>48</v>
      </c>
      <c r="AE732" s="1" t="s">
        <v>821</v>
      </c>
      <c r="AF732" s="4">
        <v>0.96</v>
      </c>
      <c r="AG732" s="4">
        <f>IF(AND(VOZ_WHATSAPP[[#This Row],[Estado Cierre]]="Sin Cierre",VOZ_WHATSAPP[[#This Row],[Nota Negocio]]="Sin Negocio"),VOZ_WHATSAPP[[#This Row],[Nota]]-24%,VOZ_WHATSAPP[[#This Row],[Nota]])</f>
        <v>0.96</v>
      </c>
      <c r="AH732" s="8">
        <f>IF(VOZ_WHATSAPP[[#This Row],[Estado Legal]]="No Cumple",0,IF(VOZ_WHATSAPP[[#This Row],[Realiza lectura de guion Legal]]="No Cumple",VOZ_WHATSAPP[[#This Row],[Nota 2]]-50%,VOZ_WHATSAPP[[#This Row],[Nota 2]]))</f>
        <v>0.96</v>
      </c>
    </row>
    <row r="733" spans="1:34" x14ac:dyDescent="0.25">
      <c r="A733" s="2" t="str">
        <f>VOZ_WHATSAPP[[#This Row],[ID Asesor]]&amp;VOZ_WHATSAPP[[#This Row],[Fecha Monitoreo]]</f>
        <v>311645827</v>
      </c>
      <c r="B733" s="2">
        <v>45827</v>
      </c>
      <c r="C733" s="1" t="s">
        <v>50</v>
      </c>
      <c r="D733" s="1">
        <v>3116</v>
      </c>
      <c r="E733" s="2">
        <v>45827</v>
      </c>
      <c r="F733" s="3">
        <v>0.41875000000000001</v>
      </c>
      <c r="G733" s="1" t="s">
        <v>60</v>
      </c>
      <c r="H733" s="1" t="s">
        <v>44</v>
      </c>
      <c r="I733" s="1">
        <v>1406</v>
      </c>
      <c r="J733" s="1">
        <v>3134779047</v>
      </c>
      <c r="K733" s="1" t="s">
        <v>45</v>
      </c>
      <c r="L733" s="1" t="s">
        <v>46</v>
      </c>
      <c r="M733" s="1" t="s">
        <v>46</v>
      </c>
      <c r="N733" s="1" t="s">
        <v>46</v>
      </c>
      <c r="O733" s="1" t="s">
        <v>46</v>
      </c>
      <c r="P733" s="1" t="s">
        <v>46</v>
      </c>
      <c r="Q733" s="1" t="s">
        <v>48</v>
      </c>
      <c r="R733" s="1" t="s">
        <v>48</v>
      </c>
      <c r="S733" s="1" t="s">
        <v>46</v>
      </c>
      <c r="T733" s="12" t="str">
        <f>IF(OR(VOZ_WHATSAPP[[#This Row],[Brinda argumentos coherentes a la objeción]]="No Cumple",VOZ_WHATSAPP[[#This Row],[Despliegue de Beneficios y/o consecuencias]]="No Cumple"),"Sin Negocio","Negocio")</f>
        <v>Negocio</v>
      </c>
      <c r="U733" s="1" t="s">
        <v>46</v>
      </c>
      <c r="V733" s="1" t="s">
        <v>46</v>
      </c>
      <c r="W733" s="1" t="s">
        <v>46</v>
      </c>
      <c r="X733" s="12" t="str">
        <f>IF(OR(VOZ_WHATSAPP[[#This Row],[Confirma Valor de pago]]="No Cumple",VOZ_WHATSAPP[[#This Row],[Confirma hora de pago]]="No Cumple",VOZ_WHATSAPP[[#This Row],[Confirma medio de pago]]="No Cumple"),"Sin Cierre","Cierre")</f>
        <v>Cierre</v>
      </c>
      <c r="Y733" s="1" t="s">
        <v>46</v>
      </c>
      <c r="Z733" s="1" t="s">
        <v>46</v>
      </c>
      <c r="AA733" s="1" t="s">
        <v>46</v>
      </c>
      <c r="AB733" s="1" t="s">
        <v>46</v>
      </c>
      <c r="AC733" s="11" t="str">
        <f>IF(OR(VOZ_WHATSAPP[[#This Row],[La comunicación es asertiva, con respeto y evita maltrato]]="No Cumple",VOZ_WHATSAPP[[#This Row],[Cumple con las normativas legales]]="No Cumple"),"No Cumple","Cumple")</f>
        <v>Cumple</v>
      </c>
      <c r="AD733" s="1" t="s">
        <v>46</v>
      </c>
      <c r="AE733" s="1" t="s">
        <v>53</v>
      </c>
      <c r="AF733" s="4">
        <v>1</v>
      </c>
      <c r="AG733" s="4">
        <f>IF(AND(VOZ_WHATSAPP[[#This Row],[Estado Cierre]]="Sin Cierre",VOZ_WHATSAPP[[#This Row],[Nota Negocio]]="Sin Negocio"),VOZ_WHATSAPP[[#This Row],[Nota]]-24%,VOZ_WHATSAPP[[#This Row],[Nota]])</f>
        <v>1</v>
      </c>
      <c r="AH733" s="8">
        <f>IF(VOZ_WHATSAPP[[#This Row],[Estado Legal]]="No Cumple",0,IF(VOZ_WHATSAPP[[#This Row],[Realiza lectura de guion Legal]]="No Cumple",VOZ_WHATSAPP[[#This Row],[Nota 2]]-50%,VOZ_WHATSAPP[[#This Row],[Nota 2]]))</f>
        <v>1</v>
      </c>
    </row>
    <row r="734" spans="1:34" x14ac:dyDescent="0.25">
      <c r="A734" s="2" t="str">
        <f>VOZ_WHATSAPP[[#This Row],[ID Asesor]]&amp;VOZ_WHATSAPP[[#This Row],[Fecha Monitoreo]]</f>
        <v>282645827</v>
      </c>
      <c r="B734" s="2">
        <v>45827</v>
      </c>
      <c r="C734" s="1" t="s">
        <v>126</v>
      </c>
      <c r="D734" s="1">
        <v>2826</v>
      </c>
      <c r="E734" s="2">
        <v>45827</v>
      </c>
      <c r="F734" s="3">
        <v>0.59236111111111112</v>
      </c>
      <c r="G734" s="1" t="s">
        <v>60</v>
      </c>
      <c r="H734" s="1" t="s">
        <v>44</v>
      </c>
      <c r="I734" s="1">
        <v>1235</v>
      </c>
      <c r="J734" s="1">
        <v>3015394180</v>
      </c>
      <c r="K734" s="1" t="s">
        <v>45</v>
      </c>
      <c r="L734" s="1" t="s">
        <v>46</v>
      </c>
      <c r="M734" s="1" t="s">
        <v>46</v>
      </c>
      <c r="N734" s="1" t="s">
        <v>46</v>
      </c>
      <c r="O734" s="1" t="s">
        <v>46</v>
      </c>
      <c r="P734" s="1" t="s">
        <v>46</v>
      </c>
      <c r="Q734" s="1" t="s">
        <v>48</v>
      </c>
      <c r="R734" s="1" t="s">
        <v>48</v>
      </c>
      <c r="S734" s="1" t="s">
        <v>46</v>
      </c>
      <c r="T734" s="12" t="str">
        <f>IF(OR(VOZ_WHATSAPP[[#This Row],[Brinda argumentos coherentes a la objeción]]="No Cumple",VOZ_WHATSAPP[[#This Row],[Despliegue de Beneficios y/o consecuencias]]="No Cumple"),"Sin Negocio","Negocio")</f>
        <v>Negocio</v>
      </c>
      <c r="U734" s="1" t="s">
        <v>46</v>
      </c>
      <c r="V734" s="1" t="s">
        <v>46</v>
      </c>
      <c r="W734" s="1" t="s">
        <v>46</v>
      </c>
      <c r="X734" s="12" t="str">
        <f>IF(OR(VOZ_WHATSAPP[[#This Row],[Confirma Valor de pago]]="No Cumple",VOZ_WHATSAPP[[#This Row],[Confirma hora de pago]]="No Cumple",VOZ_WHATSAPP[[#This Row],[Confirma medio de pago]]="No Cumple"),"Sin Cierre","Cierre")</f>
        <v>Cierre</v>
      </c>
      <c r="Y734" s="1" t="s">
        <v>54</v>
      </c>
      <c r="Z734" s="1" t="s">
        <v>46</v>
      </c>
      <c r="AA734" s="1" t="s">
        <v>46</v>
      </c>
      <c r="AB734" s="1" t="s">
        <v>46</v>
      </c>
      <c r="AC734" s="11" t="str">
        <f>IF(OR(VOZ_WHATSAPP[[#This Row],[La comunicación es asertiva, con respeto y evita maltrato]]="No Cumple",VOZ_WHATSAPP[[#This Row],[Cumple con las normativas legales]]="No Cumple"),"No Cumple","Cumple")</f>
        <v>Cumple</v>
      </c>
      <c r="AD734" s="1" t="s">
        <v>46</v>
      </c>
      <c r="AE734" s="1" t="s">
        <v>822</v>
      </c>
      <c r="AF734" s="4">
        <v>0.92</v>
      </c>
      <c r="AG734" s="4">
        <f>IF(AND(VOZ_WHATSAPP[[#This Row],[Estado Cierre]]="Sin Cierre",VOZ_WHATSAPP[[#This Row],[Nota Negocio]]="Sin Negocio"),VOZ_WHATSAPP[[#This Row],[Nota]]-24%,VOZ_WHATSAPP[[#This Row],[Nota]])</f>
        <v>0.92</v>
      </c>
      <c r="AH734" s="8">
        <f>IF(VOZ_WHATSAPP[[#This Row],[Estado Legal]]="No Cumple",0,IF(VOZ_WHATSAPP[[#This Row],[Realiza lectura de guion Legal]]="No Cumple",VOZ_WHATSAPP[[#This Row],[Nota 2]]-50%,VOZ_WHATSAPP[[#This Row],[Nota 2]]))</f>
        <v>0.92</v>
      </c>
    </row>
    <row r="735" spans="1:34" x14ac:dyDescent="0.25">
      <c r="A735" s="2" t="str">
        <f>VOZ_WHATSAPP[[#This Row],[ID Asesor]]&amp;VOZ_WHATSAPP[[#This Row],[Fecha Monitoreo]]</f>
        <v>338445827</v>
      </c>
      <c r="B735" s="2">
        <v>45827</v>
      </c>
      <c r="C735" s="1" t="s">
        <v>56</v>
      </c>
      <c r="D735" s="1">
        <v>3384</v>
      </c>
      <c r="E735" s="2">
        <v>45827</v>
      </c>
      <c r="F735" s="3">
        <v>0.5131944444444444</v>
      </c>
      <c r="G735" s="1" t="s">
        <v>58</v>
      </c>
      <c r="H735" s="1" t="s">
        <v>44</v>
      </c>
      <c r="I735" s="1">
        <v>565</v>
      </c>
      <c r="J735" s="1">
        <v>3157444745</v>
      </c>
      <c r="K735" s="1" t="s">
        <v>45</v>
      </c>
      <c r="L735" s="1" t="s">
        <v>47</v>
      </c>
      <c r="M735" s="1" t="s">
        <v>47</v>
      </c>
      <c r="N735" s="1" t="s">
        <v>46</v>
      </c>
      <c r="O735" s="1" t="s">
        <v>46</v>
      </c>
      <c r="P735" s="1" t="s">
        <v>46</v>
      </c>
      <c r="Q735" s="1" t="s">
        <v>46</v>
      </c>
      <c r="R735" s="1" t="s">
        <v>46</v>
      </c>
      <c r="S735" s="1" t="s">
        <v>46</v>
      </c>
      <c r="T735" s="12" t="str">
        <f>IF(OR(VOZ_WHATSAPP[[#This Row],[Brinda argumentos coherentes a la objeción]]="No Cumple",VOZ_WHATSAPP[[#This Row],[Despliegue de Beneficios y/o consecuencias]]="No Cumple"),"Sin Negocio","Negocio")</f>
        <v>Negocio</v>
      </c>
      <c r="U735" s="1" t="s">
        <v>48</v>
      </c>
      <c r="V735" s="1" t="s">
        <v>48</v>
      </c>
      <c r="W735" s="1" t="s">
        <v>48</v>
      </c>
      <c r="X735" s="12" t="str">
        <f>IF(OR(VOZ_WHATSAPP[[#This Row],[Confirma Valor de pago]]="No Cumple",VOZ_WHATSAPP[[#This Row],[Confirma hora de pago]]="No Cumple",VOZ_WHATSAPP[[#This Row],[Confirma medio de pago]]="No Cumple"),"Sin Cierre","Cierre")</f>
        <v>Cierre</v>
      </c>
      <c r="Y735" s="1" t="s">
        <v>48</v>
      </c>
      <c r="Z735" s="1" t="s">
        <v>46</v>
      </c>
      <c r="AA735" s="1" t="s">
        <v>46</v>
      </c>
      <c r="AB735" s="1" t="s">
        <v>46</v>
      </c>
      <c r="AC735" s="11" t="str">
        <f>IF(OR(VOZ_WHATSAPP[[#This Row],[La comunicación es asertiva, con respeto y evita maltrato]]="No Cumple",VOZ_WHATSAPP[[#This Row],[Cumple con las normativas legales]]="No Cumple"),"No Cumple","Cumple")</f>
        <v>Cumple</v>
      </c>
      <c r="AD735" s="1" t="s">
        <v>46</v>
      </c>
      <c r="AE735" s="1" t="s">
        <v>823</v>
      </c>
      <c r="AF735" s="4">
        <v>0.92</v>
      </c>
      <c r="AG735" s="4">
        <f>IF(AND(VOZ_WHATSAPP[[#This Row],[Estado Cierre]]="Sin Cierre",VOZ_WHATSAPP[[#This Row],[Nota Negocio]]="Sin Negocio"),VOZ_WHATSAPP[[#This Row],[Nota]]-24%,VOZ_WHATSAPP[[#This Row],[Nota]])</f>
        <v>0.92</v>
      </c>
      <c r="AH735" s="8">
        <f>IF(VOZ_WHATSAPP[[#This Row],[Estado Legal]]="No Cumple",0,IF(VOZ_WHATSAPP[[#This Row],[Realiza lectura de guion Legal]]="No Cumple",VOZ_WHATSAPP[[#This Row],[Nota 2]]-50%,VOZ_WHATSAPP[[#This Row],[Nota 2]]))</f>
        <v>0.92</v>
      </c>
    </row>
    <row r="736" spans="1:34" x14ac:dyDescent="0.25">
      <c r="A736" s="2" t="str">
        <f>VOZ_WHATSAPP[[#This Row],[ID Asesor]]&amp;VOZ_WHATSAPP[[#This Row],[Fecha Monitoreo]]</f>
        <v>334545827</v>
      </c>
      <c r="B736" s="2">
        <v>45827</v>
      </c>
      <c r="C736" s="1" t="s">
        <v>56</v>
      </c>
      <c r="D736" s="1">
        <v>3345</v>
      </c>
      <c r="E736" s="2">
        <v>45827</v>
      </c>
      <c r="F736" s="3">
        <v>0.54374999999999996</v>
      </c>
      <c r="G736" s="1" t="s">
        <v>51</v>
      </c>
      <c r="H736" s="1" t="s">
        <v>44</v>
      </c>
      <c r="I736" s="1">
        <v>439</v>
      </c>
      <c r="J736" s="1">
        <v>3134483126</v>
      </c>
      <c r="K736" s="1" t="s">
        <v>45</v>
      </c>
      <c r="L736" s="1" t="s">
        <v>46</v>
      </c>
      <c r="M736" s="1" t="s">
        <v>48</v>
      </c>
      <c r="N736" s="1" t="s">
        <v>46</v>
      </c>
      <c r="O736" s="1" t="s">
        <v>46</v>
      </c>
      <c r="P736" s="1" t="s">
        <v>46</v>
      </c>
      <c r="Q736" s="1" t="s">
        <v>46</v>
      </c>
      <c r="R736" s="1" t="s">
        <v>46</v>
      </c>
      <c r="S736" s="1" t="s">
        <v>46</v>
      </c>
      <c r="T736" s="12" t="str">
        <f>IF(OR(VOZ_WHATSAPP[[#This Row],[Brinda argumentos coherentes a la objeción]]="No Cumple",VOZ_WHATSAPP[[#This Row],[Despliegue de Beneficios y/o consecuencias]]="No Cumple"),"Sin Negocio","Negocio")</f>
        <v>Negocio</v>
      </c>
      <c r="U736" s="1" t="s">
        <v>48</v>
      </c>
      <c r="V736" s="1" t="s">
        <v>48</v>
      </c>
      <c r="W736" s="1" t="s">
        <v>48</v>
      </c>
      <c r="X736" s="12" t="str">
        <f>IF(OR(VOZ_WHATSAPP[[#This Row],[Confirma Valor de pago]]="No Cumple",VOZ_WHATSAPP[[#This Row],[Confirma hora de pago]]="No Cumple",VOZ_WHATSAPP[[#This Row],[Confirma medio de pago]]="No Cumple"),"Sin Cierre","Cierre")</f>
        <v>Cierre</v>
      </c>
      <c r="Y736" s="1" t="s">
        <v>46</v>
      </c>
      <c r="Z736" s="1" t="s">
        <v>46</v>
      </c>
      <c r="AA736" s="1" t="s">
        <v>46</v>
      </c>
      <c r="AB736" s="1" t="s">
        <v>46</v>
      </c>
      <c r="AC736" s="11" t="str">
        <f>IF(OR(VOZ_WHATSAPP[[#This Row],[La comunicación es asertiva, con respeto y evita maltrato]]="No Cumple",VOZ_WHATSAPP[[#This Row],[Cumple con las normativas legales]]="No Cumple"),"No Cumple","Cumple")</f>
        <v>Cumple</v>
      </c>
      <c r="AD736" s="1" t="s">
        <v>48</v>
      </c>
      <c r="AE736" s="1" t="s">
        <v>824</v>
      </c>
      <c r="AF736" s="4">
        <v>1</v>
      </c>
      <c r="AG736" s="4">
        <f>IF(AND(VOZ_WHATSAPP[[#This Row],[Estado Cierre]]="Sin Cierre",VOZ_WHATSAPP[[#This Row],[Nota Negocio]]="Sin Negocio"),VOZ_WHATSAPP[[#This Row],[Nota]]-24%,VOZ_WHATSAPP[[#This Row],[Nota]])</f>
        <v>1</v>
      </c>
      <c r="AH736" s="8">
        <f>IF(VOZ_WHATSAPP[[#This Row],[Estado Legal]]="No Cumple",0,IF(VOZ_WHATSAPP[[#This Row],[Realiza lectura de guion Legal]]="No Cumple",VOZ_WHATSAPP[[#This Row],[Nota 2]]-50%,VOZ_WHATSAPP[[#This Row],[Nota 2]]))</f>
        <v>1</v>
      </c>
    </row>
    <row r="737" spans="1:34" x14ac:dyDescent="0.25">
      <c r="A737" s="2" t="str">
        <f>VOZ_WHATSAPP[[#This Row],[ID Asesor]]&amp;VOZ_WHATSAPP[[#This Row],[Fecha Monitoreo]]</f>
        <v>270145827</v>
      </c>
      <c r="B737" s="2">
        <v>45827</v>
      </c>
      <c r="C737" s="1" t="s">
        <v>50</v>
      </c>
      <c r="D737" s="1">
        <v>2701</v>
      </c>
      <c r="E737" s="2">
        <v>45827</v>
      </c>
      <c r="F737" s="3">
        <v>0.48055555555555557</v>
      </c>
      <c r="G737" s="1" t="s">
        <v>60</v>
      </c>
      <c r="H737" s="1" t="s">
        <v>44</v>
      </c>
      <c r="I737" s="1">
        <v>1404</v>
      </c>
      <c r="J737" s="1">
        <v>3229702650</v>
      </c>
      <c r="K737" s="1" t="s">
        <v>49</v>
      </c>
      <c r="L737" s="1" t="s">
        <v>47</v>
      </c>
      <c r="M737" s="1" t="s">
        <v>46</v>
      </c>
      <c r="N737" s="1" t="s">
        <v>46</v>
      </c>
      <c r="O737" s="1" t="s">
        <v>46</v>
      </c>
      <c r="P737" s="1" t="s">
        <v>46</v>
      </c>
      <c r="Q737" s="1" t="s">
        <v>46</v>
      </c>
      <c r="R737" s="1" t="s">
        <v>46</v>
      </c>
      <c r="S737" s="1" t="s">
        <v>46</v>
      </c>
      <c r="T737" s="12" t="str">
        <f>IF(OR(VOZ_WHATSAPP[[#This Row],[Brinda argumentos coherentes a la objeción]]="No Cumple",VOZ_WHATSAPP[[#This Row],[Despliegue de Beneficios y/o consecuencias]]="No Cumple"),"Sin Negocio","Negocio")</f>
        <v>Negocio</v>
      </c>
      <c r="U737" s="1" t="s">
        <v>46</v>
      </c>
      <c r="V737" s="1" t="s">
        <v>46</v>
      </c>
      <c r="W737" s="1" t="s">
        <v>46</v>
      </c>
      <c r="X737" s="12" t="str">
        <f>IF(OR(VOZ_WHATSAPP[[#This Row],[Confirma Valor de pago]]="No Cumple",VOZ_WHATSAPP[[#This Row],[Confirma hora de pago]]="No Cumple",VOZ_WHATSAPP[[#This Row],[Confirma medio de pago]]="No Cumple"),"Sin Cierre","Cierre")</f>
        <v>Cierre</v>
      </c>
      <c r="Y737" s="1" t="s">
        <v>46</v>
      </c>
      <c r="Z737" s="1" t="s">
        <v>46</v>
      </c>
      <c r="AA737" s="1" t="s">
        <v>46</v>
      </c>
      <c r="AB737" s="1" t="s">
        <v>46</v>
      </c>
      <c r="AC737" s="11" t="str">
        <f>IF(OR(VOZ_WHATSAPP[[#This Row],[La comunicación es asertiva, con respeto y evita maltrato]]="No Cumple",VOZ_WHATSAPP[[#This Row],[Cumple con las normativas legales]]="No Cumple"),"No Cumple","Cumple")</f>
        <v>Cumple</v>
      </c>
      <c r="AD737" s="1" t="s">
        <v>46</v>
      </c>
      <c r="AE737" s="1" t="s">
        <v>53</v>
      </c>
      <c r="AF737" s="4">
        <v>0.96</v>
      </c>
      <c r="AG737" s="4">
        <f>IF(AND(VOZ_WHATSAPP[[#This Row],[Estado Cierre]]="Sin Cierre",VOZ_WHATSAPP[[#This Row],[Nota Negocio]]="Sin Negocio"),VOZ_WHATSAPP[[#This Row],[Nota]]-24%,VOZ_WHATSAPP[[#This Row],[Nota]])</f>
        <v>0.96</v>
      </c>
      <c r="AH737" s="8">
        <f>IF(VOZ_WHATSAPP[[#This Row],[Estado Legal]]="No Cumple",0,IF(VOZ_WHATSAPP[[#This Row],[Realiza lectura de guion Legal]]="No Cumple",VOZ_WHATSAPP[[#This Row],[Nota 2]]-50%,VOZ_WHATSAPP[[#This Row],[Nota 2]]))</f>
        <v>0.96</v>
      </c>
    </row>
    <row r="738" spans="1:34" x14ac:dyDescent="0.25">
      <c r="A738" s="2" t="str">
        <f>VOZ_WHATSAPP[[#This Row],[ID Asesor]]&amp;VOZ_WHATSAPP[[#This Row],[Fecha Monitoreo]]</f>
        <v>396845827</v>
      </c>
      <c r="B738" s="2">
        <v>45827</v>
      </c>
      <c r="C738" s="1" t="s">
        <v>56</v>
      </c>
      <c r="D738" s="1">
        <v>3968</v>
      </c>
      <c r="E738" s="2">
        <v>45827</v>
      </c>
      <c r="F738" s="3">
        <v>0.54305555555555551</v>
      </c>
      <c r="G738" s="1" t="s">
        <v>58</v>
      </c>
      <c r="H738" s="1" t="s">
        <v>44</v>
      </c>
      <c r="I738" s="1">
        <v>607</v>
      </c>
      <c r="J738" s="1">
        <v>3216351936</v>
      </c>
      <c r="K738" s="1" t="s">
        <v>45</v>
      </c>
      <c r="L738" s="1" t="s">
        <v>46</v>
      </c>
      <c r="M738" s="1" t="s">
        <v>46</v>
      </c>
      <c r="N738" s="1" t="s">
        <v>46</v>
      </c>
      <c r="O738" s="1" t="s">
        <v>46</v>
      </c>
      <c r="P738" s="1" t="s">
        <v>46</v>
      </c>
      <c r="Q738" s="1" t="s">
        <v>48</v>
      </c>
      <c r="R738" s="1" t="s">
        <v>48</v>
      </c>
      <c r="S738" s="1" t="s">
        <v>48</v>
      </c>
      <c r="T738" s="12" t="str">
        <f>IF(OR(VOZ_WHATSAPP[[#This Row],[Brinda argumentos coherentes a la objeción]]="No Cumple",VOZ_WHATSAPP[[#This Row],[Despliegue de Beneficios y/o consecuencias]]="No Cumple"),"Sin Negocio","Negocio")</f>
        <v>Negocio</v>
      </c>
      <c r="U738" s="1" t="s">
        <v>46</v>
      </c>
      <c r="V738" s="1" t="s">
        <v>46</v>
      </c>
      <c r="W738" s="1" t="s">
        <v>46</v>
      </c>
      <c r="X738" s="12" t="str">
        <f>IF(OR(VOZ_WHATSAPP[[#This Row],[Confirma Valor de pago]]="No Cumple",VOZ_WHATSAPP[[#This Row],[Confirma hora de pago]]="No Cumple",VOZ_WHATSAPP[[#This Row],[Confirma medio de pago]]="No Cumple"),"Sin Cierre","Cierre")</f>
        <v>Cierre</v>
      </c>
      <c r="Y738" s="1" t="s">
        <v>46</v>
      </c>
      <c r="Z738" s="1" t="s">
        <v>46</v>
      </c>
      <c r="AA738" s="1" t="s">
        <v>46</v>
      </c>
      <c r="AB738" s="1" t="s">
        <v>46</v>
      </c>
      <c r="AC738" s="11" t="str">
        <f>IF(OR(VOZ_WHATSAPP[[#This Row],[La comunicación es asertiva, con respeto y evita maltrato]]="No Cumple",VOZ_WHATSAPP[[#This Row],[Cumple con las normativas legales]]="No Cumple"),"No Cumple","Cumple")</f>
        <v>Cumple</v>
      </c>
      <c r="AD738" s="1" t="s">
        <v>46</v>
      </c>
      <c r="AE738" s="1" t="s">
        <v>92</v>
      </c>
      <c r="AF738" s="4">
        <v>1</v>
      </c>
      <c r="AG738" s="4">
        <f>IF(AND(VOZ_WHATSAPP[[#This Row],[Estado Cierre]]="Sin Cierre",VOZ_WHATSAPP[[#This Row],[Nota Negocio]]="Sin Negocio"),VOZ_WHATSAPP[[#This Row],[Nota]]-24%,VOZ_WHATSAPP[[#This Row],[Nota]])</f>
        <v>1</v>
      </c>
      <c r="AH738" s="8">
        <f>IF(VOZ_WHATSAPP[[#This Row],[Estado Legal]]="No Cumple",0,IF(VOZ_WHATSAPP[[#This Row],[Realiza lectura de guion Legal]]="No Cumple",VOZ_WHATSAPP[[#This Row],[Nota 2]]-50%,VOZ_WHATSAPP[[#This Row],[Nota 2]]))</f>
        <v>1</v>
      </c>
    </row>
    <row r="739" spans="1:34" x14ac:dyDescent="0.25">
      <c r="A739" s="2" t="str">
        <f>VOZ_WHATSAPP[[#This Row],[ID Asesor]]&amp;VOZ_WHATSAPP[[#This Row],[Fecha Monitoreo]]</f>
        <v>326845827</v>
      </c>
      <c r="B739" s="2">
        <v>45827</v>
      </c>
      <c r="C739" s="1" t="s">
        <v>126</v>
      </c>
      <c r="D739" s="1">
        <v>3268</v>
      </c>
      <c r="E739" s="2">
        <v>45827</v>
      </c>
      <c r="F739" s="3">
        <v>0.44097222222222221</v>
      </c>
      <c r="G739" s="1" t="s">
        <v>51</v>
      </c>
      <c r="H739" s="1" t="s">
        <v>44</v>
      </c>
      <c r="I739" s="1">
        <v>1116</v>
      </c>
      <c r="J739" s="1">
        <v>3138970607</v>
      </c>
      <c r="K739" s="1" t="s">
        <v>45</v>
      </c>
      <c r="L739" s="1" t="s">
        <v>46</v>
      </c>
      <c r="M739" s="1" t="s">
        <v>46</v>
      </c>
      <c r="N739" s="1" t="s">
        <v>46</v>
      </c>
      <c r="O739" s="1" t="s">
        <v>46</v>
      </c>
      <c r="P739" s="1" t="s">
        <v>46</v>
      </c>
      <c r="Q739" s="1" t="s">
        <v>46</v>
      </c>
      <c r="R739" s="1" t="s">
        <v>46</v>
      </c>
      <c r="S739" s="1" t="s">
        <v>46</v>
      </c>
      <c r="T739" s="12" t="str">
        <f>IF(OR(VOZ_WHATSAPP[[#This Row],[Brinda argumentos coherentes a la objeción]]="No Cumple",VOZ_WHATSAPP[[#This Row],[Despliegue de Beneficios y/o consecuencias]]="No Cumple"),"Sin Negocio","Negocio")</f>
        <v>Negocio</v>
      </c>
      <c r="U739" s="1" t="s">
        <v>48</v>
      </c>
      <c r="V739" s="1" t="s">
        <v>48</v>
      </c>
      <c r="W739" s="1" t="s">
        <v>48</v>
      </c>
      <c r="X739" s="12" t="str">
        <f>IF(OR(VOZ_WHATSAPP[[#This Row],[Confirma Valor de pago]]="No Cumple",VOZ_WHATSAPP[[#This Row],[Confirma hora de pago]]="No Cumple",VOZ_WHATSAPP[[#This Row],[Confirma medio de pago]]="No Cumple"),"Sin Cierre","Cierre")</f>
        <v>Cierre</v>
      </c>
      <c r="Y739" s="1" t="s">
        <v>46</v>
      </c>
      <c r="Z739" s="1" t="s">
        <v>46</v>
      </c>
      <c r="AA739" s="1" t="s">
        <v>46</v>
      </c>
      <c r="AB739" s="1" t="s">
        <v>46</v>
      </c>
      <c r="AC739" s="11" t="str">
        <f>IF(OR(VOZ_WHATSAPP[[#This Row],[La comunicación es asertiva, con respeto y evita maltrato]]="No Cumple",VOZ_WHATSAPP[[#This Row],[Cumple con las normativas legales]]="No Cumple"),"No Cumple","Cumple")</f>
        <v>Cumple</v>
      </c>
      <c r="AD739" s="1" t="s">
        <v>46</v>
      </c>
      <c r="AE739" s="1" t="s">
        <v>133</v>
      </c>
      <c r="AF739" s="4">
        <v>1</v>
      </c>
      <c r="AG739" s="4">
        <f>IF(AND(VOZ_WHATSAPP[[#This Row],[Estado Cierre]]="Sin Cierre",VOZ_WHATSAPP[[#This Row],[Nota Negocio]]="Sin Negocio"),VOZ_WHATSAPP[[#This Row],[Nota]]-24%,VOZ_WHATSAPP[[#This Row],[Nota]])</f>
        <v>1</v>
      </c>
      <c r="AH739" s="8">
        <f>IF(VOZ_WHATSAPP[[#This Row],[Estado Legal]]="No Cumple",0,IF(VOZ_WHATSAPP[[#This Row],[Realiza lectura de guion Legal]]="No Cumple",VOZ_WHATSAPP[[#This Row],[Nota 2]]-50%,VOZ_WHATSAPP[[#This Row],[Nota 2]]))</f>
        <v>1</v>
      </c>
    </row>
    <row r="740" spans="1:34" x14ac:dyDescent="0.25">
      <c r="A740" s="2" t="str">
        <f>VOZ_WHATSAPP[[#This Row],[ID Asesor]]&amp;VOZ_WHATSAPP[[#This Row],[Fecha Monitoreo]]</f>
        <v>386145827</v>
      </c>
      <c r="B740" s="2">
        <v>45827</v>
      </c>
      <c r="C740" s="1" t="s">
        <v>50</v>
      </c>
      <c r="D740" s="1">
        <v>3861</v>
      </c>
      <c r="E740" s="2">
        <v>45827</v>
      </c>
      <c r="F740" s="3">
        <v>0.3888888888888889</v>
      </c>
      <c r="G740" s="1" t="s">
        <v>51</v>
      </c>
      <c r="H740" s="1" t="s">
        <v>44</v>
      </c>
      <c r="I740" s="1">
        <v>1371</v>
      </c>
      <c r="J740" s="1">
        <v>3508591977</v>
      </c>
      <c r="K740" s="1" t="s">
        <v>45</v>
      </c>
      <c r="L740" s="1" t="s">
        <v>46</v>
      </c>
      <c r="M740" s="1" t="s">
        <v>46</v>
      </c>
      <c r="N740" s="1" t="s">
        <v>46</v>
      </c>
      <c r="O740" s="1" t="s">
        <v>46</v>
      </c>
      <c r="P740" s="1" t="s">
        <v>46</v>
      </c>
      <c r="Q740" s="1" t="s">
        <v>46</v>
      </c>
      <c r="R740" s="1" t="s">
        <v>46</v>
      </c>
      <c r="S740" s="1" t="s">
        <v>46</v>
      </c>
      <c r="T740" s="12" t="str">
        <f>IF(OR(VOZ_WHATSAPP[[#This Row],[Brinda argumentos coherentes a la objeción]]="No Cumple",VOZ_WHATSAPP[[#This Row],[Despliegue de Beneficios y/o consecuencias]]="No Cumple"),"Sin Negocio","Negocio")</f>
        <v>Negocio</v>
      </c>
      <c r="U740" s="1" t="s">
        <v>46</v>
      </c>
      <c r="V740" s="1" t="s">
        <v>46</v>
      </c>
      <c r="W740" s="1" t="s">
        <v>46</v>
      </c>
      <c r="X740" s="12" t="str">
        <f>IF(OR(VOZ_WHATSAPP[[#This Row],[Confirma Valor de pago]]="No Cumple",VOZ_WHATSAPP[[#This Row],[Confirma hora de pago]]="No Cumple",VOZ_WHATSAPP[[#This Row],[Confirma medio de pago]]="No Cumple"),"Sin Cierre","Cierre")</f>
        <v>Cierre</v>
      </c>
      <c r="Y740" s="1" t="s">
        <v>46</v>
      </c>
      <c r="Z740" s="1" t="s">
        <v>46</v>
      </c>
      <c r="AA740" s="1" t="s">
        <v>46</v>
      </c>
      <c r="AB740" s="1" t="s">
        <v>46</v>
      </c>
      <c r="AC740" s="11" t="str">
        <f>IF(OR(VOZ_WHATSAPP[[#This Row],[La comunicación es asertiva, con respeto y evita maltrato]]="No Cumple",VOZ_WHATSAPP[[#This Row],[Cumple con las normativas legales]]="No Cumple"),"No Cumple","Cumple")</f>
        <v>Cumple</v>
      </c>
      <c r="AD740" s="1" t="s">
        <v>46</v>
      </c>
      <c r="AE740" s="1" t="s">
        <v>53</v>
      </c>
      <c r="AF740" s="4">
        <v>1</v>
      </c>
      <c r="AG740" s="4">
        <f>IF(AND(VOZ_WHATSAPP[[#This Row],[Estado Cierre]]="Sin Cierre",VOZ_WHATSAPP[[#This Row],[Nota Negocio]]="Sin Negocio"),VOZ_WHATSAPP[[#This Row],[Nota]]-24%,VOZ_WHATSAPP[[#This Row],[Nota]])</f>
        <v>1</v>
      </c>
      <c r="AH740" s="8">
        <f>IF(VOZ_WHATSAPP[[#This Row],[Estado Legal]]="No Cumple",0,IF(VOZ_WHATSAPP[[#This Row],[Realiza lectura de guion Legal]]="No Cumple",VOZ_WHATSAPP[[#This Row],[Nota 2]]-50%,VOZ_WHATSAPP[[#This Row],[Nota 2]]))</f>
        <v>1</v>
      </c>
    </row>
    <row r="741" spans="1:34" x14ac:dyDescent="0.25">
      <c r="A741" s="2" t="str">
        <f>VOZ_WHATSAPP[[#This Row],[ID Asesor]]&amp;VOZ_WHATSAPP[[#This Row],[Fecha Monitoreo]]</f>
        <v>350845827</v>
      </c>
      <c r="B741" s="2">
        <v>45827</v>
      </c>
      <c r="C741" s="1" t="s">
        <v>126</v>
      </c>
      <c r="D741" s="1">
        <v>3508</v>
      </c>
      <c r="E741" s="2">
        <v>45827</v>
      </c>
      <c r="F741" s="3">
        <v>0.40694444444444444</v>
      </c>
      <c r="G741" s="1" t="s">
        <v>51</v>
      </c>
      <c r="H741" s="1" t="s">
        <v>44</v>
      </c>
      <c r="I741" s="1">
        <v>1120</v>
      </c>
      <c r="J741" s="1">
        <v>573105112103</v>
      </c>
      <c r="K741" s="1" t="s">
        <v>45</v>
      </c>
      <c r="L741" s="1" t="s">
        <v>46</v>
      </c>
      <c r="M741" s="1" t="s">
        <v>46</v>
      </c>
      <c r="N741" s="1" t="s">
        <v>46</v>
      </c>
      <c r="O741" s="1" t="s">
        <v>46</v>
      </c>
      <c r="P741" s="1" t="s">
        <v>46</v>
      </c>
      <c r="Q741" s="1" t="s">
        <v>46</v>
      </c>
      <c r="R741" s="1" t="s">
        <v>46</v>
      </c>
      <c r="S741" s="1" t="s">
        <v>46</v>
      </c>
      <c r="T741" s="12" t="str">
        <f>IF(OR(VOZ_WHATSAPP[[#This Row],[Brinda argumentos coherentes a la objeción]]="No Cumple",VOZ_WHATSAPP[[#This Row],[Despliegue de Beneficios y/o consecuencias]]="No Cumple"),"Sin Negocio","Negocio")</f>
        <v>Negocio</v>
      </c>
      <c r="U741" s="1" t="s">
        <v>46</v>
      </c>
      <c r="V741" s="1" t="s">
        <v>46</v>
      </c>
      <c r="W741" s="1" t="s">
        <v>46</v>
      </c>
      <c r="X741" s="12" t="str">
        <f>IF(OR(VOZ_WHATSAPP[[#This Row],[Confirma Valor de pago]]="No Cumple",VOZ_WHATSAPP[[#This Row],[Confirma hora de pago]]="No Cumple",VOZ_WHATSAPP[[#This Row],[Confirma medio de pago]]="No Cumple"),"Sin Cierre","Cierre")</f>
        <v>Cierre</v>
      </c>
      <c r="Y741" s="1" t="s">
        <v>46</v>
      </c>
      <c r="Z741" s="1" t="s">
        <v>46</v>
      </c>
      <c r="AA741" s="1" t="s">
        <v>46</v>
      </c>
      <c r="AB741" s="1" t="s">
        <v>46</v>
      </c>
      <c r="AC741" s="11" t="str">
        <f>IF(OR(VOZ_WHATSAPP[[#This Row],[La comunicación es asertiva, con respeto y evita maltrato]]="No Cumple",VOZ_WHATSAPP[[#This Row],[Cumple con las normativas legales]]="No Cumple"),"No Cumple","Cumple")</f>
        <v>Cumple</v>
      </c>
      <c r="AD741" s="1" t="s">
        <v>46</v>
      </c>
      <c r="AE741" s="1" t="s">
        <v>131</v>
      </c>
      <c r="AF741" s="4">
        <v>1</v>
      </c>
      <c r="AG741" s="4">
        <f>IF(AND(VOZ_WHATSAPP[[#This Row],[Estado Cierre]]="Sin Cierre",VOZ_WHATSAPP[[#This Row],[Nota Negocio]]="Sin Negocio"),VOZ_WHATSAPP[[#This Row],[Nota]]-24%,VOZ_WHATSAPP[[#This Row],[Nota]])</f>
        <v>1</v>
      </c>
      <c r="AH741" s="8">
        <f>IF(VOZ_WHATSAPP[[#This Row],[Estado Legal]]="No Cumple",0,IF(VOZ_WHATSAPP[[#This Row],[Realiza lectura de guion Legal]]="No Cumple",VOZ_WHATSAPP[[#This Row],[Nota 2]]-50%,VOZ_WHATSAPP[[#This Row],[Nota 2]]))</f>
        <v>1</v>
      </c>
    </row>
    <row r="742" spans="1:34" x14ac:dyDescent="0.25">
      <c r="A742" s="2" t="str">
        <f>VOZ_WHATSAPP[[#This Row],[ID Asesor]]&amp;VOZ_WHATSAPP[[#This Row],[Fecha Monitoreo]]</f>
        <v>383045827</v>
      </c>
      <c r="B742" s="2">
        <v>45827</v>
      </c>
      <c r="C742" s="1" t="s">
        <v>56</v>
      </c>
      <c r="D742" s="1">
        <v>3830</v>
      </c>
      <c r="E742" s="2">
        <v>45827</v>
      </c>
      <c r="F742" s="3">
        <v>0.5</v>
      </c>
      <c r="G742" s="1" t="s">
        <v>51</v>
      </c>
      <c r="H742" s="1" t="s">
        <v>71</v>
      </c>
      <c r="I742" s="1"/>
      <c r="J742" s="1"/>
      <c r="K742" s="1"/>
      <c r="L742" s="1" t="s">
        <v>47</v>
      </c>
      <c r="M742" s="1" t="s">
        <v>47</v>
      </c>
      <c r="N742" s="1" t="s">
        <v>46</v>
      </c>
      <c r="O742" s="1" t="s">
        <v>46</v>
      </c>
      <c r="P742" s="1" t="s">
        <v>46</v>
      </c>
      <c r="Q742" s="1" t="s">
        <v>46</v>
      </c>
      <c r="R742" s="1" t="s">
        <v>46</v>
      </c>
      <c r="S742" s="1" t="s">
        <v>48</v>
      </c>
      <c r="T742" s="12" t="str">
        <f>IF(OR(VOZ_WHATSAPP[[#This Row],[Brinda argumentos coherentes a la objeción]]="No Cumple",VOZ_WHATSAPP[[#This Row],[Despliegue de Beneficios y/o consecuencias]]="No Cumple"),"Sin Negocio","Negocio")</f>
        <v>Negocio</v>
      </c>
      <c r="U742" s="1" t="s">
        <v>48</v>
      </c>
      <c r="V742" s="1" t="s">
        <v>48</v>
      </c>
      <c r="W742" s="1" t="s">
        <v>48</v>
      </c>
      <c r="X742" s="12" t="str">
        <f>IF(OR(VOZ_WHATSAPP[[#This Row],[Confirma Valor de pago]]="No Cumple",VOZ_WHATSAPP[[#This Row],[Confirma hora de pago]]="No Cumple",VOZ_WHATSAPP[[#This Row],[Confirma medio de pago]]="No Cumple"),"Sin Cierre","Cierre")</f>
        <v>Cierre</v>
      </c>
      <c r="Y742" s="1" t="s">
        <v>48</v>
      </c>
      <c r="Z742" s="1" t="s">
        <v>46</v>
      </c>
      <c r="AA742" s="1" t="s">
        <v>46</v>
      </c>
      <c r="AB742" s="1" t="s">
        <v>46</v>
      </c>
      <c r="AC742" s="11" t="str">
        <f>IF(OR(VOZ_WHATSAPP[[#This Row],[La comunicación es asertiva, con respeto y evita maltrato]]="No Cumple",VOZ_WHATSAPP[[#This Row],[Cumple con las normativas legales]]="No Cumple"),"No Cumple","Cumple")</f>
        <v>Cumple</v>
      </c>
      <c r="AD742" s="1" t="s">
        <v>46</v>
      </c>
      <c r="AE742" s="1" t="s">
        <v>825</v>
      </c>
      <c r="AF742" s="4">
        <v>0.92</v>
      </c>
      <c r="AG742" s="4">
        <f>IF(AND(VOZ_WHATSAPP[[#This Row],[Estado Cierre]]="Sin Cierre",VOZ_WHATSAPP[[#This Row],[Nota Negocio]]="Sin Negocio"),VOZ_WHATSAPP[[#This Row],[Nota]]-24%,VOZ_WHATSAPP[[#This Row],[Nota]])</f>
        <v>0.92</v>
      </c>
      <c r="AH742" s="8">
        <f>IF(VOZ_WHATSAPP[[#This Row],[Estado Legal]]="No Cumple",0,IF(VOZ_WHATSAPP[[#This Row],[Realiza lectura de guion Legal]]="No Cumple",VOZ_WHATSAPP[[#This Row],[Nota 2]]-50%,VOZ_WHATSAPP[[#This Row],[Nota 2]]))</f>
        <v>0.92</v>
      </c>
    </row>
    <row r="743" spans="1:34" x14ac:dyDescent="0.25">
      <c r="A743" s="2" t="str">
        <f>VOZ_WHATSAPP[[#This Row],[ID Asesor]]&amp;VOZ_WHATSAPP[[#This Row],[Fecha Monitoreo]]</f>
        <v>389045827</v>
      </c>
      <c r="B743" s="2">
        <v>45827</v>
      </c>
      <c r="C743" s="1" t="s">
        <v>126</v>
      </c>
      <c r="D743" s="1">
        <v>3890</v>
      </c>
      <c r="E743" s="2">
        <v>45827</v>
      </c>
      <c r="F743" s="3">
        <v>0.39305555555555555</v>
      </c>
      <c r="G743" s="1" t="s">
        <v>51</v>
      </c>
      <c r="H743" s="1" t="s">
        <v>44</v>
      </c>
      <c r="I743" s="1">
        <v>1433</v>
      </c>
      <c r="J743" s="1">
        <v>3226246411</v>
      </c>
      <c r="K743" s="1" t="s">
        <v>45</v>
      </c>
      <c r="L743" s="1" t="s">
        <v>46</v>
      </c>
      <c r="M743" s="1" t="s">
        <v>47</v>
      </c>
      <c r="N743" s="1" t="s">
        <v>46</v>
      </c>
      <c r="O743" s="1" t="s">
        <v>46</v>
      </c>
      <c r="P743" s="1" t="s">
        <v>46</v>
      </c>
      <c r="Q743" s="1" t="s">
        <v>46</v>
      </c>
      <c r="R743" s="1" t="s">
        <v>47</v>
      </c>
      <c r="S743" s="1" t="s">
        <v>47</v>
      </c>
      <c r="T743" s="12" t="str">
        <f>IF(OR(VOZ_WHATSAPP[[#This Row],[Brinda argumentos coherentes a la objeción]]="No Cumple",VOZ_WHATSAPP[[#This Row],[Despliegue de Beneficios y/o consecuencias]]="No Cumple"),"Sin Negocio","Negocio")</f>
        <v>Sin Negocio</v>
      </c>
      <c r="U743" s="1" t="s">
        <v>46</v>
      </c>
      <c r="V743" s="1" t="s">
        <v>47</v>
      </c>
      <c r="W743" s="1" t="s">
        <v>46</v>
      </c>
      <c r="X743" s="12" t="str">
        <f>IF(OR(VOZ_WHATSAPP[[#This Row],[Confirma Valor de pago]]="No Cumple",VOZ_WHATSAPP[[#This Row],[Confirma hora de pago]]="No Cumple",VOZ_WHATSAPP[[#This Row],[Confirma medio de pago]]="No Cumple"),"Sin Cierre","Cierre")</f>
        <v>Sin Cierre</v>
      </c>
      <c r="Y743" s="1" t="s">
        <v>46</v>
      </c>
      <c r="Z743" s="1" t="s">
        <v>54</v>
      </c>
      <c r="AA743" s="1" t="s">
        <v>46</v>
      </c>
      <c r="AB743" s="1" t="s">
        <v>46</v>
      </c>
      <c r="AC743" s="11" t="str">
        <f>IF(OR(VOZ_WHATSAPP[[#This Row],[La comunicación es asertiva, con respeto y evita maltrato]]="No Cumple",VOZ_WHATSAPP[[#This Row],[Cumple con las normativas legales]]="No Cumple"),"No Cumple","Cumple")</f>
        <v>Cumple</v>
      </c>
      <c r="AD743" s="1" t="s">
        <v>46</v>
      </c>
      <c r="AE743" s="1" t="s">
        <v>826</v>
      </c>
      <c r="AF743" s="4">
        <v>0.53</v>
      </c>
      <c r="AG743" s="4">
        <f>IF(AND(VOZ_WHATSAPP[[#This Row],[Estado Cierre]]="Sin Cierre",VOZ_WHATSAPP[[#This Row],[Nota Negocio]]="Sin Negocio"),VOZ_WHATSAPP[[#This Row],[Nota]]-24%,VOZ_WHATSAPP[[#This Row],[Nota]])</f>
        <v>0.29000000000000004</v>
      </c>
      <c r="AH743" s="8">
        <f>IF(VOZ_WHATSAPP[[#This Row],[Estado Legal]]="No Cumple",0,IF(VOZ_WHATSAPP[[#This Row],[Realiza lectura de guion Legal]]="No Cumple",VOZ_WHATSAPP[[#This Row],[Nota 2]]-50%,VOZ_WHATSAPP[[#This Row],[Nota 2]]))</f>
        <v>0.29000000000000004</v>
      </c>
    </row>
    <row r="744" spans="1:34" x14ac:dyDescent="0.25">
      <c r="A744" s="2" t="str">
        <f>VOZ_WHATSAPP[[#This Row],[ID Asesor]]&amp;VOZ_WHATSAPP[[#This Row],[Fecha Monitoreo]]</f>
        <v>380445827</v>
      </c>
      <c r="B744" s="2">
        <v>45827</v>
      </c>
      <c r="C744" s="1" t="s">
        <v>56</v>
      </c>
      <c r="D744" s="1">
        <v>3804</v>
      </c>
      <c r="E744" s="2">
        <v>45827</v>
      </c>
      <c r="F744" s="3">
        <v>0.5</v>
      </c>
      <c r="G744" s="1" t="s">
        <v>58</v>
      </c>
      <c r="H744" s="1" t="s">
        <v>71</v>
      </c>
      <c r="I744" s="1"/>
      <c r="J744" s="1"/>
      <c r="K744" s="1"/>
      <c r="L744" s="1" t="s">
        <v>46</v>
      </c>
      <c r="M744" s="1" t="s">
        <v>46</v>
      </c>
      <c r="N744" s="1" t="s">
        <v>46</v>
      </c>
      <c r="O744" s="1" t="s">
        <v>46</v>
      </c>
      <c r="P744" s="1" t="s">
        <v>46</v>
      </c>
      <c r="Q744" s="1" t="s">
        <v>46</v>
      </c>
      <c r="R744" s="1" t="s">
        <v>46</v>
      </c>
      <c r="S744" s="1" t="s">
        <v>46</v>
      </c>
      <c r="T744" s="12" t="str">
        <f>IF(OR(VOZ_WHATSAPP[[#This Row],[Brinda argumentos coherentes a la objeción]]="No Cumple",VOZ_WHATSAPP[[#This Row],[Despliegue de Beneficios y/o consecuencias]]="No Cumple"),"Sin Negocio","Negocio")</f>
        <v>Negocio</v>
      </c>
      <c r="U744" s="1" t="s">
        <v>48</v>
      </c>
      <c r="V744" s="1" t="s">
        <v>48</v>
      </c>
      <c r="W744" s="1" t="s">
        <v>48</v>
      </c>
      <c r="X744" s="12" t="str">
        <f>IF(OR(VOZ_WHATSAPP[[#This Row],[Confirma Valor de pago]]="No Cumple",VOZ_WHATSAPP[[#This Row],[Confirma hora de pago]]="No Cumple",VOZ_WHATSAPP[[#This Row],[Confirma medio de pago]]="No Cumple"),"Sin Cierre","Cierre")</f>
        <v>Cierre</v>
      </c>
      <c r="Y744" s="1" t="s">
        <v>48</v>
      </c>
      <c r="Z744" s="1" t="s">
        <v>46</v>
      </c>
      <c r="AA744" s="1" t="s">
        <v>46</v>
      </c>
      <c r="AB744" s="1" t="s">
        <v>46</v>
      </c>
      <c r="AC744" s="11" t="str">
        <f>IF(OR(VOZ_WHATSAPP[[#This Row],[La comunicación es asertiva, con respeto y evita maltrato]]="No Cumple",VOZ_WHATSAPP[[#This Row],[Cumple con las normativas legales]]="No Cumple"),"No Cumple","Cumple")</f>
        <v>Cumple</v>
      </c>
      <c r="AD744" s="1" t="s">
        <v>46</v>
      </c>
      <c r="AE744" s="1" t="s">
        <v>827</v>
      </c>
      <c r="AF744" s="4">
        <v>1</v>
      </c>
      <c r="AG744" s="4">
        <f>IF(AND(VOZ_WHATSAPP[[#This Row],[Estado Cierre]]="Sin Cierre",VOZ_WHATSAPP[[#This Row],[Nota Negocio]]="Sin Negocio"),VOZ_WHATSAPP[[#This Row],[Nota]]-24%,VOZ_WHATSAPP[[#This Row],[Nota]])</f>
        <v>1</v>
      </c>
      <c r="AH744" s="8">
        <f>IF(VOZ_WHATSAPP[[#This Row],[Estado Legal]]="No Cumple",0,IF(VOZ_WHATSAPP[[#This Row],[Realiza lectura de guion Legal]]="No Cumple",VOZ_WHATSAPP[[#This Row],[Nota 2]]-50%,VOZ_WHATSAPP[[#This Row],[Nota 2]]))</f>
        <v>1</v>
      </c>
    </row>
    <row r="745" spans="1:34" x14ac:dyDescent="0.25">
      <c r="A745" s="2" t="str">
        <f>VOZ_WHATSAPP[[#This Row],[ID Asesor]]&amp;VOZ_WHATSAPP[[#This Row],[Fecha Monitoreo]]</f>
        <v>349345827</v>
      </c>
      <c r="B745" s="2">
        <v>45827</v>
      </c>
      <c r="C745" s="1" t="s">
        <v>56</v>
      </c>
      <c r="D745" s="1">
        <v>3493</v>
      </c>
      <c r="E745" s="2">
        <v>45826</v>
      </c>
      <c r="F745" s="3">
        <v>0.625</v>
      </c>
      <c r="G745" s="1" t="s">
        <v>58</v>
      </c>
      <c r="H745" s="1" t="s">
        <v>71</v>
      </c>
      <c r="I745" s="1"/>
      <c r="J745" s="1"/>
      <c r="K745" s="1"/>
      <c r="L745" s="1" t="s">
        <v>47</v>
      </c>
      <c r="M745" s="1" t="s">
        <v>47</v>
      </c>
      <c r="N745" s="1" t="s">
        <v>46</v>
      </c>
      <c r="O745" s="1" t="s">
        <v>46</v>
      </c>
      <c r="P745" s="1" t="s">
        <v>46</v>
      </c>
      <c r="Q745" s="1" t="s">
        <v>46</v>
      </c>
      <c r="R745" s="1" t="s">
        <v>46</v>
      </c>
      <c r="S745" s="1" t="s">
        <v>46</v>
      </c>
      <c r="T745" s="12" t="str">
        <f>IF(OR(VOZ_WHATSAPP[[#This Row],[Brinda argumentos coherentes a la objeción]]="No Cumple",VOZ_WHATSAPP[[#This Row],[Despliegue de Beneficios y/o consecuencias]]="No Cumple"),"Sin Negocio","Negocio")</f>
        <v>Negocio</v>
      </c>
      <c r="U745" s="1" t="s">
        <v>46</v>
      </c>
      <c r="V745" s="1" t="s">
        <v>46</v>
      </c>
      <c r="W745" s="1" t="s">
        <v>46</v>
      </c>
      <c r="X745" s="12" t="str">
        <f>IF(OR(VOZ_WHATSAPP[[#This Row],[Confirma Valor de pago]]="No Cumple",VOZ_WHATSAPP[[#This Row],[Confirma hora de pago]]="No Cumple",VOZ_WHATSAPP[[#This Row],[Confirma medio de pago]]="No Cumple"),"Sin Cierre","Cierre")</f>
        <v>Cierre</v>
      </c>
      <c r="Y745" s="1" t="s">
        <v>46</v>
      </c>
      <c r="Z745" s="1" t="s">
        <v>46</v>
      </c>
      <c r="AA745" s="1" t="s">
        <v>46</v>
      </c>
      <c r="AB745" s="1" t="s">
        <v>46</v>
      </c>
      <c r="AC745" s="11" t="str">
        <f>IF(OR(VOZ_WHATSAPP[[#This Row],[La comunicación es asertiva, con respeto y evita maltrato]]="No Cumple",VOZ_WHATSAPP[[#This Row],[Cumple con las normativas legales]]="No Cumple"),"No Cumple","Cumple")</f>
        <v>Cumple</v>
      </c>
      <c r="AD745" s="1" t="s">
        <v>46</v>
      </c>
      <c r="AE745" s="1" t="s">
        <v>828</v>
      </c>
      <c r="AF745" s="4">
        <v>0.92</v>
      </c>
      <c r="AG745" s="4">
        <f>IF(AND(VOZ_WHATSAPP[[#This Row],[Estado Cierre]]="Sin Cierre",VOZ_WHATSAPP[[#This Row],[Nota Negocio]]="Sin Negocio"),VOZ_WHATSAPP[[#This Row],[Nota]]-24%,VOZ_WHATSAPP[[#This Row],[Nota]])</f>
        <v>0.92</v>
      </c>
      <c r="AH745" s="8">
        <f>IF(VOZ_WHATSAPP[[#This Row],[Estado Legal]]="No Cumple",0,IF(VOZ_WHATSAPP[[#This Row],[Realiza lectura de guion Legal]]="No Cumple",VOZ_WHATSAPP[[#This Row],[Nota 2]]-50%,VOZ_WHATSAPP[[#This Row],[Nota 2]]))</f>
        <v>0.92</v>
      </c>
    </row>
    <row r="746" spans="1:34" x14ac:dyDescent="0.25">
      <c r="A746" s="2" t="str">
        <f>VOZ_WHATSAPP[[#This Row],[ID Asesor]]&amp;VOZ_WHATSAPP[[#This Row],[Fecha Monitoreo]]</f>
        <v>362345827</v>
      </c>
      <c r="B746" s="2">
        <v>45827</v>
      </c>
      <c r="C746" s="1" t="s">
        <v>42</v>
      </c>
      <c r="D746" s="1">
        <v>3623</v>
      </c>
      <c r="E746" s="2">
        <v>45827</v>
      </c>
      <c r="F746" s="3">
        <v>0.44791666666666669</v>
      </c>
      <c r="G746" s="1" t="s">
        <v>58</v>
      </c>
      <c r="H746" s="1" t="s">
        <v>71</v>
      </c>
      <c r="I746" s="1"/>
      <c r="J746" s="1"/>
      <c r="K746" s="1"/>
      <c r="L746" s="1" t="s">
        <v>46</v>
      </c>
      <c r="M746" s="1" t="s">
        <v>47</v>
      </c>
      <c r="N746" s="1" t="s">
        <v>46</v>
      </c>
      <c r="O746" s="1" t="s">
        <v>46</v>
      </c>
      <c r="P746" s="1" t="s">
        <v>54</v>
      </c>
      <c r="Q746" s="1" t="s">
        <v>46</v>
      </c>
      <c r="R746" s="1" t="s">
        <v>46</v>
      </c>
      <c r="S746" s="1" t="s">
        <v>47</v>
      </c>
      <c r="T746" s="12" t="str">
        <f>IF(OR(VOZ_WHATSAPP[[#This Row],[Brinda argumentos coherentes a la objeción]]="No Cumple",VOZ_WHATSAPP[[#This Row],[Despliegue de Beneficios y/o consecuencias]]="No Cumple"),"Sin Negocio","Negocio")</f>
        <v>Sin Negocio</v>
      </c>
      <c r="U746" s="1" t="s">
        <v>48</v>
      </c>
      <c r="V746" s="1" t="s">
        <v>48</v>
      </c>
      <c r="W746" s="1" t="s">
        <v>48</v>
      </c>
      <c r="X746" s="12" t="str">
        <f>IF(OR(VOZ_WHATSAPP[[#This Row],[Confirma Valor de pago]]="No Cumple",VOZ_WHATSAPP[[#This Row],[Confirma hora de pago]]="No Cumple",VOZ_WHATSAPP[[#This Row],[Confirma medio de pago]]="No Cumple"),"Sin Cierre","Cierre")</f>
        <v>Cierre</v>
      </c>
      <c r="Y746" s="1" t="s">
        <v>54</v>
      </c>
      <c r="Z746" s="1" t="s">
        <v>54</v>
      </c>
      <c r="AA746" s="1" t="s">
        <v>46</v>
      </c>
      <c r="AB746" s="1" t="s">
        <v>46</v>
      </c>
      <c r="AC746" s="11" t="str">
        <f>IF(OR(VOZ_WHATSAPP[[#This Row],[La comunicación es asertiva, con respeto y evita maltrato]]="No Cumple",VOZ_WHATSAPP[[#This Row],[Cumple con las normativas legales]]="No Cumple"),"No Cumple","Cumple")</f>
        <v>Cumple</v>
      </c>
      <c r="AD746" s="1" t="s">
        <v>47</v>
      </c>
      <c r="AE746" s="1" t="s">
        <v>829</v>
      </c>
      <c r="AF746" s="4">
        <v>0.57999999999999996</v>
      </c>
      <c r="AG746" s="4">
        <f>IF(AND(VOZ_WHATSAPP[[#This Row],[Estado Cierre]]="Sin Cierre",VOZ_WHATSAPP[[#This Row],[Nota Negocio]]="Sin Negocio"),VOZ_WHATSAPP[[#This Row],[Nota]]-24%,VOZ_WHATSAPP[[#This Row],[Nota]])</f>
        <v>0.57999999999999996</v>
      </c>
      <c r="AH746" s="8">
        <f>IF(VOZ_WHATSAPP[[#This Row],[Estado Legal]]="No Cumple",0,IF(VOZ_WHATSAPP[[#This Row],[Realiza lectura de guion Legal]]="No Cumple",VOZ_WHATSAPP[[#This Row],[Nota 2]]-50%,VOZ_WHATSAPP[[#This Row],[Nota 2]]))</f>
        <v>7.999999999999996E-2</v>
      </c>
    </row>
    <row r="747" spans="1:34" x14ac:dyDescent="0.25">
      <c r="A747" s="2" t="str">
        <f>VOZ_WHATSAPP[[#This Row],[ID Asesor]]&amp;VOZ_WHATSAPP[[#This Row],[Fecha Monitoreo]]</f>
        <v>388845827</v>
      </c>
      <c r="B747" s="2">
        <v>45827</v>
      </c>
      <c r="C747" s="1" t="s">
        <v>50</v>
      </c>
      <c r="D747" s="1">
        <v>3888</v>
      </c>
      <c r="E747" s="2">
        <v>45827</v>
      </c>
      <c r="F747" s="3">
        <v>0.40138888888888891</v>
      </c>
      <c r="G747" s="1" t="s">
        <v>51</v>
      </c>
      <c r="H747" s="1" t="s">
        <v>71</v>
      </c>
      <c r="I747" s="1"/>
      <c r="J747" s="1"/>
      <c r="K747" s="1"/>
      <c r="L747" s="1" t="s">
        <v>46</v>
      </c>
      <c r="M747" s="1" t="s">
        <v>47</v>
      </c>
      <c r="N747" s="1" t="s">
        <v>46</v>
      </c>
      <c r="O747" s="1" t="s">
        <v>46</v>
      </c>
      <c r="P747" s="1" t="s">
        <v>46</v>
      </c>
      <c r="Q747" s="1" t="s">
        <v>46</v>
      </c>
      <c r="R747" s="1" t="s">
        <v>47</v>
      </c>
      <c r="S747" s="1" t="s">
        <v>46</v>
      </c>
      <c r="T747" s="12" t="str">
        <f>IF(OR(VOZ_WHATSAPP[[#This Row],[Brinda argumentos coherentes a la objeción]]="No Cumple",VOZ_WHATSAPP[[#This Row],[Despliegue de Beneficios y/o consecuencias]]="No Cumple"),"Sin Negocio","Negocio")</f>
        <v>Sin Negocio</v>
      </c>
      <c r="U747" s="1" t="s">
        <v>48</v>
      </c>
      <c r="V747" s="1" t="s">
        <v>48</v>
      </c>
      <c r="W747" s="1" t="s">
        <v>48</v>
      </c>
      <c r="X747" s="12" t="str">
        <f>IF(OR(VOZ_WHATSAPP[[#This Row],[Confirma Valor de pago]]="No Cumple",VOZ_WHATSAPP[[#This Row],[Confirma hora de pago]]="No Cumple",VOZ_WHATSAPP[[#This Row],[Confirma medio de pago]]="No Cumple"),"Sin Cierre","Cierre")</f>
        <v>Cierre</v>
      </c>
      <c r="Y747" s="1" t="s">
        <v>46</v>
      </c>
      <c r="Z747" s="1" t="s">
        <v>54</v>
      </c>
      <c r="AA747" s="1" t="s">
        <v>46</v>
      </c>
      <c r="AB747" s="1" t="s">
        <v>46</v>
      </c>
      <c r="AC747" s="11" t="str">
        <f>IF(OR(VOZ_WHATSAPP[[#This Row],[La comunicación es asertiva, con respeto y evita maltrato]]="No Cumple",VOZ_WHATSAPP[[#This Row],[Cumple con las normativas legales]]="No Cumple"),"No Cumple","Cumple")</f>
        <v>Cumple</v>
      </c>
      <c r="AD747" s="1" t="s">
        <v>46</v>
      </c>
      <c r="AE747" s="1" t="s">
        <v>830</v>
      </c>
      <c r="AF747" s="4">
        <v>0.71</v>
      </c>
      <c r="AG747" s="4">
        <f>IF(AND(VOZ_WHATSAPP[[#This Row],[Estado Cierre]]="Sin Cierre",VOZ_WHATSAPP[[#This Row],[Nota Negocio]]="Sin Negocio"),VOZ_WHATSAPP[[#This Row],[Nota]]-24%,VOZ_WHATSAPP[[#This Row],[Nota]])</f>
        <v>0.71</v>
      </c>
      <c r="AH747" s="8">
        <f>IF(VOZ_WHATSAPP[[#This Row],[Estado Legal]]="No Cumple",0,IF(VOZ_WHATSAPP[[#This Row],[Realiza lectura de guion Legal]]="No Cumple",VOZ_WHATSAPP[[#This Row],[Nota 2]]-50%,VOZ_WHATSAPP[[#This Row],[Nota 2]]))</f>
        <v>0.71</v>
      </c>
    </row>
    <row r="748" spans="1:34" x14ac:dyDescent="0.25">
      <c r="A748" s="2" t="str">
        <f>VOZ_WHATSAPP[[#This Row],[ID Asesor]]&amp;VOZ_WHATSAPP[[#This Row],[Fecha Monitoreo]]</f>
        <v>396945827</v>
      </c>
      <c r="B748" s="2">
        <v>45827</v>
      </c>
      <c r="C748" s="1" t="s">
        <v>50</v>
      </c>
      <c r="D748" s="1">
        <v>3969</v>
      </c>
      <c r="E748" s="2">
        <v>45827</v>
      </c>
      <c r="F748" s="3">
        <v>0.3888888888888889</v>
      </c>
      <c r="G748" s="1" t="s">
        <v>43</v>
      </c>
      <c r="H748" s="1" t="s">
        <v>71</v>
      </c>
      <c r="I748" s="1"/>
      <c r="J748" s="1"/>
      <c r="K748" s="1"/>
      <c r="L748" s="1" t="s">
        <v>46</v>
      </c>
      <c r="M748" s="1" t="s">
        <v>48</v>
      </c>
      <c r="N748" s="1" t="s">
        <v>46</v>
      </c>
      <c r="O748" s="1" t="s">
        <v>48</v>
      </c>
      <c r="P748" s="1" t="s">
        <v>48</v>
      </c>
      <c r="Q748" s="1" t="s">
        <v>46</v>
      </c>
      <c r="R748" s="1" t="s">
        <v>46</v>
      </c>
      <c r="S748" s="1" t="s">
        <v>46</v>
      </c>
      <c r="T748" s="12" t="str">
        <f>IF(OR(VOZ_WHATSAPP[[#This Row],[Brinda argumentos coherentes a la objeción]]="No Cumple",VOZ_WHATSAPP[[#This Row],[Despliegue de Beneficios y/o consecuencias]]="No Cumple"),"Sin Negocio","Negocio")</f>
        <v>Negocio</v>
      </c>
      <c r="U748" s="1" t="s">
        <v>48</v>
      </c>
      <c r="V748" s="1" t="s">
        <v>48</v>
      </c>
      <c r="W748" s="1" t="s">
        <v>48</v>
      </c>
      <c r="X748" s="12" t="str">
        <f>IF(OR(VOZ_WHATSAPP[[#This Row],[Confirma Valor de pago]]="No Cumple",VOZ_WHATSAPP[[#This Row],[Confirma hora de pago]]="No Cumple",VOZ_WHATSAPP[[#This Row],[Confirma medio de pago]]="No Cumple"),"Sin Cierre","Cierre")</f>
        <v>Cierre</v>
      </c>
      <c r="Y748" s="1" t="s">
        <v>48</v>
      </c>
      <c r="Z748" s="1" t="s">
        <v>54</v>
      </c>
      <c r="AA748" s="1" t="s">
        <v>46</v>
      </c>
      <c r="AB748" s="1" t="s">
        <v>46</v>
      </c>
      <c r="AC748" s="11" t="str">
        <f>IF(OR(VOZ_WHATSAPP[[#This Row],[La comunicación es asertiva, con respeto y evita maltrato]]="No Cumple",VOZ_WHATSAPP[[#This Row],[Cumple con las normativas legales]]="No Cumple"),"No Cumple","Cumple")</f>
        <v>Cumple</v>
      </c>
      <c r="AD748" s="1" t="s">
        <v>46</v>
      </c>
      <c r="AE748" s="1" t="s">
        <v>231</v>
      </c>
      <c r="AF748" s="4">
        <v>0.85</v>
      </c>
      <c r="AG748" s="4">
        <f>IF(AND(VOZ_WHATSAPP[[#This Row],[Estado Cierre]]="Sin Cierre",VOZ_WHATSAPP[[#This Row],[Nota Negocio]]="Sin Negocio"),VOZ_WHATSAPP[[#This Row],[Nota]]-24%,VOZ_WHATSAPP[[#This Row],[Nota]])</f>
        <v>0.85</v>
      </c>
      <c r="AH748" s="8">
        <f>IF(VOZ_WHATSAPP[[#This Row],[Estado Legal]]="No Cumple",0,IF(VOZ_WHATSAPP[[#This Row],[Realiza lectura de guion Legal]]="No Cumple",VOZ_WHATSAPP[[#This Row],[Nota 2]]-50%,VOZ_WHATSAPP[[#This Row],[Nota 2]]))</f>
        <v>0.85</v>
      </c>
    </row>
    <row r="749" spans="1:34" x14ac:dyDescent="0.25">
      <c r="A749" s="2" t="str">
        <f>VOZ_WHATSAPP[[#This Row],[ID Asesor]]&amp;VOZ_WHATSAPP[[#This Row],[Fecha Monitoreo]]</f>
        <v>389645827</v>
      </c>
      <c r="B749" s="2">
        <v>45827</v>
      </c>
      <c r="C749" s="1" t="s">
        <v>50</v>
      </c>
      <c r="D749" s="1">
        <v>3896</v>
      </c>
      <c r="E749" s="2">
        <v>45827</v>
      </c>
      <c r="F749" s="3">
        <v>0.37083333333333335</v>
      </c>
      <c r="G749" s="1" t="s">
        <v>43</v>
      </c>
      <c r="H749" s="1" t="s">
        <v>44</v>
      </c>
      <c r="I749" s="1">
        <v>1439</v>
      </c>
      <c r="J749" s="1">
        <v>3219331952</v>
      </c>
      <c r="K749" s="1" t="s">
        <v>45</v>
      </c>
      <c r="L749" s="1" t="s">
        <v>46</v>
      </c>
      <c r="M749" s="1" t="s">
        <v>48</v>
      </c>
      <c r="N749" s="1" t="s">
        <v>46</v>
      </c>
      <c r="O749" s="1" t="s">
        <v>46</v>
      </c>
      <c r="P749" s="1" t="s">
        <v>46</v>
      </c>
      <c r="Q749" s="1" t="s">
        <v>46</v>
      </c>
      <c r="R749" s="1" t="s">
        <v>46</v>
      </c>
      <c r="S749" s="1" t="s">
        <v>46</v>
      </c>
      <c r="T749" s="12" t="str">
        <f>IF(OR(VOZ_WHATSAPP[[#This Row],[Brinda argumentos coherentes a la objeción]]="No Cumple",VOZ_WHATSAPP[[#This Row],[Despliegue de Beneficios y/o consecuencias]]="No Cumple"),"Sin Negocio","Negocio")</f>
        <v>Negocio</v>
      </c>
      <c r="U749" s="1" t="s">
        <v>48</v>
      </c>
      <c r="V749" s="1" t="s">
        <v>48</v>
      </c>
      <c r="W749" s="1" t="s">
        <v>48</v>
      </c>
      <c r="X749" s="12" t="str">
        <f>IF(OR(VOZ_WHATSAPP[[#This Row],[Confirma Valor de pago]]="No Cumple",VOZ_WHATSAPP[[#This Row],[Confirma hora de pago]]="No Cumple",VOZ_WHATSAPP[[#This Row],[Confirma medio de pago]]="No Cumple"),"Sin Cierre","Cierre")</f>
        <v>Cierre</v>
      </c>
      <c r="Y749" s="1" t="s">
        <v>48</v>
      </c>
      <c r="Z749" s="1" t="s">
        <v>46</v>
      </c>
      <c r="AA749" s="1" t="s">
        <v>46</v>
      </c>
      <c r="AB749" s="1" t="s">
        <v>46</v>
      </c>
      <c r="AC749" s="11" t="str">
        <f>IF(OR(VOZ_WHATSAPP[[#This Row],[La comunicación es asertiva, con respeto y evita maltrato]]="No Cumple",VOZ_WHATSAPP[[#This Row],[Cumple con las normativas legales]]="No Cumple"),"No Cumple","Cumple")</f>
        <v>Cumple</v>
      </c>
      <c r="AD749" s="1" t="s">
        <v>46</v>
      </c>
      <c r="AE749" s="1" t="s">
        <v>508</v>
      </c>
      <c r="AF749" s="4">
        <v>1</v>
      </c>
      <c r="AG749" s="4">
        <f>IF(AND(VOZ_WHATSAPP[[#This Row],[Estado Cierre]]="Sin Cierre",VOZ_WHATSAPP[[#This Row],[Nota Negocio]]="Sin Negocio"),VOZ_WHATSAPP[[#This Row],[Nota]]-24%,VOZ_WHATSAPP[[#This Row],[Nota]])</f>
        <v>1</v>
      </c>
      <c r="AH749" s="8">
        <f>IF(VOZ_WHATSAPP[[#This Row],[Estado Legal]]="No Cumple",0,IF(VOZ_WHATSAPP[[#This Row],[Realiza lectura de guion Legal]]="No Cumple",VOZ_WHATSAPP[[#This Row],[Nota 2]]-50%,VOZ_WHATSAPP[[#This Row],[Nota 2]]))</f>
        <v>1</v>
      </c>
    </row>
    <row r="750" spans="1:34" x14ac:dyDescent="0.25">
      <c r="A750" s="2" t="str">
        <f>VOZ_WHATSAPP[[#This Row],[ID Asesor]]&amp;VOZ_WHATSAPP[[#This Row],[Fecha Monitoreo]]</f>
        <v>366345827</v>
      </c>
      <c r="B750" s="2">
        <v>45827</v>
      </c>
      <c r="C750" s="1" t="s">
        <v>126</v>
      </c>
      <c r="D750" s="1">
        <v>3663</v>
      </c>
      <c r="E750" s="2">
        <v>45827</v>
      </c>
      <c r="F750" s="3">
        <v>0.52986111111111112</v>
      </c>
      <c r="G750" s="1" t="s">
        <v>60</v>
      </c>
      <c r="H750" s="1" t="s">
        <v>71</v>
      </c>
      <c r="I750" s="1"/>
      <c r="J750" s="1"/>
      <c r="K750" s="1"/>
      <c r="L750" s="1" t="s">
        <v>46</v>
      </c>
      <c r="M750" s="1" t="s">
        <v>48</v>
      </c>
      <c r="N750" s="1" t="s">
        <v>46</v>
      </c>
      <c r="O750" s="1" t="s">
        <v>46</v>
      </c>
      <c r="P750" s="1" t="s">
        <v>46</v>
      </c>
      <c r="Q750" s="1" t="s">
        <v>46</v>
      </c>
      <c r="R750" s="1" t="s">
        <v>46</v>
      </c>
      <c r="S750" s="1" t="s">
        <v>48</v>
      </c>
      <c r="T750" s="12" t="str">
        <f>IF(OR(VOZ_WHATSAPP[[#This Row],[Brinda argumentos coherentes a la objeción]]="No Cumple",VOZ_WHATSAPP[[#This Row],[Despliegue de Beneficios y/o consecuencias]]="No Cumple"),"Sin Negocio","Negocio")</f>
        <v>Negocio</v>
      </c>
      <c r="U750" s="1" t="s">
        <v>48</v>
      </c>
      <c r="V750" s="1" t="s">
        <v>48</v>
      </c>
      <c r="W750" s="1" t="s">
        <v>48</v>
      </c>
      <c r="X750" s="12" t="str">
        <f>IF(OR(VOZ_WHATSAPP[[#This Row],[Confirma Valor de pago]]="No Cumple",VOZ_WHATSAPP[[#This Row],[Confirma hora de pago]]="No Cumple",VOZ_WHATSAPP[[#This Row],[Confirma medio de pago]]="No Cumple"),"Sin Cierre","Cierre")</f>
        <v>Cierre</v>
      </c>
      <c r="Y750" s="1" t="s">
        <v>48</v>
      </c>
      <c r="Z750" s="1" t="s">
        <v>46</v>
      </c>
      <c r="AA750" s="1" t="s">
        <v>46</v>
      </c>
      <c r="AB750" s="1" t="s">
        <v>46</v>
      </c>
      <c r="AC750" s="11" t="str">
        <f>IF(OR(VOZ_WHATSAPP[[#This Row],[La comunicación es asertiva, con respeto y evita maltrato]]="No Cumple",VOZ_WHATSAPP[[#This Row],[Cumple con las normativas legales]]="No Cumple"),"No Cumple","Cumple")</f>
        <v>Cumple</v>
      </c>
      <c r="AD750" s="1" t="s">
        <v>48</v>
      </c>
      <c r="AE750" s="1" t="s">
        <v>133</v>
      </c>
      <c r="AF750" s="4">
        <v>1</v>
      </c>
      <c r="AG750" s="4">
        <f>IF(AND(VOZ_WHATSAPP[[#This Row],[Estado Cierre]]="Sin Cierre",VOZ_WHATSAPP[[#This Row],[Nota Negocio]]="Sin Negocio"),VOZ_WHATSAPP[[#This Row],[Nota]]-24%,VOZ_WHATSAPP[[#This Row],[Nota]])</f>
        <v>1</v>
      </c>
      <c r="AH750" s="8">
        <f>IF(VOZ_WHATSAPP[[#This Row],[Estado Legal]]="No Cumple",0,IF(VOZ_WHATSAPP[[#This Row],[Realiza lectura de guion Legal]]="No Cumple",VOZ_WHATSAPP[[#This Row],[Nota 2]]-50%,VOZ_WHATSAPP[[#This Row],[Nota 2]]))</f>
        <v>1</v>
      </c>
    </row>
    <row r="751" spans="1:34" x14ac:dyDescent="0.25">
      <c r="A751" s="2" t="str">
        <f>VOZ_WHATSAPP[[#This Row],[ID Asesor]]&amp;VOZ_WHATSAPP[[#This Row],[Fecha Monitoreo]]</f>
        <v>397145827</v>
      </c>
      <c r="B751" s="2">
        <v>45827</v>
      </c>
      <c r="C751" s="1" t="s">
        <v>126</v>
      </c>
      <c r="D751" s="1">
        <v>3971</v>
      </c>
      <c r="E751" s="2">
        <v>45827</v>
      </c>
      <c r="F751" s="3">
        <v>0.66874999999999996</v>
      </c>
      <c r="G751" s="1" t="s">
        <v>60</v>
      </c>
      <c r="H751" s="1" t="s">
        <v>71</v>
      </c>
      <c r="I751" s="1"/>
      <c r="J751" s="1"/>
      <c r="K751" s="1"/>
      <c r="L751" s="1" t="s">
        <v>46</v>
      </c>
      <c r="M751" s="1" t="s">
        <v>48</v>
      </c>
      <c r="N751" s="1" t="s">
        <v>46</v>
      </c>
      <c r="O751" s="1" t="s">
        <v>46</v>
      </c>
      <c r="P751" s="1" t="s">
        <v>46</v>
      </c>
      <c r="Q751" s="1" t="s">
        <v>46</v>
      </c>
      <c r="R751" s="1" t="s">
        <v>46</v>
      </c>
      <c r="S751" s="1" t="s">
        <v>46</v>
      </c>
      <c r="T751" s="12" t="str">
        <f>IF(OR(VOZ_WHATSAPP[[#This Row],[Brinda argumentos coherentes a la objeción]]="No Cumple",VOZ_WHATSAPP[[#This Row],[Despliegue de Beneficios y/o consecuencias]]="No Cumple"),"Sin Negocio","Negocio")</f>
        <v>Negocio</v>
      </c>
      <c r="U751" s="1" t="s">
        <v>48</v>
      </c>
      <c r="V751" s="1" t="s">
        <v>48</v>
      </c>
      <c r="W751" s="1" t="s">
        <v>48</v>
      </c>
      <c r="X751" s="12" t="str">
        <f>IF(OR(VOZ_WHATSAPP[[#This Row],[Confirma Valor de pago]]="No Cumple",VOZ_WHATSAPP[[#This Row],[Confirma hora de pago]]="No Cumple",VOZ_WHATSAPP[[#This Row],[Confirma medio de pago]]="No Cumple"),"Sin Cierre","Cierre")</f>
        <v>Cierre</v>
      </c>
      <c r="Y751" s="1" t="s">
        <v>48</v>
      </c>
      <c r="Z751" s="1" t="s">
        <v>46</v>
      </c>
      <c r="AA751" s="1" t="s">
        <v>46</v>
      </c>
      <c r="AB751" s="1" t="s">
        <v>46</v>
      </c>
      <c r="AC751" s="11" t="str">
        <f>IF(OR(VOZ_WHATSAPP[[#This Row],[La comunicación es asertiva, con respeto y evita maltrato]]="No Cumple",VOZ_WHATSAPP[[#This Row],[Cumple con las normativas legales]]="No Cumple"),"No Cumple","Cumple")</f>
        <v>Cumple</v>
      </c>
      <c r="AD751" s="1" t="s">
        <v>48</v>
      </c>
      <c r="AE751" s="1" t="s">
        <v>131</v>
      </c>
      <c r="AF751" s="4">
        <v>1</v>
      </c>
      <c r="AG751" s="4">
        <f>IF(AND(VOZ_WHATSAPP[[#This Row],[Estado Cierre]]="Sin Cierre",VOZ_WHATSAPP[[#This Row],[Nota Negocio]]="Sin Negocio"),VOZ_WHATSAPP[[#This Row],[Nota]]-24%,VOZ_WHATSAPP[[#This Row],[Nota]])</f>
        <v>1</v>
      </c>
      <c r="AH751" s="8">
        <f>IF(VOZ_WHATSAPP[[#This Row],[Estado Legal]]="No Cumple",0,IF(VOZ_WHATSAPP[[#This Row],[Realiza lectura de guion Legal]]="No Cumple",VOZ_WHATSAPP[[#This Row],[Nota 2]]-50%,VOZ_WHATSAPP[[#This Row],[Nota 2]]))</f>
        <v>1</v>
      </c>
    </row>
    <row r="752" spans="1:34" x14ac:dyDescent="0.25">
      <c r="A752" s="2" t="str">
        <f>VOZ_WHATSAPP[[#This Row],[ID Asesor]]&amp;VOZ_WHATSAPP[[#This Row],[Fecha Monitoreo]]</f>
        <v>376945828</v>
      </c>
      <c r="B752" s="2">
        <v>45828</v>
      </c>
      <c r="C752" s="1" t="s">
        <v>42</v>
      </c>
      <c r="D752" s="1">
        <v>3769</v>
      </c>
      <c r="E752" s="2">
        <v>45828</v>
      </c>
      <c r="F752" s="3">
        <v>0.32916666666666666</v>
      </c>
      <c r="G752" s="1" t="s">
        <v>58</v>
      </c>
      <c r="H752" s="1" t="s">
        <v>44</v>
      </c>
      <c r="I752" s="1">
        <v>579</v>
      </c>
      <c r="J752" s="1">
        <v>3058162511</v>
      </c>
      <c r="K752" s="1" t="s">
        <v>45</v>
      </c>
      <c r="L752" s="1" t="s">
        <v>47</v>
      </c>
      <c r="M752" s="1" t="s">
        <v>46</v>
      </c>
      <c r="N752" s="1" t="s">
        <v>46</v>
      </c>
      <c r="O752" s="1" t="s">
        <v>46</v>
      </c>
      <c r="P752" s="1" t="s">
        <v>46</v>
      </c>
      <c r="Q752" s="1" t="s">
        <v>46</v>
      </c>
      <c r="R752" s="1" t="s">
        <v>46</v>
      </c>
      <c r="S752" s="1" t="s">
        <v>48</v>
      </c>
      <c r="T752" s="12" t="str">
        <f>IF(OR(VOZ_WHATSAPP[[#This Row],[Brinda argumentos coherentes a la objeción]]="No Cumple",VOZ_WHATSAPP[[#This Row],[Despliegue de Beneficios y/o consecuencias]]="No Cumple"),"Sin Negocio","Negocio")</f>
        <v>Negocio</v>
      </c>
      <c r="U752" s="1" t="s">
        <v>46</v>
      </c>
      <c r="V752" s="1" t="s">
        <v>46</v>
      </c>
      <c r="W752" s="1" t="s">
        <v>46</v>
      </c>
      <c r="X752" s="12" t="str">
        <f>IF(OR(VOZ_WHATSAPP[[#This Row],[Confirma Valor de pago]]="No Cumple",VOZ_WHATSAPP[[#This Row],[Confirma hora de pago]]="No Cumple",VOZ_WHATSAPP[[#This Row],[Confirma medio de pago]]="No Cumple"),"Sin Cierre","Cierre")</f>
        <v>Cierre</v>
      </c>
      <c r="Y752" s="1" t="s">
        <v>46</v>
      </c>
      <c r="Z752" s="1" t="s">
        <v>46</v>
      </c>
      <c r="AA752" s="1" t="s">
        <v>46</v>
      </c>
      <c r="AB752" s="1" t="s">
        <v>46</v>
      </c>
      <c r="AC752" s="11" t="str">
        <f>IF(OR(VOZ_WHATSAPP[[#This Row],[La comunicación es asertiva, con respeto y evita maltrato]]="No Cumple",VOZ_WHATSAPP[[#This Row],[Cumple con las normativas legales]]="No Cumple"),"No Cumple","Cumple")</f>
        <v>Cumple</v>
      </c>
      <c r="AD752" s="1" t="s">
        <v>46</v>
      </c>
      <c r="AE752" s="1" t="s">
        <v>119</v>
      </c>
      <c r="AF752" s="4">
        <v>0.96</v>
      </c>
      <c r="AG752" s="4">
        <f>IF(AND(VOZ_WHATSAPP[[#This Row],[Estado Cierre]]="Sin Cierre",VOZ_WHATSAPP[[#This Row],[Nota Negocio]]="Sin Negocio"),VOZ_WHATSAPP[[#This Row],[Nota]]-24%,VOZ_WHATSAPP[[#This Row],[Nota]])</f>
        <v>0.96</v>
      </c>
      <c r="AH752" s="8">
        <f>IF(VOZ_WHATSAPP[[#This Row],[Estado Legal]]="No Cumple",0,IF(VOZ_WHATSAPP[[#This Row],[Realiza lectura de guion Legal]]="No Cumple",VOZ_WHATSAPP[[#This Row],[Nota 2]]-50%,VOZ_WHATSAPP[[#This Row],[Nota 2]]))</f>
        <v>0.96</v>
      </c>
    </row>
    <row r="753" spans="1:34" x14ac:dyDescent="0.25">
      <c r="A753" s="2" t="str">
        <f>VOZ_WHATSAPP[[#This Row],[ID Asesor]]&amp;VOZ_WHATSAPP[[#This Row],[Fecha Monitoreo]]</f>
        <v>397045828</v>
      </c>
      <c r="B753" s="2">
        <v>45828</v>
      </c>
      <c r="C753" s="1" t="s">
        <v>126</v>
      </c>
      <c r="D753" s="1">
        <v>3970</v>
      </c>
      <c r="E753" s="2">
        <v>45828</v>
      </c>
      <c r="F753" s="3">
        <v>0.33750000000000002</v>
      </c>
      <c r="G753" s="1" t="s">
        <v>60</v>
      </c>
      <c r="H753" s="1" t="s">
        <v>44</v>
      </c>
      <c r="I753" s="1">
        <v>1443</v>
      </c>
      <c r="J753" s="1">
        <v>3118290622</v>
      </c>
      <c r="K753" s="1" t="s">
        <v>45</v>
      </c>
      <c r="L753" s="1" t="s">
        <v>46</v>
      </c>
      <c r="M753" s="1" t="s">
        <v>46</v>
      </c>
      <c r="N753" s="1" t="s">
        <v>46</v>
      </c>
      <c r="O753" s="1" t="s">
        <v>46</v>
      </c>
      <c r="P753" s="1" t="s">
        <v>46</v>
      </c>
      <c r="Q753" s="1" t="s">
        <v>48</v>
      </c>
      <c r="R753" s="1" t="s">
        <v>48</v>
      </c>
      <c r="S753" s="1" t="s">
        <v>48</v>
      </c>
      <c r="T753" s="12" t="str">
        <f>IF(OR(VOZ_WHATSAPP[[#This Row],[Brinda argumentos coherentes a la objeción]]="No Cumple",VOZ_WHATSAPP[[#This Row],[Despliegue de Beneficios y/o consecuencias]]="No Cumple"),"Sin Negocio","Negocio")</f>
        <v>Negocio</v>
      </c>
      <c r="U753" s="1" t="s">
        <v>47</v>
      </c>
      <c r="V753" s="1" t="s">
        <v>46</v>
      </c>
      <c r="W753" s="1" t="s">
        <v>46</v>
      </c>
      <c r="X753" s="12" t="str">
        <f>IF(OR(VOZ_WHATSAPP[[#This Row],[Confirma Valor de pago]]="No Cumple",VOZ_WHATSAPP[[#This Row],[Confirma hora de pago]]="No Cumple",VOZ_WHATSAPP[[#This Row],[Confirma medio de pago]]="No Cumple"),"Sin Cierre","Cierre")</f>
        <v>Sin Cierre</v>
      </c>
      <c r="Y753" s="1" t="s">
        <v>46</v>
      </c>
      <c r="Z753" s="1" t="s">
        <v>54</v>
      </c>
      <c r="AA753" s="1" t="s">
        <v>46</v>
      </c>
      <c r="AB753" s="1" t="s">
        <v>46</v>
      </c>
      <c r="AC753" s="11" t="str">
        <f>IF(OR(VOZ_WHATSAPP[[#This Row],[La comunicación es asertiva, con respeto y evita maltrato]]="No Cumple",VOZ_WHATSAPP[[#This Row],[Cumple con las normativas legales]]="No Cumple"),"No Cumple","Cumple")</f>
        <v>Cumple</v>
      </c>
      <c r="AD753" s="1" t="s">
        <v>46</v>
      </c>
      <c r="AE753" s="1" t="s">
        <v>831</v>
      </c>
      <c r="AF753" s="4">
        <v>0.77</v>
      </c>
      <c r="AG753" s="4">
        <f>IF(AND(VOZ_WHATSAPP[[#This Row],[Estado Cierre]]="Sin Cierre",VOZ_WHATSAPP[[#This Row],[Nota Negocio]]="Sin Negocio"),VOZ_WHATSAPP[[#This Row],[Nota]]-24%,VOZ_WHATSAPP[[#This Row],[Nota]])</f>
        <v>0.77</v>
      </c>
      <c r="AH753" s="8">
        <f>IF(VOZ_WHATSAPP[[#This Row],[Estado Legal]]="No Cumple",0,IF(VOZ_WHATSAPP[[#This Row],[Realiza lectura de guion Legal]]="No Cumple",VOZ_WHATSAPP[[#This Row],[Nota 2]]-50%,VOZ_WHATSAPP[[#This Row],[Nota 2]]))</f>
        <v>0.77</v>
      </c>
    </row>
    <row r="754" spans="1:34" x14ac:dyDescent="0.25">
      <c r="A754" s="2" t="str">
        <f>VOZ_WHATSAPP[[#This Row],[ID Asesor]]&amp;VOZ_WHATSAPP[[#This Row],[Fecha Monitoreo]]</f>
        <v>370145828</v>
      </c>
      <c r="B754" s="2">
        <v>45828</v>
      </c>
      <c r="C754" s="1" t="s">
        <v>42</v>
      </c>
      <c r="D754" s="1">
        <v>3701</v>
      </c>
      <c r="E754" s="2">
        <v>45827</v>
      </c>
      <c r="F754" s="3">
        <v>0.2361111111111111</v>
      </c>
      <c r="G754" s="1" t="s">
        <v>58</v>
      </c>
      <c r="H754" s="1" t="s">
        <v>44</v>
      </c>
      <c r="I754" s="1">
        <v>458</v>
      </c>
      <c r="J754" s="1">
        <v>3158311662</v>
      </c>
      <c r="K754" s="1" t="s">
        <v>45</v>
      </c>
      <c r="L754" s="1" t="s">
        <v>46</v>
      </c>
      <c r="M754" s="1" t="s">
        <v>47</v>
      </c>
      <c r="N754" s="1" t="s">
        <v>46</v>
      </c>
      <c r="O754" s="1" t="s">
        <v>54</v>
      </c>
      <c r="P754" s="1" t="s">
        <v>54</v>
      </c>
      <c r="Q754" s="1" t="s">
        <v>46</v>
      </c>
      <c r="R754" s="1" t="s">
        <v>46</v>
      </c>
      <c r="S754" s="1" t="s">
        <v>46</v>
      </c>
      <c r="T754" s="12" t="str">
        <f>IF(OR(VOZ_WHATSAPP[[#This Row],[Brinda argumentos coherentes a la objeción]]="No Cumple",VOZ_WHATSAPP[[#This Row],[Despliegue de Beneficios y/o consecuencias]]="No Cumple"),"Sin Negocio","Negocio")</f>
        <v>Negocio</v>
      </c>
      <c r="U754" s="1" t="s">
        <v>48</v>
      </c>
      <c r="V754" s="1" t="s">
        <v>48</v>
      </c>
      <c r="W754" s="1" t="s">
        <v>48</v>
      </c>
      <c r="X754" s="12" t="str">
        <f>IF(OR(VOZ_WHATSAPP[[#This Row],[Confirma Valor de pago]]="No Cumple",VOZ_WHATSAPP[[#This Row],[Confirma hora de pago]]="No Cumple",VOZ_WHATSAPP[[#This Row],[Confirma medio de pago]]="No Cumple"),"Sin Cierre","Cierre")</f>
        <v>Cierre</v>
      </c>
      <c r="Y754" s="1" t="s">
        <v>54</v>
      </c>
      <c r="Z754" s="1" t="s">
        <v>54</v>
      </c>
      <c r="AA754" s="1" t="s">
        <v>46</v>
      </c>
      <c r="AB754" s="1" t="s">
        <v>46</v>
      </c>
      <c r="AC754" s="11" t="str">
        <f>IF(OR(VOZ_WHATSAPP[[#This Row],[La comunicación es asertiva, con respeto y evita maltrato]]="No Cumple",VOZ_WHATSAPP[[#This Row],[Cumple con las normativas legales]]="No Cumple"),"No Cumple","Cumple")</f>
        <v>Cumple</v>
      </c>
      <c r="AD754" s="1" t="s">
        <v>47</v>
      </c>
      <c r="AE754" s="1" t="s">
        <v>832</v>
      </c>
      <c r="AF754" s="4">
        <v>0.63</v>
      </c>
      <c r="AG754" s="4">
        <f>IF(AND(VOZ_WHATSAPP[[#This Row],[Estado Cierre]]="Sin Cierre",VOZ_WHATSAPP[[#This Row],[Nota Negocio]]="Sin Negocio"),VOZ_WHATSAPP[[#This Row],[Nota]]-24%,VOZ_WHATSAPP[[#This Row],[Nota]])</f>
        <v>0.63</v>
      </c>
      <c r="AH754" s="8">
        <f>IF(VOZ_WHATSAPP[[#This Row],[Estado Legal]]="No Cumple",0,IF(VOZ_WHATSAPP[[#This Row],[Realiza lectura de guion Legal]]="No Cumple",VOZ_WHATSAPP[[#This Row],[Nota 2]]-50%,VOZ_WHATSAPP[[#This Row],[Nota 2]]))</f>
        <v>0.13</v>
      </c>
    </row>
    <row r="755" spans="1:34" x14ac:dyDescent="0.25">
      <c r="A755" s="2" t="str">
        <f>VOZ_WHATSAPP[[#This Row],[ID Asesor]]&amp;VOZ_WHATSAPP[[#This Row],[Fecha Monitoreo]]</f>
        <v>381745828</v>
      </c>
      <c r="B755" s="2">
        <v>45828</v>
      </c>
      <c r="C755" s="1" t="s">
        <v>42</v>
      </c>
      <c r="D755" s="1">
        <v>3817</v>
      </c>
      <c r="E755" s="2">
        <v>45828</v>
      </c>
      <c r="F755" s="3">
        <v>0.35555555555555557</v>
      </c>
      <c r="G755" s="1" t="s">
        <v>58</v>
      </c>
      <c r="H755" s="1" t="s">
        <v>44</v>
      </c>
      <c r="I755" s="1">
        <v>586</v>
      </c>
      <c r="J755" s="1">
        <v>3244996039</v>
      </c>
      <c r="K755" s="1" t="s">
        <v>45</v>
      </c>
      <c r="L755" s="1" t="s">
        <v>46</v>
      </c>
      <c r="M755" s="1" t="s">
        <v>46</v>
      </c>
      <c r="N755" s="1" t="s">
        <v>46</v>
      </c>
      <c r="O755" s="1" t="s">
        <v>46</v>
      </c>
      <c r="P755" s="1" t="s">
        <v>46</v>
      </c>
      <c r="Q755" s="1" t="s">
        <v>48</v>
      </c>
      <c r="R755" s="1" t="s">
        <v>48</v>
      </c>
      <c r="S755" s="1" t="s">
        <v>48</v>
      </c>
      <c r="T755" s="12" t="str">
        <f>IF(OR(VOZ_WHATSAPP[[#This Row],[Brinda argumentos coherentes a la objeción]]="No Cumple",VOZ_WHATSAPP[[#This Row],[Despliegue de Beneficios y/o consecuencias]]="No Cumple"),"Sin Negocio","Negocio")</f>
        <v>Negocio</v>
      </c>
      <c r="U755" s="1" t="s">
        <v>46</v>
      </c>
      <c r="V755" s="1" t="s">
        <v>46</v>
      </c>
      <c r="W755" s="1" t="s">
        <v>46</v>
      </c>
      <c r="X755" s="12" t="str">
        <f>IF(OR(VOZ_WHATSAPP[[#This Row],[Confirma Valor de pago]]="No Cumple",VOZ_WHATSAPP[[#This Row],[Confirma hora de pago]]="No Cumple",VOZ_WHATSAPP[[#This Row],[Confirma medio de pago]]="No Cumple"),"Sin Cierre","Cierre")</f>
        <v>Cierre</v>
      </c>
      <c r="Y755" s="1" t="s">
        <v>54</v>
      </c>
      <c r="Z755" s="1" t="s">
        <v>46</v>
      </c>
      <c r="AA755" s="1" t="s">
        <v>46</v>
      </c>
      <c r="AB755" s="1" t="s">
        <v>46</v>
      </c>
      <c r="AC755" s="11" t="str">
        <f>IF(OR(VOZ_WHATSAPP[[#This Row],[La comunicación es asertiva, con respeto y evita maltrato]]="No Cumple",VOZ_WHATSAPP[[#This Row],[Cumple con las normativas legales]]="No Cumple"),"No Cumple","Cumple")</f>
        <v>Cumple</v>
      </c>
      <c r="AD755" s="1" t="s">
        <v>46</v>
      </c>
      <c r="AE755" s="1" t="s">
        <v>833</v>
      </c>
      <c r="AF755" s="4">
        <v>0.92</v>
      </c>
      <c r="AG755" s="4">
        <f>IF(AND(VOZ_WHATSAPP[[#This Row],[Estado Cierre]]="Sin Cierre",VOZ_WHATSAPP[[#This Row],[Nota Negocio]]="Sin Negocio"),VOZ_WHATSAPP[[#This Row],[Nota]]-24%,VOZ_WHATSAPP[[#This Row],[Nota]])</f>
        <v>0.92</v>
      </c>
      <c r="AH755" s="8">
        <f>IF(VOZ_WHATSAPP[[#This Row],[Estado Legal]]="No Cumple",0,IF(VOZ_WHATSAPP[[#This Row],[Realiza lectura de guion Legal]]="No Cumple",VOZ_WHATSAPP[[#This Row],[Nota 2]]-50%,VOZ_WHATSAPP[[#This Row],[Nota 2]]))</f>
        <v>0.92</v>
      </c>
    </row>
    <row r="756" spans="1:34" x14ac:dyDescent="0.25">
      <c r="A756" s="2" t="str">
        <f>VOZ_WHATSAPP[[#This Row],[ID Asesor]]&amp;VOZ_WHATSAPP[[#This Row],[Fecha Monitoreo]]</f>
        <v>396945828</v>
      </c>
      <c r="B756" s="2">
        <v>45828</v>
      </c>
      <c r="C756" s="1" t="s">
        <v>50</v>
      </c>
      <c r="D756" s="1">
        <v>3969</v>
      </c>
      <c r="E756" s="2">
        <v>45828</v>
      </c>
      <c r="F756" s="3">
        <v>0.34861111111111109</v>
      </c>
      <c r="G756" s="1" t="s">
        <v>51</v>
      </c>
      <c r="H756" s="1" t="s">
        <v>44</v>
      </c>
      <c r="I756" s="1">
        <v>1442</v>
      </c>
      <c r="J756" s="1">
        <v>3134070821</v>
      </c>
      <c r="K756" s="1" t="s">
        <v>45</v>
      </c>
      <c r="L756" s="1" t="s">
        <v>46</v>
      </c>
      <c r="M756" s="1" t="s">
        <v>46</v>
      </c>
      <c r="N756" s="1" t="s">
        <v>46</v>
      </c>
      <c r="O756" s="1" t="s">
        <v>46</v>
      </c>
      <c r="P756" s="1" t="s">
        <v>46</v>
      </c>
      <c r="Q756" s="1" t="s">
        <v>46</v>
      </c>
      <c r="R756" s="1" t="s">
        <v>46</v>
      </c>
      <c r="S756" s="1" t="s">
        <v>48</v>
      </c>
      <c r="T756" s="12" t="str">
        <f>IF(OR(VOZ_WHATSAPP[[#This Row],[Brinda argumentos coherentes a la objeción]]="No Cumple",VOZ_WHATSAPP[[#This Row],[Despliegue de Beneficios y/o consecuencias]]="No Cumple"),"Sin Negocio","Negocio")</f>
        <v>Negocio</v>
      </c>
      <c r="U756" s="1" t="s">
        <v>48</v>
      </c>
      <c r="V756" s="1" t="s">
        <v>48</v>
      </c>
      <c r="W756" s="1" t="s">
        <v>48</v>
      </c>
      <c r="X756" s="12" t="str">
        <f>IF(OR(VOZ_WHATSAPP[[#This Row],[Confirma Valor de pago]]="No Cumple",VOZ_WHATSAPP[[#This Row],[Confirma hora de pago]]="No Cumple",VOZ_WHATSAPP[[#This Row],[Confirma medio de pago]]="No Cumple"),"Sin Cierre","Cierre")</f>
        <v>Cierre</v>
      </c>
      <c r="Y756" s="1" t="s">
        <v>46</v>
      </c>
      <c r="Z756" s="1" t="s">
        <v>54</v>
      </c>
      <c r="AA756" s="1" t="s">
        <v>46</v>
      </c>
      <c r="AB756" s="1" t="s">
        <v>46</v>
      </c>
      <c r="AC756" s="11" t="str">
        <f>IF(OR(VOZ_WHATSAPP[[#This Row],[La comunicación es asertiva, con respeto y evita maltrato]]="No Cumple",VOZ_WHATSAPP[[#This Row],[Cumple con las normativas legales]]="No Cumple"),"No Cumple","Cumple")</f>
        <v>Cumple</v>
      </c>
      <c r="AD756" s="1" t="s">
        <v>46</v>
      </c>
      <c r="AE756" s="1" t="s">
        <v>834</v>
      </c>
      <c r="AF756" s="4">
        <v>0.85</v>
      </c>
      <c r="AG756" s="4">
        <f>IF(AND(VOZ_WHATSAPP[[#This Row],[Estado Cierre]]="Sin Cierre",VOZ_WHATSAPP[[#This Row],[Nota Negocio]]="Sin Negocio"),VOZ_WHATSAPP[[#This Row],[Nota]]-24%,VOZ_WHATSAPP[[#This Row],[Nota]])</f>
        <v>0.85</v>
      </c>
      <c r="AH756" s="8">
        <f>IF(VOZ_WHATSAPP[[#This Row],[Estado Legal]]="No Cumple",0,IF(VOZ_WHATSAPP[[#This Row],[Realiza lectura de guion Legal]]="No Cumple",VOZ_WHATSAPP[[#This Row],[Nota 2]]-50%,VOZ_WHATSAPP[[#This Row],[Nota 2]]))</f>
        <v>0.85</v>
      </c>
    </row>
    <row r="757" spans="1:34" x14ac:dyDescent="0.25">
      <c r="A757" s="2" t="str">
        <f>VOZ_WHATSAPP[[#This Row],[ID Asesor]]&amp;VOZ_WHATSAPP[[#This Row],[Fecha Monitoreo]]</f>
        <v>375745828</v>
      </c>
      <c r="B757" s="2">
        <v>45828</v>
      </c>
      <c r="C757" s="1" t="s">
        <v>59</v>
      </c>
      <c r="D757" s="1">
        <v>3757</v>
      </c>
      <c r="E757" s="2">
        <v>45828</v>
      </c>
      <c r="F757" s="3">
        <v>0.37152777777777779</v>
      </c>
      <c r="G757" s="1" t="s">
        <v>60</v>
      </c>
      <c r="H757" s="1" t="s">
        <v>44</v>
      </c>
      <c r="I757" s="1">
        <v>1261</v>
      </c>
      <c r="J757" s="1">
        <v>3219521966</v>
      </c>
      <c r="K757" s="1" t="s">
        <v>45</v>
      </c>
      <c r="L757" s="1" t="s">
        <v>46</v>
      </c>
      <c r="M757" s="1" t="s">
        <v>46</v>
      </c>
      <c r="N757" s="1" t="s">
        <v>46</v>
      </c>
      <c r="O757" s="1" t="s">
        <v>46</v>
      </c>
      <c r="P757" s="1" t="s">
        <v>46</v>
      </c>
      <c r="Q757" s="1" t="s">
        <v>46</v>
      </c>
      <c r="R757" s="1" t="s">
        <v>46</v>
      </c>
      <c r="S757" s="1" t="s">
        <v>46</v>
      </c>
      <c r="T757" s="12" t="str">
        <f>IF(OR(VOZ_WHATSAPP[[#This Row],[Brinda argumentos coherentes a la objeción]]="No Cumple",VOZ_WHATSAPP[[#This Row],[Despliegue de Beneficios y/o consecuencias]]="No Cumple"),"Sin Negocio","Negocio")</f>
        <v>Negocio</v>
      </c>
      <c r="U757" s="1" t="s">
        <v>48</v>
      </c>
      <c r="V757" s="1" t="s">
        <v>48</v>
      </c>
      <c r="W757" s="1" t="s">
        <v>48</v>
      </c>
      <c r="X757" s="12" t="str">
        <f>IF(OR(VOZ_WHATSAPP[[#This Row],[Confirma Valor de pago]]="No Cumple",VOZ_WHATSAPP[[#This Row],[Confirma hora de pago]]="No Cumple",VOZ_WHATSAPP[[#This Row],[Confirma medio de pago]]="No Cumple"),"Sin Cierre","Cierre")</f>
        <v>Cierre</v>
      </c>
      <c r="Y757" s="1" t="s">
        <v>46</v>
      </c>
      <c r="Z757" s="1" t="s">
        <v>46</v>
      </c>
      <c r="AA757" s="1" t="s">
        <v>46</v>
      </c>
      <c r="AB757" s="1" t="s">
        <v>46</v>
      </c>
      <c r="AC757" s="11" t="str">
        <f>IF(OR(VOZ_WHATSAPP[[#This Row],[La comunicación es asertiva, con respeto y evita maltrato]]="No Cumple",VOZ_WHATSAPP[[#This Row],[Cumple con las normativas legales]]="No Cumple"),"No Cumple","Cumple")</f>
        <v>Cumple</v>
      </c>
      <c r="AD757" s="1" t="s">
        <v>46</v>
      </c>
      <c r="AE757" s="1" t="s">
        <v>62</v>
      </c>
      <c r="AF757" s="4">
        <v>1</v>
      </c>
      <c r="AG757" s="4">
        <f>IF(AND(VOZ_WHATSAPP[[#This Row],[Estado Cierre]]="Sin Cierre",VOZ_WHATSAPP[[#This Row],[Nota Negocio]]="Sin Negocio"),VOZ_WHATSAPP[[#This Row],[Nota]]-24%,VOZ_WHATSAPP[[#This Row],[Nota]])</f>
        <v>1</v>
      </c>
      <c r="AH757" s="8">
        <f>IF(VOZ_WHATSAPP[[#This Row],[Estado Legal]]="No Cumple",0,IF(VOZ_WHATSAPP[[#This Row],[Realiza lectura de guion Legal]]="No Cumple",VOZ_WHATSAPP[[#This Row],[Nota 2]]-50%,VOZ_WHATSAPP[[#This Row],[Nota 2]]))</f>
        <v>1</v>
      </c>
    </row>
    <row r="758" spans="1:34" x14ac:dyDescent="0.25">
      <c r="A758" s="2" t="str">
        <f>VOZ_WHATSAPP[[#This Row],[ID Asesor]]&amp;VOZ_WHATSAPP[[#This Row],[Fecha Monitoreo]]</f>
        <v>377145828</v>
      </c>
      <c r="B758" s="2">
        <v>45828</v>
      </c>
      <c r="C758" s="1" t="s">
        <v>42</v>
      </c>
      <c r="D758" s="1">
        <v>3771</v>
      </c>
      <c r="E758" s="2">
        <v>45827</v>
      </c>
      <c r="F758" s="3">
        <v>0.5395833333333333</v>
      </c>
      <c r="G758" s="1" t="s">
        <v>58</v>
      </c>
      <c r="H758" s="1" t="s">
        <v>44</v>
      </c>
      <c r="I758" s="1">
        <v>581</v>
      </c>
      <c r="J758" s="1">
        <v>3167396883</v>
      </c>
      <c r="K758" s="1" t="s">
        <v>45</v>
      </c>
      <c r="L758" s="1" t="s">
        <v>46</v>
      </c>
      <c r="M758" s="1" t="s">
        <v>47</v>
      </c>
      <c r="N758" s="1" t="s">
        <v>46</v>
      </c>
      <c r="O758" s="1" t="s">
        <v>54</v>
      </c>
      <c r="P758" s="1" t="s">
        <v>46</v>
      </c>
      <c r="Q758" s="1" t="s">
        <v>46</v>
      </c>
      <c r="R758" s="1" t="s">
        <v>46</v>
      </c>
      <c r="S758" s="1" t="s">
        <v>48</v>
      </c>
      <c r="T758" s="12" t="str">
        <f>IF(OR(VOZ_WHATSAPP[[#This Row],[Brinda argumentos coherentes a la objeción]]="No Cumple",VOZ_WHATSAPP[[#This Row],[Despliegue de Beneficios y/o consecuencias]]="No Cumple"),"Sin Negocio","Negocio")</f>
        <v>Negocio</v>
      </c>
      <c r="U758" s="1" t="s">
        <v>47</v>
      </c>
      <c r="V758" s="1" t="s">
        <v>46</v>
      </c>
      <c r="W758" s="1" t="s">
        <v>47</v>
      </c>
      <c r="X758" s="12" t="str">
        <f>IF(OR(VOZ_WHATSAPP[[#This Row],[Confirma Valor de pago]]="No Cumple",VOZ_WHATSAPP[[#This Row],[Confirma hora de pago]]="No Cumple",VOZ_WHATSAPP[[#This Row],[Confirma medio de pago]]="No Cumple"),"Sin Cierre","Cierre")</f>
        <v>Sin Cierre</v>
      </c>
      <c r="Y758" s="1" t="s">
        <v>54</v>
      </c>
      <c r="Z758" s="1" t="s">
        <v>46</v>
      </c>
      <c r="AA758" s="1" t="s">
        <v>46</v>
      </c>
      <c r="AB758" s="1" t="s">
        <v>46</v>
      </c>
      <c r="AC758" s="11" t="str">
        <f>IF(OR(VOZ_WHATSAPP[[#This Row],[La comunicación es asertiva, con respeto y evita maltrato]]="No Cumple",VOZ_WHATSAPP[[#This Row],[Cumple con las normativas legales]]="No Cumple"),"No Cumple","Cumple")</f>
        <v>Cumple</v>
      </c>
      <c r="AD758" s="1" t="s">
        <v>46</v>
      </c>
      <c r="AE758" s="1" t="s">
        <v>835</v>
      </c>
      <c r="AF758" s="4">
        <v>0.67</v>
      </c>
      <c r="AG758" s="4">
        <f>IF(AND(VOZ_WHATSAPP[[#This Row],[Estado Cierre]]="Sin Cierre",VOZ_WHATSAPP[[#This Row],[Nota Negocio]]="Sin Negocio"),VOZ_WHATSAPP[[#This Row],[Nota]]-24%,VOZ_WHATSAPP[[#This Row],[Nota]])</f>
        <v>0.67</v>
      </c>
      <c r="AH758" s="8">
        <f>IF(VOZ_WHATSAPP[[#This Row],[Estado Legal]]="No Cumple",0,IF(VOZ_WHATSAPP[[#This Row],[Realiza lectura de guion Legal]]="No Cumple",VOZ_WHATSAPP[[#This Row],[Nota 2]]-50%,VOZ_WHATSAPP[[#This Row],[Nota 2]]))</f>
        <v>0.67</v>
      </c>
    </row>
    <row r="759" spans="1:34" x14ac:dyDescent="0.25">
      <c r="A759" s="2" t="str">
        <f>VOZ_WHATSAPP[[#This Row],[ID Asesor]]&amp;VOZ_WHATSAPP[[#This Row],[Fecha Monitoreo]]</f>
        <v>357545828</v>
      </c>
      <c r="B759" s="2">
        <v>45828</v>
      </c>
      <c r="C759" s="1" t="s">
        <v>42</v>
      </c>
      <c r="D759" s="1">
        <v>3575</v>
      </c>
      <c r="E759" s="2">
        <v>45828</v>
      </c>
      <c r="F759" s="3">
        <v>0.38750000000000001</v>
      </c>
      <c r="G759" s="1" t="s">
        <v>58</v>
      </c>
      <c r="H759" s="1" t="s">
        <v>44</v>
      </c>
      <c r="I759" s="1">
        <v>492</v>
      </c>
      <c r="J759" s="1">
        <v>3187352626</v>
      </c>
      <c r="K759" s="1" t="s">
        <v>45</v>
      </c>
      <c r="L759" s="1" t="s">
        <v>46</v>
      </c>
      <c r="M759" s="1" t="s">
        <v>46</v>
      </c>
      <c r="N759" s="1" t="s">
        <v>46</v>
      </c>
      <c r="O759" s="1" t="s">
        <v>46</v>
      </c>
      <c r="P759" s="1" t="s">
        <v>46</v>
      </c>
      <c r="Q759" s="1" t="s">
        <v>46</v>
      </c>
      <c r="R759" s="1" t="s">
        <v>46</v>
      </c>
      <c r="S759" s="1" t="s">
        <v>46</v>
      </c>
      <c r="T759" s="12" t="str">
        <f>IF(OR(VOZ_WHATSAPP[[#This Row],[Brinda argumentos coherentes a la objeción]]="No Cumple",VOZ_WHATSAPP[[#This Row],[Despliegue de Beneficios y/o consecuencias]]="No Cumple"),"Sin Negocio","Negocio")</f>
        <v>Negocio</v>
      </c>
      <c r="U759" s="1" t="s">
        <v>46</v>
      </c>
      <c r="V759" s="1" t="s">
        <v>46</v>
      </c>
      <c r="W759" s="1" t="s">
        <v>46</v>
      </c>
      <c r="X759" s="12" t="str">
        <f>IF(OR(VOZ_WHATSAPP[[#This Row],[Confirma Valor de pago]]="No Cumple",VOZ_WHATSAPP[[#This Row],[Confirma hora de pago]]="No Cumple",VOZ_WHATSAPP[[#This Row],[Confirma medio de pago]]="No Cumple"),"Sin Cierre","Cierre")</f>
        <v>Cierre</v>
      </c>
      <c r="Y759" s="1" t="s">
        <v>46</v>
      </c>
      <c r="Z759" s="1" t="s">
        <v>46</v>
      </c>
      <c r="AA759" s="1" t="s">
        <v>46</v>
      </c>
      <c r="AB759" s="1" t="s">
        <v>46</v>
      </c>
      <c r="AC759" s="11" t="str">
        <f>IF(OR(VOZ_WHATSAPP[[#This Row],[La comunicación es asertiva, con respeto y evita maltrato]]="No Cumple",VOZ_WHATSAPP[[#This Row],[Cumple con las normativas legales]]="No Cumple"),"No Cumple","Cumple")</f>
        <v>Cumple</v>
      </c>
      <c r="AD759" s="1" t="s">
        <v>46</v>
      </c>
      <c r="AE759" s="1" t="s">
        <v>101</v>
      </c>
      <c r="AF759" s="4">
        <v>1</v>
      </c>
      <c r="AG759" s="4">
        <f>IF(AND(VOZ_WHATSAPP[[#This Row],[Estado Cierre]]="Sin Cierre",VOZ_WHATSAPP[[#This Row],[Nota Negocio]]="Sin Negocio"),VOZ_WHATSAPP[[#This Row],[Nota]]-24%,VOZ_WHATSAPP[[#This Row],[Nota]])</f>
        <v>1</v>
      </c>
      <c r="AH759" s="8">
        <f>IF(VOZ_WHATSAPP[[#This Row],[Estado Legal]]="No Cumple",0,IF(VOZ_WHATSAPP[[#This Row],[Realiza lectura de guion Legal]]="No Cumple",VOZ_WHATSAPP[[#This Row],[Nota 2]]-50%,VOZ_WHATSAPP[[#This Row],[Nota 2]]))</f>
        <v>1</v>
      </c>
    </row>
    <row r="760" spans="1:34" x14ac:dyDescent="0.25">
      <c r="A760" s="2" t="str">
        <f>VOZ_WHATSAPP[[#This Row],[ID Asesor]]&amp;VOZ_WHATSAPP[[#This Row],[Fecha Monitoreo]]</f>
        <v>294745828</v>
      </c>
      <c r="B760" s="2">
        <v>45828</v>
      </c>
      <c r="C760" s="1" t="s">
        <v>50</v>
      </c>
      <c r="D760" s="1">
        <v>2947</v>
      </c>
      <c r="E760" s="2">
        <v>45828</v>
      </c>
      <c r="F760" s="3">
        <v>0.38472222222222224</v>
      </c>
      <c r="G760" s="1" t="s">
        <v>60</v>
      </c>
      <c r="H760" s="1" t="s">
        <v>44</v>
      </c>
      <c r="I760" s="1">
        <v>1139</v>
      </c>
      <c r="J760" s="1">
        <v>3132085822</v>
      </c>
      <c r="K760" s="1" t="s">
        <v>45</v>
      </c>
      <c r="L760" s="1" t="s">
        <v>47</v>
      </c>
      <c r="M760" s="1" t="s">
        <v>46</v>
      </c>
      <c r="N760" s="1" t="s">
        <v>46</v>
      </c>
      <c r="O760" s="1" t="s">
        <v>46</v>
      </c>
      <c r="P760" s="1" t="s">
        <v>46</v>
      </c>
      <c r="Q760" s="1" t="s">
        <v>46</v>
      </c>
      <c r="R760" s="1" t="s">
        <v>46</v>
      </c>
      <c r="S760" s="1" t="s">
        <v>46</v>
      </c>
      <c r="T760" s="12" t="str">
        <f>IF(OR(VOZ_WHATSAPP[[#This Row],[Brinda argumentos coherentes a la objeción]]="No Cumple",VOZ_WHATSAPP[[#This Row],[Despliegue de Beneficios y/o consecuencias]]="No Cumple"),"Sin Negocio","Negocio")</f>
        <v>Negocio</v>
      </c>
      <c r="U760" s="1" t="s">
        <v>46</v>
      </c>
      <c r="V760" s="1" t="s">
        <v>46</v>
      </c>
      <c r="W760" s="1" t="s">
        <v>46</v>
      </c>
      <c r="X760" s="12" t="str">
        <f>IF(OR(VOZ_WHATSAPP[[#This Row],[Confirma Valor de pago]]="No Cumple",VOZ_WHATSAPP[[#This Row],[Confirma hora de pago]]="No Cumple",VOZ_WHATSAPP[[#This Row],[Confirma medio de pago]]="No Cumple"),"Sin Cierre","Cierre")</f>
        <v>Cierre</v>
      </c>
      <c r="Y760" s="1" t="s">
        <v>46</v>
      </c>
      <c r="Z760" s="1" t="s">
        <v>46</v>
      </c>
      <c r="AA760" s="1" t="s">
        <v>46</v>
      </c>
      <c r="AB760" s="1" t="s">
        <v>46</v>
      </c>
      <c r="AC760" s="11" t="str">
        <f>IF(OR(VOZ_WHATSAPP[[#This Row],[La comunicación es asertiva, con respeto y evita maltrato]]="No Cumple",VOZ_WHATSAPP[[#This Row],[Cumple con las normativas legales]]="No Cumple"),"No Cumple","Cumple")</f>
        <v>Cumple</v>
      </c>
      <c r="AD760" s="1" t="s">
        <v>46</v>
      </c>
      <c r="AE760" s="1" t="s">
        <v>836</v>
      </c>
      <c r="AF760" s="4">
        <v>0.96</v>
      </c>
      <c r="AG760" s="4">
        <f>IF(AND(VOZ_WHATSAPP[[#This Row],[Estado Cierre]]="Sin Cierre",VOZ_WHATSAPP[[#This Row],[Nota Negocio]]="Sin Negocio"),VOZ_WHATSAPP[[#This Row],[Nota]]-24%,VOZ_WHATSAPP[[#This Row],[Nota]])</f>
        <v>0.96</v>
      </c>
      <c r="AH760" s="8">
        <f>IF(VOZ_WHATSAPP[[#This Row],[Estado Legal]]="No Cumple",0,IF(VOZ_WHATSAPP[[#This Row],[Realiza lectura de guion Legal]]="No Cumple",VOZ_WHATSAPP[[#This Row],[Nota 2]]-50%,VOZ_WHATSAPP[[#This Row],[Nota 2]]))</f>
        <v>0.96</v>
      </c>
    </row>
    <row r="761" spans="1:34" x14ac:dyDescent="0.25">
      <c r="A761" s="2" t="str">
        <f>VOZ_WHATSAPP[[#This Row],[ID Asesor]]&amp;VOZ_WHATSAPP[[#This Row],[Fecha Monitoreo]]</f>
        <v>366745828</v>
      </c>
      <c r="B761" s="2">
        <v>45828</v>
      </c>
      <c r="C761" s="1" t="s">
        <v>50</v>
      </c>
      <c r="D761" s="1">
        <v>3667</v>
      </c>
      <c r="E761" s="2">
        <v>45828</v>
      </c>
      <c r="F761" s="3">
        <v>0.38750000000000001</v>
      </c>
      <c r="G761" s="1" t="s">
        <v>60</v>
      </c>
      <c r="H761" s="1" t="s">
        <v>44</v>
      </c>
      <c r="I761" s="1">
        <v>1158</v>
      </c>
      <c r="J761" s="1">
        <v>3195936480</v>
      </c>
      <c r="K761" s="1" t="s">
        <v>45</v>
      </c>
      <c r="L761" s="1" t="s">
        <v>46</v>
      </c>
      <c r="M761" s="1" t="s">
        <v>46</v>
      </c>
      <c r="N761" s="1" t="s">
        <v>46</v>
      </c>
      <c r="O761" s="1" t="s">
        <v>46</v>
      </c>
      <c r="P761" s="1" t="s">
        <v>46</v>
      </c>
      <c r="Q761" s="1" t="s">
        <v>46</v>
      </c>
      <c r="R761" s="1" t="s">
        <v>46</v>
      </c>
      <c r="S761" s="1" t="s">
        <v>46</v>
      </c>
      <c r="T761" s="12" t="str">
        <f>IF(OR(VOZ_WHATSAPP[[#This Row],[Brinda argumentos coherentes a la objeción]]="No Cumple",VOZ_WHATSAPP[[#This Row],[Despliegue de Beneficios y/o consecuencias]]="No Cumple"),"Sin Negocio","Negocio")</f>
        <v>Negocio</v>
      </c>
      <c r="U761" s="1" t="s">
        <v>46</v>
      </c>
      <c r="V761" s="1" t="s">
        <v>46</v>
      </c>
      <c r="W761" s="1" t="s">
        <v>46</v>
      </c>
      <c r="X761" s="12" t="str">
        <f>IF(OR(VOZ_WHATSAPP[[#This Row],[Confirma Valor de pago]]="No Cumple",VOZ_WHATSAPP[[#This Row],[Confirma hora de pago]]="No Cumple",VOZ_WHATSAPP[[#This Row],[Confirma medio de pago]]="No Cumple"),"Sin Cierre","Cierre")</f>
        <v>Cierre</v>
      </c>
      <c r="Y761" s="1" t="s">
        <v>46</v>
      </c>
      <c r="Z761" s="1" t="s">
        <v>46</v>
      </c>
      <c r="AA761" s="1" t="s">
        <v>46</v>
      </c>
      <c r="AB761" s="1" t="s">
        <v>46</v>
      </c>
      <c r="AC761" s="11" t="str">
        <f>IF(OR(VOZ_WHATSAPP[[#This Row],[La comunicación es asertiva, con respeto y evita maltrato]]="No Cumple",VOZ_WHATSAPP[[#This Row],[Cumple con las normativas legales]]="No Cumple"),"No Cumple","Cumple")</f>
        <v>Cumple</v>
      </c>
      <c r="AD761" s="1" t="s">
        <v>46</v>
      </c>
      <c r="AE761" s="1" t="s">
        <v>53</v>
      </c>
      <c r="AF761" s="4">
        <v>1</v>
      </c>
      <c r="AG761" s="4">
        <f>IF(AND(VOZ_WHATSAPP[[#This Row],[Estado Cierre]]="Sin Cierre",VOZ_WHATSAPP[[#This Row],[Nota Negocio]]="Sin Negocio"),VOZ_WHATSAPP[[#This Row],[Nota]]-24%,VOZ_WHATSAPP[[#This Row],[Nota]])</f>
        <v>1</v>
      </c>
      <c r="AH761" s="8">
        <f>IF(VOZ_WHATSAPP[[#This Row],[Estado Legal]]="No Cumple",0,IF(VOZ_WHATSAPP[[#This Row],[Realiza lectura de guion Legal]]="No Cumple",VOZ_WHATSAPP[[#This Row],[Nota 2]]-50%,VOZ_WHATSAPP[[#This Row],[Nota 2]]))</f>
        <v>1</v>
      </c>
    </row>
    <row r="762" spans="1:34" x14ac:dyDescent="0.25">
      <c r="A762" s="2" t="str">
        <f>VOZ_WHATSAPP[[#This Row],[ID Asesor]]&amp;VOZ_WHATSAPP[[#This Row],[Fecha Monitoreo]]</f>
        <v>325045828</v>
      </c>
      <c r="B762" s="2">
        <v>45828</v>
      </c>
      <c r="C762" s="1" t="s">
        <v>56</v>
      </c>
      <c r="D762" s="1">
        <v>3250</v>
      </c>
      <c r="E762" s="2">
        <v>45828</v>
      </c>
      <c r="F762" s="3">
        <v>0.36249999999999999</v>
      </c>
      <c r="G762" s="1" t="s">
        <v>51</v>
      </c>
      <c r="H762" s="1" t="s">
        <v>44</v>
      </c>
      <c r="I762" s="1">
        <v>457</v>
      </c>
      <c r="J762" s="1">
        <v>3167659571</v>
      </c>
      <c r="K762" s="1" t="s">
        <v>45</v>
      </c>
      <c r="L762" s="1" t="s">
        <v>46</v>
      </c>
      <c r="M762" s="1" t="s">
        <v>46</v>
      </c>
      <c r="N762" s="1" t="s">
        <v>46</v>
      </c>
      <c r="O762" s="1" t="s">
        <v>46</v>
      </c>
      <c r="P762" s="1" t="s">
        <v>46</v>
      </c>
      <c r="Q762" s="1" t="s">
        <v>46</v>
      </c>
      <c r="R762" s="1" t="s">
        <v>46</v>
      </c>
      <c r="S762" s="1" t="s">
        <v>46</v>
      </c>
      <c r="T762" s="12" t="str">
        <f>IF(OR(VOZ_WHATSAPP[[#This Row],[Brinda argumentos coherentes a la objeción]]="No Cumple",VOZ_WHATSAPP[[#This Row],[Despliegue de Beneficios y/o consecuencias]]="No Cumple"),"Sin Negocio","Negocio")</f>
        <v>Negocio</v>
      </c>
      <c r="U762" s="1" t="s">
        <v>48</v>
      </c>
      <c r="V762" s="1" t="s">
        <v>48</v>
      </c>
      <c r="W762" s="1" t="s">
        <v>48</v>
      </c>
      <c r="X762" s="12" t="str">
        <f>IF(OR(VOZ_WHATSAPP[[#This Row],[Confirma Valor de pago]]="No Cumple",VOZ_WHATSAPP[[#This Row],[Confirma hora de pago]]="No Cumple",VOZ_WHATSAPP[[#This Row],[Confirma medio de pago]]="No Cumple"),"Sin Cierre","Cierre")</f>
        <v>Cierre</v>
      </c>
      <c r="Y762" s="1" t="s">
        <v>46</v>
      </c>
      <c r="Z762" s="1" t="s">
        <v>46</v>
      </c>
      <c r="AA762" s="1" t="s">
        <v>46</v>
      </c>
      <c r="AB762" s="1" t="s">
        <v>46</v>
      </c>
      <c r="AC762" s="11" t="str">
        <f>IF(OR(VOZ_WHATSAPP[[#This Row],[La comunicación es asertiva, con respeto y evita maltrato]]="No Cumple",VOZ_WHATSAPP[[#This Row],[Cumple con las normativas legales]]="No Cumple"),"No Cumple","Cumple")</f>
        <v>Cumple</v>
      </c>
      <c r="AD762" s="1" t="s">
        <v>46</v>
      </c>
      <c r="AE762" s="1" t="s">
        <v>837</v>
      </c>
      <c r="AF762" s="4">
        <v>1</v>
      </c>
      <c r="AG762" s="4">
        <f>IF(AND(VOZ_WHATSAPP[[#This Row],[Estado Cierre]]="Sin Cierre",VOZ_WHATSAPP[[#This Row],[Nota Negocio]]="Sin Negocio"),VOZ_WHATSAPP[[#This Row],[Nota]]-24%,VOZ_WHATSAPP[[#This Row],[Nota]])</f>
        <v>1</v>
      </c>
      <c r="AH762" s="8">
        <f>IF(VOZ_WHATSAPP[[#This Row],[Estado Legal]]="No Cumple",0,IF(VOZ_WHATSAPP[[#This Row],[Realiza lectura de guion Legal]]="No Cumple",VOZ_WHATSAPP[[#This Row],[Nota 2]]-50%,VOZ_WHATSAPP[[#This Row],[Nota 2]]))</f>
        <v>1</v>
      </c>
    </row>
    <row r="763" spans="1:34" x14ac:dyDescent="0.25">
      <c r="A763" s="2" t="str">
        <f>VOZ_WHATSAPP[[#This Row],[ID Asesor]]&amp;VOZ_WHATSAPP[[#This Row],[Fecha Monitoreo]]</f>
        <v>335445828</v>
      </c>
      <c r="B763" s="2">
        <v>45828</v>
      </c>
      <c r="C763" s="1" t="s">
        <v>42</v>
      </c>
      <c r="D763" s="1">
        <v>3354</v>
      </c>
      <c r="E763" s="2">
        <v>45828</v>
      </c>
      <c r="F763" s="3">
        <v>0.40277777777777779</v>
      </c>
      <c r="G763" s="1" t="s">
        <v>58</v>
      </c>
      <c r="H763" s="1" t="s">
        <v>44</v>
      </c>
      <c r="I763" s="1">
        <v>425</v>
      </c>
      <c r="J763" s="1">
        <v>3004495602</v>
      </c>
      <c r="K763" s="1" t="s">
        <v>45</v>
      </c>
      <c r="L763" s="1" t="s">
        <v>47</v>
      </c>
      <c r="M763" s="1" t="s">
        <v>46</v>
      </c>
      <c r="N763" s="1" t="s">
        <v>46</v>
      </c>
      <c r="O763" s="1" t="s">
        <v>46</v>
      </c>
      <c r="P763" s="1" t="s">
        <v>46</v>
      </c>
      <c r="Q763" s="1" t="s">
        <v>46</v>
      </c>
      <c r="R763" s="1" t="s">
        <v>46</v>
      </c>
      <c r="S763" s="1" t="s">
        <v>46</v>
      </c>
      <c r="T763" s="12" t="str">
        <f>IF(OR(VOZ_WHATSAPP[[#This Row],[Brinda argumentos coherentes a la objeción]]="No Cumple",VOZ_WHATSAPP[[#This Row],[Despliegue de Beneficios y/o consecuencias]]="No Cumple"),"Sin Negocio","Negocio")</f>
        <v>Negocio</v>
      </c>
      <c r="U763" s="1" t="s">
        <v>46</v>
      </c>
      <c r="V763" s="1" t="s">
        <v>46</v>
      </c>
      <c r="W763" s="1" t="s">
        <v>46</v>
      </c>
      <c r="X763" s="12" t="str">
        <f>IF(OR(VOZ_WHATSAPP[[#This Row],[Confirma Valor de pago]]="No Cumple",VOZ_WHATSAPP[[#This Row],[Confirma hora de pago]]="No Cumple",VOZ_WHATSAPP[[#This Row],[Confirma medio de pago]]="No Cumple"),"Sin Cierre","Cierre")</f>
        <v>Cierre</v>
      </c>
      <c r="Y763" s="1" t="s">
        <v>46</v>
      </c>
      <c r="Z763" s="1" t="s">
        <v>46</v>
      </c>
      <c r="AA763" s="1" t="s">
        <v>46</v>
      </c>
      <c r="AB763" s="1" t="s">
        <v>46</v>
      </c>
      <c r="AC763" s="11" t="str">
        <f>IF(OR(VOZ_WHATSAPP[[#This Row],[La comunicación es asertiva, con respeto y evita maltrato]]="No Cumple",VOZ_WHATSAPP[[#This Row],[Cumple con las normativas legales]]="No Cumple"),"No Cumple","Cumple")</f>
        <v>Cumple</v>
      </c>
      <c r="AD763" s="1" t="s">
        <v>46</v>
      </c>
      <c r="AE763" s="1" t="s">
        <v>145</v>
      </c>
      <c r="AF763" s="4">
        <v>0.96</v>
      </c>
      <c r="AG763" s="4">
        <f>IF(AND(VOZ_WHATSAPP[[#This Row],[Estado Cierre]]="Sin Cierre",VOZ_WHATSAPP[[#This Row],[Nota Negocio]]="Sin Negocio"),VOZ_WHATSAPP[[#This Row],[Nota]]-24%,VOZ_WHATSAPP[[#This Row],[Nota]])</f>
        <v>0.96</v>
      </c>
      <c r="AH763" s="8">
        <f>IF(VOZ_WHATSAPP[[#This Row],[Estado Legal]]="No Cumple",0,IF(VOZ_WHATSAPP[[#This Row],[Realiza lectura de guion Legal]]="No Cumple",VOZ_WHATSAPP[[#This Row],[Nota 2]]-50%,VOZ_WHATSAPP[[#This Row],[Nota 2]]))</f>
        <v>0.96</v>
      </c>
    </row>
    <row r="764" spans="1:34" x14ac:dyDescent="0.25">
      <c r="A764" s="2" t="str">
        <f>VOZ_WHATSAPP[[#This Row],[ID Asesor]]&amp;VOZ_WHATSAPP[[#This Row],[Fecha Monitoreo]]</f>
        <v>389245828</v>
      </c>
      <c r="B764" s="2">
        <v>45828</v>
      </c>
      <c r="C764" s="1" t="s">
        <v>50</v>
      </c>
      <c r="D764" s="1">
        <v>3892</v>
      </c>
      <c r="E764" s="2">
        <v>45828</v>
      </c>
      <c r="F764" s="3">
        <v>0.39791666666666664</v>
      </c>
      <c r="G764" s="1" t="s">
        <v>51</v>
      </c>
      <c r="H764" s="1" t="s">
        <v>44</v>
      </c>
      <c r="I764" s="1">
        <v>1435</v>
      </c>
      <c r="J764" s="1">
        <v>3125137076</v>
      </c>
      <c r="K764" s="1" t="s">
        <v>45</v>
      </c>
      <c r="L764" s="1" t="s">
        <v>47</v>
      </c>
      <c r="M764" s="1" t="s">
        <v>47</v>
      </c>
      <c r="N764" s="1" t="s">
        <v>46</v>
      </c>
      <c r="O764" s="1" t="s">
        <v>48</v>
      </c>
      <c r="P764" s="1" t="s">
        <v>48</v>
      </c>
      <c r="Q764" s="1" t="s">
        <v>46</v>
      </c>
      <c r="R764" s="1" t="s">
        <v>46</v>
      </c>
      <c r="S764" s="1" t="s">
        <v>46</v>
      </c>
      <c r="T764" s="12" t="str">
        <f>IF(OR(VOZ_WHATSAPP[[#This Row],[Brinda argumentos coherentes a la objeción]]="No Cumple",VOZ_WHATSAPP[[#This Row],[Despliegue de Beneficios y/o consecuencias]]="No Cumple"),"Sin Negocio","Negocio")</f>
        <v>Negocio</v>
      </c>
      <c r="U764" s="1" t="s">
        <v>48</v>
      </c>
      <c r="V764" s="1" t="s">
        <v>48</v>
      </c>
      <c r="W764" s="1" t="s">
        <v>48</v>
      </c>
      <c r="X764" s="12" t="str">
        <f>IF(OR(VOZ_WHATSAPP[[#This Row],[Confirma Valor de pago]]="No Cumple",VOZ_WHATSAPP[[#This Row],[Confirma hora de pago]]="No Cumple",VOZ_WHATSAPP[[#This Row],[Confirma medio de pago]]="No Cumple"),"Sin Cierre","Cierre")</f>
        <v>Cierre</v>
      </c>
      <c r="Y764" s="1" t="s">
        <v>46</v>
      </c>
      <c r="Z764" s="1" t="s">
        <v>54</v>
      </c>
      <c r="AA764" s="1" t="s">
        <v>46</v>
      </c>
      <c r="AB764" s="1" t="s">
        <v>46</v>
      </c>
      <c r="AC764" s="11" t="str">
        <f>IF(OR(VOZ_WHATSAPP[[#This Row],[La comunicación es asertiva, con respeto y evita maltrato]]="No Cumple",VOZ_WHATSAPP[[#This Row],[Cumple con las normativas legales]]="No Cumple"),"No Cumple","Cumple")</f>
        <v>Cumple</v>
      </c>
      <c r="AD764" s="1" t="s">
        <v>46</v>
      </c>
      <c r="AE764" s="1" t="s">
        <v>838</v>
      </c>
      <c r="AF764" s="4">
        <v>0.77</v>
      </c>
      <c r="AG764" s="4">
        <f>IF(AND(VOZ_WHATSAPP[[#This Row],[Estado Cierre]]="Sin Cierre",VOZ_WHATSAPP[[#This Row],[Nota Negocio]]="Sin Negocio"),VOZ_WHATSAPP[[#This Row],[Nota]]-24%,VOZ_WHATSAPP[[#This Row],[Nota]])</f>
        <v>0.77</v>
      </c>
      <c r="AH764" s="8">
        <f>IF(VOZ_WHATSAPP[[#This Row],[Estado Legal]]="No Cumple",0,IF(VOZ_WHATSAPP[[#This Row],[Realiza lectura de guion Legal]]="No Cumple",VOZ_WHATSAPP[[#This Row],[Nota 2]]-50%,VOZ_WHATSAPP[[#This Row],[Nota 2]]))</f>
        <v>0.77</v>
      </c>
    </row>
    <row r="765" spans="1:34" x14ac:dyDescent="0.25">
      <c r="A765" s="2" t="str">
        <f>VOZ_WHATSAPP[[#This Row],[ID Asesor]]&amp;VOZ_WHATSAPP[[#This Row],[Fecha Monitoreo]]</f>
        <v>398845828</v>
      </c>
      <c r="B765" s="2">
        <v>45828</v>
      </c>
      <c r="C765" s="1" t="s">
        <v>126</v>
      </c>
      <c r="D765" s="1">
        <v>3988</v>
      </c>
      <c r="E765" s="2">
        <v>45828</v>
      </c>
      <c r="F765" s="3">
        <v>0.40902777777777777</v>
      </c>
      <c r="G765" s="1" t="s">
        <v>51</v>
      </c>
      <c r="H765" s="1" t="s">
        <v>44</v>
      </c>
      <c r="I765" s="1">
        <v>1437</v>
      </c>
      <c r="J765" s="1">
        <v>3005949256</v>
      </c>
      <c r="K765" s="1" t="s">
        <v>45</v>
      </c>
      <c r="L765" s="1" t="s">
        <v>46</v>
      </c>
      <c r="M765" s="1" t="s">
        <v>47</v>
      </c>
      <c r="N765" s="1" t="s">
        <v>47</v>
      </c>
      <c r="O765" s="1" t="s">
        <v>54</v>
      </c>
      <c r="P765" s="1" t="s">
        <v>46</v>
      </c>
      <c r="Q765" s="1" t="s">
        <v>46</v>
      </c>
      <c r="R765" s="1" t="s">
        <v>47</v>
      </c>
      <c r="S765" s="1" t="s">
        <v>46</v>
      </c>
      <c r="T765" s="12" t="str">
        <f>IF(OR(VOZ_WHATSAPP[[#This Row],[Brinda argumentos coherentes a la objeción]]="No Cumple",VOZ_WHATSAPP[[#This Row],[Despliegue de Beneficios y/o consecuencias]]="No Cumple"),"Sin Negocio","Negocio")</f>
        <v>Sin Negocio</v>
      </c>
      <c r="U765" s="1" t="s">
        <v>48</v>
      </c>
      <c r="V765" s="1" t="s">
        <v>48</v>
      </c>
      <c r="W765" s="1" t="s">
        <v>48</v>
      </c>
      <c r="X765" s="12" t="str">
        <f>IF(OR(VOZ_WHATSAPP[[#This Row],[Confirma Valor de pago]]="No Cumple",VOZ_WHATSAPP[[#This Row],[Confirma hora de pago]]="No Cumple",VOZ_WHATSAPP[[#This Row],[Confirma medio de pago]]="No Cumple"),"Sin Cierre","Cierre")</f>
        <v>Cierre</v>
      </c>
      <c r="Y765" s="1" t="s">
        <v>54</v>
      </c>
      <c r="Z765" s="1" t="s">
        <v>54</v>
      </c>
      <c r="AA765" s="1" t="s">
        <v>46</v>
      </c>
      <c r="AB765" s="1" t="s">
        <v>46</v>
      </c>
      <c r="AC765" s="11" t="str">
        <f>IF(OR(VOZ_WHATSAPP[[#This Row],[La comunicación es asertiva, con respeto y evita maltrato]]="No Cumple",VOZ_WHATSAPP[[#This Row],[Cumple con las normativas legales]]="No Cumple"),"No Cumple","Cumple")</f>
        <v>Cumple</v>
      </c>
      <c r="AD765" s="1" t="s">
        <v>46</v>
      </c>
      <c r="AE765" s="1" t="s">
        <v>839</v>
      </c>
      <c r="AF765" s="4">
        <v>0.53</v>
      </c>
      <c r="AG765" s="4">
        <f>IF(AND(VOZ_WHATSAPP[[#This Row],[Estado Cierre]]="Sin Cierre",VOZ_WHATSAPP[[#This Row],[Nota Negocio]]="Sin Negocio"),VOZ_WHATSAPP[[#This Row],[Nota]]-24%,VOZ_WHATSAPP[[#This Row],[Nota]])</f>
        <v>0.53</v>
      </c>
      <c r="AH765" s="8">
        <f>IF(VOZ_WHATSAPP[[#This Row],[Estado Legal]]="No Cumple",0,IF(VOZ_WHATSAPP[[#This Row],[Realiza lectura de guion Legal]]="No Cumple",VOZ_WHATSAPP[[#This Row],[Nota 2]]-50%,VOZ_WHATSAPP[[#This Row],[Nota 2]]))</f>
        <v>0.53</v>
      </c>
    </row>
    <row r="766" spans="1:34" x14ac:dyDescent="0.25">
      <c r="A766" s="2" t="str">
        <f>VOZ_WHATSAPP[[#This Row],[ID Asesor]]&amp;VOZ_WHATSAPP[[#This Row],[Fecha Monitoreo]]</f>
        <v>382145828</v>
      </c>
      <c r="B766" s="2">
        <v>45828</v>
      </c>
      <c r="C766" s="1" t="s">
        <v>42</v>
      </c>
      <c r="D766" s="1">
        <v>3821</v>
      </c>
      <c r="E766" s="2">
        <v>45828</v>
      </c>
      <c r="F766" s="3">
        <v>0.42499999999999999</v>
      </c>
      <c r="G766" s="1" t="s">
        <v>58</v>
      </c>
      <c r="H766" s="1" t="s">
        <v>44</v>
      </c>
      <c r="I766" s="1">
        <v>590</v>
      </c>
      <c r="J766" s="1">
        <v>3137277774</v>
      </c>
      <c r="K766" s="1" t="s">
        <v>45</v>
      </c>
      <c r="L766" s="1" t="s">
        <v>46</v>
      </c>
      <c r="M766" s="1" t="s">
        <v>46</v>
      </c>
      <c r="N766" s="1" t="s">
        <v>46</v>
      </c>
      <c r="O766" s="1" t="s">
        <v>46</v>
      </c>
      <c r="P766" s="1" t="s">
        <v>46</v>
      </c>
      <c r="Q766" s="1" t="s">
        <v>46</v>
      </c>
      <c r="R766" s="1" t="s">
        <v>46</v>
      </c>
      <c r="S766" s="1" t="s">
        <v>48</v>
      </c>
      <c r="T766" s="12" t="str">
        <f>IF(OR(VOZ_WHATSAPP[[#This Row],[Brinda argumentos coherentes a la objeción]]="No Cumple",VOZ_WHATSAPP[[#This Row],[Despliegue de Beneficios y/o consecuencias]]="No Cumple"),"Sin Negocio","Negocio")</f>
        <v>Negocio</v>
      </c>
      <c r="U766" s="1" t="s">
        <v>46</v>
      </c>
      <c r="V766" s="1" t="s">
        <v>46</v>
      </c>
      <c r="W766" s="1" t="s">
        <v>46</v>
      </c>
      <c r="X766" s="12" t="str">
        <f>IF(OR(VOZ_WHATSAPP[[#This Row],[Confirma Valor de pago]]="No Cumple",VOZ_WHATSAPP[[#This Row],[Confirma hora de pago]]="No Cumple",VOZ_WHATSAPP[[#This Row],[Confirma medio de pago]]="No Cumple"),"Sin Cierre","Cierre")</f>
        <v>Cierre</v>
      </c>
      <c r="Y766" s="1" t="s">
        <v>46</v>
      </c>
      <c r="Z766" s="1" t="s">
        <v>46</v>
      </c>
      <c r="AA766" s="1" t="s">
        <v>46</v>
      </c>
      <c r="AB766" s="1" t="s">
        <v>46</v>
      </c>
      <c r="AC766" s="11" t="str">
        <f>IF(OR(VOZ_WHATSAPP[[#This Row],[La comunicación es asertiva, con respeto y evita maltrato]]="No Cumple",VOZ_WHATSAPP[[#This Row],[Cumple con las normativas legales]]="No Cumple"),"No Cumple","Cumple")</f>
        <v>Cumple</v>
      </c>
      <c r="AD766" s="1" t="s">
        <v>46</v>
      </c>
      <c r="AE766" s="1" t="s">
        <v>101</v>
      </c>
      <c r="AF766" s="4">
        <v>1</v>
      </c>
      <c r="AG766" s="4">
        <f>IF(AND(VOZ_WHATSAPP[[#This Row],[Estado Cierre]]="Sin Cierre",VOZ_WHATSAPP[[#This Row],[Nota Negocio]]="Sin Negocio"),VOZ_WHATSAPP[[#This Row],[Nota]]-24%,VOZ_WHATSAPP[[#This Row],[Nota]])</f>
        <v>1</v>
      </c>
      <c r="AH766" s="8">
        <f>IF(VOZ_WHATSAPP[[#This Row],[Estado Legal]]="No Cumple",0,IF(VOZ_WHATSAPP[[#This Row],[Realiza lectura de guion Legal]]="No Cumple",VOZ_WHATSAPP[[#This Row],[Nota 2]]-50%,VOZ_WHATSAPP[[#This Row],[Nota 2]]))</f>
        <v>1</v>
      </c>
    </row>
    <row r="767" spans="1:34" x14ac:dyDescent="0.25">
      <c r="A767" s="2" t="str">
        <f>VOZ_WHATSAPP[[#This Row],[ID Asesor]]&amp;VOZ_WHATSAPP[[#This Row],[Fecha Monitoreo]]</f>
        <v>366445828</v>
      </c>
      <c r="B767" s="2">
        <v>45828</v>
      </c>
      <c r="C767" s="1" t="s">
        <v>59</v>
      </c>
      <c r="D767" s="1">
        <v>3664</v>
      </c>
      <c r="E767" s="2">
        <v>45828</v>
      </c>
      <c r="F767" s="3">
        <v>0.38750000000000001</v>
      </c>
      <c r="G767" s="1" t="s">
        <v>60</v>
      </c>
      <c r="H767" s="1" t="s">
        <v>44</v>
      </c>
      <c r="I767" s="1">
        <v>1357</v>
      </c>
      <c r="J767" s="1">
        <v>3027438276</v>
      </c>
      <c r="K767" s="1" t="s">
        <v>45</v>
      </c>
      <c r="L767" s="1" t="s">
        <v>46</v>
      </c>
      <c r="M767" s="1" t="s">
        <v>46</v>
      </c>
      <c r="N767" s="1" t="s">
        <v>46</v>
      </c>
      <c r="O767" s="1" t="s">
        <v>46</v>
      </c>
      <c r="P767" s="1" t="s">
        <v>46</v>
      </c>
      <c r="Q767" s="1" t="s">
        <v>48</v>
      </c>
      <c r="R767" s="1" t="s">
        <v>48</v>
      </c>
      <c r="S767" s="1" t="s">
        <v>46</v>
      </c>
      <c r="T767" s="12" t="str">
        <f>IF(OR(VOZ_WHATSAPP[[#This Row],[Brinda argumentos coherentes a la objeción]]="No Cumple",VOZ_WHATSAPP[[#This Row],[Despliegue de Beneficios y/o consecuencias]]="No Cumple"),"Sin Negocio","Negocio")</f>
        <v>Negocio</v>
      </c>
      <c r="U767" s="1" t="s">
        <v>46</v>
      </c>
      <c r="V767" s="1" t="s">
        <v>46</v>
      </c>
      <c r="W767" s="1" t="s">
        <v>46</v>
      </c>
      <c r="X767" s="12" t="str">
        <f>IF(OR(VOZ_WHATSAPP[[#This Row],[Confirma Valor de pago]]="No Cumple",VOZ_WHATSAPP[[#This Row],[Confirma hora de pago]]="No Cumple",VOZ_WHATSAPP[[#This Row],[Confirma medio de pago]]="No Cumple"),"Sin Cierre","Cierre")</f>
        <v>Cierre</v>
      </c>
      <c r="Y767" s="1" t="s">
        <v>46</v>
      </c>
      <c r="Z767" s="1" t="s">
        <v>54</v>
      </c>
      <c r="AA767" s="1" t="s">
        <v>46</v>
      </c>
      <c r="AB767" s="1" t="s">
        <v>46</v>
      </c>
      <c r="AC767" s="11" t="str">
        <f>IF(OR(VOZ_WHATSAPP[[#This Row],[La comunicación es asertiva, con respeto y evita maltrato]]="No Cumple",VOZ_WHATSAPP[[#This Row],[Cumple con las normativas legales]]="No Cumple"),"No Cumple","Cumple")</f>
        <v>Cumple</v>
      </c>
      <c r="AD767" s="1" t="s">
        <v>46</v>
      </c>
      <c r="AE767" s="1" t="s">
        <v>840</v>
      </c>
      <c r="AF767" s="4">
        <v>0.85</v>
      </c>
      <c r="AG767" s="4">
        <f>IF(AND(VOZ_WHATSAPP[[#This Row],[Estado Cierre]]="Sin Cierre",VOZ_WHATSAPP[[#This Row],[Nota Negocio]]="Sin Negocio"),VOZ_WHATSAPP[[#This Row],[Nota]]-24%,VOZ_WHATSAPP[[#This Row],[Nota]])</f>
        <v>0.85</v>
      </c>
      <c r="AH767" s="8">
        <f>IF(VOZ_WHATSAPP[[#This Row],[Estado Legal]]="No Cumple",0,IF(VOZ_WHATSAPP[[#This Row],[Realiza lectura de guion Legal]]="No Cumple",VOZ_WHATSAPP[[#This Row],[Nota 2]]-50%,VOZ_WHATSAPP[[#This Row],[Nota 2]]))</f>
        <v>0.85</v>
      </c>
    </row>
    <row r="768" spans="1:34" x14ac:dyDescent="0.25">
      <c r="A768" s="2" t="str">
        <f>VOZ_WHATSAPP[[#This Row],[ID Asesor]]&amp;VOZ_WHATSAPP[[#This Row],[Fecha Monitoreo]]</f>
        <v>382445828</v>
      </c>
      <c r="B768" s="2">
        <v>45828</v>
      </c>
      <c r="C768" s="1" t="s">
        <v>56</v>
      </c>
      <c r="D768" s="1">
        <v>3824</v>
      </c>
      <c r="E768" s="2">
        <v>45828</v>
      </c>
      <c r="F768" s="3">
        <v>0.37638888888888888</v>
      </c>
      <c r="G768" s="1" t="s">
        <v>58</v>
      </c>
      <c r="H768" s="1" t="s">
        <v>44</v>
      </c>
      <c r="I768" s="1">
        <v>593</v>
      </c>
      <c r="J768" s="1">
        <v>3209974325</v>
      </c>
      <c r="K768" s="1" t="s">
        <v>45</v>
      </c>
      <c r="L768" s="1" t="s">
        <v>46</v>
      </c>
      <c r="M768" s="1" t="s">
        <v>47</v>
      </c>
      <c r="N768" s="1" t="s">
        <v>46</v>
      </c>
      <c r="O768" s="1" t="s">
        <v>46</v>
      </c>
      <c r="P768" s="1" t="s">
        <v>46</v>
      </c>
      <c r="Q768" s="1" t="s">
        <v>46</v>
      </c>
      <c r="R768" s="1" t="s">
        <v>47</v>
      </c>
      <c r="S768" s="1" t="s">
        <v>47</v>
      </c>
      <c r="T768" s="12" t="str">
        <f>IF(OR(VOZ_WHATSAPP[[#This Row],[Brinda argumentos coherentes a la objeción]]="No Cumple",VOZ_WHATSAPP[[#This Row],[Despliegue de Beneficios y/o consecuencias]]="No Cumple"),"Sin Negocio","Negocio")</f>
        <v>Sin Negocio</v>
      </c>
      <c r="U768" s="1" t="s">
        <v>48</v>
      </c>
      <c r="V768" s="1" t="s">
        <v>48</v>
      </c>
      <c r="W768" s="1" t="s">
        <v>48</v>
      </c>
      <c r="X768" s="12" t="str">
        <f>IF(OR(VOZ_WHATSAPP[[#This Row],[Confirma Valor de pago]]="No Cumple",VOZ_WHATSAPP[[#This Row],[Confirma hora de pago]]="No Cumple",VOZ_WHATSAPP[[#This Row],[Confirma medio de pago]]="No Cumple"),"Sin Cierre","Cierre")</f>
        <v>Cierre</v>
      </c>
      <c r="Y768" s="1" t="s">
        <v>46</v>
      </c>
      <c r="Z768" s="1" t="s">
        <v>54</v>
      </c>
      <c r="AA768" s="1" t="s">
        <v>46</v>
      </c>
      <c r="AB768" s="1" t="s">
        <v>46</v>
      </c>
      <c r="AC768" s="11" t="str">
        <f>IF(OR(VOZ_WHATSAPP[[#This Row],[La comunicación es asertiva, con respeto y evita maltrato]]="No Cumple",VOZ_WHATSAPP[[#This Row],[Cumple con las normativas legales]]="No Cumple"),"No Cumple","Cumple")</f>
        <v>Cumple</v>
      </c>
      <c r="AD768" s="1" t="s">
        <v>46</v>
      </c>
      <c r="AE768" s="1" t="s">
        <v>841</v>
      </c>
      <c r="AF768" s="4">
        <v>0.61</v>
      </c>
      <c r="AG768" s="4">
        <f>IF(AND(VOZ_WHATSAPP[[#This Row],[Estado Cierre]]="Sin Cierre",VOZ_WHATSAPP[[#This Row],[Nota Negocio]]="Sin Negocio"),VOZ_WHATSAPP[[#This Row],[Nota]]-24%,VOZ_WHATSAPP[[#This Row],[Nota]])</f>
        <v>0.61</v>
      </c>
      <c r="AH768" s="8">
        <f>IF(VOZ_WHATSAPP[[#This Row],[Estado Legal]]="No Cumple",0,IF(VOZ_WHATSAPP[[#This Row],[Realiza lectura de guion Legal]]="No Cumple",VOZ_WHATSAPP[[#This Row],[Nota 2]]-50%,VOZ_WHATSAPP[[#This Row],[Nota 2]]))</f>
        <v>0.61</v>
      </c>
    </row>
    <row r="769" spans="1:34" x14ac:dyDescent="0.25">
      <c r="A769" s="2" t="str">
        <f>VOZ_WHATSAPP[[#This Row],[ID Asesor]]&amp;VOZ_WHATSAPP[[#This Row],[Fecha Monitoreo]]</f>
        <v>389945828</v>
      </c>
      <c r="B769" s="2">
        <v>45828</v>
      </c>
      <c r="C769" s="1" t="s">
        <v>42</v>
      </c>
      <c r="D769" s="1">
        <v>3899</v>
      </c>
      <c r="E769" s="2">
        <v>45828</v>
      </c>
      <c r="F769" s="3">
        <v>0.38819444444444445</v>
      </c>
      <c r="G769" s="1" t="s">
        <v>58</v>
      </c>
      <c r="H769" s="1" t="s">
        <v>44</v>
      </c>
      <c r="I769" s="1">
        <v>595</v>
      </c>
      <c r="J769" s="1">
        <v>3128141684</v>
      </c>
      <c r="K769" s="1" t="s">
        <v>45</v>
      </c>
      <c r="L769" s="1" t="s">
        <v>46</v>
      </c>
      <c r="M769" s="1" t="s">
        <v>46</v>
      </c>
      <c r="N769" s="1" t="s">
        <v>46</v>
      </c>
      <c r="O769" s="1" t="s">
        <v>54</v>
      </c>
      <c r="P769" s="1" t="s">
        <v>46</v>
      </c>
      <c r="Q769" s="1" t="s">
        <v>46</v>
      </c>
      <c r="R769" s="1" t="s">
        <v>46</v>
      </c>
      <c r="S769" s="1" t="s">
        <v>46</v>
      </c>
      <c r="T769" s="12" t="str">
        <f>IF(OR(VOZ_WHATSAPP[[#This Row],[Brinda argumentos coherentes a la objeción]]="No Cumple",VOZ_WHATSAPP[[#This Row],[Despliegue de Beneficios y/o consecuencias]]="No Cumple"),"Sin Negocio","Negocio")</f>
        <v>Negocio</v>
      </c>
      <c r="U769" s="1" t="s">
        <v>48</v>
      </c>
      <c r="V769" s="1" t="s">
        <v>48</v>
      </c>
      <c r="W769" s="1" t="s">
        <v>48</v>
      </c>
      <c r="X769" s="12" t="str">
        <f>IF(OR(VOZ_WHATSAPP[[#This Row],[Confirma Valor de pago]]="No Cumple",VOZ_WHATSAPP[[#This Row],[Confirma hora de pago]]="No Cumple",VOZ_WHATSAPP[[#This Row],[Confirma medio de pago]]="No Cumple"),"Sin Cierre","Cierre")</f>
        <v>Cierre</v>
      </c>
      <c r="Y769" s="1" t="s">
        <v>46</v>
      </c>
      <c r="Z769" s="1" t="s">
        <v>46</v>
      </c>
      <c r="AA769" s="1" t="s">
        <v>46</v>
      </c>
      <c r="AB769" s="1" t="s">
        <v>46</v>
      </c>
      <c r="AC769" s="11" t="str">
        <f>IF(OR(VOZ_WHATSAPP[[#This Row],[La comunicación es asertiva, con respeto y evita maltrato]]="No Cumple",VOZ_WHATSAPP[[#This Row],[Cumple con las normativas legales]]="No Cumple"),"No Cumple","Cumple")</f>
        <v>Cumple</v>
      </c>
      <c r="AD769" s="1" t="s">
        <v>46</v>
      </c>
      <c r="AE769" s="1" t="s">
        <v>842</v>
      </c>
      <c r="AF769" s="4">
        <v>0.95</v>
      </c>
      <c r="AG769" s="4">
        <f>IF(AND(VOZ_WHATSAPP[[#This Row],[Estado Cierre]]="Sin Cierre",VOZ_WHATSAPP[[#This Row],[Nota Negocio]]="Sin Negocio"),VOZ_WHATSAPP[[#This Row],[Nota]]-24%,VOZ_WHATSAPP[[#This Row],[Nota]])</f>
        <v>0.95</v>
      </c>
      <c r="AH769" s="8">
        <f>IF(VOZ_WHATSAPP[[#This Row],[Estado Legal]]="No Cumple",0,IF(VOZ_WHATSAPP[[#This Row],[Realiza lectura de guion Legal]]="No Cumple",VOZ_WHATSAPP[[#This Row],[Nota 2]]-50%,VOZ_WHATSAPP[[#This Row],[Nota 2]]))</f>
        <v>0.95</v>
      </c>
    </row>
    <row r="770" spans="1:34" x14ac:dyDescent="0.25">
      <c r="A770" s="2" t="str">
        <f>VOZ_WHATSAPP[[#This Row],[ID Asesor]]&amp;VOZ_WHATSAPP[[#This Row],[Fecha Monitoreo]]</f>
        <v>387445828</v>
      </c>
      <c r="B770" s="2">
        <v>45828</v>
      </c>
      <c r="C770" s="1" t="s">
        <v>50</v>
      </c>
      <c r="D770" s="1">
        <v>3874</v>
      </c>
      <c r="E770" s="2">
        <v>45828</v>
      </c>
      <c r="F770" s="3">
        <v>0.38750000000000001</v>
      </c>
      <c r="G770" s="1" t="s">
        <v>51</v>
      </c>
      <c r="H770" s="1" t="s">
        <v>44</v>
      </c>
      <c r="I770" s="1">
        <v>1427</v>
      </c>
      <c r="J770" s="1">
        <v>3016734923</v>
      </c>
      <c r="K770" s="1" t="s">
        <v>45</v>
      </c>
      <c r="L770" s="1" t="s">
        <v>47</v>
      </c>
      <c r="M770" s="1" t="s">
        <v>46</v>
      </c>
      <c r="N770" s="1" t="s">
        <v>46</v>
      </c>
      <c r="O770" s="1" t="s">
        <v>46</v>
      </c>
      <c r="P770" s="1" t="s">
        <v>46</v>
      </c>
      <c r="Q770" s="1" t="s">
        <v>46</v>
      </c>
      <c r="R770" s="1" t="s">
        <v>46</v>
      </c>
      <c r="S770" s="1" t="s">
        <v>46</v>
      </c>
      <c r="T770" s="12" t="str">
        <f>IF(OR(VOZ_WHATSAPP[[#This Row],[Brinda argumentos coherentes a la objeción]]="No Cumple",VOZ_WHATSAPP[[#This Row],[Despliegue de Beneficios y/o consecuencias]]="No Cumple"),"Sin Negocio","Negocio")</f>
        <v>Negocio</v>
      </c>
      <c r="U770" s="1" t="s">
        <v>47</v>
      </c>
      <c r="V770" s="1" t="s">
        <v>46</v>
      </c>
      <c r="W770" s="1" t="s">
        <v>46</v>
      </c>
      <c r="X770" s="12" t="str">
        <f>IF(OR(VOZ_WHATSAPP[[#This Row],[Confirma Valor de pago]]="No Cumple",VOZ_WHATSAPP[[#This Row],[Confirma hora de pago]]="No Cumple",VOZ_WHATSAPP[[#This Row],[Confirma medio de pago]]="No Cumple"),"Sin Cierre","Cierre")</f>
        <v>Sin Cierre</v>
      </c>
      <c r="Y770" s="1" t="s">
        <v>46</v>
      </c>
      <c r="Z770" s="1" t="s">
        <v>54</v>
      </c>
      <c r="AA770" s="1" t="s">
        <v>46</v>
      </c>
      <c r="AB770" s="1" t="s">
        <v>54</v>
      </c>
      <c r="AC770" s="11" t="str">
        <f>IF(OR(VOZ_WHATSAPP[[#This Row],[La comunicación es asertiva, con respeto y evita maltrato]]="No Cumple",VOZ_WHATSAPP[[#This Row],[Cumple con las normativas legales]]="No Cumple"),"No Cumple","Cumple")</f>
        <v>No Cumple</v>
      </c>
      <c r="AD770" s="1" t="s">
        <v>46</v>
      </c>
      <c r="AE770" s="1" t="s">
        <v>843</v>
      </c>
      <c r="AF770" s="4">
        <v>0.73</v>
      </c>
      <c r="AG770" s="4">
        <f>IF(AND(VOZ_WHATSAPP[[#This Row],[Estado Cierre]]="Sin Cierre",VOZ_WHATSAPP[[#This Row],[Nota Negocio]]="Sin Negocio"),VOZ_WHATSAPP[[#This Row],[Nota]]-24%,VOZ_WHATSAPP[[#This Row],[Nota]])</f>
        <v>0.73</v>
      </c>
      <c r="AH770" s="8">
        <f>IF(VOZ_WHATSAPP[[#This Row],[Estado Legal]]="No Cumple",0,IF(VOZ_WHATSAPP[[#This Row],[Realiza lectura de guion Legal]]="No Cumple",VOZ_WHATSAPP[[#This Row],[Nota 2]]-50%,VOZ_WHATSAPP[[#This Row],[Nota 2]]))</f>
        <v>0</v>
      </c>
    </row>
    <row r="771" spans="1:34" x14ac:dyDescent="0.25">
      <c r="A771" s="2" t="str">
        <f>VOZ_WHATSAPP[[#This Row],[ID Asesor]]&amp;VOZ_WHATSAPP[[#This Row],[Fecha Monitoreo]]</f>
        <v>303545828</v>
      </c>
      <c r="B771" s="2">
        <v>45828</v>
      </c>
      <c r="C771" s="1" t="s">
        <v>59</v>
      </c>
      <c r="D771" s="1">
        <v>3035</v>
      </c>
      <c r="E771" s="2">
        <v>45828</v>
      </c>
      <c r="F771" s="3">
        <v>0.4465277777777778</v>
      </c>
      <c r="G771" s="1" t="s">
        <v>60</v>
      </c>
      <c r="H771" s="1" t="s">
        <v>44</v>
      </c>
      <c r="I771" s="1">
        <v>1151</v>
      </c>
      <c r="J771" s="1">
        <v>3025916369</v>
      </c>
      <c r="K771" s="1" t="s">
        <v>45</v>
      </c>
      <c r="L771" s="1" t="s">
        <v>47</v>
      </c>
      <c r="M771" s="1" t="s">
        <v>46</v>
      </c>
      <c r="N771" s="1" t="s">
        <v>46</v>
      </c>
      <c r="O771" s="1" t="s">
        <v>46</v>
      </c>
      <c r="P771" s="1" t="s">
        <v>46</v>
      </c>
      <c r="Q771" s="1" t="s">
        <v>46</v>
      </c>
      <c r="R771" s="1" t="s">
        <v>46</v>
      </c>
      <c r="S771" s="1" t="s">
        <v>46</v>
      </c>
      <c r="T771" s="12" t="str">
        <f>IF(OR(VOZ_WHATSAPP[[#This Row],[Brinda argumentos coherentes a la objeción]]="No Cumple",VOZ_WHATSAPP[[#This Row],[Despliegue de Beneficios y/o consecuencias]]="No Cumple"),"Sin Negocio","Negocio")</f>
        <v>Negocio</v>
      </c>
      <c r="U771" s="1" t="s">
        <v>46</v>
      </c>
      <c r="V771" s="1" t="s">
        <v>46</v>
      </c>
      <c r="W771" s="1" t="s">
        <v>46</v>
      </c>
      <c r="X771" s="12" t="str">
        <f>IF(OR(VOZ_WHATSAPP[[#This Row],[Confirma Valor de pago]]="No Cumple",VOZ_WHATSAPP[[#This Row],[Confirma hora de pago]]="No Cumple",VOZ_WHATSAPP[[#This Row],[Confirma medio de pago]]="No Cumple"),"Sin Cierre","Cierre")</f>
        <v>Cierre</v>
      </c>
      <c r="Y771" s="1" t="s">
        <v>46</v>
      </c>
      <c r="Z771" s="1" t="s">
        <v>54</v>
      </c>
      <c r="AA771" s="1" t="s">
        <v>46</v>
      </c>
      <c r="AB771" s="1" t="s">
        <v>46</v>
      </c>
      <c r="AC771" s="11" t="str">
        <f>IF(OR(VOZ_WHATSAPP[[#This Row],[La comunicación es asertiva, con respeto y evita maltrato]]="No Cumple",VOZ_WHATSAPP[[#This Row],[Cumple con las normativas legales]]="No Cumple"),"No Cumple","Cumple")</f>
        <v>Cumple</v>
      </c>
      <c r="AD771" s="1" t="s">
        <v>46</v>
      </c>
      <c r="AE771" s="1" t="s">
        <v>844</v>
      </c>
      <c r="AF771" s="4">
        <v>0.81</v>
      </c>
      <c r="AG771" s="4">
        <f>IF(AND(VOZ_WHATSAPP[[#This Row],[Estado Cierre]]="Sin Cierre",VOZ_WHATSAPP[[#This Row],[Nota Negocio]]="Sin Negocio"),VOZ_WHATSAPP[[#This Row],[Nota]]-24%,VOZ_WHATSAPP[[#This Row],[Nota]])</f>
        <v>0.81</v>
      </c>
      <c r="AH771" s="8">
        <f>IF(VOZ_WHATSAPP[[#This Row],[Estado Legal]]="No Cumple",0,IF(VOZ_WHATSAPP[[#This Row],[Realiza lectura de guion Legal]]="No Cumple",VOZ_WHATSAPP[[#This Row],[Nota 2]]-50%,VOZ_WHATSAPP[[#This Row],[Nota 2]]))</f>
        <v>0.81</v>
      </c>
    </row>
    <row r="772" spans="1:34" x14ac:dyDescent="0.25">
      <c r="A772" s="2" t="str">
        <f>VOZ_WHATSAPP[[#This Row],[ID Asesor]]&amp;VOZ_WHATSAPP[[#This Row],[Fecha Monitoreo]]</f>
        <v>397445828</v>
      </c>
      <c r="B772" s="2">
        <v>45828</v>
      </c>
      <c r="C772" s="1" t="s">
        <v>126</v>
      </c>
      <c r="D772" s="1">
        <v>3974</v>
      </c>
      <c r="E772" s="2">
        <v>45828</v>
      </c>
      <c r="F772" s="3">
        <v>0.48125000000000001</v>
      </c>
      <c r="G772" s="1" t="s">
        <v>51</v>
      </c>
      <c r="H772" s="1" t="s">
        <v>44</v>
      </c>
      <c r="I772" s="1">
        <v>1447</v>
      </c>
      <c r="J772" s="1">
        <v>3186703856</v>
      </c>
      <c r="K772" s="1" t="s">
        <v>45</v>
      </c>
      <c r="L772" s="1" t="s">
        <v>46</v>
      </c>
      <c r="M772" s="1" t="s">
        <v>46</v>
      </c>
      <c r="N772" s="1" t="s">
        <v>46</v>
      </c>
      <c r="O772" s="1" t="s">
        <v>46</v>
      </c>
      <c r="P772" s="1" t="s">
        <v>46</v>
      </c>
      <c r="Q772" s="1" t="s">
        <v>48</v>
      </c>
      <c r="R772" s="1" t="s">
        <v>48</v>
      </c>
      <c r="S772" s="1" t="s">
        <v>46</v>
      </c>
      <c r="T772" s="12" t="str">
        <f>IF(OR(VOZ_WHATSAPP[[#This Row],[Brinda argumentos coherentes a la objeción]]="No Cumple",VOZ_WHATSAPP[[#This Row],[Despliegue de Beneficios y/o consecuencias]]="No Cumple"),"Sin Negocio","Negocio")</f>
        <v>Negocio</v>
      </c>
      <c r="U772" s="1" t="s">
        <v>46</v>
      </c>
      <c r="V772" s="1" t="s">
        <v>46</v>
      </c>
      <c r="W772" s="1" t="s">
        <v>46</v>
      </c>
      <c r="X772" s="12" t="str">
        <f>IF(OR(VOZ_WHATSAPP[[#This Row],[Confirma Valor de pago]]="No Cumple",VOZ_WHATSAPP[[#This Row],[Confirma hora de pago]]="No Cumple",VOZ_WHATSAPP[[#This Row],[Confirma medio de pago]]="No Cumple"),"Sin Cierre","Cierre")</f>
        <v>Cierre</v>
      </c>
      <c r="Y772" s="1" t="s">
        <v>46</v>
      </c>
      <c r="Z772" s="1" t="s">
        <v>54</v>
      </c>
      <c r="AA772" s="1" t="s">
        <v>46</v>
      </c>
      <c r="AB772" s="1" t="s">
        <v>46</v>
      </c>
      <c r="AC772" s="11" t="str">
        <f>IF(OR(VOZ_WHATSAPP[[#This Row],[La comunicación es asertiva, con respeto y evita maltrato]]="No Cumple",VOZ_WHATSAPP[[#This Row],[Cumple con las normativas legales]]="No Cumple"),"No Cumple","Cumple")</f>
        <v>Cumple</v>
      </c>
      <c r="AD772" s="1" t="s">
        <v>46</v>
      </c>
      <c r="AE772" s="1" t="s">
        <v>845</v>
      </c>
      <c r="AF772" s="4">
        <v>0.85</v>
      </c>
      <c r="AG772" s="4">
        <f>IF(AND(VOZ_WHATSAPP[[#This Row],[Estado Cierre]]="Sin Cierre",VOZ_WHATSAPP[[#This Row],[Nota Negocio]]="Sin Negocio"),VOZ_WHATSAPP[[#This Row],[Nota]]-24%,VOZ_WHATSAPP[[#This Row],[Nota]])</f>
        <v>0.85</v>
      </c>
      <c r="AH772" s="8">
        <f>IF(VOZ_WHATSAPP[[#This Row],[Estado Legal]]="No Cumple",0,IF(VOZ_WHATSAPP[[#This Row],[Realiza lectura de guion Legal]]="No Cumple",VOZ_WHATSAPP[[#This Row],[Nota 2]]-50%,VOZ_WHATSAPP[[#This Row],[Nota 2]]))</f>
        <v>0.85</v>
      </c>
    </row>
    <row r="773" spans="1:34" x14ac:dyDescent="0.25">
      <c r="A773" s="2" t="str">
        <f>VOZ_WHATSAPP[[#This Row],[ID Asesor]]&amp;VOZ_WHATSAPP[[#This Row],[Fecha Monitoreo]]</f>
        <v>396245828</v>
      </c>
      <c r="B773" s="2">
        <v>45828</v>
      </c>
      <c r="C773" s="1" t="s">
        <v>56</v>
      </c>
      <c r="D773" s="1">
        <v>3962</v>
      </c>
      <c r="E773" s="2">
        <v>45828</v>
      </c>
      <c r="F773" s="3">
        <v>0.4236111111111111</v>
      </c>
      <c r="G773" s="1" t="s">
        <v>58</v>
      </c>
      <c r="H773" s="1" t="s">
        <v>44</v>
      </c>
      <c r="I773" s="1">
        <v>601</v>
      </c>
      <c r="J773" s="1">
        <v>3112020991</v>
      </c>
      <c r="K773" s="1" t="s">
        <v>45</v>
      </c>
      <c r="L773" s="1" t="s">
        <v>46</v>
      </c>
      <c r="M773" s="1" t="s">
        <v>46</v>
      </c>
      <c r="N773" s="1" t="s">
        <v>46</v>
      </c>
      <c r="O773" s="1" t="s">
        <v>46</v>
      </c>
      <c r="P773" s="1" t="s">
        <v>46</v>
      </c>
      <c r="Q773" s="1" t="s">
        <v>48</v>
      </c>
      <c r="R773" s="1" t="s">
        <v>48</v>
      </c>
      <c r="S773" s="1" t="s">
        <v>48</v>
      </c>
      <c r="T773" s="12" t="str">
        <f>IF(OR(VOZ_WHATSAPP[[#This Row],[Brinda argumentos coherentes a la objeción]]="No Cumple",VOZ_WHATSAPP[[#This Row],[Despliegue de Beneficios y/o consecuencias]]="No Cumple"),"Sin Negocio","Negocio")</f>
        <v>Negocio</v>
      </c>
      <c r="U773" s="1" t="s">
        <v>46</v>
      </c>
      <c r="V773" s="1" t="s">
        <v>46</v>
      </c>
      <c r="W773" s="1" t="s">
        <v>46</v>
      </c>
      <c r="X773" s="12" t="str">
        <f>IF(OR(VOZ_WHATSAPP[[#This Row],[Confirma Valor de pago]]="No Cumple",VOZ_WHATSAPP[[#This Row],[Confirma hora de pago]]="No Cumple",VOZ_WHATSAPP[[#This Row],[Confirma medio de pago]]="No Cumple"),"Sin Cierre","Cierre")</f>
        <v>Cierre</v>
      </c>
      <c r="Y773" s="1" t="s">
        <v>46</v>
      </c>
      <c r="Z773" s="1" t="s">
        <v>46</v>
      </c>
      <c r="AA773" s="1" t="s">
        <v>46</v>
      </c>
      <c r="AB773" s="1" t="s">
        <v>54</v>
      </c>
      <c r="AC773" s="11" t="str">
        <f>IF(OR(VOZ_WHATSAPP[[#This Row],[La comunicación es asertiva, con respeto y evita maltrato]]="No Cumple",VOZ_WHATSAPP[[#This Row],[Cumple con las normativas legales]]="No Cumple"),"No Cumple","Cumple")</f>
        <v>No Cumple</v>
      </c>
      <c r="AD773" s="1" t="s">
        <v>46</v>
      </c>
      <c r="AE773" s="1" t="s">
        <v>110</v>
      </c>
      <c r="AF773" s="4">
        <v>1</v>
      </c>
      <c r="AG773" s="4">
        <f>IF(AND(VOZ_WHATSAPP[[#This Row],[Estado Cierre]]="Sin Cierre",VOZ_WHATSAPP[[#This Row],[Nota Negocio]]="Sin Negocio"),VOZ_WHATSAPP[[#This Row],[Nota]]-24%,VOZ_WHATSAPP[[#This Row],[Nota]])</f>
        <v>1</v>
      </c>
      <c r="AH773" s="8">
        <f>IF(VOZ_WHATSAPP[[#This Row],[Estado Legal]]="No Cumple",0,IF(VOZ_WHATSAPP[[#This Row],[Realiza lectura de guion Legal]]="No Cumple",VOZ_WHATSAPP[[#This Row],[Nota 2]]-50%,VOZ_WHATSAPP[[#This Row],[Nota 2]]))</f>
        <v>0</v>
      </c>
    </row>
    <row r="774" spans="1:34" x14ac:dyDescent="0.25">
      <c r="A774" s="2" t="str">
        <f>VOZ_WHATSAPP[[#This Row],[ID Asesor]]&amp;VOZ_WHATSAPP[[#This Row],[Fecha Monitoreo]]</f>
        <v>386445828</v>
      </c>
      <c r="B774" s="2">
        <v>45828</v>
      </c>
      <c r="C774" s="1" t="s">
        <v>42</v>
      </c>
      <c r="D774" s="1">
        <v>3864</v>
      </c>
      <c r="E774" s="2">
        <v>45828</v>
      </c>
      <c r="F774" s="3">
        <v>0.33124999999999999</v>
      </c>
      <c r="G774" s="1" t="s">
        <v>58</v>
      </c>
      <c r="H774" s="1" t="s">
        <v>44</v>
      </c>
      <c r="I774" s="1">
        <v>574</v>
      </c>
      <c r="J774" s="1">
        <v>3194481400</v>
      </c>
      <c r="K774" s="1" t="s">
        <v>45</v>
      </c>
      <c r="L774" s="1" t="s">
        <v>47</v>
      </c>
      <c r="M774" s="1" t="s">
        <v>46</v>
      </c>
      <c r="N774" s="1" t="s">
        <v>46</v>
      </c>
      <c r="O774" s="1" t="s">
        <v>54</v>
      </c>
      <c r="P774" s="1" t="s">
        <v>46</v>
      </c>
      <c r="Q774" s="1" t="s">
        <v>48</v>
      </c>
      <c r="R774" s="1" t="s">
        <v>48</v>
      </c>
      <c r="S774" s="1" t="s">
        <v>48</v>
      </c>
      <c r="T774" s="12" t="str">
        <f>IF(OR(VOZ_WHATSAPP[[#This Row],[Brinda argumentos coherentes a la objeción]]="No Cumple",VOZ_WHATSAPP[[#This Row],[Despliegue de Beneficios y/o consecuencias]]="No Cumple"),"Sin Negocio","Negocio")</f>
        <v>Negocio</v>
      </c>
      <c r="U774" s="1" t="s">
        <v>46</v>
      </c>
      <c r="V774" s="1" t="s">
        <v>46</v>
      </c>
      <c r="W774" s="1" t="s">
        <v>46</v>
      </c>
      <c r="X774" s="12" t="str">
        <f>IF(OR(VOZ_WHATSAPP[[#This Row],[Confirma Valor de pago]]="No Cumple",VOZ_WHATSAPP[[#This Row],[Confirma hora de pago]]="No Cumple",VOZ_WHATSAPP[[#This Row],[Confirma medio de pago]]="No Cumple"),"Sin Cierre","Cierre")</f>
        <v>Cierre</v>
      </c>
      <c r="Y774" s="1" t="s">
        <v>46</v>
      </c>
      <c r="Z774" s="1" t="s">
        <v>46</v>
      </c>
      <c r="AA774" s="1" t="s">
        <v>46</v>
      </c>
      <c r="AB774" s="1" t="s">
        <v>46</v>
      </c>
      <c r="AC774" s="11" t="str">
        <f>IF(OR(VOZ_WHATSAPP[[#This Row],[La comunicación es asertiva, con respeto y evita maltrato]]="No Cumple",VOZ_WHATSAPP[[#This Row],[Cumple con las normativas legales]]="No Cumple"),"No Cumple","Cumple")</f>
        <v>Cumple</v>
      </c>
      <c r="AD774" s="1" t="s">
        <v>46</v>
      </c>
      <c r="AE774" s="1" t="s">
        <v>846</v>
      </c>
      <c r="AF774" s="4">
        <v>0.91</v>
      </c>
      <c r="AG774" s="4">
        <f>IF(AND(VOZ_WHATSAPP[[#This Row],[Estado Cierre]]="Sin Cierre",VOZ_WHATSAPP[[#This Row],[Nota Negocio]]="Sin Negocio"),VOZ_WHATSAPP[[#This Row],[Nota]]-24%,VOZ_WHATSAPP[[#This Row],[Nota]])</f>
        <v>0.91</v>
      </c>
      <c r="AH774" s="8">
        <f>IF(VOZ_WHATSAPP[[#This Row],[Estado Legal]]="No Cumple",0,IF(VOZ_WHATSAPP[[#This Row],[Realiza lectura de guion Legal]]="No Cumple",VOZ_WHATSAPP[[#This Row],[Nota 2]]-50%,VOZ_WHATSAPP[[#This Row],[Nota 2]]))</f>
        <v>0.91</v>
      </c>
    </row>
    <row r="775" spans="1:34" x14ac:dyDescent="0.25">
      <c r="A775" s="2" t="str">
        <f>VOZ_WHATSAPP[[#This Row],[ID Asesor]]&amp;VOZ_WHATSAPP[[#This Row],[Fecha Monitoreo]]</f>
        <v>385845828</v>
      </c>
      <c r="B775" s="2">
        <v>45828</v>
      </c>
      <c r="C775" s="1" t="s">
        <v>126</v>
      </c>
      <c r="D775" s="1">
        <v>3858</v>
      </c>
      <c r="E775" s="2">
        <v>45828</v>
      </c>
      <c r="F775" s="3">
        <v>0.35902777777777778</v>
      </c>
      <c r="G775" s="1" t="s">
        <v>51</v>
      </c>
      <c r="H775" s="1" t="s">
        <v>44</v>
      </c>
      <c r="I775" s="1">
        <v>1394</v>
      </c>
      <c r="J775" s="1">
        <v>3233338558</v>
      </c>
      <c r="K775" s="1" t="s">
        <v>45</v>
      </c>
      <c r="L775" s="1" t="s">
        <v>46</v>
      </c>
      <c r="M775" s="1" t="s">
        <v>46</v>
      </c>
      <c r="N775" s="1" t="s">
        <v>46</v>
      </c>
      <c r="O775" s="1" t="s">
        <v>46</v>
      </c>
      <c r="P775" s="1" t="s">
        <v>46</v>
      </c>
      <c r="Q775" s="1" t="s">
        <v>48</v>
      </c>
      <c r="R775" s="1" t="s">
        <v>48</v>
      </c>
      <c r="S775" s="1" t="s">
        <v>46</v>
      </c>
      <c r="T775" s="12" t="str">
        <f>IF(OR(VOZ_WHATSAPP[[#This Row],[Brinda argumentos coherentes a la objeción]]="No Cumple",VOZ_WHATSAPP[[#This Row],[Despliegue de Beneficios y/o consecuencias]]="No Cumple"),"Sin Negocio","Negocio")</f>
        <v>Negocio</v>
      </c>
      <c r="U775" s="1" t="s">
        <v>46</v>
      </c>
      <c r="V775" s="1" t="s">
        <v>46</v>
      </c>
      <c r="W775" s="1" t="s">
        <v>46</v>
      </c>
      <c r="X775" s="12" t="str">
        <f>IF(OR(VOZ_WHATSAPP[[#This Row],[Confirma Valor de pago]]="No Cumple",VOZ_WHATSAPP[[#This Row],[Confirma hora de pago]]="No Cumple",VOZ_WHATSAPP[[#This Row],[Confirma medio de pago]]="No Cumple"),"Sin Cierre","Cierre")</f>
        <v>Cierre</v>
      </c>
      <c r="Y775" s="1" t="s">
        <v>46</v>
      </c>
      <c r="Z775" s="1" t="s">
        <v>46</v>
      </c>
      <c r="AA775" s="1" t="s">
        <v>46</v>
      </c>
      <c r="AB775" s="1" t="s">
        <v>46</v>
      </c>
      <c r="AC775" s="11" t="str">
        <f>IF(OR(VOZ_WHATSAPP[[#This Row],[La comunicación es asertiva, con respeto y evita maltrato]]="No Cumple",VOZ_WHATSAPP[[#This Row],[Cumple con las normativas legales]]="No Cumple"),"No Cumple","Cumple")</f>
        <v>Cumple</v>
      </c>
      <c r="AD775" s="1" t="s">
        <v>46</v>
      </c>
      <c r="AE775" s="1" t="s">
        <v>133</v>
      </c>
      <c r="AF775" s="4">
        <v>1</v>
      </c>
      <c r="AG775" s="4">
        <f>IF(AND(VOZ_WHATSAPP[[#This Row],[Estado Cierre]]="Sin Cierre",VOZ_WHATSAPP[[#This Row],[Nota Negocio]]="Sin Negocio"),VOZ_WHATSAPP[[#This Row],[Nota]]-24%,VOZ_WHATSAPP[[#This Row],[Nota]])</f>
        <v>1</v>
      </c>
      <c r="AH775" s="8">
        <f>IF(VOZ_WHATSAPP[[#This Row],[Estado Legal]]="No Cumple",0,IF(VOZ_WHATSAPP[[#This Row],[Realiza lectura de guion Legal]]="No Cumple",VOZ_WHATSAPP[[#This Row],[Nota 2]]-50%,VOZ_WHATSAPP[[#This Row],[Nota 2]]))</f>
        <v>1</v>
      </c>
    </row>
    <row r="776" spans="1:34" x14ac:dyDescent="0.25">
      <c r="A776" s="2" t="str">
        <f>VOZ_WHATSAPP[[#This Row],[ID Asesor]]&amp;VOZ_WHATSAPP[[#This Row],[Fecha Monitoreo]]</f>
        <v>355045828</v>
      </c>
      <c r="B776" s="2">
        <v>45828</v>
      </c>
      <c r="C776" s="1" t="s">
        <v>59</v>
      </c>
      <c r="D776" s="1">
        <v>3550</v>
      </c>
      <c r="E776" s="2">
        <v>45828</v>
      </c>
      <c r="F776" s="3">
        <v>0.38958333333333334</v>
      </c>
      <c r="G776" s="1" t="s">
        <v>51</v>
      </c>
      <c r="H776" s="1" t="s">
        <v>44</v>
      </c>
      <c r="I776" s="1">
        <v>1136</v>
      </c>
      <c r="J776" s="1">
        <v>3226539574</v>
      </c>
      <c r="K776" s="1" t="s">
        <v>45</v>
      </c>
      <c r="L776" s="1" t="s">
        <v>46</v>
      </c>
      <c r="M776" s="1" t="s">
        <v>46</v>
      </c>
      <c r="N776" s="1" t="s">
        <v>46</v>
      </c>
      <c r="O776" s="1" t="s">
        <v>46</v>
      </c>
      <c r="P776" s="1" t="s">
        <v>46</v>
      </c>
      <c r="Q776" s="1" t="s">
        <v>46</v>
      </c>
      <c r="R776" s="1" t="s">
        <v>46</v>
      </c>
      <c r="S776" s="1" t="s">
        <v>46</v>
      </c>
      <c r="T776" s="12" t="str">
        <f>IF(OR(VOZ_WHATSAPP[[#This Row],[Brinda argumentos coherentes a la objeción]]="No Cumple",VOZ_WHATSAPP[[#This Row],[Despliegue de Beneficios y/o consecuencias]]="No Cumple"),"Sin Negocio","Negocio")</f>
        <v>Negocio</v>
      </c>
      <c r="U776" s="1" t="s">
        <v>48</v>
      </c>
      <c r="V776" s="1" t="s">
        <v>48</v>
      </c>
      <c r="W776" s="1" t="s">
        <v>48</v>
      </c>
      <c r="X776" s="12" t="str">
        <f>IF(OR(VOZ_WHATSAPP[[#This Row],[Confirma Valor de pago]]="No Cumple",VOZ_WHATSAPP[[#This Row],[Confirma hora de pago]]="No Cumple",VOZ_WHATSAPP[[#This Row],[Confirma medio de pago]]="No Cumple"),"Sin Cierre","Cierre")</f>
        <v>Cierre</v>
      </c>
      <c r="Y776" s="1" t="s">
        <v>46</v>
      </c>
      <c r="Z776" s="1" t="s">
        <v>46</v>
      </c>
      <c r="AA776" s="1" t="s">
        <v>46</v>
      </c>
      <c r="AB776" s="1" t="s">
        <v>46</v>
      </c>
      <c r="AC776" s="11" t="str">
        <f>IF(OR(VOZ_WHATSAPP[[#This Row],[La comunicación es asertiva, con respeto y evita maltrato]]="No Cumple",VOZ_WHATSAPP[[#This Row],[Cumple con las normativas legales]]="No Cumple"),"No Cumple","Cumple")</f>
        <v>Cumple</v>
      </c>
      <c r="AD776" s="1" t="s">
        <v>46</v>
      </c>
      <c r="AE776" s="1" t="s">
        <v>62</v>
      </c>
      <c r="AF776" s="4">
        <v>1</v>
      </c>
      <c r="AG776" s="4">
        <f>IF(AND(VOZ_WHATSAPP[[#This Row],[Estado Cierre]]="Sin Cierre",VOZ_WHATSAPP[[#This Row],[Nota Negocio]]="Sin Negocio"),VOZ_WHATSAPP[[#This Row],[Nota]]-24%,VOZ_WHATSAPP[[#This Row],[Nota]])</f>
        <v>1</v>
      </c>
      <c r="AH776" s="8">
        <f>IF(VOZ_WHATSAPP[[#This Row],[Estado Legal]]="No Cumple",0,IF(VOZ_WHATSAPP[[#This Row],[Realiza lectura de guion Legal]]="No Cumple",VOZ_WHATSAPP[[#This Row],[Nota 2]]-50%,VOZ_WHATSAPP[[#This Row],[Nota 2]]))</f>
        <v>1</v>
      </c>
    </row>
    <row r="777" spans="1:34" x14ac:dyDescent="0.25">
      <c r="A777" s="2" t="str">
        <f>VOZ_WHATSAPP[[#This Row],[ID Asesor]]&amp;VOZ_WHATSAPP[[#This Row],[Fecha Monitoreo]]</f>
        <v>396745828</v>
      </c>
      <c r="B777" s="2">
        <v>45828</v>
      </c>
      <c r="C777" s="1" t="s">
        <v>56</v>
      </c>
      <c r="D777" s="1">
        <v>3967</v>
      </c>
      <c r="E777" s="2">
        <v>45828</v>
      </c>
      <c r="F777" s="3">
        <v>0.5083333333333333</v>
      </c>
      <c r="G777" s="1" t="s">
        <v>58</v>
      </c>
      <c r="H777" s="1" t="s">
        <v>44</v>
      </c>
      <c r="I777" s="1">
        <v>606</v>
      </c>
      <c r="J777" s="1">
        <v>3205733829</v>
      </c>
      <c r="K777" s="1" t="s">
        <v>45</v>
      </c>
      <c r="L777" s="1" t="s">
        <v>46</v>
      </c>
      <c r="M777" s="1" t="s">
        <v>48</v>
      </c>
      <c r="N777" s="1" t="s">
        <v>46</v>
      </c>
      <c r="O777" s="1" t="s">
        <v>46</v>
      </c>
      <c r="P777" s="1" t="s">
        <v>46</v>
      </c>
      <c r="Q777" s="1" t="s">
        <v>46</v>
      </c>
      <c r="R777" s="1" t="s">
        <v>46</v>
      </c>
      <c r="S777" s="1" t="s">
        <v>46</v>
      </c>
      <c r="T777" s="12" t="str">
        <f>IF(OR(VOZ_WHATSAPP[[#This Row],[Brinda argumentos coherentes a la objeción]]="No Cumple",VOZ_WHATSAPP[[#This Row],[Despliegue de Beneficios y/o consecuencias]]="No Cumple"),"Sin Negocio","Negocio")</f>
        <v>Negocio</v>
      </c>
      <c r="U777" s="1" t="s">
        <v>46</v>
      </c>
      <c r="V777" s="1" t="s">
        <v>46</v>
      </c>
      <c r="W777" s="1" t="s">
        <v>46</v>
      </c>
      <c r="X777" s="12" t="str">
        <f>IF(OR(VOZ_WHATSAPP[[#This Row],[Confirma Valor de pago]]="No Cumple",VOZ_WHATSAPP[[#This Row],[Confirma hora de pago]]="No Cumple",VOZ_WHATSAPP[[#This Row],[Confirma medio de pago]]="No Cumple"),"Sin Cierre","Cierre")</f>
        <v>Cierre</v>
      </c>
      <c r="Y777" s="1" t="s">
        <v>46</v>
      </c>
      <c r="Z777" s="1" t="s">
        <v>54</v>
      </c>
      <c r="AA777" s="1" t="s">
        <v>46</v>
      </c>
      <c r="AB777" s="1" t="s">
        <v>46</v>
      </c>
      <c r="AC777" s="11" t="str">
        <f>IF(OR(VOZ_WHATSAPP[[#This Row],[La comunicación es asertiva, con respeto y evita maltrato]]="No Cumple",VOZ_WHATSAPP[[#This Row],[Cumple con las normativas legales]]="No Cumple"),"No Cumple","Cumple")</f>
        <v>Cumple</v>
      </c>
      <c r="AD777" s="1" t="s">
        <v>46</v>
      </c>
      <c r="AE777" s="1" t="s">
        <v>847</v>
      </c>
      <c r="AF777" s="4">
        <v>0.85</v>
      </c>
      <c r="AG777" s="4">
        <f>IF(AND(VOZ_WHATSAPP[[#This Row],[Estado Cierre]]="Sin Cierre",VOZ_WHATSAPP[[#This Row],[Nota Negocio]]="Sin Negocio"),VOZ_WHATSAPP[[#This Row],[Nota]]-24%,VOZ_WHATSAPP[[#This Row],[Nota]])</f>
        <v>0.85</v>
      </c>
      <c r="AH777" s="8">
        <f>IF(VOZ_WHATSAPP[[#This Row],[Estado Legal]]="No Cumple",0,IF(VOZ_WHATSAPP[[#This Row],[Realiza lectura de guion Legal]]="No Cumple",VOZ_WHATSAPP[[#This Row],[Nota 2]]-50%,VOZ_WHATSAPP[[#This Row],[Nota 2]]))</f>
        <v>0.85</v>
      </c>
    </row>
    <row r="778" spans="1:34" x14ac:dyDescent="0.25">
      <c r="A778" s="2" t="str">
        <f>VOZ_WHATSAPP[[#This Row],[ID Asesor]]&amp;VOZ_WHATSAPP[[#This Row],[Fecha Monitoreo]]</f>
        <v>271745828</v>
      </c>
      <c r="B778" s="2">
        <v>45828</v>
      </c>
      <c r="C778" s="1" t="s">
        <v>126</v>
      </c>
      <c r="D778" s="1">
        <v>2717</v>
      </c>
      <c r="E778" s="2">
        <v>45828</v>
      </c>
      <c r="F778" s="3">
        <v>0.4777777777777778</v>
      </c>
      <c r="G778" s="1" t="s">
        <v>58</v>
      </c>
      <c r="H778" s="1" t="s">
        <v>44</v>
      </c>
      <c r="I778" s="1">
        <v>1165</v>
      </c>
      <c r="J778" s="1">
        <v>3016410312</v>
      </c>
      <c r="K778" s="1" t="s">
        <v>45</v>
      </c>
      <c r="L778" s="1" t="s">
        <v>46</v>
      </c>
      <c r="M778" s="1" t="s">
        <v>46</v>
      </c>
      <c r="N778" s="1" t="s">
        <v>46</v>
      </c>
      <c r="O778" s="1" t="s">
        <v>46</v>
      </c>
      <c r="P778" s="1" t="s">
        <v>46</v>
      </c>
      <c r="Q778" s="1" t="s">
        <v>46</v>
      </c>
      <c r="R778" s="1" t="s">
        <v>46</v>
      </c>
      <c r="S778" s="1" t="s">
        <v>46</v>
      </c>
      <c r="T778" s="12" t="str">
        <f>IF(OR(VOZ_WHATSAPP[[#This Row],[Brinda argumentos coherentes a la objeción]]="No Cumple",VOZ_WHATSAPP[[#This Row],[Despliegue de Beneficios y/o consecuencias]]="No Cumple"),"Sin Negocio","Negocio")</f>
        <v>Negocio</v>
      </c>
      <c r="U778" s="1" t="s">
        <v>48</v>
      </c>
      <c r="V778" s="1" t="s">
        <v>48</v>
      </c>
      <c r="W778" s="1" t="s">
        <v>48</v>
      </c>
      <c r="X778" s="12" t="str">
        <f>IF(OR(VOZ_WHATSAPP[[#This Row],[Confirma Valor de pago]]="No Cumple",VOZ_WHATSAPP[[#This Row],[Confirma hora de pago]]="No Cumple",VOZ_WHATSAPP[[#This Row],[Confirma medio de pago]]="No Cumple"),"Sin Cierre","Cierre")</f>
        <v>Cierre</v>
      </c>
      <c r="Y778" s="1" t="s">
        <v>46</v>
      </c>
      <c r="Z778" s="1" t="s">
        <v>54</v>
      </c>
      <c r="AA778" s="1" t="s">
        <v>46</v>
      </c>
      <c r="AB778" s="1" t="s">
        <v>46</v>
      </c>
      <c r="AC778" s="11" t="str">
        <f>IF(OR(VOZ_WHATSAPP[[#This Row],[La comunicación es asertiva, con respeto y evita maltrato]]="No Cumple",VOZ_WHATSAPP[[#This Row],[Cumple con las normativas legales]]="No Cumple"),"No Cumple","Cumple")</f>
        <v>Cumple</v>
      </c>
      <c r="AD778" s="1" t="s">
        <v>46</v>
      </c>
      <c r="AE778" s="1" t="s">
        <v>848</v>
      </c>
      <c r="AF778" s="4">
        <v>0.85</v>
      </c>
      <c r="AG778" s="4">
        <f>IF(AND(VOZ_WHATSAPP[[#This Row],[Estado Cierre]]="Sin Cierre",VOZ_WHATSAPP[[#This Row],[Nota Negocio]]="Sin Negocio"),VOZ_WHATSAPP[[#This Row],[Nota]]-24%,VOZ_WHATSAPP[[#This Row],[Nota]])</f>
        <v>0.85</v>
      </c>
      <c r="AH778" s="8">
        <f>IF(VOZ_WHATSAPP[[#This Row],[Estado Legal]]="No Cumple",0,IF(VOZ_WHATSAPP[[#This Row],[Realiza lectura de guion Legal]]="No Cumple",VOZ_WHATSAPP[[#This Row],[Nota 2]]-50%,VOZ_WHATSAPP[[#This Row],[Nota 2]]))</f>
        <v>0.85</v>
      </c>
    </row>
    <row r="779" spans="1:34" x14ac:dyDescent="0.25">
      <c r="A779" s="2" t="str">
        <f>VOZ_WHATSAPP[[#This Row],[ID Asesor]]&amp;VOZ_WHATSAPP[[#This Row],[Fecha Monitoreo]]</f>
        <v>372645828</v>
      </c>
      <c r="B779" s="2">
        <v>45828</v>
      </c>
      <c r="C779" s="1" t="s">
        <v>56</v>
      </c>
      <c r="D779" s="1">
        <v>3726</v>
      </c>
      <c r="E779" s="2">
        <v>45828</v>
      </c>
      <c r="F779" s="3">
        <v>0.44374999999999998</v>
      </c>
      <c r="G779" s="1" t="s">
        <v>58</v>
      </c>
      <c r="H779" s="1" t="s">
        <v>44</v>
      </c>
      <c r="I779" s="1">
        <v>496</v>
      </c>
      <c r="J779" s="1">
        <v>3187625766</v>
      </c>
      <c r="K779" s="1" t="s">
        <v>45</v>
      </c>
      <c r="L779" s="1" t="s">
        <v>46</v>
      </c>
      <c r="M779" s="1" t="s">
        <v>46</v>
      </c>
      <c r="N779" s="1" t="s">
        <v>46</v>
      </c>
      <c r="O779" s="1" t="s">
        <v>46</v>
      </c>
      <c r="P779" s="1" t="s">
        <v>46</v>
      </c>
      <c r="Q779" s="1" t="s">
        <v>46</v>
      </c>
      <c r="R779" s="1" t="s">
        <v>46</v>
      </c>
      <c r="S779" s="1" t="s">
        <v>46</v>
      </c>
      <c r="T779" s="12" t="str">
        <f>IF(OR(VOZ_WHATSAPP[[#This Row],[Brinda argumentos coherentes a la objeción]]="No Cumple",VOZ_WHATSAPP[[#This Row],[Despliegue de Beneficios y/o consecuencias]]="No Cumple"),"Sin Negocio","Negocio")</f>
        <v>Negocio</v>
      </c>
      <c r="U779" s="1" t="s">
        <v>48</v>
      </c>
      <c r="V779" s="1" t="s">
        <v>48</v>
      </c>
      <c r="W779" s="1" t="s">
        <v>48</v>
      </c>
      <c r="X779" s="12" t="str">
        <f>IF(OR(VOZ_WHATSAPP[[#This Row],[Confirma Valor de pago]]="No Cumple",VOZ_WHATSAPP[[#This Row],[Confirma hora de pago]]="No Cumple",VOZ_WHATSAPP[[#This Row],[Confirma medio de pago]]="No Cumple"),"Sin Cierre","Cierre")</f>
        <v>Cierre</v>
      </c>
      <c r="Y779" s="1" t="s">
        <v>46</v>
      </c>
      <c r="Z779" s="1" t="s">
        <v>46</v>
      </c>
      <c r="AA779" s="1" t="s">
        <v>46</v>
      </c>
      <c r="AB779" s="1" t="s">
        <v>46</v>
      </c>
      <c r="AC779" s="11" t="str">
        <f>IF(OR(VOZ_WHATSAPP[[#This Row],[La comunicación es asertiva, con respeto y evita maltrato]]="No Cumple",VOZ_WHATSAPP[[#This Row],[Cumple con las normativas legales]]="No Cumple"),"No Cumple","Cumple")</f>
        <v>Cumple</v>
      </c>
      <c r="AD779" s="1" t="s">
        <v>46</v>
      </c>
      <c r="AE779" s="1" t="s">
        <v>849</v>
      </c>
      <c r="AF779" s="4">
        <v>1</v>
      </c>
      <c r="AG779" s="4">
        <f>IF(AND(VOZ_WHATSAPP[[#This Row],[Estado Cierre]]="Sin Cierre",VOZ_WHATSAPP[[#This Row],[Nota Negocio]]="Sin Negocio"),VOZ_WHATSAPP[[#This Row],[Nota]]-24%,VOZ_WHATSAPP[[#This Row],[Nota]])</f>
        <v>1</v>
      </c>
      <c r="AH779" s="8">
        <f>IF(VOZ_WHATSAPP[[#This Row],[Estado Legal]]="No Cumple",0,IF(VOZ_WHATSAPP[[#This Row],[Realiza lectura de guion Legal]]="No Cumple",VOZ_WHATSAPP[[#This Row],[Nota 2]]-50%,VOZ_WHATSAPP[[#This Row],[Nota 2]]))</f>
        <v>1</v>
      </c>
    </row>
    <row r="780" spans="1:34" x14ac:dyDescent="0.25">
      <c r="A780" s="2" t="str">
        <f>VOZ_WHATSAPP[[#This Row],[ID Asesor]]&amp;VOZ_WHATSAPP[[#This Row],[Fecha Monitoreo]]</f>
        <v>376445828</v>
      </c>
      <c r="B780" s="2">
        <v>45828</v>
      </c>
      <c r="C780" s="1" t="s">
        <v>59</v>
      </c>
      <c r="D780" s="1">
        <v>3764</v>
      </c>
      <c r="E780" s="2">
        <v>45828</v>
      </c>
      <c r="F780" s="3">
        <v>0.53194444444444444</v>
      </c>
      <c r="G780" s="1" t="s">
        <v>51</v>
      </c>
      <c r="H780" s="1" t="s">
        <v>44</v>
      </c>
      <c r="I780" s="1">
        <v>1417</v>
      </c>
      <c r="J780" s="1">
        <v>3045634942</v>
      </c>
      <c r="K780" s="1" t="s">
        <v>45</v>
      </c>
      <c r="L780" s="1" t="s">
        <v>46</v>
      </c>
      <c r="M780" s="1" t="s">
        <v>46</v>
      </c>
      <c r="N780" s="1" t="s">
        <v>46</v>
      </c>
      <c r="O780" s="1" t="s">
        <v>46</v>
      </c>
      <c r="P780" s="1" t="s">
        <v>46</v>
      </c>
      <c r="Q780" s="1" t="s">
        <v>46</v>
      </c>
      <c r="R780" s="1" t="s">
        <v>46</v>
      </c>
      <c r="S780" s="1" t="s">
        <v>46</v>
      </c>
      <c r="T780" s="12" t="str">
        <f>IF(OR(VOZ_WHATSAPP[[#This Row],[Brinda argumentos coherentes a la objeción]]="No Cumple",VOZ_WHATSAPP[[#This Row],[Despliegue de Beneficios y/o consecuencias]]="No Cumple"),"Sin Negocio","Negocio")</f>
        <v>Negocio</v>
      </c>
      <c r="U780" s="1" t="s">
        <v>48</v>
      </c>
      <c r="V780" s="1" t="s">
        <v>48</v>
      </c>
      <c r="W780" s="1" t="s">
        <v>48</v>
      </c>
      <c r="X780" s="12" t="str">
        <f>IF(OR(VOZ_WHATSAPP[[#This Row],[Confirma Valor de pago]]="No Cumple",VOZ_WHATSAPP[[#This Row],[Confirma hora de pago]]="No Cumple",VOZ_WHATSAPP[[#This Row],[Confirma medio de pago]]="No Cumple"),"Sin Cierre","Cierre")</f>
        <v>Cierre</v>
      </c>
      <c r="Y780" s="1" t="s">
        <v>46</v>
      </c>
      <c r="Z780" s="1" t="s">
        <v>46</v>
      </c>
      <c r="AA780" s="1" t="s">
        <v>46</v>
      </c>
      <c r="AB780" s="1" t="s">
        <v>46</v>
      </c>
      <c r="AC780" s="11" t="str">
        <f>IF(OR(VOZ_WHATSAPP[[#This Row],[La comunicación es asertiva, con respeto y evita maltrato]]="No Cumple",VOZ_WHATSAPP[[#This Row],[Cumple con las normativas legales]]="No Cumple"),"No Cumple","Cumple")</f>
        <v>Cumple</v>
      </c>
      <c r="AD780" s="1" t="s">
        <v>46</v>
      </c>
      <c r="AE780" s="1" t="s">
        <v>62</v>
      </c>
      <c r="AF780" s="4">
        <v>1</v>
      </c>
      <c r="AG780" s="4">
        <f>IF(AND(VOZ_WHATSAPP[[#This Row],[Estado Cierre]]="Sin Cierre",VOZ_WHATSAPP[[#This Row],[Nota Negocio]]="Sin Negocio"),VOZ_WHATSAPP[[#This Row],[Nota]]-24%,VOZ_WHATSAPP[[#This Row],[Nota]])</f>
        <v>1</v>
      </c>
      <c r="AH780" s="8">
        <f>IF(VOZ_WHATSAPP[[#This Row],[Estado Legal]]="No Cumple",0,IF(VOZ_WHATSAPP[[#This Row],[Realiza lectura de guion Legal]]="No Cumple",VOZ_WHATSAPP[[#This Row],[Nota 2]]-50%,VOZ_WHATSAPP[[#This Row],[Nota 2]]))</f>
        <v>1</v>
      </c>
    </row>
    <row r="781" spans="1:34" x14ac:dyDescent="0.25">
      <c r="A781" s="2" t="str">
        <f>VOZ_WHATSAPP[[#This Row],[ID Asesor]]&amp;VOZ_WHATSAPP[[#This Row],[Fecha Monitoreo]]</f>
        <v>336845828</v>
      </c>
      <c r="B781" s="2">
        <v>45828</v>
      </c>
      <c r="C781" s="1" t="s">
        <v>56</v>
      </c>
      <c r="D781" s="1">
        <v>3368</v>
      </c>
      <c r="E781" s="2">
        <v>45828</v>
      </c>
      <c r="F781" s="3">
        <v>0.46250000000000002</v>
      </c>
      <c r="G781" s="1" t="s">
        <v>58</v>
      </c>
      <c r="H781" s="1" t="s">
        <v>44</v>
      </c>
      <c r="I781" s="1">
        <v>403</v>
      </c>
      <c r="J781" s="1">
        <v>3112016623</v>
      </c>
      <c r="K781" s="1" t="s">
        <v>45</v>
      </c>
      <c r="L781" s="1" t="s">
        <v>46</v>
      </c>
      <c r="M781" s="1" t="s">
        <v>46</v>
      </c>
      <c r="N781" s="1" t="s">
        <v>46</v>
      </c>
      <c r="O781" s="1" t="s">
        <v>54</v>
      </c>
      <c r="P781" s="1" t="s">
        <v>46</v>
      </c>
      <c r="Q781" s="1" t="s">
        <v>48</v>
      </c>
      <c r="R781" s="1" t="s">
        <v>48</v>
      </c>
      <c r="S781" s="1" t="s">
        <v>48</v>
      </c>
      <c r="T781" s="12" t="str">
        <f>IF(OR(VOZ_WHATSAPP[[#This Row],[Brinda argumentos coherentes a la objeción]]="No Cumple",VOZ_WHATSAPP[[#This Row],[Despliegue de Beneficios y/o consecuencias]]="No Cumple"),"Sin Negocio","Negocio")</f>
        <v>Negocio</v>
      </c>
      <c r="U781" s="1" t="s">
        <v>46</v>
      </c>
      <c r="V781" s="1" t="s">
        <v>46</v>
      </c>
      <c r="W781" s="1" t="s">
        <v>46</v>
      </c>
      <c r="X781" s="12" t="str">
        <f>IF(OR(VOZ_WHATSAPP[[#This Row],[Confirma Valor de pago]]="No Cumple",VOZ_WHATSAPP[[#This Row],[Confirma hora de pago]]="No Cumple",VOZ_WHATSAPP[[#This Row],[Confirma medio de pago]]="No Cumple"),"Sin Cierre","Cierre")</f>
        <v>Cierre</v>
      </c>
      <c r="Y781" s="1" t="s">
        <v>46</v>
      </c>
      <c r="Z781" s="1" t="s">
        <v>48</v>
      </c>
      <c r="AA781" s="1" t="s">
        <v>46</v>
      </c>
      <c r="AB781" s="1" t="s">
        <v>46</v>
      </c>
      <c r="AC781" s="11" t="str">
        <f>IF(OR(VOZ_WHATSAPP[[#This Row],[La comunicación es asertiva, con respeto y evita maltrato]]="No Cumple",VOZ_WHATSAPP[[#This Row],[Cumple con las normativas legales]]="No Cumple"),"No Cumple","Cumple")</f>
        <v>Cumple</v>
      </c>
      <c r="AD781" s="1" t="s">
        <v>46</v>
      </c>
      <c r="AE781" s="1" t="s">
        <v>116</v>
      </c>
      <c r="AF781" s="4">
        <v>0.95</v>
      </c>
      <c r="AG781" s="4">
        <f>IF(AND(VOZ_WHATSAPP[[#This Row],[Estado Cierre]]="Sin Cierre",VOZ_WHATSAPP[[#This Row],[Nota Negocio]]="Sin Negocio"),VOZ_WHATSAPP[[#This Row],[Nota]]-24%,VOZ_WHATSAPP[[#This Row],[Nota]])</f>
        <v>0.95</v>
      </c>
      <c r="AH781" s="8">
        <f>IF(VOZ_WHATSAPP[[#This Row],[Estado Legal]]="No Cumple",0,IF(VOZ_WHATSAPP[[#This Row],[Realiza lectura de guion Legal]]="No Cumple",VOZ_WHATSAPP[[#This Row],[Nota 2]]-50%,VOZ_WHATSAPP[[#This Row],[Nota 2]]))</f>
        <v>0.95</v>
      </c>
    </row>
    <row r="782" spans="1:34" x14ac:dyDescent="0.25">
      <c r="A782" s="2" t="str">
        <f>VOZ_WHATSAPP[[#This Row],[ID Asesor]]&amp;VOZ_WHATSAPP[[#This Row],[Fecha Monitoreo]]</f>
        <v>389845828</v>
      </c>
      <c r="B782" s="2">
        <v>45828</v>
      </c>
      <c r="C782" s="1" t="s">
        <v>50</v>
      </c>
      <c r="D782" s="1">
        <v>3898</v>
      </c>
      <c r="E782" s="2">
        <v>45828</v>
      </c>
      <c r="F782" s="3">
        <v>0.36805555555555558</v>
      </c>
      <c r="G782" s="1" t="s">
        <v>51</v>
      </c>
      <c r="H782" s="1" t="s">
        <v>44</v>
      </c>
      <c r="I782" s="1">
        <v>1441</v>
      </c>
      <c r="J782" s="1">
        <v>3044527723</v>
      </c>
      <c r="K782" s="1" t="s">
        <v>45</v>
      </c>
      <c r="L782" s="1" t="s">
        <v>46</v>
      </c>
      <c r="M782" s="1" t="s">
        <v>46</v>
      </c>
      <c r="N782" s="1" t="s">
        <v>46</v>
      </c>
      <c r="O782" s="1" t="s">
        <v>46</v>
      </c>
      <c r="P782" s="1" t="s">
        <v>46</v>
      </c>
      <c r="Q782" s="1" t="s">
        <v>47</v>
      </c>
      <c r="R782" s="1" t="s">
        <v>46</v>
      </c>
      <c r="S782" s="1" t="s">
        <v>46</v>
      </c>
      <c r="T782" s="12" t="str">
        <f>IF(OR(VOZ_WHATSAPP[[#This Row],[Brinda argumentos coherentes a la objeción]]="No Cumple",VOZ_WHATSAPP[[#This Row],[Despliegue de Beneficios y/o consecuencias]]="No Cumple"),"Sin Negocio","Negocio")</f>
        <v>Negocio</v>
      </c>
      <c r="U782" s="1" t="s">
        <v>48</v>
      </c>
      <c r="V782" s="1" t="s">
        <v>48</v>
      </c>
      <c r="W782" s="1" t="s">
        <v>48</v>
      </c>
      <c r="X782" s="12" t="str">
        <f>IF(OR(VOZ_WHATSAPP[[#This Row],[Confirma Valor de pago]]="No Cumple",VOZ_WHATSAPP[[#This Row],[Confirma hora de pago]]="No Cumple",VOZ_WHATSAPP[[#This Row],[Confirma medio de pago]]="No Cumple"),"Sin Cierre","Cierre")</f>
        <v>Cierre</v>
      </c>
      <c r="Y782" s="1" t="s">
        <v>46</v>
      </c>
      <c r="Z782" s="1" t="s">
        <v>46</v>
      </c>
      <c r="AA782" s="1" t="s">
        <v>54</v>
      </c>
      <c r="AB782" s="1" t="s">
        <v>54</v>
      </c>
      <c r="AC782" s="11" t="str">
        <f>IF(OR(VOZ_WHATSAPP[[#This Row],[La comunicación es asertiva, con respeto y evita maltrato]]="No Cumple",VOZ_WHATSAPP[[#This Row],[Cumple con las normativas legales]]="No Cumple"),"No Cumple","Cumple")</f>
        <v>No Cumple</v>
      </c>
      <c r="AD782" s="1" t="s">
        <v>46</v>
      </c>
      <c r="AE782" s="1" t="s">
        <v>850</v>
      </c>
      <c r="AF782" s="4">
        <v>0.9</v>
      </c>
      <c r="AG782" s="4">
        <f>IF(AND(VOZ_WHATSAPP[[#This Row],[Estado Cierre]]="Sin Cierre",VOZ_WHATSAPP[[#This Row],[Nota Negocio]]="Sin Negocio"),VOZ_WHATSAPP[[#This Row],[Nota]]-24%,VOZ_WHATSAPP[[#This Row],[Nota]])</f>
        <v>0.9</v>
      </c>
      <c r="AH782" s="8">
        <f>IF(VOZ_WHATSAPP[[#This Row],[Estado Legal]]="No Cumple",0,IF(VOZ_WHATSAPP[[#This Row],[Realiza lectura de guion Legal]]="No Cumple",VOZ_WHATSAPP[[#This Row],[Nota 2]]-50%,VOZ_WHATSAPP[[#This Row],[Nota 2]]))</f>
        <v>0</v>
      </c>
    </row>
    <row r="783" spans="1:34" x14ac:dyDescent="0.25">
      <c r="A783" s="2" t="str">
        <f>VOZ_WHATSAPP[[#This Row],[ID Asesor]]&amp;VOZ_WHATSAPP[[#This Row],[Fecha Monitoreo]]</f>
        <v>273445828</v>
      </c>
      <c r="B783" s="2">
        <v>45828</v>
      </c>
      <c r="C783" s="1" t="s">
        <v>126</v>
      </c>
      <c r="D783" s="1">
        <v>2734</v>
      </c>
      <c r="E783" s="2">
        <v>45828</v>
      </c>
      <c r="F783" s="3">
        <v>0.57499999999999996</v>
      </c>
      <c r="G783" s="1" t="s">
        <v>51</v>
      </c>
      <c r="H783" s="1" t="s">
        <v>44</v>
      </c>
      <c r="I783" s="1">
        <v>1102</v>
      </c>
      <c r="J783" s="1">
        <v>3134358608</v>
      </c>
      <c r="K783" s="1" t="s">
        <v>45</v>
      </c>
      <c r="L783" s="1" t="s">
        <v>46</v>
      </c>
      <c r="M783" s="1" t="s">
        <v>46</v>
      </c>
      <c r="N783" s="1" t="s">
        <v>46</v>
      </c>
      <c r="O783" s="1" t="s">
        <v>46</v>
      </c>
      <c r="P783" s="1" t="s">
        <v>46</v>
      </c>
      <c r="Q783" s="1" t="s">
        <v>46</v>
      </c>
      <c r="R783" s="1" t="s">
        <v>46</v>
      </c>
      <c r="S783" s="1" t="s">
        <v>46</v>
      </c>
      <c r="T783" s="12" t="str">
        <f>IF(OR(VOZ_WHATSAPP[[#This Row],[Brinda argumentos coherentes a la objeción]]="No Cumple",VOZ_WHATSAPP[[#This Row],[Despliegue de Beneficios y/o consecuencias]]="No Cumple"),"Sin Negocio","Negocio")</f>
        <v>Negocio</v>
      </c>
      <c r="U783" s="1" t="s">
        <v>48</v>
      </c>
      <c r="V783" s="1" t="s">
        <v>48</v>
      </c>
      <c r="W783" s="1" t="s">
        <v>48</v>
      </c>
      <c r="X783" s="12" t="str">
        <f>IF(OR(VOZ_WHATSAPP[[#This Row],[Confirma Valor de pago]]="No Cumple",VOZ_WHATSAPP[[#This Row],[Confirma hora de pago]]="No Cumple",VOZ_WHATSAPP[[#This Row],[Confirma medio de pago]]="No Cumple"),"Sin Cierre","Cierre")</f>
        <v>Cierre</v>
      </c>
      <c r="Y783" s="1" t="s">
        <v>46</v>
      </c>
      <c r="Z783" s="1" t="s">
        <v>46</v>
      </c>
      <c r="AA783" s="1" t="s">
        <v>46</v>
      </c>
      <c r="AB783" s="1" t="s">
        <v>46</v>
      </c>
      <c r="AC783" s="11" t="str">
        <f>IF(OR(VOZ_WHATSAPP[[#This Row],[La comunicación es asertiva, con respeto y evita maltrato]]="No Cumple",VOZ_WHATSAPP[[#This Row],[Cumple con las normativas legales]]="No Cumple"),"No Cumple","Cumple")</f>
        <v>Cumple</v>
      </c>
      <c r="AD783" s="1" t="s">
        <v>46</v>
      </c>
      <c r="AE783" s="1" t="s">
        <v>133</v>
      </c>
      <c r="AF783" s="4">
        <v>1</v>
      </c>
      <c r="AG783" s="4">
        <f>IF(AND(VOZ_WHATSAPP[[#This Row],[Estado Cierre]]="Sin Cierre",VOZ_WHATSAPP[[#This Row],[Nota Negocio]]="Sin Negocio"),VOZ_WHATSAPP[[#This Row],[Nota]]-24%,VOZ_WHATSAPP[[#This Row],[Nota]])</f>
        <v>1</v>
      </c>
      <c r="AH783" s="8">
        <f>IF(VOZ_WHATSAPP[[#This Row],[Estado Legal]]="No Cumple",0,IF(VOZ_WHATSAPP[[#This Row],[Realiza lectura de guion Legal]]="No Cumple",VOZ_WHATSAPP[[#This Row],[Nota 2]]-50%,VOZ_WHATSAPP[[#This Row],[Nota 2]]))</f>
        <v>1</v>
      </c>
    </row>
    <row r="784" spans="1:34" x14ac:dyDescent="0.25">
      <c r="A784" s="2" t="str">
        <f>VOZ_WHATSAPP[[#This Row],[ID Asesor]]&amp;VOZ_WHATSAPP[[#This Row],[Fecha Monitoreo]]</f>
        <v>385445828</v>
      </c>
      <c r="B784" s="2">
        <v>45828</v>
      </c>
      <c r="C784" s="1" t="s">
        <v>59</v>
      </c>
      <c r="D784" s="1">
        <v>3854</v>
      </c>
      <c r="E784" s="2">
        <v>45828</v>
      </c>
      <c r="F784" s="3">
        <v>0.57638888888888884</v>
      </c>
      <c r="G784" s="1" t="s">
        <v>60</v>
      </c>
      <c r="H784" s="1" t="s">
        <v>44</v>
      </c>
      <c r="I784" s="1">
        <v>1104</v>
      </c>
      <c r="J784" s="1">
        <v>3045620961</v>
      </c>
      <c r="K784" s="1" t="s">
        <v>45</v>
      </c>
      <c r="L784" s="1" t="s">
        <v>46</v>
      </c>
      <c r="M784" s="1" t="s">
        <v>46</v>
      </c>
      <c r="N784" s="1" t="s">
        <v>46</v>
      </c>
      <c r="O784" s="1" t="s">
        <v>46</v>
      </c>
      <c r="P784" s="1" t="s">
        <v>46</v>
      </c>
      <c r="Q784" s="1" t="s">
        <v>48</v>
      </c>
      <c r="R784" s="1" t="s">
        <v>48</v>
      </c>
      <c r="S784" s="1" t="s">
        <v>48</v>
      </c>
      <c r="T784" s="12" t="str">
        <f>IF(OR(VOZ_WHATSAPP[[#This Row],[Brinda argumentos coherentes a la objeción]]="No Cumple",VOZ_WHATSAPP[[#This Row],[Despliegue de Beneficios y/o consecuencias]]="No Cumple"),"Sin Negocio","Negocio")</f>
        <v>Negocio</v>
      </c>
      <c r="U784" s="1" t="s">
        <v>47</v>
      </c>
      <c r="V784" s="1" t="s">
        <v>46</v>
      </c>
      <c r="W784" s="1" t="s">
        <v>47</v>
      </c>
      <c r="X784" s="12" t="str">
        <f>IF(OR(VOZ_WHATSAPP[[#This Row],[Confirma Valor de pago]]="No Cumple",VOZ_WHATSAPP[[#This Row],[Confirma hora de pago]]="No Cumple",VOZ_WHATSAPP[[#This Row],[Confirma medio de pago]]="No Cumple"),"Sin Cierre","Cierre")</f>
        <v>Sin Cierre</v>
      </c>
      <c r="Y784" s="1" t="s">
        <v>46</v>
      </c>
      <c r="Z784" s="1" t="s">
        <v>54</v>
      </c>
      <c r="AA784" s="1" t="s">
        <v>46</v>
      </c>
      <c r="AB784" s="1" t="s">
        <v>46</v>
      </c>
      <c r="AC784" s="11" t="str">
        <f>IF(OR(VOZ_WHATSAPP[[#This Row],[La comunicación es asertiva, con respeto y evita maltrato]]="No Cumple",VOZ_WHATSAPP[[#This Row],[Cumple con las normativas legales]]="No Cumple"),"No Cumple","Cumple")</f>
        <v>Cumple</v>
      </c>
      <c r="AD784" s="1" t="s">
        <v>46</v>
      </c>
      <c r="AE784" s="1" t="s">
        <v>851</v>
      </c>
      <c r="AF784" s="4">
        <v>0.69</v>
      </c>
      <c r="AG784" s="4">
        <f>IF(AND(VOZ_WHATSAPP[[#This Row],[Estado Cierre]]="Sin Cierre",VOZ_WHATSAPP[[#This Row],[Nota Negocio]]="Sin Negocio"),VOZ_WHATSAPP[[#This Row],[Nota]]-24%,VOZ_WHATSAPP[[#This Row],[Nota]])</f>
        <v>0.69</v>
      </c>
      <c r="AH784" s="8">
        <f>IF(VOZ_WHATSAPP[[#This Row],[Estado Legal]]="No Cumple",0,IF(VOZ_WHATSAPP[[#This Row],[Realiza lectura de guion Legal]]="No Cumple",VOZ_WHATSAPP[[#This Row],[Nota 2]]-50%,VOZ_WHATSAPP[[#This Row],[Nota 2]]))</f>
        <v>0.69</v>
      </c>
    </row>
    <row r="785" spans="1:34" x14ac:dyDescent="0.25">
      <c r="A785" s="2" t="str">
        <f>VOZ_WHATSAPP[[#This Row],[ID Asesor]]&amp;VOZ_WHATSAPP[[#This Row],[Fecha Monitoreo]]</f>
        <v>350845828</v>
      </c>
      <c r="B785" s="2">
        <v>45828</v>
      </c>
      <c r="C785" s="1" t="s">
        <v>126</v>
      </c>
      <c r="D785" s="1">
        <v>3508</v>
      </c>
      <c r="E785" s="2">
        <v>45828</v>
      </c>
      <c r="F785" s="3">
        <v>0.58819444444444446</v>
      </c>
      <c r="G785" s="1" t="s">
        <v>51</v>
      </c>
      <c r="H785" s="1" t="s">
        <v>44</v>
      </c>
      <c r="I785" s="1">
        <v>1120</v>
      </c>
      <c r="J785" s="1">
        <v>3209717565</v>
      </c>
      <c r="K785" s="1" t="s">
        <v>45</v>
      </c>
      <c r="L785" s="1" t="s">
        <v>46</v>
      </c>
      <c r="M785" s="1" t="s">
        <v>46</v>
      </c>
      <c r="N785" s="1" t="s">
        <v>46</v>
      </c>
      <c r="O785" s="1" t="s">
        <v>46</v>
      </c>
      <c r="P785" s="1" t="s">
        <v>46</v>
      </c>
      <c r="Q785" s="1" t="s">
        <v>48</v>
      </c>
      <c r="R785" s="1" t="s">
        <v>48</v>
      </c>
      <c r="S785" s="1" t="s">
        <v>46</v>
      </c>
      <c r="T785" s="12" t="str">
        <f>IF(OR(VOZ_WHATSAPP[[#This Row],[Brinda argumentos coherentes a la objeción]]="No Cumple",VOZ_WHATSAPP[[#This Row],[Despliegue de Beneficios y/o consecuencias]]="No Cumple"),"Sin Negocio","Negocio")</f>
        <v>Negocio</v>
      </c>
      <c r="U785" s="1" t="s">
        <v>48</v>
      </c>
      <c r="V785" s="1" t="s">
        <v>48</v>
      </c>
      <c r="W785" s="1" t="s">
        <v>48</v>
      </c>
      <c r="X785" s="12" t="str">
        <f>IF(OR(VOZ_WHATSAPP[[#This Row],[Confirma Valor de pago]]="No Cumple",VOZ_WHATSAPP[[#This Row],[Confirma hora de pago]]="No Cumple",VOZ_WHATSAPP[[#This Row],[Confirma medio de pago]]="No Cumple"),"Sin Cierre","Cierre")</f>
        <v>Cierre</v>
      </c>
      <c r="Y785" s="1" t="s">
        <v>46</v>
      </c>
      <c r="Z785" s="1" t="s">
        <v>46</v>
      </c>
      <c r="AA785" s="1" t="s">
        <v>46</v>
      </c>
      <c r="AB785" s="1" t="s">
        <v>46</v>
      </c>
      <c r="AC785" s="11" t="str">
        <f>IF(OR(VOZ_WHATSAPP[[#This Row],[La comunicación es asertiva, con respeto y evita maltrato]]="No Cumple",VOZ_WHATSAPP[[#This Row],[Cumple con las normativas legales]]="No Cumple"),"No Cumple","Cumple")</f>
        <v>Cumple</v>
      </c>
      <c r="AD785" s="1" t="s">
        <v>46</v>
      </c>
      <c r="AE785" s="1" t="s">
        <v>133</v>
      </c>
      <c r="AF785" s="4">
        <v>1</v>
      </c>
      <c r="AG785" s="4">
        <f>IF(AND(VOZ_WHATSAPP[[#This Row],[Estado Cierre]]="Sin Cierre",VOZ_WHATSAPP[[#This Row],[Nota Negocio]]="Sin Negocio"),VOZ_WHATSAPP[[#This Row],[Nota]]-24%,VOZ_WHATSAPP[[#This Row],[Nota]])</f>
        <v>1</v>
      </c>
      <c r="AH785" s="8">
        <f>IF(VOZ_WHATSAPP[[#This Row],[Estado Legal]]="No Cumple",0,IF(VOZ_WHATSAPP[[#This Row],[Realiza lectura de guion Legal]]="No Cumple",VOZ_WHATSAPP[[#This Row],[Nota 2]]-50%,VOZ_WHATSAPP[[#This Row],[Nota 2]]))</f>
        <v>1</v>
      </c>
    </row>
    <row r="786" spans="1:34" x14ac:dyDescent="0.25">
      <c r="A786" s="2" t="str">
        <f>VOZ_WHATSAPP[[#This Row],[ID Asesor]]&amp;VOZ_WHATSAPP[[#This Row],[Fecha Monitoreo]]</f>
        <v>214845828</v>
      </c>
      <c r="B786" s="2">
        <v>45828</v>
      </c>
      <c r="C786" s="1" t="s">
        <v>59</v>
      </c>
      <c r="D786" s="1">
        <v>2148</v>
      </c>
      <c r="E786" s="2">
        <v>45828</v>
      </c>
      <c r="F786" s="3">
        <v>0.49375000000000002</v>
      </c>
      <c r="G786" s="1" t="s">
        <v>60</v>
      </c>
      <c r="H786" s="1" t="s">
        <v>44</v>
      </c>
      <c r="I786" s="1">
        <v>1407</v>
      </c>
      <c r="J786" s="1">
        <v>3166707179</v>
      </c>
      <c r="K786" s="1" t="s">
        <v>45</v>
      </c>
      <c r="L786" s="1" t="s">
        <v>46</v>
      </c>
      <c r="M786" s="1" t="s">
        <v>46</v>
      </c>
      <c r="N786" s="1" t="s">
        <v>46</v>
      </c>
      <c r="O786" s="1" t="s">
        <v>46</v>
      </c>
      <c r="P786" s="1" t="s">
        <v>46</v>
      </c>
      <c r="Q786" s="1" t="s">
        <v>46</v>
      </c>
      <c r="R786" s="1" t="s">
        <v>46</v>
      </c>
      <c r="S786" s="1" t="s">
        <v>46</v>
      </c>
      <c r="T786" s="12" t="str">
        <f>IF(OR(VOZ_WHATSAPP[[#This Row],[Brinda argumentos coherentes a la objeción]]="No Cumple",VOZ_WHATSAPP[[#This Row],[Despliegue de Beneficios y/o consecuencias]]="No Cumple"),"Sin Negocio","Negocio")</f>
        <v>Negocio</v>
      </c>
      <c r="U786" s="1" t="s">
        <v>48</v>
      </c>
      <c r="V786" s="1" t="s">
        <v>48</v>
      </c>
      <c r="W786" s="1" t="s">
        <v>48</v>
      </c>
      <c r="X786" s="12" t="str">
        <f>IF(OR(VOZ_WHATSAPP[[#This Row],[Confirma Valor de pago]]="No Cumple",VOZ_WHATSAPP[[#This Row],[Confirma hora de pago]]="No Cumple",VOZ_WHATSAPP[[#This Row],[Confirma medio de pago]]="No Cumple"),"Sin Cierre","Cierre")</f>
        <v>Cierre</v>
      </c>
      <c r="Y786" s="1" t="s">
        <v>46</v>
      </c>
      <c r="Z786" s="1" t="s">
        <v>46</v>
      </c>
      <c r="AA786" s="1" t="s">
        <v>46</v>
      </c>
      <c r="AB786" s="1" t="s">
        <v>46</v>
      </c>
      <c r="AC786" s="11" t="str">
        <f>IF(OR(VOZ_WHATSAPP[[#This Row],[La comunicación es asertiva, con respeto y evita maltrato]]="No Cumple",VOZ_WHATSAPP[[#This Row],[Cumple con las normativas legales]]="No Cumple"),"No Cumple","Cumple")</f>
        <v>Cumple</v>
      </c>
      <c r="AD786" s="1" t="s">
        <v>46</v>
      </c>
      <c r="AE786" s="1" t="s">
        <v>852</v>
      </c>
      <c r="AF786" s="4">
        <v>1</v>
      </c>
      <c r="AG786" s="4">
        <f>IF(AND(VOZ_WHATSAPP[[#This Row],[Estado Cierre]]="Sin Cierre",VOZ_WHATSAPP[[#This Row],[Nota Negocio]]="Sin Negocio"),VOZ_WHATSAPP[[#This Row],[Nota]]-24%,VOZ_WHATSAPP[[#This Row],[Nota]])</f>
        <v>1</v>
      </c>
      <c r="AH786" s="8">
        <f>IF(VOZ_WHATSAPP[[#This Row],[Estado Legal]]="No Cumple",0,IF(VOZ_WHATSAPP[[#This Row],[Realiza lectura de guion Legal]]="No Cumple",VOZ_WHATSAPP[[#This Row],[Nota 2]]-50%,VOZ_WHATSAPP[[#This Row],[Nota 2]]))</f>
        <v>1</v>
      </c>
    </row>
    <row r="787" spans="1:34" x14ac:dyDescent="0.25">
      <c r="A787" s="2" t="str">
        <f>VOZ_WHATSAPP[[#This Row],[ID Asesor]]&amp;VOZ_WHATSAPP[[#This Row],[Fecha Monitoreo]]</f>
        <v>295045828</v>
      </c>
      <c r="B787" s="2">
        <v>45828</v>
      </c>
      <c r="C787" s="1" t="s">
        <v>42</v>
      </c>
      <c r="D787" s="1">
        <v>2950</v>
      </c>
      <c r="E787" s="2">
        <v>45828</v>
      </c>
      <c r="F787" s="3">
        <v>0.19166666666666668</v>
      </c>
      <c r="G787" s="1" t="s">
        <v>51</v>
      </c>
      <c r="H787" s="1" t="s">
        <v>44</v>
      </c>
      <c r="I787" s="1">
        <v>481</v>
      </c>
      <c r="J787" s="1">
        <v>3217755098</v>
      </c>
      <c r="K787" s="1" t="s">
        <v>45</v>
      </c>
      <c r="L787" s="1" t="s">
        <v>46</v>
      </c>
      <c r="M787" s="1" t="s">
        <v>47</v>
      </c>
      <c r="N787" s="1" t="s">
        <v>46</v>
      </c>
      <c r="O787" s="1" t="s">
        <v>54</v>
      </c>
      <c r="P787" s="1" t="s">
        <v>46</v>
      </c>
      <c r="Q787" s="1" t="s">
        <v>46</v>
      </c>
      <c r="R787" s="1" t="s">
        <v>46</v>
      </c>
      <c r="S787" s="1" t="s">
        <v>46</v>
      </c>
      <c r="T787" s="12" t="str">
        <f>IF(OR(VOZ_WHATSAPP[[#This Row],[Brinda argumentos coherentes a la objeción]]="No Cumple",VOZ_WHATSAPP[[#This Row],[Despliegue de Beneficios y/o consecuencias]]="No Cumple"),"Sin Negocio","Negocio")</f>
        <v>Negocio</v>
      </c>
      <c r="U787" s="1" t="s">
        <v>48</v>
      </c>
      <c r="V787" s="1" t="s">
        <v>48</v>
      </c>
      <c r="W787" s="1" t="s">
        <v>48</v>
      </c>
      <c r="X787" s="12" t="str">
        <f>IF(OR(VOZ_WHATSAPP[[#This Row],[Confirma Valor de pago]]="No Cumple",VOZ_WHATSAPP[[#This Row],[Confirma hora de pago]]="No Cumple",VOZ_WHATSAPP[[#This Row],[Confirma medio de pago]]="No Cumple"),"Sin Cierre","Cierre")</f>
        <v>Cierre</v>
      </c>
      <c r="Y787" s="1" t="s">
        <v>46</v>
      </c>
      <c r="Z787" s="1" t="s">
        <v>46</v>
      </c>
      <c r="AA787" s="1" t="s">
        <v>46</v>
      </c>
      <c r="AB787" s="1" t="s">
        <v>46</v>
      </c>
      <c r="AC787" s="11" t="str">
        <f>IF(OR(VOZ_WHATSAPP[[#This Row],[La comunicación es asertiva, con respeto y evita maltrato]]="No Cumple",VOZ_WHATSAPP[[#This Row],[Cumple con las normativas legales]]="No Cumple"),"No Cumple","Cumple")</f>
        <v>Cumple</v>
      </c>
      <c r="AD787" s="1" t="s">
        <v>46</v>
      </c>
      <c r="AE787" s="1" t="s">
        <v>853</v>
      </c>
      <c r="AF787" s="4">
        <v>0.91</v>
      </c>
      <c r="AG787" s="4">
        <f>IF(AND(VOZ_WHATSAPP[[#This Row],[Estado Cierre]]="Sin Cierre",VOZ_WHATSAPP[[#This Row],[Nota Negocio]]="Sin Negocio"),VOZ_WHATSAPP[[#This Row],[Nota]]-24%,VOZ_WHATSAPP[[#This Row],[Nota]])</f>
        <v>0.91</v>
      </c>
      <c r="AH787" s="8">
        <f>IF(VOZ_WHATSAPP[[#This Row],[Estado Legal]]="No Cumple",0,IF(VOZ_WHATSAPP[[#This Row],[Realiza lectura de guion Legal]]="No Cumple",VOZ_WHATSAPP[[#This Row],[Nota 2]]-50%,VOZ_WHATSAPP[[#This Row],[Nota 2]]))</f>
        <v>0.91</v>
      </c>
    </row>
    <row r="788" spans="1:34" x14ac:dyDescent="0.25">
      <c r="A788" s="2" t="str">
        <f>VOZ_WHATSAPP[[#This Row],[ID Asesor]]&amp;VOZ_WHATSAPP[[#This Row],[Fecha Monitoreo]]</f>
        <v>376745828</v>
      </c>
      <c r="B788" s="2">
        <v>45828</v>
      </c>
      <c r="C788" s="1" t="s">
        <v>56</v>
      </c>
      <c r="D788" s="1">
        <v>3767</v>
      </c>
      <c r="E788" s="2">
        <v>45828</v>
      </c>
      <c r="F788" s="3">
        <v>4.583333333333333E-2</v>
      </c>
      <c r="G788" s="1" t="s">
        <v>58</v>
      </c>
      <c r="H788" s="1" t="s">
        <v>44</v>
      </c>
      <c r="I788" s="1">
        <v>569</v>
      </c>
      <c r="J788" s="1">
        <v>3005971950</v>
      </c>
      <c r="K788" s="1" t="s">
        <v>45</v>
      </c>
      <c r="L788" s="1" t="s">
        <v>46</v>
      </c>
      <c r="M788" s="1" t="s">
        <v>46</v>
      </c>
      <c r="N788" s="1" t="s">
        <v>46</v>
      </c>
      <c r="O788" s="1" t="s">
        <v>46</v>
      </c>
      <c r="P788" s="1" t="s">
        <v>46</v>
      </c>
      <c r="Q788" s="1" t="s">
        <v>48</v>
      </c>
      <c r="R788" s="1" t="s">
        <v>48</v>
      </c>
      <c r="S788" s="1" t="s">
        <v>48</v>
      </c>
      <c r="T788" s="12" t="str">
        <f>IF(OR(VOZ_WHATSAPP[[#This Row],[Brinda argumentos coherentes a la objeción]]="No Cumple",VOZ_WHATSAPP[[#This Row],[Despliegue de Beneficios y/o consecuencias]]="No Cumple"),"Sin Negocio","Negocio")</f>
        <v>Negocio</v>
      </c>
      <c r="U788" s="1" t="s">
        <v>47</v>
      </c>
      <c r="V788" s="1" t="s">
        <v>46</v>
      </c>
      <c r="W788" s="1" t="s">
        <v>46</v>
      </c>
      <c r="X788" s="12" t="str">
        <f>IF(OR(VOZ_WHATSAPP[[#This Row],[Confirma Valor de pago]]="No Cumple",VOZ_WHATSAPP[[#This Row],[Confirma hora de pago]]="No Cumple",VOZ_WHATSAPP[[#This Row],[Confirma medio de pago]]="No Cumple"),"Sin Cierre","Cierre")</f>
        <v>Sin Cierre</v>
      </c>
      <c r="Y788" s="1" t="s">
        <v>46</v>
      </c>
      <c r="Z788" s="1" t="s">
        <v>46</v>
      </c>
      <c r="AA788" s="1" t="s">
        <v>46</v>
      </c>
      <c r="AB788" s="1" t="s">
        <v>46</v>
      </c>
      <c r="AC788" s="11" t="str">
        <f>IF(OR(VOZ_WHATSAPP[[#This Row],[La comunicación es asertiva, con respeto y evita maltrato]]="No Cumple",VOZ_WHATSAPP[[#This Row],[Cumple con las normativas legales]]="No Cumple"),"No Cumple","Cumple")</f>
        <v>Cumple</v>
      </c>
      <c r="AD788" s="1" t="s">
        <v>46</v>
      </c>
      <c r="AE788" s="1" t="s">
        <v>854</v>
      </c>
      <c r="AF788" s="4">
        <v>0.92</v>
      </c>
      <c r="AG788" s="4">
        <f>IF(AND(VOZ_WHATSAPP[[#This Row],[Estado Cierre]]="Sin Cierre",VOZ_WHATSAPP[[#This Row],[Nota Negocio]]="Sin Negocio"),VOZ_WHATSAPP[[#This Row],[Nota]]-24%,VOZ_WHATSAPP[[#This Row],[Nota]])</f>
        <v>0.92</v>
      </c>
      <c r="AH788" s="8">
        <f>IF(VOZ_WHATSAPP[[#This Row],[Estado Legal]]="No Cumple",0,IF(VOZ_WHATSAPP[[#This Row],[Realiza lectura de guion Legal]]="No Cumple",VOZ_WHATSAPP[[#This Row],[Nota 2]]-50%,VOZ_WHATSAPP[[#This Row],[Nota 2]]))</f>
        <v>0.92</v>
      </c>
    </row>
    <row r="789" spans="1:34" x14ac:dyDescent="0.25">
      <c r="A789" s="2" t="str">
        <f>VOZ_WHATSAPP[[#This Row],[ID Asesor]]&amp;VOZ_WHATSAPP[[#This Row],[Fecha Monitoreo]]</f>
        <v>369045828</v>
      </c>
      <c r="B789" s="2">
        <v>45828</v>
      </c>
      <c r="C789" s="1" t="s">
        <v>59</v>
      </c>
      <c r="D789" s="1">
        <v>3690</v>
      </c>
      <c r="E789" s="2">
        <v>45828</v>
      </c>
      <c r="F789" s="3">
        <v>0.45277777777777778</v>
      </c>
      <c r="G789" s="1" t="s">
        <v>51</v>
      </c>
      <c r="H789" s="1" t="s">
        <v>44</v>
      </c>
      <c r="I789" s="1">
        <v>1401</v>
      </c>
      <c r="J789" s="1">
        <v>3208076521</v>
      </c>
      <c r="K789" s="1" t="s">
        <v>45</v>
      </c>
      <c r="L789" s="1" t="s">
        <v>46</v>
      </c>
      <c r="M789" s="1" t="s">
        <v>48</v>
      </c>
      <c r="N789" s="1" t="s">
        <v>46</v>
      </c>
      <c r="O789" s="1" t="s">
        <v>46</v>
      </c>
      <c r="P789" s="1" t="s">
        <v>46</v>
      </c>
      <c r="Q789" s="1" t="s">
        <v>46</v>
      </c>
      <c r="R789" s="1" t="s">
        <v>46</v>
      </c>
      <c r="S789" s="1" t="s">
        <v>46</v>
      </c>
      <c r="T789" s="12" t="str">
        <f>IF(OR(VOZ_WHATSAPP[[#This Row],[Brinda argumentos coherentes a la objeción]]="No Cumple",VOZ_WHATSAPP[[#This Row],[Despliegue de Beneficios y/o consecuencias]]="No Cumple"),"Sin Negocio","Negocio")</f>
        <v>Negocio</v>
      </c>
      <c r="U789" s="1" t="s">
        <v>48</v>
      </c>
      <c r="V789" s="1" t="s">
        <v>48</v>
      </c>
      <c r="W789" s="1" t="s">
        <v>48</v>
      </c>
      <c r="X789" s="12" t="str">
        <f>IF(OR(VOZ_WHATSAPP[[#This Row],[Confirma Valor de pago]]="No Cumple",VOZ_WHATSAPP[[#This Row],[Confirma hora de pago]]="No Cumple",VOZ_WHATSAPP[[#This Row],[Confirma medio de pago]]="No Cumple"),"Sin Cierre","Cierre")</f>
        <v>Cierre</v>
      </c>
      <c r="Y789" s="1" t="s">
        <v>48</v>
      </c>
      <c r="Z789" s="1" t="s">
        <v>46</v>
      </c>
      <c r="AA789" s="1" t="s">
        <v>46</v>
      </c>
      <c r="AB789" s="1" t="s">
        <v>46</v>
      </c>
      <c r="AC789" s="11" t="str">
        <f>IF(OR(VOZ_WHATSAPP[[#This Row],[La comunicación es asertiva, con respeto y evita maltrato]]="No Cumple",VOZ_WHATSAPP[[#This Row],[Cumple con las normativas legales]]="No Cumple"),"No Cumple","Cumple")</f>
        <v>Cumple</v>
      </c>
      <c r="AD789" s="1" t="s">
        <v>48</v>
      </c>
      <c r="AE789" s="1" t="s">
        <v>142</v>
      </c>
      <c r="AF789" s="4">
        <v>1</v>
      </c>
      <c r="AG789" s="4">
        <f>IF(AND(VOZ_WHATSAPP[[#This Row],[Estado Cierre]]="Sin Cierre",VOZ_WHATSAPP[[#This Row],[Nota Negocio]]="Sin Negocio"),VOZ_WHATSAPP[[#This Row],[Nota]]-24%,VOZ_WHATSAPP[[#This Row],[Nota]])</f>
        <v>1</v>
      </c>
      <c r="AH789" s="8">
        <f>IF(VOZ_WHATSAPP[[#This Row],[Estado Legal]]="No Cumple",0,IF(VOZ_WHATSAPP[[#This Row],[Realiza lectura de guion Legal]]="No Cumple",VOZ_WHATSAPP[[#This Row],[Nota 2]]-50%,VOZ_WHATSAPP[[#This Row],[Nota 2]]))</f>
        <v>1</v>
      </c>
    </row>
    <row r="790" spans="1:34" x14ac:dyDescent="0.25">
      <c r="A790" s="2" t="str">
        <f>VOZ_WHATSAPP[[#This Row],[ID Asesor]]&amp;VOZ_WHATSAPP[[#This Row],[Fecha Monitoreo]]</f>
        <v>364545828</v>
      </c>
      <c r="B790" s="2">
        <v>45828</v>
      </c>
      <c r="C790" s="1" t="s">
        <v>50</v>
      </c>
      <c r="D790" s="1">
        <v>3645</v>
      </c>
      <c r="E790" s="2">
        <v>45828</v>
      </c>
      <c r="F790" s="3">
        <v>0.52916666666666667</v>
      </c>
      <c r="G790" s="1" t="s">
        <v>51</v>
      </c>
      <c r="H790" s="1" t="s">
        <v>71</v>
      </c>
      <c r="I790" s="1"/>
      <c r="J790" s="1"/>
      <c r="K790" s="1"/>
      <c r="L790" s="1" t="s">
        <v>47</v>
      </c>
      <c r="M790" s="1" t="s">
        <v>48</v>
      </c>
      <c r="N790" s="1" t="s">
        <v>46</v>
      </c>
      <c r="O790" s="1" t="s">
        <v>54</v>
      </c>
      <c r="P790" s="1" t="s">
        <v>54</v>
      </c>
      <c r="Q790" s="1" t="s">
        <v>46</v>
      </c>
      <c r="R790" s="1" t="s">
        <v>47</v>
      </c>
      <c r="S790" s="1" t="s">
        <v>46</v>
      </c>
      <c r="T790" s="12" t="str">
        <f>IF(OR(VOZ_WHATSAPP[[#This Row],[Brinda argumentos coherentes a la objeción]]="No Cumple",VOZ_WHATSAPP[[#This Row],[Despliegue de Beneficios y/o consecuencias]]="No Cumple"),"Sin Negocio","Negocio")</f>
        <v>Sin Negocio</v>
      </c>
      <c r="U790" s="1" t="s">
        <v>48</v>
      </c>
      <c r="V790" s="1" t="s">
        <v>48</v>
      </c>
      <c r="W790" s="1" t="s">
        <v>48</v>
      </c>
      <c r="X790" s="12" t="str">
        <f>IF(OR(VOZ_WHATSAPP[[#This Row],[Confirma Valor de pago]]="No Cumple",VOZ_WHATSAPP[[#This Row],[Confirma hora de pago]]="No Cumple",VOZ_WHATSAPP[[#This Row],[Confirma medio de pago]]="No Cumple"),"Sin Cierre","Cierre")</f>
        <v>Cierre</v>
      </c>
      <c r="Y790" s="1" t="s">
        <v>48</v>
      </c>
      <c r="Z790" s="1" t="s">
        <v>54</v>
      </c>
      <c r="AA790" s="1" t="s">
        <v>46</v>
      </c>
      <c r="AB790" s="1" t="s">
        <v>54</v>
      </c>
      <c r="AC790" s="11" t="str">
        <f>IF(OR(VOZ_WHATSAPP[[#This Row],[La comunicación es asertiva, con respeto y evita maltrato]]="No Cumple",VOZ_WHATSAPP[[#This Row],[Cumple con las normativas legales]]="No Cumple"),"No Cumple","Cumple")</f>
        <v>No Cumple</v>
      </c>
      <c r="AD790" s="1" t="s">
        <v>46</v>
      </c>
      <c r="AE790" s="1" t="s">
        <v>855</v>
      </c>
      <c r="AF790" s="4">
        <v>0.61</v>
      </c>
      <c r="AG790" s="4">
        <f>IF(AND(VOZ_WHATSAPP[[#This Row],[Estado Cierre]]="Sin Cierre",VOZ_WHATSAPP[[#This Row],[Nota Negocio]]="Sin Negocio"),VOZ_WHATSAPP[[#This Row],[Nota]]-24%,VOZ_WHATSAPP[[#This Row],[Nota]])</f>
        <v>0.61</v>
      </c>
      <c r="AH790" s="8">
        <f>IF(VOZ_WHATSAPP[[#This Row],[Estado Legal]]="No Cumple",0,IF(VOZ_WHATSAPP[[#This Row],[Realiza lectura de guion Legal]]="No Cumple",VOZ_WHATSAPP[[#This Row],[Nota 2]]-50%,VOZ_WHATSAPP[[#This Row],[Nota 2]]))</f>
        <v>0</v>
      </c>
    </row>
    <row r="791" spans="1:34" x14ac:dyDescent="0.25">
      <c r="A791" s="2" t="str">
        <f>VOZ_WHATSAPP[[#This Row],[ID Asesor]]&amp;VOZ_WHATSAPP[[#This Row],[Fecha Monitoreo]]</f>
        <v>282645828</v>
      </c>
      <c r="B791" s="2">
        <v>45828</v>
      </c>
      <c r="C791" s="1" t="s">
        <v>126</v>
      </c>
      <c r="D791" s="1">
        <v>2826</v>
      </c>
      <c r="E791" s="2">
        <v>45828</v>
      </c>
      <c r="F791" s="3">
        <v>0.49583333333333335</v>
      </c>
      <c r="G791" s="1" t="s">
        <v>60</v>
      </c>
      <c r="H791" s="1" t="s">
        <v>44</v>
      </c>
      <c r="I791" s="1">
        <v>1235</v>
      </c>
      <c r="J791" s="1">
        <v>3052112905</v>
      </c>
      <c r="K791" s="1" t="s">
        <v>45</v>
      </c>
      <c r="L791" s="1" t="s">
        <v>46</v>
      </c>
      <c r="M791" s="1" t="s">
        <v>46</v>
      </c>
      <c r="N791" s="1" t="s">
        <v>46</v>
      </c>
      <c r="O791" s="1" t="s">
        <v>46</v>
      </c>
      <c r="P791" s="1" t="s">
        <v>46</v>
      </c>
      <c r="Q791" s="1" t="s">
        <v>46</v>
      </c>
      <c r="R791" s="1" t="s">
        <v>46</v>
      </c>
      <c r="S791" s="1" t="s">
        <v>46</v>
      </c>
      <c r="T791" s="12" t="str">
        <f>IF(OR(VOZ_WHATSAPP[[#This Row],[Brinda argumentos coherentes a la objeción]]="No Cumple",VOZ_WHATSAPP[[#This Row],[Despliegue de Beneficios y/o consecuencias]]="No Cumple"),"Sin Negocio","Negocio")</f>
        <v>Negocio</v>
      </c>
      <c r="U791" s="1" t="s">
        <v>46</v>
      </c>
      <c r="V791" s="1" t="s">
        <v>46</v>
      </c>
      <c r="W791" s="1" t="s">
        <v>46</v>
      </c>
      <c r="X791" s="12" t="str">
        <f>IF(OR(VOZ_WHATSAPP[[#This Row],[Confirma Valor de pago]]="No Cumple",VOZ_WHATSAPP[[#This Row],[Confirma hora de pago]]="No Cumple",VOZ_WHATSAPP[[#This Row],[Confirma medio de pago]]="No Cumple"),"Sin Cierre","Cierre")</f>
        <v>Cierre</v>
      </c>
      <c r="Y791" s="1" t="s">
        <v>46</v>
      </c>
      <c r="Z791" s="1" t="s">
        <v>46</v>
      </c>
      <c r="AA791" s="1" t="s">
        <v>46</v>
      </c>
      <c r="AB791" s="1" t="s">
        <v>46</v>
      </c>
      <c r="AC791" s="11" t="str">
        <f>IF(OR(VOZ_WHATSAPP[[#This Row],[La comunicación es asertiva, con respeto y evita maltrato]]="No Cumple",VOZ_WHATSAPP[[#This Row],[Cumple con las normativas legales]]="No Cumple"),"No Cumple","Cumple")</f>
        <v>Cumple</v>
      </c>
      <c r="AD791" s="1" t="s">
        <v>46</v>
      </c>
      <c r="AE791" s="1" t="s">
        <v>856</v>
      </c>
      <c r="AF791" s="4">
        <v>1</v>
      </c>
      <c r="AG791" s="4">
        <f>IF(AND(VOZ_WHATSAPP[[#This Row],[Estado Cierre]]="Sin Cierre",VOZ_WHATSAPP[[#This Row],[Nota Negocio]]="Sin Negocio"),VOZ_WHATSAPP[[#This Row],[Nota]]-24%,VOZ_WHATSAPP[[#This Row],[Nota]])</f>
        <v>1</v>
      </c>
      <c r="AH791" s="8">
        <f>IF(VOZ_WHATSAPP[[#This Row],[Estado Legal]]="No Cumple",0,IF(VOZ_WHATSAPP[[#This Row],[Realiza lectura de guion Legal]]="No Cumple",VOZ_WHATSAPP[[#This Row],[Nota 2]]-50%,VOZ_WHATSAPP[[#This Row],[Nota 2]]))</f>
        <v>1</v>
      </c>
    </row>
    <row r="792" spans="1:34" x14ac:dyDescent="0.25">
      <c r="A792" s="2" t="str">
        <f>VOZ_WHATSAPP[[#This Row],[ID Asesor]]&amp;VOZ_WHATSAPP[[#This Row],[Fecha Monitoreo]]</f>
        <v>356945828</v>
      </c>
      <c r="B792" s="2">
        <v>45828</v>
      </c>
      <c r="C792" s="1" t="s">
        <v>50</v>
      </c>
      <c r="D792" s="1">
        <v>3569</v>
      </c>
      <c r="E792" s="2">
        <v>45828</v>
      </c>
      <c r="F792" s="3">
        <v>0.43263888888888891</v>
      </c>
      <c r="G792" s="1" t="s">
        <v>51</v>
      </c>
      <c r="H792" s="1" t="s">
        <v>44</v>
      </c>
      <c r="I792" s="1">
        <v>1363</v>
      </c>
      <c r="J792" s="1">
        <v>3229026779</v>
      </c>
      <c r="K792" s="1" t="s">
        <v>45</v>
      </c>
      <c r="L792" s="1" t="s">
        <v>46</v>
      </c>
      <c r="M792" s="1" t="s">
        <v>46</v>
      </c>
      <c r="N792" s="1" t="s">
        <v>46</v>
      </c>
      <c r="O792" s="1" t="s">
        <v>46</v>
      </c>
      <c r="P792" s="1" t="s">
        <v>46</v>
      </c>
      <c r="Q792" s="1" t="s">
        <v>46</v>
      </c>
      <c r="R792" s="1" t="s">
        <v>46</v>
      </c>
      <c r="S792" s="1" t="s">
        <v>46</v>
      </c>
      <c r="T792" s="12" t="str">
        <f>IF(OR(VOZ_WHATSAPP[[#This Row],[Brinda argumentos coherentes a la objeción]]="No Cumple",VOZ_WHATSAPP[[#This Row],[Despliegue de Beneficios y/o consecuencias]]="No Cumple"),"Sin Negocio","Negocio")</f>
        <v>Negocio</v>
      </c>
      <c r="U792" s="1" t="s">
        <v>46</v>
      </c>
      <c r="V792" s="1" t="s">
        <v>46</v>
      </c>
      <c r="W792" s="1" t="s">
        <v>46</v>
      </c>
      <c r="X792" s="12" t="str">
        <f>IF(OR(VOZ_WHATSAPP[[#This Row],[Confirma Valor de pago]]="No Cumple",VOZ_WHATSAPP[[#This Row],[Confirma hora de pago]]="No Cumple",VOZ_WHATSAPP[[#This Row],[Confirma medio de pago]]="No Cumple"),"Sin Cierre","Cierre")</f>
        <v>Cierre</v>
      </c>
      <c r="Y792" s="1" t="s">
        <v>46</v>
      </c>
      <c r="Z792" s="1" t="s">
        <v>46</v>
      </c>
      <c r="AA792" s="1" t="s">
        <v>46</v>
      </c>
      <c r="AB792" s="1" t="s">
        <v>46</v>
      </c>
      <c r="AC792" s="11" t="str">
        <f>IF(OR(VOZ_WHATSAPP[[#This Row],[La comunicación es asertiva, con respeto y evita maltrato]]="No Cumple",VOZ_WHATSAPP[[#This Row],[Cumple con las normativas legales]]="No Cumple"),"No Cumple","Cumple")</f>
        <v>Cumple</v>
      </c>
      <c r="AD792" s="1" t="s">
        <v>46</v>
      </c>
      <c r="AE792" s="1" t="s">
        <v>79</v>
      </c>
      <c r="AF792" s="4">
        <v>1</v>
      </c>
      <c r="AG792" s="4">
        <f>IF(AND(VOZ_WHATSAPP[[#This Row],[Estado Cierre]]="Sin Cierre",VOZ_WHATSAPP[[#This Row],[Nota Negocio]]="Sin Negocio"),VOZ_WHATSAPP[[#This Row],[Nota]]-24%,VOZ_WHATSAPP[[#This Row],[Nota]])</f>
        <v>1</v>
      </c>
      <c r="AH792" s="8">
        <f>IF(VOZ_WHATSAPP[[#This Row],[Estado Legal]]="No Cumple",0,IF(VOZ_WHATSAPP[[#This Row],[Realiza lectura de guion Legal]]="No Cumple",VOZ_WHATSAPP[[#This Row],[Nota 2]]-50%,VOZ_WHATSAPP[[#This Row],[Nota 2]]))</f>
        <v>1</v>
      </c>
    </row>
    <row r="793" spans="1:34" x14ac:dyDescent="0.25">
      <c r="A793" s="2" t="str">
        <f>VOZ_WHATSAPP[[#This Row],[ID Asesor]]&amp;VOZ_WHATSAPP[[#This Row],[Fecha Monitoreo]]</f>
        <v>380245828</v>
      </c>
      <c r="B793" s="2">
        <v>45828</v>
      </c>
      <c r="C793" s="1" t="s">
        <v>56</v>
      </c>
      <c r="D793" s="1">
        <v>3802</v>
      </c>
      <c r="E793" s="2">
        <v>45828</v>
      </c>
      <c r="F793" s="3">
        <v>0.46875</v>
      </c>
      <c r="G793" s="1" t="s">
        <v>58</v>
      </c>
      <c r="H793" s="1" t="s">
        <v>44</v>
      </c>
      <c r="I793" s="1">
        <v>444</v>
      </c>
      <c r="J793" s="1">
        <v>3228510720</v>
      </c>
      <c r="K793" s="1" t="s">
        <v>45</v>
      </c>
      <c r="L793" s="1" t="s">
        <v>46</v>
      </c>
      <c r="M793" s="1" t="s">
        <v>46</v>
      </c>
      <c r="N793" s="1" t="s">
        <v>46</v>
      </c>
      <c r="O793" s="1" t="s">
        <v>46</v>
      </c>
      <c r="P793" s="1" t="s">
        <v>46</v>
      </c>
      <c r="Q793" s="1" t="s">
        <v>46</v>
      </c>
      <c r="R793" s="1" t="s">
        <v>46</v>
      </c>
      <c r="S793" s="1" t="s">
        <v>46</v>
      </c>
      <c r="T793" s="12" t="str">
        <f>IF(OR(VOZ_WHATSAPP[[#This Row],[Brinda argumentos coherentes a la objeción]]="No Cumple",VOZ_WHATSAPP[[#This Row],[Despliegue de Beneficios y/o consecuencias]]="No Cumple"),"Sin Negocio","Negocio")</f>
        <v>Negocio</v>
      </c>
      <c r="U793" s="1" t="s">
        <v>46</v>
      </c>
      <c r="V793" s="1" t="s">
        <v>46</v>
      </c>
      <c r="W793" s="1" t="s">
        <v>46</v>
      </c>
      <c r="X793" s="12" t="str">
        <f>IF(OR(VOZ_WHATSAPP[[#This Row],[Confirma Valor de pago]]="No Cumple",VOZ_WHATSAPP[[#This Row],[Confirma hora de pago]]="No Cumple",VOZ_WHATSAPP[[#This Row],[Confirma medio de pago]]="No Cumple"),"Sin Cierre","Cierre")</f>
        <v>Cierre</v>
      </c>
      <c r="Y793" s="1" t="s">
        <v>46</v>
      </c>
      <c r="Z793" s="1" t="s">
        <v>46</v>
      </c>
      <c r="AA793" s="1" t="s">
        <v>46</v>
      </c>
      <c r="AB793" s="1" t="s">
        <v>46</v>
      </c>
      <c r="AC793" s="11" t="str">
        <f>IF(OR(VOZ_WHATSAPP[[#This Row],[La comunicación es asertiva, con respeto y evita maltrato]]="No Cumple",VOZ_WHATSAPP[[#This Row],[Cumple con las normativas legales]]="No Cumple"),"No Cumple","Cumple")</f>
        <v>Cumple</v>
      </c>
      <c r="AD793" s="1" t="s">
        <v>46</v>
      </c>
      <c r="AE793" s="1" t="s">
        <v>857</v>
      </c>
      <c r="AF793" s="4">
        <v>1</v>
      </c>
      <c r="AG793" s="4">
        <f>IF(AND(VOZ_WHATSAPP[[#This Row],[Estado Cierre]]="Sin Cierre",VOZ_WHATSAPP[[#This Row],[Nota Negocio]]="Sin Negocio"),VOZ_WHATSAPP[[#This Row],[Nota]]-24%,VOZ_WHATSAPP[[#This Row],[Nota]])</f>
        <v>1</v>
      </c>
      <c r="AH793" s="8">
        <f>IF(VOZ_WHATSAPP[[#This Row],[Estado Legal]]="No Cumple",0,IF(VOZ_WHATSAPP[[#This Row],[Realiza lectura de guion Legal]]="No Cumple",VOZ_WHATSAPP[[#This Row],[Nota 2]]-50%,VOZ_WHATSAPP[[#This Row],[Nota 2]]))</f>
        <v>1</v>
      </c>
    </row>
    <row r="794" spans="1:34" x14ac:dyDescent="0.25">
      <c r="A794" s="2" t="str">
        <f>VOZ_WHATSAPP[[#This Row],[ID Asesor]]&amp;VOZ_WHATSAPP[[#This Row],[Fecha Monitoreo]]</f>
        <v>366345828</v>
      </c>
      <c r="B794" s="2">
        <v>45828</v>
      </c>
      <c r="C794" s="1" t="s">
        <v>126</v>
      </c>
      <c r="D794" s="1">
        <v>3663</v>
      </c>
      <c r="E794" s="2">
        <v>45828</v>
      </c>
      <c r="F794" s="3">
        <v>2.9166666666666667E-2</v>
      </c>
      <c r="G794" s="1" t="s">
        <v>60</v>
      </c>
      <c r="H794" s="1" t="s">
        <v>44</v>
      </c>
      <c r="I794" s="1">
        <v>1067</v>
      </c>
      <c r="J794" s="1">
        <v>3246495337</v>
      </c>
      <c r="K794" s="1" t="s">
        <v>45</v>
      </c>
      <c r="L794" s="1" t="s">
        <v>46</v>
      </c>
      <c r="M794" s="1" t="s">
        <v>46</v>
      </c>
      <c r="N794" s="1" t="s">
        <v>46</v>
      </c>
      <c r="O794" s="1" t="s">
        <v>46</v>
      </c>
      <c r="P794" s="1" t="s">
        <v>46</v>
      </c>
      <c r="Q794" s="1" t="s">
        <v>48</v>
      </c>
      <c r="R794" s="1" t="s">
        <v>48</v>
      </c>
      <c r="S794" s="1" t="s">
        <v>46</v>
      </c>
      <c r="T794" s="12" t="str">
        <f>IF(OR(VOZ_WHATSAPP[[#This Row],[Brinda argumentos coherentes a la objeción]]="No Cumple",VOZ_WHATSAPP[[#This Row],[Despliegue de Beneficios y/o consecuencias]]="No Cumple"),"Sin Negocio","Negocio")</f>
        <v>Negocio</v>
      </c>
      <c r="U794" s="1" t="s">
        <v>46</v>
      </c>
      <c r="V794" s="1" t="s">
        <v>46</v>
      </c>
      <c r="W794" s="1" t="s">
        <v>46</v>
      </c>
      <c r="X794" s="12" t="str">
        <f>IF(OR(VOZ_WHATSAPP[[#This Row],[Confirma Valor de pago]]="No Cumple",VOZ_WHATSAPP[[#This Row],[Confirma hora de pago]]="No Cumple",VOZ_WHATSAPP[[#This Row],[Confirma medio de pago]]="No Cumple"),"Sin Cierre","Cierre")</f>
        <v>Cierre</v>
      </c>
      <c r="Y794" s="1" t="s">
        <v>46</v>
      </c>
      <c r="Z794" s="1" t="s">
        <v>46</v>
      </c>
      <c r="AA794" s="1" t="s">
        <v>46</v>
      </c>
      <c r="AB794" s="1" t="s">
        <v>46</v>
      </c>
      <c r="AC794" s="11" t="str">
        <f>IF(OR(VOZ_WHATSAPP[[#This Row],[La comunicación es asertiva, con respeto y evita maltrato]]="No Cumple",VOZ_WHATSAPP[[#This Row],[Cumple con las normativas legales]]="No Cumple"),"No Cumple","Cumple")</f>
        <v>Cumple</v>
      </c>
      <c r="AD794" s="1" t="s">
        <v>46</v>
      </c>
      <c r="AE794" s="1" t="s">
        <v>133</v>
      </c>
      <c r="AF794" s="4">
        <v>1</v>
      </c>
      <c r="AG794" s="4">
        <f>IF(AND(VOZ_WHATSAPP[[#This Row],[Estado Cierre]]="Sin Cierre",VOZ_WHATSAPP[[#This Row],[Nota Negocio]]="Sin Negocio"),VOZ_WHATSAPP[[#This Row],[Nota]]-24%,VOZ_WHATSAPP[[#This Row],[Nota]])</f>
        <v>1</v>
      </c>
      <c r="AH794" s="8">
        <f>IF(VOZ_WHATSAPP[[#This Row],[Estado Legal]]="No Cumple",0,IF(VOZ_WHATSAPP[[#This Row],[Realiza lectura de guion Legal]]="No Cumple",VOZ_WHATSAPP[[#This Row],[Nota 2]]-50%,VOZ_WHATSAPP[[#This Row],[Nota 2]]))</f>
        <v>1</v>
      </c>
    </row>
    <row r="795" spans="1:34" x14ac:dyDescent="0.25">
      <c r="A795" s="2" t="str">
        <f>VOZ_WHATSAPP[[#This Row],[ID Asesor]]&amp;VOZ_WHATSAPP[[#This Row],[Fecha Monitoreo]]</f>
        <v>382245828</v>
      </c>
      <c r="B795" s="2">
        <v>45828</v>
      </c>
      <c r="C795" s="1" t="s">
        <v>42</v>
      </c>
      <c r="D795" s="1">
        <v>3822</v>
      </c>
      <c r="E795" s="2">
        <v>45828</v>
      </c>
      <c r="F795" s="3">
        <v>0.52986111111111112</v>
      </c>
      <c r="G795" s="1" t="s">
        <v>58</v>
      </c>
      <c r="H795" s="1" t="s">
        <v>44</v>
      </c>
      <c r="I795" s="1">
        <v>591</v>
      </c>
      <c r="J795" s="1">
        <v>3164989287</v>
      </c>
      <c r="K795" s="1" t="s">
        <v>45</v>
      </c>
      <c r="L795" s="1" t="s">
        <v>46</v>
      </c>
      <c r="M795" s="1" t="s">
        <v>46</v>
      </c>
      <c r="N795" s="1" t="s">
        <v>46</v>
      </c>
      <c r="O795" s="1" t="s">
        <v>54</v>
      </c>
      <c r="P795" s="1" t="s">
        <v>46</v>
      </c>
      <c r="Q795" s="1" t="s">
        <v>46</v>
      </c>
      <c r="R795" s="1" t="s">
        <v>47</v>
      </c>
      <c r="S795" s="1" t="s">
        <v>47</v>
      </c>
      <c r="T795" s="12" t="str">
        <f>IF(OR(VOZ_WHATSAPP[[#This Row],[Brinda argumentos coherentes a la objeción]]="No Cumple",VOZ_WHATSAPP[[#This Row],[Despliegue de Beneficios y/o consecuencias]]="No Cumple"),"Sin Negocio","Negocio")</f>
        <v>Sin Negocio</v>
      </c>
      <c r="U795" s="1" t="s">
        <v>48</v>
      </c>
      <c r="V795" s="1" t="s">
        <v>48</v>
      </c>
      <c r="W795" s="1" t="s">
        <v>48</v>
      </c>
      <c r="X795" s="12" t="str">
        <f>IF(OR(VOZ_WHATSAPP[[#This Row],[Confirma Valor de pago]]="No Cumple",VOZ_WHATSAPP[[#This Row],[Confirma hora de pago]]="No Cumple",VOZ_WHATSAPP[[#This Row],[Confirma medio de pago]]="No Cumple"),"Sin Cierre","Cierre")</f>
        <v>Cierre</v>
      </c>
      <c r="Y795" s="1" t="s">
        <v>54</v>
      </c>
      <c r="Z795" s="1" t="s">
        <v>46</v>
      </c>
      <c r="AA795" s="1" t="s">
        <v>46</v>
      </c>
      <c r="AB795" s="1" t="s">
        <v>46</v>
      </c>
      <c r="AC795" s="11" t="str">
        <f>IF(OR(VOZ_WHATSAPP[[#This Row],[La comunicación es asertiva, con respeto y evita maltrato]]="No Cumple",VOZ_WHATSAPP[[#This Row],[Cumple con las normativas legales]]="No Cumple"),"No Cumple","Cumple")</f>
        <v>Cumple</v>
      </c>
      <c r="AD795" s="1" t="s">
        <v>47</v>
      </c>
      <c r="AE795" s="1" t="s">
        <v>858</v>
      </c>
      <c r="AF795" s="4">
        <v>0.67</v>
      </c>
      <c r="AG795" s="4">
        <f>IF(AND(VOZ_WHATSAPP[[#This Row],[Estado Cierre]]="Sin Cierre",VOZ_WHATSAPP[[#This Row],[Nota Negocio]]="Sin Negocio"),VOZ_WHATSAPP[[#This Row],[Nota]]-24%,VOZ_WHATSAPP[[#This Row],[Nota]])</f>
        <v>0.67</v>
      </c>
      <c r="AH795" s="8">
        <f>IF(VOZ_WHATSAPP[[#This Row],[Estado Legal]]="No Cumple",0,IF(VOZ_WHATSAPP[[#This Row],[Realiza lectura de guion Legal]]="No Cumple",VOZ_WHATSAPP[[#This Row],[Nota 2]]-50%,VOZ_WHATSAPP[[#This Row],[Nota 2]]))</f>
        <v>0.17000000000000004</v>
      </c>
    </row>
    <row r="796" spans="1:34" x14ac:dyDescent="0.25">
      <c r="A796" s="2" t="str">
        <f>VOZ_WHATSAPP[[#This Row],[ID Asesor]]&amp;VOZ_WHATSAPP[[#This Row],[Fecha Monitoreo]]</f>
        <v>367345828</v>
      </c>
      <c r="B796" s="2">
        <v>45828</v>
      </c>
      <c r="C796" s="1" t="s">
        <v>59</v>
      </c>
      <c r="D796" s="1">
        <v>3673</v>
      </c>
      <c r="E796" s="2">
        <v>45828</v>
      </c>
      <c r="F796" s="3">
        <v>0.55763888888888891</v>
      </c>
      <c r="G796" s="1" t="s">
        <v>51</v>
      </c>
      <c r="H796" s="1" t="s">
        <v>44</v>
      </c>
      <c r="I796" s="1">
        <v>1381</v>
      </c>
      <c r="J796" s="1">
        <v>3043668738</v>
      </c>
      <c r="K796" s="1" t="s">
        <v>45</v>
      </c>
      <c r="L796" s="1" t="s">
        <v>46</v>
      </c>
      <c r="M796" s="1" t="s">
        <v>47</v>
      </c>
      <c r="N796" s="1" t="s">
        <v>46</v>
      </c>
      <c r="O796" s="1" t="s">
        <v>46</v>
      </c>
      <c r="P796" s="1" t="s">
        <v>46</v>
      </c>
      <c r="Q796" s="1" t="s">
        <v>47</v>
      </c>
      <c r="R796" s="1" t="s">
        <v>47</v>
      </c>
      <c r="S796" s="1" t="s">
        <v>46</v>
      </c>
      <c r="T796" s="12" t="str">
        <f>IF(OR(VOZ_WHATSAPP[[#This Row],[Brinda argumentos coherentes a la objeción]]="No Cumple",VOZ_WHATSAPP[[#This Row],[Despliegue de Beneficios y/o consecuencias]]="No Cumple"),"Sin Negocio","Negocio")</f>
        <v>Sin Negocio</v>
      </c>
      <c r="U796" s="1" t="s">
        <v>48</v>
      </c>
      <c r="V796" s="1" t="s">
        <v>48</v>
      </c>
      <c r="W796" s="1" t="s">
        <v>48</v>
      </c>
      <c r="X796" s="12" t="str">
        <f>IF(OR(VOZ_WHATSAPP[[#This Row],[Confirma Valor de pago]]="No Cumple",VOZ_WHATSAPP[[#This Row],[Confirma hora de pago]]="No Cumple",VOZ_WHATSAPP[[#This Row],[Confirma medio de pago]]="No Cumple"),"Sin Cierre","Cierre")</f>
        <v>Cierre</v>
      </c>
      <c r="Y796" s="1" t="s">
        <v>46</v>
      </c>
      <c r="Z796" s="1" t="s">
        <v>46</v>
      </c>
      <c r="AA796" s="1" t="s">
        <v>46</v>
      </c>
      <c r="AB796" s="1" t="s">
        <v>46</v>
      </c>
      <c r="AC796" s="11" t="str">
        <f>IF(OR(VOZ_WHATSAPP[[#This Row],[La comunicación es asertiva, con respeto y evita maltrato]]="No Cumple",VOZ_WHATSAPP[[#This Row],[Cumple con las normativas legales]]="No Cumple"),"No Cumple","Cumple")</f>
        <v>Cumple</v>
      </c>
      <c r="AD796" s="1" t="s">
        <v>46</v>
      </c>
      <c r="AE796" s="1" t="s">
        <v>859</v>
      </c>
      <c r="AF796" s="4">
        <v>0.76</v>
      </c>
      <c r="AG796" s="4">
        <f>IF(AND(VOZ_WHATSAPP[[#This Row],[Estado Cierre]]="Sin Cierre",VOZ_WHATSAPP[[#This Row],[Nota Negocio]]="Sin Negocio"),VOZ_WHATSAPP[[#This Row],[Nota]]-24%,VOZ_WHATSAPP[[#This Row],[Nota]])</f>
        <v>0.76</v>
      </c>
      <c r="AH796" s="8">
        <f>IF(VOZ_WHATSAPP[[#This Row],[Estado Legal]]="No Cumple",0,IF(VOZ_WHATSAPP[[#This Row],[Realiza lectura de guion Legal]]="No Cumple",VOZ_WHATSAPP[[#This Row],[Nota 2]]-50%,VOZ_WHATSAPP[[#This Row],[Nota 2]]))</f>
        <v>0.76</v>
      </c>
    </row>
    <row r="797" spans="1:34" x14ac:dyDescent="0.25">
      <c r="A797" s="2" t="str">
        <f>VOZ_WHATSAPP[[#This Row],[ID Asesor]]&amp;VOZ_WHATSAPP[[#This Row],[Fecha Monitoreo]]</f>
        <v>349345828</v>
      </c>
      <c r="B797" s="2">
        <v>45828</v>
      </c>
      <c r="C797" s="1" t="s">
        <v>56</v>
      </c>
      <c r="D797" s="1">
        <v>3493</v>
      </c>
      <c r="E797" s="2">
        <v>45828</v>
      </c>
      <c r="F797" s="3">
        <v>0.46250000000000002</v>
      </c>
      <c r="G797" s="1" t="s">
        <v>58</v>
      </c>
      <c r="H797" s="1" t="s">
        <v>44</v>
      </c>
      <c r="I797" s="1">
        <v>410</v>
      </c>
      <c r="J797" s="1">
        <v>3203745915</v>
      </c>
      <c r="K797" s="1" t="s">
        <v>45</v>
      </c>
      <c r="L797" s="1" t="s">
        <v>46</v>
      </c>
      <c r="M797" s="1" t="s">
        <v>46</v>
      </c>
      <c r="N797" s="1" t="s">
        <v>46</v>
      </c>
      <c r="O797" s="1" t="s">
        <v>46</v>
      </c>
      <c r="P797" s="1" t="s">
        <v>46</v>
      </c>
      <c r="Q797" s="1" t="s">
        <v>46</v>
      </c>
      <c r="R797" s="1" t="s">
        <v>46</v>
      </c>
      <c r="S797" s="1" t="s">
        <v>46</v>
      </c>
      <c r="T797" s="12" t="str">
        <f>IF(OR(VOZ_WHATSAPP[[#This Row],[Brinda argumentos coherentes a la objeción]]="No Cumple",VOZ_WHATSAPP[[#This Row],[Despliegue de Beneficios y/o consecuencias]]="No Cumple"),"Sin Negocio","Negocio")</f>
        <v>Negocio</v>
      </c>
      <c r="U797" s="1" t="s">
        <v>48</v>
      </c>
      <c r="V797" s="1" t="s">
        <v>48</v>
      </c>
      <c r="W797" s="1" t="s">
        <v>48</v>
      </c>
      <c r="X797" s="12" t="str">
        <f>IF(OR(VOZ_WHATSAPP[[#This Row],[Confirma Valor de pago]]="No Cumple",VOZ_WHATSAPP[[#This Row],[Confirma hora de pago]]="No Cumple",VOZ_WHATSAPP[[#This Row],[Confirma medio de pago]]="No Cumple"),"Sin Cierre","Cierre")</f>
        <v>Cierre</v>
      </c>
      <c r="Y797" s="1" t="s">
        <v>46</v>
      </c>
      <c r="Z797" s="1" t="s">
        <v>46</v>
      </c>
      <c r="AA797" s="1" t="s">
        <v>46</v>
      </c>
      <c r="AB797" s="1" t="s">
        <v>46</v>
      </c>
      <c r="AC797" s="11" t="str">
        <f>IF(OR(VOZ_WHATSAPP[[#This Row],[La comunicación es asertiva, con respeto y evita maltrato]]="No Cumple",VOZ_WHATSAPP[[#This Row],[Cumple con las normativas legales]]="No Cumple"),"No Cumple","Cumple")</f>
        <v>Cumple</v>
      </c>
      <c r="AD797" s="1" t="s">
        <v>46</v>
      </c>
      <c r="AE797" s="1" t="s">
        <v>109</v>
      </c>
      <c r="AF797" s="4">
        <v>1</v>
      </c>
      <c r="AG797" s="4">
        <f>IF(AND(VOZ_WHATSAPP[[#This Row],[Estado Cierre]]="Sin Cierre",VOZ_WHATSAPP[[#This Row],[Nota Negocio]]="Sin Negocio"),VOZ_WHATSAPP[[#This Row],[Nota]]-24%,VOZ_WHATSAPP[[#This Row],[Nota]])</f>
        <v>1</v>
      </c>
      <c r="AH797" s="8">
        <f>IF(VOZ_WHATSAPP[[#This Row],[Estado Legal]]="No Cumple",0,IF(VOZ_WHATSAPP[[#This Row],[Realiza lectura de guion Legal]]="No Cumple",VOZ_WHATSAPP[[#This Row],[Nota 2]]-50%,VOZ_WHATSAPP[[#This Row],[Nota 2]]))</f>
        <v>1</v>
      </c>
    </row>
    <row r="798" spans="1:34" x14ac:dyDescent="0.25">
      <c r="A798" s="2" t="str">
        <f>VOZ_WHATSAPP[[#This Row],[ID Asesor]]&amp;VOZ_WHATSAPP[[#This Row],[Fecha Monitoreo]]</f>
        <v>394545828</v>
      </c>
      <c r="B798" s="2">
        <v>45828</v>
      </c>
      <c r="C798" s="1" t="s">
        <v>126</v>
      </c>
      <c r="D798" s="1">
        <v>3945</v>
      </c>
      <c r="E798" s="2">
        <v>45828</v>
      </c>
      <c r="F798" s="3">
        <v>0.37083333333333335</v>
      </c>
      <c r="G798" s="1" t="s">
        <v>51</v>
      </c>
      <c r="H798" s="1" t="s">
        <v>44</v>
      </c>
      <c r="I798" s="1">
        <v>210020459</v>
      </c>
      <c r="J798" s="1">
        <v>3027120475</v>
      </c>
      <c r="K798" s="1" t="s">
        <v>49</v>
      </c>
      <c r="L798" s="1" t="s">
        <v>46</v>
      </c>
      <c r="M798" s="1" t="s">
        <v>47</v>
      </c>
      <c r="N798" s="1" t="s">
        <v>46</v>
      </c>
      <c r="O798" s="1" t="s">
        <v>46</v>
      </c>
      <c r="P798" s="1" t="s">
        <v>46</v>
      </c>
      <c r="Q798" s="1" t="s">
        <v>46</v>
      </c>
      <c r="R798" s="1" t="s">
        <v>46</v>
      </c>
      <c r="S798" s="1" t="s">
        <v>48</v>
      </c>
      <c r="T798" s="12" t="str">
        <f>IF(OR(VOZ_WHATSAPP[[#This Row],[Brinda argumentos coherentes a la objeción]]="No Cumple",VOZ_WHATSAPP[[#This Row],[Despliegue de Beneficios y/o consecuencias]]="No Cumple"),"Sin Negocio","Negocio")</f>
        <v>Negocio</v>
      </c>
      <c r="U798" s="1" t="s">
        <v>48</v>
      </c>
      <c r="V798" s="1" t="s">
        <v>48</v>
      </c>
      <c r="W798" s="1" t="s">
        <v>48</v>
      </c>
      <c r="X798" s="12" t="str">
        <f>IF(OR(VOZ_WHATSAPP[[#This Row],[Confirma Valor de pago]]="No Cumple",VOZ_WHATSAPP[[#This Row],[Confirma hora de pago]]="No Cumple",VOZ_WHATSAPP[[#This Row],[Confirma medio de pago]]="No Cumple"),"Sin Cierre","Cierre")</f>
        <v>Cierre</v>
      </c>
      <c r="Y798" s="1" t="s">
        <v>54</v>
      </c>
      <c r="Z798" s="1" t="s">
        <v>54</v>
      </c>
      <c r="AA798" s="1" t="s">
        <v>46</v>
      </c>
      <c r="AB798" s="1" t="s">
        <v>54</v>
      </c>
      <c r="AC798" s="11" t="str">
        <f>IF(OR(VOZ_WHATSAPP[[#This Row],[La comunicación es asertiva, con respeto y evita maltrato]]="No Cumple",VOZ_WHATSAPP[[#This Row],[Cumple con las normativas legales]]="No Cumple"),"No Cumple","Cumple")</f>
        <v>No Cumple</v>
      </c>
      <c r="AD798" s="1" t="s">
        <v>47</v>
      </c>
      <c r="AE798" s="1" t="s">
        <v>860</v>
      </c>
      <c r="AF798" s="4">
        <v>0.73</v>
      </c>
      <c r="AG798" s="4">
        <f>IF(AND(VOZ_WHATSAPP[[#This Row],[Estado Cierre]]="Sin Cierre",VOZ_WHATSAPP[[#This Row],[Nota Negocio]]="Sin Negocio"),VOZ_WHATSAPP[[#This Row],[Nota]]-24%,VOZ_WHATSAPP[[#This Row],[Nota]])</f>
        <v>0.73</v>
      </c>
      <c r="AH798" s="8">
        <f>IF(VOZ_WHATSAPP[[#This Row],[Estado Legal]]="No Cumple",0,IF(VOZ_WHATSAPP[[#This Row],[Realiza lectura de guion Legal]]="No Cumple",VOZ_WHATSAPP[[#This Row],[Nota 2]]-50%,VOZ_WHATSAPP[[#This Row],[Nota 2]]))</f>
        <v>0</v>
      </c>
    </row>
    <row r="799" spans="1:34" x14ac:dyDescent="0.25">
      <c r="A799" s="2" t="str">
        <f>VOZ_WHATSAPP[[#This Row],[ID Asesor]]&amp;VOZ_WHATSAPP[[#This Row],[Fecha Monitoreo]]</f>
        <v>366945828</v>
      </c>
      <c r="B799" s="2">
        <v>45828</v>
      </c>
      <c r="C799" s="1" t="s">
        <v>126</v>
      </c>
      <c r="D799" s="1">
        <v>3669</v>
      </c>
      <c r="E799" s="2">
        <v>45828</v>
      </c>
      <c r="F799" s="3">
        <v>0.36458333333333331</v>
      </c>
      <c r="G799" s="1" t="s">
        <v>60</v>
      </c>
      <c r="H799" s="1" t="s">
        <v>71</v>
      </c>
      <c r="I799" s="1"/>
      <c r="J799" s="1"/>
      <c r="K799" s="1"/>
      <c r="L799" s="1" t="s">
        <v>46</v>
      </c>
      <c r="M799" s="1" t="s">
        <v>48</v>
      </c>
      <c r="N799" s="1" t="s">
        <v>46</v>
      </c>
      <c r="O799" s="1" t="s">
        <v>46</v>
      </c>
      <c r="P799" s="1" t="s">
        <v>46</v>
      </c>
      <c r="Q799" s="1" t="s">
        <v>48</v>
      </c>
      <c r="R799" s="1" t="s">
        <v>48</v>
      </c>
      <c r="S799" s="1" t="s">
        <v>48</v>
      </c>
      <c r="T799" s="12" t="str">
        <f>IF(OR(VOZ_WHATSAPP[[#This Row],[Brinda argumentos coherentes a la objeción]]="No Cumple",VOZ_WHATSAPP[[#This Row],[Despliegue de Beneficios y/o consecuencias]]="No Cumple"),"Sin Negocio","Negocio")</f>
        <v>Negocio</v>
      </c>
      <c r="U799" s="1" t="s">
        <v>46</v>
      </c>
      <c r="V799" s="1" t="s">
        <v>46</v>
      </c>
      <c r="W799" s="1" t="s">
        <v>46</v>
      </c>
      <c r="X799" s="12" t="str">
        <f>IF(OR(VOZ_WHATSAPP[[#This Row],[Confirma Valor de pago]]="No Cumple",VOZ_WHATSAPP[[#This Row],[Confirma hora de pago]]="No Cumple",VOZ_WHATSAPP[[#This Row],[Confirma medio de pago]]="No Cumple"),"Sin Cierre","Cierre")</f>
        <v>Cierre</v>
      </c>
      <c r="Y799" s="1" t="s">
        <v>48</v>
      </c>
      <c r="Z799" s="1" t="s">
        <v>46</v>
      </c>
      <c r="AA799" s="1" t="s">
        <v>46</v>
      </c>
      <c r="AB799" s="1" t="s">
        <v>46</v>
      </c>
      <c r="AC799" s="11" t="str">
        <f>IF(OR(VOZ_WHATSAPP[[#This Row],[La comunicación es asertiva, con respeto y evita maltrato]]="No Cumple",VOZ_WHATSAPP[[#This Row],[Cumple con las normativas legales]]="No Cumple"),"No Cumple","Cumple")</f>
        <v>Cumple</v>
      </c>
      <c r="AD799" s="1" t="s">
        <v>48</v>
      </c>
      <c r="AE799" s="1" t="s">
        <v>131</v>
      </c>
      <c r="AF799" s="4">
        <v>1</v>
      </c>
      <c r="AG799" s="4">
        <f>IF(AND(VOZ_WHATSAPP[[#This Row],[Estado Cierre]]="Sin Cierre",VOZ_WHATSAPP[[#This Row],[Nota Negocio]]="Sin Negocio"),VOZ_WHATSAPP[[#This Row],[Nota]]-24%,VOZ_WHATSAPP[[#This Row],[Nota]])</f>
        <v>1</v>
      </c>
      <c r="AH799" s="8">
        <f>IF(VOZ_WHATSAPP[[#This Row],[Estado Legal]]="No Cumple",0,IF(VOZ_WHATSAPP[[#This Row],[Realiza lectura de guion Legal]]="No Cumple",VOZ_WHATSAPP[[#This Row],[Nota 2]]-50%,VOZ_WHATSAPP[[#This Row],[Nota 2]]))</f>
        <v>1</v>
      </c>
    </row>
    <row r="800" spans="1:34" x14ac:dyDescent="0.25">
      <c r="A800" s="2" t="str">
        <f>VOZ_WHATSAPP[[#This Row],[ID Asesor]]&amp;VOZ_WHATSAPP[[#This Row],[Fecha Monitoreo]]</f>
        <v>388145828</v>
      </c>
      <c r="B800" s="2">
        <v>45828</v>
      </c>
      <c r="C800" s="1" t="s">
        <v>56</v>
      </c>
      <c r="D800" s="1">
        <v>3881</v>
      </c>
      <c r="E800" s="2">
        <v>45828</v>
      </c>
      <c r="F800" s="3">
        <v>0.5</v>
      </c>
      <c r="G800" s="1" t="s">
        <v>58</v>
      </c>
      <c r="H800" s="1" t="s">
        <v>71</v>
      </c>
      <c r="I800" s="1"/>
      <c r="J800" s="1"/>
      <c r="K800" s="1"/>
      <c r="L800" s="1" t="s">
        <v>46</v>
      </c>
      <c r="M800" s="1" t="s">
        <v>48</v>
      </c>
      <c r="N800" s="1" t="s">
        <v>46</v>
      </c>
      <c r="O800" s="1" t="s">
        <v>46</v>
      </c>
      <c r="P800" s="1" t="s">
        <v>54</v>
      </c>
      <c r="Q800" s="1" t="s">
        <v>46</v>
      </c>
      <c r="R800" s="1" t="s">
        <v>46</v>
      </c>
      <c r="S800" s="1" t="s">
        <v>46</v>
      </c>
      <c r="T800" s="12" t="str">
        <f>IF(OR(VOZ_WHATSAPP[[#This Row],[Brinda argumentos coherentes a la objeción]]="No Cumple",VOZ_WHATSAPP[[#This Row],[Despliegue de Beneficios y/o consecuencias]]="No Cumple"),"Sin Negocio","Negocio")</f>
        <v>Negocio</v>
      </c>
      <c r="U800" s="1" t="s">
        <v>48</v>
      </c>
      <c r="V800" s="1" t="s">
        <v>48</v>
      </c>
      <c r="W800" s="1" t="s">
        <v>48</v>
      </c>
      <c r="X800" s="12" t="str">
        <f>IF(OR(VOZ_WHATSAPP[[#This Row],[Confirma Valor de pago]]="No Cumple",VOZ_WHATSAPP[[#This Row],[Confirma hora de pago]]="No Cumple",VOZ_WHATSAPP[[#This Row],[Confirma medio de pago]]="No Cumple"),"Sin Cierre","Cierre")</f>
        <v>Cierre</v>
      </c>
      <c r="Y800" s="1" t="s">
        <v>48</v>
      </c>
      <c r="Z800" s="1" t="s">
        <v>48</v>
      </c>
      <c r="AA800" s="1" t="s">
        <v>46</v>
      </c>
      <c r="AB800" s="1" t="s">
        <v>46</v>
      </c>
      <c r="AC800" s="11" t="str">
        <f>IF(OR(VOZ_WHATSAPP[[#This Row],[La comunicación es asertiva, con respeto y evita maltrato]]="No Cumple",VOZ_WHATSAPP[[#This Row],[Cumple con las normativas legales]]="No Cumple"),"No Cumple","Cumple")</f>
        <v>Cumple</v>
      </c>
      <c r="AD800" s="1" t="s">
        <v>46</v>
      </c>
      <c r="AE800" s="1" t="s">
        <v>861</v>
      </c>
      <c r="AF800" s="4">
        <v>0.95</v>
      </c>
      <c r="AG800" s="4">
        <f>IF(AND(VOZ_WHATSAPP[[#This Row],[Estado Cierre]]="Sin Cierre",VOZ_WHATSAPP[[#This Row],[Nota Negocio]]="Sin Negocio"),VOZ_WHATSAPP[[#This Row],[Nota]]-24%,VOZ_WHATSAPP[[#This Row],[Nota]])</f>
        <v>0.95</v>
      </c>
      <c r="AH800" s="8">
        <f>IF(VOZ_WHATSAPP[[#This Row],[Estado Legal]]="No Cumple",0,IF(VOZ_WHATSAPP[[#This Row],[Realiza lectura de guion Legal]]="No Cumple",VOZ_WHATSAPP[[#This Row],[Nota 2]]-50%,VOZ_WHATSAPP[[#This Row],[Nota 2]]))</f>
        <v>0.95</v>
      </c>
    </row>
    <row r="801" spans="1:34" x14ac:dyDescent="0.25">
      <c r="A801" s="2" t="str">
        <f>VOZ_WHATSAPP[[#This Row],[ID Asesor]]&amp;VOZ_WHATSAPP[[#This Row],[Fecha Monitoreo]]</f>
        <v>366645828</v>
      </c>
      <c r="B801" s="2">
        <v>45828</v>
      </c>
      <c r="C801" s="1" t="s">
        <v>126</v>
      </c>
      <c r="D801" s="1">
        <v>3666</v>
      </c>
      <c r="E801" s="2">
        <v>45828</v>
      </c>
      <c r="F801" s="3">
        <v>0.47222222222222221</v>
      </c>
      <c r="G801" s="1" t="s">
        <v>60</v>
      </c>
      <c r="H801" s="1" t="s">
        <v>71</v>
      </c>
      <c r="I801" s="1"/>
      <c r="J801" s="1"/>
      <c r="K801" s="1"/>
      <c r="L801" s="1" t="s">
        <v>46</v>
      </c>
      <c r="M801" s="1" t="s">
        <v>46</v>
      </c>
      <c r="N801" s="1" t="s">
        <v>46</v>
      </c>
      <c r="O801" s="1" t="s">
        <v>46</v>
      </c>
      <c r="P801" s="1" t="s">
        <v>46</v>
      </c>
      <c r="Q801" s="1" t="s">
        <v>46</v>
      </c>
      <c r="R801" s="1" t="s">
        <v>46</v>
      </c>
      <c r="S801" s="1" t="s">
        <v>46</v>
      </c>
      <c r="T801" s="12" t="str">
        <f>IF(OR(VOZ_WHATSAPP[[#This Row],[Brinda argumentos coherentes a la objeción]]="No Cumple",VOZ_WHATSAPP[[#This Row],[Despliegue de Beneficios y/o consecuencias]]="No Cumple"),"Sin Negocio","Negocio")</f>
        <v>Negocio</v>
      </c>
      <c r="U801" s="1" t="s">
        <v>46</v>
      </c>
      <c r="V801" s="1" t="s">
        <v>46</v>
      </c>
      <c r="W801" s="1" t="s">
        <v>46</v>
      </c>
      <c r="X801" s="12" t="str">
        <f>IF(OR(VOZ_WHATSAPP[[#This Row],[Confirma Valor de pago]]="No Cumple",VOZ_WHATSAPP[[#This Row],[Confirma hora de pago]]="No Cumple",VOZ_WHATSAPP[[#This Row],[Confirma medio de pago]]="No Cumple"),"Sin Cierre","Cierre")</f>
        <v>Cierre</v>
      </c>
      <c r="Y801" s="1" t="s">
        <v>48</v>
      </c>
      <c r="Z801" s="1" t="s">
        <v>46</v>
      </c>
      <c r="AA801" s="1" t="s">
        <v>46</v>
      </c>
      <c r="AB801" s="1" t="s">
        <v>46</v>
      </c>
      <c r="AC801" s="11" t="str">
        <f>IF(OR(VOZ_WHATSAPP[[#This Row],[La comunicación es asertiva, con respeto y evita maltrato]]="No Cumple",VOZ_WHATSAPP[[#This Row],[Cumple con las normativas legales]]="No Cumple"),"No Cumple","Cumple")</f>
        <v>Cumple</v>
      </c>
      <c r="AD801" s="1" t="s">
        <v>48</v>
      </c>
      <c r="AE801" s="1" t="s">
        <v>133</v>
      </c>
      <c r="AF801" s="4">
        <v>1</v>
      </c>
      <c r="AG801" s="4">
        <f>IF(AND(VOZ_WHATSAPP[[#This Row],[Estado Cierre]]="Sin Cierre",VOZ_WHATSAPP[[#This Row],[Nota Negocio]]="Sin Negocio"),VOZ_WHATSAPP[[#This Row],[Nota]]-24%,VOZ_WHATSAPP[[#This Row],[Nota]])</f>
        <v>1</v>
      </c>
      <c r="AH801" s="8">
        <f>IF(VOZ_WHATSAPP[[#This Row],[Estado Legal]]="No Cumple",0,IF(VOZ_WHATSAPP[[#This Row],[Realiza lectura de guion Legal]]="No Cumple",VOZ_WHATSAPP[[#This Row],[Nota 2]]-50%,VOZ_WHATSAPP[[#This Row],[Nota 2]]))</f>
        <v>1</v>
      </c>
    </row>
    <row r="802" spans="1:34" x14ac:dyDescent="0.25">
      <c r="A802" s="2" t="str">
        <f>VOZ_WHATSAPP[[#This Row],[ID Asesor]]&amp;VOZ_WHATSAPP[[#This Row],[Fecha Monitoreo]]</f>
        <v>347445828</v>
      </c>
      <c r="B802" s="2">
        <v>45828</v>
      </c>
      <c r="C802" s="1" t="s">
        <v>59</v>
      </c>
      <c r="D802" s="1">
        <v>3474</v>
      </c>
      <c r="E802" s="2">
        <v>45828</v>
      </c>
      <c r="F802" s="3">
        <v>0.64027777777777772</v>
      </c>
      <c r="G802" s="1" t="s">
        <v>60</v>
      </c>
      <c r="H802" s="1" t="s">
        <v>44</v>
      </c>
      <c r="I802" s="1">
        <v>1129</v>
      </c>
      <c r="J802" s="1">
        <v>3138333169</v>
      </c>
      <c r="K802" s="1" t="s">
        <v>45</v>
      </c>
      <c r="L802" s="1" t="s">
        <v>46</v>
      </c>
      <c r="M802" s="1" t="s">
        <v>46</v>
      </c>
      <c r="N802" s="1" t="s">
        <v>46</v>
      </c>
      <c r="O802" s="1" t="s">
        <v>46</v>
      </c>
      <c r="P802" s="1" t="s">
        <v>46</v>
      </c>
      <c r="Q802" s="1" t="s">
        <v>46</v>
      </c>
      <c r="R802" s="1" t="s">
        <v>46</v>
      </c>
      <c r="S802" s="1" t="s">
        <v>46</v>
      </c>
      <c r="T802" s="12" t="str">
        <f>IF(OR(VOZ_WHATSAPP[[#This Row],[Brinda argumentos coherentes a la objeción]]="No Cumple",VOZ_WHATSAPP[[#This Row],[Despliegue de Beneficios y/o consecuencias]]="No Cumple"),"Sin Negocio","Negocio")</f>
        <v>Negocio</v>
      </c>
      <c r="U802" s="1" t="s">
        <v>46</v>
      </c>
      <c r="V802" s="1" t="s">
        <v>46</v>
      </c>
      <c r="W802" s="1" t="s">
        <v>47</v>
      </c>
      <c r="X802" s="12" t="str">
        <f>IF(OR(VOZ_WHATSAPP[[#This Row],[Confirma Valor de pago]]="No Cumple",VOZ_WHATSAPP[[#This Row],[Confirma hora de pago]]="No Cumple",VOZ_WHATSAPP[[#This Row],[Confirma medio de pago]]="No Cumple"),"Sin Cierre","Cierre")</f>
        <v>Sin Cierre</v>
      </c>
      <c r="Y802" s="1" t="s">
        <v>46</v>
      </c>
      <c r="Z802" s="1" t="s">
        <v>46</v>
      </c>
      <c r="AA802" s="1" t="s">
        <v>46</v>
      </c>
      <c r="AB802" s="1" t="s">
        <v>46</v>
      </c>
      <c r="AC802" s="11" t="str">
        <f>IF(OR(VOZ_WHATSAPP[[#This Row],[La comunicación es asertiva, con respeto y evita maltrato]]="No Cumple",VOZ_WHATSAPP[[#This Row],[Cumple con las normativas legales]]="No Cumple"),"No Cumple","Cumple")</f>
        <v>Cumple</v>
      </c>
      <c r="AD802" s="1" t="s">
        <v>46</v>
      </c>
      <c r="AE802" s="1" t="s">
        <v>118</v>
      </c>
      <c r="AF802" s="4">
        <v>0.92</v>
      </c>
      <c r="AG802" s="4">
        <f>IF(AND(VOZ_WHATSAPP[[#This Row],[Estado Cierre]]="Sin Cierre",VOZ_WHATSAPP[[#This Row],[Nota Negocio]]="Sin Negocio"),VOZ_WHATSAPP[[#This Row],[Nota]]-24%,VOZ_WHATSAPP[[#This Row],[Nota]])</f>
        <v>0.92</v>
      </c>
      <c r="AH802" s="8">
        <f>IF(VOZ_WHATSAPP[[#This Row],[Estado Legal]]="No Cumple",0,IF(VOZ_WHATSAPP[[#This Row],[Realiza lectura de guion Legal]]="No Cumple",VOZ_WHATSAPP[[#This Row],[Nota 2]]-50%,VOZ_WHATSAPP[[#This Row],[Nota 2]]))</f>
        <v>0.92</v>
      </c>
    </row>
    <row r="803" spans="1:34" x14ac:dyDescent="0.25">
      <c r="A803" s="2" t="str">
        <f>VOZ_WHATSAPP[[#This Row],[ID Asesor]]&amp;VOZ_WHATSAPP[[#This Row],[Fecha Monitoreo]]</f>
        <v>369145828</v>
      </c>
      <c r="B803" s="2">
        <v>45828</v>
      </c>
      <c r="C803" s="1" t="s">
        <v>59</v>
      </c>
      <c r="D803" s="1">
        <v>3691</v>
      </c>
      <c r="E803" s="2">
        <v>45828</v>
      </c>
      <c r="F803" s="3">
        <v>0.50347222222222221</v>
      </c>
      <c r="G803" s="1" t="s">
        <v>60</v>
      </c>
      <c r="H803" s="1" t="s">
        <v>71</v>
      </c>
      <c r="I803" s="1"/>
      <c r="J803" s="1"/>
      <c r="K803" s="1"/>
      <c r="L803" s="1" t="s">
        <v>46</v>
      </c>
      <c r="M803" s="1" t="s">
        <v>46</v>
      </c>
      <c r="N803" s="1" t="s">
        <v>46</v>
      </c>
      <c r="O803" s="1" t="s">
        <v>46</v>
      </c>
      <c r="P803" s="1" t="s">
        <v>46</v>
      </c>
      <c r="Q803" s="1" t="s">
        <v>46</v>
      </c>
      <c r="R803" s="1" t="s">
        <v>46</v>
      </c>
      <c r="S803" s="1" t="s">
        <v>46</v>
      </c>
      <c r="T803" s="12" t="str">
        <f>IF(OR(VOZ_WHATSAPP[[#This Row],[Brinda argumentos coherentes a la objeción]]="No Cumple",VOZ_WHATSAPP[[#This Row],[Despliegue de Beneficios y/o consecuencias]]="No Cumple"),"Sin Negocio","Negocio")</f>
        <v>Negocio</v>
      </c>
      <c r="U803" s="1" t="s">
        <v>46</v>
      </c>
      <c r="V803" s="1" t="s">
        <v>46</v>
      </c>
      <c r="W803" s="1" t="s">
        <v>46</v>
      </c>
      <c r="X803" s="12" t="str">
        <f>IF(OR(VOZ_WHATSAPP[[#This Row],[Confirma Valor de pago]]="No Cumple",VOZ_WHATSAPP[[#This Row],[Confirma hora de pago]]="No Cumple",VOZ_WHATSAPP[[#This Row],[Confirma medio de pago]]="No Cumple"),"Sin Cierre","Cierre")</f>
        <v>Cierre</v>
      </c>
      <c r="Y803" s="1" t="s">
        <v>46</v>
      </c>
      <c r="Z803" s="1" t="s">
        <v>46</v>
      </c>
      <c r="AA803" s="1" t="s">
        <v>46</v>
      </c>
      <c r="AB803" s="1" t="s">
        <v>46</v>
      </c>
      <c r="AC803" s="11" t="str">
        <f>IF(OR(VOZ_WHATSAPP[[#This Row],[La comunicación es asertiva, con respeto y evita maltrato]]="No Cumple",VOZ_WHATSAPP[[#This Row],[Cumple con las normativas legales]]="No Cumple"),"No Cumple","Cumple")</f>
        <v>Cumple</v>
      </c>
      <c r="AD803" s="1" t="s">
        <v>46</v>
      </c>
      <c r="AE803" s="1" t="s">
        <v>62</v>
      </c>
      <c r="AF803" s="4">
        <v>1</v>
      </c>
      <c r="AG803" s="4">
        <f>IF(AND(VOZ_WHATSAPP[[#This Row],[Estado Cierre]]="Sin Cierre",VOZ_WHATSAPP[[#This Row],[Nota Negocio]]="Sin Negocio"),VOZ_WHATSAPP[[#This Row],[Nota]]-24%,VOZ_WHATSAPP[[#This Row],[Nota]])</f>
        <v>1</v>
      </c>
      <c r="AH803" s="8">
        <f>IF(VOZ_WHATSAPP[[#This Row],[Estado Legal]]="No Cumple",0,IF(VOZ_WHATSAPP[[#This Row],[Realiza lectura de guion Legal]]="No Cumple",VOZ_WHATSAPP[[#This Row],[Nota 2]]-50%,VOZ_WHATSAPP[[#This Row],[Nota 2]]))</f>
        <v>1</v>
      </c>
    </row>
    <row r="804" spans="1:34" x14ac:dyDescent="0.25">
      <c r="A804" s="2" t="str">
        <f>VOZ_WHATSAPP[[#This Row],[ID Asesor]]&amp;VOZ_WHATSAPP[[#This Row],[Fecha Monitoreo]]</f>
        <v>392545828</v>
      </c>
      <c r="B804" s="2">
        <v>45828</v>
      </c>
      <c r="C804" s="1" t="s">
        <v>59</v>
      </c>
      <c r="D804" s="1">
        <v>3925</v>
      </c>
      <c r="E804" s="2">
        <v>45828</v>
      </c>
      <c r="F804" s="3">
        <v>0.47499999999999998</v>
      </c>
      <c r="G804" s="1" t="s">
        <v>51</v>
      </c>
      <c r="H804" s="1" t="s">
        <v>71</v>
      </c>
      <c r="I804" s="1"/>
      <c r="J804" s="1"/>
      <c r="K804" s="1"/>
      <c r="L804" s="1" t="s">
        <v>46</v>
      </c>
      <c r="M804" s="1" t="s">
        <v>46</v>
      </c>
      <c r="N804" s="1" t="s">
        <v>46</v>
      </c>
      <c r="O804" s="1" t="s">
        <v>46</v>
      </c>
      <c r="P804" s="1" t="s">
        <v>46</v>
      </c>
      <c r="Q804" s="1" t="s">
        <v>46</v>
      </c>
      <c r="R804" s="1" t="s">
        <v>46</v>
      </c>
      <c r="S804" s="1" t="s">
        <v>46</v>
      </c>
      <c r="T804" s="12" t="str">
        <f>IF(OR(VOZ_WHATSAPP[[#This Row],[Brinda argumentos coherentes a la objeción]]="No Cumple",VOZ_WHATSAPP[[#This Row],[Despliegue de Beneficios y/o consecuencias]]="No Cumple"),"Sin Negocio","Negocio")</f>
        <v>Negocio</v>
      </c>
      <c r="U804" s="1" t="s">
        <v>46</v>
      </c>
      <c r="V804" s="1" t="s">
        <v>46</v>
      </c>
      <c r="W804" s="1" t="s">
        <v>46</v>
      </c>
      <c r="X804" s="12" t="str">
        <f>IF(OR(VOZ_WHATSAPP[[#This Row],[Confirma Valor de pago]]="No Cumple",VOZ_WHATSAPP[[#This Row],[Confirma hora de pago]]="No Cumple",VOZ_WHATSAPP[[#This Row],[Confirma medio de pago]]="No Cumple"),"Sin Cierre","Cierre")</f>
        <v>Cierre</v>
      </c>
      <c r="Y804" s="1" t="s">
        <v>46</v>
      </c>
      <c r="Z804" s="1" t="s">
        <v>46</v>
      </c>
      <c r="AA804" s="1" t="s">
        <v>46</v>
      </c>
      <c r="AB804" s="1" t="s">
        <v>46</v>
      </c>
      <c r="AC804" s="11" t="str">
        <f>IF(OR(VOZ_WHATSAPP[[#This Row],[La comunicación es asertiva, con respeto y evita maltrato]]="No Cumple",VOZ_WHATSAPP[[#This Row],[Cumple con las normativas legales]]="No Cumple"),"No Cumple","Cumple")</f>
        <v>Cumple</v>
      </c>
      <c r="AD804" s="1" t="s">
        <v>46</v>
      </c>
      <c r="AE804" s="1" t="s">
        <v>62</v>
      </c>
      <c r="AF804" s="4">
        <v>1</v>
      </c>
      <c r="AG804" s="4">
        <f>IF(AND(VOZ_WHATSAPP[[#This Row],[Estado Cierre]]="Sin Cierre",VOZ_WHATSAPP[[#This Row],[Nota Negocio]]="Sin Negocio"),VOZ_WHATSAPP[[#This Row],[Nota]]-24%,VOZ_WHATSAPP[[#This Row],[Nota]])</f>
        <v>1</v>
      </c>
      <c r="AH804" s="8">
        <f>IF(VOZ_WHATSAPP[[#This Row],[Estado Legal]]="No Cumple",0,IF(VOZ_WHATSAPP[[#This Row],[Realiza lectura de guion Legal]]="No Cumple",VOZ_WHATSAPP[[#This Row],[Nota 2]]-50%,VOZ_WHATSAPP[[#This Row],[Nota 2]]))</f>
        <v>1</v>
      </c>
    </row>
    <row r="805" spans="1:34" x14ac:dyDescent="0.25">
      <c r="A805" s="2" t="str">
        <f>VOZ_WHATSAPP[[#This Row],[ID Asesor]]&amp;VOZ_WHATSAPP[[#This Row],[Fecha Monitoreo]]</f>
        <v>304845828</v>
      </c>
      <c r="B805" s="2">
        <v>45828</v>
      </c>
      <c r="C805" s="1" t="s">
        <v>59</v>
      </c>
      <c r="D805" s="1">
        <v>3048</v>
      </c>
      <c r="E805" s="2">
        <v>45828</v>
      </c>
      <c r="F805" s="3">
        <v>0.64027777777777772</v>
      </c>
      <c r="G805" s="1" t="s">
        <v>51</v>
      </c>
      <c r="H805" s="1" t="s">
        <v>71</v>
      </c>
      <c r="I805" s="1"/>
      <c r="J805" s="1"/>
      <c r="K805" s="1"/>
      <c r="L805" s="1" t="s">
        <v>46</v>
      </c>
      <c r="M805" s="1" t="s">
        <v>47</v>
      </c>
      <c r="N805" s="1" t="s">
        <v>46</v>
      </c>
      <c r="O805" s="1" t="s">
        <v>48</v>
      </c>
      <c r="P805" s="1" t="s">
        <v>48</v>
      </c>
      <c r="Q805" s="1" t="s">
        <v>48</v>
      </c>
      <c r="R805" s="1" t="s">
        <v>48</v>
      </c>
      <c r="S805" s="1" t="s">
        <v>48</v>
      </c>
      <c r="T805" s="12" t="str">
        <f>IF(OR(VOZ_WHATSAPP[[#This Row],[Brinda argumentos coherentes a la objeción]]="No Cumple",VOZ_WHATSAPP[[#This Row],[Despliegue de Beneficios y/o consecuencias]]="No Cumple"),"Sin Negocio","Negocio")</f>
        <v>Negocio</v>
      </c>
      <c r="U805" s="1" t="s">
        <v>46</v>
      </c>
      <c r="V805" s="1" t="s">
        <v>46</v>
      </c>
      <c r="W805" s="1" t="s">
        <v>46</v>
      </c>
      <c r="X805" s="12" t="str">
        <f>IF(OR(VOZ_WHATSAPP[[#This Row],[Confirma Valor de pago]]="No Cumple",VOZ_WHATSAPP[[#This Row],[Confirma hora de pago]]="No Cumple",VOZ_WHATSAPP[[#This Row],[Confirma medio de pago]]="No Cumple"),"Sin Cierre","Cierre")</f>
        <v>Cierre</v>
      </c>
      <c r="Y805" s="1" t="s">
        <v>48</v>
      </c>
      <c r="Z805" s="1" t="s">
        <v>46</v>
      </c>
      <c r="AA805" s="1" t="s">
        <v>46</v>
      </c>
      <c r="AB805" s="1" t="s">
        <v>46</v>
      </c>
      <c r="AC805" s="11" t="str">
        <f>IF(OR(VOZ_WHATSAPP[[#This Row],[La comunicación es asertiva, con respeto y evita maltrato]]="No Cumple",VOZ_WHATSAPP[[#This Row],[Cumple con las normativas legales]]="No Cumple"),"No Cumple","Cumple")</f>
        <v>Cumple</v>
      </c>
      <c r="AD805" s="1" t="s">
        <v>48</v>
      </c>
      <c r="AE805" s="1" t="s">
        <v>486</v>
      </c>
      <c r="AF805" s="4">
        <v>0.96</v>
      </c>
      <c r="AG805" s="4">
        <f>IF(AND(VOZ_WHATSAPP[[#This Row],[Estado Cierre]]="Sin Cierre",VOZ_WHATSAPP[[#This Row],[Nota Negocio]]="Sin Negocio"),VOZ_WHATSAPP[[#This Row],[Nota]]-24%,VOZ_WHATSAPP[[#This Row],[Nota]])</f>
        <v>0.96</v>
      </c>
      <c r="AH805" s="8">
        <f>IF(VOZ_WHATSAPP[[#This Row],[Estado Legal]]="No Cumple",0,IF(VOZ_WHATSAPP[[#This Row],[Realiza lectura de guion Legal]]="No Cumple",VOZ_WHATSAPP[[#This Row],[Nota 2]]-50%,VOZ_WHATSAPP[[#This Row],[Nota 2]]))</f>
        <v>0.96</v>
      </c>
    </row>
    <row r="806" spans="1:34" x14ac:dyDescent="0.25">
      <c r="A806" s="2" t="str">
        <f>VOZ_WHATSAPP[[#This Row],[ID Asesor]]&amp;VOZ_WHATSAPP[[#This Row],[Fecha Monitoreo]]</f>
        <v>311210172545829</v>
      </c>
      <c r="B806" s="2">
        <v>45829</v>
      </c>
      <c r="C806" s="1" t="s">
        <v>126</v>
      </c>
      <c r="D806" s="1">
        <v>3112101725</v>
      </c>
      <c r="E806" s="2">
        <v>45829</v>
      </c>
      <c r="F806" s="3">
        <v>0.3527777777777778</v>
      </c>
      <c r="G806" s="1" t="s">
        <v>51</v>
      </c>
      <c r="H806" s="1" t="s">
        <v>44</v>
      </c>
      <c r="I806" s="1">
        <v>1443</v>
      </c>
      <c r="J806" s="1">
        <v>3112101725</v>
      </c>
      <c r="K806" s="1" t="s">
        <v>45</v>
      </c>
      <c r="L806" s="1" t="s">
        <v>46</v>
      </c>
      <c r="M806" s="1" t="s">
        <v>47</v>
      </c>
      <c r="N806" s="1" t="s">
        <v>46</v>
      </c>
      <c r="O806" s="1" t="s">
        <v>46</v>
      </c>
      <c r="P806" s="1" t="s">
        <v>46</v>
      </c>
      <c r="Q806" s="1" t="s">
        <v>48</v>
      </c>
      <c r="R806" s="1" t="s">
        <v>48</v>
      </c>
      <c r="S806" s="1" t="s">
        <v>48</v>
      </c>
      <c r="T806" s="12" t="str">
        <f>IF(OR(VOZ_WHATSAPP[[#This Row],[Brinda argumentos coherentes a la objeción]]="No Cumple",VOZ_WHATSAPP[[#This Row],[Despliegue de Beneficios y/o consecuencias]]="No Cumple"),"Sin Negocio","Negocio")</f>
        <v>Negocio</v>
      </c>
      <c r="U806" s="1" t="s">
        <v>46</v>
      </c>
      <c r="V806" s="1" t="s">
        <v>46</v>
      </c>
      <c r="W806" s="1" t="s">
        <v>46</v>
      </c>
      <c r="X806" s="12" t="str">
        <f>IF(OR(VOZ_WHATSAPP[[#This Row],[Confirma Valor de pago]]="No Cumple",VOZ_WHATSAPP[[#This Row],[Confirma hora de pago]]="No Cumple",VOZ_WHATSAPP[[#This Row],[Confirma medio de pago]]="No Cumple"),"Sin Cierre","Cierre")</f>
        <v>Cierre</v>
      </c>
      <c r="Y806" s="1" t="s">
        <v>46</v>
      </c>
      <c r="Z806" s="1" t="s">
        <v>46</v>
      </c>
      <c r="AA806" s="1" t="s">
        <v>46</v>
      </c>
      <c r="AB806" s="1" t="s">
        <v>46</v>
      </c>
      <c r="AC806" s="11" t="str">
        <f>IF(OR(VOZ_WHATSAPP[[#This Row],[La comunicación es asertiva, con respeto y evita maltrato]]="No Cumple",VOZ_WHATSAPP[[#This Row],[Cumple con las normativas legales]]="No Cumple"),"No Cumple","Cumple")</f>
        <v>Cumple</v>
      </c>
      <c r="AD806" s="1" t="s">
        <v>46</v>
      </c>
      <c r="AE806" s="1" t="s">
        <v>723</v>
      </c>
      <c r="AF806" s="4">
        <v>0.96</v>
      </c>
      <c r="AG806" s="4">
        <f>IF(AND(VOZ_WHATSAPP[[#This Row],[Estado Cierre]]="Sin Cierre",VOZ_WHATSAPP[[#This Row],[Nota Negocio]]="Sin Negocio"),VOZ_WHATSAPP[[#This Row],[Nota]]-24%,VOZ_WHATSAPP[[#This Row],[Nota]])</f>
        <v>0.96</v>
      </c>
      <c r="AH806" s="8">
        <f>IF(VOZ_WHATSAPP[[#This Row],[Estado Legal]]="No Cumple",0,IF(VOZ_WHATSAPP[[#This Row],[Realiza lectura de guion Legal]]="No Cumple",VOZ_WHATSAPP[[#This Row],[Nota 2]]-50%,VOZ_WHATSAPP[[#This Row],[Nota 2]]))</f>
        <v>0.96</v>
      </c>
    </row>
    <row r="807" spans="1:34" x14ac:dyDescent="0.25">
      <c r="A807" s="2" t="str">
        <f>VOZ_WHATSAPP[[#This Row],[ID Asesor]]&amp;VOZ_WHATSAPP[[#This Row],[Fecha Monitoreo]]</f>
        <v>394045829</v>
      </c>
      <c r="B807" s="2">
        <v>45829</v>
      </c>
      <c r="C807" s="1" t="s">
        <v>42</v>
      </c>
      <c r="D807" s="1">
        <v>3940</v>
      </c>
      <c r="E807" s="2">
        <v>45829</v>
      </c>
      <c r="F807" s="3">
        <v>0.34027777777777779</v>
      </c>
      <c r="G807" s="1" t="s">
        <v>58</v>
      </c>
      <c r="H807" s="1" t="s">
        <v>44</v>
      </c>
      <c r="I807" s="1">
        <v>476</v>
      </c>
      <c r="J807" s="1">
        <v>3112687373</v>
      </c>
      <c r="K807" s="1" t="s">
        <v>45</v>
      </c>
      <c r="L807" s="1" t="s">
        <v>47</v>
      </c>
      <c r="M807" s="1" t="s">
        <v>48</v>
      </c>
      <c r="N807" s="1" t="s">
        <v>46</v>
      </c>
      <c r="O807" s="1" t="s">
        <v>54</v>
      </c>
      <c r="P807" s="1" t="s">
        <v>54</v>
      </c>
      <c r="Q807" s="1" t="s">
        <v>46</v>
      </c>
      <c r="R807" s="1" t="s">
        <v>46</v>
      </c>
      <c r="S807" s="1" t="s">
        <v>47</v>
      </c>
      <c r="T807" s="12" t="str">
        <f>IF(OR(VOZ_WHATSAPP[[#This Row],[Brinda argumentos coherentes a la objeción]]="No Cumple",VOZ_WHATSAPP[[#This Row],[Despliegue de Beneficios y/o consecuencias]]="No Cumple"),"Sin Negocio","Negocio")</f>
        <v>Sin Negocio</v>
      </c>
      <c r="U807" s="1" t="s">
        <v>48</v>
      </c>
      <c r="V807" s="1" t="s">
        <v>48</v>
      </c>
      <c r="W807" s="1" t="s">
        <v>48</v>
      </c>
      <c r="X807" s="12" t="str">
        <f>IF(OR(VOZ_WHATSAPP[[#This Row],[Confirma Valor de pago]]="No Cumple",VOZ_WHATSAPP[[#This Row],[Confirma hora de pago]]="No Cumple",VOZ_WHATSAPP[[#This Row],[Confirma medio de pago]]="No Cumple"),"Sin Cierre","Cierre")</f>
        <v>Cierre</v>
      </c>
      <c r="Y807" s="1" t="s">
        <v>46</v>
      </c>
      <c r="Z807" s="1" t="s">
        <v>54</v>
      </c>
      <c r="AA807" s="1" t="s">
        <v>46</v>
      </c>
      <c r="AB807" s="1" t="s">
        <v>46</v>
      </c>
      <c r="AC807" s="11" t="str">
        <f>IF(OR(VOZ_WHATSAPP[[#This Row],[La comunicación es asertiva, con respeto y evita maltrato]]="No Cumple",VOZ_WHATSAPP[[#This Row],[Cumple con las normativas legales]]="No Cumple"),"No Cumple","Cumple")</f>
        <v>Cumple</v>
      </c>
      <c r="AD807" s="1" t="s">
        <v>46</v>
      </c>
      <c r="AE807" s="1" t="s">
        <v>862</v>
      </c>
      <c r="AF807" s="4">
        <v>0.61</v>
      </c>
      <c r="AG807" s="4">
        <f>IF(AND(VOZ_WHATSAPP[[#This Row],[Estado Cierre]]="Sin Cierre",VOZ_WHATSAPP[[#This Row],[Nota Negocio]]="Sin Negocio"),VOZ_WHATSAPP[[#This Row],[Nota]]-24%,VOZ_WHATSAPP[[#This Row],[Nota]])</f>
        <v>0.61</v>
      </c>
      <c r="AH807" s="8">
        <f>IF(VOZ_WHATSAPP[[#This Row],[Estado Legal]]="No Cumple",0,IF(VOZ_WHATSAPP[[#This Row],[Realiza lectura de guion Legal]]="No Cumple",VOZ_WHATSAPP[[#This Row],[Nota 2]]-50%,VOZ_WHATSAPP[[#This Row],[Nota 2]]))</f>
        <v>0.61</v>
      </c>
    </row>
    <row r="808" spans="1:34" x14ac:dyDescent="0.25">
      <c r="A808" s="2" t="str">
        <f>VOZ_WHATSAPP[[#This Row],[ID Asesor]]&amp;VOZ_WHATSAPP[[#This Row],[Fecha Monitoreo]]</f>
        <v>237245829</v>
      </c>
      <c r="B808" s="2">
        <v>45829</v>
      </c>
      <c r="C808" s="1" t="s">
        <v>126</v>
      </c>
      <c r="D808" s="1">
        <v>2372</v>
      </c>
      <c r="E808" s="2">
        <v>45829</v>
      </c>
      <c r="F808" s="3">
        <v>0.39166666666666666</v>
      </c>
      <c r="G808" s="1" t="s">
        <v>51</v>
      </c>
      <c r="H808" s="1" t="s">
        <v>44</v>
      </c>
      <c r="I808" s="1">
        <v>1223</v>
      </c>
      <c r="J808" s="1">
        <v>3229003284</v>
      </c>
      <c r="K808" s="1" t="s">
        <v>45</v>
      </c>
      <c r="L808" s="1" t="s">
        <v>46</v>
      </c>
      <c r="M808" s="1" t="s">
        <v>46</v>
      </c>
      <c r="N808" s="1" t="s">
        <v>46</v>
      </c>
      <c r="O808" s="1" t="s">
        <v>46</v>
      </c>
      <c r="P808" s="1" t="s">
        <v>46</v>
      </c>
      <c r="Q808" s="1" t="s">
        <v>46</v>
      </c>
      <c r="R808" s="1" t="s">
        <v>46</v>
      </c>
      <c r="S808" s="1" t="s">
        <v>46</v>
      </c>
      <c r="T808" s="12" t="str">
        <f>IF(OR(VOZ_WHATSAPP[[#This Row],[Brinda argumentos coherentes a la objeción]]="No Cumple",VOZ_WHATSAPP[[#This Row],[Despliegue de Beneficios y/o consecuencias]]="No Cumple"),"Sin Negocio","Negocio")</f>
        <v>Negocio</v>
      </c>
      <c r="U808" s="1" t="s">
        <v>46</v>
      </c>
      <c r="V808" s="1" t="s">
        <v>46</v>
      </c>
      <c r="W808" s="1" t="s">
        <v>46</v>
      </c>
      <c r="X808" s="12" t="str">
        <f>IF(OR(VOZ_WHATSAPP[[#This Row],[Confirma Valor de pago]]="No Cumple",VOZ_WHATSAPP[[#This Row],[Confirma hora de pago]]="No Cumple",VOZ_WHATSAPP[[#This Row],[Confirma medio de pago]]="No Cumple"),"Sin Cierre","Cierre")</f>
        <v>Cierre</v>
      </c>
      <c r="Y808" s="1" t="s">
        <v>54</v>
      </c>
      <c r="Z808" s="1" t="s">
        <v>54</v>
      </c>
      <c r="AA808" s="1" t="s">
        <v>46</v>
      </c>
      <c r="AB808" s="1" t="s">
        <v>46</v>
      </c>
      <c r="AC808" s="11" t="str">
        <f>IF(OR(VOZ_WHATSAPP[[#This Row],[La comunicación es asertiva, con respeto y evita maltrato]]="No Cumple",VOZ_WHATSAPP[[#This Row],[Cumple con las normativas legales]]="No Cumple"),"No Cumple","Cumple")</f>
        <v>Cumple</v>
      </c>
      <c r="AD808" s="1" t="s">
        <v>46</v>
      </c>
      <c r="AE808" s="1" t="s">
        <v>863</v>
      </c>
      <c r="AF808" s="4">
        <v>0.77</v>
      </c>
      <c r="AG808" s="4">
        <f>IF(AND(VOZ_WHATSAPP[[#This Row],[Estado Cierre]]="Sin Cierre",VOZ_WHATSAPP[[#This Row],[Nota Negocio]]="Sin Negocio"),VOZ_WHATSAPP[[#This Row],[Nota]]-24%,VOZ_WHATSAPP[[#This Row],[Nota]])</f>
        <v>0.77</v>
      </c>
      <c r="AH808" s="8">
        <f>IF(VOZ_WHATSAPP[[#This Row],[Estado Legal]]="No Cumple",0,IF(VOZ_WHATSAPP[[#This Row],[Realiza lectura de guion Legal]]="No Cumple",VOZ_WHATSAPP[[#This Row],[Nota 2]]-50%,VOZ_WHATSAPP[[#This Row],[Nota 2]]))</f>
        <v>0.77</v>
      </c>
    </row>
    <row r="809" spans="1:34" x14ac:dyDescent="0.25">
      <c r="A809" s="2" t="str">
        <f>VOZ_WHATSAPP[[#This Row],[ID Asesor]]&amp;VOZ_WHATSAPP[[#This Row],[Fecha Monitoreo]]</f>
        <v>362345829</v>
      </c>
      <c r="B809" s="2">
        <v>45829</v>
      </c>
      <c r="C809" s="1" t="s">
        <v>42</v>
      </c>
      <c r="D809" s="1">
        <v>3623</v>
      </c>
      <c r="E809" s="2">
        <v>45829</v>
      </c>
      <c r="F809" s="3">
        <v>0.41875000000000001</v>
      </c>
      <c r="G809" s="1" t="s">
        <v>58</v>
      </c>
      <c r="H809" s="1" t="s">
        <v>44</v>
      </c>
      <c r="I809" s="1">
        <v>459</v>
      </c>
      <c r="J809" s="1">
        <v>3015329687</v>
      </c>
      <c r="K809" s="1" t="s">
        <v>45</v>
      </c>
      <c r="L809" s="1" t="s">
        <v>47</v>
      </c>
      <c r="M809" s="1" t="s">
        <v>48</v>
      </c>
      <c r="N809" s="1" t="s">
        <v>46</v>
      </c>
      <c r="O809" s="1" t="s">
        <v>46</v>
      </c>
      <c r="P809" s="1" t="s">
        <v>46</v>
      </c>
      <c r="Q809" s="1" t="s">
        <v>46</v>
      </c>
      <c r="R809" s="1" t="s">
        <v>46</v>
      </c>
      <c r="S809" s="1" t="s">
        <v>46</v>
      </c>
      <c r="T809" s="12" t="str">
        <f>IF(OR(VOZ_WHATSAPP[[#This Row],[Brinda argumentos coherentes a la objeción]]="No Cumple",VOZ_WHATSAPP[[#This Row],[Despliegue de Beneficios y/o consecuencias]]="No Cumple"),"Sin Negocio","Negocio")</f>
        <v>Negocio</v>
      </c>
      <c r="U809" s="1" t="s">
        <v>46</v>
      </c>
      <c r="V809" s="1" t="s">
        <v>46</v>
      </c>
      <c r="W809" s="1" t="s">
        <v>46</v>
      </c>
      <c r="X809" s="12" t="str">
        <f>IF(OR(VOZ_WHATSAPP[[#This Row],[Confirma Valor de pago]]="No Cumple",VOZ_WHATSAPP[[#This Row],[Confirma hora de pago]]="No Cumple",VOZ_WHATSAPP[[#This Row],[Confirma medio de pago]]="No Cumple"),"Sin Cierre","Cierre")</f>
        <v>Cierre</v>
      </c>
      <c r="Y809" s="1" t="s">
        <v>46</v>
      </c>
      <c r="Z809" s="1" t="s">
        <v>46</v>
      </c>
      <c r="AA809" s="1" t="s">
        <v>46</v>
      </c>
      <c r="AB809" s="1" t="s">
        <v>46</v>
      </c>
      <c r="AC809" s="11" t="str">
        <f>IF(OR(VOZ_WHATSAPP[[#This Row],[La comunicación es asertiva, con respeto y evita maltrato]]="No Cumple",VOZ_WHATSAPP[[#This Row],[Cumple con las normativas legales]]="No Cumple"),"No Cumple","Cumple")</f>
        <v>Cumple</v>
      </c>
      <c r="AD809" s="1" t="s">
        <v>46</v>
      </c>
      <c r="AE809" s="1" t="s">
        <v>145</v>
      </c>
      <c r="AF809" s="4">
        <v>0.96</v>
      </c>
      <c r="AG809" s="4">
        <f>IF(AND(VOZ_WHATSAPP[[#This Row],[Estado Cierre]]="Sin Cierre",VOZ_WHATSAPP[[#This Row],[Nota Negocio]]="Sin Negocio"),VOZ_WHATSAPP[[#This Row],[Nota]]-24%,VOZ_WHATSAPP[[#This Row],[Nota]])</f>
        <v>0.96</v>
      </c>
      <c r="AH809" s="8">
        <f>IF(VOZ_WHATSAPP[[#This Row],[Estado Legal]]="No Cumple",0,IF(VOZ_WHATSAPP[[#This Row],[Realiza lectura de guion Legal]]="No Cumple",VOZ_WHATSAPP[[#This Row],[Nota 2]]-50%,VOZ_WHATSAPP[[#This Row],[Nota 2]]))</f>
        <v>0.96</v>
      </c>
    </row>
    <row r="810" spans="1:34" x14ac:dyDescent="0.25">
      <c r="A810" s="2" t="str">
        <f>VOZ_WHATSAPP[[#This Row],[ID Asesor]]&amp;VOZ_WHATSAPP[[#This Row],[Fecha Monitoreo]]</f>
        <v>385745829</v>
      </c>
      <c r="B810" s="2">
        <v>45829</v>
      </c>
      <c r="C810" s="1" t="s">
        <v>59</v>
      </c>
      <c r="D810" s="1">
        <v>3857</v>
      </c>
      <c r="E810" s="2">
        <v>45829</v>
      </c>
      <c r="F810" s="3">
        <v>0.40555555555555556</v>
      </c>
      <c r="G810" s="1" t="s">
        <v>51</v>
      </c>
      <c r="H810" s="1" t="s">
        <v>44</v>
      </c>
      <c r="I810" s="1">
        <v>1118</v>
      </c>
      <c r="J810" s="1">
        <v>3016169256</v>
      </c>
      <c r="K810" s="1" t="s">
        <v>45</v>
      </c>
      <c r="L810" s="1" t="s">
        <v>46</v>
      </c>
      <c r="M810" s="1" t="s">
        <v>46</v>
      </c>
      <c r="N810" s="1" t="s">
        <v>46</v>
      </c>
      <c r="O810" s="1" t="s">
        <v>46</v>
      </c>
      <c r="P810" s="1" t="s">
        <v>46</v>
      </c>
      <c r="Q810" s="1" t="s">
        <v>46</v>
      </c>
      <c r="R810" s="1" t="s">
        <v>46</v>
      </c>
      <c r="S810" s="1" t="s">
        <v>46</v>
      </c>
      <c r="T810" s="12" t="str">
        <f>IF(OR(VOZ_WHATSAPP[[#This Row],[Brinda argumentos coherentes a la objeción]]="No Cumple",VOZ_WHATSAPP[[#This Row],[Despliegue de Beneficios y/o consecuencias]]="No Cumple"),"Sin Negocio","Negocio")</f>
        <v>Negocio</v>
      </c>
      <c r="U810" s="1" t="s">
        <v>48</v>
      </c>
      <c r="V810" s="1" t="s">
        <v>48</v>
      </c>
      <c r="W810" s="1" t="s">
        <v>48</v>
      </c>
      <c r="X810" s="12" t="str">
        <f>IF(OR(VOZ_WHATSAPP[[#This Row],[Confirma Valor de pago]]="No Cumple",VOZ_WHATSAPP[[#This Row],[Confirma hora de pago]]="No Cumple",VOZ_WHATSAPP[[#This Row],[Confirma medio de pago]]="No Cumple"),"Sin Cierre","Cierre")</f>
        <v>Cierre</v>
      </c>
      <c r="Y810" s="1" t="s">
        <v>46</v>
      </c>
      <c r="Z810" s="1" t="s">
        <v>46</v>
      </c>
      <c r="AA810" s="1" t="s">
        <v>46</v>
      </c>
      <c r="AB810" s="1" t="s">
        <v>46</v>
      </c>
      <c r="AC810" s="11" t="str">
        <f>IF(OR(VOZ_WHATSAPP[[#This Row],[La comunicación es asertiva, con respeto y evita maltrato]]="No Cumple",VOZ_WHATSAPP[[#This Row],[Cumple con las normativas legales]]="No Cumple"),"No Cumple","Cumple")</f>
        <v>Cumple</v>
      </c>
      <c r="AD810" s="1" t="s">
        <v>46</v>
      </c>
      <c r="AE810" s="1" t="s">
        <v>864</v>
      </c>
      <c r="AF810" s="4">
        <v>1</v>
      </c>
      <c r="AG810" s="4">
        <f>IF(AND(VOZ_WHATSAPP[[#This Row],[Estado Cierre]]="Sin Cierre",VOZ_WHATSAPP[[#This Row],[Nota Negocio]]="Sin Negocio"),VOZ_WHATSAPP[[#This Row],[Nota]]-24%,VOZ_WHATSAPP[[#This Row],[Nota]])</f>
        <v>1</v>
      </c>
      <c r="AH810" s="8">
        <f>IF(VOZ_WHATSAPP[[#This Row],[Estado Legal]]="No Cumple",0,IF(VOZ_WHATSAPP[[#This Row],[Realiza lectura de guion Legal]]="No Cumple",VOZ_WHATSAPP[[#This Row],[Nota 2]]-50%,VOZ_WHATSAPP[[#This Row],[Nota 2]]))</f>
        <v>1</v>
      </c>
    </row>
    <row r="811" spans="1:34" x14ac:dyDescent="0.25">
      <c r="A811" s="2" t="str">
        <f>VOZ_WHATSAPP[[#This Row],[ID Asesor]]&amp;VOZ_WHATSAPP[[#This Row],[Fecha Monitoreo]]</f>
        <v>355145829</v>
      </c>
      <c r="B811" s="2">
        <v>45829</v>
      </c>
      <c r="C811" s="1" t="s">
        <v>50</v>
      </c>
      <c r="D811" s="1">
        <v>3551</v>
      </c>
      <c r="E811" s="2">
        <v>45829</v>
      </c>
      <c r="F811" s="3">
        <v>0.40416666666666667</v>
      </c>
      <c r="G811" s="1" t="s">
        <v>51</v>
      </c>
      <c r="H811" s="1" t="s">
        <v>44</v>
      </c>
      <c r="I811" s="1">
        <v>1140</v>
      </c>
      <c r="J811" s="1">
        <v>3025572162</v>
      </c>
      <c r="K811" s="1" t="s">
        <v>45</v>
      </c>
      <c r="L811" s="1" t="s">
        <v>46</v>
      </c>
      <c r="M811" s="1" t="s">
        <v>46</v>
      </c>
      <c r="N811" s="1" t="s">
        <v>46</v>
      </c>
      <c r="O811" s="1" t="s">
        <v>54</v>
      </c>
      <c r="P811" s="1" t="s">
        <v>46</v>
      </c>
      <c r="Q811" s="1" t="s">
        <v>46</v>
      </c>
      <c r="R811" s="1" t="s">
        <v>47</v>
      </c>
      <c r="S811" s="1" t="s">
        <v>46</v>
      </c>
      <c r="T811" s="12" t="str">
        <f>IF(OR(VOZ_WHATSAPP[[#This Row],[Brinda argumentos coherentes a la objeción]]="No Cumple",VOZ_WHATSAPP[[#This Row],[Despliegue de Beneficios y/o consecuencias]]="No Cumple"),"Sin Negocio","Negocio")</f>
        <v>Sin Negocio</v>
      </c>
      <c r="U811" s="1" t="s">
        <v>48</v>
      </c>
      <c r="V811" s="1" t="s">
        <v>48</v>
      </c>
      <c r="W811" s="1" t="s">
        <v>48</v>
      </c>
      <c r="X811" s="12" t="str">
        <f>IF(OR(VOZ_WHATSAPP[[#This Row],[Confirma Valor de pago]]="No Cumple",VOZ_WHATSAPP[[#This Row],[Confirma hora de pago]]="No Cumple",VOZ_WHATSAPP[[#This Row],[Confirma medio de pago]]="No Cumple"),"Sin Cierre","Cierre")</f>
        <v>Cierre</v>
      </c>
      <c r="Y811" s="1" t="s">
        <v>46</v>
      </c>
      <c r="Z811" s="1" t="s">
        <v>54</v>
      </c>
      <c r="AA811" s="1" t="s">
        <v>46</v>
      </c>
      <c r="AB811" s="1" t="s">
        <v>46</v>
      </c>
      <c r="AC811" s="11" t="str">
        <f>IF(OR(VOZ_WHATSAPP[[#This Row],[La comunicación es asertiva, con respeto y evita maltrato]]="No Cumple",VOZ_WHATSAPP[[#This Row],[Cumple con las normativas legales]]="No Cumple"),"No Cumple","Cumple")</f>
        <v>Cumple</v>
      </c>
      <c r="AD811" s="1" t="s">
        <v>46</v>
      </c>
      <c r="AE811" s="1" t="s">
        <v>865</v>
      </c>
      <c r="AF811" s="4">
        <v>0.7</v>
      </c>
      <c r="AG811" s="4">
        <f>IF(AND(VOZ_WHATSAPP[[#This Row],[Estado Cierre]]="Sin Cierre",VOZ_WHATSAPP[[#This Row],[Nota Negocio]]="Sin Negocio"),VOZ_WHATSAPP[[#This Row],[Nota]]-24%,VOZ_WHATSAPP[[#This Row],[Nota]])</f>
        <v>0.7</v>
      </c>
      <c r="AH811" s="8">
        <f>IF(VOZ_WHATSAPP[[#This Row],[Estado Legal]]="No Cumple",0,IF(VOZ_WHATSAPP[[#This Row],[Realiza lectura de guion Legal]]="No Cumple",VOZ_WHATSAPP[[#This Row],[Nota 2]]-50%,VOZ_WHATSAPP[[#This Row],[Nota 2]]))</f>
        <v>0.7</v>
      </c>
    </row>
    <row r="812" spans="1:34" x14ac:dyDescent="0.25">
      <c r="A812" s="2" t="str">
        <f>VOZ_WHATSAPP[[#This Row],[ID Asesor]]&amp;VOZ_WHATSAPP[[#This Row],[Fecha Monitoreo]]</f>
        <v>326845829</v>
      </c>
      <c r="B812" s="2">
        <v>45829</v>
      </c>
      <c r="C812" s="1" t="s">
        <v>126</v>
      </c>
      <c r="D812" s="1">
        <v>3268</v>
      </c>
      <c r="E812" s="2">
        <v>45829</v>
      </c>
      <c r="F812" s="3">
        <v>0.40069444444444446</v>
      </c>
      <c r="G812" s="1" t="s">
        <v>51</v>
      </c>
      <c r="H812" s="1" t="s">
        <v>44</v>
      </c>
      <c r="I812" s="1">
        <v>1116</v>
      </c>
      <c r="J812" s="1">
        <v>3124069371</v>
      </c>
      <c r="K812" s="1" t="s">
        <v>45</v>
      </c>
      <c r="L812" s="1" t="s">
        <v>46</v>
      </c>
      <c r="M812" s="1" t="s">
        <v>48</v>
      </c>
      <c r="N812" s="1" t="s">
        <v>46</v>
      </c>
      <c r="O812" s="1" t="s">
        <v>46</v>
      </c>
      <c r="P812" s="1" t="s">
        <v>46</v>
      </c>
      <c r="Q812" s="1" t="s">
        <v>48</v>
      </c>
      <c r="R812" s="1" t="s">
        <v>48</v>
      </c>
      <c r="S812" s="1" t="s">
        <v>46</v>
      </c>
      <c r="T812" s="12" t="str">
        <f>IF(OR(VOZ_WHATSAPP[[#This Row],[Brinda argumentos coherentes a la objeción]]="No Cumple",VOZ_WHATSAPP[[#This Row],[Despliegue de Beneficios y/o consecuencias]]="No Cumple"),"Sin Negocio","Negocio")</f>
        <v>Negocio</v>
      </c>
      <c r="U812" s="1" t="s">
        <v>46</v>
      </c>
      <c r="V812" s="1" t="s">
        <v>46</v>
      </c>
      <c r="W812" s="1" t="s">
        <v>46</v>
      </c>
      <c r="X812" s="12" t="str">
        <f>IF(OR(VOZ_WHATSAPP[[#This Row],[Confirma Valor de pago]]="No Cumple",VOZ_WHATSAPP[[#This Row],[Confirma hora de pago]]="No Cumple",VOZ_WHATSAPP[[#This Row],[Confirma medio de pago]]="No Cumple"),"Sin Cierre","Cierre")</f>
        <v>Cierre</v>
      </c>
      <c r="Y812" s="1" t="s">
        <v>46</v>
      </c>
      <c r="Z812" s="1" t="s">
        <v>46</v>
      </c>
      <c r="AA812" s="1" t="s">
        <v>46</v>
      </c>
      <c r="AB812" s="1" t="s">
        <v>46</v>
      </c>
      <c r="AC812" s="11" t="str">
        <f>IF(OR(VOZ_WHATSAPP[[#This Row],[La comunicación es asertiva, con respeto y evita maltrato]]="No Cumple",VOZ_WHATSAPP[[#This Row],[Cumple con las normativas legales]]="No Cumple"),"No Cumple","Cumple")</f>
        <v>Cumple</v>
      </c>
      <c r="AD812" s="1" t="s">
        <v>46</v>
      </c>
      <c r="AE812" s="1" t="s">
        <v>866</v>
      </c>
      <c r="AF812" s="4">
        <v>1</v>
      </c>
      <c r="AG812" s="4">
        <f>IF(AND(VOZ_WHATSAPP[[#This Row],[Estado Cierre]]="Sin Cierre",VOZ_WHATSAPP[[#This Row],[Nota Negocio]]="Sin Negocio"),VOZ_WHATSAPP[[#This Row],[Nota]]-24%,VOZ_WHATSAPP[[#This Row],[Nota]])</f>
        <v>1</v>
      </c>
      <c r="AH812" s="8">
        <f>IF(VOZ_WHATSAPP[[#This Row],[Estado Legal]]="No Cumple",0,IF(VOZ_WHATSAPP[[#This Row],[Realiza lectura de guion Legal]]="No Cumple",VOZ_WHATSAPP[[#This Row],[Nota 2]]-50%,VOZ_WHATSAPP[[#This Row],[Nota 2]]))</f>
        <v>1</v>
      </c>
    </row>
    <row r="813" spans="1:34" x14ac:dyDescent="0.25">
      <c r="A813" s="2" t="str">
        <f>VOZ_WHATSAPP[[#This Row],[ID Asesor]]&amp;VOZ_WHATSAPP[[#This Row],[Fecha Monitoreo]]</f>
        <v>273445829</v>
      </c>
      <c r="B813" s="2">
        <v>45829</v>
      </c>
      <c r="C813" s="1" t="s">
        <v>126</v>
      </c>
      <c r="D813" s="1">
        <v>2734</v>
      </c>
      <c r="E813" s="2">
        <v>45829</v>
      </c>
      <c r="F813" s="3">
        <v>0.48194444444444445</v>
      </c>
      <c r="G813" s="1" t="s">
        <v>51</v>
      </c>
      <c r="H813" s="1" t="s">
        <v>71</v>
      </c>
      <c r="I813" s="1"/>
      <c r="J813" s="1"/>
      <c r="K813" s="1"/>
      <c r="L813" s="1" t="s">
        <v>46</v>
      </c>
      <c r="M813" s="1" t="s">
        <v>48</v>
      </c>
      <c r="N813" s="1" t="s">
        <v>46</v>
      </c>
      <c r="O813" s="1" t="s">
        <v>46</v>
      </c>
      <c r="P813" s="1" t="s">
        <v>46</v>
      </c>
      <c r="Q813" s="1" t="s">
        <v>46</v>
      </c>
      <c r="R813" s="1" t="s">
        <v>46</v>
      </c>
      <c r="S813" s="1" t="s">
        <v>46</v>
      </c>
      <c r="T813" s="12" t="str">
        <f>IF(OR(VOZ_WHATSAPP[[#This Row],[Brinda argumentos coherentes a la objeción]]="No Cumple",VOZ_WHATSAPP[[#This Row],[Despliegue de Beneficios y/o consecuencias]]="No Cumple"),"Sin Negocio","Negocio")</f>
        <v>Negocio</v>
      </c>
      <c r="U813" s="1" t="s">
        <v>48</v>
      </c>
      <c r="V813" s="1" t="s">
        <v>48</v>
      </c>
      <c r="W813" s="1" t="s">
        <v>48</v>
      </c>
      <c r="X813" s="12" t="str">
        <f>IF(OR(VOZ_WHATSAPP[[#This Row],[Confirma Valor de pago]]="No Cumple",VOZ_WHATSAPP[[#This Row],[Confirma hora de pago]]="No Cumple",VOZ_WHATSAPP[[#This Row],[Confirma medio de pago]]="No Cumple"),"Sin Cierre","Cierre")</f>
        <v>Cierre</v>
      </c>
      <c r="Y813" s="1" t="s">
        <v>48</v>
      </c>
      <c r="Z813" s="1" t="s">
        <v>46</v>
      </c>
      <c r="AA813" s="1" t="s">
        <v>46</v>
      </c>
      <c r="AB813" s="1" t="s">
        <v>46</v>
      </c>
      <c r="AC813" s="11" t="str">
        <f>IF(OR(VOZ_WHATSAPP[[#This Row],[La comunicación es asertiva, con respeto y evita maltrato]]="No Cumple",VOZ_WHATSAPP[[#This Row],[Cumple con las normativas legales]]="No Cumple"),"No Cumple","Cumple")</f>
        <v>Cumple</v>
      </c>
      <c r="AD813" s="1" t="s">
        <v>46</v>
      </c>
      <c r="AE813" s="1" t="s">
        <v>133</v>
      </c>
      <c r="AF813" s="4">
        <v>1</v>
      </c>
      <c r="AG813" s="4">
        <f>IF(AND(VOZ_WHATSAPP[[#This Row],[Estado Cierre]]="Sin Cierre",VOZ_WHATSAPP[[#This Row],[Nota Negocio]]="Sin Negocio"),VOZ_WHATSAPP[[#This Row],[Nota]]-24%,VOZ_WHATSAPP[[#This Row],[Nota]])</f>
        <v>1</v>
      </c>
      <c r="AH813" s="8">
        <f>IF(VOZ_WHATSAPP[[#This Row],[Estado Legal]]="No Cumple",0,IF(VOZ_WHATSAPP[[#This Row],[Realiza lectura de guion Legal]]="No Cumple",VOZ_WHATSAPP[[#This Row],[Nota 2]]-50%,VOZ_WHATSAPP[[#This Row],[Nota 2]]))</f>
        <v>1</v>
      </c>
    </row>
    <row r="814" spans="1:34" x14ac:dyDescent="0.25">
      <c r="A814" s="2" t="str">
        <f>VOZ_WHATSAPP[[#This Row],[ID Asesor]]&amp;VOZ_WHATSAPP[[#This Row],[Fecha Monitoreo]]</f>
        <v>363245829</v>
      </c>
      <c r="B814" s="2">
        <v>45829</v>
      </c>
      <c r="C814" s="1" t="s">
        <v>50</v>
      </c>
      <c r="D814" s="1">
        <v>3632</v>
      </c>
      <c r="E814" s="2">
        <v>45829</v>
      </c>
      <c r="F814" s="3">
        <v>0.37361111111111112</v>
      </c>
      <c r="G814" s="1" t="s">
        <v>51</v>
      </c>
      <c r="H814" s="1" t="s">
        <v>44</v>
      </c>
      <c r="I814" s="1">
        <v>1378</v>
      </c>
      <c r="J814" s="1">
        <v>3154779758</v>
      </c>
      <c r="K814" s="1" t="s">
        <v>45</v>
      </c>
      <c r="L814" s="1" t="s">
        <v>46</v>
      </c>
      <c r="M814" s="1" t="s">
        <v>46</v>
      </c>
      <c r="N814" s="1" t="s">
        <v>46</v>
      </c>
      <c r="O814" s="1" t="s">
        <v>48</v>
      </c>
      <c r="P814" s="1" t="s">
        <v>48</v>
      </c>
      <c r="Q814" s="1" t="s">
        <v>48</v>
      </c>
      <c r="R814" s="1" t="s">
        <v>48</v>
      </c>
      <c r="S814" s="1" t="s">
        <v>46</v>
      </c>
      <c r="T814" s="12" t="str">
        <f>IF(OR(VOZ_WHATSAPP[[#This Row],[Brinda argumentos coherentes a la objeción]]="No Cumple",VOZ_WHATSAPP[[#This Row],[Despliegue de Beneficios y/o consecuencias]]="No Cumple"),"Sin Negocio","Negocio")</f>
        <v>Negocio</v>
      </c>
      <c r="U814" s="1" t="s">
        <v>46</v>
      </c>
      <c r="V814" s="1" t="s">
        <v>46</v>
      </c>
      <c r="W814" s="1" t="s">
        <v>46</v>
      </c>
      <c r="X814" s="12" t="str">
        <f>IF(OR(VOZ_WHATSAPP[[#This Row],[Confirma Valor de pago]]="No Cumple",VOZ_WHATSAPP[[#This Row],[Confirma hora de pago]]="No Cumple",VOZ_WHATSAPP[[#This Row],[Confirma medio de pago]]="No Cumple"),"Sin Cierre","Cierre")</f>
        <v>Cierre</v>
      </c>
      <c r="Y814" s="1" t="s">
        <v>46</v>
      </c>
      <c r="Z814" s="1" t="s">
        <v>46</v>
      </c>
      <c r="AA814" s="1" t="s">
        <v>46</v>
      </c>
      <c r="AB814" s="1" t="s">
        <v>46</v>
      </c>
      <c r="AC814" s="11" t="str">
        <f>IF(OR(VOZ_WHATSAPP[[#This Row],[La comunicación es asertiva, con respeto y evita maltrato]]="No Cumple",VOZ_WHATSAPP[[#This Row],[Cumple con las normativas legales]]="No Cumple"),"No Cumple","Cumple")</f>
        <v>Cumple</v>
      </c>
      <c r="AD814" s="1" t="s">
        <v>46</v>
      </c>
      <c r="AE814" s="1" t="s">
        <v>53</v>
      </c>
      <c r="AF814" s="4">
        <v>1</v>
      </c>
      <c r="AG814" s="4">
        <f>IF(AND(VOZ_WHATSAPP[[#This Row],[Estado Cierre]]="Sin Cierre",VOZ_WHATSAPP[[#This Row],[Nota Negocio]]="Sin Negocio"),VOZ_WHATSAPP[[#This Row],[Nota]]-24%,VOZ_WHATSAPP[[#This Row],[Nota]])</f>
        <v>1</v>
      </c>
      <c r="AH814" s="8">
        <f>IF(VOZ_WHATSAPP[[#This Row],[Estado Legal]]="No Cumple",0,IF(VOZ_WHATSAPP[[#This Row],[Realiza lectura de guion Legal]]="No Cumple",VOZ_WHATSAPP[[#This Row],[Nota 2]]-50%,VOZ_WHATSAPP[[#This Row],[Nota 2]]))</f>
        <v>1</v>
      </c>
    </row>
    <row r="815" spans="1:34" x14ac:dyDescent="0.25">
      <c r="A815" s="2" t="str">
        <f>VOZ_WHATSAPP[[#This Row],[ID Asesor]]&amp;VOZ_WHATSAPP[[#This Row],[Fecha Monitoreo]]</f>
        <v>398645829</v>
      </c>
      <c r="B815" s="2">
        <v>45829</v>
      </c>
      <c r="C815" s="1" t="s">
        <v>50</v>
      </c>
      <c r="D815" s="1">
        <v>3986</v>
      </c>
      <c r="E815" s="2">
        <v>45829</v>
      </c>
      <c r="F815" s="3">
        <v>0.39097222222222222</v>
      </c>
      <c r="G815" s="1" t="s">
        <v>51</v>
      </c>
      <c r="H815" s="1" t="s">
        <v>44</v>
      </c>
      <c r="I815" s="1">
        <v>1294</v>
      </c>
      <c r="J815" s="1">
        <v>3102721284</v>
      </c>
      <c r="K815" s="1" t="s">
        <v>45</v>
      </c>
      <c r="L815" s="1" t="s">
        <v>47</v>
      </c>
      <c r="M815" s="1" t="s">
        <v>48</v>
      </c>
      <c r="N815" s="1" t="s">
        <v>46</v>
      </c>
      <c r="O815" s="1" t="s">
        <v>46</v>
      </c>
      <c r="P815" s="1" t="s">
        <v>46</v>
      </c>
      <c r="Q815" s="1" t="s">
        <v>46</v>
      </c>
      <c r="R815" s="1" t="s">
        <v>46</v>
      </c>
      <c r="S815" s="1" t="s">
        <v>46</v>
      </c>
      <c r="T815" s="12" t="str">
        <f>IF(OR(VOZ_WHATSAPP[[#This Row],[Brinda argumentos coherentes a la objeción]]="No Cumple",VOZ_WHATSAPP[[#This Row],[Despliegue de Beneficios y/o consecuencias]]="No Cumple"),"Sin Negocio","Negocio")</f>
        <v>Negocio</v>
      </c>
      <c r="U815" s="1" t="s">
        <v>48</v>
      </c>
      <c r="V815" s="1" t="s">
        <v>48</v>
      </c>
      <c r="W815" s="1" t="s">
        <v>48</v>
      </c>
      <c r="X815" s="12" t="str">
        <f>IF(OR(VOZ_WHATSAPP[[#This Row],[Confirma Valor de pago]]="No Cumple",VOZ_WHATSAPP[[#This Row],[Confirma hora de pago]]="No Cumple",VOZ_WHATSAPP[[#This Row],[Confirma medio de pago]]="No Cumple"),"Sin Cierre","Cierre")</f>
        <v>Cierre</v>
      </c>
      <c r="Y815" s="1" t="s">
        <v>48</v>
      </c>
      <c r="Z815" s="1" t="s">
        <v>46</v>
      </c>
      <c r="AA815" s="1" t="s">
        <v>46</v>
      </c>
      <c r="AB815" s="1" t="s">
        <v>46</v>
      </c>
      <c r="AC815" s="11" t="str">
        <f>IF(OR(VOZ_WHATSAPP[[#This Row],[La comunicación es asertiva, con respeto y evita maltrato]]="No Cumple",VOZ_WHATSAPP[[#This Row],[Cumple con las normativas legales]]="No Cumple"),"No Cumple","Cumple")</f>
        <v>Cumple</v>
      </c>
      <c r="AD815" s="1" t="s">
        <v>46</v>
      </c>
      <c r="AE815" s="1" t="s">
        <v>867</v>
      </c>
      <c r="AF815" s="4">
        <v>0.96</v>
      </c>
      <c r="AG815" s="4">
        <f>IF(AND(VOZ_WHATSAPP[[#This Row],[Estado Cierre]]="Sin Cierre",VOZ_WHATSAPP[[#This Row],[Nota Negocio]]="Sin Negocio"),VOZ_WHATSAPP[[#This Row],[Nota]]-24%,VOZ_WHATSAPP[[#This Row],[Nota]])</f>
        <v>0.96</v>
      </c>
      <c r="AH815" s="8">
        <f>IF(VOZ_WHATSAPP[[#This Row],[Estado Legal]]="No Cumple",0,IF(VOZ_WHATSAPP[[#This Row],[Realiza lectura de guion Legal]]="No Cumple",VOZ_WHATSAPP[[#This Row],[Nota 2]]-50%,VOZ_WHATSAPP[[#This Row],[Nota 2]]))</f>
        <v>0.96</v>
      </c>
    </row>
    <row r="816" spans="1:34" x14ac:dyDescent="0.25">
      <c r="A816" s="2" t="str">
        <f>VOZ_WHATSAPP[[#This Row],[ID Asesor]]&amp;VOZ_WHATSAPP[[#This Row],[Fecha Monitoreo]]</f>
        <v>392545829</v>
      </c>
      <c r="B816" s="2">
        <v>45829</v>
      </c>
      <c r="C816" s="1" t="s">
        <v>59</v>
      </c>
      <c r="D816" s="1">
        <v>3925</v>
      </c>
      <c r="E816" s="2">
        <v>45829</v>
      </c>
      <c r="F816" s="3">
        <v>0.37430555555555556</v>
      </c>
      <c r="G816" s="1" t="s">
        <v>51</v>
      </c>
      <c r="H816" s="1" t="s">
        <v>44</v>
      </c>
      <c r="I816" s="1">
        <v>1269</v>
      </c>
      <c r="J816" s="1">
        <v>3209998477</v>
      </c>
      <c r="K816" s="1" t="s">
        <v>45</v>
      </c>
      <c r="L816" s="1" t="s">
        <v>46</v>
      </c>
      <c r="M816" s="1" t="s">
        <v>46</v>
      </c>
      <c r="N816" s="1" t="s">
        <v>46</v>
      </c>
      <c r="O816" s="1" t="s">
        <v>46</v>
      </c>
      <c r="P816" s="1" t="s">
        <v>46</v>
      </c>
      <c r="Q816" s="1" t="s">
        <v>46</v>
      </c>
      <c r="R816" s="1" t="s">
        <v>46</v>
      </c>
      <c r="S816" s="1" t="s">
        <v>46</v>
      </c>
      <c r="T816" s="12" t="str">
        <f>IF(OR(VOZ_WHATSAPP[[#This Row],[Brinda argumentos coherentes a la objeción]]="No Cumple",VOZ_WHATSAPP[[#This Row],[Despliegue de Beneficios y/o consecuencias]]="No Cumple"),"Sin Negocio","Negocio")</f>
        <v>Negocio</v>
      </c>
      <c r="U816" s="1" t="s">
        <v>48</v>
      </c>
      <c r="V816" s="1" t="s">
        <v>48</v>
      </c>
      <c r="W816" s="1" t="s">
        <v>48</v>
      </c>
      <c r="X816" s="12" t="str">
        <f>IF(OR(VOZ_WHATSAPP[[#This Row],[Confirma Valor de pago]]="No Cumple",VOZ_WHATSAPP[[#This Row],[Confirma hora de pago]]="No Cumple",VOZ_WHATSAPP[[#This Row],[Confirma medio de pago]]="No Cumple"),"Sin Cierre","Cierre")</f>
        <v>Cierre</v>
      </c>
      <c r="Y816" s="1" t="s">
        <v>46</v>
      </c>
      <c r="Z816" s="1" t="s">
        <v>46</v>
      </c>
      <c r="AA816" s="1" t="s">
        <v>46</v>
      </c>
      <c r="AB816" s="1" t="s">
        <v>46</v>
      </c>
      <c r="AC816" s="11" t="str">
        <f>IF(OR(VOZ_WHATSAPP[[#This Row],[La comunicación es asertiva, con respeto y evita maltrato]]="No Cumple",VOZ_WHATSAPP[[#This Row],[Cumple con las normativas legales]]="No Cumple"),"No Cumple","Cumple")</f>
        <v>Cumple</v>
      </c>
      <c r="AD816" s="1" t="s">
        <v>46</v>
      </c>
      <c r="AE816" s="1" t="s">
        <v>62</v>
      </c>
      <c r="AF816" s="4">
        <v>1</v>
      </c>
      <c r="AG816" s="4">
        <f>IF(AND(VOZ_WHATSAPP[[#This Row],[Estado Cierre]]="Sin Cierre",VOZ_WHATSAPP[[#This Row],[Nota Negocio]]="Sin Negocio"),VOZ_WHATSAPP[[#This Row],[Nota]]-24%,VOZ_WHATSAPP[[#This Row],[Nota]])</f>
        <v>1</v>
      </c>
      <c r="AH816" s="8">
        <f>IF(VOZ_WHATSAPP[[#This Row],[Estado Legal]]="No Cumple",0,IF(VOZ_WHATSAPP[[#This Row],[Realiza lectura de guion Legal]]="No Cumple",VOZ_WHATSAPP[[#This Row],[Nota 2]]-50%,VOZ_WHATSAPP[[#This Row],[Nota 2]]))</f>
        <v>1</v>
      </c>
    </row>
    <row r="817" spans="1:34" x14ac:dyDescent="0.25">
      <c r="A817" s="2" t="str">
        <f>VOZ_WHATSAPP[[#This Row],[ID Asesor]]&amp;VOZ_WHATSAPP[[#This Row],[Fecha Monitoreo]]</f>
        <v>385945829</v>
      </c>
      <c r="B817" s="2">
        <v>45829</v>
      </c>
      <c r="C817" s="1" t="s">
        <v>50</v>
      </c>
      <c r="D817" s="1">
        <v>3859</v>
      </c>
      <c r="E817" s="2">
        <v>45829</v>
      </c>
      <c r="F817" s="3">
        <v>0.4826388888888889</v>
      </c>
      <c r="G817" s="1" t="s">
        <v>60</v>
      </c>
      <c r="H817" s="1" t="s">
        <v>71</v>
      </c>
      <c r="I817" s="1"/>
      <c r="J817" s="1"/>
      <c r="K817" s="1"/>
      <c r="L817" s="1" t="s">
        <v>46</v>
      </c>
      <c r="M817" s="1" t="s">
        <v>46</v>
      </c>
      <c r="N817" s="1" t="s">
        <v>46</v>
      </c>
      <c r="O817" s="1" t="s">
        <v>46</v>
      </c>
      <c r="P817" s="1" t="s">
        <v>54</v>
      </c>
      <c r="Q817" s="1" t="s">
        <v>46</v>
      </c>
      <c r="R817" s="1" t="s">
        <v>47</v>
      </c>
      <c r="S817" s="1" t="s">
        <v>46</v>
      </c>
      <c r="T817" s="12" t="str">
        <f>IF(OR(VOZ_WHATSAPP[[#This Row],[Brinda argumentos coherentes a la objeción]]="No Cumple",VOZ_WHATSAPP[[#This Row],[Despliegue de Beneficios y/o consecuencias]]="No Cumple"),"Sin Negocio","Negocio")</f>
        <v>Sin Negocio</v>
      </c>
      <c r="U817" s="1" t="s">
        <v>48</v>
      </c>
      <c r="V817" s="1" t="s">
        <v>48</v>
      </c>
      <c r="W817" s="1" t="s">
        <v>48</v>
      </c>
      <c r="X817" s="12" t="str">
        <f>IF(OR(VOZ_WHATSAPP[[#This Row],[Confirma Valor de pago]]="No Cumple",VOZ_WHATSAPP[[#This Row],[Confirma hora de pago]]="No Cumple",VOZ_WHATSAPP[[#This Row],[Confirma medio de pago]]="No Cumple"),"Sin Cierre","Cierre")</f>
        <v>Cierre</v>
      </c>
      <c r="Y817" s="1" t="s">
        <v>46</v>
      </c>
      <c r="Z817" s="1" t="s">
        <v>46</v>
      </c>
      <c r="AA817" s="1" t="s">
        <v>46</v>
      </c>
      <c r="AB817" s="1" t="s">
        <v>54</v>
      </c>
      <c r="AC817" s="11" t="str">
        <f>IF(OR(VOZ_WHATSAPP[[#This Row],[La comunicación es asertiva, con respeto y evita maltrato]]="No Cumple",VOZ_WHATSAPP[[#This Row],[Cumple con las normativas legales]]="No Cumple"),"No Cumple","Cumple")</f>
        <v>No Cumple</v>
      </c>
      <c r="AD817" s="1" t="s">
        <v>46</v>
      </c>
      <c r="AE817" s="1" t="s">
        <v>868</v>
      </c>
      <c r="AF817" s="4">
        <v>0.85</v>
      </c>
      <c r="AG817" s="4">
        <f>IF(AND(VOZ_WHATSAPP[[#This Row],[Estado Cierre]]="Sin Cierre",VOZ_WHATSAPP[[#This Row],[Nota Negocio]]="Sin Negocio"),VOZ_WHATSAPP[[#This Row],[Nota]]-24%,VOZ_WHATSAPP[[#This Row],[Nota]])</f>
        <v>0.85</v>
      </c>
      <c r="AH817" s="8">
        <f>IF(VOZ_WHATSAPP[[#This Row],[Estado Legal]]="No Cumple",0,IF(VOZ_WHATSAPP[[#This Row],[Realiza lectura de guion Legal]]="No Cumple",VOZ_WHATSAPP[[#This Row],[Nota 2]]-50%,VOZ_WHATSAPP[[#This Row],[Nota 2]]))</f>
        <v>0</v>
      </c>
    </row>
    <row r="818" spans="1:34" x14ac:dyDescent="0.25">
      <c r="A818" s="2" t="str">
        <f>VOZ_WHATSAPP[[#This Row],[ID Asesor]]&amp;VOZ_WHATSAPP[[#This Row],[Fecha Monitoreo]]</f>
        <v>389445829</v>
      </c>
      <c r="B818" s="2">
        <v>45829</v>
      </c>
      <c r="C818" s="1" t="s">
        <v>50</v>
      </c>
      <c r="D818" s="1">
        <v>3894</v>
      </c>
      <c r="E818" s="2">
        <v>45829</v>
      </c>
      <c r="F818" s="3">
        <v>0.4513888888888889</v>
      </c>
      <c r="G818" s="1" t="s">
        <v>51</v>
      </c>
      <c r="H818" s="1" t="s">
        <v>71</v>
      </c>
      <c r="I818" s="1"/>
      <c r="J818" s="1"/>
      <c r="K818" s="1"/>
      <c r="L818" s="1" t="s">
        <v>47</v>
      </c>
      <c r="M818" s="1" t="s">
        <v>47</v>
      </c>
      <c r="N818" s="1" t="s">
        <v>46</v>
      </c>
      <c r="O818" s="1" t="s">
        <v>46</v>
      </c>
      <c r="P818" s="1" t="s">
        <v>46</v>
      </c>
      <c r="Q818" s="1" t="s">
        <v>46</v>
      </c>
      <c r="R818" s="1" t="s">
        <v>46</v>
      </c>
      <c r="S818" s="1" t="s">
        <v>46</v>
      </c>
      <c r="T818" s="12" t="str">
        <f>IF(OR(VOZ_WHATSAPP[[#This Row],[Brinda argumentos coherentes a la objeción]]="No Cumple",VOZ_WHATSAPP[[#This Row],[Despliegue de Beneficios y/o consecuencias]]="No Cumple"),"Sin Negocio","Negocio")</f>
        <v>Negocio</v>
      </c>
      <c r="U818" s="1" t="s">
        <v>48</v>
      </c>
      <c r="V818" s="1" t="s">
        <v>48</v>
      </c>
      <c r="W818" s="1" t="s">
        <v>48</v>
      </c>
      <c r="X818" s="12" t="str">
        <f>IF(OR(VOZ_WHATSAPP[[#This Row],[Confirma Valor de pago]]="No Cumple",VOZ_WHATSAPP[[#This Row],[Confirma hora de pago]]="No Cumple",VOZ_WHATSAPP[[#This Row],[Confirma medio de pago]]="No Cumple"),"Sin Cierre","Cierre")</f>
        <v>Cierre</v>
      </c>
      <c r="Y818" s="1" t="s">
        <v>46</v>
      </c>
      <c r="Z818" s="1" t="s">
        <v>46</v>
      </c>
      <c r="AA818" s="1" t="s">
        <v>46</v>
      </c>
      <c r="AB818" s="1" t="s">
        <v>54</v>
      </c>
      <c r="AC818" s="11" t="str">
        <f>IF(OR(VOZ_WHATSAPP[[#This Row],[La comunicación es asertiva, con respeto y evita maltrato]]="No Cumple",VOZ_WHATSAPP[[#This Row],[Cumple con las normativas legales]]="No Cumple"),"No Cumple","Cumple")</f>
        <v>No Cumple</v>
      </c>
      <c r="AD818" s="1" t="s">
        <v>46</v>
      </c>
      <c r="AE818" s="1" t="s">
        <v>869</v>
      </c>
      <c r="AF818" s="4">
        <v>0.92</v>
      </c>
      <c r="AG818" s="4">
        <f>IF(AND(VOZ_WHATSAPP[[#This Row],[Estado Cierre]]="Sin Cierre",VOZ_WHATSAPP[[#This Row],[Nota Negocio]]="Sin Negocio"),VOZ_WHATSAPP[[#This Row],[Nota]]-24%,VOZ_WHATSAPP[[#This Row],[Nota]])</f>
        <v>0.92</v>
      </c>
      <c r="AH818" s="8">
        <f>IF(VOZ_WHATSAPP[[#This Row],[Estado Legal]]="No Cumple",0,IF(VOZ_WHATSAPP[[#This Row],[Realiza lectura de guion Legal]]="No Cumple",VOZ_WHATSAPP[[#This Row],[Nota 2]]-50%,VOZ_WHATSAPP[[#This Row],[Nota 2]]))</f>
        <v>0</v>
      </c>
    </row>
    <row r="819" spans="1:34" x14ac:dyDescent="0.25">
      <c r="A819" s="2" t="str">
        <f>VOZ_WHATSAPP[[#This Row],[ID Asesor]]&amp;VOZ_WHATSAPP[[#This Row],[Fecha Monitoreo]]</f>
        <v>367345829</v>
      </c>
      <c r="B819" s="2">
        <v>45829</v>
      </c>
      <c r="C819" s="1" t="s">
        <v>59</v>
      </c>
      <c r="D819" s="1">
        <v>3673</v>
      </c>
      <c r="E819" s="2">
        <v>45829</v>
      </c>
      <c r="F819" s="3">
        <v>0.44444444444444442</v>
      </c>
      <c r="G819" s="1" t="s">
        <v>51</v>
      </c>
      <c r="H819" s="1" t="s">
        <v>44</v>
      </c>
      <c r="I819" s="1">
        <v>1381</v>
      </c>
      <c r="J819" s="1">
        <v>3177853509</v>
      </c>
      <c r="K819" s="1" t="s">
        <v>45</v>
      </c>
      <c r="L819" s="1" t="s">
        <v>47</v>
      </c>
      <c r="M819" s="1" t="s">
        <v>47</v>
      </c>
      <c r="N819" s="1" t="s">
        <v>46</v>
      </c>
      <c r="O819" s="1" t="s">
        <v>46</v>
      </c>
      <c r="P819" s="1" t="s">
        <v>46</v>
      </c>
      <c r="Q819" s="1" t="s">
        <v>46</v>
      </c>
      <c r="R819" s="1" t="s">
        <v>46</v>
      </c>
      <c r="S819" s="1" t="s">
        <v>46</v>
      </c>
      <c r="T819" s="12" t="str">
        <f>IF(OR(VOZ_WHATSAPP[[#This Row],[Brinda argumentos coherentes a la objeción]]="No Cumple",VOZ_WHATSAPP[[#This Row],[Despliegue de Beneficios y/o consecuencias]]="No Cumple"),"Sin Negocio","Negocio")</f>
        <v>Negocio</v>
      </c>
      <c r="U819" s="1" t="s">
        <v>46</v>
      </c>
      <c r="V819" s="1" t="s">
        <v>46</v>
      </c>
      <c r="W819" s="1" t="s">
        <v>46</v>
      </c>
      <c r="X819" s="12" t="str">
        <f>IF(OR(VOZ_WHATSAPP[[#This Row],[Confirma Valor de pago]]="No Cumple",VOZ_WHATSAPP[[#This Row],[Confirma hora de pago]]="No Cumple",VOZ_WHATSAPP[[#This Row],[Confirma medio de pago]]="No Cumple"),"Sin Cierre","Cierre")</f>
        <v>Cierre</v>
      </c>
      <c r="Y819" s="1" t="s">
        <v>46</v>
      </c>
      <c r="Z819" s="1" t="s">
        <v>46</v>
      </c>
      <c r="AA819" s="1" t="s">
        <v>46</v>
      </c>
      <c r="AB819" s="1" t="s">
        <v>46</v>
      </c>
      <c r="AC819" s="11" t="str">
        <f>IF(OR(VOZ_WHATSAPP[[#This Row],[La comunicación es asertiva, con respeto y evita maltrato]]="No Cumple",VOZ_WHATSAPP[[#This Row],[Cumple con las normativas legales]]="No Cumple"),"No Cumple","Cumple")</f>
        <v>Cumple</v>
      </c>
      <c r="AD819" s="1" t="s">
        <v>46</v>
      </c>
      <c r="AE819" s="1" t="s">
        <v>870</v>
      </c>
      <c r="AF819" s="4">
        <v>0.92</v>
      </c>
      <c r="AG819" s="4">
        <f>IF(AND(VOZ_WHATSAPP[[#This Row],[Estado Cierre]]="Sin Cierre",VOZ_WHATSAPP[[#This Row],[Nota Negocio]]="Sin Negocio"),VOZ_WHATSAPP[[#This Row],[Nota]]-24%,VOZ_WHATSAPP[[#This Row],[Nota]])</f>
        <v>0.92</v>
      </c>
      <c r="AH819" s="8">
        <f>IF(VOZ_WHATSAPP[[#This Row],[Estado Legal]]="No Cumple",0,IF(VOZ_WHATSAPP[[#This Row],[Realiza lectura de guion Legal]]="No Cumple",VOZ_WHATSAPP[[#This Row],[Nota 2]]-50%,VOZ_WHATSAPP[[#This Row],[Nota 2]]))</f>
        <v>0.92</v>
      </c>
    </row>
    <row r="820" spans="1:34" x14ac:dyDescent="0.25">
      <c r="A820" s="2" t="str">
        <f>VOZ_WHATSAPP[[#This Row],[ID Asesor]]&amp;VOZ_WHATSAPP[[#This Row],[Fecha Monitoreo]]</f>
        <v>398945829</v>
      </c>
      <c r="B820" s="2">
        <v>45829</v>
      </c>
      <c r="C820" s="1" t="s">
        <v>50</v>
      </c>
      <c r="D820" s="1">
        <v>3989</v>
      </c>
      <c r="E820" s="2">
        <v>45829</v>
      </c>
      <c r="F820" s="3">
        <v>0.47222222222222221</v>
      </c>
      <c r="G820" s="1" t="s">
        <v>51</v>
      </c>
      <c r="H820" s="1" t="s">
        <v>44</v>
      </c>
      <c r="I820" s="1">
        <v>1395</v>
      </c>
      <c r="J820" s="1">
        <v>3014551815</v>
      </c>
      <c r="K820" s="1" t="s">
        <v>45</v>
      </c>
      <c r="L820" s="1" t="s">
        <v>46</v>
      </c>
      <c r="M820" s="1" t="s">
        <v>47</v>
      </c>
      <c r="N820" s="1" t="s">
        <v>46</v>
      </c>
      <c r="O820" s="1" t="s">
        <v>54</v>
      </c>
      <c r="P820" s="1" t="s">
        <v>46</v>
      </c>
      <c r="Q820" s="1" t="s">
        <v>46</v>
      </c>
      <c r="R820" s="1" t="s">
        <v>47</v>
      </c>
      <c r="S820" s="1" t="s">
        <v>47</v>
      </c>
      <c r="T820" s="12" t="str">
        <f>IF(OR(VOZ_WHATSAPP[[#This Row],[Brinda argumentos coherentes a la objeción]]="No Cumple",VOZ_WHATSAPP[[#This Row],[Despliegue de Beneficios y/o consecuencias]]="No Cumple"),"Sin Negocio","Negocio")</f>
        <v>Sin Negocio</v>
      </c>
      <c r="U820" s="1" t="s">
        <v>48</v>
      </c>
      <c r="V820" s="1" t="s">
        <v>48</v>
      </c>
      <c r="W820" s="1" t="s">
        <v>48</v>
      </c>
      <c r="X820" s="12" t="str">
        <f>IF(OR(VOZ_WHATSAPP[[#This Row],[Confirma Valor de pago]]="No Cumple",VOZ_WHATSAPP[[#This Row],[Confirma hora de pago]]="No Cumple",VOZ_WHATSAPP[[#This Row],[Confirma medio de pago]]="No Cumple"),"Sin Cierre","Cierre")</f>
        <v>Cierre</v>
      </c>
      <c r="Y820" s="1" t="s">
        <v>46</v>
      </c>
      <c r="Z820" s="1" t="s">
        <v>54</v>
      </c>
      <c r="AA820" s="1" t="s">
        <v>46</v>
      </c>
      <c r="AB820" s="1" t="s">
        <v>46</v>
      </c>
      <c r="AC820" s="11" t="str">
        <f>IF(OR(VOZ_WHATSAPP[[#This Row],[La comunicación es asertiva, con respeto y evita maltrato]]="No Cumple",VOZ_WHATSAPP[[#This Row],[Cumple con las normativas legales]]="No Cumple"),"No Cumple","Cumple")</f>
        <v>Cumple</v>
      </c>
      <c r="AD820" s="1" t="s">
        <v>46</v>
      </c>
      <c r="AE820" s="1" t="s">
        <v>871</v>
      </c>
      <c r="AF820" s="4">
        <v>0.56000000000000005</v>
      </c>
      <c r="AG820" s="4">
        <f>IF(AND(VOZ_WHATSAPP[[#This Row],[Estado Cierre]]="Sin Cierre",VOZ_WHATSAPP[[#This Row],[Nota Negocio]]="Sin Negocio"),VOZ_WHATSAPP[[#This Row],[Nota]]-24%,VOZ_WHATSAPP[[#This Row],[Nota]])</f>
        <v>0.56000000000000005</v>
      </c>
      <c r="AH820" s="8">
        <f>IF(VOZ_WHATSAPP[[#This Row],[Estado Legal]]="No Cumple",0,IF(VOZ_WHATSAPP[[#This Row],[Realiza lectura de guion Legal]]="No Cumple",VOZ_WHATSAPP[[#This Row],[Nota 2]]-50%,VOZ_WHATSAPP[[#This Row],[Nota 2]]))</f>
        <v>0.56000000000000005</v>
      </c>
    </row>
    <row r="821" spans="1:34" x14ac:dyDescent="0.25">
      <c r="A821" s="2" t="str">
        <f>VOZ_WHATSAPP[[#This Row],[ID Asesor]]&amp;VOZ_WHATSAPP[[#This Row],[Fecha Monitoreo]]</f>
        <v>382245832</v>
      </c>
      <c r="B821" s="2">
        <v>45832</v>
      </c>
      <c r="C821" s="1" t="s">
        <v>42</v>
      </c>
      <c r="D821" s="1">
        <v>3822</v>
      </c>
      <c r="E821" s="2">
        <v>45832</v>
      </c>
      <c r="F821" s="3">
        <v>0.35069444444444442</v>
      </c>
      <c r="G821" s="1" t="s">
        <v>58</v>
      </c>
      <c r="H821" s="1" t="s">
        <v>44</v>
      </c>
      <c r="I821" s="1">
        <v>591</v>
      </c>
      <c r="J821" s="1">
        <v>3165858920</v>
      </c>
      <c r="K821" s="1" t="s">
        <v>45</v>
      </c>
      <c r="L821" s="1" t="s">
        <v>46</v>
      </c>
      <c r="M821" s="1" t="s">
        <v>46</v>
      </c>
      <c r="N821" s="1" t="s">
        <v>46</v>
      </c>
      <c r="O821" s="1" t="s">
        <v>46</v>
      </c>
      <c r="P821" s="1" t="s">
        <v>46</v>
      </c>
      <c r="Q821" s="1" t="s">
        <v>48</v>
      </c>
      <c r="R821" s="1" t="s">
        <v>48</v>
      </c>
      <c r="S821" s="1" t="s">
        <v>48</v>
      </c>
      <c r="T821" s="12" t="str">
        <f>IF(OR(VOZ_WHATSAPP[[#This Row],[Brinda argumentos coherentes a la objeción]]="No Cumple",VOZ_WHATSAPP[[#This Row],[Despliegue de Beneficios y/o consecuencias]]="No Cumple"),"Sin Negocio","Negocio")</f>
        <v>Negocio</v>
      </c>
      <c r="U821" s="1" t="s">
        <v>46</v>
      </c>
      <c r="V821" s="1" t="s">
        <v>46</v>
      </c>
      <c r="W821" s="1" t="s">
        <v>46</v>
      </c>
      <c r="X821" s="12" t="str">
        <f>IF(OR(VOZ_WHATSAPP[[#This Row],[Confirma Valor de pago]]="No Cumple",VOZ_WHATSAPP[[#This Row],[Confirma hora de pago]]="No Cumple",VOZ_WHATSAPP[[#This Row],[Confirma medio de pago]]="No Cumple"),"Sin Cierre","Cierre")</f>
        <v>Cierre</v>
      </c>
      <c r="Y821" s="1" t="s">
        <v>46</v>
      </c>
      <c r="Z821" s="1" t="s">
        <v>46</v>
      </c>
      <c r="AA821" s="1" t="s">
        <v>46</v>
      </c>
      <c r="AB821" s="1" t="s">
        <v>46</v>
      </c>
      <c r="AC821" s="11" t="str">
        <f>IF(OR(VOZ_WHATSAPP[[#This Row],[La comunicación es asertiva, con respeto y evita maltrato]]="No Cumple",VOZ_WHATSAPP[[#This Row],[Cumple con las normativas legales]]="No Cumple"),"No Cumple","Cumple")</f>
        <v>Cumple</v>
      </c>
      <c r="AD821" s="1" t="s">
        <v>46</v>
      </c>
      <c r="AE821" s="1" t="s">
        <v>101</v>
      </c>
      <c r="AF821" s="4">
        <v>1</v>
      </c>
      <c r="AG821" s="4">
        <f>IF(AND(VOZ_WHATSAPP[[#This Row],[Estado Cierre]]="Sin Cierre",VOZ_WHATSAPP[[#This Row],[Nota Negocio]]="Sin Negocio"),VOZ_WHATSAPP[[#This Row],[Nota]]-24%,VOZ_WHATSAPP[[#This Row],[Nota]])</f>
        <v>1</v>
      </c>
      <c r="AH821" s="8">
        <f>IF(VOZ_WHATSAPP[[#This Row],[Estado Legal]]="No Cumple",0,IF(VOZ_WHATSAPP[[#This Row],[Realiza lectura de guion Legal]]="No Cumple",VOZ_WHATSAPP[[#This Row],[Nota 2]]-50%,VOZ_WHATSAPP[[#This Row],[Nota 2]]))</f>
        <v>1</v>
      </c>
    </row>
    <row r="822" spans="1:34" x14ac:dyDescent="0.25">
      <c r="A822" s="2" t="str">
        <f>VOZ_WHATSAPP[[#This Row],[ID Asesor]]&amp;VOZ_WHATSAPP[[#This Row],[Fecha Monitoreo]]</f>
        <v>388945832</v>
      </c>
      <c r="B822" s="2">
        <v>45832</v>
      </c>
      <c r="C822" s="1" t="s">
        <v>50</v>
      </c>
      <c r="D822" s="1">
        <v>3889</v>
      </c>
      <c r="E822" s="2">
        <v>45832</v>
      </c>
      <c r="F822" s="3">
        <v>0.32847222222222222</v>
      </c>
      <c r="G822" s="1" t="s">
        <v>60</v>
      </c>
      <c r="H822" s="1" t="s">
        <v>44</v>
      </c>
      <c r="I822" s="1">
        <v>1432</v>
      </c>
      <c r="J822" s="1">
        <v>3245794019</v>
      </c>
      <c r="K822" s="1" t="s">
        <v>45</v>
      </c>
      <c r="L822" s="1" t="s">
        <v>46</v>
      </c>
      <c r="M822" s="1" t="s">
        <v>46</v>
      </c>
      <c r="N822" s="1" t="s">
        <v>46</v>
      </c>
      <c r="O822" s="1" t="s">
        <v>46</v>
      </c>
      <c r="P822" s="1" t="s">
        <v>46</v>
      </c>
      <c r="Q822" s="1" t="s">
        <v>46</v>
      </c>
      <c r="R822" s="1" t="s">
        <v>47</v>
      </c>
      <c r="S822" s="1" t="s">
        <v>47</v>
      </c>
      <c r="T822" s="12" t="str">
        <f>IF(OR(VOZ_WHATSAPP[[#This Row],[Brinda argumentos coherentes a la objeción]]="No Cumple",VOZ_WHATSAPP[[#This Row],[Despliegue de Beneficios y/o consecuencias]]="No Cumple"),"Sin Negocio","Negocio")</f>
        <v>Sin Negocio</v>
      </c>
      <c r="U822" s="1" t="s">
        <v>47</v>
      </c>
      <c r="V822" s="1" t="s">
        <v>46</v>
      </c>
      <c r="W822" s="1" t="s">
        <v>46</v>
      </c>
      <c r="X822" s="12" t="str">
        <f>IF(OR(VOZ_WHATSAPP[[#This Row],[Confirma Valor de pago]]="No Cumple",VOZ_WHATSAPP[[#This Row],[Confirma hora de pago]]="No Cumple",VOZ_WHATSAPP[[#This Row],[Confirma medio de pago]]="No Cumple"),"Sin Cierre","Cierre")</f>
        <v>Sin Cierre</v>
      </c>
      <c r="Y822" s="1" t="s">
        <v>46</v>
      </c>
      <c r="Z822" s="1" t="s">
        <v>54</v>
      </c>
      <c r="AA822" s="1" t="s">
        <v>46</v>
      </c>
      <c r="AB822" s="1" t="s">
        <v>46</v>
      </c>
      <c r="AC822" s="11" t="str">
        <f>IF(OR(VOZ_WHATSAPP[[#This Row],[La comunicación es asertiva, con respeto y evita maltrato]]="No Cumple",VOZ_WHATSAPP[[#This Row],[Cumple con las normativas legales]]="No Cumple"),"No Cumple","Cumple")</f>
        <v>Cumple</v>
      </c>
      <c r="AD822" s="1" t="s">
        <v>46</v>
      </c>
      <c r="AE822" s="1" t="s">
        <v>872</v>
      </c>
      <c r="AF822" s="4">
        <v>0.56999999999999995</v>
      </c>
      <c r="AG822" s="4">
        <f>IF(AND(VOZ_WHATSAPP[[#This Row],[Estado Cierre]]="Sin Cierre",VOZ_WHATSAPP[[#This Row],[Nota Negocio]]="Sin Negocio"),VOZ_WHATSAPP[[#This Row],[Nota]]-24%,VOZ_WHATSAPP[[#This Row],[Nota]])</f>
        <v>0.32999999999999996</v>
      </c>
      <c r="AH822" s="8">
        <f>IF(VOZ_WHATSAPP[[#This Row],[Estado Legal]]="No Cumple",0,IF(VOZ_WHATSAPP[[#This Row],[Realiza lectura de guion Legal]]="No Cumple",VOZ_WHATSAPP[[#This Row],[Nota 2]]-50%,VOZ_WHATSAPP[[#This Row],[Nota 2]]))</f>
        <v>0.32999999999999996</v>
      </c>
    </row>
    <row r="823" spans="1:34" x14ac:dyDescent="0.25">
      <c r="A823" s="2" t="str">
        <f>VOZ_WHATSAPP[[#This Row],[ID Asesor]]&amp;VOZ_WHATSAPP[[#This Row],[Fecha Monitoreo]]</f>
        <v>396645832</v>
      </c>
      <c r="B823" s="2">
        <v>45832</v>
      </c>
      <c r="C823" s="1" t="s">
        <v>126</v>
      </c>
      <c r="D823" s="1">
        <v>3966</v>
      </c>
      <c r="E823" s="2">
        <v>45832</v>
      </c>
      <c r="F823" s="3">
        <v>0.38055555555555554</v>
      </c>
      <c r="G823" s="1" t="s">
        <v>58</v>
      </c>
      <c r="H823" s="1" t="s">
        <v>44</v>
      </c>
      <c r="I823" s="1">
        <v>605</v>
      </c>
      <c r="J823" s="1">
        <v>3002960857</v>
      </c>
      <c r="K823" s="1" t="s">
        <v>45</v>
      </c>
      <c r="L823" s="1" t="s">
        <v>46</v>
      </c>
      <c r="M823" s="1" t="s">
        <v>46</v>
      </c>
      <c r="N823" s="1" t="s">
        <v>46</v>
      </c>
      <c r="O823" s="1" t="s">
        <v>46</v>
      </c>
      <c r="P823" s="1" t="s">
        <v>46</v>
      </c>
      <c r="Q823" s="1" t="s">
        <v>46</v>
      </c>
      <c r="R823" s="1" t="s">
        <v>46</v>
      </c>
      <c r="S823" s="1" t="s">
        <v>46</v>
      </c>
      <c r="T823" s="12" t="str">
        <f>IF(OR(VOZ_WHATSAPP[[#This Row],[Brinda argumentos coherentes a la objeción]]="No Cumple",VOZ_WHATSAPP[[#This Row],[Despliegue de Beneficios y/o consecuencias]]="No Cumple"),"Sin Negocio","Negocio")</f>
        <v>Negocio</v>
      </c>
      <c r="U823" s="1" t="s">
        <v>46</v>
      </c>
      <c r="V823" s="1" t="s">
        <v>46</v>
      </c>
      <c r="W823" s="1" t="s">
        <v>46</v>
      </c>
      <c r="X823" s="12" t="str">
        <f>IF(OR(VOZ_WHATSAPP[[#This Row],[Confirma Valor de pago]]="No Cumple",VOZ_WHATSAPP[[#This Row],[Confirma hora de pago]]="No Cumple",VOZ_WHATSAPP[[#This Row],[Confirma medio de pago]]="No Cumple"),"Sin Cierre","Cierre")</f>
        <v>Cierre</v>
      </c>
      <c r="Y823" s="1" t="s">
        <v>46</v>
      </c>
      <c r="Z823" s="1" t="s">
        <v>46</v>
      </c>
      <c r="AA823" s="1" t="s">
        <v>46</v>
      </c>
      <c r="AB823" s="1" t="s">
        <v>46</v>
      </c>
      <c r="AC823" s="11" t="str">
        <f>IF(OR(VOZ_WHATSAPP[[#This Row],[La comunicación es asertiva, con respeto y evita maltrato]]="No Cumple",VOZ_WHATSAPP[[#This Row],[Cumple con las normativas legales]]="No Cumple"),"No Cumple","Cumple")</f>
        <v>Cumple</v>
      </c>
      <c r="AD823" s="1" t="s">
        <v>46</v>
      </c>
      <c r="AE823" s="1" t="s">
        <v>133</v>
      </c>
      <c r="AF823" s="4">
        <v>1</v>
      </c>
      <c r="AG823" s="4">
        <f>IF(AND(VOZ_WHATSAPP[[#This Row],[Estado Cierre]]="Sin Cierre",VOZ_WHATSAPP[[#This Row],[Nota Negocio]]="Sin Negocio"),VOZ_WHATSAPP[[#This Row],[Nota]]-24%,VOZ_WHATSAPP[[#This Row],[Nota]])</f>
        <v>1</v>
      </c>
      <c r="AH823" s="8">
        <f>IF(VOZ_WHATSAPP[[#This Row],[Estado Legal]]="No Cumple",0,IF(VOZ_WHATSAPP[[#This Row],[Realiza lectura de guion Legal]]="No Cumple",VOZ_WHATSAPP[[#This Row],[Nota 2]]-50%,VOZ_WHATSAPP[[#This Row],[Nota 2]]))</f>
        <v>1</v>
      </c>
    </row>
    <row r="824" spans="1:34" x14ac:dyDescent="0.25">
      <c r="A824" s="2" t="str">
        <f>VOZ_WHATSAPP[[#This Row],[ID Asesor]]&amp;VOZ_WHATSAPP[[#This Row],[Fecha Monitoreo]]</f>
        <v>387445832</v>
      </c>
      <c r="B824" s="2">
        <v>45832</v>
      </c>
      <c r="C824" s="1" t="s">
        <v>50</v>
      </c>
      <c r="D824" s="1">
        <v>3874</v>
      </c>
      <c r="E824" s="2">
        <v>45832</v>
      </c>
      <c r="F824" s="3">
        <v>0.34652777777777777</v>
      </c>
      <c r="G824" s="1" t="s">
        <v>51</v>
      </c>
      <c r="H824" s="1" t="s">
        <v>44</v>
      </c>
      <c r="I824" s="1">
        <v>1427</v>
      </c>
      <c r="J824" s="1">
        <v>3045225729</v>
      </c>
      <c r="K824" s="1" t="s">
        <v>45</v>
      </c>
      <c r="L824" s="1" t="s">
        <v>46</v>
      </c>
      <c r="M824" s="1" t="s">
        <v>48</v>
      </c>
      <c r="N824" s="1" t="s">
        <v>46</v>
      </c>
      <c r="O824" s="1" t="s">
        <v>46</v>
      </c>
      <c r="P824" s="1" t="s">
        <v>46</v>
      </c>
      <c r="Q824" s="1" t="s">
        <v>46</v>
      </c>
      <c r="R824" s="1" t="s">
        <v>46</v>
      </c>
      <c r="S824" s="1" t="s">
        <v>46</v>
      </c>
      <c r="T824" s="12" t="str">
        <f>IF(OR(VOZ_WHATSAPP[[#This Row],[Brinda argumentos coherentes a la objeción]]="No Cumple",VOZ_WHATSAPP[[#This Row],[Despliegue de Beneficios y/o consecuencias]]="No Cumple"),"Sin Negocio","Negocio")</f>
        <v>Negocio</v>
      </c>
      <c r="U824" s="1" t="s">
        <v>46</v>
      </c>
      <c r="V824" s="1" t="s">
        <v>46</v>
      </c>
      <c r="W824" s="1" t="s">
        <v>46</v>
      </c>
      <c r="X824" s="12" t="str">
        <f>IF(OR(VOZ_WHATSAPP[[#This Row],[Confirma Valor de pago]]="No Cumple",VOZ_WHATSAPP[[#This Row],[Confirma hora de pago]]="No Cumple",VOZ_WHATSAPP[[#This Row],[Confirma medio de pago]]="No Cumple"),"Sin Cierre","Cierre")</f>
        <v>Cierre</v>
      </c>
      <c r="Y824" s="1" t="s">
        <v>46</v>
      </c>
      <c r="Z824" s="1" t="s">
        <v>46</v>
      </c>
      <c r="AA824" s="1" t="s">
        <v>46</v>
      </c>
      <c r="AB824" s="1" t="s">
        <v>46</v>
      </c>
      <c r="AC824" s="11" t="str">
        <f>IF(OR(VOZ_WHATSAPP[[#This Row],[La comunicación es asertiva, con respeto y evita maltrato]]="No Cumple",VOZ_WHATSAPP[[#This Row],[Cumple con las normativas legales]]="No Cumple"),"No Cumple","Cumple")</f>
        <v>Cumple</v>
      </c>
      <c r="AD824" s="1" t="s">
        <v>46</v>
      </c>
      <c r="AE824" s="1" t="s">
        <v>53</v>
      </c>
      <c r="AF824" s="4">
        <v>1</v>
      </c>
      <c r="AG824" s="4">
        <f>IF(AND(VOZ_WHATSAPP[[#This Row],[Estado Cierre]]="Sin Cierre",VOZ_WHATSAPP[[#This Row],[Nota Negocio]]="Sin Negocio"),VOZ_WHATSAPP[[#This Row],[Nota]]-24%,VOZ_WHATSAPP[[#This Row],[Nota]])</f>
        <v>1</v>
      </c>
      <c r="AH824" s="8">
        <f>IF(VOZ_WHATSAPP[[#This Row],[Estado Legal]]="No Cumple",0,IF(VOZ_WHATSAPP[[#This Row],[Realiza lectura de guion Legal]]="No Cumple",VOZ_WHATSAPP[[#This Row],[Nota 2]]-50%,VOZ_WHATSAPP[[#This Row],[Nota 2]]))</f>
        <v>1</v>
      </c>
    </row>
    <row r="825" spans="1:34" x14ac:dyDescent="0.25">
      <c r="A825" s="2" t="str">
        <f>VOZ_WHATSAPP[[#This Row],[ID Asesor]]&amp;VOZ_WHATSAPP[[#This Row],[Fecha Monitoreo]]</f>
        <v>397045832</v>
      </c>
      <c r="B825" s="2">
        <v>45832</v>
      </c>
      <c r="C825" s="1" t="s">
        <v>42</v>
      </c>
      <c r="D825" s="1">
        <v>3970</v>
      </c>
      <c r="E825" s="2">
        <v>45832</v>
      </c>
      <c r="F825" s="3">
        <v>0.39097222222222222</v>
      </c>
      <c r="G825" s="1" t="s">
        <v>60</v>
      </c>
      <c r="H825" s="1" t="s">
        <v>44</v>
      </c>
      <c r="I825" s="1">
        <v>1443</v>
      </c>
      <c r="J825" s="1">
        <v>3026035655</v>
      </c>
      <c r="K825" s="1" t="s">
        <v>45</v>
      </c>
      <c r="L825" s="1" t="s">
        <v>47</v>
      </c>
      <c r="M825" s="1" t="s">
        <v>47</v>
      </c>
      <c r="N825" s="1" t="s">
        <v>46</v>
      </c>
      <c r="O825" s="1" t="s">
        <v>54</v>
      </c>
      <c r="P825" s="1" t="s">
        <v>46</v>
      </c>
      <c r="Q825" s="1" t="s">
        <v>46</v>
      </c>
      <c r="R825" s="1" t="s">
        <v>46</v>
      </c>
      <c r="S825" s="1" t="s">
        <v>46</v>
      </c>
      <c r="T825" s="12" t="str">
        <f>IF(OR(VOZ_WHATSAPP[[#This Row],[Brinda argumentos coherentes a la objeción]]="No Cumple",VOZ_WHATSAPP[[#This Row],[Despliegue de Beneficios y/o consecuencias]]="No Cumple"),"Sin Negocio","Negocio")</f>
        <v>Negocio</v>
      </c>
      <c r="U825" s="1" t="s">
        <v>48</v>
      </c>
      <c r="V825" s="1" t="s">
        <v>48</v>
      </c>
      <c r="W825" s="1" t="s">
        <v>48</v>
      </c>
      <c r="X825" s="12" t="str">
        <f>IF(OR(VOZ_WHATSAPP[[#This Row],[Confirma Valor de pago]]="No Cumple",VOZ_WHATSAPP[[#This Row],[Confirma hora de pago]]="No Cumple",VOZ_WHATSAPP[[#This Row],[Confirma medio de pago]]="No Cumple"),"Sin Cierre","Cierre")</f>
        <v>Cierre</v>
      </c>
      <c r="Y825" s="1" t="s">
        <v>54</v>
      </c>
      <c r="Z825" s="1" t="s">
        <v>46</v>
      </c>
      <c r="AA825" s="1" t="s">
        <v>46</v>
      </c>
      <c r="AB825" s="1" t="s">
        <v>46</v>
      </c>
      <c r="AC825" s="11" t="str">
        <f>IF(OR(VOZ_WHATSAPP[[#This Row],[La comunicación es asertiva, con respeto y evita maltrato]]="No Cumple",VOZ_WHATSAPP[[#This Row],[Cumple con las normativas legales]]="No Cumple"),"No Cumple","Cumple")</f>
        <v>Cumple</v>
      </c>
      <c r="AD825" s="1" t="s">
        <v>47</v>
      </c>
      <c r="AE825" s="1" t="s">
        <v>873</v>
      </c>
      <c r="AF825" s="4">
        <v>0.79</v>
      </c>
      <c r="AG825" s="4">
        <f>IF(AND(VOZ_WHATSAPP[[#This Row],[Estado Cierre]]="Sin Cierre",VOZ_WHATSAPP[[#This Row],[Nota Negocio]]="Sin Negocio"),VOZ_WHATSAPP[[#This Row],[Nota]]-24%,VOZ_WHATSAPP[[#This Row],[Nota]])</f>
        <v>0.79</v>
      </c>
      <c r="AH825" s="8">
        <f>IF(VOZ_WHATSAPP[[#This Row],[Estado Legal]]="No Cumple",0,IF(VOZ_WHATSAPP[[#This Row],[Realiza lectura de guion Legal]]="No Cumple",VOZ_WHATSAPP[[#This Row],[Nota 2]]-50%,VOZ_WHATSAPP[[#This Row],[Nota 2]]))</f>
        <v>0.29000000000000004</v>
      </c>
    </row>
    <row r="826" spans="1:34" x14ac:dyDescent="0.25">
      <c r="A826" s="2" t="str">
        <f>VOZ_WHATSAPP[[#This Row],[ID Asesor]]&amp;VOZ_WHATSAPP[[#This Row],[Fecha Monitoreo]]</f>
        <v>383445832</v>
      </c>
      <c r="B826" s="2">
        <v>45832</v>
      </c>
      <c r="C826" s="1" t="s">
        <v>42</v>
      </c>
      <c r="D826" s="1">
        <v>3834</v>
      </c>
      <c r="E826" s="2">
        <v>45832</v>
      </c>
      <c r="F826" s="3">
        <v>0.36527777777777776</v>
      </c>
      <c r="G826" s="1" t="s">
        <v>60</v>
      </c>
      <c r="H826" s="1" t="s">
        <v>44</v>
      </c>
      <c r="I826" s="1">
        <v>1174</v>
      </c>
      <c r="J826" s="1">
        <v>3204779105</v>
      </c>
      <c r="K826" s="1" t="s">
        <v>45</v>
      </c>
      <c r="L826" s="1" t="s">
        <v>47</v>
      </c>
      <c r="M826" s="1" t="s">
        <v>46</v>
      </c>
      <c r="N826" s="1" t="s">
        <v>46</v>
      </c>
      <c r="O826" s="1" t="s">
        <v>54</v>
      </c>
      <c r="P826" s="1" t="s">
        <v>46</v>
      </c>
      <c r="Q826" s="1" t="s">
        <v>48</v>
      </c>
      <c r="R826" s="1" t="s">
        <v>48</v>
      </c>
      <c r="S826" s="1" t="s">
        <v>48</v>
      </c>
      <c r="T826" s="12" t="str">
        <f>IF(OR(VOZ_WHATSAPP[[#This Row],[Brinda argumentos coherentes a la objeción]]="No Cumple",VOZ_WHATSAPP[[#This Row],[Despliegue de Beneficios y/o consecuencias]]="No Cumple"),"Sin Negocio","Negocio")</f>
        <v>Negocio</v>
      </c>
      <c r="U826" s="1" t="s">
        <v>47</v>
      </c>
      <c r="V826" s="1" t="s">
        <v>46</v>
      </c>
      <c r="W826" s="1" t="s">
        <v>46</v>
      </c>
      <c r="X826" s="12" t="str">
        <f>IF(OR(VOZ_WHATSAPP[[#This Row],[Confirma Valor de pago]]="No Cumple",VOZ_WHATSAPP[[#This Row],[Confirma hora de pago]]="No Cumple",VOZ_WHATSAPP[[#This Row],[Confirma medio de pago]]="No Cumple"),"Sin Cierre","Cierre")</f>
        <v>Sin Cierre</v>
      </c>
      <c r="Y826" s="1" t="s">
        <v>54</v>
      </c>
      <c r="Z826" s="1" t="s">
        <v>46</v>
      </c>
      <c r="AA826" s="1" t="s">
        <v>46</v>
      </c>
      <c r="AB826" s="1" t="s">
        <v>46</v>
      </c>
      <c r="AC826" s="11" t="str">
        <f>IF(OR(VOZ_WHATSAPP[[#This Row],[La comunicación es asertiva, con respeto y evita maltrato]]="No Cumple",VOZ_WHATSAPP[[#This Row],[Cumple con las normativas legales]]="No Cumple"),"No Cumple","Cumple")</f>
        <v>Cumple</v>
      </c>
      <c r="AD826" s="1" t="s">
        <v>46</v>
      </c>
      <c r="AE826" s="1" t="s">
        <v>874</v>
      </c>
      <c r="AF826" s="4">
        <v>0.75</v>
      </c>
      <c r="AG826" s="4">
        <f>IF(AND(VOZ_WHATSAPP[[#This Row],[Estado Cierre]]="Sin Cierre",VOZ_WHATSAPP[[#This Row],[Nota Negocio]]="Sin Negocio"),VOZ_WHATSAPP[[#This Row],[Nota]]-24%,VOZ_WHATSAPP[[#This Row],[Nota]])</f>
        <v>0.75</v>
      </c>
      <c r="AH826" s="8">
        <f>IF(VOZ_WHATSAPP[[#This Row],[Estado Legal]]="No Cumple",0,IF(VOZ_WHATSAPP[[#This Row],[Realiza lectura de guion Legal]]="No Cumple",VOZ_WHATSAPP[[#This Row],[Nota 2]]-50%,VOZ_WHATSAPP[[#This Row],[Nota 2]]))</f>
        <v>0.75</v>
      </c>
    </row>
    <row r="827" spans="1:34" x14ac:dyDescent="0.25">
      <c r="A827" s="2" t="str">
        <f>VOZ_WHATSAPP[[#This Row],[ID Asesor]]&amp;VOZ_WHATSAPP[[#This Row],[Fecha Monitoreo]]</f>
        <v>374845832</v>
      </c>
      <c r="B827" s="2">
        <v>45832</v>
      </c>
      <c r="C827" s="1" t="s">
        <v>126</v>
      </c>
      <c r="D827" s="1">
        <v>3748</v>
      </c>
      <c r="E827" s="2">
        <v>45832</v>
      </c>
      <c r="F827" s="3">
        <v>0.37986111111111109</v>
      </c>
      <c r="G827" s="1" t="s">
        <v>58</v>
      </c>
      <c r="H827" s="1" t="s">
        <v>44</v>
      </c>
      <c r="I827" s="1">
        <v>494</v>
      </c>
      <c r="J827" s="1">
        <v>3136425900</v>
      </c>
      <c r="K827" s="1" t="s">
        <v>45</v>
      </c>
      <c r="L827" s="1" t="s">
        <v>46</v>
      </c>
      <c r="M827" s="1" t="s">
        <v>46</v>
      </c>
      <c r="N827" s="1" t="s">
        <v>46</v>
      </c>
      <c r="O827" s="1" t="s">
        <v>46</v>
      </c>
      <c r="P827" s="1" t="s">
        <v>46</v>
      </c>
      <c r="Q827" s="1" t="s">
        <v>46</v>
      </c>
      <c r="R827" s="1" t="s">
        <v>46</v>
      </c>
      <c r="S827" s="1" t="s">
        <v>46</v>
      </c>
      <c r="T827" s="12" t="str">
        <f>IF(OR(VOZ_WHATSAPP[[#This Row],[Brinda argumentos coherentes a la objeción]]="No Cumple",VOZ_WHATSAPP[[#This Row],[Despliegue de Beneficios y/o consecuencias]]="No Cumple"),"Sin Negocio","Negocio")</f>
        <v>Negocio</v>
      </c>
      <c r="U827" s="1" t="s">
        <v>48</v>
      </c>
      <c r="V827" s="1" t="s">
        <v>48</v>
      </c>
      <c r="W827" s="1" t="s">
        <v>48</v>
      </c>
      <c r="X827" s="12" t="str">
        <f>IF(OR(VOZ_WHATSAPP[[#This Row],[Confirma Valor de pago]]="No Cumple",VOZ_WHATSAPP[[#This Row],[Confirma hora de pago]]="No Cumple",VOZ_WHATSAPP[[#This Row],[Confirma medio de pago]]="No Cumple"),"Sin Cierre","Cierre")</f>
        <v>Cierre</v>
      </c>
      <c r="Y827" s="1" t="s">
        <v>46</v>
      </c>
      <c r="Z827" s="1" t="s">
        <v>46</v>
      </c>
      <c r="AA827" s="1" t="s">
        <v>46</v>
      </c>
      <c r="AB827" s="1" t="s">
        <v>46</v>
      </c>
      <c r="AC827" s="11" t="str">
        <f>IF(OR(VOZ_WHATSAPP[[#This Row],[La comunicación es asertiva, con respeto y evita maltrato]]="No Cumple",VOZ_WHATSAPP[[#This Row],[Cumple con las normativas legales]]="No Cumple"),"No Cumple","Cumple")</f>
        <v>Cumple</v>
      </c>
      <c r="AD827" s="1" t="s">
        <v>46</v>
      </c>
      <c r="AE827" s="1" t="s">
        <v>133</v>
      </c>
      <c r="AF827" s="4">
        <v>1</v>
      </c>
      <c r="AG827" s="4">
        <f>IF(AND(VOZ_WHATSAPP[[#This Row],[Estado Cierre]]="Sin Cierre",VOZ_WHATSAPP[[#This Row],[Nota Negocio]]="Sin Negocio"),VOZ_WHATSAPP[[#This Row],[Nota]]-24%,VOZ_WHATSAPP[[#This Row],[Nota]])</f>
        <v>1</v>
      </c>
      <c r="AH827" s="8">
        <f>IF(VOZ_WHATSAPP[[#This Row],[Estado Legal]]="No Cumple",0,IF(VOZ_WHATSAPP[[#This Row],[Realiza lectura de guion Legal]]="No Cumple",VOZ_WHATSAPP[[#This Row],[Nota 2]]-50%,VOZ_WHATSAPP[[#This Row],[Nota 2]]))</f>
        <v>1</v>
      </c>
    </row>
    <row r="828" spans="1:34" x14ac:dyDescent="0.25">
      <c r="A828" s="2" t="str">
        <f>VOZ_WHATSAPP[[#This Row],[ID Asesor]]&amp;VOZ_WHATSAPP[[#This Row],[Fecha Monitoreo]]</f>
        <v>381045832</v>
      </c>
      <c r="B828" s="2">
        <v>45832</v>
      </c>
      <c r="C828" s="1" t="s">
        <v>50</v>
      </c>
      <c r="D828" s="1">
        <v>3810</v>
      </c>
      <c r="E828" s="2">
        <v>45832</v>
      </c>
      <c r="F828" s="3">
        <v>0.35208333333333336</v>
      </c>
      <c r="G828" s="1" t="s">
        <v>60</v>
      </c>
      <c r="H828" s="1" t="s">
        <v>44</v>
      </c>
      <c r="I828" s="1">
        <v>1422</v>
      </c>
      <c r="J828" s="1">
        <v>3156957108</v>
      </c>
      <c r="K828" s="1" t="s">
        <v>45</v>
      </c>
      <c r="L828" s="1" t="s">
        <v>46</v>
      </c>
      <c r="M828" s="1" t="s">
        <v>48</v>
      </c>
      <c r="N828" s="1" t="s">
        <v>46</v>
      </c>
      <c r="O828" s="1" t="s">
        <v>46</v>
      </c>
      <c r="P828" s="1" t="s">
        <v>54</v>
      </c>
      <c r="Q828" s="1" t="s">
        <v>46</v>
      </c>
      <c r="R828" s="1" t="s">
        <v>46</v>
      </c>
      <c r="S828" s="1" t="s">
        <v>46</v>
      </c>
      <c r="T828" s="12" t="str">
        <f>IF(OR(VOZ_WHATSAPP[[#This Row],[Brinda argumentos coherentes a la objeción]]="No Cumple",VOZ_WHATSAPP[[#This Row],[Despliegue de Beneficios y/o consecuencias]]="No Cumple"),"Sin Negocio","Negocio")</f>
        <v>Negocio</v>
      </c>
      <c r="U828" s="1" t="s">
        <v>48</v>
      </c>
      <c r="V828" s="1" t="s">
        <v>48</v>
      </c>
      <c r="W828" s="1" t="s">
        <v>48</v>
      </c>
      <c r="X828" s="12" t="str">
        <f>IF(OR(VOZ_WHATSAPP[[#This Row],[Confirma Valor de pago]]="No Cumple",VOZ_WHATSAPP[[#This Row],[Confirma hora de pago]]="No Cumple",VOZ_WHATSAPP[[#This Row],[Confirma medio de pago]]="No Cumple"),"Sin Cierre","Cierre")</f>
        <v>Cierre</v>
      </c>
      <c r="Y828" s="1" t="s">
        <v>48</v>
      </c>
      <c r="Z828" s="1" t="s">
        <v>46</v>
      </c>
      <c r="AA828" s="1" t="s">
        <v>46</v>
      </c>
      <c r="AB828" s="1" t="s">
        <v>46</v>
      </c>
      <c r="AC828" s="11" t="str">
        <f>IF(OR(VOZ_WHATSAPP[[#This Row],[La comunicación es asertiva, con respeto y evita maltrato]]="No Cumple",VOZ_WHATSAPP[[#This Row],[Cumple con las normativas legales]]="No Cumple"),"No Cumple","Cumple")</f>
        <v>Cumple</v>
      </c>
      <c r="AD828" s="1" t="s">
        <v>46</v>
      </c>
      <c r="AE828" s="1" t="s">
        <v>875</v>
      </c>
      <c r="AF828" s="4">
        <v>0.95</v>
      </c>
      <c r="AG828" s="4">
        <f>IF(AND(VOZ_WHATSAPP[[#This Row],[Estado Cierre]]="Sin Cierre",VOZ_WHATSAPP[[#This Row],[Nota Negocio]]="Sin Negocio"),VOZ_WHATSAPP[[#This Row],[Nota]]-24%,VOZ_WHATSAPP[[#This Row],[Nota]])</f>
        <v>0.95</v>
      </c>
      <c r="AH828" s="8">
        <f>IF(VOZ_WHATSAPP[[#This Row],[Estado Legal]]="No Cumple",0,IF(VOZ_WHATSAPP[[#This Row],[Realiza lectura de guion Legal]]="No Cumple",VOZ_WHATSAPP[[#This Row],[Nota 2]]-50%,VOZ_WHATSAPP[[#This Row],[Nota 2]]))</f>
        <v>0.95</v>
      </c>
    </row>
    <row r="829" spans="1:34" x14ac:dyDescent="0.25">
      <c r="A829" s="2" t="str">
        <f>VOZ_WHATSAPP[[#This Row],[ID Asesor]]&amp;VOZ_WHATSAPP[[#This Row],[Fecha Monitoreo]]</f>
        <v>382945832</v>
      </c>
      <c r="B829" s="2">
        <v>45832</v>
      </c>
      <c r="C829" s="1" t="s">
        <v>126</v>
      </c>
      <c r="D829" s="1">
        <v>3829</v>
      </c>
      <c r="E829" s="2">
        <v>45832</v>
      </c>
      <c r="F829" s="3">
        <v>0.43402777777777779</v>
      </c>
      <c r="G829" s="1" t="s">
        <v>58</v>
      </c>
      <c r="H829" s="1" t="s">
        <v>44</v>
      </c>
      <c r="I829" s="1">
        <v>420</v>
      </c>
      <c r="J829" s="1">
        <v>3183499944</v>
      </c>
      <c r="K829" s="1" t="s">
        <v>45</v>
      </c>
      <c r="L829" s="1" t="s">
        <v>46</v>
      </c>
      <c r="M829" s="1" t="s">
        <v>46</v>
      </c>
      <c r="N829" s="1" t="s">
        <v>46</v>
      </c>
      <c r="O829" s="1" t="s">
        <v>46</v>
      </c>
      <c r="P829" s="1" t="s">
        <v>46</v>
      </c>
      <c r="Q829" s="1" t="s">
        <v>46</v>
      </c>
      <c r="R829" s="1" t="s">
        <v>46</v>
      </c>
      <c r="S829" s="1" t="s">
        <v>46</v>
      </c>
      <c r="T829" s="12" t="str">
        <f>IF(OR(VOZ_WHATSAPP[[#This Row],[Brinda argumentos coherentes a la objeción]]="No Cumple",VOZ_WHATSAPP[[#This Row],[Despliegue de Beneficios y/o consecuencias]]="No Cumple"),"Sin Negocio","Negocio")</f>
        <v>Negocio</v>
      </c>
      <c r="U829" s="1" t="s">
        <v>48</v>
      </c>
      <c r="V829" s="1" t="s">
        <v>48</v>
      </c>
      <c r="W829" s="1" t="s">
        <v>48</v>
      </c>
      <c r="X829" s="12" t="str">
        <f>IF(OR(VOZ_WHATSAPP[[#This Row],[Confirma Valor de pago]]="No Cumple",VOZ_WHATSAPP[[#This Row],[Confirma hora de pago]]="No Cumple",VOZ_WHATSAPP[[#This Row],[Confirma medio de pago]]="No Cumple"),"Sin Cierre","Cierre")</f>
        <v>Cierre</v>
      </c>
      <c r="Y829" s="1" t="s">
        <v>46</v>
      </c>
      <c r="Z829" s="1" t="s">
        <v>54</v>
      </c>
      <c r="AA829" s="1" t="s">
        <v>46</v>
      </c>
      <c r="AB829" s="1" t="s">
        <v>46</v>
      </c>
      <c r="AC829" s="11" t="str">
        <f>IF(OR(VOZ_WHATSAPP[[#This Row],[La comunicación es asertiva, con respeto y evita maltrato]]="No Cumple",VOZ_WHATSAPP[[#This Row],[Cumple con las normativas legales]]="No Cumple"),"No Cumple","Cumple")</f>
        <v>Cumple</v>
      </c>
      <c r="AD829" s="1" t="s">
        <v>46</v>
      </c>
      <c r="AE829" s="1" t="s">
        <v>876</v>
      </c>
      <c r="AF829" s="4">
        <v>0.85</v>
      </c>
      <c r="AG829" s="4">
        <f>IF(AND(VOZ_WHATSAPP[[#This Row],[Estado Cierre]]="Sin Cierre",VOZ_WHATSAPP[[#This Row],[Nota Negocio]]="Sin Negocio"),VOZ_WHATSAPP[[#This Row],[Nota]]-24%,VOZ_WHATSAPP[[#This Row],[Nota]])</f>
        <v>0.85</v>
      </c>
      <c r="AH829" s="8">
        <f>IF(VOZ_WHATSAPP[[#This Row],[Estado Legal]]="No Cumple",0,IF(VOZ_WHATSAPP[[#This Row],[Realiza lectura de guion Legal]]="No Cumple",VOZ_WHATSAPP[[#This Row],[Nota 2]]-50%,VOZ_WHATSAPP[[#This Row],[Nota 2]]))</f>
        <v>0.85</v>
      </c>
    </row>
    <row r="830" spans="1:34" x14ac:dyDescent="0.25">
      <c r="A830" s="2" t="str">
        <f>VOZ_WHATSAPP[[#This Row],[ID Asesor]]&amp;VOZ_WHATSAPP[[#This Row],[Fecha Monitoreo]]</f>
        <v>396945832</v>
      </c>
      <c r="B830" s="2">
        <v>45832</v>
      </c>
      <c r="C830" s="1" t="s">
        <v>696</v>
      </c>
      <c r="D830" s="1">
        <v>3969</v>
      </c>
      <c r="E830" s="2">
        <v>45832</v>
      </c>
      <c r="F830" s="3">
        <v>0.34305555555555556</v>
      </c>
      <c r="G830" s="1" t="s">
        <v>58</v>
      </c>
      <c r="H830" s="1" t="s">
        <v>44</v>
      </c>
      <c r="I830" s="1">
        <v>3969</v>
      </c>
      <c r="J830" s="1">
        <v>3207916063</v>
      </c>
      <c r="K830" s="1" t="s">
        <v>45</v>
      </c>
      <c r="L830" s="1" t="s">
        <v>46</v>
      </c>
      <c r="M830" s="1" t="s">
        <v>46</v>
      </c>
      <c r="N830" s="1" t="s">
        <v>46</v>
      </c>
      <c r="O830" s="1" t="s">
        <v>46</v>
      </c>
      <c r="P830" s="1" t="s">
        <v>46</v>
      </c>
      <c r="Q830" s="1" t="s">
        <v>46</v>
      </c>
      <c r="R830" s="1" t="s">
        <v>48</v>
      </c>
      <c r="S830" s="1" t="s">
        <v>48</v>
      </c>
      <c r="T830" s="12" t="str">
        <f>IF(OR(VOZ_WHATSAPP[[#This Row],[Brinda argumentos coherentes a la objeción]]="No Cumple",VOZ_WHATSAPP[[#This Row],[Despliegue de Beneficios y/o consecuencias]]="No Cumple"),"Sin Negocio","Negocio")</f>
        <v>Negocio</v>
      </c>
      <c r="U830" s="1" t="s">
        <v>46</v>
      </c>
      <c r="V830" s="1" t="s">
        <v>46</v>
      </c>
      <c r="W830" s="1" t="s">
        <v>46</v>
      </c>
      <c r="X830" s="12" t="str">
        <f>IF(OR(VOZ_WHATSAPP[[#This Row],[Confirma Valor de pago]]="No Cumple",VOZ_WHATSAPP[[#This Row],[Confirma hora de pago]]="No Cumple",VOZ_WHATSAPP[[#This Row],[Confirma medio de pago]]="No Cumple"),"Sin Cierre","Cierre")</f>
        <v>Cierre</v>
      </c>
      <c r="Y830" s="1" t="s">
        <v>54</v>
      </c>
      <c r="Z830" s="1" t="s">
        <v>54</v>
      </c>
      <c r="AA830" s="1" t="s">
        <v>46</v>
      </c>
      <c r="AB830" s="1" t="s">
        <v>46</v>
      </c>
      <c r="AC830" s="11" t="str">
        <f>IF(OR(VOZ_WHATSAPP[[#This Row],[La comunicación es asertiva, con respeto y evita maltrato]]="No Cumple",VOZ_WHATSAPP[[#This Row],[Cumple con las normativas legales]]="No Cumple"),"No Cumple","Cumple")</f>
        <v>Cumple</v>
      </c>
      <c r="AD830" s="1" t="s">
        <v>46</v>
      </c>
      <c r="AE830" s="1" t="s">
        <v>877</v>
      </c>
      <c r="AF830" s="4">
        <v>0.77</v>
      </c>
      <c r="AG830" s="4">
        <f>IF(AND(VOZ_WHATSAPP[[#This Row],[Estado Cierre]]="Sin Cierre",VOZ_WHATSAPP[[#This Row],[Nota Negocio]]="Sin Negocio"),VOZ_WHATSAPP[[#This Row],[Nota]]-24%,VOZ_WHATSAPP[[#This Row],[Nota]])</f>
        <v>0.77</v>
      </c>
      <c r="AH830" s="8">
        <f>IF(VOZ_WHATSAPP[[#This Row],[Estado Legal]]="No Cumple",0,IF(VOZ_WHATSAPP[[#This Row],[Realiza lectura de guion Legal]]="No Cumple",VOZ_WHATSAPP[[#This Row],[Nota 2]]-50%,VOZ_WHATSAPP[[#This Row],[Nota 2]]))</f>
        <v>0.77</v>
      </c>
    </row>
    <row r="831" spans="1:34" x14ac:dyDescent="0.25">
      <c r="A831" s="2" t="str">
        <f>VOZ_WHATSAPP[[#This Row],[ID Asesor]]&amp;VOZ_WHATSAPP[[#This Row],[Fecha Monitoreo]]</f>
        <v>251545832</v>
      </c>
      <c r="B831" s="2">
        <v>45832</v>
      </c>
      <c r="C831" s="1" t="s">
        <v>50</v>
      </c>
      <c r="D831" s="1">
        <v>2515</v>
      </c>
      <c r="E831" s="2">
        <v>45832</v>
      </c>
      <c r="F831" s="3">
        <v>0.40972222222222221</v>
      </c>
      <c r="G831" s="1" t="s">
        <v>51</v>
      </c>
      <c r="H831" s="1" t="s">
        <v>44</v>
      </c>
      <c r="I831" s="1">
        <v>1164</v>
      </c>
      <c r="J831" s="1">
        <v>3241007000</v>
      </c>
      <c r="K831" s="1" t="s">
        <v>45</v>
      </c>
      <c r="L831" s="1" t="s">
        <v>46</v>
      </c>
      <c r="M831" s="1" t="s">
        <v>46</v>
      </c>
      <c r="N831" s="1" t="s">
        <v>46</v>
      </c>
      <c r="O831" s="1" t="s">
        <v>48</v>
      </c>
      <c r="P831" s="1" t="s">
        <v>48</v>
      </c>
      <c r="Q831" s="1" t="s">
        <v>46</v>
      </c>
      <c r="R831" s="1" t="s">
        <v>46</v>
      </c>
      <c r="S831" s="1" t="s">
        <v>47</v>
      </c>
      <c r="T831" s="12" t="str">
        <f>IF(OR(VOZ_WHATSAPP[[#This Row],[Brinda argumentos coherentes a la objeción]]="No Cumple",VOZ_WHATSAPP[[#This Row],[Despliegue de Beneficios y/o consecuencias]]="No Cumple"),"Sin Negocio","Negocio")</f>
        <v>Sin Negocio</v>
      </c>
      <c r="U831" s="1" t="s">
        <v>48</v>
      </c>
      <c r="V831" s="1" t="s">
        <v>48</v>
      </c>
      <c r="W831" s="1" t="s">
        <v>48</v>
      </c>
      <c r="X831" s="12" t="str">
        <f>IF(OR(VOZ_WHATSAPP[[#This Row],[Confirma Valor de pago]]="No Cumple",VOZ_WHATSAPP[[#This Row],[Confirma hora de pago]]="No Cumple",VOZ_WHATSAPP[[#This Row],[Confirma medio de pago]]="No Cumple"),"Sin Cierre","Cierre")</f>
        <v>Cierre</v>
      </c>
      <c r="Y831" s="1" t="s">
        <v>46</v>
      </c>
      <c r="Z831" s="1" t="s">
        <v>54</v>
      </c>
      <c r="AA831" s="1" t="s">
        <v>46</v>
      </c>
      <c r="AB831" s="1" t="s">
        <v>46</v>
      </c>
      <c r="AC831" s="11" t="str">
        <f>IF(OR(VOZ_WHATSAPP[[#This Row],[La comunicación es asertiva, con respeto y evita maltrato]]="No Cumple",VOZ_WHATSAPP[[#This Row],[Cumple con las normativas legales]]="No Cumple"),"No Cumple","Cumple")</f>
        <v>Cumple</v>
      </c>
      <c r="AD831" s="1" t="s">
        <v>46</v>
      </c>
      <c r="AE831" s="1" t="s">
        <v>878</v>
      </c>
      <c r="AF831" s="4">
        <v>0.75</v>
      </c>
      <c r="AG831" s="4">
        <f>IF(AND(VOZ_WHATSAPP[[#This Row],[Estado Cierre]]="Sin Cierre",VOZ_WHATSAPP[[#This Row],[Nota Negocio]]="Sin Negocio"),VOZ_WHATSAPP[[#This Row],[Nota]]-24%,VOZ_WHATSAPP[[#This Row],[Nota]])</f>
        <v>0.75</v>
      </c>
      <c r="AH831" s="8">
        <f>IF(VOZ_WHATSAPP[[#This Row],[Estado Legal]]="No Cumple",0,IF(VOZ_WHATSAPP[[#This Row],[Realiza lectura de guion Legal]]="No Cumple",VOZ_WHATSAPP[[#This Row],[Nota 2]]-50%,VOZ_WHATSAPP[[#This Row],[Nota 2]]))</f>
        <v>0.75</v>
      </c>
    </row>
    <row r="832" spans="1:34" x14ac:dyDescent="0.25">
      <c r="A832" s="2" t="str">
        <f>VOZ_WHATSAPP[[#This Row],[ID Asesor]]&amp;VOZ_WHATSAPP[[#This Row],[Fecha Monitoreo]]</f>
        <v>372945832</v>
      </c>
      <c r="B832" s="2">
        <v>45832</v>
      </c>
      <c r="C832" s="1" t="s">
        <v>42</v>
      </c>
      <c r="D832" s="1">
        <v>3729</v>
      </c>
      <c r="E832" s="2">
        <v>45832</v>
      </c>
      <c r="F832" s="3">
        <v>0.40486111111111112</v>
      </c>
      <c r="G832" s="1" t="s">
        <v>51</v>
      </c>
      <c r="H832" s="1" t="s">
        <v>44</v>
      </c>
      <c r="I832" s="1">
        <v>1063</v>
      </c>
      <c r="J832" s="1">
        <v>3107056542</v>
      </c>
      <c r="K832" s="1" t="s">
        <v>45</v>
      </c>
      <c r="L832" s="1" t="s">
        <v>46</v>
      </c>
      <c r="M832" s="1" t="s">
        <v>46</v>
      </c>
      <c r="N832" s="1" t="s">
        <v>46</v>
      </c>
      <c r="O832" s="1" t="s">
        <v>54</v>
      </c>
      <c r="P832" s="1" t="s">
        <v>46</v>
      </c>
      <c r="Q832" s="1" t="s">
        <v>46</v>
      </c>
      <c r="R832" s="1" t="s">
        <v>46</v>
      </c>
      <c r="S832" s="1" t="s">
        <v>47</v>
      </c>
      <c r="T832" s="12" t="str">
        <f>IF(OR(VOZ_WHATSAPP[[#This Row],[Brinda argumentos coherentes a la objeción]]="No Cumple",VOZ_WHATSAPP[[#This Row],[Despliegue de Beneficios y/o consecuencias]]="No Cumple"),"Sin Negocio","Negocio")</f>
        <v>Sin Negocio</v>
      </c>
      <c r="U832" s="1" t="s">
        <v>47</v>
      </c>
      <c r="V832" s="1" t="s">
        <v>46</v>
      </c>
      <c r="W832" s="1" t="s">
        <v>47</v>
      </c>
      <c r="X832" s="12" t="str">
        <f>IF(OR(VOZ_WHATSAPP[[#This Row],[Confirma Valor de pago]]="No Cumple",VOZ_WHATSAPP[[#This Row],[Confirma hora de pago]]="No Cumple",VOZ_WHATSAPP[[#This Row],[Confirma medio de pago]]="No Cumple"),"Sin Cierre","Cierre")</f>
        <v>Sin Cierre</v>
      </c>
      <c r="Y832" s="1" t="s">
        <v>46</v>
      </c>
      <c r="Z832" s="1" t="s">
        <v>54</v>
      </c>
      <c r="AA832" s="1" t="s">
        <v>46</v>
      </c>
      <c r="AB832" s="1" t="s">
        <v>46</v>
      </c>
      <c r="AC832" s="11" t="str">
        <f>IF(OR(VOZ_WHATSAPP[[#This Row],[La comunicación es asertiva, con respeto y evita maltrato]]="No Cumple",VOZ_WHATSAPP[[#This Row],[Cumple con las normativas legales]]="No Cumple"),"No Cumple","Cumple")</f>
        <v>Cumple</v>
      </c>
      <c r="AD832" s="1" t="s">
        <v>46</v>
      </c>
      <c r="AE832" s="1" t="s">
        <v>879</v>
      </c>
      <c r="AF832" s="4">
        <v>0.54</v>
      </c>
      <c r="AG832" s="4">
        <f>IF(AND(VOZ_WHATSAPP[[#This Row],[Estado Cierre]]="Sin Cierre",VOZ_WHATSAPP[[#This Row],[Nota Negocio]]="Sin Negocio"),VOZ_WHATSAPP[[#This Row],[Nota]]-24%,VOZ_WHATSAPP[[#This Row],[Nota]])</f>
        <v>0.30000000000000004</v>
      </c>
      <c r="AH832" s="8">
        <f>IF(VOZ_WHATSAPP[[#This Row],[Estado Legal]]="No Cumple",0,IF(VOZ_WHATSAPP[[#This Row],[Realiza lectura de guion Legal]]="No Cumple",VOZ_WHATSAPP[[#This Row],[Nota 2]]-50%,VOZ_WHATSAPP[[#This Row],[Nota 2]]))</f>
        <v>0.30000000000000004</v>
      </c>
    </row>
    <row r="833" spans="1:34" x14ac:dyDescent="0.25">
      <c r="A833" s="2" t="str">
        <f>VOZ_WHATSAPP[[#This Row],[ID Asesor]]&amp;VOZ_WHATSAPP[[#This Row],[Fecha Monitoreo]]</f>
        <v>355745832</v>
      </c>
      <c r="B833" s="2">
        <v>45832</v>
      </c>
      <c r="C833" s="1" t="s">
        <v>126</v>
      </c>
      <c r="D833" s="1">
        <v>3557</v>
      </c>
      <c r="E833" s="2">
        <v>45832</v>
      </c>
      <c r="F833" s="3">
        <v>0.48333333333333334</v>
      </c>
      <c r="G833" s="1" t="s">
        <v>58</v>
      </c>
      <c r="H833" s="1" t="s">
        <v>44</v>
      </c>
      <c r="I833" s="1">
        <v>415</v>
      </c>
      <c r="J833" s="1">
        <v>3224065306</v>
      </c>
      <c r="K833" s="1" t="s">
        <v>45</v>
      </c>
      <c r="L833" s="1" t="s">
        <v>46</v>
      </c>
      <c r="M833" s="1" t="s">
        <v>46</v>
      </c>
      <c r="N833" s="1" t="s">
        <v>46</v>
      </c>
      <c r="O833" s="1" t="s">
        <v>46</v>
      </c>
      <c r="P833" s="1" t="s">
        <v>46</v>
      </c>
      <c r="Q833" s="1" t="s">
        <v>46</v>
      </c>
      <c r="R833" s="1" t="s">
        <v>46</v>
      </c>
      <c r="S833" s="1" t="s">
        <v>46</v>
      </c>
      <c r="T833" s="12" t="str">
        <f>IF(OR(VOZ_WHATSAPP[[#This Row],[Brinda argumentos coherentes a la objeción]]="No Cumple",VOZ_WHATSAPP[[#This Row],[Despliegue de Beneficios y/o consecuencias]]="No Cumple"),"Sin Negocio","Negocio")</f>
        <v>Negocio</v>
      </c>
      <c r="U833" s="1" t="s">
        <v>48</v>
      </c>
      <c r="V833" s="1" t="s">
        <v>48</v>
      </c>
      <c r="W833" s="1" t="s">
        <v>48</v>
      </c>
      <c r="X833" s="12" t="str">
        <f>IF(OR(VOZ_WHATSAPP[[#This Row],[Confirma Valor de pago]]="No Cumple",VOZ_WHATSAPP[[#This Row],[Confirma hora de pago]]="No Cumple",VOZ_WHATSAPP[[#This Row],[Confirma medio de pago]]="No Cumple"),"Sin Cierre","Cierre")</f>
        <v>Cierre</v>
      </c>
      <c r="Y833" s="1" t="s">
        <v>46</v>
      </c>
      <c r="Z833" s="1" t="s">
        <v>46</v>
      </c>
      <c r="AA833" s="1" t="s">
        <v>46</v>
      </c>
      <c r="AB833" s="1" t="s">
        <v>46</v>
      </c>
      <c r="AC833" s="11" t="str">
        <f>IF(OR(VOZ_WHATSAPP[[#This Row],[La comunicación es asertiva, con respeto y evita maltrato]]="No Cumple",VOZ_WHATSAPP[[#This Row],[Cumple con las normativas legales]]="No Cumple"),"No Cumple","Cumple")</f>
        <v>Cumple</v>
      </c>
      <c r="AD833" s="1" t="s">
        <v>46</v>
      </c>
      <c r="AE833" s="1" t="s">
        <v>133</v>
      </c>
      <c r="AF833" s="4">
        <v>1</v>
      </c>
      <c r="AG833" s="4">
        <f>IF(AND(VOZ_WHATSAPP[[#This Row],[Estado Cierre]]="Sin Cierre",VOZ_WHATSAPP[[#This Row],[Nota Negocio]]="Sin Negocio"),VOZ_WHATSAPP[[#This Row],[Nota]]-24%,VOZ_WHATSAPP[[#This Row],[Nota]])</f>
        <v>1</v>
      </c>
      <c r="AH833" s="8">
        <f>IF(VOZ_WHATSAPP[[#This Row],[Estado Legal]]="No Cumple",0,IF(VOZ_WHATSAPP[[#This Row],[Realiza lectura de guion Legal]]="No Cumple",VOZ_WHATSAPP[[#This Row],[Nota 2]]-50%,VOZ_WHATSAPP[[#This Row],[Nota 2]]))</f>
        <v>1</v>
      </c>
    </row>
    <row r="834" spans="1:34" x14ac:dyDescent="0.25">
      <c r="A834" s="2" t="str">
        <f>VOZ_WHATSAPP[[#This Row],[ID Asesor]]&amp;VOZ_WHATSAPP[[#This Row],[Fecha Monitoreo]]</f>
        <v>380845832</v>
      </c>
      <c r="B834" s="2">
        <v>45832</v>
      </c>
      <c r="C834" s="1" t="s">
        <v>696</v>
      </c>
      <c r="D834" s="1">
        <v>3808</v>
      </c>
      <c r="E834" s="2">
        <v>45832</v>
      </c>
      <c r="F834" s="3">
        <v>0.50902777777777775</v>
      </c>
      <c r="G834" s="1" t="s">
        <v>60</v>
      </c>
      <c r="H834" s="1" t="s">
        <v>44</v>
      </c>
      <c r="I834" s="1">
        <v>1420</v>
      </c>
      <c r="J834" s="1">
        <v>3041373873</v>
      </c>
      <c r="K834" s="1" t="s">
        <v>45</v>
      </c>
      <c r="L834" s="1" t="s">
        <v>46</v>
      </c>
      <c r="M834" s="1" t="s">
        <v>46</v>
      </c>
      <c r="N834" s="1" t="s">
        <v>46</v>
      </c>
      <c r="O834" s="1" t="s">
        <v>46</v>
      </c>
      <c r="P834" s="1" t="s">
        <v>46</v>
      </c>
      <c r="Q834" s="1" t="s">
        <v>48</v>
      </c>
      <c r="R834" s="1" t="s">
        <v>48</v>
      </c>
      <c r="S834" s="1" t="s">
        <v>48</v>
      </c>
      <c r="T834" s="12" t="str">
        <f>IF(OR(VOZ_WHATSAPP[[#This Row],[Brinda argumentos coherentes a la objeción]]="No Cumple",VOZ_WHATSAPP[[#This Row],[Despliegue de Beneficios y/o consecuencias]]="No Cumple"),"Sin Negocio","Negocio")</f>
        <v>Negocio</v>
      </c>
      <c r="U834" s="1" t="s">
        <v>46</v>
      </c>
      <c r="V834" s="1" t="s">
        <v>46</v>
      </c>
      <c r="W834" s="1" t="s">
        <v>46</v>
      </c>
      <c r="X834" s="12" t="str">
        <f>IF(OR(VOZ_WHATSAPP[[#This Row],[Confirma Valor de pago]]="No Cumple",VOZ_WHATSAPP[[#This Row],[Confirma hora de pago]]="No Cumple",VOZ_WHATSAPP[[#This Row],[Confirma medio de pago]]="No Cumple"),"Sin Cierre","Cierre")</f>
        <v>Cierre</v>
      </c>
      <c r="Y834" s="1" t="s">
        <v>46</v>
      </c>
      <c r="Z834" s="1" t="s">
        <v>46</v>
      </c>
      <c r="AA834" s="1" t="s">
        <v>46</v>
      </c>
      <c r="AB834" s="1" t="s">
        <v>46</v>
      </c>
      <c r="AC834" s="11" t="str">
        <f>IF(OR(VOZ_WHATSAPP[[#This Row],[La comunicación es asertiva, con respeto y evita maltrato]]="No Cumple",VOZ_WHATSAPP[[#This Row],[Cumple con las normativas legales]]="No Cumple"),"No Cumple","Cumple")</f>
        <v>Cumple</v>
      </c>
      <c r="AD834" s="1" t="s">
        <v>46</v>
      </c>
      <c r="AE834" s="1" t="s">
        <v>880</v>
      </c>
      <c r="AF834" s="4">
        <v>1</v>
      </c>
      <c r="AG834" s="4">
        <f>IF(AND(VOZ_WHATSAPP[[#This Row],[Estado Cierre]]="Sin Cierre",VOZ_WHATSAPP[[#This Row],[Nota Negocio]]="Sin Negocio"),VOZ_WHATSAPP[[#This Row],[Nota]]-24%,VOZ_WHATSAPP[[#This Row],[Nota]])</f>
        <v>1</v>
      </c>
      <c r="AH834" s="8">
        <f>IF(VOZ_WHATSAPP[[#This Row],[Estado Legal]]="No Cumple",0,IF(VOZ_WHATSAPP[[#This Row],[Realiza lectura de guion Legal]]="No Cumple",VOZ_WHATSAPP[[#This Row],[Nota 2]]-50%,VOZ_WHATSAPP[[#This Row],[Nota 2]]))</f>
        <v>1</v>
      </c>
    </row>
    <row r="835" spans="1:34" x14ac:dyDescent="0.25">
      <c r="A835" s="2" t="str">
        <f>VOZ_WHATSAPP[[#This Row],[ID Asesor]]&amp;VOZ_WHATSAPP[[#This Row],[Fecha Monitoreo]]</f>
        <v>295045832</v>
      </c>
      <c r="B835" s="2">
        <v>45832</v>
      </c>
      <c r="C835" s="1" t="s">
        <v>126</v>
      </c>
      <c r="D835" s="1">
        <v>2950</v>
      </c>
      <c r="E835" s="2">
        <v>45832</v>
      </c>
      <c r="F835" s="3">
        <v>0.55000000000000004</v>
      </c>
      <c r="G835" s="1" t="s">
        <v>58</v>
      </c>
      <c r="H835" s="1" t="s">
        <v>44</v>
      </c>
      <c r="I835" s="1">
        <v>481</v>
      </c>
      <c r="J835" s="1">
        <v>3218152259</v>
      </c>
      <c r="K835" s="1" t="s">
        <v>45</v>
      </c>
      <c r="L835" s="1" t="s">
        <v>46</v>
      </c>
      <c r="M835" s="1" t="s">
        <v>46</v>
      </c>
      <c r="N835" s="1" t="s">
        <v>46</v>
      </c>
      <c r="O835" s="1" t="s">
        <v>46</v>
      </c>
      <c r="P835" s="1" t="s">
        <v>46</v>
      </c>
      <c r="Q835" s="1" t="s">
        <v>46</v>
      </c>
      <c r="R835" s="1" t="s">
        <v>46</v>
      </c>
      <c r="S835" s="1" t="s">
        <v>46</v>
      </c>
      <c r="T835" s="12" t="str">
        <f>IF(OR(VOZ_WHATSAPP[[#This Row],[Brinda argumentos coherentes a la objeción]]="No Cumple",VOZ_WHATSAPP[[#This Row],[Despliegue de Beneficios y/o consecuencias]]="No Cumple"),"Sin Negocio","Negocio")</f>
        <v>Negocio</v>
      </c>
      <c r="U835" s="1" t="s">
        <v>46</v>
      </c>
      <c r="V835" s="1" t="s">
        <v>46</v>
      </c>
      <c r="W835" s="1" t="s">
        <v>46</v>
      </c>
      <c r="X835" s="12" t="str">
        <f>IF(OR(VOZ_WHATSAPP[[#This Row],[Confirma Valor de pago]]="No Cumple",VOZ_WHATSAPP[[#This Row],[Confirma hora de pago]]="No Cumple",VOZ_WHATSAPP[[#This Row],[Confirma medio de pago]]="No Cumple"),"Sin Cierre","Cierre")</f>
        <v>Cierre</v>
      </c>
      <c r="Y835" s="1" t="s">
        <v>46</v>
      </c>
      <c r="Z835" s="1" t="s">
        <v>54</v>
      </c>
      <c r="AA835" s="1" t="s">
        <v>46</v>
      </c>
      <c r="AB835" s="1" t="s">
        <v>46</v>
      </c>
      <c r="AC835" s="11" t="str">
        <f>IF(OR(VOZ_WHATSAPP[[#This Row],[La comunicación es asertiva, con respeto y evita maltrato]]="No Cumple",VOZ_WHATSAPP[[#This Row],[Cumple con las normativas legales]]="No Cumple"),"No Cumple","Cumple")</f>
        <v>Cumple</v>
      </c>
      <c r="AD835" s="1" t="s">
        <v>46</v>
      </c>
      <c r="AE835" s="1" t="s">
        <v>881</v>
      </c>
      <c r="AF835" s="4">
        <v>0.85</v>
      </c>
      <c r="AG835" s="4">
        <f>IF(AND(VOZ_WHATSAPP[[#This Row],[Estado Cierre]]="Sin Cierre",VOZ_WHATSAPP[[#This Row],[Nota Negocio]]="Sin Negocio"),VOZ_WHATSAPP[[#This Row],[Nota]]-24%,VOZ_WHATSAPP[[#This Row],[Nota]])</f>
        <v>0.85</v>
      </c>
      <c r="AH835" s="8">
        <f>IF(VOZ_WHATSAPP[[#This Row],[Estado Legal]]="No Cumple",0,IF(VOZ_WHATSAPP[[#This Row],[Realiza lectura de guion Legal]]="No Cumple",VOZ_WHATSAPP[[#This Row],[Nota 2]]-50%,VOZ_WHATSAPP[[#This Row],[Nota 2]]))</f>
        <v>0.85</v>
      </c>
    </row>
    <row r="836" spans="1:34" x14ac:dyDescent="0.25">
      <c r="A836" s="2" t="str">
        <f>VOZ_WHATSAPP[[#This Row],[ID Asesor]]&amp;VOZ_WHATSAPP[[#This Row],[Fecha Monitoreo]]</f>
        <v>396945832</v>
      </c>
      <c r="B836" s="2">
        <v>45832</v>
      </c>
      <c r="C836" s="1" t="s">
        <v>42</v>
      </c>
      <c r="D836" s="1">
        <v>3969</v>
      </c>
      <c r="E836" s="2">
        <v>45832</v>
      </c>
      <c r="F836" s="3">
        <v>0.52222222222222225</v>
      </c>
      <c r="G836" s="1" t="s">
        <v>60</v>
      </c>
      <c r="H836" s="1" t="s">
        <v>44</v>
      </c>
      <c r="I836" s="1">
        <v>1442</v>
      </c>
      <c r="J836" s="1">
        <v>3003899433</v>
      </c>
      <c r="K836" s="1" t="s">
        <v>45</v>
      </c>
      <c r="L836" s="1" t="s">
        <v>46</v>
      </c>
      <c r="M836" s="1" t="s">
        <v>46</v>
      </c>
      <c r="N836" s="1" t="s">
        <v>46</v>
      </c>
      <c r="O836" s="1" t="s">
        <v>46</v>
      </c>
      <c r="P836" s="1" t="s">
        <v>46</v>
      </c>
      <c r="Q836" s="1" t="s">
        <v>46</v>
      </c>
      <c r="R836" s="1" t="s">
        <v>46</v>
      </c>
      <c r="S836" s="1" t="s">
        <v>48</v>
      </c>
      <c r="T836" s="12" t="str">
        <f>IF(OR(VOZ_WHATSAPP[[#This Row],[Brinda argumentos coherentes a la objeción]]="No Cumple",VOZ_WHATSAPP[[#This Row],[Despliegue de Beneficios y/o consecuencias]]="No Cumple"),"Sin Negocio","Negocio")</f>
        <v>Negocio</v>
      </c>
      <c r="U836" s="1" t="s">
        <v>47</v>
      </c>
      <c r="V836" s="1" t="s">
        <v>47</v>
      </c>
      <c r="W836" s="1" t="s">
        <v>47</v>
      </c>
      <c r="X836" s="12" t="str">
        <f>IF(OR(VOZ_WHATSAPP[[#This Row],[Confirma Valor de pago]]="No Cumple",VOZ_WHATSAPP[[#This Row],[Confirma hora de pago]]="No Cumple",VOZ_WHATSAPP[[#This Row],[Confirma medio de pago]]="No Cumple"),"Sin Cierre","Cierre")</f>
        <v>Sin Cierre</v>
      </c>
      <c r="Y836" s="1" t="s">
        <v>46</v>
      </c>
      <c r="Z836" s="1" t="s">
        <v>54</v>
      </c>
      <c r="AA836" s="1" t="s">
        <v>46</v>
      </c>
      <c r="AB836" s="1" t="s">
        <v>46</v>
      </c>
      <c r="AC836" s="11" t="str">
        <f>IF(OR(VOZ_WHATSAPP[[#This Row],[La comunicación es asertiva, con respeto y evita maltrato]]="No Cumple",VOZ_WHATSAPP[[#This Row],[Cumple con las normativas legales]]="No Cumple"),"No Cumple","Cumple")</f>
        <v>Cumple</v>
      </c>
      <c r="AD836" s="1" t="s">
        <v>46</v>
      </c>
      <c r="AE836" s="1" t="s">
        <v>882</v>
      </c>
      <c r="AF836" s="4">
        <v>0.61</v>
      </c>
      <c r="AG836" s="4">
        <f>IF(AND(VOZ_WHATSAPP[[#This Row],[Estado Cierre]]="Sin Cierre",VOZ_WHATSAPP[[#This Row],[Nota Negocio]]="Sin Negocio"),VOZ_WHATSAPP[[#This Row],[Nota]]-24%,VOZ_WHATSAPP[[#This Row],[Nota]])</f>
        <v>0.61</v>
      </c>
      <c r="AH836" s="8">
        <f>IF(VOZ_WHATSAPP[[#This Row],[Estado Legal]]="No Cumple",0,IF(VOZ_WHATSAPP[[#This Row],[Realiza lectura de guion Legal]]="No Cumple",VOZ_WHATSAPP[[#This Row],[Nota 2]]-50%,VOZ_WHATSAPP[[#This Row],[Nota 2]]))</f>
        <v>0.61</v>
      </c>
    </row>
    <row r="837" spans="1:34" x14ac:dyDescent="0.25">
      <c r="A837" s="2" t="str">
        <f>VOZ_WHATSAPP[[#This Row],[ID Asesor]]&amp;VOZ_WHATSAPP[[#This Row],[Fecha Monitoreo]]</f>
        <v>373645832</v>
      </c>
      <c r="B837" s="2">
        <v>45832</v>
      </c>
      <c r="C837" s="1" t="s">
        <v>50</v>
      </c>
      <c r="D837" s="1">
        <v>3736</v>
      </c>
      <c r="E837" s="2">
        <v>45832</v>
      </c>
      <c r="F837" s="3">
        <v>0.47083333333333333</v>
      </c>
      <c r="G837" s="1" t="s">
        <v>51</v>
      </c>
      <c r="H837" s="1" t="s">
        <v>44</v>
      </c>
      <c r="I837" s="1">
        <v>1117</v>
      </c>
      <c r="J837" s="1">
        <v>3246091887</v>
      </c>
      <c r="K837" s="1" t="s">
        <v>45</v>
      </c>
      <c r="L837" s="1" t="s">
        <v>46</v>
      </c>
      <c r="M837" s="1" t="s">
        <v>46</v>
      </c>
      <c r="N837" s="1" t="s">
        <v>46</v>
      </c>
      <c r="O837" s="1" t="s">
        <v>46</v>
      </c>
      <c r="P837" s="1" t="s">
        <v>46</v>
      </c>
      <c r="Q837" s="1" t="s">
        <v>46</v>
      </c>
      <c r="R837" s="1" t="s">
        <v>46</v>
      </c>
      <c r="S837" s="1" t="s">
        <v>46</v>
      </c>
      <c r="T837" s="12" t="str">
        <f>IF(OR(VOZ_WHATSAPP[[#This Row],[Brinda argumentos coherentes a la objeción]]="No Cumple",VOZ_WHATSAPP[[#This Row],[Despliegue de Beneficios y/o consecuencias]]="No Cumple"),"Sin Negocio","Negocio")</f>
        <v>Negocio</v>
      </c>
      <c r="U837" s="1" t="s">
        <v>46</v>
      </c>
      <c r="V837" s="1" t="s">
        <v>46</v>
      </c>
      <c r="W837" s="1" t="s">
        <v>46</v>
      </c>
      <c r="X837" s="12" t="str">
        <f>IF(OR(VOZ_WHATSAPP[[#This Row],[Confirma Valor de pago]]="No Cumple",VOZ_WHATSAPP[[#This Row],[Confirma hora de pago]]="No Cumple",VOZ_WHATSAPP[[#This Row],[Confirma medio de pago]]="No Cumple"),"Sin Cierre","Cierre")</f>
        <v>Cierre</v>
      </c>
      <c r="Y837" s="1" t="s">
        <v>46</v>
      </c>
      <c r="Z837" s="1" t="s">
        <v>46</v>
      </c>
      <c r="AA837" s="1" t="s">
        <v>46</v>
      </c>
      <c r="AB837" s="1" t="s">
        <v>46</v>
      </c>
      <c r="AC837" s="11" t="str">
        <f>IF(OR(VOZ_WHATSAPP[[#This Row],[La comunicación es asertiva, con respeto y evita maltrato]]="No Cumple",VOZ_WHATSAPP[[#This Row],[Cumple con las normativas legales]]="No Cumple"),"No Cumple","Cumple")</f>
        <v>Cumple</v>
      </c>
      <c r="AD837" s="1" t="s">
        <v>46</v>
      </c>
      <c r="AE837" s="1" t="s">
        <v>53</v>
      </c>
      <c r="AF837" s="4">
        <v>1</v>
      </c>
      <c r="AG837" s="4">
        <f>IF(AND(VOZ_WHATSAPP[[#This Row],[Estado Cierre]]="Sin Cierre",VOZ_WHATSAPP[[#This Row],[Nota Negocio]]="Sin Negocio"),VOZ_WHATSAPP[[#This Row],[Nota]]-24%,VOZ_WHATSAPP[[#This Row],[Nota]])</f>
        <v>1</v>
      </c>
      <c r="AH837" s="8">
        <f>IF(VOZ_WHATSAPP[[#This Row],[Estado Legal]]="No Cumple",0,IF(VOZ_WHATSAPP[[#This Row],[Realiza lectura de guion Legal]]="No Cumple",VOZ_WHATSAPP[[#This Row],[Nota 2]]-50%,VOZ_WHATSAPP[[#This Row],[Nota 2]]))</f>
        <v>1</v>
      </c>
    </row>
    <row r="838" spans="1:34" x14ac:dyDescent="0.25">
      <c r="A838" s="2" t="str">
        <f>VOZ_WHATSAPP[[#This Row],[ID Asesor]]&amp;VOZ_WHATSAPP[[#This Row],[Fecha Monitoreo]]</f>
        <v>397445832</v>
      </c>
      <c r="B838" s="2">
        <v>45832</v>
      </c>
      <c r="C838" s="1" t="s">
        <v>42</v>
      </c>
      <c r="D838" s="1">
        <v>3974</v>
      </c>
      <c r="E838" s="2">
        <v>45832</v>
      </c>
      <c r="F838" s="3">
        <v>0.52222222222222225</v>
      </c>
      <c r="G838" s="1" t="s">
        <v>51</v>
      </c>
      <c r="H838" s="1" t="s">
        <v>44</v>
      </c>
      <c r="I838" s="1">
        <v>1447</v>
      </c>
      <c r="J838" s="1">
        <v>3137728970</v>
      </c>
      <c r="K838" s="1" t="s">
        <v>45</v>
      </c>
      <c r="L838" s="1" t="s">
        <v>47</v>
      </c>
      <c r="M838" s="1" t="s">
        <v>47</v>
      </c>
      <c r="N838" s="1" t="s">
        <v>46</v>
      </c>
      <c r="O838" s="1" t="s">
        <v>46</v>
      </c>
      <c r="P838" s="1" t="s">
        <v>46</v>
      </c>
      <c r="Q838" s="1" t="s">
        <v>46</v>
      </c>
      <c r="R838" s="1" t="s">
        <v>47</v>
      </c>
      <c r="S838" s="1" t="s">
        <v>46</v>
      </c>
      <c r="T838" s="12" t="str">
        <f>IF(OR(VOZ_WHATSAPP[[#This Row],[Brinda argumentos coherentes a la objeción]]="No Cumple",VOZ_WHATSAPP[[#This Row],[Despliegue de Beneficios y/o consecuencias]]="No Cumple"),"Sin Negocio","Negocio")</f>
        <v>Sin Negocio</v>
      </c>
      <c r="U838" s="1" t="s">
        <v>48</v>
      </c>
      <c r="V838" s="1" t="s">
        <v>48</v>
      </c>
      <c r="W838" s="1" t="s">
        <v>48</v>
      </c>
      <c r="X838" s="12" t="str">
        <f>IF(OR(VOZ_WHATSAPP[[#This Row],[Confirma Valor de pago]]="No Cumple",VOZ_WHATSAPP[[#This Row],[Confirma hora de pago]]="No Cumple",VOZ_WHATSAPP[[#This Row],[Confirma medio de pago]]="No Cumple"),"Sin Cierre","Cierre")</f>
        <v>Cierre</v>
      </c>
      <c r="Y838" s="1" t="s">
        <v>54</v>
      </c>
      <c r="Z838" s="1" t="s">
        <v>54</v>
      </c>
      <c r="AA838" s="1" t="s">
        <v>46</v>
      </c>
      <c r="AB838" s="1" t="s">
        <v>46</v>
      </c>
      <c r="AC838" s="11" t="str">
        <f>IF(OR(VOZ_WHATSAPP[[#This Row],[La comunicación es asertiva, con respeto y evita maltrato]]="No Cumple",VOZ_WHATSAPP[[#This Row],[Cumple con las normativas legales]]="No Cumple"),"No Cumple","Cumple")</f>
        <v>Cumple</v>
      </c>
      <c r="AD838" s="1" t="s">
        <v>47</v>
      </c>
      <c r="AE838" s="1" t="s">
        <v>883</v>
      </c>
      <c r="AF838" s="4">
        <v>0.59</v>
      </c>
      <c r="AG838" s="4">
        <f>IF(AND(VOZ_WHATSAPP[[#This Row],[Estado Cierre]]="Sin Cierre",VOZ_WHATSAPP[[#This Row],[Nota Negocio]]="Sin Negocio"),VOZ_WHATSAPP[[#This Row],[Nota]]-24%,VOZ_WHATSAPP[[#This Row],[Nota]])</f>
        <v>0.59</v>
      </c>
      <c r="AH838" s="8">
        <f>IF(VOZ_WHATSAPP[[#This Row],[Estado Legal]]="No Cumple",0,IF(VOZ_WHATSAPP[[#This Row],[Realiza lectura de guion Legal]]="No Cumple",VOZ_WHATSAPP[[#This Row],[Nota 2]]-50%,VOZ_WHATSAPP[[#This Row],[Nota 2]]))</f>
        <v>8.9999999999999969E-2</v>
      </c>
    </row>
    <row r="839" spans="1:34" x14ac:dyDescent="0.25">
      <c r="A839" s="2" t="str">
        <f>VOZ_WHATSAPP[[#This Row],[ID Asesor]]&amp;VOZ_WHATSAPP[[#This Row],[Fecha Monitoreo]]</f>
        <v>308545832</v>
      </c>
      <c r="B839" s="2">
        <v>45832</v>
      </c>
      <c r="C839" s="1" t="s">
        <v>50</v>
      </c>
      <c r="D839" s="1">
        <v>3085</v>
      </c>
      <c r="E839" s="2">
        <v>45832</v>
      </c>
      <c r="F839" s="3">
        <v>0.38333333333333336</v>
      </c>
      <c r="G839" s="1" t="s">
        <v>51</v>
      </c>
      <c r="H839" s="1" t="s">
        <v>44</v>
      </c>
      <c r="I839" s="1">
        <v>11009572</v>
      </c>
      <c r="J839" s="1">
        <v>3124069371</v>
      </c>
      <c r="K839" s="1" t="s">
        <v>49</v>
      </c>
      <c r="L839" s="1" t="s">
        <v>47</v>
      </c>
      <c r="M839" s="1" t="s">
        <v>46</v>
      </c>
      <c r="N839" s="1" t="s">
        <v>46</v>
      </c>
      <c r="O839" s="1" t="s">
        <v>46</v>
      </c>
      <c r="P839" s="1" t="s">
        <v>46</v>
      </c>
      <c r="Q839" s="1" t="s">
        <v>48</v>
      </c>
      <c r="R839" s="1" t="s">
        <v>48</v>
      </c>
      <c r="S839" s="1" t="s">
        <v>46</v>
      </c>
      <c r="T839" s="12" t="str">
        <f>IF(OR(VOZ_WHATSAPP[[#This Row],[Brinda argumentos coherentes a la objeción]]="No Cumple",VOZ_WHATSAPP[[#This Row],[Despliegue de Beneficios y/o consecuencias]]="No Cumple"),"Sin Negocio","Negocio")</f>
        <v>Negocio</v>
      </c>
      <c r="U839" s="1" t="s">
        <v>46</v>
      </c>
      <c r="V839" s="1" t="s">
        <v>46</v>
      </c>
      <c r="W839" s="1" t="s">
        <v>46</v>
      </c>
      <c r="X839" s="12" t="str">
        <f>IF(OR(VOZ_WHATSAPP[[#This Row],[Confirma Valor de pago]]="No Cumple",VOZ_WHATSAPP[[#This Row],[Confirma hora de pago]]="No Cumple",VOZ_WHATSAPP[[#This Row],[Confirma medio de pago]]="No Cumple"),"Sin Cierre","Cierre")</f>
        <v>Cierre</v>
      </c>
      <c r="Y839" s="1" t="s">
        <v>46</v>
      </c>
      <c r="Z839" s="1" t="s">
        <v>46</v>
      </c>
      <c r="AA839" s="1" t="s">
        <v>46</v>
      </c>
      <c r="AB839" s="1" t="s">
        <v>46</v>
      </c>
      <c r="AC839" s="11" t="str">
        <f>IF(OR(VOZ_WHATSAPP[[#This Row],[La comunicación es asertiva, con respeto y evita maltrato]]="No Cumple",VOZ_WHATSAPP[[#This Row],[Cumple con las normativas legales]]="No Cumple"),"No Cumple","Cumple")</f>
        <v>Cumple</v>
      </c>
      <c r="AD839" s="1" t="s">
        <v>46</v>
      </c>
      <c r="AE839" s="1" t="s">
        <v>884</v>
      </c>
      <c r="AF839" s="4">
        <v>0.96</v>
      </c>
      <c r="AG839" s="4">
        <f>IF(AND(VOZ_WHATSAPP[[#This Row],[Estado Cierre]]="Sin Cierre",VOZ_WHATSAPP[[#This Row],[Nota Negocio]]="Sin Negocio"),VOZ_WHATSAPP[[#This Row],[Nota]]-24%,VOZ_WHATSAPP[[#This Row],[Nota]])</f>
        <v>0.96</v>
      </c>
      <c r="AH839" s="8">
        <f>IF(VOZ_WHATSAPP[[#This Row],[Estado Legal]]="No Cumple",0,IF(VOZ_WHATSAPP[[#This Row],[Realiza lectura de guion Legal]]="No Cumple",VOZ_WHATSAPP[[#This Row],[Nota 2]]-50%,VOZ_WHATSAPP[[#This Row],[Nota 2]]))</f>
        <v>0.96</v>
      </c>
    </row>
    <row r="840" spans="1:34" x14ac:dyDescent="0.25">
      <c r="A840" s="2" t="str">
        <f>VOZ_WHATSAPP[[#This Row],[ID Asesor]]&amp;VOZ_WHATSAPP[[#This Row],[Fecha Monitoreo]]</f>
        <v>355145832</v>
      </c>
      <c r="B840" s="2">
        <v>45832</v>
      </c>
      <c r="C840" s="1" t="s">
        <v>696</v>
      </c>
      <c r="D840" s="1">
        <v>3551</v>
      </c>
      <c r="E840" s="2">
        <v>45832</v>
      </c>
      <c r="F840" s="3">
        <v>0.45763888888888887</v>
      </c>
      <c r="G840" s="1" t="s">
        <v>51</v>
      </c>
      <c r="H840" s="1" t="s">
        <v>44</v>
      </c>
      <c r="I840" s="1">
        <v>1140</v>
      </c>
      <c r="J840" s="1">
        <v>3006549166</v>
      </c>
      <c r="K840" s="1" t="s">
        <v>45</v>
      </c>
      <c r="L840" s="1" t="s">
        <v>47</v>
      </c>
      <c r="M840" s="1" t="s">
        <v>48</v>
      </c>
      <c r="N840" s="1" t="s">
        <v>46</v>
      </c>
      <c r="O840" s="1" t="s">
        <v>46</v>
      </c>
      <c r="P840" s="1" t="s">
        <v>46</v>
      </c>
      <c r="Q840" s="1" t="s">
        <v>48</v>
      </c>
      <c r="R840" s="1" t="s">
        <v>48</v>
      </c>
      <c r="S840" s="1" t="s">
        <v>46</v>
      </c>
      <c r="T840" s="12" t="str">
        <f>IF(OR(VOZ_WHATSAPP[[#This Row],[Brinda argumentos coherentes a la objeción]]="No Cumple",VOZ_WHATSAPP[[#This Row],[Despliegue de Beneficios y/o consecuencias]]="No Cumple"),"Sin Negocio","Negocio")</f>
        <v>Negocio</v>
      </c>
      <c r="U840" s="1" t="s">
        <v>46</v>
      </c>
      <c r="V840" s="1" t="s">
        <v>46</v>
      </c>
      <c r="W840" s="1" t="s">
        <v>48</v>
      </c>
      <c r="X840" s="12" t="str">
        <f>IF(OR(VOZ_WHATSAPP[[#This Row],[Confirma Valor de pago]]="No Cumple",VOZ_WHATSAPP[[#This Row],[Confirma hora de pago]]="No Cumple",VOZ_WHATSAPP[[#This Row],[Confirma medio de pago]]="No Cumple"),"Sin Cierre","Cierre")</f>
        <v>Cierre</v>
      </c>
      <c r="Y840" s="1" t="s">
        <v>48</v>
      </c>
      <c r="Z840" s="1" t="s">
        <v>54</v>
      </c>
      <c r="AA840" s="1" t="s">
        <v>46</v>
      </c>
      <c r="AB840" s="1" t="s">
        <v>46</v>
      </c>
      <c r="AC840" s="11" t="str">
        <f>IF(OR(VOZ_WHATSAPP[[#This Row],[La comunicación es asertiva, con respeto y evita maltrato]]="No Cumple",VOZ_WHATSAPP[[#This Row],[Cumple con las normativas legales]]="No Cumple"),"No Cumple","Cumple")</f>
        <v>Cumple</v>
      </c>
      <c r="AD840" s="1" t="s">
        <v>48</v>
      </c>
      <c r="AE840" s="1" t="s">
        <v>885</v>
      </c>
      <c r="AF840" s="4">
        <v>0.81</v>
      </c>
      <c r="AG840" s="4">
        <f>IF(AND(VOZ_WHATSAPP[[#This Row],[Estado Cierre]]="Sin Cierre",VOZ_WHATSAPP[[#This Row],[Nota Negocio]]="Sin Negocio"),VOZ_WHATSAPP[[#This Row],[Nota]]-24%,VOZ_WHATSAPP[[#This Row],[Nota]])</f>
        <v>0.81</v>
      </c>
      <c r="AH840" s="8">
        <f>IF(VOZ_WHATSAPP[[#This Row],[Estado Legal]]="No Cumple",0,IF(VOZ_WHATSAPP[[#This Row],[Realiza lectura de guion Legal]]="No Cumple",VOZ_WHATSAPP[[#This Row],[Nota 2]]-50%,VOZ_WHATSAPP[[#This Row],[Nota 2]]))</f>
        <v>0.81</v>
      </c>
    </row>
    <row r="841" spans="1:34" x14ac:dyDescent="0.25">
      <c r="A841" s="2" t="str">
        <f>VOZ_WHATSAPP[[#This Row],[ID Asesor]]&amp;VOZ_WHATSAPP[[#This Row],[Fecha Monitoreo]]</f>
        <v>364445832</v>
      </c>
      <c r="B841" s="2">
        <v>45832</v>
      </c>
      <c r="C841" s="1" t="s">
        <v>42</v>
      </c>
      <c r="D841" s="1">
        <v>3644</v>
      </c>
      <c r="E841" s="2">
        <v>45832</v>
      </c>
      <c r="F841" s="3">
        <v>0.36944444444444446</v>
      </c>
      <c r="G841" s="1" t="s">
        <v>51</v>
      </c>
      <c r="H841" s="1" t="s">
        <v>44</v>
      </c>
      <c r="I841" s="1">
        <v>1387</v>
      </c>
      <c r="J841" s="1">
        <v>3505945479</v>
      </c>
      <c r="K841" s="1" t="s">
        <v>45</v>
      </c>
      <c r="L841" s="1" t="s">
        <v>47</v>
      </c>
      <c r="M841" s="1" t="s">
        <v>46</v>
      </c>
      <c r="N841" s="1" t="s">
        <v>46</v>
      </c>
      <c r="O841" s="1" t="s">
        <v>46</v>
      </c>
      <c r="P841" s="1" t="s">
        <v>46</v>
      </c>
      <c r="Q841" s="1" t="s">
        <v>46</v>
      </c>
      <c r="R841" s="1" t="s">
        <v>46</v>
      </c>
      <c r="S841" s="1" t="s">
        <v>46</v>
      </c>
      <c r="T841" s="12" t="str">
        <f>IF(OR(VOZ_WHATSAPP[[#This Row],[Brinda argumentos coherentes a la objeción]]="No Cumple",VOZ_WHATSAPP[[#This Row],[Despliegue de Beneficios y/o consecuencias]]="No Cumple"),"Sin Negocio","Negocio")</f>
        <v>Negocio</v>
      </c>
      <c r="U841" s="1" t="s">
        <v>46</v>
      </c>
      <c r="V841" s="1" t="s">
        <v>46</v>
      </c>
      <c r="W841" s="1" t="s">
        <v>46</v>
      </c>
      <c r="X841" s="12" t="str">
        <f>IF(OR(VOZ_WHATSAPP[[#This Row],[Confirma Valor de pago]]="No Cumple",VOZ_WHATSAPP[[#This Row],[Confirma hora de pago]]="No Cumple",VOZ_WHATSAPP[[#This Row],[Confirma medio de pago]]="No Cumple"),"Sin Cierre","Cierre")</f>
        <v>Cierre</v>
      </c>
      <c r="Y841" s="1" t="s">
        <v>46</v>
      </c>
      <c r="Z841" s="1" t="s">
        <v>46</v>
      </c>
      <c r="AA841" s="1" t="s">
        <v>46</v>
      </c>
      <c r="AB841" s="1" t="s">
        <v>46</v>
      </c>
      <c r="AC841" s="11" t="str">
        <f>IF(OR(VOZ_WHATSAPP[[#This Row],[La comunicación es asertiva, con respeto y evita maltrato]]="No Cumple",VOZ_WHATSAPP[[#This Row],[Cumple con las normativas legales]]="No Cumple"),"No Cumple","Cumple")</f>
        <v>Cumple</v>
      </c>
      <c r="AD841" s="1" t="s">
        <v>46</v>
      </c>
      <c r="AE841" s="1" t="s">
        <v>886</v>
      </c>
      <c r="AF841" s="4">
        <v>0.96</v>
      </c>
      <c r="AG841" s="4">
        <f>IF(AND(VOZ_WHATSAPP[[#This Row],[Estado Cierre]]="Sin Cierre",VOZ_WHATSAPP[[#This Row],[Nota Negocio]]="Sin Negocio"),VOZ_WHATSAPP[[#This Row],[Nota]]-24%,VOZ_WHATSAPP[[#This Row],[Nota]])</f>
        <v>0.96</v>
      </c>
      <c r="AH841" s="8">
        <f>IF(VOZ_WHATSAPP[[#This Row],[Estado Legal]]="No Cumple",0,IF(VOZ_WHATSAPP[[#This Row],[Realiza lectura de guion Legal]]="No Cumple",VOZ_WHATSAPP[[#This Row],[Nota 2]]-50%,VOZ_WHATSAPP[[#This Row],[Nota 2]]))</f>
        <v>0.96</v>
      </c>
    </row>
    <row r="842" spans="1:34" x14ac:dyDescent="0.25">
      <c r="A842" s="2" t="str">
        <f>VOZ_WHATSAPP[[#This Row],[ID Asesor]]&amp;VOZ_WHATSAPP[[#This Row],[Fecha Monitoreo]]</f>
        <v>347445832</v>
      </c>
      <c r="B842" s="2">
        <v>45832</v>
      </c>
      <c r="C842" s="1" t="s">
        <v>50</v>
      </c>
      <c r="D842" s="1">
        <v>3474</v>
      </c>
      <c r="E842" s="2">
        <v>45832</v>
      </c>
      <c r="F842" s="3">
        <v>0.37291666666666667</v>
      </c>
      <c r="G842" s="1" t="s">
        <v>60</v>
      </c>
      <c r="H842" s="1" t="s">
        <v>44</v>
      </c>
      <c r="I842" s="1">
        <v>1129</v>
      </c>
      <c r="J842" s="1">
        <v>3246827472</v>
      </c>
      <c r="K842" s="1" t="s">
        <v>45</v>
      </c>
      <c r="L842" s="1" t="s">
        <v>46</v>
      </c>
      <c r="M842" s="1" t="s">
        <v>46</v>
      </c>
      <c r="N842" s="1" t="s">
        <v>46</v>
      </c>
      <c r="O842" s="1" t="s">
        <v>46</v>
      </c>
      <c r="P842" s="1" t="s">
        <v>46</v>
      </c>
      <c r="Q842" s="1" t="s">
        <v>46</v>
      </c>
      <c r="R842" s="1" t="s">
        <v>46</v>
      </c>
      <c r="S842" s="1" t="s">
        <v>46</v>
      </c>
      <c r="T842" s="12" t="str">
        <f>IF(OR(VOZ_WHATSAPP[[#This Row],[Brinda argumentos coherentes a la objeción]]="No Cumple",VOZ_WHATSAPP[[#This Row],[Despliegue de Beneficios y/o consecuencias]]="No Cumple"),"Sin Negocio","Negocio")</f>
        <v>Negocio</v>
      </c>
      <c r="U842" s="1" t="s">
        <v>46</v>
      </c>
      <c r="V842" s="1" t="s">
        <v>46</v>
      </c>
      <c r="W842" s="1" t="s">
        <v>46</v>
      </c>
      <c r="X842" s="12" t="str">
        <f>IF(OR(VOZ_WHATSAPP[[#This Row],[Confirma Valor de pago]]="No Cumple",VOZ_WHATSAPP[[#This Row],[Confirma hora de pago]]="No Cumple",VOZ_WHATSAPP[[#This Row],[Confirma medio de pago]]="No Cumple"),"Sin Cierre","Cierre")</f>
        <v>Cierre</v>
      </c>
      <c r="Y842" s="1" t="s">
        <v>46</v>
      </c>
      <c r="Z842" s="1" t="s">
        <v>54</v>
      </c>
      <c r="AA842" s="1" t="s">
        <v>46</v>
      </c>
      <c r="AB842" s="1" t="s">
        <v>46</v>
      </c>
      <c r="AC842" s="11" t="str">
        <f>IF(OR(VOZ_WHATSAPP[[#This Row],[La comunicación es asertiva, con respeto y evita maltrato]]="No Cumple",VOZ_WHATSAPP[[#This Row],[Cumple con las normativas legales]]="No Cumple"),"No Cumple","Cumple")</f>
        <v>Cumple</v>
      </c>
      <c r="AD842" s="1" t="s">
        <v>46</v>
      </c>
      <c r="AE842" s="1" t="s">
        <v>887</v>
      </c>
      <c r="AF842" s="4">
        <v>0.85</v>
      </c>
      <c r="AG842" s="4">
        <f>IF(AND(VOZ_WHATSAPP[[#This Row],[Estado Cierre]]="Sin Cierre",VOZ_WHATSAPP[[#This Row],[Nota Negocio]]="Sin Negocio"),VOZ_WHATSAPP[[#This Row],[Nota]]-24%,VOZ_WHATSAPP[[#This Row],[Nota]])</f>
        <v>0.85</v>
      </c>
      <c r="AH842" s="8">
        <f>IF(VOZ_WHATSAPP[[#This Row],[Estado Legal]]="No Cumple",0,IF(VOZ_WHATSAPP[[#This Row],[Realiza lectura de guion Legal]]="No Cumple",VOZ_WHATSAPP[[#This Row],[Nota 2]]-50%,VOZ_WHATSAPP[[#This Row],[Nota 2]]))</f>
        <v>0.85</v>
      </c>
    </row>
    <row r="843" spans="1:34" x14ac:dyDescent="0.25">
      <c r="A843" s="2" t="str">
        <f>VOZ_WHATSAPP[[#This Row],[ID Asesor]]&amp;VOZ_WHATSAPP[[#This Row],[Fecha Monitoreo]]</f>
        <v>381645832</v>
      </c>
      <c r="B843" s="2">
        <v>45832</v>
      </c>
      <c r="C843" s="1" t="s">
        <v>126</v>
      </c>
      <c r="D843" s="1">
        <v>3816</v>
      </c>
      <c r="E843" s="2">
        <v>45832</v>
      </c>
      <c r="F843" s="3">
        <v>0.41597222222222224</v>
      </c>
      <c r="G843" s="1" t="s">
        <v>58</v>
      </c>
      <c r="H843" s="1" t="s">
        <v>44</v>
      </c>
      <c r="I843" s="1">
        <v>585</v>
      </c>
      <c r="J843" s="1">
        <v>3222392619</v>
      </c>
      <c r="K843" s="1" t="s">
        <v>45</v>
      </c>
      <c r="L843" s="1" t="s">
        <v>46</v>
      </c>
      <c r="M843" s="1" t="s">
        <v>46</v>
      </c>
      <c r="N843" s="1" t="s">
        <v>46</v>
      </c>
      <c r="O843" s="1" t="s">
        <v>46</v>
      </c>
      <c r="P843" s="1" t="s">
        <v>46</v>
      </c>
      <c r="Q843" s="1" t="s">
        <v>46</v>
      </c>
      <c r="R843" s="1" t="s">
        <v>46</v>
      </c>
      <c r="S843" s="1" t="s">
        <v>46</v>
      </c>
      <c r="T843" s="12" t="str">
        <f>IF(OR(VOZ_WHATSAPP[[#This Row],[Brinda argumentos coherentes a la objeción]]="No Cumple",VOZ_WHATSAPP[[#This Row],[Despliegue de Beneficios y/o consecuencias]]="No Cumple"),"Sin Negocio","Negocio")</f>
        <v>Negocio</v>
      </c>
      <c r="U843" s="1" t="s">
        <v>46</v>
      </c>
      <c r="V843" s="1" t="s">
        <v>46</v>
      </c>
      <c r="W843" s="1" t="s">
        <v>46</v>
      </c>
      <c r="X843" s="12" t="str">
        <f>IF(OR(VOZ_WHATSAPP[[#This Row],[Confirma Valor de pago]]="No Cumple",VOZ_WHATSAPP[[#This Row],[Confirma hora de pago]]="No Cumple",VOZ_WHATSAPP[[#This Row],[Confirma medio de pago]]="No Cumple"),"Sin Cierre","Cierre")</f>
        <v>Cierre</v>
      </c>
      <c r="Y843" s="1" t="s">
        <v>46</v>
      </c>
      <c r="Z843" s="1" t="s">
        <v>54</v>
      </c>
      <c r="AA843" s="1" t="s">
        <v>46</v>
      </c>
      <c r="AB843" s="1" t="s">
        <v>46</v>
      </c>
      <c r="AC843" s="11" t="str">
        <f>IF(OR(VOZ_WHATSAPP[[#This Row],[La comunicación es asertiva, con respeto y evita maltrato]]="No Cumple",VOZ_WHATSAPP[[#This Row],[Cumple con las normativas legales]]="No Cumple"),"No Cumple","Cumple")</f>
        <v>Cumple</v>
      </c>
      <c r="AD843" s="1" t="s">
        <v>46</v>
      </c>
      <c r="AE843" s="1" t="s">
        <v>888</v>
      </c>
      <c r="AF843" s="4">
        <v>0.85</v>
      </c>
      <c r="AG843" s="4">
        <f>IF(AND(VOZ_WHATSAPP[[#This Row],[Estado Cierre]]="Sin Cierre",VOZ_WHATSAPP[[#This Row],[Nota Negocio]]="Sin Negocio"),VOZ_WHATSAPP[[#This Row],[Nota]]-24%,VOZ_WHATSAPP[[#This Row],[Nota]])</f>
        <v>0.85</v>
      </c>
      <c r="AH843" s="8">
        <f>IF(VOZ_WHATSAPP[[#This Row],[Estado Legal]]="No Cumple",0,IF(VOZ_WHATSAPP[[#This Row],[Realiza lectura de guion Legal]]="No Cumple",VOZ_WHATSAPP[[#This Row],[Nota 2]]-50%,VOZ_WHATSAPP[[#This Row],[Nota 2]]))</f>
        <v>0.85</v>
      </c>
    </row>
    <row r="844" spans="1:34" x14ac:dyDescent="0.25">
      <c r="A844" s="2" t="str">
        <f>VOZ_WHATSAPP[[#This Row],[ID Asesor]]&amp;VOZ_WHATSAPP[[#This Row],[Fecha Monitoreo]]</f>
        <v>254045832</v>
      </c>
      <c r="B844" s="2">
        <v>45832</v>
      </c>
      <c r="C844" s="1" t="s">
        <v>50</v>
      </c>
      <c r="D844" s="1">
        <v>2540</v>
      </c>
      <c r="E844" s="2">
        <v>45832</v>
      </c>
      <c r="F844" s="3">
        <v>0.35694444444444445</v>
      </c>
      <c r="G844" s="1" t="s">
        <v>60</v>
      </c>
      <c r="H844" s="1" t="s">
        <v>71</v>
      </c>
      <c r="I844" s="1"/>
      <c r="J844" s="1"/>
      <c r="K844" s="1"/>
      <c r="L844" s="1" t="s">
        <v>46</v>
      </c>
      <c r="M844" s="1" t="s">
        <v>47</v>
      </c>
      <c r="N844" s="1" t="s">
        <v>46</v>
      </c>
      <c r="O844" s="1" t="s">
        <v>54</v>
      </c>
      <c r="P844" s="1" t="s">
        <v>46</v>
      </c>
      <c r="Q844" s="1" t="s">
        <v>46</v>
      </c>
      <c r="R844" s="1" t="s">
        <v>46</v>
      </c>
      <c r="S844" s="1" t="s">
        <v>46</v>
      </c>
      <c r="T844" s="12" t="str">
        <f>IF(OR(VOZ_WHATSAPP[[#This Row],[Brinda argumentos coherentes a la objeción]]="No Cumple",VOZ_WHATSAPP[[#This Row],[Despliegue de Beneficios y/o consecuencias]]="No Cumple"),"Sin Negocio","Negocio")</f>
        <v>Negocio</v>
      </c>
      <c r="U844" s="1" t="s">
        <v>46</v>
      </c>
      <c r="V844" s="1" t="s">
        <v>46</v>
      </c>
      <c r="W844" s="1" t="s">
        <v>46</v>
      </c>
      <c r="X844" s="12" t="str">
        <f>IF(OR(VOZ_WHATSAPP[[#This Row],[Confirma Valor de pago]]="No Cumple",VOZ_WHATSAPP[[#This Row],[Confirma hora de pago]]="No Cumple",VOZ_WHATSAPP[[#This Row],[Confirma medio de pago]]="No Cumple"),"Sin Cierre","Cierre")</f>
        <v>Cierre</v>
      </c>
      <c r="Y844" s="1" t="s">
        <v>46</v>
      </c>
      <c r="Z844" s="1" t="s">
        <v>54</v>
      </c>
      <c r="AA844" s="1" t="s">
        <v>46</v>
      </c>
      <c r="AB844" s="1" t="s">
        <v>54</v>
      </c>
      <c r="AC844" s="11" t="str">
        <f>IF(OR(VOZ_WHATSAPP[[#This Row],[La comunicación es asertiva, con respeto y evita maltrato]]="No Cumple",VOZ_WHATSAPP[[#This Row],[Cumple con las normativas legales]]="No Cumple"),"No Cumple","Cumple")</f>
        <v>No Cumple</v>
      </c>
      <c r="AD844" s="1" t="s">
        <v>46</v>
      </c>
      <c r="AE844" s="1" t="s">
        <v>889</v>
      </c>
      <c r="AF844" s="4">
        <v>0.76</v>
      </c>
      <c r="AG844" s="4">
        <f>IF(AND(VOZ_WHATSAPP[[#This Row],[Estado Cierre]]="Sin Cierre",VOZ_WHATSAPP[[#This Row],[Nota Negocio]]="Sin Negocio"),VOZ_WHATSAPP[[#This Row],[Nota]]-24%,VOZ_WHATSAPP[[#This Row],[Nota]])</f>
        <v>0.76</v>
      </c>
      <c r="AH844" s="8">
        <f>IF(VOZ_WHATSAPP[[#This Row],[Estado Legal]]="No Cumple",0,IF(VOZ_WHATSAPP[[#This Row],[Realiza lectura de guion Legal]]="No Cumple",VOZ_WHATSAPP[[#This Row],[Nota 2]]-50%,VOZ_WHATSAPP[[#This Row],[Nota 2]]))</f>
        <v>0</v>
      </c>
    </row>
    <row r="845" spans="1:34" x14ac:dyDescent="0.25">
      <c r="A845" s="2" t="str">
        <f>VOZ_WHATSAPP[[#This Row],[ID Asesor]]&amp;VOZ_WHATSAPP[[#This Row],[Fecha Monitoreo]]</f>
        <v>398445832</v>
      </c>
      <c r="B845" s="2">
        <v>45832</v>
      </c>
      <c r="C845" s="1" t="s">
        <v>42</v>
      </c>
      <c r="D845" s="1">
        <v>3984</v>
      </c>
      <c r="E845" s="2">
        <v>45832</v>
      </c>
      <c r="F845" s="3">
        <v>7.0833333333333331E-2</v>
      </c>
      <c r="G845" s="1" t="s">
        <v>51</v>
      </c>
      <c r="H845" s="1" t="s">
        <v>44</v>
      </c>
      <c r="I845" s="1">
        <v>1448</v>
      </c>
      <c r="J845" s="1">
        <v>3142011784</v>
      </c>
      <c r="K845" s="1" t="s">
        <v>45</v>
      </c>
      <c r="L845" s="1" t="s">
        <v>46</v>
      </c>
      <c r="M845" s="1" t="s">
        <v>47</v>
      </c>
      <c r="N845" s="1" t="s">
        <v>46</v>
      </c>
      <c r="O845" s="1" t="s">
        <v>46</v>
      </c>
      <c r="P845" s="1" t="s">
        <v>46</v>
      </c>
      <c r="Q845" s="1" t="s">
        <v>46</v>
      </c>
      <c r="R845" s="1" t="s">
        <v>46</v>
      </c>
      <c r="S845" s="1" t="s">
        <v>46</v>
      </c>
      <c r="T845" s="12" t="str">
        <f>IF(OR(VOZ_WHATSAPP[[#This Row],[Brinda argumentos coherentes a la objeción]]="No Cumple",VOZ_WHATSAPP[[#This Row],[Despliegue de Beneficios y/o consecuencias]]="No Cumple"),"Sin Negocio","Negocio")</f>
        <v>Negocio</v>
      </c>
      <c r="U845" s="1" t="s">
        <v>48</v>
      </c>
      <c r="V845" s="1" t="s">
        <v>48</v>
      </c>
      <c r="W845" s="1" t="s">
        <v>48</v>
      </c>
      <c r="X845" s="12" t="str">
        <f>IF(OR(VOZ_WHATSAPP[[#This Row],[Confirma Valor de pago]]="No Cumple",VOZ_WHATSAPP[[#This Row],[Confirma hora de pago]]="No Cumple",VOZ_WHATSAPP[[#This Row],[Confirma medio de pago]]="No Cumple"),"Sin Cierre","Cierre")</f>
        <v>Cierre</v>
      </c>
      <c r="Y845" s="1" t="s">
        <v>54</v>
      </c>
      <c r="Z845" s="1" t="s">
        <v>54</v>
      </c>
      <c r="AA845" s="1" t="s">
        <v>46</v>
      </c>
      <c r="AB845" s="1" t="s">
        <v>46</v>
      </c>
      <c r="AC845" s="11" t="str">
        <f>IF(OR(VOZ_WHATSAPP[[#This Row],[La comunicación es asertiva, con respeto y evita maltrato]]="No Cumple",VOZ_WHATSAPP[[#This Row],[Cumple con las normativas legales]]="No Cumple"),"No Cumple","Cumple")</f>
        <v>Cumple</v>
      </c>
      <c r="AD845" s="1" t="s">
        <v>46</v>
      </c>
      <c r="AE845" s="1" t="s">
        <v>890</v>
      </c>
      <c r="AF845" s="4">
        <v>0.73</v>
      </c>
      <c r="AG845" s="4">
        <f>IF(AND(VOZ_WHATSAPP[[#This Row],[Estado Cierre]]="Sin Cierre",VOZ_WHATSAPP[[#This Row],[Nota Negocio]]="Sin Negocio"),VOZ_WHATSAPP[[#This Row],[Nota]]-24%,VOZ_WHATSAPP[[#This Row],[Nota]])</f>
        <v>0.73</v>
      </c>
      <c r="AH845" s="8">
        <f>IF(VOZ_WHATSAPP[[#This Row],[Estado Legal]]="No Cumple",0,IF(VOZ_WHATSAPP[[#This Row],[Realiza lectura de guion Legal]]="No Cumple",VOZ_WHATSAPP[[#This Row],[Nota 2]]-50%,VOZ_WHATSAPP[[#This Row],[Nota 2]]))</f>
        <v>0.73</v>
      </c>
    </row>
    <row r="846" spans="1:34" x14ac:dyDescent="0.25">
      <c r="A846" s="2" t="str">
        <f>VOZ_WHATSAPP[[#This Row],[ID Asesor]]&amp;VOZ_WHATSAPP[[#This Row],[Fecha Monitoreo]]</f>
        <v>398545832</v>
      </c>
      <c r="B846" s="2">
        <v>45832</v>
      </c>
      <c r="C846" s="1" t="s">
        <v>42</v>
      </c>
      <c r="D846" s="1">
        <v>3985</v>
      </c>
      <c r="E846" s="2">
        <v>45832</v>
      </c>
      <c r="F846" s="3">
        <v>0.37569444444444444</v>
      </c>
      <c r="G846" s="1" t="s">
        <v>51</v>
      </c>
      <c r="H846" s="1" t="s">
        <v>44</v>
      </c>
      <c r="I846" s="1">
        <v>1375</v>
      </c>
      <c r="J846" s="1">
        <v>3208325154</v>
      </c>
      <c r="K846" s="1" t="s">
        <v>45</v>
      </c>
      <c r="L846" s="1" t="s">
        <v>46</v>
      </c>
      <c r="M846" s="1" t="s">
        <v>46</v>
      </c>
      <c r="N846" s="1" t="s">
        <v>46</v>
      </c>
      <c r="O846" s="1" t="s">
        <v>54</v>
      </c>
      <c r="P846" s="1" t="s">
        <v>54</v>
      </c>
      <c r="Q846" s="1" t="s">
        <v>46</v>
      </c>
      <c r="R846" s="1" t="s">
        <v>46</v>
      </c>
      <c r="S846" s="1" t="s">
        <v>46</v>
      </c>
      <c r="T846" s="12" t="str">
        <f>IF(OR(VOZ_WHATSAPP[[#This Row],[Brinda argumentos coherentes a la objeción]]="No Cumple",VOZ_WHATSAPP[[#This Row],[Despliegue de Beneficios y/o consecuencias]]="No Cumple"),"Sin Negocio","Negocio")</f>
        <v>Negocio</v>
      </c>
      <c r="U846" s="1" t="s">
        <v>46</v>
      </c>
      <c r="V846" s="1" t="s">
        <v>46</v>
      </c>
      <c r="W846" s="1" t="s">
        <v>46</v>
      </c>
      <c r="X846" s="12" t="str">
        <f>IF(OR(VOZ_WHATSAPP[[#This Row],[Confirma Valor de pago]]="No Cumple",VOZ_WHATSAPP[[#This Row],[Confirma hora de pago]]="No Cumple",VOZ_WHATSAPP[[#This Row],[Confirma medio de pago]]="No Cumple"),"Sin Cierre","Cierre")</f>
        <v>Cierre</v>
      </c>
      <c r="Y846" s="1" t="s">
        <v>46</v>
      </c>
      <c r="Z846" s="1" t="s">
        <v>46</v>
      </c>
      <c r="AA846" s="1" t="s">
        <v>46</v>
      </c>
      <c r="AB846" s="1" t="s">
        <v>46</v>
      </c>
      <c r="AC846" s="11" t="str">
        <f>IF(OR(VOZ_WHATSAPP[[#This Row],[La comunicación es asertiva, con respeto y evita maltrato]]="No Cumple",VOZ_WHATSAPP[[#This Row],[Cumple con las normativas legales]]="No Cumple"),"No Cumple","Cumple")</f>
        <v>Cumple</v>
      </c>
      <c r="AD846" s="1" t="s">
        <v>46</v>
      </c>
      <c r="AE846" s="1" t="s">
        <v>891</v>
      </c>
      <c r="AF846" s="4">
        <v>0.9</v>
      </c>
      <c r="AG846" s="4">
        <f>IF(AND(VOZ_WHATSAPP[[#This Row],[Estado Cierre]]="Sin Cierre",VOZ_WHATSAPP[[#This Row],[Nota Negocio]]="Sin Negocio"),VOZ_WHATSAPP[[#This Row],[Nota]]-24%,VOZ_WHATSAPP[[#This Row],[Nota]])</f>
        <v>0.9</v>
      </c>
      <c r="AH846" s="8">
        <f>IF(VOZ_WHATSAPP[[#This Row],[Estado Legal]]="No Cumple",0,IF(VOZ_WHATSAPP[[#This Row],[Realiza lectura de guion Legal]]="No Cumple",VOZ_WHATSAPP[[#This Row],[Nota 2]]-50%,VOZ_WHATSAPP[[#This Row],[Nota 2]]))</f>
        <v>0.9</v>
      </c>
    </row>
    <row r="847" spans="1:34" x14ac:dyDescent="0.25">
      <c r="A847" s="2" t="str">
        <f>VOZ_WHATSAPP[[#This Row],[ID Asesor]]&amp;VOZ_WHATSAPP[[#This Row],[Fecha Monitoreo]]</f>
        <v>389045832</v>
      </c>
      <c r="B847" s="2">
        <v>45832</v>
      </c>
      <c r="C847" s="1" t="s">
        <v>42</v>
      </c>
      <c r="D847" s="1">
        <v>3890</v>
      </c>
      <c r="E847" s="2">
        <v>45832</v>
      </c>
      <c r="F847" s="3">
        <v>0.44583333333333336</v>
      </c>
      <c r="G847" s="1" t="s">
        <v>60</v>
      </c>
      <c r="H847" s="1" t="s">
        <v>44</v>
      </c>
      <c r="I847" s="1">
        <v>1433</v>
      </c>
      <c r="J847" s="1">
        <v>3023266580</v>
      </c>
      <c r="K847" s="1" t="s">
        <v>45</v>
      </c>
      <c r="L847" s="1" t="s">
        <v>46</v>
      </c>
      <c r="M847" s="1" t="s">
        <v>46</v>
      </c>
      <c r="N847" s="1" t="s">
        <v>46</v>
      </c>
      <c r="O847" s="1" t="s">
        <v>54</v>
      </c>
      <c r="P847" s="1" t="s">
        <v>54</v>
      </c>
      <c r="Q847" s="1" t="s">
        <v>48</v>
      </c>
      <c r="R847" s="1" t="s">
        <v>48</v>
      </c>
      <c r="S847" s="1" t="s">
        <v>48</v>
      </c>
      <c r="T847" s="12" t="str">
        <f>IF(OR(VOZ_WHATSAPP[[#This Row],[Brinda argumentos coherentes a la objeción]]="No Cumple",VOZ_WHATSAPP[[#This Row],[Despliegue de Beneficios y/o consecuencias]]="No Cumple"),"Sin Negocio","Negocio")</f>
        <v>Negocio</v>
      </c>
      <c r="U847" s="1" t="s">
        <v>47</v>
      </c>
      <c r="V847" s="1" t="s">
        <v>47</v>
      </c>
      <c r="W847" s="1" t="s">
        <v>47</v>
      </c>
      <c r="X847" s="12" t="str">
        <f>IF(OR(VOZ_WHATSAPP[[#This Row],[Confirma Valor de pago]]="No Cumple",VOZ_WHATSAPP[[#This Row],[Confirma hora de pago]]="No Cumple",VOZ_WHATSAPP[[#This Row],[Confirma medio de pago]]="No Cumple"),"Sin Cierre","Cierre")</f>
        <v>Sin Cierre</v>
      </c>
      <c r="Y847" s="1" t="s">
        <v>46</v>
      </c>
      <c r="Z847" s="1" t="s">
        <v>46</v>
      </c>
      <c r="AA847" s="1" t="s">
        <v>46</v>
      </c>
      <c r="AB847" s="1" t="s">
        <v>46</v>
      </c>
      <c r="AC847" s="11" t="str">
        <f>IF(OR(VOZ_WHATSAPP[[#This Row],[La comunicación es asertiva, con respeto y evita maltrato]]="No Cumple",VOZ_WHATSAPP[[#This Row],[Cumple con las normativas legales]]="No Cumple"),"No Cumple","Cumple")</f>
        <v>Cumple</v>
      </c>
      <c r="AD847" s="1" t="s">
        <v>46</v>
      </c>
      <c r="AE847" s="1" t="s">
        <v>892</v>
      </c>
      <c r="AF847" s="4">
        <v>0.66</v>
      </c>
      <c r="AG847" s="4">
        <f>IF(AND(VOZ_WHATSAPP[[#This Row],[Estado Cierre]]="Sin Cierre",VOZ_WHATSAPP[[#This Row],[Nota Negocio]]="Sin Negocio"),VOZ_WHATSAPP[[#This Row],[Nota]]-24%,VOZ_WHATSAPP[[#This Row],[Nota]])</f>
        <v>0.66</v>
      </c>
      <c r="AH847" s="8">
        <f>IF(VOZ_WHATSAPP[[#This Row],[Estado Legal]]="No Cumple",0,IF(VOZ_WHATSAPP[[#This Row],[Realiza lectura de guion Legal]]="No Cumple",VOZ_WHATSAPP[[#This Row],[Nota 2]]-50%,VOZ_WHATSAPP[[#This Row],[Nota 2]]))</f>
        <v>0.66</v>
      </c>
    </row>
    <row r="848" spans="1:34" x14ac:dyDescent="0.25">
      <c r="A848" s="2" t="str">
        <f>VOZ_WHATSAPP[[#This Row],[ID Asesor]]&amp;VOZ_WHATSAPP[[#This Row],[Fecha Monitoreo]]</f>
        <v>397145832</v>
      </c>
      <c r="B848" s="2">
        <v>45832</v>
      </c>
      <c r="C848" s="1" t="s">
        <v>50</v>
      </c>
      <c r="D848" s="1">
        <v>3971</v>
      </c>
      <c r="E848" s="2">
        <v>45832</v>
      </c>
      <c r="F848" s="3">
        <v>0.38333333333333336</v>
      </c>
      <c r="G848" s="1" t="s">
        <v>60</v>
      </c>
      <c r="H848" s="1" t="s">
        <v>71</v>
      </c>
      <c r="I848" s="1"/>
      <c r="J848" s="1"/>
      <c r="K848" s="1"/>
      <c r="L848" s="1" t="s">
        <v>47</v>
      </c>
      <c r="M848" s="1" t="s">
        <v>48</v>
      </c>
      <c r="N848" s="1" t="s">
        <v>46</v>
      </c>
      <c r="O848" s="1" t="s">
        <v>48</v>
      </c>
      <c r="P848" s="1" t="s">
        <v>48</v>
      </c>
      <c r="Q848" s="1" t="s">
        <v>48</v>
      </c>
      <c r="R848" s="1" t="s">
        <v>48</v>
      </c>
      <c r="S848" s="1" t="s">
        <v>48</v>
      </c>
      <c r="T848" s="12" t="str">
        <f>IF(OR(VOZ_WHATSAPP[[#This Row],[Brinda argumentos coherentes a la objeción]]="No Cumple",VOZ_WHATSAPP[[#This Row],[Despliegue de Beneficios y/o consecuencias]]="No Cumple"),"Sin Negocio","Negocio")</f>
        <v>Negocio</v>
      </c>
      <c r="U848" s="1" t="s">
        <v>48</v>
      </c>
      <c r="V848" s="1" t="s">
        <v>48</v>
      </c>
      <c r="W848" s="1" t="s">
        <v>48</v>
      </c>
      <c r="X848" s="12" t="str">
        <f>IF(OR(VOZ_WHATSAPP[[#This Row],[Confirma Valor de pago]]="No Cumple",VOZ_WHATSAPP[[#This Row],[Confirma hora de pago]]="No Cumple",VOZ_WHATSAPP[[#This Row],[Confirma medio de pago]]="No Cumple"),"Sin Cierre","Cierre")</f>
        <v>Cierre</v>
      </c>
      <c r="Y848" s="1" t="s">
        <v>48</v>
      </c>
      <c r="Z848" s="1" t="s">
        <v>46</v>
      </c>
      <c r="AA848" s="1" t="s">
        <v>46</v>
      </c>
      <c r="AB848" s="1" t="s">
        <v>46</v>
      </c>
      <c r="AC848" s="11" t="str">
        <f>IF(OR(VOZ_WHATSAPP[[#This Row],[La comunicación es asertiva, con respeto y evita maltrato]]="No Cumple",VOZ_WHATSAPP[[#This Row],[Cumple con las normativas legales]]="No Cumple"),"No Cumple","Cumple")</f>
        <v>Cumple</v>
      </c>
      <c r="AD848" s="1" t="s">
        <v>48</v>
      </c>
      <c r="AE848" s="1" t="s">
        <v>893</v>
      </c>
      <c r="AF848" s="4">
        <v>0.96</v>
      </c>
      <c r="AG848" s="4">
        <f>IF(AND(VOZ_WHATSAPP[[#This Row],[Estado Cierre]]="Sin Cierre",VOZ_WHATSAPP[[#This Row],[Nota Negocio]]="Sin Negocio"),VOZ_WHATSAPP[[#This Row],[Nota]]-24%,VOZ_WHATSAPP[[#This Row],[Nota]])</f>
        <v>0.96</v>
      </c>
      <c r="AH848" s="8">
        <f>IF(VOZ_WHATSAPP[[#This Row],[Estado Legal]]="No Cumple",0,IF(VOZ_WHATSAPP[[#This Row],[Realiza lectura de guion Legal]]="No Cumple",VOZ_WHATSAPP[[#This Row],[Nota 2]]-50%,VOZ_WHATSAPP[[#This Row],[Nota 2]]))</f>
        <v>0.96</v>
      </c>
    </row>
    <row r="849" spans="1:34" x14ac:dyDescent="0.25">
      <c r="A849" s="2" t="str">
        <f>VOZ_WHATSAPP[[#This Row],[ID Asesor]]&amp;VOZ_WHATSAPP[[#This Row],[Fecha Monitoreo]]</f>
        <v>361345832</v>
      </c>
      <c r="B849" s="2">
        <v>45832</v>
      </c>
      <c r="C849" s="1" t="s">
        <v>50</v>
      </c>
      <c r="D849" s="1">
        <v>3613</v>
      </c>
      <c r="E849" s="2">
        <v>45832</v>
      </c>
      <c r="F849" s="3">
        <v>0.49027777777777776</v>
      </c>
      <c r="G849" s="1" t="s">
        <v>60</v>
      </c>
      <c r="H849" s="1" t="s">
        <v>71</v>
      </c>
      <c r="I849" s="1"/>
      <c r="J849" s="1"/>
      <c r="K849" s="1"/>
      <c r="L849" s="1" t="s">
        <v>47</v>
      </c>
      <c r="M849" s="1" t="s">
        <v>47</v>
      </c>
      <c r="N849" s="1" t="s">
        <v>46</v>
      </c>
      <c r="O849" s="1" t="s">
        <v>54</v>
      </c>
      <c r="P849" s="1" t="s">
        <v>46</v>
      </c>
      <c r="Q849" s="1" t="s">
        <v>46</v>
      </c>
      <c r="R849" s="1" t="s">
        <v>47</v>
      </c>
      <c r="S849" s="1" t="s">
        <v>47</v>
      </c>
      <c r="T849" s="12" t="str">
        <f>IF(OR(VOZ_WHATSAPP[[#This Row],[Brinda argumentos coherentes a la objeción]]="No Cumple",VOZ_WHATSAPP[[#This Row],[Despliegue de Beneficios y/o consecuencias]]="No Cumple"),"Sin Negocio","Negocio")</f>
        <v>Sin Negocio</v>
      </c>
      <c r="U849" s="1" t="s">
        <v>48</v>
      </c>
      <c r="V849" s="1" t="s">
        <v>48</v>
      </c>
      <c r="W849" s="1" t="s">
        <v>48</v>
      </c>
      <c r="X849" s="12" t="str">
        <f>IF(OR(VOZ_WHATSAPP[[#This Row],[Confirma Valor de pago]]="No Cumple",VOZ_WHATSAPP[[#This Row],[Confirma hora de pago]]="No Cumple",VOZ_WHATSAPP[[#This Row],[Confirma medio de pago]]="No Cumple"),"Sin Cierre","Cierre")</f>
        <v>Cierre</v>
      </c>
      <c r="Y849" s="1" t="s">
        <v>48</v>
      </c>
      <c r="Z849" s="1" t="s">
        <v>54</v>
      </c>
      <c r="AA849" s="1" t="s">
        <v>46</v>
      </c>
      <c r="AB849" s="1" t="s">
        <v>54</v>
      </c>
      <c r="AC849" s="11" t="str">
        <f>IF(OR(VOZ_WHATSAPP[[#This Row],[La comunicación es asertiva, con respeto y evita maltrato]]="No Cumple",VOZ_WHATSAPP[[#This Row],[Cumple con las normativas legales]]="No Cumple"),"No Cumple","Cumple")</f>
        <v>No Cumple</v>
      </c>
      <c r="AD849" s="1" t="s">
        <v>48</v>
      </c>
      <c r="AE849" s="1" t="s">
        <v>894</v>
      </c>
      <c r="AF849" s="4">
        <v>0.52</v>
      </c>
      <c r="AG849" s="4">
        <f>IF(AND(VOZ_WHATSAPP[[#This Row],[Estado Cierre]]="Sin Cierre",VOZ_WHATSAPP[[#This Row],[Nota Negocio]]="Sin Negocio"),VOZ_WHATSAPP[[#This Row],[Nota]]-24%,VOZ_WHATSAPP[[#This Row],[Nota]])</f>
        <v>0.52</v>
      </c>
      <c r="AH849" s="8">
        <f>IF(VOZ_WHATSAPP[[#This Row],[Estado Legal]]="No Cumple",0,IF(VOZ_WHATSAPP[[#This Row],[Realiza lectura de guion Legal]]="No Cumple",VOZ_WHATSAPP[[#This Row],[Nota 2]]-50%,VOZ_WHATSAPP[[#This Row],[Nota 2]]))</f>
        <v>0</v>
      </c>
    </row>
    <row r="850" spans="1:34" x14ac:dyDescent="0.25">
      <c r="A850" s="2" t="str">
        <f>VOZ_WHATSAPP[[#This Row],[ID Asesor]]&amp;VOZ_WHATSAPP[[#This Row],[Fecha Monitoreo]]</f>
        <v>388845832</v>
      </c>
      <c r="B850" s="2">
        <v>45832</v>
      </c>
      <c r="C850" s="1" t="s">
        <v>50</v>
      </c>
      <c r="D850" s="1">
        <v>3888</v>
      </c>
      <c r="E850" s="2">
        <v>45832</v>
      </c>
      <c r="F850" s="3">
        <v>0.37986111111111109</v>
      </c>
      <c r="G850" s="1" t="s">
        <v>60</v>
      </c>
      <c r="H850" s="1" t="s">
        <v>44</v>
      </c>
      <c r="I850" s="1">
        <v>1431</v>
      </c>
      <c r="J850" s="1">
        <v>3135795936</v>
      </c>
      <c r="K850" s="1" t="s">
        <v>45</v>
      </c>
      <c r="L850" s="1" t="s">
        <v>46</v>
      </c>
      <c r="M850" s="1" t="s">
        <v>46</v>
      </c>
      <c r="N850" s="1" t="s">
        <v>46</v>
      </c>
      <c r="O850" s="1" t="s">
        <v>46</v>
      </c>
      <c r="P850" s="1" t="s">
        <v>46</v>
      </c>
      <c r="Q850" s="1" t="s">
        <v>46</v>
      </c>
      <c r="R850" s="1" t="s">
        <v>47</v>
      </c>
      <c r="S850" s="1" t="s">
        <v>47</v>
      </c>
      <c r="T850" s="12" t="str">
        <f>IF(OR(VOZ_WHATSAPP[[#This Row],[Brinda argumentos coherentes a la objeción]]="No Cumple",VOZ_WHATSAPP[[#This Row],[Despliegue de Beneficios y/o consecuencias]]="No Cumple"),"Sin Negocio","Negocio")</f>
        <v>Sin Negocio</v>
      </c>
      <c r="U850" s="1" t="s">
        <v>47</v>
      </c>
      <c r="V850" s="1" t="s">
        <v>46</v>
      </c>
      <c r="W850" s="1" t="s">
        <v>46</v>
      </c>
      <c r="X850" s="12" t="str">
        <f>IF(OR(VOZ_WHATSAPP[[#This Row],[Confirma Valor de pago]]="No Cumple",VOZ_WHATSAPP[[#This Row],[Confirma hora de pago]]="No Cumple",VOZ_WHATSAPP[[#This Row],[Confirma medio de pago]]="No Cumple"),"Sin Cierre","Cierre")</f>
        <v>Sin Cierre</v>
      </c>
      <c r="Y850" s="1" t="s">
        <v>46</v>
      </c>
      <c r="Z850" s="1" t="s">
        <v>46</v>
      </c>
      <c r="AA850" s="1" t="s">
        <v>46</v>
      </c>
      <c r="AB850" s="1" t="s">
        <v>46</v>
      </c>
      <c r="AC850" s="11" t="str">
        <f>IF(OR(VOZ_WHATSAPP[[#This Row],[La comunicación es asertiva, con respeto y evita maltrato]]="No Cumple",VOZ_WHATSAPP[[#This Row],[Cumple con las normativas legales]]="No Cumple"),"No Cumple","Cumple")</f>
        <v>Cumple</v>
      </c>
      <c r="AD850" s="1" t="s">
        <v>46</v>
      </c>
      <c r="AE850" s="1" t="s">
        <v>895</v>
      </c>
      <c r="AF850" s="4">
        <v>0.72</v>
      </c>
      <c r="AG850" s="4">
        <f>IF(AND(VOZ_WHATSAPP[[#This Row],[Estado Cierre]]="Sin Cierre",VOZ_WHATSAPP[[#This Row],[Nota Negocio]]="Sin Negocio"),VOZ_WHATSAPP[[#This Row],[Nota]]-24%,VOZ_WHATSAPP[[#This Row],[Nota]])</f>
        <v>0.48</v>
      </c>
      <c r="AH850" s="8">
        <f>IF(VOZ_WHATSAPP[[#This Row],[Estado Legal]]="No Cumple",0,IF(VOZ_WHATSAPP[[#This Row],[Realiza lectura de guion Legal]]="No Cumple",VOZ_WHATSAPP[[#This Row],[Nota 2]]-50%,VOZ_WHATSAPP[[#This Row],[Nota 2]]))</f>
        <v>0.48</v>
      </c>
    </row>
    <row r="851" spans="1:34" x14ac:dyDescent="0.25">
      <c r="A851" s="2" t="str">
        <f>VOZ_WHATSAPP[[#This Row],[ID Asesor]]&amp;VOZ_WHATSAPP[[#This Row],[Fecha Monitoreo]]</f>
        <v>338245832</v>
      </c>
      <c r="B851" s="2">
        <v>45832</v>
      </c>
      <c r="C851" s="1" t="s">
        <v>126</v>
      </c>
      <c r="D851" s="1">
        <v>3382</v>
      </c>
      <c r="E851" s="2">
        <v>45832</v>
      </c>
      <c r="F851" s="3">
        <v>0.41805555555555557</v>
      </c>
      <c r="G851" s="1" t="s">
        <v>58</v>
      </c>
      <c r="H851" s="1" t="s">
        <v>71</v>
      </c>
      <c r="I851" s="1"/>
      <c r="J851" s="1"/>
      <c r="K851" s="1"/>
      <c r="L851" s="1" t="s">
        <v>46</v>
      </c>
      <c r="M851" s="1" t="s">
        <v>48</v>
      </c>
      <c r="N851" s="1" t="s">
        <v>46</v>
      </c>
      <c r="O851" s="1" t="s">
        <v>46</v>
      </c>
      <c r="P851" s="1" t="s">
        <v>46</v>
      </c>
      <c r="Q851" s="1" t="s">
        <v>46</v>
      </c>
      <c r="R851" s="1" t="s">
        <v>46</v>
      </c>
      <c r="S851" s="1" t="s">
        <v>46</v>
      </c>
      <c r="T851" s="12" t="str">
        <f>IF(OR(VOZ_WHATSAPP[[#This Row],[Brinda argumentos coherentes a la objeción]]="No Cumple",VOZ_WHATSAPP[[#This Row],[Despliegue de Beneficios y/o consecuencias]]="No Cumple"),"Sin Negocio","Negocio")</f>
        <v>Negocio</v>
      </c>
      <c r="U851" s="1" t="s">
        <v>48</v>
      </c>
      <c r="V851" s="1" t="s">
        <v>48</v>
      </c>
      <c r="W851" s="1" t="s">
        <v>48</v>
      </c>
      <c r="X851" s="12" t="str">
        <f>IF(OR(VOZ_WHATSAPP[[#This Row],[Confirma Valor de pago]]="No Cumple",VOZ_WHATSAPP[[#This Row],[Confirma hora de pago]]="No Cumple",VOZ_WHATSAPP[[#This Row],[Confirma medio de pago]]="No Cumple"),"Sin Cierre","Cierre")</f>
        <v>Cierre</v>
      </c>
      <c r="Y851" s="1" t="s">
        <v>48</v>
      </c>
      <c r="Z851" s="1" t="s">
        <v>46</v>
      </c>
      <c r="AA851" s="1" t="s">
        <v>46</v>
      </c>
      <c r="AB851" s="1" t="s">
        <v>46</v>
      </c>
      <c r="AC851" s="11" t="str">
        <f>IF(OR(VOZ_WHATSAPP[[#This Row],[La comunicación es asertiva, con respeto y evita maltrato]]="No Cumple",VOZ_WHATSAPP[[#This Row],[Cumple con las normativas legales]]="No Cumple"),"No Cumple","Cumple")</f>
        <v>Cumple</v>
      </c>
      <c r="AD851" s="1" t="s">
        <v>46</v>
      </c>
      <c r="AE851" s="1" t="s">
        <v>133</v>
      </c>
      <c r="AF851" s="4">
        <v>1</v>
      </c>
      <c r="AG851" s="4">
        <f>IF(AND(VOZ_WHATSAPP[[#This Row],[Estado Cierre]]="Sin Cierre",VOZ_WHATSAPP[[#This Row],[Nota Negocio]]="Sin Negocio"),VOZ_WHATSAPP[[#This Row],[Nota]]-24%,VOZ_WHATSAPP[[#This Row],[Nota]])</f>
        <v>1</v>
      </c>
      <c r="AH851" s="8">
        <f>IF(VOZ_WHATSAPP[[#This Row],[Estado Legal]]="No Cumple",0,IF(VOZ_WHATSAPP[[#This Row],[Realiza lectura de guion Legal]]="No Cumple",VOZ_WHATSAPP[[#This Row],[Nota 2]]-50%,VOZ_WHATSAPP[[#This Row],[Nota 2]]))</f>
        <v>1</v>
      </c>
    </row>
    <row r="852" spans="1:34" x14ac:dyDescent="0.25">
      <c r="A852" s="2" t="str">
        <f>VOZ_WHATSAPP[[#This Row],[ID Asesor]]&amp;VOZ_WHATSAPP[[#This Row],[Fecha Monitoreo]]</f>
        <v>383145832</v>
      </c>
      <c r="B852" s="2">
        <v>45832</v>
      </c>
      <c r="C852" s="1" t="s">
        <v>126</v>
      </c>
      <c r="D852" s="1">
        <v>3831</v>
      </c>
      <c r="E852" s="2">
        <v>45832</v>
      </c>
      <c r="F852" s="3">
        <v>0.38750000000000001</v>
      </c>
      <c r="G852" s="1" t="s">
        <v>58</v>
      </c>
      <c r="H852" s="1" t="s">
        <v>71</v>
      </c>
      <c r="I852" s="1"/>
      <c r="J852" s="1"/>
      <c r="K852" s="1"/>
      <c r="L852" s="1" t="s">
        <v>46</v>
      </c>
      <c r="M852" s="1" t="s">
        <v>48</v>
      </c>
      <c r="N852" s="1" t="s">
        <v>46</v>
      </c>
      <c r="O852" s="1" t="s">
        <v>46</v>
      </c>
      <c r="P852" s="1" t="s">
        <v>46</v>
      </c>
      <c r="Q852" s="1" t="s">
        <v>48</v>
      </c>
      <c r="R852" s="1" t="s">
        <v>48</v>
      </c>
      <c r="S852" s="1" t="s">
        <v>48</v>
      </c>
      <c r="T852" s="12" t="str">
        <f>IF(OR(VOZ_WHATSAPP[[#This Row],[Brinda argumentos coherentes a la objeción]]="No Cumple",VOZ_WHATSAPP[[#This Row],[Despliegue de Beneficios y/o consecuencias]]="No Cumple"),"Sin Negocio","Negocio")</f>
        <v>Negocio</v>
      </c>
      <c r="U852" s="1" t="s">
        <v>48</v>
      </c>
      <c r="V852" s="1" t="s">
        <v>48</v>
      </c>
      <c r="W852" s="1" t="s">
        <v>48</v>
      </c>
      <c r="X852" s="12" t="str">
        <f>IF(OR(VOZ_WHATSAPP[[#This Row],[Confirma Valor de pago]]="No Cumple",VOZ_WHATSAPP[[#This Row],[Confirma hora de pago]]="No Cumple",VOZ_WHATSAPP[[#This Row],[Confirma medio de pago]]="No Cumple"),"Sin Cierre","Cierre")</f>
        <v>Cierre</v>
      </c>
      <c r="Y852" s="1" t="s">
        <v>48</v>
      </c>
      <c r="Z852" s="1" t="s">
        <v>46</v>
      </c>
      <c r="AA852" s="1" t="s">
        <v>46</v>
      </c>
      <c r="AB852" s="1" t="s">
        <v>46</v>
      </c>
      <c r="AC852" s="11" t="str">
        <f>IF(OR(VOZ_WHATSAPP[[#This Row],[La comunicación es asertiva, con respeto y evita maltrato]]="No Cumple",VOZ_WHATSAPP[[#This Row],[Cumple con las normativas legales]]="No Cumple"),"No Cumple","Cumple")</f>
        <v>Cumple</v>
      </c>
      <c r="AD852" s="1" t="s">
        <v>48</v>
      </c>
      <c r="AE852" s="1" t="s">
        <v>133</v>
      </c>
      <c r="AF852" s="4">
        <v>1</v>
      </c>
      <c r="AG852" s="4">
        <f>IF(AND(VOZ_WHATSAPP[[#This Row],[Estado Cierre]]="Sin Cierre",VOZ_WHATSAPP[[#This Row],[Nota Negocio]]="Sin Negocio"),VOZ_WHATSAPP[[#This Row],[Nota]]-24%,VOZ_WHATSAPP[[#This Row],[Nota]])</f>
        <v>1</v>
      </c>
      <c r="AH852" s="8">
        <f>IF(VOZ_WHATSAPP[[#This Row],[Estado Legal]]="No Cumple",0,IF(VOZ_WHATSAPP[[#This Row],[Realiza lectura de guion Legal]]="No Cumple",VOZ_WHATSAPP[[#This Row],[Nota 2]]-50%,VOZ_WHATSAPP[[#This Row],[Nota 2]]))</f>
        <v>1</v>
      </c>
    </row>
    <row r="853" spans="1:34" x14ac:dyDescent="0.25">
      <c r="A853" s="2" t="str">
        <f>VOZ_WHATSAPP[[#This Row],[ID Asesor]]&amp;VOZ_WHATSAPP[[#This Row],[Fecha Monitoreo]]</f>
        <v>355645832</v>
      </c>
      <c r="B853" s="2">
        <v>45832</v>
      </c>
      <c r="C853" s="1" t="s">
        <v>126</v>
      </c>
      <c r="D853" s="1">
        <v>3556</v>
      </c>
      <c r="E853" s="2">
        <v>45832</v>
      </c>
      <c r="F853" s="3">
        <v>0.47986111111111113</v>
      </c>
      <c r="G853" s="1" t="s">
        <v>58</v>
      </c>
      <c r="H853" s="1" t="s">
        <v>71</v>
      </c>
      <c r="I853" s="1"/>
      <c r="J853" s="1"/>
      <c r="K853" s="1"/>
      <c r="L853" s="1" t="s">
        <v>46</v>
      </c>
      <c r="M853" s="1" t="s">
        <v>46</v>
      </c>
      <c r="N853" s="1" t="s">
        <v>46</v>
      </c>
      <c r="O853" s="1" t="s">
        <v>46</v>
      </c>
      <c r="P853" s="1" t="s">
        <v>46</v>
      </c>
      <c r="Q853" s="1" t="s">
        <v>46</v>
      </c>
      <c r="R853" s="1" t="s">
        <v>46</v>
      </c>
      <c r="S853" s="1" t="s">
        <v>46</v>
      </c>
      <c r="T853" s="12" t="str">
        <f>IF(OR(VOZ_WHATSAPP[[#This Row],[Brinda argumentos coherentes a la objeción]]="No Cumple",VOZ_WHATSAPP[[#This Row],[Despliegue de Beneficios y/o consecuencias]]="No Cumple"),"Sin Negocio","Negocio")</f>
        <v>Negocio</v>
      </c>
      <c r="U853" s="1" t="s">
        <v>46</v>
      </c>
      <c r="V853" s="1" t="s">
        <v>46</v>
      </c>
      <c r="W853" s="1" t="s">
        <v>46</v>
      </c>
      <c r="X853" s="12" t="str">
        <f>IF(OR(VOZ_WHATSAPP[[#This Row],[Confirma Valor de pago]]="No Cumple",VOZ_WHATSAPP[[#This Row],[Confirma hora de pago]]="No Cumple",VOZ_WHATSAPP[[#This Row],[Confirma medio de pago]]="No Cumple"),"Sin Cierre","Cierre")</f>
        <v>Cierre</v>
      </c>
      <c r="Y853" s="1" t="s">
        <v>48</v>
      </c>
      <c r="Z853" s="1" t="s">
        <v>46</v>
      </c>
      <c r="AA853" s="1" t="s">
        <v>46</v>
      </c>
      <c r="AB853" s="1" t="s">
        <v>46</v>
      </c>
      <c r="AC853" s="11" t="str">
        <f>IF(OR(VOZ_WHATSAPP[[#This Row],[La comunicación es asertiva, con respeto y evita maltrato]]="No Cumple",VOZ_WHATSAPP[[#This Row],[Cumple con las normativas legales]]="No Cumple"),"No Cumple","Cumple")</f>
        <v>Cumple</v>
      </c>
      <c r="AD853" s="1" t="s">
        <v>48</v>
      </c>
      <c r="AE853" s="1" t="s">
        <v>133</v>
      </c>
      <c r="AF853" s="4">
        <v>1</v>
      </c>
      <c r="AG853" s="4">
        <f>IF(AND(VOZ_WHATSAPP[[#This Row],[Estado Cierre]]="Sin Cierre",VOZ_WHATSAPP[[#This Row],[Nota Negocio]]="Sin Negocio"),VOZ_WHATSAPP[[#This Row],[Nota]]-24%,VOZ_WHATSAPP[[#This Row],[Nota]])</f>
        <v>1</v>
      </c>
      <c r="AH853" s="8">
        <f>IF(VOZ_WHATSAPP[[#This Row],[Estado Legal]]="No Cumple",0,IF(VOZ_WHATSAPP[[#This Row],[Realiza lectura de guion Legal]]="No Cumple",VOZ_WHATSAPP[[#This Row],[Nota 2]]-50%,VOZ_WHATSAPP[[#This Row],[Nota 2]]))</f>
        <v>1</v>
      </c>
    </row>
    <row r="854" spans="1:34" x14ac:dyDescent="0.25">
      <c r="A854" s="2" t="str">
        <f>VOZ_WHATSAPP[[#This Row],[ID Asesor]]&amp;VOZ_WHATSAPP[[#This Row],[Fecha Monitoreo]]</f>
        <v>388045833</v>
      </c>
      <c r="B854" s="2">
        <v>45833</v>
      </c>
      <c r="C854" s="1" t="s">
        <v>126</v>
      </c>
      <c r="D854" s="1">
        <v>3880</v>
      </c>
      <c r="E854" s="2">
        <v>45833</v>
      </c>
      <c r="F854" s="3">
        <v>0.34444444444444444</v>
      </c>
      <c r="G854" s="1" t="s">
        <v>58</v>
      </c>
      <c r="H854" s="1" t="s">
        <v>44</v>
      </c>
      <c r="I854" s="1">
        <v>580</v>
      </c>
      <c r="J854" s="1">
        <v>3118324848</v>
      </c>
      <c r="K854" s="1" t="s">
        <v>45</v>
      </c>
      <c r="L854" s="1" t="s">
        <v>46</v>
      </c>
      <c r="M854" s="1" t="s">
        <v>46</v>
      </c>
      <c r="N854" s="1" t="s">
        <v>46</v>
      </c>
      <c r="O854" s="1" t="s">
        <v>46</v>
      </c>
      <c r="P854" s="1" t="s">
        <v>46</v>
      </c>
      <c r="Q854" s="1" t="s">
        <v>46</v>
      </c>
      <c r="R854" s="1" t="s">
        <v>46</v>
      </c>
      <c r="S854" s="1" t="s">
        <v>46</v>
      </c>
      <c r="T854" s="12" t="str">
        <f>IF(OR(VOZ_WHATSAPP[[#This Row],[Brinda argumentos coherentes a la objeción]]="No Cumple",VOZ_WHATSAPP[[#This Row],[Despliegue de Beneficios y/o consecuencias]]="No Cumple"),"Sin Negocio","Negocio")</f>
        <v>Negocio</v>
      </c>
      <c r="U854" s="1" t="s">
        <v>48</v>
      </c>
      <c r="V854" s="1" t="s">
        <v>48</v>
      </c>
      <c r="W854" s="1" t="s">
        <v>48</v>
      </c>
      <c r="X854" s="12" t="str">
        <f>IF(OR(VOZ_WHATSAPP[[#This Row],[Confirma Valor de pago]]="No Cumple",VOZ_WHATSAPP[[#This Row],[Confirma hora de pago]]="No Cumple",VOZ_WHATSAPP[[#This Row],[Confirma medio de pago]]="No Cumple"),"Sin Cierre","Cierre")</f>
        <v>Cierre</v>
      </c>
      <c r="Y854" s="1" t="s">
        <v>46</v>
      </c>
      <c r="Z854" s="1" t="s">
        <v>46</v>
      </c>
      <c r="AA854" s="1" t="s">
        <v>46</v>
      </c>
      <c r="AB854" s="1" t="s">
        <v>46</v>
      </c>
      <c r="AC854" s="11" t="str">
        <f>IF(OR(VOZ_WHATSAPP[[#This Row],[La comunicación es asertiva, con respeto y evita maltrato]]="No Cumple",VOZ_WHATSAPP[[#This Row],[Cumple con las normativas legales]]="No Cumple"),"No Cumple","Cumple")</f>
        <v>Cumple</v>
      </c>
      <c r="AD854" s="1" t="s">
        <v>46</v>
      </c>
      <c r="AE854" s="1" t="s">
        <v>133</v>
      </c>
      <c r="AF854" s="4">
        <v>1</v>
      </c>
      <c r="AG854" s="4">
        <f>IF(AND(VOZ_WHATSAPP[[#This Row],[Estado Cierre]]="Sin Cierre",VOZ_WHATSAPP[[#This Row],[Nota Negocio]]="Sin Negocio"),VOZ_WHATSAPP[[#This Row],[Nota]]-24%,VOZ_WHATSAPP[[#This Row],[Nota]])</f>
        <v>1</v>
      </c>
      <c r="AH854" s="8">
        <f>IF(VOZ_WHATSAPP[[#This Row],[Estado Legal]]="No Cumple",0,IF(VOZ_WHATSAPP[[#This Row],[Realiza lectura de guion Legal]]="No Cumple",VOZ_WHATSAPP[[#This Row],[Nota 2]]-50%,VOZ_WHATSAPP[[#This Row],[Nota 2]]))</f>
        <v>1</v>
      </c>
    </row>
    <row r="855" spans="1:34" x14ac:dyDescent="0.25">
      <c r="A855" s="2" t="str">
        <f>VOZ_WHATSAPP[[#This Row],[ID Asesor]]&amp;VOZ_WHATSAPP[[#This Row],[Fecha Monitoreo]]</f>
        <v>359945833</v>
      </c>
      <c r="B855" s="2">
        <v>45833</v>
      </c>
      <c r="C855" s="1" t="s">
        <v>42</v>
      </c>
      <c r="D855" s="1">
        <v>3599</v>
      </c>
      <c r="E855" s="2">
        <v>45833</v>
      </c>
      <c r="F855" s="3">
        <v>0.34375</v>
      </c>
      <c r="G855" s="1" t="s">
        <v>60</v>
      </c>
      <c r="H855" s="1" t="s">
        <v>44</v>
      </c>
      <c r="I855" s="1">
        <v>1123</v>
      </c>
      <c r="J855" s="1">
        <v>3202125743</v>
      </c>
      <c r="K855" s="1" t="s">
        <v>45</v>
      </c>
      <c r="L855" s="1" t="s">
        <v>47</v>
      </c>
      <c r="M855" s="1" t="s">
        <v>46</v>
      </c>
      <c r="N855" s="1" t="s">
        <v>47</v>
      </c>
      <c r="O855" s="1" t="s">
        <v>54</v>
      </c>
      <c r="P855" s="1" t="s">
        <v>54</v>
      </c>
      <c r="Q855" s="1" t="s">
        <v>46</v>
      </c>
      <c r="R855" s="1" t="s">
        <v>46</v>
      </c>
      <c r="S855" s="1" t="s">
        <v>47</v>
      </c>
      <c r="T855" s="12" t="str">
        <f>IF(OR(VOZ_WHATSAPP[[#This Row],[Brinda argumentos coherentes a la objeción]]="No Cumple",VOZ_WHATSAPP[[#This Row],[Despliegue de Beneficios y/o consecuencias]]="No Cumple"),"Sin Negocio","Negocio")</f>
        <v>Sin Negocio</v>
      </c>
      <c r="U855" s="1" t="s">
        <v>48</v>
      </c>
      <c r="V855" s="1" t="s">
        <v>48</v>
      </c>
      <c r="W855" s="1" t="s">
        <v>48</v>
      </c>
      <c r="X855" s="12" t="str">
        <f>IF(OR(VOZ_WHATSAPP[[#This Row],[Confirma Valor de pago]]="No Cumple",VOZ_WHATSAPP[[#This Row],[Confirma hora de pago]]="No Cumple",VOZ_WHATSAPP[[#This Row],[Confirma medio de pago]]="No Cumple"),"Sin Cierre","Cierre")</f>
        <v>Cierre</v>
      </c>
      <c r="Y855" s="1" t="s">
        <v>46</v>
      </c>
      <c r="Z855" s="1" t="s">
        <v>54</v>
      </c>
      <c r="AA855" s="1" t="s">
        <v>46</v>
      </c>
      <c r="AB855" s="1" t="s">
        <v>46</v>
      </c>
      <c r="AC855" s="11" t="str">
        <f>IF(OR(VOZ_WHATSAPP[[#This Row],[La comunicación es asertiva, con respeto y evita maltrato]]="No Cumple",VOZ_WHATSAPP[[#This Row],[Cumple con las normativas legales]]="No Cumple"),"No Cumple","Cumple")</f>
        <v>Cumple</v>
      </c>
      <c r="AD855" s="1" t="s">
        <v>47</v>
      </c>
      <c r="AE855" s="1" t="s">
        <v>896</v>
      </c>
      <c r="AF855" s="4">
        <v>0.56000000000000005</v>
      </c>
      <c r="AG855" s="4">
        <f>IF(AND(VOZ_WHATSAPP[[#This Row],[Estado Cierre]]="Sin Cierre",VOZ_WHATSAPP[[#This Row],[Nota Negocio]]="Sin Negocio"),VOZ_WHATSAPP[[#This Row],[Nota]]-24%,VOZ_WHATSAPP[[#This Row],[Nota]])</f>
        <v>0.56000000000000005</v>
      </c>
      <c r="AH855" s="8">
        <f>IF(VOZ_WHATSAPP[[#This Row],[Estado Legal]]="No Cumple",0,IF(VOZ_WHATSAPP[[#This Row],[Realiza lectura de guion Legal]]="No Cumple",VOZ_WHATSAPP[[#This Row],[Nota 2]]-50%,VOZ_WHATSAPP[[#This Row],[Nota 2]]))</f>
        <v>6.0000000000000053E-2</v>
      </c>
    </row>
    <row r="856" spans="1:34" x14ac:dyDescent="0.25">
      <c r="A856" s="2" t="str">
        <f>VOZ_WHATSAPP[[#This Row],[ID Asesor]]&amp;VOZ_WHATSAPP[[#This Row],[Fecha Monitoreo]]</f>
        <v>368645833</v>
      </c>
      <c r="B856" s="2">
        <v>45833</v>
      </c>
      <c r="C856" s="1" t="s">
        <v>50</v>
      </c>
      <c r="D856" s="1">
        <v>3686</v>
      </c>
      <c r="E856" s="2">
        <v>45833</v>
      </c>
      <c r="F856" s="3">
        <v>0.35625000000000001</v>
      </c>
      <c r="G856" s="1" t="s">
        <v>60</v>
      </c>
      <c r="H856" s="1" t="s">
        <v>44</v>
      </c>
      <c r="I856" s="1">
        <v>1397</v>
      </c>
      <c r="J856" s="1">
        <v>3228587690</v>
      </c>
      <c r="K856" s="1" t="s">
        <v>45</v>
      </c>
      <c r="L856" s="1" t="s">
        <v>46</v>
      </c>
      <c r="M856" s="1" t="s">
        <v>46</v>
      </c>
      <c r="N856" s="1" t="s">
        <v>46</v>
      </c>
      <c r="O856" s="1" t="s">
        <v>46</v>
      </c>
      <c r="P856" s="1" t="s">
        <v>46</v>
      </c>
      <c r="Q856" s="1" t="s">
        <v>46</v>
      </c>
      <c r="R856" s="1" t="s">
        <v>46</v>
      </c>
      <c r="S856" s="1" t="s">
        <v>46</v>
      </c>
      <c r="T856" s="12" t="str">
        <f>IF(OR(VOZ_WHATSAPP[[#This Row],[Brinda argumentos coherentes a la objeción]]="No Cumple",VOZ_WHATSAPP[[#This Row],[Despliegue de Beneficios y/o consecuencias]]="No Cumple"),"Sin Negocio","Negocio")</f>
        <v>Negocio</v>
      </c>
      <c r="U856" s="1" t="s">
        <v>48</v>
      </c>
      <c r="V856" s="1" t="s">
        <v>48</v>
      </c>
      <c r="W856" s="1" t="s">
        <v>48</v>
      </c>
      <c r="X856" s="12" t="str">
        <f>IF(OR(VOZ_WHATSAPP[[#This Row],[Confirma Valor de pago]]="No Cumple",VOZ_WHATSAPP[[#This Row],[Confirma hora de pago]]="No Cumple",VOZ_WHATSAPP[[#This Row],[Confirma medio de pago]]="No Cumple"),"Sin Cierre","Cierre")</f>
        <v>Cierre</v>
      </c>
      <c r="Y856" s="1" t="s">
        <v>46</v>
      </c>
      <c r="Z856" s="1" t="s">
        <v>54</v>
      </c>
      <c r="AA856" s="1" t="s">
        <v>46</v>
      </c>
      <c r="AB856" s="1" t="s">
        <v>46</v>
      </c>
      <c r="AC856" s="11" t="str">
        <f>IF(OR(VOZ_WHATSAPP[[#This Row],[La comunicación es asertiva, con respeto y evita maltrato]]="No Cumple",VOZ_WHATSAPP[[#This Row],[Cumple con las normativas legales]]="No Cumple"),"No Cumple","Cumple")</f>
        <v>Cumple</v>
      </c>
      <c r="AD856" s="1" t="s">
        <v>46</v>
      </c>
      <c r="AE856" s="1" t="s">
        <v>897</v>
      </c>
      <c r="AF856" s="4">
        <v>0.85</v>
      </c>
      <c r="AG856" s="4">
        <f>IF(AND(VOZ_WHATSAPP[[#This Row],[Estado Cierre]]="Sin Cierre",VOZ_WHATSAPP[[#This Row],[Nota Negocio]]="Sin Negocio"),VOZ_WHATSAPP[[#This Row],[Nota]]-24%,VOZ_WHATSAPP[[#This Row],[Nota]])</f>
        <v>0.85</v>
      </c>
      <c r="AH856" s="8">
        <f>IF(VOZ_WHATSAPP[[#This Row],[Estado Legal]]="No Cumple",0,IF(VOZ_WHATSAPP[[#This Row],[Realiza lectura de guion Legal]]="No Cumple",VOZ_WHATSAPP[[#This Row],[Nota 2]]-50%,VOZ_WHATSAPP[[#This Row],[Nota 2]]))</f>
        <v>0.85</v>
      </c>
    </row>
    <row r="857" spans="1:34" x14ac:dyDescent="0.25">
      <c r="A857" s="2" t="str">
        <f>VOZ_WHATSAPP[[#This Row],[ID Asesor]]&amp;VOZ_WHATSAPP[[#This Row],[Fecha Monitoreo]]</f>
        <v>303145833</v>
      </c>
      <c r="B857" s="2">
        <v>45833</v>
      </c>
      <c r="C857" s="1" t="s">
        <v>42</v>
      </c>
      <c r="D857" s="1">
        <v>3031</v>
      </c>
      <c r="E857" s="2">
        <v>45833</v>
      </c>
      <c r="F857" s="3">
        <v>0.35972222222222222</v>
      </c>
      <c r="G857" s="1" t="s">
        <v>60</v>
      </c>
      <c r="H857" s="1" t="s">
        <v>44</v>
      </c>
      <c r="I857" s="1">
        <v>1143</v>
      </c>
      <c r="J857" s="1">
        <v>3227298961</v>
      </c>
      <c r="K857" s="1" t="s">
        <v>45</v>
      </c>
      <c r="L857" s="1" t="s">
        <v>46</v>
      </c>
      <c r="M857" s="1" t="s">
        <v>46</v>
      </c>
      <c r="N857" s="1" t="s">
        <v>46</v>
      </c>
      <c r="O857" s="1" t="s">
        <v>46</v>
      </c>
      <c r="P857" s="1" t="s">
        <v>46</v>
      </c>
      <c r="Q857" s="1" t="s">
        <v>48</v>
      </c>
      <c r="R857" s="1" t="s">
        <v>48</v>
      </c>
      <c r="S857" s="1" t="s">
        <v>46</v>
      </c>
      <c r="T857" s="12" t="str">
        <f>IF(OR(VOZ_WHATSAPP[[#This Row],[Brinda argumentos coherentes a la objeción]]="No Cumple",VOZ_WHATSAPP[[#This Row],[Despliegue de Beneficios y/o consecuencias]]="No Cumple"),"Sin Negocio","Negocio")</f>
        <v>Negocio</v>
      </c>
      <c r="U857" s="1" t="s">
        <v>46</v>
      </c>
      <c r="V857" s="1" t="s">
        <v>46</v>
      </c>
      <c r="W857" s="1" t="s">
        <v>46</v>
      </c>
      <c r="X857" s="12" t="str">
        <f>IF(OR(VOZ_WHATSAPP[[#This Row],[Confirma Valor de pago]]="No Cumple",VOZ_WHATSAPP[[#This Row],[Confirma hora de pago]]="No Cumple",VOZ_WHATSAPP[[#This Row],[Confirma medio de pago]]="No Cumple"),"Sin Cierre","Cierre")</f>
        <v>Cierre</v>
      </c>
      <c r="Y857" s="1" t="s">
        <v>46</v>
      </c>
      <c r="Z857" s="1" t="s">
        <v>46</v>
      </c>
      <c r="AA857" s="1" t="s">
        <v>46</v>
      </c>
      <c r="AB857" s="1" t="s">
        <v>46</v>
      </c>
      <c r="AC857" s="11" t="str">
        <f>IF(OR(VOZ_WHATSAPP[[#This Row],[La comunicación es asertiva, con respeto y evita maltrato]]="No Cumple",VOZ_WHATSAPP[[#This Row],[Cumple con las normativas legales]]="No Cumple"),"No Cumple","Cumple")</f>
        <v>Cumple</v>
      </c>
      <c r="AD857" s="1" t="s">
        <v>46</v>
      </c>
      <c r="AE857" s="1" t="s">
        <v>101</v>
      </c>
      <c r="AF857" s="4">
        <v>1</v>
      </c>
      <c r="AG857" s="4">
        <f>IF(AND(VOZ_WHATSAPP[[#This Row],[Estado Cierre]]="Sin Cierre",VOZ_WHATSAPP[[#This Row],[Nota Negocio]]="Sin Negocio"),VOZ_WHATSAPP[[#This Row],[Nota]]-24%,VOZ_WHATSAPP[[#This Row],[Nota]])</f>
        <v>1</v>
      </c>
      <c r="AH857" s="8">
        <f>IF(VOZ_WHATSAPP[[#This Row],[Estado Legal]]="No Cumple",0,IF(VOZ_WHATSAPP[[#This Row],[Realiza lectura de guion Legal]]="No Cumple",VOZ_WHATSAPP[[#This Row],[Nota 2]]-50%,VOZ_WHATSAPP[[#This Row],[Nota 2]]))</f>
        <v>1</v>
      </c>
    </row>
    <row r="858" spans="1:34" x14ac:dyDescent="0.25">
      <c r="A858" s="2" t="str">
        <f>VOZ_WHATSAPP[[#This Row],[ID Asesor]]&amp;VOZ_WHATSAPP[[#This Row],[Fecha Monitoreo]]</f>
        <v>348945833</v>
      </c>
      <c r="B858" s="2">
        <v>45833</v>
      </c>
      <c r="C858" s="1" t="s">
        <v>42</v>
      </c>
      <c r="D858" s="1">
        <v>3489</v>
      </c>
      <c r="E858" s="2">
        <v>45833</v>
      </c>
      <c r="F858" s="3">
        <v>0.35416666666666669</v>
      </c>
      <c r="G858" s="1" t="s">
        <v>51</v>
      </c>
      <c r="H858" s="1" t="s">
        <v>44</v>
      </c>
      <c r="I858" s="1">
        <v>1109</v>
      </c>
      <c r="J858" s="1">
        <v>3112115051</v>
      </c>
      <c r="K858" s="1" t="s">
        <v>45</v>
      </c>
      <c r="L858" s="1" t="s">
        <v>46</v>
      </c>
      <c r="M858" s="1" t="s">
        <v>46</v>
      </c>
      <c r="N858" s="1" t="s">
        <v>46</v>
      </c>
      <c r="O858" s="1" t="s">
        <v>46</v>
      </c>
      <c r="P858" s="1" t="s">
        <v>46</v>
      </c>
      <c r="Q858" s="1" t="s">
        <v>46</v>
      </c>
      <c r="R858" s="1" t="s">
        <v>47</v>
      </c>
      <c r="S858" s="1" t="s">
        <v>46</v>
      </c>
      <c r="T858" s="12" t="str">
        <f>IF(OR(VOZ_WHATSAPP[[#This Row],[Brinda argumentos coherentes a la objeción]]="No Cumple",VOZ_WHATSAPP[[#This Row],[Despliegue de Beneficios y/o consecuencias]]="No Cumple"),"Sin Negocio","Negocio")</f>
        <v>Sin Negocio</v>
      </c>
      <c r="U858" s="1" t="s">
        <v>48</v>
      </c>
      <c r="V858" s="1" t="s">
        <v>48</v>
      </c>
      <c r="W858" s="1" t="s">
        <v>48</v>
      </c>
      <c r="X858" s="12" t="str">
        <f>IF(OR(VOZ_WHATSAPP[[#This Row],[Confirma Valor de pago]]="No Cumple",VOZ_WHATSAPP[[#This Row],[Confirma hora de pago]]="No Cumple",VOZ_WHATSAPP[[#This Row],[Confirma medio de pago]]="No Cumple"),"Sin Cierre","Cierre")</f>
        <v>Cierre</v>
      </c>
      <c r="Y858" s="1" t="s">
        <v>46</v>
      </c>
      <c r="Z858" s="1" t="s">
        <v>46</v>
      </c>
      <c r="AA858" s="1" t="s">
        <v>46</v>
      </c>
      <c r="AB858" s="1" t="s">
        <v>46</v>
      </c>
      <c r="AC858" s="11" t="str">
        <f>IF(OR(VOZ_WHATSAPP[[#This Row],[La comunicación es asertiva, con respeto y evita maltrato]]="No Cumple",VOZ_WHATSAPP[[#This Row],[Cumple con las normativas legales]]="No Cumple"),"No Cumple","Cumple")</f>
        <v>Cumple</v>
      </c>
      <c r="AD858" s="1" t="s">
        <v>46</v>
      </c>
      <c r="AE858" s="1" t="s">
        <v>898</v>
      </c>
      <c r="AF858" s="4">
        <v>0.9</v>
      </c>
      <c r="AG858" s="4">
        <f>IF(AND(VOZ_WHATSAPP[[#This Row],[Estado Cierre]]="Sin Cierre",VOZ_WHATSAPP[[#This Row],[Nota Negocio]]="Sin Negocio"),VOZ_WHATSAPP[[#This Row],[Nota]]-24%,VOZ_WHATSAPP[[#This Row],[Nota]])</f>
        <v>0.9</v>
      </c>
      <c r="AH858" s="8">
        <f>IF(VOZ_WHATSAPP[[#This Row],[Estado Legal]]="No Cumple",0,IF(VOZ_WHATSAPP[[#This Row],[Realiza lectura de guion Legal]]="No Cumple",VOZ_WHATSAPP[[#This Row],[Nota 2]]-50%,VOZ_WHATSAPP[[#This Row],[Nota 2]]))</f>
        <v>0.9</v>
      </c>
    </row>
    <row r="859" spans="1:34" x14ac:dyDescent="0.25">
      <c r="A859" s="2" t="str">
        <f>VOZ_WHATSAPP[[#This Row],[ID Asesor]]&amp;VOZ_WHATSAPP[[#This Row],[Fecha Monitoreo]]</f>
        <v>296645833</v>
      </c>
      <c r="B859" s="2">
        <v>45833</v>
      </c>
      <c r="C859" s="1" t="s">
        <v>696</v>
      </c>
      <c r="D859" s="1">
        <v>2966</v>
      </c>
      <c r="E859" s="2">
        <v>45833</v>
      </c>
      <c r="F859" s="3">
        <v>0.35972222222222222</v>
      </c>
      <c r="G859" s="1" t="s">
        <v>51</v>
      </c>
      <c r="H859" s="1" t="s">
        <v>44</v>
      </c>
      <c r="I859" s="1">
        <v>1133</v>
      </c>
      <c r="J859" s="1">
        <v>3213842815</v>
      </c>
      <c r="K859" s="1" t="s">
        <v>45</v>
      </c>
      <c r="L859" s="1" t="s">
        <v>47</v>
      </c>
      <c r="M859" s="1" t="s">
        <v>46</v>
      </c>
      <c r="N859" s="1" t="s">
        <v>46</v>
      </c>
      <c r="O859" s="1" t="s">
        <v>46</v>
      </c>
      <c r="P859" s="1" t="s">
        <v>46</v>
      </c>
      <c r="Q859" s="1" t="s">
        <v>46</v>
      </c>
      <c r="R859" s="1" t="s">
        <v>46</v>
      </c>
      <c r="S859" s="1" t="s">
        <v>46</v>
      </c>
      <c r="T859" s="12" t="str">
        <f>IF(OR(VOZ_WHATSAPP[[#This Row],[Brinda argumentos coherentes a la objeción]]="No Cumple",VOZ_WHATSAPP[[#This Row],[Despliegue de Beneficios y/o consecuencias]]="No Cumple"),"Sin Negocio","Negocio")</f>
        <v>Negocio</v>
      </c>
      <c r="U859" s="1" t="s">
        <v>46</v>
      </c>
      <c r="V859" s="1" t="s">
        <v>46</v>
      </c>
      <c r="W859" s="1" t="s">
        <v>46</v>
      </c>
      <c r="X859" s="12" t="str">
        <f>IF(OR(VOZ_WHATSAPP[[#This Row],[Confirma Valor de pago]]="No Cumple",VOZ_WHATSAPP[[#This Row],[Confirma hora de pago]]="No Cumple",VOZ_WHATSAPP[[#This Row],[Confirma medio de pago]]="No Cumple"),"Sin Cierre","Cierre")</f>
        <v>Cierre</v>
      </c>
      <c r="Y859" s="1" t="s">
        <v>54</v>
      </c>
      <c r="Z859" s="1" t="s">
        <v>46</v>
      </c>
      <c r="AA859" s="1" t="s">
        <v>46</v>
      </c>
      <c r="AB859" s="1" t="s">
        <v>46</v>
      </c>
      <c r="AC859" s="11" t="str">
        <f>IF(OR(VOZ_WHATSAPP[[#This Row],[La comunicación es asertiva, con respeto y evita maltrato]]="No Cumple",VOZ_WHATSAPP[[#This Row],[Cumple con las normativas legales]]="No Cumple"),"No Cumple","Cumple")</f>
        <v>Cumple</v>
      </c>
      <c r="AD859" s="1" t="s">
        <v>46</v>
      </c>
      <c r="AE859" s="1" t="s">
        <v>899</v>
      </c>
      <c r="AF859" s="4">
        <v>0.88</v>
      </c>
      <c r="AG859" s="4">
        <f>IF(AND(VOZ_WHATSAPP[[#This Row],[Estado Cierre]]="Sin Cierre",VOZ_WHATSAPP[[#This Row],[Nota Negocio]]="Sin Negocio"),VOZ_WHATSAPP[[#This Row],[Nota]]-24%,VOZ_WHATSAPP[[#This Row],[Nota]])</f>
        <v>0.88</v>
      </c>
      <c r="AH859" s="8">
        <f>IF(VOZ_WHATSAPP[[#This Row],[Estado Legal]]="No Cumple",0,IF(VOZ_WHATSAPP[[#This Row],[Realiza lectura de guion Legal]]="No Cumple",VOZ_WHATSAPP[[#This Row],[Nota 2]]-50%,VOZ_WHATSAPP[[#This Row],[Nota 2]]))</f>
        <v>0.88</v>
      </c>
    </row>
    <row r="860" spans="1:34" x14ac:dyDescent="0.25">
      <c r="A860" s="2" t="str">
        <f>VOZ_WHATSAPP[[#This Row],[ID Asesor]]&amp;VOZ_WHATSAPP[[#This Row],[Fecha Monitoreo]]</f>
        <v>373045833</v>
      </c>
      <c r="B860" s="2">
        <v>45833</v>
      </c>
      <c r="C860" s="1" t="s">
        <v>50</v>
      </c>
      <c r="D860" s="1">
        <v>3730</v>
      </c>
      <c r="E860" s="2">
        <v>45833</v>
      </c>
      <c r="F860" s="3">
        <v>0.36666666666666664</v>
      </c>
      <c r="G860" s="1" t="s">
        <v>60</v>
      </c>
      <c r="H860" s="1" t="s">
        <v>44</v>
      </c>
      <c r="I860" s="1">
        <v>1365</v>
      </c>
      <c r="J860" s="1">
        <v>3054206424</v>
      </c>
      <c r="K860" s="1" t="s">
        <v>45</v>
      </c>
      <c r="L860" s="1" t="s">
        <v>46</v>
      </c>
      <c r="M860" s="1" t="s">
        <v>46</v>
      </c>
      <c r="N860" s="1" t="s">
        <v>46</v>
      </c>
      <c r="O860" s="1" t="s">
        <v>46</v>
      </c>
      <c r="P860" s="1" t="s">
        <v>46</v>
      </c>
      <c r="Q860" s="1" t="s">
        <v>46</v>
      </c>
      <c r="R860" s="1" t="s">
        <v>46</v>
      </c>
      <c r="S860" s="1" t="s">
        <v>48</v>
      </c>
      <c r="T860" s="12" t="str">
        <f>IF(OR(VOZ_WHATSAPP[[#This Row],[Brinda argumentos coherentes a la objeción]]="No Cumple",VOZ_WHATSAPP[[#This Row],[Despliegue de Beneficios y/o consecuencias]]="No Cumple"),"Sin Negocio","Negocio")</f>
        <v>Negocio</v>
      </c>
      <c r="U860" s="1" t="s">
        <v>46</v>
      </c>
      <c r="V860" s="1" t="s">
        <v>46</v>
      </c>
      <c r="W860" s="1" t="s">
        <v>46</v>
      </c>
      <c r="X860" s="12" t="str">
        <f>IF(OR(VOZ_WHATSAPP[[#This Row],[Confirma Valor de pago]]="No Cumple",VOZ_WHATSAPP[[#This Row],[Confirma hora de pago]]="No Cumple",VOZ_WHATSAPP[[#This Row],[Confirma medio de pago]]="No Cumple"),"Sin Cierre","Cierre")</f>
        <v>Cierre</v>
      </c>
      <c r="Y860" s="1" t="s">
        <v>46</v>
      </c>
      <c r="Z860" s="1" t="s">
        <v>46</v>
      </c>
      <c r="AA860" s="1" t="s">
        <v>46</v>
      </c>
      <c r="AB860" s="1" t="s">
        <v>46</v>
      </c>
      <c r="AC860" s="11" t="str">
        <f>IF(OR(VOZ_WHATSAPP[[#This Row],[La comunicación es asertiva, con respeto y evita maltrato]]="No Cumple",VOZ_WHATSAPP[[#This Row],[Cumple con las normativas legales]]="No Cumple"),"No Cumple","Cumple")</f>
        <v>Cumple</v>
      </c>
      <c r="AD860" s="1" t="s">
        <v>46</v>
      </c>
      <c r="AE860" s="1" t="s">
        <v>53</v>
      </c>
      <c r="AF860" s="4">
        <v>1</v>
      </c>
      <c r="AG860" s="4">
        <f>IF(AND(VOZ_WHATSAPP[[#This Row],[Estado Cierre]]="Sin Cierre",VOZ_WHATSAPP[[#This Row],[Nota Negocio]]="Sin Negocio"),VOZ_WHATSAPP[[#This Row],[Nota]]-24%,VOZ_WHATSAPP[[#This Row],[Nota]])</f>
        <v>1</v>
      </c>
      <c r="AH860" s="8">
        <f>IF(VOZ_WHATSAPP[[#This Row],[Estado Legal]]="No Cumple",0,IF(VOZ_WHATSAPP[[#This Row],[Realiza lectura de guion Legal]]="No Cumple",VOZ_WHATSAPP[[#This Row],[Nota 2]]-50%,VOZ_WHATSAPP[[#This Row],[Nota 2]]))</f>
        <v>1</v>
      </c>
    </row>
    <row r="861" spans="1:34" x14ac:dyDescent="0.25">
      <c r="A861" s="2" t="str">
        <f>VOZ_WHATSAPP[[#This Row],[ID Asesor]]&amp;VOZ_WHATSAPP[[#This Row],[Fecha Monitoreo]]</f>
        <v>388145833</v>
      </c>
      <c r="B861" s="2">
        <v>45833</v>
      </c>
      <c r="C861" s="1" t="s">
        <v>126</v>
      </c>
      <c r="D861" s="1">
        <v>3881</v>
      </c>
      <c r="E861" s="2">
        <v>45833</v>
      </c>
      <c r="F861" s="3">
        <v>0.38819444444444445</v>
      </c>
      <c r="G861" s="1" t="s">
        <v>58</v>
      </c>
      <c r="H861" s="1" t="s">
        <v>44</v>
      </c>
      <c r="I861" s="1">
        <v>445</v>
      </c>
      <c r="J861" s="1">
        <v>3173197173</v>
      </c>
      <c r="K861" s="1" t="s">
        <v>45</v>
      </c>
      <c r="L861" s="1" t="s">
        <v>46</v>
      </c>
      <c r="M861" s="1" t="s">
        <v>46</v>
      </c>
      <c r="N861" s="1" t="s">
        <v>46</v>
      </c>
      <c r="O861" s="1" t="s">
        <v>46</v>
      </c>
      <c r="P861" s="1" t="s">
        <v>46</v>
      </c>
      <c r="Q861" s="1" t="s">
        <v>48</v>
      </c>
      <c r="R861" s="1" t="s">
        <v>48</v>
      </c>
      <c r="S861" s="1" t="s">
        <v>46</v>
      </c>
      <c r="T861" s="12" t="str">
        <f>IF(OR(VOZ_WHATSAPP[[#This Row],[Brinda argumentos coherentes a la objeción]]="No Cumple",VOZ_WHATSAPP[[#This Row],[Despliegue de Beneficios y/o consecuencias]]="No Cumple"),"Sin Negocio","Negocio")</f>
        <v>Negocio</v>
      </c>
      <c r="U861" s="1" t="s">
        <v>47</v>
      </c>
      <c r="V861" s="1" t="s">
        <v>47</v>
      </c>
      <c r="W861" s="1" t="s">
        <v>47</v>
      </c>
      <c r="X861" s="12" t="str">
        <f>IF(OR(VOZ_WHATSAPP[[#This Row],[Confirma Valor de pago]]="No Cumple",VOZ_WHATSAPP[[#This Row],[Confirma hora de pago]]="No Cumple",VOZ_WHATSAPP[[#This Row],[Confirma medio de pago]]="No Cumple"),"Sin Cierre","Cierre")</f>
        <v>Sin Cierre</v>
      </c>
      <c r="Y861" s="1" t="s">
        <v>46</v>
      </c>
      <c r="Z861" s="1" t="s">
        <v>54</v>
      </c>
      <c r="AA861" s="1" t="s">
        <v>46</v>
      </c>
      <c r="AB861" s="1" t="s">
        <v>46</v>
      </c>
      <c r="AC861" s="11" t="str">
        <f>IF(OR(VOZ_WHATSAPP[[#This Row],[La comunicación es asertiva, con respeto y evita maltrato]]="No Cumple",VOZ_WHATSAPP[[#This Row],[Cumple con las normativas legales]]="No Cumple"),"No Cumple","Cumple")</f>
        <v>Cumple</v>
      </c>
      <c r="AD861" s="1" t="s">
        <v>46</v>
      </c>
      <c r="AE861" s="1" t="s">
        <v>900</v>
      </c>
      <c r="AF861" s="4">
        <v>0.61</v>
      </c>
      <c r="AG861" s="4">
        <f>IF(AND(VOZ_WHATSAPP[[#This Row],[Estado Cierre]]="Sin Cierre",VOZ_WHATSAPP[[#This Row],[Nota Negocio]]="Sin Negocio"),VOZ_WHATSAPP[[#This Row],[Nota]]-24%,VOZ_WHATSAPP[[#This Row],[Nota]])</f>
        <v>0.61</v>
      </c>
      <c r="AH861" s="8">
        <f>IF(VOZ_WHATSAPP[[#This Row],[Estado Legal]]="No Cumple",0,IF(VOZ_WHATSAPP[[#This Row],[Realiza lectura de guion Legal]]="No Cumple",VOZ_WHATSAPP[[#This Row],[Nota 2]]-50%,VOZ_WHATSAPP[[#This Row],[Nota 2]]))</f>
        <v>0.61</v>
      </c>
    </row>
    <row r="862" spans="1:34" x14ac:dyDescent="0.25">
      <c r="A862" s="2" t="str">
        <f>VOZ_WHATSAPP[[#This Row],[ID Asesor]]&amp;VOZ_WHATSAPP[[#This Row],[Fecha Monitoreo]]</f>
        <v>387345833</v>
      </c>
      <c r="B862" s="2">
        <v>45833</v>
      </c>
      <c r="C862" s="1" t="s">
        <v>50</v>
      </c>
      <c r="D862" s="1">
        <v>3873</v>
      </c>
      <c r="E862" s="2">
        <v>45833</v>
      </c>
      <c r="F862" s="3">
        <v>0.39097222222222222</v>
      </c>
      <c r="G862" s="1" t="s">
        <v>60</v>
      </c>
      <c r="H862" s="1" t="s">
        <v>44</v>
      </c>
      <c r="I862" s="1">
        <v>1426</v>
      </c>
      <c r="J862" s="1">
        <v>3205629728</v>
      </c>
      <c r="K862" s="1" t="s">
        <v>45</v>
      </c>
      <c r="L862" s="1" t="s">
        <v>46</v>
      </c>
      <c r="M862" s="1" t="s">
        <v>46</v>
      </c>
      <c r="N862" s="1" t="s">
        <v>46</v>
      </c>
      <c r="O862" s="1" t="s">
        <v>48</v>
      </c>
      <c r="P862" s="1" t="s">
        <v>48</v>
      </c>
      <c r="Q862" s="1" t="s">
        <v>48</v>
      </c>
      <c r="R862" s="1" t="s">
        <v>48</v>
      </c>
      <c r="S862" s="1" t="s">
        <v>46</v>
      </c>
      <c r="T862" s="12" t="str">
        <f>IF(OR(VOZ_WHATSAPP[[#This Row],[Brinda argumentos coherentes a la objeción]]="No Cumple",VOZ_WHATSAPP[[#This Row],[Despliegue de Beneficios y/o consecuencias]]="No Cumple"),"Sin Negocio","Negocio")</f>
        <v>Negocio</v>
      </c>
      <c r="U862" s="1" t="s">
        <v>46</v>
      </c>
      <c r="V862" s="1" t="s">
        <v>47</v>
      </c>
      <c r="W862" s="1" t="s">
        <v>47</v>
      </c>
      <c r="X862" s="12" t="str">
        <f>IF(OR(VOZ_WHATSAPP[[#This Row],[Confirma Valor de pago]]="No Cumple",VOZ_WHATSAPP[[#This Row],[Confirma hora de pago]]="No Cumple",VOZ_WHATSAPP[[#This Row],[Confirma medio de pago]]="No Cumple"),"Sin Cierre","Cierre")</f>
        <v>Sin Cierre</v>
      </c>
      <c r="Y862" s="1" t="s">
        <v>46</v>
      </c>
      <c r="Z862" s="1" t="s">
        <v>54</v>
      </c>
      <c r="AA862" s="1" t="s">
        <v>46</v>
      </c>
      <c r="AB862" s="1" t="s">
        <v>46</v>
      </c>
      <c r="AC862" s="11" t="str">
        <f>IF(OR(VOZ_WHATSAPP[[#This Row],[La comunicación es asertiva, con respeto y evita maltrato]]="No Cumple",VOZ_WHATSAPP[[#This Row],[Cumple con las normativas legales]]="No Cumple"),"No Cumple","Cumple")</f>
        <v>Cumple</v>
      </c>
      <c r="AD862" s="1" t="s">
        <v>46</v>
      </c>
      <c r="AE862" s="1" t="s">
        <v>901</v>
      </c>
      <c r="AF862" s="4">
        <v>0.69</v>
      </c>
      <c r="AG862" s="4">
        <f>IF(AND(VOZ_WHATSAPP[[#This Row],[Estado Cierre]]="Sin Cierre",VOZ_WHATSAPP[[#This Row],[Nota Negocio]]="Sin Negocio"),VOZ_WHATSAPP[[#This Row],[Nota]]-24%,VOZ_WHATSAPP[[#This Row],[Nota]])</f>
        <v>0.69</v>
      </c>
      <c r="AH862" s="8">
        <f>IF(VOZ_WHATSAPP[[#This Row],[Estado Legal]]="No Cumple",0,IF(VOZ_WHATSAPP[[#This Row],[Realiza lectura de guion Legal]]="No Cumple",VOZ_WHATSAPP[[#This Row],[Nota 2]]-50%,VOZ_WHATSAPP[[#This Row],[Nota 2]]))</f>
        <v>0.69</v>
      </c>
    </row>
    <row r="863" spans="1:34" x14ac:dyDescent="0.25">
      <c r="A863" s="2" t="str">
        <f>VOZ_WHATSAPP[[#This Row],[ID Asesor]]&amp;VOZ_WHATSAPP[[#This Row],[Fecha Monitoreo]]</f>
        <v>389645833</v>
      </c>
      <c r="B863" s="2">
        <v>45833</v>
      </c>
      <c r="C863" s="1" t="s">
        <v>42</v>
      </c>
      <c r="D863" s="1">
        <v>3896</v>
      </c>
      <c r="E863" s="2">
        <v>45833</v>
      </c>
      <c r="F863" s="3">
        <v>0.36805555555555558</v>
      </c>
      <c r="G863" s="1" t="s">
        <v>51</v>
      </c>
      <c r="H863" s="1" t="s">
        <v>44</v>
      </c>
      <c r="I863" s="1">
        <v>1439</v>
      </c>
      <c r="J863" s="1">
        <v>3027639487</v>
      </c>
      <c r="K863" s="1" t="s">
        <v>45</v>
      </c>
      <c r="L863" s="1" t="s">
        <v>46</v>
      </c>
      <c r="M863" s="1" t="s">
        <v>46</v>
      </c>
      <c r="N863" s="1" t="s">
        <v>46</v>
      </c>
      <c r="O863" s="1" t="s">
        <v>46</v>
      </c>
      <c r="P863" s="1" t="s">
        <v>46</v>
      </c>
      <c r="Q863" s="1" t="s">
        <v>46</v>
      </c>
      <c r="R863" s="1" t="s">
        <v>46</v>
      </c>
      <c r="S863" s="1" t="s">
        <v>47</v>
      </c>
      <c r="T863" s="12" t="str">
        <f>IF(OR(VOZ_WHATSAPP[[#This Row],[Brinda argumentos coherentes a la objeción]]="No Cumple",VOZ_WHATSAPP[[#This Row],[Despliegue de Beneficios y/o consecuencias]]="No Cumple"),"Sin Negocio","Negocio")</f>
        <v>Sin Negocio</v>
      </c>
      <c r="U863" s="1" t="s">
        <v>46</v>
      </c>
      <c r="V863" s="1" t="s">
        <v>46</v>
      </c>
      <c r="W863" s="1" t="s">
        <v>46</v>
      </c>
      <c r="X863" s="12" t="str">
        <f>IF(OR(VOZ_WHATSAPP[[#This Row],[Confirma Valor de pago]]="No Cumple",VOZ_WHATSAPP[[#This Row],[Confirma hora de pago]]="No Cumple",VOZ_WHATSAPP[[#This Row],[Confirma medio de pago]]="No Cumple"),"Sin Cierre","Cierre")</f>
        <v>Cierre</v>
      </c>
      <c r="Y863" s="1" t="s">
        <v>46</v>
      </c>
      <c r="Z863" s="1" t="s">
        <v>54</v>
      </c>
      <c r="AA863" s="1" t="s">
        <v>46</v>
      </c>
      <c r="AB863" s="1" t="s">
        <v>46</v>
      </c>
      <c r="AC863" s="11" t="str">
        <f>IF(OR(VOZ_WHATSAPP[[#This Row],[La comunicación es asertiva, con respeto y evita maltrato]]="No Cumple",VOZ_WHATSAPP[[#This Row],[Cumple con las normativas legales]]="No Cumple"),"No Cumple","Cumple")</f>
        <v>Cumple</v>
      </c>
      <c r="AD863" s="1" t="s">
        <v>46</v>
      </c>
      <c r="AE863" s="1" t="s">
        <v>902</v>
      </c>
      <c r="AF863" s="4">
        <v>0.75</v>
      </c>
      <c r="AG863" s="4">
        <f>IF(AND(VOZ_WHATSAPP[[#This Row],[Estado Cierre]]="Sin Cierre",VOZ_WHATSAPP[[#This Row],[Nota Negocio]]="Sin Negocio"),VOZ_WHATSAPP[[#This Row],[Nota]]-24%,VOZ_WHATSAPP[[#This Row],[Nota]])</f>
        <v>0.75</v>
      </c>
      <c r="AH863" s="8">
        <f>IF(VOZ_WHATSAPP[[#This Row],[Estado Legal]]="No Cumple",0,IF(VOZ_WHATSAPP[[#This Row],[Realiza lectura de guion Legal]]="No Cumple",VOZ_WHATSAPP[[#This Row],[Nota 2]]-50%,VOZ_WHATSAPP[[#This Row],[Nota 2]]))</f>
        <v>0.75</v>
      </c>
    </row>
    <row r="864" spans="1:34" x14ac:dyDescent="0.25">
      <c r="A864" s="2" t="str">
        <f>VOZ_WHATSAPP[[#This Row],[ID Asesor]]&amp;VOZ_WHATSAPP[[#This Row],[Fecha Monitoreo]]</f>
        <v>398745833</v>
      </c>
      <c r="B864" s="2">
        <v>45833</v>
      </c>
      <c r="C864" s="1" t="s">
        <v>42</v>
      </c>
      <c r="D864" s="1">
        <v>3987</v>
      </c>
      <c r="E864" s="2">
        <v>45833</v>
      </c>
      <c r="F864" s="3">
        <v>0.41111111111111109</v>
      </c>
      <c r="G864" s="1" t="s">
        <v>51</v>
      </c>
      <c r="H864" s="1" t="s">
        <v>44</v>
      </c>
      <c r="I864" s="1">
        <v>1403</v>
      </c>
      <c r="J864" s="1">
        <v>3011301967</v>
      </c>
      <c r="K864" s="1" t="s">
        <v>45</v>
      </c>
      <c r="L864" s="1" t="s">
        <v>46</v>
      </c>
      <c r="M864" s="1" t="s">
        <v>46</v>
      </c>
      <c r="N864" s="1" t="s">
        <v>46</v>
      </c>
      <c r="O864" s="1" t="s">
        <v>46</v>
      </c>
      <c r="P864" s="1" t="s">
        <v>46</v>
      </c>
      <c r="Q864" s="1" t="s">
        <v>46</v>
      </c>
      <c r="R864" s="1" t="s">
        <v>46</v>
      </c>
      <c r="S864" s="1" t="s">
        <v>47</v>
      </c>
      <c r="T864" s="12" t="str">
        <f>IF(OR(VOZ_WHATSAPP[[#This Row],[Brinda argumentos coherentes a la objeción]]="No Cumple",VOZ_WHATSAPP[[#This Row],[Despliegue de Beneficios y/o consecuencias]]="No Cumple"),"Sin Negocio","Negocio")</f>
        <v>Sin Negocio</v>
      </c>
      <c r="U864" s="1" t="s">
        <v>46</v>
      </c>
      <c r="V864" s="1" t="s">
        <v>47</v>
      </c>
      <c r="W864" s="1" t="s">
        <v>46</v>
      </c>
      <c r="X864" s="12" t="str">
        <f>IF(OR(VOZ_WHATSAPP[[#This Row],[Confirma Valor de pago]]="No Cumple",VOZ_WHATSAPP[[#This Row],[Confirma hora de pago]]="No Cumple",VOZ_WHATSAPP[[#This Row],[Confirma medio de pago]]="No Cumple"),"Sin Cierre","Cierre")</f>
        <v>Sin Cierre</v>
      </c>
      <c r="Y864" s="1" t="s">
        <v>46</v>
      </c>
      <c r="Z864" s="1" t="s">
        <v>54</v>
      </c>
      <c r="AA864" s="1" t="s">
        <v>46</v>
      </c>
      <c r="AB864" s="1" t="s">
        <v>46</v>
      </c>
      <c r="AC864" s="11" t="str">
        <f>IF(OR(VOZ_WHATSAPP[[#This Row],[La comunicación es asertiva, con respeto y evita maltrato]]="No Cumple",VOZ_WHATSAPP[[#This Row],[Cumple con las normativas legales]]="No Cumple"),"No Cumple","Cumple")</f>
        <v>Cumple</v>
      </c>
      <c r="AD864" s="1" t="s">
        <v>47</v>
      </c>
      <c r="AE864" s="1" t="s">
        <v>903</v>
      </c>
      <c r="AF864" s="4">
        <v>0.67</v>
      </c>
      <c r="AG864" s="4">
        <f>IF(AND(VOZ_WHATSAPP[[#This Row],[Estado Cierre]]="Sin Cierre",VOZ_WHATSAPP[[#This Row],[Nota Negocio]]="Sin Negocio"),VOZ_WHATSAPP[[#This Row],[Nota]]-24%,VOZ_WHATSAPP[[#This Row],[Nota]])</f>
        <v>0.43000000000000005</v>
      </c>
      <c r="AH864" s="8">
        <f>IF(VOZ_WHATSAPP[[#This Row],[Estado Legal]]="No Cumple",0,IF(VOZ_WHATSAPP[[#This Row],[Realiza lectura de guion Legal]]="No Cumple",VOZ_WHATSAPP[[#This Row],[Nota 2]]-50%,VOZ_WHATSAPP[[#This Row],[Nota 2]]))</f>
        <v>-6.9999999999999951E-2</v>
      </c>
    </row>
    <row r="865" spans="1:34" x14ac:dyDescent="0.25">
      <c r="A865" s="2" t="str">
        <f>VOZ_WHATSAPP[[#This Row],[ID Asesor]]&amp;VOZ_WHATSAPP[[#This Row],[Fecha Monitoreo]]</f>
        <v>381145833</v>
      </c>
      <c r="B865" s="2">
        <v>45833</v>
      </c>
      <c r="C865" s="1" t="s">
        <v>42</v>
      </c>
      <c r="D865" s="1">
        <v>3811</v>
      </c>
      <c r="E865" s="2">
        <v>45833</v>
      </c>
      <c r="F865" s="3">
        <v>0.41944444444444445</v>
      </c>
      <c r="G865" s="1" t="s">
        <v>60</v>
      </c>
      <c r="H865" s="1" t="s">
        <v>44</v>
      </c>
      <c r="I865" s="1">
        <v>1423</v>
      </c>
      <c r="J865" s="1">
        <v>3023474874</v>
      </c>
      <c r="K865" s="1" t="s">
        <v>45</v>
      </c>
      <c r="L865" s="1" t="s">
        <v>46</v>
      </c>
      <c r="M865" s="1" t="s">
        <v>46</v>
      </c>
      <c r="N865" s="1" t="s">
        <v>46</v>
      </c>
      <c r="O865" s="1" t="s">
        <v>54</v>
      </c>
      <c r="P865" s="1" t="s">
        <v>46</v>
      </c>
      <c r="Q865" s="1" t="s">
        <v>48</v>
      </c>
      <c r="R865" s="1" t="s">
        <v>48</v>
      </c>
      <c r="S865" s="1" t="s">
        <v>48</v>
      </c>
      <c r="T865" s="12" t="str">
        <f>IF(OR(VOZ_WHATSAPP[[#This Row],[Brinda argumentos coherentes a la objeción]]="No Cumple",VOZ_WHATSAPP[[#This Row],[Despliegue de Beneficios y/o consecuencias]]="No Cumple"),"Sin Negocio","Negocio")</f>
        <v>Negocio</v>
      </c>
      <c r="U865" s="1" t="s">
        <v>46</v>
      </c>
      <c r="V865" s="1" t="s">
        <v>46</v>
      </c>
      <c r="W865" s="1" t="s">
        <v>46</v>
      </c>
      <c r="X865" s="12" t="str">
        <f>IF(OR(VOZ_WHATSAPP[[#This Row],[Confirma Valor de pago]]="No Cumple",VOZ_WHATSAPP[[#This Row],[Confirma hora de pago]]="No Cumple",VOZ_WHATSAPP[[#This Row],[Confirma medio de pago]]="No Cumple"),"Sin Cierre","Cierre")</f>
        <v>Cierre</v>
      </c>
      <c r="Y865" s="1" t="s">
        <v>46</v>
      </c>
      <c r="Z865" s="1" t="s">
        <v>46</v>
      </c>
      <c r="AA865" s="1" t="s">
        <v>46</v>
      </c>
      <c r="AB865" s="1" t="s">
        <v>46</v>
      </c>
      <c r="AC865" s="11" t="str">
        <f>IF(OR(VOZ_WHATSAPP[[#This Row],[La comunicación es asertiva, con respeto y evita maltrato]]="No Cumple",VOZ_WHATSAPP[[#This Row],[Cumple con las normativas legales]]="No Cumple"),"No Cumple","Cumple")</f>
        <v>Cumple</v>
      </c>
      <c r="AD865" s="1" t="s">
        <v>46</v>
      </c>
      <c r="AE865" s="1" t="s">
        <v>904</v>
      </c>
      <c r="AF865" s="4">
        <v>0.95</v>
      </c>
      <c r="AG865" s="4">
        <f>IF(AND(VOZ_WHATSAPP[[#This Row],[Estado Cierre]]="Sin Cierre",VOZ_WHATSAPP[[#This Row],[Nota Negocio]]="Sin Negocio"),VOZ_WHATSAPP[[#This Row],[Nota]]-24%,VOZ_WHATSAPP[[#This Row],[Nota]])</f>
        <v>0.95</v>
      </c>
      <c r="AH865" s="8">
        <f>IF(VOZ_WHATSAPP[[#This Row],[Estado Legal]]="No Cumple",0,IF(VOZ_WHATSAPP[[#This Row],[Realiza lectura de guion Legal]]="No Cumple",VOZ_WHATSAPP[[#This Row],[Nota 2]]-50%,VOZ_WHATSAPP[[#This Row],[Nota 2]]))</f>
        <v>0.95</v>
      </c>
    </row>
    <row r="866" spans="1:34" x14ac:dyDescent="0.25">
      <c r="A866" s="2" t="str">
        <f>VOZ_WHATSAPP[[#This Row],[ID Asesor]]&amp;VOZ_WHATSAPP[[#This Row],[Fecha Monitoreo]]</f>
        <v>301145833</v>
      </c>
      <c r="B866" s="2">
        <v>45833</v>
      </c>
      <c r="C866" s="1" t="s">
        <v>696</v>
      </c>
      <c r="D866" s="1">
        <v>3011</v>
      </c>
      <c r="E866" s="2">
        <v>45833</v>
      </c>
      <c r="F866" s="3">
        <v>0.40069444444444446</v>
      </c>
      <c r="G866" s="1" t="s">
        <v>51</v>
      </c>
      <c r="H866" s="1" t="s">
        <v>44</v>
      </c>
      <c r="I866" s="1">
        <v>1103</v>
      </c>
      <c r="J866" s="1">
        <v>3118111740</v>
      </c>
      <c r="K866" s="1" t="s">
        <v>45</v>
      </c>
      <c r="L866" s="1" t="s">
        <v>47</v>
      </c>
      <c r="M866" s="1" t="s">
        <v>46</v>
      </c>
      <c r="N866" s="1" t="s">
        <v>46</v>
      </c>
      <c r="O866" s="1" t="s">
        <v>46</v>
      </c>
      <c r="P866" s="1" t="s">
        <v>46</v>
      </c>
      <c r="Q866" s="1" t="s">
        <v>46</v>
      </c>
      <c r="R866" s="1" t="s">
        <v>47</v>
      </c>
      <c r="S866" s="1" t="s">
        <v>47</v>
      </c>
      <c r="T866" s="12" t="str">
        <f>IF(OR(VOZ_WHATSAPP[[#This Row],[Brinda argumentos coherentes a la objeción]]="No Cumple",VOZ_WHATSAPP[[#This Row],[Despliegue de Beneficios y/o consecuencias]]="No Cumple"),"Sin Negocio","Negocio")</f>
        <v>Sin Negocio</v>
      </c>
      <c r="U866" s="1" t="s">
        <v>48</v>
      </c>
      <c r="V866" s="1" t="s">
        <v>48</v>
      </c>
      <c r="W866" s="1" t="s">
        <v>48</v>
      </c>
      <c r="X866" s="12" t="str">
        <f>IF(OR(VOZ_WHATSAPP[[#This Row],[Confirma Valor de pago]]="No Cumple",VOZ_WHATSAPP[[#This Row],[Confirma hora de pago]]="No Cumple",VOZ_WHATSAPP[[#This Row],[Confirma medio de pago]]="No Cumple"),"Sin Cierre","Cierre")</f>
        <v>Cierre</v>
      </c>
      <c r="Y866" s="1" t="s">
        <v>46</v>
      </c>
      <c r="Z866" s="1" t="s">
        <v>46</v>
      </c>
      <c r="AA866" s="1" t="s">
        <v>46</v>
      </c>
      <c r="AB866" s="1" t="s">
        <v>46</v>
      </c>
      <c r="AC866" s="11" t="str">
        <f>IF(OR(VOZ_WHATSAPP[[#This Row],[La comunicación es asertiva, con respeto y evita maltrato]]="No Cumple",VOZ_WHATSAPP[[#This Row],[Cumple con las normativas legales]]="No Cumple"),"No Cumple","Cumple")</f>
        <v>Cumple</v>
      </c>
      <c r="AD866" s="1" t="s">
        <v>46</v>
      </c>
      <c r="AE866" s="1" t="s">
        <v>905</v>
      </c>
      <c r="AF866" s="4">
        <v>0.76</v>
      </c>
      <c r="AG866" s="4">
        <f>IF(AND(VOZ_WHATSAPP[[#This Row],[Estado Cierre]]="Sin Cierre",VOZ_WHATSAPP[[#This Row],[Nota Negocio]]="Sin Negocio"),VOZ_WHATSAPP[[#This Row],[Nota]]-24%,VOZ_WHATSAPP[[#This Row],[Nota]])</f>
        <v>0.76</v>
      </c>
      <c r="AH866" s="8">
        <f>IF(VOZ_WHATSAPP[[#This Row],[Estado Legal]]="No Cumple",0,IF(VOZ_WHATSAPP[[#This Row],[Realiza lectura de guion Legal]]="No Cumple",VOZ_WHATSAPP[[#This Row],[Nota 2]]-50%,VOZ_WHATSAPP[[#This Row],[Nota 2]]))</f>
        <v>0.76</v>
      </c>
    </row>
    <row r="867" spans="1:34" x14ac:dyDescent="0.25">
      <c r="A867" s="2" t="str">
        <f>VOZ_WHATSAPP[[#This Row],[ID Asesor]]&amp;VOZ_WHATSAPP[[#This Row],[Fecha Monitoreo]]</f>
        <v>374945833</v>
      </c>
      <c r="B867" s="2">
        <v>45833</v>
      </c>
      <c r="C867" s="1" t="s">
        <v>50</v>
      </c>
      <c r="D867" s="1">
        <v>3749</v>
      </c>
      <c r="E867" s="2">
        <v>45833</v>
      </c>
      <c r="F867" s="3">
        <v>0.41458333333333336</v>
      </c>
      <c r="G867" s="1" t="s">
        <v>60</v>
      </c>
      <c r="H867" s="1" t="s">
        <v>44</v>
      </c>
      <c r="I867" s="1">
        <v>1267</v>
      </c>
      <c r="J867" s="1">
        <v>3005236641</v>
      </c>
      <c r="K867" s="1" t="s">
        <v>45</v>
      </c>
      <c r="L867" s="1" t="s">
        <v>46</v>
      </c>
      <c r="M867" s="1" t="s">
        <v>46</v>
      </c>
      <c r="N867" s="1" t="s">
        <v>46</v>
      </c>
      <c r="O867" s="1" t="s">
        <v>46</v>
      </c>
      <c r="P867" s="1" t="s">
        <v>46</v>
      </c>
      <c r="Q867" s="1" t="s">
        <v>46</v>
      </c>
      <c r="R867" s="1" t="s">
        <v>46</v>
      </c>
      <c r="S867" s="1" t="s">
        <v>46</v>
      </c>
      <c r="T867" s="12" t="str">
        <f>IF(OR(VOZ_WHATSAPP[[#This Row],[Brinda argumentos coherentes a la objeción]]="No Cumple",VOZ_WHATSAPP[[#This Row],[Despliegue de Beneficios y/o consecuencias]]="No Cumple"),"Sin Negocio","Negocio")</f>
        <v>Negocio</v>
      </c>
      <c r="U867" s="1" t="s">
        <v>48</v>
      </c>
      <c r="V867" s="1" t="s">
        <v>48</v>
      </c>
      <c r="W867" s="1" t="s">
        <v>48</v>
      </c>
      <c r="X867" s="12" t="str">
        <f>IF(OR(VOZ_WHATSAPP[[#This Row],[Confirma Valor de pago]]="No Cumple",VOZ_WHATSAPP[[#This Row],[Confirma hora de pago]]="No Cumple",VOZ_WHATSAPP[[#This Row],[Confirma medio de pago]]="No Cumple"),"Sin Cierre","Cierre")</f>
        <v>Cierre</v>
      </c>
      <c r="Y867" s="1" t="s">
        <v>46</v>
      </c>
      <c r="Z867" s="1" t="s">
        <v>46</v>
      </c>
      <c r="AA867" s="1" t="s">
        <v>46</v>
      </c>
      <c r="AB867" s="1" t="s">
        <v>46</v>
      </c>
      <c r="AC867" s="11" t="str">
        <f>IF(OR(VOZ_WHATSAPP[[#This Row],[La comunicación es asertiva, con respeto y evita maltrato]]="No Cumple",VOZ_WHATSAPP[[#This Row],[Cumple con las normativas legales]]="No Cumple"),"No Cumple","Cumple")</f>
        <v>Cumple</v>
      </c>
      <c r="AD867" s="1" t="s">
        <v>46</v>
      </c>
      <c r="AE867" s="1" t="s">
        <v>53</v>
      </c>
      <c r="AF867" s="4">
        <v>1</v>
      </c>
      <c r="AG867" s="4">
        <f>IF(AND(VOZ_WHATSAPP[[#This Row],[Estado Cierre]]="Sin Cierre",VOZ_WHATSAPP[[#This Row],[Nota Negocio]]="Sin Negocio"),VOZ_WHATSAPP[[#This Row],[Nota]]-24%,VOZ_WHATSAPP[[#This Row],[Nota]])</f>
        <v>1</v>
      </c>
      <c r="AH867" s="8">
        <f>IF(VOZ_WHATSAPP[[#This Row],[Estado Legal]]="No Cumple",0,IF(VOZ_WHATSAPP[[#This Row],[Realiza lectura de guion Legal]]="No Cumple",VOZ_WHATSAPP[[#This Row],[Nota 2]]-50%,VOZ_WHATSAPP[[#This Row],[Nota 2]]))</f>
        <v>1</v>
      </c>
    </row>
    <row r="868" spans="1:34" x14ac:dyDescent="0.25">
      <c r="A868" s="2" t="str">
        <f>VOZ_WHATSAPP[[#This Row],[ID Asesor]]&amp;VOZ_WHATSAPP[[#This Row],[Fecha Monitoreo]]</f>
        <v>394545833</v>
      </c>
      <c r="B868" s="2">
        <v>45833</v>
      </c>
      <c r="C868" s="1" t="s">
        <v>42</v>
      </c>
      <c r="D868" s="1">
        <v>3945</v>
      </c>
      <c r="E868" s="2">
        <v>45833</v>
      </c>
      <c r="F868" s="3">
        <v>0.3840277777777778</v>
      </c>
      <c r="G868" s="1" t="s">
        <v>51</v>
      </c>
      <c r="H868" s="1" t="s">
        <v>44</v>
      </c>
      <c r="I868" s="1">
        <v>210020459</v>
      </c>
      <c r="J868" s="1">
        <v>3177897537</v>
      </c>
      <c r="K868" s="1" t="s">
        <v>49</v>
      </c>
      <c r="L868" s="1" t="s">
        <v>46</v>
      </c>
      <c r="M868" s="1" t="s">
        <v>47</v>
      </c>
      <c r="N868" s="1" t="s">
        <v>46</v>
      </c>
      <c r="O868" s="1" t="s">
        <v>54</v>
      </c>
      <c r="P868" s="1" t="s">
        <v>46</v>
      </c>
      <c r="Q868" s="1" t="s">
        <v>48</v>
      </c>
      <c r="R868" s="1" t="s">
        <v>48</v>
      </c>
      <c r="S868" s="1" t="s">
        <v>47</v>
      </c>
      <c r="T868" s="12" t="str">
        <f>IF(OR(VOZ_WHATSAPP[[#This Row],[Brinda argumentos coherentes a la objeción]]="No Cumple",VOZ_WHATSAPP[[#This Row],[Despliegue de Beneficios y/o consecuencias]]="No Cumple"),"Sin Negocio","Negocio")</f>
        <v>Sin Negocio</v>
      </c>
      <c r="U868" s="1" t="s">
        <v>47</v>
      </c>
      <c r="V868" s="1" t="s">
        <v>47</v>
      </c>
      <c r="W868" s="1" t="s">
        <v>47</v>
      </c>
      <c r="X868" s="12" t="str">
        <f>IF(OR(VOZ_WHATSAPP[[#This Row],[Confirma Valor de pago]]="No Cumple",VOZ_WHATSAPP[[#This Row],[Confirma hora de pago]]="No Cumple",VOZ_WHATSAPP[[#This Row],[Confirma medio de pago]]="No Cumple"),"Sin Cierre","Cierre")</f>
        <v>Sin Cierre</v>
      </c>
      <c r="Y868" s="1" t="s">
        <v>54</v>
      </c>
      <c r="Z868" s="1" t="s">
        <v>54</v>
      </c>
      <c r="AA868" s="1" t="s">
        <v>46</v>
      </c>
      <c r="AB868" s="1" t="s">
        <v>46</v>
      </c>
      <c r="AC868" s="11" t="str">
        <f>IF(OR(VOZ_WHATSAPP[[#This Row],[La comunicación es asertiva, con respeto y evita maltrato]]="No Cumple",VOZ_WHATSAPP[[#This Row],[Cumple con las normativas legales]]="No Cumple"),"No Cumple","Cumple")</f>
        <v>Cumple</v>
      </c>
      <c r="AD868" s="1" t="s">
        <v>46</v>
      </c>
      <c r="AE868" s="1" t="s">
        <v>906</v>
      </c>
      <c r="AF868" s="4">
        <v>0.34</v>
      </c>
      <c r="AG868" s="4">
        <f>IF(AND(VOZ_WHATSAPP[[#This Row],[Estado Cierre]]="Sin Cierre",VOZ_WHATSAPP[[#This Row],[Nota Negocio]]="Sin Negocio"),VOZ_WHATSAPP[[#This Row],[Nota]]-24%,VOZ_WHATSAPP[[#This Row],[Nota]])</f>
        <v>0.10000000000000003</v>
      </c>
      <c r="AH868" s="8">
        <f>IF(VOZ_WHATSAPP[[#This Row],[Estado Legal]]="No Cumple",0,IF(VOZ_WHATSAPP[[#This Row],[Realiza lectura de guion Legal]]="No Cumple",VOZ_WHATSAPP[[#This Row],[Nota 2]]-50%,VOZ_WHATSAPP[[#This Row],[Nota 2]]))</f>
        <v>0.10000000000000003</v>
      </c>
    </row>
    <row r="869" spans="1:34" x14ac:dyDescent="0.25">
      <c r="A869" s="2" t="str">
        <f>VOZ_WHATSAPP[[#This Row],[ID Asesor]]&amp;VOZ_WHATSAPP[[#This Row],[Fecha Monitoreo]]</f>
        <v>382545833</v>
      </c>
      <c r="B869" s="2">
        <v>45833</v>
      </c>
      <c r="C869" s="1" t="s">
        <v>126</v>
      </c>
      <c r="D869" s="1">
        <v>3825</v>
      </c>
      <c r="E869" s="2">
        <v>45833</v>
      </c>
      <c r="F869" s="3">
        <v>0.38611111111111113</v>
      </c>
      <c r="G869" s="1" t="s">
        <v>51</v>
      </c>
      <c r="H869" s="1" t="s">
        <v>44</v>
      </c>
      <c r="I869" s="1">
        <v>594</v>
      </c>
      <c r="J869" s="1">
        <v>3178874137</v>
      </c>
      <c r="K869" s="1" t="s">
        <v>45</v>
      </c>
      <c r="L869" s="1" t="s">
        <v>46</v>
      </c>
      <c r="M869" s="1" t="s">
        <v>46</v>
      </c>
      <c r="N869" s="1" t="s">
        <v>46</v>
      </c>
      <c r="O869" s="1" t="s">
        <v>46</v>
      </c>
      <c r="P869" s="1" t="s">
        <v>46</v>
      </c>
      <c r="Q869" s="1" t="s">
        <v>48</v>
      </c>
      <c r="R869" s="1" t="s">
        <v>48</v>
      </c>
      <c r="S869" s="1" t="s">
        <v>46</v>
      </c>
      <c r="T869" s="12" t="str">
        <f>IF(OR(VOZ_WHATSAPP[[#This Row],[Brinda argumentos coherentes a la objeción]]="No Cumple",VOZ_WHATSAPP[[#This Row],[Despliegue de Beneficios y/o consecuencias]]="No Cumple"),"Sin Negocio","Negocio")</f>
        <v>Negocio</v>
      </c>
      <c r="U869" s="1" t="s">
        <v>46</v>
      </c>
      <c r="V869" s="1" t="s">
        <v>46</v>
      </c>
      <c r="W869" s="1" t="s">
        <v>46</v>
      </c>
      <c r="X869" s="12" t="str">
        <f>IF(OR(VOZ_WHATSAPP[[#This Row],[Confirma Valor de pago]]="No Cumple",VOZ_WHATSAPP[[#This Row],[Confirma hora de pago]]="No Cumple",VOZ_WHATSAPP[[#This Row],[Confirma medio de pago]]="No Cumple"),"Sin Cierre","Cierre")</f>
        <v>Cierre</v>
      </c>
      <c r="Y869" s="1" t="s">
        <v>46</v>
      </c>
      <c r="Z869" s="1" t="s">
        <v>46</v>
      </c>
      <c r="AA869" s="1" t="s">
        <v>46</v>
      </c>
      <c r="AB869" s="1" t="s">
        <v>46</v>
      </c>
      <c r="AC869" s="11" t="str">
        <f>IF(OR(VOZ_WHATSAPP[[#This Row],[La comunicación es asertiva, con respeto y evita maltrato]]="No Cumple",VOZ_WHATSAPP[[#This Row],[Cumple con las normativas legales]]="No Cumple"),"No Cumple","Cumple")</f>
        <v>Cumple</v>
      </c>
      <c r="AD869" s="1" t="s">
        <v>46</v>
      </c>
      <c r="AE869" s="1" t="s">
        <v>133</v>
      </c>
      <c r="AF869" s="4">
        <v>1</v>
      </c>
      <c r="AG869" s="4">
        <f>IF(AND(VOZ_WHATSAPP[[#This Row],[Estado Cierre]]="Sin Cierre",VOZ_WHATSAPP[[#This Row],[Nota Negocio]]="Sin Negocio"),VOZ_WHATSAPP[[#This Row],[Nota]]-24%,VOZ_WHATSAPP[[#This Row],[Nota]])</f>
        <v>1</v>
      </c>
      <c r="AH869" s="8">
        <f>IF(VOZ_WHATSAPP[[#This Row],[Estado Legal]]="No Cumple",0,IF(VOZ_WHATSAPP[[#This Row],[Realiza lectura de guion Legal]]="No Cumple",VOZ_WHATSAPP[[#This Row],[Nota 2]]-50%,VOZ_WHATSAPP[[#This Row],[Nota 2]]))</f>
        <v>1</v>
      </c>
    </row>
    <row r="870" spans="1:34" x14ac:dyDescent="0.25">
      <c r="A870" s="2" t="str">
        <f>VOZ_WHATSAPP[[#This Row],[ID Asesor]]&amp;VOZ_WHATSAPP[[#This Row],[Fecha Monitoreo]]</f>
        <v>392545833</v>
      </c>
      <c r="B870" s="2">
        <v>45833</v>
      </c>
      <c r="C870" s="1" t="s">
        <v>696</v>
      </c>
      <c r="D870" s="1">
        <v>3925</v>
      </c>
      <c r="E870" s="2">
        <v>45833</v>
      </c>
      <c r="F870" s="3">
        <v>0.42986111111111114</v>
      </c>
      <c r="G870" s="1" t="s">
        <v>51</v>
      </c>
      <c r="H870" s="1" t="s">
        <v>44</v>
      </c>
      <c r="I870" s="1">
        <v>1269</v>
      </c>
      <c r="J870" s="1">
        <v>3182591638</v>
      </c>
      <c r="K870" s="1" t="s">
        <v>45</v>
      </c>
      <c r="L870" s="1" t="s">
        <v>46</v>
      </c>
      <c r="M870" s="1" t="s">
        <v>46</v>
      </c>
      <c r="N870" s="1" t="s">
        <v>46</v>
      </c>
      <c r="O870" s="1" t="s">
        <v>46</v>
      </c>
      <c r="P870" s="1" t="s">
        <v>46</v>
      </c>
      <c r="Q870" s="1" t="s">
        <v>48</v>
      </c>
      <c r="R870" s="1" t="s">
        <v>48</v>
      </c>
      <c r="S870" s="1" t="s">
        <v>46</v>
      </c>
      <c r="T870" s="12" t="str">
        <f>IF(OR(VOZ_WHATSAPP[[#This Row],[Brinda argumentos coherentes a la objeción]]="No Cumple",VOZ_WHATSAPP[[#This Row],[Despliegue de Beneficios y/o consecuencias]]="No Cumple"),"Sin Negocio","Negocio")</f>
        <v>Negocio</v>
      </c>
      <c r="U870" s="1" t="s">
        <v>46</v>
      </c>
      <c r="V870" s="1" t="s">
        <v>46</v>
      </c>
      <c r="W870" s="1" t="s">
        <v>46</v>
      </c>
      <c r="X870" s="12" t="str">
        <f>IF(OR(VOZ_WHATSAPP[[#This Row],[Confirma Valor de pago]]="No Cumple",VOZ_WHATSAPP[[#This Row],[Confirma hora de pago]]="No Cumple",VOZ_WHATSAPP[[#This Row],[Confirma medio de pago]]="No Cumple"),"Sin Cierre","Cierre")</f>
        <v>Cierre</v>
      </c>
      <c r="Y870" s="1" t="s">
        <v>46</v>
      </c>
      <c r="Z870" s="1" t="s">
        <v>54</v>
      </c>
      <c r="AA870" s="1" t="s">
        <v>46</v>
      </c>
      <c r="AB870" s="1" t="s">
        <v>46</v>
      </c>
      <c r="AC870" s="11" t="str">
        <f>IF(OR(VOZ_WHATSAPP[[#This Row],[La comunicación es asertiva, con respeto y evita maltrato]]="No Cumple",VOZ_WHATSAPP[[#This Row],[Cumple con las normativas legales]]="No Cumple"),"No Cumple","Cumple")</f>
        <v>Cumple</v>
      </c>
      <c r="AD870" s="1" t="s">
        <v>46</v>
      </c>
      <c r="AE870" s="1" t="s">
        <v>907</v>
      </c>
      <c r="AF870" s="4">
        <v>0.85</v>
      </c>
      <c r="AG870" s="4">
        <f>IF(AND(VOZ_WHATSAPP[[#This Row],[Estado Cierre]]="Sin Cierre",VOZ_WHATSAPP[[#This Row],[Nota Negocio]]="Sin Negocio"),VOZ_WHATSAPP[[#This Row],[Nota]]-24%,VOZ_WHATSAPP[[#This Row],[Nota]])</f>
        <v>0.85</v>
      </c>
      <c r="AH870" s="8">
        <f>IF(VOZ_WHATSAPP[[#This Row],[Estado Legal]]="No Cumple",0,IF(VOZ_WHATSAPP[[#This Row],[Realiza lectura de guion Legal]]="No Cumple",VOZ_WHATSAPP[[#This Row],[Nota 2]]-50%,VOZ_WHATSAPP[[#This Row],[Nota 2]]))</f>
        <v>0.85</v>
      </c>
    </row>
    <row r="871" spans="1:34" x14ac:dyDescent="0.25">
      <c r="A871" s="2" t="str">
        <f>VOZ_WHATSAPP[[#This Row],[ID Asesor]]&amp;VOZ_WHATSAPP[[#This Row],[Fecha Monitoreo]]</f>
        <v>361245833</v>
      </c>
      <c r="B871" s="2">
        <v>45833</v>
      </c>
      <c r="C871" s="1" t="s">
        <v>696</v>
      </c>
      <c r="D871" s="1">
        <v>3612</v>
      </c>
      <c r="E871" s="2">
        <v>45833</v>
      </c>
      <c r="F871" s="3">
        <v>0.42638888888888887</v>
      </c>
      <c r="G871" s="1" t="s">
        <v>60</v>
      </c>
      <c r="H871" s="1" t="s">
        <v>44</v>
      </c>
      <c r="I871" s="1">
        <v>1264</v>
      </c>
      <c r="J871" s="1">
        <v>3224162678</v>
      </c>
      <c r="K871" s="1" t="s">
        <v>45</v>
      </c>
      <c r="L871" s="1" t="s">
        <v>46</v>
      </c>
      <c r="M871" s="1" t="s">
        <v>46</v>
      </c>
      <c r="N871" s="1" t="s">
        <v>46</v>
      </c>
      <c r="O871" s="1" t="s">
        <v>46</v>
      </c>
      <c r="P871" s="1" t="s">
        <v>46</v>
      </c>
      <c r="Q871" s="1" t="s">
        <v>46</v>
      </c>
      <c r="R871" s="1" t="s">
        <v>46</v>
      </c>
      <c r="S871" s="1" t="s">
        <v>46</v>
      </c>
      <c r="T871" s="12" t="str">
        <f>IF(OR(VOZ_WHATSAPP[[#This Row],[Brinda argumentos coherentes a la objeción]]="No Cumple",VOZ_WHATSAPP[[#This Row],[Despliegue de Beneficios y/o consecuencias]]="No Cumple"),"Sin Negocio","Negocio")</f>
        <v>Negocio</v>
      </c>
      <c r="U871" s="1" t="s">
        <v>46</v>
      </c>
      <c r="V871" s="1" t="s">
        <v>46</v>
      </c>
      <c r="W871" s="1" t="s">
        <v>46</v>
      </c>
      <c r="X871" s="12" t="str">
        <f>IF(OR(VOZ_WHATSAPP[[#This Row],[Confirma Valor de pago]]="No Cumple",VOZ_WHATSAPP[[#This Row],[Confirma hora de pago]]="No Cumple",VOZ_WHATSAPP[[#This Row],[Confirma medio de pago]]="No Cumple"),"Sin Cierre","Cierre")</f>
        <v>Cierre</v>
      </c>
      <c r="Y871" s="1" t="s">
        <v>46</v>
      </c>
      <c r="Z871" s="1" t="s">
        <v>46</v>
      </c>
      <c r="AA871" s="1" t="s">
        <v>46</v>
      </c>
      <c r="AB871" s="1" t="s">
        <v>46</v>
      </c>
      <c r="AC871" s="11" t="str">
        <f>IF(OR(VOZ_WHATSAPP[[#This Row],[La comunicación es asertiva, con respeto y evita maltrato]]="No Cumple",VOZ_WHATSAPP[[#This Row],[Cumple con las normativas legales]]="No Cumple"),"No Cumple","Cumple")</f>
        <v>Cumple</v>
      </c>
      <c r="AD871" s="1" t="s">
        <v>46</v>
      </c>
      <c r="AE871" s="1" t="s">
        <v>908</v>
      </c>
      <c r="AF871" s="4">
        <v>1</v>
      </c>
      <c r="AG871" s="4">
        <f>IF(AND(VOZ_WHATSAPP[[#This Row],[Estado Cierre]]="Sin Cierre",VOZ_WHATSAPP[[#This Row],[Nota Negocio]]="Sin Negocio"),VOZ_WHATSAPP[[#This Row],[Nota]]-24%,VOZ_WHATSAPP[[#This Row],[Nota]])</f>
        <v>1</v>
      </c>
      <c r="AH871" s="8">
        <f>IF(VOZ_WHATSAPP[[#This Row],[Estado Legal]]="No Cumple",0,IF(VOZ_WHATSAPP[[#This Row],[Realiza lectura de guion Legal]]="No Cumple",VOZ_WHATSAPP[[#This Row],[Nota 2]]-50%,VOZ_WHATSAPP[[#This Row],[Nota 2]]))</f>
        <v>1</v>
      </c>
    </row>
    <row r="872" spans="1:34" x14ac:dyDescent="0.25">
      <c r="A872" s="2" t="str">
        <f>VOZ_WHATSAPP[[#This Row],[ID Asesor]]&amp;VOZ_WHATSAPP[[#This Row],[Fecha Monitoreo]]</f>
        <v>301145833</v>
      </c>
      <c r="B872" s="2">
        <v>45833</v>
      </c>
      <c r="C872" s="1" t="s">
        <v>696</v>
      </c>
      <c r="D872" s="1">
        <v>3011</v>
      </c>
      <c r="E872" s="2">
        <v>45833</v>
      </c>
      <c r="F872" s="3">
        <v>0.48333333333333334</v>
      </c>
      <c r="G872" s="1" t="s">
        <v>51</v>
      </c>
      <c r="H872" s="1" t="s">
        <v>44</v>
      </c>
      <c r="I872" s="1">
        <v>1103</v>
      </c>
      <c r="J872" s="1">
        <v>3023533391</v>
      </c>
      <c r="K872" s="1" t="s">
        <v>45</v>
      </c>
      <c r="L872" s="1" t="s">
        <v>46</v>
      </c>
      <c r="M872" s="1" t="s">
        <v>46</v>
      </c>
      <c r="N872" s="1" t="s">
        <v>46</v>
      </c>
      <c r="O872" s="1" t="s">
        <v>46</v>
      </c>
      <c r="P872" s="1" t="s">
        <v>46</v>
      </c>
      <c r="Q872" s="1" t="s">
        <v>46</v>
      </c>
      <c r="R872" s="1" t="s">
        <v>46</v>
      </c>
      <c r="S872" s="1" t="s">
        <v>46</v>
      </c>
      <c r="T872" s="12" t="str">
        <f>IF(OR(VOZ_WHATSAPP[[#This Row],[Brinda argumentos coherentes a la objeción]]="No Cumple",VOZ_WHATSAPP[[#This Row],[Despliegue de Beneficios y/o consecuencias]]="No Cumple"),"Sin Negocio","Negocio")</f>
        <v>Negocio</v>
      </c>
      <c r="U872" s="1" t="s">
        <v>46</v>
      </c>
      <c r="V872" s="1" t="s">
        <v>46</v>
      </c>
      <c r="W872" s="1" t="s">
        <v>46</v>
      </c>
      <c r="X872" s="12" t="str">
        <f>IF(OR(VOZ_WHATSAPP[[#This Row],[Confirma Valor de pago]]="No Cumple",VOZ_WHATSAPP[[#This Row],[Confirma hora de pago]]="No Cumple",VOZ_WHATSAPP[[#This Row],[Confirma medio de pago]]="No Cumple"),"Sin Cierre","Cierre")</f>
        <v>Cierre</v>
      </c>
      <c r="Y872" s="1" t="s">
        <v>46</v>
      </c>
      <c r="Z872" s="1" t="s">
        <v>46</v>
      </c>
      <c r="AA872" s="1" t="s">
        <v>46</v>
      </c>
      <c r="AB872" s="1" t="s">
        <v>46</v>
      </c>
      <c r="AC872" s="11" t="str">
        <f>IF(OR(VOZ_WHATSAPP[[#This Row],[La comunicación es asertiva, con respeto y evita maltrato]]="No Cumple",VOZ_WHATSAPP[[#This Row],[Cumple con las normativas legales]]="No Cumple"),"No Cumple","Cumple")</f>
        <v>Cumple</v>
      </c>
      <c r="AD872" s="1" t="s">
        <v>46</v>
      </c>
      <c r="AE872" s="1" t="s">
        <v>909</v>
      </c>
      <c r="AF872" s="4">
        <v>1</v>
      </c>
      <c r="AG872" s="4">
        <f>IF(AND(VOZ_WHATSAPP[[#This Row],[Estado Cierre]]="Sin Cierre",VOZ_WHATSAPP[[#This Row],[Nota Negocio]]="Sin Negocio"),VOZ_WHATSAPP[[#This Row],[Nota]]-24%,VOZ_WHATSAPP[[#This Row],[Nota]])</f>
        <v>1</v>
      </c>
      <c r="AH872" s="8">
        <f>IF(VOZ_WHATSAPP[[#This Row],[Estado Legal]]="No Cumple",0,IF(VOZ_WHATSAPP[[#This Row],[Realiza lectura de guion Legal]]="No Cumple",VOZ_WHATSAPP[[#This Row],[Nota 2]]-50%,VOZ_WHATSAPP[[#This Row],[Nota 2]]))</f>
        <v>1</v>
      </c>
    </row>
    <row r="873" spans="1:34" x14ac:dyDescent="0.25">
      <c r="A873" s="2" t="str">
        <f>VOZ_WHATSAPP[[#This Row],[ID Asesor]]&amp;VOZ_WHATSAPP[[#This Row],[Fecha Monitoreo]]</f>
        <v>296145833</v>
      </c>
      <c r="B873" s="2">
        <v>45833</v>
      </c>
      <c r="C873" s="1" t="s">
        <v>696</v>
      </c>
      <c r="D873" s="1">
        <v>2961</v>
      </c>
      <c r="E873" s="2">
        <v>45833</v>
      </c>
      <c r="F873" s="3">
        <v>0.50972222222222219</v>
      </c>
      <c r="G873" s="1" t="s">
        <v>60</v>
      </c>
      <c r="H873" s="1" t="s">
        <v>44</v>
      </c>
      <c r="I873" s="1">
        <v>1106</v>
      </c>
      <c r="J873" s="1">
        <v>3187881880</v>
      </c>
      <c r="K873" s="1" t="s">
        <v>45</v>
      </c>
      <c r="L873" s="1" t="s">
        <v>46</v>
      </c>
      <c r="M873" s="1" t="s">
        <v>48</v>
      </c>
      <c r="N873" s="1" t="s">
        <v>46</v>
      </c>
      <c r="O873" s="1" t="s">
        <v>46</v>
      </c>
      <c r="P873" s="1" t="s">
        <v>46</v>
      </c>
      <c r="Q873" s="1" t="s">
        <v>46</v>
      </c>
      <c r="R873" s="1" t="s">
        <v>46</v>
      </c>
      <c r="S873" s="1" t="s">
        <v>48</v>
      </c>
      <c r="T873" s="12" t="str">
        <f>IF(OR(VOZ_WHATSAPP[[#This Row],[Brinda argumentos coherentes a la objeción]]="No Cumple",VOZ_WHATSAPP[[#This Row],[Despliegue de Beneficios y/o consecuencias]]="No Cumple"),"Sin Negocio","Negocio")</f>
        <v>Negocio</v>
      </c>
      <c r="U873" s="1" t="s">
        <v>48</v>
      </c>
      <c r="V873" s="1" t="s">
        <v>48</v>
      </c>
      <c r="W873" s="1" t="s">
        <v>48</v>
      </c>
      <c r="X873" s="12" t="str">
        <f>IF(OR(VOZ_WHATSAPP[[#This Row],[Confirma Valor de pago]]="No Cumple",VOZ_WHATSAPP[[#This Row],[Confirma hora de pago]]="No Cumple",VOZ_WHATSAPP[[#This Row],[Confirma medio de pago]]="No Cumple"),"Sin Cierre","Cierre")</f>
        <v>Cierre</v>
      </c>
      <c r="Y873" s="1" t="s">
        <v>48</v>
      </c>
      <c r="Z873" s="1" t="s">
        <v>46</v>
      </c>
      <c r="AA873" s="1" t="s">
        <v>46</v>
      </c>
      <c r="AB873" s="1" t="s">
        <v>46</v>
      </c>
      <c r="AC873" s="11" t="str">
        <f>IF(OR(VOZ_WHATSAPP[[#This Row],[La comunicación es asertiva, con respeto y evita maltrato]]="No Cumple",VOZ_WHATSAPP[[#This Row],[Cumple con las normativas legales]]="No Cumple"),"No Cumple","Cumple")</f>
        <v>Cumple</v>
      </c>
      <c r="AD873" s="1" t="s">
        <v>48</v>
      </c>
      <c r="AE873" s="1" t="s">
        <v>910</v>
      </c>
      <c r="AF873" s="4">
        <v>1</v>
      </c>
      <c r="AG873" s="4">
        <f>IF(AND(VOZ_WHATSAPP[[#This Row],[Estado Cierre]]="Sin Cierre",VOZ_WHATSAPP[[#This Row],[Nota Negocio]]="Sin Negocio"),VOZ_WHATSAPP[[#This Row],[Nota]]-24%,VOZ_WHATSAPP[[#This Row],[Nota]])</f>
        <v>1</v>
      </c>
      <c r="AH873" s="8">
        <f>IF(VOZ_WHATSAPP[[#This Row],[Estado Legal]]="No Cumple",0,IF(VOZ_WHATSAPP[[#This Row],[Realiza lectura de guion Legal]]="No Cumple",VOZ_WHATSAPP[[#This Row],[Nota 2]]-50%,VOZ_WHATSAPP[[#This Row],[Nota 2]]))</f>
        <v>1</v>
      </c>
    </row>
    <row r="874" spans="1:34" x14ac:dyDescent="0.25">
      <c r="A874" s="2" t="str">
        <f>VOZ_WHATSAPP[[#This Row],[ID Asesor]]&amp;VOZ_WHATSAPP[[#This Row],[Fecha Monitoreo]]</f>
        <v>382445833</v>
      </c>
      <c r="B874" s="2">
        <v>45833</v>
      </c>
      <c r="C874" s="1" t="s">
        <v>126</v>
      </c>
      <c r="D874" s="1">
        <v>3824</v>
      </c>
      <c r="E874" s="2">
        <v>45833</v>
      </c>
      <c r="F874" s="3">
        <v>0.38611111111111113</v>
      </c>
      <c r="G874" s="1" t="s">
        <v>58</v>
      </c>
      <c r="H874" s="1" t="s">
        <v>44</v>
      </c>
      <c r="I874" s="1">
        <v>593</v>
      </c>
      <c r="J874" s="1">
        <v>3178381096</v>
      </c>
      <c r="K874" s="1" t="s">
        <v>45</v>
      </c>
      <c r="L874" s="1" t="s">
        <v>46</v>
      </c>
      <c r="M874" s="1" t="s">
        <v>46</v>
      </c>
      <c r="N874" s="1" t="s">
        <v>46</v>
      </c>
      <c r="O874" s="1" t="s">
        <v>46</v>
      </c>
      <c r="P874" s="1" t="s">
        <v>46</v>
      </c>
      <c r="Q874" s="1" t="s">
        <v>48</v>
      </c>
      <c r="R874" s="1" t="s">
        <v>48</v>
      </c>
      <c r="S874" s="1" t="s">
        <v>48</v>
      </c>
      <c r="T874" s="12" t="str">
        <f>IF(OR(VOZ_WHATSAPP[[#This Row],[Brinda argumentos coherentes a la objeción]]="No Cumple",VOZ_WHATSAPP[[#This Row],[Despliegue de Beneficios y/o consecuencias]]="No Cumple"),"Sin Negocio","Negocio")</f>
        <v>Negocio</v>
      </c>
      <c r="U874" s="1" t="s">
        <v>46</v>
      </c>
      <c r="V874" s="1" t="s">
        <v>46</v>
      </c>
      <c r="W874" s="1" t="s">
        <v>46</v>
      </c>
      <c r="X874" s="12" t="str">
        <f>IF(OR(VOZ_WHATSAPP[[#This Row],[Confirma Valor de pago]]="No Cumple",VOZ_WHATSAPP[[#This Row],[Confirma hora de pago]]="No Cumple",VOZ_WHATSAPP[[#This Row],[Confirma medio de pago]]="No Cumple"),"Sin Cierre","Cierre")</f>
        <v>Cierre</v>
      </c>
      <c r="Y874" s="1" t="s">
        <v>46</v>
      </c>
      <c r="Z874" s="1" t="s">
        <v>54</v>
      </c>
      <c r="AA874" s="1" t="s">
        <v>46</v>
      </c>
      <c r="AB874" s="1" t="s">
        <v>46</v>
      </c>
      <c r="AC874" s="11" t="str">
        <f>IF(OR(VOZ_WHATSAPP[[#This Row],[La comunicación es asertiva, con respeto y evita maltrato]]="No Cumple",VOZ_WHATSAPP[[#This Row],[Cumple con las normativas legales]]="No Cumple"),"No Cumple","Cumple")</f>
        <v>Cumple</v>
      </c>
      <c r="AD874" s="1" t="s">
        <v>46</v>
      </c>
      <c r="AE874" s="1" t="s">
        <v>911</v>
      </c>
      <c r="AF874" s="4">
        <v>0.85</v>
      </c>
      <c r="AG874" s="4">
        <f>IF(AND(VOZ_WHATSAPP[[#This Row],[Estado Cierre]]="Sin Cierre",VOZ_WHATSAPP[[#This Row],[Nota Negocio]]="Sin Negocio"),VOZ_WHATSAPP[[#This Row],[Nota]]-24%,VOZ_WHATSAPP[[#This Row],[Nota]])</f>
        <v>0.85</v>
      </c>
      <c r="AH874" s="8">
        <f>IF(VOZ_WHATSAPP[[#This Row],[Estado Legal]]="No Cumple",0,IF(VOZ_WHATSAPP[[#This Row],[Realiza lectura de guion Legal]]="No Cumple",VOZ_WHATSAPP[[#This Row],[Nota 2]]-50%,VOZ_WHATSAPP[[#This Row],[Nota 2]]))</f>
        <v>0.85</v>
      </c>
    </row>
    <row r="875" spans="1:34" x14ac:dyDescent="0.25">
      <c r="A875" s="2" t="str">
        <f>VOZ_WHATSAPP[[#This Row],[ID Asesor]]&amp;VOZ_WHATSAPP[[#This Row],[Fecha Monitoreo]]</f>
        <v>317045833</v>
      </c>
      <c r="B875" s="2">
        <v>45833</v>
      </c>
      <c r="C875" s="1" t="s">
        <v>50</v>
      </c>
      <c r="D875" s="1">
        <v>3170</v>
      </c>
      <c r="E875" s="2">
        <v>45833</v>
      </c>
      <c r="F875" s="3">
        <v>0.39166666666666666</v>
      </c>
      <c r="G875" s="1" t="s">
        <v>60</v>
      </c>
      <c r="H875" s="1" t="s">
        <v>71</v>
      </c>
      <c r="I875" s="1"/>
      <c r="J875" s="1"/>
      <c r="K875" s="1"/>
      <c r="L875" s="1" t="s">
        <v>47</v>
      </c>
      <c r="M875" s="1" t="s">
        <v>46</v>
      </c>
      <c r="N875" s="1" t="s">
        <v>46</v>
      </c>
      <c r="O875" s="1" t="s">
        <v>46</v>
      </c>
      <c r="P875" s="1" t="s">
        <v>46</v>
      </c>
      <c r="Q875" s="1" t="s">
        <v>48</v>
      </c>
      <c r="R875" s="1" t="s">
        <v>48</v>
      </c>
      <c r="S875" s="1" t="s">
        <v>46</v>
      </c>
      <c r="T875" s="12" t="str">
        <f>IF(OR(VOZ_WHATSAPP[[#This Row],[Brinda argumentos coherentes a la objeción]]="No Cumple",VOZ_WHATSAPP[[#This Row],[Despliegue de Beneficios y/o consecuencias]]="No Cumple"),"Sin Negocio","Negocio")</f>
        <v>Negocio</v>
      </c>
      <c r="U875" s="1" t="s">
        <v>46</v>
      </c>
      <c r="V875" s="1" t="s">
        <v>46</v>
      </c>
      <c r="W875" s="1" t="s">
        <v>46</v>
      </c>
      <c r="X875" s="12" t="str">
        <f>IF(OR(VOZ_WHATSAPP[[#This Row],[Confirma Valor de pago]]="No Cumple",VOZ_WHATSAPP[[#This Row],[Confirma hora de pago]]="No Cumple",VOZ_WHATSAPP[[#This Row],[Confirma medio de pago]]="No Cumple"),"Sin Cierre","Cierre")</f>
        <v>Cierre</v>
      </c>
      <c r="Y875" s="1" t="s">
        <v>46</v>
      </c>
      <c r="Z875" s="1" t="s">
        <v>46</v>
      </c>
      <c r="AA875" s="1" t="s">
        <v>46</v>
      </c>
      <c r="AB875" s="1" t="s">
        <v>46</v>
      </c>
      <c r="AC875" s="11" t="str">
        <f>IF(OR(VOZ_WHATSAPP[[#This Row],[La comunicación es asertiva, con respeto y evita maltrato]]="No Cumple",VOZ_WHATSAPP[[#This Row],[Cumple con las normativas legales]]="No Cumple"),"No Cumple","Cumple")</f>
        <v>Cumple</v>
      </c>
      <c r="AD875" s="1" t="s">
        <v>46</v>
      </c>
      <c r="AE875" s="1" t="s">
        <v>912</v>
      </c>
      <c r="AF875" s="4">
        <v>0.96</v>
      </c>
      <c r="AG875" s="4">
        <f>IF(AND(VOZ_WHATSAPP[[#This Row],[Estado Cierre]]="Sin Cierre",VOZ_WHATSAPP[[#This Row],[Nota Negocio]]="Sin Negocio"),VOZ_WHATSAPP[[#This Row],[Nota]]-24%,VOZ_WHATSAPP[[#This Row],[Nota]])</f>
        <v>0.96</v>
      </c>
      <c r="AH875" s="8">
        <f>IF(VOZ_WHATSAPP[[#This Row],[Estado Legal]]="No Cumple",0,IF(VOZ_WHATSAPP[[#This Row],[Realiza lectura de guion Legal]]="No Cumple",VOZ_WHATSAPP[[#This Row],[Nota 2]]-50%,VOZ_WHATSAPP[[#This Row],[Nota 2]]))</f>
        <v>0.96</v>
      </c>
    </row>
    <row r="876" spans="1:34" x14ac:dyDescent="0.25">
      <c r="A876" s="2" t="str">
        <f>VOZ_WHATSAPP[[#This Row],[ID Asesor]]&amp;VOZ_WHATSAPP[[#This Row],[Fecha Monitoreo]]</f>
        <v>366745833</v>
      </c>
      <c r="B876" s="2">
        <v>45833</v>
      </c>
      <c r="C876" s="1" t="s">
        <v>50</v>
      </c>
      <c r="D876" s="1">
        <v>3667</v>
      </c>
      <c r="E876" s="2">
        <v>45833</v>
      </c>
      <c r="F876" s="3">
        <v>0.49861111111111112</v>
      </c>
      <c r="G876" s="1" t="s">
        <v>60</v>
      </c>
      <c r="H876" s="1" t="s">
        <v>44</v>
      </c>
      <c r="I876" s="1">
        <v>1158</v>
      </c>
      <c r="J876" s="1">
        <v>3138582309</v>
      </c>
      <c r="K876" s="1" t="s">
        <v>45</v>
      </c>
      <c r="L876" s="1" t="s">
        <v>46</v>
      </c>
      <c r="M876" s="1" t="s">
        <v>46</v>
      </c>
      <c r="N876" s="1" t="s">
        <v>46</v>
      </c>
      <c r="O876" s="1" t="s">
        <v>46</v>
      </c>
      <c r="P876" s="1" t="s">
        <v>46</v>
      </c>
      <c r="Q876" s="1" t="s">
        <v>46</v>
      </c>
      <c r="R876" s="1" t="s">
        <v>46</v>
      </c>
      <c r="S876" s="1" t="s">
        <v>46</v>
      </c>
      <c r="T876" s="12" t="str">
        <f>IF(OR(VOZ_WHATSAPP[[#This Row],[Brinda argumentos coherentes a la objeción]]="No Cumple",VOZ_WHATSAPP[[#This Row],[Despliegue de Beneficios y/o consecuencias]]="No Cumple"),"Sin Negocio","Negocio")</f>
        <v>Negocio</v>
      </c>
      <c r="U876" s="1" t="s">
        <v>46</v>
      </c>
      <c r="V876" s="1" t="s">
        <v>46</v>
      </c>
      <c r="W876" s="1" t="s">
        <v>46</v>
      </c>
      <c r="X876" s="12" t="str">
        <f>IF(OR(VOZ_WHATSAPP[[#This Row],[Confirma Valor de pago]]="No Cumple",VOZ_WHATSAPP[[#This Row],[Confirma hora de pago]]="No Cumple",VOZ_WHATSAPP[[#This Row],[Confirma medio de pago]]="No Cumple"),"Sin Cierre","Cierre")</f>
        <v>Cierre</v>
      </c>
      <c r="Y876" s="1" t="s">
        <v>46</v>
      </c>
      <c r="Z876" s="1" t="s">
        <v>46</v>
      </c>
      <c r="AA876" s="1" t="s">
        <v>46</v>
      </c>
      <c r="AB876" s="1" t="s">
        <v>46</v>
      </c>
      <c r="AC876" s="11" t="str">
        <f>IF(OR(VOZ_WHATSAPP[[#This Row],[La comunicación es asertiva, con respeto y evita maltrato]]="No Cumple",VOZ_WHATSAPP[[#This Row],[Cumple con las normativas legales]]="No Cumple"),"No Cumple","Cumple")</f>
        <v>Cumple</v>
      </c>
      <c r="AD876" s="1" t="s">
        <v>48</v>
      </c>
      <c r="AE876" s="1" t="s">
        <v>53</v>
      </c>
      <c r="AF876" s="4">
        <v>1</v>
      </c>
      <c r="AG876" s="4">
        <f>IF(AND(VOZ_WHATSAPP[[#This Row],[Estado Cierre]]="Sin Cierre",VOZ_WHATSAPP[[#This Row],[Nota Negocio]]="Sin Negocio"),VOZ_WHATSAPP[[#This Row],[Nota]]-24%,VOZ_WHATSAPP[[#This Row],[Nota]])</f>
        <v>1</v>
      </c>
      <c r="AH876" s="8">
        <f>IF(VOZ_WHATSAPP[[#This Row],[Estado Legal]]="No Cumple",0,IF(VOZ_WHATSAPP[[#This Row],[Realiza lectura de guion Legal]]="No Cumple",VOZ_WHATSAPP[[#This Row],[Nota 2]]-50%,VOZ_WHATSAPP[[#This Row],[Nota 2]]))</f>
        <v>1</v>
      </c>
    </row>
    <row r="877" spans="1:34" x14ac:dyDescent="0.25">
      <c r="A877" s="2" t="str">
        <f>VOZ_WHATSAPP[[#This Row],[ID Asesor]]&amp;VOZ_WHATSAPP[[#This Row],[Fecha Monitoreo]]</f>
        <v>364345833</v>
      </c>
      <c r="B877" s="2">
        <v>45833</v>
      </c>
      <c r="C877" s="1" t="s">
        <v>42</v>
      </c>
      <c r="D877" s="1">
        <v>3643</v>
      </c>
      <c r="E877" s="2">
        <v>45832</v>
      </c>
      <c r="F877" s="3">
        <v>0.48194444444444445</v>
      </c>
      <c r="G877" s="1" t="s">
        <v>51</v>
      </c>
      <c r="H877" s="1" t="s">
        <v>44</v>
      </c>
      <c r="I877" s="1">
        <v>11009419</v>
      </c>
      <c r="J877" s="1">
        <v>3126351803</v>
      </c>
      <c r="K877" s="1" t="s">
        <v>49</v>
      </c>
      <c r="L877" s="1" t="s">
        <v>46</v>
      </c>
      <c r="M877" s="1" t="s">
        <v>46</v>
      </c>
      <c r="N877" s="1" t="s">
        <v>46</v>
      </c>
      <c r="O877" s="1" t="s">
        <v>46</v>
      </c>
      <c r="P877" s="1" t="s">
        <v>46</v>
      </c>
      <c r="Q877" s="1" t="s">
        <v>46</v>
      </c>
      <c r="R877" s="1" t="s">
        <v>46</v>
      </c>
      <c r="S877" s="1" t="s">
        <v>47</v>
      </c>
      <c r="T877" s="12" t="str">
        <f>IF(OR(VOZ_WHATSAPP[[#This Row],[Brinda argumentos coherentes a la objeción]]="No Cumple",VOZ_WHATSAPP[[#This Row],[Despliegue de Beneficios y/o consecuencias]]="No Cumple"),"Sin Negocio","Negocio")</f>
        <v>Sin Negocio</v>
      </c>
      <c r="U877" s="1" t="s">
        <v>48</v>
      </c>
      <c r="V877" s="1" t="s">
        <v>48</v>
      </c>
      <c r="W877" s="1" t="s">
        <v>48</v>
      </c>
      <c r="X877" s="12" t="str">
        <f>IF(OR(VOZ_WHATSAPP[[#This Row],[Confirma Valor de pago]]="No Cumple",VOZ_WHATSAPP[[#This Row],[Confirma hora de pago]]="No Cumple",VOZ_WHATSAPP[[#This Row],[Confirma medio de pago]]="No Cumple"),"Sin Cierre","Cierre")</f>
        <v>Cierre</v>
      </c>
      <c r="Y877" s="1" t="s">
        <v>46</v>
      </c>
      <c r="Z877" s="1" t="s">
        <v>46</v>
      </c>
      <c r="AA877" s="1" t="s">
        <v>46</v>
      </c>
      <c r="AB877" s="1" t="s">
        <v>46</v>
      </c>
      <c r="AC877" s="11" t="str">
        <f>IF(OR(VOZ_WHATSAPP[[#This Row],[La comunicación es asertiva, con respeto y evita maltrato]]="No Cumple",VOZ_WHATSAPP[[#This Row],[Cumple con las normativas legales]]="No Cumple"),"No Cumple","Cumple")</f>
        <v>Cumple</v>
      </c>
      <c r="AD877" s="1" t="s">
        <v>46</v>
      </c>
      <c r="AE877" s="1" t="s">
        <v>913</v>
      </c>
      <c r="AF877" s="4">
        <v>0.9</v>
      </c>
      <c r="AG877" s="4">
        <f>IF(AND(VOZ_WHATSAPP[[#This Row],[Estado Cierre]]="Sin Cierre",VOZ_WHATSAPP[[#This Row],[Nota Negocio]]="Sin Negocio"),VOZ_WHATSAPP[[#This Row],[Nota]]-24%,VOZ_WHATSAPP[[#This Row],[Nota]])</f>
        <v>0.9</v>
      </c>
      <c r="AH877" s="8">
        <f>IF(VOZ_WHATSAPP[[#This Row],[Estado Legal]]="No Cumple",0,IF(VOZ_WHATSAPP[[#This Row],[Realiza lectura de guion Legal]]="No Cumple",VOZ_WHATSAPP[[#This Row],[Nota 2]]-50%,VOZ_WHATSAPP[[#This Row],[Nota 2]]))</f>
        <v>0.9</v>
      </c>
    </row>
    <row r="878" spans="1:34" x14ac:dyDescent="0.25">
      <c r="A878" s="2" t="str">
        <f>VOZ_WHATSAPP[[#This Row],[ID Asesor]]&amp;VOZ_WHATSAPP[[#This Row],[Fecha Monitoreo]]</f>
        <v>308545833</v>
      </c>
      <c r="B878" s="2">
        <v>45833</v>
      </c>
      <c r="C878" s="1" t="s">
        <v>50</v>
      </c>
      <c r="D878" s="1">
        <v>3085</v>
      </c>
      <c r="E878" s="2">
        <v>45833</v>
      </c>
      <c r="F878" s="3">
        <v>0.40763888888888888</v>
      </c>
      <c r="G878" s="1" t="s">
        <v>51</v>
      </c>
      <c r="H878" s="1" t="s">
        <v>71</v>
      </c>
      <c r="I878" s="1"/>
      <c r="J878" s="1"/>
      <c r="K878" s="1"/>
      <c r="L878" s="1" t="s">
        <v>46</v>
      </c>
      <c r="M878" s="1" t="s">
        <v>46</v>
      </c>
      <c r="N878" s="1" t="s">
        <v>46</v>
      </c>
      <c r="O878" s="1" t="s">
        <v>46</v>
      </c>
      <c r="P878" s="1" t="s">
        <v>46</v>
      </c>
      <c r="Q878" s="1" t="s">
        <v>48</v>
      </c>
      <c r="R878" s="1" t="s">
        <v>48</v>
      </c>
      <c r="S878" s="1" t="s">
        <v>46</v>
      </c>
      <c r="T878" s="12" t="str">
        <f>IF(OR(VOZ_WHATSAPP[[#This Row],[Brinda argumentos coherentes a la objeción]]="No Cumple",VOZ_WHATSAPP[[#This Row],[Despliegue de Beneficios y/o consecuencias]]="No Cumple"),"Sin Negocio","Negocio")</f>
        <v>Negocio</v>
      </c>
      <c r="U878" s="1" t="s">
        <v>46</v>
      </c>
      <c r="V878" s="1" t="s">
        <v>46</v>
      </c>
      <c r="W878" s="1" t="s">
        <v>46</v>
      </c>
      <c r="X878" s="12" t="str">
        <f>IF(OR(VOZ_WHATSAPP[[#This Row],[Confirma Valor de pago]]="No Cumple",VOZ_WHATSAPP[[#This Row],[Confirma hora de pago]]="No Cumple",VOZ_WHATSAPP[[#This Row],[Confirma medio de pago]]="No Cumple"),"Sin Cierre","Cierre")</f>
        <v>Cierre</v>
      </c>
      <c r="Y878" s="1" t="s">
        <v>46</v>
      </c>
      <c r="Z878" s="1" t="s">
        <v>46</v>
      </c>
      <c r="AA878" s="1" t="s">
        <v>46</v>
      </c>
      <c r="AB878" s="1" t="s">
        <v>46</v>
      </c>
      <c r="AC878" s="11" t="str">
        <f>IF(OR(VOZ_WHATSAPP[[#This Row],[La comunicación es asertiva, con respeto y evita maltrato]]="No Cumple",VOZ_WHATSAPP[[#This Row],[Cumple con las normativas legales]]="No Cumple"),"No Cumple","Cumple")</f>
        <v>Cumple</v>
      </c>
      <c r="AD878" s="1" t="s">
        <v>46</v>
      </c>
      <c r="AE878" s="1" t="s">
        <v>53</v>
      </c>
      <c r="AF878" s="4">
        <v>1</v>
      </c>
      <c r="AG878" s="4">
        <f>IF(AND(VOZ_WHATSAPP[[#This Row],[Estado Cierre]]="Sin Cierre",VOZ_WHATSAPP[[#This Row],[Nota Negocio]]="Sin Negocio"),VOZ_WHATSAPP[[#This Row],[Nota]]-24%,VOZ_WHATSAPP[[#This Row],[Nota]])</f>
        <v>1</v>
      </c>
      <c r="AH878" s="8">
        <f>IF(VOZ_WHATSAPP[[#This Row],[Estado Legal]]="No Cumple",0,IF(VOZ_WHATSAPP[[#This Row],[Realiza lectura de guion Legal]]="No Cumple",VOZ_WHATSAPP[[#This Row],[Nota 2]]-50%,VOZ_WHATSAPP[[#This Row],[Nota 2]]))</f>
        <v>1</v>
      </c>
    </row>
    <row r="879" spans="1:34" x14ac:dyDescent="0.25">
      <c r="A879" s="2" t="str">
        <f>VOZ_WHATSAPP[[#This Row],[ID Asesor]]&amp;VOZ_WHATSAPP[[#This Row],[Fecha Monitoreo]]</f>
        <v>374845833</v>
      </c>
      <c r="B879" s="2">
        <v>45833</v>
      </c>
      <c r="C879" s="1" t="s">
        <v>126</v>
      </c>
      <c r="D879" s="1">
        <v>3748</v>
      </c>
      <c r="E879" s="2">
        <v>45833</v>
      </c>
      <c r="F879" s="3">
        <v>0.46458333333333335</v>
      </c>
      <c r="G879" s="1" t="s">
        <v>58</v>
      </c>
      <c r="H879" s="1" t="s">
        <v>44</v>
      </c>
      <c r="I879" s="1">
        <v>494</v>
      </c>
      <c r="J879" s="1">
        <v>3122796733</v>
      </c>
      <c r="K879" s="1" t="s">
        <v>45</v>
      </c>
      <c r="L879" s="1" t="s">
        <v>46</v>
      </c>
      <c r="M879" s="1" t="s">
        <v>46</v>
      </c>
      <c r="N879" s="1" t="s">
        <v>46</v>
      </c>
      <c r="O879" s="1" t="s">
        <v>46</v>
      </c>
      <c r="P879" s="1" t="s">
        <v>46</v>
      </c>
      <c r="Q879" s="1" t="s">
        <v>46</v>
      </c>
      <c r="R879" s="1" t="s">
        <v>46</v>
      </c>
      <c r="S879" s="1" t="s">
        <v>46</v>
      </c>
      <c r="T879" s="12" t="str">
        <f>IF(OR(VOZ_WHATSAPP[[#This Row],[Brinda argumentos coherentes a la objeción]]="No Cumple",VOZ_WHATSAPP[[#This Row],[Despliegue de Beneficios y/o consecuencias]]="No Cumple"),"Sin Negocio","Negocio")</f>
        <v>Negocio</v>
      </c>
      <c r="U879" s="1" t="s">
        <v>48</v>
      </c>
      <c r="V879" s="1" t="s">
        <v>48</v>
      </c>
      <c r="W879" s="1" t="s">
        <v>48</v>
      </c>
      <c r="X879" s="12" t="str">
        <f>IF(OR(VOZ_WHATSAPP[[#This Row],[Confirma Valor de pago]]="No Cumple",VOZ_WHATSAPP[[#This Row],[Confirma hora de pago]]="No Cumple",VOZ_WHATSAPP[[#This Row],[Confirma medio de pago]]="No Cumple"),"Sin Cierre","Cierre")</f>
        <v>Cierre</v>
      </c>
      <c r="Y879" s="1" t="s">
        <v>46</v>
      </c>
      <c r="Z879" s="1" t="s">
        <v>54</v>
      </c>
      <c r="AA879" s="1" t="s">
        <v>46</v>
      </c>
      <c r="AB879" s="1" t="s">
        <v>46</v>
      </c>
      <c r="AC879" s="11" t="str">
        <f>IF(OR(VOZ_WHATSAPP[[#This Row],[La comunicación es asertiva, con respeto y evita maltrato]]="No Cumple",VOZ_WHATSAPP[[#This Row],[Cumple con las normativas legales]]="No Cumple"),"No Cumple","Cumple")</f>
        <v>Cumple</v>
      </c>
      <c r="AD879" s="1" t="s">
        <v>46</v>
      </c>
      <c r="AE879" s="1" t="s">
        <v>914</v>
      </c>
      <c r="AF879" s="4">
        <v>0.85</v>
      </c>
      <c r="AG879" s="4">
        <f>IF(AND(VOZ_WHATSAPP[[#This Row],[Estado Cierre]]="Sin Cierre",VOZ_WHATSAPP[[#This Row],[Nota Negocio]]="Sin Negocio"),VOZ_WHATSAPP[[#This Row],[Nota]]-24%,VOZ_WHATSAPP[[#This Row],[Nota]])</f>
        <v>0.85</v>
      </c>
      <c r="AH879" s="8">
        <f>IF(VOZ_WHATSAPP[[#This Row],[Estado Legal]]="No Cumple",0,IF(VOZ_WHATSAPP[[#This Row],[Realiza lectura de guion Legal]]="No Cumple",VOZ_WHATSAPP[[#This Row],[Nota 2]]-50%,VOZ_WHATSAPP[[#This Row],[Nota 2]]))</f>
        <v>0.85</v>
      </c>
    </row>
    <row r="880" spans="1:34" x14ac:dyDescent="0.25">
      <c r="A880" s="2" t="str">
        <f>VOZ_WHATSAPP[[#This Row],[ID Asesor]]&amp;VOZ_WHATSAPP[[#This Row],[Fecha Monitoreo]]</f>
        <v>363245833</v>
      </c>
      <c r="B880" s="2">
        <v>45833</v>
      </c>
      <c r="C880" s="1" t="s">
        <v>696</v>
      </c>
      <c r="D880" s="1">
        <v>3632</v>
      </c>
      <c r="E880" s="2">
        <v>45833</v>
      </c>
      <c r="F880" s="3">
        <v>0.38263888888888886</v>
      </c>
      <c r="G880" s="1" t="s">
        <v>51</v>
      </c>
      <c r="H880" s="1" t="s">
        <v>44</v>
      </c>
      <c r="I880" s="1">
        <v>1378</v>
      </c>
      <c r="J880" s="1">
        <v>3013564418</v>
      </c>
      <c r="K880" s="1" t="s">
        <v>45</v>
      </c>
      <c r="L880" s="1" t="s">
        <v>46</v>
      </c>
      <c r="M880" s="1" t="s">
        <v>46</v>
      </c>
      <c r="N880" s="1" t="s">
        <v>46</v>
      </c>
      <c r="O880" s="1" t="s">
        <v>46</v>
      </c>
      <c r="P880" s="1" t="s">
        <v>46</v>
      </c>
      <c r="Q880" s="1" t="s">
        <v>46</v>
      </c>
      <c r="R880" s="1" t="s">
        <v>46</v>
      </c>
      <c r="S880" s="1" t="s">
        <v>46</v>
      </c>
      <c r="T880" s="12" t="str">
        <f>IF(OR(VOZ_WHATSAPP[[#This Row],[Brinda argumentos coherentes a la objeción]]="No Cumple",VOZ_WHATSAPP[[#This Row],[Despliegue de Beneficios y/o consecuencias]]="No Cumple"),"Sin Negocio","Negocio")</f>
        <v>Negocio</v>
      </c>
      <c r="U880" s="1" t="s">
        <v>46</v>
      </c>
      <c r="V880" s="1" t="s">
        <v>46</v>
      </c>
      <c r="W880" s="1" t="s">
        <v>46</v>
      </c>
      <c r="X880" s="12" t="str">
        <f>IF(OR(VOZ_WHATSAPP[[#This Row],[Confirma Valor de pago]]="No Cumple",VOZ_WHATSAPP[[#This Row],[Confirma hora de pago]]="No Cumple",VOZ_WHATSAPP[[#This Row],[Confirma medio de pago]]="No Cumple"),"Sin Cierre","Cierre")</f>
        <v>Cierre</v>
      </c>
      <c r="Y880" s="1" t="s">
        <v>46</v>
      </c>
      <c r="Z880" s="1" t="s">
        <v>46</v>
      </c>
      <c r="AA880" s="1" t="s">
        <v>46</v>
      </c>
      <c r="AB880" s="1" t="s">
        <v>46</v>
      </c>
      <c r="AC880" s="11" t="str">
        <f>IF(OR(VOZ_WHATSAPP[[#This Row],[La comunicación es asertiva, con respeto y evita maltrato]]="No Cumple",VOZ_WHATSAPP[[#This Row],[Cumple con las normativas legales]]="No Cumple"),"No Cumple","Cumple")</f>
        <v>Cumple</v>
      </c>
      <c r="AD880" s="1" t="s">
        <v>46</v>
      </c>
      <c r="AE880" s="1" t="s">
        <v>915</v>
      </c>
      <c r="AF880" s="4">
        <v>1</v>
      </c>
      <c r="AG880" s="4">
        <f>IF(AND(VOZ_WHATSAPP[[#This Row],[Estado Cierre]]="Sin Cierre",VOZ_WHATSAPP[[#This Row],[Nota Negocio]]="Sin Negocio"),VOZ_WHATSAPP[[#This Row],[Nota]]-24%,VOZ_WHATSAPP[[#This Row],[Nota]])</f>
        <v>1</v>
      </c>
      <c r="AH880" s="8">
        <f>IF(VOZ_WHATSAPP[[#This Row],[Estado Legal]]="No Cumple",0,IF(VOZ_WHATSAPP[[#This Row],[Realiza lectura de guion Legal]]="No Cumple",VOZ_WHATSAPP[[#This Row],[Nota 2]]-50%,VOZ_WHATSAPP[[#This Row],[Nota 2]]))</f>
        <v>1</v>
      </c>
    </row>
    <row r="881" spans="1:34" x14ac:dyDescent="0.25">
      <c r="A881" s="2" t="str">
        <f>VOZ_WHATSAPP[[#This Row],[ID Asesor]]&amp;VOZ_WHATSAPP[[#This Row],[Fecha Monitoreo]]</f>
        <v>283345833</v>
      </c>
      <c r="B881" s="2">
        <v>45833</v>
      </c>
      <c r="C881" s="1" t="s">
        <v>42</v>
      </c>
      <c r="D881" s="1">
        <v>2833</v>
      </c>
      <c r="E881" s="2">
        <v>45833</v>
      </c>
      <c r="F881" s="3">
        <v>0.47499999999999998</v>
      </c>
      <c r="G881" s="1" t="s">
        <v>60</v>
      </c>
      <c r="H881" s="1" t="s">
        <v>71</v>
      </c>
      <c r="I881" s="1"/>
      <c r="J881" s="1"/>
      <c r="K881" s="1"/>
      <c r="L881" s="1" t="s">
        <v>47</v>
      </c>
      <c r="M881" s="1" t="s">
        <v>46</v>
      </c>
      <c r="N881" s="1" t="s">
        <v>46</v>
      </c>
      <c r="O881" s="1" t="s">
        <v>46</v>
      </c>
      <c r="P881" s="1" t="s">
        <v>54</v>
      </c>
      <c r="Q881" s="1" t="s">
        <v>46</v>
      </c>
      <c r="R881" s="1" t="s">
        <v>46</v>
      </c>
      <c r="S881" s="1" t="s">
        <v>46</v>
      </c>
      <c r="T881" s="12" t="str">
        <f>IF(OR(VOZ_WHATSAPP[[#This Row],[Brinda argumentos coherentes a la objeción]]="No Cumple",VOZ_WHATSAPP[[#This Row],[Despliegue de Beneficios y/o consecuencias]]="No Cumple"),"Sin Negocio","Negocio")</f>
        <v>Negocio</v>
      </c>
      <c r="U881" s="1" t="s">
        <v>48</v>
      </c>
      <c r="V881" s="1" t="s">
        <v>48</v>
      </c>
      <c r="W881" s="1" t="s">
        <v>48</v>
      </c>
      <c r="X881" s="12" t="str">
        <f>IF(OR(VOZ_WHATSAPP[[#This Row],[Confirma Valor de pago]]="No Cumple",VOZ_WHATSAPP[[#This Row],[Confirma hora de pago]]="No Cumple",VOZ_WHATSAPP[[#This Row],[Confirma medio de pago]]="No Cumple"),"Sin Cierre","Cierre")</f>
        <v>Cierre</v>
      </c>
      <c r="Y881" s="1" t="s">
        <v>54</v>
      </c>
      <c r="Z881" s="1" t="s">
        <v>46</v>
      </c>
      <c r="AA881" s="1" t="s">
        <v>46</v>
      </c>
      <c r="AB881" s="1" t="s">
        <v>46</v>
      </c>
      <c r="AC881" s="11" t="str">
        <f>IF(OR(VOZ_WHATSAPP[[#This Row],[La comunicación es asertiva, con respeto y evita maltrato]]="No Cumple",VOZ_WHATSAPP[[#This Row],[Cumple con las normativas legales]]="No Cumple"),"No Cumple","Cumple")</f>
        <v>Cumple</v>
      </c>
      <c r="AD881" s="1" t="s">
        <v>47</v>
      </c>
      <c r="AE881" s="1" t="s">
        <v>916</v>
      </c>
      <c r="AF881" s="4">
        <v>0.83</v>
      </c>
      <c r="AG881" s="4">
        <f>IF(AND(VOZ_WHATSAPP[[#This Row],[Estado Cierre]]="Sin Cierre",VOZ_WHATSAPP[[#This Row],[Nota Negocio]]="Sin Negocio"),VOZ_WHATSAPP[[#This Row],[Nota]]-24%,VOZ_WHATSAPP[[#This Row],[Nota]])</f>
        <v>0.83</v>
      </c>
      <c r="AH881" s="8">
        <f>IF(VOZ_WHATSAPP[[#This Row],[Estado Legal]]="No Cumple",0,IF(VOZ_WHATSAPP[[#This Row],[Realiza lectura de guion Legal]]="No Cumple",VOZ_WHATSAPP[[#This Row],[Nota 2]]-50%,VOZ_WHATSAPP[[#This Row],[Nota 2]]))</f>
        <v>0.32999999999999996</v>
      </c>
    </row>
    <row r="882" spans="1:34" x14ac:dyDescent="0.25">
      <c r="A882" s="2" t="str">
        <f>VOZ_WHATSAPP[[#This Row],[ID Asesor]]&amp;VOZ_WHATSAPP[[#This Row],[Fecha Monitoreo]]</f>
        <v>338245833</v>
      </c>
      <c r="B882" s="2">
        <v>45833</v>
      </c>
      <c r="C882" s="1" t="s">
        <v>126</v>
      </c>
      <c r="D882" s="1">
        <v>3382</v>
      </c>
      <c r="E882" s="2">
        <v>45833</v>
      </c>
      <c r="F882" s="3">
        <v>0.42638888888888887</v>
      </c>
      <c r="G882" s="1" t="s">
        <v>58</v>
      </c>
      <c r="H882" s="1" t="s">
        <v>44</v>
      </c>
      <c r="I882" s="1">
        <v>563</v>
      </c>
      <c r="J882" s="1">
        <v>3007775738</v>
      </c>
      <c r="K882" s="1" t="s">
        <v>45</v>
      </c>
      <c r="L882" s="1" t="s">
        <v>46</v>
      </c>
      <c r="M882" s="1" t="s">
        <v>46</v>
      </c>
      <c r="N882" s="1" t="s">
        <v>46</v>
      </c>
      <c r="O882" s="1" t="s">
        <v>46</v>
      </c>
      <c r="P882" s="1" t="s">
        <v>46</v>
      </c>
      <c r="Q882" s="1" t="s">
        <v>48</v>
      </c>
      <c r="R882" s="1" t="s">
        <v>48</v>
      </c>
      <c r="S882" s="1" t="s">
        <v>48</v>
      </c>
      <c r="T882" s="12" t="str">
        <f>IF(OR(VOZ_WHATSAPP[[#This Row],[Brinda argumentos coherentes a la objeción]]="No Cumple",VOZ_WHATSAPP[[#This Row],[Despliegue de Beneficios y/o consecuencias]]="No Cumple"),"Sin Negocio","Negocio")</f>
        <v>Negocio</v>
      </c>
      <c r="U882" s="1" t="s">
        <v>48</v>
      </c>
      <c r="V882" s="1" t="s">
        <v>48</v>
      </c>
      <c r="W882" s="1" t="s">
        <v>48</v>
      </c>
      <c r="X882" s="12" t="str">
        <f>IF(OR(VOZ_WHATSAPP[[#This Row],[Confirma Valor de pago]]="No Cumple",VOZ_WHATSAPP[[#This Row],[Confirma hora de pago]]="No Cumple",VOZ_WHATSAPP[[#This Row],[Confirma medio de pago]]="No Cumple"),"Sin Cierre","Cierre")</f>
        <v>Cierre</v>
      </c>
      <c r="Y882" s="1" t="s">
        <v>46</v>
      </c>
      <c r="Z882" s="1" t="s">
        <v>54</v>
      </c>
      <c r="AA882" s="1" t="s">
        <v>46</v>
      </c>
      <c r="AB882" s="1" t="s">
        <v>46</v>
      </c>
      <c r="AC882" s="11" t="str">
        <f>IF(OR(VOZ_WHATSAPP[[#This Row],[La comunicación es asertiva, con respeto y evita maltrato]]="No Cumple",VOZ_WHATSAPP[[#This Row],[Cumple con las normativas legales]]="No Cumple"),"No Cumple","Cumple")</f>
        <v>Cumple</v>
      </c>
      <c r="AD882" s="1" t="s">
        <v>46</v>
      </c>
      <c r="AE882" s="1" t="s">
        <v>917</v>
      </c>
      <c r="AF882" s="4">
        <v>0.85</v>
      </c>
      <c r="AG882" s="4">
        <f>IF(AND(VOZ_WHATSAPP[[#This Row],[Estado Cierre]]="Sin Cierre",VOZ_WHATSAPP[[#This Row],[Nota Negocio]]="Sin Negocio"),VOZ_WHATSAPP[[#This Row],[Nota]]-24%,VOZ_WHATSAPP[[#This Row],[Nota]])</f>
        <v>0.85</v>
      </c>
      <c r="AH882" s="8">
        <f>IF(VOZ_WHATSAPP[[#This Row],[Estado Legal]]="No Cumple",0,IF(VOZ_WHATSAPP[[#This Row],[Realiza lectura de guion Legal]]="No Cumple",VOZ_WHATSAPP[[#This Row],[Nota 2]]-50%,VOZ_WHATSAPP[[#This Row],[Nota 2]]))</f>
        <v>0.85</v>
      </c>
    </row>
    <row r="883" spans="1:34" x14ac:dyDescent="0.25">
      <c r="A883" s="2" t="str">
        <f>VOZ_WHATSAPP[[#This Row],[ID Asesor]]&amp;VOZ_WHATSAPP[[#This Row],[Fecha Monitoreo]]</f>
        <v>364545833</v>
      </c>
      <c r="B883" s="2">
        <v>45833</v>
      </c>
      <c r="C883" s="1" t="s">
        <v>696</v>
      </c>
      <c r="D883" s="1">
        <v>3645</v>
      </c>
      <c r="E883" s="2">
        <v>45833</v>
      </c>
      <c r="F883" s="3">
        <v>0.49722222222222223</v>
      </c>
      <c r="G883" s="1" t="s">
        <v>51</v>
      </c>
      <c r="H883" s="1" t="s">
        <v>44</v>
      </c>
      <c r="I883" s="1">
        <v>1388</v>
      </c>
      <c r="J883" s="1">
        <v>3124280932</v>
      </c>
      <c r="K883" s="1" t="s">
        <v>45</v>
      </c>
      <c r="L883" s="1" t="s">
        <v>46</v>
      </c>
      <c r="M883" s="1" t="s">
        <v>46</v>
      </c>
      <c r="N883" s="1" t="s">
        <v>46</v>
      </c>
      <c r="O883" s="1" t="s">
        <v>46</v>
      </c>
      <c r="P883" s="1" t="s">
        <v>46</v>
      </c>
      <c r="Q883" s="1" t="s">
        <v>46</v>
      </c>
      <c r="R883" s="1" t="s">
        <v>46</v>
      </c>
      <c r="S883" s="1" t="s">
        <v>46</v>
      </c>
      <c r="T883" s="12" t="str">
        <f>IF(OR(VOZ_WHATSAPP[[#This Row],[Brinda argumentos coherentes a la objeción]]="No Cumple",VOZ_WHATSAPP[[#This Row],[Despliegue de Beneficios y/o consecuencias]]="No Cumple"),"Sin Negocio","Negocio")</f>
        <v>Negocio</v>
      </c>
      <c r="U883" s="1" t="s">
        <v>48</v>
      </c>
      <c r="V883" s="1" t="s">
        <v>48</v>
      </c>
      <c r="W883" s="1" t="s">
        <v>48</v>
      </c>
      <c r="X883" s="12" t="str">
        <f>IF(OR(VOZ_WHATSAPP[[#This Row],[Confirma Valor de pago]]="No Cumple",VOZ_WHATSAPP[[#This Row],[Confirma hora de pago]]="No Cumple",VOZ_WHATSAPP[[#This Row],[Confirma medio de pago]]="No Cumple"),"Sin Cierre","Cierre")</f>
        <v>Cierre</v>
      </c>
      <c r="Y883" s="1" t="s">
        <v>46</v>
      </c>
      <c r="Z883" s="1" t="s">
        <v>46</v>
      </c>
      <c r="AA883" s="1" t="s">
        <v>46</v>
      </c>
      <c r="AB883" s="1" t="s">
        <v>46</v>
      </c>
      <c r="AC883" s="11" t="str">
        <f>IF(OR(VOZ_WHATSAPP[[#This Row],[La comunicación es asertiva, con respeto y evita maltrato]]="No Cumple",VOZ_WHATSAPP[[#This Row],[Cumple con las normativas legales]]="No Cumple"),"No Cumple","Cumple")</f>
        <v>Cumple</v>
      </c>
      <c r="AD883" s="1" t="s">
        <v>46</v>
      </c>
      <c r="AE883" s="1" t="s">
        <v>918</v>
      </c>
      <c r="AF883" s="4">
        <v>1</v>
      </c>
      <c r="AG883" s="4">
        <f>IF(AND(VOZ_WHATSAPP[[#This Row],[Estado Cierre]]="Sin Cierre",VOZ_WHATSAPP[[#This Row],[Nota Negocio]]="Sin Negocio"),VOZ_WHATSAPP[[#This Row],[Nota]]-24%,VOZ_WHATSAPP[[#This Row],[Nota]])</f>
        <v>1</v>
      </c>
      <c r="AH883" s="8">
        <f>IF(VOZ_WHATSAPP[[#This Row],[Estado Legal]]="No Cumple",0,IF(VOZ_WHATSAPP[[#This Row],[Realiza lectura de guion Legal]]="No Cumple",VOZ_WHATSAPP[[#This Row],[Nota 2]]-50%,VOZ_WHATSAPP[[#This Row],[Nota 2]]))</f>
        <v>1</v>
      </c>
    </row>
    <row r="884" spans="1:34" x14ac:dyDescent="0.25">
      <c r="A884" s="2" t="str">
        <f>VOZ_WHATSAPP[[#This Row],[ID Asesor]]&amp;VOZ_WHATSAPP[[#This Row],[Fecha Monitoreo]]</f>
        <v>368845833</v>
      </c>
      <c r="B884" s="2">
        <v>45833</v>
      </c>
      <c r="C884" s="1" t="s">
        <v>42</v>
      </c>
      <c r="D884" s="1">
        <v>3688</v>
      </c>
      <c r="E884" s="2">
        <v>45833</v>
      </c>
      <c r="F884" s="3">
        <v>0.4597222222222222</v>
      </c>
      <c r="G884" s="1" t="s">
        <v>51</v>
      </c>
      <c r="H884" s="1" t="s">
        <v>71</v>
      </c>
      <c r="I884" s="1"/>
      <c r="J884" s="1"/>
      <c r="K884" s="1"/>
      <c r="L884" s="1" t="s">
        <v>46</v>
      </c>
      <c r="M884" s="1" t="s">
        <v>48</v>
      </c>
      <c r="N884" s="1" t="s">
        <v>48</v>
      </c>
      <c r="O884" s="1" t="s">
        <v>48</v>
      </c>
      <c r="P884" s="1" t="s">
        <v>48</v>
      </c>
      <c r="Q884" s="1" t="s">
        <v>48</v>
      </c>
      <c r="R884" s="1" t="s">
        <v>48</v>
      </c>
      <c r="S884" s="1" t="s">
        <v>47</v>
      </c>
      <c r="T884" s="12" t="str">
        <f>IF(OR(VOZ_WHATSAPP[[#This Row],[Brinda argumentos coherentes a la objeción]]="No Cumple",VOZ_WHATSAPP[[#This Row],[Despliegue de Beneficios y/o consecuencias]]="No Cumple"),"Sin Negocio","Negocio")</f>
        <v>Sin Negocio</v>
      </c>
      <c r="U884" s="1" t="s">
        <v>46</v>
      </c>
      <c r="V884" s="1" t="s">
        <v>46</v>
      </c>
      <c r="W884" s="1" t="s">
        <v>46</v>
      </c>
      <c r="X884" s="12" t="str">
        <f>IF(OR(VOZ_WHATSAPP[[#This Row],[Confirma Valor de pago]]="No Cumple",VOZ_WHATSAPP[[#This Row],[Confirma hora de pago]]="No Cumple",VOZ_WHATSAPP[[#This Row],[Confirma medio de pago]]="No Cumple"),"Sin Cierre","Cierre")</f>
        <v>Cierre</v>
      </c>
      <c r="Y884" s="1" t="s">
        <v>48</v>
      </c>
      <c r="Z884" s="1" t="s">
        <v>46</v>
      </c>
      <c r="AA884" s="1" t="s">
        <v>46</v>
      </c>
      <c r="AB884" s="1" t="s">
        <v>46</v>
      </c>
      <c r="AC884" s="11" t="str">
        <f>IF(OR(VOZ_WHATSAPP[[#This Row],[La comunicación es asertiva, con respeto y evita maltrato]]="No Cumple",VOZ_WHATSAPP[[#This Row],[Cumple con las normativas legales]]="No Cumple"),"No Cumple","Cumple")</f>
        <v>Cumple</v>
      </c>
      <c r="AD884" s="1" t="s">
        <v>48</v>
      </c>
      <c r="AE884" s="1" t="s">
        <v>919</v>
      </c>
      <c r="AF884" s="4">
        <v>0.9</v>
      </c>
      <c r="AG884" s="4">
        <f>IF(AND(VOZ_WHATSAPP[[#This Row],[Estado Cierre]]="Sin Cierre",VOZ_WHATSAPP[[#This Row],[Nota Negocio]]="Sin Negocio"),VOZ_WHATSAPP[[#This Row],[Nota]]-24%,VOZ_WHATSAPP[[#This Row],[Nota]])</f>
        <v>0.9</v>
      </c>
      <c r="AH884" s="8">
        <f>IF(VOZ_WHATSAPP[[#This Row],[Estado Legal]]="No Cumple",0,IF(VOZ_WHATSAPP[[#This Row],[Realiza lectura de guion Legal]]="No Cumple",VOZ_WHATSAPP[[#This Row],[Nota 2]]-50%,VOZ_WHATSAPP[[#This Row],[Nota 2]]))</f>
        <v>0.9</v>
      </c>
    </row>
    <row r="885" spans="1:34" x14ac:dyDescent="0.25">
      <c r="A885" s="2" t="str">
        <f>VOZ_WHATSAPP[[#This Row],[ID Asesor]]&amp;VOZ_WHATSAPP[[#This Row],[Fecha Monitoreo]]</f>
        <v>383145833</v>
      </c>
      <c r="B885" s="2">
        <v>45833</v>
      </c>
      <c r="C885" s="1" t="s">
        <v>126</v>
      </c>
      <c r="D885" s="1">
        <v>3831</v>
      </c>
      <c r="E885" s="2">
        <v>45833</v>
      </c>
      <c r="F885" s="3">
        <v>0.59861111111111109</v>
      </c>
      <c r="G885" s="1" t="s">
        <v>58</v>
      </c>
      <c r="H885" s="1" t="s">
        <v>44</v>
      </c>
      <c r="I885" s="1">
        <v>431</v>
      </c>
      <c r="J885" s="1">
        <v>3113359296</v>
      </c>
      <c r="K885" s="1" t="s">
        <v>45</v>
      </c>
      <c r="L885" s="1" t="s">
        <v>46</v>
      </c>
      <c r="M885" s="1" t="s">
        <v>46</v>
      </c>
      <c r="N885" s="1" t="s">
        <v>46</v>
      </c>
      <c r="O885" s="1" t="s">
        <v>46</v>
      </c>
      <c r="P885" s="1" t="s">
        <v>46</v>
      </c>
      <c r="Q885" s="1" t="s">
        <v>46</v>
      </c>
      <c r="R885" s="1" t="s">
        <v>46</v>
      </c>
      <c r="S885" s="1" t="s">
        <v>46</v>
      </c>
      <c r="T885" s="12" t="str">
        <f>IF(OR(VOZ_WHATSAPP[[#This Row],[Brinda argumentos coherentes a la objeción]]="No Cumple",VOZ_WHATSAPP[[#This Row],[Despliegue de Beneficios y/o consecuencias]]="No Cumple"),"Sin Negocio","Negocio")</f>
        <v>Negocio</v>
      </c>
      <c r="U885" s="1" t="s">
        <v>46</v>
      </c>
      <c r="V885" s="1" t="s">
        <v>46</v>
      </c>
      <c r="W885" s="1" t="s">
        <v>46</v>
      </c>
      <c r="X885" s="12" t="str">
        <f>IF(OR(VOZ_WHATSAPP[[#This Row],[Confirma Valor de pago]]="No Cumple",VOZ_WHATSAPP[[#This Row],[Confirma hora de pago]]="No Cumple",VOZ_WHATSAPP[[#This Row],[Confirma medio de pago]]="No Cumple"),"Sin Cierre","Cierre")</f>
        <v>Cierre</v>
      </c>
      <c r="Y885" s="1" t="s">
        <v>46</v>
      </c>
      <c r="Z885" s="1" t="s">
        <v>54</v>
      </c>
      <c r="AA885" s="1" t="s">
        <v>46</v>
      </c>
      <c r="AB885" s="1" t="s">
        <v>46</v>
      </c>
      <c r="AC885" s="11" t="str">
        <f>IF(OR(VOZ_WHATSAPP[[#This Row],[La comunicación es asertiva, con respeto y evita maltrato]]="No Cumple",VOZ_WHATSAPP[[#This Row],[Cumple con las normativas legales]]="No Cumple"),"No Cumple","Cumple")</f>
        <v>Cumple</v>
      </c>
      <c r="AD885" s="1" t="s">
        <v>46</v>
      </c>
      <c r="AE885" s="1" t="s">
        <v>920</v>
      </c>
      <c r="AF885" s="4">
        <v>0.85</v>
      </c>
      <c r="AG885" s="4">
        <f>IF(AND(VOZ_WHATSAPP[[#This Row],[Estado Cierre]]="Sin Cierre",VOZ_WHATSAPP[[#This Row],[Nota Negocio]]="Sin Negocio"),VOZ_WHATSAPP[[#This Row],[Nota]]-24%,VOZ_WHATSAPP[[#This Row],[Nota]])</f>
        <v>0.85</v>
      </c>
      <c r="AH885" s="8">
        <f>IF(VOZ_WHATSAPP[[#This Row],[Estado Legal]]="No Cumple",0,IF(VOZ_WHATSAPP[[#This Row],[Realiza lectura de guion Legal]]="No Cumple",VOZ_WHATSAPP[[#This Row],[Nota 2]]-50%,VOZ_WHATSAPP[[#This Row],[Nota 2]]))</f>
        <v>0.85</v>
      </c>
    </row>
    <row r="886" spans="1:34" x14ac:dyDescent="0.25">
      <c r="A886" s="2" t="str">
        <f>VOZ_WHATSAPP[[#This Row],[ID Asesor]]&amp;VOZ_WHATSAPP[[#This Row],[Fecha Monitoreo]]</f>
        <v>326845833</v>
      </c>
      <c r="B886" s="2">
        <v>45833</v>
      </c>
      <c r="C886" s="1" t="s">
        <v>42</v>
      </c>
      <c r="D886" s="1">
        <v>3268</v>
      </c>
      <c r="E886" s="2">
        <v>45833</v>
      </c>
      <c r="F886" s="3">
        <v>0.40069444444444446</v>
      </c>
      <c r="G886" s="1" t="s">
        <v>51</v>
      </c>
      <c r="H886" s="1" t="s">
        <v>44</v>
      </c>
      <c r="I886" s="1">
        <v>1116</v>
      </c>
      <c r="J886" s="1">
        <v>3133683422</v>
      </c>
      <c r="K886" s="1" t="s">
        <v>45</v>
      </c>
      <c r="L886" s="1" t="s">
        <v>47</v>
      </c>
      <c r="M886" s="1" t="s">
        <v>46</v>
      </c>
      <c r="N886" s="1" t="s">
        <v>46</v>
      </c>
      <c r="O886" s="1" t="s">
        <v>46</v>
      </c>
      <c r="P886" s="1" t="s">
        <v>46</v>
      </c>
      <c r="Q886" s="1" t="s">
        <v>46</v>
      </c>
      <c r="R886" s="1" t="s">
        <v>46</v>
      </c>
      <c r="S886" s="1" t="s">
        <v>46</v>
      </c>
      <c r="T886" s="12" t="str">
        <f>IF(OR(VOZ_WHATSAPP[[#This Row],[Brinda argumentos coherentes a la objeción]]="No Cumple",VOZ_WHATSAPP[[#This Row],[Despliegue de Beneficios y/o consecuencias]]="No Cumple"),"Sin Negocio","Negocio")</f>
        <v>Negocio</v>
      </c>
      <c r="U886" s="1" t="s">
        <v>48</v>
      </c>
      <c r="V886" s="1" t="s">
        <v>48</v>
      </c>
      <c r="W886" s="1" t="s">
        <v>48</v>
      </c>
      <c r="X886" s="12" t="str">
        <f>IF(OR(VOZ_WHATSAPP[[#This Row],[Confirma Valor de pago]]="No Cumple",VOZ_WHATSAPP[[#This Row],[Confirma hora de pago]]="No Cumple",VOZ_WHATSAPP[[#This Row],[Confirma medio de pago]]="No Cumple"),"Sin Cierre","Cierre")</f>
        <v>Cierre</v>
      </c>
      <c r="Y886" s="1" t="s">
        <v>46</v>
      </c>
      <c r="Z886" s="1" t="s">
        <v>46</v>
      </c>
      <c r="AA886" s="1" t="s">
        <v>46</v>
      </c>
      <c r="AB886" s="1" t="s">
        <v>46</v>
      </c>
      <c r="AC886" s="11" t="str">
        <f>IF(OR(VOZ_WHATSAPP[[#This Row],[La comunicación es asertiva, con respeto y evita maltrato]]="No Cumple",VOZ_WHATSAPP[[#This Row],[Cumple con las normativas legales]]="No Cumple"),"No Cumple","Cumple")</f>
        <v>Cumple</v>
      </c>
      <c r="AD886" s="1" t="s">
        <v>46</v>
      </c>
      <c r="AE886" s="1" t="s">
        <v>145</v>
      </c>
      <c r="AF886" s="4">
        <v>0.96</v>
      </c>
      <c r="AG886" s="4">
        <f>IF(AND(VOZ_WHATSAPP[[#This Row],[Estado Cierre]]="Sin Cierre",VOZ_WHATSAPP[[#This Row],[Nota Negocio]]="Sin Negocio"),VOZ_WHATSAPP[[#This Row],[Nota]]-24%,VOZ_WHATSAPP[[#This Row],[Nota]])</f>
        <v>0.96</v>
      </c>
      <c r="AH886" s="8">
        <f>IF(VOZ_WHATSAPP[[#This Row],[Estado Legal]]="No Cumple",0,IF(VOZ_WHATSAPP[[#This Row],[Realiza lectura de guion Legal]]="No Cumple",VOZ_WHATSAPP[[#This Row],[Nota 2]]-50%,VOZ_WHATSAPP[[#This Row],[Nota 2]]))</f>
        <v>0.96</v>
      </c>
    </row>
    <row r="887" spans="1:34" x14ac:dyDescent="0.25">
      <c r="A887" s="2" t="str">
        <f>VOZ_WHATSAPP[[#This Row],[ID Asesor]]&amp;VOZ_WHATSAPP[[#This Row],[Fecha Monitoreo]]</f>
        <v>387245833</v>
      </c>
      <c r="B887" s="2">
        <v>45833</v>
      </c>
      <c r="C887" s="1" t="s">
        <v>696</v>
      </c>
      <c r="D887" s="1">
        <v>3872</v>
      </c>
      <c r="E887" s="2">
        <v>45833</v>
      </c>
      <c r="F887" s="3">
        <v>4.8611111111111112E-3</v>
      </c>
      <c r="G887" s="1" t="s">
        <v>51</v>
      </c>
      <c r="H887" s="1" t="s">
        <v>44</v>
      </c>
      <c r="I887" s="1">
        <v>1425</v>
      </c>
      <c r="J887" s="1">
        <v>3102260977</v>
      </c>
      <c r="K887" s="1" t="s">
        <v>45</v>
      </c>
      <c r="L887" s="1" t="s">
        <v>46</v>
      </c>
      <c r="M887" s="1" t="s">
        <v>47</v>
      </c>
      <c r="N887" s="1" t="s">
        <v>46</v>
      </c>
      <c r="O887" s="1" t="s">
        <v>46</v>
      </c>
      <c r="P887" s="1" t="s">
        <v>46</v>
      </c>
      <c r="Q887" s="1" t="s">
        <v>46</v>
      </c>
      <c r="R887" s="1" t="s">
        <v>47</v>
      </c>
      <c r="S887" s="1" t="s">
        <v>47</v>
      </c>
      <c r="T887" s="12" t="str">
        <f>IF(OR(VOZ_WHATSAPP[[#This Row],[Brinda argumentos coherentes a la objeción]]="No Cumple",VOZ_WHATSAPP[[#This Row],[Despliegue de Beneficios y/o consecuencias]]="No Cumple"),"Sin Negocio","Negocio")</f>
        <v>Sin Negocio</v>
      </c>
      <c r="U887" s="1" t="s">
        <v>48</v>
      </c>
      <c r="V887" s="1" t="s">
        <v>48</v>
      </c>
      <c r="W887" s="1" t="s">
        <v>48</v>
      </c>
      <c r="X887" s="12" t="str">
        <f>IF(OR(VOZ_WHATSAPP[[#This Row],[Confirma Valor de pago]]="No Cumple",VOZ_WHATSAPP[[#This Row],[Confirma hora de pago]]="No Cumple",VOZ_WHATSAPP[[#This Row],[Confirma medio de pago]]="No Cumple"),"Sin Cierre","Cierre")</f>
        <v>Cierre</v>
      </c>
      <c r="Y887" s="1" t="s">
        <v>54</v>
      </c>
      <c r="Z887" s="1" t="s">
        <v>54</v>
      </c>
      <c r="AA887" s="1" t="s">
        <v>46</v>
      </c>
      <c r="AB887" s="1" t="s">
        <v>54</v>
      </c>
      <c r="AC887" s="11" t="str">
        <f>IF(OR(VOZ_WHATSAPP[[#This Row],[La comunicación es asertiva, con respeto y evita maltrato]]="No Cumple",VOZ_WHATSAPP[[#This Row],[Cumple con las normativas legales]]="No Cumple"),"No Cumple","Cumple")</f>
        <v>No Cumple</v>
      </c>
      <c r="AD887" s="1" t="s">
        <v>47</v>
      </c>
      <c r="AE887" s="1" t="s">
        <v>921</v>
      </c>
      <c r="AF887" s="4">
        <v>0.53</v>
      </c>
      <c r="AG887" s="4">
        <f>IF(AND(VOZ_WHATSAPP[[#This Row],[Estado Cierre]]="Sin Cierre",VOZ_WHATSAPP[[#This Row],[Nota Negocio]]="Sin Negocio"),VOZ_WHATSAPP[[#This Row],[Nota]]-24%,VOZ_WHATSAPP[[#This Row],[Nota]])</f>
        <v>0.53</v>
      </c>
      <c r="AH887" s="8">
        <f>IF(VOZ_WHATSAPP[[#This Row],[Estado Legal]]="No Cumple",0,IF(VOZ_WHATSAPP[[#This Row],[Realiza lectura de guion Legal]]="No Cumple",VOZ_WHATSAPP[[#This Row],[Nota 2]]-50%,VOZ_WHATSAPP[[#This Row],[Nota 2]]))</f>
        <v>0</v>
      </c>
    </row>
    <row r="888" spans="1:34" x14ac:dyDescent="0.25">
      <c r="A888" s="2" t="str">
        <f>VOZ_WHATSAPP[[#This Row],[ID Asesor]]&amp;VOZ_WHATSAPP[[#This Row],[Fecha Monitoreo]]</f>
        <v>325045833</v>
      </c>
      <c r="B888" s="2">
        <v>45833</v>
      </c>
      <c r="C888" s="1" t="s">
        <v>126</v>
      </c>
      <c r="D888" s="1">
        <v>3250</v>
      </c>
      <c r="E888" s="2">
        <v>45833</v>
      </c>
      <c r="F888" s="3">
        <v>0.42291666666666666</v>
      </c>
      <c r="G888" s="1" t="s">
        <v>51</v>
      </c>
      <c r="H888" s="1" t="s">
        <v>44</v>
      </c>
      <c r="I888" s="1">
        <v>457</v>
      </c>
      <c r="J888" s="1">
        <v>3219097583</v>
      </c>
      <c r="K888" s="1" t="s">
        <v>45</v>
      </c>
      <c r="L888" s="1" t="s">
        <v>47</v>
      </c>
      <c r="M888" s="1" t="s">
        <v>46</v>
      </c>
      <c r="N888" s="1" t="s">
        <v>46</v>
      </c>
      <c r="O888" s="1" t="s">
        <v>46</v>
      </c>
      <c r="P888" s="1" t="s">
        <v>46</v>
      </c>
      <c r="Q888" s="1" t="s">
        <v>46</v>
      </c>
      <c r="R888" s="1" t="s">
        <v>46</v>
      </c>
      <c r="S888" s="1" t="s">
        <v>46</v>
      </c>
      <c r="T888" s="12" t="str">
        <f>IF(OR(VOZ_WHATSAPP[[#This Row],[Brinda argumentos coherentes a la objeción]]="No Cumple",VOZ_WHATSAPP[[#This Row],[Despliegue de Beneficios y/o consecuencias]]="No Cumple"),"Sin Negocio","Negocio")</f>
        <v>Negocio</v>
      </c>
      <c r="U888" s="1" t="s">
        <v>48</v>
      </c>
      <c r="V888" s="1" t="s">
        <v>48</v>
      </c>
      <c r="W888" s="1" t="s">
        <v>48</v>
      </c>
      <c r="X888" s="12" t="str">
        <f>IF(OR(VOZ_WHATSAPP[[#This Row],[Confirma Valor de pago]]="No Cumple",VOZ_WHATSAPP[[#This Row],[Confirma hora de pago]]="No Cumple",VOZ_WHATSAPP[[#This Row],[Confirma medio de pago]]="No Cumple"),"Sin Cierre","Cierre")</f>
        <v>Cierre</v>
      </c>
      <c r="Y888" s="1" t="s">
        <v>46</v>
      </c>
      <c r="Z888" s="1" t="s">
        <v>46</v>
      </c>
      <c r="AA888" s="1" t="s">
        <v>46</v>
      </c>
      <c r="AB888" s="1" t="s">
        <v>46</v>
      </c>
      <c r="AC888" s="11" t="str">
        <f>IF(OR(VOZ_WHATSAPP[[#This Row],[La comunicación es asertiva, con respeto y evita maltrato]]="No Cumple",VOZ_WHATSAPP[[#This Row],[Cumple con las normativas legales]]="No Cumple"),"No Cumple","Cumple")</f>
        <v>Cumple</v>
      </c>
      <c r="AD888" s="1" t="s">
        <v>46</v>
      </c>
      <c r="AE888" s="1" t="s">
        <v>133</v>
      </c>
      <c r="AF888" s="4">
        <v>0.96</v>
      </c>
      <c r="AG888" s="4">
        <f>IF(AND(VOZ_WHATSAPP[[#This Row],[Estado Cierre]]="Sin Cierre",VOZ_WHATSAPP[[#This Row],[Nota Negocio]]="Sin Negocio"),VOZ_WHATSAPP[[#This Row],[Nota]]-24%,VOZ_WHATSAPP[[#This Row],[Nota]])</f>
        <v>0.96</v>
      </c>
      <c r="AH888" s="8">
        <f>IF(VOZ_WHATSAPP[[#This Row],[Estado Legal]]="No Cumple",0,IF(VOZ_WHATSAPP[[#This Row],[Realiza lectura de guion Legal]]="No Cumple",VOZ_WHATSAPP[[#This Row],[Nota 2]]-50%,VOZ_WHATSAPP[[#This Row],[Nota 2]]))</f>
        <v>0.96</v>
      </c>
    </row>
    <row r="889" spans="1:34" x14ac:dyDescent="0.25">
      <c r="A889" s="2" t="str">
        <f>VOZ_WHATSAPP[[#This Row],[ID Asesor]]&amp;VOZ_WHATSAPP[[#This Row],[Fecha Monitoreo]]</f>
        <v>372445833</v>
      </c>
      <c r="B889" s="2">
        <v>45833</v>
      </c>
      <c r="C889" s="1" t="s">
        <v>126</v>
      </c>
      <c r="D889" s="1">
        <v>3724</v>
      </c>
      <c r="E889" s="2">
        <v>45833</v>
      </c>
      <c r="F889" s="3">
        <v>0.64583333333333337</v>
      </c>
      <c r="G889" s="1" t="s">
        <v>51</v>
      </c>
      <c r="H889" s="1" t="s">
        <v>71</v>
      </c>
      <c r="I889" s="1"/>
      <c r="J889" s="1"/>
      <c r="K889" s="1"/>
      <c r="L889" s="1" t="s">
        <v>46</v>
      </c>
      <c r="M889" s="1" t="s">
        <v>48</v>
      </c>
      <c r="N889" s="1" t="s">
        <v>46</v>
      </c>
      <c r="O889" s="1" t="s">
        <v>46</v>
      </c>
      <c r="P889" s="1" t="s">
        <v>46</v>
      </c>
      <c r="Q889" s="1" t="s">
        <v>46</v>
      </c>
      <c r="R889" s="1" t="s">
        <v>46</v>
      </c>
      <c r="S889" s="1" t="s">
        <v>46</v>
      </c>
      <c r="T889" s="12" t="str">
        <f>IF(OR(VOZ_WHATSAPP[[#This Row],[Brinda argumentos coherentes a la objeción]]="No Cumple",VOZ_WHATSAPP[[#This Row],[Despliegue de Beneficios y/o consecuencias]]="No Cumple"),"Sin Negocio","Negocio")</f>
        <v>Negocio</v>
      </c>
      <c r="U889" s="1" t="s">
        <v>48</v>
      </c>
      <c r="V889" s="1" t="s">
        <v>48</v>
      </c>
      <c r="W889" s="1" t="s">
        <v>48</v>
      </c>
      <c r="X889" s="12" t="str">
        <f>IF(OR(VOZ_WHATSAPP[[#This Row],[Confirma Valor de pago]]="No Cumple",VOZ_WHATSAPP[[#This Row],[Confirma hora de pago]]="No Cumple",VOZ_WHATSAPP[[#This Row],[Confirma medio de pago]]="No Cumple"),"Sin Cierre","Cierre")</f>
        <v>Cierre</v>
      </c>
      <c r="Y889" s="1" t="s">
        <v>48</v>
      </c>
      <c r="Z889" s="1" t="s">
        <v>46</v>
      </c>
      <c r="AA889" s="1" t="s">
        <v>46</v>
      </c>
      <c r="AB889" s="1" t="s">
        <v>46</v>
      </c>
      <c r="AC889" s="11" t="str">
        <f>IF(OR(VOZ_WHATSAPP[[#This Row],[La comunicación es asertiva, con respeto y evita maltrato]]="No Cumple",VOZ_WHATSAPP[[#This Row],[Cumple con las normativas legales]]="No Cumple"),"No Cumple","Cumple")</f>
        <v>Cumple</v>
      </c>
      <c r="AD889" s="1" t="s">
        <v>48</v>
      </c>
      <c r="AE889" s="1" t="s">
        <v>133</v>
      </c>
      <c r="AF889" s="4">
        <v>1</v>
      </c>
      <c r="AG889" s="4">
        <f>IF(AND(VOZ_WHATSAPP[[#This Row],[Estado Cierre]]="Sin Cierre",VOZ_WHATSAPP[[#This Row],[Nota Negocio]]="Sin Negocio"),VOZ_WHATSAPP[[#This Row],[Nota]]-24%,VOZ_WHATSAPP[[#This Row],[Nota]])</f>
        <v>1</v>
      </c>
      <c r="AH889" s="8">
        <f>IF(VOZ_WHATSAPP[[#This Row],[Estado Legal]]="No Cumple",0,IF(VOZ_WHATSAPP[[#This Row],[Realiza lectura de guion Legal]]="No Cumple",VOZ_WHATSAPP[[#This Row],[Nota 2]]-50%,VOZ_WHATSAPP[[#This Row],[Nota 2]]))</f>
        <v>1</v>
      </c>
    </row>
    <row r="890" spans="1:34" x14ac:dyDescent="0.25">
      <c r="A890" s="2" t="str">
        <f>VOZ_WHATSAPP[[#This Row],[ID Asesor]]&amp;VOZ_WHATSAPP[[#This Row],[Fecha Monitoreo]]</f>
        <v>266745833</v>
      </c>
      <c r="B890" s="2">
        <v>45833</v>
      </c>
      <c r="C890" s="1" t="s">
        <v>126</v>
      </c>
      <c r="D890" s="1">
        <v>2667</v>
      </c>
      <c r="E890" s="2">
        <v>45833</v>
      </c>
      <c r="F890" s="3">
        <v>0.36041666666666666</v>
      </c>
      <c r="G890" s="1" t="s">
        <v>58</v>
      </c>
      <c r="H890" s="1" t="s">
        <v>71</v>
      </c>
      <c r="I890" s="1"/>
      <c r="J890" s="1"/>
      <c r="K890" s="1"/>
      <c r="L890" s="1" t="s">
        <v>46</v>
      </c>
      <c r="M890" s="1" t="s">
        <v>48</v>
      </c>
      <c r="N890" s="1" t="s">
        <v>46</v>
      </c>
      <c r="O890" s="1" t="s">
        <v>46</v>
      </c>
      <c r="P890" s="1" t="s">
        <v>46</v>
      </c>
      <c r="Q890" s="1" t="s">
        <v>48</v>
      </c>
      <c r="R890" s="1" t="s">
        <v>48</v>
      </c>
      <c r="S890" s="1" t="s">
        <v>48</v>
      </c>
      <c r="T890" s="12" t="str">
        <f>IF(OR(VOZ_WHATSAPP[[#This Row],[Brinda argumentos coherentes a la objeción]]="No Cumple",VOZ_WHATSAPP[[#This Row],[Despliegue de Beneficios y/o consecuencias]]="No Cumple"),"Sin Negocio","Negocio")</f>
        <v>Negocio</v>
      </c>
      <c r="U890" s="1" t="s">
        <v>46</v>
      </c>
      <c r="V890" s="1" t="s">
        <v>46</v>
      </c>
      <c r="W890" s="1" t="s">
        <v>46</v>
      </c>
      <c r="X890" s="12" t="str">
        <f>IF(OR(VOZ_WHATSAPP[[#This Row],[Confirma Valor de pago]]="No Cumple",VOZ_WHATSAPP[[#This Row],[Confirma hora de pago]]="No Cumple",VOZ_WHATSAPP[[#This Row],[Confirma medio de pago]]="No Cumple"),"Sin Cierre","Cierre")</f>
        <v>Cierre</v>
      </c>
      <c r="Y890" s="1" t="s">
        <v>48</v>
      </c>
      <c r="Z890" s="1" t="s">
        <v>46</v>
      </c>
      <c r="AA890" s="1" t="s">
        <v>46</v>
      </c>
      <c r="AB890" s="1" t="s">
        <v>46</v>
      </c>
      <c r="AC890" s="11" t="str">
        <f>IF(OR(VOZ_WHATSAPP[[#This Row],[La comunicación es asertiva, con respeto y evita maltrato]]="No Cumple",VOZ_WHATSAPP[[#This Row],[Cumple con las normativas legales]]="No Cumple"),"No Cumple","Cumple")</f>
        <v>Cumple</v>
      </c>
      <c r="AD890" s="1" t="s">
        <v>46</v>
      </c>
      <c r="AE890" s="1" t="s">
        <v>133</v>
      </c>
      <c r="AF890" s="4">
        <v>1</v>
      </c>
      <c r="AG890" s="4">
        <f>IF(AND(VOZ_WHATSAPP[[#This Row],[Estado Cierre]]="Sin Cierre",VOZ_WHATSAPP[[#This Row],[Nota Negocio]]="Sin Negocio"),VOZ_WHATSAPP[[#This Row],[Nota]]-24%,VOZ_WHATSAPP[[#This Row],[Nota]])</f>
        <v>1</v>
      </c>
      <c r="AH890" s="8">
        <f>IF(VOZ_WHATSAPP[[#This Row],[Estado Legal]]="No Cumple",0,IF(VOZ_WHATSAPP[[#This Row],[Realiza lectura de guion Legal]]="No Cumple",VOZ_WHATSAPP[[#This Row],[Nota 2]]-50%,VOZ_WHATSAPP[[#This Row],[Nota 2]]))</f>
        <v>1</v>
      </c>
    </row>
    <row r="891" spans="1:34" x14ac:dyDescent="0.25">
      <c r="A891" s="2" t="str">
        <f>VOZ_WHATSAPP[[#This Row],[ID Asesor]]&amp;VOZ_WHATSAPP[[#This Row],[Fecha Monitoreo]]</f>
        <v>295045833</v>
      </c>
      <c r="B891" s="2">
        <v>45833</v>
      </c>
      <c r="C891" s="1" t="s">
        <v>126</v>
      </c>
      <c r="D891" s="1">
        <v>2950</v>
      </c>
      <c r="E891" s="2">
        <v>45833</v>
      </c>
      <c r="F891" s="3">
        <v>0.62847222222222221</v>
      </c>
      <c r="G891" s="1" t="s">
        <v>58</v>
      </c>
      <c r="H891" s="1" t="s">
        <v>71</v>
      </c>
      <c r="I891" s="1"/>
      <c r="J891" s="1"/>
      <c r="K891" s="1"/>
      <c r="L891" s="1" t="s">
        <v>46</v>
      </c>
      <c r="M891" s="1" t="s">
        <v>48</v>
      </c>
      <c r="N891" s="1" t="s">
        <v>46</v>
      </c>
      <c r="O891" s="1" t="s">
        <v>46</v>
      </c>
      <c r="P891" s="1" t="s">
        <v>46</v>
      </c>
      <c r="Q891" s="1" t="s">
        <v>48</v>
      </c>
      <c r="R891" s="1" t="s">
        <v>48</v>
      </c>
      <c r="S891" s="1" t="s">
        <v>48</v>
      </c>
      <c r="T891" s="12" t="str">
        <f>IF(OR(VOZ_WHATSAPP[[#This Row],[Brinda argumentos coherentes a la objeción]]="No Cumple",VOZ_WHATSAPP[[#This Row],[Despliegue de Beneficios y/o consecuencias]]="No Cumple"),"Sin Negocio","Negocio")</f>
        <v>Negocio</v>
      </c>
      <c r="U891" s="1" t="s">
        <v>48</v>
      </c>
      <c r="V891" s="1" t="s">
        <v>48</v>
      </c>
      <c r="W891" s="1" t="s">
        <v>48</v>
      </c>
      <c r="X891" s="12" t="str">
        <f>IF(OR(VOZ_WHATSAPP[[#This Row],[Confirma Valor de pago]]="No Cumple",VOZ_WHATSAPP[[#This Row],[Confirma hora de pago]]="No Cumple",VOZ_WHATSAPP[[#This Row],[Confirma medio de pago]]="No Cumple"),"Sin Cierre","Cierre")</f>
        <v>Cierre</v>
      </c>
      <c r="Y891" s="1" t="s">
        <v>48</v>
      </c>
      <c r="Z891" s="1" t="s">
        <v>46</v>
      </c>
      <c r="AA891" s="1" t="s">
        <v>46</v>
      </c>
      <c r="AB891" s="1" t="s">
        <v>46</v>
      </c>
      <c r="AC891" s="11" t="str">
        <f>IF(OR(VOZ_WHATSAPP[[#This Row],[La comunicación es asertiva, con respeto y evita maltrato]]="No Cumple",VOZ_WHATSAPP[[#This Row],[Cumple con las normativas legales]]="No Cumple"),"No Cumple","Cumple")</f>
        <v>Cumple</v>
      </c>
      <c r="AD891" s="1" t="s">
        <v>48</v>
      </c>
      <c r="AE891" s="1" t="s">
        <v>133</v>
      </c>
      <c r="AF891" s="4">
        <v>1</v>
      </c>
      <c r="AG891" s="4">
        <f>IF(AND(VOZ_WHATSAPP[[#This Row],[Estado Cierre]]="Sin Cierre",VOZ_WHATSAPP[[#This Row],[Nota Negocio]]="Sin Negocio"),VOZ_WHATSAPP[[#This Row],[Nota]]-24%,VOZ_WHATSAPP[[#This Row],[Nota]])</f>
        <v>1</v>
      </c>
      <c r="AH891" s="8">
        <f>IF(VOZ_WHATSAPP[[#This Row],[Estado Legal]]="No Cumple",0,IF(VOZ_WHATSAPP[[#This Row],[Realiza lectura de guion Legal]]="No Cumple",VOZ_WHATSAPP[[#This Row],[Nota 2]]-50%,VOZ_WHATSAPP[[#This Row],[Nota 2]]))</f>
        <v>1</v>
      </c>
    </row>
    <row r="892" spans="1:34" x14ac:dyDescent="0.25">
      <c r="A892" s="2" t="str">
        <f>VOZ_WHATSAPP[[#This Row],[ID Asesor]]&amp;VOZ_WHATSAPP[[#This Row],[Fecha Monitoreo]]</f>
        <v>387745834</v>
      </c>
      <c r="B892" s="2">
        <v>45834</v>
      </c>
      <c r="C892" s="1" t="s">
        <v>50</v>
      </c>
      <c r="D892" s="1">
        <v>3877</v>
      </c>
      <c r="E892" s="2">
        <v>45834</v>
      </c>
      <c r="F892" s="3">
        <v>0.35069444444444442</v>
      </c>
      <c r="G892" s="1" t="s">
        <v>60</v>
      </c>
      <c r="H892" s="1" t="s">
        <v>44</v>
      </c>
      <c r="I892" s="1">
        <v>1430</v>
      </c>
      <c r="J892" s="1">
        <v>3132623844</v>
      </c>
      <c r="K892" s="1" t="s">
        <v>45</v>
      </c>
      <c r="L892" s="1" t="s">
        <v>46</v>
      </c>
      <c r="M892" s="1" t="s">
        <v>46</v>
      </c>
      <c r="N892" s="1" t="s">
        <v>46</v>
      </c>
      <c r="O892" s="1" t="s">
        <v>46</v>
      </c>
      <c r="P892" s="1" t="s">
        <v>46</v>
      </c>
      <c r="Q892" s="1" t="s">
        <v>46</v>
      </c>
      <c r="R892" s="1" t="s">
        <v>47</v>
      </c>
      <c r="S892" s="1" t="s">
        <v>47</v>
      </c>
      <c r="T892" s="12" t="str">
        <f>IF(OR(VOZ_WHATSAPP[[#This Row],[Brinda argumentos coherentes a la objeción]]="No Cumple",VOZ_WHATSAPP[[#This Row],[Despliegue de Beneficios y/o consecuencias]]="No Cumple"),"Sin Negocio","Negocio")</f>
        <v>Sin Negocio</v>
      </c>
      <c r="U892" s="1" t="s">
        <v>47</v>
      </c>
      <c r="V892" s="1" t="s">
        <v>46</v>
      </c>
      <c r="W892" s="1" t="s">
        <v>47</v>
      </c>
      <c r="X892" s="12" t="str">
        <f>IF(OR(VOZ_WHATSAPP[[#This Row],[Confirma Valor de pago]]="No Cumple",VOZ_WHATSAPP[[#This Row],[Confirma hora de pago]]="No Cumple",VOZ_WHATSAPP[[#This Row],[Confirma medio de pago]]="No Cumple"),"Sin Cierre","Cierre")</f>
        <v>Sin Cierre</v>
      </c>
      <c r="Y892" s="1" t="s">
        <v>46</v>
      </c>
      <c r="Z892" s="1" t="s">
        <v>54</v>
      </c>
      <c r="AA892" s="1" t="s">
        <v>46</v>
      </c>
      <c r="AB892" s="1" t="s">
        <v>46</v>
      </c>
      <c r="AC892" s="11" t="str">
        <f>IF(OR(VOZ_WHATSAPP[[#This Row],[La comunicación es asertiva, con respeto y evita maltrato]]="No Cumple",VOZ_WHATSAPP[[#This Row],[Cumple con las normativas legales]]="No Cumple"),"No Cumple","Cumple")</f>
        <v>Cumple</v>
      </c>
      <c r="AD892" s="1" t="s">
        <v>46</v>
      </c>
      <c r="AE892" s="1" t="s">
        <v>944</v>
      </c>
      <c r="AF892" s="4">
        <v>0.49</v>
      </c>
      <c r="AG892" s="4">
        <f>IF(AND(VOZ_WHATSAPP[[#This Row],[Estado Cierre]]="Sin Cierre",VOZ_WHATSAPP[[#This Row],[Nota Negocio]]="Sin Negocio"),VOZ_WHATSAPP[[#This Row],[Nota]]-24%,VOZ_WHATSAPP[[#This Row],[Nota]])</f>
        <v>0.25</v>
      </c>
      <c r="AH892" s="8">
        <f>IF(VOZ_WHATSAPP[[#This Row],[Estado Legal]]="No Cumple",0,IF(VOZ_WHATSAPP[[#This Row],[Realiza lectura de guion Legal]]="No Cumple",VOZ_WHATSAPP[[#This Row],[Nota 2]]-50%,VOZ_WHATSAPP[[#This Row],[Nota 2]]))</f>
        <v>0.25</v>
      </c>
    </row>
    <row r="893" spans="1:34" x14ac:dyDescent="0.25">
      <c r="A893" s="2" t="str">
        <f>VOZ_WHATSAPP[[#This Row],[ID Asesor]]&amp;VOZ_WHATSAPP[[#This Row],[Fecha Monitoreo]]</f>
        <v>376445834</v>
      </c>
      <c r="B893" s="2">
        <v>45834</v>
      </c>
      <c r="C893" s="1" t="s">
        <v>42</v>
      </c>
      <c r="D893" s="1">
        <v>3764</v>
      </c>
      <c r="E893" s="2">
        <v>45834</v>
      </c>
      <c r="F893" s="3">
        <v>0.34375</v>
      </c>
      <c r="G893" s="1" t="s">
        <v>51</v>
      </c>
      <c r="H893" s="1" t="s">
        <v>44</v>
      </c>
      <c r="I893" s="1">
        <v>1417</v>
      </c>
      <c r="J893" s="1">
        <v>3102485359</v>
      </c>
      <c r="K893" s="1" t="s">
        <v>45</v>
      </c>
      <c r="L893" s="1" t="s">
        <v>46</v>
      </c>
      <c r="M893" s="1" t="s">
        <v>46</v>
      </c>
      <c r="N893" s="1" t="s">
        <v>46</v>
      </c>
      <c r="O893" s="1" t="s">
        <v>46</v>
      </c>
      <c r="P893" s="1" t="s">
        <v>46</v>
      </c>
      <c r="Q893" s="1" t="s">
        <v>46</v>
      </c>
      <c r="R893" s="1" t="s">
        <v>46</v>
      </c>
      <c r="S893" s="1" t="s">
        <v>47</v>
      </c>
      <c r="T893" s="12" t="str">
        <f>IF(OR(VOZ_WHATSAPP[[#This Row],[Brinda argumentos coherentes a la objeción]]="No Cumple",VOZ_WHATSAPP[[#This Row],[Despliegue de Beneficios y/o consecuencias]]="No Cumple"),"Sin Negocio","Negocio")</f>
        <v>Sin Negocio</v>
      </c>
      <c r="U893" s="1" t="s">
        <v>46</v>
      </c>
      <c r="V893" s="1" t="s">
        <v>46</v>
      </c>
      <c r="W893" s="1" t="s">
        <v>46</v>
      </c>
      <c r="X893" s="12" t="str">
        <f>IF(OR(VOZ_WHATSAPP[[#This Row],[Confirma Valor de pago]]="No Cumple",VOZ_WHATSAPP[[#This Row],[Confirma hora de pago]]="No Cumple",VOZ_WHATSAPP[[#This Row],[Confirma medio de pago]]="No Cumple"),"Sin Cierre","Cierre")</f>
        <v>Cierre</v>
      </c>
      <c r="Y893" s="1" t="s">
        <v>46</v>
      </c>
      <c r="Z893" s="1" t="s">
        <v>54</v>
      </c>
      <c r="AA893" s="1" t="s">
        <v>46</v>
      </c>
      <c r="AB893" s="1" t="s">
        <v>46</v>
      </c>
      <c r="AC893" s="11" t="str">
        <f>IF(OR(VOZ_WHATSAPP[[#This Row],[La comunicación es asertiva, con respeto y evita maltrato]]="No Cumple",VOZ_WHATSAPP[[#This Row],[Cumple con las normativas legales]]="No Cumple"),"No Cumple","Cumple")</f>
        <v>Cumple</v>
      </c>
      <c r="AD893" s="1" t="s">
        <v>46</v>
      </c>
      <c r="AE893" s="1" t="s">
        <v>945</v>
      </c>
      <c r="AF893" s="4">
        <v>0.75</v>
      </c>
      <c r="AG893" s="4">
        <f>IF(AND(VOZ_WHATSAPP[[#This Row],[Estado Cierre]]="Sin Cierre",VOZ_WHATSAPP[[#This Row],[Nota Negocio]]="Sin Negocio"),VOZ_WHATSAPP[[#This Row],[Nota]]-24%,VOZ_WHATSAPP[[#This Row],[Nota]])</f>
        <v>0.75</v>
      </c>
      <c r="AH893" s="8">
        <f>IF(VOZ_WHATSAPP[[#This Row],[Estado Legal]]="No Cumple",0,IF(VOZ_WHATSAPP[[#This Row],[Realiza lectura de guion Legal]]="No Cumple",VOZ_WHATSAPP[[#This Row],[Nota 2]]-50%,VOZ_WHATSAPP[[#This Row],[Nota 2]]))</f>
        <v>0.75</v>
      </c>
    </row>
    <row r="894" spans="1:34" x14ac:dyDescent="0.25">
      <c r="A894" s="2" t="str">
        <f>VOZ_WHATSAPP[[#This Row],[ID Asesor]]&amp;VOZ_WHATSAPP[[#This Row],[Fecha Monitoreo]]</f>
        <v>377245834</v>
      </c>
      <c r="B894" s="2">
        <v>45834</v>
      </c>
      <c r="C894" s="1" t="s">
        <v>126</v>
      </c>
      <c r="D894" s="1">
        <v>3772</v>
      </c>
      <c r="E894" s="2">
        <v>45834</v>
      </c>
      <c r="F894" s="3">
        <v>0.32916666666666666</v>
      </c>
      <c r="G894" s="1" t="s">
        <v>58</v>
      </c>
      <c r="H894" s="1" t="s">
        <v>44</v>
      </c>
      <c r="I894" s="1">
        <v>582</v>
      </c>
      <c r="J894" s="1">
        <v>3115510496</v>
      </c>
      <c r="K894" s="1" t="s">
        <v>45</v>
      </c>
      <c r="L894" s="1" t="s">
        <v>46</v>
      </c>
      <c r="M894" s="1" t="s">
        <v>46</v>
      </c>
      <c r="N894" s="1" t="s">
        <v>46</v>
      </c>
      <c r="O894" s="1" t="s">
        <v>46</v>
      </c>
      <c r="P894" s="1" t="s">
        <v>46</v>
      </c>
      <c r="Q894" s="1" t="s">
        <v>46</v>
      </c>
      <c r="R894" s="1" t="s">
        <v>46</v>
      </c>
      <c r="S894" s="1" t="s">
        <v>48</v>
      </c>
      <c r="T894" s="12" t="str">
        <f>IF(OR(VOZ_WHATSAPP[[#This Row],[Brinda argumentos coherentes a la objeción]]="No Cumple",VOZ_WHATSAPP[[#This Row],[Despliegue de Beneficios y/o consecuencias]]="No Cumple"),"Sin Negocio","Negocio")</f>
        <v>Negocio</v>
      </c>
      <c r="U894" s="1" t="s">
        <v>46</v>
      </c>
      <c r="V894" s="1" t="s">
        <v>46</v>
      </c>
      <c r="W894" s="1" t="s">
        <v>46</v>
      </c>
      <c r="X894" s="12" t="str">
        <f>IF(OR(VOZ_WHATSAPP[[#This Row],[Confirma Valor de pago]]="No Cumple",VOZ_WHATSAPP[[#This Row],[Confirma hora de pago]]="No Cumple",VOZ_WHATSAPP[[#This Row],[Confirma medio de pago]]="No Cumple"),"Sin Cierre","Cierre")</f>
        <v>Cierre</v>
      </c>
      <c r="Y894" s="1" t="s">
        <v>46</v>
      </c>
      <c r="Z894" s="1" t="s">
        <v>46</v>
      </c>
      <c r="AA894" s="1" t="s">
        <v>46</v>
      </c>
      <c r="AB894" s="1" t="s">
        <v>46</v>
      </c>
      <c r="AC894" s="11" t="str">
        <f>IF(OR(VOZ_WHATSAPP[[#This Row],[La comunicación es asertiva, con respeto y evita maltrato]]="No Cumple",VOZ_WHATSAPP[[#This Row],[Cumple con las normativas legales]]="No Cumple"),"No Cumple","Cumple")</f>
        <v>Cumple</v>
      </c>
      <c r="AD894" s="1" t="s">
        <v>46</v>
      </c>
      <c r="AE894" s="1" t="s">
        <v>133</v>
      </c>
      <c r="AF894" s="4">
        <v>1</v>
      </c>
      <c r="AG894" s="4">
        <f>IF(AND(VOZ_WHATSAPP[[#This Row],[Estado Cierre]]="Sin Cierre",VOZ_WHATSAPP[[#This Row],[Nota Negocio]]="Sin Negocio"),VOZ_WHATSAPP[[#This Row],[Nota]]-24%,VOZ_WHATSAPP[[#This Row],[Nota]])</f>
        <v>1</v>
      </c>
      <c r="AH894" s="8">
        <f>IF(VOZ_WHATSAPP[[#This Row],[Estado Legal]]="No Cumple",0,IF(VOZ_WHATSAPP[[#This Row],[Realiza lectura de guion Legal]]="No Cumple",VOZ_WHATSAPP[[#This Row],[Nota 2]]-50%,VOZ_WHATSAPP[[#This Row],[Nota 2]]))</f>
        <v>1</v>
      </c>
    </row>
    <row r="895" spans="1:34" x14ac:dyDescent="0.25">
      <c r="A895" s="2" t="str">
        <f>VOZ_WHATSAPP[[#This Row],[ID Asesor]]&amp;VOZ_WHATSAPP[[#This Row],[Fecha Monitoreo]]</f>
        <v>361345834</v>
      </c>
      <c r="B895" s="2">
        <v>45834</v>
      </c>
      <c r="C895" s="1" t="s">
        <v>50</v>
      </c>
      <c r="D895" s="1">
        <v>3613</v>
      </c>
      <c r="E895" s="2">
        <v>45834</v>
      </c>
      <c r="F895" s="3">
        <v>0.3527777777777778</v>
      </c>
      <c r="G895" s="1" t="s">
        <v>60</v>
      </c>
      <c r="H895" s="1" t="s">
        <v>44</v>
      </c>
      <c r="I895" s="1">
        <v>1265</v>
      </c>
      <c r="J895" s="1">
        <v>3215340573</v>
      </c>
      <c r="K895" s="1" t="s">
        <v>45</v>
      </c>
      <c r="L895" s="1" t="s">
        <v>46</v>
      </c>
      <c r="M895" s="1" t="s">
        <v>46</v>
      </c>
      <c r="N895" s="1" t="s">
        <v>46</v>
      </c>
      <c r="O895" s="1" t="s">
        <v>46</v>
      </c>
      <c r="P895" s="1" t="s">
        <v>46</v>
      </c>
      <c r="Q895" s="1" t="s">
        <v>48</v>
      </c>
      <c r="R895" s="1" t="s">
        <v>48</v>
      </c>
      <c r="S895" s="1" t="s">
        <v>46</v>
      </c>
      <c r="T895" s="12" t="str">
        <f>IF(OR(VOZ_WHATSAPP[[#This Row],[Brinda argumentos coherentes a la objeción]]="No Cumple",VOZ_WHATSAPP[[#This Row],[Despliegue de Beneficios y/o consecuencias]]="No Cumple"),"Sin Negocio","Negocio")</f>
        <v>Negocio</v>
      </c>
      <c r="U895" s="1" t="s">
        <v>46</v>
      </c>
      <c r="V895" s="1" t="s">
        <v>46</v>
      </c>
      <c r="W895" s="1" t="s">
        <v>46</v>
      </c>
      <c r="X895" s="12" t="str">
        <f>IF(OR(VOZ_WHATSAPP[[#This Row],[Confirma Valor de pago]]="No Cumple",VOZ_WHATSAPP[[#This Row],[Confirma hora de pago]]="No Cumple",VOZ_WHATSAPP[[#This Row],[Confirma medio de pago]]="No Cumple"),"Sin Cierre","Cierre")</f>
        <v>Cierre</v>
      </c>
      <c r="Y895" s="1" t="s">
        <v>46</v>
      </c>
      <c r="Z895" s="1" t="s">
        <v>46</v>
      </c>
      <c r="AA895" s="1" t="s">
        <v>46</v>
      </c>
      <c r="AB895" s="1" t="s">
        <v>46</v>
      </c>
      <c r="AC895" s="11" t="str">
        <f>IF(OR(VOZ_WHATSAPP[[#This Row],[La comunicación es asertiva, con respeto y evita maltrato]]="No Cumple",VOZ_WHATSAPP[[#This Row],[Cumple con las normativas legales]]="No Cumple"),"No Cumple","Cumple")</f>
        <v>Cumple</v>
      </c>
      <c r="AD895" s="1" t="s">
        <v>46</v>
      </c>
      <c r="AE895" s="1" t="s">
        <v>53</v>
      </c>
      <c r="AF895" s="4">
        <v>1</v>
      </c>
      <c r="AG895" s="4">
        <f>IF(AND(VOZ_WHATSAPP[[#This Row],[Estado Cierre]]="Sin Cierre",VOZ_WHATSAPP[[#This Row],[Nota Negocio]]="Sin Negocio"),VOZ_WHATSAPP[[#This Row],[Nota]]-24%,VOZ_WHATSAPP[[#This Row],[Nota]])</f>
        <v>1</v>
      </c>
      <c r="AH895" s="8">
        <f>IF(VOZ_WHATSAPP[[#This Row],[Estado Legal]]="No Cumple",0,IF(VOZ_WHATSAPP[[#This Row],[Realiza lectura de guion Legal]]="No Cumple",VOZ_WHATSAPP[[#This Row],[Nota 2]]-50%,VOZ_WHATSAPP[[#This Row],[Nota 2]]))</f>
        <v>1</v>
      </c>
    </row>
    <row r="896" spans="1:34" x14ac:dyDescent="0.25">
      <c r="A896" s="2" t="str">
        <f>VOZ_WHATSAPP[[#This Row],[ID Asesor]]&amp;VOZ_WHATSAPP[[#This Row],[Fecha Monitoreo]]</f>
        <v>374745834</v>
      </c>
      <c r="B896" s="2">
        <v>45834</v>
      </c>
      <c r="C896" s="1" t="s">
        <v>56</v>
      </c>
      <c r="D896" s="1">
        <v>3747</v>
      </c>
      <c r="E896" s="2">
        <v>45834</v>
      </c>
      <c r="F896" s="3">
        <v>0.32500000000000001</v>
      </c>
      <c r="G896" s="1" t="s">
        <v>58</v>
      </c>
      <c r="H896" s="1" t="s">
        <v>44</v>
      </c>
      <c r="I896" s="1">
        <v>405</v>
      </c>
      <c r="J896" s="1">
        <v>3185146238</v>
      </c>
      <c r="K896" s="1" t="s">
        <v>45</v>
      </c>
      <c r="L896" s="1" t="s">
        <v>46</v>
      </c>
      <c r="M896" s="1" t="s">
        <v>46</v>
      </c>
      <c r="N896" s="1" t="s">
        <v>46</v>
      </c>
      <c r="O896" s="1" t="s">
        <v>46</v>
      </c>
      <c r="P896" s="1" t="s">
        <v>46</v>
      </c>
      <c r="Q896" s="1" t="s">
        <v>48</v>
      </c>
      <c r="R896" s="1" t="s">
        <v>48</v>
      </c>
      <c r="S896" s="1" t="s">
        <v>48</v>
      </c>
      <c r="T896" s="12" t="str">
        <f>IF(OR(VOZ_WHATSAPP[[#This Row],[Brinda argumentos coherentes a la objeción]]="No Cumple",VOZ_WHATSAPP[[#This Row],[Despliegue de Beneficios y/o consecuencias]]="No Cumple"),"Sin Negocio","Negocio")</f>
        <v>Negocio</v>
      </c>
      <c r="U896" s="1" t="s">
        <v>46</v>
      </c>
      <c r="V896" s="1" t="s">
        <v>46</v>
      </c>
      <c r="W896" s="1" t="s">
        <v>46</v>
      </c>
      <c r="X896" s="12" t="str">
        <f>IF(OR(VOZ_WHATSAPP[[#This Row],[Confirma Valor de pago]]="No Cumple",VOZ_WHATSAPP[[#This Row],[Confirma hora de pago]]="No Cumple",VOZ_WHATSAPP[[#This Row],[Confirma medio de pago]]="No Cumple"),"Sin Cierre","Cierre")</f>
        <v>Cierre</v>
      </c>
      <c r="Y896" s="1" t="s">
        <v>46</v>
      </c>
      <c r="Z896" s="1" t="s">
        <v>46</v>
      </c>
      <c r="AA896" s="1" t="s">
        <v>46</v>
      </c>
      <c r="AB896" s="1" t="s">
        <v>46</v>
      </c>
      <c r="AC896" s="11" t="str">
        <f>IF(OR(VOZ_WHATSAPP[[#This Row],[La comunicación es asertiva, con respeto y evita maltrato]]="No Cumple",VOZ_WHATSAPP[[#This Row],[Cumple con las normativas legales]]="No Cumple"),"No Cumple","Cumple")</f>
        <v>Cumple</v>
      </c>
      <c r="AD896" s="1" t="s">
        <v>46</v>
      </c>
      <c r="AE896" s="1" t="s">
        <v>374</v>
      </c>
      <c r="AF896" s="4">
        <v>1</v>
      </c>
      <c r="AG896" s="4">
        <f>IF(AND(VOZ_WHATSAPP[[#This Row],[Estado Cierre]]="Sin Cierre",VOZ_WHATSAPP[[#This Row],[Nota Negocio]]="Sin Negocio"),VOZ_WHATSAPP[[#This Row],[Nota]]-24%,VOZ_WHATSAPP[[#This Row],[Nota]])</f>
        <v>1</v>
      </c>
      <c r="AH896" s="8">
        <f>IF(VOZ_WHATSAPP[[#This Row],[Estado Legal]]="No Cumple",0,IF(VOZ_WHATSAPP[[#This Row],[Realiza lectura de guion Legal]]="No Cumple",VOZ_WHATSAPP[[#This Row],[Nota 2]]-50%,VOZ_WHATSAPP[[#This Row],[Nota 2]]))</f>
        <v>1</v>
      </c>
    </row>
    <row r="897" spans="1:34" x14ac:dyDescent="0.25">
      <c r="A897" s="2" t="str">
        <f>VOZ_WHATSAPP[[#This Row],[ID Asesor]]&amp;VOZ_WHATSAPP[[#This Row],[Fecha Monitoreo]]</f>
        <v>282645834</v>
      </c>
      <c r="B897" s="2">
        <v>45834</v>
      </c>
      <c r="C897" s="1" t="s">
        <v>696</v>
      </c>
      <c r="D897" s="1">
        <v>2826</v>
      </c>
      <c r="E897" s="2">
        <v>45834</v>
      </c>
      <c r="F897" s="3">
        <v>0.36875000000000002</v>
      </c>
      <c r="G897" s="1" t="s">
        <v>60</v>
      </c>
      <c r="H897" s="1" t="s">
        <v>44</v>
      </c>
      <c r="I897" s="1">
        <v>1235</v>
      </c>
      <c r="J897" s="1">
        <v>3155846817</v>
      </c>
      <c r="K897" s="1" t="s">
        <v>45</v>
      </c>
      <c r="L897" s="1" t="s">
        <v>46</v>
      </c>
      <c r="M897" s="1" t="s">
        <v>46</v>
      </c>
      <c r="N897" s="1" t="s">
        <v>46</v>
      </c>
      <c r="O897" s="1" t="s">
        <v>46</v>
      </c>
      <c r="P897" s="1" t="s">
        <v>46</v>
      </c>
      <c r="Q897" s="1" t="s">
        <v>48</v>
      </c>
      <c r="R897" s="1" t="s">
        <v>48</v>
      </c>
      <c r="S897" s="1" t="s">
        <v>46</v>
      </c>
      <c r="T897" s="12" t="str">
        <f>IF(OR(VOZ_WHATSAPP[[#This Row],[Brinda argumentos coherentes a la objeción]]="No Cumple",VOZ_WHATSAPP[[#This Row],[Despliegue de Beneficios y/o consecuencias]]="No Cumple"),"Sin Negocio","Negocio")</f>
        <v>Negocio</v>
      </c>
      <c r="U897" s="1" t="s">
        <v>46</v>
      </c>
      <c r="V897" s="1" t="s">
        <v>46</v>
      </c>
      <c r="W897" s="1" t="s">
        <v>46</v>
      </c>
      <c r="X897" s="12" t="str">
        <f>IF(OR(VOZ_WHATSAPP[[#This Row],[Confirma Valor de pago]]="No Cumple",VOZ_WHATSAPP[[#This Row],[Confirma hora de pago]]="No Cumple",VOZ_WHATSAPP[[#This Row],[Confirma medio de pago]]="No Cumple"),"Sin Cierre","Cierre")</f>
        <v>Cierre</v>
      </c>
      <c r="Y897" s="1" t="s">
        <v>46</v>
      </c>
      <c r="Z897" s="1" t="s">
        <v>46</v>
      </c>
      <c r="AA897" s="1" t="s">
        <v>46</v>
      </c>
      <c r="AB897" s="1" t="s">
        <v>46</v>
      </c>
      <c r="AC897" s="11" t="str">
        <f>IF(OR(VOZ_WHATSAPP[[#This Row],[La comunicación es asertiva, con respeto y evita maltrato]]="No Cumple",VOZ_WHATSAPP[[#This Row],[Cumple con las normativas legales]]="No Cumple"),"No Cumple","Cumple")</f>
        <v>Cumple</v>
      </c>
      <c r="AD897" s="1" t="s">
        <v>46</v>
      </c>
      <c r="AE897" s="1" t="s">
        <v>915</v>
      </c>
      <c r="AF897" s="4">
        <v>1</v>
      </c>
      <c r="AG897" s="4">
        <f>IF(AND(VOZ_WHATSAPP[[#This Row],[Estado Cierre]]="Sin Cierre",VOZ_WHATSAPP[[#This Row],[Nota Negocio]]="Sin Negocio"),VOZ_WHATSAPP[[#This Row],[Nota]]-24%,VOZ_WHATSAPP[[#This Row],[Nota]])</f>
        <v>1</v>
      </c>
      <c r="AH897" s="8">
        <f>IF(VOZ_WHATSAPP[[#This Row],[Estado Legal]]="No Cumple",0,IF(VOZ_WHATSAPP[[#This Row],[Realiza lectura de guion Legal]]="No Cumple",VOZ_WHATSAPP[[#This Row],[Nota 2]]-50%,VOZ_WHATSAPP[[#This Row],[Nota 2]]))</f>
        <v>1</v>
      </c>
    </row>
    <row r="898" spans="1:34" x14ac:dyDescent="0.25">
      <c r="A898" s="2" t="str">
        <f>VOZ_WHATSAPP[[#This Row],[ID Asesor]]&amp;VOZ_WHATSAPP[[#This Row],[Fecha Monitoreo]]</f>
        <v>382345834</v>
      </c>
      <c r="B898" s="2">
        <v>45834</v>
      </c>
      <c r="C898" s="1" t="s">
        <v>56</v>
      </c>
      <c r="D898" s="1">
        <v>3823</v>
      </c>
      <c r="E898" s="2">
        <v>45834</v>
      </c>
      <c r="F898" s="3">
        <v>0.35694444444444445</v>
      </c>
      <c r="G898" s="1" t="s">
        <v>58</v>
      </c>
      <c r="H898" s="1" t="s">
        <v>44</v>
      </c>
      <c r="I898" s="1">
        <v>592</v>
      </c>
      <c r="J898" s="1">
        <v>3132661030</v>
      </c>
      <c r="K898" s="1" t="s">
        <v>45</v>
      </c>
      <c r="L898" s="1" t="s">
        <v>46</v>
      </c>
      <c r="M898" s="1" t="s">
        <v>46</v>
      </c>
      <c r="N898" s="1" t="s">
        <v>46</v>
      </c>
      <c r="O898" s="1" t="s">
        <v>46</v>
      </c>
      <c r="P898" s="1" t="s">
        <v>46</v>
      </c>
      <c r="Q898" s="1" t="s">
        <v>48</v>
      </c>
      <c r="R898" s="1" t="s">
        <v>48</v>
      </c>
      <c r="S898" s="1" t="s">
        <v>46</v>
      </c>
      <c r="T898" s="12" t="str">
        <f>IF(OR(VOZ_WHATSAPP[[#This Row],[Brinda argumentos coherentes a la objeción]]="No Cumple",VOZ_WHATSAPP[[#This Row],[Despliegue de Beneficios y/o consecuencias]]="No Cumple"),"Sin Negocio","Negocio")</f>
        <v>Negocio</v>
      </c>
      <c r="U898" s="1" t="s">
        <v>48</v>
      </c>
      <c r="V898" s="1" t="s">
        <v>48</v>
      </c>
      <c r="W898" s="1" t="s">
        <v>48</v>
      </c>
      <c r="X898" s="12" t="str">
        <f>IF(OR(VOZ_WHATSAPP[[#This Row],[Confirma Valor de pago]]="No Cumple",VOZ_WHATSAPP[[#This Row],[Confirma hora de pago]]="No Cumple",VOZ_WHATSAPP[[#This Row],[Confirma medio de pago]]="No Cumple"),"Sin Cierre","Cierre")</f>
        <v>Cierre</v>
      </c>
      <c r="Y898" s="1" t="s">
        <v>46</v>
      </c>
      <c r="Z898" s="1" t="s">
        <v>46</v>
      </c>
      <c r="AA898" s="1" t="s">
        <v>46</v>
      </c>
      <c r="AB898" s="1" t="s">
        <v>46</v>
      </c>
      <c r="AC898" s="11" t="str">
        <f>IF(OR(VOZ_WHATSAPP[[#This Row],[La comunicación es asertiva, con respeto y evita maltrato]]="No Cumple",VOZ_WHATSAPP[[#This Row],[Cumple con las normativas legales]]="No Cumple"),"No Cumple","Cumple")</f>
        <v>Cumple</v>
      </c>
      <c r="AD898" s="1" t="s">
        <v>46</v>
      </c>
      <c r="AE898" s="1" t="s">
        <v>144</v>
      </c>
      <c r="AF898" s="4">
        <v>1</v>
      </c>
      <c r="AG898" s="4">
        <f>IF(AND(VOZ_WHATSAPP[[#This Row],[Estado Cierre]]="Sin Cierre",VOZ_WHATSAPP[[#This Row],[Nota Negocio]]="Sin Negocio"),VOZ_WHATSAPP[[#This Row],[Nota]]-24%,VOZ_WHATSAPP[[#This Row],[Nota]])</f>
        <v>1</v>
      </c>
      <c r="AH898" s="8">
        <f>IF(VOZ_WHATSAPP[[#This Row],[Estado Legal]]="No Cumple",0,IF(VOZ_WHATSAPP[[#This Row],[Realiza lectura de guion Legal]]="No Cumple",VOZ_WHATSAPP[[#This Row],[Nota 2]]-50%,VOZ_WHATSAPP[[#This Row],[Nota 2]]))</f>
        <v>1</v>
      </c>
    </row>
    <row r="899" spans="1:34" x14ac:dyDescent="0.25">
      <c r="A899" s="2" t="str">
        <f>VOZ_WHATSAPP[[#This Row],[ID Asesor]]&amp;VOZ_WHATSAPP[[#This Row],[Fecha Monitoreo]]</f>
        <v>385945834</v>
      </c>
      <c r="B899" s="2">
        <v>45834</v>
      </c>
      <c r="C899" s="1" t="s">
        <v>50</v>
      </c>
      <c r="D899" s="1">
        <v>3859</v>
      </c>
      <c r="E899" s="2">
        <v>45834</v>
      </c>
      <c r="F899" s="3">
        <v>0.37361111111111112</v>
      </c>
      <c r="G899" s="1" t="s">
        <v>60</v>
      </c>
      <c r="H899" s="1" t="s">
        <v>44</v>
      </c>
      <c r="I899" s="1">
        <v>1266</v>
      </c>
      <c r="J899" s="1">
        <v>3122063700</v>
      </c>
      <c r="K899" s="1" t="s">
        <v>45</v>
      </c>
      <c r="L899" s="1" t="s">
        <v>46</v>
      </c>
      <c r="M899" s="1" t="s">
        <v>46</v>
      </c>
      <c r="N899" s="1" t="s">
        <v>46</v>
      </c>
      <c r="O899" s="1" t="s">
        <v>46</v>
      </c>
      <c r="P899" s="1" t="s">
        <v>46</v>
      </c>
      <c r="Q899" s="1" t="s">
        <v>46</v>
      </c>
      <c r="R899" s="1" t="s">
        <v>46</v>
      </c>
      <c r="S899" s="1" t="s">
        <v>46</v>
      </c>
      <c r="T899" s="12" t="str">
        <f>IF(OR(VOZ_WHATSAPP[[#This Row],[Brinda argumentos coherentes a la objeción]]="No Cumple",VOZ_WHATSAPP[[#This Row],[Despliegue de Beneficios y/o consecuencias]]="No Cumple"),"Sin Negocio","Negocio")</f>
        <v>Negocio</v>
      </c>
      <c r="U899" s="1" t="s">
        <v>48</v>
      </c>
      <c r="V899" s="1" t="s">
        <v>48</v>
      </c>
      <c r="W899" s="1" t="s">
        <v>48</v>
      </c>
      <c r="X899" s="12" t="str">
        <f>IF(OR(VOZ_WHATSAPP[[#This Row],[Confirma Valor de pago]]="No Cumple",VOZ_WHATSAPP[[#This Row],[Confirma hora de pago]]="No Cumple",VOZ_WHATSAPP[[#This Row],[Confirma medio de pago]]="No Cumple"),"Sin Cierre","Cierre")</f>
        <v>Cierre</v>
      </c>
      <c r="Y899" s="1" t="s">
        <v>46</v>
      </c>
      <c r="Z899" s="1" t="s">
        <v>46</v>
      </c>
      <c r="AA899" s="1" t="s">
        <v>46</v>
      </c>
      <c r="AB899" s="1" t="s">
        <v>46</v>
      </c>
      <c r="AC899" s="11" t="str">
        <f>IF(OR(VOZ_WHATSAPP[[#This Row],[La comunicación es asertiva, con respeto y evita maltrato]]="No Cumple",VOZ_WHATSAPP[[#This Row],[Cumple con las normativas legales]]="No Cumple"),"No Cumple","Cumple")</f>
        <v>Cumple</v>
      </c>
      <c r="AD899" s="1" t="s">
        <v>46</v>
      </c>
      <c r="AE899" s="1" t="s">
        <v>53</v>
      </c>
      <c r="AF899" s="4">
        <v>1</v>
      </c>
      <c r="AG899" s="4">
        <f>IF(AND(VOZ_WHATSAPP[[#This Row],[Estado Cierre]]="Sin Cierre",VOZ_WHATSAPP[[#This Row],[Nota Negocio]]="Sin Negocio"),VOZ_WHATSAPP[[#This Row],[Nota]]-24%,VOZ_WHATSAPP[[#This Row],[Nota]])</f>
        <v>1</v>
      </c>
      <c r="AH899" s="8">
        <f>IF(VOZ_WHATSAPP[[#This Row],[Estado Legal]]="No Cumple",0,IF(VOZ_WHATSAPP[[#This Row],[Realiza lectura de guion Legal]]="No Cumple",VOZ_WHATSAPP[[#This Row],[Nota 2]]-50%,VOZ_WHATSAPP[[#This Row],[Nota 2]]))</f>
        <v>1</v>
      </c>
    </row>
    <row r="900" spans="1:34" x14ac:dyDescent="0.25">
      <c r="A900" s="2" t="str">
        <f>VOZ_WHATSAPP[[#This Row],[ID Asesor]]&amp;VOZ_WHATSAPP[[#This Row],[Fecha Monitoreo]]</f>
        <v>381045834</v>
      </c>
      <c r="B900" s="2">
        <v>45834</v>
      </c>
      <c r="C900" s="1" t="s">
        <v>42</v>
      </c>
      <c r="D900" s="1">
        <v>3810</v>
      </c>
      <c r="E900" s="2">
        <v>45834</v>
      </c>
      <c r="F900" s="3">
        <v>0.35902777777777778</v>
      </c>
      <c r="G900" s="1" t="s">
        <v>51</v>
      </c>
      <c r="H900" s="1" t="s">
        <v>44</v>
      </c>
      <c r="I900" s="1">
        <v>1345</v>
      </c>
      <c r="J900" s="1">
        <v>3205405314</v>
      </c>
      <c r="K900" s="1" t="s">
        <v>45</v>
      </c>
      <c r="L900" s="1" t="s">
        <v>46</v>
      </c>
      <c r="M900" s="1" t="s">
        <v>48</v>
      </c>
      <c r="N900" s="1" t="s">
        <v>46</v>
      </c>
      <c r="O900" s="1" t="s">
        <v>54</v>
      </c>
      <c r="P900" s="1" t="s">
        <v>46</v>
      </c>
      <c r="Q900" s="1" t="s">
        <v>46</v>
      </c>
      <c r="R900" s="1" t="s">
        <v>46</v>
      </c>
      <c r="S900" s="1" t="s">
        <v>47</v>
      </c>
      <c r="T900" s="12" t="str">
        <f>IF(OR(VOZ_WHATSAPP[[#This Row],[Brinda argumentos coherentes a la objeción]]="No Cumple",VOZ_WHATSAPP[[#This Row],[Despliegue de Beneficios y/o consecuencias]]="No Cumple"),"Sin Negocio","Negocio")</f>
        <v>Sin Negocio</v>
      </c>
      <c r="U900" s="1" t="s">
        <v>47</v>
      </c>
      <c r="V900" s="1" t="s">
        <v>46</v>
      </c>
      <c r="W900" s="1" t="s">
        <v>47</v>
      </c>
      <c r="X900" s="12" t="str">
        <f>IF(OR(VOZ_WHATSAPP[[#This Row],[Confirma Valor de pago]]="No Cumple",VOZ_WHATSAPP[[#This Row],[Confirma hora de pago]]="No Cumple",VOZ_WHATSAPP[[#This Row],[Confirma medio de pago]]="No Cumple"),"Sin Cierre","Cierre")</f>
        <v>Sin Cierre</v>
      </c>
      <c r="Y900" s="1" t="s">
        <v>46</v>
      </c>
      <c r="Z900" s="1" t="s">
        <v>54</v>
      </c>
      <c r="AA900" s="1" t="s">
        <v>46</v>
      </c>
      <c r="AB900" s="1" t="s">
        <v>46</v>
      </c>
      <c r="AC900" s="11" t="str">
        <f>IF(OR(VOZ_WHATSAPP[[#This Row],[La comunicación es asertiva, con respeto y evita maltrato]]="No Cumple",VOZ_WHATSAPP[[#This Row],[Cumple con las normativas legales]]="No Cumple"),"No Cumple","Cumple")</f>
        <v>Cumple</v>
      </c>
      <c r="AD900" s="1" t="s">
        <v>46</v>
      </c>
      <c r="AE900" s="1" t="s">
        <v>946</v>
      </c>
      <c r="AF900" s="4">
        <v>0.54</v>
      </c>
      <c r="AG900" s="4">
        <f>IF(AND(VOZ_WHATSAPP[[#This Row],[Estado Cierre]]="Sin Cierre",VOZ_WHATSAPP[[#This Row],[Nota Negocio]]="Sin Negocio"),VOZ_WHATSAPP[[#This Row],[Nota]]-24%,VOZ_WHATSAPP[[#This Row],[Nota]])</f>
        <v>0.30000000000000004</v>
      </c>
      <c r="AH900" s="8">
        <f>IF(VOZ_WHATSAPP[[#This Row],[Estado Legal]]="No Cumple",0,IF(VOZ_WHATSAPP[[#This Row],[Realiza lectura de guion Legal]]="No Cumple",VOZ_WHATSAPP[[#This Row],[Nota 2]]-50%,VOZ_WHATSAPP[[#This Row],[Nota 2]]))</f>
        <v>0.30000000000000004</v>
      </c>
    </row>
    <row r="901" spans="1:34" x14ac:dyDescent="0.25">
      <c r="A901" s="2" t="str">
        <f>VOZ_WHATSAPP[[#This Row],[ID Asesor]]&amp;VOZ_WHATSAPP[[#This Row],[Fecha Monitoreo]]</f>
        <v>396245834</v>
      </c>
      <c r="B901" s="2">
        <v>45834</v>
      </c>
      <c r="C901" s="1" t="s">
        <v>126</v>
      </c>
      <c r="D901" s="1">
        <v>3962</v>
      </c>
      <c r="E901" s="2">
        <v>45834</v>
      </c>
      <c r="F901" s="3">
        <v>0.38541666666666669</v>
      </c>
      <c r="G901" s="1" t="s">
        <v>58</v>
      </c>
      <c r="H901" s="1" t="s">
        <v>44</v>
      </c>
      <c r="I901" s="1">
        <v>601</v>
      </c>
      <c r="J901" s="1">
        <v>3218894072</v>
      </c>
      <c r="K901" s="1" t="s">
        <v>45</v>
      </c>
      <c r="L901" s="1" t="s">
        <v>46</v>
      </c>
      <c r="M901" s="1" t="s">
        <v>46</v>
      </c>
      <c r="N901" s="1" t="s">
        <v>46</v>
      </c>
      <c r="O901" s="1" t="s">
        <v>46</v>
      </c>
      <c r="P901" s="1" t="s">
        <v>46</v>
      </c>
      <c r="Q901" s="1" t="s">
        <v>48</v>
      </c>
      <c r="R901" s="1" t="s">
        <v>48</v>
      </c>
      <c r="S901" s="1" t="s">
        <v>48</v>
      </c>
      <c r="T901" s="12" t="str">
        <f>IF(OR(VOZ_WHATSAPP[[#This Row],[Brinda argumentos coherentes a la objeción]]="No Cumple",VOZ_WHATSAPP[[#This Row],[Despliegue de Beneficios y/o consecuencias]]="No Cumple"),"Sin Negocio","Negocio")</f>
        <v>Negocio</v>
      </c>
      <c r="U901" s="1" t="s">
        <v>46</v>
      </c>
      <c r="V901" s="1" t="s">
        <v>46</v>
      </c>
      <c r="W901" s="1" t="s">
        <v>46</v>
      </c>
      <c r="X901" s="12" t="str">
        <f>IF(OR(VOZ_WHATSAPP[[#This Row],[Confirma Valor de pago]]="No Cumple",VOZ_WHATSAPP[[#This Row],[Confirma hora de pago]]="No Cumple",VOZ_WHATSAPP[[#This Row],[Confirma medio de pago]]="No Cumple"),"Sin Cierre","Cierre")</f>
        <v>Cierre</v>
      </c>
      <c r="Y901" s="1" t="s">
        <v>46</v>
      </c>
      <c r="Z901" s="1" t="s">
        <v>46</v>
      </c>
      <c r="AA901" s="1" t="s">
        <v>46</v>
      </c>
      <c r="AB901" s="1" t="s">
        <v>46</v>
      </c>
      <c r="AC901" s="11" t="str">
        <f>IF(OR(VOZ_WHATSAPP[[#This Row],[La comunicación es asertiva, con respeto y evita maltrato]]="No Cumple",VOZ_WHATSAPP[[#This Row],[Cumple con las normativas legales]]="No Cumple"),"No Cumple","Cumple")</f>
        <v>Cumple</v>
      </c>
      <c r="AD901" s="1" t="s">
        <v>46</v>
      </c>
      <c r="AE901" s="1" t="s">
        <v>133</v>
      </c>
      <c r="AF901" s="4">
        <v>1</v>
      </c>
      <c r="AG901" s="4">
        <f>IF(AND(VOZ_WHATSAPP[[#This Row],[Estado Cierre]]="Sin Cierre",VOZ_WHATSAPP[[#This Row],[Nota Negocio]]="Sin Negocio"),VOZ_WHATSAPP[[#This Row],[Nota]]-24%,VOZ_WHATSAPP[[#This Row],[Nota]])</f>
        <v>1</v>
      </c>
      <c r="AH901" s="8">
        <f>IF(VOZ_WHATSAPP[[#This Row],[Estado Legal]]="No Cumple",0,IF(VOZ_WHATSAPP[[#This Row],[Realiza lectura de guion Legal]]="No Cumple",VOZ_WHATSAPP[[#This Row],[Nota 2]]-50%,VOZ_WHATSAPP[[#This Row],[Nota 2]]))</f>
        <v>1</v>
      </c>
    </row>
    <row r="902" spans="1:34" x14ac:dyDescent="0.25">
      <c r="A902" s="2" t="str">
        <f>VOZ_WHATSAPP[[#This Row],[ID Asesor]]&amp;VOZ_WHATSAPP[[#This Row],[Fecha Monitoreo]]</f>
        <v>382145834</v>
      </c>
      <c r="B902" s="2">
        <v>45834</v>
      </c>
      <c r="C902" s="1" t="s">
        <v>56</v>
      </c>
      <c r="D902" s="1">
        <v>3821</v>
      </c>
      <c r="E902" s="2">
        <v>45834</v>
      </c>
      <c r="F902" s="3">
        <v>0.35694444444444445</v>
      </c>
      <c r="G902" s="1" t="s">
        <v>58</v>
      </c>
      <c r="H902" s="1" t="s">
        <v>44</v>
      </c>
      <c r="I902" s="1">
        <v>590</v>
      </c>
      <c r="J902" s="1">
        <v>3156269012</v>
      </c>
      <c r="K902" s="1" t="s">
        <v>45</v>
      </c>
      <c r="L902" s="1" t="s">
        <v>46</v>
      </c>
      <c r="M902" s="1" t="s">
        <v>46</v>
      </c>
      <c r="N902" s="1" t="s">
        <v>46</v>
      </c>
      <c r="O902" s="1" t="s">
        <v>46</v>
      </c>
      <c r="P902" s="1" t="s">
        <v>46</v>
      </c>
      <c r="Q902" s="1" t="s">
        <v>48</v>
      </c>
      <c r="R902" s="1" t="s">
        <v>48</v>
      </c>
      <c r="S902" s="1" t="s">
        <v>48</v>
      </c>
      <c r="T902" s="12" t="str">
        <f>IF(OR(VOZ_WHATSAPP[[#This Row],[Brinda argumentos coherentes a la objeción]]="No Cumple",VOZ_WHATSAPP[[#This Row],[Despliegue de Beneficios y/o consecuencias]]="No Cumple"),"Sin Negocio","Negocio")</f>
        <v>Negocio</v>
      </c>
      <c r="U902" s="1" t="s">
        <v>46</v>
      </c>
      <c r="V902" s="1" t="s">
        <v>46</v>
      </c>
      <c r="W902" s="1" t="s">
        <v>46</v>
      </c>
      <c r="X902" s="12" t="str">
        <f>IF(OR(VOZ_WHATSAPP[[#This Row],[Confirma Valor de pago]]="No Cumple",VOZ_WHATSAPP[[#This Row],[Confirma hora de pago]]="No Cumple",VOZ_WHATSAPP[[#This Row],[Confirma medio de pago]]="No Cumple"),"Sin Cierre","Cierre")</f>
        <v>Cierre</v>
      </c>
      <c r="Y902" s="1" t="s">
        <v>46</v>
      </c>
      <c r="Z902" s="1" t="s">
        <v>54</v>
      </c>
      <c r="AA902" s="1" t="s">
        <v>46</v>
      </c>
      <c r="AB902" s="1" t="s">
        <v>46</v>
      </c>
      <c r="AC902" s="11" t="str">
        <f>IF(OR(VOZ_WHATSAPP[[#This Row],[La comunicación es asertiva, con respeto y evita maltrato]]="No Cumple",VOZ_WHATSAPP[[#This Row],[Cumple con las normativas legales]]="No Cumple"),"No Cumple","Cumple")</f>
        <v>Cumple</v>
      </c>
      <c r="AD902" s="1" t="s">
        <v>46</v>
      </c>
      <c r="AE902" s="1" t="s">
        <v>947</v>
      </c>
      <c r="AF902" s="4">
        <v>0.85</v>
      </c>
      <c r="AG902" s="4">
        <f>IF(AND(VOZ_WHATSAPP[[#This Row],[Estado Cierre]]="Sin Cierre",VOZ_WHATSAPP[[#This Row],[Nota Negocio]]="Sin Negocio"),VOZ_WHATSAPP[[#This Row],[Nota]]-24%,VOZ_WHATSAPP[[#This Row],[Nota]])</f>
        <v>0.85</v>
      </c>
      <c r="AH902" s="8">
        <f>IF(VOZ_WHATSAPP[[#This Row],[Estado Legal]]="No Cumple",0,IF(VOZ_WHATSAPP[[#This Row],[Realiza lectura de guion Legal]]="No Cumple",VOZ_WHATSAPP[[#This Row],[Nota 2]]-50%,VOZ_WHATSAPP[[#This Row],[Nota 2]]))</f>
        <v>0.85</v>
      </c>
    </row>
    <row r="903" spans="1:34" x14ac:dyDescent="0.25">
      <c r="A903" s="2" t="str">
        <f>VOZ_WHATSAPP[[#This Row],[ID Asesor]]&amp;VOZ_WHATSAPP[[#This Row],[Fecha Monitoreo]]</f>
        <v>397445834</v>
      </c>
      <c r="B903" s="2">
        <v>45834</v>
      </c>
      <c r="C903" s="1" t="s">
        <v>42</v>
      </c>
      <c r="D903" s="1">
        <v>3974</v>
      </c>
      <c r="E903" s="2">
        <v>45834</v>
      </c>
      <c r="F903" s="3">
        <v>0.36875000000000002</v>
      </c>
      <c r="G903" s="1" t="s">
        <v>51</v>
      </c>
      <c r="H903" s="1" t="s">
        <v>44</v>
      </c>
      <c r="I903" s="1">
        <v>1447</v>
      </c>
      <c r="J903" s="1">
        <v>3118265249</v>
      </c>
      <c r="K903" s="1" t="s">
        <v>45</v>
      </c>
      <c r="L903" s="1" t="s">
        <v>46</v>
      </c>
      <c r="M903" s="1" t="s">
        <v>46</v>
      </c>
      <c r="N903" s="1" t="s">
        <v>46</v>
      </c>
      <c r="O903" s="1" t="s">
        <v>54</v>
      </c>
      <c r="P903" s="1" t="s">
        <v>46</v>
      </c>
      <c r="Q903" s="1" t="s">
        <v>48</v>
      </c>
      <c r="R903" s="1" t="s">
        <v>48</v>
      </c>
      <c r="S903" s="1" t="s">
        <v>47</v>
      </c>
      <c r="T903" s="12" t="str">
        <f>IF(OR(VOZ_WHATSAPP[[#This Row],[Brinda argumentos coherentes a la objeción]]="No Cumple",VOZ_WHATSAPP[[#This Row],[Despliegue de Beneficios y/o consecuencias]]="No Cumple"),"Sin Negocio","Negocio")</f>
        <v>Sin Negocio</v>
      </c>
      <c r="U903" s="1" t="s">
        <v>47</v>
      </c>
      <c r="V903" s="1" t="s">
        <v>46</v>
      </c>
      <c r="W903" s="1" t="s">
        <v>47</v>
      </c>
      <c r="X903" s="12" t="str">
        <f>IF(OR(VOZ_WHATSAPP[[#This Row],[Confirma Valor de pago]]="No Cumple",VOZ_WHATSAPP[[#This Row],[Confirma hora de pago]]="No Cumple",VOZ_WHATSAPP[[#This Row],[Confirma medio de pago]]="No Cumple"),"Sin Cierre","Cierre")</f>
        <v>Sin Cierre</v>
      </c>
      <c r="Y903" s="1" t="s">
        <v>46</v>
      </c>
      <c r="Z903" s="1" t="s">
        <v>54</v>
      </c>
      <c r="AA903" s="1" t="s">
        <v>46</v>
      </c>
      <c r="AB903" s="1" t="s">
        <v>46</v>
      </c>
      <c r="AC903" s="11" t="str">
        <f>IF(OR(VOZ_WHATSAPP[[#This Row],[La comunicación es asertiva, con respeto y evita maltrato]]="No Cumple",VOZ_WHATSAPP[[#This Row],[Cumple con las normativas legales]]="No Cumple"),"No Cumple","Cumple")</f>
        <v>Cumple</v>
      </c>
      <c r="AD903" s="1" t="s">
        <v>46</v>
      </c>
      <c r="AE903" s="1" t="s">
        <v>948</v>
      </c>
      <c r="AF903" s="4">
        <v>0.54</v>
      </c>
      <c r="AG903" s="4">
        <f>IF(AND(VOZ_WHATSAPP[[#This Row],[Estado Cierre]]="Sin Cierre",VOZ_WHATSAPP[[#This Row],[Nota Negocio]]="Sin Negocio"),VOZ_WHATSAPP[[#This Row],[Nota]]-24%,VOZ_WHATSAPP[[#This Row],[Nota]])</f>
        <v>0.30000000000000004</v>
      </c>
      <c r="AH903" s="8">
        <f>IF(VOZ_WHATSAPP[[#This Row],[Estado Legal]]="No Cumple",0,IF(VOZ_WHATSAPP[[#This Row],[Realiza lectura de guion Legal]]="No Cumple",VOZ_WHATSAPP[[#This Row],[Nota 2]]-50%,VOZ_WHATSAPP[[#This Row],[Nota 2]]))</f>
        <v>0.30000000000000004</v>
      </c>
    </row>
    <row r="904" spans="1:34" x14ac:dyDescent="0.25">
      <c r="A904" s="2" t="str">
        <f>VOZ_WHATSAPP[[#This Row],[ID Asesor]]&amp;VOZ_WHATSAPP[[#This Row],[Fecha Monitoreo]]</f>
        <v>389245834</v>
      </c>
      <c r="B904" s="2">
        <v>45834</v>
      </c>
      <c r="C904" s="1" t="s">
        <v>696</v>
      </c>
      <c r="D904" s="1">
        <v>3892</v>
      </c>
      <c r="E904" s="2">
        <v>45834</v>
      </c>
      <c r="F904" s="3">
        <v>0.35694444444444445</v>
      </c>
      <c r="G904" s="1" t="s">
        <v>51</v>
      </c>
      <c r="H904" s="1" t="s">
        <v>44</v>
      </c>
      <c r="I904" s="1">
        <v>1435</v>
      </c>
      <c r="J904" s="1">
        <v>3147426040</v>
      </c>
      <c r="K904" s="1" t="s">
        <v>45</v>
      </c>
      <c r="L904" s="1" t="s">
        <v>46</v>
      </c>
      <c r="M904" s="1" t="s">
        <v>46</v>
      </c>
      <c r="N904" s="1" t="s">
        <v>46</v>
      </c>
      <c r="O904" s="1" t="s">
        <v>54</v>
      </c>
      <c r="P904" s="1" t="s">
        <v>54</v>
      </c>
      <c r="Q904" s="1" t="s">
        <v>48</v>
      </c>
      <c r="R904" s="1" t="s">
        <v>48</v>
      </c>
      <c r="S904" s="1" t="s">
        <v>47</v>
      </c>
      <c r="T904" s="12" t="str">
        <f>IF(OR(VOZ_WHATSAPP[[#This Row],[Brinda argumentos coherentes a la objeción]]="No Cumple",VOZ_WHATSAPP[[#This Row],[Despliegue de Beneficios y/o consecuencias]]="No Cumple"),"Sin Negocio","Negocio")</f>
        <v>Sin Negocio</v>
      </c>
      <c r="U904" s="1" t="s">
        <v>46</v>
      </c>
      <c r="V904" s="1" t="s">
        <v>46</v>
      </c>
      <c r="W904" s="1" t="s">
        <v>48</v>
      </c>
      <c r="X904" s="12" t="str">
        <f>IF(OR(VOZ_WHATSAPP[[#This Row],[Confirma Valor de pago]]="No Cumple",VOZ_WHATSAPP[[#This Row],[Confirma hora de pago]]="No Cumple",VOZ_WHATSAPP[[#This Row],[Confirma medio de pago]]="No Cumple"),"Sin Cierre","Cierre")</f>
        <v>Cierre</v>
      </c>
      <c r="Y904" s="1" t="s">
        <v>54</v>
      </c>
      <c r="Z904" s="1" t="s">
        <v>54</v>
      </c>
      <c r="AA904" s="1" t="s">
        <v>46</v>
      </c>
      <c r="AB904" s="1" t="s">
        <v>54</v>
      </c>
      <c r="AC904" s="11" t="str">
        <f>IF(OR(VOZ_WHATSAPP[[#This Row],[La comunicación es asertiva, con respeto y evita maltrato]]="No Cumple",VOZ_WHATSAPP[[#This Row],[Cumple con las normativas legales]]="No Cumple"),"No Cumple","Cumple")</f>
        <v>No Cumple</v>
      </c>
      <c r="AD904" s="1" t="s">
        <v>47</v>
      </c>
      <c r="AE904" s="1" t="s">
        <v>949</v>
      </c>
      <c r="AF904" s="4">
        <v>0.56999999999999995</v>
      </c>
      <c r="AG904" s="4">
        <f>IF(AND(VOZ_WHATSAPP[[#This Row],[Estado Cierre]]="Sin Cierre",VOZ_WHATSAPP[[#This Row],[Nota Negocio]]="Sin Negocio"),VOZ_WHATSAPP[[#This Row],[Nota]]-24%,VOZ_WHATSAPP[[#This Row],[Nota]])</f>
        <v>0.56999999999999995</v>
      </c>
      <c r="AH904" s="8">
        <f>IF(VOZ_WHATSAPP[[#This Row],[Estado Legal]]="No Cumple",0,IF(VOZ_WHATSAPP[[#This Row],[Realiza lectura de guion Legal]]="No Cumple",VOZ_WHATSAPP[[#This Row],[Nota 2]]-50%,VOZ_WHATSAPP[[#This Row],[Nota 2]]))</f>
        <v>0</v>
      </c>
    </row>
    <row r="905" spans="1:34" x14ac:dyDescent="0.25">
      <c r="A905" s="2" t="str">
        <f>VOZ_WHATSAPP[[#This Row],[ID Asesor]]&amp;VOZ_WHATSAPP[[#This Row],[Fecha Monitoreo]]</f>
        <v>385445834</v>
      </c>
      <c r="B905" s="2">
        <v>45834</v>
      </c>
      <c r="C905" s="1" t="s">
        <v>50</v>
      </c>
      <c r="D905" s="1">
        <v>3854</v>
      </c>
      <c r="E905" s="2">
        <v>45834</v>
      </c>
      <c r="F905" s="3">
        <v>0.37986111111111109</v>
      </c>
      <c r="G905" s="1" t="s">
        <v>60</v>
      </c>
      <c r="H905" s="1" t="s">
        <v>44</v>
      </c>
      <c r="I905" s="1">
        <v>1104</v>
      </c>
      <c r="J905" s="1">
        <v>3143527736</v>
      </c>
      <c r="K905" s="1" t="s">
        <v>45</v>
      </c>
      <c r="L905" s="1" t="s">
        <v>46</v>
      </c>
      <c r="M905" s="1" t="s">
        <v>46</v>
      </c>
      <c r="N905" s="1" t="s">
        <v>46</v>
      </c>
      <c r="O905" s="1" t="s">
        <v>46</v>
      </c>
      <c r="P905" s="1" t="s">
        <v>46</v>
      </c>
      <c r="Q905" s="1" t="s">
        <v>48</v>
      </c>
      <c r="R905" s="1" t="s">
        <v>48</v>
      </c>
      <c r="S905" s="1" t="s">
        <v>48</v>
      </c>
      <c r="T905" s="12" t="str">
        <f>IF(OR(VOZ_WHATSAPP[[#This Row],[Brinda argumentos coherentes a la objeción]]="No Cumple",VOZ_WHATSAPP[[#This Row],[Despliegue de Beneficios y/o consecuencias]]="No Cumple"),"Sin Negocio","Negocio")</f>
        <v>Negocio</v>
      </c>
      <c r="U905" s="1" t="s">
        <v>46</v>
      </c>
      <c r="V905" s="1" t="s">
        <v>46</v>
      </c>
      <c r="W905" s="1" t="s">
        <v>46</v>
      </c>
      <c r="X905" s="12" t="str">
        <f>IF(OR(VOZ_WHATSAPP[[#This Row],[Confirma Valor de pago]]="No Cumple",VOZ_WHATSAPP[[#This Row],[Confirma hora de pago]]="No Cumple",VOZ_WHATSAPP[[#This Row],[Confirma medio de pago]]="No Cumple"),"Sin Cierre","Cierre")</f>
        <v>Cierre</v>
      </c>
      <c r="Y905" s="1" t="s">
        <v>46</v>
      </c>
      <c r="Z905" s="1" t="s">
        <v>46</v>
      </c>
      <c r="AA905" s="1" t="s">
        <v>46</v>
      </c>
      <c r="AB905" s="1" t="s">
        <v>46</v>
      </c>
      <c r="AC905" s="11" t="str">
        <f>IF(OR(VOZ_WHATSAPP[[#This Row],[La comunicación es asertiva, con respeto y evita maltrato]]="No Cumple",VOZ_WHATSAPP[[#This Row],[Cumple con las normativas legales]]="No Cumple"),"No Cumple","Cumple")</f>
        <v>Cumple</v>
      </c>
      <c r="AD905" s="1" t="s">
        <v>46</v>
      </c>
      <c r="AE905" s="1" t="s">
        <v>53</v>
      </c>
      <c r="AF905" s="4">
        <v>1</v>
      </c>
      <c r="AG905" s="4">
        <f>IF(AND(VOZ_WHATSAPP[[#This Row],[Estado Cierre]]="Sin Cierre",VOZ_WHATSAPP[[#This Row],[Nota Negocio]]="Sin Negocio"),VOZ_WHATSAPP[[#This Row],[Nota]]-24%,VOZ_WHATSAPP[[#This Row],[Nota]])</f>
        <v>1</v>
      </c>
      <c r="AH905" s="8">
        <f>IF(VOZ_WHATSAPP[[#This Row],[Estado Legal]]="No Cumple",0,IF(VOZ_WHATSAPP[[#This Row],[Realiza lectura de guion Legal]]="No Cumple",VOZ_WHATSAPP[[#This Row],[Nota 2]]-50%,VOZ_WHATSAPP[[#This Row],[Nota 2]]))</f>
        <v>1</v>
      </c>
    </row>
    <row r="906" spans="1:34" x14ac:dyDescent="0.25">
      <c r="A906" s="2" t="str">
        <f>VOZ_WHATSAPP[[#This Row],[ID Asesor]]&amp;VOZ_WHATSAPP[[#This Row],[Fecha Monitoreo]]</f>
        <v>355645834</v>
      </c>
      <c r="B906" s="2">
        <v>45834</v>
      </c>
      <c r="C906" s="1" t="s">
        <v>126</v>
      </c>
      <c r="D906" s="1">
        <v>3556</v>
      </c>
      <c r="E906" s="2">
        <v>45834</v>
      </c>
      <c r="F906" s="3">
        <v>0.42569444444444443</v>
      </c>
      <c r="G906" s="1" t="s">
        <v>51</v>
      </c>
      <c r="H906" s="1" t="s">
        <v>44</v>
      </c>
      <c r="I906" s="1">
        <v>414</v>
      </c>
      <c r="J906" s="1">
        <v>3164801444</v>
      </c>
      <c r="K906" s="1" t="s">
        <v>45</v>
      </c>
      <c r="L906" s="1" t="s">
        <v>46</v>
      </c>
      <c r="M906" s="1" t="s">
        <v>46</v>
      </c>
      <c r="N906" s="1" t="s">
        <v>46</v>
      </c>
      <c r="O906" s="1" t="s">
        <v>46</v>
      </c>
      <c r="P906" s="1" t="s">
        <v>46</v>
      </c>
      <c r="Q906" s="1" t="s">
        <v>46</v>
      </c>
      <c r="R906" s="1" t="s">
        <v>46</v>
      </c>
      <c r="S906" s="1" t="s">
        <v>46</v>
      </c>
      <c r="T906" s="12" t="str">
        <f>IF(OR(VOZ_WHATSAPP[[#This Row],[Brinda argumentos coherentes a la objeción]]="No Cumple",VOZ_WHATSAPP[[#This Row],[Despliegue de Beneficios y/o consecuencias]]="No Cumple"),"Sin Negocio","Negocio")</f>
        <v>Negocio</v>
      </c>
      <c r="U906" s="1" t="s">
        <v>46</v>
      </c>
      <c r="V906" s="1" t="s">
        <v>46</v>
      </c>
      <c r="W906" s="1" t="s">
        <v>46</v>
      </c>
      <c r="X906" s="12" t="str">
        <f>IF(OR(VOZ_WHATSAPP[[#This Row],[Confirma Valor de pago]]="No Cumple",VOZ_WHATSAPP[[#This Row],[Confirma hora de pago]]="No Cumple",VOZ_WHATSAPP[[#This Row],[Confirma medio de pago]]="No Cumple"),"Sin Cierre","Cierre")</f>
        <v>Cierre</v>
      </c>
      <c r="Y906" s="1" t="s">
        <v>46</v>
      </c>
      <c r="Z906" s="1" t="s">
        <v>46</v>
      </c>
      <c r="AA906" s="1" t="s">
        <v>46</v>
      </c>
      <c r="AB906" s="1" t="s">
        <v>46</v>
      </c>
      <c r="AC906" s="11" t="str">
        <f>IF(OR(VOZ_WHATSAPP[[#This Row],[La comunicación es asertiva, con respeto y evita maltrato]]="No Cumple",VOZ_WHATSAPP[[#This Row],[Cumple con las normativas legales]]="No Cumple"),"No Cumple","Cumple")</f>
        <v>Cumple</v>
      </c>
      <c r="AD906" s="1" t="s">
        <v>46</v>
      </c>
      <c r="AE906" s="1" t="s">
        <v>133</v>
      </c>
      <c r="AF906" s="4">
        <v>1</v>
      </c>
      <c r="AG906" s="4">
        <f>IF(AND(VOZ_WHATSAPP[[#This Row],[Estado Cierre]]="Sin Cierre",VOZ_WHATSAPP[[#This Row],[Nota Negocio]]="Sin Negocio"),VOZ_WHATSAPP[[#This Row],[Nota]]-24%,VOZ_WHATSAPP[[#This Row],[Nota]])</f>
        <v>1</v>
      </c>
      <c r="AH906" s="8">
        <f>IF(VOZ_WHATSAPP[[#This Row],[Estado Legal]]="No Cumple",0,IF(VOZ_WHATSAPP[[#This Row],[Realiza lectura de guion Legal]]="No Cumple",VOZ_WHATSAPP[[#This Row],[Nota 2]]-50%,VOZ_WHATSAPP[[#This Row],[Nota 2]]))</f>
        <v>1</v>
      </c>
    </row>
    <row r="907" spans="1:34" x14ac:dyDescent="0.25">
      <c r="A907" s="2" t="str">
        <f>VOZ_WHATSAPP[[#This Row],[ID Asesor]]&amp;VOZ_WHATSAPP[[#This Row],[Fecha Monitoreo]]</f>
        <v>398445834</v>
      </c>
      <c r="B907" s="2">
        <v>45834</v>
      </c>
      <c r="C907" s="1" t="s">
        <v>42</v>
      </c>
      <c r="D907" s="1">
        <v>3984</v>
      </c>
      <c r="E907" s="2">
        <v>45834</v>
      </c>
      <c r="F907" s="3">
        <v>0.40486111111111112</v>
      </c>
      <c r="G907" s="1" t="s">
        <v>51</v>
      </c>
      <c r="H907" s="1" t="s">
        <v>44</v>
      </c>
      <c r="I907" s="1">
        <v>1448</v>
      </c>
      <c r="J907" s="1">
        <v>3118489064</v>
      </c>
      <c r="K907" s="1" t="s">
        <v>45</v>
      </c>
      <c r="L907" s="1" t="s">
        <v>46</v>
      </c>
      <c r="M907" s="1" t="s">
        <v>46</v>
      </c>
      <c r="N907" s="1" t="s">
        <v>46</v>
      </c>
      <c r="O907" s="1" t="s">
        <v>46</v>
      </c>
      <c r="P907" s="1" t="s">
        <v>46</v>
      </c>
      <c r="Q907" s="1" t="s">
        <v>46</v>
      </c>
      <c r="R907" s="1" t="s">
        <v>47</v>
      </c>
      <c r="S907" s="1" t="s">
        <v>46</v>
      </c>
      <c r="T907" s="12" t="str">
        <f>IF(OR(VOZ_WHATSAPP[[#This Row],[Brinda argumentos coherentes a la objeción]]="No Cumple",VOZ_WHATSAPP[[#This Row],[Despliegue de Beneficios y/o consecuencias]]="No Cumple"),"Sin Negocio","Negocio")</f>
        <v>Sin Negocio</v>
      </c>
      <c r="U907" s="1" t="s">
        <v>48</v>
      </c>
      <c r="V907" s="1" t="s">
        <v>48</v>
      </c>
      <c r="W907" s="1" t="s">
        <v>48</v>
      </c>
      <c r="X907" s="12" t="str">
        <f>IF(OR(VOZ_WHATSAPP[[#This Row],[Confirma Valor de pago]]="No Cumple",VOZ_WHATSAPP[[#This Row],[Confirma hora de pago]]="No Cumple",VOZ_WHATSAPP[[#This Row],[Confirma medio de pago]]="No Cumple"),"Sin Cierre","Cierre")</f>
        <v>Cierre</v>
      </c>
      <c r="Y907" s="1" t="s">
        <v>46</v>
      </c>
      <c r="Z907" s="1" t="s">
        <v>46</v>
      </c>
      <c r="AA907" s="1" t="s">
        <v>46</v>
      </c>
      <c r="AB907" s="1" t="s">
        <v>46</v>
      </c>
      <c r="AC907" s="11" t="str">
        <f>IF(OR(VOZ_WHATSAPP[[#This Row],[La comunicación es asertiva, con respeto y evita maltrato]]="No Cumple",VOZ_WHATSAPP[[#This Row],[Cumple con las normativas legales]]="No Cumple"),"No Cumple","Cumple")</f>
        <v>Cumple</v>
      </c>
      <c r="AD907" s="1" t="s">
        <v>46</v>
      </c>
      <c r="AE907" s="1" t="s">
        <v>950</v>
      </c>
      <c r="AF907" s="4">
        <v>0.9</v>
      </c>
      <c r="AG907" s="4">
        <f>IF(AND(VOZ_WHATSAPP[[#This Row],[Estado Cierre]]="Sin Cierre",VOZ_WHATSAPP[[#This Row],[Nota Negocio]]="Sin Negocio"),VOZ_WHATSAPP[[#This Row],[Nota]]-24%,VOZ_WHATSAPP[[#This Row],[Nota]])</f>
        <v>0.9</v>
      </c>
      <c r="AH907" s="8">
        <f>IF(VOZ_WHATSAPP[[#This Row],[Estado Legal]]="No Cumple",0,IF(VOZ_WHATSAPP[[#This Row],[Realiza lectura de guion Legal]]="No Cumple",VOZ_WHATSAPP[[#This Row],[Nota 2]]-50%,VOZ_WHATSAPP[[#This Row],[Nota 2]]))</f>
        <v>0.9</v>
      </c>
    </row>
    <row r="908" spans="1:34" x14ac:dyDescent="0.25">
      <c r="A908" s="2" t="str">
        <f>VOZ_WHATSAPP[[#This Row],[ID Asesor]]&amp;VOZ_WHATSAPP[[#This Row],[Fecha Monitoreo]]</f>
        <v>376745834</v>
      </c>
      <c r="B908" s="2">
        <v>45834</v>
      </c>
      <c r="C908" s="1" t="s">
        <v>126</v>
      </c>
      <c r="D908" s="1">
        <v>3767</v>
      </c>
      <c r="E908" s="2">
        <v>45834</v>
      </c>
      <c r="F908" s="3">
        <v>0.41388888888888886</v>
      </c>
      <c r="G908" s="1" t="s">
        <v>58</v>
      </c>
      <c r="H908" s="1" t="s">
        <v>44</v>
      </c>
      <c r="I908" s="1">
        <v>569</v>
      </c>
      <c r="J908" s="1">
        <v>3223128582</v>
      </c>
      <c r="K908" s="1" t="s">
        <v>45</v>
      </c>
      <c r="L908" s="1" t="s">
        <v>46</v>
      </c>
      <c r="M908" s="1" t="s">
        <v>46</v>
      </c>
      <c r="N908" s="1" t="s">
        <v>46</v>
      </c>
      <c r="O908" s="1" t="s">
        <v>46</v>
      </c>
      <c r="P908" s="1" t="s">
        <v>46</v>
      </c>
      <c r="Q908" s="1" t="s">
        <v>48</v>
      </c>
      <c r="R908" s="1" t="s">
        <v>48</v>
      </c>
      <c r="S908" s="1" t="s">
        <v>48</v>
      </c>
      <c r="T908" s="12" t="str">
        <f>IF(OR(VOZ_WHATSAPP[[#This Row],[Brinda argumentos coherentes a la objeción]]="No Cumple",VOZ_WHATSAPP[[#This Row],[Despliegue de Beneficios y/o consecuencias]]="No Cumple"),"Sin Negocio","Negocio")</f>
        <v>Negocio</v>
      </c>
      <c r="U908" s="1" t="s">
        <v>46</v>
      </c>
      <c r="V908" s="1" t="s">
        <v>46</v>
      </c>
      <c r="W908" s="1" t="s">
        <v>46</v>
      </c>
      <c r="X908" s="12" t="str">
        <f>IF(OR(VOZ_WHATSAPP[[#This Row],[Confirma Valor de pago]]="No Cumple",VOZ_WHATSAPP[[#This Row],[Confirma hora de pago]]="No Cumple",VOZ_WHATSAPP[[#This Row],[Confirma medio de pago]]="No Cumple"),"Sin Cierre","Cierre")</f>
        <v>Cierre</v>
      </c>
      <c r="Y908" s="1" t="s">
        <v>46</v>
      </c>
      <c r="Z908" s="1" t="s">
        <v>54</v>
      </c>
      <c r="AA908" s="1" t="s">
        <v>46</v>
      </c>
      <c r="AB908" s="1" t="s">
        <v>46</v>
      </c>
      <c r="AC908" s="11" t="str">
        <f>IF(OR(VOZ_WHATSAPP[[#This Row],[La comunicación es asertiva, con respeto y evita maltrato]]="No Cumple",VOZ_WHATSAPP[[#This Row],[Cumple con las normativas legales]]="No Cumple"),"No Cumple","Cumple")</f>
        <v>Cumple</v>
      </c>
      <c r="AD908" s="1" t="s">
        <v>46</v>
      </c>
      <c r="AE908" s="1" t="s">
        <v>951</v>
      </c>
      <c r="AF908" s="4">
        <v>0.85</v>
      </c>
      <c r="AG908" s="4">
        <f>IF(AND(VOZ_WHATSAPP[[#This Row],[Estado Cierre]]="Sin Cierre",VOZ_WHATSAPP[[#This Row],[Nota Negocio]]="Sin Negocio"),VOZ_WHATSAPP[[#This Row],[Nota]]-24%,VOZ_WHATSAPP[[#This Row],[Nota]])</f>
        <v>0.85</v>
      </c>
      <c r="AH908" s="8">
        <f>IF(VOZ_WHATSAPP[[#This Row],[Estado Legal]]="No Cumple",0,IF(VOZ_WHATSAPP[[#This Row],[Realiza lectura de guion Legal]]="No Cumple",VOZ_WHATSAPP[[#This Row],[Nota 2]]-50%,VOZ_WHATSAPP[[#This Row],[Nota 2]]))</f>
        <v>0.85</v>
      </c>
    </row>
    <row r="909" spans="1:34" x14ac:dyDescent="0.25">
      <c r="A909" s="2" t="str">
        <f>VOZ_WHATSAPP[[#This Row],[ID Asesor]]&amp;VOZ_WHATSAPP[[#This Row],[Fecha Monitoreo]]</f>
        <v>294745834</v>
      </c>
      <c r="B909" s="2">
        <v>45834</v>
      </c>
      <c r="C909" s="1" t="s">
        <v>696</v>
      </c>
      <c r="D909" s="1">
        <v>2947</v>
      </c>
      <c r="E909" s="2">
        <v>45834</v>
      </c>
      <c r="F909" s="3">
        <v>0.36944444444444446</v>
      </c>
      <c r="G909" s="1" t="s">
        <v>60</v>
      </c>
      <c r="H909" s="1" t="s">
        <v>44</v>
      </c>
      <c r="I909" s="1">
        <v>1139</v>
      </c>
      <c r="J909" s="1">
        <v>3208567901</v>
      </c>
      <c r="K909" s="1" t="s">
        <v>45</v>
      </c>
      <c r="L909" s="1" t="s">
        <v>46</v>
      </c>
      <c r="M909" s="1" t="s">
        <v>46</v>
      </c>
      <c r="N909" s="1" t="s">
        <v>46</v>
      </c>
      <c r="O909" s="1" t="s">
        <v>46</v>
      </c>
      <c r="P909" s="1" t="s">
        <v>46</v>
      </c>
      <c r="Q909" s="1" t="s">
        <v>46</v>
      </c>
      <c r="R909" s="1" t="s">
        <v>46</v>
      </c>
      <c r="S909" s="1" t="s">
        <v>47</v>
      </c>
      <c r="T909" s="12" t="str">
        <f>IF(OR(VOZ_WHATSAPP[[#This Row],[Brinda argumentos coherentes a la objeción]]="No Cumple",VOZ_WHATSAPP[[#This Row],[Despliegue de Beneficios y/o consecuencias]]="No Cumple"),"Sin Negocio","Negocio")</f>
        <v>Sin Negocio</v>
      </c>
      <c r="U909" s="1" t="s">
        <v>46</v>
      </c>
      <c r="V909" s="1" t="s">
        <v>46</v>
      </c>
      <c r="W909" s="1" t="s">
        <v>46</v>
      </c>
      <c r="X909" s="12" t="str">
        <f>IF(OR(VOZ_WHATSAPP[[#This Row],[Confirma Valor de pago]]="No Cumple",VOZ_WHATSAPP[[#This Row],[Confirma hora de pago]]="No Cumple",VOZ_WHATSAPP[[#This Row],[Confirma medio de pago]]="No Cumple"),"Sin Cierre","Cierre")</f>
        <v>Cierre</v>
      </c>
      <c r="Y909" s="1" t="s">
        <v>46</v>
      </c>
      <c r="Z909" s="1" t="s">
        <v>46</v>
      </c>
      <c r="AA909" s="1" t="s">
        <v>46</v>
      </c>
      <c r="AB909" s="1" t="s">
        <v>46</v>
      </c>
      <c r="AC909" s="11" t="str">
        <f>IF(OR(VOZ_WHATSAPP[[#This Row],[La comunicación es asertiva, con respeto y evita maltrato]]="No Cumple",VOZ_WHATSAPP[[#This Row],[Cumple con las normativas legales]]="No Cumple"),"No Cumple","Cumple")</f>
        <v>Cumple</v>
      </c>
      <c r="AD909" s="1" t="s">
        <v>46</v>
      </c>
      <c r="AE909" s="1" t="s">
        <v>915</v>
      </c>
      <c r="AF909" s="4">
        <v>0.9</v>
      </c>
      <c r="AG909" s="4">
        <f>IF(AND(VOZ_WHATSAPP[[#This Row],[Estado Cierre]]="Sin Cierre",VOZ_WHATSAPP[[#This Row],[Nota Negocio]]="Sin Negocio"),VOZ_WHATSAPP[[#This Row],[Nota]]-24%,VOZ_WHATSAPP[[#This Row],[Nota]])</f>
        <v>0.9</v>
      </c>
      <c r="AH909" s="8">
        <f>IF(VOZ_WHATSAPP[[#This Row],[Estado Legal]]="No Cumple",0,IF(VOZ_WHATSAPP[[#This Row],[Realiza lectura de guion Legal]]="No Cumple",VOZ_WHATSAPP[[#This Row],[Nota 2]]-50%,VOZ_WHATSAPP[[#This Row],[Nota 2]]))</f>
        <v>0.9</v>
      </c>
    </row>
    <row r="910" spans="1:34" x14ac:dyDescent="0.25">
      <c r="A910" s="2" t="str">
        <f>VOZ_WHATSAPP[[#This Row],[ID Asesor]]&amp;VOZ_WHATSAPP[[#This Row],[Fecha Monitoreo]]</f>
        <v>372945834</v>
      </c>
      <c r="B910" s="2">
        <v>45834</v>
      </c>
      <c r="C910" s="1" t="s">
        <v>42</v>
      </c>
      <c r="D910" s="1">
        <v>3729</v>
      </c>
      <c r="E910" s="2">
        <v>45834</v>
      </c>
      <c r="F910" s="3">
        <v>0.3840277777777778</v>
      </c>
      <c r="G910" s="1" t="s">
        <v>51</v>
      </c>
      <c r="H910" s="1" t="s">
        <v>44</v>
      </c>
      <c r="I910" s="1">
        <v>1063</v>
      </c>
      <c r="J910" s="1">
        <v>3133844174</v>
      </c>
      <c r="K910" s="1" t="s">
        <v>45</v>
      </c>
      <c r="L910" s="1" t="s">
        <v>46</v>
      </c>
      <c r="M910" s="1" t="s">
        <v>46</v>
      </c>
      <c r="N910" s="1" t="s">
        <v>46</v>
      </c>
      <c r="O910" s="1" t="s">
        <v>46</v>
      </c>
      <c r="P910" s="1" t="s">
        <v>46</v>
      </c>
      <c r="Q910" s="1" t="s">
        <v>46</v>
      </c>
      <c r="R910" s="1" t="s">
        <v>47</v>
      </c>
      <c r="S910" s="1" t="s">
        <v>46</v>
      </c>
      <c r="T910" s="12" t="str">
        <f>IF(OR(VOZ_WHATSAPP[[#This Row],[Brinda argumentos coherentes a la objeción]]="No Cumple",VOZ_WHATSAPP[[#This Row],[Despliegue de Beneficios y/o consecuencias]]="No Cumple"),"Sin Negocio","Negocio")</f>
        <v>Sin Negocio</v>
      </c>
      <c r="U910" s="1" t="s">
        <v>48</v>
      </c>
      <c r="V910" s="1" t="s">
        <v>48</v>
      </c>
      <c r="W910" s="1" t="s">
        <v>48</v>
      </c>
      <c r="X910" s="12" t="str">
        <f>IF(OR(VOZ_WHATSAPP[[#This Row],[Confirma Valor de pago]]="No Cumple",VOZ_WHATSAPP[[#This Row],[Confirma hora de pago]]="No Cumple",VOZ_WHATSAPP[[#This Row],[Confirma medio de pago]]="No Cumple"),"Sin Cierre","Cierre")</f>
        <v>Cierre</v>
      </c>
      <c r="Y910" s="1" t="s">
        <v>46</v>
      </c>
      <c r="Z910" s="1" t="s">
        <v>46</v>
      </c>
      <c r="AA910" s="1" t="s">
        <v>46</v>
      </c>
      <c r="AB910" s="1" t="s">
        <v>46</v>
      </c>
      <c r="AC910" s="11" t="str">
        <f>IF(OR(VOZ_WHATSAPP[[#This Row],[La comunicación es asertiva, con respeto y evita maltrato]]="No Cumple",VOZ_WHATSAPP[[#This Row],[Cumple con las normativas legales]]="No Cumple"),"No Cumple","Cumple")</f>
        <v>Cumple</v>
      </c>
      <c r="AD910" s="1" t="s">
        <v>46</v>
      </c>
      <c r="AE910" s="1" t="s">
        <v>952</v>
      </c>
      <c r="AF910" s="4">
        <v>0.9</v>
      </c>
      <c r="AG910" s="4">
        <f>IF(AND(VOZ_WHATSAPP[[#This Row],[Estado Cierre]]="Sin Cierre",VOZ_WHATSAPP[[#This Row],[Nota Negocio]]="Sin Negocio"),VOZ_WHATSAPP[[#This Row],[Nota]]-24%,VOZ_WHATSAPP[[#This Row],[Nota]])</f>
        <v>0.9</v>
      </c>
      <c r="AH910" s="8">
        <f>IF(VOZ_WHATSAPP[[#This Row],[Estado Legal]]="No Cumple",0,IF(VOZ_WHATSAPP[[#This Row],[Realiza lectura de guion Legal]]="No Cumple",VOZ_WHATSAPP[[#This Row],[Nota 2]]-50%,VOZ_WHATSAPP[[#This Row],[Nota 2]]))</f>
        <v>0.9</v>
      </c>
    </row>
    <row r="911" spans="1:34" x14ac:dyDescent="0.25">
      <c r="A911" s="2" t="str">
        <f>VOZ_WHATSAPP[[#This Row],[ID Asesor]]&amp;VOZ_WHATSAPP[[#This Row],[Fecha Monitoreo]]</f>
        <v>386445834</v>
      </c>
      <c r="B911" s="2">
        <v>45834</v>
      </c>
      <c r="C911" s="1" t="s">
        <v>56</v>
      </c>
      <c r="D911" s="1">
        <v>3864</v>
      </c>
      <c r="E911" s="2">
        <v>45834</v>
      </c>
      <c r="F911" s="3">
        <v>0.3576388888888889</v>
      </c>
      <c r="G911" s="1" t="s">
        <v>58</v>
      </c>
      <c r="H911" s="1" t="s">
        <v>44</v>
      </c>
      <c r="I911" s="1">
        <v>574</v>
      </c>
      <c r="J911" s="1">
        <v>3128202030</v>
      </c>
      <c r="K911" s="1" t="s">
        <v>45</v>
      </c>
      <c r="L911" s="1" t="s">
        <v>46</v>
      </c>
      <c r="M911" s="1" t="s">
        <v>46</v>
      </c>
      <c r="N911" s="1" t="s">
        <v>46</v>
      </c>
      <c r="O911" s="1" t="s">
        <v>46</v>
      </c>
      <c r="P911" s="1" t="s">
        <v>46</v>
      </c>
      <c r="Q911" s="1" t="s">
        <v>48</v>
      </c>
      <c r="R911" s="1" t="s">
        <v>48</v>
      </c>
      <c r="S911" s="1" t="s">
        <v>48</v>
      </c>
      <c r="T911" s="12" t="str">
        <f>IF(OR(VOZ_WHATSAPP[[#This Row],[Brinda argumentos coherentes a la objeción]]="No Cumple",VOZ_WHATSAPP[[#This Row],[Despliegue de Beneficios y/o consecuencias]]="No Cumple"),"Sin Negocio","Negocio")</f>
        <v>Negocio</v>
      </c>
      <c r="U911" s="1" t="s">
        <v>46</v>
      </c>
      <c r="V911" s="1" t="s">
        <v>46</v>
      </c>
      <c r="W911" s="1" t="s">
        <v>46</v>
      </c>
      <c r="X911" s="12" t="str">
        <f>IF(OR(VOZ_WHATSAPP[[#This Row],[Confirma Valor de pago]]="No Cumple",VOZ_WHATSAPP[[#This Row],[Confirma hora de pago]]="No Cumple",VOZ_WHATSAPP[[#This Row],[Confirma medio de pago]]="No Cumple"),"Sin Cierre","Cierre")</f>
        <v>Cierre</v>
      </c>
      <c r="Y911" s="1" t="s">
        <v>46</v>
      </c>
      <c r="Z911" s="1" t="s">
        <v>46</v>
      </c>
      <c r="AA911" s="1" t="s">
        <v>46</v>
      </c>
      <c r="AB911" s="1" t="s">
        <v>46</v>
      </c>
      <c r="AC911" s="11" t="str">
        <f>IF(OR(VOZ_WHATSAPP[[#This Row],[La comunicación es asertiva, con respeto y evita maltrato]]="No Cumple",VOZ_WHATSAPP[[#This Row],[Cumple con las normativas legales]]="No Cumple"),"No Cumple","Cumple")</f>
        <v>Cumple</v>
      </c>
      <c r="AD911" s="1" t="s">
        <v>46</v>
      </c>
      <c r="AE911" s="1" t="s">
        <v>112</v>
      </c>
      <c r="AF911" s="4">
        <v>1</v>
      </c>
      <c r="AG911" s="4">
        <f>IF(AND(VOZ_WHATSAPP[[#This Row],[Estado Cierre]]="Sin Cierre",VOZ_WHATSAPP[[#This Row],[Nota Negocio]]="Sin Negocio"),VOZ_WHATSAPP[[#This Row],[Nota]]-24%,VOZ_WHATSAPP[[#This Row],[Nota]])</f>
        <v>1</v>
      </c>
      <c r="AH911" s="8">
        <f>IF(VOZ_WHATSAPP[[#This Row],[Estado Legal]]="No Cumple",0,IF(VOZ_WHATSAPP[[#This Row],[Realiza lectura de guion Legal]]="No Cumple",VOZ_WHATSAPP[[#This Row],[Nota 2]]-50%,VOZ_WHATSAPP[[#This Row],[Nota 2]]))</f>
        <v>1</v>
      </c>
    </row>
    <row r="912" spans="1:34" x14ac:dyDescent="0.25">
      <c r="A912" s="2" t="str">
        <f>VOZ_WHATSAPP[[#This Row],[ID Asesor]]&amp;VOZ_WHATSAPP[[#This Row],[Fecha Monitoreo]]</f>
        <v>389045834</v>
      </c>
      <c r="B912" s="2">
        <v>45834</v>
      </c>
      <c r="C912" s="1" t="s">
        <v>42</v>
      </c>
      <c r="D912" s="1">
        <v>3890</v>
      </c>
      <c r="E912" s="2">
        <v>45834</v>
      </c>
      <c r="F912" s="3">
        <v>0.42083333333333334</v>
      </c>
      <c r="G912" s="1" t="s">
        <v>51</v>
      </c>
      <c r="H912" s="1" t="s">
        <v>44</v>
      </c>
      <c r="I912" s="1">
        <v>1433</v>
      </c>
      <c r="J912" s="1">
        <v>3504844290</v>
      </c>
      <c r="K912" s="1" t="s">
        <v>45</v>
      </c>
      <c r="L912" s="1" t="s">
        <v>47</v>
      </c>
      <c r="M912" s="1" t="s">
        <v>47</v>
      </c>
      <c r="N912" s="1" t="s">
        <v>46</v>
      </c>
      <c r="O912" s="1" t="s">
        <v>54</v>
      </c>
      <c r="P912" s="1" t="s">
        <v>46</v>
      </c>
      <c r="Q912" s="1" t="s">
        <v>46</v>
      </c>
      <c r="R912" s="1" t="s">
        <v>47</v>
      </c>
      <c r="S912" s="1" t="s">
        <v>47</v>
      </c>
      <c r="T912" s="12" t="str">
        <f>IF(OR(VOZ_WHATSAPP[[#This Row],[Brinda argumentos coherentes a la objeción]]="No Cumple",VOZ_WHATSAPP[[#This Row],[Despliegue de Beneficios y/o consecuencias]]="No Cumple"),"Sin Negocio","Negocio")</f>
        <v>Sin Negocio</v>
      </c>
      <c r="U912" s="1" t="s">
        <v>48</v>
      </c>
      <c r="V912" s="1" t="s">
        <v>48</v>
      </c>
      <c r="W912" s="1" t="s">
        <v>48</v>
      </c>
      <c r="X912" s="12" t="str">
        <f>IF(OR(VOZ_WHATSAPP[[#This Row],[Confirma Valor de pago]]="No Cumple",VOZ_WHATSAPP[[#This Row],[Confirma hora de pago]]="No Cumple",VOZ_WHATSAPP[[#This Row],[Confirma medio de pago]]="No Cumple"),"Sin Cierre","Cierre")</f>
        <v>Cierre</v>
      </c>
      <c r="Y912" s="1" t="s">
        <v>46</v>
      </c>
      <c r="Z912" s="1" t="s">
        <v>54</v>
      </c>
      <c r="AA912" s="1" t="s">
        <v>46</v>
      </c>
      <c r="AB912" s="1" t="s">
        <v>46</v>
      </c>
      <c r="AC912" s="11" t="str">
        <f>IF(OR(VOZ_WHATSAPP[[#This Row],[La comunicación es asertiva, con respeto y evita maltrato]]="No Cumple",VOZ_WHATSAPP[[#This Row],[Cumple con las normativas legales]]="No Cumple"),"No Cumple","Cumple")</f>
        <v>Cumple</v>
      </c>
      <c r="AD912" s="1" t="s">
        <v>46</v>
      </c>
      <c r="AE912" s="1" t="s">
        <v>953</v>
      </c>
      <c r="AF912" s="4">
        <v>0.52</v>
      </c>
      <c r="AG912" s="4">
        <f>IF(AND(VOZ_WHATSAPP[[#This Row],[Estado Cierre]]="Sin Cierre",VOZ_WHATSAPP[[#This Row],[Nota Negocio]]="Sin Negocio"),VOZ_WHATSAPP[[#This Row],[Nota]]-24%,VOZ_WHATSAPP[[#This Row],[Nota]])</f>
        <v>0.52</v>
      </c>
      <c r="AH912" s="8">
        <f>IF(VOZ_WHATSAPP[[#This Row],[Estado Legal]]="No Cumple",0,IF(VOZ_WHATSAPP[[#This Row],[Realiza lectura de guion Legal]]="No Cumple",VOZ_WHATSAPP[[#This Row],[Nota 2]]-50%,VOZ_WHATSAPP[[#This Row],[Nota 2]]))</f>
        <v>0.52</v>
      </c>
    </row>
    <row r="913" spans="1:34" x14ac:dyDescent="0.25">
      <c r="A913" s="2" t="str">
        <f>VOZ_WHATSAPP[[#This Row],[ID Asesor]]&amp;VOZ_WHATSAPP[[#This Row],[Fecha Monitoreo]]</f>
        <v>380545834</v>
      </c>
      <c r="B913" s="2">
        <v>45834</v>
      </c>
      <c r="C913" s="1" t="s">
        <v>56</v>
      </c>
      <c r="D913" s="1">
        <v>3805</v>
      </c>
      <c r="E913" s="2">
        <v>45834</v>
      </c>
      <c r="F913" s="3">
        <v>0.43125000000000002</v>
      </c>
      <c r="G913" s="1" t="s">
        <v>58</v>
      </c>
      <c r="H913" s="1" t="s">
        <v>44</v>
      </c>
      <c r="I913" s="1">
        <v>447</v>
      </c>
      <c r="J913" s="1">
        <v>3045591513</v>
      </c>
      <c r="K913" s="1" t="s">
        <v>45</v>
      </c>
      <c r="L913" s="1" t="s">
        <v>46</v>
      </c>
      <c r="M913" s="1" t="s">
        <v>46</v>
      </c>
      <c r="N913" s="1" t="s">
        <v>46</v>
      </c>
      <c r="O913" s="1" t="s">
        <v>46</v>
      </c>
      <c r="P913" s="1" t="s">
        <v>46</v>
      </c>
      <c r="Q913" s="1" t="s">
        <v>48</v>
      </c>
      <c r="R913" s="1" t="s">
        <v>48</v>
      </c>
      <c r="S913" s="1" t="s">
        <v>48</v>
      </c>
      <c r="T913" s="12" t="str">
        <f>IF(OR(VOZ_WHATSAPP[[#This Row],[Brinda argumentos coherentes a la objeción]]="No Cumple",VOZ_WHATSAPP[[#This Row],[Despliegue de Beneficios y/o consecuencias]]="No Cumple"),"Sin Negocio","Negocio")</f>
        <v>Negocio</v>
      </c>
      <c r="U913" s="1" t="s">
        <v>46</v>
      </c>
      <c r="V913" s="1" t="s">
        <v>46</v>
      </c>
      <c r="W913" s="1" t="s">
        <v>46</v>
      </c>
      <c r="X913" s="12" t="str">
        <f>IF(OR(VOZ_WHATSAPP[[#This Row],[Confirma Valor de pago]]="No Cumple",VOZ_WHATSAPP[[#This Row],[Confirma hora de pago]]="No Cumple",VOZ_WHATSAPP[[#This Row],[Confirma medio de pago]]="No Cumple"),"Sin Cierre","Cierre")</f>
        <v>Cierre</v>
      </c>
      <c r="Y913" s="1" t="s">
        <v>46</v>
      </c>
      <c r="Z913" s="1" t="s">
        <v>54</v>
      </c>
      <c r="AA913" s="1" t="s">
        <v>46</v>
      </c>
      <c r="AB913" s="1" t="s">
        <v>46</v>
      </c>
      <c r="AC913" s="11" t="str">
        <f>IF(OR(VOZ_WHATSAPP[[#This Row],[La comunicación es asertiva, con respeto y evita maltrato]]="No Cumple",VOZ_WHATSAPP[[#This Row],[Cumple con las normativas legales]]="No Cumple"),"No Cumple","Cumple")</f>
        <v>Cumple</v>
      </c>
      <c r="AD913" s="1" t="s">
        <v>46</v>
      </c>
      <c r="AE913" s="1" t="s">
        <v>954</v>
      </c>
      <c r="AF913" s="4">
        <v>0.85</v>
      </c>
      <c r="AG913" s="4">
        <f>IF(AND(VOZ_WHATSAPP[[#This Row],[Estado Cierre]]="Sin Cierre",VOZ_WHATSAPP[[#This Row],[Nota Negocio]]="Sin Negocio"),VOZ_WHATSAPP[[#This Row],[Nota]]-24%,VOZ_WHATSAPP[[#This Row],[Nota]])</f>
        <v>0.85</v>
      </c>
      <c r="AH913" s="8">
        <f>IF(VOZ_WHATSAPP[[#This Row],[Estado Legal]]="No Cumple",0,IF(VOZ_WHATSAPP[[#This Row],[Realiza lectura de guion Legal]]="No Cumple",VOZ_WHATSAPP[[#This Row],[Nota 2]]-50%,VOZ_WHATSAPP[[#This Row],[Nota 2]]))</f>
        <v>0.85</v>
      </c>
    </row>
    <row r="914" spans="1:34" x14ac:dyDescent="0.25">
      <c r="A914" s="2" t="str">
        <f>VOZ_WHATSAPP[[#This Row],[ID Asesor]]&amp;VOZ_WHATSAPP[[#This Row],[Fecha Monitoreo]]</f>
        <v>396445834</v>
      </c>
      <c r="B914" s="2">
        <v>45834</v>
      </c>
      <c r="C914" s="1" t="s">
        <v>126</v>
      </c>
      <c r="D914" s="1">
        <v>3964</v>
      </c>
      <c r="E914" s="2">
        <v>45834</v>
      </c>
      <c r="F914" s="3">
        <v>0.40902777777777777</v>
      </c>
      <c r="G914" s="1" t="s">
        <v>58</v>
      </c>
      <c r="H914" s="1" t="s">
        <v>44</v>
      </c>
      <c r="I914" s="1">
        <v>603</v>
      </c>
      <c r="J914" s="1">
        <v>3146466252</v>
      </c>
      <c r="K914" s="1" t="s">
        <v>45</v>
      </c>
      <c r="L914" s="1" t="s">
        <v>46</v>
      </c>
      <c r="M914" s="1" t="s">
        <v>46</v>
      </c>
      <c r="N914" s="1" t="s">
        <v>46</v>
      </c>
      <c r="O914" s="1" t="s">
        <v>46</v>
      </c>
      <c r="P914" s="1" t="s">
        <v>46</v>
      </c>
      <c r="Q914" s="1" t="s">
        <v>46</v>
      </c>
      <c r="R914" s="1" t="s">
        <v>46</v>
      </c>
      <c r="S914" s="1" t="s">
        <v>48</v>
      </c>
      <c r="T914" s="12" t="str">
        <f>IF(OR(VOZ_WHATSAPP[[#This Row],[Brinda argumentos coherentes a la objeción]]="No Cumple",VOZ_WHATSAPP[[#This Row],[Despliegue de Beneficios y/o consecuencias]]="No Cumple"),"Sin Negocio","Negocio")</f>
        <v>Negocio</v>
      </c>
      <c r="U914" s="1" t="s">
        <v>46</v>
      </c>
      <c r="V914" s="1" t="s">
        <v>46</v>
      </c>
      <c r="W914" s="1" t="s">
        <v>46</v>
      </c>
      <c r="X914" s="12" t="str">
        <f>IF(OR(VOZ_WHATSAPP[[#This Row],[Confirma Valor de pago]]="No Cumple",VOZ_WHATSAPP[[#This Row],[Confirma hora de pago]]="No Cumple",VOZ_WHATSAPP[[#This Row],[Confirma medio de pago]]="No Cumple"),"Sin Cierre","Cierre")</f>
        <v>Cierre</v>
      </c>
      <c r="Y914" s="1" t="s">
        <v>46</v>
      </c>
      <c r="Z914" s="1" t="s">
        <v>54</v>
      </c>
      <c r="AA914" s="1" t="s">
        <v>46</v>
      </c>
      <c r="AB914" s="1" t="s">
        <v>46</v>
      </c>
      <c r="AC914" s="11" t="str">
        <f>IF(OR(VOZ_WHATSAPP[[#This Row],[La comunicación es asertiva, con respeto y evita maltrato]]="No Cumple",VOZ_WHATSAPP[[#This Row],[Cumple con las normativas legales]]="No Cumple"),"No Cumple","Cumple")</f>
        <v>Cumple</v>
      </c>
      <c r="AD914" s="1" t="s">
        <v>46</v>
      </c>
      <c r="AE914" s="1" t="s">
        <v>951</v>
      </c>
      <c r="AF914" s="4">
        <v>0.85</v>
      </c>
      <c r="AG914" s="4">
        <f>IF(AND(VOZ_WHATSAPP[[#This Row],[Estado Cierre]]="Sin Cierre",VOZ_WHATSAPP[[#This Row],[Nota Negocio]]="Sin Negocio"),VOZ_WHATSAPP[[#This Row],[Nota]]-24%,VOZ_WHATSAPP[[#This Row],[Nota]])</f>
        <v>0.85</v>
      </c>
      <c r="AH914" s="8">
        <f>IF(VOZ_WHATSAPP[[#This Row],[Estado Legal]]="No Cumple",0,IF(VOZ_WHATSAPP[[#This Row],[Realiza lectura de guion Legal]]="No Cumple",VOZ_WHATSAPP[[#This Row],[Nota 2]]-50%,VOZ_WHATSAPP[[#This Row],[Nota 2]]))</f>
        <v>0.85</v>
      </c>
    </row>
    <row r="915" spans="1:34" x14ac:dyDescent="0.25">
      <c r="A915" s="2" t="str">
        <f>VOZ_WHATSAPP[[#This Row],[ID Asesor]]&amp;VOZ_WHATSAPP[[#This Row],[Fecha Monitoreo]]</f>
        <v>369145834</v>
      </c>
      <c r="B915" s="2">
        <v>45834</v>
      </c>
      <c r="C915" s="1" t="s">
        <v>42</v>
      </c>
      <c r="D915" s="1">
        <v>3691</v>
      </c>
      <c r="E915" s="2">
        <v>45834</v>
      </c>
      <c r="F915" s="3">
        <v>0.45416666666666666</v>
      </c>
      <c r="G915" s="1" t="s">
        <v>51</v>
      </c>
      <c r="H915" s="1" t="s">
        <v>44</v>
      </c>
      <c r="I915" s="1">
        <v>1402</v>
      </c>
      <c r="J915" s="1">
        <v>3214173381</v>
      </c>
      <c r="K915" s="1" t="s">
        <v>45</v>
      </c>
      <c r="L915" s="1" t="s">
        <v>46</v>
      </c>
      <c r="M915" s="1" t="s">
        <v>47</v>
      </c>
      <c r="N915" s="1" t="s">
        <v>46</v>
      </c>
      <c r="O915" s="1" t="s">
        <v>54</v>
      </c>
      <c r="P915" s="1" t="s">
        <v>46</v>
      </c>
      <c r="Q915" s="1" t="s">
        <v>46</v>
      </c>
      <c r="R915" s="1" t="s">
        <v>46</v>
      </c>
      <c r="S915" s="1" t="s">
        <v>47</v>
      </c>
      <c r="T915" s="12" t="str">
        <f>IF(OR(VOZ_WHATSAPP[[#This Row],[Brinda argumentos coherentes a la objeción]]="No Cumple",VOZ_WHATSAPP[[#This Row],[Despliegue de Beneficios y/o consecuencias]]="No Cumple"),"Sin Negocio","Negocio")</f>
        <v>Sin Negocio</v>
      </c>
      <c r="U915" s="1" t="s">
        <v>48</v>
      </c>
      <c r="V915" s="1" t="s">
        <v>48</v>
      </c>
      <c r="W915" s="1" t="s">
        <v>48</v>
      </c>
      <c r="X915" s="12" t="str">
        <f>IF(OR(VOZ_WHATSAPP[[#This Row],[Confirma Valor de pago]]="No Cumple",VOZ_WHATSAPP[[#This Row],[Confirma hora de pago]]="No Cumple",VOZ_WHATSAPP[[#This Row],[Confirma medio de pago]]="No Cumple"),"Sin Cierre","Cierre")</f>
        <v>Cierre</v>
      </c>
      <c r="Y915" s="1" t="s">
        <v>54</v>
      </c>
      <c r="Z915" s="1" t="s">
        <v>54</v>
      </c>
      <c r="AA915" s="1" t="s">
        <v>46</v>
      </c>
      <c r="AB915" s="1" t="s">
        <v>46</v>
      </c>
      <c r="AC915" s="11" t="str">
        <f>IF(OR(VOZ_WHATSAPP[[#This Row],[La comunicación es asertiva, con respeto y evita maltrato]]="No Cumple",VOZ_WHATSAPP[[#This Row],[Cumple con las normativas legales]]="No Cumple"),"No Cumple","Cumple")</f>
        <v>Cumple</v>
      </c>
      <c r="AD915" s="1" t="s">
        <v>47</v>
      </c>
      <c r="AE915" s="1" t="s">
        <v>955</v>
      </c>
      <c r="AF915" s="4">
        <v>0.57999999999999996</v>
      </c>
      <c r="AG915" s="4">
        <f>IF(AND(VOZ_WHATSAPP[[#This Row],[Estado Cierre]]="Sin Cierre",VOZ_WHATSAPP[[#This Row],[Nota Negocio]]="Sin Negocio"),VOZ_WHATSAPP[[#This Row],[Nota]]-24%,VOZ_WHATSAPP[[#This Row],[Nota]])</f>
        <v>0.57999999999999996</v>
      </c>
      <c r="AH915" s="8">
        <f>IF(VOZ_WHATSAPP[[#This Row],[Estado Legal]]="No Cumple",0,IF(VOZ_WHATSAPP[[#This Row],[Realiza lectura de guion Legal]]="No Cumple",VOZ_WHATSAPP[[#This Row],[Nota 2]]-50%,VOZ_WHATSAPP[[#This Row],[Nota 2]]))</f>
        <v>7.999999999999996E-2</v>
      </c>
    </row>
    <row r="916" spans="1:34" x14ac:dyDescent="0.25">
      <c r="A916" s="2" t="str">
        <f>VOZ_WHATSAPP[[#This Row],[ID Asesor]]&amp;VOZ_WHATSAPP[[#This Row],[Fecha Monitoreo]]</f>
        <v>366645834</v>
      </c>
      <c r="B916" s="2">
        <v>45834</v>
      </c>
      <c r="C916" s="1" t="s">
        <v>696</v>
      </c>
      <c r="D916" s="1">
        <v>3666</v>
      </c>
      <c r="E916" s="2">
        <v>45834</v>
      </c>
      <c r="F916" s="3">
        <v>0.45208333333333334</v>
      </c>
      <c r="G916" s="1" t="s">
        <v>51</v>
      </c>
      <c r="H916" s="1" t="s">
        <v>44</v>
      </c>
      <c r="I916" s="1">
        <v>1297</v>
      </c>
      <c r="J916" s="1">
        <v>3004253644</v>
      </c>
      <c r="K916" s="1" t="s">
        <v>45</v>
      </c>
      <c r="L916" s="1" t="s">
        <v>46</v>
      </c>
      <c r="M916" s="1" t="s">
        <v>46</v>
      </c>
      <c r="N916" s="1" t="s">
        <v>46</v>
      </c>
      <c r="O916" s="1" t="s">
        <v>46</v>
      </c>
      <c r="P916" s="1" t="s">
        <v>46</v>
      </c>
      <c r="Q916" s="1" t="s">
        <v>48</v>
      </c>
      <c r="R916" s="1" t="s">
        <v>48</v>
      </c>
      <c r="S916" s="1" t="s">
        <v>46</v>
      </c>
      <c r="T916" s="12" t="str">
        <f>IF(OR(VOZ_WHATSAPP[[#This Row],[Brinda argumentos coherentes a la objeción]]="No Cumple",VOZ_WHATSAPP[[#This Row],[Despliegue de Beneficios y/o consecuencias]]="No Cumple"),"Sin Negocio","Negocio")</f>
        <v>Negocio</v>
      </c>
      <c r="U916" s="1" t="s">
        <v>46</v>
      </c>
      <c r="V916" s="1" t="s">
        <v>46</v>
      </c>
      <c r="W916" s="1" t="s">
        <v>46</v>
      </c>
      <c r="X916" s="12" t="str">
        <f>IF(OR(VOZ_WHATSAPP[[#This Row],[Confirma Valor de pago]]="No Cumple",VOZ_WHATSAPP[[#This Row],[Confirma hora de pago]]="No Cumple",VOZ_WHATSAPP[[#This Row],[Confirma medio de pago]]="No Cumple"),"Sin Cierre","Cierre")</f>
        <v>Cierre</v>
      </c>
      <c r="Y916" s="1" t="s">
        <v>46</v>
      </c>
      <c r="Z916" s="1" t="s">
        <v>54</v>
      </c>
      <c r="AA916" s="1" t="s">
        <v>46</v>
      </c>
      <c r="AB916" s="1" t="s">
        <v>46</v>
      </c>
      <c r="AC916" s="11" t="str">
        <f>IF(OR(VOZ_WHATSAPP[[#This Row],[La comunicación es asertiva, con respeto y evita maltrato]]="No Cumple",VOZ_WHATSAPP[[#This Row],[Cumple con las normativas legales]]="No Cumple"),"No Cumple","Cumple")</f>
        <v>Cumple</v>
      </c>
      <c r="AD916" s="1" t="s">
        <v>46</v>
      </c>
      <c r="AE916" s="1" t="s">
        <v>956</v>
      </c>
      <c r="AF916" s="4">
        <v>0.85</v>
      </c>
      <c r="AG916" s="4">
        <f>IF(AND(VOZ_WHATSAPP[[#This Row],[Estado Cierre]]="Sin Cierre",VOZ_WHATSAPP[[#This Row],[Nota Negocio]]="Sin Negocio"),VOZ_WHATSAPP[[#This Row],[Nota]]-24%,VOZ_WHATSAPP[[#This Row],[Nota]])</f>
        <v>0.85</v>
      </c>
      <c r="AH916" s="8">
        <f>IF(VOZ_WHATSAPP[[#This Row],[Estado Legal]]="No Cumple",0,IF(VOZ_WHATSAPP[[#This Row],[Realiza lectura de guion Legal]]="No Cumple",VOZ_WHATSAPP[[#This Row],[Nota 2]]-50%,VOZ_WHATSAPP[[#This Row],[Nota 2]]))</f>
        <v>0.85</v>
      </c>
    </row>
    <row r="917" spans="1:34" x14ac:dyDescent="0.25">
      <c r="A917" s="2" t="str">
        <f>VOZ_WHATSAPP[[#This Row],[ID Asesor]]&amp;VOZ_WHATSAPP[[#This Row],[Fecha Monitoreo]]</f>
        <v>303545834</v>
      </c>
      <c r="B917" s="2">
        <v>45834</v>
      </c>
      <c r="C917" s="1" t="s">
        <v>50</v>
      </c>
      <c r="D917" s="1">
        <v>3035</v>
      </c>
      <c r="E917" s="2">
        <v>45834</v>
      </c>
      <c r="F917" s="3">
        <v>0.38958333333333334</v>
      </c>
      <c r="G917" s="1" t="s">
        <v>60</v>
      </c>
      <c r="H917" s="1" t="s">
        <v>44</v>
      </c>
      <c r="I917" s="1">
        <v>1151</v>
      </c>
      <c r="J917" s="1">
        <v>1151</v>
      </c>
      <c r="K917" s="1" t="s">
        <v>45</v>
      </c>
      <c r="L917" s="1" t="s">
        <v>46</v>
      </c>
      <c r="M917" s="1" t="s">
        <v>46</v>
      </c>
      <c r="N917" s="1" t="s">
        <v>46</v>
      </c>
      <c r="O917" s="1" t="s">
        <v>46</v>
      </c>
      <c r="P917" s="1" t="s">
        <v>46</v>
      </c>
      <c r="Q917" s="1" t="s">
        <v>46</v>
      </c>
      <c r="R917" s="1" t="s">
        <v>46</v>
      </c>
      <c r="S917" s="1" t="s">
        <v>46</v>
      </c>
      <c r="T917" s="12" t="str">
        <f>IF(OR(VOZ_WHATSAPP[[#This Row],[Brinda argumentos coherentes a la objeción]]="No Cumple",VOZ_WHATSAPP[[#This Row],[Despliegue de Beneficios y/o consecuencias]]="No Cumple"),"Sin Negocio","Negocio")</f>
        <v>Negocio</v>
      </c>
      <c r="U917" s="1" t="s">
        <v>46</v>
      </c>
      <c r="V917" s="1" t="s">
        <v>46</v>
      </c>
      <c r="W917" s="1" t="s">
        <v>46</v>
      </c>
      <c r="X917" s="12" t="str">
        <f>IF(OR(VOZ_WHATSAPP[[#This Row],[Confirma Valor de pago]]="No Cumple",VOZ_WHATSAPP[[#This Row],[Confirma hora de pago]]="No Cumple",VOZ_WHATSAPP[[#This Row],[Confirma medio de pago]]="No Cumple"),"Sin Cierre","Cierre")</f>
        <v>Cierre</v>
      </c>
      <c r="Y917" s="1" t="s">
        <v>46</v>
      </c>
      <c r="Z917" s="1" t="s">
        <v>46</v>
      </c>
      <c r="AA917" s="1" t="s">
        <v>46</v>
      </c>
      <c r="AB917" s="1" t="s">
        <v>46</v>
      </c>
      <c r="AC917" s="11" t="str">
        <f>IF(OR(VOZ_WHATSAPP[[#This Row],[La comunicación es asertiva, con respeto y evita maltrato]]="No Cumple",VOZ_WHATSAPP[[#This Row],[Cumple con las normativas legales]]="No Cumple"),"No Cumple","Cumple")</f>
        <v>Cumple</v>
      </c>
      <c r="AD917" s="1" t="s">
        <v>46</v>
      </c>
      <c r="AE917" s="1" t="s">
        <v>53</v>
      </c>
      <c r="AF917" s="4">
        <v>1</v>
      </c>
      <c r="AG917" s="4">
        <f>IF(AND(VOZ_WHATSAPP[[#This Row],[Estado Cierre]]="Sin Cierre",VOZ_WHATSAPP[[#This Row],[Nota Negocio]]="Sin Negocio"),VOZ_WHATSAPP[[#This Row],[Nota]]-24%,VOZ_WHATSAPP[[#This Row],[Nota]])</f>
        <v>1</v>
      </c>
      <c r="AH917" s="8">
        <f>IF(VOZ_WHATSAPP[[#This Row],[Estado Legal]]="No Cumple",0,IF(VOZ_WHATSAPP[[#This Row],[Realiza lectura de guion Legal]]="No Cumple",VOZ_WHATSAPP[[#This Row],[Nota 2]]-50%,VOZ_WHATSAPP[[#This Row],[Nota 2]]))</f>
        <v>1</v>
      </c>
    </row>
    <row r="918" spans="1:34" x14ac:dyDescent="0.25">
      <c r="A918" s="2" t="str">
        <f>VOZ_WHATSAPP[[#This Row],[ID Asesor]]&amp;VOZ_WHATSAPP[[#This Row],[Fecha Monitoreo]]</f>
        <v>299445834</v>
      </c>
      <c r="B918" s="2">
        <v>45834</v>
      </c>
      <c r="C918" s="1" t="s">
        <v>42</v>
      </c>
      <c r="D918" s="1">
        <v>2994</v>
      </c>
      <c r="E918" s="2">
        <v>45834</v>
      </c>
      <c r="F918" s="3">
        <v>0.4597222222222222</v>
      </c>
      <c r="G918" s="1" t="s">
        <v>51</v>
      </c>
      <c r="H918" s="1" t="s">
        <v>44</v>
      </c>
      <c r="I918" s="1">
        <v>1260</v>
      </c>
      <c r="J918" s="1">
        <v>3138608627</v>
      </c>
      <c r="K918" s="1" t="s">
        <v>45</v>
      </c>
      <c r="L918" s="1" t="s">
        <v>46</v>
      </c>
      <c r="M918" s="1" t="s">
        <v>46</v>
      </c>
      <c r="N918" s="1" t="s">
        <v>46</v>
      </c>
      <c r="O918" s="1" t="s">
        <v>54</v>
      </c>
      <c r="P918" s="1" t="s">
        <v>46</v>
      </c>
      <c r="Q918" s="1" t="s">
        <v>46</v>
      </c>
      <c r="R918" s="1" t="s">
        <v>46</v>
      </c>
      <c r="S918" s="1" t="s">
        <v>47</v>
      </c>
      <c r="T918" s="12" t="str">
        <f>IF(OR(VOZ_WHATSAPP[[#This Row],[Brinda argumentos coherentes a la objeción]]="No Cumple",VOZ_WHATSAPP[[#This Row],[Despliegue de Beneficios y/o consecuencias]]="No Cumple"),"Sin Negocio","Negocio")</f>
        <v>Sin Negocio</v>
      </c>
      <c r="U918" s="1" t="s">
        <v>46</v>
      </c>
      <c r="V918" s="1" t="s">
        <v>46</v>
      </c>
      <c r="W918" s="1" t="s">
        <v>46</v>
      </c>
      <c r="X918" s="12" t="str">
        <f>IF(OR(VOZ_WHATSAPP[[#This Row],[Confirma Valor de pago]]="No Cumple",VOZ_WHATSAPP[[#This Row],[Confirma hora de pago]]="No Cumple",VOZ_WHATSAPP[[#This Row],[Confirma medio de pago]]="No Cumple"),"Sin Cierre","Cierre")</f>
        <v>Cierre</v>
      </c>
      <c r="Y918" s="1" t="s">
        <v>46</v>
      </c>
      <c r="Z918" s="1" t="s">
        <v>54</v>
      </c>
      <c r="AA918" s="1" t="s">
        <v>46</v>
      </c>
      <c r="AB918" s="1" t="s">
        <v>46</v>
      </c>
      <c r="AC918" s="11" t="str">
        <f>IF(OR(VOZ_WHATSAPP[[#This Row],[La comunicación es asertiva, con respeto y evita maltrato]]="No Cumple",VOZ_WHATSAPP[[#This Row],[Cumple con las normativas legales]]="No Cumple"),"No Cumple","Cumple")</f>
        <v>Cumple</v>
      </c>
      <c r="AD918" s="1" t="s">
        <v>46</v>
      </c>
      <c r="AE918" s="1" t="s">
        <v>957</v>
      </c>
      <c r="AF918" s="4">
        <v>0.7</v>
      </c>
      <c r="AG918" s="4">
        <f>IF(AND(VOZ_WHATSAPP[[#This Row],[Estado Cierre]]="Sin Cierre",VOZ_WHATSAPP[[#This Row],[Nota Negocio]]="Sin Negocio"),VOZ_WHATSAPP[[#This Row],[Nota]]-24%,VOZ_WHATSAPP[[#This Row],[Nota]])</f>
        <v>0.7</v>
      </c>
      <c r="AH918" s="8">
        <f>IF(VOZ_WHATSAPP[[#This Row],[Estado Legal]]="No Cumple",0,IF(VOZ_WHATSAPP[[#This Row],[Realiza lectura de guion Legal]]="No Cumple",VOZ_WHATSAPP[[#This Row],[Nota 2]]-50%,VOZ_WHATSAPP[[#This Row],[Nota 2]]))</f>
        <v>0.7</v>
      </c>
    </row>
    <row r="919" spans="1:34" x14ac:dyDescent="0.25">
      <c r="A919" s="2" t="str">
        <f>VOZ_WHATSAPP[[#This Row],[ID Asesor]]&amp;VOZ_WHATSAPP[[#This Row],[Fecha Monitoreo]]</f>
        <v>357545834</v>
      </c>
      <c r="B919" s="2">
        <v>45834</v>
      </c>
      <c r="C919" s="1" t="s">
        <v>56</v>
      </c>
      <c r="D919" s="1">
        <v>3575</v>
      </c>
      <c r="E919" s="2">
        <v>45834</v>
      </c>
      <c r="F919" s="3">
        <v>0.48888888888888887</v>
      </c>
      <c r="G919" s="1" t="s">
        <v>58</v>
      </c>
      <c r="H919" s="1" t="s">
        <v>44</v>
      </c>
      <c r="I919" s="1">
        <v>492</v>
      </c>
      <c r="J919" s="1">
        <v>3185146238</v>
      </c>
      <c r="K919" s="1" t="s">
        <v>45</v>
      </c>
      <c r="L919" s="1" t="s">
        <v>46</v>
      </c>
      <c r="M919" s="1" t="s">
        <v>46</v>
      </c>
      <c r="N919" s="1" t="s">
        <v>46</v>
      </c>
      <c r="O919" s="1" t="s">
        <v>46</v>
      </c>
      <c r="P919" s="1" t="s">
        <v>46</v>
      </c>
      <c r="Q919" s="1" t="s">
        <v>48</v>
      </c>
      <c r="R919" s="1" t="s">
        <v>48</v>
      </c>
      <c r="S919" s="1" t="s">
        <v>48</v>
      </c>
      <c r="T919" s="12" t="str">
        <f>IF(OR(VOZ_WHATSAPP[[#This Row],[Brinda argumentos coherentes a la objeción]]="No Cumple",VOZ_WHATSAPP[[#This Row],[Despliegue de Beneficios y/o consecuencias]]="No Cumple"),"Sin Negocio","Negocio")</f>
        <v>Negocio</v>
      </c>
      <c r="U919" s="1" t="s">
        <v>46</v>
      </c>
      <c r="V919" s="1" t="s">
        <v>46</v>
      </c>
      <c r="W919" s="1" t="s">
        <v>46</v>
      </c>
      <c r="X919" s="12" t="str">
        <f>IF(OR(VOZ_WHATSAPP[[#This Row],[Confirma Valor de pago]]="No Cumple",VOZ_WHATSAPP[[#This Row],[Confirma hora de pago]]="No Cumple",VOZ_WHATSAPP[[#This Row],[Confirma medio de pago]]="No Cumple"),"Sin Cierre","Cierre")</f>
        <v>Cierre</v>
      </c>
      <c r="Y919" s="1" t="s">
        <v>46</v>
      </c>
      <c r="Z919" s="1" t="s">
        <v>46</v>
      </c>
      <c r="AA919" s="1" t="s">
        <v>46</v>
      </c>
      <c r="AB919" s="1" t="s">
        <v>46</v>
      </c>
      <c r="AC919" s="11" t="str">
        <f>IF(OR(VOZ_WHATSAPP[[#This Row],[La comunicación es asertiva, con respeto y evita maltrato]]="No Cumple",VOZ_WHATSAPP[[#This Row],[Cumple con las normativas legales]]="No Cumple"),"No Cumple","Cumple")</f>
        <v>Cumple</v>
      </c>
      <c r="AD919" s="1" t="s">
        <v>46</v>
      </c>
      <c r="AE919" s="1" t="s">
        <v>958</v>
      </c>
      <c r="AF919" s="4">
        <v>1</v>
      </c>
      <c r="AG919" s="4">
        <f>IF(AND(VOZ_WHATSAPP[[#This Row],[Estado Cierre]]="Sin Cierre",VOZ_WHATSAPP[[#This Row],[Nota Negocio]]="Sin Negocio"),VOZ_WHATSAPP[[#This Row],[Nota]]-24%,VOZ_WHATSAPP[[#This Row],[Nota]])</f>
        <v>1</v>
      </c>
      <c r="AH919" s="8">
        <f>IF(VOZ_WHATSAPP[[#This Row],[Estado Legal]]="No Cumple",0,IF(VOZ_WHATSAPP[[#This Row],[Realiza lectura de guion Legal]]="No Cumple",VOZ_WHATSAPP[[#This Row],[Nota 2]]-50%,VOZ_WHATSAPP[[#This Row],[Nota 2]]))</f>
        <v>1</v>
      </c>
    </row>
    <row r="920" spans="1:34" x14ac:dyDescent="0.25">
      <c r="A920" s="2" t="str">
        <f>VOZ_WHATSAPP[[#This Row],[ID Asesor]]&amp;VOZ_WHATSAPP[[#This Row],[Fecha Monitoreo]]</f>
        <v>383445834</v>
      </c>
      <c r="B920" s="2">
        <v>45834</v>
      </c>
      <c r="C920" s="1" t="s">
        <v>50</v>
      </c>
      <c r="D920" s="1">
        <v>3834</v>
      </c>
      <c r="E920" s="2">
        <v>45834</v>
      </c>
      <c r="F920" s="3">
        <v>0.41388888888888886</v>
      </c>
      <c r="G920" s="1" t="s">
        <v>60</v>
      </c>
      <c r="H920" s="1" t="s">
        <v>44</v>
      </c>
      <c r="I920" s="1">
        <v>1174</v>
      </c>
      <c r="J920" s="1">
        <v>3137771050</v>
      </c>
      <c r="K920" s="1" t="s">
        <v>45</v>
      </c>
      <c r="L920" s="1" t="s">
        <v>46</v>
      </c>
      <c r="M920" s="1" t="s">
        <v>46</v>
      </c>
      <c r="N920" s="1" t="s">
        <v>46</v>
      </c>
      <c r="O920" s="1" t="s">
        <v>46</v>
      </c>
      <c r="P920" s="1" t="s">
        <v>46</v>
      </c>
      <c r="Q920" s="1" t="s">
        <v>48</v>
      </c>
      <c r="R920" s="1" t="s">
        <v>48</v>
      </c>
      <c r="S920" s="1" t="s">
        <v>48</v>
      </c>
      <c r="T920" s="12" t="str">
        <f>IF(OR(VOZ_WHATSAPP[[#This Row],[Brinda argumentos coherentes a la objeción]]="No Cumple",VOZ_WHATSAPP[[#This Row],[Despliegue de Beneficios y/o consecuencias]]="No Cumple"),"Sin Negocio","Negocio")</f>
        <v>Negocio</v>
      </c>
      <c r="U920" s="1" t="s">
        <v>47</v>
      </c>
      <c r="V920" s="1" t="s">
        <v>46</v>
      </c>
      <c r="W920" s="1" t="s">
        <v>46</v>
      </c>
      <c r="X920" s="12" t="str">
        <f>IF(OR(VOZ_WHATSAPP[[#This Row],[Confirma Valor de pago]]="No Cumple",VOZ_WHATSAPP[[#This Row],[Confirma hora de pago]]="No Cumple",VOZ_WHATSAPP[[#This Row],[Confirma medio de pago]]="No Cumple"),"Sin Cierre","Cierre")</f>
        <v>Sin Cierre</v>
      </c>
      <c r="Y920" s="1" t="s">
        <v>46</v>
      </c>
      <c r="Z920" s="1" t="s">
        <v>54</v>
      </c>
      <c r="AA920" s="1" t="s">
        <v>46</v>
      </c>
      <c r="AB920" s="1" t="s">
        <v>46</v>
      </c>
      <c r="AC920" s="11" t="str">
        <f>IF(OR(VOZ_WHATSAPP[[#This Row],[La comunicación es asertiva, con respeto y evita maltrato]]="No Cumple",VOZ_WHATSAPP[[#This Row],[Cumple con las normativas legales]]="No Cumple"),"No Cumple","Cumple")</f>
        <v>Cumple</v>
      </c>
      <c r="AD920" s="1" t="s">
        <v>46</v>
      </c>
      <c r="AE920" s="1" t="s">
        <v>959</v>
      </c>
      <c r="AF920" s="4">
        <v>0.77</v>
      </c>
      <c r="AG920" s="4">
        <f>IF(AND(VOZ_WHATSAPP[[#This Row],[Estado Cierre]]="Sin Cierre",VOZ_WHATSAPP[[#This Row],[Nota Negocio]]="Sin Negocio"),VOZ_WHATSAPP[[#This Row],[Nota]]-24%,VOZ_WHATSAPP[[#This Row],[Nota]])</f>
        <v>0.77</v>
      </c>
      <c r="AH920" s="8">
        <f>IF(VOZ_WHATSAPP[[#This Row],[Estado Legal]]="No Cumple",0,IF(VOZ_WHATSAPP[[#This Row],[Realiza lectura de guion Legal]]="No Cumple",VOZ_WHATSAPP[[#This Row],[Nota 2]]-50%,VOZ_WHATSAPP[[#This Row],[Nota 2]]))</f>
        <v>0.77</v>
      </c>
    </row>
    <row r="921" spans="1:34" x14ac:dyDescent="0.25">
      <c r="A921" s="2" t="str">
        <f>VOZ_WHATSAPP[[#This Row],[ID Asesor]]&amp;VOZ_WHATSAPP[[#This Row],[Fecha Monitoreo]]</f>
        <v>394745834</v>
      </c>
      <c r="B921" s="2">
        <v>45834</v>
      </c>
      <c r="C921" s="1" t="s">
        <v>42</v>
      </c>
      <c r="D921" s="1">
        <v>3947</v>
      </c>
      <c r="E921" s="2">
        <v>45834</v>
      </c>
      <c r="F921" s="3">
        <v>0.38611111111111113</v>
      </c>
      <c r="G921" s="1" t="s">
        <v>51</v>
      </c>
      <c r="H921" s="1" t="s">
        <v>44</v>
      </c>
      <c r="I921" s="1">
        <v>1249</v>
      </c>
      <c r="J921" s="1">
        <v>3209393962</v>
      </c>
      <c r="K921" s="1" t="s">
        <v>45</v>
      </c>
      <c r="L921" s="1" t="s">
        <v>46</v>
      </c>
      <c r="M921" s="1" t="s">
        <v>46</v>
      </c>
      <c r="N921" s="1" t="s">
        <v>46</v>
      </c>
      <c r="O921" s="1" t="s">
        <v>54</v>
      </c>
      <c r="P921" s="1" t="s">
        <v>46</v>
      </c>
      <c r="Q921" s="1" t="s">
        <v>46</v>
      </c>
      <c r="R921" s="1" t="s">
        <v>46</v>
      </c>
      <c r="S921" s="1" t="s">
        <v>47</v>
      </c>
      <c r="T921" s="12" t="str">
        <f>IF(OR(VOZ_WHATSAPP[[#This Row],[Brinda argumentos coherentes a la objeción]]="No Cumple",VOZ_WHATSAPP[[#This Row],[Despliegue de Beneficios y/o consecuencias]]="No Cumple"),"Sin Negocio","Negocio")</f>
        <v>Sin Negocio</v>
      </c>
      <c r="U921" s="1" t="s">
        <v>47</v>
      </c>
      <c r="V921" s="1" t="s">
        <v>47</v>
      </c>
      <c r="W921" s="1" t="s">
        <v>47</v>
      </c>
      <c r="X921" s="12" t="str">
        <f>IF(OR(VOZ_WHATSAPP[[#This Row],[Confirma Valor de pago]]="No Cumple",VOZ_WHATSAPP[[#This Row],[Confirma hora de pago]]="No Cumple",VOZ_WHATSAPP[[#This Row],[Confirma medio de pago]]="No Cumple"),"Sin Cierre","Cierre")</f>
        <v>Sin Cierre</v>
      </c>
      <c r="Y921" s="1" t="s">
        <v>46</v>
      </c>
      <c r="Z921" s="1" t="s">
        <v>54</v>
      </c>
      <c r="AA921" s="1" t="s">
        <v>46</v>
      </c>
      <c r="AB921" s="1" t="s">
        <v>46</v>
      </c>
      <c r="AC921" s="11" t="str">
        <f>IF(OR(VOZ_WHATSAPP[[#This Row],[La comunicación es asertiva, con respeto y evita maltrato]]="No Cumple",VOZ_WHATSAPP[[#This Row],[Cumple con las normativas legales]]="No Cumple"),"No Cumple","Cumple")</f>
        <v>Cumple</v>
      </c>
      <c r="AD921" s="1" t="s">
        <v>47</v>
      </c>
      <c r="AE921" s="1" t="s">
        <v>960</v>
      </c>
      <c r="AF921" s="4">
        <v>0.46</v>
      </c>
      <c r="AG921" s="4">
        <f>IF(AND(VOZ_WHATSAPP[[#This Row],[Estado Cierre]]="Sin Cierre",VOZ_WHATSAPP[[#This Row],[Nota Negocio]]="Sin Negocio"),VOZ_WHATSAPP[[#This Row],[Nota]]-24%,VOZ_WHATSAPP[[#This Row],[Nota]])</f>
        <v>0.22000000000000003</v>
      </c>
      <c r="AH921" s="8">
        <f>IF(VOZ_WHATSAPP[[#This Row],[Estado Legal]]="No Cumple",0,IF(VOZ_WHATSAPP[[#This Row],[Realiza lectura de guion Legal]]="No Cumple",VOZ_WHATSAPP[[#This Row],[Nota 2]]-50%,VOZ_WHATSAPP[[#This Row],[Nota 2]]))</f>
        <v>-0.27999999999999997</v>
      </c>
    </row>
    <row r="922" spans="1:34" x14ac:dyDescent="0.25">
      <c r="A922" s="2" t="str">
        <f>VOZ_WHATSAPP[[#This Row],[ID Asesor]]&amp;VOZ_WHATSAPP[[#This Row],[Fecha Monitoreo]]</f>
        <v>382245834</v>
      </c>
      <c r="B922" s="2">
        <v>45834</v>
      </c>
      <c r="C922" s="1" t="s">
        <v>126</v>
      </c>
      <c r="D922" s="1">
        <v>3822</v>
      </c>
      <c r="E922" s="2">
        <v>45834</v>
      </c>
      <c r="F922" s="3">
        <v>0.48958333333333331</v>
      </c>
      <c r="G922" s="1" t="s">
        <v>58</v>
      </c>
      <c r="H922" s="1" t="s">
        <v>44</v>
      </c>
      <c r="I922" s="1">
        <v>591</v>
      </c>
      <c r="J922" s="1">
        <v>3197331416</v>
      </c>
      <c r="K922" s="1" t="s">
        <v>45</v>
      </c>
      <c r="L922" s="1" t="s">
        <v>46</v>
      </c>
      <c r="M922" s="1" t="s">
        <v>46</v>
      </c>
      <c r="N922" s="1" t="s">
        <v>46</v>
      </c>
      <c r="O922" s="1" t="s">
        <v>46</v>
      </c>
      <c r="P922" s="1" t="s">
        <v>46</v>
      </c>
      <c r="Q922" s="1" t="s">
        <v>46</v>
      </c>
      <c r="R922" s="1" t="s">
        <v>46</v>
      </c>
      <c r="S922" s="1" t="s">
        <v>46</v>
      </c>
      <c r="T922" s="12" t="str">
        <f>IF(OR(VOZ_WHATSAPP[[#This Row],[Brinda argumentos coherentes a la objeción]]="No Cumple",VOZ_WHATSAPP[[#This Row],[Despliegue de Beneficios y/o consecuencias]]="No Cumple"),"Sin Negocio","Negocio")</f>
        <v>Negocio</v>
      </c>
      <c r="U922" s="1" t="s">
        <v>46</v>
      </c>
      <c r="V922" s="1" t="s">
        <v>46</v>
      </c>
      <c r="W922" s="1" t="s">
        <v>46</v>
      </c>
      <c r="X922" s="12" t="str">
        <f>IF(OR(VOZ_WHATSAPP[[#This Row],[Confirma Valor de pago]]="No Cumple",VOZ_WHATSAPP[[#This Row],[Confirma hora de pago]]="No Cumple",VOZ_WHATSAPP[[#This Row],[Confirma medio de pago]]="No Cumple"),"Sin Cierre","Cierre")</f>
        <v>Cierre</v>
      </c>
      <c r="Y922" s="1" t="s">
        <v>46</v>
      </c>
      <c r="Z922" s="1" t="s">
        <v>46</v>
      </c>
      <c r="AA922" s="1" t="s">
        <v>46</v>
      </c>
      <c r="AB922" s="1" t="s">
        <v>46</v>
      </c>
      <c r="AC922" s="11" t="str">
        <f>IF(OR(VOZ_WHATSAPP[[#This Row],[La comunicación es asertiva, con respeto y evita maltrato]]="No Cumple",VOZ_WHATSAPP[[#This Row],[Cumple con las normativas legales]]="No Cumple"),"No Cumple","Cumple")</f>
        <v>Cumple</v>
      </c>
      <c r="AD922" s="1" t="s">
        <v>46</v>
      </c>
      <c r="AE922" s="1" t="s">
        <v>133</v>
      </c>
      <c r="AF922" s="4">
        <v>1</v>
      </c>
      <c r="AG922" s="4">
        <f>IF(AND(VOZ_WHATSAPP[[#This Row],[Estado Cierre]]="Sin Cierre",VOZ_WHATSAPP[[#This Row],[Nota Negocio]]="Sin Negocio"),VOZ_WHATSAPP[[#This Row],[Nota]]-24%,VOZ_WHATSAPP[[#This Row],[Nota]])</f>
        <v>1</v>
      </c>
      <c r="AH922" s="8">
        <f>IF(VOZ_WHATSAPP[[#This Row],[Estado Legal]]="No Cumple",0,IF(VOZ_WHATSAPP[[#This Row],[Realiza lectura de guion Legal]]="No Cumple",VOZ_WHATSAPP[[#This Row],[Nota 2]]-50%,VOZ_WHATSAPP[[#This Row],[Nota 2]]))</f>
        <v>1</v>
      </c>
    </row>
    <row r="923" spans="1:34" x14ac:dyDescent="0.25">
      <c r="A923" s="2" t="str">
        <f>VOZ_WHATSAPP[[#This Row],[ID Asesor]]&amp;VOZ_WHATSAPP[[#This Row],[Fecha Monitoreo]]</f>
        <v>396845834</v>
      </c>
      <c r="B923" s="2">
        <v>45834</v>
      </c>
      <c r="C923" s="1" t="s">
        <v>126</v>
      </c>
      <c r="D923" s="1">
        <v>3968</v>
      </c>
      <c r="E923" s="2">
        <v>45834</v>
      </c>
      <c r="F923" s="3">
        <v>0.47569444444444442</v>
      </c>
      <c r="G923" s="1" t="s">
        <v>58</v>
      </c>
      <c r="H923" s="1" t="s">
        <v>44</v>
      </c>
      <c r="I923" s="1">
        <v>607</v>
      </c>
      <c r="J923" s="1">
        <v>3218883226</v>
      </c>
      <c r="K923" s="1" t="s">
        <v>45</v>
      </c>
      <c r="L923" s="1" t="s">
        <v>46</v>
      </c>
      <c r="M923" s="1" t="s">
        <v>46</v>
      </c>
      <c r="N923" s="1" t="s">
        <v>46</v>
      </c>
      <c r="O923" s="1" t="s">
        <v>46</v>
      </c>
      <c r="P923" s="1" t="s">
        <v>46</v>
      </c>
      <c r="Q923" s="1" t="s">
        <v>48</v>
      </c>
      <c r="R923" s="1" t="s">
        <v>48</v>
      </c>
      <c r="S923" s="1" t="s">
        <v>48</v>
      </c>
      <c r="T923" s="12" t="str">
        <f>IF(OR(VOZ_WHATSAPP[[#This Row],[Brinda argumentos coherentes a la objeción]]="No Cumple",VOZ_WHATSAPP[[#This Row],[Despliegue de Beneficios y/o consecuencias]]="No Cumple"),"Sin Negocio","Negocio")</f>
        <v>Negocio</v>
      </c>
      <c r="U923" s="1" t="s">
        <v>46</v>
      </c>
      <c r="V923" s="1" t="s">
        <v>46</v>
      </c>
      <c r="W923" s="1" t="s">
        <v>46</v>
      </c>
      <c r="X923" s="12" t="str">
        <f>IF(OR(VOZ_WHATSAPP[[#This Row],[Confirma Valor de pago]]="No Cumple",VOZ_WHATSAPP[[#This Row],[Confirma hora de pago]]="No Cumple",VOZ_WHATSAPP[[#This Row],[Confirma medio de pago]]="No Cumple"),"Sin Cierre","Cierre")</f>
        <v>Cierre</v>
      </c>
      <c r="Y923" s="1" t="s">
        <v>46</v>
      </c>
      <c r="Z923" s="1" t="s">
        <v>46</v>
      </c>
      <c r="AA923" s="1" t="s">
        <v>46</v>
      </c>
      <c r="AB923" s="1" t="s">
        <v>46</v>
      </c>
      <c r="AC923" s="11" t="str">
        <f>IF(OR(VOZ_WHATSAPP[[#This Row],[La comunicación es asertiva, con respeto y evita maltrato]]="No Cumple",VOZ_WHATSAPP[[#This Row],[Cumple con las normativas legales]]="No Cumple"),"No Cumple","Cumple")</f>
        <v>Cumple</v>
      </c>
      <c r="AD923" s="1" t="s">
        <v>46</v>
      </c>
      <c r="AE923" s="1" t="s">
        <v>133</v>
      </c>
      <c r="AF923" s="4">
        <v>1</v>
      </c>
      <c r="AG923" s="4">
        <f>IF(AND(VOZ_WHATSAPP[[#This Row],[Estado Cierre]]="Sin Cierre",VOZ_WHATSAPP[[#This Row],[Nota Negocio]]="Sin Negocio"),VOZ_WHATSAPP[[#This Row],[Nota]]-24%,VOZ_WHATSAPP[[#This Row],[Nota]])</f>
        <v>1</v>
      </c>
      <c r="AH923" s="8">
        <f>IF(VOZ_WHATSAPP[[#This Row],[Estado Legal]]="No Cumple",0,IF(VOZ_WHATSAPP[[#This Row],[Realiza lectura de guion Legal]]="No Cumple",VOZ_WHATSAPP[[#This Row],[Nota 2]]-50%,VOZ_WHATSAPP[[#This Row],[Nota 2]]))</f>
        <v>1</v>
      </c>
    </row>
    <row r="924" spans="1:34" x14ac:dyDescent="0.25">
      <c r="A924" s="2" t="str">
        <f>VOZ_WHATSAPP[[#This Row],[ID Asesor]]&amp;VOZ_WHATSAPP[[#This Row],[Fecha Monitoreo]]</f>
        <v>312845834</v>
      </c>
      <c r="B924" s="2">
        <v>45834</v>
      </c>
      <c r="C924" s="1" t="s">
        <v>50</v>
      </c>
      <c r="D924" s="1">
        <v>3128</v>
      </c>
      <c r="E924" s="2">
        <v>45834</v>
      </c>
      <c r="F924" s="3">
        <v>0.45624999999999999</v>
      </c>
      <c r="G924" s="1" t="s">
        <v>60</v>
      </c>
      <c r="H924" s="1" t="s">
        <v>44</v>
      </c>
      <c r="I924" s="1">
        <v>1405</v>
      </c>
      <c r="J924" s="1">
        <v>3105803339</v>
      </c>
      <c r="K924" s="1" t="s">
        <v>45</v>
      </c>
      <c r="L924" s="1" t="s">
        <v>46</v>
      </c>
      <c r="M924" s="1" t="s">
        <v>46</v>
      </c>
      <c r="N924" s="1" t="s">
        <v>46</v>
      </c>
      <c r="O924" s="1" t="s">
        <v>54</v>
      </c>
      <c r="P924" s="1" t="s">
        <v>46</v>
      </c>
      <c r="Q924" s="1" t="s">
        <v>46</v>
      </c>
      <c r="R924" s="1" t="s">
        <v>46</v>
      </c>
      <c r="S924" s="1" t="s">
        <v>46</v>
      </c>
      <c r="T924" s="12" t="str">
        <f>IF(OR(VOZ_WHATSAPP[[#This Row],[Brinda argumentos coherentes a la objeción]]="No Cumple",VOZ_WHATSAPP[[#This Row],[Despliegue de Beneficios y/o consecuencias]]="No Cumple"),"Sin Negocio","Negocio")</f>
        <v>Negocio</v>
      </c>
      <c r="U924" s="1" t="s">
        <v>46</v>
      </c>
      <c r="V924" s="1" t="s">
        <v>46</v>
      </c>
      <c r="W924" s="1" t="s">
        <v>46</v>
      </c>
      <c r="X924" s="12" t="str">
        <f>IF(OR(VOZ_WHATSAPP[[#This Row],[Confirma Valor de pago]]="No Cumple",VOZ_WHATSAPP[[#This Row],[Confirma hora de pago]]="No Cumple",VOZ_WHATSAPP[[#This Row],[Confirma medio de pago]]="No Cumple"),"Sin Cierre","Cierre")</f>
        <v>Cierre</v>
      </c>
      <c r="Y924" s="1" t="s">
        <v>46</v>
      </c>
      <c r="Z924" s="1" t="s">
        <v>46</v>
      </c>
      <c r="AA924" s="1" t="s">
        <v>46</v>
      </c>
      <c r="AB924" s="1" t="s">
        <v>46</v>
      </c>
      <c r="AC924" s="11" t="str">
        <f>IF(OR(VOZ_WHATSAPP[[#This Row],[La comunicación es asertiva, con respeto y evita maltrato]]="No Cumple",VOZ_WHATSAPP[[#This Row],[Cumple con las normativas legales]]="No Cumple"),"No Cumple","Cumple")</f>
        <v>Cumple</v>
      </c>
      <c r="AD924" s="1" t="s">
        <v>46</v>
      </c>
      <c r="AE924" s="1" t="s">
        <v>53</v>
      </c>
      <c r="AF924" s="4">
        <v>0.95</v>
      </c>
      <c r="AG924" s="4">
        <f>IF(AND(VOZ_WHATSAPP[[#This Row],[Estado Cierre]]="Sin Cierre",VOZ_WHATSAPP[[#This Row],[Nota Negocio]]="Sin Negocio"),VOZ_WHATSAPP[[#This Row],[Nota]]-24%,VOZ_WHATSAPP[[#This Row],[Nota]])</f>
        <v>0.95</v>
      </c>
      <c r="AH924" s="8">
        <f>IF(VOZ_WHATSAPP[[#This Row],[Estado Legal]]="No Cumple",0,IF(VOZ_WHATSAPP[[#This Row],[Realiza lectura de guion Legal]]="No Cumple",VOZ_WHATSAPP[[#This Row],[Nota 2]]-50%,VOZ_WHATSAPP[[#This Row],[Nota 2]]))</f>
        <v>0.95</v>
      </c>
    </row>
    <row r="925" spans="1:34" x14ac:dyDescent="0.25">
      <c r="A925" s="2" t="str">
        <f>VOZ_WHATSAPP[[#This Row],[ID Asesor]]&amp;VOZ_WHATSAPP[[#This Row],[Fecha Monitoreo]]</f>
        <v>398845834</v>
      </c>
      <c r="B925" s="2">
        <v>45834</v>
      </c>
      <c r="C925" s="1" t="s">
        <v>696</v>
      </c>
      <c r="D925" s="1">
        <v>3988</v>
      </c>
      <c r="E925" s="2">
        <v>45834</v>
      </c>
      <c r="F925" s="3">
        <v>0.38750000000000001</v>
      </c>
      <c r="G925" s="1" t="s">
        <v>51</v>
      </c>
      <c r="H925" s="1" t="s">
        <v>44</v>
      </c>
      <c r="I925" s="1">
        <v>1437</v>
      </c>
      <c r="J925" s="1">
        <v>3107113274</v>
      </c>
      <c r="K925" s="1" t="s">
        <v>45</v>
      </c>
      <c r="L925" s="1" t="s">
        <v>46</v>
      </c>
      <c r="M925" s="1" t="s">
        <v>46</v>
      </c>
      <c r="N925" s="1" t="s">
        <v>46</v>
      </c>
      <c r="O925" s="1" t="s">
        <v>46</v>
      </c>
      <c r="P925" s="1" t="s">
        <v>46</v>
      </c>
      <c r="Q925" s="1" t="s">
        <v>46</v>
      </c>
      <c r="R925" s="1" t="s">
        <v>46</v>
      </c>
      <c r="S925" s="1" t="s">
        <v>46</v>
      </c>
      <c r="T925" s="12" t="str">
        <f>IF(OR(VOZ_WHATSAPP[[#This Row],[Brinda argumentos coherentes a la objeción]]="No Cumple",VOZ_WHATSAPP[[#This Row],[Despliegue de Beneficios y/o consecuencias]]="No Cumple"),"Sin Negocio","Negocio")</f>
        <v>Negocio</v>
      </c>
      <c r="U925" s="1" t="s">
        <v>48</v>
      </c>
      <c r="V925" s="1" t="s">
        <v>48</v>
      </c>
      <c r="W925" s="1" t="s">
        <v>48</v>
      </c>
      <c r="X925" s="12" t="str">
        <f>IF(OR(VOZ_WHATSAPP[[#This Row],[Confirma Valor de pago]]="No Cumple",VOZ_WHATSAPP[[#This Row],[Confirma hora de pago]]="No Cumple",VOZ_WHATSAPP[[#This Row],[Confirma medio de pago]]="No Cumple"),"Sin Cierre","Cierre")</f>
        <v>Cierre</v>
      </c>
      <c r="Y925" s="1" t="s">
        <v>46</v>
      </c>
      <c r="Z925" s="1" t="s">
        <v>54</v>
      </c>
      <c r="AA925" s="1" t="s">
        <v>46</v>
      </c>
      <c r="AB925" s="1" t="s">
        <v>46</v>
      </c>
      <c r="AC925" s="11" t="str">
        <f>IF(OR(VOZ_WHATSAPP[[#This Row],[La comunicación es asertiva, con respeto y evita maltrato]]="No Cumple",VOZ_WHATSAPP[[#This Row],[Cumple con las normativas legales]]="No Cumple"),"No Cumple","Cumple")</f>
        <v>Cumple</v>
      </c>
      <c r="AD925" s="1" t="s">
        <v>46</v>
      </c>
      <c r="AE925" s="1" t="s">
        <v>961</v>
      </c>
      <c r="AF925" s="4">
        <v>0.85</v>
      </c>
      <c r="AG925" s="4">
        <f>IF(AND(VOZ_WHATSAPP[[#This Row],[Estado Cierre]]="Sin Cierre",VOZ_WHATSAPP[[#This Row],[Nota Negocio]]="Sin Negocio"),VOZ_WHATSAPP[[#This Row],[Nota]]-24%,VOZ_WHATSAPP[[#This Row],[Nota]])</f>
        <v>0.85</v>
      </c>
      <c r="AH925" s="8">
        <f>IF(VOZ_WHATSAPP[[#This Row],[Estado Legal]]="No Cumple",0,IF(VOZ_WHATSAPP[[#This Row],[Realiza lectura de guion Legal]]="No Cumple",VOZ_WHATSAPP[[#This Row],[Nota 2]]-50%,VOZ_WHATSAPP[[#This Row],[Nota 2]]))</f>
        <v>0.85</v>
      </c>
    </row>
    <row r="926" spans="1:34" x14ac:dyDescent="0.25">
      <c r="A926" s="2" t="str">
        <f>VOZ_WHATSAPP[[#This Row],[ID Asesor]]&amp;VOZ_WHATSAPP[[#This Row],[Fecha Monitoreo]]</f>
        <v>392345834</v>
      </c>
      <c r="B926" s="2">
        <v>45834</v>
      </c>
      <c r="C926" s="1" t="s">
        <v>696</v>
      </c>
      <c r="D926" s="1">
        <v>3923</v>
      </c>
      <c r="E926" s="2">
        <v>45834</v>
      </c>
      <c r="F926" s="3">
        <v>0.55486111111111114</v>
      </c>
      <c r="G926" s="1" t="s">
        <v>51</v>
      </c>
      <c r="H926" s="1" t="s">
        <v>44</v>
      </c>
      <c r="I926" s="1">
        <v>1374</v>
      </c>
      <c r="J926" s="1">
        <v>3053185870</v>
      </c>
      <c r="K926" s="1" t="s">
        <v>45</v>
      </c>
      <c r="L926" s="1" t="s">
        <v>46</v>
      </c>
      <c r="M926" s="1" t="s">
        <v>46</v>
      </c>
      <c r="N926" s="1" t="s">
        <v>46</v>
      </c>
      <c r="O926" s="1" t="s">
        <v>46</v>
      </c>
      <c r="P926" s="1" t="s">
        <v>46</v>
      </c>
      <c r="Q926" s="1" t="s">
        <v>46</v>
      </c>
      <c r="R926" s="1" t="s">
        <v>46</v>
      </c>
      <c r="S926" s="1" t="s">
        <v>46</v>
      </c>
      <c r="T926" s="12" t="str">
        <f>IF(OR(VOZ_WHATSAPP[[#This Row],[Brinda argumentos coherentes a la objeción]]="No Cumple",VOZ_WHATSAPP[[#This Row],[Despliegue de Beneficios y/o consecuencias]]="No Cumple"),"Sin Negocio","Negocio")</f>
        <v>Negocio</v>
      </c>
      <c r="U926" s="1" t="s">
        <v>46</v>
      </c>
      <c r="V926" s="1" t="s">
        <v>46</v>
      </c>
      <c r="W926" s="1" t="s">
        <v>46</v>
      </c>
      <c r="X926" s="12" t="str">
        <f>IF(OR(VOZ_WHATSAPP[[#This Row],[Confirma Valor de pago]]="No Cumple",VOZ_WHATSAPP[[#This Row],[Confirma hora de pago]]="No Cumple",VOZ_WHATSAPP[[#This Row],[Confirma medio de pago]]="No Cumple"),"Sin Cierre","Cierre")</f>
        <v>Cierre</v>
      </c>
      <c r="Y926" s="1" t="s">
        <v>46</v>
      </c>
      <c r="Z926" s="1" t="s">
        <v>46</v>
      </c>
      <c r="AA926" s="1" t="s">
        <v>46</v>
      </c>
      <c r="AB926" s="1" t="s">
        <v>46</v>
      </c>
      <c r="AC926" s="11" t="str">
        <f>IF(OR(VOZ_WHATSAPP[[#This Row],[La comunicación es asertiva, con respeto y evita maltrato]]="No Cumple",VOZ_WHATSAPP[[#This Row],[Cumple con las normativas legales]]="No Cumple"),"No Cumple","Cumple")</f>
        <v>Cumple</v>
      </c>
      <c r="AD926" s="1" t="s">
        <v>46</v>
      </c>
      <c r="AE926" s="1" t="s">
        <v>915</v>
      </c>
      <c r="AF926" s="4">
        <v>1</v>
      </c>
      <c r="AG926" s="4">
        <f>IF(AND(VOZ_WHATSAPP[[#This Row],[Estado Cierre]]="Sin Cierre",VOZ_WHATSAPP[[#This Row],[Nota Negocio]]="Sin Negocio"),VOZ_WHATSAPP[[#This Row],[Nota]]-24%,VOZ_WHATSAPP[[#This Row],[Nota]])</f>
        <v>1</v>
      </c>
      <c r="AH926" s="8">
        <f>IF(VOZ_WHATSAPP[[#This Row],[Estado Legal]]="No Cumple",0,IF(VOZ_WHATSAPP[[#This Row],[Realiza lectura de guion Legal]]="No Cumple",VOZ_WHATSAPP[[#This Row],[Nota 2]]-50%,VOZ_WHATSAPP[[#This Row],[Nota 2]]))</f>
        <v>1</v>
      </c>
    </row>
    <row r="927" spans="1:34" x14ac:dyDescent="0.25">
      <c r="A927" s="2" t="str">
        <f>VOZ_WHATSAPP[[#This Row],[ID Asesor]]&amp;VOZ_WHATSAPP[[#This Row],[Fecha Monitoreo]]</f>
        <v>369045834</v>
      </c>
      <c r="B927" s="2">
        <v>45834</v>
      </c>
      <c r="C927" s="1" t="s">
        <v>696</v>
      </c>
      <c r="D927" s="1">
        <v>3690</v>
      </c>
      <c r="E927" s="2">
        <v>45834</v>
      </c>
      <c r="F927" s="3">
        <v>0.39513888888888887</v>
      </c>
      <c r="G927" s="1" t="s">
        <v>51</v>
      </c>
      <c r="H927" s="1" t="s">
        <v>44</v>
      </c>
      <c r="I927" s="1">
        <v>1401</v>
      </c>
      <c r="J927" s="1">
        <v>3176574554</v>
      </c>
      <c r="K927" s="1" t="s">
        <v>45</v>
      </c>
      <c r="L927" s="1" t="s">
        <v>46</v>
      </c>
      <c r="M927" s="1" t="s">
        <v>46</v>
      </c>
      <c r="N927" s="1" t="s">
        <v>46</v>
      </c>
      <c r="O927" s="1" t="s">
        <v>46</v>
      </c>
      <c r="P927" s="1" t="s">
        <v>46</v>
      </c>
      <c r="Q927" s="1" t="s">
        <v>46</v>
      </c>
      <c r="R927" s="1" t="s">
        <v>46</v>
      </c>
      <c r="S927" s="1" t="s">
        <v>46</v>
      </c>
      <c r="T927" s="12" t="str">
        <f>IF(OR(VOZ_WHATSAPP[[#This Row],[Brinda argumentos coherentes a la objeción]]="No Cumple",VOZ_WHATSAPP[[#This Row],[Despliegue de Beneficios y/o consecuencias]]="No Cumple"),"Sin Negocio","Negocio")</f>
        <v>Negocio</v>
      </c>
      <c r="U927" s="1" t="s">
        <v>48</v>
      </c>
      <c r="V927" s="1" t="s">
        <v>48</v>
      </c>
      <c r="W927" s="1" t="s">
        <v>48</v>
      </c>
      <c r="X927" s="12" t="str">
        <f>IF(OR(VOZ_WHATSAPP[[#This Row],[Confirma Valor de pago]]="No Cumple",VOZ_WHATSAPP[[#This Row],[Confirma hora de pago]]="No Cumple",VOZ_WHATSAPP[[#This Row],[Confirma medio de pago]]="No Cumple"),"Sin Cierre","Cierre")</f>
        <v>Cierre</v>
      </c>
      <c r="Y927" s="1" t="s">
        <v>46</v>
      </c>
      <c r="Z927" s="1" t="s">
        <v>46</v>
      </c>
      <c r="AA927" s="1" t="s">
        <v>46</v>
      </c>
      <c r="AB927" s="1" t="s">
        <v>46</v>
      </c>
      <c r="AC927" s="11" t="str">
        <f>IF(OR(VOZ_WHATSAPP[[#This Row],[La comunicación es asertiva, con respeto y evita maltrato]]="No Cumple",VOZ_WHATSAPP[[#This Row],[Cumple con las normativas legales]]="No Cumple"),"No Cumple","Cumple")</f>
        <v>Cumple</v>
      </c>
      <c r="AD927" s="1" t="s">
        <v>46</v>
      </c>
      <c r="AE927" s="1" t="s">
        <v>962</v>
      </c>
      <c r="AF927" s="4">
        <v>1</v>
      </c>
      <c r="AG927" s="4">
        <f>IF(AND(VOZ_WHATSAPP[[#This Row],[Estado Cierre]]="Sin Cierre",VOZ_WHATSAPP[[#This Row],[Nota Negocio]]="Sin Negocio"),VOZ_WHATSAPP[[#This Row],[Nota]]-24%,VOZ_WHATSAPP[[#This Row],[Nota]])</f>
        <v>1</v>
      </c>
      <c r="AH927" s="8">
        <f>IF(VOZ_WHATSAPP[[#This Row],[Estado Legal]]="No Cumple",0,IF(VOZ_WHATSAPP[[#This Row],[Realiza lectura de guion Legal]]="No Cumple",VOZ_WHATSAPP[[#This Row],[Nota 2]]-50%,VOZ_WHATSAPP[[#This Row],[Nota 2]]))</f>
        <v>1</v>
      </c>
    </row>
    <row r="928" spans="1:34" x14ac:dyDescent="0.25">
      <c r="A928" s="2" t="str">
        <f>VOZ_WHATSAPP[[#This Row],[ID Asesor]]&amp;VOZ_WHATSAPP[[#This Row],[Fecha Monitoreo]]</f>
        <v>389945834</v>
      </c>
      <c r="B928" s="2">
        <v>45834</v>
      </c>
      <c r="C928" s="1" t="s">
        <v>56</v>
      </c>
      <c r="D928" s="1">
        <v>3899</v>
      </c>
      <c r="E928" s="2">
        <v>45834</v>
      </c>
      <c r="F928" s="3">
        <v>0.51875000000000004</v>
      </c>
      <c r="G928" s="1" t="s">
        <v>43</v>
      </c>
      <c r="H928" s="1" t="s">
        <v>44</v>
      </c>
      <c r="I928" s="1">
        <v>595</v>
      </c>
      <c r="J928" s="1">
        <v>3205336606</v>
      </c>
      <c r="K928" s="1" t="s">
        <v>45</v>
      </c>
      <c r="L928" s="1" t="s">
        <v>46</v>
      </c>
      <c r="M928" s="1" t="s">
        <v>46</v>
      </c>
      <c r="N928" s="1" t="s">
        <v>46</v>
      </c>
      <c r="O928" s="1" t="s">
        <v>54</v>
      </c>
      <c r="P928" s="1" t="s">
        <v>46</v>
      </c>
      <c r="Q928" s="1" t="s">
        <v>46</v>
      </c>
      <c r="R928" s="1" t="s">
        <v>46</v>
      </c>
      <c r="S928" s="1" t="s">
        <v>46</v>
      </c>
      <c r="T928" s="12" t="str">
        <f>IF(OR(VOZ_WHATSAPP[[#This Row],[Brinda argumentos coherentes a la objeción]]="No Cumple",VOZ_WHATSAPP[[#This Row],[Despliegue de Beneficios y/o consecuencias]]="No Cumple"),"Sin Negocio","Negocio")</f>
        <v>Negocio</v>
      </c>
      <c r="U928" s="1" t="s">
        <v>46</v>
      </c>
      <c r="V928" s="1" t="s">
        <v>46</v>
      </c>
      <c r="W928" s="1" t="s">
        <v>46</v>
      </c>
      <c r="X928" s="12" t="str">
        <f>IF(OR(VOZ_WHATSAPP[[#This Row],[Confirma Valor de pago]]="No Cumple",VOZ_WHATSAPP[[#This Row],[Confirma hora de pago]]="No Cumple",VOZ_WHATSAPP[[#This Row],[Confirma medio de pago]]="No Cumple"),"Sin Cierre","Cierre")</f>
        <v>Cierre</v>
      </c>
      <c r="Y928" s="1" t="s">
        <v>46</v>
      </c>
      <c r="Z928" s="1" t="s">
        <v>46</v>
      </c>
      <c r="AA928" s="1" t="s">
        <v>46</v>
      </c>
      <c r="AB928" s="1" t="s">
        <v>46</v>
      </c>
      <c r="AC928" s="11" t="str">
        <f>IF(OR(VOZ_WHATSAPP[[#This Row],[La comunicación es asertiva, con respeto y evita maltrato]]="No Cumple",VOZ_WHATSAPP[[#This Row],[Cumple con las normativas legales]]="No Cumple"),"No Cumple","Cumple")</f>
        <v>Cumple</v>
      </c>
      <c r="AD928" s="1" t="s">
        <v>46</v>
      </c>
      <c r="AE928" s="1" t="s">
        <v>144</v>
      </c>
      <c r="AF928" s="4">
        <v>0.95</v>
      </c>
      <c r="AG928" s="4">
        <f>IF(AND(VOZ_WHATSAPP[[#This Row],[Estado Cierre]]="Sin Cierre",VOZ_WHATSAPP[[#This Row],[Nota Negocio]]="Sin Negocio"),VOZ_WHATSAPP[[#This Row],[Nota]]-24%,VOZ_WHATSAPP[[#This Row],[Nota]])</f>
        <v>0.95</v>
      </c>
      <c r="AH928" s="8">
        <f>IF(VOZ_WHATSAPP[[#This Row],[Estado Legal]]="No Cumple",0,IF(VOZ_WHATSAPP[[#This Row],[Realiza lectura de guion Legal]]="No Cumple",VOZ_WHATSAPP[[#This Row],[Nota 2]]-50%,VOZ_WHATSAPP[[#This Row],[Nota 2]]))</f>
        <v>0.95</v>
      </c>
    </row>
    <row r="929" spans="1:34" x14ac:dyDescent="0.25">
      <c r="A929" s="2" t="str">
        <f>VOZ_WHATSAPP[[#This Row],[ID Asesor]]&amp;VOZ_WHATSAPP[[#This Row],[Fecha Monitoreo]]</f>
        <v>392245834</v>
      </c>
      <c r="B929" s="2">
        <v>45834</v>
      </c>
      <c r="C929" s="1" t="s">
        <v>42</v>
      </c>
      <c r="D929" s="1">
        <v>3922</v>
      </c>
      <c r="E929" s="2">
        <v>45834</v>
      </c>
      <c r="F929" s="3">
        <v>0.48819444444444443</v>
      </c>
      <c r="G929" s="1" t="s">
        <v>51</v>
      </c>
      <c r="H929" s="1" t="s">
        <v>44</v>
      </c>
      <c r="I929" s="1">
        <v>1101</v>
      </c>
      <c r="J929" s="1">
        <v>3125090385</v>
      </c>
      <c r="K929" s="1" t="s">
        <v>45</v>
      </c>
      <c r="L929" s="1" t="s">
        <v>46</v>
      </c>
      <c r="M929" s="1" t="s">
        <v>46</v>
      </c>
      <c r="N929" s="1" t="s">
        <v>46</v>
      </c>
      <c r="O929" s="1" t="s">
        <v>54</v>
      </c>
      <c r="P929" s="1" t="s">
        <v>46</v>
      </c>
      <c r="Q929" s="1" t="s">
        <v>46</v>
      </c>
      <c r="R929" s="1" t="s">
        <v>46</v>
      </c>
      <c r="S929" s="1" t="s">
        <v>46</v>
      </c>
      <c r="T929" s="12" t="str">
        <f>IF(OR(VOZ_WHATSAPP[[#This Row],[Brinda argumentos coherentes a la objeción]]="No Cumple",VOZ_WHATSAPP[[#This Row],[Despliegue de Beneficios y/o consecuencias]]="No Cumple"),"Sin Negocio","Negocio")</f>
        <v>Negocio</v>
      </c>
      <c r="U929" s="1" t="s">
        <v>47</v>
      </c>
      <c r="V929" s="1" t="s">
        <v>47</v>
      </c>
      <c r="W929" s="1" t="s">
        <v>47</v>
      </c>
      <c r="X929" s="12" t="str">
        <f>IF(OR(VOZ_WHATSAPP[[#This Row],[Confirma Valor de pago]]="No Cumple",VOZ_WHATSAPP[[#This Row],[Confirma hora de pago]]="No Cumple",VOZ_WHATSAPP[[#This Row],[Confirma medio de pago]]="No Cumple"),"Sin Cierre","Cierre")</f>
        <v>Sin Cierre</v>
      </c>
      <c r="Y929" s="1" t="s">
        <v>46</v>
      </c>
      <c r="Z929" s="1" t="s">
        <v>46</v>
      </c>
      <c r="AA929" s="1" t="s">
        <v>46</v>
      </c>
      <c r="AB929" s="1" t="s">
        <v>46</v>
      </c>
      <c r="AC929" s="11" t="str">
        <f>IF(OR(VOZ_WHATSAPP[[#This Row],[La comunicación es asertiva, con respeto y evita maltrato]]="No Cumple",VOZ_WHATSAPP[[#This Row],[Cumple con las normativas legales]]="No Cumple"),"No Cumple","Cumple")</f>
        <v>Cumple</v>
      </c>
      <c r="AD929" s="1" t="s">
        <v>46</v>
      </c>
      <c r="AE929" s="1" t="s">
        <v>963</v>
      </c>
      <c r="AF929" s="4">
        <v>0.71</v>
      </c>
      <c r="AG929" s="4">
        <f>IF(AND(VOZ_WHATSAPP[[#This Row],[Estado Cierre]]="Sin Cierre",VOZ_WHATSAPP[[#This Row],[Nota Negocio]]="Sin Negocio"),VOZ_WHATSAPP[[#This Row],[Nota]]-24%,VOZ_WHATSAPP[[#This Row],[Nota]])</f>
        <v>0.71</v>
      </c>
      <c r="AH929" s="8">
        <f>IF(VOZ_WHATSAPP[[#This Row],[Estado Legal]]="No Cumple",0,IF(VOZ_WHATSAPP[[#This Row],[Realiza lectura de guion Legal]]="No Cumple",VOZ_WHATSAPP[[#This Row],[Nota 2]]-50%,VOZ_WHATSAPP[[#This Row],[Nota 2]]))</f>
        <v>0.71</v>
      </c>
    </row>
    <row r="930" spans="1:34" x14ac:dyDescent="0.25">
      <c r="A930" s="2" t="str">
        <f>VOZ_WHATSAPP[[#This Row],[ID Asesor]]&amp;VOZ_WHATSAPP[[#This Row],[Fecha Monitoreo]]</f>
        <v>373045834</v>
      </c>
      <c r="B930" s="2">
        <v>45834</v>
      </c>
      <c r="C930" s="1" t="s">
        <v>50</v>
      </c>
      <c r="D930" s="1">
        <v>3730</v>
      </c>
      <c r="E930" s="2">
        <v>45834</v>
      </c>
      <c r="F930" s="3">
        <v>0.55069444444444449</v>
      </c>
      <c r="G930" s="1" t="s">
        <v>43</v>
      </c>
      <c r="H930" s="1" t="s">
        <v>71</v>
      </c>
      <c r="I930" s="1"/>
      <c r="J930" s="1"/>
      <c r="K930" s="1"/>
      <c r="L930" s="1" t="s">
        <v>46</v>
      </c>
      <c r="M930" s="1" t="s">
        <v>48</v>
      </c>
      <c r="N930" s="1" t="s">
        <v>46</v>
      </c>
      <c r="O930" s="1" t="s">
        <v>54</v>
      </c>
      <c r="P930" s="1" t="s">
        <v>46</v>
      </c>
      <c r="Q930" s="1" t="s">
        <v>46</v>
      </c>
      <c r="R930" s="1" t="s">
        <v>47</v>
      </c>
      <c r="S930" s="1" t="s">
        <v>46</v>
      </c>
      <c r="T930" s="12" t="str">
        <f>IF(OR(VOZ_WHATSAPP[[#This Row],[Brinda argumentos coherentes a la objeción]]="No Cumple",VOZ_WHATSAPP[[#This Row],[Despliegue de Beneficios y/o consecuencias]]="No Cumple"),"Sin Negocio","Negocio")</f>
        <v>Sin Negocio</v>
      </c>
      <c r="U930" s="1" t="s">
        <v>48</v>
      </c>
      <c r="V930" s="1" t="s">
        <v>48</v>
      </c>
      <c r="W930" s="1" t="s">
        <v>48</v>
      </c>
      <c r="X930" s="12" t="str">
        <f>IF(OR(VOZ_WHATSAPP[[#This Row],[Confirma Valor de pago]]="No Cumple",VOZ_WHATSAPP[[#This Row],[Confirma hora de pago]]="No Cumple",VOZ_WHATSAPP[[#This Row],[Confirma medio de pago]]="No Cumple"),"Sin Cierre","Cierre")</f>
        <v>Cierre</v>
      </c>
      <c r="Y930" s="1" t="s">
        <v>48</v>
      </c>
      <c r="Z930" s="1" t="s">
        <v>54</v>
      </c>
      <c r="AA930" s="1" t="s">
        <v>46</v>
      </c>
      <c r="AB930" s="1" t="s">
        <v>54</v>
      </c>
      <c r="AC930" s="11" t="str">
        <f>IF(OR(VOZ_WHATSAPP[[#This Row],[La comunicación es asertiva, con respeto y evita maltrato]]="No Cumple",VOZ_WHATSAPP[[#This Row],[Cumple con las normativas legales]]="No Cumple"),"No Cumple","Cumple")</f>
        <v>No Cumple</v>
      </c>
      <c r="AD930" s="1" t="s">
        <v>48</v>
      </c>
      <c r="AE930" s="1" t="s">
        <v>964</v>
      </c>
      <c r="AF930" s="4">
        <v>0.7</v>
      </c>
      <c r="AG930" s="4">
        <f>IF(AND(VOZ_WHATSAPP[[#This Row],[Estado Cierre]]="Sin Cierre",VOZ_WHATSAPP[[#This Row],[Nota Negocio]]="Sin Negocio"),VOZ_WHATSAPP[[#This Row],[Nota]]-24%,VOZ_WHATSAPP[[#This Row],[Nota]])</f>
        <v>0.7</v>
      </c>
      <c r="AH930" s="8">
        <f>IF(VOZ_WHATSAPP[[#This Row],[Estado Legal]]="No Cumple",0,IF(VOZ_WHATSAPP[[#This Row],[Realiza lectura de guion Legal]]="No Cumple",VOZ_WHATSAPP[[#This Row],[Nota 2]]-50%,VOZ_WHATSAPP[[#This Row],[Nota 2]]))</f>
        <v>0</v>
      </c>
    </row>
    <row r="931" spans="1:34" x14ac:dyDescent="0.25">
      <c r="A931" s="2" t="str">
        <f>VOZ_WHATSAPP[[#This Row],[ID Asesor]]&amp;VOZ_WHATSAPP[[#This Row],[Fecha Monitoreo]]</f>
        <v>363145834</v>
      </c>
      <c r="B931" s="2">
        <v>45834</v>
      </c>
      <c r="C931" s="1" t="s">
        <v>696</v>
      </c>
      <c r="D931" s="1">
        <v>3631</v>
      </c>
      <c r="E931" s="2">
        <v>45834</v>
      </c>
      <c r="F931" s="3">
        <v>0.50277777777777777</v>
      </c>
      <c r="G931" s="1" t="s">
        <v>51</v>
      </c>
      <c r="H931" s="1" t="s">
        <v>44</v>
      </c>
      <c r="I931" s="1">
        <v>1377</v>
      </c>
      <c r="J931" s="1">
        <v>3156527578</v>
      </c>
      <c r="K931" s="1" t="s">
        <v>45</v>
      </c>
      <c r="L931" s="1" t="s">
        <v>46</v>
      </c>
      <c r="M931" s="1" t="s">
        <v>46</v>
      </c>
      <c r="N931" s="1" t="s">
        <v>46</v>
      </c>
      <c r="O931" s="1" t="s">
        <v>46</v>
      </c>
      <c r="P931" s="1" t="s">
        <v>46</v>
      </c>
      <c r="Q931" s="1" t="s">
        <v>46</v>
      </c>
      <c r="R931" s="1" t="s">
        <v>46</v>
      </c>
      <c r="S931" s="1" t="s">
        <v>46</v>
      </c>
      <c r="T931" s="12" t="str">
        <f>IF(OR(VOZ_WHATSAPP[[#This Row],[Brinda argumentos coherentes a la objeción]]="No Cumple",VOZ_WHATSAPP[[#This Row],[Despliegue de Beneficios y/o consecuencias]]="No Cumple"),"Sin Negocio","Negocio")</f>
        <v>Negocio</v>
      </c>
      <c r="U931" s="1" t="s">
        <v>46</v>
      </c>
      <c r="V931" s="1" t="s">
        <v>46</v>
      </c>
      <c r="W931" s="1" t="s">
        <v>46</v>
      </c>
      <c r="X931" s="12" t="str">
        <f>IF(OR(VOZ_WHATSAPP[[#This Row],[Confirma Valor de pago]]="No Cumple",VOZ_WHATSAPP[[#This Row],[Confirma hora de pago]]="No Cumple",VOZ_WHATSAPP[[#This Row],[Confirma medio de pago]]="No Cumple"),"Sin Cierre","Cierre")</f>
        <v>Cierre</v>
      </c>
      <c r="Y931" s="1" t="s">
        <v>46</v>
      </c>
      <c r="Z931" s="1" t="s">
        <v>46</v>
      </c>
      <c r="AA931" s="1" t="s">
        <v>46</v>
      </c>
      <c r="AB931" s="1" t="s">
        <v>46</v>
      </c>
      <c r="AC931" s="11" t="str">
        <f>IF(OR(VOZ_WHATSAPP[[#This Row],[La comunicación es asertiva, con respeto y evita maltrato]]="No Cumple",VOZ_WHATSAPP[[#This Row],[Cumple con las normativas legales]]="No Cumple"),"No Cumple","Cumple")</f>
        <v>Cumple</v>
      </c>
      <c r="AD931" s="1" t="s">
        <v>46</v>
      </c>
      <c r="AE931" s="1" t="s">
        <v>965</v>
      </c>
      <c r="AF931" s="4">
        <v>1</v>
      </c>
      <c r="AG931" s="4">
        <f>IF(AND(VOZ_WHATSAPP[[#This Row],[Estado Cierre]]="Sin Cierre",VOZ_WHATSAPP[[#This Row],[Nota Negocio]]="Sin Negocio"),VOZ_WHATSAPP[[#This Row],[Nota]]-24%,VOZ_WHATSAPP[[#This Row],[Nota]])</f>
        <v>1</v>
      </c>
      <c r="AH931" s="8">
        <f>IF(VOZ_WHATSAPP[[#This Row],[Estado Legal]]="No Cumple",0,IF(VOZ_WHATSAPP[[#This Row],[Realiza lectura de guion Legal]]="No Cumple",VOZ_WHATSAPP[[#This Row],[Nota 2]]-50%,VOZ_WHATSAPP[[#This Row],[Nota 2]]))</f>
        <v>1</v>
      </c>
    </row>
    <row r="932" spans="1:34" x14ac:dyDescent="0.25">
      <c r="A932" s="2" t="str">
        <f>VOZ_WHATSAPP[[#This Row],[ID Asesor]]&amp;VOZ_WHATSAPP[[#This Row],[Fecha Monitoreo]]</f>
        <v>364545834</v>
      </c>
      <c r="B932" s="2">
        <v>45834</v>
      </c>
      <c r="C932" s="1" t="s">
        <v>696</v>
      </c>
      <c r="D932" s="1">
        <v>3645</v>
      </c>
      <c r="E932" s="2">
        <v>45834</v>
      </c>
      <c r="F932" s="3">
        <v>0.3840277777777778</v>
      </c>
      <c r="G932" s="1" t="s">
        <v>51</v>
      </c>
      <c r="H932" s="1" t="s">
        <v>71</v>
      </c>
      <c r="I932" s="1"/>
      <c r="J932" s="1"/>
      <c r="K932" s="1"/>
      <c r="L932" s="1" t="s">
        <v>46</v>
      </c>
      <c r="M932" s="1" t="s">
        <v>46</v>
      </c>
      <c r="N932" s="1" t="s">
        <v>46</v>
      </c>
      <c r="O932" s="1" t="s">
        <v>46</v>
      </c>
      <c r="P932" s="1" t="s">
        <v>46</v>
      </c>
      <c r="Q932" s="1" t="s">
        <v>46</v>
      </c>
      <c r="R932" s="1" t="s">
        <v>46</v>
      </c>
      <c r="S932" s="1" t="s">
        <v>46</v>
      </c>
      <c r="T932" s="12" t="str">
        <f>IF(OR(VOZ_WHATSAPP[[#This Row],[Brinda argumentos coherentes a la objeción]]="No Cumple",VOZ_WHATSAPP[[#This Row],[Despliegue de Beneficios y/o consecuencias]]="No Cumple"),"Sin Negocio","Negocio")</f>
        <v>Negocio</v>
      </c>
      <c r="U932" s="1" t="s">
        <v>46</v>
      </c>
      <c r="V932" s="1" t="s">
        <v>46</v>
      </c>
      <c r="W932" s="1" t="s">
        <v>46</v>
      </c>
      <c r="X932" s="12" t="str">
        <f>IF(OR(VOZ_WHATSAPP[[#This Row],[Confirma Valor de pago]]="No Cumple",VOZ_WHATSAPP[[#This Row],[Confirma hora de pago]]="No Cumple",VOZ_WHATSAPP[[#This Row],[Confirma medio de pago]]="No Cumple"),"Sin Cierre","Cierre")</f>
        <v>Cierre</v>
      </c>
      <c r="Y932" s="1" t="s">
        <v>46</v>
      </c>
      <c r="Z932" s="1" t="s">
        <v>54</v>
      </c>
      <c r="AA932" s="1" t="s">
        <v>46</v>
      </c>
      <c r="AB932" s="1" t="s">
        <v>46</v>
      </c>
      <c r="AC932" s="11" t="str">
        <f>IF(OR(VOZ_WHATSAPP[[#This Row],[La comunicación es asertiva, con respeto y evita maltrato]]="No Cumple",VOZ_WHATSAPP[[#This Row],[Cumple con las normativas legales]]="No Cumple"),"No Cumple","Cumple")</f>
        <v>Cumple</v>
      </c>
      <c r="AD932" s="1" t="s">
        <v>46</v>
      </c>
      <c r="AE932" s="1" t="s">
        <v>966</v>
      </c>
      <c r="AF932" s="4">
        <v>0.85</v>
      </c>
      <c r="AG932" s="4">
        <f>IF(AND(VOZ_WHATSAPP[[#This Row],[Estado Cierre]]="Sin Cierre",VOZ_WHATSAPP[[#This Row],[Nota Negocio]]="Sin Negocio"),VOZ_WHATSAPP[[#This Row],[Nota]]-24%,VOZ_WHATSAPP[[#This Row],[Nota]])</f>
        <v>0.85</v>
      </c>
      <c r="AH932" s="8">
        <f>IF(VOZ_WHATSAPP[[#This Row],[Estado Legal]]="No Cumple",0,IF(VOZ_WHATSAPP[[#This Row],[Realiza lectura de guion Legal]]="No Cumple",VOZ_WHATSAPP[[#This Row],[Nota 2]]-50%,VOZ_WHATSAPP[[#This Row],[Nota 2]]))</f>
        <v>0.85</v>
      </c>
    </row>
    <row r="933" spans="1:34" x14ac:dyDescent="0.25">
      <c r="A933" s="2" t="str">
        <f>VOZ_WHATSAPP[[#This Row],[ID Asesor]]&amp;VOZ_WHATSAPP[[#This Row],[Fecha Monitoreo]]</f>
        <v>380645834</v>
      </c>
      <c r="B933" s="2">
        <v>45834</v>
      </c>
      <c r="C933" s="1" t="s">
        <v>126</v>
      </c>
      <c r="D933" s="1">
        <v>3806</v>
      </c>
      <c r="E933" s="2">
        <v>45834</v>
      </c>
      <c r="F933" s="3">
        <v>0.59166666666666667</v>
      </c>
      <c r="G933" s="1" t="s">
        <v>58</v>
      </c>
      <c r="H933" s="1" t="s">
        <v>44</v>
      </c>
      <c r="I933" s="1">
        <v>448</v>
      </c>
      <c r="J933" s="1">
        <v>3208573215</v>
      </c>
      <c r="K933" s="1" t="s">
        <v>45</v>
      </c>
      <c r="L933" s="1" t="s">
        <v>46</v>
      </c>
      <c r="M933" s="1" t="s">
        <v>48</v>
      </c>
      <c r="N933" s="1" t="s">
        <v>46</v>
      </c>
      <c r="O933" s="1" t="s">
        <v>46</v>
      </c>
      <c r="P933" s="1" t="s">
        <v>46</v>
      </c>
      <c r="Q933" s="1" t="s">
        <v>46</v>
      </c>
      <c r="R933" s="1" t="s">
        <v>46</v>
      </c>
      <c r="S933" s="1" t="s">
        <v>46</v>
      </c>
      <c r="T933" s="12" t="str">
        <f>IF(OR(VOZ_WHATSAPP[[#This Row],[Brinda argumentos coherentes a la objeción]]="No Cumple",VOZ_WHATSAPP[[#This Row],[Despliegue de Beneficios y/o consecuencias]]="No Cumple"),"Sin Negocio","Negocio")</f>
        <v>Negocio</v>
      </c>
      <c r="U933" s="1" t="s">
        <v>48</v>
      </c>
      <c r="V933" s="1" t="s">
        <v>48</v>
      </c>
      <c r="W933" s="1" t="s">
        <v>48</v>
      </c>
      <c r="X933" s="12" t="str">
        <f>IF(OR(VOZ_WHATSAPP[[#This Row],[Confirma Valor de pago]]="No Cumple",VOZ_WHATSAPP[[#This Row],[Confirma hora de pago]]="No Cumple",VOZ_WHATSAPP[[#This Row],[Confirma medio de pago]]="No Cumple"),"Sin Cierre","Cierre")</f>
        <v>Cierre</v>
      </c>
      <c r="Y933" s="1" t="s">
        <v>46</v>
      </c>
      <c r="Z933" s="1" t="s">
        <v>54</v>
      </c>
      <c r="AA933" s="1" t="s">
        <v>46</v>
      </c>
      <c r="AB933" s="1" t="s">
        <v>46</v>
      </c>
      <c r="AC933" s="11" t="str">
        <f>IF(OR(VOZ_WHATSAPP[[#This Row],[La comunicación es asertiva, con respeto y evita maltrato]]="No Cumple",VOZ_WHATSAPP[[#This Row],[Cumple con las normativas legales]]="No Cumple"),"No Cumple","Cumple")</f>
        <v>Cumple</v>
      </c>
      <c r="AD933" s="1" t="s">
        <v>48</v>
      </c>
      <c r="AE933" s="1" t="s">
        <v>967</v>
      </c>
      <c r="AF933" s="4">
        <v>0.85</v>
      </c>
      <c r="AG933" s="4">
        <f>IF(AND(VOZ_WHATSAPP[[#This Row],[Estado Cierre]]="Sin Cierre",VOZ_WHATSAPP[[#This Row],[Nota Negocio]]="Sin Negocio"),VOZ_WHATSAPP[[#This Row],[Nota]]-24%,VOZ_WHATSAPP[[#This Row],[Nota]])</f>
        <v>0.85</v>
      </c>
      <c r="AH933" s="8">
        <f>IF(VOZ_WHATSAPP[[#This Row],[Estado Legal]]="No Cumple",0,IF(VOZ_WHATSAPP[[#This Row],[Realiza lectura de guion Legal]]="No Cumple",VOZ_WHATSAPP[[#This Row],[Nota 2]]-50%,VOZ_WHATSAPP[[#This Row],[Nota 2]]))</f>
        <v>0.85</v>
      </c>
    </row>
    <row r="934" spans="1:34" x14ac:dyDescent="0.25">
      <c r="A934" s="2" t="str">
        <f>VOZ_WHATSAPP[[#This Row],[ID Asesor]]&amp;VOZ_WHATSAPP[[#This Row],[Fecha Monitoreo]]</f>
        <v>382945834</v>
      </c>
      <c r="B934" s="2">
        <v>45834</v>
      </c>
      <c r="C934" s="1" t="s">
        <v>56</v>
      </c>
      <c r="D934" s="1">
        <v>3829</v>
      </c>
      <c r="E934" s="2">
        <v>45834</v>
      </c>
      <c r="F934" s="3">
        <v>0.61736111111111114</v>
      </c>
      <c r="G934" s="1" t="s">
        <v>58</v>
      </c>
      <c r="H934" s="1" t="s">
        <v>44</v>
      </c>
      <c r="I934" s="1">
        <v>420</v>
      </c>
      <c r="J934" s="1">
        <v>3004555391</v>
      </c>
      <c r="K934" s="1" t="s">
        <v>45</v>
      </c>
      <c r="L934" s="1" t="s">
        <v>46</v>
      </c>
      <c r="M934" s="1" t="s">
        <v>46</v>
      </c>
      <c r="N934" s="1" t="s">
        <v>46</v>
      </c>
      <c r="O934" s="1" t="s">
        <v>48</v>
      </c>
      <c r="P934" s="1" t="s">
        <v>48</v>
      </c>
      <c r="Q934" s="1" t="s">
        <v>46</v>
      </c>
      <c r="R934" s="1" t="s">
        <v>46</v>
      </c>
      <c r="S934" s="1" t="s">
        <v>46</v>
      </c>
      <c r="T934" s="12" t="str">
        <f>IF(OR(VOZ_WHATSAPP[[#This Row],[Brinda argumentos coherentes a la objeción]]="No Cumple",VOZ_WHATSAPP[[#This Row],[Despliegue de Beneficios y/o consecuencias]]="No Cumple"),"Sin Negocio","Negocio")</f>
        <v>Negocio</v>
      </c>
      <c r="U934" s="1" t="s">
        <v>46</v>
      </c>
      <c r="V934" s="1" t="s">
        <v>46</v>
      </c>
      <c r="W934" s="1" t="s">
        <v>46</v>
      </c>
      <c r="X934" s="12" t="str">
        <f>IF(OR(VOZ_WHATSAPP[[#This Row],[Confirma Valor de pago]]="No Cumple",VOZ_WHATSAPP[[#This Row],[Confirma hora de pago]]="No Cumple",VOZ_WHATSAPP[[#This Row],[Confirma medio de pago]]="No Cumple"),"Sin Cierre","Cierre")</f>
        <v>Cierre</v>
      </c>
      <c r="Y934" s="1" t="s">
        <v>46</v>
      </c>
      <c r="Z934" s="1" t="s">
        <v>46</v>
      </c>
      <c r="AA934" s="1" t="s">
        <v>46</v>
      </c>
      <c r="AB934" s="1" t="s">
        <v>46</v>
      </c>
      <c r="AC934" s="11" t="str">
        <f>IF(OR(VOZ_WHATSAPP[[#This Row],[La comunicación es asertiva, con respeto y evita maltrato]]="No Cumple",VOZ_WHATSAPP[[#This Row],[Cumple con las normativas legales]]="No Cumple"),"No Cumple","Cumple")</f>
        <v>Cumple</v>
      </c>
      <c r="AD934" s="1" t="s">
        <v>46</v>
      </c>
      <c r="AE934" s="1" t="s">
        <v>968</v>
      </c>
      <c r="AF934" s="4">
        <v>1</v>
      </c>
      <c r="AG934" s="4">
        <f>IF(AND(VOZ_WHATSAPP[[#This Row],[Estado Cierre]]="Sin Cierre",VOZ_WHATSAPP[[#This Row],[Nota Negocio]]="Sin Negocio"),VOZ_WHATSAPP[[#This Row],[Nota]]-24%,VOZ_WHATSAPP[[#This Row],[Nota]])</f>
        <v>1</v>
      </c>
      <c r="AH934" s="8">
        <f>IF(VOZ_WHATSAPP[[#This Row],[Estado Legal]]="No Cumple",0,IF(VOZ_WHATSAPP[[#This Row],[Realiza lectura de guion Legal]]="No Cumple",VOZ_WHATSAPP[[#This Row],[Nota 2]]-50%,VOZ_WHATSAPP[[#This Row],[Nota 2]]))</f>
        <v>1</v>
      </c>
    </row>
    <row r="935" spans="1:34" x14ac:dyDescent="0.25">
      <c r="A935" s="2" t="str">
        <f>VOZ_WHATSAPP[[#This Row],[ID Asesor]]&amp;VOZ_WHATSAPP[[#This Row],[Fecha Monitoreo]]</f>
        <v>368645834</v>
      </c>
      <c r="B935" s="2">
        <v>45834</v>
      </c>
      <c r="C935" s="1" t="s">
        <v>50</v>
      </c>
      <c r="D935" s="1">
        <v>3686</v>
      </c>
      <c r="E935" s="2">
        <v>45834</v>
      </c>
      <c r="F935" s="3">
        <v>0.63402777777777775</v>
      </c>
      <c r="G935" s="1" t="s">
        <v>60</v>
      </c>
      <c r="H935" s="1" t="s">
        <v>71</v>
      </c>
      <c r="I935" s="1"/>
      <c r="J935" s="1"/>
      <c r="K935" s="1"/>
      <c r="L935" s="1" t="s">
        <v>46</v>
      </c>
      <c r="M935" s="1" t="s">
        <v>48</v>
      </c>
      <c r="N935" s="1" t="s">
        <v>46</v>
      </c>
      <c r="O935" s="1" t="s">
        <v>54</v>
      </c>
      <c r="P935" s="1" t="s">
        <v>54</v>
      </c>
      <c r="Q935" s="1" t="s">
        <v>46</v>
      </c>
      <c r="R935" s="1" t="s">
        <v>47</v>
      </c>
      <c r="S935" s="1" t="s">
        <v>47</v>
      </c>
      <c r="T935" s="12" t="str">
        <f>IF(OR(VOZ_WHATSAPP[[#This Row],[Brinda argumentos coherentes a la objeción]]="No Cumple",VOZ_WHATSAPP[[#This Row],[Despliegue de Beneficios y/o consecuencias]]="No Cumple"),"Sin Negocio","Negocio")</f>
        <v>Sin Negocio</v>
      </c>
      <c r="U935" s="1" t="s">
        <v>48</v>
      </c>
      <c r="V935" s="1" t="s">
        <v>48</v>
      </c>
      <c r="W935" s="1" t="s">
        <v>48</v>
      </c>
      <c r="X935" s="12" t="str">
        <f>IF(OR(VOZ_WHATSAPP[[#This Row],[Confirma Valor de pago]]="No Cumple",VOZ_WHATSAPP[[#This Row],[Confirma hora de pago]]="No Cumple",VOZ_WHATSAPP[[#This Row],[Confirma medio de pago]]="No Cumple"),"Sin Cierre","Cierre")</f>
        <v>Cierre</v>
      </c>
      <c r="Y935" s="1" t="s">
        <v>48</v>
      </c>
      <c r="Z935" s="1" t="s">
        <v>46</v>
      </c>
      <c r="AA935" s="1" t="s">
        <v>46</v>
      </c>
      <c r="AB935" s="1" t="s">
        <v>46</v>
      </c>
      <c r="AC935" s="11" t="str">
        <f>IF(OR(VOZ_WHATSAPP[[#This Row],[La comunicación es asertiva, con respeto y evita maltrato]]="No Cumple",VOZ_WHATSAPP[[#This Row],[Cumple con las normativas legales]]="No Cumple"),"No Cumple","Cumple")</f>
        <v>Cumple</v>
      </c>
      <c r="AD935" s="1" t="s">
        <v>48</v>
      </c>
      <c r="AE935" s="1" t="s">
        <v>969</v>
      </c>
      <c r="AF935" s="4">
        <v>0.7</v>
      </c>
      <c r="AG935" s="4">
        <f>IF(AND(VOZ_WHATSAPP[[#This Row],[Estado Cierre]]="Sin Cierre",VOZ_WHATSAPP[[#This Row],[Nota Negocio]]="Sin Negocio"),VOZ_WHATSAPP[[#This Row],[Nota]]-24%,VOZ_WHATSAPP[[#This Row],[Nota]])</f>
        <v>0.7</v>
      </c>
      <c r="AH935" s="8">
        <f>IF(VOZ_WHATSAPP[[#This Row],[Estado Legal]]="No Cumple",0,IF(VOZ_WHATSAPP[[#This Row],[Realiza lectura de guion Legal]]="No Cumple",VOZ_WHATSAPP[[#This Row],[Nota 2]]-50%,VOZ_WHATSAPP[[#This Row],[Nota 2]]))</f>
        <v>0.7</v>
      </c>
    </row>
    <row r="936" spans="1:34" x14ac:dyDescent="0.25">
      <c r="A936" s="2" t="str">
        <f>VOZ_WHATSAPP[[#This Row],[ID Asesor]]&amp;VOZ_WHATSAPP[[#This Row],[Fecha Monitoreo]]</f>
        <v>355045834</v>
      </c>
      <c r="B936" s="2">
        <v>45834</v>
      </c>
      <c r="C936" s="1" t="s">
        <v>696</v>
      </c>
      <c r="D936" s="1">
        <v>3550</v>
      </c>
      <c r="E936" s="2">
        <v>45834</v>
      </c>
      <c r="F936" s="3">
        <v>0.66041666666666665</v>
      </c>
      <c r="G936" s="1" t="s">
        <v>51</v>
      </c>
      <c r="H936" s="1" t="s">
        <v>44</v>
      </c>
      <c r="I936" s="1">
        <v>11009662</v>
      </c>
      <c r="J936" s="1">
        <v>3174092879</v>
      </c>
      <c r="K936" s="1" t="s">
        <v>49</v>
      </c>
      <c r="L936" s="1" t="s">
        <v>46</v>
      </c>
      <c r="M936" s="1" t="s">
        <v>46</v>
      </c>
      <c r="N936" s="1" t="s">
        <v>46</v>
      </c>
      <c r="O936" s="1" t="s">
        <v>46</v>
      </c>
      <c r="P936" s="1" t="s">
        <v>46</v>
      </c>
      <c r="Q936" s="1" t="s">
        <v>46</v>
      </c>
      <c r="R936" s="1" t="s">
        <v>46</v>
      </c>
      <c r="S936" s="1" t="s">
        <v>46</v>
      </c>
      <c r="T936" s="12" t="str">
        <f>IF(OR(VOZ_WHATSAPP[[#This Row],[Brinda argumentos coherentes a la objeción]]="No Cumple",VOZ_WHATSAPP[[#This Row],[Despliegue de Beneficios y/o consecuencias]]="No Cumple"),"Sin Negocio","Negocio")</f>
        <v>Negocio</v>
      </c>
      <c r="U936" s="1" t="s">
        <v>48</v>
      </c>
      <c r="V936" s="1" t="s">
        <v>48</v>
      </c>
      <c r="W936" s="1" t="s">
        <v>48</v>
      </c>
      <c r="X936" s="12" t="str">
        <f>IF(OR(VOZ_WHATSAPP[[#This Row],[Confirma Valor de pago]]="No Cumple",VOZ_WHATSAPP[[#This Row],[Confirma hora de pago]]="No Cumple",VOZ_WHATSAPP[[#This Row],[Confirma medio de pago]]="No Cumple"),"Sin Cierre","Cierre")</f>
        <v>Cierre</v>
      </c>
      <c r="Y936" s="1" t="s">
        <v>46</v>
      </c>
      <c r="Z936" s="1" t="s">
        <v>46</v>
      </c>
      <c r="AA936" s="1" t="s">
        <v>46</v>
      </c>
      <c r="AB936" s="1" t="s">
        <v>46</v>
      </c>
      <c r="AC936" s="11" t="str">
        <f>IF(OR(VOZ_WHATSAPP[[#This Row],[La comunicación es asertiva, con respeto y evita maltrato]]="No Cumple",VOZ_WHATSAPP[[#This Row],[Cumple con las normativas legales]]="No Cumple"),"No Cumple","Cumple")</f>
        <v>Cumple</v>
      </c>
      <c r="AD936" s="1" t="s">
        <v>46</v>
      </c>
      <c r="AE936" s="1" t="s">
        <v>970</v>
      </c>
      <c r="AF936" s="4">
        <v>1</v>
      </c>
      <c r="AG936" s="4">
        <f>IF(AND(VOZ_WHATSAPP[[#This Row],[Estado Cierre]]="Sin Cierre",VOZ_WHATSAPP[[#This Row],[Nota Negocio]]="Sin Negocio"),VOZ_WHATSAPP[[#This Row],[Nota]]-24%,VOZ_WHATSAPP[[#This Row],[Nota]])</f>
        <v>1</v>
      </c>
      <c r="AH936" s="8">
        <f>IF(VOZ_WHATSAPP[[#This Row],[Estado Legal]]="No Cumple",0,IF(VOZ_WHATSAPP[[#This Row],[Realiza lectura de guion Legal]]="No Cumple",VOZ_WHATSAPP[[#This Row],[Nota 2]]-50%,VOZ_WHATSAPP[[#This Row],[Nota 2]]))</f>
        <v>1</v>
      </c>
    </row>
    <row r="937" spans="1:34" x14ac:dyDescent="0.25">
      <c r="A937" s="2" t="str">
        <f>VOZ_WHATSAPP[[#This Row],[ID Asesor]]&amp;VOZ_WHATSAPP[[#This Row],[Fecha Monitoreo]]</f>
        <v>364945834</v>
      </c>
      <c r="B937" s="2">
        <v>45834</v>
      </c>
      <c r="C937" s="1" t="s">
        <v>56</v>
      </c>
      <c r="D937" s="1">
        <v>3649</v>
      </c>
      <c r="E937" s="2">
        <v>45834</v>
      </c>
      <c r="F937" s="3">
        <v>0.41666666666666669</v>
      </c>
      <c r="G937" s="1" t="s">
        <v>58</v>
      </c>
      <c r="H937" s="1" t="s">
        <v>71</v>
      </c>
      <c r="I937" s="1"/>
      <c r="J937" s="1"/>
      <c r="K937" s="1"/>
      <c r="L937" s="1" t="s">
        <v>46</v>
      </c>
      <c r="M937" s="1" t="s">
        <v>46</v>
      </c>
      <c r="N937" s="1" t="s">
        <v>46</v>
      </c>
      <c r="O937" s="1" t="s">
        <v>46</v>
      </c>
      <c r="P937" s="1" t="s">
        <v>46</v>
      </c>
      <c r="Q937" s="1" t="s">
        <v>48</v>
      </c>
      <c r="R937" s="1" t="s">
        <v>48</v>
      </c>
      <c r="S937" s="1" t="s">
        <v>48</v>
      </c>
      <c r="T937" s="12" t="str">
        <f>IF(OR(VOZ_WHATSAPP[[#This Row],[Brinda argumentos coherentes a la objeción]]="No Cumple",VOZ_WHATSAPP[[#This Row],[Despliegue de Beneficios y/o consecuencias]]="No Cumple"),"Sin Negocio","Negocio")</f>
        <v>Negocio</v>
      </c>
      <c r="U937" s="1" t="s">
        <v>46</v>
      </c>
      <c r="V937" s="1" t="s">
        <v>46</v>
      </c>
      <c r="W937" s="1" t="s">
        <v>46</v>
      </c>
      <c r="X937" s="12" t="str">
        <f>IF(OR(VOZ_WHATSAPP[[#This Row],[Confirma Valor de pago]]="No Cumple",VOZ_WHATSAPP[[#This Row],[Confirma hora de pago]]="No Cumple",VOZ_WHATSAPP[[#This Row],[Confirma medio de pago]]="No Cumple"),"Sin Cierre","Cierre")</f>
        <v>Cierre</v>
      </c>
      <c r="Y937" s="1" t="s">
        <v>48</v>
      </c>
      <c r="Z937" s="1" t="s">
        <v>46</v>
      </c>
      <c r="AA937" s="1" t="s">
        <v>46</v>
      </c>
      <c r="AB937" s="1" t="s">
        <v>46</v>
      </c>
      <c r="AC937" s="11" t="str">
        <f>IF(OR(VOZ_WHATSAPP[[#This Row],[La comunicación es asertiva, con respeto y evita maltrato]]="No Cumple",VOZ_WHATSAPP[[#This Row],[Cumple con las normativas legales]]="No Cumple"),"No Cumple","Cumple")</f>
        <v>Cumple</v>
      </c>
      <c r="AD937" s="1" t="s">
        <v>48</v>
      </c>
      <c r="AE937" s="1" t="s">
        <v>971</v>
      </c>
      <c r="AF937" s="4">
        <v>1</v>
      </c>
      <c r="AG937" s="4">
        <f>IF(AND(VOZ_WHATSAPP[[#This Row],[Estado Cierre]]="Sin Cierre",VOZ_WHATSAPP[[#This Row],[Nota Negocio]]="Sin Negocio"),VOZ_WHATSAPP[[#This Row],[Nota]]-24%,VOZ_WHATSAPP[[#This Row],[Nota]])</f>
        <v>1</v>
      </c>
      <c r="AH937" s="8">
        <f>IF(VOZ_WHATSAPP[[#This Row],[Estado Legal]]="No Cumple",0,IF(VOZ_WHATSAPP[[#This Row],[Realiza lectura de guion Legal]]="No Cumple",VOZ_WHATSAPP[[#This Row],[Nota 2]]-50%,VOZ_WHATSAPP[[#This Row],[Nota 2]]))</f>
        <v>1</v>
      </c>
    </row>
    <row r="938" spans="1:34" x14ac:dyDescent="0.25">
      <c r="A938" s="2" t="str">
        <f>VOZ_WHATSAPP[[#This Row],[ID Asesor]]&amp;VOZ_WHATSAPP[[#This Row],[Fecha Monitoreo]]</f>
        <v>373645834</v>
      </c>
      <c r="B938" s="2">
        <v>45834</v>
      </c>
      <c r="C938" s="1" t="s">
        <v>50</v>
      </c>
      <c r="D938" s="1">
        <v>3736</v>
      </c>
      <c r="E938" s="2">
        <v>45834</v>
      </c>
      <c r="F938" s="3">
        <v>0.5854166666666667</v>
      </c>
      <c r="G938" s="1" t="s">
        <v>51</v>
      </c>
      <c r="H938" s="1" t="s">
        <v>71</v>
      </c>
      <c r="I938" s="1"/>
      <c r="J938" s="1"/>
      <c r="K938" s="1"/>
      <c r="L938" s="1" t="s">
        <v>46</v>
      </c>
      <c r="M938" s="1" t="s">
        <v>47</v>
      </c>
      <c r="N938" s="1" t="s">
        <v>46</v>
      </c>
      <c r="O938" s="1" t="s">
        <v>46</v>
      </c>
      <c r="P938" s="1" t="s">
        <v>46</v>
      </c>
      <c r="Q938" s="1" t="s">
        <v>46</v>
      </c>
      <c r="R938" s="1" t="s">
        <v>46</v>
      </c>
      <c r="S938" s="1" t="s">
        <v>46</v>
      </c>
      <c r="T938" s="12" t="str">
        <f>IF(OR(VOZ_WHATSAPP[[#This Row],[Brinda argumentos coherentes a la objeción]]="No Cumple",VOZ_WHATSAPP[[#This Row],[Despliegue de Beneficios y/o consecuencias]]="No Cumple"),"Sin Negocio","Negocio")</f>
        <v>Negocio</v>
      </c>
      <c r="U938" s="1" t="s">
        <v>48</v>
      </c>
      <c r="V938" s="1" t="s">
        <v>48</v>
      </c>
      <c r="W938" s="1" t="s">
        <v>48</v>
      </c>
      <c r="X938" s="12" t="str">
        <f>IF(OR(VOZ_WHATSAPP[[#This Row],[Confirma Valor de pago]]="No Cumple",VOZ_WHATSAPP[[#This Row],[Confirma hora de pago]]="No Cumple",VOZ_WHATSAPP[[#This Row],[Confirma medio de pago]]="No Cumple"),"Sin Cierre","Cierre")</f>
        <v>Cierre</v>
      </c>
      <c r="Y938" s="1" t="s">
        <v>46</v>
      </c>
      <c r="Z938" s="1" t="s">
        <v>46</v>
      </c>
      <c r="AA938" s="1" t="s">
        <v>46</v>
      </c>
      <c r="AB938" s="1" t="s">
        <v>46</v>
      </c>
      <c r="AC938" s="11" t="str">
        <f>IF(OR(VOZ_WHATSAPP[[#This Row],[La comunicación es asertiva, con respeto y evita maltrato]]="No Cumple",VOZ_WHATSAPP[[#This Row],[Cumple con las normativas legales]]="No Cumple"),"No Cumple","Cumple")</f>
        <v>Cumple</v>
      </c>
      <c r="AD938" s="1" t="s">
        <v>46</v>
      </c>
      <c r="AE938" s="1" t="s">
        <v>972</v>
      </c>
      <c r="AF938" s="4">
        <v>0.96</v>
      </c>
      <c r="AG938" s="4">
        <f>IF(AND(VOZ_WHATSAPP[[#This Row],[Estado Cierre]]="Sin Cierre",VOZ_WHATSAPP[[#This Row],[Nota Negocio]]="Sin Negocio"),VOZ_WHATSAPP[[#This Row],[Nota]]-24%,VOZ_WHATSAPP[[#This Row],[Nota]])</f>
        <v>0.96</v>
      </c>
      <c r="AH938" s="8">
        <f>IF(VOZ_WHATSAPP[[#This Row],[Estado Legal]]="No Cumple",0,IF(VOZ_WHATSAPP[[#This Row],[Realiza lectura de guion Legal]]="No Cumple",VOZ_WHATSAPP[[#This Row],[Nota 2]]-50%,VOZ_WHATSAPP[[#This Row],[Nota 2]]))</f>
        <v>0.96</v>
      </c>
    </row>
    <row r="939" spans="1:34" x14ac:dyDescent="0.25">
      <c r="A939" s="2" t="str">
        <f>VOZ_WHATSAPP[[#This Row],[ID Asesor]]&amp;VOZ_WHATSAPP[[#This Row],[Fecha Monitoreo]]</f>
        <v>398645834</v>
      </c>
      <c r="B939" s="2">
        <v>45834</v>
      </c>
      <c r="C939" s="1" t="s">
        <v>42</v>
      </c>
      <c r="D939" s="1">
        <v>3986</v>
      </c>
      <c r="E939" s="2">
        <v>45834</v>
      </c>
      <c r="F939" s="3">
        <v>0.1076388888888889</v>
      </c>
      <c r="G939" s="1" t="s">
        <v>51</v>
      </c>
      <c r="H939" s="1" t="s">
        <v>71</v>
      </c>
      <c r="I939" s="1"/>
      <c r="J939" s="1"/>
      <c r="K939" s="1"/>
      <c r="L939" s="1" t="s">
        <v>47</v>
      </c>
      <c r="M939" s="1" t="s">
        <v>47</v>
      </c>
      <c r="N939" s="1" t="s">
        <v>46</v>
      </c>
      <c r="O939" s="1" t="s">
        <v>46</v>
      </c>
      <c r="P939" s="1" t="s">
        <v>46</v>
      </c>
      <c r="Q939" s="1" t="s">
        <v>46</v>
      </c>
      <c r="R939" s="1" t="s">
        <v>46</v>
      </c>
      <c r="S939" s="1" t="s">
        <v>46</v>
      </c>
      <c r="T939" s="12" t="str">
        <f>IF(OR(VOZ_WHATSAPP[[#This Row],[Brinda argumentos coherentes a la objeción]]="No Cumple",VOZ_WHATSAPP[[#This Row],[Despliegue de Beneficios y/o consecuencias]]="No Cumple"),"Sin Negocio","Negocio")</f>
        <v>Negocio</v>
      </c>
      <c r="U939" s="1" t="s">
        <v>48</v>
      </c>
      <c r="V939" s="1" t="s">
        <v>48</v>
      </c>
      <c r="W939" s="1" t="s">
        <v>48</v>
      </c>
      <c r="X939" s="12" t="str">
        <f>IF(OR(VOZ_WHATSAPP[[#This Row],[Confirma Valor de pago]]="No Cumple",VOZ_WHATSAPP[[#This Row],[Confirma hora de pago]]="No Cumple",VOZ_WHATSAPP[[#This Row],[Confirma medio de pago]]="No Cumple"),"Sin Cierre","Cierre")</f>
        <v>Cierre</v>
      </c>
      <c r="Y939" s="1" t="s">
        <v>46</v>
      </c>
      <c r="Z939" s="1" t="s">
        <v>46</v>
      </c>
      <c r="AA939" s="1" t="s">
        <v>46</v>
      </c>
      <c r="AB939" s="1" t="s">
        <v>46</v>
      </c>
      <c r="AC939" s="11" t="str">
        <f>IF(OR(VOZ_WHATSAPP[[#This Row],[La comunicación es asertiva, con respeto y evita maltrato]]="No Cumple",VOZ_WHATSAPP[[#This Row],[Cumple con las normativas legales]]="No Cumple"),"No Cumple","Cumple")</f>
        <v>Cumple</v>
      </c>
      <c r="AD939" s="1" t="s">
        <v>46</v>
      </c>
      <c r="AE939" s="1" t="s">
        <v>973</v>
      </c>
      <c r="AF939" s="4">
        <v>0.92</v>
      </c>
      <c r="AG939" s="4">
        <f>IF(AND(VOZ_WHATSAPP[[#This Row],[Estado Cierre]]="Sin Cierre",VOZ_WHATSAPP[[#This Row],[Nota Negocio]]="Sin Negocio"),VOZ_WHATSAPP[[#This Row],[Nota]]-24%,VOZ_WHATSAPP[[#This Row],[Nota]])</f>
        <v>0.92</v>
      </c>
      <c r="AH939" s="8">
        <f>IF(VOZ_WHATSAPP[[#This Row],[Estado Legal]]="No Cumple",0,IF(VOZ_WHATSAPP[[#This Row],[Realiza lectura de guion Legal]]="No Cumple",VOZ_WHATSAPP[[#This Row],[Nota 2]]-50%,VOZ_WHATSAPP[[#This Row],[Nota 2]]))</f>
        <v>0.92</v>
      </c>
    </row>
    <row r="940" spans="1:34" x14ac:dyDescent="0.25">
      <c r="A940" s="2" t="str">
        <f>VOZ_WHATSAPP[[#This Row],[ID Asesor]]&amp;VOZ_WHATSAPP[[#This Row],[Fecha Monitoreo]]</f>
        <v>376945834</v>
      </c>
      <c r="B940" s="2">
        <v>45834</v>
      </c>
      <c r="C940" s="1" t="s">
        <v>126</v>
      </c>
      <c r="D940" s="1">
        <v>3769</v>
      </c>
      <c r="E940" s="2">
        <v>45834</v>
      </c>
      <c r="F940" s="3">
        <v>0.38680555555555557</v>
      </c>
      <c r="G940" s="1" t="s">
        <v>58</v>
      </c>
      <c r="H940" s="1" t="s">
        <v>44</v>
      </c>
      <c r="I940" s="1">
        <v>579</v>
      </c>
      <c r="J940" s="1">
        <v>3153232209</v>
      </c>
      <c r="K940" s="1" t="s">
        <v>45</v>
      </c>
      <c r="L940" s="1" t="s">
        <v>46</v>
      </c>
      <c r="M940" s="1" t="s">
        <v>46</v>
      </c>
      <c r="N940" s="1" t="s">
        <v>46</v>
      </c>
      <c r="O940" s="1" t="s">
        <v>46</v>
      </c>
      <c r="P940" s="1" t="s">
        <v>46</v>
      </c>
      <c r="Q940" s="1" t="s">
        <v>46</v>
      </c>
      <c r="R940" s="1" t="s">
        <v>47</v>
      </c>
      <c r="S940" s="1" t="s">
        <v>47</v>
      </c>
      <c r="T940" s="12" t="str">
        <f>IF(OR(VOZ_WHATSAPP[[#This Row],[Brinda argumentos coherentes a la objeción]]="No Cumple",VOZ_WHATSAPP[[#This Row],[Despliegue de Beneficios y/o consecuencias]]="No Cumple"),"Sin Negocio","Negocio")</f>
        <v>Sin Negocio</v>
      </c>
      <c r="U940" s="1" t="s">
        <v>46</v>
      </c>
      <c r="V940" s="1" t="s">
        <v>46</v>
      </c>
      <c r="W940" s="1" t="s">
        <v>46</v>
      </c>
      <c r="X940" s="12" t="str">
        <f>IF(OR(VOZ_WHATSAPP[[#This Row],[Confirma Valor de pago]]="No Cumple",VOZ_WHATSAPP[[#This Row],[Confirma hora de pago]]="No Cumple",VOZ_WHATSAPP[[#This Row],[Confirma medio de pago]]="No Cumple"),"Sin Cierre","Cierre")</f>
        <v>Cierre</v>
      </c>
      <c r="Y940" s="1" t="s">
        <v>46</v>
      </c>
      <c r="Z940" s="1" t="s">
        <v>46</v>
      </c>
      <c r="AA940" s="1" t="s">
        <v>46</v>
      </c>
      <c r="AB940" s="1" t="s">
        <v>46</v>
      </c>
      <c r="AC940" s="11" t="str">
        <f>IF(OR(VOZ_WHATSAPP[[#This Row],[La comunicación es asertiva, con respeto y evita maltrato]]="No Cumple",VOZ_WHATSAPP[[#This Row],[Cumple con las normativas legales]]="No Cumple"),"No Cumple","Cumple")</f>
        <v>Cumple</v>
      </c>
      <c r="AD940" s="1" t="s">
        <v>46</v>
      </c>
      <c r="AE940" s="1" t="s">
        <v>974</v>
      </c>
      <c r="AF940" s="4">
        <v>0.8</v>
      </c>
      <c r="AG940" s="4">
        <f>IF(AND(VOZ_WHATSAPP[[#This Row],[Estado Cierre]]="Sin Cierre",VOZ_WHATSAPP[[#This Row],[Nota Negocio]]="Sin Negocio"),VOZ_WHATSAPP[[#This Row],[Nota]]-24%,VOZ_WHATSAPP[[#This Row],[Nota]])</f>
        <v>0.8</v>
      </c>
      <c r="AH940" s="8">
        <f>IF(VOZ_WHATSAPP[[#This Row],[Estado Legal]]="No Cumple",0,IF(VOZ_WHATSAPP[[#This Row],[Realiza lectura de guion Legal]]="No Cumple",VOZ_WHATSAPP[[#This Row],[Nota 2]]-50%,VOZ_WHATSAPP[[#This Row],[Nota 2]]))</f>
        <v>0.8</v>
      </c>
    </row>
    <row r="941" spans="1:34" x14ac:dyDescent="0.25">
      <c r="A941" s="2" t="str">
        <f>VOZ_WHATSAPP[[#This Row],[ID Asesor]]&amp;VOZ_WHATSAPP[[#This Row],[Fecha Monitoreo]]</f>
        <v>363245834</v>
      </c>
      <c r="B941" s="2">
        <v>45834</v>
      </c>
      <c r="C941" s="1" t="s">
        <v>696</v>
      </c>
      <c r="D941" s="1">
        <v>3632</v>
      </c>
      <c r="E941" s="2">
        <v>45834</v>
      </c>
      <c r="F941" s="3">
        <v>0.6645833333333333</v>
      </c>
      <c r="G941" s="1" t="s">
        <v>51</v>
      </c>
      <c r="H941" s="1" t="s">
        <v>71</v>
      </c>
      <c r="I941" s="1"/>
      <c r="J941" s="1"/>
      <c r="K941" s="1"/>
      <c r="L941" s="1" t="s">
        <v>46</v>
      </c>
      <c r="M941" s="1" t="s">
        <v>48</v>
      </c>
      <c r="N941" s="1" t="s">
        <v>46</v>
      </c>
      <c r="O941" s="1" t="s">
        <v>46</v>
      </c>
      <c r="P941" s="1" t="s">
        <v>46</v>
      </c>
      <c r="Q941" s="1" t="s">
        <v>46</v>
      </c>
      <c r="R941" s="1" t="s">
        <v>46</v>
      </c>
      <c r="S941" s="1" t="s">
        <v>46</v>
      </c>
      <c r="T941" s="12" t="str">
        <f>IF(OR(VOZ_WHATSAPP[[#This Row],[Brinda argumentos coherentes a la objeción]]="No Cumple",VOZ_WHATSAPP[[#This Row],[Despliegue de Beneficios y/o consecuencias]]="No Cumple"),"Sin Negocio","Negocio")</f>
        <v>Negocio</v>
      </c>
      <c r="U941" s="1" t="s">
        <v>48</v>
      </c>
      <c r="V941" s="1" t="s">
        <v>48</v>
      </c>
      <c r="W941" s="1" t="s">
        <v>48</v>
      </c>
      <c r="X941" s="12" t="str">
        <f>IF(OR(VOZ_WHATSAPP[[#This Row],[Confirma Valor de pago]]="No Cumple",VOZ_WHATSAPP[[#This Row],[Confirma hora de pago]]="No Cumple",VOZ_WHATSAPP[[#This Row],[Confirma medio de pago]]="No Cumple"),"Sin Cierre","Cierre")</f>
        <v>Cierre</v>
      </c>
      <c r="Y941" s="1" t="s">
        <v>48</v>
      </c>
      <c r="Z941" s="1" t="s">
        <v>46</v>
      </c>
      <c r="AA941" s="1" t="s">
        <v>46</v>
      </c>
      <c r="AB941" s="1" t="s">
        <v>46</v>
      </c>
      <c r="AC941" s="11" t="str">
        <f>IF(OR(VOZ_WHATSAPP[[#This Row],[La comunicación es asertiva, con respeto y evita maltrato]]="No Cumple",VOZ_WHATSAPP[[#This Row],[Cumple con las normativas legales]]="No Cumple"),"No Cumple","Cumple")</f>
        <v>Cumple</v>
      </c>
      <c r="AD941" s="1" t="s">
        <v>48</v>
      </c>
      <c r="AE941" s="1" t="s">
        <v>975</v>
      </c>
      <c r="AF941" s="4">
        <v>1</v>
      </c>
      <c r="AG941" s="4">
        <f>IF(AND(VOZ_WHATSAPP[[#This Row],[Estado Cierre]]="Sin Cierre",VOZ_WHATSAPP[[#This Row],[Nota Negocio]]="Sin Negocio"),VOZ_WHATSAPP[[#This Row],[Nota]]-24%,VOZ_WHATSAPP[[#This Row],[Nota]])</f>
        <v>1</v>
      </c>
      <c r="AH941" s="8">
        <f>IF(VOZ_WHATSAPP[[#This Row],[Estado Legal]]="No Cumple",0,IF(VOZ_WHATSAPP[[#This Row],[Realiza lectura de guion Legal]]="No Cumple",VOZ_WHATSAPP[[#This Row],[Nota 2]]-50%,VOZ_WHATSAPP[[#This Row],[Nota 2]]))</f>
        <v>1</v>
      </c>
    </row>
    <row r="942" spans="1:34" x14ac:dyDescent="0.25">
      <c r="A942" s="2" t="str">
        <f>VOZ_WHATSAPP[[#This Row],[ID Asesor]]&amp;VOZ_WHATSAPP[[#This Row],[Fecha Monitoreo]]</f>
        <v>337245834</v>
      </c>
      <c r="B942" s="2">
        <v>45834</v>
      </c>
      <c r="C942" s="1" t="s">
        <v>56</v>
      </c>
      <c r="D942" s="1">
        <v>3372</v>
      </c>
      <c r="E942" s="2">
        <v>45834</v>
      </c>
      <c r="F942" s="3">
        <v>0.5</v>
      </c>
      <c r="G942" s="1" t="s">
        <v>58</v>
      </c>
      <c r="H942" s="1" t="s">
        <v>71</v>
      </c>
      <c r="I942" s="1"/>
      <c r="J942" s="1"/>
      <c r="K942" s="1"/>
      <c r="L942" s="1" t="s">
        <v>47</v>
      </c>
      <c r="M942" s="1" t="s">
        <v>47</v>
      </c>
      <c r="N942" s="1" t="s">
        <v>46</v>
      </c>
      <c r="O942" s="1" t="s">
        <v>46</v>
      </c>
      <c r="P942" s="1" t="s">
        <v>46</v>
      </c>
      <c r="Q942" s="1" t="s">
        <v>46</v>
      </c>
      <c r="R942" s="1" t="s">
        <v>46</v>
      </c>
      <c r="S942" s="1" t="s">
        <v>46</v>
      </c>
      <c r="T942" s="12" t="str">
        <f>IF(OR(VOZ_WHATSAPP[[#This Row],[Brinda argumentos coherentes a la objeción]]="No Cumple",VOZ_WHATSAPP[[#This Row],[Despliegue de Beneficios y/o consecuencias]]="No Cumple"),"Sin Negocio","Negocio")</f>
        <v>Negocio</v>
      </c>
      <c r="U942" s="1" t="s">
        <v>46</v>
      </c>
      <c r="V942" s="1" t="s">
        <v>46</v>
      </c>
      <c r="W942" s="1" t="s">
        <v>46</v>
      </c>
      <c r="X942" s="12" t="str">
        <f>IF(OR(VOZ_WHATSAPP[[#This Row],[Confirma Valor de pago]]="No Cumple",VOZ_WHATSAPP[[#This Row],[Confirma hora de pago]]="No Cumple",VOZ_WHATSAPP[[#This Row],[Confirma medio de pago]]="No Cumple"),"Sin Cierre","Cierre")</f>
        <v>Cierre</v>
      </c>
      <c r="Y942" s="1" t="s">
        <v>54</v>
      </c>
      <c r="Z942" s="1" t="s">
        <v>54</v>
      </c>
      <c r="AA942" s="1" t="s">
        <v>46</v>
      </c>
      <c r="AB942" s="1" t="s">
        <v>54</v>
      </c>
      <c r="AC942" s="11" t="str">
        <f>IF(OR(VOZ_WHATSAPP[[#This Row],[La comunicación es asertiva, con respeto y evita maltrato]]="No Cumple",VOZ_WHATSAPP[[#This Row],[Cumple con las normativas legales]]="No Cumple"),"No Cumple","Cumple")</f>
        <v>No Cumple</v>
      </c>
      <c r="AD942" s="1" t="s">
        <v>47</v>
      </c>
      <c r="AE942" s="1" t="s">
        <v>976</v>
      </c>
      <c r="AF942" s="4">
        <v>0.69</v>
      </c>
      <c r="AG942" s="4">
        <f>IF(AND(VOZ_WHATSAPP[[#This Row],[Estado Cierre]]="Sin Cierre",VOZ_WHATSAPP[[#This Row],[Nota Negocio]]="Sin Negocio"),VOZ_WHATSAPP[[#This Row],[Nota]]-24%,VOZ_WHATSAPP[[#This Row],[Nota]])</f>
        <v>0.69</v>
      </c>
      <c r="AH942" s="8">
        <f>IF(VOZ_WHATSAPP[[#This Row],[Estado Legal]]="No Cumple",0,IF(VOZ_WHATSAPP[[#This Row],[Realiza lectura de guion Legal]]="No Cumple",VOZ_WHATSAPP[[#This Row],[Nota 2]]-50%,VOZ_WHATSAPP[[#This Row],[Nota 2]]))</f>
        <v>0</v>
      </c>
    </row>
    <row r="943" spans="1:34" x14ac:dyDescent="0.25">
      <c r="A943" s="2" t="str">
        <f>VOZ_WHATSAPP[[#This Row],[ID Asesor]]&amp;VOZ_WHATSAPP[[#This Row],[Fecha Monitoreo]]</f>
        <v>334545834</v>
      </c>
      <c r="B943" s="2">
        <v>45834</v>
      </c>
      <c r="C943" s="1" t="s">
        <v>126</v>
      </c>
      <c r="D943" s="1">
        <v>3345</v>
      </c>
      <c r="E943" s="2">
        <v>45834</v>
      </c>
      <c r="F943" s="3">
        <v>0.37847222222222221</v>
      </c>
      <c r="G943" s="1" t="s">
        <v>51</v>
      </c>
      <c r="H943" s="1" t="s">
        <v>71</v>
      </c>
      <c r="I943" s="1"/>
      <c r="J943" s="1"/>
      <c r="K943" s="1"/>
      <c r="L943" s="1" t="s">
        <v>46</v>
      </c>
      <c r="M943" s="1" t="s">
        <v>46</v>
      </c>
      <c r="N943" s="1" t="s">
        <v>46</v>
      </c>
      <c r="O943" s="1" t="s">
        <v>46</v>
      </c>
      <c r="P943" s="1" t="s">
        <v>46</v>
      </c>
      <c r="Q943" s="1" t="s">
        <v>48</v>
      </c>
      <c r="R943" s="1" t="s">
        <v>48</v>
      </c>
      <c r="S943" s="1" t="s">
        <v>48</v>
      </c>
      <c r="T943" s="12" t="str">
        <f>IF(OR(VOZ_WHATSAPP[[#This Row],[Brinda argumentos coherentes a la objeción]]="No Cumple",VOZ_WHATSAPP[[#This Row],[Despliegue de Beneficios y/o consecuencias]]="No Cumple"),"Sin Negocio","Negocio")</f>
        <v>Negocio</v>
      </c>
      <c r="U943" s="1" t="s">
        <v>48</v>
      </c>
      <c r="V943" s="1" t="s">
        <v>48</v>
      </c>
      <c r="W943" s="1" t="s">
        <v>48</v>
      </c>
      <c r="X943" s="12" t="str">
        <f>IF(OR(VOZ_WHATSAPP[[#This Row],[Confirma Valor de pago]]="No Cumple",VOZ_WHATSAPP[[#This Row],[Confirma hora de pago]]="No Cumple",VOZ_WHATSAPP[[#This Row],[Confirma medio de pago]]="No Cumple"),"Sin Cierre","Cierre")</f>
        <v>Cierre</v>
      </c>
      <c r="Y943" s="1" t="s">
        <v>46</v>
      </c>
      <c r="Z943" s="1" t="s">
        <v>46</v>
      </c>
      <c r="AA943" s="1" t="s">
        <v>46</v>
      </c>
      <c r="AB943" s="1" t="s">
        <v>46</v>
      </c>
      <c r="AC943" s="11" t="str">
        <f>IF(OR(VOZ_WHATSAPP[[#This Row],[La comunicación es asertiva, con respeto y evita maltrato]]="No Cumple",VOZ_WHATSAPP[[#This Row],[Cumple con las normativas legales]]="No Cumple"),"No Cumple","Cumple")</f>
        <v>Cumple</v>
      </c>
      <c r="AD943" s="1" t="s">
        <v>46</v>
      </c>
      <c r="AE943" s="1" t="s">
        <v>133</v>
      </c>
      <c r="AF943" s="4">
        <v>1</v>
      </c>
      <c r="AG943" s="4">
        <f>IF(AND(VOZ_WHATSAPP[[#This Row],[Estado Cierre]]="Sin Cierre",VOZ_WHATSAPP[[#This Row],[Nota Negocio]]="Sin Negocio"),VOZ_WHATSAPP[[#This Row],[Nota]]-24%,VOZ_WHATSAPP[[#This Row],[Nota]])</f>
        <v>1</v>
      </c>
      <c r="AH943" s="8">
        <f>IF(VOZ_WHATSAPP[[#This Row],[Estado Legal]]="No Cumple",0,IF(VOZ_WHATSAPP[[#This Row],[Realiza lectura de guion Legal]]="No Cumple",VOZ_WHATSAPP[[#This Row],[Nota 2]]-50%,VOZ_WHATSAPP[[#This Row],[Nota 2]]))</f>
        <v>1</v>
      </c>
    </row>
    <row r="944" spans="1:34" x14ac:dyDescent="0.25">
      <c r="A944" s="2" t="str">
        <f>VOZ_WHATSAPP[[#This Row],[ID Asesor]]&amp;VOZ_WHATSAPP[[#This Row],[Fecha Monitoreo]]</f>
        <v>273445834</v>
      </c>
      <c r="B944" s="2">
        <v>45834</v>
      </c>
      <c r="C944" s="1" t="s">
        <v>696</v>
      </c>
      <c r="D944" s="1">
        <v>2734</v>
      </c>
      <c r="E944" s="2">
        <v>45834</v>
      </c>
      <c r="F944" s="3">
        <v>0.48541666666666666</v>
      </c>
      <c r="G944" s="1" t="s">
        <v>51</v>
      </c>
      <c r="H944" s="1" t="s">
        <v>71</v>
      </c>
      <c r="I944" s="1"/>
      <c r="J944" s="1"/>
      <c r="K944" s="1"/>
      <c r="L944" s="1" t="s">
        <v>46</v>
      </c>
      <c r="M944" s="1" t="s">
        <v>48</v>
      </c>
      <c r="N944" s="1" t="s">
        <v>46</v>
      </c>
      <c r="O944" s="1" t="s">
        <v>46</v>
      </c>
      <c r="P944" s="1" t="s">
        <v>46</v>
      </c>
      <c r="Q944" s="1" t="s">
        <v>46</v>
      </c>
      <c r="R944" s="1" t="s">
        <v>46</v>
      </c>
      <c r="S944" s="1" t="s">
        <v>46</v>
      </c>
      <c r="T944" s="12" t="str">
        <f>IF(OR(VOZ_WHATSAPP[[#This Row],[Brinda argumentos coherentes a la objeción]]="No Cumple",VOZ_WHATSAPP[[#This Row],[Despliegue de Beneficios y/o consecuencias]]="No Cumple"),"Sin Negocio","Negocio")</f>
        <v>Negocio</v>
      </c>
      <c r="U944" s="1" t="s">
        <v>48</v>
      </c>
      <c r="V944" s="1" t="s">
        <v>48</v>
      </c>
      <c r="W944" s="1" t="s">
        <v>48</v>
      </c>
      <c r="X944" s="12" t="str">
        <f>IF(OR(VOZ_WHATSAPP[[#This Row],[Confirma Valor de pago]]="No Cumple",VOZ_WHATSAPP[[#This Row],[Confirma hora de pago]]="No Cumple",VOZ_WHATSAPP[[#This Row],[Confirma medio de pago]]="No Cumple"),"Sin Cierre","Cierre")</f>
        <v>Cierre</v>
      </c>
      <c r="Y944" s="1" t="s">
        <v>48</v>
      </c>
      <c r="Z944" s="1" t="s">
        <v>46</v>
      </c>
      <c r="AA944" s="1" t="s">
        <v>46</v>
      </c>
      <c r="AB944" s="1" t="s">
        <v>46</v>
      </c>
      <c r="AC944" s="11" t="str">
        <f>IF(OR(VOZ_WHATSAPP[[#This Row],[La comunicación es asertiva, con respeto y evita maltrato]]="No Cumple",VOZ_WHATSAPP[[#This Row],[Cumple con las normativas legales]]="No Cumple"),"No Cumple","Cumple")</f>
        <v>Cumple</v>
      </c>
      <c r="AD944" s="1" t="s">
        <v>48</v>
      </c>
      <c r="AE944" s="1" t="s">
        <v>977</v>
      </c>
      <c r="AF944" s="4">
        <v>1</v>
      </c>
      <c r="AG944" s="4">
        <f>IF(AND(VOZ_WHATSAPP[[#This Row],[Estado Cierre]]="Sin Cierre",VOZ_WHATSAPP[[#This Row],[Nota Negocio]]="Sin Negocio"),VOZ_WHATSAPP[[#This Row],[Nota]]-24%,VOZ_WHATSAPP[[#This Row],[Nota]])</f>
        <v>1</v>
      </c>
      <c r="AH944" s="8">
        <f>IF(VOZ_WHATSAPP[[#This Row],[Estado Legal]]="No Cumple",0,IF(VOZ_WHATSAPP[[#This Row],[Realiza lectura de guion Legal]]="No Cumple",VOZ_WHATSAPP[[#This Row],[Nota 2]]-50%,VOZ_WHATSAPP[[#This Row],[Nota 2]]))</f>
        <v>1</v>
      </c>
    </row>
    <row r="945" spans="1:34" x14ac:dyDescent="0.25">
      <c r="A945" s="2" t="str">
        <f>VOZ_WHATSAPP[[#This Row],[ID Asesor]]&amp;VOZ_WHATSAPP[[#This Row],[Fecha Monitoreo]]</f>
        <v>343145834</v>
      </c>
      <c r="B945" s="2">
        <v>45834</v>
      </c>
      <c r="C945" s="1" t="s">
        <v>126</v>
      </c>
      <c r="D945" s="1">
        <v>3431</v>
      </c>
      <c r="E945" s="2">
        <v>45834</v>
      </c>
      <c r="F945" s="3">
        <v>0.47222222222222221</v>
      </c>
      <c r="G945" s="1" t="s">
        <v>58</v>
      </c>
      <c r="H945" s="1" t="s">
        <v>71</v>
      </c>
      <c r="I945" s="1"/>
      <c r="J945" s="1"/>
      <c r="K945" s="1"/>
      <c r="L945" s="1" t="s">
        <v>46</v>
      </c>
      <c r="M945" s="1" t="s">
        <v>48</v>
      </c>
      <c r="N945" s="1" t="s">
        <v>46</v>
      </c>
      <c r="O945" s="1" t="s">
        <v>46</v>
      </c>
      <c r="P945" s="1" t="s">
        <v>46</v>
      </c>
      <c r="Q945" s="1" t="s">
        <v>48</v>
      </c>
      <c r="R945" s="1" t="s">
        <v>48</v>
      </c>
      <c r="S945" s="1" t="s">
        <v>48</v>
      </c>
      <c r="T945" s="12" t="str">
        <f>IF(OR(VOZ_WHATSAPP[[#This Row],[Brinda argumentos coherentes a la objeción]]="No Cumple",VOZ_WHATSAPP[[#This Row],[Despliegue de Beneficios y/o consecuencias]]="No Cumple"),"Sin Negocio","Negocio")</f>
        <v>Negocio</v>
      </c>
      <c r="U945" s="1" t="s">
        <v>48</v>
      </c>
      <c r="V945" s="1" t="s">
        <v>48</v>
      </c>
      <c r="W945" s="1" t="s">
        <v>48</v>
      </c>
      <c r="X945" s="12" t="str">
        <f>IF(OR(VOZ_WHATSAPP[[#This Row],[Confirma Valor de pago]]="No Cumple",VOZ_WHATSAPP[[#This Row],[Confirma hora de pago]]="No Cumple",VOZ_WHATSAPP[[#This Row],[Confirma medio de pago]]="No Cumple"),"Sin Cierre","Cierre")</f>
        <v>Cierre</v>
      </c>
      <c r="Y945" s="1" t="s">
        <v>48</v>
      </c>
      <c r="Z945" s="1" t="s">
        <v>46</v>
      </c>
      <c r="AA945" s="1" t="s">
        <v>46</v>
      </c>
      <c r="AB945" s="1" t="s">
        <v>46</v>
      </c>
      <c r="AC945" s="11" t="str">
        <f>IF(OR(VOZ_WHATSAPP[[#This Row],[La comunicación es asertiva, con respeto y evita maltrato]]="No Cumple",VOZ_WHATSAPP[[#This Row],[Cumple con las normativas legales]]="No Cumple"),"No Cumple","Cumple")</f>
        <v>Cumple</v>
      </c>
      <c r="AD945" s="1" t="s">
        <v>48</v>
      </c>
      <c r="AE945" s="1" t="s">
        <v>133</v>
      </c>
      <c r="AF945" s="4">
        <v>1</v>
      </c>
      <c r="AG945" s="4">
        <f>IF(AND(VOZ_WHATSAPP[[#This Row],[Estado Cierre]]="Sin Cierre",VOZ_WHATSAPP[[#This Row],[Nota Negocio]]="Sin Negocio"),VOZ_WHATSAPP[[#This Row],[Nota]]-24%,VOZ_WHATSAPP[[#This Row],[Nota]])</f>
        <v>1</v>
      </c>
      <c r="AH945" s="8">
        <f>IF(VOZ_WHATSAPP[[#This Row],[Estado Legal]]="No Cumple",0,IF(VOZ_WHATSAPP[[#This Row],[Realiza lectura de guion Legal]]="No Cumple",VOZ_WHATSAPP[[#This Row],[Nota 2]]-50%,VOZ_WHATSAPP[[#This Row],[Nota 2]]))</f>
        <v>1</v>
      </c>
    </row>
    <row r="946" spans="1:34" x14ac:dyDescent="0.25">
      <c r="A946" s="2" t="str">
        <f>VOZ_WHATSAPP[[#This Row],[ID Asesor]]&amp;VOZ_WHATSAPP[[#This Row],[Fecha Monitoreo]]</f>
        <v>295045834</v>
      </c>
      <c r="B946" s="2">
        <v>45834</v>
      </c>
      <c r="C946" s="1" t="s">
        <v>126</v>
      </c>
      <c r="D946" s="1">
        <v>2950</v>
      </c>
      <c r="E946" s="2">
        <v>45834</v>
      </c>
      <c r="F946" s="3">
        <v>0.53263888888888888</v>
      </c>
      <c r="G946" s="1" t="s">
        <v>58</v>
      </c>
      <c r="H946" s="1" t="s">
        <v>71</v>
      </c>
      <c r="I946" s="1"/>
      <c r="J946" s="1"/>
      <c r="K946" s="1"/>
      <c r="L946" s="1" t="s">
        <v>46</v>
      </c>
      <c r="M946" s="1" t="s">
        <v>48</v>
      </c>
      <c r="N946" s="1" t="s">
        <v>46</v>
      </c>
      <c r="O946" s="1" t="s">
        <v>46</v>
      </c>
      <c r="P946" s="1" t="s">
        <v>46</v>
      </c>
      <c r="Q946" s="1" t="s">
        <v>46</v>
      </c>
      <c r="R946" s="1" t="s">
        <v>46</v>
      </c>
      <c r="S946" s="1" t="s">
        <v>46</v>
      </c>
      <c r="T946" s="12" t="str">
        <f>IF(OR(VOZ_WHATSAPP[[#This Row],[Brinda argumentos coherentes a la objeción]]="No Cumple",VOZ_WHATSAPP[[#This Row],[Despliegue de Beneficios y/o consecuencias]]="No Cumple"),"Sin Negocio","Negocio")</f>
        <v>Negocio</v>
      </c>
      <c r="U946" s="1" t="s">
        <v>48</v>
      </c>
      <c r="V946" s="1" t="s">
        <v>48</v>
      </c>
      <c r="W946" s="1" t="s">
        <v>48</v>
      </c>
      <c r="X946" s="12" t="str">
        <f>IF(OR(VOZ_WHATSAPP[[#This Row],[Confirma Valor de pago]]="No Cumple",VOZ_WHATSAPP[[#This Row],[Confirma hora de pago]]="No Cumple",VOZ_WHATSAPP[[#This Row],[Confirma medio de pago]]="No Cumple"),"Sin Cierre","Cierre")</f>
        <v>Cierre</v>
      </c>
      <c r="Y946" s="1" t="s">
        <v>48</v>
      </c>
      <c r="Z946" s="1" t="s">
        <v>46</v>
      </c>
      <c r="AA946" s="1" t="s">
        <v>46</v>
      </c>
      <c r="AB946" s="1" t="s">
        <v>46</v>
      </c>
      <c r="AC946" s="11" t="str">
        <f>IF(OR(VOZ_WHATSAPP[[#This Row],[La comunicación es asertiva, con respeto y evita maltrato]]="No Cumple",VOZ_WHATSAPP[[#This Row],[Cumple con las normativas legales]]="No Cumple"),"No Cumple","Cumple")</f>
        <v>Cumple</v>
      </c>
      <c r="AD946" s="1" t="s">
        <v>48</v>
      </c>
      <c r="AE946" s="1" t="s">
        <v>133</v>
      </c>
      <c r="AF946" s="4">
        <v>1</v>
      </c>
      <c r="AG946" s="4">
        <f>IF(AND(VOZ_WHATSAPP[[#This Row],[Estado Cierre]]="Sin Cierre",VOZ_WHATSAPP[[#This Row],[Nota Negocio]]="Sin Negocio"),VOZ_WHATSAPP[[#This Row],[Nota]]-24%,VOZ_WHATSAPP[[#This Row],[Nota]])</f>
        <v>1</v>
      </c>
      <c r="AH946" s="8">
        <f>IF(VOZ_WHATSAPP[[#This Row],[Estado Legal]]="No Cumple",0,IF(VOZ_WHATSAPP[[#This Row],[Realiza lectura de guion Legal]]="No Cumple",VOZ_WHATSAPP[[#This Row],[Nota 2]]-50%,VOZ_WHATSAPP[[#This Row],[Nota 2]]))</f>
        <v>1</v>
      </c>
    </row>
    <row r="947" spans="1:34" x14ac:dyDescent="0.25">
      <c r="A947" s="2" t="str">
        <f>VOZ_WHATSAPP[[#This Row],[ID Asesor]]&amp;VOZ_WHATSAPP[[#This Row],[Fecha Monitoreo]]</f>
        <v>373045835</v>
      </c>
      <c r="B947" s="2">
        <v>45835</v>
      </c>
      <c r="C947" s="1" t="s">
        <v>50</v>
      </c>
      <c r="D947" s="1">
        <v>3730</v>
      </c>
      <c r="E947" s="2">
        <v>45835</v>
      </c>
      <c r="F947" s="3">
        <v>0.32777777777777778</v>
      </c>
      <c r="G947" s="1" t="s">
        <v>60</v>
      </c>
      <c r="H947" s="1" t="s">
        <v>44</v>
      </c>
      <c r="I947" s="1">
        <v>1365</v>
      </c>
      <c r="J947" s="1">
        <v>3053404844</v>
      </c>
      <c r="K947" s="1" t="s">
        <v>45</v>
      </c>
      <c r="L947" s="1" t="s">
        <v>46</v>
      </c>
      <c r="M947" s="1" t="s">
        <v>46</v>
      </c>
      <c r="N947" s="1" t="s">
        <v>46</v>
      </c>
      <c r="O947" s="1" t="s">
        <v>46</v>
      </c>
      <c r="P947" s="1" t="s">
        <v>46</v>
      </c>
      <c r="Q947" s="1" t="s">
        <v>48</v>
      </c>
      <c r="R947" s="1" t="s">
        <v>48</v>
      </c>
      <c r="S947" s="1" t="s">
        <v>48</v>
      </c>
      <c r="T947" s="12" t="str">
        <f>IF(OR(VOZ_WHATSAPP[[#This Row],[Brinda argumentos coherentes a la objeción]]="No Cumple",VOZ_WHATSAPP[[#This Row],[Despliegue de Beneficios y/o consecuencias]]="No Cumple"),"Sin Negocio","Negocio")</f>
        <v>Negocio</v>
      </c>
      <c r="U947" s="1" t="s">
        <v>46</v>
      </c>
      <c r="V947" s="1" t="s">
        <v>46</v>
      </c>
      <c r="W947" s="1" t="s">
        <v>46</v>
      </c>
      <c r="X947" s="12" t="str">
        <f>IF(OR(VOZ_WHATSAPP[[#This Row],[Confirma Valor de pago]]="No Cumple",VOZ_WHATSAPP[[#This Row],[Confirma hora de pago]]="No Cumple",VOZ_WHATSAPP[[#This Row],[Confirma medio de pago]]="No Cumple"),"Sin Cierre","Cierre")</f>
        <v>Cierre</v>
      </c>
      <c r="Y947" s="1" t="s">
        <v>46</v>
      </c>
      <c r="Z947" s="1" t="s">
        <v>46</v>
      </c>
      <c r="AA947" s="1" t="s">
        <v>46</v>
      </c>
      <c r="AB947" s="1" t="s">
        <v>46</v>
      </c>
      <c r="AC947" s="11" t="str">
        <f>IF(OR(VOZ_WHATSAPP[[#This Row],[La comunicación es asertiva, con respeto y evita maltrato]]="No Cumple",VOZ_WHATSAPP[[#This Row],[Cumple con las normativas legales]]="No Cumple"),"No Cumple","Cumple")</f>
        <v>Cumple</v>
      </c>
      <c r="AD947" s="1" t="s">
        <v>46</v>
      </c>
      <c r="AE947" s="1" t="s">
        <v>53</v>
      </c>
      <c r="AF947" s="4">
        <v>1</v>
      </c>
      <c r="AG947" s="4">
        <f>IF(AND(VOZ_WHATSAPP[[#This Row],[Estado Cierre]]="Sin Cierre",VOZ_WHATSAPP[[#This Row],[Nota Negocio]]="Sin Negocio"),VOZ_WHATSAPP[[#This Row],[Nota]]-24%,VOZ_WHATSAPP[[#This Row],[Nota]])</f>
        <v>1</v>
      </c>
      <c r="AH947" s="8">
        <f>IF(VOZ_WHATSAPP[[#This Row],[Estado Legal]]="No Cumple",0,IF(VOZ_WHATSAPP[[#This Row],[Realiza lectura de guion Legal]]="No Cumple",VOZ_WHATSAPP[[#This Row],[Nota 2]]-50%,VOZ_WHATSAPP[[#This Row],[Nota 2]]))</f>
        <v>1</v>
      </c>
    </row>
    <row r="948" spans="1:34" x14ac:dyDescent="0.25">
      <c r="A948" s="2" t="str">
        <f>VOZ_WHATSAPP[[#This Row],[ID Asesor]]&amp;VOZ_WHATSAPP[[#This Row],[Fecha Monitoreo]]</f>
        <v>389645835</v>
      </c>
      <c r="B948" s="2">
        <v>45835</v>
      </c>
      <c r="C948" s="1" t="s">
        <v>42</v>
      </c>
      <c r="D948" s="1">
        <v>3896</v>
      </c>
      <c r="E948" s="2">
        <v>45835</v>
      </c>
      <c r="F948" s="3">
        <v>0.3347222222222222</v>
      </c>
      <c r="G948" s="1" t="s">
        <v>51</v>
      </c>
      <c r="H948" s="1" t="s">
        <v>44</v>
      </c>
      <c r="I948" s="1">
        <v>1439</v>
      </c>
      <c r="J948" s="1">
        <v>3160964952</v>
      </c>
      <c r="K948" s="1" t="s">
        <v>45</v>
      </c>
      <c r="L948" s="1" t="s">
        <v>46</v>
      </c>
      <c r="M948" s="1" t="s">
        <v>46</v>
      </c>
      <c r="N948" s="1" t="s">
        <v>46</v>
      </c>
      <c r="O948" s="1" t="s">
        <v>46</v>
      </c>
      <c r="P948" s="1" t="s">
        <v>46</v>
      </c>
      <c r="Q948" s="1" t="s">
        <v>46</v>
      </c>
      <c r="R948" s="1" t="s">
        <v>47</v>
      </c>
      <c r="S948" s="1" t="s">
        <v>47</v>
      </c>
      <c r="T948" s="12" t="str">
        <f>IF(OR(VOZ_WHATSAPP[[#This Row],[Brinda argumentos coherentes a la objeción]]="No Cumple",VOZ_WHATSAPP[[#This Row],[Despliegue de Beneficios y/o consecuencias]]="No Cumple"),"Sin Negocio","Negocio")</f>
        <v>Sin Negocio</v>
      </c>
      <c r="U948" s="1" t="s">
        <v>46</v>
      </c>
      <c r="V948" s="1" t="s">
        <v>46</v>
      </c>
      <c r="W948" s="1" t="s">
        <v>46</v>
      </c>
      <c r="X948" s="12" t="str">
        <f>IF(OR(VOZ_WHATSAPP[[#This Row],[Confirma Valor de pago]]="No Cumple",VOZ_WHATSAPP[[#This Row],[Confirma hora de pago]]="No Cumple",VOZ_WHATSAPP[[#This Row],[Confirma medio de pago]]="No Cumple"),"Sin Cierre","Cierre")</f>
        <v>Cierre</v>
      </c>
      <c r="Y948" s="1" t="s">
        <v>46</v>
      </c>
      <c r="Z948" s="1" t="s">
        <v>46</v>
      </c>
      <c r="AA948" s="1" t="s">
        <v>46</v>
      </c>
      <c r="AB948" s="1" t="s">
        <v>46</v>
      </c>
      <c r="AC948" s="11" t="str">
        <f>IF(OR(VOZ_WHATSAPP[[#This Row],[La comunicación es asertiva, con respeto y evita maltrato]]="No Cumple",VOZ_WHATSAPP[[#This Row],[Cumple con las normativas legales]]="No Cumple"),"No Cumple","Cumple")</f>
        <v>Cumple</v>
      </c>
      <c r="AD948" s="1" t="s">
        <v>46</v>
      </c>
      <c r="AE948" s="1" t="s">
        <v>978</v>
      </c>
      <c r="AF948" s="4">
        <v>0.8</v>
      </c>
      <c r="AG948" s="4">
        <f>IF(AND(VOZ_WHATSAPP[[#This Row],[Estado Cierre]]="Sin Cierre",VOZ_WHATSAPP[[#This Row],[Nota Negocio]]="Sin Negocio"),VOZ_WHATSAPP[[#This Row],[Nota]]-24%,VOZ_WHATSAPP[[#This Row],[Nota]])</f>
        <v>0.8</v>
      </c>
      <c r="AH948" s="8">
        <f>IF(VOZ_WHATSAPP[[#This Row],[Estado Legal]]="No Cumple",0,IF(VOZ_WHATSAPP[[#This Row],[Realiza lectura de guion Legal]]="No Cumple",VOZ_WHATSAPP[[#This Row],[Nota 2]]-50%,VOZ_WHATSAPP[[#This Row],[Nota 2]]))</f>
        <v>0.8</v>
      </c>
    </row>
    <row r="949" spans="1:34" x14ac:dyDescent="0.25">
      <c r="A949" s="2" t="str">
        <f>VOZ_WHATSAPP[[#This Row],[ID Asesor]]&amp;VOZ_WHATSAPP[[#This Row],[Fecha Monitoreo]]</f>
        <v>385745835</v>
      </c>
      <c r="B949" s="2">
        <v>45835</v>
      </c>
      <c r="C949" s="1" t="s">
        <v>696</v>
      </c>
      <c r="D949" s="1">
        <v>3857</v>
      </c>
      <c r="E949" s="2">
        <v>45835</v>
      </c>
      <c r="F949" s="3">
        <v>0.34722222222222221</v>
      </c>
      <c r="G949" s="1" t="s">
        <v>60</v>
      </c>
      <c r="H949" s="1" t="s">
        <v>44</v>
      </c>
      <c r="I949" s="1">
        <v>1118</v>
      </c>
      <c r="J949" s="1">
        <v>3002797771</v>
      </c>
      <c r="K949" s="1" t="s">
        <v>45</v>
      </c>
      <c r="L949" s="1" t="s">
        <v>46</v>
      </c>
      <c r="M949" s="1" t="s">
        <v>46</v>
      </c>
      <c r="N949" s="1" t="s">
        <v>46</v>
      </c>
      <c r="O949" s="1" t="s">
        <v>46</v>
      </c>
      <c r="P949" s="1" t="s">
        <v>46</v>
      </c>
      <c r="Q949" s="1" t="s">
        <v>48</v>
      </c>
      <c r="R949" s="1" t="s">
        <v>48</v>
      </c>
      <c r="S949" s="1" t="s">
        <v>48</v>
      </c>
      <c r="T949" s="12" t="str">
        <f>IF(OR(VOZ_WHATSAPP[[#This Row],[Brinda argumentos coherentes a la objeción]]="No Cumple",VOZ_WHATSAPP[[#This Row],[Despliegue de Beneficios y/o consecuencias]]="No Cumple"),"Sin Negocio","Negocio")</f>
        <v>Negocio</v>
      </c>
      <c r="U949" s="1" t="s">
        <v>47</v>
      </c>
      <c r="V949" s="1" t="s">
        <v>46</v>
      </c>
      <c r="W949" s="1" t="s">
        <v>47</v>
      </c>
      <c r="X949" s="12" t="str">
        <f>IF(OR(VOZ_WHATSAPP[[#This Row],[Confirma Valor de pago]]="No Cumple",VOZ_WHATSAPP[[#This Row],[Confirma hora de pago]]="No Cumple",VOZ_WHATSAPP[[#This Row],[Confirma medio de pago]]="No Cumple"),"Sin Cierre","Cierre")</f>
        <v>Sin Cierre</v>
      </c>
      <c r="Y949" s="1" t="s">
        <v>46</v>
      </c>
      <c r="Z949" s="1" t="s">
        <v>54</v>
      </c>
      <c r="AA949" s="1" t="s">
        <v>46</v>
      </c>
      <c r="AB949" s="1" t="s">
        <v>46</v>
      </c>
      <c r="AC949" s="11" t="str">
        <f>IF(OR(VOZ_WHATSAPP[[#This Row],[La comunicación es asertiva, con respeto y evita maltrato]]="No Cumple",VOZ_WHATSAPP[[#This Row],[Cumple con las normativas legales]]="No Cumple"),"No Cumple","Cumple")</f>
        <v>Cumple</v>
      </c>
      <c r="AD949" s="1" t="s">
        <v>46</v>
      </c>
      <c r="AE949" s="1" t="s">
        <v>979</v>
      </c>
      <c r="AF949" s="4">
        <v>0.69</v>
      </c>
      <c r="AG949" s="4">
        <f>IF(AND(VOZ_WHATSAPP[[#This Row],[Estado Cierre]]="Sin Cierre",VOZ_WHATSAPP[[#This Row],[Nota Negocio]]="Sin Negocio"),VOZ_WHATSAPP[[#This Row],[Nota]]-24%,VOZ_WHATSAPP[[#This Row],[Nota]])</f>
        <v>0.69</v>
      </c>
      <c r="AH949" s="8">
        <f>IF(VOZ_WHATSAPP[[#This Row],[Estado Legal]]="No Cumple",0,IF(VOZ_WHATSAPP[[#This Row],[Realiza lectura de guion Legal]]="No Cumple",VOZ_WHATSAPP[[#This Row],[Nota 2]]-50%,VOZ_WHATSAPP[[#This Row],[Nota 2]]))</f>
        <v>0.69</v>
      </c>
    </row>
    <row r="950" spans="1:34" x14ac:dyDescent="0.25">
      <c r="A950" s="2" t="str">
        <f>VOZ_WHATSAPP[[#This Row],[ID Asesor]]&amp;VOZ_WHATSAPP[[#This Row],[Fecha Monitoreo]]</f>
        <v>367345835</v>
      </c>
      <c r="B950" s="2">
        <v>45835</v>
      </c>
      <c r="C950" s="1" t="s">
        <v>59</v>
      </c>
      <c r="D950" s="1">
        <v>3673</v>
      </c>
      <c r="E950" s="2">
        <v>45835</v>
      </c>
      <c r="F950" s="3">
        <v>0.3215277777777778</v>
      </c>
      <c r="G950" s="1" t="s">
        <v>51</v>
      </c>
      <c r="H950" s="1" t="s">
        <v>44</v>
      </c>
      <c r="I950" s="1">
        <v>1381</v>
      </c>
      <c r="J950" s="1">
        <v>3138970607</v>
      </c>
      <c r="K950" s="1" t="s">
        <v>45</v>
      </c>
      <c r="L950" s="1" t="s">
        <v>46</v>
      </c>
      <c r="M950" s="1" t="s">
        <v>46</v>
      </c>
      <c r="N950" s="1" t="s">
        <v>46</v>
      </c>
      <c r="O950" s="1" t="s">
        <v>46</v>
      </c>
      <c r="P950" s="1" t="s">
        <v>46</v>
      </c>
      <c r="Q950" s="1" t="s">
        <v>46</v>
      </c>
      <c r="R950" s="1" t="s">
        <v>46</v>
      </c>
      <c r="S950" s="1" t="s">
        <v>46</v>
      </c>
      <c r="T950" s="12" t="str">
        <f>IF(OR(VOZ_WHATSAPP[[#This Row],[Brinda argumentos coherentes a la objeción]]="No Cumple",VOZ_WHATSAPP[[#This Row],[Despliegue de Beneficios y/o consecuencias]]="No Cumple"),"Sin Negocio","Negocio")</f>
        <v>Negocio</v>
      </c>
      <c r="U950" s="1" t="s">
        <v>48</v>
      </c>
      <c r="V950" s="1" t="s">
        <v>48</v>
      </c>
      <c r="W950" s="1" t="s">
        <v>48</v>
      </c>
      <c r="X950" s="12" t="str">
        <f>IF(OR(VOZ_WHATSAPP[[#This Row],[Confirma Valor de pago]]="No Cumple",VOZ_WHATSAPP[[#This Row],[Confirma hora de pago]]="No Cumple",VOZ_WHATSAPP[[#This Row],[Confirma medio de pago]]="No Cumple"),"Sin Cierre","Cierre")</f>
        <v>Cierre</v>
      </c>
      <c r="Y950" s="1" t="s">
        <v>46</v>
      </c>
      <c r="Z950" s="1" t="s">
        <v>46</v>
      </c>
      <c r="AA950" s="1" t="s">
        <v>46</v>
      </c>
      <c r="AB950" s="1" t="s">
        <v>46</v>
      </c>
      <c r="AC950" s="11" t="str">
        <f>IF(OR(VOZ_WHATSAPP[[#This Row],[La comunicación es asertiva, con respeto y evita maltrato]]="No Cumple",VOZ_WHATSAPP[[#This Row],[Cumple con las normativas legales]]="No Cumple"),"No Cumple","Cumple")</f>
        <v>Cumple</v>
      </c>
      <c r="AD950" s="1" t="s">
        <v>46</v>
      </c>
      <c r="AE950" s="1" t="s">
        <v>980</v>
      </c>
      <c r="AF950" s="4">
        <v>1</v>
      </c>
      <c r="AG950" s="4">
        <f>IF(AND(VOZ_WHATSAPP[[#This Row],[Estado Cierre]]="Sin Cierre",VOZ_WHATSAPP[[#This Row],[Nota Negocio]]="Sin Negocio"),VOZ_WHATSAPP[[#This Row],[Nota]]-24%,VOZ_WHATSAPP[[#This Row],[Nota]])</f>
        <v>1</v>
      </c>
      <c r="AH950" s="8">
        <f>IF(VOZ_WHATSAPP[[#This Row],[Estado Legal]]="No Cumple",0,IF(VOZ_WHATSAPP[[#This Row],[Realiza lectura de guion Legal]]="No Cumple",VOZ_WHATSAPP[[#This Row],[Nota 2]]-50%,VOZ_WHATSAPP[[#This Row],[Nota 2]]))</f>
        <v>1</v>
      </c>
    </row>
    <row r="951" spans="1:34" x14ac:dyDescent="0.25">
      <c r="A951" s="2" t="str">
        <f>VOZ_WHATSAPP[[#This Row],[ID Asesor]]&amp;VOZ_WHATSAPP[[#This Row],[Fecha Monitoreo]]</f>
        <v>381745835</v>
      </c>
      <c r="B951" s="2">
        <v>45835</v>
      </c>
      <c r="C951" s="1" t="s">
        <v>56</v>
      </c>
      <c r="D951" s="1">
        <v>3817</v>
      </c>
      <c r="E951" s="2">
        <v>45835</v>
      </c>
      <c r="F951" s="3">
        <v>0.34861111111111109</v>
      </c>
      <c r="G951" s="1" t="s">
        <v>51</v>
      </c>
      <c r="H951" s="1" t="s">
        <v>44</v>
      </c>
      <c r="I951" s="1">
        <v>586</v>
      </c>
      <c r="J951" s="1">
        <v>3112078443</v>
      </c>
      <c r="K951" s="1" t="s">
        <v>45</v>
      </c>
      <c r="L951" s="1" t="s">
        <v>46</v>
      </c>
      <c r="M951" s="1" t="s">
        <v>47</v>
      </c>
      <c r="N951" s="1" t="s">
        <v>46</v>
      </c>
      <c r="O951" s="1" t="s">
        <v>46</v>
      </c>
      <c r="P951" s="1" t="s">
        <v>46</v>
      </c>
      <c r="Q951" s="1" t="s">
        <v>46</v>
      </c>
      <c r="R951" s="1" t="s">
        <v>46</v>
      </c>
      <c r="S951" s="1" t="s">
        <v>46</v>
      </c>
      <c r="T951" s="12" t="str">
        <f>IF(OR(VOZ_WHATSAPP[[#This Row],[Brinda argumentos coherentes a la objeción]]="No Cumple",VOZ_WHATSAPP[[#This Row],[Despliegue de Beneficios y/o consecuencias]]="No Cumple"),"Sin Negocio","Negocio")</f>
        <v>Negocio</v>
      </c>
      <c r="U951" s="1" t="s">
        <v>48</v>
      </c>
      <c r="V951" s="1" t="s">
        <v>48</v>
      </c>
      <c r="W951" s="1" t="s">
        <v>48</v>
      </c>
      <c r="X951" s="12" t="str">
        <f>IF(OR(VOZ_WHATSAPP[[#This Row],[Confirma Valor de pago]]="No Cumple",VOZ_WHATSAPP[[#This Row],[Confirma hora de pago]]="No Cumple",VOZ_WHATSAPP[[#This Row],[Confirma medio de pago]]="No Cumple"),"Sin Cierre","Cierre")</f>
        <v>Cierre</v>
      </c>
      <c r="Y951" s="1" t="s">
        <v>46</v>
      </c>
      <c r="Z951" s="1" t="s">
        <v>46</v>
      </c>
      <c r="AA951" s="1" t="s">
        <v>46</v>
      </c>
      <c r="AB951" s="1" t="s">
        <v>46</v>
      </c>
      <c r="AC951" s="11" t="str">
        <f>IF(OR(VOZ_WHATSAPP[[#This Row],[La comunicación es asertiva, con respeto y evita maltrato]]="No Cumple",VOZ_WHATSAPP[[#This Row],[Cumple con las normativas legales]]="No Cumple"),"No Cumple","Cumple")</f>
        <v>Cumple</v>
      </c>
      <c r="AD951" s="1" t="s">
        <v>46</v>
      </c>
      <c r="AE951" s="1" t="s">
        <v>981</v>
      </c>
      <c r="AF951" s="4">
        <v>0.96</v>
      </c>
      <c r="AG951" s="4">
        <f>IF(AND(VOZ_WHATSAPP[[#This Row],[Estado Cierre]]="Sin Cierre",VOZ_WHATSAPP[[#This Row],[Nota Negocio]]="Sin Negocio"),VOZ_WHATSAPP[[#This Row],[Nota]]-24%,VOZ_WHATSAPP[[#This Row],[Nota]])</f>
        <v>0.96</v>
      </c>
      <c r="AH951" s="8">
        <f>IF(VOZ_WHATSAPP[[#This Row],[Estado Legal]]="No Cumple",0,IF(VOZ_WHATSAPP[[#This Row],[Realiza lectura de guion Legal]]="No Cumple",VOZ_WHATSAPP[[#This Row],[Nota 2]]-50%,VOZ_WHATSAPP[[#This Row],[Nota 2]]))</f>
        <v>0.96</v>
      </c>
    </row>
    <row r="952" spans="1:34" x14ac:dyDescent="0.25">
      <c r="A952" s="2" t="str">
        <f>VOZ_WHATSAPP[[#This Row],[ID Asesor]]&amp;VOZ_WHATSAPP[[#This Row],[Fecha Monitoreo]]</f>
        <v>396745835</v>
      </c>
      <c r="B952" s="2">
        <v>45835</v>
      </c>
      <c r="C952" s="1" t="s">
        <v>126</v>
      </c>
      <c r="D952" s="1">
        <v>3967</v>
      </c>
      <c r="E952" s="2">
        <v>45835</v>
      </c>
      <c r="F952" s="3">
        <v>0.34444444444444444</v>
      </c>
      <c r="G952" s="1" t="s">
        <v>58</v>
      </c>
      <c r="H952" s="1" t="s">
        <v>44</v>
      </c>
      <c r="I952" s="1">
        <v>606</v>
      </c>
      <c r="J952" s="1">
        <v>3116857173</v>
      </c>
      <c r="K952" s="1" t="s">
        <v>45</v>
      </c>
      <c r="L952" s="1" t="s">
        <v>46</v>
      </c>
      <c r="M952" s="1" t="s">
        <v>47</v>
      </c>
      <c r="N952" s="1" t="s">
        <v>46</v>
      </c>
      <c r="O952" s="1" t="s">
        <v>46</v>
      </c>
      <c r="P952" s="1" t="s">
        <v>46</v>
      </c>
      <c r="Q952" s="1" t="s">
        <v>48</v>
      </c>
      <c r="R952" s="1" t="s">
        <v>48</v>
      </c>
      <c r="S952" s="1" t="s">
        <v>48</v>
      </c>
      <c r="T952" s="12" t="str">
        <f>IF(OR(VOZ_WHATSAPP[[#This Row],[Brinda argumentos coherentes a la objeción]]="No Cumple",VOZ_WHATSAPP[[#This Row],[Despliegue de Beneficios y/o consecuencias]]="No Cumple"),"Sin Negocio","Negocio")</f>
        <v>Negocio</v>
      </c>
      <c r="U952" s="1" t="s">
        <v>46</v>
      </c>
      <c r="V952" s="1" t="s">
        <v>46</v>
      </c>
      <c r="W952" s="1" t="s">
        <v>46</v>
      </c>
      <c r="X952" s="12" t="str">
        <f>IF(OR(VOZ_WHATSAPP[[#This Row],[Confirma Valor de pago]]="No Cumple",VOZ_WHATSAPP[[#This Row],[Confirma hora de pago]]="No Cumple",VOZ_WHATSAPP[[#This Row],[Confirma medio de pago]]="No Cumple"),"Sin Cierre","Cierre")</f>
        <v>Cierre</v>
      </c>
      <c r="Y952" s="1" t="s">
        <v>46</v>
      </c>
      <c r="Z952" s="1" t="s">
        <v>54</v>
      </c>
      <c r="AA952" s="1" t="s">
        <v>46</v>
      </c>
      <c r="AB952" s="1" t="s">
        <v>46</v>
      </c>
      <c r="AC952" s="11" t="str">
        <f>IF(OR(VOZ_WHATSAPP[[#This Row],[La comunicación es asertiva, con respeto y evita maltrato]]="No Cumple",VOZ_WHATSAPP[[#This Row],[Cumple con las normativas legales]]="No Cumple"),"No Cumple","Cumple")</f>
        <v>Cumple</v>
      </c>
      <c r="AD952" s="1" t="s">
        <v>46</v>
      </c>
      <c r="AE952" s="1" t="s">
        <v>982</v>
      </c>
      <c r="AF952" s="4">
        <v>0.81</v>
      </c>
      <c r="AG952" s="4">
        <f>IF(AND(VOZ_WHATSAPP[[#This Row],[Estado Cierre]]="Sin Cierre",VOZ_WHATSAPP[[#This Row],[Nota Negocio]]="Sin Negocio"),VOZ_WHATSAPP[[#This Row],[Nota]]-24%,VOZ_WHATSAPP[[#This Row],[Nota]])</f>
        <v>0.81</v>
      </c>
      <c r="AH952" s="8">
        <f>IF(VOZ_WHATSAPP[[#This Row],[Estado Legal]]="No Cumple",0,IF(VOZ_WHATSAPP[[#This Row],[Realiza lectura de guion Legal]]="No Cumple",VOZ_WHATSAPP[[#This Row],[Nota 2]]-50%,VOZ_WHATSAPP[[#This Row],[Nota 2]]))</f>
        <v>0.81</v>
      </c>
    </row>
    <row r="953" spans="1:34" x14ac:dyDescent="0.25">
      <c r="A953" s="2" t="str">
        <f>VOZ_WHATSAPP[[#This Row],[ID Asesor]]&amp;VOZ_WHATSAPP[[#This Row],[Fecha Monitoreo]]</f>
        <v>398745835</v>
      </c>
      <c r="B953" s="2">
        <v>45835</v>
      </c>
      <c r="C953" s="1" t="s">
        <v>42</v>
      </c>
      <c r="D953" s="1">
        <v>3987</v>
      </c>
      <c r="E953" s="2">
        <v>45835</v>
      </c>
      <c r="F953" s="3">
        <v>0.35625000000000001</v>
      </c>
      <c r="G953" s="1" t="s">
        <v>51</v>
      </c>
      <c r="H953" s="1" t="s">
        <v>44</v>
      </c>
      <c r="I953" s="1">
        <v>1403</v>
      </c>
      <c r="J953" s="1">
        <v>3104802668</v>
      </c>
      <c r="K953" s="1" t="s">
        <v>45</v>
      </c>
      <c r="L953" s="1" t="s">
        <v>46</v>
      </c>
      <c r="M953" s="1" t="s">
        <v>46</v>
      </c>
      <c r="N953" s="1" t="s">
        <v>46</v>
      </c>
      <c r="O953" s="1" t="s">
        <v>46</v>
      </c>
      <c r="P953" s="1" t="s">
        <v>46</v>
      </c>
      <c r="Q953" s="1" t="s">
        <v>46</v>
      </c>
      <c r="R953" s="1" t="s">
        <v>46</v>
      </c>
      <c r="S953" s="1" t="s">
        <v>47</v>
      </c>
      <c r="T953" s="12" t="str">
        <f>IF(OR(VOZ_WHATSAPP[[#This Row],[Brinda argumentos coherentes a la objeción]]="No Cumple",VOZ_WHATSAPP[[#This Row],[Despliegue de Beneficios y/o consecuencias]]="No Cumple"),"Sin Negocio","Negocio")</f>
        <v>Sin Negocio</v>
      </c>
      <c r="U953" s="1" t="s">
        <v>46</v>
      </c>
      <c r="V953" s="1" t="s">
        <v>46</v>
      </c>
      <c r="W953" s="1" t="s">
        <v>46</v>
      </c>
      <c r="X953" s="12" t="str">
        <f>IF(OR(VOZ_WHATSAPP[[#This Row],[Confirma Valor de pago]]="No Cumple",VOZ_WHATSAPP[[#This Row],[Confirma hora de pago]]="No Cumple",VOZ_WHATSAPP[[#This Row],[Confirma medio de pago]]="No Cumple"),"Sin Cierre","Cierre")</f>
        <v>Cierre</v>
      </c>
      <c r="Y953" s="1" t="s">
        <v>54</v>
      </c>
      <c r="Z953" s="1" t="s">
        <v>54</v>
      </c>
      <c r="AA953" s="1" t="s">
        <v>46</v>
      </c>
      <c r="AB953" s="1" t="s">
        <v>46</v>
      </c>
      <c r="AC953" s="11" t="str">
        <f>IF(OR(VOZ_WHATSAPP[[#This Row],[La comunicación es asertiva, con respeto y evita maltrato]]="No Cumple",VOZ_WHATSAPP[[#This Row],[Cumple con las normativas legales]]="No Cumple"),"No Cumple","Cumple")</f>
        <v>Cumple</v>
      </c>
      <c r="AD953" s="1" t="s">
        <v>46</v>
      </c>
      <c r="AE953" s="1" t="s">
        <v>983</v>
      </c>
      <c r="AF953" s="4">
        <v>0.67</v>
      </c>
      <c r="AG953" s="4">
        <f>IF(AND(VOZ_WHATSAPP[[#This Row],[Estado Cierre]]="Sin Cierre",VOZ_WHATSAPP[[#This Row],[Nota Negocio]]="Sin Negocio"),VOZ_WHATSAPP[[#This Row],[Nota]]-24%,VOZ_WHATSAPP[[#This Row],[Nota]])</f>
        <v>0.67</v>
      </c>
      <c r="AH953" s="8">
        <f>IF(VOZ_WHATSAPP[[#This Row],[Estado Legal]]="No Cumple",0,IF(VOZ_WHATSAPP[[#This Row],[Realiza lectura de guion Legal]]="No Cumple",VOZ_WHATSAPP[[#This Row],[Nota 2]]-50%,VOZ_WHATSAPP[[#This Row],[Nota 2]]))</f>
        <v>0.67</v>
      </c>
    </row>
    <row r="954" spans="1:34" x14ac:dyDescent="0.25">
      <c r="A954" s="2" t="str">
        <f>VOZ_WHATSAPP[[#This Row],[ID Asesor]]&amp;VOZ_WHATSAPP[[#This Row],[Fecha Monitoreo]]</f>
        <v>350845835</v>
      </c>
      <c r="B954" s="2">
        <v>45835</v>
      </c>
      <c r="C954" s="1" t="s">
        <v>59</v>
      </c>
      <c r="D954" s="1">
        <v>3508</v>
      </c>
      <c r="E954" s="2">
        <v>45835</v>
      </c>
      <c r="F954" s="3">
        <v>0.32777777777777778</v>
      </c>
      <c r="G954" s="1" t="s">
        <v>51</v>
      </c>
      <c r="H954" s="1" t="s">
        <v>44</v>
      </c>
      <c r="I954" s="1">
        <v>1120</v>
      </c>
      <c r="J954" s="1">
        <v>3112247855</v>
      </c>
      <c r="K954" s="1" t="s">
        <v>45</v>
      </c>
      <c r="L954" s="1" t="s">
        <v>47</v>
      </c>
      <c r="M954" s="1" t="s">
        <v>46</v>
      </c>
      <c r="N954" s="1" t="s">
        <v>46</v>
      </c>
      <c r="O954" s="1" t="s">
        <v>46</v>
      </c>
      <c r="P954" s="1" t="s">
        <v>46</v>
      </c>
      <c r="Q954" s="1" t="s">
        <v>48</v>
      </c>
      <c r="R954" s="1" t="s">
        <v>48</v>
      </c>
      <c r="S954" s="1" t="s">
        <v>46</v>
      </c>
      <c r="T954" s="12" t="str">
        <f>IF(OR(VOZ_WHATSAPP[[#This Row],[Brinda argumentos coherentes a la objeción]]="No Cumple",VOZ_WHATSAPP[[#This Row],[Despliegue de Beneficios y/o consecuencias]]="No Cumple"),"Sin Negocio","Negocio")</f>
        <v>Negocio</v>
      </c>
      <c r="U954" s="1" t="s">
        <v>46</v>
      </c>
      <c r="V954" s="1" t="s">
        <v>46</v>
      </c>
      <c r="W954" s="1" t="s">
        <v>46</v>
      </c>
      <c r="X954" s="12" t="str">
        <f>IF(OR(VOZ_WHATSAPP[[#This Row],[Confirma Valor de pago]]="No Cumple",VOZ_WHATSAPP[[#This Row],[Confirma hora de pago]]="No Cumple",VOZ_WHATSAPP[[#This Row],[Confirma medio de pago]]="No Cumple"),"Sin Cierre","Cierre")</f>
        <v>Cierre</v>
      </c>
      <c r="Y954" s="1" t="s">
        <v>46</v>
      </c>
      <c r="Z954" s="1" t="s">
        <v>54</v>
      </c>
      <c r="AA954" s="1" t="s">
        <v>46</v>
      </c>
      <c r="AB954" s="1" t="s">
        <v>46</v>
      </c>
      <c r="AC954" s="11" t="str">
        <f>IF(OR(VOZ_WHATSAPP[[#This Row],[La comunicación es asertiva, con respeto y evita maltrato]]="No Cumple",VOZ_WHATSAPP[[#This Row],[Cumple con las normativas legales]]="No Cumple"),"No Cumple","Cumple")</f>
        <v>Cumple</v>
      </c>
      <c r="AD954" s="1" t="s">
        <v>46</v>
      </c>
      <c r="AE954" s="1" t="s">
        <v>147</v>
      </c>
      <c r="AF954" s="4">
        <v>0.81</v>
      </c>
      <c r="AG954" s="4">
        <f>IF(AND(VOZ_WHATSAPP[[#This Row],[Estado Cierre]]="Sin Cierre",VOZ_WHATSAPP[[#This Row],[Nota Negocio]]="Sin Negocio"),VOZ_WHATSAPP[[#This Row],[Nota]]-24%,VOZ_WHATSAPP[[#This Row],[Nota]])</f>
        <v>0.81</v>
      </c>
      <c r="AH954" s="8">
        <f>IF(VOZ_WHATSAPP[[#This Row],[Estado Legal]]="No Cumple",0,IF(VOZ_WHATSAPP[[#This Row],[Realiza lectura de guion Legal]]="No Cumple",VOZ_WHATSAPP[[#This Row],[Nota 2]]-50%,VOZ_WHATSAPP[[#This Row],[Nota 2]]))</f>
        <v>0.81</v>
      </c>
    </row>
    <row r="955" spans="1:34" x14ac:dyDescent="0.25">
      <c r="A955" s="2" t="str">
        <f>VOZ_WHATSAPP[[#This Row],[ID Asesor]]&amp;VOZ_WHATSAPP[[#This Row],[Fecha Monitoreo]]</f>
        <v>364945835</v>
      </c>
      <c r="B955" s="2">
        <v>45835</v>
      </c>
      <c r="C955" s="1" t="s">
        <v>56</v>
      </c>
      <c r="D955" s="1">
        <v>3649</v>
      </c>
      <c r="E955" s="2">
        <v>45835</v>
      </c>
      <c r="F955" s="3">
        <v>0.37083333333333335</v>
      </c>
      <c r="G955" s="1" t="s">
        <v>58</v>
      </c>
      <c r="H955" s="1" t="s">
        <v>44</v>
      </c>
      <c r="I955" s="1">
        <v>578</v>
      </c>
      <c r="J955" s="1">
        <v>3014307289</v>
      </c>
      <c r="K955" s="1" t="s">
        <v>45</v>
      </c>
      <c r="L955" s="1" t="s">
        <v>46</v>
      </c>
      <c r="M955" s="1" t="s">
        <v>47</v>
      </c>
      <c r="N955" s="1" t="s">
        <v>46</v>
      </c>
      <c r="O955" s="1" t="s">
        <v>46</v>
      </c>
      <c r="P955" s="1" t="s">
        <v>46</v>
      </c>
      <c r="Q955" s="1" t="s">
        <v>48</v>
      </c>
      <c r="R955" s="1" t="s">
        <v>48</v>
      </c>
      <c r="S955" s="1" t="s">
        <v>48</v>
      </c>
      <c r="T955" s="12" t="str">
        <f>IF(OR(VOZ_WHATSAPP[[#This Row],[Brinda argumentos coherentes a la objeción]]="No Cumple",VOZ_WHATSAPP[[#This Row],[Despliegue de Beneficios y/o consecuencias]]="No Cumple"),"Sin Negocio","Negocio")</f>
        <v>Negocio</v>
      </c>
      <c r="U955" s="1" t="s">
        <v>46</v>
      </c>
      <c r="V955" s="1" t="s">
        <v>46</v>
      </c>
      <c r="W955" s="1" t="s">
        <v>46</v>
      </c>
      <c r="X955" s="12" t="str">
        <f>IF(OR(VOZ_WHATSAPP[[#This Row],[Confirma Valor de pago]]="No Cumple",VOZ_WHATSAPP[[#This Row],[Confirma hora de pago]]="No Cumple",VOZ_WHATSAPP[[#This Row],[Confirma medio de pago]]="No Cumple"),"Sin Cierre","Cierre")</f>
        <v>Cierre</v>
      </c>
      <c r="Y955" s="1" t="s">
        <v>46</v>
      </c>
      <c r="Z955" s="1" t="s">
        <v>46</v>
      </c>
      <c r="AA955" s="1" t="s">
        <v>46</v>
      </c>
      <c r="AB955" s="1" t="s">
        <v>46</v>
      </c>
      <c r="AC955" s="11" t="str">
        <f>IF(OR(VOZ_WHATSAPP[[#This Row],[La comunicación es asertiva, con respeto y evita maltrato]]="No Cumple",VOZ_WHATSAPP[[#This Row],[Cumple con las normativas legales]]="No Cumple"),"No Cumple","Cumple")</f>
        <v>Cumple</v>
      </c>
      <c r="AD955" s="1" t="s">
        <v>46</v>
      </c>
      <c r="AE955" s="1" t="s">
        <v>984</v>
      </c>
      <c r="AF955" s="4">
        <v>0.96</v>
      </c>
      <c r="AG955" s="4">
        <f>IF(AND(VOZ_WHATSAPP[[#This Row],[Estado Cierre]]="Sin Cierre",VOZ_WHATSAPP[[#This Row],[Nota Negocio]]="Sin Negocio"),VOZ_WHATSAPP[[#This Row],[Nota]]-24%,VOZ_WHATSAPP[[#This Row],[Nota]])</f>
        <v>0.96</v>
      </c>
      <c r="AH955" s="8">
        <f>IF(VOZ_WHATSAPP[[#This Row],[Estado Legal]]="No Cumple",0,IF(VOZ_WHATSAPP[[#This Row],[Realiza lectura de guion Legal]]="No Cumple",VOZ_WHATSAPP[[#This Row],[Nota 2]]-50%,VOZ_WHATSAPP[[#This Row],[Nota 2]]))</f>
        <v>0.96</v>
      </c>
    </row>
    <row r="956" spans="1:34" x14ac:dyDescent="0.25">
      <c r="A956" s="2" t="str">
        <f>VOZ_WHATSAPP[[#This Row],[ID Asesor]]&amp;VOZ_WHATSAPP[[#This Row],[Fecha Monitoreo]]</f>
        <v>304845835</v>
      </c>
      <c r="B956" s="2">
        <v>45835</v>
      </c>
      <c r="C956" s="1" t="s">
        <v>696</v>
      </c>
      <c r="D956" s="1">
        <v>3048</v>
      </c>
      <c r="E956" s="2">
        <v>45835</v>
      </c>
      <c r="F956" s="3">
        <v>0.37222222222222223</v>
      </c>
      <c r="G956" s="1" t="s">
        <v>51</v>
      </c>
      <c r="H956" s="1" t="s">
        <v>44</v>
      </c>
      <c r="I956" s="1">
        <v>1256</v>
      </c>
      <c r="J956" s="1">
        <v>3053847205</v>
      </c>
      <c r="K956" s="1" t="s">
        <v>45</v>
      </c>
      <c r="L956" s="1" t="s">
        <v>46</v>
      </c>
      <c r="M956" s="1" t="s">
        <v>46</v>
      </c>
      <c r="N956" s="1" t="s">
        <v>46</v>
      </c>
      <c r="O956" s="1" t="s">
        <v>46</v>
      </c>
      <c r="P956" s="1" t="s">
        <v>46</v>
      </c>
      <c r="Q956" s="1" t="s">
        <v>48</v>
      </c>
      <c r="R956" s="1" t="s">
        <v>48</v>
      </c>
      <c r="S956" s="1" t="s">
        <v>47</v>
      </c>
      <c r="T956" s="12" t="str">
        <f>IF(OR(VOZ_WHATSAPP[[#This Row],[Brinda argumentos coherentes a la objeción]]="No Cumple",VOZ_WHATSAPP[[#This Row],[Despliegue de Beneficios y/o consecuencias]]="No Cumple"),"Sin Negocio","Negocio")</f>
        <v>Sin Negocio</v>
      </c>
      <c r="U956" s="1" t="s">
        <v>46</v>
      </c>
      <c r="V956" s="1" t="s">
        <v>46</v>
      </c>
      <c r="W956" s="1" t="s">
        <v>46</v>
      </c>
      <c r="X956" s="12" t="str">
        <f>IF(OR(VOZ_WHATSAPP[[#This Row],[Confirma Valor de pago]]="No Cumple",VOZ_WHATSAPP[[#This Row],[Confirma hora de pago]]="No Cumple",VOZ_WHATSAPP[[#This Row],[Confirma medio de pago]]="No Cumple"),"Sin Cierre","Cierre")</f>
        <v>Cierre</v>
      </c>
      <c r="Y956" s="1" t="s">
        <v>46</v>
      </c>
      <c r="Z956" s="1" t="s">
        <v>46</v>
      </c>
      <c r="AA956" s="1" t="s">
        <v>46</v>
      </c>
      <c r="AB956" s="1" t="s">
        <v>46</v>
      </c>
      <c r="AC956" s="11" t="str">
        <f>IF(OR(VOZ_WHATSAPP[[#This Row],[La comunicación es asertiva, con respeto y evita maltrato]]="No Cumple",VOZ_WHATSAPP[[#This Row],[Cumple con las normativas legales]]="No Cumple"),"No Cumple","Cumple")</f>
        <v>Cumple</v>
      </c>
      <c r="AD956" s="1" t="s">
        <v>46</v>
      </c>
      <c r="AE956" s="1" t="s">
        <v>985</v>
      </c>
      <c r="AF956" s="4">
        <v>0.9</v>
      </c>
      <c r="AG956" s="4">
        <f>IF(AND(VOZ_WHATSAPP[[#This Row],[Estado Cierre]]="Sin Cierre",VOZ_WHATSAPP[[#This Row],[Nota Negocio]]="Sin Negocio"),VOZ_WHATSAPP[[#This Row],[Nota]]-24%,VOZ_WHATSAPP[[#This Row],[Nota]])</f>
        <v>0.9</v>
      </c>
      <c r="AH956" s="8">
        <f>IF(VOZ_WHATSAPP[[#This Row],[Estado Legal]]="No Cumple",0,IF(VOZ_WHATSAPP[[#This Row],[Realiza lectura de guion Legal]]="No Cumple",VOZ_WHATSAPP[[#This Row],[Nota 2]]-50%,VOZ_WHATSAPP[[#This Row],[Nota 2]]))</f>
        <v>0.9</v>
      </c>
    </row>
    <row r="957" spans="1:34" x14ac:dyDescent="0.25">
      <c r="A957" s="2" t="str">
        <f>VOZ_WHATSAPP[[#This Row],[ID Asesor]]&amp;VOZ_WHATSAPP[[#This Row],[Fecha Monitoreo]]</f>
        <v>270945835</v>
      </c>
      <c r="B957" s="2">
        <v>45835</v>
      </c>
      <c r="C957" s="1" t="s">
        <v>42</v>
      </c>
      <c r="D957" s="1">
        <v>2709</v>
      </c>
      <c r="E957" s="2">
        <v>45835</v>
      </c>
      <c r="F957" s="3">
        <v>0.32013888888888886</v>
      </c>
      <c r="G957" s="1" t="s">
        <v>51</v>
      </c>
      <c r="H957" s="1" t="s">
        <v>44</v>
      </c>
      <c r="I957" s="1">
        <v>1239</v>
      </c>
      <c r="J957" s="1">
        <v>3117843880</v>
      </c>
      <c r="K957" s="1" t="s">
        <v>45</v>
      </c>
      <c r="L957" s="1" t="s">
        <v>46</v>
      </c>
      <c r="M957" s="1" t="s">
        <v>46</v>
      </c>
      <c r="N957" s="1" t="s">
        <v>46</v>
      </c>
      <c r="O957" s="1" t="s">
        <v>46</v>
      </c>
      <c r="P957" s="1" t="s">
        <v>46</v>
      </c>
      <c r="Q957" s="1" t="s">
        <v>46</v>
      </c>
      <c r="R957" s="1" t="s">
        <v>46</v>
      </c>
      <c r="S957" s="1" t="s">
        <v>47</v>
      </c>
      <c r="T957" s="12" t="str">
        <f>IF(OR(VOZ_WHATSAPP[[#This Row],[Brinda argumentos coherentes a la objeción]]="No Cumple",VOZ_WHATSAPP[[#This Row],[Despliegue de Beneficios y/o consecuencias]]="No Cumple"),"Sin Negocio","Negocio")</f>
        <v>Sin Negocio</v>
      </c>
      <c r="U957" s="1" t="s">
        <v>48</v>
      </c>
      <c r="V957" s="1" t="s">
        <v>48</v>
      </c>
      <c r="W957" s="1" t="s">
        <v>48</v>
      </c>
      <c r="X957" s="12" t="str">
        <f>IF(OR(VOZ_WHATSAPP[[#This Row],[Confirma Valor de pago]]="No Cumple",VOZ_WHATSAPP[[#This Row],[Confirma hora de pago]]="No Cumple",VOZ_WHATSAPP[[#This Row],[Confirma medio de pago]]="No Cumple"),"Sin Cierre","Cierre")</f>
        <v>Cierre</v>
      </c>
      <c r="Y957" s="1" t="s">
        <v>46</v>
      </c>
      <c r="Z957" s="1" t="s">
        <v>54</v>
      </c>
      <c r="AA957" s="1" t="s">
        <v>46</v>
      </c>
      <c r="AB957" s="1" t="s">
        <v>46</v>
      </c>
      <c r="AC957" s="11" t="str">
        <f>IF(OR(VOZ_WHATSAPP[[#This Row],[La comunicación es asertiva, con respeto y evita maltrato]]="No Cumple",VOZ_WHATSAPP[[#This Row],[Cumple con las normativas legales]]="No Cumple"),"No Cumple","Cumple")</f>
        <v>Cumple</v>
      </c>
      <c r="AD957" s="1" t="s">
        <v>46</v>
      </c>
      <c r="AE957" s="1" t="s">
        <v>986</v>
      </c>
      <c r="AF957" s="4">
        <v>0.75</v>
      </c>
      <c r="AG957" s="4">
        <f>IF(AND(VOZ_WHATSAPP[[#This Row],[Estado Cierre]]="Sin Cierre",VOZ_WHATSAPP[[#This Row],[Nota Negocio]]="Sin Negocio"),VOZ_WHATSAPP[[#This Row],[Nota]]-24%,VOZ_WHATSAPP[[#This Row],[Nota]])</f>
        <v>0.75</v>
      </c>
      <c r="AH957" s="8">
        <f>IF(VOZ_WHATSAPP[[#This Row],[Estado Legal]]="No Cumple",0,IF(VOZ_WHATSAPP[[#This Row],[Realiza lectura de guion Legal]]="No Cumple",VOZ_WHATSAPP[[#This Row],[Nota 2]]-50%,VOZ_WHATSAPP[[#This Row],[Nota 2]]))</f>
        <v>0.75</v>
      </c>
    </row>
    <row r="958" spans="1:34" x14ac:dyDescent="0.25">
      <c r="A958" s="2" t="str">
        <f>VOZ_WHATSAPP[[#This Row],[ID Asesor]]&amp;VOZ_WHATSAPP[[#This Row],[Fecha Monitoreo]]</f>
        <v>273445835</v>
      </c>
      <c r="B958" s="2">
        <v>45835</v>
      </c>
      <c r="C958" s="1" t="s">
        <v>696</v>
      </c>
      <c r="D958" s="1">
        <v>2734</v>
      </c>
      <c r="E958" s="2">
        <v>45835</v>
      </c>
      <c r="F958" s="3">
        <v>0.37638888888888888</v>
      </c>
      <c r="G958" s="1" t="s">
        <v>51</v>
      </c>
      <c r="H958" s="1" t="s">
        <v>44</v>
      </c>
      <c r="I958" s="1">
        <v>1102</v>
      </c>
      <c r="J958" s="1">
        <v>3128875295</v>
      </c>
      <c r="K958" s="1" t="s">
        <v>45</v>
      </c>
      <c r="L958" s="1" t="s">
        <v>46</v>
      </c>
      <c r="M958" s="1" t="s">
        <v>46</v>
      </c>
      <c r="N958" s="1" t="s">
        <v>46</v>
      </c>
      <c r="O958" s="1" t="s">
        <v>46</v>
      </c>
      <c r="P958" s="1" t="s">
        <v>46</v>
      </c>
      <c r="Q958" s="1" t="s">
        <v>46</v>
      </c>
      <c r="R958" s="1" t="s">
        <v>46</v>
      </c>
      <c r="S958" s="1" t="s">
        <v>46</v>
      </c>
      <c r="T958" s="12" t="str">
        <f>IF(OR(VOZ_WHATSAPP[[#This Row],[Brinda argumentos coherentes a la objeción]]="No Cumple",VOZ_WHATSAPP[[#This Row],[Despliegue de Beneficios y/o consecuencias]]="No Cumple"),"Sin Negocio","Negocio")</f>
        <v>Negocio</v>
      </c>
      <c r="U958" s="1" t="s">
        <v>46</v>
      </c>
      <c r="V958" s="1" t="s">
        <v>46</v>
      </c>
      <c r="W958" s="1" t="s">
        <v>46</v>
      </c>
      <c r="X958" s="12" t="str">
        <f>IF(OR(VOZ_WHATSAPP[[#This Row],[Confirma Valor de pago]]="No Cumple",VOZ_WHATSAPP[[#This Row],[Confirma hora de pago]]="No Cumple",VOZ_WHATSAPP[[#This Row],[Confirma medio de pago]]="No Cumple"),"Sin Cierre","Cierre")</f>
        <v>Cierre</v>
      </c>
      <c r="Y958" s="1" t="s">
        <v>46</v>
      </c>
      <c r="Z958" s="1" t="s">
        <v>46</v>
      </c>
      <c r="AA958" s="1" t="s">
        <v>46</v>
      </c>
      <c r="AB958" s="1" t="s">
        <v>46</v>
      </c>
      <c r="AC958" s="11" t="str">
        <f>IF(OR(VOZ_WHATSAPP[[#This Row],[La comunicación es asertiva, con respeto y evita maltrato]]="No Cumple",VOZ_WHATSAPP[[#This Row],[Cumple con las normativas legales]]="No Cumple"),"No Cumple","Cumple")</f>
        <v>Cumple</v>
      </c>
      <c r="AD958" s="1" t="s">
        <v>46</v>
      </c>
      <c r="AE958" s="1" t="s">
        <v>965</v>
      </c>
      <c r="AF958" s="4">
        <v>1</v>
      </c>
      <c r="AG958" s="4">
        <f>IF(AND(VOZ_WHATSAPP[[#This Row],[Estado Cierre]]="Sin Cierre",VOZ_WHATSAPP[[#This Row],[Nota Negocio]]="Sin Negocio"),VOZ_WHATSAPP[[#This Row],[Nota]]-24%,VOZ_WHATSAPP[[#This Row],[Nota]])</f>
        <v>1</v>
      </c>
      <c r="AH958" s="8">
        <f>IF(VOZ_WHATSAPP[[#This Row],[Estado Legal]]="No Cumple",0,IF(VOZ_WHATSAPP[[#This Row],[Realiza lectura de guion Legal]]="No Cumple",VOZ_WHATSAPP[[#This Row],[Nota 2]]-50%,VOZ_WHATSAPP[[#This Row],[Nota 2]]))</f>
        <v>1</v>
      </c>
    </row>
    <row r="959" spans="1:34" x14ac:dyDescent="0.25">
      <c r="A959" s="2" t="str">
        <f>VOZ_WHATSAPP[[#This Row],[ID Asesor]]&amp;VOZ_WHATSAPP[[#This Row],[Fecha Monitoreo]]</f>
        <v>389845835</v>
      </c>
      <c r="B959" s="2">
        <v>45835</v>
      </c>
      <c r="C959" s="1" t="s">
        <v>42</v>
      </c>
      <c r="D959" s="1">
        <v>3898</v>
      </c>
      <c r="E959" s="2">
        <v>45835</v>
      </c>
      <c r="F959" s="3">
        <v>0.31041666666666667</v>
      </c>
      <c r="G959" s="1" t="s">
        <v>51</v>
      </c>
      <c r="H959" s="1" t="s">
        <v>44</v>
      </c>
      <c r="I959" s="1">
        <v>1441</v>
      </c>
      <c r="J959" s="1">
        <v>3227262340</v>
      </c>
      <c r="K959" s="1" t="s">
        <v>45</v>
      </c>
      <c r="L959" s="1" t="s">
        <v>47</v>
      </c>
      <c r="M959" s="1" t="s">
        <v>46</v>
      </c>
      <c r="N959" s="1" t="s">
        <v>46</v>
      </c>
      <c r="O959" s="1" t="s">
        <v>54</v>
      </c>
      <c r="P959" s="1" t="s">
        <v>46</v>
      </c>
      <c r="Q959" s="1" t="s">
        <v>46</v>
      </c>
      <c r="R959" s="1" t="s">
        <v>47</v>
      </c>
      <c r="S959" s="1" t="s">
        <v>46</v>
      </c>
      <c r="T959" s="12" t="str">
        <f>IF(OR(VOZ_WHATSAPP[[#This Row],[Brinda argumentos coherentes a la objeción]]="No Cumple",VOZ_WHATSAPP[[#This Row],[Despliegue de Beneficios y/o consecuencias]]="No Cumple"),"Sin Negocio","Negocio")</f>
        <v>Sin Negocio</v>
      </c>
      <c r="U959" s="1" t="s">
        <v>47</v>
      </c>
      <c r="V959" s="1" t="s">
        <v>47</v>
      </c>
      <c r="W959" s="1" t="s">
        <v>47</v>
      </c>
      <c r="X959" s="12" t="str">
        <f>IF(OR(VOZ_WHATSAPP[[#This Row],[Confirma Valor de pago]]="No Cumple",VOZ_WHATSAPP[[#This Row],[Confirma hora de pago]]="No Cumple",VOZ_WHATSAPP[[#This Row],[Confirma medio de pago]]="No Cumple"),"Sin Cierre","Cierre")</f>
        <v>Sin Cierre</v>
      </c>
      <c r="Y959" s="1" t="s">
        <v>46</v>
      </c>
      <c r="Z959" s="1" t="s">
        <v>54</v>
      </c>
      <c r="AA959" s="1" t="s">
        <v>46</v>
      </c>
      <c r="AB959" s="1" t="s">
        <v>46</v>
      </c>
      <c r="AC959" s="11" t="str">
        <f>IF(OR(VOZ_WHATSAPP[[#This Row],[La comunicación es asertiva, con respeto y evita maltrato]]="No Cumple",VOZ_WHATSAPP[[#This Row],[Cumple con las normativas legales]]="No Cumple"),"No Cumple","Cumple")</f>
        <v>Cumple</v>
      </c>
      <c r="AD959" s="1" t="s">
        <v>46</v>
      </c>
      <c r="AE959" s="1" t="s">
        <v>987</v>
      </c>
      <c r="AF959" s="4">
        <v>0.42</v>
      </c>
      <c r="AG959" s="4">
        <f>IF(AND(VOZ_WHATSAPP[[#This Row],[Estado Cierre]]="Sin Cierre",VOZ_WHATSAPP[[#This Row],[Nota Negocio]]="Sin Negocio"),VOZ_WHATSAPP[[#This Row],[Nota]]-24%,VOZ_WHATSAPP[[#This Row],[Nota]])</f>
        <v>0.18</v>
      </c>
      <c r="AH959" s="8">
        <f>IF(VOZ_WHATSAPP[[#This Row],[Estado Legal]]="No Cumple",0,IF(VOZ_WHATSAPP[[#This Row],[Realiza lectura de guion Legal]]="No Cumple",VOZ_WHATSAPP[[#This Row],[Nota 2]]-50%,VOZ_WHATSAPP[[#This Row],[Nota 2]]))</f>
        <v>0.18</v>
      </c>
    </row>
    <row r="960" spans="1:34" x14ac:dyDescent="0.25">
      <c r="A960" s="2" t="str">
        <f>VOZ_WHATSAPP[[#This Row],[ID Asesor]]&amp;VOZ_WHATSAPP[[#This Row],[Fecha Monitoreo]]</f>
        <v>374945835</v>
      </c>
      <c r="B960" s="2">
        <v>45835</v>
      </c>
      <c r="C960" s="1" t="s">
        <v>50</v>
      </c>
      <c r="D960" s="1">
        <v>3749</v>
      </c>
      <c r="E960" s="2">
        <v>45835</v>
      </c>
      <c r="F960" s="3">
        <v>0.36944444444444446</v>
      </c>
      <c r="G960" s="1" t="s">
        <v>51</v>
      </c>
      <c r="H960" s="1" t="s">
        <v>44</v>
      </c>
      <c r="I960" s="1">
        <v>1267</v>
      </c>
      <c r="J960" s="1">
        <v>3058616329</v>
      </c>
      <c r="K960" s="1" t="s">
        <v>45</v>
      </c>
      <c r="L960" s="1" t="s">
        <v>46</v>
      </c>
      <c r="M960" s="1" t="s">
        <v>46</v>
      </c>
      <c r="N960" s="1" t="s">
        <v>46</v>
      </c>
      <c r="O960" s="1" t="s">
        <v>46</v>
      </c>
      <c r="P960" s="1" t="s">
        <v>46</v>
      </c>
      <c r="Q960" s="1" t="s">
        <v>46</v>
      </c>
      <c r="R960" s="1" t="s">
        <v>46</v>
      </c>
      <c r="S960" s="1" t="s">
        <v>46</v>
      </c>
      <c r="T960" s="12" t="str">
        <f>IF(OR(VOZ_WHATSAPP[[#This Row],[Brinda argumentos coherentes a la objeción]]="No Cumple",VOZ_WHATSAPP[[#This Row],[Despliegue de Beneficios y/o consecuencias]]="No Cumple"),"Sin Negocio","Negocio")</f>
        <v>Negocio</v>
      </c>
      <c r="U960" s="1" t="s">
        <v>48</v>
      </c>
      <c r="V960" s="1" t="s">
        <v>48</v>
      </c>
      <c r="W960" s="1" t="s">
        <v>48</v>
      </c>
      <c r="X960" s="12" t="str">
        <f>IF(OR(VOZ_WHATSAPP[[#This Row],[Confirma Valor de pago]]="No Cumple",VOZ_WHATSAPP[[#This Row],[Confirma hora de pago]]="No Cumple",VOZ_WHATSAPP[[#This Row],[Confirma medio de pago]]="No Cumple"),"Sin Cierre","Cierre")</f>
        <v>Cierre</v>
      </c>
      <c r="Y960" s="1" t="s">
        <v>46</v>
      </c>
      <c r="Z960" s="1" t="s">
        <v>46</v>
      </c>
      <c r="AA960" s="1" t="s">
        <v>46</v>
      </c>
      <c r="AB960" s="1" t="s">
        <v>46</v>
      </c>
      <c r="AC960" s="11" t="str">
        <f>IF(OR(VOZ_WHATSAPP[[#This Row],[La comunicación es asertiva, con respeto y evita maltrato]]="No Cumple",VOZ_WHATSAPP[[#This Row],[Cumple con las normativas legales]]="No Cumple"),"No Cumple","Cumple")</f>
        <v>Cumple</v>
      </c>
      <c r="AD960" s="1" t="s">
        <v>46</v>
      </c>
      <c r="AE960" s="1" t="s">
        <v>988</v>
      </c>
      <c r="AF960" s="4">
        <v>1</v>
      </c>
      <c r="AG960" s="4">
        <f>IF(AND(VOZ_WHATSAPP[[#This Row],[Estado Cierre]]="Sin Cierre",VOZ_WHATSAPP[[#This Row],[Nota Negocio]]="Sin Negocio"),VOZ_WHATSAPP[[#This Row],[Nota]]-24%,VOZ_WHATSAPP[[#This Row],[Nota]])</f>
        <v>1</v>
      </c>
      <c r="AH960" s="8">
        <f>IF(VOZ_WHATSAPP[[#This Row],[Estado Legal]]="No Cumple",0,IF(VOZ_WHATSAPP[[#This Row],[Realiza lectura de guion Legal]]="No Cumple",VOZ_WHATSAPP[[#This Row],[Nota 2]]-50%,VOZ_WHATSAPP[[#This Row],[Nota 2]]))</f>
        <v>1</v>
      </c>
    </row>
    <row r="961" spans="1:34" x14ac:dyDescent="0.25">
      <c r="A961" s="2" t="str">
        <f>VOZ_WHATSAPP[[#This Row],[ID Asesor]]&amp;VOZ_WHATSAPP[[#This Row],[Fecha Monitoreo]]</f>
        <v>387845835</v>
      </c>
      <c r="B961" s="2">
        <v>45835</v>
      </c>
      <c r="C961" s="1" t="s">
        <v>126</v>
      </c>
      <c r="D961" s="1">
        <v>3878</v>
      </c>
      <c r="E961" s="2">
        <v>45835</v>
      </c>
      <c r="F961" s="3">
        <v>0.33958333333333335</v>
      </c>
      <c r="G961" s="1" t="s">
        <v>58</v>
      </c>
      <c r="H961" s="1" t="s">
        <v>44</v>
      </c>
      <c r="I961" s="1">
        <v>495</v>
      </c>
      <c r="J961" s="1">
        <v>3127439398</v>
      </c>
      <c r="K961" s="1" t="s">
        <v>45</v>
      </c>
      <c r="L961" s="1" t="s">
        <v>46</v>
      </c>
      <c r="M961" s="1" t="s">
        <v>47</v>
      </c>
      <c r="N961" s="1" t="s">
        <v>46</v>
      </c>
      <c r="O961" s="1" t="s">
        <v>46</v>
      </c>
      <c r="P961" s="1" t="s">
        <v>46</v>
      </c>
      <c r="Q961" s="1" t="s">
        <v>48</v>
      </c>
      <c r="R961" s="1" t="s">
        <v>48</v>
      </c>
      <c r="S961" s="1" t="s">
        <v>48</v>
      </c>
      <c r="T961" s="12" t="str">
        <f>IF(OR(VOZ_WHATSAPP[[#This Row],[Brinda argumentos coherentes a la objeción]]="No Cumple",VOZ_WHATSAPP[[#This Row],[Despliegue de Beneficios y/o consecuencias]]="No Cumple"),"Sin Negocio","Negocio")</f>
        <v>Negocio</v>
      </c>
      <c r="U961" s="1" t="s">
        <v>46</v>
      </c>
      <c r="V961" s="1" t="s">
        <v>46</v>
      </c>
      <c r="W961" s="1" t="s">
        <v>46</v>
      </c>
      <c r="X961" s="12" t="str">
        <f>IF(OR(VOZ_WHATSAPP[[#This Row],[Confirma Valor de pago]]="No Cumple",VOZ_WHATSAPP[[#This Row],[Confirma hora de pago]]="No Cumple",VOZ_WHATSAPP[[#This Row],[Confirma medio de pago]]="No Cumple"),"Sin Cierre","Cierre")</f>
        <v>Cierre</v>
      </c>
      <c r="Y961" s="1" t="s">
        <v>46</v>
      </c>
      <c r="Z961" s="1" t="s">
        <v>54</v>
      </c>
      <c r="AA961" s="1" t="s">
        <v>46</v>
      </c>
      <c r="AB961" s="1" t="s">
        <v>46</v>
      </c>
      <c r="AC961" s="11" t="str">
        <f>IF(OR(VOZ_WHATSAPP[[#This Row],[La comunicación es asertiva, con respeto y evita maltrato]]="No Cumple",VOZ_WHATSAPP[[#This Row],[Cumple con las normativas legales]]="No Cumple"),"No Cumple","Cumple")</f>
        <v>Cumple</v>
      </c>
      <c r="AD961" s="1" t="s">
        <v>46</v>
      </c>
      <c r="AE961" s="1" t="s">
        <v>989</v>
      </c>
      <c r="AF961" s="4">
        <v>0.81</v>
      </c>
      <c r="AG961" s="4">
        <f>IF(AND(VOZ_WHATSAPP[[#This Row],[Estado Cierre]]="Sin Cierre",VOZ_WHATSAPP[[#This Row],[Nota Negocio]]="Sin Negocio"),VOZ_WHATSAPP[[#This Row],[Nota]]-24%,VOZ_WHATSAPP[[#This Row],[Nota]])</f>
        <v>0.81</v>
      </c>
      <c r="AH961" s="8">
        <f>IF(VOZ_WHATSAPP[[#This Row],[Estado Legal]]="No Cumple",0,IF(VOZ_WHATSAPP[[#This Row],[Realiza lectura de guion Legal]]="No Cumple",VOZ_WHATSAPP[[#This Row],[Nota 2]]-50%,VOZ_WHATSAPP[[#This Row],[Nota 2]]))</f>
        <v>0.81</v>
      </c>
    </row>
    <row r="962" spans="1:34" x14ac:dyDescent="0.25">
      <c r="A962" s="2" t="str">
        <f>VOZ_WHATSAPP[[#This Row],[ID Asesor]]&amp;VOZ_WHATSAPP[[#This Row],[Fecha Monitoreo]]</f>
        <v>387245835</v>
      </c>
      <c r="B962" s="2">
        <v>45835</v>
      </c>
      <c r="C962" s="1" t="s">
        <v>696</v>
      </c>
      <c r="D962" s="1">
        <v>3872</v>
      </c>
      <c r="E962" s="2">
        <v>45835</v>
      </c>
      <c r="F962" s="3">
        <v>0.35347222222222224</v>
      </c>
      <c r="G962" s="1" t="s">
        <v>51</v>
      </c>
      <c r="H962" s="1" t="s">
        <v>44</v>
      </c>
      <c r="I962" s="1">
        <v>1425</v>
      </c>
      <c r="J962" s="1">
        <v>3002962909</v>
      </c>
      <c r="K962" s="1" t="s">
        <v>45</v>
      </c>
      <c r="L962" s="1" t="s">
        <v>46</v>
      </c>
      <c r="M962" s="1" t="s">
        <v>47</v>
      </c>
      <c r="N962" s="1" t="s">
        <v>46</v>
      </c>
      <c r="O962" s="1" t="s">
        <v>46</v>
      </c>
      <c r="P962" s="1" t="s">
        <v>46</v>
      </c>
      <c r="Q962" s="1" t="s">
        <v>48</v>
      </c>
      <c r="R962" s="1" t="s">
        <v>48</v>
      </c>
      <c r="S962" s="1" t="s">
        <v>48</v>
      </c>
      <c r="T962" s="12" t="str">
        <f>IF(OR(VOZ_WHATSAPP[[#This Row],[Brinda argumentos coherentes a la objeción]]="No Cumple",VOZ_WHATSAPP[[#This Row],[Despliegue de Beneficios y/o consecuencias]]="No Cumple"),"Sin Negocio","Negocio")</f>
        <v>Negocio</v>
      </c>
      <c r="U962" s="1" t="s">
        <v>46</v>
      </c>
      <c r="V962" s="1" t="s">
        <v>46</v>
      </c>
      <c r="W962" s="1" t="s">
        <v>46</v>
      </c>
      <c r="X962" s="12" t="str">
        <f>IF(OR(VOZ_WHATSAPP[[#This Row],[Confirma Valor de pago]]="No Cumple",VOZ_WHATSAPP[[#This Row],[Confirma hora de pago]]="No Cumple",VOZ_WHATSAPP[[#This Row],[Confirma medio de pago]]="No Cumple"),"Sin Cierre","Cierre")</f>
        <v>Cierre</v>
      </c>
      <c r="Y962" s="1" t="s">
        <v>46</v>
      </c>
      <c r="Z962" s="1" t="s">
        <v>54</v>
      </c>
      <c r="AA962" s="1" t="s">
        <v>46</v>
      </c>
      <c r="AB962" s="1" t="s">
        <v>46</v>
      </c>
      <c r="AC962" s="11" t="str">
        <f>IF(OR(VOZ_WHATSAPP[[#This Row],[La comunicación es asertiva, con respeto y evita maltrato]]="No Cumple",VOZ_WHATSAPP[[#This Row],[Cumple con las normativas legales]]="No Cumple"),"No Cumple","Cumple")</f>
        <v>Cumple</v>
      </c>
      <c r="AD962" s="1" t="s">
        <v>46</v>
      </c>
      <c r="AE962" s="1" t="s">
        <v>990</v>
      </c>
      <c r="AF962" s="4">
        <v>0.81</v>
      </c>
      <c r="AG962" s="4">
        <f>IF(AND(VOZ_WHATSAPP[[#This Row],[Estado Cierre]]="Sin Cierre",VOZ_WHATSAPP[[#This Row],[Nota Negocio]]="Sin Negocio"),VOZ_WHATSAPP[[#This Row],[Nota]]-24%,VOZ_WHATSAPP[[#This Row],[Nota]])</f>
        <v>0.81</v>
      </c>
      <c r="AH962" s="8">
        <f>IF(VOZ_WHATSAPP[[#This Row],[Estado Legal]]="No Cumple",0,IF(VOZ_WHATSAPP[[#This Row],[Realiza lectura de guion Legal]]="No Cumple",VOZ_WHATSAPP[[#This Row],[Nota 2]]-50%,VOZ_WHATSAPP[[#This Row],[Nota 2]]))</f>
        <v>0.81</v>
      </c>
    </row>
    <row r="963" spans="1:34" x14ac:dyDescent="0.25">
      <c r="A963" s="2" t="str">
        <f>VOZ_WHATSAPP[[#This Row],[ID Asesor]]&amp;VOZ_WHATSAPP[[#This Row],[Fecha Monitoreo]]</f>
        <v>345945835</v>
      </c>
      <c r="B963" s="2">
        <v>45835</v>
      </c>
      <c r="C963" s="1" t="s">
        <v>126</v>
      </c>
      <c r="D963" s="1">
        <v>3459</v>
      </c>
      <c r="E963" s="2">
        <v>45835</v>
      </c>
      <c r="F963" s="3">
        <v>0.41111111111111109</v>
      </c>
      <c r="G963" s="1" t="s">
        <v>58</v>
      </c>
      <c r="H963" s="1" t="s">
        <v>44</v>
      </c>
      <c r="I963" s="1">
        <v>407</v>
      </c>
      <c r="J963" s="1">
        <v>3207620076</v>
      </c>
      <c r="K963" s="1" t="s">
        <v>45</v>
      </c>
      <c r="L963" s="1" t="s">
        <v>46</v>
      </c>
      <c r="M963" s="1" t="s">
        <v>46</v>
      </c>
      <c r="N963" s="1" t="s">
        <v>46</v>
      </c>
      <c r="O963" s="1" t="s">
        <v>46</v>
      </c>
      <c r="P963" s="1" t="s">
        <v>54</v>
      </c>
      <c r="Q963" s="1" t="s">
        <v>48</v>
      </c>
      <c r="R963" s="1" t="s">
        <v>48</v>
      </c>
      <c r="S963" s="1" t="s">
        <v>48</v>
      </c>
      <c r="T963" s="12" t="str">
        <f>IF(OR(VOZ_WHATSAPP[[#This Row],[Brinda argumentos coherentes a la objeción]]="No Cumple",VOZ_WHATSAPP[[#This Row],[Despliegue de Beneficios y/o consecuencias]]="No Cumple"),"Sin Negocio","Negocio")</f>
        <v>Negocio</v>
      </c>
      <c r="U963" s="1" t="s">
        <v>46</v>
      </c>
      <c r="V963" s="1" t="s">
        <v>46</v>
      </c>
      <c r="W963" s="1" t="s">
        <v>46</v>
      </c>
      <c r="X963" s="12" t="str">
        <f>IF(OR(VOZ_WHATSAPP[[#This Row],[Confirma Valor de pago]]="No Cumple",VOZ_WHATSAPP[[#This Row],[Confirma hora de pago]]="No Cumple",VOZ_WHATSAPP[[#This Row],[Confirma medio de pago]]="No Cumple"),"Sin Cierre","Cierre")</f>
        <v>Cierre</v>
      </c>
      <c r="Y963" s="1" t="s">
        <v>54</v>
      </c>
      <c r="Z963" s="1" t="s">
        <v>46</v>
      </c>
      <c r="AA963" s="1" t="s">
        <v>46</v>
      </c>
      <c r="AB963" s="1" t="s">
        <v>46</v>
      </c>
      <c r="AC963" s="11" t="str">
        <f>IF(OR(VOZ_WHATSAPP[[#This Row],[La comunicación es asertiva, con respeto y evita maltrato]]="No Cumple",VOZ_WHATSAPP[[#This Row],[Cumple con las normativas legales]]="No Cumple"),"No Cumple","Cumple")</f>
        <v>Cumple</v>
      </c>
      <c r="AD963" s="1" t="s">
        <v>46</v>
      </c>
      <c r="AE963" s="1" t="s">
        <v>991</v>
      </c>
      <c r="AF963" s="4">
        <v>0.87</v>
      </c>
      <c r="AG963" s="4">
        <f>IF(AND(VOZ_WHATSAPP[[#This Row],[Estado Cierre]]="Sin Cierre",VOZ_WHATSAPP[[#This Row],[Nota Negocio]]="Sin Negocio"),VOZ_WHATSAPP[[#This Row],[Nota]]-24%,VOZ_WHATSAPP[[#This Row],[Nota]])</f>
        <v>0.87</v>
      </c>
      <c r="AH963" s="8">
        <f>IF(VOZ_WHATSAPP[[#This Row],[Estado Legal]]="No Cumple",0,IF(VOZ_WHATSAPP[[#This Row],[Realiza lectura de guion Legal]]="No Cumple",VOZ_WHATSAPP[[#This Row],[Nota 2]]-50%,VOZ_WHATSAPP[[#This Row],[Nota 2]]))</f>
        <v>0.87</v>
      </c>
    </row>
    <row r="964" spans="1:34" x14ac:dyDescent="0.25">
      <c r="A964" s="2" t="str">
        <f>VOZ_WHATSAPP[[#This Row],[ID Asesor]]&amp;VOZ_WHATSAPP[[#This Row],[Fecha Monitoreo]]</f>
        <v>385945835</v>
      </c>
      <c r="B964" s="2">
        <v>45835</v>
      </c>
      <c r="C964" s="1" t="s">
        <v>50</v>
      </c>
      <c r="D964" s="1">
        <v>3859</v>
      </c>
      <c r="E964" s="2">
        <v>45835</v>
      </c>
      <c r="F964" s="3">
        <v>0.39374999999999999</v>
      </c>
      <c r="G964" s="1" t="s">
        <v>60</v>
      </c>
      <c r="H964" s="1" t="s">
        <v>71</v>
      </c>
      <c r="I964" s="1"/>
      <c r="J964" s="1"/>
      <c r="K964" s="1"/>
      <c r="L964" s="1" t="s">
        <v>46</v>
      </c>
      <c r="M964" s="1" t="s">
        <v>47</v>
      </c>
      <c r="N964" s="1" t="s">
        <v>46</v>
      </c>
      <c r="O964" s="1" t="s">
        <v>46</v>
      </c>
      <c r="P964" s="1" t="s">
        <v>46</v>
      </c>
      <c r="Q964" s="1" t="s">
        <v>46</v>
      </c>
      <c r="R964" s="1" t="s">
        <v>46</v>
      </c>
      <c r="S964" s="1" t="s">
        <v>46</v>
      </c>
      <c r="T964" s="12" t="str">
        <f>IF(OR(VOZ_WHATSAPP[[#This Row],[Brinda argumentos coherentes a la objeción]]="No Cumple",VOZ_WHATSAPP[[#This Row],[Despliegue de Beneficios y/o consecuencias]]="No Cumple"),"Sin Negocio","Negocio")</f>
        <v>Negocio</v>
      </c>
      <c r="U964" s="1" t="s">
        <v>46</v>
      </c>
      <c r="V964" s="1" t="s">
        <v>46</v>
      </c>
      <c r="W964" s="1" t="s">
        <v>46</v>
      </c>
      <c r="X964" s="12" t="str">
        <f>IF(OR(VOZ_WHATSAPP[[#This Row],[Confirma Valor de pago]]="No Cumple",VOZ_WHATSAPP[[#This Row],[Confirma hora de pago]]="No Cumple",VOZ_WHATSAPP[[#This Row],[Confirma medio de pago]]="No Cumple"),"Sin Cierre","Cierre")</f>
        <v>Cierre</v>
      </c>
      <c r="Y964" s="1" t="s">
        <v>46</v>
      </c>
      <c r="Z964" s="1" t="s">
        <v>46</v>
      </c>
      <c r="AA964" s="1" t="s">
        <v>46</v>
      </c>
      <c r="AB964" s="1" t="s">
        <v>46</v>
      </c>
      <c r="AC964" s="11" t="str">
        <f>IF(OR(VOZ_WHATSAPP[[#This Row],[La comunicación es asertiva, con respeto y evita maltrato]]="No Cumple",VOZ_WHATSAPP[[#This Row],[Cumple con las normativas legales]]="No Cumple"),"No Cumple","Cumple")</f>
        <v>Cumple</v>
      </c>
      <c r="AD964" s="1" t="s">
        <v>46</v>
      </c>
      <c r="AE964" s="1" t="s">
        <v>992</v>
      </c>
      <c r="AF964" s="4">
        <v>0.96</v>
      </c>
      <c r="AG964" s="4">
        <f>IF(AND(VOZ_WHATSAPP[[#This Row],[Estado Cierre]]="Sin Cierre",VOZ_WHATSAPP[[#This Row],[Nota Negocio]]="Sin Negocio"),VOZ_WHATSAPP[[#This Row],[Nota]]-24%,VOZ_WHATSAPP[[#This Row],[Nota]])</f>
        <v>0.96</v>
      </c>
      <c r="AH964" s="8">
        <f>IF(VOZ_WHATSAPP[[#This Row],[Estado Legal]]="No Cumple",0,IF(VOZ_WHATSAPP[[#This Row],[Realiza lectura de guion Legal]]="No Cumple",VOZ_WHATSAPP[[#This Row],[Nota 2]]-50%,VOZ_WHATSAPP[[#This Row],[Nota 2]]))</f>
        <v>0.96</v>
      </c>
    </row>
    <row r="965" spans="1:34" x14ac:dyDescent="0.25">
      <c r="A965" s="2" t="str">
        <f>VOZ_WHATSAPP[[#This Row],[ID Asesor]]&amp;VOZ_WHATSAPP[[#This Row],[Fecha Monitoreo]]</f>
        <v>377145835</v>
      </c>
      <c r="B965" s="2">
        <v>45835</v>
      </c>
      <c r="C965" s="1" t="s">
        <v>56</v>
      </c>
      <c r="D965" s="1">
        <v>3771</v>
      </c>
      <c r="E965" s="2">
        <v>45835</v>
      </c>
      <c r="F965" s="3">
        <v>0.37916666666666665</v>
      </c>
      <c r="G965" s="1" t="s">
        <v>58</v>
      </c>
      <c r="H965" s="1" t="s">
        <v>44</v>
      </c>
      <c r="I965" s="1">
        <v>581</v>
      </c>
      <c r="J965" s="1">
        <v>3202336728</v>
      </c>
      <c r="K965" s="1" t="s">
        <v>45</v>
      </c>
      <c r="L965" s="1" t="s">
        <v>47</v>
      </c>
      <c r="M965" s="1" t="s">
        <v>46</v>
      </c>
      <c r="N965" s="1" t="s">
        <v>46</v>
      </c>
      <c r="O965" s="1" t="s">
        <v>46</v>
      </c>
      <c r="P965" s="1" t="s">
        <v>46</v>
      </c>
      <c r="Q965" s="1" t="s">
        <v>48</v>
      </c>
      <c r="R965" s="1" t="s">
        <v>48</v>
      </c>
      <c r="S965" s="1" t="s">
        <v>48</v>
      </c>
      <c r="T965" s="12" t="str">
        <f>IF(OR(VOZ_WHATSAPP[[#This Row],[Brinda argumentos coherentes a la objeción]]="No Cumple",VOZ_WHATSAPP[[#This Row],[Despliegue de Beneficios y/o consecuencias]]="No Cumple"),"Sin Negocio","Negocio")</f>
        <v>Negocio</v>
      </c>
      <c r="U965" s="1" t="s">
        <v>46</v>
      </c>
      <c r="V965" s="1" t="s">
        <v>46</v>
      </c>
      <c r="W965" s="1" t="s">
        <v>46</v>
      </c>
      <c r="X965" s="12" t="str">
        <f>IF(OR(VOZ_WHATSAPP[[#This Row],[Confirma Valor de pago]]="No Cumple",VOZ_WHATSAPP[[#This Row],[Confirma hora de pago]]="No Cumple",VOZ_WHATSAPP[[#This Row],[Confirma medio de pago]]="No Cumple"),"Sin Cierre","Cierre")</f>
        <v>Cierre</v>
      </c>
      <c r="Y965" s="1" t="s">
        <v>46</v>
      </c>
      <c r="Z965" s="1" t="s">
        <v>46</v>
      </c>
      <c r="AA965" s="1" t="s">
        <v>46</v>
      </c>
      <c r="AB965" s="1" t="s">
        <v>46</v>
      </c>
      <c r="AC965" s="11" t="str">
        <f>IF(OR(VOZ_WHATSAPP[[#This Row],[La comunicación es asertiva, con respeto y evita maltrato]]="No Cumple",VOZ_WHATSAPP[[#This Row],[Cumple con las normativas legales]]="No Cumple"),"No Cumple","Cumple")</f>
        <v>Cumple</v>
      </c>
      <c r="AD965" s="1" t="s">
        <v>46</v>
      </c>
      <c r="AE965" s="1" t="s">
        <v>993</v>
      </c>
      <c r="AF965" s="4">
        <v>0.96</v>
      </c>
      <c r="AG965" s="4">
        <f>IF(AND(VOZ_WHATSAPP[[#This Row],[Estado Cierre]]="Sin Cierre",VOZ_WHATSAPP[[#This Row],[Nota Negocio]]="Sin Negocio"),VOZ_WHATSAPP[[#This Row],[Nota]]-24%,VOZ_WHATSAPP[[#This Row],[Nota]])</f>
        <v>0.96</v>
      </c>
      <c r="AH965" s="8">
        <f>IF(VOZ_WHATSAPP[[#This Row],[Estado Legal]]="No Cumple",0,IF(VOZ_WHATSAPP[[#This Row],[Realiza lectura de guion Legal]]="No Cumple",VOZ_WHATSAPP[[#This Row],[Nota 2]]-50%,VOZ_WHATSAPP[[#This Row],[Nota 2]]))</f>
        <v>0.96</v>
      </c>
    </row>
    <row r="966" spans="1:34" x14ac:dyDescent="0.25">
      <c r="A966" s="2" t="str">
        <f>VOZ_WHATSAPP[[#This Row],[ID Asesor]]&amp;VOZ_WHATSAPP[[#This Row],[Fecha Monitoreo]]</f>
        <v>376345835</v>
      </c>
      <c r="B966" s="2">
        <v>45835</v>
      </c>
      <c r="C966" s="1" t="s">
        <v>59</v>
      </c>
      <c r="D966" s="1">
        <v>3763</v>
      </c>
      <c r="E966" s="2">
        <v>45835</v>
      </c>
      <c r="F966" s="3">
        <v>0.36319444444444443</v>
      </c>
      <c r="G966" s="1" t="s">
        <v>51</v>
      </c>
      <c r="H966" s="1" t="s">
        <v>44</v>
      </c>
      <c r="I966" s="1">
        <v>1416</v>
      </c>
      <c r="J966" s="1">
        <v>3115050255</v>
      </c>
      <c r="K966" s="1" t="s">
        <v>45</v>
      </c>
      <c r="L966" s="1" t="s">
        <v>46</v>
      </c>
      <c r="M966" s="1" t="s">
        <v>46</v>
      </c>
      <c r="N966" s="1" t="s">
        <v>46</v>
      </c>
      <c r="O966" s="1" t="s">
        <v>46</v>
      </c>
      <c r="P966" s="1" t="s">
        <v>46</v>
      </c>
      <c r="Q966" s="1" t="s">
        <v>48</v>
      </c>
      <c r="R966" s="1" t="s">
        <v>48</v>
      </c>
      <c r="S966" s="1" t="s">
        <v>47</v>
      </c>
      <c r="T966" s="12" t="str">
        <f>IF(OR(VOZ_WHATSAPP[[#This Row],[Brinda argumentos coherentes a la objeción]]="No Cumple",VOZ_WHATSAPP[[#This Row],[Despliegue de Beneficios y/o consecuencias]]="No Cumple"),"Sin Negocio","Negocio")</f>
        <v>Sin Negocio</v>
      </c>
      <c r="U966" s="1" t="s">
        <v>46</v>
      </c>
      <c r="V966" s="1" t="s">
        <v>46</v>
      </c>
      <c r="W966" s="1" t="s">
        <v>46</v>
      </c>
      <c r="X966" s="12" t="str">
        <f>IF(OR(VOZ_WHATSAPP[[#This Row],[Confirma Valor de pago]]="No Cumple",VOZ_WHATSAPP[[#This Row],[Confirma hora de pago]]="No Cumple",VOZ_WHATSAPP[[#This Row],[Confirma medio de pago]]="No Cumple"),"Sin Cierre","Cierre")</f>
        <v>Cierre</v>
      </c>
      <c r="Y966" s="1" t="s">
        <v>46</v>
      </c>
      <c r="Z966" s="1" t="s">
        <v>46</v>
      </c>
      <c r="AA966" s="1" t="s">
        <v>46</v>
      </c>
      <c r="AB966" s="1" t="s">
        <v>46</v>
      </c>
      <c r="AC966" s="11" t="str">
        <f>IF(OR(VOZ_WHATSAPP[[#This Row],[La comunicación es asertiva, con respeto y evita maltrato]]="No Cumple",VOZ_WHATSAPP[[#This Row],[Cumple con las normativas legales]]="No Cumple"),"No Cumple","Cumple")</f>
        <v>Cumple</v>
      </c>
      <c r="AD966" s="1" t="s">
        <v>46</v>
      </c>
      <c r="AE966" s="1" t="s">
        <v>994</v>
      </c>
      <c r="AF966" s="4">
        <v>0.9</v>
      </c>
      <c r="AG966" s="4">
        <f>IF(AND(VOZ_WHATSAPP[[#This Row],[Estado Cierre]]="Sin Cierre",VOZ_WHATSAPP[[#This Row],[Nota Negocio]]="Sin Negocio"),VOZ_WHATSAPP[[#This Row],[Nota]]-24%,VOZ_WHATSAPP[[#This Row],[Nota]])</f>
        <v>0.9</v>
      </c>
      <c r="AH966" s="8">
        <f>IF(VOZ_WHATSAPP[[#This Row],[Estado Legal]]="No Cumple",0,IF(VOZ_WHATSAPP[[#This Row],[Realiza lectura de guion Legal]]="No Cumple",VOZ_WHATSAPP[[#This Row],[Nota 2]]-50%,VOZ_WHATSAPP[[#This Row],[Nota 2]]))</f>
        <v>0.9</v>
      </c>
    </row>
    <row r="967" spans="1:34" x14ac:dyDescent="0.25">
      <c r="A967" s="2" t="str">
        <f>VOZ_WHATSAPP[[#This Row],[ID Asesor]]&amp;VOZ_WHATSAPP[[#This Row],[Fecha Monitoreo]]</f>
        <v>394545835</v>
      </c>
      <c r="B967" s="2">
        <v>45835</v>
      </c>
      <c r="C967" s="1" t="s">
        <v>42</v>
      </c>
      <c r="D967" s="1">
        <v>3945</v>
      </c>
      <c r="E967" s="2">
        <v>45835</v>
      </c>
      <c r="F967" s="3">
        <v>0.41597222222222224</v>
      </c>
      <c r="G967" s="1" t="s">
        <v>51</v>
      </c>
      <c r="H967" s="1" t="s">
        <v>44</v>
      </c>
      <c r="I967" s="1">
        <v>210020459</v>
      </c>
      <c r="J967" s="1">
        <v>3003978856</v>
      </c>
      <c r="K967" s="1" t="s">
        <v>49</v>
      </c>
      <c r="L967" s="1" t="s">
        <v>47</v>
      </c>
      <c r="M967" s="1" t="s">
        <v>46</v>
      </c>
      <c r="N967" s="1" t="s">
        <v>46</v>
      </c>
      <c r="O967" s="1" t="s">
        <v>54</v>
      </c>
      <c r="P967" s="1" t="s">
        <v>46</v>
      </c>
      <c r="Q967" s="1" t="s">
        <v>48</v>
      </c>
      <c r="R967" s="1" t="s">
        <v>48</v>
      </c>
      <c r="S967" s="1" t="s">
        <v>47</v>
      </c>
      <c r="T967" s="12" t="str">
        <f>IF(OR(VOZ_WHATSAPP[[#This Row],[Brinda argumentos coherentes a la objeción]]="No Cumple",VOZ_WHATSAPP[[#This Row],[Despliegue de Beneficios y/o consecuencias]]="No Cumple"),"Sin Negocio","Negocio")</f>
        <v>Sin Negocio</v>
      </c>
      <c r="U967" s="1" t="s">
        <v>47</v>
      </c>
      <c r="V967" s="1" t="s">
        <v>47</v>
      </c>
      <c r="W967" s="1" t="s">
        <v>47</v>
      </c>
      <c r="X967" s="12" t="str">
        <f>IF(OR(VOZ_WHATSAPP[[#This Row],[Confirma Valor de pago]]="No Cumple",VOZ_WHATSAPP[[#This Row],[Confirma hora de pago]]="No Cumple",VOZ_WHATSAPP[[#This Row],[Confirma medio de pago]]="No Cumple"),"Sin Cierre","Cierre")</f>
        <v>Sin Cierre</v>
      </c>
      <c r="Y967" s="1" t="s">
        <v>46</v>
      </c>
      <c r="Z967" s="1" t="s">
        <v>54</v>
      </c>
      <c r="AA967" s="1" t="s">
        <v>46</v>
      </c>
      <c r="AB967" s="1" t="s">
        <v>46</v>
      </c>
      <c r="AC967" s="11" t="str">
        <f>IF(OR(VOZ_WHATSAPP[[#This Row],[La comunicación es asertiva, con respeto y evita maltrato]]="No Cumple",VOZ_WHATSAPP[[#This Row],[Cumple con las normativas legales]]="No Cumple"),"No Cumple","Cumple")</f>
        <v>Cumple</v>
      </c>
      <c r="AD967" s="1" t="s">
        <v>47</v>
      </c>
      <c r="AE967" s="1" t="s">
        <v>995</v>
      </c>
      <c r="AF967" s="4">
        <v>0.42</v>
      </c>
      <c r="AG967" s="4">
        <f>IF(AND(VOZ_WHATSAPP[[#This Row],[Estado Cierre]]="Sin Cierre",VOZ_WHATSAPP[[#This Row],[Nota Negocio]]="Sin Negocio"),VOZ_WHATSAPP[[#This Row],[Nota]]-24%,VOZ_WHATSAPP[[#This Row],[Nota]])</f>
        <v>0.18</v>
      </c>
      <c r="AH967" s="8">
        <f>IF(VOZ_WHATSAPP[[#This Row],[Estado Legal]]="No Cumple",0,IF(VOZ_WHATSAPP[[#This Row],[Realiza lectura de guion Legal]]="No Cumple",VOZ_WHATSAPP[[#This Row],[Nota 2]]-50%,VOZ_WHATSAPP[[#This Row],[Nota 2]]))</f>
        <v>-0.32</v>
      </c>
    </row>
    <row r="968" spans="1:34" x14ac:dyDescent="0.25">
      <c r="A968" s="2" t="str">
        <f>VOZ_WHATSAPP[[#This Row],[ID Asesor]]&amp;VOZ_WHATSAPP[[#This Row],[Fecha Monitoreo]]</f>
        <v>394045835</v>
      </c>
      <c r="B968" s="2">
        <v>45835</v>
      </c>
      <c r="C968" s="1" t="s">
        <v>126</v>
      </c>
      <c r="D968" s="1">
        <v>3940</v>
      </c>
      <c r="E968" s="2">
        <v>45835</v>
      </c>
      <c r="F968" s="3">
        <v>0.40069444444444446</v>
      </c>
      <c r="G968" s="1" t="s">
        <v>58</v>
      </c>
      <c r="H968" s="1" t="s">
        <v>44</v>
      </c>
      <c r="I968" s="1">
        <v>476</v>
      </c>
      <c r="J968" s="1">
        <v>3161600016</v>
      </c>
      <c r="K968" s="1" t="s">
        <v>45</v>
      </c>
      <c r="L968" s="1" t="s">
        <v>46</v>
      </c>
      <c r="M968" s="1" t="s">
        <v>46</v>
      </c>
      <c r="N968" s="1" t="s">
        <v>46</v>
      </c>
      <c r="O968" s="1" t="s">
        <v>46</v>
      </c>
      <c r="P968" s="1" t="s">
        <v>46</v>
      </c>
      <c r="Q968" s="1" t="s">
        <v>46</v>
      </c>
      <c r="R968" s="1" t="s">
        <v>47</v>
      </c>
      <c r="S968" s="1" t="s">
        <v>47</v>
      </c>
      <c r="T968" s="12" t="str">
        <f>IF(OR(VOZ_WHATSAPP[[#This Row],[Brinda argumentos coherentes a la objeción]]="No Cumple",VOZ_WHATSAPP[[#This Row],[Despliegue de Beneficios y/o consecuencias]]="No Cumple"),"Sin Negocio","Negocio")</f>
        <v>Sin Negocio</v>
      </c>
      <c r="U968" s="1" t="s">
        <v>46</v>
      </c>
      <c r="V968" s="1" t="s">
        <v>46</v>
      </c>
      <c r="W968" s="1" t="s">
        <v>46</v>
      </c>
      <c r="X968" s="12" t="str">
        <f>IF(OR(VOZ_WHATSAPP[[#This Row],[Confirma Valor de pago]]="No Cumple",VOZ_WHATSAPP[[#This Row],[Confirma hora de pago]]="No Cumple",VOZ_WHATSAPP[[#This Row],[Confirma medio de pago]]="No Cumple"),"Sin Cierre","Cierre")</f>
        <v>Cierre</v>
      </c>
      <c r="Y968" s="1" t="s">
        <v>46</v>
      </c>
      <c r="Z968" s="1" t="s">
        <v>54</v>
      </c>
      <c r="AA968" s="1" t="s">
        <v>46</v>
      </c>
      <c r="AB968" s="1" t="s">
        <v>46</v>
      </c>
      <c r="AC968" s="11" t="str">
        <f>IF(OR(VOZ_WHATSAPP[[#This Row],[La comunicación es asertiva, con respeto y evita maltrato]]="No Cumple",VOZ_WHATSAPP[[#This Row],[Cumple con las normativas legales]]="No Cumple"),"No Cumple","Cumple")</f>
        <v>Cumple</v>
      </c>
      <c r="AD968" s="1" t="s">
        <v>46</v>
      </c>
      <c r="AE968" s="1" t="s">
        <v>996</v>
      </c>
      <c r="AF968" s="4">
        <v>0.65</v>
      </c>
      <c r="AG968" s="4">
        <f>IF(AND(VOZ_WHATSAPP[[#This Row],[Estado Cierre]]="Sin Cierre",VOZ_WHATSAPP[[#This Row],[Nota Negocio]]="Sin Negocio"),VOZ_WHATSAPP[[#This Row],[Nota]]-24%,VOZ_WHATSAPP[[#This Row],[Nota]])</f>
        <v>0.65</v>
      </c>
      <c r="AH968" s="8">
        <f>IF(VOZ_WHATSAPP[[#This Row],[Estado Legal]]="No Cumple",0,IF(VOZ_WHATSAPP[[#This Row],[Realiza lectura de guion Legal]]="No Cumple",VOZ_WHATSAPP[[#This Row],[Nota 2]]-50%,VOZ_WHATSAPP[[#This Row],[Nota 2]]))</f>
        <v>0.65</v>
      </c>
    </row>
    <row r="969" spans="1:34" x14ac:dyDescent="0.25">
      <c r="A969" s="2" t="str">
        <f>VOZ_WHATSAPP[[#This Row],[ID Asesor]]&amp;VOZ_WHATSAPP[[#This Row],[Fecha Monitoreo]]</f>
        <v>343145835</v>
      </c>
      <c r="B969" s="2">
        <v>45835</v>
      </c>
      <c r="C969" s="1" t="s">
        <v>126</v>
      </c>
      <c r="D969" s="1">
        <v>3431</v>
      </c>
      <c r="E969" s="2">
        <v>45835</v>
      </c>
      <c r="F969" s="3">
        <v>0.46180555555555558</v>
      </c>
      <c r="G969" s="1" t="s">
        <v>58</v>
      </c>
      <c r="H969" s="1" t="s">
        <v>44</v>
      </c>
      <c r="I969" s="1">
        <v>571</v>
      </c>
      <c r="J969" s="1">
        <v>3016924452</v>
      </c>
      <c r="K969" s="1" t="s">
        <v>45</v>
      </c>
      <c r="L969" s="1" t="s">
        <v>46</v>
      </c>
      <c r="M969" s="1" t="s">
        <v>46</v>
      </c>
      <c r="N969" s="1" t="s">
        <v>46</v>
      </c>
      <c r="O969" s="1" t="s">
        <v>46</v>
      </c>
      <c r="P969" s="1" t="s">
        <v>46</v>
      </c>
      <c r="Q969" s="1" t="s">
        <v>48</v>
      </c>
      <c r="R969" s="1" t="s">
        <v>48</v>
      </c>
      <c r="S969" s="1" t="s">
        <v>46</v>
      </c>
      <c r="T969" s="12" t="str">
        <f>IF(OR(VOZ_WHATSAPP[[#This Row],[Brinda argumentos coherentes a la objeción]]="No Cumple",VOZ_WHATSAPP[[#This Row],[Despliegue de Beneficios y/o consecuencias]]="No Cumple"),"Sin Negocio","Negocio")</f>
        <v>Negocio</v>
      </c>
      <c r="U969" s="1" t="s">
        <v>46</v>
      </c>
      <c r="V969" s="1" t="s">
        <v>46</v>
      </c>
      <c r="W969" s="1" t="s">
        <v>46</v>
      </c>
      <c r="X969" s="12" t="str">
        <f>IF(OR(VOZ_WHATSAPP[[#This Row],[Confirma Valor de pago]]="No Cumple",VOZ_WHATSAPP[[#This Row],[Confirma hora de pago]]="No Cumple",VOZ_WHATSAPP[[#This Row],[Confirma medio de pago]]="No Cumple"),"Sin Cierre","Cierre")</f>
        <v>Cierre</v>
      </c>
      <c r="Y969" s="1" t="s">
        <v>46</v>
      </c>
      <c r="Z969" s="1" t="s">
        <v>46</v>
      </c>
      <c r="AA969" s="1" t="s">
        <v>46</v>
      </c>
      <c r="AB969" s="1" t="s">
        <v>46</v>
      </c>
      <c r="AC969" s="11" t="str">
        <f>IF(OR(VOZ_WHATSAPP[[#This Row],[La comunicación es asertiva, con respeto y evita maltrato]]="No Cumple",VOZ_WHATSAPP[[#This Row],[Cumple con las normativas legales]]="No Cumple"),"No Cumple","Cumple")</f>
        <v>Cumple</v>
      </c>
      <c r="AD969" s="1" t="s">
        <v>46</v>
      </c>
      <c r="AE969" s="1" t="s">
        <v>133</v>
      </c>
      <c r="AF969" s="4">
        <v>1</v>
      </c>
      <c r="AG969" s="4">
        <f>IF(AND(VOZ_WHATSAPP[[#This Row],[Estado Cierre]]="Sin Cierre",VOZ_WHATSAPP[[#This Row],[Nota Negocio]]="Sin Negocio"),VOZ_WHATSAPP[[#This Row],[Nota]]-24%,VOZ_WHATSAPP[[#This Row],[Nota]])</f>
        <v>1</v>
      </c>
      <c r="AH969" s="8">
        <f>IF(VOZ_WHATSAPP[[#This Row],[Estado Legal]]="No Cumple",0,IF(VOZ_WHATSAPP[[#This Row],[Realiza lectura de guion Legal]]="No Cumple",VOZ_WHATSAPP[[#This Row],[Nota 2]]-50%,VOZ_WHATSAPP[[#This Row],[Nota 2]]))</f>
        <v>1</v>
      </c>
    </row>
    <row r="970" spans="1:34" x14ac:dyDescent="0.25">
      <c r="A970" s="2" t="str">
        <f>VOZ_WHATSAPP[[#This Row],[ID Asesor]]&amp;VOZ_WHATSAPP[[#This Row],[Fecha Monitoreo]]</f>
        <v>363345835</v>
      </c>
      <c r="B970" s="2">
        <v>45835</v>
      </c>
      <c r="C970" s="1" t="s">
        <v>59</v>
      </c>
      <c r="D970" s="1">
        <v>3633</v>
      </c>
      <c r="E970" s="2">
        <v>45835</v>
      </c>
      <c r="F970" s="3">
        <v>0.34791666666666665</v>
      </c>
      <c r="G970" s="1" t="s">
        <v>51</v>
      </c>
      <c r="H970" s="1" t="s">
        <v>44</v>
      </c>
      <c r="I970" s="1">
        <v>1379</v>
      </c>
      <c r="J970" s="1">
        <v>3006047145</v>
      </c>
      <c r="K970" s="1" t="s">
        <v>45</v>
      </c>
      <c r="L970" s="1" t="s">
        <v>46</v>
      </c>
      <c r="M970" s="1" t="s">
        <v>46</v>
      </c>
      <c r="N970" s="1" t="s">
        <v>46</v>
      </c>
      <c r="O970" s="1" t="s">
        <v>54</v>
      </c>
      <c r="P970" s="1" t="s">
        <v>46</v>
      </c>
      <c r="Q970" s="1" t="s">
        <v>46</v>
      </c>
      <c r="R970" s="1" t="s">
        <v>46</v>
      </c>
      <c r="S970" s="1" t="s">
        <v>46</v>
      </c>
      <c r="T970" s="12" t="str">
        <f>IF(OR(VOZ_WHATSAPP[[#This Row],[Brinda argumentos coherentes a la objeción]]="No Cumple",VOZ_WHATSAPP[[#This Row],[Despliegue de Beneficios y/o consecuencias]]="No Cumple"),"Sin Negocio","Negocio")</f>
        <v>Negocio</v>
      </c>
      <c r="U970" s="1" t="s">
        <v>48</v>
      </c>
      <c r="V970" s="1" t="s">
        <v>48</v>
      </c>
      <c r="W970" s="1" t="s">
        <v>48</v>
      </c>
      <c r="X970" s="12" t="str">
        <f>IF(OR(VOZ_WHATSAPP[[#This Row],[Confirma Valor de pago]]="No Cumple",VOZ_WHATSAPP[[#This Row],[Confirma hora de pago]]="No Cumple",VOZ_WHATSAPP[[#This Row],[Confirma medio de pago]]="No Cumple"),"Sin Cierre","Cierre")</f>
        <v>Cierre</v>
      </c>
      <c r="Y970" s="1" t="s">
        <v>46</v>
      </c>
      <c r="Z970" s="1" t="s">
        <v>46</v>
      </c>
      <c r="AA970" s="1" t="s">
        <v>46</v>
      </c>
      <c r="AB970" s="1" t="s">
        <v>46</v>
      </c>
      <c r="AC970" s="11" t="str">
        <f>IF(OR(VOZ_WHATSAPP[[#This Row],[La comunicación es asertiva, con respeto y evita maltrato]]="No Cumple",VOZ_WHATSAPP[[#This Row],[Cumple con las normativas legales]]="No Cumple"),"No Cumple","Cumple")</f>
        <v>Cumple</v>
      </c>
      <c r="AD970" s="1" t="s">
        <v>46</v>
      </c>
      <c r="AE970" s="1" t="s">
        <v>770</v>
      </c>
      <c r="AF970" s="4">
        <v>0.95</v>
      </c>
      <c r="AG970" s="4">
        <f>IF(AND(VOZ_WHATSAPP[[#This Row],[Estado Cierre]]="Sin Cierre",VOZ_WHATSAPP[[#This Row],[Nota Negocio]]="Sin Negocio"),VOZ_WHATSAPP[[#This Row],[Nota]]-24%,VOZ_WHATSAPP[[#This Row],[Nota]])</f>
        <v>0.95</v>
      </c>
      <c r="AH970" s="8">
        <f>IF(VOZ_WHATSAPP[[#This Row],[Estado Legal]]="No Cumple",0,IF(VOZ_WHATSAPP[[#This Row],[Realiza lectura de guion Legal]]="No Cumple",VOZ_WHATSAPP[[#This Row],[Nota 2]]-50%,VOZ_WHATSAPP[[#This Row],[Nota 2]]))</f>
        <v>0.95</v>
      </c>
    </row>
    <row r="971" spans="1:34" x14ac:dyDescent="0.25">
      <c r="A971" s="2" t="str">
        <f>VOZ_WHATSAPP[[#This Row],[ID Asesor]]&amp;VOZ_WHATSAPP[[#This Row],[Fecha Monitoreo]]</f>
        <v>392345835</v>
      </c>
      <c r="B971" s="2">
        <v>45835</v>
      </c>
      <c r="C971" s="1" t="s">
        <v>696</v>
      </c>
      <c r="D971" s="1">
        <v>3923</v>
      </c>
      <c r="E971" s="2">
        <v>45835</v>
      </c>
      <c r="F971" s="3">
        <v>0.41111111111111109</v>
      </c>
      <c r="G971" s="1" t="s">
        <v>51</v>
      </c>
      <c r="H971" s="1" t="s">
        <v>44</v>
      </c>
      <c r="I971" s="1">
        <v>1374</v>
      </c>
      <c r="J971" s="1">
        <v>3209187078</v>
      </c>
      <c r="K971" s="1" t="s">
        <v>45</v>
      </c>
      <c r="L971" s="1" t="s">
        <v>46</v>
      </c>
      <c r="M971" s="1" t="s">
        <v>47</v>
      </c>
      <c r="N971" s="1" t="s">
        <v>47</v>
      </c>
      <c r="O971" s="1" t="s">
        <v>54</v>
      </c>
      <c r="P971" s="1" t="s">
        <v>54</v>
      </c>
      <c r="Q971" s="1" t="s">
        <v>46</v>
      </c>
      <c r="R971" s="1" t="s">
        <v>46</v>
      </c>
      <c r="S971" s="1" t="s">
        <v>47</v>
      </c>
      <c r="T971" s="12" t="str">
        <f>IF(OR(VOZ_WHATSAPP[[#This Row],[Brinda argumentos coherentes a la objeción]]="No Cumple",VOZ_WHATSAPP[[#This Row],[Despliegue de Beneficios y/o consecuencias]]="No Cumple"),"Sin Negocio","Negocio")</f>
        <v>Sin Negocio</v>
      </c>
      <c r="U971" s="1" t="s">
        <v>47</v>
      </c>
      <c r="V971" s="1" t="s">
        <v>47</v>
      </c>
      <c r="W971" s="1" t="s">
        <v>47</v>
      </c>
      <c r="X971" s="12" t="str">
        <f>IF(OR(VOZ_WHATSAPP[[#This Row],[Confirma Valor de pago]]="No Cumple",VOZ_WHATSAPP[[#This Row],[Confirma hora de pago]]="No Cumple",VOZ_WHATSAPP[[#This Row],[Confirma medio de pago]]="No Cumple"),"Sin Cierre","Cierre")</f>
        <v>Sin Cierre</v>
      </c>
      <c r="Y971" s="1" t="s">
        <v>46</v>
      </c>
      <c r="Z971" s="1" t="s">
        <v>46</v>
      </c>
      <c r="AA971" s="1" t="s">
        <v>46</v>
      </c>
      <c r="AB971" s="1" t="s">
        <v>54</v>
      </c>
      <c r="AC971" s="11" t="str">
        <f>IF(OR(VOZ_WHATSAPP[[#This Row],[La comunicación es asertiva, con respeto y evita maltrato]]="No Cumple",VOZ_WHATSAPP[[#This Row],[Cumple con las normativas legales]]="No Cumple"),"No Cumple","Cumple")</f>
        <v>No Cumple</v>
      </c>
      <c r="AD971" s="1" t="s">
        <v>46</v>
      </c>
      <c r="AE971" s="1" t="s">
        <v>997</v>
      </c>
      <c r="AF971" s="4">
        <v>0.47</v>
      </c>
      <c r="AG971" s="4">
        <f>IF(AND(VOZ_WHATSAPP[[#This Row],[Estado Cierre]]="Sin Cierre",VOZ_WHATSAPP[[#This Row],[Nota Negocio]]="Sin Negocio"),VOZ_WHATSAPP[[#This Row],[Nota]]-24%,VOZ_WHATSAPP[[#This Row],[Nota]])</f>
        <v>0.22999999999999998</v>
      </c>
      <c r="AH971" s="8">
        <f>IF(VOZ_WHATSAPP[[#This Row],[Estado Legal]]="No Cumple",0,IF(VOZ_WHATSAPP[[#This Row],[Realiza lectura de guion Legal]]="No Cumple",VOZ_WHATSAPP[[#This Row],[Nota 2]]-50%,VOZ_WHATSAPP[[#This Row],[Nota 2]]))</f>
        <v>0</v>
      </c>
    </row>
    <row r="972" spans="1:34" x14ac:dyDescent="0.25">
      <c r="A972" s="2" t="str">
        <f>VOZ_WHATSAPP[[#This Row],[ID Asesor]]&amp;VOZ_WHATSAPP[[#This Row],[Fecha Monitoreo]]</f>
        <v>355745835</v>
      </c>
      <c r="B972" s="2">
        <v>45835</v>
      </c>
      <c r="C972" s="1" t="s">
        <v>126</v>
      </c>
      <c r="D972" s="1">
        <v>3557</v>
      </c>
      <c r="E972" s="2">
        <v>45835</v>
      </c>
      <c r="F972" s="3">
        <v>0.41875000000000001</v>
      </c>
      <c r="G972" s="1" t="s">
        <v>58</v>
      </c>
      <c r="H972" s="1" t="s">
        <v>44</v>
      </c>
      <c r="I972" s="1">
        <v>415</v>
      </c>
      <c r="J972" s="1">
        <v>3124317208</v>
      </c>
      <c r="K972" s="1" t="s">
        <v>45</v>
      </c>
      <c r="L972" s="1" t="s">
        <v>46</v>
      </c>
      <c r="M972" s="1" t="s">
        <v>46</v>
      </c>
      <c r="N972" s="1" t="s">
        <v>46</v>
      </c>
      <c r="O972" s="1" t="s">
        <v>46</v>
      </c>
      <c r="P972" s="1" t="s">
        <v>46</v>
      </c>
      <c r="Q972" s="1" t="s">
        <v>46</v>
      </c>
      <c r="R972" s="1" t="s">
        <v>46</v>
      </c>
      <c r="S972" s="1" t="s">
        <v>46</v>
      </c>
      <c r="T972" s="12" t="str">
        <f>IF(OR(VOZ_WHATSAPP[[#This Row],[Brinda argumentos coherentes a la objeción]]="No Cumple",VOZ_WHATSAPP[[#This Row],[Despliegue de Beneficios y/o consecuencias]]="No Cumple"),"Sin Negocio","Negocio")</f>
        <v>Negocio</v>
      </c>
      <c r="U972" s="1" t="s">
        <v>46</v>
      </c>
      <c r="V972" s="1" t="s">
        <v>46</v>
      </c>
      <c r="W972" s="1" t="s">
        <v>46</v>
      </c>
      <c r="X972" s="12" t="str">
        <f>IF(OR(VOZ_WHATSAPP[[#This Row],[Confirma Valor de pago]]="No Cumple",VOZ_WHATSAPP[[#This Row],[Confirma hora de pago]]="No Cumple",VOZ_WHATSAPP[[#This Row],[Confirma medio de pago]]="No Cumple"),"Sin Cierre","Cierre")</f>
        <v>Cierre</v>
      </c>
      <c r="Y972" s="1" t="s">
        <v>46</v>
      </c>
      <c r="Z972" s="1" t="s">
        <v>46</v>
      </c>
      <c r="AA972" s="1" t="s">
        <v>46</v>
      </c>
      <c r="AB972" s="1" t="s">
        <v>46</v>
      </c>
      <c r="AC972" s="11" t="str">
        <f>IF(OR(VOZ_WHATSAPP[[#This Row],[La comunicación es asertiva, con respeto y evita maltrato]]="No Cumple",VOZ_WHATSAPP[[#This Row],[Cumple con las normativas legales]]="No Cumple"),"No Cumple","Cumple")</f>
        <v>Cumple</v>
      </c>
      <c r="AD972" s="1" t="s">
        <v>46</v>
      </c>
      <c r="AE972" s="1" t="s">
        <v>133</v>
      </c>
      <c r="AF972" s="4">
        <v>1</v>
      </c>
      <c r="AG972" s="4">
        <f>IF(AND(VOZ_WHATSAPP[[#This Row],[Estado Cierre]]="Sin Cierre",VOZ_WHATSAPP[[#This Row],[Nota Negocio]]="Sin Negocio"),VOZ_WHATSAPP[[#This Row],[Nota]]-24%,VOZ_WHATSAPP[[#This Row],[Nota]])</f>
        <v>1</v>
      </c>
      <c r="AH972" s="8">
        <f>IF(VOZ_WHATSAPP[[#This Row],[Estado Legal]]="No Cumple",0,IF(VOZ_WHATSAPP[[#This Row],[Realiza lectura de guion Legal]]="No Cumple",VOZ_WHATSAPP[[#This Row],[Nota 2]]-50%,VOZ_WHATSAPP[[#This Row],[Nota 2]]))</f>
        <v>1</v>
      </c>
    </row>
    <row r="973" spans="1:34" x14ac:dyDescent="0.25">
      <c r="A973" s="2" t="str">
        <f>VOZ_WHATSAPP[[#This Row],[ID Asesor]]&amp;VOZ_WHATSAPP[[#This Row],[Fecha Monitoreo]]</f>
        <v>387645835</v>
      </c>
      <c r="B973" s="2">
        <v>45835</v>
      </c>
      <c r="C973" s="1" t="s">
        <v>59</v>
      </c>
      <c r="D973" s="1">
        <v>3876</v>
      </c>
      <c r="E973" s="2">
        <v>45835</v>
      </c>
      <c r="F973" s="3">
        <v>0.34861111111111109</v>
      </c>
      <c r="G973" s="1" t="s">
        <v>51</v>
      </c>
      <c r="H973" s="1" t="s">
        <v>44</v>
      </c>
      <c r="I973" s="1">
        <v>1429</v>
      </c>
      <c r="J973" s="1">
        <v>3178895025</v>
      </c>
      <c r="K973" s="1" t="s">
        <v>45</v>
      </c>
      <c r="L973" s="1" t="s">
        <v>46</v>
      </c>
      <c r="M973" s="1" t="s">
        <v>47</v>
      </c>
      <c r="N973" s="1" t="s">
        <v>46</v>
      </c>
      <c r="O973" s="1" t="s">
        <v>46</v>
      </c>
      <c r="P973" s="1" t="s">
        <v>46</v>
      </c>
      <c r="Q973" s="1" t="s">
        <v>46</v>
      </c>
      <c r="R973" s="1" t="s">
        <v>46</v>
      </c>
      <c r="S973" s="1" t="s">
        <v>46</v>
      </c>
      <c r="T973" s="12" t="str">
        <f>IF(OR(VOZ_WHATSAPP[[#This Row],[Brinda argumentos coherentes a la objeción]]="No Cumple",VOZ_WHATSAPP[[#This Row],[Despliegue de Beneficios y/o consecuencias]]="No Cumple"),"Sin Negocio","Negocio")</f>
        <v>Negocio</v>
      </c>
      <c r="U973" s="1" t="s">
        <v>48</v>
      </c>
      <c r="V973" s="1" t="s">
        <v>48</v>
      </c>
      <c r="W973" s="1" t="s">
        <v>48</v>
      </c>
      <c r="X973" s="12" t="str">
        <f>IF(OR(VOZ_WHATSAPP[[#This Row],[Confirma Valor de pago]]="No Cumple",VOZ_WHATSAPP[[#This Row],[Confirma hora de pago]]="No Cumple",VOZ_WHATSAPP[[#This Row],[Confirma medio de pago]]="No Cumple"),"Sin Cierre","Cierre")</f>
        <v>Cierre</v>
      </c>
      <c r="Y973" s="1" t="s">
        <v>46</v>
      </c>
      <c r="Z973" s="1" t="s">
        <v>46</v>
      </c>
      <c r="AA973" s="1" t="s">
        <v>46</v>
      </c>
      <c r="AB973" s="1" t="s">
        <v>46</v>
      </c>
      <c r="AC973" s="11" t="str">
        <f>IF(OR(VOZ_WHATSAPP[[#This Row],[La comunicación es asertiva, con respeto y evita maltrato]]="No Cumple",VOZ_WHATSAPP[[#This Row],[Cumple con las normativas legales]]="No Cumple"),"No Cumple","Cumple")</f>
        <v>Cumple</v>
      </c>
      <c r="AD973" s="1" t="s">
        <v>46</v>
      </c>
      <c r="AE973" s="1" t="s">
        <v>81</v>
      </c>
      <c r="AF973" s="4">
        <v>0.96</v>
      </c>
      <c r="AG973" s="4">
        <f>IF(AND(VOZ_WHATSAPP[[#This Row],[Estado Cierre]]="Sin Cierre",VOZ_WHATSAPP[[#This Row],[Nota Negocio]]="Sin Negocio"),VOZ_WHATSAPP[[#This Row],[Nota]]-24%,VOZ_WHATSAPP[[#This Row],[Nota]])</f>
        <v>0.96</v>
      </c>
      <c r="AH973" s="8">
        <f>IF(VOZ_WHATSAPP[[#This Row],[Estado Legal]]="No Cumple",0,IF(VOZ_WHATSAPP[[#This Row],[Realiza lectura de guion Legal]]="No Cumple",VOZ_WHATSAPP[[#This Row],[Nota 2]]-50%,VOZ_WHATSAPP[[#This Row],[Nota 2]]))</f>
        <v>0.96</v>
      </c>
    </row>
    <row r="974" spans="1:34" x14ac:dyDescent="0.25">
      <c r="A974" s="2" t="str">
        <f>VOZ_WHATSAPP[[#This Row],[ID Asesor]]&amp;VOZ_WHATSAPP[[#This Row],[Fecha Monitoreo]]</f>
        <v>368645835</v>
      </c>
      <c r="B974" s="2">
        <v>45835</v>
      </c>
      <c r="C974" s="1" t="s">
        <v>50</v>
      </c>
      <c r="D974" s="1">
        <v>3686</v>
      </c>
      <c r="E974" s="2">
        <v>45835</v>
      </c>
      <c r="F974" s="3">
        <v>0.46944444444444444</v>
      </c>
      <c r="G974" s="1" t="s">
        <v>60</v>
      </c>
      <c r="H974" s="1" t="s">
        <v>44</v>
      </c>
      <c r="I974" s="1">
        <v>1397</v>
      </c>
      <c r="J974" s="1">
        <v>3006214043</v>
      </c>
      <c r="K974" s="1" t="s">
        <v>45</v>
      </c>
      <c r="L974" s="1" t="s">
        <v>46</v>
      </c>
      <c r="M974" s="1" t="s">
        <v>46</v>
      </c>
      <c r="N974" s="1" t="s">
        <v>46</v>
      </c>
      <c r="O974" s="1" t="s">
        <v>46</v>
      </c>
      <c r="P974" s="1" t="s">
        <v>46</v>
      </c>
      <c r="Q974" s="1" t="s">
        <v>46</v>
      </c>
      <c r="R974" s="1" t="s">
        <v>46</v>
      </c>
      <c r="S974" s="1" t="s">
        <v>46</v>
      </c>
      <c r="T974" s="12" t="str">
        <f>IF(OR(VOZ_WHATSAPP[[#This Row],[Brinda argumentos coherentes a la objeción]]="No Cumple",VOZ_WHATSAPP[[#This Row],[Despliegue de Beneficios y/o consecuencias]]="No Cumple"),"Sin Negocio","Negocio")</f>
        <v>Negocio</v>
      </c>
      <c r="U974" s="1" t="s">
        <v>48</v>
      </c>
      <c r="V974" s="1" t="s">
        <v>48</v>
      </c>
      <c r="W974" s="1" t="s">
        <v>48</v>
      </c>
      <c r="X974" s="12" t="str">
        <f>IF(OR(VOZ_WHATSAPP[[#This Row],[Confirma Valor de pago]]="No Cumple",VOZ_WHATSAPP[[#This Row],[Confirma hora de pago]]="No Cumple",VOZ_WHATSAPP[[#This Row],[Confirma medio de pago]]="No Cumple"),"Sin Cierre","Cierre")</f>
        <v>Cierre</v>
      </c>
      <c r="Y974" s="1" t="s">
        <v>46</v>
      </c>
      <c r="Z974" s="1" t="s">
        <v>46</v>
      </c>
      <c r="AA974" s="1" t="s">
        <v>46</v>
      </c>
      <c r="AB974" s="1" t="s">
        <v>54</v>
      </c>
      <c r="AC974" s="11" t="str">
        <f>IF(OR(VOZ_WHATSAPP[[#This Row],[La comunicación es asertiva, con respeto y evita maltrato]]="No Cumple",VOZ_WHATSAPP[[#This Row],[Cumple con las normativas legales]]="No Cumple"),"No Cumple","Cumple")</f>
        <v>No Cumple</v>
      </c>
      <c r="AD974" s="1" t="s">
        <v>46</v>
      </c>
      <c r="AE974" s="1" t="s">
        <v>998</v>
      </c>
      <c r="AF974" s="4">
        <v>1</v>
      </c>
      <c r="AG974" s="4">
        <f>IF(AND(VOZ_WHATSAPP[[#This Row],[Estado Cierre]]="Sin Cierre",VOZ_WHATSAPP[[#This Row],[Nota Negocio]]="Sin Negocio"),VOZ_WHATSAPP[[#This Row],[Nota]]-24%,VOZ_WHATSAPP[[#This Row],[Nota]])</f>
        <v>1</v>
      </c>
      <c r="AH974" s="8">
        <f>IF(VOZ_WHATSAPP[[#This Row],[Estado Legal]]="No Cumple",0,IF(VOZ_WHATSAPP[[#This Row],[Realiza lectura de guion Legal]]="No Cumple",VOZ_WHATSAPP[[#This Row],[Nota 2]]-50%,VOZ_WHATSAPP[[#This Row],[Nota 2]]))</f>
        <v>0</v>
      </c>
    </row>
    <row r="975" spans="1:34" x14ac:dyDescent="0.25">
      <c r="A975" s="2" t="str">
        <f>VOZ_WHATSAPP[[#This Row],[ID Asesor]]&amp;VOZ_WHATSAPP[[#This Row],[Fecha Monitoreo]]</f>
        <v>396345835</v>
      </c>
      <c r="B975" s="2">
        <v>45835</v>
      </c>
      <c r="C975" s="1" t="s">
        <v>126</v>
      </c>
      <c r="D975" s="1">
        <v>3963</v>
      </c>
      <c r="E975" s="2">
        <v>45835</v>
      </c>
      <c r="F975" s="3">
        <v>0.39652777777777776</v>
      </c>
      <c r="G975" s="1" t="s">
        <v>58</v>
      </c>
      <c r="H975" s="1" t="s">
        <v>44</v>
      </c>
      <c r="I975" s="1">
        <v>602</v>
      </c>
      <c r="J975" s="1">
        <v>3004246192</v>
      </c>
      <c r="K975" s="1" t="s">
        <v>45</v>
      </c>
      <c r="L975" s="1" t="s">
        <v>46</v>
      </c>
      <c r="M975" s="1" t="s">
        <v>46</v>
      </c>
      <c r="N975" s="1" t="s">
        <v>46</v>
      </c>
      <c r="O975" s="1" t="s">
        <v>46</v>
      </c>
      <c r="P975" s="1" t="s">
        <v>46</v>
      </c>
      <c r="Q975" s="1" t="s">
        <v>48</v>
      </c>
      <c r="R975" s="1" t="s">
        <v>48</v>
      </c>
      <c r="S975" s="1" t="s">
        <v>48</v>
      </c>
      <c r="T975" s="12" t="str">
        <f>IF(OR(VOZ_WHATSAPP[[#This Row],[Brinda argumentos coherentes a la objeción]]="No Cumple",VOZ_WHATSAPP[[#This Row],[Despliegue de Beneficios y/o consecuencias]]="No Cumple"),"Sin Negocio","Negocio")</f>
        <v>Negocio</v>
      </c>
      <c r="U975" s="1" t="s">
        <v>46</v>
      </c>
      <c r="V975" s="1" t="s">
        <v>46</v>
      </c>
      <c r="W975" s="1" t="s">
        <v>46</v>
      </c>
      <c r="X975" s="12" t="str">
        <f>IF(OR(VOZ_WHATSAPP[[#This Row],[Confirma Valor de pago]]="No Cumple",VOZ_WHATSAPP[[#This Row],[Confirma hora de pago]]="No Cumple",VOZ_WHATSAPP[[#This Row],[Confirma medio de pago]]="No Cumple"),"Sin Cierre","Cierre")</f>
        <v>Cierre</v>
      </c>
      <c r="Y975" s="1" t="s">
        <v>46</v>
      </c>
      <c r="Z975" s="1" t="s">
        <v>54</v>
      </c>
      <c r="AA975" s="1" t="s">
        <v>46</v>
      </c>
      <c r="AB975" s="1" t="s">
        <v>46</v>
      </c>
      <c r="AC975" s="11" t="str">
        <f>IF(OR(VOZ_WHATSAPP[[#This Row],[La comunicación es asertiva, con respeto y evita maltrato]]="No Cumple",VOZ_WHATSAPP[[#This Row],[Cumple con las normativas legales]]="No Cumple"),"No Cumple","Cumple")</f>
        <v>Cumple</v>
      </c>
      <c r="AD975" s="1" t="s">
        <v>46</v>
      </c>
      <c r="AE975" s="1" t="s">
        <v>999</v>
      </c>
      <c r="AF975" s="4">
        <v>0.85</v>
      </c>
      <c r="AG975" s="4">
        <f>IF(AND(VOZ_WHATSAPP[[#This Row],[Estado Cierre]]="Sin Cierre",VOZ_WHATSAPP[[#This Row],[Nota Negocio]]="Sin Negocio"),VOZ_WHATSAPP[[#This Row],[Nota]]-24%,VOZ_WHATSAPP[[#This Row],[Nota]])</f>
        <v>0.85</v>
      </c>
      <c r="AH975" s="8">
        <f>IF(VOZ_WHATSAPP[[#This Row],[Estado Legal]]="No Cumple",0,IF(VOZ_WHATSAPP[[#This Row],[Realiza lectura de guion Legal]]="No Cumple",VOZ_WHATSAPP[[#This Row],[Nota 2]]-50%,VOZ_WHATSAPP[[#This Row],[Nota 2]]))</f>
        <v>0.85</v>
      </c>
    </row>
    <row r="976" spans="1:34" x14ac:dyDescent="0.25">
      <c r="A976" s="2" t="str">
        <f>VOZ_WHATSAPP[[#This Row],[ID Asesor]]&amp;VOZ_WHATSAPP[[#This Row],[Fecha Monitoreo]]</f>
        <v>396945835</v>
      </c>
      <c r="B976" s="2">
        <v>45835</v>
      </c>
      <c r="C976" s="1" t="s">
        <v>42</v>
      </c>
      <c r="D976" s="1">
        <v>3969</v>
      </c>
      <c r="E976" s="2">
        <v>45835</v>
      </c>
      <c r="F976" s="3">
        <v>0.40208333333333335</v>
      </c>
      <c r="G976" s="1" t="s">
        <v>51</v>
      </c>
      <c r="H976" s="1" t="s">
        <v>44</v>
      </c>
      <c r="I976" s="1">
        <v>1442</v>
      </c>
      <c r="J976" s="1">
        <v>3208325154</v>
      </c>
      <c r="K976" s="1" t="s">
        <v>45</v>
      </c>
      <c r="L976" s="1" t="s">
        <v>46</v>
      </c>
      <c r="M976" s="1" t="s">
        <v>46</v>
      </c>
      <c r="N976" s="1" t="s">
        <v>46</v>
      </c>
      <c r="O976" s="1" t="s">
        <v>46</v>
      </c>
      <c r="P976" s="1" t="s">
        <v>46</v>
      </c>
      <c r="Q976" s="1" t="s">
        <v>46</v>
      </c>
      <c r="R976" s="1" t="s">
        <v>46</v>
      </c>
      <c r="S976" s="1" t="s">
        <v>46</v>
      </c>
      <c r="T976" s="12" t="str">
        <f>IF(OR(VOZ_WHATSAPP[[#This Row],[Brinda argumentos coherentes a la objeción]]="No Cumple",VOZ_WHATSAPP[[#This Row],[Despliegue de Beneficios y/o consecuencias]]="No Cumple"),"Sin Negocio","Negocio")</f>
        <v>Negocio</v>
      </c>
      <c r="U976" s="1" t="s">
        <v>48</v>
      </c>
      <c r="V976" s="1" t="s">
        <v>48</v>
      </c>
      <c r="W976" s="1" t="s">
        <v>48</v>
      </c>
      <c r="X976" s="12" t="str">
        <f>IF(OR(VOZ_WHATSAPP[[#This Row],[Confirma Valor de pago]]="No Cumple",VOZ_WHATSAPP[[#This Row],[Confirma hora de pago]]="No Cumple",VOZ_WHATSAPP[[#This Row],[Confirma medio de pago]]="No Cumple"),"Sin Cierre","Cierre")</f>
        <v>Cierre</v>
      </c>
      <c r="Y976" s="1" t="s">
        <v>46</v>
      </c>
      <c r="Z976" s="1" t="s">
        <v>46</v>
      </c>
      <c r="AA976" s="1" t="s">
        <v>46</v>
      </c>
      <c r="AB976" s="1" t="s">
        <v>46</v>
      </c>
      <c r="AC976" s="11" t="str">
        <f>IF(OR(VOZ_WHATSAPP[[#This Row],[La comunicación es asertiva, con respeto y evita maltrato]]="No Cumple",VOZ_WHATSAPP[[#This Row],[Cumple con las normativas legales]]="No Cumple"),"No Cumple","Cumple")</f>
        <v>Cumple</v>
      </c>
      <c r="AD976" s="1" t="s">
        <v>46</v>
      </c>
      <c r="AE976" s="1" t="s">
        <v>101</v>
      </c>
      <c r="AF976" s="4">
        <v>1</v>
      </c>
      <c r="AG976" s="4">
        <f>IF(AND(VOZ_WHATSAPP[[#This Row],[Estado Cierre]]="Sin Cierre",VOZ_WHATSAPP[[#This Row],[Nota Negocio]]="Sin Negocio"),VOZ_WHATSAPP[[#This Row],[Nota]]-24%,VOZ_WHATSAPP[[#This Row],[Nota]])</f>
        <v>1</v>
      </c>
      <c r="AH976" s="8">
        <f>IF(VOZ_WHATSAPP[[#This Row],[Estado Legal]]="No Cumple",0,IF(VOZ_WHATSAPP[[#This Row],[Realiza lectura de guion Legal]]="No Cumple",VOZ_WHATSAPP[[#This Row],[Nota 2]]-50%,VOZ_WHATSAPP[[#This Row],[Nota 2]]))</f>
        <v>1</v>
      </c>
    </row>
    <row r="977" spans="1:34" x14ac:dyDescent="0.25">
      <c r="A977" s="2" t="str">
        <f>VOZ_WHATSAPP[[#This Row],[ID Asesor]]&amp;VOZ_WHATSAPP[[#This Row],[Fecha Monitoreo]]</f>
        <v>389245835</v>
      </c>
      <c r="B977" s="2">
        <v>45835</v>
      </c>
      <c r="C977" s="1" t="s">
        <v>696</v>
      </c>
      <c r="D977" s="1">
        <v>3892</v>
      </c>
      <c r="E977" s="2">
        <v>45835</v>
      </c>
      <c r="F977" s="3">
        <v>0.40486111111111112</v>
      </c>
      <c r="G977" s="1" t="s">
        <v>51</v>
      </c>
      <c r="H977" s="1" t="s">
        <v>44</v>
      </c>
      <c r="I977" s="1">
        <v>1435</v>
      </c>
      <c r="J977" s="1">
        <v>3234406249</v>
      </c>
      <c r="K977" s="1" t="s">
        <v>45</v>
      </c>
      <c r="L977" s="1" t="s">
        <v>46</v>
      </c>
      <c r="M977" s="1" t="s">
        <v>47</v>
      </c>
      <c r="N977" s="1" t="s">
        <v>46</v>
      </c>
      <c r="O977" s="1" t="s">
        <v>46</v>
      </c>
      <c r="P977" s="1" t="s">
        <v>54</v>
      </c>
      <c r="Q977" s="1" t="s">
        <v>48</v>
      </c>
      <c r="R977" s="1" t="s">
        <v>48</v>
      </c>
      <c r="S977" s="1" t="s">
        <v>46</v>
      </c>
      <c r="T977" s="12" t="str">
        <f>IF(OR(VOZ_WHATSAPP[[#This Row],[Brinda argumentos coherentes a la objeción]]="No Cumple",VOZ_WHATSAPP[[#This Row],[Despliegue de Beneficios y/o consecuencias]]="No Cumple"),"Sin Negocio","Negocio")</f>
        <v>Negocio</v>
      </c>
      <c r="U977" s="1" t="s">
        <v>46</v>
      </c>
      <c r="V977" s="1" t="s">
        <v>46</v>
      </c>
      <c r="W977" s="1" t="s">
        <v>46</v>
      </c>
      <c r="X977" s="12" t="str">
        <f>IF(OR(VOZ_WHATSAPP[[#This Row],[Confirma Valor de pago]]="No Cumple",VOZ_WHATSAPP[[#This Row],[Confirma hora de pago]]="No Cumple",VOZ_WHATSAPP[[#This Row],[Confirma medio de pago]]="No Cumple"),"Sin Cierre","Cierre")</f>
        <v>Cierre</v>
      </c>
      <c r="Y977" s="1" t="s">
        <v>46</v>
      </c>
      <c r="Z977" s="1" t="s">
        <v>54</v>
      </c>
      <c r="AA977" s="1" t="s">
        <v>46</v>
      </c>
      <c r="AB977" s="1" t="s">
        <v>46</v>
      </c>
      <c r="AC977" s="11" t="str">
        <f>IF(OR(VOZ_WHATSAPP[[#This Row],[La comunicación es asertiva, con respeto y evita maltrato]]="No Cumple",VOZ_WHATSAPP[[#This Row],[Cumple con las normativas legales]]="No Cumple"),"No Cumple","Cumple")</f>
        <v>Cumple</v>
      </c>
      <c r="AD977" s="1" t="s">
        <v>46</v>
      </c>
      <c r="AE977" s="1" t="s">
        <v>1000</v>
      </c>
      <c r="AF977" s="4">
        <v>0.76</v>
      </c>
      <c r="AG977" s="4">
        <f>IF(AND(VOZ_WHATSAPP[[#This Row],[Estado Cierre]]="Sin Cierre",VOZ_WHATSAPP[[#This Row],[Nota Negocio]]="Sin Negocio"),VOZ_WHATSAPP[[#This Row],[Nota]]-24%,VOZ_WHATSAPP[[#This Row],[Nota]])</f>
        <v>0.76</v>
      </c>
      <c r="AH977" s="8">
        <f>IF(VOZ_WHATSAPP[[#This Row],[Estado Legal]]="No Cumple",0,IF(VOZ_WHATSAPP[[#This Row],[Realiza lectura de guion Legal]]="No Cumple",VOZ_WHATSAPP[[#This Row],[Nota 2]]-50%,VOZ_WHATSAPP[[#This Row],[Nota 2]]))</f>
        <v>0.76</v>
      </c>
    </row>
    <row r="978" spans="1:34" x14ac:dyDescent="0.25">
      <c r="A978" s="2" t="str">
        <f>VOZ_WHATSAPP[[#This Row],[ID Asesor]]&amp;VOZ_WHATSAPP[[#This Row],[Fecha Monitoreo]]</f>
        <v>394245835</v>
      </c>
      <c r="B978" s="2">
        <v>45835</v>
      </c>
      <c r="C978" s="1" t="s">
        <v>59</v>
      </c>
      <c r="D978" s="1">
        <v>3942</v>
      </c>
      <c r="E978" s="2">
        <v>45835</v>
      </c>
      <c r="F978" s="3">
        <v>0.36180555555555555</v>
      </c>
      <c r="G978" s="1" t="s">
        <v>60</v>
      </c>
      <c r="H978" s="1" t="s">
        <v>44</v>
      </c>
      <c r="I978" s="1">
        <v>1393</v>
      </c>
      <c r="J978" s="1">
        <v>3113415131</v>
      </c>
      <c r="K978" s="1" t="s">
        <v>45</v>
      </c>
      <c r="L978" s="1" t="s">
        <v>46</v>
      </c>
      <c r="M978" s="1" t="s">
        <v>46</v>
      </c>
      <c r="N978" s="1" t="s">
        <v>46</v>
      </c>
      <c r="O978" s="1" t="s">
        <v>46</v>
      </c>
      <c r="P978" s="1" t="s">
        <v>46</v>
      </c>
      <c r="Q978" s="1" t="s">
        <v>48</v>
      </c>
      <c r="R978" s="1" t="s">
        <v>48</v>
      </c>
      <c r="S978" s="1" t="s">
        <v>46</v>
      </c>
      <c r="T978" s="12" t="str">
        <f>IF(OR(VOZ_WHATSAPP[[#This Row],[Brinda argumentos coherentes a la objeción]]="No Cumple",VOZ_WHATSAPP[[#This Row],[Despliegue de Beneficios y/o consecuencias]]="No Cumple"),"Sin Negocio","Negocio")</f>
        <v>Negocio</v>
      </c>
      <c r="U978" s="1" t="s">
        <v>46</v>
      </c>
      <c r="V978" s="1" t="s">
        <v>46</v>
      </c>
      <c r="W978" s="1" t="s">
        <v>46</v>
      </c>
      <c r="X978" s="12" t="str">
        <f>IF(OR(VOZ_WHATSAPP[[#This Row],[Confirma Valor de pago]]="No Cumple",VOZ_WHATSAPP[[#This Row],[Confirma hora de pago]]="No Cumple",VOZ_WHATSAPP[[#This Row],[Confirma medio de pago]]="No Cumple"),"Sin Cierre","Cierre")</f>
        <v>Cierre</v>
      </c>
      <c r="Y978" s="1" t="s">
        <v>46</v>
      </c>
      <c r="Z978" s="1" t="s">
        <v>54</v>
      </c>
      <c r="AA978" s="1" t="s">
        <v>46</v>
      </c>
      <c r="AB978" s="1" t="s">
        <v>46</v>
      </c>
      <c r="AC978" s="11" t="str">
        <f>IF(OR(VOZ_WHATSAPP[[#This Row],[La comunicación es asertiva, con respeto y evita maltrato]]="No Cumple",VOZ_WHATSAPP[[#This Row],[Cumple con las normativas legales]]="No Cumple"),"No Cumple","Cumple")</f>
        <v>Cumple</v>
      </c>
      <c r="AD978" s="1" t="s">
        <v>46</v>
      </c>
      <c r="AE978" s="1" t="s">
        <v>1001</v>
      </c>
      <c r="AF978" s="4">
        <v>0.85</v>
      </c>
      <c r="AG978" s="4">
        <f>IF(AND(VOZ_WHATSAPP[[#This Row],[Estado Cierre]]="Sin Cierre",VOZ_WHATSAPP[[#This Row],[Nota Negocio]]="Sin Negocio"),VOZ_WHATSAPP[[#This Row],[Nota]]-24%,VOZ_WHATSAPP[[#This Row],[Nota]])</f>
        <v>0.85</v>
      </c>
      <c r="AH978" s="8">
        <f>IF(VOZ_WHATSAPP[[#This Row],[Estado Legal]]="No Cumple",0,IF(VOZ_WHATSAPP[[#This Row],[Realiza lectura de guion Legal]]="No Cumple",VOZ_WHATSAPP[[#This Row],[Nota 2]]-50%,VOZ_WHATSAPP[[#This Row],[Nota 2]]))</f>
        <v>0.85</v>
      </c>
    </row>
    <row r="979" spans="1:34" x14ac:dyDescent="0.25">
      <c r="A979" s="2" t="str">
        <f>VOZ_WHATSAPP[[#This Row],[ID Asesor]]&amp;VOZ_WHATSAPP[[#This Row],[Fecha Monitoreo]]</f>
        <v>388845835</v>
      </c>
      <c r="B979" s="2">
        <v>45835</v>
      </c>
      <c r="C979" s="1" t="s">
        <v>50</v>
      </c>
      <c r="D979" s="1">
        <v>3888</v>
      </c>
      <c r="E979" s="2">
        <v>45835</v>
      </c>
      <c r="F979" s="3">
        <v>0.37430555555555556</v>
      </c>
      <c r="G979" s="1" t="s">
        <v>51</v>
      </c>
      <c r="H979" s="1" t="s">
        <v>44</v>
      </c>
      <c r="I979" s="1">
        <v>1431</v>
      </c>
      <c r="J979" s="1">
        <v>3208076521</v>
      </c>
      <c r="K979" s="1" t="s">
        <v>45</v>
      </c>
      <c r="L979" s="1" t="s">
        <v>46</v>
      </c>
      <c r="M979" s="1" t="s">
        <v>46</v>
      </c>
      <c r="N979" s="1" t="s">
        <v>46</v>
      </c>
      <c r="O979" s="1" t="s">
        <v>48</v>
      </c>
      <c r="P979" s="1" t="s">
        <v>48</v>
      </c>
      <c r="Q979" s="1" t="s">
        <v>46</v>
      </c>
      <c r="R979" s="1" t="s">
        <v>47</v>
      </c>
      <c r="S979" s="1" t="s">
        <v>47</v>
      </c>
      <c r="T979" s="12" t="str">
        <f>IF(OR(VOZ_WHATSAPP[[#This Row],[Brinda argumentos coherentes a la objeción]]="No Cumple",VOZ_WHATSAPP[[#This Row],[Despliegue de Beneficios y/o consecuencias]]="No Cumple"),"Sin Negocio","Negocio")</f>
        <v>Sin Negocio</v>
      </c>
      <c r="U979" s="1" t="s">
        <v>48</v>
      </c>
      <c r="V979" s="1" t="s">
        <v>48</v>
      </c>
      <c r="W979" s="1" t="s">
        <v>48</v>
      </c>
      <c r="X979" s="12" t="str">
        <f>IF(OR(VOZ_WHATSAPP[[#This Row],[Confirma Valor de pago]]="No Cumple",VOZ_WHATSAPP[[#This Row],[Confirma hora de pago]]="No Cumple",VOZ_WHATSAPP[[#This Row],[Confirma medio de pago]]="No Cumple"),"Sin Cierre","Cierre")</f>
        <v>Cierre</v>
      </c>
      <c r="Y979" s="1" t="s">
        <v>46</v>
      </c>
      <c r="Z979" s="1" t="s">
        <v>46</v>
      </c>
      <c r="AA979" s="1" t="s">
        <v>46</v>
      </c>
      <c r="AB979" s="1" t="s">
        <v>46</v>
      </c>
      <c r="AC979" s="11" t="str">
        <f>IF(OR(VOZ_WHATSAPP[[#This Row],[La comunicación es asertiva, con respeto y evita maltrato]]="No Cumple",VOZ_WHATSAPP[[#This Row],[Cumple con las normativas legales]]="No Cumple"),"No Cumple","Cumple")</f>
        <v>Cumple</v>
      </c>
      <c r="AD979" s="1" t="s">
        <v>46</v>
      </c>
      <c r="AE979" s="1" t="s">
        <v>1002</v>
      </c>
      <c r="AF979" s="4">
        <v>0.8</v>
      </c>
      <c r="AG979" s="4">
        <f>IF(AND(VOZ_WHATSAPP[[#This Row],[Estado Cierre]]="Sin Cierre",VOZ_WHATSAPP[[#This Row],[Nota Negocio]]="Sin Negocio"),VOZ_WHATSAPP[[#This Row],[Nota]]-24%,VOZ_WHATSAPP[[#This Row],[Nota]])</f>
        <v>0.8</v>
      </c>
      <c r="AH979" s="8">
        <f>IF(VOZ_WHATSAPP[[#This Row],[Estado Legal]]="No Cumple",0,IF(VOZ_WHATSAPP[[#This Row],[Realiza lectura de guion Legal]]="No Cumple",VOZ_WHATSAPP[[#This Row],[Nota 2]]-50%,VOZ_WHATSAPP[[#This Row],[Nota 2]]))</f>
        <v>0.8</v>
      </c>
    </row>
    <row r="980" spans="1:34" x14ac:dyDescent="0.25">
      <c r="A980" s="2" t="str">
        <f>VOZ_WHATSAPP[[#This Row],[ID Asesor]]&amp;VOZ_WHATSAPP[[#This Row],[Fecha Monitoreo]]</f>
        <v>366945835</v>
      </c>
      <c r="B980" s="2">
        <v>45835</v>
      </c>
      <c r="C980" s="1" t="s">
        <v>59</v>
      </c>
      <c r="D980" s="1">
        <v>3669</v>
      </c>
      <c r="E980" s="2">
        <v>45835</v>
      </c>
      <c r="F980" s="3">
        <v>0.46666666666666667</v>
      </c>
      <c r="G980" s="1" t="s">
        <v>60</v>
      </c>
      <c r="H980" s="1" t="s">
        <v>44</v>
      </c>
      <c r="I980" s="1">
        <v>1373</v>
      </c>
      <c r="J980" s="1">
        <v>3118116159</v>
      </c>
      <c r="K980" s="1" t="s">
        <v>45</v>
      </c>
      <c r="L980" s="1" t="s">
        <v>46</v>
      </c>
      <c r="M980" s="1" t="s">
        <v>46</v>
      </c>
      <c r="N980" s="1" t="s">
        <v>46</v>
      </c>
      <c r="O980" s="1" t="s">
        <v>48</v>
      </c>
      <c r="P980" s="1" t="s">
        <v>48</v>
      </c>
      <c r="Q980" s="1" t="s">
        <v>46</v>
      </c>
      <c r="R980" s="1" t="s">
        <v>46</v>
      </c>
      <c r="S980" s="1" t="s">
        <v>48</v>
      </c>
      <c r="T980" s="12" t="str">
        <f>IF(OR(VOZ_WHATSAPP[[#This Row],[Brinda argumentos coherentes a la objeción]]="No Cumple",VOZ_WHATSAPP[[#This Row],[Despliegue de Beneficios y/o consecuencias]]="No Cumple"),"Sin Negocio","Negocio")</f>
        <v>Negocio</v>
      </c>
      <c r="U980" s="1" t="s">
        <v>48</v>
      </c>
      <c r="V980" s="1" t="s">
        <v>48</v>
      </c>
      <c r="W980" s="1" t="s">
        <v>48</v>
      </c>
      <c r="X980" s="12" t="str">
        <f>IF(OR(VOZ_WHATSAPP[[#This Row],[Confirma Valor de pago]]="No Cumple",VOZ_WHATSAPP[[#This Row],[Confirma hora de pago]]="No Cumple",VOZ_WHATSAPP[[#This Row],[Confirma medio de pago]]="No Cumple"),"Sin Cierre","Cierre")</f>
        <v>Cierre</v>
      </c>
      <c r="Y980" s="1" t="s">
        <v>48</v>
      </c>
      <c r="Z980" s="1" t="s">
        <v>46</v>
      </c>
      <c r="AA980" s="1" t="s">
        <v>46</v>
      </c>
      <c r="AB980" s="1" t="s">
        <v>46</v>
      </c>
      <c r="AC980" s="11" t="str">
        <f>IF(OR(VOZ_WHATSAPP[[#This Row],[La comunicación es asertiva, con respeto y evita maltrato]]="No Cumple",VOZ_WHATSAPP[[#This Row],[Cumple con las normativas legales]]="No Cumple"),"No Cumple","Cumple")</f>
        <v>Cumple</v>
      </c>
      <c r="AD980" s="1" t="s">
        <v>48</v>
      </c>
      <c r="AE980" s="1" t="s">
        <v>1003</v>
      </c>
      <c r="AF980" s="4">
        <v>1</v>
      </c>
      <c r="AG980" s="4">
        <f>IF(AND(VOZ_WHATSAPP[[#This Row],[Estado Cierre]]="Sin Cierre",VOZ_WHATSAPP[[#This Row],[Nota Negocio]]="Sin Negocio"),VOZ_WHATSAPP[[#This Row],[Nota]]-24%,VOZ_WHATSAPP[[#This Row],[Nota]])</f>
        <v>1</v>
      </c>
      <c r="AH980" s="8">
        <f>IF(VOZ_WHATSAPP[[#This Row],[Estado Legal]]="No Cumple",0,IF(VOZ_WHATSAPP[[#This Row],[Realiza lectura de guion Legal]]="No Cumple",VOZ_WHATSAPP[[#This Row],[Nota 2]]-50%,VOZ_WHATSAPP[[#This Row],[Nota 2]]))</f>
        <v>1</v>
      </c>
    </row>
    <row r="981" spans="1:34" x14ac:dyDescent="0.25">
      <c r="A981" s="2" t="str">
        <f>VOZ_WHATSAPP[[#This Row],[ID Asesor]]&amp;VOZ_WHATSAPP[[#This Row],[Fecha Monitoreo]]</f>
        <v>372745835</v>
      </c>
      <c r="B981" s="2">
        <v>45835</v>
      </c>
      <c r="C981" s="1" t="s">
        <v>126</v>
      </c>
      <c r="D981" s="1">
        <v>3727</v>
      </c>
      <c r="E981" s="2">
        <v>45835</v>
      </c>
      <c r="F981" s="3">
        <v>0.40277777777777779</v>
      </c>
      <c r="G981" s="1" t="s">
        <v>58</v>
      </c>
      <c r="H981" s="1" t="s">
        <v>71</v>
      </c>
      <c r="I981" s="1"/>
      <c r="J981" s="1"/>
      <c r="K981" s="1"/>
      <c r="L981" s="1" t="s">
        <v>46</v>
      </c>
      <c r="M981" s="1" t="s">
        <v>48</v>
      </c>
      <c r="N981" s="1" t="s">
        <v>46</v>
      </c>
      <c r="O981" s="1" t="s">
        <v>46</v>
      </c>
      <c r="P981" s="1" t="s">
        <v>46</v>
      </c>
      <c r="Q981" s="1" t="s">
        <v>46</v>
      </c>
      <c r="R981" s="1" t="s">
        <v>46</v>
      </c>
      <c r="S981" s="1" t="s">
        <v>46</v>
      </c>
      <c r="T981" s="12" t="str">
        <f>IF(OR(VOZ_WHATSAPP[[#This Row],[Brinda argumentos coherentes a la objeción]]="No Cumple",VOZ_WHATSAPP[[#This Row],[Despliegue de Beneficios y/o consecuencias]]="No Cumple"),"Sin Negocio","Negocio")</f>
        <v>Negocio</v>
      </c>
      <c r="U981" s="1" t="s">
        <v>48</v>
      </c>
      <c r="V981" s="1" t="s">
        <v>48</v>
      </c>
      <c r="W981" s="1" t="s">
        <v>48</v>
      </c>
      <c r="X981" s="12" t="str">
        <f>IF(OR(VOZ_WHATSAPP[[#This Row],[Confirma Valor de pago]]="No Cumple",VOZ_WHATSAPP[[#This Row],[Confirma hora de pago]]="No Cumple",VOZ_WHATSAPP[[#This Row],[Confirma medio de pago]]="No Cumple"),"Sin Cierre","Cierre")</f>
        <v>Cierre</v>
      </c>
      <c r="Y981" s="1" t="s">
        <v>48</v>
      </c>
      <c r="Z981" s="1" t="s">
        <v>46</v>
      </c>
      <c r="AA981" s="1" t="s">
        <v>46</v>
      </c>
      <c r="AB981" s="1" t="s">
        <v>46</v>
      </c>
      <c r="AC981" s="11" t="str">
        <f>IF(OR(VOZ_WHATSAPP[[#This Row],[La comunicación es asertiva, con respeto y evita maltrato]]="No Cumple",VOZ_WHATSAPP[[#This Row],[Cumple con las normativas legales]]="No Cumple"),"No Cumple","Cumple")</f>
        <v>Cumple</v>
      </c>
      <c r="AD981" s="1" t="s">
        <v>48</v>
      </c>
      <c r="AE981" s="1" t="s">
        <v>133</v>
      </c>
      <c r="AF981" s="4">
        <v>1</v>
      </c>
      <c r="AG981" s="4">
        <f>IF(AND(VOZ_WHATSAPP[[#This Row],[Estado Cierre]]="Sin Cierre",VOZ_WHATSAPP[[#This Row],[Nota Negocio]]="Sin Negocio"),VOZ_WHATSAPP[[#This Row],[Nota]]-24%,VOZ_WHATSAPP[[#This Row],[Nota]])</f>
        <v>1</v>
      </c>
      <c r="AH981" s="8">
        <f>IF(VOZ_WHATSAPP[[#This Row],[Estado Legal]]="No Cumple",0,IF(VOZ_WHATSAPP[[#This Row],[Realiza lectura de guion Legal]]="No Cumple",VOZ_WHATSAPP[[#This Row],[Nota 2]]-50%,VOZ_WHATSAPP[[#This Row],[Nota 2]]))</f>
        <v>1</v>
      </c>
    </row>
    <row r="982" spans="1:34" x14ac:dyDescent="0.25">
      <c r="A982" s="2" t="str">
        <f>VOZ_WHATSAPP[[#This Row],[ID Asesor]]&amp;VOZ_WHATSAPP[[#This Row],[Fecha Monitoreo]]</f>
        <v>387445835</v>
      </c>
      <c r="B982" s="2">
        <v>45835</v>
      </c>
      <c r="C982" s="1" t="s">
        <v>696</v>
      </c>
      <c r="D982" s="1">
        <v>3874</v>
      </c>
      <c r="E982" s="2">
        <v>45835</v>
      </c>
      <c r="F982" s="3">
        <v>0.375</v>
      </c>
      <c r="G982" s="1" t="s">
        <v>51</v>
      </c>
      <c r="H982" s="1" t="s">
        <v>44</v>
      </c>
      <c r="I982" s="1">
        <v>1427</v>
      </c>
      <c r="J982" s="1">
        <v>3103992633</v>
      </c>
      <c r="K982" s="1" t="s">
        <v>45</v>
      </c>
      <c r="L982" s="1" t="s">
        <v>46</v>
      </c>
      <c r="M982" s="1" t="s">
        <v>46</v>
      </c>
      <c r="N982" s="1" t="s">
        <v>46</v>
      </c>
      <c r="O982" s="1" t="s">
        <v>46</v>
      </c>
      <c r="P982" s="1" t="s">
        <v>46</v>
      </c>
      <c r="Q982" s="1" t="s">
        <v>48</v>
      </c>
      <c r="R982" s="1" t="s">
        <v>48</v>
      </c>
      <c r="S982" s="1" t="s">
        <v>46</v>
      </c>
      <c r="T982" s="12" t="str">
        <f>IF(OR(VOZ_WHATSAPP[[#This Row],[Brinda argumentos coherentes a la objeción]]="No Cumple",VOZ_WHATSAPP[[#This Row],[Despliegue de Beneficios y/o consecuencias]]="No Cumple"),"Sin Negocio","Negocio")</f>
        <v>Negocio</v>
      </c>
      <c r="U982" s="1" t="s">
        <v>46</v>
      </c>
      <c r="V982" s="1" t="s">
        <v>46</v>
      </c>
      <c r="W982" s="1" t="s">
        <v>46</v>
      </c>
      <c r="X982" s="12" t="str">
        <f>IF(OR(VOZ_WHATSAPP[[#This Row],[Confirma Valor de pago]]="No Cumple",VOZ_WHATSAPP[[#This Row],[Confirma hora de pago]]="No Cumple",VOZ_WHATSAPP[[#This Row],[Confirma medio de pago]]="No Cumple"),"Sin Cierre","Cierre")</f>
        <v>Cierre</v>
      </c>
      <c r="Y982" s="1" t="s">
        <v>46</v>
      </c>
      <c r="Z982" s="1" t="s">
        <v>54</v>
      </c>
      <c r="AA982" s="1" t="s">
        <v>46</v>
      </c>
      <c r="AB982" s="1" t="s">
        <v>46</v>
      </c>
      <c r="AC982" s="11" t="str">
        <f>IF(OR(VOZ_WHATSAPP[[#This Row],[La comunicación es asertiva, con respeto y evita maltrato]]="No Cumple",VOZ_WHATSAPP[[#This Row],[Cumple con las normativas legales]]="No Cumple"),"No Cumple","Cumple")</f>
        <v>Cumple</v>
      </c>
      <c r="AD982" s="1" t="s">
        <v>46</v>
      </c>
      <c r="AE982" s="1" t="s">
        <v>1004</v>
      </c>
      <c r="AF982" s="4">
        <v>0.85</v>
      </c>
      <c r="AG982" s="4">
        <f>IF(AND(VOZ_WHATSAPP[[#This Row],[Estado Cierre]]="Sin Cierre",VOZ_WHATSAPP[[#This Row],[Nota Negocio]]="Sin Negocio"),VOZ_WHATSAPP[[#This Row],[Nota]]-24%,VOZ_WHATSAPP[[#This Row],[Nota]])</f>
        <v>0.85</v>
      </c>
      <c r="AH982" s="8">
        <f>IF(VOZ_WHATSAPP[[#This Row],[Estado Legal]]="No Cumple",0,IF(VOZ_WHATSAPP[[#This Row],[Realiza lectura de guion Legal]]="No Cumple",VOZ_WHATSAPP[[#This Row],[Nota 2]]-50%,VOZ_WHATSAPP[[#This Row],[Nota 2]]))</f>
        <v>0.85</v>
      </c>
    </row>
    <row r="983" spans="1:34" x14ac:dyDescent="0.25">
      <c r="A983" s="2" t="str">
        <f>VOZ_WHATSAPP[[#This Row],[ID Asesor]]&amp;VOZ_WHATSAPP[[#This Row],[Fecha Monitoreo]]</f>
        <v>271745835</v>
      </c>
      <c r="B983" s="2">
        <v>45835</v>
      </c>
      <c r="C983" s="1" t="s">
        <v>59</v>
      </c>
      <c r="D983" s="1">
        <v>2717</v>
      </c>
      <c r="E983" s="2">
        <v>45835</v>
      </c>
      <c r="F983" s="3">
        <v>0.50624999999999998</v>
      </c>
      <c r="G983" s="1" t="s">
        <v>60</v>
      </c>
      <c r="H983" s="1" t="s">
        <v>44</v>
      </c>
      <c r="I983" s="1">
        <v>1165</v>
      </c>
      <c r="J983" s="1">
        <v>3507139838</v>
      </c>
      <c r="K983" s="1" t="s">
        <v>45</v>
      </c>
      <c r="L983" s="1" t="s">
        <v>46</v>
      </c>
      <c r="M983" s="1" t="s">
        <v>47</v>
      </c>
      <c r="N983" s="1" t="s">
        <v>46</v>
      </c>
      <c r="O983" s="1" t="s">
        <v>46</v>
      </c>
      <c r="P983" s="1" t="s">
        <v>46</v>
      </c>
      <c r="Q983" s="1" t="s">
        <v>46</v>
      </c>
      <c r="R983" s="1" t="s">
        <v>46</v>
      </c>
      <c r="S983" s="1" t="s">
        <v>46</v>
      </c>
      <c r="T983" s="12" t="str">
        <f>IF(OR(VOZ_WHATSAPP[[#This Row],[Brinda argumentos coherentes a la objeción]]="No Cumple",VOZ_WHATSAPP[[#This Row],[Despliegue de Beneficios y/o consecuencias]]="No Cumple"),"Sin Negocio","Negocio")</f>
        <v>Negocio</v>
      </c>
      <c r="U983" s="1" t="s">
        <v>46</v>
      </c>
      <c r="V983" s="1" t="s">
        <v>46</v>
      </c>
      <c r="W983" s="1" t="s">
        <v>46</v>
      </c>
      <c r="X983" s="12" t="str">
        <f>IF(OR(VOZ_WHATSAPP[[#This Row],[Confirma Valor de pago]]="No Cumple",VOZ_WHATSAPP[[#This Row],[Confirma hora de pago]]="No Cumple",VOZ_WHATSAPP[[#This Row],[Confirma medio de pago]]="No Cumple"),"Sin Cierre","Cierre")</f>
        <v>Cierre</v>
      </c>
      <c r="Y983" s="1" t="s">
        <v>46</v>
      </c>
      <c r="Z983" s="1" t="s">
        <v>46</v>
      </c>
      <c r="AA983" s="1" t="s">
        <v>46</v>
      </c>
      <c r="AB983" s="1" t="s">
        <v>46</v>
      </c>
      <c r="AC983" s="11" t="str">
        <f>IF(OR(VOZ_WHATSAPP[[#This Row],[La comunicación es asertiva, con respeto y evita maltrato]]="No Cumple",VOZ_WHATSAPP[[#This Row],[Cumple con las normativas legales]]="No Cumple"),"No Cumple","Cumple")</f>
        <v>Cumple</v>
      </c>
      <c r="AD983" s="1" t="s">
        <v>46</v>
      </c>
      <c r="AE983" s="1" t="s">
        <v>1005</v>
      </c>
      <c r="AF983" s="4">
        <v>0.96</v>
      </c>
      <c r="AG983" s="4">
        <f>IF(AND(VOZ_WHATSAPP[[#This Row],[Estado Cierre]]="Sin Cierre",VOZ_WHATSAPP[[#This Row],[Nota Negocio]]="Sin Negocio"),VOZ_WHATSAPP[[#This Row],[Nota]]-24%,VOZ_WHATSAPP[[#This Row],[Nota]])</f>
        <v>0.96</v>
      </c>
      <c r="AH983" s="8">
        <f>IF(VOZ_WHATSAPP[[#This Row],[Estado Legal]]="No Cumple",0,IF(VOZ_WHATSAPP[[#This Row],[Realiza lectura de guion Legal]]="No Cumple",VOZ_WHATSAPP[[#This Row],[Nota 2]]-50%,VOZ_WHATSAPP[[#This Row],[Nota 2]]))</f>
        <v>0.96</v>
      </c>
    </row>
    <row r="984" spans="1:34" x14ac:dyDescent="0.25">
      <c r="A984" s="2" t="str">
        <f>VOZ_WHATSAPP[[#This Row],[ID Asesor]]&amp;VOZ_WHATSAPP[[#This Row],[Fecha Monitoreo]]</f>
        <v>374545835</v>
      </c>
      <c r="B984" s="2">
        <v>45835</v>
      </c>
      <c r="C984" s="1" t="s">
        <v>56</v>
      </c>
      <c r="D984" s="1">
        <v>3745</v>
      </c>
      <c r="E984" s="2">
        <v>45835</v>
      </c>
      <c r="F984" s="3">
        <v>0.51249999999999996</v>
      </c>
      <c r="G984" s="1" t="s">
        <v>58</v>
      </c>
      <c r="H984" s="1" t="s">
        <v>44</v>
      </c>
      <c r="I984" s="1">
        <v>463</v>
      </c>
      <c r="J984" s="1">
        <v>3117533761</v>
      </c>
      <c r="K984" s="1" t="s">
        <v>45</v>
      </c>
      <c r="L984" s="1" t="s">
        <v>46</v>
      </c>
      <c r="M984" s="1" t="s">
        <v>48</v>
      </c>
      <c r="N984" s="1" t="s">
        <v>46</v>
      </c>
      <c r="O984" s="1" t="s">
        <v>46</v>
      </c>
      <c r="P984" s="1" t="s">
        <v>46</v>
      </c>
      <c r="Q984" s="1" t="s">
        <v>46</v>
      </c>
      <c r="R984" s="1" t="s">
        <v>46</v>
      </c>
      <c r="S984" s="1" t="s">
        <v>48</v>
      </c>
      <c r="T984" s="12" t="str">
        <f>IF(OR(VOZ_WHATSAPP[[#This Row],[Brinda argumentos coherentes a la objeción]]="No Cumple",VOZ_WHATSAPP[[#This Row],[Despliegue de Beneficios y/o consecuencias]]="No Cumple"),"Sin Negocio","Negocio")</f>
        <v>Negocio</v>
      </c>
      <c r="U984" s="1" t="s">
        <v>48</v>
      </c>
      <c r="V984" s="1" t="s">
        <v>48</v>
      </c>
      <c r="W984" s="1" t="s">
        <v>48</v>
      </c>
      <c r="X984" s="12" t="str">
        <f>IF(OR(VOZ_WHATSAPP[[#This Row],[Confirma Valor de pago]]="No Cumple",VOZ_WHATSAPP[[#This Row],[Confirma hora de pago]]="No Cumple",VOZ_WHATSAPP[[#This Row],[Confirma medio de pago]]="No Cumple"),"Sin Cierre","Cierre")</f>
        <v>Cierre</v>
      </c>
      <c r="Y984" s="1" t="s">
        <v>48</v>
      </c>
      <c r="Z984" s="1" t="s">
        <v>46</v>
      </c>
      <c r="AA984" s="1" t="s">
        <v>46</v>
      </c>
      <c r="AB984" s="1" t="s">
        <v>46</v>
      </c>
      <c r="AC984" s="11" t="str">
        <f>IF(OR(VOZ_WHATSAPP[[#This Row],[La comunicación es asertiva, con respeto y evita maltrato]]="No Cumple",VOZ_WHATSAPP[[#This Row],[Cumple con las normativas legales]]="No Cumple"),"No Cumple","Cumple")</f>
        <v>Cumple</v>
      </c>
      <c r="AD984" s="1" t="s">
        <v>48</v>
      </c>
      <c r="AE984" s="1" t="s">
        <v>1006</v>
      </c>
      <c r="AF984" s="4">
        <v>1</v>
      </c>
      <c r="AG984" s="4">
        <f>IF(AND(VOZ_WHATSAPP[[#This Row],[Estado Cierre]]="Sin Cierre",VOZ_WHATSAPP[[#This Row],[Nota Negocio]]="Sin Negocio"),VOZ_WHATSAPP[[#This Row],[Nota]]-24%,VOZ_WHATSAPP[[#This Row],[Nota]])</f>
        <v>1</v>
      </c>
      <c r="AH984" s="8">
        <f>IF(VOZ_WHATSAPP[[#This Row],[Estado Legal]]="No Cumple",0,IF(VOZ_WHATSAPP[[#This Row],[Realiza lectura de guion Legal]]="No Cumple",VOZ_WHATSAPP[[#This Row],[Nota 2]]-50%,VOZ_WHATSAPP[[#This Row],[Nota 2]]))</f>
        <v>1</v>
      </c>
    </row>
    <row r="985" spans="1:34" x14ac:dyDescent="0.25">
      <c r="A985" s="2" t="str">
        <f>VOZ_WHATSAPP[[#This Row],[ID Asesor]]&amp;VOZ_WHATSAPP[[#This Row],[Fecha Monitoreo]]</f>
        <v>396245835</v>
      </c>
      <c r="B985" s="2">
        <v>45835</v>
      </c>
      <c r="C985" s="1" t="s">
        <v>126</v>
      </c>
      <c r="D985" s="1">
        <v>3962</v>
      </c>
      <c r="E985" s="2">
        <v>45835</v>
      </c>
      <c r="F985" s="3">
        <v>0.36319444444444443</v>
      </c>
      <c r="G985" s="1" t="s">
        <v>58</v>
      </c>
      <c r="H985" s="1" t="s">
        <v>44</v>
      </c>
      <c r="I985" s="1">
        <v>601</v>
      </c>
      <c r="J985" s="1">
        <v>3152105724</v>
      </c>
      <c r="K985" s="1" t="s">
        <v>45</v>
      </c>
      <c r="L985" s="1" t="s">
        <v>47</v>
      </c>
      <c r="M985" s="1" t="s">
        <v>46</v>
      </c>
      <c r="N985" s="1" t="s">
        <v>46</v>
      </c>
      <c r="O985" s="1" t="s">
        <v>46</v>
      </c>
      <c r="P985" s="1" t="s">
        <v>46</v>
      </c>
      <c r="Q985" s="1" t="s">
        <v>48</v>
      </c>
      <c r="R985" s="1" t="s">
        <v>48</v>
      </c>
      <c r="S985" s="1" t="s">
        <v>46</v>
      </c>
      <c r="T985" s="12" t="str">
        <f>IF(OR(VOZ_WHATSAPP[[#This Row],[Brinda argumentos coherentes a la objeción]]="No Cumple",VOZ_WHATSAPP[[#This Row],[Despliegue de Beneficios y/o consecuencias]]="No Cumple"),"Sin Negocio","Negocio")</f>
        <v>Negocio</v>
      </c>
      <c r="U985" s="1" t="s">
        <v>46</v>
      </c>
      <c r="V985" s="1" t="s">
        <v>46</v>
      </c>
      <c r="W985" s="1" t="s">
        <v>47</v>
      </c>
      <c r="X985" s="12" t="str">
        <f>IF(OR(VOZ_WHATSAPP[[#This Row],[Confirma Valor de pago]]="No Cumple",VOZ_WHATSAPP[[#This Row],[Confirma hora de pago]]="No Cumple",VOZ_WHATSAPP[[#This Row],[Confirma medio de pago]]="No Cumple"),"Sin Cierre","Cierre")</f>
        <v>Sin Cierre</v>
      </c>
      <c r="Y985" s="1" t="s">
        <v>46</v>
      </c>
      <c r="Z985" s="1" t="s">
        <v>54</v>
      </c>
      <c r="AA985" s="1" t="s">
        <v>46</v>
      </c>
      <c r="AB985" s="1" t="s">
        <v>46</v>
      </c>
      <c r="AC985" s="11" t="str">
        <f>IF(OR(VOZ_WHATSAPP[[#This Row],[La comunicación es asertiva, con respeto y evita maltrato]]="No Cumple",VOZ_WHATSAPP[[#This Row],[Cumple con las normativas legales]]="No Cumple"),"No Cumple","Cumple")</f>
        <v>Cumple</v>
      </c>
      <c r="AD985" s="1" t="s">
        <v>46</v>
      </c>
      <c r="AE985" s="1" t="s">
        <v>1007</v>
      </c>
      <c r="AF985" s="4">
        <v>0.73</v>
      </c>
      <c r="AG985" s="4">
        <f>IF(AND(VOZ_WHATSAPP[[#This Row],[Estado Cierre]]="Sin Cierre",VOZ_WHATSAPP[[#This Row],[Nota Negocio]]="Sin Negocio"),VOZ_WHATSAPP[[#This Row],[Nota]]-24%,VOZ_WHATSAPP[[#This Row],[Nota]])</f>
        <v>0.73</v>
      </c>
      <c r="AH985" s="8">
        <f>IF(VOZ_WHATSAPP[[#This Row],[Estado Legal]]="No Cumple",0,IF(VOZ_WHATSAPP[[#This Row],[Realiza lectura de guion Legal]]="No Cumple",VOZ_WHATSAPP[[#This Row],[Nota 2]]-50%,VOZ_WHATSAPP[[#This Row],[Nota 2]]))</f>
        <v>0.73</v>
      </c>
    </row>
    <row r="986" spans="1:34" x14ac:dyDescent="0.25">
      <c r="A986" s="2" t="str">
        <f>VOZ_WHATSAPP[[#This Row],[ID Asesor]]&amp;VOZ_WHATSAPP[[#This Row],[Fecha Monitoreo]]</f>
        <v>382845835</v>
      </c>
      <c r="B986" s="2">
        <v>45835</v>
      </c>
      <c r="C986" s="1" t="s">
        <v>87</v>
      </c>
      <c r="D986" s="1">
        <v>3828</v>
      </c>
      <c r="E986" s="2">
        <v>45835</v>
      </c>
      <c r="F986" s="3">
        <v>0.4597222222222222</v>
      </c>
      <c r="G986" s="1" t="s">
        <v>51</v>
      </c>
      <c r="H986" s="1" t="s">
        <v>44</v>
      </c>
      <c r="I986" s="1">
        <v>1421</v>
      </c>
      <c r="J986" s="1"/>
      <c r="K986" s="1" t="s">
        <v>45</v>
      </c>
      <c r="L986" s="1" t="s">
        <v>46</v>
      </c>
      <c r="M986" s="1" t="s">
        <v>47</v>
      </c>
      <c r="N986" s="1" t="s">
        <v>46</v>
      </c>
      <c r="O986" s="1" t="s">
        <v>54</v>
      </c>
      <c r="P986" s="1" t="s">
        <v>46</v>
      </c>
      <c r="Q986" s="1" t="s">
        <v>48</v>
      </c>
      <c r="R986" s="1" t="s">
        <v>48</v>
      </c>
      <c r="S986" s="1" t="s">
        <v>47</v>
      </c>
      <c r="T986" s="12" t="str">
        <f>IF(OR(VOZ_WHATSAPP[[#This Row],[Brinda argumentos coherentes a la objeción]]="No Cumple",VOZ_WHATSAPP[[#This Row],[Despliegue de Beneficios y/o consecuencias]]="No Cumple"),"Sin Negocio","Negocio")</f>
        <v>Sin Negocio</v>
      </c>
      <c r="U986" s="1" t="s">
        <v>47</v>
      </c>
      <c r="V986" s="1" t="s">
        <v>47</v>
      </c>
      <c r="W986" s="1" t="s">
        <v>47</v>
      </c>
      <c r="X986" s="12" t="str">
        <f>IF(OR(VOZ_WHATSAPP[[#This Row],[Confirma Valor de pago]]="No Cumple",VOZ_WHATSAPP[[#This Row],[Confirma hora de pago]]="No Cumple",VOZ_WHATSAPP[[#This Row],[Confirma medio de pago]]="No Cumple"),"Sin Cierre","Cierre")</f>
        <v>Sin Cierre</v>
      </c>
      <c r="Y986" s="1" t="s">
        <v>46</v>
      </c>
      <c r="Z986" s="1" t="s">
        <v>54</v>
      </c>
      <c r="AA986" s="1" t="s">
        <v>46</v>
      </c>
      <c r="AB986" s="1" t="s">
        <v>46</v>
      </c>
      <c r="AC986" s="11" t="str">
        <f>IF(OR(VOZ_WHATSAPP[[#This Row],[La comunicación es asertiva, con respeto y evita maltrato]]="No Cumple",VOZ_WHATSAPP[[#This Row],[Cumple con las normativas legales]]="No Cumple"),"No Cumple","Cumple")</f>
        <v>Cumple</v>
      </c>
      <c r="AD986" s="1" t="s">
        <v>47</v>
      </c>
      <c r="AE986" s="1" t="s">
        <v>1008</v>
      </c>
      <c r="AF986" s="4">
        <v>0.42</v>
      </c>
      <c r="AG986" s="4">
        <f>IF(AND(VOZ_WHATSAPP[[#This Row],[Estado Cierre]]="Sin Cierre",VOZ_WHATSAPP[[#This Row],[Nota Negocio]]="Sin Negocio"),VOZ_WHATSAPP[[#This Row],[Nota]]-24%,VOZ_WHATSAPP[[#This Row],[Nota]])</f>
        <v>0.18</v>
      </c>
      <c r="AH986" s="8">
        <f>IF(VOZ_WHATSAPP[[#This Row],[Estado Legal]]="No Cumple",0,IF(VOZ_WHATSAPP[[#This Row],[Realiza lectura de guion Legal]]="No Cumple",VOZ_WHATSAPP[[#This Row],[Nota 2]]-50%,VOZ_WHATSAPP[[#This Row],[Nota 2]]))</f>
        <v>-0.32</v>
      </c>
    </row>
    <row r="987" spans="1:34" x14ac:dyDescent="0.25">
      <c r="A987" s="2" t="str">
        <f>VOZ_WHATSAPP[[#This Row],[ID Asesor]]&amp;VOZ_WHATSAPP[[#This Row],[Fecha Monitoreo]]</f>
        <v>361345835</v>
      </c>
      <c r="B987" s="2">
        <v>45835</v>
      </c>
      <c r="C987" s="1" t="s">
        <v>50</v>
      </c>
      <c r="D987" s="1">
        <v>3613</v>
      </c>
      <c r="E987" s="2">
        <v>45835</v>
      </c>
      <c r="F987" s="3">
        <v>0.3576388888888889</v>
      </c>
      <c r="G987" s="1" t="s">
        <v>60</v>
      </c>
      <c r="H987" s="1" t="s">
        <v>44</v>
      </c>
      <c r="I987" s="1">
        <v>1265</v>
      </c>
      <c r="J987" s="1">
        <v>3013451876</v>
      </c>
      <c r="K987" s="1" t="s">
        <v>45</v>
      </c>
      <c r="L987" s="1" t="s">
        <v>46</v>
      </c>
      <c r="M987" s="1" t="s">
        <v>46</v>
      </c>
      <c r="N987" s="1" t="s">
        <v>46</v>
      </c>
      <c r="O987" s="1" t="s">
        <v>46</v>
      </c>
      <c r="P987" s="1" t="s">
        <v>46</v>
      </c>
      <c r="Q987" s="1" t="s">
        <v>48</v>
      </c>
      <c r="R987" s="1" t="s">
        <v>48</v>
      </c>
      <c r="S987" s="1" t="s">
        <v>46</v>
      </c>
      <c r="T987" s="12" t="str">
        <f>IF(OR(VOZ_WHATSAPP[[#This Row],[Brinda argumentos coherentes a la objeción]]="No Cumple",VOZ_WHATSAPP[[#This Row],[Despliegue de Beneficios y/o consecuencias]]="No Cumple"),"Sin Negocio","Negocio")</f>
        <v>Negocio</v>
      </c>
      <c r="U987" s="1" t="s">
        <v>46</v>
      </c>
      <c r="V987" s="1" t="s">
        <v>46</v>
      </c>
      <c r="W987" s="1" t="s">
        <v>46</v>
      </c>
      <c r="X987" s="12" t="str">
        <f>IF(OR(VOZ_WHATSAPP[[#This Row],[Confirma Valor de pago]]="No Cumple",VOZ_WHATSAPP[[#This Row],[Confirma hora de pago]]="No Cumple",VOZ_WHATSAPP[[#This Row],[Confirma medio de pago]]="No Cumple"),"Sin Cierre","Cierre")</f>
        <v>Cierre</v>
      </c>
      <c r="Y987" s="1" t="s">
        <v>46</v>
      </c>
      <c r="Z987" s="1" t="s">
        <v>46</v>
      </c>
      <c r="AA987" s="1" t="s">
        <v>46</v>
      </c>
      <c r="AB987" s="1" t="s">
        <v>46</v>
      </c>
      <c r="AC987" s="11" t="str">
        <f>IF(OR(VOZ_WHATSAPP[[#This Row],[La comunicación es asertiva, con respeto y evita maltrato]]="No Cumple",VOZ_WHATSAPP[[#This Row],[Cumple con las normativas legales]]="No Cumple"),"No Cumple","Cumple")</f>
        <v>Cumple</v>
      </c>
      <c r="AD987" s="1" t="s">
        <v>46</v>
      </c>
      <c r="AE987" s="1" t="s">
        <v>53</v>
      </c>
      <c r="AF987" s="4">
        <v>1</v>
      </c>
      <c r="AG987" s="4">
        <f>IF(AND(VOZ_WHATSAPP[[#This Row],[Estado Cierre]]="Sin Cierre",VOZ_WHATSAPP[[#This Row],[Nota Negocio]]="Sin Negocio"),VOZ_WHATSAPP[[#This Row],[Nota]]-24%,VOZ_WHATSAPP[[#This Row],[Nota]])</f>
        <v>1</v>
      </c>
      <c r="AH987" s="8">
        <f>IF(VOZ_WHATSAPP[[#This Row],[Estado Legal]]="No Cumple",0,IF(VOZ_WHATSAPP[[#This Row],[Realiza lectura de guion Legal]]="No Cumple",VOZ_WHATSAPP[[#This Row],[Nota 2]]-50%,VOZ_WHATSAPP[[#This Row],[Nota 2]]))</f>
        <v>1</v>
      </c>
    </row>
    <row r="988" spans="1:34" x14ac:dyDescent="0.25">
      <c r="A988" s="2" t="str">
        <f>VOZ_WHATSAPP[[#This Row],[ID Asesor]]&amp;VOZ_WHATSAPP[[#This Row],[Fecha Monitoreo]]</f>
        <v>381045835</v>
      </c>
      <c r="B988" s="2">
        <v>45835</v>
      </c>
      <c r="C988" s="1" t="s">
        <v>42</v>
      </c>
      <c r="D988" s="1">
        <v>3810</v>
      </c>
      <c r="E988" s="2">
        <v>45835</v>
      </c>
      <c r="F988" s="3">
        <v>0.46597222222222223</v>
      </c>
      <c r="G988" s="1" t="s">
        <v>51</v>
      </c>
      <c r="H988" s="1" t="s">
        <v>44</v>
      </c>
      <c r="I988" s="1">
        <v>1345</v>
      </c>
      <c r="J988" s="1">
        <v>3225998510</v>
      </c>
      <c r="K988" s="1" t="s">
        <v>45</v>
      </c>
      <c r="L988" s="1" t="s">
        <v>46</v>
      </c>
      <c r="M988" s="1" t="s">
        <v>46</v>
      </c>
      <c r="N988" s="1" t="s">
        <v>46</v>
      </c>
      <c r="O988" s="1" t="s">
        <v>46</v>
      </c>
      <c r="P988" s="1" t="s">
        <v>46</v>
      </c>
      <c r="Q988" s="1" t="s">
        <v>46</v>
      </c>
      <c r="R988" s="1" t="s">
        <v>46</v>
      </c>
      <c r="S988" s="1" t="s">
        <v>47</v>
      </c>
      <c r="T988" s="12" t="str">
        <f>IF(OR(VOZ_WHATSAPP[[#This Row],[Brinda argumentos coherentes a la objeción]]="No Cumple",VOZ_WHATSAPP[[#This Row],[Despliegue de Beneficios y/o consecuencias]]="No Cumple"),"Sin Negocio","Negocio")</f>
        <v>Sin Negocio</v>
      </c>
      <c r="U988" s="1" t="s">
        <v>47</v>
      </c>
      <c r="V988" s="1" t="s">
        <v>46</v>
      </c>
      <c r="W988" s="1" t="s">
        <v>46</v>
      </c>
      <c r="X988" s="12" t="str">
        <f>IF(OR(VOZ_WHATSAPP[[#This Row],[Confirma Valor de pago]]="No Cumple",VOZ_WHATSAPP[[#This Row],[Confirma hora de pago]]="No Cumple",VOZ_WHATSAPP[[#This Row],[Confirma medio de pago]]="No Cumple"),"Sin Cierre","Cierre")</f>
        <v>Sin Cierre</v>
      </c>
      <c r="Y988" s="1" t="s">
        <v>46</v>
      </c>
      <c r="Z988" s="1" t="s">
        <v>54</v>
      </c>
      <c r="AA988" s="1" t="s">
        <v>46</v>
      </c>
      <c r="AB988" s="1" t="s">
        <v>46</v>
      </c>
      <c r="AC988" s="11" t="str">
        <f>IF(OR(VOZ_WHATSAPP[[#This Row],[La comunicación es asertiva, con respeto y evita maltrato]]="No Cumple",VOZ_WHATSAPP[[#This Row],[Cumple con las normativas legales]]="No Cumple"),"No Cumple","Cumple")</f>
        <v>Cumple</v>
      </c>
      <c r="AD988" s="1" t="s">
        <v>46</v>
      </c>
      <c r="AE988" s="1" t="s">
        <v>1009</v>
      </c>
      <c r="AF988" s="4">
        <v>0.67</v>
      </c>
      <c r="AG988" s="4">
        <f>IF(AND(VOZ_WHATSAPP[[#This Row],[Estado Cierre]]="Sin Cierre",VOZ_WHATSAPP[[#This Row],[Nota Negocio]]="Sin Negocio"),VOZ_WHATSAPP[[#This Row],[Nota]]-24%,VOZ_WHATSAPP[[#This Row],[Nota]])</f>
        <v>0.43000000000000005</v>
      </c>
      <c r="AH988" s="8">
        <f>IF(VOZ_WHATSAPP[[#This Row],[Estado Legal]]="No Cumple",0,IF(VOZ_WHATSAPP[[#This Row],[Realiza lectura de guion Legal]]="No Cumple",VOZ_WHATSAPP[[#This Row],[Nota 2]]-50%,VOZ_WHATSAPP[[#This Row],[Nota 2]]))</f>
        <v>0.43000000000000005</v>
      </c>
    </row>
    <row r="989" spans="1:34" x14ac:dyDescent="0.25">
      <c r="A989" s="2" t="str">
        <f>VOZ_WHATSAPP[[#This Row],[ID Asesor]]&amp;VOZ_WHATSAPP[[#This Row],[Fecha Monitoreo]]</f>
        <v>254045835</v>
      </c>
      <c r="B989" s="2">
        <v>45835</v>
      </c>
      <c r="C989" s="1" t="s">
        <v>50</v>
      </c>
      <c r="D989" s="1">
        <v>2540</v>
      </c>
      <c r="E989" s="2">
        <v>45835</v>
      </c>
      <c r="F989" s="3">
        <v>0.43611111111111112</v>
      </c>
      <c r="G989" s="1" t="s">
        <v>60</v>
      </c>
      <c r="H989" s="1" t="s">
        <v>44</v>
      </c>
      <c r="I989" s="1">
        <v>1110</v>
      </c>
      <c r="J989" s="1">
        <v>3134484251</v>
      </c>
      <c r="K989" s="1" t="s">
        <v>45</v>
      </c>
      <c r="L989" s="1" t="s">
        <v>46</v>
      </c>
      <c r="M989" s="1" t="s">
        <v>48</v>
      </c>
      <c r="N989" s="1" t="s">
        <v>46</v>
      </c>
      <c r="O989" s="1" t="s">
        <v>48</v>
      </c>
      <c r="P989" s="1" t="s">
        <v>48</v>
      </c>
      <c r="Q989" s="1" t="s">
        <v>48</v>
      </c>
      <c r="R989" s="1" t="s">
        <v>48</v>
      </c>
      <c r="S989" s="1" t="s">
        <v>48</v>
      </c>
      <c r="T989" s="12" t="str">
        <f>IF(OR(VOZ_WHATSAPP[[#This Row],[Brinda argumentos coherentes a la objeción]]="No Cumple",VOZ_WHATSAPP[[#This Row],[Despliegue de Beneficios y/o consecuencias]]="No Cumple"),"Sin Negocio","Negocio")</f>
        <v>Negocio</v>
      </c>
      <c r="U989" s="1" t="s">
        <v>48</v>
      </c>
      <c r="V989" s="1" t="s">
        <v>48</v>
      </c>
      <c r="W989" s="1" t="s">
        <v>48</v>
      </c>
      <c r="X989" s="12" t="str">
        <f>IF(OR(VOZ_WHATSAPP[[#This Row],[Confirma Valor de pago]]="No Cumple",VOZ_WHATSAPP[[#This Row],[Confirma hora de pago]]="No Cumple",VOZ_WHATSAPP[[#This Row],[Confirma medio de pago]]="No Cumple"),"Sin Cierre","Cierre")</f>
        <v>Cierre</v>
      </c>
      <c r="Y989" s="1" t="s">
        <v>48</v>
      </c>
      <c r="Z989" s="1" t="s">
        <v>54</v>
      </c>
      <c r="AA989" s="1" t="s">
        <v>46</v>
      </c>
      <c r="AB989" s="1" t="s">
        <v>54</v>
      </c>
      <c r="AC989" s="11" t="str">
        <f>IF(OR(VOZ_WHATSAPP[[#This Row],[La comunicación es asertiva, con respeto y evita maltrato]]="No Cumple",VOZ_WHATSAPP[[#This Row],[Cumple con las normativas legales]]="No Cumple"),"No Cumple","Cumple")</f>
        <v>No Cumple</v>
      </c>
      <c r="AD989" s="1" t="s">
        <v>48</v>
      </c>
      <c r="AE989" s="1" t="s">
        <v>1010</v>
      </c>
      <c r="AF989" s="4">
        <v>0.85</v>
      </c>
      <c r="AG989" s="4">
        <f>IF(AND(VOZ_WHATSAPP[[#This Row],[Estado Cierre]]="Sin Cierre",VOZ_WHATSAPP[[#This Row],[Nota Negocio]]="Sin Negocio"),VOZ_WHATSAPP[[#This Row],[Nota]]-24%,VOZ_WHATSAPP[[#This Row],[Nota]])</f>
        <v>0.85</v>
      </c>
      <c r="AH989" s="8">
        <f>IF(VOZ_WHATSAPP[[#This Row],[Estado Legal]]="No Cumple",0,IF(VOZ_WHATSAPP[[#This Row],[Realiza lectura de guion Legal]]="No Cumple",VOZ_WHATSAPP[[#This Row],[Nota 2]]-50%,VOZ_WHATSAPP[[#This Row],[Nota 2]]))</f>
        <v>0</v>
      </c>
    </row>
    <row r="990" spans="1:34" x14ac:dyDescent="0.25">
      <c r="A990" s="2" t="str">
        <f>VOZ_WHATSAPP[[#This Row],[ID Asesor]]&amp;VOZ_WHATSAPP[[#This Row],[Fecha Monitoreo]]</f>
        <v>359945835</v>
      </c>
      <c r="B990" s="2">
        <v>45835</v>
      </c>
      <c r="C990" s="1" t="s">
        <v>42</v>
      </c>
      <c r="D990" s="1">
        <v>3599</v>
      </c>
      <c r="E990" s="2">
        <v>45835</v>
      </c>
      <c r="F990" s="3">
        <v>0.49652777777777779</v>
      </c>
      <c r="G990" s="1" t="s">
        <v>51</v>
      </c>
      <c r="H990" s="1" t="s">
        <v>44</v>
      </c>
      <c r="I990" s="1">
        <v>11009826</v>
      </c>
      <c r="J990" s="1">
        <v>3008385321</v>
      </c>
      <c r="K990" s="1" t="s">
        <v>49</v>
      </c>
      <c r="L990" s="1" t="s">
        <v>47</v>
      </c>
      <c r="M990" s="1" t="s">
        <v>46</v>
      </c>
      <c r="N990" s="1" t="s">
        <v>46</v>
      </c>
      <c r="O990" s="1" t="s">
        <v>54</v>
      </c>
      <c r="P990" s="1" t="s">
        <v>46</v>
      </c>
      <c r="Q990" s="1" t="s">
        <v>46</v>
      </c>
      <c r="R990" s="1" t="s">
        <v>46</v>
      </c>
      <c r="S990" s="1" t="s">
        <v>46</v>
      </c>
      <c r="T990" s="12" t="str">
        <f>IF(OR(VOZ_WHATSAPP[[#This Row],[Brinda argumentos coherentes a la objeción]]="No Cumple",VOZ_WHATSAPP[[#This Row],[Despliegue de Beneficios y/o consecuencias]]="No Cumple"),"Sin Negocio","Negocio")</f>
        <v>Negocio</v>
      </c>
      <c r="U990" s="1" t="s">
        <v>48</v>
      </c>
      <c r="V990" s="1" t="s">
        <v>48</v>
      </c>
      <c r="W990" s="1" t="s">
        <v>48</v>
      </c>
      <c r="X990" s="12" t="str">
        <f>IF(OR(VOZ_WHATSAPP[[#This Row],[Confirma Valor de pago]]="No Cumple",VOZ_WHATSAPP[[#This Row],[Confirma hora de pago]]="No Cumple",VOZ_WHATSAPP[[#This Row],[Confirma medio de pago]]="No Cumple"),"Sin Cierre","Cierre")</f>
        <v>Cierre</v>
      </c>
      <c r="Y990" s="1" t="s">
        <v>54</v>
      </c>
      <c r="Z990" s="1" t="s">
        <v>46</v>
      </c>
      <c r="AA990" s="1" t="s">
        <v>46</v>
      </c>
      <c r="AB990" s="1" t="s">
        <v>46</v>
      </c>
      <c r="AC990" s="11" t="str">
        <f>IF(OR(VOZ_WHATSAPP[[#This Row],[La comunicación es asertiva, con respeto y evita maltrato]]="No Cumple",VOZ_WHATSAPP[[#This Row],[Cumple con las normativas legales]]="No Cumple"),"No Cumple","Cumple")</f>
        <v>Cumple</v>
      </c>
      <c r="AD990" s="1" t="s">
        <v>47</v>
      </c>
      <c r="AE990" s="1" t="s">
        <v>1011</v>
      </c>
      <c r="AF990" s="4">
        <v>0.83</v>
      </c>
      <c r="AG990" s="4">
        <f>IF(AND(VOZ_WHATSAPP[[#This Row],[Estado Cierre]]="Sin Cierre",VOZ_WHATSAPP[[#This Row],[Nota Negocio]]="Sin Negocio"),VOZ_WHATSAPP[[#This Row],[Nota]]-24%,VOZ_WHATSAPP[[#This Row],[Nota]])</f>
        <v>0.83</v>
      </c>
      <c r="AH990" s="8">
        <f>IF(VOZ_WHATSAPP[[#This Row],[Estado Legal]]="No Cumple",0,IF(VOZ_WHATSAPP[[#This Row],[Realiza lectura de guion Legal]]="No Cumple",VOZ_WHATSAPP[[#This Row],[Nota 2]]-50%,VOZ_WHATSAPP[[#This Row],[Nota 2]]))</f>
        <v>0.32999999999999996</v>
      </c>
    </row>
    <row r="991" spans="1:34" x14ac:dyDescent="0.25">
      <c r="A991" s="2" t="str">
        <f>VOZ_WHATSAPP[[#This Row],[ID Asesor]]&amp;VOZ_WHATSAPP[[#This Row],[Fecha Monitoreo]]</f>
        <v>381845835</v>
      </c>
      <c r="B991" s="2">
        <v>45835</v>
      </c>
      <c r="C991" s="1" t="s">
        <v>126</v>
      </c>
      <c r="D991" s="1">
        <v>3818</v>
      </c>
      <c r="E991" s="2">
        <v>45835</v>
      </c>
      <c r="F991" s="3">
        <v>0.57499999999999996</v>
      </c>
      <c r="G991" s="1" t="s">
        <v>58</v>
      </c>
      <c r="H991" s="1" t="s">
        <v>71</v>
      </c>
      <c r="I991" s="1"/>
      <c r="J991" s="1"/>
      <c r="K991" s="1"/>
      <c r="L991" s="1" t="s">
        <v>46</v>
      </c>
      <c r="M991" s="1" t="s">
        <v>48</v>
      </c>
      <c r="N991" s="1" t="s">
        <v>46</v>
      </c>
      <c r="O991" s="1" t="s">
        <v>46</v>
      </c>
      <c r="P991" s="1" t="s">
        <v>46</v>
      </c>
      <c r="Q991" s="1" t="s">
        <v>48</v>
      </c>
      <c r="R991" s="1" t="s">
        <v>48</v>
      </c>
      <c r="S991" s="1" t="s">
        <v>48</v>
      </c>
      <c r="T991" s="12" t="str">
        <f>IF(OR(VOZ_WHATSAPP[[#This Row],[Brinda argumentos coherentes a la objeción]]="No Cumple",VOZ_WHATSAPP[[#This Row],[Despliegue de Beneficios y/o consecuencias]]="No Cumple"),"Sin Negocio","Negocio")</f>
        <v>Negocio</v>
      </c>
      <c r="U991" s="1" t="s">
        <v>46</v>
      </c>
      <c r="V991" s="1" t="s">
        <v>46</v>
      </c>
      <c r="W991" s="1" t="s">
        <v>46</v>
      </c>
      <c r="X991" s="12" t="str">
        <f>IF(OR(VOZ_WHATSAPP[[#This Row],[Confirma Valor de pago]]="No Cumple",VOZ_WHATSAPP[[#This Row],[Confirma hora de pago]]="No Cumple",VOZ_WHATSAPP[[#This Row],[Confirma medio de pago]]="No Cumple"),"Sin Cierre","Cierre")</f>
        <v>Cierre</v>
      </c>
      <c r="Y991" s="1" t="s">
        <v>48</v>
      </c>
      <c r="Z991" s="1" t="s">
        <v>46</v>
      </c>
      <c r="AA991" s="1" t="s">
        <v>46</v>
      </c>
      <c r="AB991" s="1" t="s">
        <v>46</v>
      </c>
      <c r="AC991" s="11" t="str">
        <f>IF(OR(VOZ_WHATSAPP[[#This Row],[La comunicación es asertiva, con respeto y evita maltrato]]="No Cumple",VOZ_WHATSAPP[[#This Row],[Cumple con las normativas legales]]="No Cumple"),"No Cumple","Cumple")</f>
        <v>Cumple</v>
      </c>
      <c r="AD991" s="1" t="s">
        <v>48</v>
      </c>
      <c r="AE991" s="1" t="s">
        <v>133</v>
      </c>
      <c r="AF991" s="4">
        <v>1</v>
      </c>
      <c r="AG991" s="4">
        <f>IF(AND(VOZ_WHATSAPP[[#This Row],[Estado Cierre]]="Sin Cierre",VOZ_WHATSAPP[[#This Row],[Nota Negocio]]="Sin Negocio"),VOZ_WHATSAPP[[#This Row],[Nota]]-24%,VOZ_WHATSAPP[[#This Row],[Nota]])</f>
        <v>1</v>
      </c>
      <c r="AH991" s="8">
        <f>IF(VOZ_WHATSAPP[[#This Row],[Estado Legal]]="No Cumple",0,IF(VOZ_WHATSAPP[[#This Row],[Realiza lectura de guion Legal]]="No Cumple",VOZ_WHATSAPP[[#This Row],[Nota 2]]-50%,VOZ_WHATSAPP[[#This Row],[Nota 2]]))</f>
        <v>1</v>
      </c>
    </row>
    <row r="992" spans="1:34" x14ac:dyDescent="0.25">
      <c r="A992" s="2" t="str">
        <f>VOZ_WHATSAPP[[#This Row],[ID Asesor]]&amp;VOZ_WHATSAPP[[#This Row],[Fecha Monitoreo]]</f>
        <v>381545835</v>
      </c>
      <c r="B992" s="2">
        <v>45835</v>
      </c>
      <c r="C992" s="1" t="s">
        <v>56</v>
      </c>
      <c r="D992" s="1">
        <v>3815</v>
      </c>
      <c r="E992" s="2">
        <v>45835</v>
      </c>
      <c r="F992" s="3">
        <v>0.55694444444444446</v>
      </c>
      <c r="G992" s="1" t="s">
        <v>58</v>
      </c>
      <c r="H992" s="1" t="s">
        <v>44</v>
      </c>
      <c r="I992" s="1">
        <v>584</v>
      </c>
      <c r="J992" s="1">
        <v>3144730915</v>
      </c>
      <c r="K992" s="1" t="s">
        <v>45</v>
      </c>
      <c r="L992" s="1" t="s">
        <v>46</v>
      </c>
      <c r="M992" s="1" t="s">
        <v>46</v>
      </c>
      <c r="N992" s="1" t="s">
        <v>46</v>
      </c>
      <c r="O992" s="1" t="s">
        <v>54</v>
      </c>
      <c r="P992" s="1" t="s">
        <v>54</v>
      </c>
      <c r="Q992" s="1" t="s">
        <v>46</v>
      </c>
      <c r="R992" s="1" t="s">
        <v>46</v>
      </c>
      <c r="S992" s="1" t="s">
        <v>46</v>
      </c>
      <c r="T992" s="12" t="str">
        <f>IF(OR(VOZ_WHATSAPP[[#This Row],[Brinda argumentos coherentes a la objeción]]="No Cumple",VOZ_WHATSAPP[[#This Row],[Despliegue de Beneficios y/o consecuencias]]="No Cumple"),"Sin Negocio","Negocio")</f>
        <v>Negocio</v>
      </c>
      <c r="U992" s="1" t="s">
        <v>48</v>
      </c>
      <c r="V992" s="1" t="s">
        <v>48</v>
      </c>
      <c r="W992" s="1" t="s">
        <v>48</v>
      </c>
      <c r="X992" s="12" t="str">
        <f>IF(OR(VOZ_WHATSAPP[[#This Row],[Confirma Valor de pago]]="No Cumple",VOZ_WHATSAPP[[#This Row],[Confirma hora de pago]]="No Cumple",VOZ_WHATSAPP[[#This Row],[Confirma medio de pago]]="No Cumple"),"Sin Cierre","Cierre")</f>
        <v>Cierre</v>
      </c>
      <c r="Y992" s="1" t="s">
        <v>46</v>
      </c>
      <c r="Z992" s="1" t="s">
        <v>54</v>
      </c>
      <c r="AA992" s="1" t="s">
        <v>46</v>
      </c>
      <c r="AB992" s="1" t="s">
        <v>46</v>
      </c>
      <c r="AC992" s="11" t="str">
        <f>IF(OR(VOZ_WHATSAPP[[#This Row],[La comunicación es asertiva, con respeto y evita maltrato]]="No Cumple",VOZ_WHATSAPP[[#This Row],[Cumple con las normativas legales]]="No Cumple"),"No Cumple","Cumple")</f>
        <v>Cumple</v>
      </c>
      <c r="AD992" s="1" t="s">
        <v>46</v>
      </c>
      <c r="AE992" s="1" t="s">
        <v>1012</v>
      </c>
      <c r="AF992" s="4">
        <v>0.75</v>
      </c>
      <c r="AG992" s="4">
        <f>IF(AND(VOZ_WHATSAPP[[#This Row],[Estado Cierre]]="Sin Cierre",VOZ_WHATSAPP[[#This Row],[Nota Negocio]]="Sin Negocio"),VOZ_WHATSAPP[[#This Row],[Nota]]-24%,VOZ_WHATSAPP[[#This Row],[Nota]])</f>
        <v>0.75</v>
      </c>
      <c r="AH992" s="8">
        <f>IF(VOZ_WHATSAPP[[#This Row],[Estado Legal]]="No Cumple",0,IF(VOZ_WHATSAPP[[#This Row],[Realiza lectura de guion Legal]]="No Cumple",VOZ_WHATSAPP[[#This Row],[Nota 2]]-50%,VOZ_WHATSAPP[[#This Row],[Nota 2]]))</f>
        <v>0.75</v>
      </c>
    </row>
    <row r="993" spans="1:34" x14ac:dyDescent="0.25">
      <c r="A993" s="2" t="str">
        <f>VOZ_WHATSAPP[[#This Row],[ID Asesor]]&amp;VOZ_WHATSAPP[[#This Row],[Fecha Monitoreo]]</f>
        <v>380745835</v>
      </c>
      <c r="B993" s="2">
        <v>45835</v>
      </c>
      <c r="C993" s="1" t="s">
        <v>696</v>
      </c>
      <c r="D993" s="1">
        <v>3807</v>
      </c>
      <c r="E993" s="2">
        <v>45835</v>
      </c>
      <c r="F993" s="3">
        <v>0.42152777777777778</v>
      </c>
      <c r="G993" s="1" t="s">
        <v>58</v>
      </c>
      <c r="H993" s="1" t="s">
        <v>44</v>
      </c>
      <c r="I993" s="1">
        <v>1419</v>
      </c>
      <c r="J993" s="1">
        <v>3132661030</v>
      </c>
      <c r="K993" s="1" t="s">
        <v>45</v>
      </c>
      <c r="L993" s="1" t="s">
        <v>46</v>
      </c>
      <c r="M993" s="1" t="s">
        <v>46</v>
      </c>
      <c r="N993" s="1" t="s">
        <v>46</v>
      </c>
      <c r="O993" s="1" t="s">
        <v>46</v>
      </c>
      <c r="P993" s="1" t="s">
        <v>46</v>
      </c>
      <c r="Q993" s="1" t="s">
        <v>48</v>
      </c>
      <c r="R993" s="1" t="s">
        <v>48</v>
      </c>
      <c r="S993" s="1" t="s">
        <v>46</v>
      </c>
      <c r="T993" s="12" t="str">
        <f>IF(OR(VOZ_WHATSAPP[[#This Row],[Brinda argumentos coherentes a la objeción]]="No Cumple",VOZ_WHATSAPP[[#This Row],[Despliegue de Beneficios y/o consecuencias]]="No Cumple"),"Sin Negocio","Negocio")</f>
        <v>Negocio</v>
      </c>
      <c r="U993" s="1" t="s">
        <v>46</v>
      </c>
      <c r="V993" s="1" t="s">
        <v>46</v>
      </c>
      <c r="W993" s="1" t="s">
        <v>46</v>
      </c>
      <c r="X993" s="12" t="str">
        <f>IF(OR(VOZ_WHATSAPP[[#This Row],[Confirma Valor de pago]]="No Cumple",VOZ_WHATSAPP[[#This Row],[Confirma hora de pago]]="No Cumple",VOZ_WHATSAPP[[#This Row],[Confirma medio de pago]]="No Cumple"),"Sin Cierre","Cierre")</f>
        <v>Cierre</v>
      </c>
      <c r="Y993" s="1" t="s">
        <v>46</v>
      </c>
      <c r="Z993" s="1" t="s">
        <v>46</v>
      </c>
      <c r="AA993" s="1" t="s">
        <v>46</v>
      </c>
      <c r="AB993" s="1" t="s">
        <v>46</v>
      </c>
      <c r="AC993" s="11" t="str">
        <f>IF(OR(VOZ_WHATSAPP[[#This Row],[La comunicación es asertiva, con respeto y evita maltrato]]="No Cumple",VOZ_WHATSAPP[[#This Row],[Cumple con las normativas legales]]="No Cumple"),"No Cumple","Cumple")</f>
        <v>Cumple</v>
      </c>
      <c r="AD993" s="1" t="s">
        <v>46</v>
      </c>
      <c r="AE993" s="1" t="s">
        <v>915</v>
      </c>
      <c r="AF993" s="4">
        <v>1</v>
      </c>
      <c r="AG993" s="4">
        <f>IF(AND(VOZ_WHATSAPP[[#This Row],[Estado Cierre]]="Sin Cierre",VOZ_WHATSAPP[[#This Row],[Nota Negocio]]="Sin Negocio"),VOZ_WHATSAPP[[#This Row],[Nota]]-24%,VOZ_WHATSAPP[[#This Row],[Nota]])</f>
        <v>1</v>
      </c>
      <c r="AH993" s="8">
        <f>IF(VOZ_WHATSAPP[[#This Row],[Estado Legal]]="No Cumple",0,IF(VOZ_WHATSAPP[[#This Row],[Realiza lectura de guion Legal]]="No Cumple",VOZ_WHATSAPP[[#This Row],[Nota 2]]-50%,VOZ_WHATSAPP[[#This Row],[Nota 2]]))</f>
        <v>1</v>
      </c>
    </row>
    <row r="994" spans="1:34" x14ac:dyDescent="0.25">
      <c r="A994" s="2" t="str">
        <f>VOZ_WHATSAPP[[#This Row],[ID Asesor]]&amp;VOZ_WHATSAPP[[#This Row],[Fecha Monitoreo]]</f>
        <v>382545835</v>
      </c>
      <c r="B994" s="2">
        <v>45835</v>
      </c>
      <c r="C994" s="1" t="s">
        <v>126</v>
      </c>
      <c r="D994" s="1">
        <v>3825</v>
      </c>
      <c r="E994" s="2">
        <v>45835</v>
      </c>
      <c r="F994" s="3">
        <v>0.44444444444444442</v>
      </c>
      <c r="G994" s="1" t="s">
        <v>58</v>
      </c>
      <c r="H994" s="1" t="s">
        <v>71</v>
      </c>
      <c r="I994" s="1"/>
      <c r="J994" s="1"/>
      <c r="K994" s="1"/>
      <c r="L994" s="1" t="s">
        <v>46</v>
      </c>
      <c r="M994" s="1" t="s">
        <v>48</v>
      </c>
      <c r="N994" s="1" t="s">
        <v>46</v>
      </c>
      <c r="O994" s="1" t="s">
        <v>46</v>
      </c>
      <c r="P994" s="1" t="s">
        <v>46</v>
      </c>
      <c r="Q994" s="1" t="s">
        <v>48</v>
      </c>
      <c r="R994" s="1" t="s">
        <v>48</v>
      </c>
      <c r="S994" s="1" t="s">
        <v>48</v>
      </c>
      <c r="T994" s="12" t="str">
        <f>IF(OR(VOZ_WHATSAPP[[#This Row],[Brinda argumentos coherentes a la objeción]]="No Cumple",VOZ_WHATSAPP[[#This Row],[Despliegue de Beneficios y/o consecuencias]]="No Cumple"),"Sin Negocio","Negocio")</f>
        <v>Negocio</v>
      </c>
      <c r="U994" s="1" t="s">
        <v>46</v>
      </c>
      <c r="V994" s="1" t="s">
        <v>46</v>
      </c>
      <c r="W994" s="1" t="s">
        <v>46</v>
      </c>
      <c r="X994" s="12" t="str">
        <f>IF(OR(VOZ_WHATSAPP[[#This Row],[Confirma Valor de pago]]="No Cumple",VOZ_WHATSAPP[[#This Row],[Confirma hora de pago]]="No Cumple",VOZ_WHATSAPP[[#This Row],[Confirma medio de pago]]="No Cumple"),"Sin Cierre","Cierre")</f>
        <v>Cierre</v>
      </c>
      <c r="Y994" s="1" t="s">
        <v>48</v>
      </c>
      <c r="Z994" s="1" t="s">
        <v>46</v>
      </c>
      <c r="AA994" s="1" t="s">
        <v>46</v>
      </c>
      <c r="AB994" s="1" t="s">
        <v>46</v>
      </c>
      <c r="AC994" s="11" t="str">
        <f>IF(OR(VOZ_WHATSAPP[[#This Row],[La comunicación es asertiva, con respeto y evita maltrato]]="No Cumple",VOZ_WHATSAPP[[#This Row],[Cumple con las normativas legales]]="No Cumple"),"No Cumple","Cumple")</f>
        <v>Cumple</v>
      </c>
      <c r="AD994" s="1" t="s">
        <v>48</v>
      </c>
      <c r="AE994" s="1" t="s">
        <v>133</v>
      </c>
      <c r="AF994" s="4">
        <v>1</v>
      </c>
      <c r="AG994" s="4">
        <f>IF(AND(VOZ_WHATSAPP[[#This Row],[Estado Cierre]]="Sin Cierre",VOZ_WHATSAPP[[#This Row],[Nota Negocio]]="Sin Negocio"),VOZ_WHATSAPP[[#This Row],[Nota]]-24%,VOZ_WHATSAPP[[#This Row],[Nota]])</f>
        <v>1</v>
      </c>
      <c r="AH994" s="8">
        <f>IF(VOZ_WHATSAPP[[#This Row],[Estado Legal]]="No Cumple",0,IF(VOZ_WHATSAPP[[#This Row],[Realiza lectura de guion Legal]]="No Cumple",VOZ_WHATSAPP[[#This Row],[Nota 2]]-50%,VOZ_WHATSAPP[[#This Row],[Nota 2]]))</f>
        <v>1</v>
      </c>
    </row>
    <row r="995" spans="1:34" x14ac:dyDescent="0.25">
      <c r="A995" s="2" t="str">
        <f>VOZ_WHATSAPP[[#This Row],[ID Asesor]]&amp;VOZ_WHATSAPP[[#This Row],[Fecha Monitoreo]]</f>
        <v>397245835</v>
      </c>
      <c r="B995" s="2">
        <v>45835</v>
      </c>
      <c r="C995" s="1" t="s">
        <v>59</v>
      </c>
      <c r="D995" s="1">
        <v>3972</v>
      </c>
      <c r="E995" s="2">
        <v>45835</v>
      </c>
      <c r="F995" s="3">
        <v>0.55486111111111114</v>
      </c>
      <c r="G995" s="1" t="s">
        <v>60</v>
      </c>
      <c r="H995" s="1" t="s">
        <v>44</v>
      </c>
      <c r="I995" s="1">
        <v>1445</v>
      </c>
      <c r="J995" s="1">
        <v>3202701769</v>
      </c>
      <c r="K995" s="1" t="s">
        <v>45</v>
      </c>
      <c r="L995" s="1" t="s">
        <v>46</v>
      </c>
      <c r="M995" s="1" t="s">
        <v>48</v>
      </c>
      <c r="N995" s="1" t="s">
        <v>46</v>
      </c>
      <c r="O995" s="1" t="s">
        <v>46</v>
      </c>
      <c r="P995" s="1" t="s">
        <v>46</v>
      </c>
      <c r="Q995" s="1" t="s">
        <v>46</v>
      </c>
      <c r="R995" s="1" t="s">
        <v>46</v>
      </c>
      <c r="S995" s="1" t="s">
        <v>46</v>
      </c>
      <c r="T995" s="12" t="str">
        <f>IF(OR(VOZ_WHATSAPP[[#This Row],[Brinda argumentos coherentes a la objeción]]="No Cumple",VOZ_WHATSAPP[[#This Row],[Despliegue de Beneficios y/o consecuencias]]="No Cumple"),"Sin Negocio","Negocio")</f>
        <v>Negocio</v>
      </c>
      <c r="U995" s="1" t="s">
        <v>46</v>
      </c>
      <c r="V995" s="1" t="s">
        <v>48</v>
      </c>
      <c r="W995" s="1" t="s">
        <v>48</v>
      </c>
      <c r="X995" s="12" t="str">
        <f>IF(OR(VOZ_WHATSAPP[[#This Row],[Confirma Valor de pago]]="No Cumple",VOZ_WHATSAPP[[#This Row],[Confirma hora de pago]]="No Cumple",VOZ_WHATSAPP[[#This Row],[Confirma medio de pago]]="No Cumple"),"Sin Cierre","Cierre")</f>
        <v>Cierre</v>
      </c>
      <c r="Y995" s="1" t="s">
        <v>48</v>
      </c>
      <c r="Z995" s="1" t="s">
        <v>46</v>
      </c>
      <c r="AA995" s="1" t="s">
        <v>46</v>
      </c>
      <c r="AB995" s="1" t="s">
        <v>46</v>
      </c>
      <c r="AC995" s="11" t="str">
        <f>IF(OR(VOZ_WHATSAPP[[#This Row],[La comunicación es asertiva, con respeto y evita maltrato]]="No Cumple",VOZ_WHATSAPP[[#This Row],[Cumple con las normativas legales]]="No Cumple"),"No Cumple","Cumple")</f>
        <v>Cumple</v>
      </c>
      <c r="AD995" s="1" t="s">
        <v>48</v>
      </c>
      <c r="AE995" s="1" t="s">
        <v>1013</v>
      </c>
      <c r="AF995" s="4">
        <v>1</v>
      </c>
      <c r="AG995" s="4">
        <f>IF(AND(VOZ_WHATSAPP[[#This Row],[Estado Cierre]]="Sin Cierre",VOZ_WHATSAPP[[#This Row],[Nota Negocio]]="Sin Negocio"),VOZ_WHATSAPP[[#This Row],[Nota]]-24%,VOZ_WHATSAPP[[#This Row],[Nota]])</f>
        <v>1</v>
      </c>
      <c r="AH995" s="8">
        <f>IF(VOZ_WHATSAPP[[#This Row],[Estado Legal]]="No Cumple",0,IF(VOZ_WHATSAPP[[#This Row],[Realiza lectura de guion Legal]]="No Cumple",VOZ_WHATSAPP[[#This Row],[Nota 2]]-50%,VOZ_WHATSAPP[[#This Row],[Nota 2]]))</f>
        <v>1</v>
      </c>
    </row>
    <row r="996" spans="1:34" x14ac:dyDescent="0.25">
      <c r="A996" s="2" t="str">
        <f>VOZ_WHATSAPP[[#This Row],[ID Asesor]]&amp;VOZ_WHATSAPP[[#This Row],[Fecha Monitoreo]]</f>
        <v>381645835</v>
      </c>
      <c r="B996" s="2">
        <v>45835</v>
      </c>
      <c r="C996" s="1" t="s">
        <v>126</v>
      </c>
      <c r="D996" s="1">
        <v>3816</v>
      </c>
      <c r="E996" s="2">
        <v>45835</v>
      </c>
      <c r="F996" s="3">
        <v>0.52777777777777779</v>
      </c>
      <c r="G996" s="1" t="s">
        <v>58</v>
      </c>
      <c r="H996" s="1" t="s">
        <v>44</v>
      </c>
      <c r="I996" s="1">
        <v>585</v>
      </c>
      <c r="J996" s="1">
        <v>3128974992</v>
      </c>
      <c r="K996" s="1" t="s">
        <v>45</v>
      </c>
      <c r="L996" s="1" t="s">
        <v>46</v>
      </c>
      <c r="M996" s="1" t="s">
        <v>46</v>
      </c>
      <c r="N996" s="1" t="s">
        <v>46</v>
      </c>
      <c r="O996" s="1" t="s">
        <v>46</v>
      </c>
      <c r="P996" s="1" t="s">
        <v>46</v>
      </c>
      <c r="Q996" s="1" t="s">
        <v>48</v>
      </c>
      <c r="R996" s="1" t="s">
        <v>48</v>
      </c>
      <c r="S996" s="1" t="s">
        <v>48</v>
      </c>
      <c r="T996" s="12" t="str">
        <f>IF(OR(VOZ_WHATSAPP[[#This Row],[Brinda argumentos coherentes a la objeción]]="No Cumple",VOZ_WHATSAPP[[#This Row],[Despliegue de Beneficios y/o consecuencias]]="No Cumple"),"Sin Negocio","Negocio")</f>
        <v>Negocio</v>
      </c>
      <c r="U996" s="1" t="s">
        <v>46</v>
      </c>
      <c r="V996" s="1" t="s">
        <v>46</v>
      </c>
      <c r="W996" s="1" t="s">
        <v>46</v>
      </c>
      <c r="X996" s="12" t="str">
        <f>IF(OR(VOZ_WHATSAPP[[#This Row],[Confirma Valor de pago]]="No Cumple",VOZ_WHATSAPP[[#This Row],[Confirma hora de pago]]="No Cumple",VOZ_WHATSAPP[[#This Row],[Confirma medio de pago]]="No Cumple"),"Sin Cierre","Cierre")</f>
        <v>Cierre</v>
      </c>
      <c r="Y996" s="1" t="s">
        <v>46</v>
      </c>
      <c r="Z996" s="1" t="s">
        <v>54</v>
      </c>
      <c r="AA996" s="1" t="s">
        <v>46</v>
      </c>
      <c r="AB996" s="1" t="s">
        <v>46</v>
      </c>
      <c r="AC996" s="11" t="str">
        <f>IF(OR(VOZ_WHATSAPP[[#This Row],[La comunicación es asertiva, con respeto y evita maltrato]]="No Cumple",VOZ_WHATSAPP[[#This Row],[Cumple con las normativas legales]]="No Cumple"),"No Cumple","Cumple")</f>
        <v>Cumple</v>
      </c>
      <c r="AD996" s="1" t="s">
        <v>46</v>
      </c>
      <c r="AE996" s="1" t="s">
        <v>1014</v>
      </c>
      <c r="AF996" s="4">
        <v>0.85</v>
      </c>
      <c r="AG996" s="4">
        <f>IF(AND(VOZ_WHATSAPP[[#This Row],[Estado Cierre]]="Sin Cierre",VOZ_WHATSAPP[[#This Row],[Nota Negocio]]="Sin Negocio"),VOZ_WHATSAPP[[#This Row],[Nota]]-24%,VOZ_WHATSAPP[[#This Row],[Nota]])</f>
        <v>0.85</v>
      </c>
      <c r="AH996" s="8">
        <f>IF(VOZ_WHATSAPP[[#This Row],[Estado Legal]]="No Cumple",0,IF(VOZ_WHATSAPP[[#This Row],[Realiza lectura de guion Legal]]="No Cumple",VOZ_WHATSAPP[[#This Row],[Nota 2]]-50%,VOZ_WHATSAPP[[#This Row],[Nota 2]]))</f>
        <v>0.85</v>
      </c>
    </row>
    <row r="997" spans="1:34" x14ac:dyDescent="0.25">
      <c r="A997" s="2" t="str">
        <f>VOZ_WHATSAPP[[#This Row],[ID Asesor]]&amp;VOZ_WHATSAPP[[#This Row],[Fecha Monitoreo]]</f>
        <v>385845835</v>
      </c>
      <c r="B997" s="2">
        <v>45835</v>
      </c>
      <c r="C997" s="1" t="s">
        <v>59</v>
      </c>
      <c r="D997" s="1">
        <v>3858</v>
      </c>
      <c r="E997" s="2">
        <v>45835</v>
      </c>
      <c r="F997" s="3">
        <v>0.3840277777777778</v>
      </c>
      <c r="G997" s="1" t="s">
        <v>43</v>
      </c>
      <c r="H997" s="1" t="s">
        <v>44</v>
      </c>
      <c r="I997" s="1">
        <v>1394</v>
      </c>
      <c r="J997" s="1">
        <v>3115514806</v>
      </c>
      <c r="K997" s="1" t="s">
        <v>45</v>
      </c>
      <c r="L997" s="1" t="s">
        <v>46</v>
      </c>
      <c r="M997" s="1" t="s">
        <v>46</v>
      </c>
      <c r="N997" s="1" t="s">
        <v>46</v>
      </c>
      <c r="O997" s="1" t="s">
        <v>46</v>
      </c>
      <c r="P997" s="1" t="s">
        <v>46</v>
      </c>
      <c r="Q997" s="1" t="s">
        <v>46</v>
      </c>
      <c r="R997" s="1" t="s">
        <v>46</v>
      </c>
      <c r="S997" s="1" t="s">
        <v>48</v>
      </c>
      <c r="T997" s="12" t="str">
        <f>IF(OR(VOZ_WHATSAPP[[#This Row],[Brinda argumentos coherentes a la objeción]]="No Cumple",VOZ_WHATSAPP[[#This Row],[Despliegue de Beneficios y/o consecuencias]]="No Cumple"),"Sin Negocio","Negocio")</f>
        <v>Negocio</v>
      </c>
      <c r="U997" s="1" t="s">
        <v>48</v>
      </c>
      <c r="V997" s="1" t="s">
        <v>48</v>
      </c>
      <c r="W997" s="1" t="s">
        <v>48</v>
      </c>
      <c r="X997" s="12" t="str">
        <f>IF(OR(VOZ_WHATSAPP[[#This Row],[Confirma Valor de pago]]="No Cumple",VOZ_WHATSAPP[[#This Row],[Confirma hora de pago]]="No Cumple",VOZ_WHATSAPP[[#This Row],[Confirma medio de pago]]="No Cumple"),"Sin Cierre","Cierre")</f>
        <v>Cierre</v>
      </c>
      <c r="Y997" s="1" t="s">
        <v>46</v>
      </c>
      <c r="Z997" s="1" t="s">
        <v>46</v>
      </c>
      <c r="AA997" s="1" t="s">
        <v>46</v>
      </c>
      <c r="AB997" s="1" t="s">
        <v>46</v>
      </c>
      <c r="AC997" s="11" t="str">
        <f>IF(OR(VOZ_WHATSAPP[[#This Row],[La comunicación es asertiva, con respeto y evita maltrato]]="No Cumple",VOZ_WHATSAPP[[#This Row],[Cumple con las normativas legales]]="No Cumple"),"No Cumple","Cumple")</f>
        <v>Cumple</v>
      </c>
      <c r="AD997" s="1" t="s">
        <v>46</v>
      </c>
      <c r="AE997" s="1" t="s">
        <v>1015</v>
      </c>
      <c r="AF997" s="4">
        <v>1</v>
      </c>
      <c r="AG997" s="4">
        <f>IF(AND(VOZ_WHATSAPP[[#This Row],[Estado Cierre]]="Sin Cierre",VOZ_WHATSAPP[[#This Row],[Nota Negocio]]="Sin Negocio"),VOZ_WHATSAPP[[#This Row],[Nota]]-24%,VOZ_WHATSAPP[[#This Row],[Nota]])</f>
        <v>1</v>
      </c>
      <c r="AH997" s="8">
        <f>IF(VOZ_WHATSAPP[[#This Row],[Estado Legal]]="No Cumple",0,IF(VOZ_WHATSAPP[[#This Row],[Realiza lectura de guion Legal]]="No Cumple",VOZ_WHATSAPP[[#This Row],[Nota 2]]-50%,VOZ_WHATSAPP[[#This Row],[Nota 2]]))</f>
        <v>1</v>
      </c>
    </row>
    <row r="998" spans="1:34" x14ac:dyDescent="0.25">
      <c r="A998" s="2" t="str">
        <f>VOZ_WHATSAPP[[#This Row],[ID Asesor]]&amp;VOZ_WHATSAPP[[#This Row],[Fecha Monitoreo]]</f>
        <v>363845835</v>
      </c>
      <c r="B998" s="2">
        <v>45835</v>
      </c>
      <c r="C998" s="1" t="s">
        <v>56</v>
      </c>
      <c r="D998" s="1">
        <v>3638</v>
      </c>
      <c r="E998" s="2">
        <v>45835</v>
      </c>
      <c r="F998" s="3">
        <v>0.50347222222222221</v>
      </c>
      <c r="G998" s="1" t="s">
        <v>58</v>
      </c>
      <c r="H998" s="1" t="s">
        <v>44</v>
      </c>
      <c r="I998" s="1">
        <v>573</v>
      </c>
      <c r="J998" s="1">
        <v>3115638868</v>
      </c>
      <c r="K998" s="1" t="s">
        <v>45</v>
      </c>
      <c r="L998" s="1" t="s">
        <v>46</v>
      </c>
      <c r="M998" s="1" t="s">
        <v>46</v>
      </c>
      <c r="N998" s="1" t="s">
        <v>46</v>
      </c>
      <c r="O998" s="1" t="s">
        <v>46</v>
      </c>
      <c r="P998" s="1" t="s">
        <v>46</v>
      </c>
      <c r="Q998" s="1" t="s">
        <v>48</v>
      </c>
      <c r="R998" s="1" t="s">
        <v>48</v>
      </c>
      <c r="S998" s="1" t="s">
        <v>46</v>
      </c>
      <c r="T998" s="12" t="str">
        <f>IF(OR(VOZ_WHATSAPP[[#This Row],[Brinda argumentos coherentes a la objeción]]="No Cumple",VOZ_WHATSAPP[[#This Row],[Despliegue de Beneficios y/o consecuencias]]="No Cumple"),"Sin Negocio","Negocio")</f>
        <v>Negocio</v>
      </c>
      <c r="U998" s="1" t="s">
        <v>46</v>
      </c>
      <c r="V998" s="1" t="s">
        <v>46</v>
      </c>
      <c r="W998" s="1" t="s">
        <v>46</v>
      </c>
      <c r="X998" s="12" t="str">
        <f>IF(OR(VOZ_WHATSAPP[[#This Row],[Confirma Valor de pago]]="No Cumple",VOZ_WHATSAPP[[#This Row],[Confirma hora de pago]]="No Cumple",VOZ_WHATSAPP[[#This Row],[Confirma medio de pago]]="No Cumple"),"Sin Cierre","Cierre")</f>
        <v>Cierre</v>
      </c>
      <c r="Y998" s="1" t="s">
        <v>46</v>
      </c>
      <c r="Z998" s="1" t="s">
        <v>46</v>
      </c>
      <c r="AA998" s="1" t="s">
        <v>46</v>
      </c>
      <c r="AB998" s="1" t="s">
        <v>46</v>
      </c>
      <c r="AC998" s="11" t="str">
        <f>IF(OR(VOZ_WHATSAPP[[#This Row],[La comunicación es asertiva, con respeto y evita maltrato]]="No Cumple",VOZ_WHATSAPP[[#This Row],[Cumple con las normativas legales]]="No Cumple"),"No Cumple","Cumple")</f>
        <v>Cumple</v>
      </c>
      <c r="AD998" s="1" t="s">
        <v>46</v>
      </c>
      <c r="AE998" s="1" t="s">
        <v>1016</v>
      </c>
      <c r="AF998" s="4">
        <v>1</v>
      </c>
      <c r="AG998" s="4">
        <f>IF(AND(VOZ_WHATSAPP[[#This Row],[Estado Cierre]]="Sin Cierre",VOZ_WHATSAPP[[#This Row],[Nota Negocio]]="Sin Negocio"),VOZ_WHATSAPP[[#This Row],[Nota]]-24%,VOZ_WHATSAPP[[#This Row],[Nota]])</f>
        <v>1</v>
      </c>
      <c r="AH998" s="8">
        <f>IF(VOZ_WHATSAPP[[#This Row],[Estado Legal]]="No Cumple",0,IF(VOZ_WHATSAPP[[#This Row],[Realiza lectura de guion Legal]]="No Cumple",VOZ_WHATSAPP[[#This Row],[Nota 2]]-50%,VOZ_WHATSAPP[[#This Row],[Nota 2]]))</f>
        <v>1</v>
      </c>
    </row>
    <row r="999" spans="1:34" x14ac:dyDescent="0.25">
      <c r="A999" s="2" t="str">
        <f>VOZ_WHATSAPP[[#This Row],[ID Asesor]]&amp;VOZ_WHATSAPP[[#This Row],[Fecha Monitoreo]]</f>
        <v>356945835</v>
      </c>
      <c r="B999" s="2">
        <v>45835</v>
      </c>
      <c r="C999" s="1" t="s">
        <v>696</v>
      </c>
      <c r="D999" s="1">
        <v>3569</v>
      </c>
      <c r="E999" s="2">
        <v>45835</v>
      </c>
      <c r="F999" s="3">
        <v>0.52847222222222223</v>
      </c>
      <c r="G999" s="1" t="s">
        <v>51</v>
      </c>
      <c r="H999" s="1" t="s">
        <v>44</v>
      </c>
      <c r="I999" s="1">
        <v>1363</v>
      </c>
      <c r="J999" s="1">
        <v>3175747328</v>
      </c>
      <c r="K999" s="1" t="s">
        <v>45</v>
      </c>
      <c r="L999" s="1" t="s">
        <v>46</v>
      </c>
      <c r="M999" s="1" t="s">
        <v>48</v>
      </c>
      <c r="N999" s="1" t="s">
        <v>46</v>
      </c>
      <c r="O999" s="1" t="s">
        <v>46</v>
      </c>
      <c r="P999" s="1" t="s">
        <v>46</v>
      </c>
      <c r="Q999" s="1" t="s">
        <v>48</v>
      </c>
      <c r="R999" s="1" t="s">
        <v>48</v>
      </c>
      <c r="S999" s="1" t="s">
        <v>46</v>
      </c>
      <c r="T999" s="12" t="str">
        <f>IF(OR(VOZ_WHATSAPP[[#This Row],[Brinda argumentos coherentes a la objeción]]="No Cumple",VOZ_WHATSAPP[[#This Row],[Despliegue de Beneficios y/o consecuencias]]="No Cumple"),"Sin Negocio","Negocio")</f>
        <v>Negocio</v>
      </c>
      <c r="U999" s="1" t="s">
        <v>46</v>
      </c>
      <c r="V999" s="1" t="s">
        <v>46</v>
      </c>
      <c r="W999" s="1" t="s">
        <v>48</v>
      </c>
      <c r="X999" s="12" t="str">
        <f>IF(OR(VOZ_WHATSAPP[[#This Row],[Confirma Valor de pago]]="No Cumple",VOZ_WHATSAPP[[#This Row],[Confirma hora de pago]]="No Cumple",VOZ_WHATSAPP[[#This Row],[Confirma medio de pago]]="No Cumple"),"Sin Cierre","Cierre")</f>
        <v>Cierre</v>
      </c>
      <c r="Y999" s="1" t="s">
        <v>46</v>
      </c>
      <c r="Z999" s="1" t="s">
        <v>46</v>
      </c>
      <c r="AA999" s="1" t="s">
        <v>46</v>
      </c>
      <c r="AB999" s="1" t="s">
        <v>46</v>
      </c>
      <c r="AC999" s="11" t="str">
        <f>IF(OR(VOZ_WHATSAPP[[#This Row],[La comunicación es asertiva, con respeto y evita maltrato]]="No Cumple",VOZ_WHATSAPP[[#This Row],[Cumple con las normativas legales]]="No Cumple"),"No Cumple","Cumple")</f>
        <v>Cumple</v>
      </c>
      <c r="AD999" s="1" t="s">
        <v>46</v>
      </c>
      <c r="AE999" s="1" t="s">
        <v>915</v>
      </c>
      <c r="AF999" s="4">
        <v>1</v>
      </c>
      <c r="AG999" s="4">
        <f>IF(AND(VOZ_WHATSAPP[[#This Row],[Estado Cierre]]="Sin Cierre",VOZ_WHATSAPP[[#This Row],[Nota Negocio]]="Sin Negocio"),VOZ_WHATSAPP[[#This Row],[Nota]]-24%,VOZ_WHATSAPP[[#This Row],[Nota]])</f>
        <v>1</v>
      </c>
      <c r="AH999" s="8">
        <f>IF(VOZ_WHATSAPP[[#This Row],[Estado Legal]]="No Cumple",0,IF(VOZ_WHATSAPP[[#This Row],[Realiza lectura de guion Legal]]="No Cumple",VOZ_WHATSAPP[[#This Row],[Nota 2]]-50%,VOZ_WHATSAPP[[#This Row],[Nota 2]]))</f>
        <v>1</v>
      </c>
    </row>
    <row r="1000" spans="1:34" x14ac:dyDescent="0.25">
      <c r="A1000" s="2" t="str">
        <f>VOZ_WHATSAPP[[#This Row],[ID Asesor]]&amp;VOZ_WHATSAPP[[#This Row],[Fecha Monitoreo]]</f>
        <v>399845835</v>
      </c>
      <c r="B1000" s="2">
        <v>45835</v>
      </c>
      <c r="C1000" s="1" t="s">
        <v>59</v>
      </c>
      <c r="D1000" s="1">
        <v>3998</v>
      </c>
      <c r="E1000" s="2">
        <v>45835</v>
      </c>
      <c r="F1000" s="3">
        <v>0.59305555555555556</v>
      </c>
      <c r="G1000" s="1" t="s">
        <v>43</v>
      </c>
      <c r="H1000" s="1" t="s">
        <v>44</v>
      </c>
      <c r="I1000" s="1">
        <v>1149</v>
      </c>
      <c r="J1000" s="1">
        <v>3202702808</v>
      </c>
      <c r="K1000" s="1" t="s">
        <v>45</v>
      </c>
      <c r="L1000" s="1" t="s">
        <v>47</v>
      </c>
      <c r="M1000" s="1" t="s">
        <v>46</v>
      </c>
      <c r="N1000" s="1" t="s">
        <v>46</v>
      </c>
      <c r="O1000" s="1" t="s">
        <v>54</v>
      </c>
      <c r="P1000" s="1" t="s">
        <v>54</v>
      </c>
      <c r="Q1000" s="1" t="s">
        <v>46</v>
      </c>
      <c r="R1000" s="1" t="s">
        <v>46</v>
      </c>
      <c r="S1000" s="1" t="s">
        <v>48</v>
      </c>
      <c r="T1000" s="12" t="str">
        <f>IF(OR(VOZ_WHATSAPP[[#This Row],[Brinda argumentos coherentes a la objeción]]="No Cumple",VOZ_WHATSAPP[[#This Row],[Despliegue de Beneficios y/o consecuencias]]="No Cumple"),"Sin Negocio","Negocio")</f>
        <v>Negocio</v>
      </c>
      <c r="U1000" s="1" t="s">
        <v>48</v>
      </c>
      <c r="V1000" s="1" t="s">
        <v>48</v>
      </c>
      <c r="W1000" s="1" t="s">
        <v>48</v>
      </c>
      <c r="X1000" s="12" t="str">
        <f>IF(OR(VOZ_WHATSAPP[[#This Row],[Confirma Valor de pago]]="No Cumple",VOZ_WHATSAPP[[#This Row],[Confirma hora de pago]]="No Cumple",VOZ_WHATSAPP[[#This Row],[Confirma medio de pago]]="No Cumple"),"Sin Cierre","Cierre")</f>
        <v>Cierre</v>
      </c>
      <c r="Y1000" s="1" t="s">
        <v>46</v>
      </c>
      <c r="Z1000" s="1" t="s">
        <v>46</v>
      </c>
      <c r="AA1000" s="1" t="s">
        <v>46</v>
      </c>
      <c r="AB1000" s="1" t="s">
        <v>46</v>
      </c>
      <c r="AC1000" s="11" t="str">
        <f>IF(OR(VOZ_WHATSAPP[[#This Row],[La comunicación es asertiva, con respeto y evita maltrato]]="No Cumple",VOZ_WHATSAPP[[#This Row],[Cumple con las normativas legales]]="No Cumple"),"No Cumple","Cumple")</f>
        <v>Cumple</v>
      </c>
      <c r="AD1000" s="1" t="s">
        <v>46</v>
      </c>
      <c r="AE1000" s="1" t="s">
        <v>1017</v>
      </c>
      <c r="AF1000" s="4">
        <v>0.86</v>
      </c>
      <c r="AG1000" s="4">
        <f>IF(AND(VOZ_WHATSAPP[[#This Row],[Estado Cierre]]="Sin Cierre",VOZ_WHATSAPP[[#This Row],[Nota Negocio]]="Sin Negocio"),VOZ_WHATSAPP[[#This Row],[Nota]]-24%,VOZ_WHATSAPP[[#This Row],[Nota]])</f>
        <v>0.86</v>
      </c>
      <c r="AH1000" s="8">
        <f>IF(VOZ_WHATSAPP[[#This Row],[Estado Legal]]="No Cumple",0,IF(VOZ_WHATSAPP[[#This Row],[Realiza lectura de guion Legal]]="No Cumple",VOZ_WHATSAPP[[#This Row],[Nota 2]]-50%,VOZ_WHATSAPP[[#This Row],[Nota 2]]))</f>
        <v>0.86</v>
      </c>
    </row>
    <row r="1001" spans="1:34" x14ac:dyDescent="0.25">
      <c r="A1001" s="2" t="str">
        <f>VOZ_WHATSAPP[[#This Row],[ID Asesor]]&amp;VOZ_WHATSAPP[[#This Row],[Fecha Monitoreo]]</f>
        <v>312845835</v>
      </c>
      <c r="B1001" s="2">
        <v>45835</v>
      </c>
      <c r="C1001" s="1" t="s">
        <v>50</v>
      </c>
      <c r="D1001" s="1">
        <v>3128</v>
      </c>
      <c r="E1001" s="2">
        <v>45835</v>
      </c>
      <c r="F1001" s="3">
        <v>0.42708333333333331</v>
      </c>
      <c r="G1001" s="1" t="s">
        <v>60</v>
      </c>
      <c r="H1001" s="1" t="s">
        <v>71</v>
      </c>
      <c r="I1001" s="1"/>
      <c r="J1001" s="1"/>
      <c r="K1001" s="1"/>
      <c r="L1001" s="1" t="s">
        <v>47</v>
      </c>
      <c r="M1001" s="1" t="s">
        <v>46</v>
      </c>
      <c r="N1001" s="1" t="s">
        <v>46</v>
      </c>
      <c r="O1001" s="1" t="s">
        <v>46</v>
      </c>
      <c r="P1001" s="1" t="s">
        <v>46</v>
      </c>
      <c r="Q1001" s="1" t="s">
        <v>48</v>
      </c>
      <c r="R1001" s="1" t="s">
        <v>48</v>
      </c>
      <c r="S1001" s="1" t="s">
        <v>46</v>
      </c>
      <c r="T1001" s="12" t="str">
        <f>IF(OR(VOZ_WHATSAPP[[#This Row],[Brinda argumentos coherentes a la objeción]]="No Cumple",VOZ_WHATSAPP[[#This Row],[Despliegue de Beneficios y/o consecuencias]]="No Cumple"),"Sin Negocio","Negocio")</f>
        <v>Negocio</v>
      </c>
      <c r="U1001" s="1" t="s">
        <v>46</v>
      </c>
      <c r="V1001" s="1" t="s">
        <v>46</v>
      </c>
      <c r="W1001" s="1" t="s">
        <v>46</v>
      </c>
      <c r="X1001" s="12" t="str">
        <f>IF(OR(VOZ_WHATSAPP[[#This Row],[Confirma Valor de pago]]="No Cumple",VOZ_WHATSAPP[[#This Row],[Confirma hora de pago]]="No Cumple",VOZ_WHATSAPP[[#This Row],[Confirma medio de pago]]="No Cumple"),"Sin Cierre","Cierre")</f>
        <v>Cierre</v>
      </c>
      <c r="Y1001" s="1" t="s">
        <v>46</v>
      </c>
      <c r="Z1001" s="1" t="s">
        <v>46</v>
      </c>
      <c r="AA1001" s="1" t="s">
        <v>46</v>
      </c>
      <c r="AB1001" s="1" t="s">
        <v>46</v>
      </c>
      <c r="AC1001" s="11" t="str">
        <f>IF(OR(VOZ_WHATSAPP[[#This Row],[La comunicación es asertiva, con respeto y evita maltrato]]="No Cumple",VOZ_WHATSAPP[[#This Row],[Cumple con las normativas legales]]="No Cumple"),"No Cumple","Cumple")</f>
        <v>Cumple</v>
      </c>
      <c r="AD1001" s="1" t="s">
        <v>46</v>
      </c>
      <c r="AE1001" s="1" t="s">
        <v>1018</v>
      </c>
      <c r="AF1001" s="4">
        <v>0.96</v>
      </c>
      <c r="AG1001" s="4">
        <f>IF(AND(VOZ_WHATSAPP[[#This Row],[Estado Cierre]]="Sin Cierre",VOZ_WHATSAPP[[#This Row],[Nota Negocio]]="Sin Negocio"),VOZ_WHATSAPP[[#This Row],[Nota]]-24%,VOZ_WHATSAPP[[#This Row],[Nota]])</f>
        <v>0.96</v>
      </c>
      <c r="AH1001" s="8">
        <f>IF(VOZ_WHATSAPP[[#This Row],[Estado Legal]]="No Cumple",0,IF(VOZ_WHATSAPP[[#This Row],[Realiza lectura de guion Legal]]="No Cumple",VOZ_WHATSAPP[[#This Row],[Nota 2]]-50%,VOZ_WHATSAPP[[#This Row],[Nota 2]]))</f>
        <v>0.96</v>
      </c>
    </row>
    <row r="1002" spans="1:34" x14ac:dyDescent="0.25">
      <c r="A1002" s="2" t="str">
        <f>VOZ_WHATSAPP[[#This Row],[ID Asesor]]&amp;VOZ_WHATSAPP[[#This Row],[Fecha Monitoreo]]</f>
        <v>283345835</v>
      </c>
      <c r="B1002" s="2">
        <v>45835</v>
      </c>
      <c r="C1002" s="1" t="s">
        <v>42</v>
      </c>
      <c r="D1002" s="1">
        <v>2833</v>
      </c>
      <c r="E1002" s="2">
        <v>45835</v>
      </c>
      <c r="F1002" s="3">
        <v>0.37569444444444444</v>
      </c>
      <c r="G1002" s="1" t="s">
        <v>51</v>
      </c>
      <c r="H1002" s="1" t="s">
        <v>44</v>
      </c>
      <c r="I1002" s="1">
        <v>1258</v>
      </c>
      <c r="J1002" s="1">
        <v>3134106668</v>
      </c>
      <c r="K1002" s="1" t="s">
        <v>45</v>
      </c>
      <c r="L1002" s="1" t="s">
        <v>47</v>
      </c>
      <c r="M1002" s="1" t="s">
        <v>46</v>
      </c>
      <c r="N1002" s="1" t="s">
        <v>46</v>
      </c>
      <c r="O1002" s="1" t="s">
        <v>54</v>
      </c>
      <c r="P1002" s="1" t="s">
        <v>46</v>
      </c>
      <c r="Q1002" s="1" t="s">
        <v>46</v>
      </c>
      <c r="R1002" s="1" t="s">
        <v>46</v>
      </c>
      <c r="S1002" s="1" t="s">
        <v>46</v>
      </c>
      <c r="T1002" s="12" t="str">
        <f>IF(OR(VOZ_WHATSAPP[[#This Row],[Brinda argumentos coherentes a la objeción]]="No Cumple",VOZ_WHATSAPP[[#This Row],[Despliegue de Beneficios y/o consecuencias]]="No Cumple"),"Sin Negocio","Negocio")</f>
        <v>Negocio</v>
      </c>
      <c r="U1002" s="1" t="s">
        <v>46</v>
      </c>
      <c r="V1002" s="1" t="s">
        <v>46</v>
      </c>
      <c r="W1002" s="1" t="s">
        <v>46</v>
      </c>
      <c r="X1002" s="12" t="str">
        <f>IF(OR(VOZ_WHATSAPP[[#This Row],[Confirma Valor de pago]]="No Cumple",VOZ_WHATSAPP[[#This Row],[Confirma hora de pago]]="No Cumple",VOZ_WHATSAPP[[#This Row],[Confirma medio de pago]]="No Cumple"),"Sin Cierre","Cierre")</f>
        <v>Cierre</v>
      </c>
      <c r="Y1002" s="1" t="s">
        <v>46</v>
      </c>
      <c r="Z1002" s="1" t="s">
        <v>46</v>
      </c>
      <c r="AA1002" s="1" t="s">
        <v>46</v>
      </c>
      <c r="AB1002" s="1" t="s">
        <v>46</v>
      </c>
      <c r="AC1002" s="11" t="str">
        <f>IF(OR(VOZ_WHATSAPP[[#This Row],[La comunicación es asertiva, con respeto y evita maltrato]]="No Cumple",VOZ_WHATSAPP[[#This Row],[Cumple con las normativas legales]]="No Cumple"),"No Cumple","Cumple")</f>
        <v>Cumple</v>
      </c>
      <c r="AD1002" s="1" t="s">
        <v>46</v>
      </c>
      <c r="AE1002" s="1" t="s">
        <v>1019</v>
      </c>
      <c r="AF1002" s="4">
        <v>0.91</v>
      </c>
      <c r="AG1002" s="4">
        <f>IF(AND(VOZ_WHATSAPP[[#This Row],[Estado Cierre]]="Sin Cierre",VOZ_WHATSAPP[[#This Row],[Nota Negocio]]="Sin Negocio"),VOZ_WHATSAPP[[#This Row],[Nota]]-24%,VOZ_WHATSAPP[[#This Row],[Nota]])</f>
        <v>0.91</v>
      </c>
      <c r="AH1002" s="8">
        <f>IF(VOZ_WHATSAPP[[#This Row],[Estado Legal]]="No Cumple",0,IF(VOZ_WHATSAPP[[#This Row],[Realiza lectura de guion Legal]]="No Cumple",VOZ_WHATSAPP[[#This Row],[Nota 2]]-50%,VOZ_WHATSAPP[[#This Row],[Nota 2]]))</f>
        <v>0.91</v>
      </c>
    </row>
    <row r="1003" spans="1:34" x14ac:dyDescent="0.25">
      <c r="A1003" s="2" t="str">
        <f>VOZ_WHATSAPP[[#This Row],[ID Asesor]]&amp;VOZ_WHATSAPP[[#This Row],[Fecha Monitoreo]]</f>
        <v>374745835</v>
      </c>
      <c r="B1003" s="2">
        <v>45835</v>
      </c>
      <c r="C1003" s="1" t="s">
        <v>56</v>
      </c>
      <c r="D1003" s="1">
        <v>3747</v>
      </c>
      <c r="E1003" s="2">
        <v>45835</v>
      </c>
      <c r="F1003" s="3">
        <v>0.37430555555555556</v>
      </c>
      <c r="G1003" s="1" t="s">
        <v>58</v>
      </c>
      <c r="H1003" s="1" t="s">
        <v>44</v>
      </c>
      <c r="I1003" s="1">
        <v>405</v>
      </c>
      <c r="J1003" s="1">
        <v>3112082396</v>
      </c>
      <c r="K1003" s="1" t="s">
        <v>45</v>
      </c>
      <c r="L1003" s="1" t="s">
        <v>46</v>
      </c>
      <c r="M1003" s="1" t="s">
        <v>46</v>
      </c>
      <c r="N1003" s="1" t="s">
        <v>46</v>
      </c>
      <c r="O1003" s="1" t="s">
        <v>46</v>
      </c>
      <c r="P1003" s="1" t="s">
        <v>46</v>
      </c>
      <c r="Q1003" s="1" t="s">
        <v>48</v>
      </c>
      <c r="R1003" s="1" t="s">
        <v>48</v>
      </c>
      <c r="S1003" s="1" t="s">
        <v>48</v>
      </c>
      <c r="T1003" s="12" t="str">
        <f>IF(OR(VOZ_WHATSAPP[[#This Row],[Brinda argumentos coherentes a la objeción]]="No Cumple",VOZ_WHATSAPP[[#This Row],[Despliegue de Beneficios y/o consecuencias]]="No Cumple"),"Sin Negocio","Negocio")</f>
        <v>Negocio</v>
      </c>
      <c r="U1003" s="1" t="s">
        <v>46</v>
      </c>
      <c r="V1003" s="1" t="s">
        <v>46</v>
      </c>
      <c r="W1003" s="1" t="s">
        <v>47</v>
      </c>
      <c r="X1003" s="12" t="str">
        <f>IF(OR(VOZ_WHATSAPP[[#This Row],[Confirma Valor de pago]]="No Cumple",VOZ_WHATSAPP[[#This Row],[Confirma hora de pago]]="No Cumple",VOZ_WHATSAPP[[#This Row],[Confirma medio de pago]]="No Cumple"),"Sin Cierre","Cierre")</f>
        <v>Sin Cierre</v>
      </c>
      <c r="Y1003" s="1" t="s">
        <v>46</v>
      </c>
      <c r="Z1003" s="1" t="s">
        <v>46</v>
      </c>
      <c r="AA1003" s="1" t="s">
        <v>46</v>
      </c>
      <c r="AB1003" s="1" t="s">
        <v>46</v>
      </c>
      <c r="AC1003" s="11" t="str">
        <f>IF(OR(VOZ_WHATSAPP[[#This Row],[La comunicación es asertiva, con respeto y evita maltrato]]="No Cumple",VOZ_WHATSAPP[[#This Row],[Cumple con las normativas legales]]="No Cumple"),"No Cumple","Cumple")</f>
        <v>Cumple</v>
      </c>
      <c r="AD1003" s="1" t="s">
        <v>46</v>
      </c>
      <c r="AE1003" s="1" t="s">
        <v>1020</v>
      </c>
      <c r="AF1003" s="4">
        <v>0.92</v>
      </c>
      <c r="AG1003" s="4">
        <f>IF(AND(VOZ_WHATSAPP[[#This Row],[Estado Cierre]]="Sin Cierre",VOZ_WHATSAPP[[#This Row],[Nota Negocio]]="Sin Negocio"),VOZ_WHATSAPP[[#This Row],[Nota]]-24%,VOZ_WHATSAPP[[#This Row],[Nota]])</f>
        <v>0.92</v>
      </c>
      <c r="AH1003" s="8">
        <f>IF(VOZ_WHATSAPP[[#This Row],[Estado Legal]]="No Cumple",0,IF(VOZ_WHATSAPP[[#This Row],[Realiza lectura de guion Legal]]="No Cumple",VOZ_WHATSAPP[[#This Row],[Nota 2]]-50%,VOZ_WHATSAPP[[#This Row],[Nota 2]]))</f>
        <v>0.92</v>
      </c>
    </row>
    <row r="1004" spans="1:34" x14ac:dyDescent="0.25">
      <c r="A1004" s="2" t="str">
        <f>VOZ_WHATSAPP[[#This Row],[ID Asesor]]&amp;VOZ_WHATSAPP[[#This Row],[Fecha Monitoreo]]</f>
        <v>366745835</v>
      </c>
      <c r="B1004" s="2">
        <v>45835</v>
      </c>
      <c r="C1004" s="1" t="s">
        <v>50</v>
      </c>
      <c r="D1004" s="1">
        <v>3667</v>
      </c>
      <c r="E1004" s="2">
        <v>45835</v>
      </c>
      <c r="F1004" s="3">
        <v>0.44097222222222221</v>
      </c>
      <c r="G1004" s="1" t="s">
        <v>60</v>
      </c>
      <c r="H1004" s="1" t="s">
        <v>71</v>
      </c>
      <c r="I1004" s="1"/>
      <c r="J1004" s="1"/>
      <c r="K1004" s="1"/>
      <c r="L1004" s="1" t="s">
        <v>46</v>
      </c>
      <c r="M1004" s="1" t="s">
        <v>46</v>
      </c>
      <c r="N1004" s="1" t="s">
        <v>46</v>
      </c>
      <c r="O1004" s="1" t="s">
        <v>46</v>
      </c>
      <c r="P1004" s="1" t="s">
        <v>46</v>
      </c>
      <c r="Q1004" s="1" t="s">
        <v>48</v>
      </c>
      <c r="R1004" s="1" t="s">
        <v>48</v>
      </c>
      <c r="S1004" s="1" t="s">
        <v>46</v>
      </c>
      <c r="T1004" s="12" t="str">
        <f>IF(OR(VOZ_WHATSAPP[[#This Row],[Brinda argumentos coherentes a la objeción]]="No Cumple",VOZ_WHATSAPP[[#This Row],[Despliegue de Beneficios y/o consecuencias]]="No Cumple"),"Sin Negocio","Negocio")</f>
        <v>Negocio</v>
      </c>
      <c r="U1004" s="1" t="s">
        <v>46</v>
      </c>
      <c r="V1004" s="1" t="s">
        <v>46</v>
      </c>
      <c r="W1004" s="1" t="s">
        <v>46</v>
      </c>
      <c r="X1004" s="12" t="str">
        <f>IF(OR(VOZ_WHATSAPP[[#This Row],[Confirma Valor de pago]]="No Cumple",VOZ_WHATSAPP[[#This Row],[Confirma hora de pago]]="No Cumple",VOZ_WHATSAPP[[#This Row],[Confirma medio de pago]]="No Cumple"),"Sin Cierre","Cierre")</f>
        <v>Cierre</v>
      </c>
      <c r="Y1004" s="1" t="s">
        <v>46</v>
      </c>
      <c r="Z1004" s="1" t="s">
        <v>46</v>
      </c>
      <c r="AA1004" s="1" t="s">
        <v>46</v>
      </c>
      <c r="AB1004" s="1" t="s">
        <v>46</v>
      </c>
      <c r="AC1004" s="11" t="str">
        <f>IF(OR(VOZ_WHATSAPP[[#This Row],[La comunicación es asertiva, con respeto y evita maltrato]]="No Cumple",VOZ_WHATSAPP[[#This Row],[Cumple con las normativas legales]]="No Cumple"),"No Cumple","Cumple")</f>
        <v>Cumple</v>
      </c>
      <c r="AD1004" s="1" t="s">
        <v>46</v>
      </c>
      <c r="AE1004" s="1" t="s">
        <v>53</v>
      </c>
      <c r="AF1004" s="4">
        <v>1</v>
      </c>
      <c r="AG1004" s="4">
        <f>IF(AND(VOZ_WHATSAPP[[#This Row],[Estado Cierre]]="Sin Cierre",VOZ_WHATSAPP[[#This Row],[Nota Negocio]]="Sin Negocio"),VOZ_WHATSAPP[[#This Row],[Nota]]-24%,VOZ_WHATSAPP[[#This Row],[Nota]])</f>
        <v>1</v>
      </c>
      <c r="AH1004" s="8">
        <f>IF(VOZ_WHATSAPP[[#This Row],[Estado Legal]]="No Cumple",0,IF(VOZ_WHATSAPP[[#This Row],[Realiza lectura de guion Legal]]="No Cumple",VOZ_WHATSAPP[[#This Row],[Nota 2]]-50%,VOZ_WHATSAPP[[#This Row],[Nota 2]]))</f>
        <v>1</v>
      </c>
    </row>
    <row r="1005" spans="1:34" x14ac:dyDescent="0.25">
      <c r="A1005" s="2" t="str">
        <f>VOZ_WHATSAPP[[#This Row],[ID Asesor]]&amp;VOZ_WHATSAPP[[#This Row],[Fecha Monitoreo]]</f>
        <v>399645835</v>
      </c>
      <c r="B1005" s="2">
        <v>45835</v>
      </c>
      <c r="C1005" s="1" t="s">
        <v>696</v>
      </c>
      <c r="D1005" s="1">
        <v>3996</v>
      </c>
      <c r="E1005" s="2">
        <v>45835</v>
      </c>
      <c r="F1005" s="3">
        <v>0.38541666666666669</v>
      </c>
      <c r="G1005" s="1" t="s">
        <v>60</v>
      </c>
      <c r="H1005" s="1" t="s">
        <v>44</v>
      </c>
      <c r="I1005" s="1">
        <v>1390</v>
      </c>
      <c r="J1005" s="1">
        <v>3006317861</v>
      </c>
      <c r="K1005" s="1" t="s">
        <v>45</v>
      </c>
      <c r="L1005" s="1" t="s">
        <v>46</v>
      </c>
      <c r="M1005" s="1" t="s">
        <v>46</v>
      </c>
      <c r="N1005" s="1" t="s">
        <v>46</v>
      </c>
      <c r="O1005" s="1" t="s">
        <v>46</v>
      </c>
      <c r="P1005" s="1" t="s">
        <v>46</v>
      </c>
      <c r="Q1005" s="1" t="s">
        <v>48</v>
      </c>
      <c r="R1005" s="1" t="s">
        <v>48</v>
      </c>
      <c r="S1005" s="1" t="s">
        <v>48</v>
      </c>
      <c r="T1005" s="12" t="str">
        <f>IF(OR(VOZ_WHATSAPP[[#This Row],[Brinda argumentos coherentes a la objeción]]="No Cumple",VOZ_WHATSAPP[[#This Row],[Despliegue de Beneficios y/o consecuencias]]="No Cumple"),"Sin Negocio","Negocio")</f>
        <v>Negocio</v>
      </c>
      <c r="U1005" s="1" t="s">
        <v>46</v>
      </c>
      <c r="V1005" s="1" t="s">
        <v>46</v>
      </c>
      <c r="W1005" s="1" t="s">
        <v>46</v>
      </c>
      <c r="X1005" s="12" t="str">
        <f>IF(OR(VOZ_WHATSAPP[[#This Row],[Confirma Valor de pago]]="No Cumple",VOZ_WHATSAPP[[#This Row],[Confirma hora de pago]]="No Cumple",VOZ_WHATSAPP[[#This Row],[Confirma medio de pago]]="No Cumple"),"Sin Cierre","Cierre")</f>
        <v>Cierre</v>
      </c>
      <c r="Y1005" s="1" t="s">
        <v>46</v>
      </c>
      <c r="Z1005" s="1" t="s">
        <v>54</v>
      </c>
      <c r="AA1005" s="1" t="s">
        <v>46</v>
      </c>
      <c r="AB1005" s="1" t="s">
        <v>46</v>
      </c>
      <c r="AC1005" s="11" t="str">
        <f>IF(OR(VOZ_WHATSAPP[[#This Row],[La comunicación es asertiva, con respeto y evita maltrato]]="No Cumple",VOZ_WHATSAPP[[#This Row],[Cumple con las normativas legales]]="No Cumple"),"No Cumple","Cumple")</f>
        <v>Cumple</v>
      </c>
      <c r="AD1005" s="1" t="s">
        <v>46</v>
      </c>
      <c r="AE1005" s="1" t="s">
        <v>1021</v>
      </c>
      <c r="AF1005" s="4">
        <v>0.85</v>
      </c>
      <c r="AG1005" s="4">
        <f>IF(AND(VOZ_WHATSAPP[[#This Row],[Estado Cierre]]="Sin Cierre",VOZ_WHATSAPP[[#This Row],[Nota Negocio]]="Sin Negocio"),VOZ_WHATSAPP[[#This Row],[Nota]]-24%,VOZ_WHATSAPP[[#This Row],[Nota]])</f>
        <v>0.85</v>
      </c>
      <c r="AH1005" s="8">
        <f>IF(VOZ_WHATSAPP[[#This Row],[Estado Legal]]="No Cumple",0,IF(VOZ_WHATSAPP[[#This Row],[Realiza lectura de guion Legal]]="No Cumple",VOZ_WHATSAPP[[#This Row],[Nota 2]]-50%,VOZ_WHATSAPP[[#This Row],[Nota 2]]))</f>
        <v>0.85</v>
      </c>
    </row>
    <row r="1006" spans="1:34" x14ac:dyDescent="0.25">
      <c r="A1006" s="2" t="str">
        <f>VOZ_WHATSAPP[[#This Row],[ID Asesor]]&amp;VOZ_WHATSAPP[[#This Row],[Fecha Monitoreo]]</f>
        <v>303545835</v>
      </c>
      <c r="B1006" s="2">
        <v>45835</v>
      </c>
      <c r="C1006" s="1" t="s">
        <v>50</v>
      </c>
      <c r="D1006" s="1">
        <v>3035</v>
      </c>
      <c r="E1006" s="2">
        <v>45835</v>
      </c>
      <c r="F1006" s="3">
        <v>0.35833333333333334</v>
      </c>
      <c r="G1006" s="1" t="s">
        <v>60</v>
      </c>
      <c r="H1006" s="1" t="s">
        <v>71</v>
      </c>
      <c r="I1006" s="1"/>
      <c r="J1006" s="1"/>
      <c r="K1006" s="1"/>
      <c r="L1006" s="1" t="s">
        <v>47</v>
      </c>
      <c r="M1006" s="1" t="s">
        <v>46</v>
      </c>
      <c r="N1006" s="1" t="s">
        <v>46</v>
      </c>
      <c r="O1006" s="1" t="s">
        <v>46</v>
      </c>
      <c r="P1006" s="1" t="s">
        <v>46</v>
      </c>
      <c r="Q1006" s="1" t="s">
        <v>48</v>
      </c>
      <c r="R1006" s="1" t="s">
        <v>48</v>
      </c>
      <c r="S1006" s="1" t="s">
        <v>46</v>
      </c>
      <c r="T1006" s="12" t="str">
        <f>IF(OR(VOZ_WHATSAPP[[#This Row],[Brinda argumentos coherentes a la objeción]]="No Cumple",VOZ_WHATSAPP[[#This Row],[Despliegue de Beneficios y/o consecuencias]]="No Cumple"),"Sin Negocio","Negocio")</f>
        <v>Negocio</v>
      </c>
      <c r="U1006" s="1" t="s">
        <v>46</v>
      </c>
      <c r="V1006" s="1" t="s">
        <v>46</v>
      </c>
      <c r="W1006" s="1" t="s">
        <v>46</v>
      </c>
      <c r="X1006" s="12" t="str">
        <f>IF(OR(VOZ_WHATSAPP[[#This Row],[Confirma Valor de pago]]="No Cumple",VOZ_WHATSAPP[[#This Row],[Confirma hora de pago]]="No Cumple",VOZ_WHATSAPP[[#This Row],[Confirma medio de pago]]="No Cumple"),"Sin Cierre","Cierre")</f>
        <v>Cierre</v>
      </c>
      <c r="Y1006" s="1" t="s">
        <v>46</v>
      </c>
      <c r="Z1006" s="1" t="s">
        <v>46</v>
      </c>
      <c r="AA1006" s="1" t="s">
        <v>46</v>
      </c>
      <c r="AB1006" s="1" t="s">
        <v>46</v>
      </c>
      <c r="AC1006" s="11" t="str">
        <f>IF(OR(VOZ_WHATSAPP[[#This Row],[La comunicación es asertiva, con respeto y evita maltrato]]="No Cumple",VOZ_WHATSAPP[[#This Row],[Cumple con las normativas legales]]="No Cumple"),"No Cumple","Cumple")</f>
        <v>Cumple</v>
      </c>
      <c r="AD1006" s="1" t="s">
        <v>46</v>
      </c>
      <c r="AE1006" s="1" t="s">
        <v>1022</v>
      </c>
      <c r="AF1006" s="4">
        <v>0.96</v>
      </c>
      <c r="AG1006" s="4">
        <f>IF(AND(VOZ_WHATSAPP[[#This Row],[Estado Cierre]]="Sin Cierre",VOZ_WHATSAPP[[#This Row],[Nota Negocio]]="Sin Negocio"),VOZ_WHATSAPP[[#This Row],[Nota]]-24%,VOZ_WHATSAPP[[#This Row],[Nota]])</f>
        <v>0.96</v>
      </c>
      <c r="AH1006" s="8">
        <f>IF(VOZ_WHATSAPP[[#This Row],[Estado Legal]]="No Cumple",0,IF(VOZ_WHATSAPP[[#This Row],[Realiza lectura de guion Legal]]="No Cumple",VOZ_WHATSAPP[[#This Row],[Nota 2]]-50%,VOZ_WHATSAPP[[#This Row],[Nota 2]]))</f>
        <v>0.96</v>
      </c>
    </row>
    <row r="1007" spans="1:34" x14ac:dyDescent="0.25">
      <c r="A1007" s="2" t="str">
        <f>VOZ_WHATSAPP[[#This Row],[ID Asesor]]&amp;VOZ_WHATSAPP[[#This Row],[Fecha Monitoreo]]</f>
        <v>369145835</v>
      </c>
      <c r="B1007" s="2">
        <v>45835</v>
      </c>
      <c r="C1007" s="1" t="s">
        <v>42</v>
      </c>
      <c r="D1007" s="1">
        <v>3691</v>
      </c>
      <c r="E1007" s="2">
        <v>45835</v>
      </c>
      <c r="F1007" s="3">
        <v>0.50069444444444444</v>
      </c>
      <c r="G1007" s="1" t="s">
        <v>51</v>
      </c>
      <c r="H1007" s="1" t="s">
        <v>71</v>
      </c>
      <c r="I1007" s="1"/>
      <c r="J1007" s="1"/>
      <c r="K1007" s="1"/>
      <c r="L1007" s="1" t="s">
        <v>46</v>
      </c>
      <c r="M1007" s="1" t="s">
        <v>46</v>
      </c>
      <c r="N1007" s="1" t="s">
        <v>46</v>
      </c>
      <c r="O1007" s="1" t="s">
        <v>46</v>
      </c>
      <c r="P1007" s="1" t="s">
        <v>46</v>
      </c>
      <c r="Q1007" s="1" t="s">
        <v>48</v>
      </c>
      <c r="R1007" s="1" t="s">
        <v>48</v>
      </c>
      <c r="S1007" s="1" t="s">
        <v>46</v>
      </c>
      <c r="T1007" s="12" t="str">
        <f>IF(OR(VOZ_WHATSAPP[[#This Row],[Brinda argumentos coherentes a la objeción]]="No Cumple",VOZ_WHATSAPP[[#This Row],[Despliegue de Beneficios y/o consecuencias]]="No Cumple"),"Sin Negocio","Negocio")</f>
        <v>Negocio</v>
      </c>
      <c r="U1007" s="1" t="s">
        <v>46</v>
      </c>
      <c r="V1007" s="1" t="s">
        <v>46</v>
      </c>
      <c r="W1007" s="1" t="s">
        <v>46</v>
      </c>
      <c r="X1007" s="12" t="str">
        <f>IF(OR(VOZ_WHATSAPP[[#This Row],[Confirma Valor de pago]]="No Cumple",VOZ_WHATSAPP[[#This Row],[Confirma hora de pago]]="No Cumple",VOZ_WHATSAPP[[#This Row],[Confirma medio de pago]]="No Cumple"),"Sin Cierre","Cierre")</f>
        <v>Cierre</v>
      </c>
      <c r="Y1007" s="1" t="s">
        <v>46</v>
      </c>
      <c r="Z1007" s="1" t="s">
        <v>46</v>
      </c>
      <c r="AA1007" s="1" t="s">
        <v>46</v>
      </c>
      <c r="AB1007" s="1" t="s">
        <v>46</v>
      </c>
      <c r="AC1007" s="11" t="str">
        <f>IF(OR(VOZ_WHATSAPP[[#This Row],[La comunicación es asertiva, con respeto y evita maltrato]]="No Cumple",VOZ_WHATSAPP[[#This Row],[Cumple con las normativas legales]]="No Cumple"),"No Cumple","Cumple")</f>
        <v>Cumple</v>
      </c>
      <c r="AD1007" s="1" t="s">
        <v>46</v>
      </c>
      <c r="AE1007" s="1" t="s">
        <v>78</v>
      </c>
      <c r="AF1007" s="4">
        <v>1</v>
      </c>
      <c r="AG1007" s="4">
        <f>IF(AND(VOZ_WHATSAPP[[#This Row],[Estado Cierre]]="Sin Cierre",VOZ_WHATSAPP[[#This Row],[Nota Negocio]]="Sin Negocio"),VOZ_WHATSAPP[[#This Row],[Nota]]-24%,VOZ_WHATSAPP[[#This Row],[Nota]])</f>
        <v>1</v>
      </c>
      <c r="AH1007" s="8">
        <f>IF(VOZ_WHATSAPP[[#This Row],[Estado Legal]]="No Cumple",0,IF(VOZ_WHATSAPP[[#This Row],[Realiza lectura de guion Legal]]="No Cumple",VOZ_WHATSAPP[[#This Row],[Nota 2]]-50%,VOZ_WHATSAPP[[#This Row],[Nota 2]]))</f>
        <v>1</v>
      </c>
    </row>
    <row r="1008" spans="1:34" x14ac:dyDescent="0.25">
      <c r="A1008" s="2" t="str">
        <f>VOZ_WHATSAPP[[#This Row],[ID Asesor]]&amp;VOZ_WHATSAPP[[#This Row],[Fecha Monitoreo]]</f>
        <v>388945835</v>
      </c>
      <c r="B1008" s="2">
        <v>45835</v>
      </c>
      <c r="C1008" s="1" t="s">
        <v>59</v>
      </c>
      <c r="D1008" s="1">
        <v>3889</v>
      </c>
      <c r="E1008" s="2">
        <v>45835</v>
      </c>
      <c r="F1008" s="3">
        <v>0.47986111111111113</v>
      </c>
      <c r="G1008" s="1" t="s">
        <v>43</v>
      </c>
      <c r="H1008" s="1" t="s">
        <v>71</v>
      </c>
      <c r="I1008" s="1"/>
      <c r="J1008" s="1"/>
      <c r="K1008" s="1"/>
      <c r="L1008" s="1" t="s">
        <v>47</v>
      </c>
      <c r="M1008" s="1" t="s">
        <v>47</v>
      </c>
      <c r="N1008" s="1" t="s">
        <v>46</v>
      </c>
      <c r="O1008" s="1" t="s">
        <v>48</v>
      </c>
      <c r="P1008" s="1" t="s">
        <v>48</v>
      </c>
      <c r="Q1008" s="1" t="s">
        <v>48</v>
      </c>
      <c r="R1008" s="1" t="s">
        <v>48</v>
      </c>
      <c r="S1008" s="1" t="s">
        <v>48</v>
      </c>
      <c r="T1008" s="12" t="str">
        <f>IF(OR(VOZ_WHATSAPP[[#This Row],[Brinda argumentos coherentes a la objeción]]="No Cumple",VOZ_WHATSAPP[[#This Row],[Despliegue de Beneficios y/o consecuencias]]="No Cumple"),"Sin Negocio","Negocio")</f>
        <v>Negocio</v>
      </c>
      <c r="U1008" s="1" t="s">
        <v>46</v>
      </c>
      <c r="V1008" s="1" t="s">
        <v>46</v>
      </c>
      <c r="W1008" s="1" t="s">
        <v>46</v>
      </c>
      <c r="X1008" s="12" t="str">
        <f>IF(OR(VOZ_WHATSAPP[[#This Row],[Confirma Valor de pago]]="No Cumple",VOZ_WHATSAPP[[#This Row],[Confirma hora de pago]]="No Cumple",VOZ_WHATSAPP[[#This Row],[Confirma medio de pago]]="No Cumple"),"Sin Cierre","Cierre")</f>
        <v>Cierre</v>
      </c>
      <c r="Y1008" s="1" t="s">
        <v>48</v>
      </c>
      <c r="Z1008" s="1" t="s">
        <v>46</v>
      </c>
      <c r="AA1008" s="1" t="s">
        <v>46</v>
      </c>
      <c r="AB1008" s="1" t="s">
        <v>46</v>
      </c>
      <c r="AC1008" s="11" t="str">
        <f>IF(OR(VOZ_WHATSAPP[[#This Row],[La comunicación es asertiva, con respeto y evita maltrato]]="No Cumple",VOZ_WHATSAPP[[#This Row],[Cumple con las normativas legales]]="No Cumple"),"No Cumple","Cumple")</f>
        <v>Cumple</v>
      </c>
      <c r="AD1008" s="1" t="s">
        <v>48</v>
      </c>
      <c r="AE1008" s="1" t="s">
        <v>1023</v>
      </c>
      <c r="AF1008" s="4">
        <v>0.92</v>
      </c>
      <c r="AG1008" s="4">
        <f>IF(AND(VOZ_WHATSAPP[[#This Row],[Estado Cierre]]="Sin Cierre",VOZ_WHATSAPP[[#This Row],[Nota Negocio]]="Sin Negocio"),VOZ_WHATSAPP[[#This Row],[Nota]]-24%,VOZ_WHATSAPP[[#This Row],[Nota]])</f>
        <v>0.92</v>
      </c>
      <c r="AH1008" s="8">
        <f>IF(VOZ_WHATSAPP[[#This Row],[Estado Legal]]="No Cumple",0,IF(VOZ_WHATSAPP[[#This Row],[Realiza lectura de guion Legal]]="No Cumple",VOZ_WHATSAPP[[#This Row],[Nota 2]]-50%,VOZ_WHATSAPP[[#This Row],[Nota 2]]))</f>
        <v>0.92</v>
      </c>
    </row>
    <row r="1009" spans="1:34" x14ac:dyDescent="0.25">
      <c r="A1009" s="2" t="str">
        <f>VOZ_WHATSAPP[[#This Row],[ID Asesor]]&amp;VOZ_WHATSAPP[[#This Row],[Fecha Monitoreo]]</f>
        <v>348945835</v>
      </c>
      <c r="B1009" s="2">
        <v>45835</v>
      </c>
      <c r="C1009" s="1" t="s">
        <v>42</v>
      </c>
      <c r="D1009" s="1">
        <v>3489</v>
      </c>
      <c r="E1009" s="2">
        <v>45835</v>
      </c>
      <c r="F1009" s="3">
        <v>0.34791666666666665</v>
      </c>
      <c r="G1009" s="1" t="s">
        <v>51</v>
      </c>
      <c r="H1009" s="1" t="s">
        <v>44</v>
      </c>
      <c r="I1009" s="1">
        <v>1109</v>
      </c>
      <c r="J1009" s="1">
        <v>3045591513</v>
      </c>
      <c r="K1009" s="1" t="s">
        <v>45</v>
      </c>
      <c r="L1009" s="1" t="s">
        <v>46</v>
      </c>
      <c r="M1009" s="1" t="s">
        <v>46</v>
      </c>
      <c r="N1009" s="1" t="s">
        <v>46</v>
      </c>
      <c r="O1009" s="1" t="s">
        <v>54</v>
      </c>
      <c r="P1009" s="1" t="s">
        <v>46</v>
      </c>
      <c r="Q1009" s="1" t="s">
        <v>46</v>
      </c>
      <c r="R1009" s="1" t="s">
        <v>46</v>
      </c>
      <c r="S1009" s="1" t="s">
        <v>46</v>
      </c>
      <c r="T1009" s="12" t="str">
        <f>IF(OR(VOZ_WHATSAPP[[#This Row],[Brinda argumentos coherentes a la objeción]]="No Cumple",VOZ_WHATSAPP[[#This Row],[Despliegue de Beneficios y/o consecuencias]]="No Cumple"),"Sin Negocio","Negocio")</f>
        <v>Negocio</v>
      </c>
      <c r="U1009" s="1" t="s">
        <v>48</v>
      </c>
      <c r="V1009" s="1" t="s">
        <v>48</v>
      </c>
      <c r="W1009" s="1" t="s">
        <v>48</v>
      </c>
      <c r="X1009" s="12" t="str">
        <f>IF(OR(VOZ_WHATSAPP[[#This Row],[Confirma Valor de pago]]="No Cumple",VOZ_WHATSAPP[[#This Row],[Confirma hora de pago]]="No Cumple",VOZ_WHATSAPP[[#This Row],[Confirma medio de pago]]="No Cumple"),"Sin Cierre","Cierre")</f>
        <v>Cierre</v>
      </c>
      <c r="Y1009" s="1" t="s">
        <v>46</v>
      </c>
      <c r="Z1009" s="1" t="s">
        <v>46</v>
      </c>
      <c r="AA1009" s="1" t="s">
        <v>46</v>
      </c>
      <c r="AB1009" s="1" t="s">
        <v>46</v>
      </c>
      <c r="AC1009" s="11" t="str">
        <f>IF(OR(VOZ_WHATSAPP[[#This Row],[La comunicación es asertiva, con respeto y evita maltrato]]="No Cumple",VOZ_WHATSAPP[[#This Row],[Cumple con las normativas legales]]="No Cumple"),"No Cumple","Cumple")</f>
        <v>Cumple</v>
      </c>
      <c r="AD1009" s="1" t="s">
        <v>46</v>
      </c>
      <c r="AE1009" s="1" t="s">
        <v>1024</v>
      </c>
      <c r="AF1009" s="4">
        <v>0.95</v>
      </c>
      <c r="AG1009" s="4">
        <f>IF(AND(VOZ_WHATSAPP[[#This Row],[Estado Cierre]]="Sin Cierre",VOZ_WHATSAPP[[#This Row],[Nota Negocio]]="Sin Negocio"),VOZ_WHATSAPP[[#This Row],[Nota]]-24%,VOZ_WHATSAPP[[#This Row],[Nota]])</f>
        <v>0.95</v>
      </c>
      <c r="AH1009" s="8">
        <f>IF(VOZ_WHATSAPP[[#This Row],[Estado Legal]]="No Cumple",0,IF(VOZ_WHATSAPP[[#This Row],[Realiza lectura de guion Legal]]="No Cumple",VOZ_WHATSAPP[[#This Row],[Nota 2]]-50%,VOZ_WHATSAPP[[#This Row],[Nota 2]]))</f>
        <v>0.95</v>
      </c>
    </row>
    <row r="1010" spans="1:34" x14ac:dyDescent="0.25">
      <c r="A1010" s="2" t="str">
        <f>VOZ_WHATSAPP[[#This Row],[ID Asesor]]&amp;VOZ_WHATSAPP[[#This Row],[Fecha Monitoreo]]</f>
        <v>362345835</v>
      </c>
      <c r="B1010" s="2">
        <v>45835</v>
      </c>
      <c r="C1010" s="1" t="s">
        <v>56</v>
      </c>
      <c r="D1010" s="1">
        <v>3623</v>
      </c>
      <c r="E1010" s="2">
        <v>45835</v>
      </c>
      <c r="F1010" s="3">
        <v>0.49375000000000002</v>
      </c>
      <c r="G1010" s="1" t="s">
        <v>58</v>
      </c>
      <c r="H1010" s="1" t="s">
        <v>44</v>
      </c>
      <c r="I1010" s="1">
        <v>459</v>
      </c>
      <c r="J1010" s="1">
        <v>3113186111</v>
      </c>
      <c r="K1010" s="1" t="s">
        <v>45</v>
      </c>
      <c r="L1010" s="1" t="s">
        <v>46</v>
      </c>
      <c r="M1010" s="1" t="s">
        <v>48</v>
      </c>
      <c r="N1010" s="1" t="s">
        <v>46</v>
      </c>
      <c r="O1010" s="1" t="s">
        <v>46</v>
      </c>
      <c r="P1010" s="1" t="s">
        <v>46</v>
      </c>
      <c r="Q1010" s="1" t="s">
        <v>48</v>
      </c>
      <c r="R1010" s="1" t="s">
        <v>48</v>
      </c>
      <c r="S1010" s="1" t="s">
        <v>48</v>
      </c>
      <c r="T1010" s="12" t="str">
        <f>IF(OR(VOZ_WHATSAPP[[#This Row],[Brinda argumentos coherentes a la objeción]]="No Cumple",VOZ_WHATSAPP[[#This Row],[Despliegue de Beneficios y/o consecuencias]]="No Cumple"),"Sin Negocio","Negocio")</f>
        <v>Negocio</v>
      </c>
      <c r="U1010" s="1" t="s">
        <v>48</v>
      </c>
      <c r="V1010" s="1" t="s">
        <v>48</v>
      </c>
      <c r="W1010" s="1" t="s">
        <v>48</v>
      </c>
      <c r="X1010" s="12" t="str">
        <f>IF(OR(VOZ_WHATSAPP[[#This Row],[Confirma Valor de pago]]="No Cumple",VOZ_WHATSAPP[[#This Row],[Confirma hora de pago]]="No Cumple",VOZ_WHATSAPP[[#This Row],[Confirma medio de pago]]="No Cumple"),"Sin Cierre","Cierre")</f>
        <v>Cierre</v>
      </c>
      <c r="Y1010" s="1" t="s">
        <v>46</v>
      </c>
      <c r="Z1010" s="1" t="s">
        <v>46</v>
      </c>
      <c r="AA1010" s="1" t="s">
        <v>46</v>
      </c>
      <c r="AB1010" s="1" t="s">
        <v>46</v>
      </c>
      <c r="AC1010" s="11" t="str">
        <f>IF(OR(VOZ_WHATSAPP[[#This Row],[La comunicación es asertiva, con respeto y evita maltrato]]="No Cumple",VOZ_WHATSAPP[[#This Row],[Cumple con las normativas legales]]="No Cumple"),"No Cumple","Cumple")</f>
        <v>Cumple</v>
      </c>
      <c r="AD1010" s="1" t="s">
        <v>46</v>
      </c>
      <c r="AE1010" s="1" t="s">
        <v>1025</v>
      </c>
      <c r="AF1010" s="4">
        <v>1</v>
      </c>
      <c r="AG1010" s="4">
        <f>IF(AND(VOZ_WHATSAPP[[#This Row],[Estado Cierre]]="Sin Cierre",VOZ_WHATSAPP[[#This Row],[Nota Negocio]]="Sin Negocio"),VOZ_WHATSAPP[[#This Row],[Nota]]-24%,VOZ_WHATSAPP[[#This Row],[Nota]])</f>
        <v>1</v>
      </c>
      <c r="AH1010" s="8">
        <f>IF(VOZ_WHATSAPP[[#This Row],[Estado Legal]]="No Cumple",0,IF(VOZ_WHATSAPP[[#This Row],[Realiza lectura de guion Legal]]="No Cumple",VOZ_WHATSAPP[[#This Row],[Nota 2]]-50%,VOZ_WHATSAPP[[#This Row],[Nota 2]]))</f>
        <v>1</v>
      </c>
    </row>
    <row r="1011" spans="1:34" x14ac:dyDescent="0.25">
      <c r="A1011" s="2" t="str">
        <f>VOZ_WHATSAPP[[#This Row],[ID Asesor]]&amp;VOZ_WHATSAPP[[#This Row],[Fecha Monitoreo]]</f>
        <v>382145835</v>
      </c>
      <c r="B1011" s="2">
        <v>45835</v>
      </c>
      <c r="C1011" s="1" t="s">
        <v>56</v>
      </c>
      <c r="D1011" s="1">
        <v>3821</v>
      </c>
      <c r="E1011" s="2">
        <v>45835</v>
      </c>
      <c r="F1011" s="3">
        <v>0.39583333333333331</v>
      </c>
      <c r="G1011" s="1" t="s">
        <v>58</v>
      </c>
      <c r="H1011" s="1" t="s">
        <v>44</v>
      </c>
      <c r="I1011" s="1">
        <v>590</v>
      </c>
      <c r="J1011" s="1">
        <v>3178409934</v>
      </c>
      <c r="K1011" s="1" t="s">
        <v>45</v>
      </c>
      <c r="L1011" s="1" t="s">
        <v>46</v>
      </c>
      <c r="M1011" s="1" t="s">
        <v>47</v>
      </c>
      <c r="N1011" s="1" t="s">
        <v>46</v>
      </c>
      <c r="O1011" s="1" t="s">
        <v>46</v>
      </c>
      <c r="P1011" s="1" t="s">
        <v>46</v>
      </c>
      <c r="Q1011" s="1" t="s">
        <v>46</v>
      </c>
      <c r="R1011" s="1" t="s">
        <v>46</v>
      </c>
      <c r="S1011" s="1" t="s">
        <v>46</v>
      </c>
      <c r="T1011" s="12" t="str">
        <f>IF(OR(VOZ_WHATSAPP[[#This Row],[Brinda argumentos coherentes a la objeción]]="No Cumple",VOZ_WHATSAPP[[#This Row],[Despliegue de Beneficios y/o consecuencias]]="No Cumple"),"Sin Negocio","Negocio")</f>
        <v>Negocio</v>
      </c>
      <c r="U1011" s="1" t="s">
        <v>46</v>
      </c>
      <c r="V1011" s="1" t="s">
        <v>46</v>
      </c>
      <c r="W1011" s="1" t="s">
        <v>46</v>
      </c>
      <c r="X1011" s="12" t="str">
        <f>IF(OR(VOZ_WHATSAPP[[#This Row],[Confirma Valor de pago]]="No Cumple",VOZ_WHATSAPP[[#This Row],[Confirma hora de pago]]="No Cumple",VOZ_WHATSAPP[[#This Row],[Confirma medio de pago]]="No Cumple"),"Sin Cierre","Cierre")</f>
        <v>Cierre</v>
      </c>
      <c r="Y1011" s="1" t="s">
        <v>46</v>
      </c>
      <c r="Z1011" s="1" t="s">
        <v>46</v>
      </c>
      <c r="AA1011" s="1" t="s">
        <v>46</v>
      </c>
      <c r="AB1011" s="1" t="s">
        <v>46</v>
      </c>
      <c r="AC1011" s="11" t="str">
        <f>IF(OR(VOZ_WHATSAPP[[#This Row],[La comunicación es asertiva, con respeto y evita maltrato]]="No Cumple",VOZ_WHATSAPP[[#This Row],[Cumple con las normativas legales]]="No Cumple"),"No Cumple","Cumple")</f>
        <v>Cumple</v>
      </c>
      <c r="AD1011" s="1" t="s">
        <v>46</v>
      </c>
      <c r="AE1011" s="1" t="s">
        <v>1026</v>
      </c>
      <c r="AF1011" s="4">
        <v>0.96</v>
      </c>
      <c r="AG1011" s="4">
        <f>IF(AND(VOZ_WHATSAPP[[#This Row],[Estado Cierre]]="Sin Cierre",VOZ_WHATSAPP[[#This Row],[Nota Negocio]]="Sin Negocio"),VOZ_WHATSAPP[[#This Row],[Nota]]-24%,VOZ_WHATSAPP[[#This Row],[Nota]])</f>
        <v>0.96</v>
      </c>
      <c r="AH1011" s="8">
        <f>IF(VOZ_WHATSAPP[[#This Row],[Estado Legal]]="No Cumple",0,IF(VOZ_WHATSAPP[[#This Row],[Realiza lectura de guion Legal]]="No Cumple",VOZ_WHATSAPP[[#This Row],[Nota 2]]-50%,VOZ_WHATSAPP[[#This Row],[Nota 2]]))</f>
        <v>0.96</v>
      </c>
    </row>
    <row r="1012" spans="1:34" x14ac:dyDescent="0.25">
      <c r="A1012" s="2" t="str">
        <f>VOZ_WHATSAPP[[#This Row],[ID Asesor]]&amp;VOZ_WHATSAPP[[#This Row],[Fecha Monitoreo]]</f>
        <v>296645835</v>
      </c>
      <c r="B1012" s="2">
        <v>45835</v>
      </c>
      <c r="C1012" s="1" t="s">
        <v>696</v>
      </c>
      <c r="D1012" s="1">
        <v>2966</v>
      </c>
      <c r="E1012" s="2">
        <v>45835</v>
      </c>
      <c r="F1012" s="3">
        <v>0.38194444444444442</v>
      </c>
      <c r="G1012" s="1" t="s">
        <v>51</v>
      </c>
      <c r="H1012" s="1" t="s">
        <v>71</v>
      </c>
      <c r="I1012" s="1"/>
      <c r="J1012" s="1"/>
      <c r="K1012" s="1"/>
      <c r="L1012" s="1" t="s">
        <v>47</v>
      </c>
      <c r="M1012" s="1" t="s">
        <v>48</v>
      </c>
      <c r="N1012" s="1" t="s">
        <v>46</v>
      </c>
      <c r="O1012" s="1" t="s">
        <v>48</v>
      </c>
      <c r="P1012" s="1" t="s">
        <v>48</v>
      </c>
      <c r="Q1012" s="1" t="s">
        <v>48</v>
      </c>
      <c r="R1012" s="1" t="s">
        <v>48</v>
      </c>
      <c r="S1012" s="1" t="s">
        <v>46</v>
      </c>
      <c r="T1012" s="12" t="str">
        <f>IF(OR(VOZ_WHATSAPP[[#This Row],[Brinda argumentos coherentes a la objeción]]="No Cumple",VOZ_WHATSAPP[[#This Row],[Despliegue de Beneficios y/o consecuencias]]="No Cumple"),"Sin Negocio","Negocio")</f>
        <v>Negocio</v>
      </c>
      <c r="U1012" s="1" t="s">
        <v>46</v>
      </c>
      <c r="V1012" s="1" t="s">
        <v>46</v>
      </c>
      <c r="W1012" s="1" t="s">
        <v>46</v>
      </c>
      <c r="X1012" s="12" t="str">
        <f>IF(OR(VOZ_WHATSAPP[[#This Row],[Confirma Valor de pago]]="No Cumple",VOZ_WHATSAPP[[#This Row],[Confirma hora de pago]]="No Cumple",VOZ_WHATSAPP[[#This Row],[Confirma medio de pago]]="No Cumple"),"Sin Cierre","Cierre")</f>
        <v>Cierre</v>
      </c>
      <c r="Y1012" s="1" t="s">
        <v>48</v>
      </c>
      <c r="Z1012" s="1" t="s">
        <v>54</v>
      </c>
      <c r="AA1012" s="1" t="s">
        <v>46</v>
      </c>
      <c r="AB1012" s="1" t="s">
        <v>46</v>
      </c>
      <c r="AC1012" s="11" t="str">
        <f>IF(OR(VOZ_WHATSAPP[[#This Row],[La comunicación es asertiva, con respeto y evita maltrato]]="No Cumple",VOZ_WHATSAPP[[#This Row],[Cumple con las normativas legales]]="No Cumple"),"No Cumple","Cumple")</f>
        <v>Cumple</v>
      </c>
      <c r="AD1012" s="1" t="s">
        <v>48</v>
      </c>
      <c r="AE1012" s="1" t="s">
        <v>1027</v>
      </c>
      <c r="AF1012" s="4">
        <v>0.81</v>
      </c>
      <c r="AG1012" s="4">
        <f>IF(AND(VOZ_WHATSAPP[[#This Row],[Estado Cierre]]="Sin Cierre",VOZ_WHATSAPP[[#This Row],[Nota Negocio]]="Sin Negocio"),VOZ_WHATSAPP[[#This Row],[Nota]]-24%,VOZ_WHATSAPP[[#This Row],[Nota]])</f>
        <v>0.81</v>
      </c>
      <c r="AH1012" s="8">
        <f>IF(VOZ_WHATSAPP[[#This Row],[Estado Legal]]="No Cumple",0,IF(VOZ_WHATSAPP[[#This Row],[Realiza lectura de guion Legal]]="No Cumple",VOZ_WHATSAPP[[#This Row],[Nota 2]]-50%,VOZ_WHATSAPP[[#This Row],[Nota 2]]))</f>
        <v>0.81</v>
      </c>
    </row>
    <row r="1013" spans="1:34" x14ac:dyDescent="0.25">
      <c r="A1013" s="2" t="str">
        <f>VOZ_WHATSAPP[[#This Row],[ID Asesor]]&amp;VOZ_WHATSAPP[[#This Row],[Fecha Monitoreo]]</f>
        <v>313345835</v>
      </c>
      <c r="B1013" s="2">
        <v>45835</v>
      </c>
      <c r="C1013" s="1" t="s">
        <v>59</v>
      </c>
      <c r="D1013" s="1">
        <v>3133</v>
      </c>
      <c r="E1013" s="2">
        <v>45835</v>
      </c>
      <c r="F1013" s="3">
        <v>0.58819444444444446</v>
      </c>
      <c r="G1013" s="1" t="s">
        <v>60</v>
      </c>
      <c r="H1013" s="1" t="s">
        <v>71</v>
      </c>
      <c r="I1013" s="1"/>
      <c r="J1013" s="1"/>
      <c r="K1013" s="1"/>
      <c r="L1013" s="1" t="s">
        <v>46</v>
      </c>
      <c r="M1013" s="1" t="s">
        <v>47</v>
      </c>
      <c r="N1013" s="1" t="s">
        <v>46</v>
      </c>
      <c r="O1013" s="1" t="s">
        <v>46</v>
      </c>
      <c r="P1013" s="1" t="s">
        <v>46</v>
      </c>
      <c r="Q1013" s="1" t="s">
        <v>48</v>
      </c>
      <c r="R1013" s="1" t="s">
        <v>48</v>
      </c>
      <c r="S1013" s="1" t="s">
        <v>46</v>
      </c>
      <c r="T1013" s="12" t="str">
        <f>IF(OR(VOZ_WHATSAPP[[#This Row],[Brinda argumentos coherentes a la objeción]]="No Cumple",VOZ_WHATSAPP[[#This Row],[Despliegue de Beneficios y/o consecuencias]]="No Cumple"),"Sin Negocio","Negocio")</f>
        <v>Negocio</v>
      </c>
      <c r="U1013" s="1" t="s">
        <v>46</v>
      </c>
      <c r="V1013" s="1" t="s">
        <v>46</v>
      </c>
      <c r="W1013" s="1" t="s">
        <v>46</v>
      </c>
      <c r="X1013" s="12" t="str">
        <f>IF(OR(VOZ_WHATSAPP[[#This Row],[Confirma Valor de pago]]="No Cumple",VOZ_WHATSAPP[[#This Row],[Confirma hora de pago]]="No Cumple",VOZ_WHATSAPP[[#This Row],[Confirma medio de pago]]="No Cumple"),"Sin Cierre","Cierre")</f>
        <v>Cierre</v>
      </c>
      <c r="Y1013" s="1" t="s">
        <v>46</v>
      </c>
      <c r="Z1013" s="1" t="s">
        <v>46</v>
      </c>
      <c r="AA1013" s="1" t="s">
        <v>46</v>
      </c>
      <c r="AB1013" s="1" t="s">
        <v>46</v>
      </c>
      <c r="AC1013" s="11" t="str">
        <f>IF(OR(VOZ_WHATSAPP[[#This Row],[La comunicación es asertiva, con respeto y evita maltrato]]="No Cumple",VOZ_WHATSAPP[[#This Row],[Cumple con las normativas legales]]="No Cumple"),"No Cumple","Cumple")</f>
        <v>Cumple</v>
      </c>
      <c r="AD1013" s="1" t="s">
        <v>46</v>
      </c>
      <c r="AE1013" s="1" t="s">
        <v>486</v>
      </c>
      <c r="AF1013" s="4">
        <v>0.96</v>
      </c>
      <c r="AG1013" s="4">
        <f>IF(AND(VOZ_WHATSAPP[[#This Row],[Estado Cierre]]="Sin Cierre",VOZ_WHATSAPP[[#This Row],[Nota Negocio]]="Sin Negocio"),VOZ_WHATSAPP[[#This Row],[Nota]]-24%,VOZ_WHATSAPP[[#This Row],[Nota]])</f>
        <v>0.96</v>
      </c>
      <c r="AH1013" s="8">
        <f>IF(VOZ_WHATSAPP[[#This Row],[Estado Legal]]="No Cumple",0,IF(VOZ_WHATSAPP[[#This Row],[Realiza lectura de guion Legal]]="No Cumple",VOZ_WHATSAPP[[#This Row],[Nota 2]]-50%,VOZ_WHATSAPP[[#This Row],[Nota 2]]))</f>
        <v>0.96</v>
      </c>
    </row>
    <row r="1014" spans="1:34" x14ac:dyDescent="0.25">
      <c r="A1014" s="2" t="str">
        <f>VOZ_WHATSAPP[[#This Row],[ID Asesor]]&amp;VOZ_WHATSAPP[[#This Row],[Fecha Monitoreo]]</f>
        <v>251545835</v>
      </c>
      <c r="B1014" s="2">
        <v>45835</v>
      </c>
      <c r="C1014" s="1" t="s">
        <v>50</v>
      </c>
      <c r="D1014" s="1">
        <v>2515</v>
      </c>
      <c r="E1014" s="2">
        <v>45835</v>
      </c>
      <c r="F1014" s="3">
        <v>0.36736111111111114</v>
      </c>
      <c r="G1014" s="1" t="s">
        <v>51</v>
      </c>
      <c r="H1014" s="1" t="s">
        <v>44</v>
      </c>
      <c r="I1014" s="1">
        <v>1164</v>
      </c>
      <c r="J1014" s="1">
        <v>3046328211</v>
      </c>
      <c r="K1014" s="1" t="s">
        <v>45</v>
      </c>
      <c r="L1014" s="1" t="s">
        <v>46</v>
      </c>
      <c r="M1014" s="1" t="s">
        <v>46</v>
      </c>
      <c r="N1014" s="1" t="s">
        <v>46</v>
      </c>
      <c r="O1014" s="1" t="s">
        <v>46</v>
      </c>
      <c r="P1014" s="1" t="s">
        <v>46</v>
      </c>
      <c r="Q1014" s="1" t="s">
        <v>46</v>
      </c>
      <c r="R1014" s="1" t="s">
        <v>46</v>
      </c>
      <c r="S1014" s="1" t="s">
        <v>46</v>
      </c>
      <c r="T1014" s="12" t="str">
        <f>IF(OR(VOZ_WHATSAPP[[#This Row],[Brinda argumentos coherentes a la objeción]]="No Cumple",VOZ_WHATSAPP[[#This Row],[Despliegue de Beneficios y/o consecuencias]]="No Cumple"),"Sin Negocio","Negocio")</f>
        <v>Negocio</v>
      </c>
      <c r="U1014" s="1" t="s">
        <v>46</v>
      </c>
      <c r="V1014" s="1" t="s">
        <v>46</v>
      </c>
      <c r="W1014" s="1" t="s">
        <v>46</v>
      </c>
      <c r="X1014" s="12" t="str">
        <f>IF(OR(VOZ_WHATSAPP[[#This Row],[Confirma Valor de pago]]="No Cumple",VOZ_WHATSAPP[[#This Row],[Confirma hora de pago]]="No Cumple",VOZ_WHATSAPP[[#This Row],[Confirma medio de pago]]="No Cumple"),"Sin Cierre","Cierre")</f>
        <v>Cierre</v>
      </c>
      <c r="Y1014" s="1" t="s">
        <v>46</v>
      </c>
      <c r="Z1014" s="1" t="s">
        <v>46</v>
      </c>
      <c r="AA1014" s="1" t="s">
        <v>46</v>
      </c>
      <c r="AB1014" s="1" t="s">
        <v>46</v>
      </c>
      <c r="AC1014" s="11" t="str">
        <f>IF(OR(VOZ_WHATSAPP[[#This Row],[La comunicación es asertiva, con respeto y evita maltrato]]="No Cumple",VOZ_WHATSAPP[[#This Row],[Cumple con las normativas legales]]="No Cumple"),"No Cumple","Cumple")</f>
        <v>Cumple</v>
      </c>
      <c r="AD1014" s="1" t="s">
        <v>46</v>
      </c>
      <c r="AE1014" s="1" t="s">
        <v>53</v>
      </c>
      <c r="AF1014" s="4">
        <v>1</v>
      </c>
      <c r="AG1014" s="4">
        <f>IF(AND(VOZ_WHATSAPP[[#This Row],[Estado Cierre]]="Sin Cierre",VOZ_WHATSAPP[[#This Row],[Nota Negocio]]="Sin Negocio"),VOZ_WHATSAPP[[#This Row],[Nota]]-24%,VOZ_WHATSAPP[[#This Row],[Nota]])</f>
        <v>1</v>
      </c>
      <c r="AH1014" s="8">
        <f>IF(VOZ_WHATSAPP[[#This Row],[Estado Legal]]="No Cumple",0,IF(VOZ_WHATSAPP[[#This Row],[Realiza lectura de guion Legal]]="No Cumple",VOZ_WHATSAPP[[#This Row],[Nota 2]]-50%,VOZ_WHATSAPP[[#This Row],[Nota 2]]))</f>
        <v>1</v>
      </c>
    </row>
    <row r="1015" spans="1:34" x14ac:dyDescent="0.25">
      <c r="A1015" s="2" t="str">
        <f>VOZ_WHATSAPP[[#This Row],[ID Asesor]]&amp;VOZ_WHATSAPP[[#This Row],[Fecha Monitoreo]]</f>
        <v>335445835</v>
      </c>
      <c r="B1015" s="2">
        <v>45835</v>
      </c>
      <c r="C1015" s="1" t="s">
        <v>56</v>
      </c>
      <c r="D1015" s="1">
        <v>3354</v>
      </c>
      <c r="E1015" s="2">
        <v>45835</v>
      </c>
      <c r="F1015" s="3">
        <v>0.42777777777777776</v>
      </c>
      <c r="G1015" s="1" t="s">
        <v>58</v>
      </c>
      <c r="H1015" s="1" t="s">
        <v>44</v>
      </c>
      <c r="I1015" s="1">
        <v>3354</v>
      </c>
      <c r="J1015" s="1">
        <v>3107227746</v>
      </c>
      <c r="K1015" s="1" t="s">
        <v>45</v>
      </c>
      <c r="L1015" s="1" t="s">
        <v>47</v>
      </c>
      <c r="M1015" s="1" t="s">
        <v>46</v>
      </c>
      <c r="N1015" s="1" t="s">
        <v>46</v>
      </c>
      <c r="O1015" s="1" t="s">
        <v>46</v>
      </c>
      <c r="P1015" s="1" t="s">
        <v>46</v>
      </c>
      <c r="Q1015" s="1" t="s">
        <v>46</v>
      </c>
      <c r="R1015" s="1" t="s">
        <v>46</v>
      </c>
      <c r="S1015" s="1" t="s">
        <v>46</v>
      </c>
      <c r="T1015" s="12" t="str">
        <f>IF(OR(VOZ_WHATSAPP[[#This Row],[Brinda argumentos coherentes a la objeción]]="No Cumple",VOZ_WHATSAPP[[#This Row],[Despliegue de Beneficios y/o consecuencias]]="No Cumple"),"Sin Negocio","Negocio")</f>
        <v>Negocio</v>
      </c>
      <c r="U1015" s="1" t="s">
        <v>46</v>
      </c>
      <c r="V1015" s="1" t="s">
        <v>46</v>
      </c>
      <c r="W1015" s="1" t="s">
        <v>46</v>
      </c>
      <c r="X1015" s="12" t="str">
        <f>IF(OR(VOZ_WHATSAPP[[#This Row],[Confirma Valor de pago]]="No Cumple",VOZ_WHATSAPP[[#This Row],[Confirma hora de pago]]="No Cumple",VOZ_WHATSAPP[[#This Row],[Confirma medio de pago]]="No Cumple"),"Sin Cierre","Cierre")</f>
        <v>Cierre</v>
      </c>
      <c r="Y1015" s="1" t="s">
        <v>46</v>
      </c>
      <c r="Z1015" s="1" t="s">
        <v>46</v>
      </c>
      <c r="AA1015" s="1" t="s">
        <v>46</v>
      </c>
      <c r="AB1015" s="1" t="s">
        <v>46</v>
      </c>
      <c r="AC1015" s="11" t="str">
        <f>IF(OR(VOZ_WHATSAPP[[#This Row],[La comunicación es asertiva, con respeto y evita maltrato]]="No Cumple",VOZ_WHATSAPP[[#This Row],[Cumple con las normativas legales]]="No Cumple"),"No Cumple","Cumple")</f>
        <v>Cumple</v>
      </c>
      <c r="AD1015" s="1" t="s">
        <v>46</v>
      </c>
      <c r="AE1015" s="1" t="s">
        <v>116</v>
      </c>
      <c r="AF1015" s="4">
        <v>0.96</v>
      </c>
      <c r="AG1015" s="4">
        <f>IF(AND(VOZ_WHATSAPP[[#This Row],[Estado Cierre]]="Sin Cierre",VOZ_WHATSAPP[[#This Row],[Nota Negocio]]="Sin Negocio"),VOZ_WHATSAPP[[#This Row],[Nota]]-24%,VOZ_WHATSAPP[[#This Row],[Nota]])</f>
        <v>0.96</v>
      </c>
      <c r="AH1015" s="8">
        <f>IF(VOZ_WHATSAPP[[#This Row],[Estado Legal]]="No Cumple",0,IF(VOZ_WHATSAPP[[#This Row],[Realiza lectura de guion Legal]]="No Cumple",VOZ_WHATSAPP[[#This Row],[Nota 2]]-50%,VOZ_WHATSAPP[[#This Row],[Nota 2]]))</f>
        <v>0.96</v>
      </c>
    </row>
    <row r="1016" spans="1:34" x14ac:dyDescent="0.25">
      <c r="A1016" s="2" t="str">
        <f>VOZ_WHATSAPP[[#This Row],[ID Asesor]]&amp;VOZ_WHATSAPP[[#This Row],[Fecha Monitoreo]]</f>
        <v>299445835</v>
      </c>
      <c r="B1016" s="2">
        <v>45835</v>
      </c>
      <c r="C1016" s="1" t="s">
        <v>42</v>
      </c>
      <c r="D1016" s="1">
        <v>2994</v>
      </c>
      <c r="E1016" s="2">
        <v>45835</v>
      </c>
      <c r="F1016" s="3">
        <v>0.48958333333333331</v>
      </c>
      <c r="G1016" s="1" t="s">
        <v>51</v>
      </c>
      <c r="H1016" s="1" t="s">
        <v>71</v>
      </c>
      <c r="I1016" s="1"/>
      <c r="J1016" s="1"/>
      <c r="K1016" s="1"/>
      <c r="L1016" s="1" t="s">
        <v>47</v>
      </c>
      <c r="M1016" s="1" t="s">
        <v>47</v>
      </c>
      <c r="N1016" s="1" t="s">
        <v>46</v>
      </c>
      <c r="O1016" s="1" t="s">
        <v>46</v>
      </c>
      <c r="P1016" s="1" t="s">
        <v>46</v>
      </c>
      <c r="Q1016" s="1" t="s">
        <v>48</v>
      </c>
      <c r="R1016" s="1" t="s">
        <v>48</v>
      </c>
      <c r="S1016" s="1" t="s">
        <v>46</v>
      </c>
      <c r="T1016" s="12" t="str">
        <f>IF(OR(VOZ_WHATSAPP[[#This Row],[Brinda argumentos coherentes a la objeción]]="No Cumple",VOZ_WHATSAPP[[#This Row],[Despliegue de Beneficios y/o consecuencias]]="No Cumple"),"Sin Negocio","Negocio")</f>
        <v>Negocio</v>
      </c>
      <c r="U1016" s="1" t="s">
        <v>46</v>
      </c>
      <c r="V1016" s="1" t="s">
        <v>46</v>
      </c>
      <c r="W1016" s="1" t="s">
        <v>46</v>
      </c>
      <c r="X1016" s="12" t="str">
        <f>IF(OR(VOZ_WHATSAPP[[#This Row],[Confirma Valor de pago]]="No Cumple",VOZ_WHATSAPP[[#This Row],[Confirma hora de pago]]="No Cumple",VOZ_WHATSAPP[[#This Row],[Confirma medio de pago]]="No Cumple"),"Sin Cierre","Cierre")</f>
        <v>Cierre</v>
      </c>
      <c r="Y1016" s="1" t="s">
        <v>46</v>
      </c>
      <c r="Z1016" s="1" t="s">
        <v>46</v>
      </c>
      <c r="AA1016" s="1" t="s">
        <v>46</v>
      </c>
      <c r="AB1016" s="1" t="s">
        <v>46</v>
      </c>
      <c r="AC1016" s="11" t="str">
        <f>IF(OR(VOZ_WHATSAPP[[#This Row],[La comunicación es asertiva, con respeto y evita maltrato]]="No Cumple",VOZ_WHATSAPP[[#This Row],[Cumple con las normativas legales]]="No Cumple"),"No Cumple","Cumple")</f>
        <v>Cumple</v>
      </c>
      <c r="AD1016" s="1" t="s">
        <v>46</v>
      </c>
      <c r="AE1016" s="1" t="s">
        <v>1028</v>
      </c>
      <c r="AF1016" s="4">
        <v>0.92</v>
      </c>
      <c r="AG1016" s="4">
        <f>IF(AND(VOZ_WHATSAPP[[#This Row],[Estado Cierre]]="Sin Cierre",VOZ_WHATSAPP[[#This Row],[Nota Negocio]]="Sin Negocio"),VOZ_WHATSAPP[[#This Row],[Nota]]-24%,VOZ_WHATSAPP[[#This Row],[Nota]])</f>
        <v>0.92</v>
      </c>
      <c r="AH1016" s="8">
        <f>IF(VOZ_WHATSAPP[[#This Row],[Estado Legal]]="No Cumple",0,IF(VOZ_WHATSAPP[[#This Row],[Realiza lectura de guion Legal]]="No Cumple",VOZ_WHATSAPP[[#This Row],[Nota 2]]-50%,VOZ_WHATSAPP[[#This Row],[Nota 2]]))</f>
        <v>0.92</v>
      </c>
    </row>
    <row r="1017" spans="1:34" x14ac:dyDescent="0.25">
      <c r="A1017" s="2" t="str">
        <f>VOZ_WHATSAPP[[#This Row],[ID Asesor]]&amp;VOZ_WHATSAPP[[#This Row],[Fecha Monitoreo]]</f>
        <v>387745835</v>
      </c>
      <c r="B1017" s="2">
        <v>45835</v>
      </c>
      <c r="C1017" s="1" t="s">
        <v>50</v>
      </c>
      <c r="D1017" s="1">
        <v>3877</v>
      </c>
      <c r="E1017" s="2">
        <v>45835</v>
      </c>
      <c r="F1017" s="3">
        <v>0.3659722222222222</v>
      </c>
      <c r="G1017" s="1" t="s">
        <v>60</v>
      </c>
      <c r="H1017" s="1" t="s">
        <v>44</v>
      </c>
      <c r="I1017" s="1">
        <v>1430</v>
      </c>
      <c r="J1017" s="1">
        <v>3118605237</v>
      </c>
      <c r="K1017" s="1" t="s">
        <v>45</v>
      </c>
      <c r="L1017" s="1" t="s">
        <v>46</v>
      </c>
      <c r="M1017" s="1" t="s">
        <v>47</v>
      </c>
      <c r="N1017" s="1" t="s">
        <v>46</v>
      </c>
      <c r="O1017" s="1" t="s">
        <v>46</v>
      </c>
      <c r="P1017" s="1" t="s">
        <v>46</v>
      </c>
      <c r="Q1017" s="1" t="s">
        <v>46</v>
      </c>
      <c r="R1017" s="1" t="s">
        <v>46</v>
      </c>
      <c r="S1017" s="1" t="s">
        <v>47</v>
      </c>
      <c r="T1017" s="12" t="str">
        <f>IF(OR(VOZ_WHATSAPP[[#This Row],[Brinda argumentos coherentes a la objeción]]="No Cumple",VOZ_WHATSAPP[[#This Row],[Despliegue de Beneficios y/o consecuencias]]="No Cumple"),"Sin Negocio","Negocio")</f>
        <v>Sin Negocio</v>
      </c>
      <c r="U1017" s="1" t="s">
        <v>46</v>
      </c>
      <c r="V1017" s="1" t="s">
        <v>46</v>
      </c>
      <c r="W1017" s="1" t="s">
        <v>46</v>
      </c>
      <c r="X1017" s="12" t="str">
        <f>IF(OR(VOZ_WHATSAPP[[#This Row],[Confirma Valor de pago]]="No Cumple",VOZ_WHATSAPP[[#This Row],[Confirma hora de pago]]="No Cumple",VOZ_WHATSAPP[[#This Row],[Confirma medio de pago]]="No Cumple"),"Sin Cierre","Cierre")</f>
        <v>Cierre</v>
      </c>
      <c r="Y1017" s="1" t="s">
        <v>46</v>
      </c>
      <c r="Z1017" s="1" t="s">
        <v>46</v>
      </c>
      <c r="AA1017" s="1" t="s">
        <v>46</v>
      </c>
      <c r="AB1017" s="1" t="s">
        <v>46</v>
      </c>
      <c r="AC1017" s="11" t="str">
        <f>IF(OR(VOZ_WHATSAPP[[#This Row],[La comunicación es asertiva, con respeto y evita maltrato]]="No Cumple",VOZ_WHATSAPP[[#This Row],[Cumple con las normativas legales]]="No Cumple"),"No Cumple","Cumple")</f>
        <v>Cumple</v>
      </c>
      <c r="AD1017" s="1" t="s">
        <v>46</v>
      </c>
      <c r="AE1017" s="1" t="s">
        <v>1029</v>
      </c>
      <c r="AF1017" s="4">
        <v>0.86</v>
      </c>
      <c r="AG1017" s="4">
        <f>IF(AND(VOZ_WHATSAPP[[#This Row],[Estado Cierre]]="Sin Cierre",VOZ_WHATSAPP[[#This Row],[Nota Negocio]]="Sin Negocio"),VOZ_WHATSAPP[[#This Row],[Nota]]-24%,VOZ_WHATSAPP[[#This Row],[Nota]])</f>
        <v>0.86</v>
      </c>
      <c r="AH1017" s="8">
        <f>IF(VOZ_WHATSAPP[[#This Row],[Estado Legal]]="No Cumple",0,IF(VOZ_WHATSAPP[[#This Row],[Realiza lectura de guion Legal]]="No Cumple",VOZ_WHATSAPP[[#This Row],[Nota 2]]-50%,VOZ_WHATSAPP[[#This Row],[Nota 2]]))</f>
        <v>0.86</v>
      </c>
    </row>
    <row r="1018" spans="1:34" x14ac:dyDescent="0.25">
      <c r="A1018" s="2" t="str">
        <f>VOZ_WHATSAPP[[#This Row],[ID Asesor]]&amp;VOZ_WHATSAPP[[#This Row],[Fecha Monitoreo]]</f>
        <v>363145835</v>
      </c>
      <c r="B1018" s="2">
        <v>45835</v>
      </c>
      <c r="C1018" s="1" t="s">
        <v>696</v>
      </c>
      <c r="D1018" s="1">
        <v>3631</v>
      </c>
      <c r="E1018" s="2">
        <v>45835</v>
      </c>
      <c r="F1018" s="3">
        <v>0.625</v>
      </c>
      <c r="G1018" s="1" t="s">
        <v>51</v>
      </c>
      <c r="H1018" s="1" t="s">
        <v>71</v>
      </c>
      <c r="I1018" s="1"/>
      <c r="J1018" s="1"/>
      <c r="K1018" s="1"/>
      <c r="L1018" s="1" t="s">
        <v>47</v>
      </c>
      <c r="M1018" s="1" t="s">
        <v>48</v>
      </c>
      <c r="N1018" s="1" t="s">
        <v>46</v>
      </c>
      <c r="O1018" s="1" t="s">
        <v>48</v>
      </c>
      <c r="P1018" s="1" t="s">
        <v>48</v>
      </c>
      <c r="Q1018" s="1" t="s">
        <v>48</v>
      </c>
      <c r="R1018" s="1" t="s">
        <v>48</v>
      </c>
      <c r="S1018" s="1" t="s">
        <v>48</v>
      </c>
      <c r="T1018" s="12" t="str">
        <f>IF(OR(VOZ_WHATSAPP[[#This Row],[Brinda argumentos coherentes a la objeción]]="No Cumple",VOZ_WHATSAPP[[#This Row],[Despliegue de Beneficios y/o consecuencias]]="No Cumple"),"Sin Negocio","Negocio")</f>
        <v>Negocio</v>
      </c>
      <c r="U1018" s="1" t="s">
        <v>46</v>
      </c>
      <c r="V1018" s="1" t="s">
        <v>46</v>
      </c>
      <c r="W1018" s="1" t="s">
        <v>46</v>
      </c>
      <c r="X1018" s="12" t="str">
        <f>IF(OR(VOZ_WHATSAPP[[#This Row],[Confirma Valor de pago]]="No Cumple",VOZ_WHATSAPP[[#This Row],[Confirma hora de pago]]="No Cumple",VOZ_WHATSAPP[[#This Row],[Confirma medio de pago]]="No Cumple"),"Sin Cierre","Cierre")</f>
        <v>Cierre</v>
      </c>
      <c r="Y1018" s="1" t="s">
        <v>48</v>
      </c>
      <c r="Z1018" s="1" t="s">
        <v>46</v>
      </c>
      <c r="AA1018" s="1" t="s">
        <v>46</v>
      </c>
      <c r="AB1018" s="1" t="s">
        <v>46</v>
      </c>
      <c r="AC1018" s="11" t="str">
        <f>IF(OR(VOZ_WHATSAPP[[#This Row],[La comunicación es asertiva, con respeto y evita maltrato]]="No Cumple",VOZ_WHATSAPP[[#This Row],[Cumple con las normativas legales]]="No Cumple"),"No Cumple","Cumple")</f>
        <v>Cumple</v>
      </c>
      <c r="AD1018" s="1" t="s">
        <v>48</v>
      </c>
      <c r="AE1018" s="1" t="s">
        <v>1030</v>
      </c>
      <c r="AF1018" s="4">
        <v>0.96</v>
      </c>
      <c r="AG1018" s="4">
        <f>IF(AND(VOZ_WHATSAPP[[#This Row],[Estado Cierre]]="Sin Cierre",VOZ_WHATSAPP[[#This Row],[Nota Negocio]]="Sin Negocio"),VOZ_WHATSAPP[[#This Row],[Nota]]-24%,VOZ_WHATSAPP[[#This Row],[Nota]])</f>
        <v>0.96</v>
      </c>
      <c r="AH1018" s="8">
        <f>IF(VOZ_WHATSAPP[[#This Row],[Estado Legal]]="No Cumple",0,IF(VOZ_WHATSAPP[[#This Row],[Realiza lectura de guion Legal]]="No Cumple",VOZ_WHATSAPP[[#This Row],[Nota 2]]-50%,VOZ_WHATSAPP[[#This Row],[Nota 2]]))</f>
        <v>0.96</v>
      </c>
    </row>
    <row r="1019" spans="1:34" x14ac:dyDescent="0.25">
      <c r="A1019" s="2" t="str">
        <f>VOZ_WHATSAPP[[#This Row],[ID Asesor]]&amp;VOZ_WHATSAPP[[#This Row],[Fecha Monitoreo]]</f>
        <v>326845835</v>
      </c>
      <c r="B1019" s="2">
        <v>45835</v>
      </c>
      <c r="C1019" s="1" t="s">
        <v>42</v>
      </c>
      <c r="D1019" s="1">
        <v>3268</v>
      </c>
      <c r="E1019" s="2">
        <v>45835</v>
      </c>
      <c r="F1019" s="3">
        <v>0.17291666666666666</v>
      </c>
      <c r="G1019" s="1" t="s">
        <v>51</v>
      </c>
      <c r="H1019" s="1" t="s">
        <v>71</v>
      </c>
      <c r="I1019" s="1"/>
      <c r="J1019" s="1"/>
      <c r="K1019" s="1"/>
      <c r="L1019" s="1" t="s">
        <v>46</v>
      </c>
      <c r="M1019" s="1" t="s">
        <v>47</v>
      </c>
      <c r="N1019" s="1" t="s">
        <v>48</v>
      </c>
      <c r="O1019" s="1" t="s">
        <v>48</v>
      </c>
      <c r="P1019" s="1" t="s">
        <v>48</v>
      </c>
      <c r="Q1019" s="1" t="s">
        <v>48</v>
      </c>
      <c r="R1019" s="1" t="s">
        <v>48</v>
      </c>
      <c r="S1019" s="1" t="s">
        <v>48</v>
      </c>
      <c r="T1019" s="12" t="str">
        <f>IF(OR(VOZ_WHATSAPP[[#This Row],[Brinda argumentos coherentes a la objeción]]="No Cumple",VOZ_WHATSAPP[[#This Row],[Despliegue de Beneficios y/o consecuencias]]="No Cumple"),"Sin Negocio","Negocio")</f>
        <v>Negocio</v>
      </c>
      <c r="U1019" s="1" t="s">
        <v>46</v>
      </c>
      <c r="V1019" s="1" t="s">
        <v>46</v>
      </c>
      <c r="W1019" s="1" t="s">
        <v>46</v>
      </c>
      <c r="X1019" s="12" t="str">
        <f>IF(OR(VOZ_WHATSAPP[[#This Row],[Confirma Valor de pago]]="No Cumple",VOZ_WHATSAPP[[#This Row],[Confirma hora de pago]]="No Cumple",VOZ_WHATSAPP[[#This Row],[Confirma medio de pago]]="No Cumple"),"Sin Cierre","Cierre")</f>
        <v>Cierre</v>
      </c>
      <c r="Y1019" s="1" t="s">
        <v>48</v>
      </c>
      <c r="Z1019" s="1" t="s">
        <v>46</v>
      </c>
      <c r="AA1019" s="1" t="s">
        <v>46</v>
      </c>
      <c r="AB1019" s="1" t="s">
        <v>46</v>
      </c>
      <c r="AC1019" s="11" t="str">
        <f>IF(OR(VOZ_WHATSAPP[[#This Row],[La comunicación es asertiva, con respeto y evita maltrato]]="No Cumple",VOZ_WHATSAPP[[#This Row],[Cumple con las normativas legales]]="No Cumple"),"No Cumple","Cumple")</f>
        <v>Cumple</v>
      </c>
      <c r="AD1019" s="1" t="s">
        <v>48</v>
      </c>
      <c r="AE1019" s="1" t="s">
        <v>1031</v>
      </c>
      <c r="AF1019" s="4">
        <v>0.96</v>
      </c>
      <c r="AG1019" s="4">
        <f>IF(AND(VOZ_WHATSAPP[[#This Row],[Estado Cierre]]="Sin Cierre",VOZ_WHATSAPP[[#This Row],[Nota Negocio]]="Sin Negocio"),VOZ_WHATSAPP[[#This Row],[Nota]]-24%,VOZ_WHATSAPP[[#This Row],[Nota]])</f>
        <v>0.96</v>
      </c>
      <c r="AH1019" s="8">
        <f>IF(VOZ_WHATSAPP[[#This Row],[Estado Legal]]="No Cumple",0,IF(VOZ_WHATSAPP[[#This Row],[Realiza lectura de guion Legal]]="No Cumple",VOZ_WHATSAPP[[#This Row],[Nota 2]]-50%,VOZ_WHATSAPP[[#This Row],[Nota 2]]))</f>
        <v>0.96</v>
      </c>
    </row>
    <row r="1020" spans="1:34" x14ac:dyDescent="0.25">
      <c r="A1020" s="2" t="str">
        <f>VOZ_WHATSAPP[[#This Row],[ID Asesor]]&amp;VOZ_WHATSAPP[[#This Row],[Fecha Monitoreo]]</f>
        <v>387345835</v>
      </c>
      <c r="B1020" s="2">
        <v>45835</v>
      </c>
      <c r="C1020" s="1" t="s">
        <v>50</v>
      </c>
      <c r="D1020" s="1">
        <v>3873</v>
      </c>
      <c r="E1020" s="2">
        <v>45835</v>
      </c>
      <c r="F1020" s="3">
        <v>0.39583333333333331</v>
      </c>
      <c r="G1020" s="1" t="s">
        <v>43</v>
      </c>
      <c r="H1020" s="1" t="s">
        <v>44</v>
      </c>
      <c r="I1020" s="1">
        <v>1426</v>
      </c>
      <c r="J1020" s="1">
        <v>3152173987</v>
      </c>
      <c r="K1020" s="1" t="s">
        <v>45</v>
      </c>
      <c r="L1020" s="1" t="s">
        <v>46</v>
      </c>
      <c r="M1020" s="1" t="s">
        <v>46</v>
      </c>
      <c r="N1020" s="1" t="s">
        <v>46</v>
      </c>
      <c r="O1020" s="1" t="s">
        <v>46</v>
      </c>
      <c r="P1020" s="1" t="s">
        <v>46</v>
      </c>
      <c r="Q1020" s="1" t="s">
        <v>46</v>
      </c>
      <c r="R1020" s="1" t="s">
        <v>46</v>
      </c>
      <c r="S1020" s="1" t="s">
        <v>46</v>
      </c>
      <c r="T1020" s="12" t="str">
        <f>IF(OR(VOZ_WHATSAPP[[#This Row],[Brinda argumentos coherentes a la objeción]]="No Cumple",VOZ_WHATSAPP[[#This Row],[Despliegue de Beneficios y/o consecuencias]]="No Cumple"),"Sin Negocio","Negocio")</f>
        <v>Negocio</v>
      </c>
      <c r="U1020" s="1" t="s">
        <v>48</v>
      </c>
      <c r="V1020" s="1" t="s">
        <v>48</v>
      </c>
      <c r="W1020" s="1" t="s">
        <v>48</v>
      </c>
      <c r="X1020" s="12" t="str">
        <f>IF(OR(VOZ_WHATSAPP[[#This Row],[Confirma Valor de pago]]="No Cumple",VOZ_WHATSAPP[[#This Row],[Confirma hora de pago]]="No Cumple",VOZ_WHATSAPP[[#This Row],[Confirma medio de pago]]="No Cumple"),"Sin Cierre","Cierre")</f>
        <v>Cierre</v>
      </c>
      <c r="Y1020" s="1" t="s">
        <v>46</v>
      </c>
      <c r="Z1020" s="1" t="s">
        <v>46</v>
      </c>
      <c r="AA1020" s="1" t="s">
        <v>46</v>
      </c>
      <c r="AB1020" s="1" t="s">
        <v>46</v>
      </c>
      <c r="AC1020" s="11" t="str">
        <f>IF(OR(VOZ_WHATSAPP[[#This Row],[La comunicación es asertiva, con respeto y evita maltrato]]="No Cumple",VOZ_WHATSAPP[[#This Row],[Cumple con las normativas legales]]="No Cumple"),"No Cumple","Cumple")</f>
        <v>Cumple</v>
      </c>
      <c r="AD1020" s="1" t="s">
        <v>46</v>
      </c>
      <c r="AE1020" s="1" t="s">
        <v>53</v>
      </c>
      <c r="AF1020" s="4">
        <v>1</v>
      </c>
      <c r="AG1020" s="4">
        <f>IF(AND(VOZ_WHATSAPP[[#This Row],[Estado Cierre]]="Sin Cierre",VOZ_WHATSAPP[[#This Row],[Nota Negocio]]="Sin Negocio"),VOZ_WHATSAPP[[#This Row],[Nota]]-24%,VOZ_WHATSAPP[[#This Row],[Nota]])</f>
        <v>1</v>
      </c>
      <c r="AH1020" s="8">
        <f>IF(VOZ_WHATSAPP[[#This Row],[Estado Legal]]="No Cumple",0,IF(VOZ_WHATSAPP[[#This Row],[Realiza lectura de guion Legal]]="No Cumple",VOZ_WHATSAPP[[#This Row],[Nota 2]]-50%,VOZ_WHATSAPP[[#This Row],[Nota 2]]))</f>
        <v>1</v>
      </c>
    </row>
    <row r="1021" spans="1:34" x14ac:dyDescent="0.25">
      <c r="A1021" s="2" t="str">
        <f>VOZ_WHATSAPP[[#This Row],[ID Asesor]]&amp;VOZ_WHATSAPP[[#This Row],[Fecha Monitoreo]]</f>
        <v>355145835</v>
      </c>
      <c r="B1021" s="2">
        <v>45835</v>
      </c>
      <c r="C1021" s="1" t="s">
        <v>696</v>
      </c>
      <c r="D1021" s="1">
        <v>3551</v>
      </c>
      <c r="E1021" s="2">
        <v>45835</v>
      </c>
      <c r="F1021" s="3">
        <v>0.63749999999999996</v>
      </c>
      <c r="G1021" s="1" t="s">
        <v>51</v>
      </c>
      <c r="H1021" s="1" t="s">
        <v>71</v>
      </c>
      <c r="I1021" s="1"/>
      <c r="J1021" s="1"/>
      <c r="K1021" s="1"/>
      <c r="L1021" s="1" t="s">
        <v>47</v>
      </c>
      <c r="M1021" s="1" t="s">
        <v>48</v>
      </c>
      <c r="N1021" s="1" t="s">
        <v>46</v>
      </c>
      <c r="O1021" s="1" t="s">
        <v>46</v>
      </c>
      <c r="P1021" s="1" t="s">
        <v>46</v>
      </c>
      <c r="Q1021" s="1" t="s">
        <v>46</v>
      </c>
      <c r="R1021" s="1" t="s">
        <v>46</v>
      </c>
      <c r="S1021" s="1" t="s">
        <v>46</v>
      </c>
      <c r="T1021" s="12" t="str">
        <f>IF(OR(VOZ_WHATSAPP[[#This Row],[Brinda argumentos coherentes a la objeción]]="No Cumple",VOZ_WHATSAPP[[#This Row],[Despliegue de Beneficios y/o consecuencias]]="No Cumple"),"Sin Negocio","Negocio")</f>
        <v>Negocio</v>
      </c>
      <c r="U1021" s="1" t="s">
        <v>48</v>
      </c>
      <c r="V1021" s="1" t="s">
        <v>48</v>
      </c>
      <c r="W1021" s="1" t="s">
        <v>48</v>
      </c>
      <c r="X1021" s="12" t="str">
        <f>IF(OR(VOZ_WHATSAPP[[#This Row],[Confirma Valor de pago]]="No Cumple",VOZ_WHATSAPP[[#This Row],[Confirma hora de pago]]="No Cumple",VOZ_WHATSAPP[[#This Row],[Confirma medio de pago]]="No Cumple"),"Sin Cierre","Cierre")</f>
        <v>Cierre</v>
      </c>
      <c r="Y1021" s="1" t="s">
        <v>48</v>
      </c>
      <c r="Z1021" s="1" t="s">
        <v>54</v>
      </c>
      <c r="AA1021" s="1" t="s">
        <v>46</v>
      </c>
      <c r="AB1021" s="1" t="s">
        <v>46</v>
      </c>
      <c r="AC1021" s="11" t="str">
        <f>IF(OR(VOZ_WHATSAPP[[#This Row],[La comunicación es asertiva, con respeto y evita maltrato]]="No Cumple",VOZ_WHATSAPP[[#This Row],[Cumple con las normativas legales]]="No Cumple"),"No Cumple","Cumple")</f>
        <v>Cumple</v>
      </c>
      <c r="AD1021" s="1" t="s">
        <v>48</v>
      </c>
      <c r="AE1021" s="1" t="s">
        <v>1032</v>
      </c>
      <c r="AF1021" s="4">
        <v>0.81</v>
      </c>
      <c r="AG1021" s="4">
        <f>IF(AND(VOZ_WHATSAPP[[#This Row],[Estado Cierre]]="Sin Cierre",VOZ_WHATSAPP[[#This Row],[Nota Negocio]]="Sin Negocio"),VOZ_WHATSAPP[[#This Row],[Nota]]-24%,VOZ_WHATSAPP[[#This Row],[Nota]])</f>
        <v>0.81</v>
      </c>
      <c r="AH1021" s="8">
        <f>IF(VOZ_WHATSAPP[[#This Row],[Estado Legal]]="No Cumple",0,IF(VOZ_WHATSAPP[[#This Row],[Realiza lectura de guion Legal]]="No Cumple",VOZ_WHATSAPP[[#This Row],[Nota 2]]-50%,VOZ_WHATSAPP[[#This Row],[Nota 2]]))</f>
        <v>0.81</v>
      </c>
    </row>
    <row r="1022" spans="1:34" x14ac:dyDescent="0.25">
      <c r="A1022" s="2" t="str">
        <f>VOZ_WHATSAPP[[#This Row],[ID Asesor]]&amp;VOZ_WHATSAPP[[#This Row],[Fecha Monitoreo]]</f>
        <v>383445836</v>
      </c>
      <c r="B1022" s="2">
        <v>45836</v>
      </c>
      <c r="C1022" s="1" t="s">
        <v>50</v>
      </c>
      <c r="D1022" s="1">
        <v>3834</v>
      </c>
      <c r="E1022" s="2">
        <v>45836</v>
      </c>
      <c r="F1022" s="3">
        <v>0.33888888888888891</v>
      </c>
      <c r="G1022" s="1" t="s">
        <v>60</v>
      </c>
      <c r="H1022" s="1" t="s">
        <v>44</v>
      </c>
      <c r="I1022" s="1">
        <v>1174</v>
      </c>
      <c r="J1022" s="1">
        <v>3173014035</v>
      </c>
      <c r="K1022" s="1" t="s">
        <v>45</v>
      </c>
      <c r="L1022" s="1" t="s">
        <v>46</v>
      </c>
      <c r="M1022" s="1" t="s">
        <v>46</v>
      </c>
      <c r="N1022" s="1" t="s">
        <v>46</v>
      </c>
      <c r="O1022" s="1" t="s">
        <v>46</v>
      </c>
      <c r="P1022" s="1" t="s">
        <v>46</v>
      </c>
      <c r="Q1022" s="1" t="s">
        <v>48</v>
      </c>
      <c r="R1022" s="1" t="s">
        <v>48</v>
      </c>
      <c r="S1022" s="1" t="s">
        <v>48</v>
      </c>
      <c r="T1022" s="12" t="str">
        <f>IF(OR(VOZ_WHATSAPP[[#This Row],[Brinda argumentos coherentes a la objeción]]="No Cumple",VOZ_WHATSAPP[[#This Row],[Despliegue de Beneficios y/o consecuencias]]="No Cumple"),"Sin Negocio","Negocio")</f>
        <v>Negocio</v>
      </c>
      <c r="U1022" s="1" t="s">
        <v>46</v>
      </c>
      <c r="V1022" s="1" t="s">
        <v>46</v>
      </c>
      <c r="W1022" s="1" t="s">
        <v>46</v>
      </c>
      <c r="X1022" s="12" t="str">
        <f>IF(OR(VOZ_WHATSAPP[[#This Row],[Confirma Valor de pago]]="No Cumple",VOZ_WHATSAPP[[#This Row],[Confirma hora de pago]]="No Cumple",VOZ_WHATSAPP[[#This Row],[Confirma medio de pago]]="No Cumple"),"Sin Cierre","Cierre")</f>
        <v>Cierre</v>
      </c>
      <c r="Y1022" s="1" t="s">
        <v>46</v>
      </c>
      <c r="Z1022" s="1" t="s">
        <v>46</v>
      </c>
      <c r="AA1022" s="1" t="s">
        <v>46</v>
      </c>
      <c r="AB1022" s="1" t="s">
        <v>46</v>
      </c>
      <c r="AC1022" s="11" t="str">
        <f>IF(OR(VOZ_WHATSAPP[[#This Row],[La comunicación es asertiva, con respeto y evita maltrato]]="No Cumple",VOZ_WHATSAPP[[#This Row],[Cumple con las normativas legales]]="No Cumple"),"No Cumple","Cumple")</f>
        <v>Cumple</v>
      </c>
      <c r="AD1022" s="1" t="s">
        <v>46</v>
      </c>
      <c r="AE1022" s="1" t="s">
        <v>1033</v>
      </c>
      <c r="AF1022" s="4">
        <v>1</v>
      </c>
      <c r="AG1022" s="4">
        <f>IF(AND(VOZ_WHATSAPP[[#This Row],[Estado Cierre]]="Sin Cierre",VOZ_WHATSAPP[[#This Row],[Nota Negocio]]="Sin Negocio"),VOZ_WHATSAPP[[#This Row],[Nota]]-24%,VOZ_WHATSAPP[[#This Row],[Nota]])</f>
        <v>1</v>
      </c>
      <c r="AH1022" s="8">
        <f>IF(VOZ_WHATSAPP[[#This Row],[Estado Legal]]="No Cumple",0,IF(VOZ_WHATSAPP[[#This Row],[Realiza lectura de guion Legal]]="No Cumple",VOZ_WHATSAPP[[#This Row],[Nota 2]]-50%,VOZ_WHATSAPP[[#This Row],[Nota 2]]))</f>
        <v>1</v>
      </c>
    </row>
    <row r="1023" spans="1:34" x14ac:dyDescent="0.25">
      <c r="A1023" s="2" t="str">
        <f>VOZ_WHATSAPP[[#This Row],[ID Asesor]]&amp;VOZ_WHATSAPP[[#This Row],[Fecha Monitoreo]]</f>
        <v>372745836</v>
      </c>
      <c r="B1023" s="2">
        <v>45836</v>
      </c>
      <c r="C1023" s="1" t="s">
        <v>126</v>
      </c>
      <c r="D1023" s="1">
        <v>3727</v>
      </c>
      <c r="E1023" s="2">
        <v>45836</v>
      </c>
      <c r="F1023" s="3">
        <v>0.35</v>
      </c>
      <c r="G1023" s="1" t="s">
        <v>51</v>
      </c>
      <c r="H1023" s="1" t="s">
        <v>44</v>
      </c>
      <c r="I1023" s="1">
        <v>429</v>
      </c>
      <c r="J1023" s="1">
        <v>3176132664</v>
      </c>
      <c r="K1023" s="1" t="s">
        <v>45</v>
      </c>
      <c r="L1023" s="1" t="s">
        <v>46</v>
      </c>
      <c r="M1023" s="1" t="s">
        <v>46</v>
      </c>
      <c r="N1023" s="1" t="s">
        <v>46</v>
      </c>
      <c r="O1023" s="1" t="s">
        <v>46</v>
      </c>
      <c r="P1023" s="1" t="s">
        <v>46</v>
      </c>
      <c r="Q1023" s="1" t="s">
        <v>46</v>
      </c>
      <c r="R1023" s="1" t="s">
        <v>46</v>
      </c>
      <c r="S1023" s="1" t="s">
        <v>46</v>
      </c>
      <c r="T1023" s="12" t="str">
        <f>IF(OR(VOZ_WHATSAPP[[#This Row],[Brinda argumentos coherentes a la objeción]]="No Cumple",VOZ_WHATSAPP[[#This Row],[Despliegue de Beneficios y/o consecuencias]]="No Cumple"),"Sin Negocio","Negocio")</f>
        <v>Negocio</v>
      </c>
      <c r="U1023" s="1" t="s">
        <v>46</v>
      </c>
      <c r="V1023" s="1" t="s">
        <v>46</v>
      </c>
      <c r="W1023" s="1" t="s">
        <v>46</v>
      </c>
      <c r="X1023" s="12" t="str">
        <f>IF(OR(VOZ_WHATSAPP[[#This Row],[Confirma Valor de pago]]="No Cumple",VOZ_WHATSAPP[[#This Row],[Confirma hora de pago]]="No Cumple",VOZ_WHATSAPP[[#This Row],[Confirma medio de pago]]="No Cumple"),"Sin Cierre","Cierre")</f>
        <v>Cierre</v>
      </c>
      <c r="Y1023" s="1" t="s">
        <v>46</v>
      </c>
      <c r="Z1023" s="1" t="s">
        <v>46</v>
      </c>
      <c r="AA1023" s="1" t="s">
        <v>46</v>
      </c>
      <c r="AB1023" s="1" t="s">
        <v>46</v>
      </c>
      <c r="AC1023" s="11" t="str">
        <f>IF(OR(VOZ_WHATSAPP[[#This Row],[La comunicación es asertiva, con respeto y evita maltrato]]="No Cumple",VOZ_WHATSAPP[[#This Row],[Cumple con las normativas legales]]="No Cumple"),"No Cumple","Cumple")</f>
        <v>Cumple</v>
      </c>
      <c r="AD1023" s="1" t="s">
        <v>46</v>
      </c>
      <c r="AE1023" s="1" t="s">
        <v>133</v>
      </c>
      <c r="AF1023" s="4">
        <v>1</v>
      </c>
      <c r="AG1023" s="4">
        <f>IF(AND(VOZ_WHATSAPP[[#This Row],[Estado Cierre]]="Sin Cierre",VOZ_WHATSAPP[[#This Row],[Nota Negocio]]="Sin Negocio"),VOZ_WHATSAPP[[#This Row],[Nota]]-24%,VOZ_WHATSAPP[[#This Row],[Nota]])</f>
        <v>1</v>
      </c>
      <c r="AH1023" s="8">
        <f>IF(VOZ_WHATSAPP[[#This Row],[Estado Legal]]="No Cumple",0,IF(VOZ_WHATSAPP[[#This Row],[Realiza lectura de guion Legal]]="No Cumple",VOZ_WHATSAPP[[#This Row],[Nota 2]]-50%,VOZ_WHATSAPP[[#This Row],[Nota 2]]))</f>
        <v>1</v>
      </c>
    </row>
    <row r="1024" spans="1:34" x14ac:dyDescent="0.25">
      <c r="A1024" s="2" t="str">
        <f>VOZ_WHATSAPP[[#This Row],[ID Asesor]]&amp;VOZ_WHATSAPP[[#This Row],[Fecha Monitoreo]]</f>
        <v>376445836</v>
      </c>
      <c r="B1024" s="2">
        <v>45836</v>
      </c>
      <c r="C1024" s="1" t="s">
        <v>42</v>
      </c>
      <c r="D1024" s="1">
        <v>3764</v>
      </c>
      <c r="E1024" s="2">
        <v>45836</v>
      </c>
      <c r="F1024" s="3">
        <v>0.33680555555555558</v>
      </c>
      <c r="G1024" s="1" t="s">
        <v>51</v>
      </c>
      <c r="H1024" s="1" t="s">
        <v>44</v>
      </c>
      <c r="I1024" s="1">
        <v>1417</v>
      </c>
      <c r="J1024" s="1">
        <v>3161600016</v>
      </c>
      <c r="K1024" s="1" t="s">
        <v>45</v>
      </c>
      <c r="L1024" s="1" t="s">
        <v>46</v>
      </c>
      <c r="M1024" s="1" t="s">
        <v>46</v>
      </c>
      <c r="N1024" s="1" t="s">
        <v>46</v>
      </c>
      <c r="O1024" s="1" t="s">
        <v>46</v>
      </c>
      <c r="P1024" s="1" t="s">
        <v>46</v>
      </c>
      <c r="Q1024" s="1" t="s">
        <v>46</v>
      </c>
      <c r="R1024" s="1" t="s">
        <v>46</v>
      </c>
      <c r="S1024" s="1" t="s">
        <v>46</v>
      </c>
      <c r="T1024" s="12" t="str">
        <f>IF(OR(VOZ_WHATSAPP[[#This Row],[Brinda argumentos coherentes a la objeción]]="No Cumple",VOZ_WHATSAPP[[#This Row],[Despliegue de Beneficios y/o consecuencias]]="No Cumple"),"Sin Negocio","Negocio")</f>
        <v>Negocio</v>
      </c>
      <c r="U1024" s="1" t="s">
        <v>46</v>
      </c>
      <c r="V1024" s="1" t="s">
        <v>46</v>
      </c>
      <c r="W1024" s="1" t="s">
        <v>46</v>
      </c>
      <c r="X1024" s="12" t="str">
        <f>IF(OR(VOZ_WHATSAPP[[#This Row],[Confirma Valor de pago]]="No Cumple",VOZ_WHATSAPP[[#This Row],[Confirma hora de pago]]="No Cumple",VOZ_WHATSAPP[[#This Row],[Confirma medio de pago]]="No Cumple"),"Sin Cierre","Cierre")</f>
        <v>Cierre</v>
      </c>
      <c r="Y1024" s="1" t="s">
        <v>46</v>
      </c>
      <c r="Z1024" s="1" t="s">
        <v>46</v>
      </c>
      <c r="AA1024" s="1" t="s">
        <v>46</v>
      </c>
      <c r="AB1024" s="1" t="s">
        <v>46</v>
      </c>
      <c r="AC1024" s="11" t="str">
        <f>IF(OR(VOZ_WHATSAPP[[#This Row],[La comunicación es asertiva, con respeto y evita maltrato]]="No Cumple",VOZ_WHATSAPP[[#This Row],[Cumple con las normativas legales]]="No Cumple"),"No Cumple","Cumple")</f>
        <v>Cumple</v>
      </c>
      <c r="AD1024" s="1" t="s">
        <v>46</v>
      </c>
      <c r="AE1024" s="1" t="s">
        <v>101</v>
      </c>
      <c r="AF1024" s="4">
        <v>1</v>
      </c>
      <c r="AG1024" s="4">
        <f>IF(AND(VOZ_WHATSAPP[[#This Row],[Estado Cierre]]="Sin Cierre",VOZ_WHATSAPP[[#This Row],[Nota Negocio]]="Sin Negocio"),VOZ_WHATSAPP[[#This Row],[Nota]]-24%,VOZ_WHATSAPP[[#This Row],[Nota]])</f>
        <v>1</v>
      </c>
      <c r="AH1024" s="8">
        <f>IF(VOZ_WHATSAPP[[#This Row],[Estado Legal]]="No Cumple",0,IF(VOZ_WHATSAPP[[#This Row],[Realiza lectura de guion Legal]]="No Cumple",VOZ_WHATSAPP[[#This Row],[Nota 2]]-50%,VOZ_WHATSAPP[[#This Row],[Nota 2]]))</f>
        <v>1</v>
      </c>
    </row>
    <row r="1025" spans="1:34" x14ac:dyDescent="0.25">
      <c r="A1025" s="2" t="str">
        <f>VOZ_WHATSAPP[[#This Row],[ID Asesor]]&amp;VOZ_WHATSAPP[[#This Row],[Fecha Monitoreo]]</f>
        <v>349345836</v>
      </c>
      <c r="B1025" s="2">
        <v>45836</v>
      </c>
      <c r="C1025" s="1" t="s">
        <v>56</v>
      </c>
      <c r="D1025" s="1">
        <v>3493</v>
      </c>
      <c r="E1025" s="2">
        <v>45836</v>
      </c>
      <c r="F1025" s="3">
        <v>0.36388888888888887</v>
      </c>
      <c r="G1025" s="1" t="s">
        <v>58</v>
      </c>
      <c r="H1025" s="1" t="s">
        <v>44</v>
      </c>
      <c r="I1025" s="1">
        <v>410</v>
      </c>
      <c r="J1025" s="1">
        <v>3015373189</v>
      </c>
      <c r="K1025" s="1" t="s">
        <v>45</v>
      </c>
      <c r="L1025" s="1" t="s">
        <v>46</v>
      </c>
      <c r="M1025" s="1" t="s">
        <v>46</v>
      </c>
      <c r="N1025" s="1" t="s">
        <v>46</v>
      </c>
      <c r="O1025" s="1" t="s">
        <v>46</v>
      </c>
      <c r="P1025" s="1" t="s">
        <v>46</v>
      </c>
      <c r="Q1025" s="1" t="s">
        <v>48</v>
      </c>
      <c r="R1025" s="1" t="s">
        <v>46</v>
      </c>
      <c r="S1025" s="1" t="s">
        <v>46</v>
      </c>
      <c r="T1025" s="12" t="str">
        <f>IF(OR(VOZ_WHATSAPP[[#This Row],[Brinda argumentos coherentes a la objeción]]="No Cumple",VOZ_WHATSAPP[[#This Row],[Despliegue de Beneficios y/o consecuencias]]="No Cumple"),"Sin Negocio","Negocio")</f>
        <v>Negocio</v>
      </c>
      <c r="U1025" s="1" t="s">
        <v>46</v>
      </c>
      <c r="V1025" s="1" t="s">
        <v>46</v>
      </c>
      <c r="W1025" s="1" t="s">
        <v>46</v>
      </c>
      <c r="X1025" s="12" t="str">
        <f>IF(OR(VOZ_WHATSAPP[[#This Row],[Confirma Valor de pago]]="No Cumple",VOZ_WHATSAPP[[#This Row],[Confirma hora de pago]]="No Cumple",VOZ_WHATSAPP[[#This Row],[Confirma medio de pago]]="No Cumple"),"Sin Cierre","Cierre")</f>
        <v>Cierre</v>
      </c>
      <c r="Y1025" s="1" t="s">
        <v>46</v>
      </c>
      <c r="Z1025" s="1" t="s">
        <v>46</v>
      </c>
      <c r="AA1025" s="1" t="s">
        <v>46</v>
      </c>
      <c r="AB1025" s="1" t="s">
        <v>46</v>
      </c>
      <c r="AC1025" s="11" t="str">
        <f>IF(OR(VOZ_WHATSAPP[[#This Row],[La comunicación es asertiva, con respeto y evita maltrato]]="No Cumple",VOZ_WHATSAPP[[#This Row],[Cumple con las normativas legales]]="No Cumple"),"No Cumple","Cumple")</f>
        <v>Cumple</v>
      </c>
      <c r="AD1025" s="1" t="s">
        <v>46</v>
      </c>
      <c r="AE1025" s="1" t="s">
        <v>1034</v>
      </c>
      <c r="AF1025" s="4">
        <v>1</v>
      </c>
      <c r="AG1025" s="4">
        <f>IF(AND(VOZ_WHATSAPP[[#This Row],[Estado Cierre]]="Sin Cierre",VOZ_WHATSAPP[[#This Row],[Nota Negocio]]="Sin Negocio"),VOZ_WHATSAPP[[#This Row],[Nota]]-24%,VOZ_WHATSAPP[[#This Row],[Nota]])</f>
        <v>1</v>
      </c>
      <c r="AH1025" s="8">
        <f>IF(VOZ_WHATSAPP[[#This Row],[Estado Legal]]="No Cumple",0,IF(VOZ_WHATSAPP[[#This Row],[Realiza lectura de guion Legal]]="No Cumple",VOZ_WHATSAPP[[#This Row],[Nota 2]]-50%,VOZ_WHATSAPP[[#This Row],[Nota 2]]))</f>
        <v>1</v>
      </c>
    </row>
    <row r="1026" spans="1:34" x14ac:dyDescent="0.25">
      <c r="A1026" s="2" t="str">
        <f>VOZ_WHATSAPP[[#This Row],[ID Asesor]]&amp;VOZ_WHATSAPP[[#This Row],[Fecha Monitoreo]]</f>
        <v>366545836</v>
      </c>
      <c r="B1026" s="2">
        <v>45836</v>
      </c>
      <c r="C1026" s="1" t="s">
        <v>59</v>
      </c>
      <c r="D1026" s="1">
        <v>3665</v>
      </c>
      <c r="E1026" s="2">
        <v>45836</v>
      </c>
      <c r="F1026" s="3">
        <v>0.74305555555555558</v>
      </c>
      <c r="G1026" s="1" t="s">
        <v>60</v>
      </c>
      <c r="H1026" s="1" t="s">
        <v>44</v>
      </c>
      <c r="I1026" s="1">
        <v>1111</v>
      </c>
      <c r="J1026" s="1">
        <v>3171487400</v>
      </c>
      <c r="K1026" s="1" t="s">
        <v>45</v>
      </c>
      <c r="L1026" s="1" t="s">
        <v>46</v>
      </c>
      <c r="M1026" s="1" t="s">
        <v>47</v>
      </c>
      <c r="N1026" s="1" t="s">
        <v>46</v>
      </c>
      <c r="O1026" s="1" t="s">
        <v>48</v>
      </c>
      <c r="P1026" s="1" t="s">
        <v>48</v>
      </c>
      <c r="Q1026" s="1" t="s">
        <v>46</v>
      </c>
      <c r="R1026" s="1" t="s">
        <v>46</v>
      </c>
      <c r="S1026" s="1" t="s">
        <v>46</v>
      </c>
      <c r="T1026" s="12" t="str">
        <f>IF(OR(VOZ_WHATSAPP[[#This Row],[Brinda argumentos coherentes a la objeción]]="No Cumple",VOZ_WHATSAPP[[#This Row],[Despliegue de Beneficios y/o consecuencias]]="No Cumple"),"Sin Negocio","Negocio")</f>
        <v>Negocio</v>
      </c>
      <c r="U1026" s="1" t="s">
        <v>48</v>
      </c>
      <c r="V1026" s="1" t="s">
        <v>48</v>
      </c>
      <c r="W1026" s="1" t="s">
        <v>48</v>
      </c>
      <c r="X1026" s="12" t="str">
        <f>IF(OR(VOZ_WHATSAPP[[#This Row],[Confirma Valor de pago]]="No Cumple",VOZ_WHATSAPP[[#This Row],[Confirma hora de pago]]="No Cumple",VOZ_WHATSAPP[[#This Row],[Confirma medio de pago]]="No Cumple"),"Sin Cierre","Cierre")</f>
        <v>Cierre</v>
      </c>
      <c r="Y1026" s="1" t="s">
        <v>46</v>
      </c>
      <c r="Z1026" s="1" t="s">
        <v>54</v>
      </c>
      <c r="AA1026" s="1" t="s">
        <v>46</v>
      </c>
      <c r="AB1026" s="1" t="s">
        <v>46</v>
      </c>
      <c r="AC1026" s="11" t="str">
        <f>IF(OR(VOZ_WHATSAPP[[#This Row],[La comunicación es asertiva, con respeto y evita maltrato]]="No Cumple",VOZ_WHATSAPP[[#This Row],[Cumple con las normativas legales]]="No Cumple"),"No Cumple","Cumple")</f>
        <v>Cumple</v>
      </c>
      <c r="AD1026" s="1" t="s">
        <v>47</v>
      </c>
      <c r="AE1026" s="1" t="s">
        <v>1035</v>
      </c>
      <c r="AF1026" s="4">
        <v>0.81</v>
      </c>
      <c r="AG1026" s="4">
        <f>IF(AND(VOZ_WHATSAPP[[#This Row],[Estado Cierre]]="Sin Cierre",VOZ_WHATSAPP[[#This Row],[Nota Negocio]]="Sin Negocio"),VOZ_WHATSAPP[[#This Row],[Nota]]-24%,VOZ_WHATSAPP[[#This Row],[Nota]])</f>
        <v>0.81</v>
      </c>
      <c r="AH1026" s="8">
        <f>IF(VOZ_WHATSAPP[[#This Row],[Estado Legal]]="No Cumple",0,IF(VOZ_WHATSAPP[[#This Row],[Realiza lectura de guion Legal]]="No Cumple",VOZ_WHATSAPP[[#This Row],[Nota 2]]-50%,VOZ_WHATSAPP[[#This Row],[Nota 2]]))</f>
        <v>0.31000000000000005</v>
      </c>
    </row>
    <row r="1027" spans="1:34" x14ac:dyDescent="0.25">
      <c r="A1027" s="2" t="str">
        <f>VOZ_WHATSAPP[[#This Row],[ID Asesor]]&amp;VOZ_WHATSAPP[[#This Row],[Fecha Monitoreo]]</f>
        <v>366645836</v>
      </c>
      <c r="B1027" s="2">
        <v>45836</v>
      </c>
      <c r="C1027" s="1" t="s">
        <v>696</v>
      </c>
      <c r="D1027" s="1">
        <v>3666</v>
      </c>
      <c r="E1027" s="2">
        <v>45836</v>
      </c>
      <c r="F1027" s="3">
        <v>0.77152777777777781</v>
      </c>
      <c r="G1027" s="1" t="s">
        <v>51</v>
      </c>
      <c r="H1027" s="1" t="s">
        <v>44</v>
      </c>
      <c r="I1027" s="1">
        <v>1297</v>
      </c>
      <c r="J1027" s="1">
        <v>3054279338</v>
      </c>
      <c r="K1027" s="1" t="s">
        <v>45</v>
      </c>
      <c r="L1027" s="1" t="s">
        <v>46</v>
      </c>
      <c r="M1027" s="1" t="s">
        <v>46</v>
      </c>
      <c r="N1027" s="1" t="s">
        <v>46</v>
      </c>
      <c r="O1027" s="1" t="s">
        <v>54</v>
      </c>
      <c r="P1027" s="1" t="s">
        <v>46</v>
      </c>
      <c r="Q1027" s="1" t="s">
        <v>48</v>
      </c>
      <c r="R1027" s="1" t="s">
        <v>48</v>
      </c>
      <c r="S1027" s="1" t="s">
        <v>46</v>
      </c>
      <c r="T1027" s="12" t="str">
        <f>IF(OR(VOZ_WHATSAPP[[#This Row],[Brinda argumentos coherentes a la objeción]]="No Cumple",VOZ_WHATSAPP[[#This Row],[Despliegue de Beneficios y/o consecuencias]]="No Cumple"),"Sin Negocio","Negocio")</f>
        <v>Negocio</v>
      </c>
      <c r="U1027" s="1" t="s">
        <v>46</v>
      </c>
      <c r="V1027" s="1" t="s">
        <v>46</v>
      </c>
      <c r="W1027" s="1" t="s">
        <v>46</v>
      </c>
      <c r="X1027" s="12" t="str">
        <f>IF(OR(VOZ_WHATSAPP[[#This Row],[Confirma Valor de pago]]="No Cumple",VOZ_WHATSAPP[[#This Row],[Confirma hora de pago]]="No Cumple",VOZ_WHATSAPP[[#This Row],[Confirma medio de pago]]="No Cumple"),"Sin Cierre","Cierre")</f>
        <v>Cierre</v>
      </c>
      <c r="Y1027" s="1" t="s">
        <v>46</v>
      </c>
      <c r="Z1027" s="1" t="s">
        <v>54</v>
      </c>
      <c r="AA1027" s="1" t="s">
        <v>46</v>
      </c>
      <c r="AB1027" s="1" t="s">
        <v>46</v>
      </c>
      <c r="AC1027" s="11" t="str">
        <f>IF(OR(VOZ_WHATSAPP[[#This Row],[La comunicación es asertiva, con respeto y evita maltrato]]="No Cumple",VOZ_WHATSAPP[[#This Row],[Cumple con las normativas legales]]="No Cumple"),"No Cumple","Cumple")</f>
        <v>Cumple</v>
      </c>
      <c r="AD1027" s="1" t="s">
        <v>46</v>
      </c>
      <c r="AE1027" s="1" t="s">
        <v>1036</v>
      </c>
      <c r="AF1027" s="4">
        <v>0.8</v>
      </c>
      <c r="AG1027" s="4">
        <f>IF(AND(VOZ_WHATSAPP[[#This Row],[Estado Cierre]]="Sin Cierre",VOZ_WHATSAPP[[#This Row],[Nota Negocio]]="Sin Negocio"),VOZ_WHATSAPP[[#This Row],[Nota]]-24%,VOZ_WHATSAPP[[#This Row],[Nota]])</f>
        <v>0.8</v>
      </c>
      <c r="AH1027" s="8">
        <f>IF(VOZ_WHATSAPP[[#This Row],[Estado Legal]]="No Cumple",0,IF(VOZ_WHATSAPP[[#This Row],[Realiza lectura de guion Legal]]="No Cumple",VOZ_WHATSAPP[[#This Row],[Nota 2]]-50%,VOZ_WHATSAPP[[#This Row],[Nota 2]]))</f>
        <v>0.8</v>
      </c>
    </row>
    <row r="1028" spans="1:34" x14ac:dyDescent="0.25">
      <c r="A1028" s="2" t="str">
        <f>VOZ_WHATSAPP[[#This Row],[ID Asesor]]&amp;VOZ_WHATSAPP[[#This Row],[Fecha Monitoreo]]</f>
        <v>372445836</v>
      </c>
      <c r="B1028" s="2">
        <v>45836</v>
      </c>
      <c r="C1028" s="1" t="s">
        <v>126</v>
      </c>
      <c r="D1028" s="1">
        <v>3724</v>
      </c>
      <c r="E1028" s="2">
        <v>45836</v>
      </c>
      <c r="F1028" s="3">
        <v>0.44236111111111109</v>
      </c>
      <c r="G1028" s="1" t="s">
        <v>51</v>
      </c>
      <c r="H1028" s="1" t="s">
        <v>44</v>
      </c>
      <c r="I1028" s="1">
        <v>412</v>
      </c>
      <c r="J1028" s="1">
        <v>3212856780</v>
      </c>
      <c r="K1028" s="1" t="s">
        <v>45</v>
      </c>
      <c r="L1028" s="1" t="s">
        <v>46</v>
      </c>
      <c r="M1028" s="1" t="s">
        <v>46</v>
      </c>
      <c r="N1028" s="1" t="s">
        <v>46</v>
      </c>
      <c r="O1028" s="1" t="s">
        <v>46</v>
      </c>
      <c r="P1028" s="1" t="s">
        <v>54</v>
      </c>
      <c r="Q1028" s="1" t="s">
        <v>46</v>
      </c>
      <c r="R1028" s="1" t="s">
        <v>46</v>
      </c>
      <c r="S1028" s="1" t="s">
        <v>46</v>
      </c>
      <c r="T1028" s="12" t="str">
        <f>IF(OR(VOZ_WHATSAPP[[#This Row],[Brinda argumentos coherentes a la objeción]]="No Cumple",VOZ_WHATSAPP[[#This Row],[Despliegue de Beneficios y/o consecuencias]]="No Cumple"),"Sin Negocio","Negocio")</f>
        <v>Negocio</v>
      </c>
      <c r="U1028" s="1" t="s">
        <v>46</v>
      </c>
      <c r="V1028" s="1" t="s">
        <v>46</v>
      </c>
      <c r="W1028" s="1" t="s">
        <v>46</v>
      </c>
      <c r="X1028" s="12" t="str">
        <f>IF(OR(VOZ_WHATSAPP[[#This Row],[Confirma Valor de pago]]="No Cumple",VOZ_WHATSAPP[[#This Row],[Confirma hora de pago]]="No Cumple",VOZ_WHATSAPP[[#This Row],[Confirma medio de pago]]="No Cumple"),"Sin Cierre","Cierre")</f>
        <v>Cierre</v>
      </c>
      <c r="Y1028" s="1" t="s">
        <v>46</v>
      </c>
      <c r="Z1028" s="1" t="s">
        <v>54</v>
      </c>
      <c r="AA1028" s="1" t="s">
        <v>46</v>
      </c>
      <c r="AB1028" s="1" t="s">
        <v>46</v>
      </c>
      <c r="AC1028" s="11" t="str">
        <f>IF(OR(VOZ_WHATSAPP[[#This Row],[La comunicación es asertiva, con respeto y evita maltrato]]="No Cumple",VOZ_WHATSAPP[[#This Row],[Cumple con las normativas legales]]="No Cumple"),"No Cumple","Cumple")</f>
        <v>Cumple</v>
      </c>
      <c r="AD1028" s="1" t="s">
        <v>46</v>
      </c>
      <c r="AE1028" s="1" t="s">
        <v>1041</v>
      </c>
      <c r="AF1028" s="4">
        <v>0.8</v>
      </c>
      <c r="AG1028" s="4">
        <f>IF(AND(VOZ_WHATSAPP[[#This Row],[Estado Cierre]]="Sin Cierre",VOZ_WHATSAPP[[#This Row],[Nota Negocio]]="Sin Negocio"),VOZ_WHATSAPP[[#This Row],[Nota]]-24%,VOZ_WHATSAPP[[#This Row],[Nota]])</f>
        <v>0.8</v>
      </c>
      <c r="AH1028" s="8">
        <f>IF(VOZ_WHATSAPP[[#This Row],[Estado Legal]]="No Cumple",0,IF(VOZ_WHATSAPP[[#This Row],[Realiza lectura de guion Legal]]="No Cumple",VOZ_WHATSAPP[[#This Row],[Nota 2]]-50%,VOZ_WHATSAPP[[#This Row],[Nota 2]]))</f>
        <v>0.8</v>
      </c>
    </row>
    <row r="1029" spans="1:34" x14ac:dyDescent="0.25">
      <c r="A1029" s="2" t="str">
        <f>VOZ_WHATSAPP[[#This Row],[ID Asesor]]&amp;VOZ_WHATSAPP[[#This Row],[Fecha Monitoreo]]</f>
        <v>270145836</v>
      </c>
      <c r="B1029" s="2">
        <v>45836</v>
      </c>
      <c r="C1029" s="1" t="s">
        <v>59</v>
      </c>
      <c r="D1029" s="1">
        <v>2701</v>
      </c>
      <c r="E1029" s="2">
        <v>45836</v>
      </c>
      <c r="F1029" s="3">
        <v>0.45</v>
      </c>
      <c r="G1029" s="1" t="s">
        <v>60</v>
      </c>
      <c r="H1029" s="1" t="s">
        <v>44</v>
      </c>
      <c r="I1029" s="1">
        <v>1404</v>
      </c>
      <c r="J1029" s="1">
        <v>3146773322</v>
      </c>
      <c r="K1029" s="1" t="s">
        <v>45</v>
      </c>
      <c r="L1029" s="1" t="s">
        <v>46</v>
      </c>
      <c r="M1029" s="1" t="s">
        <v>46</v>
      </c>
      <c r="N1029" s="1" t="s">
        <v>46</v>
      </c>
      <c r="O1029" s="1" t="s">
        <v>46</v>
      </c>
      <c r="P1029" s="1" t="s">
        <v>46</v>
      </c>
      <c r="Q1029" s="1" t="s">
        <v>48</v>
      </c>
      <c r="R1029" s="1" t="s">
        <v>48</v>
      </c>
      <c r="S1029" s="1" t="s">
        <v>48</v>
      </c>
      <c r="T1029" s="12" t="str">
        <f>IF(OR(VOZ_WHATSAPP[[#This Row],[Brinda argumentos coherentes a la objeción]]="No Cumple",VOZ_WHATSAPP[[#This Row],[Despliegue de Beneficios y/o consecuencias]]="No Cumple"),"Sin Negocio","Negocio")</f>
        <v>Negocio</v>
      </c>
      <c r="U1029" s="1" t="s">
        <v>46</v>
      </c>
      <c r="V1029" s="1" t="s">
        <v>46</v>
      </c>
      <c r="W1029" s="1" t="s">
        <v>46</v>
      </c>
      <c r="X1029" s="12" t="str">
        <f>IF(OR(VOZ_WHATSAPP[[#This Row],[Confirma Valor de pago]]="No Cumple",VOZ_WHATSAPP[[#This Row],[Confirma hora de pago]]="No Cumple",VOZ_WHATSAPP[[#This Row],[Confirma medio de pago]]="No Cumple"),"Sin Cierre","Cierre")</f>
        <v>Cierre</v>
      </c>
      <c r="Y1029" s="1" t="s">
        <v>46</v>
      </c>
      <c r="Z1029" s="1" t="s">
        <v>46</v>
      </c>
      <c r="AA1029" s="1" t="s">
        <v>46</v>
      </c>
      <c r="AB1029" s="1" t="s">
        <v>46</v>
      </c>
      <c r="AC1029" s="11" t="str">
        <f>IF(OR(VOZ_WHATSAPP[[#This Row],[La comunicación es asertiva, con respeto y evita maltrato]]="No Cumple",VOZ_WHATSAPP[[#This Row],[Cumple con las normativas legales]]="No Cumple"),"No Cumple","Cumple")</f>
        <v>Cumple</v>
      </c>
      <c r="AD1029" s="1" t="s">
        <v>46</v>
      </c>
      <c r="AE1029" s="1" t="s">
        <v>62</v>
      </c>
      <c r="AF1029" s="4">
        <v>1</v>
      </c>
      <c r="AG1029" s="4">
        <f>IF(AND(VOZ_WHATSAPP[[#This Row],[Estado Cierre]]="Sin Cierre",VOZ_WHATSAPP[[#This Row],[Nota Negocio]]="Sin Negocio"),VOZ_WHATSAPP[[#This Row],[Nota]]-24%,VOZ_WHATSAPP[[#This Row],[Nota]])</f>
        <v>1</v>
      </c>
      <c r="AH1029" s="8">
        <f>IF(VOZ_WHATSAPP[[#This Row],[Estado Legal]]="No Cumple",0,IF(VOZ_WHATSAPP[[#This Row],[Realiza lectura de guion Legal]]="No Cumple",VOZ_WHATSAPP[[#This Row],[Nota 2]]-50%,VOZ_WHATSAPP[[#This Row],[Nota 2]]))</f>
        <v>1</v>
      </c>
    </row>
    <row r="1030" spans="1:34" x14ac:dyDescent="0.25">
      <c r="A1030" s="2" t="str">
        <f>VOZ_WHATSAPP[[#This Row],[ID Asesor]]&amp;VOZ_WHATSAPP[[#This Row],[Fecha Monitoreo]]</f>
        <v>397045836</v>
      </c>
      <c r="B1030" s="2">
        <v>45836</v>
      </c>
      <c r="C1030" s="1" t="s">
        <v>42</v>
      </c>
      <c r="D1030" s="1">
        <v>3970</v>
      </c>
      <c r="E1030" s="2">
        <v>45836</v>
      </c>
      <c r="F1030" s="3">
        <v>0.44791666666666669</v>
      </c>
      <c r="G1030" s="1" t="s">
        <v>51</v>
      </c>
      <c r="H1030" s="1" t="s">
        <v>44</v>
      </c>
      <c r="I1030" s="1">
        <v>1443</v>
      </c>
      <c r="J1030" s="1">
        <v>3046146716</v>
      </c>
      <c r="K1030" s="1" t="s">
        <v>45</v>
      </c>
      <c r="L1030" s="1" t="s">
        <v>46</v>
      </c>
      <c r="M1030" s="1" t="s">
        <v>46</v>
      </c>
      <c r="N1030" s="1" t="s">
        <v>46</v>
      </c>
      <c r="O1030" s="1" t="s">
        <v>46</v>
      </c>
      <c r="P1030" s="1" t="s">
        <v>46</v>
      </c>
      <c r="Q1030" s="1" t="s">
        <v>46</v>
      </c>
      <c r="R1030" s="1" t="s">
        <v>47</v>
      </c>
      <c r="S1030" s="1" t="s">
        <v>47</v>
      </c>
      <c r="T1030" s="12" t="str">
        <f>IF(OR(VOZ_WHATSAPP[[#This Row],[Brinda argumentos coherentes a la objeción]]="No Cumple",VOZ_WHATSAPP[[#This Row],[Despliegue de Beneficios y/o consecuencias]]="No Cumple"),"Sin Negocio","Negocio")</f>
        <v>Sin Negocio</v>
      </c>
      <c r="U1030" s="1" t="s">
        <v>48</v>
      </c>
      <c r="V1030" s="1" t="s">
        <v>48</v>
      </c>
      <c r="W1030" s="1" t="s">
        <v>48</v>
      </c>
      <c r="X1030" s="12" t="str">
        <f>IF(OR(VOZ_WHATSAPP[[#This Row],[Confirma Valor de pago]]="No Cumple",VOZ_WHATSAPP[[#This Row],[Confirma hora de pago]]="No Cumple",VOZ_WHATSAPP[[#This Row],[Confirma medio de pago]]="No Cumple"),"Sin Cierre","Cierre")</f>
        <v>Cierre</v>
      </c>
      <c r="Y1030" s="1" t="s">
        <v>46</v>
      </c>
      <c r="Z1030" s="1" t="s">
        <v>54</v>
      </c>
      <c r="AA1030" s="1" t="s">
        <v>46</v>
      </c>
      <c r="AB1030" s="1" t="s">
        <v>46</v>
      </c>
      <c r="AC1030" s="11" t="str">
        <f>IF(OR(VOZ_WHATSAPP[[#This Row],[La comunicación es asertiva, con respeto y evita maltrato]]="No Cumple",VOZ_WHATSAPP[[#This Row],[Cumple con las normativas legales]]="No Cumple"),"No Cumple","Cumple")</f>
        <v>Cumple</v>
      </c>
      <c r="AD1030" s="1" t="s">
        <v>46</v>
      </c>
      <c r="AE1030" s="1" t="s">
        <v>1042</v>
      </c>
      <c r="AF1030" s="4">
        <v>0.65</v>
      </c>
      <c r="AG1030" s="4">
        <f>IF(AND(VOZ_WHATSAPP[[#This Row],[Estado Cierre]]="Sin Cierre",VOZ_WHATSAPP[[#This Row],[Nota Negocio]]="Sin Negocio"),VOZ_WHATSAPP[[#This Row],[Nota]]-24%,VOZ_WHATSAPP[[#This Row],[Nota]])</f>
        <v>0.65</v>
      </c>
      <c r="AH1030" s="8">
        <f>IF(VOZ_WHATSAPP[[#This Row],[Estado Legal]]="No Cumple",0,IF(VOZ_WHATSAPP[[#This Row],[Realiza lectura de guion Legal]]="No Cumple",VOZ_WHATSAPP[[#This Row],[Nota 2]]-50%,VOZ_WHATSAPP[[#This Row],[Nota 2]]))</f>
        <v>0.65</v>
      </c>
    </row>
    <row r="1031" spans="1:34" x14ac:dyDescent="0.25">
      <c r="A1031" s="2" t="str">
        <f>VOZ_WHATSAPP[[#This Row],[ID Asesor]]&amp;VOZ_WHATSAPP[[#This Row],[Fecha Monitoreo]]</f>
        <v>357545836</v>
      </c>
      <c r="B1031" s="2">
        <v>45836</v>
      </c>
      <c r="C1031" s="1" t="s">
        <v>56</v>
      </c>
      <c r="D1031" s="1">
        <v>3575</v>
      </c>
      <c r="E1031" s="2">
        <v>45836</v>
      </c>
      <c r="F1031" s="3">
        <v>0.45277777777777778</v>
      </c>
      <c r="G1031" s="1" t="s">
        <v>58</v>
      </c>
      <c r="H1031" s="1" t="s">
        <v>44</v>
      </c>
      <c r="I1031" s="1">
        <v>492</v>
      </c>
      <c r="J1031" s="1">
        <v>3143480380</v>
      </c>
      <c r="K1031" s="1" t="s">
        <v>45</v>
      </c>
      <c r="L1031" s="1" t="s">
        <v>46</v>
      </c>
      <c r="M1031" s="1" t="s">
        <v>46</v>
      </c>
      <c r="N1031" s="1" t="s">
        <v>46</v>
      </c>
      <c r="O1031" s="1" t="s">
        <v>46</v>
      </c>
      <c r="P1031" s="1" t="s">
        <v>46</v>
      </c>
      <c r="Q1031" s="1" t="s">
        <v>48</v>
      </c>
      <c r="R1031" s="1" t="s">
        <v>48</v>
      </c>
      <c r="S1031" s="1" t="s">
        <v>48</v>
      </c>
      <c r="T1031" s="12" t="str">
        <f>IF(OR(VOZ_WHATSAPP[[#This Row],[Brinda argumentos coherentes a la objeción]]="No Cumple",VOZ_WHATSAPP[[#This Row],[Despliegue de Beneficios y/o consecuencias]]="No Cumple"),"Sin Negocio","Negocio")</f>
        <v>Negocio</v>
      </c>
      <c r="U1031" s="1" t="s">
        <v>46</v>
      </c>
      <c r="V1031" s="1" t="s">
        <v>46</v>
      </c>
      <c r="W1031" s="1" t="s">
        <v>46</v>
      </c>
      <c r="X1031" s="12" t="str">
        <f>IF(OR(VOZ_WHATSAPP[[#This Row],[Confirma Valor de pago]]="No Cumple",VOZ_WHATSAPP[[#This Row],[Confirma hora de pago]]="No Cumple",VOZ_WHATSAPP[[#This Row],[Confirma medio de pago]]="No Cumple"),"Sin Cierre","Cierre")</f>
        <v>Cierre</v>
      </c>
      <c r="Y1031" s="1" t="s">
        <v>46</v>
      </c>
      <c r="Z1031" s="1" t="s">
        <v>46</v>
      </c>
      <c r="AA1031" s="1" t="s">
        <v>46</v>
      </c>
      <c r="AB1031" s="1" t="s">
        <v>46</v>
      </c>
      <c r="AC1031" s="11" t="str">
        <f>IF(OR(VOZ_WHATSAPP[[#This Row],[La comunicación es asertiva, con respeto y evita maltrato]]="No Cumple",VOZ_WHATSAPP[[#This Row],[Cumple con las normativas legales]]="No Cumple"),"No Cumple","Cumple")</f>
        <v>Cumple</v>
      </c>
      <c r="AD1031" s="1" t="s">
        <v>46</v>
      </c>
      <c r="AE1031" s="1" t="s">
        <v>113</v>
      </c>
      <c r="AF1031" s="4">
        <v>1</v>
      </c>
      <c r="AG1031" s="4">
        <f>IF(AND(VOZ_WHATSAPP[[#This Row],[Estado Cierre]]="Sin Cierre",VOZ_WHATSAPP[[#This Row],[Nota Negocio]]="Sin Negocio"),VOZ_WHATSAPP[[#This Row],[Nota]]-24%,VOZ_WHATSAPP[[#This Row],[Nota]])</f>
        <v>1</v>
      </c>
      <c r="AH1031" s="8">
        <f>IF(VOZ_WHATSAPP[[#This Row],[Estado Legal]]="No Cumple",0,IF(VOZ_WHATSAPP[[#This Row],[Realiza lectura de guion Legal]]="No Cumple",VOZ_WHATSAPP[[#This Row],[Nota 2]]-50%,VOZ_WHATSAPP[[#This Row],[Nota 2]]))</f>
        <v>1</v>
      </c>
    </row>
    <row r="1032" spans="1:34" x14ac:dyDescent="0.25">
      <c r="A1032" s="2" t="str">
        <f>VOZ_WHATSAPP[[#This Row],[ID Asesor]]&amp;VOZ_WHATSAPP[[#This Row],[Fecha Monitoreo]]</f>
        <v>311645836</v>
      </c>
      <c r="B1032" s="2">
        <v>45836</v>
      </c>
      <c r="C1032" s="1" t="s">
        <v>59</v>
      </c>
      <c r="D1032" s="1">
        <v>3116</v>
      </c>
      <c r="E1032" s="2">
        <v>45836</v>
      </c>
      <c r="F1032" s="3">
        <v>0.44236111111111109</v>
      </c>
      <c r="G1032" s="1" t="s">
        <v>60</v>
      </c>
      <c r="H1032" s="1" t="s">
        <v>44</v>
      </c>
      <c r="I1032" s="1">
        <v>1406</v>
      </c>
      <c r="J1032" s="1">
        <v>3235722490</v>
      </c>
      <c r="K1032" s="1" t="s">
        <v>45</v>
      </c>
      <c r="L1032" s="1" t="s">
        <v>46</v>
      </c>
      <c r="M1032" s="1" t="s">
        <v>46</v>
      </c>
      <c r="N1032" s="1" t="s">
        <v>46</v>
      </c>
      <c r="O1032" s="1" t="s">
        <v>46</v>
      </c>
      <c r="P1032" s="1" t="s">
        <v>46</v>
      </c>
      <c r="Q1032" s="1" t="s">
        <v>48</v>
      </c>
      <c r="R1032" s="1" t="s">
        <v>48</v>
      </c>
      <c r="S1032" s="1" t="s">
        <v>46</v>
      </c>
      <c r="T1032" s="12" t="str">
        <f>IF(OR(VOZ_WHATSAPP[[#This Row],[Brinda argumentos coherentes a la objeción]]="No Cumple",VOZ_WHATSAPP[[#This Row],[Despliegue de Beneficios y/o consecuencias]]="No Cumple"),"Sin Negocio","Negocio")</f>
        <v>Negocio</v>
      </c>
      <c r="U1032" s="1" t="s">
        <v>46</v>
      </c>
      <c r="V1032" s="1" t="s">
        <v>46</v>
      </c>
      <c r="W1032" s="1" t="s">
        <v>46</v>
      </c>
      <c r="X1032" s="12" t="str">
        <f>IF(OR(VOZ_WHATSAPP[[#This Row],[Confirma Valor de pago]]="No Cumple",VOZ_WHATSAPP[[#This Row],[Confirma hora de pago]]="No Cumple",VOZ_WHATSAPP[[#This Row],[Confirma medio de pago]]="No Cumple"),"Sin Cierre","Cierre")</f>
        <v>Cierre</v>
      </c>
      <c r="Y1032" s="1" t="s">
        <v>46</v>
      </c>
      <c r="Z1032" s="1" t="s">
        <v>54</v>
      </c>
      <c r="AA1032" s="1" t="s">
        <v>46</v>
      </c>
      <c r="AB1032" s="1" t="s">
        <v>46</v>
      </c>
      <c r="AC1032" s="11" t="str">
        <f>IF(OR(VOZ_WHATSAPP[[#This Row],[La comunicación es asertiva, con respeto y evita maltrato]]="No Cumple",VOZ_WHATSAPP[[#This Row],[Cumple con las normativas legales]]="No Cumple"),"No Cumple","Cumple")</f>
        <v>Cumple</v>
      </c>
      <c r="AD1032" s="1" t="s">
        <v>46</v>
      </c>
      <c r="AE1032" s="1" t="s">
        <v>1043</v>
      </c>
      <c r="AF1032" s="4">
        <v>0.85</v>
      </c>
      <c r="AG1032" s="4">
        <f>IF(AND(VOZ_WHATSAPP[[#This Row],[Estado Cierre]]="Sin Cierre",VOZ_WHATSAPP[[#This Row],[Nota Negocio]]="Sin Negocio"),VOZ_WHATSAPP[[#This Row],[Nota]]-24%,VOZ_WHATSAPP[[#This Row],[Nota]])</f>
        <v>0.85</v>
      </c>
      <c r="AH1032" s="8">
        <f>IF(VOZ_WHATSAPP[[#This Row],[Estado Legal]]="No Cumple",0,IF(VOZ_WHATSAPP[[#This Row],[Realiza lectura de guion Legal]]="No Cumple",VOZ_WHATSAPP[[#This Row],[Nota 2]]-50%,VOZ_WHATSAPP[[#This Row],[Nota 2]]))</f>
        <v>0.85</v>
      </c>
    </row>
    <row r="1033" spans="1:34" x14ac:dyDescent="0.25">
      <c r="A1033" s="2" t="str">
        <f>VOZ_WHATSAPP[[#This Row],[ID Asesor]]&amp;VOZ_WHATSAPP[[#This Row],[Fecha Monitoreo]]</f>
        <v>392545836</v>
      </c>
      <c r="B1033" s="2">
        <v>45836</v>
      </c>
      <c r="C1033" s="1" t="s">
        <v>696</v>
      </c>
      <c r="D1033" s="1">
        <v>3925</v>
      </c>
      <c r="E1033" s="2">
        <v>45836</v>
      </c>
      <c r="F1033" s="3">
        <v>0.37638888888888888</v>
      </c>
      <c r="G1033" s="1" t="s">
        <v>51</v>
      </c>
      <c r="H1033" s="1" t="s">
        <v>44</v>
      </c>
      <c r="I1033" s="1">
        <v>1269</v>
      </c>
      <c r="J1033" s="1">
        <v>3142451342</v>
      </c>
      <c r="K1033" s="1" t="s">
        <v>45</v>
      </c>
      <c r="L1033" s="1" t="s">
        <v>46</v>
      </c>
      <c r="M1033" s="1" t="s">
        <v>46</v>
      </c>
      <c r="N1033" s="1" t="s">
        <v>46</v>
      </c>
      <c r="O1033" s="1" t="s">
        <v>46</v>
      </c>
      <c r="P1033" s="1" t="s">
        <v>46</v>
      </c>
      <c r="Q1033" s="1" t="s">
        <v>46</v>
      </c>
      <c r="R1033" s="1" t="s">
        <v>46</v>
      </c>
      <c r="S1033" s="1" t="s">
        <v>46</v>
      </c>
      <c r="T1033" s="12" t="str">
        <f>IF(OR(VOZ_WHATSAPP[[#This Row],[Brinda argumentos coherentes a la objeción]]="No Cumple",VOZ_WHATSAPP[[#This Row],[Despliegue de Beneficios y/o consecuencias]]="No Cumple"),"Sin Negocio","Negocio")</f>
        <v>Negocio</v>
      </c>
      <c r="U1033" s="1" t="s">
        <v>47</v>
      </c>
      <c r="V1033" s="1" t="s">
        <v>47</v>
      </c>
      <c r="W1033" s="1" t="s">
        <v>47</v>
      </c>
      <c r="X1033" s="12" t="str">
        <f>IF(OR(VOZ_WHATSAPP[[#This Row],[Confirma Valor de pago]]="No Cumple",VOZ_WHATSAPP[[#This Row],[Confirma hora de pago]]="No Cumple",VOZ_WHATSAPP[[#This Row],[Confirma medio de pago]]="No Cumple"),"Sin Cierre","Cierre")</f>
        <v>Sin Cierre</v>
      </c>
      <c r="Y1033" s="1" t="s">
        <v>46</v>
      </c>
      <c r="Z1033" s="1" t="s">
        <v>46</v>
      </c>
      <c r="AA1033" s="1" t="s">
        <v>46</v>
      </c>
      <c r="AB1033" s="1" t="s">
        <v>46</v>
      </c>
      <c r="AC1033" s="11" t="str">
        <f>IF(OR(VOZ_WHATSAPP[[#This Row],[La comunicación es asertiva, con respeto y evita maltrato]]="No Cumple",VOZ_WHATSAPP[[#This Row],[Cumple con las normativas legales]]="No Cumple"),"No Cumple","Cumple")</f>
        <v>Cumple</v>
      </c>
      <c r="AD1033" s="1" t="s">
        <v>46</v>
      </c>
      <c r="AE1033" s="1" t="s">
        <v>1044</v>
      </c>
      <c r="AF1033" s="4">
        <v>0.76</v>
      </c>
      <c r="AG1033" s="4">
        <f>IF(AND(VOZ_WHATSAPP[[#This Row],[Estado Cierre]]="Sin Cierre",VOZ_WHATSAPP[[#This Row],[Nota Negocio]]="Sin Negocio"),VOZ_WHATSAPP[[#This Row],[Nota]]-24%,VOZ_WHATSAPP[[#This Row],[Nota]])</f>
        <v>0.76</v>
      </c>
      <c r="AH1033" s="8">
        <f>IF(VOZ_WHATSAPP[[#This Row],[Estado Legal]]="No Cumple",0,IF(VOZ_WHATSAPP[[#This Row],[Realiza lectura de guion Legal]]="No Cumple",VOZ_WHATSAPP[[#This Row],[Nota 2]]-50%,VOZ_WHATSAPP[[#This Row],[Nota 2]]))</f>
        <v>0.76</v>
      </c>
    </row>
    <row r="1034" spans="1:34" x14ac:dyDescent="0.25">
      <c r="A1034" s="2" t="str">
        <f>VOZ_WHATSAPP[[#This Row],[ID Asesor]]&amp;VOZ_WHATSAPP[[#This Row],[Fecha Monitoreo]]</f>
        <v>388045836</v>
      </c>
      <c r="B1034" s="2">
        <v>45836</v>
      </c>
      <c r="C1034" s="1" t="s">
        <v>126</v>
      </c>
      <c r="D1034" s="1">
        <v>3880</v>
      </c>
      <c r="E1034" s="2">
        <v>45836</v>
      </c>
      <c r="F1034" s="3">
        <v>0.37916666666666665</v>
      </c>
      <c r="G1034" s="1" t="s">
        <v>58</v>
      </c>
      <c r="H1034" s="1" t="s">
        <v>44</v>
      </c>
      <c r="I1034" s="1">
        <v>580</v>
      </c>
      <c r="J1034" s="1">
        <v>3012137321</v>
      </c>
      <c r="K1034" s="1" t="s">
        <v>45</v>
      </c>
      <c r="L1034" s="1" t="s">
        <v>46</v>
      </c>
      <c r="M1034" s="1" t="s">
        <v>46</v>
      </c>
      <c r="N1034" s="1" t="s">
        <v>46</v>
      </c>
      <c r="O1034" s="1" t="s">
        <v>54</v>
      </c>
      <c r="P1034" s="1" t="s">
        <v>46</v>
      </c>
      <c r="Q1034" s="1" t="s">
        <v>46</v>
      </c>
      <c r="R1034" s="1" t="s">
        <v>46</v>
      </c>
      <c r="S1034" s="1" t="s">
        <v>46</v>
      </c>
      <c r="T1034" s="12" t="str">
        <f>IF(OR(VOZ_WHATSAPP[[#This Row],[Brinda argumentos coherentes a la objeción]]="No Cumple",VOZ_WHATSAPP[[#This Row],[Despliegue de Beneficios y/o consecuencias]]="No Cumple"),"Sin Negocio","Negocio")</f>
        <v>Negocio</v>
      </c>
      <c r="U1034" s="1" t="s">
        <v>46</v>
      </c>
      <c r="V1034" s="1" t="s">
        <v>46</v>
      </c>
      <c r="W1034" s="1" t="s">
        <v>46</v>
      </c>
      <c r="X1034" s="12" t="str">
        <f>IF(OR(VOZ_WHATSAPP[[#This Row],[Confirma Valor de pago]]="No Cumple",VOZ_WHATSAPP[[#This Row],[Confirma hora de pago]]="No Cumple",VOZ_WHATSAPP[[#This Row],[Confirma medio de pago]]="No Cumple"),"Sin Cierre","Cierre")</f>
        <v>Cierre</v>
      </c>
      <c r="Y1034" s="1" t="s">
        <v>46</v>
      </c>
      <c r="Z1034" s="1" t="s">
        <v>46</v>
      </c>
      <c r="AA1034" s="1" t="s">
        <v>46</v>
      </c>
      <c r="AB1034" s="1" t="s">
        <v>54</v>
      </c>
      <c r="AC1034" s="11" t="str">
        <f>IF(OR(VOZ_WHATSAPP[[#This Row],[La comunicación es asertiva, con respeto y evita maltrato]]="No Cumple",VOZ_WHATSAPP[[#This Row],[Cumple con las normativas legales]]="No Cumple"),"No Cumple","Cumple")</f>
        <v>No Cumple</v>
      </c>
      <c r="AD1034" s="1" t="s">
        <v>46</v>
      </c>
      <c r="AE1034" s="1" t="s">
        <v>1045</v>
      </c>
      <c r="AF1034" s="4">
        <v>0.95</v>
      </c>
      <c r="AG1034" s="4">
        <f>IF(AND(VOZ_WHATSAPP[[#This Row],[Estado Cierre]]="Sin Cierre",VOZ_WHATSAPP[[#This Row],[Nota Negocio]]="Sin Negocio"),VOZ_WHATSAPP[[#This Row],[Nota]]-24%,VOZ_WHATSAPP[[#This Row],[Nota]])</f>
        <v>0.95</v>
      </c>
      <c r="AH1034" s="8">
        <f>IF(VOZ_WHATSAPP[[#This Row],[Estado Legal]]="No Cumple",0,IF(VOZ_WHATSAPP[[#This Row],[Realiza lectura de guion Legal]]="No Cumple",VOZ_WHATSAPP[[#This Row],[Nota 2]]-50%,VOZ_WHATSAPP[[#This Row],[Nota 2]]))</f>
        <v>0</v>
      </c>
    </row>
    <row r="1035" spans="1:34" x14ac:dyDescent="0.25">
      <c r="A1035" s="2" t="str">
        <f>VOZ_WHATSAPP[[#This Row],[ID Asesor]]&amp;VOZ_WHATSAPP[[#This Row],[Fecha Monitoreo]]</f>
        <v>337245836</v>
      </c>
      <c r="B1035" s="2">
        <v>45836</v>
      </c>
      <c r="C1035" s="1" t="s">
        <v>56</v>
      </c>
      <c r="D1035" s="1">
        <v>3372</v>
      </c>
      <c r="E1035" s="2">
        <v>45836</v>
      </c>
      <c r="F1035" s="3">
        <v>0.39930555555555558</v>
      </c>
      <c r="G1035" s="1" t="s">
        <v>58</v>
      </c>
      <c r="H1035" s="1" t="s">
        <v>44</v>
      </c>
      <c r="I1035" s="1">
        <v>401</v>
      </c>
      <c r="J1035" s="1">
        <v>3008787751</v>
      </c>
      <c r="K1035" s="1" t="s">
        <v>45</v>
      </c>
      <c r="L1035" s="1" t="s">
        <v>46</v>
      </c>
      <c r="M1035" s="1" t="s">
        <v>46</v>
      </c>
      <c r="N1035" s="1" t="s">
        <v>46</v>
      </c>
      <c r="O1035" s="1" t="s">
        <v>46</v>
      </c>
      <c r="P1035" s="1" t="s">
        <v>46</v>
      </c>
      <c r="Q1035" s="1" t="s">
        <v>48</v>
      </c>
      <c r="R1035" s="1" t="s">
        <v>48</v>
      </c>
      <c r="S1035" s="1" t="s">
        <v>48</v>
      </c>
      <c r="T1035" s="12" t="str">
        <f>IF(OR(VOZ_WHATSAPP[[#This Row],[Brinda argumentos coherentes a la objeción]]="No Cumple",VOZ_WHATSAPP[[#This Row],[Despliegue de Beneficios y/o consecuencias]]="No Cumple"),"Sin Negocio","Negocio")</f>
        <v>Negocio</v>
      </c>
      <c r="U1035" s="1" t="s">
        <v>46</v>
      </c>
      <c r="V1035" s="1" t="s">
        <v>46</v>
      </c>
      <c r="W1035" s="1" t="s">
        <v>46</v>
      </c>
      <c r="X1035" s="12" t="str">
        <f>IF(OR(VOZ_WHATSAPP[[#This Row],[Confirma Valor de pago]]="No Cumple",VOZ_WHATSAPP[[#This Row],[Confirma hora de pago]]="No Cumple",VOZ_WHATSAPP[[#This Row],[Confirma medio de pago]]="No Cumple"),"Sin Cierre","Cierre")</f>
        <v>Cierre</v>
      </c>
      <c r="Y1035" s="1" t="s">
        <v>46</v>
      </c>
      <c r="Z1035" s="1" t="s">
        <v>46</v>
      </c>
      <c r="AA1035" s="1" t="s">
        <v>46</v>
      </c>
      <c r="AB1035" s="1" t="s">
        <v>46</v>
      </c>
      <c r="AC1035" s="11" t="str">
        <f>IF(OR(VOZ_WHATSAPP[[#This Row],[La comunicación es asertiva, con respeto y evita maltrato]]="No Cumple",VOZ_WHATSAPP[[#This Row],[Cumple con las normativas legales]]="No Cumple"),"No Cumple","Cumple")</f>
        <v>Cumple</v>
      </c>
      <c r="AD1035" s="1" t="s">
        <v>46</v>
      </c>
      <c r="AE1035" s="1" t="s">
        <v>112</v>
      </c>
      <c r="AF1035" s="4">
        <v>1</v>
      </c>
      <c r="AG1035" s="4">
        <f>IF(AND(VOZ_WHATSAPP[[#This Row],[Estado Cierre]]="Sin Cierre",VOZ_WHATSAPP[[#This Row],[Nota Negocio]]="Sin Negocio"),VOZ_WHATSAPP[[#This Row],[Nota]]-24%,VOZ_WHATSAPP[[#This Row],[Nota]])</f>
        <v>1</v>
      </c>
      <c r="AH1035" s="8">
        <f>IF(VOZ_WHATSAPP[[#This Row],[Estado Legal]]="No Cumple",0,IF(VOZ_WHATSAPP[[#This Row],[Realiza lectura de guion Legal]]="No Cumple",VOZ_WHATSAPP[[#This Row],[Nota 2]]-50%,VOZ_WHATSAPP[[#This Row],[Nota 2]]))</f>
        <v>1</v>
      </c>
    </row>
    <row r="1036" spans="1:34" x14ac:dyDescent="0.25">
      <c r="A1036" s="2" t="str">
        <f>VOZ_WHATSAPP[[#This Row],[ID Asesor]]&amp;VOZ_WHATSAPP[[#This Row],[Fecha Monitoreo]]</f>
        <v>355145836</v>
      </c>
      <c r="B1036" s="2">
        <v>45836</v>
      </c>
      <c r="C1036" s="1" t="s">
        <v>696</v>
      </c>
      <c r="D1036" s="1">
        <v>3551</v>
      </c>
      <c r="E1036" s="2">
        <v>45836</v>
      </c>
      <c r="F1036" s="3">
        <v>0.39166666666666666</v>
      </c>
      <c r="G1036" s="1" t="s">
        <v>51</v>
      </c>
      <c r="H1036" s="1" t="s">
        <v>44</v>
      </c>
      <c r="I1036" s="1">
        <v>1140</v>
      </c>
      <c r="J1036" s="1">
        <v>3001815962</v>
      </c>
      <c r="K1036" s="1" t="s">
        <v>45</v>
      </c>
      <c r="L1036" s="1" t="s">
        <v>46</v>
      </c>
      <c r="M1036" s="1" t="s">
        <v>46</v>
      </c>
      <c r="N1036" s="1" t="s">
        <v>46</v>
      </c>
      <c r="O1036" s="1" t="s">
        <v>46</v>
      </c>
      <c r="P1036" s="1" t="s">
        <v>46</v>
      </c>
      <c r="Q1036" s="1" t="s">
        <v>46</v>
      </c>
      <c r="R1036" s="1" t="s">
        <v>46</v>
      </c>
      <c r="S1036" s="1" t="s">
        <v>46</v>
      </c>
      <c r="T1036" s="12" t="str">
        <f>IF(OR(VOZ_WHATSAPP[[#This Row],[Brinda argumentos coherentes a la objeción]]="No Cumple",VOZ_WHATSAPP[[#This Row],[Despliegue de Beneficios y/o consecuencias]]="No Cumple"),"Sin Negocio","Negocio")</f>
        <v>Negocio</v>
      </c>
      <c r="U1036" s="1" t="s">
        <v>46</v>
      </c>
      <c r="V1036" s="1" t="s">
        <v>48</v>
      </c>
      <c r="W1036" s="1" t="s">
        <v>46</v>
      </c>
      <c r="X1036" s="12" t="str">
        <f>IF(OR(VOZ_WHATSAPP[[#This Row],[Confirma Valor de pago]]="No Cumple",VOZ_WHATSAPP[[#This Row],[Confirma hora de pago]]="No Cumple",VOZ_WHATSAPP[[#This Row],[Confirma medio de pago]]="No Cumple"),"Sin Cierre","Cierre")</f>
        <v>Cierre</v>
      </c>
      <c r="Y1036" s="1" t="s">
        <v>46</v>
      </c>
      <c r="Z1036" s="1" t="s">
        <v>54</v>
      </c>
      <c r="AA1036" s="1" t="s">
        <v>46</v>
      </c>
      <c r="AB1036" s="1" t="s">
        <v>46</v>
      </c>
      <c r="AC1036" s="11" t="str">
        <f>IF(OR(VOZ_WHATSAPP[[#This Row],[La comunicación es asertiva, con respeto y evita maltrato]]="No Cumple",VOZ_WHATSAPP[[#This Row],[Cumple con las normativas legales]]="No Cumple"),"No Cumple","Cumple")</f>
        <v>Cumple</v>
      </c>
      <c r="AD1036" s="1" t="s">
        <v>46</v>
      </c>
      <c r="AE1036" s="1" t="s">
        <v>1046</v>
      </c>
      <c r="AF1036" s="4">
        <v>0.85</v>
      </c>
      <c r="AG1036" s="4">
        <f>IF(AND(VOZ_WHATSAPP[[#This Row],[Estado Cierre]]="Sin Cierre",VOZ_WHATSAPP[[#This Row],[Nota Negocio]]="Sin Negocio"),VOZ_WHATSAPP[[#This Row],[Nota]]-24%,VOZ_WHATSAPP[[#This Row],[Nota]])</f>
        <v>0.85</v>
      </c>
      <c r="AH1036" s="8">
        <f>IF(VOZ_WHATSAPP[[#This Row],[Estado Legal]]="No Cumple",0,IF(VOZ_WHATSAPP[[#This Row],[Realiza lectura de guion Legal]]="No Cumple",VOZ_WHATSAPP[[#This Row],[Nota 2]]-50%,VOZ_WHATSAPP[[#This Row],[Nota 2]]))</f>
        <v>0.85</v>
      </c>
    </row>
    <row r="1037" spans="1:34" x14ac:dyDescent="0.25">
      <c r="A1037" s="2" t="str">
        <f>VOZ_WHATSAPP[[#This Row],[ID Asesor]]&amp;VOZ_WHATSAPP[[#This Row],[Fecha Monitoreo]]</f>
        <v>366345836</v>
      </c>
      <c r="B1037" s="2">
        <v>45836</v>
      </c>
      <c r="C1037" s="1" t="s">
        <v>59</v>
      </c>
      <c r="D1037" s="1">
        <v>3663</v>
      </c>
      <c r="E1037" s="2">
        <v>45836</v>
      </c>
      <c r="F1037" s="3">
        <v>0.4201388888888889</v>
      </c>
      <c r="G1037" s="1" t="s">
        <v>60</v>
      </c>
      <c r="H1037" s="1" t="s">
        <v>44</v>
      </c>
      <c r="I1037" s="1">
        <v>1067</v>
      </c>
      <c r="J1037" s="1">
        <v>3183084256</v>
      </c>
      <c r="K1037" s="1" t="s">
        <v>45</v>
      </c>
      <c r="L1037" s="1" t="s">
        <v>46</v>
      </c>
      <c r="M1037" s="1" t="s">
        <v>46</v>
      </c>
      <c r="N1037" s="1" t="s">
        <v>46</v>
      </c>
      <c r="O1037" s="1" t="s">
        <v>46</v>
      </c>
      <c r="P1037" s="1" t="s">
        <v>46</v>
      </c>
      <c r="Q1037" s="1" t="s">
        <v>46</v>
      </c>
      <c r="R1037" s="1" t="s">
        <v>46</v>
      </c>
      <c r="S1037" s="1" t="s">
        <v>46</v>
      </c>
      <c r="T1037" s="12" t="str">
        <f>IF(OR(VOZ_WHATSAPP[[#This Row],[Brinda argumentos coherentes a la objeción]]="No Cumple",VOZ_WHATSAPP[[#This Row],[Despliegue de Beneficios y/o consecuencias]]="No Cumple"),"Sin Negocio","Negocio")</f>
        <v>Negocio</v>
      </c>
      <c r="U1037" s="1" t="s">
        <v>48</v>
      </c>
      <c r="V1037" s="1" t="s">
        <v>48</v>
      </c>
      <c r="W1037" s="1" t="s">
        <v>48</v>
      </c>
      <c r="X1037" s="12" t="str">
        <f>IF(OR(VOZ_WHATSAPP[[#This Row],[Confirma Valor de pago]]="No Cumple",VOZ_WHATSAPP[[#This Row],[Confirma hora de pago]]="No Cumple",VOZ_WHATSAPP[[#This Row],[Confirma medio de pago]]="No Cumple"),"Sin Cierre","Cierre")</f>
        <v>Cierre</v>
      </c>
      <c r="Y1037" s="1" t="s">
        <v>46</v>
      </c>
      <c r="Z1037" s="1" t="s">
        <v>46</v>
      </c>
      <c r="AA1037" s="1" t="s">
        <v>46</v>
      </c>
      <c r="AB1037" s="1" t="s">
        <v>46</v>
      </c>
      <c r="AC1037" s="11" t="str">
        <f>IF(OR(VOZ_WHATSAPP[[#This Row],[La comunicación es asertiva, con respeto y evita maltrato]]="No Cumple",VOZ_WHATSAPP[[#This Row],[Cumple con las normativas legales]]="No Cumple"),"No Cumple","Cumple")</f>
        <v>Cumple</v>
      </c>
      <c r="AD1037" s="1" t="s">
        <v>46</v>
      </c>
      <c r="AE1037" s="1" t="s">
        <v>1047</v>
      </c>
      <c r="AF1037" s="4">
        <v>1</v>
      </c>
      <c r="AG1037" s="4">
        <f>IF(AND(VOZ_WHATSAPP[[#This Row],[Estado Cierre]]="Sin Cierre",VOZ_WHATSAPP[[#This Row],[Nota Negocio]]="Sin Negocio"),VOZ_WHATSAPP[[#This Row],[Nota]]-24%,VOZ_WHATSAPP[[#This Row],[Nota]])</f>
        <v>1</v>
      </c>
      <c r="AH1037" s="8">
        <f>IF(VOZ_WHATSAPP[[#This Row],[Estado Legal]]="No Cumple",0,IF(VOZ_WHATSAPP[[#This Row],[Realiza lectura de guion Legal]]="No Cumple",VOZ_WHATSAPP[[#This Row],[Nota 2]]-50%,VOZ_WHATSAPP[[#This Row],[Nota 2]]))</f>
        <v>1</v>
      </c>
    </row>
    <row r="1038" spans="1:34" x14ac:dyDescent="0.25">
      <c r="A1038" s="2" t="str">
        <f>VOZ_WHATSAPP[[#This Row],[ID Asesor]]&amp;VOZ_WHATSAPP[[#This Row],[Fecha Monitoreo]]</f>
        <v>372645836</v>
      </c>
      <c r="B1038" s="2">
        <v>45836</v>
      </c>
      <c r="C1038" s="1" t="s">
        <v>56</v>
      </c>
      <c r="D1038" s="1">
        <v>3726</v>
      </c>
      <c r="E1038" s="2">
        <v>45836</v>
      </c>
      <c r="F1038" s="3">
        <v>0.41180555555555554</v>
      </c>
      <c r="G1038" s="1" t="s">
        <v>58</v>
      </c>
      <c r="H1038" s="1" t="s">
        <v>44</v>
      </c>
      <c r="I1038" s="1">
        <v>496</v>
      </c>
      <c r="J1038" s="1">
        <v>3105474325</v>
      </c>
      <c r="K1038" s="1" t="s">
        <v>45</v>
      </c>
      <c r="L1038" s="1" t="s">
        <v>46</v>
      </c>
      <c r="M1038" s="1" t="s">
        <v>46</v>
      </c>
      <c r="N1038" s="1" t="s">
        <v>46</v>
      </c>
      <c r="O1038" s="1" t="s">
        <v>46</v>
      </c>
      <c r="P1038" s="1" t="s">
        <v>46</v>
      </c>
      <c r="Q1038" s="1" t="s">
        <v>48</v>
      </c>
      <c r="R1038" s="1" t="s">
        <v>48</v>
      </c>
      <c r="S1038" s="1" t="s">
        <v>48</v>
      </c>
      <c r="T1038" s="12" t="str">
        <f>IF(OR(VOZ_WHATSAPP[[#This Row],[Brinda argumentos coherentes a la objeción]]="No Cumple",VOZ_WHATSAPP[[#This Row],[Despliegue de Beneficios y/o consecuencias]]="No Cumple"),"Sin Negocio","Negocio")</f>
        <v>Negocio</v>
      </c>
      <c r="U1038" s="1" t="s">
        <v>46</v>
      </c>
      <c r="V1038" s="1" t="s">
        <v>46</v>
      </c>
      <c r="W1038" s="1" t="s">
        <v>46</v>
      </c>
      <c r="X1038" s="12" t="str">
        <f>IF(OR(VOZ_WHATSAPP[[#This Row],[Confirma Valor de pago]]="No Cumple",VOZ_WHATSAPP[[#This Row],[Confirma hora de pago]]="No Cumple",VOZ_WHATSAPP[[#This Row],[Confirma medio de pago]]="No Cumple"),"Sin Cierre","Cierre")</f>
        <v>Cierre</v>
      </c>
      <c r="Y1038" s="1" t="s">
        <v>46</v>
      </c>
      <c r="Z1038" s="1" t="s">
        <v>46</v>
      </c>
      <c r="AA1038" s="1" t="s">
        <v>46</v>
      </c>
      <c r="AB1038" s="1" t="s">
        <v>46</v>
      </c>
      <c r="AC1038" s="11" t="str">
        <f>IF(OR(VOZ_WHATSAPP[[#This Row],[La comunicación es asertiva, con respeto y evita maltrato]]="No Cumple",VOZ_WHATSAPP[[#This Row],[Cumple con las normativas legales]]="No Cumple"),"No Cumple","Cumple")</f>
        <v>Cumple</v>
      </c>
      <c r="AD1038" s="1" t="s">
        <v>46</v>
      </c>
      <c r="AE1038" s="1" t="s">
        <v>1048</v>
      </c>
      <c r="AF1038" s="4">
        <v>1</v>
      </c>
      <c r="AG1038" s="4">
        <f>IF(AND(VOZ_WHATSAPP[[#This Row],[Estado Cierre]]="Sin Cierre",VOZ_WHATSAPP[[#This Row],[Nota Negocio]]="Sin Negocio"),VOZ_WHATSAPP[[#This Row],[Nota]]-24%,VOZ_WHATSAPP[[#This Row],[Nota]])</f>
        <v>1</v>
      </c>
      <c r="AH1038" s="8">
        <f>IF(VOZ_WHATSAPP[[#This Row],[Estado Legal]]="No Cumple",0,IF(VOZ_WHATSAPP[[#This Row],[Realiza lectura de guion Legal]]="No Cumple",VOZ_WHATSAPP[[#This Row],[Nota 2]]-50%,VOZ_WHATSAPP[[#This Row],[Nota 2]]))</f>
        <v>1</v>
      </c>
    </row>
    <row r="1039" spans="1:34" x14ac:dyDescent="0.25">
      <c r="A1039" s="2" t="str">
        <f>VOZ_WHATSAPP[[#This Row],[ID Asesor]]&amp;VOZ_WHATSAPP[[#This Row],[Fecha Monitoreo]]</f>
        <v>399645836</v>
      </c>
      <c r="B1039" s="2">
        <v>45836</v>
      </c>
      <c r="C1039" s="1" t="s">
        <v>696</v>
      </c>
      <c r="D1039" s="1">
        <v>3996</v>
      </c>
      <c r="E1039" s="2">
        <v>45836</v>
      </c>
      <c r="F1039" s="3">
        <v>0.40763888888888888</v>
      </c>
      <c r="G1039" s="1" t="s">
        <v>60</v>
      </c>
      <c r="H1039" s="1" t="s">
        <v>44</v>
      </c>
      <c r="I1039" s="1">
        <v>1390</v>
      </c>
      <c r="J1039" s="1">
        <v>3505024501</v>
      </c>
      <c r="K1039" s="1" t="s">
        <v>45</v>
      </c>
      <c r="L1039" s="1" t="s">
        <v>46</v>
      </c>
      <c r="M1039" s="1" t="s">
        <v>47</v>
      </c>
      <c r="N1039" s="1" t="s">
        <v>46</v>
      </c>
      <c r="O1039" s="1" t="s">
        <v>46</v>
      </c>
      <c r="P1039" s="1" t="s">
        <v>46</v>
      </c>
      <c r="Q1039" s="1" t="s">
        <v>46</v>
      </c>
      <c r="R1039" s="1" t="s">
        <v>46</v>
      </c>
      <c r="S1039" s="1" t="s">
        <v>47</v>
      </c>
      <c r="T1039" s="12" t="str">
        <f>IF(OR(VOZ_WHATSAPP[[#This Row],[Brinda argumentos coherentes a la objeción]]="No Cumple",VOZ_WHATSAPP[[#This Row],[Despliegue de Beneficios y/o consecuencias]]="No Cumple"),"Sin Negocio","Negocio")</f>
        <v>Sin Negocio</v>
      </c>
      <c r="U1039" s="1" t="s">
        <v>48</v>
      </c>
      <c r="V1039" s="1" t="s">
        <v>48</v>
      </c>
      <c r="W1039" s="1" t="s">
        <v>48</v>
      </c>
      <c r="X1039" s="12" t="str">
        <f>IF(OR(VOZ_WHATSAPP[[#This Row],[Confirma Valor de pago]]="No Cumple",VOZ_WHATSAPP[[#This Row],[Confirma hora de pago]]="No Cumple",VOZ_WHATSAPP[[#This Row],[Confirma medio de pago]]="No Cumple"),"Sin Cierre","Cierre")</f>
        <v>Cierre</v>
      </c>
      <c r="Y1039" s="1" t="s">
        <v>54</v>
      </c>
      <c r="Z1039" s="1" t="s">
        <v>46</v>
      </c>
      <c r="AA1039" s="1" t="s">
        <v>54</v>
      </c>
      <c r="AB1039" s="1" t="s">
        <v>54</v>
      </c>
      <c r="AC1039" s="11" t="str">
        <f>IF(OR(VOZ_WHATSAPP[[#This Row],[La comunicación es asertiva, con respeto y evita maltrato]]="No Cumple",VOZ_WHATSAPP[[#This Row],[Cumple con las normativas legales]]="No Cumple"),"No Cumple","Cumple")</f>
        <v>No Cumple</v>
      </c>
      <c r="AD1039" s="1" t="s">
        <v>48</v>
      </c>
      <c r="AE1039" s="1" t="s">
        <v>1049</v>
      </c>
      <c r="AF1039" s="4">
        <v>0.78</v>
      </c>
      <c r="AG1039" s="4">
        <f>IF(AND(VOZ_WHATSAPP[[#This Row],[Estado Cierre]]="Sin Cierre",VOZ_WHATSAPP[[#This Row],[Nota Negocio]]="Sin Negocio"),VOZ_WHATSAPP[[#This Row],[Nota]]-24%,VOZ_WHATSAPP[[#This Row],[Nota]])</f>
        <v>0.78</v>
      </c>
      <c r="AH1039" s="8">
        <f>IF(VOZ_WHATSAPP[[#This Row],[Estado Legal]]="No Cumple",0,IF(VOZ_WHATSAPP[[#This Row],[Realiza lectura de guion Legal]]="No Cumple",VOZ_WHATSAPP[[#This Row],[Nota 2]]-50%,VOZ_WHATSAPP[[#This Row],[Nota 2]]))</f>
        <v>0</v>
      </c>
    </row>
    <row r="1040" spans="1:34" x14ac:dyDescent="0.25">
      <c r="A1040" s="2" t="str">
        <f>VOZ_WHATSAPP[[#This Row],[ID Asesor]]&amp;VOZ_WHATSAPP[[#This Row],[Fecha Monitoreo]]</f>
        <v>308545836</v>
      </c>
      <c r="B1040" s="2">
        <v>45836</v>
      </c>
      <c r="C1040" s="1" t="s">
        <v>50</v>
      </c>
      <c r="D1040" s="1">
        <v>3085</v>
      </c>
      <c r="E1040" s="2">
        <v>45836</v>
      </c>
      <c r="F1040" s="3">
        <v>0.39652777777777776</v>
      </c>
      <c r="G1040" s="1" t="s">
        <v>51</v>
      </c>
      <c r="H1040" s="1" t="s">
        <v>44</v>
      </c>
      <c r="I1040" s="1">
        <v>11009572</v>
      </c>
      <c r="J1040" s="1">
        <v>3012200545</v>
      </c>
      <c r="K1040" s="1" t="s">
        <v>49</v>
      </c>
      <c r="L1040" s="1" t="s">
        <v>47</v>
      </c>
      <c r="M1040" s="1" t="s">
        <v>46</v>
      </c>
      <c r="N1040" s="1" t="s">
        <v>46</v>
      </c>
      <c r="O1040" s="1" t="s">
        <v>46</v>
      </c>
      <c r="P1040" s="1" t="s">
        <v>46</v>
      </c>
      <c r="Q1040" s="1" t="s">
        <v>46</v>
      </c>
      <c r="R1040" s="1" t="s">
        <v>46</v>
      </c>
      <c r="S1040" s="1" t="s">
        <v>46</v>
      </c>
      <c r="T1040" s="12" t="str">
        <f>IF(OR(VOZ_WHATSAPP[[#This Row],[Brinda argumentos coherentes a la objeción]]="No Cumple",VOZ_WHATSAPP[[#This Row],[Despliegue de Beneficios y/o consecuencias]]="No Cumple"),"Sin Negocio","Negocio")</f>
        <v>Negocio</v>
      </c>
      <c r="U1040" s="1" t="s">
        <v>48</v>
      </c>
      <c r="V1040" s="1" t="s">
        <v>48</v>
      </c>
      <c r="W1040" s="1" t="s">
        <v>48</v>
      </c>
      <c r="X1040" s="12" t="str">
        <f>IF(OR(VOZ_WHATSAPP[[#This Row],[Confirma Valor de pago]]="No Cumple",VOZ_WHATSAPP[[#This Row],[Confirma hora de pago]]="No Cumple",VOZ_WHATSAPP[[#This Row],[Confirma medio de pago]]="No Cumple"),"Sin Cierre","Cierre")</f>
        <v>Cierre</v>
      </c>
      <c r="Y1040" s="1" t="s">
        <v>46</v>
      </c>
      <c r="Z1040" s="1" t="s">
        <v>46</v>
      </c>
      <c r="AA1040" s="1" t="s">
        <v>46</v>
      </c>
      <c r="AB1040" s="1" t="s">
        <v>46</v>
      </c>
      <c r="AC1040" s="11" t="str">
        <f>IF(OR(VOZ_WHATSAPP[[#This Row],[La comunicación es asertiva, con respeto y evita maltrato]]="No Cumple",VOZ_WHATSAPP[[#This Row],[Cumple con las normativas legales]]="No Cumple"),"No Cumple","Cumple")</f>
        <v>Cumple</v>
      </c>
      <c r="AD1040" s="1" t="s">
        <v>46</v>
      </c>
      <c r="AE1040" s="1" t="s">
        <v>1050</v>
      </c>
      <c r="AF1040" s="4">
        <v>0.96</v>
      </c>
      <c r="AG1040" s="4">
        <f>IF(AND(VOZ_WHATSAPP[[#This Row],[Estado Cierre]]="Sin Cierre",VOZ_WHATSAPP[[#This Row],[Nota Negocio]]="Sin Negocio"),VOZ_WHATSAPP[[#This Row],[Nota]]-24%,VOZ_WHATSAPP[[#This Row],[Nota]])</f>
        <v>0.96</v>
      </c>
      <c r="AH1040" s="8">
        <f>IF(VOZ_WHATSAPP[[#This Row],[Estado Legal]]="No Cumple",0,IF(VOZ_WHATSAPP[[#This Row],[Realiza lectura de guion Legal]]="No Cumple",VOZ_WHATSAPP[[#This Row],[Nota 2]]-50%,VOZ_WHATSAPP[[#This Row],[Nota 2]]))</f>
        <v>0.96</v>
      </c>
    </row>
    <row r="1041" spans="1:34" x14ac:dyDescent="0.25">
      <c r="A1041" s="2" t="str">
        <f>VOZ_WHATSAPP[[#This Row],[ID Asesor]]&amp;VOZ_WHATSAPP[[#This Row],[Fecha Monitoreo]]</f>
        <v>345945836</v>
      </c>
      <c r="B1041" s="2">
        <v>45836</v>
      </c>
      <c r="C1041" s="1" t="s">
        <v>126</v>
      </c>
      <c r="D1041" s="1">
        <v>3459</v>
      </c>
      <c r="E1041" s="2">
        <v>45836</v>
      </c>
      <c r="F1041" s="3">
        <v>0.45555555555555555</v>
      </c>
      <c r="G1041" s="1" t="s">
        <v>58</v>
      </c>
      <c r="H1041" s="1" t="s">
        <v>71</v>
      </c>
      <c r="I1041" s="1"/>
      <c r="J1041" s="1"/>
      <c r="K1041" s="1"/>
      <c r="L1041" s="1" t="s">
        <v>47</v>
      </c>
      <c r="M1041" s="1" t="s">
        <v>48</v>
      </c>
      <c r="N1041" s="1" t="s">
        <v>46</v>
      </c>
      <c r="O1041" s="1" t="s">
        <v>46</v>
      </c>
      <c r="P1041" s="1" t="s">
        <v>46</v>
      </c>
      <c r="Q1041" s="1" t="s">
        <v>46</v>
      </c>
      <c r="R1041" s="1" t="s">
        <v>46</v>
      </c>
      <c r="S1041" s="1" t="s">
        <v>46</v>
      </c>
      <c r="T1041" s="12" t="str">
        <f>IF(OR(VOZ_WHATSAPP[[#This Row],[Brinda argumentos coherentes a la objeción]]="No Cumple",VOZ_WHATSAPP[[#This Row],[Despliegue de Beneficios y/o consecuencias]]="No Cumple"),"Sin Negocio","Negocio")</f>
        <v>Negocio</v>
      </c>
      <c r="U1041" s="1" t="s">
        <v>48</v>
      </c>
      <c r="V1041" s="1" t="s">
        <v>48</v>
      </c>
      <c r="W1041" s="1" t="s">
        <v>48</v>
      </c>
      <c r="X1041" s="12" t="str">
        <f>IF(OR(VOZ_WHATSAPP[[#This Row],[Confirma Valor de pago]]="No Cumple",VOZ_WHATSAPP[[#This Row],[Confirma hora de pago]]="No Cumple",VOZ_WHATSAPP[[#This Row],[Confirma medio de pago]]="No Cumple"),"Sin Cierre","Cierre")</f>
        <v>Cierre</v>
      </c>
      <c r="Y1041" s="1" t="s">
        <v>48</v>
      </c>
      <c r="Z1041" s="1" t="s">
        <v>46</v>
      </c>
      <c r="AA1041" s="1" t="s">
        <v>46</v>
      </c>
      <c r="AB1041" s="1" t="s">
        <v>46</v>
      </c>
      <c r="AC1041" s="11" t="str">
        <f>IF(OR(VOZ_WHATSAPP[[#This Row],[La comunicación es asertiva, con respeto y evita maltrato]]="No Cumple",VOZ_WHATSAPP[[#This Row],[Cumple con las normativas legales]]="No Cumple"),"No Cumple","Cumple")</f>
        <v>Cumple</v>
      </c>
      <c r="AD1041" s="1" t="s">
        <v>48</v>
      </c>
      <c r="AE1041" s="1" t="s">
        <v>1051</v>
      </c>
      <c r="AF1041" s="4">
        <v>0.96</v>
      </c>
      <c r="AG1041" s="4">
        <f>IF(AND(VOZ_WHATSAPP[[#This Row],[Estado Cierre]]="Sin Cierre",VOZ_WHATSAPP[[#This Row],[Nota Negocio]]="Sin Negocio"),VOZ_WHATSAPP[[#This Row],[Nota]]-24%,VOZ_WHATSAPP[[#This Row],[Nota]])</f>
        <v>0.96</v>
      </c>
      <c r="AH1041" s="8">
        <f>IF(VOZ_WHATSAPP[[#This Row],[Estado Legal]]="No Cumple",0,IF(VOZ_WHATSAPP[[#This Row],[Realiza lectura de guion Legal]]="No Cumple",VOZ_WHATSAPP[[#This Row],[Nota 2]]-50%,VOZ_WHATSAPP[[#This Row],[Nota 2]]))</f>
        <v>0.96</v>
      </c>
    </row>
    <row r="1042" spans="1:34" x14ac:dyDescent="0.25">
      <c r="A1042" s="2" t="str">
        <f>VOZ_WHATSAPP[[#This Row],[ID Asesor]]&amp;VOZ_WHATSAPP[[#This Row],[Fecha Monitoreo]]</f>
        <v>382245836</v>
      </c>
      <c r="B1042" s="2">
        <v>45836</v>
      </c>
      <c r="C1042" s="1" t="s">
        <v>126</v>
      </c>
      <c r="D1042" s="1">
        <v>3822</v>
      </c>
      <c r="E1042" s="2">
        <v>45836</v>
      </c>
      <c r="F1042" s="3">
        <v>0.47986111111111113</v>
      </c>
      <c r="G1042" s="1" t="s">
        <v>58</v>
      </c>
      <c r="H1042" s="1" t="s">
        <v>44</v>
      </c>
      <c r="I1042" s="1">
        <v>591</v>
      </c>
      <c r="J1042" s="1">
        <v>3213791898</v>
      </c>
      <c r="K1042" s="1" t="s">
        <v>45</v>
      </c>
      <c r="L1042" s="1" t="s">
        <v>46</v>
      </c>
      <c r="M1042" s="1" t="s">
        <v>46</v>
      </c>
      <c r="N1042" s="1" t="s">
        <v>46</v>
      </c>
      <c r="O1042" s="1" t="s">
        <v>46</v>
      </c>
      <c r="P1042" s="1" t="s">
        <v>46</v>
      </c>
      <c r="Q1042" s="1" t="s">
        <v>46</v>
      </c>
      <c r="R1042" s="1" t="s">
        <v>46</v>
      </c>
      <c r="S1042" s="1" t="s">
        <v>46</v>
      </c>
      <c r="T1042" s="12" t="str">
        <f>IF(OR(VOZ_WHATSAPP[[#This Row],[Brinda argumentos coherentes a la objeción]]="No Cumple",VOZ_WHATSAPP[[#This Row],[Despliegue de Beneficios y/o consecuencias]]="No Cumple"),"Sin Negocio","Negocio")</f>
        <v>Negocio</v>
      </c>
      <c r="U1042" s="1" t="s">
        <v>48</v>
      </c>
      <c r="V1042" s="1" t="s">
        <v>48</v>
      </c>
      <c r="W1042" s="1" t="s">
        <v>48</v>
      </c>
      <c r="X1042" s="12" t="str">
        <f>IF(OR(VOZ_WHATSAPP[[#This Row],[Confirma Valor de pago]]="No Cumple",VOZ_WHATSAPP[[#This Row],[Confirma hora de pago]]="No Cumple",VOZ_WHATSAPP[[#This Row],[Confirma medio de pago]]="No Cumple"),"Sin Cierre","Cierre")</f>
        <v>Cierre</v>
      </c>
      <c r="Y1042" s="1" t="s">
        <v>46</v>
      </c>
      <c r="Z1042" s="1" t="s">
        <v>46</v>
      </c>
      <c r="AA1042" s="1" t="s">
        <v>46</v>
      </c>
      <c r="AB1042" s="1" t="s">
        <v>46</v>
      </c>
      <c r="AC1042" s="11" t="str">
        <f>IF(OR(VOZ_WHATSAPP[[#This Row],[La comunicación es asertiva, con respeto y evita maltrato]]="No Cumple",VOZ_WHATSAPP[[#This Row],[Cumple con las normativas legales]]="No Cumple"),"No Cumple","Cumple")</f>
        <v>Cumple</v>
      </c>
      <c r="AD1042" s="1" t="s">
        <v>46</v>
      </c>
      <c r="AE1042" s="1" t="s">
        <v>133</v>
      </c>
      <c r="AF1042" s="4">
        <v>1</v>
      </c>
      <c r="AG1042" s="4">
        <f>IF(AND(VOZ_WHATSAPP[[#This Row],[Estado Cierre]]="Sin Cierre",VOZ_WHATSAPP[[#This Row],[Nota Negocio]]="Sin Negocio"),VOZ_WHATSAPP[[#This Row],[Nota]]-24%,VOZ_WHATSAPP[[#This Row],[Nota]])</f>
        <v>1</v>
      </c>
      <c r="AH1042" s="8">
        <f>IF(VOZ_WHATSAPP[[#This Row],[Estado Legal]]="No Cumple",0,IF(VOZ_WHATSAPP[[#This Row],[Realiza lectura de guion Legal]]="No Cumple",VOZ_WHATSAPP[[#This Row],[Nota 2]]-50%,VOZ_WHATSAPP[[#This Row],[Nota 2]]))</f>
        <v>1</v>
      </c>
    </row>
    <row r="1043" spans="1:34" x14ac:dyDescent="0.25">
      <c r="A1043" s="2" t="str">
        <f>VOZ_WHATSAPP[[#This Row],[ID Asesor]]&amp;VOZ_WHATSAPP[[#This Row],[Fecha Monitoreo]]</f>
        <v>396945839</v>
      </c>
      <c r="B1043" s="2">
        <v>45839</v>
      </c>
      <c r="C1043" s="1" t="s">
        <v>42</v>
      </c>
      <c r="D1043" s="1">
        <v>3969</v>
      </c>
      <c r="E1043" s="2">
        <v>45839</v>
      </c>
      <c r="F1043" s="3">
        <v>0.3298611111111111</v>
      </c>
      <c r="G1043" s="1" t="s">
        <v>60</v>
      </c>
      <c r="H1043" s="1" t="s">
        <v>44</v>
      </c>
      <c r="I1043" s="1">
        <v>1442</v>
      </c>
      <c r="J1043" s="1">
        <v>3206297372</v>
      </c>
      <c r="K1043" s="1" t="s">
        <v>45</v>
      </c>
      <c r="L1043" s="1" t="s">
        <v>46</v>
      </c>
      <c r="M1043" s="1" t="s">
        <v>46</v>
      </c>
      <c r="N1043" s="1" t="s">
        <v>46</v>
      </c>
      <c r="O1043" s="1" t="s">
        <v>54</v>
      </c>
      <c r="P1043" s="1" t="s">
        <v>54</v>
      </c>
      <c r="Q1043" s="1" t="s">
        <v>46</v>
      </c>
      <c r="R1043" s="1" t="s">
        <v>46</v>
      </c>
      <c r="S1043" s="1" t="s">
        <v>46</v>
      </c>
      <c r="T1043" s="12" t="str">
        <f>IF(OR(VOZ_WHATSAPP[[#This Row],[Brinda argumentos coherentes a la objeción]]="No Cumple",VOZ_WHATSAPP[[#This Row],[Despliegue de Beneficios y/o consecuencias]]="No Cumple"),"Sin Negocio","Negocio")</f>
        <v>Negocio</v>
      </c>
      <c r="U1043" s="1" t="s">
        <v>47</v>
      </c>
      <c r="V1043" s="1" t="s">
        <v>46</v>
      </c>
      <c r="W1043" s="1" t="s">
        <v>47</v>
      </c>
      <c r="X1043" s="12" t="str">
        <f>IF(OR(VOZ_WHATSAPP[[#This Row],[Confirma Valor de pago]]="No Cumple",VOZ_WHATSAPP[[#This Row],[Confirma hora de pago]]="No Cumple",VOZ_WHATSAPP[[#This Row],[Confirma medio de pago]]="No Cumple"),"Sin Cierre","Cierre")</f>
        <v>Sin Cierre</v>
      </c>
      <c r="Y1043" s="1" t="s">
        <v>46</v>
      </c>
      <c r="Z1043" s="1" t="s">
        <v>54</v>
      </c>
      <c r="AA1043" s="1" t="s">
        <v>46</v>
      </c>
      <c r="AB1043" s="1" t="s">
        <v>46</v>
      </c>
      <c r="AC1043" s="11" t="str">
        <f>IF(OR(VOZ_WHATSAPP[[#This Row],[La comunicación es asertiva, con respeto y evita maltrato]]="No Cumple",VOZ_WHATSAPP[[#This Row],[Cumple con las normativas legales]]="No Cumple"),"No Cumple","Cumple")</f>
        <v>Cumple</v>
      </c>
      <c r="AD1043" s="1" t="s">
        <v>46</v>
      </c>
      <c r="AE1043" s="1" t="s">
        <v>1052</v>
      </c>
      <c r="AF1043" s="4">
        <v>0.59</v>
      </c>
      <c r="AG1043" s="4">
        <f>IF(AND(VOZ_WHATSAPP[[#This Row],[Estado Cierre]]="Sin Cierre",VOZ_WHATSAPP[[#This Row],[Nota Negocio]]="Sin Negocio"),VOZ_WHATSAPP[[#This Row],[Nota]]-24%,VOZ_WHATSAPP[[#This Row],[Nota]])</f>
        <v>0.59</v>
      </c>
      <c r="AH1043" s="8">
        <f>IF(VOZ_WHATSAPP[[#This Row],[Estado Legal]]="No Cumple",0,IF(VOZ_WHATSAPP[[#This Row],[Realiza lectura de guion Legal]]="No Cumple",VOZ_WHATSAPP[[#This Row],[Nota 2]]-50%,VOZ_WHATSAPP[[#This Row],[Nota 2]]))</f>
        <v>0.59</v>
      </c>
    </row>
    <row r="1044" spans="1:34" x14ac:dyDescent="0.25">
      <c r="A1044" s="2" t="str">
        <f>VOZ_WHATSAPP[[#This Row],[ID Asesor]]&amp;VOZ_WHATSAPP[[#This Row],[Fecha Monitoreo]]</f>
        <v>381845839</v>
      </c>
      <c r="B1044" s="2">
        <v>45839</v>
      </c>
      <c r="C1044" s="1" t="s">
        <v>126</v>
      </c>
      <c r="D1044" s="1">
        <v>3818</v>
      </c>
      <c r="E1044" s="2">
        <v>45839</v>
      </c>
      <c r="F1044" s="3">
        <v>0.34791666666666665</v>
      </c>
      <c r="G1044" s="1" t="s">
        <v>58</v>
      </c>
      <c r="H1044" s="1" t="s">
        <v>44</v>
      </c>
      <c r="I1044" s="1">
        <v>572</v>
      </c>
      <c r="J1044" s="1">
        <v>3212645782</v>
      </c>
      <c r="K1044" s="1" t="s">
        <v>45</v>
      </c>
      <c r="L1044" s="1" t="s">
        <v>46</v>
      </c>
      <c r="M1044" s="1" t="s">
        <v>46</v>
      </c>
      <c r="N1044" s="1" t="s">
        <v>46</v>
      </c>
      <c r="O1044" s="1" t="s">
        <v>46</v>
      </c>
      <c r="P1044" s="1" t="s">
        <v>46</v>
      </c>
      <c r="Q1044" s="1" t="s">
        <v>48</v>
      </c>
      <c r="R1044" s="1" t="s">
        <v>48</v>
      </c>
      <c r="S1044" s="1" t="s">
        <v>48</v>
      </c>
      <c r="T1044" s="12" t="str">
        <f>IF(OR(VOZ_WHATSAPP[[#This Row],[Brinda argumentos coherentes a la objeción]]="No Cumple",VOZ_WHATSAPP[[#This Row],[Despliegue de Beneficios y/o consecuencias]]="No Cumple"),"Sin Negocio","Negocio")</f>
        <v>Negocio</v>
      </c>
      <c r="U1044" s="1" t="s">
        <v>46</v>
      </c>
      <c r="V1044" s="1" t="s">
        <v>46</v>
      </c>
      <c r="W1044" s="1" t="s">
        <v>46</v>
      </c>
      <c r="X1044" s="12" t="str">
        <f>IF(OR(VOZ_WHATSAPP[[#This Row],[Confirma Valor de pago]]="No Cumple",VOZ_WHATSAPP[[#This Row],[Confirma hora de pago]]="No Cumple",VOZ_WHATSAPP[[#This Row],[Confirma medio de pago]]="No Cumple"),"Sin Cierre","Cierre")</f>
        <v>Cierre</v>
      </c>
      <c r="Y1044" s="1" t="s">
        <v>46</v>
      </c>
      <c r="Z1044" s="1" t="s">
        <v>46</v>
      </c>
      <c r="AA1044" s="1" t="s">
        <v>46</v>
      </c>
      <c r="AB1044" s="1" t="s">
        <v>46</v>
      </c>
      <c r="AC1044" s="11" t="str">
        <f>IF(OR(VOZ_WHATSAPP[[#This Row],[La comunicación es asertiva, con respeto y evita maltrato]]="No Cumple",VOZ_WHATSAPP[[#This Row],[Cumple con las normativas legales]]="No Cumple"),"No Cumple","Cumple")</f>
        <v>Cumple</v>
      </c>
      <c r="AD1044" s="1" t="s">
        <v>46</v>
      </c>
      <c r="AE1044" s="1" t="s">
        <v>133</v>
      </c>
      <c r="AF1044" s="4">
        <v>1</v>
      </c>
      <c r="AG1044" s="4">
        <f>IF(AND(VOZ_WHATSAPP[[#This Row],[Estado Cierre]]="Sin Cierre",VOZ_WHATSAPP[[#This Row],[Nota Negocio]]="Sin Negocio"),VOZ_WHATSAPP[[#This Row],[Nota]]-24%,VOZ_WHATSAPP[[#This Row],[Nota]])</f>
        <v>1</v>
      </c>
      <c r="AH1044" s="8">
        <f>IF(VOZ_WHATSAPP[[#This Row],[Estado Legal]]="No Cumple",0,IF(VOZ_WHATSAPP[[#This Row],[Realiza lectura de guion Legal]]="No Cumple",VOZ_WHATSAPP[[#This Row],[Nota 2]]-50%,VOZ_WHATSAPP[[#This Row],[Nota 2]]))</f>
        <v>1</v>
      </c>
    </row>
    <row r="1045" spans="1:34" x14ac:dyDescent="0.25">
      <c r="A1045" s="2" t="str">
        <f>VOZ_WHATSAPP[[#This Row],[ID Asesor]]&amp;VOZ_WHATSAPP[[#This Row],[Fecha Monitoreo]]</f>
        <v>361245839</v>
      </c>
      <c r="B1045" s="2">
        <v>45839</v>
      </c>
      <c r="C1045" s="1" t="s">
        <v>696</v>
      </c>
      <c r="D1045" s="1">
        <v>3612</v>
      </c>
      <c r="E1045" s="2">
        <v>45839</v>
      </c>
      <c r="F1045" s="3">
        <v>0.33958333333333335</v>
      </c>
      <c r="G1045" s="1" t="s">
        <v>58</v>
      </c>
      <c r="H1045" s="1" t="s">
        <v>44</v>
      </c>
      <c r="I1045" s="1">
        <v>1264</v>
      </c>
      <c r="J1045" s="1">
        <v>3128137195</v>
      </c>
      <c r="K1045" s="1" t="s">
        <v>45</v>
      </c>
      <c r="L1045" s="1" t="s">
        <v>46</v>
      </c>
      <c r="M1045" s="1" t="s">
        <v>46</v>
      </c>
      <c r="N1045" s="1" t="s">
        <v>46</v>
      </c>
      <c r="O1045" s="1" t="s">
        <v>46</v>
      </c>
      <c r="P1045" s="1" t="s">
        <v>46</v>
      </c>
      <c r="Q1045" s="1" t="s">
        <v>46</v>
      </c>
      <c r="R1045" s="1" t="s">
        <v>46</v>
      </c>
      <c r="S1045" s="1" t="s">
        <v>46</v>
      </c>
      <c r="T1045" s="12" t="str">
        <f>IF(OR(VOZ_WHATSAPP[[#This Row],[Brinda argumentos coherentes a la objeción]]="No Cumple",VOZ_WHATSAPP[[#This Row],[Despliegue de Beneficios y/o consecuencias]]="No Cumple"),"Sin Negocio","Negocio")</f>
        <v>Negocio</v>
      </c>
      <c r="U1045" s="1" t="s">
        <v>48</v>
      </c>
      <c r="V1045" s="1" t="s">
        <v>48</v>
      </c>
      <c r="W1045" s="1" t="s">
        <v>48</v>
      </c>
      <c r="X1045" s="12" t="str">
        <f>IF(OR(VOZ_WHATSAPP[[#This Row],[Confirma Valor de pago]]="No Cumple",VOZ_WHATSAPP[[#This Row],[Confirma hora de pago]]="No Cumple",VOZ_WHATSAPP[[#This Row],[Confirma medio de pago]]="No Cumple"),"Sin Cierre","Cierre")</f>
        <v>Cierre</v>
      </c>
      <c r="Y1045" s="1" t="s">
        <v>46</v>
      </c>
      <c r="Z1045" s="1" t="s">
        <v>46</v>
      </c>
      <c r="AA1045" s="1" t="s">
        <v>46</v>
      </c>
      <c r="AB1045" s="1" t="s">
        <v>46</v>
      </c>
      <c r="AC1045" s="11" t="str">
        <f>IF(OR(VOZ_WHATSAPP[[#This Row],[La comunicación es asertiva, con respeto y evita maltrato]]="No Cumple",VOZ_WHATSAPP[[#This Row],[Cumple con las normativas legales]]="No Cumple"),"No Cumple","Cumple")</f>
        <v>Cumple</v>
      </c>
      <c r="AD1045" s="1" t="s">
        <v>46</v>
      </c>
      <c r="AE1045" s="1" t="s">
        <v>915</v>
      </c>
      <c r="AF1045" s="4">
        <v>1</v>
      </c>
      <c r="AG1045" s="4">
        <f>IF(AND(VOZ_WHATSAPP[[#This Row],[Estado Cierre]]="Sin Cierre",VOZ_WHATSAPP[[#This Row],[Nota Negocio]]="Sin Negocio"),VOZ_WHATSAPP[[#This Row],[Nota]]-24%,VOZ_WHATSAPP[[#This Row],[Nota]])</f>
        <v>1</v>
      </c>
      <c r="AH1045" s="8">
        <f>IF(VOZ_WHATSAPP[[#This Row],[Estado Legal]]="No Cumple",0,IF(VOZ_WHATSAPP[[#This Row],[Realiza lectura de guion Legal]]="No Cumple",VOZ_WHATSAPP[[#This Row],[Nota 2]]-50%,VOZ_WHATSAPP[[#This Row],[Nota 2]]))</f>
        <v>1</v>
      </c>
    </row>
    <row r="1046" spans="1:34" x14ac:dyDescent="0.25">
      <c r="A1046" s="2" t="str">
        <f>VOZ_WHATSAPP[[#This Row],[ID Asesor]]&amp;VOZ_WHATSAPP[[#This Row],[Fecha Monitoreo]]</f>
        <v>388945839</v>
      </c>
      <c r="B1046" s="2">
        <v>45839</v>
      </c>
      <c r="C1046" s="1" t="s">
        <v>59</v>
      </c>
      <c r="D1046" s="1">
        <v>3889</v>
      </c>
      <c r="E1046" s="2">
        <v>45839</v>
      </c>
      <c r="F1046" s="3">
        <v>0.34027777777777779</v>
      </c>
      <c r="G1046" s="1" t="s">
        <v>60</v>
      </c>
      <c r="H1046" s="1" t="s">
        <v>44</v>
      </c>
      <c r="I1046" s="1">
        <v>1432</v>
      </c>
      <c r="J1046" s="1">
        <v>3142566307</v>
      </c>
      <c r="K1046" s="1" t="s">
        <v>45</v>
      </c>
      <c r="L1046" s="1" t="s">
        <v>47</v>
      </c>
      <c r="M1046" s="1" t="s">
        <v>46</v>
      </c>
      <c r="N1046" s="1" t="s">
        <v>46</v>
      </c>
      <c r="O1046" s="1" t="s">
        <v>46</v>
      </c>
      <c r="P1046" s="1" t="s">
        <v>46</v>
      </c>
      <c r="Q1046" s="1" t="s">
        <v>48</v>
      </c>
      <c r="R1046" s="1" t="s">
        <v>48</v>
      </c>
      <c r="S1046" s="1" t="s">
        <v>48</v>
      </c>
      <c r="T1046" s="12" t="str">
        <f>IF(OR(VOZ_WHATSAPP[[#This Row],[Brinda argumentos coherentes a la objeción]]="No Cumple",VOZ_WHATSAPP[[#This Row],[Despliegue de Beneficios y/o consecuencias]]="No Cumple"),"Sin Negocio","Negocio")</f>
        <v>Negocio</v>
      </c>
      <c r="U1046" s="1" t="s">
        <v>47</v>
      </c>
      <c r="V1046" s="1" t="s">
        <v>46</v>
      </c>
      <c r="W1046" s="1" t="s">
        <v>46</v>
      </c>
      <c r="X1046" s="12" t="str">
        <f>IF(OR(VOZ_WHATSAPP[[#This Row],[Confirma Valor de pago]]="No Cumple",VOZ_WHATSAPP[[#This Row],[Confirma hora de pago]]="No Cumple",VOZ_WHATSAPP[[#This Row],[Confirma medio de pago]]="No Cumple"),"Sin Cierre","Cierre")</f>
        <v>Sin Cierre</v>
      </c>
      <c r="Y1046" s="1" t="s">
        <v>46</v>
      </c>
      <c r="Z1046" s="1" t="s">
        <v>54</v>
      </c>
      <c r="AA1046" s="1" t="s">
        <v>46</v>
      </c>
      <c r="AB1046" s="1" t="s">
        <v>46</v>
      </c>
      <c r="AC1046" s="11" t="str">
        <f>IF(OR(VOZ_WHATSAPP[[#This Row],[La comunicación es asertiva, con respeto y evita maltrato]]="No Cumple",VOZ_WHATSAPP[[#This Row],[Cumple con las normativas legales]]="No Cumple"),"No Cumple","Cumple")</f>
        <v>Cumple</v>
      </c>
      <c r="AD1046" s="1" t="s">
        <v>46</v>
      </c>
      <c r="AE1046" s="1" t="s">
        <v>1053</v>
      </c>
      <c r="AF1046" s="4">
        <v>0.73</v>
      </c>
      <c r="AG1046" s="4">
        <f>IF(AND(VOZ_WHATSAPP[[#This Row],[Estado Cierre]]="Sin Cierre",VOZ_WHATSAPP[[#This Row],[Nota Negocio]]="Sin Negocio"),VOZ_WHATSAPP[[#This Row],[Nota]]-24%,VOZ_WHATSAPP[[#This Row],[Nota]])</f>
        <v>0.73</v>
      </c>
      <c r="AH1046" s="8">
        <f>IF(VOZ_WHATSAPP[[#This Row],[Estado Legal]]="No Cumple",0,IF(VOZ_WHATSAPP[[#This Row],[Realiza lectura de guion Legal]]="No Cumple",VOZ_WHATSAPP[[#This Row],[Nota 2]]-50%,VOZ_WHATSAPP[[#This Row],[Nota 2]]))</f>
        <v>0.73</v>
      </c>
    </row>
    <row r="1047" spans="1:34" x14ac:dyDescent="0.25">
      <c r="A1047" s="2" t="str">
        <f>VOZ_WHATSAPP[[#This Row],[ID Asesor]]&amp;VOZ_WHATSAPP[[#This Row],[Fecha Monitoreo]]</f>
        <v>381045839</v>
      </c>
      <c r="B1047" s="2">
        <v>45839</v>
      </c>
      <c r="C1047" s="1" t="s">
        <v>42</v>
      </c>
      <c r="D1047" s="1">
        <v>3810</v>
      </c>
      <c r="E1047" s="2">
        <v>45839</v>
      </c>
      <c r="F1047" s="3">
        <v>0.35347222222222224</v>
      </c>
      <c r="G1047" s="1" t="s">
        <v>51</v>
      </c>
      <c r="H1047" s="1" t="s">
        <v>44</v>
      </c>
      <c r="I1047" s="1">
        <v>1345</v>
      </c>
      <c r="J1047" s="1">
        <v>3206687061</v>
      </c>
      <c r="K1047" s="1" t="s">
        <v>45</v>
      </c>
      <c r="L1047" s="1" t="s">
        <v>46</v>
      </c>
      <c r="M1047" s="1" t="s">
        <v>46</v>
      </c>
      <c r="N1047" s="1" t="s">
        <v>46</v>
      </c>
      <c r="O1047" s="1" t="s">
        <v>46</v>
      </c>
      <c r="P1047" s="1" t="s">
        <v>46</v>
      </c>
      <c r="Q1047" s="1" t="s">
        <v>48</v>
      </c>
      <c r="R1047" s="1" t="s">
        <v>48</v>
      </c>
      <c r="S1047" s="1" t="s">
        <v>47</v>
      </c>
      <c r="T1047" s="12" t="str">
        <f>IF(OR(VOZ_WHATSAPP[[#This Row],[Brinda argumentos coherentes a la objeción]]="No Cumple",VOZ_WHATSAPP[[#This Row],[Despliegue de Beneficios y/o consecuencias]]="No Cumple"),"Sin Negocio","Negocio")</f>
        <v>Sin Negocio</v>
      </c>
      <c r="U1047" s="1" t="s">
        <v>46</v>
      </c>
      <c r="V1047" s="1" t="s">
        <v>46</v>
      </c>
      <c r="W1047" s="1" t="s">
        <v>46</v>
      </c>
      <c r="X1047" s="12" t="str">
        <f>IF(OR(VOZ_WHATSAPP[[#This Row],[Confirma Valor de pago]]="No Cumple",VOZ_WHATSAPP[[#This Row],[Confirma hora de pago]]="No Cumple",VOZ_WHATSAPP[[#This Row],[Confirma medio de pago]]="No Cumple"),"Sin Cierre","Cierre")</f>
        <v>Cierre</v>
      </c>
      <c r="Y1047" s="1" t="s">
        <v>46</v>
      </c>
      <c r="Z1047" s="1" t="s">
        <v>46</v>
      </c>
      <c r="AA1047" s="1" t="s">
        <v>46</v>
      </c>
      <c r="AB1047" s="1" t="s">
        <v>46</v>
      </c>
      <c r="AC1047" s="11" t="str">
        <f>IF(OR(VOZ_WHATSAPP[[#This Row],[La comunicación es asertiva, con respeto y evita maltrato]]="No Cumple",VOZ_WHATSAPP[[#This Row],[Cumple con las normativas legales]]="No Cumple"),"No Cumple","Cumple")</f>
        <v>Cumple</v>
      </c>
      <c r="AD1047" s="1" t="s">
        <v>46</v>
      </c>
      <c r="AE1047" s="1" t="s">
        <v>919</v>
      </c>
      <c r="AF1047" s="4">
        <v>0.9</v>
      </c>
      <c r="AG1047" s="4">
        <f>IF(AND(VOZ_WHATSAPP[[#This Row],[Estado Cierre]]="Sin Cierre",VOZ_WHATSAPP[[#This Row],[Nota Negocio]]="Sin Negocio"),VOZ_WHATSAPP[[#This Row],[Nota]]-24%,VOZ_WHATSAPP[[#This Row],[Nota]])</f>
        <v>0.9</v>
      </c>
      <c r="AH1047" s="8">
        <f>IF(VOZ_WHATSAPP[[#This Row],[Estado Legal]]="No Cumple",0,IF(VOZ_WHATSAPP[[#This Row],[Realiza lectura de guion Legal]]="No Cumple",VOZ_WHATSAPP[[#This Row],[Nota 2]]-50%,VOZ_WHATSAPP[[#This Row],[Nota 2]]))</f>
        <v>0.9</v>
      </c>
    </row>
    <row r="1048" spans="1:34" x14ac:dyDescent="0.25">
      <c r="A1048" s="2" t="str">
        <f>VOZ_WHATSAPP[[#This Row],[ID Asesor]]&amp;VOZ_WHATSAPP[[#This Row],[Fecha Monitoreo]]</f>
        <v>397045839</v>
      </c>
      <c r="B1048" s="2">
        <v>45839</v>
      </c>
      <c r="C1048" s="1" t="s">
        <v>42</v>
      </c>
      <c r="D1048" s="1">
        <v>3970</v>
      </c>
      <c r="E1048" s="2">
        <v>45839</v>
      </c>
      <c r="F1048" s="3">
        <v>0.37013888888888891</v>
      </c>
      <c r="G1048" s="1" t="s">
        <v>60</v>
      </c>
      <c r="H1048" s="1" t="s">
        <v>44</v>
      </c>
      <c r="I1048" s="1">
        <v>1443</v>
      </c>
      <c r="J1048" s="1">
        <v>3026132502</v>
      </c>
      <c r="K1048" s="1" t="s">
        <v>45</v>
      </c>
      <c r="L1048" s="1" t="s">
        <v>46</v>
      </c>
      <c r="M1048" s="1" t="s">
        <v>46</v>
      </c>
      <c r="N1048" s="1" t="s">
        <v>46</v>
      </c>
      <c r="O1048" s="1" t="s">
        <v>46</v>
      </c>
      <c r="P1048" s="1" t="s">
        <v>46</v>
      </c>
      <c r="Q1048" s="1" t="s">
        <v>48</v>
      </c>
      <c r="R1048" s="1" t="s">
        <v>48</v>
      </c>
      <c r="S1048" s="1" t="s">
        <v>48</v>
      </c>
      <c r="T1048" s="12" t="str">
        <f>IF(OR(VOZ_WHATSAPP[[#This Row],[Brinda argumentos coherentes a la objeción]]="No Cumple",VOZ_WHATSAPP[[#This Row],[Despliegue de Beneficios y/o consecuencias]]="No Cumple"),"Sin Negocio","Negocio")</f>
        <v>Negocio</v>
      </c>
      <c r="U1048" s="1" t="s">
        <v>46</v>
      </c>
      <c r="V1048" s="1" t="s">
        <v>46</v>
      </c>
      <c r="W1048" s="1" t="s">
        <v>46</v>
      </c>
      <c r="X1048" s="12" t="str">
        <f>IF(OR(VOZ_WHATSAPP[[#This Row],[Confirma Valor de pago]]="No Cumple",VOZ_WHATSAPP[[#This Row],[Confirma hora de pago]]="No Cumple",VOZ_WHATSAPP[[#This Row],[Confirma medio de pago]]="No Cumple"),"Sin Cierre","Cierre")</f>
        <v>Cierre</v>
      </c>
      <c r="Y1048" s="1" t="s">
        <v>46</v>
      </c>
      <c r="Z1048" s="1" t="s">
        <v>54</v>
      </c>
      <c r="AA1048" s="1" t="s">
        <v>46</v>
      </c>
      <c r="AB1048" s="1" t="s">
        <v>46</v>
      </c>
      <c r="AC1048" s="11" t="str">
        <f>IF(OR(VOZ_WHATSAPP[[#This Row],[La comunicación es asertiva, con respeto y evita maltrato]]="No Cumple",VOZ_WHATSAPP[[#This Row],[Cumple con las normativas legales]]="No Cumple"),"No Cumple","Cumple")</f>
        <v>Cumple</v>
      </c>
      <c r="AD1048" s="1" t="s">
        <v>46</v>
      </c>
      <c r="AE1048" s="1" t="s">
        <v>1054</v>
      </c>
      <c r="AF1048" s="4">
        <v>0.85</v>
      </c>
      <c r="AG1048" s="4">
        <f>IF(AND(VOZ_WHATSAPP[[#This Row],[Estado Cierre]]="Sin Cierre",VOZ_WHATSAPP[[#This Row],[Nota Negocio]]="Sin Negocio"),VOZ_WHATSAPP[[#This Row],[Nota]]-24%,VOZ_WHATSAPP[[#This Row],[Nota]])</f>
        <v>0.85</v>
      </c>
      <c r="AH1048" s="8">
        <f>IF(VOZ_WHATSAPP[[#This Row],[Estado Legal]]="No Cumple",0,IF(VOZ_WHATSAPP[[#This Row],[Realiza lectura de guion Legal]]="No Cumple",VOZ_WHATSAPP[[#This Row],[Nota 2]]-50%,VOZ_WHATSAPP[[#This Row],[Nota 2]]))</f>
        <v>0.85</v>
      </c>
    </row>
    <row r="1049" spans="1:34" x14ac:dyDescent="0.25">
      <c r="A1049" s="2" t="str">
        <f>VOZ_WHATSAPP[[#This Row],[ID Asesor]]&amp;VOZ_WHATSAPP[[#This Row],[Fecha Monitoreo]]</f>
        <v>363245839</v>
      </c>
      <c r="B1049" s="2">
        <v>45839</v>
      </c>
      <c r="C1049" s="1" t="s">
        <v>696</v>
      </c>
      <c r="D1049" s="1">
        <v>3632</v>
      </c>
      <c r="E1049" s="2">
        <v>45839</v>
      </c>
      <c r="F1049" s="3">
        <v>0.38055555555555554</v>
      </c>
      <c r="G1049" s="1" t="s">
        <v>51</v>
      </c>
      <c r="H1049" s="1" t="s">
        <v>44</v>
      </c>
      <c r="I1049" s="1">
        <v>1378</v>
      </c>
      <c r="J1049" s="1">
        <v>3143597511</v>
      </c>
      <c r="K1049" s="1" t="s">
        <v>45</v>
      </c>
      <c r="L1049" s="1" t="s">
        <v>46</v>
      </c>
      <c r="M1049" s="1" t="s">
        <v>46</v>
      </c>
      <c r="N1049" s="1" t="s">
        <v>46</v>
      </c>
      <c r="O1049" s="1" t="s">
        <v>46</v>
      </c>
      <c r="P1049" s="1" t="s">
        <v>46</v>
      </c>
      <c r="Q1049" s="1" t="s">
        <v>46</v>
      </c>
      <c r="R1049" s="1" t="s">
        <v>46</v>
      </c>
      <c r="S1049" s="1" t="s">
        <v>46</v>
      </c>
      <c r="T1049" s="12" t="str">
        <f>IF(OR(VOZ_WHATSAPP[[#This Row],[Brinda argumentos coherentes a la objeción]]="No Cumple",VOZ_WHATSAPP[[#This Row],[Despliegue de Beneficios y/o consecuencias]]="No Cumple"),"Sin Negocio","Negocio")</f>
        <v>Negocio</v>
      </c>
      <c r="U1049" s="1" t="s">
        <v>48</v>
      </c>
      <c r="V1049" s="1" t="s">
        <v>48</v>
      </c>
      <c r="W1049" s="1" t="s">
        <v>48</v>
      </c>
      <c r="X1049" s="12" t="str">
        <f>IF(OR(VOZ_WHATSAPP[[#This Row],[Confirma Valor de pago]]="No Cumple",VOZ_WHATSAPP[[#This Row],[Confirma hora de pago]]="No Cumple",VOZ_WHATSAPP[[#This Row],[Confirma medio de pago]]="No Cumple"),"Sin Cierre","Cierre")</f>
        <v>Cierre</v>
      </c>
      <c r="Y1049" s="1" t="s">
        <v>54</v>
      </c>
      <c r="Z1049" s="1" t="s">
        <v>46</v>
      </c>
      <c r="AA1049" s="1" t="s">
        <v>46</v>
      </c>
      <c r="AB1049" s="1" t="s">
        <v>46</v>
      </c>
      <c r="AC1049" s="11" t="str">
        <f>IF(OR(VOZ_WHATSAPP[[#This Row],[La comunicación es asertiva, con respeto y evita maltrato]]="No Cumple",VOZ_WHATSAPP[[#This Row],[Cumple con las normativas legales]]="No Cumple"),"No Cumple","Cumple")</f>
        <v>Cumple</v>
      </c>
      <c r="AD1049" s="1" t="s">
        <v>46</v>
      </c>
      <c r="AE1049" s="1" t="s">
        <v>1055</v>
      </c>
      <c r="AF1049" s="4">
        <v>0.92</v>
      </c>
      <c r="AG1049" s="4">
        <f>IF(AND(VOZ_WHATSAPP[[#This Row],[Estado Cierre]]="Sin Cierre",VOZ_WHATSAPP[[#This Row],[Nota Negocio]]="Sin Negocio"),VOZ_WHATSAPP[[#This Row],[Nota]]-24%,VOZ_WHATSAPP[[#This Row],[Nota]])</f>
        <v>0.92</v>
      </c>
      <c r="AH1049" s="8">
        <f>IF(VOZ_WHATSAPP[[#This Row],[Estado Legal]]="No Cumple",0,IF(VOZ_WHATSAPP[[#This Row],[Realiza lectura de guion Legal]]="No Cumple",VOZ_WHATSAPP[[#This Row],[Nota 2]]-50%,VOZ_WHATSAPP[[#This Row],[Nota 2]]))</f>
        <v>0.92</v>
      </c>
    </row>
    <row r="1050" spans="1:34" x14ac:dyDescent="0.25">
      <c r="A1050" s="2" t="str">
        <f>VOZ_WHATSAPP[[#This Row],[ID Asesor]]&amp;VOZ_WHATSAPP[[#This Row],[Fecha Monitoreo]]</f>
        <v>396345839</v>
      </c>
      <c r="B1050" s="2">
        <v>45839</v>
      </c>
      <c r="C1050" s="1" t="s">
        <v>126</v>
      </c>
      <c r="D1050" s="1">
        <v>3963</v>
      </c>
      <c r="E1050" s="2">
        <v>45839</v>
      </c>
      <c r="F1050" s="3">
        <v>0.38124999999999998</v>
      </c>
      <c r="G1050" s="1" t="s">
        <v>58</v>
      </c>
      <c r="H1050" s="1" t="s">
        <v>44</v>
      </c>
      <c r="I1050" s="1">
        <v>602</v>
      </c>
      <c r="J1050" s="1">
        <v>3023328091</v>
      </c>
      <c r="K1050" s="1" t="s">
        <v>45</v>
      </c>
      <c r="L1050" s="1" t="s">
        <v>46</v>
      </c>
      <c r="M1050" s="1" t="s">
        <v>46</v>
      </c>
      <c r="N1050" s="1" t="s">
        <v>46</v>
      </c>
      <c r="O1050" s="1" t="s">
        <v>46</v>
      </c>
      <c r="P1050" s="1" t="s">
        <v>46</v>
      </c>
      <c r="Q1050" s="1" t="s">
        <v>48</v>
      </c>
      <c r="R1050" s="1" t="s">
        <v>48</v>
      </c>
      <c r="S1050" s="1" t="s">
        <v>48</v>
      </c>
      <c r="T1050" s="12" t="str">
        <f>IF(OR(VOZ_WHATSAPP[[#This Row],[Brinda argumentos coherentes a la objeción]]="No Cumple",VOZ_WHATSAPP[[#This Row],[Despliegue de Beneficios y/o consecuencias]]="No Cumple"),"Sin Negocio","Negocio")</f>
        <v>Negocio</v>
      </c>
      <c r="U1050" s="1" t="s">
        <v>46</v>
      </c>
      <c r="V1050" s="1" t="s">
        <v>46</v>
      </c>
      <c r="W1050" s="1" t="s">
        <v>46</v>
      </c>
      <c r="X1050" s="12" t="str">
        <f>IF(OR(VOZ_WHATSAPP[[#This Row],[Confirma Valor de pago]]="No Cumple",VOZ_WHATSAPP[[#This Row],[Confirma hora de pago]]="No Cumple",VOZ_WHATSAPP[[#This Row],[Confirma medio de pago]]="No Cumple"),"Sin Cierre","Cierre")</f>
        <v>Cierre</v>
      </c>
      <c r="Y1050" s="1" t="s">
        <v>46</v>
      </c>
      <c r="Z1050" s="1" t="s">
        <v>54</v>
      </c>
      <c r="AA1050" s="1" t="s">
        <v>46</v>
      </c>
      <c r="AB1050" s="1" t="s">
        <v>46</v>
      </c>
      <c r="AC1050" s="11" t="str">
        <f>IF(OR(VOZ_WHATSAPP[[#This Row],[La comunicación es asertiva, con respeto y evita maltrato]]="No Cumple",VOZ_WHATSAPP[[#This Row],[Cumple con las normativas legales]]="No Cumple"),"No Cumple","Cumple")</f>
        <v>Cumple</v>
      </c>
      <c r="AD1050" s="1" t="s">
        <v>46</v>
      </c>
      <c r="AE1050" s="1" t="s">
        <v>1056</v>
      </c>
      <c r="AF1050" s="4">
        <v>0.85</v>
      </c>
      <c r="AG1050" s="4">
        <f>IF(AND(VOZ_WHATSAPP[[#This Row],[Estado Cierre]]="Sin Cierre",VOZ_WHATSAPP[[#This Row],[Nota Negocio]]="Sin Negocio"),VOZ_WHATSAPP[[#This Row],[Nota]]-24%,VOZ_WHATSAPP[[#This Row],[Nota]])</f>
        <v>0.85</v>
      </c>
      <c r="AH1050" s="8">
        <f>IF(VOZ_WHATSAPP[[#This Row],[Estado Legal]]="No Cumple",0,IF(VOZ_WHATSAPP[[#This Row],[Realiza lectura de guion Legal]]="No Cumple",VOZ_WHATSAPP[[#This Row],[Nota 2]]-50%,VOZ_WHATSAPP[[#This Row],[Nota 2]]))</f>
        <v>0.85</v>
      </c>
    </row>
    <row r="1051" spans="1:34" x14ac:dyDescent="0.25">
      <c r="A1051" s="2" t="str">
        <f>VOZ_WHATSAPP[[#This Row],[ID Asesor]]&amp;VOZ_WHATSAPP[[#This Row],[Fecha Monitoreo]]</f>
        <v>350845839</v>
      </c>
      <c r="B1051" s="2">
        <v>45839</v>
      </c>
      <c r="C1051" s="1" t="s">
        <v>59</v>
      </c>
      <c r="D1051" s="1">
        <v>3508</v>
      </c>
      <c r="E1051" s="2">
        <v>45839</v>
      </c>
      <c r="F1051" s="3">
        <v>0.39583333333333331</v>
      </c>
      <c r="G1051" s="1" t="s">
        <v>51</v>
      </c>
      <c r="H1051" s="1" t="s">
        <v>44</v>
      </c>
      <c r="I1051" s="1">
        <v>1120</v>
      </c>
      <c r="J1051" s="1">
        <v>3227742593</v>
      </c>
      <c r="K1051" s="1" t="s">
        <v>45</v>
      </c>
      <c r="L1051" s="1" t="s">
        <v>46</v>
      </c>
      <c r="M1051" s="1" t="s">
        <v>46</v>
      </c>
      <c r="N1051" s="1" t="s">
        <v>46</v>
      </c>
      <c r="O1051" s="1" t="s">
        <v>46</v>
      </c>
      <c r="P1051" s="1" t="s">
        <v>46</v>
      </c>
      <c r="Q1051" s="1" t="s">
        <v>46</v>
      </c>
      <c r="R1051" s="1" t="s">
        <v>46</v>
      </c>
      <c r="S1051" s="1" t="s">
        <v>46</v>
      </c>
      <c r="T1051" s="12" t="str">
        <f>IF(OR(VOZ_WHATSAPP[[#This Row],[Brinda argumentos coherentes a la objeción]]="No Cumple",VOZ_WHATSAPP[[#This Row],[Despliegue de Beneficios y/o consecuencias]]="No Cumple"),"Sin Negocio","Negocio")</f>
        <v>Negocio</v>
      </c>
      <c r="U1051" s="1" t="s">
        <v>48</v>
      </c>
      <c r="V1051" s="1" t="s">
        <v>48</v>
      </c>
      <c r="W1051" s="1" t="s">
        <v>48</v>
      </c>
      <c r="X1051" s="12" t="str">
        <f>IF(OR(VOZ_WHATSAPP[[#This Row],[Confirma Valor de pago]]="No Cumple",VOZ_WHATSAPP[[#This Row],[Confirma hora de pago]]="No Cumple",VOZ_WHATSAPP[[#This Row],[Confirma medio de pago]]="No Cumple"),"Sin Cierre","Cierre")</f>
        <v>Cierre</v>
      </c>
      <c r="Y1051" s="1" t="s">
        <v>46</v>
      </c>
      <c r="Z1051" s="1" t="s">
        <v>46</v>
      </c>
      <c r="AA1051" s="1" t="s">
        <v>46</v>
      </c>
      <c r="AB1051" s="1" t="s">
        <v>46</v>
      </c>
      <c r="AC1051" s="11" t="str">
        <f>IF(OR(VOZ_WHATSAPP[[#This Row],[La comunicación es asertiva, con respeto y evita maltrato]]="No Cumple",VOZ_WHATSAPP[[#This Row],[Cumple con las normativas legales]]="No Cumple"),"No Cumple","Cumple")</f>
        <v>Cumple</v>
      </c>
      <c r="AD1051" s="1" t="s">
        <v>46</v>
      </c>
      <c r="AE1051" s="1" t="s">
        <v>1057</v>
      </c>
      <c r="AF1051" s="4">
        <v>1</v>
      </c>
      <c r="AG1051" s="4">
        <f>IF(AND(VOZ_WHATSAPP[[#This Row],[Estado Cierre]]="Sin Cierre",VOZ_WHATSAPP[[#This Row],[Nota Negocio]]="Sin Negocio"),VOZ_WHATSAPP[[#This Row],[Nota]]-24%,VOZ_WHATSAPP[[#This Row],[Nota]])</f>
        <v>1</v>
      </c>
      <c r="AH1051" s="8">
        <f>IF(VOZ_WHATSAPP[[#This Row],[Estado Legal]]="No Cumple",0,IF(VOZ_WHATSAPP[[#This Row],[Realiza lectura de guion Legal]]="No Cumple",VOZ_WHATSAPP[[#This Row],[Nota 2]]-50%,VOZ_WHATSAPP[[#This Row],[Nota 2]]))</f>
        <v>1</v>
      </c>
    </row>
    <row r="1052" spans="1:34" x14ac:dyDescent="0.25">
      <c r="A1052" s="2" t="str">
        <f>VOZ_WHATSAPP[[#This Row],[ID Asesor]]&amp;VOZ_WHATSAPP[[#This Row],[Fecha Monitoreo]]</f>
        <v>376345839</v>
      </c>
      <c r="B1052" s="2">
        <v>45839</v>
      </c>
      <c r="C1052" s="1" t="s">
        <v>59</v>
      </c>
      <c r="D1052" s="1">
        <v>3763</v>
      </c>
      <c r="E1052" s="2">
        <v>45839</v>
      </c>
      <c r="F1052" s="3">
        <v>0.43055555555555558</v>
      </c>
      <c r="G1052" s="1" t="s">
        <v>51</v>
      </c>
      <c r="H1052" s="1" t="s">
        <v>44</v>
      </c>
      <c r="I1052" s="1">
        <v>1416</v>
      </c>
      <c r="J1052" s="1">
        <v>3136038324</v>
      </c>
      <c r="K1052" s="1" t="s">
        <v>45</v>
      </c>
      <c r="L1052" s="1" t="s">
        <v>46</v>
      </c>
      <c r="M1052" s="1" t="s">
        <v>46</v>
      </c>
      <c r="N1052" s="1" t="s">
        <v>46</v>
      </c>
      <c r="O1052" s="1" t="s">
        <v>46</v>
      </c>
      <c r="P1052" s="1" t="s">
        <v>46</v>
      </c>
      <c r="Q1052" s="1" t="s">
        <v>46</v>
      </c>
      <c r="R1052" s="1" t="s">
        <v>46</v>
      </c>
      <c r="S1052" s="1" t="s">
        <v>46</v>
      </c>
      <c r="T1052" s="12" t="str">
        <f>IF(OR(VOZ_WHATSAPP[[#This Row],[Brinda argumentos coherentes a la objeción]]="No Cumple",VOZ_WHATSAPP[[#This Row],[Despliegue de Beneficios y/o consecuencias]]="No Cumple"),"Sin Negocio","Negocio")</f>
        <v>Negocio</v>
      </c>
      <c r="U1052" s="1" t="s">
        <v>46</v>
      </c>
      <c r="V1052" s="1" t="s">
        <v>46</v>
      </c>
      <c r="W1052" s="1" t="s">
        <v>46</v>
      </c>
      <c r="X1052" s="12" t="str">
        <f>IF(OR(VOZ_WHATSAPP[[#This Row],[Confirma Valor de pago]]="No Cumple",VOZ_WHATSAPP[[#This Row],[Confirma hora de pago]]="No Cumple",VOZ_WHATSAPP[[#This Row],[Confirma medio de pago]]="No Cumple"),"Sin Cierre","Cierre")</f>
        <v>Cierre</v>
      </c>
      <c r="Y1052" s="1" t="s">
        <v>46</v>
      </c>
      <c r="Z1052" s="1" t="s">
        <v>46</v>
      </c>
      <c r="AA1052" s="1" t="s">
        <v>46</v>
      </c>
      <c r="AB1052" s="1" t="s">
        <v>46</v>
      </c>
      <c r="AC1052" s="11" t="str">
        <f>IF(OR(VOZ_WHATSAPP[[#This Row],[La comunicación es asertiva, con respeto y evita maltrato]]="No Cumple",VOZ_WHATSAPP[[#This Row],[Cumple con las normativas legales]]="No Cumple"),"No Cumple","Cumple")</f>
        <v>Cumple</v>
      </c>
      <c r="AD1052" s="1" t="s">
        <v>46</v>
      </c>
      <c r="AE1052" s="1" t="s">
        <v>1058</v>
      </c>
      <c r="AF1052" s="4">
        <v>1</v>
      </c>
      <c r="AG1052" s="4">
        <f>IF(AND(VOZ_WHATSAPP[[#This Row],[Estado Cierre]]="Sin Cierre",VOZ_WHATSAPP[[#This Row],[Nota Negocio]]="Sin Negocio"),VOZ_WHATSAPP[[#This Row],[Nota]]-24%,VOZ_WHATSAPP[[#This Row],[Nota]])</f>
        <v>1</v>
      </c>
      <c r="AH1052" s="8">
        <f>IF(VOZ_WHATSAPP[[#This Row],[Estado Legal]]="No Cumple",0,IF(VOZ_WHATSAPP[[#This Row],[Realiza lectura de guion Legal]]="No Cumple",VOZ_WHATSAPP[[#This Row],[Nota 2]]-50%,VOZ_WHATSAPP[[#This Row],[Nota 2]]))</f>
        <v>1</v>
      </c>
    </row>
    <row r="1053" spans="1:34" x14ac:dyDescent="0.25">
      <c r="A1053" s="2" t="str">
        <f>VOZ_WHATSAPP[[#This Row],[ID Asesor]]&amp;VOZ_WHATSAPP[[#This Row],[Fecha Monitoreo]]</f>
        <v>383045839</v>
      </c>
      <c r="B1053" s="2">
        <v>45839</v>
      </c>
      <c r="C1053" s="1" t="s">
        <v>126</v>
      </c>
      <c r="D1053" s="1">
        <v>3830</v>
      </c>
      <c r="E1053" s="2">
        <v>45839</v>
      </c>
      <c r="F1053" s="3">
        <v>0.42430555555555555</v>
      </c>
      <c r="G1053" s="1" t="s">
        <v>58</v>
      </c>
      <c r="H1053" s="1" t="s">
        <v>44</v>
      </c>
      <c r="I1053" s="1">
        <v>575</v>
      </c>
      <c r="J1053" s="1">
        <v>3113242723</v>
      </c>
      <c r="K1053" s="1" t="s">
        <v>45</v>
      </c>
      <c r="L1053" s="1" t="s">
        <v>46</v>
      </c>
      <c r="M1053" s="1" t="s">
        <v>46</v>
      </c>
      <c r="N1053" s="1" t="s">
        <v>46</v>
      </c>
      <c r="O1053" s="1" t="s">
        <v>46</v>
      </c>
      <c r="P1053" s="1" t="s">
        <v>46</v>
      </c>
      <c r="Q1053" s="1" t="s">
        <v>46</v>
      </c>
      <c r="R1053" s="1" t="s">
        <v>47</v>
      </c>
      <c r="S1053" s="1" t="s">
        <v>47</v>
      </c>
      <c r="T1053" s="12" t="str">
        <f>IF(OR(VOZ_WHATSAPP[[#This Row],[Brinda argumentos coherentes a la objeción]]="No Cumple",VOZ_WHATSAPP[[#This Row],[Despliegue de Beneficios y/o consecuencias]]="No Cumple"),"Sin Negocio","Negocio")</f>
        <v>Sin Negocio</v>
      </c>
      <c r="U1053" s="1" t="s">
        <v>48</v>
      </c>
      <c r="V1053" s="1" t="s">
        <v>48</v>
      </c>
      <c r="W1053" s="1" t="s">
        <v>48</v>
      </c>
      <c r="X1053" s="12" t="str">
        <f>IF(OR(VOZ_WHATSAPP[[#This Row],[Confirma Valor de pago]]="No Cumple",VOZ_WHATSAPP[[#This Row],[Confirma hora de pago]]="No Cumple",VOZ_WHATSAPP[[#This Row],[Confirma medio de pago]]="No Cumple"),"Sin Cierre","Cierre")</f>
        <v>Cierre</v>
      </c>
      <c r="Y1053" s="1" t="s">
        <v>46</v>
      </c>
      <c r="Z1053" s="1" t="s">
        <v>46</v>
      </c>
      <c r="AA1053" s="1" t="s">
        <v>46</v>
      </c>
      <c r="AB1053" s="1" t="s">
        <v>46</v>
      </c>
      <c r="AC1053" s="11" t="str">
        <f>IF(OR(VOZ_WHATSAPP[[#This Row],[La comunicación es asertiva, con respeto y evita maltrato]]="No Cumple",VOZ_WHATSAPP[[#This Row],[Cumple con las normativas legales]]="No Cumple"),"No Cumple","Cumple")</f>
        <v>Cumple</v>
      </c>
      <c r="AD1053" s="1" t="s">
        <v>46</v>
      </c>
      <c r="AE1053" s="1" t="s">
        <v>1059</v>
      </c>
      <c r="AF1053" s="4">
        <v>0.8</v>
      </c>
      <c r="AG1053" s="4">
        <f>IF(AND(VOZ_WHATSAPP[[#This Row],[Estado Cierre]]="Sin Cierre",VOZ_WHATSAPP[[#This Row],[Nota Negocio]]="Sin Negocio"),VOZ_WHATSAPP[[#This Row],[Nota]]-24%,VOZ_WHATSAPP[[#This Row],[Nota]])</f>
        <v>0.8</v>
      </c>
      <c r="AH1053" s="8">
        <f>IF(VOZ_WHATSAPP[[#This Row],[Estado Legal]]="No Cumple",0,IF(VOZ_WHATSAPP[[#This Row],[Realiza lectura de guion Legal]]="No Cumple",VOZ_WHATSAPP[[#This Row],[Nota 2]]-50%,VOZ_WHATSAPP[[#This Row],[Nota 2]]))</f>
        <v>0.8</v>
      </c>
    </row>
    <row r="1054" spans="1:34" x14ac:dyDescent="0.25">
      <c r="A1054" s="2" t="str">
        <f>VOZ_WHATSAPP[[#This Row],[ID Asesor]]&amp;VOZ_WHATSAPP[[#This Row],[Fecha Monitoreo]]</f>
        <v>387645839</v>
      </c>
      <c r="B1054" s="2">
        <v>45839</v>
      </c>
      <c r="C1054" s="1" t="s">
        <v>59</v>
      </c>
      <c r="D1054" s="1">
        <v>3876</v>
      </c>
      <c r="E1054" s="2">
        <v>45839</v>
      </c>
      <c r="F1054" s="3">
        <v>0.4</v>
      </c>
      <c r="G1054" s="1" t="s">
        <v>51</v>
      </c>
      <c r="H1054" s="1" t="s">
        <v>44</v>
      </c>
      <c r="I1054" s="1">
        <v>1429</v>
      </c>
      <c r="J1054" s="1">
        <v>3116127093</v>
      </c>
      <c r="K1054" s="1" t="s">
        <v>45</v>
      </c>
      <c r="L1054" s="1" t="s">
        <v>46</v>
      </c>
      <c r="M1054" s="1" t="s">
        <v>48</v>
      </c>
      <c r="N1054" s="1" t="s">
        <v>46</v>
      </c>
      <c r="O1054" s="1" t="s">
        <v>46</v>
      </c>
      <c r="P1054" s="1" t="s">
        <v>46</v>
      </c>
      <c r="Q1054" s="1" t="s">
        <v>46</v>
      </c>
      <c r="R1054" s="1" t="s">
        <v>46</v>
      </c>
      <c r="S1054" s="1" t="s">
        <v>47</v>
      </c>
      <c r="T1054" s="12" t="str">
        <f>IF(OR(VOZ_WHATSAPP[[#This Row],[Brinda argumentos coherentes a la objeción]]="No Cumple",VOZ_WHATSAPP[[#This Row],[Despliegue de Beneficios y/o consecuencias]]="No Cumple"),"Sin Negocio","Negocio")</f>
        <v>Sin Negocio</v>
      </c>
      <c r="U1054" s="1" t="s">
        <v>46</v>
      </c>
      <c r="V1054" s="1" t="s">
        <v>46</v>
      </c>
      <c r="W1054" s="1" t="s">
        <v>46</v>
      </c>
      <c r="X1054" s="12" t="str">
        <f>IF(OR(VOZ_WHATSAPP[[#This Row],[Confirma Valor de pago]]="No Cumple",VOZ_WHATSAPP[[#This Row],[Confirma hora de pago]]="No Cumple",VOZ_WHATSAPP[[#This Row],[Confirma medio de pago]]="No Cumple"),"Sin Cierre","Cierre")</f>
        <v>Cierre</v>
      </c>
      <c r="Y1054" s="1" t="s">
        <v>46</v>
      </c>
      <c r="Z1054" s="1" t="s">
        <v>46</v>
      </c>
      <c r="AA1054" s="1" t="s">
        <v>46</v>
      </c>
      <c r="AB1054" s="1" t="s">
        <v>46</v>
      </c>
      <c r="AC1054" s="11" t="str">
        <f>IF(OR(VOZ_WHATSAPP[[#This Row],[La comunicación es asertiva, con respeto y evita maltrato]]="No Cumple",VOZ_WHATSAPP[[#This Row],[Cumple con las normativas legales]]="No Cumple"),"No Cumple","Cumple")</f>
        <v>Cumple</v>
      </c>
      <c r="AD1054" s="1" t="s">
        <v>46</v>
      </c>
      <c r="AE1054" s="1" t="s">
        <v>1060</v>
      </c>
      <c r="AF1054" s="4">
        <v>0.9</v>
      </c>
      <c r="AG1054" s="4">
        <f>IF(AND(VOZ_WHATSAPP[[#This Row],[Estado Cierre]]="Sin Cierre",VOZ_WHATSAPP[[#This Row],[Nota Negocio]]="Sin Negocio"),VOZ_WHATSAPP[[#This Row],[Nota]]-24%,VOZ_WHATSAPP[[#This Row],[Nota]])</f>
        <v>0.9</v>
      </c>
      <c r="AH1054" s="8">
        <f>IF(VOZ_WHATSAPP[[#This Row],[Estado Legal]]="No Cumple",0,IF(VOZ_WHATSAPP[[#This Row],[Realiza lectura de guion Legal]]="No Cumple",VOZ_WHATSAPP[[#This Row],[Nota 2]]-50%,VOZ_WHATSAPP[[#This Row],[Nota 2]]))</f>
        <v>0.9</v>
      </c>
    </row>
    <row r="1055" spans="1:34" x14ac:dyDescent="0.25">
      <c r="A1055" s="2" t="str">
        <f>VOZ_WHATSAPP[[#This Row],[ID Asesor]]&amp;VOZ_WHATSAPP[[#This Row],[Fecha Monitoreo]]</f>
        <v>368645839</v>
      </c>
      <c r="B1055" s="2">
        <v>45839</v>
      </c>
      <c r="C1055" s="1" t="s">
        <v>42</v>
      </c>
      <c r="D1055" s="1">
        <v>3686</v>
      </c>
      <c r="E1055" s="2">
        <v>45839</v>
      </c>
      <c r="F1055" s="3">
        <v>0.41736111111111113</v>
      </c>
      <c r="G1055" s="1" t="s">
        <v>60</v>
      </c>
      <c r="H1055" s="1" t="s">
        <v>44</v>
      </c>
      <c r="I1055" s="1">
        <v>1397</v>
      </c>
      <c r="J1055" s="1">
        <v>3103428357</v>
      </c>
      <c r="K1055" s="1" t="s">
        <v>45</v>
      </c>
      <c r="L1055" s="1" t="s">
        <v>46</v>
      </c>
      <c r="M1055" s="1" t="s">
        <v>46</v>
      </c>
      <c r="N1055" s="1" t="s">
        <v>46</v>
      </c>
      <c r="O1055" s="1" t="s">
        <v>46</v>
      </c>
      <c r="P1055" s="1" t="s">
        <v>46</v>
      </c>
      <c r="Q1055" s="1" t="s">
        <v>48</v>
      </c>
      <c r="R1055" s="1" t="s">
        <v>48</v>
      </c>
      <c r="S1055" s="1" t="s">
        <v>46</v>
      </c>
      <c r="T1055" s="12" t="str">
        <f>IF(OR(VOZ_WHATSAPP[[#This Row],[Brinda argumentos coherentes a la objeción]]="No Cumple",VOZ_WHATSAPP[[#This Row],[Despliegue de Beneficios y/o consecuencias]]="No Cumple"),"Sin Negocio","Negocio")</f>
        <v>Negocio</v>
      </c>
      <c r="U1055" s="1" t="s">
        <v>46</v>
      </c>
      <c r="V1055" s="1" t="s">
        <v>46</v>
      </c>
      <c r="W1055" s="1" t="s">
        <v>46</v>
      </c>
      <c r="X1055" s="12" t="str">
        <f>IF(OR(VOZ_WHATSAPP[[#This Row],[Confirma Valor de pago]]="No Cumple",VOZ_WHATSAPP[[#This Row],[Confirma hora de pago]]="No Cumple",VOZ_WHATSAPP[[#This Row],[Confirma medio de pago]]="No Cumple"),"Sin Cierre","Cierre")</f>
        <v>Cierre</v>
      </c>
      <c r="Y1055" s="1" t="s">
        <v>46</v>
      </c>
      <c r="Z1055" s="1" t="s">
        <v>46</v>
      </c>
      <c r="AA1055" s="1" t="s">
        <v>46</v>
      </c>
      <c r="AB1055" s="1" t="s">
        <v>46</v>
      </c>
      <c r="AC1055" s="11" t="str">
        <f>IF(OR(VOZ_WHATSAPP[[#This Row],[La comunicación es asertiva, con respeto y evita maltrato]]="No Cumple",VOZ_WHATSAPP[[#This Row],[Cumple con las normativas legales]]="No Cumple"),"No Cumple","Cumple")</f>
        <v>Cumple</v>
      </c>
      <c r="AD1055" s="1" t="s">
        <v>46</v>
      </c>
      <c r="AE1055" s="1" t="s">
        <v>55</v>
      </c>
      <c r="AF1055" s="4">
        <v>1</v>
      </c>
      <c r="AG1055" s="4">
        <f>IF(AND(VOZ_WHATSAPP[[#This Row],[Estado Cierre]]="Sin Cierre",VOZ_WHATSAPP[[#This Row],[Nota Negocio]]="Sin Negocio"),VOZ_WHATSAPP[[#This Row],[Nota]]-24%,VOZ_WHATSAPP[[#This Row],[Nota]])</f>
        <v>1</v>
      </c>
      <c r="AH1055" s="8">
        <f>IF(VOZ_WHATSAPP[[#This Row],[Estado Legal]]="No Cumple",0,IF(VOZ_WHATSAPP[[#This Row],[Realiza lectura de guion Legal]]="No Cumple",VOZ_WHATSAPP[[#This Row],[Nota 2]]-50%,VOZ_WHATSAPP[[#This Row],[Nota 2]]))</f>
        <v>1</v>
      </c>
    </row>
    <row r="1056" spans="1:34" x14ac:dyDescent="0.25">
      <c r="A1056" s="2" t="str">
        <f>VOZ_WHATSAPP[[#This Row],[ID Asesor]]&amp;VOZ_WHATSAPP[[#This Row],[Fecha Monitoreo]]</f>
        <v>373045839</v>
      </c>
      <c r="B1056" s="2">
        <v>45839</v>
      </c>
      <c r="C1056" s="1" t="s">
        <v>696</v>
      </c>
      <c r="D1056" s="1">
        <v>3730</v>
      </c>
      <c r="E1056" s="2">
        <v>45839</v>
      </c>
      <c r="F1056" s="3">
        <v>0.46388888888888891</v>
      </c>
      <c r="G1056" s="1" t="s">
        <v>60</v>
      </c>
      <c r="H1056" s="1" t="s">
        <v>44</v>
      </c>
      <c r="I1056" s="1">
        <v>1365</v>
      </c>
      <c r="J1056" s="1">
        <v>3112581457</v>
      </c>
      <c r="K1056" s="1" t="s">
        <v>45</v>
      </c>
      <c r="L1056" s="1" t="s">
        <v>46</v>
      </c>
      <c r="M1056" s="1" t="s">
        <v>46</v>
      </c>
      <c r="N1056" s="1" t="s">
        <v>46</v>
      </c>
      <c r="O1056" s="1" t="s">
        <v>46</v>
      </c>
      <c r="P1056" s="1" t="s">
        <v>46</v>
      </c>
      <c r="Q1056" s="1" t="s">
        <v>48</v>
      </c>
      <c r="R1056" s="1" t="s">
        <v>48</v>
      </c>
      <c r="S1056" s="1" t="s">
        <v>48</v>
      </c>
      <c r="T1056" s="12" t="str">
        <f>IF(OR(VOZ_WHATSAPP[[#This Row],[Brinda argumentos coherentes a la objeción]]="No Cumple",VOZ_WHATSAPP[[#This Row],[Despliegue de Beneficios y/o consecuencias]]="No Cumple"),"Sin Negocio","Negocio")</f>
        <v>Negocio</v>
      </c>
      <c r="U1056" s="1" t="s">
        <v>47</v>
      </c>
      <c r="V1056" s="1" t="s">
        <v>47</v>
      </c>
      <c r="W1056" s="1" t="s">
        <v>47</v>
      </c>
      <c r="X1056" s="12" t="str">
        <f>IF(OR(VOZ_WHATSAPP[[#This Row],[Confirma Valor de pago]]="No Cumple",VOZ_WHATSAPP[[#This Row],[Confirma hora de pago]]="No Cumple",VOZ_WHATSAPP[[#This Row],[Confirma medio de pago]]="No Cumple"),"Sin Cierre","Cierre")</f>
        <v>Sin Cierre</v>
      </c>
      <c r="Y1056" s="1" t="s">
        <v>46</v>
      </c>
      <c r="Z1056" s="1" t="s">
        <v>54</v>
      </c>
      <c r="AA1056" s="1" t="s">
        <v>46</v>
      </c>
      <c r="AB1056" s="1" t="s">
        <v>46</v>
      </c>
      <c r="AC1056" s="11" t="str">
        <f>IF(OR(VOZ_WHATSAPP[[#This Row],[La comunicación es asertiva, con respeto y evita maltrato]]="No Cumple",VOZ_WHATSAPP[[#This Row],[Cumple con las normativas legales]]="No Cumple"),"No Cumple","Cumple")</f>
        <v>Cumple</v>
      </c>
      <c r="AD1056" s="1" t="s">
        <v>46</v>
      </c>
      <c r="AE1056" s="1" t="s">
        <v>1061</v>
      </c>
      <c r="AF1056" s="4">
        <v>0.61</v>
      </c>
      <c r="AG1056" s="4">
        <f>IF(AND(VOZ_WHATSAPP[[#This Row],[Estado Cierre]]="Sin Cierre",VOZ_WHATSAPP[[#This Row],[Nota Negocio]]="Sin Negocio"),VOZ_WHATSAPP[[#This Row],[Nota]]-24%,VOZ_WHATSAPP[[#This Row],[Nota]])</f>
        <v>0.61</v>
      </c>
      <c r="AH1056" s="8">
        <f>IF(VOZ_WHATSAPP[[#This Row],[Estado Legal]]="No Cumple",0,IF(VOZ_WHATSAPP[[#This Row],[Realiza lectura de guion Legal]]="No Cumple",VOZ_WHATSAPP[[#This Row],[Nota 2]]-50%,VOZ_WHATSAPP[[#This Row],[Nota 2]]))</f>
        <v>0.61</v>
      </c>
    </row>
    <row r="1057" spans="1:34" x14ac:dyDescent="0.25">
      <c r="A1057" s="2" t="str">
        <f>VOZ_WHATSAPP[[#This Row],[ID Asesor]]&amp;VOZ_WHATSAPP[[#This Row],[Fecha Monitoreo]]</f>
        <v>394245839</v>
      </c>
      <c r="B1057" s="2">
        <v>45839</v>
      </c>
      <c r="C1057" s="1" t="s">
        <v>59</v>
      </c>
      <c r="D1057" s="1">
        <v>3942</v>
      </c>
      <c r="E1057" s="2">
        <v>45839</v>
      </c>
      <c r="F1057" s="3">
        <v>0.41111111111111109</v>
      </c>
      <c r="G1057" s="1" t="s">
        <v>60</v>
      </c>
      <c r="H1057" s="1" t="s">
        <v>44</v>
      </c>
      <c r="I1057" s="1">
        <v>1393</v>
      </c>
      <c r="J1057" s="1">
        <v>3243434923</v>
      </c>
      <c r="K1057" s="1" t="s">
        <v>45</v>
      </c>
      <c r="L1057" s="1" t="s">
        <v>46</v>
      </c>
      <c r="M1057" s="1" t="s">
        <v>47</v>
      </c>
      <c r="N1057" s="1" t="s">
        <v>46</v>
      </c>
      <c r="O1057" s="1" t="s">
        <v>46</v>
      </c>
      <c r="P1057" s="1" t="s">
        <v>46</v>
      </c>
      <c r="Q1057" s="1" t="s">
        <v>48</v>
      </c>
      <c r="R1057" s="1" t="s">
        <v>48</v>
      </c>
      <c r="S1057" s="1" t="s">
        <v>48</v>
      </c>
      <c r="T1057" s="12" t="str">
        <f>IF(OR(VOZ_WHATSAPP[[#This Row],[Brinda argumentos coherentes a la objeción]]="No Cumple",VOZ_WHATSAPP[[#This Row],[Despliegue de Beneficios y/o consecuencias]]="No Cumple"),"Sin Negocio","Negocio")</f>
        <v>Negocio</v>
      </c>
      <c r="U1057" s="1" t="s">
        <v>46</v>
      </c>
      <c r="V1057" s="1" t="s">
        <v>46</v>
      </c>
      <c r="W1057" s="1" t="s">
        <v>46</v>
      </c>
      <c r="X1057" s="12" t="str">
        <f>IF(OR(VOZ_WHATSAPP[[#This Row],[Confirma Valor de pago]]="No Cumple",VOZ_WHATSAPP[[#This Row],[Confirma hora de pago]]="No Cumple",VOZ_WHATSAPP[[#This Row],[Confirma medio de pago]]="No Cumple"),"Sin Cierre","Cierre")</f>
        <v>Cierre</v>
      </c>
      <c r="Y1057" s="1" t="s">
        <v>46</v>
      </c>
      <c r="Z1057" s="1" t="s">
        <v>46</v>
      </c>
      <c r="AA1057" s="1" t="s">
        <v>46</v>
      </c>
      <c r="AB1057" s="1" t="s">
        <v>46</v>
      </c>
      <c r="AC1057" s="11" t="str">
        <f>IF(OR(VOZ_WHATSAPP[[#This Row],[La comunicación es asertiva, con respeto y evita maltrato]]="No Cumple",VOZ_WHATSAPP[[#This Row],[Cumple con las normativas legales]]="No Cumple"),"No Cumple","Cumple")</f>
        <v>Cumple</v>
      </c>
      <c r="AD1057" s="1" t="s">
        <v>46</v>
      </c>
      <c r="AE1057" s="1" t="s">
        <v>1062</v>
      </c>
      <c r="AF1057" s="4">
        <v>0.96</v>
      </c>
      <c r="AG1057" s="4">
        <f>IF(AND(VOZ_WHATSAPP[[#This Row],[Estado Cierre]]="Sin Cierre",VOZ_WHATSAPP[[#This Row],[Nota Negocio]]="Sin Negocio"),VOZ_WHATSAPP[[#This Row],[Nota]]-24%,VOZ_WHATSAPP[[#This Row],[Nota]])</f>
        <v>0.96</v>
      </c>
      <c r="AH1057" s="8">
        <f>IF(VOZ_WHATSAPP[[#This Row],[Estado Legal]]="No Cumple",0,IF(VOZ_WHATSAPP[[#This Row],[Realiza lectura de guion Legal]]="No Cumple",VOZ_WHATSAPP[[#This Row],[Nota 2]]-50%,VOZ_WHATSAPP[[#This Row],[Nota 2]]))</f>
        <v>0.96</v>
      </c>
    </row>
    <row r="1058" spans="1:34" x14ac:dyDescent="0.25">
      <c r="A1058" s="2" t="str">
        <f>VOZ_WHATSAPP[[#This Row],[ID Asesor]]&amp;VOZ_WHATSAPP[[#This Row],[Fecha Monitoreo]]</f>
        <v>396745839</v>
      </c>
      <c r="B1058" s="2">
        <v>45839</v>
      </c>
      <c r="C1058" s="1" t="s">
        <v>126</v>
      </c>
      <c r="D1058" s="1">
        <v>3967</v>
      </c>
      <c r="E1058" s="2">
        <v>45839</v>
      </c>
      <c r="F1058" s="3">
        <v>0.48125000000000001</v>
      </c>
      <c r="G1058" s="1" t="s">
        <v>58</v>
      </c>
      <c r="H1058" s="1" t="s">
        <v>44</v>
      </c>
      <c r="I1058" s="1">
        <v>606</v>
      </c>
      <c r="J1058" s="1">
        <v>3103762112</v>
      </c>
      <c r="K1058" s="1" t="s">
        <v>45</v>
      </c>
      <c r="L1058" s="1" t="s">
        <v>46</v>
      </c>
      <c r="M1058" s="1" t="s">
        <v>46</v>
      </c>
      <c r="N1058" s="1" t="s">
        <v>46</v>
      </c>
      <c r="O1058" s="1" t="s">
        <v>46</v>
      </c>
      <c r="P1058" s="1" t="s">
        <v>46</v>
      </c>
      <c r="Q1058" s="1" t="s">
        <v>48</v>
      </c>
      <c r="R1058" s="1" t="s">
        <v>48</v>
      </c>
      <c r="S1058" s="1" t="s">
        <v>48</v>
      </c>
      <c r="T1058" s="12" t="str">
        <f>IF(OR(VOZ_WHATSAPP[[#This Row],[Brinda argumentos coherentes a la objeción]]="No Cumple",VOZ_WHATSAPP[[#This Row],[Despliegue de Beneficios y/o consecuencias]]="No Cumple"),"Sin Negocio","Negocio")</f>
        <v>Negocio</v>
      </c>
      <c r="U1058" s="1" t="s">
        <v>46</v>
      </c>
      <c r="V1058" s="1" t="s">
        <v>46</v>
      </c>
      <c r="W1058" s="1" t="s">
        <v>46</v>
      </c>
      <c r="X1058" s="12" t="str">
        <f>IF(OR(VOZ_WHATSAPP[[#This Row],[Confirma Valor de pago]]="No Cumple",VOZ_WHATSAPP[[#This Row],[Confirma hora de pago]]="No Cumple",VOZ_WHATSAPP[[#This Row],[Confirma medio de pago]]="No Cumple"),"Sin Cierre","Cierre")</f>
        <v>Cierre</v>
      </c>
      <c r="Y1058" s="1" t="s">
        <v>46</v>
      </c>
      <c r="Z1058" s="1" t="s">
        <v>54</v>
      </c>
      <c r="AA1058" s="1" t="s">
        <v>46</v>
      </c>
      <c r="AB1058" s="1" t="s">
        <v>46</v>
      </c>
      <c r="AC1058" s="11" t="str">
        <f>IF(OR(VOZ_WHATSAPP[[#This Row],[La comunicación es asertiva, con respeto y evita maltrato]]="No Cumple",VOZ_WHATSAPP[[#This Row],[Cumple con las normativas legales]]="No Cumple"),"No Cumple","Cumple")</f>
        <v>Cumple</v>
      </c>
      <c r="AD1058" s="1" t="s">
        <v>46</v>
      </c>
      <c r="AE1058" s="1" t="s">
        <v>1063</v>
      </c>
      <c r="AF1058" s="4">
        <v>0.85</v>
      </c>
      <c r="AG1058" s="4">
        <f>IF(AND(VOZ_WHATSAPP[[#This Row],[Estado Cierre]]="Sin Cierre",VOZ_WHATSAPP[[#This Row],[Nota Negocio]]="Sin Negocio"),VOZ_WHATSAPP[[#This Row],[Nota]]-24%,VOZ_WHATSAPP[[#This Row],[Nota]])</f>
        <v>0.85</v>
      </c>
      <c r="AH1058" s="8">
        <f>IF(VOZ_WHATSAPP[[#This Row],[Estado Legal]]="No Cumple",0,IF(VOZ_WHATSAPP[[#This Row],[Realiza lectura de guion Legal]]="No Cumple",VOZ_WHATSAPP[[#This Row],[Nota 2]]-50%,VOZ_WHATSAPP[[#This Row],[Nota 2]]))</f>
        <v>0.85</v>
      </c>
    </row>
    <row r="1059" spans="1:34" x14ac:dyDescent="0.25">
      <c r="A1059" s="2" t="str">
        <f>VOZ_WHATSAPP[[#This Row],[ID Asesor]]&amp;VOZ_WHATSAPP[[#This Row],[Fecha Monitoreo]]</f>
        <v>366945839</v>
      </c>
      <c r="B1059" s="2">
        <v>45839</v>
      </c>
      <c r="C1059" s="1" t="s">
        <v>59</v>
      </c>
      <c r="D1059" s="1">
        <v>3669</v>
      </c>
      <c r="E1059" s="2">
        <v>45839</v>
      </c>
      <c r="F1059" s="3">
        <v>0.45</v>
      </c>
      <c r="G1059" s="1" t="s">
        <v>60</v>
      </c>
      <c r="H1059" s="1" t="s">
        <v>44</v>
      </c>
      <c r="I1059" s="1">
        <v>1373</v>
      </c>
      <c r="J1059" s="1">
        <v>3005987315</v>
      </c>
      <c r="K1059" s="1" t="s">
        <v>45</v>
      </c>
      <c r="L1059" s="1" t="s">
        <v>46</v>
      </c>
      <c r="M1059" s="1" t="s">
        <v>46</v>
      </c>
      <c r="N1059" s="1" t="s">
        <v>46</v>
      </c>
      <c r="O1059" s="1" t="s">
        <v>46</v>
      </c>
      <c r="P1059" s="1" t="s">
        <v>46</v>
      </c>
      <c r="Q1059" s="1" t="s">
        <v>46</v>
      </c>
      <c r="R1059" s="1" t="s">
        <v>46</v>
      </c>
      <c r="S1059" s="1" t="s">
        <v>46</v>
      </c>
      <c r="T1059" s="12" t="str">
        <f>IF(OR(VOZ_WHATSAPP[[#This Row],[Brinda argumentos coherentes a la objeción]]="No Cumple",VOZ_WHATSAPP[[#This Row],[Despliegue de Beneficios y/o consecuencias]]="No Cumple"),"Sin Negocio","Negocio")</f>
        <v>Negocio</v>
      </c>
      <c r="U1059" s="1" t="s">
        <v>46</v>
      </c>
      <c r="V1059" s="1" t="s">
        <v>46</v>
      </c>
      <c r="W1059" s="1" t="s">
        <v>46</v>
      </c>
      <c r="X1059" s="12" t="str">
        <f>IF(OR(VOZ_WHATSAPP[[#This Row],[Confirma Valor de pago]]="No Cumple",VOZ_WHATSAPP[[#This Row],[Confirma hora de pago]]="No Cumple",VOZ_WHATSAPP[[#This Row],[Confirma medio de pago]]="No Cumple"),"Sin Cierre","Cierre")</f>
        <v>Cierre</v>
      </c>
      <c r="Y1059" s="1" t="s">
        <v>46</v>
      </c>
      <c r="Z1059" s="1" t="s">
        <v>46</v>
      </c>
      <c r="AA1059" s="1" t="s">
        <v>46</v>
      </c>
      <c r="AB1059" s="1" t="s">
        <v>46</v>
      </c>
      <c r="AC1059" s="11" t="str">
        <f>IF(OR(VOZ_WHATSAPP[[#This Row],[La comunicación es asertiva, con respeto y evita maltrato]]="No Cumple",VOZ_WHATSAPP[[#This Row],[Cumple con las normativas legales]]="No Cumple"),"No Cumple","Cumple")</f>
        <v>Cumple</v>
      </c>
      <c r="AD1059" s="1" t="s">
        <v>46</v>
      </c>
      <c r="AE1059" s="1" t="s">
        <v>1064</v>
      </c>
      <c r="AF1059" s="4">
        <v>1</v>
      </c>
      <c r="AG1059" s="4">
        <f>IF(AND(VOZ_WHATSAPP[[#This Row],[Estado Cierre]]="Sin Cierre",VOZ_WHATSAPP[[#This Row],[Nota Negocio]]="Sin Negocio"),VOZ_WHATSAPP[[#This Row],[Nota]]-24%,VOZ_WHATSAPP[[#This Row],[Nota]])</f>
        <v>1</v>
      </c>
      <c r="AH1059" s="8">
        <f>IF(VOZ_WHATSAPP[[#This Row],[Estado Legal]]="No Cumple",0,IF(VOZ_WHATSAPP[[#This Row],[Realiza lectura de guion Legal]]="No Cumple",VOZ_WHATSAPP[[#This Row],[Nota 2]]-50%,VOZ_WHATSAPP[[#This Row],[Nota 2]]))</f>
        <v>1</v>
      </c>
    </row>
    <row r="1060" spans="1:34" x14ac:dyDescent="0.25">
      <c r="A1060" s="2" t="str">
        <f>VOZ_WHATSAPP[[#This Row],[ID Asesor]]&amp;VOZ_WHATSAPP[[#This Row],[Fecha Monitoreo]]</f>
        <v>385845839</v>
      </c>
      <c r="B1060" s="2">
        <v>45839</v>
      </c>
      <c r="C1060" s="1" t="s">
        <v>696</v>
      </c>
      <c r="D1060" s="1">
        <v>3858</v>
      </c>
      <c r="E1060" s="2">
        <v>45839</v>
      </c>
      <c r="F1060" s="3">
        <v>0.45416666666666666</v>
      </c>
      <c r="G1060" s="1" t="s">
        <v>60</v>
      </c>
      <c r="H1060" s="1" t="s">
        <v>44</v>
      </c>
      <c r="I1060" s="1">
        <v>1394</v>
      </c>
      <c r="J1060" s="1">
        <v>3212210401</v>
      </c>
      <c r="K1060" s="1" t="s">
        <v>45</v>
      </c>
      <c r="L1060" s="1" t="s">
        <v>46</v>
      </c>
      <c r="M1060" s="1" t="s">
        <v>46</v>
      </c>
      <c r="N1060" s="1" t="s">
        <v>46</v>
      </c>
      <c r="O1060" s="1" t="s">
        <v>46</v>
      </c>
      <c r="P1060" s="1" t="s">
        <v>46</v>
      </c>
      <c r="Q1060" s="1" t="s">
        <v>46</v>
      </c>
      <c r="R1060" s="1" t="s">
        <v>46</v>
      </c>
      <c r="S1060" s="1" t="s">
        <v>46</v>
      </c>
      <c r="T1060" s="12" t="str">
        <f>IF(OR(VOZ_WHATSAPP[[#This Row],[Brinda argumentos coherentes a la objeción]]="No Cumple",VOZ_WHATSAPP[[#This Row],[Despliegue de Beneficios y/o consecuencias]]="No Cumple"),"Sin Negocio","Negocio")</f>
        <v>Negocio</v>
      </c>
      <c r="U1060" s="1" t="s">
        <v>46</v>
      </c>
      <c r="V1060" s="1" t="s">
        <v>46</v>
      </c>
      <c r="W1060" s="1" t="s">
        <v>46</v>
      </c>
      <c r="X1060" s="12" t="str">
        <f>IF(OR(VOZ_WHATSAPP[[#This Row],[Confirma Valor de pago]]="No Cumple",VOZ_WHATSAPP[[#This Row],[Confirma hora de pago]]="No Cumple",VOZ_WHATSAPP[[#This Row],[Confirma medio de pago]]="No Cumple"),"Sin Cierre","Cierre")</f>
        <v>Cierre</v>
      </c>
      <c r="Y1060" s="1" t="s">
        <v>46</v>
      </c>
      <c r="Z1060" s="1" t="s">
        <v>46</v>
      </c>
      <c r="AA1060" s="1" t="s">
        <v>46</v>
      </c>
      <c r="AB1060" s="1" t="s">
        <v>46</v>
      </c>
      <c r="AC1060" s="11" t="str">
        <f>IF(OR(VOZ_WHATSAPP[[#This Row],[La comunicación es asertiva, con respeto y evita maltrato]]="No Cumple",VOZ_WHATSAPP[[#This Row],[Cumple con las normativas legales]]="No Cumple"),"No Cumple","Cumple")</f>
        <v>Cumple</v>
      </c>
      <c r="AD1060" s="1" t="s">
        <v>46</v>
      </c>
      <c r="AE1060" s="1" t="s">
        <v>962</v>
      </c>
      <c r="AF1060" s="4">
        <v>1</v>
      </c>
      <c r="AG1060" s="4">
        <f>IF(AND(VOZ_WHATSAPP[[#This Row],[Estado Cierre]]="Sin Cierre",VOZ_WHATSAPP[[#This Row],[Nota Negocio]]="Sin Negocio"),VOZ_WHATSAPP[[#This Row],[Nota]]-24%,VOZ_WHATSAPP[[#This Row],[Nota]])</f>
        <v>1</v>
      </c>
      <c r="AH1060" s="8">
        <f>IF(VOZ_WHATSAPP[[#This Row],[Estado Legal]]="No Cumple",0,IF(VOZ_WHATSAPP[[#This Row],[Realiza lectura de guion Legal]]="No Cumple",VOZ_WHATSAPP[[#This Row],[Nota 2]]-50%,VOZ_WHATSAPP[[#This Row],[Nota 2]]))</f>
        <v>1</v>
      </c>
    </row>
    <row r="1061" spans="1:34" x14ac:dyDescent="0.25">
      <c r="A1061" s="2" t="str">
        <f>VOZ_WHATSAPP[[#This Row],[ID Asesor]]&amp;VOZ_WHATSAPP[[#This Row],[Fecha Monitoreo]]</f>
        <v>383145839</v>
      </c>
      <c r="B1061" s="2">
        <v>45839</v>
      </c>
      <c r="C1061" s="1" t="s">
        <v>126</v>
      </c>
      <c r="D1061" s="1">
        <v>3831</v>
      </c>
      <c r="E1061" s="2">
        <v>45839</v>
      </c>
      <c r="F1061" s="3">
        <v>0.47569444444444442</v>
      </c>
      <c r="G1061" s="1" t="s">
        <v>58</v>
      </c>
      <c r="H1061" s="1" t="s">
        <v>44</v>
      </c>
      <c r="I1061" s="1">
        <v>431</v>
      </c>
      <c r="J1061" s="1">
        <v>3150188840</v>
      </c>
      <c r="K1061" s="1" t="s">
        <v>45</v>
      </c>
      <c r="L1061" s="1" t="s">
        <v>46</v>
      </c>
      <c r="M1061" s="1" t="s">
        <v>46</v>
      </c>
      <c r="N1061" s="1" t="s">
        <v>46</v>
      </c>
      <c r="O1061" s="1" t="s">
        <v>46</v>
      </c>
      <c r="P1061" s="1" t="s">
        <v>46</v>
      </c>
      <c r="Q1061" s="1" t="s">
        <v>46</v>
      </c>
      <c r="R1061" s="1" t="s">
        <v>46</v>
      </c>
      <c r="S1061" s="1" t="s">
        <v>46</v>
      </c>
      <c r="T1061" s="12" t="str">
        <f>IF(OR(VOZ_WHATSAPP[[#This Row],[Brinda argumentos coherentes a la objeción]]="No Cumple",VOZ_WHATSAPP[[#This Row],[Despliegue de Beneficios y/o consecuencias]]="No Cumple"),"Sin Negocio","Negocio")</f>
        <v>Negocio</v>
      </c>
      <c r="U1061" s="1" t="s">
        <v>46</v>
      </c>
      <c r="V1061" s="1" t="s">
        <v>46</v>
      </c>
      <c r="W1061" s="1" t="s">
        <v>46</v>
      </c>
      <c r="X1061" s="12" t="str">
        <f>IF(OR(VOZ_WHATSAPP[[#This Row],[Confirma Valor de pago]]="No Cumple",VOZ_WHATSAPP[[#This Row],[Confirma hora de pago]]="No Cumple",VOZ_WHATSAPP[[#This Row],[Confirma medio de pago]]="No Cumple"),"Sin Cierre","Cierre")</f>
        <v>Cierre</v>
      </c>
      <c r="Y1061" s="1" t="s">
        <v>46</v>
      </c>
      <c r="Z1061" s="1" t="s">
        <v>54</v>
      </c>
      <c r="AA1061" s="1" t="s">
        <v>46</v>
      </c>
      <c r="AB1061" s="1" t="s">
        <v>46</v>
      </c>
      <c r="AC1061" s="11" t="str">
        <f>IF(OR(VOZ_WHATSAPP[[#This Row],[La comunicación es asertiva, con respeto y evita maltrato]]="No Cumple",VOZ_WHATSAPP[[#This Row],[Cumple con las normativas legales]]="No Cumple"),"No Cumple","Cumple")</f>
        <v>Cumple</v>
      </c>
      <c r="AD1061" s="1" t="s">
        <v>46</v>
      </c>
      <c r="AE1061" s="1" t="s">
        <v>1065</v>
      </c>
      <c r="AF1061" s="4">
        <v>0.85</v>
      </c>
      <c r="AG1061" s="4">
        <f>IF(AND(VOZ_WHATSAPP[[#This Row],[Estado Cierre]]="Sin Cierre",VOZ_WHATSAPP[[#This Row],[Nota Negocio]]="Sin Negocio"),VOZ_WHATSAPP[[#This Row],[Nota]]-24%,VOZ_WHATSAPP[[#This Row],[Nota]])</f>
        <v>0.85</v>
      </c>
      <c r="AH1061" s="8">
        <f>IF(VOZ_WHATSAPP[[#This Row],[Estado Legal]]="No Cumple",0,IF(VOZ_WHATSAPP[[#This Row],[Realiza lectura de guion Legal]]="No Cumple",VOZ_WHATSAPP[[#This Row],[Nota 2]]-50%,VOZ_WHATSAPP[[#This Row],[Nota 2]]))</f>
        <v>0.85</v>
      </c>
    </row>
    <row r="1062" spans="1:34" x14ac:dyDescent="0.25">
      <c r="A1062" s="2" t="str">
        <f>VOZ_WHATSAPP[[#This Row],[ID Asesor]]&amp;VOZ_WHATSAPP[[#This Row],[Fecha Monitoreo]]</f>
        <v>399645839</v>
      </c>
      <c r="B1062" s="2">
        <v>45839</v>
      </c>
      <c r="C1062" s="1" t="s">
        <v>696</v>
      </c>
      <c r="D1062" s="1">
        <v>3996</v>
      </c>
      <c r="E1062" s="2">
        <v>45839</v>
      </c>
      <c r="F1062" s="3">
        <v>0.4909722222222222</v>
      </c>
      <c r="G1062" s="1" t="s">
        <v>60</v>
      </c>
      <c r="H1062" s="1" t="s">
        <v>44</v>
      </c>
      <c r="I1062" s="1">
        <v>1390</v>
      </c>
      <c r="J1062" s="1">
        <v>3102731972</v>
      </c>
      <c r="K1062" s="1" t="s">
        <v>45</v>
      </c>
      <c r="L1062" s="1" t="s">
        <v>46</v>
      </c>
      <c r="M1062" s="1" t="s">
        <v>46</v>
      </c>
      <c r="N1062" s="1" t="s">
        <v>46</v>
      </c>
      <c r="O1062" s="1" t="s">
        <v>46</v>
      </c>
      <c r="P1062" s="1" t="s">
        <v>46</v>
      </c>
      <c r="Q1062" s="1" t="s">
        <v>47</v>
      </c>
      <c r="R1062" s="1" t="s">
        <v>47</v>
      </c>
      <c r="S1062" s="1" t="s">
        <v>48</v>
      </c>
      <c r="T1062" s="12" t="str">
        <f>IF(OR(VOZ_WHATSAPP[[#This Row],[Brinda argumentos coherentes a la objeción]]="No Cumple",VOZ_WHATSAPP[[#This Row],[Despliegue de Beneficios y/o consecuencias]]="No Cumple"),"Sin Negocio","Negocio")</f>
        <v>Sin Negocio</v>
      </c>
      <c r="U1062" s="1" t="s">
        <v>47</v>
      </c>
      <c r="V1062" s="1" t="s">
        <v>46</v>
      </c>
      <c r="W1062" s="1" t="s">
        <v>46</v>
      </c>
      <c r="X1062" s="12" t="str">
        <f>IF(OR(VOZ_WHATSAPP[[#This Row],[Confirma Valor de pago]]="No Cumple",VOZ_WHATSAPP[[#This Row],[Confirma hora de pago]]="No Cumple",VOZ_WHATSAPP[[#This Row],[Confirma medio de pago]]="No Cumple"),"Sin Cierre","Cierre")</f>
        <v>Sin Cierre</v>
      </c>
      <c r="Y1062" s="1" t="s">
        <v>54</v>
      </c>
      <c r="Z1062" s="1" t="s">
        <v>54</v>
      </c>
      <c r="AA1062" s="1" t="s">
        <v>54</v>
      </c>
      <c r="AB1062" s="1" t="s">
        <v>54</v>
      </c>
      <c r="AC1062" s="11" t="str">
        <f>IF(OR(VOZ_WHATSAPP[[#This Row],[La comunicación es asertiva, con respeto y evita maltrato]]="No Cumple",VOZ_WHATSAPP[[#This Row],[Cumple con las normativas legales]]="No Cumple"),"No Cumple","Cumple")</f>
        <v>No Cumple</v>
      </c>
      <c r="AD1062" s="1" t="s">
        <v>48</v>
      </c>
      <c r="AE1062" s="1" t="s">
        <v>1066</v>
      </c>
      <c r="AF1062" s="4">
        <v>0.49</v>
      </c>
      <c r="AG1062" s="4">
        <f>IF(AND(VOZ_WHATSAPP[[#This Row],[Estado Cierre]]="Sin Cierre",VOZ_WHATSAPP[[#This Row],[Nota Negocio]]="Sin Negocio"),VOZ_WHATSAPP[[#This Row],[Nota]]-24%,VOZ_WHATSAPP[[#This Row],[Nota]])</f>
        <v>0.25</v>
      </c>
      <c r="AH1062" s="8">
        <f>IF(VOZ_WHATSAPP[[#This Row],[Estado Legal]]="No Cumple",0,IF(VOZ_WHATSAPP[[#This Row],[Realiza lectura de guion Legal]]="No Cumple",VOZ_WHATSAPP[[#This Row],[Nota 2]]-50%,VOZ_WHATSAPP[[#This Row],[Nota 2]]))</f>
        <v>0</v>
      </c>
    </row>
    <row r="1063" spans="1:34" x14ac:dyDescent="0.25">
      <c r="A1063" s="2" t="str">
        <f>VOZ_WHATSAPP[[#This Row],[ID Asesor]]&amp;VOZ_WHATSAPP[[#This Row],[Fecha Monitoreo]]</f>
        <v>302745839</v>
      </c>
      <c r="B1063" s="2">
        <v>45839</v>
      </c>
      <c r="C1063" s="1" t="s">
        <v>87</v>
      </c>
      <c r="D1063" s="1">
        <v>3027</v>
      </c>
      <c r="E1063" s="2">
        <v>45839</v>
      </c>
      <c r="F1063" s="3">
        <v>0.3888888888888889</v>
      </c>
      <c r="G1063" s="1" t="s">
        <v>51</v>
      </c>
      <c r="H1063" s="1" t="s">
        <v>44</v>
      </c>
      <c r="I1063" s="1">
        <v>1227</v>
      </c>
      <c r="J1063" s="1"/>
      <c r="K1063" s="1" t="s">
        <v>45</v>
      </c>
      <c r="L1063" s="1" t="s">
        <v>46</v>
      </c>
      <c r="M1063" s="1" t="s">
        <v>48</v>
      </c>
      <c r="N1063" s="1" t="s">
        <v>46</v>
      </c>
      <c r="O1063" s="1" t="s">
        <v>46</v>
      </c>
      <c r="P1063" s="1" t="s">
        <v>46</v>
      </c>
      <c r="Q1063" s="1" t="s">
        <v>46</v>
      </c>
      <c r="R1063" s="1" t="s">
        <v>46</v>
      </c>
      <c r="S1063" s="1" t="s">
        <v>46</v>
      </c>
      <c r="T1063" s="12" t="str">
        <f>IF(OR(VOZ_WHATSAPP[[#This Row],[Brinda argumentos coherentes a la objeción]]="No Cumple",VOZ_WHATSAPP[[#This Row],[Despliegue de Beneficios y/o consecuencias]]="No Cumple"),"Sin Negocio","Negocio")</f>
        <v>Negocio</v>
      </c>
      <c r="U1063" s="1" t="s">
        <v>48</v>
      </c>
      <c r="V1063" s="1" t="s">
        <v>48</v>
      </c>
      <c r="W1063" s="1" t="s">
        <v>48</v>
      </c>
      <c r="X1063" s="12" t="str">
        <f>IF(OR(VOZ_WHATSAPP[[#This Row],[Confirma Valor de pago]]="No Cumple",VOZ_WHATSAPP[[#This Row],[Confirma hora de pago]]="No Cumple",VOZ_WHATSAPP[[#This Row],[Confirma medio de pago]]="No Cumple"),"Sin Cierre","Cierre")</f>
        <v>Cierre</v>
      </c>
      <c r="Y1063" s="1" t="s">
        <v>46</v>
      </c>
      <c r="Z1063" s="1" t="s">
        <v>54</v>
      </c>
      <c r="AA1063" s="1" t="s">
        <v>46</v>
      </c>
      <c r="AB1063" s="1" t="s">
        <v>46</v>
      </c>
      <c r="AC1063" s="11" t="str">
        <f>IF(OR(VOZ_WHATSAPP[[#This Row],[La comunicación es asertiva, con respeto y evita maltrato]]="No Cumple",VOZ_WHATSAPP[[#This Row],[Cumple con las normativas legales]]="No Cumple"),"No Cumple","Cumple")</f>
        <v>Cumple</v>
      </c>
      <c r="AD1063" s="1" t="s">
        <v>46</v>
      </c>
      <c r="AE1063" s="1" t="s">
        <v>1067</v>
      </c>
      <c r="AF1063" s="4">
        <v>0.85</v>
      </c>
      <c r="AG1063" s="4">
        <f>IF(AND(VOZ_WHATSAPP[[#This Row],[Estado Cierre]]="Sin Cierre",VOZ_WHATSAPP[[#This Row],[Nota Negocio]]="Sin Negocio"),VOZ_WHATSAPP[[#This Row],[Nota]]-24%,VOZ_WHATSAPP[[#This Row],[Nota]])</f>
        <v>0.85</v>
      </c>
      <c r="AH1063" s="8">
        <f>IF(VOZ_WHATSAPP[[#This Row],[Estado Legal]]="No Cumple",0,IF(VOZ_WHATSAPP[[#This Row],[Realiza lectura de guion Legal]]="No Cumple",VOZ_WHATSAPP[[#This Row],[Nota 2]]-50%,VOZ_WHATSAPP[[#This Row],[Nota 2]]))</f>
        <v>0.85</v>
      </c>
    </row>
    <row r="1064" spans="1:34" x14ac:dyDescent="0.25">
      <c r="A1064" s="2" t="str">
        <f>VOZ_WHATSAPP[[#This Row],[ID Asesor]]&amp;VOZ_WHATSAPP[[#This Row],[Fecha Monitoreo]]</f>
        <v>378045839</v>
      </c>
      <c r="B1064" s="2">
        <v>45839</v>
      </c>
      <c r="C1064" s="1" t="s">
        <v>87</v>
      </c>
      <c r="D1064" s="1">
        <v>3780</v>
      </c>
      <c r="E1064" s="2">
        <v>45839</v>
      </c>
      <c r="F1064" s="3">
        <v>0.48125000000000001</v>
      </c>
      <c r="G1064" s="1" t="s">
        <v>51</v>
      </c>
      <c r="H1064" s="1" t="s">
        <v>44</v>
      </c>
      <c r="I1064" s="1">
        <v>1030</v>
      </c>
      <c r="J1064" s="1"/>
      <c r="K1064" s="1" t="s">
        <v>45</v>
      </c>
      <c r="L1064" s="1" t="s">
        <v>46</v>
      </c>
      <c r="M1064" s="1" t="s">
        <v>46</v>
      </c>
      <c r="N1064" s="1" t="s">
        <v>46</v>
      </c>
      <c r="O1064" s="1" t="s">
        <v>54</v>
      </c>
      <c r="P1064" s="1" t="s">
        <v>46</v>
      </c>
      <c r="Q1064" s="1" t="s">
        <v>46</v>
      </c>
      <c r="R1064" s="1" t="s">
        <v>46</v>
      </c>
      <c r="S1064" s="1" t="s">
        <v>46</v>
      </c>
      <c r="T1064" s="12" t="str">
        <f>IF(OR(VOZ_WHATSAPP[[#This Row],[Brinda argumentos coherentes a la objeción]]="No Cumple",VOZ_WHATSAPP[[#This Row],[Despliegue de Beneficios y/o consecuencias]]="No Cumple"),"Sin Negocio","Negocio")</f>
        <v>Negocio</v>
      </c>
      <c r="U1064" s="1" t="s">
        <v>48</v>
      </c>
      <c r="V1064" s="1" t="s">
        <v>48</v>
      </c>
      <c r="W1064" s="1" t="s">
        <v>48</v>
      </c>
      <c r="X1064" s="12" t="str">
        <f>IF(OR(VOZ_WHATSAPP[[#This Row],[Confirma Valor de pago]]="No Cumple",VOZ_WHATSAPP[[#This Row],[Confirma hora de pago]]="No Cumple",VOZ_WHATSAPP[[#This Row],[Confirma medio de pago]]="No Cumple"),"Sin Cierre","Cierre")</f>
        <v>Cierre</v>
      </c>
      <c r="Y1064" s="1" t="s">
        <v>46</v>
      </c>
      <c r="Z1064" s="1" t="s">
        <v>46</v>
      </c>
      <c r="AA1064" s="1" t="s">
        <v>46</v>
      </c>
      <c r="AB1064" s="1" t="s">
        <v>46</v>
      </c>
      <c r="AC1064" s="11" t="str">
        <f>IF(OR(VOZ_WHATSAPP[[#This Row],[La comunicación es asertiva, con respeto y evita maltrato]]="No Cumple",VOZ_WHATSAPP[[#This Row],[Cumple con las normativas legales]]="No Cumple"),"No Cumple","Cumple")</f>
        <v>Cumple</v>
      </c>
      <c r="AD1064" s="1" t="s">
        <v>46</v>
      </c>
      <c r="AE1064" s="1" t="s">
        <v>1068</v>
      </c>
      <c r="AF1064" s="4">
        <v>0.95</v>
      </c>
      <c r="AG1064" s="4">
        <f>IF(AND(VOZ_WHATSAPP[[#This Row],[Estado Cierre]]="Sin Cierre",VOZ_WHATSAPP[[#This Row],[Nota Negocio]]="Sin Negocio"),VOZ_WHATSAPP[[#This Row],[Nota]]-24%,VOZ_WHATSAPP[[#This Row],[Nota]])</f>
        <v>0.95</v>
      </c>
      <c r="AH1064" s="8">
        <f>IF(VOZ_WHATSAPP[[#This Row],[Estado Legal]]="No Cumple",0,IF(VOZ_WHATSAPP[[#This Row],[Realiza lectura de guion Legal]]="No Cumple",VOZ_WHATSAPP[[#This Row],[Nota 2]]-50%,VOZ_WHATSAPP[[#This Row],[Nota 2]]))</f>
        <v>0.95</v>
      </c>
    </row>
    <row r="1065" spans="1:34" x14ac:dyDescent="0.25">
      <c r="A1065" s="2" t="str">
        <f>VOZ_WHATSAPP[[#This Row],[ID Asesor]]&amp;VOZ_WHATSAPP[[#This Row],[Fecha Monitoreo]]</f>
        <v>397345839</v>
      </c>
      <c r="B1065" s="2">
        <v>45839</v>
      </c>
      <c r="C1065" s="1" t="s">
        <v>696</v>
      </c>
      <c r="D1065" s="1">
        <v>3973</v>
      </c>
      <c r="E1065" s="2">
        <v>45839</v>
      </c>
      <c r="F1065" s="3">
        <v>0.58402777777777781</v>
      </c>
      <c r="G1065" s="1" t="s">
        <v>51</v>
      </c>
      <c r="H1065" s="1" t="s">
        <v>44</v>
      </c>
      <c r="I1065" s="1">
        <v>1446</v>
      </c>
      <c r="J1065" s="1">
        <v>3133469030</v>
      </c>
      <c r="K1065" s="1" t="s">
        <v>45</v>
      </c>
      <c r="L1065" s="1" t="s">
        <v>47</v>
      </c>
      <c r="M1065" s="1" t="s">
        <v>46</v>
      </c>
      <c r="N1065" s="1" t="s">
        <v>46</v>
      </c>
      <c r="O1065" s="1" t="s">
        <v>54</v>
      </c>
      <c r="P1065" s="1" t="s">
        <v>46</v>
      </c>
      <c r="Q1065" s="1" t="s">
        <v>46</v>
      </c>
      <c r="R1065" s="1" t="s">
        <v>46</v>
      </c>
      <c r="S1065" s="1" t="s">
        <v>46</v>
      </c>
      <c r="T1065" s="12" t="str">
        <f>IF(OR(VOZ_WHATSAPP[[#This Row],[Brinda argumentos coherentes a la objeción]]="No Cumple",VOZ_WHATSAPP[[#This Row],[Despliegue de Beneficios y/o consecuencias]]="No Cumple"),"Sin Negocio","Negocio")</f>
        <v>Negocio</v>
      </c>
      <c r="U1065" s="1" t="s">
        <v>48</v>
      </c>
      <c r="V1065" s="1" t="s">
        <v>48</v>
      </c>
      <c r="W1065" s="1" t="s">
        <v>48</v>
      </c>
      <c r="X1065" s="12" t="str">
        <f>IF(OR(VOZ_WHATSAPP[[#This Row],[Confirma Valor de pago]]="No Cumple",VOZ_WHATSAPP[[#This Row],[Confirma hora de pago]]="No Cumple",VOZ_WHATSAPP[[#This Row],[Confirma medio de pago]]="No Cumple"),"Sin Cierre","Cierre")</f>
        <v>Cierre</v>
      </c>
      <c r="Y1065" s="1" t="s">
        <v>46</v>
      </c>
      <c r="Z1065" s="1" t="s">
        <v>46</v>
      </c>
      <c r="AA1065" s="1" t="s">
        <v>46</v>
      </c>
      <c r="AB1065" s="1" t="s">
        <v>46</v>
      </c>
      <c r="AC1065" s="11" t="str">
        <f>IF(OR(VOZ_WHATSAPP[[#This Row],[La comunicación es asertiva, con respeto y evita maltrato]]="No Cumple",VOZ_WHATSAPP[[#This Row],[Cumple con las normativas legales]]="No Cumple"),"No Cumple","Cumple")</f>
        <v>Cumple</v>
      </c>
      <c r="AD1065" s="1" t="s">
        <v>46</v>
      </c>
      <c r="AE1065" s="1" t="s">
        <v>1069</v>
      </c>
      <c r="AF1065" s="4">
        <v>0.91</v>
      </c>
      <c r="AG1065" s="4">
        <f>IF(AND(VOZ_WHATSAPP[[#This Row],[Estado Cierre]]="Sin Cierre",VOZ_WHATSAPP[[#This Row],[Nota Negocio]]="Sin Negocio"),VOZ_WHATSAPP[[#This Row],[Nota]]-24%,VOZ_WHATSAPP[[#This Row],[Nota]])</f>
        <v>0.91</v>
      </c>
      <c r="AH1065" s="8">
        <f>IF(VOZ_WHATSAPP[[#This Row],[Estado Legal]]="No Cumple",0,IF(VOZ_WHATSAPP[[#This Row],[Realiza lectura de guion Legal]]="No Cumple",VOZ_WHATSAPP[[#This Row],[Nota 2]]-50%,VOZ_WHATSAPP[[#This Row],[Nota 2]]))</f>
        <v>0.91</v>
      </c>
    </row>
    <row r="1066" spans="1:34" x14ac:dyDescent="0.25">
      <c r="A1066" s="2" t="str">
        <f>VOZ_WHATSAPP[[#This Row],[ID Asesor]]&amp;VOZ_WHATSAPP[[#This Row],[Fecha Monitoreo]]</f>
        <v>271745839</v>
      </c>
      <c r="B1066" s="2">
        <v>45839</v>
      </c>
      <c r="C1066" s="1" t="s">
        <v>59</v>
      </c>
      <c r="D1066" s="1">
        <v>2717</v>
      </c>
      <c r="E1066" s="2">
        <v>45839</v>
      </c>
      <c r="F1066" s="3">
        <v>0.58125000000000004</v>
      </c>
      <c r="G1066" s="1" t="s">
        <v>60</v>
      </c>
      <c r="H1066" s="1" t="s">
        <v>44</v>
      </c>
      <c r="I1066" s="1">
        <v>1165</v>
      </c>
      <c r="J1066" s="1">
        <v>3017587382</v>
      </c>
      <c r="K1066" s="1" t="s">
        <v>45</v>
      </c>
      <c r="L1066" s="1" t="s">
        <v>46</v>
      </c>
      <c r="M1066" s="1" t="s">
        <v>46</v>
      </c>
      <c r="N1066" s="1" t="s">
        <v>46</v>
      </c>
      <c r="O1066" s="1" t="s">
        <v>46</v>
      </c>
      <c r="P1066" s="1" t="s">
        <v>46</v>
      </c>
      <c r="Q1066" s="1" t="s">
        <v>46</v>
      </c>
      <c r="R1066" s="1" t="s">
        <v>46</v>
      </c>
      <c r="S1066" s="1" t="s">
        <v>46</v>
      </c>
      <c r="T1066" s="12" t="str">
        <f>IF(OR(VOZ_WHATSAPP[[#This Row],[Brinda argumentos coherentes a la objeción]]="No Cumple",VOZ_WHATSAPP[[#This Row],[Despliegue de Beneficios y/o consecuencias]]="No Cumple"),"Sin Negocio","Negocio")</f>
        <v>Negocio</v>
      </c>
      <c r="U1066" s="1" t="s">
        <v>48</v>
      </c>
      <c r="V1066" s="1" t="s">
        <v>48</v>
      </c>
      <c r="W1066" s="1" t="s">
        <v>48</v>
      </c>
      <c r="X1066" s="12" t="str">
        <f>IF(OR(VOZ_WHATSAPP[[#This Row],[Confirma Valor de pago]]="No Cumple",VOZ_WHATSAPP[[#This Row],[Confirma hora de pago]]="No Cumple",VOZ_WHATSAPP[[#This Row],[Confirma medio de pago]]="No Cumple"),"Sin Cierre","Cierre")</f>
        <v>Cierre</v>
      </c>
      <c r="Y1066" s="1" t="s">
        <v>46</v>
      </c>
      <c r="Z1066" s="1" t="s">
        <v>46</v>
      </c>
      <c r="AA1066" s="1" t="s">
        <v>46</v>
      </c>
      <c r="AB1066" s="1" t="s">
        <v>46</v>
      </c>
      <c r="AC1066" s="11" t="str">
        <f>IF(OR(VOZ_WHATSAPP[[#This Row],[La comunicación es asertiva, con respeto y evita maltrato]]="No Cumple",VOZ_WHATSAPP[[#This Row],[Cumple con las normativas legales]]="No Cumple"),"No Cumple","Cumple")</f>
        <v>Cumple</v>
      </c>
      <c r="AD1066" s="1" t="s">
        <v>46</v>
      </c>
      <c r="AE1066" s="1" t="s">
        <v>1070</v>
      </c>
      <c r="AF1066" s="4">
        <v>1</v>
      </c>
      <c r="AG1066" s="4">
        <f>IF(AND(VOZ_WHATSAPP[[#This Row],[Estado Cierre]]="Sin Cierre",VOZ_WHATSAPP[[#This Row],[Nota Negocio]]="Sin Negocio"),VOZ_WHATSAPP[[#This Row],[Nota]]-24%,VOZ_WHATSAPP[[#This Row],[Nota]])</f>
        <v>1</v>
      </c>
      <c r="AH1066" s="8">
        <f>IF(VOZ_WHATSAPP[[#This Row],[Estado Legal]]="No Cumple",0,IF(VOZ_WHATSAPP[[#This Row],[Realiza lectura de guion Legal]]="No Cumple",VOZ_WHATSAPP[[#This Row],[Nota 2]]-50%,VOZ_WHATSAPP[[#This Row],[Nota 2]]))</f>
        <v>1</v>
      </c>
    </row>
    <row r="1067" spans="1:34" x14ac:dyDescent="0.25">
      <c r="A1067" s="2" t="str">
        <f>VOZ_WHATSAPP[[#This Row],[ID Asesor]]&amp;VOZ_WHATSAPP[[#This Row],[Fecha Monitoreo]]</f>
        <v>382545839</v>
      </c>
      <c r="B1067" s="2">
        <v>45839</v>
      </c>
      <c r="C1067" s="1" t="s">
        <v>126</v>
      </c>
      <c r="D1067" s="1">
        <v>3825</v>
      </c>
      <c r="E1067" s="2">
        <v>45839</v>
      </c>
      <c r="F1067" s="3">
        <v>0.50555555555555554</v>
      </c>
      <c r="G1067" s="1" t="s">
        <v>58</v>
      </c>
      <c r="H1067" s="1" t="s">
        <v>44</v>
      </c>
      <c r="I1067" s="1">
        <v>594</v>
      </c>
      <c r="J1067" s="1">
        <v>3215070594</v>
      </c>
      <c r="K1067" s="1" t="s">
        <v>45</v>
      </c>
      <c r="L1067" s="1" t="s">
        <v>46</v>
      </c>
      <c r="M1067" s="1" t="s">
        <v>46</v>
      </c>
      <c r="N1067" s="1" t="s">
        <v>46</v>
      </c>
      <c r="O1067" s="1" t="s">
        <v>46</v>
      </c>
      <c r="P1067" s="1" t="s">
        <v>46</v>
      </c>
      <c r="Q1067" s="1" t="s">
        <v>48</v>
      </c>
      <c r="R1067" s="1" t="s">
        <v>48</v>
      </c>
      <c r="S1067" s="1" t="s">
        <v>48</v>
      </c>
      <c r="T1067" s="12" t="str">
        <f>IF(OR(VOZ_WHATSAPP[[#This Row],[Brinda argumentos coherentes a la objeción]]="No Cumple",VOZ_WHATSAPP[[#This Row],[Despliegue de Beneficios y/o consecuencias]]="No Cumple"),"Sin Negocio","Negocio")</f>
        <v>Negocio</v>
      </c>
      <c r="U1067" s="1" t="s">
        <v>46</v>
      </c>
      <c r="V1067" s="1" t="s">
        <v>46</v>
      </c>
      <c r="W1067" s="1" t="s">
        <v>46</v>
      </c>
      <c r="X1067" s="12" t="str">
        <f>IF(OR(VOZ_WHATSAPP[[#This Row],[Confirma Valor de pago]]="No Cumple",VOZ_WHATSAPP[[#This Row],[Confirma hora de pago]]="No Cumple",VOZ_WHATSAPP[[#This Row],[Confirma medio de pago]]="No Cumple"),"Sin Cierre","Cierre")</f>
        <v>Cierre</v>
      </c>
      <c r="Y1067" s="1" t="s">
        <v>46</v>
      </c>
      <c r="Z1067" s="1" t="s">
        <v>46</v>
      </c>
      <c r="AA1067" s="1" t="s">
        <v>46</v>
      </c>
      <c r="AB1067" s="1" t="s">
        <v>46</v>
      </c>
      <c r="AC1067" s="11" t="str">
        <f>IF(OR(VOZ_WHATSAPP[[#This Row],[La comunicación es asertiva, con respeto y evita maltrato]]="No Cumple",VOZ_WHATSAPP[[#This Row],[Cumple con las normativas legales]]="No Cumple"),"No Cumple","Cumple")</f>
        <v>Cumple</v>
      </c>
      <c r="AD1067" s="1" t="s">
        <v>46</v>
      </c>
      <c r="AE1067" s="1" t="s">
        <v>133</v>
      </c>
      <c r="AF1067" s="4">
        <v>1</v>
      </c>
      <c r="AG1067" s="4">
        <f>IF(AND(VOZ_WHATSAPP[[#This Row],[Estado Cierre]]="Sin Cierre",VOZ_WHATSAPP[[#This Row],[Nota Negocio]]="Sin Negocio"),VOZ_WHATSAPP[[#This Row],[Nota]]-24%,VOZ_WHATSAPP[[#This Row],[Nota]])</f>
        <v>1</v>
      </c>
      <c r="AH1067" s="8">
        <f>IF(VOZ_WHATSAPP[[#This Row],[Estado Legal]]="No Cumple",0,IF(VOZ_WHATSAPP[[#This Row],[Realiza lectura de guion Legal]]="No Cumple",VOZ_WHATSAPP[[#This Row],[Nota 2]]-50%,VOZ_WHATSAPP[[#This Row],[Nota 2]]))</f>
        <v>1</v>
      </c>
    </row>
    <row r="1068" spans="1:34" x14ac:dyDescent="0.25">
      <c r="A1068" s="2" t="str">
        <f>VOZ_WHATSAPP[[#This Row],[ID Asesor]]&amp;VOZ_WHATSAPP[[#This Row],[Fecha Monitoreo]]</f>
        <v>397245839</v>
      </c>
      <c r="B1068" s="2">
        <v>45839</v>
      </c>
      <c r="C1068" s="1" t="s">
        <v>59</v>
      </c>
      <c r="D1068" s="1">
        <v>3972</v>
      </c>
      <c r="E1068" s="2">
        <v>45839</v>
      </c>
      <c r="F1068" s="3">
        <v>0.52222222222222225</v>
      </c>
      <c r="G1068" s="1" t="s">
        <v>60</v>
      </c>
      <c r="H1068" s="1" t="s">
        <v>44</v>
      </c>
      <c r="I1068" s="1">
        <v>1445</v>
      </c>
      <c r="J1068" s="1">
        <v>3014553520</v>
      </c>
      <c r="K1068" s="1" t="s">
        <v>45</v>
      </c>
      <c r="L1068" s="1" t="s">
        <v>46</v>
      </c>
      <c r="M1068" s="1" t="s">
        <v>47</v>
      </c>
      <c r="N1068" s="1" t="s">
        <v>46</v>
      </c>
      <c r="O1068" s="1" t="s">
        <v>48</v>
      </c>
      <c r="P1068" s="1" t="s">
        <v>48</v>
      </c>
      <c r="Q1068" s="1" t="s">
        <v>48</v>
      </c>
      <c r="R1068" s="1" t="s">
        <v>48</v>
      </c>
      <c r="S1068" s="1" t="s">
        <v>48</v>
      </c>
      <c r="T1068" s="12" t="str">
        <f>IF(OR(VOZ_WHATSAPP[[#This Row],[Brinda argumentos coherentes a la objeción]]="No Cumple",VOZ_WHATSAPP[[#This Row],[Despliegue de Beneficios y/o consecuencias]]="No Cumple"),"Sin Negocio","Negocio")</f>
        <v>Negocio</v>
      </c>
      <c r="U1068" s="1" t="s">
        <v>48</v>
      </c>
      <c r="V1068" s="1" t="s">
        <v>48</v>
      </c>
      <c r="W1068" s="1" t="s">
        <v>48</v>
      </c>
      <c r="X1068" s="12" t="str">
        <f>IF(OR(VOZ_WHATSAPP[[#This Row],[Confirma Valor de pago]]="No Cumple",VOZ_WHATSAPP[[#This Row],[Confirma hora de pago]]="No Cumple",VOZ_WHATSAPP[[#This Row],[Confirma medio de pago]]="No Cumple"),"Sin Cierre","Cierre")</f>
        <v>Cierre</v>
      </c>
      <c r="Y1068" s="1" t="s">
        <v>48</v>
      </c>
      <c r="Z1068" s="1" t="s">
        <v>46</v>
      </c>
      <c r="AA1068" s="1" t="s">
        <v>46</v>
      </c>
      <c r="AB1068" s="1" t="s">
        <v>46</v>
      </c>
      <c r="AC1068" s="11" t="str">
        <f>IF(OR(VOZ_WHATSAPP[[#This Row],[La comunicación es asertiva, con respeto y evita maltrato]]="No Cumple",VOZ_WHATSAPP[[#This Row],[Cumple con las normativas legales]]="No Cumple"),"No Cumple","Cumple")</f>
        <v>Cumple</v>
      </c>
      <c r="AD1068" s="1" t="s">
        <v>48</v>
      </c>
      <c r="AE1068" s="1" t="s">
        <v>1071</v>
      </c>
      <c r="AF1068" s="4">
        <v>0.96</v>
      </c>
      <c r="AG1068" s="4">
        <f>IF(AND(VOZ_WHATSAPP[[#This Row],[Estado Cierre]]="Sin Cierre",VOZ_WHATSAPP[[#This Row],[Nota Negocio]]="Sin Negocio"),VOZ_WHATSAPP[[#This Row],[Nota]]-24%,VOZ_WHATSAPP[[#This Row],[Nota]])</f>
        <v>0.96</v>
      </c>
      <c r="AH1068" s="8">
        <f>IF(VOZ_WHATSAPP[[#This Row],[Estado Legal]]="No Cumple",0,IF(VOZ_WHATSAPP[[#This Row],[Realiza lectura de guion Legal]]="No Cumple",VOZ_WHATSAPP[[#This Row],[Nota 2]]-50%,VOZ_WHATSAPP[[#This Row],[Nota 2]]))</f>
        <v>0.96</v>
      </c>
    </row>
    <row r="1069" spans="1:34" x14ac:dyDescent="0.25">
      <c r="A1069" s="2" t="str">
        <f>VOZ_WHATSAPP[[#This Row],[ID Asesor]]&amp;VOZ_WHATSAPP[[#This Row],[Fecha Monitoreo]]</f>
        <v>372545839</v>
      </c>
      <c r="B1069" s="2">
        <v>45839</v>
      </c>
      <c r="C1069" s="1" t="s">
        <v>126</v>
      </c>
      <c r="D1069" s="1">
        <v>3725</v>
      </c>
      <c r="E1069" s="2">
        <v>45839</v>
      </c>
      <c r="F1069" s="3">
        <v>0.58333333333333337</v>
      </c>
      <c r="G1069" s="1" t="s">
        <v>58</v>
      </c>
      <c r="H1069" s="1" t="s">
        <v>44</v>
      </c>
      <c r="I1069" s="1">
        <v>435</v>
      </c>
      <c r="J1069" s="1">
        <v>3148729648</v>
      </c>
      <c r="K1069" s="1" t="s">
        <v>45</v>
      </c>
      <c r="L1069" s="1" t="s">
        <v>46</v>
      </c>
      <c r="M1069" s="1" t="s">
        <v>46</v>
      </c>
      <c r="N1069" s="1" t="s">
        <v>46</v>
      </c>
      <c r="O1069" s="1" t="s">
        <v>46</v>
      </c>
      <c r="P1069" s="1" t="s">
        <v>46</v>
      </c>
      <c r="Q1069" s="1" t="s">
        <v>46</v>
      </c>
      <c r="R1069" s="1" t="s">
        <v>46</v>
      </c>
      <c r="S1069" s="1" t="s">
        <v>46</v>
      </c>
      <c r="T1069" s="12" t="str">
        <f>IF(OR(VOZ_WHATSAPP[[#This Row],[Brinda argumentos coherentes a la objeción]]="No Cumple",VOZ_WHATSAPP[[#This Row],[Despliegue de Beneficios y/o consecuencias]]="No Cumple"),"Sin Negocio","Negocio")</f>
        <v>Negocio</v>
      </c>
      <c r="U1069" s="1" t="s">
        <v>46</v>
      </c>
      <c r="V1069" s="1" t="s">
        <v>46</v>
      </c>
      <c r="W1069" s="1" t="s">
        <v>46</v>
      </c>
      <c r="X1069" s="12" t="str">
        <f>IF(OR(VOZ_WHATSAPP[[#This Row],[Confirma Valor de pago]]="No Cumple",VOZ_WHATSAPP[[#This Row],[Confirma hora de pago]]="No Cumple",VOZ_WHATSAPP[[#This Row],[Confirma medio de pago]]="No Cumple"),"Sin Cierre","Cierre")</f>
        <v>Cierre</v>
      </c>
      <c r="Y1069" s="1" t="s">
        <v>46</v>
      </c>
      <c r="Z1069" s="1" t="s">
        <v>46</v>
      </c>
      <c r="AA1069" s="1" t="s">
        <v>46</v>
      </c>
      <c r="AB1069" s="1" t="s">
        <v>46</v>
      </c>
      <c r="AC1069" s="11" t="str">
        <f>IF(OR(VOZ_WHATSAPP[[#This Row],[La comunicación es asertiva, con respeto y evita maltrato]]="No Cumple",VOZ_WHATSAPP[[#This Row],[Cumple con las normativas legales]]="No Cumple"),"No Cumple","Cumple")</f>
        <v>Cumple</v>
      </c>
      <c r="AD1069" s="1" t="s">
        <v>46</v>
      </c>
      <c r="AE1069" s="1" t="s">
        <v>133</v>
      </c>
      <c r="AF1069" s="4">
        <v>1</v>
      </c>
      <c r="AG1069" s="4">
        <f>IF(AND(VOZ_WHATSAPP[[#This Row],[Estado Cierre]]="Sin Cierre",VOZ_WHATSAPP[[#This Row],[Nota Negocio]]="Sin Negocio"),VOZ_WHATSAPP[[#This Row],[Nota]]-24%,VOZ_WHATSAPP[[#This Row],[Nota]])</f>
        <v>1</v>
      </c>
      <c r="AH1069" s="8">
        <f>IF(VOZ_WHATSAPP[[#This Row],[Estado Legal]]="No Cumple",0,IF(VOZ_WHATSAPP[[#This Row],[Realiza lectura de guion Legal]]="No Cumple",VOZ_WHATSAPP[[#This Row],[Nota 2]]-50%,VOZ_WHATSAPP[[#This Row],[Nota 2]]))</f>
        <v>1</v>
      </c>
    </row>
    <row r="1070" spans="1:34" x14ac:dyDescent="0.25">
      <c r="A1070" s="2" t="str">
        <f>VOZ_WHATSAPP[[#This Row],[ID Asesor]]&amp;VOZ_WHATSAPP[[#This Row],[Fecha Monitoreo]]</f>
        <v>375745839</v>
      </c>
      <c r="B1070" s="2">
        <v>45839</v>
      </c>
      <c r="C1070" s="1" t="s">
        <v>696</v>
      </c>
      <c r="D1070" s="1">
        <v>3757</v>
      </c>
      <c r="E1070" s="2">
        <v>45839</v>
      </c>
      <c r="F1070" s="3">
        <v>0.51458333333333328</v>
      </c>
      <c r="G1070" s="1" t="s">
        <v>60</v>
      </c>
      <c r="H1070" s="1" t="s">
        <v>44</v>
      </c>
      <c r="I1070" s="1">
        <v>1261</v>
      </c>
      <c r="J1070" s="1">
        <v>3145889741</v>
      </c>
      <c r="K1070" s="1" t="s">
        <v>45</v>
      </c>
      <c r="L1070" s="1" t="s">
        <v>47</v>
      </c>
      <c r="M1070" s="1" t="s">
        <v>46</v>
      </c>
      <c r="N1070" s="1" t="s">
        <v>46</v>
      </c>
      <c r="O1070" s="1" t="s">
        <v>46</v>
      </c>
      <c r="P1070" s="1" t="s">
        <v>46</v>
      </c>
      <c r="Q1070" s="1" t="s">
        <v>48</v>
      </c>
      <c r="R1070" s="1" t="s">
        <v>48</v>
      </c>
      <c r="S1070" s="1" t="s">
        <v>46</v>
      </c>
      <c r="T1070" s="12" t="str">
        <f>IF(OR(VOZ_WHATSAPP[[#This Row],[Brinda argumentos coherentes a la objeción]]="No Cumple",VOZ_WHATSAPP[[#This Row],[Despliegue de Beneficios y/o consecuencias]]="No Cumple"),"Sin Negocio","Negocio")</f>
        <v>Negocio</v>
      </c>
      <c r="U1070" s="1" t="s">
        <v>46</v>
      </c>
      <c r="V1070" s="1" t="s">
        <v>46</v>
      </c>
      <c r="W1070" s="1" t="s">
        <v>46</v>
      </c>
      <c r="X1070" s="12" t="str">
        <f>IF(OR(VOZ_WHATSAPP[[#This Row],[Confirma Valor de pago]]="No Cumple",VOZ_WHATSAPP[[#This Row],[Confirma hora de pago]]="No Cumple",VOZ_WHATSAPP[[#This Row],[Confirma medio de pago]]="No Cumple"),"Sin Cierre","Cierre")</f>
        <v>Cierre</v>
      </c>
      <c r="Y1070" s="1" t="s">
        <v>46</v>
      </c>
      <c r="Z1070" s="1" t="s">
        <v>46</v>
      </c>
      <c r="AA1070" s="1" t="s">
        <v>46</v>
      </c>
      <c r="AB1070" s="1" t="s">
        <v>46</v>
      </c>
      <c r="AC1070" s="11" t="str">
        <f>IF(OR(VOZ_WHATSAPP[[#This Row],[La comunicación es asertiva, con respeto y evita maltrato]]="No Cumple",VOZ_WHATSAPP[[#This Row],[Cumple con las normativas legales]]="No Cumple"),"No Cumple","Cumple")</f>
        <v>Cumple</v>
      </c>
      <c r="AD1070" s="1" t="s">
        <v>46</v>
      </c>
      <c r="AE1070" s="1" t="s">
        <v>915</v>
      </c>
      <c r="AF1070" s="4">
        <v>0.96</v>
      </c>
      <c r="AG1070" s="4">
        <f>IF(AND(VOZ_WHATSAPP[[#This Row],[Estado Cierre]]="Sin Cierre",VOZ_WHATSAPP[[#This Row],[Nota Negocio]]="Sin Negocio"),VOZ_WHATSAPP[[#This Row],[Nota]]-24%,VOZ_WHATSAPP[[#This Row],[Nota]])</f>
        <v>0.96</v>
      </c>
      <c r="AH1070" s="8">
        <f>IF(VOZ_WHATSAPP[[#This Row],[Estado Legal]]="No Cumple",0,IF(VOZ_WHATSAPP[[#This Row],[Realiza lectura de guion Legal]]="No Cumple",VOZ_WHATSAPP[[#This Row],[Nota 2]]-50%,VOZ_WHATSAPP[[#This Row],[Nota 2]]))</f>
        <v>0.96</v>
      </c>
    </row>
    <row r="1071" spans="1:34" x14ac:dyDescent="0.25">
      <c r="A1071" s="2" t="str">
        <f>VOZ_WHATSAPP[[#This Row],[ID Asesor]]&amp;VOZ_WHATSAPP[[#This Row],[Fecha Monitoreo]]</f>
        <v>385845839</v>
      </c>
      <c r="B1071" s="2">
        <v>45839</v>
      </c>
      <c r="C1071" s="1" t="s">
        <v>59</v>
      </c>
      <c r="D1071" s="1">
        <v>3858</v>
      </c>
      <c r="E1071" s="2">
        <v>45839</v>
      </c>
      <c r="F1071" s="3">
        <v>0.59861111111111109</v>
      </c>
      <c r="G1071" s="1" t="s">
        <v>60</v>
      </c>
      <c r="H1071" s="1" t="s">
        <v>44</v>
      </c>
      <c r="I1071" s="1">
        <v>1394</v>
      </c>
      <c r="J1071" s="1">
        <v>3138547806</v>
      </c>
      <c r="K1071" s="1" t="s">
        <v>45</v>
      </c>
      <c r="L1071" s="1" t="s">
        <v>46</v>
      </c>
      <c r="M1071" s="1" t="s">
        <v>46</v>
      </c>
      <c r="N1071" s="1" t="s">
        <v>46</v>
      </c>
      <c r="O1071" s="1" t="s">
        <v>46</v>
      </c>
      <c r="P1071" s="1" t="s">
        <v>46</v>
      </c>
      <c r="Q1071" s="1" t="s">
        <v>48</v>
      </c>
      <c r="R1071" s="1" t="s">
        <v>48</v>
      </c>
      <c r="S1071" s="1" t="s">
        <v>46</v>
      </c>
      <c r="T1071" s="12" t="str">
        <f>IF(OR(VOZ_WHATSAPP[[#This Row],[Brinda argumentos coherentes a la objeción]]="No Cumple",VOZ_WHATSAPP[[#This Row],[Despliegue de Beneficios y/o consecuencias]]="No Cumple"),"Sin Negocio","Negocio")</f>
        <v>Negocio</v>
      </c>
      <c r="U1071" s="1" t="s">
        <v>46</v>
      </c>
      <c r="V1071" s="1" t="s">
        <v>46</v>
      </c>
      <c r="W1071" s="1" t="s">
        <v>46</v>
      </c>
      <c r="X1071" s="12" t="str">
        <f>IF(OR(VOZ_WHATSAPP[[#This Row],[Confirma Valor de pago]]="No Cumple",VOZ_WHATSAPP[[#This Row],[Confirma hora de pago]]="No Cumple",VOZ_WHATSAPP[[#This Row],[Confirma medio de pago]]="No Cumple"),"Sin Cierre","Cierre")</f>
        <v>Cierre</v>
      </c>
      <c r="Y1071" s="1" t="s">
        <v>46</v>
      </c>
      <c r="Z1071" s="1" t="s">
        <v>46</v>
      </c>
      <c r="AA1071" s="1" t="s">
        <v>46</v>
      </c>
      <c r="AB1071" s="1" t="s">
        <v>46</v>
      </c>
      <c r="AC1071" s="11" t="str">
        <f>IF(OR(VOZ_WHATSAPP[[#This Row],[La comunicación es asertiva, con respeto y evita maltrato]]="No Cumple",VOZ_WHATSAPP[[#This Row],[Cumple con las normativas legales]]="No Cumple"),"No Cumple","Cumple")</f>
        <v>Cumple</v>
      </c>
      <c r="AD1071" s="1" t="s">
        <v>46</v>
      </c>
      <c r="AE1071" s="1" t="s">
        <v>1072</v>
      </c>
      <c r="AF1071" s="4">
        <v>1</v>
      </c>
      <c r="AG1071" s="4">
        <f>IF(AND(VOZ_WHATSAPP[[#This Row],[Estado Cierre]]="Sin Cierre",VOZ_WHATSAPP[[#This Row],[Nota Negocio]]="Sin Negocio"),VOZ_WHATSAPP[[#This Row],[Nota]]-24%,VOZ_WHATSAPP[[#This Row],[Nota]])</f>
        <v>1</v>
      </c>
      <c r="AH1071" s="8">
        <f>IF(VOZ_WHATSAPP[[#This Row],[Estado Legal]]="No Cumple",0,IF(VOZ_WHATSAPP[[#This Row],[Realiza lectura de guion Legal]]="No Cumple",VOZ_WHATSAPP[[#This Row],[Nota 2]]-50%,VOZ_WHATSAPP[[#This Row],[Nota 2]]))</f>
        <v>1</v>
      </c>
    </row>
    <row r="1072" spans="1:34" x14ac:dyDescent="0.25">
      <c r="A1072" s="2" t="str">
        <f>VOZ_WHATSAPP[[#This Row],[ID Asesor]]&amp;VOZ_WHATSAPP[[#This Row],[Fecha Monitoreo]]</f>
        <v>396245839</v>
      </c>
      <c r="B1072" s="2">
        <v>45839</v>
      </c>
      <c r="C1072" s="1" t="s">
        <v>126</v>
      </c>
      <c r="D1072" s="1">
        <v>3962</v>
      </c>
      <c r="E1072" s="2">
        <v>45839</v>
      </c>
      <c r="F1072" s="3">
        <v>0.53749999999999998</v>
      </c>
      <c r="G1072" s="1" t="s">
        <v>58</v>
      </c>
      <c r="H1072" s="1" t="s">
        <v>44</v>
      </c>
      <c r="I1072" s="1">
        <v>601</v>
      </c>
      <c r="J1072" s="1">
        <v>3206813006</v>
      </c>
      <c r="K1072" s="1" t="s">
        <v>45</v>
      </c>
      <c r="L1072" s="1" t="s">
        <v>46</v>
      </c>
      <c r="M1072" s="1" t="s">
        <v>46</v>
      </c>
      <c r="N1072" s="1" t="s">
        <v>46</v>
      </c>
      <c r="O1072" s="1" t="s">
        <v>46</v>
      </c>
      <c r="P1072" s="1" t="s">
        <v>46</v>
      </c>
      <c r="Q1072" s="1" t="s">
        <v>46</v>
      </c>
      <c r="R1072" s="1" t="s">
        <v>47</v>
      </c>
      <c r="S1072" s="1" t="s">
        <v>47</v>
      </c>
      <c r="T1072" s="12" t="str">
        <f>IF(OR(VOZ_WHATSAPP[[#This Row],[Brinda argumentos coherentes a la objeción]]="No Cumple",VOZ_WHATSAPP[[#This Row],[Despliegue de Beneficios y/o consecuencias]]="No Cumple"),"Sin Negocio","Negocio")</f>
        <v>Sin Negocio</v>
      </c>
      <c r="U1072" s="1" t="s">
        <v>48</v>
      </c>
      <c r="V1072" s="1" t="s">
        <v>48</v>
      </c>
      <c r="W1072" s="1" t="s">
        <v>48</v>
      </c>
      <c r="X1072" s="12" t="str">
        <f>IF(OR(VOZ_WHATSAPP[[#This Row],[Confirma Valor de pago]]="No Cumple",VOZ_WHATSAPP[[#This Row],[Confirma hora de pago]]="No Cumple",VOZ_WHATSAPP[[#This Row],[Confirma medio de pago]]="No Cumple"),"Sin Cierre","Cierre")</f>
        <v>Cierre</v>
      </c>
      <c r="Y1072" s="1" t="s">
        <v>46</v>
      </c>
      <c r="Z1072" s="1" t="s">
        <v>46</v>
      </c>
      <c r="AA1072" s="1" t="s">
        <v>46</v>
      </c>
      <c r="AB1072" s="1" t="s">
        <v>46</v>
      </c>
      <c r="AC1072" s="11" t="str">
        <f>IF(OR(VOZ_WHATSAPP[[#This Row],[La comunicación es asertiva, con respeto y evita maltrato]]="No Cumple",VOZ_WHATSAPP[[#This Row],[Cumple con las normativas legales]]="No Cumple"),"No Cumple","Cumple")</f>
        <v>Cumple</v>
      </c>
      <c r="AD1072" s="1" t="s">
        <v>46</v>
      </c>
      <c r="AE1072" s="1" t="s">
        <v>1073</v>
      </c>
      <c r="AF1072" s="4">
        <v>0.8</v>
      </c>
      <c r="AG1072" s="4">
        <f>IF(AND(VOZ_WHATSAPP[[#This Row],[Estado Cierre]]="Sin Cierre",VOZ_WHATSAPP[[#This Row],[Nota Negocio]]="Sin Negocio"),VOZ_WHATSAPP[[#This Row],[Nota]]-24%,VOZ_WHATSAPP[[#This Row],[Nota]])</f>
        <v>0.8</v>
      </c>
      <c r="AH1072" s="8">
        <f>IF(VOZ_WHATSAPP[[#This Row],[Estado Legal]]="No Cumple",0,IF(VOZ_WHATSAPP[[#This Row],[Realiza lectura de guion Legal]]="No Cumple",VOZ_WHATSAPP[[#This Row],[Nota 2]]-50%,VOZ_WHATSAPP[[#This Row],[Nota 2]]))</f>
        <v>0.8</v>
      </c>
    </row>
    <row r="1073" spans="1:34" x14ac:dyDescent="0.25">
      <c r="A1073" s="2" t="str">
        <f>VOZ_WHATSAPP[[#This Row],[ID Asesor]]&amp;VOZ_WHATSAPP[[#This Row],[Fecha Monitoreo]]</f>
        <v>355045839</v>
      </c>
      <c r="B1073" s="2">
        <v>45839</v>
      </c>
      <c r="C1073" s="1" t="s">
        <v>696</v>
      </c>
      <c r="D1073" s="1">
        <v>3550</v>
      </c>
      <c r="E1073" s="2">
        <v>45839</v>
      </c>
      <c r="F1073" s="3">
        <v>0.44930555555555557</v>
      </c>
      <c r="G1073" s="1" t="s">
        <v>51</v>
      </c>
      <c r="H1073" s="1" t="s">
        <v>44</v>
      </c>
      <c r="I1073" s="1">
        <v>1136</v>
      </c>
      <c r="J1073" s="1">
        <v>3174749447</v>
      </c>
      <c r="K1073" s="1" t="s">
        <v>45</v>
      </c>
      <c r="L1073" s="1" t="s">
        <v>46</v>
      </c>
      <c r="M1073" s="1" t="s">
        <v>46</v>
      </c>
      <c r="N1073" s="1" t="s">
        <v>46</v>
      </c>
      <c r="O1073" s="1" t="s">
        <v>46</v>
      </c>
      <c r="P1073" s="1" t="s">
        <v>46</v>
      </c>
      <c r="Q1073" s="1" t="s">
        <v>46</v>
      </c>
      <c r="R1073" s="1" t="s">
        <v>46</v>
      </c>
      <c r="S1073" s="1" t="s">
        <v>46</v>
      </c>
      <c r="T1073" s="12" t="str">
        <f>IF(OR(VOZ_WHATSAPP[[#This Row],[Brinda argumentos coherentes a la objeción]]="No Cumple",VOZ_WHATSAPP[[#This Row],[Despliegue de Beneficios y/o consecuencias]]="No Cumple"),"Sin Negocio","Negocio")</f>
        <v>Negocio</v>
      </c>
      <c r="U1073" s="1" t="s">
        <v>48</v>
      </c>
      <c r="V1073" s="1" t="s">
        <v>48</v>
      </c>
      <c r="W1073" s="1" t="s">
        <v>48</v>
      </c>
      <c r="X1073" s="12" t="str">
        <f>IF(OR(VOZ_WHATSAPP[[#This Row],[Confirma Valor de pago]]="No Cumple",VOZ_WHATSAPP[[#This Row],[Confirma hora de pago]]="No Cumple",VOZ_WHATSAPP[[#This Row],[Confirma medio de pago]]="No Cumple"),"Sin Cierre","Cierre")</f>
        <v>Cierre</v>
      </c>
      <c r="Y1073" s="1" t="s">
        <v>46</v>
      </c>
      <c r="Z1073" s="1" t="s">
        <v>46</v>
      </c>
      <c r="AA1073" s="1" t="s">
        <v>46</v>
      </c>
      <c r="AB1073" s="1" t="s">
        <v>46</v>
      </c>
      <c r="AC1073" s="11" t="str">
        <f>IF(OR(VOZ_WHATSAPP[[#This Row],[La comunicación es asertiva, con respeto y evita maltrato]]="No Cumple",VOZ_WHATSAPP[[#This Row],[Cumple con las normativas legales]]="No Cumple"),"No Cumple","Cumple")</f>
        <v>Cumple</v>
      </c>
      <c r="AD1073" s="1" t="s">
        <v>46</v>
      </c>
      <c r="AE1073" s="1" t="s">
        <v>915</v>
      </c>
      <c r="AF1073" s="4">
        <v>1</v>
      </c>
      <c r="AG1073" s="4">
        <f>IF(AND(VOZ_WHATSAPP[[#This Row],[Estado Cierre]]="Sin Cierre",VOZ_WHATSAPP[[#This Row],[Nota Negocio]]="Sin Negocio"),VOZ_WHATSAPP[[#This Row],[Nota]]-24%,VOZ_WHATSAPP[[#This Row],[Nota]])</f>
        <v>1</v>
      </c>
      <c r="AH1073" s="8">
        <f>IF(VOZ_WHATSAPP[[#This Row],[Estado Legal]]="No Cumple",0,IF(VOZ_WHATSAPP[[#This Row],[Realiza lectura de guion Legal]]="No Cumple",VOZ_WHATSAPP[[#This Row],[Nota 2]]-50%,VOZ_WHATSAPP[[#This Row],[Nota 2]]))</f>
        <v>1</v>
      </c>
    </row>
    <row r="1074" spans="1:34" x14ac:dyDescent="0.25">
      <c r="A1074" s="2" t="str">
        <f>VOZ_WHATSAPP[[#This Row],[ID Asesor]]&amp;VOZ_WHATSAPP[[#This Row],[Fecha Monitoreo]]</f>
        <v>356545839</v>
      </c>
      <c r="B1074" s="2">
        <v>45839</v>
      </c>
      <c r="C1074" s="1" t="s">
        <v>59</v>
      </c>
      <c r="D1074" s="1">
        <v>3565</v>
      </c>
      <c r="E1074" s="2">
        <v>45839</v>
      </c>
      <c r="F1074" s="3">
        <v>0.5083333333333333</v>
      </c>
      <c r="G1074" s="1" t="s">
        <v>60</v>
      </c>
      <c r="H1074" s="1" t="s">
        <v>44</v>
      </c>
      <c r="I1074" s="1">
        <v>1359</v>
      </c>
      <c r="J1074" s="1">
        <v>3117959296</v>
      </c>
      <c r="K1074" s="1" t="s">
        <v>45</v>
      </c>
      <c r="L1074" s="1" t="s">
        <v>46</v>
      </c>
      <c r="M1074" s="1" t="s">
        <v>46</v>
      </c>
      <c r="N1074" s="1" t="s">
        <v>46</v>
      </c>
      <c r="O1074" s="1" t="s">
        <v>46</v>
      </c>
      <c r="P1074" s="1" t="s">
        <v>46</v>
      </c>
      <c r="Q1074" s="1" t="s">
        <v>46</v>
      </c>
      <c r="R1074" s="1" t="s">
        <v>46</v>
      </c>
      <c r="S1074" s="1" t="s">
        <v>46</v>
      </c>
      <c r="T1074" s="12" t="str">
        <f>IF(OR(VOZ_WHATSAPP[[#This Row],[Brinda argumentos coherentes a la objeción]]="No Cumple",VOZ_WHATSAPP[[#This Row],[Despliegue de Beneficios y/o consecuencias]]="No Cumple"),"Sin Negocio","Negocio")</f>
        <v>Negocio</v>
      </c>
      <c r="U1074" s="1" t="s">
        <v>46</v>
      </c>
      <c r="V1074" s="1" t="s">
        <v>46</v>
      </c>
      <c r="W1074" s="1" t="s">
        <v>46</v>
      </c>
      <c r="X1074" s="12" t="str">
        <f>IF(OR(VOZ_WHATSAPP[[#This Row],[Confirma Valor de pago]]="No Cumple",VOZ_WHATSAPP[[#This Row],[Confirma hora de pago]]="No Cumple",VOZ_WHATSAPP[[#This Row],[Confirma medio de pago]]="No Cumple"),"Sin Cierre","Cierre")</f>
        <v>Cierre</v>
      </c>
      <c r="Y1074" s="1" t="s">
        <v>46</v>
      </c>
      <c r="Z1074" s="1" t="s">
        <v>46</v>
      </c>
      <c r="AA1074" s="1" t="s">
        <v>46</v>
      </c>
      <c r="AB1074" s="1" t="s">
        <v>46</v>
      </c>
      <c r="AC1074" s="11" t="str">
        <f>IF(OR(VOZ_WHATSAPP[[#This Row],[La comunicación es asertiva, con respeto y evita maltrato]]="No Cumple",VOZ_WHATSAPP[[#This Row],[Cumple con las normativas legales]]="No Cumple"),"No Cumple","Cumple")</f>
        <v>Cumple</v>
      </c>
      <c r="AD1074" s="1" t="s">
        <v>46</v>
      </c>
      <c r="AE1074" s="1" t="s">
        <v>62</v>
      </c>
      <c r="AF1074" s="4">
        <v>1</v>
      </c>
      <c r="AG1074" s="4">
        <f>IF(AND(VOZ_WHATSAPP[[#This Row],[Estado Cierre]]="Sin Cierre",VOZ_WHATSAPP[[#This Row],[Nota Negocio]]="Sin Negocio"),VOZ_WHATSAPP[[#This Row],[Nota]]-24%,VOZ_WHATSAPP[[#This Row],[Nota]])</f>
        <v>1</v>
      </c>
      <c r="AH1074" s="8">
        <f>IF(VOZ_WHATSAPP[[#This Row],[Estado Legal]]="No Cumple",0,IF(VOZ_WHATSAPP[[#This Row],[Realiza lectura de guion Legal]]="No Cumple",VOZ_WHATSAPP[[#This Row],[Nota 2]]-50%,VOZ_WHATSAPP[[#This Row],[Nota 2]]))</f>
        <v>1</v>
      </c>
    </row>
    <row r="1075" spans="1:34" x14ac:dyDescent="0.25">
      <c r="A1075" s="2" t="str">
        <f>VOZ_WHATSAPP[[#This Row],[ID Asesor]]&amp;VOZ_WHATSAPP[[#This Row],[Fecha Monitoreo]]</f>
        <v>381045839</v>
      </c>
      <c r="B1075" s="2">
        <v>45839</v>
      </c>
      <c r="C1075" s="1" t="s">
        <v>696</v>
      </c>
      <c r="D1075" s="1">
        <v>3810</v>
      </c>
      <c r="E1075" s="2">
        <v>45839</v>
      </c>
      <c r="F1075" s="3">
        <v>0.42152777777777778</v>
      </c>
      <c r="G1075" s="1" t="s">
        <v>58</v>
      </c>
      <c r="H1075" s="1" t="s">
        <v>44</v>
      </c>
      <c r="I1075" s="1">
        <v>1345</v>
      </c>
      <c r="J1075" s="1">
        <v>3137199341</v>
      </c>
      <c r="K1075" s="1" t="s">
        <v>45</v>
      </c>
      <c r="L1075" s="1" t="s">
        <v>47</v>
      </c>
      <c r="M1075" s="1" t="s">
        <v>46</v>
      </c>
      <c r="N1075" s="1" t="s">
        <v>46</v>
      </c>
      <c r="O1075" s="1" t="s">
        <v>46</v>
      </c>
      <c r="P1075" s="1" t="s">
        <v>46</v>
      </c>
      <c r="Q1075" s="1" t="s">
        <v>46</v>
      </c>
      <c r="R1075" s="1" t="s">
        <v>46</v>
      </c>
      <c r="S1075" s="1" t="s">
        <v>46</v>
      </c>
      <c r="T1075" s="12" t="str">
        <f>IF(OR(VOZ_WHATSAPP[[#This Row],[Brinda argumentos coherentes a la objeción]]="No Cumple",VOZ_WHATSAPP[[#This Row],[Despliegue de Beneficios y/o consecuencias]]="No Cumple"),"Sin Negocio","Negocio")</f>
        <v>Negocio</v>
      </c>
      <c r="U1075" s="1" t="s">
        <v>46</v>
      </c>
      <c r="V1075" s="1" t="s">
        <v>46</v>
      </c>
      <c r="W1075" s="1" t="s">
        <v>46</v>
      </c>
      <c r="X1075" s="12" t="str">
        <f>IF(OR(VOZ_WHATSAPP[[#This Row],[Confirma Valor de pago]]="No Cumple",VOZ_WHATSAPP[[#This Row],[Confirma hora de pago]]="No Cumple",VOZ_WHATSAPP[[#This Row],[Confirma medio de pago]]="No Cumple"),"Sin Cierre","Cierre")</f>
        <v>Cierre</v>
      </c>
      <c r="Y1075" s="1" t="s">
        <v>46</v>
      </c>
      <c r="Z1075" s="1" t="s">
        <v>54</v>
      </c>
      <c r="AA1075" s="1" t="s">
        <v>46</v>
      </c>
      <c r="AB1075" s="1" t="s">
        <v>46</v>
      </c>
      <c r="AC1075" s="11" t="str">
        <f>IF(OR(VOZ_WHATSAPP[[#This Row],[La comunicación es asertiva, con respeto y evita maltrato]]="No Cumple",VOZ_WHATSAPP[[#This Row],[Cumple con las normativas legales]]="No Cumple"),"No Cumple","Cumple")</f>
        <v>Cumple</v>
      </c>
      <c r="AD1075" s="1" t="s">
        <v>46</v>
      </c>
      <c r="AE1075" s="1" t="s">
        <v>1074</v>
      </c>
      <c r="AF1075" s="4">
        <v>0.81</v>
      </c>
      <c r="AG1075" s="4">
        <f>IF(AND(VOZ_WHATSAPP[[#This Row],[Estado Cierre]]="Sin Cierre",VOZ_WHATSAPP[[#This Row],[Nota Negocio]]="Sin Negocio"),VOZ_WHATSAPP[[#This Row],[Nota]]-24%,VOZ_WHATSAPP[[#This Row],[Nota]])</f>
        <v>0.81</v>
      </c>
      <c r="AH1075" s="8">
        <f>IF(VOZ_WHATSAPP[[#This Row],[Estado Legal]]="No Cumple",0,IF(VOZ_WHATSAPP[[#This Row],[Realiza lectura de guion Legal]]="No Cumple",VOZ_WHATSAPP[[#This Row],[Nota 2]]-50%,VOZ_WHATSAPP[[#This Row],[Nota 2]]))</f>
        <v>0.81</v>
      </c>
    </row>
    <row r="1076" spans="1:34" x14ac:dyDescent="0.25">
      <c r="A1076" s="2" t="str">
        <f>VOZ_WHATSAPP[[#This Row],[ID Asesor]]&amp;VOZ_WHATSAPP[[#This Row],[Fecha Monitoreo]]</f>
        <v>313345839</v>
      </c>
      <c r="B1076" s="2">
        <v>45839</v>
      </c>
      <c r="C1076" s="1" t="s">
        <v>59</v>
      </c>
      <c r="D1076" s="1">
        <v>3133</v>
      </c>
      <c r="E1076" s="2">
        <v>45839</v>
      </c>
      <c r="F1076" s="3">
        <v>0.46111111111111114</v>
      </c>
      <c r="G1076" s="1" t="s">
        <v>60</v>
      </c>
      <c r="H1076" s="1" t="s">
        <v>71</v>
      </c>
      <c r="I1076" s="1"/>
      <c r="J1076" s="1"/>
      <c r="K1076" s="1"/>
      <c r="L1076" s="1" t="s">
        <v>47</v>
      </c>
      <c r="M1076" s="1" t="s">
        <v>47</v>
      </c>
      <c r="N1076" s="1" t="s">
        <v>46</v>
      </c>
      <c r="O1076" s="1" t="s">
        <v>46</v>
      </c>
      <c r="P1076" s="1" t="s">
        <v>46</v>
      </c>
      <c r="Q1076" s="1" t="s">
        <v>46</v>
      </c>
      <c r="R1076" s="1" t="s">
        <v>46</v>
      </c>
      <c r="S1076" s="1" t="s">
        <v>46</v>
      </c>
      <c r="T1076" s="12" t="str">
        <f>IF(OR(VOZ_WHATSAPP[[#This Row],[Brinda argumentos coherentes a la objeción]]="No Cumple",VOZ_WHATSAPP[[#This Row],[Despliegue de Beneficios y/o consecuencias]]="No Cumple"),"Sin Negocio","Negocio")</f>
        <v>Negocio</v>
      </c>
      <c r="U1076" s="1" t="s">
        <v>48</v>
      </c>
      <c r="V1076" s="1" t="s">
        <v>48</v>
      </c>
      <c r="W1076" s="1" t="s">
        <v>48</v>
      </c>
      <c r="X1076" s="12" t="str">
        <f>IF(OR(VOZ_WHATSAPP[[#This Row],[Confirma Valor de pago]]="No Cumple",VOZ_WHATSAPP[[#This Row],[Confirma hora de pago]]="No Cumple",VOZ_WHATSAPP[[#This Row],[Confirma medio de pago]]="No Cumple"),"Sin Cierre","Cierre")</f>
        <v>Cierre</v>
      </c>
      <c r="Y1076" s="1" t="s">
        <v>46</v>
      </c>
      <c r="Z1076" s="1" t="s">
        <v>48</v>
      </c>
      <c r="AA1076" s="1" t="s">
        <v>46</v>
      </c>
      <c r="AB1076" s="1" t="s">
        <v>54</v>
      </c>
      <c r="AC1076" s="11" t="str">
        <f>IF(OR(VOZ_WHATSAPP[[#This Row],[La comunicación es asertiva, con respeto y evita maltrato]]="No Cumple",VOZ_WHATSAPP[[#This Row],[Cumple con las normativas legales]]="No Cumple"),"No Cumple","Cumple")</f>
        <v>No Cumple</v>
      </c>
      <c r="AD1076" s="1" t="s">
        <v>48</v>
      </c>
      <c r="AE1076" s="1" t="s">
        <v>1075</v>
      </c>
      <c r="AF1076" s="4">
        <v>0.92</v>
      </c>
      <c r="AG1076" s="4">
        <f>IF(AND(VOZ_WHATSAPP[[#This Row],[Estado Cierre]]="Sin Cierre",VOZ_WHATSAPP[[#This Row],[Nota Negocio]]="Sin Negocio"),VOZ_WHATSAPP[[#This Row],[Nota]]-24%,VOZ_WHATSAPP[[#This Row],[Nota]])</f>
        <v>0.92</v>
      </c>
      <c r="AH1076" s="8">
        <f>IF(VOZ_WHATSAPP[[#This Row],[Estado Legal]]="No Cumple",0,IF(VOZ_WHATSAPP[[#This Row],[Realiza lectura de guion Legal]]="No Cumple",VOZ_WHATSAPP[[#This Row],[Nota 2]]-50%,VOZ_WHATSAPP[[#This Row],[Nota 2]]))</f>
        <v>0</v>
      </c>
    </row>
    <row r="1077" spans="1:34" x14ac:dyDescent="0.25">
      <c r="A1077" s="2" t="str">
        <f>VOZ_WHATSAPP[[#This Row],[ID Asesor]]&amp;VOZ_WHATSAPP[[#This Row],[Fecha Monitoreo]]</f>
        <v>325045839</v>
      </c>
      <c r="B1077" s="2">
        <v>45839</v>
      </c>
      <c r="C1077" s="1" t="s">
        <v>126</v>
      </c>
      <c r="D1077" s="1">
        <v>3250</v>
      </c>
      <c r="E1077" s="2">
        <v>45839</v>
      </c>
      <c r="F1077" s="3">
        <v>0.63958333333333328</v>
      </c>
      <c r="G1077" s="1" t="s">
        <v>58</v>
      </c>
      <c r="H1077" s="1" t="s">
        <v>44</v>
      </c>
      <c r="I1077" s="1">
        <v>457</v>
      </c>
      <c r="J1077" s="1">
        <v>3217725178</v>
      </c>
      <c r="K1077" s="1" t="s">
        <v>45</v>
      </c>
      <c r="L1077" s="1" t="s">
        <v>46</v>
      </c>
      <c r="M1077" s="1" t="s">
        <v>46</v>
      </c>
      <c r="N1077" s="1" t="s">
        <v>46</v>
      </c>
      <c r="O1077" s="1" t="s">
        <v>46</v>
      </c>
      <c r="P1077" s="1" t="s">
        <v>46</v>
      </c>
      <c r="Q1077" s="1" t="s">
        <v>48</v>
      </c>
      <c r="R1077" s="1" t="s">
        <v>48</v>
      </c>
      <c r="S1077" s="1" t="s">
        <v>48</v>
      </c>
      <c r="T1077" s="12" t="str">
        <f>IF(OR(VOZ_WHATSAPP[[#This Row],[Brinda argumentos coherentes a la objeción]]="No Cumple",VOZ_WHATSAPP[[#This Row],[Despliegue de Beneficios y/o consecuencias]]="No Cumple"),"Sin Negocio","Negocio")</f>
        <v>Negocio</v>
      </c>
      <c r="U1077" s="1" t="s">
        <v>46</v>
      </c>
      <c r="V1077" s="1" t="s">
        <v>46</v>
      </c>
      <c r="W1077" s="1" t="s">
        <v>46</v>
      </c>
      <c r="X1077" s="12" t="str">
        <f>IF(OR(VOZ_WHATSAPP[[#This Row],[Confirma Valor de pago]]="No Cumple",VOZ_WHATSAPP[[#This Row],[Confirma hora de pago]]="No Cumple",VOZ_WHATSAPP[[#This Row],[Confirma medio de pago]]="No Cumple"),"Sin Cierre","Cierre")</f>
        <v>Cierre</v>
      </c>
      <c r="Y1077" s="1" t="s">
        <v>46</v>
      </c>
      <c r="Z1077" s="1" t="s">
        <v>46</v>
      </c>
      <c r="AA1077" s="1" t="s">
        <v>46</v>
      </c>
      <c r="AB1077" s="1" t="s">
        <v>46</v>
      </c>
      <c r="AC1077" s="11" t="str">
        <f>IF(OR(VOZ_WHATSAPP[[#This Row],[La comunicación es asertiva, con respeto y evita maltrato]]="No Cumple",VOZ_WHATSAPP[[#This Row],[Cumple con las normativas legales]]="No Cumple"),"No Cumple","Cumple")</f>
        <v>Cumple</v>
      </c>
      <c r="AD1077" s="1" t="s">
        <v>46</v>
      </c>
      <c r="AE1077" s="1" t="s">
        <v>133</v>
      </c>
      <c r="AF1077" s="4">
        <v>1</v>
      </c>
      <c r="AG1077" s="4">
        <f>IF(AND(VOZ_WHATSAPP[[#This Row],[Estado Cierre]]="Sin Cierre",VOZ_WHATSAPP[[#This Row],[Nota Negocio]]="Sin Negocio"),VOZ_WHATSAPP[[#This Row],[Nota]]-24%,VOZ_WHATSAPP[[#This Row],[Nota]])</f>
        <v>1</v>
      </c>
      <c r="AH1077" s="8">
        <f>IF(VOZ_WHATSAPP[[#This Row],[Estado Legal]]="No Cumple",0,IF(VOZ_WHATSAPP[[#This Row],[Realiza lectura de guion Legal]]="No Cumple",VOZ_WHATSAPP[[#This Row],[Nota 2]]-50%,VOZ_WHATSAPP[[#This Row],[Nota 2]]))</f>
        <v>1</v>
      </c>
    </row>
    <row r="1078" spans="1:34" x14ac:dyDescent="0.25">
      <c r="A1078" s="2" t="str">
        <f>VOZ_WHATSAPP[[#This Row],[ID Asesor]]&amp;VOZ_WHATSAPP[[#This Row],[Fecha Monitoreo]]</f>
        <v>387745839</v>
      </c>
      <c r="B1078" s="2">
        <v>45839</v>
      </c>
      <c r="C1078" s="1" t="s">
        <v>42</v>
      </c>
      <c r="D1078" s="1">
        <v>3877</v>
      </c>
      <c r="E1078" s="2">
        <v>45839</v>
      </c>
      <c r="F1078" s="3">
        <v>0.43333333333333335</v>
      </c>
      <c r="G1078" s="1" t="s">
        <v>60</v>
      </c>
      <c r="H1078" s="1" t="s">
        <v>44</v>
      </c>
      <c r="I1078" s="1">
        <v>1430</v>
      </c>
      <c r="J1078" s="1">
        <v>3207692900</v>
      </c>
      <c r="K1078" s="1" t="s">
        <v>45</v>
      </c>
      <c r="L1078" s="1" t="s">
        <v>46</v>
      </c>
      <c r="M1078" s="1" t="s">
        <v>46</v>
      </c>
      <c r="N1078" s="1" t="s">
        <v>46</v>
      </c>
      <c r="O1078" s="1" t="s">
        <v>46</v>
      </c>
      <c r="P1078" s="1" t="s">
        <v>46</v>
      </c>
      <c r="Q1078" s="1" t="s">
        <v>48</v>
      </c>
      <c r="R1078" s="1" t="s">
        <v>48</v>
      </c>
      <c r="S1078" s="1" t="s">
        <v>48</v>
      </c>
      <c r="T1078" s="12" t="str">
        <f>IF(OR(VOZ_WHATSAPP[[#This Row],[Brinda argumentos coherentes a la objeción]]="No Cumple",VOZ_WHATSAPP[[#This Row],[Despliegue de Beneficios y/o consecuencias]]="No Cumple"),"Sin Negocio","Negocio")</f>
        <v>Negocio</v>
      </c>
      <c r="U1078" s="1" t="s">
        <v>47</v>
      </c>
      <c r="V1078" s="1" t="s">
        <v>46</v>
      </c>
      <c r="W1078" s="1" t="s">
        <v>47</v>
      </c>
      <c r="X1078" s="12" t="str">
        <f>IF(OR(VOZ_WHATSAPP[[#This Row],[Confirma Valor de pago]]="No Cumple",VOZ_WHATSAPP[[#This Row],[Confirma hora de pago]]="No Cumple",VOZ_WHATSAPP[[#This Row],[Confirma medio de pago]]="No Cumple"),"Sin Cierre","Cierre")</f>
        <v>Sin Cierre</v>
      </c>
      <c r="Y1078" s="1" t="s">
        <v>46</v>
      </c>
      <c r="Z1078" s="1" t="s">
        <v>46</v>
      </c>
      <c r="AA1078" s="1" t="s">
        <v>46</v>
      </c>
      <c r="AB1078" s="1" t="s">
        <v>46</v>
      </c>
      <c r="AC1078" s="11" t="str">
        <f>IF(OR(VOZ_WHATSAPP[[#This Row],[La comunicación es asertiva, con respeto y evita maltrato]]="No Cumple",VOZ_WHATSAPP[[#This Row],[Cumple con las normativas legales]]="No Cumple"),"No Cumple","Cumple")</f>
        <v>Cumple</v>
      </c>
      <c r="AD1078" s="1" t="s">
        <v>46</v>
      </c>
      <c r="AE1078" s="1" t="s">
        <v>1076</v>
      </c>
      <c r="AF1078" s="4">
        <v>0.84</v>
      </c>
      <c r="AG1078" s="4">
        <f>IF(AND(VOZ_WHATSAPP[[#This Row],[Estado Cierre]]="Sin Cierre",VOZ_WHATSAPP[[#This Row],[Nota Negocio]]="Sin Negocio"),VOZ_WHATSAPP[[#This Row],[Nota]]-24%,VOZ_WHATSAPP[[#This Row],[Nota]])</f>
        <v>0.84</v>
      </c>
      <c r="AH1078" s="8">
        <f>IF(VOZ_WHATSAPP[[#This Row],[Estado Legal]]="No Cumple",0,IF(VOZ_WHATSAPP[[#This Row],[Realiza lectura de guion Legal]]="No Cumple",VOZ_WHATSAPP[[#This Row],[Nota 2]]-50%,VOZ_WHATSAPP[[#This Row],[Nota 2]]))</f>
        <v>0.84</v>
      </c>
    </row>
    <row r="1079" spans="1:34" x14ac:dyDescent="0.25">
      <c r="A1079" s="2" t="str">
        <f>VOZ_WHATSAPP[[#This Row],[ID Asesor]]&amp;VOZ_WHATSAPP[[#This Row],[Fecha Monitoreo]]</f>
        <v>375745839</v>
      </c>
      <c r="B1079" s="2">
        <v>45839</v>
      </c>
      <c r="C1079" s="1" t="s">
        <v>59</v>
      </c>
      <c r="D1079" s="1">
        <v>3757</v>
      </c>
      <c r="E1079" s="2">
        <v>45839</v>
      </c>
      <c r="F1079" s="3">
        <v>0.51249999999999996</v>
      </c>
      <c r="G1079" s="1" t="s">
        <v>60</v>
      </c>
      <c r="H1079" s="1" t="s">
        <v>71</v>
      </c>
      <c r="I1079" s="1"/>
      <c r="J1079" s="1"/>
      <c r="K1079" s="1"/>
      <c r="L1079" s="1" t="s">
        <v>47</v>
      </c>
      <c r="M1079" s="1" t="s">
        <v>47</v>
      </c>
      <c r="N1079" s="1" t="s">
        <v>46</v>
      </c>
      <c r="O1079" s="1" t="s">
        <v>48</v>
      </c>
      <c r="P1079" s="1" t="s">
        <v>48</v>
      </c>
      <c r="Q1079" s="1" t="s">
        <v>48</v>
      </c>
      <c r="R1079" s="1" t="s">
        <v>48</v>
      </c>
      <c r="S1079" s="1" t="s">
        <v>48</v>
      </c>
      <c r="T1079" s="12" t="str">
        <f>IF(OR(VOZ_WHATSAPP[[#This Row],[Brinda argumentos coherentes a la objeción]]="No Cumple",VOZ_WHATSAPP[[#This Row],[Despliegue de Beneficios y/o consecuencias]]="No Cumple"),"Sin Negocio","Negocio")</f>
        <v>Negocio</v>
      </c>
      <c r="U1079" s="1" t="s">
        <v>46</v>
      </c>
      <c r="V1079" s="1" t="s">
        <v>46</v>
      </c>
      <c r="W1079" s="1" t="s">
        <v>46</v>
      </c>
      <c r="X1079" s="12" t="str">
        <f>IF(OR(VOZ_WHATSAPP[[#This Row],[Confirma Valor de pago]]="No Cumple",VOZ_WHATSAPP[[#This Row],[Confirma hora de pago]]="No Cumple",VOZ_WHATSAPP[[#This Row],[Confirma medio de pago]]="No Cumple"),"Sin Cierre","Cierre")</f>
        <v>Cierre</v>
      </c>
      <c r="Y1079" s="1" t="s">
        <v>48</v>
      </c>
      <c r="Z1079" s="1" t="s">
        <v>46</v>
      </c>
      <c r="AA1079" s="1" t="s">
        <v>46</v>
      </c>
      <c r="AB1079" s="1" t="s">
        <v>46</v>
      </c>
      <c r="AC1079" s="11" t="str">
        <f>IF(OR(VOZ_WHATSAPP[[#This Row],[La comunicación es asertiva, con respeto y evita maltrato]]="No Cumple",VOZ_WHATSAPP[[#This Row],[Cumple con las normativas legales]]="No Cumple"),"No Cumple","Cumple")</f>
        <v>Cumple</v>
      </c>
      <c r="AD1079" s="1" t="s">
        <v>48</v>
      </c>
      <c r="AE1079" s="1" t="s">
        <v>1077</v>
      </c>
      <c r="AF1079" s="4">
        <v>0.92</v>
      </c>
      <c r="AG1079" s="4">
        <f>IF(AND(VOZ_WHATSAPP[[#This Row],[Estado Cierre]]="Sin Cierre",VOZ_WHATSAPP[[#This Row],[Nota Negocio]]="Sin Negocio"),VOZ_WHATSAPP[[#This Row],[Nota]]-24%,VOZ_WHATSAPP[[#This Row],[Nota]])</f>
        <v>0.92</v>
      </c>
      <c r="AH1079" s="8">
        <f>IF(VOZ_WHATSAPP[[#This Row],[Estado Legal]]="No Cumple",0,IF(VOZ_WHATSAPP[[#This Row],[Realiza lectura de guion Legal]]="No Cumple",VOZ_WHATSAPP[[#This Row],[Nota 2]]-50%,VOZ_WHATSAPP[[#This Row],[Nota 2]]))</f>
        <v>0.92</v>
      </c>
    </row>
    <row r="1080" spans="1:34" x14ac:dyDescent="0.25">
      <c r="A1080" s="2" t="str">
        <f>VOZ_WHATSAPP[[#This Row],[ID Asesor]]&amp;VOZ_WHATSAPP[[#This Row],[Fecha Monitoreo]]</f>
        <v>382245839</v>
      </c>
      <c r="B1080" s="2">
        <v>45839</v>
      </c>
      <c r="C1080" s="1" t="s">
        <v>126</v>
      </c>
      <c r="D1080" s="1">
        <v>3822</v>
      </c>
      <c r="E1080" s="2">
        <v>45839</v>
      </c>
      <c r="F1080" s="3">
        <v>0.42499999999999999</v>
      </c>
      <c r="G1080" s="1" t="s">
        <v>58</v>
      </c>
      <c r="H1080" s="1" t="s">
        <v>71</v>
      </c>
      <c r="I1080" s="1"/>
      <c r="J1080" s="1"/>
      <c r="K1080" s="1"/>
      <c r="L1080" s="1" t="s">
        <v>46</v>
      </c>
      <c r="M1080" s="1" t="s">
        <v>46</v>
      </c>
      <c r="N1080" s="1" t="s">
        <v>46</v>
      </c>
      <c r="O1080" s="1" t="s">
        <v>46</v>
      </c>
      <c r="P1080" s="1" t="s">
        <v>46</v>
      </c>
      <c r="Q1080" s="1" t="s">
        <v>48</v>
      </c>
      <c r="R1080" s="1" t="s">
        <v>48</v>
      </c>
      <c r="S1080" s="1" t="s">
        <v>48</v>
      </c>
      <c r="T1080" s="12" t="str">
        <f>IF(OR(VOZ_WHATSAPP[[#This Row],[Brinda argumentos coherentes a la objeción]]="No Cumple",VOZ_WHATSAPP[[#This Row],[Despliegue de Beneficios y/o consecuencias]]="No Cumple"),"Sin Negocio","Negocio")</f>
        <v>Negocio</v>
      </c>
      <c r="U1080" s="1" t="s">
        <v>48</v>
      </c>
      <c r="V1080" s="1" t="s">
        <v>48</v>
      </c>
      <c r="W1080" s="1" t="s">
        <v>48</v>
      </c>
      <c r="X1080" s="12" t="str">
        <f>IF(OR(VOZ_WHATSAPP[[#This Row],[Confirma Valor de pago]]="No Cumple",VOZ_WHATSAPP[[#This Row],[Confirma hora de pago]]="No Cumple",VOZ_WHATSAPP[[#This Row],[Confirma medio de pago]]="No Cumple"),"Sin Cierre","Cierre")</f>
        <v>Cierre</v>
      </c>
      <c r="Y1080" s="1" t="s">
        <v>46</v>
      </c>
      <c r="Z1080" s="1" t="s">
        <v>46</v>
      </c>
      <c r="AA1080" s="1" t="s">
        <v>46</v>
      </c>
      <c r="AB1080" s="1" t="s">
        <v>46</v>
      </c>
      <c r="AC1080" s="11" t="str">
        <f>IF(OR(VOZ_WHATSAPP[[#This Row],[La comunicación es asertiva, con respeto y evita maltrato]]="No Cumple",VOZ_WHATSAPP[[#This Row],[Cumple con las normativas legales]]="No Cumple"),"No Cumple","Cumple")</f>
        <v>Cumple</v>
      </c>
      <c r="AD1080" s="1" t="s">
        <v>48</v>
      </c>
      <c r="AE1080" s="1" t="s">
        <v>133</v>
      </c>
      <c r="AF1080" s="4">
        <v>1</v>
      </c>
      <c r="AG1080" s="4">
        <f>IF(AND(VOZ_WHATSAPP[[#This Row],[Estado Cierre]]="Sin Cierre",VOZ_WHATSAPP[[#This Row],[Nota Negocio]]="Sin Negocio"),VOZ_WHATSAPP[[#This Row],[Nota]]-24%,VOZ_WHATSAPP[[#This Row],[Nota]])</f>
        <v>1</v>
      </c>
      <c r="AH1080" s="8">
        <f>IF(VOZ_WHATSAPP[[#This Row],[Estado Legal]]="No Cumple",0,IF(VOZ_WHATSAPP[[#This Row],[Realiza lectura de guion Legal]]="No Cumple",VOZ_WHATSAPP[[#This Row],[Nota 2]]-50%,VOZ_WHATSAPP[[#This Row],[Nota 2]]))</f>
        <v>1</v>
      </c>
    </row>
    <row r="1081" spans="1:34" x14ac:dyDescent="0.25">
      <c r="A1081" s="2" t="str">
        <f>VOZ_WHATSAPP[[#This Row],[ID Asesor]]&amp;VOZ_WHATSAPP[[#This Row],[Fecha Monitoreo]]</f>
        <v>381545839</v>
      </c>
      <c r="B1081" s="2">
        <v>45839</v>
      </c>
      <c r="C1081" s="1" t="s">
        <v>126</v>
      </c>
      <c r="D1081" s="1">
        <v>3815</v>
      </c>
      <c r="E1081" s="2">
        <v>45839</v>
      </c>
      <c r="F1081" s="3">
        <v>0.43958333333333333</v>
      </c>
      <c r="G1081" s="1" t="s">
        <v>58</v>
      </c>
      <c r="H1081" s="1" t="s">
        <v>71</v>
      </c>
      <c r="I1081" s="1"/>
      <c r="J1081" s="1"/>
      <c r="K1081" s="1"/>
      <c r="L1081" s="1" t="s">
        <v>46</v>
      </c>
      <c r="M1081" s="1" t="s">
        <v>48</v>
      </c>
      <c r="N1081" s="1" t="s">
        <v>46</v>
      </c>
      <c r="O1081" s="1" t="s">
        <v>46</v>
      </c>
      <c r="P1081" s="1" t="s">
        <v>46</v>
      </c>
      <c r="Q1081" s="1" t="s">
        <v>48</v>
      </c>
      <c r="R1081" s="1" t="s">
        <v>48</v>
      </c>
      <c r="S1081" s="1" t="s">
        <v>48</v>
      </c>
      <c r="T1081" s="12" t="str">
        <f>IF(OR(VOZ_WHATSAPP[[#This Row],[Brinda argumentos coherentes a la objeción]]="No Cumple",VOZ_WHATSAPP[[#This Row],[Despliegue de Beneficios y/o consecuencias]]="No Cumple"),"Sin Negocio","Negocio")</f>
        <v>Negocio</v>
      </c>
      <c r="U1081" s="1" t="s">
        <v>48</v>
      </c>
      <c r="V1081" s="1" t="s">
        <v>48</v>
      </c>
      <c r="W1081" s="1" t="s">
        <v>48</v>
      </c>
      <c r="X1081" s="12" t="str">
        <f>IF(OR(VOZ_WHATSAPP[[#This Row],[Confirma Valor de pago]]="No Cumple",VOZ_WHATSAPP[[#This Row],[Confirma hora de pago]]="No Cumple",VOZ_WHATSAPP[[#This Row],[Confirma medio de pago]]="No Cumple"),"Sin Cierre","Cierre")</f>
        <v>Cierre</v>
      </c>
      <c r="Y1081" s="1" t="s">
        <v>48</v>
      </c>
      <c r="Z1081" s="1" t="s">
        <v>46</v>
      </c>
      <c r="AA1081" s="1" t="s">
        <v>46</v>
      </c>
      <c r="AB1081" s="1" t="s">
        <v>46</v>
      </c>
      <c r="AC1081" s="11" t="str">
        <f>IF(OR(VOZ_WHATSAPP[[#This Row],[La comunicación es asertiva, con respeto y evita maltrato]]="No Cumple",VOZ_WHATSAPP[[#This Row],[Cumple con las normativas legales]]="No Cumple"),"No Cumple","Cumple")</f>
        <v>Cumple</v>
      </c>
      <c r="AD1081" s="1" t="s">
        <v>48</v>
      </c>
      <c r="AE1081" s="1" t="s">
        <v>133</v>
      </c>
      <c r="AF1081" s="4">
        <v>1</v>
      </c>
      <c r="AG1081" s="4">
        <f>IF(AND(VOZ_WHATSAPP[[#This Row],[Estado Cierre]]="Sin Cierre",VOZ_WHATSAPP[[#This Row],[Nota Negocio]]="Sin Negocio"),VOZ_WHATSAPP[[#This Row],[Nota]]-24%,VOZ_WHATSAPP[[#This Row],[Nota]])</f>
        <v>1</v>
      </c>
      <c r="AH1081" s="8">
        <f>IF(VOZ_WHATSAPP[[#This Row],[Estado Legal]]="No Cumple",0,IF(VOZ_WHATSAPP[[#This Row],[Realiza lectura de guion Legal]]="No Cumple",VOZ_WHATSAPP[[#This Row],[Nota 2]]-50%,VOZ_WHATSAPP[[#This Row],[Nota 2]]))</f>
        <v>1</v>
      </c>
    </row>
    <row r="1082" spans="1:34" x14ac:dyDescent="0.25">
      <c r="A1082" s="2" t="str">
        <f>VOZ_WHATSAPP[[#This Row],[ID Asesor]]&amp;VOZ_WHATSAPP[[#This Row],[Fecha Monitoreo]]</f>
        <v>295345839</v>
      </c>
      <c r="B1082" s="2">
        <v>45839</v>
      </c>
      <c r="C1082" s="1" t="s">
        <v>126</v>
      </c>
      <c r="D1082" s="1">
        <v>2953</v>
      </c>
      <c r="E1082" s="2">
        <v>45839</v>
      </c>
      <c r="F1082" s="3">
        <v>0.50624999999999998</v>
      </c>
      <c r="G1082" s="1" t="s">
        <v>58</v>
      </c>
      <c r="H1082" s="1" t="s">
        <v>71</v>
      </c>
      <c r="I1082" s="1"/>
      <c r="J1082" s="1"/>
      <c r="K1082" s="1"/>
      <c r="L1082" s="1" t="s">
        <v>46</v>
      </c>
      <c r="M1082" s="1" t="s">
        <v>46</v>
      </c>
      <c r="N1082" s="1" t="s">
        <v>46</v>
      </c>
      <c r="O1082" s="1" t="s">
        <v>46</v>
      </c>
      <c r="P1082" s="1" t="s">
        <v>46</v>
      </c>
      <c r="Q1082" s="1" t="s">
        <v>48</v>
      </c>
      <c r="R1082" s="1" t="s">
        <v>46</v>
      </c>
      <c r="S1082" s="1" t="s">
        <v>46</v>
      </c>
      <c r="T1082" s="12" t="str">
        <f>IF(OR(VOZ_WHATSAPP[[#This Row],[Brinda argumentos coherentes a la objeción]]="No Cumple",VOZ_WHATSAPP[[#This Row],[Despliegue de Beneficios y/o consecuencias]]="No Cumple"),"Sin Negocio","Negocio")</f>
        <v>Negocio</v>
      </c>
      <c r="U1082" s="1" t="s">
        <v>48</v>
      </c>
      <c r="V1082" s="1" t="s">
        <v>48</v>
      </c>
      <c r="W1082" s="1" t="s">
        <v>48</v>
      </c>
      <c r="X1082" s="12" t="str">
        <f>IF(OR(VOZ_WHATSAPP[[#This Row],[Confirma Valor de pago]]="No Cumple",VOZ_WHATSAPP[[#This Row],[Confirma hora de pago]]="No Cumple",VOZ_WHATSAPP[[#This Row],[Confirma medio de pago]]="No Cumple"),"Sin Cierre","Cierre")</f>
        <v>Cierre</v>
      </c>
      <c r="Y1082" s="1" t="s">
        <v>48</v>
      </c>
      <c r="Z1082" s="1" t="s">
        <v>46</v>
      </c>
      <c r="AA1082" s="1" t="s">
        <v>46</v>
      </c>
      <c r="AB1082" s="1" t="s">
        <v>46</v>
      </c>
      <c r="AC1082" s="11" t="str">
        <f>IF(OR(VOZ_WHATSAPP[[#This Row],[La comunicación es asertiva, con respeto y evita maltrato]]="No Cumple",VOZ_WHATSAPP[[#This Row],[Cumple con las normativas legales]]="No Cumple"),"No Cumple","Cumple")</f>
        <v>Cumple</v>
      </c>
      <c r="AD1082" s="1" t="s">
        <v>48</v>
      </c>
      <c r="AE1082" s="1" t="s">
        <v>133</v>
      </c>
      <c r="AF1082" s="4">
        <v>1</v>
      </c>
      <c r="AG1082" s="4">
        <f>IF(AND(VOZ_WHATSAPP[[#This Row],[Estado Cierre]]="Sin Cierre",VOZ_WHATSAPP[[#This Row],[Nota Negocio]]="Sin Negocio"),VOZ_WHATSAPP[[#This Row],[Nota]]-24%,VOZ_WHATSAPP[[#This Row],[Nota]])</f>
        <v>1</v>
      </c>
      <c r="AH1082" s="8">
        <f>IF(VOZ_WHATSAPP[[#This Row],[Estado Legal]]="No Cumple",0,IF(VOZ_WHATSAPP[[#This Row],[Realiza lectura de guion Legal]]="No Cumple",VOZ_WHATSAPP[[#This Row],[Nota 2]]-50%,VOZ_WHATSAPP[[#This Row],[Nota 2]]))</f>
        <v>1</v>
      </c>
    </row>
    <row r="1083" spans="1:34" x14ac:dyDescent="0.25">
      <c r="A1083" s="2" t="str">
        <f>VOZ_WHATSAPP[[#This Row],[ID Asesor]]&amp;VOZ_WHATSAPP[[#This Row],[Fecha Monitoreo]]</f>
        <v>398545839</v>
      </c>
      <c r="B1083" s="2">
        <v>45839</v>
      </c>
      <c r="C1083" s="1" t="s">
        <v>696</v>
      </c>
      <c r="D1083" s="1">
        <v>3985</v>
      </c>
      <c r="E1083" s="2">
        <v>45839</v>
      </c>
      <c r="F1083" s="3">
        <v>0.56736111111111109</v>
      </c>
      <c r="G1083" s="1" t="s">
        <v>51</v>
      </c>
      <c r="H1083" s="1" t="s">
        <v>44</v>
      </c>
      <c r="I1083" s="1">
        <v>1375</v>
      </c>
      <c r="J1083" s="1">
        <v>3134263261</v>
      </c>
      <c r="K1083" s="1" t="s">
        <v>45</v>
      </c>
      <c r="L1083" s="1" t="s">
        <v>46</v>
      </c>
      <c r="M1083" s="1" t="s">
        <v>46</v>
      </c>
      <c r="N1083" s="1" t="s">
        <v>46</v>
      </c>
      <c r="O1083" s="1" t="s">
        <v>54</v>
      </c>
      <c r="P1083" s="1" t="s">
        <v>48</v>
      </c>
      <c r="Q1083" s="1" t="s">
        <v>46</v>
      </c>
      <c r="R1083" s="1" t="s">
        <v>46</v>
      </c>
      <c r="S1083" s="1" t="s">
        <v>46</v>
      </c>
      <c r="T1083" s="12" t="str">
        <f>IF(OR(VOZ_WHATSAPP[[#This Row],[Brinda argumentos coherentes a la objeción]]="No Cumple",VOZ_WHATSAPP[[#This Row],[Despliegue de Beneficios y/o consecuencias]]="No Cumple"),"Sin Negocio","Negocio")</f>
        <v>Negocio</v>
      </c>
      <c r="U1083" s="1" t="s">
        <v>48</v>
      </c>
      <c r="V1083" s="1" t="s">
        <v>48</v>
      </c>
      <c r="W1083" s="1" t="s">
        <v>48</v>
      </c>
      <c r="X1083" s="12" t="str">
        <f>IF(OR(VOZ_WHATSAPP[[#This Row],[Confirma Valor de pago]]="No Cumple",VOZ_WHATSAPP[[#This Row],[Confirma hora de pago]]="No Cumple",VOZ_WHATSAPP[[#This Row],[Confirma medio de pago]]="No Cumple"),"Sin Cierre","Cierre")</f>
        <v>Cierre</v>
      </c>
      <c r="Y1083" s="1" t="s">
        <v>46</v>
      </c>
      <c r="Z1083" s="1" t="s">
        <v>54</v>
      </c>
      <c r="AA1083" s="1" t="s">
        <v>46</v>
      </c>
      <c r="AB1083" s="1" t="s">
        <v>46</v>
      </c>
      <c r="AC1083" s="11" t="str">
        <f>IF(OR(VOZ_WHATSAPP[[#This Row],[La comunicación es asertiva, con respeto y evita maltrato]]="No Cumple",VOZ_WHATSAPP[[#This Row],[Cumple con las normativas legales]]="No Cumple"),"No Cumple","Cumple")</f>
        <v>Cumple</v>
      </c>
      <c r="AD1083" s="1" t="s">
        <v>46</v>
      </c>
      <c r="AE1083" s="1" t="s">
        <v>1078</v>
      </c>
      <c r="AF1083" s="4">
        <v>0.8</v>
      </c>
      <c r="AG1083" s="4">
        <f>IF(AND(VOZ_WHATSAPP[[#This Row],[Estado Cierre]]="Sin Cierre",VOZ_WHATSAPP[[#This Row],[Nota Negocio]]="Sin Negocio"),VOZ_WHATSAPP[[#This Row],[Nota]]-24%,VOZ_WHATSAPP[[#This Row],[Nota]])</f>
        <v>0.8</v>
      </c>
      <c r="AH1083" s="8">
        <f>IF(VOZ_WHATSAPP[[#This Row],[Estado Legal]]="No Cumple",0,IF(VOZ_WHATSAPP[[#This Row],[Realiza lectura de guion Legal]]="No Cumple",VOZ_WHATSAPP[[#This Row],[Nota 2]]-50%,VOZ_WHATSAPP[[#This Row],[Nota 2]]))</f>
        <v>0.8</v>
      </c>
    </row>
    <row r="1084" spans="1:34" x14ac:dyDescent="0.25">
      <c r="A1084" s="2" t="str">
        <f>VOZ_WHATSAPP[[#This Row],[ID Asesor]]&amp;VOZ_WHATSAPP[[#This Row],[Fecha Monitoreo]]</f>
        <v>386145839</v>
      </c>
      <c r="B1084" s="2">
        <v>45839</v>
      </c>
      <c r="C1084" s="1" t="s">
        <v>59</v>
      </c>
      <c r="D1084" s="1">
        <v>3861</v>
      </c>
      <c r="E1084" s="2">
        <v>45839</v>
      </c>
      <c r="F1084" s="3">
        <v>0.65902777777777777</v>
      </c>
      <c r="G1084" s="1" t="s">
        <v>60</v>
      </c>
      <c r="H1084" s="1" t="s">
        <v>71</v>
      </c>
      <c r="I1084" s="1"/>
      <c r="J1084" s="1"/>
      <c r="K1084" s="1"/>
      <c r="L1084" s="1" t="s">
        <v>46</v>
      </c>
      <c r="M1084" s="1" t="s">
        <v>46</v>
      </c>
      <c r="N1084" s="1" t="s">
        <v>46</v>
      </c>
      <c r="O1084" s="1" t="s">
        <v>48</v>
      </c>
      <c r="P1084" s="1" t="s">
        <v>48</v>
      </c>
      <c r="Q1084" s="1" t="s">
        <v>46</v>
      </c>
      <c r="R1084" s="1" t="s">
        <v>46</v>
      </c>
      <c r="S1084" s="1" t="s">
        <v>48</v>
      </c>
      <c r="T1084" s="12" t="str">
        <f>IF(OR(VOZ_WHATSAPP[[#This Row],[Brinda argumentos coherentes a la objeción]]="No Cumple",VOZ_WHATSAPP[[#This Row],[Despliegue de Beneficios y/o consecuencias]]="No Cumple"),"Sin Negocio","Negocio")</f>
        <v>Negocio</v>
      </c>
      <c r="U1084" s="1" t="s">
        <v>46</v>
      </c>
      <c r="V1084" s="1" t="s">
        <v>46</v>
      </c>
      <c r="W1084" s="1" t="s">
        <v>46</v>
      </c>
      <c r="X1084" s="12" t="str">
        <f>IF(OR(VOZ_WHATSAPP[[#This Row],[Confirma Valor de pago]]="No Cumple",VOZ_WHATSAPP[[#This Row],[Confirma hora de pago]]="No Cumple",VOZ_WHATSAPP[[#This Row],[Confirma medio de pago]]="No Cumple"),"Sin Cierre","Cierre")</f>
        <v>Cierre</v>
      </c>
      <c r="Y1084" s="1" t="s">
        <v>48</v>
      </c>
      <c r="Z1084" s="1" t="s">
        <v>46</v>
      </c>
      <c r="AA1084" s="1" t="s">
        <v>46</v>
      </c>
      <c r="AB1084" s="1" t="s">
        <v>46</v>
      </c>
      <c r="AC1084" s="11" t="str">
        <f>IF(OR(VOZ_WHATSAPP[[#This Row],[La comunicación es asertiva, con respeto y evita maltrato]]="No Cumple",VOZ_WHATSAPP[[#This Row],[Cumple con las normativas legales]]="No Cumple"),"No Cumple","Cumple")</f>
        <v>Cumple</v>
      </c>
      <c r="AD1084" s="1" t="s">
        <v>46</v>
      </c>
      <c r="AE1084" s="1" t="s">
        <v>1079</v>
      </c>
      <c r="AF1084" s="4">
        <v>1</v>
      </c>
      <c r="AG1084" s="4">
        <f>IF(AND(VOZ_WHATSAPP[[#This Row],[Estado Cierre]]="Sin Cierre",VOZ_WHATSAPP[[#This Row],[Nota Negocio]]="Sin Negocio"),VOZ_WHATSAPP[[#This Row],[Nota]]-24%,VOZ_WHATSAPP[[#This Row],[Nota]])</f>
        <v>1</v>
      </c>
      <c r="AH1084" s="8">
        <f>IF(VOZ_WHATSAPP[[#This Row],[Estado Legal]]="No Cumple",0,IF(VOZ_WHATSAPP[[#This Row],[Realiza lectura de guion Legal]]="No Cumple",VOZ_WHATSAPP[[#This Row],[Nota 2]]-50%,VOZ_WHATSAPP[[#This Row],[Nota 2]]))</f>
        <v>1</v>
      </c>
    </row>
    <row r="1085" spans="1:34" x14ac:dyDescent="0.25">
      <c r="A1085" s="2" t="str">
        <f>VOZ_WHATSAPP[[#This Row],[ID Asesor]]&amp;VOZ_WHATSAPP[[#This Row],[Fecha Monitoreo]]</f>
        <v>363145839</v>
      </c>
      <c r="B1085" s="2">
        <v>45839</v>
      </c>
      <c r="C1085" s="1" t="s">
        <v>696</v>
      </c>
      <c r="D1085" s="1">
        <v>3631</v>
      </c>
      <c r="E1085" s="2">
        <v>45839</v>
      </c>
      <c r="F1085" s="3">
        <v>0.3659722222222222</v>
      </c>
      <c r="G1085" s="1" t="s">
        <v>51</v>
      </c>
      <c r="H1085" s="1" t="s">
        <v>71</v>
      </c>
      <c r="I1085" s="1"/>
      <c r="J1085" s="1"/>
      <c r="K1085" s="1"/>
      <c r="L1085" s="1" t="s">
        <v>46</v>
      </c>
      <c r="M1085" s="1" t="s">
        <v>46</v>
      </c>
      <c r="N1085" s="1" t="s">
        <v>46</v>
      </c>
      <c r="O1085" s="1" t="s">
        <v>48</v>
      </c>
      <c r="P1085" s="1" t="s">
        <v>48</v>
      </c>
      <c r="Q1085" s="1" t="s">
        <v>48</v>
      </c>
      <c r="R1085" s="1" t="s">
        <v>48</v>
      </c>
      <c r="S1085" s="1" t="s">
        <v>48</v>
      </c>
      <c r="T1085" s="12" t="str">
        <f>IF(OR(VOZ_WHATSAPP[[#This Row],[Brinda argumentos coherentes a la objeción]]="No Cumple",VOZ_WHATSAPP[[#This Row],[Despliegue de Beneficios y/o consecuencias]]="No Cumple"),"Sin Negocio","Negocio")</f>
        <v>Negocio</v>
      </c>
      <c r="U1085" s="1" t="s">
        <v>46</v>
      </c>
      <c r="V1085" s="1" t="s">
        <v>46</v>
      </c>
      <c r="W1085" s="1" t="s">
        <v>46</v>
      </c>
      <c r="X1085" s="12" t="str">
        <f>IF(OR(VOZ_WHATSAPP[[#This Row],[Confirma Valor de pago]]="No Cumple",VOZ_WHATSAPP[[#This Row],[Confirma hora de pago]]="No Cumple",VOZ_WHATSAPP[[#This Row],[Confirma medio de pago]]="No Cumple"),"Sin Cierre","Cierre")</f>
        <v>Cierre</v>
      </c>
      <c r="Y1085" s="1" t="s">
        <v>48</v>
      </c>
      <c r="Z1085" s="1" t="s">
        <v>46</v>
      </c>
      <c r="AA1085" s="1" t="s">
        <v>46</v>
      </c>
      <c r="AB1085" s="1" t="s">
        <v>46</v>
      </c>
      <c r="AC1085" s="11" t="str">
        <f>IF(OR(VOZ_WHATSAPP[[#This Row],[La comunicación es asertiva, con respeto y evita maltrato]]="No Cumple",VOZ_WHATSAPP[[#This Row],[Cumple con las normativas legales]]="No Cumple"),"No Cumple","Cumple")</f>
        <v>Cumple</v>
      </c>
      <c r="AD1085" s="1" t="s">
        <v>48</v>
      </c>
      <c r="AE1085" s="1" t="s">
        <v>1088</v>
      </c>
      <c r="AF1085" s="4">
        <v>1</v>
      </c>
      <c r="AG1085" s="4">
        <f>IF(AND(VOZ_WHATSAPP[[#This Row],[Estado Cierre]]="Sin Cierre",VOZ_WHATSAPP[[#This Row],[Nota Negocio]]="Sin Negocio"),VOZ_WHATSAPP[[#This Row],[Nota]]-24%,VOZ_WHATSAPP[[#This Row],[Nota]])</f>
        <v>1</v>
      </c>
      <c r="AH1085" s="8">
        <f>IF(VOZ_WHATSAPP[[#This Row],[Estado Legal]]="No Cumple",0,IF(VOZ_WHATSAPP[[#This Row],[Realiza lectura de guion Legal]]="No Cumple",VOZ_WHATSAPP[[#This Row],[Nota 2]]-50%,VOZ_WHATSAPP[[#This Row],[Nota 2]]))</f>
        <v>1</v>
      </c>
    </row>
    <row r="1086" spans="1:34" x14ac:dyDescent="0.25">
      <c r="A1086" s="2" t="str">
        <f>VOZ_WHATSAPP[[#This Row],[ID Asesor]]&amp;VOZ_WHATSAPP[[#This Row],[Fecha Monitoreo]]</f>
        <v>374945839</v>
      </c>
      <c r="B1086" s="2">
        <v>45839</v>
      </c>
      <c r="C1086" s="1" t="s">
        <v>696</v>
      </c>
      <c r="D1086" s="1">
        <v>3749</v>
      </c>
      <c r="E1086" s="2">
        <v>45839</v>
      </c>
      <c r="F1086" s="3">
        <v>0.37708333333333333</v>
      </c>
      <c r="G1086" s="1" t="s">
        <v>51</v>
      </c>
      <c r="H1086" s="1" t="s">
        <v>71</v>
      </c>
      <c r="I1086" s="1"/>
      <c r="J1086" s="1"/>
      <c r="K1086" s="1"/>
      <c r="L1086" s="1" t="s">
        <v>46</v>
      </c>
      <c r="M1086" s="1" t="s">
        <v>46</v>
      </c>
      <c r="N1086" s="1" t="s">
        <v>46</v>
      </c>
      <c r="O1086" s="1" t="s">
        <v>48</v>
      </c>
      <c r="P1086" s="1" t="s">
        <v>48</v>
      </c>
      <c r="Q1086" s="1" t="s">
        <v>48</v>
      </c>
      <c r="R1086" s="1" t="s">
        <v>48</v>
      </c>
      <c r="S1086" s="1" t="s">
        <v>48</v>
      </c>
      <c r="T1086" s="12" t="str">
        <f>IF(OR(VOZ_WHATSAPP[[#This Row],[Brinda argumentos coherentes a la objeción]]="No Cumple",VOZ_WHATSAPP[[#This Row],[Despliegue de Beneficios y/o consecuencias]]="No Cumple"),"Sin Negocio","Negocio")</f>
        <v>Negocio</v>
      </c>
      <c r="U1086" s="1" t="s">
        <v>48</v>
      </c>
      <c r="V1086" s="1" t="s">
        <v>48</v>
      </c>
      <c r="W1086" s="1" t="s">
        <v>48</v>
      </c>
      <c r="X1086" s="12" t="str">
        <f>IF(OR(VOZ_WHATSAPP[[#This Row],[Confirma Valor de pago]]="No Cumple",VOZ_WHATSAPP[[#This Row],[Confirma hora de pago]]="No Cumple",VOZ_WHATSAPP[[#This Row],[Confirma medio de pago]]="No Cumple"),"Sin Cierre","Cierre")</f>
        <v>Cierre</v>
      </c>
      <c r="Y1086" s="1" t="s">
        <v>48</v>
      </c>
      <c r="Z1086" s="1" t="s">
        <v>46</v>
      </c>
      <c r="AA1086" s="1" t="s">
        <v>46</v>
      </c>
      <c r="AB1086" s="1" t="s">
        <v>46</v>
      </c>
      <c r="AC1086" s="11" t="str">
        <f>IF(OR(VOZ_WHATSAPP[[#This Row],[La comunicación es asertiva, con respeto y evita maltrato]]="No Cumple",VOZ_WHATSAPP[[#This Row],[Cumple con las normativas legales]]="No Cumple"),"No Cumple","Cumple")</f>
        <v>Cumple</v>
      </c>
      <c r="AD1086" s="1" t="s">
        <v>48</v>
      </c>
      <c r="AE1086" s="1" t="s">
        <v>1089</v>
      </c>
      <c r="AF1086" s="4">
        <v>1</v>
      </c>
      <c r="AG1086" s="4">
        <f>IF(AND(VOZ_WHATSAPP[[#This Row],[Estado Cierre]]="Sin Cierre",VOZ_WHATSAPP[[#This Row],[Nota Negocio]]="Sin Negocio"),VOZ_WHATSAPP[[#This Row],[Nota]]-24%,VOZ_WHATSAPP[[#This Row],[Nota]])</f>
        <v>1</v>
      </c>
      <c r="AH1086" s="8">
        <f>IF(VOZ_WHATSAPP[[#This Row],[Estado Legal]]="No Cumple",0,IF(VOZ_WHATSAPP[[#This Row],[Realiza lectura de guion Legal]]="No Cumple",VOZ_WHATSAPP[[#This Row],[Nota 2]]-50%,VOZ_WHATSAPP[[#This Row],[Nota 2]]))</f>
        <v>1</v>
      </c>
    </row>
    <row r="1087" spans="1:34" x14ac:dyDescent="0.25">
      <c r="A1087" s="2" t="str">
        <f>VOZ_WHATSAPP[[#This Row],[ID Asesor]]&amp;VOZ_WHATSAPP[[#This Row],[Fecha Monitoreo]]</f>
        <v>387645839</v>
      </c>
      <c r="B1087" s="2">
        <v>45839</v>
      </c>
      <c r="C1087" s="1" t="s">
        <v>696</v>
      </c>
      <c r="D1087" s="1">
        <v>3876</v>
      </c>
      <c r="E1087" s="2">
        <v>45839</v>
      </c>
      <c r="F1087" s="3">
        <v>0.5708333333333333</v>
      </c>
      <c r="G1087" s="1" t="s">
        <v>51</v>
      </c>
      <c r="H1087" s="1" t="s">
        <v>71</v>
      </c>
      <c r="I1087" s="1"/>
      <c r="J1087" s="1"/>
      <c r="K1087" s="1"/>
      <c r="L1087" s="1" t="s">
        <v>46</v>
      </c>
      <c r="M1087" s="1" t="s">
        <v>46</v>
      </c>
      <c r="N1087" s="1" t="s">
        <v>46</v>
      </c>
      <c r="O1087" s="1" t="s">
        <v>48</v>
      </c>
      <c r="P1087" s="1" t="s">
        <v>48</v>
      </c>
      <c r="Q1087" s="1" t="s">
        <v>46</v>
      </c>
      <c r="R1087" s="1" t="s">
        <v>46</v>
      </c>
      <c r="S1087" s="1" t="s">
        <v>48</v>
      </c>
      <c r="T1087" s="12" t="str">
        <f>IF(OR(VOZ_WHATSAPP[[#This Row],[Brinda argumentos coherentes a la objeción]]="No Cumple",VOZ_WHATSAPP[[#This Row],[Despliegue de Beneficios y/o consecuencias]]="No Cumple"),"Sin Negocio","Negocio")</f>
        <v>Negocio</v>
      </c>
      <c r="U1087" s="1" t="s">
        <v>46</v>
      </c>
      <c r="V1087" s="1" t="s">
        <v>46</v>
      </c>
      <c r="W1087" s="1" t="s">
        <v>46</v>
      </c>
      <c r="X1087" s="12" t="str">
        <f>IF(OR(VOZ_WHATSAPP[[#This Row],[Confirma Valor de pago]]="No Cumple",VOZ_WHATSAPP[[#This Row],[Confirma hora de pago]]="No Cumple",VOZ_WHATSAPP[[#This Row],[Confirma medio de pago]]="No Cumple"),"Sin Cierre","Cierre")</f>
        <v>Cierre</v>
      </c>
      <c r="Y1087" s="1" t="s">
        <v>48</v>
      </c>
      <c r="Z1087" s="1" t="s">
        <v>46</v>
      </c>
      <c r="AA1087" s="1" t="s">
        <v>46</v>
      </c>
      <c r="AB1087" s="1" t="s">
        <v>46</v>
      </c>
      <c r="AC1087" s="11" t="str">
        <f>IF(OR(VOZ_WHATSAPP[[#This Row],[La comunicación es asertiva, con respeto y evita maltrato]]="No Cumple",VOZ_WHATSAPP[[#This Row],[Cumple con las normativas legales]]="No Cumple"),"No Cumple","Cumple")</f>
        <v>Cumple</v>
      </c>
      <c r="AD1087" s="1" t="s">
        <v>48</v>
      </c>
      <c r="AE1087" s="1" t="s">
        <v>1090</v>
      </c>
      <c r="AF1087" s="4">
        <v>1</v>
      </c>
      <c r="AG1087" s="4">
        <f>IF(AND(VOZ_WHATSAPP[[#This Row],[Estado Cierre]]="Sin Cierre",VOZ_WHATSAPP[[#This Row],[Nota Negocio]]="Sin Negocio"),VOZ_WHATSAPP[[#This Row],[Nota]]-24%,VOZ_WHATSAPP[[#This Row],[Nota]])</f>
        <v>1</v>
      </c>
      <c r="AH1087" s="8">
        <f>IF(VOZ_WHATSAPP[[#This Row],[Estado Legal]]="No Cumple",0,IF(VOZ_WHATSAPP[[#This Row],[Realiza lectura de guion Legal]]="No Cumple",VOZ_WHATSAPP[[#This Row],[Nota 2]]-50%,VOZ_WHATSAPP[[#This Row],[Nota 2]]))</f>
        <v>1</v>
      </c>
    </row>
    <row r="1088" spans="1:34" x14ac:dyDescent="0.25">
      <c r="A1088" s="2" t="str">
        <f>VOZ_WHATSAPP[[#This Row],[ID Asesor]]&amp;VOZ_WHATSAPP[[#This Row],[Fecha Monitoreo]]</f>
        <v>364445840</v>
      </c>
      <c r="B1088" s="2">
        <v>45840</v>
      </c>
      <c r="C1088" s="1" t="s">
        <v>42</v>
      </c>
      <c r="D1088" s="1">
        <v>3644</v>
      </c>
      <c r="E1088" s="2">
        <v>45840</v>
      </c>
      <c r="F1088" s="3">
        <v>0.33680555555555558</v>
      </c>
      <c r="G1088" s="1" t="s">
        <v>51</v>
      </c>
      <c r="H1088" s="1" t="s">
        <v>44</v>
      </c>
      <c r="I1088" s="1">
        <v>1387</v>
      </c>
      <c r="J1088" s="1">
        <v>3104386297</v>
      </c>
      <c r="K1088" s="1" t="s">
        <v>45</v>
      </c>
      <c r="L1088" s="1" t="s">
        <v>47</v>
      </c>
      <c r="M1088" s="1" t="s">
        <v>46</v>
      </c>
      <c r="N1088" s="1" t="s">
        <v>47</v>
      </c>
      <c r="O1088" s="1" t="s">
        <v>54</v>
      </c>
      <c r="P1088" s="1" t="s">
        <v>54</v>
      </c>
      <c r="Q1088" s="1" t="s">
        <v>48</v>
      </c>
      <c r="R1088" s="1" t="s">
        <v>48</v>
      </c>
      <c r="S1088" s="1" t="s">
        <v>46</v>
      </c>
      <c r="T1088" s="12" t="str">
        <f>IF(OR(VOZ_WHATSAPP[[#This Row],[Brinda argumentos coherentes a la objeción]]="No Cumple",VOZ_WHATSAPP[[#This Row],[Despliegue de Beneficios y/o consecuencias]]="No Cumple"),"Sin Negocio","Negocio")</f>
        <v>Negocio</v>
      </c>
      <c r="U1088" s="1" t="s">
        <v>46</v>
      </c>
      <c r="V1088" s="1" t="s">
        <v>46</v>
      </c>
      <c r="W1088" s="1" t="s">
        <v>46</v>
      </c>
      <c r="X1088" s="12" t="str">
        <f>IF(OR(VOZ_WHATSAPP[[#This Row],[Confirma Valor de pago]]="No Cumple",VOZ_WHATSAPP[[#This Row],[Confirma hora de pago]]="No Cumple",VOZ_WHATSAPP[[#This Row],[Confirma medio de pago]]="No Cumple"),"Sin Cierre","Cierre")</f>
        <v>Cierre</v>
      </c>
      <c r="Y1088" s="1" t="s">
        <v>46</v>
      </c>
      <c r="Z1088" s="1" t="s">
        <v>46</v>
      </c>
      <c r="AA1088" s="1" t="s">
        <v>46</v>
      </c>
      <c r="AB1088" s="1" t="s">
        <v>46</v>
      </c>
      <c r="AC1088" s="11" t="str">
        <f>IF(OR(VOZ_WHATSAPP[[#This Row],[La comunicación es asertiva, con respeto y evita maltrato]]="No Cumple",VOZ_WHATSAPP[[#This Row],[Cumple con las normativas legales]]="No Cumple"),"No Cumple","Cumple")</f>
        <v>Cumple</v>
      </c>
      <c r="AD1088" s="1" t="s">
        <v>46</v>
      </c>
      <c r="AE1088" s="1" t="s">
        <v>1091</v>
      </c>
      <c r="AF1088" s="4">
        <v>0.81</v>
      </c>
      <c r="AG1088" s="4">
        <f>IF(AND(VOZ_WHATSAPP[[#This Row],[Estado Cierre]]="Sin Cierre",VOZ_WHATSAPP[[#This Row],[Nota Negocio]]="Sin Negocio"),VOZ_WHATSAPP[[#This Row],[Nota]]-24%,VOZ_WHATSAPP[[#This Row],[Nota]])</f>
        <v>0.81</v>
      </c>
      <c r="AH1088" s="8">
        <f>IF(VOZ_WHATSAPP[[#This Row],[Estado Legal]]="No Cumple",0,IF(VOZ_WHATSAPP[[#This Row],[Realiza lectura de guion Legal]]="No Cumple",VOZ_WHATSAPP[[#This Row],[Nota 2]]-50%,VOZ_WHATSAPP[[#This Row],[Nota 2]]))</f>
        <v>0.81</v>
      </c>
    </row>
    <row r="1089" spans="1:34" x14ac:dyDescent="0.25">
      <c r="A1089" s="2" t="str">
        <f>VOZ_WHATSAPP[[#This Row],[ID Asesor]]&amp;VOZ_WHATSAPP[[#This Row],[Fecha Monitoreo]]</f>
        <v>335445840</v>
      </c>
      <c r="B1089" s="2">
        <v>45840</v>
      </c>
      <c r="C1089" s="1" t="s">
        <v>126</v>
      </c>
      <c r="D1089" s="1">
        <v>3354</v>
      </c>
      <c r="E1089" s="2">
        <v>45840</v>
      </c>
      <c r="F1089" s="3">
        <v>0.34652777777777777</v>
      </c>
      <c r="G1089" s="1" t="s">
        <v>58</v>
      </c>
      <c r="H1089" s="1" t="s">
        <v>44</v>
      </c>
      <c r="I1089" s="1">
        <v>425</v>
      </c>
      <c r="J1089" s="1">
        <v>3102824492</v>
      </c>
      <c r="K1089" s="1" t="s">
        <v>45</v>
      </c>
      <c r="L1089" s="1" t="s">
        <v>46</v>
      </c>
      <c r="M1089" s="1" t="s">
        <v>46</v>
      </c>
      <c r="N1089" s="1" t="s">
        <v>46</v>
      </c>
      <c r="O1089" s="1" t="s">
        <v>46</v>
      </c>
      <c r="P1089" s="1" t="s">
        <v>46</v>
      </c>
      <c r="Q1089" s="1" t="s">
        <v>46</v>
      </c>
      <c r="R1089" s="1" t="s">
        <v>46</v>
      </c>
      <c r="S1089" s="1" t="s">
        <v>46</v>
      </c>
      <c r="T1089" s="12" t="str">
        <f>IF(OR(VOZ_WHATSAPP[[#This Row],[Brinda argumentos coherentes a la objeción]]="No Cumple",VOZ_WHATSAPP[[#This Row],[Despliegue de Beneficios y/o consecuencias]]="No Cumple"),"Sin Negocio","Negocio")</f>
        <v>Negocio</v>
      </c>
      <c r="U1089" s="1" t="s">
        <v>48</v>
      </c>
      <c r="V1089" s="1" t="s">
        <v>48</v>
      </c>
      <c r="W1089" s="1" t="s">
        <v>48</v>
      </c>
      <c r="X1089" s="12" t="str">
        <f>IF(OR(VOZ_WHATSAPP[[#This Row],[Confirma Valor de pago]]="No Cumple",VOZ_WHATSAPP[[#This Row],[Confirma hora de pago]]="No Cumple",VOZ_WHATSAPP[[#This Row],[Confirma medio de pago]]="No Cumple"),"Sin Cierre","Cierre")</f>
        <v>Cierre</v>
      </c>
      <c r="Y1089" s="1" t="s">
        <v>46</v>
      </c>
      <c r="Z1089" s="1" t="s">
        <v>46</v>
      </c>
      <c r="AA1089" s="1" t="s">
        <v>46</v>
      </c>
      <c r="AB1089" s="1" t="s">
        <v>46</v>
      </c>
      <c r="AC1089" s="11" t="str">
        <f>IF(OR(VOZ_WHATSAPP[[#This Row],[La comunicación es asertiva, con respeto y evita maltrato]]="No Cumple",VOZ_WHATSAPP[[#This Row],[Cumple con las normativas legales]]="No Cumple"),"No Cumple","Cumple")</f>
        <v>Cumple</v>
      </c>
      <c r="AD1089" s="1" t="s">
        <v>46</v>
      </c>
      <c r="AE1089" s="1" t="s">
        <v>133</v>
      </c>
      <c r="AF1089" s="4">
        <v>1</v>
      </c>
      <c r="AG1089" s="4">
        <f>IF(AND(VOZ_WHATSAPP[[#This Row],[Estado Cierre]]="Sin Cierre",VOZ_WHATSAPP[[#This Row],[Nota Negocio]]="Sin Negocio"),VOZ_WHATSAPP[[#This Row],[Nota]]-24%,VOZ_WHATSAPP[[#This Row],[Nota]])</f>
        <v>1</v>
      </c>
      <c r="AH1089" s="8">
        <f>IF(VOZ_WHATSAPP[[#This Row],[Estado Legal]]="No Cumple",0,IF(VOZ_WHATSAPP[[#This Row],[Realiza lectura de guion Legal]]="No Cumple",VOZ_WHATSAPP[[#This Row],[Nota 2]]-50%,VOZ_WHATSAPP[[#This Row],[Nota 2]]))</f>
        <v>1</v>
      </c>
    </row>
    <row r="1090" spans="1:34" x14ac:dyDescent="0.25">
      <c r="A1090" s="2" t="str">
        <f>VOZ_WHATSAPP[[#This Row],[ID Asesor]]&amp;VOZ_WHATSAPP[[#This Row],[Fecha Monitoreo]]</f>
        <v>399745840</v>
      </c>
      <c r="B1090" s="2">
        <v>45840</v>
      </c>
      <c r="C1090" s="1" t="s">
        <v>696</v>
      </c>
      <c r="D1090" s="1">
        <v>3997</v>
      </c>
      <c r="E1090" s="2">
        <v>45839</v>
      </c>
      <c r="F1090" s="3">
        <v>0.74791666666666667</v>
      </c>
      <c r="G1090" s="1" t="s">
        <v>60</v>
      </c>
      <c r="H1090" s="1" t="s">
        <v>44</v>
      </c>
      <c r="I1090" s="1">
        <v>1400</v>
      </c>
      <c r="J1090" s="1">
        <v>3117949924</v>
      </c>
      <c r="K1090" s="1" t="s">
        <v>45</v>
      </c>
      <c r="L1090" s="1" t="s">
        <v>46</v>
      </c>
      <c r="M1090" s="1" t="s">
        <v>46</v>
      </c>
      <c r="N1090" s="1" t="s">
        <v>46</v>
      </c>
      <c r="O1090" s="1" t="s">
        <v>54</v>
      </c>
      <c r="P1090" s="1" t="s">
        <v>46</v>
      </c>
      <c r="Q1090" s="1" t="s">
        <v>46</v>
      </c>
      <c r="R1090" s="1" t="s">
        <v>46</v>
      </c>
      <c r="S1090" s="1" t="s">
        <v>46</v>
      </c>
      <c r="T1090" s="12" t="str">
        <f>IF(OR(VOZ_WHATSAPP[[#This Row],[Brinda argumentos coherentes a la objeción]]="No Cumple",VOZ_WHATSAPP[[#This Row],[Despliegue de Beneficios y/o consecuencias]]="No Cumple"),"Sin Negocio","Negocio")</f>
        <v>Negocio</v>
      </c>
      <c r="U1090" s="1" t="s">
        <v>48</v>
      </c>
      <c r="V1090" s="1" t="s">
        <v>48</v>
      </c>
      <c r="W1090" s="1" t="s">
        <v>48</v>
      </c>
      <c r="X1090" s="12" t="str">
        <f>IF(OR(VOZ_WHATSAPP[[#This Row],[Confirma Valor de pago]]="No Cumple",VOZ_WHATSAPP[[#This Row],[Confirma hora de pago]]="No Cumple",VOZ_WHATSAPP[[#This Row],[Confirma medio de pago]]="No Cumple"),"Sin Cierre","Cierre")</f>
        <v>Cierre</v>
      </c>
      <c r="Y1090" s="1" t="s">
        <v>46</v>
      </c>
      <c r="Z1090" s="1" t="s">
        <v>46</v>
      </c>
      <c r="AA1090" s="1" t="s">
        <v>46</v>
      </c>
      <c r="AB1090" s="1" t="s">
        <v>46</v>
      </c>
      <c r="AC1090" s="11" t="str">
        <f>IF(OR(VOZ_WHATSAPP[[#This Row],[La comunicación es asertiva, con respeto y evita maltrato]]="No Cumple",VOZ_WHATSAPP[[#This Row],[Cumple con las normativas legales]]="No Cumple"),"No Cumple","Cumple")</f>
        <v>Cumple</v>
      </c>
      <c r="AD1090" s="1" t="s">
        <v>46</v>
      </c>
      <c r="AE1090" s="1" t="s">
        <v>1092</v>
      </c>
      <c r="AF1090" s="4">
        <v>0.95</v>
      </c>
      <c r="AG1090" s="4">
        <f>IF(AND(VOZ_WHATSAPP[[#This Row],[Estado Cierre]]="Sin Cierre",VOZ_WHATSAPP[[#This Row],[Nota Negocio]]="Sin Negocio"),VOZ_WHATSAPP[[#This Row],[Nota]]-24%,VOZ_WHATSAPP[[#This Row],[Nota]])</f>
        <v>0.95</v>
      </c>
      <c r="AH1090" s="8">
        <f>IF(VOZ_WHATSAPP[[#This Row],[Estado Legal]]="No Cumple",0,IF(VOZ_WHATSAPP[[#This Row],[Realiza lectura de guion Legal]]="No Cumple",VOZ_WHATSAPP[[#This Row],[Nota 2]]-50%,VOZ_WHATSAPP[[#This Row],[Nota 2]]))</f>
        <v>0.95</v>
      </c>
    </row>
    <row r="1091" spans="1:34" x14ac:dyDescent="0.25">
      <c r="A1091" s="2" t="str">
        <f>VOZ_WHATSAPP[[#This Row],[ID Asesor]]&amp;VOZ_WHATSAPP[[#This Row],[Fecha Monitoreo]]</f>
        <v>345945840</v>
      </c>
      <c r="B1091" s="2">
        <v>45840</v>
      </c>
      <c r="C1091" s="1" t="s">
        <v>56</v>
      </c>
      <c r="D1091" s="1">
        <v>3459</v>
      </c>
      <c r="E1091" s="2">
        <v>45840</v>
      </c>
      <c r="F1091" s="3">
        <v>0.3576388888888889</v>
      </c>
      <c r="G1091" s="1" t="s">
        <v>58</v>
      </c>
      <c r="H1091" s="1" t="s">
        <v>44</v>
      </c>
      <c r="I1091" s="1">
        <v>407</v>
      </c>
      <c r="J1091" s="1">
        <v>3223896537</v>
      </c>
      <c r="K1091" s="1" t="s">
        <v>45</v>
      </c>
      <c r="L1091" s="1" t="s">
        <v>46</v>
      </c>
      <c r="M1091" s="1" t="s">
        <v>46</v>
      </c>
      <c r="N1091" s="1" t="s">
        <v>46</v>
      </c>
      <c r="O1091" s="1" t="s">
        <v>46</v>
      </c>
      <c r="P1091" s="1" t="s">
        <v>46</v>
      </c>
      <c r="Q1091" s="1" t="s">
        <v>46</v>
      </c>
      <c r="R1091" s="1" t="s">
        <v>46</v>
      </c>
      <c r="S1091" s="1" t="s">
        <v>46</v>
      </c>
      <c r="T1091" s="12" t="str">
        <f>IF(OR(VOZ_WHATSAPP[[#This Row],[Brinda argumentos coherentes a la objeción]]="No Cumple",VOZ_WHATSAPP[[#This Row],[Despliegue de Beneficios y/o consecuencias]]="No Cumple"),"Sin Negocio","Negocio")</f>
        <v>Negocio</v>
      </c>
      <c r="U1091" s="1" t="s">
        <v>48</v>
      </c>
      <c r="V1091" s="1" t="s">
        <v>48</v>
      </c>
      <c r="W1091" s="1" t="s">
        <v>48</v>
      </c>
      <c r="X1091" s="12" t="str">
        <f>IF(OR(VOZ_WHATSAPP[[#This Row],[Confirma Valor de pago]]="No Cumple",VOZ_WHATSAPP[[#This Row],[Confirma hora de pago]]="No Cumple",VOZ_WHATSAPP[[#This Row],[Confirma medio de pago]]="No Cumple"),"Sin Cierre","Cierre")</f>
        <v>Cierre</v>
      </c>
      <c r="Y1091" s="1" t="s">
        <v>46</v>
      </c>
      <c r="Z1091" s="1" t="s">
        <v>46</v>
      </c>
      <c r="AA1091" s="1" t="s">
        <v>46</v>
      </c>
      <c r="AB1091" s="1" t="s">
        <v>46</v>
      </c>
      <c r="AC1091" s="11" t="str">
        <f>IF(OR(VOZ_WHATSAPP[[#This Row],[La comunicación es asertiva, con respeto y evita maltrato]]="No Cumple",VOZ_WHATSAPP[[#This Row],[Cumple con las normativas legales]]="No Cumple"),"No Cumple","Cumple")</f>
        <v>Cumple</v>
      </c>
      <c r="AD1091" s="1" t="s">
        <v>46</v>
      </c>
      <c r="AE1091" s="1" t="s">
        <v>857</v>
      </c>
      <c r="AF1091" s="4">
        <v>1</v>
      </c>
      <c r="AG1091" s="4">
        <f>IF(AND(VOZ_WHATSAPP[[#This Row],[Estado Cierre]]="Sin Cierre",VOZ_WHATSAPP[[#This Row],[Nota Negocio]]="Sin Negocio"),VOZ_WHATSAPP[[#This Row],[Nota]]-24%,VOZ_WHATSAPP[[#This Row],[Nota]])</f>
        <v>1</v>
      </c>
      <c r="AH1091" s="8">
        <f>IF(VOZ_WHATSAPP[[#This Row],[Estado Legal]]="No Cumple",0,IF(VOZ_WHATSAPP[[#This Row],[Realiza lectura de guion Legal]]="No Cumple",VOZ_WHATSAPP[[#This Row],[Nota 2]]-50%,VOZ_WHATSAPP[[#This Row],[Nota 2]]))</f>
        <v>1</v>
      </c>
    </row>
    <row r="1092" spans="1:34" x14ac:dyDescent="0.25">
      <c r="A1092" s="2" t="str">
        <f>VOZ_WHATSAPP[[#This Row],[ID Asesor]]&amp;VOZ_WHATSAPP[[#This Row],[Fecha Monitoreo]]</f>
        <v>299445840</v>
      </c>
      <c r="B1092" s="2">
        <v>45840</v>
      </c>
      <c r="C1092" s="1" t="s">
        <v>42</v>
      </c>
      <c r="D1092" s="1">
        <v>2994</v>
      </c>
      <c r="E1092" s="2">
        <v>45840</v>
      </c>
      <c r="F1092" s="3">
        <v>0.34444444444444444</v>
      </c>
      <c r="G1092" s="1" t="s">
        <v>51</v>
      </c>
      <c r="H1092" s="1" t="s">
        <v>44</v>
      </c>
      <c r="I1092" s="1">
        <v>1260</v>
      </c>
      <c r="J1092" s="1">
        <v>3157727554</v>
      </c>
      <c r="K1092" s="1" t="s">
        <v>45</v>
      </c>
      <c r="L1092" s="1" t="s">
        <v>46</v>
      </c>
      <c r="M1092" s="1" t="s">
        <v>46</v>
      </c>
      <c r="N1092" s="1" t="s">
        <v>46</v>
      </c>
      <c r="O1092" s="1" t="s">
        <v>46</v>
      </c>
      <c r="P1092" s="1" t="s">
        <v>46</v>
      </c>
      <c r="Q1092" s="1" t="s">
        <v>48</v>
      </c>
      <c r="R1092" s="1" t="s">
        <v>48</v>
      </c>
      <c r="S1092" s="1" t="s">
        <v>46</v>
      </c>
      <c r="T1092" s="12" t="str">
        <f>IF(OR(VOZ_WHATSAPP[[#This Row],[Brinda argumentos coherentes a la objeción]]="No Cumple",VOZ_WHATSAPP[[#This Row],[Despliegue de Beneficios y/o consecuencias]]="No Cumple"),"Sin Negocio","Negocio")</f>
        <v>Negocio</v>
      </c>
      <c r="U1092" s="1" t="s">
        <v>46</v>
      </c>
      <c r="V1092" s="1" t="s">
        <v>46</v>
      </c>
      <c r="W1092" s="1" t="s">
        <v>46</v>
      </c>
      <c r="X1092" s="12" t="str">
        <f>IF(OR(VOZ_WHATSAPP[[#This Row],[Confirma Valor de pago]]="No Cumple",VOZ_WHATSAPP[[#This Row],[Confirma hora de pago]]="No Cumple",VOZ_WHATSAPP[[#This Row],[Confirma medio de pago]]="No Cumple"),"Sin Cierre","Cierre")</f>
        <v>Cierre</v>
      </c>
      <c r="Y1092" s="1" t="s">
        <v>46</v>
      </c>
      <c r="Z1092" s="1" t="s">
        <v>46</v>
      </c>
      <c r="AA1092" s="1" t="s">
        <v>46</v>
      </c>
      <c r="AB1092" s="1" t="s">
        <v>46</v>
      </c>
      <c r="AC1092" s="11" t="str">
        <f>IF(OR(VOZ_WHATSAPP[[#This Row],[La comunicación es asertiva, con respeto y evita maltrato]]="No Cumple",VOZ_WHATSAPP[[#This Row],[Cumple con las normativas legales]]="No Cumple"),"No Cumple","Cumple")</f>
        <v>Cumple</v>
      </c>
      <c r="AD1092" s="1" t="s">
        <v>46</v>
      </c>
      <c r="AE1092" s="1" t="s">
        <v>101</v>
      </c>
      <c r="AF1092" s="4">
        <v>1</v>
      </c>
      <c r="AG1092" s="4">
        <f>IF(AND(VOZ_WHATSAPP[[#This Row],[Estado Cierre]]="Sin Cierre",VOZ_WHATSAPP[[#This Row],[Nota Negocio]]="Sin Negocio"),VOZ_WHATSAPP[[#This Row],[Nota]]-24%,VOZ_WHATSAPP[[#This Row],[Nota]])</f>
        <v>1</v>
      </c>
      <c r="AH1092" s="8">
        <f>IF(VOZ_WHATSAPP[[#This Row],[Estado Legal]]="No Cumple",0,IF(VOZ_WHATSAPP[[#This Row],[Realiza lectura de guion Legal]]="No Cumple",VOZ_WHATSAPP[[#This Row],[Nota 2]]-50%,VOZ_WHATSAPP[[#This Row],[Nota 2]]))</f>
        <v>1</v>
      </c>
    </row>
    <row r="1093" spans="1:34" x14ac:dyDescent="0.25">
      <c r="A1093" s="2" t="str">
        <f>VOZ_WHATSAPP[[#This Row],[ID Asesor]]&amp;VOZ_WHATSAPP[[#This Row],[Fecha Monitoreo]]</f>
        <v>374945840</v>
      </c>
      <c r="B1093" s="2">
        <v>45840</v>
      </c>
      <c r="C1093" s="1" t="s">
        <v>696</v>
      </c>
      <c r="D1093" s="1">
        <v>3749</v>
      </c>
      <c r="E1093" s="2">
        <v>45840</v>
      </c>
      <c r="F1093" s="3">
        <v>0.34305555555555556</v>
      </c>
      <c r="G1093" s="1" t="s">
        <v>51</v>
      </c>
      <c r="H1093" s="1" t="s">
        <v>44</v>
      </c>
      <c r="I1093" s="1">
        <v>1267</v>
      </c>
      <c r="J1093" s="1">
        <v>3103354957</v>
      </c>
      <c r="K1093" s="1" t="s">
        <v>45</v>
      </c>
      <c r="L1093" s="1" t="s">
        <v>46</v>
      </c>
      <c r="M1093" s="1" t="s">
        <v>46</v>
      </c>
      <c r="N1093" s="1" t="s">
        <v>46</v>
      </c>
      <c r="O1093" s="1" t="s">
        <v>46</v>
      </c>
      <c r="P1093" s="1" t="s">
        <v>46</v>
      </c>
      <c r="Q1093" s="1" t="s">
        <v>46</v>
      </c>
      <c r="R1093" s="1" t="s">
        <v>46</v>
      </c>
      <c r="S1093" s="1" t="s">
        <v>46</v>
      </c>
      <c r="T1093" s="12" t="str">
        <f>IF(OR(VOZ_WHATSAPP[[#This Row],[Brinda argumentos coherentes a la objeción]]="No Cumple",VOZ_WHATSAPP[[#This Row],[Despliegue de Beneficios y/o consecuencias]]="No Cumple"),"Sin Negocio","Negocio")</f>
        <v>Negocio</v>
      </c>
      <c r="U1093" s="1" t="s">
        <v>46</v>
      </c>
      <c r="V1093" s="1" t="s">
        <v>46</v>
      </c>
      <c r="W1093" s="1" t="s">
        <v>46</v>
      </c>
      <c r="X1093" s="12" t="str">
        <f>IF(OR(VOZ_WHATSAPP[[#This Row],[Confirma Valor de pago]]="No Cumple",VOZ_WHATSAPP[[#This Row],[Confirma hora de pago]]="No Cumple",VOZ_WHATSAPP[[#This Row],[Confirma medio de pago]]="No Cumple"),"Sin Cierre","Cierre")</f>
        <v>Cierre</v>
      </c>
      <c r="Y1093" s="1" t="s">
        <v>46</v>
      </c>
      <c r="Z1093" s="1" t="s">
        <v>46</v>
      </c>
      <c r="AA1093" s="1" t="s">
        <v>46</v>
      </c>
      <c r="AB1093" s="1" t="s">
        <v>46</v>
      </c>
      <c r="AC1093" s="11" t="str">
        <f>IF(OR(VOZ_WHATSAPP[[#This Row],[La comunicación es asertiva, con respeto y evita maltrato]]="No Cumple",VOZ_WHATSAPP[[#This Row],[Cumple con las normativas legales]]="No Cumple"),"No Cumple","Cumple")</f>
        <v>Cumple</v>
      </c>
      <c r="AD1093" s="1" t="s">
        <v>46</v>
      </c>
      <c r="AE1093" s="1" t="s">
        <v>915</v>
      </c>
      <c r="AF1093" s="4">
        <v>1</v>
      </c>
      <c r="AG1093" s="4">
        <f>IF(AND(VOZ_WHATSAPP[[#This Row],[Estado Cierre]]="Sin Cierre",VOZ_WHATSAPP[[#This Row],[Nota Negocio]]="Sin Negocio"),VOZ_WHATSAPP[[#This Row],[Nota]]-24%,VOZ_WHATSAPP[[#This Row],[Nota]])</f>
        <v>1</v>
      </c>
      <c r="AH1093" s="8">
        <f>IF(VOZ_WHATSAPP[[#This Row],[Estado Legal]]="No Cumple",0,IF(VOZ_WHATSAPP[[#This Row],[Realiza lectura de guion Legal]]="No Cumple",VOZ_WHATSAPP[[#This Row],[Nota 2]]-50%,VOZ_WHATSAPP[[#This Row],[Nota 2]]))</f>
        <v>1</v>
      </c>
    </row>
    <row r="1094" spans="1:34" x14ac:dyDescent="0.25">
      <c r="A1094" s="2" t="str">
        <f>VOZ_WHATSAPP[[#This Row],[ID Asesor]]&amp;VOZ_WHATSAPP[[#This Row],[Fecha Monitoreo]]</f>
        <v>396845840</v>
      </c>
      <c r="B1094" s="2">
        <v>45840</v>
      </c>
      <c r="C1094" s="1" t="s">
        <v>126</v>
      </c>
      <c r="D1094" s="1">
        <v>3968</v>
      </c>
      <c r="E1094" s="2">
        <v>45840</v>
      </c>
      <c r="F1094" s="3">
        <v>0.36249999999999999</v>
      </c>
      <c r="G1094" s="1" t="s">
        <v>58</v>
      </c>
      <c r="H1094" s="1" t="s">
        <v>44</v>
      </c>
      <c r="I1094" s="1">
        <v>607</v>
      </c>
      <c r="J1094" s="1">
        <v>3116721889</v>
      </c>
      <c r="K1094" s="1" t="s">
        <v>45</v>
      </c>
      <c r="L1094" s="1" t="s">
        <v>46</v>
      </c>
      <c r="M1094" s="1" t="s">
        <v>46</v>
      </c>
      <c r="N1094" s="1" t="s">
        <v>46</v>
      </c>
      <c r="O1094" s="1" t="s">
        <v>46</v>
      </c>
      <c r="P1094" s="1" t="s">
        <v>46</v>
      </c>
      <c r="Q1094" s="1" t="s">
        <v>46</v>
      </c>
      <c r="R1094" s="1" t="s">
        <v>46</v>
      </c>
      <c r="S1094" s="1" t="s">
        <v>47</v>
      </c>
      <c r="T1094" s="12" t="str">
        <f>IF(OR(VOZ_WHATSAPP[[#This Row],[Brinda argumentos coherentes a la objeción]]="No Cumple",VOZ_WHATSAPP[[#This Row],[Despliegue de Beneficios y/o consecuencias]]="No Cumple"),"Sin Negocio","Negocio")</f>
        <v>Sin Negocio</v>
      </c>
      <c r="U1094" s="1" t="s">
        <v>46</v>
      </c>
      <c r="V1094" s="1" t="s">
        <v>46</v>
      </c>
      <c r="W1094" s="1" t="s">
        <v>46</v>
      </c>
      <c r="X1094" s="12" t="str">
        <f>IF(OR(VOZ_WHATSAPP[[#This Row],[Confirma Valor de pago]]="No Cumple",VOZ_WHATSAPP[[#This Row],[Confirma hora de pago]]="No Cumple",VOZ_WHATSAPP[[#This Row],[Confirma medio de pago]]="No Cumple"),"Sin Cierre","Cierre")</f>
        <v>Cierre</v>
      </c>
      <c r="Y1094" s="1" t="s">
        <v>46</v>
      </c>
      <c r="Z1094" s="1" t="s">
        <v>46</v>
      </c>
      <c r="AA1094" s="1" t="s">
        <v>46</v>
      </c>
      <c r="AB1094" s="1" t="s">
        <v>46</v>
      </c>
      <c r="AC1094" s="11" t="str">
        <f>IF(OR(VOZ_WHATSAPP[[#This Row],[La comunicación es asertiva, con respeto y evita maltrato]]="No Cumple",VOZ_WHATSAPP[[#This Row],[Cumple con las normativas legales]]="No Cumple"),"No Cumple","Cumple")</f>
        <v>Cumple</v>
      </c>
      <c r="AD1094" s="1" t="s">
        <v>46</v>
      </c>
      <c r="AE1094" s="1" t="s">
        <v>1093</v>
      </c>
      <c r="AF1094" s="4">
        <v>0.9</v>
      </c>
      <c r="AG1094" s="4">
        <f>IF(AND(VOZ_WHATSAPP[[#This Row],[Estado Cierre]]="Sin Cierre",VOZ_WHATSAPP[[#This Row],[Nota Negocio]]="Sin Negocio"),VOZ_WHATSAPP[[#This Row],[Nota]]-24%,VOZ_WHATSAPP[[#This Row],[Nota]])</f>
        <v>0.9</v>
      </c>
      <c r="AH1094" s="8">
        <f>IF(VOZ_WHATSAPP[[#This Row],[Estado Legal]]="No Cumple",0,IF(VOZ_WHATSAPP[[#This Row],[Realiza lectura de guion Legal]]="No Cumple",VOZ_WHATSAPP[[#This Row],[Nota 2]]-50%,VOZ_WHATSAPP[[#This Row],[Nota 2]]))</f>
        <v>0.9</v>
      </c>
    </row>
    <row r="1095" spans="1:34" x14ac:dyDescent="0.25">
      <c r="A1095" s="2" t="str">
        <f>VOZ_WHATSAPP[[#This Row],[ID Asesor]]&amp;VOZ_WHATSAPP[[#This Row],[Fecha Monitoreo]]</f>
        <v>237245840</v>
      </c>
      <c r="B1095" s="2">
        <v>45840</v>
      </c>
      <c r="C1095" s="1" t="s">
        <v>59</v>
      </c>
      <c r="D1095" s="1">
        <v>2372</v>
      </c>
      <c r="E1095" s="2">
        <v>45840</v>
      </c>
      <c r="F1095" s="3">
        <v>0.37152777777777779</v>
      </c>
      <c r="G1095" s="1" t="s">
        <v>43</v>
      </c>
      <c r="H1095" s="1" t="s">
        <v>44</v>
      </c>
      <c r="I1095" s="1">
        <v>1223</v>
      </c>
      <c r="J1095" s="1">
        <v>3218560327</v>
      </c>
      <c r="K1095" s="1" t="s">
        <v>45</v>
      </c>
      <c r="L1095" s="1" t="s">
        <v>46</v>
      </c>
      <c r="M1095" s="1" t="s">
        <v>46</v>
      </c>
      <c r="N1095" s="1" t="s">
        <v>46</v>
      </c>
      <c r="O1095" s="1" t="s">
        <v>46</v>
      </c>
      <c r="P1095" s="1" t="s">
        <v>46</v>
      </c>
      <c r="Q1095" s="1" t="s">
        <v>46</v>
      </c>
      <c r="R1095" s="1" t="s">
        <v>46</v>
      </c>
      <c r="S1095" s="1" t="s">
        <v>46</v>
      </c>
      <c r="T1095" s="12" t="str">
        <f>IF(OR(VOZ_WHATSAPP[[#This Row],[Brinda argumentos coherentes a la objeción]]="No Cumple",VOZ_WHATSAPP[[#This Row],[Despliegue de Beneficios y/o consecuencias]]="No Cumple"),"Sin Negocio","Negocio")</f>
        <v>Negocio</v>
      </c>
      <c r="U1095" s="1" t="s">
        <v>48</v>
      </c>
      <c r="V1095" s="1" t="s">
        <v>48</v>
      </c>
      <c r="W1095" s="1" t="s">
        <v>48</v>
      </c>
      <c r="X1095" s="12" t="str">
        <f>IF(OR(VOZ_WHATSAPP[[#This Row],[Confirma Valor de pago]]="No Cumple",VOZ_WHATSAPP[[#This Row],[Confirma hora de pago]]="No Cumple",VOZ_WHATSAPP[[#This Row],[Confirma medio de pago]]="No Cumple"),"Sin Cierre","Cierre")</f>
        <v>Cierre</v>
      </c>
      <c r="Y1095" s="1" t="s">
        <v>46</v>
      </c>
      <c r="Z1095" s="1" t="s">
        <v>46</v>
      </c>
      <c r="AA1095" s="1" t="s">
        <v>46</v>
      </c>
      <c r="AB1095" s="1" t="s">
        <v>46</v>
      </c>
      <c r="AC1095" s="11" t="str">
        <f>IF(OR(VOZ_WHATSAPP[[#This Row],[La comunicación es asertiva, con respeto y evita maltrato]]="No Cumple",VOZ_WHATSAPP[[#This Row],[Cumple con las normativas legales]]="No Cumple"),"No Cumple","Cumple")</f>
        <v>Cumple</v>
      </c>
      <c r="AD1095" s="1" t="s">
        <v>46</v>
      </c>
      <c r="AE1095" s="1" t="s">
        <v>1094</v>
      </c>
      <c r="AF1095" s="4">
        <v>1</v>
      </c>
      <c r="AG1095" s="4">
        <f>IF(AND(VOZ_WHATSAPP[[#This Row],[Estado Cierre]]="Sin Cierre",VOZ_WHATSAPP[[#This Row],[Nota Negocio]]="Sin Negocio"),VOZ_WHATSAPP[[#This Row],[Nota]]-24%,VOZ_WHATSAPP[[#This Row],[Nota]])</f>
        <v>1</v>
      </c>
      <c r="AH1095" s="8">
        <f>IF(VOZ_WHATSAPP[[#This Row],[Estado Legal]]="No Cumple",0,IF(VOZ_WHATSAPP[[#This Row],[Realiza lectura de guion Legal]]="No Cumple",VOZ_WHATSAPP[[#This Row],[Nota 2]]-50%,VOZ_WHATSAPP[[#This Row],[Nota 2]]))</f>
        <v>1</v>
      </c>
    </row>
    <row r="1096" spans="1:34" x14ac:dyDescent="0.25">
      <c r="A1096" s="2" t="str">
        <f>VOZ_WHATSAPP[[#This Row],[ID Asesor]]&amp;VOZ_WHATSAPP[[#This Row],[Fecha Monitoreo]]</f>
        <v>363145840</v>
      </c>
      <c r="B1096" s="2">
        <v>45840</v>
      </c>
      <c r="C1096" s="1" t="s">
        <v>696</v>
      </c>
      <c r="D1096" s="1">
        <v>3631</v>
      </c>
      <c r="E1096" s="2">
        <v>45840</v>
      </c>
      <c r="F1096" s="3">
        <v>0.34930555555555554</v>
      </c>
      <c r="G1096" s="1" t="s">
        <v>51</v>
      </c>
      <c r="H1096" s="1" t="s">
        <v>44</v>
      </c>
      <c r="I1096" s="1">
        <v>1377</v>
      </c>
      <c r="J1096" s="1">
        <v>3128295020</v>
      </c>
      <c r="K1096" s="1" t="s">
        <v>45</v>
      </c>
      <c r="L1096" s="1" t="s">
        <v>46</v>
      </c>
      <c r="M1096" s="1" t="s">
        <v>46</v>
      </c>
      <c r="N1096" s="1" t="s">
        <v>46</v>
      </c>
      <c r="O1096" s="1" t="s">
        <v>46</v>
      </c>
      <c r="P1096" s="1" t="s">
        <v>46</v>
      </c>
      <c r="Q1096" s="1" t="s">
        <v>46</v>
      </c>
      <c r="R1096" s="1" t="s">
        <v>46</v>
      </c>
      <c r="S1096" s="1" t="s">
        <v>46</v>
      </c>
      <c r="T1096" s="12" t="str">
        <f>IF(OR(VOZ_WHATSAPP[[#This Row],[Brinda argumentos coherentes a la objeción]]="No Cumple",VOZ_WHATSAPP[[#This Row],[Despliegue de Beneficios y/o consecuencias]]="No Cumple"),"Sin Negocio","Negocio")</f>
        <v>Negocio</v>
      </c>
      <c r="U1096" s="1" t="s">
        <v>48</v>
      </c>
      <c r="V1096" s="1" t="s">
        <v>48</v>
      </c>
      <c r="W1096" s="1" t="s">
        <v>48</v>
      </c>
      <c r="X1096" s="12" t="str">
        <f>IF(OR(VOZ_WHATSAPP[[#This Row],[Confirma Valor de pago]]="No Cumple",VOZ_WHATSAPP[[#This Row],[Confirma hora de pago]]="No Cumple",VOZ_WHATSAPP[[#This Row],[Confirma medio de pago]]="No Cumple"),"Sin Cierre","Cierre")</f>
        <v>Cierre</v>
      </c>
      <c r="Y1096" s="1" t="s">
        <v>46</v>
      </c>
      <c r="Z1096" s="1" t="s">
        <v>46</v>
      </c>
      <c r="AA1096" s="1" t="s">
        <v>46</v>
      </c>
      <c r="AB1096" s="1" t="s">
        <v>46</v>
      </c>
      <c r="AC1096" s="11" t="str">
        <f>IF(OR(VOZ_WHATSAPP[[#This Row],[La comunicación es asertiva, con respeto y evita maltrato]]="No Cumple",VOZ_WHATSAPP[[#This Row],[Cumple con las normativas legales]]="No Cumple"),"No Cumple","Cumple")</f>
        <v>Cumple</v>
      </c>
      <c r="AD1096" s="1" t="s">
        <v>46</v>
      </c>
      <c r="AE1096" s="1" t="s">
        <v>965</v>
      </c>
      <c r="AF1096" s="4">
        <v>1</v>
      </c>
      <c r="AG1096" s="4">
        <f>IF(AND(VOZ_WHATSAPP[[#This Row],[Estado Cierre]]="Sin Cierre",VOZ_WHATSAPP[[#This Row],[Nota Negocio]]="Sin Negocio"),VOZ_WHATSAPP[[#This Row],[Nota]]-24%,VOZ_WHATSAPP[[#This Row],[Nota]])</f>
        <v>1</v>
      </c>
      <c r="AH1096" s="8">
        <f>IF(VOZ_WHATSAPP[[#This Row],[Estado Legal]]="No Cumple",0,IF(VOZ_WHATSAPP[[#This Row],[Realiza lectura de guion Legal]]="No Cumple",VOZ_WHATSAPP[[#This Row],[Nota 2]]-50%,VOZ_WHATSAPP[[#This Row],[Nota 2]]))</f>
        <v>1</v>
      </c>
    </row>
    <row r="1097" spans="1:34" x14ac:dyDescent="0.25">
      <c r="A1097" s="2" t="str">
        <f>VOZ_WHATSAPP[[#This Row],[ID Asesor]]&amp;VOZ_WHATSAPP[[#This Row],[Fecha Monitoreo]]</f>
        <v>326845840</v>
      </c>
      <c r="B1097" s="2">
        <v>45840</v>
      </c>
      <c r="C1097" s="1" t="s">
        <v>59</v>
      </c>
      <c r="D1097" s="1">
        <v>3268</v>
      </c>
      <c r="E1097" s="2">
        <v>45840</v>
      </c>
      <c r="F1097" s="3">
        <v>0.37222222222222223</v>
      </c>
      <c r="G1097" s="1" t="s">
        <v>51</v>
      </c>
      <c r="H1097" s="1" t="s">
        <v>44</v>
      </c>
      <c r="I1097" s="1">
        <v>1116</v>
      </c>
      <c r="J1097" s="1">
        <v>3150616531</v>
      </c>
      <c r="K1097" s="1" t="s">
        <v>45</v>
      </c>
      <c r="L1097" s="1" t="s">
        <v>46</v>
      </c>
      <c r="M1097" s="1" t="s">
        <v>48</v>
      </c>
      <c r="N1097" s="1" t="s">
        <v>46</v>
      </c>
      <c r="O1097" s="1" t="s">
        <v>46</v>
      </c>
      <c r="P1097" s="1" t="s">
        <v>46</v>
      </c>
      <c r="Q1097" s="1" t="s">
        <v>46</v>
      </c>
      <c r="R1097" s="1" t="s">
        <v>46</v>
      </c>
      <c r="S1097" s="1" t="s">
        <v>46</v>
      </c>
      <c r="T1097" s="12" t="str">
        <f>IF(OR(VOZ_WHATSAPP[[#This Row],[Brinda argumentos coherentes a la objeción]]="No Cumple",VOZ_WHATSAPP[[#This Row],[Despliegue de Beneficios y/o consecuencias]]="No Cumple"),"Sin Negocio","Negocio")</f>
        <v>Negocio</v>
      </c>
      <c r="U1097" s="1" t="s">
        <v>48</v>
      </c>
      <c r="V1097" s="1" t="s">
        <v>48</v>
      </c>
      <c r="W1097" s="1" t="s">
        <v>48</v>
      </c>
      <c r="X1097" s="12" t="str">
        <f>IF(OR(VOZ_WHATSAPP[[#This Row],[Confirma Valor de pago]]="No Cumple",VOZ_WHATSAPP[[#This Row],[Confirma hora de pago]]="No Cumple",VOZ_WHATSAPP[[#This Row],[Confirma medio de pago]]="No Cumple"),"Sin Cierre","Cierre")</f>
        <v>Cierre</v>
      </c>
      <c r="Y1097" s="1" t="s">
        <v>48</v>
      </c>
      <c r="Z1097" s="1" t="s">
        <v>46</v>
      </c>
      <c r="AA1097" s="1" t="s">
        <v>46</v>
      </c>
      <c r="AB1097" s="1" t="s">
        <v>46</v>
      </c>
      <c r="AC1097" s="11" t="str">
        <f>IF(OR(VOZ_WHATSAPP[[#This Row],[La comunicación es asertiva, con respeto y evita maltrato]]="No Cumple",VOZ_WHATSAPP[[#This Row],[Cumple con las normativas legales]]="No Cumple"),"No Cumple","Cumple")</f>
        <v>Cumple</v>
      </c>
      <c r="AD1097" s="1" t="s">
        <v>48</v>
      </c>
      <c r="AE1097" s="1" t="s">
        <v>108</v>
      </c>
      <c r="AF1097" s="4">
        <v>1</v>
      </c>
      <c r="AG1097" s="4">
        <f>IF(AND(VOZ_WHATSAPP[[#This Row],[Estado Cierre]]="Sin Cierre",VOZ_WHATSAPP[[#This Row],[Nota Negocio]]="Sin Negocio"),VOZ_WHATSAPP[[#This Row],[Nota]]-24%,VOZ_WHATSAPP[[#This Row],[Nota]])</f>
        <v>1</v>
      </c>
      <c r="AH1097" s="8">
        <f>IF(VOZ_WHATSAPP[[#This Row],[Estado Legal]]="No Cumple",0,IF(VOZ_WHATSAPP[[#This Row],[Realiza lectura de guion Legal]]="No Cumple",VOZ_WHATSAPP[[#This Row],[Nota 2]]-50%,VOZ_WHATSAPP[[#This Row],[Nota 2]]))</f>
        <v>1</v>
      </c>
    </row>
    <row r="1098" spans="1:34" x14ac:dyDescent="0.25">
      <c r="A1098" s="2" t="str">
        <f>VOZ_WHATSAPP[[#This Row],[ID Asesor]]&amp;VOZ_WHATSAPP[[#This Row],[Fecha Monitoreo]]</f>
        <v>389945840</v>
      </c>
      <c r="B1098" s="2">
        <v>45840</v>
      </c>
      <c r="C1098" s="1" t="s">
        <v>56</v>
      </c>
      <c r="D1098" s="1">
        <v>3899</v>
      </c>
      <c r="E1098" s="2">
        <v>45840</v>
      </c>
      <c r="F1098" s="3">
        <v>0.37361111111111112</v>
      </c>
      <c r="G1098" s="1" t="s">
        <v>58</v>
      </c>
      <c r="H1098" s="1" t="s">
        <v>44</v>
      </c>
      <c r="I1098" s="1">
        <v>595</v>
      </c>
      <c r="J1098" s="1">
        <v>3183300280</v>
      </c>
      <c r="K1098" s="1" t="s">
        <v>45</v>
      </c>
      <c r="L1098" s="1" t="s">
        <v>46</v>
      </c>
      <c r="M1098" s="1" t="s">
        <v>46</v>
      </c>
      <c r="N1098" s="1" t="s">
        <v>46</v>
      </c>
      <c r="O1098" s="1" t="s">
        <v>54</v>
      </c>
      <c r="P1098" s="1" t="s">
        <v>46</v>
      </c>
      <c r="Q1098" s="1" t="s">
        <v>46</v>
      </c>
      <c r="R1098" s="1" t="s">
        <v>46</v>
      </c>
      <c r="S1098" s="1" t="s">
        <v>46</v>
      </c>
      <c r="T1098" s="12" t="str">
        <f>IF(OR(VOZ_WHATSAPP[[#This Row],[Brinda argumentos coherentes a la objeción]]="No Cumple",VOZ_WHATSAPP[[#This Row],[Despliegue de Beneficios y/o consecuencias]]="No Cumple"),"Sin Negocio","Negocio")</f>
        <v>Negocio</v>
      </c>
      <c r="U1098" s="1" t="s">
        <v>46</v>
      </c>
      <c r="V1098" s="1" t="s">
        <v>46</v>
      </c>
      <c r="W1098" s="1" t="s">
        <v>46</v>
      </c>
      <c r="X1098" s="12" t="str">
        <f>IF(OR(VOZ_WHATSAPP[[#This Row],[Confirma Valor de pago]]="No Cumple",VOZ_WHATSAPP[[#This Row],[Confirma hora de pago]]="No Cumple",VOZ_WHATSAPP[[#This Row],[Confirma medio de pago]]="No Cumple"),"Sin Cierre","Cierre")</f>
        <v>Cierre</v>
      </c>
      <c r="Y1098" s="1" t="s">
        <v>46</v>
      </c>
      <c r="Z1098" s="1" t="s">
        <v>54</v>
      </c>
      <c r="AA1098" s="1" t="s">
        <v>46</v>
      </c>
      <c r="AB1098" s="1" t="s">
        <v>46</v>
      </c>
      <c r="AC1098" s="11" t="str">
        <f>IF(OR(VOZ_WHATSAPP[[#This Row],[La comunicación es asertiva, con respeto y evita maltrato]]="No Cumple",VOZ_WHATSAPP[[#This Row],[Cumple con las normativas legales]]="No Cumple"),"No Cumple","Cumple")</f>
        <v>Cumple</v>
      </c>
      <c r="AD1098" s="1" t="s">
        <v>46</v>
      </c>
      <c r="AE1098" s="1" t="s">
        <v>1095</v>
      </c>
      <c r="AF1098" s="4">
        <v>0.8</v>
      </c>
      <c r="AG1098" s="4">
        <f>IF(AND(VOZ_WHATSAPP[[#This Row],[Estado Cierre]]="Sin Cierre",VOZ_WHATSAPP[[#This Row],[Nota Negocio]]="Sin Negocio"),VOZ_WHATSAPP[[#This Row],[Nota]]-24%,VOZ_WHATSAPP[[#This Row],[Nota]])</f>
        <v>0.8</v>
      </c>
      <c r="AH1098" s="8">
        <f>IF(VOZ_WHATSAPP[[#This Row],[Estado Legal]]="No Cumple",0,IF(VOZ_WHATSAPP[[#This Row],[Realiza lectura de guion Legal]]="No Cumple",VOZ_WHATSAPP[[#This Row],[Nota 2]]-50%,VOZ_WHATSAPP[[#This Row],[Nota 2]]))</f>
        <v>0.8</v>
      </c>
    </row>
    <row r="1099" spans="1:34" x14ac:dyDescent="0.25">
      <c r="A1099" s="2" t="str">
        <f>VOZ_WHATSAPP[[#This Row],[ID Asesor]]&amp;VOZ_WHATSAPP[[#This Row],[Fecha Monitoreo]]</f>
        <v>355645840</v>
      </c>
      <c r="B1099" s="2">
        <v>45840</v>
      </c>
      <c r="C1099" s="1" t="s">
        <v>126</v>
      </c>
      <c r="D1099" s="1">
        <v>3556</v>
      </c>
      <c r="E1099" s="2">
        <v>45840</v>
      </c>
      <c r="F1099" s="3">
        <v>0.37291666666666667</v>
      </c>
      <c r="G1099" s="1" t="s">
        <v>58</v>
      </c>
      <c r="H1099" s="1" t="s">
        <v>44</v>
      </c>
      <c r="I1099" s="1">
        <v>414</v>
      </c>
      <c r="J1099" s="1">
        <v>3188899702</v>
      </c>
      <c r="K1099" s="1" t="s">
        <v>45</v>
      </c>
      <c r="L1099" s="1" t="s">
        <v>46</v>
      </c>
      <c r="M1099" s="1" t="s">
        <v>46</v>
      </c>
      <c r="N1099" s="1" t="s">
        <v>46</v>
      </c>
      <c r="O1099" s="1" t="s">
        <v>46</v>
      </c>
      <c r="P1099" s="1" t="s">
        <v>46</v>
      </c>
      <c r="Q1099" s="1" t="s">
        <v>46</v>
      </c>
      <c r="R1099" s="1" t="s">
        <v>46</v>
      </c>
      <c r="S1099" s="1" t="s">
        <v>48</v>
      </c>
      <c r="T1099" s="12" t="str">
        <f>IF(OR(VOZ_WHATSAPP[[#This Row],[Brinda argumentos coherentes a la objeción]]="No Cumple",VOZ_WHATSAPP[[#This Row],[Despliegue de Beneficios y/o consecuencias]]="No Cumple"),"Sin Negocio","Negocio")</f>
        <v>Negocio</v>
      </c>
      <c r="U1099" s="1" t="s">
        <v>46</v>
      </c>
      <c r="V1099" s="1" t="s">
        <v>46</v>
      </c>
      <c r="W1099" s="1" t="s">
        <v>46</v>
      </c>
      <c r="X1099" s="12" t="str">
        <f>IF(OR(VOZ_WHATSAPP[[#This Row],[Confirma Valor de pago]]="No Cumple",VOZ_WHATSAPP[[#This Row],[Confirma hora de pago]]="No Cumple",VOZ_WHATSAPP[[#This Row],[Confirma medio de pago]]="No Cumple"),"Sin Cierre","Cierre")</f>
        <v>Cierre</v>
      </c>
      <c r="Y1099" s="1" t="s">
        <v>46</v>
      </c>
      <c r="Z1099" s="1" t="s">
        <v>46</v>
      </c>
      <c r="AA1099" s="1" t="s">
        <v>46</v>
      </c>
      <c r="AB1099" s="1" t="s">
        <v>46</v>
      </c>
      <c r="AC1099" s="11" t="str">
        <f>IF(OR(VOZ_WHATSAPP[[#This Row],[La comunicación es asertiva, con respeto y evita maltrato]]="No Cumple",VOZ_WHATSAPP[[#This Row],[Cumple con las normativas legales]]="No Cumple"),"No Cumple","Cumple")</f>
        <v>Cumple</v>
      </c>
      <c r="AD1099" s="1" t="s">
        <v>46</v>
      </c>
      <c r="AE1099" s="1" t="s">
        <v>133</v>
      </c>
      <c r="AF1099" s="4">
        <v>1</v>
      </c>
      <c r="AG1099" s="4">
        <f>IF(AND(VOZ_WHATSAPP[[#This Row],[Estado Cierre]]="Sin Cierre",VOZ_WHATSAPP[[#This Row],[Nota Negocio]]="Sin Negocio"),VOZ_WHATSAPP[[#This Row],[Nota]]-24%,VOZ_WHATSAPP[[#This Row],[Nota]])</f>
        <v>1</v>
      </c>
      <c r="AH1099" s="8">
        <f>IF(VOZ_WHATSAPP[[#This Row],[Estado Legal]]="No Cumple",0,IF(VOZ_WHATSAPP[[#This Row],[Realiza lectura de guion Legal]]="No Cumple",VOZ_WHATSAPP[[#This Row],[Nota 2]]-50%,VOZ_WHATSAPP[[#This Row],[Nota 2]]))</f>
        <v>1</v>
      </c>
    </row>
    <row r="1100" spans="1:34" x14ac:dyDescent="0.25">
      <c r="A1100" s="2" t="str">
        <f>VOZ_WHATSAPP[[#This Row],[ID Asesor]]&amp;VOZ_WHATSAPP[[#This Row],[Fecha Monitoreo]]</f>
        <v>373645840</v>
      </c>
      <c r="B1100" s="2">
        <v>45840</v>
      </c>
      <c r="C1100" s="1" t="s">
        <v>59</v>
      </c>
      <c r="D1100" s="1">
        <v>3736</v>
      </c>
      <c r="E1100" s="2">
        <v>45840</v>
      </c>
      <c r="F1100" s="3">
        <v>0.35694444444444445</v>
      </c>
      <c r="G1100" s="1" t="s">
        <v>51</v>
      </c>
      <c r="H1100" s="1" t="s">
        <v>44</v>
      </c>
      <c r="I1100" s="1">
        <v>11009607</v>
      </c>
      <c r="J1100" s="1">
        <v>3102991520</v>
      </c>
      <c r="K1100" s="1" t="s">
        <v>49</v>
      </c>
      <c r="L1100" s="1" t="s">
        <v>46</v>
      </c>
      <c r="M1100" s="1" t="s">
        <v>46</v>
      </c>
      <c r="N1100" s="1" t="s">
        <v>46</v>
      </c>
      <c r="O1100" s="1" t="s">
        <v>46</v>
      </c>
      <c r="P1100" s="1" t="s">
        <v>46</v>
      </c>
      <c r="Q1100" s="1" t="s">
        <v>46</v>
      </c>
      <c r="R1100" s="1" t="s">
        <v>47</v>
      </c>
      <c r="S1100" s="1" t="s">
        <v>46</v>
      </c>
      <c r="T1100" s="12" t="str">
        <f>IF(OR(VOZ_WHATSAPP[[#This Row],[Brinda argumentos coherentes a la objeción]]="No Cumple",VOZ_WHATSAPP[[#This Row],[Despliegue de Beneficios y/o consecuencias]]="No Cumple"),"Sin Negocio","Negocio")</f>
        <v>Sin Negocio</v>
      </c>
      <c r="U1100" s="1" t="s">
        <v>48</v>
      </c>
      <c r="V1100" s="1" t="s">
        <v>48</v>
      </c>
      <c r="W1100" s="1" t="s">
        <v>48</v>
      </c>
      <c r="X1100" s="12" t="str">
        <f>IF(OR(VOZ_WHATSAPP[[#This Row],[Confirma Valor de pago]]="No Cumple",VOZ_WHATSAPP[[#This Row],[Confirma hora de pago]]="No Cumple",VOZ_WHATSAPP[[#This Row],[Confirma medio de pago]]="No Cumple"),"Sin Cierre","Cierre")</f>
        <v>Cierre</v>
      </c>
      <c r="Y1100" s="1" t="s">
        <v>46</v>
      </c>
      <c r="Z1100" s="1" t="s">
        <v>46</v>
      </c>
      <c r="AA1100" s="1" t="s">
        <v>46</v>
      </c>
      <c r="AB1100" s="1" t="s">
        <v>46</v>
      </c>
      <c r="AC1100" s="11" t="str">
        <f>IF(OR(VOZ_WHATSAPP[[#This Row],[La comunicación es asertiva, con respeto y evita maltrato]]="No Cumple",VOZ_WHATSAPP[[#This Row],[Cumple con las normativas legales]]="No Cumple"),"No Cumple","Cumple")</f>
        <v>Cumple</v>
      </c>
      <c r="AD1100" s="1" t="s">
        <v>46</v>
      </c>
      <c r="AE1100" s="1" t="s">
        <v>1096</v>
      </c>
      <c r="AF1100" s="4">
        <v>0.9</v>
      </c>
      <c r="AG1100" s="4">
        <f>IF(AND(VOZ_WHATSAPP[[#This Row],[Estado Cierre]]="Sin Cierre",VOZ_WHATSAPP[[#This Row],[Nota Negocio]]="Sin Negocio"),VOZ_WHATSAPP[[#This Row],[Nota]]-24%,VOZ_WHATSAPP[[#This Row],[Nota]])</f>
        <v>0.9</v>
      </c>
      <c r="AH1100" s="8">
        <f>IF(VOZ_WHATSAPP[[#This Row],[Estado Legal]]="No Cumple",0,IF(VOZ_WHATSAPP[[#This Row],[Realiza lectura de guion Legal]]="No Cumple",VOZ_WHATSAPP[[#This Row],[Nota 2]]-50%,VOZ_WHATSAPP[[#This Row],[Nota 2]]))</f>
        <v>0.9</v>
      </c>
    </row>
    <row r="1101" spans="1:34" x14ac:dyDescent="0.25">
      <c r="A1101" s="2" t="str">
        <f>VOZ_WHATSAPP[[#This Row],[ID Asesor]]&amp;VOZ_WHATSAPP[[#This Row],[Fecha Monitoreo]]</f>
        <v>394745840</v>
      </c>
      <c r="B1101" s="2">
        <v>45840</v>
      </c>
      <c r="C1101" s="1" t="s">
        <v>696</v>
      </c>
      <c r="D1101" s="1">
        <v>3947</v>
      </c>
      <c r="E1101" s="2">
        <v>45840</v>
      </c>
      <c r="F1101" s="3">
        <v>0.3923611111111111</v>
      </c>
      <c r="G1101" s="1" t="s">
        <v>58</v>
      </c>
      <c r="H1101" s="1" t="s">
        <v>44</v>
      </c>
      <c r="I1101" s="1">
        <v>1249</v>
      </c>
      <c r="J1101" s="1">
        <v>3102432560</v>
      </c>
      <c r="K1101" s="1" t="s">
        <v>45</v>
      </c>
      <c r="L1101" s="1" t="s">
        <v>46</v>
      </c>
      <c r="M1101" s="1" t="s">
        <v>48</v>
      </c>
      <c r="N1101" s="1" t="s">
        <v>46</v>
      </c>
      <c r="O1101" s="1" t="s">
        <v>46</v>
      </c>
      <c r="P1101" s="1" t="s">
        <v>46</v>
      </c>
      <c r="Q1101" s="1" t="s">
        <v>48</v>
      </c>
      <c r="R1101" s="1" t="s">
        <v>48</v>
      </c>
      <c r="S1101" s="1" t="s">
        <v>46</v>
      </c>
      <c r="T1101" s="12" t="str">
        <f>IF(OR(VOZ_WHATSAPP[[#This Row],[Brinda argumentos coherentes a la objeción]]="No Cumple",VOZ_WHATSAPP[[#This Row],[Despliegue de Beneficios y/o consecuencias]]="No Cumple"),"Sin Negocio","Negocio")</f>
        <v>Negocio</v>
      </c>
      <c r="U1101" s="1" t="s">
        <v>48</v>
      </c>
      <c r="V1101" s="1" t="s">
        <v>48</v>
      </c>
      <c r="W1101" s="1" t="s">
        <v>48</v>
      </c>
      <c r="X1101" s="12" t="str">
        <f>IF(OR(VOZ_WHATSAPP[[#This Row],[Confirma Valor de pago]]="No Cumple",VOZ_WHATSAPP[[#This Row],[Confirma hora de pago]]="No Cumple",VOZ_WHATSAPP[[#This Row],[Confirma medio de pago]]="No Cumple"),"Sin Cierre","Cierre")</f>
        <v>Cierre</v>
      </c>
      <c r="Y1101" s="1" t="s">
        <v>48</v>
      </c>
      <c r="Z1101" s="1" t="s">
        <v>46</v>
      </c>
      <c r="AA1101" s="1" t="s">
        <v>46</v>
      </c>
      <c r="AB1101" s="1" t="s">
        <v>46</v>
      </c>
      <c r="AC1101" s="11" t="str">
        <f>IF(OR(VOZ_WHATSAPP[[#This Row],[La comunicación es asertiva, con respeto y evita maltrato]]="No Cumple",VOZ_WHATSAPP[[#This Row],[Cumple con las normativas legales]]="No Cumple"),"No Cumple","Cumple")</f>
        <v>Cumple</v>
      </c>
      <c r="AD1101" s="1" t="s">
        <v>48</v>
      </c>
      <c r="AE1101" s="1" t="s">
        <v>1097</v>
      </c>
      <c r="AF1101" s="4">
        <v>1</v>
      </c>
      <c r="AG1101" s="4">
        <f>IF(AND(VOZ_WHATSAPP[[#This Row],[Estado Cierre]]="Sin Cierre",VOZ_WHATSAPP[[#This Row],[Nota Negocio]]="Sin Negocio"),VOZ_WHATSAPP[[#This Row],[Nota]]-24%,VOZ_WHATSAPP[[#This Row],[Nota]])</f>
        <v>1</v>
      </c>
      <c r="AH1101" s="8">
        <f>IF(VOZ_WHATSAPP[[#This Row],[Estado Legal]]="No Cumple",0,IF(VOZ_WHATSAPP[[#This Row],[Realiza lectura de guion Legal]]="No Cumple",VOZ_WHATSAPP[[#This Row],[Nota 2]]-50%,VOZ_WHATSAPP[[#This Row],[Nota 2]]))</f>
        <v>1</v>
      </c>
    </row>
    <row r="1102" spans="1:34" x14ac:dyDescent="0.25">
      <c r="A1102" s="2" t="str">
        <f>VOZ_WHATSAPP[[#This Row],[ID Asesor]]&amp;VOZ_WHATSAPP[[#This Row],[Fecha Monitoreo]]</f>
        <v>382245840</v>
      </c>
      <c r="B1102" s="2">
        <v>45840</v>
      </c>
      <c r="C1102" s="1" t="s">
        <v>126</v>
      </c>
      <c r="D1102" s="1">
        <v>3822</v>
      </c>
      <c r="E1102" s="2">
        <v>45840</v>
      </c>
      <c r="F1102" s="3">
        <v>0.41180555555555554</v>
      </c>
      <c r="G1102" s="1" t="s">
        <v>58</v>
      </c>
      <c r="H1102" s="1" t="s">
        <v>44</v>
      </c>
      <c r="I1102" s="1">
        <v>591</v>
      </c>
      <c r="J1102" s="1">
        <v>3146686091</v>
      </c>
      <c r="K1102" s="1" t="s">
        <v>45</v>
      </c>
      <c r="L1102" s="1" t="s">
        <v>46</v>
      </c>
      <c r="M1102" s="1" t="s">
        <v>46</v>
      </c>
      <c r="N1102" s="1" t="s">
        <v>46</v>
      </c>
      <c r="O1102" s="1" t="s">
        <v>46</v>
      </c>
      <c r="P1102" s="1" t="s">
        <v>46</v>
      </c>
      <c r="Q1102" s="1" t="s">
        <v>46</v>
      </c>
      <c r="R1102" s="1" t="s">
        <v>46</v>
      </c>
      <c r="S1102" s="1" t="s">
        <v>46</v>
      </c>
      <c r="T1102" s="12" t="str">
        <f>IF(OR(VOZ_WHATSAPP[[#This Row],[Brinda argumentos coherentes a la objeción]]="No Cumple",VOZ_WHATSAPP[[#This Row],[Despliegue de Beneficios y/o consecuencias]]="No Cumple"),"Sin Negocio","Negocio")</f>
        <v>Negocio</v>
      </c>
      <c r="U1102" s="1" t="s">
        <v>46</v>
      </c>
      <c r="V1102" s="1" t="s">
        <v>47</v>
      </c>
      <c r="W1102" s="1" t="s">
        <v>46</v>
      </c>
      <c r="X1102" s="12" t="str">
        <f>IF(OR(VOZ_WHATSAPP[[#This Row],[Confirma Valor de pago]]="No Cumple",VOZ_WHATSAPP[[#This Row],[Confirma hora de pago]]="No Cumple",VOZ_WHATSAPP[[#This Row],[Confirma medio de pago]]="No Cumple"),"Sin Cierre","Cierre")</f>
        <v>Sin Cierre</v>
      </c>
      <c r="Y1102" s="1" t="s">
        <v>46</v>
      </c>
      <c r="Z1102" s="1" t="s">
        <v>54</v>
      </c>
      <c r="AA1102" s="1" t="s">
        <v>46</v>
      </c>
      <c r="AB1102" s="1" t="s">
        <v>46</v>
      </c>
      <c r="AC1102" s="11" t="str">
        <f>IF(OR(VOZ_WHATSAPP[[#This Row],[La comunicación es asertiva, con respeto y evita maltrato]]="No Cumple",VOZ_WHATSAPP[[#This Row],[Cumple con las normativas legales]]="No Cumple"),"No Cumple","Cumple")</f>
        <v>Cumple</v>
      </c>
      <c r="AD1102" s="1" t="s">
        <v>46</v>
      </c>
      <c r="AE1102" s="1" t="s">
        <v>1098</v>
      </c>
      <c r="AF1102" s="4">
        <v>0.77</v>
      </c>
      <c r="AG1102" s="4">
        <f>IF(AND(VOZ_WHATSAPP[[#This Row],[Estado Cierre]]="Sin Cierre",VOZ_WHATSAPP[[#This Row],[Nota Negocio]]="Sin Negocio"),VOZ_WHATSAPP[[#This Row],[Nota]]-24%,VOZ_WHATSAPP[[#This Row],[Nota]])</f>
        <v>0.77</v>
      </c>
      <c r="AH1102" s="8">
        <f>IF(VOZ_WHATSAPP[[#This Row],[Estado Legal]]="No Cumple",0,IF(VOZ_WHATSAPP[[#This Row],[Realiza lectura de guion Legal]]="No Cumple",VOZ_WHATSAPP[[#This Row],[Nota 2]]-50%,VOZ_WHATSAPP[[#This Row],[Nota 2]]))</f>
        <v>0.77</v>
      </c>
    </row>
    <row r="1103" spans="1:34" x14ac:dyDescent="0.25">
      <c r="A1103" s="2" t="str">
        <f>VOZ_WHATSAPP[[#This Row],[ID Asesor]]&amp;VOZ_WHATSAPP[[#This Row],[Fecha Monitoreo]]</f>
        <v>338245840</v>
      </c>
      <c r="B1103" s="2">
        <v>45840</v>
      </c>
      <c r="C1103" s="1" t="s">
        <v>56</v>
      </c>
      <c r="D1103" s="1">
        <v>3382</v>
      </c>
      <c r="E1103" s="2">
        <v>45840</v>
      </c>
      <c r="F1103" s="3">
        <v>0.39583333333333331</v>
      </c>
      <c r="G1103" s="1" t="s">
        <v>51</v>
      </c>
      <c r="H1103" s="1" t="s">
        <v>44</v>
      </c>
      <c r="I1103" s="1">
        <v>563</v>
      </c>
      <c r="J1103" s="1">
        <v>3124199961</v>
      </c>
      <c r="K1103" s="1" t="s">
        <v>45</v>
      </c>
      <c r="L1103" s="1" t="s">
        <v>46</v>
      </c>
      <c r="M1103" s="1" t="s">
        <v>48</v>
      </c>
      <c r="N1103" s="1" t="s">
        <v>46</v>
      </c>
      <c r="O1103" s="1" t="s">
        <v>46</v>
      </c>
      <c r="P1103" s="1" t="s">
        <v>46</v>
      </c>
      <c r="Q1103" s="1" t="s">
        <v>48</v>
      </c>
      <c r="R1103" s="1" t="s">
        <v>48</v>
      </c>
      <c r="S1103" s="1" t="s">
        <v>46</v>
      </c>
      <c r="T1103" s="12" t="str">
        <f>IF(OR(VOZ_WHATSAPP[[#This Row],[Brinda argumentos coherentes a la objeción]]="No Cumple",VOZ_WHATSAPP[[#This Row],[Despliegue de Beneficios y/o consecuencias]]="No Cumple"),"Sin Negocio","Negocio")</f>
        <v>Negocio</v>
      </c>
      <c r="U1103" s="1" t="s">
        <v>46</v>
      </c>
      <c r="V1103" s="1" t="s">
        <v>46</v>
      </c>
      <c r="W1103" s="1" t="s">
        <v>46</v>
      </c>
      <c r="X1103" s="12" t="str">
        <f>IF(OR(VOZ_WHATSAPP[[#This Row],[Confirma Valor de pago]]="No Cumple",VOZ_WHATSAPP[[#This Row],[Confirma hora de pago]]="No Cumple",VOZ_WHATSAPP[[#This Row],[Confirma medio de pago]]="No Cumple"),"Sin Cierre","Cierre")</f>
        <v>Cierre</v>
      </c>
      <c r="Y1103" s="1" t="s">
        <v>46</v>
      </c>
      <c r="Z1103" s="1" t="s">
        <v>46</v>
      </c>
      <c r="AA1103" s="1" t="s">
        <v>46</v>
      </c>
      <c r="AB1103" s="1" t="s">
        <v>46</v>
      </c>
      <c r="AC1103" s="11" t="str">
        <f>IF(OR(VOZ_WHATSAPP[[#This Row],[La comunicación es asertiva, con respeto y evita maltrato]]="No Cumple",VOZ_WHATSAPP[[#This Row],[Cumple con las normativas legales]]="No Cumple"),"No Cumple","Cumple")</f>
        <v>Cumple</v>
      </c>
      <c r="AD1103" s="1" t="s">
        <v>48</v>
      </c>
      <c r="AE1103" s="1" t="s">
        <v>1099</v>
      </c>
      <c r="AF1103" s="4">
        <v>1</v>
      </c>
      <c r="AG1103" s="4">
        <f>IF(AND(VOZ_WHATSAPP[[#This Row],[Estado Cierre]]="Sin Cierre",VOZ_WHATSAPP[[#This Row],[Nota Negocio]]="Sin Negocio"),VOZ_WHATSAPP[[#This Row],[Nota]]-24%,VOZ_WHATSAPP[[#This Row],[Nota]])</f>
        <v>1</v>
      </c>
      <c r="AH1103" s="8">
        <f>IF(VOZ_WHATSAPP[[#This Row],[Estado Legal]]="No Cumple",0,IF(VOZ_WHATSAPP[[#This Row],[Realiza lectura de guion Legal]]="No Cumple",VOZ_WHATSAPP[[#This Row],[Nota 2]]-50%,VOZ_WHATSAPP[[#This Row],[Nota 2]]))</f>
        <v>1</v>
      </c>
    </row>
    <row r="1104" spans="1:34" x14ac:dyDescent="0.25">
      <c r="A1104" s="2" t="str">
        <f>VOZ_WHATSAPP[[#This Row],[ID Asesor]]&amp;VOZ_WHATSAPP[[#This Row],[Fecha Monitoreo]]</f>
        <v>361345840</v>
      </c>
      <c r="B1104" s="2">
        <v>45840</v>
      </c>
      <c r="C1104" s="1" t="s">
        <v>696</v>
      </c>
      <c r="D1104" s="1">
        <v>3613</v>
      </c>
      <c r="E1104" s="2">
        <v>45840</v>
      </c>
      <c r="F1104" s="3">
        <v>0.40277777777777779</v>
      </c>
      <c r="G1104" s="1" t="s">
        <v>60</v>
      </c>
      <c r="H1104" s="1" t="s">
        <v>44</v>
      </c>
      <c r="I1104" s="1">
        <v>1265</v>
      </c>
      <c r="J1104" s="1">
        <v>3042828023</v>
      </c>
      <c r="K1104" s="1" t="s">
        <v>45</v>
      </c>
      <c r="L1104" s="1" t="s">
        <v>46</v>
      </c>
      <c r="M1104" s="1" t="s">
        <v>46</v>
      </c>
      <c r="N1104" s="1" t="s">
        <v>46</v>
      </c>
      <c r="O1104" s="1" t="s">
        <v>46</v>
      </c>
      <c r="P1104" s="1" t="s">
        <v>54</v>
      </c>
      <c r="Q1104" s="1" t="s">
        <v>46</v>
      </c>
      <c r="R1104" s="1" t="s">
        <v>46</v>
      </c>
      <c r="S1104" s="1" t="s">
        <v>47</v>
      </c>
      <c r="T1104" s="12" t="str">
        <f>IF(OR(VOZ_WHATSAPP[[#This Row],[Brinda argumentos coherentes a la objeción]]="No Cumple",VOZ_WHATSAPP[[#This Row],[Despliegue de Beneficios y/o consecuencias]]="No Cumple"),"Sin Negocio","Negocio")</f>
        <v>Sin Negocio</v>
      </c>
      <c r="U1104" s="1" t="s">
        <v>46</v>
      </c>
      <c r="V1104" s="1" t="s">
        <v>46</v>
      </c>
      <c r="W1104" s="1" t="s">
        <v>46</v>
      </c>
      <c r="X1104" s="12" t="str">
        <f>IF(OR(VOZ_WHATSAPP[[#This Row],[Confirma Valor de pago]]="No Cumple",VOZ_WHATSAPP[[#This Row],[Confirma hora de pago]]="No Cumple",VOZ_WHATSAPP[[#This Row],[Confirma medio de pago]]="No Cumple"),"Sin Cierre","Cierre")</f>
        <v>Cierre</v>
      </c>
      <c r="Y1104" s="1" t="s">
        <v>46</v>
      </c>
      <c r="Z1104" s="1" t="s">
        <v>46</v>
      </c>
      <c r="AA1104" s="1" t="s">
        <v>46</v>
      </c>
      <c r="AB1104" s="1" t="s">
        <v>54</v>
      </c>
      <c r="AC1104" s="11" t="str">
        <f>IF(OR(VOZ_WHATSAPP[[#This Row],[La comunicación es asertiva, con respeto y evita maltrato]]="No Cumple",VOZ_WHATSAPP[[#This Row],[Cumple con las normativas legales]]="No Cumple"),"No Cumple","Cumple")</f>
        <v>No Cumple</v>
      </c>
      <c r="AD1104" s="1" t="s">
        <v>46</v>
      </c>
      <c r="AE1104" s="1" t="s">
        <v>1100</v>
      </c>
      <c r="AF1104" s="4">
        <v>0.85</v>
      </c>
      <c r="AG1104" s="4">
        <f>IF(AND(VOZ_WHATSAPP[[#This Row],[Estado Cierre]]="Sin Cierre",VOZ_WHATSAPP[[#This Row],[Nota Negocio]]="Sin Negocio"),VOZ_WHATSAPP[[#This Row],[Nota]]-24%,VOZ_WHATSAPP[[#This Row],[Nota]])</f>
        <v>0.85</v>
      </c>
      <c r="AH1104" s="8">
        <f>IF(VOZ_WHATSAPP[[#This Row],[Estado Legal]]="No Cumple",0,IF(VOZ_WHATSAPP[[#This Row],[Realiza lectura de guion Legal]]="No Cumple",VOZ_WHATSAPP[[#This Row],[Nota 2]]-50%,VOZ_WHATSAPP[[#This Row],[Nota 2]]))</f>
        <v>0</v>
      </c>
    </row>
    <row r="1105" spans="1:34" x14ac:dyDescent="0.25">
      <c r="A1105" s="2" t="str">
        <f>VOZ_WHATSAPP[[#This Row],[ID Asesor]]&amp;VOZ_WHATSAPP[[#This Row],[Fecha Monitoreo]]</f>
        <v>396345840</v>
      </c>
      <c r="B1105" s="2">
        <v>45840</v>
      </c>
      <c r="C1105" s="1" t="s">
        <v>56</v>
      </c>
      <c r="D1105" s="1">
        <v>3963</v>
      </c>
      <c r="E1105" s="2">
        <v>45840</v>
      </c>
      <c r="F1105" s="3">
        <v>0.37013888888888891</v>
      </c>
      <c r="G1105" s="1" t="s">
        <v>58</v>
      </c>
      <c r="H1105" s="1" t="s">
        <v>44</v>
      </c>
      <c r="I1105" s="1">
        <v>602</v>
      </c>
      <c r="J1105" s="1">
        <v>3208366058</v>
      </c>
      <c r="K1105" s="1" t="s">
        <v>45</v>
      </c>
      <c r="L1105" s="1" t="s">
        <v>46</v>
      </c>
      <c r="M1105" s="1" t="s">
        <v>46</v>
      </c>
      <c r="N1105" s="1" t="s">
        <v>46</v>
      </c>
      <c r="O1105" s="1" t="s">
        <v>46</v>
      </c>
      <c r="P1105" s="1" t="s">
        <v>46</v>
      </c>
      <c r="Q1105" s="1" t="s">
        <v>46</v>
      </c>
      <c r="R1105" s="1" t="s">
        <v>46</v>
      </c>
      <c r="S1105" s="1" t="s">
        <v>46</v>
      </c>
      <c r="T1105" s="12" t="str">
        <f>IF(OR(VOZ_WHATSAPP[[#This Row],[Brinda argumentos coherentes a la objeción]]="No Cumple",VOZ_WHATSAPP[[#This Row],[Despliegue de Beneficios y/o consecuencias]]="No Cumple"),"Sin Negocio","Negocio")</f>
        <v>Negocio</v>
      </c>
      <c r="U1105" s="1" t="s">
        <v>48</v>
      </c>
      <c r="V1105" s="1" t="s">
        <v>48</v>
      </c>
      <c r="W1105" s="1" t="s">
        <v>48</v>
      </c>
      <c r="X1105" s="12" t="str">
        <f>IF(OR(VOZ_WHATSAPP[[#This Row],[Confirma Valor de pago]]="No Cumple",VOZ_WHATSAPP[[#This Row],[Confirma hora de pago]]="No Cumple",VOZ_WHATSAPP[[#This Row],[Confirma medio de pago]]="No Cumple"),"Sin Cierre","Cierre")</f>
        <v>Cierre</v>
      </c>
      <c r="Y1105" s="1" t="s">
        <v>46</v>
      </c>
      <c r="Z1105" s="1" t="s">
        <v>46</v>
      </c>
      <c r="AA1105" s="1" t="s">
        <v>46</v>
      </c>
      <c r="AB1105" s="1" t="s">
        <v>46</v>
      </c>
      <c r="AC1105" s="11" t="str">
        <f>IF(OR(VOZ_WHATSAPP[[#This Row],[La comunicación es asertiva, con respeto y evita maltrato]]="No Cumple",VOZ_WHATSAPP[[#This Row],[Cumple con las normativas legales]]="No Cumple"),"No Cumple","Cumple")</f>
        <v>Cumple</v>
      </c>
      <c r="AD1105" s="1" t="s">
        <v>46</v>
      </c>
      <c r="AE1105" s="1" t="s">
        <v>152</v>
      </c>
      <c r="AF1105" s="4">
        <v>1</v>
      </c>
      <c r="AG1105" s="4">
        <f>IF(AND(VOZ_WHATSAPP[[#This Row],[Estado Cierre]]="Sin Cierre",VOZ_WHATSAPP[[#This Row],[Nota Negocio]]="Sin Negocio"),VOZ_WHATSAPP[[#This Row],[Nota]]-24%,VOZ_WHATSAPP[[#This Row],[Nota]])</f>
        <v>1</v>
      </c>
      <c r="AH1105" s="8">
        <f>IF(VOZ_WHATSAPP[[#This Row],[Estado Legal]]="No Cumple",0,IF(VOZ_WHATSAPP[[#This Row],[Realiza lectura de guion Legal]]="No Cumple",VOZ_WHATSAPP[[#This Row],[Nota 2]]-50%,VOZ_WHATSAPP[[#This Row],[Nota 2]]))</f>
        <v>1</v>
      </c>
    </row>
    <row r="1106" spans="1:34" x14ac:dyDescent="0.25">
      <c r="A1106" s="2" t="str">
        <f>VOZ_WHATSAPP[[#This Row],[ID Asesor]]&amp;VOZ_WHATSAPP[[#This Row],[Fecha Monitoreo]]</f>
        <v>389845840</v>
      </c>
      <c r="B1106" s="2">
        <v>45840</v>
      </c>
      <c r="C1106" s="1" t="s">
        <v>59</v>
      </c>
      <c r="D1106" s="1">
        <v>3898</v>
      </c>
      <c r="E1106" s="2">
        <v>45840</v>
      </c>
      <c r="F1106" s="3">
        <v>0.35972222222222222</v>
      </c>
      <c r="G1106" s="1" t="s">
        <v>51</v>
      </c>
      <c r="H1106" s="1" t="s">
        <v>44</v>
      </c>
      <c r="I1106" s="1">
        <v>1441</v>
      </c>
      <c r="J1106" s="1">
        <v>3212169091</v>
      </c>
      <c r="K1106" s="1" t="s">
        <v>45</v>
      </c>
      <c r="L1106" s="1" t="s">
        <v>46</v>
      </c>
      <c r="M1106" s="1" t="s">
        <v>47</v>
      </c>
      <c r="N1106" s="1" t="s">
        <v>46</v>
      </c>
      <c r="O1106" s="1" t="s">
        <v>46</v>
      </c>
      <c r="P1106" s="1" t="s">
        <v>46</v>
      </c>
      <c r="Q1106" s="1" t="s">
        <v>47</v>
      </c>
      <c r="R1106" s="1" t="s">
        <v>47</v>
      </c>
      <c r="S1106" s="1" t="s">
        <v>46</v>
      </c>
      <c r="T1106" s="12" t="str">
        <f>IF(OR(VOZ_WHATSAPP[[#This Row],[Brinda argumentos coherentes a la objeción]]="No Cumple",VOZ_WHATSAPP[[#This Row],[Despliegue de Beneficios y/o consecuencias]]="No Cumple"),"Sin Negocio","Negocio")</f>
        <v>Sin Negocio</v>
      </c>
      <c r="U1106" s="1" t="s">
        <v>48</v>
      </c>
      <c r="V1106" s="1" t="s">
        <v>48</v>
      </c>
      <c r="W1106" s="1" t="s">
        <v>48</v>
      </c>
      <c r="X1106" s="12" t="str">
        <f>IF(OR(VOZ_WHATSAPP[[#This Row],[Confirma Valor de pago]]="No Cumple",VOZ_WHATSAPP[[#This Row],[Confirma hora de pago]]="No Cumple",VOZ_WHATSAPP[[#This Row],[Confirma medio de pago]]="No Cumple"),"Sin Cierre","Cierre")</f>
        <v>Cierre</v>
      </c>
      <c r="Y1106" s="1" t="s">
        <v>46</v>
      </c>
      <c r="Z1106" s="1" t="s">
        <v>54</v>
      </c>
      <c r="AA1106" s="1" t="s">
        <v>46</v>
      </c>
      <c r="AB1106" s="1" t="s">
        <v>46</v>
      </c>
      <c r="AC1106" s="11" t="str">
        <f>IF(OR(VOZ_WHATSAPP[[#This Row],[La comunicación es asertiva, con respeto y evita maltrato]]="No Cumple",VOZ_WHATSAPP[[#This Row],[Cumple con las normativas legales]]="No Cumple"),"No Cumple","Cumple")</f>
        <v>Cumple</v>
      </c>
      <c r="AD1106" s="1" t="s">
        <v>46</v>
      </c>
      <c r="AE1106" s="1" t="s">
        <v>1101</v>
      </c>
      <c r="AF1106" s="4">
        <v>0.61</v>
      </c>
      <c r="AG1106" s="4">
        <f>IF(AND(VOZ_WHATSAPP[[#This Row],[Estado Cierre]]="Sin Cierre",VOZ_WHATSAPP[[#This Row],[Nota Negocio]]="Sin Negocio"),VOZ_WHATSAPP[[#This Row],[Nota]]-24%,VOZ_WHATSAPP[[#This Row],[Nota]])</f>
        <v>0.61</v>
      </c>
      <c r="AH1106" s="8">
        <f>IF(VOZ_WHATSAPP[[#This Row],[Estado Legal]]="No Cumple",0,IF(VOZ_WHATSAPP[[#This Row],[Realiza lectura de guion Legal]]="No Cumple",VOZ_WHATSAPP[[#This Row],[Nota 2]]-50%,VOZ_WHATSAPP[[#This Row],[Nota 2]]))</f>
        <v>0.61</v>
      </c>
    </row>
    <row r="1107" spans="1:34" x14ac:dyDescent="0.25">
      <c r="A1107" s="2" t="str">
        <f>VOZ_WHATSAPP[[#This Row],[ID Asesor]]&amp;VOZ_WHATSAPP[[#This Row],[Fecha Monitoreo]]</f>
        <v>387445840</v>
      </c>
      <c r="B1107" s="2">
        <v>45840</v>
      </c>
      <c r="C1107" s="1" t="s">
        <v>696</v>
      </c>
      <c r="D1107" s="1">
        <v>3874</v>
      </c>
      <c r="E1107" s="2">
        <v>45840</v>
      </c>
      <c r="F1107" s="3">
        <v>0.3888888888888889</v>
      </c>
      <c r="G1107" s="1" t="s">
        <v>60</v>
      </c>
      <c r="H1107" s="1" t="s">
        <v>44</v>
      </c>
      <c r="I1107" s="1">
        <v>1427</v>
      </c>
      <c r="J1107" s="1">
        <v>3219519283</v>
      </c>
      <c r="K1107" s="1" t="s">
        <v>45</v>
      </c>
      <c r="L1107" s="1" t="s">
        <v>46</v>
      </c>
      <c r="M1107" s="1" t="s">
        <v>46</v>
      </c>
      <c r="N1107" s="1" t="s">
        <v>46</v>
      </c>
      <c r="O1107" s="1" t="s">
        <v>54</v>
      </c>
      <c r="P1107" s="1" t="s">
        <v>46</v>
      </c>
      <c r="Q1107" s="1" t="s">
        <v>46</v>
      </c>
      <c r="R1107" s="1" t="s">
        <v>46</v>
      </c>
      <c r="S1107" s="1" t="s">
        <v>46</v>
      </c>
      <c r="T1107" s="12" t="str">
        <f>IF(OR(VOZ_WHATSAPP[[#This Row],[Brinda argumentos coherentes a la objeción]]="No Cumple",VOZ_WHATSAPP[[#This Row],[Despliegue de Beneficios y/o consecuencias]]="No Cumple"),"Sin Negocio","Negocio")</f>
        <v>Negocio</v>
      </c>
      <c r="U1107" s="1" t="s">
        <v>46</v>
      </c>
      <c r="V1107" s="1" t="s">
        <v>46</v>
      </c>
      <c r="W1107" s="1" t="s">
        <v>46</v>
      </c>
      <c r="X1107" s="12" t="str">
        <f>IF(OR(VOZ_WHATSAPP[[#This Row],[Confirma Valor de pago]]="No Cumple",VOZ_WHATSAPP[[#This Row],[Confirma hora de pago]]="No Cumple",VOZ_WHATSAPP[[#This Row],[Confirma medio de pago]]="No Cumple"),"Sin Cierre","Cierre")</f>
        <v>Cierre</v>
      </c>
      <c r="Y1107" s="1" t="s">
        <v>46</v>
      </c>
      <c r="Z1107" s="1" t="s">
        <v>54</v>
      </c>
      <c r="AA1107" s="1" t="s">
        <v>46</v>
      </c>
      <c r="AB1107" s="1" t="s">
        <v>46</v>
      </c>
      <c r="AC1107" s="11" t="str">
        <f>IF(OR(VOZ_WHATSAPP[[#This Row],[La comunicación es asertiva, con respeto y evita maltrato]]="No Cumple",VOZ_WHATSAPP[[#This Row],[Cumple con las normativas legales]]="No Cumple"),"No Cumple","Cumple")</f>
        <v>Cumple</v>
      </c>
      <c r="AD1107" s="1" t="s">
        <v>47</v>
      </c>
      <c r="AE1107" s="1" t="s">
        <v>1102</v>
      </c>
      <c r="AF1107" s="4">
        <v>0.8</v>
      </c>
      <c r="AG1107" s="4">
        <f>IF(AND(VOZ_WHATSAPP[[#This Row],[Estado Cierre]]="Sin Cierre",VOZ_WHATSAPP[[#This Row],[Nota Negocio]]="Sin Negocio"),VOZ_WHATSAPP[[#This Row],[Nota]]-24%,VOZ_WHATSAPP[[#This Row],[Nota]])</f>
        <v>0.8</v>
      </c>
      <c r="AH1107" s="8">
        <f>IF(VOZ_WHATSAPP[[#This Row],[Estado Legal]]="No Cumple",0,IF(VOZ_WHATSAPP[[#This Row],[Realiza lectura de guion Legal]]="No Cumple",VOZ_WHATSAPP[[#This Row],[Nota 2]]-50%,VOZ_WHATSAPP[[#This Row],[Nota 2]]))</f>
        <v>0.30000000000000004</v>
      </c>
    </row>
    <row r="1108" spans="1:34" x14ac:dyDescent="0.25">
      <c r="A1108" s="2" t="str">
        <f>VOZ_WHATSAPP[[#This Row],[ID Asesor]]&amp;VOZ_WHATSAPP[[#This Row],[Fecha Monitoreo]]</f>
        <v>399245840</v>
      </c>
      <c r="B1108" s="2">
        <v>45840</v>
      </c>
      <c r="C1108" s="1" t="s">
        <v>56</v>
      </c>
      <c r="D1108" s="1">
        <v>3992</v>
      </c>
      <c r="E1108" s="2">
        <v>45840</v>
      </c>
      <c r="F1108" s="3">
        <v>0.41736111111111113</v>
      </c>
      <c r="G1108" s="1" t="s">
        <v>43</v>
      </c>
      <c r="H1108" s="1" t="s">
        <v>44</v>
      </c>
      <c r="I1108" s="1">
        <v>421</v>
      </c>
      <c r="J1108" s="1">
        <v>3003179535</v>
      </c>
      <c r="K1108" s="1" t="s">
        <v>45</v>
      </c>
      <c r="L1108" s="1" t="s">
        <v>47</v>
      </c>
      <c r="M1108" s="1" t="s">
        <v>47</v>
      </c>
      <c r="N1108" s="1" t="s">
        <v>46</v>
      </c>
      <c r="O1108" s="1" t="s">
        <v>54</v>
      </c>
      <c r="P1108" s="1" t="s">
        <v>54</v>
      </c>
      <c r="Q1108" s="1" t="s">
        <v>46</v>
      </c>
      <c r="R1108" s="1" t="s">
        <v>46</v>
      </c>
      <c r="S1108" s="1" t="s">
        <v>48</v>
      </c>
      <c r="T1108" s="12" t="str">
        <f>IF(OR(VOZ_WHATSAPP[[#This Row],[Brinda argumentos coherentes a la objeción]]="No Cumple",VOZ_WHATSAPP[[#This Row],[Despliegue de Beneficios y/o consecuencias]]="No Cumple"),"Sin Negocio","Negocio")</f>
        <v>Negocio</v>
      </c>
      <c r="U1108" s="1" t="s">
        <v>48</v>
      </c>
      <c r="V1108" s="1" t="s">
        <v>48</v>
      </c>
      <c r="W1108" s="1" t="s">
        <v>48</v>
      </c>
      <c r="X1108" s="12" t="str">
        <f>IF(OR(VOZ_WHATSAPP[[#This Row],[Confirma Valor de pago]]="No Cumple",VOZ_WHATSAPP[[#This Row],[Confirma hora de pago]]="No Cumple",VOZ_WHATSAPP[[#This Row],[Confirma medio de pago]]="No Cumple"),"Sin Cierre","Cierre")</f>
        <v>Cierre</v>
      </c>
      <c r="Y1108" s="1" t="s">
        <v>48</v>
      </c>
      <c r="Z1108" s="1" t="s">
        <v>46</v>
      </c>
      <c r="AA1108" s="1" t="s">
        <v>46</v>
      </c>
      <c r="AB1108" s="1" t="s">
        <v>46</v>
      </c>
      <c r="AC1108" s="11" t="str">
        <f>IF(OR(VOZ_WHATSAPP[[#This Row],[La comunicación es asertiva, con respeto y evita maltrato]]="No Cumple",VOZ_WHATSAPP[[#This Row],[Cumple con las normativas legales]]="No Cumple"),"No Cumple","Cumple")</f>
        <v>Cumple</v>
      </c>
      <c r="AD1108" s="1" t="s">
        <v>48</v>
      </c>
      <c r="AE1108" s="1" t="s">
        <v>1103</v>
      </c>
      <c r="AF1108" s="4">
        <v>0.82</v>
      </c>
      <c r="AG1108" s="4">
        <f>IF(AND(VOZ_WHATSAPP[[#This Row],[Estado Cierre]]="Sin Cierre",VOZ_WHATSAPP[[#This Row],[Nota Negocio]]="Sin Negocio"),VOZ_WHATSAPP[[#This Row],[Nota]]-24%,VOZ_WHATSAPP[[#This Row],[Nota]])</f>
        <v>0.82</v>
      </c>
      <c r="AH1108" s="8">
        <f>IF(VOZ_WHATSAPP[[#This Row],[Estado Legal]]="No Cumple",0,IF(VOZ_WHATSAPP[[#This Row],[Realiza lectura de guion Legal]]="No Cumple",VOZ_WHATSAPP[[#This Row],[Nota 2]]-50%,VOZ_WHATSAPP[[#This Row],[Nota 2]]))</f>
        <v>0.82</v>
      </c>
    </row>
    <row r="1109" spans="1:34" x14ac:dyDescent="0.25">
      <c r="A1109" s="2" t="str">
        <f>VOZ_WHATSAPP[[#This Row],[ID Asesor]]&amp;VOZ_WHATSAPP[[#This Row],[Fecha Monitoreo]]</f>
        <v>382045840</v>
      </c>
      <c r="B1109" s="2">
        <v>45840</v>
      </c>
      <c r="C1109" s="1" t="s">
        <v>126</v>
      </c>
      <c r="D1109" s="1">
        <v>3820</v>
      </c>
      <c r="E1109" s="2">
        <v>45840</v>
      </c>
      <c r="F1109" s="3">
        <v>0.41111111111111109</v>
      </c>
      <c r="G1109" s="1" t="s">
        <v>58</v>
      </c>
      <c r="H1109" s="1" t="s">
        <v>44</v>
      </c>
      <c r="I1109" s="1">
        <v>589</v>
      </c>
      <c r="J1109" s="1">
        <v>3167654732</v>
      </c>
      <c r="K1109" s="1" t="s">
        <v>45</v>
      </c>
      <c r="L1109" s="1" t="s">
        <v>46</v>
      </c>
      <c r="M1109" s="1" t="s">
        <v>46</v>
      </c>
      <c r="N1109" s="1" t="s">
        <v>46</v>
      </c>
      <c r="O1109" s="1" t="s">
        <v>46</v>
      </c>
      <c r="P1109" s="1" t="s">
        <v>46</v>
      </c>
      <c r="Q1109" s="1" t="s">
        <v>46</v>
      </c>
      <c r="R1109" s="1" t="s">
        <v>46</v>
      </c>
      <c r="S1109" s="1" t="s">
        <v>46</v>
      </c>
      <c r="T1109" s="12" t="str">
        <f>IF(OR(VOZ_WHATSAPP[[#This Row],[Brinda argumentos coherentes a la objeción]]="No Cumple",VOZ_WHATSAPP[[#This Row],[Despliegue de Beneficios y/o consecuencias]]="No Cumple"),"Sin Negocio","Negocio")</f>
        <v>Negocio</v>
      </c>
      <c r="U1109" s="1" t="s">
        <v>48</v>
      </c>
      <c r="V1109" s="1" t="s">
        <v>48</v>
      </c>
      <c r="W1109" s="1" t="s">
        <v>46</v>
      </c>
      <c r="X1109" s="12" t="str">
        <f>IF(OR(VOZ_WHATSAPP[[#This Row],[Confirma Valor de pago]]="No Cumple",VOZ_WHATSAPP[[#This Row],[Confirma hora de pago]]="No Cumple",VOZ_WHATSAPP[[#This Row],[Confirma medio de pago]]="No Cumple"),"Sin Cierre","Cierre")</f>
        <v>Cierre</v>
      </c>
      <c r="Y1109" s="1" t="s">
        <v>46</v>
      </c>
      <c r="Z1109" s="1" t="s">
        <v>46</v>
      </c>
      <c r="AA1109" s="1" t="s">
        <v>46</v>
      </c>
      <c r="AB1109" s="1" t="s">
        <v>46</v>
      </c>
      <c r="AC1109" s="11" t="str">
        <f>IF(OR(VOZ_WHATSAPP[[#This Row],[La comunicación es asertiva, con respeto y evita maltrato]]="No Cumple",VOZ_WHATSAPP[[#This Row],[Cumple con las normativas legales]]="No Cumple"),"No Cumple","Cumple")</f>
        <v>Cumple</v>
      </c>
      <c r="AD1109" s="1" t="s">
        <v>46</v>
      </c>
      <c r="AE1109" s="1" t="s">
        <v>133</v>
      </c>
      <c r="AF1109" s="4">
        <v>1</v>
      </c>
      <c r="AG1109" s="4">
        <f>IF(AND(VOZ_WHATSAPP[[#This Row],[Estado Cierre]]="Sin Cierre",VOZ_WHATSAPP[[#This Row],[Nota Negocio]]="Sin Negocio"),VOZ_WHATSAPP[[#This Row],[Nota]]-24%,VOZ_WHATSAPP[[#This Row],[Nota]])</f>
        <v>1</v>
      </c>
      <c r="AH1109" s="8">
        <f>IF(VOZ_WHATSAPP[[#This Row],[Estado Legal]]="No Cumple",0,IF(VOZ_WHATSAPP[[#This Row],[Realiza lectura de guion Legal]]="No Cumple",VOZ_WHATSAPP[[#This Row],[Nota 2]]-50%,VOZ_WHATSAPP[[#This Row],[Nota 2]]))</f>
        <v>1</v>
      </c>
    </row>
    <row r="1110" spans="1:34" x14ac:dyDescent="0.25">
      <c r="A1110" s="2" t="str">
        <f>VOZ_WHATSAPP[[#This Row],[ID Asesor]]&amp;VOZ_WHATSAPP[[#This Row],[Fecha Monitoreo]]</f>
        <v>368845840</v>
      </c>
      <c r="B1110" s="2">
        <v>45840</v>
      </c>
      <c r="C1110" s="1" t="s">
        <v>696</v>
      </c>
      <c r="D1110" s="1">
        <v>3688</v>
      </c>
      <c r="E1110" s="2">
        <v>45840</v>
      </c>
      <c r="F1110" s="3">
        <v>0.375</v>
      </c>
      <c r="G1110" s="1" t="s">
        <v>51</v>
      </c>
      <c r="H1110" s="1" t="s">
        <v>71</v>
      </c>
      <c r="I1110" s="1"/>
      <c r="J1110" s="1"/>
      <c r="K1110" s="1"/>
      <c r="L1110" s="1" t="s">
        <v>46</v>
      </c>
      <c r="M1110" s="1" t="s">
        <v>46</v>
      </c>
      <c r="N1110" s="1" t="s">
        <v>46</v>
      </c>
      <c r="O1110" s="1" t="s">
        <v>46</v>
      </c>
      <c r="P1110" s="1" t="s">
        <v>46</v>
      </c>
      <c r="Q1110" s="1" t="s">
        <v>48</v>
      </c>
      <c r="R1110" s="1" t="s">
        <v>48</v>
      </c>
      <c r="S1110" s="1" t="s">
        <v>46</v>
      </c>
      <c r="T1110" s="12" t="str">
        <f>IF(OR(VOZ_WHATSAPP[[#This Row],[Brinda argumentos coherentes a la objeción]]="No Cumple",VOZ_WHATSAPP[[#This Row],[Despliegue de Beneficios y/o consecuencias]]="No Cumple"),"Sin Negocio","Negocio")</f>
        <v>Negocio</v>
      </c>
      <c r="U1110" s="1" t="s">
        <v>46</v>
      </c>
      <c r="V1110" s="1" t="s">
        <v>46</v>
      </c>
      <c r="W1110" s="1" t="s">
        <v>46</v>
      </c>
      <c r="X1110" s="12" t="str">
        <f>IF(OR(VOZ_WHATSAPP[[#This Row],[Confirma Valor de pago]]="No Cumple",VOZ_WHATSAPP[[#This Row],[Confirma hora de pago]]="No Cumple",VOZ_WHATSAPP[[#This Row],[Confirma medio de pago]]="No Cumple"),"Sin Cierre","Cierre")</f>
        <v>Cierre</v>
      </c>
      <c r="Y1110" s="1" t="s">
        <v>54</v>
      </c>
      <c r="Z1110" s="1" t="s">
        <v>54</v>
      </c>
      <c r="AA1110" s="1" t="s">
        <v>46</v>
      </c>
      <c r="AB1110" s="1" t="s">
        <v>46</v>
      </c>
      <c r="AC1110" s="11" t="str">
        <f>IF(OR(VOZ_WHATSAPP[[#This Row],[La comunicación es asertiva, con respeto y evita maltrato]]="No Cumple",VOZ_WHATSAPP[[#This Row],[Cumple con las normativas legales]]="No Cumple"),"No Cumple","Cumple")</f>
        <v>Cumple</v>
      </c>
      <c r="AD1110" s="1" t="s">
        <v>46</v>
      </c>
      <c r="AE1110" s="1" t="s">
        <v>1104</v>
      </c>
      <c r="AF1110" s="4">
        <v>0.77</v>
      </c>
      <c r="AG1110" s="4">
        <f>IF(AND(VOZ_WHATSAPP[[#This Row],[Estado Cierre]]="Sin Cierre",VOZ_WHATSAPP[[#This Row],[Nota Negocio]]="Sin Negocio"),VOZ_WHATSAPP[[#This Row],[Nota]]-24%,VOZ_WHATSAPP[[#This Row],[Nota]])</f>
        <v>0.77</v>
      </c>
      <c r="AH1110" s="8">
        <f>IF(VOZ_WHATSAPP[[#This Row],[Estado Legal]]="No Cumple",0,IF(VOZ_WHATSAPP[[#This Row],[Realiza lectura de guion Legal]]="No Cumple",VOZ_WHATSAPP[[#This Row],[Nota 2]]-50%,VOZ_WHATSAPP[[#This Row],[Nota 2]]))</f>
        <v>0.77</v>
      </c>
    </row>
    <row r="1111" spans="1:34" x14ac:dyDescent="0.25">
      <c r="A1111" s="2" t="str">
        <f>VOZ_WHATSAPP[[#This Row],[ID Asesor]]&amp;VOZ_WHATSAPP[[#This Row],[Fecha Monitoreo]]</f>
        <v>396445840</v>
      </c>
      <c r="B1111" s="2">
        <v>45840</v>
      </c>
      <c r="C1111" s="1" t="s">
        <v>56</v>
      </c>
      <c r="D1111" s="1">
        <v>3964</v>
      </c>
      <c r="E1111" s="2">
        <v>45840</v>
      </c>
      <c r="F1111" s="3">
        <v>0.41944444444444445</v>
      </c>
      <c r="G1111" s="1" t="s">
        <v>58</v>
      </c>
      <c r="H1111" s="1" t="s">
        <v>44</v>
      </c>
      <c r="I1111" s="1">
        <v>603</v>
      </c>
      <c r="J1111" s="1">
        <v>3152113102</v>
      </c>
      <c r="K1111" s="1" t="s">
        <v>45</v>
      </c>
      <c r="L1111" s="1" t="s">
        <v>46</v>
      </c>
      <c r="M1111" s="1" t="s">
        <v>47</v>
      </c>
      <c r="N1111" s="1" t="s">
        <v>46</v>
      </c>
      <c r="O1111" s="1" t="s">
        <v>54</v>
      </c>
      <c r="P1111" s="1" t="s">
        <v>46</v>
      </c>
      <c r="Q1111" s="1" t="s">
        <v>48</v>
      </c>
      <c r="R1111" s="1" t="s">
        <v>48</v>
      </c>
      <c r="S1111" s="1" t="s">
        <v>48</v>
      </c>
      <c r="T1111" s="12" t="str">
        <f>IF(OR(VOZ_WHATSAPP[[#This Row],[Brinda argumentos coherentes a la objeción]]="No Cumple",VOZ_WHATSAPP[[#This Row],[Despliegue de Beneficios y/o consecuencias]]="No Cumple"),"Sin Negocio","Negocio")</f>
        <v>Negocio</v>
      </c>
      <c r="U1111" s="1" t="s">
        <v>46</v>
      </c>
      <c r="V1111" s="1" t="s">
        <v>46</v>
      </c>
      <c r="W1111" s="1" t="s">
        <v>46</v>
      </c>
      <c r="X1111" s="12" t="str">
        <f>IF(OR(VOZ_WHATSAPP[[#This Row],[Confirma Valor de pago]]="No Cumple",VOZ_WHATSAPP[[#This Row],[Confirma hora de pago]]="No Cumple",VOZ_WHATSAPP[[#This Row],[Confirma medio de pago]]="No Cumple"),"Sin Cierre","Cierre")</f>
        <v>Cierre</v>
      </c>
      <c r="Y1111" s="1" t="s">
        <v>46</v>
      </c>
      <c r="Z1111" s="1" t="s">
        <v>46</v>
      </c>
      <c r="AA1111" s="1" t="s">
        <v>46</v>
      </c>
      <c r="AB1111" s="1" t="s">
        <v>46</v>
      </c>
      <c r="AC1111" s="11" t="str">
        <f>IF(OR(VOZ_WHATSAPP[[#This Row],[La comunicación es asertiva, con respeto y evita maltrato]]="No Cumple",VOZ_WHATSAPP[[#This Row],[Cumple con las normativas legales]]="No Cumple"),"No Cumple","Cumple")</f>
        <v>Cumple</v>
      </c>
      <c r="AD1111" s="1" t="s">
        <v>46</v>
      </c>
      <c r="AE1111" s="1" t="s">
        <v>1105</v>
      </c>
      <c r="AF1111" s="4">
        <v>0.91</v>
      </c>
      <c r="AG1111" s="4">
        <f>IF(AND(VOZ_WHATSAPP[[#This Row],[Estado Cierre]]="Sin Cierre",VOZ_WHATSAPP[[#This Row],[Nota Negocio]]="Sin Negocio"),VOZ_WHATSAPP[[#This Row],[Nota]]-24%,VOZ_WHATSAPP[[#This Row],[Nota]])</f>
        <v>0.91</v>
      </c>
      <c r="AH1111" s="8">
        <f>IF(VOZ_WHATSAPP[[#This Row],[Estado Legal]]="No Cumple",0,IF(VOZ_WHATSAPP[[#This Row],[Realiza lectura de guion Legal]]="No Cumple",VOZ_WHATSAPP[[#This Row],[Nota 2]]-50%,VOZ_WHATSAPP[[#This Row],[Nota 2]]))</f>
        <v>0.91</v>
      </c>
    </row>
    <row r="1112" spans="1:34" x14ac:dyDescent="0.25">
      <c r="A1112" s="2" t="str">
        <f>VOZ_WHATSAPP[[#This Row],[ID Asesor]]&amp;VOZ_WHATSAPP[[#This Row],[Fecha Monitoreo]]</f>
        <v>367345840</v>
      </c>
      <c r="B1112" s="2">
        <v>45840</v>
      </c>
      <c r="C1112" s="1" t="s">
        <v>696</v>
      </c>
      <c r="D1112" s="1">
        <v>3673</v>
      </c>
      <c r="E1112" s="2">
        <v>45840</v>
      </c>
      <c r="F1112" s="3">
        <v>0.36666666666666664</v>
      </c>
      <c r="G1112" s="1" t="s">
        <v>51</v>
      </c>
      <c r="H1112" s="1" t="s">
        <v>71</v>
      </c>
      <c r="I1112" s="1"/>
      <c r="J1112" s="1"/>
      <c r="K1112" s="1"/>
      <c r="L1112" s="1" t="s">
        <v>46</v>
      </c>
      <c r="M1112" s="1" t="s">
        <v>48</v>
      </c>
      <c r="N1112" s="1" t="s">
        <v>46</v>
      </c>
      <c r="O1112" s="1" t="s">
        <v>46</v>
      </c>
      <c r="P1112" s="1" t="s">
        <v>46</v>
      </c>
      <c r="Q1112" s="1" t="s">
        <v>48</v>
      </c>
      <c r="R1112" s="1" t="s">
        <v>48</v>
      </c>
      <c r="S1112" s="1" t="s">
        <v>46</v>
      </c>
      <c r="T1112" s="12" t="str">
        <f>IF(OR(VOZ_WHATSAPP[[#This Row],[Brinda argumentos coherentes a la objeción]]="No Cumple",VOZ_WHATSAPP[[#This Row],[Despliegue de Beneficios y/o consecuencias]]="No Cumple"),"Sin Negocio","Negocio")</f>
        <v>Negocio</v>
      </c>
      <c r="U1112" s="1" t="s">
        <v>46</v>
      </c>
      <c r="V1112" s="1" t="s">
        <v>46</v>
      </c>
      <c r="W1112" s="1" t="s">
        <v>46</v>
      </c>
      <c r="X1112" s="12" t="str">
        <f>IF(OR(VOZ_WHATSAPP[[#This Row],[Confirma Valor de pago]]="No Cumple",VOZ_WHATSAPP[[#This Row],[Confirma hora de pago]]="No Cumple",VOZ_WHATSAPP[[#This Row],[Confirma medio de pago]]="No Cumple"),"Sin Cierre","Cierre")</f>
        <v>Cierre</v>
      </c>
      <c r="Y1112" s="1" t="s">
        <v>46</v>
      </c>
      <c r="Z1112" s="1" t="s">
        <v>46</v>
      </c>
      <c r="AA1112" s="1" t="s">
        <v>46</v>
      </c>
      <c r="AB1112" s="1" t="s">
        <v>46</v>
      </c>
      <c r="AC1112" s="11" t="str">
        <f>IF(OR(VOZ_WHATSAPP[[#This Row],[La comunicación es asertiva, con respeto y evita maltrato]]="No Cumple",VOZ_WHATSAPP[[#This Row],[Cumple con las normativas legales]]="No Cumple"),"No Cumple","Cumple")</f>
        <v>Cumple</v>
      </c>
      <c r="AD1112" s="1" t="s">
        <v>46</v>
      </c>
      <c r="AE1112" s="1" t="s">
        <v>1090</v>
      </c>
      <c r="AF1112" s="4">
        <v>1</v>
      </c>
      <c r="AG1112" s="4">
        <f>IF(AND(VOZ_WHATSAPP[[#This Row],[Estado Cierre]]="Sin Cierre",VOZ_WHATSAPP[[#This Row],[Nota Negocio]]="Sin Negocio"),VOZ_WHATSAPP[[#This Row],[Nota]]-24%,VOZ_WHATSAPP[[#This Row],[Nota]])</f>
        <v>1</v>
      </c>
      <c r="AH1112" s="8">
        <f>IF(VOZ_WHATSAPP[[#This Row],[Estado Legal]]="No Cumple",0,IF(VOZ_WHATSAPP[[#This Row],[Realiza lectura de guion Legal]]="No Cumple",VOZ_WHATSAPP[[#This Row],[Nota 2]]-50%,VOZ_WHATSAPP[[#This Row],[Nota 2]]))</f>
        <v>1</v>
      </c>
    </row>
    <row r="1113" spans="1:34" x14ac:dyDescent="0.25">
      <c r="A1113" s="2" t="str">
        <f>VOZ_WHATSAPP[[#This Row],[ID Asesor]]&amp;VOZ_WHATSAPP[[#This Row],[Fecha Monitoreo]]</f>
        <v>392545840</v>
      </c>
      <c r="B1113" s="2">
        <v>45840</v>
      </c>
      <c r="C1113" s="1" t="s">
        <v>59</v>
      </c>
      <c r="D1113" s="1">
        <v>3925</v>
      </c>
      <c r="E1113" s="2">
        <v>45840</v>
      </c>
      <c r="F1113" s="3">
        <v>0.46666666666666667</v>
      </c>
      <c r="G1113" s="1" t="s">
        <v>51</v>
      </c>
      <c r="H1113" s="1" t="s">
        <v>44</v>
      </c>
      <c r="I1113" s="1">
        <v>1269</v>
      </c>
      <c r="J1113" s="1">
        <v>3133673872</v>
      </c>
      <c r="K1113" s="1" t="s">
        <v>45</v>
      </c>
      <c r="L1113" s="1" t="s">
        <v>46</v>
      </c>
      <c r="M1113" s="1" t="s">
        <v>46</v>
      </c>
      <c r="N1113" s="1" t="s">
        <v>46</v>
      </c>
      <c r="O1113" s="1" t="s">
        <v>46</v>
      </c>
      <c r="P1113" s="1" t="s">
        <v>46</v>
      </c>
      <c r="Q1113" s="1" t="s">
        <v>46</v>
      </c>
      <c r="R1113" s="1" t="s">
        <v>46</v>
      </c>
      <c r="S1113" s="1" t="s">
        <v>46</v>
      </c>
      <c r="T1113" s="12" t="str">
        <f>IF(OR(VOZ_WHATSAPP[[#This Row],[Brinda argumentos coherentes a la objeción]]="No Cumple",VOZ_WHATSAPP[[#This Row],[Despliegue de Beneficios y/o consecuencias]]="No Cumple"),"Sin Negocio","Negocio")</f>
        <v>Negocio</v>
      </c>
      <c r="U1113" s="1" t="s">
        <v>46</v>
      </c>
      <c r="V1113" s="1" t="s">
        <v>46</v>
      </c>
      <c r="W1113" s="1" t="s">
        <v>46</v>
      </c>
      <c r="X1113" s="12" t="str">
        <f>IF(OR(VOZ_WHATSAPP[[#This Row],[Confirma Valor de pago]]="No Cumple",VOZ_WHATSAPP[[#This Row],[Confirma hora de pago]]="No Cumple",VOZ_WHATSAPP[[#This Row],[Confirma medio de pago]]="No Cumple"),"Sin Cierre","Cierre")</f>
        <v>Cierre</v>
      </c>
      <c r="Y1113" s="1" t="s">
        <v>54</v>
      </c>
      <c r="Z1113" s="1" t="s">
        <v>46</v>
      </c>
      <c r="AA1113" s="1" t="s">
        <v>46</v>
      </c>
      <c r="AB1113" s="1" t="s">
        <v>46</v>
      </c>
      <c r="AC1113" s="11" t="str">
        <f>IF(OR(VOZ_WHATSAPP[[#This Row],[La comunicación es asertiva, con respeto y evita maltrato]]="No Cumple",VOZ_WHATSAPP[[#This Row],[Cumple con las normativas legales]]="No Cumple"),"No Cumple","Cumple")</f>
        <v>Cumple</v>
      </c>
      <c r="AD1113" s="1" t="s">
        <v>46</v>
      </c>
      <c r="AE1113" s="1" t="s">
        <v>98</v>
      </c>
      <c r="AF1113" s="4">
        <v>0.92</v>
      </c>
      <c r="AG1113" s="4">
        <f>IF(AND(VOZ_WHATSAPP[[#This Row],[Estado Cierre]]="Sin Cierre",VOZ_WHATSAPP[[#This Row],[Nota Negocio]]="Sin Negocio"),VOZ_WHATSAPP[[#This Row],[Nota]]-24%,VOZ_WHATSAPP[[#This Row],[Nota]])</f>
        <v>0.92</v>
      </c>
      <c r="AH1113" s="8">
        <f>IF(VOZ_WHATSAPP[[#This Row],[Estado Legal]]="No Cumple",0,IF(VOZ_WHATSAPP[[#This Row],[Realiza lectura de guion Legal]]="No Cumple",VOZ_WHATSAPP[[#This Row],[Nota 2]]-50%,VOZ_WHATSAPP[[#This Row],[Nota 2]]))</f>
        <v>0.92</v>
      </c>
    </row>
    <row r="1114" spans="1:34" x14ac:dyDescent="0.25">
      <c r="A1114" s="2" t="str">
        <f>VOZ_WHATSAPP[[#This Row],[ID Asesor]]&amp;VOZ_WHATSAPP[[#This Row],[Fecha Monitoreo]]</f>
        <v>374545840</v>
      </c>
      <c r="B1114" s="2">
        <v>45840</v>
      </c>
      <c r="C1114" s="1" t="s">
        <v>56</v>
      </c>
      <c r="D1114" s="1">
        <v>3745</v>
      </c>
      <c r="E1114" s="2">
        <v>45840</v>
      </c>
      <c r="F1114" s="3">
        <v>0.45624999999999999</v>
      </c>
      <c r="G1114" s="1" t="s">
        <v>58</v>
      </c>
      <c r="H1114" s="1" t="s">
        <v>44</v>
      </c>
      <c r="I1114" s="1">
        <v>463</v>
      </c>
      <c r="J1114" s="1">
        <v>3116139268</v>
      </c>
      <c r="K1114" s="1" t="s">
        <v>45</v>
      </c>
      <c r="L1114" s="1" t="s">
        <v>46</v>
      </c>
      <c r="M1114" s="1" t="s">
        <v>46</v>
      </c>
      <c r="N1114" s="1" t="s">
        <v>46</v>
      </c>
      <c r="O1114" s="1" t="s">
        <v>46</v>
      </c>
      <c r="P1114" s="1" t="s">
        <v>46</v>
      </c>
      <c r="Q1114" s="1" t="s">
        <v>46</v>
      </c>
      <c r="R1114" s="1" t="s">
        <v>46</v>
      </c>
      <c r="S1114" s="1" t="s">
        <v>46</v>
      </c>
      <c r="T1114" s="12" t="str">
        <f>IF(OR(VOZ_WHATSAPP[[#This Row],[Brinda argumentos coherentes a la objeción]]="No Cumple",VOZ_WHATSAPP[[#This Row],[Despliegue de Beneficios y/o consecuencias]]="No Cumple"),"Sin Negocio","Negocio")</f>
        <v>Negocio</v>
      </c>
      <c r="U1114" s="1" t="s">
        <v>46</v>
      </c>
      <c r="V1114" s="1" t="s">
        <v>46</v>
      </c>
      <c r="W1114" s="1" t="s">
        <v>46</v>
      </c>
      <c r="X1114" s="12" t="str">
        <f>IF(OR(VOZ_WHATSAPP[[#This Row],[Confirma Valor de pago]]="No Cumple",VOZ_WHATSAPP[[#This Row],[Confirma hora de pago]]="No Cumple",VOZ_WHATSAPP[[#This Row],[Confirma medio de pago]]="No Cumple"),"Sin Cierre","Cierre")</f>
        <v>Cierre</v>
      </c>
      <c r="Y1114" s="1" t="s">
        <v>46</v>
      </c>
      <c r="Z1114" s="1" t="s">
        <v>46</v>
      </c>
      <c r="AA1114" s="1" t="s">
        <v>46</v>
      </c>
      <c r="AB1114" s="1" t="s">
        <v>46</v>
      </c>
      <c r="AC1114" s="11" t="str">
        <f>IF(OR(VOZ_WHATSAPP[[#This Row],[La comunicación es asertiva, con respeto y evita maltrato]]="No Cumple",VOZ_WHATSAPP[[#This Row],[Cumple con las normativas legales]]="No Cumple"),"No Cumple","Cumple")</f>
        <v>Cumple</v>
      </c>
      <c r="AD1114" s="1" t="s">
        <v>46</v>
      </c>
      <c r="AE1114" s="1" t="s">
        <v>1034</v>
      </c>
      <c r="AF1114" s="4">
        <v>1</v>
      </c>
      <c r="AG1114" s="4">
        <f>IF(AND(VOZ_WHATSAPP[[#This Row],[Estado Cierre]]="Sin Cierre",VOZ_WHATSAPP[[#This Row],[Nota Negocio]]="Sin Negocio"),VOZ_WHATSAPP[[#This Row],[Nota]]-24%,VOZ_WHATSAPP[[#This Row],[Nota]])</f>
        <v>1</v>
      </c>
      <c r="AH1114" s="8">
        <f>IF(VOZ_WHATSAPP[[#This Row],[Estado Legal]]="No Cumple",0,IF(VOZ_WHATSAPP[[#This Row],[Realiza lectura de guion Legal]]="No Cumple",VOZ_WHATSAPP[[#This Row],[Nota 2]]-50%,VOZ_WHATSAPP[[#This Row],[Nota 2]]))</f>
        <v>1</v>
      </c>
    </row>
    <row r="1115" spans="1:34" x14ac:dyDescent="0.25">
      <c r="A1115" s="2" t="str">
        <f>VOZ_WHATSAPP[[#This Row],[ID Asesor]]&amp;VOZ_WHATSAPP[[#This Row],[Fecha Monitoreo]]</f>
        <v>387345840</v>
      </c>
      <c r="B1115" s="2">
        <v>45840</v>
      </c>
      <c r="C1115" s="1" t="s">
        <v>696</v>
      </c>
      <c r="D1115" s="1">
        <v>3873</v>
      </c>
      <c r="E1115" s="2">
        <v>45840</v>
      </c>
      <c r="F1115" s="3">
        <v>0.44166666666666665</v>
      </c>
      <c r="G1115" s="1" t="s">
        <v>51</v>
      </c>
      <c r="H1115" s="1" t="s">
        <v>71</v>
      </c>
      <c r="I1115" s="1"/>
      <c r="J1115" s="1"/>
      <c r="K1115" s="1"/>
      <c r="L1115" s="1" t="s">
        <v>46</v>
      </c>
      <c r="M1115" s="1" t="s">
        <v>48</v>
      </c>
      <c r="N1115" s="1" t="s">
        <v>46</v>
      </c>
      <c r="O1115" s="1" t="s">
        <v>46</v>
      </c>
      <c r="P1115" s="1" t="s">
        <v>46</v>
      </c>
      <c r="Q1115" s="1" t="s">
        <v>46</v>
      </c>
      <c r="R1115" s="1" t="s">
        <v>46</v>
      </c>
      <c r="S1115" s="1" t="s">
        <v>46</v>
      </c>
      <c r="T1115" s="12" t="str">
        <f>IF(OR(VOZ_WHATSAPP[[#This Row],[Brinda argumentos coherentes a la objeción]]="No Cumple",VOZ_WHATSAPP[[#This Row],[Despliegue de Beneficios y/o consecuencias]]="No Cumple"),"Sin Negocio","Negocio")</f>
        <v>Negocio</v>
      </c>
      <c r="U1115" s="1" t="s">
        <v>48</v>
      </c>
      <c r="V1115" s="1" t="s">
        <v>48</v>
      </c>
      <c r="W1115" s="1" t="s">
        <v>48</v>
      </c>
      <c r="X1115" s="12" t="str">
        <f>IF(OR(VOZ_WHATSAPP[[#This Row],[Confirma Valor de pago]]="No Cumple",VOZ_WHATSAPP[[#This Row],[Confirma hora de pago]]="No Cumple",VOZ_WHATSAPP[[#This Row],[Confirma medio de pago]]="No Cumple"),"Sin Cierre","Cierre")</f>
        <v>Cierre</v>
      </c>
      <c r="Y1115" s="1" t="s">
        <v>48</v>
      </c>
      <c r="Z1115" s="1" t="s">
        <v>46</v>
      </c>
      <c r="AA1115" s="1" t="s">
        <v>46</v>
      </c>
      <c r="AB1115" s="1" t="s">
        <v>46</v>
      </c>
      <c r="AC1115" s="11" t="str">
        <f>IF(OR(VOZ_WHATSAPP[[#This Row],[La comunicación es asertiva, con respeto y evita maltrato]]="No Cumple",VOZ_WHATSAPP[[#This Row],[Cumple con las normativas legales]]="No Cumple"),"No Cumple","Cumple")</f>
        <v>Cumple</v>
      </c>
      <c r="AD1115" s="1" t="s">
        <v>48</v>
      </c>
      <c r="AE1115" s="1" t="s">
        <v>1090</v>
      </c>
      <c r="AF1115" s="4">
        <v>1</v>
      </c>
      <c r="AG1115" s="4">
        <f>IF(AND(VOZ_WHATSAPP[[#This Row],[Estado Cierre]]="Sin Cierre",VOZ_WHATSAPP[[#This Row],[Nota Negocio]]="Sin Negocio"),VOZ_WHATSAPP[[#This Row],[Nota]]-24%,VOZ_WHATSAPP[[#This Row],[Nota]])</f>
        <v>1</v>
      </c>
      <c r="AH1115" s="8">
        <f>IF(VOZ_WHATSAPP[[#This Row],[Estado Legal]]="No Cumple",0,IF(VOZ_WHATSAPP[[#This Row],[Realiza lectura de guion Legal]]="No Cumple",VOZ_WHATSAPP[[#This Row],[Nota 2]]-50%,VOZ_WHATSAPP[[#This Row],[Nota 2]]))</f>
        <v>1</v>
      </c>
    </row>
    <row r="1116" spans="1:34" x14ac:dyDescent="0.25">
      <c r="A1116" s="2" t="str">
        <f>VOZ_WHATSAPP[[#This Row],[ID Asesor]]&amp;VOZ_WHATSAPP[[#This Row],[Fecha Monitoreo]]</f>
        <v>343145840</v>
      </c>
      <c r="B1116" s="2">
        <v>45840</v>
      </c>
      <c r="C1116" s="1" t="s">
        <v>56</v>
      </c>
      <c r="D1116" s="1">
        <v>3431</v>
      </c>
      <c r="E1116" s="2">
        <v>45840</v>
      </c>
      <c r="F1116" s="3">
        <v>0.41111111111111109</v>
      </c>
      <c r="G1116" s="1" t="s">
        <v>58</v>
      </c>
      <c r="H1116" s="1" t="s">
        <v>44</v>
      </c>
      <c r="I1116" s="1">
        <v>571</v>
      </c>
      <c r="J1116" s="1">
        <v>3183341885</v>
      </c>
      <c r="K1116" s="1" t="s">
        <v>45</v>
      </c>
      <c r="L1116" s="1" t="s">
        <v>46</v>
      </c>
      <c r="M1116" s="1" t="s">
        <v>46</v>
      </c>
      <c r="N1116" s="1" t="s">
        <v>46</v>
      </c>
      <c r="O1116" s="1" t="s">
        <v>46</v>
      </c>
      <c r="P1116" s="1" t="s">
        <v>46</v>
      </c>
      <c r="Q1116" s="1" t="s">
        <v>46</v>
      </c>
      <c r="R1116" s="1" t="s">
        <v>46</v>
      </c>
      <c r="S1116" s="1" t="s">
        <v>46</v>
      </c>
      <c r="T1116" s="12" t="str">
        <f>IF(OR(VOZ_WHATSAPP[[#This Row],[Brinda argumentos coherentes a la objeción]]="No Cumple",VOZ_WHATSAPP[[#This Row],[Despliegue de Beneficios y/o consecuencias]]="No Cumple"),"Sin Negocio","Negocio")</f>
        <v>Negocio</v>
      </c>
      <c r="U1116" s="1" t="s">
        <v>46</v>
      </c>
      <c r="V1116" s="1" t="s">
        <v>46</v>
      </c>
      <c r="W1116" s="1" t="s">
        <v>46</v>
      </c>
      <c r="X1116" s="12" t="str">
        <f>IF(OR(VOZ_WHATSAPP[[#This Row],[Confirma Valor de pago]]="No Cumple",VOZ_WHATSAPP[[#This Row],[Confirma hora de pago]]="No Cumple",VOZ_WHATSAPP[[#This Row],[Confirma medio de pago]]="No Cumple"),"Sin Cierre","Cierre")</f>
        <v>Cierre</v>
      </c>
      <c r="Y1116" s="1" t="s">
        <v>46</v>
      </c>
      <c r="Z1116" s="1" t="s">
        <v>54</v>
      </c>
      <c r="AA1116" s="1" t="s">
        <v>46</v>
      </c>
      <c r="AB1116" s="1" t="s">
        <v>46</v>
      </c>
      <c r="AC1116" s="11" t="str">
        <f>IF(OR(VOZ_WHATSAPP[[#This Row],[La comunicación es asertiva, con respeto y evita maltrato]]="No Cumple",VOZ_WHATSAPP[[#This Row],[Cumple con las normativas legales]]="No Cumple"),"No Cumple","Cumple")</f>
        <v>Cumple</v>
      </c>
      <c r="AD1116" s="1" t="s">
        <v>46</v>
      </c>
      <c r="AE1116" s="1" t="s">
        <v>1110</v>
      </c>
      <c r="AF1116" s="4">
        <v>0.85</v>
      </c>
      <c r="AG1116" s="4">
        <f>IF(AND(VOZ_WHATSAPP[[#This Row],[Estado Cierre]]="Sin Cierre",VOZ_WHATSAPP[[#This Row],[Nota Negocio]]="Sin Negocio"),VOZ_WHATSAPP[[#This Row],[Nota]]-24%,VOZ_WHATSAPP[[#This Row],[Nota]])</f>
        <v>0.85</v>
      </c>
      <c r="AH1116" s="8">
        <f>IF(VOZ_WHATSAPP[[#This Row],[Estado Legal]]="No Cumple",0,IF(VOZ_WHATSAPP[[#This Row],[Realiza lectura de guion Legal]]="No Cumple",VOZ_WHATSAPP[[#This Row],[Nota 2]]-50%,VOZ_WHATSAPP[[#This Row],[Nota 2]]))</f>
        <v>0.85</v>
      </c>
    </row>
    <row r="1117" spans="1:34" x14ac:dyDescent="0.25">
      <c r="A1117" s="2" t="str">
        <f>VOZ_WHATSAPP[[#This Row],[ID Asesor]]&amp;VOZ_WHATSAPP[[#This Row],[Fecha Monitoreo]]</f>
        <v>376745840</v>
      </c>
      <c r="B1117" s="2">
        <v>45840</v>
      </c>
      <c r="C1117" s="1" t="s">
        <v>56</v>
      </c>
      <c r="D1117" s="1">
        <v>3767</v>
      </c>
      <c r="E1117" s="2">
        <v>45840</v>
      </c>
      <c r="F1117" s="3">
        <v>0.42708333333333331</v>
      </c>
      <c r="G1117" s="1" t="s">
        <v>58</v>
      </c>
      <c r="H1117" s="1" t="s">
        <v>44</v>
      </c>
      <c r="I1117" s="1">
        <v>569</v>
      </c>
      <c r="J1117" s="1">
        <v>3022459202</v>
      </c>
      <c r="K1117" s="1" t="s">
        <v>45</v>
      </c>
      <c r="L1117" s="1" t="s">
        <v>46</v>
      </c>
      <c r="M1117" s="1" t="s">
        <v>46</v>
      </c>
      <c r="N1117" s="1" t="s">
        <v>46</v>
      </c>
      <c r="O1117" s="1" t="s">
        <v>54</v>
      </c>
      <c r="P1117" s="1" t="s">
        <v>46</v>
      </c>
      <c r="Q1117" s="1" t="s">
        <v>48</v>
      </c>
      <c r="R1117" s="1" t="s">
        <v>48</v>
      </c>
      <c r="S1117" s="1" t="s">
        <v>48</v>
      </c>
      <c r="T1117" s="12" t="str">
        <f>IF(OR(VOZ_WHATSAPP[[#This Row],[Brinda argumentos coherentes a la objeción]]="No Cumple",VOZ_WHATSAPP[[#This Row],[Despliegue de Beneficios y/o consecuencias]]="No Cumple"),"Sin Negocio","Negocio")</f>
        <v>Negocio</v>
      </c>
      <c r="U1117" s="1" t="s">
        <v>46</v>
      </c>
      <c r="V1117" s="1" t="s">
        <v>46</v>
      </c>
      <c r="W1117" s="1" t="s">
        <v>46</v>
      </c>
      <c r="X1117" s="12" t="str">
        <f>IF(OR(VOZ_WHATSAPP[[#This Row],[Confirma Valor de pago]]="No Cumple",VOZ_WHATSAPP[[#This Row],[Confirma hora de pago]]="No Cumple",VOZ_WHATSAPP[[#This Row],[Confirma medio de pago]]="No Cumple"),"Sin Cierre","Cierre")</f>
        <v>Cierre</v>
      </c>
      <c r="Y1117" s="1" t="s">
        <v>46</v>
      </c>
      <c r="Z1117" s="1" t="s">
        <v>46</v>
      </c>
      <c r="AA1117" s="1" t="s">
        <v>46</v>
      </c>
      <c r="AB1117" s="1" t="s">
        <v>46</v>
      </c>
      <c r="AC1117" s="11" t="str">
        <f>IF(OR(VOZ_WHATSAPP[[#This Row],[La comunicación es asertiva, con respeto y evita maltrato]]="No Cumple",VOZ_WHATSAPP[[#This Row],[Cumple con las normativas legales]]="No Cumple"),"No Cumple","Cumple")</f>
        <v>Cumple</v>
      </c>
      <c r="AD1117" s="1" t="s">
        <v>46</v>
      </c>
      <c r="AE1117" s="1" t="s">
        <v>1111</v>
      </c>
      <c r="AF1117" s="4">
        <v>0.95</v>
      </c>
      <c r="AG1117" s="4">
        <f>IF(AND(VOZ_WHATSAPP[[#This Row],[Estado Cierre]]="Sin Cierre",VOZ_WHATSAPP[[#This Row],[Nota Negocio]]="Sin Negocio"),VOZ_WHATSAPP[[#This Row],[Nota]]-24%,VOZ_WHATSAPP[[#This Row],[Nota]])</f>
        <v>0.95</v>
      </c>
      <c r="AH1117" s="8">
        <f>IF(VOZ_WHATSAPP[[#This Row],[Estado Legal]]="No Cumple",0,IF(VOZ_WHATSAPP[[#This Row],[Realiza lectura de guion Legal]]="No Cumple",VOZ_WHATSAPP[[#This Row],[Nota 2]]-50%,VOZ_WHATSAPP[[#This Row],[Nota 2]]))</f>
        <v>0.95</v>
      </c>
    </row>
    <row r="1118" spans="1:34" x14ac:dyDescent="0.25">
      <c r="A1118" s="2" t="str">
        <f>VOZ_WHATSAPP[[#This Row],[ID Asesor]]&amp;VOZ_WHATSAPP[[#This Row],[Fecha Monitoreo]]</f>
        <v>398845840</v>
      </c>
      <c r="B1118" s="2">
        <v>45840</v>
      </c>
      <c r="C1118" s="1" t="s">
        <v>59</v>
      </c>
      <c r="D1118" s="1">
        <v>3988</v>
      </c>
      <c r="E1118" s="2">
        <v>45840</v>
      </c>
      <c r="F1118" s="3">
        <v>0.41319444444444442</v>
      </c>
      <c r="G1118" s="1" t="s">
        <v>60</v>
      </c>
      <c r="H1118" s="1" t="s">
        <v>44</v>
      </c>
      <c r="I1118" s="1">
        <v>1437</v>
      </c>
      <c r="J1118" s="1">
        <v>3170708568</v>
      </c>
      <c r="K1118" s="1" t="s">
        <v>45</v>
      </c>
      <c r="L1118" s="1" t="s">
        <v>47</v>
      </c>
      <c r="M1118" s="1" t="s">
        <v>48</v>
      </c>
      <c r="N1118" s="1" t="s">
        <v>46</v>
      </c>
      <c r="O1118" s="1" t="s">
        <v>46</v>
      </c>
      <c r="P1118" s="1" t="s">
        <v>46</v>
      </c>
      <c r="Q1118" s="1" t="s">
        <v>46</v>
      </c>
      <c r="R1118" s="1" t="s">
        <v>47</v>
      </c>
      <c r="S1118" s="1" t="s">
        <v>47</v>
      </c>
      <c r="T1118" s="12" t="str">
        <f>IF(OR(VOZ_WHATSAPP[[#This Row],[Brinda argumentos coherentes a la objeción]]="No Cumple",VOZ_WHATSAPP[[#This Row],[Despliegue de Beneficios y/o consecuencias]]="No Cumple"),"Sin Negocio","Negocio")</f>
        <v>Sin Negocio</v>
      </c>
      <c r="U1118" s="1" t="s">
        <v>48</v>
      </c>
      <c r="V1118" s="1" t="s">
        <v>48</v>
      </c>
      <c r="W1118" s="1" t="s">
        <v>48</v>
      </c>
      <c r="X1118" s="12" t="str">
        <f>IF(OR(VOZ_WHATSAPP[[#This Row],[Confirma Valor de pago]]="No Cumple",VOZ_WHATSAPP[[#This Row],[Confirma hora de pago]]="No Cumple",VOZ_WHATSAPP[[#This Row],[Confirma medio de pago]]="No Cumple"),"Sin Cierre","Cierre")</f>
        <v>Cierre</v>
      </c>
      <c r="Y1118" s="1" t="s">
        <v>48</v>
      </c>
      <c r="Z1118" s="1" t="s">
        <v>54</v>
      </c>
      <c r="AA1118" s="1" t="s">
        <v>54</v>
      </c>
      <c r="AB1118" s="1" t="s">
        <v>46</v>
      </c>
      <c r="AC1118" s="11" t="str">
        <f>IF(OR(VOZ_WHATSAPP[[#This Row],[La comunicación es asertiva, con respeto y evita maltrato]]="No Cumple",VOZ_WHATSAPP[[#This Row],[Cumple con las normativas legales]]="No Cumple"),"No Cumple","Cumple")</f>
        <v>No Cumple</v>
      </c>
      <c r="AD1118" s="1" t="s">
        <v>48</v>
      </c>
      <c r="AE1118" s="1" t="s">
        <v>1112</v>
      </c>
      <c r="AF1118" s="4">
        <v>0.61</v>
      </c>
      <c r="AG1118" s="4">
        <f>IF(AND(VOZ_WHATSAPP[[#This Row],[Estado Cierre]]="Sin Cierre",VOZ_WHATSAPP[[#This Row],[Nota Negocio]]="Sin Negocio"),VOZ_WHATSAPP[[#This Row],[Nota]]-24%,VOZ_WHATSAPP[[#This Row],[Nota]])</f>
        <v>0.61</v>
      </c>
      <c r="AH1118" s="8">
        <f>IF(VOZ_WHATSAPP[[#This Row],[Estado Legal]]="No Cumple",0,IF(VOZ_WHATSAPP[[#This Row],[Realiza lectura de guion Legal]]="No Cumple",VOZ_WHATSAPP[[#This Row],[Nota 2]]-50%,VOZ_WHATSAPP[[#This Row],[Nota 2]]))</f>
        <v>0</v>
      </c>
    </row>
    <row r="1119" spans="1:34" x14ac:dyDescent="0.25">
      <c r="A1119" s="2" t="str">
        <f>VOZ_WHATSAPP[[#This Row],[ID Asesor]]&amp;VOZ_WHATSAPP[[#This Row],[Fecha Monitoreo]]</f>
        <v>363345840</v>
      </c>
      <c r="B1119" s="2">
        <v>45840</v>
      </c>
      <c r="C1119" s="1" t="s">
        <v>696</v>
      </c>
      <c r="D1119" s="1">
        <v>3633</v>
      </c>
      <c r="E1119" s="2">
        <v>45840</v>
      </c>
      <c r="F1119" s="3">
        <v>0.45763888888888887</v>
      </c>
      <c r="G1119" s="1" t="s">
        <v>51</v>
      </c>
      <c r="H1119" s="1" t="s">
        <v>44</v>
      </c>
      <c r="I1119" s="1">
        <v>1379</v>
      </c>
      <c r="J1119" s="1">
        <v>3012122335</v>
      </c>
      <c r="K1119" s="1" t="s">
        <v>45</v>
      </c>
      <c r="L1119" s="1" t="s">
        <v>46</v>
      </c>
      <c r="M1119" s="1" t="s">
        <v>46</v>
      </c>
      <c r="N1119" s="1" t="s">
        <v>46</v>
      </c>
      <c r="O1119" s="1" t="s">
        <v>46</v>
      </c>
      <c r="P1119" s="1" t="s">
        <v>46</v>
      </c>
      <c r="Q1119" s="1" t="s">
        <v>46</v>
      </c>
      <c r="R1119" s="1" t="s">
        <v>46</v>
      </c>
      <c r="S1119" s="1" t="s">
        <v>46</v>
      </c>
      <c r="T1119" s="12" t="str">
        <f>IF(OR(VOZ_WHATSAPP[[#This Row],[Brinda argumentos coherentes a la objeción]]="No Cumple",VOZ_WHATSAPP[[#This Row],[Despliegue de Beneficios y/o consecuencias]]="No Cumple"),"Sin Negocio","Negocio")</f>
        <v>Negocio</v>
      </c>
      <c r="U1119" s="1" t="s">
        <v>46</v>
      </c>
      <c r="V1119" s="1" t="s">
        <v>46</v>
      </c>
      <c r="W1119" s="1" t="s">
        <v>46</v>
      </c>
      <c r="X1119" s="12" t="str">
        <f>IF(OR(VOZ_WHATSAPP[[#This Row],[Confirma Valor de pago]]="No Cumple",VOZ_WHATSAPP[[#This Row],[Confirma hora de pago]]="No Cumple",VOZ_WHATSAPP[[#This Row],[Confirma medio de pago]]="No Cumple"),"Sin Cierre","Cierre")</f>
        <v>Cierre</v>
      </c>
      <c r="Y1119" s="1" t="s">
        <v>46</v>
      </c>
      <c r="Z1119" s="1" t="s">
        <v>46</v>
      </c>
      <c r="AA1119" s="1" t="s">
        <v>46</v>
      </c>
      <c r="AB1119" s="1" t="s">
        <v>46</v>
      </c>
      <c r="AC1119" s="11" t="str">
        <f>IF(OR(VOZ_WHATSAPP[[#This Row],[La comunicación es asertiva, con respeto y evita maltrato]]="No Cumple",VOZ_WHATSAPP[[#This Row],[Cumple con las normativas legales]]="No Cumple"),"No Cumple","Cumple")</f>
        <v>Cumple</v>
      </c>
      <c r="AD1119" s="1" t="s">
        <v>46</v>
      </c>
      <c r="AE1119" s="1" t="s">
        <v>965</v>
      </c>
      <c r="AF1119" s="4">
        <v>1</v>
      </c>
      <c r="AG1119" s="4">
        <f>IF(AND(VOZ_WHATSAPP[[#This Row],[Estado Cierre]]="Sin Cierre",VOZ_WHATSAPP[[#This Row],[Nota Negocio]]="Sin Negocio"),VOZ_WHATSAPP[[#This Row],[Nota]]-24%,VOZ_WHATSAPP[[#This Row],[Nota]])</f>
        <v>1</v>
      </c>
      <c r="AH1119" s="8">
        <f>IF(VOZ_WHATSAPP[[#This Row],[Estado Legal]]="No Cumple",0,IF(VOZ_WHATSAPP[[#This Row],[Realiza lectura de guion Legal]]="No Cumple",VOZ_WHATSAPP[[#This Row],[Nota 2]]-50%,VOZ_WHATSAPP[[#This Row],[Nota 2]]))</f>
        <v>1</v>
      </c>
    </row>
    <row r="1120" spans="1:34" x14ac:dyDescent="0.25">
      <c r="A1120" s="2" t="str">
        <f>VOZ_WHATSAPP[[#This Row],[ID Asesor]]&amp;VOZ_WHATSAPP[[#This Row],[Fecha Monitoreo]]</f>
        <v>283345840</v>
      </c>
      <c r="B1120" s="2">
        <v>45840</v>
      </c>
      <c r="C1120" s="1" t="s">
        <v>59</v>
      </c>
      <c r="D1120" s="1">
        <v>2833</v>
      </c>
      <c r="E1120" s="2">
        <v>45840</v>
      </c>
      <c r="F1120" s="3">
        <v>0.49375000000000002</v>
      </c>
      <c r="G1120" s="1" t="s">
        <v>43</v>
      </c>
      <c r="H1120" s="1" t="s">
        <v>44</v>
      </c>
      <c r="I1120" s="1">
        <v>1258</v>
      </c>
      <c r="J1120" s="1">
        <v>3158829505</v>
      </c>
      <c r="K1120" s="1" t="s">
        <v>45</v>
      </c>
      <c r="L1120" s="1" t="s">
        <v>47</v>
      </c>
      <c r="M1120" s="1" t="s">
        <v>47</v>
      </c>
      <c r="N1120" s="1" t="s">
        <v>46</v>
      </c>
      <c r="O1120" s="1" t="s">
        <v>54</v>
      </c>
      <c r="P1120" s="1" t="s">
        <v>54</v>
      </c>
      <c r="Q1120" s="1" t="s">
        <v>46</v>
      </c>
      <c r="R1120" s="1" t="s">
        <v>46</v>
      </c>
      <c r="S1120" s="1" t="s">
        <v>46</v>
      </c>
      <c r="T1120" s="12" t="str">
        <f>IF(OR(VOZ_WHATSAPP[[#This Row],[Brinda argumentos coherentes a la objeción]]="No Cumple",VOZ_WHATSAPP[[#This Row],[Despliegue de Beneficios y/o consecuencias]]="No Cumple"),"Sin Negocio","Negocio")</f>
        <v>Negocio</v>
      </c>
      <c r="U1120" s="1" t="s">
        <v>46</v>
      </c>
      <c r="V1120" s="1" t="s">
        <v>46</v>
      </c>
      <c r="W1120" s="1" t="s">
        <v>46</v>
      </c>
      <c r="X1120" s="12" t="str">
        <f>IF(OR(VOZ_WHATSAPP[[#This Row],[Confirma Valor de pago]]="No Cumple",VOZ_WHATSAPP[[#This Row],[Confirma hora de pago]]="No Cumple",VOZ_WHATSAPP[[#This Row],[Confirma medio de pago]]="No Cumple"),"Sin Cierre","Cierre")</f>
        <v>Cierre</v>
      </c>
      <c r="Y1120" s="1" t="s">
        <v>46</v>
      </c>
      <c r="Z1120" s="1" t="s">
        <v>46</v>
      </c>
      <c r="AA1120" s="1" t="s">
        <v>46</v>
      </c>
      <c r="AB1120" s="1" t="s">
        <v>46</v>
      </c>
      <c r="AC1120" s="11" t="str">
        <f>IF(OR(VOZ_WHATSAPP[[#This Row],[La comunicación es asertiva, con respeto y evita maltrato]]="No Cumple",VOZ_WHATSAPP[[#This Row],[Cumple con las normativas legales]]="No Cumple"),"No Cumple","Cumple")</f>
        <v>Cumple</v>
      </c>
      <c r="AD1120" s="1" t="s">
        <v>47</v>
      </c>
      <c r="AE1120" s="1" t="s">
        <v>1113</v>
      </c>
      <c r="AF1120" s="4">
        <v>0.82</v>
      </c>
      <c r="AG1120" s="4">
        <f>IF(AND(VOZ_WHATSAPP[[#This Row],[Estado Cierre]]="Sin Cierre",VOZ_WHATSAPP[[#This Row],[Nota Negocio]]="Sin Negocio"),VOZ_WHATSAPP[[#This Row],[Nota]]-24%,VOZ_WHATSAPP[[#This Row],[Nota]])</f>
        <v>0.82</v>
      </c>
      <c r="AH1120" s="8">
        <f>IF(VOZ_WHATSAPP[[#This Row],[Estado Legal]]="No Cumple",0,IF(VOZ_WHATSAPP[[#This Row],[Realiza lectura de guion Legal]]="No Cumple",VOZ_WHATSAPP[[#This Row],[Nota 2]]-50%,VOZ_WHATSAPP[[#This Row],[Nota 2]]))</f>
        <v>0.31999999999999995</v>
      </c>
    </row>
    <row r="1121" spans="1:34" x14ac:dyDescent="0.25">
      <c r="A1121" s="2" t="str">
        <f>VOZ_WHATSAPP[[#This Row],[ID Asesor]]&amp;VOZ_WHATSAPP[[#This Row],[Fecha Monitoreo]]</f>
        <v>374745840</v>
      </c>
      <c r="B1121" s="2">
        <v>45840</v>
      </c>
      <c r="C1121" s="1" t="s">
        <v>56</v>
      </c>
      <c r="D1121" s="1">
        <v>3747</v>
      </c>
      <c r="E1121" s="2">
        <v>45840</v>
      </c>
      <c r="F1121" s="3">
        <v>0.44583333333333336</v>
      </c>
      <c r="G1121" s="1" t="s">
        <v>58</v>
      </c>
      <c r="H1121" s="1" t="s">
        <v>44</v>
      </c>
      <c r="I1121" s="1">
        <v>405</v>
      </c>
      <c r="J1121" s="1">
        <v>3203224175</v>
      </c>
      <c r="K1121" s="1" t="s">
        <v>45</v>
      </c>
      <c r="L1121" s="1" t="s">
        <v>46</v>
      </c>
      <c r="M1121" s="1" t="s">
        <v>46</v>
      </c>
      <c r="N1121" s="1" t="s">
        <v>46</v>
      </c>
      <c r="O1121" s="1" t="s">
        <v>46</v>
      </c>
      <c r="P1121" s="1" t="s">
        <v>46</v>
      </c>
      <c r="Q1121" s="1" t="s">
        <v>46</v>
      </c>
      <c r="R1121" s="1" t="s">
        <v>46</v>
      </c>
      <c r="S1121" s="1" t="s">
        <v>48</v>
      </c>
      <c r="T1121" s="12" t="str">
        <f>IF(OR(VOZ_WHATSAPP[[#This Row],[Brinda argumentos coherentes a la objeción]]="No Cumple",VOZ_WHATSAPP[[#This Row],[Despliegue de Beneficios y/o consecuencias]]="No Cumple"),"Sin Negocio","Negocio")</f>
        <v>Negocio</v>
      </c>
      <c r="U1121" s="1" t="s">
        <v>48</v>
      </c>
      <c r="V1121" s="1" t="s">
        <v>48</v>
      </c>
      <c r="W1121" s="1" t="s">
        <v>48</v>
      </c>
      <c r="X1121" s="12" t="str">
        <f>IF(OR(VOZ_WHATSAPP[[#This Row],[Confirma Valor de pago]]="No Cumple",VOZ_WHATSAPP[[#This Row],[Confirma hora de pago]]="No Cumple",VOZ_WHATSAPP[[#This Row],[Confirma medio de pago]]="No Cumple"),"Sin Cierre","Cierre")</f>
        <v>Cierre</v>
      </c>
      <c r="Y1121" s="1" t="s">
        <v>46</v>
      </c>
      <c r="Z1121" s="1" t="s">
        <v>46</v>
      </c>
      <c r="AA1121" s="1" t="s">
        <v>46</v>
      </c>
      <c r="AB1121" s="1" t="s">
        <v>46</v>
      </c>
      <c r="AC1121" s="11" t="str">
        <f>IF(OR(VOZ_WHATSAPP[[#This Row],[La comunicación es asertiva, con respeto y evita maltrato]]="No Cumple",VOZ_WHATSAPP[[#This Row],[Cumple con las normativas legales]]="No Cumple"),"No Cumple","Cumple")</f>
        <v>Cumple</v>
      </c>
      <c r="AD1121" s="1" t="s">
        <v>46</v>
      </c>
      <c r="AE1121" s="1" t="s">
        <v>152</v>
      </c>
      <c r="AF1121" s="4">
        <v>1</v>
      </c>
      <c r="AG1121" s="4">
        <f>IF(AND(VOZ_WHATSAPP[[#This Row],[Estado Cierre]]="Sin Cierre",VOZ_WHATSAPP[[#This Row],[Nota Negocio]]="Sin Negocio"),VOZ_WHATSAPP[[#This Row],[Nota]]-24%,VOZ_WHATSAPP[[#This Row],[Nota]])</f>
        <v>1</v>
      </c>
      <c r="AH1121" s="8">
        <f>IF(VOZ_WHATSAPP[[#This Row],[Estado Legal]]="No Cumple",0,IF(VOZ_WHATSAPP[[#This Row],[Realiza lectura de guion Legal]]="No Cumple",VOZ_WHATSAPP[[#This Row],[Nota 2]]-50%,VOZ_WHATSAPP[[#This Row],[Nota 2]]))</f>
        <v>1</v>
      </c>
    </row>
    <row r="1122" spans="1:34" x14ac:dyDescent="0.25">
      <c r="A1122" s="2" t="str">
        <f>VOZ_WHATSAPP[[#This Row],[ID Asesor]]&amp;VOZ_WHATSAPP[[#This Row],[Fecha Monitoreo]]</f>
        <v>319345840</v>
      </c>
      <c r="B1122" s="2">
        <v>45840</v>
      </c>
      <c r="C1122" s="1" t="s">
        <v>87</v>
      </c>
      <c r="D1122" s="1">
        <v>3193</v>
      </c>
      <c r="E1122" s="2">
        <v>45840</v>
      </c>
      <c r="F1122" s="3">
        <v>0.52500000000000002</v>
      </c>
      <c r="G1122" s="1" t="s">
        <v>51</v>
      </c>
      <c r="H1122" s="1" t="s">
        <v>44</v>
      </c>
      <c r="I1122" s="1">
        <v>1189</v>
      </c>
      <c r="J1122" s="1"/>
      <c r="K1122" s="1" t="s">
        <v>45</v>
      </c>
      <c r="L1122" s="1" t="s">
        <v>46</v>
      </c>
      <c r="M1122" s="1" t="s">
        <v>46</v>
      </c>
      <c r="N1122" s="1" t="s">
        <v>46</v>
      </c>
      <c r="O1122" s="1" t="s">
        <v>46</v>
      </c>
      <c r="P1122" s="1" t="s">
        <v>46</v>
      </c>
      <c r="Q1122" s="1" t="s">
        <v>46</v>
      </c>
      <c r="R1122" s="1" t="s">
        <v>46</v>
      </c>
      <c r="S1122" s="1" t="s">
        <v>46</v>
      </c>
      <c r="T1122" s="12" t="str">
        <f>IF(OR(VOZ_WHATSAPP[[#This Row],[Brinda argumentos coherentes a la objeción]]="No Cumple",VOZ_WHATSAPP[[#This Row],[Despliegue de Beneficios y/o consecuencias]]="No Cumple"),"Sin Negocio","Negocio")</f>
        <v>Negocio</v>
      </c>
      <c r="U1122" s="1" t="s">
        <v>46</v>
      </c>
      <c r="V1122" s="1" t="s">
        <v>46</v>
      </c>
      <c r="W1122" s="1" t="s">
        <v>46</v>
      </c>
      <c r="X1122" s="12" t="str">
        <f>IF(OR(VOZ_WHATSAPP[[#This Row],[Confirma Valor de pago]]="No Cumple",VOZ_WHATSAPP[[#This Row],[Confirma hora de pago]]="No Cumple",VOZ_WHATSAPP[[#This Row],[Confirma medio de pago]]="No Cumple"),"Sin Cierre","Cierre")</f>
        <v>Cierre</v>
      </c>
      <c r="Y1122" s="1" t="s">
        <v>46</v>
      </c>
      <c r="Z1122" s="1" t="s">
        <v>46</v>
      </c>
      <c r="AA1122" s="1" t="s">
        <v>46</v>
      </c>
      <c r="AB1122" s="1" t="s">
        <v>46</v>
      </c>
      <c r="AC1122" s="11" t="str">
        <f>IF(OR(VOZ_WHATSAPP[[#This Row],[La comunicación es asertiva, con respeto y evita maltrato]]="No Cumple",VOZ_WHATSAPP[[#This Row],[Cumple con las normativas legales]]="No Cumple"),"No Cumple","Cumple")</f>
        <v>Cumple</v>
      </c>
      <c r="AD1122" s="1" t="s">
        <v>46</v>
      </c>
      <c r="AE1122" s="1" t="s">
        <v>1114</v>
      </c>
      <c r="AF1122" s="4">
        <v>1</v>
      </c>
      <c r="AG1122" s="4">
        <f>IF(AND(VOZ_WHATSAPP[[#This Row],[Estado Cierre]]="Sin Cierre",VOZ_WHATSAPP[[#This Row],[Nota Negocio]]="Sin Negocio"),VOZ_WHATSAPP[[#This Row],[Nota]]-24%,VOZ_WHATSAPP[[#This Row],[Nota]])</f>
        <v>1</v>
      </c>
      <c r="AH1122" s="8">
        <f>IF(VOZ_WHATSAPP[[#This Row],[Estado Legal]]="No Cumple",0,IF(VOZ_WHATSAPP[[#This Row],[Realiza lectura de guion Legal]]="No Cumple",VOZ_WHATSAPP[[#This Row],[Nota 2]]-50%,VOZ_WHATSAPP[[#This Row],[Nota 2]]))</f>
        <v>1</v>
      </c>
    </row>
    <row r="1123" spans="1:34" x14ac:dyDescent="0.25">
      <c r="A1123" s="2" t="str">
        <f>VOZ_WHATSAPP[[#This Row],[ID Asesor]]&amp;VOZ_WHATSAPP[[#This Row],[Fecha Monitoreo]]</f>
        <v>58545840</v>
      </c>
      <c r="B1123" s="2">
        <v>45840</v>
      </c>
      <c r="C1123" s="1" t="s">
        <v>126</v>
      </c>
      <c r="D1123" s="1">
        <v>585</v>
      </c>
      <c r="E1123" s="2">
        <v>45840</v>
      </c>
      <c r="F1123" s="3">
        <v>0.49444444444444446</v>
      </c>
      <c r="G1123" s="1" t="s">
        <v>51</v>
      </c>
      <c r="H1123" s="1" t="s">
        <v>44</v>
      </c>
      <c r="I1123" s="1">
        <v>585</v>
      </c>
      <c r="J1123" s="1">
        <v>3132690284</v>
      </c>
      <c r="K1123" s="1" t="s">
        <v>45</v>
      </c>
      <c r="L1123" s="1" t="s">
        <v>46</v>
      </c>
      <c r="M1123" s="1" t="s">
        <v>47</v>
      </c>
      <c r="N1123" s="1" t="s">
        <v>46</v>
      </c>
      <c r="O1123" s="1" t="s">
        <v>46</v>
      </c>
      <c r="P1123" s="1" t="s">
        <v>46</v>
      </c>
      <c r="Q1123" s="1" t="s">
        <v>46</v>
      </c>
      <c r="R1123" s="1" t="s">
        <v>46</v>
      </c>
      <c r="S1123" s="1" t="s">
        <v>48</v>
      </c>
      <c r="T1123" s="12" t="str">
        <f>IF(OR(VOZ_WHATSAPP[[#This Row],[Brinda argumentos coherentes a la objeción]]="No Cumple",VOZ_WHATSAPP[[#This Row],[Despliegue de Beneficios y/o consecuencias]]="No Cumple"),"Sin Negocio","Negocio")</f>
        <v>Negocio</v>
      </c>
      <c r="U1123" s="1" t="s">
        <v>48</v>
      </c>
      <c r="V1123" s="1" t="s">
        <v>48</v>
      </c>
      <c r="W1123" s="1" t="s">
        <v>48</v>
      </c>
      <c r="X1123" s="12" t="str">
        <f>IF(OR(VOZ_WHATSAPP[[#This Row],[Confirma Valor de pago]]="No Cumple",VOZ_WHATSAPP[[#This Row],[Confirma hora de pago]]="No Cumple",VOZ_WHATSAPP[[#This Row],[Confirma medio de pago]]="No Cumple"),"Sin Cierre","Cierre")</f>
        <v>Cierre</v>
      </c>
      <c r="Y1123" s="1" t="s">
        <v>54</v>
      </c>
      <c r="Z1123" s="1" t="s">
        <v>54</v>
      </c>
      <c r="AA1123" s="1" t="s">
        <v>46</v>
      </c>
      <c r="AB1123" s="1" t="s">
        <v>54</v>
      </c>
      <c r="AC1123" s="11" t="str">
        <f>IF(OR(VOZ_WHATSAPP[[#This Row],[La comunicación es asertiva, con respeto y evita maltrato]]="No Cumple",VOZ_WHATSAPP[[#This Row],[Cumple con las normativas legales]]="No Cumple"),"No Cumple","Cumple")</f>
        <v>No Cumple</v>
      </c>
      <c r="AD1123" s="1" t="s">
        <v>47</v>
      </c>
      <c r="AE1123" s="1" t="s">
        <v>1115</v>
      </c>
      <c r="AF1123" s="4">
        <v>0.73</v>
      </c>
      <c r="AG1123" s="4">
        <f>IF(AND(VOZ_WHATSAPP[[#This Row],[Estado Cierre]]="Sin Cierre",VOZ_WHATSAPP[[#This Row],[Nota Negocio]]="Sin Negocio"),VOZ_WHATSAPP[[#This Row],[Nota]]-24%,VOZ_WHATSAPP[[#This Row],[Nota]])</f>
        <v>0.73</v>
      </c>
      <c r="AH1123" s="8">
        <f>IF(VOZ_WHATSAPP[[#This Row],[Estado Legal]]="No Cumple",0,IF(VOZ_WHATSAPP[[#This Row],[Realiza lectura de guion Legal]]="No Cumple",VOZ_WHATSAPP[[#This Row],[Nota 2]]-50%,VOZ_WHATSAPP[[#This Row],[Nota 2]]))</f>
        <v>0</v>
      </c>
    </row>
    <row r="1124" spans="1:34" x14ac:dyDescent="0.25">
      <c r="A1124" s="2" t="str">
        <f>VOZ_WHATSAPP[[#This Row],[ID Asesor]]&amp;VOZ_WHATSAPP[[#This Row],[Fecha Monitoreo]]</f>
        <v>251545840</v>
      </c>
      <c r="B1124" s="2">
        <v>45840</v>
      </c>
      <c r="C1124" s="1" t="s">
        <v>59</v>
      </c>
      <c r="D1124" s="1">
        <v>2515</v>
      </c>
      <c r="E1124" s="2">
        <v>45840</v>
      </c>
      <c r="F1124" s="3">
        <v>0.51458333333333328</v>
      </c>
      <c r="G1124" s="1" t="s">
        <v>43</v>
      </c>
      <c r="H1124" s="1" t="s">
        <v>44</v>
      </c>
      <c r="I1124" s="1">
        <v>1164</v>
      </c>
      <c r="J1124" s="1">
        <v>3105112103</v>
      </c>
      <c r="K1124" s="1" t="s">
        <v>45</v>
      </c>
      <c r="L1124" s="1" t="s">
        <v>46</v>
      </c>
      <c r="M1124" s="1" t="s">
        <v>46</v>
      </c>
      <c r="N1124" s="1" t="s">
        <v>46</v>
      </c>
      <c r="O1124" s="1" t="s">
        <v>46</v>
      </c>
      <c r="P1124" s="1" t="s">
        <v>46</v>
      </c>
      <c r="Q1124" s="1" t="s">
        <v>46</v>
      </c>
      <c r="R1124" s="1" t="s">
        <v>46</v>
      </c>
      <c r="S1124" s="1" t="s">
        <v>46</v>
      </c>
      <c r="T1124" s="12" t="str">
        <f>IF(OR(VOZ_WHATSAPP[[#This Row],[Brinda argumentos coherentes a la objeción]]="No Cumple",VOZ_WHATSAPP[[#This Row],[Despliegue de Beneficios y/o consecuencias]]="No Cumple"),"Sin Negocio","Negocio")</f>
        <v>Negocio</v>
      </c>
      <c r="U1124" s="1" t="s">
        <v>48</v>
      </c>
      <c r="V1124" s="1" t="s">
        <v>48</v>
      </c>
      <c r="W1124" s="1" t="s">
        <v>48</v>
      </c>
      <c r="X1124" s="12" t="str">
        <f>IF(OR(VOZ_WHATSAPP[[#This Row],[Confirma Valor de pago]]="No Cumple",VOZ_WHATSAPP[[#This Row],[Confirma hora de pago]]="No Cumple",VOZ_WHATSAPP[[#This Row],[Confirma medio de pago]]="No Cumple"),"Sin Cierre","Cierre")</f>
        <v>Cierre</v>
      </c>
      <c r="Y1124" s="1" t="s">
        <v>46</v>
      </c>
      <c r="Z1124" s="1" t="s">
        <v>46</v>
      </c>
      <c r="AA1124" s="1" t="s">
        <v>46</v>
      </c>
      <c r="AB1124" s="1" t="s">
        <v>46</v>
      </c>
      <c r="AC1124" s="11" t="str">
        <f>IF(OR(VOZ_WHATSAPP[[#This Row],[La comunicación es asertiva, con respeto y evita maltrato]]="No Cumple",VOZ_WHATSAPP[[#This Row],[Cumple con las normativas legales]]="No Cumple"),"No Cumple","Cumple")</f>
        <v>Cumple</v>
      </c>
      <c r="AD1124" s="1" t="s">
        <v>46</v>
      </c>
      <c r="AE1124" s="1" t="s">
        <v>62</v>
      </c>
      <c r="AF1124" s="4">
        <v>1</v>
      </c>
      <c r="AG1124" s="4">
        <f>IF(AND(VOZ_WHATSAPP[[#This Row],[Estado Cierre]]="Sin Cierre",VOZ_WHATSAPP[[#This Row],[Nota Negocio]]="Sin Negocio"),VOZ_WHATSAPP[[#This Row],[Nota]]-24%,VOZ_WHATSAPP[[#This Row],[Nota]])</f>
        <v>1</v>
      </c>
      <c r="AH1124" s="8">
        <f>IF(VOZ_WHATSAPP[[#This Row],[Estado Legal]]="No Cumple",0,IF(VOZ_WHATSAPP[[#This Row],[Realiza lectura de guion Legal]]="No Cumple",VOZ_WHATSAPP[[#This Row],[Nota 2]]-50%,VOZ_WHATSAPP[[#This Row],[Nota 2]]))</f>
        <v>1</v>
      </c>
    </row>
    <row r="1125" spans="1:34" x14ac:dyDescent="0.25">
      <c r="A1125" s="2" t="str">
        <f>VOZ_WHATSAPP[[#This Row],[ID Asesor]]&amp;VOZ_WHATSAPP[[#This Row],[Fecha Monitoreo]]</f>
        <v>394545840</v>
      </c>
      <c r="B1125" s="2">
        <v>45840</v>
      </c>
      <c r="C1125" s="1" t="s">
        <v>696</v>
      </c>
      <c r="D1125" s="1">
        <v>3945</v>
      </c>
      <c r="E1125" s="2">
        <v>45840</v>
      </c>
      <c r="F1125" s="3">
        <v>0.51527777777777772</v>
      </c>
      <c r="G1125" s="1" t="s">
        <v>51</v>
      </c>
      <c r="H1125" s="1" t="s">
        <v>44</v>
      </c>
      <c r="I1125" s="1">
        <v>1166</v>
      </c>
      <c r="J1125" s="1">
        <v>3145808834</v>
      </c>
      <c r="K1125" s="1" t="s">
        <v>45</v>
      </c>
      <c r="L1125" s="1" t="s">
        <v>46</v>
      </c>
      <c r="M1125" s="1" t="s">
        <v>46</v>
      </c>
      <c r="N1125" s="1" t="s">
        <v>46</v>
      </c>
      <c r="O1125" s="1" t="s">
        <v>46</v>
      </c>
      <c r="P1125" s="1" t="s">
        <v>46</v>
      </c>
      <c r="Q1125" s="1" t="s">
        <v>46</v>
      </c>
      <c r="R1125" s="1" t="s">
        <v>46</v>
      </c>
      <c r="S1125" s="1" t="s">
        <v>46</v>
      </c>
      <c r="T1125" s="12" t="str">
        <f>IF(OR(VOZ_WHATSAPP[[#This Row],[Brinda argumentos coherentes a la objeción]]="No Cumple",VOZ_WHATSAPP[[#This Row],[Despliegue de Beneficios y/o consecuencias]]="No Cumple"),"Sin Negocio","Negocio")</f>
        <v>Negocio</v>
      </c>
      <c r="U1125" s="1" t="s">
        <v>48</v>
      </c>
      <c r="V1125" s="1" t="s">
        <v>48</v>
      </c>
      <c r="W1125" s="1" t="s">
        <v>48</v>
      </c>
      <c r="X1125" s="12" t="str">
        <f>IF(OR(VOZ_WHATSAPP[[#This Row],[Confirma Valor de pago]]="No Cumple",VOZ_WHATSAPP[[#This Row],[Confirma hora de pago]]="No Cumple",VOZ_WHATSAPP[[#This Row],[Confirma medio de pago]]="No Cumple"),"Sin Cierre","Cierre")</f>
        <v>Cierre</v>
      </c>
      <c r="Y1125" s="1" t="s">
        <v>46</v>
      </c>
      <c r="Z1125" s="1" t="s">
        <v>46</v>
      </c>
      <c r="AA1125" s="1" t="s">
        <v>46</v>
      </c>
      <c r="AB1125" s="1" t="s">
        <v>46</v>
      </c>
      <c r="AC1125" s="11" t="str">
        <f>IF(OR(VOZ_WHATSAPP[[#This Row],[La comunicación es asertiva, con respeto y evita maltrato]]="No Cumple",VOZ_WHATSAPP[[#This Row],[Cumple con las normativas legales]]="No Cumple"),"No Cumple","Cumple")</f>
        <v>Cumple</v>
      </c>
      <c r="AD1125" s="1" t="s">
        <v>46</v>
      </c>
      <c r="AE1125" s="1" t="s">
        <v>965</v>
      </c>
      <c r="AF1125" s="4">
        <v>1</v>
      </c>
      <c r="AG1125" s="4">
        <f>IF(AND(VOZ_WHATSAPP[[#This Row],[Estado Cierre]]="Sin Cierre",VOZ_WHATSAPP[[#This Row],[Nota Negocio]]="Sin Negocio"),VOZ_WHATSAPP[[#This Row],[Nota]]-24%,VOZ_WHATSAPP[[#This Row],[Nota]])</f>
        <v>1</v>
      </c>
      <c r="AH1125" s="8">
        <f>IF(VOZ_WHATSAPP[[#This Row],[Estado Legal]]="No Cumple",0,IF(VOZ_WHATSAPP[[#This Row],[Realiza lectura de guion Legal]]="No Cumple",VOZ_WHATSAPP[[#This Row],[Nota 2]]-50%,VOZ_WHATSAPP[[#This Row],[Nota 2]]))</f>
        <v>1</v>
      </c>
    </row>
    <row r="1126" spans="1:34" x14ac:dyDescent="0.25">
      <c r="A1126" s="2" t="str">
        <f>VOZ_WHATSAPP[[#This Row],[ID Asesor]]&amp;VOZ_WHATSAPP[[#This Row],[Fecha Monitoreo]]</f>
        <v>376945840</v>
      </c>
      <c r="B1126" s="2">
        <v>45840</v>
      </c>
      <c r="C1126" s="1" t="s">
        <v>56</v>
      </c>
      <c r="D1126" s="1">
        <v>3769</v>
      </c>
      <c r="E1126" s="2">
        <v>45840</v>
      </c>
      <c r="F1126" s="3">
        <v>0.46736111111111112</v>
      </c>
      <c r="G1126" s="1" t="s">
        <v>58</v>
      </c>
      <c r="H1126" s="1" t="s">
        <v>44</v>
      </c>
      <c r="I1126" s="1">
        <v>579</v>
      </c>
      <c r="J1126" s="1">
        <v>3135425198</v>
      </c>
      <c r="K1126" s="1" t="s">
        <v>45</v>
      </c>
      <c r="L1126" s="1" t="s">
        <v>46</v>
      </c>
      <c r="M1126" s="1" t="s">
        <v>47</v>
      </c>
      <c r="N1126" s="1" t="s">
        <v>46</v>
      </c>
      <c r="O1126" s="1" t="s">
        <v>46</v>
      </c>
      <c r="P1126" s="1" t="s">
        <v>46</v>
      </c>
      <c r="Q1126" s="1" t="s">
        <v>46</v>
      </c>
      <c r="R1126" s="1" t="s">
        <v>46</v>
      </c>
      <c r="S1126" s="1" t="s">
        <v>46</v>
      </c>
      <c r="T1126" s="12" t="str">
        <f>IF(OR(VOZ_WHATSAPP[[#This Row],[Brinda argumentos coherentes a la objeción]]="No Cumple",VOZ_WHATSAPP[[#This Row],[Despliegue de Beneficios y/o consecuencias]]="No Cumple"),"Sin Negocio","Negocio")</f>
        <v>Negocio</v>
      </c>
      <c r="U1126" s="1" t="s">
        <v>48</v>
      </c>
      <c r="V1126" s="1" t="s">
        <v>48</v>
      </c>
      <c r="W1126" s="1" t="s">
        <v>48</v>
      </c>
      <c r="X1126" s="12" t="str">
        <f>IF(OR(VOZ_WHATSAPP[[#This Row],[Confirma Valor de pago]]="No Cumple",VOZ_WHATSAPP[[#This Row],[Confirma hora de pago]]="No Cumple",VOZ_WHATSAPP[[#This Row],[Confirma medio de pago]]="No Cumple"),"Sin Cierre","Cierre")</f>
        <v>Cierre</v>
      </c>
      <c r="Y1126" s="1" t="s">
        <v>46</v>
      </c>
      <c r="Z1126" s="1" t="s">
        <v>46</v>
      </c>
      <c r="AA1126" s="1" t="s">
        <v>46</v>
      </c>
      <c r="AB1126" s="1" t="s">
        <v>46</v>
      </c>
      <c r="AC1126" s="11" t="str">
        <f>IF(OR(VOZ_WHATSAPP[[#This Row],[La comunicación es asertiva, con respeto y evita maltrato]]="No Cumple",VOZ_WHATSAPP[[#This Row],[Cumple con las normativas legales]]="No Cumple"),"No Cumple","Cumple")</f>
        <v>Cumple</v>
      </c>
      <c r="AD1126" s="1" t="s">
        <v>46</v>
      </c>
      <c r="AE1126" s="1" t="s">
        <v>1116</v>
      </c>
      <c r="AF1126" s="4">
        <v>0.96</v>
      </c>
      <c r="AG1126" s="4">
        <f>IF(AND(VOZ_WHATSAPP[[#This Row],[Estado Cierre]]="Sin Cierre",VOZ_WHATSAPP[[#This Row],[Nota Negocio]]="Sin Negocio"),VOZ_WHATSAPP[[#This Row],[Nota]]-24%,VOZ_WHATSAPP[[#This Row],[Nota]])</f>
        <v>0.96</v>
      </c>
      <c r="AH1126" s="8">
        <f>IF(VOZ_WHATSAPP[[#This Row],[Estado Legal]]="No Cumple",0,IF(VOZ_WHATSAPP[[#This Row],[Realiza lectura de guion Legal]]="No Cumple",VOZ_WHATSAPP[[#This Row],[Nota 2]]-50%,VOZ_WHATSAPP[[#This Row],[Nota 2]]))</f>
        <v>0.96</v>
      </c>
    </row>
    <row r="1127" spans="1:34" x14ac:dyDescent="0.25">
      <c r="A1127" s="2" t="str">
        <f>VOZ_WHATSAPP[[#This Row],[ID Asesor]]&amp;VOZ_WHATSAPP[[#This Row],[Fecha Monitoreo]]</f>
        <v>359945840</v>
      </c>
      <c r="B1127" s="2">
        <v>45840</v>
      </c>
      <c r="C1127" s="1" t="s">
        <v>696</v>
      </c>
      <c r="D1127" s="1">
        <v>3599</v>
      </c>
      <c r="E1127" s="2">
        <v>45840</v>
      </c>
      <c r="F1127" s="3">
        <v>0.47361111111111109</v>
      </c>
      <c r="G1127" s="1" t="s">
        <v>43</v>
      </c>
      <c r="H1127" s="1" t="s">
        <v>44</v>
      </c>
      <c r="I1127" s="1">
        <v>1123</v>
      </c>
      <c r="J1127" s="1">
        <v>3022661183</v>
      </c>
      <c r="K1127" s="1" t="s">
        <v>45</v>
      </c>
      <c r="L1127" s="1" t="s">
        <v>46</v>
      </c>
      <c r="M1127" s="1" t="s">
        <v>47</v>
      </c>
      <c r="N1127" s="1" t="s">
        <v>46</v>
      </c>
      <c r="O1127" s="1" t="s">
        <v>46</v>
      </c>
      <c r="P1127" s="1" t="s">
        <v>46</v>
      </c>
      <c r="Q1127" s="1" t="s">
        <v>46</v>
      </c>
      <c r="R1127" s="1" t="s">
        <v>46</v>
      </c>
      <c r="S1127" s="1" t="s">
        <v>46</v>
      </c>
      <c r="T1127" s="12" t="str">
        <f>IF(OR(VOZ_WHATSAPP[[#This Row],[Brinda argumentos coherentes a la objeción]]="No Cumple",VOZ_WHATSAPP[[#This Row],[Despliegue de Beneficios y/o consecuencias]]="No Cumple"),"Sin Negocio","Negocio")</f>
        <v>Negocio</v>
      </c>
      <c r="U1127" s="1" t="s">
        <v>48</v>
      </c>
      <c r="V1127" s="1" t="s">
        <v>48</v>
      </c>
      <c r="W1127" s="1" t="s">
        <v>48</v>
      </c>
      <c r="X1127" s="12" t="str">
        <f>IF(OR(VOZ_WHATSAPP[[#This Row],[Confirma Valor de pago]]="No Cumple",VOZ_WHATSAPP[[#This Row],[Confirma hora de pago]]="No Cumple",VOZ_WHATSAPP[[#This Row],[Confirma medio de pago]]="No Cumple"),"Sin Cierre","Cierre")</f>
        <v>Cierre</v>
      </c>
      <c r="Y1127" s="1" t="s">
        <v>54</v>
      </c>
      <c r="Z1127" s="1" t="s">
        <v>46</v>
      </c>
      <c r="AA1127" s="1" t="s">
        <v>46</v>
      </c>
      <c r="AB1127" s="1" t="s">
        <v>46</v>
      </c>
      <c r="AC1127" s="11" t="str">
        <f>IF(OR(VOZ_WHATSAPP[[#This Row],[La comunicación es asertiva, con respeto y evita maltrato]]="No Cumple",VOZ_WHATSAPP[[#This Row],[Cumple con las normativas legales]]="No Cumple"),"No Cumple","Cumple")</f>
        <v>Cumple</v>
      </c>
      <c r="AD1127" s="1" t="s">
        <v>47</v>
      </c>
      <c r="AE1127" s="1" t="s">
        <v>1117</v>
      </c>
      <c r="AF1127" s="4">
        <v>0.88</v>
      </c>
      <c r="AG1127" s="4">
        <f>IF(AND(VOZ_WHATSAPP[[#This Row],[Estado Cierre]]="Sin Cierre",VOZ_WHATSAPP[[#This Row],[Nota Negocio]]="Sin Negocio"),VOZ_WHATSAPP[[#This Row],[Nota]]-24%,VOZ_WHATSAPP[[#This Row],[Nota]])</f>
        <v>0.88</v>
      </c>
      <c r="AH1127" s="8">
        <f>IF(VOZ_WHATSAPP[[#This Row],[Estado Legal]]="No Cumple",0,IF(VOZ_WHATSAPP[[#This Row],[Realiza lectura de guion Legal]]="No Cumple",VOZ_WHATSAPP[[#This Row],[Nota 2]]-50%,VOZ_WHATSAPP[[#This Row],[Nota 2]]))</f>
        <v>0.38</v>
      </c>
    </row>
    <row r="1128" spans="1:34" x14ac:dyDescent="0.25">
      <c r="A1128" s="2" t="str">
        <f>VOZ_WHATSAPP[[#This Row],[ID Asesor]]&amp;VOZ_WHATSAPP[[#This Row],[Fecha Monitoreo]]</f>
        <v>282645840</v>
      </c>
      <c r="B1128" s="2">
        <v>45840</v>
      </c>
      <c r="C1128" s="1" t="s">
        <v>42</v>
      </c>
      <c r="D1128" s="1">
        <v>2826</v>
      </c>
      <c r="E1128" s="2">
        <v>45840</v>
      </c>
      <c r="F1128" s="3">
        <v>0.48333333333333334</v>
      </c>
      <c r="G1128" s="1" t="s">
        <v>60</v>
      </c>
      <c r="H1128" s="1" t="s">
        <v>44</v>
      </c>
      <c r="I1128" s="1">
        <v>1235</v>
      </c>
      <c r="J1128" s="1">
        <v>3104087995</v>
      </c>
      <c r="K1128" s="1" t="s">
        <v>45</v>
      </c>
      <c r="L1128" s="1" t="s">
        <v>46</v>
      </c>
      <c r="M1128" s="1" t="s">
        <v>46</v>
      </c>
      <c r="N1128" s="1" t="s">
        <v>46</v>
      </c>
      <c r="O1128" s="1" t="s">
        <v>46</v>
      </c>
      <c r="P1128" s="1" t="s">
        <v>46</v>
      </c>
      <c r="Q1128" s="1" t="s">
        <v>46</v>
      </c>
      <c r="R1128" s="1" t="s">
        <v>46</v>
      </c>
      <c r="S1128" s="1" t="s">
        <v>48</v>
      </c>
      <c r="T1128" s="12" t="str">
        <f>IF(OR(VOZ_WHATSAPP[[#This Row],[Brinda argumentos coherentes a la objeción]]="No Cumple",VOZ_WHATSAPP[[#This Row],[Despliegue de Beneficios y/o consecuencias]]="No Cumple"),"Sin Negocio","Negocio")</f>
        <v>Negocio</v>
      </c>
      <c r="U1128" s="1" t="s">
        <v>47</v>
      </c>
      <c r="V1128" s="1" t="s">
        <v>47</v>
      </c>
      <c r="W1128" s="1" t="s">
        <v>47</v>
      </c>
      <c r="X1128" s="12" t="str">
        <f>IF(OR(VOZ_WHATSAPP[[#This Row],[Confirma Valor de pago]]="No Cumple",VOZ_WHATSAPP[[#This Row],[Confirma hora de pago]]="No Cumple",VOZ_WHATSAPP[[#This Row],[Confirma medio de pago]]="No Cumple"),"Sin Cierre","Cierre")</f>
        <v>Sin Cierre</v>
      </c>
      <c r="Y1128" s="1" t="s">
        <v>46</v>
      </c>
      <c r="Z1128" s="1" t="s">
        <v>54</v>
      </c>
      <c r="AA1128" s="1" t="s">
        <v>46</v>
      </c>
      <c r="AB1128" s="1" t="s">
        <v>54</v>
      </c>
      <c r="AC1128" s="11" t="str">
        <f>IF(OR(VOZ_WHATSAPP[[#This Row],[La comunicación es asertiva, con respeto y evita maltrato]]="No Cumple",VOZ_WHATSAPP[[#This Row],[Cumple con las normativas legales]]="No Cumple"),"No Cumple","Cumple")</f>
        <v>No Cumple</v>
      </c>
      <c r="AD1128" s="1" t="s">
        <v>46</v>
      </c>
      <c r="AE1128" s="1" t="s">
        <v>1118</v>
      </c>
      <c r="AF1128" s="4">
        <v>0.61</v>
      </c>
      <c r="AG1128" s="4">
        <f>IF(AND(VOZ_WHATSAPP[[#This Row],[Estado Cierre]]="Sin Cierre",VOZ_WHATSAPP[[#This Row],[Nota Negocio]]="Sin Negocio"),VOZ_WHATSAPP[[#This Row],[Nota]]-24%,VOZ_WHATSAPP[[#This Row],[Nota]])</f>
        <v>0.61</v>
      </c>
      <c r="AH1128" s="8">
        <f>IF(VOZ_WHATSAPP[[#This Row],[Estado Legal]]="No Cumple",0,IF(VOZ_WHATSAPP[[#This Row],[Realiza lectura de guion Legal]]="No Cumple",VOZ_WHATSAPP[[#This Row],[Nota 2]]-50%,VOZ_WHATSAPP[[#This Row],[Nota 2]]))</f>
        <v>0</v>
      </c>
    </row>
    <row r="1129" spans="1:34" x14ac:dyDescent="0.25">
      <c r="A1129" s="2" t="str">
        <f>VOZ_WHATSAPP[[#This Row],[ID Asesor]]&amp;VOZ_WHATSAPP[[#This Row],[Fecha Monitoreo]]</f>
        <v>266745840</v>
      </c>
      <c r="B1129" s="2">
        <v>45840</v>
      </c>
      <c r="C1129" s="1" t="s">
        <v>56</v>
      </c>
      <c r="D1129" s="1">
        <v>2667</v>
      </c>
      <c r="E1129" s="2">
        <v>45840</v>
      </c>
      <c r="F1129" s="3">
        <v>0.625</v>
      </c>
      <c r="G1129" s="1" t="s">
        <v>58</v>
      </c>
      <c r="H1129" s="1" t="s">
        <v>71</v>
      </c>
      <c r="I1129" s="1"/>
      <c r="J1129" s="1"/>
      <c r="K1129" s="1"/>
      <c r="L1129" s="1" t="s">
        <v>46</v>
      </c>
      <c r="M1129" s="1" t="s">
        <v>48</v>
      </c>
      <c r="N1129" s="1" t="s">
        <v>46</v>
      </c>
      <c r="O1129" s="1" t="s">
        <v>46</v>
      </c>
      <c r="P1129" s="1" t="s">
        <v>46</v>
      </c>
      <c r="Q1129" s="1" t="s">
        <v>48</v>
      </c>
      <c r="R1129" s="1" t="s">
        <v>48</v>
      </c>
      <c r="S1129" s="1" t="s">
        <v>46</v>
      </c>
      <c r="T1129" s="12" t="str">
        <f>IF(OR(VOZ_WHATSAPP[[#This Row],[Brinda argumentos coherentes a la objeción]]="No Cumple",VOZ_WHATSAPP[[#This Row],[Despliegue de Beneficios y/o consecuencias]]="No Cumple"),"Sin Negocio","Negocio")</f>
        <v>Negocio</v>
      </c>
      <c r="U1129" s="1" t="s">
        <v>48</v>
      </c>
      <c r="V1129" s="1" t="s">
        <v>48</v>
      </c>
      <c r="W1129" s="1" t="s">
        <v>48</v>
      </c>
      <c r="X1129" s="12" t="str">
        <f>IF(OR(VOZ_WHATSAPP[[#This Row],[Confirma Valor de pago]]="No Cumple",VOZ_WHATSAPP[[#This Row],[Confirma hora de pago]]="No Cumple",VOZ_WHATSAPP[[#This Row],[Confirma medio de pago]]="No Cumple"),"Sin Cierre","Cierre")</f>
        <v>Cierre</v>
      </c>
      <c r="Y1129" s="1" t="s">
        <v>48</v>
      </c>
      <c r="Z1129" s="1" t="s">
        <v>46</v>
      </c>
      <c r="AA1129" s="1" t="s">
        <v>46</v>
      </c>
      <c r="AB1129" s="1" t="s">
        <v>46</v>
      </c>
      <c r="AC1129" s="11" t="str">
        <f>IF(OR(VOZ_WHATSAPP[[#This Row],[La comunicación es asertiva, con respeto y evita maltrato]]="No Cumple",VOZ_WHATSAPP[[#This Row],[Cumple con las normativas legales]]="No Cumple"),"No Cumple","Cumple")</f>
        <v>Cumple</v>
      </c>
      <c r="AD1129" s="1" t="s">
        <v>48</v>
      </c>
      <c r="AE1129" s="1" t="s">
        <v>1119</v>
      </c>
      <c r="AF1129" s="4">
        <v>1</v>
      </c>
      <c r="AG1129" s="4">
        <f>IF(AND(VOZ_WHATSAPP[[#This Row],[Estado Cierre]]="Sin Cierre",VOZ_WHATSAPP[[#This Row],[Nota Negocio]]="Sin Negocio"),VOZ_WHATSAPP[[#This Row],[Nota]]-24%,VOZ_WHATSAPP[[#This Row],[Nota]])</f>
        <v>1</v>
      </c>
      <c r="AH1129" s="8">
        <f>IF(VOZ_WHATSAPP[[#This Row],[Estado Legal]]="No Cumple",0,IF(VOZ_WHATSAPP[[#This Row],[Realiza lectura de guion Legal]]="No Cumple",VOZ_WHATSAPP[[#This Row],[Nota 2]]-50%,VOZ_WHATSAPP[[#This Row],[Nota 2]]))</f>
        <v>1</v>
      </c>
    </row>
    <row r="1130" spans="1:34" x14ac:dyDescent="0.25">
      <c r="A1130" s="2" t="str">
        <f>VOZ_WHATSAPP[[#This Row],[ID Asesor]]&amp;VOZ_WHATSAPP[[#This Row],[Fecha Monitoreo]]</f>
        <v>381545840</v>
      </c>
      <c r="B1130" s="2">
        <v>45840</v>
      </c>
      <c r="C1130" s="1" t="s">
        <v>126</v>
      </c>
      <c r="D1130" s="1">
        <v>3815</v>
      </c>
      <c r="E1130" s="2">
        <v>45840</v>
      </c>
      <c r="F1130" s="3">
        <v>0.46458333333333335</v>
      </c>
      <c r="G1130" s="1" t="s">
        <v>58</v>
      </c>
      <c r="H1130" s="1" t="s">
        <v>44</v>
      </c>
      <c r="I1130" s="1">
        <v>584</v>
      </c>
      <c r="J1130" s="1">
        <v>3134443530</v>
      </c>
      <c r="K1130" s="1" t="s">
        <v>45</v>
      </c>
      <c r="L1130" s="1" t="s">
        <v>46</v>
      </c>
      <c r="M1130" s="1" t="s">
        <v>46</v>
      </c>
      <c r="N1130" s="1" t="s">
        <v>46</v>
      </c>
      <c r="O1130" s="1" t="s">
        <v>46</v>
      </c>
      <c r="P1130" s="1" t="s">
        <v>46</v>
      </c>
      <c r="Q1130" s="1" t="s">
        <v>46</v>
      </c>
      <c r="R1130" s="1" t="s">
        <v>46</v>
      </c>
      <c r="S1130" s="1" t="s">
        <v>48</v>
      </c>
      <c r="T1130" s="12" t="str">
        <f>IF(OR(VOZ_WHATSAPP[[#This Row],[Brinda argumentos coherentes a la objeción]]="No Cumple",VOZ_WHATSAPP[[#This Row],[Despliegue de Beneficios y/o consecuencias]]="No Cumple"),"Sin Negocio","Negocio")</f>
        <v>Negocio</v>
      </c>
      <c r="U1130" s="1" t="s">
        <v>46</v>
      </c>
      <c r="V1130" s="1" t="s">
        <v>46</v>
      </c>
      <c r="W1130" s="1" t="s">
        <v>46</v>
      </c>
      <c r="X1130" s="12" t="str">
        <f>IF(OR(VOZ_WHATSAPP[[#This Row],[Confirma Valor de pago]]="No Cumple",VOZ_WHATSAPP[[#This Row],[Confirma hora de pago]]="No Cumple",VOZ_WHATSAPP[[#This Row],[Confirma medio de pago]]="No Cumple"),"Sin Cierre","Cierre")</f>
        <v>Cierre</v>
      </c>
      <c r="Y1130" s="1" t="s">
        <v>46</v>
      </c>
      <c r="Z1130" s="1" t="s">
        <v>54</v>
      </c>
      <c r="AA1130" s="1" t="s">
        <v>46</v>
      </c>
      <c r="AB1130" s="1" t="s">
        <v>46</v>
      </c>
      <c r="AC1130" s="11" t="str">
        <f>IF(OR(VOZ_WHATSAPP[[#This Row],[La comunicación es asertiva, con respeto y evita maltrato]]="No Cumple",VOZ_WHATSAPP[[#This Row],[Cumple con las normativas legales]]="No Cumple"),"No Cumple","Cumple")</f>
        <v>Cumple</v>
      </c>
      <c r="AD1130" s="1" t="s">
        <v>46</v>
      </c>
      <c r="AE1130" s="1" t="s">
        <v>1120</v>
      </c>
      <c r="AF1130" s="4">
        <v>0.85</v>
      </c>
      <c r="AG1130" s="4">
        <f>IF(AND(VOZ_WHATSAPP[[#This Row],[Estado Cierre]]="Sin Cierre",VOZ_WHATSAPP[[#This Row],[Nota Negocio]]="Sin Negocio"),VOZ_WHATSAPP[[#This Row],[Nota]]-24%,VOZ_WHATSAPP[[#This Row],[Nota]])</f>
        <v>0.85</v>
      </c>
      <c r="AH1130" s="8">
        <f>IF(VOZ_WHATSAPP[[#This Row],[Estado Legal]]="No Cumple",0,IF(VOZ_WHATSAPP[[#This Row],[Realiza lectura de guion Legal]]="No Cumple",VOZ_WHATSAPP[[#This Row],[Nota 2]]-50%,VOZ_WHATSAPP[[#This Row],[Nota 2]]))</f>
        <v>0.85</v>
      </c>
    </row>
    <row r="1131" spans="1:34" x14ac:dyDescent="0.25">
      <c r="A1131" s="2" t="str">
        <f>VOZ_WHATSAPP[[#This Row],[ID Asesor]]&amp;VOZ_WHATSAPP[[#This Row],[Fecha Monitoreo]]</f>
        <v>364945840</v>
      </c>
      <c r="B1131" s="2">
        <v>45840</v>
      </c>
      <c r="C1131" s="1" t="s">
        <v>56</v>
      </c>
      <c r="D1131" s="1">
        <v>3649</v>
      </c>
      <c r="E1131" s="2">
        <v>45840</v>
      </c>
      <c r="F1131" s="3">
        <v>0.58333333333333337</v>
      </c>
      <c r="G1131" s="1" t="s">
        <v>58</v>
      </c>
      <c r="H1131" s="1" t="s">
        <v>71</v>
      </c>
      <c r="I1131" s="1"/>
      <c r="J1131" s="1"/>
      <c r="K1131" s="1"/>
      <c r="L1131" s="1" t="s">
        <v>47</v>
      </c>
      <c r="M1131" s="1" t="s">
        <v>48</v>
      </c>
      <c r="N1131" s="1" t="s">
        <v>46</v>
      </c>
      <c r="O1131" s="1" t="s">
        <v>54</v>
      </c>
      <c r="P1131" s="1" t="s">
        <v>54</v>
      </c>
      <c r="Q1131" s="1" t="s">
        <v>48</v>
      </c>
      <c r="R1131" s="1" t="s">
        <v>48</v>
      </c>
      <c r="S1131" s="1" t="s">
        <v>48</v>
      </c>
      <c r="T1131" s="12" t="str">
        <f>IF(OR(VOZ_WHATSAPP[[#This Row],[Brinda argumentos coherentes a la objeción]]="No Cumple",VOZ_WHATSAPP[[#This Row],[Despliegue de Beneficios y/o consecuencias]]="No Cumple"),"Sin Negocio","Negocio")</f>
        <v>Negocio</v>
      </c>
      <c r="U1131" s="1" t="s">
        <v>46</v>
      </c>
      <c r="V1131" s="1" t="s">
        <v>46</v>
      </c>
      <c r="W1131" s="1" t="s">
        <v>46</v>
      </c>
      <c r="X1131" s="12" t="str">
        <f>IF(OR(VOZ_WHATSAPP[[#This Row],[Confirma Valor de pago]]="No Cumple",VOZ_WHATSAPP[[#This Row],[Confirma hora de pago]]="No Cumple",VOZ_WHATSAPP[[#This Row],[Confirma medio de pago]]="No Cumple"),"Sin Cierre","Cierre")</f>
        <v>Cierre</v>
      </c>
      <c r="Y1131" s="1" t="s">
        <v>54</v>
      </c>
      <c r="Z1131" s="1" t="s">
        <v>54</v>
      </c>
      <c r="AA1131" s="1" t="s">
        <v>46</v>
      </c>
      <c r="AB1131" s="1" t="s">
        <v>54</v>
      </c>
      <c r="AC1131" s="11" t="str">
        <f>IF(OR(VOZ_WHATSAPP[[#This Row],[La comunicación es asertiva, con respeto y evita maltrato]]="No Cumple",VOZ_WHATSAPP[[#This Row],[Cumple con las normativas legales]]="No Cumple"),"No Cumple","Cumple")</f>
        <v>No Cumple</v>
      </c>
      <c r="AD1131" s="1" t="s">
        <v>48</v>
      </c>
      <c r="AE1131" s="1" t="s">
        <v>1121</v>
      </c>
      <c r="AF1131" s="4">
        <v>0.63</v>
      </c>
      <c r="AG1131" s="4">
        <f>IF(AND(VOZ_WHATSAPP[[#This Row],[Estado Cierre]]="Sin Cierre",VOZ_WHATSAPP[[#This Row],[Nota Negocio]]="Sin Negocio"),VOZ_WHATSAPP[[#This Row],[Nota]]-24%,VOZ_WHATSAPP[[#This Row],[Nota]])</f>
        <v>0.63</v>
      </c>
      <c r="AH1131" s="8">
        <f>IF(VOZ_WHATSAPP[[#This Row],[Estado Legal]]="No Cumple",0,IF(VOZ_WHATSAPP[[#This Row],[Realiza lectura de guion Legal]]="No Cumple",VOZ_WHATSAPP[[#This Row],[Nota 2]]-50%,VOZ_WHATSAPP[[#This Row],[Nota 2]]))</f>
        <v>0</v>
      </c>
    </row>
    <row r="1132" spans="1:34" x14ac:dyDescent="0.25">
      <c r="A1132" s="2" t="str">
        <f>VOZ_WHATSAPP[[#This Row],[ID Asesor]]&amp;VOZ_WHATSAPP[[#This Row],[Fecha Monitoreo]]</f>
        <v>356945840</v>
      </c>
      <c r="B1132" s="2">
        <v>45840</v>
      </c>
      <c r="C1132" s="1" t="s">
        <v>59</v>
      </c>
      <c r="D1132" s="1">
        <v>3569</v>
      </c>
      <c r="E1132" s="2">
        <v>45840</v>
      </c>
      <c r="F1132" s="3">
        <v>0.39305555555555555</v>
      </c>
      <c r="G1132" s="1" t="s">
        <v>51</v>
      </c>
      <c r="H1132" s="1" t="s">
        <v>71</v>
      </c>
      <c r="I1132" s="1"/>
      <c r="J1132" s="1"/>
      <c r="K1132" s="1"/>
      <c r="L1132" s="1" t="s">
        <v>46</v>
      </c>
      <c r="M1132" s="1" t="s">
        <v>46</v>
      </c>
      <c r="N1132" s="1" t="s">
        <v>46</v>
      </c>
      <c r="O1132" s="1" t="s">
        <v>46</v>
      </c>
      <c r="P1132" s="1" t="s">
        <v>46</v>
      </c>
      <c r="Q1132" s="1" t="s">
        <v>48</v>
      </c>
      <c r="R1132" s="1" t="s">
        <v>48</v>
      </c>
      <c r="S1132" s="1" t="s">
        <v>46</v>
      </c>
      <c r="T1132" s="12" t="str">
        <f>IF(OR(VOZ_WHATSAPP[[#This Row],[Brinda argumentos coherentes a la objeción]]="No Cumple",VOZ_WHATSAPP[[#This Row],[Despliegue de Beneficios y/o consecuencias]]="No Cumple"),"Sin Negocio","Negocio")</f>
        <v>Negocio</v>
      </c>
      <c r="U1132" s="1" t="s">
        <v>46</v>
      </c>
      <c r="V1132" s="1" t="s">
        <v>46</v>
      </c>
      <c r="W1132" s="1" t="s">
        <v>46</v>
      </c>
      <c r="X1132" s="12" t="str">
        <f>IF(OR(VOZ_WHATSAPP[[#This Row],[Confirma Valor de pago]]="No Cumple",VOZ_WHATSAPP[[#This Row],[Confirma hora de pago]]="No Cumple",VOZ_WHATSAPP[[#This Row],[Confirma medio de pago]]="No Cumple"),"Sin Cierre","Cierre")</f>
        <v>Cierre</v>
      </c>
      <c r="Y1132" s="1" t="s">
        <v>46</v>
      </c>
      <c r="Z1132" s="1" t="s">
        <v>46</v>
      </c>
      <c r="AA1132" s="1" t="s">
        <v>46</v>
      </c>
      <c r="AB1132" s="1" t="s">
        <v>46</v>
      </c>
      <c r="AC1132" s="11" t="str">
        <f>IF(OR(VOZ_WHATSAPP[[#This Row],[La comunicación es asertiva, con respeto y evita maltrato]]="No Cumple",VOZ_WHATSAPP[[#This Row],[Cumple con las normativas legales]]="No Cumple"),"No Cumple","Cumple")</f>
        <v>Cumple</v>
      </c>
      <c r="AD1132" s="1" t="s">
        <v>46</v>
      </c>
      <c r="AE1132" s="1" t="s">
        <v>1153</v>
      </c>
      <c r="AF1132" s="4">
        <v>1</v>
      </c>
      <c r="AG1132" s="4">
        <f>IF(AND(VOZ_WHATSAPP[[#This Row],[Estado Cierre]]="Sin Cierre",VOZ_WHATSAPP[[#This Row],[Nota Negocio]]="Sin Negocio"),VOZ_WHATSAPP[[#This Row],[Nota]]-24%,VOZ_WHATSAPP[[#This Row],[Nota]])</f>
        <v>1</v>
      </c>
      <c r="AH1132" s="8">
        <f>IF(VOZ_WHATSAPP[[#This Row],[Estado Legal]]="No Cumple",0,IF(VOZ_WHATSAPP[[#This Row],[Realiza lectura de guion Legal]]="No Cumple",VOZ_WHATSAPP[[#This Row],[Nota 2]]-50%,VOZ_WHATSAPP[[#This Row],[Nota 2]]))</f>
        <v>1</v>
      </c>
    </row>
    <row r="1133" spans="1:34" x14ac:dyDescent="0.25">
      <c r="A1133" s="2" t="str">
        <f>VOZ_WHATSAPP[[#This Row],[ID Asesor]]&amp;VOZ_WHATSAPP[[#This Row],[Fecha Monitoreo]]</f>
        <v>366745840</v>
      </c>
      <c r="B1133" s="2">
        <v>45840</v>
      </c>
      <c r="C1133" s="1" t="s">
        <v>59</v>
      </c>
      <c r="D1133" s="1">
        <v>3667</v>
      </c>
      <c r="E1133" s="2">
        <v>45840</v>
      </c>
      <c r="F1133" s="3">
        <v>0.4284722222222222</v>
      </c>
      <c r="G1133" s="1" t="s">
        <v>60</v>
      </c>
      <c r="H1133" s="1" t="s">
        <v>71</v>
      </c>
      <c r="I1133" s="1"/>
      <c r="J1133" s="1"/>
      <c r="K1133" s="1"/>
      <c r="L1133" s="1" t="s">
        <v>46</v>
      </c>
      <c r="M1133" s="1" t="s">
        <v>46</v>
      </c>
      <c r="N1133" s="1" t="s">
        <v>46</v>
      </c>
      <c r="O1133" s="1" t="s">
        <v>46</v>
      </c>
      <c r="P1133" s="1" t="s">
        <v>46</v>
      </c>
      <c r="Q1133" s="1" t="s">
        <v>48</v>
      </c>
      <c r="R1133" s="1" t="s">
        <v>48</v>
      </c>
      <c r="S1133" s="1" t="s">
        <v>46</v>
      </c>
      <c r="T1133" s="12" t="str">
        <f>IF(OR(VOZ_WHATSAPP[[#This Row],[Brinda argumentos coherentes a la objeción]]="No Cumple",VOZ_WHATSAPP[[#This Row],[Despliegue de Beneficios y/o consecuencias]]="No Cumple"),"Sin Negocio","Negocio")</f>
        <v>Negocio</v>
      </c>
      <c r="U1133" s="1" t="s">
        <v>46</v>
      </c>
      <c r="V1133" s="1" t="s">
        <v>46</v>
      </c>
      <c r="W1133" s="1" t="s">
        <v>46</v>
      </c>
      <c r="X1133" s="12" t="str">
        <f>IF(OR(VOZ_WHATSAPP[[#This Row],[Confirma Valor de pago]]="No Cumple",VOZ_WHATSAPP[[#This Row],[Confirma hora de pago]]="No Cumple",VOZ_WHATSAPP[[#This Row],[Confirma medio de pago]]="No Cumple"),"Sin Cierre","Cierre")</f>
        <v>Cierre</v>
      </c>
      <c r="Y1133" s="1" t="s">
        <v>46</v>
      </c>
      <c r="Z1133" s="1" t="s">
        <v>46</v>
      </c>
      <c r="AA1133" s="1" t="s">
        <v>46</v>
      </c>
      <c r="AB1133" s="1" t="s">
        <v>46</v>
      </c>
      <c r="AC1133" s="11" t="str">
        <f>IF(OR(VOZ_WHATSAPP[[#This Row],[La comunicación es asertiva, con respeto y evita maltrato]]="No Cumple",VOZ_WHATSAPP[[#This Row],[Cumple con las normativas legales]]="No Cumple"),"No Cumple","Cumple")</f>
        <v>Cumple</v>
      </c>
      <c r="AD1133" s="1" t="s">
        <v>46</v>
      </c>
      <c r="AE1133" s="1" t="s">
        <v>1154</v>
      </c>
      <c r="AF1133" s="4">
        <v>1</v>
      </c>
      <c r="AG1133" s="4">
        <f>IF(AND(VOZ_WHATSAPP[[#This Row],[Estado Cierre]]="Sin Cierre",VOZ_WHATSAPP[[#This Row],[Nota Negocio]]="Sin Negocio"),VOZ_WHATSAPP[[#This Row],[Nota]]-24%,VOZ_WHATSAPP[[#This Row],[Nota]])</f>
        <v>1</v>
      </c>
      <c r="AH1133" s="8">
        <f>IF(VOZ_WHATSAPP[[#This Row],[Estado Legal]]="No Cumple",0,IF(VOZ_WHATSAPP[[#This Row],[Realiza lectura de guion Legal]]="No Cumple",VOZ_WHATSAPP[[#This Row],[Nota 2]]-50%,VOZ_WHATSAPP[[#This Row],[Nota 2]]))</f>
        <v>1</v>
      </c>
    </row>
    <row r="1134" spans="1:34" x14ac:dyDescent="0.25">
      <c r="A1134" s="2" t="str">
        <f>VOZ_WHATSAPP[[#This Row],[ID Asesor]]&amp;VOZ_WHATSAPP[[#This Row],[Fecha Monitoreo]]</f>
        <v>398445840</v>
      </c>
      <c r="B1134" s="2">
        <v>45840</v>
      </c>
      <c r="C1134" s="1" t="s">
        <v>696</v>
      </c>
      <c r="D1134" s="1">
        <v>3984</v>
      </c>
      <c r="E1134" s="2">
        <v>45840</v>
      </c>
      <c r="F1134" s="3">
        <v>0.46319444444444446</v>
      </c>
      <c r="G1134" s="1" t="s">
        <v>51</v>
      </c>
      <c r="H1134" s="1" t="s">
        <v>44</v>
      </c>
      <c r="I1134" s="1">
        <v>1448</v>
      </c>
      <c r="J1134" s="1">
        <v>3160495648</v>
      </c>
      <c r="K1134" s="1" t="s">
        <v>45</v>
      </c>
      <c r="L1134" s="1" t="s">
        <v>46</v>
      </c>
      <c r="M1134" s="1" t="s">
        <v>46</v>
      </c>
      <c r="N1134" s="1" t="s">
        <v>46</v>
      </c>
      <c r="O1134" s="1" t="s">
        <v>46</v>
      </c>
      <c r="P1134" s="1" t="s">
        <v>46</v>
      </c>
      <c r="Q1134" s="1" t="s">
        <v>48</v>
      </c>
      <c r="R1134" s="1" t="s">
        <v>48</v>
      </c>
      <c r="S1134" s="1" t="s">
        <v>47</v>
      </c>
      <c r="T1134" s="12" t="str">
        <f>IF(OR(VOZ_WHATSAPP[[#This Row],[Brinda argumentos coherentes a la objeción]]="No Cumple",VOZ_WHATSAPP[[#This Row],[Despliegue de Beneficios y/o consecuencias]]="No Cumple"),"Sin Negocio","Negocio")</f>
        <v>Sin Negocio</v>
      </c>
      <c r="U1134" s="1" t="s">
        <v>48</v>
      </c>
      <c r="V1134" s="1" t="s">
        <v>48</v>
      </c>
      <c r="W1134" s="1" t="s">
        <v>48</v>
      </c>
      <c r="X1134" s="12" t="str">
        <f>IF(OR(VOZ_WHATSAPP[[#This Row],[Confirma Valor de pago]]="No Cumple",VOZ_WHATSAPP[[#This Row],[Confirma hora de pago]]="No Cumple",VOZ_WHATSAPP[[#This Row],[Confirma medio de pago]]="No Cumple"),"Sin Cierre","Cierre")</f>
        <v>Cierre</v>
      </c>
      <c r="Y1134" s="1" t="s">
        <v>46</v>
      </c>
      <c r="Z1134" s="1" t="s">
        <v>54</v>
      </c>
      <c r="AA1134" s="1" t="s">
        <v>46</v>
      </c>
      <c r="AB1134" s="1" t="s">
        <v>46</v>
      </c>
      <c r="AC1134" s="11" t="str">
        <f>IF(OR(VOZ_WHATSAPP[[#This Row],[La comunicación es asertiva, con respeto y evita maltrato]]="No Cumple",VOZ_WHATSAPP[[#This Row],[Cumple con las normativas legales]]="No Cumple"),"No Cumple","Cumple")</f>
        <v>Cumple</v>
      </c>
      <c r="AD1134" s="1" t="s">
        <v>46</v>
      </c>
      <c r="AE1134" s="1" t="s">
        <v>1155</v>
      </c>
      <c r="AF1134" s="4">
        <v>0.75</v>
      </c>
      <c r="AG1134" s="4">
        <f>IF(AND(VOZ_WHATSAPP[[#This Row],[Estado Cierre]]="Sin Cierre",VOZ_WHATSAPP[[#This Row],[Nota Negocio]]="Sin Negocio"),VOZ_WHATSAPP[[#This Row],[Nota]]-24%,VOZ_WHATSAPP[[#This Row],[Nota]])</f>
        <v>0.75</v>
      </c>
      <c r="AH1134" s="8">
        <f>IF(VOZ_WHATSAPP[[#This Row],[Estado Legal]]="No Cumple",0,IF(VOZ_WHATSAPP[[#This Row],[Realiza lectura de guion Legal]]="No Cumple",VOZ_WHATSAPP[[#This Row],[Nota 2]]-50%,VOZ_WHATSAPP[[#This Row],[Nota 2]]))</f>
        <v>0.75</v>
      </c>
    </row>
    <row r="1135" spans="1:34" x14ac:dyDescent="0.25">
      <c r="A1135" s="2" t="str">
        <f>VOZ_WHATSAPP[[#This Row],[ID Asesor]]&amp;VOZ_WHATSAPP[[#This Row],[Fecha Monitoreo]]</f>
        <v>380445840</v>
      </c>
      <c r="B1135" s="2">
        <v>45840</v>
      </c>
      <c r="C1135" s="1" t="s">
        <v>126</v>
      </c>
      <c r="D1135" s="1">
        <v>3804</v>
      </c>
      <c r="E1135" s="2">
        <v>45840</v>
      </c>
      <c r="F1135" s="3">
        <v>0.46111111111111114</v>
      </c>
      <c r="G1135" s="1" t="s">
        <v>58</v>
      </c>
      <c r="H1135" s="1" t="s">
        <v>44</v>
      </c>
      <c r="I1135" s="1">
        <v>446</v>
      </c>
      <c r="J1135" s="1">
        <v>3232810235</v>
      </c>
      <c r="K1135" s="1" t="s">
        <v>45</v>
      </c>
      <c r="L1135" s="1" t="s">
        <v>46</v>
      </c>
      <c r="M1135" s="1" t="s">
        <v>48</v>
      </c>
      <c r="N1135" s="1" t="s">
        <v>46</v>
      </c>
      <c r="O1135" s="1" t="s">
        <v>46</v>
      </c>
      <c r="P1135" s="1" t="s">
        <v>46</v>
      </c>
      <c r="Q1135" s="1" t="s">
        <v>46</v>
      </c>
      <c r="R1135" s="1" t="s">
        <v>46</v>
      </c>
      <c r="S1135" s="1" t="s">
        <v>46</v>
      </c>
      <c r="T1135" s="12" t="str">
        <f>IF(OR(VOZ_WHATSAPP[[#This Row],[Brinda argumentos coherentes a la objeción]]="No Cumple",VOZ_WHATSAPP[[#This Row],[Despliegue de Beneficios y/o consecuencias]]="No Cumple"),"Sin Negocio","Negocio")</f>
        <v>Negocio</v>
      </c>
      <c r="U1135" s="1" t="s">
        <v>48</v>
      </c>
      <c r="V1135" s="1" t="s">
        <v>48</v>
      </c>
      <c r="W1135" s="1" t="s">
        <v>48</v>
      </c>
      <c r="X1135" s="12" t="str">
        <f>IF(OR(VOZ_WHATSAPP[[#This Row],[Confirma Valor de pago]]="No Cumple",VOZ_WHATSAPP[[#This Row],[Confirma hora de pago]]="No Cumple",VOZ_WHATSAPP[[#This Row],[Confirma medio de pago]]="No Cumple"),"Sin Cierre","Cierre")</f>
        <v>Cierre</v>
      </c>
      <c r="Y1135" s="1" t="s">
        <v>48</v>
      </c>
      <c r="Z1135" s="1" t="s">
        <v>46</v>
      </c>
      <c r="AA1135" s="1" t="s">
        <v>46</v>
      </c>
      <c r="AB1135" s="1" t="s">
        <v>46</v>
      </c>
      <c r="AC1135" s="11" t="str">
        <f>IF(OR(VOZ_WHATSAPP[[#This Row],[La comunicación es asertiva, con respeto y evita maltrato]]="No Cumple",VOZ_WHATSAPP[[#This Row],[Cumple con las normativas legales]]="No Cumple"),"No Cumple","Cumple")</f>
        <v>Cumple</v>
      </c>
      <c r="AD1135" s="1" t="s">
        <v>46</v>
      </c>
      <c r="AE1135" s="1" t="s">
        <v>133</v>
      </c>
      <c r="AF1135" s="4">
        <v>1</v>
      </c>
      <c r="AG1135" s="4">
        <f>IF(AND(VOZ_WHATSAPP[[#This Row],[Estado Cierre]]="Sin Cierre",VOZ_WHATSAPP[[#This Row],[Nota Negocio]]="Sin Negocio"),VOZ_WHATSAPP[[#This Row],[Nota]]-24%,VOZ_WHATSAPP[[#This Row],[Nota]])</f>
        <v>1</v>
      </c>
      <c r="AH1135" s="8">
        <f>IF(VOZ_WHATSAPP[[#This Row],[Estado Legal]]="No Cumple",0,IF(VOZ_WHATSAPP[[#This Row],[Realiza lectura de guion Legal]]="No Cumple",VOZ_WHATSAPP[[#This Row],[Nota 2]]-50%,VOZ_WHATSAPP[[#This Row],[Nota 2]]))</f>
        <v>1</v>
      </c>
    </row>
    <row r="1136" spans="1:34" x14ac:dyDescent="0.25">
      <c r="A1136" s="2" t="str">
        <f>VOZ_WHATSAPP[[#This Row],[ID Asesor]]&amp;VOZ_WHATSAPP[[#This Row],[Fecha Monitoreo]]</f>
        <v>382345840</v>
      </c>
      <c r="B1136" s="2">
        <v>45840</v>
      </c>
      <c r="C1136" s="1" t="s">
        <v>126</v>
      </c>
      <c r="D1136" s="1">
        <v>3823</v>
      </c>
      <c r="E1136" s="2">
        <v>45840</v>
      </c>
      <c r="F1136" s="3">
        <v>0.62916666666666665</v>
      </c>
      <c r="G1136" s="1" t="s">
        <v>58</v>
      </c>
      <c r="H1136" s="1" t="s">
        <v>44</v>
      </c>
      <c r="I1136" s="1">
        <v>592</v>
      </c>
      <c r="J1136" s="1">
        <v>3223783090</v>
      </c>
      <c r="K1136" s="1" t="s">
        <v>45</v>
      </c>
      <c r="L1136" s="1" t="s">
        <v>46</v>
      </c>
      <c r="M1136" s="1" t="s">
        <v>46</v>
      </c>
      <c r="N1136" s="1" t="s">
        <v>46</v>
      </c>
      <c r="O1136" s="1" t="s">
        <v>46</v>
      </c>
      <c r="P1136" s="1" t="s">
        <v>46</v>
      </c>
      <c r="Q1136" s="1" t="s">
        <v>46</v>
      </c>
      <c r="R1136" s="1" t="s">
        <v>46</v>
      </c>
      <c r="S1136" s="1" t="s">
        <v>46</v>
      </c>
      <c r="T1136" s="12" t="str">
        <f>IF(OR(VOZ_WHATSAPP[[#This Row],[Brinda argumentos coherentes a la objeción]]="No Cumple",VOZ_WHATSAPP[[#This Row],[Despliegue de Beneficios y/o consecuencias]]="No Cumple"),"Sin Negocio","Negocio")</f>
        <v>Negocio</v>
      </c>
      <c r="U1136" s="1" t="s">
        <v>48</v>
      </c>
      <c r="V1136" s="1" t="s">
        <v>48</v>
      </c>
      <c r="W1136" s="1" t="s">
        <v>48</v>
      </c>
      <c r="X1136" s="12" t="str">
        <f>IF(OR(VOZ_WHATSAPP[[#This Row],[Confirma Valor de pago]]="No Cumple",VOZ_WHATSAPP[[#This Row],[Confirma hora de pago]]="No Cumple",VOZ_WHATSAPP[[#This Row],[Confirma medio de pago]]="No Cumple"),"Sin Cierre","Cierre")</f>
        <v>Cierre</v>
      </c>
      <c r="Y1136" s="1" t="s">
        <v>46</v>
      </c>
      <c r="Z1136" s="1" t="s">
        <v>46</v>
      </c>
      <c r="AA1136" s="1" t="s">
        <v>46</v>
      </c>
      <c r="AB1136" s="1" t="s">
        <v>46</v>
      </c>
      <c r="AC1136" s="11" t="str">
        <f>IF(OR(VOZ_WHATSAPP[[#This Row],[La comunicación es asertiva, con respeto y evita maltrato]]="No Cumple",VOZ_WHATSAPP[[#This Row],[Cumple con las normativas legales]]="No Cumple"),"No Cumple","Cumple")</f>
        <v>Cumple</v>
      </c>
      <c r="AD1136" s="1" t="s">
        <v>46</v>
      </c>
      <c r="AE1136" s="1" t="s">
        <v>133</v>
      </c>
      <c r="AF1136" s="4">
        <v>1</v>
      </c>
      <c r="AG1136" s="4">
        <f>IF(AND(VOZ_WHATSAPP[[#This Row],[Estado Cierre]]="Sin Cierre",VOZ_WHATSAPP[[#This Row],[Nota Negocio]]="Sin Negocio"),VOZ_WHATSAPP[[#This Row],[Nota]]-24%,VOZ_WHATSAPP[[#This Row],[Nota]])</f>
        <v>1</v>
      </c>
      <c r="AH1136" s="8">
        <f>IF(VOZ_WHATSAPP[[#This Row],[Estado Legal]]="No Cumple",0,IF(VOZ_WHATSAPP[[#This Row],[Realiza lectura de guion Legal]]="No Cumple",VOZ_WHATSAPP[[#This Row],[Nota 2]]-50%,VOZ_WHATSAPP[[#This Row],[Nota 2]]))</f>
        <v>1</v>
      </c>
    </row>
    <row r="1137" spans="1:34" x14ac:dyDescent="0.25">
      <c r="A1137" s="2" t="str">
        <f>VOZ_WHATSAPP[[#This Row],[ID Asesor]]&amp;VOZ_WHATSAPP[[#This Row],[Fecha Monitoreo]]</f>
        <v>273445840</v>
      </c>
      <c r="B1137" s="2">
        <v>45840</v>
      </c>
      <c r="C1137" s="1" t="s">
        <v>42</v>
      </c>
      <c r="D1137" s="1">
        <v>2734</v>
      </c>
      <c r="E1137" s="2">
        <v>45840</v>
      </c>
      <c r="F1137" s="3">
        <v>5.486111111111111E-2</v>
      </c>
      <c r="G1137" s="1" t="s">
        <v>51</v>
      </c>
      <c r="H1137" s="1" t="s">
        <v>44</v>
      </c>
      <c r="I1137" s="1">
        <v>1102</v>
      </c>
      <c r="J1137" s="1">
        <v>3011118539</v>
      </c>
      <c r="K1137" s="1" t="s">
        <v>45</v>
      </c>
      <c r="L1137" s="1" t="s">
        <v>47</v>
      </c>
      <c r="M1137" s="1" t="s">
        <v>48</v>
      </c>
      <c r="N1137" s="1" t="s">
        <v>46</v>
      </c>
      <c r="O1137" s="1" t="s">
        <v>54</v>
      </c>
      <c r="P1137" s="1" t="s">
        <v>54</v>
      </c>
      <c r="Q1137" s="1" t="s">
        <v>46</v>
      </c>
      <c r="R1137" s="1" t="s">
        <v>47</v>
      </c>
      <c r="S1137" s="1" t="s">
        <v>46</v>
      </c>
      <c r="T1137" s="12" t="str">
        <f>IF(OR(VOZ_WHATSAPP[[#This Row],[Brinda argumentos coherentes a la objeción]]="No Cumple",VOZ_WHATSAPP[[#This Row],[Despliegue de Beneficios y/o consecuencias]]="No Cumple"),"Sin Negocio","Negocio")</f>
        <v>Sin Negocio</v>
      </c>
      <c r="U1137" s="1" t="s">
        <v>47</v>
      </c>
      <c r="V1137" s="1" t="s">
        <v>47</v>
      </c>
      <c r="W1137" s="1" t="s">
        <v>46</v>
      </c>
      <c r="X1137" s="12" t="str">
        <f>IF(OR(VOZ_WHATSAPP[[#This Row],[Confirma Valor de pago]]="No Cumple",VOZ_WHATSAPP[[#This Row],[Confirma hora de pago]]="No Cumple",VOZ_WHATSAPP[[#This Row],[Confirma medio de pago]]="No Cumple"),"Sin Cierre","Cierre")</f>
        <v>Sin Cierre</v>
      </c>
      <c r="Y1137" s="1" t="s">
        <v>46</v>
      </c>
      <c r="Z1137" s="1" t="s">
        <v>54</v>
      </c>
      <c r="AA1137" s="1" t="s">
        <v>46</v>
      </c>
      <c r="AB1137" s="1" t="s">
        <v>46</v>
      </c>
      <c r="AC1137" s="11" t="str">
        <f>IF(OR(VOZ_WHATSAPP[[#This Row],[La comunicación es asertiva, con respeto y evita maltrato]]="No Cumple",VOZ_WHATSAPP[[#This Row],[Cumple con las normativas legales]]="No Cumple"),"No Cumple","Cumple")</f>
        <v>Cumple</v>
      </c>
      <c r="AD1137" s="1" t="s">
        <v>46</v>
      </c>
      <c r="AE1137" s="1" t="s">
        <v>1156</v>
      </c>
      <c r="AF1137" s="4">
        <v>0.45</v>
      </c>
      <c r="AG1137" s="4">
        <f>IF(AND(VOZ_WHATSAPP[[#This Row],[Estado Cierre]]="Sin Cierre",VOZ_WHATSAPP[[#This Row],[Nota Negocio]]="Sin Negocio"),VOZ_WHATSAPP[[#This Row],[Nota]]-24%,VOZ_WHATSAPP[[#This Row],[Nota]])</f>
        <v>0.21000000000000002</v>
      </c>
      <c r="AH1137" s="8">
        <f>IF(VOZ_WHATSAPP[[#This Row],[Estado Legal]]="No Cumple",0,IF(VOZ_WHATSAPP[[#This Row],[Realiza lectura de guion Legal]]="No Cumple",VOZ_WHATSAPP[[#This Row],[Nota 2]]-50%,VOZ_WHATSAPP[[#This Row],[Nota 2]]))</f>
        <v>0.21000000000000002</v>
      </c>
    </row>
    <row r="1138" spans="1:34" x14ac:dyDescent="0.25">
      <c r="A1138" s="2" t="str">
        <f>VOZ_WHATSAPP[[#This Row],[ID Asesor]]&amp;VOZ_WHATSAPP[[#This Row],[Fecha Monitoreo]]</f>
        <v>369145840</v>
      </c>
      <c r="B1138" s="2">
        <v>45840</v>
      </c>
      <c r="C1138" s="1" t="s">
        <v>59</v>
      </c>
      <c r="D1138" s="1">
        <v>3691</v>
      </c>
      <c r="E1138" s="2">
        <v>45840</v>
      </c>
      <c r="F1138" s="3">
        <v>0.63472222222222219</v>
      </c>
      <c r="G1138" s="1" t="s">
        <v>60</v>
      </c>
      <c r="H1138" s="1" t="s">
        <v>71</v>
      </c>
      <c r="I1138" s="1"/>
      <c r="J1138" s="1"/>
      <c r="K1138" s="1"/>
      <c r="L1138" s="1" t="s">
        <v>46</v>
      </c>
      <c r="M1138" s="1" t="s">
        <v>46</v>
      </c>
      <c r="N1138" s="1" t="s">
        <v>46</v>
      </c>
      <c r="O1138" s="1" t="s">
        <v>46</v>
      </c>
      <c r="P1138" s="1" t="s">
        <v>46</v>
      </c>
      <c r="Q1138" s="1" t="s">
        <v>46</v>
      </c>
      <c r="R1138" s="1" t="s">
        <v>46</v>
      </c>
      <c r="S1138" s="1" t="s">
        <v>46</v>
      </c>
      <c r="T1138" s="12" t="str">
        <f>IF(OR(VOZ_WHATSAPP[[#This Row],[Brinda argumentos coherentes a la objeción]]="No Cumple",VOZ_WHATSAPP[[#This Row],[Despliegue de Beneficios y/o consecuencias]]="No Cumple"),"Sin Negocio","Negocio")</f>
        <v>Negocio</v>
      </c>
      <c r="U1138" s="1" t="s">
        <v>46</v>
      </c>
      <c r="V1138" s="1" t="s">
        <v>46</v>
      </c>
      <c r="W1138" s="1" t="s">
        <v>46</v>
      </c>
      <c r="X1138" s="12" t="str">
        <f>IF(OR(VOZ_WHATSAPP[[#This Row],[Confirma Valor de pago]]="No Cumple",VOZ_WHATSAPP[[#This Row],[Confirma hora de pago]]="No Cumple",VOZ_WHATSAPP[[#This Row],[Confirma medio de pago]]="No Cumple"),"Sin Cierre","Cierre")</f>
        <v>Cierre</v>
      </c>
      <c r="Y1138" s="1" t="s">
        <v>46</v>
      </c>
      <c r="Z1138" s="1" t="s">
        <v>46</v>
      </c>
      <c r="AA1138" s="1" t="s">
        <v>46</v>
      </c>
      <c r="AB1138" s="1" t="s">
        <v>46</v>
      </c>
      <c r="AC1138" s="11" t="str">
        <f>IF(OR(VOZ_WHATSAPP[[#This Row],[La comunicación es asertiva, con respeto y evita maltrato]]="No Cumple",VOZ_WHATSAPP[[#This Row],[Cumple con las normativas legales]]="No Cumple"),"No Cumple","Cumple")</f>
        <v>Cumple</v>
      </c>
      <c r="AD1138" s="1" t="s">
        <v>46</v>
      </c>
      <c r="AE1138" s="1" t="s">
        <v>62</v>
      </c>
      <c r="AF1138" s="4">
        <v>1</v>
      </c>
      <c r="AG1138" s="4">
        <f>IF(AND(VOZ_WHATSAPP[[#This Row],[Estado Cierre]]="Sin Cierre",VOZ_WHATSAPP[[#This Row],[Nota Negocio]]="Sin Negocio"),VOZ_WHATSAPP[[#This Row],[Nota]]-24%,VOZ_WHATSAPP[[#This Row],[Nota]])</f>
        <v>1</v>
      </c>
      <c r="AH1138" s="8">
        <f>IF(VOZ_WHATSAPP[[#This Row],[Estado Legal]]="No Cumple",0,IF(VOZ_WHATSAPP[[#This Row],[Realiza lectura de guion Legal]]="No Cumple",VOZ_WHATSAPP[[#This Row],[Nota 2]]-50%,VOZ_WHATSAPP[[#This Row],[Nota 2]]))</f>
        <v>1</v>
      </c>
    </row>
    <row r="1139" spans="1:34" x14ac:dyDescent="0.25">
      <c r="A1139" s="2" t="str">
        <f>VOZ_WHATSAPP[[#This Row],[ID Asesor]]&amp;VOZ_WHATSAPP[[#This Row],[Fecha Monitoreo]]</f>
        <v>295345840</v>
      </c>
      <c r="B1139" s="2">
        <v>45840</v>
      </c>
      <c r="C1139" s="1" t="s">
        <v>126</v>
      </c>
      <c r="D1139" s="1">
        <v>2953</v>
      </c>
      <c r="E1139" s="2">
        <v>45840</v>
      </c>
      <c r="F1139" s="3">
        <v>0.38124999999999998</v>
      </c>
      <c r="G1139" s="1" t="s">
        <v>58</v>
      </c>
      <c r="H1139" s="1" t="s">
        <v>71</v>
      </c>
      <c r="I1139" s="1"/>
      <c r="J1139" s="1"/>
      <c r="K1139" s="1"/>
      <c r="L1139" s="1" t="s">
        <v>46</v>
      </c>
      <c r="M1139" s="1" t="s">
        <v>48</v>
      </c>
      <c r="N1139" s="1" t="s">
        <v>46</v>
      </c>
      <c r="O1139" s="1" t="s">
        <v>46</v>
      </c>
      <c r="P1139" s="1" t="s">
        <v>46</v>
      </c>
      <c r="Q1139" s="1" t="s">
        <v>46</v>
      </c>
      <c r="R1139" s="1" t="s">
        <v>46</v>
      </c>
      <c r="S1139" s="1" t="s">
        <v>46</v>
      </c>
      <c r="T1139" s="12" t="str">
        <f>IF(OR(VOZ_WHATSAPP[[#This Row],[Brinda argumentos coherentes a la objeción]]="No Cumple",VOZ_WHATSAPP[[#This Row],[Despliegue de Beneficios y/o consecuencias]]="No Cumple"),"Sin Negocio","Negocio")</f>
        <v>Negocio</v>
      </c>
      <c r="U1139" s="1" t="s">
        <v>48</v>
      </c>
      <c r="V1139" s="1" t="s">
        <v>48</v>
      </c>
      <c r="W1139" s="1" t="s">
        <v>48</v>
      </c>
      <c r="X1139" s="12" t="str">
        <f>IF(OR(VOZ_WHATSAPP[[#This Row],[Confirma Valor de pago]]="No Cumple",VOZ_WHATSAPP[[#This Row],[Confirma hora de pago]]="No Cumple",VOZ_WHATSAPP[[#This Row],[Confirma medio de pago]]="No Cumple"),"Sin Cierre","Cierre")</f>
        <v>Cierre</v>
      </c>
      <c r="Y1139" s="1" t="s">
        <v>48</v>
      </c>
      <c r="Z1139" s="1" t="s">
        <v>46</v>
      </c>
      <c r="AA1139" s="1" t="s">
        <v>46</v>
      </c>
      <c r="AB1139" s="1" t="s">
        <v>46</v>
      </c>
      <c r="AC1139" s="11" t="str">
        <f>IF(OR(VOZ_WHATSAPP[[#This Row],[La comunicación es asertiva, con respeto y evita maltrato]]="No Cumple",VOZ_WHATSAPP[[#This Row],[Cumple con las normativas legales]]="No Cumple"),"No Cumple","Cumple")</f>
        <v>Cumple</v>
      </c>
      <c r="AD1139" s="1" t="s">
        <v>48</v>
      </c>
      <c r="AE1139" s="1" t="s">
        <v>133</v>
      </c>
      <c r="AF1139" s="4">
        <v>1</v>
      </c>
      <c r="AG1139" s="4">
        <f>IF(AND(VOZ_WHATSAPP[[#This Row],[Estado Cierre]]="Sin Cierre",VOZ_WHATSAPP[[#This Row],[Nota Negocio]]="Sin Negocio"),VOZ_WHATSAPP[[#This Row],[Nota]]-24%,VOZ_WHATSAPP[[#This Row],[Nota]])</f>
        <v>1</v>
      </c>
      <c r="AH1139" s="8">
        <f>IF(VOZ_WHATSAPP[[#This Row],[Estado Legal]]="No Cumple",0,IF(VOZ_WHATSAPP[[#This Row],[Realiza lectura de guion Legal]]="No Cumple",VOZ_WHATSAPP[[#This Row],[Nota 2]]-50%,VOZ_WHATSAPP[[#This Row],[Nota 2]]))</f>
        <v>1</v>
      </c>
    </row>
    <row r="1140" spans="1:34" x14ac:dyDescent="0.25">
      <c r="A1140" s="2" t="str">
        <f>VOZ_WHATSAPP[[#This Row],[ID Asesor]]&amp;VOZ_WHATSAPP[[#This Row],[Fecha Monitoreo]]</f>
        <v>337245840</v>
      </c>
      <c r="B1140" s="2">
        <v>45840</v>
      </c>
      <c r="C1140" s="1" t="s">
        <v>126</v>
      </c>
      <c r="D1140" s="1">
        <v>3372</v>
      </c>
      <c r="E1140" s="2">
        <v>45840</v>
      </c>
      <c r="F1140" s="3">
        <v>0.37222222222222223</v>
      </c>
      <c r="G1140" s="1" t="s">
        <v>58</v>
      </c>
      <c r="H1140" s="1" t="s">
        <v>71</v>
      </c>
      <c r="I1140" s="1"/>
      <c r="J1140" s="1"/>
      <c r="K1140" s="1"/>
      <c r="L1140" s="1" t="s">
        <v>46</v>
      </c>
      <c r="M1140" s="1" t="s">
        <v>46</v>
      </c>
      <c r="N1140" s="1" t="s">
        <v>46</v>
      </c>
      <c r="O1140" s="1" t="s">
        <v>46</v>
      </c>
      <c r="P1140" s="1" t="s">
        <v>46</v>
      </c>
      <c r="Q1140" s="1" t="s">
        <v>48</v>
      </c>
      <c r="R1140" s="1" t="s">
        <v>48</v>
      </c>
      <c r="S1140" s="1" t="s">
        <v>48</v>
      </c>
      <c r="T1140" s="12" t="str">
        <f>IF(OR(VOZ_WHATSAPP[[#This Row],[Brinda argumentos coherentes a la objeción]]="No Cumple",VOZ_WHATSAPP[[#This Row],[Despliegue de Beneficios y/o consecuencias]]="No Cumple"),"Sin Negocio","Negocio")</f>
        <v>Negocio</v>
      </c>
      <c r="U1140" s="1" t="s">
        <v>48</v>
      </c>
      <c r="V1140" s="1" t="s">
        <v>48</v>
      </c>
      <c r="W1140" s="1" t="s">
        <v>48</v>
      </c>
      <c r="X1140" s="12" t="str">
        <f>IF(OR(VOZ_WHATSAPP[[#This Row],[Confirma Valor de pago]]="No Cumple",VOZ_WHATSAPP[[#This Row],[Confirma hora de pago]]="No Cumple",VOZ_WHATSAPP[[#This Row],[Confirma medio de pago]]="No Cumple"),"Sin Cierre","Cierre")</f>
        <v>Cierre</v>
      </c>
      <c r="Y1140" s="1" t="s">
        <v>48</v>
      </c>
      <c r="Z1140" s="1" t="s">
        <v>46</v>
      </c>
      <c r="AA1140" s="1" t="s">
        <v>46</v>
      </c>
      <c r="AB1140" s="1" t="s">
        <v>46</v>
      </c>
      <c r="AC1140" s="11" t="str">
        <f>IF(OR(VOZ_WHATSAPP[[#This Row],[La comunicación es asertiva, con respeto y evita maltrato]]="No Cumple",VOZ_WHATSAPP[[#This Row],[Cumple con las normativas legales]]="No Cumple"),"No Cumple","Cumple")</f>
        <v>Cumple</v>
      </c>
      <c r="AD1140" s="1" t="s">
        <v>46</v>
      </c>
      <c r="AE1140" s="1" t="s">
        <v>133</v>
      </c>
      <c r="AF1140" s="4">
        <v>1</v>
      </c>
      <c r="AG1140" s="4">
        <f>IF(AND(VOZ_WHATSAPP[[#This Row],[Estado Cierre]]="Sin Cierre",VOZ_WHATSAPP[[#This Row],[Nota Negocio]]="Sin Negocio"),VOZ_WHATSAPP[[#This Row],[Nota]]-24%,VOZ_WHATSAPP[[#This Row],[Nota]])</f>
        <v>1</v>
      </c>
      <c r="AH1140" s="8">
        <f>IF(VOZ_WHATSAPP[[#This Row],[Estado Legal]]="No Cumple",0,IF(VOZ_WHATSAPP[[#This Row],[Realiza lectura de guion Legal]]="No Cumple",VOZ_WHATSAPP[[#This Row],[Nota 2]]-50%,VOZ_WHATSAPP[[#This Row],[Nota 2]]))</f>
        <v>1</v>
      </c>
    </row>
    <row r="1141" spans="1:34" x14ac:dyDescent="0.25">
      <c r="A1141" s="2" t="str">
        <f>VOZ_WHATSAPP[[#This Row],[ID Asesor]]&amp;VOZ_WHATSAPP[[#This Row],[Fecha Monitoreo]]</f>
        <v>374845840</v>
      </c>
      <c r="B1141" s="2">
        <v>45840</v>
      </c>
      <c r="C1141" s="1" t="s">
        <v>56</v>
      </c>
      <c r="D1141" s="1">
        <v>3748</v>
      </c>
      <c r="E1141" s="2">
        <v>45840</v>
      </c>
      <c r="F1141" s="3">
        <v>0.58333333333333337</v>
      </c>
      <c r="G1141" s="1" t="s">
        <v>43</v>
      </c>
      <c r="H1141" s="1" t="s">
        <v>71</v>
      </c>
      <c r="I1141" s="1"/>
      <c r="J1141" s="1"/>
      <c r="K1141" s="1"/>
      <c r="L1141" s="1" t="s">
        <v>47</v>
      </c>
      <c r="M1141" s="1" t="s">
        <v>47</v>
      </c>
      <c r="N1141" s="1" t="s">
        <v>46</v>
      </c>
      <c r="O1141" s="1" t="s">
        <v>46</v>
      </c>
      <c r="P1141" s="1" t="s">
        <v>46</v>
      </c>
      <c r="Q1141" s="1" t="s">
        <v>48</v>
      </c>
      <c r="R1141" s="1" t="s">
        <v>48</v>
      </c>
      <c r="S1141" s="1" t="s">
        <v>48</v>
      </c>
      <c r="T1141" s="12" t="str">
        <f>IF(OR(VOZ_WHATSAPP[[#This Row],[Brinda argumentos coherentes a la objeción]]="No Cumple",VOZ_WHATSAPP[[#This Row],[Despliegue de Beneficios y/o consecuencias]]="No Cumple"),"Sin Negocio","Negocio")</f>
        <v>Negocio</v>
      </c>
      <c r="U1141" s="1" t="s">
        <v>46</v>
      </c>
      <c r="V1141" s="1" t="s">
        <v>46</v>
      </c>
      <c r="W1141" s="1" t="s">
        <v>46</v>
      </c>
      <c r="X1141" s="12" t="str">
        <f>IF(OR(VOZ_WHATSAPP[[#This Row],[Confirma Valor de pago]]="No Cumple",VOZ_WHATSAPP[[#This Row],[Confirma hora de pago]]="No Cumple",VOZ_WHATSAPP[[#This Row],[Confirma medio de pago]]="No Cumple"),"Sin Cierre","Cierre")</f>
        <v>Cierre</v>
      </c>
      <c r="Y1141" s="1" t="s">
        <v>48</v>
      </c>
      <c r="Z1141" s="1" t="s">
        <v>46</v>
      </c>
      <c r="AA1141" s="1" t="s">
        <v>46</v>
      </c>
      <c r="AB1141" s="1" t="s">
        <v>46</v>
      </c>
      <c r="AC1141" s="11" t="str">
        <f>IF(OR(VOZ_WHATSAPP[[#This Row],[La comunicación es asertiva, con respeto y evita maltrato]]="No Cumple",VOZ_WHATSAPP[[#This Row],[Cumple con las normativas legales]]="No Cumple"),"No Cumple","Cumple")</f>
        <v>Cumple</v>
      </c>
      <c r="AD1141" s="1" t="s">
        <v>46</v>
      </c>
      <c r="AE1141" s="1" t="s">
        <v>1157</v>
      </c>
      <c r="AF1141" s="4">
        <v>0.92</v>
      </c>
      <c r="AG1141" s="4">
        <f>IF(AND(VOZ_WHATSAPP[[#This Row],[Estado Cierre]]="Sin Cierre",VOZ_WHATSAPP[[#This Row],[Nota Negocio]]="Sin Negocio"),VOZ_WHATSAPP[[#This Row],[Nota]]-24%,VOZ_WHATSAPP[[#This Row],[Nota]])</f>
        <v>0.92</v>
      </c>
      <c r="AH1141" s="8">
        <f>IF(VOZ_WHATSAPP[[#This Row],[Estado Legal]]="No Cumple",0,IF(VOZ_WHATSAPP[[#This Row],[Realiza lectura de guion Legal]]="No Cumple",VOZ_WHATSAPP[[#This Row],[Nota 2]]-50%,VOZ_WHATSAPP[[#This Row],[Nota 2]]))</f>
        <v>0.92</v>
      </c>
    </row>
    <row r="1142" spans="1:34" x14ac:dyDescent="0.25">
      <c r="A1142" s="2" t="str">
        <f>VOZ_WHATSAPP[[#This Row],[ID Asesor]]&amp;VOZ_WHATSAPP[[#This Row],[Fecha Monitoreo]]</f>
        <v>334545840</v>
      </c>
      <c r="B1142" s="2">
        <v>45840</v>
      </c>
      <c r="C1142" s="1" t="s">
        <v>126</v>
      </c>
      <c r="D1142" s="1">
        <v>3345</v>
      </c>
      <c r="E1142" s="2">
        <v>45840</v>
      </c>
      <c r="F1142" s="3">
        <v>0.5</v>
      </c>
      <c r="G1142" s="1" t="s">
        <v>58</v>
      </c>
      <c r="H1142" s="1" t="s">
        <v>71</v>
      </c>
      <c r="I1142" s="1"/>
      <c r="J1142" s="1"/>
      <c r="K1142" s="1"/>
      <c r="L1142" s="1" t="s">
        <v>46</v>
      </c>
      <c r="M1142" s="1" t="s">
        <v>48</v>
      </c>
      <c r="N1142" s="1" t="s">
        <v>46</v>
      </c>
      <c r="O1142" s="1" t="s">
        <v>46</v>
      </c>
      <c r="P1142" s="1" t="s">
        <v>46</v>
      </c>
      <c r="Q1142" s="1" t="s">
        <v>48</v>
      </c>
      <c r="R1142" s="1" t="s">
        <v>48</v>
      </c>
      <c r="S1142" s="1" t="s">
        <v>48</v>
      </c>
      <c r="T1142" s="12" t="str">
        <f>IF(OR(VOZ_WHATSAPP[[#This Row],[Brinda argumentos coherentes a la objeción]]="No Cumple",VOZ_WHATSAPP[[#This Row],[Despliegue de Beneficios y/o consecuencias]]="No Cumple"),"Sin Negocio","Negocio")</f>
        <v>Negocio</v>
      </c>
      <c r="U1142" s="1" t="s">
        <v>48</v>
      </c>
      <c r="V1142" s="1" t="s">
        <v>48</v>
      </c>
      <c r="W1142" s="1" t="s">
        <v>48</v>
      </c>
      <c r="X1142" s="12" t="str">
        <f>IF(OR(VOZ_WHATSAPP[[#This Row],[Confirma Valor de pago]]="No Cumple",VOZ_WHATSAPP[[#This Row],[Confirma hora de pago]]="No Cumple",VOZ_WHATSAPP[[#This Row],[Confirma medio de pago]]="No Cumple"),"Sin Cierre","Cierre")</f>
        <v>Cierre</v>
      </c>
      <c r="Y1142" s="1" t="s">
        <v>48</v>
      </c>
      <c r="Z1142" s="1" t="s">
        <v>46</v>
      </c>
      <c r="AA1142" s="1" t="s">
        <v>46</v>
      </c>
      <c r="AB1142" s="1" t="s">
        <v>46</v>
      </c>
      <c r="AC1142" s="11" t="str">
        <f>IF(OR(VOZ_WHATSAPP[[#This Row],[La comunicación es asertiva, con respeto y evita maltrato]]="No Cumple",VOZ_WHATSAPP[[#This Row],[Cumple con las normativas legales]]="No Cumple"),"No Cumple","Cumple")</f>
        <v>Cumple</v>
      </c>
      <c r="AD1142" s="1" t="s">
        <v>48</v>
      </c>
      <c r="AE1142" s="1" t="s">
        <v>133</v>
      </c>
      <c r="AF1142" s="4">
        <v>1</v>
      </c>
      <c r="AG1142" s="4">
        <f>IF(AND(VOZ_WHATSAPP[[#This Row],[Estado Cierre]]="Sin Cierre",VOZ_WHATSAPP[[#This Row],[Nota Negocio]]="Sin Negocio"),VOZ_WHATSAPP[[#This Row],[Nota]]-24%,VOZ_WHATSAPP[[#This Row],[Nota]])</f>
        <v>1</v>
      </c>
      <c r="AH1142" s="8">
        <f>IF(VOZ_WHATSAPP[[#This Row],[Estado Legal]]="No Cumple",0,IF(VOZ_WHATSAPP[[#This Row],[Realiza lectura de guion Legal]]="No Cumple",VOZ_WHATSAPP[[#This Row],[Nota 2]]-50%,VOZ_WHATSAPP[[#This Row],[Nota 2]]))</f>
        <v>1</v>
      </c>
    </row>
    <row r="1143" spans="1:34" x14ac:dyDescent="0.25">
      <c r="A1143" s="2" t="str">
        <f>VOZ_WHATSAPP[[#This Row],[ID Asesor]]&amp;VOZ_WHATSAPP[[#This Row],[Fecha Monitoreo]]</f>
        <v>361245841</v>
      </c>
      <c r="B1143" s="2">
        <v>45841</v>
      </c>
      <c r="C1143" s="1" t="s">
        <v>42</v>
      </c>
      <c r="D1143" s="1">
        <v>3612</v>
      </c>
      <c r="E1143" s="2">
        <v>45841</v>
      </c>
      <c r="F1143" s="3">
        <v>0.33888888888888891</v>
      </c>
      <c r="G1143" s="1" t="s">
        <v>60</v>
      </c>
      <c r="H1143" s="1" t="s">
        <v>44</v>
      </c>
      <c r="I1143" s="1">
        <v>1264</v>
      </c>
      <c r="J1143" s="1">
        <v>3178621162</v>
      </c>
      <c r="K1143" s="1" t="s">
        <v>45</v>
      </c>
      <c r="L1143" s="1" t="s">
        <v>47</v>
      </c>
      <c r="M1143" s="1" t="s">
        <v>46</v>
      </c>
      <c r="N1143" s="1" t="s">
        <v>46</v>
      </c>
      <c r="O1143" s="1" t="s">
        <v>46</v>
      </c>
      <c r="P1143" s="1" t="s">
        <v>46</v>
      </c>
      <c r="Q1143" s="1" t="s">
        <v>48</v>
      </c>
      <c r="R1143" s="1" t="s">
        <v>48</v>
      </c>
      <c r="S1143" s="1" t="s">
        <v>46</v>
      </c>
      <c r="T1143" s="12" t="str">
        <f>IF(OR(VOZ_WHATSAPP[[#This Row],[Brinda argumentos coherentes a la objeción]]="No Cumple",VOZ_WHATSAPP[[#This Row],[Despliegue de Beneficios y/o consecuencias]]="No Cumple"),"Sin Negocio","Negocio")</f>
        <v>Negocio</v>
      </c>
      <c r="U1143" s="1" t="s">
        <v>46</v>
      </c>
      <c r="V1143" s="1" t="s">
        <v>46</v>
      </c>
      <c r="W1143" s="1" t="s">
        <v>46</v>
      </c>
      <c r="X1143" s="12" t="str">
        <f>IF(OR(VOZ_WHATSAPP[[#This Row],[Confirma Valor de pago]]="No Cumple",VOZ_WHATSAPP[[#This Row],[Confirma hora de pago]]="No Cumple",VOZ_WHATSAPP[[#This Row],[Confirma medio de pago]]="No Cumple"),"Sin Cierre","Cierre")</f>
        <v>Cierre</v>
      </c>
      <c r="Y1143" s="1" t="s">
        <v>46</v>
      </c>
      <c r="Z1143" s="1" t="s">
        <v>46</v>
      </c>
      <c r="AA1143" s="1" t="s">
        <v>46</v>
      </c>
      <c r="AB1143" s="1" t="s">
        <v>46</v>
      </c>
      <c r="AC1143" s="11" t="str">
        <f>IF(OR(VOZ_WHATSAPP[[#This Row],[La comunicación es asertiva, con respeto y evita maltrato]]="No Cumple",VOZ_WHATSAPP[[#This Row],[Cumple con las normativas legales]]="No Cumple"),"No Cumple","Cumple")</f>
        <v>Cumple</v>
      </c>
      <c r="AD1143" s="1" t="s">
        <v>46</v>
      </c>
      <c r="AE1143" s="1" t="s">
        <v>145</v>
      </c>
      <c r="AF1143" s="4">
        <v>0.96</v>
      </c>
      <c r="AG1143" s="4">
        <f>IF(AND(VOZ_WHATSAPP[[#This Row],[Estado Cierre]]="Sin Cierre",VOZ_WHATSAPP[[#This Row],[Nota Negocio]]="Sin Negocio"),VOZ_WHATSAPP[[#This Row],[Nota]]-24%,VOZ_WHATSAPP[[#This Row],[Nota]])</f>
        <v>0.96</v>
      </c>
      <c r="AH1143" s="8">
        <f>IF(VOZ_WHATSAPP[[#This Row],[Estado Legal]]="No Cumple",0,IF(VOZ_WHATSAPP[[#This Row],[Realiza lectura de guion Legal]]="No Cumple",VOZ_WHATSAPP[[#This Row],[Nota 2]]-50%,VOZ_WHATSAPP[[#This Row],[Nota 2]]))</f>
        <v>0.96</v>
      </c>
    </row>
    <row r="1144" spans="1:34" x14ac:dyDescent="0.25">
      <c r="A1144" s="2" t="str">
        <f>VOZ_WHATSAPP[[#This Row],[ID Asesor]]&amp;VOZ_WHATSAPP[[#This Row],[Fecha Monitoreo]]</f>
        <v>372545841</v>
      </c>
      <c r="B1144" s="2">
        <v>45841</v>
      </c>
      <c r="C1144" s="1" t="s">
        <v>126</v>
      </c>
      <c r="D1144" s="1">
        <v>3725</v>
      </c>
      <c r="E1144" s="2">
        <v>45841</v>
      </c>
      <c r="F1144" s="3">
        <v>0.34097222222222223</v>
      </c>
      <c r="G1144" s="1" t="s">
        <v>58</v>
      </c>
      <c r="H1144" s="1" t="s">
        <v>44</v>
      </c>
      <c r="I1144" s="1">
        <v>435</v>
      </c>
      <c r="J1144" s="1">
        <v>3175128348</v>
      </c>
      <c r="K1144" s="1" t="s">
        <v>45</v>
      </c>
      <c r="L1144" s="1" t="s">
        <v>46</v>
      </c>
      <c r="M1144" s="1" t="s">
        <v>46</v>
      </c>
      <c r="N1144" s="1" t="s">
        <v>46</v>
      </c>
      <c r="O1144" s="1" t="s">
        <v>46</v>
      </c>
      <c r="P1144" s="1" t="s">
        <v>46</v>
      </c>
      <c r="Q1144" s="1" t="s">
        <v>46</v>
      </c>
      <c r="R1144" s="1" t="s">
        <v>46</v>
      </c>
      <c r="S1144" s="1" t="s">
        <v>48</v>
      </c>
      <c r="T1144" s="12" t="str">
        <f>IF(OR(VOZ_WHATSAPP[[#This Row],[Brinda argumentos coherentes a la objeción]]="No Cumple",VOZ_WHATSAPP[[#This Row],[Despliegue de Beneficios y/o consecuencias]]="No Cumple"),"Sin Negocio","Negocio")</f>
        <v>Negocio</v>
      </c>
      <c r="U1144" s="1" t="s">
        <v>46</v>
      </c>
      <c r="V1144" s="1" t="s">
        <v>46</v>
      </c>
      <c r="W1144" s="1" t="s">
        <v>46</v>
      </c>
      <c r="X1144" s="12" t="str">
        <f>IF(OR(VOZ_WHATSAPP[[#This Row],[Confirma Valor de pago]]="No Cumple",VOZ_WHATSAPP[[#This Row],[Confirma hora de pago]]="No Cumple",VOZ_WHATSAPP[[#This Row],[Confirma medio de pago]]="No Cumple"),"Sin Cierre","Cierre")</f>
        <v>Cierre</v>
      </c>
      <c r="Y1144" s="1" t="s">
        <v>46</v>
      </c>
      <c r="Z1144" s="1" t="s">
        <v>46</v>
      </c>
      <c r="AA1144" s="1" t="s">
        <v>46</v>
      </c>
      <c r="AB1144" s="1" t="s">
        <v>46</v>
      </c>
      <c r="AC1144" s="11" t="str">
        <f>IF(OR(VOZ_WHATSAPP[[#This Row],[La comunicación es asertiva, con respeto y evita maltrato]]="No Cumple",VOZ_WHATSAPP[[#This Row],[Cumple con las normativas legales]]="No Cumple"),"No Cumple","Cumple")</f>
        <v>Cumple</v>
      </c>
      <c r="AD1144" s="1" t="s">
        <v>46</v>
      </c>
      <c r="AE1144" s="1" t="s">
        <v>133</v>
      </c>
      <c r="AF1144" s="4">
        <v>1</v>
      </c>
      <c r="AG1144" s="4">
        <f>IF(AND(VOZ_WHATSAPP[[#This Row],[Estado Cierre]]="Sin Cierre",VOZ_WHATSAPP[[#This Row],[Nota Negocio]]="Sin Negocio"),VOZ_WHATSAPP[[#This Row],[Nota]]-24%,VOZ_WHATSAPP[[#This Row],[Nota]])</f>
        <v>1</v>
      </c>
      <c r="AH1144" s="8">
        <f>IF(VOZ_WHATSAPP[[#This Row],[Estado Legal]]="No Cumple",0,IF(VOZ_WHATSAPP[[#This Row],[Realiza lectura de guion Legal]]="No Cumple",VOZ_WHATSAPP[[#This Row],[Nota 2]]-50%,VOZ_WHATSAPP[[#This Row],[Nota 2]]))</f>
        <v>1</v>
      </c>
    </row>
    <row r="1145" spans="1:34" x14ac:dyDescent="0.25">
      <c r="A1145" s="2" t="str">
        <f>VOZ_WHATSAPP[[#This Row],[ID Asesor]]&amp;VOZ_WHATSAPP[[#This Row],[Fecha Monitoreo]]</f>
        <v>266745841</v>
      </c>
      <c r="B1145" s="2">
        <v>45841</v>
      </c>
      <c r="C1145" s="1" t="s">
        <v>56</v>
      </c>
      <c r="D1145" s="1">
        <v>2667</v>
      </c>
      <c r="E1145" s="2">
        <v>45841</v>
      </c>
      <c r="F1145" s="3">
        <v>0.36319444444444443</v>
      </c>
      <c r="G1145" s="1" t="s">
        <v>58</v>
      </c>
      <c r="H1145" s="1" t="s">
        <v>44</v>
      </c>
      <c r="I1145" s="1">
        <v>505</v>
      </c>
      <c r="J1145" s="1">
        <v>3218169292</v>
      </c>
      <c r="K1145" s="1" t="s">
        <v>45</v>
      </c>
      <c r="L1145" s="1" t="s">
        <v>46</v>
      </c>
      <c r="M1145" s="1" t="s">
        <v>46</v>
      </c>
      <c r="N1145" s="1" t="s">
        <v>46</v>
      </c>
      <c r="O1145" s="1" t="s">
        <v>46</v>
      </c>
      <c r="P1145" s="1" t="s">
        <v>46</v>
      </c>
      <c r="Q1145" s="1" t="s">
        <v>46</v>
      </c>
      <c r="R1145" s="1" t="s">
        <v>46</v>
      </c>
      <c r="S1145" s="1" t="s">
        <v>46</v>
      </c>
      <c r="T1145" s="12" t="str">
        <f>IF(OR(VOZ_WHATSAPP[[#This Row],[Brinda argumentos coherentes a la objeción]]="No Cumple",VOZ_WHATSAPP[[#This Row],[Despliegue de Beneficios y/o consecuencias]]="No Cumple"),"Sin Negocio","Negocio")</f>
        <v>Negocio</v>
      </c>
      <c r="U1145" s="1" t="s">
        <v>48</v>
      </c>
      <c r="V1145" s="1" t="s">
        <v>48</v>
      </c>
      <c r="W1145" s="1" t="s">
        <v>48</v>
      </c>
      <c r="X1145" s="12" t="str">
        <f>IF(OR(VOZ_WHATSAPP[[#This Row],[Confirma Valor de pago]]="No Cumple",VOZ_WHATSAPP[[#This Row],[Confirma hora de pago]]="No Cumple",VOZ_WHATSAPP[[#This Row],[Confirma medio de pago]]="No Cumple"),"Sin Cierre","Cierre")</f>
        <v>Cierre</v>
      </c>
      <c r="Y1145" s="1" t="s">
        <v>46</v>
      </c>
      <c r="Z1145" s="1" t="s">
        <v>46</v>
      </c>
      <c r="AA1145" s="1" t="s">
        <v>46</v>
      </c>
      <c r="AB1145" s="1" t="s">
        <v>46</v>
      </c>
      <c r="AC1145" s="11" t="str">
        <f>IF(OR(VOZ_WHATSAPP[[#This Row],[La comunicación es asertiva, con respeto y evita maltrato]]="No Cumple",VOZ_WHATSAPP[[#This Row],[Cumple con las normativas legales]]="No Cumple"),"No Cumple","Cumple")</f>
        <v>Cumple</v>
      </c>
      <c r="AD1145" s="1" t="s">
        <v>46</v>
      </c>
      <c r="AE1145" s="1" t="s">
        <v>1016</v>
      </c>
      <c r="AF1145" s="4">
        <v>1</v>
      </c>
      <c r="AG1145" s="4">
        <f>IF(AND(VOZ_WHATSAPP[[#This Row],[Estado Cierre]]="Sin Cierre",VOZ_WHATSAPP[[#This Row],[Nota Negocio]]="Sin Negocio"),VOZ_WHATSAPP[[#This Row],[Nota]]-24%,VOZ_WHATSAPP[[#This Row],[Nota]])</f>
        <v>1</v>
      </c>
      <c r="AH1145" s="8">
        <f>IF(VOZ_WHATSAPP[[#This Row],[Estado Legal]]="No Cumple",0,IF(VOZ_WHATSAPP[[#This Row],[Realiza lectura de guion Legal]]="No Cumple",VOZ_WHATSAPP[[#This Row],[Nota 2]]-50%,VOZ_WHATSAPP[[#This Row],[Nota 2]]))</f>
        <v>1</v>
      </c>
    </row>
    <row r="1146" spans="1:34" x14ac:dyDescent="0.25">
      <c r="A1146" s="2" t="str">
        <f>VOZ_WHATSAPP[[#This Row],[ID Asesor]]&amp;VOZ_WHATSAPP[[#This Row],[Fecha Monitoreo]]</f>
        <v>373045841</v>
      </c>
      <c r="B1146" s="2">
        <v>45841</v>
      </c>
      <c r="C1146" s="1" t="s">
        <v>696</v>
      </c>
      <c r="D1146" s="1">
        <v>3730</v>
      </c>
      <c r="E1146" s="2">
        <v>45841</v>
      </c>
      <c r="F1146" s="3">
        <v>0.7270833333333333</v>
      </c>
      <c r="G1146" s="1" t="s">
        <v>60</v>
      </c>
      <c r="H1146" s="1" t="s">
        <v>44</v>
      </c>
      <c r="I1146" s="1">
        <v>1365</v>
      </c>
      <c r="J1146" s="1">
        <v>3226756205</v>
      </c>
      <c r="K1146" s="1" t="s">
        <v>45</v>
      </c>
      <c r="L1146" s="1" t="s">
        <v>46</v>
      </c>
      <c r="M1146" s="1" t="s">
        <v>48</v>
      </c>
      <c r="N1146" s="1" t="s">
        <v>46</v>
      </c>
      <c r="O1146" s="1" t="s">
        <v>46</v>
      </c>
      <c r="P1146" s="1" t="s">
        <v>46</v>
      </c>
      <c r="Q1146" s="1" t="s">
        <v>46</v>
      </c>
      <c r="R1146" s="1" t="s">
        <v>46</v>
      </c>
      <c r="S1146" s="1" t="s">
        <v>46</v>
      </c>
      <c r="T1146" s="12" t="str">
        <f>IF(OR(VOZ_WHATSAPP[[#This Row],[Brinda argumentos coherentes a la objeción]]="No Cumple",VOZ_WHATSAPP[[#This Row],[Despliegue de Beneficios y/o consecuencias]]="No Cumple"),"Sin Negocio","Negocio")</f>
        <v>Negocio</v>
      </c>
      <c r="U1146" s="1" t="s">
        <v>46</v>
      </c>
      <c r="V1146" s="1" t="s">
        <v>46</v>
      </c>
      <c r="W1146" s="1" t="s">
        <v>46</v>
      </c>
      <c r="X1146" s="12" t="str">
        <f>IF(OR(VOZ_WHATSAPP[[#This Row],[Confirma Valor de pago]]="No Cumple",VOZ_WHATSAPP[[#This Row],[Confirma hora de pago]]="No Cumple",VOZ_WHATSAPP[[#This Row],[Confirma medio de pago]]="No Cumple"),"Sin Cierre","Cierre")</f>
        <v>Cierre</v>
      </c>
      <c r="Y1146" s="1" t="s">
        <v>54</v>
      </c>
      <c r="Z1146" s="1" t="s">
        <v>46</v>
      </c>
      <c r="AA1146" s="1" t="s">
        <v>46</v>
      </c>
      <c r="AB1146" s="1" t="s">
        <v>46</v>
      </c>
      <c r="AC1146" s="11" t="str">
        <f>IF(OR(VOZ_WHATSAPP[[#This Row],[La comunicación es asertiva, con respeto y evita maltrato]]="No Cumple",VOZ_WHATSAPP[[#This Row],[Cumple con las normativas legales]]="No Cumple"),"No Cumple","Cumple")</f>
        <v>Cumple</v>
      </c>
      <c r="AD1146" s="1" t="s">
        <v>46</v>
      </c>
      <c r="AE1146" s="1" t="s">
        <v>1158</v>
      </c>
      <c r="AF1146" s="4">
        <v>0.92</v>
      </c>
      <c r="AG1146" s="4">
        <f>IF(AND(VOZ_WHATSAPP[[#This Row],[Estado Cierre]]="Sin Cierre",VOZ_WHATSAPP[[#This Row],[Nota Negocio]]="Sin Negocio"),VOZ_WHATSAPP[[#This Row],[Nota]]-24%,VOZ_WHATSAPP[[#This Row],[Nota]])</f>
        <v>0.92</v>
      </c>
      <c r="AH1146" s="8">
        <f>IF(VOZ_WHATSAPP[[#This Row],[Estado Legal]]="No Cumple",0,IF(VOZ_WHATSAPP[[#This Row],[Realiza lectura de guion Legal]]="No Cumple",VOZ_WHATSAPP[[#This Row],[Nota 2]]-50%,VOZ_WHATSAPP[[#This Row],[Nota 2]]))</f>
        <v>0.92</v>
      </c>
    </row>
    <row r="1147" spans="1:34" x14ac:dyDescent="0.25">
      <c r="A1147" s="2" t="str">
        <f>VOZ_WHATSAPP[[#This Row],[ID Asesor]]&amp;VOZ_WHATSAPP[[#This Row],[Fecha Monitoreo]]</f>
        <v>295045841</v>
      </c>
      <c r="B1147" s="2">
        <v>45841</v>
      </c>
      <c r="C1147" s="1" t="s">
        <v>126</v>
      </c>
      <c r="D1147" s="1">
        <v>2950</v>
      </c>
      <c r="E1147" s="2">
        <v>45841</v>
      </c>
      <c r="F1147" s="3">
        <v>0.37152777777777779</v>
      </c>
      <c r="G1147" s="1" t="s">
        <v>58</v>
      </c>
      <c r="H1147" s="1" t="s">
        <v>44</v>
      </c>
      <c r="I1147" s="1">
        <v>481</v>
      </c>
      <c r="J1147" s="1">
        <v>3107615326</v>
      </c>
      <c r="K1147" s="1" t="s">
        <v>45</v>
      </c>
      <c r="L1147" s="1" t="s">
        <v>46</v>
      </c>
      <c r="M1147" s="1" t="s">
        <v>46</v>
      </c>
      <c r="N1147" s="1" t="s">
        <v>46</v>
      </c>
      <c r="O1147" s="1" t="s">
        <v>46</v>
      </c>
      <c r="P1147" s="1" t="s">
        <v>46</v>
      </c>
      <c r="Q1147" s="1" t="s">
        <v>48</v>
      </c>
      <c r="R1147" s="1" t="s">
        <v>48</v>
      </c>
      <c r="S1147" s="1" t="s">
        <v>46</v>
      </c>
      <c r="T1147" s="12" t="str">
        <f>IF(OR(VOZ_WHATSAPP[[#This Row],[Brinda argumentos coherentes a la objeción]]="No Cumple",VOZ_WHATSAPP[[#This Row],[Despliegue de Beneficios y/o consecuencias]]="No Cumple"),"Sin Negocio","Negocio")</f>
        <v>Negocio</v>
      </c>
      <c r="U1147" s="1" t="s">
        <v>46</v>
      </c>
      <c r="V1147" s="1" t="s">
        <v>46</v>
      </c>
      <c r="W1147" s="1" t="s">
        <v>46</v>
      </c>
      <c r="X1147" s="12" t="str">
        <f>IF(OR(VOZ_WHATSAPP[[#This Row],[Confirma Valor de pago]]="No Cumple",VOZ_WHATSAPP[[#This Row],[Confirma hora de pago]]="No Cumple",VOZ_WHATSAPP[[#This Row],[Confirma medio de pago]]="No Cumple"),"Sin Cierre","Cierre")</f>
        <v>Cierre</v>
      </c>
      <c r="Y1147" s="1" t="s">
        <v>46</v>
      </c>
      <c r="Z1147" s="1" t="s">
        <v>46</v>
      </c>
      <c r="AA1147" s="1" t="s">
        <v>46</v>
      </c>
      <c r="AB1147" s="1" t="s">
        <v>46</v>
      </c>
      <c r="AC1147" s="11" t="str">
        <f>IF(OR(VOZ_WHATSAPP[[#This Row],[La comunicación es asertiva, con respeto y evita maltrato]]="No Cumple",VOZ_WHATSAPP[[#This Row],[Cumple con las normativas legales]]="No Cumple"),"No Cumple","Cumple")</f>
        <v>Cumple</v>
      </c>
      <c r="AD1147" s="1" t="s">
        <v>46</v>
      </c>
      <c r="AE1147" s="1" t="s">
        <v>133</v>
      </c>
      <c r="AF1147" s="4">
        <v>1</v>
      </c>
      <c r="AG1147" s="4">
        <f>IF(AND(VOZ_WHATSAPP[[#This Row],[Estado Cierre]]="Sin Cierre",VOZ_WHATSAPP[[#This Row],[Nota Negocio]]="Sin Negocio"),VOZ_WHATSAPP[[#This Row],[Nota]]-24%,VOZ_WHATSAPP[[#This Row],[Nota]])</f>
        <v>1</v>
      </c>
      <c r="AH1147" s="8">
        <f>IF(VOZ_WHATSAPP[[#This Row],[Estado Legal]]="No Cumple",0,IF(VOZ_WHATSAPP[[#This Row],[Realiza lectura de guion Legal]]="No Cumple",VOZ_WHATSAPP[[#This Row],[Nota 2]]-50%,VOZ_WHATSAPP[[#This Row],[Nota 2]]))</f>
        <v>1</v>
      </c>
    </row>
    <row r="1148" spans="1:34" x14ac:dyDescent="0.25">
      <c r="A1148" s="2" t="str">
        <f>VOZ_WHATSAPP[[#This Row],[ID Asesor]]&amp;VOZ_WHATSAPP[[#This Row],[Fecha Monitoreo]]</f>
        <v>363845841</v>
      </c>
      <c r="B1148" s="2">
        <v>45841</v>
      </c>
      <c r="C1148" s="1" t="s">
        <v>56</v>
      </c>
      <c r="D1148" s="1">
        <v>3638</v>
      </c>
      <c r="E1148" s="2">
        <v>45841</v>
      </c>
      <c r="F1148" s="3">
        <v>0.35694444444444445</v>
      </c>
      <c r="G1148" s="1" t="s">
        <v>58</v>
      </c>
      <c r="H1148" s="1" t="s">
        <v>44</v>
      </c>
      <c r="I1148" s="1">
        <v>573</v>
      </c>
      <c r="J1148" s="1">
        <v>3138541425</v>
      </c>
      <c r="K1148" s="1" t="s">
        <v>45</v>
      </c>
      <c r="L1148" s="1" t="s">
        <v>46</v>
      </c>
      <c r="M1148" s="1" t="s">
        <v>46</v>
      </c>
      <c r="N1148" s="1" t="s">
        <v>46</v>
      </c>
      <c r="O1148" s="1" t="s">
        <v>46</v>
      </c>
      <c r="P1148" s="1" t="s">
        <v>46</v>
      </c>
      <c r="Q1148" s="1" t="s">
        <v>48</v>
      </c>
      <c r="R1148" s="1" t="s">
        <v>48</v>
      </c>
      <c r="S1148" s="1" t="s">
        <v>46</v>
      </c>
      <c r="T1148" s="12" t="str">
        <f>IF(OR(VOZ_WHATSAPP[[#This Row],[Brinda argumentos coherentes a la objeción]]="No Cumple",VOZ_WHATSAPP[[#This Row],[Despliegue de Beneficios y/o consecuencias]]="No Cumple"),"Sin Negocio","Negocio")</f>
        <v>Negocio</v>
      </c>
      <c r="U1148" s="1" t="s">
        <v>46</v>
      </c>
      <c r="V1148" s="1" t="s">
        <v>46</v>
      </c>
      <c r="W1148" s="1" t="s">
        <v>46</v>
      </c>
      <c r="X1148" s="12" t="str">
        <f>IF(OR(VOZ_WHATSAPP[[#This Row],[Confirma Valor de pago]]="No Cumple",VOZ_WHATSAPP[[#This Row],[Confirma hora de pago]]="No Cumple",VOZ_WHATSAPP[[#This Row],[Confirma medio de pago]]="No Cumple"),"Sin Cierre","Cierre")</f>
        <v>Cierre</v>
      </c>
      <c r="Y1148" s="1" t="s">
        <v>46</v>
      </c>
      <c r="Z1148" s="1" t="s">
        <v>46</v>
      </c>
      <c r="AA1148" s="1" t="s">
        <v>46</v>
      </c>
      <c r="AB1148" s="1" t="s">
        <v>46</v>
      </c>
      <c r="AC1148" s="11" t="str">
        <f>IF(OR(VOZ_WHATSAPP[[#This Row],[La comunicación es asertiva, con respeto y evita maltrato]]="No Cumple",VOZ_WHATSAPP[[#This Row],[Cumple con las normativas legales]]="No Cumple"),"No Cumple","Cumple")</f>
        <v>Cumple</v>
      </c>
      <c r="AD1148" s="1" t="s">
        <v>46</v>
      </c>
      <c r="AE1148" s="1" t="s">
        <v>144</v>
      </c>
      <c r="AF1148" s="4">
        <v>1</v>
      </c>
      <c r="AG1148" s="4">
        <f>IF(AND(VOZ_WHATSAPP[[#This Row],[Estado Cierre]]="Sin Cierre",VOZ_WHATSAPP[[#This Row],[Nota Negocio]]="Sin Negocio"),VOZ_WHATSAPP[[#This Row],[Nota]]-24%,VOZ_WHATSAPP[[#This Row],[Nota]])</f>
        <v>1</v>
      </c>
      <c r="AH1148" s="8">
        <f>IF(VOZ_WHATSAPP[[#This Row],[Estado Legal]]="No Cumple",0,IF(VOZ_WHATSAPP[[#This Row],[Realiza lectura de guion Legal]]="No Cumple",VOZ_WHATSAPP[[#This Row],[Nota 2]]-50%,VOZ_WHATSAPP[[#This Row],[Nota 2]]))</f>
        <v>1</v>
      </c>
    </row>
    <row r="1149" spans="1:34" x14ac:dyDescent="0.25">
      <c r="A1149" s="2" t="str">
        <f>VOZ_WHATSAPP[[#This Row],[ID Asesor]]&amp;VOZ_WHATSAPP[[#This Row],[Fecha Monitoreo]]</f>
        <v>386445841</v>
      </c>
      <c r="B1149" s="2">
        <v>45841</v>
      </c>
      <c r="C1149" s="1" t="s">
        <v>126</v>
      </c>
      <c r="D1149" s="1">
        <v>3864</v>
      </c>
      <c r="E1149" s="2">
        <v>45841</v>
      </c>
      <c r="F1149" s="3">
        <v>0.35694444444444445</v>
      </c>
      <c r="G1149" s="1" t="s">
        <v>58</v>
      </c>
      <c r="H1149" s="1" t="s">
        <v>44</v>
      </c>
      <c r="I1149" s="1">
        <v>574</v>
      </c>
      <c r="J1149" s="1">
        <v>3176235832</v>
      </c>
      <c r="K1149" s="1" t="s">
        <v>45</v>
      </c>
      <c r="L1149" s="1" t="s">
        <v>46</v>
      </c>
      <c r="M1149" s="1" t="s">
        <v>46</v>
      </c>
      <c r="N1149" s="1" t="s">
        <v>46</v>
      </c>
      <c r="O1149" s="1" t="s">
        <v>46</v>
      </c>
      <c r="P1149" s="1" t="s">
        <v>46</v>
      </c>
      <c r="Q1149" s="1" t="s">
        <v>48</v>
      </c>
      <c r="R1149" s="1" t="s">
        <v>48</v>
      </c>
      <c r="S1149" s="1" t="s">
        <v>48</v>
      </c>
      <c r="T1149" s="12" t="str">
        <f>IF(OR(VOZ_WHATSAPP[[#This Row],[Brinda argumentos coherentes a la objeción]]="No Cumple",VOZ_WHATSAPP[[#This Row],[Despliegue de Beneficios y/o consecuencias]]="No Cumple"),"Sin Negocio","Negocio")</f>
        <v>Negocio</v>
      </c>
      <c r="U1149" s="1" t="s">
        <v>46</v>
      </c>
      <c r="V1149" s="1" t="s">
        <v>46</v>
      </c>
      <c r="W1149" s="1" t="s">
        <v>46</v>
      </c>
      <c r="X1149" s="12" t="str">
        <f>IF(OR(VOZ_WHATSAPP[[#This Row],[Confirma Valor de pago]]="No Cumple",VOZ_WHATSAPP[[#This Row],[Confirma hora de pago]]="No Cumple",VOZ_WHATSAPP[[#This Row],[Confirma medio de pago]]="No Cumple"),"Sin Cierre","Cierre")</f>
        <v>Cierre</v>
      </c>
      <c r="Y1149" s="1" t="s">
        <v>46</v>
      </c>
      <c r="Z1149" s="1" t="s">
        <v>46</v>
      </c>
      <c r="AA1149" s="1" t="s">
        <v>46</v>
      </c>
      <c r="AB1149" s="1" t="s">
        <v>46</v>
      </c>
      <c r="AC1149" s="11" t="str">
        <f>IF(OR(VOZ_WHATSAPP[[#This Row],[La comunicación es asertiva, con respeto y evita maltrato]]="No Cumple",VOZ_WHATSAPP[[#This Row],[Cumple con las normativas legales]]="No Cumple"),"No Cumple","Cumple")</f>
        <v>Cumple</v>
      </c>
      <c r="AD1149" s="1" t="s">
        <v>46</v>
      </c>
      <c r="AE1149" s="1" t="s">
        <v>133</v>
      </c>
      <c r="AF1149" s="4">
        <v>1</v>
      </c>
      <c r="AG1149" s="4">
        <f>IF(AND(VOZ_WHATSAPP[[#This Row],[Estado Cierre]]="Sin Cierre",VOZ_WHATSAPP[[#This Row],[Nota Negocio]]="Sin Negocio"),VOZ_WHATSAPP[[#This Row],[Nota]]-24%,VOZ_WHATSAPP[[#This Row],[Nota]])</f>
        <v>1</v>
      </c>
      <c r="AH1149" s="8">
        <f>IF(VOZ_WHATSAPP[[#This Row],[Estado Legal]]="No Cumple",0,IF(VOZ_WHATSAPP[[#This Row],[Realiza lectura de guion Legal]]="No Cumple",VOZ_WHATSAPP[[#This Row],[Nota 2]]-50%,VOZ_WHATSAPP[[#This Row],[Nota 2]]))</f>
        <v>1</v>
      </c>
    </row>
    <row r="1150" spans="1:34" x14ac:dyDescent="0.25">
      <c r="A1150" s="2" t="str">
        <f>VOZ_WHATSAPP[[#This Row],[ID Asesor]]&amp;VOZ_WHATSAPP[[#This Row],[Fecha Monitoreo]]</f>
        <v>387245841</v>
      </c>
      <c r="B1150" s="2">
        <v>45841</v>
      </c>
      <c r="C1150" s="1" t="s">
        <v>42</v>
      </c>
      <c r="D1150" s="1">
        <v>3872</v>
      </c>
      <c r="E1150" s="2">
        <v>45841</v>
      </c>
      <c r="F1150" s="3">
        <v>0.35347222222222224</v>
      </c>
      <c r="G1150" s="1" t="s">
        <v>51</v>
      </c>
      <c r="H1150" s="1" t="s">
        <v>44</v>
      </c>
      <c r="I1150" s="1">
        <v>1425</v>
      </c>
      <c r="J1150" s="1">
        <v>3004972362</v>
      </c>
      <c r="K1150" s="1" t="s">
        <v>45</v>
      </c>
      <c r="L1150" s="1" t="s">
        <v>46</v>
      </c>
      <c r="M1150" s="1" t="s">
        <v>47</v>
      </c>
      <c r="N1150" s="1" t="s">
        <v>46</v>
      </c>
      <c r="O1150" s="1" t="s">
        <v>46</v>
      </c>
      <c r="P1150" s="1" t="s">
        <v>46</v>
      </c>
      <c r="Q1150" s="1" t="s">
        <v>46</v>
      </c>
      <c r="R1150" s="1" t="s">
        <v>46</v>
      </c>
      <c r="S1150" s="1" t="s">
        <v>46</v>
      </c>
      <c r="T1150" s="12" t="str">
        <f>IF(OR(VOZ_WHATSAPP[[#This Row],[Brinda argumentos coherentes a la objeción]]="No Cumple",VOZ_WHATSAPP[[#This Row],[Despliegue de Beneficios y/o consecuencias]]="No Cumple"),"Sin Negocio","Negocio")</f>
        <v>Negocio</v>
      </c>
      <c r="U1150" s="1" t="s">
        <v>48</v>
      </c>
      <c r="V1150" s="1" t="s">
        <v>48</v>
      </c>
      <c r="W1150" s="1" t="s">
        <v>48</v>
      </c>
      <c r="X1150" s="12" t="str">
        <f>IF(OR(VOZ_WHATSAPP[[#This Row],[Confirma Valor de pago]]="No Cumple",VOZ_WHATSAPP[[#This Row],[Confirma hora de pago]]="No Cumple",VOZ_WHATSAPP[[#This Row],[Confirma medio de pago]]="No Cumple"),"Sin Cierre","Cierre")</f>
        <v>Cierre</v>
      </c>
      <c r="Y1150" s="1" t="s">
        <v>46</v>
      </c>
      <c r="Z1150" s="1" t="s">
        <v>54</v>
      </c>
      <c r="AA1150" s="1" t="s">
        <v>46</v>
      </c>
      <c r="AB1150" s="1" t="s">
        <v>46</v>
      </c>
      <c r="AC1150" s="11" t="str">
        <f>IF(OR(VOZ_WHATSAPP[[#This Row],[La comunicación es asertiva, con respeto y evita maltrato]]="No Cumple",VOZ_WHATSAPP[[#This Row],[Cumple con las normativas legales]]="No Cumple"),"No Cumple","Cumple")</f>
        <v>Cumple</v>
      </c>
      <c r="AD1150" s="1" t="s">
        <v>46</v>
      </c>
      <c r="AE1150" s="1" t="s">
        <v>1159</v>
      </c>
      <c r="AF1150" s="4">
        <v>0.81</v>
      </c>
      <c r="AG1150" s="4">
        <f>IF(AND(VOZ_WHATSAPP[[#This Row],[Estado Cierre]]="Sin Cierre",VOZ_WHATSAPP[[#This Row],[Nota Negocio]]="Sin Negocio"),VOZ_WHATSAPP[[#This Row],[Nota]]-24%,VOZ_WHATSAPP[[#This Row],[Nota]])</f>
        <v>0.81</v>
      </c>
      <c r="AH1150" s="8">
        <f>IF(VOZ_WHATSAPP[[#This Row],[Estado Legal]]="No Cumple",0,IF(VOZ_WHATSAPP[[#This Row],[Realiza lectura de guion Legal]]="No Cumple",VOZ_WHATSAPP[[#This Row],[Nota 2]]-50%,VOZ_WHATSAPP[[#This Row],[Nota 2]]))</f>
        <v>0.81</v>
      </c>
    </row>
    <row r="1151" spans="1:34" x14ac:dyDescent="0.25">
      <c r="A1151" s="2" t="str">
        <f>VOZ_WHATSAPP[[#This Row],[ID Asesor]]&amp;VOZ_WHATSAPP[[#This Row],[Fecha Monitoreo]]</f>
        <v>399645841</v>
      </c>
      <c r="B1151" s="2">
        <v>45841</v>
      </c>
      <c r="C1151" s="1" t="s">
        <v>696</v>
      </c>
      <c r="D1151" s="1">
        <v>3996</v>
      </c>
      <c r="E1151" s="2">
        <v>45841</v>
      </c>
      <c r="F1151" s="3">
        <v>0.37083333333333335</v>
      </c>
      <c r="G1151" s="1" t="s">
        <v>60</v>
      </c>
      <c r="H1151" s="1" t="s">
        <v>44</v>
      </c>
      <c r="I1151" s="1">
        <v>1390</v>
      </c>
      <c r="J1151" s="1">
        <v>3138136756</v>
      </c>
      <c r="K1151" s="1" t="s">
        <v>45</v>
      </c>
      <c r="L1151" s="1" t="s">
        <v>46</v>
      </c>
      <c r="M1151" s="1" t="s">
        <v>48</v>
      </c>
      <c r="N1151" s="1" t="s">
        <v>46</v>
      </c>
      <c r="O1151" s="1" t="s">
        <v>46</v>
      </c>
      <c r="P1151" s="1" t="s">
        <v>46</v>
      </c>
      <c r="Q1151" s="1" t="s">
        <v>48</v>
      </c>
      <c r="R1151" s="1" t="s">
        <v>48</v>
      </c>
      <c r="S1151" s="1" t="s">
        <v>48</v>
      </c>
      <c r="T1151" s="12" t="str">
        <f>IF(OR(VOZ_WHATSAPP[[#This Row],[Brinda argumentos coherentes a la objeción]]="No Cumple",VOZ_WHATSAPP[[#This Row],[Despliegue de Beneficios y/o consecuencias]]="No Cumple"),"Sin Negocio","Negocio")</f>
        <v>Negocio</v>
      </c>
      <c r="U1151" s="1" t="s">
        <v>48</v>
      </c>
      <c r="V1151" s="1" t="s">
        <v>48</v>
      </c>
      <c r="W1151" s="1" t="s">
        <v>48</v>
      </c>
      <c r="X1151" s="12" t="str">
        <f>IF(OR(VOZ_WHATSAPP[[#This Row],[Confirma Valor de pago]]="No Cumple",VOZ_WHATSAPP[[#This Row],[Confirma hora de pago]]="No Cumple",VOZ_WHATSAPP[[#This Row],[Confirma medio de pago]]="No Cumple"),"Sin Cierre","Cierre")</f>
        <v>Cierre</v>
      </c>
      <c r="Y1151" s="1" t="s">
        <v>46</v>
      </c>
      <c r="Z1151" s="1" t="s">
        <v>46</v>
      </c>
      <c r="AA1151" s="1" t="s">
        <v>46</v>
      </c>
      <c r="AB1151" s="1" t="s">
        <v>46</v>
      </c>
      <c r="AC1151" s="11" t="str">
        <f>IF(OR(VOZ_WHATSAPP[[#This Row],[La comunicación es asertiva, con respeto y evita maltrato]]="No Cumple",VOZ_WHATSAPP[[#This Row],[Cumple con las normativas legales]]="No Cumple"),"No Cumple","Cumple")</f>
        <v>Cumple</v>
      </c>
      <c r="AD1151" s="1" t="s">
        <v>46</v>
      </c>
      <c r="AE1151" s="1" t="s">
        <v>1160</v>
      </c>
      <c r="AF1151" s="4">
        <v>1</v>
      </c>
      <c r="AG1151" s="4">
        <f>IF(AND(VOZ_WHATSAPP[[#This Row],[Estado Cierre]]="Sin Cierre",VOZ_WHATSAPP[[#This Row],[Nota Negocio]]="Sin Negocio"),VOZ_WHATSAPP[[#This Row],[Nota]]-24%,VOZ_WHATSAPP[[#This Row],[Nota]])</f>
        <v>1</v>
      </c>
      <c r="AH1151" s="8">
        <f>IF(VOZ_WHATSAPP[[#This Row],[Estado Legal]]="No Cumple",0,IF(VOZ_WHATSAPP[[#This Row],[Realiza lectura de guion Legal]]="No Cumple",VOZ_WHATSAPP[[#This Row],[Nota 2]]-50%,VOZ_WHATSAPP[[#This Row],[Nota 2]]))</f>
        <v>1</v>
      </c>
    </row>
    <row r="1152" spans="1:34" x14ac:dyDescent="0.25">
      <c r="A1152" s="2" t="str">
        <f>VOZ_WHATSAPP[[#This Row],[ID Asesor]]&amp;VOZ_WHATSAPP[[#This Row],[Fecha Monitoreo]]</f>
        <v>396745841</v>
      </c>
      <c r="B1152" s="2">
        <v>45841</v>
      </c>
      <c r="C1152" s="1" t="s">
        <v>126</v>
      </c>
      <c r="D1152" s="1">
        <v>3967</v>
      </c>
      <c r="E1152" s="2">
        <v>45841</v>
      </c>
      <c r="F1152" s="3">
        <v>0.3888888888888889</v>
      </c>
      <c r="G1152" s="1" t="s">
        <v>43</v>
      </c>
      <c r="H1152" s="1" t="s">
        <v>44</v>
      </c>
      <c r="I1152" s="1">
        <v>606</v>
      </c>
      <c r="J1152" s="1">
        <v>3216573254</v>
      </c>
      <c r="K1152" s="1" t="s">
        <v>45</v>
      </c>
      <c r="L1152" s="1" t="s">
        <v>46</v>
      </c>
      <c r="M1152" s="1" t="s">
        <v>46</v>
      </c>
      <c r="N1152" s="1" t="s">
        <v>46</v>
      </c>
      <c r="O1152" s="1" t="s">
        <v>46</v>
      </c>
      <c r="P1152" s="1" t="s">
        <v>46</v>
      </c>
      <c r="Q1152" s="1" t="s">
        <v>46</v>
      </c>
      <c r="R1152" s="1" t="s">
        <v>48</v>
      </c>
      <c r="S1152" s="1" t="s">
        <v>48</v>
      </c>
      <c r="T1152" s="12" t="str">
        <f>IF(OR(VOZ_WHATSAPP[[#This Row],[Brinda argumentos coherentes a la objeción]]="No Cumple",VOZ_WHATSAPP[[#This Row],[Despliegue de Beneficios y/o consecuencias]]="No Cumple"),"Sin Negocio","Negocio")</f>
        <v>Negocio</v>
      </c>
      <c r="U1152" s="1" t="s">
        <v>46</v>
      </c>
      <c r="V1152" s="1" t="s">
        <v>46</v>
      </c>
      <c r="W1152" s="1" t="s">
        <v>46</v>
      </c>
      <c r="X1152" s="12" t="str">
        <f>IF(OR(VOZ_WHATSAPP[[#This Row],[Confirma Valor de pago]]="No Cumple",VOZ_WHATSAPP[[#This Row],[Confirma hora de pago]]="No Cumple",VOZ_WHATSAPP[[#This Row],[Confirma medio de pago]]="No Cumple"),"Sin Cierre","Cierre")</f>
        <v>Cierre</v>
      </c>
      <c r="Y1152" s="1" t="s">
        <v>46</v>
      </c>
      <c r="Z1152" s="1" t="s">
        <v>46</v>
      </c>
      <c r="AA1152" s="1" t="s">
        <v>46</v>
      </c>
      <c r="AB1152" s="1" t="s">
        <v>46</v>
      </c>
      <c r="AC1152" s="11" t="str">
        <f>IF(OR(VOZ_WHATSAPP[[#This Row],[La comunicación es asertiva, con respeto y evita maltrato]]="No Cumple",VOZ_WHATSAPP[[#This Row],[Cumple con las normativas legales]]="No Cumple"),"No Cumple","Cumple")</f>
        <v>Cumple</v>
      </c>
      <c r="AD1152" s="1" t="s">
        <v>46</v>
      </c>
      <c r="AE1152" s="1" t="s">
        <v>133</v>
      </c>
      <c r="AF1152" s="4">
        <v>1</v>
      </c>
      <c r="AG1152" s="4">
        <f>IF(AND(VOZ_WHATSAPP[[#This Row],[Estado Cierre]]="Sin Cierre",VOZ_WHATSAPP[[#This Row],[Nota Negocio]]="Sin Negocio"),VOZ_WHATSAPP[[#This Row],[Nota]]-24%,VOZ_WHATSAPP[[#This Row],[Nota]])</f>
        <v>1</v>
      </c>
      <c r="AH1152" s="8">
        <f>IF(VOZ_WHATSAPP[[#This Row],[Estado Legal]]="No Cumple",0,IF(VOZ_WHATSAPP[[#This Row],[Realiza lectura de guion Legal]]="No Cumple",VOZ_WHATSAPP[[#This Row],[Nota 2]]-50%,VOZ_WHATSAPP[[#This Row],[Nota 2]]))</f>
        <v>1</v>
      </c>
    </row>
    <row r="1153" spans="1:34" x14ac:dyDescent="0.25">
      <c r="A1153" s="2" t="str">
        <f>VOZ_WHATSAPP[[#This Row],[ID Asesor]]&amp;VOZ_WHATSAPP[[#This Row],[Fecha Monitoreo]]</f>
        <v>377145841</v>
      </c>
      <c r="B1153" s="2">
        <v>45841</v>
      </c>
      <c r="C1153" s="1" t="s">
        <v>56</v>
      </c>
      <c r="D1153" s="1">
        <v>3771</v>
      </c>
      <c r="E1153" s="2">
        <v>45841</v>
      </c>
      <c r="F1153" s="3">
        <v>0.37013888888888891</v>
      </c>
      <c r="G1153" s="1" t="s">
        <v>58</v>
      </c>
      <c r="H1153" s="1" t="s">
        <v>44</v>
      </c>
      <c r="I1153" s="1">
        <v>581</v>
      </c>
      <c r="J1153" s="1">
        <v>3156758523</v>
      </c>
      <c r="K1153" s="1" t="s">
        <v>45</v>
      </c>
      <c r="L1153" s="1" t="s">
        <v>46</v>
      </c>
      <c r="M1153" s="1" t="s">
        <v>46</v>
      </c>
      <c r="N1153" s="1" t="s">
        <v>46</v>
      </c>
      <c r="O1153" s="1" t="s">
        <v>46</v>
      </c>
      <c r="P1153" s="1" t="s">
        <v>46</v>
      </c>
      <c r="Q1153" s="1" t="s">
        <v>48</v>
      </c>
      <c r="R1153" s="1" t="s">
        <v>48</v>
      </c>
      <c r="S1153" s="1" t="s">
        <v>48</v>
      </c>
      <c r="T1153" s="12" t="str">
        <f>IF(OR(VOZ_WHATSAPP[[#This Row],[Brinda argumentos coherentes a la objeción]]="No Cumple",VOZ_WHATSAPP[[#This Row],[Despliegue de Beneficios y/o consecuencias]]="No Cumple"),"Sin Negocio","Negocio")</f>
        <v>Negocio</v>
      </c>
      <c r="U1153" s="1" t="s">
        <v>46</v>
      </c>
      <c r="V1153" s="1" t="s">
        <v>46</v>
      </c>
      <c r="W1153" s="1" t="s">
        <v>46</v>
      </c>
      <c r="X1153" s="12" t="str">
        <f>IF(OR(VOZ_WHATSAPP[[#This Row],[Confirma Valor de pago]]="No Cumple",VOZ_WHATSAPP[[#This Row],[Confirma hora de pago]]="No Cumple",VOZ_WHATSAPP[[#This Row],[Confirma medio de pago]]="No Cumple"),"Sin Cierre","Cierre")</f>
        <v>Cierre</v>
      </c>
      <c r="Y1153" s="1" t="s">
        <v>54</v>
      </c>
      <c r="Z1153" s="1" t="s">
        <v>46</v>
      </c>
      <c r="AA1153" s="1" t="s">
        <v>46</v>
      </c>
      <c r="AB1153" s="1" t="s">
        <v>46</v>
      </c>
      <c r="AC1153" s="11" t="str">
        <f>IF(OR(VOZ_WHATSAPP[[#This Row],[La comunicación es asertiva, con respeto y evita maltrato]]="No Cumple",VOZ_WHATSAPP[[#This Row],[Cumple con las normativas legales]]="No Cumple"),"No Cumple","Cumple")</f>
        <v>Cumple</v>
      </c>
      <c r="AD1153" s="1" t="s">
        <v>46</v>
      </c>
      <c r="AE1153" s="1" t="s">
        <v>1161</v>
      </c>
      <c r="AF1153" s="4">
        <v>0.92</v>
      </c>
      <c r="AG1153" s="4">
        <f>IF(AND(VOZ_WHATSAPP[[#This Row],[Estado Cierre]]="Sin Cierre",VOZ_WHATSAPP[[#This Row],[Nota Negocio]]="Sin Negocio"),VOZ_WHATSAPP[[#This Row],[Nota]]-24%,VOZ_WHATSAPP[[#This Row],[Nota]])</f>
        <v>0.92</v>
      </c>
      <c r="AH1153" s="8">
        <f>IF(VOZ_WHATSAPP[[#This Row],[Estado Legal]]="No Cumple",0,IF(VOZ_WHATSAPP[[#This Row],[Realiza lectura de guion Legal]]="No Cumple",VOZ_WHATSAPP[[#This Row],[Nota 2]]-50%,VOZ_WHATSAPP[[#This Row],[Nota 2]]))</f>
        <v>0.92</v>
      </c>
    </row>
    <row r="1154" spans="1:34" x14ac:dyDescent="0.25">
      <c r="A1154" s="2" t="str">
        <f>VOZ_WHATSAPP[[#This Row],[ID Asesor]]&amp;VOZ_WHATSAPP[[#This Row],[Fecha Monitoreo]]</f>
        <v>389245841</v>
      </c>
      <c r="B1154" s="2">
        <v>45841</v>
      </c>
      <c r="C1154" s="1" t="s">
        <v>42</v>
      </c>
      <c r="D1154" s="1">
        <v>3892</v>
      </c>
      <c r="E1154" s="2">
        <v>45841</v>
      </c>
      <c r="F1154" s="3">
        <v>0.37361111111111112</v>
      </c>
      <c r="G1154" s="1" t="s">
        <v>51</v>
      </c>
      <c r="H1154" s="1" t="s">
        <v>44</v>
      </c>
      <c r="I1154" s="1">
        <v>1435</v>
      </c>
      <c r="J1154" s="1">
        <v>3133748379</v>
      </c>
      <c r="K1154" s="1" t="s">
        <v>45</v>
      </c>
      <c r="L1154" s="1" t="s">
        <v>46</v>
      </c>
      <c r="M1154" s="1" t="s">
        <v>46</v>
      </c>
      <c r="N1154" s="1" t="s">
        <v>46</v>
      </c>
      <c r="O1154" s="1" t="s">
        <v>54</v>
      </c>
      <c r="P1154" s="1" t="s">
        <v>54</v>
      </c>
      <c r="Q1154" s="1" t="s">
        <v>47</v>
      </c>
      <c r="R1154" s="1" t="s">
        <v>47</v>
      </c>
      <c r="S1154" s="1" t="s">
        <v>47</v>
      </c>
      <c r="T1154" s="12" t="str">
        <f>IF(OR(VOZ_WHATSAPP[[#This Row],[Brinda argumentos coherentes a la objeción]]="No Cumple",VOZ_WHATSAPP[[#This Row],[Despliegue de Beneficios y/o consecuencias]]="No Cumple"),"Sin Negocio","Negocio")</f>
        <v>Sin Negocio</v>
      </c>
      <c r="U1154" s="1" t="s">
        <v>48</v>
      </c>
      <c r="V1154" s="1" t="s">
        <v>48</v>
      </c>
      <c r="W1154" s="1" t="s">
        <v>48</v>
      </c>
      <c r="X1154" s="12" t="str">
        <f>IF(OR(VOZ_WHATSAPP[[#This Row],[Confirma Valor de pago]]="No Cumple",VOZ_WHATSAPP[[#This Row],[Confirma hora de pago]]="No Cumple",VOZ_WHATSAPP[[#This Row],[Confirma medio de pago]]="No Cumple"),"Sin Cierre","Cierre")</f>
        <v>Cierre</v>
      </c>
      <c r="Y1154" s="1" t="s">
        <v>54</v>
      </c>
      <c r="Z1154" s="1" t="s">
        <v>46</v>
      </c>
      <c r="AA1154" s="1" t="s">
        <v>46</v>
      </c>
      <c r="AB1154" s="1" t="s">
        <v>46</v>
      </c>
      <c r="AC1154" s="11" t="str">
        <f>IF(OR(VOZ_WHATSAPP[[#This Row],[La comunicación es asertiva, con respeto y evita maltrato]]="No Cumple",VOZ_WHATSAPP[[#This Row],[Cumple con las normativas legales]]="No Cumple"),"No Cumple","Cumple")</f>
        <v>Cumple</v>
      </c>
      <c r="AD1154" s="1" t="s">
        <v>46</v>
      </c>
      <c r="AE1154" s="1" t="s">
        <v>1162</v>
      </c>
      <c r="AF1154" s="4">
        <v>0.52</v>
      </c>
      <c r="AG1154" s="4">
        <f>IF(AND(VOZ_WHATSAPP[[#This Row],[Estado Cierre]]="Sin Cierre",VOZ_WHATSAPP[[#This Row],[Nota Negocio]]="Sin Negocio"),VOZ_WHATSAPP[[#This Row],[Nota]]-24%,VOZ_WHATSAPP[[#This Row],[Nota]])</f>
        <v>0.52</v>
      </c>
      <c r="AH1154" s="8">
        <f>IF(VOZ_WHATSAPP[[#This Row],[Estado Legal]]="No Cumple",0,IF(VOZ_WHATSAPP[[#This Row],[Realiza lectura de guion Legal]]="No Cumple",VOZ_WHATSAPP[[#This Row],[Nota 2]]-50%,VOZ_WHATSAPP[[#This Row],[Nota 2]]))</f>
        <v>0.52</v>
      </c>
    </row>
    <row r="1155" spans="1:34" x14ac:dyDescent="0.25">
      <c r="A1155" s="2" t="str">
        <f>VOZ_WHATSAPP[[#This Row],[ID Asesor]]&amp;VOZ_WHATSAPP[[#This Row],[Fecha Monitoreo]]</f>
        <v>367345841</v>
      </c>
      <c r="B1155" s="2">
        <v>45841</v>
      </c>
      <c r="C1155" s="1" t="s">
        <v>696</v>
      </c>
      <c r="D1155" s="1">
        <v>3673</v>
      </c>
      <c r="E1155" s="2">
        <v>45841</v>
      </c>
      <c r="F1155" s="3">
        <v>0.40277777777777779</v>
      </c>
      <c r="G1155" s="1" t="s">
        <v>51</v>
      </c>
      <c r="H1155" s="1" t="s">
        <v>44</v>
      </c>
      <c r="I1155" s="1">
        <v>1381</v>
      </c>
      <c r="J1155" s="1">
        <v>3152000417</v>
      </c>
      <c r="K1155" s="1" t="s">
        <v>45</v>
      </c>
      <c r="L1155" s="1" t="s">
        <v>46</v>
      </c>
      <c r="M1155" s="1" t="s">
        <v>46</v>
      </c>
      <c r="N1155" s="1" t="s">
        <v>46</v>
      </c>
      <c r="O1155" s="1" t="s">
        <v>46</v>
      </c>
      <c r="P1155" s="1" t="s">
        <v>46</v>
      </c>
      <c r="Q1155" s="1" t="s">
        <v>46</v>
      </c>
      <c r="R1155" s="1" t="s">
        <v>46</v>
      </c>
      <c r="S1155" s="1" t="s">
        <v>47</v>
      </c>
      <c r="T1155" s="12" t="str">
        <f>IF(OR(VOZ_WHATSAPP[[#This Row],[Brinda argumentos coherentes a la objeción]]="No Cumple",VOZ_WHATSAPP[[#This Row],[Despliegue de Beneficios y/o consecuencias]]="No Cumple"),"Sin Negocio","Negocio")</f>
        <v>Sin Negocio</v>
      </c>
      <c r="U1155" s="1" t="s">
        <v>46</v>
      </c>
      <c r="V1155" s="1" t="s">
        <v>46</v>
      </c>
      <c r="W1155" s="1" t="s">
        <v>46</v>
      </c>
      <c r="X1155" s="12" t="str">
        <f>IF(OR(VOZ_WHATSAPP[[#This Row],[Confirma Valor de pago]]="No Cumple",VOZ_WHATSAPP[[#This Row],[Confirma hora de pago]]="No Cumple",VOZ_WHATSAPP[[#This Row],[Confirma medio de pago]]="No Cumple"),"Sin Cierre","Cierre")</f>
        <v>Cierre</v>
      </c>
      <c r="Y1155" s="1" t="s">
        <v>46</v>
      </c>
      <c r="Z1155" s="1" t="s">
        <v>46</v>
      </c>
      <c r="AA1155" s="1" t="s">
        <v>46</v>
      </c>
      <c r="AB1155" s="1" t="s">
        <v>46</v>
      </c>
      <c r="AC1155" s="11" t="str">
        <f>IF(OR(VOZ_WHATSAPP[[#This Row],[La comunicación es asertiva, con respeto y evita maltrato]]="No Cumple",VOZ_WHATSAPP[[#This Row],[Cumple con las normativas legales]]="No Cumple"),"No Cumple","Cumple")</f>
        <v>Cumple</v>
      </c>
      <c r="AD1155" s="1" t="s">
        <v>46</v>
      </c>
      <c r="AE1155" s="1" t="s">
        <v>1163</v>
      </c>
      <c r="AF1155" s="4">
        <v>0.9</v>
      </c>
      <c r="AG1155" s="4">
        <f>IF(AND(VOZ_WHATSAPP[[#This Row],[Estado Cierre]]="Sin Cierre",VOZ_WHATSAPP[[#This Row],[Nota Negocio]]="Sin Negocio"),VOZ_WHATSAPP[[#This Row],[Nota]]-24%,VOZ_WHATSAPP[[#This Row],[Nota]])</f>
        <v>0.9</v>
      </c>
      <c r="AH1155" s="8">
        <f>IF(VOZ_WHATSAPP[[#This Row],[Estado Legal]]="No Cumple",0,IF(VOZ_WHATSAPP[[#This Row],[Realiza lectura de guion Legal]]="No Cumple",VOZ_WHATSAPP[[#This Row],[Nota 2]]-50%,VOZ_WHATSAPP[[#This Row],[Nota 2]]))</f>
        <v>0.9</v>
      </c>
    </row>
    <row r="1156" spans="1:34" x14ac:dyDescent="0.25">
      <c r="A1156" s="2" t="str">
        <f>VOZ_WHATSAPP[[#This Row],[ID Asesor]]&amp;VOZ_WHATSAPP[[#This Row],[Fecha Monitoreo]]</f>
        <v>363245841</v>
      </c>
      <c r="B1156" s="2">
        <v>45841</v>
      </c>
      <c r="C1156" s="1" t="s">
        <v>42</v>
      </c>
      <c r="D1156" s="1">
        <v>3632</v>
      </c>
      <c r="E1156" s="2">
        <v>45841</v>
      </c>
      <c r="F1156" s="3">
        <v>0.39583333333333331</v>
      </c>
      <c r="G1156" s="1" t="s">
        <v>51</v>
      </c>
      <c r="H1156" s="1" t="s">
        <v>44</v>
      </c>
      <c r="I1156" s="1">
        <v>1378</v>
      </c>
      <c r="J1156" s="1">
        <v>3126430496</v>
      </c>
      <c r="K1156" s="1" t="s">
        <v>45</v>
      </c>
      <c r="L1156" s="1" t="s">
        <v>47</v>
      </c>
      <c r="M1156" s="1" t="s">
        <v>46</v>
      </c>
      <c r="N1156" s="1" t="s">
        <v>46</v>
      </c>
      <c r="O1156" s="1" t="s">
        <v>46</v>
      </c>
      <c r="P1156" s="1" t="s">
        <v>46</v>
      </c>
      <c r="Q1156" s="1" t="s">
        <v>46</v>
      </c>
      <c r="R1156" s="1" t="s">
        <v>46</v>
      </c>
      <c r="S1156" s="1" t="s">
        <v>46</v>
      </c>
      <c r="T1156" s="12" t="str">
        <f>IF(OR(VOZ_WHATSAPP[[#This Row],[Brinda argumentos coherentes a la objeción]]="No Cumple",VOZ_WHATSAPP[[#This Row],[Despliegue de Beneficios y/o consecuencias]]="No Cumple"),"Sin Negocio","Negocio")</f>
        <v>Negocio</v>
      </c>
      <c r="U1156" s="1" t="s">
        <v>48</v>
      </c>
      <c r="V1156" s="1" t="s">
        <v>48</v>
      </c>
      <c r="W1156" s="1" t="s">
        <v>48</v>
      </c>
      <c r="X1156" s="12" t="str">
        <f>IF(OR(VOZ_WHATSAPP[[#This Row],[Confirma Valor de pago]]="No Cumple",VOZ_WHATSAPP[[#This Row],[Confirma hora de pago]]="No Cumple",VOZ_WHATSAPP[[#This Row],[Confirma medio de pago]]="No Cumple"),"Sin Cierre","Cierre")</f>
        <v>Cierre</v>
      </c>
      <c r="Y1156" s="1" t="s">
        <v>54</v>
      </c>
      <c r="Z1156" s="1" t="s">
        <v>54</v>
      </c>
      <c r="AA1156" s="1" t="s">
        <v>46</v>
      </c>
      <c r="AB1156" s="1" t="s">
        <v>46</v>
      </c>
      <c r="AC1156" s="11" t="str">
        <f>IF(OR(VOZ_WHATSAPP[[#This Row],[La comunicación es asertiva, con respeto y evita maltrato]]="No Cumple",VOZ_WHATSAPP[[#This Row],[Cumple con las normativas legales]]="No Cumple"),"No Cumple","Cumple")</f>
        <v>Cumple</v>
      </c>
      <c r="AD1156" s="1" t="s">
        <v>46</v>
      </c>
      <c r="AE1156" s="1" t="s">
        <v>1164</v>
      </c>
      <c r="AF1156" s="4">
        <v>0.73</v>
      </c>
      <c r="AG1156" s="4">
        <f>IF(AND(VOZ_WHATSAPP[[#This Row],[Estado Cierre]]="Sin Cierre",VOZ_WHATSAPP[[#This Row],[Nota Negocio]]="Sin Negocio"),VOZ_WHATSAPP[[#This Row],[Nota]]-24%,VOZ_WHATSAPP[[#This Row],[Nota]])</f>
        <v>0.73</v>
      </c>
      <c r="AH1156" s="8">
        <f>IF(VOZ_WHATSAPP[[#This Row],[Estado Legal]]="No Cumple",0,IF(VOZ_WHATSAPP[[#This Row],[Realiza lectura de guion Legal]]="No Cumple",VOZ_WHATSAPP[[#This Row],[Nota 2]]-50%,VOZ_WHATSAPP[[#This Row],[Nota 2]]))</f>
        <v>0.73</v>
      </c>
    </row>
    <row r="1157" spans="1:34" x14ac:dyDescent="0.25">
      <c r="A1157" s="2" t="str">
        <f>VOZ_WHATSAPP[[#This Row],[ID Asesor]]&amp;VOZ_WHATSAPP[[#This Row],[Fecha Monitoreo]]</f>
        <v>396245841</v>
      </c>
      <c r="B1157" s="2">
        <v>45841</v>
      </c>
      <c r="C1157" s="1" t="s">
        <v>126</v>
      </c>
      <c r="D1157" s="1">
        <v>3962</v>
      </c>
      <c r="E1157" s="2">
        <v>45841</v>
      </c>
      <c r="F1157" s="3">
        <v>0.40069444444444446</v>
      </c>
      <c r="G1157" s="1" t="s">
        <v>58</v>
      </c>
      <c r="H1157" s="1" t="s">
        <v>44</v>
      </c>
      <c r="I1157" s="1">
        <v>601</v>
      </c>
      <c r="J1157" s="1">
        <v>3054493502</v>
      </c>
      <c r="K1157" s="1" t="s">
        <v>45</v>
      </c>
      <c r="L1157" s="1" t="s">
        <v>46</v>
      </c>
      <c r="M1157" s="1" t="s">
        <v>46</v>
      </c>
      <c r="N1157" s="1" t="s">
        <v>46</v>
      </c>
      <c r="O1157" s="1" t="s">
        <v>46</v>
      </c>
      <c r="P1157" s="1" t="s">
        <v>46</v>
      </c>
      <c r="Q1157" s="1" t="s">
        <v>46</v>
      </c>
      <c r="R1157" s="1" t="s">
        <v>46</v>
      </c>
      <c r="S1157" s="1" t="s">
        <v>46</v>
      </c>
      <c r="T1157" s="12" t="str">
        <f>IF(OR(VOZ_WHATSAPP[[#This Row],[Brinda argumentos coherentes a la objeción]]="No Cumple",VOZ_WHATSAPP[[#This Row],[Despliegue de Beneficios y/o consecuencias]]="No Cumple"),"Sin Negocio","Negocio")</f>
        <v>Negocio</v>
      </c>
      <c r="U1157" s="1" t="s">
        <v>48</v>
      </c>
      <c r="V1157" s="1" t="s">
        <v>48</v>
      </c>
      <c r="W1157" s="1" t="s">
        <v>48</v>
      </c>
      <c r="X1157" s="12" t="str">
        <f>IF(OR(VOZ_WHATSAPP[[#This Row],[Confirma Valor de pago]]="No Cumple",VOZ_WHATSAPP[[#This Row],[Confirma hora de pago]]="No Cumple",VOZ_WHATSAPP[[#This Row],[Confirma medio de pago]]="No Cumple"),"Sin Cierre","Cierre")</f>
        <v>Cierre</v>
      </c>
      <c r="Y1157" s="1" t="s">
        <v>46</v>
      </c>
      <c r="Z1157" s="1" t="s">
        <v>46</v>
      </c>
      <c r="AA1157" s="1" t="s">
        <v>46</v>
      </c>
      <c r="AB1157" s="1" t="s">
        <v>46</v>
      </c>
      <c r="AC1157" s="11" t="str">
        <f>IF(OR(VOZ_WHATSAPP[[#This Row],[La comunicación es asertiva, con respeto y evita maltrato]]="No Cumple",VOZ_WHATSAPP[[#This Row],[Cumple con las normativas legales]]="No Cumple"),"No Cumple","Cumple")</f>
        <v>Cumple</v>
      </c>
      <c r="AD1157" s="1" t="s">
        <v>46</v>
      </c>
      <c r="AE1157" s="1" t="s">
        <v>133</v>
      </c>
      <c r="AF1157" s="4">
        <v>1</v>
      </c>
      <c r="AG1157" s="4">
        <f>IF(AND(VOZ_WHATSAPP[[#This Row],[Estado Cierre]]="Sin Cierre",VOZ_WHATSAPP[[#This Row],[Nota Negocio]]="Sin Negocio"),VOZ_WHATSAPP[[#This Row],[Nota]]-24%,VOZ_WHATSAPP[[#This Row],[Nota]])</f>
        <v>1</v>
      </c>
      <c r="AH1157" s="8">
        <f>IF(VOZ_WHATSAPP[[#This Row],[Estado Legal]]="No Cumple",0,IF(VOZ_WHATSAPP[[#This Row],[Realiza lectura de guion Legal]]="No Cumple",VOZ_WHATSAPP[[#This Row],[Nota 2]]-50%,VOZ_WHATSAPP[[#This Row],[Nota 2]]))</f>
        <v>1</v>
      </c>
    </row>
    <row r="1158" spans="1:34" x14ac:dyDescent="0.25">
      <c r="A1158" s="2" t="str">
        <f>VOZ_WHATSAPP[[#This Row],[ID Asesor]]&amp;VOZ_WHATSAPP[[#This Row],[Fecha Monitoreo]]</f>
        <v>376445841</v>
      </c>
      <c r="B1158" s="2">
        <v>45841</v>
      </c>
      <c r="C1158" s="1" t="s">
        <v>42</v>
      </c>
      <c r="D1158" s="1">
        <v>3764</v>
      </c>
      <c r="E1158" s="2">
        <v>45841</v>
      </c>
      <c r="F1158" s="3">
        <v>0.32430555555555557</v>
      </c>
      <c r="G1158" s="1" t="s">
        <v>51</v>
      </c>
      <c r="H1158" s="1" t="s">
        <v>44</v>
      </c>
      <c r="I1158" s="1">
        <v>1417</v>
      </c>
      <c r="J1158" s="1">
        <v>3042121297</v>
      </c>
      <c r="K1158" s="1" t="s">
        <v>45</v>
      </c>
      <c r="L1158" s="1" t="s">
        <v>46</v>
      </c>
      <c r="M1158" s="1" t="s">
        <v>46</v>
      </c>
      <c r="N1158" s="1" t="s">
        <v>46</v>
      </c>
      <c r="O1158" s="1" t="s">
        <v>46</v>
      </c>
      <c r="P1158" s="1" t="s">
        <v>46</v>
      </c>
      <c r="Q1158" s="1" t="s">
        <v>48</v>
      </c>
      <c r="R1158" s="1" t="s">
        <v>48</v>
      </c>
      <c r="S1158" s="1" t="s">
        <v>46</v>
      </c>
      <c r="T1158" s="12" t="str">
        <f>IF(OR(VOZ_WHATSAPP[[#This Row],[Brinda argumentos coherentes a la objeción]]="No Cumple",VOZ_WHATSAPP[[#This Row],[Despliegue de Beneficios y/o consecuencias]]="No Cumple"),"Sin Negocio","Negocio")</f>
        <v>Negocio</v>
      </c>
      <c r="U1158" s="1" t="s">
        <v>46</v>
      </c>
      <c r="V1158" s="1" t="s">
        <v>46</v>
      </c>
      <c r="W1158" s="1" t="s">
        <v>46</v>
      </c>
      <c r="X1158" s="12" t="str">
        <f>IF(OR(VOZ_WHATSAPP[[#This Row],[Confirma Valor de pago]]="No Cumple",VOZ_WHATSAPP[[#This Row],[Confirma hora de pago]]="No Cumple",VOZ_WHATSAPP[[#This Row],[Confirma medio de pago]]="No Cumple"),"Sin Cierre","Cierre")</f>
        <v>Cierre</v>
      </c>
      <c r="Y1158" s="1" t="s">
        <v>46</v>
      </c>
      <c r="Z1158" s="1" t="s">
        <v>46</v>
      </c>
      <c r="AA1158" s="1" t="s">
        <v>46</v>
      </c>
      <c r="AB1158" s="1" t="s">
        <v>46</v>
      </c>
      <c r="AC1158" s="11" t="str">
        <f>IF(OR(VOZ_WHATSAPP[[#This Row],[La comunicación es asertiva, con respeto y evita maltrato]]="No Cumple",VOZ_WHATSAPP[[#This Row],[Cumple con las normativas legales]]="No Cumple"),"No Cumple","Cumple")</f>
        <v>Cumple</v>
      </c>
      <c r="AD1158" s="1" t="s">
        <v>46</v>
      </c>
      <c r="AE1158" s="1" t="s">
        <v>101</v>
      </c>
      <c r="AF1158" s="4">
        <v>1</v>
      </c>
      <c r="AG1158" s="4">
        <f>IF(AND(VOZ_WHATSAPP[[#This Row],[Estado Cierre]]="Sin Cierre",VOZ_WHATSAPP[[#This Row],[Nota Negocio]]="Sin Negocio"),VOZ_WHATSAPP[[#This Row],[Nota]]-24%,VOZ_WHATSAPP[[#This Row],[Nota]])</f>
        <v>1</v>
      </c>
      <c r="AH1158" s="8">
        <f>IF(VOZ_WHATSAPP[[#This Row],[Estado Legal]]="No Cumple",0,IF(VOZ_WHATSAPP[[#This Row],[Realiza lectura de guion Legal]]="No Cumple",VOZ_WHATSAPP[[#This Row],[Nota 2]]-50%,VOZ_WHATSAPP[[#This Row],[Nota 2]]))</f>
        <v>1</v>
      </c>
    </row>
    <row r="1159" spans="1:34" x14ac:dyDescent="0.25">
      <c r="A1159" s="2" t="str">
        <f>VOZ_WHATSAPP[[#This Row],[ID Asesor]]&amp;VOZ_WHATSAPP[[#This Row],[Fecha Monitoreo]]</f>
        <v>295345841</v>
      </c>
      <c r="B1159" s="2">
        <v>45841</v>
      </c>
      <c r="C1159" s="1" t="s">
        <v>126</v>
      </c>
      <c r="D1159" s="1">
        <v>2953</v>
      </c>
      <c r="E1159" s="2">
        <v>45841</v>
      </c>
      <c r="F1159" s="3">
        <v>0.40625</v>
      </c>
      <c r="G1159" s="1" t="s">
        <v>58</v>
      </c>
      <c r="H1159" s="1" t="s">
        <v>44</v>
      </c>
      <c r="I1159" s="1">
        <v>479</v>
      </c>
      <c r="J1159" s="1">
        <v>3108379725</v>
      </c>
      <c r="K1159" s="1" t="s">
        <v>45</v>
      </c>
      <c r="L1159" s="1" t="s">
        <v>46</v>
      </c>
      <c r="M1159" s="1" t="s">
        <v>46</v>
      </c>
      <c r="N1159" s="1" t="s">
        <v>46</v>
      </c>
      <c r="O1159" s="1" t="s">
        <v>46</v>
      </c>
      <c r="P1159" s="1" t="s">
        <v>46</v>
      </c>
      <c r="Q1159" s="1" t="s">
        <v>48</v>
      </c>
      <c r="R1159" s="1" t="s">
        <v>48</v>
      </c>
      <c r="S1159" s="1" t="s">
        <v>48</v>
      </c>
      <c r="T1159" s="12" t="str">
        <f>IF(OR(VOZ_WHATSAPP[[#This Row],[Brinda argumentos coherentes a la objeción]]="No Cumple",VOZ_WHATSAPP[[#This Row],[Despliegue de Beneficios y/o consecuencias]]="No Cumple"),"Sin Negocio","Negocio")</f>
        <v>Negocio</v>
      </c>
      <c r="U1159" s="1" t="s">
        <v>46</v>
      </c>
      <c r="V1159" s="1" t="s">
        <v>46</v>
      </c>
      <c r="W1159" s="1" t="s">
        <v>46</v>
      </c>
      <c r="X1159" s="12" t="str">
        <f>IF(OR(VOZ_WHATSAPP[[#This Row],[Confirma Valor de pago]]="No Cumple",VOZ_WHATSAPP[[#This Row],[Confirma hora de pago]]="No Cumple",VOZ_WHATSAPP[[#This Row],[Confirma medio de pago]]="No Cumple"),"Sin Cierre","Cierre")</f>
        <v>Cierre</v>
      </c>
      <c r="Y1159" s="1" t="s">
        <v>46</v>
      </c>
      <c r="Z1159" s="1" t="s">
        <v>46</v>
      </c>
      <c r="AA1159" s="1" t="s">
        <v>46</v>
      </c>
      <c r="AB1159" s="1" t="s">
        <v>46</v>
      </c>
      <c r="AC1159" s="11" t="str">
        <f>IF(OR(VOZ_WHATSAPP[[#This Row],[La comunicación es asertiva, con respeto y evita maltrato]]="No Cumple",VOZ_WHATSAPP[[#This Row],[Cumple con las normativas legales]]="No Cumple"),"No Cumple","Cumple")</f>
        <v>Cumple</v>
      </c>
      <c r="AD1159" s="1" t="s">
        <v>46</v>
      </c>
      <c r="AE1159" s="1" t="s">
        <v>133</v>
      </c>
      <c r="AF1159" s="4">
        <v>1</v>
      </c>
      <c r="AG1159" s="4">
        <f>IF(AND(VOZ_WHATSAPP[[#This Row],[Estado Cierre]]="Sin Cierre",VOZ_WHATSAPP[[#This Row],[Nota Negocio]]="Sin Negocio"),VOZ_WHATSAPP[[#This Row],[Nota]]-24%,VOZ_WHATSAPP[[#This Row],[Nota]])</f>
        <v>1</v>
      </c>
      <c r="AH1159" s="8">
        <f>IF(VOZ_WHATSAPP[[#This Row],[Estado Legal]]="No Cumple",0,IF(VOZ_WHATSAPP[[#This Row],[Realiza lectura de guion Legal]]="No Cumple",VOZ_WHATSAPP[[#This Row],[Nota 2]]-50%,VOZ_WHATSAPP[[#This Row],[Nota 2]]))</f>
        <v>1</v>
      </c>
    </row>
    <row r="1160" spans="1:34" x14ac:dyDescent="0.25">
      <c r="A1160" s="2" t="str">
        <f>VOZ_WHATSAPP[[#This Row],[ID Asesor]]&amp;VOZ_WHATSAPP[[#This Row],[Fecha Monitoreo]]</f>
        <v>308545841</v>
      </c>
      <c r="B1160" s="2">
        <v>45841</v>
      </c>
      <c r="C1160" s="1" t="s">
        <v>696</v>
      </c>
      <c r="D1160" s="1">
        <v>3085</v>
      </c>
      <c r="E1160" s="2">
        <v>45841</v>
      </c>
      <c r="F1160" s="3">
        <v>0.37083333333333335</v>
      </c>
      <c r="G1160" s="1" t="s">
        <v>51</v>
      </c>
      <c r="H1160" s="1" t="s">
        <v>44</v>
      </c>
      <c r="I1160" s="1">
        <v>11009572</v>
      </c>
      <c r="J1160" s="1">
        <v>3003927100</v>
      </c>
      <c r="K1160" s="1" t="s">
        <v>49</v>
      </c>
      <c r="L1160" s="1" t="s">
        <v>46</v>
      </c>
      <c r="M1160" s="1" t="s">
        <v>46</v>
      </c>
      <c r="N1160" s="1" t="s">
        <v>46</v>
      </c>
      <c r="O1160" s="1" t="s">
        <v>46</v>
      </c>
      <c r="P1160" s="1" t="s">
        <v>46</v>
      </c>
      <c r="Q1160" s="1" t="s">
        <v>48</v>
      </c>
      <c r="R1160" s="1" t="s">
        <v>48</v>
      </c>
      <c r="S1160" s="1" t="s">
        <v>46</v>
      </c>
      <c r="T1160" s="12" t="str">
        <f>IF(OR(VOZ_WHATSAPP[[#This Row],[Brinda argumentos coherentes a la objeción]]="No Cumple",VOZ_WHATSAPP[[#This Row],[Despliegue de Beneficios y/o consecuencias]]="No Cumple"),"Sin Negocio","Negocio")</f>
        <v>Negocio</v>
      </c>
      <c r="U1160" s="1" t="s">
        <v>46</v>
      </c>
      <c r="V1160" s="1" t="s">
        <v>46</v>
      </c>
      <c r="W1160" s="1" t="s">
        <v>46</v>
      </c>
      <c r="X1160" s="12" t="str">
        <f>IF(OR(VOZ_WHATSAPP[[#This Row],[Confirma Valor de pago]]="No Cumple",VOZ_WHATSAPP[[#This Row],[Confirma hora de pago]]="No Cumple",VOZ_WHATSAPP[[#This Row],[Confirma medio de pago]]="No Cumple"),"Sin Cierre","Cierre")</f>
        <v>Cierre</v>
      </c>
      <c r="Y1160" s="1" t="s">
        <v>46</v>
      </c>
      <c r="Z1160" s="1" t="s">
        <v>46</v>
      </c>
      <c r="AA1160" s="1" t="s">
        <v>46</v>
      </c>
      <c r="AB1160" s="1" t="s">
        <v>46</v>
      </c>
      <c r="AC1160" s="11" t="str">
        <f>IF(OR(VOZ_WHATSAPP[[#This Row],[La comunicación es asertiva, con respeto y evita maltrato]]="No Cumple",VOZ_WHATSAPP[[#This Row],[Cumple con las normativas legales]]="No Cumple"),"No Cumple","Cumple")</f>
        <v>Cumple</v>
      </c>
      <c r="AD1160" s="1" t="s">
        <v>46</v>
      </c>
      <c r="AE1160" s="1" t="s">
        <v>915</v>
      </c>
      <c r="AF1160" s="4">
        <v>1</v>
      </c>
      <c r="AG1160" s="4">
        <f>IF(AND(VOZ_WHATSAPP[[#This Row],[Estado Cierre]]="Sin Cierre",VOZ_WHATSAPP[[#This Row],[Nota Negocio]]="Sin Negocio"),VOZ_WHATSAPP[[#This Row],[Nota]]-24%,VOZ_WHATSAPP[[#This Row],[Nota]])</f>
        <v>1</v>
      </c>
      <c r="AH1160" s="8">
        <f>IF(VOZ_WHATSAPP[[#This Row],[Estado Legal]]="No Cumple",0,IF(VOZ_WHATSAPP[[#This Row],[Realiza lectura de guion Legal]]="No Cumple",VOZ_WHATSAPP[[#This Row],[Nota 2]]-50%,VOZ_WHATSAPP[[#This Row],[Nota 2]]))</f>
        <v>1</v>
      </c>
    </row>
    <row r="1161" spans="1:34" x14ac:dyDescent="0.25">
      <c r="A1161" s="2" t="str">
        <f>VOZ_WHATSAPP[[#This Row],[ID Asesor]]&amp;VOZ_WHATSAPP[[#This Row],[Fecha Monitoreo]]</f>
        <v>399445841</v>
      </c>
      <c r="B1161" s="2">
        <v>45841</v>
      </c>
      <c r="C1161" s="1" t="s">
        <v>56</v>
      </c>
      <c r="D1161" s="1">
        <v>3994</v>
      </c>
      <c r="E1161" s="2">
        <v>45841</v>
      </c>
      <c r="F1161" s="3">
        <v>0.3923611111111111</v>
      </c>
      <c r="G1161" s="1" t="s">
        <v>43</v>
      </c>
      <c r="H1161" s="1" t="s">
        <v>44</v>
      </c>
      <c r="I1161" s="1">
        <v>416</v>
      </c>
      <c r="J1161" s="1">
        <v>3188901918</v>
      </c>
      <c r="K1161" s="1" t="s">
        <v>45</v>
      </c>
      <c r="L1161" s="1" t="s">
        <v>46</v>
      </c>
      <c r="M1161" s="1" t="s">
        <v>47</v>
      </c>
      <c r="N1161" s="1" t="s">
        <v>46</v>
      </c>
      <c r="O1161" s="1" t="s">
        <v>54</v>
      </c>
      <c r="P1161" s="1" t="s">
        <v>46</v>
      </c>
      <c r="Q1161" s="1" t="s">
        <v>46</v>
      </c>
      <c r="R1161" s="1" t="s">
        <v>47</v>
      </c>
      <c r="S1161" s="1" t="s">
        <v>47</v>
      </c>
      <c r="T1161" s="12" t="str">
        <f>IF(OR(VOZ_WHATSAPP[[#This Row],[Brinda argumentos coherentes a la objeción]]="No Cumple",VOZ_WHATSAPP[[#This Row],[Despliegue de Beneficios y/o consecuencias]]="No Cumple"),"Sin Negocio","Negocio")</f>
        <v>Sin Negocio</v>
      </c>
      <c r="U1161" s="1" t="s">
        <v>48</v>
      </c>
      <c r="V1161" s="1" t="s">
        <v>48</v>
      </c>
      <c r="W1161" s="1" t="s">
        <v>48</v>
      </c>
      <c r="X1161" s="12" t="str">
        <f>IF(OR(VOZ_WHATSAPP[[#This Row],[Confirma Valor de pago]]="No Cumple",VOZ_WHATSAPP[[#This Row],[Confirma hora de pago]]="No Cumple",VOZ_WHATSAPP[[#This Row],[Confirma medio de pago]]="No Cumple"),"Sin Cierre","Cierre")</f>
        <v>Cierre</v>
      </c>
      <c r="Y1161" s="1" t="s">
        <v>54</v>
      </c>
      <c r="Z1161" s="1" t="s">
        <v>54</v>
      </c>
      <c r="AA1161" s="1" t="s">
        <v>46</v>
      </c>
      <c r="AB1161" s="1" t="s">
        <v>54</v>
      </c>
      <c r="AC1161" s="11" t="str">
        <f>IF(OR(VOZ_WHATSAPP[[#This Row],[La comunicación es asertiva, con respeto y evita maltrato]]="No Cumple",VOZ_WHATSAPP[[#This Row],[Cumple con las normativas legales]]="No Cumple"),"No Cumple","Cumple")</f>
        <v>No Cumple</v>
      </c>
      <c r="AD1161" s="1" t="s">
        <v>47</v>
      </c>
      <c r="AE1161" s="1" t="s">
        <v>1165</v>
      </c>
      <c r="AF1161" s="4">
        <v>0.48</v>
      </c>
      <c r="AG1161" s="4">
        <f>IF(AND(VOZ_WHATSAPP[[#This Row],[Estado Cierre]]="Sin Cierre",VOZ_WHATSAPP[[#This Row],[Nota Negocio]]="Sin Negocio"),VOZ_WHATSAPP[[#This Row],[Nota]]-24%,VOZ_WHATSAPP[[#This Row],[Nota]])</f>
        <v>0.48</v>
      </c>
      <c r="AH1161" s="8">
        <f>IF(VOZ_WHATSAPP[[#This Row],[Estado Legal]]="No Cumple",0,IF(VOZ_WHATSAPP[[#This Row],[Realiza lectura de guion Legal]]="No Cumple",VOZ_WHATSAPP[[#This Row],[Nota 2]]-50%,VOZ_WHATSAPP[[#This Row],[Nota 2]]))</f>
        <v>0</v>
      </c>
    </row>
    <row r="1162" spans="1:34" x14ac:dyDescent="0.25">
      <c r="A1162" s="2" t="str">
        <f>VOZ_WHATSAPP[[#This Row],[ID Asesor]]&amp;VOZ_WHATSAPP[[#This Row],[Fecha Monitoreo]]</f>
        <v>398645841</v>
      </c>
      <c r="B1162" s="2">
        <v>45841</v>
      </c>
      <c r="C1162" s="1" t="s">
        <v>42</v>
      </c>
      <c r="D1162" s="1">
        <v>3986</v>
      </c>
      <c r="E1162" s="2">
        <v>45841</v>
      </c>
      <c r="F1162" s="3">
        <v>0.38472222222222224</v>
      </c>
      <c r="G1162" s="1" t="s">
        <v>51</v>
      </c>
      <c r="H1162" s="1" t="s">
        <v>44</v>
      </c>
      <c r="I1162" s="1">
        <v>1294</v>
      </c>
      <c r="J1162" s="1">
        <v>3213765803</v>
      </c>
      <c r="K1162" s="1" t="s">
        <v>45</v>
      </c>
      <c r="L1162" s="1" t="s">
        <v>46</v>
      </c>
      <c r="M1162" s="1" t="s">
        <v>46</v>
      </c>
      <c r="N1162" s="1" t="s">
        <v>46</v>
      </c>
      <c r="O1162" s="1" t="s">
        <v>46</v>
      </c>
      <c r="P1162" s="1" t="s">
        <v>46</v>
      </c>
      <c r="Q1162" s="1" t="s">
        <v>46</v>
      </c>
      <c r="R1162" s="1" t="s">
        <v>47</v>
      </c>
      <c r="S1162" s="1" t="s">
        <v>47</v>
      </c>
      <c r="T1162" s="12" t="str">
        <f>IF(OR(VOZ_WHATSAPP[[#This Row],[Brinda argumentos coherentes a la objeción]]="No Cumple",VOZ_WHATSAPP[[#This Row],[Despliegue de Beneficios y/o consecuencias]]="No Cumple"),"Sin Negocio","Negocio")</f>
        <v>Sin Negocio</v>
      </c>
      <c r="U1162" s="1" t="s">
        <v>47</v>
      </c>
      <c r="V1162" s="1" t="s">
        <v>46</v>
      </c>
      <c r="W1162" s="1" t="s">
        <v>47</v>
      </c>
      <c r="X1162" s="12" t="str">
        <f>IF(OR(VOZ_WHATSAPP[[#This Row],[Confirma Valor de pago]]="No Cumple",VOZ_WHATSAPP[[#This Row],[Confirma hora de pago]]="No Cumple",VOZ_WHATSAPP[[#This Row],[Confirma medio de pago]]="No Cumple"),"Sin Cierre","Cierre")</f>
        <v>Sin Cierre</v>
      </c>
      <c r="Y1162" s="1" t="s">
        <v>54</v>
      </c>
      <c r="Z1162" s="1" t="s">
        <v>54</v>
      </c>
      <c r="AA1162" s="1" t="s">
        <v>46</v>
      </c>
      <c r="AB1162" s="1" t="s">
        <v>46</v>
      </c>
      <c r="AC1162" s="11" t="str">
        <f>IF(OR(VOZ_WHATSAPP[[#This Row],[La comunicación es asertiva, con respeto y evita maltrato]]="No Cumple",VOZ_WHATSAPP[[#This Row],[Cumple con las normativas legales]]="No Cumple"),"No Cumple","Cumple")</f>
        <v>Cumple</v>
      </c>
      <c r="AD1162" s="1" t="s">
        <v>46</v>
      </c>
      <c r="AE1162" s="1" t="s">
        <v>1166</v>
      </c>
      <c r="AF1162" s="4">
        <v>0.41</v>
      </c>
      <c r="AG1162" s="4">
        <f>IF(AND(VOZ_WHATSAPP[[#This Row],[Estado Cierre]]="Sin Cierre",VOZ_WHATSAPP[[#This Row],[Nota Negocio]]="Sin Negocio"),VOZ_WHATSAPP[[#This Row],[Nota]]-24%,VOZ_WHATSAPP[[#This Row],[Nota]])</f>
        <v>0.16999999999999998</v>
      </c>
      <c r="AH1162" s="8">
        <f>IF(VOZ_WHATSAPP[[#This Row],[Estado Legal]]="No Cumple",0,IF(VOZ_WHATSAPP[[#This Row],[Realiza lectura de guion Legal]]="No Cumple",VOZ_WHATSAPP[[#This Row],[Nota 2]]-50%,VOZ_WHATSAPP[[#This Row],[Nota 2]]))</f>
        <v>0.16999999999999998</v>
      </c>
    </row>
    <row r="1163" spans="1:34" x14ac:dyDescent="0.25">
      <c r="A1163" s="2" t="str">
        <f>VOZ_WHATSAPP[[#This Row],[ID Asesor]]&amp;VOZ_WHATSAPP[[#This Row],[Fecha Monitoreo]]</f>
        <v>381745841</v>
      </c>
      <c r="B1163" s="2">
        <v>45841</v>
      </c>
      <c r="C1163" s="1" t="s">
        <v>126</v>
      </c>
      <c r="D1163" s="1">
        <v>3817</v>
      </c>
      <c r="E1163" s="2">
        <v>45841</v>
      </c>
      <c r="F1163" s="3">
        <v>0.44722222222222224</v>
      </c>
      <c r="G1163" s="1" t="s">
        <v>43</v>
      </c>
      <c r="H1163" s="1" t="s">
        <v>44</v>
      </c>
      <c r="I1163" s="1">
        <v>586</v>
      </c>
      <c r="J1163" s="1">
        <v>3026993456</v>
      </c>
      <c r="K1163" s="1" t="s">
        <v>45</v>
      </c>
      <c r="L1163" s="1" t="s">
        <v>46</v>
      </c>
      <c r="M1163" s="1" t="s">
        <v>46</v>
      </c>
      <c r="N1163" s="1" t="s">
        <v>46</v>
      </c>
      <c r="O1163" s="1" t="s">
        <v>46</v>
      </c>
      <c r="P1163" s="1" t="s">
        <v>46</v>
      </c>
      <c r="Q1163" s="1" t="s">
        <v>46</v>
      </c>
      <c r="R1163" s="1" t="s">
        <v>46</v>
      </c>
      <c r="S1163" s="1" t="s">
        <v>48</v>
      </c>
      <c r="T1163" s="12" t="str">
        <f>IF(OR(VOZ_WHATSAPP[[#This Row],[Brinda argumentos coherentes a la objeción]]="No Cumple",VOZ_WHATSAPP[[#This Row],[Despliegue de Beneficios y/o consecuencias]]="No Cumple"),"Sin Negocio","Negocio")</f>
        <v>Negocio</v>
      </c>
      <c r="U1163" s="1" t="s">
        <v>48</v>
      </c>
      <c r="V1163" s="1" t="s">
        <v>48</v>
      </c>
      <c r="W1163" s="1" t="s">
        <v>48</v>
      </c>
      <c r="X1163" s="12" t="str">
        <f>IF(OR(VOZ_WHATSAPP[[#This Row],[Confirma Valor de pago]]="No Cumple",VOZ_WHATSAPP[[#This Row],[Confirma hora de pago]]="No Cumple",VOZ_WHATSAPP[[#This Row],[Confirma medio de pago]]="No Cumple"),"Sin Cierre","Cierre")</f>
        <v>Cierre</v>
      </c>
      <c r="Y1163" s="1" t="s">
        <v>54</v>
      </c>
      <c r="Z1163" s="1" t="s">
        <v>46</v>
      </c>
      <c r="AA1163" s="1" t="s">
        <v>46</v>
      </c>
      <c r="AB1163" s="1" t="s">
        <v>46</v>
      </c>
      <c r="AC1163" s="11" t="str">
        <f>IF(OR(VOZ_WHATSAPP[[#This Row],[La comunicación es asertiva, con respeto y evita maltrato]]="No Cumple",VOZ_WHATSAPP[[#This Row],[Cumple con las normativas legales]]="No Cumple"),"No Cumple","Cumple")</f>
        <v>Cumple</v>
      </c>
      <c r="AD1163" s="1" t="s">
        <v>47</v>
      </c>
      <c r="AE1163" s="1" t="s">
        <v>1167</v>
      </c>
      <c r="AF1163" s="4">
        <v>0.92</v>
      </c>
      <c r="AG1163" s="4">
        <f>IF(AND(VOZ_WHATSAPP[[#This Row],[Estado Cierre]]="Sin Cierre",VOZ_WHATSAPP[[#This Row],[Nota Negocio]]="Sin Negocio"),VOZ_WHATSAPP[[#This Row],[Nota]]-24%,VOZ_WHATSAPP[[#This Row],[Nota]])</f>
        <v>0.92</v>
      </c>
      <c r="AH1163" s="8">
        <f>IF(VOZ_WHATSAPP[[#This Row],[Estado Legal]]="No Cumple",0,IF(VOZ_WHATSAPP[[#This Row],[Realiza lectura de guion Legal]]="No Cumple",VOZ_WHATSAPP[[#This Row],[Nota 2]]-50%,VOZ_WHATSAPP[[#This Row],[Nota 2]]))</f>
        <v>0.42000000000000004</v>
      </c>
    </row>
    <row r="1164" spans="1:34" x14ac:dyDescent="0.25">
      <c r="A1164" s="2" t="str">
        <f>VOZ_WHATSAPP[[#This Row],[ID Asesor]]&amp;VOZ_WHATSAPP[[#This Row],[Fecha Monitoreo]]</f>
        <v>376345841</v>
      </c>
      <c r="B1164" s="2">
        <v>45841</v>
      </c>
      <c r="C1164" s="1" t="s">
        <v>42</v>
      </c>
      <c r="D1164" s="1">
        <v>3763</v>
      </c>
      <c r="E1164" s="2">
        <v>45841</v>
      </c>
      <c r="F1164" s="3">
        <v>0.35347222222222224</v>
      </c>
      <c r="G1164" s="1" t="s">
        <v>51</v>
      </c>
      <c r="H1164" s="1" t="s">
        <v>44</v>
      </c>
      <c r="I1164" s="1">
        <v>1416</v>
      </c>
      <c r="J1164" s="1">
        <v>3213231935</v>
      </c>
      <c r="K1164" s="1" t="s">
        <v>45</v>
      </c>
      <c r="L1164" s="1" t="s">
        <v>46</v>
      </c>
      <c r="M1164" s="1" t="s">
        <v>46</v>
      </c>
      <c r="N1164" s="1" t="s">
        <v>46</v>
      </c>
      <c r="O1164" s="1" t="s">
        <v>54</v>
      </c>
      <c r="P1164" s="1" t="s">
        <v>46</v>
      </c>
      <c r="Q1164" s="1" t="s">
        <v>46</v>
      </c>
      <c r="R1164" s="1" t="s">
        <v>46</v>
      </c>
      <c r="S1164" s="1" t="s">
        <v>46</v>
      </c>
      <c r="T1164" s="12" t="str">
        <f>IF(OR(VOZ_WHATSAPP[[#This Row],[Brinda argumentos coherentes a la objeción]]="No Cumple",VOZ_WHATSAPP[[#This Row],[Despliegue de Beneficios y/o consecuencias]]="No Cumple"),"Sin Negocio","Negocio")</f>
        <v>Negocio</v>
      </c>
      <c r="U1164" s="1" t="s">
        <v>46</v>
      </c>
      <c r="V1164" s="1" t="s">
        <v>46</v>
      </c>
      <c r="W1164" s="1" t="s">
        <v>46</v>
      </c>
      <c r="X1164" s="12" t="str">
        <f>IF(OR(VOZ_WHATSAPP[[#This Row],[Confirma Valor de pago]]="No Cumple",VOZ_WHATSAPP[[#This Row],[Confirma hora de pago]]="No Cumple",VOZ_WHATSAPP[[#This Row],[Confirma medio de pago]]="No Cumple"),"Sin Cierre","Cierre")</f>
        <v>Cierre</v>
      </c>
      <c r="Y1164" s="1" t="s">
        <v>46</v>
      </c>
      <c r="Z1164" s="1" t="s">
        <v>46</v>
      </c>
      <c r="AA1164" s="1" t="s">
        <v>46</v>
      </c>
      <c r="AB1164" s="1" t="s">
        <v>46</v>
      </c>
      <c r="AC1164" s="11" t="str">
        <f>IF(OR(VOZ_WHATSAPP[[#This Row],[La comunicación es asertiva, con respeto y evita maltrato]]="No Cumple",VOZ_WHATSAPP[[#This Row],[Cumple con las normativas legales]]="No Cumple"),"No Cumple","Cumple")</f>
        <v>Cumple</v>
      </c>
      <c r="AD1164" s="1" t="s">
        <v>46</v>
      </c>
      <c r="AE1164" s="1" t="s">
        <v>1168</v>
      </c>
      <c r="AF1164" s="4">
        <v>0.95</v>
      </c>
      <c r="AG1164" s="4">
        <f>IF(AND(VOZ_WHATSAPP[[#This Row],[Estado Cierre]]="Sin Cierre",VOZ_WHATSAPP[[#This Row],[Nota Negocio]]="Sin Negocio"),VOZ_WHATSAPP[[#This Row],[Nota]]-24%,VOZ_WHATSAPP[[#This Row],[Nota]])</f>
        <v>0.95</v>
      </c>
      <c r="AH1164" s="8">
        <f>IF(VOZ_WHATSAPP[[#This Row],[Estado Legal]]="No Cumple",0,IF(VOZ_WHATSAPP[[#This Row],[Realiza lectura de guion Legal]]="No Cumple",VOZ_WHATSAPP[[#This Row],[Nota 2]]-50%,VOZ_WHATSAPP[[#This Row],[Nota 2]]))</f>
        <v>0.95</v>
      </c>
    </row>
    <row r="1165" spans="1:34" x14ac:dyDescent="0.25">
      <c r="A1165" s="2" t="str">
        <f>VOZ_WHATSAPP[[#This Row],[ID Asesor]]&amp;VOZ_WHATSAPP[[#This Row],[Fecha Monitoreo]]</f>
        <v>387345841</v>
      </c>
      <c r="B1165" s="2">
        <v>45841</v>
      </c>
      <c r="C1165" s="1" t="s">
        <v>696</v>
      </c>
      <c r="D1165" s="1">
        <v>3873</v>
      </c>
      <c r="E1165" s="2">
        <v>45841</v>
      </c>
      <c r="F1165" s="3">
        <v>0.39444444444444443</v>
      </c>
      <c r="G1165" s="1" t="s">
        <v>51</v>
      </c>
      <c r="H1165" s="1" t="s">
        <v>44</v>
      </c>
      <c r="I1165" s="1">
        <v>1426</v>
      </c>
      <c r="J1165" s="1">
        <v>3227901468</v>
      </c>
      <c r="K1165" s="1" t="s">
        <v>45</v>
      </c>
      <c r="L1165" s="1" t="s">
        <v>46</v>
      </c>
      <c r="M1165" s="1" t="s">
        <v>46</v>
      </c>
      <c r="N1165" s="1" t="s">
        <v>46</v>
      </c>
      <c r="O1165" s="1" t="s">
        <v>46</v>
      </c>
      <c r="P1165" s="1" t="s">
        <v>46</v>
      </c>
      <c r="Q1165" s="1" t="s">
        <v>46</v>
      </c>
      <c r="R1165" s="1" t="s">
        <v>46</v>
      </c>
      <c r="S1165" s="1" t="s">
        <v>46</v>
      </c>
      <c r="T1165" s="12" t="str">
        <f>IF(OR(VOZ_WHATSAPP[[#This Row],[Brinda argumentos coherentes a la objeción]]="No Cumple",VOZ_WHATSAPP[[#This Row],[Despliegue de Beneficios y/o consecuencias]]="No Cumple"),"Sin Negocio","Negocio")</f>
        <v>Negocio</v>
      </c>
      <c r="U1165" s="1" t="s">
        <v>48</v>
      </c>
      <c r="V1165" s="1" t="s">
        <v>48</v>
      </c>
      <c r="W1165" s="1" t="s">
        <v>48</v>
      </c>
      <c r="X1165" s="12" t="str">
        <f>IF(OR(VOZ_WHATSAPP[[#This Row],[Confirma Valor de pago]]="No Cumple",VOZ_WHATSAPP[[#This Row],[Confirma hora de pago]]="No Cumple",VOZ_WHATSAPP[[#This Row],[Confirma medio de pago]]="No Cumple"),"Sin Cierre","Cierre")</f>
        <v>Cierre</v>
      </c>
      <c r="Y1165" s="1" t="s">
        <v>46</v>
      </c>
      <c r="Z1165" s="1" t="s">
        <v>46</v>
      </c>
      <c r="AA1165" s="1" t="s">
        <v>46</v>
      </c>
      <c r="AB1165" s="1" t="s">
        <v>46</v>
      </c>
      <c r="AC1165" s="11" t="str">
        <f>IF(OR(VOZ_WHATSAPP[[#This Row],[La comunicación es asertiva, con respeto y evita maltrato]]="No Cumple",VOZ_WHATSAPP[[#This Row],[Cumple con las normativas legales]]="No Cumple"),"No Cumple","Cumple")</f>
        <v>Cumple</v>
      </c>
      <c r="AD1165" s="1" t="s">
        <v>46</v>
      </c>
      <c r="AE1165" s="1" t="s">
        <v>915</v>
      </c>
      <c r="AF1165" s="4">
        <v>1</v>
      </c>
      <c r="AG1165" s="4">
        <f>IF(AND(VOZ_WHATSAPP[[#This Row],[Estado Cierre]]="Sin Cierre",VOZ_WHATSAPP[[#This Row],[Nota Negocio]]="Sin Negocio"),VOZ_WHATSAPP[[#This Row],[Nota]]-24%,VOZ_WHATSAPP[[#This Row],[Nota]])</f>
        <v>1</v>
      </c>
      <c r="AH1165" s="8">
        <f>IF(VOZ_WHATSAPP[[#This Row],[Estado Legal]]="No Cumple",0,IF(VOZ_WHATSAPP[[#This Row],[Realiza lectura de guion Legal]]="No Cumple",VOZ_WHATSAPP[[#This Row],[Nota 2]]-50%,VOZ_WHATSAPP[[#This Row],[Nota 2]]))</f>
        <v>1</v>
      </c>
    </row>
    <row r="1166" spans="1:34" x14ac:dyDescent="0.25">
      <c r="A1166" s="2" t="str">
        <f>VOZ_WHATSAPP[[#This Row],[ID Asesor]]&amp;VOZ_WHATSAPP[[#This Row],[Fecha Monitoreo]]</f>
        <v>313345841</v>
      </c>
      <c r="B1166" s="2">
        <v>45841</v>
      </c>
      <c r="C1166" s="1" t="s">
        <v>42</v>
      </c>
      <c r="D1166" s="1">
        <v>3133</v>
      </c>
      <c r="E1166" s="2">
        <v>45841</v>
      </c>
      <c r="F1166" s="3">
        <v>0.37013888888888891</v>
      </c>
      <c r="G1166" s="1" t="s">
        <v>60</v>
      </c>
      <c r="H1166" s="1" t="s">
        <v>44</v>
      </c>
      <c r="I1166" s="1">
        <v>1355</v>
      </c>
      <c r="J1166" s="1">
        <v>3017536776</v>
      </c>
      <c r="K1166" s="1" t="s">
        <v>45</v>
      </c>
      <c r="L1166" s="1" t="s">
        <v>47</v>
      </c>
      <c r="M1166" s="1" t="s">
        <v>46</v>
      </c>
      <c r="N1166" s="1" t="s">
        <v>46</v>
      </c>
      <c r="O1166" s="1" t="s">
        <v>46</v>
      </c>
      <c r="P1166" s="1" t="s">
        <v>46</v>
      </c>
      <c r="Q1166" s="1" t="s">
        <v>48</v>
      </c>
      <c r="R1166" s="1" t="s">
        <v>48</v>
      </c>
      <c r="S1166" s="1" t="s">
        <v>48</v>
      </c>
      <c r="T1166" s="12" t="str">
        <f>IF(OR(VOZ_WHATSAPP[[#This Row],[Brinda argumentos coherentes a la objeción]]="No Cumple",VOZ_WHATSAPP[[#This Row],[Despliegue de Beneficios y/o consecuencias]]="No Cumple"),"Sin Negocio","Negocio")</f>
        <v>Negocio</v>
      </c>
      <c r="U1166" s="1" t="s">
        <v>46</v>
      </c>
      <c r="V1166" s="1" t="s">
        <v>46</v>
      </c>
      <c r="W1166" s="1" t="s">
        <v>46</v>
      </c>
      <c r="X1166" s="12" t="str">
        <f>IF(OR(VOZ_WHATSAPP[[#This Row],[Confirma Valor de pago]]="No Cumple",VOZ_WHATSAPP[[#This Row],[Confirma hora de pago]]="No Cumple",VOZ_WHATSAPP[[#This Row],[Confirma medio de pago]]="No Cumple"),"Sin Cierre","Cierre")</f>
        <v>Cierre</v>
      </c>
      <c r="Y1166" s="1" t="s">
        <v>46</v>
      </c>
      <c r="Z1166" s="1" t="s">
        <v>46</v>
      </c>
      <c r="AA1166" s="1" t="s">
        <v>46</v>
      </c>
      <c r="AB1166" s="1" t="s">
        <v>46</v>
      </c>
      <c r="AC1166" s="11" t="str">
        <f>IF(OR(VOZ_WHATSAPP[[#This Row],[La comunicación es asertiva, con respeto y evita maltrato]]="No Cumple",VOZ_WHATSAPP[[#This Row],[Cumple con las normativas legales]]="No Cumple"),"No Cumple","Cumple")</f>
        <v>Cumple</v>
      </c>
      <c r="AD1166" s="1" t="s">
        <v>46</v>
      </c>
      <c r="AE1166" s="1" t="s">
        <v>145</v>
      </c>
      <c r="AF1166" s="4">
        <v>0.96</v>
      </c>
      <c r="AG1166" s="4">
        <f>IF(AND(VOZ_WHATSAPP[[#This Row],[Estado Cierre]]="Sin Cierre",VOZ_WHATSAPP[[#This Row],[Nota Negocio]]="Sin Negocio"),VOZ_WHATSAPP[[#This Row],[Nota]]-24%,VOZ_WHATSAPP[[#This Row],[Nota]])</f>
        <v>0.96</v>
      </c>
      <c r="AH1166" s="8">
        <f>IF(VOZ_WHATSAPP[[#This Row],[Estado Legal]]="No Cumple",0,IF(VOZ_WHATSAPP[[#This Row],[Realiza lectura de guion Legal]]="No Cumple",VOZ_WHATSAPP[[#This Row],[Nota 2]]-50%,VOZ_WHATSAPP[[#This Row],[Nota 2]]))</f>
        <v>0.96</v>
      </c>
    </row>
    <row r="1167" spans="1:34" x14ac:dyDescent="0.25">
      <c r="A1167" s="2" t="str">
        <f>VOZ_WHATSAPP[[#This Row],[ID Asesor]]&amp;VOZ_WHATSAPP[[#This Row],[Fecha Monitoreo]]</f>
        <v>380745841</v>
      </c>
      <c r="B1167" s="2">
        <v>45841</v>
      </c>
      <c r="C1167" s="1" t="s">
        <v>696</v>
      </c>
      <c r="D1167" s="1">
        <v>3807</v>
      </c>
      <c r="E1167" s="2">
        <v>45841</v>
      </c>
      <c r="F1167" s="3">
        <v>0.38055555555555554</v>
      </c>
      <c r="G1167" s="1" t="s">
        <v>58</v>
      </c>
      <c r="H1167" s="1" t="s">
        <v>44</v>
      </c>
      <c r="I1167" s="1">
        <v>1419</v>
      </c>
      <c r="J1167" s="1">
        <v>3123521615</v>
      </c>
      <c r="K1167" s="1" t="s">
        <v>45</v>
      </c>
      <c r="L1167" s="1" t="s">
        <v>46</v>
      </c>
      <c r="M1167" s="1" t="s">
        <v>46</v>
      </c>
      <c r="N1167" s="1" t="s">
        <v>46</v>
      </c>
      <c r="O1167" s="1" t="s">
        <v>46</v>
      </c>
      <c r="P1167" s="1" t="s">
        <v>46</v>
      </c>
      <c r="Q1167" s="1" t="s">
        <v>46</v>
      </c>
      <c r="R1167" s="1" t="s">
        <v>46</v>
      </c>
      <c r="S1167" s="1" t="s">
        <v>46</v>
      </c>
      <c r="T1167" s="12" t="str">
        <f>IF(OR(VOZ_WHATSAPP[[#This Row],[Brinda argumentos coherentes a la objeción]]="No Cumple",VOZ_WHATSAPP[[#This Row],[Despliegue de Beneficios y/o consecuencias]]="No Cumple"),"Sin Negocio","Negocio")</f>
        <v>Negocio</v>
      </c>
      <c r="U1167" s="1" t="s">
        <v>48</v>
      </c>
      <c r="V1167" s="1" t="s">
        <v>48</v>
      </c>
      <c r="W1167" s="1" t="s">
        <v>48</v>
      </c>
      <c r="X1167" s="12" t="str">
        <f>IF(OR(VOZ_WHATSAPP[[#This Row],[Confirma Valor de pago]]="No Cumple",VOZ_WHATSAPP[[#This Row],[Confirma hora de pago]]="No Cumple",VOZ_WHATSAPP[[#This Row],[Confirma medio de pago]]="No Cumple"),"Sin Cierre","Cierre")</f>
        <v>Cierre</v>
      </c>
      <c r="Y1167" s="1" t="s">
        <v>46</v>
      </c>
      <c r="Z1167" s="1" t="s">
        <v>46</v>
      </c>
      <c r="AA1167" s="1" t="s">
        <v>46</v>
      </c>
      <c r="AB1167" s="1" t="s">
        <v>46</v>
      </c>
      <c r="AC1167" s="11" t="str">
        <f>IF(OR(VOZ_WHATSAPP[[#This Row],[La comunicación es asertiva, con respeto y evita maltrato]]="No Cumple",VOZ_WHATSAPP[[#This Row],[Cumple con las normativas legales]]="No Cumple"),"No Cumple","Cumple")</f>
        <v>Cumple</v>
      </c>
      <c r="AD1167" s="1" t="s">
        <v>46</v>
      </c>
      <c r="AE1167" s="1" t="s">
        <v>915</v>
      </c>
      <c r="AF1167" s="4">
        <v>1</v>
      </c>
      <c r="AG1167" s="4">
        <f>IF(AND(VOZ_WHATSAPP[[#This Row],[Estado Cierre]]="Sin Cierre",VOZ_WHATSAPP[[#This Row],[Nota Negocio]]="Sin Negocio"),VOZ_WHATSAPP[[#This Row],[Nota]]-24%,VOZ_WHATSAPP[[#This Row],[Nota]])</f>
        <v>1</v>
      </c>
      <c r="AH1167" s="8">
        <f>IF(VOZ_WHATSAPP[[#This Row],[Estado Legal]]="No Cumple",0,IF(VOZ_WHATSAPP[[#This Row],[Realiza lectura de guion Legal]]="No Cumple",VOZ_WHATSAPP[[#This Row],[Nota 2]]-50%,VOZ_WHATSAPP[[#This Row],[Nota 2]]))</f>
        <v>1</v>
      </c>
    </row>
    <row r="1168" spans="1:34" x14ac:dyDescent="0.25">
      <c r="A1168" s="2" t="str">
        <f>VOZ_WHATSAPP[[#This Row],[ID Asesor]]&amp;VOZ_WHATSAPP[[#This Row],[Fecha Monitoreo]]</f>
        <v>385745841</v>
      </c>
      <c r="B1168" s="2">
        <v>45841</v>
      </c>
      <c r="C1168" s="1" t="s">
        <v>696</v>
      </c>
      <c r="D1168" s="1">
        <v>3857</v>
      </c>
      <c r="E1168" s="2">
        <v>45841</v>
      </c>
      <c r="F1168" s="3">
        <v>0.39097222222222222</v>
      </c>
      <c r="G1168" s="1" t="s">
        <v>51</v>
      </c>
      <c r="H1168" s="1" t="s">
        <v>44</v>
      </c>
      <c r="I1168" s="1">
        <v>1118</v>
      </c>
      <c r="J1168" s="1">
        <v>3183031065</v>
      </c>
      <c r="K1168" s="1" t="s">
        <v>45</v>
      </c>
      <c r="L1168" s="1" t="s">
        <v>46</v>
      </c>
      <c r="M1168" s="1" t="s">
        <v>46</v>
      </c>
      <c r="N1168" s="1" t="s">
        <v>46</v>
      </c>
      <c r="O1168" s="1" t="s">
        <v>46</v>
      </c>
      <c r="P1168" s="1" t="s">
        <v>46</v>
      </c>
      <c r="Q1168" s="1" t="s">
        <v>48</v>
      </c>
      <c r="R1168" s="1" t="s">
        <v>46</v>
      </c>
      <c r="S1168" s="1" t="s">
        <v>47</v>
      </c>
      <c r="T1168" s="12" t="str">
        <f>IF(OR(VOZ_WHATSAPP[[#This Row],[Brinda argumentos coherentes a la objeción]]="No Cumple",VOZ_WHATSAPP[[#This Row],[Despliegue de Beneficios y/o consecuencias]]="No Cumple"),"Sin Negocio","Negocio")</f>
        <v>Sin Negocio</v>
      </c>
      <c r="U1168" s="1" t="s">
        <v>46</v>
      </c>
      <c r="V1168" s="1" t="s">
        <v>46</v>
      </c>
      <c r="W1168" s="1" t="s">
        <v>46</v>
      </c>
      <c r="X1168" s="12" t="str">
        <f>IF(OR(VOZ_WHATSAPP[[#This Row],[Confirma Valor de pago]]="No Cumple",VOZ_WHATSAPP[[#This Row],[Confirma hora de pago]]="No Cumple",VOZ_WHATSAPP[[#This Row],[Confirma medio de pago]]="No Cumple"),"Sin Cierre","Cierre")</f>
        <v>Cierre</v>
      </c>
      <c r="Y1168" s="1" t="s">
        <v>46</v>
      </c>
      <c r="Z1168" s="1" t="s">
        <v>46</v>
      </c>
      <c r="AA1168" s="1" t="s">
        <v>46</v>
      </c>
      <c r="AB1168" s="1" t="s">
        <v>46</v>
      </c>
      <c r="AC1168" s="11" t="str">
        <f>IF(OR(VOZ_WHATSAPP[[#This Row],[La comunicación es asertiva, con respeto y evita maltrato]]="No Cumple",VOZ_WHATSAPP[[#This Row],[Cumple con las normativas legales]]="No Cumple"),"No Cumple","Cumple")</f>
        <v>Cumple</v>
      </c>
      <c r="AD1168" s="1" t="s">
        <v>46</v>
      </c>
      <c r="AE1168" s="1" t="s">
        <v>1169</v>
      </c>
      <c r="AF1168" s="4">
        <v>0.9</v>
      </c>
      <c r="AG1168" s="4">
        <f>IF(AND(VOZ_WHATSAPP[[#This Row],[Estado Cierre]]="Sin Cierre",VOZ_WHATSAPP[[#This Row],[Nota Negocio]]="Sin Negocio"),VOZ_WHATSAPP[[#This Row],[Nota]]-24%,VOZ_WHATSAPP[[#This Row],[Nota]])</f>
        <v>0.9</v>
      </c>
      <c r="AH1168" s="8">
        <f>IF(VOZ_WHATSAPP[[#This Row],[Estado Legal]]="No Cumple",0,IF(VOZ_WHATSAPP[[#This Row],[Realiza lectura de guion Legal]]="No Cumple",VOZ_WHATSAPP[[#This Row],[Nota 2]]-50%,VOZ_WHATSAPP[[#This Row],[Nota 2]]))</f>
        <v>0.9</v>
      </c>
    </row>
    <row r="1169" spans="1:34" x14ac:dyDescent="0.25">
      <c r="A1169" s="2" t="str">
        <f>VOZ_WHATSAPP[[#This Row],[ID Asesor]]&amp;VOZ_WHATSAPP[[#This Row],[Fecha Monitoreo]]</f>
        <v>303545841</v>
      </c>
      <c r="B1169" s="2">
        <v>45841</v>
      </c>
      <c r="C1169" s="1" t="s">
        <v>696</v>
      </c>
      <c r="D1169" s="1">
        <v>3035</v>
      </c>
      <c r="E1169" s="2">
        <v>45841</v>
      </c>
      <c r="F1169" s="3">
        <v>0.40416666666666667</v>
      </c>
      <c r="G1169" s="1" t="s">
        <v>60</v>
      </c>
      <c r="H1169" s="1" t="s">
        <v>44</v>
      </c>
      <c r="I1169" s="1">
        <v>1151</v>
      </c>
      <c r="J1169" s="1">
        <v>3013447558</v>
      </c>
      <c r="K1169" s="1" t="s">
        <v>45</v>
      </c>
      <c r="L1169" s="1" t="s">
        <v>47</v>
      </c>
      <c r="M1169" s="1" t="s">
        <v>46</v>
      </c>
      <c r="N1169" s="1" t="s">
        <v>46</v>
      </c>
      <c r="O1169" s="1" t="s">
        <v>46</v>
      </c>
      <c r="P1169" s="1" t="s">
        <v>46</v>
      </c>
      <c r="Q1169" s="1" t="s">
        <v>48</v>
      </c>
      <c r="R1169" s="1" t="s">
        <v>48</v>
      </c>
      <c r="S1169" s="1" t="s">
        <v>46</v>
      </c>
      <c r="T1169" s="12" t="str">
        <f>IF(OR(VOZ_WHATSAPP[[#This Row],[Brinda argumentos coherentes a la objeción]]="No Cumple",VOZ_WHATSAPP[[#This Row],[Despliegue de Beneficios y/o consecuencias]]="No Cumple"),"Sin Negocio","Negocio")</f>
        <v>Negocio</v>
      </c>
      <c r="U1169" s="1" t="s">
        <v>46</v>
      </c>
      <c r="V1169" s="1" t="s">
        <v>46</v>
      </c>
      <c r="W1169" s="1" t="s">
        <v>46</v>
      </c>
      <c r="X1169" s="12" t="str">
        <f>IF(OR(VOZ_WHATSAPP[[#This Row],[Confirma Valor de pago]]="No Cumple",VOZ_WHATSAPP[[#This Row],[Confirma hora de pago]]="No Cumple",VOZ_WHATSAPP[[#This Row],[Confirma medio de pago]]="No Cumple"),"Sin Cierre","Cierre")</f>
        <v>Cierre</v>
      </c>
      <c r="Y1169" s="1" t="s">
        <v>46</v>
      </c>
      <c r="Z1169" s="1" t="s">
        <v>46</v>
      </c>
      <c r="AA1169" s="1" t="s">
        <v>46</v>
      </c>
      <c r="AB1169" s="1" t="s">
        <v>46</v>
      </c>
      <c r="AC1169" s="11" t="str">
        <f>IF(OR(VOZ_WHATSAPP[[#This Row],[La comunicación es asertiva, con respeto y evita maltrato]]="No Cumple",VOZ_WHATSAPP[[#This Row],[Cumple con las normativas legales]]="No Cumple"),"No Cumple","Cumple")</f>
        <v>Cumple</v>
      </c>
      <c r="AD1169" s="1" t="s">
        <v>46</v>
      </c>
      <c r="AE1169" s="1" t="s">
        <v>965</v>
      </c>
      <c r="AF1169" s="4">
        <v>0.96</v>
      </c>
      <c r="AG1169" s="4">
        <f>IF(AND(VOZ_WHATSAPP[[#This Row],[Estado Cierre]]="Sin Cierre",VOZ_WHATSAPP[[#This Row],[Nota Negocio]]="Sin Negocio"),VOZ_WHATSAPP[[#This Row],[Nota]]-24%,VOZ_WHATSAPP[[#This Row],[Nota]])</f>
        <v>0.96</v>
      </c>
      <c r="AH1169" s="8">
        <f>IF(VOZ_WHATSAPP[[#This Row],[Estado Legal]]="No Cumple",0,IF(VOZ_WHATSAPP[[#This Row],[Realiza lectura de guion Legal]]="No Cumple",VOZ_WHATSAPP[[#This Row],[Nota 2]]-50%,VOZ_WHATSAPP[[#This Row],[Nota 2]]))</f>
        <v>0.96</v>
      </c>
    </row>
    <row r="1170" spans="1:34" x14ac:dyDescent="0.25">
      <c r="A1170" s="2" t="str">
        <f>VOZ_WHATSAPP[[#This Row],[ID Asesor]]&amp;VOZ_WHATSAPP[[#This Row],[Fecha Monitoreo]]</f>
        <v>399145841</v>
      </c>
      <c r="B1170" s="2">
        <v>45841</v>
      </c>
      <c r="C1170" s="1" t="s">
        <v>56</v>
      </c>
      <c r="D1170" s="1">
        <v>3991</v>
      </c>
      <c r="E1170" s="2">
        <v>45841</v>
      </c>
      <c r="F1170" s="3">
        <v>0.4777777777777778</v>
      </c>
      <c r="G1170" s="1" t="s">
        <v>43</v>
      </c>
      <c r="H1170" s="1" t="s">
        <v>44</v>
      </c>
      <c r="I1170" s="1">
        <v>572</v>
      </c>
      <c r="J1170" s="1">
        <v>3243643481</v>
      </c>
      <c r="K1170" s="1" t="s">
        <v>45</v>
      </c>
      <c r="L1170" s="1" t="s">
        <v>46</v>
      </c>
      <c r="M1170" s="1" t="s">
        <v>46</v>
      </c>
      <c r="N1170" s="1" t="s">
        <v>46</v>
      </c>
      <c r="O1170" s="1" t="s">
        <v>54</v>
      </c>
      <c r="P1170" s="1" t="s">
        <v>54</v>
      </c>
      <c r="Q1170" s="1" t="s">
        <v>48</v>
      </c>
      <c r="R1170" s="1" t="s">
        <v>48</v>
      </c>
      <c r="S1170" s="1" t="s">
        <v>46</v>
      </c>
      <c r="T1170" s="12" t="str">
        <f>IF(OR(VOZ_WHATSAPP[[#This Row],[Brinda argumentos coherentes a la objeción]]="No Cumple",VOZ_WHATSAPP[[#This Row],[Despliegue de Beneficios y/o consecuencias]]="No Cumple"),"Sin Negocio","Negocio")</f>
        <v>Negocio</v>
      </c>
      <c r="U1170" s="1" t="s">
        <v>46</v>
      </c>
      <c r="V1170" s="1" t="s">
        <v>46</v>
      </c>
      <c r="W1170" s="1" t="s">
        <v>46</v>
      </c>
      <c r="X1170" s="12" t="str">
        <f>IF(OR(VOZ_WHATSAPP[[#This Row],[Confirma Valor de pago]]="No Cumple",VOZ_WHATSAPP[[#This Row],[Confirma hora de pago]]="No Cumple",VOZ_WHATSAPP[[#This Row],[Confirma medio de pago]]="No Cumple"),"Sin Cierre","Cierre")</f>
        <v>Cierre</v>
      </c>
      <c r="Y1170" s="1" t="s">
        <v>46</v>
      </c>
      <c r="Z1170" s="1" t="s">
        <v>46</v>
      </c>
      <c r="AA1170" s="1" t="s">
        <v>46</v>
      </c>
      <c r="AB1170" s="1" t="s">
        <v>46</v>
      </c>
      <c r="AC1170" s="11" t="str">
        <f>IF(OR(VOZ_WHATSAPP[[#This Row],[La comunicación es asertiva, con respeto y evita maltrato]]="No Cumple",VOZ_WHATSAPP[[#This Row],[Cumple con las normativas legales]]="No Cumple"),"No Cumple","Cumple")</f>
        <v>Cumple</v>
      </c>
      <c r="AD1170" s="1" t="s">
        <v>46</v>
      </c>
      <c r="AE1170" s="1" t="s">
        <v>1170</v>
      </c>
      <c r="AF1170" s="4">
        <v>0.9</v>
      </c>
      <c r="AG1170" s="4">
        <f>IF(AND(VOZ_WHATSAPP[[#This Row],[Estado Cierre]]="Sin Cierre",VOZ_WHATSAPP[[#This Row],[Nota Negocio]]="Sin Negocio"),VOZ_WHATSAPP[[#This Row],[Nota]]-24%,VOZ_WHATSAPP[[#This Row],[Nota]])</f>
        <v>0.9</v>
      </c>
      <c r="AH1170" s="8">
        <f>IF(VOZ_WHATSAPP[[#This Row],[Estado Legal]]="No Cumple",0,IF(VOZ_WHATSAPP[[#This Row],[Realiza lectura de guion Legal]]="No Cumple",VOZ_WHATSAPP[[#This Row],[Nota 2]]-50%,VOZ_WHATSAPP[[#This Row],[Nota 2]]))</f>
        <v>0.9</v>
      </c>
    </row>
    <row r="1171" spans="1:34" x14ac:dyDescent="0.25">
      <c r="A1171" s="2" t="str">
        <f>VOZ_WHATSAPP[[#This Row],[ID Asesor]]&amp;VOZ_WHATSAPP[[#This Row],[Fecha Monitoreo]]</f>
        <v>368845841</v>
      </c>
      <c r="B1171" s="2">
        <v>45841</v>
      </c>
      <c r="C1171" s="1" t="s">
        <v>696</v>
      </c>
      <c r="D1171" s="1">
        <v>3688</v>
      </c>
      <c r="E1171" s="2">
        <v>45841</v>
      </c>
      <c r="F1171" s="3">
        <v>0.58958333333333335</v>
      </c>
      <c r="G1171" s="1" t="s">
        <v>51</v>
      </c>
      <c r="H1171" s="1" t="s">
        <v>44</v>
      </c>
      <c r="I1171" s="1">
        <v>21009830</v>
      </c>
      <c r="J1171" s="1">
        <v>573184991949</v>
      </c>
      <c r="K1171" s="1" t="s">
        <v>49</v>
      </c>
      <c r="L1171" s="1" t="s">
        <v>46</v>
      </c>
      <c r="M1171" s="1" t="s">
        <v>48</v>
      </c>
      <c r="N1171" s="1" t="s">
        <v>46</v>
      </c>
      <c r="O1171" s="1" t="s">
        <v>54</v>
      </c>
      <c r="P1171" s="1" t="s">
        <v>46</v>
      </c>
      <c r="Q1171" s="1" t="s">
        <v>46</v>
      </c>
      <c r="R1171" s="1" t="s">
        <v>46</v>
      </c>
      <c r="S1171" s="1" t="s">
        <v>48</v>
      </c>
      <c r="T1171" s="12" t="str">
        <f>IF(OR(VOZ_WHATSAPP[[#This Row],[Brinda argumentos coherentes a la objeción]]="No Cumple",VOZ_WHATSAPP[[#This Row],[Despliegue de Beneficios y/o consecuencias]]="No Cumple"),"Sin Negocio","Negocio")</f>
        <v>Negocio</v>
      </c>
      <c r="U1171" s="1" t="s">
        <v>48</v>
      </c>
      <c r="V1171" s="1" t="s">
        <v>48</v>
      </c>
      <c r="W1171" s="1" t="s">
        <v>48</v>
      </c>
      <c r="X1171" s="12" t="str">
        <f>IF(OR(VOZ_WHATSAPP[[#This Row],[Confirma Valor de pago]]="No Cumple",VOZ_WHATSAPP[[#This Row],[Confirma hora de pago]]="No Cumple",VOZ_WHATSAPP[[#This Row],[Confirma medio de pago]]="No Cumple"),"Sin Cierre","Cierre")</f>
        <v>Cierre</v>
      </c>
      <c r="Y1171" s="1" t="s">
        <v>48</v>
      </c>
      <c r="Z1171" s="1" t="s">
        <v>46</v>
      </c>
      <c r="AA1171" s="1" t="s">
        <v>46</v>
      </c>
      <c r="AB1171" s="1" t="s">
        <v>46</v>
      </c>
      <c r="AC1171" s="11" t="str">
        <f>IF(OR(VOZ_WHATSAPP[[#This Row],[La comunicación es asertiva, con respeto y evita maltrato]]="No Cumple",VOZ_WHATSAPP[[#This Row],[Cumple con las normativas legales]]="No Cumple"),"No Cumple","Cumple")</f>
        <v>Cumple</v>
      </c>
      <c r="AD1171" s="1" t="s">
        <v>46</v>
      </c>
      <c r="AE1171" s="1" t="s">
        <v>1171</v>
      </c>
      <c r="AF1171" s="4">
        <v>0.95</v>
      </c>
      <c r="AG1171" s="4">
        <f>IF(AND(VOZ_WHATSAPP[[#This Row],[Estado Cierre]]="Sin Cierre",VOZ_WHATSAPP[[#This Row],[Nota Negocio]]="Sin Negocio"),VOZ_WHATSAPP[[#This Row],[Nota]]-24%,VOZ_WHATSAPP[[#This Row],[Nota]])</f>
        <v>0.95</v>
      </c>
      <c r="AH1171" s="8">
        <f>IF(VOZ_WHATSAPP[[#This Row],[Estado Legal]]="No Cumple",0,IF(VOZ_WHATSAPP[[#This Row],[Realiza lectura de guion Legal]]="No Cumple",VOZ_WHATSAPP[[#This Row],[Nota 2]]-50%,VOZ_WHATSAPP[[#This Row],[Nota 2]]))</f>
        <v>0.95</v>
      </c>
    </row>
    <row r="1172" spans="1:34" x14ac:dyDescent="0.25">
      <c r="A1172" s="2" t="str">
        <f>VOZ_WHATSAPP[[#This Row],[ID Asesor]]&amp;VOZ_WHATSAPP[[#This Row],[Fecha Monitoreo]]</f>
        <v>388045841</v>
      </c>
      <c r="B1172" s="2">
        <v>45841</v>
      </c>
      <c r="C1172" s="1" t="s">
        <v>56</v>
      </c>
      <c r="D1172" s="1">
        <v>3880</v>
      </c>
      <c r="E1172" s="2">
        <v>45841</v>
      </c>
      <c r="F1172" s="3">
        <v>0.36458333333333331</v>
      </c>
      <c r="G1172" s="1" t="s">
        <v>51</v>
      </c>
      <c r="H1172" s="1" t="s">
        <v>44</v>
      </c>
      <c r="I1172" s="1">
        <v>580</v>
      </c>
      <c r="J1172" s="1">
        <v>3214173381</v>
      </c>
      <c r="K1172" s="1" t="s">
        <v>45</v>
      </c>
      <c r="L1172" s="1" t="s">
        <v>46</v>
      </c>
      <c r="M1172" s="1" t="s">
        <v>46</v>
      </c>
      <c r="N1172" s="1" t="s">
        <v>46</v>
      </c>
      <c r="O1172" s="1" t="s">
        <v>46</v>
      </c>
      <c r="P1172" s="1" t="s">
        <v>46</v>
      </c>
      <c r="Q1172" s="1" t="s">
        <v>46</v>
      </c>
      <c r="R1172" s="1" t="s">
        <v>46</v>
      </c>
      <c r="S1172" s="1" t="s">
        <v>46</v>
      </c>
      <c r="T1172" s="12" t="str">
        <f>IF(OR(VOZ_WHATSAPP[[#This Row],[Brinda argumentos coherentes a la objeción]]="No Cumple",VOZ_WHATSAPP[[#This Row],[Despliegue de Beneficios y/o consecuencias]]="No Cumple"),"Sin Negocio","Negocio")</f>
        <v>Negocio</v>
      </c>
      <c r="U1172" s="1" t="s">
        <v>48</v>
      </c>
      <c r="V1172" s="1" t="s">
        <v>48</v>
      </c>
      <c r="W1172" s="1" t="s">
        <v>48</v>
      </c>
      <c r="X1172" s="12" t="str">
        <f>IF(OR(VOZ_WHATSAPP[[#This Row],[Confirma Valor de pago]]="No Cumple",VOZ_WHATSAPP[[#This Row],[Confirma hora de pago]]="No Cumple",VOZ_WHATSAPP[[#This Row],[Confirma medio de pago]]="No Cumple"),"Sin Cierre","Cierre")</f>
        <v>Cierre</v>
      </c>
      <c r="Y1172" s="1" t="s">
        <v>46</v>
      </c>
      <c r="Z1172" s="1" t="s">
        <v>46</v>
      </c>
      <c r="AA1172" s="1" t="s">
        <v>46</v>
      </c>
      <c r="AB1172" s="1" t="s">
        <v>46</v>
      </c>
      <c r="AC1172" s="11" t="str">
        <f>IF(OR(VOZ_WHATSAPP[[#This Row],[La comunicación es asertiva, con respeto y evita maltrato]]="No Cumple",VOZ_WHATSAPP[[#This Row],[Cumple con las normativas legales]]="No Cumple"),"No Cumple","Cumple")</f>
        <v>Cumple</v>
      </c>
      <c r="AD1172" s="1" t="s">
        <v>46</v>
      </c>
      <c r="AE1172" s="1" t="s">
        <v>1172</v>
      </c>
      <c r="AF1172" s="4">
        <v>1</v>
      </c>
      <c r="AG1172" s="4">
        <f>IF(AND(VOZ_WHATSAPP[[#This Row],[Estado Cierre]]="Sin Cierre",VOZ_WHATSAPP[[#This Row],[Nota Negocio]]="Sin Negocio"),VOZ_WHATSAPP[[#This Row],[Nota]]-24%,VOZ_WHATSAPP[[#This Row],[Nota]])</f>
        <v>1</v>
      </c>
      <c r="AH1172" s="8">
        <f>IF(VOZ_WHATSAPP[[#This Row],[Estado Legal]]="No Cumple",0,IF(VOZ_WHATSAPP[[#This Row],[Realiza lectura de guion Legal]]="No Cumple",VOZ_WHATSAPP[[#This Row],[Nota 2]]-50%,VOZ_WHATSAPP[[#This Row],[Nota 2]]))</f>
        <v>1</v>
      </c>
    </row>
    <row r="1173" spans="1:34" x14ac:dyDescent="0.25">
      <c r="A1173" s="2" t="str">
        <f>VOZ_WHATSAPP[[#This Row],[ID Asesor]]&amp;VOZ_WHATSAPP[[#This Row],[Fecha Monitoreo]]</f>
        <v>392245841</v>
      </c>
      <c r="B1173" s="2">
        <v>45841</v>
      </c>
      <c r="C1173" s="1" t="s">
        <v>42</v>
      </c>
      <c r="D1173" s="1">
        <v>3922</v>
      </c>
      <c r="E1173" s="2">
        <v>45841</v>
      </c>
      <c r="F1173" s="3">
        <v>0.38611111111111113</v>
      </c>
      <c r="G1173" s="1" t="s">
        <v>80</v>
      </c>
      <c r="H1173" s="1" t="s">
        <v>71</v>
      </c>
      <c r="I1173" s="1"/>
      <c r="J1173" s="1"/>
      <c r="K1173" s="1"/>
      <c r="L1173" s="1" t="s">
        <v>46</v>
      </c>
      <c r="M1173" s="1" t="s">
        <v>46</v>
      </c>
      <c r="N1173" s="1" t="s">
        <v>46</v>
      </c>
      <c r="O1173" s="1" t="s">
        <v>54</v>
      </c>
      <c r="P1173" s="1" t="s">
        <v>46</v>
      </c>
      <c r="Q1173" s="1" t="s">
        <v>46</v>
      </c>
      <c r="R1173" s="1" t="s">
        <v>46</v>
      </c>
      <c r="S1173" s="1" t="s">
        <v>46</v>
      </c>
      <c r="T1173" s="12" t="str">
        <f>IF(OR(VOZ_WHATSAPP[[#This Row],[Brinda argumentos coherentes a la objeción]]="No Cumple",VOZ_WHATSAPP[[#This Row],[Despliegue de Beneficios y/o consecuencias]]="No Cumple"),"Sin Negocio","Negocio")</f>
        <v>Negocio</v>
      </c>
      <c r="U1173" s="1" t="s">
        <v>46</v>
      </c>
      <c r="V1173" s="1" t="s">
        <v>46</v>
      </c>
      <c r="W1173" s="1" t="s">
        <v>46</v>
      </c>
      <c r="X1173" s="12" t="str">
        <f>IF(OR(VOZ_WHATSAPP[[#This Row],[Confirma Valor de pago]]="No Cumple",VOZ_WHATSAPP[[#This Row],[Confirma hora de pago]]="No Cumple",VOZ_WHATSAPP[[#This Row],[Confirma medio de pago]]="No Cumple"),"Sin Cierre","Cierre")</f>
        <v>Cierre</v>
      </c>
      <c r="Y1173" s="1" t="s">
        <v>46</v>
      </c>
      <c r="Z1173" s="1" t="s">
        <v>46</v>
      </c>
      <c r="AA1173" s="1" t="s">
        <v>46</v>
      </c>
      <c r="AB1173" s="1" t="s">
        <v>46</v>
      </c>
      <c r="AC1173" s="11" t="str">
        <f>IF(OR(VOZ_WHATSAPP[[#This Row],[La comunicación es asertiva, con respeto y evita maltrato]]="No Cumple",VOZ_WHATSAPP[[#This Row],[Cumple con las normativas legales]]="No Cumple"),"No Cumple","Cumple")</f>
        <v>Cumple</v>
      </c>
      <c r="AD1173" s="1" t="s">
        <v>46</v>
      </c>
      <c r="AE1173" s="1" t="s">
        <v>1173</v>
      </c>
      <c r="AF1173" s="4">
        <v>0.95</v>
      </c>
      <c r="AG1173" s="4">
        <f>IF(AND(VOZ_WHATSAPP[[#This Row],[Estado Cierre]]="Sin Cierre",VOZ_WHATSAPP[[#This Row],[Nota Negocio]]="Sin Negocio"),VOZ_WHATSAPP[[#This Row],[Nota]]-24%,VOZ_WHATSAPP[[#This Row],[Nota]])</f>
        <v>0.95</v>
      </c>
      <c r="AH1173" s="8">
        <f>IF(VOZ_WHATSAPP[[#This Row],[Estado Legal]]="No Cumple",0,IF(VOZ_WHATSAPP[[#This Row],[Realiza lectura de guion Legal]]="No Cumple",VOZ_WHATSAPP[[#This Row],[Nota 2]]-50%,VOZ_WHATSAPP[[#This Row],[Nota 2]]))</f>
        <v>0.95</v>
      </c>
    </row>
    <row r="1174" spans="1:34" x14ac:dyDescent="0.25">
      <c r="A1174" s="2" t="str">
        <f>VOZ_WHATSAPP[[#This Row],[ID Asesor]]&amp;VOZ_WHATSAPP[[#This Row],[Fecha Monitoreo]]</f>
        <v>294745841</v>
      </c>
      <c r="B1174" s="2">
        <v>45841</v>
      </c>
      <c r="C1174" s="1" t="s">
        <v>42</v>
      </c>
      <c r="D1174" s="1">
        <v>2947</v>
      </c>
      <c r="E1174" s="2">
        <v>45840</v>
      </c>
      <c r="F1174" s="3">
        <v>0.36805555555555558</v>
      </c>
      <c r="G1174" s="1" t="s">
        <v>60</v>
      </c>
      <c r="H1174" s="1" t="s">
        <v>71</v>
      </c>
      <c r="I1174" s="1"/>
      <c r="J1174" s="1"/>
      <c r="K1174" s="1"/>
      <c r="L1174" s="1" t="s">
        <v>46</v>
      </c>
      <c r="M1174" s="1" t="s">
        <v>46</v>
      </c>
      <c r="N1174" s="1" t="s">
        <v>46</v>
      </c>
      <c r="O1174" s="1" t="s">
        <v>46</v>
      </c>
      <c r="P1174" s="1" t="s">
        <v>46</v>
      </c>
      <c r="Q1174" s="1" t="s">
        <v>46</v>
      </c>
      <c r="R1174" s="1" t="s">
        <v>46</v>
      </c>
      <c r="S1174" s="1" t="s">
        <v>46</v>
      </c>
      <c r="T1174" s="12" t="str">
        <f>IF(OR(VOZ_WHATSAPP[[#This Row],[Brinda argumentos coherentes a la objeción]]="No Cumple",VOZ_WHATSAPP[[#This Row],[Despliegue de Beneficios y/o consecuencias]]="No Cumple"),"Sin Negocio","Negocio")</f>
        <v>Negocio</v>
      </c>
      <c r="U1174" s="1" t="s">
        <v>46</v>
      </c>
      <c r="V1174" s="1" t="s">
        <v>47</v>
      </c>
      <c r="W1174" s="1" t="s">
        <v>46</v>
      </c>
      <c r="X1174" s="12" t="str">
        <f>IF(OR(VOZ_WHATSAPP[[#This Row],[Confirma Valor de pago]]="No Cumple",VOZ_WHATSAPP[[#This Row],[Confirma hora de pago]]="No Cumple",VOZ_WHATSAPP[[#This Row],[Confirma medio de pago]]="No Cumple"),"Sin Cierre","Cierre")</f>
        <v>Sin Cierre</v>
      </c>
      <c r="Y1174" s="1" t="s">
        <v>46</v>
      </c>
      <c r="Z1174" s="1" t="s">
        <v>46</v>
      </c>
      <c r="AA1174" s="1" t="s">
        <v>46</v>
      </c>
      <c r="AB1174" s="1" t="s">
        <v>46</v>
      </c>
      <c r="AC1174" s="11" t="str">
        <f>IF(OR(VOZ_WHATSAPP[[#This Row],[La comunicación es asertiva, con respeto y evita maltrato]]="No Cumple",VOZ_WHATSAPP[[#This Row],[Cumple con las normativas legales]]="No Cumple"),"No Cumple","Cumple")</f>
        <v>Cumple</v>
      </c>
      <c r="AD1174" s="1" t="s">
        <v>46</v>
      </c>
      <c r="AE1174" s="1" t="s">
        <v>1174</v>
      </c>
      <c r="AF1174" s="4">
        <v>0.92</v>
      </c>
      <c r="AG1174" s="4">
        <f>IF(AND(VOZ_WHATSAPP[[#This Row],[Estado Cierre]]="Sin Cierre",VOZ_WHATSAPP[[#This Row],[Nota Negocio]]="Sin Negocio"),VOZ_WHATSAPP[[#This Row],[Nota]]-24%,VOZ_WHATSAPP[[#This Row],[Nota]])</f>
        <v>0.92</v>
      </c>
      <c r="AH1174" s="8">
        <f>IF(VOZ_WHATSAPP[[#This Row],[Estado Legal]]="No Cumple",0,IF(VOZ_WHATSAPP[[#This Row],[Realiza lectura de guion Legal]]="No Cumple",VOZ_WHATSAPP[[#This Row],[Nota 2]]-50%,VOZ_WHATSAPP[[#This Row],[Nota 2]]))</f>
        <v>0.92</v>
      </c>
    </row>
    <row r="1175" spans="1:34" x14ac:dyDescent="0.25">
      <c r="A1175" s="2" t="str">
        <f>VOZ_WHATSAPP[[#This Row],[ID Asesor]]&amp;VOZ_WHATSAPP[[#This Row],[Fecha Monitoreo]]</f>
        <v>299445841</v>
      </c>
      <c r="B1175" s="2">
        <v>45841</v>
      </c>
      <c r="C1175" s="1" t="s">
        <v>42</v>
      </c>
      <c r="D1175" s="1">
        <v>2994</v>
      </c>
      <c r="E1175" s="2">
        <v>45840</v>
      </c>
      <c r="F1175" s="3">
        <v>4.3055555555555555E-2</v>
      </c>
      <c r="G1175" s="1" t="s">
        <v>51</v>
      </c>
      <c r="H1175" s="1" t="s">
        <v>71</v>
      </c>
      <c r="I1175" s="1"/>
      <c r="J1175" s="1"/>
      <c r="K1175" s="1"/>
      <c r="L1175" s="1" t="s">
        <v>47</v>
      </c>
      <c r="M1175" s="1" t="s">
        <v>48</v>
      </c>
      <c r="N1175" s="1" t="s">
        <v>48</v>
      </c>
      <c r="O1175" s="1" t="s">
        <v>48</v>
      </c>
      <c r="P1175" s="1" t="s">
        <v>48</v>
      </c>
      <c r="Q1175" s="1" t="s">
        <v>48</v>
      </c>
      <c r="R1175" s="1" t="s">
        <v>48</v>
      </c>
      <c r="S1175" s="1" t="s">
        <v>48</v>
      </c>
      <c r="T1175" s="12" t="str">
        <f>IF(OR(VOZ_WHATSAPP[[#This Row],[Brinda argumentos coherentes a la objeción]]="No Cumple",VOZ_WHATSAPP[[#This Row],[Despliegue de Beneficios y/o consecuencias]]="No Cumple"),"Sin Negocio","Negocio")</f>
        <v>Negocio</v>
      </c>
      <c r="U1175" s="1" t="s">
        <v>48</v>
      </c>
      <c r="V1175" s="1" t="s">
        <v>48</v>
      </c>
      <c r="W1175" s="1" t="s">
        <v>48</v>
      </c>
      <c r="X1175" s="12" t="str">
        <f>IF(OR(VOZ_WHATSAPP[[#This Row],[Confirma Valor de pago]]="No Cumple",VOZ_WHATSAPP[[#This Row],[Confirma hora de pago]]="No Cumple",VOZ_WHATSAPP[[#This Row],[Confirma medio de pago]]="No Cumple"),"Sin Cierre","Cierre")</f>
        <v>Cierre</v>
      </c>
      <c r="Y1175" s="1" t="s">
        <v>48</v>
      </c>
      <c r="Z1175" s="1" t="s">
        <v>48</v>
      </c>
      <c r="AA1175" s="1" t="s">
        <v>54</v>
      </c>
      <c r="AB1175" s="1" t="s">
        <v>46</v>
      </c>
      <c r="AC1175" s="11" t="str">
        <f>IF(OR(VOZ_WHATSAPP[[#This Row],[La comunicación es asertiva, con respeto y evita maltrato]]="No Cumple",VOZ_WHATSAPP[[#This Row],[Cumple con las normativas legales]]="No Cumple"),"No Cumple","Cumple")</f>
        <v>No Cumple</v>
      </c>
      <c r="AD1175" s="1" t="s">
        <v>48</v>
      </c>
      <c r="AE1175" s="1" t="s">
        <v>1175</v>
      </c>
      <c r="AF1175" s="4">
        <v>0.96</v>
      </c>
      <c r="AG1175" s="4">
        <f>IF(AND(VOZ_WHATSAPP[[#This Row],[Estado Cierre]]="Sin Cierre",VOZ_WHATSAPP[[#This Row],[Nota Negocio]]="Sin Negocio"),VOZ_WHATSAPP[[#This Row],[Nota]]-24%,VOZ_WHATSAPP[[#This Row],[Nota]])</f>
        <v>0.96</v>
      </c>
      <c r="AH1175" s="8">
        <f>IF(VOZ_WHATSAPP[[#This Row],[Estado Legal]]="No Cumple",0,IF(VOZ_WHATSAPP[[#This Row],[Realiza lectura de guion Legal]]="No Cumple",VOZ_WHATSAPP[[#This Row],[Nota 2]]-50%,VOZ_WHATSAPP[[#This Row],[Nota 2]]))</f>
        <v>0</v>
      </c>
    </row>
    <row r="1176" spans="1:34" x14ac:dyDescent="0.25">
      <c r="A1176" s="2" t="str">
        <f>VOZ_WHATSAPP[[#This Row],[ID Asesor]]&amp;VOZ_WHATSAPP[[#This Row],[Fecha Monitoreo]]</f>
        <v>398545841</v>
      </c>
      <c r="B1176" s="2">
        <v>45841</v>
      </c>
      <c r="C1176" s="1" t="s">
        <v>696</v>
      </c>
      <c r="D1176" s="1">
        <v>3985</v>
      </c>
      <c r="E1176" s="2">
        <v>45840</v>
      </c>
      <c r="F1176" s="3">
        <v>0.47430555555555554</v>
      </c>
      <c r="G1176" s="1" t="s">
        <v>51</v>
      </c>
      <c r="H1176" s="1" t="s">
        <v>71</v>
      </c>
      <c r="I1176" s="1"/>
      <c r="J1176" s="1"/>
      <c r="K1176" s="1"/>
      <c r="L1176" s="1" t="s">
        <v>46</v>
      </c>
      <c r="M1176" s="1" t="s">
        <v>47</v>
      </c>
      <c r="N1176" s="1" t="s">
        <v>46</v>
      </c>
      <c r="O1176" s="1" t="s">
        <v>48</v>
      </c>
      <c r="P1176" s="1" t="s">
        <v>48</v>
      </c>
      <c r="Q1176" s="1" t="s">
        <v>48</v>
      </c>
      <c r="R1176" s="1" t="s">
        <v>48</v>
      </c>
      <c r="S1176" s="1" t="s">
        <v>48</v>
      </c>
      <c r="T1176" s="12" t="str">
        <f>IF(OR(VOZ_WHATSAPP[[#This Row],[Brinda argumentos coherentes a la objeción]]="No Cumple",VOZ_WHATSAPP[[#This Row],[Despliegue de Beneficios y/o consecuencias]]="No Cumple"),"Sin Negocio","Negocio")</f>
        <v>Negocio</v>
      </c>
      <c r="U1176" s="1" t="s">
        <v>48</v>
      </c>
      <c r="V1176" s="1" t="s">
        <v>48</v>
      </c>
      <c r="W1176" s="1" t="s">
        <v>46</v>
      </c>
      <c r="X1176" s="12" t="str">
        <f>IF(OR(VOZ_WHATSAPP[[#This Row],[Confirma Valor de pago]]="No Cumple",VOZ_WHATSAPP[[#This Row],[Confirma hora de pago]]="No Cumple",VOZ_WHATSAPP[[#This Row],[Confirma medio de pago]]="No Cumple"),"Sin Cierre","Cierre")</f>
        <v>Cierre</v>
      </c>
      <c r="Y1176" s="1" t="s">
        <v>48</v>
      </c>
      <c r="Z1176" s="1" t="s">
        <v>54</v>
      </c>
      <c r="AA1176" s="1" t="s">
        <v>46</v>
      </c>
      <c r="AB1176" s="1" t="s">
        <v>46</v>
      </c>
      <c r="AC1176" s="11" t="str">
        <f>IF(OR(VOZ_WHATSAPP[[#This Row],[La comunicación es asertiva, con respeto y evita maltrato]]="No Cumple",VOZ_WHATSAPP[[#This Row],[Cumple con las normativas legales]]="No Cumple"),"No Cumple","Cumple")</f>
        <v>Cumple</v>
      </c>
      <c r="AD1176" s="1" t="s">
        <v>48</v>
      </c>
      <c r="AE1176" s="1" t="s">
        <v>1176</v>
      </c>
      <c r="AF1176" s="4">
        <v>0.81</v>
      </c>
      <c r="AG1176" s="4">
        <f>IF(AND(VOZ_WHATSAPP[[#This Row],[Estado Cierre]]="Sin Cierre",VOZ_WHATSAPP[[#This Row],[Nota Negocio]]="Sin Negocio"),VOZ_WHATSAPP[[#This Row],[Nota]]-24%,VOZ_WHATSAPP[[#This Row],[Nota]])</f>
        <v>0.81</v>
      </c>
      <c r="AH1176" s="8">
        <f>IF(VOZ_WHATSAPP[[#This Row],[Estado Legal]]="No Cumple",0,IF(VOZ_WHATSAPP[[#This Row],[Realiza lectura de guion Legal]]="No Cumple",VOZ_WHATSAPP[[#This Row],[Nota 2]]-50%,VOZ_WHATSAPP[[#This Row],[Nota 2]]))</f>
        <v>0.81</v>
      </c>
    </row>
    <row r="1177" spans="1:34" x14ac:dyDescent="0.25">
      <c r="A1177" s="2" t="str">
        <f>VOZ_WHATSAPP[[#This Row],[ID Asesor]]&amp;VOZ_WHATSAPP[[#This Row],[Fecha Monitoreo]]</f>
        <v>380545841</v>
      </c>
      <c r="B1177" s="2">
        <v>45841</v>
      </c>
      <c r="C1177" s="1" t="s">
        <v>126</v>
      </c>
      <c r="D1177" s="1">
        <v>3805</v>
      </c>
      <c r="E1177" s="2">
        <v>45841</v>
      </c>
      <c r="F1177" s="3">
        <v>0.60277777777777775</v>
      </c>
      <c r="G1177" s="1" t="s">
        <v>58</v>
      </c>
      <c r="H1177" s="1" t="s">
        <v>44</v>
      </c>
      <c r="I1177" s="1">
        <v>447</v>
      </c>
      <c r="J1177" s="1">
        <v>3156461285</v>
      </c>
      <c r="K1177" s="1" t="s">
        <v>45</v>
      </c>
      <c r="L1177" s="1" t="s">
        <v>46</v>
      </c>
      <c r="M1177" s="1" t="s">
        <v>47</v>
      </c>
      <c r="N1177" s="1" t="s">
        <v>46</v>
      </c>
      <c r="O1177" s="1" t="s">
        <v>46</v>
      </c>
      <c r="P1177" s="1" t="s">
        <v>46</v>
      </c>
      <c r="Q1177" s="1" t="s">
        <v>46</v>
      </c>
      <c r="R1177" s="1" t="s">
        <v>47</v>
      </c>
      <c r="S1177" s="1" t="s">
        <v>47</v>
      </c>
      <c r="T1177" s="12" t="str">
        <f>IF(OR(VOZ_WHATSAPP[[#This Row],[Brinda argumentos coherentes a la objeción]]="No Cumple",VOZ_WHATSAPP[[#This Row],[Despliegue de Beneficios y/o consecuencias]]="No Cumple"),"Sin Negocio","Negocio")</f>
        <v>Sin Negocio</v>
      </c>
      <c r="U1177" s="1" t="s">
        <v>48</v>
      </c>
      <c r="V1177" s="1" t="s">
        <v>48</v>
      </c>
      <c r="W1177" s="1" t="s">
        <v>48</v>
      </c>
      <c r="X1177" s="12" t="str">
        <f>IF(OR(VOZ_WHATSAPP[[#This Row],[Confirma Valor de pago]]="No Cumple",VOZ_WHATSAPP[[#This Row],[Confirma hora de pago]]="No Cumple",VOZ_WHATSAPP[[#This Row],[Confirma medio de pago]]="No Cumple"),"Sin Cierre","Cierre")</f>
        <v>Cierre</v>
      </c>
      <c r="Y1177" s="1" t="s">
        <v>54</v>
      </c>
      <c r="Z1177" s="1" t="s">
        <v>54</v>
      </c>
      <c r="AA1177" s="1" t="s">
        <v>46</v>
      </c>
      <c r="AB1177" s="1" t="s">
        <v>54</v>
      </c>
      <c r="AC1177" s="11" t="str">
        <f>IF(OR(VOZ_WHATSAPP[[#This Row],[La comunicación es asertiva, con respeto y evita maltrato]]="No Cumple",VOZ_WHATSAPP[[#This Row],[Cumple con las normativas legales]]="No Cumple"),"No Cumple","Cumple")</f>
        <v>No Cumple</v>
      </c>
      <c r="AD1177" s="1" t="s">
        <v>47</v>
      </c>
      <c r="AE1177" s="1" t="s">
        <v>1177</v>
      </c>
      <c r="AF1177" s="4">
        <v>0.53</v>
      </c>
      <c r="AG1177" s="4">
        <f>IF(AND(VOZ_WHATSAPP[[#This Row],[Estado Cierre]]="Sin Cierre",VOZ_WHATSAPP[[#This Row],[Nota Negocio]]="Sin Negocio"),VOZ_WHATSAPP[[#This Row],[Nota]]-24%,VOZ_WHATSAPP[[#This Row],[Nota]])</f>
        <v>0.53</v>
      </c>
      <c r="AH1177" s="8">
        <f>IF(VOZ_WHATSAPP[[#This Row],[Estado Legal]]="No Cumple",0,IF(VOZ_WHATSAPP[[#This Row],[Realiza lectura de guion Legal]]="No Cumple",VOZ_WHATSAPP[[#This Row],[Nota 2]]-50%,VOZ_WHATSAPP[[#This Row],[Nota 2]]))</f>
        <v>0</v>
      </c>
    </row>
    <row r="1178" spans="1:34" x14ac:dyDescent="0.25">
      <c r="A1178" s="2" t="str">
        <f>VOZ_WHATSAPP[[#This Row],[ID Asesor]]&amp;VOZ_WHATSAPP[[#This Row],[Fecha Monitoreo]]</f>
        <v>387845841</v>
      </c>
      <c r="B1178" s="2">
        <v>45841</v>
      </c>
      <c r="C1178" s="1" t="s">
        <v>56</v>
      </c>
      <c r="D1178" s="1">
        <v>3878</v>
      </c>
      <c r="E1178" s="2">
        <v>45841</v>
      </c>
      <c r="F1178" s="3">
        <v>0.52430555555555558</v>
      </c>
      <c r="G1178" s="1" t="s">
        <v>43</v>
      </c>
      <c r="H1178" s="1" t="s">
        <v>44</v>
      </c>
      <c r="I1178" s="1">
        <v>495</v>
      </c>
      <c r="J1178" s="1">
        <v>3504626860</v>
      </c>
      <c r="K1178" s="1" t="s">
        <v>45</v>
      </c>
      <c r="L1178" s="1" t="s">
        <v>46</v>
      </c>
      <c r="M1178" s="1" t="s">
        <v>46</v>
      </c>
      <c r="N1178" s="1" t="s">
        <v>46</v>
      </c>
      <c r="O1178" s="1" t="s">
        <v>46</v>
      </c>
      <c r="P1178" s="1" t="s">
        <v>46</v>
      </c>
      <c r="Q1178" s="1" t="s">
        <v>46</v>
      </c>
      <c r="R1178" s="1" t="s">
        <v>46</v>
      </c>
      <c r="S1178" s="1" t="s">
        <v>48</v>
      </c>
      <c r="T1178" s="12" t="str">
        <f>IF(OR(VOZ_WHATSAPP[[#This Row],[Brinda argumentos coherentes a la objeción]]="No Cumple",VOZ_WHATSAPP[[#This Row],[Despliegue de Beneficios y/o consecuencias]]="No Cumple"),"Sin Negocio","Negocio")</f>
        <v>Negocio</v>
      </c>
      <c r="U1178" s="1" t="s">
        <v>48</v>
      </c>
      <c r="V1178" s="1" t="s">
        <v>48</v>
      </c>
      <c r="W1178" s="1" t="s">
        <v>48</v>
      </c>
      <c r="X1178" s="12" t="str">
        <f>IF(OR(VOZ_WHATSAPP[[#This Row],[Confirma Valor de pago]]="No Cumple",VOZ_WHATSAPP[[#This Row],[Confirma hora de pago]]="No Cumple",VOZ_WHATSAPP[[#This Row],[Confirma medio de pago]]="No Cumple"),"Sin Cierre","Cierre")</f>
        <v>Cierre</v>
      </c>
      <c r="Y1178" s="1" t="s">
        <v>54</v>
      </c>
      <c r="Z1178" s="1" t="s">
        <v>54</v>
      </c>
      <c r="AA1178" s="1" t="s">
        <v>46</v>
      </c>
      <c r="AB1178" s="1" t="s">
        <v>46</v>
      </c>
      <c r="AC1178" s="11" t="str">
        <f>IF(OR(VOZ_WHATSAPP[[#This Row],[La comunicación es asertiva, con respeto y evita maltrato]]="No Cumple",VOZ_WHATSAPP[[#This Row],[Cumple con las normativas legales]]="No Cumple"),"No Cumple","Cumple")</f>
        <v>Cumple</v>
      </c>
      <c r="AD1178" s="1" t="s">
        <v>46</v>
      </c>
      <c r="AE1178" s="1" t="s">
        <v>1178</v>
      </c>
      <c r="AF1178" s="4">
        <v>0.77</v>
      </c>
      <c r="AG1178" s="4">
        <f>IF(AND(VOZ_WHATSAPP[[#This Row],[Estado Cierre]]="Sin Cierre",VOZ_WHATSAPP[[#This Row],[Nota Negocio]]="Sin Negocio"),VOZ_WHATSAPP[[#This Row],[Nota]]-24%,VOZ_WHATSAPP[[#This Row],[Nota]])</f>
        <v>0.77</v>
      </c>
      <c r="AH1178" s="8">
        <f>IF(VOZ_WHATSAPP[[#This Row],[Estado Legal]]="No Cumple",0,IF(VOZ_WHATSAPP[[#This Row],[Realiza lectura de guion Legal]]="No Cumple",VOZ_WHATSAPP[[#This Row],[Nota 2]]-50%,VOZ_WHATSAPP[[#This Row],[Nota 2]]))</f>
        <v>0.77</v>
      </c>
    </row>
    <row r="1179" spans="1:34" x14ac:dyDescent="0.25">
      <c r="A1179" s="2" t="str">
        <f>VOZ_WHATSAPP[[#This Row],[ID Asesor]]&amp;VOZ_WHATSAPP[[#This Row],[Fecha Monitoreo]]</f>
        <v>394545841</v>
      </c>
      <c r="B1179" s="2">
        <v>45841</v>
      </c>
      <c r="C1179" s="1" t="s">
        <v>696</v>
      </c>
      <c r="D1179" s="1">
        <v>3945</v>
      </c>
      <c r="E1179" s="2">
        <v>45840</v>
      </c>
      <c r="F1179" s="3">
        <v>0.58611111111111114</v>
      </c>
      <c r="G1179" s="1" t="s">
        <v>51</v>
      </c>
      <c r="H1179" s="1" t="s">
        <v>71</v>
      </c>
      <c r="I1179" s="1"/>
      <c r="J1179" s="1"/>
      <c r="K1179" s="1"/>
      <c r="L1179" s="1" t="s">
        <v>46</v>
      </c>
      <c r="M1179" s="1" t="s">
        <v>47</v>
      </c>
      <c r="N1179" s="1" t="s">
        <v>46</v>
      </c>
      <c r="O1179" s="1" t="s">
        <v>48</v>
      </c>
      <c r="P1179" s="1" t="s">
        <v>48</v>
      </c>
      <c r="Q1179" s="1" t="s">
        <v>46</v>
      </c>
      <c r="R1179" s="1" t="s">
        <v>46</v>
      </c>
      <c r="S1179" s="1" t="s">
        <v>46</v>
      </c>
      <c r="T1179" s="12" t="str">
        <f>IF(OR(VOZ_WHATSAPP[[#This Row],[Brinda argumentos coherentes a la objeción]]="No Cumple",VOZ_WHATSAPP[[#This Row],[Despliegue de Beneficios y/o consecuencias]]="No Cumple"),"Sin Negocio","Negocio")</f>
        <v>Negocio</v>
      </c>
      <c r="U1179" s="1" t="s">
        <v>48</v>
      </c>
      <c r="V1179" s="1" t="s">
        <v>48</v>
      </c>
      <c r="W1179" s="1" t="s">
        <v>48</v>
      </c>
      <c r="X1179" s="12" t="str">
        <f>IF(OR(VOZ_WHATSAPP[[#This Row],[Confirma Valor de pago]]="No Cumple",VOZ_WHATSAPP[[#This Row],[Confirma hora de pago]]="No Cumple",VOZ_WHATSAPP[[#This Row],[Confirma medio de pago]]="No Cumple"),"Sin Cierre","Cierre")</f>
        <v>Cierre</v>
      </c>
      <c r="Y1179" s="1" t="s">
        <v>48</v>
      </c>
      <c r="Z1179" s="1" t="s">
        <v>54</v>
      </c>
      <c r="AA1179" s="1" t="s">
        <v>46</v>
      </c>
      <c r="AB1179" s="1" t="s">
        <v>46</v>
      </c>
      <c r="AC1179" s="11" t="str">
        <f>IF(OR(VOZ_WHATSAPP[[#This Row],[La comunicación es asertiva, con respeto y evita maltrato]]="No Cumple",VOZ_WHATSAPP[[#This Row],[Cumple con las normativas legales]]="No Cumple"),"No Cumple","Cumple")</f>
        <v>Cumple</v>
      </c>
      <c r="AD1179" s="1" t="s">
        <v>48</v>
      </c>
      <c r="AE1179" s="1" t="s">
        <v>1179</v>
      </c>
      <c r="AF1179" s="4">
        <v>0.81</v>
      </c>
      <c r="AG1179" s="4">
        <f>IF(AND(VOZ_WHATSAPP[[#This Row],[Estado Cierre]]="Sin Cierre",VOZ_WHATSAPP[[#This Row],[Nota Negocio]]="Sin Negocio"),VOZ_WHATSAPP[[#This Row],[Nota]]-24%,VOZ_WHATSAPP[[#This Row],[Nota]])</f>
        <v>0.81</v>
      </c>
      <c r="AH1179" s="8">
        <f>IF(VOZ_WHATSAPP[[#This Row],[Estado Legal]]="No Cumple",0,IF(VOZ_WHATSAPP[[#This Row],[Realiza lectura de guion Legal]]="No Cumple",VOZ_WHATSAPP[[#This Row],[Nota 2]]-50%,VOZ_WHATSAPP[[#This Row],[Nota 2]]))</f>
        <v>0.81</v>
      </c>
    </row>
    <row r="1180" spans="1:34" x14ac:dyDescent="0.25">
      <c r="A1180" s="2" t="str">
        <f>VOZ_WHATSAPP[[#This Row],[ID Asesor]]&amp;VOZ_WHATSAPP[[#This Row],[Fecha Monitoreo]]</f>
        <v>355045841</v>
      </c>
      <c r="B1180" s="2">
        <v>45841</v>
      </c>
      <c r="C1180" s="1" t="s">
        <v>696</v>
      </c>
      <c r="D1180" s="1">
        <v>3550</v>
      </c>
      <c r="E1180" s="2">
        <v>45841</v>
      </c>
      <c r="F1180" s="3">
        <v>0.62916666666666665</v>
      </c>
      <c r="G1180" s="1" t="s">
        <v>51</v>
      </c>
      <c r="H1180" s="1" t="s">
        <v>71</v>
      </c>
      <c r="I1180" s="1"/>
      <c r="J1180" s="1"/>
      <c r="K1180" s="1"/>
      <c r="L1180" s="1" t="s">
        <v>46</v>
      </c>
      <c r="M1180" s="1" t="s">
        <v>46</v>
      </c>
      <c r="N1180" s="1" t="s">
        <v>46</v>
      </c>
      <c r="O1180" s="1" t="s">
        <v>46</v>
      </c>
      <c r="P1180" s="1" t="s">
        <v>46</v>
      </c>
      <c r="Q1180" s="1" t="s">
        <v>46</v>
      </c>
      <c r="R1180" s="1" t="s">
        <v>46</v>
      </c>
      <c r="S1180" s="1" t="s">
        <v>46</v>
      </c>
      <c r="T1180" s="12" t="str">
        <f>IF(OR(VOZ_WHATSAPP[[#This Row],[Brinda argumentos coherentes a la objeción]]="No Cumple",VOZ_WHATSAPP[[#This Row],[Despliegue de Beneficios y/o consecuencias]]="No Cumple"),"Sin Negocio","Negocio")</f>
        <v>Negocio</v>
      </c>
      <c r="U1180" s="1" t="s">
        <v>48</v>
      </c>
      <c r="V1180" s="1" t="s">
        <v>48</v>
      </c>
      <c r="W1180" s="1" t="s">
        <v>48</v>
      </c>
      <c r="X1180" s="12" t="str">
        <f>IF(OR(VOZ_WHATSAPP[[#This Row],[Confirma Valor de pago]]="No Cumple",VOZ_WHATSAPP[[#This Row],[Confirma hora de pago]]="No Cumple",VOZ_WHATSAPP[[#This Row],[Confirma medio de pago]]="No Cumple"),"Sin Cierre","Cierre")</f>
        <v>Cierre</v>
      </c>
      <c r="Y1180" s="1" t="s">
        <v>46</v>
      </c>
      <c r="Z1180" s="1" t="s">
        <v>46</v>
      </c>
      <c r="AA1180" s="1" t="s">
        <v>46</v>
      </c>
      <c r="AB1180" s="1" t="s">
        <v>46</v>
      </c>
      <c r="AC1180" s="11" t="str">
        <f>IF(OR(VOZ_WHATSAPP[[#This Row],[La comunicación es asertiva, con respeto y evita maltrato]]="No Cumple",VOZ_WHATSAPP[[#This Row],[Cumple con las normativas legales]]="No Cumple"),"No Cumple","Cumple")</f>
        <v>Cumple</v>
      </c>
      <c r="AD1180" s="1" t="s">
        <v>46</v>
      </c>
      <c r="AE1180" s="1" t="s">
        <v>1090</v>
      </c>
      <c r="AF1180" s="4">
        <v>1</v>
      </c>
      <c r="AG1180" s="4">
        <f>IF(AND(VOZ_WHATSAPP[[#This Row],[Estado Cierre]]="Sin Cierre",VOZ_WHATSAPP[[#This Row],[Nota Negocio]]="Sin Negocio"),VOZ_WHATSAPP[[#This Row],[Nota]]-24%,VOZ_WHATSAPP[[#This Row],[Nota]])</f>
        <v>1</v>
      </c>
      <c r="AH1180" s="8">
        <f>IF(VOZ_WHATSAPP[[#This Row],[Estado Legal]]="No Cumple",0,IF(VOZ_WHATSAPP[[#This Row],[Realiza lectura de guion Legal]]="No Cumple",VOZ_WHATSAPP[[#This Row],[Nota 2]]-50%,VOZ_WHATSAPP[[#This Row],[Nota 2]]))</f>
        <v>1</v>
      </c>
    </row>
    <row r="1181" spans="1:34" x14ac:dyDescent="0.25">
      <c r="A1181" s="2" t="str">
        <f>VOZ_WHATSAPP[[#This Row],[ID Asesor]]&amp;VOZ_WHATSAPP[[#This Row],[Fecha Monitoreo]]</f>
        <v>345945841</v>
      </c>
      <c r="B1181" s="2">
        <v>45841</v>
      </c>
      <c r="C1181" s="1" t="s">
        <v>56</v>
      </c>
      <c r="D1181" s="1">
        <v>3459</v>
      </c>
      <c r="E1181" s="2">
        <v>45841</v>
      </c>
      <c r="F1181" s="3">
        <v>0.5</v>
      </c>
      <c r="G1181" s="1" t="s">
        <v>58</v>
      </c>
      <c r="H1181" s="1" t="s">
        <v>71</v>
      </c>
      <c r="I1181" s="1"/>
      <c r="J1181" s="1"/>
      <c r="K1181" s="1"/>
      <c r="L1181" s="1" t="s">
        <v>46</v>
      </c>
      <c r="M1181" s="1" t="s">
        <v>48</v>
      </c>
      <c r="N1181" s="1" t="s">
        <v>46</v>
      </c>
      <c r="O1181" s="1" t="s">
        <v>46</v>
      </c>
      <c r="P1181" s="1" t="s">
        <v>54</v>
      </c>
      <c r="Q1181" s="1" t="s">
        <v>46</v>
      </c>
      <c r="R1181" s="1" t="s">
        <v>46</v>
      </c>
      <c r="S1181" s="1" t="s">
        <v>46</v>
      </c>
      <c r="T1181" s="12" t="str">
        <f>IF(OR(VOZ_WHATSAPP[[#This Row],[Brinda argumentos coherentes a la objeción]]="No Cumple",VOZ_WHATSAPP[[#This Row],[Despliegue de Beneficios y/o consecuencias]]="No Cumple"),"Sin Negocio","Negocio")</f>
        <v>Negocio</v>
      </c>
      <c r="U1181" s="1" t="s">
        <v>48</v>
      </c>
      <c r="V1181" s="1" t="s">
        <v>48</v>
      </c>
      <c r="W1181" s="1" t="s">
        <v>48</v>
      </c>
      <c r="X1181" s="12" t="str">
        <f>IF(OR(VOZ_WHATSAPP[[#This Row],[Confirma Valor de pago]]="No Cumple",VOZ_WHATSAPP[[#This Row],[Confirma hora de pago]]="No Cumple",VOZ_WHATSAPP[[#This Row],[Confirma medio de pago]]="No Cumple"),"Sin Cierre","Cierre")</f>
        <v>Cierre</v>
      </c>
      <c r="Y1181" s="1" t="s">
        <v>48</v>
      </c>
      <c r="Z1181" s="1" t="s">
        <v>46</v>
      </c>
      <c r="AA1181" s="1" t="s">
        <v>46</v>
      </c>
      <c r="AB1181" s="1" t="s">
        <v>46</v>
      </c>
      <c r="AC1181" s="11" t="str">
        <f>IF(OR(VOZ_WHATSAPP[[#This Row],[La comunicación es asertiva, con respeto y evita maltrato]]="No Cumple",VOZ_WHATSAPP[[#This Row],[Cumple con las normativas legales]]="No Cumple"),"No Cumple","Cumple")</f>
        <v>Cumple</v>
      </c>
      <c r="AD1181" s="1" t="s">
        <v>48</v>
      </c>
      <c r="AE1181" s="1" t="s">
        <v>1180</v>
      </c>
      <c r="AF1181" s="4">
        <v>0.95</v>
      </c>
      <c r="AG1181" s="4">
        <f>IF(AND(VOZ_WHATSAPP[[#This Row],[Estado Cierre]]="Sin Cierre",VOZ_WHATSAPP[[#This Row],[Nota Negocio]]="Sin Negocio"),VOZ_WHATSAPP[[#This Row],[Nota]]-24%,VOZ_WHATSAPP[[#This Row],[Nota]])</f>
        <v>0.95</v>
      </c>
      <c r="AH1181" s="8">
        <f>IF(VOZ_WHATSAPP[[#This Row],[Estado Legal]]="No Cumple",0,IF(VOZ_WHATSAPP[[#This Row],[Realiza lectura de guion Legal]]="No Cumple",VOZ_WHATSAPP[[#This Row],[Nota 2]]-50%,VOZ_WHATSAPP[[#This Row],[Nota 2]]))</f>
        <v>0.95</v>
      </c>
    </row>
    <row r="1182" spans="1:34" x14ac:dyDescent="0.25">
      <c r="A1182" s="2" t="str">
        <f>VOZ_WHATSAPP[[#This Row],[ID Asesor]]&amp;VOZ_WHATSAPP[[#This Row],[Fecha Monitoreo]]</f>
        <v>311645841</v>
      </c>
      <c r="B1182" s="2">
        <v>45841</v>
      </c>
      <c r="C1182" s="1" t="s">
        <v>42</v>
      </c>
      <c r="D1182" s="1">
        <v>3116</v>
      </c>
      <c r="E1182" s="2">
        <v>45840</v>
      </c>
      <c r="F1182" s="3">
        <v>8.1250000000000003E-2</v>
      </c>
      <c r="G1182" s="1" t="s">
        <v>60</v>
      </c>
      <c r="H1182" s="1" t="s">
        <v>71</v>
      </c>
      <c r="I1182" s="1"/>
      <c r="J1182" s="1"/>
      <c r="K1182" s="1"/>
      <c r="L1182" s="1" t="s">
        <v>46</v>
      </c>
      <c r="M1182" s="1" t="s">
        <v>47</v>
      </c>
      <c r="N1182" s="1" t="s">
        <v>48</v>
      </c>
      <c r="O1182" s="1" t="s">
        <v>54</v>
      </c>
      <c r="P1182" s="1" t="s">
        <v>48</v>
      </c>
      <c r="Q1182" s="1" t="s">
        <v>48</v>
      </c>
      <c r="R1182" s="1" t="s">
        <v>48</v>
      </c>
      <c r="S1182" s="1" t="s">
        <v>48</v>
      </c>
      <c r="T1182" s="12" t="str">
        <f>IF(OR(VOZ_WHATSAPP[[#This Row],[Brinda argumentos coherentes a la objeción]]="No Cumple",VOZ_WHATSAPP[[#This Row],[Despliegue de Beneficios y/o consecuencias]]="No Cumple"),"Sin Negocio","Negocio")</f>
        <v>Negocio</v>
      </c>
      <c r="U1182" s="1" t="s">
        <v>46</v>
      </c>
      <c r="V1182" s="1" t="s">
        <v>46</v>
      </c>
      <c r="W1182" s="1" t="s">
        <v>46</v>
      </c>
      <c r="X1182" s="12" t="str">
        <f>IF(OR(VOZ_WHATSAPP[[#This Row],[Confirma Valor de pago]]="No Cumple",VOZ_WHATSAPP[[#This Row],[Confirma hora de pago]]="No Cumple",VOZ_WHATSAPP[[#This Row],[Confirma medio de pago]]="No Cumple"),"Sin Cierre","Cierre")</f>
        <v>Cierre</v>
      </c>
      <c r="Y1182" s="1" t="s">
        <v>48</v>
      </c>
      <c r="Z1182" s="1" t="s">
        <v>46</v>
      </c>
      <c r="AA1182" s="1" t="s">
        <v>46</v>
      </c>
      <c r="AB1182" s="1" t="s">
        <v>46</v>
      </c>
      <c r="AC1182" s="11" t="str">
        <f>IF(OR(VOZ_WHATSAPP[[#This Row],[La comunicación es asertiva, con respeto y evita maltrato]]="No Cumple",VOZ_WHATSAPP[[#This Row],[Cumple con las normativas legales]]="No Cumple"),"No Cumple","Cumple")</f>
        <v>Cumple</v>
      </c>
      <c r="AD1182" s="1" t="s">
        <v>48</v>
      </c>
      <c r="AE1182" s="1" t="s">
        <v>1181</v>
      </c>
      <c r="AF1182" s="4">
        <v>0.91</v>
      </c>
      <c r="AG1182" s="4">
        <f>IF(AND(VOZ_WHATSAPP[[#This Row],[Estado Cierre]]="Sin Cierre",VOZ_WHATSAPP[[#This Row],[Nota Negocio]]="Sin Negocio"),VOZ_WHATSAPP[[#This Row],[Nota]]-24%,VOZ_WHATSAPP[[#This Row],[Nota]])</f>
        <v>0.91</v>
      </c>
      <c r="AH1182" s="8">
        <f>IF(VOZ_WHATSAPP[[#This Row],[Estado Legal]]="No Cumple",0,IF(VOZ_WHATSAPP[[#This Row],[Realiza lectura de guion Legal]]="No Cumple",VOZ_WHATSAPP[[#This Row],[Nota 2]]-50%,VOZ_WHATSAPP[[#This Row],[Nota 2]]))</f>
        <v>0.91</v>
      </c>
    </row>
    <row r="1183" spans="1:34" x14ac:dyDescent="0.25">
      <c r="A1183" s="2" t="str">
        <f>VOZ_WHATSAPP[[#This Row],[ID Asesor]]&amp;VOZ_WHATSAPP[[#This Row],[Fecha Monitoreo]]</f>
        <v>343145841</v>
      </c>
      <c r="B1183" s="2">
        <v>45841</v>
      </c>
      <c r="C1183" s="1" t="s">
        <v>56</v>
      </c>
      <c r="D1183" s="1">
        <v>3431</v>
      </c>
      <c r="E1183" s="2">
        <v>45841</v>
      </c>
      <c r="F1183" s="3">
        <v>0.64583333333333337</v>
      </c>
      <c r="G1183" s="1" t="s">
        <v>58</v>
      </c>
      <c r="H1183" s="1" t="s">
        <v>71</v>
      </c>
      <c r="I1183" s="1"/>
      <c r="J1183" s="1"/>
      <c r="K1183" s="1"/>
      <c r="L1183" s="1" t="s">
        <v>46</v>
      </c>
      <c r="M1183" s="1" t="s">
        <v>48</v>
      </c>
      <c r="N1183" s="1" t="s">
        <v>46</v>
      </c>
      <c r="O1183" s="1" t="s">
        <v>46</v>
      </c>
      <c r="P1183" s="1" t="s">
        <v>46</v>
      </c>
      <c r="Q1183" s="1" t="s">
        <v>46</v>
      </c>
      <c r="R1183" s="1" t="s">
        <v>46</v>
      </c>
      <c r="S1183" s="1" t="s">
        <v>48</v>
      </c>
      <c r="T1183" s="12" t="str">
        <f>IF(OR(VOZ_WHATSAPP[[#This Row],[Brinda argumentos coherentes a la objeción]]="No Cumple",VOZ_WHATSAPP[[#This Row],[Despliegue de Beneficios y/o consecuencias]]="No Cumple"),"Sin Negocio","Negocio")</f>
        <v>Negocio</v>
      </c>
      <c r="U1183" s="1" t="s">
        <v>46</v>
      </c>
      <c r="V1183" s="1" t="s">
        <v>46</v>
      </c>
      <c r="W1183" s="1" t="s">
        <v>46</v>
      </c>
      <c r="X1183" s="12" t="str">
        <f>IF(OR(VOZ_WHATSAPP[[#This Row],[Confirma Valor de pago]]="No Cumple",VOZ_WHATSAPP[[#This Row],[Confirma hora de pago]]="No Cumple",VOZ_WHATSAPP[[#This Row],[Confirma medio de pago]]="No Cumple"),"Sin Cierre","Cierre")</f>
        <v>Cierre</v>
      </c>
      <c r="Y1183" s="1" t="s">
        <v>48</v>
      </c>
      <c r="Z1183" s="1" t="s">
        <v>46</v>
      </c>
      <c r="AA1183" s="1" t="s">
        <v>46</v>
      </c>
      <c r="AB1183" s="1" t="s">
        <v>46</v>
      </c>
      <c r="AC1183" s="11" t="str">
        <f>IF(OR(VOZ_WHATSAPP[[#This Row],[La comunicación es asertiva, con respeto y evita maltrato]]="No Cumple",VOZ_WHATSAPP[[#This Row],[Cumple con las normativas legales]]="No Cumple"),"No Cumple","Cumple")</f>
        <v>Cumple</v>
      </c>
      <c r="AD1183" s="1" t="s">
        <v>46</v>
      </c>
      <c r="AE1183" s="1" t="s">
        <v>1182</v>
      </c>
      <c r="AF1183" s="4">
        <v>1</v>
      </c>
      <c r="AG1183" s="4">
        <f>IF(AND(VOZ_WHATSAPP[[#This Row],[Estado Cierre]]="Sin Cierre",VOZ_WHATSAPP[[#This Row],[Nota Negocio]]="Sin Negocio"),VOZ_WHATSAPP[[#This Row],[Nota]]-24%,VOZ_WHATSAPP[[#This Row],[Nota]])</f>
        <v>1</v>
      </c>
      <c r="AH1183" s="8">
        <f>IF(VOZ_WHATSAPP[[#This Row],[Estado Legal]]="No Cumple",0,IF(VOZ_WHATSAPP[[#This Row],[Realiza lectura de guion Legal]]="No Cumple",VOZ_WHATSAPP[[#This Row],[Nota 2]]-50%,VOZ_WHATSAPP[[#This Row],[Nota 2]]))</f>
        <v>1</v>
      </c>
    </row>
    <row r="1184" spans="1:34" x14ac:dyDescent="0.25">
      <c r="A1184" s="2" t="str">
        <f>VOZ_WHATSAPP[[#This Row],[ID Asesor]]&amp;VOZ_WHATSAPP[[#This Row],[Fecha Monitoreo]]</f>
        <v>363345841</v>
      </c>
      <c r="B1184" s="2">
        <v>45841</v>
      </c>
      <c r="C1184" s="1" t="s">
        <v>696</v>
      </c>
      <c r="D1184" s="1">
        <v>3633</v>
      </c>
      <c r="E1184" s="2">
        <v>45839</v>
      </c>
      <c r="F1184" s="3">
        <v>0.48819444444444443</v>
      </c>
      <c r="G1184" s="1" t="s">
        <v>51</v>
      </c>
      <c r="H1184" s="1" t="s">
        <v>71</v>
      </c>
      <c r="I1184" s="1"/>
      <c r="J1184" s="1"/>
      <c r="K1184" s="1"/>
      <c r="L1184" s="1" t="s">
        <v>46</v>
      </c>
      <c r="M1184" s="1" t="s">
        <v>48</v>
      </c>
      <c r="N1184" s="1" t="s">
        <v>46</v>
      </c>
      <c r="O1184" s="1" t="s">
        <v>46</v>
      </c>
      <c r="P1184" s="1" t="s">
        <v>46</v>
      </c>
      <c r="Q1184" s="1" t="s">
        <v>46</v>
      </c>
      <c r="R1184" s="1" t="s">
        <v>46</v>
      </c>
      <c r="S1184" s="1" t="s">
        <v>46</v>
      </c>
      <c r="T1184" s="12" t="str">
        <f>IF(OR(VOZ_WHATSAPP[[#This Row],[Brinda argumentos coherentes a la objeción]]="No Cumple",VOZ_WHATSAPP[[#This Row],[Despliegue de Beneficios y/o consecuencias]]="No Cumple"),"Sin Negocio","Negocio")</f>
        <v>Negocio</v>
      </c>
      <c r="U1184" s="1" t="s">
        <v>46</v>
      </c>
      <c r="V1184" s="1" t="s">
        <v>46</v>
      </c>
      <c r="W1184" s="1" t="s">
        <v>46</v>
      </c>
      <c r="X1184" s="12" t="str">
        <f>IF(OR(VOZ_WHATSAPP[[#This Row],[Confirma Valor de pago]]="No Cumple",VOZ_WHATSAPP[[#This Row],[Confirma hora de pago]]="No Cumple",VOZ_WHATSAPP[[#This Row],[Confirma medio de pago]]="No Cumple"),"Sin Cierre","Cierre")</f>
        <v>Cierre</v>
      </c>
      <c r="Y1184" s="1" t="s">
        <v>54</v>
      </c>
      <c r="Z1184" s="1" t="s">
        <v>54</v>
      </c>
      <c r="AA1184" s="1" t="s">
        <v>46</v>
      </c>
      <c r="AB1184" s="1" t="s">
        <v>46</v>
      </c>
      <c r="AC1184" s="11" t="str">
        <f>IF(OR(VOZ_WHATSAPP[[#This Row],[La comunicación es asertiva, con respeto y evita maltrato]]="No Cumple",VOZ_WHATSAPP[[#This Row],[Cumple con las normativas legales]]="No Cumple"),"No Cumple","Cumple")</f>
        <v>Cumple</v>
      </c>
      <c r="AD1184" s="1" t="s">
        <v>46</v>
      </c>
      <c r="AE1184" s="1" t="s">
        <v>1183</v>
      </c>
      <c r="AF1184" s="4">
        <v>0.77</v>
      </c>
      <c r="AG1184" s="4">
        <f>IF(AND(VOZ_WHATSAPP[[#This Row],[Estado Cierre]]="Sin Cierre",VOZ_WHATSAPP[[#This Row],[Nota Negocio]]="Sin Negocio"),VOZ_WHATSAPP[[#This Row],[Nota]]-24%,VOZ_WHATSAPP[[#This Row],[Nota]])</f>
        <v>0.77</v>
      </c>
      <c r="AH1184" s="8">
        <f>IF(VOZ_WHATSAPP[[#This Row],[Estado Legal]]="No Cumple",0,IF(VOZ_WHATSAPP[[#This Row],[Realiza lectura de guion Legal]]="No Cumple",VOZ_WHATSAPP[[#This Row],[Nota 2]]-50%,VOZ_WHATSAPP[[#This Row],[Nota 2]]))</f>
        <v>0.77</v>
      </c>
    </row>
    <row r="1185" spans="1:34" x14ac:dyDescent="0.25">
      <c r="A1185" s="2" t="str">
        <f>VOZ_WHATSAPP[[#This Row],[ID Asesor]]&amp;VOZ_WHATSAPP[[#This Row],[Fecha Monitoreo]]</f>
        <v>382245841</v>
      </c>
      <c r="B1185" s="2">
        <v>45841</v>
      </c>
      <c r="C1185" s="1" t="s">
        <v>126</v>
      </c>
      <c r="D1185" s="1">
        <v>3822</v>
      </c>
      <c r="E1185" s="2">
        <v>45841</v>
      </c>
      <c r="F1185" s="3">
        <v>0.60902777777777772</v>
      </c>
      <c r="G1185" s="1" t="s">
        <v>58</v>
      </c>
      <c r="H1185" s="1" t="s">
        <v>71</v>
      </c>
      <c r="I1185" s="1"/>
      <c r="J1185" s="1"/>
      <c r="K1185" s="1"/>
      <c r="L1185" s="1" t="s">
        <v>46</v>
      </c>
      <c r="M1185" s="1" t="s">
        <v>48</v>
      </c>
      <c r="N1185" s="1" t="s">
        <v>46</v>
      </c>
      <c r="O1185" s="1" t="s">
        <v>46</v>
      </c>
      <c r="P1185" s="1" t="s">
        <v>46</v>
      </c>
      <c r="Q1185" s="1" t="s">
        <v>46</v>
      </c>
      <c r="R1185" s="1" t="s">
        <v>46</v>
      </c>
      <c r="S1185" s="1" t="s">
        <v>46</v>
      </c>
      <c r="T1185" s="12" t="str">
        <f>IF(OR(VOZ_WHATSAPP[[#This Row],[Brinda argumentos coherentes a la objeción]]="No Cumple",VOZ_WHATSAPP[[#This Row],[Despliegue de Beneficios y/o consecuencias]]="No Cumple"),"Sin Negocio","Negocio")</f>
        <v>Negocio</v>
      </c>
      <c r="U1185" s="1" t="s">
        <v>48</v>
      </c>
      <c r="V1185" s="1" t="s">
        <v>48</v>
      </c>
      <c r="W1185" s="1" t="s">
        <v>48</v>
      </c>
      <c r="X1185" s="12" t="str">
        <f>IF(OR(VOZ_WHATSAPP[[#This Row],[Confirma Valor de pago]]="No Cumple",VOZ_WHATSAPP[[#This Row],[Confirma hora de pago]]="No Cumple",VOZ_WHATSAPP[[#This Row],[Confirma medio de pago]]="No Cumple"),"Sin Cierre","Cierre")</f>
        <v>Cierre</v>
      </c>
      <c r="Y1185" s="1" t="s">
        <v>48</v>
      </c>
      <c r="Z1185" s="1" t="s">
        <v>46</v>
      </c>
      <c r="AA1185" s="1" t="s">
        <v>46</v>
      </c>
      <c r="AB1185" s="1" t="s">
        <v>46</v>
      </c>
      <c r="AC1185" s="11" t="str">
        <f>IF(OR(VOZ_WHATSAPP[[#This Row],[La comunicación es asertiva, con respeto y evita maltrato]]="No Cumple",VOZ_WHATSAPP[[#This Row],[Cumple con las normativas legales]]="No Cumple"),"No Cumple","Cumple")</f>
        <v>Cumple</v>
      </c>
      <c r="AD1185" s="1" t="s">
        <v>48</v>
      </c>
      <c r="AE1185" s="1" t="s">
        <v>133</v>
      </c>
      <c r="AF1185" s="4">
        <v>1</v>
      </c>
      <c r="AG1185" s="4">
        <f>IF(AND(VOZ_WHATSAPP[[#This Row],[Estado Cierre]]="Sin Cierre",VOZ_WHATSAPP[[#This Row],[Nota Negocio]]="Sin Negocio"),VOZ_WHATSAPP[[#This Row],[Nota]]-24%,VOZ_WHATSAPP[[#This Row],[Nota]])</f>
        <v>1</v>
      </c>
      <c r="AH1185" s="8">
        <f>IF(VOZ_WHATSAPP[[#This Row],[Estado Legal]]="No Cumple",0,IF(VOZ_WHATSAPP[[#This Row],[Realiza lectura de guion Legal]]="No Cumple",VOZ_WHATSAPP[[#This Row],[Nota 2]]-50%,VOZ_WHATSAPP[[#This Row],[Nota 2]]))</f>
        <v>1</v>
      </c>
    </row>
    <row r="1186" spans="1:34" x14ac:dyDescent="0.25">
      <c r="A1186" s="2" t="str">
        <f>VOZ_WHATSAPP[[#This Row],[ID Asesor]]&amp;VOZ_WHATSAPP[[#This Row],[Fecha Monitoreo]]</f>
        <v>325045841</v>
      </c>
      <c r="B1186" s="2">
        <v>45841</v>
      </c>
      <c r="C1186" s="1" t="s">
        <v>126</v>
      </c>
      <c r="D1186" s="1">
        <v>3250</v>
      </c>
      <c r="E1186" s="2">
        <v>45841</v>
      </c>
      <c r="F1186" s="3">
        <v>0.39583333333333331</v>
      </c>
      <c r="G1186" s="1" t="s">
        <v>58</v>
      </c>
      <c r="H1186" s="1" t="s">
        <v>71</v>
      </c>
      <c r="I1186" s="1"/>
      <c r="J1186" s="1"/>
      <c r="K1186" s="1"/>
      <c r="L1186" s="1" t="s">
        <v>46</v>
      </c>
      <c r="M1186" s="1" t="s">
        <v>48</v>
      </c>
      <c r="N1186" s="1" t="s">
        <v>46</v>
      </c>
      <c r="O1186" s="1" t="s">
        <v>46</v>
      </c>
      <c r="P1186" s="1" t="s">
        <v>46</v>
      </c>
      <c r="Q1186" s="1" t="s">
        <v>46</v>
      </c>
      <c r="R1186" s="1" t="s">
        <v>46</v>
      </c>
      <c r="S1186" s="1" t="s">
        <v>46</v>
      </c>
      <c r="T1186" s="12" t="str">
        <f>IF(OR(VOZ_WHATSAPP[[#This Row],[Brinda argumentos coherentes a la objeción]]="No Cumple",VOZ_WHATSAPP[[#This Row],[Despliegue de Beneficios y/o consecuencias]]="No Cumple"),"Sin Negocio","Negocio")</f>
        <v>Negocio</v>
      </c>
      <c r="U1186" s="1" t="s">
        <v>48</v>
      </c>
      <c r="V1186" s="1" t="s">
        <v>48</v>
      </c>
      <c r="W1186" s="1" t="s">
        <v>48</v>
      </c>
      <c r="X1186" s="12" t="str">
        <f>IF(OR(VOZ_WHATSAPP[[#This Row],[Confirma Valor de pago]]="No Cumple",VOZ_WHATSAPP[[#This Row],[Confirma hora de pago]]="No Cumple",VOZ_WHATSAPP[[#This Row],[Confirma medio de pago]]="No Cumple"),"Sin Cierre","Cierre")</f>
        <v>Cierre</v>
      </c>
      <c r="Y1186" s="1" t="s">
        <v>48</v>
      </c>
      <c r="Z1186" s="1" t="s">
        <v>46</v>
      </c>
      <c r="AA1186" s="1" t="s">
        <v>46</v>
      </c>
      <c r="AB1186" s="1" t="s">
        <v>46</v>
      </c>
      <c r="AC1186" s="11" t="str">
        <f>IF(OR(VOZ_WHATSAPP[[#This Row],[La comunicación es asertiva, con respeto y evita maltrato]]="No Cumple",VOZ_WHATSAPP[[#This Row],[Cumple con las normativas legales]]="No Cumple"),"No Cumple","Cumple")</f>
        <v>Cumple</v>
      </c>
      <c r="AD1186" s="1" t="s">
        <v>48</v>
      </c>
      <c r="AE1186" s="1" t="s">
        <v>133</v>
      </c>
      <c r="AF1186" s="4">
        <v>1</v>
      </c>
      <c r="AG1186" s="4">
        <f>IF(AND(VOZ_WHATSAPP[[#This Row],[Estado Cierre]]="Sin Cierre",VOZ_WHATSAPP[[#This Row],[Nota Negocio]]="Sin Negocio"),VOZ_WHATSAPP[[#This Row],[Nota]]-24%,VOZ_WHATSAPP[[#This Row],[Nota]])</f>
        <v>1</v>
      </c>
      <c r="AH1186" s="8">
        <f>IF(VOZ_WHATSAPP[[#This Row],[Estado Legal]]="No Cumple",0,IF(VOZ_WHATSAPP[[#This Row],[Realiza lectura de guion Legal]]="No Cumple",VOZ_WHATSAPP[[#This Row],[Nota 2]]-50%,VOZ_WHATSAPP[[#This Row],[Nota 2]]))</f>
        <v>1</v>
      </c>
    </row>
    <row r="1187" spans="1:34" x14ac:dyDescent="0.25">
      <c r="A1187" s="2" t="str">
        <f>VOZ_WHATSAPP[[#This Row],[ID Asesor]]&amp;VOZ_WHATSAPP[[#This Row],[Fecha Monitoreo]]</f>
        <v>381045841</v>
      </c>
      <c r="B1187" s="2">
        <v>45841</v>
      </c>
      <c r="C1187" s="1" t="s">
        <v>696</v>
      </c>
      <c r="D1187" s="1">
        <v>3810</v>
      </c>
      <c r="E1187" s="2">
        <v>45840</v>
      </c>
      <c r="F1187" s="3">
        <v>0.59375</v>
      </c>
      <c r="G1187" s="1" t="s">
        <v>60</v>
      </c>
      <c r="H1187" s="1" t="s">
        <v>71</v>
      </c>
      <c r="I1187" s="1"/>
      <c r="J1187" s="1"/>
      <c r="K1187" s="1"/>
      <c r="L1187" s="1" t="s">
        <v>46</v>
      </c>
      <c r="M1187" s="1" t="s">
        <v>47</v>
      </c>
      <c r="N1187" s="1" t="s">
        <v>46</v>
      </c>
      <c r="O1187" s="1" t="s">
        <v>46</v>
      </c>
      <c r="P1187" s="1" t="s">
        <v>46</v>
      </c>
      <c r="Q1187" s="1" t="s">
        <v>46</v>
      </c>
      <c r="R1187" s="1" t="s">
        <v>46</v>
      </c>
      <c r="S1187" s="1" t="s">
        <v>48</v>
      </c>
      <c r="T1187" s="12" t="str">
        <f>IF(OR(VOZ_WHATSAPP[[#This Row],[Brinda argumentos coherentes a la objeción]]="No Cumple",VOZ_WHATSAPP[[#This Row],[Despliegue de Beneficios y/o consecuencias]]="No Cumple"),"Sin Negocio","Negocio")</f>
        <v>Negocio</v>
      </c>
      <c r="U1187" s="1" t="s">
        <v>48</v>
      </c>
      <c r="V1187" s="1" t="s">
        <v>48</v>
      </c>
      <c r="W1187" s="1" t="s">
        <v>48</v>
      </c>
      <c r="X1187" s="12" t="str">
        <f>IF(OR(VOZ_WHATSAPP[[#This Row],[Confirma Valor de pago]]="No Cumple",VOZ_WHATSAPP[[#This Row],[Confirma hora de pago]]="No Cumple",VOZ_WHATSAPP[[#This Row],[Confirma medio de pago]]="No Cumple"),"Sin Cierre","Cierre")</f>
        <v>Cierre</v>
      </c>
      <c r="Y1187" s="1" t="s">
        <v>48</v>
      </c>
      <c r="Z1187" s="1" t="s">
        <v>46</v>
      </c>
      <c r="AA1187" s="1" t="s">
        <v>46</v>
      </c>
      <c r="AB1187" s="1" t="s">
        <v>46</v>
      </c>
      <c r="AC1187" s="11" t="str">
        <f>IF(OR(VOZ_WHATSAPP[[#This Row],[La comunicación es asertiva, con respeto y evita maltrato]]="No Cumple",VOZ_WHATSAPP[[#This Row],[Cumple con las normativas legales]]="No Cumple"),"No Cumple","Cumple")</f>
        <v>Cumple</v>
      </c>
      <c r="AD1187" s="1" t="s">
        <v>48</v>
      </c>
      <c r="AE1187" s="1" t="s">
        <v>1184</v>
      </c>
      <c r="AF1187" s="4">
        <v>0.96</v>
      </c>
      <c r="AG1187" s="4">
        <f>IF(AND(VOZ_WHATSAPP[[#This Row],[Estado Cierre]]="Sin Cierre",VOZ_WHATSAPP[[#This Row],[Nota Negocio]]="Sin Negocio"),VOZ_WHATSAPP[[#This Row],[Nota]]-24%,VOZ_WHATSAPP[[#This Row],[Nota]])</f>
        <v>0.96</v>
      </c>
      <c r="AH1187" s="8">
        <f>IF(VOZ_WHATSAPP[[#This Row],[Estado Legal]]="No Cumple",0,IF(VOZ_WHATSAPP[[#This Row],[Realiza lectura de guion Legal]]="No Cumple",VOZ_WHATSAPP[[#This Row],[Nota 2]]-50%,VOZ_WHATSAPP[[#This Row],[Nota 2]]))</f>
        <v>0.96</v>
      </c>
    </row>
    <row r="1188" spans="1:34" x14ac:dyDescent="0.25">
      <c r="A1188" s="2" t="str">
        <f>VOZ_WHATSAPP[[#This Row],[ID Asesor]]&amp;VOZ_WHATSAPP[[#This Row],[Fecha Monitoreo]]</f>
        <v>372745841</v>
      </c>
      <c r="B1188" s="2">
        <v>45841</v>
      </c>
      <c r="C1188" s="1" t="s">
        <v>126</v>
      </c>
      <c r="D1188" s="1">
        <v>3727</v>
      </c>
      <c r="E1188" s="2">
        <v>45841</v>
      </c>
      <c r="F1188" s="3">
        <v>0.5131944444444444</v>
      </c>
      <c r="G1188" s="1" t="s">
        <v>58</v>
      </c>
      <c r="H1188" s="1" t="s">
        <v>71</v>
      </c>
      <c r="I1188" s="1"/>
      <c r="J1188" s="1"/>
      <c r="K1188" s="1"/>
      <c r="L1188" s="1" t="s">
        <v>46</v>
      </c>
      <c r="M1188" s="1" t="s">
        <v>48</v>
      </c>
      <c r="N1188" s="1" t="s">
        <v>46</v>
      </c>
      <c r="O1188" s="1" t="s">
        <v>46</v>
      </c>
      <c r="P1188" s="1" t="s">
        <v>46</v>
      </c>
      <c r="Q1188" s="1" t="s">
        <v>46</v>
      </c>
      <c r="R1188" s="1" t="s">
        <v>46</v>
      </c>
      <c r="S1188" s="1" t="s">
        <v>46</v>
      </c>
      <c r="T1188" s="12" t="str">
        <f>IF(OR(VOZ_WHATSAPP[[#This Row],[Brinda argumentos coherentes a la objeción]]="No Cumple",VOZ_WHATSAPP[[#This Row],[Despliegue de Beneficios y/o consecuencias]]="No Cumple"),"Sin Negocio","Negocio")</f>
        <v>Negocio</v>
      </c>
      <c r="U1188" s="1" t="s">
        <v>48</v>
      </c>
      <c r="V1188" s="1" t="s">
        <v>48</v>
      </c>
      <c r="W1188" s="1" t="s">
        <v>48</v>
      </c>
      <c r="X1188" s="12" t="str">
        <f>IF(OR(VOZ_WHATSAPP[[#This Row],[Confirma Valor de pago]]="No Cumple",VOZ_WHATSAPP[[#This Row],[Confirma hora de pago]]="No Cumple",VOZ_WHATSAPP[[#This Row],[Confirma medio de pago]]="No Cumple"),"Sin Cierre","Cierre")</f>
        <v>Cierre</v>
      </c>
      <c r="Y1188" s="1" t="s">
        <v>48</v>
      </c>
      <c r="Z1188" s="1" t="s">
        <v>46</v>
      </c>
      <c r="AA1188" s="1" t="s">
        <v>46</v>
      </c>
      <c r="AB1188" s="1" t="s">
        <v>46</v>
      </c>
      <c r="AC1188" s="11" t="str">
        <f>IF(OR(VOZ_WHATSAPP[[#This Row],[La comunicación es asertiva, con respeto y evita maltrato]]="No Cumple",VOZ_WHATSAPP[[#This Row],[Cumple con las normativas legales]]="No Cumple"),"No Cumple","Cumple")</f>
        <v>Cumple</v>
      </c>
      <c r="AD1188" s="1" t="s">
        <v>48</v>
      </c>
      <c r="AE1188" s="1" t="s">
        <v>133</v>
      </c>
      <c r="AF1188" s="4">
        <v>1</v>
      </c>
      <c r="AG1188" s="4">
        <f>IF(AND(VOZ_WHATSAPP[[#This Row],[Estado Cierre]]="Sin Cierre",VOZ_WHATSAPP[[#This Row],[Nota Negocio]]="Sin Negocio"),VOZ_WHATSAPP[[#This Row],[Nota]]-24%,VOZ_WHATSAPP[[#This Row],[Nota]])</f>
        <v>1</v>
      </c>
      <c r="AH1188" s="8">
        <f>IF(VOZ_WHATSAPP[[#This Row],[Estado Legal]]="No Cumple",0,IF(VOZ_WHATSAPP[[#This Row],[Realiza lectura de guion Legal]]="No Cumple",VOZ_WHATSAPP[[#This Row],[Nota 2]]-50%,VOZ_WHATSAPP[[#This Row],[Nota 2]]))</f>
        <v>1</v>
      </c>
    </row>
    <row r="1189" spans="1:34" x14ac:dyDescent="0.25">
      <c r="A1189" s="2" t="str">
        <f>VOZ_WHATSAPP[[#This Row],[ID Asesor]]&amp;VOZ_WHATSAPP[[#This Row],[Fecha Monitoreo]]</f>
        <v>399645842</v>
      </c>
      <c r="B1189" s="2">
        <v>45842</v>
      </c>
      <c r="C1189" s="1" t="s">
        <v>696</v>
      </c>
      <c r="D1189" s="1">
        <v>3996</v>
      </c>
      <c r="E1189" s="2">
        <v>45842</v>
      </c>
      <c r="F1189" s="3">
        <v>0.76180555555555551</v>
      </c>
      <c r="G1189" s="1" t="s">
        <v>60</v>
      </c>
      <c r="H1189" s="1" t="s">
        <v>44</v>
      </c>
      <c r="I1189" s="1">
        <v>1390</v>
      </c>
      <c r="J1189" s="1">
        <v>3024859504</v>
      </c>
      <c r="K1189" s="1" t="s">
        <v>45</v>
      </c>
      <c r="L1189" s="1" t="s">
        <v>46</v>
      </c>
      <c r="M1189" s="1" t="s">
        <v>47</v>
      </c>
      <c r="N1189" s="1" t="s">
        <v>46</v>
      </c>
      <c r="O1189" s="1" t="s">
        <v>48</v>
      </c>
      <c r="P1189" s="1" t="s">
        <v>48</v>
      </c>
      <c r="Q1189" s="1" t="s">
        <v>46</v>
      </c>
      <c r="R1189" s="1" t="s">
        <v>46</v>
      </c>
      <c r="S1189" s="1" t="s">
        <v>46</v>
      </c>
      <c r="T1189" s="12" t="str">
        <f>IF(OR(VOZ_WHATSAPP[[#This Row],[Brinda argumentos coherentes a la objeción]]="No Cumple",VOZ_WHATSAPP[[#This Row],[Despliegue de Beneficios y/o consecuencias]]="No Cumple"),"Sin Negocio","Negocio")</f>
        <v>Negocio</v>
      </c>
      <c r="U1189" s="1" t="s">
        <v>48</v>
      </c>
      <c r="V1189" s="1" t="s">
        <v>48</v>
      </c>
      <c r="W1189" s="1" t="s">
        <v>48</v>
      </c>
      <c r="X1189" s="12" t="str">
        <f>IF(OR(VOZ_WHATSAPP[[#This Row],[Confirma Valor de pago]]="No Cumple",VOZ_WHATSAPP[[#This Row],[Confirma hora de pago]]="No Cumple",VOZ_WHATSAPP[[#This Row],[Confirma medio de pago]]="No Cumple"),"Sin Cierre","Cierre")</f>
        <v>Cierre</v>
      </c>
      <c r="Y1189" s="1" t="s">
        <v>48</v>
      </c>
      <c r="Z1189" s="1" t="s">
        <v>54</v>
      </c>
      <c r="AA1189" s="1" t="s">
        <v>46</v>
      </c>
      <c r="AB1189" s="1" t="s">
        <v>54</v>
      </c>
      <c r="AC1189" s="11" t="str">
        <f>IF(OR(VOZ_WHATSAPP[[#This Row],[La comunicación es asertiva, con respeto y evita maltrato]]="No Cumple",VOZ_WHATSAPP[[#This Row],[Cumple con las normativas legales]]="No Cumple"),"No Cumple","Cumple")</f>
        <v>No Cumple</v>
      </c>
      <c r="AD1189" s="1" t="s">
        <v>48</v>
      </c>
      <c r="AE1189" s="1" t="s">
        <v>1185</v>
      </c>
      <c r="AF1189" s="4">
        <v>0.81</v>
      </c>
      <c r="AG1189" s="4">
        <f>IF(AND(VOZ_WHATSAPP[[#This Row],[Estado Cierre]]="Sin Cierre",VOZ_WHATSAPP[[#This Row],[Nota Negocio]]="Sin Negocio"),VOZ_WHATSAPP[[#This Row],[Nota]]-24%,VOZ_WHATSAPP[[#This Row],[Nota]])</f>
        <v>0.81</v>
      </c>
      <c r="AH1189" s="8">
        <f>IF(VOZ_WHATSAPP[[#This Row],[Estado Legal]]="No Cumple",0,IF(VOZ_WHATSAPP[[#This Row],[Realiza lectura de guion Legal]]="No Cumple",VOZ_WHATSAPP[[#This Row],[Nota 2]]-50%,VOZ_WHATSAPP[[#This Row],[Nota 2]]))</f>
        <v>0</v>
      </c>
    </row>
    <row r="1190" spans="1:34" x14ac:dyDescent="0.25">
      <c r="A1190" s="2" t="str">
        <f>VOZ_WHATSAPP[[#This Row],[ID Asesor]]&amp;VOZ_WHATSAPP[[#This Row],[Fecha Monitoreo]]</f>
        <v>366945842</v>
      </c>
      <c r="B1190" s="2">
        <v>45842</v>
      </c>
      <c r="C1190" s="1" t="s">
        <v>42</v>
      </c>
      <c r="D1190" s="1">
        <v>3669</v>
      </c>
      <c r="E1190" s="2">
        <v>45842</v>
      </c>
      <c r="F1190" s="3">
        <v>0.34930555555555554</v>
      </c>
      <c r="G1190" s="1" t="s">
        <v>60</v>
      </c>
      <c r="H1190" s="1" t="s">
        <v>44</v>
      </c>
      <c r="I1190" s="1">
        <v>1373</v>
      </c>
      <c r="J1190" s="1">
        <v>3216345147</v>
      </c>
      <c r="K1190" s="1" t="s">
        <v>45</v>
      </c>
      <c r="L1190" s="1" t="s">
        <v>46</v>
      </c>
      <c r="M1190" s="1" t="s">
        <v>46</v>
      </c>
      <c r="N1190" s="1" t="s">
        <v>46</v>
      </c>
      <c r="O1190" s="1" t="s">
        <v>46</v>
      </c>
      <c r="P1190" s="1" t="s">
        <v>46</v>
      </c>
      <c r="Q1190" s="1" t="s">
        <v>46</v>
      </c>
      <c r="R1190" s="1" t="s">
        <v>46</v>
      </c>
      <c r="S1190" s="1" t="s">
        <v>46</v>
      </c>
      <c r="T1190" s="12" t="str">
        <f>IF(OR(VOZ_WHATSAPP[[#This Row],[Brinda argumentos coherentes a la objeción]]="No Cumple",VOZ_WHATSAPP[[#This Row],[Despliegue de Beneficios y/o consecuencias]]="No Cumple"),"Sin Negocio","Negocio")</f>
        <v>Negocio</v>
      </c>
      <c r="U1190" s="1" t="s">
        <v>48</v>
      </c>
      <c r="V1190" s="1" t="s">
        <v>48</v>
      </c>
      <c r="W1190" s="1" t="s">
        <v>48</v>
      </c>
      <c r="X1190" s="12" t="str">
        <f>IF(OR(VOZ_WHATSAPP[[#This Row],[Confirma Valor de pago]]="No Cumple",VOZ_WHATSAPP[[#This Row],[Confirma hora de pago]]="No Cumple",VOZ_WHATSAPP[[#This Row],[Confirma medio de pago]]="No Cumple"),"Sin Cierre","Cierre")</f>
        <v>Cierre</v>
      </c>
      <c r="Y1190" s="1" t="s">
        <v>46</v>
      </c>
      <c r="Z1190" s="1" t="s">
        <v>46</v>
      </c>
      <c r="AA1190" s="1" t="s">
        <v>46</v>
      </c>
      <c r="AB1190" s="1" t="s">
        <v>46</v>
      </c>
      <c r="AC1190" s="11" t="str">
        <f>IF(OR(VOZ_WHATSAPP[[#This Row],[La comunicación es asertiva, con respeto y evita maltrato]]="No Cumple",VOZ_WHATSAPP[[#This Row],[Cumple con las normativas legales]]="No Cumple"),"No Cumple","Cumple")</f>
        <v>Cumple</v>
      </c>
      <c r="AD1190" s="1" t="s">
        <v>46</v>
      </c>
      <c r="AE1190" s="1" t="s">
        <v>101</v>
      </c>
      <c r="AF1190" s="4">
        <v>1</v>
      </c>
      <c r="AG1190" s="4">
        <f>IF(AND(VOZ_WHATSAPP[[#This Row],[Estado Cierre]]="Sin Cierre",VOZ_WHATSAPP[[#This Row],[Nota Negocio]]="Sin Negocio"),VOZ_WHATSAPP[[#This Row],[Nota]]-24%,VOZ_WHATSAPP[[#This Row],[Nota]])</f>
        <v>1</v>
      </c>
      <c r="AH1190" s="8">
        <f>IF(VOZ_WHATSAPP[[#This Row],[Estado Legal]]="No Cumple",0,IF(VOZ_WHATSAPP[[#This Row],[Realiza lectura de guion Legal]]="No Cumple",VOZ_WHATSAPP[[#This Row],[Nota 2]]-50%,VOZ_WHATSAPP[[#This Row],[Nota 2]]))</f>
        <v>1</v>
      </c>
    </row>
    <row r="1191" spans="1:34" x14ac:dyDescent="0.25">
      <c r="A1191" s="2" t="str">
        <f>VOZ_WHATSAPP[[#This Row],[ID Asesor]]&amp;VOZ_WHATSAPP[[#This Row],[Fecha Monitoreo]]</f>
        <v>364945842</v>
      </c>
      <c r="B1191" s="2">
        <v>45842</v>
      </c>
      <c r="C1191" s="1" t="s">
        <v>56</v>
      </c>
      <c r="D1191" s="1">
        <v>3649</v>
      </c>
      <c r="E1191" s="2">
        <v>45842</v>
      </c>
      <c r="F1191" s="3">
        <v>0.34791666666666665</v>
      </c>
      <c r="G1191" s="1" t="s">
        <v>58</v>
      </c>
      <c r="H1191" s="1" t="s">
        <v>44</v>
      </c>
      <c r="I1191" s="1">
        <v>578</v>
      </c>
      <c r="J1191" s="1">
        <v>3213359089</v>
      </c>
      <c r="K1191" s="1" t="s">
        <v>45</v>
      </c>
      <c r="L1191" s="1" t="s">
        <v>46</v>
      </c>
      <c r="M1191" s="1" t="s">
        <v>46</v>
      </c>
      <c r="N1191" s="1" t="s">
        <v>46</v>
      </c>
      <c r="O1191" s="1" t="s">
        <v>46</v>
      </c>
      <c r="P1191" s="1" t="s">
        <v>46</v>
      </c>
      <c r="Q1191" s="1" t="s">
        <v>46</v>
      </c>
      <c r="R1191" s="1" t="s">
        <v>46</v>
      </c>
      <c r="S1191" s="1" t="s">
        <v>46</v>
      </c>
      <c r="T1191" s="12" t="str">
        <f>IF(OR(VOZ_WHATSAPP[[#This Row],[Brinda argumentos coherentes a la objeción]]="No Cumple",VOZ_WHATSAPP[[#This Row],[Despliegue de Beneficios y/o consecuencias]]="No Cumple"),"Sin Negocio","Negocio")</f>
        <v>Negocio</v>
      </c>
      <c r="U1191" s="1" t="s">
        <v>46</v>
      </c>
      <c r="V1191" s="1" t="s">
        <v>46</v>
      </c>
      <c r="W1191" s="1" t="s">
        <v>46</v>
      </c>
      <c r="X1191" s="12" t="str">
        <f>IF(OR(VOZ_WHATSAPP[[#This Row],[Confirma Valor de pago]]="No Cumple",VOZ_WHATSAPP[[#This Row],[Confirma hora de pago]]="No Cumple",VOZ_WHATSAPP[[#This Row],[Confirma medio de pago]]="No Cumple"),"Sin Cierre","Cierre")</f>
        <v>Cierre</v>
      </c>
      <c r="Y1191" s="1" t="s">
        <v>46</v>
      </c>
      <c r="Z1191" s="1" t="s">
        <v>46</v>
      </c>
      <c r="AA1191" s="1" t="s">
        <v>46</v>
      </c>
      <c r="AB1191" s="1" t="s">
        <v>46</v>
      </c>
      <c r="AC1191" s="11" t="str">
        <f>IF(OR(VOZ_WHATSAPP[[#This Row],[La comunicación es asertiva, con respeto y evita maltrato]]="No Cumple",VOZ_WHATSAPP[[#This Row],[Cumple con las normativas legales]]="No Cumple"),"No Cumple","Cumple")</f>
        <v>Cumple</v>
      </c>
      <c r="AD1191" s="1" t="s">
        <v>46</v>
      </c>
      <c r="AE1191" s="1" t="s">
        <v>156</v>
      </c>
      <c r="AF1191" s="4">
        <v>1</v>
      </c>
      <c r="AG1191" s="4">
        <f>IF(AND(VOZ_WHATSAPP[[#This Row],[Estado Cierre]]="Sin Cierre",VOZ_WHATSAPP[[#This Row],[Nota Negocio]]="Sin Negocio"),VOZ_WHATSAPP[[#This Row],[Nota]]-24%,VOZ_WHATSAPP[[#This Row],[Nota]])</f>
        <v>1</v>
      </c>
      <c r="AH1191" s="8">
        <f>IF(VOZ_WHATSAPP[[#This Row],[Estado Legal]]="No Cumple",0,IF(VOZ_WHATSAPP[[#This Row],[Realiza lectura de guion Legal]]="No Cumple",VOZ_WHATSAPP[[#This Row],[Nota 2]]-50%,VOZ_WHATSAPP[[#This Row],[Nota 2]]))</f>
        <v>1</v>
      </c>
    </row>
    <row r="1192" spans="1:34" x14ac:dyDescent="0.25">
      <c r="A1192" s="2" t="str">
        <f>VOZ_WHATSAPP[[#This Row],[ID Asesor]]&amp;VOZ_WHATSAPP[[#This Row],[Fecha Monitoreo]]</f>
        <v>355645842</v>
      </c>
      <c r="B1192" s="2">
        <v>45842</v>
      </c>
      <c r="C1192" s="1" t="s">
        <v>126</v>
      </c>
      <c r="D1192" s="1">
        <v>3556</v>
      </c>
      <c r="E1192" s="2">
        <v>45842</v>
      </c>
      <c r="F1192" s="3">
        <v>0.33194444444444443</v>
      </c>
      <c r="G1192" s="1" t="s">
        <v>58</v>
      </c>
      <c r="H1192" s="1" t="s">
        <v>44</v>
      </c>
      <c r="I1192" s="1">
        <v>414</v>
      </c>
      <c r="J1192" s="1">
        <v>3134775859</v>
      </c>
      <c r="K1192" s="1" t="s">
        <v>45</v>
      </c>
      <c r="L1192" s="1" t="s">
        <v>46</v>
      </c>
      <c r="M1192" s="1" t="s">
        <v>46</v>
      </c>
      <c r="N1192" s="1" t="s">
        <v>46</v>
      </c>
      <c r="O1192" s="1" t="s">
        <v>46</v>
      </c>
      <c r="P1192" s="1" t="s">
        <v>46</v>
      </c>
      <c r="Q1192" s="1" t="s">
        <v>48</v>
      </c>
      <c r="R1192" s="1" t="s">
        <v>48</v>
      </c>
      <c r="S1192" s="1" t="s">
        <v>48</v>
      </c>
      <c r="T1192" s="12" t="str">
        <f>IF(OR(VOZ_WHATSAPP[[#This Row],[Brinda argumentos coherentes a la objeción]]="No Cumple",VOZ_WHATSAPP[[#This Row],[Despliegue de Beneficios y/o consecuencias]]="No Cumple"),"Sin Negocio","Negocio")</f>
        <v>Negocio</v>
      </c>
      <c r="U1192" s="1" t="s">
        <v>46</v>
      </c>
      <c r="V1192" s="1" t="s">
        <v>46</v>
      </c>
      <c r="W1192" s="1" t="s">
        <v>46</v>
      </c>
      <c r="X1192" s="12" t="str">
        <f>IF(OR(VOZ_WHATSAPP[[#This Row],[Confirma Valor de pago]]="No Cumple",VOZ_WHATSAPP[[#This Row],[Confirma hora de pago]]="No Cumple",VOZ_WHATSAPP[[#This Row],[Confirma medio de pago]]="No Cumple"),"Sin Cierre","Cierre")</f>
        <v>Cierre</v>
      </c>
      <c r="Y1192" s="1" t="s">
        <v>46</v>
      </c>
      <c r="Z1192" s="1" t="s">
        <v>46</v>
      </c>
      <c r="AA1192" s="1" t="s">
        <v>46</v>
      </c>
      <c r="AB1192" s="1" t="s">
        <v>46</v>
      </c>
      <c r="AC1192" s="11" t="str">
        <f>IF(OR(VOZ_WHATSAPP[[#This Row],[La comunicación es asertiva, con respeto y evita maltrato]]="No Cumple",VOZ_WHATSAPP[[#This Row],[Cumple con las normativas legales]]="No Cumple"),"No Cumple","Cumple")</f>
        <v>Cumple</v>
      </c>
      <c r="AD1192" s="1" t="s">
        <v>46</v>
      </c>
      <c r="AE1192" s="1" t="s">
        <v>133</v>
      </c>
      <c r="AF1192" s="4">
        <v>1</v>
      </c>
      <c r="AG1192" s="4">
        <f>IF(AND(VOZ_WHATSAPP[[#This Row],[Estado Cierre]]="Sin Cierre",VOZ_WHATSAPP[[#This Row],[Nota Negocio]]="Sin Negocio"),VOZ_WHATSAPP[[#This Row],[Nota]]-24%,VOZ_WHATSAPP[[#This Row],[Nota]])</f>
        <v>1</v>
      </c>
      <c r="AH1192" s="8">
        <f>IF(VOZ_WHATSAPP[[#This Row],[Estado Legal]]="No Cumple",0,IF(VOZ_WHATSAPP[[#This Row],[Realiza lectura de guion Legal]]="No Cumple",VOZ_WHATSAPP[[#This Row],[Nota 2]]-50%,VOZ_WHATSAPP[[#This Row],[Nota 2]]))</f>
        <v>1</v>
      </c>
    </row>
    <row r="1193" spans="1:34" x14ac:dyDescent="0.25">
      <c r="A1193" s="2" t="str">
        <f>VOZ_WHATSAPP[[#This Row],[ID Asesor]]&amp;VOZ_WHATSAPP[[#This Row],[Fecha Monitoreo]]</f>
        <v>317045842</v>
      </c>
      <c r="B1193" s="2">
        <v>45842</v>
      </c>
      <c r="C1193" s="1" t="s">
        <v>696</v>
      </c>
      <c r="D1193" s="1">
        <v>3170</v>
      </c>
      <c r="E1193" s="2">
        <v>45842</v>
      </c>
      <c r="F1193" s="3">
        <v>0.3659722222222222</v>
      </c>
      <c r="G1193" s="1" t="s">
        <v>60</v>
      </c>
      <c r="H1193" s="1" t="s">
        <v>44</v>
      </c>
      <c r="I1193" s="1">
        <v>11009599</v>
      </c>
      <c r="J1193" s="1">
        <v>573057842283</v>
      </c>
      <c r="K1193" s="1" t="s">
        <v>49</v>
      </c>
      <c r="L1193" s="1" t="s">
        <v>46</v>
      </c>
      <c r="M1193" s="1" t="s">
        <v>46</v>
      </c>
      <c r="N1193" s="1" t="s">
        <v>46</v>
      </c>
      <c r="O1193" s="1" t="s">
        <v>46</v>
      </c>
      <c r="P1193" s="1" t="s">
        <v>46</v>
      </c>
      <c r="Q1193" s="1" t="s">
        <v>46</v>
      </c>
      <c r="R1193" s="1" t="s">
        <v>46</v>
      </c>
      <c r="S1193" s="1" t="s">
        <v>46</v>
      </c>
      <c r="T1193" s="12" t="str">
        <f>IF(OR(VOZ_WHATSAPP[[#This Row],[Brinda argumentos coherentes a la objeción]]="No Cumple",VOZ_WHATSAPP[[#This Row],[Despliegue de Beneficios y/o consecuencias]]="No Cumple"),"Sin Negocio","Negocio")</f>
        <v>Negocio</v>
      </c>
      <c r="U1193" s="1" t="s">
        <v>46</v>
      </c>
      <c r="V1193" s="1" t="s">
        <v>46</v>
      </c>
      <c r="W1193" s="1" t="s">
        <v>46</v>
      </c>
      <c r="X1193" s="12" t="str">
        <f>IF(OR(VOZ_WHATSAPP[[#This Row],[Confirma Valor de pago]]="No Cumple",VOZ_WHATSAPP[[#This Row],[Confirma hora de pago]]="No Cumple",VOZ_WHATSAPP[[#This Row],[Confirma medio de pago]]="No Cumple"),"Sin Cierre","Cierre")</f>
        <v>Cierre</v>
      </c>
      <c r="Y1193" s="1" t="s">
        <v>46</v>
      </c>
      <c r="Z1193" s="1" t="s">
        <v>46</v>
      </c>
      <c r="AA1193" s="1" t="s">
        <v>46</v>
      </c>
      <c r="AB1193" s="1" t="s">
        <v>46</v>
      </c>
      <c r="AC1193" s="11" t="str">
        <f>IF(OR(VOZ_WHATSAPP[[#This Row],[La comunicación es asertiva, con respeto y evita maltrato]]="No Cumple",VOZ_WHATSAPP[[#This Row],[Cumple con las normativas legales]]="No Cumple"),"No Cumple","Cumple")</f>
        <v>Cumple</v>
      </c>
      <c r="AD1193" s="1" t="s">
        <v>46</v>
      </c>
      <c r="AE1193" s="1" t="s">
        <v>915</v>
      </c>
      <c r="AF1193" s="4">
        <v>1</v>
      </c>
      <c r="AG1193" s="4">
        <f>IF(AND(VOZ_WHATSAPP[[#This Row],[Estado Cierre]]="Sin Cierre",VOZ_WHATSAPP[[#This Row],[Nota Negocio]]="Sin Negocio"),VOZ_WHATSAPP[[#This Row],[Nota]]-24%,VOZ_WHATSAPP[[#This Row],[Nota]])</f>
        <v>1</v>
      </c>
      <c r="AH1193" s="8">
        <f>IF(VOZ_WHATSAPP[[#This Row],[Estado Legal]]="No Cumple",0,IF(VOZ_WHATSAPP[[#This Row],[Realiza lectura de guion Legal]]="No Cumple",VOZ_WHATSAPP[[#This Row],[Nota 2]]-50%,VOZ_WHATSAPP[[#This Row],[Nota 2]]))</f>
        <v>1</v>
      </c>
    </row>
    <row r="1194" spans="1:34" x14ac:dyDescent="0.25">
      <c r="A1194" s="2" t="str">
        <f>VOZ_WHATSAPP[[#This Row],[ID Asesor]]&amp;VOZ_WHATSAPP[[#This Row],[Fecha Monitoreo]]</f>
        <v>369145842</v>
      </c>
      <c r="B1194" s="2">
        <v>45842</v>
      </c>
      <c r="C1194" s="1" t="s">
        <v>59</v>
      </c>
      <c r="D1194" s="1">
        <v>3691</v>
      </c>
      <c r="E1194" s="2">
        <v>45842</v>
      </c>
      <c r="F1194" s="3">
        <v>0.36736111111111114</v>
      </c>
      <c r="G1194" s="1" t="s">
        <v>60</v>
      </c>
      <c r="H1194" s="1" t="s">
        <v>44</v>
      </c>
      <c r="I1194" s="1">
        <v>1402</v>
      </c>
      <c r="J1194" s="1">
        <v>3053801380</v>
      </c>
      <c r="K1194" s="1" t="s">
        <v>45</v>
      </c>
      <c r="L1194" s="1" t="s">
        <v>46</v>
      </c>
      <c r="M1194" s="1" t="s">
        <v>46</v>
      </c>
      <c r="N1194" s="1" t="s">
        <v>46</v>
      </c>
      <c r="O1194" s="1" t="s">
        <v>46</v>
      </c>
      <c r="P1194" s="1" t="s">
        <v>46</v>
      </c>
      <c r="Q1194" s="1" t="s">
        <v>48</v>
      </c>
      <c r="R1194" s="1" t="s">
        <v>48</v>
      </c>
      <c r="S1194" s="1" t="s">
        <v>46</v>
      </c>
      <c r="T1194" s="12" t="str">
        <f>IF(OR(VOZ_WHATSAPP[[#This Row],[Brinda argumentos coherentes a la objeción]]="No Cumple",VOZ_WHATSAPP[[#This Row],[Despliegue de Beneficios y/o consecuencias]]="No Cumple"),"Sin Negocio","Negocio")</f>
        <v>Negocio</v>
      </c>
      <c r="U1194" s="1" t="s">
        <v>46</v>
      </c>
      <c r="V1194" s="1" t="s">
        <v>46</v>
      </c>
      <c r="W1194" s="1" t="s">
        <v>46</v>
      </c>
      <c r="X1194" s="12" t="str">
        <f>IF(OR(VOZ_WHATSAPP[[#This Row],[Confirma Valor de pago]]="No Cumple",VOZ_WHATSAPP[[#This Row],[Confirma hora de pago]]="No Cumple",VOZ_WHATSAPP[[#This Row],[Confirma medio de pago]]="No Cumple"),"Sin Cierre","Cierre")</f>
        <v>Cierre</v>
      </c>
      <c r="Y1194" s="1" t="s">
        <v>46</v>
      </c>
      <c r="Z1194" s="1" t="s">
        <v>46</v>
      </c>
      <c r="AA1194" s="1" t="s">
        <v>46</v>
      </c>
      <c r="AB1194" s="1" t="s">
        <v>46</v>
      </c>
      <c r="AC1194" s="11" t="str">
        <f>IF(OR(VOZ_WHATSAPP[[#This Row],[La comunicación es asertiva, con respeto y evita maltrato]]="No Cumple",VOZ_WHATSAPP[[#This Row],[Cumple con las normativas legales]]="No Cumple"),"No Cumple","Cumple")</f>
        <v>Cumple</v>
      </c>
      <c r="AD1194" s="1" t="s">
        <v>46</v>
      </c>
      <c r="AE1194" s="1" t="s">
        <v>1186</v>
      </c>
      <c r="AF1194" s="4">
        <v>1</v>
      </c>
      <c r="AG1194" s="4">
        <f>IF(AND(VOZ_WHATSAPP[[#This Row],[Estado Cierre]]="Sin Cierre",VOZ_WHATSAPP[[#This Row],[Nota Negocio]]="Sin Negocio"),VOZ_WHATSAPP[[#This Row],[Nota]]-24%,VOZ_WHATSAPP[[#This Row],[Nota]])</f>
        <v>1</v>
      </c>
      <c r="AH1194" s="8">
        <f>IF(VOZ_WHATSAPP[[#This Row],[Estado Legal]]="No Cumple",0,IF(VOZ_WHATSAPP[[#This Row],[Realiza lectura de guion Legal]]="No Cumple",VOZ_WHATSAPP[[#This Row],[Nota 2]]-50%,VOZ_WHATSAPP[[#This Row],[Nota 2]]))</f>
        <v>1</v>
      </c>
    </row>
    <row r="1195" spans="1:34" x14ac:dyDescent="0.25">
      <c r="A1195" s="2" t="str">
        <f>VOZ_WHATSAPP[[#This Row],[ID Asesor]]&amp;VOZ_WHATSAPP[[#This Row],[Fecha Monitoreo]]</f>
        <v>356545842</v>
      </c>
      <c r="B1195" s="2">
        <v>45842</v>
      </c>
      <c r="C1195" s="1" t="s">
        <v>696</v>
      </c>
      <c r="D1195" s="1">
        <v>3565</v>
      </c>
      <c r="E1195" s="2">
        <v>45842</v>
      </c>
      <c r="F1195" s="3">
        <v>0.35833333333333334</v>
      </c>
      <c r="G1195" s="1" t="s">
        <v>60</v>
      </c>
      <c r="H1195" s="1" t="s">
        <v>44</v>
      </c>
      <c r="I1195" s="1">
        <v>1359</v>
      </c>
      <c r="J1195" s="1">
        <v>3196814299</v>
      </c>
      <c r="K1195" s="1" t="s">
        <v>45</v>
      </c>
      <c r="L1195" s="1" t="s">
        <v>46</v>
      </c>
      <c r="M1195" s="1" t="s">
        <v>46</v>
      </c>
      <c r="N1195" s="1" t="s">
        <v>46</v>
      </c>
      <c r="O1195" s="1" t="s">
        <v>46</v>
      </c>
      <c r="P1195" s="1" t="s">
        <v>46</v>
      </c>
      <c r="Q1195" s="1" t="s">
        <v>46</v>
      </c>
      <c r="R1195" s="1" t="s">
        <v>48</v>
      </c>
      <c r="S1195" s="1" t="s">
        <v>46</v>
      </c>
      <c r="T1195" s="12" t="str">
        <f>IF(OR(VOZ_WHATSAPP[[#This Row],[Brinda argumentos coherentes a la objeción]]="No Cumple",VOZ_WHATSAPP[[#This Row],[Despliegue de Beneficios y/o consecuencias]]="No Cumple"),"Sin Negocio","Negocio")</f>
        <v>Negocio</v>
      </c>
      <c r="U1195" s="1" t="s">
        <v>46</v>
      </c>
      <c r="V1195" s="1" t="s">
        <v>46</v>
      </c>
      <c r="W1195" s="1" t="s">
        <v>46</v>
      </c>
      <c r="X1195" s="12" t="str">
        <f>IF(OR(VOZ_WHATSAPP[[#This Row],[Confirma Valor de pago]]="No Cumple",VOZ_WHATSAPP[[#This Row],[Confirma hora de pago]]="No Cumple",VOZ_WHATSAPP[[#This Row],[Confirma medio de pago]]="No Cumple"),"Sin Cierre","Cierre")</f>
        <v>Cierre</v>
      </c>
      <c r="Y1195" s="1" t="s">
        <v>46</v>
      </c>
      <c r="Z1195" s="1" t="s">
        <v>46</v>
      </c>
      <c r="AA1195" s="1" t="s">
        <v>46</v>
      </c>
      <c r="AB1195" s="1" t="s">
        <v>46</v>
      </c>
      <c r="AC1195" s="11" t="str">
        <f>IF(OR(VOZ_WHATSAPP[[#This Row],[La comunicación es asertiva, con respeto y evita maltrato]]="No Cumple",VOZ_WHATSAPP[[#This Row],[Cumple con las normativas legales]]="No Cumple"),"No Cumple","Cumple")</f>
        <v>Cumple</v>
      </c>
      <c r="AD1195" s="1" t="s">
        <v>46</v>
      </c>
      <c r="AE1195" s="1" t="s">
        <v>915</v>
      </c>
      <c r="AF1195" s="4">
        <v>1</v>
      </c>
      <c r="AG1195" s="4">
        <f>IF(AND(VOZ_WHATSAPP[[#This Row],[Estado Cierre]]="Sin Cierre",VOZ_WHATSAPP[[#This Row],[Nota Negocio]]="Sin Negocio"),VOZ_WHATSAPP[[#This Row],[Nota]]-24%,VOZ_WHATSAPP[[#This Row],[Nota]])</f>
        <v>1</v>
      </c>
      <c r="AH1195" s="8">
        <f>IF(VOZ_WHATSAPP[[#This Row],[Estado Legal]]="No Cumple",0,IF(VOZ_WHATSAPP[[#This Row],[Realiza lectura de guion Legal]]="No Cumple",VOZ_WHATSAPP[[#This Row],[Nota 2]]-50%,VOZ_WHATSAPP[[#This Row],[Nota 2]]))</f>
        <v>1</v>
      </c>
    </row>
    <row r="1196" spans="1:34" x14ac:dyDescent="0.25">
      <c r="A1196" s="2" t="str">
        <f>VOZ_WHATSAPP[[#This Row],[ID Asesor]]&amp;VOZ_WHATSAPP[[#This Row],[Fecha Monitoreo]]</f>
        <v>299445842</v>
      </c>
      <c r="B1196" s="2">
        <v>45842</v>
      </c>
      <c r="C1196" s="1" t="s">
        <v>42</v>
      </c>
      <c r="D1196" s="1">
        <v>2994</v>
      </c>
      <c r="E1196" s="2">
        <v>45842</v>
      </c>
      <c r="F1196" s="3">
        <v>0.36666666666666664</v>
      </c>
      <c r="G1196" s="1" t="s">
        <v>51</v>
      </c>
      <c r="H1196" s="1" t="s">
        <v>44</v>
      </c>
      <c r="I1196" s="1">
        <v>1260</v>
      </c>
      <c r="J1196" s="1">
        <v>3208943317</v>
      </c>
      <c r="K1196" s="1" t="s">
        <v>45</v>
      </c>
      <c r="L1196" s="1" t="s">
        <v>46</v>
      </c>
      <c r="M1196" s="1" t="s">
        <v>46</v>
      </c>
      <c r="N1196" s="1" t="s">
        <v>46</v>
      </c>
      <c r="O1196" s="1" t="s">
        <v>46</v>
      </c>
      <c r="P1196" s="1" t="s">
        <v>46</v>
      </c>
      <c r="Q1196" s="1" t="s">
        <v>46</v>
      </c>
      <c r="R1196" s="1" t="s">
        <v>46</v>
      </c>
      <c r="S1196" s="1" t="s">
        <v>46</v>
      </c>
      <c r="T1196" s="12" t="str">
        <f>IF(OR(VOZ_WHATSAPP[[#This Row],[Brinda argumentos coherentes a la objeción]]="No Cumple",VOZ_WHATSAPP[[#This Row],[Despliegue de Beneficios y/o consecuencias]]="No Cumple"),"Sin Negocio","Negocio")</f>
        <v>Negocio</v>
      </c>
      <c r="U1196" s="1" t="s">
        <v>46</v>
      </c>
      <c r="V1196" s="1" t="s">
        <v>46</v>
      </c>
      <c r="W1196" s="1" t="s">
        <v>46</v>
      </c>
      <c r="X1196" s="12" t="str">
        <f>IF(OR(VOZ_WHATSAPP[[#This Row],[Confirma Valor de pago]]="No Cumple",VOZ_WHATSAPP[[#This Row],[Confirma hora de pago]]="No Cumple",VOZ_WHATSAPP[[#This Row],[Confirma medio de pago]]="No Cumple"),"Sin Cierre","Cierre")</f>
        <v>Cierre</v>
      </c>
      <c r="Y1196" s="1" t="s">
        <v>46</v>
      </c>
      <c r="Z1196" s="1" t="s">
        <v>46</v>
      </c>
      <c r="AA1196" s="1" t="s">
        <v>46</v>
      </c>
      <c r="AB1196" s="1" t="s">
        <v>46</v>
      </c>
      <c r="AC1196" s="11" t="str">
        <f>IF(OR(VOZ_WHATSAPP[[#This Row],[La comunicación es asertiva, con respeto y evita maltrato]]="No Cumple",VOZ_WHATSAPP[[#This Row],[Cumple con las normativas legales]]="No Cumple"),"No Cumple","Cumple")</f>
        <v>Cumple</v>
      </c>
      <c r="AD1196" s="1" t="s">
        <v>46</v>
      </c>
      <c r="AE1196" s="1" t="s">
        <v>55</v>
      </c>
      <c r="AF1196" s="4">
        <v>1</v>
      </c>
      <c r="AG1196" s="4">
        <f>IF(AND(VOZ_WHATSAPP[[#This Row],[Estado Cierre]]="Sin Cierre",VOZ_WHATSAPP[[#This Row],[Nota Negocio]]="Sin Negocio"),VOZ_WHATSAPP[[#This Row],[Nota]]-24%,VOZ_WHATSAPP[[#This Row],[Nota]])</f>
        <v>1</v>
      </c>
      <c r="AH1196" s="8">
        <f>IF(VOZ_WHATSAPP[[#This Row],[Estado Legal]]="No Cumple",0,IF(VOZ_WHATSAPP[[#This Row],[Realiza lectura de guion Legal]]="No Cumple",VOZ_WHATSAPP[[#This Row],[Nota 2]]-50%,VOZ_WHATSAPP[[#This Row],[Nota 2]]))</f>
        <v>1</v>
      </c>
    </row>
    <row r="1197" spans="1:34" x14ac:dyDescent="0.25">
      <c r="A1197" s="2" t="str">
        <f>VOZ_WHATSAPP[[#This Row],[ID Asesor]]&amp;VOZ_WHATSAPP[[#This Row],[Fecha Monitoreo]]</f>
        <v>366545842</v>
      </c>
      <c r="B1197" s="2">
        <v>45842</v>
      </c>
      <c r="C1197" s="1" t="s">
        <v>696</v>
      </c>
      <c r="D1197" s="1">
        <v>3665</v>
      </c>
      <c r="E1197" s="2">
        <v>45842</v>
      </c>
      <c r="F1197" s="3">
        <v>0.37986111111111109</v>
      </c>
      <c r="G1197" s="1" t="s">
        <v>60</v>
      </c>
      <c r="H1197" s="1" t="s">
        <v>44</v>
      </c>
      <c r="I1197" s="1">
        <v>1111</v>
      </c>
      <c r="J1197" s="1">
        <v>3222384044</v>
      </c>
      <c r="K1197" s="1" t="s">
        <v>45</v>
      </c>
      <c r="L1197" s="1" t="s">
        <v>47</v>
      </c>
      <c r="M1197" s="1" t="s">
        <v>47</v>
      </c>
      <c r="N1197" s="1" t="s">
        <v>46</v>
      </c>
      <c r="O1197" s="1" t="s">
        <v>54</v>
      </c>
      <c r="P1197" s="1" t="s">
        <v>46</v>
      </c>
      <c r="Q1197" s="1" t="s">
        <v>46</v>
      </c>
      <c r="R1197" s="1" t="s">
        <v>46</v>
      </c>
      <c r="S1197" s="1" t="s">
        <v>46</v>
      </c>
      <c r="T1197" s="12" t="str">
        <f>IF(OR(VOZ_WHATSAPP[[#This Row],[Brinda argumentos coherentes a la objeción]]="No Cumple",VOZ_WHATSAPP[[#This Row],[Despliegue de Beneficios y/o consecuencias]]="No Cumple"),"Sin Negocio","Negocio")</f>
        <v>Negocio</v>
      </c>
      <c r="U1197" s="1" t="s">
        <v>46</v>
      </c>
      <c r="V1197" s="1" t="s">
        <v>46</v>
      </c>
      <c r="W1197" s="1" t="s">
        <v>46</v>
      </c>
      <c r="X1197" s="12" t="str">
        <f>IF(OR(VOZ_WHATSAPP[[#This Row],[Confirma Valor de pago]]="No Cumple",VOZ_WHATSAPP[[#This Row],[Confirma hora de pago]]="No Cumple",VOZ_WHATSAPP[[#This Row],[Confirma medio de pago]]="No Cumple"),"Sin Cierre","Cierre")</f>
        <v>Cierre</v>
      </c>
      <c r="Y1197" s="1" t="s">
        <v>54</v>
      </c>
      <c r="Z1197" s="1" t="s">
        <v>46</v>
      </c>
      <c r="AA1197" s="1" t="s">
        <v>46</v>
      </c>
      <c r="AB1197" s="1" t="s">
        <v>46</v>
      </c>
      <c r="AC1197" s="11" t="str">
        <f>IF(OR(VOZ_WHATSAPP[[#This Row],[La comunicación es asertiva, con respeto y evita maltrato]]="No Cumple",VOZ_WHATSAPP[[#This Row],[Cumple con las normativas legales]]="No Cumple"),"No Cumple","Cumple")</f>
        <v>Cumple</v>
      </c>
      <c r="AD1197" s="1" t="s">
        <v>46</v>
      </c>
      <c r="AE1197" s="1" t="s">
        <v>1187</v>
      </c>
      <c r="AF1197" s="4">
        <v>0.79</v>
      </c>
      <c r="AG1197" s="4">
        <f>IF(AND(VOZ_WHATSAPP[[#This Row],[Estado Cierre]]="Sin Cierre",VOZ_WHATSAPP[[#This Row],[Nota Negocio]]="Sin Negocio"),VOZ_WHATSAPP[[#This Row],[Nota]]-24%,VOZ_WHATSAPP[[#This Row],[Nota]])</f>
        <v>0.79</v>
      </c>
      <c r="AH1197" s="8">
        <f>IF(VOZ_WHATSAPP[[#This Row],[Estado Legal]]="No Cumple",0,IF(VOZ_WHATSAPP[[#This Row],[Realiza lectura de guion Legal]]="No Cumple",VOZ_WHATSAPP[[#This Row],[Nota 2]]-50%,VOZ_WHATSAPP[[#This Row],[Nota 2]]))</f>
        <v>0.79</v>
      </c>
    </row>
    <row r="1198" spans="1:34" x14ac:dyDescent="0.25">
      <c r="A1198" s="2" t="str">
        <f>VOZ_WHATSAPP[[#This Row],[ID Asesor]]&amp;VOZ_WHATSAPP[[#This Row],[Fecha Monitoreo]]</f>
        <v>396345842</v>
      </c>
      <c r="B1198" s="2">
        <v>45842</v>
      </c>
      <c r="C1198" s="1" t="s">
        <v>56</v>
      </c>
      <c r="D1198" s="1">
        <v>3963</v>
      </c>
      <c r="E1198" s="2">
        <v>45842</v>
      </c>
      <c r="F1198" s="3">
        <v>0.38055555555555554</v>
      </c>
      <c r="G1198" s="1" t="s">
        <v>58</v>
      </c>
      <c r="H1198" s="1" t="s">
        <v>44</v>
      </c>
      <c r="I1198" s="1">
        <v>602</v>
      </c>
      <c r="J1198" s="1">
        <v>3122013546</v>
      </c>
      <c r="K1198" s="1" t="s">
        <v>45</v>
      </c>
      <c r="L1198" s="1" t="s">
        <v>46</v>
      </c>
      <c r="M1198" s="1" t="s">
        <v>46</v>
      </c>
      <c r="N1198" s="1" t="s">
        <v>46</v>
      </c>
      <c r="O1198" s="1" t="s">
        <v>46</v>
      </c>
      <c r="P1198" s="1" t="s">
        <v>46</v>
      </c>
      <c r="Q1198" s="1" t="s">
        <v>48</v>
      </c>
      <c r="R1198" s="1" t="s">
        <v>48</v>
      </c>
      <c r="S1198" s="1" t="s">
        <v>48</v>
      </c>
      <c r="T1198" s="12" t="str">
        <f>IF(OR(VOZ_WHATSAPP[[#This Row],[Brinda argumentos coherentes a la objeción]]="No Cumple",VOZ_WHATSAPP[[#This Row],[Despliegue de Beneficios y/o consecuencias]]="No Cumple"),"Sin Negocio","Negocio")</f>
        <v>Negocio</v>
      </c>
      <c r="U1198" s="1" t="s">
        <v>46</v>
      </c>
      <c r="V1198" s="1" t="s">
        <v>46</v>
      </c>
      <c r="W1198" s="1" t="s">
        <v>46</v>
      </c>
      <c r="X1198" s="12" t="str">
        <f>IF(OR(VOZ_WHATSAPP[[#This Row],[Confirma Valor de pago]]="No Cumple",VOZ_WHATSAPP[[#This Row],[Confirma hora de pago]]="No Cumple",VOZ_WHATSAPP[[#This Row],[Confirma medio de pago]]="No Cumple"),"Sin Cierre","Cierre")</f>
        <v>Cierre</v>
      </c>
      <c r="Y1198" s="1" t="s">
        <v>46</v>
      </c>
      <c r="Z1198" s="1" t="s">
        <v>46</v>
      </c>
      <c r="AA1198" s="1" t="s">
        <v>46</v>
      </c>
      <c r="AB1198" s="1" t="s">
        <v>46</v>
      </c>
      <c r="AC1198" s="11" t="str">
        <f>IF(OR(VOZ_WHATSAPP[[#This Row],[La comunicación es asertiva, con respeto y evita maltrato]]="No Cumple",VOZ_WHATSAPP[[#This Row],[Cumple con las normativas legales]]="No Cumple"),"No Cumple","Cumple")</f>
        <v>Cumple</v>
      </c>
      <c r="AD1198" s="1" t="s">
        <v>46</v>
      </c>
      <c r="AE1198" s="1" t="s">
        <v>152</v>
      </c>
      <c r="AF1198" s="4">
        <v>1</v>
      </c>
      <c r="AG1198" s="4">
        <f>IF(AND(VOZ_WHATSAPP[[#This Row],[Estado Cierre]]="Sin Cierre",VOZ_WHATSAPP[[#This Row],[Nota Negocio]]="Sin Negocio"),VOZ_WHATSAPP[[#This Row],[Nota]]-24%,VOZ_WHATSAPP[[#This Row],[Nota]])</f>
        <v>1</v>
      </c>
      <c r="AH1198" s="8">
        <f>IF(VOZ_WHATSAPP[[#This Row],[Estado Legal]]="No Cumple",0,IF(VOZ_WHATSAPP[[#This Row],[Realiza lectura de guion Legal]]="No Cumple",VOZ_WHATSAPP[[#This Row],[Nota 2]]-50%,VOZ_WHATSAPP[[#This Row],[Nota 2]]))</f>
        <v>1</v>
      </c>
    </row>
    <row r="1199" spans="1:34" x14ac:dyDescent="0.25">
      <c r="A1199" s="2" t="str">
        <f>VOZ_WHATSAPP[[#This Row],[ID Asesor]]&amp;VOZ_WHATSAPP[[#This Row],[Fecha Monitoreo]]</f>
        <v>355145842</v>
      </c>
      <c r="B1199" s="2">
        <v>45842</v>
      </c>
      <c r="C1199" s="1" t="s">
        <v>42</v>
      </c>
      <c r="D1199" s="1">
        <v>3551</v>
      </c>
      <c r="E1199" s="2">
        <v>45841</v>
      </c>
      <c r="F1199" s="3">
        <v>0.19097222222222221</v>
      </c>
      <c r="G1199" s="1" t="s">
        <v>51</v>
      </c>
      <c r="H1199" s="1" t="s">
        <v>44</v>
      </c>
      <c r="I1199" s="1">
        <v>1140</v>
      </c>
      <c r="J1199" s="1">
        <v>3172414096</v>
      </c>
      <c r="K1199" s="1" t="s">
        <v>45</v>
      </c>
      <c r="L1199" s="1" t="s">
        <v>47</v>
      </c>
      <c r="M1199" s="1" t="s">
        <v>46</v>
      </c>
      <c r="N1199" s="1" t="s">
        <v>46</v>
      </c>
      <c r="O1199" s="1" t="s">
        <v>46</v>
      </c>
      <c r="P1199" s="1" t="s">
        <v>46</v>
      </c>
      <c r="Q1199" s="1" t="s">
        <v>46</v>
      </c>
      <c r="R1199" s="1" t="s">
        <v>47</v>
      </c>
      <c r="S1199" s="1" t="s">
        <v>46</v>
      </c>
      <c r="T1199" s="12" t="str">
        <f>IF(OR(VOZ_WHATSAPP[[#This Row],[Brinda argumentos coherentes a la objeción]]="No Cumple",VOZ_WHATSAPP[[#This Row],[Despliegue de Beneficios y/o consecuencias]]="No Cumple"),"Sin Negocio","Negocio")</f>
        <v>Sin Negocio</v>
      </c>
      <c r="U1199" s="1" t="s">
        <v>48</v>
      </c>
      <c r="V1199" s="1" t="s">
        <v>48</v>
      </c>
      <c r="W1199" s="1" t="s">
        <v>48</v>
      </c>
      <c r="X1199" s="12" t="str">
        <f>IF(OR(VOZ_WHATSAPP[[#This Row],[Confirma Valor de pago]]="No Cumple",VOZ_WHATSAPP[[#This Row],[Confirma hora de pago]]="No Cumple",VOZ_WHATSAPP[[#This Row],[Confirma medio de pago]]="No Cumple"),"Sin Cierre","Cierre")</f>
        <v>Cierre</v>
      </c>
      <c r="Y1199" s="1" t="s">
        <v>46</v>
      </c>
      <c r="Z1199" s="1" t="s">
        <v>54</v>
      </c>
      <c r="AA1199" s="1" t="s">
        <v>46</v>
      </c>
      <c r="AB1199" s="1" t="s">
        <v>46</v>
      </c>
      <c r="AC1199" s="11" t="str">
        <f>IF(OR(VOZ_WHATSAPP[[#This Row],[La comunicación es asertiva, con respeto y evita maltrato]]="No Cumple",VOZ_WHATSAPP[[#This Row],[Cumple con las normativas legales]]="No Cumple"),"No Cumple","Cumple")</f>
        <v>Cumple</v>
      </c>
      <c r="AD1199" s="1" t="s">
        <v>46</v>
      </c>
      <c r="AE1199" s="1" t="s">
        <v>1188</v>
      </c>
      <c r="AF1199" s="4">
        <v>0.71</v>
      </c>
      <c r="AG1199" s="4">
        <f>IF(AND(VOZ_WHATSAPP[[#This Row],[Estado Cierre]]="Sin Cierre",VOZ_WHATSAPP[[#This Row],[Nota Negocio]]="Sin Negocio"),VOZ_WHATSAPP[[#This Row],[Nota]]-24%,VOZ_WHATSAPP[[#This Row],[Nota]])</f>
        <v>0.71</v>
      </c>
      <c r="AH1199" s="8">
        <f>IF(VOZ_WHATSAPP[[#This Row],[Estado Legal]]="No Cumple",0,IF(VOZ_WHATSAPP[[#This Row],[Realiza lectura de guion Legal]]="No Cumple",VOZ_WHATSAPP[[#This Row],[Nota 2]]-50%,VOZ_WHATSAPP[[#This Row],[Nota 2]]))</f>
        <v>0.71</v>
      </c>
    </row>
    <row r="1200" spans="1:34" x14ac:dyDescent="0.25">
      <c r="A1200" s="2" t="str">
        <f>VOZ_WHATSAPP[[#This Row],[ID Asesor]]&amp;VOZ_WHATSAPP[[#This Row],[Fecha Monitoreo]]</f>
        <v>359845842</v>
      </c>
      <c r="B1200" s="2">
        <v>45842</v>
      </c>
      <c r="C1200" s="1" t="s">
        <v>59</v>
      </c>
      <c r="D1200" s="1">
        <v>3598</v>
      </c>
      <c r="E1200" s="2">
        <v>45842</v>
      </c>
      <c r="F1200" s="3">
        <v>0.35347222222222224</v>
      </c>
      <c r="G1200" s="1" t="s">
        <v>51</v>
      </c>
      <c r="H1200" s="1" t="s">
        <v>44</v>
      </c>
      <c r="I1200" s="1">
        <v>1236</v>
      </c>
      <c r="J1200" s="1">
        <v>3026641636</v>
      </c>
      <c r="K1200" s="1" t="s">
        <v>45</v>
      </c>
      <c r="L1200" s="1" t="s">
        <v>46</v>
      </c>
      <c r="M1200" s="1" t="s">
        <v>46</v>
      </c>
      <c r="N1200" s="1" t="s">
        <v>46</v>
      </c>
      <c r="O1200" s="1" t="s">
        <v>46</v>
      </c>
      <c r="P1200" s="1" t="s">
        <v>46</v>
      </c>
      <c r="Q1200" s="1" t="s">
        <v>48</v>
      </c>
      <c r="R1200" s="1" t="s">
        <v>48</v>
      </c>
      <c r="S1200" s="1" t="s">
        <v>46</v>
      </c>
      <c r="T1200" s="12" t="str">
        <f>IF(OR(VOZ_WHATSAPP[[#This Row],[Brinda argumentos coherentes a la objeción]]="No Cumple",VOZ_WHATSAPP[[#This Row],[Despliegue de Beneficios y/o consecuencias]]="No Cumple"),"Sin Negocio","Negocio")</f>
        <v>Negocio</v>
      </c>
      <c r="U1200" s="1" t="s">
        <v>46</v>
      </c>
      <c r="V1200" s="1" t="s">
        <v>46</v>
      </c>
      <c r="W1200" s="1" t="s">
        <v>46</v>
      </c>
      <c r="X1200" s="12" t="str">
        <f>IF(OR(VOZ_WHATSAPP[[#This Row],[Confirma Valor de pago]]="No Cumple",VOZ_WHATSAPP[[#This Row],[Confirma hora de pago]]="No Cumple",VOZ_WHATSAPP[[#This Row],[Confirma medio de pago]]="No Cumple"),"Sin Cierre","Cierre")</f>
        <v>Cierre</v>
      </c>
      <c r="Y1200" s="1" t="s">
        <v>46</v>
      </c>
      <c r="Z1200" s="1" t="s">
        <v>54</v>
      </c>
      <c r="AA1200" s="1" t="s">
        <v>46</v>
      </c>
      <c r="AB1200" s="1" t="s">
        <v>46</v>
      </c>
      <c r="AC1200" s="11" t="str">
        <f>IF(OR(VOZ_WHATSAPP[[#This Row],[La comunicación es asertiva, con respeto y evita maltrato]]="No Cumple",VOZ_WHATSAPP[[#This Row],[Cumple con las normativas legales]]="No Cumple"),"No Cumple","Cumple")</f>
        <v>Cumple</v>
      </c>
      <c r="AD1200" s="1" t="s">
        <v>46</v>
      </c>
      <c r="AE1200" s="1" t="s">
        <v>1189</v>
      </c>
      <c r="AF1200" s="4">
        <v>0.85</v>
      </c>
      <c r="AG1200" s="4">
        <f>IF(AND(VOZ_WHATSAPP[[#This Row],[Estado Cierre]]="Sin Cierre",VOZ_WHATSAPP[[#This Row],[Nota Negocio]]="Sin Negocio"),VOZ_WHATSAPP[[#This Row],[Nota]]-24%,VOZ_WHATSAPP[[#This Row],[Nota]])</f>
        <v>0.85</v>
      </c>
      <c r="AH1200" s="8">
        <f>IF(VOZ_WHATSAPP[[#This Row],[Estado Legal]]="No Cumple",0,IF(VOZ_WHATSAPP[[#This Row],[Realiza lectura de guion Legal]]="No Cumple",VOZ_WHATSAPP[[#This Row],[Nota 2]]-50%,VOZ_WHATSAPP[[#This Row],[Nota 2]]))</f>
        <v>0.85</v>
      </c>
    </row>
    <row r="1201" spans="1:34" x14ac:dyDescent="0.25">
      <c r="A1201" s="2" t="str">
        <f>VOZ_WHATSAPP[[#This Row],[ID Asesor]]&amp;VOZ_WHATSAPP[[#This Row],[Fecha Monitoreo]]</f>
        <v>380445842</v>
      </c>
      <c r="B1201" s="2">
        <v>45842</v>
      </c>
      <c r="C1201" s="1" t="s">
        <v>126</v>
      </c>
      <c r="D1201" s="1">
        <v>3804</v>
      </c>
      <c r="E1201" s="2">
        <v>45842</v>
      </c>
      <c r="F1201" s="3">
        <v>0.37777777777777777</v>
      </c>
      <c r="G1201" s="1" t="s">
        <v>58</v>
      </c>
      <c r="H1201" s="1" t="s">
        <v>44</v>
      </c>
      <c r="I1201" s="1">
        <v>446</v>
      </c>
      <c r="J1201" s="1">
        <v>3118881012</v>
      </c>
      <c r="K1201" s="1" t="s">
        <v>45</v>
      </c>
      <c r="L1201" s="1" t="s">
        <v>46</v>
      </c>
      <c r="M1201" s="1" t="s">
        <v>46</v>
      </c>
      <c r="N1201" s="1" t="s">
        <v>46</v>
      </c>
      <c r="O1201" s="1" t="s">
        <v>46</v>
      </c>
      <c r="P1201" s="1" t="s">
        <v>46</v>
      </c>
      <c r="Q1201" s="1" t="s">
        <v>48</v>
      </c>
      <c r="R1201" s="1" t="s">
        <v>48</v>
      </c>
      <c r="S1201" s="1" t="s">
        <v>48</v>
      </c>
      <c r="T1201" s="12" t="str">
        <f>IF(OR(VOZ_WHATSAPP[[#This Row],[Brinda argumentos coherentes a la objeción]]="No Cumple",VOZ_WHATSAPP[[#This Row],[Despliegue de Beneficios y/o consecuencias]]="No Cumple"),"Sin Negocio","Negocio")</f>
        <v>Negocio</v>
      </c>
      <c r="U1201" s="1" t="s">
        <v>46</v>
      </c>
      <c r="V1201" s="1" t="s">
        <v>46</v>
      </c>
      <c r="W1201" s="1" t="s">
        <v>46</v>
      </c>
      <c r="X1201" s="12" t="str">
        <f>IF(OR(VOZ_WHATSAPP[[#This Row],[Confirma Valor de pago]]="No Cumple",VOZ_WHATSAPP[[#This Row],[Confirma hora de pago]]="No Cumple",VOZ_WHATSAPP[[#This Row],[Confirma medio de pago]]="No Cumple"),"Sin Cierre","Cierre")</f>
        <v>Cierre</v>
      </c>
      <c r="Y1201" s="1" t="s">
        <v>46</v>
      </c>
      <c r="Z1201" s="1" t="s">
        <v>46</v>
      </c>
      <c r="AA1201" s="1" t="s">
        <v>46</v>
      </c>
      <c r="AB1201" s="1" t="s">
        <v>46</v>
      </c>
      <c r="AC1201" s="11" t="str">
        <f>IF(OR(VOZ_WHATSAPP[[#This Row],[La comunicación es asertiva, con respeto y evita maltrato]]="No Cumple",VOZ_WHATSAPP[[#This Row],[Cumple con las normativas legales]]="No Cumple"),"No Cumple","Cumple")</f>
        <v>Cumple</v>
      </c>
      <c r="AD1201" s="1" t="s">
        <v>46</v>
      </c>
      <c r="AE1201" s="1" t="s">
        <v>133</v>
      </c>
      <c r="AF1201" s="4">
        <v>1</v>
      </c>
      <c r="AG1201" s="4">
        <f>IF(AND(VOZ_WHATSAPP[[#This Row],[Estado Cierre]]="Sin Cierre",VOZ_WHATSAPP[[#This Row],[Nota Negocio]]="Sin Negocio"),VOZ_WHATSAPP[[#This Row],[Nota]]-24%,VOZ_WHATSAPP[[#This Row],[Nota]])</f>
        <v>1</v>
      </c>
      <c r="AH1201" s="8">
        <f>IF(VOZ_WHATSAPP[[#This Row],[Estado Legal]]="No Cumple",0,IF(VOZ_WHATSAPP[[#This Row],[Realiza lectura de guion Legal]]="No Cumple",VOZ_WHATSAPP[[#This Row],[Nota 2]]-50%,VOZ_WHATSAPP[[#This Row],[Nota 2]]))</f>
        <v>1</v>
      </c>
    </row>
    <row r="1202" spans="1:34" x14ac:dyDescent="0.25">
      <c r="A1202" s="2" t="str">
        <f>VOZ_WHATSAPP[[#This Row],[ID Asesor]]&amp;VOZ_WHATSAPP[[#This Row],[Fecha Monitoreo]]</f>
        <v>399245842</v>
      </c>
      <c r="B1202" s="2">
        <v>45842</v>
      </c>
      <c r="C1202" s="1" t="s">
        <v>56</v>
      </c>
      <c r="D1202" s="1">
        <v>3992</v>
      </c>
      <c r="E1202" s="2">
        <v>45842</v>
      </c>
      <c r="F1202" s="3">
        <v>0.42083333333333334</v>
      </c>
      <c r="G1202" s="1" t="s">
        <v>58</v>
      </c>
      <c r="H1202" s="1" t="s">
        <v>44</v>
      </c>
      <c r="I1202" s="1">
        <v>421</v>
      </c>
      <c r="J1202" s="1">
        <v>3042130967</v>
      </c>
      <c r="K1202" s="1" t="s">
        <v>45</v>
      </c>
      <c r="L1202" s="1" t="s">
        <v>46</v>
      </c>
      <c r="M1202" s="1" t="s">
        <v>48</v>
      </c>
      <c r="N1202" s="1" t="s">
        <v>46</v>
      </c>
      <c r="O1202" s="1" t="s">
        <v>46</v>
      </c>
      <c r="P1202" s="1" t="s">
        <v>46</v>
      </c>
      <c r="Q1202" s="1" t="s">
        <v>48</v>
      </c>
      <c r="R1202" s="1" t="s">
        <v>48</v>
      </c>
      <c r="S1202" s="1" t="s">
        <v>46</v>
      </c>
      <c r="T1202" s="12" t="str">
        <f>IF(OR(VOZ_WHATSAPP[[#This Row],[Brinda argumentos coherentes a la objeción]]="No Cumple",VOZ_WHATSAPP[[#This Row],[Despliegue de Beneficios y/o consecuencias]]="No Cumple"),"Sin Negocio","Negocio")</f>
        <v>Negocio</v>
      </c>
      <c r="U1202" s="1" t="s">
        <v>46</v>
      </c>
      <c r="V1202" s="1" t="s">
        <v>46</v>
      </c>
      <c r="W1202" s="1" t="s">
        <v>46</v>
      </c>
      <c r="X1202" s="12" t="str">
        <f>IF(OR(VOZ_WHATSAPP[[#This Row],[Confirma Valor de pago]]="No Cumple",VOZ_WHATSAPP[[#This Row],[Confirma hora de pago]]="No Cumple",VOZ_WHATSAPP[[#This Row],[Confirma medio de pago]]="No Cumple"),"Sin Cierre","Cierre")</f>
        <v>Cierre</v>
      </c>
      <c r="Y1202" s="1" t="s">
        <v>46</v>
      </c>
      <c r="Z1202" s="1" t="s">
        <v>46</v>
      </c>
      <c r="AA1202" s="1" t="s">
        <v>46</v>
      </c>
      <c r="AB1202" s="1" t="s">
        <v>46</v>
      </c>
      <c r="AC1202" s="11" t="str">
        <f>IF(OR(VOZ_WHATSAPP[[#This Row],[La comunicación es asertiva, con respeto y evita maltrato]]="No Cumple",VOZ_WHATSAPP[[#This Row],[Cumple con las normativas legales]]="No Cumple"),"No Cumple","Cumple")</f>
        <v>Cumple</v>
      </c>
      <c r="AD1202" s="1" t="s">
        <v>46</v>
      </c>
      <c r="AE1202" s="1" t="s">
        <v>1190</v>
      </c>
      <c r="AF1202" s="4">
        <v>1</v>
      </c>
      <c r="AG1202" s="4">
        <f>IF(AND(VOZ_WHATSAPP[[#This Row],[Estado Cierre]]="Sin Cierre",VOZ_WHATSAPP[[#This Row],[Nota Negocio]]="Sin Negocio"),VOZ_WHATSAPP[[#This Row],[Nota]]-24%,VOZ_WHATSAPP[[#This Row],[Nota]])</f>
        <v>1</v>
      </c>
      <c r="AH1202" s="8">
        <f>IF(VOZ_WHATSAPP[[#This Row],[Estado Legal]]="No Cumple",0,IF(VOZ_WHATSAPP[[#This Row],[Realiza lectura de guion Legal]]="No Cumple",VOZ_WHATSAPP[[#This Row],[Nota 2]]-50%,VOZ_WHATSAPP[[#This Row],[Nota 2]]))</f>
        <v>1</v>
      </c>
    </row>
    <row r="1203" spans="1:34" x14ac:dyDescent="0.25">
      <c r="A1203" s="2" t="str">
        <f>VOZ_WHATSAPP[[#This Row],[ID Asesor]]&amp;VOZ_WHATSAPP[[#This Row],[Fecha Monitoreo]]</f>
        <v>381645842</v>
      </c>
      <c r="B1203" s="2">
        <v>45842</v>
      </c>
      <c r="C1203" s="1" t="s">
        <v>126</v>
      </c>
      <c r="D1203" s="1">
        <v>3816</v>
      </c>
      <c r="E1203" s="2">
        <v>45842</v>
      </c>
      <c r="F1203" s="3">
        <v>0.4152777777777778</v>
      </c>
      <c r="G1203" s="1" t="s">
        <v>43</v>
      </c>
      <c r="H1203" s="1" t="s">
        <v>44</v>
      </c>
      <c r="I1203" s="1">
        <v>585</v>
      </c>
      <c r="J1203" s="1">
        <v>3222506025</v>
      </c>
      <c r="K1203" s="1" t="s">
        <v>45</v>
      </c>
      <c r="L1203" s="1" t="s">
        <v>46</v>
      </c>
      <c r="M1203" s="1" t="s">
        <v>48</v>
      </c>
      <c r="N1203" s="1" t="s">
        <v>46</v>
      </c>
      <c r="O1203" s="1" t="s">
        <v>46</v>
      </c>
      <c r="P1203" s="1" t="s">
        <v>46</v>
      </c>
      <c r="Q1203" s="1" t="s">
        <v>46</v>
      </c>
      <c r="R1203" s="1" t="s">
        <v>46</v>
      </c>
      <c r="S1203" s="1" t="s">
        <v>48</v>
      </c>
      <c r="T1203" s="12" t="str">
        <f>IF(OR(VOZ_WHATSAPP[[#This Row],[Brinda argumentos coherentes a la objeción]]="No Cumple",VOZ_WHATSAPP[[#This Row],[Despliegue de Beneficios y/o consecuencias]]="No Cumple"),"Sin Negocio","Negocio")</f>
        <v>Negocio</v>
      </c>
      <c r="U1203" s="1" t="s">
        <v>48</v>
      </c>
      <c r="V1203" s="1" t="s">
        <v>48</v>
      </c>
      <c r="W1203" s="1" t="s">
        <v>48</v>
      </c>
      <c r="X1203" s="12" t="str">
        <f>IF(OR(VOZ_WHATSAPP[[#This Row],[Confirma Valor de pago]]="No Cumple",VOZ_WHATSAPP[[#This Row],[Confirma hora de pago]]="No Cumple",VOZ_WHATSAPP[[#This Row],[Confirma medio de pago]]="No Cumple"),"Sin Cierre","Cierre")</f>
        <v>Cierre</v>
      </c>
      <c r="Y1203" s="1" t="s">
        <v>46</v>
      </c>
      <c r="Z1203" s="1" t="s">
        <v>46</v>
      </c>
      <c r="AA1203" s="1" t="s">
        <v>46</v>
      </c>
      <c r="AB1203" s="1" t="s">
        <v>46</v>
      </c>
      <c r="AC1203" s="11" t="str">
        <f>IF(OR(VOZ_WHATSAPP[[#This Row],[La comunicación es asertiva, con respeto y evita maltrato]]="No Cumple",VOZ_WHATSAPP[[#This Row],[Cumple con las normativas legales]]="No Cumple"),"No Cumple","Cumple")</f>
        <v>Cumple</v>
      </c>
      <c r="AD1203" s="1" t="s">
        <v>48</v>
      </c>
      <c r="AE1203" s="1" t="s">
        <v>1191</v>
      </c>
      <c r="AF1203" s="4">
        <v>1</v>
      </c>
      <c r="AG1203" s="4">
        <f>IF(AND(VOZ_WHATSAPP[[#This Row],[Estado Cierre]]="Sin Cierre",VOZ_WHATSAPP[[#This Row],[Nota Negocio]]="Sin Negocio"),VOZ_WHATSAPP[[#This Row],[Nota]]-24%,VOZ_WHATSAPP[[#This Row],[Nota]])</f>
        <v>1</v>
      </c>
      <c r="AH1203" s="8">
        <f>IF(VOZ_WHATSAPP[[#This Row],[Estado Legal]]="No Cumple",0,IF(VOZ_WHATSAPP[[#This Row],[Realiza lectura de guion Legal]]="No Cumple",VOZ_WHATSAPP[[#This Row],[Nota 2]]-50%,VOZ_WHATSAPP[[#This Row],[Nota 2]]))</f>
        <v>1</v>
      </c>
    </row>
    <row r="1204" spans="1:34" x14ac:dyDescent="0.25">
      <c r="A1204" s="2" t="str">
        <f>VOZ_WHATSAPP[[#This Row],[ID Asesor]]&amp;VOZ_WHATSAPP[[#This Row],[Fecha Monitoreo]]</f>
        <v>396445842</v>
      </c>
      <c r="B1204" s="2">
        <v>45842</v>
      </c>
      <c r="C1204" s="1" t="s">
        <v>56</v>
      </c>
      <c r="D1204" s="1">
        <v>3964</v>
      </c>
      <c r="E1204" s="2">
        <v>45842</v>
      </c>
      <c r="F1204" s="3">
        <v>0.41249999999999998</v>
      </c>
      <c r="G1204" s="1" t="s">
        <v>58</v>
      </c>
      <c r="H1204" s="1" t="s">
        <v>44</v>
      </c>
      <c r="I1204" s="1">
        <v>603</v>
      </c>
      <c r="J1204" s="1">
        <v>3015375489</v>
      </c>
      <c r="K1204" s="1" t="s">
        <v>45</v>
      </c>
      <c r="L1204" s="1" t="s">
        <v>46</v>
      </c>
      <c r="M1204" s="1" t="s">
        <v>47</v>
      </c>
      <c r="N1204" s="1" t="s">
        <v>46</v>
      </c>
      <c r="O1204" s="1" t="s">
        <v>46</v>
      </c>
      <c r="P1204" s="1" t="s">
        <v>46</v>
      </c>
      <c r="Q1204" s="1" t="s">
        <v>46</v>
      </c>
      <c r="R1204" s="1" t="s">
        <v>46</v>
      </c>
      <c r="S1204" s="1" t="s">
        <v>48</v>
      </c>
      <c r="T1204" s="12" t="str">
        <f>IF(OR(VOZ_WHATSAPP[[#This Row],[Brinda argumentos coherentes a la objeción]]="No Cumple",VOZ_WHATSAPP[[#This Row],[Despliegue de Beneficios y/o consecuencias]]="No Cumple"),"Sin Negocio","Negocio")</f>
        <v>Negocio</v>
      </c>
      <c r="U1204" s="1" t="s">
        <v>46</v>
      </c>
      <c r="V1204" s="1" t="s">
        <v>46</v>
      </c>
      <c r="W1204" s="1" t="s">
        <v>46</v>
      </c>
      <c r="X1204" s="12" t="str">
        <f>IF(OR(VOZ_WHATSAPP[[#This Row],[Confirma Valor de pago]]="No Cumple",VOZ_WHATSAPP[[#This Row],[Confirma hora de pago]]="No Cumple",VOZ_WHATSAPP[[#This Row],[Confirma medio de pago]]="No Cumple"),"Sin Cierre","Cierre")</f>
        <v>Cierre</v>
      </c>
      <c r="Y1204" s="1" t="s">
        <v>46</v>
      </c>
      <c r="Z1204" s="1" t="s">
        <v>46</v>
      </c>
      <c r="AA1204" s="1" t="s">
        <v>46</v>
      </c>
      <c r="AB1204" s="1" t="s">
        <v>46</v>
      </c>
      <c r="AC1204" s="11" t="str">
        <f>IF(OR(VOZ_WHATSAPP[[#This Row],[La comunicación es asertiva, con respeto y evita maltrato]]="No Cumple",VOZ_WHATSAPP[[#This Row],[Cumple con las normativas legales]]="No Cumple"),"No Cumple","Cumple")</f>
        <v>Cumple</v>
      </c>
      <c r="AD1204" s="1" t="s">
        <v>46</v>
      </c>
      <c r="AE1204" s="1" t="s">
        <v>1192</v>
      </c>
      <c r="AF1204" s="4">
        <v>0.96</v>
      </c>
      <c r="AG1204" s="4">
        <f>IF(AND(VOZ_WHATSAPP[[#This Row],[Estado Cierre]]="Sin Cierre",VOZ_WHATSAPP[[#This Row],[Nota Negocio]]="Sin Negocio"),VOZ_WHATSAPP[[#This Row],[Nota]]-24%,VOZ_WHATSAPP[[#This Row],[Nota]])</f>
        <v>0.96</v>
      </c>
      <c r="AH1204" s="8">
        <f>IF(VOZ_WHATSAPP[[#This Row],[Estado Legal]]="No Cumple",0,IF(VOZ_WHATSAPP[[#This Row],[Realiza lectura de guion Legal]]="No Cumple",VOZ_WHATSAPP[[#This Row],[Nota 2]]-50%,VOZ_WHATSAPP[[#This Row],[Nota 2]]))</f>
        <v>0.96</v>
      </c>
    </row>
    <row r="1205" spans="1:34" x14ac:dyDescent="0.25">
      <c r="A1205" s="2" t="str">
        <f>VOZ_WHATSAPP[[#This Row],[ID Asesor]]&amp;VOZ_WHATSAPP[[#This Row],[Fecha Monitoreo]]</f>
        <v>348945842</v>
      </c>
      <c r="B1205" s="2">
        <v>45842</v>
      </c>
      <c r="C1205" s="1" t="s">
        <v>59</v>
      </c>
      <c r="D1205" s="1">
        <v>3489</v>
      </c>
      <c r="E1205" s="2">
        <v>45842</v>
      </c>
      <c r="F1205" s="3">
        <v>0.39652777777777776</v>
      </c>
      <c r="G1205" s="1" t="s">
        <v>51</v>
      </c>
      <c r="H1205" s="1" t="s">
        <v>44</v>
      </c>
      <c r="I1205" s="1">
        <v>1109</v>
      </c>
      <c r="J1205" s="1">
        <v>3124208554</v>
      </c>
      <c r="K1205" s="1" t="s">
        <v>45</v>
      </c>
      <c r="L1205" s="1" t="s">
        <v>46</v>
      </c>
      <c r="M1205" s="1" t="s">
        <v>46</v>
      </c>
      <c r="N1205" s="1" t="s">
        <v>46</v>
      </c>
      <c r="O1205" s="1" t="s">
        <v>46</v>
      </c>
      <c r="P1205" s="1" t="s">
        <v>46</v>
      </c>
      <c r="Q1205" s="1" t="s">
        <v>46</v>
      </c>
      <c r="R1205" s="1" t="s">
        <v>46</v>
      </c>
      <c r="S1205" s="1" t="s">
        <v>46</v>
      </c>
      <c r="T1205" s="12" t="str">
        <f>IF(OR(VOZ_WHATSAPP[[#This Row],[Brinda argumentos coherentes a la objeción]]="No Cumple",VOZ_WHATSAPP[[#This Row],[Despliegue de Beneficios y/o consecuencias]]="No Cumple"),"Sin Negocio","Negocio")</f>
        <v>Negocio</v>
      </c>
      <c r="U1205" s="1" t="s">
        <v>48</v>
      </c>
      <c r="V1205" s="1" t="s">
        <v>48</v>
      </c>
      <c r="W1205" s="1" t="s">
        <v>48</v>
      </c>
      <c r="X1205" s="12" t="str">
        <f>IF(OR(VOZ_WHATSAPP[[#This Row],[Confirma Valor de pago]]="No Cumple",VOZ_WHATSAPP[[#This Row],[Confirma hora de pago]]="No Cumple",VOZ_WHATSAPP[[#This Row],[Confirma medio de pago]]="No Cumple"),"Sin Cierre","Cierre")</f>
        <v>Cierre</v>
      </c>
      <c r="Y1205" s="1" t="s">
        <v>46</v>
      </c>
      <c r="Z1205" s="1" t="s">
        <v>46</v>
      </c>
      <c r="AA1205" s="1" t="s">
        <v>46</v>
      </c>
      <c r="AB1205" s="1" t="s">
        <v>46</v>
      </c>
      <c r="AC1205" s="11" t="str">
        <f>IF(OR(VOZ_WHATSAPP[[#This Row],[La comunicación es asertiva, con respeto y evita maltrato]]="No Cumple",VOZ_WHATSAPP[[#This Row],[Cumple con las normativas legales]]="No Cumple"),"No Cumple","Cumple")</f>
        <v>Cumple</v>
      </c>
      <c r="AD1205" s="1" t="s">
        <v>46</v>
      </c>
      <c r="AE1205" s="1" t="s">
        <v>83</v>
      </c>
      <c r="AF1205" s="4">
        <v>1</v>
      </c>
      <c r="AG1205" s="4">
        <f>IF(AND(VOZ_WHATSAPP[[#This Row],[Estado Cierre]]="Sin Cierre",VOZ_WHATSAPP[[#This Row],[Nota Negocio]]="Sin Negocio"),VOZ_WHATSAPP[[#This Row],[Nota]]-24%,VOZ_WHATSAPP[[#This Row],[Nota]])</f>
        <v>1</v>
      </c>
      <c r="AH1205" s="8">
        <f>IF(VOZ_WHATSAPP[[#This Row],[Estado Legal]]="No Cumple",0,IF(VOZ_WHATSAPP[[#This Row],[Realiza lectura de guion Legal]]="No Cumple",VOZ_WHATSAPP[[#This Row],[Nota 2]]-50%,VOZ_WHATSAPP[[#This Row],[Nota 2]]))</f>
        <v>1</v>
      </c>
    </row>
    <row r="1206" spans="1:34" x14ac:dyDescent="0.25">
      <c r="A1206" s="2" t="str">
        <f>VOZ_WHATSAPP[[#This Row],[ID Asesor]]&amp;VOZ_WHATSAPP[[#This Row],[Fecha Monitoreo]]</f>
        <v>335445842</v>
      </c>
      <c r="B1206" s="2">
        <v>45842</v>
      </c>
      <c r="C1206" s="1" t="s">
        <v>126</v>
      </c>
      <c r="D1206" s="1">
        <v>3354</v>
      </c>
      <c r="E1206" s="2">
        <v>45842</v>
      </c>
      <c r="F1206" s="3">
        <v>0.45069444444444445</v>
      </c>
      <c r="G1206" s="1" t="s">
        <v>58</v>
      </c>
      <c r="H1206" s="1" t="s">
        <v>44</v>
      </c>
      <c r="I1206" s="1">
        <v>425</v>
      </c>
      <c r="J1206" s="1">
        <v>3118696715</v>
      </c>
      <c r="K1206" s="1" t="s">
        <v>45</v>
      </c>
      <c r="L1206" s="1" t="s">
        <v>46</v>
      </c>
      <c r="M1206" s="1" t="s">
        <v>46</v>
      </c>
      <c r="N1206" s="1" t="s">
        <v>46</v>
      </c>
      <c r="O1206" s="1" t="s">
        <v>46</v>
      </c>
      <c r="P1206" s="1" t="s">
        <v>46</v>
      </c>
      <c r="Q1206" s="1" t="s">
        <v>48</v>
      </c>
      <c r="R1206" s="1" t="s">
        <v>48</v>
      </c>
      <c r="S1206" s="1" t="s">
        <v>48</v>
      </c>
      <c r="T1206" s="12" t="str">
        <f>IF(OR(VOZ_WHATSAPP[[#This Row],[Brinda argumentos coherentes a la objeción]]="No Cumple",VOZ_WHATSAPP[[#This Row],[Despliegue de Beneficios y/o consecuencias]]="No Cumple"),"Sin Negocio","Negocio")</f>
        <v>Negocio</v>
      </c>
      <c r="U1206" s="1" t="s">
        <v>46</v>
      </c>
      <c r="V1206" s="1" t="s">
        <v>46</v>
      </c>
      <c r="W1206" s="1" t="s">
        <v>46</v>
      </c>
      <c r="X1206" s="12" t="str">
        <f>IF(OR(VOZ_WHATSAPP[[#This Row],[Confirma Valor de pago]]="No Cumple",VOZ_WHATSAPP[[#This Row],[Confirma hora de pago]]="No Cumple",VOZ_WHATSAPP[[#This Row],[Confirma medio de pago]]="No Cumple"),"Sin Cierre","Cierre")</f>
        <v>Cierre</v>
      </c>
      <c r="Y1206" s="1" t="s">
        <v>46</v>
      </c>
      <c r="Z1206" s="1" t="s">
        <v>46</v>
      </c>
      <c r="AA1206" s="1" t="s">
        <v>46</v>
      </c>
      <c r="AB1206" s="1" t="s">
        <v>46</v>
      </c>
      <c r="AC1206" s="11" t="str">
        <f>IF(OR(VOZ_WHATSAPP[[#This Row],[La comunicación es asertiva, con respeto y evita maltrato]]="No Cumple",VOZ_WHATSAPP[[#This Row],[Cumple con las normativas legales]]="No Cumple"),"No Cumple","Cumple")</f>
        <v>Cumple</v>
      </c>
      <c r="AD1206" s="1" t="s">
        <v>46</v>
      </c>
      <c r="AE1206" s="1" t="s">
        <v>133</v>
      </c>
      <c r="AF1206" s="4">
        <v>1</v>
      </c>
      <c r="AG1206" s="4">
        <f>IF(AND(VOZ_WHATSAPP[[#This Row],[Estado Cierre]]="Sin Cierre",VOZ_WHATSAPP[[#This Row],[Nota Negocio]]="Sin Negocio"),VOZ_WHATSAPP[[#This Row],[Nota]]-24%,VOZ_WHATSAPP[[#This Row],[Nota]])</f>
        <v>1</v>
      </c>
      <c r="AH1206" s="8">
        <f>IF(VOZ_WHATSAPP[[#This Row],[Estado Legal]]="No Cumple",0,IF(VOZ_WHATSAPP[[#This Row],[Realiza lectura de guion Legal]]="No Cumple",VOZ_WHATSAPP[[#This Row],[Nota 2]]-50%,VOZ_WHATSAPP[[#This Row],[Nota 2]]))</f>
        <v>1</v>
      </c>
    </row>
    <row r="1207" spans="1:34" x14ac:dyDescent="0.25">
      <c r="A1207" s="2" t="str">
        <f>VOZ_WHATSAPP[[#This Row],[ID Asesor]]&amp;VOZ_WHATSAPP[[#This Row],[Fecha Monitoreo]]</f>
        <v>301145842</v>
      </c>
      <c r="B1207" s="2">
        <v>45842</v>
      </c>
      <c r="C1207" s="1" t="s">
        <v>59</v>
      </c>
      <c r="D1207" s="1">
        <v>3011</v>
      </c>
      <c r="E1207" s="2">
        <v>45842</v>
      </c>
      <c r="F1207" s="3">
        <v>0.44027777777777777</v>
      </c>
      <c r="G1207" s="1" t="s">
        <v>51</v>
      </c>
      <c r="H1207" s="1" t="s">
        <v>44</v>
      </c>
      <c r="I1207" s="1">
        <v>1103</v>
      </c>
      <c r="J1207" s="1">
        <v>3159936169</v>
      </c>
      <c r="K1207" s="1" t="s">
        <v>45</v>
      </c>
      <c r="L1207" s="1" t="s">
        <v>47</v>
      </c>
      <c r="M1207" s="1" t="s">
        <v>47</v>
      </c>
      <c r="N1207" s="1" t="s">
        <v>46</v>
      </c>
      <c r="O1207" s="1" t="s">
        <v>48</v>
      </c>
      <c r="P1207" s="1" t="s">
        <v>46</v>
      </c>
      <c r="Q1207" s="1" t="s">
        <v>46</v>
      </c>
      <c r="R1207" s="1" t="s">
        <v>46</v>
      </c>
      <c r="S1207" s="1" t="s">
        <v>48</v>
      </c>
      <c r="T1207" s="12" t="str">
        <f>IF(OR(VOZ_WHATSAPP[[#This Row],[Brinda argumentos coherentes a la objeción]]="No Cumple",VOZ_WHATSAPP[[#This Row],[Despliegue de Beneficios y/o consecuencias]]="No Cumple"),"Sin Negocio","Negocio")</f>
        <v>Negocio</v>
      </c>
      <c r="U1207" s="1" t="s">
        <v>48</v>
      </c>
      <c r="V1207" s="1" t="s">
        <v>48</v>
      </c>
      <c r="W1207" s="1" t="s">
        <v>48</v>
      </c>
      <c r="X1207" s="12" t="str">
        <f>IF(OR(VOZ_WHATSAPP[[#This Row],[Confirma Valor de pago]]="No Cumple",VOZ_WHATSAPP[[#This Row],[Confirma hora de pago]]="No Cumple",VOZ_WHATSAPP[[#This Row],[Confirma medio de pago]]="No Cumple"),"Sin Cierre","Cierre")</f>
        <v>Cierre</v>
      </c>
      <c r="Y1207" s="1" t="s">
        <v>46</v>
      </c>
      <c r="Z1207" s="1" t="s">
        <v>46</v>
      </c>
      <c r="AA1207" s="1" t="s">
        <v>46</v>
      </c>
      <c r="AB1207" s="1" t="s">
        <v>46</v>
      </c>
      <c r="AC1207" s="11" t="str">
        <f>IF(OR(VOZ_WHATSAPP[[#This Row],[La comunicación es asertiva, con respeto y evita maltrato]]="No Cumple",VOZ_WHATSAPP[[#This Row],[Cumple con las normativas legales]]="No Cumple"),"No Cumple","Cumple")</f>
        <v>Cumple</v>
      </c>
      <c r="AD1207" s="1" t="s">
        <v>46</v>
      </c>
      <c r="AE1207" s="1" t="s">
        <v>1193</v>
      </c>
      <c r="AF1207" s="4">
        <v>0.92</v>
      </c>
      <c r="AG1207" s="4">
        <f>IF(AND(VOZ_WHATSAPP[[#This Row],[Estado Cierre]]="Sin Cierre",VOZ_WHATSAPP[[#This Row],[Nota Negocio]]="Sin Negocio"),VOZ_WHATSAPP[[#This Row],[Nota]]-24%,VOZ_WHATSAPP[[#This Row],[Nota]])</f>
        <v>0.92</v>
      </c>
      <c r="AH1207" s="8">
        <f>IF(VOZ_WHATSAPP[[#This Row],[Estado Legal]]="No Cumple",0,IF(VOZ_WHATSAPP[[#This Row],[Realiza lectura de guion Legal]]="No Cumple",VOZ_WHATSAPP[[#This Row],[Nota 2]]-50%,VOZ_WHATSAPP[[#This Row],[Nota 2]]))</f>
        <v>0.92</v>
      </c>
    </row>
    <row r="1208" spans="1:34" x14ac:dyDescent="0.25">
      <c r="A1208" s="2" t="str">
        <f>VOZ_WHATSAPP[[#This Row],[ID Asesor]]&amp;VOZ_WHATSAPP[[#This Row],[Fecha Monitoreo]]</f>
        <v>282645842</v>
      </c>
      <c r="B1208" s="2">
        <v>45842</v>
      </c>
      <c r="C1208" s="1" t="s">
        <v>42</v>
      </c>
      <c r="D1208" s="1">
        <v>2826</v>
      </c>
      <c r="E1208" s="2">
        <v>45842</v>
      </c>
      <c r="F1208" s="3">
        <v>0.3923611111111111</v>
      </c>
      <c r="G1208" s="1" t="s">
        <v>60</v>
      </c>
      <c r="H1208" s="1" t="s">
        <v>44</v>
      </c>
      <c r="I1208" s="1">
        <v>1235</v>
      </c>
      <c r="J1208" s="1">
        <v>3186717801</v>
      </c>
      <c r="K1208" s="1" t="s">
        <v>45</v>
      </c>
      <c r="L1208" s="1" t="s">
        <v>46</v>
      </c>
      <c r="M1208" s="1" t="s">
        <v>46</v>
      </c>
      <c r="N1208" s="1" t="s">
        <v>46</v>
      </c>
      <c r="O1208" s="1" t="s">
        <v>46</v>
      </c>
      <c r="P1208" s="1" t="s">
        <v>46</v>
      </c>
      <c r="Q1208" s="1" t="s">
        <v>46</v>
      </c>
      <c r="R1208" s="1" t="s">
        <v>46</v>
      </c>
      <c r="S1208" s="1" t="s">
        <v>47</v>
      </c>
      <c r="T1208" s="12" t="str">
        <f>IF(OR(VOZ_WHATSAPP[[#This Row],[Brinda argumentos coherentes a la objeción]]="No Cumple",VOZ_WHATSAPP[[#This Row],[Despliegue de Beneficios y/o consecuencias]]="No Cumple"),"Sin Negocio","Negocio")</f>
        <v>Sin Negocio</v>
      </c>
      <c r="U1208" s="1" t="s">
        <v>48</v>
      </c>
      <c r="V1208" s="1" t="s">
        <v>48</v>
      </c>
      <c r="W1208" s="1" t="s">
        <v>48</v>
      </c>
      <c r="X1208" s="12" t="str">
        <f>IF(OR(VOZ_WHATSAPP[[#This Row],[Confirma Valor de pago]]="No Cumple",VOZ_WHATSAPP[[#This Row],[Confirma hora de pago]]="No Cumple",VOZ_WHATSAPP[[#This Row],[Confirma medio de pago]]="No Cumple"),"Sin Cierre","Cierre")</f>
        <v>Cierre</v>
      </c>
      <c r="Y1208" s="1" t="s">
        <v>46</v>
      </c>
      <c r="Z1208" s="1" t="s">
        <v>54</v>
      </c>
      <c r="AA1208" s="1" t="s">
        <v>46</v>
      </c>
      <c r="AB1208" s="1" t="s">
        <v>54</v>
      </c>
      <c r="AC1208" s="11" t="str">
        <f>IF(OR(VOZ_WHATSAPP[[#This Row],[La comunicación es asertiva, con respeto y evita maltrato]]="No Cumple",VOZ_WHATSAPP[[#This Row],[Cumple con las normativas legales]]="No Cumple"),"No Cumple","Cumple")</f>
        <v>No Cumple</v>
      </c>
      <c r="AD1208" s="1" t="s">
        <v>46</v>
      </c>
      <c r="AE1208" s="1" t="s">
        <v>1194</v>
      </c>
      <c r="AF1208" s="4">
        <v>0.75</v>
      </c>
      <c r="AG1208" s="4">
        <f>IF(AND(VOZ_WHATSAPP[[#This Row],[Estado Cierre]]="Sin Cierre",VOZ_WHATSAPP[[#This Row],[Nota Negocio]]="Sin Negocio"),VOZ_WHATSAPP[[#This Row],[Nota]]-24%,VOZ_WHATSAPP[[#This Row],[Nota]])</f>
        <v>0.75</v>
      </c>
      <c r="AH1208" s="8">
        <f>IF(VOZ_WHATSAPP[[#This Row],[Estado Legal]]="No Cumple",0,IF(VOZ_WHATSAPP[[#This Row],[Realiza lectura de guion Legal]]="No Cumple",VOZ_WHATSAPP[[#This Row],[Nota 2]]-50%,VOZ_WHATSAPP[[#This Row],[Nota 2]]))</f>
        <v>0</v>
      </c>
    </row>
    <row r="1209" spans="1:34" x14ac:dyDescent="0.25">
      <c r="A1209" s="2" t="str">
        <f>VOZ_WHATSAPP[[#This Row],[ID Asesor]]&amp;VOZ_WHATSAPP[[#This Row],[Fecha Monitoreo]]</f>
        <v>385945842</v>
      </c>
      <c r="B1209" s="2">
        <v>45842</v>
      </c>
      <c r="C1209" s="1" t="s">
        <v>696</v>
      </c>
      <c r="D1209" s="1">
        <v>3859</v>
      </c>
      <c r="E1209" s="2">
        <v>45842</v>
      </c>
      <c r="F1209" s="3">
        <v>0.4152777777777778</v>
      </c>
      <c r="G1209" s="1" t="s">
        <v>43</v>
      </c>
      <c r="H1209" s="1" t="s">
        <v>44</v>
      </c>
      <c r="I1209" s="1">
        <v>1266</v>
      </c>
      <c r="J1209" s="1">
        <v>3159264255</v>
      </c>
      <c r="K1209" s="1" t="s">
        <v>45</v>
      </c>
      <c r="L1209" s="1" t="s">
        <v>47</v>
      </c>
      <c r="M1209" s="1" t="s">
        <v>47</v>
      </c>
      <c r="N1209" s="1" t="s">
        <v>47</v>
      </c>
      <c r="O1209" s="1" t="s">
        <v>48</v>
      </c>
      <c r="P1209" s="1" t="s">
        <v>46</v>
      </c>
      <c r="Q1209" s="1" t="s">
        <v>46</v>
      </c>
      <c r="R1209" s="1" t="s">
        <v>48</v>
      </c>
      <c r="S1209" s="1" t="s">
        <v>48</v>
      </c>
      <c r="T1209" s="12" t="str">
        <f>IF(OR(VOZ_WHATSAPP[[#This Row],[Brinda argumentos coherentes a la objeción]]="No Cumple",VOZ_WHATSAPP[[#This Row],[Despliegue de Beneficios y/o consecuencias]]="No Cumple"),"Sin Negocio","Negocio")</f>
        <v>Negocio</v>
      </c>
      <c r="U1209" s="1" t="s">
        <v>47</v>
      </c>
      <c r="V1209" s="1" t="s">
        <v>47</v>
      </c>
      <c r="W1209" s="1" t="s">
        <v>47</v>
      </c>
      <c r="X1209" s="12" t="str">
        <f>IF(OR(VOZ_WHATSAPP[[#This Row],[Confirma Valor de pago]]="No Cumple",VOZ_WHATSAPP[[#This Row],[Confirma hora de pago]]="No Cumple",VOZ_WHATSAPP[[#This Row],[Confirma medio de pago]]="No Cumple"),"Sin Cierre","Cierre")</f>
        <v>Sin Cierre</v>
      </c>
      <c r="Y1209" s="1" t="s">
        <v>48</v>
      </c>
      <c r="Z1209" s="1" t="s">
        <v>54</v>
      </c>
      <c r="AA1209" s="1" t="s">
        <v>46</v>
      </c>
      <c r="AB1209" s="1" t="s">
        <v>54</v>
      </c>
      <c r="AC1209" s="11" t="str">
        <f>IF(OR(VOZ_WHATSAPP[[#This Row],[La comunicación es asertiva, con respeto y evita maltrato]]="No Cumple",VOZ_WHATSAPP[[#This Row],[Cumple con las normativas legales]]="No Cumple"),"No Cumple","Cumple")</f>
        <v>No Cumple</v>
      </c>
      <c r="AD1209" s="1" t="s">
        <v>48</v>
      </c>
      <c r="AE1209" s="1" t="s">
        <v>1195</v>
      </c>
      <c r="AF1209" s="4">
        <v>0.48</v>
      </c>
      <c r="AG1209" s="4">
        <f>IF(AND(VOZ_WHATSAPP[[#This Row],[Estado Cierre]]="Sin Cierre",VOZ_WHATSAPP[[#This Row],[Nota Negocio]]="Sin Negocio"),VOZ_WHATSAPP[[#This Row],[Nota]]-24%,VOZ_WHATSAPP[[#This Row],[Nota]])</f>
        <v>0.48</v>
      </c>
      <c r="AH1209" s="8">
        <f>IF(VOZ_WHATSAPP[[#This Row],[Estado Legal]]="No Cumple",0,IF(VOZ_WHATSAPP[[#This Row],[Realiza lectura de guion Legal]]="No Cumple",VOZ_WHATSAPP[[#This Row],[Nota 2]]-50%,VOZ_WHATSAPP[[#This Row],[Nota 2]]))</f>
        <v>0</v>
      </c>
    </row>
    <row r="1210" spans="1:34" x14ac:dyDescent="0.25">
      <c r="A1210" s="2" t="str">
        <f>VOZ_WHATSAPP[[#This Row],[ID Asesor]]&amp;VOZ_WHATSAPP[[#This Row],[Fecha Monitoreo]]</f>
        <v>372645842</v>
      </c>
      <c r="B1210" s="2">
        <v>45842</v>
      </c>
      <c r="C1210" s="1" t="s">
        <v>56</v>
      </c>
      <c r="D1210" s="1">
        <v>3726</v>
      </c>
      <c r="E1210" s="2">
        <v>45842</v>
      </c>
      <c r="F1210" s="3">
        <v>0.40277777777777779</v>
      </c>
      <c r="G1210" s="1" t="s">
        <v>58</v>
      </c>
      <c r="H1210" s="1" t="s">
        <v>44</v>
      </c>
      <c r="I1210" s="1">
        <v>496</v>
      </c>
      <c r="J1210" s="1">
        <v>3005321984</v>
      </c>
      <c r="K1210" s="1" t="s">
        <v>45</v>
      </c>
      <c r="L1210" s="1" t="s">
        <v>46</v>
      </c>
      <c r="M1210" s="1" t="s">
        <v>46</v>
      </c>
      <c r="N1210" s="1" t="s">
        <v>46</v>
      </c>
      <c r="O1210" s="1" t="s">
        <v>54</v>
      </c>
      <c r="P1210" s="1" t="s">
        <v>46</v>
      </c>
      <c r="Q1210" s="1" t="s">
        <v>48</v>
      </c>
      <c r="R1210" s="1" t="s">
        <v>48</v>
      </c>
      <c r="S1210" s="1" t="s">
        <v>46</v>
      </c>
      <c r="T1210" s="12" t="str">
        <f>IF(OR(VOZ_WHATSAPP[[#This Row],[Brinda argumentos coherentes a la objeción]]="No Cumple",VOZ_WHATSAPP[[#This Row],[Despliegue de Beneficios y/o consecuencias]]="No Cumple"),"Sin Negocio","Negocio")</f>
        <v>Negocio</v>
      </c>
      <c r="U1210" s="1" t="s">
        <v>46</v>
      </c>
      <c r="V1210" s="1" t="s">
        <v>46</v>
      </c>
      <c r="W1210" s="1" t="s">
        <v>46</v>
      </c>
      <c r="X1210" s="12" t="str">
        <f>IF(OR(VOZ_WHATSAPP[[#This Row],[Confirma Valor de pago]]="No Cumple",VOZ_WHATSAPP[[#This Row],[Confirma hora de pago]]="No Cumple",VOZ_WHATSAPP[[#This Row],[Confirma medio de pago]]="No Cumple"),"Sin Cierre","Cierre")</f>
        <v>Cierre</v>
      </c>
      <c r="Y1210" s="1" t="s">
        <v>46</v>
      </c>
      <c r="Z1210" s="1" t="s">
        <v>46</v>
      </c>
      <c r="AA1210" s="1" t="s">
        <v>46</v>
      </c>
      <c r="AB1210" s="1" t="s">
        <v>46</v>
      </c>
      <c r="AC1210" s="11" t="str">
        <f>IF(OR(VOZ_WHATSAPP[[#This Row],[La comunicación es asertiva, con respeto y evita maltrato]]="No Cumple",VOZ_WHATSAPP[[#This Row],[Cumple con las normativas legales]]="No Cumple"),"No Cumple","Cumple")</f>
        <v>Cumple</v>
      </c>
      <c r="AD1210" s="1" t="s">
        <v>46</v>
      </c>
      <c r="AE1210" s="1" t="s">
        <v>1196</v>
      </c>
      <c r="AF1210" s="4">
        <v>0.95</v>
      </c>
      <c r="AG1210" s="4">
        <f>IF(AND(VOZ_WHATSAPP[[#This Row],[Estado Cierre]]="Sin Cierre",VOZ_WHATSAPP[[#This Row],[Nota Negocio]]="Sin Negocio"),VOZ_WHATSAPP[[#This Row],[Nota]]-24%,VOZ_WHATSAPP[[#This Row],[Nota]])</f>
        <v>0.95</v>
      </c>
      <c r="AH1210" s="8">
        <f>IF(VOZ_WHATSAPP[[#This Row],[Estado Legal]]="No Cumple",0,IF(VOZ_WHATSAPP[[#This Row],[Realiza lectura de guion Legal]]="No Cumple",VOZ_WHATSAPP[[#This Row],[Nota 2]]-50%,VOZ_WHATSAPP[[#This Row],[Nota 2]]))</f>
        <v>0.95</v>
      </c>
    </row>
    <row r="1211" spans="1:34" x14ac:dyDescent="0.25">
      <c r="A1211" s="2" t="str">
        <f>VOZ_WHATSAPP[[#This Row],[ID Asesor]]&amp;VOZ_WHATSAPP[[#This Row],[Fecha Monitoreo]]</f>
        <v>382345842</v>
      </c>
      <c r="B1211" s="2">
        <v>45842</v>
      </c>
      <c r="C1211" s="1" t="s">
        <v>126</v>
      </c>
      <c r="D1211" s="1">
        <v>3823</v>
      </c>
      <c r="E1211" s="2">
        <v>45842</v>
      </c>
      <c r="F1211" s="3">
        <v>0.45277777777777778</v>
      </c>
      <c r="G1211" s="1" t="s">
        <v>58</v>
      </c>
      <c r="H1211" s="1" t="s">
        <v>44</v>
      </c>
      <c r="I1211" s="1">
        <v>592</v>
      </c>
      <c r="J1211" s="1">
        <v>3156738354</v>
      </c>
      <c r="K1211" s="1" t="s">
        <v>45</v>
      </c>
      <c r="L1211" s="1" t="s">
        <v>46</v>
      </c>
      <c r="M1211" s="1" t="s">
        <v>46</v>
      </c>
      <c r="N1211" s="1" t="s">
        <v>46</v>
      </c>
      <c r="O1211" s="1" t="s">
        <v>46</v>
      </c>
      <c r="P1211" s="1" t="s">
        <v>46</v>
      </c>
      <c r="Q1211" s="1" t="s">
        <v>46</v>
      </c>
      <c r="R1211" s="1" t="s">
        <v>46</v>
      </c>
      <c r="S1211" s="1" t="s">
        <v>47</v>
      </c>
      <c r="T1211" s="12" t="str">
        <f>IF(OR(VOZ_WHATSAPP[[#This Row],[Brinda argumentos coherentes a la objeción]]="No Cumple",VOZ_WHATSAPP[[#This Row],[Despliegue de Beneficios y/o consecuencias]]="No Cumple"),"Sin Negocio","Negocio")</f>
        <v>Sin Negocio</v>
      </c>
      <c r="U1211" s="1" t="s">
        <v>48</v>
      </c>
      <c r="V1211" s="1" t="s">
        <v>48</v>
      </c>
      <c r="W1211" s="1" t="s">
        <v>48</v>
      </c>
      <c r="X1211" s="12" t="str">
        <f>IF(OR(VOZ_WHATSAPP[[#This Row],[Confirma Valor de pago]]="No Cumple",VOZ_WHATSAPP[[#This Row],[Confirma hora de pago]]="No Cumple",VOZ_WHATSAPP[[#This Row],[Confirma medio de pago]]="No Cumple"),"Sin Cierre","Cierre")</f>
        <v>Cierre</v>
      </c>
      <c r="Y1211" s="1" t="s">
        <v>46</v>
      </c>
      <c r="Z1211" s="1" t="s">
        <v>46</v>
      </c>
      <c r="AA1211" s="1" t="s">
        <v>46</v>
      </c>
      <c r="AB1211" s="1" t="s">
        <v>46</v>
      </c>
      <c r="AC1211" s="11" t="str">
        <f>IF(OR(VOZ_WHATSAPP[[#This Row],[La comunicación es asertiva, con respeto y evita maltrato]]="No Cumple",VOZ_WHATSAPP[[#This Row],[Cumple con las normativas legales]]="No Cumple"),"No Cumple","Cumple")</f>
        <v>Cumple</v>
      </c>
      <c r="AD1211" s="1" t="s">
        <v>46</v>
      </c>
      <c r="AE1211" s="1" t="s">
        <v>1197</v>
      </c>
      <c r="AF1211" s="4">
        <v>0.9</v>
      </c>
      <c r="AG1211" s="4">
        <f>IF(AND(VOZ_WHATSAPP[[#This Row],[Estado Cierre]]="Sin Cierre",VOZ_WHATSAPP[[#This Row],[Nota Negocio]]="Sin Negocio"),VOZ_WHATSAPP[[#This Row],[Nota]]-24%,VOZ_WHATSAPP[[#This Row],[Nota]])</f>
        <v>0.9</v>
      </c>
      <c r="AH1211" s="8">
        <f>IF(VOZ_WHATSAPP[[#This Row],[Estado Legal]]="No Cumple",0,IF(VOZ_WHATSAPP[[#This Row],[Realiza lectura de guion Legal]]="No Cumple",VOZ_WHATSAPP[[#This Row],[Nota 2]]-50%,VOZ_WHATSAPP[[#This Row],[Nota 2]]))</f>
        <v>0.9</v>
      </c>
    </row>
    <row r="1212" spans="1:34" x14ac:dyDescent="0.25">
      <c r="A1212" s="2" t="str">
        <f>VOZ_WHATSAPP[[#This Row],[ID Asesor]]&amp;VOZ_WHATSAPP[[#This Row],[Fecha Monitoreo]]</f>
        <v>381145842</v>
      </c>
      <c r="B1212" s="2">
        <v>45842</v>
      </c>
      <c r="C1212" s="1" t="s">
        <v>42</v>
      </c>
      <c r="D1212" s="1">
        <v>3811</v>
      </c>
      <c r="E1212" s="2">
        <v>45842</v>
      </c>
      <c r="F1212" s="3">
        <v>0.37638888888888888</v>
      </c>
      <c r="G1212" s="1" t="s">
        <v>51</v>
      </c>
      <c r="H1212" s="1" t="s">
        <v>44</v>
      </c>
      <c r="I1212" s="1">
        <v>1423</v>
      </c>
      <c r="J1212" s="1">
        <v>3105112103</v>
      </c>
      <c r="K1212" s="1" t="s">
        <v>45</v>
      </c>
      <c r="L1212" s="1" t="s">
        <v>46</v>
      </c>
      <c r="M1212" s="1" t="s">
        <v>46</v>
      </c>
      <c r="N1212" s="1" t="s">
        <v>46</v>
      </c>
      <c r="O1212" s="1" t="s">
        <v>54</v>
      </c>
      <c r="P1212" s="1" t="s">
        <v>46</v>
      </c>
      <c r="Q1212" s="1" t="s">
        <v>47</v>
      </c>
      <c r="R1212" s="1" t="s">
        <v>47</v>
      </c>
      <c r="S1212" s="1" t="s">
        <v>47</v>
      </c>
      <c r="T1212" s="12" t="str">
        <f>IF(OR(VOZ_WHATSAPP[[#This Row],[Brinda argumentos coherentes a la objeción]]="No Cumple",VOZ_WHATSAPP[[#This Row],[Despliegue de Beneficios y/o consecuencias]]="No Cumple"),"Sin Negocio","Negocio")</f>
        <v>Sin Negocio</v>
      </c>
      <c r="U1212" s="1" t="s">
        <v>47</v>
      </c>
      <c r="V1212" s="1" t="s">
        <v>46</v>
      </c>
      <c r="W1212" s="1" t="s">
        <v>46</v>
      </c>
      <c r="X1212" s="12" t="str">
        <f>IF(OR(VOZ_WHATSAPP[[#This Row],[Confirma Valor de pago]]="No Cumple",VOZ_WHATSAPP[[#This Row],[Confirma hora de pago]]="No Cumple",VOZ_WHATSAPP[[#This Row],[Confirma medio de pago]]="No Cumple"),"Sin Cierre","Cierre")</f>
        <v>Sin Cierre</v>
      </c>
      <c r="Y1212" s="1" t="s">
        <v>46</v>
      </c>
      <c r="Z1212" s="1" t="s">
        <v>46</v>
      </c>
      <c r="AA1212" s="1" t="s">
        <v>46</v>
      </c>
      <c r="AB1212" s="1" t="s">
        <v>46</v>
      </c>
      <c r="AC1212" s="11" t="str">
        <f>IF(OR(VOZ_WHATSAPP[[#This Row],[La comunicación es asertiva, con respeto y evita maltrato]]="No Cumple",VOZ_WHATSAPP[[#This Row],[Cumple con las normativas legales]]="No Cumple"),"No Cumple","Cumple")</f>
        <v>Cumple</v>
      </c>
      <c r="AD1212" s="1" t="s">
        <v>46</v>
      </c>
      <c r="AE1212" s="1" t="s">
        <v>1198</v>
      </c>
      <c r="AF1212" s="4">
        <v>0.56999999999999995</v>
      </c>
      <c r="AG1212" s="4">
        <f>IF(AND(VOZ_WHATSAPP[[#This Row],[Estado Cierre]]="Sin Cierre",VOZ_WHATSAPP[[#This Row],[Nota Negocio]]="Sin Negocio"),VOZ_WHATSAPP[[#This Row],[Nota]]-24%,VOZ_WHATSAPP[[#This Row],[Nota]])</f>
        <v>0.32999999999999996</v>
      </c>
      <c r="AH1212" s="8">
        <f>IF(VOZ_WHATSAPP[[#This Row],[Estado Legal]]="No Cumple",0,IF(VOZ_WHATSAPP[[#This Row],[Realiza lectura de guion Legal]]="No Cumple",VOZ_WHATSAPP[[#This Row],[Nota 2]]-50%,VOZ_WHATSAPP[[#This Row],[Nota 2]]))</f>
        <v>0.32999999999999996</v>
      </c>
    </row>
    <row r="1213" spans="1:34" x14ac:dyDescent="0.25">
      <c r="A1213" s="2" t="str">
        <f>VOZ_WHATSAPP[[#This Row],[ID Asesor]]&amp;VOZ_WHATSAPP[[#This Row],[Fecha Monitoreo]]</f>
        <v>382945842</v>
      </c>
      <c r="B1213" s="2">
        <v>45842</v>
      </c>
      <c r="C1213" s="1" t="s">
        <v>56</v>
      </c>
      <c r="D1213" s="1">
        <v>3829</v>
      </c>
      <c r="E1213" s="2">
        <v>45842</v>
      </c>
      <c r="F1213" s="3">
        <v>0.4152777777777778</v>
      </c>
      <c r="G1213" s="1" t="s">
        <v>58</v>
      </c>
      <c r="H1213" s="1" t="s">
        <v>44</v>
      </c>
      <c r="I1213" s="1">
        <v>420</v>
      </c>
      <c r="J1213" s="1">
        <v>3144583559</v>
      </c>
      <c r="K1213" s="1" t="s">
        <v>45</v>
      </c>
      <c r="L1213" s="1" t="s">
        <v>46</v>
      </c>
      <c r="M1213" s="1" t="s">
        <v>46</v>
      </c>
      <c r="N1213" s="1" t="s">
        <v>46</v>
      </c>
      <c r="O1213" s="1" t="s">
        <v>54</v>
      </c>
      <c r="P1213" s="1" t="s">
        <v>54</v>
      </c>
      <c r="Q1213" s="1" t="s">
        <v>46</v>
      </c>
      <c r="R1213" s="1" t="s">
        <v>46</v>
      </c>
      <c r="S1213" s="1" t="s">
        <v>46</v>
      </c>
      <c r="T1213" s="12" t="str">
        <f>IF(OR(VOZ_WHATSAPP[[#This Row],[Brinda argumentos coherentes a la objeción]]="No Cumple",VOZ_WHATSAPP[[#This Row],[Despliegue de Beneficios y/o consecuencias]]="No Cumple"),"Sin Negocio","Negocio")</f>
        <v>Negocio</v>
      </c>
      <c r="U1213" s="1" t="s">
        <v>48</v>
      </c>
      <c r="V1213" s="1" t="s">
        <v>48</v>
      </c>
      <c r="W1213" s="1" t="s">
        <v>48</v>
      </c>
      <c r="X1213" s="12" t="str">
        <f>IF(OR(VOZ_WHATSAPP[[#This Row],[Confirma Valor de pago]]="No Cumple",VOZ_WHATSAPP[[#This Row],[Confirma hora de pago]]="No Cumple",VOZ_WHATSAPP[[#This Row],[Confirma medio de pago]]="No Cumple"),"Sin Cierre","Cierre")</f>
        <v>Cierre</v>
      </c>
      <c r="Y1213" s="1" t="s">
        <v>46</v>
      </c>
      <c r="Z1213" s="1" t="s">
        <v>54</v>
      </c>
      <c r="AA1213" s="1" t="s">
        <v>46</v>
      </c>
      <c r="AB1213" s="1" t="s">
        <v>46</v>
      </c>
      <c r="AC1213" s="11" t="str">
        <f>IF(OR(VOZ_WHATSAPP[[#This Row],[La comunicación es asertiva, con respeto y evita maltrato]]="No Cumple",VOZ_WHATSAPP[[#This Row],[Cumple con las normativas legales]]="No Cumple"),"No Cumple","Cumple")</f>
        <v>Cumple</v>
      </c>
      <c r="AD1213" s="1" t="s">
        <v>46</v>
      </c>
      <c r="AE1213" s="1" t="s">
        <v>1199</v>
      </c>
      <c r="AF1213" s="4">
        <v>0.75</v>
      </c>
      <c r="AG1213" s="4">
        <f>IF(AND(VOZ_WHATSAPP[[#This Row],[Estado Cierre]]="Sin Cierre",VOZ_WHATSAPP[[#This Row],[Nota Negocio]]="Sin Negocio"),VOZ_WHATSAPP[[#This Row],[Nota]]-24%,VOZ_WHATSAPP[[#This Row],[Nota]])</f>
        <v>0.75</v>
      </c>
      <c r="AH1213" s="8">
        <f>IF(VOZ_WHATSAPP[[#This Row],[Estado Legal]]="No Cumple",0,IF(VOZ_WHATSAPP[[#This Row],[Realiza lectura de guion Legal]]="No Cumple",VOZ_WHATSAPP[[#This Row],[Nota 2]]-50%,VOZ_WHATSAPP[[#This Row],[Nota 2]]))</f>
        <v>0.75</v>
      </c>
    </row>
    <row r="1214" spans="1:34" x14ac:dyDescent="0.25">
      <c r="A1214" s="2" t="str">
        <f>VOZ_WHATSAPP[[#This Row],[ID Asesor]]&amp;VOZ_WHATSAPP[[#This Row],[Fecha Monitoreo]]</f>
        <v>385845842</v>
      </c>
      <c r="B1214" s="2">
        <v>45842</v>
      </c>
      <c r="C1214" s="1" t="s">
        <v>696</v>
      </c>
      <c r="D1214" s="1">
        <v>3858</v>
      </c>
      <c r="E1214" s="2">
        <v>45842</v>
      </c>
      <c r="F1214" s="3">
        <v>0.45</v>
      </c>
      <c r="G1214" s="1" t="s">
        <v>43</v>
      </c>
      <c r="H1214" s="1" t="s">
        <v>44</v>
      </c>
      <c r="I1214" s="1">
        <v>1394</v>
      </c>
      <c r="J1214" s="1">
        <v>3026199476</v>
      </c>
      <c r="K1214" s="1" t="s">
        <v>45</v>
      </c>
      <c r="L1214" s="1" t="s">
        <v>46</v>
      </c>
      <c r="M1214" s="1" t="s">
        <v>46</v>
      </c>
      <c r="N1214" s="1" t="s">
        <v>46</v>
      </c>
      <c r="O1214" s="1" t="s">
        <v>46</v>
      </c>
      <c r="P1214" s="1" t="s">
        <v>46</v>
      </c>
      <c r="Q1214" s="1" t="s">
        <v>46</v>
      </c>
      <c r="R1214" s="1" t="s">
        <v>46</v>
      </c>
      <c r="S1214" s="1" t="s">
        <v>46</v>
      </c>
      <c r="T1214" s="12" t="str">
        <f>IF(OR(VOZ_WHATSAPP[[#This Row],[Brinda argumentos coherentes a la objeción]]="No Cumple",VOZ_WHATSAPP[[#This Row],[Despliegue de Beneficios y/o consecuencias]]="No Cumple"),"Sin Negocio","Negocio")</f>
        <v>Negocio</v>
      </c>
      <c r="U1214" s="1" t="s">
        <v>46</v>
      </c>
      <c r="V1214" s="1" t="s">
        <v>46</v>
      </c>
      <c r="W1214" s="1" t="s">
        <v>46</v>
      </c>
      <c r="X1214" s="12" t="str">
        <f>IF(OR(VOZ_WHATSAPP[[#This Row],[Confirma Valor de pago]]="No Cumple",VOZ_WHATSAPP[[#This Row],[Confirma hora de pago]]="No Cumple",VOZ_WHATSAPP[[#This Row],[Confirma medio de pago]]="No Cumple"),"Sin Cierre","Cierre")</f>
        <v>Cierre</v>
      </c>
      <c r="Y1214" s="1" t="s">
        <v>46</v>
      </c>
      <c r="Z1214" s="1" t="s">
        <v>46</v>
      </c>
      <c r="AA1214" s="1" t="s">
        <v>46</v>
      </c>
      <c r="AB1214" s="1" t="s">
        <v>46</v>
      </c>
      <c r="AC1214" s="11" t="str">
        <f>IF(OR(VOZ_WHATSAPP[[#This Row],[La comunicación es asertiva, con respeto y evita maltrato]]="No Cumple",VOZ_WHATSAPP[[#This Row],[Cumple con las normativas legales]]="No Cumple"),"No Cumple","Cumple")</f>
        <v>Cumple</v>
      </c>
      <c r="AD1214" s="1" t="s">
        <v>46</v>
      </c>
      <c r="AE1214" s="1" t="s">
        <v>915</v>
      </c>
      <c r="AF1214" s="4">
        <v>1</v>
      </c>
      <c r="AG1214" s="4">
        <f>IF(AND(VOZ_WHATSAPP[[#This Row],[Estado Cierre]]="Sin Cierre",VOZ_WHATSAPP[[#This Row],[Nota Negocio]]="Sin Negocio"),VOZ_WHATSAPP[[#This Row],[Nota]]-24%,VOZ_WHATSAPP[[#This Row],[Nota]])</f>
        <v>1</v>
      </c>
      <c r="AH1214" s="8">
        <f>IF(VOZ_WHATSAPP[[#This Row],[Estado Legal]]="No Cumple",0,IF(VOZ_WHATSAPP[[#This Row],[Realiza lectura de guion Legal]]="No Cumple",VOZ_WHATSAPP[[#This Row],[Nota 2]]-50%,VOZ_WHATSAPP[[#This Row],[Nota 2]]))</f>
        <v>1</v>
      </c>
    </row>
    <row r="1215" spans="1:34" x14ac:dyDescent="0.25">
      <c r="A1215" s="2" t="str">
        <f>VOZ_WHATSAPP[[#This Row],[ID Asesor]]&amp;VOZ_WHATSAPP[[#This Row],[Fecha Monitoreo]]</f>
        <v>312845842</v>
      </c>
      <c r="B1215" s="2">
        <v>45842</v>
      </c>
      <c r="C1215" s="1" t="s">
        <v>59</v>
      </c>
      <c r="D1215" s="1">
        <v>3128</v>
      </c>
      <c r="E1215" s="2">
        <v>45842</v>
      </c>
      <c r="F1215" s="3">
        <v>0.4236111111111111</v>
      </c>
      <c r="G1215" s="1" t="s">
        <v>60</v>
      </c>
      <c r="H1215" s="1" t="s">
        <v>44</v>
      </c>
      <c r="I1215" s="1">
        <v>1405</v>
      </c>
      <c r="J1215" s="1">
        <v>3106931435</v>
      </c>
      <c r="K1215" s="1" t="s">
        <v>45</v>
      </c>
      <c r="L1215" s="1" t="s">
        <v>46</v>
      </c>
      <c r="M1215" s="1" t="s">
        <v>46</v>
      </c>
      <c r="N1215" s="1" t="s">
        <v>46</v>
      </c>
      <c r="O1215" s="1" t="s">
        <v>46</v>
      </c>
      <c r="P1215" s="1" t="s">
        <v>46</v>
      </c>
      <c r="Q1215" s="1" t="s">
        <v>46</v>
      </c>
      <c r="R1215" s="1" t="s">
        <v>46</v>
      </c>
      <c r="S1215" s="1" t="s">
        <v>46</v>
      </c>
      <c r="T1215" s="12" t="str">
        <f>IF(OR(VOZ_WHATSAPP[[#This Row],[Brinda argumentos coherentes a la objeción]]="No Cumple",VOZ_WHATSAPP[[#This Row],[Despliegue de Beneficios y/o consecuencias]]="No Cumple"),"Sin Negocio","Negocio")</f>
        <v>Negocio</v>
      </c>
      <c r="U1215" s="1" t="s">
        <v>46</v>
      </c>
      <c r="V1215" s="1" t="s">
        <v>46</v>
      </c>
      <c r="W1215" s="1" t="s">
        <v>46</v>
      </c>
      <c r="X1215" s="12" t="str">
        <f>IF(OR(VOZ_WHATSAPP[[#This Row],[Confirma Valor de pago]]="No Cumple",VOZ_WHATSAPP[[#This Row],[Confirma hora de pago]]="No Cumple",VOZ_WHATSAPP[[#This Row],[Confirma medio de pago]]="No Cumple"),"Sin Cierre","Cierre")</f>
        <v>Cierre</v>
      </c>
      <c r="Y1215" s="1" t="s">
        <v>46</v>
      </c>
      <c r="Z1215" s="1" t="s">
        <v>46</v>
      </c>
      <c r="AA1215" s="1" t="s">
        <v>46</v>
      </c>
      <c r="AB1215" s="1" t="s">
        <v>46</v>
      </c>
      <c r="AC1215" s="11" t="str">
        <f>IF(OR(VOZ_WHATSAPP[[#This Row],[La comunicación es asertiva, con respeto y evita maltrato]]="No Cumple",VOZ_WHATSAPP[[#This Row],[Cumple con las normativas legales]]="No Cumple"),"No Cumple","Cumple")</f>
        <v>Cumple</v>
      </c>
      <c r="AD1215" s="1" t="s">
        <v>46</v>
      </c>
      <c r="AE1215" s="1" t="s">
        <v>1200</v>
      </c>
      <c r="AF1215" s="4">
        <v>1</v>
      </c>
      <c r="AG1215" s="4">
        <f>IF(AND(VOZ_WHATSAPP[[#This Row],[Estado Cierre]]="Sin Cierre",VOZ_WHATSAPP[[#This Row],[Nota Negocio]]="Sin Negocio"),VOZ_WHATSAPP[[#This Row],[Nota]]-24%,VOZ_WHATSAPP[[#This Row],[Nota]])</f>
        <v>1</v>
      </c>
      <c r="AH1215" s="8">
        <f>IF(VOZ_WHATSAPP[[#This Row],[Estado Legal]]="No Cumple",0,IF(VOZ_WHATSAPP[[#This Row],[Realiza lectura de guion Legal]]="No Cumple",VOZ_WHATSAPP[[#This Row],[Nota 2]]-50%,VOZ_WHATSAPP[[#This Row],[Nota 2]]))</f>
        <v>1</v>
      </c>
    </row>
    <row r="1216" spans="1:34" x14ac:dyDescent="0.25">
      <c r="A1216" s="2" t="str">
        <f>VOZ_WHATSAPP[[#This Row],[ID Asesor]]&amp;VOZ_WHATSAPP[[#This Row],[Fecha Monitoreo]]</f>
        <v>375745842</v>
      </c>
      <c r="B1216" s="2">
        <v>45842</v>
      </c>
      <c r="C1216" s="1" t="s">
        <v>696</v>
      </c>
      <c r="D1216" s="1">
        <v>3757</v>
      </c>
      <c r="E1216" s="2">
        <v>45842</v>
      </c>
      <c r="F1216" s="3">
        <v>0.34652777777777777</v>
      </c>
      <c r="G1216" s="1" t="s">
        <v>60</v>
      </c>
      <c r="H1216" s="1" t="s">
        <v>44</v>
      </c>
      <c r="I1216" s="1">
        <v>1261</v>
      </c>
      <c r="J1216" s="1">
        <v>3238105649</v>
      </c>
      <c r="K1216" s="1" t="s">
        <v>45</v>
      </c>
      <c r="L1216" s="1" t="s">
        <v>46</v>
      </c>
      <c r="M1216" s="1" t="s">
        <v>46</v>
      </c>
      <c r="N1216" s="1" t="s">
        <v>46</v>
      </c>
      <c r="O1216" s="1" t="s">
        <v>46</v>
      </c>
      <c r="P1216" s="1" t="s">
        <v>46</v>
      </c>
      <c r="Q1216" s="1" t="s">
        <v>48</v>
      </c>
      <c r="R1216" s="1" t="s">
        <v>48</v>
      </c>
      <c r="S1216" s="1" t="s">
        <v>46</v>
      </c>
      <c r="T1216" s="12" t="str">
        <f>IF(OR(VOZ_WHATSAPP[[#This Row],[Brinda argumentos coherentes a la objeción]]="No Cumple",VOZ_WHATSAPP[[#This Row],[Despliegue de Beneficios y/o consecuencias]]="No Cumple"),"Sin Negocio","Negocio")</f>
        <v>Negocio</v>
      </c>
      <c r="U1216" s="1" t="s">
        <v>46</v>
      </c>
      <c r="V1216" s="1" t="s">
        <v>46</v>
      </c>
      <c r="W1216" s="1" t="s">
        <v>46</v>
      </c>
      <c r="X1216" s="12" t="str">
        <f>IF(OR(VOZ_WHATSAPP[[#This Row],[Confirma Valor de pago]]="No Cumple",VOZ_WHATSAPP[[#This Row],[Confirma hora de pago]]="No Cumple",VOZ_WHATSAPP[[#This Row],[Confirma medio de pago]]="No Cumple"),"Sin Cierre","Cierre")</f>
        <v>Cierre</v>
      </c>
      <c r="Y1216" s="1" t="s">
        <v>46</v>
      </c>
      <c r="Z1216" s="1" t="s">
        <v>46</v>
      </c>
      <c r="AA1216" s="1" t="s">
        <v>46</v>
      </c>
      <c r="AB1216" s="1" t="s">
        <v>46</v>
      </c>
      <c r="AC1216" s="11" t="str">
        <f>IF(OR(VOZ_WHATSAPP[[#This Row],[La comunicación es asertiva, con respeto y evita maltrato]]="No Cumple",VOZ_WHATSAPP[[#This Row],[Cumple con las normativas legales]]="No Cumple"),"No Cumple","Cumple")</f>
        <v>Cumple</v>
      </c>
      <c r="AD1216" s="1" t="s">
        <v>46</v>
      </c>
      <c r="AE1216" s="1" t="s">
        <v>915</v>
      </c>
      <c r="AF1216" s="4">
        <v>1</v>
      </c>
      <c r="AG1216" s="4">
        <f>IF(AND(VOZ_WHATSAPP[[#This Row],[Estado Cierre]]="Sin Cierre",VOZ_WHATSAPP[[#This Row],[Nota Negocio]]="Sin Negocio"),VOZ_WHATSAPP[[#This Row],[Nota]]-24%,VOZ_WHATSAPP[[#This Row],[Nota]])</f>
        <v>1</v>
      </c>
      <c r="AH1216" s="8">
        <f>IF(VOZ_WHATSAPP[[#This Row],[Estado Legal]]="No Cumple",0,IF(VOZ_WHATSAPP[[#This Row],[Realiza lectura de guion Legal]]="No Cumple",VOZ_WHATSAPP[[#This Row],[Nota 2]]-50%,VOZ_WHATSAPP[[#This Row],[Nota 2]]))</f>
        <v>1</v>
      </c>
    </row>
    <row r="1217" spans="1:34" x14ac:dyDescent="0.25">
      <c r="A1217" s="2" t="str">
        <f>VOZ_WHATSAPP[[#This Row],[ID Asesor]]&amp;VOZ_WHATSAPP[[#This Row],[Fecha Monitoreo]]</f>
        <v>380645842</v>
      </c>
      <c r="B1217" s="2">
        <v>45842</v>
      </c>
      <c r="C1217" s="1" t="s">
        <v>126</v>
      </c>
      <c r="D1217" s="1">
        <v>3806</v>
      </c>
      <c r="E1217" s="2">
        <v>45842</v>
      </c>
      <c r="F1217" s="3">
        <v>0.45069444444444445</v>
      </c>
      <c r="G1217" s="1" t="s">
        <v>58</v>
      </c>
      <c r="H1217" s="1" t="s">
        <v>44</v>
      </c>
      <c r="I1217" s="1">
        <v>448</v>
      </c>
      <c r="J1217" s="1">
        <v>3216927939</v>
      </c>
      <c r="K1217" s="1" t="s">
        <v>45</v>
      </c>
      <c r="L1217" s="1" t="s">
        <v>46</v>
      </c>
      <c r="M1217" s="1" t="s">
        <v>46</v>
      </c>
      <c r="N1217" s="1" t="s">
        <v>46</v>
      </c>
      <c r="O1217" s="1" t="s">
        <v>46</v>
      </c>
      <c r="P1217" s="1" t="s">
        <v>46</v>
      </c>
      <c r="Q1217" s="1" t="s">
        <v>46</v>
      </c>
      <c r="R1217" s="1" t="s">
        <v>46</v>
      </c>
      <c r="S1217" s="1" t="s">
        <v>48</v>
      </c>
      <c r="T1217" s="12" t="str">
        <f>IF(OR(VOZ_WHATSAPP[[#This Row],[Brinda argumentos coherentes a la objeción]]="No Cumple",VOZ_WHATSAPP[[#This Row],[Despliegue de Beneficios y/o consecuencias]]="No Cumple"),"Sin Negocio","Negocio")</f>
        <v>Negocio</v>
      </c>
      <c r="U1217" s="1" t="s">
        <v>48</v>
      </c>
      <c r="V1217" s="1" t="s">
        <v>48</v>
      </c>
      <c r="W1217" s="1" t="s">
        <v>48</v>
      </c>
      <c r="X1217" s="12" t="str">
        <f>IF(OR(VOZ_WHATSAPP[[#This Row],[Confirma Valor de pago]]="No Cumple",VOZ_WHATSAPP[[#This Row],[Confirma hora de pago]]="No Cumple",VOZ_WHATSAPP[[#This Row],[Confirma medio de pago]]="No Cumple"),"Sin Cierre","Cierre")</f>
        <v>Cierre</v>
      </c>
      <c r="Y1217" s="1" t="s">
        <v>46</v>
      </c>
      <c r="Z1217" s="1" t="s">
        <v>46</v>
      </c>
      <c r="AA1217" s="1" t="s">
        <v>46</v>
      </c>
      <c r="AB1217" s="1" t="s">
        <v>46</v>
      </c>
      <c r="AC1217" s="11" t="str">
        <f>IF(OR(VOZ_WHATSAPP[[#This Row],[La comunicación es asertiva, con respeto y evita maltrato]]="No Cumple",VOZ_WHATSAPP[[#This Row],[Cumple con las normativas legales]]="No Cumple"),"No Cumple","Cumple")</f>
        <v>Cumple</v>
      </c>
      <c r="AD1217" s="1" t="s">
        <v>46</v>
      </c>
      <c r="AE1217" s="1" t="s">
        <v>1191</v>
      </c>
      <c r="AF1217" s="4">
        <v>1</v>
      </c>
      <c r="AG1217" s="4">
        <f>IF(AND(VOZ_WHATSAPP[[#This Row],[Estado Cierre]]="Sin Cierre",VOZ_WHATSAPP[[#This Row],[Nota Negocio]]="Sin Negocio"),VOZ_WHATSAPP[[#This Row],[Nota]]-24%,VOZ_WHATSAPP[[#This Row],[Nota]])</f>
        <v>1</v>
      </c>
      <c r="AH1217" s="8">
        <f>IF(VOZ_WHATSAPP[[#This Row],[Estado Legal]]="No Cumple",0,IF(VOZ_WHATSAPP[[#This Row],[Realiza lectura de guion Legal]]="No Cumple",VOZ_WHATSAPP[[#This Row],[Nota 2]]-50%,VOZ_WHATSAPP[[#This Row],[Nota 2]]))</f>
        <v>1</v>
      </c>
    </row>
    <row r="1218" spans="1:34" x14ac:dyDescent="0.25">
      <c r="A1218" s="2" t="str">
        <f>VOZ_WHATSAPP[[#This Row],[ID Asesor]]&amp;VOZ_WHATSAPP[[#This Row],[Fecha Monitoreo]]</f>
        <v>392245842</v>
      </c>
      <c r="B1218" s="2">
        <v>45842</v>
      </c>
      <c r="C1218" s="1" t="s">
        <v>42</v>
      </c>
      <c r="D1218" s="1">
        <v>3922</v>
      </c>
      <c r="E1218" s="2">
        <v>45842</v>
      </c>
      <c r="F1218" s="3">
        <v>0.42083333333333334</v>
      </c>
      <c r="G1218" s="1" t="s">
        <v>80</v>
      </c>
      <c r="H1218" s="1" t="s">
        <v>44</v>
      </c>
      <c r="I1218" s="1">
        <v>1101</v>
      </c>
      <c r="J1218" s="1">
        <v>3142028252</v>
      </c>
      <c r="K1218" s="1" t="s">
        <v>45</v>
      </c>
      <c r="L1218" s="1" t="s">
        <v>46</v>
      </c>
      <c r="M1218" s="1" t="s">
        <v>48</v>
      </c>
      <c r="N1218" s="1" t="s">
        <v>46</v>
      </c>
      <c r="O1218" s="1" t="s">
        <v>46</v>
      </c>
      <c r="P1218" s="1" t="s">
        <v>46</v>
      </c>
      <c r="Q1218" s="1" t="s">
        <v>46</v>
      </c>
      <c r="R1218" s="1" t="s">
        <v>46</v>
      </c>
      <c r="S1218" s="1" t="s">
        <v>46</v>
      </c>
      <c r="T1218" s="12" t="str">
        <f>IF(OR(VOZ_WHATSAPP[[#This Row],[Brinda argumentos coherentes a la objeción]]="No Cumple",VOZ_WHATSAPP[[#This Row],[Despliegue de Beneficios y/o consecuencias]]="No Cumple"),"Sin Negocio","Negocio")</f>
        <v>Negocio</v>
      </c>
      <c r="U1218" s="1" t="s">
        <v>48</v>
      </c>
      <c r="V1218" s="1" t="s">
        <v>48</v>
      </c>
      <c r="W1218" s="1" t="s">
        <v>48</v>
      </c>
      <c r="X1218" s="12" t="str">
        <f>IF(OR(VOZ_WHATSAPP[[#This Row],[Confirma Valor de pago]]="No Cumple",VOZ_WHATSAPP[[#This Row],[Confirma hora de pago]]="No Cumple",VOZ_WHATSAPP[[#This Row],[Confirma medio de pago]]="No Cumple"),"Sin Cierre","Cierre")</f>
        <v>Cierre</v>
      </c>
      <c r="Y1218" s="1" t="s">
        <v>48</v>
      </c>
      <c r="Z1218" s="1" t="s">
        <v>46</v>
      </c>
      <c r="AA1218" s="1" t="s">
        <v>46</v>
      </c>
      <c r="AB1218" s="1" t="s">
        <v>46</v>
      </c>
      <c r="AC1218" s="11" t="str">
        <f>IF(OR(VOZ_WHATSAPP[[#This Row],[La comunicación es asertiva, con respeto y evita maltrato]]="No Cumple",VOZ_WHATSAPP[[#This Row],[Cumple con las normativas legales]]="No Cumple"),"No Cumple","Cumple")</f>
        <v>Cumple</v>
      </c>
      <c r="AD1218" s="1" t="s">
        <v>48</v>
      </c>
      <c r="AE1218" s="1" t="s">
        <v>55</v>
      </c>
      <c r="AF1218" s="4">
        <v>1</v>
      </c>
      <c r="AG1218" s="4">
        <f>IF(AND(VOZ_WHATSAPP[[#This Row],[Estado Cierre]]="Sin Cierre",VOZ_WHATSAPP[[#This Row],[Nota Negocio]]="Sin Negocio"),VOZ_WHATSAPP[[#This Row],[Nota]]-24%,VOZ_WHATSAPP[[#This Row],[Nota]])</f>
        <v>1</v>
      </c>
      <c r="AH1218" s="8">
        <f>IF(VOZ_WHATSAPP[[#This Row],[Estado Legal]]="No Cumple",0,IF(VOZ_WHATSAPP[[#This Row],[Realiza lectura de guion Legal]]="No Cumple",VOZ_WHATSAPP[[#This Row],[Nota 2]]-50%,VOZ_WHATSAPP[[#This Row],[Nota 2]]))</f>
        <v>1</v>
      </c>
    </row>
    <row r="1219" spans="1:34" x14ac:dyDescent="0.25">
      <c r="A1219" s="2" t="str">
        <f>VOZ_WHATSAPP[[#This Row],[ID Asesor]]&amp;VOZ_WHATSAPP[[#This Row],[Fecha Monitoreo]]</f>
        <v>396945842</v>
      </c>
      <c r="B1219" s="2">
        <v>45842</v>
      </c>
      <c r="C1219" s="1" t="s">
        <v>42</v>
      </c>
      <c r="D1219" s="1">
        <v>3969</v>
      </c>
      <c r="E1219" s="2">
        <v>45841</v>
      </c>
      <c r="F1219" s="3">
        <v>0.37361111111111112</v>
      </c>
      <c r="G1219" s="1" t="s">
        <v>51</v>
      </c>
      <c r="H1219" s="1" t="s">
        <v>44</v>
      </c>
      <c r="I1219" s="1">
        <v>1442</v>
      </c>
      <c r="J1219" s="1">
        <v>3222356080</v>
      </c>
      <c r="K1219" s="1" t="s">
        <v>45</v>
      </c>
      <c r="L1219" s="1" t="s">
        <v>46</v>
      </c>
      <c r="M1219" s="1" t="s">
        <v>46</v>
      </c>
      <c r="N1219" s="1" t="s">
        <v>46</v>
      </c>
      <c r="O1219" s="1" t="s">
        <v>46</v>
      </c>
      <c r="P1219" s="1" t="s">
        <v>46</v>
      </c>
      <c r="Q1219" s="1" t="s">
        <v>46</v>
      </c>
      <c r="R1219" s="1" t="s">
        <v>46</v>
      </c>
      <c r="S1219" s="1" t="s">
        <v>46</v>
      </c>
      <c r="T1219" s="12" t="str">
        <f>IF(OR(VOZ_WHATSAPP[[#This Row],[Brinda argumentos coherentes a la objeción]]="No Cumple",VOZ_WHATSAPP[[#This Row],[Despliegue de Beneficios y/o consecuencias]]="No Cumple"),"Sin Negocio","Negocio")</f>
        <v>Negocio</v>
      </c>
      <c r="U1219" s="1" t="s">
        <v>46</v>
      </c>
      <c r="V1219" s="1" t="s">
        <v>46</v>
      </c>
      <c r="W1219" s="1" t="s">
        <v>47</v>
      </c>
      <c r="X1219" s="12" t="str">
        <f>IF(OR(VOZ_WHATSAPP[[#This Row],[Confirma Valor de pago]]="No Cumple",VOZ_WHATSAPP[[#This Row],[Confirma hora de pago]]="No Cumple",VOZ_WHATSAPP[[#This Row],[Confirma medio de pago]]="No Cumple"),"Sin Cierre","Cierre")</f>
        <v>Sin Cierre</v>
      </c>
      <c r="Y1219" s="1" t="s">
        <v>46</v>
      </c>
      <c r="Z1219" s="1" t="s">
        <v>46</v>
      </c>
      <c r="AA1219" s="1" t="s">
        <v>46</v>
      </c>
      <c r="AB1219" s="1" t="s">
        <v>46</v>
      </c>
      <c r="AC1219" s="11" t="str">
        <f>IF(OR(VOZ_WHATSAPP[[#This Row],[La comunicación es asertiva, con respeto y evita maltrato]]="No Cumple",VOZ_WHATSAPP[[#This Row],[Cumple con las normativas legales]]="No Cumple"),"No Cumple","Cumple")</f>
        <v>Cumple</v>
      </c>
      <c r="AD1219" s="1" t="s">
        <v>46</v>
      </c>
      <c r="AE1219" s="1" t="s">
        <v>1201</v>
      </c>
      <c r="AF1219" s="4">
        <v>0.92</v>
      </c>
      <c r="AG1219" s="4">
        <f>IF(AND(VOZ_WHATSAPP[[#This Row],[Estado Cierre]]="Sin Cierre",VOZ_WHATSAPP[[#This Row],[Nota Negocio]]="Sin Negocio"),VOZ_WHATSAPP[[#This Row],[Nota]]-24%,VOZ_WHATSAPP[[#This Row],[Nota]])</f>
        <v>0.92</v>
      </c>
      <c r="AH1219" s="8">
        <f>IF(VOZ_WHATSAPP[[#This Row],[Estado Legal]]="No Cumple",0,IF(VOZ_WHATSAPP[[#This Row],[Realiza lectura de guion Legal]]="No Cumple",VOZ_WHATSAPP[[#This Row],[Nota 2]]-50%,VOZ_WHATSAPP[[#This Row],[Nota 2]]))</f>
        <v>0.92</v>
      </c>
    </row>
    <row r="1220" spans="1:34" x14ac:dyDescent="0.25">
      <c r="A1220" s="2" t="str">
        <f>VOZ_WHATSAPP[[#This Row],[ID Asesor]]&amp;VOZ_WHATSAPP[[#This Row],[Fecha Monitoreo]]</f>
        <v>392345842</v>
      </c>
      <c r="B1220" s="2">
        <v>45842</v>
      </c>
      <c r="C1220" s="1" t="s">
        <v>42</v>
      </c>
      <c r="D1220" s="1">
        <v>3923</v>
      </c>
      <c r="E1220" s="2">
        <v>45841</v>
      </c>
      <c r="F1220" s="3">
        <v>0.35138888888888886</v>
      </c>
      <c r="G1220" s="1" t="s">
        <v>80</v>
      </c>
      <c r="H1220" s="1" t="s">
        <v>44</v>
      </c>
      <c r="I1220" s="1">
        <v>1374</v>
      </c>
      <c r="J1220" s="1">
        <v>3227662867</v>
      </c>
      <c r="K1220" s="1" t="s">
        <v>45</v>
      </c>
      <c r="L1220" s="1" t="s">
        <v>46</v>
      </c>
      <c r="M1220" s="1" t="s">
        <v>46</v>
      </c>
      <c r="N1220" s="1" t="s">
        <v>46</v>
      </c>
      <c r="O1220" s="1" t="s">
        <v>46</v>
      </c>
      <c r="P1220" s="1" t="s">
        <v>46</v>
      </c>
      <c r="Q1220" s="1" t="s">
        <v>46</v>
      </c>
      <c r="R1220" s="1" t="s">
        <v>47</v>
      </c>
      <c r="S1220" s="1" t="s">
        <v>46</v>
      </c>
      <c r="T1220" s="12" t="str">
        <f>IF(OR(VOZ_WHATSAPP[[#This Row],[Brinda argumentos coherentes a la objeción]]="No Cumple",VOZ_WHATSAPP[[#This Row],[Despliegue de Beneficios y/o consecuencias]]="No Cumple"),"Sin Negocio","Negocio")</f>
        <v>Sin Negocio</v>
      </c>
      <c r="U1220" s="1" t="s">
        <v>48</v>
      </c>
      <c r="V1220" s="1" t="s">
        <v>48</v>
      </c>
      <c r="W1220" s="1" t="s">
        <v>48</v>
      </c>
      <c r="X1220" s="12" t="str">
        <f>IF(OR(VOZ_WHATSAPP[[#This Row],[Confirma Valor de pago]]="No Cumple",VOZ_WHATSAPP[[#This Row],[Confirma hora de pago]]="No Cumple",VOZ_WHATSAPP[[#This Row],[Confirma medio de pago]]="No Cumple"),"Sin Cierre","Cierre")</f>
        <v>Cierre</v>
      </c>
      <c r="Y1220" s="1" t="s">
        <v>46</v>
      </c>
      <c r="Z1220" s="1" t="s">
        <v>46</v>
      </c>
      <c r="AA1220" s="1" t="s">
        <v>46</v>
      </c>
      <c r="AB1220" s="1" t="s">
        <v>54</v>
      </c>
      <c r="AC1220" s="11" t="str">
        <f>IF(OR(VOZ_WHATSAPP[[#This Row],[La comunicación es asertiva, con respeto y evita maltrato]]="No Cumple",VOZ_WHATSAPP[[#This Row],[Cumple con las normativas legales]]="No Cumple"),"No Cumple","Cumple")</f>
        <v>No Cumple</v>
      </c>
      <c r="AD1220" s="1" t="s">
        <v>46</v>
      </c>
      <c r="AE1220" s="1" t="s">
        <v>1202</v>
      </c>
      <c r="AF1220" s="4">
        <v>0.9</v>
      </c>
      <c r="AG1220" s="4">
        <f>IF(AND(VOZ_WHATSAPP[[#This Row],[Estado Cierre]]="Sin Cierre",VOZ_WHATSAPP[[#This Row],[Nota Negocio]]="Sin Negocio"),VOZ_WHATSAPP[[#This Row],[Nota]]-24%,VOZ_WHATSAPP[[#This Row],[Nota]])</f>
        <v>0.9</v>
      </c>
      <c r="AH1220" s="8">
        <f>IF(VOZ_WHATSAPP[[#This Row],[Estado Legal]]="No Cumple",0,IF(VOZ_WHATSAPP[[#This Row],[Realiza lectura de guion Legal]]="No Cumple",VOZ_WHATSAPP[[#This Row],[Nota 2]]-50%,VOZ_WHATSAPP[[#This Row],[Nota 2]]))</f>
        <v>0</v>
      </c>
    </row>
    <row r="1221" spans="1:34" x14ac:dyDescent="0.25">
      <c r="A1221" s="2" t="str">
        <f>VOZ_WHATSAPP[[#This Row],[ID Asesor]]&amp;VOZ_WHATSAPP[[#This Row],[Fecha Monitoreo]]</f>
        <v>398545842</v>
      </c>
      <c r="B1221" s="2">
        <v>45842</v>
      </c>
      <c r="C1221" s="1" t="s">
        <v>696</v>
      </c>
      <c r="D1221" s="1">
        <v>3985</v>
      </c>
      <c r="E1221" s="2">
        <v>45842</v>
      </c>
      <c r="F1221" s="3">
        <v>0.38541666666666669</v>
      </c>
      <c r="G1221" s="1" t="s">
        <v>51</v>
      </c>
      <c r="H1221" s="1" t="s">
        <v>44</v>
      </c>
      <c r="I1221" s="1">
        <v>1375</v>
      </c>
      <c r="J1221" s="1">
        <v>3018613943</v>
      </c>
      <c r="K1221" s="1" t="s">
        <v>45</v>
      </c>
      <c r="L1221" s="1" t="s">
        <v>46</v>
      </c>
      <c r="M1221" s="1" t="s">
        <v>46</v>
      </c>
      <c r="N1221" s="1" t="s">
        <v>46</v>
      </c>
      <c r="O1221" s="1" t="s">
        <v>46</v>
      </c>
      <c r="P1221" s="1" t="s">
        <v>46</v>
      </c>
      <c r="Q1221" s="1" t="s">
        <v>46</v>
      </c>
      <c r="R1221" s="1" t="s">
        <v>47</v>
      </c>
      <c r="S1221" s="1" t="s">
        <v>46</v>
      </c>
      <c r="T1221" s="12" t="str">
        <f>IF(OR(VOZ_WHATSAPP[[#This Row],[Brinda argumentos coherentes a la objeción]]="No Cumple",VOZ_WHATSAPP[[#This Row],[Despliegue de Beneficios y/o consecuencias]]="No Cumple"),"Sin Negocio","Negocio")</f>
        <v>Sin Negocio</v>
      </c>
      <c r="U1221" s="1" t="s">
        <v>46</v>
      </c>
      <c r="V1221" s="1" t="s">
        <v>46</v>
      </c>
      <c r="W1221" s="1" t="s">
        <v>46</v>
      </c>
      <c r="X1221" s="12" t="str">
        <f>IF(OR(VOZ_WHATSAPP[[#This Row],[Confirma Valor de pago]]="No Cumple",VOZ_WHATSAPP[[#This Row],[Confirma hora de pago]]="No Cumple",VOZ_WHATSAPP[[#This Row],[Confirma medio de pago]]="No Cumple"),"Sin Cierre","Cierre")</f>
        <v>Cierre</v>
      </c>
      <c r="Y1221" s="1" t="s">
        <v>54</v>
      </c>
      <c r="Z1221" s="1" t="s">
        <v>54</v>
      </c>
      <c r="AA1221" s="1" t="s">
        <v>46</v>
      </c>
      <c r="AB1221" s="1" t="s">
        <v>46</v>
      </c>
      <c r="AC1221" s="11" t="str">
        <f>IF(OR(VOZ_WHATSAPP[[#This Row],[La comunicación es asertiva, con respeto y evita maltrato]]="No Cumple",VOZ_WHATSAPP[[#This Row],[Cumple con las normativas legales]]="No Cumple"),"No Cumple","Cumple")</f>
        <v>Cumple</v>
      </c>
      <c r="AD1221" s="1" t="s">
        <v>46</v>
      </c>
      <c r="AE1221" s="1" t="s">
        <v>1203</v>
      </c>
      <c r="AF1221" s="4">
        <v>0.67</v>
      </c>
      <c r="AG1221" s="4">
        <f>IF(AND(VOZ_WHATSAPP[[#This Row],[Estado Cierre]]="Sin Cierre",VOZ_WHATSAPP[[#This Row],[Nota Negocio]]="Sin Negocio"),VOZ_WHATSAPP[[#This Row],[Nota]]-24%,VOZ_WHATSAPP[[#This Row],[Nota]])</f>
        <v>0.67</v>
      </c>
      <c r="AH1221" s="8">
        <f>IF(VOZ_WHATSAPP[[#This Row],[Estado Legal]]="No Cumple",0,IF(VOZ_WHATSAPP[[#This Row],[Realiza lectura de guion Legal]]="No Cumple",VOZ_WHATSAPP[[#This Row],[Nota 2]]-50%,VOZ_WHATSAPP[[#This Row],[Nota 2]]))</f>
        <v>0.67</v>
      </c>
    </row>
    <row r="1222" spans="1:34" x14ac:dyDescent="0.25">
      <c r="A1222" s="2" t="str">
        <f>VOZ_WHATSAPP[[#This Row],[ID Asesor]]&amp;VOZ_WHATSAPP[[#This Row],[Fecha Monitoreo]]</f>
        <v>291745842</v>
      </c>
      <c r="B1222" s="2">
        <v>45842</v>
      </c>
      <c r="C1222" s="1" t="s">
        <v>59</v>
      </c>
      <c r="D1222" s="1">
        <v>2917</v>
      </c>
      <c r="E1222" s="2">
        <v>45842</v>
      </c>
      <c r="F1222" s="3">
        <v>0.51666666666666672</v>
      </c>
      <c r="G1222" s="1" t="s">
        <v>60</v>
      </c>
      <c r="H1222" s="1" t="s">
        <v>44</v>
      </c>
      <c r="I1222" s="1">
        <v>1144</v>
      </c>
      <c r="J1222" s="1">
        <v>3052543163</v>
      </c>
      <c r="K1222" s="1" t="s">
        <v>45</v>
      </c>
      <c r="L1222" s="1" t="s">
        <v>46</v>
      </c>
      <c r="M1222" s="1" t="s">
        <v>46</v>
      </c>
      <c r="N1222" s="1" t="s">
        <v>46</v>
      </c>
      <c r="O1222" s="1" t="s">
        <v>46</v>
      </c>
      <c r="P1222" s="1" t="s">
        <v>46</v>
      </c>
      <c r="Q1222" s="1" t="s">
        <v>46</v>
      </c>
      <c r="R1222" s="1" t="s">
        <v>46</v>
      </c>
      <c r="S1222" s="1" t="s">
        <v>46</v>
      </c>
      <c r="T1222" s="12" t="str">
        <f>IF(OR(VOZ_WHATSAPP[[#This Row],[Brinda argumentos coherentes a la objeción]]="No Cumple",VOZ_WHATSAPP[[#This Row],[Despliegue de Beneficios y/o consecuencias]]="No Cumple"),"Sin Negocio","Negocio")</f>
        <v>Negocio</v>
      </c>
      <c r="U1222" s="1" t="s">
        <v>47</v>
      </c>
      <c r="V1222" s="1" t="s">
        <v>46</v>
      </c>
      <c r="W1222" s="1" t="s">
        <v>47</v>
      </c>
      <c r="X1222" s="12" t="str">
        <f>IF(OR(VOZ_WHATSAPP[[#This Row],[Confirma Valor de pago]]="No Cumple",VOZ_WHATSAPP[[#This Row],[Confirma hora de pago]]="No Cumple",VOZ_WHATSAPP[[#This Row],[Confirma medio de pago]]="No Cumple"),"Sin Cierre","Cierre")</f>
        <v>Sin Cierre</v>
      </c>
      <c r="Y1222" s="1" t="s">
        <v>46</v>
      </c>
      <c r="Z1222" s="1" t="s">
        <v>46</v>
      </c>
      <c r="AA1222" s="1" t="s">
        <v>46</v>
      </c>
      <c r="AB1222" s="1" t="s">
        <v>46</v>
      </c>
      <c r="AC1222" s="11" t="str">
        <f>IF(OR(VOZ_WHATSAPP[[#This Row],[La comunicación es asertiva, con respeto y evita maltrato]]="No Cumple",VOZ_WHATSAPP[[#This Row],[Cumple con las normativas legales]]="No Cumple"),"No Cumple","Cumple")</f>
        <v>Cumple</v>
      </c>
      <c r="AD1222" s="1" t="s">
        <v>46</v>
      </c>
      <c r="AE1222" s="1" t="s">
        <v>1204</v>
      </c>
      <c r="AF1222" s="4">
        <v>0.84</v>
      </c>
      <c r="AG1222" s="4">
        <f>IF(AND(VOZ_WHATSAPP[[#This Row],[Estado Cierre]]="Sin Cierre",VOZ_WHATSAPP[[#This Row],[Nota Negocio]]="Sin Negocio"),VOZ_WHATSAPP[[#This Row],[Nota]]-24%,VOZ_WHATSAPP[[#This Row],[Nota]])</f>
        <v>0.84</v>
      </c>
      <c r="AH1222" s="8">
        <f>IF(VOZ_WHATSAPP[[#This Row],[Estado Legal]]="No Cumple",0,IF(VOZ_WHATSAPP[[#This Row],[Realiza lectura de guion Legal]]="No Cumple",VOZ_WHATSAPP[[#This Row],[Nota 2]]-50%,VOZ_WHATSAPP[[#This Row],[Nota 2]]))</f>
        <v>0.84</v>
      </c>
    </row>
    <row r="1223" spans="1:34" x14ac:dyDescent="0.25">
      <c r="A1223" s="2" t="str">
        <f>VOZ_WHATSAPP[[#This Row],[ID Asesor]]&amp;VOZ_WHATSAPP[[#This Row],[Fecha Monitoreo]]</f>
        <v>394045842</v>
      </c>
      <c r="B1223" s="2">
        <v>45842</v>
      </c>
      <c r="C1223" s="1" t="s">
        <v>56</v>
      </c>
      <c r="D1223" s="1">
        <v>3940</v>
      </c>
      <c r="E1223" s="2">
        <v>45842</v>
      </c>
      <c r="F1223" s="3">
        <v>0.46527777777777779</v>
      </c>
      <c r="G1223" s="1" t="s">
        <v>58</v>
      </c>
      <c r="H1223" s="1" t="s">
        <v>44</v>
      </c>
      <c r="I1223" s="1">
        <v>476</v>
      </c>
      <c r="J1223" s="1">
        <v>3043724465</v>
      </c>
      <c r="K1223" s="1" t="s">
        <v>45</v>
      </c>
      <c r="L1223" s="1" t="s">
        <v>46</v>
      </c>
      <c r="M1223" s="1" t="s">
        <v>46</v>
      </c>
      <c r="N1223" s="1" t="s">
        <v>46</v>
      </c>
      <c r="O1223" s="1" t="s">
        <v>46</v>
      </c>
      <c r="P1223" s="1" t="s">
        <v>46</v>
      </c>
      <c r="Q1223" s="1" t="s">
        <v>48</v>
      </c>
      <c r="R1223" s="1" t="s">
        <v>48</v>
      </c>
      <c r="S1223" s="1" t="s">
        <v>48</v>
      </c>
      <c r="T1223" s="12" t="str">
        <f>IF(OR(VOZ_WHATSAPP[[#This Row],[Brinda argumentos coherentes a la objeción]]="No Cumple",VOZ_WHATSAPP[[#This Row],[Despliegue de Beneficios y/o consecuencias]]="No Cumple"),"Sin Negocio","Negocio")</f>
        <v>Negocio</v>
      </c>
      <c r="U1223" s="1" t="s">
        <v>46</v>
      </c>
      <c r="V1223" s="1" t="s">
        <v>46</v>
      </c>
      <c r="W1223" s="1" t="s">
        <v>46</v>
      </c>
      <c r="X1223" s="12" t="str">
        <f>IF(OR(VOZ_WHATSAPP[[#This Row],[Confirma Valor de pago]]="No Cumple",VOZ_WHATSAPP[[#This Row],[Confirma hora de pago]]="No Cumple",VOZ_WHATSAPP[[#This Row],[Confirma medio de pago]]="No Cumple"),"Sin Cierre","Cierre")</f>
        <v>Cierre</v>
      </c>
      <c r="Y1223" s="1" t="s">
        <v>46</v>
      </c>
      <c r="Z1223" s="1" t="s">
        <v>46</v>
      </c>
      <c r="AA1223" s="1" t="s">
        <v>46</v>
      </c>
      <c r="AB1223" s="1" t="s">
        <v>46</v>
      </c>
      <c r="AC1223" s="11" t="str">
        <f>IF(OR(VOZ_WHATSAPP[[#This Row],[La comunicación es asertiva, con respeto y evita maltrato]]="No Cumple",VOZ_WHATSAPP[[#This Row],[Cumple con las normativas legales]]="No Cumple"),"No Cumple","Cumple")</f>
        <v>Cumple</v>
      </c>
      <c r="AD1223" s="1" t="s">
        <v>46</v>
      </c>
      <c r="AE1223" s="1" t="s">
        <v>140</v>
      </c>
      <c r="AF1223" s="4">
        <v>1</v>
      </c>
      <c r="AG1223" s="4">
        <f>IF(AND(VOZ_WHATSAPP[[#This Row],[Estado Cierre]]="Sin Cierre",VOZ_WHATSAPP[[#This Row],[Nota Negocio]]="Sin Negocio"),VOZ_WHATSAPP[[#This Row],[Nota]]-24%,VOZ_WHATSAPP[[#This Row],[Nota]])</f>
        <v>1</v>
      </c>
      <c r="AH1223" s="8">
        <f>IF(VOZ_WHATSAPP[[#This Row],[Estado Legal]]="No Cumple",0,IF(VOZ_WHATSAPP[[#This Row],[Realiza lectura de guion Legal]]="No Cumple",VOZ_WHATSAPP[[#This Row],[Nota 2]]-50%,VOZ_WHATSAPP[[#This Row],[Nota 2]]))</f>
        <v>1</v>
      </c>
    </row>
    <row r="1224" spans="1:34" x14ac:dyDescent="0.25">
      <c r="A1224" s="2" t="str">
        <f>VOZ_WHATSAPP[[#This Row],[ID Asesor]]&amp;VOZ_WHATSAPP[[#This Row],[Fecha Monitoreo]]</f>
        <v>397345842</v>
      </c>
      <c r="B1224" s="2">
        <v>45842</v>
      </c>
      <c r="C1224" s="1" t="s">
        <v>696</v>
      </c>
      <c r="D1224" s="1">
        <v>3973</v>
      </c>
      <c r="E1224" s="2">
        <v>45842</v>
      </c>
      <c r="F1224" s="3">
        <v>0.54305555555555551</v>
      </c>
      <c r="G1224" s="1" t="s">
        <v>43</v>
      </c>
      <c r="H1224" s="1" t="s">
        <v>44</v>
      </c>
      <c r="I1224" s="1">
        <v>1446</v>
      </c>
      <c r="J1224" s="1">
        <v>3112101725</v>
      </c>
      <c r="K1224" s="1" t="s">
        <v>45</v>
      </c>
      <c r="L1224" s="1" t="s">
        <v>47</v>
      </c>
      <c r="M1224" s="1" t="s">
        <v>46</v>
      </c>
      <c r="N1224" s="1" t="s">
        <v>46</v>
      </c>
      <c r="O1224" s="1" t="s">
        <v>46</v>
      </c>
      <c r="P1224" s="1" t="s">
        <v>46</v>
      </c>
      <c r="Q1224" s="1" t="s">
        <v>46</v>
      </c>
      <c r="R1224" s="1" t="s">
        <v>46</v>
      </c>
      <c r="S1224" s="1" t="s">
        <v>46</v>
      </c>
      <c r="T1224" s="12" t="str">
        <f>IF(OR(VOZ_WHATSAPP[[#This Row],[Brinda argumentos coherentes a la objeción]]="No Cumple",VOZ_WHATSAPP[[#This Row],[Despliegue de Beneficios y/o consecuencias]]="No Cumple"),"Sin Negocio","Negocio")</f>
        <v>Negocio</v>
      </c>
      <c r="U1224" s="1" t="s">
        <v>48</v>
      </c>
      <c r="V1224" s="1" t="s">
        <v>48</v>
      </c>
      <c r="W1224" s="1" t="s">
        <v>48</v>
      </c>
      <c r="X1224" s="12" t="str">
        <f>IF(OR(VOZ_WHATSAPP[[#This Row],[Confirma Valor de pago]]="No Cumple",VOZ_WHATSAPP[[#This Row],[Confirma hora de pago]]="No Cumple",VOZ_WHATSAPP[[#This Row],[Confirma medio de pago]]="No Cumple"),"Sin Cierre","Cierre")</f>
        <v>Cierre</v>
      </c>
      <c r="Y1224" s="1" t="s">
        <v>54</v>
      </c>
      <c r="Z1224" s="1" t="s">
        <v>54</v>
      </c>
      <c r="AA1224" s="1" t="s">
        <v>46</v>
      </c>
      <c r="AB1224" s="1" t="s">
        <v>46</v>
      </c>
      <c r="AC1224" s="11" t="str">
        <f>IF(OR(VOZ_WHATSAPP[[#This Row],[La comunicación es asertiva, con respeto y evita maltrato]]="No Cumple",VOZ_WHATSAPP[[#This Row],[Cumple con las normativas legales]]="No Cumple"),"No Cumple","Cumple")</f>
        <v>Cumple</v>
      </c>
      <c r="AD1224" s="1" t="s">
        <v>46</v>
      </c>
      <c r="AE1224" s="1" t="s">
        <v>1205</v>
      </c>
      <c r="AF1224" s="4">
        <v>0.73</v>
      </c>
      <c r="AG1224" s="4">
        <f>IF(AND(VOZ_WHATSAPP[[#This Row],[Estado Cierre]]="Sin Cierre",VOZ_WHATSAPP[[#This Row],[Nota Negocio]]="Sin Negocio"),VOZ_WHATSAPP[[#This Row],[Nota]]-24%,VOZ_WHATSAPP[[#This Row],[Nota]])</f>
        <v>0.73</v>
      </c>
      <c r="AH1224" s="8">
        <f>IF(VOZ_WHATSAPP[[#This Row],[Estado Legal]]="No Cumple",0,IF(VOZ_WHATSAPP[[#This Row],[Realiza lectura de guion Legal]]="No Cumple",VOZ_WHATSAPP[[#This Row],[Nota 2]]-50%,VOZ_WHATSAPP[[#This Row],[Nota 2]]))</f>
        <v>0.73</v>
      </c>
    </row>
    <row r="1225" spans="1:34" x14ac:dyDescent="0.25">
      <c r="A1225" s="2" t="str">
        <f>VOZ_WHATSAPP[[#This Row],[ID Asesor]]&amp;VOZ_WHATSAPP[[#This Row],[Fecha Monitoreo]]</f>
        <v>386145842</v>
      </c>
      <c r="B1225" s="2">
        <v>45842</v>
      </c>
      <c r="C1225" s="1" t="s">
        <v>59</v>
      </c>
      <c r="D1225" s="1">
        <v>3861</v>
      </c>
      <c r="E1225" s="2">
        <v>45842</v>
      </c>
      <c r="F1225" s="3">
        <v>0.49375000000000002</v>
      </c>
      <c r="G1225" s="1" t="s">
        <v>60</v>
      </c>
      <c r="H1225" s="1" t="s">
        <v>44</v>
      </c>
      <c r="I1225" s="1">
        <v>1371</v>
      </c>
      <c r="J1225" s="1">
        <v>3158048193</v>
      </c>
      <c r="K1225" s="1" t="s">
        <v>45</v>
      </c>
      <c r="L1225" s="1" t="s">
        <v>46</v>
      </c>
      <c r="M1225" s="1" t="s">
        <v>46</v>
      </c>
      <c r="N1225" s="1" t="s">
        <v>46</v>
      </c>
      <c r="O1225" s="1" t="s">
        <v>54</v>
      </c>
      <c r="P1225" s="1" t="s">
        <v>46</v>
      </c>
      <c r="Q1225" s="1" t="s">
        <v>46</v>
      </c>
      <c r="R1225" s="1" t="s">
        <v>46</v>
      </c>
      <c r="S1225" s="1" t="s">
        <v>46</v>
      </c>
      <c r="T1225" s="12" t="str">
        <f>IF(OR(VOZ_WHATSAPP[[#This Row],[Brinda argumentos coherentes a la objeción]]="No Cumple",VOZ_WHATSAPP[[#This Row],[Despliegue de Beneficios y/o consecuencias]]="No Cumple"),"Sin Negocio","Negocio")</f>
        <v>Negocio</v>
      </c>
      <c r="U1225" s="1" t="s">
        <v>46</v>
      </c>
      <c r="V1225" s="1" t="s">
        <v>46</v>
      </c>
      <c r="W1225" s="1" t="s">
        <v>46</v>
      </c>
      <c r="X1225" s="12" t="str">
        <f>IF(OR(VOZ_WHATSAPP[[#This Row],[Confirma Valor de pago]]="No Cumple",VOZ_WHATSAPP[[#This Row],[Confirma hora de pago]]="No Cumple",VOZ_WHATSAPP[[#This Row],[Confirma medio de pago]]="No Cumple"),"Sin Cierre","Cierre")</f>
        <v>Cierre</v>
      </c>
      <c r="Y1225" s="1" t="s">
        <v>46</v>
      </c>
      <c r="Z1225" s="1" t="s">
        <v>46</v>
      </c>
      <c r="AA1225" s="1" t="s">
        <v>46</v>
      </c>
      <c r="AB1225" s="1" t="s">
        <v>46</v>
      </c>
      <c r="AC1225" s="11" t="str">
        <f>IF(OR(VOZ_WHATSAPP[[#This Row],[La comunicación es asertiva, con respeto y evita maltrato]]="No Cumple",VOZ_WHATSAPP[[#This Row],[Cumple con las normativas legales]]="No Cumple"),"No Cumple","Cumple")</f>
        <v>Cumple</v>
      </c>
      <c r="AD1225" s="1" t="s">
        <v>46</v>
      </c>
      <c r="AE1225" s="1" t="s">
        <v>770</v>
      </c>
      <c r="AF1225" s="4">
        <v>0.95</v>
      </c>
      <c r="AG1225" s="4">
        <f>IF(AND(VOZ_WHATSAPP[[#This Row],[Estado Cierre]]="Sin Cierre",VOZ_WHATSAPP[[#This Row],[Nota Negocio]]="Sin Negocio"),VOZ_WHATSAPP[[#This Row],[Nota]]-24%,VOZ_WHATSAPP[[#This Row],[Nota]])</f>
        <v>0.95</v>
      </c>
      <c r="AH1225" s="8">
        <f>IF(VOZ_WHATSAPP[[#This Row],[Estado Legal]]="No Cumple",0,IF(VOZ_WHATSAPP[[#This Row],[Realiza lectura de guion Legal]]="No Cumple",VOZ_WHATSAPP[[#This Row],[Nota 2]]-50%,VOZ_WHATSAPP[[#This Row],[Nota 2]]))</f>
        <v>0.95</v>
      </c>
    </row>
    <row r="1226" spans="1:34" x14ac:dyDescent="0.25">
      <c r="A1226" s="2" t="str">
        <f>VOZ_WHATSAPP[[#This Row],[ID Asesor]]&amp;VOZ_WHATSAPP[[#This Row],[Fecha Monitoreo]]</f>
        <v>374745842</v>
      </c>
      <c r="B1226" s="2">
        <v>45842</v>
      </c>
      <c r="C1226" s="1" t="s">
        <v>56</v>
      </c>
      <c r="D1226" s="1">
        <v>3747</v>
      </c>
      <c r="E1226" s="2">
        <v>45842</v>
      </c>
      <c r="F1226" s="3">
        <v>0.57152777777777775</v>
      </c>
      <c r="G1226" s="1" t="s">
        <v>58</v>
      </c>
      <c r="H1226" s="1" t="s">
        <v>44</v>
      </c>
      <c r="I1226" s="1">
        <v>405</v>
      </c>
      <c r="J1226" s="1">
        <v>3124550456</v>
      </c>
      <c r="K1226" s="1" t="s">
        <v>45</v>
      </c>
      <c r="L1226" s="1" t="s">
        <v>46</v>
      </c>
      <c r="M1226" s="1" t="s">
        <v>46</v>
      </c>
      <c r="N1226" s="1" t="s">
        <v>46</v>
      </c>
      <c r="O1226" s="1" t="s">
        <v>46</v>
      </c>
      <c r="P1226" s="1" t="s">
        <v>46</v>
      </c>
      <c r="Q1226" s="1" t="s">
        <v>48</v>
      </c>
      <c r="R1226" s="1" t="s">
        <v>48</v>
      </c>
      <c r="S1226" s="1" t="s">
        <v>48</v>
      </c>
      <c r="T1226" s="12" t="str">
        <f>IF(OR(VOZ_WHATSAPP[[#This Row],[Brinda argumentos coherentes a la objeción]]="No Cumple",VOZ_WHATSAPP[[#This Row],[Despliegue de Beneficios y/o consecuencias]]="No Cumple"),"Sin Negocio","Negocio")</f>
        <v>Negocio</v>
      </c>
      <c r="U1226" s="1" t="s">
        <v>46</v>
      </c>
      <c r="V1226" s="1" t="s">
        <v>46</v>
      </c>
      <c r="W1226" s="1" t="s">
        <v>46</v>
      </c>
      <c r="X1226" s="12" t="str">
        <f>IF(OR(VOZ_WHATSAPP[[#This Row],[Confirma Valor de pago]]="No Cumple",VOZ_WHATSAPP[[#This Row],[Confirma hora de pago]]="No Cumple",VOZ_WHATSAPP[[#This Row],[Confirma medio de pago]]="No Cumple"),"Sin Cierre","Cierre")</f>
        <v>Cierre</v>
      </c>
      <c r="Y1226" s="1" t="s">
        <v>46</v>
      </c>
      <c r="Z1226" s="1" t="s">
        <v>54</v>
      </c>
      <c r="AA1226" s="1" t="s">
        <v>46</v>
      </c>
      <c r="AB1226" s="1" t="s">
        <v>46</v>
      </c>
      <c r="AC1226" s="11" t="str">
        <f>IF(OR(VOZ_WHATSAPP[[#This Row],[La comunicación es asertiva, con respeto y evita maltrato]]="No Cumple",VOZ_WHATSAPP[[#This Row],[Cumple con las normativas legales]]="No Cumple"),"No Cumple","Cumple")</f>
        <v>Cumple</v>
      </c>
      <c r="AD1226" s="1" t="s">
        <v>46</v>
      </c>
      <c r="AE1226" s="1" t="s">
        <v>1206</v>
      </c>
      <c r="AF1226" s="4">
        <v>0.85</v>
      </c>
      <c r="AG1226" s="4">
        <f>IF(AND(VOZ_WHATSAPP[[#This Row],[Estado Cierre]]="Sin Cierre",VOZ_WHATSAPP[[#This Row],[Nota Negocio]]="Sin Negocio"),VOZ_WHATSAPP[[#This Row],[Nota]]-24%,VOZ_WHATSAPP[[#This Row],[Nota]])</f>
        <v>0.85</v>
      </c>
      <c r="AH1226" s="8">
        <f>IF(VOZ_WHATSAPP[[#This Row],[Estado Legal]]="No Cumple",0,IF(VOZ_WHATSAPP[[#This Row],[Realiza lectura de guion Legal]]="No Cumple",VOZ_WHATSAPP[[#This Row],[Nota 2]]-50%,VOZ_WHATSAPP[[#This Row],[Nota 2]]))</f>
        <v>0.85</v>
      </c>
    </row>
    <row r="1227" spans="1:34" x14ac:dyDescent="0.25">
      <c r="A1227" s="2" t="str">
        <f>VOZ_WHATSAPP[[#This Row],[ID Asesor]]&amp;VOZ_WHATSAPP[[#This Row],[Fecha Monitoreo]]</f>
        <v>337245842</v>
      </c>
      <c r="B1227" s="2">
        <v>45842</v>
      </c>
      <c r="C1227" s="1" t="s">
        <v>126</v>
      </c>
      <c r="D1227" s="1">
        <v>3372</v>
      </c>
      <c r="E1227" s="2">
        <v>45842</v>
      </c>
      <c r="F1227" s="3">
        <v>0.49027777777777776</v>
      </c>
      <c r="G1227" s="1" t="s">
        <v>58</v>
      </c>
      <c r="H1227" s="1" t="s">
        <v>44</v>
      </c>
      <c r="I1227" s="1">
        <v>439</v>
      </c>
      <c r="J1227" s="1">
        <v>3134034980</v>
      </c>
      <c r="K1227" s="1" t="s">
        <v>45</v>
      </c>
      <c r="L1227" s="1" t="s">
        <v>46</v>
      </c>
      <c r="M1227" s="1" t="s">
        <v>46</v>
      </c>
      <c r="N1227" s="1" t="s">
        <v>46</v>
      </c>
      <c r="O1227" s="1" t="s">
        <v>46</v>
      </c>
      <c r="P1227" s="1" t="s">
        <v>46</v>
      </c>
      <c r="Q1227" s="1" t="s">
        <v>46</v>
      </c>
      <c r="R1227" s="1" t="s">
        <v>46</v>
      </c>
      <c r="S1227" s="1" t="s">
        <v>46</v>
      </c>
      <c r="T1227" s="12" t="str">
        <f>IF(OR(VOZ_WHATSAPP[[#This Row],[Brinda argumentos coherentes a la objeción]]="No Cumple",VOZ_WHATSAPP[[#This Row],[Despliegue de Beneficios y/o consecuencias]]="No Cumple"),"Sin Negocio","Negocio")</f>
        <v>Negocio</v>
      </c>
      <c r="U1227" s="1" t="s">
        <v>46</v>
      </c>
      <c r="V1227" s="1" t="s">
        <v>46</v>
      </c>
      <c r="W1227" s="1" t="s">
        <v>46</v>
      </c>
      <c r="X1227" s="12" t="str">
        <f>IF(OR(VOZ_WHATSAPP[[#This Row],[Confirma Valor de pago]]="No Cumple",VOZ_WHATSAPP[[#This Row],[Confirma hora de pago]]="No Cumple",VOZ_WHATSAPP[[#This Row],[Confirma medio de pago]]="No Cumple"),"Sin Cierre","Cierre")</f>
        <v>Cierre</v>
      </c>
      <c r="Y1227" s="1" t="s">
        <v>46</v>
      </c>
      <c r="Z1227" s="1" t="s">
        <v>46</v>
      </c>
      <c r="AA1227" s="1" t="s">
        <v>46</v>
      </c>
      <c r="AB1227" s="1" t="s">
        <v>46</v>
      </c>
      <c r="AC1227" s="11" t="str">
        <f>IF(OR(VOZ_WHATSAPP[[#This Row],[La comunicación es asertiva, con respeto y evita maltrato]]="No Cumple",VOZ_WHATSAPP[[#This Row],[Cumple con las normativas legales]]="No Cumple"),"No Cumple","Cumple")</f>
        <v>Cumple</v>
      </c>
      <c r="AD1227" s="1" t="s">
        <v>46</v>
      </c>
      <c r="AE1227" s="1" t="s">
        <v>133</v>
      </c>
      <c r="AF1227" s="4">
        <v>1</v>
      </c>
      <c r="AG1227" s="4">
        <f>IF(AND(VOZ_WHATSAPP[[#This Row],[Estado Cierre]]="Sin Cierre",VOZ_WHATSAPP[[#This Row],[Nota Negocio]]="Sin Negocio"),VOZ_WHATSAPP[[#This Row],[Nota]]-24%,VOZ_WHATSAPP[[#This Row],[Nota]])</f>
        <v>1</v>
      </c>
      <c r="AH1227" s="8">
        <f>IF(VOZ_WHATSAPP[[#This Row],[Estado Legal]]="No Cumple",0,IF(VOZ_WHATSAPP[[#This Row],[Realiza lectura de guion Legal]]="No Cumple",VOZ_WHATSAPP[[#This Row],[Nota 2]]-50%,VOZ_WHATSAPP[[#This Row],[Nota 2]]))</f>
        <v>1</v>
      </c>
    </row>
    <row r="1228" spans="1:34" x14ac:dyDescent="0.25">
      <c r="A1228" s="2" t="str">
        <f>VOZ_WHATSAPP[[#This Row],[ID Asesor]]&amp;VOZ_WHATSAPP[[#This Row],[Fecha Monitoreo]]</f>
        <v>398845842</v>
      </c>
      <c r="B1228" s="2">
        <v>45842</v>
      </c>
      <c r="C1228" s="1" t="s">
        <v>59</v>
      </c>
      <c r="D1228" s="1">
        <v>3988</v>
      </c>
      <c r="E1228" s="2">
        <v>45842</v>
      </c>
      <c r="F1228" s="3">
        <v>0.60902777777777772</v>
      </c>
      <c r="G1228" s="1" t="s">
        <v>60</v>
      </c>
      <c r="H1228" s="1" t="s">
        <v>44</v>
      </c>
      <c r="I1228" s="1">
        <v>1437</v>
      </c>
      <c r="J1228" s="1">
        <v>3222926911</v>
      </c>
      <c r="K1228" s="1" t="s">
        <v>45</v>
      </c>
      <c r="L1228" s="1" t="s">
        <v>47</v>
      </c>
      <c r="M1228" s="1" t="s">
        <v>46</v>
      </c>
      <c r="N1228" s="1" t="s">
        <v>46</v>
      </c>
      <c r="O1228" s="1" t="s">
        <v>46</v>
      </c>
      <c r="P1228" s="1" t="s">
        <v>46</v>
      </c>
      <c r="Q1228" s="1" t="s">
        <v>46</v>
      </c>
      <c r="R1228" s="1" t="s">
        <v>46</v>
      </c>
      <c r="S1228" s="1" t="s">
        <v>46</v>
      </c>
      <c r="T1228" s="12" t="str">
        <f>IF(OR(VOZ_WHATSAPP[[#This Row],[Brinda argumentos coherentes a la objeción]]="No Cumple",VOZ_WHATSAPP[[#This Row],[Despliegue de Beneficios y/o consecuencias]]="No Cumple"),"Sin Negocio","Negocio")</f>
        <v>Negocio</v>
      </c>
      <c r="U1228" s="1" t="s">
        <v>48</v>
      </c>
      <c r="V1228" s="1" t="s">
        <v>48</v>
      </c>
      <c r="W1228" s="1" t="s">
        <v>48</v>
      </c>
      <c r="X1228" s="12" t="str">
        <f>IF(OR(VOZ_WHATSAPP[[#This Row],[Confirma Valor de pago]]="No Cumple",VOZ_WHATSAPP[[#This Row],[Confirma hora de pago]]="No Cumple",VOZ_WHATSAPP[[#This Row],[Confirma medio de pago]]="No Cumple"),"Sin Cierre","Cierre")</f>
        <v>Cierre</v>
      </c>
      <c r="Y1228" s="1" t="s">
        <v>46</v>
      </c>
      <c r="Z1228" s="1" t="s">
        <v>46</v>
      </c>
      <c r="AA1228" s="1" t="s">
        <v>46</v>
      </c>
      <c r="AB1228" s="1" t="s">
        <v>46</v>
      </c>
      <c r="AC1228" s="11" t="str">
        <f>IF(OR(VOZ_WHATSAPP[[#This Row],[La comunicación es asertiva, con respeto y evita maltrato]]="No Cumple",VOZ_WHATSAPP[[#This Row],[Cumple con las normativas legales]]="No Cumple"),"No Cumple","Cumple")</f>
        <v>Cumple</v>
      </c>
      <c r="AD1228" s="1" t="s">
        <v>46</v>
      </c>
      <c r="AE1228" s="1" t="s">
        <v>1207</v>
      </c>
      <c r="AF1228" s="4">
        <v>0.96</v>
      </c>
      <c r="AG1228" s="4">
        <f>IF(AND(VOZ_WHATSAPP[[#This Row],[Estado Cierre]]="Sin Cierre",VOZ_WHATSAPP[[#This Row],[Nota Negocio]]="Sin Negocio"),VOZ_WHATSAPP[[#This Row],[Nota]]-24%,VOZ_WHATSAPP[[#This Row],[Nota]])</f>
        <v>0.96</v>
      </c>
      <c r="AH1228" s="8">
        <f>IF(VOZ_WHATSAPP[[#This Row],[Estado Legal]]="No Cumple",0,IF(VOZ_WHATSAPP[[#This Row],[Realiza lectura de guion Legal]]="No Cumple",VOZ_WHATSAPP[[#This Row],[Nota 2]]-50%,VOZ_WHATSAPP[[#This Row],[Nota 2]]))</f>
        <v>0.96</v>
      </c>
    </row>
    <row r="1229" spans="1:34" x14ac:dyDescent="0.25">
      <c r="A1229" s="2" t="str">
        <f>VOZ_WHATSAPP[[#This Row],[ID Asesor]]&amp;VOZ_WHATSAPP[[#This Row],[Fecha Monitoreo]]</f>
        <v>308545842</v>
      </c>
      <c r="B1229" s="2">
        <v>45842</v>
      </c>
      <c r="C1229" s="1" t="s">
        <v>696</v>
      </c>
      <c r="D1229" s="1">
        <v>3085</v>
      </c>
      <c r="E1229" s="2">
        <v>45842</v>
      </c>
      <c r="F1229" s="3">
        <v>0.46319444444444446</v>
      </c>
      <c r="G1229" s="1" t="s">
        <v>51</v>
      </c>
      <c r="H1229" s="1" t="s">
        <v>71</v>
      </c>
      <c r="I1229" s="1"/>
      <c r="J1229" s="1"/>
      <c r="K1229" s="1"/>
      <c r="L1229" s="1" t="s">
        <v>46</v>
      </c>
      <c r="M1229" s="1" t="s">
        <v>46</v>
      </c>
      <c r="N1229" s="1" t="s">
        <v>46</v>
      </c>
      <c r="O1229" s="1" t="s">
        <v>46</v>
      </c>
      <c r="P1229" s="1" t="s">
        <v>46</v>
      </c>
      <c r="Q1229" s="1" t="s">
        <v>46</v>
      </c>
      <c r="R1229" s="1" t="s">
        <v>46</v>
      </c>
      <c r="S1229" s="1" t="s">
        <v>46</v>
      </c>
      <c r="T1229" s="12" t="str">
        <f>IF(OR(VOZ_WHATSAPP[[#This Row],[Brinda argumentos coherentes a la objeción]]="No Cumple",VOZ_WHATSAPP[[#This Row],[Despliegue de Beneficios y/o consecuencias]]="No Cumple"),"Sin Negocio","Negocio")</f>
        <v>Negocio</v>
      </c>
      <c r="U1229" s="1" t="s">
        <v>48</v>
      </c>
      <c r="V1229" s="1" t="s">
        <v>48</v>
      </c>
      <c r="W1229" s="1" t="s">
        <v>48</v>
      </c>
      <c r="X1229" s="12" t="str">
        <f>IF(OR(VOZ_WHATSAPP[[#This Row],[Confirma Valor de pago]]="No Cumple",VOZ_WHATSAPP[[#This Row],[Confirma hora de pago]]="No Cumple",VOZ_WHATSAPP[[#This Row],[Confirma medio de pago]]="No Cumple"),"Sin Cierre","Cierre")</f>
        <v>Cierre</v>
      </c>
      <c r="Y1229" s="1" t="s">
        <v>48</v>
      </c>
      <c r="Z1229" s="1" t="s">
        <v>46</v>
      </c>
      <c r="AA1229" s="1" t="s">
        <v>46</v>
      </c>
      <c r="AB1229" s="1" t="s">
        <v>46</v>
      </c>
      <c r="AC1229" s="11" t="str">
        <f>IF(OR(VOZ_WHATSAPP[[#This Row],[La comunicación es asertiva, con respeto y evita maltrato]]="No Cumple",VOZ_WHATSAPP[[#This Row],[Cumple con las normativas legales]]="No Cumple"),"No Cumple","Cumple")</f>
        <v>Cumple</v>
      </c>
      <c r="AD1229" s="1" t="s">
        <v>46</v>
      </c>
      <c r="AE1229" s="1" t="s">
        <v>1090</v>
      </c>
      <c r="AF1229" s="4">
        <v>1</v>
      </c>
      <c r="AG1229" s="4">
        <f>IF(AND(VOZ_WHATSAPP[[#This Row],[Estado Cierre]]="Sin Cierre",VOZ_WHATSAPP[[#This Row],[Nota Negocio]]="Sin Negocio"),VOZ_WHATSAPP[[#This Row],[Nota]]-24%,VOZ_WHATSAPP[[#This Row],[Nota]])</f>
        <v>1</v>
      </c>
      <c r="AH1229" s="8">
        <f>IF(VOZ_WHATSAPP[[#This Row],[Estado Legal]]="No Cumple",0,IF(VOZ_WHATSAPP[[#This Row],[Realiza lectura de guion Legal]]="No Cumple",VOZ_WHATSAPP[[#This Row],[Nota 2]]-50%,VOZ_WHATSAPP[[#This Row],[Nota 2]]))</f>
        <v>1</v>
      </c>
    </row>
    <row r="1230" spans="1:34" x14ac:dyDescent="0.25">
      <c r="A1230" s="2" t="str">
        <f>VOZ_WHATSAPP[[#This Row],[ID Asesor]]&amp;VOZ_WHATSAPP[[#This Row],[Fecha Monitoreo]]</f>
        <v>389645842</v>
      </c>
      <c r="B1230" s="2">
        <v>45842</v>
      </c>
      <c r="C1230" s="1" t="s">
        <v>59</v>
      </c>
      <c r="D1230" s="1">
        <v>3896</v>
      </c>
      <c r="E1230" s="2">
        <v>45842</v>
      </c>
      <c r="F1230" s="3">
        <v>0.42499999999999999</v>
      </c>
      <c r="G1230" s="1" t="s">
        <v>43</v>
      </c>
      <c r="H1230" s="1" t="s">
        <v>44</v>
      </c>
      <c r="I1230" s="1">
        <v>1439</v>
      </c>
      <c r="J1230" s="1">
        <v>3216850562</v>
      </c>
      <c r="K1230" s="1" t="s">
        <v>45</v>
      </c>
      <c r="L1230" s="1" t="s">
        <v>46</v>
      </c>
      <c r="M1230" s="1" t="s">
        <v>46</v>
      </c>
      <c r="N1230" s="1" t="s">
        <v>46</v>
      </c>
      <c r="O1230" s="1" t="s">
        <v>46</v>
      </c>
      <c r="P1230" s="1" t="s">
        <v>46</v>
      </c>
      <c r="Q1230" s="1" t="s">
        <v>46</v>
      </c>
      <c r="R1230" s="1" t="s">
        <v>46</v>
      </c>
      <c r="S1230" s="1" t="s">
        <v>46</v>
      </c>
      <c r="T1230" s="12" t="str">
        <f>IF(OR(VOZ_WHATSAPP[[#This Row],[Brinda argumentos coherentes a la objeción]]="No Cumple",VOZ_WHATSAPP[[#This Row],[Despliegue de Beneficios y/o consecuencias]]="No Cumple"),"Sin Negocio","Negocio")</f>
        <v>Negocio</v>
      </c>
      <c r="U1230" s="1" t="s">
        <v>48</v>
      </c>
      <c r="V1230" s="1" t="s">
        <v>48</v>
      </c>
      <c r="W1230" s="1" t="s">
        <v>48</v>
      </c>
      <c r="X1230" s="12" t="str">
        <f>IF(OR(VOZ_WHATSAPP[[#This Row],[Confirma Valor de pago]]="No Cumple",VOZ_WHATSAPP[[#This Row],[Confirma hora de pago]]="No Cumple",VOZ_WHATSAPP[[#This Row],[Confirma medio de pago]]="No Cumple"),"Sin Cierre","Cierre")</f>
        <v>Cierre</v>
      </c>
      <c r="Y1230" s="1" t="s">
        <v>46</v>
      </c>
      <c r="Z1230" s="1" t="s">
        <v>46</v>
      </c>
      <c r="AA1230" s="1" t="s">
        <v>46</v>
      </c>
      <c r="AB1230" s="1" t="s">
        <v>46</v>
      </c>
      <c r="AC1230" s="11" t="str">
        <f>IF(OR(VOZ_WHATSAPP[[#This Row],[La comunicación es asertiva, con respeto y evita maltrato]]="No Cumple",VOZ_WHATSAPP[[#This Row],[Cumple con las normativas legales]]="No Cumple"),"No Cumple","Cumple")</f>
        <v>Cumple</v>
      </c>
      <c r="AD1230" s="1" t="s">
        <v>46</v>
      </c>
      <c r="AE1230" s="1" t="s">
        <v>1208</v>
      </c>
      <c r="AF1230" s="4">
        <v>1</v>
      </c>
      <c r="AG1230" s="4">
        <f>IF(AND(VOZ_WHATSAPP[[#This Row],[Estado Cierre]]="Sin Cierre",VOZ_WHATSAPP[[#This Row],[Nota Negocio]]="Sin Negocio"),VOZ_WHATSAPP[[#This Row],[Nota]]-24%,VOZ_WHATSAPP[[#This Row],[Nota]])</f>
        <v>1</v>
      </c>
      <c r="AH1230" s="8">
        <f>IF(VOZ_WHATSAPP[[#This Row],[Estado Legal]]="No Cumple",0,IF(VOZ_WHATSAPP[[#This Row],[Realiza lectura de guion Legal]]="No Cumple",VOZ_WHATSAPP[[#This Row],[Nota 2]]-50%,VOZ_WHATSAPP[[#This Row],[Nota 2]]))</f>
        <v>1</v>
      </c>
    </row>
    <row r="1231" spans="1:34" x14ac:dyDescent="0.25">
      <c r="A1231" s="2" t="str">
        <f>VOZ_WHATSAPP[[#This Row],[ID Asesor]]&amp;VOZ_WHATSAPP[[#This Row],[Fecha Monitoreo]]</f>
        <v>388945842</v>
      </c>
      <c r="B1231" s="2">
        <v>45842</v>
      </c>
      <c r="C1231" s="1" t="s">
        <v>59</v>
      </c>
      <c r="D1231" s="1">
        <v>3889</v>
      </c>
      <c r="E1231" s="2">
        <v>45842</v>
      </c>
      <c r="F1231" s="3">
        <v>0.39652777777777776</v>
      </c>
      <c r="G1231" s="1" t="s">
        <v>60</v>
      </c>
      <c r="H1231" s="1" t="s">
        <v>44</v>
      </c>
      <c r="I1231" s="1">
        <v>1432</v>
      </c>
      <c r="J1231" s="1">
        <v>3106044784</v>
      </c>
      <c r="K1231" s="1" t="s">
        <v>45</v>
      </c>
      <c r="L1231" s="1" t="s">
        <v>46</v>
      </c>
      <c r="M1231" s="1" t="s">
        <v>47</v>
      </c>
      <c r="N1231" s="1" t="s">
        <v>46</v>
      </c>
      <c r="O1231" s="1" t="s">
        <v>46</v>
      </c>
      <c r="P1231" s="1" t="s">
        <v>46</v>
      </c>
      <c r="Q1231" s="1" t="s">
        <v>46</v>
      </c>
      <c r="R1231" s="1" t="s">
        <v>47</v>
      </c>
      <c r="S1231" s="1" t="s">
        <v>46</v>
      </c>
      <c r="T1231" s="12" t="str">
        <f>IF(OR(VOZ_WHATSAPP[[#This Row],[Brinda argumentos coherentes a la objeción]]="No Cumple",VOZ_WHATSAPP[[#This Row],[Despliegue de Beneficios y/o consecuencias]]="No Cumple"),"Sin Negocio","Negocio")</f>
        <v>Sin Negocio</v>
      </c>
      <c r="U1231" s="1" t="s">
        <v>46</v>
      </c>
      <c r="V1231" s="1" t="s">
        <v>46</v>
      </c>
      <c r="W1231" s="1" t="s">
        <v>46</v>
      </c>
      <c r="X1231" s="12" t="str">
        <f>IF(OR(VOZ_WHATSAPP[[#This Row],[Confirma Valor de pago]]="No Cumple",VOZ_WHATSAPP[[#This Row],[Confirma hora de pago]]="No Cumple",VOZ_WHATSAPP[[#This Row],[Confirma medio de pago]]="No Cumple"),"Sin Cierre","Cierre")</f>
        <v>Cierre</v>
      </c>
      <c r="Y1231" s="1" t="s">
        <v>46</v>
      </c>
      <c r="Z1231" s="1" t="s">
        <v>46</v>
      </c>
      <c r="AA1231" s="1" t="s">
        <v>46</v>
      </c>
      <c r="AB1231" s="1" t="s">
        <v>46</v>
      </c>
      <c r="AC1231" s="11" t="str">
        <f>IF(OR(VOZ_WHATSAPP[[#This Row],[La comunicación es asertiva, con respeto y evita maltrato]]="No Cumple",VOZ_WHATSAPP[[#This Row],[Cumple con las normativas legales]]="No Cumple"),"No Cumple","Cumple")</f>
        <v>Cumple</v>
      </c>
      <c r="AD1231" s="1" t="s">
        <v>46</v>
      </c>
      <c r="AE1231" s="1" t="s">
        <v>1209</v>
      </c>
      <c r="AF1231" s="4">
        <v>0.86</v>
      </c>
      <c r="AG1231" s="4">
        <f>IF(AND(VOZ_WHATSAPP[[#This Row],[Estado Cierre]]="Sin Cierre",VOZ_WHATSAPP[[#This Row],[Nota Negocio]]="Sin Negocio"),VOZ_WHATSAPP[[#This Row],[Nota]]-24%,VOZ_WHATSAPP[[#This Row],[Nota]])</f>
        <v>0.86</v>
      </c>
      <c r="AH1231" s="8">
        <f>IF(VOZ_WHATSAPP[[#This Row],[Estado Legal]]="No Cumple",0,IF(VOZ_WHATSAPP[[#This Row],[Realiza lectura de guion Legal]]="No Cumple",VOZ_WHATSAPP[[#This Row],[Nota 2]]-50%,VOZ_WHATSAPP[[#This Row],[Nota 2]]))</f>
        <v>0.86</v>
      </c>
    </row>
    <row r="1232" spans="1:34" x14ac:dyDescent="0.25">
      <c r="A1232" s="2" t="str">
        <f>VOZ_WHATSAPP[[#This Row],[ID Asesor]]&amp;VOZ_WHATSAPP[[#This Row],[Fecha Monitoreo]]</f>
        <v>364445842</v>
      </c>
      <c r="B1232" s="2">
        <v>45842</v>
      </c>
      <c r="C1232" s="1" t="s">
        <v>42</v>
      </c>
      <c r="D1232" s="1">
        <v>3644</v>
      </c>
      <c r="E1232" s="2">
        <v>45842</v>
      </c>
      <c r="F1232" s="3">
        <v>0.52569444444444446</v>
      </c>
      <c r="G1232" s="1" t="s">
        <v>51</v>
      </c>
      <c r="H1232" s="1" t="s">
        <v>71</v>
      </c>
      <c r="I1232" s="1"/>
      <c r="J1232" s="1"/>
      <c r="K1232" s="1"/>
      <c r="L1232" s="1" t="s">
        <v>46</v>
      </c>
      <c r="M1232" s="1" t="s">
        <v>46</v>
      </c>
      <c r="N1232" s="1" t="s">
        <v>48</v>
      </c>
      <c r="O1232" s="1" t="s">
        <v>48</v>
      </c>
      <c r="P1232" s="1" t="s">
        <v>48</v>
      </c>
      <c r="Q1232" s="1" t="s">
        <v>48</v>
      </c>
      <c r="R1232" s="1" t="s">
        <v>48</v>
      </c>
      <c r="S1232" s="1" t="s">
        <v>47</v>
      </c>
      <c r="T1232" s="12" t="str">
        <f>IF(OR(VOZ_WHATSAPP[[#This Row],[Brinda argumentos coherentes a la objeción]]="No Cumple",VOZ_WHATSAPP[[#This Row],[Despliegue de Beneficios y/o consecuencias]]="No Cumple"),"Sin Negocio","Negocio")</f>
        <v>Sin Negocio</v>
      </c>
      <c r="U1232" s="1" t="s">
        <v>48</v>
      </c>
      <c r="V1232" s="1" t="s">
        <v>48</v>
      </c>
      <c r="W1232" s="1" t="s">
        <v>48</v>
      </c>
      <c r="X1232" s="12" t="str">
        <f>IF(OR(VOZ_WHATSAPP[[#This Row],[Confirma Valor de pago]]="No Cumple",VOZ_WHATSAPP[[#This Row],[Confirma hora de pago]]="No Cumple",VOZ_WHATSAPP[[#This Row],[Confirma medio de pago]]="No Cumple"),"Sin Cierre","Cierre")</f>
        <v>Cierre</v>
      </c>
      <c r="Y1232" s="1" t="s">
        <v>48</v>
      </c>
      <c r="Z1232" s="1" t="s">
        <v>46</v>
      </c>
      <c r="AA1232" s="1" t="s">
        <v>46</v>
      </c>
      <c r="AB1232" s="1" t="s">
        <v>46</v>
      </c>
      <c r="AC1232" s="11" t="str">
        <f>IF(OR(VOZ_WHATSAPP[[#This Row],[La comunicación es asertiva, con respeto y evita maltrato]]="No Cumple",VOZ_WHATSAPP[[#This Row],[Cumple con las normativas legales]]="No Cumple"),"No Cumple","Cumple")</f>
        <v>Cumple</v>
      </c>
      <c r="AD1232" s="1" t="s">
        <v>48</v>
      </c>
      <c r="AE1232" s="1" t="s">
        <v>1210</v>
      </c>
      <c r="AF1232" s="4">
        <v>0.9</v>
      </c>
      <c r="AG1232" s="4">
        <f>IF(AND(VOZ_WHATSAPP[[#This Row],[Estado Cierre]]="Sin Cierre",VOZ_WHATSAPP[[#This Row],[Nota Negocio]]="Sin Negocio"),VOZ_WHATSAPP[[#This Row],[Nota]]-24%,VOZ_WHATSAPP[[#This Row],[Nota]])</f>
        <v>0.9</v>
      </c>
      <c r="AH1232" s="8">
        <f>IF(VOZ_WHATSAPP[[#This Row],[Estado Legal]]="No Cumple",0,IF(VOZ_WHATSAPP[[#This Row],[Realiza lectura de guion Legal]]="No Cumple",VOZ_WHATSAPP[[#This Row],[Nota 2]]-50%,VOZ_WHATSAPP[[#This Row],[Nota 2]]))</f>
        <v>0.9</v>
      </c>
    </row>
    <row r="1233" spans="1:34" x14ac:dyDescent="0.25">
      <c r="A1233" s="2" t="str">
        <f>VOZ_WHATSAPP[[#This Row],[ID Asesor]]&amp;VOZ_WHATSAPP[[#This Row],[Fecha Monitoreo]]</f>
        <v>336845842</v>
      </c>
      <c r="B1233" s="2">
        <v>45842</v>
      </c>
      <c r="C1233" s="1" t="s">
        <v>56</v>
      </c>
      <c r="D1233" s="1">
        <v>3368</v>
      </c>
      <c r="E1233" s="2">
        <v>45842</v>
      </c>
      <c r="F1233" s="3">
        <v>0.46319444444444446</v>
      </c>
      <c r="G1233" s="1" t="s">
        <v>58</v>
      </c>
      <c r="H1233" s="1" t="s">
        <v>44</v>
      </c>
      <c r="I1233" s="1">
        <v>403</v>
      </c>
      <c r="J1233" s="1">
        <v>3014118206</v>
      </c>
      <c r="K1233" s="1" t="s">
        <v>45</v>
      </c>
      <c r="L1233" s="1" t="s">
        <v>46</v>
      </c>
      <c r="M1233" s="1" t="s">
        <v>48</v>
      </c>
      <c r="N1233" s="1" t="s">
        <v>46</v>
      </c>
      <c r="O1233" s="1" t="s">
        <v>46</v>
      </c>
      <c r="P1233" s="1" t="s">
        <v>46</v>
      </c>
      <c r="Q1233" s="1" t="s">
        <v>46</v>
      </c>
      <c r="R1233" s="1" t="s">
        <v>46</v>
      </c>
      <c r="S1233" s="1" t="s">
        <v>48</v>
      </c>
      <c r="T1233" s="12" t="str">
        <f>IF(OR(VOZ_WHATSAPP[[#This Row],[Brinda argumentos coherentes a la objeción]]="No Cumple",VOZ_WHATSAPP[[#This Row],[Despliegue de Beneficios y/o consecuencias]]="No Cumple"),"Sin Negocio","Negocio")</f>
        <v>Negocio</v>
      </c>
      <c r="U1233" s="1" t="s">
        <v>48</v>
      </c>
      <c r="V1233" s="1" t="s">
        <v>48</v>
      </c>
      <c r="W1233" s="1" t="s">
        <v>48</v>
      </c>
      <c r="X1233" s="12" t="str">
        <f>IF(OR(VOZ_WHATSAPP[[#This Row],[Confirma Valor de pago]]="No Cumple",VOZ_WHATSAPP[[#This Row],[Confirma hora de pago]]="No Cumple",VOZ_WHATSAPP[[#This Row],[Confirma medio de pago]]="No Cumple"),"Sin Cierre","Cierre")</f>
        <v>Cierre</v>
      </c>
      <c r="Y1233" s="1" t="s">
        <v>48</v>
      </c>
      <c r="Z1233" s="1" t="s">
        <v>46</v>
      </c>
      <c r="AA1233" s="1" t="s">
        <v>46</v>
      </c>
      <c r="AB1233" s="1" t="s">
        <v>46</v>
      </c>
      <c r="AC1233" s="11" t="str">
        <f>IF(OR(VOZ_WHATSAPP[[#This Row],[La comunicación es asertiva, con respeto y evita maltrato]]="No Cumple",VOZ_WHATSAPP[[#This Row],[Cumple con las normativas legales]]="No Cumple"),"No Cumple","Cumple")</f>
        <v>Cumple</v>
      </c>
      <c r="AD1233" s="1" t="s">
        <v>48</v>
      </c>
      <c r="AE1233" s="1" t="s">
        <v>1211</v>
      </c>
      <c r="AF1233" s="4">
        <v>1</v>
      </c>
      <c r="AG1233" s="4">
        <f>IF(AND(VOZ_WHATSAPP[[#This Row],[Estado Cierre]]="Sin Cierre",VOZ_WHATSAPP[[#This Row],[Nota Negocio]]="Sin Negocio"),VOZ_WHATSAPP[[#This Row],[Nota]]-24%,VOZ_WHATSAPP[[#This Row],[Nota]])</f>
        <v>1</v>
      </c>
      <c r="AH1233" s="8">
        <f>IF(VOZ_WHATSAPP[[#This Row],[Estado Legal]]="No Cumple",0,IF(VOZ_WHATSAPP[[#This Row],[Realiza lectura de guion Legal]]="No Cumple",VOZ_WHATSAPP[[#This Row],[Nota 2]]-50%,VOZ_WHATSAPP[[#This Row],[Nota 2]]))</f>
        <v>1</v>
      </c>
    </row>
    <row r="1234" spans="1:34" x14ac:dyDescent="0.25">
      <c r="A1234" s="2" t="str">
        <f>VOZ_WHATSAPP[[#This Row],[ID Asesor]]&amp;VOZ_WHATSAPP[[#This Row],[Fecha Monitoreo]]</f>
        <v>387745842</v>
      </c>
      <c r="B1234" s="2">
        <v>45842</v>
      </c>
      <c r="C1234" s="1" t="s">
        <v>42</v>
      </c>
      <c r="D1234" s="1">
        <v>3877</v>
      </c>
      <c r="E1234" s="2">
        <v>45842</v>
      </c>
      <c r="F1234" s="3">
        <v>7.4999999999999997E-2</v>
      </c>
      <c r="G1234" s="1" t="s">
        <v>43</v>
      </c>
      <c r="H1234" s="1" t="s">
        <v>71</v>
      </c>
      <c r="I1234" s="1"/>
      <c r="J1234" s="1"/>
      <c r="K1234" s="1"/>
      <c r="L1234" s="1" t="s">
        <v>47</v>
      </c>
      <c r="M1234" s="1" t="s">
        <v>48</v>
      </c>
      <c r="N1234" s="1" t="s">
        <v>48</v>
      </c>
      <c r="O1234" s="1" t="s">
        <v>48</v>
      </c>
      <c r="P1234" s="1" t="s">
        <v>48</v>
      </c>
      <c r="Q1234" s="1" t="s">
        <v>48</v>
      </c>
      <c r="R1234" s="1" t="s">
        <v>48</v>
      </c>
      <c r="S1234" s="1" t="s">
        <v>48</v>
      </c>
      <c r="T1234" s="12" t="str">
        <f>IF(OR(VOZ_WHATSAPP[[#This Row],[Brinda argumentos coherentes a la objeción]]="No Cumple",VOZ_WHATSAPP[[#This Row],[Despliegue de Beneficios y/o consecuencias]]="No Cumple"),"Sin Negocio","Negocio")</f>
        <v>Negocio</v>
      </c>
      <c r="U1234" s="1" t="s">
        <v>48</v>
      </c>
      <c r="V1234" s="1" t="s">
        <v>48</v>
      </c>
      <c r="W1234" s="1" t="s">
        <v>48</v>
      </c>
      <c r="X1234" s="12" t="str">
        <f>IF(OR(VOZ_WHATSAPP[[#This Row],[Confirma Valor de pago]]="No Cumple",VOZ_WHATSAPP[[#This Row],[Confirma hora de pago]]="No Cumple",VOZ_WHATSAPP[[#This Row],[Confirma medio de pago]]="No Cumple"),"Sin Cierre","Cierre")</f>
        <v>Cierre</v>
      </c>
      <c r="Y1234" s="1" t="s">
        <v>48</v>
      </c>
      <c r="Z1234" s="1" t="s">
        <v>54</v>
      </c>
      <c r="AA1234" s="1" t="s">
        <v>46</v>
      </c>
      <c r="AB1234" s="1" t="s">
        <v>54</v>
      </c>
      <c r="AC1234" s="11" t="str">
        <f>IF(OR(VOZ_WHATSAPP[[#This Row],[La comunicación es asertiva, con respeto y evita maltrato]]="No Cumple",VOZ_WHATSAPP[[#This Row],[Cumple con las normativas legales]]="No Cumple"),"No Cumple","Cumple")</f>
        <v>No Cumple</v>
      </c>
      <c r="AD1234" s="1" t="s">
        <v>48</v>
      </c>
      <c r="AE1234" s="1" t="s">
        <v>1212</v>
      </c>
      <c r="AF1234" s="4">
        <v>0.81</v>
      </c>
      <c r="AG1234" s="4">
        <f>IF(AND(VOZ_WHATSAPP[[#This Row],[Estado Cierre]]="Sin Cierre",VOZ_WHATSAPP[[#This Row],[Nota Negocio]]="Sin Negocio"),VOZ_WHATSAPP[[#This Row],[Nota]]-24%,VOZ_WHATSAPP[[#This Row],[Nota]])</f>
        <v>0.81</v>
      </c>
      <c r="AH1234" s="8">
        <f>IF(VOZ_WHATSAPP[[#This Row],[Estado Legal]]="No Cumple",0,IF(VOZ_WHATSAPP[[#This Row],[Realiza lectura de guion Legal]]="No Cumple",VOZ_WHATSAPP[[#This Row],[Nota 2]]-50%,VOZ_WHATSAPP[[#This Row],[Nota 2]]))</f>
        <v>0</v>
      </c>
    </row>
    <row r="1235" spans="1:34" x14ac:dyDescent="0.25">
      <c r="A1235" s="2" t="str">
        <f>VOZ_WHATSAPP[[#This Row],[ID Asesor]]&amp;VOZ_WHATSAPP[[#This Row],[Fecha Monitoreo]]</f>
        <v>326845842</v>
      </c>
      <c r="B1235" s="2">
        <v>45842</v>
      </c>
      <c r="C1235" s="1" t="s">
        <v>59</v>
      </c>
      <c r="D1235" s="1">
        <v>3268</v>
      </c>
      <c r="E1235" s="2">
        <v>45842</v>
      </c>
      <c r="F1235" s="3">
        <v>0.51875000000000004</v>
      </c>
      <c r="G1235" s="1" t="s">
        <v>51</v>
      </c>
      <c r="H1235" s="1" t="s">
        <v>71</v>
      </c>
      <c r="I1235" s="1"/>
      <c r="J1235" s="1"/>
      <c r="K1235" s="1"/>
      <c r="L1235" s="1" t="s">
        <v>46</v>
      </c>
      <c r="M1235" s="1" t="s">
        <v>46</v>
      </c>
      <c r="N1235" s="1" t="s">
        <v>46</v>
      </c>
      <c r="O1235" s="1" t="s">
        <v>46</v>
      </c>
      <c r="P1235" s="1" t="s">
        <v>46</v>
      </c>
      <c r="Q1235" s="1" t="s">
        <v>46</v>
      </c>
      <c r="R1235" s="1" t="s">
        <v>46</v>
      </c>
      <c r="S1235" s="1" t="s">
        <v>46</v>
      </c>
      <c r="T1235" s="12" t="str">
        <f>IF(OR(VOZ_WHATSAPP[[#This Row],[Brinda argumentos coherentes a la objeción]]="No Cumple",VOZ_WHATSAPP[[#This Row],[Despliegue de Beneficios y/o consecuencias]]="No Cumple"),"Sin Negocio","Negocio")</f>
        <v>Negocio</v>
      </c>
      <c r="U1235" s="1" t="s">
        <v>46</v>
      </c>
      <c r="V1235" s="1" t="s">
        <v>46</v>
      </c>
      <c r="W1235" s="1" t="s">
        <v>46</v>
      </c>
      <c r="X1235" s="12" t="str">
        <f>IF(OR(VOZ_WHATSAPP[[#This Row],[Confirma Valor de pago]]="No Cumple",VOZ_WHATSAPP[[#This Row],[Confirma hora de pago]]="No Cumple",VOZ_WHATSAPP[[#This Row],[Confirma medio de pago]]="No Cumple"),"Sin Cierre","Cierre")</f>
        <v>Cierre</v>
      </c>
      <c r="Y1235" s="1" t="s">
        <v>46</v>
      </c>
      <c r="Z1235" s="1" t="s">
        <v>46</v>
      </c>
      <c r="AA1235" s="1" t="s">
        <v>46</v>
      </c>
      <c r="AB1235" s="1" t="s">
        <v>46</v>
      </c>
      <c r="AC1235" s="11" t="str">
        <f>IF(OR(VOZ_WHATSAPP[[#This Row],[La comunicación es asertiva, con respeto y evita maltrato]]="No Cumple",VOZ_WHATSAPP[[#This Row],[Cumple con las normativas legales]]="No Cumple"),"No Cumple","Cumple")</f>
        <v>Cumple</v>
      </c>
      <c r="AD1235" s="1" t="s">
        <v>46</v>
      </c>
      <c r="AE1235" s="1" t="s">
        <v>1213</v>
      </c>
      <c r="AF1235" s="4">
        <v>1</v>
      </c>
      <c r="AG1235" s="4">
        <f>IF(AND(VOZ_WHATSAPP[[#This Row],[Estado Cierre]]="Sin Cierre",VOZ_WHATSAPP[[#This Row],[Nota Negocio]]="Sin Negocio"),VOZ_WHATSAPP[[#This Row],[Nota]]-24%,VOZ_WHATSAPP[[#This Row],[Nota]])</f>
        <v>1</v>
      </c>
      <c r="AH1235" s="8">
        <f>IF(VOZ_WHATSAPP[[#This Row],[Estado Legal]]="No Cumple",0,IF(VOZ_WHATSAPP[[#This Row],[Realiza lectura de guion Legal]]="No Cumple",VOZ_WHATSAPP[[#This Row],[Nota 2]]-50%,VOZ_WHATSAPP[[#This Row],[Nota 2]]))</f>
        <v>1</v>
      </c>
    </row>
    <row r="1236" spans="1:34" x14ac:dyDescent="0.25">
      <c r="A1236" s="2" t="str">
        <f>VOZ_WHATSAPP[[#This Row],[ID Asesor]]&amp;VOZ_WHATSAPP[[#This Row],[Fecha Monitoreo]]</f>
        <v>398745842</v>
      </c>
      <c r="B1236" s="2">
        <v>45842</v>
      </c>
      <c r="C1236" s="1" t="s">
        <v>42</v>
      </c>
      <c r="D1236" s="1">
        <v>3987</v>
      </c>
      <c r="E1236" s="2">
        <v>45842</v>
      </c>
      <c r="F1236" s="3">
        <v>0.34305555555555556</v>
      </c>
      <c r="G1236" s="1" t="s">
        <v>51</v>
      </c>
      <c r="H1236" s="1" t="s">
        <v>71</v>
      </c>
      <c r="I1236" s="1"/>
      <c r="J1236" s="1"/>
      <c r="K1236" s="1"/>
      <c r="L1236" s="1" t="s">
        <v>47</v>
      </c>
      <c r="M1236" s="1" t="s">
        <v>47</v>
      </c>
      <c r="N1236" s="1" t="s">
        <v>48</v>
      </c>
      <c r="O1236" s="1" t="s">
        <v>48</v>
      </c>
      <c r="P1236" s="1" t="s">
        <v>48</v>
      </c>
      <c r="Q1236" s="1" t="s">
        <v>48</v>
      </c>
      <c r="R1236" s="1" t="s">
        <v>48</v>
      </c>
      <c r="S1236" s="1" t="s">
        <v>48</v>
      </c>
      <c r="T1236" s="12" t="str">
        <f>IF(OR(VOZ_WHATSAPP[[#This Row],[Brinda argumentos coherentes a la objeción]]="No Cumple",VOZ_WHATSAPP[[#This Row],[Despliegue de Beneficios y/o consecuencias]]="No Cumple"),"Sin Negocio","Negocio")</f>
        <v>Negocio</v>
      </c>
      <c r="U1236" s="1" t="s">
        <v>48</v>
      </c>
      <c r="V1236" s="1" t="s">
        <v>48</v>
      </c>
      <c r="W1236" s="1" t="s">
        <v>48</v>
      </c>
      <c r="X1236" s="12" t="str">
        <f>IF(OR(VOZ_WHATSAPP[[#This Row],[Confirma Valor de pago]]="No Cumple",VOZ_WHATSAPP[[#This Row],[Confirma hora de pago]]="No Cumple",VOZ_WHATSAPP[[#This Row],[Confirma medio de pago]]="No Cumple"),"Sin Cierre","Cierre")</f>
        <v>Cierre</v>
      </c>
      <c r="Y1236" s="1" t="s">
        <v>48</v>
      </c>
      <c r="Z1236" s="1" t="s">
        <v>54</v>
      </c>
      <c r="AA1236" s="1" t="s">
        <v>46</v>
      </c>
      <c r="AB1236" s="1" t="s">
        <v>54</v>
      </c>
      <c r="AC1236" s="11" t="str">
        <f>IF(OR(VOZ_WHATSAPP[[#This Row],[La comunicación es asertiva, con respeto y evita maltrato]]="No Cumple",VOZ_WHATSAPP[[#This Row],[Cumple con las normativas legales]]="No Cumple"),"No Cumple","Cumple")</f>
        <v>No Cumple</v>
      </c>
      <c r="AD1236" s="1" t="s">
        <v>48</v>
      </c>
      <c r="AE1236" s="1" t="s">
        <v>1214</v>
      </c>
      <c r="AF1236" s="4">
        <v>0.77</v>
      </c>
      <c r="AG1236" s="4">
        <f>IF(AND(VOZ_WHATSAPP[[#This Row],[Estado Cierre]]="Sin Cierre",VOZ_WHATSAPP[[#This Row],[Nota Negocio]]="Sin Negocio"),VOZ_WHATSAPP[[#This Row],[Nota]]-24%,VOZ_WHATSAPP[[#This Row],[Nota]])</f>
        <v>0.77</v>
      </c>
      <c r="AH1236" s="8">
        <f>IF(VOZ_WHATSAPP[[#This Row],[Estado Legal]]="No Cumple",0,IF(VOZ_WHATSAPP[[#This Row],[Realiza lectura de guion Legal]]="No Cumple",VOZ_WHATSAPP[[#This Row],[Nota 2]]-50%,VOZ_WHATSAPP[[#This Row],[Nota 2]]))</f>
        <v>0</v>
      </c>
    </row>
    <row r="1237" spans="1:34" x14ac:dyDescent="0.25">
      <c r="A1237" s="2" t="str">
        <f>VOZ_WHATSAPP[[#This Row],[ID Asesor]]&amp;VOZ_WHATSAPP[[#This Row],[Fecha Monitoreo]]</f>
        <v>350845842</v>
      </c>
      <c r="B1237" s="2">
        <v>45842</v>
      </c>
      <c r="C1237" s="1" t="s">
        <v>59</v>
      </c>
      <c r="D1237" s="1">
        <v>3508</v>
      </c>
      <c r="E1237" s="2">
        <v>45842</v>
      </c>
      <c r="F1237" s="3">
        <v>0.36736111111111114</v>
      </c>
      <c r="G1237" s="1" t="s">
        <v>51</v>
      </c>
      <c r="H1237" s="1" t="s">
        <v>71</v>
      </c>
      <c r="I1237" s="1"/>
      <c r="J1237" s="1"/>
      <c r="K1237" s="1"/>
      <c r="L1237" s="1" t="s">
        <v>47</v>
      </c>
      <c r="M1237" s="1" t="s">
        <v>46</v>
      </c>
      <c r="N1237" s="1" t="s">
        <v>46</v>
      </c>
      <c r="O1237" s="1" t="s">
        <v>46</v>
      </c>
      <c r="P1237" s="1" t="s">
        <v>46</v>
      </c>
      <c r="Q1237" s="1" t="s">
        <v>46</v>
      </c>
      <c r="R1237" s="1" t="s">
        <v>46</v>
      </c>
      <c r="S1237" s="1" t="s">
        <v>46</v>
      </c>
      <c r="T1237" s="12" t="str">
        <f>IF(OR(VOZ_WHATSAPP[[#This Row],[Brinda argumentos coherentes a la objeción]]="No Cumple",VOZ_WHATSAPP[[#This Row],[Despliegue de Beneficios y/o consecuencias]]="No Cumple"),"Sin Negocio","Negocio")</f>
        <v>Negocio</v>
      </c>
      <c r="U1237" s="1" t="s">
        <v>46</v>
      </c>
      <c r="V1237" s="1" t="s">
        <v>46</v>
      </c>
      <c r="W1237" s="1" t="s">
        <v>46</v>
      </c>
      <c r="X1237" s="12" t="str">
        <f>IF(OR(VOZ_WHATSAPP[[#This Row],[Confirma Valor de pago]]="No Cumple",VOZ_WHATSAPP[[#This Row],[Confirma hora de pago]]="No Cumple",VOZ_WHATSAPP[[#This Row],[Confirma medio de pago]]="No Cumple"),"Sin Cierre","Cierre")</f>
        <v>Cierre</v>
      </c>
      <c r="Y1237" s="1" t="s">
        <v>46</v>
      </c>
      <c r="Z1237" s="1" t="s">
        <v>46</v>
      </c>
      <c r="AA1237" s="1" t="s">
        <v>46</v>
      </c>
      <c r="AB1237" s="1" t="s">
        <v>46</v>
      </c>
      <c r="AC1237" s="11" t="str">
        <f>IF(OR(VOZ_WHATSAPP[[#This Row],[La comunicación es asertiva, con respeto y evita maltrato]]="No Cumple",VOZ_WHATSAPP[[#This Row],[Cumple con las normativas legales]]="No Cumple"),"No Cumple","Cumple")</f>
        <v>Cumple</v>
      </c>
      <c r="AD1237" s="1" t="s">
        <v>46</v>
      </c>
      <c r="AE1237" s="1" t="s">
        <v>1215</v>
      </c>
      <c r="AF1237" s="4">
        <v>0.96</v>
      </c>
      <c r="AG1237" s="4">
        <f>IF(AND(VOZ_WHATSAPP[[#This Row],[Estado Cierre]]="Sin Cierre",VOZ_WHATSAPP[[#This Row],[Nota Negocio]]="Sin Negocio"),VOZ_WHATSAPP[[#This Row],[Nota]]-24%,VOZ_WHATSAPP[[#This Row],[Nota]])</f>
        <v>0.96</v>
      </c>
      <c r="AH1237" s="8">
        <f>IF(VOZ_WHATSAPP[[#This Row],[Estado Legal]]="No Cumple",0,IF(VOZ_WHATSAPP[[#This Row],[Realiza lectura de guion Legal]]="No Cumple",VOZ_WHATSAPP[[#This Row],[Nota 2]]-50%,VOZ_WHATSAPP[[#This Row],[Nota 2]]))</f>
        <v>0.96</v>
      </c>
    </row>
    <row r="1238" spans="1:34" x14ac:dyDescent="0.25">
      <c r="A1238" s="2" t="str">
        <f>VOZ_WHATSAPP[[#This Row],[ID Asesor]]&amp;VOZ_WHATSAPP[[#This Row],[Fecha Monitoreo]]</f>
        <v>338445842</v>
      </c>
      <c r="B1238" s="2">
        <v>45842</v>
      </c>
      <c r="C1238" s="1" t="s">
        <v>56</v>
      </c>
      <c r="D1238" s="1">
        <v>3384</v>
      </c>
      <c r="E1238" s="2">
        <v>45842</v>
      </c>
      <c r="F1238" s="3">
        <v>0.58333333333333337</v>
      </c>
      <c r="G1238" s="1" t="s">
        <v>43</v>
      </c>
      <c r="H1238" s="1" t="s">
        <v>71</v>
      </c>
      <c r="I1238" s="1"/>
      <c r="J1238" s="1"/>
      <c r="K1238" s="1"/>
      <c r="L1238" s="1" t="s">
        <v>46</v>
      </c>
      <c r="M1238" s="1" t="s">
        <v>48</v>
      </c>
      <c r="N1238" s="1" t="s">
        <v>46</v>
      </c>
      <c r="O1238" s="1" t="s">
        <v>46</v>
      </c>
      <c r="P1238" s="1" t="s">
        <v>46</v>
      </c>
      <c r="Q1238" s="1" t="s">
        <v>46</v>
      </c>
      <c r="R1238" s="1" t="s">
        <v>46</v>
      </c>
      <c r="S1238" s="1" t="s">
        <v>46</v>
      </c>
      <c r="T1238" s="12" t="str">
        <f>IF(OR(VOZ_WHATSAPP[[#This Row],[Brinda argumentos coherentes a la objeción]]="No Cumple",VOZ_WHATSAPP[[#This Row],[Despliegue de Beneficios y/o consecuencias]]="No Cumple"),"Sin Negocio","Negocio")</f>
        <v>Negocio</v>
      </c>
      <c r="U1238" s="1" t="s">
        <v>48</v>
      </c>
      <c r="V1238" s="1" t="s">
        <v>48</v>
      </c>
      <c r="W1238" s="1" t="s">
        <v>48</v>
      </c>
      <c r="X1238" s="12" t="str">
        <f>IF(OR(VOZ_WHATSAPP[[#This Row],[Confirma Valor de pago]]="No Cumple",VOZ_WHATSAPP[[#This Row],[Confirma hora de pago]]="No Cumple",VOZ_WHATSAPP[[#This Row],[Confirma medio de pago]]="No Cumple"),"Sin Cierre","Cierre")</f>
        <v>Cierre</v>
      </c>
      <c r="Y1238" s="1" t="s">
        <v>48</v>
      </c>
      <c r="Z1238" s="1" t="s">
        <v>46</v>
      </c>
      <c r="AA1238" s="1" t="s">
        <v>46</v>
      </c>
      <c r="AB1238" s="1" t="s">
        <v>46</v>
      </c>
      <c r="AC1238" s="11" t="str">
        <f>IF(OR(VOZ_WHATSAPP[[#This Row],[La comunicación es asertiva, con respeto y evita maltrato]]="No Cumple",VOZ_WHATSAPP[[#This Row],[Cumple con las normativas legales]]="No Cumple"),"No Cumple","Cumple")</f>
        <v>Cumple</v>
      </c>
      <c r="AD1238" s="1" t="s">
        <v>48</v>
      </c>
      <c r="AE1238" s="1" t="s">
        <v>1216</v>
      </c>
      <c r="AF1238" s="4">
        <v>1</v>
      </c>
      <c r="AG1238" s="4">
        <f>IF(AND(VOZ_WHATSAPP[[#This Row],[Estado Cierre]]="Sin Cierre",VOZ_WHATSAPP[[#This Row],[Nota Negocio]]="Sin Negocio"),VOZ_WHATSAPP[[#This Row],[Nota]]-24%,VOZ_WHATSAPP[[#This Row],[Nota]])</f>
        <v>1</v>
      </c>
      <c r="AH1238" s="8">
        <f>IF(VOZ_WHATSAPP[[#This Row],[Estado Legal]]="No Cumple",0,IF(VOZ_WHATSAPP[[#This Row],[Realiza lectura de guion Legal]]="No Cumple",VOZ_WHATSAPP[[#This Row],[Nota 2]]-50%,VOZ_WHATSAPP[[#This Row],[Nota 2]]))</f>
        <v>1</v>
      </c>
    </row>
    <row r="1239" spans="1:34" x14ac:dyDescent="0.25">
      <c r="A1239" s="2" t="str">
        <f>VOZ_WHATSAPP[[#This Row],[ID Asesor]]&amp;VOZ_WHATSAPP[[#This Row],[Fecha Monitoreo]]</f>
        <v>389945842</v>
      </c>
      <c r="B1239" s="2">
        <v>45842</v>
      </c>
      <c r="C1239" s="1" t="s">
        <v>56</v>
      </c>
      <c r="D1239" s="1">
        <v>3899</v>
      </c>
      <c r="E1239" s="2">
        <v>45842</v>
      </c>
      <c r="F1239" s="3">
        <v>0.58333333333333337</v>
      </c>
      <c r="G1239" s="1" t="s">
        <v>43</v>
      </c>
      <c r="H1239" s="1" t="s">
        <v>71</v>
      </c>
      <c r="I1239" s="1"/>
      <c r="J1239" s="1"/>
      <c r="K1239" s="1"/>
      <c r="L1239" s="1" t="s">
        <v>46</v>
      </c>
      <c r="M1239" s="1" t="s">
        <v>48</v>
      </c>
      <c r="N1239" s="1" t="s">
        <v>46</v>
      </c>
      <c r="O1239" s="1" t="s">
        <v>46</v>
      </c>
      <c r="P1239" s="1" t="s">
        <v>46</v>
      </c>
      <c r="Q1239" s="1" t="s">
        <v>46</v>
      </c>
      <c r="R1239" s="1" t="s">
        <v>46</v>
      </c>
      <c r="S1239" s="1" t="s">
        <v>46</v>
      </c>
      <c r="T1239" s="12" t="str">
        <f>IF(OR(VOZ_WHATSAPP[[#This Row],[Brinda argumentos coherentes a la objeción]]="No Cumple",VOZ_WHATSAPP[[#This Row],[Despliegue de Beneficios y/o consecuencias]]="No Cumple"),"Sin Negocio","Negocio")</f>
        <v>Negocio</v>
      </c>
      <c r="U1239" s="1" t="s">
        <v>48</v>
      </c>
      <c r="V1239" s="1" t="s">
        <v>48</v>
      </c>
      <c r="W1239" s="1" t="s">
        <v>48</v>
      </c>
      <c r="X1239" s="12" t="str">
        <f>IF(OR(VOZ_WHATSAPP[[#This Row],[Confirma Valor de pago]]="No Cumple",VOZ_WHATSAPP[[#This Row],[Confirma hora de pago]]="No Cumple",VOZ_WHATSAPP[[#This Row],[Confirma medio de pago]]="No Cumple"),"Sin Cierre","Cierre")</f>
        <v>Cierre</v>
      </c>
      <c r="Y1239" s="1" t="s">
        <v>48</v>
      </c>
      <c r="Z1239" s="1" t="s">
        <v>48</v>
      </c>
      <c r="AA1239" s="1" t="s">
        <v>46</v>
      </c>
      <c r="AB1239" s="1" t="s">
        <v>54</v>
      </c>
      <c r="AC1239" s="11" t="str">
        <f>IF(OR(VOZ_WHATSAPP[[#This Row],[La comunicación es asertiva, con respeto y evita maltrato]]="No Cumple",VOZ_WHATSAPP[[#This Row],[Cumple con las normativas legales]]="No Cumple"),"No Cumple","Cumple")</f>
        <v>No Cumple</v>
      </c>
      <c r="AD1239" s="1" t="s">
        <v>48</v>
      </c>
      <c r="AE1239" s="1" t="s">
        <v>1217</v>
      </c>
      <c r="AF1239" s="4">
        <v>1</v>
      </c>
      <c r="AG1239" s="4">
        <f>IF(AND(VOZ_WHATSAPP[[#This Row],[Estado Cierre]]="Sin Cierre",VOZ_WHATSAPP[[#This Row],[Nota Negocio]]="Sin Negocio"),VOZ_WHATSAPP[[#This Row],[Nota]]-24%,VOZ_WHATSAPP[[#This Row],[Nota]])</f>
        <v>1</v>
      </c>
      <c r="AH1239" s="8">
        <f>IF(VOZ_WHATSAPP[[#This Row],[Estado Legal]]="No Cumple",0,IF(VOZ_WHATSAPP[[#This Row],[Realiza lectura de guion Legal]]="No Cumple",VOZ_WHATSAPP[[#This Row],[Nota 2]]-50%,VOZ_WHATSAPP[[#This Row],[Nota 2]]))</f>
        <v>0</v>
      </c>
    </row>
    <row r="1240" spans="1:34" x14ac:dyDescent="0.25">
      <c r="A1240" s="2" t="str">
        <f>VOZ_WHATSAPP[[#This Row],[ID Asesor]]&amp;VOZ_WHATSAPP[[#This Row],[Fecha Monitoreo]]</f>
        <v>394245842</v>
      </c>
      <c r="B1240" s="2">
        <v>45842</v>
      </c>
      <c r="C1240" s="1" t="s">
        <v>59</v>
      </c>
      <c r="D1240" s="1">
        <v>3942</v>
      </c>
      <c r="E1240" s="2">
        <v>45842</v>
      </c>
      <c r="F1240" s="3">
        <v>0.36319444444444443</v>
      </c>
      <c r="G1240" s="1" t="s">
        <v>60</v>
      </c>
      <c r="H1240" s="1" t="s">
        <v>71</v>
      </c>
      <c r="I1240" s="1"/>
      <c r="J1240" s="1"/>
      <c r="K1240" s="1"/>
      <c r="L1240" s="1" t="s">
        <v>47</v>
      </c>
      <c r="M1240" s="1" t="s">
        <v>47</v>
      </c>
      <c r="N1240" s="1" t="s">
        <v>46</v>
      </c>
      <c r="O1240" s="1" t="s">
        <v>54</v>
      </c>
      <c r="P1240" s="1" t="s">
        <v>54</v>
      </c>
      <c r="Q1240" s="1" t="s">
        <v>46</v>
      </c>
      <c r="R1240" s="1" t="s">
        <v>46</v>
      </c>
      <c r="S1240" s="1" t="s">
        <v>46</v>
      </c>
      <c r="T1240" s="12" t="str">
        <f>IF(OR(VOZ_WHATSAPP[[#This Row],[Brinda argumentos coherentes a la objeción]]="No Cumple",VOZ_WHATSAPP[[#This Row],[Despliegue de Beneficios y/o consecuencias]]="No Cumple"),"Sin Negocio","Negocio")</f>
        <v>Negocio</v>
      </c>
      <c r="U1240" s="1" t="s">
        <v>46</v>
      </c>
      <c r="V1240" s="1" t="s">
        <v>46</v>
      </c>
      <c r="W1240" s="1" t="s">
        <v>46</v>
      </c>
      <c r="X1240" s="12" t="str">
        <f>IF(OR(VOZ_WHATSAPP[[#This Row],[Confirma Valor de pago]]="No Cumple",VOZ_WHATSAPP[[#This Row],[Confirma hora de pago]]="No Cumple",VOZ_WHATSAPP[[#This Row],[Confirma medio de pago]]="No Cumple"),"Sin Cierre","Cierre")</f>
        <v>Cierre</v>
      </c>
      <c r="Y1240" s="1" t="s">
        <v>46</v>
      </c>
      <c r="Z1240" s="1" t="s">
        <v>46</v>
      </c>
      <c r="AA1240" s="1" t="s">
        <v>46</v>
      </c>
      <c r="AB1240" s="1" t="s">
        <v>46</v>
      </c>
      <c r="AC1240" s="11" t="str">
        <f>IF(OR(VOZ_WHATSAPP[[#This Row],[La comunicación es asertiva, con respeto y evita maltrato]]="No Cumple",VOZ_WHATSAPP[[#This Row],[Cumple con las normativas legales]]="No Cumple"),"No Cumple","Cumple")</f>
        <v>Cumple</v>
      </c>
      <c r="AD1240" s="1" t="s">
        <v>46</v>
      </c>
      <c r="AE1240" s="1" t="s">
        <v>1218</v>
      </c>
      <c r="AF1240" s="4">
        <v>0.82</v>
      </c>
      <c r="AG1240" s="4">
        <f>IF(AND(VOZ_WHATSAPP[[#This Row],[Estado Cierre]]="Sin Cierre",VOZ_WHATSAPP[[#This Row],[Nota Negocio]]="Sin Negocio"),VOZ_WHATSAPP[[#This Row],[Nota]]-24%,VOZ_WHATSAPP[[#This Row],[Nota]])</f>
        <v>0.82</v>
      </c>
      <c r="AH1240" s="8">
        <f>IF(VOZ_WHATSAPP[[#This Row],[Estado Legal]]="No Cumple",0,IF(VOZ_WHATSAPP[[#This Row],[Realiza lectura de guion Legal]]="No Cumple",VOZ_WHATSAPP[[#This Row],[Nota 2]]-50%,VOZ_WHATSAPP[[#This Row],[Nota 2]]))</f>
        <v>0.82</v>
      </c>
    </row>
    <row r="1241" spans="1:34" x14ac:dyDescent="0.25">
      <c r="A1241" s="2" t="str">
        <f>VOZ_WHATSAPP[[#This Row],[ID Asesor]]&amp;VOZ_WHATSAPP[[#This Row],[Fecha Monitoreo]]</f>
        <v>398445842</v>
      </c>
      <c r="B1241" s="2">
        <v>45842</v>
      </c>
      <c r="C1241" s="1" t="s">
        <v>696</v>
      </c>
      <c r="D1241" s="1">
        <v>3984</v>
      </c>
      <c r="E1241" s="2">
        <v>45842</v>
      </c>
      <c r="F1241" s="3">
        <v>0.44791666666666669</v>
      </c>
      <c r="G1241" s="1" t="s">
        <v>51</v>
      </c>
      <c r="H1241" s="1" t="s">
        <v>71</v>
      </c>
      <c r="I1241" s="1"/>
      <c r="J1241" s="1"/>
      <c r="K1241" s="1"/>
      <c r="L1241" s="1" t="s">
        <v>46</v>
      </c>
      <c r="M1241" s="1" t="s">
        <v>48</v>
      </c>
      <c r="N1241" s="1" t="s">
        <v>46</v>
      </c>
      <c r="O1241" s="1" t="s">
        <v>46</v>
      </c>
      <c r="P1241" s="1" t="s">
        <v>46</v>
      </c>
      <c r="Q1241" s="1" t="s">
        <v>46</v>
      </c>
      <c r="R1241" s="1" t="s">
        <v>46</v>
      </c>
      <c r="S1241" s="1" t="s">
        <v>46</v>
      </c>
      <c r="T1241" s="12" t="str">
        <f>IF(OR(VOZ_WHATSAPP[[#This Row],[Brinda argumentos coherentes a la objeción]]="No Cumple",VOZ_WHATSAPP[[#This Row],[Despliegue de Beneficios y/o consecuencias]]="No Cumple"),"Sin Negocio","Negocio")</f>
        <v>Negocio</v>
      </c>
      <c r="U1241" s="1" t="s">
        <v>48</v>
      </c>
      <c r="V1241" s="1" t="s">
        <v>48</v>
      </c>
      <c r="W1241" s="1" t="s">
        <v>48</v>
      </c>
      <c r="X1241" s="12" t="str">
        <f>IF(OR(VOZ_WHATSAPP[[#This Row],[Confirma Valor de pago]]="No Cumple",VOZ_WHATSAPP[[#This Row],[Confirma hora de pago]]="No Cumple",VOZ_WHATSAPP[[#This Row],[Confirma medio de pago]]="No Cumple"),"Sin Cierre","Cierre")</f>
        <v>Cierre</v>
      </c>
      <c r="Y1241" s="1" t="s">
        <v>48</v>
      </c>
      <c r="Z1241" s="1" t="s">
        <v>46</v>
      </c>
      <c r="AA1241" s="1" t="s">
        <v>46</v>
      </c>
      <c r="AB1241" s="1" t="s">
        <v>46</v>
      </c>
      <c r="AC1241" s="11" t="str">
        <f>IF(OR(VOZ_WHATSAPP[[#This Row],[La comunicación es asertiva, con respeto y evita maltrato]]="No Cumple",VOZ_WHATSAPP[[#This Row],[Cumple con las normativas legales]]="No Cumple"),"No Cumple","Cumple")</f>
        <v>Cumple</v>
      </c>
      <c r="AD1241" s="1" t="s">
        <v>48</v>
      </c>
      <c r="AE1241" s="1" t="s">
        <v>1090</v>
      </c>
      <c r="AF1241" s="4">
        <v>1</v>
      </c>
      <c r="AG1241" s="4">
        <f>IF(AND(VOZ_WHATSAPP[[#This Row],[Estado Cierre]]="Sin Cierre",VOZ_WHATSAPP[[#This Row],[Nota Negocio]]="Sin Negocio"),VOZ_WHATSAPP[[#This Row],[Nota]]-24%,VOZ_WHATSAPP[[#This Row],[Nota]])</f>
        <v>1</v>
      </c>
      <c r="AH1241" s="8">
        <f>IF(VOZ_WHATSAPP[[#This Row],[Estado Legal]]="No Cumple",0,IF(VOZ_WHATSAPP[[#This Row],[Realiza lectura de guion Legal]]="No Cumple",VOZ_WHATSAPP[[#This Row],[Nota 2]]-50%,VOZ_WHATSAPP[[#This Row],[Nota 2]]))</f>
        <v>1</v>
      </c>
    </row>
    <row r="1242" spans="1:34" x14ac:dyDescent="0.25">
      <c r="A1242" s="2" t="str">
        <f>VOZ_WHATSAPP[[#This Row],[ID Asesor]]&amp;VOZ_WHATSAPP[[#This Row],[Fecha Monitoreo]]</f>
        <v>387345842</v>
      </c>
      <c r="B1242" s="2">
        <v>45842</v>
      </c>
      <c r="C1242" s="1" t="s">
        <v>696</v>
      </c>
      <c r="D1242" s="1">
        <v>3873</v>
      </c>
      <c r="E1242" s="2">
        <v>45842</v>
      </c>
      <c r="F1242" s="3">
        <v>0.50347222222222221</v>
      </c>
      <c r="G1242" s="1" t="s">
        <v>43</v>
      </c>
      <c r="H1242" s="1" t="s">
        <v>71</v>
      </c>
      <c r="I1242" s="1"/>
      <c r="J1242" s="1"/>
      <c r="K1242" s="1"/>
      <c r="L1242" s="1" t="s">
        <v>46</v>
      </c>
      <c r="M1242" s="1" t="s">
        <v>47</v>
      </c>
      <c r="N1242" s="1" t="s">
        <v>46</v>
      </c>
      <c r="O1242" s="1" t="s">
        <v>48</v>
      </c>
      <c r="P1242" s="1" t="s">
        <v>48</v>
      </c>
      <c r="Q1242" s="1" t="s">
        <v>48</v>
      </c>
      <c r="R1242" s="1" t="s">
        <v>48</v>
      </c>
      <c r="S1242" s="1" t="s">
        <v>48</v>
      </c>
      <c r="T1242" s="12" t="str">
        <f>IF(OR(VOZ_WHATSAPP[[#This Row],[Brinda argumentos coherentes a la objeción]]="No Cumple",VOZ_WHATSAPP[[#This Row],[Despliegue de Beneficios y/o consecuencias]]="No Cumple"),"Sin Negocio","Negocio")</f>
        <v>Negocio</v>
      </c>
      <c r="U1242" s="1" t="s">
        <v>48</v>
      </c>
      <c r="V1242" s="1" t="s">
        <v>48</v>
      </c>
      <c r="W1242" s="1" t="s">
        <v>48</v>
      </c>
      <c r="X1242" s="12" t="str">
        <f>IF(OR(VOZ_WHATSAPP[[#This Row],[Confirma Valor de pago]]="No Cumple",VOZ_WHATSAPP[[#This Row],[Confirma hora de pago]]="No Cumple",VOZ_WHATSAPP[[#This Row],[Confirma medio de pago]]="No Cumple"),"Sin Cierre","Cierre")</f>
        <v>Cierre</v>
      </c>
      <c r="Y1242" s="1" t="s">
        <v>48</v>
      </c>
      <c r="Z1242" s="1" t="s">
        <v>46</v>
      </c>
      <c r="AA1242" s="1" t="s">
        <v>46</v>
      </c>
      <c r="AB1242" s="1" t="s">
        <v>46</v>
      </c>
      <c r="AC1242" s="11" t="str">
        <f>IF(OR(VOZ_WHATSAPP[[#This Row],[La comunicación es asertiva, con respeto y evita maltrato]]="No Cumple",VOZ_WHATSAPP[[#This Row],[Cumple con las normativas legales]]="No Cumple"),"No Cumple","Cumple")</f>
        <v>Cumple</v>
      </c>
      <c r="AD1242" s="1" t="s">
        <v>48</v>
      </c>
      <c r="AE1242" s="1" t="s">
        <v>1090</v>
      </c>
      <c r="AF1242" s="4">
        <v>0.96</v>
      </c>
      <c r="AG1242" s="4">
        <f>IF(AND(VOZ_WHATSAPP[[#This Row],[Estado Cierre]]="Sin Cierre",VOZ_WHATSAPP[[#This Row],[Nota Negocio]]="Sin Negocio"),VOZ_WHATSAPP[[#This Row],[Nota]]-24%,VOZ_WHATSAPP[[#This Row],[Nota]])</f>
        <v>0.96</v>
      </c>
      <c r="AH1242" s="8">
        <f>IF(VOZ_WHATSAPP[[#This Row],[Estado Legal]]="No Cumple",0,IF(VOZ_WHATSAPP[[#This Row],[Realiza lectura de guion Legal]]="No Cumple",VOZ_WHATSAPP[[#This Row],[Nota 2]]-50%,VOZ_WHATSAPP[[#This Row],[Nota 2]]))</f>
        <v>0.96</v>
      </c>
    </row>
    <row r="1243" spans="1:34" x14ac:dyDescent="0.25">
      <c r="A1243" s="2" t="str">
        <f>VOZ_WHATSAPP[[#This Row],[ID Asesor]]&amp;VOZ_WHATSAPP[[#This Row],[Fecha Monitoreo]]</f>
        <v>372745842</v>
      </c>
      <c r="B1243" s="2">
        <v>45842</v>
      </c>
      <c r="C1243" s="1" t="s">
        <v>126</v>
      </c>
      <c r="D1243" s="1">
        <v>3727</v>
      </c>
      <c r="E1243" s="2">
        <v>45842</v>
      </c>
      <c r="F1243" s="3">
        <v>0.58125000000000004</v>
      </c>
      <c r="G1243" s="1" t="s">
        <v>58</v>
      </c>
      <c r="H1243" s="1" t="s">
        <v>71</v>
      </c>
      <c r="I1243" s="1"/>
      <c r="J1243" s="1"/>
      <c r="K1243" s="1"/>
      <c r="L1243" s="1" t="s">
        <v>46</v>
      </c>
      <c r="M1243" s="1" t="s">
        <v>48</v>
      </c>
      <c r="N1243" s="1" t="s">
        <v>46</v>
      </c>
      <c r="O1243" s="1" t="s">
        <v>46</v>
      </c>
      <c r="P1243" s="1" t="s">
        <v>46</v>
      </c>
      <c r="Q1243" s="1" t="s">
        <v>46</v>
      </c>
      <c r="R1243" s="1" t="s">
        <v>46</v>
      </c>
      <c r="S1243" s="1" t="s">
        <v>46</v>
      </c>
      <c r="T1243" s="12" t="str">
        <f>IF(OR(VOZ_WHATSAPP[[#This Row],[Brinda argumentos coherentes a la objeción]]="No Cumple",VOZ_WHATSAPP[[#This Row],[Despliegue de Beneficios y/o consecuencias]]="No Cumple"),"Sin Negocio","Negocio")</f>
        <v>Negocio</v>
      </c>
      <c r="U1243" s="1" t="s">
        <v>48</v>
      </c>
      <c r="V1243" s="1" t="s">
        <v>48</v>
      </c>
      <c r="W1243" s="1" t="s">
        <v>48</v>
      </c>
      <c r="X1243" s="12" t="str">
        <f>IF(OR(VOZ_WHATSAPP[[#This Row],[Confirma Valor de pago]]="No Cumple",VOZ_WHATSAPP[[#This Row],[Confirma hora de pago]]="No Cumple",VOZ_WHATSAPP[[#This Row],[Confirma medio de pago]]="No Cumple"),"Sin Cierre","Cierre")</f>
        <v>Cierre</v>
      </c>
      <c r="Y1243" s="1" t="s">
        <v>48</v>
      </c>
      <c r="Z1243" s="1" t="s">
        <v>46</v>
      </c>
      <c r="AA1243" s="1" t="s">
        <v>46</v>
      </c>
      <c r="AB1243" s="1" t="s">
        <v>46</v>
      </c>
      <c r="AC1243" s="11" t="str">
        <f>IF(OR(VOZ_WHATSAPP[[#This Row],[La comunicación es asertiva, con respeto y evita maltrato]]="No Cumple",VOZ_WHATSAPP[[#This Row],[Cumple con las normativas legales]]="No Cumple"),"No Cumple","Cumple")</f>
        <v>Cumple</v>
      </c>
      <c r="AD1243" s="1" t="s">
        <v>48</v>
      </c>
      <c r="AE1243" s="1" t="s">
        <v>133</v>
      </c>
      <c r="AF1243" s="4">
        <v>1</v>
      </c>
      <c r="AG1243" s="4">
        <f>IF(AND(VOZ_WHATSAPP[[#This Row],[Estado Cierre]]="Sin Cierre",VOZ_WHATSAPP[[#This Row],[Nota Negocio]]="Sin Negocio"),VOZ_WHATSAPP[[#This Row],[Nota]]-24%,VOZ_WHATSAPP[[#This Row],[Nota]])</f>
        <v>1</v>
      </c>
      <c r="AH1243" s="8">
        <f>IF(VOZ_WHATSAPP[[#This Row],[Estado Legal]]="No Cumple",0,IF(VOZ_WHATSAPP[[#This Row],[Realiza lectura de guion Legal]]="No Cumple",VOZ_WHATSAPP[[#This Row],[Nota 2]]-50%,VOZ_WHATSAPP[[#This Row],[Nota 2]]))</f>
        <v>1</v>
      </c>
    </row>
    <row r="1244" spans="1:34" x14ac:dyDescent="0.25">
      <c r="A1244" s="2" t="str">
        <f>VOZ_WHATSAPP[[#This Row],[ID Asesor]]&amp;VOZ_WHATSAPP[[#This Row],[Fecha Monitoreo]]</f>
        <v>374945842</v>
      </c>
      <c r="B1244" s="2">
        <v>45842</v>
      </c>
      <c r="C1244" s="1" t="s">
        <v>696</v>
      </c>
      <c r="D1244" s="1">
        <v>3749</v>
      </c>
      <c r="E1244" s="2">
        <v>45842</v>
      </c>
      <c r="F1244" s="3">
        <v>0.45694444444444443</v>
      </c>
      <c r="G1244" s="1" t="s">
        <v>51</v>
      </c>
      <c r="H1244" s="1" t="s">
        <v>71</v>
      </c>
      <c r="I1244" s="1"/>
      <c r="J1244" s="1"/>
      <c r="K1244" s="1"/>
      <c r="L1244" s="1" t="s">
        <v>46</v>
      </c>
      <c r="M1244" s="1" t="s">
        <v>47</v>
      </c>
      <c r="N1244" s="1" t="s">
        <v>46</v>
      </c>
      <c r="O1244" s="1" t="s">
        <v>46</v>
      </c>
      <c r="P1244" s="1" t="s">
        <v>46</v>
      </c>
      <c r="Q1244" s="1" t="s">
        <v>46</v>
      </c>
      <c r="R1244" s="1" t="s">
        <v>46</v>
      </c>
      <c r="S1244" s="1" t="s">
        <v>46</v>
      </c>
      <c r="T1244" s="12" t="str">
        <f>IF(OR(VOZ_WHATSAPP[[#This Row],[Brinda argumentos coherentes a la objeción]]="No Cumple",VOZ_WHATSAPP[[#This Row],[Despliegue de Beneficios y/o consecuencias]]="No Cumple"),"Sin Negocio","Negocio")</f>
        <v>Negocio</v>
      </c>
      <c r="U1244" s="1" t="s">
        <v>46</v>
      </c>
      <c r="V1244" s="1" t="s">
        <v>46</v>
      </c>
      <c r="W1244" s="1" t="s">
        <v>46</v>
      </c>
      <c r="X1244" s="12" t="str">
        <f>IF(OR(VOZ_WHATSAPP[[#This Row],[Confirma Valor de pago]]="No Cumple",VOZ_WHATSAPP[[#This Row],[Confirma hora de pago]]="No Cumple",VOZ_WHATSAPP[[#This Row],[Confirma medio de pago]]="No Cumple"),"Sin Cierre","Cierre")</f>
        <v>Cierre</v>
      </c>
      <c r="Y1244" s="1" t="s">
        <v>48</v>
      </c>
      <c r="Z1244" s="1" t="s">
        <v>46</v>
      </c>
      <c r="AA1244" s="1" t="s">
        <v>46</v>
      </c>
      <c r="AB1244" s="1" t="s">
        <v>46</v>
      </c>
      <c r="AC1244" s="11" t="str">
        <f>IF(OR(VOZ_WHATSAPP[[#This Row],[La comunicación es asertiva, con respeto y evita maltrato]]="No Cumple",VOZ_WHATSAPP[[#This Row],[Cumple con las normativas legales]]="No Cumple"),"No Cumple","Cumple")</f>
        <v>Cumple</v>
      </c>
      <c r="AD1244" s="1" t="s">
        <v>48</v>
      </c>
      <c r="AE1244" s="1" t="s">
        <v>1219</v>
      </c>
      <c r="AF1244" s="4">
        <v>0.96</v>
      </c>
      <c r="AG1244" s="4">
        <f>IF(AND(VOZ_WHATSAPP[[#This Row],[Estado Cierre]]="Sin Cierre",VOZ_WHATSAPP[[#This Row],[Nota Negocio]]="Sin Negocio"),VOZ_WHATSAPP[[#This Row],[Nota]]-24%,VOZ_WHATSAPP[[#This Row],[Nota]])</f>
        <v>0.96</v>
      </c>
      <c r="AH1244" s="8">
        <f>IF(VOZ_WHATSAPP[[#This Row],[Estado Legal]]="No Cumple",0,IF(VOZ_WHATSAPP[[#This Row],[Realiza lectura de guion Legal]]="No Cumple",VOZ_WHATSAPP[[#This Row],[Nota 2]]-50%,VOZ_WHATSAPP[[#This Row],[Nota 2]]))</f>
        <v>0.96</v>
      </c>
    </row>
    <row r="1245" spans="1:34" x14ac:dyDescent="0.25">
      <c r="A1245" s="2" t="str">
        <f>VOZ_WHATSAPP[[#This Row],[ID Asesor]]&amp;VOZ_WHATSAPP[[#This Row],[Fecha Monitoreo]]</f>
        <v>355645842</v>
      </c>
      <c r="B1245" s="2">
        <v>45842</v>
      </c>
      <c r="C1245" s="1" t="s">
        <v>126</v>
      </c>
      <c r="D1245" s="1">
        <v>3556</v>
      </c>
      <c r="E1245" s="2">
        <v>45842</v>
      </c>
      <c r="F1245" s="3">
        <v>0.40625</v>
      </c>
      <c r="G1245" s="1" t="s">
        <v>58</v>
      </c>
      <c r="H1245" s="1" t="s">
        <v>71</v>
      </c>
      <c r="I1245" s="1"/>
      <c r="J1245" s="1"/>
      <c r="K1245" s="1"/>
      <c r="L1245" s="1" t="s">
        <v>46</v>
      </c>
      <c r="M1245" s="1" t="s">
        <v>48</v>
      </c>
      <c r="N1245" s="1" t="s">
        <v>46</v>
      </c>
      <c r="O1245" s="1" t="s">
        <v>46</v>
      </c>
      <c r="P1245" s="1" t="s">
        <v>46</v>
      </c>
      <c r="Q1245" s="1" t="s">
        <v>48</v>
      </c>
      <c r="R1245" s="1" t="s">
        <v>48</v>
      </c>
      <c r="S1245" s="1" t="s">
        <v>48</v>
      </c>
      <c r="T1245" s="12" t="str">
        <f>IF(OR(VOZ_WHATSAPP[[#This Row],[Brinda argumentos coherentes a la objeción]]="No Cumple",VOZ_WHATSAPP[[#This Row],[Despliegue de Beneficios y/o consecuencias]]="No Cumple"),"Sin Negocio","Negocio")</f>
        <v>Negocio</v>
      </c>
      <c r="U1245" s="1" t="s">
        <v>48</v>
      </c>
      <c r="V1245" s="1" t="s">
        <v>48</v>
      </c>
      <c r="W1245" s="1" t="s">
        <v>48</v>
      </c>
      <c r="X1245" s="12" t="str">
        <f>IF(OR(VOZ_WHATSAPP[[#This Row],[Confirma Valor de pago]]="No Cumple",VOZ_WHATSAPP[[#This Row],[Confirma hora de pago]]="No Cumple",VOZ_WHATSAPP[[#This Row],[Confirma medio de pago]]="No Cumple"),"Sin Cierre","Cierre")</f>
        <v>Cierre</v>
      </c>
      <c r="Y1245" s="1" t="s">
        <v>48</v>
      </c>
      <c r="Z1245" s="1" t="s">
        <v>46</v>
      </c>
      <c r="AA1245" s="1" t="s">
        <v>46</v>
      </c>
      <c r="AB1245" s="1" t="s">
        <v>46</v>
      </c>
      <c r="AC1245" s="11" t="str">
        <f>IF(OR(VOZ_WHATSAPP[[#This Row],[La comunicación es asertiva, con respeto y evita maltrato]]="No Cumple",VOZ_WHATSAPP[[#This Row],[Cumple con las normativas legales]]="No Cumple"),"No Cumple","Cumple")</f>
        <v>Cumple</v>
      </c>
      <c r="AD1245" s="1" t="s">
        <v>48</v>
      </c>
      <c r="AE1245" s="1" t="s">
        <v>133</v>
      </c>
      <c r="AF1245" s="4">
        <v>1</v>
      </c>
      <c r="AG1245" s="4">
        <f>IF(AND(VOZ_WHATSAPP[[#This Row],[Estado Cierre]]="Sin Cierre",VOZ_WHATSAPP[[#This Row],[Nota Negocio]]="Sin Negocio"),VOZ_WHATSAPP[[#This Row],[Nota]]-24%,VOZ_WHATSAPP[[#This Row],[Nota]])</f>
        <v>1</v>
      </c>
      <c r="AH1245" s="8">
        <f>IF(VOZ_WHATSAPP[[#This Row],[Estado Legal]]="No Cumple",0,IF(VOZ_WHATSAPP[[#This Row],[Realiza lectura de guion Legal]]="No Cumple",VOZ_WHATSAPP[[#This Row],[Nota 2]]-50%,VOZ_WHATSAPP[[#This Row],[Nota 2]]))</f>
        <v>1</v>
      </c>
    </row>
    <row r="1246" spans="1:34" x14ac:dyDescent="0.25">
      <c r="A1246" s="2" t="str">
        <f>VOZ_WHATSAPP[[#This Row],[ID Asesor]]&amp;VOZ_WHATSAPP[[#This Row],[Fecha Monitoreo]]</f>
        <v>295345842</v>
      </c>
      <c r="B1246" s="2">
        <v>45842</v>
      </c>
      <c r="C1246" s="1" t="s">
        <v>126</v>
      </c>
      <c r="D1246" s="1">
        <v>2953</v>
      </c>
      <c r="E1246" s="2">
        <v>45842</v>
      </c>
      <c r="F1246" s="3">
        <v>0.37777777777777777</v>
      </c>
      <c r="G1246" s="1" t="s">
        <v>58</v>
      </c>
      <c r="H1246" s="1" t="s">
        <v>71</v>
      </c>
      <c r="I1246" s="1"/>
      <c r="J1246" s="1"/>
      <c r="K1246" s="1"/>
      <c r="L1246" s="1" t="s">
        <v>46</v>
      </c>
      <c r="M1246" s="1" t="s">
        <v>48</v>
      </c>
      <c r="N1246" s="1" t="s">
        <v>46</v>
      </c>
      <c r="O1246" s="1" t="s">
        <v>46</v>
      </c>
      <c r="P1246" s="1" t="s">
        <v>46</v>
      </c>
      <c r="Q1246" s="1" t="s">
        <v>46</v>
      </c>
      <c r="R1246" s="1" t="s">
        <v>46</v>
      </c>
      <c r="S1246" s="1" t="s">
        <v>46</v>
      </c>
      <c r="T1246" s="12" t="str">
        <f>IF(OR(VOZ_WHATSAPP[[#This Row],[Brinda argumentos coherentes a la objeción]]="No Cumple",VOZ_WHATSAPP[[#This Row],[Despliegue de Beneficios y/o consecuencias]]="No Cumple"),"Sin Negocio","Negocio")</f>
        <v>Negocio</v>
      </c>
      <c r="U1246" s="1" t="s">
        <v>48</v>
      </c>
      <c r="V1246" s="1" t="s">
        <v>48</v>
      </c>
      <c r="W1246" s="1" t="s">
        <v>48</v>
      </c>
      <c r="X1246" s="12" t="str">
        <f>IF(OR(VOZ_WHATSAPP[[#This Row],[Confirma Valor de pago]]="No Cumple",VOZ_WHATSAPP[[#This Row],[Confirma hora de pago]]="No Cumple",VOZ_WHATSAPP[[#This Row],[Confirma medio de pago]]="No Cumple"),"Sin Cierre","Cierre")</f>
        <v>Cierre</v>
      </c>
      <c r="Y1246" s="1" t="s">
        <v>48</v>
      </c>
      <c r="Z1246" s="1" t="s">
        <v>46</v>
      </c>
      <c r="AA1246" s="1" t="s">
        <v>46</v>
      </c>
      <c r="AB1246" s="1" t="s">
        <v>46</v>
      </c>
      <c r="AC1246" s="11" t="str">
        <f>IF(OR(VOZ_WHATSAPP[[#This Row],[La comunicación es asertiva, con respeto y evita maltrato]]="No Cumple",VOZ_WHATSAPP[[#This Row],[Cumple con las normativas legales]]="No Cumple"),"No Cumple","Cumple")</f>
        <v>Cumple</v>
      </c>
      <c r="AD1246" s="1" t="s">
        <v>48</v>
      </c>
      <c r="AE1246" s="1" t="s">
        <v>133</v>
      </c>
      <c r="AF1246" s="4">
        <v>1</v>
      </c>
      <c r="AG1246" s="4">
        <f>IF(AND(VOZ_WHATSAPP[[#This Row],[Estado Cierre]]="Sin Cierre",VOZ_WHATSAPP[[#This Row],[Nota Negocio]]="Sin Negocio"),VOZ_WHATSAPP[[#This Row],[Nota]]-24%,VOZ_WHATSAPP[[#This Row],[Nota]])</f>
        <v>1</v>
      </c>
      <c r="AH1246" s="8">
        <f>IF(VOZ_WHATSAPP[[#This Row],[Estado Legal]]="No Cumple",0,IF(VOZ_WHATSAPP[[#This Row],[Realiza lectura de guion Legal]]="No Cumple",VOZ_WHATSAPP[[#This Row],[Nota 2]]-50%,VOZ_WHATSAPP[[#This Row],[Nota 2]]))</f>
        <v>1</v>
      </c>
    </row>
    <row r="1247" spans="1:34" x14ac:dyDescent="0.25">
      <c r="A1247" s="2" t="str">
        <f>VOZ_WHATSAPP[[#This Row],[ID Asesor]]&amp;VOZ_WHATSAPP[[#This Row],[Fecha Monitoreo]]</f>
        <v>254045843</v>
      </c>
      <c r="B1247" s="2">
        <v>45843</v>
      </c>
      <c r="C1247" s="1" t="s">
        <v>59</v>
      </c>
      <c r="D1247" s="1">
        <v>2540</v>
      </c>
      <c r="E1247" s="2">
        <v>45843</v>
      </c>
      <c r="F1247" s="3">
        <v>0.35069444444444442</v>
      </c>
      <c r="G1247" s="1" t="s">
        <v>60</v>
      </c>
      <c r="H1247" s="1" t="s">
        <v>44</v>
      </c>
      <c r="I1247" s="1">
        <v>1110</v>
      </c>
      <c r="J1247" s="1">
        <v>3209725734</v>
      </c>
      <c r="K1247" s="1" t="s">
        <v>45</v>
      </c>
      <c r="L1247" s="1" t="s">
        <v>46</v>
      </c>
      <c r="M1247" s="1" t="s">
        <v>48</v>
      </c>
      <c r="N1247" s="1" t="s">
        <v>46</v>
      </c>
      <c r="O1247" s="1" t="s">
        <v>48</v>
      </c>
      <c r="P1247" s="1" t="s">
        <v>48</v>
      </c>
      <c r="Q1247" s="1" t="s">
        <v>46</v>
      </c>
      <c r="R1247" s="1" t="s">
        <v>46</v>
      </c>
      <c r="S1247" s="1" t="s">
        <v>46</v>
      </c>
      <c r="T1247" s="12" t="str">
        <f>IF(OR(VOZ_WHATSAPP[[#This Row],[Brinda argumentos coherentes a la objeción]]="No Cumple",VOZ_WHATSAPP[[#This Row],[Despliegue de Beneficios y/o consecuencias]]="No Cumple"),"Sin Negocio","Negocio")</f>
        <v>Negocio</v>
      </c>
      <c r="U1247" s="1" t="s">
        <v>46</v>
      </c>
      <c r="V1247" s="1" t="s">
        <v>46</v>
      </c>
      <c r="W1247" s="1" t="s">
        <v>46</v>
      </c>
      <c r="X1247" s="12" t="str">
        <f>IF(OR(VOZ_WHATSAPP[[#This Row],[Confirma Valor de pago]]="No Cumple",VOZ_WHATSAPP[[#This Row],[Confirma hora de pago]]="No Cumple",VOZ_WHATSAPP[[#This Row],[Confirma medio de pago]]="No Cumple"),"Sin Cierre","Cierre")</f>
        <v>Cierre</v>
      </c>
      <c r="Y1247" s="1" t="s">
        <v>48</v>
      </c>
      <c r="Z1247" s="1" t="s">
        <v>46</v>
      </c>
      <c r="AA1247" s="1" t="s">
        <v>46</v>
      </c>
      <c r="AB1247" s="1" t="s">
        <v>46</v>
      </c>
      <c r="AC1247" s="11" t="str">
        <f>IF(OR(VOZ_WHATSAPP[[#This Row],[La comunicación es asertiva, con respeto y evita maltrato]]="No Cumple",VOZ_WHATSAPP[[#This Row],[Cumple con las normativas legales]]="No Cumple"),"No Cumple","Cumple")</f>
        <v>Cumple</v>
      </c>
      <c r="AD1247" s="1" t="s">
        <v>48</v>
      </c>
      <c r="AE1247" s="1" t="s">
        <v>142</v>
      </c>
      <c r="AF1247" s="4">
        <v>1</v>
      </c>
      <c r="AG1247" s="4">
        <f>IF(AND(VOZ_WHATSAPP[[#This Row],[Estado Cierre]]="Sin Cierre",VOZ_WHATSAPP[[#This Row],[Nota Negocio]]="Sin Negocio"),VOZ_WHATSAPP[[#This Row],[Nota]]-24%,VOZ_WHATSAPP[[#This Row],[Nota]])</f>
        <v>1</v>
      </c>
      <c r="AH1247" s="8">
        <f>IF(VOZ_WHATSAPP[[#This Row],[Estado Legal]]="No Cumple",0,IF(VOZ_WHATSAPP[[#This Row],[Realiza lectura de guion Legal]]="No Cumple",VOZ_WHATSAPP[[#This Row],[Nota 2]]-50%,VOZ_WHATSAPP[[#This Row],[Nota 2]]))</f>
        <v>1</v>
      </c>
    </row>
    <row r="1248" spans="1:34" x14ac:dyDescent="0.25">
      <c r="A1248" s="2" t="str">
        <f>VOZ_WHATSAPP[[#This Row],[ID Asesor]]&amp;VOZ_WHATSAPP[[#This Row],[Fecha Monitoreo]]</f>
        <v>362345843</v>
      </c>
      <c r="B1248" s="2">
        <v>45843</v>
      </c>
      <c r="C1248" s="1" t="s">
        <v>56</v>
      </c>
      <c r="D1248" s="1">
        <v>3623</v>
      </c>
      <c r="E1248" s="2">
        <v>45843</v>
      </c>
      <c r="F1248" s="3">
        <v>0.35208333333333336</v>
      </c>
      <c r="G1248" s="1" t="s">
        <v>58</v>
      </c>
      <c r="H1248" s="1" t="s">
        <v>44</v>
      </c>
      <c r="I1248" s="1">
        <v>459</v>
      </c>
      <c r="J1248" s="1">
        <v>3017185112</v>
      </c>
      <c r="K1248" s="1" t="s">
        <v>45</v>
      </c>
      <c r="L1248" s="1" t="s">
        <v>46</v>
      </c>
      <c r="M1248" s="1" t="s">
        <v>46</v>
      </c>
      <c r="N1248" s="1" t="s">
        <v>46</v>
      </c>
      <c r="O1248" s="1" t="s">
        <v>46</v>
      </c>
      <c r="P1248" s="1" t="s">
        <v>46</v>
      </c>
      <c r="Q1248" s="1" t="s">
        <v>48</v>
      </c>
      <c r="R1248" s="1" t="s">
        <v>48</v>
      </c>
      <c r="S1248" s="1" t="s">
        <v>46</v>
      </c>
      <c r="T1248" s="12" t="str">
        <f>IF(OR(VOZ_WHATSAPP[[#This Row],[Brinda argumentos coherentes a la objeción]]="No Cumple",VOZ_WHATSAPP[[#This Row],[Despliegue de Beneficios y/o consecuencias]]="No Cumple"),"Sin Negocio","Negocio")</f>
        <v>Negocio</v>
      </c>
      <c r="U1248" s="1" t="s">
        <v>46</v>
      </c>
      <c r="V1248" s="1" t="s">
        <v>46</v>
      </c>
      <c r="W1248" s="1" t="s">
        <v>46</v>
      </c>
      <c r="X1248" s="12" t="str">
        <f>IF(OR(VOZ_WHATSAPP[[#This Row],[Confirma Valor de pago]]="No Cumple",VOZ_WHATSAPP[[#This Row],[Confirma hora de pago]]="No Cumple",VOZ_WHATSAPP[[#This Row],[Confirma medio de pago]]="No Cumple"),"Sin Cierre","Cierre")</f>
        <v>Cierre</v>
      </c>
      <c r="Y1248" s="1" t="s">
        <v>46</v>
      </c>
      <c r="Z1248" s="1" t="s">
        <v>46</v>
      </c>
      <c r="AA1248" s="1" t="s">
        <v>46</v>
      </c>
      <c r="AB1248" s="1" t="s">
        <v>46</v>
      </c>
      <c r="AC1248" s="11" t="str">
        <f>IF(OR(VOZ_WHATSAPP[[#This Row],[La comunicación es asertiva, con respeto y evita maltrato]]="No Cumple",VOZ_WHATSAPP[[#This Row],[Cumple con las normativas legales]]="No Cumple"),"No Cumple","Cumple")</f>
        <v>Cumple</v>
      </c>
      <c r="AD1248" s="1" t="s">
        <v>46</v>
      </c>
      <c r="AE1248" s="1" t="s">
        <v>1220</v>
      </c>
      <c r="AF1248" s="4">
        <v>1</v>
      </c>
      <c r="AG1248" s="4">
        <f>IF(AND(VOZ_WHATSAPP[[#This Row],[Estado Cierre]]="Sin Cierre",VOZ_WHATSAPP[[#This Row],[Nota Negocio]]="Sin Negocio"),VOZ_WHATSAPP[[#This Row],[Nota]]-24%,VOZ_WHATSAPP[[#This Row],[Nota]])</f>
        <v>1</v>
      </c>
      <c r="AH1248" s="8">
        <f>IF(VOZ_WHATSAPP[[#This Row],[Estado Legal]]="No Cumple",0,IF(VOZ_WHATSAPP[[#This Row],[Realiza lectura de guion Legal]]="No Cumple",VOZ_WHATSAPP[[#This Row],[Nota 2]]-50%,VOZ_WHATSAPP[[#This Row],[Nota 2]]))</f>
        <v>1</v>
      </c>
    </row>
    <row r="1249" spans="1:34" x14ac:dyDescent="0.25">
      <c r="A1249" s="2" t="str">
        <f>VOZ_WHATSAPP[[#This Row],[ID Asesor]]&amp;VOZ_WHATSAPP[[#This Row],[Fecha Monitoreo]]</f>
        <v>394245843</v>
      </c>
      <c r="B1249" s="2">
        <v>45843</v>
      </c>
      <c r="C1249" s="1" t="s">
        <v>59</v>
      </c>
      <c r="D1249" s="1">
        <v>3942</v>
      </c>
      <c r="E1249" s="2">
        <v>45843</v>
      </c>
      <c r="F1249" s="3">
        <v>0.35833333333333334</v>
      </c>
      <c r="G1249" s="1" t="s">
        <v>60</v>
      </c>
      <c r="H1249" s="1" t="s">
        <v>44</v>
      </c>
      <c r="I1249" s="1">
        <v>1393</v>
      </c>
      <c r="J1249" s="1">
        <v>3503150148</v>
      </c>
      <c r="K1249" s="1" t="s">
        <v>45</v>
      </c>
      <c r="L1249" s="1" t="s">
        <v>47</v>
      </c>
      <c r="M1249" s="1" t="s">
        <v>46</v>
      </c>
      <c r="N1249" s="1" t="s">
        <v>46</v>
      </c>
      <c r="O1249" s="1" t="s">
        <v>46</v>
      </c>
      <c r="P1249" s="1" t="s">
        <v>46</v>
      </c>
      <c r="Q1249" s="1" t="s">
        <v>48</v>
      </c>
      <c r="R1249" s="1" t="s">
        <v>48</v>
      </c>
      <c r="S1249" s="1" t="s">
        <v>46</v>
      </c>
      <c r="T1249" s="12" t="str">
        <f>IF(OR(VOZ_WHATSAPP[[#This Row],[Brinda argumentos coherentes a la objeción]]="No Cumple",VOZ_WHATSAPP[[#This Row],[Despliegue de Beneficios y/o consecuencias]]="No Cumple"),"Sin Negocio","Negocio")</f>
        <v>Negocio</v>
      </c>
      <c r="U1249" s="1" t="s">
        <v>46</v>
      </c>
      <c r="V1249" s="1" t="s">
        <v>46</v>
      </c>
      <c r="W1249" s="1" t="s">
        <v>46</v>
      </c>
      <c r="X1249" s="12" t="str">
        <f>IF(OR(VOZ_WHATSAPP[[#This Row],[Confirma Valor de pago]]="No Cumple",VOZ_WHATSAPP[[#This Row],[Confirma hora de pago]]="No Cumple",VOZ_WHATSAPP[[#This Row],[Confirma medio de pago]]="No Cumple"),"Sin Cierre","Cierre")</f>
        <v>Cierre</v>
      </c>
      <c r="Y1249" s="1" t="s">
        <v>46</v>
      </c>
      <c r="Z1249" s="1" t="s">
        <v>46</v>
      </c>
      <c r="AA1249" s="1" t="s">
        <v>46</v>
      </c>
      <c r="AB1249" s="1" t="s">
        <v>46</v>
      </c>
      <c r="AC1249" s="11" t="str">
        <f>IF(OR(VOZ_WHATSAPP[[#This Row],[La comunicación es asertiva, con respeto y evita maltrato]]="No Cumple",VOZ_WHATSAPP[[#This Row],[Cumple con las normativas legales]]="No Cumple"),"No Cumple","Cumple")</f>
        <v>Cumple</v>
      </c>
      <c r="AD1249" s="1" t="s">
        <v>46</v>
      </c>
      <c r="AE1249" s="1" t="s">
        <v>1221</v>
      </c>
      <c r="AF1249" s="4">
        <v>0.96</v>
      </c>
      <c r="AG1249" s="4">
        <f>IF(AND(VOZ_WHATSAPP[[#This Row],[Estado Cierre]]="Sin Cierre",VOZ_WHATSAPP[[#This Row],[Nota Negocio]]="Sin Negocio"),VOZ_WHATSAPP[[#This Row],[Nota]]-24%,VOZ_WHATSAPP[[#This Row],[Nota]])</f>
        <v>0.96</v>
      </c>
      <c r="AH1249" s="8">
        <f>IF(VOZ_WHATSAPP[[#This Row],[Estado Legal]]="No Cumple",0,IF(VOZ_WHATSAPP[[#This Row],[Realiza lectura de guion Legal]]="No Cumple",VOZ_WHATSAPP[[#This Row],[Nota 2]]-50%,VOZ_WHATSAPP[[#This Row],[Nota 2]]))</f>
        <v>0.96</v>
      </c>
    </row>
    <row r="1250" spans="1:34" x14ac:dyDescent="0.25">
      <c r="A1250" s="2" t="str">
        <f>VOZ_WHATSAPP[[#This Row],[ID Asesor]]&amp;VOZ_WHATSAPP[[#This Row],[Fecha Monitoreo]]</f>
        <v>372445843</v>
      </c>
      <c r="B1250" s="2">
        <v>45843</v>
      </c>
      <c r="C1250" s="1" t="s">
        <v>56</v>
      </c>
      <c r="D1250" s="1">
        <v>3724</v>
      </c>
      <c r="E1250" s="2">
        <v>45843</v>
      </c>
      <c r="F1250" s="3">
        <v>0.38055555555555554</v>
      </c>
      <c r="G1250" s="1" t="s">
        <v>58</v>
      </c>
      <c r="H1250" s="1" t="s">
        <v>44</v>
      </c>
      <c r="I1250" s="1">
        <v>412</v>
      </c>
      <c r="J1250" s="1">
        <v>3153740835</v>
      </c>
      <c r="K1250" s="1" t="s">
        <v>45</v>
      </c>
      <c r="L1250" s="1" t="s">
        <v>46</v>
      </c>
      <c r="M1250" s="1" t="s">
        <v>46</v>
      </c>
      <c r="N1250" s="1" t="s">
        <v>46</v>
      </c>
      <c r="O1250" s="1" t="s">
        <v>46</v>
      </c>
      <c r="P1250" s="1" t="s">
        <v>46</v>
      </c>
      <c r="Q1250" s="1" t="s">
        <v>46</v>
      </c>
      <c r="R1250" s="1" t="s">
        <v>46</v>
      </c>
      <c r="S1250" s="1" t="s">
        <v>46</v>
      </c>
      <c r="T1250" s="12" t="str">
        <f>IF(OR(VOZ_WHATSAPP[[#This Row],[Brinda argumentos coherentes a la objeción]]="No Cumple",VOZ_WHATSAPP[[#This Row],[Despliegue de Beneficios y/o consecuencias]]="No Cumple"),"Sin Negocio","Negocio")</f>
        <v>Negocio</v>
      </c>
      <c r="U1250" s="1" t="s">
        <v>48</v>
      </c>
      <c r="V1250" s="1" t="s">
        <v>48</v>
      </c>
      <c r="W1250" s="1" t="s">
        <v>48</v>
      </c>
      <c r="X1250" s="12" t="str">
        <f>IF(OR(VOZ_WHATSAPP[[#This Row],[Confirma Valor de pago]]="No Cumple",VOZ_WHATSAPP[[#This Row],[Confirma hora de pago]]="No Cumple",VOZ_WHATSAPP[[#This Row],[Confirma medio de pago]]="No Cumple"),"Sin Cierre","Cierre")</f>
        <v>Cierre</v>
      </c>
      <c r="Y1250" s="1" t="s">
        <v>46</v>
      </c>
      <c r="Z1250" s="1" t="s">
        <v>46</v>
      </c>
      <c r="AA1250" s="1" t="s">
        <v>46</v>
      </c>
      <c r="AB1250" s="1" t="s">
        <v>46</v>
      </c>
      <c r="AC1250" s="11" t="str">
        <f>IF(OR(VOZ_WHATSAPP[[#This Row],[La comunicación es asertiva, con respeto y evita maltrato]]="No Cumple",VOZ_WHATSAPP[[#This Row],[Cumple con las normativas legales]]="No Cumple"),"No Cumple","Cumple")</f>
        <v>Cumple</v>
      </c>
      <c r="AD1250" s="1" t="s">
        <v>46</v>
      </c>
      <c r="AE1250" s="1" t="s">
        <v>1222</v>
      </c>
      <c r="AF1250" s="4">
        <v>1</v>
      </c>
      <c r="AG1250" s="4">
        <f>IF(AND(VOZ_WHATSAPP[[#This Row],[Estado Cierre]]="Sin Cierre",VOZ_WHATSAPP[[#This Row],[Nota Negocio]]="Sin Negocio"),VOZ_WHATSAPP[[#This Row],[Nota]]-24%,VOZ_WHATSAPP[[#This Row],[Nota]])</f>
        <v>1</v>
      </c>
      <c r="AH1250" s="8">
        <f>IF(VOZ_WHATSAPP[[#This Row],[Estado Legal]]="No Cumple",0,IF(VOZ_WHATSAPP[[#This Row],[Realiza lectura de guion Legal]]="No Cumple",VOZ_WHATSAPP[[#This Row],[Nota 2]]-50%,VOZ_WHATSAPP[[#This Row],[Nota 2]]))</f>
        <v>1</v>
      </c>
    </row>
    <row r="1251" spans="1:34" x14ac:dyDescent="0.25">
      <c r="A1251" s="2" t="str">
        <f>VOZ_WHATSAPP[[#This Row],[ID Asesor]]&amp;VOZ_WHATSAPP[[#This Row],[Fecha Monitoreo]]</f>
        <v>381045843</v>
      </c>
      <c r="B1251" s="2">
        <v>45843</v>
      </c>
      <c r="C1251" s="1" t="s">
        <v>696</v>
      </c>
      <c r="D1251" s="1">
        <v>3810</v>
      </c>
      <c r="E1251" s="2">
        <v>45843</v>
      </c>
      <c r="F1251" s="3">
        <v>0.39444444444444443</v>
      </c>
      <c r="G1251" s="1" t="s">
        <v>60</v>
      </c>
      <c r="H1251" s="1" t="s">
        <v>44</v>
      </c>
      <c r="I1251" s="1">
        <v>1345</v>
      </c>
      <c r="J1251" s="1">
        <v>3053339345</v>
      </c>
      <c r="K1251" s="1" t="s">
        <v>45</v>
      </c>
      <c r="L1251" s="1" t="s">
        <v>46</v>
      </c>
      <c r="M1251" s="1" t="s">
        <v>46</v>
      </c>
      <c r="N1251" s="1" t="s">
        <v>46</v>
      </c>
      <c r="O1251" s="1" t="s">
        <v>46</v>
      </c>
      <c r="P1251" s="1" t="s">
        <v>46</v>
      </c>
      <c r="Q1251" s="1" t="s">
        <v>46</v>
      </c>
      <c r="R1251" s="1" t="s">
        <v>46</v>
      </c>
      <c r="S1251" s="1" t="s">
        <v>46</v>
      </c>
      <c r="T1251" s="12" t="str">
        <f>IF(OR(VOZ_WHATSAPP[[#This Row],[Brinda argumentos coherentes a la objeción]]="No Cumple",VOZ_WHATSAPP[[#This Row],[Despliegue de Beneficios y/o consecuencias]]="No Cumple"),"Sin Negocio","Negocio")</f>
        <v>Negocio</v>
      </c>
      <c r="U1251" s="1" t="s">
        <v>46</v>
      </c>
      <c r="V1251" s="1" t="s">
        <v>46</v>
      </c>
      <c r="W1251" s="1" t="s">
        <v>46</v>
      </c>
      <c r="X1251" s="12" t="str">
        <f>IF(OR(VOZ_WHATSAPP[[#This Row],[Confirma Valor de pago]]="No Cumple",VOZ_WHATSAPP[[#This Row],[Confirma hora de pago]]="No Cumple",VOZ_WHATSAPP[[#This Row],[Confirma medio de pago]]="No Cumple"),"Sin Cierre","Cierre")</f>
        <v>Cierre</v>
      </c>
      <c r="Y1251" s="1" t="s">
        <v>46</v>
      </c>
      <c r="Z1251" s="1" t="s">
        <v>46</v>
      </c>
      <c r="AA1251" s="1" t="s">
        <v>46</v>
      </c>
      <c r="AB1251" s="1" t="s">
        <v>46</v>
      </c>
      <c r="AC1251" s="11" t="str">
        <f>IF(OR(VOZ_WHATSAPP[[#This Row],[La comunicación es asertiva, con respeto y evita maltrato]]="No Cumple",VOZ_WHATSAPP[[#This Row],[Cumple con las normativas legales]]="No Cumple"),"No Cumple","Cumple")</f>
        <v>Cumple</v>
      </c>
      <c r="AD1251" s="1" t="s">
        <v>46</v>
      </c>
      <c r="AE1251" s="1" t="s">
        <v>915</v>
      </c>
      <c r="AF1251" s="4">
        <v>1</v>
      </c>
      <c r="AG1251" s="4">
        <f>IF(AND(VOZ_WHATSAPP[[#This Row],[Estado Cierre]]="Sin Cierre",VOZ_WHATSAPP[[#This Row],[Nota Negocio]]="Sin Negocio"),VOZ_WHATSAPP[[#This Row],[Nota]]-24%,VOZ_WHATSAPP[[#This Row],[Nota]])</f>
        <v>1</v>
      </c>
      <c r="AH1251" s="8">
        <f>IF(VOZ_WHATSAPP[[#This Row],[Estado Legal]]="No Cumple",0,IF(VOZ_WHATSAPP[[#This Row],[Realiza lectura de guion Legal]]="No Cumple",VOZ_WHATSAPP[[#This Row],[Nota 2]]-50%,VOZ_WHATSAPP[[#This Row],[Nota 2]]))</f>
        <v>1</v>
      </c>
    </row>
    <row r="1252" spans="1:34" x14ac:dyDescent="0.25">
      <c r="A1252" s="2" t="str">
        <f>VOZ_WHATSAPP[[#This Row],[ID Asesor]]&amp;VOZ_WHATSAPP[[#This Row],[Fecha Monitoreo]]</f>
        <v>389245843</v>
      </c>
      <c r="B1252" s="2">
        <v>45843</v>
      </c>
      <c r="C1252" s="1" t="s">
        <v>42</v>
      </c>
      <c r="D1252" s="1">
        <v>3892</v>
      </c>
      <c r="E1252" s="2">
        <v>45843</v>
      </c>
      <c r="F1252" s="3">
        <v>0.34097222222222223</v>
      </c>
      <c r="G1252" s="1" t="s">
        <v>51</v>
      </c>
      <c r="H1252" s="1" t="s">
        <v>44</v>
      </c>
      <c r="I1252" s="1">
        <v>1435</v>
      </c>
      <c r="J1252" s="1">
        <v>3115054046</v>
      </c>
      <c r="K1252" s="1" t="s">
        <v>45</v>
      </c>
      <c r="L1252" s="1" t="s">
        <v>46</v>
      </c>
      <c r="M1252" s="1" t="s">
        <v>46</v>
      </c>
      <c r="N1252" s="1" t="s">
        <v>47</v>
      </c>
      <c r="O1252" s="1" t="s">
        <v>54</v>
      </c>
      <c r="P1252" s="1" t="s">
        <v>54</v>
      </c>
      <c r="Q1252" s="1" t="s">
        <v>46</v>
      </c>
      <c r="R1252" s="1" t="s">
        <v>47</v>
      </c>
      <c r="S1252" s="1" t="s">
        <v>47</v>
      </c>
      <c r="T1252" s="12" t="str">
        <f>IF(OR(VOZ_WHATSAPP[[#This Row],[Brinda argumentos coherentes a la objeción]]="No Cumple",VOZ_WHATSAPP[[#This Row],[Despliegue de Beneficios y/o consecuencias]]="No Cumple"),"Sin Negocio","Negocio")</f>
        <v>Sin Negocio</v>
      </c>
      <c r="U1252" s="1" t="s">
        <v>48</v>
      </c>
      <c r="V1252" s="1" t="s">
        <v>48</v>
      </c>
      <c r="W1252" s="1" t="s">
        <v>48</v>
      </c>
      <c r="X1252" s="12" t="str">
        <f>IF(OR(VOZ_WHATSAPP[[#This Row],[Confirma Valor de pago]]="No Cumple",VOZ_WHATSAPP[[#This Row],[Confirma hora de pago]]="No Cumple",VOZ_WHATSAPP[[#This Row],[Confirma medio de pago]]="No Cumple"),"Sin Cierre","Cierre")</f>
        <v>Cierre</v>
      </c>
      <c r="Y1252" s="1" t="s">
        <v>46</v>
      </c>
      <c r="Z1252" s="1" t="s">
        <v>46</v>
      </c>
      <c r="AA1252" s="1" t="s">
        <v>46</v>
      </c>
      <c r="AB1252" s="1" t="s">
        <v>54</v>
      </c>
      <c r="AC1252" s="11" t="str">
        <f>IF(OR(VOZ_WHATSAPP[[#This Row],[La comunicación es asertiva, con respeto y evita maltrato]]="No Cumple",VOZ_WHATSAPP[[#This Row],[Cumple con las normativas legales]]="No Cumple"),"No Cumple","Cumple")</f>
        <v>No Cumple</v>
      </c>
      <c r="AD1252" s="1" t="s">
        <v>46</v>
      </c>
      <c r="AE1252" s="1" t="s">
        <v>1223</v>
      </c>
      <c r="AF1252" s="4">
        <v>0.65</v>
      </c>
      <c r="AG1252" s="4">
        <f>IF(AND(VOZ_WHATSAPP[[#This Row],[Estado Cierre]]="Sin Cierre",VOZ_WHATSAPP[[#This Row],[Nota Negocio]]="Sin Negocio"),VOZ_WHATSAPP[[#This Row],[Nota]]-24%,VOZ_WHATSAPP[[#This Row],[Nota]])</f>
        <v>0.65</v>
      </c>
      <c r="AH1252" s="8">
        <f>IF(VOZ_WHATSAPP[[#This Row],[Estado Legal]]="No Cumple",0,IF(VOZ_WHATSAPP[[#This Row],[Realiza lectura de guion Legal]]="No Cumple",VOZ_WHATSAPP[[#This Row],[Nota 2]]-50%,VOZ_WHATSAPP[[#This Row],[Nota 2]]))</f>
        <v>0</v>
      </c>
    </row>
    <row r="1253" spans="1:34" x14ac:dyDescent="0.25">
      <c r="A1253" s="2" t="str">
        <f>VOZ_WHATSAPP[[#This Row],[ID Asesor]]&amp;VOZ_WHATSAPP[[#This Row],[Fecha Monitoreo]]</f>
        <v>388045843</v>
      </c>
      <c r="B1253" s="2">
        <v>45843</v>
      </c>
      <c r="C1253" s="1" t="s">
        <v>56</v>
      </c>
      <c r="D1253" s="1">
        <v>3880</v>
      </c>
      <c r="E1253" s="2">
        <v>45843</v>
      </c>
      <c r="F1253" s="3">
        <v>0.35486111111111113</v>
      </c>
      <c r="G1253" s="1" t="s">
        <v>51</v>
      </c>
      <c r="H1253" s="1" t="s">
        <v>44</v>
      </c>
      <c r="I1253" s="1">
        <v>580</v>
      </c>
      <c r="J1253" s="1">
        <v>3241135595</v>
      </c>
      <c r="K1253" s="1" t="s">
        <v>45</v>
      </c>
      <c r="L1253" s="1" t="s">
        <v>46</v>
      </c>
      <c r="M1253" s="1" t="s">
        <v>46</v>
      </c>
      <c r="N1253" s="1" t="s">
        <v>46</v>
      </c>
      <c r="O1253" s="1" t="s">
        <v>54</v>
      </c>
      <c r="P1253" s="1" t="s">
        <v>54</v>
      </c>
      <c r="Q1253" s="1" t="s">
        <v>48</v>
      </c>
      <c r="R1253" s="1" t="s">
        <v>48</v>
      </c>
      <c r="S1253" s="1" t="s">
        <v>48</v>
      </c>
      <c r="T1253" s="12" t="str">
        <f>IF(OR(VOZ_WHATSAPP[[#This Row],[Brinda argumentos coherentes a la objeción]]="No Cumple",VOZ_WHATSAPP[[#This Row],[Despliegue de Beneficios y/o consecuencias]]="No Cumple"),"Sin Negocio","Negocio")</f>
        <v>Negocio</v>
      </c>
      <c r="U1253" s="1" t="s">
        <v>46</v>
      </c>
      <c r="V1253" s="1" t="s">
        <v>46</v>
      </c>
      <c r="W1253" s="1" t="s">
        <v>46</v>
      </c>
      <c r="X1253" s="12" t="str">
        <f>IF(OR(VOZ_WHATSAPP[[#This Row],[Confirma Valor de pago]]="No Cumple",VOZ_WHATSAPP[[#This Row],[Confirma hora de pago]]="No Cumple",VOZ_WHATSAPP[[#This Row],[Confirma medio de pago]]="No Cumple"),"Sin Cierre","Cierre")</f>
        <v>Cierre</v>
      </c>
      <c r="Y1253" s="1" t="s">
        <v>46</v>
      </c>
      <c r="Z1253" s="1" t="s">
        <v>46</v>
      </c>
      <c r="AA1253" s="1" t="s">
        <v>46</v>
      </c>
      <c r="AB1253" s="1" t="s">
        <v>46</v>
      </c>
      <c r="AC1253" s="11" t="str">
        <f>IF(OR(VOZ_WHATSAPP[[#This Row],[La comunicación es asertiva, con respeto y evita maltrato]]="No Cumple",VOZ_WHATSAPP[[#This Row],[Cumple con las normativas legales]]="No Cumple"),"No Cumple","Cumple")</f>
        <v>Cumple</v>
      </c>
      <c r="AD1253" s="1" t="s">
        <v>46</v>
      </c>
      <c r="AE1253" s="1" t="s">
        <v>1224</v>
      </c>
      <c r="AF1253" s="4">
        <v>0.9</v>
      </c>
      <c r="AG1253" s="4">
        <f>IF(AND(VOZ_WHATSAPP[[#This Row],[Estado Cierre]]="Sin Cierre",VOZ_WHATSAPP[[#This Row],[Nota Negocio]]="Sin Negocio"),VOZ_WHATSAPP[[#This Row],[Nota]]-24%,VOZ_WHATSAPP[[#This Row],[Nota]])</f>
        <v>0.9</v>
      </c>
      <c r="AH1253" s="8">
        <f>IF(VOZ_WHATSAPP[[#This Row],[Estado Legal]]="No Cumple",0,IF(VOZ_WHATSAPP[[#This Row],[Realiza lectura de guion Legal]]="No Cumple",VOZ_WHATSAPP[[#This Row],[Nota 2]]-50%,VOZ_WHATSAPP[[#This Row],[Nota 2]]))</f>
        <v>0.9</v>
      </c>
    </row>
    <row r="1254" spans="1:34" x14ac:dyDescent="0.25">
      <c r="A1254" s="2" t="str">
        <f>VOZ_WHATSAPP[[#This Row],[ID Asesor]]&amp;VOZ_WHATSAPP[[#This Row],[Fecha Monitoreo]]</f>
        <v>361345843</v>
      </c>
      <c r="B1254" s="2">
        <v>45843</v>
      </c>
      <c r="C1254" s="1" t="s">
        <v>696</v>
      </c>
      <c r="D1254" s="1">
        <v>3613</v>
      </c>
      <c r="E1254" s="2">
        <v>45843</v>
      </c>
      <c r="F1254" s="3">
        <v>0.42430555555555555</v>
      </c>
      <c r="G1254" s="1" t="s">
        <v>43</v>
      </c>
      <c r="H1254" s="1" t="s">
        <v>44</v>
      </c>
      <c r="I1254" s="1">
        <v>11009552</v>
      </c>
      <c r="J1254" s="1">
        <v>573013157118</v>
      </c>
      <c r="K1254" s="1" t="s">
        <v>49</v>
      </c>
      <c r="L1254" s="1" t="s">
        <v>47</v>
      </c>
      <c r="M1254" s="1" t="s">
        <v>46</v>
      </c>
      <c r="N1254" s="1" t="s">
        <v>46</v>
      </c>
      <c r="O1254" s="1" t="s">
        <v>46</v>
      </c>
      <c r="P1254" s="1" t="s">
        <v>46</v>
      </c>
      <c r="Q1254" s="1" t="s">
        <v>46</v>
      </c>
      <c r="R1254" s="1" t="s">
        <v>46</v>
      </c>
      <c r="S1254" s="1" t="s">
        <v>46</v>
      </c>
      <c r="T1254" s="12" t="str">
        <f>IF(OR(VOZ_WHATSAPP[[#This Row],[Brinda argumentos coherentes a la objeción]]="No Cumple",VOZ_WHATSAPP[[#This Row],[Despliegue de Beneficios y/o consecuencias]]="No Cumple"),"Sin Negocio","Negocio")</f>
        <v>Negocio</v>
      </c>
      <c r="U1254" s="1" t="s">
        <v>48</v>
      </c>
      <c r="V1254" s="1" t="s">
        <v>48</v>
      </c>
      <c r="W1254" s="1" t="s">
        <v>48</v>
      </c>
      <c r="X1254" s="12" t="str">
        <f>IF(OR(VOZ_WHATSAPP[[#This Row],[Confirma Valor de pago]]="No Cumple",VOZ_WHATSAPP[[#This Row],[Confirma hora de pago]]="No Cumple",VOZ_WHATSAPP[[#This Row],[Confirma medio de pago]]="No Cumple"),"Sin Cierre","Cierre")</f>
        <v>Cierre</v>
      </c>
      <c r="Y1254" s="1" t="s">
        <v>48</v>
      </c>
      <c r="Z1254" s="1" t="s">
        <v>54</v>
      </c>
      <c r="AA1254" s="1" t="s">
        <v>46</v>
      </c>
      <c r="AB1254" s="1" t="s">
        <v>46</v>
      </c>
      <c r="AC1254" s="11" t="str">
        <f>IF(OR(VOZ_WHATSAPP[[#This Row],[La comunicación es asertiva, con respeto y evita maltrato]]="No Cumple",VOZ_WHATSAPP[[#This Row],[Cumple con las normativas legales]]="No Cumple"),"No Cumple","Cumple")</f>
        <v>Cumple</v>
      </c>
      <c r="AD1254" s="1" t="s">
        <v>46</v>
      </c>
      <c r="AE1254" s="1" t="s">
        <v>1225</v>
      </c>
      <c r="AF1254" s="4">
        <v>0.81</v>
      </c>
      <c r="AG1254" s="4">
        <f>IF(AND(VOZ_WHATSAPP[[#This Row],[Estado Cierre]]="Sin Cierre",VOZ_WHATSAPP[[#This Row],[Nota Negocio]]="Sin Negocio"),VOZ_WHATSAPP[[#This Row],[Nota]]-24%,VOZ_WHATSAPP[[#This Row],[Nota]])</f>
        <v>0.81</v>
      </c>
      <c r="AH1254" s="8">
        <f>IF(VOZ_WHATSAPP[[#This Row],[Estado Legal]]="No Cumple",0,IF(VOZ_WHATSAPP[[#This Row],[Realiza lectura de guion Legal]]="No Cumple",VOZ_WHATSAPP[[#This Row],[Nota 2]]-50%,VOZ_WHATSAPP[[#This Row],[Nota 2]]))</f>
        <v>0.81</v>
      </c>
    </row>
    <row r="1255" spans="1:34" x14ac:dyDescent="0.25">
      <c r="A1255" s="2" t="str">
        <f>VOZ_WHATSAPP[[#This Row],[ID Asesor]]&amp;VOZ_WHATSAPP[[#This Row],[Fecha Monitoreo]]</f>
        <v>291745843</v>
      </c>
      <c r="B1255" s="2">
        <v>45843</v>
      </c>
      <c r="C1255" s="1" t="s">
        <v>59</v>
      </c>
      <c r="D1255" s="1">
        <v>2917</v>
      </c>
      <c r="E1255" s="2">
        <v>45843</v>
      </c>
      <c r="F1255" s="3">
        <v>0.41736111111111113</v>
      </c>
      <c r="G1255" s="1" t="s">
        <v>80</v>
      </c>
      <c r="H1255" s="1" t="s">
        <v>44</v>
      </c>
      <c r="I1255" s="1">
        <v>1144</v>
      </c>
      <c r="J1255" s="1">
        <v>3166887557</v>
      </c>
      <c r="K1255" s="1" t="s">
        <v>45</v>
      </c>
      <c r="L1255" s="1" t="s">
        <v>46</v>
      </c>
      <c r="M1255" s="1" t="s">
        <v>46</v>
      </c>
      <c r="N1255" s="1" t="s">
        <v>46</v>
      </c>
      <c r="O1255" s="1" t="s">
        <v>46</v>
      </c>
      <c r="P1255" s="1" t="s">
        <v>46</v>
      </c>
      <c r="Q1255" s="1" t="s">
        <v>46</v>
      </c>
      <c r="R1255" s="1" t="s">
        <v>46</v>
      </c>
      <c r="S1255" s="1" t="s">
        <v>46</v>
      </c>
      <c r="T1255" s="12" t="str">
        <f>IF(OR(VOZ_WHATSAPP[[#This Row],[Brinda argumentos coherentes a la objeción]]="No Cumple",VOZ_WHATSAPP[[#This Row],[Despliegue de Beneficios y/o consecuencias]]="No Cumple"),"Sin Negocio","Negocio")</f>
        <v>Negocio</v>
      </c>
      <c r="U1255" s="1" t="s">
        <v>46</v>
      </c>
      <c r="V1255" s="1" t="s">
        <v>46</v>
      </c>
      <c r="W1255" s="1" t="s">
        <v>46</v>
      </c>
      <c r="X1255" s="12" t="str">
        <f>IF(OR(VOZ_WHATSAPP[[#This Row],[Confirma Valor de pago]]="No Cumple",VOZ_WHATSAPP[[#This Row],[Confirma hora de pago]]="No Cumple",VOZ_WHATSAPP[[#This Row],[Confirma medio de pago]]="No Cumple"),"Sin Cierre","Cierre")</f>
        <v>Cierre</v>
      </c>
      <c r="Y1255" s="1" t="s">
        <v>46</v>
      </c>
      <c r="Z1255" s="1" t="s">
        <v>46</v>
      </c>
      <c r="AA1255" s="1" t="s">
        <v>46</v>
      </c>
      <c r="AB1255" s="1" t="s">
        <v>46</v>
      </c>
      <c r="AC1255" s="11" t="str">
        <f>IF(OR(VOZ_WHATSAPP[[#This Row],[La comunicación es asertiva, con respeto y evita maltrato]]="No Cumple",VOZ_WHATSAPP[[#This Row],[Cumple con las normativas legales]]="No Cumple"),"No Cumple","Cumple")</f>
        <v>Cumple</v>
      </c>
      <c r="AD1255" s="1" t="s">
        <v>46</v>
      </c>
      <c r="AE1255" s="1" t="s">
        <v>62</v>
      </c>
      <c r="AF1255" s="4">
        <v>1</v>
      </c>
      <c r="AG1255" s="4">
        <f>IF(AND(VOZ_WHATSAPP[[#This Row],[Estado Cierre]]="Sin Cierre",VOZ_WHATSAPP[[#This Row],[Nota Negocio]]="Sin Negocio"),VOZ_WHATSAPP[[#This Row],[Nota]]-24%,VOZ_WHATSAPP[[#This Row],[Nota]])</f>
        <v>1</v>
      </c>
      <c r="AH1255" s="8">
        <f>IF(VOZ_WHATSAPP[[#This Row],[Estado Legal]]="No Cumple",0,IF(VOZ_WHATSAPP[[#This Row],[Realiza lectura de guion Legal]]="No Cumple",VOZ_WHATSAPP[[#This Row],[Nota 2]]-50%,VOZ_WHATSAPP[[#This Row],[Nota 2]]))</f>
        <v>1</v>
      </c>
    </row>
    <row r="1256" spans="1:34" x14ac:dyDescent="0.25">
      <c r="A1256" s="2" t="str">
        <f>VOZ_WHATSAPP[[#This Row],[ID Asesor]]&amp;VOZ_WHATSAPP[[#This Row],[Fecha Monitoreo]]</f>
        <v>398745843</v>
      </c>
      <c r="B1256" s="2">
        <v>45843</v>
      </c>
      <c r="C1256" s="1" t="s">
        <v>42</v>
      </c>
      <c r="D1256" s="1">
        <v>3987</v>
      </c>
      <c r="E1256" s="2">
        <v>45843</v>
      </c>
      <c r="F1256" s="3">
        <v>0.42430555555555555</v>
      </c>
      <c r="G1256" s="1" t="s">
        <v>51</v>
      </c>
      <c r="H1256" s="1" t="s">
        <v>44</v>
      </c>
      <c r="I1256" s="1">
        <v>1403</v>
      </c>
      <c r="J1256" s="1">
        <v>3115302105</v>
      </c>
      <c r="K1256" s="1" t="s">
        <v>45</v>
      </c>
      <c r="L1256" s="1" t="s">
        <v>46</v>
      </c>
      <c r="M1256" s="1" t="s">
        <v>48</v>
      </c>
      <c r="N1256" s="1" t="s">
        <v>46</v>
      </c>
      <c r="O1256" s="1" t="s">
        <v>46</v>
      </c>
      <c r="P1256" s="1" t="s">
        <v>46</v>
      </c>
      <c r="Q1256" s="1" t="s">
        <v>46</v>
      </c>
      <c r="R1256" s="1" t="s">
        <v>46</v>
      </c>
      <c r="S1256" s="1" t="s">
        <v>46</v>
      </c>
      <c r="T1256" s="12" t="str">
        <f>IF(OR(VOZ_WHATSAPP[[#This Row],[Brinda argumentos coherentes a la objeción]]="No Cumple",VOZ_WHATSAPP[[#This Row],[Despliegue de Beneficios y/o consecuencias]]="No Cumple"),"Sin Negocio","Negocio")</f>
        <v>Negocio</v>
      </c>
      <c r="U1256" s="1" t="s">
        <v>48</v>
      </c>
      <c r="V1256" s="1" t="s">
        <v>48</v>
      </c>
      <c r="W1256" s="1" t="s">
        <v>48</v>
      </c>
      <c r="X1256" s="12" t="str">
        <f>IF(OR(VOZ_WHATSAPP[[#This Row],[Confirma Valor de pago]]="No Cumple",VOZ_WHATSAPP[[#This Row],[Confirma hora de pago]]="No Cumple",VOZ_WHATSAPP[[#This Row],[Confirma medio de pago]]="No Cumple"),"Sin Cierre","Cierre")</f>
        <v>Cierre</v>
      </c>
      <c r="Y1256" s="1" t="s">
        <v>46</v>
      </c>
      <c r="Z1256" s="1" t="s">
        <v>54</v>
      </c>
      <c r="AA1256" s="1" t="s">
        <v>46</v>
      </c>
      <c r="AB1256" s="1" t="s">
        <v>46</v>
      </c>
      <c r="AC1256" s="11" t="str">
        <f>IF(OR(VOZ_WHATSAPP[[#This Row],[La comunicación es asertiva, con respeto y evita maltrato]]="No Cumple",VOZ_WHATSAPP[[#This Row],[Cumple con las normativas legales]]="No Cumple"),"No Cumple","Cumple")</f>
        <v>Cumple</v>
      </c>
      <c r="AD1256" s="1" t="s">
        <v>46</v>
      </c>
      <c r="AE1256" s="1" t="s">
        <v>168</v>
      </c>
      <c r="AF1256" s="4">
        <v>0.85</v>
      </c>
      <c r="AG1256" s="4">
        <f>IF(AND(VOZ_WHATSAPP[[#This Row],[Estado Cierre]]="Sin Cierre",VOZ_WHATSAPP[[#This Row],[Nota Negocio]]="Sin Negocio"),VOZ_WHATSAPP[[#This Row],[Nota]]-24%,VOZ_WHATSAPP[[#This Row],[Nota]])</f>
        <v>0.85</v>
      </c>
      <c r="AH1256" s="8">
        <f>IF(VOZ_WHATSAPP[[#This Row],[Estado Legal]]="No Cumple",0,IF(VOZ_WHATSAPP[[#This Row],[Realiza lectura de guion Legal]]="No Cumple",VOZ_WHATSAPP[[#This Row],[Nota 2]]-50%,VOZ_WHATSAPP[[#This Row],[Nota 2]]))</f>
        <v>0.85</v>
      </c>
    </row>
    <row r="1257" spans="1:34" x14ac:dyDescent="0.25">
      <c r="A1257" s="2" t="str">
        <f>VOZ_WHATSAPP[[#This Row],[ID Asesor]]&amp;VOZ_WHATSAPP[[#This Row],[Fecha Monitoreo]]</f>
        <v>337245843</v>
      </c>
      <c r="B1257" s="2">
        <v>45843</v>
      </c>
      <c r="C1257" s="1" t="s">
        <v>126</v>
      </c>
      <c r="D1257" s="1">
        <v>3372</v>
      </c>
      <c r="E1257" s="2">
        <v>45843</v>
      </c>
      <c r="F1257" s="3">
        <v>0.41944444444444445</v>
      </c>
      <c r="G1257" s="1" t="s">
        <v>58</v>
      </c>
      <c r="H1257" s="1" t="s">
        <v>44</v>
      </c>
      <c r="I1257" s="1">
        <v>401</v>
      </c>
      <c r="J1257" s="1">
        <v>3156537916</v>
      </c>
      <c r="K1257" s="1" t="s">
        <v>45</v>
      </c>
      <c r="L1257" s="1" t="s">
        <v>46</v>
      </c>
      <c r="M1257" s="1" t="s">
        <v>46</v>
      </c>
      <c r="N1257" s="1" t="s">
        <v>46</v>
      </c>
      <c r="O1257" s="1" t="s">
        <v>46</v>
      </c>
      <c r="P1257" s="1" t="s">
        <v>46</v>
      </c>
      <c r="Q1257" s="1" t="s">
        <v>46</v>
      </c>
      <c r="R1257" s="1" t="s">
        <v>46</v>
      </c>
      <c r="S1257" s="1" t="s">
        <v>46</v>
      </c>
      <c r="T1257" s="12" t="str">
        <f>IF(OR(VOZ_WHATSAPP[[#This Row],[Brinda argumentos coherentes a la objeción]]="No Cumple",VOZ_WHATSAPP[[#This Row],[Despliegue de Beneficios y/o consecuencias]]="No Cumple"),"Sin Negocio","Negocio")</f>
        <v>Negocio</v>
      </c>
      <c r="U1257" s="1" t="s">
        <v>46</v>
      </c>
      <c r="V1257" s="1" t="s">
        <v>46</v>
      </c>
      <c r="W1257" s="1" t="s">
        <v>46</v>
      </c>
      <c r="X1257" s="12" t="str">
        <f>IF(OR(VOZ_WHATSAPP[[#This Row],[Confirma Valor de pago]]="No Cumple",VOZ_WHATSAPP[[#This Row],[Confirma hora de pago]]="No Cumple",VOZ_WHATSAPP[[#This Row],[Confirma medio de pago]]="No Cumple"),"Sin Cierre","Cierre")</f>
        <v>Cierre</v>
      </c>
      <c r="Y1257" s="1" t="s">
        <v>46</v>
      </c>
      <c r="Z1257" s="1" t="s">
        <v>46</v>
      </c>
      <c r="AA1257" s="1" t="s">
        <v>46</v>
      </c>
      <c r="AB1257" s="1" t="s">
        <v>46</v>
      </c>
      <c r="AC1257" s="11" t="str">
        <f>IF(OR(VOZ_WHATSAPP[[#This Row],[La comunicación es asertiva, con respeto y evita maltrato]]="No Cumple",VOZ_WHATSAPP[[#This Row],[Cumple con las normativas legales]]="No Cumple"),"No Cumple","Cumple")</f>
        <v>Cumple</v>
      </c>
      <c r="AD1257" s="1" t="s">
        <v>46</v>
      </c>
      <c r="AE1257" s="1" t="s">
        <v>133</v>
      </c>
      <c r="AF1257" s="4">
        <v>1</v>
      </c>
      <c r="AG1257" s="4">
        <f>IF(AND(VOZ_WHATSAPP[[#This Row],[Estado Cierre]]="Sin Cierre",VOZ_WHATSAPP[[#This Row],[Nota Negocio]]="Sin Negocio"),VOZ_WHATSAPP[[#This Row],[Nota]]-24%,VOZ_WHATSAPP[[#This Row],[Nota]])</f>
        <v>1</v>
      </c>
      <c r="AH1257" s="8">
        <f>IF(VOZ_WHATSAPP[[#This Row],[Estado Legal]]="No Cumple",0,IF(VOZ_WHATSAPP[[#This Row],[Realiza lectura de guion Legal]]="No Cumple",VOZ_WHATSAPP[[#This Row],[Nota 2]]-50%,VOZ_WHATSAPP[[#This Row],[Nota 2]]))</f>
        <v>1</v>
      </c>
    </row>
    <row r="1258" spans="1:34" x14ac:dyDescent="0.25">
      <c r="A1258" s="2" t="str">
        <f>VOZ_WHATSAPP[[#This Row],[ID Asesor]]&amp;VOZ_WHATSAPP[[#This Row],[Fecha Monitoreo]]</f>
        <v>392345843</v>
      </c>
      <c r="B1258" s="2">
        <v>45843</v>
      </c>
      <c r="C1258" s="1" t="s">
        <v>42</v>
      </c>
      <c r="D1258" s="1">
        <v>3923</v>
      </c>
      <c r="E1258" s="2">
        <v>45843</v>
      </c>
      <c r="F1258" s="3">
        <v>0.42708333333333331</v>
      </c>
      <c r="G1258" s="1" t="s">
        <v>80</v>
      </c>
      <c r="H1258" s="1" t="s">
        <v>44</v>
      </c>
      <c r="I1258" s="1">
        <v>1374</v>
      </c>
      <c r="J1258" s="1">
        <v>3014221908</v>
      </c>
      <c r="K1258" s="1" t="s">
        <v>45</v>
      </c>
      <c r="L1258" s="1" t="s">
        <v>46</v>
      </c>
      <c r="M1258" s="1" t="s">
        <v>46</v>
      </c>
      <c r="N1258" s="1" t="s">
        <v>46</v>
      </c>
      <c r="O1258" s="1" t="s">
        <v>46</v>
      </c>
      <c r="P1258" s="1" t="s">
        <v>46</v>
      </c>
      <c r="Q1258" s="1" t="s">
        <v>46</v>
      </c>
      <c r="R1258" s="1" t="s">
        <v>46</v>
      </c>
      <c r="S1258" s="1" t="s">
        <v>47</v>
      </c>
      <c r="T1258" s="12" t="str">
        <f>IF(OR(VOZ_WHATSAPP[[#This Row],[Brinda argumentos coherentes a la objeción]]="No Cumple",VOZ_WHATSAPP[[#This Row],[Despliegue de Beneficios y/o consecuencias]]="No Cumple"),"Sin Negocio","Negocio")</f>
        <v>Sin Negocio</v>
      </c>
      <c r="U1258" s="1" t="s">
        <v>48</v>
      </c>
      <c r="V1258" s="1" t="s">
        <v>48</v>
      </c>
      <c r="W1258" s="1" t="s">
        <v>48</v>
      </c>
      <c r="X1258" s="12" t="str">
        <f>IF(OR(VOZ_WHATSAPP[[#This Row],[Confirma Valor de pago]]="No Cumple",VOZ_WHATSAPP[[#This Row],[Confirma hora de pago]]="No Cumple",VOZ_WHATSAPP[[#This Row],[Confirma medio de pago]]="No Cumple"),"Sin Cierre","Cierre")</f>
        <v>Cierre</v>
      </c>
      <c r="Y1258" s="1" t="s">
        <v>46</v>
      </c>
      <c r="Z1258" s="1" t="s">
        <v>54</v>
      </c>
      <c r="AA1258" s="1" t="s">
        <v>46</v>
      </c>
      <c r="AB1258" s="1" t="s">
        <v>46</v>
      </c>
      <c r="AC1258" s="11" t="str">
        <f>IF(OR(VOZ_WHATSAPP[[#This Row],[La comunicación es asertiva, con respeto y evita maltrato]]="No Cumple",VOZ_WHATSAPP[[#This Row],[Cumple con las normativas legales]]="No Cumple"),"No Cumple","Cumple")</f>
        <v>Cumple</v>
      </c>
      <c r="AD1258" s="1" t="s">
        <v>46</v>
      </c>
      <c r="AE1258" s="1" t="s">
        <v>1226</v>
      </c>
      <c r="AF1258" s="4">
        <v>0.75</v>
      </c>
      <c r="AG1258" s="4">
        <f>IF(AND(VOZ_WHATSAPP[[#This Row],[Estado Cierre]]="Sin Cierre",VOZ_WHATSAPP[[#This Row],[Nota Negocio]]="Sin Negocio"),VOZ_WHATSAPP[[#This Row],[Nota]]-24%,VOZ_WHATSAPP[[#This Row],[Nota]])</f>
        <v>0.75</v>
      </c>
      <c r="AH1258" s="8">
        <f>IF(VOZ_WHATSAPP[[#This Row],[Estado Legal]]="No Cumple",0,IF(VOZ_WHATSAPP[[#This Row],[Realiza lectura de guion Legal]]="No Cumple",VOZ_WHATSAPP[[#This Row],[Nota 2]]-50%,VOZ_WHATSAPP[[#This Row],[Nota 2]]))</f>
        <v>0.75</v>
      </c>
    </row>
    <row r="1259" spans="1:34" x14ac:dyDescent="0.25">
      <c r="A1259" s="2" t="str">
        <f>VOZ_WHATSAPP[[#This Row],[ID Asesor]]&amp;VOZ_WHATSAPP[[#This Row],[Fecha Monitoreo]]</f>
        <v>368845843</v>
      </c>
      <c r="B1259" s="2">
        <v>45843</v>
      </c>
      <c r="C1259" s="1" t="s">
        <v>696</v>
      </c>
      <c r="D1259" s="1">
        <v>3688</v>
      </c>
      <c r="E1259" s="2">
        <v>45843</v>
      </c>
      <c r="F1259" s="3">
        <v>0.45277777777777778</v>
      </c>
      <c r="G1259" s="1" t="s">
        <v>51</v>
      </c>
      <c r="H1259" s="1" t="s">
        <v>44</v>
      </c>
      <c r="I1259" s="1">
        <v>1399</v>
      </c>
      <c r="J1259" s="1">
        <v>3104286955</v>
      </c>
      <c r="K1259" s="1" t="s">
        <v>45</v>
      </c>
      <c r="L1259" s="1" t="s">
        <v>46</v>
      </c>
      <c r="M1259" s="1" t="s">
        <v>46</v>
      </c>
      <c r="N1259" s="1" t="s">
        <v>46</v>
      </c>
      <c r="O1259" s="1" t="s">
        <v>48</v>
      </c>
      <c r="P1259" s="1" t="s">
        <v>46</v>
      </c>
      <c r="Q1259" s="1" t="s">
        <v>46</v>
      </c>
      <c r="R1259" s="1" t="s">
        <v>46</v>
      </c>
      <c r="S1259" s="1" t="s">
        <v>47</v>
      </c>
      <c r="T1259" s="12" t="str">
        <f>IF(OR(VOZ_WHATSAPP[[#This Row],[Brinda argumentos coherentes a la objeción]]="No Cumple",VOZ_WHATSAPP[[#This Row],[Despliegue de Beneficios y/o consecuencias]]="No Cumple"),"Sin Negocio","Negocio")</f>
        <v>Sin Negocio</v>
      </c>
      <c r="U1259" s="1" t="s">
        <v>48</v>
      </c>
      <c r="V1259" s="1" t="s">
        <v>48</v>
      </c>
      <c r="W1259" s="1" t="s">
        <v>48</v>
      </c>
      <c r="X1259" s="12" t="str">
        <f>IF(OR(VOZ_WHATSAPP[[#This Row],[Confirma Valor de pago]]="No Cumple",VOZ_WHATSAPP[[#This Row],[Confirma hora de pago]]="No Cumple",VOZ_WHATSAPP[[#This Row],[Confirma medio de pago]]="No Cumple"),"Sin Cierre","Cierre")</f>
        <v>Cierre</v>
      </c>
      <c r="Y1259" s="1" t="s">
        <v>46</v>
      </c>
      <c r="Z1259" s="1" t="s">
        <v>46</v>
      </c>
      <c r="AA1259" s="1" t="s">
        <v>46</v>
      </c>
      <c r="AB1259" s="1" t="s">
        <v>46</v>
      </c>
      <c r="AC1259" s="11" t="str">
        <f>IF(OR(VOZ_WHATSAPP[[#This Row],[La comunicación es asertiva, con respeto y evita maltrato]]="No Cumple",VOZ_WHATSAPP[[#This Row],[Cumple con las normativas legales]]="No Cumple"),"No Cumple","Cumple")</f>
        <v>Cumple</v>
      </c>
      <c r="AD1259" s="1" t="s">
        <v>46</v>
      </c>
      <c r="AE1259" s="1" t="s">
        <v>1227</v>
      </c>
      <c r="AF1259" s="4">
        <v>0.9</v>
      </c>
      <c r="AG1259" s="4">
        <f>IF(AND(VOZ_WHATSAPP[[#This Row],[Estado Cierre]]="Sin Cierre",VOZ_WHATSAPP[[#This Row],[Nota Negocio]]="Sin Negocio"),VOZ_WHATSAPP[[#This Row],[Nota]]-24%,VOZ_WHATSAPP[[#This Row],[Nota]])</f>
        <v>0.9</v>
      </c>
      <c r="AH1259" s="8">
        <f>IF(VOZ_WHATSAPP[[#This Row],[Estado Legal]]="No Cumple",0,IF(VOZ_WHATSAPP[[#This Row],[Realiza lectura de guion Legal]]="No Cumple",VOZ_WHATSAPP[[#This Row],[Nota 2]]-50%,VOZ_WHATSAPP[[#This Row],[Nota 2]]))</f>
        <v>0.9</v>
      </c>
    </row>
    <row r="1260" spans="1:34" x14ac:dyDescent="0.25">
      <c r="A1260" s="2" t="str">
        <f>VOZ_WHATSAPP[[#This Row],[ID Asesor]]&amp;VOZ_WHATSAPP[[#This Row],[Fecha Monitoreo]]</f>
        <v>338445843</v>
      </c>
      <c r="B1260" s="2">
        <v>45843</v>
      </c>
      <c r="C1260" s="1" t="s">
        <v>56</v>
      </c>
      <c r="D1260" s="1">
        <v>3384</v>
      </c>
      <c r="E1260" s="2">
        <v>45843</v>
      </c>
      <c r="F1260" s="3">
        <v>0.49305555555555558</v>
      </c>
      <c r="G1260" s="1" t="s">
        <v>58</v>
      </c>
      <c r="H1260" s="1" t="s">
        <v>44</v>
      </c>
      <c r="I1260" s="1">
        <v>565</v>
      </c>
      <c r="J1260" s="1">
        <v>3113596201</v>
      </c>
      <c r="K1260" s="1" t="s">
        <v>45</v>
      </c>
      <c r="L1260" s="1" t="s">
        <v>47</v>
      </c>
      <c r="M1260" s="1" t="s">
        <v>46</v>
      </c>
      <c r="N1260" s="1" t="s">
        <v>46</v>
      </c>
      <c r="O1260" s="1" t="s">
        <v>46</v>
      </c>
      <c r="P1260" s="1" t="s">
        <v>46</v>
      </c>
      <c r="Q1260" s="1" t="s">
        <v>48</v>
      </c>
      <c r="R1260" s="1" t="s">
        <v>48</v>
      </c>
      <c r="S1260" s="1" t="s">
        <v>46</v>
      </c>
      <c r="T1260" s="12" t="str">
        <f>IF(OR(VOZ_WHATSAPP[[#This Row],[Brinda argumentos coherentes a la objeción]]="No Cumple",VOZ_WHATSAPP[[#This Row],[Despliegue de Beneficios y/o consecuencias]]="No Cumple"),"Sin Negocio","Negocio")</f>
        <v>Negocio</v>
      </c>
      <c r="U1260" s="1" t="s">
        <v>46</v>
      </c>
      <c r="V1260" s="1" t="s">
        <v>46</v>
      </c>
      <c r="W1260" s="1" t="s">
        <v>46</v>
      </c>
      <c r="X1260" s="12" t="str">
        <f>IF(OR(VOZ_WHATSAPP[[#This Row],[Confirma Valor de pago]]="No Cumple",VOZ_WHATSAPP[[#This Row],[Confirma hora de pago]]="No Cumple",VOZ_WHATSAPP[[#This Row],[Confirma medio de pago]]="No Cumple"),"Sin Cierre","Cierre")</f>
        <v>Cierre</v>
      </c>
      <c r="Y1260" s="1" t="s">
        <v>46</v>
      </c>
      <c r="Z1260" s="1" t="s">
        <v>46</v>
      </c>
      <c r="AA1260" s="1" t="s">
        <v>46</v>
      </c>
      <c r="AB1260" s="1" t="s">
        <v>46</v>
      </c>
      <c r="AC1260" s="11" t="str">
        <f>IF(OR(VOZ_WHATSAPP[[#This Row],[La comunicación es asertiva, con respeto y evita maltrato]]="No Cumple",VOZ_WHATSAPP[[#This Row],[Cumple con las normativas legales]]="No Cumple"),"No Cumple","Cumple")</f>
        <v>Cumple</v>
      </c>
      <c r="AD1260" s="1" t="s">
        <v>46</v>
      </c>
      <c r="AE1260" s="1" t="s">
        <v>1228</v>
      </c>
      <c r="AF1260" s="4">
        <v>0.96</v>
      </c>
      <c r="AG1260" s="4">
        <f>IF(AND(VOZ_WHATSAPP[[#This Row],[Estado Cierre]]="Sin Cierre",VOZ_WHATSAPP[[#This Row],[Nota Negocio]]="Sin Negocio"),VOZ_WHATSAPP[[#This Row],[Nota]]-24%,VOZ_WHATSAPP[[#This Row],[Nota]])</f>
        <v>0.96</v>
      </c>
      <c r="AH1260" s="8">
        <f>IF(VOZ_WHATSAPP[[#This Row],[Estado Legal]]="No Cumple",0,IF(VOZ_WHATSAPP[[#This Row],[Realiza lectura de guion Legal]]="No Cumple",VOZ_WHATSAPP[[#This Row],[Nota 2]]-50%,VOZ_WHATSAPP[[#This Row],[Nota 2]]))</f>
        <v>0.96</v>
      </c>
    </row>
    <row r="1261" spans="1:34" x14ac:dyDescent="0.25">
      <c r="A1261" s="2" t="str">
        <f>VOZ_WHATSAPP[[#This Row],[ID Asesor]]&amp;VOZ_WHATSAPP[[#This Row],[Fecha Monitoreo]]</f>
        <v>396245843</v>
      </c>
      <c r="B1261" s="2">
        <v>45843</v>
      </c>
      <c r="C1261" s="1" t="s">
        <v>126</v>
      </c>
      <c r="D1261" s="1">
        <v>3962</v>
      </c>
      <c r="E1261" s="2">
        <v>45843</v>
      </c>
      <c r="F1261" s="3">
        <v>0.40416666666666667</v>
      </c>
      <c r="G1261" s="1" t="s">
        <v>80</v>
      </c>
      <c r="H1261" s="1" t="s">
        <v>44</v>
      </c>
      <c r="I1261" s="1">
        <v>601</v>
      </c>
      <c r="J1261" s="1">
        <v>3154183313</v>
      </c>
      <c r="K1261" s="1" t="s">
        <v>45</v>
      </c>
      <c r="L1261" s="1" t="s">
        <v>46</v>
      </c>
      <c r="M1261" s="1" t="s">
        <v>46</v>
      </c>
      <c r="N1261" s="1" t="s">
        <v>46</v>
      </c>
      <c r="O1261" s="1" t="s">
        <v>46</v>
      </c>
      <c r="P1261" s="1" t="s">
        <v>46</v>
      </c>
      <c r="Q1261" s="1" t="s">
        <v>46</v>
      </c>
      <c r="R1261" s="1" t="s">
        <v>46</v>
      </c>
      <c r="S1261" s="1" t="s">
        <v>46</v>
      </c>
      <c r="T1261" s="12" t="str">
        <f>IF(OR(VOZ_WHATSAPP[[#This Row],[Brinda argumentos coherentes a la objeción]]="No Cumple",VOZ_WHATSAPP[[#This Row],[Despliegue de Beneficios y/o consecuencias]]="No Cumple"),"Sin Negocio","Negocio")</f>
        <v>Negocio</v>
      </c>
      <c r="U1261" s="1" t="s">
        <v>48</v>
      </c>
      <c r="V1261" s="1" t="s">
        <v>48</v>
      </c>
      <c r="W1261" s="1" t="s">
        <v>48</v>
      </c>
      <c r="X1261" s="12" t="str">
        <f>IF(OR(VOZ_WHATSAPP[[#This Row],[Confirma Valor de pago]]="No Cumple",VOZ_WHATSAPP[[#This Row],[Confirma hora de pago]]="No Cumple",VOZ_WHATSAPP[[#This Row],[Confirma medio de pago]]="No Cumple"),"Sin Cierre","Cierre")</f>
        <v>Cierre</v>
      </c>
      <c r="Y1261" s="1" t="s">
        <v>46</v>
      </c>
      <c r="Z1261" s="1" t="s">
        <v>46</v>
      </c>
      <c r="AA1261" s="1" t="s">
        <v>46</v>
      </c>
      <c r="AB1261" s="1" t="s">
        <v>46</v>
      </c>
      <c r="AC1261" s="11" t="str">
        <f>IF(OR(VOZ_WHATSAPP[[#This Row],[La comunicación es asertiva, con respeto y evita maltrato]]="No Cumple",VOZ_WHATSAPP[[#This Row],[Cumple con las normativas legales]]="No Cumple"),"No Cumple","Cumple")</f>
        <v>Cumple</v>
      </c>
      <c r="AD1261" s="1" t="s">
        <v>46</v>
      </c>
      <c r="AE1261" s="1" t="s">
        <v>133</v>
      </c>
      <c r="AF1261" s="4">
        <v>1</v>
      </c>
      <c r="AG1261" s="4">
        <f>IF(AND(VOZ_WHATSAPP[[#This Row],[Estado Cierre]]="Sin Cierre",VOZ_WHATSAPP[[#This Row],[Nota Negocio]]="Sin Negocio"),VOZ_WHATSAPP[[#This Row],[Nota]]-24%,VOZ_WHATSAPP[[#This Row],[Nota]])</f>
        <v>1</v>
      </c>
      <c r="AH1261" s="8">
        <f>IF(VOZ_WHATSAPP[[#This Row],[Estado Legal]]="No Cumple",0,IF(VOZ_WHATSAPP[[#This Row],[Realiza lectura de guion Legal]]="No Cumple",VOZ_WHATSAPP[[#This Row],[Nota 2]]-50%,VOZ_WHATSAPP[[#This Row],[Nota 2]]))</f>
        <v>1</v>
      </c>
    </row>
    <row r="1262" spans="1:34" x14ac:dyDescent="0.25">
      <c r="A1262" s="2" t="str">
        <f>VOZ_WHATSAPP[[#This Row],[ID Asesor]]&amp;VOZ_WHATSAPP[[#This Row],[Fecha Monitoreo]]</f>
        <v>363845843</v>
      </c>
      <c r="B1262" s="2">
        <v>45843</v>
      </c>
      <c r="C1262" s="1" t="s">
        <v>56</v>
      </c>
      <c r="D1262" s="1">
        <v>3638</v>
      </c>
      <c r="E1262" s="2">
        <v>45843</v>
      </c>
      <c r="F1262" s="3">
        <v>0.48958333333333331</v>
      </c>
      <c r="G1262" s="1" t="s">
        <v>58</v>
      </c>
      <c r="H1262" s="1" t="s">
        <v>44</v>
      </c>
      <c r="I1262" s="1">
        <v>573</v>
      </c>
      <c r="J1262" s="1">
        <v>3011455714</v>
      </c>
      <c r="K1262" s="1" t="s">
        <v>45</v>
      </c>
      <c r="L1262" s="1" t="s">
        <v>47</v>
      </c>
      <c r="M1262" s="1" t="s">
        <v>47</v>
      </c>
      <c r="N1262" s="1" t="s">
        <v>46</v>
      </c>
      <c r="O1262" s="1" t="s">
        <v>46</v>
      </c>
      <c r="P1262" s="1" t="s">
        <v>46</v>
      </c>
      <c r="Q1262" s="1" t="s">
        <v>46</v>
      </c>
      <c r="R1262" s="1" t="s">
        <v>46</v>
      </c>
      <c r="S1262" s="1" t="s">
        <v>46</v>
      </c>
      <c r="T1262" s="12" t="str">
        <f>IF(OR(VOZ_WHATSAPP[[#This Row],[Brinda argumentos coherentes a la objeción]]="No Cumple",VOZ_WHATSAPP[[#This Row],[Despliegue de Beneficios y/o consecuencias]]="No Cumple"),"Sin Negocio","Negocio")</f>
        <v>Negocio</v>
      </c>
      <c r="U1262" s="1" t="s">
        <v>48</v>
      </c>
      <c r="V1262" s="1" t="s">
        <v>48</v>
      </c>
      <c r="W1262" s="1" t="s">
        <v>48</v>
      </c>
      <c r="X1262" s="12" t="str">
        <f>IF(OR(VOZ_WHATSAPP[[#This Row],[Confirma Valor de pago]]="No Cumple",VOZ_WHATSAPP[[#This Row],[Confirma hora de pago]]="No Cumple",VOZ_WHATSAPP[[#This Row],[Confirma medio de pago]]="No Cumple"),"Sin Cierre","Cierre")</f>
        <v>Cierre</v>
      </c>
      <c r="Y1262" s="1" t="s">
        <v>46</v>
      </c>
      <c r="Z1262" s="1" t="s">
        <v>46</v>
      </c>
      <c r="AA1262" s="1" t="s">
        <v>46</v>
      </c>
      <c r="AB1262" s="1" t="s">
        <v>46</v>
      </c>
      <c r="AC1262" s="11" t="str">
        <f>IF(OR(VOZ_WHATSAPP[[#This Row],[La comunicación es asertiva, con respeto y evita maltrato]]="No Cumple",VOZ_WHATSAPP[[#This Row],[Cumple con las normativas legales]]="No Cumple"),"No Cumple","Cumple")</f>
        <v>Cumple</v>
      </c>
      <c r="AD1262" s="1" t="s">
        <v>46</v>
      </c>
      <c r="AE1262" s="1" t="s">
        <v>1229</v>
      </c>
      <c r="AF1262" s="4">
        <v>0.92</v>
      </c>
      <c r="AG1262" s="4">
        <f>IF(AND(VOZ_WHATSAPP[[#This Row],[Estado Cierre]]="Sin Cierre",VOZ_WHATSAPP[[#This Row],[Nota Negocio]]="Sin Negocio"),VOZ_WHATSAPP[[#This Row],[Nota]]-24%,VOZ_WHATSAPP[[#This Row],[Nota]])</f>
        <v>0.92</v>
      </c>
      <c r="AH1262" s="8">
        <f>IF(VOZ_WHATSAPP[[#This Row],[Estado Legal]]="No Cumple",0,IF(VOZ_WHATSAPP[[#This Row],[Realiza lectura de guion Legal]]="No Cumple",VOZ_WHATSAPP[[#This Row],[Nota 2]]-50%,VOZ_WHATSAPP[[#This Row],[Nota 2]]))</f>
        <v>0.92</v>
      </c>
    </row>
    <row r="1263" spans="1:34" x14ac:dyDescent="0.25">
      <c r="A1263" s="2" t="str">
        <f>VOZ_WHATSAPP[[#This Row],[ID Asesor]]&amp;VOZ_WHATSAPP[[#This Row],[Fecha Monitoreo]]</f>
        <v>367345843</v>
      </c>
      <c r="B1263" s="2">
        <v>45843</v>
      </c>
      <c r="C1263" s="1" t="s">
        <v>696</v>
      </c>
      <c r="D1263" s="1">
        <v>3673</v>
      </c>
      <c r="E1263" s="2">
        <v>45843</v>
      </c>
      <c r="F1263" s="3">
        <v>0.44583333333333336</v>
      </c>
      <c r="G1263" s="1" t="s">
        <v>51</v>
      </c>
      <c r="H1263" s="1" t="s">
        <v>71</v>
      </c>
      <c r="I1263" s="1"/>
      <c r="J1263" s="1"/>
      <c r="K1263" s="1"/>
      <c r="L1263" s="1" t="s">
        <v>46</v>
      </c>
      <c r="M1263" s="1" t="s">
        <v>47</v>
      </c>
      <c r="N1263" s="1" t="s">
        <v>46</v>
      </c>
      <c r="O1263" s="1" t="s">
        <v>54</v>
      </c>
      <c r="P1263" s="1" t="s">
        <v>46</v>
      </c>
      <c r="Q1263" s="1" t="s">
        <v>46</v>
      </c>
      <c r="R1263" s="1" t="s">
        <v>46</v>
      </c>
      <c r="S1263" s="1" t="s">
        <v>46</v>
      </c>
      <c r="T1263" s="12" t="str">
        <f>IF(OR(VOZ_WHATSAPP[[#This Row],[Brinda argumentos coherentes a la objeción]]="No Cumple",VOZ_WHATSAPP[[#This Row],[Despliegue de Beneficios y/o consecuencias]]="No Cumple"),"Sin Negocio","Negocio")</f>
        <v>Negocio</v>
      </c>
      <c r="U1263" s="1" t="s">
        <v>48</v>
      </c>
      <c r="V1263" s="1" t="s">
        <v>48</v>
      </c>
      <c r="W1263" s="1" t="s">
        <v>48</v>
      </c>
      <c r="X1263" s="12" t="str">
        <f>IF(OR(VOZ_WHATSAPP[[#This Row],[Confirma Valor de pago]]="No Cumple",VOZ_WHATSAPP[[#This Row],[Confirma hora de pago]]="No Cumple",VOZ_WHATSAPP[[#This Row],[Confirma medio de pago]]="No Cumple"),"Sin Cierre","Cierre")</f>
        <v>Cierre</v>
      </c>
      <c r="Y1263" s="1" t="s">
        <v>46</v>
      </c>
      <c r="Z1263" s="1" t="s">
        <v>46</v>
      </c>
      <c r="AA1263" s="1" t="s">
        <v>46</v>
      </c>
      <c r="AB1263" s="1" t="s">
        <v>46</v>
      </c>
      <c r="AC1263" s="11" t="str">
        <f>IF(OR(VOZ_WHATSAPP[[#This Row],[La comunicación es asertiva, con respeto y evita maltrato]]="No Cumple",VOZ_WHATSAPP[[#This Row],[Cumple con las normativas legales]]="No Cumple"),"No Cumple","Cumple")</f>
        <v>Cumple</v>
      </c>
      <c r="AD1263" s="1" t="s">
        <v>46</v>
      </c>
      <c r="AE1263" s="1" t="s">
        <v>1249</v>
      </c>
      <c r="AF1263" s="4">
        <v>0.91</v>
      </c>
      <c r="AG1263" s="4">
        <f>IF(AND(VOZ_WHATSAPP[[#This Row],[Estado Cierre]]="Sin Cierre",VOZ_WHATSAPP[[#This Row],[Nota Negocio]]="Sin Negocio"),VOZ_WHATSAPP[[#This Row],[Nota]]-24%,VOZ_WHATSAPP[[#This Row],[Nota]])</f>
        <v>0.91</v>
      </c>
      <c r="AH1263" s="8">
        <f>IF(VOZ_WHATSAPP[[#This Row],[Estado Legal]]="No Cumple",0,IF(VOZ_WHATSAPP[[#This Row],[Realiza lectura de guion Legal]]="No Cumple",VOZ_WHATSAPP[[#This Row],[Nota 2]]-50%,VOZ_WHATSAPP[[#This Row],[Nota 2]]))</f>
        <v>0.91</v>
      </c>
    </row>
    <row r="1264" spans="1:34" x14ac:dyDescent="0.25">
      <c r="A1264" s="2" t="str">
        <f>VOZ_WHATSAPP[[#This Row],[ID Asesor]]&amp;VOZ_WHATSAPP[[#This Row],[Fecha Monitoreo]]</f>
        <v>325045843</v>
      </c>
      <c r="B1264" s="2">
        <v>45843</v>
      </c>
      <c r="C1264" s="1" t="s">
        <v>126</v>
      </c>
      <c r="D1264" s="1">
        <v>3250</v>
      </c>
      <c r="E1264" s="2">
        <v>45843</v>
      </c>
      <c r="F1264" s="3">
        <v>0.50972222222222219</v>
      </c>
      <c r="G1264" s="1" t="s">
        <v>58</v>
      </c>
      <c r="H1264" s="1" t="s">
        <v>71</v>
      </c>
      <c r="I1264" s="1"/>
      <c r="J1264" s="1"/>
      <c r="K1264" s="1"/>
      <c r="L1264" s="1" t="s">
        <v>46</v>
      </c>
      <c r="M1264" s="1" t="s">
        <v>48</v>
      </c>
      <c r="N1264" s="1" t="s">
        <v>46</v>
      </c>
      <c r="O1264" s="1" t="s">
        <v>46</v>
      </c>
      <c r="P1264" s="1" t="s">
        <v>46</v>
      </c>
      <c r="Q1264" s="1" t="s">
        <v>46</v>
      </c>
      <c r="R1264" s="1" t="s">
        <v>46</v>
      </c>
      <c r="S1264" s="1" t="s">
        <v>46</v>
      </c>
      <c r="T1264" s="12" t="str">
        <f>IF(OR(VOZ_WHATSAPP[[#This Row],[Brinda argumentos coherentes a la objeción]]="No Cumple",VOZ_WHATSAPP[[#This Row],[Despliegue de Beneficios y/o consecuencias]]="No Cumple"),"Sin Negocio","Negocio")</f>
        <v>Negocio</v>
      </c>
      <c r="U1264" s="1" t="s">
        <v>48</v>
      </c>
      <c r="V1264" s="1" t="s">
        <v>48</v>
      </c>
      <c r="W1264" s="1" t="s">
        <v>48</v>
      </c>
      <c r="X1264" s="12" t="str">
        <f>IF(OR(VOZ_WHATSAPP[[#This Row],[Confirma Valor de pago]]="No Cumple",VOZ_WHATSAPP[[#This Row],[Confirma hora de pago]]="No Cumple",VOZ_WHATSAPP[[#This Row],[Confirma medio de pago]]="No Cumple"),"Sin Cierre","Cierre")</f>
        <v>Cierre</v>
      </c>
      <c r="Y1264" s="1" t="s">
        <v>48</v>
      </c>
      <c r="Z1264" s="1" t="s">
        <v>46</v>
      </c>
      <c r="AA1264" s="1" t="s">
        <v>46</v>
      </c>
      <c r="AB1264" s="1" t="s">
        <v>46</v>
      </c>
      <c r="AC1264" s="11" t="str">
        <f>IF(OR(VOZ_WHATSAPP[[#This Row],[La comunicación es asertiva, con respeto y evita maltrato]]="No Cumple",VOZ_WHATSAPP[[#This Row],[Cumple con las normativas legales]]="No Cumple"),"No Cumple","Cumple")</f>
        <v>Cumple</v>
      </c>
      <c r="AD1264" s="1" t="s">
        <v>46</v>
      </c>
      <c r="AE1264" s="1" t="s">
        <v>133</v>
      </c>
      <c r="AF1264" s="4">
        <v>1</v>
      </c>
      <c r="AG1264" s="4">
        <f>IF(AND(VOZ_WHATSAPP[[#This Row],[Estado Cierre]]="Sin Cierre",VOZ_WHATSAPP[[#This Row],[Nota Negocio]]="Sin Negocio"),VOZ_WHATSAPP[[#This Row],[Nota]]-24%,VOZ_WHATSAPP[[#This Row],[Nota]])</f>
        <v>1</v>
      </c>
      <c r="AH1264" s="8">
        <f>IF(VOZ_WHATSAPP[[#This Row],[Estado Legal]]="No Cumple",0,IF(VOZ_WHATSAPP[[#This Row],[Realiza lectura de guion Legal]]="No Cumple",VOZ_WHATSAPP[[#This Row],[Nota 2]]-50%,VOZ_WHATSAPP[[#This Row],[Nota 2]]))</f>
        <v>1</v>
      </c>
    </row>
    <row r="1265" spans="1:34" x14ac:dyDescent="0.25">
      <c r="A1265" s="2" t="str">
        <f>VOZ_WHATSAPP[[#This Row],[ID Asesor]]&amp;VOZ_WHATSAPP[[#This Row],[Fecha Monitoreo]]</f>
        <v>397045843</v>
      </c>
      <c r="B1265" s="2">
        <v>45843</v>
      </c>
      <c r="C1265" s="1" t="s">
        <v>42</v>
      </c>
      <c r="D1265" s="1">
        <v>3970</v>
      </c>
      <c r="E1265" s="2">
        <v>45843</v>
      </c>
      <c r="F1265" s="3">
        <v>0.35486111111111113</v>
      </c>
      <c r="G1265" s="1" t="s">
        <v>51</v>
      </c>
      <c r="H1265" s="1" t="s">
        <v>44</v>
      </c>
      <c r="I1265" s="1">
        <v>1443</v>
      </c>
      <c r="J1265" s="1">
        <v>3112115051</v>
      </c>
      <c r="K1265" s="1" t="s">
        <v>45</v>
      </c>
      <c r="L1265" s="1" t="s">
        <v>46</v>
      </c>
      <c r="M1265" s="1" t="s">
        <v>46</v>
      </c>
      <c r="N1265" s="1" t="s">
        <v>46</v>
      </c>
      <c r="O1265" s="1" t="s">
        <v>46</v>
      </c>
      <c r="P1265" s="1" t="s">
        <v>46</v>
      </c>
      <c r="Q1265" s="1" t="s">
        <v>46</v>
      </c>
      <c r="R1265" s="1" t="s">
        <v>47</v>
      </c>
      <c r="S1265" s="1" t="s">
        <v>46</v>
      </c>
      <c r="T1265" s="12" t="str">
        <f>IF(OR(VOZ_WHATSAPP[[#This Row],[Brinda argumentos coherentes a la objeción]]="No Cumple",VOZ_WHATSAPP[[#This Row],[Despliegue de Beneficios y/o consecuencias]]="No Cumple"),"Sin Negocio","Negocio")</f>
        <v>Sin Negocio</v>
      </c>
      <c r="U1265" s="1" t="s">
        <v>47</v>
      </c>
      <c r="V1265" s="1" t="s">
        <v>47</v>
      </c>
      <c r="W1265" s="1" t="s">
        <v>47</v>
      </c>
      <c r="X1265" s="12" t="str">
        <f>IF(OR(VOZ_WHATSAPP[[#This Row],[Confirma Valor de pago]]="No Cumple",VOZ_WHATSAPP[[#This Row],[Confirma hora de pago]]="No Cumple",VOZ_WHATSAPP[[#This Row],[Confirma medio de pago]]="No Cumple"),"Sin Cierre","Cierre")</f>
        <v>Sin Cierre</v>
      </c>
      <c r="Y1265" s="1" t="s">
        <v>46</v>
      </c>
      <c r="Z1265" s="1" t="s">
        <v>54</v>
      </c>
      <c r="AA1265" s="1" t="s">
        <v>46</v>
      </c>
      <c r="AB1265" s="1" t="s">
        <v>46</v>
      </c>
      <c r="AC1265" s="11" t="str">
        <f>IF(OR(VOZ_WHATSAPP[[#This Row],[La comunicación es asertiva, con respeto y evita maltrato]]="No Cumple",VOZ_WHATSAPP[[#This Row],[Cumple con las normativas legales]]="No Cumple"),"No Cumple","Cumple")</f>
        <v>Cumple</v>
      </c>
      <c r="AD1265" s="1" t="s">
        <v>46</v>
      </c>
      <c r="AE1265" s="1" t="s">
        <v>1250</v>
      </c>
      <c r="AF1265" s="4">
        <v>0.51</v>
      </c>
      <c r="AG1265" s="4">
        <f>IF(AND(VOZ_WHATSAPP[[#This Row],[Estado Cierre]]="Sin Cierre",VOZ_WHATSAPP[[#This Row],[Nota Negocio]]="Sin Negocio"),VOZ_WHATSAPP[[#This Row],[Nota]]-24%,VOZ_WHATSAPP[[#This Row],[Nota]])</f>
        <v>0.27</v>
      </c>
      <c r="AH1265" s="8">
        <f>IF(VOZ_WHATSAPP[[#This Row],[Estado Legal]]="No Cumple",0,IF(VOZ_WHATSAPP[[#This Row],[Realiza lectura de guion Legal]]="No Cumple",VOZ_WHATSAPP[[#This Row],[Nota 2]]-50%,VOZ_WHATSAPP[[#This Row],[Nota 2]]))</f>
        <v>0.27</v>
      </c>
    </row>
    <row r="1266" spans="1:34" x14ac:dyDescent="0.25">
      <c r="A1266" s="2" t="str">
        <f>VOZ_WHATSAPP[[#This Row],[ID Asesor]]&amp;VOZ_WHATSAPP[[#This Row],[Fecha Monitoreo]]</f>
        <v>334545843</v>
      </c>
      <c r="B1266" s="2">
        <v>45843</v>
      </c>
      <c r="C1266" s="1" t="s">
        <v>126</v>
      </c>
      <c r="D1266" s="1">
        <v>3345</v>
      </c>
      <c r="E1266" s="2">
        <v>45843</v>
      </c>
      <c r="F1266" s="3">
        <v>0.41875000000000001</v>
      </c>
      <c r="G1266" s="1" t="s">
        <v>58</v>
      </c>
      <c r="H1266" s="1" t="s">
        <v>71</v>
      </c>
      <c r="I1266" s="1"/>
      <c r="J1266" s="1"/>
      <c r="K1266" s="1"/>
      <c r="L1266" s="1" t="s">
        <v>46</v>
      </c>
      <c r="M1266" s="1" t="s">
        <v>48</v>
      </c>
      <c r="N1266" s="1" t="s">
        <v>46</v>
      </c>
      <c r="O1266" s="1" t="s">
        <v>46</v>
      </c>
      <c r="P1266" s="1" t="s">
        <v>46</v>
      </c>
      <c r="Q1266" s="1" t="s">
        <v>46</v>
      </c>
      <c r="R1266" s="1" t="s">
        <v>46</v>
      </c>
      <c r="S1266" s="1" t="s">
        <v>46</v>
      </c>
      <c r="T1266" s="12" t="str">
        <f>IF(OR(VOZ_WHATSAPP[[#This Row],[Brinda argumentos coherentes a la objeción]]="No Cumple",VOZ_WHATSAPP[[#This Row],[Despliegue de Beneficios y/o consecuencias]]="No Cumple"),"Sin Negocio","Negocio")</f>
        <v>Negocio</v>
      </c>
      <c r="U1266" s="1" t="s">
        <v>48</v>
      </c>
      <c r="V1266" s="1" t="s">
        <v>48</v>
      </c>
      <c r="W1266" s="1" t="s">
        <v>48</v>
      </c>
      <c r="X1266" s="12" t="str">
        <f>IF(OR(VOZ_WHATSAPP[[#This Row],[Confirma Valor de pago]]="No Cumple",VOZ_WHATSAPP[[#This Row],[Confirma hora de pago]]="No Cumple",VOZ_WHATSAPP[[#This Row],[Confirma medio de pago]]="No Cumple"),"Sin Cierre","Cierre")</f>
        <v>Cierre</v>
      </c>
      <c r="Y1266" s="1" t="s">
        <v>48</v>
      </c>
      <c r="Z1266" s="1" t="s">
        <v>46</v>
      </c>
      <c r="AA1266" s="1" t="s">
        <v>46</v>
      </c>
      <c r="AB1266" s="1" t="s">
        <v>46</v>
      </c>
      <c r="AC1266" s="11" t="str">
        <f>IF(OR(VOZ_WHATSAPP[[#This Row],[La comunicación es asertiva, con respeto y evita maltrato]]="No Cumple",VOZ_WHATSAPP[[#This Row],[Cumple con las normativas legales]]="No Cumple"),"No Cumple","Cumple")</f>
        <v>Cumple</v>
      </c>
      <c r="AD1266" s="1" t="s">
        <v>48</v>
      </c>
      <c r="AE1266" s="1" t="s">
        <v>133</v>
      </c>
      <c r="AF1266" s="4">
        <v>1</v>
      </c>
      <c r="AG1266" s="4">
        <f>IF(AND(VOZ_WHATSAPP[[#This Row],[Estado Cierre]]="Sin Cierre",VOZ_WHATSAPP[[#This Row],[Nota Negocio]]="Sin Negocio"),VOZ_WHATSAPP[[#This Row],[Nota]]-24%,VOZ_WHATSAPP[[#This Row],[Nota]])</f>
        <v>1</v>
      </c>
      <c r="AH1266" s="8">
        <f>IF(VOZ_WHATSAPP[[#This Row],[Estado Legal]]="No Cumple",0,IF(VOZ_WHATSAPP[[#This Row],[Realiza lectura de guion Legal]]="No Cumple",VOZ_WHATSAPP[[#This Row],[Nota 2]]-50%,VOZ_WHATSAPP[[#This Row],[Nota 2]]))</f>
        <v>1</v>
      </c>
    </row>
    <row r="1267" spans="1:34" x14ac:dyDescent="0.25">
      <c r="A1267" s="2" t="str">
        <f>VOZ_WHATSAPP[[#This Row],[ID Asesor]]&amp;VOZ_WHATSAPP[[#This Row],[Fecha Monitoreo]]</f>
        <v>363145843</v>
      </c>
      <c r="B1267" s="2">
        <v>45843</v>
      </c>
      <c r="C1267" s="1" t="s">
        <v>696</v>
      </c>
      <c r="D1267" s="1">
        <v>3631</v>
      </c>
      <c r="E1267" s="2">
        <v>45843</v>
      </c>
      <c r="F1267" s="3">
        <v>0.4861111111111111</v>
      </c>
      <c r="G1267" s="1" t="s">
        <v>51</v>
      </c>
      <c r="H1267" s="1" t="s">
        <v>44</v>
      </c>
      <c r="I1267" s="1">
        <v>1377</v>
      </c>
      <c r="J1267" s="1">
        <v>3007621427</v>
      </c>
      <c r="K1267" s="1" t="s">
        <v>45</v>
      </c>
      <c r="L1267" s="1" t="s">
        <v>47</v>
      </c>
      <c r="M1267" s="1" t="s">
        <v>46</v>
      </c>
      <c r="N1267" s="1" t="s">
        <v>46</v>
      </c>
      <c r="O1267" s="1" t="s">
        <v>46</v>
      </c>
      <c r="P1267" s="1" t="s">
        <v>46</v>
      </c>
      <c r="Q1267" s="1" t="s">
        <v>46</v>
      </c>
      <c r="R1267" s="1" t="s">
        <v>46</v>
      </c>
      <c r="S1267" s="1" t="s">
        <v>46</v>
      </c>
      <c r="T1267" s="12" t="str">
        <f>IF(OR(VOZ_WHATSAPP[[#This Row],[Brinda argumentos coherentes a la objeción]]="No Cumple",VOZ_WHATSAPP[[#This Row],[Despliegue de Beneficios y/o consecuencias]]="No Cumple"),"Sin Negocio","Negocio")</f>
        <v>Negocio</v>
      </c>
      <c r="U1267" s="1" t="s">
        <v>48</v>
      </c>
      <c r="V1267" s="1" t="s">
        <v>48</v>
      </c>
      <c r="W1267" s="1" t="s">
        <v>48</v>
      </c>
      <c r="X1267" s="12" t="str">
        <f>IF(OR(VOZ_WHATSAPP[[#This Row],[Confirma Valor de pago]]="No Cumple",VOZ_WHATSAPP[[#This Row],[Confirma hora de pago]]="No Cumple",VOZ_WHATSAPP[[#This Row],[Confirma medio de pago]]="No Cumple"),"Sin Cierre","Cierre")</f>
        <v>Cierre</v>
      </c>
      <c r="Y1267" s="1" t="s">
        <v>46</v>
      </c>
      <c r="Z1267" s="1" t="s">
        <v>46</v>
      </c>
      <c r="AA1267" s="1" t="s">
        <v>46</v>
      </c>
      <c r="AB1267" s="1" t="s">
        <v>46</v>
      </c>
      <c r="AC1267" s="11" t="str">
        <f>IF(OR(VOZ_WHATSAPP[[#This Row],[La comunicación es asertiva, con respeto y evita maltrato]]="No Cumple",VOZ_WHATSAPP[[#This Row],[Cumple con las normativas legales]]="No Cumple"),"No Cumple","Cumple")</f>
        <v>Cumple</v>
      </c>
      <c r="AD1267" s="1" t="s">
        <v>46</v>
      </c>
      <c r="AE1267" s="1" t="s">
        <v>1251</v>
      </c>
      <c r="AF1267" s="4">
        <v>0.96</v>
      </c>
      <c r="AG1267" s="4">
        <f>IF(AND(VOZ_WHATSAPP[[#This Row],[Estado Cierre]]="Sin Cierre",VOZ_WHATSAPP[[#This Row],[Nota Negocio]]="Sin Negocio"),VOZ_WHATSAPP[[#This Row],[Nota]]-24%,VOZ_WHATSAPP[[#This Row],[Nota]])</f>
        <v>0.96</v>
      </c>
      <c r="AH1267" s="8">
        <f>IF(VOZ_WHATSAPP[[#This Row],[Estado Legal]]="No Cumple",0,IF(VOZ_WHATSAPP[[#This Row],[Realiza lectura de guion Legal]]="No Cumple",VOZ_WHATSAPP[[#This Row],[Nota 2]]-50%,VOZ_WHATSAPP[[#This Row],[Nota 2]]))</f>
        <v>0.96</v>
      </c>
    </row>
    <row r="1268" spans="1:34" x14ac:dyDescent="0.25">
      <c r="A1268" s="2" t="str">
        <f>VOZ_WHATSAPP[[#This Row],[ID Asesor]]&amp;VOZ_WHATSAPP[[#This Row],[Fecha Monitoreo]]</f>
        <v>399745843</v>
      </c>
      <c r="B1268" s="2">
        <v>45843</v>
      </c>
      <c r="C1268" s="1" t="s">
        <v>696</v>
      </c>
      <c r="D1268" s="1">
        <v>3997</v>
      </c>
      <c r="E1268" s="2">
        <v>45843</v>
      </c>
      <c r="F1268" s="3">
        <v>0.46111111111111114</v>
      </c>
      <c r="G1268" s="1" t="s">
        <v>43</v>
      </c>
      <c r="H1268" s="1" t="s">
        <v>44</v>
      </c>
      <c r="I1268" s="1">
        <v>1400</v>
      </c>
      <c r="J1268" s="1">
        <v>3207374116</v>
      </c>
      <c r="K1268" s="1" t="s">
        <v>45</v>
      </c>
      <c r="L1268" s="1" t="s">
        <v>46</v>
      </c>
      <c r="M1268" s="1" t="s">
        <v>48</v>
      </c>
      <c r="N1268" s="1" t="s">
        <v>46</v>
      </c>
      <c r="O1268" s="1" t="s">
        <v>48</v>
      </c>
      <c r="P1268" s="1" t="s">
        <v>48</v>
      </c>
      <c r="Q1268" s="1" t="s">
        <v>46</v>
      </c>
      <c r="R1268" s="1" t="s">
        <v>47</v>
      </c>
      <c r="S1268" s="1" t="s">
        <v>48</v>
      </c>
      <c r="T1268" s="12" t="str">
        <f>IF(OR(VOZ_WHATSAPP[[#This Row],[Brinda argumentos coherentes a la objeción]]="No Cumple",VOZ_WHATSAPP[[#This Row],[Despliegue de Beneficios y/o consecuencias]]="No Cumple"),"Sin Negocio","Negocio")</f>
        <v>Sin Negocio</v>
      </c>
      <c r="U1268" s="1" t="s">
        <v>48</v>
      </c>
      <c r="V1268" s="1" t="s">
        <v>48</v>
      </c>
      <c r="W1268" s="1" t="s">
        <v>48</v>
      </c>
      <c r="X1268" s="12" t="str">
        <f>IF(OR(VOZ_WHATSAPP[[#This Row],[Confirma Valor de pago]]="No Cumple",VOZ_WHATSAPP[[#This Row],[Confirma hora de pago]]="No Cumple",VOZ_WHATSAPP[[#This Row],[Confirma medio de pago]]="No Cumple"),"Sin Cierre","Cierre")</f>
        <v>Cierre</v>
      </c>
      <c r="Y1268" s="1" t="s">
        <v>48</v>
      </c>
      <c r="Z1268" s="1" t="s">
        <v>48</v>
      </c>
      <c r="AA1268" s="1" t="s">
        <v>46</v>
      </c>
      <c r="AB1268" s="1" t="s">
        <v>46</v>
      </c>
      <c r="AC1268" s="11" t="str">
        <f>IF(OR(VOZ_WHATSAPP[[#This Row],[La comunicación es asertiva, con respeto y evita maltrato]]="No Cumple",VOZ_WHATSAPP[[#This Row],[Cumple con las normativas legales]]="No Cumple"),"No Cumple","Cumple")</f>
        <v>Cumple</v>
      </c>
      <c r="AD1268" s="1" t="s">
        <v>48</v>
      </c>
      <c r="AE1268" s="1" t="s">
        <v>1252</v>
      </c>
      <c r="AF1268" s="4">
        <v>0.9</v>
      </c>
      <c r="AG1268" s="4">
        <f>IF(AND(VOZ_WHATSAPP[[#This Row],[Estado Cierre]]="Sin Cierre",VOZ_WHATSAPP[[#This Row],[Nota Negocio]]="Sin Negocio"),VOZ_WHATSAPP[[#This Row],[Nota]]-24%,VOZ_WHATSAPP[[#This Row],[Nota]])</f>
        <v>0.9</v>
      </c>
      <c r="AH1268" s="8">
        <f>IF(VOZ_WHATSAPP[[#This Row],[Estado Legal]]="No Cumple",0,IF(VOZ_WHATSAPP[[#This Row],[Realiza lectura de guion Legal]]="No Cumple",VOZ_WHATSAPP[[#This Row],[Nota 2]]-50%,VOZ_WHATSAPP[[#This Row],[Nota 2]]))</f>
        <v>0.9</v>
      </c>
    </row>
    <row r="1269" spans="1:34" x14ac:dyDescent="0.25">
      <c r="A1269" s="2" t="str">
        <f>VOZ_WHATSAPP[[#This Row],[ID Asesor]]&amp;VOZ_WHATSAPP[[#This Row],[Fecha Monitoreo]]</f>
        <v>303545845</v>
      </c>
      <c r="B1269" s="2">
        <v>45845</v>
      </c>
      <c r="C1269" s="1" t="s">
        <v>696</v>
      </c>
      <c r="D1269" s="1">
        <v>3035</v>
      </c>
      <c r="E1269" s="2">
        <v>45843</v>
      </c>
      <c r="F1269" s="3">
        <v>1.0416666666666666E-2</v>
      </c>
      <c r="G1269" s="1" t="s">
        <v>60</v>
      </c>
      <c r="H1269" s="1" t="s">
        <v>44</v>
      </c>
      <c r="I1269" s="1">
        <v>1151</v>
      </c>
      <c r="J1269" s="1">
        <v>3142631670</v>
      </c>
      <c r="K1269" s="1" t="s">
        <v>45</v>
      </c>
      <c r="L1269" s="1" t="s">
        <v>47</v>
      </c>
      <c r="M1269" s="1" t="s">
        <v>46</v>
      </c>
      <c r="N1269" s="1" t="s">
        <v>48</v>
      </c>
      <c r="O1269" s="1" t="s">
        <v>48</v>
      </c>
      <c r="P1269" s="1" t="s">
        <v>48</v>
      </c>
      <c r="Q1269" s="1" t="s">
        <v>46</v>
      </c>
      <c r="R1269" s="1" t="s">
        <v>46</v>
      </c>
      <c r="S1269" s="1" t="s">
        <v>46</v>
      </c>
      <c r="T1269" s="12" t="str">
        <f>IF(OR(VOZ_WHATSAPP[[#This Row],[Brinda argumentos coherentes a la objeción]]="No Cumple",VOZ_WHATSAPP[[#This Row],[Despliegue de Beneficios y/o consecuencias]]="No Cumple"),"Sin Negocio","Negocio")</f>
        <v>Negocio</v>
      </c>
      <c r="U1269" s="1" t="s">
        <v>46</v>
      </c>
      <c r="V1269" s="1" t="s">
        <v>46</v>
      </c>
      <c r="W1269" s="1" t="s">
        <v>48</v>
      </c>
      <c r="X1269" s="12" t="str">
        <f>IF(OR(VOZ_WHATSAPP[[#This Row],[Confirma Valor de pago]]="No Cumple",VOZ_WHATSAPP[[#This Row],[Confirma hora de pago]]="No Cumple",VOZ_WHATSAPP[[#This Row],[Confirma medio de pago]]="No Cumple"),"Sin Cierre","Cierre")</f>
        <v>Cierre</v>
      </c>
      <c r="Y1269" s="1" t="s">
        <v>46</v>
      </c>
      <c r="Z1269" s="1" t="s">
        <v>46</v>
      </c>
      <c r="AA1269" s="1" t="s">
        <v>46</v>
      </c>
      <c r="AB1269" s="1" t="s">
        <v>46</v>
      </c>
      <c r="AC1269" s="11" t="str">
        <f>IF(OR(VOZ_WHATSAPP[[#This Row],[La comunicación es asertiva, con respeto y evita maltrato]]="No Cumple",VOZ_WHATSAPP[[#This Row],[Cumple con las normativas legales]]="No Cumple"),"No Cumple","Cumple")</f>
        <v>Cumple</v>
      </c>
      <c r="AD1269" s="1" t="s">
        <v>46</v>
      </c>
      <c r="AE1269" s="1" t="s">
        <v>1253</v>
      </c>
      <c r="AF1269" s="4">
        <v>0.96</v>
      </c>
      <c r="AG1269" s="4">
        <f>IF(AND(VOZ_WHATSAPP[[#This Row],[Estado Cierre]]="Sin Cierre",VOZ_WHATSAPP[[#This Row],[Nota Negocio]]="Sin Negocio"),VOZ_WHATSAPP[[#This Row],[Nota]]-24%,VOZ_WHATSAPP[[#This Row],[Nota]])</f>
        <v>0.96</v>
      </c>
      <c r="AH1269" s="8">
        <f>IF(VOZ_WHATSAPP[[#This Row],[Estado Legal]]="No Cumple",0,IF(VOZ_WHATSAPP[[#This Row],[Realiza lectura de guion Legal]]="No Cumple",VOZ_WHATSAPP[[#This Row],[Nota 2]]-50%,VOZ_WHATSAPP[[#This Row],[Nota 2]]))</f>
        <v>0.96</v>
      </c>
    </row>
    <row r="1270" spans="1:34" x14ac:dyDescent="0.25">
      <c r="A1270" s="2" t="str">
        <f>VOZ_WHATSAPP[[#This Row],[ID Asesor]]&amp;VOZ_WHATSAPP[[#This Row],[Fecha Monitoreo]]</f>
        <v>398845845</v>
      </c>
      <c r="B1270" s="2">
        <v>45845</v>
      </c>
      <c r="C1270" s="1" t="s">
        <v>59</v>
      </c>
      <c r="D1270" s="1">
        <v>3988</v>
      </c>
      <c r="E1270" s="2">
        <v>45843</v>
      </c>
      <c r="F1270" s="3">
        <v>0.45555555555555555</v>
      </c>
      <c r="G1270" s="1" t="s">
        <v>60</v>
      </c>
      <c r="H1270" s="1" t="s">
        <v>44</v>
      </c>
      <c r="I1270" s="1">
        <v>1437</v>
      </c>
      <c r="J1270" s="1">
        <v>3158048193</v>
      </c>
      <c r="K1270" s="1" t="s">
        <v>45</v>
      </c>
      <c r="L1270" s="1" t="s">
        <v>46</v>
      </c>
      <c r="M1270" s="1" t="s">
        <v>46</v>
      </c>
      <c r="N1270" s="1" t="s">
        <v>46</v>
      </c>
      <c r="O1270" s="1" t="s">
        <v>46</v>
      </c>
      <c r="P1270" s="1" t="s">
        <v>46</v>
      </c>
      <c r="Q1270" s="1" t="s">
        <v>46</v>
      </c>
      <c r="R1270" s="1" t="s">
        <v>46</v>
      </c>
      <c r="S1270" s="1" t="s">
        <v>46</v>
      </c>
      <c r="T1270" s="12" t="str">
        <f>IF(OR(VOZ_WHATSAPP[[#This Row],[Brinda argumentos coherentes a la objeción]]="No Cumple",VOZ_WHATSAPP[[#This Row],[Despliegue de Beneficios y/o consecuencias]]="No Cumple"),"Sin Negocio","Negocio")</f>
        <v>Negocio</v>
      </c>
      <c r="U1270" s="1" t="s">
        <v>48</v>
      </c>
      <c r="V1270" s="1" t="s">
        <v>47</v>
      </c>
      <c r="W1270" s="1" t="s">
        <v>48</v>
      </c>
      <c r="X1270" s="12" t="str">
        <f>IF(OR(VOZ_WHATSAPP[[#This Row],[Confirma Valor de pago]]="No Cumple",VOZ_WHATSAPP[[#This Row],[Confirma hora de pago]]="No Cumple",VOZ_WHATSAPP[[#This Row],[Confirma medio de pago]]="No Cumple"),"Sin Cierre","Cierre")</f>
        <v>Sin Cierre</v>
      </c>
      <c r="Y1270" s="1" t="s">
        <v>46</v>
      </c>
      <c r="Z1270" s="1" t="s">
        <v>48</v>
      </c>
      <c r="AA1270" s="1" t="s">
        <v>46</v>
      </c>
      <c r="AB1270" s="1" t="s">
        <v>54</v>
      </c>
      <c r="AC1270" s="11" t="str">
        <f>IF(OR(VOZ_WHATSAPP[[#This Row],[La comunicación es asertiva, con respeto y evita maltrato]]="No Cumple",VOZ_WHATSAPP[[#This Row],[Cumple con las normativas legales]]="No Cumple"),"No Cumple","Cumple")</f>
        <v>No Cumple</v>
      </c>
      <c r="AD1270" s="1" t="s">
        <v>46</v>
      </c>
      <c r="AE1270" s="1" t="s">
        <v>1254</v>
      </c>
      <c r="AF1270" s="4">
        <v>0.92</v>
      </c>
      <c r="AG1270" s="4">
        <f>IF(AND(VOZ_WHATSAPP[[#This Row],[Estado Cierre]]="Sin Cierre",VOZ_WHATSAPP[[#This Row],[Nota Negocio]]="Sin Negocio"),VOZ_WHATSAPP[[#This Row],[Nota]]-24%,VOZ_WHATSAPP[[#This Row],[Nota]])</f>
        <v>0.92</v>
      </c>
      <c r="AH1270" s="8">
        <f>IF(VOZ_WHATSAPP[[#This Row],[Estado Legal]]="No Cumple",0,IF(VOZ_WHATSAPP[[#This Row],[Realiza lectura de guion Legal]]="No Cumple",VOZ_WHATSAPP[[#This Row],[Nota 2]]-50%,VOZ_WHATSAPP[[#This Row],[Nota 2]]))</f>
        <v>0</v>
      </c>
    </row>
    <row r="1271" spans="1:34" x14ac:dyDescent="0.25">
      <c r="A1271" s="2" t="str">
        <f>VOZ_WHATSAPP[[#This Row],[ID Asesor]]&amp;VOZ_WHATSAPP[[#This Row],[Fecha Monitoreo]]</f>
        <v>282645845</v>
      </c>
      <c r="B1271" s="2">
        <v>45845</v>
      </c>
      <c r="C1271" s="1" t="s">
        <v>42</v>
      </c>
      <c r="D1271" s="1">
        <v>2826</v>
      </c>
      <c r="E1271" s="2">
        <v>45843</v>
      </c>
      <c r="F1271" s="3">
        <v>0.40972222222222221</v>
      </c>
      <c r="G1271" s="1" t="s">
        <v>60</v>
      </c>
      <c r="H1271" s="1" t="s">
        <v>44</v>
      </c>
      <c r="I1271" s="1">
        <v>1235</v>
      </c>
      <c r="J1271" s="1">
        <v>3175496278</v>
      </c>
      <c r="K1271" s="1" t="s">
        <v>45</v>
      </c>
      <c r="L1271" s="1" t="s">
        <v>46</v>
      </c>
      <c r="M1271" s="1" t="s">
        <v>46</v>
      </c>
      <c r="N1271" s="1" t="s">
        <v>46</v>
      </c>
      <c r="O1271" s="1" t="s">
        <v>46</v>
      </c>
      <c r="P1271" s="1" t="s">
        <v>46</v>
      </c>
      <c r="Q1271" s="1" t="s">
        <v>46</v>
      </c>
      <c r="R1271" s="1" t="s">
        <v>47</v>
      </c>
      <c r="S1271" s="1" t="s">
        <v>46</v>
      </c>
      <c r="T1271" s="12" t="str">
        <f>IF(OR(VOZ_WHATSAPP[[#This Row],[Brinda argumentos coherentes a la objeción]]="No Cumple",VOZ_WHATSAPP[[#This Row],[Despliegue de Beneficios y/o consecuencias]]="No Cumple"),"Sin Negocio","Negocio")</f>
        <v>Sin Negocio</v>
      </c>
      <c r="U1271" s="1" t="s">
        <v>46</v>
      </c>
      <c r="V1271" s="1" t="s">
        <v>46</v>
      </c>
      <c r="W1271" s="1" t="s">
        <v>46</v>
      </c>
      <c r="X1271" s="12" t="str">
        <f>IF(OR(VOZ_WHATSAPP[[#This Row],[Confirma Valor de pago]]="No Cumple",VOZ_WHATSAPP[[#This Row],[Confirma hora de pago]]="No Cumple",VOZ_WHATSAPP[[#This Row],[Confirma medio de pago]]="No Cumple"),"Sin Cierre","Cierre")</f>
        <v>Cierre</v>
      </c>
      <c r="Y1271" s="1" t="s">
        <v>46</v>
      </c>
      <c r="Z1271" s="1" t="s">
        <v>46</v>
      </c>
      <c r="AA1271" s="1" t="s">
        <v>46</v>
      </c>
      <c r="AB1271" s="1" t="s">
        <v>46</v>
      </c>
      <c r="AC1271" s="11" t="str">
        <f>IF(OR(VOZ_WHATSAPP[[#This Row],[La comunicación es asertiva, con respeto y evita maltrato]]="No Cumple",VOZ_WHATSAPP[[#This Row],[Cumple con las normativas legales]]="No Cumple"),"No Cumple","Cumple")</f>
        <v>Cumple</v>
      </c>
      <c r="AD1271" s="1" t="s">
        <v>46</v>
      </c>
      <c r="AE1271" s="1" t="s">
        <v>1255</v>
      </c>
      <c r="AF1271" s="4">
        <v>0.9</v>
      </c>
      <c r="AG1271" s="4">
        <f>IF(AND(VOZ_WHATSAPP[[#This Row],[Estado Cierre]]="Sin Cierre",VOZ_WHATSAPP[[#This Row],[Nota Negocio]]="Sin Negocio"),VOZ_WHATSAPP[[#This Row],[Nota]]-24%,VOZ_WHATSAPP[[#This Row],[Nota]])</f>
        <v>0.9</v>
      </c>
      <c r="AH1271" s="8">
        <f>IF(VOZ_WHATSAPP[[#This Row],[Estado Legal]]="No Cumple",0,IF(VOZ_WHATSAPP[[#This Row],[Realiza lectura de guion Legal]]="No Cumple",VOZ_WHATSAPP[[#This Row],[Nota 2]]-50%,VOZ_WHATSAPP[[#This Row],[Nota 2]]))</f>
        <v>0.9</v>
      </c>
    </row>
    <row r="1272" spans="1:34" x14ac:dyDescent="0.25">
      <c r="A1272" s="2" t="str">
        <f>VOZ_WHATSAPP[[#This Row],[ID Asesor]]&amp;VOZ_WHATSAPP[[#This Row],[Fecha Monitoreo]]</f>
        <v>266745845</v>
      </c>
      <c r="B1272" s="2">
        <v>45845</v>
      </c>
      <c r="C1272" s="1" t="s">
        <v>56</v>
      </c>
      <c r="D1272" s="1">
        <v>2667</v>
      </c>
      <c r="E1272" s="2">
        <v>45843</v>
      </c>
      <c r="F1272" s="3">
        <v>0.4513888888888889</v>
      </c>
      <c r="G1272" s="1" t="s">
        <v>58</v>
      </c>
      <c r="H1272" s="1" t="s">
        <v>44</v>
      </c>
      <c r="I1272" s="1">
        <v>505</v>
      </c>
      <c r="J1272" s="1">
        <v>3132910555</v>
      </c>
      <c r="K1272" s="1" t="s">
        <v>45</v>
      </c>
      <c r="L1272" s="1" t="s">
        <v>46</v>
      </c>
      <c r="M1272" s="1" t="s">
        <v>46</v>
      </c>
      <c r="N1272" s="1" t="s">
        <v>46</v>
      </c>
      <c r="O1272" s="1" t="s">
        <v>46</v>
      </c>
      <c r="P1272" s="1" t="s">
        <v>46</v>
      </c>
      <c r="Q1272" s="1" t="s">
        <v>48</v>
      </c>
      <c r="R1272" s="1" t="s">
        <v>48</v>
      </c>
      <c r="S1272" s="1" t="s">
        <v>46</v>
      </c>
      <c r="T1272" s="12" t="str">
        <f>IF(OR(VOZ_WHATSAPP[[#This Row],[Brinda argumentos coherentes a la objeción]]="No Cumple",VOZ_WHATSAPP[[#This Row],[Despliegue de Beneficios y/o consecuencias]]="No Cumple"),"Sin Negocio","Negocio")</f>
        <v>Negocio</v>
      </c>
      <c r="U1272" s="1" t="s">
        <v>46</v>
      </c>
      <c r="V1272" s="1" t="s">
        <v>46</v>
      </c>
      <c r="W1272" s="1" t="s">
        <v>46</v>
      </c>
      <c r="X1272" s="12" t="str">
        <f>IF(OR(VOZ_WHATSAPP[[#This Row],[Confirma Valor de pago]]="No Cumple",VOZ_WHATSAPP[[#This Row],[Confirma hora de pago]]="No Cumple",VOZ_WHATSAPP[[#This Row],[Confirma medio de pago]]="No Cumple"),"Sin Cierre","Cierre")</f>
        <v>Cierre</v>
      </c>
      <c r="Y1272" s="1" t="s">
        <v>46</v>
      </c>
      <c r="Z1272" s="1" t="s">
        <v>46</v>
      </c>
      <c r="AA1272" s="1" t="s">
        <v>46</v>
      </c>
      <c r="AB1272" s="1" t="s">
        <v>46</v>
      </c>
      <c r="AC1272" s="11" t="str">
        <f>IF(OR(VOZ_WHATSAPP[[#This Row],[La comunicación es asertiva, con respeto y evita maltrato]]="No Cumple",VOZ_WHATSAPP[[#This Row],[Cumple con las normativas legales]]="No Cumple"),"No Cumple","Cumple")</f>
        <v>Cumple</v>
      </c>
      <c r="AD1272" s="1" t="s">
        <v>46</v>
      </c>
      <c r="AE1272" s="1" t="s">
        <v>1256</v>
      </c>
      <c r="AF1272" s="4">
        <v>1</v>
      </c>
      <c r="AG1272" s="4">
        <f>IF(AND(VOZ_WHATSAPP[[#This Row],[Estado Cierre]]="Sin Cierre",VOZ_WHATSAPP[[#This Row],[Nota Negocio]]="Sin Negocio"),VOZ_WHATSAPP[[#This Row],[Nota]]-24%,VOZ_WHATSAPP[[#This Row],[Nota]])</f>
        <v>1</v>
      </c>
      <c r="AH1272" s="8">
        <f>IF(VOZ_WHATSAPP[[#This Row],[Estado Legal]]="No Cumple",0,IF(VOZ_WHATSAPP[[#This Row],[Realiza lectura de guion Legal]]="No Cumple",VOZ_WHATSAPP[[#This Row],[Nota 2]]-50%,VOZ_WHATSAPP[[#This Row],[Nota 2]]))</f>
        <v>1</v>
      </c>
    </row>
    <row r="1273" spans="1:34" x14ac:dyDescent="0.25">
      <c r="A1273" s="2" t="str">
        <f>VOZ_WHATSAPP[[#This Row],[ID Asesor]]&amp;VOZ_WHATSAPP[[#This Row],[Fecha Monitoreo]]</f>
        <v>368645845</v>
      </c>
      <c r="B1273" s="2">
        <v>45845</v>
      </c>
      <c r="C1273" s="1" t="s">
        <v>42</v>
      </c>
      <c r="D1273" s="1">
        <v>3686</v>
      </c>
      <c r="E1273" s="2">
        <v>45843</v>
      </c>
      <c r="F1273" s="3">
        <v>0.40277777777777779</v>
      </c>
      <c r="G1273" s="1" t="s">
        <v>51</v>
      </c>
      <c r="H1273" s="1" t="s">
        <v>44</v>
      </c>
      <c r="I1273" s="1">
        <v>1397</v>
      </c>
      <c r="J1273" s="1">
        <v>3219141809</v>
      </c>
      <c r="K1273" s="1" t="s">
        <v>45</v>
      </c>
      <c r="L1273" s="1" t="s">
        <v>46</v>
      </c>
      <c r="M1273" s="1" t="s">
        <v>47</v>
      </c>
      <c r="N1273" s="1" t="s">
        <v>46</v>
      </c>
      <c r="O1273" s="1" t="s">
        <v>46</v>
      </c>
      <c r="P1273" s="1" t="s">
        <v>46</v>
      </c>
      <c r="Q1273" s="1" t="s">
        <v>48</v>
      </c>
      <c r="R1273" s="1" t="s">
        <v>48</v>
      </c>
      <c r="S1273" s="1" t="s">
        <v>47</v>
      </c>
      <c r="T1273" s="12" t="str">
        <f>IF(OR(VOZ_WHATSAPP[[#This Row],[Brinda argumentos coherentes a la objeción]]="No Cumple",VOZ_WHATSAPP[[#This Row],[Despliegue de Beneficios y/o consecuencias]]="No Cumple"),"Sin Negocio","Negocio")</f>
        <v>Sin Negocio</v>
      </c>
      <c r="U1273" s="1" t="s">
        <v>48</v>
      </c>
      <c r="V1273" s="1" t="s">
        <v>48</v>
      </c>
      <c r="W1273" s="1" t="s">
        <v>48</v>
      </c>
      <c r="X1273" s="12" t="str">
        <f>IF(OR(VOZ_WHATSAPP[[#This Row],[Confirma Valor de pago]]="No Cumple",VOZ_WHATSAPP[[#This Row],[Confirma hora de pago]]="No Cumple",VOZ_WHATSAPP[[#This Row],[Confirma medio de pago]]="No Cumple"),"Sin Cierre","Cierre")</f>
        <v>Cierre</v>
      </c>
      <c r="Y1273" s="1" t="s">
        <v>54</v>
      </c>
      <c r="Z1273" s="1" t="s">
        <v>54</v>
      </c>
      <c r="AA1273" s="1" t="s">
        <v>46</v>
      </c>
      <c r="AB1273" s="1" t="s">
        <v>46</v>
      </c>
      <c r="AC1273" s="11" t="str">
        <f>IF(OR(VOZ_WHATSAPP[[#This Row],[La comunicación es asertiva, con respeto y evita maltrato]]="No Cumple",VOZ_WHATSAPP[[#This Row],[Cumple con las normativas legales]]="No Cumple"),"No Cumple","Cumple")</f>
        <v>Cumple</v>
      </c>
      <c r="AD1273" s="1" t="s">
        <v>47</v>
      </c>
      <c r="AE1273" s="1" t="s">
        <v>1257</v>
      </c>
      <c r="AF1273" s="4">
        <v>0.63</v>
      </c>
      <c r="AG1273" s="4">
        <f>IF(AND(VOZ_WHATSAPP[[#This Row],[Estado Cierre]]="Sin Cierre",VOZ_WHATSAPP[[#This Row],[Nota Negocio]]="Sin Negocio"),VOZ_WHATSAPP[[#This Row],[Nota]]-24%,VOZ_WHATSAPP[[#This Row],[Nota]])</f>
        <v>0.63</v>
      </c>
      <c r="AH1273" s="8">
        <f>IF(VOZ_WHATSAPP[[#This Row],[Estado Legal]]="No Cumple",0,IF(VOZ_WHATSAPP[[#This Row],[Realiza lectura de guion Legal]]="No Cumple",VOZ_WHATSAPP[[#This Row],[Nota 2]]-50%,VOZ_WHATSAPP[[#This Row],[Nota 2]]))</f>
        <v>0.13</v>
      </c>
    </row>
    <row r="1274" spans="1:34" x14ac:dyDescent="0.25">
      <c r="A1274" s="2" t="str">
        <f>VOZ_WHATSAPP[[#This Row],[ID Asesor]]&amp;VOZ_WHATSAPP[[#This Row],[Fecha Monitoreo]]</f>
        <v>386845845</v>
      </c>
      <c r="B1274" s="2">
        <v>45845</v>
      </c>
      <c r="C1274" s="1" t="s">
        <v>42</v>
      </c>
      <c r="D1274" s="1">
        <v>3868</v>
      </c>
      <c r="E1274" s="2">
        <v>45845</v>
      </c>
      <c r="F1274" s="3">
        <v>0.38819444444444445</v>
      </c>
      <c r="G1274" s="1" t="s">
        <v>51</v>
      </c>
      <c r="H1274" s="1" t="s">
        <v>44</v>
      </c>
      <c r="I1274" s="1">
        <v>1116</v>
      </c>
      <c r="J1274" s="1">
        <v>3126689021</v>
      </c>
      <c r="K1274" s="1" t="s">
        <v>45</v>
      </c>
      <c r="L1274" s="1" t="s">
        <v>46</v>
      </c>
      <c r="M1274" s="1" t="s">
        <v>46</v>
      </c>
      <c r="N1274" s="1" t="s">
        <v>46</v>
      </c>
      <c r="O1274" s="1" t="s">
        <v>46</v>
      </c>
      <c r="P1274" s="1" t="s">
        <v>46</v>
      </c>
      <c r="Q1274" s="1" t="s">
        <v>46</v>
      </c>
      <c r="R1274" s="1" t="s">
        <v>46</v>
      </c>
      <c r="S1274" s="1" t="s">
        <v>46</v>
      </c>
      <c r="T1274" s="12" t="str">
        <f>IF(OR(VOZ_WHATSAPP[[#This Row],[Brinda argumentos coherentes a la objeción]]="No Cumple",VOZ_WHATSAPP[[#This Row],[Despliegue de Beneficios y/o consecuencias]]="No Cumple"),"Sin Negocio","Negocio")</f>
        <v>Negocio</v>
      </c>
      <c r="U1274" s="1" t="s">
        <v>48</v>
      </c>
      <c r="V1274" s="1" t="s">
        <v>48</v>
      </c>
      <c r="W1274" s="1" t="s">
        <v>48</v>
      </c>
      <c r="X1274" s="12" t="str">
        <f>IF(OR(VOZ_WHATSAPP[[#This Row],[Confirma Valor de pago]]="No Cumple",VOZ_WHATSAPP[[#This Row],[Confirma hora de pago]]="No Cumple",VOZ_WHATSAPP[[#This Row],[Confirma medio de pago]]="No Cumple"),"Sin Cierre","Cierre")</f>
        <v>Cierre</v>
      </c>
      <c r="Y1274" s="1" t="s">
        <v>46</v>
      </c>
      <c r="Z1274" s="1" t="s">
        <v>46</v>
      </c>
      <c r="AA1274" s="1" t="s">
        <v>46</v>
      </c>
      <c r="AB1274" s="1" t="s">
        <v>46</v>
      </c>
      <c r="AC1274" s="11" t="str">
        <f>IF(OR(VOZ_WHATSAPP[[#This Row],[La comunicación es asertiva, con respeto y evita maltrato]]="No Cumple",VOZ_WHATSAPP[[#This Row],[Cumple con las normativas legales]]="No Cumple"),"No Cumple","Cumple")</f>
        <v>Cumple</v>
      </c>
      <c r="AD1274" s="1" t="s">
        <v>46</v>
      </c>
      <c r="AE1274" s="1" t="s">
        <v>101</v>
      </c>
      <c r="AF1274" s="4">
        <v>1</v>
      </c>
      <c r="AG1274" s="4">
        <f>IF(AND(VOZ_WHATSAPP[[#This Row],[Estado Cierre]]="Sin Cierre",VOZ_WHATSAPP[[#This Row],[Nota Negocio]]="Sin Negocio"),VOZ_WHATSAPP[[#This Row],[Nota]]-24%,VOZ_WHATSAPP[[#This Row],[Nota]])</f>
        <v>1</v>
      </c>
      <c r="AH1274" s="8">
        <f>IF(VOZ_WHATSAPP[[#This Row],[Estado Legal]]="No Cumple",0,IF(VOZ_WHATSAPP[[#This Row],[Realiza lectura de guion Legal]]="No Cumple",VOZ_WHATSAPP[[#This Row],[Nota 2]]-50%,VOZ_WHATSAPP[[#This Row],[Nota 2]]))</f>
        <v>1</v>
      </c>
    </row>
    <row r="1275" spans="1:34" x14ac:dyDescent="0.25">
      <c r="A1275" s="2" t="str">
        <f>VOZ_WHATSAPP[[#This Row],[ID Asesor]]&amp;VOZ_WHATSAPP[[#This Row],[Fecha Monitoreo]]</f>
        <v>398645845</v>
      </c>
      <c r="B1275" s="2">
        <v>45845</v>
      </c>
      <c r="C1275" s="1" t="s">
        <v>59</v>
      </c>
      <c r="D1275" s="1">
        <v>3986</v>
      </c>
      <c r="E1275" s="2">
        <v>45845</v>
      </c>
      <c r="F1275" s="3">
        <v>0.3576388888888889</v>
      </c>
      <c r="G1275" s="1" t="s">
        <v>51</v>
      </c>
      <c r="H1275" s="1" t="s">
        <v>44</v>
      </c>
      <c r="I1275" s="1">
        <v>210020449</v>
      </c>
      <c r="J1275" s="1">
        <v>3107611449</v>
      </c>
      <c r="K1275" s="1" t="s">
        <v>49</v>
      </c>
      <c r="L1275" s="1" t="s">
        <v>46</v>
      </c>
      <c r="M1275" s="1" t="s">
        <v>46</v>
      </c>
      <c r="N1275" s="1" t="s">
        <v>46</v>
      </c>
      <c r="O1275" s="1" t="s">
        <v>46</v>
      </c>
      <c r="P1275" s="1" t="s">
        <v>46</v>
      </c>
      <c r="Q1275" s="1" t="s">
        <v>46</v>
      </c>
      <c r="R1275" s="1" t="s">
        <v>46</v>
      </c>
      <c r="S1275" s="1" t="s">
        <v>46</v>
      </c>
      <c r="T1275" s="12" t="str">
        <f>IF(OR(VOZ_WHATSAPP[[#This Row],[Brinda argumentos coherentes a la objeción]]="No Cumple",VOZ_WHATSAPP[[#This Row],[Despliegue de Beneficios y/o consecuencias]]="No Cumple"),"Sin Negocio","Negocio")</f>
        <v>Negocio</v>
      </c>
      <c r="U1275" s="1" t="s">
        <v>46</v>
      </c>
      <c r="V1275" s="1" t="s">
        <v>46</v>
      </c>
      <c r="W1275" s="1" t="s">
        <v>46</v>
      </c>
      <c r="X1275" s="12" t="str">
        <f>IF(OR(VOZ_WHATSAPP[[#This Row],[Confirma Valor de pago]]="No Cumple",VOZ_WHATSAPP[[#This Row],[Confirma hora de pago]]="No Cumple",VOZ_WHATSAPP[[#This Row],[Confirma medio de pago]]="No Cumple"),"Sin Cierre","Cierre")</f>
        <v>Cierre</v>
      </c>
      <c r="Y1275" s="1" t="s">
        <v>46</v>
      </c>
      <c r="Z1275" s="1" t="s">
        <v>54</v>
      </c>
      <c r="AA1275" s="1" t="s">
        <v>46</v>
      </c>
      <c r="AB1275" s="1" t="s">
        <v>46</v>
      </c>
      <c r="AC1275" s="11" t="str">
        <f>IF(OR(VOZ_WHATSAPP[[#This Row],[La comunicación es asertiva, con respeto y evita maltrato]]="No Cumple",VOZ_WHATSAPP[[#This Row],[Cumple con las normativas legales]]="No Cumple"),"No Cumple","Cumple")</f>
        <v>Cumple</v>
      </c>
      <c r="AD1275" s="1" t="s">
        <v>46</v>
      </c>
      <c r="AE1275" s="1" t="s">
        <v>1258</v>
      </c>
      <c r="AF1275" s="4">
        <v>0.85</v>
      </c>
      <c r="AG1275" s="4">
        <f>IF(AND(VOZ_WHATSAPP[[#This Row],[Estado Cierre]]="Sin Cierre",VOZ_WHATSAPP[[#This Row],[Nota Negocio]]="Sin Negocio"),VOZ_WHATSAPP[[#This Row],[Nota]]-24%,VOZ_WHATSAPP[[#This Row],[Nota]])</f>
        <v>0.85</v>
      </c>
      <c r="AH1275" s="8">
        <f>IF(VOZ_WHATSAPP[[#This Row],[Estado Legal]]="No Cumple",0,IF(VOZ_WHATSAPP[[#This Row],[Realiza lectura de guion Legal]]="No Cumple",VOZ_WHATSAPP[[#This Row],[Nota 2]]-50%,VOZ_WHATSAPP[[#This Row],[Nota 2]]))</f>
        <v>0.85</v>
      </c>
    </row>
    <row r="1276" spans="1:34" x14ac:dyDescent="0.25">
      <c r="A1276" s="2" t="str">
        <f>VOZ_WHATSAPP[[#This Row],[ID Asesor]]&amp;VOZ_WHATSAPP[[#This Row],[Fecha Monitoreo]]</f>
        <v>368845845</v>
      </c>
      <c r="B1276" s="2">
        <v>45845</v>
      </c>
      <c r="C1276" s="1" t="s">
        <v>59</v>
      </c>
      <c r="D1276" s="1">
        <v>3688</v>
      </c>
      <c r="E1276" s="2">
        <v>45845</v>
      </c>
      <c r="F1276" s="3">
        <v>0.36527777777777776</v>
      </c>
      <c r="G1276" s="1" t="s">
        <v>51</v>
      </c>
      <c r="H1276" s="1" t="s">
        <v>44</v>
      </c>
      <c r="I1276" s="1">
        <v>1399</v>
      </c>
      <c r="J1276" s="1">
        <v>3208638417</v>
      </c>
      <c r="K1276" s="1" t="s">
        <v>45</v>
      </c>
      <c r="L1276" s="1" t="s">
        <v>46</v>
      </c>
      <c r="M1276" s="1" t="s">
        <v>46</v>
      </c>
      <c r="N1276" s="1" t="s">
        <v>46</v>
      </c>
      <c r="O1276" s="1" t="s">
        <v>46</v>
      </c>
      <c r="P1276" s="1" t="s">
        <v>46</v>
      </c>
      <c r="Q1276" s="1" t="s">
        <v>46</v>
      </c>
      <c r="R1276" s="1" t="s">
        <v>46</v>
      </c>
      <c r="S1276" s="1" t="s">
        <v>46</v>
      </c>
      <c r="T1276" s="12" t="str">
        <f>IF(OR(VOZ_WHATSAPP[[#This Row],[Brinda argumentos coherentes a la objeción]]="No Cumple",VOZ_WHATSAPP[[#This Row],[Despliegue de Beneficios y/o consecuencias]]="No Cumple"),"Sin Negocio","Negocio")</f>
        <v>Negocio</v>
      </c>
      <c r="U1276" s="1" t="s">
        <v>46</v>
      </c>
      <c r="V1276" s="1" t="s">
        <v>46</v>
      </c>
      <c r="W1276" s="1" t="s">
        <v>46</v>
      </c>
      <c r="X1276" s="12" t="str">
        <f>IF(OR(VOZ_WHATSAPP[[#This Row],[Confirma Valor de pago]]="No Cumple",VOZ_WHATSAPP[[#This Row],[Confirma hora de pago]]="No Cumple",VOZ_WHATSAPP[[#This Row],[Confirma medio de pago]]="No Cumple"),"Sin Cierre","Cierre")</f>
        <v>Cierre</v>
      </c>
      <c r="Y1276" s="1" t="s">
        <v>46</v>
      </c>
      <c r="Z1276" s="1" t="s">
        <v>46</v>
      </c>
      <c r="AA1276" s="1" t="s">
        <v>46</v>
      </c>
      <c r="AB1276" s="1" t="s">
        <v>46</v>
      </c>
      <c r="AC1276" s="11" t="str">
        <f>IF(OR(VOZ_WHATSAPP[[#This Row],[La comunicación es asertiva, con respeto y evita maltrato]]="No Cumple",VOZ_WHATSAPP[[#This Row],[Cumple con las normativas legales]]="No Cumple"),"No Cumple","Cumple")</f>
        <v>Cumple</v>
      </c>
      <c r="AD1276" s="1" t="s">
        <v>46</v>
      </c>
      <c r="AE1276" s="1" t="s">
        <v>1259</v>
      </c>
      <c r="AF1276" s="4">
        <v>1</v>
      </c>
      <c r="AG1276" s="4">
        <f>IF(AND(VOZ_WHATSAPP[[#This Row],[Estado Cierre]]="Sin Cierre",VOZ_WHATSAPP[[#This Row],[Nota Negocio]]="Sin Negocio"),VOZ_WHATSAPP[[#This Row],[Nota]]-24%,VOZ_WHATSAPP[[#This Row],[Nota]])</f>
        <v>1</v>
      </c>
      <c r="AH1276" s="8">
        <f>IF(VOZ_WHATSAPP[[#This Row],[Estado Legal]]="No Cumple",0,IF(VOZ_WHATSAPP[[#This Row],[Realiza lectura de guion Legal]]="No Cumple",VOZ_WHATSAPP[[#This Row],[Nota 2]]-50%,VOZ_WHATSAPP[[#This Row],[Nota 2]]))</f>
        <v>1</v>
      </c>
    </row>
    <row r="1277" spans="1:34" x14ac:dyDescent="0.25">
      <c r="A1277" s="2" t="str">
        <f>VOZ_WHATSAPP[[#This Row],[ID Asesor]]&amp;VOZ_WHATSAPP[[#This Row],[Fecha Monitoreo]]</f>
        <v>402645845</v>
      </c>
      <c r="B1277" s="2">
        <v>45845</v>
      </c>
      <c r="C1277" s="1" t="s">
        <v>126</v>
      </c>
      <c r="D1277" s="1">
        <v>4026</v>
      </c>
      <c r="E1277" s="2">
        <v>45845</v>
      </c>
      <c r="F1277" s="3">
        <v>0.42638888888888887</v>
      </c>
      <c r="G1277" s="1" t="s">
        <v>80</v>
      </c>
      <c r="H1277" s="1" t="s">
        <v>44</v>
      </c>
      <c r="I1277" s="1">
        <v>616</v>
      </c>
      <c r="J1277" s="1">
        <v>3112115051</v>
      </c>
      <c r="K1277" s="1" t="s">
        <v>45</v>
      </c>
      <c r="L1277" s="1" t="s">
        <v>46</v>
      </c>
      <c r="M1277" s="1" t="s">
        <v>47</v>
      </c>
      <c r="N1277" s="1" t="s">
        <v>46</v>
      </c>
      <c r="O1277" s="1" t="s">
        <v>46</v>
      </c>
      <c r="P1277" s="1" t="s">
        <v>46</v>
      </c>
      <c r="Q1277" s="1" t="s">
        <v>46</v>
      </c>
      <c r="R1277" s="1" t="s">
        <v>46</v>
      </c>
      <c r="S1277" s="1" t="s">
        <v>46</v>
      </c>
      <c r="T1277" s="12" t="str">
        <f>IF(OR(VOZ_WHATSAPP[[#This Row],[Brinda argumentos coherentes a la objeción]]="No Cumple",VOZ_WHATSAPP[[#This Row],[Despliegue de Beneficios y/o consecuencias]]="No Cumple"),"Sin Negocio","Negocio")</f>
        <v>Negocio</v>
      </c>
      <c r="U1277" s="1" t="s">
        <v>48</v>
      </c>
      <c r="V1277" s="1" t="s">
        <v>48</v>
      </c>
      <c r="W1277" s="1" t="s">
        <v>48</v>
      </c>
      <c r="X1277" s="12" t="str">
        <f>IF(OR(VOZ_WHATSAPP[[#This Row],[Confirma Valor de pago]]="No Cumple",VOZ_WHATSAPP[[#This Row],[Confirma hora de pago]]="No Cumple",VOZ_WHATSAPP[[#This Row],[Confirma medio de pago]]="No Cumple"),"Sin Cierre","Cierre")</f>
        <v>Cierre</v>
      </c>
      <c r="Y1277" s="1" t="s">
        <v>54</v>
      </c>
      <c r="Z1277" s="1" t="s">
        <v>46</v>
      </c>
      <c r="AA1277" s="1" t="s">
        <v>46</v>
      </c>
      <c r="AB1277" s="1" t="s">
        <v>46</v>
      </c>
      <c r="AC1277" s="11" t="str">
        <f>IF(OR(VOZ_WHATSAPP[[#This Row],[La comunicación es asertiva, con respeto y evita maltrato]]="No Cumple",VOZ_WHATSAPP[[#This Row],[Cumple con las normativas legales]]="No Cumple"),"No Cumple","Cumple")</f>
        <v>Cumple</v>
      </c>
      <c r="AD1277" s="1" t="s">
        <v>46</v>
      </c>
      <c r="AE1277" s="1" t="s">
        <v>1260</v>
      </c>
      <c r="AF1277" s="4">
        <v>0.88</v>
      </c>
      <c r="AG1277" s="4">
        <f>IF(AND(VOZ_WHATSAPP[[#This Row],[Estado Cierre]]="Sin Cierre",VOZ_WHATSAPP[[#This Row],[Nota Negocio]]="Sin Negocio"),VOZ_WHATSAPP[[#This Row],[Nota]]-24%,VOZ_WHATSAPP[[#This Row],[Nota]])</f>
        <v>0.88</v>
      </c>
      <c r="AH1277" s="8">
        <f>IF(VOZ_WHATSAPP[[#This Row],[Estado Legal]]="No Cumple",0,IF(VOZ_WHATSAPP[[#This Row],[Realiza lectura de guion Legal]]="No Cumple",VOZ_WHATSAPP[[#This Row],[Nota 2]]-50%,VOZ_WHATSAPP[[#This Row],[Nota 2]]))</f>
        <v>0.88</v>
      </c>
    </row>
    <row r="1278" spans="1:34" x14ac:dyDescent="0.25">
      <c r="A1278" s="2" t="str">
        <f>VOZ_WHATSAPP[[#This Row],[ID Asesor]]&amp;VOZ_WHATSAPP[[#This Row],[Fecha Monitoreo]]</f>
        <v>402345845</v>
      </c>
      <c r="B1278" s="2">
        <v>45845</v>
      </c>
      <c r="C1278" s="1" t="s">
        <v>56</v>
      </c>
      <c r="D1278" s="1">
        <v>4023</v>
      </c>
      <c r="E1278" s="2">
        <v>45845</v>
      </c>
      <c r="F1278" s="3">
        <v>0.42430555555555555</v>
      </c>
      <c r="G1278" s="1" t="s">
        <v>80</v>
      </c>
      <c r="H1278" s="1" t="s">
        <v>44</v>
      </c>
      <c r="I1278" s="1">
        <v>613</v>
      </c>
      <c r="J1278" s="1">
        <v>3222640273</v>
      </c>
      <c r="K1278" s="1" t="s">
        <v>45</v>
      </c>
      <c r="L1278" s="1" t="s">
        <v>46</v>
      </c>
      <c r="M1278" s="1" t="s">
        <v>47</v>
      </c>
      <c r="N1278" s="1" t="s">
        <v>46</v>
      </c>
      <c r="O1278" s="1" t="s">
        <v>54</v>
      </c>
      <c r="P1278" s="1" t="s">
        <v>46</v>
      </c>
      <c r="Q1278" s="1" t="s">
        <v>48</v>
      </c>
      <c r="R1278" s="1" t="s">
        <v>48</v>
      </c>
      <c r="S1278" s="1" t="s">
        <v>46</v>
      </c>
      <c r="T1278" s="12" t="str">
        <f>IF(OR(VOZ_WHATSAPP[[#This Row],[Brinda argumentos coherentes a la objeción]]="No Cumple",VOZ_WHATSAPP[[#This Row],[Despliegue de Beneficios y/o consecuencias]]="No Cumple"),"Sin Negocio","Negocio")</f>
        <v>Negocio</v>
      </c>
      <c r="U1278" s="1" t="s">
        <v>46</v>
      </c>
      <c r="V1278" s="1" t="s">
        <v>46</v>
      </c>
      <c r="W1278" s="1" t="s">
        <v>46</v>
      </c>
      <c r="X1278" s="12" t="str">
        <f>IF(OR(VOZ_WHATSAPP[[#This Row],[Confirma Valor de pago]]="No Cumple",VOZ_WHATSAPP[[#This Row],[Confirma hora de pago]]="No Cumple",VOZ_WHATSAPP[[#This Row],[Confirma medio de pago]]="No Cumple"),"Sin Cierre","Cierre")</f>
        <v>Cierre</v>
      </c>
      <c r="Y1278" s="1" t="s">
        <v>54</v>
      </c>
      <c r="Z1278" s="1" t="s">
        <v>54</v>
      </c>
      <c r="AA1278" s="1" t="s">
        <v>46</v>
      </c>
      <c r="AB1278" s="1" t="s">
        <v>46</v>
      </c>
      <c r="AC1278" s="11" t="str">
        <f>IF(OR(VOZ_WHATSAPP[[#This Row],[La comunicación es asertiva, con respeto y evita maltrato]]="No Cumple",VOZ_WHATSAPP[[#This Row],[Cumple con las normativas legales]]="No Cumple"),"No Cumple","Cumple")</f>
        <v>Cumple</v>
      </c>
      <c r="AD1278" s="1" t="s">
        <v>46</v>
      </c>
      <c r="AE1278" s="1" t="s">
        <v>1261</v>
      </c>
      <c r="AF1278" s="4">
        <v>0.68</v>
      </c>
      <c r="AG1278" s="4">
        <f>IF(AND(VOZ_WHATSAPP[[#This Row],[Estado Cierre]]="Sin Cierre",VOZ_WHATSAPP[[#This Row],[Nota Negocio]]="Sin Negocio"),VOZ_WHATSAPP[[#This Row],[Nota]]-24%,VOZ_WHATSAPP[[#This Row],[Nota]])</f>
        <v>0.68</v>
      </c>
      <c r="AH1278" s="8">
        <f>IF(VOZ_WHATSAPP[[#This Row],[Estado Legal]]="No Cumple",0,IF(VOZ_WHATSAPP[[#This Row],[Realiza lectura de guion Legal]]="No Cumple",VOZ_WHATSAPP[[#This Row],[Nota 2]]-50%,VOZ_WHATSAPP[[#This Row],[Nota 2]]))</f>
        <v>0.68</v>
      </c>
    </row>
    <row r="1279" spans="1:34" x14ac:dyDescent="0.25">
      <c r="A1279" s="2" t="str">
        <f>VOZ_WHATSAPP[[#This Row],[ID Asesor]]&amp;VOZ_WHATSAPP[[#This Row],[Fecha Monitoreo]]</f>
        <v>403345845</v>
      </c>
      <c r="B1279" s="2">
        <v>45845</v>
      </c>
      <c r="C1279" s="1" t="s">
        <v>59</v>
      </c>
      <c r="D1279" s="1">
        <v>4033</v>
      </c>
      <c r="E1279" s="2">
        <v>45845</v>
      </c>
      <c r="F1279" s="3">
        <v>0.39791666666666664</v>
      </c>
      <c r="G1279" s="1" t="s">
        <v>80</v>
      </c>
      <c r="H1279" s="1" t="s">
        <v>44</v>
      </c>
      <c r="I1279" s="1">
        <v>1455</v>
      </c>
      <c r="J1279" s="1">
        <v>3014756621</v>
      </c>
      <c r="K1279" s="1" t="s">
        <v>45</v>
      </c>
      <c r="L1279" s="1" t="s">
        <v>47</v>
      </c>
      <c r="M1279" s="1" t="s">
        <v>47</v>
      </c>
      <c r="N1279" s="1" t="s">
        <v>46</v>
      </c>
      <c r="O1279" s="1" t="s">
        <v>54</v>
      </c>
      <c r="P1279" s="1" t="s">
        <v>46</v>
      </c>
      <c r="Q1279" s="1" t="s">
        <v>46</v>
      </c>
      <c r="R1279" s="1" t="s">
        <v>46</v>
      </c>
      <c r="S1279" s="1" t="s">
        <v>46</v>
      </c>
      <c r="T1279" s="12" t="str">
        <f>IF(OR(VOZ_WHATSAPP[[#This Row],[Brinda argumentos coherentes a la objeción]]="No Cumple",VOZ_WHATSAPP[[#This Row],[Despliegue de Beneficios y/o consecuencias]]="No Cumple"),"Sin Negocio","Negocio")</f>
        <v>Negocio</v>
      </c>
      <c r="U1279" s="1" t="s">
        <v>48</v>
      </c>
      <c r="V1279" s="1" t="s">
        <v>48</v>
      </c>
      <c r="W1279" s="1" t="s">
        <v>48</v>
      </c>
      <c r="X1279" s="12" t="str">
        <f>IF(OR(VOZ_WHATSAPP[[#This Row],[Confirma Valor de pago]]="No Cumple",VOZ_WHATSAPP[[#This Row],[Confirma hora de pago]]="No Cumple",VOZ_WHATSAPP[[#This Row],[Confirma medio de pago]]="No Cumple"),"Sin Cierre","Cierre")</f>
        <v>Cierre</v>
      </c>
      <c r="Y1279" s="1" t="s">
        <v>54</v>
      </c>
      <c r="Z1279" s="1" t="s">
        <v>46</v>
      </c>
      <c r="AA1279" s="1" t="s">
        <v>46</v>
      </c>
      <c r="AB1279" s="1" t="s">
        <v>54</v>
      </c>
      <c r="AC1279" s="11" t="str">
        <f>IF(OR(VOZ_WHATSAPP[[#This Row],[La comunicación es asertiva, con respeto y evita maltrato]]="No Cumple",VOZ_WHATSAPP[[#This Row],[Cumple con las normativas legales]]="No Cumple"),"No Cumple","Cumple")</f>
        <v>No Cumple</v>
      </c>
      <c r="AD1279" s="1" t="s">
        <v>46</v>
      </c>
      <c r="AE1279" s="1" t="s">
        <v>1262</v>
      </c>
      <c r="AF1279" s="4">
        <v>0.79</v>
      </c>
      <c r="AG1279" s="4">
        <f>IF(AND(VOZ_WHATSAPP[[#This Row],[Estado Cierre]]="Sin Cierre",VOZ_WHATSAPP[[#This Row],[Nota Negocio]]="Sin Negocio"),VOZ_WHATSAPP[[#This Row],[Nota]]-24%,VOZ_WHATSAPP[[#This Row],[Nota]])</f>
        <v>0.79</v>
      </c>
      <c r="AH1279" s="8">
        <f>IF(VOZ_WHATSAPP[[#This Row],[Estado Legal]]="No Cumple",0,IF(VOZ_WHATSAPP[[#This Row],[Realiza lectura de guion Legal]]="No Cumple",VOZ_WHATSAPP[[#This Row],[Nota 2]]-50%,VOZ_WHATSAPP[[#This Row],[Nota 2]]))</f>
        <v>0</v>
      </c>
    </row>
    <row r="1280" spans="1:34" x14ac:dyDescent="0.25">
      <c r="A1280" s="2" t="str">
        <f>VOZ_WHATSAPP[[#This Row],[ID Asesor]]&amp;VOZ_WHATSAPP[[#This Row],[Fecha Monitoreo]]</f>
        <v>251545845</v>
      </c>
      <c r="B1280" s="2">
        <v>45845</v>
      </c>
      <c r="C1280" s="1" t="s">
        <v>696</v>
      </c>
      <c r="D1280" s="1">
        <v>2515</v>
      </c>
      <c r="E1280" s="2">
        <v>45845</v>
      </c>
      <c r="F1280" s="3">
        <v>0.35138888888888886</v>
      </c>
      <c r="G1280" s="1" t="s">
        <v>58</v>
      </c>
      <c r="H1280" s="1" t="s">
        <v>44</v>
      </c>
      <c r="I1280" s="1">
        <v>1164</v>
      </c>
      <c r="J1280" s="1">
        <v>3223676093</v>
      </c>
      <c r="K1280" s="1" t="s">
        <v>45</v>
      </c>
      <c r="L1280" s="1" t="s">
        <v>47</v>
      </c>
      <c r="M1280" s="1" t="s">
        <v>46</v>
      </c>
      <c r="N1280" s="1" t="s">
        <v>46</v>
      </c>
      <c r="O1280" s="1" t="s">
        <v>46</v>
      </c>
      <c r="P1280" s="1" t="s">
        <v>46</v>
      </c>
      <c r="Q1280" s="1" t="s">
        <v>46</v>
      </c>
      <c r="R1280" s="1" t="s">
        <v>46</v>
      </c>
      <c r="S1280" s="1" t="s">
        <v>46</v>
      </c>
      <c r="T1280" s="12" t="str">
        <f>IF(OR(VOZ_WHATSAPP[[#This Row],[Brinda argumentos coherentes a la objeción]]="No Cumple",VOZ_WHATSAPP[[#This Row],[Despliegue de Beneficios y/o consecuencias]]="No Cumple"),"Sin Negocio","Negocio")</f>
        <v>Negocio</v>
      </c>
      <c r="U1280" s="1" t="s">
        <v>46</v>
      </c>
      <c r="V1280" s="1" t="s">
        <v>46</v>
      </c>
      <c r="W1280" s="1" t="s">
        <v>46</v>
      </c>
      <c r="X1280" s="12" t="str">
        <f>IF(OR(VOZ_WHATSAPP[[#This Row],[Confirma Valor de pago]]="No Cumple",VOZ_WHATSAPP[[#This Row],[Confirma hora de pago]]="No Cumple",VOZ_WHATSAPP[[#This Row],[Confirma medio de pago]]="No Cumple"),"Sin Cierre","Cierre")</f>
        <v>Cierre</v>
      </c>
      <c r="Y1280" s="1" t="s">
        <v>46</v>
      </c>
      <c r="Z1280" s="1" t="s">
        <v>46</v>
      </c>
      <c r="AA1280" s="1" t="s">
        <v>46</v>
      </c>
      <c r="AB1280" s="1" t="s">
        <v>46</v>
      </c>
      <c r="AC1280" s="11" t="str">
        <f>IF(OR(VOZ_WHATSAPP[[#This Row],[La comunicación es asertiva, con respeto y evita maltrato]]="No Cumple",VOZ_WHATSAPP[[#This Row],[Cumple con las normativas legales]]="No Cumple"),"No Cumple","Cumple")</f>
        <v>Cumple</v>
      </c>
      <c r="AD1280" s="1" t="s">
        <v>46</v>
      </c>
      <c r="AE1280" s="1" t="s">
        <v>1263</v>
      </c>
      <c r="AF1280" s="4">
        <v>0.96</v>
      </c>
      <c r="AG1280" s="4">
        <f>IF(AND(VOZ_WHATSAPP[[#This Row],[Estado Cierre]]="Sin Cierre",VOZ_WHATSAPP[[#This Row],[Nota Negocio]]="Sin Negocio"),VOZ_WHATSAPP[[#This Row],[Nota]]-24%,VOZ_WHATSAPP[[#This Row],[Nota]])</f>
        <v>0.96</v>
      </c>
      <c r="AH1280" s="8">
        <f>IF(VOZ_WHATSAPP[[#This Row],[Estado Legal]]="No Cumple",0,IF(VOZ_WHATSAPP[[#This Row],[Realiza lectura de guion Legal]]="No Cumple",VOZ_WHATSAPP[[#This Row],[Nota 2]]-50%,VOZ_WHATSAPP[[#This Row],[Nota 2]]))</f>
        <v>0.96</v>
      </c>
    </row>
    <row r="1281" spans="1:34" x14ac:dyDescent="0.25">
      <c r="A1281" s="2" t="str">
        <f>VOZ_WHATSAPP[[#This Row],[ID Asesor]]&amp;VOZ_WHATSAPP[[#This Row],[Fecha Monitoreo]]</f>
        <v>359845845</v>
      </c>
      <c r="B1281" s="2">
        <v>45845</v>
      </c>
      <c r="C1281" s="1" t="s">
        <v>42</v>
      </c>
      <c r="D1281" s="1">
        <v>3598</v>
      </c>
      <c r="E1281" s="2">
        <v>45845</v>
      </c>
      <c r="F1281" s="3">
        <v>0.45277777777777778</v>
      </c>
      <c r="G1281" s="1" t="s">
        <v>51</v>
      </c>
      <c r="H1281" s="1" t="s">
        <v>44</v>
      </c>
      <c r="I1281" s="1">
        <v>1236</v>
      </c>
      <c r="J1281" s="1">
        <v>3217493402</v>
      </c>
      <c r="K1281" s="1" t="s">
        <v>45</v>
      </c>
      <c r="L1281" s="1" t="s">
        <v>46</v>
      </c>
      <c r="M1281" s="1" t="s">
        <v>46</v>
      </c>
      <c r="N1281" s="1" t="s">
        <v>46</v>
      </c>
      <c r="O1281" s="1" t="s">
        <v>46</v>
      </c>
      <c r="P1281" s="1" t="s">
        <v>46</v>
      </c>
      <c r="Q1281" s="1" t="s">
        <v>46</v>
      </c>
      <c r="R1281" s="1" t="s">
        <v>47</v>
      </c>
      <c r="S1281" s="1" t="s">
        <v>46</v>
      </c>
      <c r="T1281" s="12" t="str">
        <f>IF(OR(VOZ_WHATSAPP[[#This Row],[Brinda argumentos coherentes a la objeción]]="No Cumple",VOZ_WHATSAPP[[#This Row],[Despliegue de Beneficios y/o consecuencias]]="No Cumple"),"Sin Negocio","Negocio")</f>
        <v>Sin Negocio</v>
      </c>
      <c r="U1281" s="1" t="s">
        <v>48</v>
      </c>
      <c r="V1281" s="1" t="s">
        <v>48</v>
      </c>
      <c r="W1281" s="1" t="s">
        <v>48</v>
      </c>
      <c r="X1281" s="12" t="str">
        <f>IF(OR(VOZ_WHATSAPP[[#This Row],[Confirma Valor de pago]]="No Cumple",VOZ_WHATSAPP[[#This Row],[Confirma hora de pago]]="No Cumple",VOZ_WHATSAPP[[#This Row],[Confirma medio de pago]]="No Cumple"),"Sin Cierre","Cierre")</f>
        <v>Cierre</v>
      </c>
      <c r="Y1281" s="1" t="s">
        <v>46</v>
      </c>
      <c r="Z1281" s="1" t="s">
        <v>46</v>
      </c>
      <c r="AA1281" s="1" t="s">
        <v>46</v>
      </c>
      <c r="AB1281" s="1" t="s">
        <v>46</v>
      </c>
      <c r="AC1281" s="11" t="str">
        <f>IF(OR(VOZ_WHATSAPP[[#This Row],[La comunicación es asertiva, con respeto y evita maltrato]]="No Cumple",VOZ_WHATSAPP[[#This Row],[Cumple con las normativas legales]]="No Cumple"),"No Cumple","Cumple")</f>
        <v>Cumple</v>
      </c>
      <c r="AD1281" s="1" t="s">
        <v>46</v>
      </c>
      <c r="AE1281" s="1" t="s">
        <v>1264</v>
      </c>
      <c r="AF1281" s="4">
        <v>0.9</v>
      </c>
      <c r="AG1281" s="4">
        <f>IF(AND(VOZ_WHATSAPP[[#This Row],[Estado Cierre]]="Sin Cierre",VOZ_WHATSAPP[[#This Row],[Nota Negocio]]="Sin Negocio"),VOZ_WHATSAPP[[#This Row],[Nota]]-24%,VOZ_WHATSAPP[[#This Row],[Nota]])</f>
        <v>0.9</v>
      </c>
      <c r="AH1281" s="8">
        <f>IF(VOZ_WHATSAPP[[#This Row],[Estado Legal]]="No Cumple",0,IF(VOZ_WHATSAPP[[#This Row],[Realiza lectura de guion Legal]]="No Cumple",VOZ_WHATSAPP[[#This Row],[Nota 2]]-50%,VOZ_WHATSAPP[[#This Row],[Nota 2]]))</f>
        <v>0.9</v>
      </c>
    </row>
    <row r="1282" spans="1:34" x14ac:dyDescent="0.25">
      <c r="A1282" s="2" t="str">
        <f>VOZ_WHATSAPP[[#This Row],[ID Asesor]]&amp;VOZ_WHATSAPP[[#This Row],[Fecha Monitoreo]]</f>
        <v>387245845</v>
      </c>
      <c r="B1282" s="2">
        <v>45845</v>
      </c>
      <c r="C1282" s="1" t="s">
        <v>59</v>
      </c>
      <c r="D1282" s="1">
        <v>3872</v>
      </c>
      <c r="E1282" s="2">
        <v>45845</v>
      </c>
      <c r="F1282" s="3">
        <v>0.44861111111111113</v>
      </c>
      <c r="G1282" s="1" t="s">
        <v>80</v>
      </c>
      <c r="H1282" s="1" t="s">
        <v>44</v>
      </c>
      <c r="I1282" s="1">
        <v>1425</v>
      </c>
      <c r="J1282" s="1">
        <v>3118116583</v>
      </c>
      <c r="K1282" s="1" t="s">
        <v>45</v>
      </c>
      <c r="L1282" s="1" t="s">
        <v>46</v>
      </c>
      <c r="M1282" s="1" t="s">
        <v>46</v>
      </c>
      <c r="N1282" s="1" t="s">
        <v>46</v>
      </c>
      <c r="O1282" s="1" t="s">
        <v>46</v>
      </c>
      <c r="P1282" s="1" t="s">
        <v>46</v>
      </c>
      <c r="Q1282" s="1" t="s">
        <v>46</v>
      </c>
      <c r="R1282" s="1" t="s">
        <v>46</v>
      </c>
      <c r="S1282" s="1" t="s">
        <v>46</v>
      </c>
      <c r="T1282" s="12" t="str">
        <f>IF(OR(VOZ_WHATSAPP[[#This Row],[Brinda argumentos coherentes a la objeción]]="No Cumple",VOZ_WHATSAPP[[#This Row],[Despliegue de Beneficios y/o consecuencias]]="No Cumple"),"Sin Negocio","Negocio")</f>
        <v>Negocio</v>
      </c>
      <c r="U1282" s="1" t="s">
        <v>48</v>
      </c>
      <c r="V1282" s="1" t="s">
        <v>48</v>
      </c>
      <c r="W1282" s="1" t="s">
        <v>48</v>
      </c>
      <c r="X1282" s="12" t="str">
        <f>IF(OR(VOZ_WHATSAPP[[#This Row],[Confirma Valor de pago]]="No Cumple",VOZ_WHATSAPP[[#This Row],[Confirma hora de pago]]="No Cumple",VOZ_WHATSAPP[[#This Row],[Confirma medio de pago]]="No Cumple"),"Sin Cierre","Cierre")</f>
        <v>Cierre</v>
      </c>
      <c r="Y1282" s="1" t="s">
        <v>46</v>
      </c>
      <c r="Z1282" s="1" t="s">
        <v>46</v>
      </c>
      <c r="AA1282" s="1" t="s">
        <v>46</v>
      </c>
      <c r="AB1282" s="1" t="s">
        <v>46</v>
      </c>
      <c r="AC1282" s="11" t="str">
        <f>IF(OR(VOZ_WHATSAPP[[#This Row],[La comunicación es asertiva, con respeto y evita maltrato]]="No Cumple",VOZ_WHATSAPP[[#This Row],[Cumple con las normativas legales]]="No Cumple"),"No Cumple","Cumple")</f>
        <v>Cumple</v>
      </c>
      <c r="AD1282" s="1" t="s">
        <v>46</v>
      </c>
      <c r="AE1282" s="1" t="s">
        <v>1265</v>
      </c>
      <c r="AF1282" s="4">
        <v>1</v>
      </c>
      <c r="AG1282" s="4">
        <f>IF(AND(VOZ_WHATSAPP[[#This Row],[Estado Cierre]]="Sin Cierre",VOZ_WHATSAPP[[#This Row],[Nota Negocio]]="Sin Negocio"),VOZ_WHATSAPP[[#This Row],[Nota]]-24%,VOZ_WHATSAPP[[#This Row],[Nota]])</f>
        <v>1</v>
      </c>
      <c r="AH1282" s="8">
        <f>IF(VOZ_WHATSAPP[[#This Row],[Estado Legal]]="No Cumple",0,IF(VOZ_WHATSAPP[[#This Row],[Realiza lectura de guion Legal]]="No Cumple",VOZ_WHATSAPP[[#This Row],[Nota 2]]-50%,VOZ_WHATSAPP[[#This Row],[Nota 2]]))</f>
        <v>1</v>
      </c>
    </row>
    <row r="1283" spans="1:34" x14ac:dyDescent="0.25">
      <c r="A1283" s="2" t="str">
        <f>VOZ_WHATSAPP[[#This Row],[ID Asesor]]&amp;VOZ_WHATSAPP[[#This Row],[Fecha Monitoreo]]</f>
        <v>364445845</v>
      </c>
      <c r="B1283" s="2">
        <v>45845</v>
      </c>
      <c r="C1283" s="1" t="s">
        <v>696</v>
      </c>
      <c r="D1283" s="1">
        <v>3644</v>
      </c>
      <c r="E1283" s="2">
        <v>45845</v>
      </c>
      <c r="F1283" s="3">
        <v>0.42916666666666664</v>
      </c>
      <c r="G1283" s="1" t="s">
        <v>51</v>
      </c>
      <c r="H1283" s="1" t="s">
        <v>44</v>
      </c>
      <c r="I1283" s="1">
        <v>1387</v>
      </c>
      <c r="J1283" s="1">
        <v>3223395017</v>
      </c>
      <c r="K1283" s="1" t="s">
        <v>45</v>
      </c>
      <c r="L1283" s="1" t="s">
        <v>46</v>
      </c>
      <c r="M1283" s="1" t="s">
        <v>46</v>
      </c>
      <c r="N1283" s="1" t="s">
        <v>46</v>
      </c>
      <c r="O1283" s="1" t="s">
        <v>46</v>
      </c>
      <c r="P1283" s="1" t="s">
        <v>46</v>
      </c>
      <c r="Q1283" s="1" t="s">
        <v>48</v>
      </c>
      <c r="R1283" s="1" t="s">
        <v>48</v>
      </c>
      <c r="S1283" s="1" t="s">
        <v>46</v>
      </c>
      <c r="T1283" s="12" t="str">
        <f>IF(OR(VOZ_WHATSAPP[[#This Row],[Brinda argumentos coherentes a la objeción]]="No Cumple",VOZ_WHATSAPP[[#This Row],[Despliegue de Beneficios y/o consecuencias]]="No Cumple"),"Sin Negocio","Negocio")</f>
        <v>Negocio</v>
      </c>
      <c r="U1283" s="1" t="s">
        <v>46</v>
      </c>
      <c r="V1283" s="1" t="s">
        <v>46</v>
      </c>
      <c r="W1283" s="1" t="s">
        <v>46</v>
      </c>
      <c r="X1283" s="12" t="str">
        <f>IF(OR(VOZ_WHATSAPP[[#This Row],[Confirma Valor de pago]]="No Cumple",VOZ_WHATSAPP[[#This Row],[Confirma hora de pago]]="No Cumple",VOZ_WHATSAPP[[#This Row],[Confirma medio de pago]]="No Cumple"),"Sin Cierre","Cierre")</f>
        <v>Cierre</v>
      </c>
      <c r="Y1283" s="1" t="s">
        <v>46</v>
      </c>
      <c r="Z1283" s="1" t="s">
        <v>46</v>
      </c>
      <c r="AA1283" s="1" t="s">
        <v>46</v>
      </c>
      <c r="AB1283" s="1" t="s">
        <v>46</v>
      </c>
      <c r="AC1283" s="11" t="str">
        <f>IF(OR(VOZ_WHATSAPP[[#This Row],[La comunicación es asertiva, con respeto y evita maltrato]]="No Cumple",VOZ_WHATSAPP[[#This Row],[Cumple con las normativas legales]]="No Cumple"),"No Cumple","Cumple")</f>
        <v>Cumple</v>
      </c>
      <c r="AD1283" s="1" t="s">
        <v>46</v>
      </c>
      <c r="AE1283" s="1" t="s">
        <v>915</v>
      </c>
      <c r="AF1283" s="4">
        <v>1</v>
      </c>
      <c r="AG1283" s="4">
        <f>IF(AND(VOZ_WHATSAPP[[#This Row],[Estado Cierre]]="Sin Cierre",VOZ_WHATSAPP[[#This Row],[Nota Negocio]]="Sin Negocio"),VOZ_WHATSAPP[[#This Row],[Nota]]-24%,VOZ_WHATSAPP[[#This Row],[Nota]])</f>
        <v>1</v>
      </c>
      <c r="AH1283" s="8">
        <f>IF(VOZ_WHATSAPP[[#This Row],[Estado Legal]]="No Cumple",0,IF(VOZ_WHATSAPP[[#This Row],[Realiza lectura de guion Legal]]="No Cumple",VOZ_WHATSAPP[[#This Row],[Nota 2]]-50%,VOZ_WHATSAPP[[#This Row],[Nota 2]]))</f>
        <v>1</v>
      </c>
    </row>
    <row r="1284" spans="1:34" x14ac:dyDescent="0.25">
      <c r="A1284" s="2" t="str">
        <f>VOZ_WHATSAPP[[#This Row],[ID Asesor]]&amp;VOZ_WHATSAPP[[#This Row],[Fecha Monitoreo]]</f>
        <v>364345845</v>
      </c>
      <c r="B1284" s="2">
        <v>45845</v>
      </c>
      <c r="C1284" s="1" t="s">
        <v>42</v>
      </c>
      <c r="D1284" s="1">
        <v>3643</v>
      </c>
      <c r="E1284" s="2">
        <v>45845</v>
      </c>
      <c r="F1284" s="3">
        <v>0.45694444444444443</v>
      </c>
      <c r="G1284" s="1" t="s">
        <v>51</v>
      </c>
      <c r="H1284" s="1" t="s">
        <v>44</v>
      </c>
      <c r="I1284" s="1">
        <v>11009419</v>
      </c>
      <c r="J1284" s="1">
        <v>3112040567</v>
      </c>
      <c r="K1284" s="1" t="s">
        <v>49</v>
      </c>
      <c r="L1284" s="1" t="s">
        <v>46</v>
      </c>
      <c r="M1284" s="1" t="s">
        <v>46</v>
      </c>
      <c r="N1284" s="1" t="s">
        <v>46</v>
      </c>
      <c r="O1284" s="1" t="s">
        <v>46</v>
      </c>
      <c r="P1284" s="1" t="s">
        <v>46</v>
      </c>
      <c r="Q1284" s="1" t="s">
        <v>46</v>
      </c>
      <c r="R1284" s="1" t="s">
        <v>47</v>
      </c>
      <c r="S1284" s="1" t="s">
        <v>46</v>
      </c>
      <c r="T1284" s="12" t="str">
        <f>IF(OR(VOZ_WHATSAPP[[#This Row],[Brinda argumentos coherentes a la objeción]]="No Cumple",VOZ_WHATSAPP[[#This Row],[Despliegue de Beneficios y/o consecuencias]]="No Cumple"),"Sin Negocio","Negocio")</f>
        <v>Sin Negocio</v>
      </c>
      <c r="U1284" s="1" t="s">
        <v>48</v>
      </c>
      <c r="V1284" s="1" t="s">
        <v>48</v>
      </c>
      <c r="W1284" s="1" t="s">
        <v>48</v>
      </c>
      <c r="X1284" s="12" t="str">
        <f>IF(OR(VOZ_WHATSAPP[[#This Row],[Confirma Valor de pago]]="No Cumple",VOZ_WHATSAPP[[#This Row],[Confirma hora de pago]]="No Cumple",VOZ_WHATSAPP[[#This Row],[Confirma medio de pago]]="No Cumple"),"Sin Cierre","Cierre")</f>
        <v>Cierre</v>
      </c>
      <c r="Y1284" s="1" t="s">
        <v>46</v>
      </c>
      <c r="Z1284" s="1" t="s">
        <v>46</v>
      </c>
      <c r="AA1284" s="1" t="s">
        <v>46</v>
      </c>
      <c r="AB1284" s="1" t="s">
        <v>46</v>
      </c>
      <c r="AC1284" s="11" t="str">
        <f>IF(OR(VOZ_WHATSAPP[[#This Row],[La comunicación es asertiva, con respeto y evita maltrato]]="No Cumple",VOZ_WHATSAPP[[#This Row],[Cumple con las normativas legales]]="No Cumple"),"No Cumple","Cumple")</f>
        <v>Cumple</v>
      </c>
      <c r="AD1284" s="1" t="s">
        <v>46</v>
      </c>
      <c r="AE1284" s="1" t="s">
        <v>1266</v>
      </c>
      <c r="AF1284" s="4">
        <v>0.9</v>
      </c>
      <c r="AG1284" s="4">
        <f>IF(AND(VOZ_WHATSAPP[[#This Row],[Estado Cierre]]="Sin Cierre",VOZ_WHATSAPP[[#This Row],[Nota Negocio]]="Sin Negocio"),VOZ_WHATSAPP[[#This Row],[Nota]]-24%,VOZ_WHATSAPP[[#This Row],[Nota]])</f>
        <v>0.9</v>
      </c>
      <c r="AH1284" s="8">
        <f>IF(VOZ_WHATSAPP[[#This Row],[Estado Legal]]="No Cumple",0,IF(VOZ_WHATSAPP[[#This Row],[Realiza lectura de guion Legal]]="No Cumple",VOZ_WHATSAPP[[#This Row],[Nota 2]]-50%,VOZ_WHATSAPP[[#This Row],[Nota 2]]))</f>
        <v>0.9</v>
      </c>
    </row>
    <row r="1285" spans="1:34" x14ac:dyDescent="0.25">
      <c r="A1285" s="2" t="str">
        <f>VOZ_WHATSAPP[[#This Row],[ID Asesor]]&amp;VOZ_WHATSAPP[[#This Row],[Fecha Monitoreo]]</f>
        <v>399745845</v>
      </c>
      <c r="B1285" s="2">
        <v>45845</v>
      </c>
      <c r="C1285" s="1" t="s">
        <v>696</v>
      </c>
      <c r="D1285" s="1">
        <v>3997</v>
      </c>
      <c r="E1285" s="2">
        <v>45845</v>
      </c>
      <c r="F1285" s="3">
        <v>0.41597222222222224</v>
      </c>
      <c r="G1285" s="1" t="s">
        <v>80</v>
      </c>
      <c r="H1285" s="1" t="s">
        <v>44</v>
      </c>
      <c r="I1285" s="1">
        <v>1400</v>
      </c>
      <c r="J1285" s="1">
        <v>3168960979</v>
      </c>
      <c r="K1285" s="1" t="s">
        <v>45</v>
      </c>
      <c r="L1285" s="1" t="s">
        <v>46</v>
      </c>
      <c r="M1285" s="1" t="s">
        <v>48</v>
      </c>
      <c r="N1285" s="1" t="s">
        <v>46</v>
      </c>
      <c r="O1285" s="1" t="s">
        <v>54</v>
      </c>
      <c r="P1285" s="1" t="s">
        <v>46</v>
      </c>
      <c r="Q1285" s="1" t="s">
        <v>46</v>
      </c>
      <c r="R1285" s="1" t="s">
        <v>46</v>
      </c>
      <c r="S1285" s="1" t="s">
        <v>46</v>
      </c>
      <c r="T1285" s="12" t="str">
        <f>IF(OR(VOZ_WHATSAPP[[#This Row],[Brinda argumentos coherentes a la objeción]]="No Cumple",VOZ_WHATSAPP[[#This Row],[Despliegue de Beneficios y/o consecuencias]]="No Cumple"),"Sin Negocio","Negocio")</f>
        <v>Negocio</v>
      </c>
      <c r="U1285" s="1" t="s">
        <v>48</v>
      </c>
      <c r="V1285" s="1" t="s">
        <v>48</v>
      </c>
      <c r="W1285" s="1" t="s">
        <v>48</v>
      </c>
      <c r="X1285" s="12" t="str">
        <f>IF(OR(VOZ_WHATSAPP[[#This Row],[Confirma Valor de pago]]="No Cumple",VOZ_WHATSAPP[[#This Row],[Confirma hora de pago]]="No Cumple",VOZ_WHATSAPP[[#This Row],[Confirma medio de pago]]="No Cumple"),"Sin Cierre","Cierre")</f>
        <v>Cierre</v>
      </c>
      <c r="Y1285" s="1" t="s">
        <v>46</v>
      </c>
      <c r="Z1285" s="1" t="s">
        <v>46</v>
      </c>
      <c r="AA1285" s="1" t="s">
        <v>46</v>
      </c>
      <c r="AB1285" s="1" t="s">
        <v>46</v>
      </c>
      <c r="AC1285" s="11" t="str">
        <f>IF(OR(VOZ_WHATSAPP[[#This Row],[La comunicación es asertiva, con respeto y evita maltrato]]="No Cumple",VOZ_WHATSAPP[[#This Row],[Cumple con las normativas legales]]="No Cumple"),"No Cumple","Cumple")</f>
        <v>Cumple</v>
      </c>
      <c r="AD1285" s="1" t="s">
        <v>46</v>
      </c>
      <c r="AE1285" s="1" t="s">
        <v>1267</v>
      </c>
      <c r="AF1285" s="4">
        <v>0.95</v>
      </c>
      <c r="AG1285" s="4">
        <f>IF(AND(VOZ_WHATSAPP[[#This Row],[Estado Cierre]]="Sin Cierre",VOZ_WHATSAPP[[#This Row],[Nota Negocio]]="Sin Negocio"),VOZ_WHATSAPP[[#This Row],[Nota]]-24%,VOZ_WHATSAPP[[#This Row],[Nota]])</f>
        <v>0.95</v>
      </c>
      <c r="AH1285" s="8">
        <f>IF(VOZ_WHATSAPP[[#This Row],[Estado Legal]]="No Cumple",0,IF(VOZ_WHATSAPP[[#This Row],[Realiza lectura de guion Legal]]="No Cumple",VOZ_WHATSAPP[[#This Row],[Nota 2]]-50%,VOZ_WHATSAPP[[#This Row],[Nota 2]]))</f>
        <v>0.95</v>
      </c>
    </row>
    <row r="1286" spans="1:34" x14ac:dyDescent="0.25">
      <c r="A1286" s="2" t="str">
        <f>VOZ_WHATSAPP[[#This Row],[ID Asesor]]&amp;VOZ_WHATSAPP[[#This Row],[Fecha Monitoreo]]</f>
        <v>392545845</v>
      </c>
      <c r="B1286" s="2">
        <v>45845</v>
      </c>
      <c r="C1286" s="1" t="s">
        <v>696</v>
      </c>
      <c r="D1286" s="1">
        <v>3925</v>
      </c>
      <c r="E1286" s="2">
        <v>45845</v>
      </c>
      <c r="F1286" s="3">
        <v>0.37083333333333335</v>
      </c>
      <c r="G1286" s="1" t="s">
        <v>51</v>
      </c>
      <c r="H1286" s="1" t="s">
        <v>44</v>
      </c>
      <c r="I1286" s="1">
        <v>1269</v>
      </c>
      <c r="J1286" s="1">
        <v>3106199501</v>
      </c>
      <c r="K1286" s="1" t="s">
        <v>45</v>
      </c>
      <c r="L1286" s="1" t="s">
        <v>46</v>
      </c>
      <c r="M1286" s="1" t="s">
        <v>46</v>
      </c>
      <c r="N1286" s="1" t="s">
        <v>46</v>
      </c>
      <c r="O1286" s="1" t="s">
        <v>46</v>
      </c>
      <c r="P1286" s="1" t="s">
        <v>46</v>
      </c>
      <c r="Q1286" s="1" t="s">
        <v>46</v>
      </c>
      <c r="R1286" s="1" t="s">
        <v>46</v>
      </c>
      <c r="S1286" s="1" t="s">
        <v>46</v>
      </c>
      <c r="T1286" s="12" t="str">
        <f>IF(OR(VOZ_WHATSAPP[[#This Row],[Brinda argumentos coherentes a la objeción]]="No Cumple",VOZ_WHATSAPP[[#This Row],[Despliegue de Beneficios y/o consecuencias]]="No Cumple"),"Sin Negocio","Negocio")</f>
        <v>Negocio</v>
      </c>
      <c r="U1286" s="1" t="s">
        <v>46</v>
      </c>
      <c r="V1286" s="1" t="s">
        <v>46</v>
      </c>
      <c r="W1286" s="1" t="s">
        <v>46</v>
      </c>
      <c r="X1286" s="12" t="str">
        <f>IF(OR(VOZ_WHATSAPP[[#This Row],[Confirma Valor de pago]]="No Cumple",VOZ_WHATSAPP[[#This Row],[Confirma hora de pago]]="No Cumple",VOZ_WHATSAPP[[#This Row],[Confirma medio de pago]]="No Cumple"),"Sin Cierre","Cierre")</f>
        <v>Cierre</v>
      </c>
      <c r="Y1286" s="1" t="s">
        <v>46</v>
      </c>
      <c r="Z1286" s="1" t="s">
        <v>54</v>
      </c>
      <c r="AA1286" s="1" t="s">
        <v>46</v>
      </c>
      <c r="AB1286" s="1" t="s">
        <v>46</v>
      </c>
      <c r="AC1286" s="11" t="str">
        <f>IF(OR(VOZ_WHATSAPP[[#This Row],[La comunicación es asertiva, con respeto y evita maltrato]]="No Cumple",VOZ_WHATSAPP[[#This Row],[Cumple con las normativas legales]]="No Cumple"),"No Cumple","Cumple")</f>
        <v>Cumple</v>
      </c>
      <c r="AD1286" s="1" t="s">
        <v>46</v>
      </c>
      <c r="AE1286" s="1" t="s">
        <v>1268</v>
      </c>
      <c r="AF1286" s="4">
        <v>0.85</v>
      </c>
      <c r="AG1286" s="4">
        <f>IF(AND(VOZ_WHATSAPP[[#This Row],[Estado Cierre]]="Sin Cierre",VOZ_WHATSAPP[[#This Row],[Nota Negocio]]="Sin Negocio"),VOZ_WHATSAPP[[#This Row],[Nota]]-24%,VOZ_WHATSAPP[[#This Row],[Nota]])</f>
        <v>0.85</v>
      </c>
      <c r="AH1286" s="8">
        <f>IF(VOZ_WHATSAPP[[#This Row],[Estado Legal]]="No Cumple",0,IF(VOZ_WHATSAPP[[#This Row],[Realiza lectura de guion Legal]]="No Cumple",VOZ_WHATSAPP[[#This Row],[Nota 2]]-50%,VOZ_WHATSAPP[[#This Row],[Nota 2]]))</f>
        <v>0.85</v>
      </c>
    </row>
    <row r="1287" spans="1:34" x14ac:dyDescent="0.25">
      <c r="A1287" s="2" t="str">
        <f>VOZ_WHATSAPP[[#This Row],[ID Asesor]]&amp;VOZ_WHATSAPP[[#This Row],[Fecha Monitoreo]]</f>
        <v>392345845</v>
      </c>
      <c r="B1287" s="2">
        <v>45845</v>
      </c>
      <c r="C1287" s="1" t="s">
        <v>59</v>
      </c>
      <c r="D1287" s="1">
        <v>3923</v>
      </c>
      <c r="E1287" s="2">
        <v>45845</v>
      </c>
      <c r="F1287" s="3">
        <v>0.44027777777777777</v>
      </c>
      <c r="G1287" s="1" t="s">
        <v>80</v>
      </c>
      <c r="H1287" s="1" t="s">
        <v>44</v>
      </c>
      <c r="I1287" s="1">
        <v>1374</v>
      </c>
      <c r="J1287" s="1">
        <v>3043102309</v>
      </c>
      <c r="K1287" s="1" t="s">
        <v>45</v>
      </c>
      <c r="L1287" s="1" t="s">
        <v>46</v>
      </c>
      <c r="M1287" s="1" t="s">
        <v>46</v>
      </c>
      <c r="N1287" s="1" t="s">
        <v>46</v>
      </c>
      <c r="O1287" s="1" t="s">
        <v>46</v>
      </c>
      <c r="P1287" s="1" t="s">
        <v>46</v>
      </c>
      <c r="Q1287" s="1" t="s">
        <v>46</v>
      </c>
      <c r="R1287" s="1" t="s">
        <v>46</v>
      </c>
      <c r="S1287" s="1" t="s">
        <v>46</v>
      </c>
      <c r="T1287" s="12" t="str">
        <f>IF(OR(VOZ_WHATSAPP[[#This Row],[Brinda argumentos coherentes a la objeción]]="No Cumple",VOZ_WHATSAPP[[#This Row],[Despliegue de Beneficios y/o consecuencias]]="No Cumple"),"Sin Negocio","Negocio")</f>
        <v>Negocio</v>
      </c>
      <c r="U1287" s="1" t="s">
        <v>48</v>
      </c>
      <c r="V1287" s="1" t="s">
        <v>48</v>
      </c>
      <c r="W1287" s="1" t="s">
        <v>48</v>
      </c>
      <c r="X1287" s="12" t="str">
        <f>IF(OR(VOZ_WHATSAPP[[#This Row],[Confirma Valor de pago]]="No Cumple",VOZ_WHATSAPP[[#This Row],[Confirma hora de pago]]="No Cumple",VOZ_WHATSAPP[[#This Row],[Confirma medio de pago]]="No Cumple"),"Sin Cierre","Cierre")</f>
        <v>Cierre</v>
      </c>
      <c r="Y1287" s="1" t="s">
        <v>46</v>
      </c>
      <c r="Z1287" s="1" t="s">
        <v>46</v>
      </c>
      <c r="AA1287" s="1" t="s">
        <v>46</v>
      </c>
      <c r="AB1287" s="1" t="s">
        <v>46</v>
      </c>
      <c r="AC1287" s="11" t="str">
        <f>IF(OR(VOZ_WHATSAPP[[#This Row],[La comunicación es asertiva, con respeto y evita maltrato]]="No Cumple",VOZ_WHATSAPP[[#This Row],[Cumple con las normativas legales]]="No Cumple"),"No Cumple","Cumple")</f>
        <v>Cumple</v>
      </c>
      <c r="AD1287" s="1" t="s">
        <v>46</v>
      </c>
      <c r="AE1287" s="1" t="s">
        <v>1269</v>
      </c>
      <c r="AF1287" s="4">
        <v>1</v>
      </c>
      <c r="AG1287" s="4">
        <f>IF(AND(VOZ_WHATSAPP[[#This Row],[Estado Cierre]]="Sin Cierre",VOZ_WHATSAPP[[#This Row],[Nota Negocio]]="Sin Negocio"),VOZ_WHATSAPP[[#This Row],[Nota]]-24%,VOZ_WHATSAPP[[#This Row],[Nota]])</f>
        <v>1</v>
      </c>
      <c r="AH1287" s="8">
        <f>IF(VOZ_WHATSAPP[[#This Row],[Estado Legal]]="No Cumple",0,IF(VOZ_WHATSAPP[[#This Row],[Realiza lectura de guion Legal]]="No Cumple",VOZ_WHATSAPP[[#This Row],[Nota 2]]-50%,VOZ_WHATSAPP[[#This Row],[Nota 2]]))</f>
        <v>1</v>
      </c>
    </row>
    <row r="1288" spans="1:34" x14ac:dyDescent="0.25">
      <c r="A1288" s="2" t="str">
        <f>VOZ_WHATSAPP[[#This Row],[ID Asesor]]&amp;VOZ_WHATSAPP[[#This Row],[Fecha Monitoreo]]</f>
        <v>350845845</v>
      </c>
      <c r="B1288" s="2">
        <v>45845</v>
      </c>
      <c r="C1288" s="1" t="s">
        <v>59</v>
      </c>
      <c r="D1288" s="1">
        <v>3508</v>
      </c>
      <c r="E1288" s="2">
        <v>45845</v>
      </c>
      <c r="F1288" s="3">
        <v>0.48819444444444443</v>
      </c>
      <c r="G1288" s="1" t="s">
        <v>51</v>
      </c>
      <c r="H1288" s="1" t="s">
        <v>44</v>
      </c>
      <c r="I1288" s="1">
        <v>1120</v>
      </c>
      <c r="J1288" s="1">
        <v>3208943317</v>
      </c>
      <c r="K1288" s="1" t="s">
        <v>45</v>
      </c>
      <c r="L1288" s="1" t="s">
        <v>46</v>
      </c>
      <c r="M1288" s="1" t="s">
        <v>47</v>
      </c>
      <c r="N1288" s="1" t="s">
        <v>46</v>
      </c>
      <c r="O1288" s="1" t="s">
        <v>46</v>
      </c>
      <c r="P1288" s="1" t="s">
        <v>46</v>
      </c>
      <c r="Q1288" s="1" t="s">
        <v>46</v>
      </c>
      <c r="R1288" s="1" t="s">
        <v>47</v>
      </c>
      <c r="S1288" s="1" t="s">
        <v>46</v>
      </c>
      <c r="T1288" s="12" t="str">
        <f>IF(OR(VOZ_WHATSAPP[[#This Row],[Brinda argumentos coherentes a la objeción]]="No Cumple",VOZ_WHATSAPP[[#This Row],[Despliegue de Beneficios y/o consecuencias]]="No Cumple"),"Sin Negocio","Negocio")</f>
        <v>Sin Negocio</v>
      </c>
      <c r="U1288" s="1" t="s">
        <v>48</v>
      </c>
      <c r="V1288" s="1" t="s">
        <v>48</v>
      </c>
      <c r="W1288" s="1" t="s">
        <v>48</v>
      </c>
      <c r="X1288" s="12" t="str">
        <f>IF(OR(VOZ_WHATSAPP[[#This Row],[Confirma Valor de pago]]="No Cumple",VOZ_WHATSAPP[[#This Row],[Confirma hora de pago]]="No Cumple",VOZ_WHATSAPP[[#This Row],[Confirma medio de pago]]="No Cumple"),"Sin Cierre","Cierre")</f>
        <v>Cierre</v>
      </c>
      <c r="Y1288" s="1" t="s">
        <v>46</v>
      </c>
      <c r="Z1288" s="1" t="s">
        <v>46</v>
      </c>
      <c r="AA1288" s="1" t="s">
        <v>46</v>
      </c>
      <c r="AB1288" s="1" t="s">
        <v>46</v>
      </c>
      <c r="AC1288" s="11" t="str">
        <f>IF(OR(VOZ_WHATSAPP[[#This Row],[La comunicación es asertiva, con respeto y evita maltrato]]="No Cumple",VOZ_WHATSAPP[[#This Row],[Cumple con las normativas legales]]="No Cumple"),"No Cumple","Cumple")</f>
        <v>Cumple</v>
      </c>
      <c r="AD1288" s="1" t="s">
        <v>46</v>
      </c>
      <c r="AE1288" s="1" t="s">
        <v>1270</v>
      </c>
      <c r="AF1288" s="4">
        <v>0.86</v>
      </c>
      <c r="AG1288" s="4">
        <f>IF(AND(VOZ_WHATSAPP[[#This Row],[Estado Cierre]]="Sin Cierre",VOZ_WHATSAPP[[#This Row],[Nota Negocio]]="Sin Negocio"),VOZ_WHATSAPP[[#This Row],[Nota]]-24%,VOZ_WHATSAPP[[#This Row],[Nota]])</f>
        <v>0.86</v>
      </c>
      <c r="AH1288" s="8">
        <f>IF(VOZ_WHATSAPP[[#This Row],[Estado Legal]]="No Cumple",0,IF(VOZ_WHATSAPP[[#This Row],[Realiza lectura de guion Legal]]="No Cumple",VOZ_WHATSAPP[[#This Row],[Nota 2]]-50%,VOZ_WHATSAPP[[#This Row],[Nota 2]]))</f>
        <v>0.86</v>
      </c>
    </row>
    <row r="1289" spans="1:34" x14ac:dyDescent="0.25">
      <c r="A1289" s="2" t="str">
        <f>VOZ_WHATSAPP[[#This Row],[ID Asesor]]&amp;VOZ_WHATSAPP[[#This Row],[Fecha Monitoreo]]</f>
        <v>363145845</v>
      </c>
      <c r="B1289" s="2">
        <v>45845</v>
      </c>
      <c r="C1289" s="1" t="s">
        <v>42</v>
      </c>
      <c r="D1289" s="1">
        <v>3631</v>
      </c>
      <c r="E1289" s="2">
        <v>45845</v>
      </c>
      <c r="F1289" s="3">
        <v>0.45069444444444445</v>
      </c>
      <c r="G1289" s="1" t="s">
        <v>51</v>
      </c>
      <c r="H1289" s="1" t="s">
        <v>44</v>
      </c>
      <c r="I1289" s="1">
        <v>1377</v>
      </c>
      <c r="J1289" s="1">
        <v>3006890773</v>
      </c>
      <c r="K1289" s="1" t="s">
        <v>45</v>
      </c>
      <c r="L1289" s="1" t="s">
        <v>46</v>
      </c>
      <c r="M1289" s="1" t="s">
        <v>46</v>
      </c>
      <c r="N1289" s="1" t="s">
        <v>46</v>
      </c>
      <c r="O1289" s="1" t="s">
        <v>46</v>
      </c>
      <c r="P1289" s="1" t="s">
        <v>46</v>
      </c>
      <c r="Q1289" s="1" t="s">
        <v>46</v>
      </c>
      <c r="R1289" s="1" t="s">
        <v>46</v>
      </c>
      <c r="S1289" s="1" t="s">
        <v>46</v>
      </c>
      <c r="T1289" s="12" t="str">
        <f>IF(OR(VOZ_WHATSAPP[[#This Row],[Brinda argumentos coherentes a la objeción]]="No Cumple",VOZ_WHATSAPP[[#This Row],[Despliegue de Beneficios y/o consecuencias]]="No Cumple"),"Sin Negocio","Negocio")</f>
        <v>Negocio</v>
      </c>
      <c r="U1289" s="1" t="s">
        <v>48</v>
      </c>
      <c r="V1289" s="1" t="s">
        <v>48</v>
      </c>
      <c r="W1289" s="1" t="s">
        <v>48</v>
      </c>
      <c r="X1289" s="12" t="str">
        <f>IF(OR(VOZ_WHATSAPP[[#This Row],[Confirma Valor de pago]]="No Cumple",VOZ_WHATSAPP[[#This Row],[Confirma hora de pago]]="No Cumple",VOZ_WHATSAPP[[#This Row],[Confirma medio de pago]]="No Cumple"),"Sin Cierre","Cierre")</f>
        <v>Cierre</v>
      </c>
      <c r="Y1289" s="1" t="s">
        <v>46</v>
      </c>
      <c r="Z1289" s="1" t="s">
        <v>54</v>
      </c>
      <c r="AA1289" s="1" t="s">
        <v>46</v>
      </c>
      <c r="AB1289" s="1" t="s">
        <v>46</v>
      </c>
      <c r="AC1289" s="11" t="str">
        <f>IF(OR(VOZ_WHATSAPP[[#This Row],[La comunicación es asertiva, con respeto y evita maltrato]]="No Cumple",VOZ_WHATSAPP[[#This Row],[Cumple con las normativas legales]]="No Cumple"),"No Cumple","Cumple")</f>
        <v>Cumple</v>
      </c>
      <c r="AD1289" s="1" t="s">
        <v>46</v>
      </c>
      <c r="AE1289" s="1" t="s">
        <v>1271</v>
      </c>
      <c r="AF1289" s="4">
        <v>0.85</v>
      </c>
      <c r="AG1289" s="4">
        <f>IF(AND(VOZ_WHATSAPP[[#This Row],[Estado Cierre]]="Sin Cierre",VOZ_WHATSAPP[[#This Row],[Nota Negocio]]="Sin Negocio"),VOZ_WHATSAPP[[#This Row],[Nota]]-24%,VOZ_WHATSAPP[[#This Row],[Nota]])</f>
        <v>0.85</v>
      </c>
      <c r="AH1289" s="8">
        <f>IF(VOZ_WHATSAPP[[#This Row],[Estado Legal]]="No Cumple",0,IF(VOZ_WHATSAPP[[#This Row],[Realiza lectura de guion Legal]]="No Cumple",VOZ_WHATSAPP[[#This Row],[Nota 2]]-50%,VOZ_WHATSAPP[[#This Row],[Nota 2]]))</f>
        <v>0.85</v>
      </c>
    </row>
    <row r="1290" spans="1:34" x14ac:dyDescent="0.25">
      <c r="A1290" s="2" t="str">
        <f>VOZ_WHATSAPP[[#This Row],[ID Asesor]]&amp;VOZ_WHATSAPP[[#This Row],[Fecha Monitoreo]]</f>
        <v>343145845</v>
      </c>
      <c r="B1290" s="2">
        <v>45845</v>
      </c>
      <c r="C1290" s="1" t="s">
        <v>56</v>
      </c>
      <c r="D1290" s="1">
        <v>3431</v>
      </c>
      <c r="E1290" s="2">
        <v>45845</v>
      </c>
      <c r="F1290" s="3">
        <v>0.54097222222222219</v>
      </c>
      <c r="G1290" s="1" t="s">
        <v>80</v>
      </c>
      <c r="H1290" s="1" t="s">
        <v>44</v>
      </c>
      <c r="I1290" s="1">
        <v>571</v>
      </c>
      <c r="J1290" s="1">
        <v>3164368500</v>
      </c>
      <c r="K1290" s="1" t="s">
        <v>45</v>
      </c>
      <c r="L1290" s="1" t="s">
        <v>46</v>
      </c>
      <c r="M1290" s="1" t="s">
        <v>48</v>
      </c>
      <c r="N1290" s="1" t="s">
        <v>46</v>
      </c>
      <c r="O1290" s="1" t="s">
        <v>54</v>
      </c>
      <c r="P1290" s="1" t="s">
        <v>46</v>
      </c>
      <c r="Q1290" s="1" t="s">
        <v>46</v>
      </c>
      <c r="R1290" s="1" t="s">
        <v>48</v>
      </c>
      <c r="S1290" s="1" t="s">
        <v>46</v>
      </c>
      <c r="T1290" s="12" t="str">
        <f>IF(OR(VOZ_WHATSAPP[[#This Row],[Brinda argumentos coherentes a la objeción]]="No Cumple",VOZ_WHATSAPP[[#This Row],[Despliegue de Beneficios y/o consecuencias]]="No Cumple"),"Sin Negocio","Negocio")</f>
        <v>Negocio</v>
      </c>
      <c r="U1290" s="1" t="s">
        <v>48</v>
      </c>
      <c r="V1290" s="1" t="s">
        <v>48</v>
      </c>
      <c r="W1290" s="1" t="s">
        <v>48</v>
      </c>
      <c r="X1290" s="12" t="str">
        <f>IF(OR(VOZ_WHATSAPP[[#This Row],[Confirma Valor de pago]]="No Cumple",VOZ_WHATSAPP[[#This Row],[Confirma hora de pago]]="No Cumple",VOZ_WHATSAPP[[#This Row],[Confirma medio de pago]]="No Cumple"),"Sin Cierre","Cierre")</f>
        <v>Cierre</v>
      </c>
      <c r="Y1290" s="1" t="s">
        <v>48</v>
      </c>
      <c r="Z1290" s="1" t="s">
        <v>46</v>
      </c>
      <c r="AA1290" s="1" t="s">
        <v>46</v>
      </c>
      <c r="AB1290" s="1" t="s">
        <v>46</v>
      </c>
      <c r="AC1290" s="11" t="str">
        <f>IF(OR(VOZ_WHATSAPP[[#This Row],[La comunicación es asertiva, con respeto y evita maltrato]]="No Cumple",VOZ_WHATSAPP[[#This Row],[Cumple con las normativas legales]]="No Cumple"),"No Cumple","Cumple")</f>
        <v>Cumple</v>
      </c>
      <c r="AD1290" s="1" t="s">
        <v>48</v>
      </c>
      <c r="AE1290" s="1" t="s">
        <v>1272</v>
      </c>
      <c r="AF1290" s="4">
        <v>0.95</v>
      </c>
      <c r="AG1290" s="4">
        <f>IF(AND(VOZ_WHATSAPP[[#This Row],[Estado Cierre]]="Sin Cierre",VOZ_WHATSAPP[[#This Row],[Nota Negocio]]="Sin Negocio"),VOZ_WHATSAPP[[#This Row],[Nota]]-24%,VOZ_WHATSAPP[[#This Row],[Nota]])</f>
        <v>0.95</v>
      </c>
      <c r="AH1290" s="8">
        <f>IF(VOZ_WHATSAPP[[#This Row],[Estado Legal]]="No Cumple",0,IF(VOZ_WHATSAPP[[#This Row],[Realiza lectura de guion Legal]]="No Cumple",VOZ_WHATSAPP[[#This Row],[Nota 2]]-50%,VOZ_WHATSAPP[[#This Row],[Nota 2]]))</f>
        <v>0.95</v>
      </c>
    </row>
    <row r="1291" spans="1:34" x14ac:dyDescent="0.25">
      <c r="A1291" s="2" t="str">
        <f>VOZ_WHATSAPP[[#This Row],[ID Asesor]]&amp;VOZ_WHATSAPP[[#This Row],[Fecha Monitoreo]]</f>
        <v>382245845</v>
      </c>
      <c r="B1291" s="2">
        <v>45845</v>
      </c>
      <c r="C1291" s="1" t="s">
        <v>126</v>
      </c>
      <c r="D1291" s="1">
        <v>3822</v>
      </c>
      <c r="E1291" s="2">
        <v>45845</v>
      </c>
      <c r="F1291" s="3">
        <v>0.55138888888888893</v>
      </c>
      <c r="G1291" s="1" t="s">
        <v>80</v>
      </c>
      <c r="H1291" s="1" t="s">
        <v>44</v>
      </c>
      <c r="I1291" s="1">
        <v>591</v>
      </c>
      <c r="J1291" s="1">
        <v>3162696501</v>
      </c>
      <c r="K1291" s="1" t="s">
        <v>45</v>
      </c>
      <c r="L1291" s="1" t="s">
        <v>46</v>
      </c>
      <c r="M1291" s="1" t="s">
        <v>46</v>
      </c>
      <c r="N1291" s="1" t="s">
        <v>46</v>
      </c>
      <c r="O1291" s="1" t="s">
        <v>46</v>
      </c>
      <c r="P1291" s="1" t="s">
        <v>46</v>
      </c>
      <c r="Q1291" s="1" t="s">
        <v>46</v>
      </c>
      <c r="R1291" s="1" t="s">
        <v>46</v>
      </c>
      <c r="S1291" s="1" t="s">
        <v>46</v>
      </c>
      <c r="T1291" s="12" t="str">
        <f>IF(OR(VOZ_WHATSAPP[[#This Row],[Brinda argumentos coherentes a la objeción]]="No Cumple",VOZ_WHATSAPP[[#This Row],[Despliegue de Beneficios y/o consecuencias]]="No Cumple"),"Sin Negocio","Negocio")</f>
        <v>Negocio</v>
      </c>
      <c r="U1291" s="1" t="s">
        <v>48</v>
      </c>
      <c r="V1291" s="1" t="s">
        <v>48</v>
      </c>
      <c r="W1291" s="1" t="s">
        <v>48</v>
      </c>
      <c r="X1291" s="12" t="str">
        <f>IF(OR(VOZ_WHATSAPP[[#This Row],[Confirma Valor de pago]]="No Cumple",VOZ_WHATSAPP[[#This Row],[Confirma hora de pago]]="No Cumple",VOZ_WHATSAPP[[#This Row],[Confirma medio de pago]]="No Cumple"),"Sin Cierre","Cierre")</f>
        <v>Cierre</v>
      </c>
      <c r="Y1291" s="1" t="s">
        <v>46</v>
      </c>
      <c r="Z1291" s="1" t="s">
        <v>46</v>
      </c>
      <c r="AA1291" s="1" t="s">
        <v>46</v>
      </c>
      <c r="AB1291" s="1" t="s">
        <v>46</v>
      </c>
      <c r="AC1291" s="11" t="str">
        <f>IF(OR(VOZ_WHATSAPP[[#This Row],[La comunicación es asertiva, con respeto y evita maltrato]]="No Cumple",VOZ_WHATSAPP[[#This Row],[Cumple con las normativas legales]]="No Cumple"),"No Cumple","Cumple")</f>
        <v>Cumple</v>
      </c>
      <c r="AD1291" s="1" t="s">
        <v>46</v>
      </c>
      <c r="AE1291" s="1" t="s">
        <v>133</v>
      </c>
      <c r="AF1291" s="4">
        <v>1</v>
      </c>
      <c r="AG1291" s="4">
        <f>IF(AND(VOZ_WHATSAPP[[#This Row],[Estado Cierre]]="Sin Cierre",VOZ_WHATSAPP[[#This Row],[Nota Negocio]]="Sin Negocio"),VOZ_WHATSAPP[[#This Row],[Nota]]-24%,VOZ_WHATSAPP[[#This Row],[Nota]])</f>
        <v>1</v>
      </c>
      <c r="AH1291" s="8">
        <f>IF(VOZ_WHATSAPP[[#This Row],[Estado Legal]]="No Cumple",0,IF(VOZ_WHATSAPP[[#This Row],[Realiza lectura de guion Legal]]="No Cumple",VOZ_WHATSAPP[[#This Row],[Nota 2]]-50%,VOZ_WHATSAPP[[#This Row],[Nota 2]]))</f>
        <v>1</v>
      </c>
    </row>
    <row r="1292" spans="1:34" x14ac:dyDescent="0.25">
      <c r="A1292" s="2" t="str">
        <f>VOZ_WHATSAPP[[#This Row],[ID Asesor]]&amp;VOZ_WHATSAPP[[#This Row],[Fecha Monitoreo]]</f>
        <v>386445845</v>
      </c>
      <c r="B1292" s="2">
        <v>45845</v>
      </c>
      <c r="C1292" s="1" t="s">
        <v>56</v>
      </c>
      <c r="D1292" s="1">
        <v>3864</v>
      </c>
      <c r="E1292" s="2">
        <v>45845</v>
      </c>
      <c r="F1292" s="3">
        <v>0.46250000000000002</v>
      </c>
      <c r="G1292" s="1" t="s">
        <v>80</v>
      </c>
      <c r="H1292" s="1" t="s">
        <v>44</v>
      </c>
      <c r="I1292" s="1">
        <v>574</v>
      </c>
      <c r="J1292" s="1">
        <v>3005418794</v>
      </c>
      <c r="K1292" s="1" t="s">
        <v>45</v>
      </c>
      <c r="L1292" s="1" t="s">
        <v>46</v>
      </c>
      <c r="M1292" s="1" t="s">
        <v>46</v>
      </c>
      <c r="N1292" s="1" t="s">
        <v>46</v>
      </c>
      <c r="O1292" s="1" t="s">
        <v>46</v>
      </c>
      <c r="P1292" s="1" t="s">
        <v>46</v>
      </c>
      <c r="Q1292" s="1" t="s">
        <v>46</v>
      </c>
      <c r="R1292" s="1" t="s">
        <v>46</v>
      </c>
      <c r="S1292" s="1" t="s">
        <v>46</v>
      </c>
      <c r="T1292" s="12" t="str">
        <f>IF(OR(VOZ_WHATSAPP[[#This Row],[Brinda argumentos coherentes a la objeción]]="No Cumple",VOZ_WHATSAPP[[#This Row],[Despliegue de Beneficios y/o consecuencias]]="No Cumple"),"Sin Negocio","Negocio")</f>
        <v>Negocio</v>
      </c>
      <c r="U1292" s="1" t="s">
        <v>46</v>
      </c>
      <c r="V1292" s="1" t="s">
        <v>46</v>
      </c>
      <c r="W1292" s="1" t="s">
        <v>46</v>
      </c>
      <c r="X1292" s="12" t="str">
        <f>IF(OR(VOZ_WHATSAPP[[#This Row],[Confirma Valor de pago]]="No Cumple",VOZ_WHATSAPP[[#This Row],[Confirma hora de pago]]="No Cumple",VOZ_WHATSAPP[[#This Row],[Confirma medio de pago]]="No Cumple"),"Sin Cierre","Cierre")</f>
        <v>Cierre</v>
      </c>
      <c r="Y1292" s="1" t="s">
        <v>46</v>
      </c>
      <c r="Z1292" s="1" t="s">
        <v>46</v>
      </c>
      <c r="AA1292" s="1" t="s">
        <v>46</v>
      </c>
      <c r="AB1292" s="1" t="s">
        <v>46</v>
      </c>
      <c r="AC1292" s="11" t="str">
        <f>IF(OR(VOZ_WHATSAPP[[#This Row],[La comunicación es asertiva, con respeto y evita maltrato]]="No Cumple",VOZ_WHATSAPP[[#This Row],[Cumple con las normativas legales]]="No Cumple"),"No Cumple","Cumple")</f>
        <v>Cumple</v>
      </c>
      <c r="AD1292" s="1" t="s">
        <v>46</v>
      </c>
      <c r="AE1292" s="1" t="s">
        <v>105</v>
      </c>
      <c r="AF1292" s="4">
        <v>1</v>
      </c>
      <c r="AG1292" s="4">
        <f>IF(AND(VOZ_WHATSAPP[[#This Row],[Estado Cierre]]="Sin Cierre",VOZ_WHATSAPP[[#This Row],[Nota Negocio]]="Sin Negocio"),VOZ_WHATSAPP[[#This Row],[Nota]]-24%,VOZ_WHATSAPP[[#This Row],[Nota]])</f>
        <v>1</v>
      </c>
      <c r="AH1292" s="8">
        <f>IF(VOZ_WHATSAPP[[#This Row],[Estado Legal]]="No Cumple",0,IF(VOZ_WHATSAPP[[#This Row],[Realiza lectura de guion Legal]]="No Cumple",VOZ_WHATSAPP[[#This Row],[Nota 2]]-50%,VOZ_WHATSAPP[[#This Row],[Nota 2]]))</f>
        <v>1</v>
      </c>
    </row>
    <row r="1293" spans="1:34" x14ac:dyDescent="0.25">
      <c r="A1293" s="2" t="str">
        <f>VOZ_WHATSAPP[[#This Row],[ID Asesor]]&amp;VOZ_WHATSAPP[[#This Row],[Fecha Monitoreo]]</f>
        <v>349345845</v>
      </c>
      <c r="B1293" s="2">
        <v>45845</v>
      </c>
      <c r="C1293" s="1" t="s">
        <v>126</v>
      </c>
      <c r="D1293" s="1">
        <v>3493</v>
      </c>
      <c r="E1293" s="2">
        <v>45845</v>
      </c>
      <c r="F1293" s="3">
        <v>0.47708333333333336</v>
      </c>
      <c r="G1293" s="1" t="s">
        <v>80</v>
      </c>
      <c r="H1293" s="1" t="s">
        <v>44</v>
      </c>
      <c r="I1293" s="1">
        <v>410</v>
      </c>
      <c r="J1293" s="1">
        <v>3138540377</v>
      </c>
      <c r="K1293" s="1" t="s">
        <v>45</v>
      </c>
      <c r="L1293" s="1" t="s">
        <v>46</v>
      </c>
      <c r="M1293" s="1" t="s">
        <v>46</v>
      </c>
      <c r="N1293" s="1" t="s">
        <v>46</v>
      </c>
      <c r="O1293" s="1" t="s">
        <v>46</v>
      </c>
      <c r="P1293" s="1" t="s">
        <v>46</v>
      </c>
      <c r="Q1293" s="1" t="s">
        <v>46</v>
      </c>
      <c r="R1293" s="1" t="s">
        <v>46</v>
      </c>
      <c r="S1293" s="1" t="s">
        <v>46</v>
      </c>
      <c r="T1293" s="12" t="str">
        <f>IF(OR(VOZ_WHATSAPP[[#This Row],[Brinda argumentos coherentes a la objeción]]="No Cumple",VOZ_WHATSAPP[[#This Row],[Despliegue de Beneficios y/o consecuencias]]="No Cumple"),"Sin Negocio","Negocio")</f>
        <v>Negocio</v>
      </c>
      <c r="U1293" s="1" t="s">
        <v>48</v>
      </c>
      <c r="V1293" s="1" t="s">
        <v>48</v>
      </c>
      <c r="W1293" s="1" t="s">
        <v>48</v>
      </c>
      <c r="X1293" s="12" t="str">
        <f>IF(OR(VOZ_WHATSAPP[[#This Row],[Confirma Valor de pago]]="No Cumple",VOZ_WHATSAPP[[#This Row],[Confirma hora de pago]]="No Cumple",VOZ_WHATSAPP[[#This Row],[Confirma medio de pago]]="No Cumple"),"Sin Cierre","Cierre")</f>
        <v>Cierre</v>
      </c>
      <c r="Y1293" s="1" t="s">
        <v>46</v>
      </c>
      <c r="Z1293" s="1" t="s">
        <v>46</v>
      </c>
      <c r="AA1293" s="1" t="s">
        <v>46</v>
      </c>
      <c r="AB1293" s="1" t="s">
        <v>46</v>
      </c>
      <c r="AC1293" s="11" t="str">
        <f>IF(OR(VOZ_WHATSAPP[[#This Row],[La comunicación es asertiva, con respeto y evita maltrato]]="No Cumple",VOZ_WHATSAPP[[#This Row],[Cumple con las normativas legales]]="No Cumple"),"No Cumple","Cumple")</f>
        <v>Cumple</v>
      </c>
      <c r="AD1293" s="1" t="s">
        <v>46</v>
      </c>
      <c r="AE1293" s="1" t="s">
        <v>133</v>
      </c>
      <c r="AF1293" s="4">
        <v>1</v>
      </c>
      <c r="AG1293" s="4">
        <f>IF(AND(VOZ_WHATSAPP[[#This Row],[Estado Cierre]]="Sin Cierre",VOZ_WHATSAPP[[#This Row],[Nota Negocio]]="Sin Negocio"),VOZ_WHATSAPP[[#This Row],[Nota]]-24%,VOZ_WHATSAPP[[#This Row],[Nota]])</f>
        <v>1</v>
      </c>
      <c r="AH1293" s="8">
        <f>IF(VOZ_WHATSAPP[[#This Row],[Estado Legal]]="No Cumple",0,IF(VOZ_WHATSAPP[[#This Row],[Realiza lectura de guion Legal]]="No Cumple",VOZ_WHATSAPP[[#This Row],[Nota 2]]-50%,VOZ_WHATSAPP[[#This Row],[Nota 2]]))</f>
        <v>1</v>
      </c>
    </row>
    <row r="1294" spans="1:34" x14ac:dyDescent="0.25">
      <c r="A1294" s="2" t="str">
        <f>VOZ_WHATSAPP[[#This Row],[ID Asesor]]&amp;VOZ_WHATSAPP[[#This Row],[Fecha Monitoreo]]</f>
        <v>399145845</v>
      </c>
      <c r="B1294" s="2">
        <v>45845</v>
      </c>
      <c r="C1294" s="1" t="s">
        <v>126</v>
      </c>
      <c r="D1294" s="1">
        <v>3991</v>
      </c>
      <c r="E1294" s="2">
        <v>45845</v>
      </c>
      <c r="F1294" s="3">
        <v>0.52569444444444446</v>
      </c>
      <c r="G1294" s="1" t="s">
        <v>80</v>
      </c>
      <c r="H1294" s="1" t="s">
        <v>44</v>
      </c>
      <c r="I1294" s="1">
        <v>572</v>
      </c>
      <c r="J1294" s="1">
        <v>3227050626</v>
      </c>
      <c r="K1294" s="1" t="s">
        <v>45</v>
      </c>
      <c r="L1294" s="1" t="s">
        <v>46</v>
      </c>
      <c r="M1294" s="1" t="s">
        <v>46</v>
      </c>
      <c r="N1294" s="1" t="s">
        <v>46</v>
      </c>
      <c r="O1294" s="1" t="s">
        <v>46</v>
      </c>
      <c r="P1294" s="1" t="s">
        <v>46</v>
      </c>
      <c r="Q1294" s="1" t="s">
        <v>46</v>
      </c>
      <c r="R1294" s="1" t="s">
        <v>46</v>
      </c>
      <c r="S1294" s="1" t="s">
        <v>46</v>
      </c>
      <c r="T1294" s="12" t="str">
        <f>IF(OR(VOZ_WHATSAPP[[#This Row],[Brinda argumentos coherentes a la objeción]]="No Cumple",VOZ_WHATSAPP[[#This Row],[Despliegue de Beneficios y/o consecuencias]]="No Cumple"),"Sin Negocio","Negocio")</f>
        <v>Negocio</v>
      </c>
      <c r="U1294" s="1" t="s">
        <v>47</v>
      </c>
      <c r="V1294" s="1" t="s">
        <v>47</v>
      </c>
      <c r="W1294" s="1" t="s">
        <v>47</v>
      </c>
      <c r="X1294" s="12" t="str">
        <f>IF(OR(VOZ_WHATSAPP[[#This Row],[Confirma Valor de pago]]="No Cumple",VOZ_WHATSAPP[[#This Row],[Confirma hora de pago]]="No Cumple",VOZ_WHATSAPP[[#This Row],[Confirma medio de pago]]="No Cumple"),"Sin Cierre","Cierre")</f>
        <v>Sin Cierre</v>
      </c>
      <c r="Y1294" s="1" t="s">
        <v>46</v>
      </c>
      <c r="Z1294" s="1" t="s">
        <v>46</v>
      </c>
      <c r="AA1294" s="1" t="s">
        <v>46</v>
      </c>
      <c r="AB1294" s="1" t="s">
        <v>46</v>
      </c>
      <c r="AC1294" s="11" t="str">
        <f>IF(OR(VOZ_WHATSAPP[[#This Row],[La comunicación es asertiva, con respeto y evita maltrato]]="No Cumple",VOZ_WHATSAPP[[#This Row],[Cumple con las normativas legales]]="No Cumple"),"No Cumple","Cumple")</f>
        <v>Cumple</v>
      </c>
      <c r="AD1294" s="1" t="s">
        <v>46</v>
      </c>
      <c r="AE1294" s="1" t="s">
        <v>1273</v>
      </c>
      <c r="AF1294" s="4">
        <v>0.76</v>
      </c>
      <c r="AG1294" s="4">
        <f>IF(AND(VOZ_WHATSAPP[[#This Row],[Estado Cierre]]="Sin Cierre",VOZ_WHATSAPP[[#This Row],[Nota Negocio]]="Sin Negocio"),VOZ_WHATSAPP[[#This Row],[Nota]]-24%,VOZ_WHATSAPP[[#This Row],[Nota]])</f>
        <v>0.76</v>
      </c>
      <c r="AH1294" s="8">
        <f>IF(VOZ_WHATSAPP[[#This Row],[Estado Legal]]="No Cumple",0,IF(VOZ_WHATSAPP[[#This Row],[Realiza lectura de guion Legal]]="No Cumple",VOZ_WHATSAPP[[#This Row],[Nota 2]]-50%,VOZ_WHATSAPP[[#This Row],[Nota 2]]))</f>
        <v>0.76</v>
      </c>
    </row>
    <row r="1295" spans="1:34" x14ac:dyDescent="0.25">
      <c r="A1295" s="2" t="str">
        <f>VOZ_WHATSAPP[[#This Row],[ID Asesor]]&amp;VOZ_WHATSAPP[[#This Row],[Fecha Monitoreo]]</f>
        <v>403045845</v>
      </c>
      <c r="B1295" s="2">
        <v>45845</v>
      </c>
      <c r="C1295" s="1" t="s">
        <v>696</v>
      </c>
      <c r="D1295" s="1">
        <v>4030</v>
      </c>
      <c r="E1295" s="2">
        <v>45845</v>
      </c>
      <c r="F1295" s="3">
        <v>0.51527777777777772</v>
      </c>
      <c r="G1295" s="1" t="s">
        <v>80</v>
      </c>
      <c r="H1295" s="1" t="s">
        <v>44</v>
      </c>
      <c r="I1295" s="1">
        <v>1452</v>
      </c>
      <c r="J1295" s="1">
        <v>3162124444</v>
      </c>
      <c r="K1295" s="1" t="s">
        <v>45</v>
      </c>
      <c r="L1295" s="1" t="s">
        <v>46</v>
      </c>
      <c r="M1295" s="1" t="s">
        <v>46</v>
      </c>
      <c r="N1295" s="1" t="s">
        <v>46</v>
      </c>
      <c r="O1295" s="1" t="s">
        <v>46</v>
      </c>
      <c r="P1295" s="1" t="s">
        <v>46</v>
      </c>
      <c r="Q1295" s="1" t="s">
        <v>46</v>
      </c>
      <c r="R1295" s="1" t="s">
        <v>46</v>
      </c>
      <c r="S1295" s="1" t="s">
        <v>46</v>
      </c>
      <c r="T1295" s="12" t="str">
        <f>IF(OR(VOZ_WHATSAPP[[#This Row],[Brinda argumentos coherentes a la objeción]]="No Cumple",VOZ_WHATSAPP[[#This Row],[Despliegue de Beneficios y/o consecuencias]]="No Cumple"),"Sin Negocio","Negocio")</f>
        <v>Negocio</v>
      </c>
      <c r="U1295" s="1" t="s">
        <v>46</v>
      </c>
      <c r="V1295" s="1" t="s">
        <v>46</v>
      </c>
      <c r="W1295" s="1" t="s">
        <v>46</v>
      </c>
      <c r="X1295" s="12" t="str">
        <f>IF(OR(VOZ_WHATSAPP[[#This Row],[Confirma Valor de pago]]="No Cumple",VOZ_WHATSAPP[[#This Row],[Confirma hora de pago]]="No Cumple",VOZ_WHATSAPP[[#This Row],[Confirma medio de pago]]="No Cumple"),"Sin Cierre","Cierre")</f>
        <v>Cierre</v>
      </c>
      <c r="Y1295" s="1" t="s">
        <v>54</v>
      </c>
      <c r="Z1295" s="1" t="s">
        <v>54</v>
      </c>
      <c r="AA1295" s="1" t="s">
        <v>46</v>
      </c>
      <c r="AB1295" s="1" t="s">
        <v>46</v>
      </c>
      <c r="AC1295" s="11" t="str">
        <f>IF(OR(VOZ_WHATSAPP[[#This Row],[La comunicación es asertiva, con respeto y evita maltrato]]="No Cumple",VOZ_WHATSAPP[[#This Row],[Cumple con las normativas legales]]="No Cumple"),"No Cumple","Cumple")</f>
        <v>Cumple</v>
      </c>
      <c r="AD1295" s="1" t="s">
        <v>46</v>
      </c>
      <c r="AE1295" s="1" t="s">
        <v>1274</v>
      </c>
      <c r="AF1295" s="4">
        <v>0.77</v>
      </c>
      <c r="AG1295" s="4">
        <f>IF(AND(VOZ_WHATSAPP[[#This Row],[Estado Cierre]]="Sin Cierre",VOZ_WHATSAPP[[#This Row],[Nota Negocio]]="Sin Negocio"),VOZ_WHATSAPP[[#This Row],[Nota]]-24%,VOZ_WHATSAPP[[#This Row],[Nota]])</f>
        <v>0.77</v>
      </c>
      <c r="AH1295" s="8">
        <f>IF(VOZ_WHATSAPP[[#This Row],[Estado Legal]]="No Cumple",0,IF(VOZ_WHATSAPP[[#This Row],[Realiza lectura de guion Legal]]="No Cumple",VOZ_WHATSAPP[[#This Row],[Nota 2]]-50%,VOZ_WHATSAPP[[#This Row],[Nota 2]]))</f>
        <v>0.77</v>
      </c>
    </row>
    <row r="1296" spans="1:34" x14ac:dyDescent="0.25">
      <c r="A1296" s="2" t="str">
        <f>VOZ_WHATSAPP[[#This Row],[ID Asesor]]&amp;VOZ_WHATSAPP[[#This Row],[Fecha Monitoreo]]</f>
        <v>389645845</v>
      </c>
      <c r="B1296" s="2">
        <v>45845</v>
      </c>
      <c r="C1296" s="1" t="s">
        <v>59</v>
      </c>
      <c r="D1296" s="1">
        <v>3896</v>
      </c>
      <c r="E1296" s="2">
        <v>45845</v>
      </c>
      <c r="F1296" s="3">
        <v>0.45763888888888887</v>
      </c>
      <c r="G1296" s="1" t="s">
        <v>43</v>
      </c>
      <c r="H1296" s="1" t="s">
        <v>44</v>
      </c>
      <c r="I1296" s="1">
        <v>1439</v>
      </c>
      <c r="J1296" s="1">
        <v>3202621891</v>
      </c>
      <c r="K1296" s="1" t="s">
        <v>45</v>
      </c>
      <c r="L1296" s="1" t="s">
        <v>46</v>
      </c>
      <c r="M1296" s="1" t="s">
        <v>47</v>
      </c>
      <c r="N1296" s="1" t="s">
        <v>46</v>
      </c>
      <c r="O1296" s="1" t="s">
        <v>46</v>
      </c>
      <c r="P1296" s="1" t="s">
        <v>46</v>
      </c>
      <c r="Q1296" s="1" t="s">
        <v>46</v>
      </c>
      <c r="R1296" s="1" t="s">
        <v>46</v>
      </c>
      <c r="S1296" s="1" t="s">
        <v>47</v>
      </c>
      <c r="T1296" s="12" t="str">
        <f>IF(OR(VOZ_WHATSAPP[[#This Row],[Brinda argumentos coherentes a la objeción]]="No Cumple",VOZ_WHATSAPP[[#This Row],[Despliegue de Beneficios y/o consecuencias]]="No Cumple"),"Sin Negocio","Negocio")</f>
        <v>Sin Negocio</v>
      </c>
      <c r="U1296" s="1" t="s">
        <v>48</v>
      </c>
      <c r="V1296" s="1" t="s">
        <v>48</v>
      </c>
      <c r="W1296" s="1" t="s">
        <v>48</v>
      </c>
      <c r="X1296" s="12" t="str">
        <f>IF(OR(VOZ_WHATSAPP[[#This Row],[Confirma Valor de pago]]="No Cumple",VOZ_WHATSAPP[[#This Row],[Confirma hora de pago]]="No Cumple",VOZ_WHATSAPP[[#This Row],[Confirma medio de pago]]="No Cumple"),"Sin Cierre","Cierre")</f>
        <v>Cierre</v>
      </c>
      <c r="Y1296" s="1" t="s">
        <v>46</v>
      </c>
      <c r="Z1296" s="1" t="s">
        <v>46</v>
      </c>
      <c r="AA1296" s="1" t="s">
        <v>46</v>
      </c>
      <c r="AB1296" s="1" t="s">
        <v>46</v>
      </c>
      <c r="AC1296" s="11" t="str">
        <f>IF(OR(VOZ_WHATSAPP[[#This Row],[La comunicación es asertiva, con respeto y evita maltrato]]="No Cumple",VOZ_WHATSAPP[[#This Row],[Cumple con las normativas legales]]="No Cumple"),"No Cumple","Cumple")</f>
        <v>Cumple</v>
      </c>
      <c r="AD1296" s="1" t="s">
        <v>46</v>
      </c>
      <c r="AE1296" s="1" t="s">
        <v>1275</v>
      </c>
      <c r="AF1296" s="4">
        <v>0.86</v>
      </c>
      <c r="AG1296" s="4">
        <f>IF(AND(VOZ_WHATSAPP[[#This Row],[Estado Cierre]]="Sin Cierre",VOZ_WHATSAPP[[#This Row],[Nota Negocio]]="Sin Negocio"),VOZ_WHATSAPP[[#This Row],[Nota]]-24%,VOZ_WHATSAPP[[#This Row],[Nota]])</f>
        <v>0.86</v>
      </c>
      <c r="AH1296" s="8">
        <f>IF(VOZ_WHATSAPP[[#This Row],[Estado Legal]]="No Cumple",0,IF(VOZ_WHATSAPP[[#This Row],[Realiza lectura de guion Legal]]="No Cumple",VOZ_WHATSAPP[[#This Row],[Nota 2]]-50%,VOZ_WHATSAPP[[#This Row],[Nota 2]]))</f>
        <v>0.86</v>
      </c>
    </row>
    <row r="1297" spans="1:34" x14ac:dyDescent="0.25">
      <c r="A1297" s="2" t="str">
        <f>VOZ_WHATSAPP[[#This Row],[ID Asesor]]&amp;VOZ_WHATSAPP[[#This Row],[Fecha Monitoreo]]</f>
        <v>382345845</v>
      </c>
      <c r="B1297" s="2">
        <v>45845</v>
      </c>
      <c r="C1297" s="1" t="s">
        <v>56</v>
      </c>
      <c r="D1297" s="1">
        <v>3823</v>
      </c>
      <c r="E1297" s="2">
        <v>45845</v>
      </c>
      <c r="F1297" s="3">
        <v>0.5083333333333333</v>
      </c>
      <c r="G1297" s="1" t="s">
        <v>58</v>
      </c>
      <c r="H1297" s="1" t="s">
        <v>44</v>
      </c>
      <c r="I1297" s="1">
        <v>592</v>
      </c>
      <c r="J1297" s="1">
        <v>3017697136</v>
      </c>
      <c r="K1297" s="1" t="s">
        <v>45</v>
      </c>
      <c r="L1297" s="1" t="s">
        <v>46</v>
      </c>
      <c r="M1297" s="1" t="s">
        <v>46</v>
      </c>
      <c r="N1297" s="1" t="s">
        <v>46</v>
      </c>
      <c r="O1297" s="1" t="s">
        <v>46</v>
      </c>
      <c r="P1297" s="1" t="s">
        <v>46</v>
      </c>
      <c r="Q1297" s="1" t="s">
        <v>46</v>
      </c>
      <c r="R1297" s="1" t="s">
        <v>46</v>
      </c>
      <c r="S1297" s="1" t="s">
        <v>48</v>
      </c>
      <c r="T1297" s="12" t="str">
        <f>IF(OR(VOZ_WHATSAPP[[#This Row],[Brinda argumentos coherentes a la objeción]]="No Cumple",VOZ_WHATSAPP[[#This Row],[Despliegue de Beneficios y/o consecuencias]]="No Cumple"),"Sin Negocio","Negocio")</f>
        <v>Negocio</v>
      </c>
      <c r="U1297" s="1" t="s">
        <v>46</v>
      </c>
      <c r="V1297" s="1" t="s">
        <v>46</v>
      </c>
      <c r="W1297" s="1" t="s">
        <v>46</v>
      </c>
      <c r="X1297" s="12" t="str">
        <f>IF(OR(VOZ_WHATSAPP[[#This Row],[Confirma Valor de pago]]="No Cumple",VOZ_WHATSAPP[[#This Row],[Confirma hora de pago]]="No Cumple",VOZ_WHATSAPP[[#This Row],[Confirma medio de pago]]="No Cumple"),"Sin Cierre","Cierre")</f>
        <v>Cierre</v>
      </c>
      <c r="Y1297" s="1" t="s">
        <v>46</v>
      </c>
      <c r="Z1297" s="1" t="s">
        <v>46</v>
      </c>
      <c r="AA1297" s="1" t="s">
        <v>46</v>
      </c>
      <c r="AB1297" s="1" t="s">
        <v>46</v>
      </c>
      <c r="AC1297" s="11" t="str">
        <f>IF(OR(VOZ_WHATSAPP[[#This Row],[La comunicación es asertiva, con respeto y evita maltrato]]="No Cumple",VOZ_WHATSAPP[[#This Row],[Cumple con las normativas legales]]="No Cumple"),"No Cumple","Cumple")</f>
        <v>Cumple</v>
      </c>
      <c r="AD1297" s="1" t="s">
        <v>46</v>
      </c>
      <c r="AE1297" s="1" t="s">
        <v>1276</v>
      </c>
      <c r="AF1297" s="4">
        <v>1</v>
      </c>
      <c r="AG1297" s="4">
        <f>IF(AND(VOZ_WHATSAPP[[#This Row],[Estado Cierre]]="Sin Cierre",VOZ_WHATSAPP[[#This Row],[Nota Negocio]]="Sin Negocio"),VOZ_WHATSAPP[[#This Row],[Nota]]-24%,VOZ_WHATSAPP[[#This Row],[Nota]])</f>
        <v>1</v>
      </c>
      <c r="AH1297" s="8">
        <f>IF(VOZ_WHATSAPP[[#This Row],[Estado Legal]]="No Cumple",0,IF(VOZ_WHATSAPP[[#This Row],[Realiza lectura de guion Legal]]="No Cumple",VOZ_WHATSAPP[[#This Row],[Nota 2]]-50%,VOZ_WHATSAPP[[#This Row],[Nota 2]]))</f>
        <v>1</v>
      </c>
    </row>
    <row r="1298" spans="1:34" x14ac:dyDescent="0.25">
      <c r="A1298" s="2" t="str">
        <f>VOZ_WHATSAPP[[#This Row],[ID Asesor]]&amp;VOZ_WHATSAPP[[#This Row],[Fecha Monitoreo]]</f>
        <v>402745845</v>
      </c>
      <c r="B1298" s="2">
        <v>45845</v>
      </c>
      <c r="C1298" s="1" t="s">
        <v>59</v>
      </c>
      <c r="D1298" s="1">
        <v>4027</v>
      </c>
      <c r="E1298" s="2">
        <v>45845</v>
      </c>
      <c r="F1298" s="3">
        <v>0.56180555555555556</v>
      </c>
      <c r="G1298" s="1" t="s">
        <v>80</v>
      </c>
      <c r="H1298" s="1" t="s">
        <v>44</v>
      </c>
      <c r="I1298" s="1">
        <v>1449</v>
      </c>
      <c r="J1298" s="1">
        <v>3503488388</v>
      </c>
      <c r="K1298" s="1" t="s">
        <v>45</v>
      </c>
      <c r="L1298" s="1" t="s">
        <v>46</v>
      </c>
      <c r="M1298" s="1" t="s">
        <v>48</v>
      </c>
      <c r="N1298" s="1" t="s">
        <v>46</v>
      </c>
      <c r="O1298" s="1" t="s">
        <v>54</v>
      </c>
      <c r="P1298" s="1" t="s">
        <v>46</v>
      </c>
      <c r="Q1298" s="1" t="s">
        <v>46</v>
      </c>
      <c r="R1298" s="1" t="s">
        <v>46</v>
      </c>
      <c r="S1298" s="1" t="s">
        <v>46</v>
      </c>
      <c r="T1298" s="12" t="str">
        <f>IF(OR(VOZ_WHATSAPP[[#This Row],[Brinda argumentos coherentes a la objeción]]="No Cumple",VOZ_WHATSAPP[[#This Row],[Despliegue de Beneficios y/o consecuencias]]="No Cumple"),"Sin Negocio","Negocio")</f>
        <v>Negocio</v>
      </c>
      <c r="U1298" s="1" t="s">
        <v>48</v>
      </c>
      <c r="V1298" s="1" t="s">
        <v>48</v>
      </c>
      <c r="W1298" s="1" t="s">
        <v>48</v>
      </c>
      <c r="X1298" s="12" t="str">
        <f>IF(OR(VOZ_WHATSAPP[[#This Row],[Confirma Valor de pago]]="No Cumple",VOZ_WHATSAPP[[#This Row],[Confirma hora de pago]]="No Cumple",VOZ_WHATSAPP[[#This Row],[Confirma medio de pago]]="No Cumple"),"Sin Cierre","Cierre")</f>
        <v>Cierre</v>
      </c>
      <c r="Y1298" s="1" t="s">
        <v>48</v>
      </c>
      <c r="Z1298" s="1" t="s">
        <v>46</v>
      </c>
      <c r="AA1298" s="1" t="s">
        <v>46</v>
      </c>
      <c r="AB1298" s="1" t="s">
        <v>46</v>
      </c>
      <c r="AC1298" s="11" t="str">
        <f>IF(OR(VOZ_WHATSAPP[[#This Row],[La comunicación es asertiva, con respeto y evita maltrato]]="No Cumple",VOZ_WHATSAPP[[#This Row],[Cumple con las normativas legales]]="No Cumple"),"No Cumple","Cumple")</f>
        <v>Cumple</v>
      </c>
      <c r="AD1298" s="1" t="s">
        <v>48</v>
      </c>
      <c r="AE1298" s="1" t="s">
        <v>1277</v>
      </c>
      <c r="AF1298" s="4">
        <v>0.95</v>
      </c>
      <c r="AG1298" s="4">
        <f>IF(AND(VOZ_WHATSAPP[[#This Row],[Estado Cierre]]="Sin Cierre",VOZ_WHATSAPP[[#This Row],[Nota Negocio]]="Sin Negocio"),VOZ_WHATSAPP[[#This Row],[Nota]]-24%,VOZ_WHATSAPP[[#This Row],[Nota]])</f>
        <v>0.95</v>
      </c>
      <c r="AH1298" s="8">
        <f>IF(VOZ_WHATSAPP[[#This Row],[Estado Legal]]="No Cumple",0,IF(VOZ_WHATSAPP[[#This Row],[Realiza lectura de guion Legal]]="No Cumple",VOZ_WHATSAPP[[#This Row],[Nota 2]]-50%,VOZ_WHATSAPP[[#This Row],[Nota 2]]))</f>
        <v>0.95</v>
      </c>
    </row>
    <row r="1299" spans="1:34" x14ac:dyDescent="0.25">
      <c r="A1299" s="2" t="str">
        <f>VOZ_WHATSAPP[[#This Row],[ID Asesor]]&amp;VOZ_WHATSAPP[[#This Row],[Fecha Monitoreo]]</f>
        <v>392245845</v>
      </c>
      <c r="B1299" s="2">
        <v>45845</v>
      </c>
      <c r="C1299" s="1" t="s">
        <v>696</v>
      </c>
      <c r="D1299" s="1">
        <v>3922</v>
      </c>
      <c r="E1299" s="2">
        <v>45845</v>
      </c>
      <c r="F1299" s="3">
        <v>0.57361111111111107</v>
      </c>
      <c r="G1299" s="1" t="s">
        <v>80</v>
      </c>
      <c r="H1299" s="1" t="s">
        <v>44</v>
      </c>
      <c r="I1299" s="1">
        <v>1101</v>
      </c>
      <c r="J1299" s="1">
        <v>3008385321</v>
      </c>
      <c r="K1299" s="1" t="s">
        <v>45</v>
      </c>
      <c r="L1299" s="1" t="s">
        <v>46</v>
      </c>
      <c r="M1299" s="1" t="s">
        <v>48</v>
      </c>
      <c r="N1299" s="1" t="s">
        <v>46</v>
      </c>
      <c r="O1299" s="1" t="s">
        <v>46</v>
      </c>
      <c r="P1299" s="1" t="s">
        <v>48</v>
      </c>
      <c r="Q1299" s="1" t="s">
        <v>46</v>
      </c>
      <c r="R1299" s="1" t="s">
        <v>47</v>
      </c>
      <c r="S1299" s="1" t="s">
        <v>48</v>
      </c>
      <c r="T1299" s="12" t="str">
        <f>IF(OR(VOZ_WHATSAPP[[#This Row],[Brinda argumentos coherentes a la objeción]]="No Cumple",VOZ_WHATSAPP[[#This Row],[Despliegue de Beneficios y/o consecuencias]]="No Cumple"),"Sin Negocio","Negocio")</f>
        <v>Sin Negocio</v>
      </c>
      <c r="U1299" s="1" t="s">
        <v>48</v>
      </c>
      <c r="V1299" s="1" t="s">
        <v>48</v>
      </c>
      <c r="W1299" s="1" t="s">
        <v>48</v>
      </c>
      <c r="X1299" s="12" t="str">
        <f>IF(OR(VOZ_WHATSAPP[[#This Row],[Confirma Valor de pago]]="No Cumple",VOZ_WHATSAPP[[#This Row],[Confirma hora de pago]]="No Cumple",VOZ_WHATSAPP[[#This Row],[Confirma medio de pago]]="No Cumple"),"Sin Cierre","Cierre")</f>
        <v>Cierre</v>
      </c>
      <c r="Y1299" s="1" t="s">
        <v>48</v>
      </c>
      <c r="Z1299" s="1" t="s">
        <v>46</v>
      </c>
      <c r="AA1299" s="1" t="s">
        <v>46</v>
      </c>
      <c r="AB1299" s="1" t="s">
        <v>46</v>
      </c>
      <c r="AC1299" s="11" t="str">
        <f>IF(OR(VOZ_WHATSAPP[[#This Row],[La comunicación es asertiva, con respeto y evita maltrato]]="No Cumple",VOZ_WHATSAPP[[#This Row],[Cumple con las normativas legales]]="No Cumple"),"No Cumple","Cumple")</f>
        <v>Cumple</v>
      </c>
      <c r="AD1299" s="1" t="s">
        <v>48</v>
      </c>
      <c r="AE1299" s="1" t="s">
        <v>1278</v>
      </c>
      <c r="AF1299" s="4">
        <v>0.9</v>
      </c>
      <c r="AG1299" s="4">
        <f>IF(AND(VOZ_WHATSAPP[[#This Row],[Estado Cierre]]="Sin Cierre",VOZ_WHATSAPP[[#This Row],[Nota Negocio]]="Sin Negocio"),VOZ_WHATSAPP[[#This Row],[Nota]]-24%,VOZ_WHATSAPP[[#This Row],[Nota]])</f>
        <v>0.9</v>
      </c>
      <c r="AH1299" s="8">
        <f>IF(VOZ_WHATSAPP[[#This Row],[Estado Legal]]="No Cumple",0,IF(VOZ_WHATSAPP[[#This Row],[Realiza lectura de guion Legal]]="No Cumple",VOZ_WHATSAPP[[#This Row],[Nota 2]]-50%,VOZ_WHATSAPP[[#This Row],[Nota 2]]))</f>
        <v>0.9</v>
      </c>
    </row>
    <row r="1300" spans="1:34" x14ac:dyDescent="0.25">
      <c r="A1300" s="2" t="str">
        <f>VOZ_WHATSAPP[[#This Row],[ID Asesor]]&amp;VOZ_WHATSAPP[[#This Row],[Fecha Monitoreo]]</f>
        <v>380445845</v>
      </c>
      <c r="B1300" s="2">
        <v>45845</v>
      </c>
      <c r="C1300" s="1" t="s">
        <v>56</v>
      </c>
      <c r="D1300" s="1">
        <v>3804</v>
      </c>
      <c r="E1300" s="2">
        <v>45845</v>
      </c>
      <c r="F1300" s="3">
        <v>0.40763888888888888</v>
      </c>
      <c r="G1300" s="1" t="s">
        <v>58</v>
      </c>
      <c r="H1300" s="1" t="s">
        <v>44</v>
      </c>
      <c r="I1300" s="1">
        <v>446</v>
      </c>
      <c r="J1300" s="1">
        <v>3243434923</v>
      </c>
      <c r="K1300" s="1" t="s">
        <v>45</v>
      </c>
      <c r="L1300" s="1" t="s">
        <v>46</v>
      </c>
      <c r="M1300" s="1" t="s">
        <v>46</v>
      </c>
      <c r="N1300" s="1" t="s">
        <v>46</v>
      </c>
      <c r="O1300" s="1" t="s">
        <v>46</v>
      </c>
      <c r="P1300" s="1" t="s">
        <v>46</v>
      </c>
      <c r="Q1300" s="1" t="s">
        <v>48</v>
      </c>
      <c r="R1300" s="1" t="s">
        <v>48</v>
      </c>
      <c r="S1300" s="1" t="s">
        <v>48</v>
      </c>
      <c r="T1300" s="12" t="str">
        <f>IF(OR(VOZ_WHATSAPP[[#This Row],[Brinda argumentos coherentes a la objeción]]="No Cumple",VOZ_WHATSAPP[[#This Row],[Despliegue de Beneficios y/o consecuencias]]="No Cumple"),"Sin Negocio","Negocio")</f>
        <v>Negocio</v>
      </c>
      <c r="U1300" s="1" t="s">
        <v>46</v>
      </c>
      <c r="V1300" s="1" t="s">
        <v>46</v>
      </c>
      <c r="W1300" s="1" t="s">
        <v>46</v>
      </c>
      <c r="X1300" s="12" t="str">
        <f>IF(OR(VOZ_WHATSAPP[[#This Row],[Confirma Valor de pago]]="No Cumple",VOZ_WHATSAPP[[#This Row],[Confirma hora de pago]]="No Cumple",VOZ_WHATSAPP[[#This Row],[Confirma medio de pago]]="No Cumple"),"Sin Cierre","Cierre")</f>
        <v>Cierre</v>
      </c>
      <c r="Y1300" s="1" t="s">
        <v>46</v>
      </c>
      <c r="Z1300" s="1" t="s">
        <v>46</v>
      </c>
      <c r="AA1300" s="1" t="s">
        <v>46</v>
      </c>
      <c r="AB1300" s="1" t="s">
        <v>46</v>
      </c>
      <c r="AC1300" s="11" t="str">
        <f>IF(OR(VOZ_WHATSAPP[[#This Row],[La comunicación es asertiva, con respeto y evita maltrato]]="No Cumple",VOZ_WHATSAPP[[#This Row],[Cumple con las normativas legales]]="No Cumple"),"No Cumple","Cumple")</f>
        <v>Cumple</v>
      </c>
      <c r="AD1300" s="1" t="s">
        <v>46</v>
      </c>
      <c r="AE1300" s="1" t="s">
        <v>857</v>
      </c>
      <c r="AF1300" s="4">
        <v>1</v>
      </c>
      <c r="AG1300" s="4">
        <f>IF(AND(VOZ_WHATSAPP[[#This Row],[Estado Cierre]]="Sin Cierre",VOZ_WHATSAPP[[#This Row],[Nota Negocio]]="Sin Negocio"),VOZ_WHATSAPP[[#This Row],[Nota]]-24%,VOZ_WHATSAPP[[#This Row],[Nota]])</f>
        <v>1</v>
      </c>
      <c r="AH1300" s="8">
        <f>IF(VOZ_WHATSAPP[[#This Row],[Estado Legal]]="No Cumple",0,IF(VOZ_WHATSAPP[[#This Row],[Realiza lectura de guion Legal]]="No Cumple",VOZ_WHATSAPP[[#This Row],[Nota 2]]-50%,VOZ_WHATSAPP[[#This Row],[Nota 2]]))</f>
        <v>1</v>
      </c>
    </row>
    <row r="1301" spans="1:34" x14ac:dyDescent="0.25">
      <c r="A1301" s="2" t="str">
        <f>VOZ_WHATSAPP[[#This Row],[ID Asesor]]&amp;VOZ_WHATSAPP[[#This Row],[Fecha Monitoreo]]</f>
        <v>389945845</v>
      </c>
      <c r="B1301" s="2">
        <v>45845</v>
      </c>
      <c r="C1301" s="1" t="s">
        <v>126</v>
      </c>
      <c r="D1301" s="1">
        <v>3899</v>
      </c>
      <c r="E1301" s="2">
        <v>45845</v>
      </c>
      <c r="F1301" s="3">
        <v>0.59861111111111109</v>
      </c>
      <c r="G1301" s="1" t="s">
        <v>80</v>
      </c>
      <c r="H1301" s="1" t="s">
        <v>44</v>
      </c>
      <c r="I1301" s="1">
        <v>595</v>
      </c>
      <c r="J1301" s="1">
        <v>3023934672</v>
      </c>
      <c r="K1301" s="1" t="s">
        <v>45</v>
      </c>
      <c r="L1301" s="1" t="s">
        <v>46</v>
      </c>
      <c r="M1301" s="1" t="s">
        <v>46</v>
      </c>
      <c r="N1301" s="1" t="s">
        <v>46</v>
      </c>
      <c r="O1301" s="1" t="s">
        <v>46</v>
      </c>
      <c r="P1301" s="1" t="s">
        <v>46</v>
      </c>
      <c r="Q1301" s="1" t="s">
        <v>46</v>
      </c>
      <c r="R1301" s="1" t="s">
        <v>46</v>
      </c>
      <c r="S1301" s="1" t="s">
        <v>46</v>
      </c>
      <c r="T1301" s="12" t="str">
        <f>IF(OR(VOZ_WHATSAPP[[#This Row],[Brinda argumentos coherentes a la objeción]]="No Cumple",VOZ_WHATSAPP[[#This Row],[Despliegue de Beneficios y/o consecuencias]]="No Cumple"),"Sin Negocio","Negocio")</f>
        <v>Negocio</v>
      </c>
      <c r="U1301" s="1" t="s">
        <v>46</v>
      </c>
      <c r="V1301" s="1" t="s">
        <v>46</v>
      </c>
      <c r="W1301" s="1" t="s">
        <v>46</v>
      </c>
      <c r="X1301" s="12" t="str">
        <f>IF(OR(VOZ_WHATSAPP[[#This Row],[Confirma Valor de pago]]="No Cumple",VOZ_WHATSAPP[[#This Row],[Confirma hora de pago]]="No Cumple",VOZ_WHATSAPP[[#This Row],[Confirma medio de pago]]="No Cumple"),"Sin Cierre","Cierre")</f>
        <v>Cierre</v>
      </c>
      <c r="Y1301" s="1" t="s">
        <v>46</v>
      </c>
      <c r="Z1301" s="1" t="s">
        <v>54</v>
      </c>
      <c r="AA1301" s="1" t="s">
        <v>46</v>
      </c>
      <c r="AB1301" s="1" t="s">
        <v>46</v>
      </c>
      <c r="AC1301" s="11" t="str">
        <f>IF(OR(VOZ_WHATSAPP[[#This Row],[La comunicación es asertiva, con respeto y evita maltrato]]="No Cumple",VOZ_WHATSAPP[[#This Row],[Cumple con las normativas legales]]="No Cumple"),"No Cumple","Cumple")</f>
        <v>Cumple</v>
      </c>
      <c r="AD1301" s="1" t="s">
        <v>46</v>
      </c>
      <c r="AE1301" s="1" t="s">
        <v>1279</v>
      </c>
      <c r="AF1301" s="4">
        <v>0.85</v>
      </c>
      <c r="AG1301" s="4">
        <f>IF(AND(VOZ_WHATSAPP[[#This Row],[Estado Cierre]]="Sin Cierre",VOZ_WHATSAPP[[#This Row],[Nota Negocio]]="Sin Negocio"),VOZ_WHATSAPP[[#This Row],[Nota]]-24%,VOZ_WHATSAPP[[#This Row],[Nota]])</f>
        <v>0.85</v>
      </c>
      <c r="AH1301" s="8">
        <f>IF(VOZ_WHATSAPP[[#This Row],[Estado Legal]]="No Cumple",0,IF(VOZ_WHATSAPP[[#This Row],[Realiza lectura de guion Legal]]="No Cumple",VOZ_WHATSAPP[[#This Row],[Nota 2]]-50%,VOZ_WHATSAPP[[#This Row],[Nota 2]]))</f>
        <v>0.85</v>
      </c>
    </row>
    <row r="1302" spans="1:34" x14ac:dyDescent="0.25">
      <c r="A1302" s="2" t="str">
        <f>VOZ_WHATSAPP[[#This Row],[ID Asesor]]&amp;VOZ_WHATSAPP[[#This Row],[Fecha Monitoreo]]</f>
        <v>283345845</v>
      </c>
      <c r="B1302" s="2">
        <v>45845</v>
      </c>
      <c r="C1302" s="1" t="s">
        <v>59</v>
      </c>
      <c r="D1302" s="1">
        <v>2833</v>
      </c>
      <c r="E1302" s="2">
        <v>45845</v>
      </c>
      <c r="F1302" s="3">
        <v>0.59791666666666665</v>
      </c>
      <c r="G1302" s="1" t="s">
        <v>80</v>
      </c>
      <c r="H1302" s="1" t="s">
        <v>44</v>
      </c>
      <c r="I1302" s="1">
        <v>1258</v>
      </c>
      <c r="J1302" s="1">
        <v>3204904102</v>
      </c>
      <c r="K1302" s="1" t="s">
        <v>45</v>
      </c>
      <c r="L1302" s="1" t="s">
        <v>46</v>
      </c>
      <c r="M1302" s="1" t="s">
        <v>46</v>
      </c>
      <c r="N1302" s="1" t="s">
        <v>46</v>
      </c>
      <c r="O1302" s="1" t="s">
        <v>46</v>
      </c>
      <c r="P1302" s="1" t="s">
        <v>46</v>
      </c>
      <c r="Q1302" s="1" t="s">
        <v>46</v>
      </c>
      <c r="R1302" s="1" t="s">
        <v>46</v>
      </c>
      <c r="S1302" s="1" t="s">
        <v>46</v>
      </c>
      <c r="T1302" s="12" t="str">
        <f>IF(OR(VOZ_WHATSAPP[[#This Row],[Brinda argumentos coherentes a la objeción]]="No Cumple",VOZ_WHATSAPP[[#This Row],[Despliegue de Beneficios y/o consecuencias]]="No Cumple"),"Sin Negocio","Negocio")</f>
        <v>Negocio</v>
      </c>
      <c r="U1302" s="1" t="s">
        <v>48</v>
      </c>
      <c r="V1302" s="1" t="s">
        <v>48</v>
      </c>
      <c r="W1302" s="1" t="s">
        <v>48</v>
      </c>
      <c r="X1302" s="12" t="str">
        <f>IF(OR(VOZ_WHATSAPP[[#This Row],[Confirma Valor de pago]]="No Cumple",VOZ_WHATSAPP[[#This Row],[Confirma hora de pago]]="No Cumple",VOZ_WHATSAPP[[#This Row],[Confirma medio de pago]]="No Cumple"),"Sin Cierre","Cierre")</f>
        <v>Cierre</v>
      </c>
      <c r="Y1302" s="1" t="s">
        <v>46</v>
      </c>
      <c r="Z1302" s="1" t="s">
        <v>46</v>
      </c>
      <c r="AA1302" s="1" t="s">
        <v>46</v>
      </c>
      <c r="AB1302" s="1" t="s">
        <v>46</v>
      </c>
      <c r="AC1302" s="11" t="str">
        <f>IF(OR(VOZ_WHATSAPP[[#This Row],[La comunicación es asertiva, con respeto y evita maltrato]]="No Cumple",VOZ_WHATSAPP[[#This Row],[Cumple con las normativas legales]]="No Cumple"),"No Cumple","Cumple")</f>
        <v>Cumple</v>
      </c>
      <c r="AD1302" s="1" t="s">
        <v>46</v>
      </c>
      <c r="AE1302" s="1" t="s">
        <v>62</v>
      </c>
      <c r="AF1302" s="4">
        <v>1</v>
      </c>
      <c r="AG1302" s="4">
        <f>IF(AND(VOZ_WHATSAPP[[#This Row],[Estado Cierre]]="Sin Cierre",VOZ_WHATSAPP[[#This Row],[Nota Negocio]]="Sin Negocio"),VOZ_WHATSAPP[[#This Row],[Nota]]-24%,VOZ_WHATSAPP[[#This Row],[Nota]])</f>
        <v>1</v>
      </c>
      <c r="AH1302" s="8">
        <f>IF(VOZ_WHATSAPP[[#This Row],[Estado Legal]]="No Cumple",0,IF(VOZ_WHATSAPP[[#This Row],[Realiza lectura de guion Legal]]="No Cumple",VOZ_WHATSAPP[[#This Row],[Nota 2]]-50%,VOZ_WHATSAPP[[#This Row],[Nota 2]]))</f>
        <v>1</v>
      </c>
    </row>
    <row r="1303" spans="1:34" x14ac:dyDescent="0.25">
      <c r="A1303" s="2" t="str">
        <f>VOZ_WHATSAPP[[#This Row],[ID Asesor]]&amp;VOZ_WHATSAPP[[#This Row],[Fecha Monitoreo]]</f>
        <v>299445845</v>
      </c>
      <c r="B1303" s="2">
        <v>45845</v>
      </c>
      <c r="C1303" s="1" t="s">
        <v>696</v>
      </c>
      <c r="D1303" s="1">
        <v>2994</v>
      </c>
      <c r="E1303" s="2">
        <v>45845</v>
      </c>
      <c r="F1303" s="3">
        <v>0.3659722222222222</v>
      </c>
      <c r="G1303" s="1" t="s">
        <v>51</v>
      </c>
      <c r="H1303" s="1" t="s">
        <v>44</v>
      </c>
      <c r="I1303" s="1">
        <v>1260</v>
      </c>
      <c r="J1303" s="1">
        <v>3153023422</v>
      </c>
      <c r="K1303" s="1" t="s">
        <v>45</v>
      </c>
      <c r="L1303" s="1" t="s">
        <v>46</v>
      </c>
      <c r="M1303" s="1" t="s">
        <v>46</v>
      </c>
      <c r="N1303" s="1" t="s">
        <v>46</v>
      </c>
      <c r="O1303" s="1" t="s">
        <v>46</v>
      </c>
      <c r="P1303" s="1" t="s">
        <v>46</v>
      </c>
      <c r="Q1303" s="1" t="s">
        <v>48</v>
      </c>
      <c r="R1303" s="1" t="s">
        <v>46</v>
      </c>
      <c r="S1303" s="1" t="s">
        <v>46</v>
      </c>
      <c r="T1303" s="12" t="str">
        <f>IF(OR(VOZ_WHATSAPP[[#This Row],[Brinda argumentos coherentes a la objeción]]="No Cumple",VOZ_WHATSAPP[[#This Row],[Despliegue de Beneficios y/o consecuencias]]="No Cumple"),"Sin Negocio","Negocio")</f>
        <v>Negocio</v>
      </c>
      <c r="U1303" s="1" t="s">
        <v>46</v>
      </c>
      <c r="V1303" s="1" t="s">
        <v>46</v>
      </c>
      <c r="W1303" s="1" t="s">
        <v>46</v>
      </c>
      <c r="X1303" s="12" t="str">
        <f>IF(OR(VOZ_WHATSAPP[[#This Row],[Confirma Valor de pago]]="No Cumple",VOZ_WHATSAPP[[#This Row],[Confirma hora de pago]]="No Cumple",VOZ_WHATSAPP[[#This Row],[Confirma medio de pago]]="No Cumple"),"Sin Cierre","Cierre")</f>
        <v>Cierre</v>
      </c>
      <c r="Y1303" s="1" t="s">
        <v>46</v>
      </c>
      <c r="Z1303" s="1" t="s">
        <v>46</v>
      </c>
      <c r="AA1303" s="1" t="s">
        <v>46</v>
      </c>
      <c r="AB1303" s="1" t="s">
        <v>46</v>
      </c>
      <c r="AC1303" s="11" t="str">
        <f>IF(OR(VOZ_WHATSAPP[[#This Row],[La comunicación es asertiva, con respeto y evita maltrato]]="No Cumple",VOZ_WHATSAPP[[#This Row],[Cumple con las normativas legales]]="No Cumple"),"No Cumple","Cumple")</f>
        <v>Cumple</v>
      </c>
      <c r="AD1303" s="1" t="s">
        <v>46</v>
      </c>
      <c r="AE1303" s="1" t="s">
        <v>915</v>
      </c>
      <c r="AF1303" s="4">
        <v>1</v>
      </c>
      <c r="AG1303" s="4">
        <f>IF(AND(VOZ_WHATSAPP[[#This Row],[Estado Cierre]]="Sin Cierre",VOZ_WHATSAPP[[#This Row],[Nota Negocio]]="Sin Negocio"),VOZ_WHATSAPP[[#This Row],[Nota]]-24%,VOZ_WHATSAPP[[#This Row],[Nota]])</f>
        <v>1</v>
      </c>
      <c r="AH1303" s="8">
        <f>IF(VOZ_WHATSAPP[[#This Row],[Estado Legal]]="No Cumple",0,IF(VOZ_WHATSAPP[[#This Row],[Realiza lectura de guion Legal]]="No Cumple",VOZ_WHATSAPP[[#This Row],[Nota 2]]-50%,VOZ_WHATSAPP[[#This Row],[Nota 2]]))</f>
        <v>1</v>
      </c>
    </row>
    <row r="1304" spans="1:34" x14ac:dyDescent="0.25">
      <c r="A1304" s="2" t="str">
        <f>VOZ_WHATSAPP[[#This Row],[ID Asesor]]&amp;VOZ_WHATSAPP[[#This Row],[Fecha Monitoreo]]</f>
        <v>363245845</v>
      </c>
      <c r="B1304" s="2">
        <v>45845</v>
      </c>
      <c r="C1304" s="1" t="s">
        <v>59</v>
      </c>
      <c r="D1304" s="1">
        <v>3632</v>
      </c>
      <c r="E1304" s="2">
        <v>45845</v>
      </c>
      <c r="F1304" s="3">
        <v>0.6479166666666667</v>
      </c>
      <c r="G1304" s="1" t="s">
        <v>51</v>
      </c>
      <c r="H1304" s="1" t="s">
        <v>44</v>
      </c>
      <c r="I1304" s="1">
        <v>1378</v>
      </c>
      <c r="J1304" s="1">
        <v>3107611449</v>
      </c>
      <c r="K1304" s="1" t="s">
        <v>45</v>
      </c>
      <c r="L1304" s="1" t="s">
        <v>46</v>
      </c>
      <c r="M1304" s="1" t="s">
        <v>46</v>
      </c>
      <c r="N1304" s="1" t="s">
        <v>46</v>
      </c>
      <c r="O1304" s="1" t="s">
        <v>46</v>
      </c>
      <c r="P1304" s="1" t="s">
        <v>46</v>
      </c>
      <c r="Q1304" s="1" t="s">
        <v>48</v>
      </c>
      <c r="R1304" s="1" t="s">
        <v>48</v>
      </c>
      <c r="S1304" s="1" t="s">
        <v>46</v>
      </c>
      <c r="T1304" s="12" t="str">
        <f>IF(OR(VOZ_WHATSAPP[[#This Row],[Brinda argumentos coherentes a la objeción]]="No Cumple",VOZ_WHATSAPP[[#This Row],[Despliegue de Beneficios y/o consecuencias]]="No Cumple"),"Sin Negocio","Negocio")</f>
        <v>Negocio</v>
      </c>
      <c r="U1304" s="1" t="s">
        <v>46</v>
      </c>
      <c r="V1304" s="1" t="s">
        <v>46</v>
      </c>
      <c r="W1304" s="1" t="s">
        <v>46</v>
      </c>
      <c r="X1304" s="12" t="str">
        <f>IF(OR(VOZ_WHATSAPP[[#This Row],[Confirma Valor de pago]]="No Cumple",VOZ_WHATSAPP[[#This Row],[Confirma hora de pago]]="No Cumple",VOZ_WHATSAPP[[#This Row],[Confirma medio de pago]]="No Cumple"),"Sin Cierre","Cierre")</f>
        <v>Cierre</v>
      </c>
      <c r="Y1304" s="1" t="s">
        <v>54</v>
      </c>
      <c r="Z1304" s="1" t="s">
        <v>46</v>
      </c>
      <c r="AA1304" s="1" t="s">
        <v>46</v>
      </c>
      <c r="AB1304" s="1" t="s">
        <v>46</v>
      </c>
      <c r="AC1304" s="11" t="str">
        <f>IF(OR(VOZ_WHATSAPP[[#This Row],[La comunicación es asertiva, con respeto y evita maltrato]]="No Cumple",VOZ_WHATSAPP[[#This Row],[Cumple con las normativas legales]]="No Cumple"),"No Cumple","Cumple")</f>
        <v>Cumple</v>
      </c>
      <c r="AD1304" s="1" t="s">
        <v>46</v>
      </c>
      <c r="AE1304" s="1" t="s">
        <v>98</v>
      </c>
      <c r="AF1304" s="4">
        <v>0.92</v>
      </c>
      <c r="AG1304" s="4">
        <f>IF(AND(VOZ_WHATSAPP[[#This Row],[Estado Cierre]]="Sin Cierre",VOZ_WHATSAPP[[#This Row],[Nota Negocio]]="Sin Negocio"),VOZ_WHATSAPP[[#This Row],[Nota]]-24%,VOZ_WHATSAPP[[#This Row],[Nota]])</f>
        <v>0.92</v>
      </c>
      <c r="AH1304" s="8">
        <f>IF(VOZ_WHATSAPP[[#This Row],[Estado Legal]]="No Cumple",0,IF(VOZ_WHATSAPP[[#This Row],[Realiza lectura de guion Legal]]="No Cumple",VOZ_WHATSAPP[[#This Row],[Nota 2]]-50%,VOZ_WHATSAPP[[#This Row],[Nota 2]]))</f>
        <v>0.92</v>
      </c>
    </row>
    <row r="1305" spans="1:34" x14ac:dyDescent="0.25">
      <c r="A1305" s="2" t="str">
        <f>VOZ_WHATSAPP[[#This Row],[ID Asesor]]&amp;VOZ_WHATSAPP[[#This Row],[Fecha Monitoreo]]</f>
        <v>387345845</v>
      </c>
      <c r="B1305" s="2">
        <v>45845</v>
      </c>
      <c r="C1305" s="1" t="s">
        <v>696</v>
      </c>
      <c r="D1305" s="1">
        <v>3873</v>
      </c>
      <c r="E1305" s="2">
        <v>45845</v>
      </c>
      <c r="F1305" s="3">
        <v>0.39583333333333331</v>
      </c>
      <c r="G1305" s="1" t="s">
        <v>60</v>
      </c>
      <c r="H1305" s="1" t="s">
        <v>44</v>
      </c>
      <c r="I1305" s="1">
        <v>1426</v>
      </c>
      <c r="J1305" s="1">
        <v>3503150148</v>
      </c>
      <c r="K1305" s="1" t="s">
        <v>45</v>
      </c>
      <c r="L1305" s="1" t="s">
        <v>46</v>
      </c>
      <c r="M1305" s="1" t="s">
        <v>46</v>
      </c>
      <c r="N1305" s="1" t="s">
        <v>46</v>
      </c>
      <c r="O1305" s="1" t="s">
        <v>46</v>
      </c>
      <c r="P1305" s="1" t="s">
        <v>46</v>
      </c>
      <c r="Q1305" s="1" t="s">
        <v>48</v>
      </c>
      <c r="R1305" s="1" t="s">
        <v>48</v>
      </c>
      <c r="S1305" s="1" t="s">
        <v>46</v>
      </c>
      <c r="T1305" s="12" t="str">
        <f>IF(OR(VOZ_WHATSAPP[[#This Row],[Brinda argumentos coherentes a la objeción]]="No Cumple",VOZ_WHATSAPP[[#This Row],[Despliegue de Beneficios y/o consecuencias]]="No Cumple"),"Sin Negocio","Negocio")</f>
        <v>Negocio</v>
      </c>
      <c r="U1305" s="1" t="s">
        <v>47</v>
      </c>
      <c r="V1305" s="1" t="s">
        <v>46</v>
      </c>
      <c r="W1305" s="1" t="s">
        <v>47</v>
      </c>
      <c r="X1305" s="12" t="str">
        <f>IF(OR(VOZ_WHATSAPP[[#This Row],[Confirma Valor de pago]]="No Cumple",VOZ_WHATSAPP[[#This Row],[Confirma hora de pago]]="No Cumple",VOZ_WHATSAPP[[#This Row],[Confirma medio de pago]]="No Cumple"),"Sin Cierre","Cierre")</f>
        <v>Sin Cierre</v>
      </c>
      <c r="Y1305" s="1" t="s">
        <v>46</v>
      </c>
      <c r="Z1305" s="1" t="s">
        <v>46</v>
      </c>
      <c r="AA1305" s="1" t="s">
        <v>46</v>
      </c>
      <c r="AB1305" s="1" t="s">
        <v>46</v>
      </c>
      <c r="AC1305" s="11" t="str">
        <f>IF(OR(VOZ_WHATSAPP[[#This Row],[La comunicación es asertiva, con respeto y evita maltrato]]="No Cumple",VOZ_WHATSAPP[[#This Row],[Cumple con las normativas legales]]="No Cumple"),"No Cumple","Cumple")</f>
        <v>Cumple</v>
      </c>
      <c r="AD1305" s="1" t="s">
        <v>46</v>
      </c>
      <c r="AE1305" s="1" t="s">
        <v>1280</v>
      </c>
      <c r="AF1305" s="4">
        <v>0.84</v>
      </c>
      <c r="AG1305" s="4">
        <f>IF(AND(VOZ_WHATSAPP[[#This Row],[Estado Cierre]]="Sin Cierre",VOZ_WHATSAPP[[#This Row],[Nota Negocio]]="Sin Negocio"),VOZ_WHATSAPP[[#This Row],[Nota]]-24%,VOZ_WHATSAPP[[#This Row],[Nota]])</f>
        <v>0.84</v>
      </c>
      <c r="AH1305" s="8">
        <f>IF(VOZ_WHATSAPP[[#This Row],[Estado Legal]]="No Cumple",0,IF(VOZ_WHATSAPP[[#This Row],[Realiza lectura de guion Legal]]="No Cumple",VOZ_WHATSAPP[[#This Row],[Nota 2]]-50%,VOZ_WHATSAPP[[#This Row],[Nota 2]]))</f>
        <v>0.84</v>
      </c>
    </row>
    <row r="1306" spans="1:34" x14ac:dyDescent="0.25">
      <c r="A1306" s="2" t="str">
        <f>VOZ_WHATSAPP[[#This Row],[ID Asesor]]&amp;VOZ_WHATSAPP[[#This Row],[Fecha Monitoreo]]</f>
        <v>376445845</v>
      </c>
      <c r="B1306" s="2">
        <v>45845</v>
      </c>
      <c r="C1306" s="1" t="s">
        <v>696</v>
      </c>
      <c r="D1306" s="1">
        <v>3764</v>
      </c>
      <c r="E1306" s="2">
        <v>45845</v>
      </c>
      <c r="F1306" s="3">
        <v>0.36736111111111114</v>
      </c>
      <c r="G1306" s="1" t="s">
        <v>51</v>
      </c>
      <c r="H1306" s="1" t="s">
        <v>71</v>
      </c>
      <c r="I1306" s="1"/>
      <c r="J1306" s="1"/>
      <c r="K1306" s="1"/>
      <c r="L1306" s="1" t="s">
        <v>46</v>
      </c>
      <c r="M1306" s="1" t="s">
        <v>47</v>
      </c>
      <c r="N1306" s="1" t="s">
        <v>46</v>
      </c>
      <c r="O1306" s="1" t="s">
        <v>48</v>
      </c>
      <c r="P1306" s="1" t="s">
        <v>48</v>
      </c>
      <c r="Q1306" s="1" t="s">
        <v>46</v>
      </c>
      <c r="R1306" s="1" t="s">
        <v>46</v>
      </c>
      <c r="S1306" s="1" t="s">
        <v>46</v>
      </c>
      <c r="T1306" s="12" t="str">
        <f>IF(OR(VOZ_WHATSAPP[[#This Row],[Brinda argumentos coherentes a la objeción]]="No Cumple",VOZ_WHATSAPP[[#This Row],[Despliegue de Beneficios y/o consecuencias]]="No Cumple"),"Sin Negocio","Negocio")</f>
        <v>Negocio</v>
      </c>
      <c r="U1306" s="1" t="s">
        <v>48</v>
      </c>
      <c r="V1306" s="1" t="s">
        <v>48</v>
      </c>
      <c r="W1306" s="1" t="s">
        <v>48</v>
      </c>
      <c r="X1306" s="12" t="str">
        <f>IF(OR(VOZ_WHATSAPP[[#This Row],[Confirma Valor de pago]]="No Cumple",VOZ_WHATSAPP[[#This Row],[Confirma hora de pago]]="No Cumple",VOZ_WHATSAPP[[#This Row],[Confirma medio de pago]]="No Cumple"),"Sin Cierre","Cierre")</f>
        <v>Cierre</v>
      </c>
      <c r="Y1306" s="1" t="s">
        <v>48</v>
      </c>
      <c r="Z1306" s="1" t="s">
        <v>46</v>
      </c>
      <c r="AA1306" s="1" t="s">
        <v>46</v>
      </c>
      <c r="AB1306" s="1" t="s">
        <v>46</v>
      </c>
      <c r="AC1306" s="11" t="str">
        <f>IF(OR(VOZ_WHATSAPP[[#This Row],[La comunicación es asertiva, con respeto y evita maltrato]]="No Cumple",VOZ_WHATSAPP[[#This Row],[Cumple con las normativas legales]]="No Cumple"),"No Cumple","Cumple")</f>
        <v>Cumple</v>
      </c>
      <c r="AD1306" s="1" t="s">
        <v>48</v>
      </c>
      <c r="AE1306" s="1" t="s">
        <v>1281</v>
      </c>
      <c r="AF1306" s="4">
        <v>0.96</v>
      </c>
      <c r="AG1306" s="4">
        <f>IF(AND(VOZ_WHATSAPP[[#This Row],[Estado Cierre]]="Sin Cierre",VOZ_WHATSAPP[[#This Row],[Nota Negocio]]="Sin Negocio"),VOZ_WHATSAPP[[#This Row],[Nota]]-24%,VOZ_WHATSAPP[[#This Row],[Nota]])</f>
        <v>0.96</v>
      </c>
      <c r="AH1306" s="8">
        <f>IF(VOZ_WHATSAPP[[#This Row],[Estado Legal]]="No Cumple",0,IF(VOZ_WHATSAPP[[#This Row],[Realiza lectura de guion Legal]]="No Cumple",VOZ_WHATSAPP[[#This Row],[Nota 2]]-50%,VOZ_WHATSAPP[[#This Row],[Nota 2]]))</f>
        <v>0.96</v>
      </c>
    </row>
    <row r="1307" spans="1:34" x14ac:dyDescent="0.25">
      <c r="A1307" s="2" t="str">
        <f>VOZ_WHATSAPP[[#This Row],[ID Asesor]]&amp;VOZ_WHATSAPP[[#This Row],[Fecha Monitoreo]]</f>
        <v>387645845</v>
      </c>
      <c r="B1307" s="2">
        <v>45845</v>
      </c>
      <c r="C1307" s="1" t="s">
        <v>59</v>
      </c>
      <c r="D1307" s="1">
        <v>3876</v>
      </c>
      <c r="E1307" s="2">
        <v>45845</v>
      </c>
      <c r="F1307" s="3">
        <v>0.41458333333333336</v>
      </c>
      <c r="G1307" s="1" t="s">
        <v>51</v>
      </c>
      <c r="H1307" s="1" t="s">
        <v>71</v>
      </c>
      <c r="I1307" s="1"/>
      <c r="J1307" s="1"/>
      <c r="K1307" s="1"/>
      <c r="L1307" s="1" t="s">
        <v>46</v>
      </c>
      <c r="M1307" s="1" t="s">
        <v>47</v>
      </c>
      <c r="N1307" s="1" t="s">
        <v>46</v>
      </c>
      <c r="O1307" s="1" t="s">
        <v>48</v>
      </c>
      <c r="P1307" s="1" t="s">
        <v>48</v>
      </c>
      <c r="Q1307" s="1" t="s">
        <v>48</v>
      </c>
      <c r="R1307" s="1" t="s">
        <v>48</v>
      </c>
      <c r="S1307" s="1" t="s">
        <v>46</v>
      </c>
      <c r="T1307" s="12" t="str">
        <f>IF(OR(VOZ_WHATSAPP[[#This Row],[Brinda argumentos coherentes a la objeción]]="No Cumple",VOZ_WHATSAPP[[#This Row],[Despliegue de Beneficios y/o consecuencias]]="No Cumple"),"Sin Negocio","Negocio")</f>
        <v>Negocio</v>
      </c>
      <c r="U1307" s="1" t="s">
        <v>46</v>
      </c>
      <c r="V1307" s="1" t="s">
        <v>46</v>
      </c>
      <c r="W1307" s="1" t="s">
        <v>46</v>
      </c>
      <c r="X1307" s="12" t="str">
        <f>IF(OR(VOZ_WHATSAPP[[#This Row],[Confirma Valor de pago]]="No Cumple",VOZ_WHATSAPP[[#This Row],[Confirma hora de pago]]="No Cumple",VOZ_WHATSAPP[[#This Row],[Confirma medio de pago]]="No Cumple"),"Sin Cierre","Cierre")</f>
        <v>Cierre</v>
      </c>
      <c r="Y1307" s="1" t="s">
        <v>48</v>
      </c>
      <c r="Z1307" s="1" t="s">
        <v>46</v>
      </c>
      <c r="AA1307" s="1" t="s">
        <v>46</v>
      </c>
      <c r="AB1307" s="1" t="s">
        <v>46</v>
      </c>
      <c r="AC1307" s="11" t="str">
        <f>IF(OR(VOZ_WHATSAPP[[#This Row],[La comunicación es asertiva, con respeto y evita maltrato]]="No Cumple",VOZ_WHATSAPP[[#This Row],[Cumple con las normativas legales]]="No Cumple"),"No Cumple","Cumple")</f>
        <v>Cumple</v>
      </c>
      <c r="AD1307" s="1" t="s">
        <v>48</v>
      </c>
      <c r="AE1307" s="1" t="s">
        <v>1282</v>
      </c>
      <c r="AF1307" s="4">
        <v>0.96</v>
      </c>
      <c r="AG1307" s="4">
        <f>IF(AND(VOZ_WHATSAPP[[#This Row],[Estado Cierre]]="Sin Cierre",VOZ_WHATSAPP[[#This Row],[Nota Negocio]]="Sin Negocio"),VOZ_WHATSAPP[[#This Row],[Nota]]-24%,VOZ_WHATSAPP[[#This Row],[Nota]])</f>
        <v>0.96</v>
      </c>
      <c r="AH1307" s="8">
        <f>IF(VOZ_WHATSAPP[[#This Row],[Estado Legal]]="No Cumple",0,IF(VOZ_WHATSAPP[[#This Row],[Realiza lectura de guion Legal]]="No Cumple",VOZ_WHATSAPP[[#This Row],[Nota 2]]-50%,VOZ_WHATSAPP[[#This Row],[Nota 2]]))</f>
        <v>0.96</v>
      </c>
    </row>
    <row r="1308" spans="1:34" x14ac:dyDescent="0.25">
      <c r="A1308" s="2" t="str">
        <f>VOZ_WHATSAPP[[#This Row],[ID Asesor]]&amp;VOZ_WHATSAPP[[#This Row],[Fecha Monitoreo]]</f>
        <v>356945845</v>
      </c>
      <c r="B1308" s="2">
        <v>45845</v>
      </c>
      <c r="C1308" s="1" t="s">
        <v>42</v>
      </c>
      <c r="D1308" s="1">
        <v>3569</v>
      </c>
      <c r="E1308" s="2">
        <v>45845</v>
      </c>
      <c r="F1308" s="3">
        <v>0.46944444444444444</v>
      </c>
      <c r="G1308" s="1" t="s">
        <v>51</v>
      </c>
      <c r="H1308" s="1" t="s">
        <v>71</v>
      </c>
      <c r="I1308" s="1"/>
      <c r="J1308" s="1"/>
      <c r="K1308" s="1"/>
      <c r="L1308" s="1" t="s">
        <v>46</v>
      </c>
      <c r="M1308" s="1" t="s">
        <v>48</v>
      </c>
      <c r="N1308" s="1" t="s">
        <v>48</v>
      </c>
      <c r="O1308" s="1" t="s">
        <v>48</v>
      </c>
      <c r="P1308" s="1" t="s">
        <v>48</v>
      </c>
      <c r="Q1308" s="1" t="s">
        <v>48</v>
      </c>
      <c r="R1308" s="1" t="s">
        <v>48</v>
      </c>
      <c r="S1308" s="1" t="s">
        <v>48</v>
      </c>
      <c r="T1308" s="12" t="str">
        <f>IF(OR(VOZ_WHATSAPP[[#This Row],[Brinda argumentos coherentes a la objeción]]="No Cumple",VOZ_WHATSAPP[[#This Row],[Despliegue de Beneficios y/o consecuencias]]="No Cumple"),"Sin Negocio","Negocio")</f>
        <v>Negocio</v>
      </c>
      <c r="U1308" s="1" t="s">
        <v>46</v>
      </c>
      <c r="V1308" s="1" t="s">
        <v>46</v>
      </c>
      <c r="W1308" s="1" t="s">
        <v>46</v>
      </c>
      <c r="X1308" s="12" t="str">
        <f>IF(OR(VOZ_WHATSAPP[[#This Row],[Confirma Valor de pago]]="No Cumple",VOZ_WHATSAPP[[#This Row],[Confirma hora de pago]]="No Cumple",VOZ_WHATSAPP[[#This Row],[Confirma medio de pago]]="No Cumple"),"Sin Cierre","Cierre")</f>
        <v>Cierre</v>
      </c>
      <c r="Y1308" s="1" t="s">
        <v>48</v>
      </c>
      <c r="Z1308" s="1" t="s">
        <v>46</v>
      </c>
      <c r="AA1308" s="1" t="s">
        <v>46</v>
      </c>
      <c r="AB1308" s="1" t="s">
        <v>46</v>
      </c>
      <c r="AC1308" s="11" t="str">
        <f>IF(OR(VOZ_WHATSAPP[[#This Row],[La comunicación es asertiva, con respeto y evita maltrato]]="No Cumple",VOZ_WHATSAPP[[#This Row],[Cumple con las normativas legales]]="No Cumple"),"No Cumple","Cumple")</f>
        <v>Cumple</v>
      </c>
      <c r="AD1308" s="1" t="s">
        <v>46</v>
      </c>
      <c r="AE1308" s="1" t="s">
        <v>78</v>
      </c>
      <c r="AF1308" s="4">
        <v>1</v>
      </c>
      <c r="AG1308" s="4">
        <f>IF(AND(VOZ_WHATSAPP[[#This Row],[Estado Cierre]]="Sin Cierre",VOZ_WHATSAPP[[#This Row],[Nota Negocio]]="Sin Negocio"),VOZ_WHATSAPP[[#This Row],[Nota]]-24%,VOZ_WHATSAPP[[#This Row],[Nota]])</f>
        <v>1</v>
      </c>
      <c r="AH1308" s="8">
        <f>IF(VOZ_WHATSAPP[[#This Row],[Estado Legal]]="No Cumple",0,IF(VOZ_WHATSAPP[[#This Row],[Realiza lectura de guion Legal]]="No Cumple",VOZ_WHATSAPP[[#This Row],[Nota 2]]-50%,VOZ_WHATSAPP[[#This Row],[Nota 2]]))</f>
        <v>1</v>
      </c>
    </row>
    <row r="1309" spans="1:34" x14ac:dyDescent="0.25">
      <c r="A1309" s="2" t="str">
        <f>VOZ_WHATSAPP[[#This Row],[ID Asesor]]&amp;VOZ_WHATSAPP[[#This Row],[Fecha Monitoreo]]</f>
        <v>361345845</v>
      </c>
      <c r="B1309" s="2">
        <v>45845</v>
      </c>
      <c r="C1309" s="1" t="s">
        <v>59</v>
      </c>
      <c r="D1309" s="1">
        <v>3613</v>
      </c>
      <c r="E1309" s="2">
        <v>45845</v>
      </c>
      <c r="F1309" s="3">
        <v>0.60833333333333328</v>
      </c>
      <c r="G1309" s="1" t="s">
        <v>43</v>
      </c>
      <c r="H1309" s="1" t="s">
        <v>71</v>
      </c>
      <c r="I1309" s="1"/>
      <c r="J1309" s="1"/>
      <c r="K1309" s="1"/>
      <c r="L1309" s="1" t="s">
        <v>46</v>
      </c>
      <c r="M1309" s="1" t="s">
        <v>47</v>
      </c>
      <c r="N1309" s="1" t="s">
        <v>46</v>
      </c>
      <c r="O1309" s="1" t="s">
        <v>48</v>
      </c>
      <c r="P1309" s="1" t="s">
        <v>48</v>
      </c>
      <c r="Q1309" s="1" t="s">
        <v>46</v>
      </c>
      <c r="R1309" s="1" t="s">
        <v>46</v>
      </c>
      <c r="S1309" s="1" t="s">
        <v>46</v>
      </c>
      <c r="T1309" s="12" t="str">
        <f>IF(OR(VOZ_WHATSAPP[[#This Row],[Brinda argumentos coherentes a la objeción]]="No Cumple",VOZ_WHATSAPP[[#This Row],[Despliegue de Beneficios y/o consecuencias]]="No Cumple"),"Sin Negocio","Negocio")</f>
        <v>Negocio</v>
      </c>
      <c r="U1309" s="1" t="s">
        <v>46</v>
      </c>
      <c r="V1309" s="1" t="s">
        <v>46</v>
      </c>
      <c r="W1309" s="1" t="s">
        <v>46</v>
      </c>
      <c r="X1309" s="12" t="str">
        <f>IF(OR(VOZ_WHATSAPP[[#This Row],[Confirma Valor de pago]]="No Cumple",VOZ_WHATSAPP[[#This Row],[Confirma hora de pago]]="No Cumple",VOZ_WHATSAPP[[#This Row],[Confirma medio de pago]]="No Cumple"),"Sin Cierre","Cierre")</f>
        <v>Cierre</v>
      </c>
      <c r="Y1309" s="1" t="s">
        <v>48</v>
      </c>
      <c r="Z1309" s="1" t="s">
        <v>46</v>
      </c>
      <c r="AA1309" s="1" t="s">
        <v>46</v>
      </c>
      <c r="AB1309" s="1" t="s">
        <v>46</v>
      </c>
      <c r="AC1309" s="11" t="str">
        <f>IF(OR(VOZ_WHATSAPP[[#This Row],[La comunicación es asertiva, con respeto y evita maltrato]]="No Cumple",VOZ_WHATSAPP[[#This Row],[Cumple con las normativas legales]]="No Cumple"),"No Cumple","Cumple")</f>
        <v>Cumple</v>
      </c>
      <c r="AD1309" s="1" t="s">
        <v>48</v>
      </c>
      <c r="AE1309" s="1" t="s">
        <v>1283</v>
      </c>
      <c r="AF1309" s="4">
        <v>0.96</v>
      </c>
      <c r="AG1309" s="4">
        <f>IF(AND(VOZ_WHATSAPP[[#This Row],[Estado Cierre]]="Sin Cierre",VOZ_WHATSAPP[[#This Row],[Nota Negocio]]="Sin Negocio"),VOZ_WHATSAPP[[#This Row],[Nota]]-24%,VOZ_WHATSAPP[[#This Row],[Nota]])</f>
        <v>0.96</v>
      </c>
      <c r="AH1309" s="8">
        <f>IF(VOZ_WHATSAPP[[#This Row],[Estado Legal]]="No Cumple",0,IF(VOZ_WHATSAPP[[#This Row],[Realiza lectura de guion Legal]]="No Cumple",VOZ_WHATSAPP[[#This Row],[Nota 2]]-50%,VOZ_WHATSAPP[[#This Row],[Nota 2]]))</f>
        <v>0.96</v>
      </c>
    </row>
    <row r="1310" spans="1:34" x14ac:dyDescent="0.25">
      <c r="A1310" s="2" t="str">
        <f>VOZ_WHATSAPP[[#This Row],[ID Asesor]]&amp;VOZ_WHATSAPP[[#This Row],[Fecha Monitoreo]]</f>
        <v>396345845</v>
      </c>
      <c r="B1310" s="2">
        <v>45845</v>
      </c>
      <c r="C1310" s="1" t="s">
        <v>126</v>
      </c>
      <c r="D1310" s="1">
        <v>3963</v>
      </c>
      <c r="E1310" s="2">
        <v>45845</v>
      </c>
      <c r="F1310" s="3">
        <v>0.67986111111111114</v>
      </c>
      <c r="G1310" s="1" t="s">
        <v>51</v>
      </c>
      <c r="H1310" s="1" t="s">
        <v>44</v>
      </c>
      <c r="I1310" s="1">
        <v>602</v>
      </c>
      <c r="J1310" s="1">
        <v>3222468170</v>
      </c>
      <c r="K1310" s="1" t="s">
        <v>45</v>
      </c>
      <c r="L1310" s="1" t="s">
        <v>46</v>
      </c>
      <c r="M1310" s="1" t="s">
        <v>46</v>
      </c>
      <c r="N1310" s="1" t="s">
        <v>46</v>
      </c>
      <c r="O1310" s="1" t="s">
        <v>46</v>
      </c>
      <c r="P1310" s="1" t="s">
        <v>46</v>
      </c>
      <c r="Q1310" s="1" t="s">
        <v>46</v>
      </c>
      <c r="R1310" s="1" t="s">
        <v>46</v>
      </c>
      <c r="S1310" s="1" t="s">
        <v>48</v>
      </c>
      <c r="T1310" s="12" t="str">
        <f>IF(OR(VOZ_WHATSAPP[[#This Row],[Brinda argumentos coherentes a la objeción]]="No Cumple",VOZ_WHATSAPP[[#This Row],[Despliegue de Beneficios y/o consecuencias]]="No Cumple"),"Sin Negocio","Negocio")</f>
        <v>Negocio</v>
      </c>
      <c r="U1310" s="1" t="s">
        <v>46</v>
      </c>
      <c r="V1310" s="1" t="s">
        <v>46</v>
      </c>
      <c r="W1310" s="1" t="s">
        <v>46</v>
      </c>
      <c r="X1310" s="12" t="str">
        <f>IF(OR(VOZ_WHATSAPP[[#This Row],[Confirma Valor de pago]]="No Cumple",VOZ_WHATSAPP[[#This Row],[Confirma hora de pago]]="No Cumple",VOZ_WHATSAPP[[#This Row],[Confirma medio de pago]]="No Cumple"),"Sin Cierre","Cierre")</f>
        <v>Cierre</v>
      </c>
      <c r="Y1310" s="1" t="s">
        <v>46</v>
      </c>
      <c r="Z1310" s="1" t="s">
        <v>46</v>
      </c>
      <c r="AA1310" s="1" t="s">
        <v>46</v>
      </c>
      <c r="AB1310" s="1" t="s">
        <v>46</v>
      </c>
      <c r="AC1310" s="11" t="str">
        <f>IF(OR(VOZ_WHATSAPP[[#This Row],[La comunicación es asertiva, con respeto y evita maltrato]]="No Cumple",VOZ_WHATSAPP[[#This Row],[Cumple con las normativas legales]]="No Cumple"),"No Cumple","Cumple")</f>
        <v>Cumple</v>
      </c>
      <c r="AD1310" s="1" t="s">
        <v>46</v>
      </c>
      <c r="AE1310" s="1" t="s">
        <v>133</v>
      </c>
      <c r="AF1310" s="4">
        <v>1</v>
      </c>
      <c r="AG1310" s="4">
        <f>IF(AND(VOZ_WHATSAPP[[#This Row],[Estado Cierre]]="Sin Cierre",VOZ_WHATSAPP[[#This Row],[Nota Negocio]]="Sin Negocio"),VOZ_WHATSAPP[[#This Row],[Nota]]-24%,VOZ_WHATSAPP[[#This Row],[Nota]])</f>
        <v>1</v>
      </c>
      <c r="AH1310" s="8">
        <f>IF(VOZ_WHATSAPP[[#This Row],[Estado Legal]]="No Cumple",0,IF(VOZ_WHATSAPP[[#This Row],[Realiza lectura de guion Legal]]="No Cumple",VOZ_WHATSAPP[[#This Row],[Nota 2]]-50%,VOZ_WHATSAPP[[#This Row],[Nota 2]]))</f>
        <v>1</v>
      </c>
    </row>
    <row r="1311" spans="1:34" x14ac:dyDescent="0.25">
      <c r="A1311" s="2" t="str">
        <f>VOZ_WHATSAPP[[#This Row],[ID Asesor]]&amp;VOZ_WHATSAPP[[#This Row],[Fecha Monitoreo]]</f>
        <v>397245845</v>
      </c>
      <c r="B1311" s="2">
        <v>45845</v>
      </c>
      <c r="C1311" s="1" t="s">
        <v>59</v>
      </c>
      <c r="D1311" s="1">
        <v>3972</v>
      </c>
      <c r="E1311" s="2">
        <v>45845</v>
      </c>
      <c r="F1311" s="3">
        <v>0.63680555555555551</v>
      </c>
      <c r="G1311" s="1" t="s">
        <v>43</v>
      </c>
      <c r="H1311" s="1" t="s">
        <v>71</v>
      </c>
      <c r="I1311" s="1"/>
      <c r="J1311" s="1"/>
      <c r="K1311" s="1"/>
      <c r="L1311" s="1" t="s">
        <v>46</v>
      </c>
      <c r="M1311" s="1" t="s">
        <v>47</v>
      </c>
      <c r="N1311" s="1" t="s">
        <v>46</v>
      </c>
      <c r="O1311" s="1" t="s">
        <v>48</v>
      </c>
      <c r="P1311" s="1" t="s">
        <v>48</v>
      </c>
      <c r="Q1311" s="1" t="s">
        <v>46</v>
      </c>
      <c r="R1311" s="1" t="s">
        <v>46</v>
      </c>
      <c r="S1311" s="1" t="s">
        <v>46</v>
      </c>
      <c r="T1311" s="12" t="str">
        <f>IF(OR(VOZ_WHATSAPP[[#This Row],[Brinda argumentos coherentes a la objeción]]="No Cumple",VOZ_WHATSAPP[[#This Row],[Despliegue de Beneficios y/o consecuencias]]="No Cumple"),"Sin Negocio","Negocio")</f>
        <v>Negocio</v>
      </c>
      <c r="U1311" s="1" t="s">
        <v>46</v>
      </c>
      <c r="V1311" s="1" t="s">
        <v>46</v>
      </c>
      <c r="W1311" s="1" t="s">
        <v>46</v>
      </c>
      <c r="X1311" s="12" t="str">
        <f>IF(OR(VOZ_WHATSAPP[[#This Row],[Confirma Valor de pago]]="No Cumple",VOZ_WHATSAPP[[#This Row],[Confirma hora de pago]]="No Cumple",VOZ_WHATSAPP[[#This Row],[Confirma medio de pago]]="No Cumple"),"Sin Cierre","Cierre")</f>
        <v>Cierre</v>
      </c>
      <c r="Y1311" s="1" t="s">
        <v>48</v>
      </c>
      <c r="Z1311" s="1" t="s">
        <v>46</v>
      </c>
      <c r="AA1311" s="1" t="s">
        <v>46</v>
      </c>
      <c r="AB1311" s="1" t="s">
        <v>46</v>
      </c>
      <c r="AC1311" s="11" t="str">
        <f>IF(OR(VOZ_WHATSAPP[[#This Row],[La comunicación es asertiva, con respeto y evita maltrato]]="No Cumple",VOZ_WHATSAPP[[#This Row],[Cumple con las normativas legales]]="No Cumple"),"No Cumple","Cumple")</f>
        <v>Cumple</v>
      </c>
      <c r="AD1311" s="1" t="s">
        <v>48</v>
      </c>
      <c r="AE1311" s="1" t="s">
        <v>1284</v>
      </c>
      <c r="AF1311" s="4">
        <v>0.96</v>
      </c>
      <c r="AG1311" s="4">
        <f>IF(AND(VOZ_WHATSAPP[[#This Row],[Estado Cierre]]="Sin Cierre",VOZ_WHATSAPP[[#This Row],[Nota Negocio]]="Sin Negocio"),VOZ_WHATSAPP[[#This Row],[Nota]]-24%,VOZ_WHATSAPP[[#This Row],[Nota]])</f>
        <v>0.96</v>
      </c>
      <c r="AH1311" s="8">
        <f>IF(VOZ_WHATSAPP[[#This Row],[Estado Legal]]="No Cumple",0,IF(VOZ_WHATSAPP[[#This Row],[Realiza lectura de guion Legal]]="No Cumple",VOZ_WHATSAPP[[#This Row],[Nota 2]]-50%,VOZ_WHATSAPP[[#This Row],[Nota 2]]))</f>
        <v>0.96</v>
      </c>
    </row>
    <row r="1312" spans="1:34" x14ac:dyDescent="0.25">
      <c r="A1312" s="2" t="str">
        <f>VOZ_WHATSAPP[[#This Row],[ID Asesor]]&amp;VOZ_WHATSAPP[[#This Row],[Fecha Monitoreo]]</f>
        <v>381845845</v>
      </c>
      <c r="B1312" s="2">
        <v>45845</v>
      </c>
      <c r="C1312" s="1" t="s">
        <v>56</v>
      </c>
      <c r="D1312" s="1">
        <v>3818</v>
      </c>
      <c r="E1312" s="2">
        <v>45845</v>
      </c>
      <c r="F1312" s="3">
        <v>0.5</v>
      </c>
      <c r="G1312" s="1" t="s">
        <v>51</v>
      </c>
      <c r="H1312" s="1" t="s">
        <v>71</v>
      </c>
      <c r="I1312" s="1"/>
      <c r="J1312" s="1"/>
      <c r="K1312" s="1"/>
      <c r="L1312" s="1" t="s">
        <v>46</v>
      </c>
      <c r="M1312" s="1" t="s">
        <v>47</v>
      </c>
      <c r="N1312" s="1" t="s">
        <v>46</v>
      </c>
      <c r="O1312" s="1" t="s">
        <v>48</v>
      </c>
      <c r="P1312" s="1" t="s">
        <v>48</v>
      </c>
      <c r="Q1312" s="1" t="s">
        <v>48</v>
      </c>
      <c r="R1312" s="1" t="s">
        <v>48</v>
      </c>
      <c r="S1312" s="1" t="s">
        <v>48</v>
      </c>
      <c r="T1312" s="12" t="str">
        <f>IF(OR(VOZ_WHATSAPP[[#This Row],[Brinda argumentos coherentes a la objeción]]="No Cumple",VOZ_WHATSAPP[[#This Row],[Despliegue de Beneficios y/o consecuencias]]="No Cumple"),"Sin Negocio","Negocio")</f>
        <v>Negocio</v>
      </c>
      <c r="U1312" s="1" t="s">
        <v>46</v>
      </c>
      <c r="V1312" s="1" t="s">
        <v>46</v>
      </c>
      <c r="W1312" s="1" t="s">
        <v>46</v>
      </c>
      <c r="X1312" s="12" t="str">
        <f>IF(OR(VOZ_WHATSAPP[[#This Row],[Confirma Valor de pago]]="No Cumple",VOZ_WHATSAPP[[#This Row],[Confirma hora de pago]]="No Cumple",VOZ_WHATSAPP[[#This Row],[Confirma medio de pago]]="No Cumple"),"Sin Cierre","Cierre")</f>
        <v>Cierre</v>
      </c>
      <c r="Y1312" s="1" t="s">
        <v>46</v>
      </c>
      <c r="Z1312" s="1" t="s">
        <v>46</v>
      </c>
      <c r="AA1312" s="1" t="s">
        <v>46</v>
      </c>
      <c r="AB1312" s="1" t="s">
        <v>46</v>
      </c>
      <c r="AC1312" s="11" t="str">
        <f>IF(OR(VOZ_WHATSAPP[[#This Row],[La comunicación es asertiva, con respeto y evita maltrato]]="No Cumple",VOZ_WHATSAPP[[#This Row],[Cumple con las normativas legales]]="No Cumple"),"No Cumple","Cumple")</f>
        <v>Cumple</v>
      </c>
      <c r="AD1312" s="1" t="s">
        <v>46</v>
      </c>
      <c r="AE1312" s="1" t="s">
        <v>1285</v>
      </c>
      <c r="AF1312" s="4">
        <v>0.96</v>
      </c>
      <c r="AG1312" s="4">
        <f>IF(AND(VOZ_WHATSAPP[[#This Row],[Estado Cierre]]="Sin Cierre",VOZ_WHATSAPP[[#This Row],[Nota Negocio]]="Sin Negocio"),VOZ_WHATSAPP[[#This Row],[Nota]]-24%,VOZ_WHATSAPP[[#This Row],[Nota]])</f>
        <v>0.96</v>
      </c>
      <c r="AH1312" s="8">
        <f>IF(VOZ_WHATSAPP[[#This Row],[Estado Legal]]="No Cumple",0,IF(VOZ_WHATSAPP[[#This Row],[Realiza lectura de guion Legal]]="No Cumple",VOZ_WHATSAPP[[#This Row],[Nota 2]]-50%,VOZ_WHATSAPP[[#This Row],[Nota 2]]))</f>
        <v>0.96</v>
      </c>
    </row>
    <row r="1313" spans="1:34" x14ac:dyDescent="0.25">
      <c r="A1313" s="2" t="str">
        <f>VOZ_WHATSAPP[[#This Row],[ID Asesor]]&amp;VOZ_WHATSAPP[[#This Row],[Fecha Monitoreo]]</f>
        <v>57545845</v>
      </c>
      <c r="B1313" s="2">
        <v>45845</v>
      </c>
      <c r="C1313" s="1" t="s">
        <v>126</v>
      </c>
      <c r="D1313" s="1">
        <v>575</v>
      </c>
      <c r="E1313" s="2">
        <v>45845</v>
      </c>
      <c r="F1313" s="3">
        <v>0.68611111111111112</v>
      </c>
      <c r="G1313" s="1" t="s">
        <v>80</v>
      </c>
      <c r="H1313" s="1" t="s">
        <v>44</v>
      </c>
      <c r="I1313" s="1">
        <v>575</v>
      </c>
      <c r="J1313" s="1">
        <v>3168459721</v>
      </c>
      <c r="K1313" s="1" t="s">
        <v>45</v>
      </c>
      <c r="L1313" s="1" t="s">
        <v>46</v>
      </c>
      <c r="M1313" s="1" t="s">
        <v>46</v>
      </c>
      <c r="N1313" s="1" t="s">
        <v>46</v>
      </c>
      <c r="O1313" s="1" t="s">
        <v>46</v>
      </c>
      <c r="P1313" s="1" t="s">
        <v>46</v>
      </c>
      <c r="Q1313" s="1" t="s">
        <v>48</v>
      </c>
      <c r="R1313" s="1" t="s">
        <v>48</v>
      </c>
      <c r="S1313" s="1" t="s">
        <v>48</v>
      </c>
      <c r="T1313" s="12" t="str">
        <f>IF(OR(VOZ_WHATSAPP[[#This Row],[Brinda argumentos coherentes a la objeción]]="No Cumple",VOZ_WHATSAPP[[#This Row],[Despliegue de Beneficios y/o consecuencias]]="No Cumple"),"Sin Negocio","Negocio")</f>
        <v>Negocio</v>
      </c>
      <c r="U1313" s="1" t="s">
        <v>46</v>
      </c>
      <c r="V1313" s="1" t="s">
        <v>46</v>
      </c>
      <c r="W1313" s="1" t="s">
        <v>46</v>
      </c>
      <c r="X1313" s="12" t="str">
        <f>IF(OR(VOZ_WHATSAPP[[#This Row],[Confirma Valor de pago]]="No Cumple",VOZ_WHATSAPP[[#This Row],[Confirma hora de pago]]="No Cumple",VOZ_WHATSAPP[[#This Row],[Confirma medio de pago]]="No Cumple"),"Sin Cierre","Cierre")</f>
        <v>Cierre</v>
      </c>
      <c r="Y1313" s="1" t="s">
        <v>46</v>
      </c>
      <c r="Z1313" s="1" t="s">
        <v>46</v>
      </c>
      <c r="AA1313" s="1" t="s">
        <v>46</v>
      </c>
      <c r="AB1313" s="1" t="s">
        <v>46</v>
      </c>
      <c r="AC1313" s="11" t="str">
        <f>IF(OR(VOZ_WHATSAPP[[#This Row],[La comunicación es asertiva, con respeto y evita maltrato]]="No Cumple",VOZ_WHATSAPP[[#This Row],[Cumple con las normativas legales]]="No Cumple"),"No Cumple","Cumple")</f>
        <v>Cumple</v>
      </c>
      <c r="AD1313" s="1" t="s">
        <v>46</v>
      </c>
      <c r="AE1313" s="1" t="s">
        <v>133</v>
      </c>
      <c r="AF1313" s="4">
        <v>1</v>
      </c>
      <c r="AG1313" s="4">
        <f>IF(AND(VOZ_WHATSAPP[[#This Row],[Estado Cierre]]="Sin Cierre",VOZ_WHATSAPP[[#This Row],[Nota Negocio]]="Sin Negocio"),VOZ_WHATSAPP[[#This Row],[Nota]]-24%,VOZ_WHATSAPP[[#This Row],[Nota]])</f>
        <v>1</v>
      </c>
      <c r="AH1313" s="8">
        <f>IF(VOZ_WHATSAPP[[#This Row],[Estado Legal]]="No Cumple",0,IF(VOZ_WHATSAPP[[#This Row],[Realiza lectura de guion Legal]]="No Cumple",VOZ_WHATSAPP[[#This Row],[Nota 2]]-50%,VOZ_WHATSAPP[[#This Row],[Nota 2]]))</f>
        <v>1</v>
      </c>
    </row>
    <row r="1314" spans="1:34" x14ac:dyDescent="0.25">
      <c r="A1314" s="2" t="str">
        <f>VOZ_WHATSAPP[[#This Row],[ID Asesor]]&amp;VOZ_WHATSAPP[[#This Row],[Fecha Monitoreo]]</f>
        <v>273445845</v>
      </c>
      <c r="B1314" s="2">
        <v>45845</v>
      </c>
      <c r="C1314" s="1" t="s">
        <v>42</v>
      </c>
      <c r="D1314" s="1">
        <v>2734</v>
      </c>
      <c r="E1314" s="2">
        <v>45845</v>
      </c>
      <c r="F1314" s="3">
        <v>0.35069444444444442</v>
      </c>
      <c r="G1314" s="1" t="s">
        <v>51</v>
      </c>
      <c r="H1314" s="1" t="s">
        <v>71</v>
      </c>
      <c r="I1314" s="1"/>
      <c r="J1314" s="1"/>
      <c r="K1314" s="1"/>
      <c r="L1314" s="1" t="s">
        <v>46</v>
      </c>
      <c r="M1314" s="1" t="s">
        <v>47</v>
      </c>
      <c r="N1314" s="1" t="s">
        <v>48</v>
      </c>
      <c r="O1314" s="1" t="s">
        <v>48</v>
      </c>
      <c r="P1314" s="1" t="s">
        <v>48</v>
      </c>
      <c r="Q1314" s="1" t="s">
        <v>48</v>
      </c>
      <c r="R1314" s="1" t="s">
        <v>48</v>
      </c>
      <c r="S1314" s="1" t="s">
        <v>48</v>
      </c>
      <c r="T1314" s="12" t="str">
        <f>IF(OR(VOZ_WHATSAPP[[#This Row],[Brinda argumentos coherentes a la objeción]]="No Cumple",VOZ_WHATSAPP[[#This Row],[Despliegue de Beneficios y/o consecuencias]]="No Cumple"),"Sin Negocio","Negocio")</f>
        <v>Negocio</v>
      </c>
      <c r="U1314" s="1" t="s">
        <v>48</v>
      </c>
      <c r="V1314" s="1" t="s">
        <v>48</v>
      </c>
      <c r="W1314" s="1" t="s">
        <v>48</v>
      </c>
      <c r="X1314" s="12" t="str">
        <f>IF(OR(VOZ_WHATSAPP[[#This Row],[Confirma Valor de pago]]="No Cumple",VOZ_WHATSAPP[[#This Row],[Confirma hora de pago]]="No Cumple",VOZ_WHATSAPP[[#This Row],[Confirma medio de pago]]="No Cumple"),"Sin Cierre","Cierre")</f>
        <v>Cierre</v>
      </c>
      <c r="Y1314" s="1" t="s">
        <v>48</v>
      </c>
      <c r="Z1314" s="1" t="s">
        <v>54</v>
      </c>
      <c r="AA1314" s="1" t="s">
        <v>46</v>
      </c>
      <c r="AB1314" s="1" t="s">
        <v>46</v>
      </c>
      <c r="AC1314" s="11" t="str">
        <f>IF(OR(VOZ_WHATSAPP[[#This Row],[La comunicación es asertiva, con respeto y evita maltrato]]="No Cumple",VOZ_WHATSAPP[[#This Row],[Cumple con las normativas legales]]="No Cumple"),"No Cumple","Cumple")</f>
        <v>Cumple</v>
      </c>
      <c r="AD1314" s="1" t="s">
        <v>48</v>
      </c>
      <c r="AE1314" s="1" t="s">
        <v>1286</v>
      </c>
      <c r="AF1314" s="4">
        <v>0.81</v>
      </c>
      <c r="AG1314" s="4">
        <f>IF(AND(VOZ_WHATSAPP[[#This Row],[Estado Cierre]]="Sin Cierre",VOZ_WHATSAPP[[#This Row],[Nota Negocio]]="Sin Negocio"),VOZ_WHATSAPP[[#This Row],[Nota]]-24%,VOZ_WHATSAPP[[#This Row],[Nota]])</f>
        <v>0.81</v>
      </c>
      <c r="AH1314" s="8">
        <f>IF(VOZ_WHATSAPP[[#This Row],[Estado Legal]]="No Cumple",0,IF(VOZ_WHATSAPP[[#This Row],[Realiza lectura de guion Legal]]="No Cumple",VOZ_WHATSAPP[[#This Row],[Nota 2]]-50%,VOZ_WHATSAPP[[#This Row],[Nota 2]]))</f>
        <v>0.81</v>
      </c>
    </row>
    <row r="1315" spans="1:34" x14ac:dyDescent="0.25">
      <c r="A1315" s="2" t="str">
        <f>VOZ_WHATSAPP[[#This Row],[ID Asesor]]&amp;VOZ_WHATSAPP[[#This Row],[Fecha Monitoreo]]</f>
        <v>362345845</v>
      </c>
      <c r="B1315" s="2">
        <v>45845</v>
      </c>
      <c r="C1315" s="1" t="s">
        <v>56</v>
      </c>
      <c r="D1315" s="1">
        <v>3623</v>
      </c>
      <c r="E1315" s="2">
        <v>45845</v>
      </c>
      <c r="F1315" s="3">
        <v>0.50624999999999998</v>
      </c>
      <c r="G1315" s="1" t="s">
        <v>58</v>
      </c>
      <c r="H1315" s="1" t="s">
        <v>71</v>
      </c>
      <c r="I1315" s="1"/>
      <c r="J1315" s="1"/>
      <c r="K1315" s="1"/>
      <c r="L1315" s="1" t="s">
        <v>47</v>
      </c>
      <c r="M1315" s="1" t="s">
        <v>46</v>
      </c>
      <c r="N1315" s="1" t="s">
        <v>46</v>
      </c>
      <c r="O1315" s="1" t="s">
        <v>48</v>
      </c>
      <c r="P1315" s="1" t="s">
        <v>48</v>
      </c>
      <c r="Q1315" s="1" t="s">
        <v>48</v>
      </c>
      <c r="R1315" s="1" t="s">
        <v>48</v>
      </c>
      <c r="S1315" s="1" t="s">
        <v>48</v>
      </c>
      <c r="T1315" s="12" t="str">
        <f>IF(OR(VOZ_WHATSAPP[[#This Row],[Brinda argumentos coherentes a la objeción]]="No Cumple",VOZ_WHATSAPP[[#This Row],[Despliegue de Beneficios y/o consecuencias]]="No Cumple"),"Sin Negocio","Negocio")</f>
        <v>Negocio</v>
      </c>
      <c r="U1315" s="1" t="s">
        <v>46</v>
      </c>
      <c r="V1315" s="1" t="s">
        <v>46</v>
      </c>
      <c r="W1315" s="1" t="s">
        <v>46</v>
      </c>
      <c r="X1315" s="12" t="str">
        <f>IF(OR(VOZ_WHATSAPP[[#This Row],[Confirma Valor de pago]]="No Cumple",VOZ_WHATSAPP[[#This Row],[Confirma hora de pago]]="No Cumple",VOZ_WHATSAPP[[#This Row],[Confirma medio de pago]]="No Cumple"),"Sin Cierre","Cierre")</f>
        <v>Cierre</v>
      </c>
      <c r="Y1315" s="1" t="s">
        <v>48</v>
      </c>
      <c r="Z1315" s="1" t="s">
        <v>46</v>
      </c>
      <c r="AA1315" s="1" t="s">
        <v>46</v>
      </c>
      <c r="AB1315" s="1" t="s">
        <v>46</v>
      </c>
      <c r="AC1315" s="11" t="str">
        <f>IF(OR(VOZ_WHATSAPP[[#This Row],[La comunicación es asertiva, con respeto y evita maltrato]]="No Cumple",VOZ_WHATSAPP[[#This Row],[Cumple con las normativas legales]]="No Cumple"),"No Cumple","Cumple")</f>
        <v>Cumple</v>
      </c>
      <c r="AD1315" s="1" t="s">
        <v>46</v>
      </c>
      <c r="AE1315" s="1" t="s">
        <v>1287</v>
      </c>
      <c r="AF1315" s="4">
        <v>0.96</v>
      </c>
      <c r="AG1315" s="4">
        <f>IF(AND(VOZ_WHATSAPP[[#This Row],[Estado Cierre]]="Sin Cierre",VOZ_WHATSAPP[[#This Row],[Nota Negocio]]="Sin Negocio"),VOZ_WHATSAPP[[#This Row],[Nota]]-24%,VOZ_WHATSAPP[[#This Row],[Nota]])</f>
        <v>0.96</v>
      </c>
      <c r="AH1315" s="8">
        <f>IF(VOZ_WHATSAPP[[#This Row],[Estado Legal]]="No Cumple",0,IF(VOZ_WHATSAPP[[#This Row],[Realiza lectura de guion Legal]]="No Cumple",VOZ_WHATSAPP[[#This Row],[Nota 2]]-50%,VOZ_WHATSAPP[[#This Row],[Nota 2]]))</f>
        <v>0.96</v>
      </c>
    </row>
    <row r="1316" spans="1:34" x14ac:dyDescent="0.25">
      <c r="A1316" s="2" t="str">
        <f>VOZ_WHATSAPP[[#This Row],[ID Asesor]]&amp;VOZ_WHATSAPP[[#This Row],[Fecha Monitoreo]]</f>
        <v>380245845</v>
      </c>
      <c r="B1316" s="2">
        <v>45845</v>
      </c>
      <c r="C1316" s="1" t="s">
        <v>56</v>
      </c>
      <c r="D1316" s="1">
        <v>3802</v>
      </c>
      <c r="E1316" s="2">
        <v>45845</v>
      </c>
      <c r="F1316" s="3">
        <v>0.41666666666666669</v>
      </c>
      <c r="G1316" s="1" t="s">
        <v>80</v>
      </c>
      <c r="H1316" s="1" t="s">
        <v>71</v>
      </c>
      <c r="I1316" s="1"/>
      <c r="J1316" s="1"/>
      <c r="K1316" s="1"/>
      <c r="L1316" s="1" t="s">
        <v>46</v>
      </c>
      <c r="M1316" s="1" t="s">
        <v>48</v>
      </c>
      <c r="N1316" s="1" t="s">
        <v>46</v>
      </c>
      <c r="O1316" s="1" t="s">
        <v>46</v>
      </c>
      <c r="P1316" s="1" t="s">
        <v>46</v>
      </c>
      <c r="Q1316" s="1" t="s">
        <v>48</v>
      </c>
      <c r="R1316" s="1" t="s">
        <v>47</v>
      </c>
      <c r="S1316" s="1" t="s">
        <v>46</v>
      </c>
      <c r="T1316" s="12" t="str">
        <f>IF(OR(VOZ_WHATSAPP[[#This Row],[Brinda argumentos coherentes a la objeción]]="No Cumple",VOZ_WHATSAPP[[#This Row],[Despliegue de Beneficios y/o consecuencias]]="No Cumple"),"Sin Negocio","Negocio")</f>
        <v>Sin Negocio</v>
      </c>
      <c r="U1316" s="1" t="s">
        <v>48</v>
      </c>
      <c r="V1316" s="1" t="s">
        <v>48</v>
      </c>
      <c r="W1316" s="1" t="s">
        <v>48</v>
      </c>
      <c r="X1316" s="12" t="str">
        <f>IF(OR(VOZ_WHATSAPP[[#This Row],[Confirma Valor de pago]]="No Cumple",VOZ_WHATSAPP[[#This Row],[Confirma hora de pago]]="No Cumple",VOZ_WHATSAPP[[#This Row],[Confirma medio de pago]]="No Cumple"),"Sin Cierre","Cierre")</f>
        <v>Cierre</v>
      </c>
      <c r="Y1316" s="1" t="s">
        <v>48</v>
      </c>
      <c r="Z1316" s="1" t="s">
        <v>46</v>
      </c>
      <c r="AA1316" s="1" t="s">
        <v>46</v>
      </c>
      <c r="AB1316" s="1" t="s">
        <v>46</v>
      </c>
      <c r="AC1316" s="11" t="str">
        <f>IF(OR(VOZ_WHATSAPP[[#This Row],[La comunicación es asertiva, con respeto y evita maltrato]]="No Cumple",VOZ_WHATSAPP[[#This Row],[Cumple con las normativas legales]]="No Cumple"),"No Cumple","Cumple")</f>
        <v>Cumple</v>
      </c>
      <c r="AD1316" s="1" t="s">
        <v>48</v>
      </c>
      <c r="AE1316" s="1" t="s">
        <v>1288</v>
      </c>
      <c r="AF1316" s="4">
        <v>0.9</v>
      </c>
      <c r="AG1316" s="4">
        <f>IF(AND(VOZ_WHATSAPP[[#This Row],[Estado Cierre]]="Sin Cierre",VOZ_WHATSAPP[[#This Row],[Nota Negocio]]="Sin Negocio"),VOZ_WHATSAPP[[#This Row],[Nota]]-24%,VOZ_WHATSAPP[[#This Row],[Nota]])</f>
        <v>0.9</v>
      </c>
      <c r="AH1316" s="8">
        <f>IF(VOZ_WHATSAPP[[#This Row],[Estado Legal]]="No Cumple",0,IF(VOZ_WHATSAPP[[#This Row],[Realiza lectura de guion Legal]]="No Cumple",VOZ_WHATSAPP[[#This Row],[Nota 2]]-50%,VOZ_WHATSAPP[[#This Row],[Nota 2]]))</f>
        <v>0.9</v>
      </c>
    </row>
    <row r="1317" spans="1:34" x14ac:dyDescent="0.25">
      <c r="A1317" s="2" t="str">
        <f>VOZ_WHATSAPP[[#This Row],[ID Asesor]]&amp;VOZ_WHATSAPP[[#This Row],[Fecha Monitoreo]]</f>
        <v>367345845</v>
      </c>
      <c r="B1317" s="2">
        <v>45845</v>
      </c>
      <c r="C1317" s="1" t="s">
        <v>42</v>
      </c>
      <c r="D1317" s="1">
        <v>3673</v>
      </c>
      <c r="E1317" s="2">
        <v>45845</v>
      </c>
      <c r="F1317" s="3">
        <v>0.49722222222222223</v>
      </c>
      <c r="G1317" s="1" t="s">
        <v>51</v>
      </c>
      <c r="H1317" s="1" t="s">
        <v>71</v>
      </c>
      <c r="I1317" s="1"/>
      <c r="J1317" s="1"/>
      <c r="K1317" s="1"/>
      <c r="L1317" s="1" t="s">
        <v>46</v>
      </c>
      <c r="M1317" s="1" t="s">
        <v>48</v>
      </c>
      <c r="N1317" s="1" t="s">
        <v>48</v>
      </c>
      <c r="O1317" s="1" t="s">
        <v>48</v>
      </c>
      <c r="P1317" s="1" t="s">
        <v>48</v>
      </c>
      <c r="Q1317" s="1" t="s">
        <v>46</v>
      </c>
      <c r="R1317" s="1" t="s">
        <v>46</v>
      </c>
      <c r="S1317" s="1" t="s">
        <v>46</v>
      </c>
      <c r="T1317" s="12" t="str">
        <f>IF(OR(VOZ_WHATSAPP[[#This Row],[Brinda argumentos coherentes a la objeción]]="No Cumple",VOZ_WHATSAPP[[#This Row],[Despliegue de Beneficios y/o consecuencias]]="No Cumple"),"Sin Negocio","Negocio")</f>
        <v>Negocio</v>
      </c>
      <c r="U1317" s="1" t="s">
        <v>46</v>
      </c>
      <c r="V1317" s="1" t="s">
        <v>46</v>
      </c>
      <c r="W1317" s="1" t="s">
        <v>46</v>
      </c>
      <c r="X1317" s="12" t="str">
        <f>IF(OR(VOZ_WHATSAPP[[#This Row],[Confirma Valor de pago]]="No Cumple",VOZ_WHATSAPP[[#This Row],[Confirma hora de pago]]="No Cumple",VOZ_WHATSAPP[[#This Row],[Confirma medio de pago]]="No Cumple"),"Sin Cierre","Cierre")</f>
        <v>Cierre</v>
      </c>
      <c r="Y1317" s="1" t="s">
        <v>48</v>
      </c>
      <c r="Z1317" s="1" t="s">
        <v>46</v>
      </c>
      <c r="AA1317" s="1" t="s">
        <v>46</v>
      </c>
      <c r="AB1317" s="1" t="s">
        <v>46</v>
      </c>
      <c r="AC1317" s="11" t="str">
        <f>IF(OR(VOZ_WHATSAPP[[#This Row],[La comunicación es asertiva, con respeto y evita maltrato]]="No Cumple",VOZ_WHATSAPP[[#This Row],[Cumple con las normativas legales]]="No Cumple"),"No Cumple","Cumple")</f>
        <v>Cumple</v>
      </c>
      <c r="AD1317" s="1" t="s">
        <v>48</v>
      </c>
      <c r="AE1317" s="1" t="s">
        <v>78</v>
      </c>
      <c r="AF1317" s="4">
        <v>1</v>
      </c>
      <c r="AG1317" s="4">
        <f>IF(AND(VOZ_WHATSAPP[[#This Row],[Estado Cierre]]="Sin Cierre",VOZ_WHATSAPP[[#This Row],[Nota Negocio]]="Sin Negocio"),VOZ_WHATSAPP[[#This Row],[Nota]]-24%,VOZ_WHATSAPP[[#This Row],[Nota]])</f>
        <v>1</v>
      </c>
      <c r="AH1317" s="8">
        <f>IF(VOZ_WHATSAPP[[#This Row],[Estado Legal]]="No Cumple",0,IF(VOZ_WHATSAPP[[#This Row],[Realiza lectura de guion Legal]]="No Cumple",VOZ_WHATSAPP[[#This Row],[Nota 2]]-50%,VOZ_WHATSAPP[[#This Row],[Nota 2]]))</f>
        <v>1</v>
      </c>
    </row>
    <row r="1318" spans="1:34" x14ac:dyDescent="0.25">
      <c r="A1318" s="2" t="str">
        <f>VOZ_WHATSAPP[[#This Row],[ID Asesor]]&amp;VOZ_WHATSAPP[[#This Row],[Fecha Monitoreo]]</f>
        <v>398545845</v>
      </c>
      <c r="B1318" s="2">
        <v>45845</v>
      </c>
      <c r="C1318" s="1" t="s">
        <v>696</v>
      </c>
      <c r="D1318" s="1">
        <v>3985</v>
      </c>
      <c r="E1318" s="2">
        <v>45843</v>
      </c>
      <c r="F1318" s="3">
        <v>0.3888888888888889</v>
      </c>
      <c r="G1318" s="1" t="s">
        <v>51</v>
      </c>
      <c r="H1318" s="1" t="s">
        <v>71</v>
      </c>
      <c r="I1318" s="1"/>
      <c r="J1318" s="1"/>
      <c r="K1318" s="1"/>
      <c r="L1318" s="1" t="s">
        <v>46</v>
      </c>
      <c r="M1318" s="1" t="s">
        <v>47</v>
      </c>
      <c r="N1318" s="1" t="s">
        <v>46</v>
      </c>
      <c r="O1318" s="1" t="s">
        <v>48</v>
      </c>
      <c r="P1318" s="1" t="s">
        <v>48</v>
      </c>
      <c r="Q1318" s="1" t="s">
        <v>48</v>
      </c>
      <c r="R1318" s="1" t="s">
        <v>48</v>
      </c>
      <c r="S1318" s="1" t="s">
        <v>46</v>
      </c>
      <c r="T1318" s="12" t="str">
        <f>IF(OR(VOZ_WHATSAPP[[#This Row],[Brinda argumentos coherentes a la objeción]]="No Cumple",VOZ_WHATSAPP[[#This Row],[Despliegue de Beneficios y/o consecuencias]]="No Cumple"),"Sin Negocio","Negocio")</f>
        <v>Negocio</v>
      </c>
      <c r="U1318" s="1" t="s">
        <v>48</v>
      </c>
      <c r="V1318" s="1" t="s">
        <v>48</v>
      </c>
      <c r="W1318" s="1" t="s">
        <v>48</v>
      </c>
      <c r="X1318" s="12" t="str">
        <f>IF(OR(VOZ_WHATSAPP[[#This Row],[Confirma Valor de pago]]="No Cumple",VOZ_WHATSAPP[[#This Row],[Confirma hora de pago]]="No Cumple",VOZ_WHATSAPP[[#This Row],[Confirma medio de pago]]="No Cumple"),"Sin Cierre","Cierre")</f>
        <v>Cierre</v>
      </c>
      <c r="Y1318" s="1" t="s">
        <v>48</v>
      </c>
      <c r="Z1318" s="1" t="s">
        <v>46</v>
      </c>
      <c r="AA1318" s="1" t="s">
        <v>46</v>
      </c>
      <c r="AB1318" s="1" t="s">
        <v>46</v>
      </c>
      <c r="AC1318" s="11" t="str">
        <f>IF(OR(VOZ_WHATSAPP[[#This Row],[La comunicación es asertiva, con respeto y evita maltrato]]="No Cumple",VOZ_WHATSAPP[[#This Row],[Cumple con las normativas legales]]="No Cumple"),"No Cumple","Cumple")</f>
        <v>Cumple</v>
      </c>
      <c r="AD1318" s="1" t="s">
        <v>48</v>
      </c>
      <c r="AE1318" s="1" t="s">
        <v>1289</v>
      </c>
      <c r="AF1318" s="4">
        <v>0.96</v>
      </c>
      <c r="AG1318" s="4">
        <f>IF(AND(VOZ_WHATSAPP[[#This Row],[Estado Cierre]]="Sin Cierre",VOZ_WHATSAPP[[#This Row],[Nota Negocio]]="Sin Negocio"),VOZ_WHATSAPP[[#This Row],[Nota]]-24%,VOZ_WHATSAPP[[#This Row],[Nota]])</f>
        <v>0.96</v>
      </c>
      <c r="AH1318" s="8">
        <f>IF(VOZ_WHATSAPP[[#This Row],[Estado Legal]]="No Cumple",0,IF(VOZ_WHATSAPP[[#This Row],[Realiza lectura de guion Legal]]="No Cumple",VOZ_WHATSAPP[[#This Row],[Nota 2]]-50%,VOZ_WHATSAPP[[#This Row],[Nota 2]]))</f>
        <v>0.96</v>
      </c>
    </row>
    <row r="1319" spans="1:34" x14ac:dyDescent="0.25">
      <c r="A1319" s="2" t="str">
        <f>VOZ_WHATSAPP[[#This Row],[ID Asesor]]&amp;VOZ_WHATSAPP[[#This Row],[Fecha Monitoreo]]</f>
        <v>295045845</v>
      </c>
      <c r="B1319" s="2">
        <v>45845</v>
      </c>
      <c r="C1319" s="1" t="s">
        <v>126</v>
      </c>
      <c r="D1319" s="1">
        <v>2950</v>
      </c>
      <c r="E1319" s="2">
        <v>45845</v>
      </c>
      <c r="F1319" s="3">
        <v>0.70833333333333337</v>
      </c>
      <c r="G1319" s="1" t="s">
        <v>51</v>
      </c>
      <c r="H1319" s="1" t="s">
        <v>71</v>
      </c>
      <c r="I1319" s="1"/>
      <c r="J1319" s="1"/>
      <c r="K1319" s="1"/>
      <c r="L1319" s="1" t="s">
        <v>46</v>
      </c>
      <c r="M1319" s="1" t="s">
        <v>48</v>
      </c>
      <c r="N1319" s="1" t="s">
        <v>46</v>
      </c>
      <c r="O1319" s="1" t="s">
        <v>46</v>
      </c>
      <c r="P1319" s="1" t="s">
        <v>46</v>
      </c>
      <c r="Q1319" s="1" t="s">
        <v>48</v>
      </c>
      <c r="R1319" s="1" t="s">
        <v>48</v>
      </c>
      <c r="S1319" s="1" t="s">
        <v>48</v>
      </c>
      <c r="T1319" s="12" t="str">
        <f>IF(OR(VOZ_WHATSAPP[[#This Row],[Brinda argumentos coherentes a la objeción]]="No Cumple",VOZ_WHATSAPP[[#This Row],[Despliegue de Beneficios y/o consecuencias]]="No Cumple"),"Sin Negocio","Negocio")</f>
        <v>Negocio</v>
      </c>
      <c r="U1319" s="1" t="s">
        <v>48</v>
      </c>
      <c r="V1319" s="1" t="s">
        <v>48</v>
      </c>
      <c r="W1319" s="1" t="s">
        <v>48</v>
      </c>
      <c r="X1319" s="12" t="str">
        <f>IF(OR(VOZ_WHATSAPP[[#This Row],[Confirma Valor de pago]]="No Cumple",VOZ_WHATSAPP[[#This Row],[Confirma hora de pago]]="No Cumple",VOZ_WHATSAPP[[#This Row],[Confirma medio de pago]]="No Cumple"),"Sin Cierre","Cierre")</f>
        <v>Cierre</v>
      </c>
      <c r="Y1319" s="1" t="s">
        <v>48</v>
      </c>
      <c r="Z1319" s="1" t="s">
        <v>46</v>
      </c>
      <c r="AA1319" s="1" t="s">
        <v>46</v>
      </c>
      <c r="AB1319" s="1" t="s">
        <v>46</v>
      </c>
      <c r="AC1319" s="11" t="str">
        <f>IF(OR(VOZ_WHATSAPP[[#This Row],[La comunicación es asertiva, con respeto y evita maltrato]]="No Cumple",VOZ_WHATSAPP[[#This Row],[Cumple con las normativas legales]]="No Cumple"),"No Cumple","Cumple")</f>
        <v>Cumple</v>
      </c>
      <c r="AD1319" s="1" t="s">
        <v>48</v>
      </c>
      <c r="AE1319" s="1" t="s">
        <v>133</v>
      </c>
      <c r="AF1319" s="4">
        <v>1</v>
      </c>
      <c r="AG1319" s="4">
        <f>IF(AND(VOZ_WHATSAPP[[#This Row],[Estado Cierre]]="Sin Cierre",VOZ_WHATSAPP[[#This Row],[Nota Negocio]]="Sin Negocio"),VOZ_WHATSAPP[[#This Row],[Nota]]-24%,VOZ_WHATSAPP[[#This Row],[Nota]])</f>
        <v>1</v>
      </c>
      <c r="AH1319" s="8">
        <f>IF(VOZ_WHATSAPP[[#This Row],[Estado Legal]]="No Cumple",0,IF(VOZ_WHATSAPP[[#This Row],[Realiza lectura de guion Legal]]="No Cumple",VOZ_WHATSAPP[[#This Row],[Nota 2]]-50%,VOZ_WHATSAPP[[#This Row],[Nota 2]]))</f>
        <v>1</v>
      </c>
    </row>
    <row r="1320" spans="1:34" x14ac:dyDescent="0.25">
      <c r="A1320" s="2" t="str">
        <f>VOZ_WHATSAPP[[#This Row],[ID Asesor]]&amp;VOZ_WHATSAPP[[#This Row],[Fecha Monitoreo]]</f>
        <v>308545845</v>
      </c>
      <c r="B1320" s="2">
        <v>45845</v>
      </c>
      <c r="C1320" s="1" t="s">
        <v>696</v>
      </c>
      <c r="D1320" s="1">
        <v>3085</v>
      </c>
      <c r="E1320" s="2">
        <v>45845</v>
      </c>
      <c r="F1320" s="3">
        <v>0.40625</v>
      </c>
      <c r="G1320" s="1" t="s">
        <v>51</v>
      </c>
      <c r="H1320" s="1" t="s">
        <v>71</v>
      </c>
      <c r="I1320" s="1"/>
      <c r="J1320" s="1"/>
      <c r="K1320" s="1"/>
      <c r="L1320" s="1" t="s">
        <v>46</v>
      </c>
      <c r="M1320" s="1" t="s">
        <v>46</v>
      </c>
      <c r="N1320" s="1" t="s">
        <v>46</v>
      </c>
      <c r="O1320" s="1" t="s">
        <v>48</v>
      </c>
      <c r="P1320" s="1" t="s">
        <v>46</v>
      </c>
      <c r="Q1320" s="1" t="s">
        <v>48</v>
      </c>
      <c r="R1320" s="1" t="s">
        <v>48</v>
      </c>
      <c r="S1320" s="1" t="s">
        <v>46</v>
      </c>
      <c r="T1320" s="12" t="str">
        <f>IF(OR(VOZ_WHATSAPP[[#This Row],[Brinda argumentos coherentes a la objeción]]="No Cumple",VOZ_WHATSAPP[[#This Row],[Despliegue de Beneficios y/o consecuencias]]="No Cumple"),"Sin Negocio","Negocio")</f>
        <v>Negocio</v>
      </c>
      <c r="U1320" s="1" t="s">
        <v>48</v>
      </c>
      <c r="V1320" s="1" t="s">
        <v>48</v>
      </c>
      <c r="W1320" s="1" t="s">
        <v>48</v>
      </c>
      <c r="X1320" s="12" t="str">
        <f>IF(OR(VOZ_WHATSAPP[[#This Row],[Confirma Valor de pago]]="No Cumple",VOZ_WHATSAPP[[#This Row],[Confirma hora de pago]]="No Cumple",VOZ_WHATSAPP[[#This Row],[Confirma medio de pago]]="No Cumple"),"Sin Cierre","Cierre")</f>
        <v>Cierre</v>
      </c>
      <c r="Y1320" s="1" t="s">
        <v>48</v>
      </c>
      <c r="Z1320" s="1" t="s">
        <v>46</v>
      </c>
      <c r="AA1320" s="1" t="s">
        <v>46</v>
      </c>
      <c r="AB1320" s="1" t="s">
        <v>46</v>
      </c>
      <c r="AC1320" s="11" t="str">
        <f>IF(OR(VOZ_WHATSAPP[[#This Row],[La comunicación es asertiva, con respeto y evita maltrato]]="No Cumple",VOZ_WHATSAPP[[#This Row],[Cumple con las normativas legales]]="No Cumple"),"No Cumple","Cumple")</f>
        <v>Cumple</v>
      </c>
      <c r="AD1320" s="1" t="s">
        <v>48</v>
      </c>
      <c r="AE1320" s="1" t="s">
        <v>1090</v>
      </c>
      <c r="AF1320" s="4">
        <v>1</v>
      </c>
      <c r="AG1320" s="4">
        <f>IF(AND(VOZ_WHATSAPP[[#This Row],[Estado Cierre]]="Sin Cierre",VOZ_WHATSAPP[[#This Row],[Nota Negocio]]="Sin Negocio"),VOZ_WHATSAPP[[#This Row],[Nota]]-24%,VOZ_WHATSAPP[[#This Row],[Nota]])</f>
        <v>1</v>
      </c>
      <c r="AH1320" s="8">
        <f>IF(VOZ_WHATSAPP[[#This Row],[Estado Legal]]="No Cumple",0,IF(VOZ_WHATSAPP[[#This Row],[Realiza lectura de guion Legal]]="No Cumple",VOZ_WHATSAPP[[#This Row],[Nota 2]]-50%,VOZ_WHATSAPP[[#This Row],[Nota 2]]))</f>
        <v>1</v>
      </c>
    </row>
    <row r="1321" spans="1:34" x14ac:dyDescent="0.25">
      <c r="A1321" s="2" t="str">
        <f>VOZ_WHATSAPP[[#This Row],[ID Asesor]]&amp;VOZ_WHATSAPP[[#This Row],[Fecha Monitoreo]]</f>
        <v>325045845</v>
      </c>
      <c r="B1321" s="2">
        <v>45845</v>
      </c>
      <c r="C1321" s="1" t="s">
        <v>126</v>
      </c>
      <c r="D1321" s="1">
        <v>3250</v>
      </c>
      <c r="E1321" s="2">
        <v>45845</v>
      </c>
      <c r="F1321" s="3">
        <v>0.37569444444444444</v>
      </c>
      <c r="G1321" s="1" t="s">
        <v>51</v>
      </c>
      <c r="H1321" s="1" t="s">
        <v>71</v>
      </c>
      <c r="I1321" s="1"/>
      <c r="J1321" s="1"/>
      <c r="K1321" s="1"/>
      <c r="L1321" s="1" t="s">
        <v>46</v>
      </c>
      <c r="M1321" s="1" t="s">
        <v>48</v>
      </c>
      <c r="N1321" s="1" t="s">
        <v>46</v>
      </c>
      <c r="O1321" s="1" t="s">
        <v>46</v>
      </c>
      <c r="P1321" s="1" t="s">
        <v>46</v>
      </c>
      <c r="Q1321" s="1" t="s">
        <v>46</v>
      </c>
      <c r="R1321" s="1" t="s">
        <v>46</v>
      </c>
      <c r="S1321" s="1" t="s">
        <v>46</v>
      </c>
      <c r="T1321" s="12" t="str">
        <f>IF(OR(VOZ_WHATSAPP[[#This Row],[Brinda argumentos coherentes a la objeción]]="No Cumple",VOZ_WHATSAPP[[#This Row],[Despliegue de Beneficios y/o consecuencias]]="No Cumple"),"Sin Negocio","Negocio")</f>
        <v>Negocio</v>
      </c>
      <c r="U1321" s="1" t="s">
        <v>48</v>
      </c>
      <c r="V1321" s="1" t="s">
        <v>48</v>
      </c>
      <c r="W1321" s="1" t="s">
        <v>48</v>
      </c>
      <c r="X1321" s="12" t="str">
        <f>IF(OR(VOZ_WHATSAPP[[#This Row],[Confirma Valor de pago]]="No Cumple",VOZ_WHATSAPP[[#This Row],[Confirma hora de pago]]="No Cumple",VOZ_WHATSAPP[[#This Row],[Confirma medio de pago]]="No Cumple"),"Sin Cierre","Cierre")</f>
        <v>Cierre</v>
      </c>
      <c r="Y1321" s="1" t="s">
        <v>48</v>
      </c>
      <c r="Z1321" s="1" t="s">
        <v>46</v>
      </c>
      <c r="AA1321" s="1" t="s">
        <v>46</v>
      </c>
      <c r="AB1321" s="1" t="s">
        <v>46</v>
      </c>
      <c r="AC1321" s="11" t="str">
        <f>IF(OR(VOZ_WHATSAPP[[#This Row],[La comunicación es asertiva, con respeto y evita maltrato]]="No Cumple",VOZ_WHATSAPP[[#This Row],[Cumple con las normativas legales]]="No Cumple"),"No Cumple","Cumple")</f>
        <v>Cumple</v>
      </c>
      <c r="AD1321" s="1" t="s">
        <v>46</v>
      </c>
      <c r="AE1321" s="1" t="s">
        <v>133</v>
      </c>
      <c r="AF1321" s="4">
        <v>1</v>
      </c>
      <c r="AG1321" s="4">
        <f>IF(AND(VOZ_WHATSAPP[[#This Row],[Estado Cierre]]="Sin Cierre",VOZ_WHATSAPP[[#This Row],[Nota Negocio]]="Sin Negocio"),VOZ_WHATSAPP[[#This Row],[Nota]]-24%,VOZ_WHATSAPP[[#This Row],[Nota]])</f>
        <v>1</v>
      </c>
      <c r="AH1321" s="8">
        <f>IF(VOZ_WHATSAPP[[#This Row],[Estado Legal]]="No Cumple",0,IF(VOZ_WHATSAPP[[#This Row],[Realiza lectura de guion Legal]]="No Cumple",VOZ_WHATSAPP[[#This Row],[Nota 2]]-50%,VOZ_WHATSAPP[[#This Row],[Nota 2]]))</f>
        <v>1</v>
      </c>
    </row>
    <row r="1322" spans="1:34" x14ac:dyDescent="0.25">
      <c r="A1322" s="2" t="str">
        <f>VOZ_WHATSAPP[[#This Row],[ID Asesor]]&amp;VOZ_WHATSAPP[[#This Row],[Fecha Monitoreo]]</f>
        <v>355645845</v>
      </c>
      <c r="B1322" s="2">
        <v>45845</v>
      </c>
      <c r="C1322" s="1" t="s">
        <v>126</v>
      </c>
      <c r="D1322" s="1">
        <v>3556</v>
      </c>
      <c r="E1322" s="2">
        <v>45845</v>
      </c>
      <c r="F1322" s="3">
        <v>0.49583333333333335</v>
      </c>
      <c r="G1322" s="1" t="s">
        <v>51</v>
      </c>
      <c r="H1322" s="1" t="s">
        <v>71</v>
      </c>
      <c r="I1322" s="1"/>
      <c r="J1322" s="1"/>
      <c r="K1322" s="1"/>
      <c r="L1322" s="1" t="s">
        <v>46</v>
      </c>
      <c r="M1322" s="1" t="s">
        <v>48</v>
      </c>
      <c r="N1322" s="1" t="s">
        <v>46</v>
      </c>
      <c r="O1322" s="1" t="s">
        <v>46</v>
      </c>
      <c r="P1322" s="1" t="s">
        <v>46</v>
      </c>
      <c r="Q1322" s="1" t="s">
        <v>46</v>
      </c>
      <c r="R1322" s="1" t="s">
        <v>46</v>
      </c>
      <c r="S1322" s="1" t="s">
        <v>46</v>
      </c>
      <c r="T1322" s="12" t="str">
        <f>IF(OR(VOZ_WHATSAPP[[#This Row],[Brinda argumentos coherentes a la objeción]]="No Cumple",VOZ_WHATSAPP[[#This Row],[Despliegue de Beneficios y/o consecuencias]]="No Cumple"),"Sin Negocio","Negocio")</f>
        <v>Negocio</v>
      </c>
      <c r="U1322" s="1" t="s">
        <v>48</v>
      </c>
      <c r="V1322" s="1" t="s">
        <v>48</v>
      </c>
      <c r="W1322" s="1" t="s">
        <v>48</v>
      </c>
      <c r="X1322" s="12" t="str">
        <f>IF(OR(VOZ_WHATSAPP[[#This Row],[Confirma Valor de pago]]="No Cumple",VOZ_WHATSAPP[[#This Row],[Confirma hora de pago]]="No Cumple",VOZ_WHATSAPP[[#This Row],[Confirma medio de pago]]="No Cumple"),"Sin Cierre","Cierre")</f>
        <v>Cierre</v>
      </c>
      <c r="Y1322" s="1" t="s">
        <v>48</v>
      </c>
      <c r="Z1322" s="1" t="s">
        <v>46</v>
      </c>
      <c r="AA1322" s="1" t="s">
        <v>46</v>
      </c>
      <c r="AB1322" s="1" t="s">
        <v>46</v>
      </c>
      <c r="AC1322" s="11" t="str">
        <f>IF(OR(VOZ_WHATSAPP[[#This Row],[La comunicación es asertiva, con respeto y evita maltrato]]="No Cumple",VOZ_WHATSAPP[[#This Row],[Cumple con las normativas legales]]="No Cumple"),"No Cumple","Cumple")</f>
        <v>Cumple</v>
      </c>
      <c r="AD1322" s="1" t="s">
        <v>48</v>
      </c>
      <c r="AE1322" s="1" t="s">
        <v>133</v>
      </c>
      <c r="AF1322" s="4">
        <v>1</v>
      </c>
      <c r="AG1322" s="4">
        <f>IF(AND(VOZ_WHATSAPP[[#This Row],[Estado Cierre]]="Sin Cierre",VOZ_WHATSAPP[[#This Row],[Nota Negocio]]="Sin Negocio"),VOZ_WHATSAPP[[#This Row],[Nota]]-24%,VOZ_WHATSAPP[[#This Row],[Nota]])</f>
        <v>1</v>
      </c>
      <c r="AH1322" s="8">
        <f>IF(VOZ_WHATSAPP[[#This Row],[Estado Legal]]="No Cumple",0,IF(VOZ_WHATSAPP[[#This Row],[Realiza lectura de guion Legal]]="No Cumple",VOZ_WHATSAPP[[#This Row],[Nota 2]]-50%,VOZ_WHATSAPP[[#This Row],[Nota 2]]))</f>
        <v>1</v>
      </c>
    </row>
    <row r="1323" spans="1:34" x14ac:dyDescent="0.25">
      <c r="A1323" s="2" t="str">
        <f>VOZ_WHATSAPP[[#This Row],[ID Asesor]]&amp;VOZ_WHATSAPP[[#This Row],[Fecha Monitoreo]]</f>
        <v>366545846</v>
      </c>
      <c r="B1323" s="2">
        <v>45846</v>
      </c>
      <c r="C1323" s="1" t="s">
        <v>696</v>
      </c>
      <c r="D1323" s="1">
        <v>3665</v>
      </c>
      <c r="E1323" s="2">
        <v>45846</v>
      </c>
      <c r="F1323" s="3">
        <v>0.74513888888888891</v>
      </c>
      <c r="G1323" s="1" t="s">
        <v>60</v>
      </c>
      <c r="H1323" s="1" t="s">
        <v>44</v>
      </c>
      <c r="I1323" s="1">
        <v>1111</v>
      </c>
      <c r="J1323" s="1">
        <v>3104651123</v>
      </c>
      <c r="K1323" s="1" t="s">
        <v>45</v>
      </c>
      <c r="L1323" s="1" t="s">
        <v>46</v>
      </c>
      <c r="M1323" s="1" t="s">
        <v>47</v>
      </c>
      <c r="N1323" s="1" t="s">
        <v>46</v>
      </c>
      <c r="O1323" s="1" t="s">
        <v>54</v>
      </c>
      <c r="P1323" s="1" t="s">
        <v>54</v>
      </c>
      <c r="Q1323" s="1" t="s">
        <v>47</v>
      </c>
      <c r="R1323" s="1" t="s">
        <v>47</v>
      </c>
      <c r="S1323" s="1" t="s">
        <v>47</v>
      </c>
      <c r="T1323" s="12" t="str">
        <f>IF(OR(VOZ_WHATSAPP[[#This Row],[Brinda argumentos coherentes a la objeción]]="No Cumple",VOZ_WHATSAPP[[#This Row],[Despliegue de Beneficios y/o consecuencias]]="No Cumple"),"Sin Negocio","Negocio")</f>
        <v>Sin Negocio</v>
      </c>
      <c r="U1323" s="1" t="s">
        <v>48</v>
      </c>
      <c r="V1323" s="1" t="s">
        <v>48</v>
      </c>
      <c r="W1323" s="1" t="s">
        <v>48</v>
      </c>
      <c r="X1323" s="12" t="str">
        <f>IF(OR(VOZ_WHATSAPP[[#This Row],[Confirma Valor de pago]]="No Cumple",VOZ_WHATSAPP[[#This Row],[Confirma hora de pago]]="No Cumple",VOZ_WHATSAPP[[#This Row],[Confirma medio de pago]]="No Cumple"),"Sin Cierre","Cierre")</f>
        <v>Cierre</v>
      </c>
      <c r="Y1323" s="1" t="s">
        <v>54</v>
      </c>
      <c r="Z1323" s="1" t="s">
        <v>54</v>
      </c>
      <c r="AA1323" s="1" t="s">
        <v>46</v>
      </c>
      <c r="AB1323" s="1" t="s">
        <v>54</v>
      </c>
      <c r="AC1323" s="11" t="str">
        <f>IF(OR(VOZ_WHATSAPP[[#This Row],[La comunicación es asertiva, con respeto y evita maltrato]]="No Cumple",VOZ_WHATSAPP[[#This Row],[Cumple con las normativas legales]]="No Cumple"),"No Cumple","Cumple")</f>
        <v>No Cumple</v>
      </c>
      <c r="AD1323" s="1" t="s">
        <v>48</v>
      </c>
      <c r="AE1323" s="1" t="s">
        <v>1294</v>
      </c>
      <c r="AF1323" s="4">
        <v>0.33</v>
      </c>
      <c r="AG1323" s="4">
        <f>IF(AND(VOZ_WHATSAPP[[#This Row],[Estado Cierre]]="Sin Cierre",VOZ_WHATSAPP[[#This Row],[Nota Negocio]]="Sin Negocio"),VOZ_WHATSAPP[[#This Row],[Nota]]-24%,VOZ_WHATSAPP[[#This Row],[Nota]])</f>
        <v>0.33</v>
      </c>
      <c r="AH1323" s="8">
        <f>IF(VOZ_WHATSAPP[[#This Row],[Estado Legal]]="No Cumple",0,IF(VOZ_WHATSAPP[[#This Row],[Realiza lectura de guion Legal]]="No Cumple",VOZ_WHATSAPP[[#This Row],[Nota 2]]-50%,VOZ_WHATSAPP[[#This Row],[Nota 2]]))</f>
        <v>0</v>
      </c>
    </row>
    <row r="1324" spans="1:34" x14ac:dyDescent="0.25">
      <c r="A1324" s="2" t="str">
        <f>VOZ_WHATSAPP[[#This Row],[ID Asesor]]&amp;VOZ_WHATSAPP[[#This Row],[Fecha Monitoreo]]</f>
        <v>376745846</v>
      </c>
      <c r="B1324" s="2">
        <v>45846</v>
      </c>
      <c r="C1324" s="1" t="s">
        <v>56</v>
      </c>
      <c r="D1324" s="1">
        <v>3767</v>
      </c>
      <c r="E1324" s="2">
        <v>45846</v>
      </c>
      <c r="F1324" s="3">
        <v>0.35069444444444442</v>
      </c>
      <c r="G1324" s="1" t="s">
        <v>58</v>
      </c>
      <c r="H1324" s="1" t="s">
        <v>44</v>
      </c>
      <c r="I1324" s="1">
        <v>569</v>
      </c>
      <c r="J1324" s="1">
        <v>3214432550</v>
      </c>
      <c r="K1324" s="1" t="s">
        <v>45</v>
      </c>
      <c r="L1324" s="1" t="s">
        <v>46</v>
      </c>
      <c r="M1324" s="1" t="s">
        <v>46</v>
      </c>
      <c r="N1324" s="1" t="s">
        <v>46</v>
      </c>
      <c r="O1324" s="1" t="s">
        <v>46</v>
      </c>
      <c r="P1324" s="1" t="s">
        <v>46</v>
      </c>
      <c r="Q1324" s="1" t="s">
        <v>48</v>
      </c>
      <c r="R1324" s="1" t="s">
        <v>48</v>
      </c>
      <c r="S1324" s="1" t="s">
        <v>48</v>
      </c>
      <c r="T1324" s="12" t="str">
        <f>IF(OR(VOZ_WHATSAPP[[#This Row],[Brinda argumentos coherentes a la objeción]]="No Cumple",VOZ_WHATSAPP[[#This Row],[Despliegue de Beneficios y/o consecuencias]]="No Cumple"),"Sin Negocio","Negocio")</f>
        <v>Negocio</v>
      </c>
      <c r="U1324" s="1" t="s">
        <v>46</v>
      </c>
      <c r="V1324" s="1" t="s">
        <v>46</v>
      </c>
      <c r="W1324" s="1" t="s">
        <v>47</v>
      </c>
      <c r="X1324" s="12" t="str">
        <f>IF(OR(VOZ_WHATSAPP[[#This Row],[Confirma Valor de pago]]="No Cumple",VOZ_WHATSAPP[[#This Row],[Confirma hora de pago]]="No Cumple",VOZ_WHATSAPP[[#This Row],[Confirma medio de pago]]="No Cumple"),"Sin Cierre","Cierre")</f>
        <v>Sin Cierre</v>
      </c>
      <c r="Y1324" s="1" t="s">
        <v>46</v>
      </c>
      <c r="Z1324" s="1" t="s">
        <v>46</v>
      </c>
      <c r="AA1324" s="1" t="s">
        <v>46</v>
      </c>
      <c r="AB1324" s="1" t="s">
        <v>46</v>
      </c>
      <c r="AC1324" s="11" t="str">
        <f>IF(OR(VOZ_WHATSAPP[[#This Row],[La comunicación es asertiva, con respeto y evita maltrato]]="No Cumple",VOZ_WHATSAPP[[#This Row],[Cumple con las normativas legales]]="No Cumple"),"No Cumple","Cumple")</f>
        <v>Cumple</v>
      </c>
      <c r="AD1324" s="1" t="s">
        <v>46</v>
      </c>
      <c r="AE1324" s="1" t="s">
        <v>1295</v>
      </c>
      <c r="AF1324" s="4">
        <v>0.92</v>
      </c>
      <c r="AG1324" s="4">
        <f>IF(AND(VOZ_WHATSAPP[[#This Row],[Estado Cierre]]="Sin Cierre",VOZ_WHATSAPP[[#This Row],[Nota Negocio]]="Sin Negocio"),VOZ_WHATSAPP[[#This Row],[Nota]]-24%,VOZ_WHATSAPP[[#This Row],[Nota]])</f>
        <v>0.92</v>
      </c>
      <c r="AH1324" s="8">
        <f>IF(VOZ_WHATSAPP[[#This Row],[Estado Legal]]="No Cumple",0,IF(VOZ_WHATSAPP[[#This Row],[Realiza lectura de guion Legal]]="No Cumple",VOZ_WHATSAPP[[#This Row],[Nota 2]]-50%,VOZ_WHATSAPP[[#This Row],[Nota 2]]))</f>
        <v>0.92</v>
      </c>
    </row>
    <row r="1325" spans="1:34" x14ac:dyDescent="0.25">
      <c r="A1325" s="2" t="str">
        <f>VOZ_WHATSAPP[[#This Row],[ID Asesor]]&amp;VOZ_WHATSAPP[[#This Row],[Fecha Monitoreo]]</f>
        <v>335445846</v>
      </c>
      <c r="B1325" s="2">
        <v>45846</v>
      </c>
      <c r="C1325" s="1" t="s">
        <v>126</v>
      </c>
      <c r="D1325" s="1">
        <v>3354</v>
      </c>
      <c r="E1325" s="2">
        <v>45846</v>
      </c>
      <c r="F1325" s="3">
        <v>0.36249999999999999</v>
      </c>
      <c r="G1325" s="1" t="s">
        <v>58</v>
      </c>
      <c r="H1325" s="1" t="s">
        <v>44</v>
      </c>
      <c r="I1325" s="1">
        <v>425</v>
      </c>
      <c r="J1325" s="1">
        <v>3103355408</v>
      </c>
      <c r="K1325" s="1" t="s">
        <v>45</v>
      </c>
      <c r="L1325" s="1" t="s">
        <v>46</v>
      </c>
      <c r="M1325" s="1" t="s">
        <v>46</v>
      </c>
      <c r="N1325" s="1" t="s">
        <v>46</v>
      </c>
      <c r="O1325" s="1" t="s">
        <v>46</v>
      </c>
      <c r="P1325" s="1" t="s">
        <v>46</v>
      </c>
      <c r="Q1325" s="1" t="s">
        <v>48</v>
      </c>
      <c r="R1325" s="1" t="s">
        <v>48</v>
      </c>
      <c r="S1325" s="1" t="s">
        <v>46</v>
      </c>
      <c r="T1325" s="12" t="str">
        <f>IF(OR(VOZ_WHATSAPP[[#This Row],[Brinda argumentos coherentes a la objeción]]="No Cumple",VOZ_WHATSAPP[[#This Row],[Despliegue de Beneficios y/o consecuencias]]="No Cumple"),"Sin Negocio","Negocio")</f>
        <v>Negocio</v>
      </c>
      <c r="U1325" s="1" t="s">
        <v>46</v>
      </c>
      <c r="V1325" s="1" t="s">
        <v>46</v>
      </c>
      <c r="W1325" s="1" t="s">
        <v>46</v>
      </c>
      <c r="X1325" s="12" t="str">
        <f>IF(OR(VOZ_WHATSAPP[[#This Row],[Confirma Valor de pago]]="No Cumple",VOZ_WHATSAPP[[#This Row],[Confirma hora de pago]]="No Cumple",VOZ_WHATSAPP[[#This Row],[Confirma medio de pago]]="No Cumple"),"Sin Cierre","Cierre")</f>
        <v>Cierre</v>
      </c>
      <c r="Y1325" s="1" t="s">
        <v>46</v>
      </c>
      <c r="Z1325" s="1" t="s">
        <v>46</v>
      </c>
      <c r="AA1325" s="1" t="s">
        <v>46</v>
      </c>
      <c r="AB1325" s="1" t="s">
        <v>46</v>
      </c>
      <c r="AC1325" s="11" t="str">
        <f>IF(OR(VOZ_WHATSAPP[[#This Row],[La comunicación es asertiva, con respeto y evita maltrato]]="No Cumple",VOZ_WHATSAPP[[#This Row],[Cumple con las normativas legales]]="No Cumple"),"No Cumple","Cumple")</f>
        <v>Cumple</v>
      </c>
      <c r="AD1325" s="1" t="s">
        <v>46</v>
      </c>
      <c r="AE1325" s="1" t="s">
        <v>133</v>
      </c>
      <c r="AF1325" s="4">
        <v>1</v>
      </c>
      <c r="AG1325" s="4">
        <f>IF(AND(VOZ_WHATSAPP[[#This Row],[Estado Cierre]]="Sin Cierre",VOZ_WHATSAPP[[#This Row],[Nota Negocio]]="Sin Negocio"),VOZ_WHATSAPP[[#This Row],[Nota]]-24%,VOZ_WHATSAPP[[#This Row],[Nota]])</f>
        <v>1</v>
      </c>
      <c r="AH1325" s="8">
        <f>IF(VOZ_WHATSAPP[[#This Row],[Estado Legal]]="No Cumple",0,IF(VOZ_WHATSAPP[[#This Row],[Realiza lectura de guion Legal]]="No Cumple",VOZ_WHATSAPP[[#This Row],[Nota 2]]-50%,VOZ_WHATSAPP[[#This Row],[Nota 2]]))</f>
        <v>1</v>
      </c>
    </row>
    <row r="1326" spans="1:34" x14ac:dyDescent="0.25">
      <c r="A1326" s="2" t="str">
        <f>VOZ_WHATSAPP[[#This Row],[ID Asesor]]&amp;VOZ_WHATSAPP[[#This Row],[Fecha Monitoreo]]</f>
        <v>387445846</v>
      </c>
      <c r="B1326" s="2">
        <v>45846</v>
      </c>
      <c r="C1326" s="1" t="s">
        <v>42</v>
      </c>
      <c r="D1326" s="1">
        <v>3874</v>
      </c>
      <c r="E1326" s="2">
        <v>45846</v>
      </c>
      <c r="F1326" s="3">
        <v>0.35833333333333334</v>
      </c>
      <c r="G1326" s="1" t="s">
        <v>60</v>
      </c>
      <c r="H1326" s="1" t="s">
        <v>44</v>
      </c>
      <c r="I1326" s="1">
        <v>1427</v>
      </c>
      <c r="J1326" s="1">
        <v>3203229689</v>
      </c>
      <c r="K1326" s="1" t="s">
        <v>45</v>
      </c>
      <c r="L1326" s="1" t="s">
        <v>46</v>
      </c>
      <c r="M1326" s="1" t="s">
        <v>47</v>
      </c>
      <c r="N1326" s="1" t="s">
        <v>46</v>
      </c>
      <c r="O1326" s="1" t="s">
        <v>46</v>
      </c>
      <c r="P1326" s="1" t="s">
        <v>54</v>
      </c>
      <c r="Q1326" s="1" t="s">
        <v>46</v>
      </c>
      <c r="R1326" s="1" t="s">
        <v>46</v>
      </c>
      <c r="S1326" s="1" t="s">
        <v>46</v>
      </c>
      <c r="T1326" s="12" t="str">
        <f>IF(OR(VOZ_WHATSAPP[[#This Row],[Brinda argumentos coherentes a la objeción]]="No Cumple",VOZ_WHATSAPP[[#This Row],[Despliegue de Beneficios y/o consecuencias]]="No Cumple"),"Sin Negocio","Negocio")</f>
        <v>Negocio</v>
      </c>
      <c r="U1326" s="1" t="s">
        <v>46</v>
      </c>
      <c r="V1326" s="1" t="s">
        <v>46</v>
      </c>
      <c r="W1326" s="1" t="s">
        <v>46</v>
      </c>
      <c r="X1326" s="12" t="str">
        <f>IF(OR(VOZ_WHATSAPP[[#This Row],[Confirma Valor de pago]]="No Cumple",VOZ_WHATSAPP[[#This Row],[Confirma hora de pago]]="No Cumple",VOZ_WHATSAPP[[#This Row],[Confirma medio de pago]]="No Cumple"),"Sin Cierre","Cierre")</f>
        <v>Cierre</v>
      </c>
      <c r="Y1326" s="1" t="s">
        <v>46</v>
      </c>
      <c r="Z1326" s="1" t="s">
        <v>54</v>
      </c>
      <c r="AA1326" s="1" t="s">
        <v>46</v>
      </c>
      <c r="AB1326" s="1" t="s">
        <v>46</v>
      </c>
      <c r="AC1326" s="11" t="str">
        <f>IF(OR(VOZ_WHATSAPP[[#This Row],[La comunicación es asertiva, con respeto y evita maltrato]]="No Cumple",VOZ_WHATSAPP[[#This Row],[Cumple con las normativas legales]]="No Cumple"),"No Cumple","Cumple")</f>
        <v>Cumple</v>
      </c>
      <c r="AD1326" s="1" t="s">
        <v>46</v>
      </c>
      <c r="AE1326" s="1" t="s">
        <v>1296</v>
      </c>
      <c r="AF1326" s="4">
        <v>0.76</v>
      </c>
      <c r="AG1326" s="4">
        <f>IF(AND(VOZ_WHATSAPP[[#This Row],[Estado Cierre]]="Sin Cierre",VOZ_WHATSAPP[[#This Row],[Nota Negocio]]="Sin Negocio"),VOZ_WHATSAPP[[#This Row],[Nota]]-24%,VOZ_WHATSAPP[[#This Row],[Nota]])</f>
        <v>0.76</v>
      </c>
      <c r="AH1326" s="8">
        <f>IF(VOZ_WHATSAPP[[#This Row],[Estado Legal]]="No Cumple",0,IF(VOZ_WHATSAPP[[#This Row],[Realiza lectura de guion Legal]]="No Cumple",VOZ_WHATSAPP[[#This Row],[Nota 2]]-50%,VOZ_WHATSAPP[[#This Row],[Nota 2]]))</f>
        <v>0.76</v>
      </c>
    </row>
    <row r="1327" spans="1:34" x14ac:dyDescent="0.25">
      <c r="A1327" s="2" t="str">
        <f>VOZ_WHATSAPP[[#This Row],[ID Asesor]]&amp;VOZ_WHATSAPP[[#This Row],[Fecha Monitoreo]]</f>
        <v>350845846</v>
      </c>
      <c r="B1327" s="2">
        <v>45846</v>
      </c>
      <c r="C1327" s="1" t="s">
        <v>59</v>
      </c>
      <c r="D1327" s="1">
        <v>3508</v>
      </c>
      <c r="E1327" s="2">
        <v>45846</v>
      </c>
      <c r="F1327" s="3">
        <v>0.33888888888888891</v>
      </c>
      <c r="G1327" s="1" t="s">
        <v>51</v>
      </c>
      <c r="H1327" s="1" t="s">
        <v>44</v>
      </c>
      <c r="I1327" s="1">
        <v>1120</v>
      </c>
      <c r="J1327" s="1">
        <v>3505226118</v>
      </c>
      <c r="K1327" s="1" t="s">
        <v>45</v>
      </c>
      <c r="L1327" s="1" t="s">
        <v>46</v>
      </c>
      <c r="M1327" s="1" t="s">
        <v>46</v>
      </c>
      <c r="N1327" s="1" t="s">
        <v>46</v>
      </c>
      <c r="O1327" s="1" t="s">
        <v>46</v>
      </c>
      <c r="P1327" s="1" t="s">
        <v>46</v>
      </c>
      <c r="Q1327" s="1" t="s">
        <v>46</v>
      </c>
      <c r="R1327" s="1" t="s">
        <v>46</v>
      </c>
      <c r="S1327" s="1" t="s">
        <v>46</v>
      </c>
      <c r="T1327" s="12" t="str">
        <f>IF(OR(VOZ_WHATSAPP[[#This Row],[Brinda argumentos coherentes a la objeción]]="No Cumple",VOZ_WHATSAPP[[#This Row],[Despliegue de Beneficios y/o consecuencias]]="No Cumple"),"Sin Negocio","Negocio")</f>
        <v>Negocio</v>
      </c>
      <c r="U1327" s="1" t="s">
        <v>46</v>
      </c>
      <c r="V1327" s="1" t="s">
        <v>46</v>
      </c>
      <c r="W1327" s="1" t="s">
        <v>46</v>
      </c>
      <c r="X1327" s="12" t="str">
        <f>IF(OR(VOZ_WHATSAPP[[#This Row],[Confirma Valor de pago]]="No Cumple",VOZ_WHATSAPP[[#This Row],[Confirma hora de pago]]="No Cumple",VOZ_WHATSAPP[[#This Row],[Confirma medio de pago]]="No Cumple"),"Sin Cierre","Cierre")</f>
        <v>Cierre</v>
      </c>
      <c r="Y1327" s="1" t="s">
        <v>46</v>
      </c>
      <c r="Z1327" s="1" t="s">
        <v>46</v>
      </c>
      <c r="AA1327" s="1" t="s">
        <v>46</v>
      </c>
      <c r="AB1327" s="1" t="s">
        <v>46</v>
      </c>
      <c r="AC1327" s="11" t="str">
        <f>IF(OR(VOZ_WHATSAPP[[#This Row],[La comunicación es asertiva, con respeto y evita maltrato]]="No Cumple",VOZ_WHATSAPP[[#This Row],[Cumple con las normativas legales]]="No Cumple"),"No Cumple","Cumple")</f>
        <v>Cumple</v>
      </c>
      <c r="AD1327" s="1" t="s">
        <v>46</v>
      </c>
      <c r="AE1327" s="1" t="s">
        <v>1297</v>
      </c>
      <c r="AF1327" s="4">
        <v>1</v>
      </c>
      <c r="AG1327" s="4">
        <f>IF(AND(VOZ_WHATSAPP[[#This Row],[Estado Cierre]]="Sin Cierre",VOZ_WHATSAPP[[#This Row],[Nota Negocio]]="Sin Negocio"),VOZ_WHATSAPP[[#This Row],[Nota]]-24%,VOZ_WHATSAPP[[#This Row],[Nota]])</f>
        <v>1</v>
      </c>
      <c r="AH1327" s="8">
        <f>IF(VOZ_WHATSAPP[[#This Row],[Estado Legal]]="No Cumple",0,IF(VOZ_WHATSAPP[[#This Row],[Realiza lectura de guion Legal]]="No Cumple",VOZ_WHATSAPP[[#This Row],[Nota 2]]-50%,VOZ_WHATSAPP[[#This Row],[Nota 2]]))</f>
        <v>1</v>
      </c>
    </row>
    <row r="1328" spans="1:34" x14ac:dyDescent="0.25">
      <c r="A1328" s="2" t="str">
        <f>VOZ_WHATSAPP[[#This Row],[ID Asesor]]&amp;VOZ_WHATSAPP[[#This Row],[Fecha Monitoreo]]</f>
        <v>356945846</v>
      </c>
      <c r="B1328" s="2">
        <v>45846</v>
      </c>
      <c r="C1328" s="1" t="s">
        <v>42</v>
      </c>
      <c r="D1328" s="1">
        <v>3569</v>
      </c>
      <c r="E1328" s="2">
        <v>45846</v>
      </c>
      <c r="F1328" s="3">
        <v>0.37083333333333335</v>
      </c>
      <c r="G1328" s="1" t="s">
        <v>51</v>
      </c>
      <c r="H1328" s="1" t="s">
        <v>44</v>
      </c>
      <c r="I1328" s="1">
        <v>1363</v>
      </c>
      <c r="J1328" s="1">
        <v>3160108364</v>
      </c>
      <c r="K1328" s="1" t="s">
        <v>45</v>
      </c>
      <c r="L1328" s="1" t="s">
        <v>46</v>
      </c>
      <c r="M1328" s="1" t="s">
        <v>46</v>
      </c>
      <c r="N1328" s="1" t="s">
        <v>46</v>
      </c>
      <c r="O1328" s="1" t="s">
        <v>46</v>
      </c>
      <c r="P1328" s="1" t="s">
        <v>46</v>
      </c>
      <c r="Q1328" s="1" t="s">
        <v>46</v>
      </c>
      <c r="R1328" s="1" t="s">
        <v>46</v>
      </c>
      <c r="S1328" s="1" t="s">
        <v>46</v>
      </c>
      <c r="T1328" s="12" t="str">
        <f>IF(OR(VOZ_WHATSAPP[[#This Row],[Brinda argumentos coherentes a la objeción]]="No Cumple",VOZ_WHATSAPP[[#This Row],[Despliegue de Beneficios y/o consecuencias]]="No Cumple"),"Sin Negocio","Negocio")</f>
        <v>Negocio</v>
      </c>
      <c r="U1328" s="1" t="s">
        <v>48</v>
      </c>
      <c r="V1328" s="1" t="s">
        <v>48</v>
      </c>
      <c r="W1328" s="1" t="s">
        <v>48</v>
      </c>
      <c r="X1328" s="12" t="str">
        <f>IF(OR(VOZ_WHATSAPP[[#This Row],[Confirma Valor de pago]]="No Cumple",VOZ_WHATSAPP[[#This Row],[Confirma hora de pago]]="No Cumple",VOZ_WHATSAPP[[#This Row],[Confirma medio de pago]]="No Cumple"),"Sin Cierre","Cierre")</f>
        <v>Cierre</v>
      </c>
      <c r="Y1328" s="1" t="s">
        <v>46</v>
      </c>
      <c r="Z1328" s="1" t="s">
        <v>46</v>
      </c>
      <c r="AA1328" s="1" t="s">
        <v>46</v>
      </c>
      <c r="AB1328" s="1" t="s">
        <v>46</v>
      </c>
      <c r="AC1328" s="11" t="str">
        <f>IF(OR(VOZ_WHATSAPP[[#This Row],[La comunicación es asertiva, con respeto y evita maltrato]]="No Cumple",VOZ_WHATSAPP[[#This Row],[Cumple con las normativas legales]]="No Cumple"),"No Cumple","Cumple")</f>
        <v>Cumple</v>
      </c>
      <c r="AD1328" s="1" t="s">
        <v>46</v>
      </c>
      <c r="AE1328" s="1" t="s">
        <v>101</v>
      </c>
      <c r="AF1328" s="4">
        <v>1</v>
      </c>
      <c r="AG1328" s="4">
        <f>IF(AND(VOZ_WHATSAPP[[#This Row],[Estado Cierre]]="Sin Cierre",VOZ_WHATSAPP[[#This Row],[Nota Negocio]]="Sin Negocio"),VOZ_WHATSAPP[[#This Row],[Nota]]-24%,VOZ_WHATSAPP[[#This Row],[Nota]])</f>
        <v>1</v>
      </c>
      <c r="AH1328" s="8">
        <f>IF(VOZ_WHATSAPP[[#This Row],[Estado Legal]]="No Cumple",0,IF(VOZ_WHATSAPP[[#This Row],[Realiza lectura de guion Legal]]="No Cumple",VOZ_WHATSAPP[[#This Row],[Nota 2]]-50%,VOZ_WHATSAPP[[#This Row],[Nota 2]]))</f>
        <v>1</v>
      </c>
    </row>
    <row r="1329" spans="1:34" x14ac:dyDescent="0.25">
      <c r="A1329" s="2" t="str">
        <f>VOZ_WHATSAPP[[#This Row],[ID Asesor]]&amp;VOZ_WHATSAPP[[#This Row],[Fecha Monitoreo]]</f>
        <v>397445846</v>
      </c>
      <c r="B1329" s="2">
        <v>45846</v>
      </c>
      <c r="C1329" s="1" t="s">
        <v>59</v>
      </c>
      <c r="D1329" s="1">
        <v>3974</v>
      </c>
      <c r="E1329" s="2">
        <v>45846</v>
      </c>
      <c r="F1329" s="3">
        <v>0.36458333333333331</v>
      </c>
      <c r="G1329" s="1" t="s">
        <v>58</v>
      </c>
      <c r="H1329" s="1" t="s">
        <v>44</v>
      </c>
      <c r="I1329" s="1">
        <v>1447</v>
      </c>
      <c r="J1329" s="1">
        <v>3234544079</v>
      </c>
      <c r="K1329" s="1" t="s">
        <v>45</v>
      </c>
      <c r="L1329" s="1" t="s">
        <v>47</v>
      </c>
      <c r="M1329" s="1" t="s">
        <v>47</v>
      </c>
      <c r="N1329" s="1" t="s">
        <v>46</v>
      </c>
      <c r="O1329" s="1" t="s">
        <v>54</v>
      </c>
      <c r="P1329" s="1" t="s">
        <v>46</v>
      </c>
      <c r="Q1329" s="1" t="s">
        <v>48</v>
      </c>
      <c r="R1329" s="1" t="s">
        <v>48</v>
      </c>
      <c r="S1329" s="1" t="s">
        <v>46</v>
      </c>
      <c r="T1329" s="12" t="str">
        <f>IF(OR(VOZ_WHATSAPP[[#This Row],[Brinda argumentos coherentes a la objeción]]="No Cumple",VOZ_WHATSAPP[[#This Row],[Despliegue de Beneficios y/o consecuencias]]="No Cumple"),"Sin Negocio","Negocio")</f>
        <v>Negocio</v>
      </c>
      <c r="U1329" s="1" t="s">
        <v>46</v>
      </c>
      <c r="V1329" s="1" t="s">
        <v>46</v>
      </c>
      <c r="W1329" s="1" t="s">
        <v>46</v>
      </c>
      <c r="X1329" s="12" t="str">
        <f>IF(OR(VOZ_WHATSAPP[[#This Row],[Confirma Valor de pago]]="No Cumple",VOZ_WHATSAPP[[#This Row],[Confirma hora de pago]]="No Cumple",VOZ_WHATSAPP[[#This Row],[Confirma medio de pago]]="No Cumple"),"Sin Cierre","Cierre")</f>
        <v>Cierre</v>
      </c>
      <c r="Y1329" s="1" t="s">
        <v>54</v>
      </c>
      <c r="Z1329" s="1" t="s">
        <v>54</v>
      </c>
      <c r="AA1329" s="1" t="s">
        <v>46</v>
      </c>
      <c r="AB1329" s="1" t="s">
        <v>46</v>
      </c>
      <c r="AC1329" s="11" t="str">
        <f>IF(OR(VOZ_WHATSAPP[[#This Row],[La comunicación es asertiva, con respeto y evita maltrato]]="No Cumple",VOZ_WHATSAPP[[#This Row],[Cumple con las normativas legales]]="No Cumple"),"No Cumple","Cumple")</f>
        <v>Cumple</v>
      </c>
      <c r="AD1329" s="1" t="s">
        <v>46</v>
      </c>
      <c r="AE1329" s="1" t="s">
        <v>1298</v>
      </c>
      <c r="AF1329" s="4">
        <v>0.64</v>
      </c>
      <c r="AG1329" s="4">
        <f>IF(AND(VOZ_WHATSAPP[[#This Row],[Estado Cierre]]="Sin Cierre",VOZ_WHATSAPP[[#This Row],[Nota Negocio]]="Sin Negocio"),VOZ_WHATSAPP[[#This Row],[Nota]]-24%,VOZ_WHATSAPP[[#This Row],[Nota]])</f>
        <v>0.64</v>
      </c>
      <c r="AH1329" s="8">
        <f>IF(VOZ_WHATSAPP[[#This Row],[Estado Legal]]="No Cumple",0,IF(VOZ_WHATSAPP[[#This Row],[Realiza lectura de guion Legal]]="No Cumple",VOZ_WHATSAPP[[#This Row],[Nota 2]]-50%,VOZ_WHATSAPP[[#This Row],[Nota 2]]))</f>
        <v>0.64</v>
      </c>
    </row>
    <row r="1330" spans="1:34" x14ac:dyDescent="0.25">
      <c r="A1330" s="2" t="str">
        <f>VOZ_WHATSAPP[[#This Row],[ID Asesor]]&amp;VOZ_WHATSAPP[[#This Row],[Fecha Monitoreo]]</f>
        <v>389845846</v>
      </c>
      <c r="B1330" s="2">
        <v>45846</v>
      </c>
      <c r="C1330" s="1" t="s">
        <v>696</v>
      </c>
      <c r="D1330" s="1">
        <v>3898</v>
      </c>
      <c r="E1330" s="2">
        <v>45846</v>
      </c>
      <c r="F1330" s="3">
        <v>0.33750000000000002</v>
      </c>
      <c r="G1330" s="1" t="s">
        <v>51</v>
      </c>
      <c r="H1330" s="1" t="s">
        <v>44</v>
      </c>
      <c r="I1330" s="1">
        <v>1441</v>
      </c>
      <c r="J1330" s="1">
        <v>3022363806</v>
      </c>
      <c r="K1330" s="1" t="s">
        <v>45</v>
      </c>
      <c r="L1330" s="1" t="s">
        <v>46</v>
      </c>
      <c r="M1330" s="1" t="s">
        <v>46</v>
      </c>
      <c r="N1330" s="1" t="s">
        <v>46</v>
      </c>
      <c r="O1330" s="1" t="s">
        <v>46</v>
      </c>
      <c r="P1330" s="1" t="s">
        <v>46</v>
      </c>
      <c r="Q1330" s="1" t="s">
        <v>46</v>
      </c>
      <c r="R1330" s="1" t="s">
        <v>46</v>
      </c>
      <c r="S1330" s="1" t="s">
        <v>46</v>
      </c>
      <c r="T1330" s="12" t="str">
        <f>IF(OR(VOZ_WHATSAPP[[#This Row],[Brinda argumentos coherentes a la objeción]]="No Cumple",VOZ_WHATSAPP[[#This Row],[Despliegue de Beneficios y/o consecuencias]]="No Cumple"),"Sin Negocio","Negocio")</f>
        <v>Negocio</v>
      </c>
      <c r="U1330" s="1" t="s">
        <v>47</v>
      </c>
      <c r="V1330" s="1" t="s">
        <v>46</v>
      </c>
      <c r="W1330" s="1" t="s">
        <v>47</v>
      </c>
      <c r="X1330" s="12" t="str">
        <f>IF(OR(VOZ_WHATSAPP[[#This Row],[Confirma Valor de pago]]="No Cumple",VOZ_WHATSAPP[[#This Row],[Confirma hora de pago]]="No Cumple",VOZ_WHATSAPP[[#This Row],[Confirma medio de pago]]="No Cumple"),"Sin Cierre","Cierre")</f>
        <v>Sin Cierre</v>
      </c>
      <c r="Y1330" s="1" t="s">
        <v>46</v>
      </c>
      <c r="Z1330" s="1" t="s">
        <v>46</v>
      </c>
      <c r="AA1330" s="1" t="s">
        <v>46</v>
      </c>
      <c r="AB1330" s="1" t="s">
        <v>46</v>
      </c>
      <c r="AC1330" s="11" t="str">
        <f>IF(OR(VOZ_WHATSAPP[[#This Row],[La comunicación es asertiva, con respeto y evita maltrato]]="No Cumple",VOZ_WHATSAPP[[#This Row],[Cumple con las normativas legales]]="No Cumple"),"No Cumple","Cumple")</f>
        <v>Cumple</v>
      </c>
      <c r="AD1330" s="1" t="s">
        <v>46</v>
      </c>
      <c r="AE1330" s="1" t="s">
        <v>1299</v>
      </c>
      <c r="AF1330" s="4">
        <v>0.84</v>
      </c>
      <c r="AG1330" s="4">
        <f>IF(AND(VOZ_WHATSAPP[[#This Row],[Estado Cierre]]="Sin Cierre",VOZ_WHATSAPP[[#This Row],[Nota Negocio]]="Sin Negocio"),VOZ_WHATSAPP[[#This Row],[Nota]]-24%,VOZ_WHATSAPP[[#This Row],[Nota]])</f>
        <v>0.84</v>
      </c>
      <c r="AH1330" s="8">
        <f>IF(VOZ_WHATSAPP[[#This Row],[Estado Legal]]="No Cumple",0,IF(VOZ_WHATSAPP[[#This Row],[Realiza lectura de guion Legal]]="No Cumple",VOZ_WHATSAPP[[#This Row],[Nota 2]]-50%,VOZ_WHATSAPP[[#This Row],[Nota 2]]))</f>
        <v>0.84</v>
      </c>
    </row>
    <row r="1331" spans="1:34" x14ac:dyDescent="0.25">
      <c r="A1331" s="2" t="str">
        <f>VOZ_WHATSAPP[[#This Row],[ID Asesor]]&amp;VOZ_WHATSAPP[[#This Row],[Fecha Monitoreo]]</f>
        <v>355045846</v>
      </c>
      <c r="B1331" s="2">
        <v>45846</v>
      </c>
      <c r="C1331" s="1" t="s">
        <v>42</v>
      </c>
      <c r="D1331" s="1">
        <v>3550</v>
      </c>
      <c r="E1331" s="2">
        <v>45846</v>
      </c>
      <c r="F1331" s="3">
        <v>0.36875000000000002</v>
      </c>
      <c r="G1331" s="1" t="s">
        <v>51</v>
      </c>
      <c r="H1331" s="1" t="s">
        <v>44</v>
      </c>
      <c r="I1331" s="1">
        <v>11009662</v>
      </c>
      <c r="J1331" s="1">
        <v>3226778518</v>
      </c>
      <c r="K1331" s="1" t="s">
        <v>49</v>
      </c>
      <c r="L1331" s="1" t="s">
        <v>46</v>
      </c>
      <c r="M1331" s="1" t="s">
        <v>46</v>
      </c>
      <c r="N1331" s="1" t="s">
        <v>46</v>
      </c>
      <c r="O1331" s="1" t="s">
        <v>46</v>
      </c>
      <c r="P1331" s="1" t="s">
        <v>54</v>
      </c>
      <c r="Q1331" s="1" t="s">
        <v>46</v>
      </c>
      <c r="R1331" s="1" t="s">
        <v>47</v>
      </c>
      <c r="S1331" s="1" t="s">
        <v>46</v>
      </c>
      <c r="T1331" s="12" t="str">
        <f>IF(OR(VOZ_WHATSAPP[[#This Row],[Brinda argumentos coherentes a la objeción]]="No Cumple",VOZ_WHATSAPP[[#This Row],[Despliegue de Beneficios y/o consecuencias]]="No Cumple"),"Sin Negocio","Negocio")</f>
        <v>Sin Negocio</v>
      </c>
      <c r="U1331" s="1" t="s">
        <v>48</v>
      </c>
      <c r="V1331" s="1" t="s">
        <v>48</v>
      </c>
      <c r="W1331" s="1" t="s">
        <v>48</v>
      </c>
      <c r="X1331" s="12" t="str">
        <f>IF(OR(VOZ_WHATSAPP[[#This Row],[Confirma Valor de pago]]="No Cumple",VOZ_WHATSAPP[[#This Row],[Confirma hora de pago]]="No Cumple",VOZ_WHATSAPP[[#This Row],[Confirma medio de pago]]="No Cumple"),"Sin Cierre","Cierre")</f>
        <v>Cierre</v>
      </c>
      <c r="Y1331" s="1" t="s">
        <v>46</v>
      </c>
      <c r="Z1331" s="1" t="s">
        <v>46</v>
      </c>
      <c r="AA1331" s="1" t="s">
        <v>46</v>
      </c>
      <c r="AB1331" s="1" t="s">
        <v>46</v>
      </c>
      <c r="AC1331" s="11" t="str">
        <f>IF(OR(VOZ_WHATSAPP[[#This Row],[La comunicación es asertiva, con respeto y evita maltrato]]="No Cumple",VOZ_WHATSAPP[[#This Row],[Cumple con las normativas legales]]="No Cumple"),"No Cumple","Cumple")</f>
        <v>Cumple</v>
      </c>
      <c r="AD1331" s="1" t="s">
        <v>46</v>
      </c>
      <c r="AE1331" s="1" t="s">
        <v>1300</v>
      </c>
      <c r="AF1331" s="4">
        <v>0.85</v>
      </c>
      <c r="AG1331" s="4">
        <f>IF(AND(VOZ_WHATSAPP[[#This Row],[Estado Cierre]]="Sin Cierre",VOZ_WHATSAPP[[#This Row],[Nota Negocio]]="Sin Negocio"),VOZ_WHATSAPP[[#This Row],[Nota]]-24%,VOZ_WHATSAPP[[#This Row],[Nota]])</f>
        <v>0.85</v>
      </c>
      <c r="AH1331" s="8">
        <f>IF(VOZ_WHATSAPP[[#This Row],[Estado Legal]]="No Cumple",0,IF(VOZ_WHATSAPP[[#This Row],[Realiza lectura de guion Legal]]="No Cumple",VOZ_WHATSAPP[[#This Row],[Nota 2]]-50%,VOZ_WHATSAPP[[#This Row],[Nota 2]]))</f>
        <v>0.85</v>
      </c>
    </row>
    <row r="1332" spans="1:34" x14ac:dyDescent="0.25">
      <c r="A1332" s="2" t="str">
        <f>VOZ_WHATSAPP[[#This Row],[ID Asesor]]&amp;VOZ_WHATSAPP[[#This Row],[Fecha Monitoreo]]</f>
        <v>338445846</v>
      </c>
      <c r="B1332" s="2">
        <v>45846</v>
      </c>
      <c r="C1332" s="1" t="s">
        <v>126</v>
      </c>
      <c r="D1332" s="1">
        <v>3384</v>
      </c>
      <c r="E1332" s="2">
        <v>45846</v>
      </c>
      <c r="F1332" s="3">
        <v>0.37916666666666665</v>
      </c>
      <c r="G1332" s="1" t="s">
        <v>58</v>
      </c>
      <c r="H1332" s="1" t="s">
        <v>44</v>
      </c>
      <c r="I1332" s="1">
        <v>565</v>
      </c>
      <c r="J1332" s="1">
        <v>3148140746</v>
      </c>
      <c r="K1332" s="1" t="s">
        <v>45</v>
      </c>
      <c r="L1332" s="1" t="s">
        <v>46</v>
      </c>
      <c r="M1332" s="1" t="s">
        <v>46</v>
      </c>
      <c r="N1332" s="1" t="s">
        <v>46</v>
      </c>
      <c r="O1332" s="1" t="s">
        <v>46</v>
      </c>
      <c r="P1332" s="1" t="s">
        <v>46</v>
      </c>
      <c r="Q1332" s="1" t="s">
        <v>48</v>
      </c>
      <c r="R1332" s="1" t="s">
        <v>48</v>
      </c>
      <c r="S1332" s="1" t="s">
        <v>48</v>
      </c>
      <c r="T1332" s="12" t="str">
        <f>IF(OR(VOZ_WHATSAPP[[#This Row],[Brinda argumentos coherentes a la objeción]]="No Cumple",VOZ_WHATSAPP[[#This Row],[Despliegue de Beneficios y/o consecuencias]]="No Cumple"),"Sin Negocio","Negocio")</f>
        <v>Negocio</v>
      </c>
      <c r="U1332" s="1" t="s">
        <v>46</v>
      </c>
      <c r="V1332" s="1" t="s">
        <v>46</v>
      </c>
      <c r="W1332" s="1" t="s">
        <v>46</v>
      </c>
      <c r="X1332" s="12" t="str">
        <f>IF(OR(VOZ_WHATSAPP[[#This Row],[Confirma Valor de pago]]="No Cumple",VOZ_WHATSAPP[[#This Row],[Confirma hora de pago]]="No Cumple",VOZ_WHATSAPP[[#This Row],[Confirma medio de pago]]="No Cumple"),"Sin Cierre","Cierre")</f>
        <v>Cierre</v>
      </c>
      <c r="Y1332" s="1" t="s">
        <v>46</v>
      </c>
      <c r="Z1332" s="1" t="s">
        <v>46</v>
      </c>
      <c r="AA1332" s="1" t="s">
        <v>46</v>
      </c>
      <c r="AB1332" s="1" t="s">
        <v>46</v>
      </c>
      <c r="AC1332" s="11" t="str">
        <f>IF(OR(VOZ_WHATSAPP[[#This Row],[La comunicación es asertiva, con respeto y evita maltrato]]="No Cumple",VOZ_WHATSAPP[[#This Row],[Cumple con las normativas legales]]="No Cumple"),"No Cumple","Cumple")</f>
        <v>Cumple</v>
      </c>
      <c r="AD1332" s="1" t="s">
        <v>46</v>
      </c>
      <c r="AE1332" s="1" t="s">
        <v>133</v>
      </c>
      <c r="AF1332" s="4">
        <v>1</v>
      </c>
      <c r="AG1332" s="4">
        <f>IF(AND(VOZ_WHATSAPP[[#This Row],[Estado Cierre]]="Sin Cierre",VOZ_WHATSAPP[[#This Row],[Nota Negocio]]="Sin Negocio"),VOZ_WHATSAPP[[#This Row],[Nota]]-24%,VOZ_WHATSAPP[[#This Row],[Nota]])</f>
        <v>1</v>
      </c>
      <c r="AH1332" s="8">
        <f>IF(VOZ_WHATSAPP[[#This Row],[Estado Legal]]="No Cumple",0,IF(VOZ_WHATSAPP[[#This Row],[Realiza lectura de guion Legal]]="No Cumple",VOZ_WHATSAPP[[#This Row],[Nota 2]]-50%,VOZ_WHATSAPP[[#This Row],[Nota 2]]))</f>
        <v>1</v>
      </c>
    </row>
    <row r="1333" spans="1:34" x14ac:dyDescent="0.25">
      <c r="A1333" s="2" t="str">
        <f>VOZ_WHATSAPP[[#This Row],[ID Asesor]]&amp;VOZ_WHATSAPP[[#This Row],[Fecha Monitoreo]]</f>
        <v>403245846</v>
      </c>
      <c r="B1333" s="2">
        <v>45846</v>
      </c>
      <c r="C1333" s="1" t="s">
        <v>696</v>
      </c>
      <c r="D1333" s="1">
        <v>4032</v>
      </c>
      <c r="E1333" s="2">
        <v>45846</v>
      </c>
      <c r="F1333" s="3">
        <v>0.34305555555555556</v>
      </c>
      <c r="G1333" s="1" t="s">
        <v>51</v>
      </c>
      <c r="H1333" s="1" t="s">
        <v>44</v>
      </c>
      <c r="I1333" s="1">
        <v>1454</v>
      </c>
      <c r="J1333" s="1">
        <v>3006890773</v>
      </c>
      <c r="K1333" s="1" t="s">
        <v>45</v>
      </c>
      <c r="L1333" s="1" t="s">
        <v>46</v>
      </c>
      <c r="M1333" s="1" t="s">
        <v>46</v>
      </c>
      <c r="N1333" s="1" t="s">
        <v>46</v>
      </c>
      <c r="O1333" s="1" t="s">
        <v>46</v>
      </c>
      <c r="P1333" s="1" t="s">
        <v>46</v>
      </c>
      <c r="Q1333" s="1" t="s">
        <v>46</v>
      </c>
      <c r="R1333" s="1" t="s">
        <v>46</v>
      </c>
      <c r="S1333" s="1" t="s">
        <v>46</v>
      </c>
      <c r="T1333" s="12" t="str">
        <f>IF(OR(VOZ_WHATSAPP[[#This Row],[Brinda argumentos coherentes a la objeción]]="No Cumple",VOZ_WHATSAPP[[#This Row],[Despliegue de Beneficios y/o consecuencias]]="No Cumple"),"Sin Negocio","Negocio")</f>
        <v>Negocio</v>
      </c>
      <c r="U1333" s="1" t="s">
        <v>47</v>
      </c>
      <c r="V1333" s="1" t="s">
        <v>47</v>
      </c>
      <c r="W1333" s="1" t="s">
        <v>47</v>
      </c>
      <c r="X1333" s="12" t="str">
        <f>IF(OR(VOZ_WHATSAPP[[#This Row],[Confirma Valor de pago]]="No Cumple",VOZ_WHATSAPP[[#This Row],[Confirma hora de pago]]="No Cumple",VOZ_WHATSAPP[[#This Row],[Confirma medio de pago]]="No Cumple"),"Sin Cierre","Cierre")</f>
        <v>Sin Cierre</v>
      </c>
      <c r="Y1333" s="1" t="s">
        <v>54</v>
      </c>
      <c r="Z1333" s="1" t="s">
        <v>54</v>
      </c>
      <c r="AA1333" s="1" t="s">
        <v>46</v>
      </c>
      <c r="AB1333" s="1" t="s">
        <v>46</v>
      </c>
      <c r="AC1333" s="11" t="str">
        <f>IF(OR(VOZ_WHATSAPP[[#This Row],[La comunicación es asertiva, con respeto y evita maltrato]]="No Cumple",VOZ_WHATSAPP[[#This Row],[Cumple con las normativas legales]]="No Cumple"),"No Cumple","Cumple")</f>
        <v>Cumple</v>
      </c>
      <c r="AD1333" s="1" t="s">
        <v>46</v>
      </c>
      <c r="AE1333" s="1" t="s">
        <v>1301</v>
      </c>
      <c r="AF1333" s="4">
        <v>0.53</v>
      </c>
      <c r="AG1333" s="4">
        <f>IF(AND(VOZ_WHATSAPP[[#This Row],[Estado Cierre]]="Sin Cierre",VOZ_WHATSAPP[[#This Row],[Nota Negocio]]="Sin Negocio"),VOZ_WHATSAPP[[#This Row],[Nota]]-24%,VOZ_WHATSAPP[[#This Row],[Nota]])</f>
        <v>0.53</v>
      </c>
      <c r="AH1333" s="8">
        <f>IF(VOZ_WHATSAPP[[#This Row],[Estado Legal]]="No Cumple",0,IF(VOZ_WHATSAPP[[#This Row],[Realiza lectura de guion Legal]]="No Cumple",VOZ_WHATSAPP[[#This Row],[Nota 2]]-50%,VOZ_WHATSAPP[[#This Row],[Nota 2]]))</f>
        <v>0.53</v>
      </c>
    </row>
    <row r="1334" spans="1:34" x14ac:dyDescent="0.25">
      <c r="A1334" s="2" t="str">
        <f>VOZ_WHATSAPP[[#This Row],[ID Asesor]]&amp;VOZ_WHATSAPP[[#This Row],[Fecha Monitoreo]]</f>
        <v>372945846</v>
      </c>
      <c r="B1334" s="2">
        <v>45846</v>
      </c>
      <c r="C1334" s="1" t="s">
        <v>42</v>
      </c>
      <c r="D1334" s="1">
        <v>3729</v>
      </c>
      <c r="E1334" s="2">
        <v>45846</v>
      </c>
      <c r="F1334" s="3">
        <v>0.38611111111111113</v>
      </c>
      <c r="G1334" s="1" t="s">
        <v>51</v>
      </c>
      <c r="H1334" s="1" t="s">
        <v>44</v>
      </c>
      <c r="I1334" s="1">
        <v>1063</v>
      </c>
      <c r="J1334" s="1">
        <v>3108084065</v>
      </c>
      <c r="K1334" s="1" t="s">
        <v>45</v>
      </c>
      <c r="L1334" s="1" t="s">
        <v>46</v>
      </c>
      <c r="M1334" s="1" t="s">
        <v>47</v>
      </c>
      <c r="N1334" s="1" t="s">
        <v>46</v>
      </c>
      <c r="O1334" s="1" t="s">
        <v>46</v>
      </c>
      <c r="P1334" s="1" t="s">
        <v>46</v>
      </c>
      <c r="Q1334" s="1" t="s">
        <v>46</v>
      </c>
      <c r="R1334" s="1" t="s">
        <v>46</v>
      </c>
      <c r="S1334" s="1" t="s">
        <v>47</v>
      </c>
      <c r="T1334" s="12" t="str">
        <f>IF(OR(VOZ_WHATSAPP[[#This Row],[Brinda argumentos coherentes a la objeción]]="No Cumple",VOZ_WHATSAPP[[#This Row],[Despliegue de Beneficios y/o consecuencias]]="No Cumple"),"Sin Negocio","Negocio")</f>
        <v>Sin Negocio</v>
      </c>
      <c r="U1334" s="1" t="s">
        <v>48</v>
      </c>
      <c r="V1334" s="1" t="s">
        <v>48</v>
      </c>
      <c r="W1334" s="1" t="s">
        <v>48</v>
      </c>
      <c r="X1334" s="12" t="str">
        <f>IF(OR(VOZ_WHATSAPP[[#This Row],[Confirma Valor de pago]]="No Cumple",VOZ_WHATSAPP[[#This Row],[Confirma hora de pago]]="No Cumple",VOZ_WHATSAPP[[#This Row],[Confirma medio de pago]]="No Cumple"),"Sin Cierre","Cierre")</f>
        <v>Cierre</v>
      </c>
      <c r="Y1334" s="1" t="s">
        <v>54</v>
      </c>
      <c r="Z1334" s="1" t="s">
        <v>46</v>
      </c>
      <c r="AA1334" s="1" t="s">
        <v>46</v>
      </c>
      <c r="AB1334" s="1" t="s">
        <v>46</v>
      </c>
      <c r="AC1334" s="11" t="str">
        <f>IF(OR(VOZ_WHATSAPP[[#This Row],[La comunicación es asertiva, con respeto y evita maltrato]]="No Cumple",VOZ_WHATSAPP[[#This Row],[Cumple con las normativas legales]]="No Cumple"),"No Cumple","Cumple")</f>
        <v>Cumple</v>
      </c>
      <c r="AD1334" s="1" t="s">
        <v>47</v>
      </c>
      <c r="AE1334" s="1" t="s">
        <v>1302</v>
      </c>
      <c r="AF1334" s="4">
        <v>0.78</v>
      </c>
      <c r="AG1334" s="4">
        <f>IF(AND(VOZ_WHATSAPP[[#This Row],[Estado Cierre]]="Sin Cierre",VOZ_WHATSAPP[[#This Row],[Nota Negocio]]="Sin Negocio"),VOZ_WHATSAPP[[#This Row],[Nota]]-24%,VOZ_WHATSAPP[[#This Row],[Nota]])</f>
        <v>0.78</v>
      </c>
      <c r="AH1334" s="8">
        <f>IF(VOZ_WHATSAPP[[#This Row],[Estado Legal]]="No Cumple",0,IF(VOZ_WHATSAPP[[#This Row],[Realiza lectura de guion Legal]]="No Cumple",VOZ_WHATSAPP[[#This Row],[Nota 2]]-50%,VOZ_WHATSAPP[[#This Row],[Nota 2]]))</f>
        <v>0.28000000000000003</v>
      </c>
    </row>
    <row r="1335" spans="1:34" x14ac:dyDescent="0.25">
      <c r="A1335" s="2" t="str">
        <f>VOZ_WHATSAPP[[#This Row],[ID Asesor]]&amp;VOZ_WHATSAPP[[#This Row],[Fecha Monitoreo]]</f>
        <v>388145846</v>
      </c>
      <c r="B1335" s="2">
        <v>45846</v>
      </c>
      <c r="C1335" s="1" t="s">
        <v>126</v>
      </c>
      <c r="D1335" s="1">
        <v>3881</v>
      </c>
      <c r="E1335" s="2">
        <v>45846</v>
      </c>
      <c r="F1335" s="3">
        <v>0.3972222222222222</v>
      </c>
      <c r="G1335" s="1" t="s">
        <v>80</v>
      </c>
      <c r="H1335" s="1" t="s">
        <v>44</v>
      </c>
      <c r="I1335" s="1">
        <v>445</v>
      </c>
      <c r="J1335" s="1">
        <v>3045347851</v>
      </c>
      <c r="K1335" s="1" t="s">
        <v>45</v>
      </c>
      <c r="L1335" s="1" t="s">
        <v>46</v>
      </c>
      <c r="M1335" s="1" t="s">
        <v>46</v>
      </c>
      <c r="N1335" s="1" t="s">
        <v>46</v>
      </c>
      <c r="O1335" s="1" t="s">
        <v>46</v>
      </c>
      <c r="P1335" s="1" t="s">
        <v>46</v>
      </c>
      <c r="Q1335" s="1" t="s">
        <v>46</v>
      </c>
      <c r="R1335" s="1" t="s">
        <v>46</v>
      </c>
      <c r="S1335" s="1" t="s">
        <v>46</v>
      </c>
      <c r="T1335" s="12" t="str">
        <f>IF(OR(VOZ_WHATSAPP[[#This Row],[Brinda argumentos coherentes a la objeción]]="No Cumple",VOZ_WHATSAPP[[#This Row],[Despliegue de Beneficios y/o consecuencias]]="No Cumple"),"Sin Negocio","Negocio")</f>
        <v>Negocio</v>
      </c>
      <c r="U1335" s="1" t="s">
        <v>48</v>
      </c>
      <c r="V1335" s="1" t="s">
        <v>48</v>
      </c>
      <c r="W1335" s="1" t="s">
        <v>48</v>
      </c>
      <c r="X1335" s="12" t="str">
        <f>IF(OR(VOZ_WHATSAPP[[#This Row],[Confirma Valor de pago]]="No Cumple",VOZ_WHATSAPP[[#This Row],[Confirma hora de pago]]="No Cumple",VOZ_WHATSAPP[[#This Row],[Confirma medio de pago]]="No Cumple"),"Sin Cierre","Cierre")</f>
        <v>Cierre</v>
      </c>
      <c r="Y1335" s="1" t="s">
        <v>46</v>
      </c>
      <c r="Z1335" s="1" t="s">
        <v>46</v>
      </c>
      <c r="AA1335" s="1" t="s">
        <v>46</v>
      </c>
      <c r="AB1335" s="1" t="s">
        <v>46</v>
      </c>
      <c r="AC1335" s="11" t="str">
        <f>IF(OR(VOZ_WHATSAPP[[#This Row],[La comunicación es asertiva, con respeto y evita maltrato]]="No Cumple",VOZ_WHATSAPP[[#This Row],[Cumple con las normativas legales]]="No Cumple"),"No Cumple","Cumple")</f>
        <v>Cumple</v>
      </c>
      <c r="AD1335" s="1" t="s">
        <v>46</v>
      </c>
      <c r="AE1335" s="1" t="s">
        <v>133</v>
      </c>
      <c r="AF1335" s="4">
        <v>1</v>
      </c>
      <c r="AG1335" s="4">
        <f>IF(AND(VOZ_WHATSAPP[[#This Row],[Estado Cierre]]="Sin Cierre",VOZ_WHATSAPP[[#This Row],[Nota Negocio]]="Sin Negocio"),VOZ_WHATSAPP[[#This Row],[Nota]]-24%,VOZ_WHATSAPP[[#This Row],[Nota]])</f>
        <v>1</v>
      </c>
      <c r="AH1335" s="8">
        <f>IF(VOZ_WHATSAPP[[#This Row],[Estado Legal]]="No Cumple",0,IF(VOZ_WHATSAPP[[#This Row],[Realiza lectura de guion Legal]]="No Cumple",VOZ_WHATSAPP[[#This Row],[Nota 2]]-50%,VOZ_WHATSAPP[[#This Row],[Nota 2]]))</f>
        <v>1</v>
      </c>
    </row>
    <row r="1336" spans="1:34" x14ac:dyDescent="0.25">
      <c r="A1336" s="2" t="str">
        <f>VOZ_WHATSAPP[[#This Row],[ID Asesor]]&amp;VOZ_WHATSAPP[[#This Row],[Fecha Monitoreo]]</f>
        <v>296145846</v>
      </c>
      <c r="B1336" s="2">
        <v>45846</v>
      </c>
      <c r="C1336" s="1" t="s">
        <v>696</v>
      </c>
      <c r="D1336" s="1">
        <v>2961</v>
      </c>
      <c r="E1336" s="2">
        <v>45846</v>
      </c>
      <c r="F1336" s="3">
        <v>0.40277777777777779</v>
      </c>
      <c r="G1336" s="1" t="s">
        <v>60</v>
      </c>
      <c r="H1336" s="1" t="s">
        <v>44</v>
      </c>
      <c r="I1336" s="1">
        <v>1106</v>
      </c>
      <c r="J1336" s="1">
        <v>3209290533</v>
      </c>
      <c r="K1336" s="1" t="s">
        <v>45</v>
      </c>
      <c r="L1336" s="1" t="s">
        <v>47</v>
      </c>
      <c r="M1336" s="1" t="s">
        <v>46</v>
      </c>
      <c r="N1336" s="1" t="s">
        <v>46</v>
      </c>
      <c r="O1336" s="1" t="s">
        <v>46</v>
      </c>
      <c r="P1336" s="1" t="s">
        <v>46</v>
      </c>
      <c r="Q1336" s="1" t="s">
        <v>46</v>
      </c>
      <c r="R1336" s="1" t="s">
        <v>46</v>
      </c>
      <c r="S1336" s="1" t="s">
        <v>48</v>
      </c>
      <c r="T1336" s="12" t="str">
        <f>IF(OR(VOZ_WHATSAPP[[#This Row],[Brinda argumentos coherentes a la objeción]]="No Cumple",VOZ_WHATSAPP[[#This Row],[Despliegue de Beneficios y/o consecuencias]]="No Cumple"),"Sin Negocio","Negocio")</f>
        <v>Negocio</v>
      </c>
      <c r="U1336" s="1" t="s">
        <v>48</v>
      </c>
      <c r="V1336" s="1" t="s">
        <v>48</v>
      </c>
      <c r="W1336" s="1" t="s">
        <v>48</v>
      </c>
      <c r="X1336" s="12" t="str">
        <f>IF(OR(VOZ_WHATSAPP[[#This Row],[Confirma Valor de pago]]="No Cumple",VOZ_WHATSAPP[[#This Row],[Confirma hora de pago]]="No Cumple",VOZ_WHATSAPP[[#This Row],[Confirma medio de pago]]="No Cumple"),"Sin Cierre","Cierre")</f>
        <v>Cierre</v>
      </c>
      <c r="Y1336" s="1" t="s">
        <v>46</v>
      </c>
      <c r="Z1336" s="1" t="s">
        <v>46</v>
      </c>
      <c r="AA1336" s="1" t="s">
        <v>46</v>
      </c>
      <c r="AB1336" s="1" t="s">
        <v>46</v>
      </c>
      <c r="AC1336" s="11" t="str">
        <f>IF(OR(VOZ_WHATSAPP[[#This Row],[La comunicación es asertiva, con respeto y evita maltrato]]="No Cumple",VOZ_WHATSAPP[[#This Row],[Cumple con las normativas legales]]="No Cumple"),"No Cumple","Cumple")</f>
        <v>Cumple</v>
      </c>
      <c r="AD1336" s="1" t="s">
        <v>46</v>
      </c>
      <c r="AE1336" s="1" t="s">
        <v>1303</v>
      </c>
      <c r="AF1336" s="4">
        <v>0.96</v>
      </c>
      <c r="AG1336" s="4">
        <f>IF(AND(VOZ_WHATSAPP[[#This Row],[Estado Cierre]]="Sin Cierre",VOZ_WHATSAPP[[#This Row],[Nota Negocio]]="Sin Negocio"),VOZ_WHATSAPP[[#This Row],[Nota]]-24%,VOZ_WHATSAPP[[#This Row],[Nota]])</f>
        <v>0.96</v>
      </c>
      <c r="AH1336" s="8">
        <f>IF(VOZ_WHATSAPP[[#This Row],[Estado Legal]]="No Cumple",0,IF(VOZ_WHATSAPP[[#This Row],[Realiza lectura de guion Legal]]="No Cumple",VOZ_WHATSAPP[[#This Row],[Nota 2]]-50%,VOZ_WHATSAPP[[#This Row],[Nota 2]]))</f>
        <v>0.96</v>
      </c>
    </row>
    <row r="1337" spans="1:34" x14ac:dyDescent="0.25">
      <c r="A1337" s="2" t="str">
        <f>VOZ_WHATSAPP[[#This Row],[ID Asesor]]&amp;VOZ_WHATSAPP[[#This Row],[Fecha Monitoreo]]</f>
        <v>370145846</v>
      </c>
      <c r="B1337" s="2">
        <v>45846</v>
      </c>
      <c r="C1337" s="1" t="s">
        <v>56</v>
      </c>
      <c r="D1337" s="1">
        <v>3701</v>
      </c>
      <c r="E1337" s="2">
        <v>45846</v>
      </c>
      <c r="F1337" s="3">
        <v>0.38055555555555554</v>
      </c>
      <c r="G1337" s="1" t="s">
        <v>58</v>
      </c>
      <c r="H1337" s="1" t="s">
        <v>44</v>
      </c>
      <c r="I1337" s="1">
        <v>458</v>
      </c>
      <c r="J1337" s="1">
        <v>3147699684</v>
      </c>
      <c r="K1337" s="1" t="s">
        <v>45</v>
      </c>
      <c r="L1337" s="1" t="s">
        <v>47</v>
      </c>
      <c r="M1337" s="1" t="s">
        <v>46</v>
      </c>
      <c r="N1337" s="1" t="s">
        <v>46</v>
      </c>
      <c r="O1337" s="1" t="s">
        <v>46</v>
      </c>
      <c r="P1337" s="1" t="s">
        <v>46</v>
      </c>
      <c r="Q1337" s="1" t="s">
        <v>48</v>
      </c>
      <c r="R1337" s="1" t="s">
        <v>48</v>
      </c>
      <c r="S1337" s="1" t="s">
        <v>48</v>
      </c>
      <c r="T1337" s="12" t="str">
        <f>IF(OR(VOZ_WHATSAPP[[#This Row],[Brinda argumentos coherentes a la objeción]]="No Cumple",VOZ_WHATSAPP[[#This Row],[Despliegue de Beneficios y/o consecuencias]]="No Cumple"),"Sin Negocio","Negocio")</f>
        <v>Negocio</v>
      </c>
      <c r="U1337" s="1" t="s">
        <v>46</v>
      </c>
      <c r="V1337" s="1" t="s">
        <v>46</v>
      </c>
      <c r="W1337" s="1" t="s">
        <v>46</v>
      </c>
      <c r="X1337" s="12" t="str">
        <f>IF(OR(VOZ_WHATSAPP[[#This Row],[Confirma Valor de pago]]="No Cumple",VOZ_WHATSAPP[[#This Row],[Confirma hora de pago]]="No Cumple",VOZ_WHATSAPP[[#This Row],[Confirma medio de pago]]="No Cumple"),"Sin Cierre","Cierre")</f>
        <v>Cierre</v>
      </c>
      <c r="Y1337" s="1" t="s">
        <v>46</v>
      </c>
      <c r="Z1337" s="1" t="s">
        <v>46</v>
      </c>
      <c r="AA1337" s="1" t="s">
        <v>46</v>
      </c>
      <c r="AB1337" s="1" t="s">
        <v>46</v>
      </c>
      <c r="AC1337" s="11" t="str">
        <f>IF(OR(VOZ_WHATSAPP[[#This Row],[La comunicación es asertiva, con respeto y evita maltrato]]="No Cumple",VOZ_WHATSAPP[[#This Row],[Cumple con las normativas legales]]="No Cumple"),"No Cumple","Cumple")</f>
        <v>Cumple</v>
      </c>
      <c r="AD1337" s="1" t="s">
        <v>46</v>
      </c>
      <c r="AE1337" s="1" t="s">
        <v>1304</v>
      </c>
      <c r="AF1337" s="4">
        <v>0.96</v>
      </c>
      <c r="AG1337" s="4">
        <f>IF(AND(VOZ_WHATSAPP[[#This Row],[Estado Cierre]]="Sin Cierre",VOZ_WHATSAPP[[#This Row],[Nota Negocio]]="Sin Negocio"),VOZ_WHATSAPP[[#This Row],[Nota]]-24%,VOZ_WHATSAPP[[#This Row],[Nota]])</f>
        <v>0.96</v>
      </c>
      <c r="AH1337" s="8">
        <f>IF(VOZ_WHATSAPP[[#This Row],[Estado Legal]]="No Cumple",0,IF(VOZ_WHATSAPP[[#This Row],[Realiza lectura de guion Legal]]="No Cumple",VOZ_WHATSAPP[[#This Row],[Nota 2]]-50%,VOZ_WHATSAPP[[#This Row],[Nota 2]]))</f>
        <v>0.96</v>
      </c>
    </row>
    <row r="1338" spans="1:34" x14ac:dyDescent="0.25">
      <c r="A1338" s="2" t="str">
        <f>VOZ_WHATSAPP[[#This Row],[ID Asesor]]&amp;VOZ_WHATSAPP[[#This Row],[Fecha Monitoreo]]</f>
        <v>254045846</v>
      </c>
      <c r="B1338" s="2">
        <v>45846</v>
      </c>
      <c r="C1338" s="1" t="s">
        <v>696</v>
      </c>
      <c r="D1338" s="1">
        <v>2540</v>
      </c>
      <c r="E1338" s="2">
        <v>45846</v>
      </c>
      <c r="F1338" s="3">
        <v>0.41597222222222224</v>
      </c>
      <c r="G1338" s="1" t="s">
        <v>60</v>
      </c>
      <c r="H1338" s="1" t="s">
        <v>44</v>
      </c>
      <c r="I1338" s="1">
        <v>1110</v>
      </c>
      <c r="J1338" s="1">
        <v>3232898413</v>
      </c>
      <c r="K1338" s="1" t="s">
        <v>45</v>
      </c>
      <c r="L1338" s="1" t="s">
        <v>46</v>
      </c>
      <c r="M1338" s="1" t="s">
        <v>46</v>
      </c>
      <c r="N1338" s="1" t="s">
        <v>46</v>
      </c>
      <c r="O1338" s="1" t="s">
        <v>46</v>
      </c>
      <c r="P1338" s="1" t="s">
        <v>46</v>
      </c>
      <c r="Q1338" s="1" t="s">
        <v>46</v>
      </c>
      <c r="R1338" s="1" t="s">
        <v>46</v>
      </c>
      <c r="S1338" s="1" t="s">
        <v>47</v>
      </c>
      <c r="T1338" s="12" t="str">
        <f>IF(OR(VOZ_WHATSAPP[[#This Row],[Brinda argumentos coherentes a la objeción]]="No Cumple",VOZ_WHATSAPP[[#This Row],[Despliegue de Beneficios y/o consecuencias]]="No Cumple"),"Sin Negocio","Negocio")</f>
        <v>Sin Negocio</v>
      </c>
      <c r="U1338" s="1" t="s">
        <v>46</v>
      </c>
      <c r="V1338" s="1" t="s">
        <v>46</v>
      </c>
      <c r="W1338" s="1" t="s">
        <v>46</v>
      </c>
      <c r="X1338" s="12" t="str">
        <f>IF(OR(VOZ_WHATSAPP[[#This Row],[Confirma Valor de pago]]="No Cumple",VOZ_WHATSAPP[[#This Row],[Confirma hora de pago]]="No Cumple",VOZ_WHATSAPP[[#This Row],[Confirma medio de pago]]="No Cumple"),"Sin Cierre","Cierre")</f>
        <v>Cierre</v>
      </c>
      <c r="Y1338" s="1" t="s">
        <v>46</v>
      </c>
      <c r="Z1338" s="1" t="s">
        <v>46</v>
      </c>
      <c r="AA1338" s="1" t="s">
        <v>46</v>
      </c>
      <c r="AB1338" s="1" t="s">
        <v>46</v>
      </c>
      <c r="AC1338" s="11" t="str">
        <f>IF(OR(VOZ_WHATSAPP[[#This Row],[La comunicación es asertiva, con respeto y evita maltrato]]="No Cumple",VOZ_WHATSAPP[[#This Row],[Cumple con las normativas legales]]="No Cumple"),"No Cumple","Cumple")</f>
        <v>Cumple</v>
      </c>
      <c r="AD1338" s="1" t="s">
        <v>46</v>
      </c>
      <c r="AE1338" s="1" t="s">
        <v>1305</v>
      </c>
      <c r="AF1338" s="4">
        <v>0.9</v>
      </c>
      <c r="AG1338" s="4">
        <f>IF(AND(VOZ_WHATSAPP[[#This Row],[Estado Cierre]]="Sin Cierre",VOZ_WHATSAPP[[#This Row],[Nota Negocio]]="Sin Negocio"),VOZ_WHATSAPP[[#This Row],[Nota]]-24%,VOZ_WHATSAPP[[#This Row],[Nota]])</f>
        <v>0.9</v>
      </c>
      <c r="AH1338" s="8">
        <f>IF(VOZ_WHATSAPP[[#This Row],[Estado Legal]]="No Cumple",0,IF(VOZ_WHATSAPP[[#This Row],[Realiza lectura de guion Legal]]="No Cumple",VOZ_WHATSAPP[[#This Row],[Nota 2]]-50%,VOZ_WHATSAPP[[#This Row],[Nota 2]]))</f>
        <v>0.9</v>
      </c>
    </row>
    <row r="1339" spans="1:34" x14ac:dyDescent="0.25">
      <c r="A1339" s="2" t="str">
        <f>VOZ_WHATSAPP[[#This Row],[ID Asesor]]&amp;VOZ_WHATSAPP[[#This Row],[Fecha Monitoreo]]</f>
        <v>359945846</v>
      </c>
      <c r="B1339" s="2">
        <v>45846</v>
      </c>
      <c r="C1339" s="1" t="s">
        <v>42</v>
      </c>
      <c r="D1339" s="1">
        <v>3599</v>
      </c>
      <c r="E1339" s="2">
        <v>45846</v>
      </c>
      <c r="F1339" s="3">
        <v>0.39791666666666664</v>
      </c>
      <c r="G1339" s="1" t="s">
        <v>80</v>
      </c>
      <c r="H1339" s="1" t="s">
        <v>44</v>
      </c>
      <c r="I1339" s="1">
        <v>1123</v>
      </c>
      <c r="J1339" s="1">
        <v>3145577975</v>
      </c>
      <c r="K1339" s="1" t="s">
        <v>45</v>
      </c>
      <c r="L1339" s="1" t="s">
        <v>46</v>
      </c>
      <c r="M1339" s="1" t="s">
        <v>47</v>
      </c>
      <c r="N1339" s="1" t="s">
        <v>46</v>
      </c>
      <c r="O1339" s="1" t="s">
        <v>46</v>
      </c>
      <c r="P1339" s="1" t="s">
        <v>54</v>
      </c>
      <c r="Q1339" s="1" t="s">
        <v>46</v>
      </c>
      <c r="R1339" s="1" t="s">
        <v>46</v>
      </c>
      <c r="S1339" s="1" t="s">
        <v>46</v>
      </c>
      <c r="T1339" s="12" t="str">
        <f>IF(OR(VOZ_WHATSAPP[[#This Row],[Brinda argumentos coherentes a la objeción]]="No Cumple",VOZ_WHATSAPP[[#This Row],[Despliegue de Beneficios y/o consecuencias]]="No Cumple"),"Sin Negocio","Negocio")</f>
        <v>Negocio</v>
      </c>
      <c r="U1339" s="1" t="s">
        <v>46</v>
      </c>
      <c r="V1339" s="1" t="s">
        <v>46</v>
      </c>
      <c r="W1339" s="1" t="s">
        <v>47</v>
      </c>
      <c r="X1339" s="12" t="str">
        <f>IF(OR(VOZ_WHATSAPP[[#This Row],[Confirma Valor de pago]]="No Cumple",VOZ_WHATSAPP[[#This Row],[Confirma hora de pago]]="No Cumple",VOZ_WHATSAPP[[#This Row],[Confirma medio de pago]]="No Cumple"),"Sin Cierre","Cierre")</f>
        <v>Sin Cierre</v>
      </c>
      <c r="Y1339" s="1" t="s">
        <v>54</v>
      </c>
      <c r="Z1339" s="1" t="s">
        <v>54</v>
      </c>
      <c r="AA1339" s="1" t="s">
        <v>46</v>
      </c>
      <c r="AB1339" s="1" t="s">
        <v>46</v>
      </c>
      <c r="AC1339" s="11" t="str">
        <f>IF(OR(VOZ_WHATSAPP[[#This Row],[La comunicación es asertiva, con respeto y evita maltrato]]="No Cumple",VOZ_WHATSAPP[[#This Row],[Cumple con las normativas legales]]="No Cumple"),"No Cumple","Cumple")</f>
        <v>Cumple</v>
      </c>
      <c r="AD1339" s="1" t="s">
        <v>46</v>
      </c>
      <c r="AE1339" s="1" t="s">
        <v>1306</v>
      </c>
      <c r="AF1339" s="4">
        <v>0.6</v>
      </c>
      <c r="AG1339" s="4">
        <f>IF(AND(VOZ_WHATSAPP[[#This Row],[Estado Cierre]]="Sin Cierre",VOZ_WHATSAPP[[#This Row],[Nota Negocio]]="Sin Negocio"),VOZ_WHATSAPP[[#This Row],[Nota]]-24%,VOZ_WHATSAPP[[#This Row],[Nota]])</f>
        <v>0.6</v>
      </c>
      <c r="AH1339" s="8">
        <f>IF(VOZ_WHATSAPP[[#This Row],[Estado Legal]]="No Cumple",0,IF(VOZ_WHATSAPP[[#This Row],[Realiza lectura de guion Legal]]="No Cumple",VOZ_WHATSAPP[[#This Row],[Nota 2]]-50%,VOZ_WHATSAPP[[#This Row],[Nota 2]]))</f>
        <v>0.6</v>
      </c>
    </row>
    <row r="1340" spans="1:34" x14ac:dyDescent="0.25">
      <c r="A1340" s="2" t="str">
        <f>VOZ_WHATSAPP[[#This Row],[ID Asesor]]&amp;VOZ_WHATSAPP[[#This Row],[Fecha Monitoreo]]</f>
        <v>270145846</v>
      </c>
      <c r="B1340" s="2">
        <v>45846</v>
      </c>
      <c r="C1340" s="1" t="s">
        <v>59</v>
      </c>
      <c r="D1340" s="1">
        <v>2701</v>
      </c>
      <c r="E1340" s="2">
        <v>45846</v>
      </c>
      <c r="F1340" s="3">
        <v>0.4236111111111111</v>
      </c>
      <c r="G1340" s="1" t="s">
        <v>60</v>
      </c>
      <c r="H1340" s="1" t="s">
        <v>44</v>
      </c>
      <c r="I1340" s="1">
        <v>1404</v>
      </c>
      <c r="J1340" s="1">
        <v>3008540168</v>
      </c>
      <c r="K1340" s="1" t="s">
        <v>45</v>
      </c>
      <c r="L1340" s="1" t="s">
        <v>46</v>
      </c>
      <c r="M1340" s="1" t="s">
        <v>46</v>
      </c>
      <c r="N1340" s="1" t="s">
        <v>46</v>
      </c>
      <c r="O1340" s="1" t="s">
        <v>46</v>
      </c>
      <c r="P1340" s="1" t="s">
        <v>46</v>
      </c>
      <c r="Q1340" s="1" t="s">
        <v>46</v>
      </c>
      <c r="R1340" s="1" t="s">
        <v>46</v>
      </c>
      <c r="S1340" s="1" t="s">
        <v>46</v>
      </c>
      <c r="T1340" s="12" t="str">
        <f>IF(OR(VOZ_WHATSAPP[[#This Row],[Brinda argumentos coherentes a la objeción]]="No Cumple",VOZ_WHATSAPP[[#This Row],[Despliegue de Beneficios y/o consecuencias]]="No Cumple"),"Sin Negocio","Negocio")</f>
        <v>Negocio</v>
      </c>
      <c r="U1340" s="1" t="s">
        <v>46</v>
      </c>
      <c r="V1340" s="1" t="s">
        <v>46</v>
      </c>
      <c r="W1340" s="1" t="s">
        <v>46</v>
      </c>
      <c r="X1340" s="12" t="str">
        <f>IF(OR(VOZ_WHATSAPP[[#This Row],[Confirma Valor de pago]]="No Cumple",VOZ_WHATSAPP[[#This Row],[Confirma hora de pago]]="No Cumple",VOZ_WHATSAPP[[#This Row],[Confirma medio de pago]]="No Cumple"),"Sin Cierre","Cierre")</f>
        <v>Cierre</v>
      </c>
      <c r="Y1340" s="1" t="s">
        <v>46</v>
      </c>
      <c r="Z1340" s="1" t="s">
        <v>46</v>
      </c>
      <c r="AA1340" s="1" t="s">
        <v>46</v>
      </c>
      <c r="AB1340" s="1" t="s">
        <v>46</v>
      </c>
      <c r="AC1340" s="11" t="str">
        <f>IF(OR(VOZ_WHATSAPP[[#This Row],[La comunicación es asertiva, con respeto y evita maltrato]]="No Cumple",VOZ_WHATSAPP[[#This Row],[Cumple con las normativas legales]]="No Cumple"),"No Cumple","Cumple")</f>
        <v>Cumple</v>
      </c>
      <c r="AD1340" s="1" t="s">
        <v>46</v>
      </c>
      <c r="AE1340" s="1" t="s">
        <v>1307</v>
      </c>
      <c r="AF1340" s="4">
        <v>1</v>
      </c>
      <c r="AG1340" s="4">
        <f>IF(AND(VOZ_WHATSAPP[[#This Row],[Estado Cierre]]="Sin Cierre",VOZ_WHATSAPP[[#This Row],[Nota Negocio]]="Sin Negocio"),VOZ_WHATSAPP[[#This Row],[Nota]]-24%,VOZ_WHATSAPP[[#This Row],[Nota]])</f>
        <v>1</v>
      </c>
      <c r="AH1340" s="8">
        <f>IF(VOZ_WHATSAPP[[#This Row],[Estado Legal]]="No Cumple",0,IF(VOZ_WHATSAPP[[#This Row],[Realiza lectura de guion Legal]]="No Cumple",VOZ_WHATSAPP[[#This Row],[Nota 2]]-50%,VOZ_WHATSAPP[[#This Row],[Nota 2]]))</f>
        <v>1</v>
      </c>
    </row>
    <row r="1341" spans="1:34" x14ac:dyDescent="0.25">
      <c r="A1341" s="2" t="str">
        <f>VOZ_WHATSAPP[[#This Row],[ID Asesor]]&amp;VOZ_WHATSAPP[[#This Row],[Fecha Monitoreo]]</f>
        <v>375745846</v>
      </c>
      <c r="B1341" s="2">
        <v>45846</v>
      </c>
      <c r="C1341" s="1" t="s">
        <v>696</v>
      </c>
      <c r="D1341" s="1">
        <v>3757</v>
      </c>
      <c r="E1341" s="2">
        <v>45846</v>
      </c>
      <c r="F1341" s="3">
        <v>0.40902777777777777</v>
      </c>
      <c r="G1341" s="1" t="s">
        <v>60</v>
      </c>
      <c r="H1341" s="1" t="s">
        <v>44</v>
      </c>
      <c r="I1341" s="1">
        <v>1261</v>
      </c>
      <c r="J1341" s="1">
        <v>3024104718</v>
      </c>
      <c r="K1341" s="1" t="s">
        <v>45</v>
      </c>
      <c r="L1341" s="1" t="s">
        <v>46</v>
      </c>
      <c r="M1341" s="1" t="s">
        <v>46</v>
      </c>
      <c r="N1341" s="1" t="s">
        <v>46</v>
      </c>
      <c r="O1341" s="1" t="s">
        <v>46</v>
      </c>
      <c r="P1341" s="1" t="s">
        <v>46</v>
      </c>
      <c r="Q1341" s="1" t="s">
        <v>48</v>
      </c>
      <c r="R1341" s="1" t="s">
        <v>48</v>
      </c>
      <c r="S1341" s="1" t="s">
        <v>46</v>
      </c>
      <c r="T1341" s="12" t="str">
        <f>IF(OR(VOZ_WHATSAPP[[#This Row],[Brinda argumentos coherentes a la objeción]]="No Cumple",VOZ_WHATSAPP[[#This Row],[Despliegue de Beneficios y/o consecuencias]]="No Cumple"),"Sin Negocio","Negocio")</f>
        <v>Negocio</v>
      </c>
      <c r="U1341" s="1" t="s">
        <v>47</v>
      </c>
      <c r="V1341" s="1" t="s">
        <v>46</v>
      </c>
      <c r="W1341" s="1" t="s">
        <v>46</v>
      </c>
      <c r="X1341" s="12" t="str">
        <f>IF(OR(VOZ_WHATSAPP[[#This Row],[Confirma Valor de pago]]="No Cumple",VOZ_WHATSAPP[[#This Row],[Confirma hora de pago]]="No Cumple",VOZ_WHATSAPP[[#This Row],[Confirma medio de pago]]="No Cumple"),"Sin Cierre","Cierre")</f>
        <v>Sin Cierre</v>
      </c>
      <c r="Y1341" s="1" t="s">
        <v>46</v>
      </c>
      <c r="Z1341" s="1" t="s">
        <v>46</v>
      </c>
      <c r="AA1341" s="1" t="s">
        <v>46</v>
      </c>
      <c r="AB1341" s="1" t="s">
        <v>46</v>
      </c>
      <c r="AC1341" s="11" t="str">
        <f>IF(OR(VOZ_WHATSAPP[[#This Row],[La comunicación es asertiva, con respeto y evita maltrato]]="No Cumple",VOZ_WHATSAPP[[#This Row],[Cumple con las normativas legales]]="No Cumple"),"No Cumple","Cumple")</f>
        <v>Cumple</v>
      </c>
      <c r="AD1341" s="1" t="s">
        <v>46</v>
      </c>
      <c r="AE1341" s="1" t="s">
        <v>1308</v>
      </c>
      <c r="AF1341" s="4">
        <v>0.92</v>
      </c>
      <c r="AG1341" s="4">
        <f>IF(AND(VOZ_WHATSAPP[[#This Row],[Estado Cierre]]="Sin Cierre",VOZ_WHATSAPP[[#This Row],[Nota Negocio]]="Sin Negocio"),VOZ_WHATSAPP[[#This Row],[Nota]]-24%,VOZ_WHATSAPP[[#This Row],[Nota]])</f>
        <v>0.92</v>
      </c>
      <c r="AH1341" s="8">
        <f>IF(VOZ_WHATSAPP[[#This Row],[Estado Legal]]="No Cumple",0,IF(VOZ_WHATSAPP[[#This Row],[Realiza lectura de guion Legal]]="No Cumple",VOZ_WHATSAPP[[#This Row],[Nota 2]]-50%,VOZ_WHATSAPP[[#This Row],[Nota 2]]))</f>
        <v>0.92</v>
      </c>
    </row>
    <row r="1342" spans="1:34" x14ac:dyDescent="0.25">
      <c r="A1342" s="2" t="str">
        <f>VOZ_WHATSAPP[[#This Row],[ID Asesor]]&amp;VOZ_WHATSAPP[[#This Row],[Fecha Monitoreo]]</f>
        <v>270945846</v>
      </c>
      <c r="B1342" s="2">
        <v>45846</v>
      </c>
      <c r="C1342" s="1" t="s">
        <v>42</v>
      </c>
      <c r="D1342" s="1">
        <v>2709</v>
      </c>
      <c r="E1342" s="2">
        <v>45846</v>
      </c>
      <c r="F1342" s="3">
        <v>0.44236111111111109</v>
      </c>
      <c r="G1342" s="1" t="s">
        <v>80</v>
      </c>
      <c r="H1342" s="1" t="s">
        <v>44</v>
      </c>
      <c r="I1342" s="1">
        <v>1239</v>
      </c>
      <c r="J1342" s="1">
        <v>3239430222</v>
      </c>
      <c r="K1342" s="1" t="s">
        <v>45</v>
      </c>
      <c r="L1342" s="1" t="s">
        <v>47</v>
      </c>
      <c r="M1342" s="1" t="s">
        <v>46</v>
      </c>
      <c r="N1342" s="1" t="s">
        <v>46</v>
      </c>
      <c r="O1342" s="1" t="s">
        <v>46</v>
      </c>
      <c r="P1342" s="1" t="s">
        <v>46</v>
      </c>
      <c r="Q1342" s="1" t="s">
        <v>46</v>
      </c>
      <c r="R1342" s="1" t="s">
        <v>46</v>
      </c>
      <c r="S1342" s="1" t="s">
        <v>46</v>
      </c>
      <c r="T1342" s="12" t="str">
        <f>IF(OR(VOZ_WHATSAPP[[#This Row],[Brinda argumentos coherentes a la objeción]]="No Cumple",VOZ_WHATSAPP[[#This Row],[Despliegue de Beneficios y/o consecuencias]]="No Cumple"),"Sin Negocio","Negocio")</f>
        <v>Negocio</v>
      </c>
      <c r="U1342" s="1" t="s">
        <v>46</v>
      </c>
      <c r="V1342" s="1" t="s">
        <v>46</v>
      </c>
      <c r="W1342" s="1" t="s">
        <v>46</v>
      </c>
      <c r="X1342" s="12" t="str">
        <f>IF(OR(VOZ_WHATSAPP[[#This Row],[Confirma Valor de pago]]="No Cumple",VOZ_WHATSAPP[[#This Row],[Confirma hora de pago]]="No Cumple",VOZ_WHATSAPP[[#This Row],[Confirma medio de pago]]="No Cumple"),"Sin Cierre","Cierre")</f>
        <v>Cierre</v>
      </c>
      <c r="Y1342" s="1" t="s">
        <v>46</v>
      </c>
      <c r="Z1342" s="1" t="s">
        <v>46</v>
      </c>
      <c r="AA1342" s="1" t="s">
        <v>46</v>
      </c>
      <c r="AB1342" s="1" t="s">
        <v>46</v>
      </c>
      <c r="AC1342" s="11" t="str">
        <f>IF(OR(VOZ_WHATSAPP[[#This Row],[La comunicación es asertiva, con respeto y evita maltrato]]="No Cumple",VOZ_WHATSAPP[[#This Row],[Cumple con las normativas legales]]="No Cumple"),"No Cumple","Cumple")</f>
        <v>Cumple</v>
      </c>
      <c r="AD1342" s="1" t="s">
        <v>46</v>
      </c>
      <c r="AE1342" s="1" t="s">
        <v>145</v>
      </c>
      <c r="AF1342" s="4">
        <v>0.96</v>
      </c>
      <c r="AG1342" s="4">
        <f>IF(AND(VOZ_WHATSAPP[[#This Row],[Estado Cierre]]="Sin Cierre",VOZ_WHATSAPP[[#This Row],[Nota Negocio]]="Sin Negocio"),VOZ_WHATSAPP[[#This Row],[Nota]]-24%,VOZ_WHATSAPP[[#This Row],[Nota]])</f>
        <v>0.96</v>
      </c>
      <c r="AH1342" s="8">
        <f>IF(VOZ_WHATSAPP[[#This Row],[Estado Legal]]="No Cumple",0,IF(VOZ_WHATSAPP[[#This Row],[Realiza lectura de guion Legal]]="No Cumple",VOZ_WHATSAPP[[#This Row],[Nota 2]]-50%,VOZ_WHATSAPP[[#This Row],[Nota 2]]))</f>
        <v>0.96</v>
      </c>
    </row>
    <row r="1343" spans="1:34" x14ac:dyDescent="0.25">
      <c r="A1343" s="2" t="str">
        <f>VOZ_WHATSAPP[[#This Row],[ID Asesor]]&amp;VOZ_WHATSAPP[[#This Row],[Fecha Monitoreo]]</f>
        <v>356545846</v>
      </c>
      <c r="B1343" s="2">
        <v>45846</v>
      </c>
      <c r="C1343" s="1" t="s">
        <v>59</v>
      </c>
      <c r="D1343" s="1">
        <v>3565</v>
      </c>
      <c r="E1343" s="2">
        <v>45846</v>
      </c>
      <c r="F1343" s="3">
        <v>0.41736111111111113</v>
      </c>
      <c r="G1343" s="1" t="s">
        <v>60</v>
      </c>
      <c r="H1343" s="1" t="s">
        <v>44</v>
      </c>
      <c r="I1343" s="1">
        <v>1359</v>
      </c>
      <c r="J1343" s="1">
        <v>3232854902</v>
      </c>
      <c r="K1343" s="1" t="s">
        <v>45</v>
      </c>
      <c r="L1343" s="1" t="s">
        <v>46</v>
      </c>
      <c r="M1343" s="1" t="s">
        <v>46</v>
      </c>
      <c r="N1343" s="1" t="s">
        <v>46</v>
      </c>
      <c r="O1343" s="1" t="s">
        <v>46</v>
      </c>
      <c r="P1343" s="1" t="s">
        <v>46</v>
      </c>
      <c r="Q1343" s="1" t="s">
        <v>46</v>
      </c>
      <c r="R1343" s="1" t="s">
        <v>46</v>
      </c>
      <c r="S1343" s="1" t="s">
        <v>46</v>
      </c>
      <c r="T1343" s="12" t="str">
        <f>IF(OR(VOZ_WHATSAPP[[#This Row],[Brinda argumentos coherentes a la objeción]]="No Cumple",VOZ_WHATSAPP[[#This Row],[Despliegue de Beneficios y/o consecuencias]]="No Cumple"),"Sin Negocio","Negocio")</f>
        <v>Negocio</v>
      </c>
      <c r="U1343" s="1" t="s">
        <v>46</v>
      </c>
      <c r="V1343" s="1" t="s">
        <v>46</v>
      </c>
      <c r="W1343" s="1" t="s">
        <v>46</v>
      </c>
      <c r="X1343" s="12" t="str">
        <f>IF(OR(VOZ_WHATSAPP[[#This Row],[Confirma Valor de pago]]="No Cumple",VOZ_WHATSAPP[[#This Row],[Confirma hora de pago]]="No Cumple",VOZ_WHATSAPP[[#This Row],[Confirma medio de pago]]="No Cumple"),"Sin Cierre","Cierre")</f>
        <v>Cierre</v>
      </c>
      <c r="Y1343" s="1" t="s">
        <v>46</v>
      </c>
      <c r="Z1343" s="1" t="s">
        <v>46</v>
      </c>
      <c r="AA1343" s="1" t="s">
        <v>46</v>
      </c>
      <c r="AB1343" s="1" t="s">
        <v>46</v>
      </c>
      <c r="AC1343" s="11" t="str">
        <f>IF(OR(VOZ_WHATSAPP[[#This Row],[La comunicación es asertiva, con respeto y evita maltrato]]="No Cumple",VOZ_WHATSAPP[[#This Row],[Cumple con las normativas legales]]="No Cumple"),"No Cumple","Cumple")</f>
        <v>Cumple</v>
      </c>
      <c r="AD1343" s="1" t="s">
        <v>46</v>
      </c>
      <c r="AE1343" s="1" t="s">
        <v>1309</v>
      </c>
      <c r="AF1343" s="4">
        <v>1</v>
      </c>
      <c r="AG1343" s="4">
        <f>IF(AND(VOZ_WHATSAPP[[#This Row],[Estado Cierre]]="Sin Cierre",VOZ_WHATSAPP[[#This Row],[Nota Negocio]]="Sin Negocio"),VOZ_WHATSAPP[[#This Row],[Nota]]-24%,VOZ_WHATSAPP[[#This Row],[Nota]])</f>
        <v>1</v>
      </c>
      <c r="AH1343" s="8">
        <f>IF(VOZ_WHATSAPP[[#This Row],[Estado Legal]]="No Cumple",0,IF(VOZ_WHATSAPP[[#This Row],[Realiza lectura de guion Legal]]="No Cumple",VOZ_WHATSAPP[[#This Row],[Nota 2]]-50%,VOZ_WHATSAPP[[#This Row],[Nota 2]]))</f>
        <v>1</v>
      </c>
    </row>
    <row r="1344" spans="1:34" x14ac:dyDescent="0.25">
      <c r="A1344" s="2" t="str">
        <f>VOZ_WHATSAPP[[#This Row],[ID Asesor]]&amp;VOZ_WHATSAPP[[#This Row],[Fecha Monitoreo]]</f>
        <v>398745846</v>
      </c>
      <c r="B1344" s="2">
        <v>45846</v>
      </c>
      <c r="C1344" s="1" t="s">
        <v>59</v>
      </c>
      <c r="D1344" s="1">
        <v>3987</v>
      </c>
      <c r="E1344" s="2">
        <v>45846</v>
      </c>
      <c r="F1344" s="3">
        <v>0.44513888888888886</v>
      </c>
      <c r="G1344" s="1" t="s">
        <v>80</v>
      </c>
      <c r="H1344" s="1" t="s">
        <v>44</v>
      </c>
      <c r="I1344" s="1">
        <v>1403</v>
      </c>
      <c r="J1344" s="1">
        <v>3115054046</v>
      </c>
      <c r="K1344" s="1" t="s">
        <v>45</v>
      </c>
      <c r="L1344" s="1" t="s">
        <v>46</v>
      </c>
      <c r="M1344" s="1" t="s">
        <v>46</v>
      </c>
      <c r="N1344" s="1" t="s">
        <v>46</v>
      </c>
      <c r="O1344" s="1" t="s">
        <v>46</v>
      </c>
      <c r="P1344" s="1" t="s">
        <v>46</v>
      </c>
      <c r="Q1344" s="1" t="s">
        <v>46</v>
      </c>
      <c r="R1344" s="1" t="s">
        <v>46</v>
      </c>
      <c r="S1344" s="1" t="s">
        <v>46</v>
      </c>
      <c r="T1344" s="12" t="str">
        <f>IF(OR(VOZ_WHATSAPP[[#This Row],[Brinda argumentos coherentes a la objeción]]="No Cumple",VOZ_WHATSAPP[[#This Row],[Despliegue de Beneficios y/o consecuencias]]="No Cumple"),"Sin Negocio","Negocio")</f>
        <v>Negocio</v>
      </c>
      <c r="U1344" s="1" t="s">
        <v>47</v>
      </c>
      <c r="V1344" s="1" t="s">
        <v>46</v>
      </c>
      <c r="W1344" s="1" t="s">
        <v>46</v>
      </c>
      <c r="X1344" s="12" t="str">
        <f>IF(OR(VOZ_WHATSAPP[[#This Row],[Confirma Valor de pago]]="No Cumple",VOZ_WHATSAPP[[#This Row],[Confirma hora de pago]]="No Cumple",VOZ_WHATSAPP[[#This Row],[Confirma medio de pago]]="No Cumple"),"Sin Cierre","Cierre")</f>
        <v>Sin Cierre</v>
      </c>
      <c r="Y1344" s="1" t="s">
        <v>54</v>
      </c>
      <c r="Z1344" s="1" t="s">
        <v>46</v>
      </c>
      <c r="AA1344" s="1" t="s">
        <v>46</v>
      </c>
      <c r="AB1344" s="1" t="s">
        <v>46</v>
      </c>
      <c r="AC1344" s="11" t="str">
        <f>IF(OR(VOZ_WHATSAPP[[#This Row],[La comunicación es asertiva, con respeto y evita maltrato]]="No Cumple",VOZ_WHATSAPP[[#This Row],[Cumple con las normativas legales]]="No Cumple"),"No Cumple","Cumple")</f>
        <v>Cumple</v>
      </c>
      <c r="AD1344" s="1" t="s">
        <v>46</v>
      </c>
      <c r="AE1344" s="1" t="s">
        <v>1310</v>
      </c>
      <c r="AF1344" s="4">
        <v>0.84</v>
      </c>
      <c r="AG1344" s="4">
        <f>IF(AND(VOZ_WHATSAPP[[#This Row],[Estado Cierre]]="Sin Cierre",VOZ_WHATSAPP[[#This Row],[Nota Negocio]]="Sin Negocio"),VOZ_WHATSAPP[[#This Row],[Nota]]-24%,VOZ_WHATSAPP[[#This Row],[Nota]])</f>
        <v>0.84</v>
      </c>
      <c r="AH1344" s="8">
        <f>IF(VOZ_WHATSAPP[[#This Row],[Estado Legal]]="No Cumple",0,IF(VOZ_WHATSAPP[[#This Row],[Realiza lectura de guion Legal]]="No Cumple",VOZ_WHATSAPP[[#This Row],[Nota 2]]-50%,VOZ_WHATSAPP[[#This Row],[Nota 2]]))</f>
        <v>0.84</v>
      </c>
    </row>
    <row r="1345" spans="1:34" x14ac:dyDescent="0.25">
      <c r="A1345" s="2" t="str">
        <f>VOZ_WHATSAPP[[#This Row],[ID Asesor]]&amp;VOZ_WHATSAPP[[#This Row],[Fecha Monitoreo]]</f>
        <v>296645846</v>
      </c>
      <c r="B1345" s="2">
        <v>45846</v>
      </c>
      <c r="C1345" s="1" t="s">
        <v>42</v>
      </c>
      <c r="D1345" s="1">
        <v>2966</v>
      </c>
      <c r="E1345" s="2">
        <v>45846</v>
      </c>
      <c r="F1345" s="3">
        <v>0.45833333333333331</v>
      </c>
      <c r="G1345" s="1" t="s">
        <v>51</v>
      </c>
      <c r="H1345" s="1" t="s">
        <v>44</v>
      </c>
      <c r="I1345" s="1">
        <v>1133</v>
      </c>
      <c r="J1345" s="1">
        <v>3232459990</v>
      </c>
      <c r="K1345" s="1" t="s">
        <v>45</v>
      </c>
      <c r="L1345" s="1" t="s">
        <v>47</v>
      </c>
      <c r="M1345" s="1" t="s">
        <v>46</v>
      </c>
      <c r="N1345" s="1" t="s">
        <v>47</v>
      </c>
      <c r="O1345" s="1" t="s">
        <v>54</v>
      </c>
      <c r="P1345" s="1" t="s">
        <v>46</v>
      </c>
      <c r="Q1345" s="1" t="s">
        <v>46</v>
      </c>
      <c r="R1345" s="1" t="s">
        <v>46</v>
      </c>
      <c r="S1345" s="1" t="s">
        <v>47</v>
      </c>
      <c r="T1345" s="12" t="str">
        <f>IF(OR(VOZ_WHATSAPP[[#This Row],[Brinda argumentos coherentes a la objeción]]="No Cumple",VOZ_WHATSAPP[[#This Row],[Despliegue de Beneficios y/o consecuencias]]="No Cumple"),"Sin Negocio","Negocio")</f>
        <v>Sin Negocio</v>
      </c>
      <c r="U1345" s="1" t="s">
        <v>46</v>
      </c>
      <c r="V1345" s="1" t="s">
        <v>46</v>
      </c>
      <c r="W1345" s="1" t="s">
        <v>46</v>
      </c>
      <c r="X1345" s="12" t="str">
        <f>IF(OR(VOZ_WHATSAPP[[#This Row],[Confirma Valor de pago]]="No Cumple",VOZ_WHATSAPP[[#This Row],[Confirma hora de pago]]="No Cumple",VOZ_WHATSAPP[[#This Row],[Confirma medio de pago]]="No Cumple"),"Sin Cierre","Cierre")</f>
        <v>Cierre</v>
      </c>
      <c r="Y1345" s="1" t="s">
        <v>46</v>
      </c>
      <c r="Z1345" s="1" t="s">
        <v>46</v>
      </c>
      <c r="AA1345" s="1" t="s">
        <v>46</v>
      </c>
      <c r="AB1345" s="1" t="s">
        <v>46</v>
      </c>
      <c r="AC1345" s="11" t="str">
        <f>IF(OR(VOZ_WHATSAPP[[#This Row],[La comunicación es asertiva, con respeto y evita maltrato]]="No Cumple",VOZ_WHATSAPP[[#This Row],[Cumple con las normativas legales]]="No Cumple"),"No Cumple","Cumple")</f>
        <v>Cumple</v>
      </c>
      <c r="AD1345" s="1" t="s">
        <v>46</v>
      </c>
      <c r="AE1345" s="1" t="s">
        <v>1311</v>
      </c>
      <c r="AF1345" s="4">
        <v>0.76</v>
      </c>
      <c r="AG1345" s="4">
        <f>IF(AND(VOZ_WHATSAPP[[#This Row],[Estado Cierre]]="Sin Cierre",VOZ_WHATSAPP[[#This Row],[Nota Negocio]]="Sin Negocio"),VOZ_WHATSAPP[[#This Row],[Nota]]-24%,VOZ_WHATSAPP[[#This Row],[Nota]])</f>
        <v>0.76</v>
      </c>
      <c r="AH1345" s="8">
        <f>IF(VOZ_WHATSAPP[[#This Row],[Estado Legal]]="No Cumple",0,IF(VOZ_WHATSAPP[[#This Row],[Realiza lectura de guion Legal]]="No Cumple",VOZ_WHATSAPP[[#This Row],[Nota 2]]-50%,VOZ_WHATSAPP[[#This Row],[Nota 2]]))</f>
        <v>0.76</v>
      </c>
    </row>
    <row r="1346" spans="1:34" x14ac:dyDescent="0.25">
      <c r="A1346" s="2" t="str">
        <f>VOZ_WHATSAPP[[#This Row],[ID Asesor]]&amp;VOZ_WHATSAPP[[#This Row],[Fecha Monitoreo]]</f>
        <v>388045846</v>
      </c>
      <c r="B1346" s="2">
        <v>45846</v>
      </c>
      <c r="C1346" s="1" t="s">
        <v>56</v>
      </c>
      <c r="D1346" s="1">
        <v>3880</v>
      </c>
      <c r="E1346" s="2">
        <v>45846</v>
      </c>
      <c r="F1346" s="3">
        <v>0.4465277777777778</v>
      </c>
      <c r="G1346" s="1" t="s">
        <v>80</v>
      </c>
      <c r="H1346" s="1" t="s">
        <v>44</v>
      </c>
      <c r="I1346" s="1">
        <v>580</v>
      </c>
      <c r="J1346" s="1">
        <v>3249898514</v>
      </c>
      <c r="K1346" s="1" t="s">
        <v>45</v>
      </c>
      <c r="L1346" s="1" t="s">
        <v>46</v>
      </c>
      <c r="M1346" s="1" t="s">
        <v>46</v>
      </c>
      <c r="N1346" s="1" t="s">
        <v>46</v>
      </c>
      <c r="O1346" s="1" t="s">
        <v>46</v>
      </c>
      <c r="P1346" s="1" t="s">
        <v>46</v>
      </c>
      <c r="Q1346" s="1" t="s">
        <v>46</v>
      </c>
      <c r="R1346" s="1" t="s">
        <v>46</v>
      </c>
      <c r="S1346" s="1" t="s">
        <v>46</v>
      </c>
      <c r="T1346" s="12" t="str">
        <f>IF(OR(VOZ_WHATSAPP[[#This Row],[Brinda argumentos coherentes a la objeción]]="No Cumple",VOZ_WHATSAPP[[#This Row],[Despliegue de Beneficios y/o consecuencias]]="No Cumple"),"Sin Negocio","Negocio")</f>
        <v>Negocio</v>
      </c>
      <c r="U1346" s="1" t="s">
        <v>48</v>
      </c>
      <c r="V1346" s="1" t="s">
        <v>48</v>
      </c>
      <c r="W1346" s="1" t="s">
        <v>48</v>
      </c>
      <c r="X1346" s="12" t="str">
        <f>IF(OR(VOZ_WHATSAPP[[#This Row],[Confirma Valor de pago]]="No Cumple",VOZ_WHATSAPP[[#This Row],[Confirma hora de pago]]="No Cumple",VOZ_WHATSAPP[[#This Row],[Confirma medio de pago]]="No Cumple"),"Sin Cierre","Cierre")</f>
        <v>Cierre</v>
      </c>
      <c r="Y1346" s="1" t="s">
        <v>46</v>
      </c>
      <c r="Z1346" s="1" t="s">
        <v>54</v>
      </c>
      <c r="AA1346" s="1" t="s">
        <v>46</v>
      </c>
      <c r="AB1346" s="1" t="s">
        <v>46</v>
      </c>
      <c r="AC1346" s="11" t="str">
        <f>IF(OR(VOZ_WHATSAPP[[#This Row],[La comunicación es asertiva, con respeto y evita maltrato]]="No Cumple",VOZ_WHATSAPP[[#This Row],[Cumple con las normativas legales]]="No Cumple"),"No Cumple","Cumple")</f>
        <v>Cumple</v>
      </c>
      <c r="AD1346" s="1" t="s">
        <v>46</v>
      </c>
      <c r="AE1346" s="1" t="s">
        <v>1312</v>
      </c>
      <c r="AF1346" s="4">
        <v>0.85</v>
      </c>
      <c r="AG1346" s="4">
        <f>IF(AND(VOZ_WHATSAPP[[#This Row],[Estado Cierre]]="Sin Cierre",VOZ_WHATSAPP[[#This Row],[Nota Negocio]]="Sin Negocio"),VOZ_WHATSAPP[[#This Row],[Nota]]-24%,VOZ_WHATSAPP[[#This Row],[Nota]])</f>
        <v>0.85</v>
      </c>
      <c r="AH1346" s="8">
        <f>IF(VOZ_WHATSAPP[[#This Row],[Estado Legal]]="No Cumple",0,IF(VOZ_WHATSAPP[[#This Row],[Realiza lectura de guion Legal]]="No Cumple",VOZ_WHATSAPP[[#This Row],[Nota 2]]-50%,VOZ_WHATSAPP[[#This Row],[Nota 2]]))</f>
        <v>0.85</v>
      </c>
    </row>
    <row r="1347" spans="1:34" x14ac:dyDescent="0.25">
      <c r="A1347" s="2" t="str">
        <f>VOZ_WHATSAPP[[#This Row],[ID Asesor]]&amp;VOZ_WHATSAPP[[#This Row],[Fecha Monitoreo]]</f>
        <v>386445846</v>
      </c>
      <c r="B1347" s="2">
        <v>45846</v>
      </c>
      <c r="C1347" s="1" t="s">
        <v>56</v>
      </c>
      <c r="D1347" s="1">
        <v>3864</v>
      </c>
      <c r="E1347" s="2">
        <v>45846</v>
      </c>
      <c r="F1347" s="3">
        <v>0.36458333333333331</v>
      </c>
      <c r="G1347" s="1" t="s">
        <v>58</v>
      </c>
      <c r="H1347" s="1" t="s">
        <v>44</v>
      </c>
      <c r="I1347" s="1">
        <v>574</v>
      </c>
      <c r="J1347" s="1">
        <v>3147699684</v>
      </c>
      <c r="K1347" s="1" t="s">
        <v>45</v>
      </c>
      <c r="L1347" s="1" t="s">
        <v>46</v>
      </c>
      <c r="M1347" s="1" t="s">
        <v>46</v>
      </c>
      <c r="N1347" s="1" t="s">
        <v>46</v>
      </c>
      <c r="O1347" s="1" t="s">
        <v>46</v>
      </c>
      <c r="P1347" s="1" t="s">
        <v>46</v>
      </c>
      <c r="Q1347" s="1" t="s">
        <v>46</v>
      </c>
      <c r="R1347" s="1" t="s">
        <v>47</v>
      </c>
      <c r="S1347" s="1" t="s">
        <v>48</v>
      </c>
      <c r="T1347" s="12" t="str">
        <f>IF(OR(VOZ_WHATSAPP[[#This Row],[Brinda argumentos coherentes a la objeción]]="No Cumple",VOZ_WHATSAPP[[#This Row],[Despliegue de Beneficios y/o consecuencias]]="No Cumple"),"Sin Negocio","Negocio")</f>
        <v>Sin Negocio</v>
      </c>
      <c r="U1347" s="1" t="s">
        <v>46</v>
      </c>
      <c r="V1347" s="1" t="s">
        <v>46</v>
      </c>
      <c r="W1347" s="1" t="s">
        <v>46</v>
      </c>
      <c r="X1347" s="12" t="str">
        <f>IF(OR(VOZ_WHATSAPP[[#This Row],[Confirma Valor de pago]]="No Cumple",VOZ_WHATSAPP[[#This Row],[Confirma hora de pago]]="No Cumple",VOZ_WHATSAPP[[#This Row],[Confirma medio de pago]]="No Cumple"),"Sin Cierre","Cierre")</f>
        <v>Cierre</v>
      </c>
      <c r="Y1347" s="1" t="s">
        <v>46</v>
      </c>
      <c r="Z1347" s="1" t="s">
        <v>46</v>
      </c>
      <c r="AA1347" s="1" t="s">
        <v>46</v>
      </c>
      <c r="AB1347" s="1" t="s">
        <v>46</v>
      </c>
      <c r="AC1347" s="11" t="str">
        <f>IF(OR(VOZ_WHATSAPP[[#This Row],[La comunicación es asertiva, con respeto y evita maltrato]]="No Cumple",VOZ_WHATSAPP[[#This Row],[Cumple con las normativas legales]]="No Cumple"),"No Cumple","Cumple")</f>
        <v>Cumple</v>
      </c>
      <c r="AD1347" s="1" t="s">
        <v>46</v>
      </c>
      <c r="AE1347" s="1" t="s">
        <v>1313</v>
      </c>
      <c r="AF1347" s="4">
        <v>0.9</v>
      </c>
      <c r="AG1347" s="4">
        <f>IF(AND(VOZ_WHATSAPP[[#This Row],[Estado Cierre]]="Sin Cierre",VOZ_WHATSAPP[[#This Row],[Nota Negocio]]="Sin Negocio"),VOZ_WHATSAPP[[#This Row],[Nota]]-24%,VOZ_WHATSAPP[[#This Row],[Nota]])</f>
        <v>0.9</v>
      </c>
      <c r="AH1347" s="8">
        <f>IF(VOZ_WHATSAPP[[#This Row],[Estado Legal]]="No Cumple",0,IF(VOZ_WHATSAPP[[#This Row],[Realiza lectura de guion Legal]]="No Cumple",VOZ_WHATSAPP[[#This Row],[Nota 2]]-50%,VOZ_WHATSAPP[[#This Row],[Nota 2]]))</f>
        <v>0.9</v>
      </c>
    </row>
    <row r="1348" spans="1:34" x14ac:dyDescent="0.25">
      <c r="A1348" s="2" t="str">
        <f>VOZ_WHATSAPP[[#This Row],[ID Asesor]]&amp;VOZ_WHATSAPP[[#This Row],[Fecha Monitoreo]]</f>
        <v>366945846</v>
      </c>
      <c r="B1348" s="2">
        <v>45846</v>
      </c>
      <c r="C1348" s="1" t="s">
        <v>696</v>
      </c>
      <c r="D1348" s="1">
        <v>3669</v>
      </c>
      <c r="E1348" s="2">
        <v>45846</v>
      </c>
      <c r="F1348" s="3">
        <v>0.3659722222222222</v>
      </c>
      <c r="G1348" s="1" t="s">
        <v>60</v>
      </c>
      <c r="H1348" s="1" t="s">
        <v>44</v>
      </c>
      <c r="I1348" s="1">
        <v>1373</v>
      </c>
      <c r="J1348" s="1">
        <v>3054670894</v>
      </c>
      <c r="K1348" s="1" t="s">
        <v>45</v>
      </c>
      <c r="L1348" s="1" t="s">
        <v>46</v>
      </c>
      <c r="M1348" s="1" t="s">
        <v>46</v>
      </c>
      <c r="N1348" s="1" t="s">
        <v>46</v>
      </c>
      <c r="O1348" s="1" t="s">
        <v>46</v>
      </c>
      <c r="P1348" s="1" t="s">
        <v>46</v>
      </c>
      <c r="Q1348" s="1" t="s">
        <v>46</v>
      </c>
      <c r="R1348" s="1" t="s">
        <v>46</v>
      </c>
      <c r="S1348" s="1" t="s">
        <v>46</v>
      </c>
      <c r="T1348" s="12" t="str">
        <f>IF(OR(VOZ_WHATSAPP[[#This Row],[Brinda argumentos coherentes a la objeción]]="No Cumple",VOZ_WHATSAPP[[#This Row],[Despliegue de Beneficios y/o consecuencias]]="No Cumple"),"Sin Negocio","Negocio")</f>
        <v>Negocio</v>
      </c>
      <c r="U1348" s="1" t="s">
        <v>48</v>
      </c>
      <c r="V1348" s="1" t="s">
        <v>48</v>
      </c>
      <c r="W1348" s="1" t="s">
        <v>48</v>
      </c>
      <c r="X1348" s="12" t="str">
        <f>IF(OR(VOZ_WHATSAPP[[#This Row],[Confirma Valor de pago]]="No Cumple",VOZ_WHATSAPP[[#This Row],[Confirma hora de pago]]="No Cumple",VOZ_WHATSAPP[[#This Row],[Confirma medio de pago]]="No Cumple"),"Sin Cierre","Cierre")</f>
        <v>Cierre</v>
      </c>
      <c r="Y1348" s="1" t="s">
        <v>46</v>
      </c>
      <c r="Z1348" s="1" t="s">
        <v>46</v>
      </c>
      <c r="AA1348" s="1" t="s">
        <v>46</v>
      </c>
      <c r="AB1348" s="1" t="s">
        <v>46</v>
      </c>
      <c r="AC1348" s="11" t="str">
        <f>IF(OR(VOZ_WHATSAPP[[#This Row],[La comunicación es asertiva, con respeto y evita maltrato]]="No Cumple",VOZ_WHATSAPP[[#This Row],[Cumple con las normativas legales]]="No Cumple"),"No Cumple","Cumple")</f>
        <v>Cumple</v>
      </c>
      <c r="AD1348" s="1" t="s">
        <v>46</v>
      </c>
      <c r="AE1348" s="1" t="s">
        <v>915</v>
      </c>
      <c r="AF1348" s="4">
        <v>1</v>
      </c>
      <c r="AG1348" s="4">
        <f>IF(AND(VOZ_WHATSAPP[[#This Row],[Estado Cierre]]="Sin Cierre",VOZ_WHATSAPP[[#This Row],[Nota Negocio]]="Sin Negocio"),VOZ_WHATSAPP[[#This Row],[Nota]]-24%,VOZ_WHATSAPP[[#This Row],[Nota]])</f>
        <v>1</v>
      </c>
      <c r="AH1348" s="8">
        <f>IF(VOZ_WHATSAPP[[#This Row],[Estado Legal]]="No Cumple",0,IF(VOZ_WHATSAPP[[#This Row],[Realiza lectura de guion Legal]]="No Cumple",VOZ_WHATSAPP[[#This Row],[Nota 2]]-50%,VOZ_WHATSAPP[[#This Row],[Nota 2]]))</f>
        <v>1</v>
      </c>
    </row>
    <row r="1349" spans="1:34" x14ac:dyDescent="0.25">
      <c r="A1349" s="2" t="str">
        <f>VOZ_WHATSAPP[[#This Row],[ID Asesor]]&amp;VOZ_WHATSAPP[[#This Row],[Fecha Monitoreo]]</f>
        <v>403145846</v>
      </c>
      <c r="B1349" s="2">
        <v>45846</v>
      </c>
      <c r="C1349" s="1" t="s">
        <v>42</v>
      </c>
      <c r="D1349" s="1">
        <v>4031</v>
      </c>
      <c r="E1349" s="2">
        <v>45846</v>
      </c>
      <c r="F1349" s="3">
        <v>0.46388888888888891</v>
      </c>
      <c r="G1349" s="1" t="s">
        <v>51</v>
      </c>
      <c r="H1349" s="1" t="s">
        <v>44</v>
      </c>
      <c r="I1349" s="1">
        <v>1453</v>
      </c>
      <c r="J1349" s="1">
        <v>3126053113</v>
      </c>
      <c r="K1349" s="1" t="s">
        <v>45</v>
      </c>
      <c r="L1349" s="1" t="s">
        <v>46</v>
      </c>
      <c r="M1349" s="1" t="s">
        <v>46</v>
      </c>
      <c r="N1349" s="1" t="s">
        <v>46</v>
      </c>
      <c r="O1349" s="1" t="s">
        <v>46</v>
      </c>
      <c r="P1349" s="1" t="s">
        <v>46</v>
      </c>
      <c r="Q1349" s="1" t="s">
        <v>46</v>
      </c>
      <c r="R1349" s="1" t="s">
        <v>46</v>
      </c>
      <c r="S1349" s="1" t="s">
        <v>47</v>
      </c>
      <c r="T1349" s="12" t="str">
        <f>IF(OR(VOZ_WHATSAPP[[#This Row],[Brinda argumentos coherentes a la objeción]]="No Cumple",VOZ_WHATSAPP[[#This Row],[Despliegue de Beneficios y/o consecuencias]]="No Cumple"),"Sin Negocio","Negocio")</f>
        <v>Sin Negocio</v>
      </c>
      <c r="U1349" s="1" t="s">
        <v>47</v>
      </c>
      <c r="V1349" s="1" t="s">
        <v>47</v>
      </c>
      <c r="W1349" s="1" t="s">
        <v>47</v>
      </c>
      <c r="X1349" s="12" t="str">
        <f>IF(OR(VOZ_WHATSAPP[[#This Row],[Confirma Valor de pago]]="No Cumple",VOZ_WHATSAPP[[#This Row],[Confirma hora de pago]]="No Cumple",VOZ_WHATSAPP[[#This Row],[Confirma medio de pago]]="No Cumple"),"Sin Cierre","Cierre")</f>
        <v>Sin Cierre</v>
      </c>
      <c r="Y1349" s="1" t="s">
        <v>46</v>
      </c>
      <c r="Z1349" s="1" t="s">
        <v>54</v>
      </c>
      <c r="AA1349" s="1" t="s">
        <v>46</v>
      </c>
      <c r="AB1349" s="1" t="s">
        <v>46</v>
      </c>
      <c r="AC1349" s="11" t="str">
        <f>IF(OR(VOZ_WHATSAPP[[#This Row],[La comunicación es asertiva, con respeto y evita maltrato]]="No Cumple",VOZ_WHATSAPP[[#This Row],[Cumple con las normativas legales]]="No Cumple"),"No Cumple","Cumple")</f>
        <v>Cumple</v>
      </c>
      <c r="AD1349" s="1" t="s">
        <v>46</v>
      </c>
      <c r="AE1349" s="1" t="s">
        <v>1314</v>
      </c>
      <c r="AF1349" s="4">
        <v>0.51</v>
      </c>
      <c r="AG1349" s="4">
        <f>IF(AND(VOZ_WHATSAPP[[#This Row],[Estado Cierre]]="Sin Cierre",VOZ_WHATSAPP[[#This Row],[Nota Negocio]]="Sin Negocio"),VOZ_WHATSAPP[[#This Row],[Nota]]-24%,VOZ_WHATSAPP[[#This Row],[Nota]])</f>
        <v>0.27</v>
      </c>
      <c r="AH1349" s="8">
        <f>IF(VOZ_WHATSAPP[[#This Row],[Estado Legal]]="No Cumple",0,IF(VOZ_WHATSAPP[[#This Row],[Realiza lectura de guion Legal]]="No Cumple",VOZ_WHATSAPP[[#This Row],[Nota 2]]-50%,VOZ_WHATSAPP[[#This Row],[Nota 2]]))</f>
        <v>0.27</v>
      </c>
    </row>
    <row r="1350" spans="1:34" x14ac:dyDescent="0.25">
      <c r="A1350" s="2" t="str">
        <f>VOZ_WHATSAPP[[#This Row],[ID Asesor]]&amp;VOZ_WHATSAPP[[#This Row],[Fecha Monitoreo]]</f>
        <v>372645846</v>
      </c>
      <c r="B1350" s="2">
        <v>45846</v>
      </c>
      <c r="C1350" s="1" t="s">
        <v>56</v>
      </c>
      <c r="D1350" s="1">
        <v>3726</v>
      </c>
      <c r="E1350" s="2">
        <v>45846</v>
      </c>
      <c r="F1350" s="3">
        <v>0.49027777777777776</v>
      </c>
      <c r="G1350" s="1" t="s">
        <v>58</v>
      </c>
      <c r="H1350" s="1" t="s">
        <v>44</v>
      </c>
      <c r="I1350" s="1">
        <v>496</v>
      </c>
      <c r="J1350" s="1">
        <v>3016589703</v>
      </c>
      <c r="K1350" s="1" t="s">
        <v>45</v>
      </c>
      <c r="L1350" s="1" t="s">
        <v>46</v>
      </c>
      <c r="M1350" s="1" t="s">
        <v>47</v>
      </c>
      <c r="N1350" s="1" t="s">
        <v>46</v>
      </c>
      <c r="O1350" s="1" t="s">
        <v>46</v>
      </c>
      <c r="P1350" s="1" t="s">
        <v>46</v>
      </c>
      <c r="Q1350" s="1" t="s">
        <v>47</v>
      </c>
      <c r="R1350" s="1" t="s">
        <v>47</v>
      </c>
      <c r="S1350" s="1" t="s">
        <v>46</v>
      </c>
      <c r="T1350" s="12" t="str">
        <f>IF(OR(VOZ_WHATSAPP[[#This Row],[Brinda argumentos coherentes a la objeción]]="No Cumple",VOZ_WHATSAPP[[#This Row],[Despliegue de Beneficios y/o consecuencias]]="No Cumple"),"Sin Negocio","Negocio")</f>
        <v>Sin Negocio</v>
      </c>
      <c r="U1350" s="1" t="s">
        <v>48</v>
      </c>
      <c r="V1350" s="1" t="s">
        <v>48</v>
      </c>
      <c r="W1350" s="1" t="s">
        <v>48</v>
      </c>
      <c r="X1350" s="12" t="str">
        <f>IF(OR(VOZ_WHATSAPP[[#This Row],[Confirma Valor de pago]]="No Cumple",VOZ_WHATSAPP[[#This Row],[Confirma hora de pago]]="No Cumple",VOZ_WHATSAPP[[#This Row],[Confirma medio de pago]]="No Cumple"),"Sin Cierre","Cierre")</f>
        <v>Cierre</v>
      </c>
      <c r="Y1350" s="1" t="s">
        <v>54</v>
      </c>
      <c r="Z1350" s="1" t="s">
        <v>46</v>
      </c>
      <c r="AA1350" s="1" t="s">
        <v>54</v>
      </c>
      <c r="AB1350" s="1" t="s">
        <v>54</v>
      </c>
      <c r="AC1350" s="11" t="str">
        <f>IF(OR(VOZ_WHATSAPP[[#This Row],[La comunicación es asertiva, con respeto y evita maltrato]]="No Cumple",VOZ_WHATSAPP[[#This Row],[Cumple con las normativas legales]]="No Cumple"),"No Cumple","Cumple")</f>
        <v>No Cumple</v>
      </c>
      <c r="AD1350" s="1" t="s">
        <v>47</v>
      </c>
      <c r="AE1350" s="1" t="s">
        <v>1317</v>
      </c>
      <c r="AF1350" s="4">
        <v>0.68</v>
      </c>
      <c r="AG1350" s="4">
        <f>IF(AND(VOZ_WHATSAPP[[#This Row],[Estado Cierre]]="Sin Cierre",VOZ_WHATSAPP[[#This Row],[Nota Negocio]]="Sin Negocio"),VOZ_WHATSAPP[[#This Row],[Nota]]-24%,VOZ_WHATSAPP[[#This Row],[Nota]])</f>
        <v>0.68</v>
      </c>
      <c r="AH1350" s="8">
        <f>IF(VOZ_WHATSAPP[[#This Row],[Estado Legal]]="No Cumple",0,IF(VOZ_WHATSAPP[[#This Row],[Realiza lectura de guion Legal]]="No Cumple",VOZ_WHATSAPP[[#This Row],[Nota 2]]-50%,VOZ_WHATSAPP[[#This Row],[Nota 2]]))</f>
        <v>0</v>
      </c>
    </row>
    <row r="1351" spans="1:34" x14ac:dyDescent="0.25">
      <c r="A1351" s="2" t="str">
        <f>VOZ_WHATSAPP[[#This Row],[ID Asesor]]&amp;VOZ_WHATSAPP[[#This Row],[Fecha Monitoreo]]</f>
        <v>303545846</v>
      </c>
      <c r="B1351" s="2">
        <v>45846</v>
      </c>
      <c r="C1351" s="1" t="s">
        <v>59</v>
      </c>
      <c r="D1351" s="1">
        <v>3035</v>
      </c>
      <c r="E1351" s="2">
        <v>45846</v>
      </c>
      <c r="F1351" s="3">
        <v>0.45624999999999999</v>
      </c>
      <c r="G1351" s="1" t="s">
        <v>60</v>
      </c>
      <c r="H1351" s="1" t="s">
        <v>44</v>
      </c>
      <c r="I1351" s="1">
        <v>1151</v>
      </c>
      <c r="J1351" s="1">
        <v>3242528690</v>
      </c>
      <c r="K1351" s="1" t="s">
        <v>45</v>
      </c>
      <c r="L1351" s="1" t="s">
        <v>47</v>
      </c>
      <c r="M1351" s="1" t="s">
        <v>46</v>
      </c>
      <c r="N1351" s="1" t="s">
        <v>46</v>
      </c>
      <c r="O1351" s="1" t="s">
        <v>46</v>
      </c>
      <c r="P1351" s="1" t="s">
        <v>46</v>
      </c>
      <c r="Q1351" s="1" t="s">
        <v>46</v>
      </c>
      <c r="R1351" s="1" t="s">
        <v>46</v>
      </c>
      <c r="S1351" s="1" t="s">
        <v>46</v>
      </c>
      <c r="T1351" s="12" t="str">
        <f>IF(OR(VOZ_WHATSAPP[[#This Row],[Brinda argumentos coherentes a la objeción]]="No Cumple",VOZ_WHATSAPP[[#This Row],[Despliegue de Beneficios y/o consecuencias]]="No Cumple"),"Sin Negocio","Negocio")</f>
        <v>Negocio</v>
      </c>
      <c r="U1351" s="1" t="s">
        <v>46</v>
      </c>
      <c r="V1351" s="1" t="s">
        <v>46</v>
      </c>
      <c r="W1351" s="1" t="s">
        <v>46</v>
      </c>
      <c r="X1351" s="12" t="str">
        <f>IF(OR(VOZ_WHATSAPP[[#This Row],[Confirma Valor de pago]]="No Cumple",VOZ_WHATSAPP[[#This Row],[Confirma hora de pago]]="No Cumple",VOZ_WHATSAPP[[#This Row],[Confirma medio de pago]]="No Cumple"),"Sin Cierre","Cierre")</f>
        <v>Cierre</v>
      </c>
      <c r="Y1351" s="1" t="s">
        <v>46</v>
      </c>
      <c r="Z1351" s="1" t="s">
        <v>46</v>
      </c>
      <c r="AA1351" s="1" t="s">
        <v>46</v>
      </c>
      <c r="AB1351" s="1" t="s">
        <v>46</v>
      </c>
      <c r="AC1351" s="11" t="str">
        <f>IF(OR(VOZ_WHATSAPP[[#This Row],[La comunicación es asertiva, con respeto y evita maltrato]]="No Cumple",VOZ_WHATSAPP[[#This Row],[Cumple con las normativas legales]]="No Cumple"),"No Cumple","Cumple")</f>
        <v>Cumple</v>
      </c>
      <c r="AD1351" s="1" t="s">
        <v>46</v>
      </c>
      <c r="AE1351" s="1" t="s">
        <v>1318</v>
      </c>
      <c r="AF1351" s="4">
        <v>0.96</v>
      </c>
      <c r="AG1351" s="4">
        <f>IF(AND(VOZ_WHATSAPP[[#This Row],[Estado Cierre]]="Sin Cierre",VOZ_WHATSAPP[[#This Row],[Nota Negocio]]="Sin Negocio"),VOZ_WHATSAPP[[#This Row],[Nota]]-24%,VOZ_WHATSAPP[[#This Row],[Nota]])</f>
        <v>0.96</v>
      </c>
      <c r="AH1351" s="8">
        <f>IF(VOZ_WHATSAPP[[#This Row],[Estado Legal]]="No Cumple",0,IF(VOZ_WHATSAPP[[#This Row],[Realiza lectura de guion Legal]]="No Cumple",VOZ_WHATSAPP[[#This Row],[Nota 2]]-50%,VOZ_WHATSAPP[[#This Row],[Nota 2]]))</f>
        <v>0.96</v>
      </c>
    </row>
    <row r="1352" spans="1:34" x14ac:dyDescent="0.25">
      <c r="A1352" s="2" t="str">
        <f>VOZ_WHATSAPP[[#This Row],[ID Asesor]]&amp;VOZ_WHATSAPP[[#This Row],[Fecha Monitoreo]]</f>
        <v>291745846</v>
      </c>
      <c r="B1352" s="2">
        <v>45846</v>
      </c>
      <c r="C1352" s="1" t="s">
        <v>59</v>
      </c>
      <c r="D1352" s="1">
        <v>2917</v>
      </c>
      <c r="E1352" s="2">
        <v>45846</v>
      </c>
      <c r="F1352" s="3">
        <v>0.47013888888888888</v>
      </c>
      <c r="G1352" s="1" t="s">
        <v>60</v>
      </c>
      <c r="H1352" s="1" t="s">
        <v>44</v>
      </c>
      <c r="I1352" s="1">
        <v>1144</v>
      </c>
      <c r="J1352" s="1">
        <v>3006261271</v>
      </c>
      <c r="K1352" s="1" t="s">
        <v>45</v>
      </c>
      <c r="L1352" s="1" t="s">
        <v>46</v>
      </c>
      <c r="M1352" s="1" t="s">
        <v>48</v>
      </c>
      <c r="N1352" s="1" t="s">
        <v>46</v>
      </c>
      <c r="O1352" s="1" t="s">
        <v>46</v>
      </c>
      <c r="P1352" s="1" t="s">
        <v>46</v>
      </c>
      <c r="Q1352" s="1" t="s">
        <v>48</v>
      </c>
      <c r="R1352" s="1" t="s">
        <v>48</v>
      </c>
      <c r="S1352" s="1" t="s">
        <v>46</v>
      </c>
      <c r="T1352" s="12" t="str">
        <f>IF(OR(VOZ_WHATSAPP[[#This Row],[Brinda argumentos coherentes a la objeción]]="No Cumple",VOZ_WHATSAPP[[#This Row],[Despliegue de Beneficios y/o consecuencias]]="No Cumple"),"Sin Negocio","Negocio")</f>
        <v>Negocio</v>
      </c>
      <c r="U1352" s="1" t="s">
        <v>46</v>
      </c>
      <c r="V1352" s="1" t="s">
        <v>46</v>
      </c>
      <c r="W1352" s="1" t="s">
        <v>46</v>
      </c>
      <c r="X1352" s="12" t="str">
        <f>IF(OR(VOZ_WHATSAPP[[#This Row],[Confirma Valor de pago]]="No Cumple",VOZ_WHATSAPP[[#This Row],[Confirma hora de pago]]="No Cumple",VOZ_WHATSAPP[[#This Row],[Confirma medio de pago]]="No Cumple"),"Sin Cierre","Cierre")</f>
        <v>Cierre</v>
      </c>
      <c r="Y1352" s="1" t="s">
        <v>48</v>
      </c>
      <c r="Z1352" s="1" t="s">
        <v>46</v>
      </c>
      <c r="AA1352" s="1" t="s">
        <v>46</v>
      </c>
      <c r="AB1352" s="1" t="s">
        <v>54</v>
      </c>
      <c r="AC1352" s="11" t="str">
        <f>IF(OR(VOZ_WHATSAPP[[#This Row],[La comunicación es asertiva, con respeto y evita maltrato]]="No Cumple",VOZ_WHATSAPP[[#This Row],[Cumple con las normativas legales]]="No Cumple"),"No Cumple","Cumple")</f>
        <v>No Cumple</v>
      </c>
      <c r="AD1352" s="1" t="s">
        <v>48</v>
      </c>
      <c r="AE1352" s="1" t="s">
        <v>1319</v>
      </c>
      <c r="AF1352" s="4">
        <v>1</v>
      </c>
      <c r="AG1352" s="4">
        <f>IF(AND(VOZ_WHATSAPP[[#This Row],[Estado Cierre]]="Sin Cierre",VOZ_WHATSAPP[[#This Row],[Nota Negocio]]="Sin Negocio"),VOZ_WHATSAPP[[#This Row],[Nota]]-24%,VOZ_WHATSAPP[[#This Row],[Nota]])</f>
        <v>1</v>
      </c>
      <c r="AH1352" s="8">
        <f>IF(VOZ_WHATSAPP[[#This Row],[Estado Legal]]="No Cumple",0,IF(VOZ_WHATSAPP[[#This Row],[Realiza lectura de guion Legal]]="No Cumple",VOZ_WHATSAPP[[#This Row],[Nota 2]]-50%,VOZ_WHATSAPP[[#This Row],[Nota 2]]))</f>
        <v>0</v>
      </c>
    </row>
    <row r="1353" spans="1:34" x14ac:dyDescent="0.25">
      <c r="A1353" s="2" t="str">
        <f>VOZ_WHATSAPP[[#This Row],[ID Asesor]]&amp;VOZ_WHATSAPP[[#This Row],[Fecha Monitoreo]]</f>
        <v>295045846</v>
      </c>
      <c r="B1353" s="2">
        <v>45846</v>
      </c>
      <c r="C1353" s="1" t="s">
        <v>126</v>
      </c>
      <c r="D1353" s="1">
        <v>2950</v>
      </c>
      <c r="E1353" s="2">
        <v>45846</v>
      </c>
      <c r="F1353" s="3">
        <v>0.39652777777777776</v>
      </c>
      <c r="G1353" s="1" t="s">
        <v>51</v>
      </c>
      <c r="H1353" s="1" t="s">
        <v>44</v>
      </c>
      <c r="I1353" s="1">
        <v>481</v>
      </c>
      <c r="J1353" s="1">
        <v>3178381096</v>
      </c>
      <c r="K1353" s="1" t="s">
        <v>45</v>
      </c>
      <c r="L1353" s="1" t="s">
        <v>46</v>
      </c>
      <c r="M1353" s="1" t="s">
        <v>46</v>
      </c>
      <c r="N1353" s="1" t="s">
        <v>46</v>
      </c>
      <c r="O1353" s="1" t="s">
        <v>46</v>
      </c>
      <c r="P1353" s="1" t="s">
        <v>46</v>
      </c>
      <c r="Q1353" s="1" t="s">
        <v>46</v>
      </c>
      <c r="R1353" s="1" t="s">
        <v>46</v>
      </c>
      <c r="S1353" s="1" t="s">
        <v>46</v>
      </c>
      <c r="T1353" s="12" t="str">
        <f>IF(OR(VOZ_WHATSAPP[[#This Row],[Brinda argumentos coherentes a la objeción]]="No Cumple",VOZ_WHATSAPP[[#This Row],[Despliegue de Beneficios y/o consecuencias]]="No Cumple"),"Sin Negocio","Negocio")</f>
        <v>Negocio</v>
      </c>
      <c r="U1353" s="1" t="s">
        <v>46</v>
      </c>
      <c r="V1353" s="1" t="s">
        <v>46</v>
      </c>
      <c r="W1353" s="1" t="s">
        <v>46</v>
      </c>
      <c r="X1353" s="12" t="str">
        <f>IF(OR(VOZ_WHATSAPP[[#This Row],[Confirma Valor de pago]]="No Cumple",VOZ_WHATSAPP[[#This Row],[Confirma hora de pago]]="No Cumple",VOZ_WHATSAPP[[#This Row],[Confirma medio de pago]]="No Cumple"),"Sin Cierre","Cierre")</f>
        <v>Cierre</v>
      </c>
      <c r="Y1353" s="1" t="s">
        <v>46</v>
      </c>
      <c r="Z1353" s="1" t="s">
        <v>46</v>
      </c>
      <c r="AA1353" s="1" t="s">
        <v>46</v>
      </c>
      <c r="AB1353" s="1" t="s">
        <v>46</v>
      </c>
      <c r="AC1353" s="11" t="str">
        <f>IF(OR(VOZ_WHATSAPP[[#This Row],[La comunicación es asertiva, con respeto y evita maltrato]]="No Cumple",VOZ_WHATSAPP[[#This Row],[Cumple con las normativas legales]]="No Cumple"),"No Cumple","Cumple")</f>
        <v>Cumple</v>
      </c>
      <c r="AD1353" s="1" t="s">
        <v>46</v>
      </c>
      <c r="AE1353" s="1" t="s">
        <v>1320</v>
      </c>
      <c r="AF1353" s="4">
        <v>1</v>
      </c>
      <c r="AG1353" s="4">
        <f>IF(AND(VOZ_WHATSAPP[[#This Row],[Estado Cierre]]="Sin Cierre",VOZ_WHATSAPP[[#This Row],[Nota Negocio]]="Sin Negocio"),VOZ_WHATSAPP[[#This Row],[Nota]]-24%,VOZ_WHATSAPP[[#This Row],[Nota]])</f>
        <v>1</v>
      </c>
      <c r="AH1353" s="8">
        <f>IF(VOZ_WHATSAPP[[#This Row],[Estado Legal]]="No Cumple",0,IF(VOZ_WHATSAPP[[#This Row],[Realiza lectura de guion Legal]]="No Cumple",VOZ_WHATSAPP[[#This Row],[Nota 2]]-50%,VOZ_WHATSAPP[[#This Row],[Nota 2]]))</f>
        <v>1</v>
      </c>
    </row>
    <row r="1354" spans="1:34" x14ac:dyDescent="0.25">
      <c r="A1354" s="2" t="str">
        <f>VOZ_WHATSAPP[[#This Row],[ID Asesor]]&amp;VOZ_WHATSAPP[[#This Row],[Fecha Monitoreo]]</f>
        <v>302745846</v>
      </c>
      <c r="B1354" s="2">
        <v>45846</v>
      </c>
      <c r="C1354" s="1" t="s">
        <v>87</v>
      </c>
      <c r="D1354" s="1">
        <v>3027</v>
      </c>
      <c r="E1354" s="2">
        <v>45846</v>
      </c>
      <c r="F1354" s="3">
        <v>0.56458333333333333</v>
      </c>
      <c r="G1354" s="1" t="s">
        <v>58</v>
      </c>
      <c r="H1354" s="1" t="s">
        <v>44</v>
      </c>
      <c r="I1354" s="1">
        <v>1227</v>
      </c>
      <c r="J1354" s="1"/>
      <c r="K1354" s="1" t="s">
        <v>45</v>
      </c>
      <c r="L1354" s="1" t="s">
        <v>46</v>
      </c>
      <c r="M1354" s="1" t="s">
        <v>46</v>
      </c>
      <c r="N1354" s="1" t="s">
        <v>46</v>
      </c>
      <c r="O1354" s="1" t="s">
        <v>46</v>
      </c>
      <c r="P1354" s="1" t="s">
        <v>46</v>
      </c>
      <c r="Q1354" s="1" t="s">
        <v>46</v>
      </c>
      <c r="R1354" s="1" t="s">
        <v>46</v>
      </c>
      <c r="S1354" s="1" t="s">
        <v>46</v>
      </c>
      <c r="T1354" s="12" t="str">
        <f>IF(OR(VOZ_WHATSAPP[[#This Row],[Brinda argumentos coherentes a la objeción]]="No Cumple",VOZ_WHATSAPP[[#This Row],[Despliegue de Beneficios y/o consecuencias]]="No Cumple"),"Sin Negocio","Negocio")</f>
        <v>Negocio</v>
      </c>
      <c r="U1354" s="1" t="s">
        <v>46</v>
      </c>
      <c r="V1354" s="1" t="s">
        <v>46</v>
      </c>
      <c r="W1354" s="1" t="s">
        <v>46</v>
      </c>
      <c r="X1354" s="12" t="str">
        <f>IF(OR(VOZ_WHATSAPP[[#This Row],[Confirma Valor de pago]]="No Cumple",VOZ_WHATSAPP[[#This Row],[Confirma hora de pago]]="No Cumple",VOZ_WHATSAPP[[#This Row],[Confirma medio de pago]]="No Cumple"),"Sin Cierre","Cierre")</f>
        <v>Cierre</v>
      </c>
      <c r="Y1354" s="1" t="s">
        <v>46</v>
      </c>
      <c r="Z1354" s="1" t="s">
        <v>46</v>
      </c>
      <c r="AA1354" s="1" t="s">
        <v>46</v>
      </c>
      <c r="AB1354" s="1" t="s">
        <v>46</v>
      </c>
      <c r="AC1354" s="11" t="str">
        <f>IF(OR(VOZ_WHATSAPP[[#This Row],[La comunicación es asertiva, con respeto y evita maltrato]]="No Cumple",VOZ_WHATSAPP[[#This Row],[Cumple con las normativas legales]]="No Cumple"),"No Cumple","Cumple")</f>
        <v>Cumple</v>
      </c>
      <c r="AD1354" s="1" t="s">
        <v>46</v>
      </c>
      <c r="AE1354" s="1" t="s">
        <v>1321</v>
      </c>
      <c r="AF1354" s="4">
        <v>1</v>
      </c>
      <c r="AG1354" s="4">
        <f>IF(AND(VOZ_WHATSAPP[[#This Row],[Estado Cierre]]="Sin Cierre",VOZ_WHATSAPP[[#This Row],[Nota Negocio]]="Sin Negocio"),VOZ_WHATSAPP[[#This Row],[Nota]]-24%,VOZ_WHATSAPP[[#This Row],[Nota]])</f>
        <v>1</v>
      </c>
      <c r="AH1354" s="8">
        <f>IF(VOZ_WHATSAPP[[#This Row],[Estado Legal]]="No Cumple",0,IF(VOZ_WHATSAPP[[#This Row],[Realiza lectura de guion Legal]]="No Cumple",VOZ_WHATSAPP[[#This Row],[Nota 2]]-50%,VOZ_WHATSAPP[[#This Row],[Nota 2]]))</f>
        <v>1</v>
      </c>
    </row>
    <row r="1355" spans="1:34" x14ac:dyDescent="0.25">
      <c r="A1355" s="2" t="str">
        <f>VOZ_WHATSAPP[[#This Row],[ID Asesor]]&amp;VOZ_WHATSAPP[[#This Row],[Fecha Monitoreo]]</f>
        <v>317045846</v>
      </c>
      <c r="B1355" s="2">
        <v>45846</v>
      </c>
      <c r="C1355" s="1" t="s">
        <v>696</v>
      </c>
      <c r="D1355" s="1">
        <v>3170</v>
      </c>
      <c r="E1355" s="2">
        <v>45846</v>
      </c>
      <c r="F1355" s="3">
        <v>0.53263888888888888</v>
      </c>
      <c r="G1355" s="1" t="s">
        <v>60</v>
      </c>
      <c r="H1355" s="1" t="s">
        <v>44</v>
      </c>
      <c r="I1355" s="1">
        <v>11009599</v>
      </c>
      <c r="J1355" s="1">
        <v>573014541635</v>
      </c>
      <c r="K1355" s="1" t="s">
        <v>49</v>
      </c>
      <c r="L1355" s="1" t="s">
        <v>46</v>
      </c>
      <c r="M1355" s="1" t="s">
        <v>46</v>
      </c>
      <c r="N1355" s="1" t="s">
        <v>46</v>
      </c>
      <c r="O1355" s="1" t="s">
        <v>46</v>
      </c>
      <c r="P1355" s="1" t="s">
        <v>46</v>
      </c>
      <c r="Q1355" s="1" t="s">
        <v>48</v>
      </c>
      <c r="R1355" s="1" t="s">
        <v>48</v>
      </c>
      <c r="S1355" s="1" t="s">
        <v>46</v>
      </c>
      <c r="T1355" s="12" t="str">
        <f>IF(OR(VOZ_WHATSAPP[[#This Row],[Brinda argumentos coherentes a la objeción]]="No Cumple",VOZ_WHATSAPP[[#This Row],[Despliegue de Beneficios y/o consecuencias]]="No Cumple"),"Sin Negocio","Negocio")</f>
        <v>Negocio</v>
      </c>
      <c r="U1355" s="1" t="s">
        <v>46</v>
      </c>
      <c r="V1355" s="1" t="s">
        <v>46</v>
      </c>
      <c r="W1355" s="1" t="s">
        <v>46</v>
      </c>
      <c r="X1355" s="12" t="str">
        <f>IF(OR(VOZ_WHATSAPP[[#This Row],[Confirma Valor de pago]]="No Cumple",VOZ_WHATSAPP[[#This Row],[Confirma hora de pago]]="No Cumple",VOZ_WHATSAPP[[#This Row],[Confirma medio de pago]]="No Cumple"),"Sin Cierre","Cierre")</f>
        <v>Cierre</v>
      </c>
      <c r="Y1355" s="1" t="s">
        <v>46</v>
      </c>
      <c r="Z1355" s="1" t="s">
        <v>46</v>
      </c>
      <c r="AA1355" s="1" t="s">
        <v>46</v>
      </c>
      <c r="AB1355" s="1" t="s">
        <v>46</v>
      </c>
      <c r="AC1355" s="11" t="str">
        <f>IF(OR(VOZ_WHATSAPP[[#This Row],[La comunicación es asertiva, con respeto y evita maltrato]]="No Cumple",VOZ_WHATSAPP[[#This Row],[Cumple con las normativas legales]]="No Cumple"),"No Cumple","Cumple")</f>
        <v>Cumple</v>
      </c>
      <c r="AD1355" s="1" t="s">
        <v>46</v>
      </c>
      <c r="AE1355" s="1" t="s">
        <v>915</v>
      </c>
      <c r="AF1355" s="4">
        <v>1</v>
      </c>
      <c r="AG1355" s="4">
        <f>IF(AND(VOZ_WHATSAPP[[#This Row],[Estado Cierre]]="Sin Cierre",VOZ_WHATSAPP[[#This Row],[Nota Negocio]]="Sin Negocio"),VOZ_WHATSAPP[[#This Row],[Nota]]-24%,VOZ_WHATSAPP[[#This Row],[Nota]])</f>
        <v>1</v>
      </c>
      <c r="AH1355" s="8">
        <f>IF(VOZ_WHATSAPP[[#This Row],[Estado Legal]]="No Cumple",0,IF(VOZ_WHATSAPP[[#This Row],[Realiza lectura de guion Legal]]="No Cumple",VOZ_WHATSAPP[[#This Row],[Nota 2]]-50%,VOZ_WHATSAPP[[#This Row],[Nota 2]]))</f>
        <v>1</v>
      </c>
    </row>
    <row r="1356" spans="1:34" x14ac:dyDescent="0.25">
      <c r="A1356" s="2" t="str">
        <f>VOZ_WHATSAPP[[#This Row],[ID Asesor]]&amp;VOZ_WHATSAPP[[#This Row],[Fecha Monitoreo]]</f>
        <v>394245846</v>
      </c>
      <c r="B1356" s="2">
        <v>45846</v>
      </c>
      <c r="C1356" s="1" t="s">
        <v>59</v>
      </c>
      <c r="D1356" s="1">
        <v>3942</v>
      </c>
      <c r="E1356" s="2">
        <v>45846</v>
      </c>
      <c r="F1356" s="3">
        <v>0.49027777777777776</v>
      </c>
      <c r="G1356" s="1" t="s">
        <v>60</v>
      </c>
      <c r="H1356" s="1" t="s">
        <v>44</v>
      </c>
      <c r="I1356" s="1">
        <v>210020469</v>
      </c>
      <c r="J1356" s="1">
        <v>3023338324</v>
      </c>
      <c r="K1356" s="1" t="s">
        <v>49</v>
      </c>
      <c r="L1356" s="1" t="s">
        <v>46</v>
      </c>
      <c r="M1356" s="1" t="s">
        <v>47</v>
      </c>
      <c r="N1356" s="1" t="s">
        <v>47</v>
      </c>
      <c r="O1356" s="1" t="s">
        <v>54</v>
      </c>
      <c r="P1356" s="1" t="s">
        <v>54</v>
      </c>
      <c r="Q1356" s="1" t="s">
        <v>47</v>
      </c>
      <c r="R1356" s="1" t="s">
        <v>47</v>
      </c>
      <c r="S1356" s="1" t="s">
        <v>47</v>
      </c>
      <c r="T1356" s="12" t="str">
        <f>IF(OR(VOZ_WHATSAPP[[#This Row],[Brinda argumentos coherentes a la objeción]]="No Cumple",VOZ_WHATSAPP[[#This Row],[Despliegue de Beneficios y/o consecuencias]]="No Cumple"),"Sin Negocio","Negocio")</f>
        <v>Sin Negocio</v>
      </c>
      <c r="U1356" s="1" t="s">
        <v>47</v>
      </c>
      <c r="V1356" s="1" t="s">
        <v>47</v>
      </c>
      <c r="W1356" s="1" t="s">
        <v>47</v>
      </c>
      <c r="X1356" s="12" t="str">
        <f>IF(OR(VOZ_WHATSAPP[[#This Row],[Confirma Valor de pago]]="No Cumple",VOZ_WHATSAPP[[#This Row],[Confirma hora de pago]]="No Cumple",VOZ_WHATSAPP[[#This Row],[Confirma medio de pago]]="No Cumple"),"Sin Cierre","Cierre")</f>
        <v>Sin Cierre</v>
      </c>
      <c r="Y1356" s="1" t="s">
        <v>54</v>
      </c>
      <c r="Z1356" s="1" t="s">
        <v>46</v>
      </c>
      <c r="AA1356" s="1" t="s">
        <v>54</v>
      </c>
      <c r="AB1356" s="1" t="s">
        <v>46</v>
      </c>
      <c r="AC1356" s="11" t="str">
        <f>IF(OR(VOZ_WHATSAPP[[#This Row],[La comunicación es asertiva, con respeto y evita maltrato]]="No Cumple",VOZ_WHATSAPP[[#This Row],[Cumple con las normativas legales]]="No Cumple"),"No Cumple","Cumple")</f>
        <v>No Cumple</v>
      </c>
      <c r="AD1356" s="1" t="s">
        <v>47</v>
      </c>
      <c r="AE1356" s="1" t="s">
        <v>1322</v>
      </c>
      <c r="AF1356" s="4">
        <v>0.19</v>
      </c>
      <c r="AG1356" s="4">
        <f>IF(AND(VOZ_WHATSAPP[[#This Row],[Estado Cierre]]="Sin Cierre",VOZ_WHATSAPP[[#This Row],[Nota Negocio]]="Sin Negocio"),VOZ_WHATSAPP[[#This Row],[Nota]]-24%,VOZ_WHATSAPP[[#This Row],[Nota]])</f>
        <v>-4.9999999999999989E-2</v>
      </c>
      <c r="AH1356" s="8">
        <f>IF(VOZ_WHATSAPP[[#This Row],[Estado Legal]]="No Cumple",0,IF(VOZ_WHATSAPP[[#This Row],[Realiza lectura de guion Legal]]="No Cumple",VOZ_WHATSAPP[[#This Row],[Nota 2]]-50%,VOZ_WHATSAPP[[#This Row],[Nota 2]]))</f>
        <v>0</v>
      </c>
    </row>
    <row r="1357" spans="1:34" x14ac:dyDescent="0.25">
      <c r="A1357" s="2" t="str">
        <f>VOZ_WHATSAPP[[#This Row],[ID Asesor]]&amp;VOZ_WHATSAPP[[#This Row],[Fecha Monitoreo]]</f>
        <v>382345846</v>
      </c>
      <c r="B1357" s="2">
        <v>45846</v>
      </c>
      <c r="C1357" s="1" t="s">
        <v>56</v>
      </c>
      <c r="D1357" s="1">
        <v>3823</v>
      </c>
      <c r="E1357" s="2">
        <v>45846</v>
      </c>
      <c r="F1357" s="3">
        <v>0.52152777777777781</v>
      </c>
      <c r="G1357" s="1" t="s">
        <v>58</v>
      </c>
      <c r="H1357" s="1" t="s">
        <v>44</v>
      </c>
      <c r="I1357" s="1">
        <v>592</v>
      </c>
      <c r="J1357" s="1">
        <v>3173818784</v>
      </c>
      <c r="K1357" s="1" t="s">
        <v>45</v>
      </c>
      <c r="L1357" s="1" t="s">
        <v>46</v>
      </c>
      <c r="M1357" s="1" t="s">
        <v>47</v>
      </c>
      <c r="N1357" s="1" t="s">
        <v>46</v>
      </c>
      <c r="O1357" s="1" t="s">
        <v>46</v>
      </c>
      <c r="P1357" s="1" t="s">
        <v>46</v>
      </c>
      <c r="Q1357" s="1" t="s">
        <v>48</v>
      </c>
      <c r="R1357" s="1" t="s">
        <v>48</v>
      </c>
      <c r="S1357" s="1" t="s">
        <v>48</v>
      </c>
      <c r="T1357" s="12" t="str">
        <f>IF(OR(VOZ_WHATSAPP[[#This Row],[Brinda argumentos coherentes a la objeción]]="No Cumple",VOZ_WHATSAPP[[#This Row],[Despliegue de Beneficios y/o consecuencias]]="No Cumple"),"Sin Negocio","Negocio")</f>
        <v>Negocio</v>
      </c>
      <c r="U1357" s="1" t="s">
        <v>48</v>
      </c>
      <c r="V1357" s="1" t="s">
        <v>48</v>
      </c>
      <c r="W1357" s="1" t="s">
        <v>48</v>
      </c>
      <c r="X1357" s="12" t="str">
        <f>IF(OR(VOZ_WHATSAPP[[#This Row],[Confirma Valor de pago]]="No Cumple",VOZ_WHATSAPP[[#This Row],[Confirma hora de pago]]="No Cumple",VOZ_WHATSAPP[[#This Row],[Confirma medio de pago]]="No Cumple"),"Sin Cierre","Cierre")</f>
        <v>Cierre</v>
      </c>
      <c r="Y1357" s="1" t="s">
        <v>46</v>
      </c>
      <c r="Z1357" s="1" t="s">
        <v>46</v>
      </c>
      <c r="AA1357" s="1" t="s">
        <v>46</v>
      </c>
      <c r="AB1357" s="1" t="s">
        <v>46</v>
      </c>
      <c r="AC1357" s="11" t="str">
        <f>IF(OR(VOZ_WHATSAPP[[#This Row],[La comunicación es asertiva, con respeto y evita maltrato]]="No Cumple",VOZ_WHATSAPP[[#This Row],[Cumple con las normativas legales]]="No Cumple"),"No Cumple","Cumple")</f>
        <v>Cumple</v>
      </c>
      <c r="AD1357" s="1" t="s">
        <v>46</v>
      </c>
      <c r="AE1357" s="1" t="s">
        <v>1323</v>
      </c>
      <c r="AF1357" s="4">
        <v>0.96</v>
      </c>
      <c r="AG1357" s="4">
        <f>IF(AND(VOZ_WHATSAPP[[#This Row],[Estado Cierre]]="Sin Cierre",VOZ_WHATSAPP[[#This Row],[Nota Negocio]]="Sin Negocio"),VOZ_WHATSAPP[[#This Row],[Nota]]-24%,VOZ_WHATSAPP[[#This Row],[Nota]])</f>
        <v>0.96</v>
      </c>
      <c r="AH1357" s="8">
        <f>IF(VOZ_WHATSAPP[[#This Row],[Estado Legal]]="No Cumple",0,IF(VOZ_WHATSAPP[[#This Row],[Realiza lectura de guion Legal]]="No Cumple",VOZ_WHATSAPP[[#This Row],[Nota 2]]-50%,VOZ_WHATSAPP[[#This Row],[Nota 2]]))</f>
        <v>0.96</v>
      </c>
    </row>
    <row r="1358" spans="1:34" x14ac:dyDescent="0.25">
      <c r="A1358" s="2" t="str">
        <f>VOZ_WHATSAPP[[#This Row],[ID Asesor]]&amp;VOZ_WHATSAPP[[#This Row],[Fecha Monitoreo]]</f>
        <v>299445846</v>
      </c>
      <c r="B1358" s="2">
        <v>45846</v>
      </c>
      <c r="C1358" s="1" t="s">
        <v>696</v>
      </c>
      <c r="D1358" s="1">
        <v>2994</v>
      </c>
      <c r="E1358" s="2">
        <v>45845</v>
      </c>
      <c r="F1358" s="3">
        <v>0.47013888888888888</v>
      </c>
      <c r="G1358" s="1" t="s">
        <v>51</v>
      </c>
      <c r="H1358" s="1" t="s">
        <v>71</v>
      </c>
      <c r="I1358" s="1"/>
      <c r="J1358" s="1"/>
      <c r="K1358" s="1"/>
      <c r="L1358" s="1" t="s">
        <v>46</v>
      </c>
      <c r="M1358" s="1" t="s">
        <v>47</v>
      </c>
      <c r="N1358" s="1" t="s">
        <v>46</v>
      </c>
      <c r="O1358" s="1" t="s">
        <v>46</v>
      </c>
      <c r="P1358" s="1" t="s">
        <v>46</v>
      </c>
      <c r="Q1358" s="1" t="s">
        <v>48</v>
      </c>
      <c r="R1358" s="1" t="s">
        <v>48</v>
      </c>
      <c r="S1358" s="1" t="s">
        <v>46</v>
      </c>
      <c r="T1358" s="12" t="str">
        <f>IF(OR(VOZ_WHATSAPP[[#This Row],[Brinda argumentos coherentes a la objeción]]="No Cumple",VOZ_WHATSAPP[[#This Row],[Despliegue de Beneficios y/o consecuencias]]="No Cumple"),"Sin Negocio","Negocio")</f>
        <v>Negocio</v>
      </c>
      <c r="U1358" s="1" t="s">
        <v>46</v>
      </c>
      <c r="V1358" s="1" t="s">
        <v>46</v>
      </c>
      <c r="W1358" s="1" t="s">
        <v>46</v>
      </c>
      <c r="X1358" s="12" t="str">
        <f>IF(OR(VOZ_WHATSAPP[[#This Row],[Confirma Valor de pago]]="No Cumple",VOZ_WHATSAPP[[#This Row],[Confirma hora de pago]]="No Cumple",VOZ_WHATSAPP[[#This Row],[Confirma medio de pago]]="No Cumple"),"Sin Cierre","Cierre")</f>
        <v>Cierre</v>
      </c>
      <c r="Y1358" s="1" t="s">
        <v>46</v>
      </c>
      <c r="Z1358" s="1" t="s">
        <v>46</v>
      </c>
      <c r="AA1358" s="1" t="s">
        <v>46</v>
      </c>
      <c r="AB1358" s="1" t="s">
        <v>46</v>
      </c>
      <c r="AC1358" s="11" t="str">
        <f>IF(OR(VOZ_WHATSAPP[[#This Row],[La comunicación es asertiva, con respeto y evita maltrato]]="No Cumple",VOZ_WHATSAPP[[#This Row],[Cumple con las normativas legales]]="No Cumple"),"No Cumple","Cumple")</f>
        <v>Cumple</v>
      </c>
      <c r="AD1358" s="1" t="s">
        <v>46</v>
      </c>
      <c r="AE1358" s="1" t="s">
        <v>1324</v>
      </c>
      <c r="AF1358" s="4">
        <v>0.96</v>
      </c>
      <c r="AG1358" s="4">
        <f>IF(AND(VOZ_WHATSAPP[[#This Row],[Estado Cierre]]="Sin Cierre",VOZ_WHATSAPP[[#This Row],[Nota Negocio]]="Sin Negocio"),VOZ_WHATSAPP[[#This Row],[Nota]]-24%,VOZ_WHATSAPP[[#This Row],[Nota]])</f>
        <v>0.96</v>
      </c>
      <c r="AH1358" s="8">
        <f>IF(VOZ_WHATSAPP[[#This Row],[Estado Legal]]="No Cumple",0,IF(VOZ_WHATSAPP[[#This Row],[Realiza lectura de guion Legal]]="No Cumple",VOZ_WHATSAPP[[#This Row],[Nota 2]]-50%,VOZ_WHATSAPP[[#This Row],[Nota 2]]))</f>
        <v>0.96</v>
      </c>
    </row>
    <row r="1359" spans="1:34" x14ac:dyDescent="0.25">
      <c r="A1359" s="2" t="str">
        <f>VOZ_WHATSAPP[[#This Row],[ID Asesor]]&amp;VOZ_WHATSAPP[[#This Row],[Fecha Monitoreo]]</f>
        <v>362345846</v>
      </c>
      <c r="B1359" s="2">
        <v>45846</v>
      </c>
      <c r="C1359" s="1" t="s">
        <v>56</v>
      </c>
      <c r="D1359" s="1">
        <v>3623</v>
      </c>
      <c r="E1359" s="2">
        <v>45846</v>
      </c>
      <c r="F1359" s="3">
        <v>0.48958333333333331</v>
      </c>
      <c r="G1359" s="1" t="s">
        <v>58</v>
      </c>
      <c r="H1359" s="1" t="s">
        <v>44</v>
      </c>
      <c r="I1359" s="1">
        <v>459</v>
      </c>
      <c r="J1359" s="1">
        <v>3183475849</v>
      </c>
      <c r="K1359" s="1" t="s">
        <v>45</v>
      </c>
      <c r="L1359" s="1" t="s">
        <v>46</v>
      </c>
      <c r="M1359" s="1" t="s">
        <v>46</v>
      </c>
      <c r="N1359" s="1" t="s">
        <v>46</v>
      </c>
      <c r="O1359" s="1" t="s">
        <v>46</v>
      </c>
      <c r="P1359" s="1" t="s">
        <v>46</v>
      </c>
      <c r="Q1359" s="1" t="s">
        <v>46</v>
      </c>
      <c r="R1359" s="1" t="s">
        <v>46</v>
      </c>
      <c r="S1359" s="1" t="s">
        <v>46</v>
      </c>
      <c r="T1359" s="12" t="str">
        <f>IF(OR(VOZ_WHATSAPP[[#This Row],[Brinda argumentos coherentes a la objeción]]="No Cumple",VOZ_WHATSAPP[[#This Row],[Despliegue de Beneficios y/o consecuencias]]="No Cumple"),"Sin Negocio","Negocio")</f>
        <v>Negocio</v>
      </c>
      <c r="U1359" s="1" t="s">
        <v>46</v>
      </c>
      <c r="V1359" s="1" t="s">
        <v>46</v>
      </c>
      <c r="W1359" s="1" t="s">
        <v>46</v>
      </c>
      <c r="X1359" s="12" t="str">
        <f>IF(OR(VOZ_WHATSAPP[[#This Row],[Confirma Valor de pago]]="No Cumple",VOZ_WHATSAPP[[#This Row],[Confirma hora de pago]]="No Cumple",VOZ_WHATSAPP[[#This Row],[Confirma medio de pago]]="No Cumple"),"Sin Cierre","Cierre")</f>
        <v>Cierre</v>
      </c>
      <c r="Y1359" s="1" t="s">
        <v>46</v>
      </c>
      <c r="Z1359" s="1" t="s">
        <v>46</v>
      </c>
      <c r="AA1359" s="1" t="s">
        <v>46</v>
      </c>
      <c r="AB1359" s="1" t="s">
        <v>46</v>
      </c>
      <c r="AC1359" s="11" t="str">
        <f>IF(OR(VOZ_WHATSAPP[[#This Row],[La comunicación es asertiva, con respeto y evita maltrato]]="No Cumple",VOZ_WHATSAPP[[#This Row],[Cumple con las normativas legales]]="No Cumple"),"No Cumple","Cumple")</f>
        <v>Cumple</v>
      </c>
      <c r="AD1359" s="1" t="s">
        <v>46</v>
      </c>
      <c r="AE1359" s="1" t="s">
        <v>857</v>
      </c>
      <c r="AF1359" s="4">
        <v>1</v>
      </c>
      <c r="AG1359" s="4">
        <f>IF(AND(VOZ_WHATSAPP[[#This Row],[Estado Cierre]]="Sin Cierre",VOZ_WHATSAPP[[#This Row],[Nota Negocio]]="Sin Negocio"),VOZ_WHATSAPP[[#This Row],[Nota]]-24%,VOZ_WHATSAPP[[#This Row],[Nota]])</f>
        <v>1</v>
      </c>
      <c r="AH1359" s="8">
        <f>IF(VOZ_WHATSAPP[[#This Row],[Estado Legal]]="No Cumple",0,IF(VOZ_WHATSAPP[[#This Row],[Realiza lectura de guion Legal]]="No Cumple",VOZ_WHATSAPP[[#This Row],[Nota 2]]-50%,VOZ_WHATSAPP[[#This Row],[Nota 2]]))</f>
        <v>1</v>
      </c>
    </row>
    <row r="1360" spans="1:34" x14ac:dyDescent="0.25">
      <c r="A1360" s="2" t="str">
        <f>VOZ_WHATSAPP[[#This Row],[ID Asesor]]&amp;VOZ_WHATSAPP[[#This Row],[Fecha Monitoreo]]</f>
        <v>361245846</v>
      </c>
      <c r="B1360" s="2">
        <v>45846</v>
      </c>
      <c r="C1360" s="1" t="s">
        <v>42</v>
      </c>
      <c r="D1360" s="1">
        <v>3612</v>
      </c>
      <c r="E1360" s="2">
        <v>45846</v>
      </c>
      <c r="F1360" s="3">
        <v>0.46527777777777779</v>
      </c>
      <c r="G1360" s="1" t="s">
        <v>60</v>
      </c>
      <c r="H1360" s="1" t="s">
        <v>71</v>
      </c>
      <c r="I1360" s="1"/>
      <c r="J1360" s="1"/>
      <c r="K1360" s="1"/>
      <c r="L1360" s="1" t="s">
        <v>46</v>
      </c>
      <c r="M1360" s="1" t="s">
        <v>48</v>
      </c>
      <c r="N1360" s="1" t="s">
        <v>48</v>
      </c>
      <c r="O1360" s="1" t="s">
        <v>48</v>
      </c>
      <c r="P1360" s="1" t="s">
        <v>48</v>
      </c>
      <c r="Q1360" s="1" t="s">
        <v>48</v>
      </c>
      <c r="R1360" s="1" t="s">
        <v>48</v>
      </c>
      <c r="S1360" s="1" t="s">
        <v>48</v>
      </c>
      <c r="T1360" s="12" t="str">
        <f>IF(OR(VOZ_WHATSAPP[[#This Row],[Brinda argumentos coherentes a la objeción]]="No Cumple",VOZ_WHATSAPP[[#This Row],[Despliegue de Beneficios y/o consecuencias]]="No Cumple"),"Sin Negocio","Negocio")</f>
        <v>Negocio</v>
      </c>
      <c r="U1360" s="1" t="s">
        <v>46</v>
      </c>
      <c r="V1360" s="1" t="s">
        <v>46</v>
      </c>
      <c r="W1360" s="1" t="s">
        <v>46</v>
      </c>
      <c r="X1360" s="12" t="str">
        <f>IF(OR(VOZ_WHATSAPP[[#This Row],[Confirma Valor de pago]]="No Cumple",VOZ_WHATSAPP[[#This Row],[Confirma hora de pago]]="No Cumple",VOZ_WHATSAPP[[#This Row],[Confirma medio de pago]]="No Cumple"),"Sin Cierre","Cierre")</f>
        <v>Cierre</v>
      </c>
      <c r="Y1360" s="1" t="s">
        <v>48</v>
      </c>
      <c r="Z1360" s="1" t="s">
        <v>54</v>
      </c>
      <c r="AA1360" s="1" t="s">
        <v>46</v>
      </c>
      <c r="AB1360" s="1" t="s">
        <v>54</v>
      </c>
      <c r="AC1360" s="11" t="str">
        <f>IF(OR(VOZ_WHATSAPP[[#This Row],[La comunicación es asertiva, con respeto y evita maltrato]]="No Cumple",VOZ_WHATSAPP[[#This Row],[Cumple con las normativas legales]]="No Cumple"),"No Cumple","Cumple")</f>
        <v>No Cumple</v>
      </c>
      <c r="AD1360" s="1" t="s">
        <v>48</v>
      </c>
      <c r="AE1360" s="1" t="s">
        <v>1325</v>
      </c>
      <c r="AF1360" s="4">
        <v>0.85</v>
      </c>
      <c r="AG1360" s="4">
        <f>IF(AND(VOZ_WHATSAPP[[#This Row],[Estado Cierre]]="Sin Cierre",VOZ_WHATSAPP[[#This Row],[Nota Negocio]]="Sin Negocio"),VOZ_WHATSAPP[[#This Row],[Nota]]-24%,VOZ_WHATSAPP[[#This Row],[Nota]])</f>
        <v>0.85</v>
      </c>
      <c r="AH1360" s="8">
        <f>IF(VOZ_WHATSAPP[[#This Row],[Estado Legal]]="No Cumple",0,IF(VOZ_WHATSAPP[[#This Row],[Realiza lectura de guion Legal]]="No Cumple",VOZ_WHATSAPP[[#This Row],[Nota 2]]-50%,VOZ_WHATSAPP[[#This Row],[Nota 2]]))</f>
        <v>0</v>
      </c>
    </row>
    <row r="1361" spans="1:34" x14ac:dyDescent="0.25">
      <c r="A1361" s="2" t="str">
        <f>VOZ_WHATSAPP[[#This Row],[ID Asesor]]&amp;VOZ_WHATSAPP[[#This Row],[Fecha Monitoreo]]</f>
        <v>303145846</v>
      </c>
      <c r="B1361" s="2">
        <v>45846</v>
      </c>
      <c r="C1361" s="1" t="s">
        <v>42</v>
      </c>
      <c r="D1361" s="1">
        <v>3031</v>
      </c>
      <c r="E1361" s="2">
        <v>45846</v>
      </c>
      <c r="F1361" s="3">
        <v>0.46319444444444446</v>
      </c>
      <c r="G1361" s="1" t="s">
        <v>80</v>
      </c>
      <c r="H1361" s="1" t="s">
        <v>71</v>
      </c>
      <c r="I1361" s="1"/>
      <c r="J1361" s="1"/>
      <c r="K1361" s="1"/>
      <c r="L1361" s="1" t="s">
        <v>46</v>
      </c>
      <c r="M1361" s="1" t="s">
        <v>48</v>
      </c>
      <c r="N1361" s="1" t="s">
        <v>47</v>
      </c>
      <c r="O1361" s="1" t="s">
        <v>54</v>
      </c>
      <c r="P1361" s="1" t="s">
        <v>48</v>
      </c>
      <c r="Q1361" s="1" t="s">
        <v>48</v>
      </c>
      <c r="R1361" s="1" t="s">
        <v>48</v>
      </c>
      <c r="S1361" s="1" t="s">
        <v>48</v>
      </c>
      <c r="T1361" s="12" t="str">
        <f>IF(OR(VOZ_WHATSAPP[[#This Row],[Brinda argumentos coherentes a la objeción]]="No Cumple",VOZ_WHATSAPP[[#This Row],[Despliegue de Beneficios y/o consecuencias]]="No Cumple"),"Sin Negocio","Negocio")</f>
        <v>Negocio</v>
      </c>
      <c r="U1361" s="1" t="s">
        <v>48</v>
      </c>
      <c r="V1361" s="1" t="s">
        <v>48</v>
      </c>
      <c r="W1361" s="1" t="s">
        <v>48</v>
      </c>
      <c r="X1361" s="12" t="str">
        <f>IF(OR(VOZ_WHATSAPP[[#This Row],[Confirma Valor de pago]]="No Cumple",VOZ_WHATSAPP[[#This Row],[Confirma hora de pago]]="No Cumple",VOZ_WHATSAPP[[#This Row],[Confirma medio de pago]]="No Cumple"),"Sin Cierre","Cierre")</f>
        <v>Cierre</v>
      </c>
      <c r="Y1361" s="1" t="s">
        <v>48</v>
      </c>
      <c r="Z1361" s="1" t="s">
        <v>46</v>
      </c>
      <c r="AA1361" s="1" t="s">
        <v>46</v>
      </c>
      <c r="AB1361" s="1" t="s">
        <v>46</v>
      </c>
      <c r="AC1361" s="11" t="str">
        <f>IF(OR(VOZ_WHATSAPP[[#This Row],[La comunicación es asertiva, con respeto y evita maltrato]]="No Cumple",VOZ_WHATSAPP[[#This Row],[Cumple con las normativas legales]]="No Cumple"),"No Cumple","Cumple")</f>
        <v>Cumple</v>
      </c>
      <c r="AD1361" s="1" t="s">
        <v>48</v>
      </c>
      <c r="AE1361" s="1" t="s">
        <v>1326</v>
      </c>
      <c r="AF1361" s="4">
        <v>0.9</v>
      </c>
      <c r="AG1361" s="4">
        <f>IF(AND(VOZ_WHATSAPP[[#This Row],[Estado Cierre]]="Sin Cierre",VOZ_WHATSAPP[[#This Row],[Nota Negocio]]="Sin Negocio"),VOZ_WHATSAPP[[#This Row],[Nota]]-24%,VOZ_WHATSAPP[[#This Row],[Nota]])</f>
        <v>0.9</v>
      </c>
      <c r="AH1361" s="8">
        <f>IF(VOZ_WHATSAPP[[#This Row],[Estado Legal]]="No Cumple",0,IF(VOZ_WHATSAPP[[#This Row],[Realiza lectura de guion Legal]]="No Cumple",VOZ_WHATSAPP[[#This Row],[Nota 2]]-50%,VOZ_WHATSAPP[[#This Row],[Nota 2]]))</f>
        <v>0.9</v>
      </c>
    </row>
    <row r="1362" spans="1:34" x14ac:dyDescent="0.25">
      <c r="A1362" s="2" t="str">
        <f>VOZ_WHATSAPP[[#This Row],[ID Asesor]]&amp;VOZ_WHATSAPP[[#This Row],[Fecha Monitoreo]]</f>
        <v>385745846</v>
      </c>
      <c r="B1362" s="2">
        <v>45846</v>
      </c>
      <c r="C1362" s="1" t="s">
        <v>59</v>
      </c>
      <c r="D1362" s="1">
        <v>3857</v>
      </c>
      <c r="E1362" s="2">
        <v>45846</v>
      </c>
      <c r="F1362" s="3">
        <v>0.45</v>
      </c>
      <c r="G1362" s="1" t="s">
        <v>60</v>
      </c>
      <c r="H1362" s="1" t="s">
        <v>44</v>
      </c>
      <c r="I1362" s="1">
        <v>1118</v>
      </c>
      <c r="J1362" s="1">
        <v>3043441743</v>
      </c>
      <c r="K1362" s="1" t="s">
        <v>45</v>
      </c>
      <c r="L1362" s="1" t="s">
        <v>46</v>
      </c>
      <c r="M1362" s="1" t="s">
        <v>46</v>
      </c>
      <c r="N1362" s="1" t="s">
        <v>46</v>
      </c>
      <c r="O1362" s="1" t="s">
        <v>46</v>
      </c>
      <c r="P1362" s="1" t="s">
        <v>46</v>
      </c>
      <c r="Q1362" s="1" t="s">
        <v>48</v>
      </c>
      <c r="R1362" s="1" t="s">
        <v>48</v>
      </c>
      <c r="S1362" s="1" t="s">
        <v>48</v>
      </c>
      <c r="T1362" s="12" t="str">
        <f>IF(OR(VOZ_WHATSAPP[[#This Row],[Brinda argumentos coherentes a la objeción]]="No Cumple",VOZ_WHATSAPP[[#This Row],[Despliegue de Beneficios y/o consecuencias]]="No Cumple"),"Sin Negocio","Negocio")</f>
        <v>Negocio</v>
      </c>
      <c r="U1362" s="1" t="s">
        <v>46</v>
      </c>
      <c r="V1362" s="1" t="s">
        <v>46</v>
      </c>
      <c r="W1362" s="1" t="s">
        <v>46</v>
      </c>
      <c r="X1362" s="12" t="str">
        <f>IF(OR(VOZ_WHATSAPP[[#This Row],[Confirma Valor de pago]]="No Cumple",VOZ_WHATSAPP[[#This Row],[Confirma hora de pago]]="No Cumple",VOZ_WHATSAPP[[#This Row],[Confirma medio de pago]]="No Cumple"),"Sin Cierre","Cierre")</f>
        <v>Cierre</v>
      </c>
      <c r="Y1362" s="1" t="s">
        <v>46</v>
      </c>
      <c r="Z1362" s="1" t="s">
        <v>46</v>
      </c>
      <c r="AA1362" s="1" t="s">
        <v>46</v>
      </c>
      <c r="AB1362" s="1" t="s">
        <v>46</v>
      </c>
      <c r="AC1362" s="11" t="str">
        <f>IF(OR(VOZ_WHATSAPP[[#This Row],[La comunicación es asertiva, con respeto y evita maltrato]]="No Cumple",VOZ_WHATSAPP[[#This Row],[Cumple con las normativas legales]]="No Cumple"),"No Cumple","Cumple")</f>
        <v>Cumple</v>
      </c>
      <c r="AD1362" s="1" t="s">
        <v>46</v>
      </c>
      <c r="AE1362" s="1" t="s">
        <v>1327</v>
      </c>
      <c r="AF1362" s="4">
        <v>1</v>
      </c>
      <c r="AG1362" s="4">
        <f>IF(AND(VOZ_WHATSAPP[[#This Row],[Estado Cierre]]="Sin Cierre",VOZ_WHATSAPP[[#This Row],[Nota Negocio]]="Sin Negocio"),VOZ_WHATSAPP[[#This Row],[Nota]]-24%,VOZ_WHATSAPP[[#This Row],[Nota]])</f>
        <v>1</v>
      </c>
      <c r="AH1362" s="8">
        <f>IF(VOZ_WHATSAPP[[#This Row],[Estado Legal]]="No Cumple",0,IF(VOZ_WHATSAPP[[#This Row],[Realiza lectura de guion Legal]]="No Cumple",VOZ_WHATSAPP[[#This Row],[Nota 2]]-50%,VOZ_WHATSAPP[[#This Row],[Nota 2]]))</f>
        <v>1</v>
      </c>
    </row>
    <row r="1363" spans="1:34" x14ac:dyDescent="0.25">
      <c r="A1363" s="2" t="str">
        <f>VOZ_WHATSAPP[[#This Row],[ID Asesor]]&amp;VOZ_WHATSAPP[[#This Row],[Fecha Monitoreo]]</f>
        <v>381945846</v>
      </c>
      <c r="B1363" s="2">
        <v>45846</v>
      </c>
      <c r="C1363" s="1" t="s">
        <v>56</v>
      </c>
      <c r="D1363" s="1">
        <v>3819</v>
      </c>
      <c r="E1363" s="2">
        <v>45846</v>
      </c>
      <c r="F1363" s="3">
        <v>0.44166666666666665</v>
      </c>
      <c r="G1363" s="1" t="s">
        <v>80</v>
      </c>
      <c r="H1363" s="1" t="s">
        <v>44</v>
      </c>
      <c r="I1363" s="1">
        <v>588</v>
      </c>
      <c r="J1363" s="1">
        <v>3184974626</v>
      </c>
      <c r="K1363" s="1" t="s">
        <v>45</v>
      </c>
      <c r="L1363" s="1" t="s">
        <v>46</v>
      </c>
      <c r="M1363" s="1" t="s">
        <v>46</v>
      </c>
      <c r="N1363" s="1" t="s">
        <v>46</v>
      </c>
      <c r="O1363" s="1" t="s">
        <v>54</v>
      </c>
      <c r="P1363" s="1" t="s">
        <v>46</v>
      </c>
      <c r="Q1363" s="1" t="s">
        <v>46</v>
      </c>
      <c r="R1363" s="1" t="s">
        <v>46</v>
      </c>
      <c r="S1363" s="1" t="s">
        <v>46</v>
      </c>
      <c r="T1363" s="12" t="str">
        <f>IF(OR(VOZ_WHATSAPP[[#This Row],[Brinda argumentos coherentes a la objeción]]="No Cumple",VOZ_WHATSAPP[[#This Row],[Despliegue de Beneficios y/o consecuencias]]="No Cumple"),"Sin Negocio","Negocio")</f>
        <v>Negocio</v>
      </c>
      <c r="U1363" s="1" t="s">
        <v>48</v>
      </c>
      <c r="V1363" s="1" t="s">
        <v>48</v>
      </c>
      <c r="W1363" s="1" t="s">
        <v>48</v>
      </c>
      <c r="X1363" s="12" t="str">
        <f>IF(OR(VOZ_WHATSAPP[[#This Row],[Confirma Valor de pago]]="No Cumple",VOZ_WHATSAPP[[#This Row],[Confirma hora de pago]]="No Cumple",VOZ_WHATSAPP[[#This Row],[Confirma medio de pago]]="No Cumple"),"Sin Cierre","Cierre")</f>
        <v>Cierre</v>
      </c>
      <c r="Y1363" s="1" t="s">
        <v>46</v>
      </c>
      <c r="Z1363" s="1" t="s">
        <v>46</v>
      </c>
      <c r="AA1363" s="1" t="s">
        <v>46</v>
      </c>
      <c r="AB1363" s="1" t="s">
        <v>46</v>
      </c>
      <c r="AC1363" s="11" t="str">
        <f>IF(OR(VOZ_WHATSAPP[[#This Row],[La comunicación es asertiva, con respeto y evita maltrato]]="No Cumple",VOZ_WHATSAPP[[#This Row],[Cumple con las normativas legales]]="No Cumple"),"No Cumple","Cumple")</f>
        <v>Cumple</v>
      </c>
      <c r="AD1363" s="1" t="s">
        <v>46</v>
      </c>
      <c r="AE1363" s="1" t="s">
        <v>1328</v>
      </c>
      <c r="AF1363" s="4">
        <v>0.95</v>
      </c>
      <c r="AG1363" s="4">
        <f>IF(AND(VOZ_WHATSAPP[[#This Row],[Estado Cierre]]="Sin Cierre",VOZ_WHATSAPP[[#This Row],[Nota Negocio]]="Sin Negocio"),VOZ_WHATSAPP[[#This Row],[Nota]]-24%,VOZ_WHATSAPP[[#This Row],[Nota]])</f>
        <v>0.95</v>
      </c>
      <c r="AH1363" s="8">
        <f>IF(VOZ_WHATSAPP[[#This Row],[Estado Legal]]="No Cumple",0,IF(VOZ_WHATSAPP[[#This Row],[Realiza lectura de guion Legal]]="No Cumple",VOZ_WHATSAPP[[#This Row],[Nota 2]]-50%,VOZ_WHATSAPP[[#This Row],[Nota 2]]))</f>
        <v>0.95</v>
      </c>
    </row>
    <row r="1364" spans="1:34" x14ac:dyDescent="0.25">
      <c r="A1364" s="2" t="str">
        <f>VOZ_WHATSAPP[[#This Row],[ID Asesor]]&amp;VOZ_WHATSAPP[[#This Row],[Fecha Monitoreo]]</f>
        <v>380745846</v>
      </c>
      <c r="B1364" s="2">
        <v>45846</v>
      </c>
      <c r="C1364" s="1" t="s">
        <v>59</v>
      </c>
      <c r="D1364" s="1">
        <v>3807</v>
      </c>
      <c r="E1364" s="2">
        <v>45846</v>
      </c>
      <c r="F1364" s="3">
        <v>0.59375</v>
      </c>
      <c r="G1364" s="1" t="s">
        <v>60</v>
      </c>
      <c r="H1364" s="1" t="s">
        <v>44</v>
      </c>
      <c r="I1364" s="1">
        <v>1419</v>
      </c>
      <c r="J1364" s="1">
        <v>3125286850</v>
      </c>
      <c r="K1364" s="1" t="s">
        <v>45</v>
      </c>
      <c r="L1364" s="1" t="s">
        <v>46</v>
      </c>
      <c r="M1364" s="1" t="s">
        <v>46</v>
      </c>
      <c r="N1364" s="1" t="s">
        <v>46</v>
      </c>
      <c r="O1364" s="1" t="s">
        <v>46</v>
      </c>
      <c r="P1364" s="1" t="s">
        <v>46</v>
      </c>
      <c r="Q1364" s="1" t="s">
        <v>48</v>
      </c>
      <c r="R1364" s="1" t="s">
        <v>48</v>
      </c>
      <c r="S1364" s="1" t="s">
        <v>46</v>
      </c>
      <c r="T1364" s="12" t="str">
        <f>IF(OR(VOZ_WHATSAPP[[#This Row],[Brinda argumentos coherentes a la objeción]]="No Cumple",VOZ_WHATSAPP[[#This Row],[Despliegue de Beneficios y/o consecuencias]]="No Cumple"),"Sin Negocio","Negocio")</f>
        <v>Negocio</v>
      </c>
      <c r="U1364" s="1" t="s">
        <v>46</v>
      </c>
      <c r="V1364" s="1" t="s">
        <v>46</v>
      </c>
      <c r="W1364" s="1" t="s">
        <v>46</v>
      </c>
      <c r="X1364" s="12" t="str">
        <f>IF(OR(VOZ_WHATSAPP[[#This Row],[Confirma Valor de pago]]="No Cumple",VOZ_WHATSAPP[[#This Row],[Confirma hora de pago]]="No Cumple",VOZ_WHATSAPP[[#This Row],[Confirma medio de pago]]="No Cumple"),"Sin Cierre","Cierre")</f>
        <v>Cierre</v>
      </c>
      <c r="Y1364" s="1" t="s">
        <v>46</v>
      </c>
      <c r="Z1364" s="1" t="s">
        <v>46</v>
      </c>
      <c r="AA1364" s="1" t="s">
        <v>46</v>
      </c>
      <c r="AB1364" s="1" t="s">
        <v>46</v>
      </c>
      <c r="AC1364" s="11" t="str">
        <f>IF(OR(VOZ_WHATSAPP[[#This Row],[La comunicación es asertiva, con respeto y evita maltrato]]="No Cumple",VOZ_WHATSAPP[[#This Row],[Cumple con las normativas legales]]="No Cumple"),"No Cumple","Cumple")</f>
        <v>Cumple</v>
      </c>
      <c r="AD1364" s="1" t="s">
        <v>46</v>
      </c>
      <c r="AE1364" s="1" t="s">
        <v>1329</v>
      </c>
      <c r="AF1364" s="4">
        <v>1</v>
      </c>
      <c r="AG1364" s="4">
        <f>IF(AND(VOZ_WHATSAPP[[#This Row],[Estado Cierre]]="Sin Cierre",VOZ_WHATSAPP[[#This Row],[Nota Negocio]]="Sin Negocio"),VOZ_WHATSAPP[[#This Row],[Nota]]-24%,VOZ_WHATSAPP[[#This Row],[Nota]])</f>
        <v>1</v>
      </c>
      <c r="AH1364" s="8">
        <f>IF(VOZ_WHATSAPP[[#This Row],[Estado Legal]]="No Cumple",0,IF(VOZ_WHATSAPP[[#This Row],[Realiza lectura de guion Legal]]="No Cumple",VOZ_WHATSAPP[[#This Row],[Nota 2]]-50%,VOZ_WHATSAPP[[#This Row],[Nota 2]]))</f>
        <v>1</v>
      </c>
    </row>
    <row r="1365" spans="1:34" x14ac:dyDescent="0.25">
      <c r="A1365" s="2" t="str">
        <f>VOZ_WHATSAPP[[#This Row],[ID Asesor]]&amp;VOZ_WHATSAPP[[#This Row],[Fecha Monitoreo]]</f>
        <v>271745846</v>
      </c>
      <c r="B1365" s="2">
        <v>45846</v>
      </c>
      <c r="C1365" s="1" t="s">
        <v>696</v>
      </c>
      <c r="D1365" s="1">
        <v>2717</v>
      </c>
      <c r="E1365" s="2">
        <v>45846</v>
      </c>
      <c r="F1365" s="3">
        <v>0.35</v>
      </c>
      <c r="G1365" s="1" t="s">
        <v>58</v>
      </c>
      <c r="H1365" s="1" t="s">
        <v>71</v>
      </c>
      <c r="I1365" s="1"/>
      <c r="J1365" s="1"/>
      <c r="K1365" s="1"/>
      <c r="L1365" s="1" t="s">
        <v>46</v>
      </c>
      <c r="M1365" s="1" t="s">
        <v>46</v>
      </c>
      <c r="N1365" s="1" t="s">
        <v>46</v>
      </c>
      <c r="O1365" s="1" t="s">
        <v>46</v>
      </c>
      <c r="P1365" s="1" t="s">
        <v>46</v>
      </c>
      <c r="Q1365" s="1" t="s">
        <v>48</v>
      </c>
      <c r="R1365" s="1" t="s">
        <v>48</v>
      </c>
      <c r="S1365" s="1" t="s">
        <v>46</v>
      </c>
      <c r="T1365" s="12" t="str">
        <f>IF(OR(VOZ_WHATSAPP[[#This Row],[Brinda argumentos coherentes a la objeción]]="No Cumple",VOZ_WHATSAPP[[#This Row],[Despliegue de Beneficios y/o consecuencias]]="No Cumple"),"Sin Negocio","Negocio")</f>
        <v>Negocio</v>
      </c>
      <c r="U1365" s="1" t="s">
        <v>48</v>
      </c>
      <c r="V1365" s="1" t="s">
        <v>48</v>
      </c>
      <c r="W1365" s="1" t="s">
        <v>48</v>
      </c>
      <c r="X1365" s="12" t="str">
        <f>IF(OR(VOZ_WHATSAPP[[#This Row],[Confirma Valor de pago]]="No Cumple",VOZ_WHATSAPP[[#This Row],[Confirma hora de pago]]="No Cumple",VOZ_WHATSAPP[[#This Row],[Confirma medio de pago]]="No Cumple"),"Sin Cierre","Cierre")</f>
        <v>Cierre</v>
      </c>
      <c r="Y1365" s="1" t="s">
        <v>54</v>
      </c>
      <c r="Z1365" s="1" t="s">
        <v>54</v>
      </c>
      <c r="AA1365" s="1" t="s">
        <v>46</v>
      </c>
      <c r="AB1365" s="1" t="s">
        <v>46</v>
      </c>
      <c r="AC1365" s="11" t="str">
        <f>IF(OR(VOZ_WHATSAPP[[#This Row],[La comunicación es asertiva, con respeto y evita maltrato]]="No Cumple",VOZ_WHATSAPP[[#This Row],[Cumple con las normativas legales]]="No Cumple"),"No Cumple","Cumple")</f>
        <v>Cumple</v>
      </c>
      <c r="AD1365" s="1" t="s">
        <v>47</v>
      </c>
      <c r="AE1365" s="1" t="s">
        <v>1330</v>
      </c>
      <c r="AF1365" s="4">
        <v>0.77</v>
      </c>
      <c r="AG1365" s="4">
        <f>IF(AND(VOZ_WHATSAPP[[#This Row],[Estado Cierre]]="Sin Cierre",VOZ_WHATSAPP[[#This Row],[Nota Negocio]]="Sin Negocio"),VOZ_WHATSAPP[[#This Row],[Nota]]-24%,VOZ_WHATSAPP[[#This Row],[Nota]])</f>
        <v>0.77</v>
      </c>
      <c r="AH1365" s="8">
        <f>IF(VOZ_WHATSAPP[[#This Row],[Estado Legal]]="No Cumple",0,IF(VOZ_WHATSAPP[[#This Row],[Realiza lectura de guion Legal]]="No Cumple",VOZ_WHATSAPP[[#This Row],[Nota 2]]-50%,VOZ_WHATSAPP[[#This Row],[Nota 2]]))</f>
        <v>0.27</v>
      </c>
    </row>
    <row r="1366" spans="1:34" x14ac:dyDescent="0.25">
      <c r="A1366" s="2" t="str">
        <f>VOZ_WHATSAPP[[#This Row],[ID Asesor]]&amp;VOZ_WHATSAPP[[#This Row],[Fecha Monitoreo]]</f>
        <v>380645846</v>
      </c>
      <c r="B1366" s="2">
        <v>45846</v>
      </c>
      <c r="C1366" s="1" t="s">
        <v>126</v>
      </c>
      <c r="D1366" s="1">
        <v>3806</v>
      </c>
      <c r="E1366" s="2">
        <v>45846</v>
      </c>
      <c r="F1366" s="3">
        <v>0.64583333333333337</v>
      </c>
      <c r="G1366" s="1" t="s">
        <v>80</v>
      </c>
      <c r="H1366" s="1" t="s">
        <v>44</v>
      </c>
      <c r="I1366" s="1">
        <v>3806</v>
      </c>
      <c r="J1366" s="1">
        <v>3146374403</v>
      </c>
      <c r="K1366" s="1" t="s">
        <v>45</v>
      </c>
      <c r="L1366" s="1" t="s">
        <v>46</v>
      </c>
      <c r="M1366" s="1" t="s">
        <v>46</v>
      </c>
      <c r="N1366" s="1" t="s">
        <v>46</v>
      </c>
      <c r="O1366" s="1" t="s">
        <v>46</v>
      </c>
      <c r="P1366" s="1" t="s">
        <v>46</v>
      </c>
      <c r="Q1366" s="1" t="s">
        <v>46</v>
      </c>
      <c r="R1366" s="1" t="s">
        <v>46</v>
      </c>
      <c r="S1366" s="1" t="s">
        <v>46</v>
      </c>
      <c r="T1366" s="12" t="str">
        <f>IF(OR(VOZ_WHATSAPP[[#This Row],[Brinda argumentos coherentes a la objeción]]="No Cumple",VOZ_WHATSAPP[[#This Row],[Despliegue de Beneficios y/o consecuencias]]="No Cumple"),"Sin Negocio","Negocio")</f>
        <v>Negocio</v>
      </c>
      <c r="U1366" s="1" t="s">
        <v>48</v>
      </c>
      <c r="V1366" s="1" t="s">
        <v>48</v>
      </c>
      <c r="W1366" s="1" t="s">
        <v>48</v>
      </c>
      <c r="X1366" s="12" t="str">
        <f>IF(OR(VOZ_WHATSAPP[[#This Row],[Confirma Valor de pago]]="No Cumple",VOZ_WHATSAPP[[#This Row],[Confirma hora de pago]]="No Cumple",VOZ_WHATSAPP[[#This Row],[Confirma medio de pago]]="No Cumple"),"Sin Cierre","Cierre")</f>
        <v>Cierre</v>
      </c>
      <c r="Y1366" s="1" t="s">
        <v>46</v>
      </c>
      <c r="Z1366" s="1" t="s">
        <v>46</v>
      </c>
      <c r="AA1366" s="1" t="s">
        <v>46</v>
      </c>
      <c r="AB1366" s="1" t="s">
        <v>46</v>
      </c>
      <c r="AC1366" s="11" t="str">
        <f>IF(OR(VOZ_WHATSAPP[[#This Row],[La comunicación es asertiva, con respeto y evita maltrato]]="No Cumple",VOZ_WHATSAPP[[#This Row],[Cumple con las normativas legales]]="No Cumple"),"No Cumple","Cumple")</f>
        <v>Cumple</v>
      </c>
      <c r="AD1366" s="1" t="s">
        <v>46</v>
      </c>
      <c r="AE1366" s="1" t="s">
        <v>133</v>
      </c>
      <c r="AF1366" s="4">
        <v>1</v>
      </c>
      <c r="AG1366" s="4">
        <f>IF(AND(VOZ_WHATSAPP[[#This Row],[Estado Cierre]]="Sin Cierre",VOZ_WHATSAPP[[#This Row],[Nota Negocio]]="Sin Negocio"),VOZ_WHATSAPP[[#This Row],[Nota]]-24%,VOZ_WHATSAPP[[#This Row],[Nota]])</f>
        <v>1</v>
      </c>
      <c r="AH1366" s="8">
        <f>IF(VOZ_WHATSAPP[[#This Row],[Estado Legal]]="No Cumple",0,IF(VOZ_WHATSAPP[[#This Row],[Realiza lectura de guion Legal]]="No Cumple",VOZ_WHATSAPP[[#This Row],[Nota 2]]-50%,VOZ_WHATSAPP[[#This Row],[Nota 2]]))</f>
        <v>1</v>
      </c>
    </row>
    <row r="1367" spans="1:34" x14ac:dyDescent="0.25">
      <c r="A1367" s="2" t="str">
        <f>VOZ_WHATSAPP[[#This Row],[ID Asesor]]&amp;VOZ_WHATSAPP[[#This Row],[Fecha Monitoreo]]</f>
        <v>376945846</v>
      </c>
      <c r="B1367" s="2">
        <v>45846</v>
      </c>
      <c r="C1367" s="1" t="s">
        <v>126</v>
      </c>
      <c r="D1367" s="1">
        <v>3769</v>
      </c>
      <c r="E1367" s="2">
        <v>45846</v>
      </c>
      <c r="F1367" s="3">
        <v>0.52916666666666667</v>
      </c>
      <c r="G1367" s="1" t="s">
        <v>58</v>
      </c>
      <c r="H1367" s="1" t="s">
        <v>44</v>
      </c>
      <c r="I1367" s="1">
        <v>579</v>
      </c>
      <c r="J1367" s="1">
        <v>3003155320</v>
      </c>
      <c r="K1367" s="1" t="s">
        <v>45</v>
      </c>
      <c r="L1367" s="1" t="s">
        <v>46</v>
      </c>
      <c r="M1367" s="1" t="s">
        <v>46</v>
      </c>
      <c r="N1367" s="1" t="s">
        <v>46</v>
      </c>
      <c r="O1367" s="1" t="s">
        <v>46</v>
      </c>
      <c r="P1367" s="1" t="s">
        <v>46</v>
      </c>
      <c r="Q1367" s="1" t="s">
        <v>46</v>
      </c>
      <c r="R1367" s="1" t="s">
        <v>46</v>
      </c>
      <c r="S1367" s="1" t="s">
        <v>46</v>
      </c>
      <c r="T1367" s="12" t="str">
        <f>IF(OR(VOZ_WHATSAPP[[#This Row],[Brinda argumentos coherentes a la objeción]]="No Cumple",VOZ_WHATSAPP[[#This Row],[Despliegue de Beneficios y/o consecuencias]]="No Cumple"),"Sin Negocio","Negocio")</f>
        <v>Negocio</v>
      </c>
      <c r="U1367" s="1" t="s">
        <v>48</v>
      </c>
      <c r="V1367" s="1" t="s">
        <v>48</v>
      </c>
      <c r="W1367" s="1" t="s">
        <v>48</v>
      </c>
      <c r="X1367" s="12" t="str">
        <f>IF(OR(VOZ_WHATSAPP[[#This Row],[Confirma Valor de pago]]="No Cumple",VOZ_WHATSAPP[[#This Row],[Confirma hora de pago]]="No Cumple",VOZ_WHATSAPP[[#This Row],[Confirma medio de pago]]="No Cumple"),"Sin Cierre","Cierre")</f>
        <v>Cierre</v>
      </c>
      <c r="Y1367" s="1" t="s">
        <v>46</v>
      </c>
      <c r="Z1367" s="1" t="s">
        <v>46</v>
      </c>
      <c r="AA1367" s="1" t="s">
        <v>46</v>
      </c>
      <c r="AB1367" s="1" t="s">
        <v>46</v>
      </c>
      <c r="AC1367" s="11" t="str">
        <f>IF(OR(VOZ_WHATSAPP[[#This Row],[La comunicación es asertiva, con respeto y evita maltrato]]="No Cumple",VOZ_WHATSAPP[[#This Row],[Cumple con las normativas legales]]="No Cumple"),"No Cumple","Cumple")</f>
        <v>Cumple</v>
      </c>
      <c r="AD1367" s="1" t="s">
        <v>46</v>
      </c>
      <c r="AE1367" s="1" t="s">
        <v>133</v>
      </c>
      <c r="AF1367" s="4">
        <v>1</v>
      </c>
      <c r="AG1367" s="4">
        <f>IF(AND(VOZ_WHATSAPP[[#This Row],[Estado Cierre]]="Sin Cierre",VOZ_WHATSAPP[[#This Row],[Nota Negocio]]="Sin Negocio"),VOZ_WHATSAPP[[#This Row],[Nota]]-24%,VOZ_WHATSAPP[[#This Row],[Nota]])</f>
        <v>1</v>
      </c>
      <c r="AH1367" s="8">
        <f>IF(VOZ_WHATSAPP[[#This Row],[Estado Legal]]="No Cumple",0,IF(VOZ_WHATSAPP[[#This Row],[Realiza lectura de guion Legal]]="No Cumple",VOZ_WHATSAPP[[#This Row],[Nota 2]]-50%,VOZ_WHATSAPP[[#This Row],[Nota 2]]))</f>
        <v>1</v>
      </c>
    </row>
    <row r="1368" spans="1:34" x14ac:dyDescent="0.25">
      <c r="A1368" s="2" t="str">
        <f>VOZ_WHATSAPP[[#This Row],[ID Asesor]]&amp;VOZ_WHATSAPP[[#This Row],[Fecha Monitoreo]]</f>
        <v>363845846</v>
      </c>
      <c r="B1368" s="2">
        <v>45846</v>
      </c>
      <c r="C1368" s="1" t="s">
        <v>56</v>
      </c>
      <c r="D1368" s="1">
        <v>3638</v>
      </c>
      <c r="E1368" s="2">
        <v>45846</v>
      </c>
      <c r="F1368" s="3">
        <v>0.49583333333333335</v>
      </c>
      <c r="G1368" s="1" t="s">
        <v>80</v>
      </c>
      <c r="H1368" s="1" t="s">
        <v>44</v>
      </c>
      <c r="I1368" s="1">
        <v>573</v>
      </c>
      <c r="J1368" s="1">
        <v>3005726387</v>
      </c>
      <c r="K1368" s="1" t="s">
        <v>45</v>
      </c>
      <c r="L1368" s="1" t="s">
        <v>46</v>
      </c>
      <c r="M1368" s="1" t="s">
        <v>48</v>
      </c>
      <c r="N1368" s="1" t="s">
        <v>46</v>
      </c>
      <c r="O1368" s="1" t="s">
        <v>46</v>
      </c>
      <c r="P1368" s="1" t="s">
        <v>46</v>
      </c>
      <c r="Q1368" s="1" t="s">
        <v>46</v>
      </c>
      <c r="R1368" s="1" t="s">
        <v>46</v>
      </c>
      <c r="S1368" s="1" t="s">
        <v>46</v>
      </c>
      <c r="T1368" s="12" t="str">
        <f>IF(OR(VOZ_WHATSAPP[[#This Row],[Brinda argumentos coherentes a la objeción]]="No Cumple",VOZ_WHATSAPP[[#This Row],[Despliegue de Beneficios y/o consecuencias]]="No Cumple"),"Sin Negocio","Negocio")</f>
        <v>Negocio</v>
      </c>
      <c r="U1368" s="1" t="s">
        <v>48</v>
      </c>
      <c r="V1368" s="1" t="s">
        <v>48</v>
      </c>
      <c r="W1368" s="1" t="s">
        <v>48</v>
      </c>
      <c r="X1368" s="12" t="str">
        <f>IF(OR(VOZ_WHATSAPP[[#This Row],[Confirma Valor de pago]]="No Cumple",VOZ_WHATSAPP[[#This Row],[Confirma hora de pago]]="No Cumple",VOZ_WHATSAPP[[#This Row],[Confirma medio de pago]]="No Cumple"),"Sin Cierre","Cierre")</f>
        <v>Cierre</v>
      </c>
      <c r="Y1368" s="1" t="s">
        <v>48</v>
      </c>
      <c r="Z1368" s="1" t="s">
        <v>46</v>
      </c>
      <c r="AA1368" s="1" t="s">
        <v>46</v>
      </c>
      <c r="AB1368" s="1" t="s">
        <v>46</v>
      </c>
      <c r="AC1368" s="11" t="str">
        <f>IF(OR(VOZ_WHATSAPP[[#This Row],[La comunicación es asertiva, con respeto y evita maltrato]]="No Cumple",VOZ_WHATSAPP[[#This Row],[Cumple con las normativas legales]]="No Cumple"),"No Cumple","Cumple")</f>
        <v>Cumple</v>
      </c>
      <c r="AD1368" s="1" t="s">
        <v>48</v>
      </c>
      <c r="AE1368" s="1" t="s">
        <v>1331</v>
      </c>
      <c r="AF1368" s="4">
        <v>1</v>
      </c>
      <c r="AG1368" s="4">
        <f>IF(AND(VOZ_WHATSAPP[[#This Row],[Estado Cierre]]="Sin Cierre",VOZ_WHATSAPP[[#This Row],[Nota Negocio]]="Sin Negocio"),VOZ_WHATSAPP[[#This Row],[Nota]]-24%,VOZ_WHATSAPP[[#This Row],[Nota]])</f>
        <v>1</v>
      </c>
      <c r="AH1368" s="8">
        <f>IF(VOZ_WHATSAPP[[#This Row],[Estado Legal]]="No Cumple",0,IF(VOZ_WHATSAPP[[#This Row],[Realiza lectura de guion Legal]]="No Cumple",VOZ_WHATSAPP[[#This Row],[Nota 2]]-50%,VOZ_WHATSAPP[[#This Row],[Nota 2]]))</f>
        <v>1</v>
      </c>
    </row>
    <row r="1369" spans="1:34" x14ac:dyDescent="0.25">
      <c r="A1369" s="2" t="str">
        <f>VOZ_WHATSAPP[[#This Row],[ID Asesor]]&amp;VOZ_WHATSAPP[[#This Row],[Fecha Monitoreo]]</f>
        <v>364445846</v>
      </c>
      <c r="B1369" s="2">
        <v>45846</v>
      </c>
      <c r="C1369" s="1" t="s">
        <v>696</v>
      </c>
      <c r="D1369" s="1">
        <v>3644</v>
      </c>
      <c r="E1369" s="2">
        <v>45846</v>
      </c>
      <c r="F1369" s="3">
        <v>0.45416666666666666</v>
      </c>
      <c r="G1369" s="1" t="s">
        <v>51</v>
      </c>
      <c r="H1369" s="1" t="s">
        <v>71</v>
      </c>
      <c r="I1369" s="1"/>
      <c r="J1369" s="1"/>
      <c r="K1369" s="1"/>
      <c r="L1369" s="1" t="s">
        <v>46</v>
      </c>
      <c r="M1369" s="1" t="s">
        <v>47</v>
      </c>
      <c r="N1369" s="1" t="s">
        <v>46</v>
      </c>
      <c r="O1369" s="1" t="s">
        <v>48</v>
      </c>
      <c r="P1369" s="1" t="s">
        <v>48</v>
      </c>
      <c r="Q1369" s="1" t="s">
        <v>48</v>
      </c>
      <c r="R1369" s="1" t="s">
        <v>48</v>
      </c>
      <c r="S1369" s="1" t="s">
        <v>48</v>
      </c>
      <c r="T1369" s="12" t="str">
        <f>IF(OR(VOZ_WHATSAPP[[#This Row],[Brinda argumentos coherentes a la objeción]]="No Cumple",VOZ_WHATSAPP[[#This Row],[Despliegue de Beneficios y/o consecuencias]]="No Cumple"),"Sin Negocio","Negocio")</f>
        <v>Negocio</v>
      </c>
      <c r="U1369" s="1" t="s">
        <v>48</v>
      </c>
      <c r="V1369" s="1" t="s">
        <v>48</v>
      </c>
      <c r="W1369" s="1" t="s">
        <v>48</v>
      </c>
      <c r="X1369" s="12" t="str">
        <f>IF(OR(VOZ_WHATSAPP[[#This Row],[Confirma Valor de pago]]="No Cumple",VOZ_WHATSAPP[[#This Row],[Confirma hora de pago]]="No Cumple",VOZ_WHATSAPP[[#This Row],[Confirma medio de pago]]="No Cumple"),"Sin Cierre","Cierre")</f>
        <v>Cierre</v>
      </c>
      <c r="Y1369" s="1" t="s">
        <v>48</v>
      </c>
      <c r="Z1369" s="1" t="s">
        <v>46</v>
      </c>
      <c r="AA1369" s="1" t="s">
        <v>46</v>
      </c>
      <c r="AB1369" s="1" t="s">
        <v>46</v>
      </c>
      <c r="AC1369" s="11" t="str">
        <f>IF(OR(VOZ_WHATSAPP[[#This Row],[La comunicación es asertiva, con respeto y evita maltrato]]="No Cumple",VOZ_WHATSAPP[[#This Row],[Cumple con las normativas legales]]="No Cumple"),"No Cumple","Cumple")</f>
        <v>Cumple</v>
      </c>
      <c r="AD1369" s="1" t="s">
        <v>48</v>
      </c>
      <c r="AE1369" s="1" t="s">
        <v>1090</v>
      </c>
      <c r="AF1369" s="4">
        <v>0.96</v>
      </c>
      <c r="AG1369" s="4">
        <f>IF(AND(VOZ_WHATSAPP[[#This Row],[Estado Cierre]]="Sin Cierre",VOZ_WHATSAPP[[#This Row],[Nota Negocio]]="Sin Negocio"),VOZ_WHATSAPP[[#This Row],[Nota]]-24%,VOZ_WHATSAPP[[#This Row],[Nota]])</f>
        <v>0.96</v>
      </c>
      <c r="AH1369" s="8">
        <f>IF(VOZ_WHATSAPP[[#This Row],[Estado Legal]]="No Cumple",0,IF(VOZ_WHATSAPP[[#This Row],[Realiza lectura de guion Legal]]="No Cumple",VOZ_WHATSAPP[[#This Row],[Nota 2]]-50%,VOZ_WHATSAPP[[#This Row],[Nota 2]]))</f>
        <v>0.96</v>
      </c>
    </row>
    <row r="1370" spans="1:34" x14ac:dyDescent="0.25">
      <c r="A1370" s="2" t="str">
        <f>VOZ_WHATSAPP[[#This Row],[ID Asesor]]&amp;VOZ_WHATSAPP[[#This Row],[Fecha Monitoreo]]</f>
        <v>295345846</v>
      </c>
      <c r="B1370" s="2">
        <v>45846</v>
      </c>
      <c r="C1370" s="1" t="s">
        <v>56</v>
      </c>
      <c r="D1370" s="1">
        <v>2953</v>
      </c>
      <c r="E1370" s="2">
        <v>45846</v>
      </c>
      <c r="F1370" s="3">
        <v>0.53194444444444444</v>
      </c>
      <c r="G1370" s="1" t="s">
        <v>58</v>
      </c>
      <c r="H1370" s="1" t="s">
        <v>44</v>
      </c>
      <c r="I1370" s="1">
        <v>479</v>
      </c>
      <c r="J1370" s="1">
        <v>3242099681</v>
      </c>
      <c r="K1370" s="1" t="s">
        <v>45</v>
      </c>
      <c r="L1370" s="1" t="s">
        <v>46</v>
      </c>
      <c r="M1370" s="1" t="s">
        <v>46</v>
      </c>
      <c r="N1370" s="1" t="s">
        <v>46</v>
      </c>
      <c r="O1370" s="1" t="s">
        <v>46</v>
      </c>
      <c r="P1370" s="1" t="s">
        <v>46</v>
      </c>
      <c r="Q1370" s="1" t="s">
        <v>48</v>
      </c>
      <c r="R1370" s="1" t="s">
        <v>48</v>
      </c>
      <c r="S1370" s="1" t="s">
        <v>46</v>
      </c>
      <c r="T1370" s="12" t="str">
        <f>IF(OR(VOZ_WHATSAPP[[#This Row],[Brinda argumentos coherentes a la objeción]]="No Cumple",VOZ_WHATSAPP[[#This Row],[Despliegue de Beneficios y/o consecuencias]]="No Cumple"),"Sin Negocio","Negocio")</f>
        <v>Negocio</v>
      </c>
      <c r="U1370" s="1" t="s">
        <v>46</v>
      </c>
      <c r="V1370" s="1" t="s">
        <v>46</v>
      </c>
      <c r="W1370" s="1" t="s">
        <v>46</v>
      </c>
      <c r="X1370" s="12" t="str">
        <f>IF(OR(VOZ_WHATSAPP[[#This Row],[Confirma Valor de pago]]="No Cumple",VOZ_WHATSAPP[[#This Row],[Confirma hora de pago]]="No Cumple",VOZ_WHATSAPP[[#This Row],[Confirma medio de pago]]="No Cumple"),"Sin Cierre","Cierre")</f>
        <v>Cierre</v>
      </c>
      <c r="Y1370" s="1" t="s">
        <v>46</v>
      </c>
      <c r="Z1370" s="1" t="s">
        <v>46</v>
      </c>
      <c r="AA1370" s="1" t="s">
        <v>46</v>
      </c>
      <c r="AB1370" s="1" t="s">
        <v>46</v>
      </c>
      <c r="AC1370" s="11" t="str">
        <f>IF(OR(VOZ_WHATSAPP[[#This Row],[La comunicación es asertiva, con respeto y evita maltrato]]="No Cumple",VOZ_WHATSAPP[[#This Row],[Cumple con las normativas legales]]="No Cumple"),"No Cumple","Cumple")</f>
        <v>Cumple</v>
      </c>
      <c r="AD1370" s="1" t="s">
        <v>46</v>
      </c>
      <c r="AE1370" s="1" t="s">
        <v>143</v>
      </c>
      <c r="AF1370" s="4">
        <v>1</v>
      </c>
      <c r="AG1370" s="4">
        <f>IF(AND(VOZ_WHATSAPP[[#This Row],[Estado Cierre]]="Sin Cierre",VOZ_WHATSAPP[[#This Row],[Nota Negocio]]="Sin Negocio"),VOZ_WHATSAPP[[#This Row],[Nota]]-24%,VOZ_WHATSAPP[[#This Row],[Nota]])</f>
        <v>1</v>
      </c>
      <c r="AH1370" s="8">
        <f>IF(VOZ_WHATSAPP[[#This Row],[Estado Legal]]="No Cumple",0,IF(VOZ_WHATSAPP[[#This Row],[Realiza lectura de guion Legal]]="No Cumple",VOZ_WHATSAPP[[#This Row],[Nota 2]]-50%,VOZ_WHATSAPP[[#This Row],[Nota 2]]))</f>
        <v>1</v>
      </c>
    </row>
    <row r="1371" spans="1:34" x14ac:dyDescent="0.25">
      <c r="A1371" s="2" t="str">
        <f>VOZ_WHATSAPP[[#This Row],[ID Asesor]]&amp;VOZ_WHATSAPP[[#This Row],[Fecha Monitoreo]]</f>
        <v>377145846</v>
      </c>
      <c r="B1371" s="2">
        <v>45846</v>
      </c>
      <c r="C1371" s="1" t="s">
        <v>56</v>
      </c>
      <c r="D1371" s="1">
        <v>3771</v>
      </c>
      <c r="E1371" s="2">
        <v>45846</v>
      </c>
      <c r="F1371" s="3">
        <v>0.64513888888888893</v>
      </c>
      <c r="G1371" s="1" t="s">
        <v>58</v>
      </c>
      <c r="H1371" s="1" t="s">
        <v>44</v>
      </c>
      <c r="I1371" s="1">
        <v>581</v>
      </c>
      <c r="J1371" s="1">
        <v>3112761948</v>
      </c>
      <c r="K1371" s="1" t="s">
        <v>45</v>
      </c>
      <c r="L1371" s="1" t="s">
        <v>47</v>
      </c>
      <c r="M1371" s="1" t="s">
        <v>47</v>
      </c>
      <c r="N1371" s="1" t="s">
        <v>46</v>
      </c>
      <c r="O1371" s="1" t="s">
        <v>46</v>
      </c>
      <c r="P1371" s="1" t="s">
        <v>46</v>
      </c>
      <c r="Q1371" s="1" t="s">
        <v>46</v>
      </c>
      <c r="R1371" s="1" t="s">
        <v>46</v>
      </c>
      <c r="S1371" s="1" t="s">
        <v>46</v>
      </c>
      <c r="T1371" s="12" t="str">
        <f>IF(OR(VOZ_WHATSAPP[[#This Row],[Brinda argumentos coherentes a la objeción]]="No Cumple",VOZ_WHATSAPP[[#This Row],[Despliegue de Beneficios y/o consecuencias]]="No Cumple"),"Sin Negocio","Negocio")</f>
        <v>Negocio</v>
      </c>
      <c r="U1371" s="1" t="s">
        <v>48</v>
      </c>
      <c r="V1371" s="1" t="s">
        <v>48</v>
      </c>
      <c r="W1371" s="1" t="s">
        <v>48</v>
      </c>
      <c r="X1371" s="12" t="str">
        <f>IF(OR(VOZ_WHATSAPP[[#This Row],[Confirma Valor de pago]]="No Cumple",VOZ_WHATSAPP[[#This Row],[Confirma hora de pago]]="No Cumple",VOZ_WHATSAPP[[#This Row],[Confirma medio de pago]]="No Cumple"),"Sin Cierre","Cierre")</f>
        <v>Cierre</v>
      </c>
      <c r="Y1371" s="1" t="s">
        <v>54</v>
      </c>
      <c r="Z1371" s="1" t="s">
        <v>46</v>
      </c>
      <c r="AA1371" s="1" t="s">
        <v>46</v>
      </c>
      <c r="AB1371" s="1" t="s">
        <v>46</v>
      </c>
      <c r="AC1371" s="11" t="str">
        <f>IF(OR(VOZ_WHATSAPP[[#This Row],[La comunicación es asertiva, con respeto y evita maltrato]]="No Cumple",VOZ_WHATSAPP[[#This Row],[Cumple con las normativas legales]]="No Cumple"),"No Cumple","Cumple")</f>
        <v>Cumple</v>
      </c>
      <c r="AD1371" s="1" t="s">
        <v>47</v>
      </c>
      <c r="AE1371" s="1" t="s">
        <v>1332</v>
      </c>
      <c r="AF1371" s="4">
        <v>0.84</v>
      </c>
      <c r="AG1371" s="4">
        <f>IF(AND(VOZ_WHATSAPP[[#This Row],[Estado Cierre]]="Sin Cierre",VOZ_WHATSAPP[[#This Row],[Nota Negocio]]="Sin Negocio"),VOZ_WHATSAPP[[#This Row],[Nota]]-24%,VOZ_WHATSAPP[[#This Row],[Nota]])</f>
        <v>0.84</v>
      </c>
      <c r="AH1371" s="8">
        <f>IF(VOZ_WHATSAPP[[#This Row],[Estado Legal]]="No Cumple",0,IF(VOZ_WHATSAPP[[#This Row],[Realiza lectura de guion Legal]]="No Cumple",VOZ_WHATSAPP[[#This Row],[Nota 2]]-50%,VOZ_WHATSAPP[[#This Row],[Nota 2]]))</f>
        <v>0.33999999999999997</v>
      </c>
    </row>
    <row r="1372" spans="1:34" x14ac:dyDescent="0.25">
      <c r="A1372" s="2" t="str">
        <f>VOZ_WHATSAPP[[#This Row],[ID Asesor]]&amp;VOZ_WHATSAPP[[#This Row],[Fecha Monitoreo]]</f>
        <v>389245846</v>
      </c>
      <c r="B1372" s="2">
        <v>45846</v>
      </c>
      <c r="C1372" s="1" t="s">
        <v>696</v>
      </c>
      <c r="D1372" s="1">
        <v>3892</v>
      </c>
      <c r="E1372" s="2">
        <v>45846</v>
      </c>
      <c r="F1372" s="3">
        <v>0.45347222222222222</v>
      </c>
      <c r="G1372" s="1" t="s">
        <v>80</v>
      </c>
      <c r="H1372" s="1" t="s">
        <v>44</v>
      </c>
      <c r="I1372" s="1">
        <v>1435</v>
      </c>
      <c r="J1372" s="1">
        <v>3148272237</v>
      </c>
      <c r="K1372" s="1" t="s">
        <v>45</v>
      </c>
      <c r="L1372" s="1" t="s">
        <v>46</v>
      </c>
      <c r="M1372" s="1" t="s">
        <v>46</v>
      </c>
      <c r="N1372" s="1" t="s">
        <v>46</v>
      </c>
      <c r="O1372" s="1" t="s">
        <v>54</v>
      </c>
      <c r="P1372" s="1" t="s">
        <v>54</v>
      </c>
      <c r="Q1372" s="1" t="s">
        <v>48</v>
      </c>
      <c r="R1372" s="1" t="s">
        <v>48</v>
      </c>
      <c r="S1372" s="1" t="s">
        <v>46</v>
      </c>
      <c r="T1372" s="12" t="str">
        <f>IF(OR(VOZ_WHATSAPP[[#This Row],[Brinda argumentos coherentes a la objeción]]="No Cumple",VOZ_WHATSAPP[[#This Row],[Despliegue de Beneficios y/o consecuencias]]="No Cumple"),"Sin Negocio","Negocio")</f>
        <v>Negocio</v>
      </c>
      <c r="U1372" s="1" t="s">
        <v>46</v>
      </c>
      <c r="V1372" s="1" t="s">
        <v>48</v>
      </c>
      <c r="W1372" s="1" t="s">
        <v>48</v>
      </c>
      <c r="X1372" s="12" t="str">
        <f>IF(OR(VOZ_WHATSAPP[[#This Row],[Confirma Valor de pago]]="No Cumple",VOZ_WHATSAPP[[#This Row],[Confirma hora de pago]]="No Cumple",VOZ_WHATSAPP[[#This Row],[Confirma medio de pago]]="No Cumple"),"Sin Cierre","Cierre")</f>
        <v>Cierre</v>
      </c>
      <c r="Y1372" s="1" t="s">
        <v>54</v>
      </c>
      <c r="Z1372" s="1" t="s">
        <v>46</v>
      </c>
      <c r="AA1372" s="1" t="s">
        <v>46</v>
      </c>
      <c r="AB1372" s="1" t="s">
        <v>46</v>
      </c>
      <c r="AC1372" s="11" t="str">
        <f>IF(OR(VOZ_WHATSAPP[[#This Row],[La comunicación es asertiva, con respeto y evita maltrato]]="No Cumple",VOZ_WHATSAPP[[#This Row],[Cumple con las normativas legales]]="No Cumple"),"No Cumple","Cumple")</f>
        <v>Cumple</v>
      </c>
      <c r="AD1372" s="1" t="s">
        <v>46</v>
      </c>
      <c r="AE1372" s="1" t="s">
        <v>1333</v>
      </c>
      <c r="AF1372" s="4">
        <v>0.82</v>
      </c>
      <c r="AG1372" s="4">
        <f>IF(AND(VOZ_WHATSAPP[[#This Row],[Estado Cierre]]="Sin Cierre",VOZ_WHATSAPP[[#This Row],[Nota Negocio]]="Sin Negocio"),VOZ_WHATSAPP[[#This Row],[Nota]]-24%,VOZ_WHATSAPP[[#This Row],[Nota]])</f>
        <v>0.82</v>
      </c>
      <c r="AH1372" s="8">
        <f>IF(VOZ_WHATSAPP[[#This Row],[Estado Legal]]="No Cumple",0,IF(VOZ_WHATSAPP[[#This Row],[Realiza lectura de guion Legal]]="No Cumple",VOZ_WHATSAPP[[#This Row],[Nota 2]]-50%,VOZ_WHATSAPP[[#This Row],[Nota 2]]))</f>
        <v>0.82</v>
      </c>
    </row>
    <row r="1373" spans="1:34" x14ac:dyDescent="0.25">
      <c r="A1373" s="2" t="str">
        <f>VOZ_WHATSAPP[[#This Row],[ID Asesor]]&amp;VOZ_WHATSAPP[[#This Row],[Fecha Monitoreo]]</f>
        <v>364945846</v>
      </c>
      <c r="B1373" s="2">
        <v>45846</v>
      </c>
      <c r="C1373" s="1" t="s">
        <v>56</v>
      </c>
      <c r="D1373" s="1">
        <v>3649</v>
      </c>
      <c r="E1373" s="2">
        <v>45846</v>
      </c>
      <c r="F1373" s="3">
        <v>0.54166666666666663</v>
      </c>
      <c r="G1373" s="1" t="s">
        <v>58</v>
      </c>
      <c r="H1373" s="1" t="s">
        <v>71</v>
      </c>
      <c r="I1373" s="1"/>
      <c r="J1373" s="1"/>
      <c r="K1373" s="1"/>
      <c r="L1373" s="1" t="s">
        <v>46</v>
      </c>
      <c r="M1373" s="1" t="s">
        <v>48</v>
      </c>
      <c r="N1373" s="1" t="s">
        <v>46</v>
      </c>
      <c r="O1373" s="1" t="s">
        <v>46</v>
      </c>
      <c r="P1373" s="1" t="s">
        <v>46</v>
      </c>
      <c r="Q1373" s="1" t="s">
        <v>46</v>
      </c>
      <c r="R1373" s="1" t="s">
        <v>46</v>
      </c>
      <c r="S1373" s="1" t="s">
        <v>46</v>
      </c>
      <c r="T1373" s="12" t="str">
        <f>IF(OR(VOZ_WHATSAPP[[#This Row],[Brinda argumentos coherentes a la objeción]]="No Cumple",VOZ_WHATSAPP[[#This Row],[Despliegue de Beneficios y/o consecuencias]]="No Cumple"),"Sin Negocio","Negocio")</f>
        <v>Negocio</v>
      </c>
      <c r="U1373" s="1" t="s">
        <v>46</v>
      </c>
      <c r="V1373" s="1" t="s">
        <v>46</v>
      </c>
      <c r="W1373" s="1" t="s">
        <v>46</v>
      </c>
      <c r="X1373" s="12" t="str">
        <f>IF(OR(VOZ_WHATSAPP[[#This Row],[Confirma Valor de pago]]="No Cumple",VOZ_WHATSAPP[[#This Row],[Confirma hora de pago]]="No Cumple",VOZ_WHATSAPP[[#This Row],[Confirma medio de pago]]="No Cumple"),"Sin Cierre","Cierre")</f>
        <v>Cierre</v>
      </c>
      <c r="Y1373" s="1" t="s">
        <v>48</v>
      </c>
      <c r="Z1373" s="1" t="s">
        <v>46</v>
      </c>
      <c r="AA1373" s="1" t="s">
        <v>46</v>
      </c>
      <c r="AB1373" s="1" t="s">
        <v>46</v>
      </c>
      <c r="AC1373" s="11" t="str">
        <f>IF(OR(VOZ_WHATSAPP[[#This Row],[La comunicación es asertiva, con respeto y evita maltrato]]="No Cumple",VOZ_WHATSAPP[[#This Row],[Cumple con las normativas legales]]="No Cumple"),"No Cumple","Cumple")</f>
        <v>Cumple</v>
      </c>
      <c r="AD1373" s="1" t="s">
        <v>48</v>
      </c>
      <c r="AE1373" s="1" t="s">
        <v>1334</v>
      </c>
      <c r="AF1373" s="4">
        <v>1</v>
      </c>
      <c r="AG1373" s="4">
        <f>IF(AND(VOZ_WHATSAPP[[#This Row],[Estado Cierre]]="Sin Cierre",VOZ_WHATSAPP[[#This Row],[Nota Negocio]]="Sin Negocio"),VOZ_WHATSAPP[[#This Row],[Nota]]-24%,VOZ_WHATSAPP[[#This Row],[Nota]])</f>
        <v>1</v>
      </c>
      <c r="AH1373" s="8">
        <f>IF(VOZ_WHATSAPP[[#This Row],[Estado Legal]]="No Cumple",0,IF(VOZ_WHATSAPP[[#This Row],[Realiza lectura de guion Legal]]="No Cumple",VOZ_WHATSAPP[[#This Row],[Nota 2]]-50%,VOZ_WHATSAPP[[#This Row],[Nota 2]]))</f>
        <v>1</v>
      </c>
    </row>
    <row r="1374" spans="1:34" x14ac:dyDescent="0.25">
      <c r="A1374" s="2" t="str">
        <f>VOZ_WHATSAPP[[#This Row],[ID Asesor]]&amp;VOZ_WHATSAPP[[#This Row],[Fecha Monitoreo]]</f>
        <v>403345846</v>
      </c>
      <c r="B1374" s="2">
        <v>45846</v>
      </c>
      <c r="C1374" s="1" t="s">
        <v>59</v>
      </c>
      <c r="D1374" s="1">
        <v>4033</v>
      </c>
      <c r="E1374" s="2">
        <v>45846</v>
      </c>
      <c r="F1374" s="3">
        <v>0.62430555555555556</v>
      </c>
      <c r="G1374" s="1" t="s">
        <v>51</v>
      </c>
      <c r="H1374" s="1" t="s">
        <v>44</v>
      </c>
      <c r="I1374" s="1">
        <v>1455</v>
      </c>
      <c r="J1374" s="1">
        <v>3115033669</v>
      </c>
      <c r="K1374" s="1" t="s">
        <v>45</v>
      </c>
      <c r="L1374" s="1" t="s">
        <v>46</v>
      </c>
      <c r="M1374" s="1" t="s">
        <v>46</v>
      </c>
      <c r="N1374" s="1" t="s">
        <v>46</v>
      </c>
      <c r="O1374" s="1" t="s">
        <v>46</v>
      </c>
      <c r="P1374" s="1" t="s">
        <v>46</v>
      </c>
      <c r="Q1374" s="1" t="s">
        <v>46</v>
      </c>
      <c r="R1374" s="1" t="s">
        <v>46</v>
      </c>
      <c r="S1374" s="1" t="s">
        <v>46</v>
      </c>
      <c r="T1374" s="12" t="str">
        <f>IF(OR(VOZ_WHATSAPP[[#This Row],[Brinda argumentos coherentes a la objeción]]="No Cumple",VOZ_WHATSAPP[[#This Row],[Despliegue de Beneficios y/o consecuencias]]="No Cumple"),"Sin Negocio","Negocio")</f>
        <v>Negocio</v>
      </c>
      <c r="U1374" s="1" t="s">
        <v>48</v>
      </c>
      <c r="V1374" s="1" t="s">
        <v>48</v>
      </c>
      <c r="W1374" s="1" t="s">
        <v>48</v>
      </c>
      <c r="X1374" s="12" t="str">
        <f>IF(OR(VOZ_WHATSAPP[[#This Row],[Confirma Valor de pago]]="No Cumple",VOZ_WHATSAPP[[#This Row],[Confirma hora de pago]]="No Cumple",VOZ_WHATSAPP[[#This Row],[Confirma medio de pago]]="No Cumple"),"Sin Cierre","Cierre")</f>
        <v>Cierre</v>
      </c>
      <c r="Y1374" s="1" t="s">
        <v>46</v>
      </c>
      <c r="Z1374" s="1" t="s">
        <v>46</v>
      </c>
      <c r="AA1374" s="1" t="s">
        <v>46</v>
      </c>
      <c r="AB1374" s="1" t="s">
        <v>46</v>
      </c>
      <c r="AC1374" s="11" t="str">
        <f>IF(OR(VOZ_WHATSAPP[[#This Row],[La comunicación es asertiva, con respeto y evita maltrato]]="No Cumple",VOZ_WHATSAPP[[#This Row],[Cumple con las normativas legales]]="No Cumple"),"No Cumple","Cumple")</f>
        <v>Cumple</v>
      </c>
      <c r="AD1374" s="1" t="s">
        <v>46</v>
      </c>
      <c r="AE1374" s="1" t="s">
        <v>62</v>
      </c>
      <c r="AF1374" s="4">
        <v>1</v>
      </c>
      <c r="AG1374" s="4">
        <f>IF(AND(VOZ_WHATSAPP[[#This Row],[Estado Cierre]]="Sin Cierre",VOZ_WHATSAPP[[#This Row],[Nota Negocio]]="Sin Negocio"),VOZ_WHATSAPP[[#This Row],[Nota]]-24%,VOZ_WHATSAPP[[#This Row],[Nota]])</f>
        <v>1</v>
      </c>
      <c r="AH1374" s="8">
        <f>IF(VOZ_WHATSAPP[[#This Row],[Estado Legal]]="No Cumple",0,IF(VOZ_WHATSAPP[[#This Row],[Realiza lectura de guion Legal]]="No Cumple",VOZ_WHATSAPP[[#This Row],[Nota 2]]-50%,VOZ_WHATSAPP[[#This Row],[Nota 2]]))</f>
        <v>1</v>
      </c>
    </row>
    <row r="1375" spans="1:34" x14ac:dyDescent="0.25">
      <c r="A1375" s="2" t="str">
        <f>VOZ_WHATSAPP[[#This Row],[ID Asesor]]&amp;VOZ_WHATSAPP[[#This Row],[Fecha Monitoreo]]</f>
        <v>366345846</v>
      </c>
      <c r="B1375" s="2">
        <v>45846</v>
      </c>
      <c r="C1375" s="1" t="s">
        <v>59</v>
      </c>
      <c r="D1375" s="1">
        <v>3663</v>
      </c>
      <c r="E1375" s="2">
        <v>45846</v>
      </c>
      <c r="F1375" s="3">
        <v>0.64930555555555558</v>
      </c>
      <c r="G1375" s="1" t="s">
        <v>60</v>
      </c>
      <c r="H1375" s="1" t="s">
        <v>71</v>
      </c>
      <c r="I1375" s="1"/>
      <c r="J1375" s="1"/>
      <c r="K1375" s="1"/>
      <c r="L1375" s="1" t="s">
        <v>46</v>
      </c>
      <c r="M1375" s="1" t="s">
        <v>46</v>
      </c>
      <c r="N1375" s="1" t="s">
        <v>46</v>
      </c>
      <c r="O1375" s="1" t="s">
        <v>46</v>
      </c>
      <c r="P1375" s="1" t="s">
        <v>46</v>
      </c>
      <c r="Q1375" s="1" t="s">
        <v>46</v>
      </c>
      <c r="R1375" s="1" t="s">
        <v>46</v>
      </c>
      <c r="S1375" s="1" t="s">
        <v>46</v>
      </c>
      <c r="T1375" s="12" t="str">
        <f>IF(OR(VOZ_WHATSAPP[[#This Row],[Brinda argumentos coherentes a la objeción]]="No Cumple",VOZ_WHATSAPP[[#This Row],[Despliegue de Beneficios y/o consecuencias]]="No Cumple"),"Sin Negocio","Negocio")</f>
        <v>Negocio</v>
      </c>
      <c r="U1375" s="1" t="s">
        <v>46</v>
      </c>
      <c r="V1375" s="1" t="s">
        <v>46</v>
      </c>
      <c r="W1375" s="1" t="s">
        <v>46</v>
      </c>
      <c r="X1375" s="12" t="str">
        <f>IF(OR(VOZ_WHATSAPP[[#This Row],[Confirma Valor de pago]]="No Cumple",VOZ_WHATSAPP[[#This Row],[Confirma hora de pago]]="No Cumple",VOZ_WHATSAPP[[#This Row],[Confirma medio de pago]]="No Cumple"),"Sin Cierre","Cierre")</f>
        <v>Cierre</v>
      </c>
      <c r="Y1375" s="1" t="s">
        <v>46</v>
      </c>
      <c r="Z1375" s="1" t="s">
        <v>46</v>
      </c>
      <c r="AA1375" s="1" t="s">
        <v>46</v>
      </c>
      <c r="AB1375" s="1" t="s">
        <v>46</v>
      </c>
      <c r="AC1375" s="11" t="str">
        <f>IF(OR(VOZ_WHATSAPP[[#This Row],[La comunicación es asertiva, con respeto y evita maltrato]]="No Cumple",VOZ_WHATSAPP[[#This Row],[Cumple con las normativas legales]]="No Cumple"),"No Cumple","Cumple")</f>
        <v>Cumple</v>
      </c>
      <c r="AD1375" s="1" t="s">
        <v>46</v>
      </c>
      <c r="AE1375" s="1" t="s">
        <v>61</v>
      </c>
      <c r="AF1375" s="4">
        <v>1</v>
      </c>
      <c r="AG1375" s="4">
        <f>IF(AND(VOZ_WHATSAPP[[#This Row],[Estado Cierre]]="Sin Cierre",VOZ_WHATSAPP[[#This Row],[Nota Negocio]]="Sin Negocio"),VOZ_WHATSAPP[[#This Row],[Nota]]-24%,VOZ_WHATSAPP[[#This Row],[Nota]])</f>
        <v>1</v>
      </c>
      <c r="AH1375" s="8">
        <f>IF(VOZ_WHATSAPP[[#This Row],[Estado Legal]]="No Cumple",0,IF(VOZ_WHATSAPP[[#This Row],[Realiza lectura de guion Legal]]="No Cumple",VOZ_WHATSAPP[[#This Row],[Nota 2]]-50%,VOZ_WHATSAPP[[#This Row],[Nota 2]]))</f>
        <v>1</v>
      </c>
    </row>
    <row r="1376" spans="1:34" x14ac:dyDescent="0.25">
      <c r="A1376" s="2" t="str">
        <f>VOZ_WHATSAPP[[#This Row],[ID Asesor]]&amp;VOZ_WHATSAPP[[#This Row],[Fecha Monitoreo]]</f>
        <v>372545846</v>
      </c>
      <c r="B1376" s="2">
        <v>45846</v>
      </c>
      <c r="C1376" s="1" t="s">
        <v>126</v>
      </c>
      <c r="D1376" s="1">
        <v>3725</v>
      </c>
      <c r="E1376" s="2">
        <v>45846</v>
      </c>
      <c r="F1376" s="3">
        <v>0.38333333333333336</v>
      </c>
      <c r="G1376" s="1" t="s">
        <v>80</v>
      </c>
      <c r="H1376" s="1" t="s">
        <v>71</v>
      </c>
      <c r="I1376" s="1"/>
      <c r="J1376" s="1"/>
      <c r="K1376" s="1"/>
      <c r="L1376" s="1" t="s">
        <v>46</v>
      </c>
      <c r="M1376" s="1" t="s">
        <v>48</v>
      </c>
      <c r="N1376" s="1" t="s">
        <v>46</v>
      </c>
      <c r="O1376" s="1" t="s">
        <v>46</v>
      </c>
      <c r="P1376" s="1" t="s">
        <v>46</v>
      </c>
      <c r="Q1376" s="1" t="s">
        <v>46</v>
      </c>
      <c r="R1376" s="1" t="s">
        <v>46</v>
      </c>
      <c r="S1376" s="1" t="s">
        <v>46</v>
      </c>
      <c r="T1376" s="12" t="str">
        <f>IF(OR(VOZ_WHATSAPP[[#This Row],[Brinda argumentos coherentes a la objeción]]="No Cumple",VOZ_WHATSAPP[[#This Row],[Despliegue de Beneficios y/o consecuencias]]="No Cumple"),"Sin Negocio","Negocio")</f>
        <v>Negocio</v>
      </c>
      <c r="U1376" s="1" t="s">
        <v>48</v>
      </c>
      <c r="V1376" s="1" t="s">
        <v>48</v>
      </c>
      <c r="W1376" s="1" t="s">
        <v>48</v>
      </c>
      <c r="X1376" s="12" t="str">
        <f>IF(OR(VOZ_WHATSAPP[[#This Row],[Confirma Valor de pago]]="No Cumple",VOZ_WHATSAPP[[#This Row],[Confirma hora de pago]]="No Cumple",VOZ_WHATSAPP[[#This Row],[Confirma medio de pago]]="No Cumple"),"Sin Cierre","Cierre")</f>
        <v>Cierre</v>
      </c>
      <c r="Y1376" s="1" t="s">
        <v>48</v>
      </c>
      <c r="Z1376" s="1" t="s">
        <v>46</v>
      </c>
      <c r="AA1376" s="1" t="s">
        <v>46</v>
      </c>
      <c r="AB1376" s="1" t="s">
        <v>46</v>
      </c>
      <c r="AC1376" s="11" t="str">
        <f>IF(OR(VOZ_WHATSAPP[[#This Row],[La comunicación es asertiva, con respeto y evita maltrato]]="No Cumple",VOZ_WHATSAPP[[#This Row],[Cumple con las normativas legales]]="No Cumple"),"No Cumple","Cumple")</f>
        <v>Cumple</v>
      </c>
      <c r="AD1376" s="1" t="s">
        <v>48</v>
      </c>
      <c r="AE1376" s="1" t="s">
        <v>133</v>
      </c>
      <c r="AF1376" s="4">
        <v>1</v>
      </c>
      <c r="AG1376" s="4">
        <f>IF(AND(VOZ_WHATSAPP[[#This Row],[Estado Cierre]]="Sin Cierre",VOZ_WHATSAPP[[#This Row],[Nota Negocio]]="Sin Negocio"),VOZ_WHATSAPP[[#This Row],[Nota]]-24%,VOZ_WHATSAPP[[#This Row],[Nota]])</f>
        <v>1</v>
      </c>
      <c r="AH1376" s="8">
        <f>IF(VOZ_WHATSAPP[[#This Row],[Estado Legal]]="No Cumple",0,IF(VOZ_WHATSAPP[[#This Row],[Realiza lectura de guion Legal]]="No Cumple",VOZ_WHATSAPP[[#This Row],[Nota 2]]-50%,VOZ_WHATSAPP[[#This Row],[Nota 2]]))</f>
        <v>1</v>
      </c>
    </row>
    <row r="1377" spans="1:34" x14ac:dyDescent="0.25">
      <c r="A1377" s="2" t="str">
        <f>VOZ_WHATSAPP[[#This Row],[ID Asesor]]&amp;VOZ_WHATSAPP[[#This Row],[Fecha Monitoreo]]</f>
        <v>372745846</v>
      </c>
      <c r="B1377" s="2">
        <v>45846</v>
      </c>
      <c r="C1377" s="1" t="s">
        <v>126</v>
      </c>
      <c r="D1377" s="1">
        <v>3727</v>
      </c>
      <c r="E1377" s="2">
        <v>45846</v>
      </c>
      <c r="F1377" s="3">
        <v>0.4777777777777778</v>
      </c>
      <c r="G1377" s="1" t="s">
        <v>51</v>
      </c>
      <c r="H1377" s="1" t="s">
        <v>71</v>
      </c>
      <c r="I1377" s="1"/>
      <c r="J1377" s="1"/>
      <c r="K1377" s="1"/>
      <c r="L1377" s="1" t="s">
        <v>46</v>
      </c>
      <c r="M1377" s="1" t="s">
        <v>48</v>
      </c>
      <c r="N1377" s="1" t="s">
        <v>46</v>
      </c>
      <c r="O1377" s="1" t="s">
        <v>46</v>
      </c>
      <c r="P1377" s="1" t="s">
        <v>46</v>
      </c>
      <c r="Q1377" s="1" t="s">
        <v>46</v>
      </c>
      <c r="R1377" s="1" t="s">
        <v>46</v>
      </c>
      <c r="S1377" s="1" t="s">
        <v>48</v>
      </c>
      <c r="T1377" s="12" t="str">
        <f>IF(OR(VOZ_WHATSAPP[[#This Row],[Brinda argumentos coherentes a la objeción]]="No Cumple",VOZ_WHATSAPP[[#This Row],[Despliegue de Beneficios y/o consecuencias]]="No Cumple"),"Sin Negocio","Negocio")</f>
        <v>Negocio</v>
      </c>
      <c r="U1377" s="1" t="s">
        <v>48</v>
      </c>
      <c r="V1377" s="1" t="s">
        <v>48</v>
      </c>
      <c r="W1377" s="1" t="s">
        <v>48</v>
      </c>
      <c r="X1377" s="12" t="str">
        <f>IF(OR(VOZ_WHATSAPP[[#This Row],[Confirma Valor de pago]]="No Cumple",VOZ_WHATSAPP[[#This Row],[Confirma hora de pago]]="No Cumple",VOZ_WHATSAPP[[#This Row],[Confirma medio de pago]]="No Cumple"),"Sin Cierre","Cierre")</f>
        <v>Cierre</v>
      </c>
      <c r="Y1377" s="1" t="s">
        <v>48</v>
      </c>
      <c r="Z1377" s="1" t="s">
        <v>46</v>
      </c>
      <c r="AA1377" s="1" t="s">
        <v>46</v>
      </c>
      <c r="AB1377" s="1" t="s">
        <v>46</v>
      </c>
      <c r="AC1377" s="11" t="str">
        <f>IF(OR(VOZ_WHATSAPP[[#This Row],[La comunicación es asertiva, con respeto y evita maltrato]]="No Cumple",VOZ_WHATSAPP[[#This Row],[Cumple con las normativas legales]]="No Cumple"),"No Cumple","Cumple")</f>
        <v>Cumple</v>
      </c>
      <c r="AD1377" s="1" t="s">
        <v>48</v>
      </c>
      <c r="AE1377" s="1" t="s">
        <v>133</v>
      </c>
      <c r="AF1377" s="4">
        <v>1</v>
      </c>
      <c r="AG1377" s="4">
        <f>IF(AND(VOZ_WHATSAPP[[#This Row],[Estado Cierre]]="Sin Cierre",VOZ_WHATSAPP[[#This Row],[Nota Negocio]]="Sin Negocio"),VOZ_WHATSAPP[[#This Row],[Nota]]-24%,VOZ_WHATSAPP[[#This Row],[Nota]])</f>
        <v>1</v>
      </c>
      <c r="AH1377" s="8">
        <f>IF(VOZ_WHATSAPP[[#This Row],[Estado Legal]]="No Cumple",0,IF(VOZ_WHATSAPP[[#This Row],[Realiza lectura de guion Legal]]="No Cumple",VOZ_WHATSAPP[[#This Row],[Nota 2]]-50%,VOZ_WHATSAPP[[#This Row],[Nota 2]]))</f>
        <v>1</v>
      </c>
    </row>
    <row r="1378" spans="1:34" x14ac:dyDescent="0.25">
      <c r="A1378" s="2" t="str">
        <f>VOZ_WHATSAPP[[#This Row],[ID Asesor]]&amp;VOZ_WHATSAPP[[#This Row],[Fecha Monitoreo]]</f>
        <v>266745846</v>
      </c>
      <c r="B1378" s="2">
        <v>45846</v>
      </c>
      <c r="C1378" s="1" t="s">
        <v>126</v>
      </c>
      <c r="D1378" s="1">
        <v>2667</v>
      </c>
      <c r="E1378" s="2">
        <v>45846</v>
      </c>
      <c r="F1378" s="3">
        <v>0.63263888888888886</v>
      </c>
      <c r="G1378" s="1" t="s">
        <v>58</v>
      </c>
      <c r="H1378" s="1" t="s">
        <v>71</v>
      </c>
      <c r="I1378" s="1"/>
      <c r="J1378" s="1"/>
      <c r="K1378" s="1"/>
      <c r="L1378" s="1" t="s">
        <v>46</v>
      </c>
      <c r="M1378" s="1" t="s">
        <v>48</v>
      </c>
      <c r="N1378" s="1" t="s">
        <v>46</v>
      </c>
      <c r="O1378" s="1" t="s">
        <v>46</v>
      </c>
      <c r="P1378" s="1" t="s">
        <v>46</v>
      </c>
      <c r="Q1378" s="1" t="s">
        <v>46</v>
      </c>
      <c r="R1378" s="1" t="s">
        <v>46</v>
      </c>
      <c r="S1378" s="1" t="s">
        <v>46</v>
      </c>
      <c r="T1378" s="12" t="str">
        <f>IF(OR(VOZ_WHATSAPP[[#This Row],[Brinda argumentos coherentes a la objeción]]="No Cumple",VOZ_WHATSAPP[[#This Row],[Despliegue de Beneficios y/o consecuencias]]="No Cumple"),"Sin Negocio","Negocio")</f>
        <v>Negocio</v>
      </c>
      <c r="U1378" s="1" t="s">
        <v>48</v>
      </c>
      <c r="V1378" s="1" t="s">
        <v>48</v>
      </c>
      <c r="W1378" s="1" t="s">
        <v>48</v>
      </c>
      <c r="X1378" s="12" t="str">
        <f>IF(OR(VOZ_WHATSAPP[[#This Row],[Confirma Valor de pago]]="No Cumple",VOZ_WHATSAPP[[#This Row],[Confirma hora de pago]]="No Cumple",VOZ_WHATSAPP[[#This Row],[Confirma medio de pago]]="No Cumple"),"Sin Cierre","Cierre")</f>
        <v>Cierre</v>
      </c>
      <c r="Y1378" s="1" t="s">
        <v>48</v>
      </c>
      <c r="Z1378" s="1" t="s">
        <v>46</v>
      </c>
      <c r="AA1378" s="1" t="s">
        <v>46</v>
      </c>
      <c r="AB1378" s="1" t="s">
        <v>46</v>
      </c>
      <c r="AC1378" s="11" t="str">
        <f>IF(OR(VOZ_WHATSAPP[[#This Row],[La comunicación es asertiva, con respeto y evita maltrato]]="No Cumple",VOZ_WHATSAPP[[#This Row],[Cumple con las normativas legales]]="No Cumple"),"No Cumple","Cumple")</f>
        <v>Cumple</v>
      </c>
      <c r="AD1378" s="1" t="s">
        <v>48</v>
      </c>
      <c r="AE1378" s="1" t="s">
        <v>133</v>
      </c>
      <c r="AF1378" s="4">
        <v>1</v>
      </c>
      <c r="AG1378" s="4">
        <f>IF(AND(VOZ_WHATSAPP[[#This Row],[Estado Cierre]]="Sin Cierre",VOZ_WHATSAPP[[#This Row],[Nota Negocio]]="Sin Negocio"),VOZ_WHATSAPP[[#This Row],[Nota]]-24%,VOZ_WHATSAPP[[#This Row],[Nota]])</f>
        <v>1</v>
      </c>
      <c r="AH1378" s="8">
        <f>IF(VOZ_WHATSAPP[[#This Row],[Estado Legal]]="No Cumple",0,IF(VOZ_WHATSAPP[[#This Row],[Realiza lectura de guion Legal]]="No Cumple",VOZ_WHATSAPP[[#This Row],[Nota 2]]-50%,VOZ_WHATSAPP[[#This Row],[Nota 2]]))</f>
        <v>1</v>
      </c>
    </row>
    <row r="1379" spans="1:34" x14ac:dyDescent="0.25">
      <c r="A1379" s="2" t="str">
        <f>VOZ_WHATSAPP[[#This Row],[ID Asesor]]&amp;VOZ_WHATSAPP[[#This Row],[Fecha Monitoreo]]</f>
        <v>337245846</v>
      </c>
      <c r="B1379" s="2">
        <v>45846</v>
      </c>
      <c r="C1379" s="1" t="s">
        <v>126</v>
      </c>
      <c r="D1379" s="1">
        <v>3372</v>
      </c>
      <c r="E1379" s="2">
        <v>45846</v>
      </c>
      <c r="F1379" s="3">
        <v>0.68541666666666667</v>
      </c>
      <c r="G1379" s="1" t="s">
        <v>58</v>
      </c>
      <c r="H1379" s="1" t="s">
        <v>44</v>
      </c>
      <c r="I1379" s="1">
        <v>401</v>
      </c>
      <c r="J1379" s="1">
        <v>3012671866</v>
      </c>
      <c r="K1379" s="1" t="s">
        <v>45</v>
      </c>
      <c r="L1379" s="1" t="s">
        <v>46</v>
      </c>
      <c r="M1379" s="1" t="s">
        <v>46</v>
      </c>
      <c r="N1379" s="1" t="s">
        <v>46</v>
      </c>
      <c r="O1379" s="1" t="s">
        <v>46</v>
      </c>
      <c r="P1379" s="1" t="s">
        <v>46</v>
      </c>
      <c r="Q1379" s="1" t="s">
        <v>48</v>
      </c>
      <c r="R1379" s="1" t="s">
        <v>48</v>
      </c>
      <c r="S1379" s="1" t="s">
        <v>46</v>
      </c>
      <c r="T1379" s="12" t="str">
        <f>IF(OR(VOZ_WHATSAPP[[#This Row],[Brinda argumentos coherentes a la objeción]]="No Cumple",VOZ_WHATSAPP[[#This Row],[Despliegue de Beneficios y/o consecuencias]]="No Cumple"),"Sin Negocio","Negocio")</f>
        <v>Negocio</v>
      </c>
      <c r="U1379" s="1" t="s">
        <v>46</v>
      </c>
      <c r="V1379" s="1" t="s">
        <v>46</v>
      </c>
      <c r="W1379" s="1" t="s">
        <v>46</v>
      </c>
      <c r="X1379" s="12" t="str">
        <f>IF(OR(VOZ_WHATSAPP[[#This Row],[Confirma Valor de pago]]="No Cumple",VOZ_WHATSAPP[[#This Row],[Confirma hora de pago]]="No Cumple",VOZ_WHATSAPP[[#This Row],[Confirma medio de pago]]="No Cumple"),"Sin Cierre","Cierre")</f>
        <v>Cierre</v>
      </c>
      <c r="Y1379" s="1" t="s">
        <v>46</v>
      </c>
      <c r="Z1379" s="1" t="s">
        <v>46</v>
      </c>
      <c r="AA1379" s="1" t="s">
        <v>46</v>
      </c>
      <c r="AB1379" s="1" t="s">
        <v>46</v>
      </c>
      <c r="AC1379" s="11" t="str">
        <f>IF(OR(VOZ_WHATSAPP[[#This Row],[La comunicación es asertiva, con respeto y evita maltrato]]="No Cumple",VOZ_WHATSAPP[[#This Row],[Cumple con las normativas legales]]="No Cumple"),"No Cumple","Cumple")</f>
        <v>Cumple</v>
      </c>
      <c r="AD1379" s="1" t="s">
        <v>46</v>
      </c>
      <c r="AE1379" s="1" t="s">
        <v>133</v>
      </c>
      <c r="AF1379" s="4">
        <v>1</v>
      </c>
      <c r="AG1379" s="4">
        <f>IF(AND(VOZ_WHATSAPP[[#This Row],[Estado Cierre]]="Sin Cierre",VOZ_WHATSAPP[[#This Row],[Nota Negocio]]="Sin Negocio"),VOZ_WHATSAPP[[#This Row],[Nota]]-24%,VOZ_WHATSAPP[[#This Row],[Nota]])</f>
        <v>1</v>
      </c>
      <c r="AH1379" s="8">
        <f>IF(VOZ_WHATSAPP[[#This Row],[Estado Legal]]="No Cumple",0,IF(VOZ_WHATSAPP[[#This Row],[Realiza lectura de guion Legal]]="No Cumple",VOZ_WHATSAPP[[#This Row],[Nota 2]]-50%,VOZ_WHATSAPP[[#This Row],[Nota 2]]))</f>
        <v>1</v>
      </c>
    </row>
    <row r="1380" spans="1:34" x14ac:dyDescent="0.25">
      <c r="A1380" s="2" t="str">
        <f>VOZ_WHATSAPP[[#This Row],[ID Asesor]]&amp;VOZ_WHATSAPP[[#This Row],[Fecha Monitoreo]]</f>
        <v>373645847</v>
      </c>
      <c r="B1380" s="2">
        <v>45847</v>
      </c>
      <c r="C1380" s="1" t="s">
        <v>42</v>
      </c>
      <c r="D1380" s="1">
        <v>3736</v>
      </c>
      <c r="E1380" s="2">
        <v>45847</v>
      </c>
      <c r="F1380" s="3">
        <v>0.33819444444444446</v>
      </c>
      <c r="G1380" s="1" t="s">
        <v>51</v>
      </c>
      <c r="H1380" s="1" t="s">
        <v>44</v>
      </c>
      <c r="I1380" s="1">
        <v>11009607</v>
      </c>
      <c r="J1380" s="1">
        <v>3006890773</v>
      </c>
      <c r="K1380" s="1" t="s">
        <v>49</v>
      </c>
      <c r="L1380" s="1" t="s">
        <v>47</v>
      </c>
      <c r="M1380" s="1" t="s">
        <v>46</v>
      </c>
      <c r="N1380" s="1" t="s">
        <v>46</v>
      </c>
      <c r="O1380" s="1" t="s">
        <v>46</v>
      </c>
      <c r="P1380" s="1" t="s">
        <v>46</v>
      </c>
      <c r="Q1380" s="1" t="s">
        <v>46</v>
      </c>
      <c r="R1380" s="1" t="s">
        <v>46</v>
      </c>
      <c r="S1380" s="1" t="s">
        <v>46</v>
      </c>
      <c r="T1380" s="12" t="str">
        <f>IF(OR(VOZ_WHATSAPP[[#This Row],[Brinda argumentos coherentes a la objeción]]="No Cumple",VOZ_WHATSAPP[[#This Row],[Despliegue de Beneficios y/o consecuencias]]="No Cumple"),"Sin Negocio","Negocio")</f>
        <v>Negocio</v>
      </c>
      <c r="U1380" s="1" t="s">
        <v>48</v>
      </c>
      <c r="V1380" s="1" t="s">
        <v>48</v>
      </c>
      <c r="W1380" s="1" t="s">
        <v>48</v>
      </c>
      <c r="X1380" s="12" t="str">
        <f>IF(OR(VOZ_WHATSAPP[[#This Row],[Confirma Valor de pago]]="No Cumple",VOZ_WHATSAPP[[#This Row],[Confirma hora de pago]]="No Cumple",VOZ_WHATSAPP[[#This Row],[Confirma medio de pago]]="No Cumple"),"Sin Cierre","Cierre")</f>
        <v>Cierre</v>
      </c>
      <c r="Y1380" s="1" t="s">
        <v>46</v>
      </c>
      <c r="Z1380" s="1" t="s">
        <v>46</v>
      </c>
      <c r="AA1380" s="1" t="s">
        <v>46</v>
      </c>
      <c r="AB1380" s="1" t="s">
        <v>46</v>
      </c>
      <c r="AC1380" s="11" t="str">
        <f>IF(OR(VOZ_WHATSAPP[[#This Row],[La comunicación es asertiva, con respeto y evita maltrato]]="No Cumple",VOZ_WHATSAPP[[#This Row],[Cumple con las normativas legales]]="No Cumple"),"No Cumple","Cumple")</f>
        <v>Cumple</v>
      </c>
      <c r="AD1380" s="1" t="s">
        <v>46</v>
      </c>
      <c r="AE1380" s="1" t="s">
        <v>145</v>
      </c>
      <c r="AF1380" s="4">
        <v>0.96</v>
      </c>
      <c r="AG1380" s="4">
        <f>IF(AND(VOZ_WHATSAPP[[#This Row],[Estado Cierre]]="Sin Cierre",VOZ_WHATSAPP[[#This Row],[Nota Negocio]]="Sin Negocio"),VOZ_WHATSAPP[[#This Row],[Nota]]-24%,VOZ_WHATSAPP[[#This Row],[Nota]])</f>
        <v>0.96</v>
      </c>
      <c r="AH1380" s="8">
        <f>IF(VOZ_WHATSAPP[[#This Row],[Estado Legal]]="No Cumple",0,IF(VOZ_WHATSAPP[[#This Row],[Realiza lectura de guion Legal]]="No Cumple",VOZ_WHATSAPP[[#This Row],[Nota 2]]-50%,VOZ_WHATSAPP[[#This Row],[Nota 2]]))</f>
        <v>0.96</v>
      </c>
    </row>
    <row r="1381" spans="1:34" x14ac:dyDescent="0.25">
      <c r="A1381" s="2" t="str">
        <f>VOZ_WHATSAPP[[#This Row],[ID Asesor]]&amp;VOZ_WHATSAPP[[#This Row],[Fecha Monitoreo]]</f>
        <v>296145847</v>
      </c>
      <c r="B1381" s="2">
        <v>45847</v>
      </c>
      <c r="C1381" s="1" t="s">
        <v>696</v>
      </c>
      <c r="D1381" s="1">
        <v>2961</v>
      </c>
      <c r="E1381" s="2">
        <v>45847</v>
      </c>
      <c r="F1381" s="3">
        <v>0.35069444444444442</v>
      </c>
      <c r="G1381" s="1" t="s">
        <v>58</v>
      </c>
      <c r="H1381" s="1" t="s">
        <v>44</v>
      </c>
      <c r="I1381" s="1">
        <v>1106</v>
      </c>
      <c r="J1381" s="1">
        <v>3248704322</v>
      </c>
      <c r="K1381" s="1" t="s">
        <v>45</v>
      </c>
      <c r="L1381" s="1" t="s">
        <v>47</v>
      </c>
      <c r="M1381" s="1" t="s">
        <v>46</v>
      </c>
      <c r="N1381" s="1" t="s">
        <v>46</v>
      </c>
      <c r="O1381" s="1" t="s">
        <v>46</v>
      </c>
      <c r="P1381" s="1" t="s">
        <v>46</v>
      </c>
      <c r="Q1381" s="1" t="s">
        <v>46</v>
      </c>
      <c r="R1381" s="1" t="s">
        <v>46</v>
      </c>
      <c r="S1381" s="1" t="s">
        <v>46</v>
      </c>
      <c r="T1381" s="12" t="str">
        <f>IF(OR(VOZ_WHATSAPP[[#This Row],[Brinda argumentos coherentes a la objeción]]="No Cumple",VOZ_WHATSAPP[[#This Row],[Despliegue de Beneficios y/o consecuencias]]="No Cumple"),"Sin Negocio","Negocio")</f>
        <v>Negocio</v>
      </c>
      <c r="U1381" s="1" t="s">
        <v>46</v>
      </c>
      <c r="V1381" s="1" t="s">
        <v>46</v>
      </c>
      <c r="W1381" s="1" t="s">
        <v>46</v>
      </c>
      <c r="X1381" s="12" t="str">
        <f>IF(OR(VOZ_WHATSAPP[[#This Row],[Confirma Valor de pago]]="No Cumple",VOZ_WHATSAPP[[#This Row],[Confirma hora de pago]]="No Cumple",VOZ_WHATSAPP[[#This Row],[Confirma medio de pago]]="No Cumple"),"Sin Cierre","Cierre")</f>
        <v>Cierre</v>
      </c>
      <c r="Y1381" s="1" t="s">
        <v>46</v>
      </c>
      <c r="Z1381" s="1" t="s">
        <v>46</v>
      </c>
      <c r="AA1381" s="1" t="s">
        <v>46</v>
      </c>
      <c r="AB1381" s="1" t="s">
        <v>46</v>
      </c>
      <c r="AC1381" s="11" t="str">
        <f>IF(OR(VOZ_WHATSAPP[[#This Row],[La comunicación es asertiva, con respeto y evita maltrato]]="No Cumple",VOZ_WHATSAPP[[#This Row],[Cumple con las normativas legales]]="No Cumple"),"No Cumple","Cumple")</f>
        <v>Cumple</v>
      </c>
      <c r="AD1381" s="1" t="s">
        <v>46</v>
      </c>
      <c r="AE1381" s="1" t="s">
        <v>1335</v>
      </c>
      <c r="AF1381" s="4">
        <v>0.96</v>
      </c>
      <c r="AG1381" s="4">
        <f>IF(AND(VOZ_WHATSAPP[[#This Row],[Estado Cierre]]="Sin Cierre",VOZ_WHATSAPP[[#This Row],[Nota Negocio]]="Sin Negocio"),VOZ_WHATSAPP[[#This Row],[Nota]]-24%,VOZ_WHATSAPP[[#This Row],[Nota]])</f>
        <v>0.96</v>
      </c>
      <c r="AH1381" s="8">
        <f>IF(VOZ_WHATSAPP[[#This Row],[Estado Legal]]="No Cumple",0,IF(VOZ_WHATSAPP[[#This Row],[Realiza lectura de guion Legal]]="No Cumple",VOZ_WHATSAPP[[#This Row],[Nota 2]]-50%,VOZ_WHATSAPP[[#This Row],[Nota 2]]))</f>
        <v>0.96</v>
      </c>
    </row>
    <row r="1382" spans="1:34" x14ac:dyDescent="0.25">
      <c r="A1382" s="2" t="str">
        <f>VOZ_WHATSAPP[[#This Row],[ID Asesor]]&amp;VOZ_WHATSAPP[[#This Row],[Fecha Monitoreo]]</f>
        <v>364945847</v>
      </c>
      <c r="B1382" s="2">
        <v>45847</v>
      </c>
      <c r="C1382" s="1" t="s">
        <v>56</v>
      </c>
      <c r="D1382" s="1">
        <v>3649</v>
      </c>
      <c r="E1382" s="2">
        <v>45847</v>
      </c>
      <c r="F1382" s="3">
        <v>0.35138888888888886</v>
      </c>
      <c r="G1382" s="1" t="s">
        <v>58</v>
      </c>
      <c r="H1382" s="1" t="s">
        <v>44</v>
      </c>
      <c r="I1382" s="1">
        <v>578</v>
      </c>
      <c r="J1382" s="1">
        <v>3006620381</v>
      </c>
      <c r="K1382" s="1" t="s">
        <v>45</v>
      </c>
      <c r="L1382" s="1" t="s">
        <v>46</v>
      </c>
      <c r="M1382" s="1" t="s">
        <v>47</v>
      </c>
      <c r="N1382" s="1" t="s">
        <v>46</v>
      </c>
      <c r="O1382" s="1" t="s">
        <v>46</v>
      </c>
      <c r="P1382" s="1" t="s">
        <v>46</v>
      </c>
      <c r="Q1382" s="1" t="s">
        <v>48</v>
      </c>
      <c r="R1382" s="1" t="s">
        <v>48</v>
      </c>
      <c r="S1382" s="1" t="s">
        <v>46</v>
      </c>
      <c r="T1382" s="12" t="str">
        <f>IF(OR(VOZ_WHATSAPP[[#This Row],[Brinda argumentos coherentes a la objeción]]="No Cumple",VOZ_WHATSAPP[[#This Row],[Despliegue de Beneficios y/o consecuencias]]="No Cumple"),"Sin Negocio","Negocio")</f>
        <v>Negocio</v>
      </c>
      <c r="U1382" s="1" t="s">
        <v>46</v>
      </c>
      <c r="V1382" s="1" t="s">
        <v>46</v>
      </c>
      <c r="W1382" s="1" t="s">
        <v>46</v>
      </c>
      <c r="X1382" s="12" t="str">
        <f>IF(OR(VOZ_WHATSAPP[[#This Row],[Confirma Valor de pago]]="No Cumple",VOZ_WHATSAPP[[#This Row],[Confirma hora de pago]]="No Cumple",VOZ_WHATSAPP[[#This Row],[Confirma medio de pago]]="No Cumple"),"Sin Cierre","Cierre")</f>
        <v>Cierre</v>
      </c>
      <c r="Y1382" s="1" t="s">
        <v>46</v>
      </c>
      <c r="Z1382" s="1" t="s">
        <v>46</v>
      </c>
      <c r="AA1382" s="1" t="s">
        <v>46</v>
      </c>
      <c r="AB1382" s="1" t="s">
        <v>46</v>
      </c>
      <c r="AC1382" s="11" t="str">
        <f>IF(OR(VOZ_WHATSAPP[[#This Row],[La comunicación es asertiva, con respeto y evita maltrato]]="No Cumple",VOZ_WHATSAPP[[#This Row],[Cumple con las normativas legales]]="No Cumple"),"No Cumple","Cumple")</f>
        <v>Cumple</v>
      </c>
      <c r="AD1382" s="1" t="s">
        <v>46</v>
      </c>
      <c r="AE1382" s="1" t="s">
        <v>1336</v>
      </c>
      <c r="AF1382" s="4">
        <v>0.96</v>
      </c>
      <c r="AG1382" s="4">
        <f>IF(AND(VOZ_WHATSAPP[[#This Row],[Estado Cierre]]="Sin Cierre",VOZ_WHATSAPP[[#This Row],[Nota Negocio]]="Sin Negocio"),VOZ_WHATSAPP[[#This Row],[Nota]]-24%,VOZ_WHATSAPP[[#This Row],[Nota]])</f>
        <v>0.96</v>
      </c>
      <c r="AH1382" s="8">
        <f>IF(VOZ_WHATSAPP[[#This Row],[Estado Legal]]="No Cumple",0,IF(VOZ_WHATSAPP[[#This Row],[Realiza lectura de guion Legal]]="No Cumple",VOZ_WHATSAPP[[#This Row],[Nota 2]]-50%,VOZ_WHATSAPP[[#This Row],[Nota 2]]))</f>
        <v>0.96</v>
      </c>
    </row>
    <row r="1383" spans="1:34" x14ac:dyDescent="0.25">
      <c r="A1383" s="2" t="str">
        <f>VOZ_WHATSAPP[[#This Row],[ID Asesor]]&amp;VOZ_WHATSAPP[[#This Row],[Fecha Monitoreo]]</f>
        <v>389945847</v>
      </c>
      <c r="B1383" s="2">
        <v>45847</v>
      </c>
      <c r="C1383" s="1" t="s">
        <v>126</v>
      </c>
      <c r="D1383" s="1">
        <v>3899</v>
      </c>
      <c r="E1383" s="2">
        <v>45847</v>
      </c>
      <c r="F1383" s="3">
        <v>0.34930555555555554</v>
      </c>
      <c r="G1383" s="1" t="s">
        <v>80</v>
      </c>
      <c r="H1383" s="1" t="s">
        <v>44</v>
      </c>
      <c r="I1383" s="1">
        <v>595</v>
      </c>
      <c r="J1383" s="1">
        <v>3212154004</v>
      </c>
      <c r="K1383" s="1" t="s">
        <v>45</v>
      </c>
      <c r="L1383" s="1" t="s">
        <v>46</v>
      </c>
      <c r="M1383" s="1" t="s">
        <v>46</v>
      </c>
      <c r="N1383" s="1" t="s">
        <v>46</v>
      </c>
      <c r="O1383" s="1" t="s">
        <v>46</v>
      </c>
      <c r="P1383" s="1" t="s">
        <v>46</v>
      </c>
      <c r="Q1383" s="1" t="s">
        <v>46</v>
      </c>
      <c r="R1383" s="1" t="s">
        <v>46</v>
      </c>
      <c r="S1383" s="1" t="s">
        <v>46</v>
      </c>
      <c r="T1383" s="12" t="str">
        <f>IF(OR(VOZ_WHATSAPP[[#This Row],[Brinda argumentos coherentes a la objeción]]="No Cumple",VOZ_WHATSAPP[[#This Row],[Despliegue de Beneficios y/o consecuencias]]="No Cumple"),"Sin Negocio","Negocio")</f>
        <v>Negocio</v>
      </c>
      <c r="U1383" s="1" t="s">
        <v>46</v>
      </c>
      <c r="V1383" s="1" t="s">
        <v>46</v>
      </c>
      <c r="W1383" s="1" t="s">
        <v>46</v>
      </c>
      <c r="X1383" s="12" t="str">
        <f>IF(OR(VOZ_WHATSAPP[[#This Row],[Confirma Valor de pago]]="No Cumple",VOZ_WHATSAPP[[#This Row],[Confirma hora de pago]]="No Cumple",VOZ_WHATSAPP[[#This Row],[Confirma medio de pago]]="No Cumple"),"Sin Cierre","Cierre")</f>
        <v>Cierre</v>
      </c>
      <c r="Y1383" s="1" t="s">
        <v>46</v>
      </c>
      <c r="Z1383" s="1" t="s">
        <v>46</v>
      </c>
      <c r="AA1383" s="1" t="s">
        <v>46</v>
      </c>
      <c r="AB1383" s="1" t="s">
        <v>46</v>
      </c>
      <c r="AC1383" s="11" t="str">
        <f>IF(OR(VOZ_WHATSAPP[[#This Row],[La comunicación es asertiva, con respeto y evita maltrato]]="No Cumple",VOZ_WHATSAPP[[#This Row],[Cumple con las normativas legales]]="No Cumple"),"No Cumple","Cumple")</f>
        <v>Cumple</v>
      </c>
      <c r="AD1383" s="1" t="s">
        <v>46</v>
      </c>
      <c r="AE1383" s="1" t="s">
        <v>131</v>
      </c>
      <c r="AF1383" s="4">
        <v>1</v>
      </c>
      <c r="AG1383" s="4">
        <f>IF(AND(VOZ_WHATSAPP[[#This Row],[Estado Cierre]]="Sin Cierre",VOZ_WHATSAPP[[#This Row],[Nota Negocio]]="Sin Negocio"),VOZ_WHATSAPP[[#This Row],[Nota]]-24%,VOZ_WHATSAPP[[#This Row],[Nota]])</f>
        <v>1</v>
      </c>
      <c r="AH1383" s="8">
        <f>IF(VOZ_WHATSAPP[[#This Row],[Estado Legal]]="No Cumple",0,IF(VOZ_WHATSAPP[[#This Row],[Realiza lectura de guion Legal]]="No Cumple",VOZ_WHATSAPP[[#This Row],[Nota 2]]-50%,VOZ_WHATSAPP[[#This Row],[Nota 2]]))</f>
        <v>1</v>
      </c>
    </row>
    <row r="1384" spans="1:34" x14ac:dyDescent="0.25">
      <c r="A1384" s="2" t="str">
        <f>VOZ_WHATSAPP[[#This Row],[ID Asesor]]&amp;VOZ_WHATSAPP[[#This Row],[Fecha Monitoreo]]</f>
        <v>273445847</v>
      </c>
      <c r="B1384" s="2">
        <v>45847</v>
      </c>
      <c r="C1384" s="1" t="s">
        <v>42</v>
      </c>
      <c r="D1384" s="1">
        <v>2734</v>
      </c>
      <c r="E1384" s="2">
        <v>45847</v>
      </c>
      <c r="F1384" s="3">
        <v>0.34236111111111112</v>
      </c>
      <c r="G1384" s="1" t="s">
        <v>51</v>
      </c>
      <c r="H1384" s="1" t="s">
        <v>44</v>
      </c>
      <c r="I1384" s="1">
        <v>1102</v>
      </c>
      <c r="J1384" s="1">
        <v>3507188894</v>
      </c>
      <c r="K1384" s="1" t="s">
        <v>45</v>
      </c>
      <c r="L1384" s="1" t="s">
        <v>46</v>
      </c>
      <c r="M1384" s="1" t="s">
        <v>48</v>
      </c>
      <c r="N1384" s="1" t="s">
        <v>46</v>
      </c>
      <c r="O1384" s="1" t="s">
        <v>46</v>
      </c>
      <c r="P1384" s="1" t="s">
        <v>46</v>
      </c>
      <c r="Q1384" s="1" t="s">
        <v>48</v>
      </c>
      <c r="R1384" s="1" t="s">
        <v>48</v>
      </c>
      <c r="S1384" s="1" t="s">
        <v>48</v>
      </c>
      <c r="T1384" s="12" t="str">
        <f>IF(OR(VOZ_WHATSAPP[[#This Row],[Brinda argumentos coherentes a la objeción]]="No Cumple",VOZ_WHATSAPP[[#This Row],[Despliegue de Beneficios y/o consecuencias]]="No Cumple"),"Sin Negocio","Negocio")</f>
        <v>Negocio</v>
      </c>
      <c r="U1384" s="1" t="s">
        <v>48</v>
      </c>
      <c r="V1384" s="1" t="s">
        <v>48</v>
      </c>
      <c r="W1384" s="1" t="s">
        <v>48</v>
      </c>
      <c r="X1384" s="12" t="str">
        <f>IF(OR(VOZ_WHATSAPP[[#This Row],[Confirma Valor de pago]]="No Cumple",VOZ_WHATSAPP[[#This Row],[Confirma hora de pago]]="No Cumple",VOZ_WHATSAPP[[#This Row],[Confirma medio de pago]]="No Cumple"),"Sin Cierre","Cierre")</f>
        <v>Cierre</v>
      </c>
      <c r="Y1384" s="1" t="s">
        <v>46</v>
      </c>
      <c r="Z1384" s="1" t="s">
        <v>46</v>
      </c>
      <c r="AA1384" s="1" t="s">
        <v>46</v>
      </c>
      <c r="AB1384" s="1" t="s">
        <v>46</v>
      </c>
      <c r="AC1384" s="11" t="str">
        <f>IF(OR(VOZ_WHATSAPP[[#This Row],[La comunicación es asertiva, con respeto y evita maltrato]]="No Cumple",VOZ_WHATSAPP[[#This Row],[Cumple con las normativas legales]]="No Cumple"),"No Cumple","Cumple")</f>
        <v>Cumple</v>
      </c>
      <c r="AD1384" s="1" t="s">
        <v>48</v>
      </c>
      <c r="AE1384" s="1" t="s">
        <v>101</v>
      </c>
      <c r="AF1384" s="4">
        <v>1</v>
      </c>
      <c r="AG1384" s="4">
        <f>IF(AND(VOZ_WHATSAPP[[#This Row],[Estado Cierre]]="Sin Cierre",VOZ_WHATSAPP[[#This Row],[Nota Negocio]]="Sin Negocio"),VOZ_WHATSAPP[[#This Row],[Nota]]-24%,VOZ_WHATSAPP[[#This Row],[Nota]])</f>
        <v>1</v>
      </c>
      <c r="AH1384" s="8">
        <f>IF(VOZ_WHATSAPP[[#This Row],[Estado Legal]]="No Cumple",0,IF(VOZ_WHATSAPP[[#This Row],[Realiza lectura de guion Legal]]="No Cumple",VOZ_WHATSAPP[[#This Row],[Nota 2]]-50%,VOZ_WHATSAPP[[#This Row],[Nota 2]]))</f>
        <v>1</v>
      </c>
    </row>
    <row r="1385" spans="1:34" x14ac:dyDescent="0.25">
      <c r="A1385" s="2" t="str">
        <f>VOZ_WHATSAPP[[#This Row],[ID Asesor]]&amp;VOZ_WHATSAPP[[#This Row],[Fecha Monitoreo]]</f>
        <v>392345847</v>
      </c>
      <c r="B1385" s="2">
        <v>45847</v>
      </c>
      <c r="C1385" s="1" t="s">
        <v>59</v>
      </c>
      <c r="D1385" s="1">
        <v>3923</v>
      </c>
      <c r="E1385" s="2">
        <v>45847</v>
      </c>
      <c r="F1385" s="3">
        <v>0.36875000000000002</v>
      </c>
      <c r="G1385" s="1" t="s">
        <v>58</v>
      </c>
      <c r="H1385" s="1" t="s">
        <v>44</v>
      </c>
      <c r="I1385" s="1">
        <v>1374</v>
      </c>
      <c r="J1385" s="1">
        <v>3245563627</v>
      </c>
      <c r="K1385" s="1" t="s">
        <v>45</v>
      </c>
      <c r="L1385" s="1" t="s">
        <v>46</v>
      </c>
      <c r="M1385" s="1" t="s">
        <v>46</v>
      </c>
      <c r="N1385" s="1" t="s">
        <v>46</v>
      </c>
      <c r="O1385" s="1" t="s">
        <v>46</v>
      </c>
      <c r="P1385" s="1" t="s">
        <v>46</v>
      </c>
      <c r="Q1385" s="1" t="s">
        <v>48</v>
      </c>
      <c r="R1385" s="1" t="s">
        <v>48</v>
      </c>
      <c r="S1385" s="1" t="s">
        <v>46</v>
      </c>
      <c r="T1385" s="12" t="str">
        <f>IF(OR(VOZ_WHATSAPP[[#This Row],[Brinda argumentos coherentes a la objeción]]="No Cumple",VOZ_WHATSAPP[[#This Row],[Despliegue de Beneficios y/o consecuencias]]="No Cumple"),"Sin Negocio","Negocio")</f>
        <v>Negocio</v>
      </c>
      <c r="U1385" s="1" t="s">
        <v>46</v>
      </c>
      <c r="V1385" s="1" t="s">
        <v>46</v>
      </c>
      <c r="W1385" s="1" t="s">
        <v>46</v>
      </c>
      <c r="X1385" s="12" t="str">
        <f>IF(OR(VOZ_WHATSAPP[[#This Row],[Confirma Valor de pago]]="No Cumple",VOZ_WHATSAPP[[#This Row],[Confirma hora de pago]]="No Cumple",VOZ_WHATSAPP[[#This Row],[Confirma medio de pago]]="No Cumple"),"Sin Cierre","Cierre")</f>
        <v>Cierre</v>
      </c>
      <c r="Y1385" s="1" t="s">
        <v>46</v>
      </c>
      <c r="Z1385" s="1" t="s">
        <v>48</v>
      </c>
      <c r="AA1385" s="1" t="s">
        <v>46</v>
      </c>
      <c r="AB1385" s="1" t="s">
        <v>54</v>
      </c>
      <c r="AC1385" s="11" t="str">
        <f>IF(OR(VOZ_WHATSAPP[[#This Row],[La comunicación es asertiva, con respeto y evita maltrato]]="No Cumple",VOZ_WHATSAPP[[#This Row],[Cumple con las normativas legales]]="No Cumple"),"No Cumple","Cumple")</f>
        <v>No Cumple</v>
      </c>
      <c r="AD1385" s="1" t="s">
        <v>46</v>
      </c>
      <c r="AE1385" s="1" t="s">
        <v>1337</v>
      </c>
      <c r="AF1385" s="4">
        <v>1</v>
      </c>
      <c r="AG1385" s="4">
        <f>IF(AND(VOZ_WHATSAPP[[#This Row],[Estado Cierre]]="Sin Cierre",VOZ_WHATSAPP[[#This Row],[Nota Negocio]]="Sin Negocio"),VOZ_WHATSAPP[[#This Row],[Nota]]-24%,VOZ_WHATSAPP[[#This Row],[Nota]])</f>
        <v>1</v>
      </c>
      <c r="AH1385" s="8">
        <f>IF(VOZ_WHATSAPP[[#This Row],[Estado Legal]]="No Cumple",0,IF(VOZ_WHATSAPP[[#This Row],[Realiza lectura de guion Legal]]="No Cumple",VOZ_WHATSAPP[[#This Row],[Nota 2]]-50%,VOZ_WHATSAPP[[#This Row],[Nota 2]]))</f>
        <v>0</v>
      </c>
    </row>
    <row r="1386" spans="1:34" x14ac:dyDescent="0.25">
      <c r="A1386" s="2" t="str">
        <f>VOZ_WHATSAPP[[#This Row],[ID Asesor]]&amp;VOZ_WHATSAPP[[#This Row],[Fecha Monitoreo]]</f>
        <v>394545847</v>
      </c>
      <c r="B1386" s="2">
        <v>45847</v>
      </c>
      <c r="C1386" s="1" t="s">
        <v>42</v>
      </c>
      <c r="D1386" s="1">
        <v>3945</v>
      </c>
      <c r="E1386" s="2">
        <v>45847</v>
      </c>
      <c r="F1386" s="3">
        <v>0.37777777777777777</v>
      </c>
      <c r="G1386" s="1" t="s">
        <v>51</v>
      </c>
      <c r="H1386" s="1" t="s">
        <v>44</v>
      </c>
      <c r="I1386" s="1">
        <v>210020459</v>
      </c>
      <c r="J1386" s="1">
        <v>3177569629</v>
      </c>
      <c r="K1386" s="1" t="s">
        <v>49</v>
      </c>
      <c r="L1386" s="1" t="s">
        <v>47</v>
      </c>
      <c r="M1386" s="1" t="s">
        <v>46</v>
      </c>
      <c r="N1386" s="1" t="s">
        <v>46</v>
      </c>
      <c r="O1386" s="1" t="s">
        <v>46</v>
      </c>
      <c r="P1386" s="1" t="s">
        <v>46</v>
      </c>
      <c r="Q1386" s="1" t="s">
        <v>46</v>
      </c>
      <c r="R1386" s="1" t="s">
        <v>46</v>
      </c>
      <c r="S1386" s="1" t="s">
        <v>47</v>
      </c>
      <c r="T1386" s="12" t="str">
        <f>IF(OR(VOZ_WHATSAPP[[#This Row],[Brinda argumentos coherentes a la objeción]]="No Cumple",VOZ_WHATSAPP[[#This Row],[Despliegue de Beneficios y/o consecuencias]]="No Cumple"),"Sin Negocio","Negocio")</f>
        <v>Sin Negocio</v>
      </c>
      <c r="U1386" s="1" t="s">
        <v>46</v>
      </c>
      <c r="V1386" s="1" t="s">
        <v>46</v>
      </c>
      <c r="W1386" s="1" t="s">
        <v>46</v>
      </c>
      <c r="X1386" s="12" t="str">
        <f>IF(OR(VOZ_WHATSAPP[[#This Row],[Confirma Valor de pago]]="No Cumple",VOZ_WHATSAPP[[#This Row],[Confirma hora de pago]]="No Cumple",VOZ_WHATSAPP[[#This Row],[Confirma medio de pago]]="No Cumple"),"Sin Cierre","Cierre")</f>
        <v>Cierre</v>
      </c>
      <c r="Y1386" s="1" t="s">
        <v>46</v>
      </c>
      <c r="Z1386" s="1" t="s">
        <v>46</v>
      </c>
      <c r="AA1386" s="1" t="s">
        <v>46</v>
      </c>
      <c r="AB1386" s="1" t="s">
        <v>46</v>
      </c>
      <c r="AC1386" s="11" t="str">
        <f>IF(OR(VOZ_WHATSAPP[[#This Row],[La comunicación es asertiva, con respeto y evita maltrato]]="No Cumple",VOZ_WHATSAPP[[#This Row],[Cumple con las normativas legales]]="No Cumple"),"No Cumple","Cumple")</f>
        <v>Cumple</v>
      </c>
      <c r="AD1386" s="1" t="s">
        <v>46</v>
      </c>
      <c r="AE1386" s="1" t="s">
        <v>1338</v>
      </c>
      <c r="AF1386" s="4">
        <v>0.86</v>
      </c>
      <c r="AG1386" s="4">
        <f>IF(AND(VOZ_WHATSAPP[[#This Row],[Estado Cierre]]="Sin Cierre",VOZ_WHATSAPP[[#This Row],[Nota Negocio]]="Sin Negocio"),VOZ_WHATSAPP[[#This Row],[Nota]]-24%,VOZ_WHATSAPP[[#This Row],[Nota]])</f>
        <v>0.86</v>
      </c>
      <c r="AH1386" s="8">
        <f>IF(VOZ_WHATSAPP[[#This Row],[Estado Legal]]="No Cumple",0,IF(VOZ_WHATSAPP[[#This Row],[Realiza lectura de guion Legal]]="No Cumple",VOZ_WHATSAPP[[#This Row],[Nota 2]]-50%,VOZ_WHATSAPP[[#This Row],[Nota 2]]))</f>
        <v>0.86</v>
      </c>
    </row>
    <row r="1387" spans="1:34" x14ac:dyDescent="0.25">
      <c r="A1387" s="2" t="str">
        <f>VOZ_WHATSAPP[[#This Row],[ID Asesor]]&amp;VOZ_WHATSAPP[[#This Row],[Fecha Monitoreo]]</f>
        <v>385445847</v>
      </c>
      <c r="B1387" s="2">
        <v>45847</v>
      </c>
      <c r="C1387" s="1" t="s">
        <v>42</v>
      </c>
      <c r="D1387" s="1">
        <v>3854</v>
      </c>
      <c r="E1387" s="2">
        <v>45847</v>
      </c>
      <c r="F1387" s="3">
        <v>0.35972222222222222</v>
      </c>
      <c r="G1387" s="1" t="s">
        <v>60</v>
      </c>
      <c r="H1387" s="1" t="s">
        <v>44</v>
      </c>
      <c r="I1387" s="1">
        <v>1104</v>
      </c>
      <c r="J1387" s="1">
        <v>3176370466</v>
      </c>
      <c r="K1387" s="1" t="s">
        <v>45</v>
      </c>
      <c r="L1387" s="1" t="s">
        <v>47</v>
      </c>
      <c r="M1387" s="1" t="s">
        <v>47</v>
      </c>
      <c r="N1387" s="1" t="s">
        <v>46</v>
      </c>
      <c r="O1387" s="1" t="s">
        <v>46</v>
      </c>
      <c r="P1387" s="1" t="s">
        <v>46</v>
      </c>
      <c r="Q1387" s="1" t="s">
        <v>46</v>
      </c>
      <c r="R1387" s="1" t="s">
        <v>46</v>
      </c>
      <c r="S1387" s="1" t="s">
        <v>48</v>
      </c>
      <c r="T1387" s="12" t="str">
        <f>IF(OR(VOZ_WHATSAPP[[#This Row],[Brinda argumentos coherentes a la objeción]]="No Cumple",VOZ_WHATSAPP[[#This Row],[Despliegue de Beneficios y/o consecuencias]]="No Cumple"),"Sin Negocio","Negocio")</f>
        <v>Negocio</v>
      </c>
      <c r="U1387" s="1" t="s">
        <v>46</v>
      </c>
      <c r="V1387" s="1" t="s">
        <v>46</v>
      </c>
      <c r="W1387" s="1" t="s">
        <v>46</v>
      </c>
      <c r="X1387" s="12" t="str">
        <f>IF(OR(VOZ_WHATSAPP[[#This Row],[Confirma Valor de pago]]="No Cumple",VOZ_WHATSAPP[[#This Row],[Confirma hora de pago]]="No Cumple",VOZ_WHATSAPP[[#This Row],[Confirma medio de pago]]="No Cumple"),"Sin Cierre","Cierre")</f>
        <v>Cierre</v>
      </c>
      <c r="Y1387" s="1" t="s">
        <v>46</v>
      </c>
      <c r="Z1387" s="1" t="s">
        <v>46</v>
      </c>
      <c r="AA1387" s="1" t="s">
        <v>46</v>
      </c>
      <c r="AB1387" s="1" t="s">
        <v>46</v>
      </c>
      <c r="AC1387" s="11" t="str">
        <f>IF(OR(VOZ_WHATSAPP[[#This Row],[La comunicación es asertiva, con respeto y evita maltrato]]="No Cumple",VOZ_WHATSAPP[[#This Row],[Cumple con las normativas legales]]="No Cumple"),"No Cumple","Cumple")</f>
        <v>Cumple</v>
      </c>
      <c r="AD1387" s="1" t="s">
        <v>46</v>
      </c>
      <c r="AE1387" s="1" t="s">
        <v>1339</v>
      </c>
      <c r="AF1387" s="4">
        <v>0.92</v>
      </c>
      <c r="AG1387" s="4">
        <f>IF(AND(VOZ_WHATSAPP[[#This Row],[Estado Cierre]]="Sin Cierre",VOZ_WHATSAPP[[#This Row],[Nota Negocio]]="Sin Negocio"),VOZ_WHATSAPP[[#This Row],[Nota]]-24%,VOZ_WHATSAPP[[#This Row],[Nota]])</f>
        <v>0.92</v>
      </c>
      <c r="AH1387" s="8">
        <f>IF(VOZ_WHATSAPP[[#This Row],[Estado Legal]]="No Cumple",0,IF(VOZ_WHATSAPP[[#This Row],[Realiza lectura de guion Legal]]="No Cumple",VOZ_WHATSAPP[[#This Row],[Nota 2]]-50%,VOZ_WHATSAPP[[#This Row],[Nota 2]]))</f>
        <v>0.92</v>
      </c>
    </row>
    <row r="1388" spans="1:34" x14ac:dyDescent="0.25">
      <c r="A1388" s="2" t="str">
        <f>VOZ_WHATSAPP[[#This Row],[ID Asesor]]&amp;VOZ_WHATSAPP[[#This Row],[Fecha Monitoreo]]</f>
        <v>271745847</v>
      </c>
      <c r="B1388" s="2">
        <v>45847</v>
      </c>
      <c r="C1388" s="1" t="s">
        <v>696</v>
      </c>
      <c r="D1388" s="1">
        <v>2717</v>
      </c>
      <c r="E1388" s="2">
        <v>45847</v>
      </c>
      <c r="F1388" s="3">
        <v>0.35416666666666669</v>
      </c>
      <c r="G1388" s="1" t="s">
        <v>58</v>
      </c>
      <c r="H1388" s="1" t="s">
        <v>44</v>
      </c>
      <c r="I1388" s="1">
        <v>1165</v>
      </c>
      <c r="J1388" s="1">
        <v>3219203574</v>
      </c>
      <c r="K1388" s="1" t="s">
        <v>45</v>
      </c>
      <c r="L1388" s="1" t="s">
        <v>46</v>
      </c>
      <c r="M1388" s="1" t="s">
        <v>47</v>
      </c>
      <c r="N1388" s="1" t="s">
        <v>46</v>
      </c>
      <c r="O1388" s="1" t="s">
        <v>46</v>
      </c>
      <c r="P1388" s="1" t="s">
        <v>46</v>
      </c>
      <c r="Q1388" s="1" t="s">
        <v>46</v>
      </c>
      <c r="R1388" s="1" t="s">
        <v>46</v>
      </c>
      <c r="S1388" s="1" t="s">
        <v>46</v>
      </c>
      <c r="T1388" s="12" t="str">
        <f>IF(OR(VOZ_WHATSAPP[[#This Row],[Brinda argumentos coherentes a la objeción]]="No Cumple",VOZ_WHATSAPP[[#This Row],[Despliegue de Beneficios y/o consecuencias]]="No Cumple"),"Sin Negocio","Negocio")</f>
        <v>Negocio</v>
      </c>
      <c r="U1388" s="1" t="s">
        <v>46</v>
      </c>
      <c r="V1388" s="1" t="s">
        <v>46</v>
      </c>
      <c r="W1388" s="1" t="s">
        <v>46</v>
      </c>
      <c r="X1388" s="12" t="str">
        <f>IF(OR(VOZ_WHATSAPP[[#This Row],[Confirma Valor de pago]]="No Cumple",VOZ_WHATSAPP[[#This Row],[Confirma hora de pago]]="No Cumple",VOZ_WHATSAPP[[#This Row],[Confirma medio de pago]]="No Cumple"),"Sin Cierre","Cierre")</f>
        <v>Cierre</v>
      </c>
      <c r="Y1388" s="1" t="s">
        <v>46</v>
      </c>
      <c r="Z1388" s="1" t="s">
        <v>46</v>
      </c>
      <c r="AA1388" s="1" t="s">
        <v>46</v>
      </c>
      <c r="AB1388" s="1" t="s">
        <v>46</v>
      </c>
      <c r="AC1388" s="11" t="str">
        <f>IF(OR(VOZ_WHATSAPP[[#This Row],[La comunicación es asertiva, con respeto y evita maltrato]]="No Cumple",VOZ_WHATSAPP[[#This Row],[Cumple con las normativas legales]]="No Cumple"),"No Cumple","Cumple")</f>
        <v>Cumple</v>
      </c>
      <c r="AD1388" s="1" t="s">
        <v>46</v>
      </c>
      <c r="AE1388" s="1" t="s">
        <v>1340</v>
      </c>
      <c r="AF1388" s="4">
        <v>0.96</v>
      </c>
      <c r="AG1388" s="4">
        <f>IF(AND(VOZ_WHATSAPP[[#This Row],[Estado Cierre]]="Sin Cierre",VOZ_WHATSAPP[[#This Row],[Nota Negocio]]="Sin Negocio"),VOZ_WHATSAPP[[#This Row],[Nota]]-24%,VOZ_WHATSAPP[[#This Row],[Nota]])</f>
        <v>0.96</v>
      </c>
      <c r="AH1388" s="8">
        <f>IF(VOZ_WHATSAPP[[#This Row],[Estado Legal]]="No Cumple",0,IF(VOZ_WHATSAPP[[#This Row],[Realiza lectura de guion Legal]]="No Cumple",VOZ_WHATSAPP[[#This Row],[Nota 2]]-50%,VOZ_WHATSAPP[[#This Row],[Nota 2]]))</f>
        <v>0.96</v>
      </c>
    </row>
    <row r="1389" spans="1:34" x14ac:dyDescent="0.25">
      <c r="A1389" s="2" t="str">
        <f>VOZ_WHATSAPP[[#This Row],[ID Asesor]]&amp;VOZ_WHATSAPP[[#This Row],[Fecha Monitoreo]]</f>
        <v>397245847</v>
      </c>
      <c r="B1389" s="2">
        <v>45847</v>
      </c>
      <c r="C1389" s="1" t="s">
        <v>59</v>
      </c>
      <c r="D1389" s="1">
        <v>3972</v>
      </c>
      <c r="E1389" s="2">
        <v>45847</v>
      </c>
      <c r="F1389" s="3">
        <v>0.37569444444444444</v>
      </c>
      <c r="G1389" s="1" t="s">
        <v>60</v>
      </c>
      <c r="H1389" s="1" t="s">
        <v>44</v>
      </c>
      <c r="I1389" s="1">
        <v>1445</v>
      </c>
      <c r="J1389" s="1">
        <v>3002306915</v>
      </c>
      <c r="K1389" s="1" t="s">
        <v>45</v>
      </c>
      <c r="L1389" s="1" t="s">
        <v>46</v>
      </c>
      <c r="M1389" s="1" t="s">
        <v>47</v>
      </c>
      <c r="N1389" s="1" t="s">
        <v>46</v>
      </c>
      <c r="O1389" s="1" t="s">
        <v>54</v>
      </c>
      <c r="P1389" s="1" t="s">
        <v>46</v>
      </c>
      <c r="Q1389" s="1" t="s">
        <v>46</v>
      </c>
      <c r="R1389" s="1" t="s">
        <v>46</v>
      </c>
      <c r="S1389" s="1" t="s">
        <v>47</v>
      </c>
      <c r="T1389" s="12" t="str">
        <f>IF(OR(VOZ_WHATSAPP[[#This Row],[Brinda argumentos coherentes a la objeción]]="No Cumple",VOZ_WHATSAPP[[#This Row],[Despliegue de Beneficios y/o consecuencias]]="No Cumple"),"Sin Negocio","Negocio")</f>
        <v>Sin Negocio</v>
      </c>
      <c r="U1389" s="1" t="s">
        <v>46</v>
      </c>
      <c r="V1389" s="1" t="s">
        <v>46</v>
      </c>
      <c r="W1389" s="1" t="s">
        <v>46</v>
      </c>
      <c r="X1389" s="12" t="str">
        <f>IF(OR(VOZ_WHATSAPP[[#This Row],[Confirma Valor de pago]]="No Cumple",VOZ_WHATSAPP[[#This Row],[Confirma hora de pago]]="No Cumple",VOZ_WHATSAPP[[#This Row],[Confirma medio de pago]]="No Cumple"),"Sin Cierre","Cierre")</f>
        <v>Cierre</v>
      </c>
      <c r="Y1389" s="1" t="s">
        <v>46</v>
      </c>
      <c r="Z1389" s="1" t="s">
        <v>54</v>
      </c>
      <c r="AA1389" s="1" t="s">
        <v>46</v>
      </c>
      <c r="AB1389" s="1" t="s">
        <v>46</v>
      </c>
      <c r="AC1389" s="11" t="str">
        <f>IF(OR(VOZ_WHATSAPP[[#This Row],[La comunicación es asertiva, con respeto y evita maltrato]]="No Cumple",VOZ_WHATSAPP[[#This Row],[Cumple con las normativas legales]]="No Cumple"),"No Cumple","Cumple")</f>
        <v>Cumple</v>
      </c>
      <c r="AD1389" s="1" t="s">
        <v>46</v>
      </c>
      <c r="AE1389" s="1" t="s">
        <v>1341</v>
      </c>
      <c r="AF1389" s="4">
        <v>0.66</v>
      </c>
      <c r="AG1389" s="4">
        <f>IF(AND(VOZ_WHATSAPP[[#This Row],[Estado Cierre]]="Sin Cierre",VOZ_WHATSAPP[[#This Row],[Nota Negocio]]="Sin Negocio"),VOZ_WHATSAPP[[#This Row],[Nota]]-24%,VOZ_WHATSAPP[[#This Row],[Nota]])</f>
        <v>0.66</v>
      </c>
      <c r="AH1389" s="8">
        <f>IF(VOZ_WHATSAPP[[#This Row],[Estado Legal]]="No Cumple",0,IF(VOZ_WHATSAPP[[#This Row],[Realiza lectura de guion Legal]]="No Cumple",VOZ_WHATSAPP[[#This Row],[Nota 2]]-50%,VOZ_WHATSAPP[[#This Row],[Nota 2]]))</f>
        <v>0.66</v>
      </c>
    </row>
    <row r="1390" spans="1:34" x14ac:dyDescent="0.25">
      <c r="A1390" s="2" t="str">
        <f>VOZ_WHATSAPP[[#This Row],[ID Asesor]]&amp;VOZ_WHATSAPP[[#This Row],[Fecha Monitoreo]]</f>
        <v>385845847</v>
      </c>
      <c r="B1390" s="2">
        <v>45847</v>
      </c>
      <c r="C1390" s="1" t="s">
        <v>696</v>
      </c>
      <c r="D1390" s="1">
        <v>3858</v>
      </c>
      <c r="E1390" s="2">
        <v>45847</v>
      </c>
      <c r="F1390" s="3">
        <v>0.36875000000000002</v>
      </c>
      <c r="G1390" s="1" t="s">
        <v>43</v>
      </c>
      <c r="H1390" s="1" t="s">
        <v>44</v>
      </c>
      <c r="I1390" s="1">
        <v>1394</v>
      </c>
      <c r="J1390" s="1">
        <v>3202944259</v>
      </c>
      <c r="K1390" s="1" t="s">
        <v>45</v>
      </c>
      <c r="L1390" s="1" t="s">
        <v>46</v>
      </c>
      <c r="M1390" s="1" t="s">
        <v>46</v>
      </c>
      <c r="N1390" s="1" t="s">
        <v>46</v>
      </c>
      <c r="O1390" s="1" t="s">
        <v>46</v>
      </c>
      <c r="P1390" s="1" t="s">
        <v>46</v>
      </c>
      <c r="Q1390" s="1" t="s">
        <v>46</v>
      </c>
      <c r="R1390" s="1" t="s">
        <v>46</v>
      </c>
      <c r="S1390" s="1" t="s">
        <v>46</v>
      </c>
      <c r="T1390" s="12" t="str">
        <f>IF(OR(VOZ_WHATSAPP[[#This Row],[Brinda argumentos coherentes a la objeción]]="No Cumple",VOZ_WHATSAPP[[#This Row],[Despliegue de Beneficios y/o consecuencias]]="No Cumple"),"Sin Negocio","Negocio")</f>
        <v>Negocio</v>
      </c>
      <c r="U1390" s="1" t="s">
        <v>48</v>
      </c>
      <c r="V1390" s="1" t="s">
        <v>48</v>
      </c>
      <c r="W1390" s="1" t="s">
        <v>48</v>
      </c>
      <c r="X1390" s="12" t="str">
        <f>IF(OR(VOZ_WHATSAPP[[#This Row],[Confirma Valor de pago]]="No Cumple",VOZ_WHATSAPP[[#This Row],[Confirma hora de pago]]="No Cumple",VOZ_WHATSAPP[[#This Row],[Confirma medio de pago]]="No Cumple"),"Sin Cierre","Cierre")</f>
        <v>Cierre</v>
      </c>
      <c r="Y1390" s="1" t="s">
        <v>46</v>
      </c>
      <c r="Z1390" s="1" t="s">
        <v>46</v>
      </c>
      <c r="AA1390" s="1" t="s">
        <v>46</v>
      </c>
      <c r="AB1390" s="1" t="s">
        <v>46</v>
      </c>
      <c r="AC1390" s="11" t="str">
        <f>IF(OR(VOZ_WHATSAPP[[#This Row],[La comunicación es asertiva, con respeto y evita maltrato]]="No Cumple",VOZ_WHATSAPP[[#This Row],[Cumple con las normativas legales]]="No Cumple"),"No Cumple","Cumple")</f>
        <v>Cumple</v>
      </c>
      <c r="AD1390" s="1" t="s">
        <v>46</v>
      </c>
      <c r="AE1390" s="1" t="s">
        <v>915</v>
      </c>
      <c r="AF1390" s="4">
        <v>1</v>
      </c>
      <c r="AG1390" s="4">
        <f>IF(AND(VOZ_WHATSAPP[[#This Row],[Estado Cierre]]="Sin Cierre",VOZ_WHATSAPP[[#This Row],[Nota Negocio]]="Sin Negocio"),VOZ_WHATSAPP[[#This Row],[Nota]]-24%,VOZ_WHATSAPP[[#This Row],[Nota]])</f>
        <v>1</v>
      </c>
      <c r="AH1390" s="8">
        <f>IF(VOZ_WHATSAPP[[#This Row],[Estado Legal]]="No Cumple",0,IF(VOZ_WHATSAPP[[#This Row],[Realiza lectura de guion Legal]]="No Cumple",VOZ_WHATSAPP[[#This Row],[Nota 2]]-50%,VOZ_WHATSAPP[[#This Row],[Nota 2]]))</f>
        <v>1</v>
      </c>
    </row>
    <row r="1391" spans="1:34" x14ac:dyDescent="0.25">
      <c r="A1391" s="2" t="str">
        <f>VOZ_WHATSAPP[[#This Row],[ID Asesor]]&amp;VOZ_WHATSAPP[[#This Row],[Fecha Monitoreo]]</f>
        <v>399645847</v>
      </c>
      <c r="B1391" s="2">
        <v>45847</v>
      </c>
      <c r="C1391" s="1" t="s">
        <v>696</v>
      </c>
      <c r="D1391" s="1">
        <v>3996</v>
      </c>
      <c r="E1391" s="2">
        <v>45847</v>
      </c>
      <c r="F1391" s="3">
        <v>0.3527777777777778</v>
      </c>
      <c r="G1391" s="1" t="s">
        <v>51</v>
      </c>
      <c r="H1391" s="1" t="s">
        <v>44</v>
      </c>
      <c r="I1391" s="1">
        <v>1390</v>
      </c>
      <c r="J1391" s="1">
        <v>3006822229</v>
      </c>
      <c r="K1391" s="1" t="s">
        <v>45</v>
      </c>
      <c r="L1391" s="1" t="s">
        <v>46</v>
      </c>
      <c r="M1391" s="1" t="s">
        <v>46</v>
      </c>
      <c r="N1391" s="1" t="s">
        <v>46</v>
      </c>
      <c r="O1391" s="1" t="s">
        <v>48</v>
      </c>
      <c r="P1391" s="1" t="s">
        <v>46</v>
      </c>
      <c r="Q1391" s="1" t="s">
        <v>46</v>
      </c>
      <c r="R1391" s="1" t="s">
        <v>46</v>
      </c>
      <c r="S1391" s="1" t="s">
        <v>48</v>
      </c>
      <c r="T1391" s="12" t="str">
        <f>IF(OR(VOZ_WHATSAPP[[#This Row],[Brinda argumentos coherentes a la objeción]]="No Cumple",VOZ_WHATSAPP[[#This Row],[Despliegue de Beneficios y/o consecuencias]]="No Cumple"),"Sin Negocio","Negocio")</f>
        <v>Negocio</v>
      </c>
      <c r="U1391" s="1" t="s">
        <v>48</v>
      </c>
      <c r="V1391" s="1" t="s">
        <v>48</v>
      </c>
      <c r="W1391" s="1" t="s">
        <v>48</v>
      </c>
      <c r="X1391" s="12" t="str">
        <f>IF(OR(VOZ_WHATSAPP[[#This Row],[Confirma Valor de pago]]="No Cumple",VOZ_WHATSAPP[[#This Row],[Confirma hora de pago]]="No Cumple",VOZ_WHATSAPP[[#This Row],[Confirma medio de pago]]="No Cumple"),"Sin Cierre","Cierre")</f>
        <v>Cierre</v>
      </c>
      <c r="Y1391" s="1" t="s">
        <v>46</v>
      </c>
      <c r="Z1391" s="1" t="s">
        <v>54</v>
      </c>
      <c r="AA1391" s="1" t="s">
        <v>46</v>
      </c>
      <c r="AB1391" s="1" t="s">
        <v>46</v>
      </c>
      <c r="AC1391" s="11" t="str">
        <f>IF(OR(VOZ_WHATSAPP[[#This Row],[La comunicación es asertiva, con respeto y evita maltrato]]="No Cumple",VOZ_WHATSAPP[[#This Row],[Cumple con las normativas legales]]="No Cumple"),"No Cumple","Cumple")</f>
        <v>Cumple</v>
      </c>
      <c r="AD1391" s="1" t="s">
        <v>46</v>
      </c>
      <c r="AE1391" s="1" t="s">
        <v>1342</v>
      </c>
      <c r="AF1391" s="4">
        <v>0.85</v>
      </c>
      <c r="AG1391" s="4">
        <f>IF(AND(VOZ_WHATSAPP[[#This Row],[Estado Cierre]]="Sin Cierre",VOZ_WHATSAPP[[#This Row],[Nota Negocio]]="Sin Negocio"),VOZ_WHATSAPP[[#This Row],[Nota]]-24%,VOZ_WHATSAPP[[#This Row],[Nota]])</f>
        <v>0.85</v>
      </c>
      <c r="AH1391" s="8">
        <f>IF(VOZ_WHATSAPP[[#This Row],[Estado Legal]]="No Cumple",0,IF(VOZ_WHATSAPP[[#This Row],[Realiza lectura de guion Legal]]="No Cumple",VOZ_WHATSAPP[[#This Row],[Nota 2]]-50%,VOZ_WHATSAPP[[#This Row],[Nota 2]]))</f>
        <v>0.85</v>
      </c>
    </row>
    <row r="1392" spans="1:34" x14ac:dyDescent="0.25">
      <c r="A1392" s="2" t="str">
        <f>VOZ_WHATSAPP[[#This Row],[ID Asesor]]&amp;VOZ_WHATSAPP[[#This Row],[Fecha Monitoreo]]</f>
        <v>374545847</v>
      </c>
      <c r="B1392" s="2">
        <v>45847</v>
      </c>
      <c r="C1392" s="1" t="s">
        <v>126</v>
      </c>
      <c r="D1392" s="1">
        <v>3745</v>
      </c>
      <c r="E1392" s="2">
        <v>45847</v>
      </c>
      <c r="F1392" s="3">
        <v>0.44444444444444442</v>
      </c>
      <c r="G1392" s="1" t="s">
        <v>58</v>
      </c>
      <c r="H1392" s="1" t="s">
        <v>44</v>
      </c>
      <c r="I1392" s="1">
        <v>463</v>
      </c>
      <c r="J1392" s="1">
        <v>3233402142</v>
      </c>
      <c r="K1392" s="1" t="s">
        <v>45</v>
      </c>
      <c r="L1392" s="1" t="s">
        <v>46</v>
      </c>
      <c r="M1392" s="1" t="s">
        <v>46</v>
      </c>
      <c r="N1392" s="1" t="s">
        <v>46</v>
      </c>
      <c r="O1392" s="1" t="s">
        <v>46</v>
      </c>
      <c r="P1392" s="1" t="s">
        <v>46</v>
      </c>
      <c r="Q1392" s="1" t="s">
        <v>48</v>
      </c>
      <c r="R1392" s="1" t="s">
        <v>48</v>
      </c>
      <c r="S1392" s="1" t="s">
        <v>48</v>
      </c>
      <c r="T1392" s="12" t="str">
        <f>IF(OR(VOZ_WHATSAPP[[#This Row],[Brinda argumentos coherentes a la objeción]]="No Cumple",VOZ_WHATSAPP[[#This Row],[Despliegue de Beneficios y/o consecuencias]]="No Cumple"),"Sin Negocio","Negocio")</f>
        <v>Negocio</v>
      </c>
      <c r="U1392" s="1" t="s">
        <v>46</v>
      </c>
      <c r="V1392" s="1" t="s">
        <v>46</v>
      </c>
      <c r="W1392" s="1" t="s">
        <v>46</v>
      </c>
      <c r="X1392" s="12" t="str">
        <f>IF(OR(VOZ_WHATSAPP[[#This Row],[Confirma Valor de pago]]="No Cumple",VOZ_WHATSAPP[[#This Row],[Confirma hora de pago]]="No Cumple",VOZ_WHATSAPP[[#This Row],[Confirma medio de pago]]="No Cumple"),"Sin Cierre","Cierre")</f>
        <v>Cierre</v>
      </c>
      <c r="Y1392" s="1" t="s">
        <v>46</v>
      </c>
      <c r="Z1392" s="1" t="s">
        <v>46</v>
      </c>
      <c r="AA1392" s="1" t="s">
        <v>46</v>
      </c>
      <c r="AB1392" s="1" t="s">
        <v>46</v>
      </c>
      <c r="AC1392" s="11" t="str">
        <f>IF(OR(VOZ_WHATSAPP[[#This Row],[La comunicación es asertiva, con respeto y evita maltrato]]="No Cumple",VOZ_WHATSAPP[[#This Row],[Cumple con las normativas legales]]="No Cumple"),"No Cumple","Cumple")</f>
        <v>Cumple</v>
      </c>
      <c r="AD1392" s="1" t="s">
        <v>46</v>
      </c>
      <c r="AE1392" s="1" t="s">
        <v>133</v>
      </c>
      <c r="AF1392" s="4">
        <v>1</v>
      </c>
      <c r="AG1392" s="4">
        <f>IF(AND(VOZ_WHATSAPP[[#This Row],[Estado Cierre]]="Sin Cierre",VOZ_WHATSAPP[[#This Row],[Nota Negocio]]="Sin Negocio"),VOZ_WHATSAPP[[#This Row],[Nota]]-24%,VOZ_WHATSAPP[[#This Row],[Nota]])</f>
        <v>1</v>
      </c>
      <c r="AH1392" s="8">
        <f>IF(VOZ_WHATSAPP[[#This Row],[Estado Legal]]="No Cumple",0,IF(VOZ_WHATSAPP[[#This Row],[Realiza lectura de guion Legal]]="No Cumple",VOZ_WHATSAPP[[#This Row],[Nota 2]]-50%,VOZ_WHATSAPP[[#This Row],[Nota 2]]))</f>
        <v>1</v>
      </c>
    </row>
    <row r="1393" spans="1:34" x14ac:dyDescent="0.25">
      <c r="A1393" s="2" t="str">
        <f>VOZ_WHATSAPP[[#This Row],[ID Asesor]]&amp;VOZ_WHATSAPP[[#This Row],[Fecha Monitoreo]]</f>
        <v>366445847</v>
      </c>
      <c r="B1393" s="2">
        <v>45847</v>
      </c>
      <c r="C1393" s="1" t="s">
        <v>696</v>
      </c>
      <c r="D1393" s="1">
        <v>3664</v>
      </c>
      <c r="E1393" s="2">
        <v>45847</v>
      </c>
      <c r="F1393" s="3">
        <v>0.44097222222222221</v>
      </c>
      <c r="G1393" s="1" t="s">
        <v>60</v>
      </c>
      <c r="H1393" s="1" t="s">
        <v>44</v>
      </c>
      <c r="I1393" s="1">
        <v>1357</v>
      </c>
      <c r="J1393" s="1">
        <v>3207546919</v>
      </c>
      <c r="K1393" s="1" t="s">
        <v>45</v>
      </c>
      <c r="L1393" s="1" t="s">
        <v>47</v>
      </c>
      <c r="M1393" s="1" t="s">
        <v>48</v>
      </c>
      <c r="N1393" s="1" t="s">
        <v>46</v>
      </c>
      <c r="O1393" s="1" t="s">
        <v>46</v>
      </c>
      <c r="P1393" s="1" t="s">
        <v>54</v>
      </c>
      <c r="Q1393" s="1" t="s">
        <v>46</v>
      </c>
      <c r="R1393" s="1" t="s">
        <v>46</v>
      </c>
      <c r="S1393" s="1" t="s">
        <v>48</v>
      </c>
      <c r="T1393" s="12" t="str">
        <f>IF(OR(VOZ_WHATSAPP[[#This Row],[Brinda argumentos coherentes a la objeción]]="No Cumple",VOZ_WHATSAPP[[#This Row],[Despliegue de Beneficios y/o consecuencias]]="No Cumple"),"Sin Negocio","Negocio")</f>
        <v>Negocio</v>
      </c>
      <c r="U1393" s="1" t="s">
        <v>48</v>
      </c>
      <c r="V1393" s="1" t="s">
        <v>48</v>
      </c>
      <c r="W1393" s="1" t="s">
        <v>48</v>
      </c>
      <c r="X1393" s="12" t="str">
        <f>IF(OR(VOZ_WHATSAPP[[#This Row],[Confirma Valor de pago]]="No Cumple",VOZ_WHATSAPP[[#This Row],[Confirma hora de pago]]="No Cumple",VOZ_WHATSAPP[[#This Row],[Confirma medio de pago]]="No Cumple"),"Sin Cierre","Cierre")</f>
        <v>Cierre</v>
      </c>
      <c r="Y1393" s="1" t="s">
        <v>54</v>
      </c>
      <c r="Z1393" s="1" t="s">
        <v>54</v>
      </c>
      <c r="AA1393" s="1" t="s">
        <v>46</v>
      </c>
      <c r="AB1393" s="1" t="s">
        <v>54</v>
      </c>
      <c r="AC1393" s="11" t="str">
        <f>IF(OR(VOZ_WHATSAPP[[#This Row],[La comunicación es asertiva, con respeto y evita maltrato]]="No Cumple",VOZ_WHATSAPP[[#This Row],[Cumple con las normativas legales]]="No Cumple"),"No Cumple","Cumple")</f>
        <v>No Cumple</v>
      </c>
      <c r="AD1393" s="1" t="s">
        <v>47</v>
      </c>
      <c r="AE1393" s="1" t="s">
        <v>1343</v>
      </c>
      <c r="AF1393" s="4">
        <v>0.68</v>
      </c>
      <c r="AG1393" s="4">
        <f>IF(AND(VOZ_WHATSAPP[[#This Row],[Estado Cierre]]="Sin Cierre",VOZ_WHATSAPP[[#This Row],[Nota Negocio]]="Sin Negocio"),VOZ_WHATSAPP[[#This Row],[Nota]]-24%,VOZ_WHATSAPP[[#This Row],[Nota]])</f>
        <v>0.68</v>
      </c>
      <c r="AH1393" s="8">
        <f>IF(VOZ_WHATSAPP[[#This Row],[Estado Legal]]="No Cumple",0,IF(VOZ_WHATSAPP[[#This Row],[Realiza lectura de guion Legal]]="No Cumple",VOZ_WHATSAPP[[#This Row],[Nota 2]]-50%,VOZ_WHATSAPP[[#This Row],[Nota 2]]))</f>
        <v>0</v>
      </c>
    </row>
    <row r="1394" spans="1:34" x14ac:dyDescent="0.25">
      <c r="A1394" s="2" t="str">
        <f>VOZ_WHATSAPP[[#This Row],[ID Asesor]]&amp;VOZ_WHATSAPP[[#This Row],[Fecha Monitoreo]]</f>
        <v>304845847</v>
      </c>
      <c r="B1394" s="2">
        <v>45847</v>
      </c>
      <c r="C1394" s="1" t="s">
        <v>696</v>
      </c>
      <c r="D1394" s="1">
        <v>3048</v>
      </c>
      <c r="E1394" s="2">
        <v>45847</v>
      </c>
      <c r="F1394" s="3">
        <v>0.4201388888888889</v>
      </c>
      <c r="G1394" s="1" t="s">
        <v>43</v>
      </c>
      <c r="H1394" s="1" t="s">
        <v>44</v>
      </c>
      <c r="I1394" s="1">
        <v>1256</v>
      </c>
      <c r="J1394" s="1">
        <v>3005660344</v>
      </c>
      <c r="K1394" s="1" t="s">
        <v>45</v>
      </c>
      <c r="L1394" s="1" t="s">
        <v>46</v>
      </c>
      <c r="M1394" s="1" t="s">
        <v>46</v>
      </c>
      <c r="N1394" s="1" t="s">
        <v>46</v>
      </c>
      <c r="O1394" s="1" t="s">
        <v>46</v>
      </c>
      <c r="P1394" s="1" t="s">
        <v>46</v>
      </c>
      <c r="Q1394" s="1" t="s">
        <v>46</v>
      </c>
      <c r="R1394" s="1" t="s">
        <v>46</v>
      </c>
      <c r="S1394" s="1" t="s">
        <v>47</v>
      </c>
      <c r="T1394" s="12" t="str">
        <f>IF(OR(VOZ_WHATSAPP[[#This Row],[Brinda argumentos coherentes a la objeción]]="No Cumple",VOZ_WHATSAPP[[#This Row],[Despliegue de Beneficios y/o consecuencias]]="No Cumple"),"Sin Negocio","Negocio")</f>
        <v>Sin Negocio</v>
      </c>
      <c r="U1394" s="1" t="s">
        <v>46</v>
      </c>
      <c r="V1394" s="1" t="s">
        <v>46</v>
      </c>
      <c r="W1394" s="1" t="s">
        <v>46</v>
      </c>
      <c r="X1394" s="12" t="str">
        <f>IF(OR(VOZ_WHATSAPP[[#This Row],[Confirma Valor de pago]]="No Cumple",VOZ_WHATSAPP[[#This Row],[Confirma hora de pago]]="No Cumple",VOZ_WHATSAPP[[#This Row],[Confirma medio de pago]]="No Cumple"),"Sin Cierre","Cierre")</f>
        <v>Cierre</v>
      </c>
      <c r="Y1394" s="1" t="s">
        <v>46</v>
      </c>
      <c r="Z1394" s="1" t="s">
        <v>46</v>
      </c>
      <c r="AA1394" s="1" t="s">
        <v>46</v>
      </c>
      <c r="AB1394" s="1" t="s">
        <v>46</v>
      </c>
      <c r="AC1394" s="11" t="str">
        <f>IF(OR(VOZ_WHATSAPP[[#This Row],[La comunicación es asertiva, con respeto y evita maltrato]]="No Cumple",VOZ_WHATSAPP[[#This Row],[Cumple con las normativas legales]]="No Cumple"),"No Cumple","Cumple")</f>
        <v>Cumple</v>
      </c>
      <c r="AD1394" s="1" t="s">
        <v>46</v>
      </c>
      <c r="AE1394" s="1" t="s">
        <v>1344</v>
      </c>
      <c r="AF1394" s="4">
        <v>0.9</v>
      </c>
      <c r="AG1394" s="4">
        <f>IF(AND(VOZ_WHATSAPP[[#This Row],[Estado Cierre]]="Sin Cierre",VOZ_WHATSAPP[[#This Row],[Nota Negocio]]="Sin Negocio"),VOZ_WHATSAPP[[#This Row],[Nota]]-24%,VOZ_WHATSAPP[[#This Row],[Nota]])</f>
        <v>0.9</v>
      </c>
      <c r="AH1394" s="8">
        <f>IF(VOZ_WHATSAPP[[#This Row],[Estado Legal]]="No Cumple",0,IF(VOZ_WHATSAPP[[#This Row],[Realiza lectura de guion Legal]]="No Cumple",VOZ_WHATSAPP[[#This Row],[Nota 2]]-50%,VOZ_WHATSAPP[[#This Row],[Nota 2]]))</f>
        <v>0.9</v>
      </c>
    </row>
    <row r="1395" spans="1:34" x14ac:dyDescent="0.25">
      <c r="A1395" s="2" t="str">
        <f>VOZ_WHATSAPP[[#This Row],[ID Asesor]]&amp;VOZ_WHATSAPP[[#This Row],[Fecha Monitoreo]]</f>
        <v>387045847</v>
      </c>
      <c r="B1395" s="2">
        <v>45847</v>
      </c>
      <c r="C1395" s="1" t="s">
        <v>87</v>
      </c>
      <c r="D1395" s="1">
        <v>3870</v>
      </c>
      <c r="E1395" s="2">
        <v>45847</v>
      </c>
      <c r="F1395" s="3">
        <v>0.49166666666666664</v>
      </c>
      <c r="G1395" s="1" t="s">
        <v>51</v>
      </c>
      <c r="H1395" s="1" t="s">
        <v>44</v>
      </c>
      <c r="I1395" s="1">
        <v>1398</v>
      </c>
      <c r="J1395" s="1"/>
      <c r="K1395" s="1" t="s">
        <v>45</v>
      </c>
      <c r="L1395" s="1" t="s">
        <v>46</v>
      </c>
      <c r="M1395" s="1" t="s">
        <v>46</v>
      </c>
      <c r="N1395" s="1" t="s">
        <v>46</v>
      </c>
      <c r="O1395" s="1" t="s">
        <v>46</v>
      </c>
      <c r="P1395" s="1" t="s">
        <v>46</v>
      </c>
      <c r="Q1395" s="1" t="s">
        <v>48</v>
      </c>
      <c r="R1395" s="1" t="s">
        <v>48</v>
      </c>
      <c r="S1395" s="1" t="s">
        <v>47</v>
      </c>
      <c r="T1395" s="12" t="str">
        <f>IF(OR(VOZ_WHATSAPP[[#This Row],[Brinda argumentos coherentes a la objeción]]="No Cumple",VOZ_WHATSAPP[[#This Row],[Despliegue de Beneficios y/o consecuencias]]="No Cumple"),"Sin Negocio","Negocio")</f>
        <v>Sin Negocio</v>
      </c>
      <c r="U1395" s="1" t="s">
        <v>46</v>
      </c>
      <c r="V1395" s="1" t="s">
        <v>46</v>
      </c>
      <c r="W1395" s="1" t="s">
        <v>46</v>
      </c>
      <c r="X1395" s="12" t="str">
        <f>IF(OR(VOZ_WHATSAPP[[#This Row],[Confirma Valor de pago]]="No Cumple",VOZ_WHATSAPP[[#This Row],[Confirma hora de pago]]="No Cumple",VOZ_WHATSAPP[[#This Row],[Confirma medio de pago]]="No Cumple"),"Sin Cierre","Cierre")</f>
        <v>Cierre</v>
      </c>
      <c r="Y1395" s="1" t="s">
        <v>46</v>
      </c>
      <c r="Z1395" s="1" t="s">
        <v>54</v>
      </c>
      <c r="AA1395" s="1" t="s">
        <v>46</v>
      </c>
      <c r="AB1395" s="1" t="s">
        <v>46</v>
      </c>
      <c r="AC1395" s="11" t="str">
        <f>IF(OR(VOZ_WHATSAPP[[#This Row],[La comunicación es asertiva, con respeto y evita maltrato]]="No Cumple",VOZ_WHATSAPP[[#This Row],[Cumple con las normativas legales]]="No Cumple"),"No Cumple","Cumple")</f>
        <v>Cumple</v>
      </c>
      <c r="AD1395" s="1" t="s">
        <v>46</v>
      </c>
      <c r="AE1395" s="1" t="s">
        <v>1345</v>
      </c>
      <c r="AF1395" s="4">
        <v>0.75</v>
      </c>
      <c r="AG1395" s="4">
        <f>IF(AND(VOZ_WHATSAPP[[#This Row],[Estado Cierre]]="Sin Cierre",VOZ_WHATSAPP[[#This Row],[Nota Negocio]]="Sin Negocio"),VOZ_WHATSAPP[[#This Row],[Nota]]-24%,VOZ_WHATSAPP[[#This Row],[Nota]])</f>
        <v>0.75</v>
      </c>
      <c r="AH1395" s="8">
        <f>IF(VOZ_WHATSAPP[[#This Row],[Estado Legal]]="No Cumple",0,IF(VOZ_WHATSAPP[[#This Row],[Realiza lectura de guion Legal]]="No Cumple",VOZ_WHATSAPP[[#This Row],[Nota 2]]-50%,VOZ_WHATSAPP[[#This Row],[Nota 2]]))</f>
        <v>0.75</v>
      </c>
    </row>
    <row r="1396" spans="1:34" x14ac:dyDescent="0.25">
      <c r="A1396" s="2" t="str">
        <f>VOZ_WHATSAPP[[#This Row],[ID Asesor]]&amp;VOZ_WHATSAPP[[#This Row],[Fecha Monitoreo]]</f>
        <v>376445847</v>
      </c>
      <c r="B1396" s="2">
        <v>45847</v>
      </c>
      <c r="C1396" s="1" t="s">
        <v>696</v>
      </c>
      <c r="D1396" s="1">
        <v>3764</v>
      </c>
      <c r="E1396" s="2">
        <v>45847</v>
      </c>
      <c r="F1396" s="3">
        <v>0.44791666666666669</v>
      </c>
      <c r="G1396" s="1" t="s">
        <v>43</v>
      </c>
      <c r="H1396" s="1" t="s">
        <v>44</v>
      </c>
      <c r="I1396" s="1">
        <v>21009809</v>
      </c>
      <c r="J1396" s="1">
        <v>573105166010</v>
      </c>
      <c r="K1396" s="1" t="s">
        <v>49</v>
      </c>
      <c r="L1396" s="1" t="s">
        <v>46</v>
      </c>
      <c r="M1396" s="1" t="s">
        <v>46</v>
      </c>
      <c r="N1396" s="1" t="s">
        <v>46</v>
      </c>
      <c r="O1396" s="1" t="s">
        <v>46</v>
      </c>
      <c r="P1396" s="1" t="s">
        <v>46</v>
      </c>
      <c r="Q1396" s="1" t="s">
        <v>46</v>
      </c>
      <c r="R1396" s="1" t="s">
        <v>46</v>
      </c>
      <c r="S1396" s="1" t="s">
        <v>47</v>
      </c>
      <c r="T1396" s="12" t="str">
        <f>IF(OR(VOZ_WHATSAPP[[#This Row],[Brinda argumentos coherentes a la objeción]]="No Cumple",VOZ_WHATSAPP[[#This Row],[Despliegue de Beneficios y/o consecuencias]]="No Cumple"),"Sin Negocio","Negocio")</f>
        <v>Sin Negocio</v>
      </c>
      <c r="U1396" s="1" t="s">
        <v>46</v>
      </c>
      <c r="V1396" s="1" t="s">
        <v>46</v>
      </c>
      <c r="W1396" s="1" t="s">
        <v>46</v>
      </c>
      <c r="X1396" s="12" t="str">
        <f>IF(OR(VOZ_WHATSAPP[[#This Row],[Confirma Valor de pago]]="No Cumple",VOZ_WHATSAPP[[#This Row],[Confirma hora de pago]]="No Cumple",VOZ_WHATSAPP[[#This Row],[Confirma medio de pago]]="No Cumple"),"Sin Cierre","Cierre")</f>
        <v>Cierre</v>
      </c>
      <c r="Y1396" s="1" t="s">
        <v>46</v>
      </c>
      <c r="Z1396" s="1" t="s">
        <v>46</v>
      </c>
      <c r="AA1396" s="1" t="s">
        <v>46</v>
      </c>
      <c r="AB1396" s="1" t="s">
        <v>46</v>
      </c>
      <c r="AC1396" s="11" t="str">
        <f>IF(OR(VOZ_WHATSAPP[[#This Row],[La comunicación es asertiva, con respeto y evita maltrato]]="No Cumple",VOZ_WHATSAPP[[#This Row],[Cumple con las normativas legales]]="No Cumple"),"No Cumple","Cumple")</f>
        <v>Cumple</v>
      </c>
      <c r="AD1396" s="1" t="s">
        <v>46</v>
      </c>
      <c r="AE1396" s="1" t="s">
        <v>1346</v>
      </c>
      <c r="AF1396" s="4">
        <v>0.9</v>
      </c>
      <c r="AG1396" s="4">
        <f>IF(AND(VOZ_WHATSAPP[[#This Row],[Estado Cierre]]="Sin Cierre",VOZ_WHATSAPP[[#This Row],[Nota Negocio]]="Sin Negocio"),VOZ_WHATSAPP[[#This Row],[Nota]]-24%,VOZ_WHATSAPP[[#This Row],[Nota]])</f>
        <v>0.9</v>
      </c>
      <c r="AH1396" s="8">
        <f>IF(VOZ_WHATSAPP[[#This Row],[Estado Legal]]="No Cumple",0,IF(VOZ_WHATSAPP[[#This Row],[Realiza lectura de guion Legal]]="No Cumple",VOZ_WHATSAPP[[#This Row],[Nota 2]]-50%,VOZ_WHATSAPP[[#This Row],[Nota 2]]))</f>
        <v>0.9</v>
      </c>
    </row>
    <row r="1397" spans="1:34" x14ac:dyDescent="0.25">
      <c r="A1397" s="2" t="str">
        <f>VOZ_WHATSAPP[[#This Row],[ID Asesor]]&amp;VOZ_WHATSAPP[[#This Row],[Fecha Monitoreo]]</f>
        <v>388845847</v>
      </c>
      <c r="B1397" s="2">
        <v>45847</v>
      </c>
      <c r="C1397" s="1" t="s">
        <v>696</v>
      </c>
      <c r="D1397" s="1">
        <v>3888</v>
      </c>
      <c r="E1397" s="2">
        <v>45847</v>
      </c>
      <c r="F1397" s="3">
        <v>0.49861111111111112</v>
      </c>
      <c r="G1397" s="1" t="s">
        <v>43</v>
      </c>
      <c r="H1397" s="1" t="s">
        <v>44</v>
      </c>
      <c r="I1397" s="1">
        <v>1431</v>
      </c>
      <c r="J1397" s="1">
        <v>3152200673</v>
      </c>
      <c r="K1397" s="1" t="s">
        <v>45</v>
      </c>
      <c r="L1397" s="1" t="s">
        <v>46</v>
      </c>
      <c r="M1397" s="1" t="s">
        <v>46</v>
      </c>
      <c r="N1397" s="1" t="s">
        <v>46</v>
      </c>
      <c r="O1397" s="1" t="s">
        <v>46</v>
      </c>
      <c r="P1397" s="1" t="s">
        <v>46</v>
      </c>
      <c r="Q1397" s="1" t="s">
        <v>46</v>
      </c>
      <c r="R1397" s="1" t="s">
        <v>47</v>
      </c>
      <c r="S1397" s="1" t="s">
        <v>46</v>
      </c>
      <c r="T1397" s="12" t="str">
        <f>IF(OR(VOZ_WHATSAPP[[#This Row],[Brinda argumentos coherentes a la objeción]]="No Cumple",VOZ_WHATSAPP[[#This Row],[Despliegue de Beneficios y/o consecuencias]]="No Cumple"),"Sin Negocio","Negocio")</f>
        <v>Sin Negocio</v>
      </c>
      <c r="U1397" s="1" t="s">
        <v>48</v>
      </c>
      <c r="V1397" s="1" t="s">
        <v>48</v>
      </c>
      <c r="W1397" s="1" t="s">
        <v>48</v>
      </c>
      <c r="X1397" s="12" t="str">
        <f>IF(OR(VOZ_WHATSAPP[[#This Row],[Confirma Valor de pago]]="No Cumple",VOZ_WHATSAPP[[#This Row],[Confirma hora de pago]]="No Cumple",VOZ_WHATSAPP[[#This Row],[Confirma medio de pago]]="No Cumple"),"Sin Cierre","Cierre")</f>
        <v>Cierre</v>
      </c>
      <c r="Y1397" s="1" t="s">
        <v>46</v>
      </c>
      <c r="Z1397" s="1" t="s">
        <v>46</v>
      </c>
      <c r="AA1397" s="1" t="s">
        <v>46</v>
      </c>
      <c r="AB1397" s="1" t="s">
        <v>46</v>
      </c>
      <c r="AC1397" s="11" t="str">
        <f>IF(OR(VOZ_WHATSAPP[[#This Row],[La comunicación es asertiva, con respeto y evita maltrato]]="No Cumple",VOZ_WHATSAPP[[#This Row],[Cumple con las normativas legales]]="No Cumple"),"No Cumple","Cumple")</f>
        <v>Cumple</v>
      </c>
      <c r="AD1397" s="1" t="s">
        <v>46</v>
      </c>
      <c r="AE1397" s="1" t="s">
        <v>1347</v>
      </c>
      <c r="AF1397" s="4">
        <v>0.9</v>
      </c>
      <c r="AG1397" s="4">
        <f>IF(AND(VOZ_WHATSAPP[[#This Row],[Estado Cierre]]="Sin Cierre",VOZ_WHATSAPP[[#This Row],[Nota Negocio]]="Sin Negocio"),VOZ_WHATSAPP[[#This Row],[Nota]]-24%,VOZ_WHATSAPP[[#This Row],[Nota]])</f>
        <v>0.9</v>
      </c>
      <c r="AH1397" s="8">
        <f>IF(VOZ_WHATSAPP[[#This Row],[Estado Legal]]="No Cumple",0,IF(VOZ_WHATSAPP[[#This Row],[Realiza lectura de guion Legal]]="No Cumple",VOZ_WHATSAPP[[#This Row],[Nota 2]]-50%,VOZ_WHATSAPP[[#This Row],[Nota 2]]))</f>
        <v>0.9</v>
      </c>
    </row>
    <row r="1398" spans="1:34" x14ac:dyDescent="0.25">
      <c r="A1398" s="2" t="str">
        <f>VOZ_WHATSAPP[[#This Row],[ID Asesor]]&amp;VOZ_WHATSAPP[[#This Row],[Fecha Monitoreo]]</f>
        <v>313345847</v>
      </c>
      <c r="B1398" s="2">
        <v>45847</v>
      </c>
      <c r="C1398" s="1" t="s">
        <v>696</v>
      </c>
      <c r="D1398" s="1">
        <v>3133</v>
      </c>
      <c r="E1398" s="2">
        <v>45847</v>
      </c>
      <c r="F1398" s="3">
        <v>0.48819444444444443</v>
      </c>
      <c r="G1398" s="1" t="s">
        <v>43</v>
      </c>
      <c r="H1398" s="1" t="s">
        <v>44</v>
      </c>
      <c r="I1398" s="1">
        <v>1355</v>
      </c>
      <c r="J1398" s="1">
        <v>3216556275</v>
      </c>
      <c r="K1398" s="1" t="s">
        <v>45</v>
      </c>
      <c r="L1398" s="1" t="s">
        <v>46</v>
      </c>
      <c r="M1398" s="1" t="s">
        <v>47</v>
      </c>
      <c r="N1398" s="1" t="s">
        <v>46</v>
      </c>
      <c r="O1398" s="1" t="s">
        <v>54</v>
      </c>
      <c r="P1398" s="1" t="s">
        <v>54</v>
      </c>
      <c r="Q1398" s="1" t="s">
        <v>46</v>
      </c>
      <c r="R1398" s="1" t="s">
        <v>47</v>
      </c>
      <c r="S1398" s="1" t="s">
        <v>47</v>
      </c>
      <c r="T1398" s="12" t="str">
        <f>IF(OR(VOZ_WHATSAPP[[#This Row],[Brinda argumentos coherentes a la objeción]]="No Cumple",VOZ_WHATSAPP[[#This Row],[Despliegue de Beneficios y/o consecuencias]]="No Cumple"),"Sin Negocio","Negocio")</f>
        <v>Sin Negocio</v>
      </c>
      <c r="U1398" s="1" t="s">
        <v>48</v>
      </c>
      <c r="V1398" s="1" t="s">
        <v>48</v>
      </c>
      <c r="W1398" s="1" t="s">
        <v>48</v>
      </c>
      <c r="X1398" s="12" t="str">
        <f>IF(OR(VOZ_WHATSAPP[[#This Row],[Confirma Valor de pago]]="No Cumple",VOZ_WHATSAPP[[#This Row],[Confirma hora de pago]]="No Cumple",VOZ_WHATSAPP[[#This Row],[Confirma medio de pago]]="No Cumple"),"Sin Cierre","Cierre")</f>
        <v>Cierre</v>
      </c>
      <c r="Y1398" s="1" t="s">
        <v>54</v>
      </c>
      <c r="Z1398" s="1" t="s">
        <v>54</v>
      </c>
      <c r="AA1398" s="1" t="s">
        <v>54</v>
      </c>
      <c r="AB1398" s="1" t="s">
        <v>54</v>
      </c>
      <c r="AC1398" s="11" t="str">
        <f>IF(OR(VOZ_WHATSAPP[[#This Row],[La comunicación es asertiva, con respeto y evita maltrato]]="No Cumple",VOZ_WHATSAPP[[#This Row],[Cumple con las normativas legales]]="No Cumple"),"No Cumple","Cumple")</f>
        <v>No Cumple</v>
      </c>
      <c r="AD1398" s="1" t="s">
        <v>47</v>
      </c>
      <c r="AE1398" s="1" t="s">
        <v>1348</v>
      </c>
      <c r="AF1398" s="4">
        <v>0.43</v>
      </c>
      <c r="AG1398" s="4">
        <f>IF(AND(VOZ_WHATSAPP[[#This Row],[Estado Cierre]]="Sin Cierre",VOZ_WHATSAPP[[#This Row],[Nota Negocio]]="Sin Negocio"),VOZ_WHATSAPP[[#This Row],[Nota]]-24%,VOZ_WHATSAPP[[#This Row],[Nota]])</f>
        <v>0.43</v>
      </c>
      <c r="AH1398" s="8">
        <f>IF(VOZ_WHATSAPP[[#This Row],[Estado Legal]]="No Cumple",0,IF(VOZ_WHATSAPP[[#This Row],[Realiza lectura de guion Legal]]="No Cumple",VOZ_WHATSAPP[[#This Row],[Nota 2]]-50%,VOZ_WHATSAPP[[#This Row],[Nota 2]]))</f>
        <v>0</v>
      </c>
    </row>
    <row r="1399" spans="1:34" x14ac:dyDescent="0.25">
      <c r="A1399" s="2" t="str">
        <f>VOZ_WHATSAPP[[#This Row],[ID Asesor]]&amp;VOZ_WHATSAPP[[#This Row],[Fecha Monitoreo]]</f>
        <v>303145847</v>
      </c>
      <c r="B1399" s="2">
        <v>45847</v>
      </c>
      <c r="C1399" s="1" t="s">
        <v>42</v>
      </c>
      <c r="D1399" s="1">
        <v>3031</v>
      </c>
      <c r="E1399" s="2">
        <v>45847</v>
      </c>
      <c r="F1399" s="3">
        <v>0.51388888888888884</v>
      </c>
      <c r="G1399" s="1" t="s">
        <v>51</v>
      </c>
      <c r="H1399" s="1" t="s">
        <v>44</v>
      </c>
      <c r="I1399" s="1">
        <v>1143</v>
      </c>
      <c r="J1399" s="1">
        <v>3203978432</v>
      </c>
      <c r="K1399" s="1" t="s">
        <v>45</v>
      </c>
      <c r="L1399" s="1" t="s">
        <v>46</v>
      </c>
      <c r="M1399" s="1" t="s">
        <v>46</v>
      </c>
      <c r="N1399" s="1" t="s">
        <v>46</v>
      </c>
      <c r="O1399" s="1" t="s">
        <v>46</v>
      </c>
      <c r="P1399" s="1" t="s">
        <v>46</v>
      </c>
      <c r="Q1399" s="1" t="s">
        <v>46</v>
      </c>
      <c r="R1399" s="1" t="s">
        <v>46</v>
      </c>
      <c r="S1399" s="1" t="s">
        <v>47</v>
      </c>
      <c r="T1399" s="12" t="str">
        <f>IF(OR(VOZ_WHATSAPP[[#This Row],[Brinda argumentos coherentes a la objeción]]="No Cumple",VOZ_WHATSAPP[[#This Row],[Despliegue de Beneficios y/o consecuencias]]="No Cumple"),"Sin Negocio","Negocio")</f>
        <v>Sin Negocio</v>
      </c>
      <c r="U1399" s="1" t="s">
        <v>48</v>
      </c>
      <c r="V1399" s="1" t="s">
        <v>48</v>
      </c>
      <c r="W1399" s="1" t="s">
        <v>48</v>
      </c>
      <c r="X1399" s="12" t="str">
        <f>IF(OR(VOZ_WHATSAPP[[#This Row],[Confirma Valor de pago]]="No Cumple",VOZ_WHATSAPP[[#This Row],[Confirma hora de pago]]="No Cumple",VOZ_WHATSAPP[[#This Row],[Confirma medio de pago]]="No Cumple"),"Sin Cierre","Cierre")</f>
        <v>Cierre</v>
      </c>
      <c r="Y1399" s="1" t="s">
        <v>46</v>
      </c>
      <c r="Z1399" s="1" t="s">
        <v>46</v>
      </c>
      <c r="AA1399" s="1" t="s">
        <v>46</v>
      </c>
      <c r="AB1399" s="1" t="s">
        <v>46</v>
      </c>
      <c r="AC1399" s="11" t="str">
        <f>IF(OR(VOZ_WHATSAPP[[#This Row],[La comunicación es asertiva, con respeto y evita maltrato]]="No Cumple",VOZ_WHATSAPP[[#This Row],[Cumple con las normativas legales]]="No Cumple"),"No Cumple","Cumple")</f>
        <v>Cumple</v>
      </c>
      <c r="AD1399" s="1" t="s">
        <v>46</v>
      </c>
      <c r="AE1399" s="1" t="s">
        <v>1349</v>
      </c>
      <c r="AF1399" s="4">
        <v>0.9</v>
      </c>
      <c r="AG1399" s="4">
        <f>IF(AND(VOZ_WHATSAPP[[#This Row],[Estado Cierre]]="Sin Cierre",VOZ_WHATSAPP[[#This Row],[Nota Negocio]]="Sin Negocio"),VOZ_WHATSAPP[[#This Row],[Nota]]-24%,VOZ_WHATSAPP[[#This Row],[Nota]])</f>
        <v>0.9</v>
      </c>
      <c r="AH1399" s="8">
        <f>IF(VOZ_WHATSAPP[[#This Row],[Estado Legal]]="No Cumple",0,IF(VOZ_WHATSAPP[[#This Row],[Realiza lectura de guion Legal]]="No Cumple",VOZ_WHATSAPP[[#This Row],[Nota 2]]-50%,VOZ_WHATSAPP[[#This Row],[Nota 2]]))</f>
        <v>0.9</v>
      </c>
    </row>
    <row r="1400" spans="1:34" x14ac:dyDescent="0.25">
      <c r="A1400" s="2" t="str">
        <f>VOZ_WHATSAPP[[#This Row],[ID Asesor]]&amp;VOZ_WHATSAPP[[#This Row],[Fecha Monitoreo]]</f>
        <v>402245847</v>
      </c>
      <c r="B1400" s="2">
        <v>45847</v>
      </c>
      <c r="C1400" s="1" t="s">
        <v>56</v>
      </c>
      <c r="D1400" s="1">
        <v>4022</v>
      </c>
      <c r="E1400" s="2">
        <v>45847</v>
      </c>
      <c r="F1400" s="3">
        <v>0.51527777777777772</v>
      </c>
      <c r="G1400" s="1" t="s">
        <v>80</v>
      </c>
      <c r="H1400" s="1" t="s">
        <v>44</v>
      </c>
      <c r="I1400" s="1">
        <v>612</v>
      </c>
      <c r="J1400" s="1">
        <v>3245957845</v>
      </c>
      <c r="K1400" s="1" t="s">
        <v>45</v>
      </c>
      <c r="L1400" s="1" t="s">
        <v>46</v>
      </c>
      <c r="M1400" s="1" t="s">
        <v>47</v>
      </c>
      <c r="N1400" s="1" t="s">
        <v>46</v>
      </c>
      <c r="O1400" s="1" t="s">
        <v>54</v>
      </c>
      <c r="P1400" s="1" t="s">
        <v>46</v>
      </c>
      <c r="Q1400" s="1" t="s">
        <v>46</v>
      </c>
      <c r="R1400" s="1" t="s">
        <v>47</v>
      </c>
      <c r="S1400" s="1" t="s">
        <v>48</v>
      </c>
      <c r="T1400" s="12" t="str">
        <f>IF(OR(VOZ_WHATSAPP[[#This Row],[Brinda argumentos coherentes a la objeción]]="No Cumple",VOZ_WHATSAPP[[#This Row],[Despliegue de Beneficios y/o consecuencias]]="No Cumple"),"Sin Negocio","Negocio")</f>
        <v>Sin Negocio</v>
      </c>
      <c r="U1400" s="1" t="s">
        <v>48</v>
      </c>
      <c r="V1400" s="1" t="s">
        <v>48</v>
      </c>
      <c r="W1400" s="1" t="s">
        <v>48</v>
      </c>
      <c r="X1400" s="12" t="str">
        <f>IF(OR(VOZ_WHATSAPP[[#This Row],[Confirma Valor de pago]]="No Cumple",VOZ_WHATSAPP[[#This Row],[Confirma hora de pago]]="No Cumple",VOZ_WHATSAPP[[#This Row],[Confirma medio de pago]]="No Cumple"),"Sin Cierre","Cierre")</f>
        <v>Cierre</v>
      </c>
      <c r="Y1400" s="1" t="s">
        <v>54</v>
      </c>
      <c r="Z1400" s="1" t="s">
        <v>46</v>
      </c>
      <c r="AA1400" s="1" t="s">
        <v>46</v>
      </c>
      <c r="AB1400" s="1" t="s">
        <v>46</v>
      </c>
      <c r="AC1400" s="11" t="str">
        <f>IF(OR(VOZ_WHATSAPP[[#This Row],[La comunicación es asertiva, con respeto y evita maltrato]]="No Cumple",VOZ_WHATSAPP[[#This Row],[Cumple con las normativas legales]]="No Cumple"),"No Cumple","Cumple")</f>
        <v>Cumple</v>
      </c>
      <c r="AD1400" s="1" t="s">
        <v>47</v>
      </c>
      <c r="AE1400" s="1" t="s">
        <v>1350</v>
      </c>
      <c r="AF1400" s="4">
        <v>0.73</v>
      </c>
      <c r="AG1400" s="4">
        <f>IF(AND(VOZ_WHATSAPP[[#This Row],[Estado Cierre]]="Sin Cierre",VOZ_WHATSAPP[[#This Row],[Nota Negocio]]="Sin Negocio"),VOZ_WHATSAPP[[#This Row],[Nota]]-24%,VOZ_WHATSAPP[[#This Row],[Nota]])</f>
        <v>0.73</v>
      </c>
      <c r="AH1400" s="8">
        <f>IF(VOZ_WHATSAPP[[#This Row],[Estado Legal]]="No Cumple",0,IF(VOZ_WHATSAPP[[#This Row],[Realiza lectura de guion Legal]]="No Cumple",VOZ_WHATSAPP[[#This Row],[Nota 2]]-50%,VOZ_WHATSAPP[[#This Row],[Nota 2]]))</f>
        <v>0.22999999999999998</v>
      </c>
    </row>
    <row r="1401" spans="1:34" x14ac:dyDescent="0.25">
      <c r="A1401" s="2" t="str">
        <f>VOZ_WHATSAPP[[#This Row],[ID Asesor]]&amp;VOZ_WHATSAPP[[#This Row],[Fecha Monitoreo]]</f>
        <v>382045847</v>
      </c>
      <c r="B1401" s="2">
        <v>45847</v>
      </c>
      <c r="C1401" s="1" t="s">
        <v>56</v>
      </c>
      <c r="D1401" s="1">
        <v>3820</v>
      </c>
      <c r="E1401" s="2">
        <v>45847</v>
      </c>
      <c r="F1401" s="3">
        <v>0.43888888888888888</v>
      </c>
      <c r="G1401" s="1" t="s">
        <v>58</v>
      </c>
      <c r="H1401" s="1" t="s">
        <v>44</v>
      </c>
      <c r="I1401" s="1">
        <v>589</v>
      </c>
      <c r="J1401" s="1">
        <v>3163020233</v>
      </c>
      <c r="K1401" s="1" t="s">
        <v>45</v>
      </c>
      <c r="L1401" s="1" t="s">
        <v>46</v>
      </c>
      <c r="M1401" s="1" t="s">
        <v>46</v>
      </c>
      <c r="N1401" s="1" t="s">
        <v>46</v>
      </c>
      <c r="O1401" s="1" t="s">
        <v>46</v>
      </c>
      <c r="P1401" s="1" t="s">
        <v>46</v>
      </c>
      <c r="Q1401" s="1" t="s">
        <v>47</v>
      </c>
      <c r="R1401" s="1" t="s">
        <v>47</v>
      </c>
      <c r="S1401" s="1" t="s">
        <v>46</v>
      </c>
      <c r="T1401" s="12" t="str">
        <f>IF(OR(VOZ_WHATSAPP[[#This Row],[Brinda argumentos coherentes a la objeción]]="No Cumple",VOZ_WHATSAPP[[#This Row],[Despliegue de Beneficios y/o consecuencias]]="No Cumple"),"Sin Negocio","Negocio")</f>
        <v>Sin Negocio</v>
      </c>
      <c r="U1401" s="1" t="s">
        <v>48</v>
      </c>
      <c r="V1401" s="1" t="s">
        <v>48</v>
      </c>
      <c r="W1401" s="1" t="s">
        <v>48</v>
      </c>
      <c r="X1401" s="12" t="str">
        <f>IF(OR(VOZ_WHATSAPP[[#This Row],[Confirma Valor de pago]]="No Cumple",VOZ_WHATSAPP[[#This Row],[Confirma hora de pago]]="No Cumple",VOZ_WHATSAPP[[#This Row],[Confirma medio de pago]]="No Cumple"),"Sin Cierre","Cierre")</f>
        <v>Cierre</v>
      </c>
      <c r="Y1401" s="1" t="s">
        <v>46</v>
      </c>
      <c r="Z1401" s="1" t="s">
        <v>46</v>
      </c>
      <c r="AA1401" s="1" t="s">
        <v>46</v>
      </c>
      <c r="AB1401" s="1" t="s">
        <v>46</v>
      </c>
      <c r="AC1401" s="11" t="str">
        <f>IF(OR(VOZ_WHATSAPP[[#This Row],[La comunicación es asertiva, con respeto y evita maltrato]]="No Cumple",VOZ_WHATSAPP[[#This Row],[Cumple con las normativas legales]]="No Cumple"),"No Cumple","Cumple")</f>
        <v>Cumple</v>
      </c>
      <c r="AD1401" s="1" t="s">
        <v>46</v>
      </c>
      <c r="AE1401" s="1" t="s">
        <v>1351</v>
      </c>
      <c r="AF1401" s="4">
        <v>0.8</v>
      </c>
      <c r="AG1401" s="4">
        <f>IF(AND(VOZ_WHATSAPP[[#This Row],[Estado Cierre]]="Sin Cierre",VOZ_WHATSAPP[[#This Row],[Nota Negocio]]="Sin Negocio"),VOZ_WHATSAPP[[#This Row],[Nota]]-24%,VOZ_WHATSAPP[[#This Row],[Nota]])</f>
        <v>0.8</v>
      </c>
      <c r="AH1401" s="8">
        <f>IF(VOZ_WHATSAPP[[#This Row],[Estado Legal]]="No Cumple",0,IF(VOZ_WHATSAPP[[#This Row],[Realiza lectura de guion Legal]]="No Cumple",VOZ_WHATSAPP[[#This Row],[Nota 2]]-50%,VOZ_WHATSAPP[[#This Row],[Nota 2]]))</f>
        <v>0.8</v>
      </c>
    </row>
    <row r="1402" spans="1:34" x14ac:dyDescent="0.25">
      <c r="A1402" s="2" t="str">
        <f>VOZ_WHATSAPP[[#This Row],[ID Asesor]]&amp;VOZ_WHATSAPP[[#This Row],[Fecha Monitoreo]]</f>
        <v>376345847</v>
      </c>
      <c r="B1402" s="2">
        <v>45847</v>
      </c>
      <c r="C1402" s="1" t="s">
        <v>42</v>
      </c>
      <c r="D1402" s="1">
        <v>3763</v>
      </c>
      <c r="E1402" s="2">
        <v>45847</v>
      </c>
      <c r="F1402" s="3">
        <v>0.45416666666666666</v>
      </c>
      <c r="G1402" s="1" t="s">
        <v>51</v>
      </c>
      <c r="H1402" s="1" t="s">
        <v>44</v>
      </c>
      <c r="I1402" s="1">
        <v>1416</v>
      </c>
      <c r="J1402" s="1">
        <v>3107942178</v>
      </c>
      <c r="K1402" s="1" t="s">
        <v>45</v>
      </c>
      <c r="L1402" s="1" t="s">
        <v>46</v>
      </c>
      <c r="M1402" s="1" t="s">
        <v>46</v>
      </c>
      <c r="N1402" s="1" t="s">
        <v>46</v>
      </c>
      <c r="O1402" s="1" t="s">
        <v>46</v>
      </c>
      <c r="P1402" s="1" t="s">
        <v>46</v>
      </c>
      <c r="Q1402" s="1" t="s">
        <v>46</v>
      </c>
      <c r="R1402" s="1" t="s">
        <v>46</v>
      </c>
      <c r="S1402" s="1" t="s">
        <v>46</v>
      </c>
      <c r="T1402" s="12" t="str">
        <f>IF(OR(VOZ_WHATSAPP[[#This Row],[Brinda argumentos coherentes a la objeción]]="No Cumple",VOZ_WHATSAPP[[#This Row],[Despliegue de Beneficios y/o consecuencias]]="No Cumple"),"Sin Negocio","Negocio")</f>
        <v>Negocio</v>
      </c>
      <c r="U1402" s="1" t="s">
        <v>47</v>
      </c>
      <c r="V1402" s="1" t="s">
        <v>47</v>
      </c>
      <c r="W1402" s="1" t="s">
        <v>47</v>
      </c>
      <c r="X1402" s="12" t="str">
        <f>IF(OR(VOZ_WHATSAPP[[#This Row],[Confirma Valor de pago]]="No Cumple",VOZ_WHATSAPP[[#This Row],[Confirma hora de pago]]="No Cumple",VOZ_WHATSAPP[[#This Row],[Confirma medio de pago]]="No Cumple"),"Sin Cierre","Cierre")</f>
        <v>Sin Cierre</v>
      </c>
      <c r="Y1402" s="1" t="s">
        <v>46</v>
      </c>
      <c r="Z1402" s="1" t="s">
        <v>54</v>
      </c>
      <c r="AA1402" s="1" t="s">
        <v>46</v>
      </c>
      <c r="AB1402" s="1" t="s">
        <v>46</v>
      </c>
      <c r="AC1402" s="11" t="str">
        <f>IF(OR(VOZ_WHATSAPP[[#This Row],[La comunicación es asertiva, con respeto y evita maltrato]]="No Cumple",VOZ_WHATSAPP[[#This Row],[Cumple con las normativas legales]]="No Cumple"),"No Cumple","Cumple")</f>
        <v>Cumple</v>
      </c>
      <c r="AD1402" s="1" t="s">
        <v>46</v>
      </c>
      <c r="AE1402" s="1" t="s">
        <v>1352</v>
      </c>
      <c r="AF1402" s="4">
        <v>0.61</v>
      </c>
      <c r="AG1402" s="4">
        <f>IF(AND(VOZ_WHATSAPP[[#This Row],[Estado Cierre]]="Sin Cierre",VOZ_WHATSAPP[[#This Row],[Nota Negocio]]="Sin Negocio"),VOZ_WHATSAPP[[#This Row],[Nota]]-24%,VOZ_WHATSAPP[[#This Row],[Nota]])</f>
        <v>0.61</v>
      </c>
      <c r="AH1402" s="8">
        <f>IF(VOZ_WHATSAPP[[#This Row],[Estado Legal]]="No Cumple",0,IF(VOZ_WHATSAPP[[#This Row],[Realiza lectura de guion Legal]]="No Cumple",VOZ_WHATSAPP[[#This Row],[Nota 2]]-50%,VOZ_WHATSAPP[[#This Row],[Nota 2]]))</f>
        <v>0.61</v>
      </c>
    </row>
    <row r="1403" spans="1:34" x14ac:dyDescent="0.25">
      <c r="A1403" s="2" t="str">
        <f>VOZ_WHATSAPP[[#This Row],[ID Asesor]]&amp;VOZ_WHATSAPP[[#This Row],[Fecha Monitoreo]]</f>
        <v>366745847</v>
      </c>
      <c r="B1403" s="2">
        <v>45847</v>
      </c>
      <c r="C1403" s="1" t="s">
        <v>42</v>
      </c>
      <c r="D1403" s="1">
        <v>3667</v>
      </c>
      <c r="E1403" s="2">
        <v>45847</v>
      </c>
      <c r="F1403" s="3">
        <v>0.44305555555555554</v>
      </c>
      <c r="G1403" s="1" t="s">
        <v>51</v>
      </c>
      <c r="H1403" s="1" t="s">
        <v>44</v>
      </c>
      <c r="I1403" s="1">
        <v>1158</v>
      </c>
      <c r="J1403" s="1">
        <v>3058291656</v>
      </c>
      <c r="K1403" s="1" t="s">
        <v>45</v>
      </c>
      <c r="L1403" s="1" t="s">
        <v>46</v>
      </c>
      <c r="M1403" s="1" t="s">
        <v>46</v>
      </c>
      <c r="N1403" s="1" t="s">
        <v>46</v>
      </c>
      <c r="O1403" s="1" t="s">
        <v>46</v>
      </c>
      <c r="P1403" s="1" t="s">
        <v>46</v>
      </c>
      <c r="Q1403" s="1" t="s">
        <v>46</v>
      </c>
      <c r="R1403" s="1" t="s">
        <v>46</v>
      </c>
      <c r="S1403" s="1" t="s">
        <v>46</v>
      </c>
      <c r="T1403" s="12" t="str">
        <f>IF(OR(VOZ_WHATSAPP[[#This Row],[Brinda argumentos coherentes a la objeción]]="No Cumple",VOZ_WHATSAPP[[#This Row],[Despliegue de Beneficios y/o consecuencias]]="No Cumple"),"Sin Negocio","Negocio")</f>
        <v>Negocio</v>
      </c>
      <c r="U1403" s="1" t="s">
        <v>46</v>
      </c>
      <c r="V1403" s="1" t="s">
        <v>46</v>
      </c>
      <c r="W1403" s="1" t="s">
        <v>46</v>
      </c>
      <c r="X1403" s="12" t="str">
        <f>IF(OR(VOZ_WHATSAPP[[#This Row],[Confirma Valor de pago]]="No Cumple",VOZ_WHATSAPP[[#This Row],[Confirma hora de pago]]="No Cumple",VOZ_WHATSAPP[[#This Row],[Confirma medio de pago]]="No Cumple"),"Sin Cierre","Cierre")</f>
        <v>Cierre</v>
      </c>
      <c r="Y1403" s="1" t="s">
        <v>46</v>
      </c>
      <c r="Z1403" s="1" t="s">
        <v>46</v>
      </c>
      <c r="AA1403" s="1" t="s">
        <v>46</v>
      </c>
      <c r="AB1403" s="1" t="s">
        <v>46</v>
      </c>
      <c r="AC1403" s="11" t="str">
        <f>IF(OR(VOZ_WHATSAPP[[#This Row],[La comunicación es asertiva, con respeto y evita maltrato]]="No Cumple",VOZ_WHATSAPP[[#This Row],[Cumple con las normativas legales]]="No Cumple"),"No Cumple","Cumple")</f>
        <v>Cumple</v>
      </c>
      <c r="AD1403" s="1" t="s">
        <v>46</v>
      </c>
      <c r="AE1403" s="1" t="s">
        <v>101</v>
      </c>
      <c r="AF1403" s="4">
        <v>1</v>
      </c>
      <c r="AG1403" s="4">
        <f>IF(AND(VOZ_WHATSAPP[[#This Row],[Estado Cierre]]="Sin Cierre",VOZ_WHATSAPP[[#This Row],[Nota Negocio]]="Sin Negocio"),VOZ_WHATSAPP[[#This Row],[Nota]]-24%,VOZ_WHATSAPP[[#This Row],[Nota]])</f>
        <v>1</v>
      </c>
      <c r="AH1403" s="8">
        <f>IF(VOZ_WHATSAPP[[#This Row],[Estado Legal]]="No Cumple",0,IF(VOZ_WHATSAPP[[#This Row],[Realiza lectura de guion Legal]]="No Cumple",VOZ_WHATSAPP[[#This Row],[Nota 2]]-50%,VOZ_WHATSAPP[[#This Row],[Nota 2]]))</f>
        <v>1</v>
      </c>
    </row>
    <row r="1404" spans="1:34" x14ac:dyDescent="0.25">
      <c r="A1404" s="2" t="str">
        <f>VOZ_WHATSAPP[[#This Row],[ID Asesor]]&amp;VOZ_WHATSAPP[[#This Row],[Fecha Monitoreo]]</f>
        <v>367345847</v>
      </c>
      <c r="B1404" s="2">
        <v>45847</v>
      </c>
      <c r="C1404" s="1" t="s">
        <v>42</v>
      </c>
      <c r="D1404" s="1">
        <v>3673</v>
      </c>
      <c r="E1404" s="2">
        <v>45847</v>
      </c>
      <c r="F1404" s="3">
        <v>0.44930555555555557</v>
      </c>
      <c r="G1404" s="1" t="s">
        <v>51</v>
      </c>
      <c r="H1404" s="1" t="s">
        <v>44</v>
      </c>
      <c r="I1404" s="1">
        <v>1381</v>
      </c>
      <c r="J1404" s="1">
        <v>3108912335</v>
      </c>
      <c r="K1404" s="1" t="s">
        <v>45</v>
      </c>
      <c r="L1404" s="1" t="s">
        <v>46</v>
      </c>
      <c r="M1404" s="1" t="s">
        <v>46</v>
      </c>
      <c r="N1404" s="1" t="s">
        <v>46</v>
      </c>
      <c r="O1404" s="1" t="s">
        <v>46</v>
      </c>
      <c r="P1404" s="1" t="s">
        <v>46</v>
      </c>
      <c r="Q1404" s="1" t="s">
        <v>46</v>
      </c>
      <c r="R1404" s="1" t="s">
        <v>46</v>
      </c>
      <c r="S1404" s="1" t="s">
        <v>47</v>
      </c>
      <c r="T1404" s="12" t="str">
        <f>IF(OR(VOZ_WHATSAPP[[#This Row],[Brinda argumentos coherentes a la objeción]]="No Cumple",VOZ_WHATSAPP[[#This Row],[Despliegue de Beneficios y/o consecuencias]]="No Cumple"),"Sin Negocio","Negocio")</f>
        <v>Sin Negocio</v>
      </c>
      <c r="U1404" s="1" t="s">
        <v>48</v>
      </c>
      <c r="V1404" s="1" t="s">
        <v>48</v>
      </c>
      <c r="W1404" s="1" t="s">
        <v>48</v>
      </c>
      <c r="X1404" s="12" t="str">
        <f>IF(OR(VOZ_WHATSAPP[[#This Row],[Confirma Valor de pago]]="No Cumple",VOZ_WHATSAPP[[#This Row],[Confirma hora de pago]]="No Cumple",VOZ_WHATSAPP[[#This Row],[Confirma medio de pago]]="No Cumple"),"Sin Cierre","Cierre")</f>
        <v>Cierre</v>
      </c>
      <c r="Y1404" s="1" t="s">
        <v>46</v>
      </c>
      <c r="Z1404" s="1" t="s">
        <v>46</v>
      </c>
      <c r="AA1404" s="1" t="s">
        <v>46</v>
      </c>
      <c r="AB1404" s="1" t="s">
        <v>46</v>
      </c>
      <c r="AC1404" s="11" t="str">
        <f>IF(OR(VOZ_WHATSAPP[[#This Row],[La comunicación es asertiva, con respeto y evita maltrato]]="No Cumple",VOZ_WHATSAPP[[#This Row],[Cumple con las normativas legales]]="No Cumple"),"No Cumple","Cumple")</f>
        <v>Cumple</v>
      </c>
      <c r="AD1404" s="1" t="s">
        <v>46</v>
      </c>
      <c r="AE1404" s="1" t="s">
        <v>1353</v>
      </c>
      <c r="AF1404" s="4">
        <v>0.9</v>
      </c>
      <c r="AG1404" s="4">
        <f>IF(AND(VOZ_WHATSAPP[[#This Row],[Estado Cierre]]="Sin Cierre",VOZ_WHATSAPP[[#This Row],[Nota Negocio]]="Sin Negocio"),VOZ_WHATSAPP[[#This Row],[Nota]]-24%,VOZ_WHATSAPP[[#This Row],[Nota]])</f>
        <v>0.9</v>
      </c>
      <c r="AH1404" s="8">
        <f>IF(VOZ_WHATSAPP[[#This Row],[Estado Legal]]="No Cumple",0,IF(VOZ_WHATSAPP[[#This Row],[Realiza lectura de guion Legal]]="No Cumple",VOZ_WHATSAPP[[#This Row],[Nota 2]]-50%,VOZ_WHATSAPP[[#This Row],[Nota 2]]))</f>
        <v>0.9</v>
      </c>
    </row>
    <row r="1405" spans="1:34" x14ac:dyDescent="0.25">
      <c r="A1405" s="2" t="str">
        <f>VOZ_WHATSAPP[[#This Row],[ID Asesor]]&amp;VOZ_WHATSAPP[[#This Row],[Fecha Monitoreo]]</f>
        <v>308545847</v>
      </c>
      <c r="B1405" s="2">
        <v>45847</v>
      </c>
      <c r="C1405" s="1" t="s">
        <v>696</v>
      </c>
      <c r="D1405" s="1">
        <v>3085</v>
      </c>
      <c r="E1405" s="2">
        <v>45847</v>
      </c>
      <c r="F1405" s="3">
        <v>0.53263888888888888</v>
      </c>
      <c r="G1405" s="1" t="s">
        <v>43</v>
      </c>
      <c r="H1405" s="1" t="s">
        <v>44</v>
      </c>
      <c r="I1405" s="1">
        <v>1293</v>
      </c>
      <c r="J1405" s="1">
        <v>3170796932</v>
      </c>
      <c r="K1405" s="1" t="s">
        <v>45</v>
      </c>
      <c r="L1405" s="1" t="s">
        <v>46</v>
      </c>
      <c r="M1405" s="1" t="s">
        <v>48</v>
      </c>
      <c r="N1405" s="1" t="s">
        <v>46</v>
      </c>
      <c r="O1405" s="1" t="s">
        <v>46</v>
      </c>
      <c r="P1405" s="1" t="s">
        <v>46</v>
      </c>
      <c r="Q1405" s="1" t="s">
        <v>46</v>
      </c>
      <c r="R1405" s="1" t="s">
        <v>46</v>
      </c>
      <c r="S1405" s="1" t="s">
        <v>46</v>
      </c>
      <c r="T1405" s="12" t="str">
        <f>IF(OR(VOZ_WHATSAPP[[#This Row],[Brinda argumentos coherentes a la objeción]]="No Cumple",VOZ_WHATSAPP[[#This Row],[Despliegue de Beneficios y/o consecuencias]]="No Cumple"),"Sin Negocio","Negocio")</f>
        <v>Negocio</v>
      </c>
      <c r="U1405" s="1" t="s">
        <v>48</v>
      </c>
      <c r="V1405" s="1" t="s">
        <v>48</v>
      </c>
      <c r="W1405" s="1" t="s">
        <v>48</v>
      </c>
      <c r="X1405" s="12" t="str">
        <f>IF(OR(VOZ_WHATSAPP[[#This Row],[Confirma Valor de pago]]="No Cumple",VOZ_WHATSAPP[[#This Row],[Confirma hora de pago]]="No Cumple",VOZ_WHATSAPP[[#This Row],[Confirma medio de pago]]="No Cumple"),"Sin Cierre","Cierre")</f>
        <v>Cierre</v>
      </c>
      <c r="Y1405" s="1" t="s">
        <v>48</v>
      </c>
      <c r="Z1405" s="1" t="s">
        <v>46</v>
      </c>
      <c r="AA1405" s="1" t="s">
        <v>46</v>
      </c>
      <c r="AB1405" s="1" t="s">
        <v>46</v>
      </c>
      <c r="AC1405" s="11" t="str">
        <f>IF(OR(VOZ_WHATSAPP[[#This Row],[La comunicación es asertiva, con respeto y evita maltrato]]="No Cumple",VOZ_WHATSAPP[[#This Row],[Cumple con las normativas legales]]="No Cumple"),"No Cumple","Cumple")</f>
        <v>Cumple</v>
      </c>
      <c r="AD1405" s="1" t="s">
        <v>48</v>
      </c>
      <c r="AE1405" s="1" t="s">
        <v>1354</v>
      </c>
      <c r="AF1405" s="4">
        <v>1</v>
      </c>
      <c r="AG1405" s="4">
        <f>IF(AND(VOZ_WHATSAPP[[#This Row],[Estado Cierre]]="Sin Cierre",VOZ_WHATSAPP[[#This Row],[Nota Negocio]]="Sin Negocio"),VOZ_WHATSAPP[[#This Row],[Nota]]-24%,VOZ_WHATSAPP[[#This Row],[Nota]])</f>
        <v>1</v>
      </c>
      <c r="AH1405" s="8">
        <f>IF(VOZ_WHATSAPP[[#This Row],[Estado Legal]]="No Cumple",0,IF(VOZ_WHATSAPP[[#This Row],[Realiza lectura de guion Legal]]="No Cumple",VOZ_WHATSAPP[[#This Row],[Nota 2]]-50%,VOZ_WHATSAPP[[#This Row],[Nota 2]]))</f>
        <v>1</v>
      </c>
    </row>
    <row r="1406" spans="1:34" x14ac:dyDescent="0.25">
      <c r="A1406" s="2" t="str">
        <f>VOZ_WHATSAPP[[#This Row],[ID Asesor]]&amp;VOZ_WHATSAPP[[#This Row],[Fecha Monitoreo]]</f>
        <v>312845847</v>
      </c>
      <c r="B1406" s="2">
        <v>45847</v>
      </c>
      <c r="C1406" s="1" t="s">
        <v>42</v>
      </c>
      <c r="D1406" s="1">
        <v>3128</v>
      </c>
      <c r="E1406" s="2">
        <v>45847</v>
      </c>
      <c r="F1406" s="3">
        <v>8.4027777777777785E-2</v>
      </c>
      <c r="G1406" s="1" t="s">
        <v>51</v>
      </c>
      <c r="H1406" s="1" t="s">
        <v>44</v>
      </c>
      <c r="I1406" s="1">
        <v>1405</v>
      </c>
      <c r="J1406" s="1">
        <v>3214442924</v>
      </c>
      <c r="K1406" s="1" t="s">
        <v>45</v>
      </c>
      <c r="L1406" s="1" t="s">
        <v>47</v>
      </c>
      <c r="M1406" s="1" t="s">
        <v>46</v>
      </c>
      <c r="N1406" s="1" t="s">
        <v>46</v>
      </c>
      <c r="O1406" s="1" t="s">
        <v>46</v>
      </c>
      <c r="P1406" s="1" t="s">
        <v>46</v>
      </c>
      <c r="Q1406" s="1" t="s">
        <v>46</v>
      </c>
      <c r="R1406" s="1" t="s">
        <v>46</v>
      </c>
      <c r="S1406" s="1" t="s">
        <v>47</v>
      </c>
      <c r="T1406" s="12" t="str">
        <f>IF(OR(VOZ_WHATSAPP[[#This Row],[Brinda argumentos coherentes a la objeción]]="No Cumple",VOZ_WHATSAPP[[#This Row],[Despliegue de Beneficios y/o consecuencias]]="No Cumple"),"Sin Negocio","Negocio")</f>
        <v>Sin Negocio</v>
      </c>
      <c r="U1406" s="1" t="s">
        <v>46</v>
      </c>
      <c r="V1406" s="1" t="s">
        <v>46</v>
      </c>
      <c r="W1406" s="1" t="s">
        <v>46</v>
      </c>
      <c r="X1406" s="12" t="str">
        <f>IF(OR(VOZ_WHATSAPP[[#This Row],[Confirma Valor de pago]]="No Cumple",VOZ_WHATSAPP[[#This Row],[Confirma hora de pago]]="No Cumple",VOZ_WHATSAPP[[#This Row],[Confirma medio de pago]]="No Cumple"),"Sin Cierre","Cierre")</f>
        <v>Cierre</v>
      </c>
      <c r="Y1406" s="1" t="s">
        <v>46</v>
      </c>
      <c r="Z1406" s="1" t="s">
        <v>46</v>
      </c>
      <c r="AA1406" s="1" t="s">
        <v>46</v>
      </c>
      <c r="AB1406" s="1" t="s">
        <v>46</v>
      </c>
      <c r="AC1406" s="11" t="str">
        <f>IF(OR(VOZ_WHATSAPP[[#This Row],[La comunicación es asertiva, con respeto y evita maltrato]]="No Cumple",VOZ_WHATSAPP[[#This Row],[Cumple con las normativas legales]]="No Cumple"),"No Cumple","Cumple")</f>
        <v>Cumple</v>
      </c>
      <c r="AD1406" s="1" t="s">
        <v>46</v>
      </c>
      <c r="AE1406" s="1" t="s">
        <v>1355</v>
      </c>
      <c r="AF1406" s="4">
        <v>0.86</v>
      </c>
      <c r="AG1406" s="4">
        <f>IF(AND(VOZ_WHATSAPP[[#This Row],[Estado Cierre]]="Sin Cierre",VOZ_WHATSAPP[[#This Row],[Nota Negocio]]="Sin Negocio"),VOZ_WHATSAPP[[#This Row],[Nota]]-24%,VOZ_WHATSAPP[[#This Row],[Nota]])</f>
        <v>0.86</v>
      </c>
      <c r="AH1406" s="8">
        <f>IF(VOZ_WHATSAPP[[#This Row],[Estado Legal]]="No Cumple",0,IF(VOZ_WHATSAPP[[#This Row],[Realiza lectura de guion Legal]]="No Cumple",VOZ_WHATSAPP[[#This Row],[Nota 2]]-50%,VOZ_WHATSAPP[[#This Row],[Nota 2]]))</f>
        <v>0.86</v>
      </c>
    </row>
    <row r="1407" spans="1:34" x14ac:dyDescent="0.25">
      <c r="A1407" s="2" t="str">
        <f>VOZ_WHATSAPP[[#This Row],[ID Asesor]]&amp;VOZ_WHATSAPP[[#This Row],[Fecha Monitoreo]]</f>
        <v>361245847</v>
      </c>
      <c r="B1407" s="2">
        <v>45847</v>
      </c>
      <c r="C1407" s="1" t="s">
        <v>42</v>
      </c>
      <c r="D1407" s="1">
        <v>3612</v>
      </c>
      <c r="E1407" s="2">
        <v>45847</v>
      </c>
      <c r="F1407" s="3">
        <v>5.9722222222222225E-2</v>
      </c>
      <c r="G1407" s="1" t="s">
        <v>60</v>
      </c>
      <c r="H1407" s="1" t="s">
        <v>44</v>
      </c>
      <c r="I1407" s="1">
        <v>1264</v>
      </c>
      <c r="J1407" s="1">
        <v>3223303605</v>
      </c>
      <c r="K1407" s="1" t="s">
        <v>45</v>
      </c>
      <c r="L1407" s="1" t="s">
        <v>46</v>
      </c>
      <c r="M1407" s="1" t="s">
        <v>46</v>
      </c>
      <c r="N1407" s="1" t="s">
        <v>46</v>
      </c>
      <c r="O1407" s="1" t="s">
        <v>46</v>
      </c>
      <c r="P1407" s="1" t="s">
        <v>46</v>
      </c>
      <c r="Q1407" s="1" t="s">
        <v>46</v>
      </c>
      <c r="R1407" s="1" t="s">
        <v>46</v>
      </c>
      <c r="S1407" s="1" t="s">
        <v>46</v>
      </c>
      <c r="T1407" s="12" t="str">
        <f>IF(OR(VOZ_WHATSAPP[[#This Row],[Brinda argumentos coherentes a la objeción]]="No Cumple",VOZ_WHATSAPP[[#This Row],[Despliegue de Beneficios y/o consecuencias]]="No Cumple"),"Sin Negocio","Negocio")</f>
        <v>Negocio</v>
      </c>
      <c r="U1407" s="1" t="s">
        <v>48</v>
      </c>
      <c r="V1407" s="1" t="s">
        <v>48</v>
      </c>
      <c r="W1407" s="1" t="s">
        <v>48</v>
      </c>
      <c r="X1407" s="12" t="str">
        <f>IF(OR(VOZ_WHATSAPP[[#This Row],[Confirma Valor de pago]]="No Cumple",VOZ_WHATSAPP[[#This Row],[Confirma hora de pago]]="No Cumple",VOZ_WHATSAPP[[#This Row],[Confirma medio de pago]]="No Cumple"),"Sin Cierre","Cierre")</f>
        <v>Cierre</v>
      </c>
      <c r="Y1407" s="1" t="s">
        <v>46</v>
      </c>
      <c r="Z1407" s="1" t="s">
        <v>46</v>
      </c>
      <c r="AA1407" s="1" t="s">
        <v>46</v>
      </c>
      <c r="AB1407" s="1" t="s">
        <v>46</v>
      </c>
      <c r="AC1407" s="11" t="str">
        <f>IF(OR(VOZ_WHATSAPP[[#This Row],[La comunicación es asertiva, con respeto y evita maltrato]]="No Cumple",VOZ_WHATSAPP[[#This Row],[Cumple con las normativas legales]]="No Cumple"),"No Cumple","Cumple")</f>
        <v>Cumple</v>
      </c>
      <c r="AD1407" s="1" t="s">
        <v>46</v>
      </c>
      <c r="AE1407" s="1" t="s">
        <v>55</v>
      </c>
      <c r="AF1407" s="4">
        <v>1</v>
      </c>
      <c r="AG1407" s="4">
        <f>IF(AND(VOZ_WHATSAPP[[#This Row],[Estado Cierre]]="Sin Cierre",VOZ_WHATSAPP[[#This Row],[Nota Negocio]]="Sin Negocio"),VOZ_WHATSAPP[[#This Row],[Nota]]-24%,VOZ_WHATSAPP[[#This Row],[Nota]])</f>
        <v>1</v>
      </c>
      <c r="AH1407" s="8">
        <f>IF(VOZ_WHATSAPP[[#This Row],[Estado Legal]]="No Cumple",0,IF(VOZ_WHATSAPP[[#This Row],[Realiza lectura de guion Legal]]="No Cumple",VOZ_WHATSAPP[[#This Row],[Nota 2]]-50%,VOZ_WHATSAPP[[#This Row],[Nota 2]]))</f>
        <v>1</v>
      </c>
    </row>
    <row r="1408" spans="1:34" x14ac:dyDescent="0.25">
      <c r="A1408" s="2" t="str">
        <f>VOZ_WHATSAPP[[#This Row],[ID Asesor]]&amp;VOZ_WHATSAPP[[#This Row],[Fecha Monitoreo]]</f>
        <v>381145847</v>
      </c>
      <c r="B1408" s="2">
        <v>45847</v>
      </c>
      <c r="C1408" s="1" t="s">
        <v>696</v>
      </c>
      <c r="D1408" s="1">
        <v>3811</v>
      </c>
      <c r="E1408" s="2">
        <v>45847</v>
      </c>
      <c r="F1408" s="3">
        <v>0.39583333333333331</v>
      </c>
      <c r="G1408" s="1" t="s">
        <v>43</v>
      </c>
      <c r="H1408" s="1" t="s">
        <v>71</v>
      </c>
      <c r="I1408" s="1"/>
      <c r="J1408" s="1"/>
      <c r="K1408" s="1"/>
      <c r="L1408" s="1" t="s">
        <v>46</v>
      </c>
      <c r="M1408" s="1" t="s">
        <v>47</v>
      </c>
      <c r="N1408" s="1" t="s">
        <v>46</v>
      </c>
      <c r="O1408" s="1" t="s">
        <v>46</v>
      </c>
      <c r="P1408" s="1" t="s">
        <v>46</v>
      </c>
      <c r="Q1408" s="1" t="s">
        <v>48</v>
      </c>
      <c r="R1408" s="1" t="s">
        <v>47</v>
      </c>
      <c r="S1408" s="1" t="s">
        <v>46</v>
      </c>
      <c r="T1408" s="12" t="str">
        <f>IF(OR(VOZ_WHATSAPP[[#This Row],[Brinda argumentos coherentes a la objeción]]="No Cumple",VOZ_WHATSAPP[[#This Row],[Despliegue de Beneficios y/o consecuencias]]="No Cumple"),"Sin Negocio","Negocio")</f>
        <v>Sin Negocio</v>
      </c>
      <c r="U1408" s="1" t="s">
        <v>48</v>
      </c>
      <c r="V1408" s="1" t="s">
        <v>48</v>
      </c>
      <c r="W1408" s="1" t="s">
        <v>48</v>
      </c>
      <c r="X1408" s="12" t="str">
        <f>IF(OR(VOZ_WHATSAPP[[#This Row],[Confirma Valor de pago]]="No Cumple",VOZ_WHATSAPP[[#This Row],[Confirma hora de pago]]="No Cumple",VOZ_WHATSAPP[[#This Row],[Confirma medio de pago]]="No Cumple"),"Sin Cierre","Cierre")</f>
        <v>Cierre</v>
      </c>
      <c r="Y1408" s="1" t="s">
        <v>46</v>
      </c>
      <c r="Z1408" s="1" t="s">
        <v>46</v>
      </c>
      <c r="AA1408" s="1" t="s">
        <v>46</v>
      </c>
      <c r="AB1408" s="1" t="s">
        <v>46</v>
      </c>
      <c r="AC1408" s="11" t="str">
        <f>IF(OR(VOZ_WHATSAPP[[#This Row],[La comunicación es asertiva, con respeto y evita maltrato]]="No Cumple",VOZ_WHATSAPP[[#This Row],[Cumple con las normativas legales]]="No Cumple"),"No Cumple","Cumple")</f>
        <v>Cumple</v>
      </c>
      <c r="AD1408" s="1" t="s">
        <v>46</v>
      </c>
      <c r="AE1408" s="1" t="s">
        <v>1356</v>
      </c>
      <c r="AF1408" s="4">
        <v>0.86</v>
      </c>
      <c r="AG1408" s="4">
        <f>IF(AND(VOZ_WHATSAPP[[#This Row],[Estado Cierre]]="Sin Cierre",VOZ_WHATSAPP[[#This Row],[Nota Negocio]]="Sin Negocio"),VOZ_WHATSAPP[[#This Row],[Nota]]-24%,VOZ_WHATSAPP[[#This Row],[Nota]])</f>
        <v>0.86</v>
      </c>
      <c r="AH1408" s="8">
        <f>IF(VOZ_WHATSAPP[[#This Row],[Estado Legal]]="No Cumple",0,IF(VOZ_WHATSAPP[[#This Row],[Realiza lectura de guion Legal]]="No Cumple",VOZ_WHATSAPP[[#This Row],[Nota 2]]-50%,VOZ_WHATSAPP[[#This Row],[Nota 2]]))</f>
        <v>0.86</v>
      </c>
    </row>
    <row r="1409" spans="1:34" x14ac:dyDescent="0.25">
      <c r="A1409" s="2" t="str">
        <f>VOZ_WHATSAPP[[#This Row],[ID Asesor]]&amp;VOZ_WHATSAPP[[#This Row],[Fecha Monitoreo]]</f>
        <v>389845847</v>
      </c>
      <c r="B1409" s="2">
        <v>45847</v>
      </c>
      <c r="C1409" s="1" t="s">
        <v>696</v>
      </c>
      <c r="D1409" s="1">
        <v>3898</v>
      </c>
      <c r="E1409" s="2">
        <v>45847</v>
      </c>
      <c r="F1409" s="3">
        <v>0.37986111111111109</v>
      </c>
      <c r="G1409" s="1" t="s">
        <v>51</v>
      </c>
      <c r="H1409" s="1" t="s">
        <v>71</v>
      </c>
      <c r="I1409" s="1"/>
      <c r="J1409" s="1"/>
      <c r="K1409" s="1"/>
      <c r="L1409" s="1" t="s">
        <v>46</v>
      </c>
      <c r="M1409" s="1" t="s">
        <v>47</v>
      </c>
      <c r="N1409" s="1" t="s">
        <v>46</v>
      </c>
      <c r="O1409" s="1" t="s">
        <v>46</v>
      </c>
      <c r="P1409" s="1" t="s">
        <v>46</v>
      </c>
      <c r="Q1409" s="1" t="s">
        <v>46</v>
      </c>
      <c r="R1409" s="1" t="s">
        <v>46</v>
      </c>
      <c r="S1409" s="1" t="s">
        <v>46</v>
      </c>
      <c r="T1409" s="12" t="str">
        <f>IF(OR(VOZ_WHATSAPP[[#This Row],[Brinda argumentos coherentes a la objeción]]="No Cumple",VOZ_WHATSAPP[[#This Row],[Despliegue de Beneficios y/o consecuencias]]="No Cumple"),"Sin Negocio","Negocio")</f>
        <v>Negocio</v>
      </c>
      <c r="U1409" s="1" t="s">
        <v>48</v>
      </c>
      <c r="V1409" s="1" t="s">
        <v>48</v>
      </c>
      <c r="W1409" s="1" t="s">
        <v>48</v>
      </c>
      <c r="X1409" s="12" t="str">
        <f>IF(OR(VOZ_WHATSAPP[[#This Row],[Confirma Valor de pago]]="No Cumple",VOZ_WHATSAPP[[#This Row],[Confirma hora de pago]]="No Cumple",VOZ_WHATSAPP[[#This Row],[Confirma medio de pago]]="No Cumple"),"Sin Cierre","Cierre")</f>
        <v>Cierre</v>
      </c>
      <c r="Y1409" s="1" t="s">
        <v>46</v>
      </c>
      <c r="Z1409" s="1" t="s">
        <v>54</v>
      </c>
      <c r="AA1409" s="1" t="s">
        <v>46</v>
      </c>
      <c r="AB1409" s="1" t="s">
        <v>46</v>
      </c>
      <c r="AC1409" s="11" t="str">
        <f>IF(OR(VOZ_WHATSAPP[[#This Row],[La comunicación es asertiva, con respeto y evita maltrato]]="No Cumple",VOZ_WHATSAPP[[#This Row],[Cumple con las normativas legales]]="No Cumple"),"No Cumple","Cumple")</f>
        <v>Cumple</v>
      </c>
      <c r="AD1409" s="1" t="s">
        <v>46</v>
      </c>
      <c r="AE1409" s="1" t="s">
        <v>1357</v>
      </c>
      <c r="AF1409" s="4">
        <v>0.81</v>
      </c>
      <c r="AG1409" s="4">
        <f>IF(AND(VOZ_WHATSAPP[[#This Row],[Estado Cierre]]="Sin Cierre",VOZ_WHATSAPP[[#This Row],[Nota Negocio]]="Sin Negocio"),VOZ_WHATSAPP[[#This Row],[Nota]]-24%,VOZ_WHATSAPP[[#This Row],[Nota]])</f>
        <v>0.81</v>
      </c>
      <c r="AH1409" s="8">
        <f>IF(VOZ_WHATSAPP[[#This Row],[Estado Legal]]="No Cumple",0,IF(VOZ_WHATSAPP[[#This Row],[Realiza lectura de guion Legal]]="No Cumple",VOZ_WHATSAPP[[#This Row],[Nota 2]]-50%,VOZ_WHATSAPP[[#This Row],[Nota 2]]))</f>
        <v>0.81</v>
      </c>
    </row>
    <row r="1410" spans="1:34" x14ac:dyDescent="0.25">
      <c r="A1410" s="2" t="str">
        <f>VOZ_WHATSAPP[[#This Row],[ID Asesor]]&amp;VOZ_WHATSAPP[[#This Row],[Fecha Monitoreo]]</f>
        <v>387645847</v>
      </c>
      <c r="B1410" s="2">
        <v>45847</v>
      </c>
      <c r="C1410" s="1" t="s">
        <v>59</v>
      </c>
      <c r="D1410" s="1">
        <v>3876</v>
      </c>
      <c r="E1410" s="2">
        <v>45847</v>
      </c>
      <c r="F1410" s="3">
        <v>0.45</v>
      </c>
      <c r="G1410" s="1" t="s">
        <v>51</v>
      </c>
      <c r="H1410" s="1" t="s">
        <v>44</v>
      </c>
      <c r="I1410" s="1">
        <v>1429</v>
      </c>
      <c r="J1410" s="1">
        <v>3104259908</v>
      </c>
      <c r="K1410" s="1" t="s">
        <v>45</v>
      </c>
      <c r="L1410" s="1" t="s">
        <v>46</v>
      </c>
      <c r="M1410" s="1" t="s">
        <v>46</v>
      </c>
      <c r="N1410" s="1" t="s">
        <v>46</v>
      </c>
      <c r="O1410" s="1" t="s">
        <v>46</v>
      </c>
      <c r="P1410" s="1" t="s">
        <v>46</v>
      </c>
      <c r="Q1410" s="1" t="s">
        <v>46</v>
      </c>
      <c r="R1410" s="1" t="s">
        <v>46</v>
      </c>
      <c r="S1410" s="1" t="s">
        <v>46</v>
      </c>
      <c r="T1410" s="12" t="str">
        <f>IF(OR(VOZ_WHATSAPP[[#This Row],[Brinda argumentos coherentes a la objeción]]="No Cumple",VOZ_WHATSAPP[[#This Row],[Despliegue de Beneficios y/o consecuencias]]="No Cumple"),"Sin Negocio","Negocio")</f>
        <v>Negocio</v>
      </c>
      <c r="U1410" s="1" t="s">
        <v>48</v>
      </c>
      <c r="V1410" s="1" t="s">
        <v>48</v>
      </c>
      <c r="W1410" s="1" t="s">
        <v>48</v>
      </c>
      <c r="X1410" s="12" t="str">
        <f>IF(OR(VOZ_WHATSAPP[[#This Row],[Confirma Valor de pago]]="No Cumple",VOZ_WHATSAPP[[#This Row],[Confirma hora de pago]]="No Cumple",VOZ_WHATSAPP[[#This Row],[Confirma medio de pago]]="No Cumple"),"Sin Cierre","Cierre")</f>
        <v>Cierre</v>
      </c>
      <c r="Y1410" s="1" t="s">
        <v>46</v>
      </c>
      <c r="Z1410" s="1" t="s">
        <v>54</v>
      </c>
      <c r="AA1410" s="1" t="s">
        <v>46</v>
      </c>
      <c r="AB1410" s="1" t="s">
        <v>46</v>
      </c>
      <c r="AC1410" s="11" t="str">
        <f>IF(OR(VOZ_WHATSAPP[[#This Row],[La comunicación es asertiva, con respeto y evita maltrato]]="No Cumple",VOZ_WHATSAPP[[#This Row],[Cumple con las normativas legales]]="No Cumple"),"No Cumple","Cumple")</f>
        <v>Cumple</v>
      </c>
      <c r="AD1410" s="1" t="s">
        <v>46</v>
      </c>
      <c r="AE1410" s="1" t="s">
        <v>138</v>
      </c>
      <c r="AF1410" s="4">
        <v>0.85</v>
      </c>
      <c r="AG1410" s="4">
        <f>IF(AND(VOZ_WHATSAPP[[#This Row],[Estado Cierre]]="Sin Cierre",VOZ_WHATSAPP[[#This Row],[Nota Negocio]]="Sin Negocio"),VOZ_WHATSAPP[[#This Row],[Nota]]-24%,VOZ_WHATSAPP[[#This Row],[Nota]])</f>
        <v>0.85</v>
      </c>
      <c r="AH1410" s="8">
        <f>IF(VOZ_WHATSAPP[[#This Row],[Estado Legal]]="No Cumple",0,IF(VOZ_WHATSAPP[[#This Row],[Realiza lectura de guion Legal]]="No Cumple",VOZ_WHATSAPP[[#This Row],[Nota 2]]-50%,VOZ_WHATSAPP[[#This Row],[Nota 2]]))</f>
        <v>0.85</v>
      </c>
    </row>
    <row r="1411" spans="1:34" x14ac:dyDescent="0.25">
      <c r="A1411" s="2" t="str">
        <f>VOZ_WHATSAPP[[#This Row],[ID Asesor]]&amp;VOZ_WHATSAPP[[#This Row],[Fecha Monitoreo]]</f>
        <v>361345847</v>
      </c>
      <c r="B1411" s="2">
        <v>45847</v>
      </c>
      <c r="C1411" s="1" t="s">
        <v>59</v>
      </c>
      <c r="D1411" s="1">
        <v>3613</v>
      </c>
      <c r="E1411" s="2">
        <v>45847</v>
      </c>
      <c r="F1411" s="3">
        <v>0.42777777777777776</v>
      </c>
      <c r="G1411" s="1" t="s">
        <v>60</v>
      </c>
      <c r="H1411" s="1" t="s">
        <v>44</v>
      </c>
      <c r="I1411" s="1">
        <v>1265</v>
      </c>
      <c r="J1411" s="1">
        <v>3052533055</v>
      </c>
      <c r="K1411" s="1" t="s">
        <v>45</v>
      </c>
      <c r="L1411" s="1" t="s">
        <v>47</v>
      </c>
      <c r="M1411" s="1" t="s">
        <v>46</v>
      </c>
      <c r="N1411" s="1" t="s">
        <v>46</v>
      </c>
      <c r="O1411" s="1" t="s">
        <v>46</v>
      </c>
      <c r="P1411" s="1" t="s">
        <v>54</v>
      </c>
      <c r="Q1411" s="1" t="s">
        <v>48</v>
      </c>
      <c r="R1411" s="1" t="s">
        <v>48</v>
      </c>
      <c r="S1411" s="1" t="s">
        <v>47</v>
      </c>
      <c r="T1411" s="12" t="str">
        <f>IF(OR(VOZ_WHATSAPP[[#This Row],[Brinda argumentos coherentes a la objeción]]="No Cumple",VOZ_WHATSAPP[[#This Row],[Despliegue de Beneficios y/o consecuencias]]="No Cumple"),"Sin Negocio","Negocio")</f>
        <v>Sin Negocio</v>
      </c>
      <c r="U1411" s="1" t="s">
        <v>46</v>
      </c>
      <c r="V1411" s="1" t="s">
        <v>46</v>
      </c>
      <c r="W1411" s="1" t="s">
        <v>46</v>
      </c>
      <c r="X1411" s="12" t="str">
        <f>IF(OR(VOZ_WHATSAPP[[#This Row],[Confirma Valor de pago]]="No Cumple",VOZ_WHATSAPP[[#This Row],[Confirma hora de pago]]="No Cumple",VOZ_WHATSAPP[[#This Row],[Confirma medio de pago]]="No Cumple"),"Sin Cierre","Cierre")</f>
        <v>Cierre</v>
      </c>
      <c r="Y1411" s="1" t="s">
        <v>46</v>
      </c>
      <c r="Z1411" s="1" t="s">
        <v>46</v>
      </c>
      <c r="AA1411" s="1" t="s">
        <v>46</v>
      </c>
      <c r="AB1411" s="1" t="s">
        <v>46</v>
      </c>
      <c r="AC1411" s="11" t="str">
        <f>IF(OR(VOZ_WHATSAPP[[#This Row],[La comunicación es asertiva, con respeto y evita maltrato]]="No Cumple",VOZ_WHATSAPP[[#This Row],[Cumple con las normativas legales]]="No Cumple"),"No Cumple","Cumple")</f>
        <v>Cumple</v>
      </c>
      <c r="AD1411" s="1" t="s">
        <v>46</v>
      </c>
      <c r="AE1411" s="1" t="s">
        <v>1358</v>
      </c>
      <c r="AF1411" s="4">
        <v>0.81</v>
      </c>
      <c r="AG1411" s="4">
        <f>IF(AND(VOZ_WHATSAPP[[#This Row],[Estado Cierre]]="Sin Cierre",VOZ_WHATSAPP[[#This Row],[Nota Negocio]]="Sin Negocio"),VOZ_WHATSAPP[[#This Row],[Nota]]-24%,VOZ_WHATSAPP[[#This Row],[Nota]])</f>
        <v>0.81</v>
      </c>
      <c r="AH1411" s="8">
        <f>IF(VOZ_WHATSAPP[[#This Row],[Estado Legal]]="No Cumple",0,IF(VOZ_WHATSAPP[[#This Row],[Realiza lectura de guion Legal]]="No Cumple",VOZ_WHATSAPP[[#This Row],[Nota 2]]-50%,VOZ_WHATSAPP[[#This Row],[Nota 2]]))</f>
        <v>0.81</v>
      </c>
    </row>
    <row r="1412" spans="1:34" x14ac:dyDescent="0.25">
      <c r="A1412" s="2" t="str">
        <f>VOZ_WHATSAPP[[#This Row],[ID Asesor]]&amp;VOZ_WHATSAPP[[#This Row],[Fecha Monitoreo]]</f>
        <v>388145847</v>
      </c>
      <c r="B1412" s="2">
        <v>45847</v>
      </c>
      <c r="C1412" s="1" t="s">
        <v>126</v>
      </c>
      <c r="D1412" s="1">
        <v>3881</v>
      </c>
      <c r="E1412" s="2">
        <v>45847</v>
      </c>
      <c r="F1412" s="3">
        <v>0.49652777777777779</v>
      </c>
      <c r="G1412" s="1" t="s">
        <v>80</v>
      </c>
      <c r="H1412" s="1" t="s">
        <v>44</v>
      </c>
      <c r="I1412" s="1">
        <v>445</v>
      </c>
      <c r="J1412" s="1">
        <v>3045694102</v>
      </c>
      <c r="K1412" s="1" t="s">
        <v>45</v>
      </c>
      <c r="L1412" s="1" t="s">
        <v>46</v>
      </c>
      <c r="M1412" s="1" t="s">
        <v>46</v>
      </c>
      <c r="N1412" s="1" t="s">
        <v>46</v>
      </c>
      <c r="O1412" s="1" t="s">
        <v>46</v>
      </c>
      <c r="P1412" s="1" t="s">
        <v>46</v>
      </c>
      <c r="Q1412" s="1" t="s">
        <v>46</v>
      </c>
      <c r="R1412" s="1" t="s">
        <v>46</v>
      </c>
      <c r="S1412" s="1" t="s">
        <v>46</v>
      </c>
      <c r="T1412" s="12" t="str">
        <f>IF(OR(VOZ_WHATSAPP[[#This Row],[Brinda argumentos coherentes a la objeción]]="No Cumple",VOZ_WHATSAPP[[#This Row],[Despliegue de Beneficios y/o consecuencias]]="No Cumple"),"Sin Negocio","Negocio")</f>
        <v>Negocio</v>
      </c>
      <c r="U1412" s="1" t="s">
        <v>48</v>
      </c>
      <c r="V1412" s="1" t="s">
        <v>48</v>
      </c>
      <c r="W1412" s="1" t="s">
        <v>48</v>
      </c>
      <c r="X1412" s="12" t="str">
        <f>IF(OR(VOZ_WHATSAPP[[#This Row],[Confirma Valor de pago]]="No Cumple",VOZ_WHATSAPP[[#This Row],[Confirma hora de pago]]="No Cumple",VOZ_WHATSAPP[[#This Row],[Confirma medio de pago]]="No Cumple"),"Sin Cierre","Cierre")</f>
        <v>Cierre</v>
      </c>
      <c r="Y1412" s="1" t="s">
        <v>46</v>
      </c>
      <c r="Z1412" s="1" t="s">
        <v>46</v>
      </c>
      <c r="AA1412" s="1" t="s">
        <v>46</v>
      </c>
      <c r="AB1412" s="1" t="s">
        <v>46</v>
      </c>
      <c r="AC1412" s="11" t="str">
        <f>IF(OR(VOZ_WHATSAPP[[#This Row],[La comunicación es asertiva, con respeto y evita maltrato]]="No Cumple",VOZ_WHATSAPP[[#This Row],[Cumple con las normativas legales]]="No Cumple"),"No Cumple","Cumple")</f>
        <v>Cumple</v>
      </c>
      <c r="AD1412" s="1" t="s">
        <v>46</v>
      </c>
      <c r="AE1412" s="1" t="s">
        <v>133</v>
      </c>
      <c r="AF1412" s="4">
        <v>1</v>
      </c>
      <c r="AG1412" s="4">
        <f>IF(AND(VOZ_WHATSAPP[[#This Row],[Estado Cierre]]="Sin Cierre",VOZ_WHATSAPP[[#This Row],[Nota Negocio]]="Sin Negocio"),VOZ_WHATSAPP[[#This Row],[Nota]]-24%,VOZ_WHATSAPP[[#This Row],[Nota]])</f>
        <v>1</v>
      </c>
      <c r="AH1412" s="8">
        <f>IF(VOZ_WHATSAPP[[#This Row],[Estado Legal]]="No Cumple",0,IF(VOZ_WHATSAPP[[#This Row],[Realiza lectura de guion Legal]]="No Cumple",VOZ_WHATSAPP[[#This Row],[Nota 2]]-50%,VOZ_WHATSAPP[[#This Row],[Nota 2]]))</f>
        <v>1</v>
      </c>
    </row>
    <row r="1413" spans="1:34" x14ac:dyDescent="0.25">
      <c r="A1413" s="2" t="str">
        <f>VOZ_WHATSAPP[[#This Row],[ID Asesor]]&amp;VOZ_WHATSAPP[[#This Row],[Fecha Monitoreo]]</f>
        <v>402845847</v>
      </c>
      <c r="B1413" s="2">
        <v>45847</v>
      </c>
      <c r="C1413" s="1" t="s">
        <v>59</v>
      </c>
      <c r="D1413" s="1">
        <v>4028</v>
      </c>
      <c r="E1413" s="2">
        <v>45847</v>
      </c>
      <c r="F1413" s="3">
        <v>0.63611111111111107</v>
      </c>
      <c r="G1413" s="1" t="s">
        <v>43</v>
      </c>
      <c r="H1413" s="1" t="s">
        <v>44</v>
      </c>
      <c r="I1413" s="1">
        <v>1450</v>
      </c>
      <c r="J1413" s="1">
        <v>3138109588</v>
      </c>
      <c r="K1413" s="1" t="s">
        <v>45</v>
      </c>
      <c r="L1413" s="1" t="s">
        <v>46</v>
      </c>
      <c r="M1413" s="1" t="s">
        <v>47</v>
      </c>
      <c r="N1413" s="1" t="s">
        <v>46</v>
      </c>
      <c r="O1413" s="1" t="s">
        <v>46</v>
      </c>
      <c r="P1413" s="1" t="s">
        <v>46</v>
      </c>
      <c r="Q1413" s="1" t="s">
        <v>46</v>
      </c>
      <c r="R1413" s="1" t="s">
        <v>46</v>
      </c>
      <c r="S1413" s="1" t="s">
        <v>46</v>
      </c>
      <c r="T1413" s="12" t="str">
        <f>IF(OR(VOZ_WHATSAPP[[#This Row],[Brinda argumentos coherentes a la objeción]]="No Cumple",VOZ_WHATSAPP[[#This Row],[Despliegue de Beneficios y/o consecuencias]]="No Cumple"),"Sin Negocio","Negocio")</f>
        <v>Negocio</v>
      </c>
      <c r="U1413" s="1" t="s">
        <v>48</v>
      </c>
      <c r="V1413" s="1" t="s">
        <v>48</v>
      </c>
      <c r="W1413" s="1" t="s">
        <v>48</v>
      </c>
      <c r="X1413" s="12" t="str">
        <f>IF(OR(VOZ_WHATSAPP[[#This Row],[Confirma Valor de pago]]="No Cumple",VOZ_WHATSAPP[[#This Row],[Confirma hora de pago]]="No Cumple",VOZ_WHATSAPP[[#This Row],[Confirma medio de pago]]="No Cumple"),"Sin Cierre","Cierre")</f>
        <v>Cierre</v>
      </c>
      <c r="Y1413" s="1" t="s">
        <v>48</v>
      </c>
      <c r="Z1413" s="1" t="s">
        <v>48</v>
      </c>
      <c r="AA1413" s="1" t="s">
        <v>46</v>
      </c>
      <c r="AB1413" s="1" t="s">
        <v>54</v>
      </c>
      <c r="AC1413" s="11" t="str">
        <f>IF(OR(VOZ_WHATSAPP[[#This Row],[La comunicación es asertiva, con respeto y evita maltrato]]="No Cumple",VOZ_WHATSAPP[[#This Row],[Cumple con las normativas legales]]="No Cumple"),"No Cumple","Cumple")</f>
        <v>No Cumple</v>
      </c>
      <c r="AD1413" s="1" t="s">
        <v>47</v>
      </c>
      <c r="AE1413" s="1" t="s">
        <v>1359</v>
      </c>
      <c r="AF1413" s="4">
        <v>0.96</v>
      </c>
      <c r="AG1413" s="4">
        <f>IF(AND(VOZ_WHATSAPP[[#This Row],[Estado Cierre]]="Sin Cierre",VOZ_WHATSAPP[[#This Row],[Nota Negocio]]="Sin Negocio"),VOZ_WHATSAPP[[#This Row],[Nota]]-24%,VOZ_WHATSAPP[[#This Row],[Nota]])</f>
        <v>0.96</v>
      </c>
      <c r="AH1413" s="8">
        <f>IF(VOZ_WHATSAPP[[#This Row],[Estado Legal]]="No Cumple",0,IF(VOZ_WHATSAPP[[#This Row],[Realiza lectura de guion Legal]]="No Cumple",VOZ_WHATSAPP[[#This Row],[Nota 2]]-50%,VOZ_WHATSAPP[[#This Row],[Nota 2]]))</f>
        <v>0</v>
      </c>
    </row>
    <row r="1414" spans="1:34" x14ac:dyDescent="0.25">
      <c r="A1414" s="2" t="str">
        <f>VOZ_WHATSAPP[[#This Row],[ID Asesor]]&amp;VOZ_WHATSAPP[[#This Row],[Fecha Monitoreo]]</f>
        <v>254045847</v>
      </c>
      <c r="B1414" s="2">
        <v>45847</v>
      </c>
      <c r="C1414" s="1" t="s">
        <v>696</v>
      </c>
      <c r="D1414" s="1">
        <v>2540</v>
      </c>
      <c r="E1414" s="2">
        <v>45847</v>
      </c>
      <c r="F1414" s="3">
        <v>0.37430555555555556</v>
      </c>
      <c r="G1414" s="1" t="s">
        <v>60</v>
      </c>
      <c r="H1414" s="1" t="s">
        <v>71</v>
      </c>
      <c r="I1414" s="1"/>
      <c r="J1414" s="1"/>
      <c r="K1414" s="1"/>
      <c r="L1414" s="1" t="s">
        <v>46</v>
      </c>
      <c r="M1414" s="1" t="s">
        <v>46</v>
      </c>
      <c r="N1414" s="1" t="s">
        <v>46</v>
      </c>
      <c r="O1414" s="1" t="s">
        <v>46</v>
      </c>
      <c r="P1414" s="1" t="s">
        <v>46</v>
      </c>
      <c r="Q1414" s="1" t="s">
        <v>46</v>
      </c>
      <c r="R1414" s="1" t="s">
        <v>46</v>
      </c>
      <c r="S1414" s="1" t="s">
        <v>46</v>
      </c>
      <c r="T1414" s="12" t="str">
        <f>IF(OR(VOZ_WHATSAPP[[#This Row],[Brinda argumentos coherentes a la objeción]]="No Cumple",VOZ_WHATSAPP[[#This Row],[Despliegue de Beneficios y/o consecuencias]]="No Cumple"),"Sin Negocio","Negocio")</f>
        <v>Negocio</v>
      </c>
      <c r="U1414" s="1" t="s">
        <v>46</v>
      </c>
      <c r="V1414" s="1" t="s">
        <v>46</v>
      </c>
      <c r="W1414" s="1" t="s">
        <v>46</v>
      </c>
      <c r="X1414" s="12" t="str">
        <f>IF(OR(VOZ_WHATSAPP[[#This Row],[Confirma Valor de pago]]="No Cumple",VOZ_WHATSAPP[[#This Row],[Confirma hora de pago]]="No Cumple",VOZ_WHATSAPP[[#This Row],[Confirma medio de pago]]="No Cumple"),"Sin Cierre","Cierre")</f>
        <v>Cierre</v>
      </c>
      <c r="Y1414" s="1" t="s">
        <v>46</v>
      </c>
      <c r="Z1414" s="1" t="s">
        <v>54</v>
      </c>
      <c r="AA1414" s="1" t="s">
        <v>46</v>
      </c>
      <c r="AB1414" s="1" t="s">
        <v>54</v>
      </c>
      <c r="AC1414" s="11" t="str">
        <f>IF(OR(VOZ_WHATSAPP[[#This Row],[La comunicación es asertiva, con respeto y evita maltrato]]="No Cumple",VOZ_WHATSAPP[[#This Row],[Cumple con las normativas legales]]="No Cumple"),"No Cumple","Cumple")</f>
        <v>No Cumple</v>
      </c>
      <c r="AD1414" s="1" t="s">
        <v>46</v>
      </c>
      <c r="AE1414" s="1" t="s">
        <v>1360</v>
      </c>
      <c r="AF1414" s="4">
        <v>0.85</v>
      </c>
      <c r="AG1414" s="4">
        <f>IF(AND(VOZ_WHATSAPP[[#This Row],[Estado Cierre]]="Sin Cierre",VOZ_WHATSAPP[[#This Row],[Nota Negocio]]="Sin Negocio"),VOZ_WHATSAPP[[#This Row],[Nota]]-24%,VOZ_WHATSAPP[[#This Row],[Nota]])</f>
        <v>0.85</v>
      </c>
      <c r="AH1414" s="8">
        <f>IF(VOZ_WHATSAPP[[#This Row],[Estado Legal]]="No Cumple",0,IF(VOZ_WHATSAPP[[#This Row],[Realiza lectura de guion Legal]]="No Cumple",VOZ_WHATSAPP[[#This Row],[Nota 2]]-50%,VOZ_WHATSAPP[[#This Row],[Nota 2]]))</f>
        <v>0</v>
      </c>
    </row>
    <row r="1415" spans="1:34" x14ac:dyDescent="0.25">
      <c r="A1415" s="2" t="str">
        <f>VOZ_WHATSAPP[[#This Row],[ID Asesor]]&amp;VOZ_WHATSAPP[[#This Row],[Fecha Monitoreo]]</f>
        <v>370145847</v>
      </c>
      <c r="B1415" s="2">
        <v>45847</v>
      </c>
      <c r="C1415" s="1" t="s">
        <v>56</v>
      </c>
      <c r="D1415" s="1">
        <v>3701</v>
      </c>
      <c r="E1415" s="2">
        <v>45847</v>
      </c>
      <c r="F1415" s="3">
        <v>0.49444444444444446</v>
      </c>
      <c r="G1415" s="1" t="s">
        <v>80</v>
      </c>
      <c r="H1415" s="1" t="s">
        <v>44</v>
      </c>
      <c r="I1415" s="1">
        <v>458</v>
      </c>
      <c r="J1415" s="1">
        <v>3188901918</v>
      </c>
      <c r="K1415" s="1" t="s">
        <v>45</v>
      </c>
      <c r="L1415" s="1" t="s">
        <v>46</v>
      </c>
      <c r="M1415" s="1" t="s">
        <v>46</v>
      </c>
      <c r="N1415" s="1" t="s">
        <v>46</v>
      </c>
      <c r="O1415" s="1" t="s">
        <v>54</v>
      </c>
      <c r="P1415" s="1" t="s">
        <v>46</v>
      </c>
      <c r="Q1415" s="1" t="s">
        <v>46</v>
      </c>
      <c r="R1415" s="1" t="s">
        <v>46</v>
      </c>
      <c r="S1415" s="1" t="s">
        <v>46</v>
      </c>
      <c r="T1415" s="12" t="str">
        <f>IF(OR(VOZ_WHATSAPP[[#This Row],[Brinda argumentos coherentes a la objeción]]="No Cumple",VOZ_WHATSAPP[[#This Row],[Despliegue de Beneficios y/o consecuencias]]="No Cumple"),"Sin Negocio","Negocio")</f>
        <v>Negocio</v>
      </c>
      <c r="U1415" s="1" t="s">
        <v>48</v>
      </c>
      <c r="V1415" s="1" t="s">
        <v>48</v>
      </c>
      <c r="W1415" s="1" t="s">
        <v>48</v>
      </c>
      <c r="X1415" s="12" t="str">
        <f>IF(OR(VOZ_WHATSAPP[[#This Row],[Confirma Valor de pago]]="No Cumple",VOZ_WHATSAPP[[#This Row],[Confirma hora de pago]]="No Cumple",VOZ_WHATSAPP[[#This Row],[Confirma medio de pago]]="No Cumple"),"Sin Cierre","Cierre")</f>
        <v>Cierre</v>
      </c>
      <c r="Y1415" s="1" t="s">
        <v>46</v>
      </c>
      <c r="Z1415" s="1" t="s">
        <v>46</v>
      </c>
      <c r="AA1415" s="1" t="s">
        <v>46</v>
      </c>
      <c r="AB1415" s="1" t="s">
        <v>46</v>
      </c>
      <c r="AC1415" s="11" t="str">
        <f>IF(OR(VOZ_WHATSAPP[[#This Row],[La comunicación es asertiva, con respeto y evita maltrato]]="No Cumple",VOZ_WHATSAPP[[#This Row],[Cumple con las normativas legales]]="No Cumple"),"No Cumple","Cumple")</f>
        <v>Cumple</v>
      </c>
      <c r="AD1415" s="1" t="s">
        <v>46</v>
      </c>
      <c r="AE1415" s="1" t="s">
        <v>1361</v>
      </c>
      <c r="AF1415" s="4">
        <v>0.95</v>
      </c>
      <c r="AG1415" s="4">
        <f>IF(AND(VOZ_WHATSAPP[[#This Row],[Estado Cierre]]="Sin Cierre",VOZ_WHATSAPP[[#This Row],[Nota Negocio]]="Sin Negocio"),VOZ_WHATSAPP[[#This Row],[Nota]]-24%,VOZ_WHATSAPP[[#This Row],[Nota]])</f>
        <v>0.95</v>
      </c>
      <c r="AH1415" s="8">
        <f>IF(VOZ_WHATSAPP[[#This Row],[Estado Legal]]="No Cumple",0,IF(VOZ_WHATSAPP[[#This Row],[Realiza lectura de guion Legal]]="No Cumple",VOZ_WHATSAPP[[#This Row],[Nota 2]]-50%,VOZ_WHATSAPP[[#This Row],[Nota 2]]))</f>
        <v>0.95</v>
      </c>
    </row>
    <row r="1416" spans="1:34" x14ac:dyDescent="0.25">
      <c r="A1416" s="2" t="str">
        <f>VOZ_WHATSAPP[[#This Row],[ID Asesor]]&amp;VOZ_WHATSAPP[[#This Row],[Fecha Monitoreo]]</f>
        <v>382945847</v>
      </c>
      <c r="B1416" s="2">
        <v>45847</v>
      </c>
      <c r="C1416" s="1" t="s">
        <v>126</v>
      </c>
      <c r="D1416" s="1">
        <v>3829</v>
      </c>
      <c r="E1416" s="2">
        <v>45847</v>
      </c>
      <c r="F1416" s="3">
        <v>0.67569444444444449</v>
      </c>
      <c r="G1416" s="1" t="s">
        <v>80</v>
      </c>
      <c r="H1416" s="1" t="s">
        <v>44</v>
      </c>
      <c r="I1416" s="1">
        <v>420</v>
      </c>
      <c r="J1416" s="1">
        <v>3234334766</v>
      </c>
      <c r="K1416" s="1" t="s">
        <v>45</v>
      </c>
      <c r="L1416" s="1" t="s">
        <v>46</v>
      </c>
      <c r="M1416" s="1" t="s">
        <v>46</v>
      </c>
      <c r="N1416" s="1" t="s">
        <v>46</v>
      </c>
      <c r="O1416" s="1" t="s">
        <v>46</v>
      </c>
      <c r="P1416" s="1" t="s">
        <v>46</v>
      </c>
      <c r="Q1416" s="1" t="s">
        <v>48</v>
      </c>
      <c r="R1416" s="1" t="s">
        <v>48</v>
      </c>
      <c r="S1416" s="1" t="s">
        <v>46</v>
      </c>
      <c r="T1416" s="12" t="str">
        <f>IF(OR(VOZ_WHATSAPP[[#This Row],[Brinda argumentos coherentes a la objeción]]="No Cumple",VOZ_WHATSAPP[[#This Row],[Despliegue de Beneficios y/o consecuencias]]="No Cumple"),"Sin Negocio","Negocio")</f>
        <v>Negocio</v>
      </c>
      <c r="U1416" s="1" t="s">
        <v>47</v>
      </c>
      <c r="V1416" s="1" t="s">
        <v>47</v>
      </c>
      <c r="W1416" s="1" t="s">
        <v>47</v>
      </c>
      <c r="X1416" s="12" t="str">
        <f>IF(OR(VOZ_WHATSAPP[[#This Row],[Confirma Valor de pago]]="No Cumple",VOZ_WHATSAPP[[#This Row],[Confirma hora de pago]]="No Cumple",VOZ_WHATSAPP[[#This Row],[Confirma medio de pago]]="No Cumple"),"Sin Cierre","Cierre")</f>
        <v>Sin Cierre</v>
      </c>
      <c r="Y1416" s="1" t="s">
        <v>46</v>
      </c>
      <c r="Z1416" s="1" t="s">
        <v>54</v>
      </c>
      <c r="AA1416" s="1" t="s">
        <v>46</v>
      </c>
      <c r="AB1416" s="1" t="s">
        <v>46</v>
      </c>
      <c r="AC1416" s="11" t="str">
        <f>IF(OR(VOZ_WHATSAPP[[#This Row],[La comunicación es asertiva, con respeto y evita maltrato]]="No Cumple",VOZ_WHATSAPP[[#This Row],[Cumple con las normativas legales]]="No Cumple"),"No Cumple","Cumple")</f>
        <v>Cumple</v>
      </c>
      <c r="AD1416" s="1" t="s">
        <v>46</v>
      </c>
      <c r="AE1416" s="1" t="s">
        <v>1362</v>
      </c>
      <c r="AF1416" s="4">
        <v>0.61</v>
      </c>
      <c r="AG1416" s="4">
        <f>IF(AND(VOZ_WHATSAPP[[#This Row],[Estado Cierre]]="Sin Cierre",VOZ_WHATSAPP[[#This Row],[Nota Negocio]]="Sin Negocio"),VOZ_WHATSAPP[[#This Row],[Nota]]-24%,VOZ_WHATSAPP[[#This Row],[Nota]])</f>
        <v>0.61</v>
      </c>
      <c r="AH1416" s="8">
        <f>IF(VOZ_WHATSAPP[[#This Row],[Estado Legal]]="No Cumple",0,IF(VOZ_WHATSAPP[[#This Row],[Realiza lectura de guion Legal]]="No Cumple",VOZ_WHATSAPP[[#This Row],[Nota 2]]-50%,VOZ_WHATSAPP[[#This Row],[Nota 2]]))</f>
        <v>0.61</v>
      </c>
    </row>
    <row r="1417" spans="1:34" x14ac:dyDescent="0.25">
      <c r="A1417" s="2" t="str">
        <f>VOZ_WHATSAPP[[#This Row],[ID Asesor]]&amp;VOZ_WHATSAPP[[#This Row],[Fecha Monitoreo]]</f>
        <v>374745847</v>
      </c>
      <c r="B1417" s="2">
        <v>45847</v>
      </c>
      <c r="C1417" s="1" t="s">
        <v>56</v>
      </c>
      <c r="D1417" s="1">
        <v>3747</v>
      </c>
      <c r="E1417" s="2">
        <v>45847</v>
      </c>
      <c r="F1417" s="3">
        <v>0.48749999999999999</v>
      </c>
      <c r="G1417" s="1" t="s">
        <v>58</v>
      </c>
      <c r="H1417" s="1" t="s">
        <v>44</v>
      </c>
      <c r="I1417" s="1">
        <v>405</v>
      </c>
      <c r="J1417" s="1">
        <v>3202048046</v>
      </c>
      <c r="K1417" s="1" t="s">
        <v>45</v>
      </c>
      <c r="L1417" s="1" t="s">
        <v>46</v>
      </c>
      <c r="M1417" s="1" t="s">
        <v>48</v>
      </c>
      <c r="N1417" s="1" t="s">
        <v>46</v>
      </c>
      <c r="O1417" s="1" t="s">
        <v>46</v>
      </c>
      <c r="P1417" s="1" t="s">
        <v>46</v>
      </c>
      <c r="Q1417" s="1" t="s">
        <v>46</v>
      </c>
      <c r="R1417" s="1" t="s">
        <v>46</v>
      </c>
      <c r="S1417" s="1" t="s">
        <v>46</v>
      </c>
      <c r="T1417" s="12" t="str">
        <f>IF(OR(VOZ_WHATSAPP[[#This Row],[Brinda argumentos coherentes a la objeción]]="No Cumple",VOZ_WHATSAPP[[#This Row],[Despliegue de Beneficios y/o consecuencias]]="No Cumple"),"Sin Negocio","Negocio")</f>
        <v>Negocio</v>
      </c>
      <c r="U1417" s="1" t="s">
        <v>48</v>
      </c>
      <c r="V1417" s="1" t="s">
        <v>48</v>
      </c>
      <c r="W1417" s="1" t="s">
        <v>48</v>
      </c>
      <c r="X1417" s="12" t="str">
        <f>IF(OR(VOZ_WHATSAPP[[#This Row],[Confirma Valor de pago]]="No Cumple",VOZ_WHATSAPP[[#This Row],[Confirma hora de pago]]="No Cumple",VOZ_WHATSAPP[[#This Row],[Confirma medio de pago]]="No Cumple"),"Sin Cierre","Cierre")</f>
        <v>Cierre</v>
      </c>
      <c r="Y1417" s="1" t="s">
        <v>48</v>
      </c>
      <c r="Z1417" s="1" t="s">
        <v>54</v>
      </c>
      <c r="AA1417" s="1" t="s">
        <v>46</v>
      </c>
      <c r="AB1417" s="1" t="s">
        <v>46</v>
      </c>
      <c r="AC1417" s="11" t="str">
        <f>IF(OR(VOZ_WHATSAPP[[#This Row],[La comunicación es asertiva, con respeto y evita maltrato]]="No Cumple",VOZ_WHATSAPP[[#This Row],[Cumple con las normativas legales]]="No Cumple"),"No Cumple","Cumple")</f>
        <v>Cumple</v>
      </c>
      <c r="AD1417" s="1" t="s">
        <v>48</v>
      </c>
      <c r="AE1417" s="1" t="s">
        <v>1363</v>
      </c>
      <c r="AF1417" s="4">
        <v>0.85</v>
      </c>
      <c r="AG1417" s="4">
        <f>IF(AND(VOZ_WHATSAPP[[#This Row],[Estado Cierre]]="Sin Cierre",VOZ_WHATSAPP[[#This Row],[Nota Negocio]]="Sin Negocio"),VOZ_WHATSAPP[[#This Row],[Nota]]-24%,VOZ_WHATSAPP[[#This Row],[Nota]])</f>
        <v>0.85</v>
      </c>
      <c r="AH1417" s="8">
        <f>IF(VOZ_WHATSAPP[[#This Row],[Estado Legal]]="No Cumple",0,IF(VOZ_WHATSAPP[[#This Row],[Realiza lectura de guion Legal]]="No Cumple",VOZ_WHATSAPP[[#This Row],[Nota 2]]-50%,VOZ_WHATSAPP[[#This Row],[Nota 2]]))</f>
        <v>0.85</v>
      </c>
    </row>
    <row r="1418" spans="1:34" x14ac:dyDescent="0.25">
      <c r="A1418" s="2" t="str">
        <f>VOZ_WHATSAPP[[#This Row],[ID Asesor]]&amp;VOZ_WHATSAPP[[#This Row],[Fecha Monitoreo]]</f>
        <v>389645847</v>
      </c>
      <c r="B1418" s="2">
        <v>45847</v>
      </c>
      <c r="C1418" s="1" t="s">
        <v>59</v>
      </c>
      <c r="D1418" s="1">
        <v>3896</v>
      </c>
      <c r="E1418" s="2">
        <v>45847</v>
      </c>
      <c r="F1418" s="3">
        <v>0.60277777777777775</v>
      </c>
      <c r="G1418" s="1" t="s">
        <v>43</v>
      </c>
      <c r="H1418" s="1" t="s">
        <v>44</v>
      </c>
      <c r="I1418" s="1">
        <v>1439</v>
      </c>
      <c r="J1418" s="1">
        <v>3027061794</v>
      </c>
      <c r="K1418" s="1" t="s">
        <v>45</v>
      </c>
      <c r="L1418" s="1" t="s">
        <v>46</v>
      </c>
      <c r="M1418" s="1" t="s">
        <v>46</v>
      </c>
      <c r="N1418" s="1" t="s">
        <v>46</v>
      </c>
      <c r="O1418" s="1" t="s">
        <v>46</v>
      </c>
      <c r="P1418" s="1" t="s">
        <v>46</v>
      </c>
      <c r="Q1418" s="1" t="s">
        <v>46</v>
      </c>
      <c r="R1418" s="1" t="s">
        <v>46</v>
      </c>
      <c r="S1418" s="1" t="s">
        <v>46</v>
      </c>
      <c r="T1418" s="12" t="str">
        <f>IF(OR(VOZ_WHATSAPP[[#This Row],[Brinda argumentos coherentes a la objeción]]="No Cumple",VOZ_WHATSAPP[[#This Row],[Despliegue de Beneficios y/o consecuencias]]="No Cumple"),"Sin Negocio","Negocio")</f>
        <v>Negocio</v>
      </c>
      <c r="U1418" s="1" t="s">
        <v>48</v>
      </c>
      <c r="V1418" s="1" t="s">
        <v>48</v>
      </c>
      <c r="W1418" s="1" t="s">
        <v>48</v>
      </c>
      <c r="X1418" s="12" t="str">
        <f>IF(OR(VOZ_WHATSAPP[[#This Row],[Confirma Valor de pago]]="No Cumple",VOZ_WHATSAPP[[#This Row],[Confirma hora de pago]]="No Cumple",VOZ_WHATSAPP[[#This Row],[Confirma medio de pago]]="No Cumple"),"Sin Cierre","Cierre")</f>
        <v>Cierre</v>
      </c>
      <c r="Y1418" s="1" t="s">
        <v>46</v>
      </c>
      <c r="Z1418" s="1" t="s">
        <v>46</v>
      </c>
      <c r="AA1418" s="1" t="s">
        <v>46</v>
      </c>
      <c r="AB1418" s="1" t="s">
        <v>46</v>
      </c>
      <c r="AC1418" s="11" t="str">
        <f>IF(OR(VOZ_WHATSAPP[[#This Row],[La comunicación es asertiva, con respeto y evita maltrato]]="No Cumple",VOZ_WHATSAPP[[#This Row],[Cumple con las normativas legales]]="No Cumple"),"No Cumple","Cumple")</f>
        <v>Cumple</v>
      </c>
      <c r="AD1418" s="1" t="s">
        <v>46</v>
      </c>
      <c r="AE1418" s="1" t="s">
        <v>62</v>
      </c>
      <c r="AF1418" s="4">
        <v>1</v>
      </c>
      <c r="AG1418" s="4">
        <f>IF(AND(VOZ_WHATSAPP[[#This Row],[Estado Cierre]]="Sin Cierre",VOZ_WHATSAPP[[#This Row],[Nota Negocio]]="Sin Negocio"),VOZ_WHATSAPP[[#This Row],[Nota]]-24%,VOZ_WHATSAPP[[#This Row],[Nota]])</f>
        <v>1</v>
      </c>
      <c r="AH1418" s="8">
        <f>IF(VOZ_WHATSAPP[[#This Row],[Estado Legal]]="No Cumple",0,IF(VOZ_WHATSAPP[[#This Row],[Realiza lectura de guion Legal]]="No Cumple",VOZ_WHATSAPP[[#This Row],[Nota 2]]-50%,VOZ_WHATSAPP[[#This Row],[Nota 2]]))</f>
        <v>1</v>
      </c>
    </row>
    <row r="1419" spans="1:34" x14ac:dyDescent="0.25">
      <c r="A1419" s="2" t="str">
        <f>VOZ_WHATSAPP[[#This Row],[ID Asesor]]&amp;VOZ_WHATSAPP[[#This Row],[Fecha Monitoreo]]</f>
        <v>382145847</v>
      </c>
      <c r="B1419" s="2">
        <v>45847</v>
      </c>
      <c r="C1419" s="1" t="s">
        <v>56</v>
      </c>
      <c r="D1419" s="1">
        <v>3821</v>
      </c>
      <c r="E1419" s="2">
        <v>45846</v>
      </c>
      <c r="F1419" s="3">
        <v>0.58333333333333337</v>
      </c>
      <c r="G1419" s="1" t="s">
        <v>58</v>
      </c>
      <c r="H1419" s="1" t="s">
        <v>71</v>
      </c>
      <c r="I1419" s="1"/>
      <c r="J1419" s="1"/>
      <c r="K1419" s="1"/>
      <c r="L1419" s="1" t="s">
        <v>46</v>
      </c>
      <c r="M1419" s="1" t="s">
        <v>46</v>
      </c>
      <c r="N1419" s="1" t="s">
        <v>46</v>
      </c>
      <c r="O1419" s="1" t="s">
        <v>46</v>
      </c>
      <c r="P1419" s="1" t="s">
        <v>46</v>
      </c>
      <c r="Q1419" s="1" t="s">
        <v>46</v>
      </c>
      <c r="R1419" s="1" t="s">
        <v>46</v>
      </c>
      <c r="S1419" s="1" t="s">
        <v>46</v>
      </c>
      <c r="T1419" s="12" t="str">
        <f>IF(OR(VOZ_WHATSAPP[[#This Row],[Brinda argumentos coherentes a la objeción]]="No Cumple",VOZ_WHATSAPP[[#This Row],[Despliegue de Beneficios y/o consecuencias]]="No Cumple"),"Sin Negocio","Negocio")</f>
        <v>Negocio</v>
      </c>
      <c r="U1419" s="1" t="s">
        <v>48</v>
      </c>
      <c r="V1419" s="1" t="s">
        <v>48</v>
      </c>
      <c r="W1419" s="1" t="s">
        <v>48</v>
      </c>
      <c r="X1419" s="12" t="str">
        <f>IF(OR(VOZ_WHATSAPP[[#This Row],[Confirma Valor de pago]]="No Cumple",VOZ_WHATSAPP[[#This Row],[Confirma hora de pago]]="No Cumple",VOZ_WHATSAPP[[#This Row],[Confirma medio de pago]]="No Cumple"),"Sin Cierre","Cierre")</f>
        <v>Cierre</v>
      </c>
      <c r="Y1419" s="1" t="s">
        <v>48</v>
      </c>
      <c r="Z1419" s="1" t="s">
        <v>46</v>
      </c>
      <c r="AA1419" s="1" t="s">
        <v>46</v>
      </c>
      <c r="AB1419" s="1" t="s">
        <v>46</v>
      </c>
      <c r="AC1419" s="11" t="str">
        <f>IF(OR(VOZ_WHATSAPP[[#This Row],[La comunicación es asertiva, con respeto y evita maltrato]]="No Cumple",VOZ_WHATSAPP[[#This Row],[Cumple con las normativas legales]]="No Cumple"),"No Cumple","Cumple")</f>
        <v>Cumple</v>
      </c>
      <c r="AD1419" s="1" t="s">
        <v>48</v>
      </c>
      <c r="AE1419" s="1" t="s">
        <v>1364</v>
      </c>
      <c r="AF1419" s="4">
        <v>1</v>
      </c>
      <c r="AG1419" s="4">
        <f>IF(AND(VOZ_WHATSAPP[[#This Row],[Estado Cierre]]="Sin Cierre",VOZ_WHATSAPP[[#This Row],[Nota Negocio]]="Sin Negocio"),VOZ_WHATSAPP[[#This Row],[Nota]]-24%,VOZ_WHATSAPP[[#This Row],[Nota]])</f>
        <v>1</v>
      </c>
      <c r="AH1419" s="8">
        <f>IF(VOZ_WHATSAPP[[#This Row],[Estado Legal]]="No Cumple",0,IF(VOZ_WHATSAPP[[#This Row],[Realiza lectura de guion Legal]]="No Cumple",VOZ_WHATSAPP[[#This Row],[Nota 2]]-50%,VOZ_WHATSAPP[[#This Row],[Nota 2]]))</f>
        <v>1</v>
      </c>
    </row>
    <row r="1420" spans="1:34" x14ac:dyDescent="0.25">
      <c r="A1420" s="2" t="str">
        <f>VOZ_WHATSAPP[[#This Row],[ID Asesor]]&amp;VOZ_WHATSAPP[[#This Row],[Fecha Monitoreo]]</f>
        <v>380445847</v>
      </c>
      <c r="B1420" s="2">
        <v>45847</v>
      </c>
      <c r="C1420" s="1" t="s">
        <v>56</v>
      </c>
      <c r="D1420" s="1">
        <v>3804</v>
      </c>
      <c r="E1420" s="2">
        <v>45847</v>
      </c>
      <c r="F1420" s="3">
        <v>0.49583333333333335</v>
      </c>
      <c r="G1420" s="1" t="s">
        <v>58</v>
      </c>
      <c r="H1420" s="1" t="s">
        <v>71</v>
      </c>
      <c r="I1420" s="1"/>
      <c r="J1420" s="1"/>
      <c r="K1420" s="1"/>
      <c r="L1420" s="1" t="s">
        <v>46</v>
      </c>
      <c r="M1420" s="1" t="s">
        <v>46</v>
      </c>
      <c r="N1420" s="1" t="s">
        <v>46</v>
      </c>
      <c r="O1420" s="1" t="s">
        <v>46</v>
      </c>
      <c r="P1420" s="1" t="s">
        <v>46</v>
      </c>
      <c r="Q1420" s="1" t="s">
        <v>48</v>
      </c>
      <c r="R1420" s="1" t="s">
        <v>48</v>
      </c>
      <c r="S1420" s="1" t="s">
        <v>46</v>
      </c>
      <c r="T1420" s="12" t="str">
        <f>IF(OR(VOZ_WHATSAPP[[#This Row],[Brinda argumentos coherentes a la objeción]]="No Cumple",VOZ_WHATSAPP[[#This Row],[Despliegue de Beneficios y/o consecuencias]]="No Cumple"),"Sin Negocio","Negocio")</f>
        <v>Negocio</v>
      </c>
      <c r="U1420" s="1" t="s">
        <v>48</v>
      </c>
      <c r="V1420" s="1" t="s">
        <v>48</v>
      </c>
      <c r="W1420" s="1" t="s">
        <v>48</v>
      </c>
      <c r="X1420" s="12" t="str">
        <f>IF(OR(VOZ_WHATSAPP[[#This Row],[Confirma Valor de pago]]="No Cumple",VOZ_WHATSAPP[[#This Row],[Confirma hora de pago]]="No Cumple",VOZ_WHATSAPP[[#This Row],[Confirma medio de pago]]="No Cumple"),"Sin Cierre","Cierre")</f>
        <v>Cierre</v>
      </c>
      <c r="Y1420" s="1" t="s">
        <v>48</v>
      </c>
      <c r="Z1420" s="1" t="s">
        <v>46</v>
      </c>
      <c r="AA1420" s="1" t="s">
        <v>46</v>
      </c>
      <c r="AB1420" s="1" t="s">
        <v>46</v>
      </c>
      <c r="AC1420" s="11" t="str">
        <f>IF(OR(VOZ_WHATSAPP[[#This Row],[La comunicación es asertiva, con respeto y evita maltrato]]="No Cumple",VOZ_WHATSAPP[[#This Row],[Cumple con las normativas legales]]="No Cumple"),"No Cumple","Cumple")</f>
        <v>Cumple</v>
      </c>
      <c r="AD1420" s="1" t="s">
        <v>48</v>
      </c>
      <c r="AE1420" s="1" t="s">
        <v>1365</v>
      </c>
      <c r="AF1420" s="4">
        <v>1</v>
      </c>
      <c r="AG1420" s="4">
        <f>IF(AND(VOZ_WHATSAPP[[#This Row],[Estado Cierre]]="Sin Cierre",VOZ_WHATSAPP[[#This Row],[Nota Negocio]]="Sin Negocio"),VOZ_WHATSAPP[[#This Row],[Nota]]-24%,VOZ_WHATSAPP[[#This Row],[Nota]])</f>
        <v>1</v>
      </c>
      <c r="AH1420" s="8">
        <f>IF(VOZ_WHATSAPP[[#This Row],[Estado Legal]]="No Cumple",0,IF(VOZ_WHATSAPP[[#This Row],[Realiza lectura de guion Legal]]="No Cumple",VOZ_WHATSAPP[[#This Row],[Nota 2]]-50%,VOZ_WHATSAPP[[#This Row],[Nota 2]]))</f>
        <v>1</v>
      </c>
    </row>
    <row r="1421" spans="1:34" x14ac:dyDescent="0.25">
      <c r="A1421" s="2" t="str">
        <f>VOZ_WHATSAPP[[#This Row],[ID Asesor]]&amp;VOZ_WHATSAPP[[#This Row],[Fecha Monitoreo]]</f>
        <v>368845847</v>
      </c>
      <c r="B1421" s="2">
        <v>45847</v>
      </c>
      <c r="C1421" s="1" t="s">
        <v>59</v>
      </c>
      <c r="D1421" s="1">
        <v>3688</v>
      </c>
      <c r="E1421" s="2">
        <v>45847</v>
      </c>
      <c r="F1421" s="3">
        <v>0.4</v>
      </c>
      <c r="G1421" s="1" t="s">
        <v>51</v>
      </c>
      <c r="H1421" s="1" t="s">
        <v>71</v>
      </c>
      <c r="I1421" s="1"/>
      <c r="J1421" s="1"/>
      <c r="K1421" s="1"/>
      <c r="L1421" s="1" t="s">
        <v>46</v>
      </c>
      <c r="M1421" s="1" t="s">
        <v>46</v>
      </c>
      <c r="N1421" s="1" t="s">
        <v>46</v>
      </c>
      <c r="O1421" s="1" t="s">
        <v>46</v>
      </c>
      <c r="P1421" s="1" t="s">
        <v>46</v>
      </c>
      <c r="Q1421" s="1" t="s">
        <v>46</v>
      </c>
      <c r="R1421" s="1" t="s">
        <v>46</v>
      </c>
      <c r="S1421" s="1" t="s">
        <v>46</v>
      </c>
      <c r="T1421" s="12" t="str">
        <f>IF(OR(VOZ_WHATSAPP[[#This Row],[Brinda argumentos coherentes a la objeción]]="No Cumple",VOZ_WHATSAPP[[#This Row],[Despliegue de Beneficios y/o consecuencias]]="No Cumple"),"Sin Negocio","Negocio")</f>
        <v>Negocio</v>
      </c>
      <c r="U1421" s="1" t="s">
        <v>46</v>
      </c>
      <c r="V1421" s="1" t="s">
        <v>46</v>
      </c>
      <c r="W1421" s="1" t="s">
        <v>46</v>
      </c>
      <c r="X1421" s="12" t="str">
        <f>IF(OR(VOZ_WHATSAPP[[#This Row],[Confirma Valor de pago]]="No Cumple",VOZ_WHATSAPP[[#This Row],[Confirma hora de pago]]="No Cumple",VOZ_WHATSAPP[[#This Row],[Confirma medio de pago]]="No Cumple"),"Sin Cierre","Cierre")</f>
        <v>Cierre</v>
      </c>
      <c r="Y1421" s="1" t="s">
        <v>46</v>
      </c>
      <c r="Z1421" s="1" t="s">
        <v>46</v>
      </c>
      <c r="AA1421" s="1" t="s">
        <v>46</v>
      </c>
      <c r="AB1421" s="1" t="s">
        <v>46</v>
      </c>
      <c r="AC1421" s="11" t="str">
        <f>IF(OR(VOZ_WHATSAPP[[#This Row],[La comunicación es asertiva, con respeto y evita maltrato]]="No Cumple",VOZ_WHATSAPP[[#This Row],[Cumple con las normativas legales]]="No Cumple"),"No Cumple","Cumple")</f>
        <v>Cumple</v>
      </c>
      <c r="AD1421" s="1" t="s">
        <v>46</v>
      </c>
      <c r="AE1421" s="1" t="s">
        <v>62</v>
      </c>
      <c r="AF1421" s="4">
        <v>1</v>
      </c>
      <c r="AG1421" s="4">
        <f>IF(AND(VOZ_WHATSAPP[[#This Row],[Estado Cierre]]="Sin Cierre",VOZ_WHATSAPP[[#This Row],[Nota Negocio]]="Sin Negocio"),VOZ_WHATSAPP[[#This Row],[Nota]]-24%,VOZ_WHATSAPP[[#This Row],[Nota]])</f>
        <v>1</v>
      </c>
      <c r="AH1421" s="8">
        <f>IF(VOZ_WHATSAPP[[#This Row],[Estado Legal]]="No Cumple",0,IF(VOZ_WHATSAPP[[#This Row],[Realiza lectura de guion Legal]]="No Cumple",VOZ_WHATSAPP[[#This Row],[Nota 2]]-50%,VOZ_WHATSAPP[[#This Row],[Nota 2]]))</f>
        <v>1</v>
      </c>
    </row>
    <row r="1422" spans="1:34" x14ac:dyDescent="0.25">
      <c r="A1422" s="2" t="str">
        <f>VOZ_WHATSAPP[[#This Row],[ID Asesor]]&amp;VOZ_WHATSAPP[[#This Row],[Fecha Monitoreo]]</f>
        <v>343145847</v>
      </c>
      <c r="B1422" s="2">
        <v>45847</v>
      </c>
      <c r="C1422" s="1" t="s">
        <v>56</v>
      </c>
      <c r="D1422" s="1">
        <v>3431</v>
      </c>
      <c r="E1422" s="2">
        <v>45847</v>
      </c>
      <c r="F1422" s="3">
        <v>0.54166666666666663</v>
      </c>
      <c r="G1422" s="1" t="s">
        <v>58</v>
      </c>
      <c r="H1422" s="1" t="s">
        <v>71</v>
      </c>
      <c r="I1422" s="1"/>
      <c r="J1422" s="1"/>
      <c r="K1422" s="1"/>
      <c r="L1422" s="1" t="s">
        <v>46</v>
      </c>
      <c r="M1422" s="1" t="s">
        <v>47</v>
      </c>
      <c r="N1422" s="1" t="s">
        <v>46</v>
      </c>
      <c r="O1422" s="1" t="s">
        <v>46</v>
      </c>
      <c r="P1422" s="1" t="s">
        <v>46</v>
      </c>
      <c r="Q1422" s="1" t="s">
        <v>46</v>
      </c>
      <c r="R1422" s="1" t="s">
        <v>46</v>
      </c>
      <c r="S1422" s="1" t="s">
        <v>46</v>
      </c>
      <c r="T1422" s="12" t="str">
        <f>IF(OR(VOZ_WHATSAPP[[#This Row],[Brinda argumentos coherentes a la objeción]]="No Cumple",VOZ_WHATSAPP[[#This Row],[Despliegue de Beneficios y/o consecuencias]]="No Cumple"),"Sin Negocio","Negocio")</f>
        <v>Negocio</v>
      </c>
      <c r="U1422" s="1" t="s">
        <v>46</v>
      </c>
      <c r="V1422" s="1" t="s">
        <v>46</v>
      </c>
      <c r="W1422" s="1" t="s">
        <v>46</v>
      </c>
      <c r="X1422" s="12" t="str">
        <f>IF(OR(VOZ_WHATSAPP[[#This Row],[Confirma Valor de pago]]="No Cumple",VOZ_WHATSAPP[[#This Row],[Confirma hora de pago]]="No Cumple",VOZ_WHATSAPP[[#This Row],[Confirma medio de pago]]="No Cumple"),"Sin Cierre","Cierre")</f>
        <v>Cierre</v>
      </c>
      <c r="Y1422" s="1" t="s">
        <v>48</v>
      </c>
      <c r="Z1422" s="1" t="s">
        <v>48</v>
      </c>
      <c r="AA1422" s="1" t="s">
        <v>46</v>
      </c>
      <c r="AB1422" s="1" t="s">
        <v>46</v>
      </c>
      <c r="AC1422" s="11" t="str">
        <f>IF(OR(VOZ_WHATSAPP[[#This Row],[La comunicación es asertiva, con respeto y evita maltrato]]="No Cumple",VOZ_WHATSAPP[[#This Row],[Cumple con las normativas legales]]="No Cumple"),"No Cumple","Cumple")</f>
        <v>Cumple</v>
      </c>
      <c r="AD1422" s="1" t="s">
        <v>46</v>
      </c>
      <c r="AE1422" s="1" t="s">
        <v>1366</v>
      </c>
      <c r="AF1422" s="4">
        <v>0.96</v>
      </c>
      <c r="AG1422" s="4">
        <f>IF(AND(VOZ_WHATSAPP[[#This Row],[Estado Cierre]]="Sin Cierre",VOZ_WHATSAPP[[#This Row],[Nota Negocio]]="Sin Negocio"),VOZ_WHATSAPP[[#This Row],[Nota]]-24%,VOZ_WHATSAPP[[#This Row],[Nota]])</f>
        <v>0.96</v>
      </c>
      <c r="AH1422" s="8">
        <f>IF(VOZ_WHATSAPP[[#This Row],[Estado Legal]]="No Cumple",0,IF(VOZ_WHATSAPP[[#This Row],[Realiza lectura de guion Legal]]="No Cumple",VOZ_WHATSAPP[[#This Row],[Nota 2]]-50%,VOZ_WHATSAPP[[#This Row],[Nota 2]]))</f>
        <v>0.96</v>
      </c>
    </row>
    <row r="1423" spans="1:34" x14ac:dyDescent="0.25">
      <c r="A1423" s="2" t="str">
        <f>VOZ_WHATSAPP[[#This Row],[ID Asesor]]&amp;VOZ_WHATSAPP[[#This Row],[Fecha Monitoreo]]</f>
        <v>337245847</v>
      </c>
      <c r="B1423" s="2">
        <v>45847</v>
      </c>
      <c r="C1423" s="1" t="s">
        <v>126</v>
      </c>
      <c r="D1423" s="1">
        <v>3372</v>
      </c>
      <c r="E1423" s="2">
        <v>45847</v>
      </c>
      <c r="F1423" s="3">
        <v>0.43333333333333335</v>
      </c>
      <c r="G1423" s="1" t="s">
        <v>58</v>
      </c>
      <c r="H1423" s="1" t="s">
        <v>71</v>
      </c>
      <c r="I1423" s="1"/>
      <c r="J1423" s="1"/>
      <c r="K1423" s="1"/>
      <c r="L1423" s="1" t="s">
        <v>46</v>
      </c>
      <c r="M1423" s="1" t="s">
        <v>48</v>
      </c>
      <c r="N1423" s="1" t="s">
        <v>46</v>
      </c>
      <c r="O1423" s="1" t="s">
        <v>46</v>
      </c>
      <c r="P1423" s="1" t="s">
        <v>46</v>
      </c>
      <c r="Q1423" s="1" t="s">
        <v>46</v>
      </c>
      <c r="R1423" s="1" t="s">
        <v>46</v>
      </c>
      <c r="S1423" s="1" t="s">
        <v>46</v>
      </c>
      <c r="T1423" s="12" t="str">
        <f>IF(OR(VOZ_WHATSAPP[[#This Row],[Brinda argumentos coherentes a la objeción]]="No Cumple",VOZ_WHATSAPP[[#This Row],[Despliegue de Beneficios y/o consecuencias]]="No Cumple"),"Sin Negocio","Negocio")</f>
        <v>Negocio</v>
      </c>
      <c r="U1423" s="1" t="s">
        <v>48</v>
      </c>
      <c r="V1423" s="1" t="s">
        <v>48</v>
      </c>
      <c r="W1423" s="1" t="s">
        <v>48</v>
      </c>
      <c r="X1423" s="12" t="str">
        <f>IF(OR(VOZ_WHATSAPP[[#This Row],[Confirma Valor de pago]]="No Cumple",VOZ_WHATSAPP[[#This Row],[Confirma hora de pago]]="No Cumple",VOZ_WHATSAPP[[#This Row],[Confirma medio de pago]]="No Cumple"),"Sin Cierre","Cierre")</f>
        <v>Cierre</v>
      </c>
      <c r="Y1423" s="1" t="s">
        <v>48</v>
      </c>
      <c r="Z1423" s="1" t="s">
        <v>46</v>
      </c>
      <c r="AA1423" s="1" t="s">
        <v>46</v>
      </c>
      <c r="AB1423" s="1" t="s">
        <v>46</v>
      </c>
      <c r="AC1423" s="11" t="str">
        <f>IF(OR(VOZ_WHATSAPP[[#This Row],[La comunicación es asertiva, con respeto y evita maltrato]]="No Cumple",VOZ_WHATSAPP[[#This Row],[Cumple con las normativas legales]]="No Cumple"),"No Cumple","Cumple")</f>
        <v>Cumple</v>
      </c>
      <c r="AD1423" s="1" t="s">
        <v>48</v>
      </c>
      <c r="AE1423" s="1" t="s">
        <v>133</v>
      </c>
      <c r="AF1423" s="4">
        <v>1</v>
      </c>
      <c r="AG1423" s="4">
        <f>IF(AND(VOZ_WHATSAPP[[#This Row],[Estado Cierre]]="Sin Cierre",VOZ_WHATSAPP[[#This Row],[Nota Negocio]]="Sin Negocio"),VOZ_WHATSAPP[[#This Row],[Nota]]-24%,VOZ_WHATSAPP[[#This Row],[Nota]])</f>
        <v>1</v>
      </c>
      <c r="AH1423" s="8">
        <f>IF(VOZ_WHATSAPP[[#This Row],[Estado Legal]]="No Cumple",0,IF(VOZ_WHATSAPP[[#This Row],[Realiza lectura de guion Legal]]="No Cumple",VOZ_WHATSAPP[[#This Row],[Nota 2]]-50%,VOZ_WHATSAPP[[#This Row],[Nota 2]]))</f>
        <v>1</v>
      </c>
    </row>
    <row r="1424" spans="1:34" x14ac:dyDescent="0.25">
      <c r="A1424" s="2" t="str">
        <f>VOZ_WHATSAPP[[#This Row],[ID Asesor]]&amp;VOZ_WHATSAPP[[#This Row],[Fecha Monitoreo]]</f>
        <v>372745847</v>
      </c>
      <c r="B1424" s="2">
        <v>45847</v>
      </c>
      <c r="C1424" s="1" t="s">
        <v>126</v>
      </c>
      <c r="D1424" s="1">
        <v>3727</v>
      </c>
      <c r="E1424" s="2">
        <v>45847</v>
      </c>
      <c r="F1424" s="3">
        <v>0.53472222222222221</v>
      </c>
      <c r="G1424" s="1" t="s">
        <v>51</v>
      </c>
      <c r="H1424" s="1" t="s">
        <v>71</v>
      </c>
      <c r="I1424" s="1"/>
      <c r="J1424" s="1"/>
      <c r="K1424" s="1"/>
      <c r="L1424" s="1" t="s">
        <v>46</v>
      </c>
      <c r="M1424" s="1" t="s">
        <v>48</v>
      </c>
      <c r="N1424" s="1" t="s">
        <v>46</v>
      </c>
      <c r="O1424" s="1" t="s">
        <v>46</v>
      </c>
      <c r="P1424" s="1" t="s">
        <v>46</v>
      </c>
      <c r="Q1424" s="1" t="s">
        <v>46</v>
      </c>
      <c r="R1424" s="1" t="s">
        <v>46</v>
      </c>
      <c r="S1424" s="1" t="s">
        <v>46</v>
      </c>
      <c r="T1424" s="12" t="str">
        <f>IF(OR(VOZ_WHATSAPP[[#This Row],[Brinda argumentos coherentes a la objeción]]="No Cumple",VOZ_WHATSAPP[[#This Row],[Despliegue de Beneficios y/o consecuencias]]="No Cumple"),"Sin Negocio","Negocio")</f>
        <v>Negocio</v>
      </c>
      <c r="U1424" s="1" t="s">
        <v>48</v>
      </c>
      <c r="V1424" s="1" t="s">
        <v>48</v>
      </c>
      <c r="W1424" s="1" t="s">
        <v>48</v>
      </c>
      <c r="X1424" s="12" t="str">
        <f>IF(OR(VOZ_WHATSAPP[[#This Row],[Confirma Valor de pago]]="No Cumple",VOZ_WHATSAPP[[#This Row],[Confirma hora de pago]]="No Cumple",VOZ_WHATSAPP[[#This Row],[Confirma medio de pago]]="No Cumple"),"Sin Cierre","Cierre")</f>
        <v>Cierre</v>
      </c>
      <c r="Y1424" s="1" t="s">
        <v>48</v>
      </c>
      <c r="Z1424" s="1" t="s">
        <v>46</v>
      </c>
      <c r="AA1424" s="1" t="s">
        <v>46</v>
      </c>
      <c r="AB1424" s="1" t="s">
        <v>46</v>
      </c>
      <c r="AC1424" s="11" t="str">
        <f>IF(OR(VOZ_WHATSAPP[[#This Row],[La comunicación es asertiva, con respeto y evita maltrato]]="No Cumple",VOZ_WHATSAPP[[#This Row],[Cumple con las normativas legales]]="No Cumple"),"No Cumple","Cumple")</f>
        <v>Cumple</v>
      </c>
      <c r="AD1424" s="1" t="s">
        <v>48</v>
      </c>
      <c r="AE1424" s="1" t="s">
        <v>131</v>
      </c>
      <c r="AF1424" s="4">
        <v>1</v>
      </c>
      <c r="AG1424" s="4">
        <f>IF(AND(VOZ_WHATSAPP[[#This Row],[Estado Cierre]]="Sin Cierre",VOZ_WHATSAPP[[#This Row],[Nota Negocio]]="Sin Negocio"),VOZ_WHATSAPP[[#This Row],[Nota]]-24%,VOZ_WHATSAPP[[#This Row],[Nota]])</f>
        <v>1</v>
      </c>
      <c r="AH1424" s="8">
        <f>IF(VOZ_WHATSAPP[[#This Row],[Estado Legal]]="No Cumple",0,IF(VOZ_WHATSAPP[[#This Row],[Realiza lectura de guion Legal]]="No Cumple",VOZ_WHATSAPP[[#This Row],[Nota 2]]-50%,VOZ_WHATSAPP[[#This Row],[Nota 2]]))</f>
        <v>1</v>
      </c>
    </row>
    <row r="1425" spans="1:34" x14ac:dyDescent="0.25">
      <c r="A1425" s="2" t="str">
        <f>VOZ_WHATSAPP[[#This Row],[ID Asesor]]&amp;VOZ_WHATSAPP[[#This Row],[Fecha Monitoreo]]</f>
        <v>325045847</v>
      </c>
      <c r="B1425" s="2">
        <v>45847</v>
      </c>
      <c r="C1425" s="1" t="s">
        <v>126</v>
      </c>
      <c r="D1425" s="1">
        <v>3250</v>
      </c>
      <c r="E1425" s="2">
        <v>45847</v>
      </c>
      <c r="F1425" s="3">
        <v>0.39930555555555558</v>
      </c>
      <c r="G1425" s="1" t="s">
        <v>51</v>
      </c>
      <c r="H1425" s="1" t="s">
        <v>71</v>
      </c>
      <c r="I1425" s="1"/>
      <c r="J1425" s="1"/>
      <c r="K1425" s="1"/>
      <c r="L1425" s="1" t="s">
        <v>46</v>
      </c>
      <c r="M1425" s="1" t="s">
        <v>46</v>
      </c>
      <c r="N1425" s="1" t="s">
        <v>46</v>
      </c>
      <c r="O1425" s="1" t="s">
        <v>46</v>
      </c>
      <c r="P1425" s="1" t="s">
        <v>46</v>
      </c>
      <c r="Q1425" s="1" t="s">
        <v>46</v>
      </c>
      <c r="R1425" s="1" t="s">
        <v>46</v>
      </c>
      <c r="S1425" s="1" t="s">
        <v>46</v>
      </c>
      <c r="T1425" s="12" t="str">
        <f>IF(OR(VOZ_WHATSAPP[[#This Row],[Brinda argumentos coherentes a la objeción]]="No Cumple",VOZ_WHATSAPP[[#This Row],[Despliegue de Beneficios y/o consecuencias]]="No Cumple"),"Sin Negocio","Negocio")</f>
        <v>Negocio</v>
      </c>
      <c r="U1425" s="1" t="s">
        <v>48</v>
      </c>
      <c r="V1425" s="1" t="s">
        <v>48</v>
      </c>
      <c r="W1425" s="1" t="s">
        <v>48</v>
      </c>
      <c r="X1425" s="12" t="str">
        <f>IF(OR(VOZ_WHATSAPP[[#This Row],[Confirma Valor de pago]]="No Cumple",VOZ_WHATSAPP[[#This Row],[Confirma hora de pago]]="No Cumple",VOZ_WHATSAPP[[#This Row],[Confirma medio de pago]]="No Cumple"),"Sin Cierre","Cierre")</f>
        <v>Cierre</v>
      </c>
      <c r="Y1425" s="1" t="s">
        <v>48</v>
      </c>
      <c r="Z1425" s="1" t="s">
        <v>46</v>
      </c>
      <c r="AA1425" s="1" t="s">
        <v>46</v>
      </c>
      <c r="AB1425" s="1" t="s">
        <v>46</v>
      </c>
      <c r="AC1425" s="11" t="str">
        <f>IF(OR(VOZ_WHATSAPP[[#This Row],[La comunicación es asertiva, con respeto y evita maltrato]]="No Cumple",VOZ_WHATSAPP[[#This Row],[Cumple con las normativas legales]]="No Cumple"),"No Cumple","Cumple")</f>
        <v>Cumple</v>
      </c>
      <c r="AD1425" s="1" t="s">
        <v>48</v>
      </c>
      <c r="AE1425" s="1" t="s">
        <v>133</v>
      </c>
      <c r="AF1425" s="4">
        <v>1</v>
      </c>
      <c r="AG1425" s="4">
        <f>IF(AND(VOZ_WHATSAPP[[#This Row],[Estado Cierre]]="Sin Cierre",VOZ_WHATSAPP[[#This Row],[Nota Negocio]]="Sin Negocio"),VOZ_WHATSAPP[[#This Row],[Nota]]-24%,VOZ_WHATSAPP[[#This Row],[Nota]])</f>
        <v>1</v>
      </c>
      <c r="AH1425" s="8">
        <f>IF(VOZ_WHATSAPP[[#This Row],[Estado Legal]]="No Cumple",0,IF(VOZ_WHATSAPP[[#This Row],[Realiza lectura de guion Legal]]="No Cumple",VOZ_WHATSAPP[[#This Row],[Nota 2]]-50%,VOZ_WHATSAPP[[#This Row],[Nota 2]]))</f>
        <v>1</v>
      </c>
    </row>
    <row r="1426" spans="1:34" x14ac:dyDescent="0.25">
      <c r="A1426" s="2" t="str">
        <f>VOZ_WHATSAPP[[#This Row],[ID Asesor]]&amp;VOZ_WHATSAPP[[#This Row],[Fecha Monitoreo]]</f>
        <v>364345848</v>
      </c>
      <c r="B1426" s="2">
        <v>45848</v>
      </c>
      <c r="C1426" s="1" t="s">
        <v>42</v>
      </c>
      <c r="D1426" s="1">
        <v>3643</v>
      </c>
      <c r="E1426" s="2">
        <v>45848</v>
      </c>
      <c r="F1426" s="3">
        <v>0.34027777777777779</v>
      </c>
      <c r="G1426" s="1" t="s">
        <v>51</v>
      </c>
      <c r="H1426" s="1" t="s">
        <v>44</v>
      </c>
      <c r="I1426" s="1">
        <v>11009419</v>
      </c>
      <c r="J1426" s="1">
        <v>3112908210</v>
      </c>
      <c r="K1426" s="1" t="s">
        <v>49</v>
      </c>
      <c r="L1426" s="1" t="s">
        <v>46</v>
      </c>
      <c r="M1426" s="1" t="s">
        <v>46</v>
      </c>
      <c r="N1426" s="1" t="s">
        <v>46</v>
      </c>
      <c r="O1426" s="1" t="s">
        <v>46</v>
      </c>
      <c r="P1426" s="1" t="s">
        <v>46</v>
      </c>
      <c r="Q1426" s="1" t="s">
        <v>46</v>
      </c>
      <c r="R1426" s="1" t="s">
        <v>46</v>
      </c>
      <c r="S1426" s="1" t="s">
        <v>46</v>
      </c>
      <c r="T1426" s="12" t="str">
        <f>IF(OR(VOZ_WHATSAPP[[#This Row],[Brinda argumentos coherentes a la objeción]]="No Cumple",VOZ_WHATSAPP[[#This Row],[Despliegue de Beneficios y/o consecuencias]]="No Cumple"),"Sin Negocio","Negocio")</f>
        <v>Negocio</v>
      </c>
      <c r="U1426" s="1" t="s">
        <v>46</v>
      </c>
      <c r="V1426" s="1" t="s">
        <v>46</v>
      </c>
      <c r="W1426" s="1" t="s">
        <v>46</v>
      </c>
      <c r="X1426" s="12" t="str">
        <f>IF(OR(VOZ_WHATSAPP[[#This Row],[Confirma Valor de pago]]="No Cumple",VOZ_WHATSAPP[[#This Row],[Confirma hora de pago]]="No Cumple",VOZ_WHATSAPP[[#This Row],[Confirma medio de pago]]="No Cumple"),"Sin Cierre","Cierre")</f>
        <v>Cierre</v>
      </c>
      <c r="Y1426" s="1" t="s">
        <v>46</v>
      </c>
      <c r="Z1426" s="1" t="s">
        <v>46</v>
      </c>
      <c r="AA1426" s="1" t="s">
        <v>46</v>
      </c>
      <c r="AB1426" s="1" t="s">
        <v>46</v>
      </c>
      <c r="AC1426" s="11" t="str">
        <f>IF(OR(VOZ_WHATSAPP[[#This Row],[La comunicación es asertiva, con respeto y evita maltrato]]="No Cumple",VOZ_WHATSAPP[[#This Row],[Cumple con las normativas legales]]="No Cumple"),"No Cumple","Cumple")</f>
        <v>Cumple</v>
      </c>
      <c r="AD1426" s="1" t="s">
        <v>46</v>
      </c>
      <c r="AE1426" s="1" t="s">
        <v>101</v>
      </c>
      <c r="AF1426" s="4">
        <v>1</v>
      </c>
      <c r="AG1426" s="4">
        <f>IF(AND(VOZ_WHATSAPP[[#This Row],[Estado Cierre]]="Sin Cierre",VOZ_WHATSAPP[[#This Row],[Nota Negocio]]="Sin Negocio"),VOZ_WHATSAPP[[#This Row],[Nota]]-24%,VOZ_WHATSAPP[[#This Row],[Nota]])</f>
        <v>1</v>
      </c>
      <c r="AH1426" s="8">
        <f>IF(VOZ_WHATSAPP[[#This Row],[Estado Legal]]="No Cumple",0,IF(VOZ_WHATSAPP[[#This Row],[Realiza lectura de guion Legal]]="No Cumple",VOZ_WHATSAPP[[#This Row],[Nota 2]]-50%,VOZ_WHATSAPP[[#This Row],[Nota 2]]))</f>
        <v>1</v>
      </c>
    </row>
    <row r="1427" spans="1:34" x14ac:dyDescent="0.25">
      <c r="A1427" s="2" t="str">
        <f>VOZ_WHATSAPP[[#This Row],[ID Asesor]]&amp;VOZ_WHATSAPP[[#This Row],[Fecha Monitoreo]]</f>
        <v>380445848</v>
      </c>
      <c r="B1427" s="2">
        <v>45848</v>
      </c>
      <c r="C1427" s="1" t="s">
        <v>56</v>
      </c>
      <c r="D1427" s="1">
        <v>3804</v>
      </c>
      <c r="E1427" s="2">
        <v>45848</v>
      </c>
      <c r="F1427" s="3">
        <v>0.35</v>
      </c>
      <c r="G1427" s="1" t="s">
        <v>58</v>
      </c>
      <c r="H1427" s="1" t="s">
        <v>44</v>
      </c>
      <c r="I1427" s="1">
        <v>446</v>
      </c>
      <c r="J1427" s="1">
        <v>3153687998</v>
      </c>
      <c r="K1427" s="1" t="s">
        <v>45</v>
      </c>
      <c r="L1427" s="1" t="s">
        <v>46</v>
      </c>
      <c r="M1427" s="1" t="s">
        <v>46</v>
      </c>
      <c r="N1427" s="1" t="s">
        <v>46</v>
      </c>
      <c r="O1427" s="1" t="s">
        <v>46</v>
      </c>
      <c r="P1427" s="1" t="s">
        <v>46</v>
      </c>
      <c r="Q1427" s="1" t="s">
        <v>48</v>
      </c>
      <c r="R1427" s="1" t="s">
        <v>48</v>
      </c>
      <c r="S1427" s="1" t="s">
        <v>46</v>
      </c>
      <c r="T1427" s="12" t="str">
        <f>IF(OR(VOZ_WHATSAPP[[#This Row],[Brinda argumentos coherentes a la objeción]]="No Cumple",VOZ_WHATSAPP[[#This Row],[Despliegue de Beneficios y/o consecuencias]]="No Cumple"),"Sin Negocio","Negocio")</f>
        <v>Negocio</v>
      </c>
      <c r="U1427" s="1" t="s">
        <v>46</v>
      </c>
      <c r="V1427" s="1" t="s">
        <v>46</v>
      </c>
      <c r="W1427" s="1" t="s">
        <v>46</v>
      </c>
      <c r="X1427" s="12" t="str">
        <f>IF(OR(VOZ_WHATSAPP[[#This Row],[Confirma Valor de pago]]="No Cumple",VOZ_WHATSAPP[[#This Row],[Confirma hora de pago]]="No Cumple",VOZ_WHATSAPP[[#This Row],[Confirma medio de pago]]="No Cumple"),"Sin Cierre","Cierre")</f>
        <v>Cierre</v>
      </c>
      <c r="Y1427" s="1" t="s">
        <v>46</v>
      </c>
      <c r="Z1427" s="1" t="s">
        <v>46</v>
      </c>
      <c r="AA1427" s="1" t="s">
        <v>46</v>
      </c>
      <c r="AB1427" s="1" t="s">
        <v>46</v>
      </c>
      <c r="AC1427" s="11" t="str">
        <f>IF(OR(VOZ_WHATSAPP[[#This Row],[La comunicación es asertiva, con respeto y evita maltrato]]="No Cumple",VOZ_WHATSAPP[[#This Row],[Cumple con las normativas legales]]="No Cumple"),"No Cumple","Cumple")</f>
        <v>Cumple</v>
      </c>
      <c r="AD1427" s="1" t="s">
        <v>46</v>
      </c>
      <c r="AE1427" s="1" t="s">
        <v>1367</v>
      </c>
      <c r="AF1427" s="4">
        <v>1</v>
      </c>
      <c r="AG1427" s="4">
        <f>IF(AND(VOZ_WHATSAPP[[#This Row],[Estado Cierre]]="Sin Cierre",VOZ_WHATSAPP[[#This Row],[Nota Negocio]]="Sin Negocio"),VOZ_WHATSAPP[[#This Row],[Nota]]-24%,VOZ_WHATSAPP[[#This Row],[Nota]])</f>
        <v>1</v>
      </c>
      <c r="AH1427" s="8">
        <f>IF(VOZ_WHATSAPP[[#This Row],[Estado Legal]]="No Cumple",0,IF(VOZ_WHATSAPP[[#This Row],[Realiza lectura de guion Legal]]="No Cumple",VOZ_WHATSAPP[[#This Row],[Nota 2]]-50%,VOZ_WHATSAPP[[#This Row],[Nota 2]]))</f>
        <v>1</v>
      </c>
    </row>
    <row r="1428" spans="1:34" x14ac:dyDescent="0.25">
      <c r="A1428" s="2" t="str">
        <f>VOZ_WHATSAPP[[#This Row],[ID Asesor]]&amp;VOZ_WHATSAPP[[#This Row],[Fecha Monitoreo]]</f>
        <v>251545848</v>
      </c>
      <c r="B1428" s="2">
        <v>45848</v>
      </c>
      <c r="C1428" s="1" t="s">
        <v>696</v>
      </c>
      <c r="D1428" s="1">
        <v>2515</v>
      </c>
      <c r="E1428" s="2">
        <v>45848</v>
      </c>
      <c r="F1428" s="3">
        <v>0.34652777777777777</v>
      </c>
      <c r="G1428" s="1" t="s">
        <v>58</v>
      </c>
      <c r="H1428" s="1" t="s">
        <v>44</v>
      </c>
      <c r="I1428" s="1">
        <v>1164</v>
      </c>
      <c r="J1428" s="1">
        <v>3186390986</v>
      </c>
      <c r="K1428" s="1" t="s">
        <v>45</v>
      </c>
      <c r="L1428" s="1" t="s">
        <v>46</v>
      </c>
      <c r="M1428" s="1" t="s">
        <v>46</v>
      </c>
      <c r="N1428" s="1" t="s">
        <v>46</v>
      </c>
      <c r="O1428" s="1" t="s">
        <v>46</v>
      </c>
      <c r="P1428" s="1" t="s">
        <v>46</v>
      </c>
      <c r="Q1428" s="1" t="s">
        <v>48</v>
      </c>
      <c r="R1428" s="1" t="s">
        <v>48</v>
      </c>
      <c r="S1428" s="1" t="s">
        <v>46</v>
      </c>
      <c r="T1428" s="12" t="str">
        <f>IF(OR(VOZ_WHATSAPP[[#This Row],[Brinda argumentos coherentes a la objeción]]="No Cumple",VOZ_WHATSAPP[[#This Row],[Despliegue de Beneficios y/o consecuencias]]="No Cumple"),"Sin Negocio","Negocio")</f>
        <v>Negocio</v>
      </c>
      <c r="U1428" s="1" t="s">
        <v>46</v>
      </c>
      <c r="V1428" s="1" t="s">
        <v>46</v>
      </c>
      <c r="W1428" s="1" t="s">
        <v>46</v>
      </c>
      <c r="X1428" s="12" t="str">
        <f>IF(OR(VOZ_WHATSAPP[[#This Row],[Confirma Valor de pago]]="No Cumple",VOZ_WHATSAPP[[#This Row],[Confirma hora de pago]]="No Cumple",VOZ_WHATSAPP[[#This Row],[Confirma medio de pago]]="No Cumple"),"Sin Cierre","Cierre")</f>
        <v>Cierre</v>
      </c>
      <c r="Y1428" s="1" t="s">
        <v>46</v>
      </c>
      <c r="Z1428" s="1" t="s">
        <v>46</v>
      </c>
      <c r="AA1428" s="1" t="s">
        <v>46</v>
      </c>
      <c r="AB1428" s="1" t="s">
        <v>46</v>
      </c>
      <c r="AC1428" s="11" t="str">
        <f>IF(OR(VOZ_WHATSAPP[[#This Row],[La comunicación es asertiva, con respeto y evita maltrato]]="No Cumple",VOZ_WHATSAPP[[#This Row],[Cumple con las normativas legales]]="No Cumple"),"No Cumple","Cumple")</f>
        <v>Cumple</v>
      </c>
      <c r="AD1428" s="1" t="s">
        <v>46</v>
      </c>
      <c r="AE1428" s="1" t="s">
        <v>915</v>
      </c>
      <c r="AF1428" s="4">
        <v>1</v>
      </c>
      <c r="AG1428" s="4">
        <f>IF(AND(VOZ_WHATSAPP[[#This Row],[Estado Cierre]]="Sin Cierre",VOZ_WHATSAPP[[#This Row],[Nota Negocio]]="Sin Negocio"),VOZ_WHATSAPP[[#This Row],[Nota]]-24%,VOZ_WHATSAPP[[#This Row],[Nota]])</f>
        <v>1</v>
      </c>
      <c r="AH1428" s="8">
        <f>IF(VOZ_WHATSAPP[[#This Row],[Estado Legal]]="No Cumple",0,IF(VOZ_WHATSAPP[[#This Row],[Realiza lectura de guion Legal]]="No Cumple",VOZ_WHATSAPP[[#This Row],[Nota 2]]-50%,VOZ_WHATSAPP[[#This Row],[Nota 2]]))</f>
        <v>1</v>
      </c>
    </row>
    <row r="1429" spans="1:34" x14ac:dyDescent="0.25">
      <c r="A1429" s="2" t="str">
        <f>VOZ_WHATSAPP[[#This Row],[ID Asesor]]&amp;VOZ_WHATSAPP[[#This Row],[Fecha Monitoreo]]</f>
        <v>385945848</v>
      </c>
      <c r="B1429" s="2">
        <v>45848</v>
      </c>
      <c r="C1429" s="1" t="s">
        <v>42</v>
      </c>
      <c r="D1429" s="1">
        <v>3859</v>
      </c>
      <c r="E1429" s="2">
        <v>45848</v>
      </c>
      <c r="F1429" s="3">
        <v>0.35347222222222224</v>
      </c>
      <c r="G1429" s="1" t="s">
        <v>51</v>
      </c>
      <c r="H1429" s="1" t="s">
        <v>44</v>
      </c>
      <c r="I1429" s="1">
        <v>1266</v>
      </c>
      <c r="J1429" s="1">
        <v>3207974859</v>
      </c>
      <c r="K1429" s="1" t="s">
        <v>45</v>
      </c>
      <c r="L1429" s="1" t="s">
        <v>46</v>
      </c>
      <c r="M1429" s="1" t="s">
        <v>46</v>
      </c>
      <c r="N1429" s="1" t="s">
        <v>46</v>
      </c>
      <c r="O1429" s="1" t="s">
        <v>46</v>
      </c>
      <c r="P1429" s="1" t="s">
        <v>54</v>
      </c>
      <c r="Q1429" s="1" t="s">
        <v>46</v>
      </c>
      <c r="R1429" s="1" t="s">
        <v>46</v>
      </c>
      <c r="S1429" s="1" t="s">
        <v>46</v>
      </c>
      <c r="T1429" s="12" t="str">
        <f>IF(OR(VOZ_WHATSAPP[[#This Row],[Brinda argumentos coherentes a la objeción]]="No Cumple",VOZ_WHATSAPP[[#This Row],[Despliegue de Beneficios y/o consecuencias]]="No Cumple"),"Sin Negocio","Negocio")</f>
        <v>Negocio</v>
      </c>
      <c r="U1429" s="1" t="s">
        <v>48</v>
      </c>
      <c r="V1429" s="1" t="s">
        <v>48</v>
      </c>
      <c r="W1429" s="1" t="s">
        <v>48</v>
      </c>
      <c r="X1429" s="12" t="str">
        <f>IF(OR(VOZ_WHATSAPP[[#This Row],[Confirma Valor de pago]]="No Cumple",VOZ_WHATSAPP[[#This Row],[Confirma hora de pago]]="No Cumple",VOZ_WHATSAPP[[#This Row],[Confirma medio de pago]]="No Cumple"),"Sin Cierre","Cierre")</f>
        <v>Cierre</v>
      </c>
      <c r="Y1429" s="1" t="s">
        <v>46</v>
      </c>
      <c r="Z1429" s="1" t="s">
        <v>46</v>
      </c>
      <c r="AA1429" s="1" t="s">
        <v>46</v>
      </c>
      <c r="AB1429" s="1" t="s">
        <v>46</v>
      </c>
      <c r="AC1429" s="11" t="str">
        <f>IF(OR(VOZ_WHATSAPP[[#This Row],[La comunicación es asertiva, con respeto y evita maltrato]]="No Cumple",VOZ_WHATSAPP[[#This Row],[Cumple con las normativas legales]]="No Cumple"),"No Cumple","Cumple")</f>
        <v>Cumple</v>
      </c>
      <c r="AD1429" s="1" t="s">
        <v>46</v>
      </c>
      <c r="AE1429" s="1" t="s">
        <v>1368</v>
      </c>
      <c r="AF1429" s="4">
        <v>0.95</v>
      </c>
      <c r="AG1429" s="4">
        <f>IF(AND(VOZ_WHATSAPP[[#This Row],[Estado Cierre]]="Sin Cierre",VOZ_WHATSAPP[[#This Row],[Nota Negocio]]="Sin Negocio"),VOZ_WHATSAPP[[#This Row],[Nota]]-24%,VOZ_WHATSAPP[[#This Row],[Nota]])</f>
        <v>0.95</v>
      </c>
      <c r="AH1429" s="8">
        <f>IF(VOZ_WHATSAPP[[#This Row],[Estado Legal]]="No Cumple",0,IF(VOZ_WHATSAPP[[#This Row],[Realiza lectura de guion Legal]]="No Cumple",VOZ_WHATSAPP[[#This Row],[Nota 2]]-50%,VOZ_WHATSAPP[[#This Row],[Nota 2]]))</f>
        <v>0.95</v>
      </c>
    </row>
    <row r="1430" spans="1:34" x14ac:dyDescent="0.25">
      <c r="A1430" s="2" t="str">
        <f>VOZ_WHATSAPP[[#This Row],[ID Asesor]]&amp;VOZ_WHATSAPP[[#This Row],[Fecha Monitoreo]]</f>
        <v>335445848</v>
      </c>
      <c r="B1430" s="2">
        <v>45848</v>
      </c>
      <c r="C1430" s="1" t="s">
        <v>126</v>
      </c>
      <c r="D1430" s="1">
        <v>3354</v>
      </c>
      <c r="E1430" s="2">
        <v>45848</v>
      </c>
      <c r="F1430" s="3">
        <v>0.3576388888888889</v>
      </c>
      <c r="G1430" s="1" t="s">
        <v>58</v>
      </c>
      <c r="H1430" s="1" t="s">
        <v>44</v>
      </c>
      <c r="I1430" s="1">
        <v>425</v>
      </c>
      <c r="J1430" s="1">
        <v>3115977995</v>
      </c>
      <c r="K1430" s="1" t="s">
        <v>45</v>
      </c>
      <c r="L1430" s="1" t="s">
        <v>46</v>
      </c>
      <c r="M1430" s="1" t="s">
        <v>46</v>
      </c>
      <c r="N1430" s="1" t="s">
        <v>46</v>
      </c>
      <c r="O1430" s="1" t="s">
        <v>46</v>
      </c>
      <c r="P1430" s="1" t="s">
        <v>46</v>
      </c>
      <c r="Q1430" s="1" t="s">
        <v>46</v>
      </c>
      <c r="R1430" s="1" t="s">
        <v>46</v>
      </c>
      <c r="S1430" s="1" t="s">
        <v>46</v>
      </c>
      <c r="T1430" s="12" t="str">
        <f>IF(OR(VOZ_WHATSAPP[[#This Row],[Brinda argumentos coherentes a la objeción]]="No Cumple",VOZ_WHATSAPP[[#This Row],[Despliegue de Beneficios y/o consecuencias]]="No Cumple"),"Sin Negocio","Negocio")</f>
        <v>Negocio</v>
      </c>
      <c r="U1430" s="1" t="s">
        <v>46</v>
      </c>
      <c r="V1430" s="1" t="s">
        <v>46</v>
      </c>
      <c r="W1430" s="1" t="s">
        <v>46</v>
      </c>
      <c r="X1430" s="12" t="str">
        <f>IF(OR(VOZ_WHATSAPP[[#This Row],[Confirma Valor de pago]]="No Cumple",VOZ_WHATSAPP[[#This Row],[Confirma hora de pago]]="No Cumple",VOZ_WHATSAPP[[#This Row],[Confirma medio de pago]]="No Cumple"),"Sin Cierre","Cierre")</f>
        <v>Cierre</v>
      </c>
      <c r="Y1430" s="1" t="s">
        <v>46</v>
      </c>
      <c r="Z1430" s="1" t="s">
        <v>46</v>
      </c>
      <c r="AA1430" s="1" t="s">
        <v>46</v>
      </c>
      <c r="AB1430" s="1" t="s">
        <v>46</v>
      </c>
      <c r="AC1430" s="11" t="str">
        <f>IF(OR(VOZ_WHATSAPP[[#This Row],[La comunicación es asertiva, con respeto y evita maltrato]]="No Cumple",VOZ_WHATSAPP[[#This Row],[Cumple con las normativas legales]]="No Cumple"),"No Cumple","Cumple")</f>
        <v>Cumple</v>
      </c>
      <c r="AD1430" s="1" t="s">
        <v>46</v>
      </c>
      <c r="AE1430" s="1" t="s">
        <v>133</v>
      </c>
      <c r="AF1430" s="4">
        <v>1</v>
      </c>
      <c r="AG1430" s="4">
        <f>IF(AND(VOZ_WHATSAPP[[#This Row],[Estado Cierre]]="Sin Cierre",VOZ_WHATSAPP[[#This Row],[Nota Negocio]]="Sin Negocio"),VOZ_WHATSAPP[[#This Row],[Nota]]-24%,VOZ_WHATSAPP[[#This Row],[Nota]])</f>
        <v>1</v>
      </c>
      <c r="AH1430" s="8">
        <f>IF(VOZ_WHATSAPP[[#This Row],[Estado Legal]]="No Cumple",0,IF(VOZ_WHATSAPP[[#This Row],[Realiza lectura de guion Legal]]="No Cumple",VOZ_WHATSAPP[[#This Row],[Nota 2]]-50%,VOZ_WHATSAPP[[#This Row],[Nota 2]]))</f>
        <v>1</v>
      </c>
    </row>
    <row r="1431" spans="1:34" x14ac:dyDescent="0.25">
      <c r="A1431" s="2" t="str">
        <f>VOZ_WHATSAPP[[#This Row],[ID Asesor]]&amp;VOZ_WHATSAPP[[#This Row],[Fecha Monitoreo]]</f>
        <v>311645848</v>
      </c>
      <c r="B1431" s="2">
        <v>45848</v>
      </c>
      <c r="C1431" s="1" t="s">
        <v>42</v>
      </c>
      <c r="D1431" s="1">
        <v>3116</v>
      </c>
      <c r="E1431" s="2">
        <v>45848</v>
      </c>
      <c r="F1431" s="3">
        <v>0.37013888888888891</v>
      </c>
      <c r="G1431" s="1" t="s">
        <v>51</v>
      </c>
      <c r="H1431" s="1" t="s">
        <v>44</v>
      </c>
      <c r="I1431" s="1">
        <v>11009559</v>
      </c>
      <c r="J1431" s="1">
        <v>3134533481</v>
      </c>
      <c r="K1431" s="1" t="s">
        <v>49</v>
      </c>
      <c r="L1431" s="1" t="s">
        <v>46</v>
      </c>
      <c r="M1431" s="1" t="s">
        <v>46</v>
      </c>
      <c r="N1431" s="1" t="s">
        <v>46</v>
      </c>
      <c r="O1431" s="1" t="s">
        <v>46</v>
      </c>
      <c r="P1431" s="1" t="s">
        <v>46</v>
      </c>
      <c r="Q1431" s="1" t="s">
        <v>46</v>
      </c>
      <c r="R1431" s="1" t="s">
        <v>46</v>
      </c>
      <c r="S1431" s="1" t="s">
        <v>46</v>
      </c>
      <c r="T1431" s="12" t="str">
        <f>IF(OR(VOZ_WHATSAPP[[#This Row],[Brinda argumentos coherentes a la objeción]]="No Cumple",VOZ_WHATSAPP[[#This Row],[Despliegue de Beneficios y/o consecuencias]]="No Cumple"),"Sin Negocio","Negocio")</f>
        <v>Negocio</v>
      </c>
      <c r="U1431" s="1" t="s">
        <v>46</v>
      </c>
      <c r="V1431" s="1" t="s">
        <v>46</v>
      </c>
      <c r="W1431" s="1" t="s">
        <v>46</v>
      </c>
      <c r="X1431" s="12" t="str">
        <f>IF(OR(VOZ_WHATSAPP[[#This Row],[Confirma Valor de pago]]="No Cumple",VOZ_WHATSAPP[[#This Row],[Confirma hora de pago]]="No Cumple",VOZ_WHATSAPP[[#This Row],[Confirma medio de pago]]="No Cumple"),"Sin Cierre","Cierre")</f>
        <v>Cierre</v>
      </c>
      <c r="Y1431" s="1" t="s">
        <v>46</v>
      </c>
      <c r="Z1431" s="1" t="s">
        <v>46</v>
      </c>
      <c r="AA1431" s="1" t="s">
        <v>46</v>
      </c>
      <c r="AB1431" s="1" t="s">
        <v>46</v>
      </c>
      <c r="AC1431" s="11" t="str">
        <f>IF(OR(VOZ_WHATSAPP[[#This Row],[La comunicación es asertiva, con respeto y evita maltrato]]="No Cumple",VOZ_WHATSAPP[[#This Row],[Cumple con las normativas legales]]="No Cumple"),"No Cumple","Cumple")</f>
        <v>Cumple</v>
      </c>
      <c r="AD1431" s="1" t="s">
        <v>46</v>
      </c>
      <c r="AE1431" s="1" t="s">
        <v>55</v>
      </c>
      <c r="AF1431" s="4">
        <v>1</v>
      </c>
      <c r="AG1431" s="4">
        <f>IF(AND(VOZ_WHATSAPP[[#This Row],[Estado Cierre]]="Sin Cierre",VOZ_WHATSAPP[[#This Row],[Nota Negocio]]="Sin Negocio"),VOZ_WHATSAPP[[#This Row],[Nota]]-24%,VOZ_WHATSAPP[[#This Row],[Nota]])</f>
        <v>1</v>
      </c>
      <c r="AH1431" s="8">
        <f>IF(VOZ_WHATSAPP[[#This Row],[Estado Legal]]="No Cumple",0,IF(VOZ_WHATSAPP[[#This Row],[Realiza lectura de guion Legal]]="No Cumple",VOZ_WHATSAPP[[#This Row],[Nota 2]]-50%,VOZ_WHATSAPP[[#This Row],[Nota 2]]))</f>
        <v>1</v>
      </c>
    </row>
    <row r="1432" spans="1:34" x14ac:dyDescent="0.25">
      <c r="A1432" s="2" t="str">
        <f>VOZ_WHATSAPP[[#This Row],[ID Asesor]]&amp;VOZ_WHATSAPP[[#This Row],[Fecha Monitoreo]]</f>
        <v>368645848</v>
      </c>
      <c r="B1432" s="2">
        <v>45848</v>
      </c>
      <c r="C1432" s="1" t="s">
        <v>42</v>
      </c>
      <c r="D1432" s="1">
        <v>3686</v>
      </c>
      <c r="E1432" s="2">
        <v>45848</v>
      </c>
      <c r="F1432" s="3">
        <v>0.37222222222222223</v>
      </c>
      <c r="G1432" s="1" t="s">
        <v>60</v>
      </c>
      <c r="H1432" s="1" t="s">
        <v>44</v>
      </c>
      <c r="I1432" s="1">
        <v>1397</v>
      </c>
      <c r="J1432" s="1">
        <v>3015273130</v>
      </c>
      <c r="K1432" s="1" t="s">
        <v>45</v>
      </c>
      <c r="L1432" s="1" t="s">
        <v>46</v>
      </c>
      <c r="M1432" s="1" t="s">
        <v>46</v>
      </c>
      <c r="N1432" s="1" t="s">
        <v>46</v>
      </c>
      <c r="O1432" s="1" t="s">
        <v>46</v>
      </c>
      <c r="P1432" s="1" t="s">
        <v>46</v>
      </c>
      <c r="Q1432" s="1" t="s">
        <v>46</v>
      </c>
      <c r="R1432" s="1" t="s">
        <v>46</v>
      </c>
      <c r="S1432" s="1" t="s">
        <v>46</v>
      </c>
      <c r="T1432" s="12" t="str">
        <f>IF(OR(VOZ_WHATSAPP[[#This Row],[Brinda argumentos coherentes a la objeción]]="No Cumple",VOZ_WHATSAPP[[#This Row],[Despliegue de Beneficios y/o consecuencias]]="No Cumple"),"Sin Negocio","Negocio")</f>
        <v>Negocio</v>
      </c>
      <c r="U1432" s="1" t="s">
        <v>46</v>
      </c>
      <c r="V1432" s="1" t="s">
        <v>46</v>
      </c>
      <c r="W1432" s="1" t="s">
        <v>46</v>
      </c>
      <c r="X1432" s="12" t="str">
        <f>IF(OR(VOZ_WHATSAPP[[#This Row],[Confirma Valor de pago]]="No Cumple",VOZ_WHATSAPP[[#This Row],[Confirma hora de pago]]="No Cumple",VOZ_WHATSAPP[[#This Row],[Confirma medio de pago]]="No Cumple"),"Sin Cierre","Cierre")</f>
        <v>Cierre</v>
      </c>
      <c r="Y1432" s="1" t="s">
        <v>46</v>
      </c>
      <c r="Z1432" s="1" t="s">
        <v>46</v>
      </c>
      <c r="AA1432" s="1" t="s">
        <v>46</v>
      </c>
      <c r="AB1432" s="1" t="s">
        <v>46</v>
      </c>
      <c r="AC1432" s="11" t="str">
        <f>IF(OR(VOZ_WHATSAPP[[#This Row],[La comunicación es asertiva, con respeto y evita maltrato]]="No Cumple",VOZ_WHATSAPP[[#This Row],[Cumple con las normativas legales]]="No Cumple"),"No Cumple","Cumple")</f>
        <v>Cumple</v>
      </c>
      <c r="AD1432" s="1" t="s">
        <v>46</v>
      </c>
      <c r="AE1432" s="1" t="s">
        <v>101</v>
      </c>
      <c r="AF1432" s="4">
        <v>1</v>
      </c>
      <c r="AG1432" s="4">
        <f>IF(AND(VOZ_WHATSAPP[[#This Row],[Estado Cierre]]="Sin Cierre",VOZ_WHATSAPP[[#This Row],[Nota Negocio]]="Sin Negocio"),VOZ_WHATSAPP[[#This Row],[Nota]]-24%,VOZ_WHATSAPP[[#This Row],[Nota]])</f>
        <v>1</v>
      </c>
      <c r="AH1432" s="8">
        <f>IF(VOZ_WHATSAPP[[#This Row],[Estado Legal]]="No Cumple",0,IF(VOZ_WHATSAPP[[#This Row],[Realiza lectura de guion Legal]]="No Cumple",VOZ_WHATSAPP[[#This Row],[Nota 2]]-50%,VOZ_WHATSAPP[[#This Row],[Nota 2]]))</f>
        <v>1</v>
      </c>
    </row>
    <row r="1433" spans="1:34" x14ac:dyDescent="0.25">
      <c r="A1433" s="2" t="str">
        <f>VOZ_WHATSAPP[[#This Row],[ID Asesor]]&amp;VOZ_WHATSAPP[[#This Row],[Fecha Monitoreo]]</f>
        <v>366545848</v>
      </c>
      <c r="B1433" s="2">
        <v>45848</v>
      </c>
      <c r="C1433" s="1" t="s">
        <v>696</v>
      </c>
      <c r="D1433" s="1">
        <v>3665</v>
      </c>
      <c r="E1433" s="2">
        <v>45848</v>
      </c>
      <c r="F1433" s="3">
        <v>0.37361111111111112</v>
      </c>
      <c r="G1433" s="1" t="s">
        <v>60</v>
      </c>
      <c r="H1433" s="1" t="s">
        <v>44</v>
      </c>
      <c r="I1433" s="1">
        <v>1111</v>
      </c>
      <c r="J1433" s="1">
        <v>3217133865</v>
      </c>
      <c r="K1433" s="1" t="s">
        <v>45</v>
      </c>
      <c r="L1433" s="1" t="s">
        <v>46</v>
      </c>
      <c r="M1433" s="1" t="s">
        <v>46</v>
      </c>
      <c r="N1433" s="1" t="s">
        <v>46</v>
      </c>
      <c r="O1433" s="1" t="s">
        <v>46</v>
      </c>
      <c r="P1433" s="1" t="s">
        <v>46</v>
      </c>
      <c r="Q1433" s="1" t="s">
        <v>48</v>
      </c>
      <c r="R1433" s="1" t="s">
        <v>48</v>
      </c>
      <c r="S1433" s="1" t="s">
        <v>46</v>
      </c>
      <c r="T1433" s="12" t="str">
        <f>IF(OR(VOZ_WHATSAPP[[#This Row],[Brinda argumentos coherentes a la objeción]]="No Cumple",VOZ_WHATSAPP[[#This Row],[Despliegue de Beneficios y/o consecuencias]]="No Cumple"),"Sin Negocio","Negocio")</f>
        <v>Negocio</v>
      </c>
      <c r="U1433" s="1" t="s">
        <v>47</v>
      </c>
      <c r="V1433" s="1" t="s">
        <v>46</v>
      </c>
      <c r="W1433" s="1" t="s">
        <v>46</v>
      </c>
      <c r="X1433" s="12" t="str">
        <f>IF(OR(VOZ_WHATSAPP[[#This Row],[Confirma Valor de pago]]="No Cumple",VOZ_WHATSAPP[[#This Row],[Confirma hora de pago]]="No Cumple",VOZ_WHATSAPP[[#This Row],[Confirma medio de pago]]="No Cumple"),"Sin Cierre","Cierre")</f>
        <v>Sin Cierre</v>
      </c>
      <c r="Y1433" s="1" t="s">
        <v>46</v>
      </c>
      <c r="Z1433" s="1" t="s">
        <v>54</v>
      </c>
      <c r="AA1433" s="1" t="s">
        <v>46</v>
      </c>
      <c r="AB1433" s="1" t="s">
        <v>46</v>
      </c>
      <c r="AC1433" s="11" t="str">
        <f>IF(OR(VOZ_WHATSAPP[[#This Row],[La comunicación es asertiva, con respeto y evita maltrato]]="No Cumple",VOZ_WHATSAPP[[#This Row],[Cumple con las normativas legales]]="No Cumple"),"No Cumple","Cumple")</f>
        <v>Cumple</v>
      </c>
      <c r="AD1433" s="1" t="s">
        <v>47</v>
      </c>
      <c r="AE1433" s="1" t="s">
        <v>1369</v>
      </c>
      <c r="AF1433" s="4">
        <v>0.77</v>
      </c>
      <c r="AG1433" s="4">
        <f>IF(AND(VOZ_WHATSAPP[[#This Row],[Estado Cierre]]="Sin Cierre",VOZ_WHATSAPP[[#This Row],[Nota Negocio]]="Sin Negocio"),VOZ_WHATSAPP[[#This Row],[Nota]]-24%,VOZ_WHATSAPP[[#This Row],[Nota]])</f>
        <v>0.77</v>
      </c>
      <c r="AH1433" s="8">
        <f>IF(VOZ_WHATSAPP[[#This Row],[Estado Legal]]="No Cumple",0,IF(VOZ_WHATSAPP[[#This Row],[Realiza lectura de guion Legal]]="No Cumple",VOZ_WHATSAPP[[#This Row],[Nota 2]]-50%,VOZ_WHATSAPP[[#This Row],[Nota 2]]))</f>
        <v>0.27</v>
      </c>
    </row>
    <row r="1434" spans="1:34" x14ac:dyDescent="0.25">
      <c r="A1434" s="2" t="str">
        <f>VOZ_WHATSAPP[[#This Row],[ID Asesor]]&amp;VOZ_WHATSAPP[[#This Row],[Fecha Monitoreo]]</f>
        <v>338445848</v>
      </c>
      <c r="B1434" s="2">
        <v>45848</v>
      </c>
      <c r="C1434" s="1" t="s">
        <v>126</v>
      </c>
      <c r="D1434" s="1">
        <v>3384</v>
      </c>
      <c r="E1434" s="2">
        <v>45848</v>
      </c>
      <c r="F1434" s="3">
        <v>0.3840277777777778</v>
      </c>
      <c r="G1434" s="1" t="s">
        <v>60</v>
      </c>
      <c r="H1434" s="1" t="s">
        <v>44</v>
      </c>
      <c r="I1434" s="1">
        <v>565</v>
      </c>
      <c r="J1434" s="1">
        <v>3184178589</v>
      </c>
      <c r="K1434" s="1" t="s">
        <v>45</v>
      </c>
      <c r="L1434" s="1" t="s">
        <v>46</v>
      </c>
      <c r="M1434" s="1" t="s">
        <v>46</v>
      </c>
      <c r="N1434" s="1" t="s">
        <v>46</v>
      </c>
      <c r="O1434" s="1" t="s">
        <v>46</v>
      </c>
      <c r="P1434" s="1" t="s">
        <v>46</v>
      </c>
      <c r="Q1434" s="1" t="s">
        <v>48</v>
      </c>
      <c r="R1434" s="1" t="s">
        <v>48</v>
      </c>
      <c r="S1434" s="1" t="s">
        <v>48</v>
      </c>
      <c r="T1434" s="12" t="str">
        <f>IF(OR(VOZ_WHATSAPP[[#This Row],[Brinda argumentos coherentes a la objeción]]="No Cumple",VOZ_WHATSAPP[[#This Row],[Despliegue de Beneficios y/o consecuencias]]="No Cumple"),"Sin Negocio","Negocio")</f>
        <v>Negocio</v>
      </c>
      <c r="U1434" s="1" t="s">
        <v>46</v>
      </c>
      <c r="V1434" s="1" t="s">
        <v>46</v>
      </c>
      <c r="W1434" s="1" t="s">
        <v>46</v>
      </c>
      <c r="X1434" s="12" t="str">
        <f>IF(OR(VOZ_WHATSAPP[[#This Row],[Confirma Valor de pago]]="No Cumple",VOZ_WHATSAPP[[#This Row],[Confirma hora de pago]]="No Cumple",VOZ_WHATSAPP[[#This Row],[Confirma medio de pago]]="No Cumple"),"Sin Cierre","Cierre")</f>
        <v>Cierre</v>
      </c>
      <c r="Y1434" s="1" t="s">
        <v>46</v>
      </c>
      <c r="Z1434" s="1" t="s">
        <v>46</v>
      </c>
      <c r="AA1434" s="1" t="s">
        <v>46</v>
      </c>
      <c r="AB1434" s="1" t="s">
        <v>46</v>
      </c>
      <c r="AC1434" s="11" t="str">
        <f>IF(OR(VOZ_WHATSAPP[[#This Row],[La comunicación es asertiva, con respeto y evita maltrato]]="No Cumple",VOZ_WHATSAPP[[#This Row],[Cumple con las normativas legales]]="No Cumple"),"No Cumple","Cumple")</f>
        <v>Cumple</v>
      </c>
      <c r="AD1434" s="1" t="s">
        <v>46</v>
      </c>
      <c r="AE1434" s="1" t="s">
        <v>133</v>
      </c>
      <c r="AF1434" s="4">
        <v>1</v>
      </c>
      <c r="AG1434" s="4">
        <f>IF(AND(VOZ_WHATSAPP[[#This Row],[Estado Cierre]]="Sin Cierre",VOZ_WHATSAPP[[#This Row],[Nota Negocio]]="Sin Negocio"),VOZ_WHATSAPP[[#This Row],[Nota]]-24%,VOZ_WHATSAPP[[#This Row],[Nota]])</f>
        <v>1</v>
      </c>
      <c r="AH1434" s="8">
        <f>IF(VOZ_WHATSAPP[[#This Row],[Estado Legal]]="No Cumple",0,IF(VOZ_WHATSAPP[[#This Row],[Realiza lectura de guion Legal]]="No Cumple",VOZ_WHATSAPP[[#This Row],[Nota 2]]-50%,VOZ_WHATSAPP[[#This Row],[Nota 2]]))</f>
        <v>1</v>
      </c>
    </row>
    <row r="1435" spans="1:34" x14ac:dyDescent="0.25">
      <c r="A1435" s="2" t="str">
        <f>VOZ_WHATSAPP[[#This Row],[ID Asesor]]&amp;VOZ_WHATSAPP[[#This Row],[Fecha Monitoreo]]</f>
        <v>334545848</v>
      </c>
      <c r="B1435" s="2">
        <v>45848</v>
      </c>
      <c r="C1435" s="1" t="s">
        <v>126</v>
      </c>
      <c r="D1435" s="1">
        <v>3345</v>
      </c>
      <c r="E1435" s="2">
        <v>45848</v>
      </c>
      <c r="F1435" s="3">
        <v>0.39930555555555558</v>
      </c>
      <c r="G1435" s="1" t="s">
        <v>51</v>
      </c>
      <c r="H1435" s="1" t="s">
        <v>44</v>
      </c>
      <c r="I1435" s="1">
        <v>439</v>
      </c>
      <c r="J1435" s="1">
        <v>3118094622</v>
      </c>
      <c r="K1435" s="1" t="s">
        <v>45</v>
      </c>
      <c r="L1435" s="1" t="s">
        <v>46</v>
      </c>
      <c r="M1435" s="1" t="s">
        <v>46</v>
      </c>
      <c r="N1435" s="1" t="s">
        <v>46</v>
      </c>
      <c r="O1435" s="1" t="s">
        <v>46</v>
      </c>
      <c r="P1435" s="1" t="s">
        <v>46</v>
      </c>
      <c r="Q1435" s="1" t="s">
        <v>46</v>
      </c>
      <c r="R1435" s="1" t="s">
        <v>46</v>
      </c>
      <c r="S1435" s="1" t="s">
        <v>46</v>
      </c>
      <c r="T1435" s="12" t="str">
        <f>IF(OR(VOZ_WHATSAPP[[#This Row],[Brinda argumentos coherentes a la objeción]]="No Cumple",VOZ_WHATSAPP[[#This Row],[Despliegue de Beneficios y/o consecuencias]]="No Cumple"),"Sin Negocio","Negocio")</f>
        <v>Negocio</v>
      </c>
      <c r="U1435" s="1" t="s">
        <v>46</v>
      </c>
      <c r="V1435" s="1" t="s">
        <v>46</v>
      </c>
      <c r="W1435" s="1" t="s">
        <v>46</v>
      </c>
      <c r="X1435" s="12" t="str">
        <f>IF(OR(VOZ_WHATSAPP[[#This Row],[Confirma Valor de pago]]="No Cumple",VOZ_WHATSAPP[[#This Row],[Confirma hora de pago]]="No Cumple",VOZ_WHATSAPP[[#This Row],[Confirma medio de pago]]="No Cumple"),"Sin Cierre","Cierre")</f>
        <v>Cierre</v>
      </c>
      <c r="Y1435" s="1" t="s">
        <v>46</v>
      </c>
      <c r="Z1435" s="1" t="s">
        <v>46</v>
      </c>
      <c r="AA1435" s="1" t="s">
        <v>46</v>
      </c>
      <c r="AB1435" s="1" t="s">
        <v>46</v>
      </c>
      <c r="AC1435" s="11" t="str">
        <f>IF(OR(VOZ_WHATSAPP[[#This Row],[La comunicación es asertiva, con respeto y evita maltrato]]="No Cumple",VOZ_WHATSAPP[[#This Row],[Cumple con las normativas legales]]="No Cumple"),"No Cumple","Cumple")</f>
        <v>Cumple</v>
      </c>
      <c r="AD1435" s="1" t="s">
        <v>46</v>
      </c>
      <c r="AE1435" s="1" t="s">
        <v>133</v>
      </c>
      <c r="AF1435" s="4">
        <v>1</v>
      </c>
      <c r="AG1435" s="4">
        <f>IF(AND(VOZ_WHATSAPP[[#This Row],[Estado Cierre]]="Sin Cierre",VOZ_WHATSAPP[[#This Row],[Nota Negocio]]="Sin Negocio"),VOZ_WHATSAPP[[#This Row],[Nota]]-24%,VOZ_WHATSAPP[[#This Row],[Nota]])</f>
        <v>1</v>
      </c>
      <c r="AH1435" s="8">
        <f>IF(VOZ_WHATSAPP[[#This Row],[Estado Legal]]="No Cumple",0,IF(VOZ_WHATSAPP[[#This Row],[Realiza lectura de guion Legal]]="No Cumple",VOZ_WHATSAPP[[#This Row],[Nota 2]]-50%,VOZ_WHATSAPP[[#This Row],[Nota 2]]))</f>
        <v>1</v>
      </c>
    </row>
    <row r="1436" spans="1:34" x14ac:dyDescent="0.25">
      <c r="A1436" s="2" t="str">
        <f>VOZ_WHATSAPP[[#This Row],[ID Asesor]]&amp;VOZ_WHATSAPP[[#This Row],[Fecha Monitoreo]]</f>
        <v>254045848</v>
      </c>
      <c r="B1436" s="2">
        <v>45848</v>
      </c>
      <c r="C1436" s="1" t="s">
        <v>696</v>
      </c>
      <c r="D1436" s="1">
        <v>2540</v>
      </c>
      <c r="E1436" s="2">
        <v>45848</v>
      </c>
      <c r="F1436" s="3">
        <v>0.38819444444444445</v>
      </c>
      <c r="G1436" s="1" t="s">
        <v>60</v>
      </c>
      <c r="H1436" s="1" t="s">
        <v>44</v>
      </c>
      <c r="I1436" s="1">
        <v>1110</v>
      </c>
      <c r="J1436" s="1">
        <v>3228360484</v>
      </c>
      <c r="K1436" s="1" t="s">
        <v>45</v>
      </c>
      <c r="L1436" s="1" t="s">
        <v>46</v>
      </c>
      <c r="M1436" s="1" t="s">
        <v>48</v>
      </c>
      <c r="N1436" s="1" t="s">
        <v>46</v>
      </c>
      <c r="O1436" s="1" t="s">
        <v>46</v>
      </c>
      <c r="P1436" s="1" t="s">
        <v>46</v>
      </c>
      <c r="Q1436" s="1" t="s">
        <v>47</v>
      </c>
      <c r="R1436" s="1" t="s">
        <v>46</v>
      </c>
      <c r="S1436" s="1" t="s">
        <v>46</v>
      </c>
      <c r="T1436" s="12" t="str">
        <f>IF(OR(VOZ_WHATSAPP[[#This Row],[Brinda argumentos coherentes a la objeción]]="No Cumple",VOZ_WHATSAPP[[#This Row],[Despliegue de Beneficios y/o consecuencias]]="No Cumple"),"Sin Negocio","Negocio")</f>
        <v>Negocio</v>
      </c>
      <c r="U1436" s="1" t="s">
        <v>48</v>
      </c>
      <c r="V1436" s="1" t="s">
        <v>48</v>
      </c>
      <c r="W1436" s="1" t="s">
        <v>48</v>
      </c>
      <c r="X1436" s="12" t="str">
        <f>IF(OR(VOZ_WHATSAPP[[#This Row],[Confirma Valor de pago]]="No Cumple",VOZ_WHATSAPP[[#This Row],[Confirma hora de pago]]="No Cumple",VOZ_WHATSAPP[[#This Row],[Confirma medio de pago]]="No Cumple"),"Sin Cierre","Cierre")</f>
        <v>Cierre</v>
      </c>
      <c r="Y1436" s="1" t="s">
        <v>48</v>
      </c>
      <c r="Z1436" s="1" t="s">
        <v>46</v>
      </c>
      <c r="AA1436" s="1" t="s">
        <v>46</v>
      </c>
      <c r="AB1436" s="1" t="s">
        <v>46</v>
      </c>
      <c r="AC1436" s="11" t="str">
        <f>IF(OR(VOZ_WHATSAPP[[#This Row],[La comunicación es asertiva, con respeto y evita maltrato]]="No Cumple",VOZ_WHATSAPP[[#This Row],[Cumple con las normativas legales]]="No Cumple"),"No Cumple","Cumple")</f>
        <v>Cumple</v>
      </c>
      <c r="AD1436" s="1" t="s">
        <v>48</v>
      </c>
      <c r="AE1436" s="1" t="s">
        <v>1370</v>
      </c>
      <c r="AF1436" s="4">
        <v>0.9</v>
      </c>
      <c r="AG1436" s="4">
        <f>IF(AND(VOZ_WHATSAPP[[#This Row],[Estado Cierre]]="Sin Cierre",VOZ_WHATSAPP[[#This Row],[Nota Negocio]]="Sin Negocio"),VOZ_WHATSAPP[[#This Row],[Nota]]-24%,VOZ_WHATSAPP[[#This Row],[Nota]])</f>
        <v>0.9</v>
      </c>
      <c r="AH1436" s="8">
        <f>IF(VOZ_WHATSAPP[[#This Row],[Estado Legal]]="No Cumple",0,IF(VOZ_WHATSAPP[[#This Row],[Realiza lectura de guion Legal]]="No Cumple",VOZ_WHATSAPP[[#This Row],[Nota 2]]-50%,VOZ_WHATSAPP[[#This Row],[Nota 2]]))</f>
        <v>0.9</v>
      </c>
    </row>
    <row r="1437" spans="1:34" x14ac:dyDescent="0.25">
      <c r="A1437" s="2" t="str">
        <f>VOZ_WHATSAPP[[#This Row],[ID Asesor]]&amp;VOZ_WHATSAPP[[#This Row],[Fecha Monitoreo]]</f>
        <v>372945848</v>
      </c>
      <c r="B1437" s="2">
        <v>45848</v>
      </c>
      <c r="C1437" s="1" t="s">
        <v>42</v>
      </c>
      <c r="D1437" s="1">
        <v>3729</v>
      </c>
      <c r="E1437" s="2">
        <v>45848</v>
      </c>
      <c r="F1437" s="3">
        <v>0.37708333333333333</v>
      </c>
      <c r="G1437" s="1" t="s">
        <v>51</v>
      </c>
      <c r="H1437" s="1" t="s">
        <v>44</v>
      </c>
      <c r="I1437" s="1">
        <v>11009840</v>
      </c>
      <c r="J1437" s="1">
        <v>3202063026</v>
      </c>
      <c r="K1437" s="1" t="s">
        <v>49</v>
      </c>
      <c r="L1437" s="1" t="s">
        <v>46</v>
      </c>
      <c r="M1437" s="1" t="s">
        <v>46</v>
      </c>
      <c r="N1437" s="1" t="s">
        <v>46</v>
      </c>
      <c r="O1437" s="1" t="s">
        <v>46</v>
      </c>
      <c r="P1437" s="1" t="s">
        <v>46</v>
      </c>
      <c r="Q1437" s="1" t="s">
        <v>46</v>
      </c>
      <c r="R1437" s="1" t="s">
        <v>46</v>
      </c>
      <c r="S1437" s="1" t="s">
        <v>46</v>
      </c>
      <c r="T1437" s="12" t="str">
        <f>IF(OR(VOZ_WHATSAPP[[#This Row],[Brinda argumentos coherentes a la objeción]]="No Cumple",VOZ_WHATSAPP[[#This Row],[Despliegue de Beneficios y/o consecuencias]]="No Cumple"),"Sin Negocio","Negocio")</f>
        <v>Negocio</v>
      </c>
      <c r="U1437" s="1" t="s">
        <v>46</v>
      </c>
      <c r="V1437" s="1" t="s">
        <v>46</v>
      </c>
      <c r="W1437" s="1" t="s">
        <v>46</v>
      </c>
      <c r="X1437" s="12" t="str">
        <f>IF(OR(VOZ_WHATSAPP[[#This Row],[Confirma Valor de pago]]="No Cumple",VOZ_WHATSAPP[[#This Row],[Confirma hora de pago]]="No Cumple",VOZ_WHATSAPP[[#This Row],[Confirma medio de pago]]="No Cumple"),"Sin Cierre","Cierre")</f>
        <v>Cierre</v>
      </c>
      <c r="Y1437" s="1" t="s">
        <v>46</v>
      </c>
      <c r="Z1437" s="1" t="s">
        <v>54</v>
      </c>
      <c r="AA1437" s="1" t="s">
        <v>46</v>
      </c>
      <c r="AB1437" s="1" t="s">
        <v>46</v>
      </c>
      <c r="AC1437" s="11" t="str">
        <f>IF(OR(VOZ_WHATSAPP[[#This Row],[La comunicación es asertiva, con respeto y evita maltrato]]="No Cumple",VOZ_WHATSAPP[[#This Row],[Cumple con las normativas legales]]="No Cumple"),"No Cumple","Cumple")</f>
        <v>Cumple</v>
      </c>
      <c r="AD1437" s="1" t="s">
        <v>46</v>
      </c>
      <c r="AE1437" s="1" t="s">
        <v>1371</v>
      </c>
      <c r="AF1437" s="4">
        <v>0.85</v>
      </c>
      <c r="AG1437" s="4">
        <f>IF(AND(VOZ_WHATSAPP[[#This Row],[Estado Cierre]]="Sin Cierre",VOZ_WHATSAPP[[#This Row],[Nota Negocio]]="Sin Negocio"),VOZ_WHATSAPP[[#This Row],[Nota]]-24%,VOZ_WHATSAPP[[#This Row],[Nota]])</f>
        <v>0.85</v>
      </c>
      <c r="AH1437" s="8">
        <f>IF(VOZ_WHATSAPP[[#This Row],[Estado Legal]]="No Cumple",0,IF(VOZ_WHATSAPP[[#This Row],[Realiza lectura de guion Legal]]="No Cumple",VOZ_WHATSAPP[[#This Row],[Nota 2]]-50%,VOZ_WHATSAPP[[#This Row],[Nota 2]]))</f>
        <v>0.85</v>
      </c>
    </row>
    <row r="1438" spans="1:34" x14ac:dyDescent="0.25">
      <c r="A1438" s="2" t="str">
        <f>VOZ_WHATSAPP[[#This Row],[ID Asesor]]&amp;VOZ_WHATSAPP[[#This Row],[Fecha Monitoreo]]</f>
        <v>392245848</v>
      </c>
      <c r="B1438" s="2">
        <v>45848</v>
      </c>
      <c r="C1438" s="1" t="s">
        <v>696</v>
      </c>
      <c r="D1438" s="1">
        <v>3922</v>
      </c>
      <c r="E1438" s="2">
        <v>45848</v>
      </c>
      <c r="F1438" s="3">
        <v>0.39513888888888887</v>
      </c>
      <c r="G1438" s="1" t="s">
        <v>51</v>
      </c>
      <c r="H1438" s="1" t="s">
        <v>44</v>
      </c>
      <c r="I1438" s="1">
        <v>1101</v>
      </c>
      <c r="J1438" s="1">
        <v>3133296342</v>
      </c>
      <c r="K1438" s="1" t="s">
        <v>45</v>
      </c>
      <c r="L1438" s="1" t="s">
        <v>46</v>
      </c>
      <c r="M1438" s="1" t="s">
        <v>46</v>
      </c>
      <c r="N1438" s="1" t="s">
        <v>46</v>
      </c>
      <c r="O1438" s="1" t="s">
        <v>46</v>
      </c>
      <c r="P1438" s="1" t="s">
        <v>46</v>
      </c>
      <c r="Q1438" s="1" t="s">
        <v>46</v>
      </c>
      <c r="R1438" s="1" t="s">
        <v>46</v>
      </c>
      <c r="S1438" s="1" t="s">
        <v>46</v>
      </c>
      <c r="T1438" s="12" t="str">
        <f>IF(OR(VOZ_WHATSAPP[[#This Row],[Brinda argumentos coherentes a la objeción]]="No Cumple",VOZ_WHATSAPP[[#This Row],[Despliegue de Beneficios y/o consecuencias]]="No Cumple"),"Sin Negocio","Negocio")</f>
        <v>Negocio</v>
      </c>
      <c r="U1438" s="1" t="s">
        <v>48</v>
      </c>
      <c r="V1438" s="1" t="s">
        <v>48</v>
      </c>
      <c r="W1438" s="1" t="s">
        <v>48</v>
      </c>
      <c r="X1438" s="12" t="str">
        <f>IF(OR(VOZ_WHATSAPP[[#This Row],[Confirma Valor de pago]]="No Cumple",VOZ_WHATSAPP[[#This Row],[Confirma hora de pago]]="No Cumple",VOZ_WHATSAPP[[#This Row],[Confirma medio de pago]]="No Cumple"),"Sin Cierre","Cierre")</f>
        <v>Cierre</v>
      </c>
      <c r="Y1438" s="1" t="s">
        <v>46</v>
      </c>
      <c r="Z1438" s="1" t="s">
        <v>46</v>
      </c>
      <c r="AA1438" s="1" t="s">
        <v>46</v>
      </c>
      <c r="AB1438" s="1" t="s">
        <v>46</v>
      </c>
      <c r="AC1438" s="11" t="str">
        <f>IF(OR(VOZ_WHATSAPP[[#This Row],[La comunicación es asertiva, con respeto y evita maltrato]]="No Cumple",VOZ_WHATSAPP[[#This Row],[Cumple con las normativas legales]]="No Cumple"),"No Cumple","Cumple")</f>
        <v>Cumple</v>
      </c>
      <c r="AD1438" s="1" t="s">
        <v>46</v>
      </c>
      <c r="AE1438" s="1" t="s">
        <v>915</v>
      </c>
      <c r="AF1438" s="4">
        <v>1</v>
      </c>
      <c r="AG1438" s="4">
        <f>IF(AND(VOZ_WHATSAPP[[#This Row],[Estado Cierre]]="Sin Cierre",VOZ_WHATSAPP[[#This Row],[Nota Negocio]]="Sin Negocio"),VOZ_WHATSAPP[[#This Row],[Nota]]-24%,VOZ_WHATSAPP[[#This Row],[Nota]])</f>
        <v>1</v>
      </c>
      <c r="AH1438" s="8">
        <f>IF(VOZ_WHATSAPP[[#This Row],[Estado Legal]]="No Cumple",0,IF(VOZ_WHATSAPP[[#This Row],[Realiza lectura de guion Legal]]="No Cumple",VOZ_WHATSAPP[[#This Row],[Nota 2]]-50%,VOZ_WHATSAPP[[#This Row],[Nota 2]]))</f>
        <v>1</v>
      </c>
    </row>
    <row r="1439" spans="1:34" x14ac:dyDescent="0.25">
      <c r="A1439" s="2" t="str">
        <f>VOZ_WHATSAPP[[#This Row],[ID Asesor]]&amp;VOZ_WHATSAPP[[#This Row],[Fecha Monitoreo]]</f>
        <v>374545848</v>
      </c>
      <c r="B1439" s="2">
        <v>45848</v>
      </c>
      <c r="C1439" s="1" t="s">
        <v>126</v>
      </c>
      <c r="D1439" s="1">
        <v>3745</v>
      </c>
      <c r="E1439" s="2">
        <v>45848</v>
      </c>
      <c r="F1439" s="3">
        <v>0.43333333333333335</v>
      </c>
      <c r="G1439" s="1" t="s">
        <v>58</v>
      </c>
      <c r="H1439" s="1" t="s">
        <v>44</v>
      </c>
      <c r="I1439" s="1">
        <v>463</v>
      </c>
      <c r="J1439" s="1">
        <v>3017701354</v>
      </c>
      <c r="K1439" s="1" t="s">
        <v>45</v>
      </c>
      <c r="L1439" s="1" t="s">
        <v>46</v>
      </c>
      <c r="M1439" s="1" t="s">
        <v>46</v>
      </c>
      <c r="N1439" s="1" t="s">
        <v>46</v>
      </c>
      <c r="O1439" s="1" t="s">
        <v>46</v>
      </c>
      <c r="P1439" s="1" t="s">
        <v>46</v>
      </c>
      <c r="Q1439" s="1" t="s">
        <v>46</v>
      </c>
      <c r="R1439" s="1" t="s">
        <v>46</v>
      </c>
      <c r="S1439" s="1" t="s">
        <v>46</v>
      </c>
      <c r="T1439" s="12" t="str">
        <f>IF(OR(VOZ_WHATSAPP[[#This Row],[Brinda argumentos coherentes a la objeción]]="No Cumple",VOZ_WHATSAPP[[#This Row],[Despliegue de Beneficios y/o consecuencias]]="No Cumple"),"Sin Negocio","Negocio")</f>
        <v>Negocio</v>
      </c>
      <c r="U1439" s="1" t="s">
        <v>48</v>
      </c>
      <c r="V1439" s="1" t="s">
        <v>48</v>
      </c>
      <c r="W1439" s="1" t="s">
        <v>48</v>
      </c>
      <c r="X1439" s="12" t="str">
        <f>IF(OR(VOZ_WHATSAPP[[#This Row],[Confirma Valor de pago]]="No Cumple",VOZ_WHATSAPP[[#This Row],[Confirma hora de pago]]="No Cumple",VOZ_WHATSAPP[[#This Row],[Confirma medio de pago]]="No Cumple"),"Sin Cierre","Cierre")</f>
        <v>Cierre</v>
      </c>
      <c r="Y1439" s="1" t="s">
        <v>46</v>
      </c>
      <c r="Z1439" s="1" t="s">
        <v>46</v>
      </c>
      <c r="AA1439" s="1" t="s">
        <v>46</v>
      </c>
      <c r="AB1439" s="1" t="s">
        <v>46</v>
      </c>
      <c r="AC1439" s="11" t="str">
        <f>IF(OR(VOZ_WHATSAPP[[#This Row],[La comunicación es asertiva, con respeto y evita maltrato]]="No Cumple",VOZ_WHATSAPP[[#This Row],[Cumple con las normativas legales]]="No Cumple"),"No Cumple","Cumple")</f>
        <v>Cumple</v>
      </c>
      <c r="AD1439" s="1" t="s">
        <v>46</v>
      </c>
      <c r="AE1439" s="1" t="s">
        <v>133</v>
      </c>
      <c r="AF1439" s="4">
        <v>1</v>
      </c>
      <c r="AG1439" s="4">
        <f>IF(AND(VOZ_WHATSAPP[[#This Row],[Estado Cierre]]="Sin Cierre",VOZ_WHATSAPP[[#This Row],[Nota Negocio]]="Sin Negocio"),VOZ_WHATSAPP[[#This Row],[Nota]]-24%,VOZ_WHATSAPP[[#This Row],[Nota]])</f>
        <v>1</v>
      </c>
      <c r="AH1439" s="8">
        <f>IF(VOZ_WHATSAPP[[#This Row],[Estado Legal]]="No Cumple",0,IF(VOZ_WHATSAPP[[#This Row],[Realiza lectura de guion Legal]]="No Cumple",VOZ_WHATSAPP[[#This Row],[Nota 2]]-50%,VOZ_WHATSAPP[[#This Row],[Nota 2]]))</f>
        <v>1</v>
      </c>
    </row>
    <row r="1440" spans="1:34" x14ac:dyDescent="0.25">
      <c r="A1440" s="2" t="str">
        <f>VOZ_WHATSAPP[[#This Row],[ID Asesor]]&amp;VOZ_WHATSAPP[[#This Row],[Fecha Monitoreo]]</f>
        <v>359845848</v>
      </c>
      <c r="B1440" s="2">
        <v>45848</v>
      </c>
      <c r="C1440" s="1" t="s">
        <v>42</v>
      </c>
      <c r="D1440" s="1">
        <v>3598</v>
      </c>
      <c r="E1440" s="2">
        <v>45848</v>
      </c>
      <c r="F1440" s="3">
        <v>0.43125000000000002</v>
      </c>
      <c r="G1440" s="1" t="s">
        <v>51</v>
      </c>
      <c r="H1440" s="1" t="s">
        <v>44</v>
      </c>
      <c r="I1440" s="1">
        <v>1236</v>
      </c>
      <c r="J1440" s="1">
        <v>3164289698</v>
      </c>
      <c r="K1440" s="1" t="s">
        <v>45</v>
      </c>
      <c r="L1440" s="1" t="s">
        <v>47</v>
      </c>
      <c r="M1440" s="1" t="s">
        <v>46</v>
      </c>
      <c r="N1440" s="1" t="s">
        <v>47</v>
      </c>
      <c r="O1440" s="1" t="s">
        <v>54</v>
      </c>
      <c r="P1440" s="1" t="s">
        <v>54</v>
      </c>
      <c r="Q1440" s="1" t="s">
        <v>46</v>
      </c>
      <c r="R1440" s="1" t="s">
        <v>46</v>
      </c>
      <c r="S1440" s="1" t="s">
        <v>47</v>
      </c>
      <c r="T1440" s="12" t="str">
        <f>IF(OR(VOZ_WHATSAPP[[#This Row],[Brinda argumentos coherentes a la objeción]]="No Cumple",VOZ_WHATSAPP[[#This Row],[Despliegue de Beneficios y/o consecuencias]]="No Cumple"),"Sin Negocio","Negocio")</f>
        <v>Sin Negocio</v>
      </c>
      <c r="U1440" s="1" t="s">
        <v>47</v>
      </c>
      <c r="V1440" s="1" t="s">
        <v>47</v>
      </c>
      <c r="W1440" s="1" t="s">
        <v>47</v>
      </c>
      <c r="X1440" s="12" t="str">
        <f>IF(OR(VOZ_WHATSAPP[[#This Row],[Confirma Valor de pago]]="No Cumple",VOZ_WHATSAPP[[#This Row],[Confirma hora de pago]]="No Cumple",VOZ_WHATSAPP[[#This Row],[Confirma medio de pago]]="No Cumple"),"Sin Cierre","Cierre")</f>
        <v>Sin Cierre</v>
      </c>
      <c r="Y1440" s="1" t="s">
        <v>54</v>
      </c>
      <c r="Z1440" s="1" t="s">
        <v>54</v>
      </c>
      <c r="AA1440" s="1" t="s">
        <v>46</v>
      </c>
      <c r="AB1440" s="1" t="s">
        <v>54</v>
      </c>
      <c r="AC1440" s="11" t="str">
        <f>IF(OR(VOZ_WHATSAPP[[#This Row],[La comunicación es asertiva, con respeto y evita maltrato]]="No Cumple",VOZ_WHATSAPP[[#This Row],[Cumple con las normativas legales]]="No Cumple"),"No Cumple","Cumple")</f>
        <v>No Cumple</v>
      </c>
      <c r="AD1440" s="1" t="s">
        <v>46</v>
      </c>
      <c r="AE1440" s="1" t="s">
        <v>1372</v>
      </c>
      <c r="AF1440" s="4">
        <v>0.24</v>
      </c>
      <c r="AG1440" s="4">
        <f>IF(AND(VOZ_WHATSAPP[[#This Row],[Estado Cierre]]="Sin Cierre",VOZ_WHATSAPP[[#This Row],[Nota Negocio]]="Sin Negocio"),VOZ_WHATSAPP[[#This Row],[Nota]]-24%,VOZ_WHATSAPP[[#This Row],[Nota]])</f>
        <v>0</v>
      </c>
      <c r="AH1440" s="8">
        <f>IF(VOZ_WHATSAPP[[#This Row],[Estado Legal]]="No Cumple",0,IF(VOZ_WHATSAPP[[#This Row],[Realiza lectura de guion Legal]]="No Cumple",VOZ_WHATSAPP[[#This Row],[Nota 2]]-50%,VOZ_WHATSAPP[[#This Row],[Nota 2]]))</f>
        <v>0</v>
      </c>
    </row>
    <row r="1441" spans="1:34" x14ac:dyDescent="0.25">
      <c r="A1441" s="2" t="str">
        <f>VOZ_WHATSAPP[[#This Row],[ID Asesor]]&amp;VOZ_WHATSAPP[[#This Row],[Fecha Monitoreo]]</f>
        <v>396945848</v>
      </c>
      <c r="B1441" s="2">
        <v>45848</v>
      </c>
      <c r="C1441" s="1" t="s">
        <v>696</v>
      </c>
      <c r="D1441" s="1">
        <v>3969</v>
      </c>
      <c r="E1441" s="2">
        <v>45848</v>
      </c>
      <c r="F1441" s="3">
        <v>0.36944444444444446</v>
      </c>
      <c r="G1441" s="1" t="s">
        <v>58</v>
      </c>
      <c r="H1441" s="1" t="s">
        <v>44</v>
      </c>
      <c r="I1441" s="1">
        <v>1442</v>
      </c>
      <c r="J1441" s="1">
        <v>3028042500</v>
      </c>
      <c r="K1441" s="1" t="s">
        <v>45</v>
      </c>
      <c r="L1441" s="1" t="s">
        <v>46</v>
      </c>
      <c r="M1441" s="1" t="s">
        <v>46</v>
      </c>
      <c r="N1441" s="1" t="s">
        <v>46</v>
      </c>
      <c r="O1441" s="1" t="s">
        <v>46</v>
      </c>
      <c r="P1441" s="1" t="s">
        <v>54</v>
      </c>
      <c r="Q1441" s="1" t="s">
        <v>46</v>
      </c>
      <c r="R1441" s="1" t="s">
        <v>46</v>
      </c>
      <c r="S1441" s="1" t="s">
        <v>46</v>
      </c>
      <c r="T1441" s="12" t="str">
        <f>IF(OR(VOZ_WHATSAPP[[#This Row],[Brinda argumentos coherentes a la objeción]]="No Cumple",VOZ_WHATSAPP[[#This Row],[Despliegue de Beneficios y/o consecuencias]]="No Cumple"),"Sin Negocio","Negocio")</f>
        <v>Negocio</v>
      </c>
      <c r="U1441" s="1" t="s">
        <v>48</v>
      </c>
      <c r="V1441" s="1" t="s">
        <v>48</v>
      </c>
      <c r="W1441" s="1" t="s">
        <v>48</v>
      </c>
      <c r="X1441" s="12" t="str">
        <f>IF(OR(VOZ_WHATSAPP[[#This Row],[Confirma Valor de pago]]="No Cumple",VOZ_WHATSAPP[[#This Row],[Confirma hora de pago]]="No Cumple",VOZ_WHATSAPP[[#This Row],[Confirma medio de pago]]="No Cumple"),"Sin Cierre","Cierre")</f>
        <v>Cierre</v>
      </c>
      <c r="Y1441" s="1" t="s">
        <v>46</v>
      </c>
      <c r="Z1441" s="1" t="s">
        <v>46</v>
      </c>
      <c r="AA1441" s="1" t="s">
        <v>46</v>
      </c>
      <c r="AB1441" s="1" t="s">
        <v>46</v>
      </c>
      <c r="AC1441" s="11" t="str">
        <f>IF(OR(VOZ_WHATSAPP[[#This Row],[La comunicación es asertiva, con respeto y evita maltrato]]="No Cumple",VOZ_WHATSAPP[[#This Row],[Cumple con las normativas legales]]="No Cumple"),"No Cumple","Cumple")</f>
        <v>Cumple</v>
      </c>
      <c r="AD1441" s="1" t="s">
        <v>46</v>
      </c>
      <c r="AE1441" s="1" t="s">
        <v>1373</v>
      </c>
      <c r="AF1441" s="4">
        <v>0.95</v>
      </c>
      <c r="AG1441" s="4">
        <f>IF(AND(VOZ_WHATSAPP[[#This Row],[Estado Cierre]]="Sin Cierre",VOZ_WHATSAPP[[#This Row],[Nota Negocio]]="Sin Negocio"),VOZ_WHATSAPP[[#This Row],[Nota]]-24%,VOZ_WHATSAPP[[#This Row],[Nota]])</f>
        <v>0.95</v>
      </c>
      <c r="AH1441" s="8">
        <f>IF(VOZ_WHATSAPP[[#This Row],[Estado Legal]]="No Cumple",0,IF(VOZ_WHATSAPP[[#This Row],[Realiza lectura de guion Legal]]="No Cumple",VOZ_WHATSAPP[[#This Row],[Nota 2]]-50%,VOZ_WHATSAPP[[#This Row],[Nota 2]]))</f>
        <v>0.95</v>
      </c>
    </row>
    <row r="1442" spans="1:34" x14ac:dyDescent="0.25">
      <c r="A1442" s="2" t="str">
        <f>VOZ_WHATSAPP[[#This Row],[ID Asesor]]&amp;VOZ_WHATSAPP[[#This Row],[Fecha Monitoreo]]</f>
        <v>382145848</v>
      </c>
      <c r="B1442" s="2">
        <v>45848</v>
      </c>
      <c r="C1442" s="1" t="s">
        <v>56</v>
      </c>
      <c r="D1442" s="1">
        <v>3821</v>
      </c>
      <c r="E1442" s="2">
        <v>45848</v>
      </c>
      <c r="F1442" s="3">
        <v>0.4152777777777778</v>
      </c>
      <c r="G1442" s="1" t="s">
        <v>58</v>
      </c>
      <c r="H1442" s="1" t="s">
        <v>44</v>
      </c>
      <c r="I1442" s="1">
        <v>590</v>
      </c>
      <c r="J1442" s="1">
        <v>3124888722</v>
      </c>
      <c r="K1442" s="1" t="s">
        <v>45</v>
      </c>
      <c r="L1442" s="1" t="s">
        <v>46</v>
      </c>
      <c r="M1442" s="1" t="s">
        <v>46</v>
      </c>
      <c r="N1442" s="1" t="s">
        <v>46</v>
      </c>
      <c r="O1442" s="1" t="s">
        <v>46</v>
      </c>
      <c r="P1442" s="1" t="s">
        <v>46</v>
      </c>
      <c r="Q1442" s="1" t="s">
        <v>46</v>
      </c>
      <c r="R1442" s="1" t="s">
        <v>46</v>
      </c>
      <c r="S1442" s="1" t="s">
        <v>46</v>
      </c>
      <c r="T1442" s="12" t="str">
        <f>IF(OR(VOZ_WHATSAPP[[#This Row],[Brinda argumentos coherentes a la objeción]]="No Cumple",VOZ_WHATSAPP[[#This Row],[Despliegue de Beneficios y/o consecuencias]]="No Cumple"),"Sin Negocio","Negocio")</f>
        <v>Negocio</v>
      </c>
      <c r="U1442" s="1" t="s">
        <v>48</v>
      </c>
      <c r="V1442" s="1" t="s">
        <v>48</v>
      </c>
      <c r="W1442" s="1" t="s">
        <v>48</v>
      </c>
      <c r="X1442" s="12" t="str">
        <f>IF(OR(VOZ_WHATSAPP[[#This Row],[Confirma Valor de pago]]="No Cumple",VOZ_WHATSAPP[[#This Row],[Confirma hora de pago]]="No Cumple",VOZ_WHATSAPP[[#This Row],[Confirma medio de pago]]="No Cumple"),"Sin Cierre","Cierre")</f>
        <v>Cierre</v>
      </c>
      <c r="Y1442" s="1" t="s">
        <v>46</v>
      </c>
      <c r="Z1442" s="1" t="s">
        <v>46</v>
      </c>
      <c r="AA1442" s="1" t="s">
        <v>46</v>
      </c>
      <c r="AB1442" s="1" t="s">
        <v>46</v>
      </c>
      <c r="AC1442" s="11" t="str">
        <f>IF(OR(VOZ_WHATSAPP[[#This Row],[La comunicación es asertiva, con respeto y evita maltrato]]="No Cumple",VOZ_WHATSAPP[[#This Row],[Cumple con las normativas legales]]="No Cumple"),"No Cumple","Cumple")</f>
        <v>Cumple</v>
      </c>
      <c r="AD1442" s="1" t="s">
        <v>46</v>
      </c>
      <c r="AE1442" s="1" t="s">
        <v>1374</v>
      </c>
      <c r="AF1442" s="4">
        <v>1</v>
      </c>
      <c r="AG1442" s="4">
        <f>IF(AND(VOZ_WHATSAPP[[#This Row],[Estado Cierre]]="Sin Cierre",VOZ_WHATSAPP[[#This Row],[Nota Negocio]]="Sin Negocio"),VOZ_WHATSAPP[[#This Row],[Nota]]-24%,VOZ_WHATSAPP[[#This Row],[Nota]])</f>
        <v>1</v>
      </c>
      <c r="AH1442" s="8">
        <f>IF(VOZ_WHATSAPP[[#This Row],[Estado Legal]]="No Cumple",0,IF(VOZ_WHATSAPP[[#This Row],[Realiza lectura de guion Legal]]="No Cumple",VOZ_WHATSAPP[[#This Row],[Nota 2]]-50%,VOZ_WHATSAPP[[#This Row],[Nota 2]]))</f>
        <v>1</v>
      </c>
    </row>
    <row r="1443" spans="1:34" x14ac:dyDescent="0.25">
      <c r="A1443" s="2" t="str">
        <f>VOZ_WHATSAPP[[#This Row],[ID Asesor]]&amp;VOZ_WHATSAPP[[#This Row],[Fecha Monitoreo]]</f>
        <v>359945848</v>
      </c>
      <c r="B1443" s="2">
        <v>45848</v>
      </c>
      <c r="C1443" s="1" t="s">
        <v>42</v>
      </c>
      <c r="D1443" s="1">
        <v>3599</v>
      </c>
      <c r="E1443" s="2">
        <v>45848</v>
      </c>
      <c r="F1443" s="3">
        <v>0.3611111111111111</v>
      </c>
      <c r="G1443" s="1" t="s">
        <v>60</v>
      </c>
      <c r="H1443" s="1" t="s">
        <v>44</v>
      </c>
      <c r="I1443" s="1">
        <v>1123</v>
      </c>
      <c r="J1443" s="1">
        <v>3172775739</v>
      </c>
      <c r="K1443" s="1" t="s">
        <v>45</v>
      </c>
      <c r="L1443" s="1" t="s">
        <v>46</v>
      </c>
      <c r="M1443" s="1" t="s">
        <v>46</v>
      </c>
      <c r="N1443" s="1" t="s">
        <v>46</v>
      </c>
      <c r="O1443" s="1" t="s">
        <v>46</v>
      </c>
      <c r="P1443" s="1" t="s">
        <v>46</v>
      </c>
      <c r="Q1443" s="1" t="s">
        <v>46</v>
      </c>
      <c r="R1443" s="1" t="s">
        <v>46</v>
      </c>
      <c r="S1443" s="1" t="s">
        <v>47</v>
      </c>
      <c r="T1443" s="12" t="str">
        <f>IF(OR(VOZ_WHATSAPP[[#This Row],[Brinda argumentos coherentes a la objeción]]="No Cumple",VOZ_WHATSAPP[[#This Row],[Despliegue de Beneficios y/o consecuencias]]="No Cumple"),"Sin Negocio","Negocio")</f>
        <v>Sin Negocio</v>
      </c>
      <c r="U1443" s="1" t="s">
        <v>48</v>
      </c>
      <c r="V1443" s="1" t="s">
        <v>48</v>
      </c>
      <c r="W1443" s="1" t="s">
        <v>48</v>
      </c>
      <c r="X1443" s="12" t="str">
        <f>IF(OR(VOZ_WHATSAPP[[#This Row],[Confirma Valor de pago]]="No Cumple",VOZ_WHATSAPP[[#This Row],[Confirma hora de pago]]="No Cumple",VOZ_WHATSAPP[[#This Row],[Confirma medio de pago]]="No Cumple"),"Sin Cierre","Cierre")</f>
        <v>Cierre</v>
      </c>
      <c r="Y1443" s="1" t="s">
        <v>46</v>
      </c>
      <c r="Z1443" s="1" t="s">
        <v>54</v>
      </c>
      <c r="AA1443" s="1" t="s">
        <v>46</v>
      </c>
      <c r="AB1443" s="1" t="s">
        <v>46</v>
      </c>
      <c r="AC1443" s="11" t="str">
        <f>IF(OR(VOZ_WHATSAPP[[#This Row],[La comunicación es asertiva, con respeto y evita maltrato]]="No Cumple",VOZ_WHATSAPP[[#This Row],[Cumple con las normativas legales]]="No Cumple"),"No Cumple","Cumple")</f>
        <v>Cumple</v>
      </c>
      <c r="AD1443" s="1" t="s">
        <v>46</v>
      </c>
      <c r="AE1443" s="1" t="s">
        <v>1375</v>
      </c>
      <c r="AF1443" s="4">
        <v>0.75</v>
      </c>
      <c r="AG1443" s="4">
        <f>IF(AND(VOZ_WHATSAPP[[#This Row],[Estado Cierre]]="Sin Cierre",VOZ_WHATSAPP[[#This Row],[Nota Negocio]]="Sin Negocio"),VOZ_WHATSAPP[[#This Row],[Nota]]-24%,VOZ_WHATSAPP[[#This Row],[Nota]])</f>
        <v>0.75</v>
      </c>
      <c r="AH1443" s="8">
        <f>IF(VOZ_WHATSAPP[[#This Row],[Estado Legal]]="No Cumple",0,IF(VOZ_WHATSAPP[[#This Row],[Realiza lectura de guion Legal]]="No Cumple",VOZ_WHATSAPP[[#This Row],[Nota 2]]-50%,VOZ_WHATSAPP[[#This Row],[Nota 2]]))</f>
        <v>0.75</v>
      </c>
    </row>
    <row r="1444" spans="1:34" x14ac:dyDescent="0.25">
      <c r="A1444" s="2" t="str">
        <f>VOZ_WHATSAPP[[#This Row],[ID Asesor]]&amp;VOZ_WHATSAPP[[#This Row],[Fecha Monitoreo]]</f>
        <v>403245848</v>
      </c>
      <c r="B1444" s="2">
        <v>45848</v>
      </c>
      <c r="C1444" s="1" t="s">
        <v>696</v>
      </c>
      <c r="D1444" s="1">
        <v>4032</v>
      </c>
      <c r="E1444" s="2">
        <v>45848</v>
      </c>
      <c r="F1444" s="3">
        <v>0.4465277777777778</v>
      </c>
      <c r="G1444" s="1" t="s">
        <v>43</v>
      </c>
      <c r="H1444" s="1" t="s">
        <v>44</v>
      </c>
      <c r="I1444" s="1">
        <v>1454</v>
      </c>
      <c r="J1444" s="1">
        <v>3043752523</v>
      </c>
      <c r="K1444" s="1" t="s">
        <v>45</v>
      </c>
      <c r="L1444" s="1" t="s">
        <v>46</v>
      </c>
      <c r="M1444" s="1" t="s">
        <v>46</v>
      </c>
      <c r="N1444" s="1" t="s">
        <v>46</v>
      </c>
      <c r="O1444" s="1" t="s">
        <v>54</v>
      </c>
      <c r="P1444" s="1" t="s">
        <v>46</v>
      </c>
      <c r="Q1444" s="1" t="s">
        <v>46</v>
      </c>
      <c r="R1444" s="1" t="s">
        <v>46</v>
      </c>
      <c r="S1444" s="1" t="s">
        <v>46</v>
      </c>
      <c r="T1444" s="12" t="str">
        <f>IF(OR(VOZ_WHATSAPP[[#This Row],[Brinda argumentos coherentes a la objeción]]="No Cumple",VOZ_WHATSAPP[[#This Row],[Despliegue de Beneficios y/o consecuencias]]="No Cumple"),"Sin Negocio","Negocio")</f>
        <v>Negocio</v>
      </c>
      <c r="U1444" s="1" t="s">
        <v>48</v>
      </c>
      <c r="V1444" s="1" t="s">
        <v>48</v>
      </c>
      <c r="W1444" s="1" t="s">
        <v>48</v>
      </c>
      <c r="X1444" s="12" t="str">
        <f>IF(OR(VOZ_WHATSAPP[[#This Row],[Confirma Valor de pago]]="No Cumple",VOZ_WHATSAPP[[#This Row],[Confirma hora de pago]]="No Cumple",VOZ_WHATSAPP[[#This Row],[Confirma medio de pago]]="No Cumple"),"Sin Cierre","Cierre")</f>
        <v>Cierre</v>
      </c>
      <c r="Y1444" s="1" t="s">
        <v>46</v>
      </c>
      <c r="Z1444" s="1" t="s">
        <v>54</v>
      </c>
      <c r="AA1444" s="1" t="s">
        <v>46</v>
      </c>
      <c r="AB1444" s="1" t="s">
        <v>46</v>
      </c>
      <c r="AC1444" s="11" t="str">
        <f>IF(OR(VOZ_WHATSAPP[[#This Row],[La comunicación es asertiva, con respeto y evita maltrato]]="No Cumple",VOZ_WHATSAPP[[#This Row],[Cumple con las normativas legales]]="No Cumple"),"No Cumple","Cumple")</f>
        <v>Cumple</v>
      </c>
      <c r="AD1444" s="1" t="s">
        <v>46</v>
      </c>
      <c r="AE1444" s="1" t="s">
        <v>1376</v>
      </c>
      <c r="AF1444" s="4">
        <v>0.8</v>
      </c>
      <c r="AG1444" s="4">
        <f>IF(AND(VOZ_WHATSAPP[[#This Row],[Estado Cierre]]="Sin Cierre",VOZ_WHATSAPP[[#This Row],[Nota Negocio]]="Sin Negocio"),VOZ_WHATSAPP[[#This Row],[Nota]]-24%,VOZ_WHATSAPP[[#This Row],[Nota]])</f>
        <v>0.8</v>
      </c>
      <c r="AH1444" s="8">
        <f>IF(VOZ_WHATSAPP[[#This Row],[Estado Legal]]="No Cumple",0,IF(VOZ_WHATSAPP[[#This Row],[Realiza lectura de guion Legal]]="No Cumple",VOZ_WHATSAPP[[#This Row],[Nota 2]]-50%,VOZ_WHATSAPP[[#This Row],[Nota 2]]))</f>
        <v>0.8</v>
      </c>
    </row>
    <row r="1445" spans="1:34" x14ac:dyDescent="0.25">
      <c r="A1445" s="2" t="str">
        <f>VOZ_WHATSAPP[[#This Row],[ID Asesor]]&amp;VOZ_WHATSAPP[[#This Row],[Fecha Monitoreo]]</f>
        <v>377145848</v>
      </c>
      <c r="B1445" s="2">
        <v>45848</v>
      </c>
      <c r="C1445" s="1" t="s">
        <v>56</v>
      </c>
      <c r="D1445" s="1">
        <v>3771</v>
      </c>
      <c r="E1445" s="2">
        <v>45848</v>
      </c>
      <c r="F1445" s="3">
        <v>0.40069444444444446</v>
      </c>
      <c r="G1445" s="1" t="s">
        <v>58</v>
      </c>
      <c r="H1445" s="1" t="s">
        <v>44</v>
      </c>
      <c r="I1445" s="1">
        <v>581</v>
      </c>
      <c r="J1445" s="1">
        <v>3108819918</v>
      </c>
      <c r="K1445" s="1" t="s">
        <v>45</v>
      </c>
      <c r="L1445" s="1" t="s">
        <v>46</v>
      </c>
      <c r="M1445" s="1" t="s">
        <v>46</v>
      </c>
      <c r="N1445" s="1" t="s">
        <v>46</v>
      </c>
      <c r="O1445" s="1" t="s">
        <v>54</v>
      </c>
      <c r="P1445" s="1" t="s">
        <v>46</v>
      </c>
      <c r="Q1445" s="1" t="s">
        <v>46</v>
      </c>
      <c r="R1445" s="1" t="s">
        <v>46</v>
      </c>
      <c r="S1445" s="1" t="s">
        <v>46</v>
      </c>
      <c r="T1445" s="12" t="str">
        <f>IF(OR(VOZ_WHATSAPP[[#This Row],[Brinda argumentos coherentes a la objeción]]="No Cumple",VOZ_WHATSAPP[[#This Row],[Despliegue de Beneficios y/o consecuencias]]="No Cumple"),"Sin Negocio","Negocio")</f>
        <v>Negocio</v>
      </c>
      <c r="U1445" s="1" t="s">
        <v>48</v>
      </c>
      <c r="V1445" s="1" t="s">
        <v>48</v>
      </c>
      <c r="W1445" s="1" t="s">
        <v>48</v>
      </c>
      <c r="X1445" s="12" t="str">
        <f>IF(OR(VOZ_WHATSAPP[[#This Row],[Confirma Valor de pago]]="No Cumple",VOZ_WHATSAPP[[#This Row],[Confirma hora de pago]]="No Cumple",VOZ_WHATSAPP[[#This Row],[Confirma medio de pago]]="No Cumple"),"Sin Cierre","Cierre")</f>
        <v>Cierre</v>
      </c>
      <c r="Y1445" s="1" t="s">
        <v>46</v>
      </c>
      <c r="Z1445" s="1" t="s">
        <v>46</v>
      </c>
      <c r="AA1445" s="1" t="s">
        <v>46</v>
      </c>
      <c r="AB1445" s="1" t="s">
        <v>46</v>
      </c>
      <c r="AC1445" s="11" t="str">
        <f>IF(OR(VOZ_WHATSAPP[[#This Row],[La comunicación es asertiva, con respeto y evita maltrato]]="No Cumple",VOZ_WHATSAPP[[#This Row],[Cumple con las normativas legales]]="No Cumple"),"No Cumple","Cumple")</f>
        <v>Cumple</v>
      </c>
      <c r="AD1445" s="1" t="s">
        <v>46</v>
      </c>
      <c r="AE1445" s="1" t="s">
        <v>1377</v>
      </c>
      <c r="AF1445" s="4">
        <v>0.95</v>
      </c>
      <c r="AG1445" s="4">
        <f>IF(AND(VOZ_WHATSAPP[[#This Row],[Estado Cierre]]="Sin Cierre",VOZ_WHATSAPP[[#This Row],[Nota Negocio]]="Sin Negocio"),VOZ_WHATSAPP[[#This Row],[Nota]]-24%,VOZ_WHATSAPP[[#This Row],[Nota]])</f>
        <v>0.95</v>
      </c>
      <c r="AH1445" s="8">
        <f>IF(VOZ_WHATSAPP[[#This Row],[Estado Legal]]="No Cumple",0,IF(VOZ_WHATSAPP[[#This Row],[Realiza lectura de guion Legal]]="No Cumple",VOZ_WHATSAPP[[#This Row],[Nota 2]]-50%,VOZ_WHATSAPP[[#This Row],[Nota 2]]))</f>
        <v>0.95</v>
      </c>
    </row>
    <row r="1446" spans="1:34" x14ac:dyDescent="0.25">
      <c r="A1446" s="2" t="str">
        <f>VOZ_WHATSAPP[[#This Row],[ID Asesor]]&amp;VOZ_WHATSAPP[[#This Row],[Fecha Monitoreo]]</f>
        <v>387445848</v>
      </c>
      <c r="B1446" s="2">
        <v>45848</v>
      </c>
      <c r="C1446" s="1" t="s">
        <v>42</v>
      </c>
      <c r="D1446" s="1">
        <v>3874</v>
      </c>
      <c r="E1446" s="2">
        <v>45848</v>
      </c>
      <c r="F1446" s="3">
        <v>0.39861111111111114</v>
      </c>
      <c r="G1446" s="1" t="s">
        <v>60</v>
      </c>
      <c r="H1446" s="1" t="s">
        <v>44</v>
      </c>
      <c r="I1446" s="1">
        <v>1427</v>
      </c>
      <c r="J1446" s="1">
        <v>3043343493</v>
      </c>
      <c r="K1446" s="1" t="s">
        <v>45</v>
      </c>
      <c r="L1446" s="1" t="s">
        <v>46</v>
      </c>
      <c r="M1446" s="1" t="s">
        <v>47</v>
      </c>
      <c r="N1446" s="1" t="s">
        <v>46</v>
      </c>
      <c r="O1446" s="1" t="s">
        <v>46</v>
      </c>
      <c r="P1446" s="1" t="s">
        <v>46</v>
      </c>
      <c r="Q1446" s="1" t="s">
        <v>47</v>
      </c>
      <c r="R1446" s="1" t="s">
        <v>47</v>
      </c>
      <c r="S1446" s="1" t="s">
        <v>46</v>
      </c>
      <c r="T1446" s="12" t="str">
        <f>IF(OR(VOZ_WHATSAPP[[#This Row],[Brinda argumentos coherentes a la objeción]]="No Cumple",VOZ_WHATSAPP[[#This Row],[Despliegue de Beneficios y/o consecuencias]]="No Cumple"),"Sin Negocio","Negocio")</f>
        <v>Sin Negocio</v>
      </c>
      <c r="U1446" s="1" t="s">
        <v>48</v>
      </c>
      <c r="V1446" s="1" t="s">
        <v>48</v>
      </c>
      <c r="W1446" s="1" t="s">
        <v>48</v>
      </c>
      <c r="X1446" s="12" t="str">
        <f>IF(OR(VOZ_WHATSAPP[[#This Row],[Confirma Valor de pago]]="No Cumple",VOZ_WHATSAPP[[#This Row],[Confirma hora de pago]]="No Cumple",VOZ_WHATSAPP[[#This Row],[Confirma medio de pago]]="No Cumple"),"Sin Cierre","Cierre")</f>
        <v>Cierre</v>
      </c>
      <c r="Y1446" s="1" t="s">
        <v>54</v>
      </c>
      <c r="Z1446" s="1" t="s">
        <v>46</v>
      </c>
      <c r="AA1446" s="1" t="s">
        <v>46</v>
      </c>
      <c r="AB1446" s="1" t="s">
        <v>46</v>
      </c>
      <c r="AC1446" s="11" t="str">
        <f>IF(OR(VOZ_WHATSAPP[[#This Row],[La comunicación es asertiva, con respeto y evita maltrato]]="No Cumple",VOZ_WHATSAPP[[#This Row],[Cumple con las normativas legales]]="No Cumple"),"No Cumple","Cumple")</f>
        <v>Cumple</v>
      </c>
      <c r="AD1446" s="1" t="s">
        <v>46</v>
      </c>
      <c r="AE1446" s="1" t="s">
        <v>1378</v>
      </c>
      <c r="AF1446" s="4">
        <v>0.68</v>
      </c>
      <c r="AG1446" s="4">
        <f>IF(AND(VOZ_WHATSAPP[[#This Row],[Estado Cierre]]="Sin Cierre",VOZ_WHATSAPP[[#This Row],[Nota Negocio]]="Sin Negocio"),VOZ_WHATSAPP[[#This Row],[Nota]]-24%,VOZ_WHATSAPP[[#This Row],[Nota]])</f>
        <v>0.68</v>
      </c>
      <c r="AH1446" s="8">
        <f>IF(VOZ_WHATSAPP[[#This Row],[Estado Legal]]="No Cumple",0,IF(VOZ_WHATSAPP[[#This Row],[Realiza lectura de guion Legal]]="No Cumple",VOZ_WHATSAPP[[#This Row],[Nota 2]]-50%,VOZ_WHATSAPP[[#This Row],[Nota 2]]))</f>
        <v>0.68</v>
      </c>
    </row>
    <row r="1447" spans="1:34" x14ac:dyDescent="0.25">
      <c r="A1447" s="2" t="str">
        <f>VOZ_WHATSAPP[[#This Row],[ID Asesor]]&amp;VOZ_WHATSAPP[[#This Row],[Fecha Monitoreo]]</f>
        <v>387345848</v>
      </c>
      <c r="B1447" s="2">
        <v>45848</v>
      </c>
      <c r="C1447" s="1" t="s">
        <v>696</v>
      </c>
      <c r="D1447" s="1">
        <v>3873</v>
      </c>
      <c r="E1447" s="2">
        <v>45848</v>
      </c>
      <c r="F1447" s="3">
        <v>0.40902777777777777</v>
      </c>
      <c r="G1447" s="1" t="s">
        <v>58</v>
      </c>
      <c r="H1447" s="1" t="s">
        <v>44</v>
      </c>
      <c r="I1447" s="1">
        <v>1426</v>
      </c>
      <c r="J1447" s="1">
        <v>3126321996</v>
      </c>
      <c r="K1447" s="1" t="s">
        <v>45</v>
      </c>
      <c r="L1447" s="1" t="s">
        <v>46</v>
      </c>
      <c r="M1447" s="1" t="s">
        <v>46</v>
      </c>
      <c r="N1447" s="1" t="s">
        <v>46</v>
      </c>
      <c r="O1447" s="1" t="s">
        <v>46</v>
      </c>
      <c r="P1447" s="1" t="s">
        <v>46</v>
      </c>
      <c r="Q1447" s="1" t="s">
        <v>46</v>
      </c>
      <c r="R1447" s="1" t="s">
        <v>46</v>
      </c>
      <c r="S1447" s="1" t="s">
        <v>48</v>
      </c>
      <c r="T1447" s="12" t="str">
        <f>IF(OR(VOZ_WHATSAPP[[#This Row],[Brinda argumentos coherentes a la objeción]]="No Cumple",VOZ_WHATSAPP[[#This Row],[Despliegue de Beneficios y/o consecuencias]]="No Cumple"),"Sin Negocio","Negocio")</f>
        <v>Negocio</v>
      </c>
      <c r="U1447" s="1" t="s">
        <v>48</v>
      </c>
      <c r="V1447" s="1" t="s">
        <v>48</v>
      </c>
      <c r="W1447" s="1" t="s">
        <v>48</v>
      </c>
      <c r="X1447" s="12" t="str">
        <f>IF(OR(VOZ_WHATSAPP[[#This Row],[Confirma Valor de pago]]="No Cumple",VOZ_WHATSAPP[[#This Row],[Confirma hora de pago]]="No Cumple",VOZ_WHATSAPP[[#This Row],[Confirma medio de pago]]="No Cumple"),"Sin Cierre","Cierre")</f>
        <v>Cierre</v>
      </c>
      <c r="Y1447" s="1" t="s">
        <v>46</v>
      </c>
      <c r="Z1447" s="1" t="s">
        <v>54</v>
      </c>
      <c r="AA1447" s="1" t="s">
        <v>46</v>
      </c>
      <c r="AB1447" s="1" t="s">
        <v>46</v>
      </c>
      <c r="AC1447" s="11" t="str">
        <f>IF(OR(VOZ_WHATSAPP[[#This Row],[La comunicación es asertiva, con respeto y evita maltrato]]="No Cumple",VOZ_WHATSAPP[[#This Row],[Cumple con las normativas legales]]="No Cumple"),"No Cumple","Cumple")</f>
        <v>Cumple</v>
      </c>
      <c r="AD1447" s="1" t="s">
        <v>46</v>
      </c>
      <c r="AE1447" s="1" t="s">
        <v>1379</v>
      </c>
      <c r="AF1447" s="4">
        <v>0.85</v>
      </c>
      <c r="AG1447" s="4">
        <f>IF(AND(VOZ_WHATSAPP[[#This Row],[Estado Cierre]]="Sin Cierre",VOZ_WHATSAPP[[#This Row],[Nota Negocio]]="Sin Negocio"),VOZ_WHATSAPP[[#This Row],[Nota]]-24%,VOZ_WHATSAPP[[#This Row],[Nota]])</f>
        <v>0.85</v>
      </c>
      <c r="AH1447" s="8">
        <f>IF(VOZ_WHATSAPP[[#This Row],[Estado Legal]]="No Cumple",0,IF(VOZ_WHATSAPP[[#This Row],[Realiza lectura de guion Legal]]="No Cumple",VOZ_WHATSAPP[[#This Row],[Nota 2]]-50%,VOZ_WHATSAPP[[#This Row],[Nota 2]]))</f>
        <v>0.85</v>
      </c>
    </row>
    <row r="1448" spans="1:34" x14ac:dyDescent="0.25">
      <c r="A1448" s="2" t="str">
        <f>VOZ_WHATSAPP[[#This Row],[ID Asesor]]&amp;VOZ_WHATSAPP[[#This Row],[Fecha Monitoreo]]</f>
        <v>363845848</v>
      </c>
      <c r="B1448" s="2">
        <v>45848</v>
      </c>
      <c r="C1448" s="1" t="s">
        <v>56</v>
      </c>
      <c r="D1448" s="1">
        <v>3638</v>
      </c>
      <c r="E1448" s="2">
        <v>45848</v>
      </c>
      <c r="F1448" s="3">
        <v>0.45833333333333331</v>
      </c>
      <c r="G1448" s="1" t="s">
        <v>58</v>
      </c>
      <c r="H1448" s="1" t="s">
        <v>44</v>
      </c>
      <c r="I1448" s="1">
        <v>573</v>
      </c>
      <c r="J1448" s="1">
        <v>3166757982</v>
      </c>
      <c r="K1448" s="1" t="s">
        <v>45</v>
      </c>
      <c r="L1448" s="1" t="s">
        <v>46</v>
      </c>
      <c r="M1448" s="1" t="s">
        <v>46</v>
      </c>
      <c r="N1448" s="1" t="s">
        <v>46</v>
      </c>
      <c r="O1448" s="1" t="s">
        <v>46</v>
      </c>
      <c r="P1448" s="1" t="s">
        <v>46</v>
      </c>
      <c r="Q1448" s="1" t="s">
        <v>48</v>
      </c>
      <c r="R1448" s="1" t="s">
        <v>48</v>
      </c>
      <c r="S1448" s="1" t="s">
        <v>46</v>
      </c>
      <c r="T1448" s="12" t="str">
        <f>IF(OR(VOZ_WHATSAPP[[#This Row],[Brinda argumentos coherentes a la objeción]]="No Cumple",VOZ_WHATSAPP[[#This Row],[Despliegue de Beneficios y/o consecuencias]]="No Cumple"),"Sin Negocio","Negocio")</f>
        <v>Negocio</v>
      </c>
      <c r="U1448" s="1" t="s">
        <v>46</v>
      </c>
      <c r="V1448" s="1" t="s">
        <v>46</v>
      </c>
      <c r="W1448" s="1" t="s">
        <v>46</v>
      </c>
      <c r="X1448" s="12" t="str">
        <f>IF(OR(VOZ_WHATSAPP[[#This Row],[Confirma Valor de pago]]="No Cumple",VOZ_WHATSAPP[[#This Row],[Confirma hora de pago]]="No Cumple",VOZ_WHATSAPP[[#This Row],[Confirma medio de pago]]="No Cumple"),"Sin Cierre","Cierre")</f>
        <v>Cierre</v>
      </c>
      <c r="Y1448" s="1" t="s">
        <v>46</v>
      </c>
      <c r="Z1448" s="1" t="s">
        <v>46</v>
      </c>
      <c r="AA1448" s="1" t="s">
        <v>46</v>
      </c>
      <c r="AB1448" s="1" t="s">
        <v>46</v>
      </c>
      <c r="AC1448" s="11" t="str">
        <f>IF(OR(VOZ_WHATSAPP[[#This Row],[La comunicación es asertiva, con respeto y evita maltrato]]="No Cumple",VOZ_WHATSAPP[[#This Row],[Cumple con las normativas legales]]="No Cumple"),"No Cumple","Cumple")</f>
        <v>Cumple</v>
      </c>
      <c r="AD1448" s="1" t="s">
        <v>46</v>
      </c>
      <c r="AE1448" s="1" t="s">
        <v>115</v>
      </c>
      <c r="AF1448" s="4">
        <v>1</v>
      </c>
      <c r="AG1448" s="4">
        <f>IF(AND(VOZ_WHATSAPP[[#This Row],[Estado Cierre]]="Sin Cierre",VOZ_WHATSAPP[[#This Row],[Nota Negocio]]="Sin Negocio"),VOZ_WHATSAPP[[#This Row],[Nota]]-24%,VOZ_WHATSAPP[[#This Row],[Nota]])</f>
        <v>1</v>
      </c>
      <c r="AH1448" s="8">
        <f>IF(VOZ_WHATSAPP[[#This Row],[Estado Legal]]="No Cumple",0,IF(VOZ_WHATSAPP[[#This Row],[Realiza lectura de guion Legal]]="No Cumple",VOZ_WHATSAPP[[#This Row],[Nota 2]]-50%,VOZ_WHATSAPP[[#This Row],[Nota 2]]))</f>
        <v>1</v>
      </c>
    </row>
    <row r="1449" spans="1:34" x14ac:dyDescent="0.25">
      <c r="A1449" s="2" t="str">
        <f>VOZ_WHATSAPP[[#This Row],[ID Asesor]]&amp;VOZ_WHATSAPP[[#This Row],[Fecha Monitoreo]]</f>
        <v>336845848</v>
      </c>
      <c r="B1449" s="2">
        <v>45848</v>
      </c>
      <c r="C1449" s="1" t="s">
        <v>126</v>
      </c>
      <c r="D1449" s="1">
        <v>3368</v>
      </c>
      <c r="E1449" s="2">
        <v>45848</v>
      </c>
      <c r="F1449" s="3">
        <v>0.48749999999999999</v>
      </c>
      <c r="G1449" s="1" t="s">
        <v>58</v>
      </c>
      <c r="H1449" s="1" t="s">
        <v>44</v>
      </c>
      <c r="I1449" s="1">
        <v>403</v>
      </c>
      <c r="J1449" s="1">
        <v>3024550837</v>
      </c>
      <c r="K1449" s="1" t="s">
        <v>45</v>
      </c>
      <c r="L1449" s="1" t="s">
        <v>46</v>
      </c>
      <c r="M1449" s="1" t="s">
        <v>46</v>
      </c>
      <c r="N1449" s="1" t="s">
        <v>46</v>
      </c>
      <c r="O1449" s="1" t="s">
        <v>46</v>
      </c>
      <c r="P1449" s="1" t="s">
        <v>46</v>
      </c>
      <c r="Q1449" s="1" t="s">
        <v>46</v>
      </c>
      <c r="R1449" s="1" t="s">
        <v>46</v>
      </c>
      <c r="S1449" s="1" t="s">
        <v>46</v>
      </c>
      <c r="T1449" s="12" t="str">
        <f>IF(OR(VOZ_WHATSAPP[[#This Row],[Brinda argumentos coherentes a la objeción]]="No Cumple",VOZ_WHATSAPP[[#This Row],[Despliegue de Beneficios y/o consecuencias]]="No Cumple"),"Sin Negocio","Negocio")</f>
        <v>Negocio</v>
      </c>
      <c r="U1449" s="1" t="s">
        <v>48</v>
      </c>
      <c r="V1449" s="1" t="s">
        <v>48</v>
      </c>
      <c r="W1449" s="1" t="s">
        <v>48</v>
      </c>
      <c r="X1449" s="12" t="str">
        <f>IF(OR(VOZ_WHATSAPP[[#This Row],[Confirma Valor de pago]]="No Cumple",VOZ_WHATSAPP[[#This Row],[Confirma hora de pago]]="No Cumple",VOZ_WHATSAPP[[#This Row],[Confirma medio de pago]]="No Cumple"),"Sin Cierre","Cierre")</f>
        <v>Cierre</v>
      </c>
      <c r="Y1449" s="1" t="s">
        <v>46</v>
      </c>
      <c r="Z1449" s="1" t="s">
        <v>54</v>
      </c>
      <c r="AA1449" s="1" t="s">
        <v>46</v>
      </c>
      <c r="AB1449" s="1" t="s">
        <v>46</v>
      </c>
      <c r="AC1449" s="11" t="str">
        <f>IF(OR(VOZ_WHATSAPP[[#This Row],[La comunicación es asertiva, con respeto y evita maltrato]]="No Cumple",VOZ_WHATSAPP[[#This Row],[Cumple con las normativas legales]]="No Cumple"),"No Cumple","Cumple")</f>
        <v>Cumple</v>
      </c>
      <c r="AD1449" s="1" t="s">
        <v>46</v>
      </c>
      <c r="AE1449" s="1" t="s">
        <v>1380</v>
      </c>
      <c r="AF1449" s="4">
        <v>0.85</v>
      </c>
      <c r="AG1449" s="4">
        <f>IF(AND(VOZ_WHATSAPP[[#This Row],[Estado Cierre]]="Sin Cierre",VOZ_WHATSAPP[[#This Row],[Nota Negocio]]="Sin Negocio"),VOZ_WHATSAPP[[#This Row],[Nota]]-24%,VOZ_WHATSAPP[[#This Row],[Nota]])</f>
        <v>0.85</v>
      </c>
      <c r="AH1449" s="8">
        <f>IF(VOZ_WHATSAPP[[#This Row],[Estado Legal]]="No Cumple",0,IF(VOZ_WHATSAPP[[#This Row],[Realiza lectura de guion Legal]]="No Cumple",VOZ_WHATSAPP[[#This Row],[Nota 2]]-50%,VOZ_WHATSAPP[[#This Row],[Nota 2]]))</f>
        <v>0.85</v>
      </c>
    </row>
    <row r="1450" spans="1:34" x14ac:dyDescent="0.25">
      <c r="A1450" s="2" t="str">
        <f>VOZ_WHATSAPP[[#This Row],[ID Asesor]]&amp;VOZ_WHATSAPP[[#This Row],[Fecha Monitoreo]]</f>
        <v>380545848</v>
      </c>
      <c r="B1450" s="2">
        <v>45848</v>
      </c>
      <c r="C1450" s="1" t="s">
        <v>56</v>
      </c>
      <c r="D1450" s="1">
        <v>3805</v>
      </c>
      <c r="E1450" s="2">
        <v>45848</v>
      </c>
      <c r="F1450" s="3">
        <v>0.47847222222222224</v>
      </c>
      <c r="G1450" s="1" t="s">
        <v>58</v>
      </c>
      <c r="H1450" s="1" t="s">
        <v>44</v>
      </c>
      <c r="I1450" s="1">
        <v>447</v>
      </c>
      <c r="J1450" s="1">
        <v>3184210791</v>
      </c>
      <c r="K1450" s="1" t="s">
        <v>45</v>
      </c>
      <c r="L1450" s="1" t="s">
        <v>46</v>
      </c>
      <c r="M1450" s="1" t="s">
        <v>46</v>
      </c>
      <c r="N1450" s="1" t="s">
        <v>46</v>
      </c>
      <c r="O1450" s="1" t="s">
        <v>46</v>
      </c>
      <c r="P1450" s="1" t="s">
        <v>46</v>
      </c>
      <c r="Q1450" s="1" t="s">
        <v>48</v>
      </c>
      <c r="R1450" s="1" t="s">
        <v>48</v>
      </c>
      <c r="S1450" s="1" t="s">
        <v>48</v>
      </c>
      <c r="T1450" s="12" t="str">
        <f>IF(OR(VOZ_WHATSAPP[[#This Row],[Brinda argumentos coherentes a la objeción]]="No Cumple",VOZ_WHATSAPP[[#This Row],[Despliegue de Beneficios y/o consecuencias]]="No Cumple"),"Sin Negocio","Negocio")</f>
        <v>Negocio</v>
      </c>
      <c r="U1450" s="1" t="s">
        <v>46</v>
      </c>
      <c r="V1450" s="1" t="s">
        <v>46</v>
      </c>
      <c r="W1450" s="1" t="s">
        <v>46</v>
      </c>
      <c r="X1450" s="12" t="str">
        <f>IF(OR(VOZ_WHATSAPP[[#This Row],[Confirma Valor de pago]]="No Cumple",VOZ_WHATSAPP[[#This Row],[Confirma hora de pago]]="No Cumple",VOZ_WHATSAPP[[#This Row],[Confirma medio de pago]]="No Cumple"),"Sin Cierre","Cierre")</f>
        <v>Cierre</v>
      </c>
      <c r="Y1450" s="1" t="s">
        <v>46</v>
      </c>
      <c r="Z1450" s="1" t="s">
        <v>46</v>
      </c>
      <c r="AA1450" s="1" t="s">
        <v>46</v>
      </c>
      <c r="AB1450" s="1" t="s">
        <v>46</v>
      </c>
      <c r="AC1450" s="11" t="str">
        <f>IF(OR(VOZ_WHATSAPP[[#This Row],[La comunicación es asertiva, con respeto y evita maltrato]]="No Cumple",VOZ_WHATSAPP[[#This Row],[Cumple con las normativas legales]]="No Cumple"),"No Cumple","Cumple")</f>
        <v>Cumple</v>
      </c>
      <c r="AD1450" s="1" t="s">
        <v>46</v>
      </c>
      <c r="AE1450" s="1" t="s">
        <v>65</v>
      </c>
      <c r="AF1450" s="4">
        <v>1</v>
      </c>
      <c r="AG1450" s="4">
        <f>IF(AND(VOZ_WHATSAPP[[#This Row],[Estado Cierre]]="Sin Cierre",VOZ_WHATSAPP[[#This Row],[Nota Negocio]]="Sin Negocio"),VOZ_WHATSAPP[[#This Row],[Nota]]-24%,VOZ_WHATSAPP[[#This Row],[Nota]])</f>
        <v>1</v>
      </c>
      <c r="AH1450" s="8">
        <f>IF(VOZ_WHATSAPP[[#This Row],[Estado Legal]]="No Cumple",0,IF(VOZ_WHATSAPP[[#This Row],[Realiza lectura de guion Legal]]="No Cumple",VOZ_WHATSAPP[[#This Row],[Nota 2]]-50%,VOZ_WHATSAPP[[#This Row],[Nota 2]]))</f>
        <v>1</v>
      </c>
    </row>
    <row r="1451" spans="1:34" x14ac:dyDescent="0.25">
      <c r="A1451" s="2" t="str">
        <f>VOZ_WHATSAPP[[#This Row],[ID Asesor]]&amp;VOZ_WHATSAPP[[#This Row],[Fecha Monitoreo]]</f>
        <v>348945848</v>
      </c>
      <c r="B1451" s="2">
        <v>45848</v>
      </c>
      <c r="C1451" s="1" t="s">
        <v>59</v>
      </c>
      <c r="D1451" s="1">
        <v>3489</v>
      </c>
      <c r="E1451" s="2">
        <v>45848</v>
      </c>
      <c r="F1451" s="3">
        <v>0.4465277777777778</v>
      </c>
      <c r="G1451" s="1" t="s">
        <v>51</v>
      </c>
      <c r="H1451" s="1" t="s">
        <v>44</v>
      </c>
      <c r="I1451" s="1">
        <v>1109</v>
      </c>
      <c r="J1451" s="1">
        <v>3012430413</v>
      </c>
      <c r="K1451" s="1" t="s">
        <v>45</v>
      </c>
      <c r="L1451" s="1" t="s">
        <v>46</v>
      </c>
      <c r="M1451" s="1" t="s">
        <v>46</v>
      </c>
      <c r="N1451" s="1" t="s">
        <v>46</v>
      </c>
      <c r="O1451" s="1" t="s">
        <v>46</v>
      </c>
      <c r="P1451" s="1" t="s">
        <v>46</v>
      </c>
      <c r="Q1451" s="1" t="s">
        <v>46</v>
      </c>
      <c r="R1451" s="1" t="s">
        <v>46</v>
      </c>
      <c r="S1451" s="1" t="s">
        <v>46</v>
      </c>
      <c r="T1451" s="12" t="str">
        <f>IF(OR(VOZ_WHATSAPP[[#This Row],[Brinda argumentos coherentes a la objeción]]="No Cumple",VOZ_WHATSAPP[[#This Row],[Despliegue de Beneficios y/o consecuencias]]="No Cumple"),"Sin Negocio","Negocio")</f>
        <v>Negocio</v>
      </c>
      <c r="U1451" s="1" t="s">
        <v>48</v>
      </c>
      <c r="V1451" s="1" t="s">
        <v>48</v>
      </c>
      <c r="W1451" s="1" t="s">
        <v>48</v>
      </c>
      <c r="X1451" s="12" t="str">
        <f>IF(OR(VOZ_WHATSAPP[[#This Row],[Confirma Valor de pago]]="No Cumple",VOZ_WHATSAPP[[#This Row],[Confirma hora de pago]]="No Cumple",VOZ_WHATSAPP[[#This Row],[Confirma medio de pago]]="No Cumple"),"Sin Cierre","Cierre")</f>
        <v>Cierre</v>
      </c>
      <c r="Y1451" s="1" t="s">
        <v>46</v>
      </c>
      <c r="Z1451" s="1" t="s">
        <v>46</v>
      </c>
      <c r="AA1451" s="1" t="s">
        <v>46</v>
      </c>
      <c r="AB1451" s="1" t="s">
        <v>46</v>
      </c>
      <c r="AC1451" s="11" t="str">
        <f>IF(OR(VOZ_WHATSAPP[[#This Row],[La comunicación es asertiva, con respeto y evita maltrato]]="No Cumple",VOZ_WHATSAPP[[#This Row],[Cumple con las normativas legales]]="No Cumple"),"No Cumple","Cumple")</f>
        <v>Cumple</v>
      </c>
      <c r="AD1451" s="1" t="s">
        <v>46</v>
      </c>
      <c r="AE1451" s="1" t="s">
        <v>83</v>
      </c>
      <c r="AF1451" s="4">
        <v>1</v>
      </c>
      <c r="AG1451" s="4">
        <f>IF(AND(VOZ_WHATSAPP[[#This Row],[Estado Cierre]]="Sin Cierre",VOZ_WHATSAPP[[#This Row],[Nota Negocio]]="Sin Negocio"),VOZ_WHATSAPP[[#This Row],[Nota]]-24%,VOZ_WHATSAPP[[#This Row],[Nota]])</f>
        <v>1</v>
      </c>
      <c r="AH1451" s="8">
        <f>IF(VOZ_WHATSAPP[[#This Row],[Estado Legal]]="No Cumple",0,IF(VOZ_WHATSAPP[[#This Row],[Realiza lectura de guion Legal]]="No Cumple",VOZ_WHATSAPP[[#This Row],[Nota 2]]-50%,VOZ_WHATSAPP[[#This Row],[Nota 2]]))</f>
        <v>1</v>
      </c>
    </row>
    <row r="1452" spans="1:34" x14ac:dyDescent="0.25">
      <c r="A1452" s="2" t="str">
        <f>VOZ_WHATSAPP[[#This Row],[ID Asesor]]&amp;VOZ_WHATSAPP[[#This Row],[Fecha Monitoreo]]</f>
        <v>398545848</v>
      </c>
      <c r="B1452" s="2">
        <v>45848</v>
      </c>
      <c r="C1452" s="1" t="s">
        <v>696</v>
      </c>
      <c r="D1452" s="1">
        <v>3985</v>
      </c>
      <c r="E1452" s="2">
        <v>45848</v>
      </c>
      <c r="F1452" s="3">
        <v>0.4548611111111111</v>
      </c>
      <c r="G1452" s="1" t="s">
        <v>51</v>
      </c>
      <c r="H1452" s="1" t="s">
        <v>44</v>
      </c>
      <c r="I1452" s="1">
        <v>1375</v>
      </c>
      <c r="J1452" s="1">
        <v>3202824596</v>
      </c>
      <c r="K1452" s="1" t="s">
        <v>45</v>
      </c>
      <c r="L1452" s="1" t="s">
        <v>46</v>
      </c>
      <c r="M1452" s="1" t="s">
        <v>46</v>
      </c>
      <c r="N1452" s="1" t="s">
        <v>46</v>
      </c>
      <c r="O1452" s="1" t="s">
        <v>46</v>
      </c>
      <c r="P1452" s="1" t="s">
        <v>46</v>
      </c>
      <c r="Q1452" s="1" t="s">
        <v>46</v>
      </c>
      <c r="R1452" s="1" t="s">
        <v>46</v>
      </c>
      <c r="S1452" s="1" t="s">
        <v>48</v>
      </c>
      <c r="T1452" s="12" t="str">
        <f>IF(OR(VOZ_WHATSAPP[[#This Row],[Brinda argumentos coherentes a la objeción]]="No Cumple",VOZ_WHATSAPP[[#This Row],[Despliegue de Beneficios y/o consecuencias]]="No Cumple"),"Sin Negocio","Negocio")</f>
        <v>Negocio</v>
      </c>
      <c r="U1452" s="1" t="s">
        <v>48</v>
      </c>
      <c r="V1452" s="1" t="s">
        <v>48</v>
      </c>
      <c r="W1452" s="1" t="s">
        <v>48</v>
      </c>
      <c r="X1452" s="12" t="str">
        <f>IF(OR(VOZ_WHATSAPP[[#This Row],[Confirma Valor de pago]]="No Cumple",VOZ_WHATSAPP[[#This Row],[Confirma hora de pago]]="No Cumple",VOZ_WHATSAPP[[#This Row],[Confirma medio de pago]]="No Cumple"),"Sin Cierre","Cierre")</f>
        <v>Cierre</v>
      </c>
      <c r="Y1452" s="1" t="s">
        <v>46</v>
      </c>
      <c r="Z1452" s="1" t="s">
        <v>46</v>
      </c>
      <c r="AA1452" s="1" t="s">
        <v>46</v>
      </c>
      <c r="AB1452" s="1" t="s">
        <v>46</v>
      </c>
      <c r="AC1452" s="11" t="str">
        <f>IF(OR(VOZ_WHATSAPP[[#This Row],[La comunicación es asertiva, con respeto y evita maltrato]]="No Cumple",VOZ_WHATSAPP[[#This Row],[Cumple con las normativas legales]]="No Cumple"),"No Cumple","Cumple")</f>
        <v>Cumple</v>
      </c>
      <c r="AD1452" s="1" t="s">
        <v>46</v>
      </c>
      <c r="AE1452" s="1" t="s">
        <v>915</v>
      </c>
      <c r="AF1452" s="4">
        <v>1</v>
      </c>
      <c r="AG1452" s="4">
        <f>IF(AND(VOZ_WHATSAPP[[#This Row],[Estado Cierre]]="Sin Cierre",VOZ_WHATSAPP[[#This Row],[Nota Negocio]]="Sin Negocio"),VOZ_WHATSAPP[[#This Row],[Nota]]-24%,VOZ_WHATSAPP[[#This Row],[Nota]])</f>
        <v>1</v>
      </c>
      <c r="AH1452" s="8">
        <f>IF(VOZ_WHATSAPP[[#This Row],[Estado Legal]]="No Cumple",0,IF(VOZ_WHATSAPP[[#This Row],[Realiza lectura de guion Legal]]="No Cumple",VOZ_WHATSAPP[[#This Row],[Nota 2]]-50%,VOZ_WHATSAPP[[#This Row],[Nota 2]]))</f>
        <v>1</v>
      </c>
    </row>
    <row r="1453" spans="1:34" x14ac:dyDescent="0.25">
      <c r="A1453" s="2" t="str">
        <f>VOZ_WHATSAPP[[#This Row],[ID Asesor]]&amp;VOZ_WHATSAPP[[#This Row],[Fecha Monitoreo]]</f>
        <v>357545848</v>
      </c>
      <c r="B1453" s="2">
        <v>45848</v>
      </c>
      <c r="C1453" s="1" t="s">
        <v>56</v>
      </c>
      <c r="D1453" s="1">
        <v>3575</v>
      </c>
      <c r="E1453" s="2">
        <v>45848</v>
      </c>
      <c r="F1453" s="3">
        <v>0.51875000000000004</v>
      </c>
      <c r="G1453" s="1" t="s">
        <v>80</v>
      </c>
      <c r="H1453" s="1" t="s">
        <v>44</v>
      </c>
      <c r="I1453" s="1">
        <v>492</v>
      </c>
      <c r="J1453" s="1">
        <v>3108725161</v>
      </c>
      <c r="K1453" s="1" t="s">
        <v>45</v>
      </c>
      <c r="L1453" s="1" t="s">
        <v>46</v>
      </c>
      <c r="M1453" s="1" t="s">
        <v>46</v>
      </c>
      <c r="N1453" s="1" t="s">
        <v>46</v>
      </c>
      <c r="O1453" s="1" t="s">
        <v>54</v>
      </c>
      <c r="P1453" s="1" t="s">
        <v>46</v>
      </c>
      <c r="Q1453" s="1" t="s">
        <v>48</v>
      </c>
      <c r="R1453" s="1" t="s">
        <v>48</v>
      </c>
      <c r="S1453" s="1" t="s">
        <v>46</v>
      </c>
      <c r="T1453" s="12" t="str">
        <f>IF(OR(VOZ_WHATSAPP[[#This Row],[Brinda argumentos coherentes a la objeción]]="No Cumple",VOZ_WHATSAPP[[#This Row],[Despliegue de Beneficios y/o consecuencias]]="No Cumple"),"Sin Negocio","Negocio")</f>
        <v>Negocio</v>
      </c>
      <c r="U1453" s="1" t="s">
        <v>46</v>
      </c>
      <c r="V1453" s="1" t="s">
        <v>46</v>
      </c>
      <c r="W1453" s="1" t="s">
        <v>46</v>
      </c>
      <c r="X1453" s="12" t="str">
        <f>IF(OR(VOZ_WHATSAPP[[#This Row],[Confirma Valor de pago]]="No Cumple",VOZ_WHATSAPP[[#This Row],[Confirma hora de pago]]="No Cumple",VOZ_WHATSAPP[[#This Row],[Confirma medio de pago]]="No Cumple"),"Sin Cierre","Cierre")</f>
        <v>Cierre</v>
      </c>
      <c r="Y1453" s="1" t="s">
        <v>46</v>
      </c>
      <c r="Z1453" s="1" t="s">
        <v>46</v>
      </c>
      <c r="AA1453" s="1" t="s">
        <v>46</v>
      </c>
      <c r="AB1453" s="1" t="s">
        <v>46</v>
      </c>
      <c r="AC1453" s="11" t="str">
        <f>IF(OR(VOZ_WHATSAPP[[#This Row],[La comunicación es asertiva, con respeto y evita maltrato]]="No Cumple",VOZ_WHATSAPP[[#This Row],[Cumple con las normativas legales]]="No Cumple"),"No Cumple","Cumple")</f>
        <v>Cumple</v>
      </c>
      <c r="AD1453" s="1" t="s">
        <v>46</v>
      </c>
      <c r="AE1453" s="1" t="s">
        <v>1448</v>
      </c>
      <c r="AF1453" s="4">
        <v>0.95</v>
      </c>
      <c r="AG1453" s="4">
        <f>IF(AND(VOZ_WHATSAPP[[#This Row],[Estado Cierre]]="Sin Cierre",VOZ_WHATSAPP[[#This Row],[Nota Negocio]]="Sin Negocio"),VOZ_WHATSAPP[[#This Row],[Nota]]-24%,VOZ_WHATSAPP[[#This Row],[Nota]])</f>
        <v>0.95</v>
      </c>
      <c r="AH1453" s="8">
        <f>IF(VOZ_WHATSAPP[[#This Row],[Estado Legal]]="No Cumple",0,IF(VOZ_WHATSAPP[[#This Row],[Realiza lectura de guion Legal]]="No Cumple",VOZ_WHATSAPP[[#This Row],[Nota 2]]-50%,VOZ_WHATSAPP[[#This Row],[Nota 2]]))</f>
        <v>0.95</v>
      </c>
    </row>
    <row r="1454" spans="1:34" x14ac:dyDescent="0.25">
      <c r="A1454" s="2" t="str">
        <f>VOZ_WHATSAPP[[#This Row],[ID Asesor]]&amp;VOZ_WHATSAPP[[#This Row],[Fecha Monitoreo]]</f>
        <v>266745848</v>
      </c>
      <c r="B1454" s="2">
        <v>45848</v>
      </c>
      <c r="C1454" s="1" t="s">
        <v>126</v>
      </c>
      <c r="D1454" s="1">
        <v>2667</v>
      </c>
      <c r="E1454" s="2">
        <v>45848</v>
      </c>
      <c r="F1454" s="3">
        <v>0.38333333333333336</v>
      </c>
      <c r="G1454" s="1" t="s">
        <v>58</v>
      </c>
      <c r="H1454" s="1" t="s">
        <v>44</v>
      </c>
      <c r="I1454" s="1">
        <v>505</v>
      </c>
      <c r="J1454" s="1">
        <v>3046751398</v>
      </c>
      <c r="K1454" s="1" t="s">
        <v>45</v>
      </c>
      <c r="L1454" s="1" t="s">
        <v>46</v>
      </c>
      <c r="M1454" s="1" t="s">
        <v>46</v>
      </c>
      <c r="N1454" s="1" t="s">
        <v>46</v>
      </c>
      <c r="O1454" s="1" t="s">
        <v>46</v>
      </c>
      <c r="P1454" s="1" t="s">
        <v>46</v>
      </c>
      <c r="Q1454" s="1" t="s">
        <v>46</v>
      </c>
      <c r="R1454" s="1" t="s">
        <v>46</v>
      </c>
      <c r="S1454" s="1" t="s">
        <v>46</v>
      </c>
      <c r="T1454" s="12" t="str">
        <f>IF(OR(VOZ_WHATSAPP[[#This Row],[Brinda argumentos coherentes a la objeción]]="No Cumple",VOZ_WHATSAPP[[#This Row],[Despliegue de Beneficios y/o consecuencias]]="No Cumple"),"Sin Negocio","Negocio")</f>
        <v>Negocio</v>
      </c>
      <c r="U1454" s="1" t="s">
        <v>48</v>
      </c>
      <c r="V1454" s="1" t="s">
        <v>48</v>
      </c>
      <c r="W1454" s="1" t="s">
        <v>48</v>
      </c>
      <c r="X1454" s="12" t="str">
        <f>IF(OR(VOZ_WHATSAPP[[#This Row],[Confirma Valor de pago]]="No Cumple",VOZ_WHATSAPP[[#This Row],[Confirma hora de pago]]="No Cumple",VOZ_WHATSAPP[[#This Row],[Confirma medio de pago]]="No Cumple"),"Sin Cierre","Cierre")</f>
        <v>Cierre</v>
      </c>
      <c r="Y1454" s="1" t="s">
        <v>46</v>
      </c>
      <c r="Z1454" s="1" t="s">
        <v>46</v>
      </c>
      <c r="AA1454" s="1" t="s">
        <v>46</v>
      </c>
      <c r="AB1454" s="1" t="s">
        <v>46</v>
      </c>
      <c r="AC1454" s="11" t="str">
        <f>IF(OR(VOZ_WHATSAPP[[#This Row],[La comunicación es asertiva, con respeto y evita maltrato]]="No Cumple",VOZ_WHATSAPP[[#This Row],[Cumple con las normativas legales]]="No Cumple"),"No Cumple","Cumple")</f>
        <v>Cumple</v>
      </c>
      <c r="AD1454" s="1" t="s">
        <v>46</v>
      </c>
      <c r="AE1454" s="1" t="s">
        <v>133</v>
      </c>
      <c r="AF1454" s="4">
        <v>1</v>
      </c>
      <c r="AG1454" s="4">
        <f>IF(AND(VOZ_WHATSAPP[[#This Row],[Estado Cierre]]="Sin Cierre",VOZ_WHATSAPP[[#This Row],[Nota Negocio]]="Sin Negocio"),VOZ_WHATSAPP[[#This Row],[Nota]]-24%,VOZ_WHATSAPP[[#This Row],[Nota]])</f>
        <v>1</v>
      </c>
      <c r="AH1454" s="8">
        <f>IF(VOZ_WHATSAPP[[#This Row],[Estado Legal]]="No Cumple",0,IF(VOZ_WHATSAPP[[#This Row],[Realiza lectura de guion Legal]]="No Cumple",VOZ_WHATSAPP[[#This Row],[Nota 2]]-50%,VOZ_WHATSAPP[[#This Row],[Nota 2]]))</f>
        <v>1</v>
      </c>
    </row>
    <row r="1455" spans="1:34" x14ac:dyDescent="0.25">
      <c r="A1455" s="2" t="str">
        <f>VOZ_WHATSAPP[[#This Row],[ID Asesor]]&amp;VOZ_WHATSAPP[[#This Row],[Fecha Monitoreo]]</f>
        <v>372645848</v>
      </c>
      <c r="B1455" s="2">
        <v>45848</v>
      </c>
      <c r="C1455" s="1" t="s">
        <v>56</v>
      </c>
      <c r="D1455" s="1">
        <v>3726</v>
      </c>
      <c r="E1455" s="2">
        <v>45848</v>
      </c>
      <c r="F1455" s="3">
        <v>0.47847222222222224</v>
      </c>
      <c r="G1455" s="1" t="s">
        <v>58</v>
      </c>
      <c r="H1455" s="1" t="s">
        <v>44</v>
      </c>
      <c r="I1455" s="1">
        <v>3726</v>
      </c>
      <c r="J1455" s="1">
        <v>496</v>
      </c>
      <c r="K1455" s="1" t="s">
        <v>45</v>
      </c>
      <c r="L1455" s="1" t="s">
        <v>46</v>
      </c>
      <c r="M1455" s="1" t="s">
        <v>47</v>
      </c>
      <c r="N1455" s="1" t="s">
        <v>46</v>
      </c>
      <c r="O1455" s="1" t="s">
        <v>46</v>
      </c>
      <c r="P1455" s="1" t="s">
        <v>46</v>
      </c>
      <c r="Q1455" s="1" t="s">
        <v>48</v>
      </c>
      <c r="R1455" s="1" t="s">
        <v>48</v>
      </c>
      <c r="S1455" s="1" t="s">
        <v>48</v>
      </c>
      <c r="T1455" s="12" t="str">
        <f>IF(OR(VOZ_WHATSAPP[[#This Row],[Brinda argumentos coherentes a la objeción]]="No Cumple",VOZ_WHATSAPP[[#This Row],[Despliegue de Beneficios y/o consecuencias]]="No Cumple"),"Sin Negocio","Negocio")</f>
        <v>Negocio</v>
      </c>
      <c r="U1455" s="1" t="s">
        <v>46</v>
      </c>
      <c r="V1455" s="1" t="s">
        <v>46</v>
      </c>
      <c r="W1455" s="1" t="s">
        <v>46</v>
      </c>
      <c r="X1455" s="12" t="str">
        <f>IF(OR(VOZ_WHATSAPP[[#This Row],[Confirma Valor de pago]]="No Cumple",VOZ_WHATSAPP[[#This Row],[Confirma hora de pago]]="No Cumple",VOZ_WHATSAPP[[#This Row],[Confirma medio de pago]]="No Cumple"),"Sin Cierre","Cierre")</f>
        <v>Cierre</v>
      </c>
      <c r="Y1455" s="1" t="s">
        <v>46</v>
      </c>
      <c r="Z1455" s="1" t="s">
        <v>46</v>
      </c>
      <c r="AA1455" s="1" t="s">
        <v>46</v>
      </c>
      <c r="AB1455" s="1" t="s">
        <v>46</v>
      </c>
      <c r="AC1455" s="11" t="str">
        <f>IF(OR(VOZ_WHATSAPP[[#This Row],[La comunicación es asertiva, con respeto y evita maltrato]]="No Cumple",VOZ_WHATSAPP[[#This Row],[Cumple con las normativas legales]]="No Cumple"),"No Cumple","Cumple")</f>
        <v>Cumple</v>
      </c>
      <c r="AD1455" s="1" t="s">
        <v>46</v>
      </c>
      <c r="AE1455" s="1" t="s">
        <v>1449</v>
      </c>
      <c r="AF1455" s="4">
        <v>0.96</v>
      </c>
      <c r="AG1455" s="4">
        <f>IF(AND(VOZ_WHATSAPP[[#This Row],[Estado Cierre]]="Sin Cierre",VOZ_WHATSAPP[[#This Row],[Nota Negocio]]="Sin Negocio"),VOZ_WHATSAPP[[#This Row],[Nota]]-24%,VOZ_WHATSAPP[[#This Row],[Nota]])</f>
        <v>0.96</v>
      </c>
      <c r="AH1455" s="8">
        <f>IF(VOZ_WHATSAPP[[#This Row],[Estado Legal]]="No Cumple",0,IF(VOZ_WHATSAPP[[#This Row],[Realiza lectura de guion Legal]]="No Cumple",VOZ_WHATSAPP[[#This Row],[Nota 2]]-50%,VOZ_WHATSAPP[[#This Row],[Nota 2]]))</f>
        <v>0.96</v>
      </c>
    </row>
    <row r="1456" spans="1:34" x14ac:dyDescent="0.25">
      <c r="A1456" s="2" t="str">
        <f>VOZ_WHATSAPP[[#This Row],[ID Asesor]]&amp;VOZ_WHATSAPP[[#This Row],[Fecha Monitoreo]]</f>
        <v>399645848</v>
      </c>
      <c r="B1456" s="2">
        <v>45848</v>
      </c>
      <c r="C1456" s="1" t="s">
        <v>696</v>
      </c>
      <c r="D1456" s="1">
        <v>3996</v>
      </c>
      <c r="E1456" s="2">
        <v>45848</v>
      </c>
      <c r="F1456" s="3">
        <v>0.39861111111111114</v>
      </c>
      <c r="G1456" s="1" t="s">
        <v>43</v>
      </c>
      <c r="H1456" s="1" t="s">
        <v>44</v>
      </c>
      <c r="I1456" s="1">
        <v>1390</v>
      </c>
      <c r="J1456" s="1">
        <v>3216826623</v>
      </c>
      <c r="K1456" s="1" t="s">
        <v>45</v>
      </c>
      <c r="L1456" s="1" t="s">
        <v>46</v>
      </c>
      <c r="M1456" s="1" t="s">
        <v>46</v>
      </c>
      <c r="N1456" s="1" t="s">
        <v>46</v>
      </c>
      <c r="O1456" s="1" t="s">
        <v>46</v>
      </c>
      <c r="P1456" s="1" t="s">
        <v>46</v>
      </c>
      <c r="Q1456" s="1" t="s">
        <v>46</v>
      </c>
      <c r="R1456" s="1" t="s">
        <v>46</v>
      </c>
      <c r="S1456" s="1" t="s">
        <v>46</v>
      </c>
      <c r="T1456" s="12" t="str">
        <f>IF(OR(VOZ_WHATSAPP[[#This Row],[Brinda argumentos coherentes a la objeción]]="No Cumple",VOZ_WHATSAPP[[#This Row],[Despliegue de Beneficios y/o consecuencias]]="No Cumple"),"Sin Negocio","Negocio")</f>
        <v>Negocio</v>
      </c>
      <c r="U1456" s="1" t="s">
        <v>48</v>
      </c>
      <c r="V1456" s="1" t="s">
        <v>48</v>
      </c>
      <c r="W1456" s="1" t="s">
        <v>48</v>
      </c>
      <c r="X1456" s="12" t="str">
        <f>IF(OR(VOZ_WHATSAPP[[#This Row],[Confirma Valor de pago]]="No Cumple",VOZ_WHATSAPP[[#This Row],[Confirma hora de pago]]="No Cumple",VOZ_WHATSAPP[[#This Row],[Confirma medio de pago]]="No Cumple"),"Sin Cierre","Cierre")</f>
        <v>Cierre</v>
      </c>
      <c r="Y1456" s="1" t="s">
        <v>46</v>
      </c>
      <c r="Z1456" s="1" t="s">
        <v>46</v>
      </c>
      <c r="AA1456" s="1" t="s">
        <v>46</v>
      </c>
      <c r="AB1456" s="1" t="s">
        <v>46</v>
      </c>
      <c r="AC1456" s="11" t="str">
        <f>IF(OR(VOZ_WHATSAPP[[#This Row],[La comunicación es asertiva, con respeto y evita maltrato]]="No Cumple",VOZ_WHATSAPP[[#This Row],[Cumple con las normativas legales]]="No Cumple"),"No Cumple","Cumple")</f>
        <v>Cumple</v>
      </c>
      <c r="AD1456" s="1" t="s">
        <v>46</v>
      </c>
      <c r="AE1456" s="1" t="s">
        <v>915</v>
      </c>
      <c r="AF1456" s="4">
        <v>1</v>
      </c>
      <c r="AG1456" s="4">
        <f>IF(AND(VOZ_WHATSAPP[[#This Row],[Estado Cierre]]="Sin Cierre",VOZ_WHATSAPP[[#This Row],[Nota Negocio]]="Sin Negocio"),VOZ_WHATSAPP[[#This Row],[Nota]]-24%,VOZ_WHATSAPP[[#This Row],[Nota]])</f>
        <v>1</v>
      </c>
      <c r="AH1456" s="8">
        <f>IF(VOZ_WHATSAPP[[#This Row],[Estado Legal]]="No Cumple",0,IF(VOZ_WHATSAPP[[#This Row],[Realiza lectura de guion Legal]]="No Cumple",VOZ_WHATSAPP[[#This Row],[Nota 2]]-50%,VOZ_WHATSAPP[[#This Row],[Nota 2]]))</f>
        <v>1</v>
      </c>
    </row>
    <row r="1457" spans="1:34" x14ac:dyDescent="0.25">
      <c r="A1457" s="2" t="str">
        <f>VOZ_WHATSAPP[[#This Row],[ID Asesor]]&amp;VOZ_WHATSAPP[[#This Row],[Fecha Monitoreo]]</f>
        <v>326845848</v>
      </c>
      <c r="B1457" s="2">
        <v>45848</v>
      </c>
      <c r="C1457" s="1" t="s">
        <v>42</v>
      </c>
      <c r="D1457" s="1">
        <v>3268</v>
      </c>
      <c r="E1457" s="2">
        <v>45848</v>
      </c>
      <c r="F1457" s="3">
        <v>0.38750000000000001</v>
      </c>
      <c r="G1457" s="1" t="s">
        <v>51</v>
      </c>
      <c r="H1457" s="1" t="s">
        <v>71</v>
      </c>
      <c r="I1457" s="1"/>
      <c r="J1457" s="1"/>
      <c r="K1457" s="1"/>
      <c r="L1457" s="1" t="s">
        <v>46</v>
      </c>
      <c r="M1457" s="1" t="s">
        <v>48</v>
      </c>
      <c r="N1457" s="1" t="s">
        <v>46</v>
      </c>
      <c r="O1457" s="1" t="s">
        <v>46</v>
      </c>
      <c r="P1457" s="1" t="s">
        <v>46</v>
      </c>
      <c r="Q1457" s="1" t="s">
        <v>46</v>
      </c>
      <c r="R1457" s="1" t="s">
        <v>46</v>
      </c>
      <c r="S1457" s="1" t="s">
        <v>46</v>
      </c>
      <c r="T1457" s="12" t="str">
        <f>IF(OR(VOZ_WHATSAPP[[#This Row],[Brinda argumentos coherentes a la objeción]]="No Cumple",VOZ_WHATSAPP[[#This Row],[Despliegue de Beneficios y/o consecuencias]]="No Cumple"),"Sin Negocio","Negocio")</f>
        <v>Negocio</v>
      </c>
      <c r="U1457" s="1" t="s">
        <v>46</v>
      </c>
      <c r="V1457" s="1" t="s">
        <v>46</v>
      </c>
      <c r="W1457" s="1" t="s">
        <v>46</v>
      </c>
      <c r="X1457" s="12" t="str">
        <f>IF(OR(VOZ_WHATSAPP[[#This Row],[Confirma Valor de pago]]="No Cumple",VOZ_WHATSAPP[[#This Row],[Confirma hora de pago]]="No Cumple",VOZ_WHATSAPP[[#This Row],[Confirma medio de pago]]="No Cumple"),"Sin Cierre","Cierre")</f>
        <v>Cierre</v>
      </c>
      <c r="Y1457" s="1" t="s">
        <v>46</v>
      </c>
      <c r="Z1457" s="1" t="s">
        <v>46</v>
      </c>
      <c r="AA1457" s="1" t="s">
        <v>46</v>
      </c>
      <c r="AB1457" s="1" t="s">
        <v>46</v>
      </c>
      <c r="AC1457" s="11" t="str">
        <f>IF(OR(VOZ_WHATSAPP[[#This Row],[La comunicación es asertiva, con respeto y evita maltrato]]="No Cumple",VOZ_WHATSAPP[[#This Row],[Cumple con las normativas legales]]="No Cumple"),"No Cumple","Cumple")</f>
        <v>Cumple</v>
      </c>
      <c r="AD1457" s="1" t="s">
        <v>46</v>
      </c>
      <c r="AE1457" s="1" t="s">
        <v>78</v>
      </c>
      <c r="AF1457" s="4">
        <v>1</v>
      </c>
      <c r="AG1457" s="4">
        <f>IF(AND(VOZ_WHATSAPP[[#This Row],[Estado Cierre]]="Sin Cierre",VOZ_WHATSAPP[[#This Row],[Nota Negocio]]="Sin Negocio"),VOZ_WHATSAPP[[#This Row],[Nota]]-24%,VOZ_WHATSAPP[[#This Row],[Nota]])</f>
        <v>1</v>
      </c>
      <c r="AH1457" s="8">
        <f>IF(VOZ_WHATSAPP[[#This Row],[Estado Legal]]="No Cumple",0,IF(VOZ_WHATSAPP[[#This Row],[Realiza lectura de guion Legal]]="No Cumple",VOZ_WHATSAPP[[#This Row],[Nota 2]]-50%,VOZ_WHATSAPP[[#This Row],[Nota 2]]))</f>
        <v>1</v>
      </c>
    </row>
    <row r="1458" spans="1:34" x14ac:dyDescent="0.25">
      <c r="A1458" s="2" t="str">
        <f>VOZ_WHATSAPP[[#This Row],[ID Asesor]]&amp;VOZ_WHATSAPP[[#This Row],[Fecha Monitoreo]]</f>
        <v>299445848</v>
      </c>
      <c r="B1458" s="2">
        <v>45848</v>
      </c>
      <c r="C1458" s="1" t="s">
        <v>696</v>
      </c>
      <c r="D1458" s="1">
        <v>2994</v>
      </c>
      <c r="E1458" s="2">
        <v>45848</v>
      </c>
      <c r="F1458" s="3">
        <v>0.40138888888888891</v>
      </c>
      <c r="G1458" s="1" t="s">
        <v>51</v>
      </c>
      <c r="H1458" s="1" t="s">
        <v>44</v>
      </c>
      <c r="I1458" s="1">
        <v>1260</v>
      </c>
      <c r="J1458" s="1">
        <v>3113209594</v>
      </c>
      <c r="K1458" s="1" t="s">
        <v>45</v>
      </c>
      <c r="L1458" s="1" t="s">
        <v>46</v>
      </c>
      <c r="M1458" s="1" t="s">
        <v>48</v>
      </c>
      <c r="N1458" s="1" t="s">
        <v>46</v>
      </c>
      <c r="O1458" s="1" t="s">
        <v>46</v>
      </c>
      <c r="P1458" s="1" t="s">
        <v>46</v>
      </c>
      <c r="Q1458" s="1" t="s">
        <v>46</v>
      </c>
      <c r="R1458" s="1" t="s">
        <v>48</v>
      </c>
      <c r="S1458" s="1" t="s">
        <v>48</v>
      </c>
      <c r="T1458" s="12" t="str">
        <f>IF(OR(VOZ_WHATSAPP[[#This Row],[Brinda argumentos coherentes a la objeción]]="No Cumple",VOZ_WHATSAPP[[#This Row],[Despliegue de Beneficios y/o consecuencias]]="No Cumple"),"Sin Negocio","Negocio")</f>
        <v>Negocio</v>
      </c>
      <c r="U1458" s="1" t="s">
        <v>48</v>
      </c>
      <c r="V1458" s="1" t="s">
        <v>48</v>
      </c>
      <c r="W1458" s="1" t="s">
        <v>48</v>
      </c>
      <c r="X1458" s="12" t="str">
        <f>IF(OR(VOZ_WHATSAPP[[#This Row],[Confirma Valor de pago]]="No Cumple",VOZ_WHATSAPP[[#This Row],[Confirma hora de pago]]="No Cumple",VOZ_WHATSAPP[[#This Row],[Confirma medio de pago]]="No Cumple"),"Sin Cierre","Cierre")</f>
        <v>Cierre</v>
      </c>
      <c r="Y1458" s="1" t="s">
        <v>48</v>
      </c>
      <c r="Z1458" s="1" t="s">
        <v>48</v>
      </c>
      <c r="AA1458" s="1" t="s">
        <v>46</v>
      </c>
      <c r="AB1458" s="1" t="s">
        <v>46</v>
      </c>
      <c r="AC1458" s="11" t="str">
        <f>IF(OR(VOZ_WHATSAPP[[#This Row],[La comunicación es asertiva, con respeto y evita maltrato]]="No Cumple",VOZ_WHATSAPP[[#This Row],[Cumple con las normativas legales]]="No Cumple"),"No Cumple","Cumple")</f>
        <v>Cumple</v>
      </c>
      <c r="AD1458" s="1" t="s">
        <v>48</v>
      </c>
      <c r="AE1458" s="1" t="s">
        <v>1450</v>
      </c>
      <c r="AF1458" s="4">
        <v>1</v>
      </c>
      <c r="AG1458" s="4">
        <f>IF(AND(VOZ_WHATSAPP[[#This Row],[Estado Cierre]]="Sin Cierre",VOZ_WHATSAPP[[#This Row],[Nota Negocio]]="Sin Negocio"),VOZ_WHATSAPP[[#This Row],[Nota]]-24%,VOZ_WHATSAPP[[#This Row],[Nota]])</f>
        <v>1</v>
      </c>
      <c r="AH1458" s="8">
        <f>IF(VOZ_WHATSAPP[[#This Row],[Estado Legal]]="No Cumple",0,IF(VOZ_WHATSAPP[[#This Row],[Realiza lectura de guion Legal]]="No Cumple",VOZ_WHATSAPP[[#This Row],[Nota 2]]-50%,VOZ_WHATSAPP[[#This Row],[Nota 2]]))</f>
        <v>1</v>
      </c>
    </row>
    <row r="1459" spans="1:34" x14ac:dyDescent="0.25">
      <c r="A1459" s="2" t="str">
        <f>VOZ_WHATSAPP[[#This Row],[ID Asesor]]&amp;VOZ_WHATSAPP[[#This Row],[Fecha Monitoreo]]</f>
        <v>403045848</v>
      </c>
      <c r="B1459" s="2">
        <v>45848</v>
      </c>
      <c r="C1459" s="1" t="s">
        <v>696</v>
      </c>
      <c r="D1459" s="1">
        <v>4030</v>
      </c>
      <c r="E1459" s="2">
        <v>45847</v>
      </c>
      <c r="F1459" s="3">
        <v>0.16805555555555557</v>
      </c>
      <c r="G1459" s="1" t="s">
        <v>51</v>
      </c>
      <c r="H1459" s="1" t="s">
        <v>71</v>
      </c>
      <c r="I1459" s="1"/>
      <c r="J1459" s="1"/>
      <c r="K1459" s="1"/>
      <c r="L1459" s="1" t="s">
        <v>46</v>
      </c>
      <c r="M1459" s="1" t="s">
        <v>48</v>
      </c>
      <c r="N1459" s="1" t="s">
        <v>47</v>
      </c>
      <c r="O1459" s="1" t="s">
        <v>54</v>
      </c>
      <c r="P1459" s="1" t="s">
        <v>46</v>
      </c>
      <c r="Q1459" s="1" t="s">
        <v>46</v>
      </c>
      <c r="R1459" s="1" t="s">
        <v>46</v>
      </c>
      <c r="S1459" s="1" t="s">
        <v>48</v>
      </c>
      <c r="T1459" s="12" t="str">
        <f>IF(OR(VOZ_WHATSAPP[[#This Row],[Brinda argumentos coherentes a la objeción]]="No Cumple",VOZ_WHATSAPP[[#This Row],[Despliegue de Beneficios y/o consecuencias]]="No Cumple"),"Sin Negocio","Negocio")</f>
        <v>Negocio</v>
      </c>
      <c r="U1459" s="1" t="s">
        <v>48</v>
      </c>
      <c r="V1459" s="1" t="s">
        <v>48</v>
      </c>
      <c r="W1459" s="1" t="s">
        <v>48</v>
      </c>
      <c r="X1459" s="12" t="str">
        <f>IF(OR(VOZ_WHATSAPP[[#This Row],[Confirma Valor de pago]]="No Cumple",VOZ_WHATSAPP[[#This Row],[Confirma hora de pago]]="No Cumple",VOZ_WHATSAPP[[#This Row],[Confirma medio de pago]]="No Cumple"),"Sin Cierre","Cierre")</f>
        <v>Cierre</v>
      </c>
      <c r="Y1459" s="1" t="s">
        <v>48</v>
      </c>
      <c r="Z1459" s="1" t="s">
        <v>46</v>
      </c>
      <c r="AA1459" s="1" t="s">
        <v>46</v>
      </c>
      <c r="AB1459" s="1" t="s">
        <v>46</v>
      </c>
      <c r="AC1459" s="11" t="str">
        <f>IF(OR(VOZ_WHATSAPP[[#This Row],[La comunicación es asertiva, con respeto y evita maltrato]]="No Cumple",VOZ_WHATSAPP[[#This Row],[Cumple con las normativas legales]]="No Cumple"),"No Cumple","Cumple")</f>
        <v>Cumple</v>
      </c>
      <c r="AD1459" s="1" t="s">
        <v>48</v>
      </c>
      <c r="AE1459" s="1" t="s">
        <v>1090</v>
      </c>
      <c r="AF1459" s="4">
        <v>0.9</v>
      </c>
      <c r="AG1459" s="4">
        <f>IF(AND(VOZ_WHATSAPP[[#This Row],[Estado Cierre]]="Sin Cierre",VOZ_WHATSAPP[[#This Row],[Nota Negocio]]="Sin Negocio"),VOZ_WHATSAPP[[#This Row],[Nota]]-24%,VOZ_WHATSAPP[[#This Row],[Nota]])</f>
        <v>0.9</v>
      </c>
      <c r="AH1459" s="8">
        <f>IF(VOZ_WHATSAPP[[#This Row],[Estado Legal]]="No Cumple",0,IF(VOZ_WHATSAPP[[#This Row],[Realiza lectura de guion Legal]]="No Cumple",VOZ_WHATSAPP[[#This Row],[Nota 2]]-50%,VOZ_WHATSAPP[[#This Row],[Nota 2]]))</f>
        <v>0.9</v>
      </c>
    </row>
    <row r="1460" spans="1:34" x14ac:dyDescent="0.25">
      <c r="A1460" s="2" t="str">
        <f>VOZ_WHATSAPP[[#This Row],[ID Asesor]]&amp;VOZ_WHATSAPP[[#This Row],[Fecha Monitoreo]]</f>
        <v>369145848</v>
      </c>
      <c r="B1460" s="2">
        <v>45848</v>
      </c>
      <c r="C1460" s="1" t="s">
        <v>42</v>
      </c>
      <c r="D1460" s="1">
        <v>3691</v>
      </c>
      <c r="E1460" s="2">
        <v>45848</v>
      </c>
      <c r="F1460" s="3">
        <v>0.34513888888888888</v>
      </c>
      <c r="G1460" s="1" t="s">
        <v>60</v>
      </c>
      <c r="H1460" s="1" t="s">
        <v>71</v>
      </c>
      <c r="I1460" s="1"/>
      <c r="J1460" s="1"/>
      <c r="K1460" s="1"/>
      <c r="L1460" s="1" t="s">
        <v>47</v>
      </c>
      <c r="M1460" s="1" t="s">
        <v>48</v>
      </c>
      <c r="N1460" s="1" t="s">
        <v>46</v>
      </c>
      <c r="O1460" s="1" t="s">
        <v>46</v>
      </c>
      <c r="P1460" s="1" t="s">
        <v>46</v>
      </c>
      <c r="Q1460" s="1" t="s">
        <v>46</v>
      </c>
      <c r="R1460" s="1" t="s">
        <v>46</v>
      </c>
      <c r="S1460" s="1" t="s">
        <v>46</v>
      </c>
      <c r="T1460" s="12" t="str">
        <f>IF(OR(VOZ_WHATSAPP[[#This Row],[Brinda argumentos coherentes a la objeción]]="No Cumple",VOZ_WHATSAPP[[#This Row],[Despliegue de Beneficios y/o consecuencias]]="No Cumple"),"Sin Negocio","Negocio")</f>
        <v>Negocio</v>
      </c>
      <c r="U1460" s="1" t="s">
        <v>46</v>
      </c>
      <c r="V1460" s="1" t="s">
        <v>46</v>
      </c>
      <c r="W1460" s="1" t="s">
        <v>46</v>
      </c>
      <c r="X1460" s="12" t="str">
        <f>IF(OR(VOZ_WHATSAPP[[#This Row],[Confirma Valor de pago]]="No Cumple",VOZ_WHATSAPP[[#This Row],[Confirma hora de pago]]="No Cumple",VOZ_WHATSAPP[[#This Row],[Confirma medio de pago]]="No Cumple"),"Sin Cierre","Cierre")</f>
        <v>Cierre</v>
      </c>
      <c r="Y1460" s="1" t="s">
        <v>46</v>
      </c>
      <c r="Z1460" s="1" t="s">
        <v>46</v>
      </c>
      <c r="AA1460" s="1" t="s">
        <v>46</v>
      </c>
      <c r="AB1460" s="1" t="s">
        <v>46</v>
      </c>
      <c r="AC1460" s="11" t="str">
        <f>IF(OR(VOZ_WHATSAPP[[#This Row],[La comunicación es asertiva, con respeto y evita maltrato]]="No Cumple",VOZ_WHATSAPP[[#This Row],[Cumple con las normativas legales]]="No Cumple"),"No Cumple","Cumple")</f>
        <v>Cumple</v>
      </c>
      <c r="AD1460" s="1" t="s">
        <v>46</v>
      </c>
      <c r="AE1460" s="1" t="s">
        <v>1451</v>
      </c>
      <c r="AF1460" s="4">
        <v>0.96</v>
      </c>
      <c r="AG1460" s="4">
        <f>IF(AND(VOZ_WHATSAPP[[#This Row],[Estado Cierre]]="Sin Cierre",VOZ_WHATSAPP[[#This Row],[Nota Negocio]]="Sin Negocio"),VOZ_WHATSAPP[[#This Row],[Nota]]-24%,VOZ_WHATSAPP[[#This Row],[Nota]])</f>
        <v>0.96</v>
      </c>
      <c r="AH1460" s="8">
        <f>IF(VOZ_WHATSAPP[[#This Row],[Estado Legal]]="No Cumple",0,IF(VOZ_WHATSAPP[[#This Row],[Realiza lectura de guion Legal]]="No Cumple",VOZ_WHATSAPP[[#This Row],[Nota 2]]-50%,VOZ_WHATSAPP[[#This Row],[Nota 2]]))</f>
        <v>0.96</v>
      </c>
    </row>
    <row r="1461" spans="1:34" x14ac:dyDescent="0.25">
      <c r="A1461" s="2" t="str">
        <f>VOZ_WHATSAPP[[#This Row],[ID Asesor]]&amp;VOZ_WHATSAPP[[#This Row],[Fecha Monitoreo]]</f>
        <v>366945848</v>
      </c>
      <c r="B1461" s="2">
        <v>45848</v>
      </c>
      <c r="C1461" s="1" t="s">
        <v>696</v>
      </c>
      <c r="D1461" s="1">
        <v>3669</v>
      </c>
      <c r="E1461" s="2">
        <v>45847</v>
      </c>
      <c r="F1461" s="3">
        <v>0.46458333333333335</v>
      </c>
      <c r="G1461" s="1" t="s">
        <v>51</v>
      </c>
      <c r="H1461" s="1" t="s">
        <v>71</v>
      </c>
      <c r="I1461" s="1"/>
      <c r="J1461" s="1"/>
      <c r="K1461" s="1"/>
      <c r="L1461" s="1" t="s">
        <v>46</v>
      </c>
      <c r="M1461" s="1" t="s">
        <v>48</v>
      </c>
      <c r="N1461" s="1" t="s">
        <v>46</v>
      </c>
      <c r="O1461" s="1" t="s">
        <v>46</v>
      </c>
      <c r="P1461" s="1" t="s">
        <v>46</v>
      </c>
      <c r="Q1461" s="1" t="s">
        <v>46</v>
      </c>
      <c r="R1461" s="1" t="s">
        <v>46</v>
      </c>
      <c r="S1461" s="1" t="s">
        <v>48</v>
      </c>
      <c r="T1461" s="12" t="str">
        <f>IF(OR(VOZ_WHATSAPP[[#This Row],[Brinda argumentos coherentes a la objeción]]="No Cumple",VOZ_WHATSAPP[[#This Row],[Despliegue de Beneficios y/o consecuencias]]="No Cumple"),"Sin Negocio","Negocio")</f>
        <v>Negocio</v>
      </c>
      <c r="U1461" s="1" t="s">
        <v>48</v>
      </c>
      <c r="V1461" s="1" t="s">
        <v>48</v>
      </c>
      <c r="W1461" s="1" t="s">
        <v>48</v>
      </c>
      <c r="X1461" s="12" t="str">
        <f>IF(OR(VOZ_WHATSAPP[[#This Row],[Confirma Valor de pago]]="No Cumple",VOZ_WHATSAPP[[#This Row],[Confirma hora de pago]]="No Cumple",VOZ_WHATSAPP[[#This Row],[Confirma medio de pago]]="No Cumple"),"Sin Cierre","Cierre")</f>
        <v>Cierre</v>
      </c>
      <c r="Y1461" s="1" t="s">
        <v>48</v>
      </c>
      <c r="Z1461" s="1" t="s">
        <v>54</v>
      </c>
      <c r="AA1461" s="1" t="s">
        <v>46</v>
      </c>
      <c r="AB1461" s="1" t="s">
        <v>46</v>
      </c>
      <c r="AC1461" s="11" t="str">
        <f>IF(OR(VOZ_WHATSAPP[[#This Row],[La comunicación es asertiva, con respeto y evita maltrato]]="No Cumple",VOZ_WHATSAPP[[#This Row],[Cumple con las normativas legales]]="No Cumple"),"No Cumple","Cumple")</f>
        <v>Cumple</v>
      </c>
      <c r="AD1461" s="1" t="s">
        <v>48</v>
      </c>
      <c r="AE1461" s="1" t="s">
        <v>1452</v>
      </c>
      <c r="AF1461" s="4">
        <v>0.85</v>
      </c>
      <c r="AG1461" s="4">
        <f>IF(AND(VOZ_WHATSAPP[[#This Row],[Estado Cierre]]="Sin Cierre",VOZ_WHATSAPP[[#This Row],[Nota Negocio]]="Sin Negocio"),VOZ_WHATSAPP[[#This Row],[Nota]]-24%,VOZ_WHATSAPP[[#This Row],[Nota]])</f>
        <v>0.85</v>
      </c>
      <c r="AH1461" s="8">
        <f>IF(VOZ_WHATSAPP[[#This Row],[Estado Legal]]="No Cumple",0,IF(VOZ_WHATSAPP[[#This Row],[Realiza lectura de guion Legal]]="No Cumple",VOZ_WHATSAPP[[#This Row],[Nota 2]]-50%,VOZ_WHATSAPP[[#This Row],[Nota 2]]))</f>
        <v>0.85</v>
      </c>
    </row>
    <row r="1462" spans="1:34" x14ac:dyDescent="0.25">
      <c r="A1462" s="2" t="str">
        <f>VOZ_WHATSAPP[[#This Row],[ID Asesor]]&amp;VOZ_WHATSAPP[[#This Row],[Fecha Monitoreo]]</f>
        <v>364545848</v>
      </c>
      <c r="B1462" s="2">
        <v>45848</v>
      </c>
      <c r="C1462" s="1" t="s">
        <v>59</v>
      </c>
      <c r="D1462" s="1">
        <v>3645</v>
      </c>
      <c r="E1462" s="2">
        <v>45848</v>
      </c>
      <c r="F1462" s="3">
        <v>0.46041666666666664</v>
      </c>
      <c r="G1462" s="1" t="s">
        <v>43</v>
      </c>
      <c r="H1462" s="1" t="s">
        <v>44</v>
      </c>
      <c r="I1462" s="1">
        <v>1388</v>
      </c>
      <c r="J1462" s="1">
        <v>3164291935</v>
      </c>
      <c r="K1462" s="1" t="s">
        <v>45</v>
      </c>
      <c r="L1462" s="1" t="s">
        <v>46</v>
      </c>
      <c r="M1462" s="1" t="s">
        <v>48</v>
      </c>
      <c r="N1462" s="1" t="s">
        <v>46</v>
      </c>
      <c r="O1462" s="1" t="s">
        <v>46</v>
      </c>
      <c r="P1462" s="1" t="s">
        <v>46</v>
      </c>
      <c r="Q1462" s="1" t="s">
        <v>46</v>
      </c>
      <c r="R1462" s="1" t="s">
        <v>46</v>
      </c>
      <c r="S1462" s="1" t="s">
        <v>46</v>
      </c>
      <c r="T1462" s="12" t="str">
        <f>IF(OR(VOZ_WHATSAPP[[#This Row],[Brinda argumentos coherentes a la objeción]]="No Cumple",VOZ_WHATSAPP[[#This Row],[Despliegue de Beneficios y/o consecuencias]]="No Cumple"),"Sin Negocio","Negocio")</f>
        <v>Negocio</v>
      </c>
      <c r="U1462" s="1" t="s">
        <v>48</v>
      </c>
      <c r="V1462" s="1" t="s">
        <v>48</v>
      </c>
      <c r="W1462" s="1" t="s">
        <v>48</v>
      </c>
      <c r="X1462" s="12" t="str">
        <f>IF(OR(VOZ_WHATSAPP[[#This Row],[Confirma Valor de pago]]="No Cumple",VOZ_WHATSAPP[[#This Row],[Confirma hora de pago]]="No Cumple",VOZ_WHATSAPP[[#This Row],[Confirma medio de pago]]="No Cumple"),"Sin Cierre","Cierre")</f>
        <v>Cierre</v>
      </c>
      <c r="Y1462" s="1" t="s">
        <v>48</v>
      </c>
      <c r="Z1462" s="1" t="s">
        <v>46</v>
      </c>
      <c r="AA1462" s="1" t="s">
        <v>46</v>
      </c>
      <c r="AB1462" s="1" t="s">
        <v>46</v>
      </c>
      <c r="AC1462" s="11" t="str">
        <f>IF(OR(VOZ_WHATSAPP[[#This Row],[La comunicación es asertiva, con respeto y evita maltrato]]="No Cumple",VOZ_WHATSAPP[[#This Row],[Cumple con las normativas legales]]="No Cumple"),"No Cumple","Cumple")</f>
        <v>Cumple</v>
      </c>
      <c r="AD1462" s="1" t="s">
        <v>46</v>
      </c>
      <c r="AE1462" s="1" t="s">
        <v>108</v>
      </c>
      <c r="AF1462" s="4">
        <v>1</v>
      </c>
      <c r="AG1462" s="4">
        <f>IF(AND(VOZ_WHATSAPP[[#This Row],[Estado Cierre]]="Sin Cierre",VOZ_WHATSAPP[[#This Row],[Nota Negocio]]="Sin Negocio"),VOZ_WHATSAPP[[#This Row],[Nota]]-24%,VOZ_WHATSAPP[[#This Row],[Nota]])</f>
        <v>1</v>
      </c>
      <c r="AH1462" s="8">
        <f>IF(VOZ_WHATSAPP[[#This Row],[Estado Legal]]="No Cumple",0,IF(VOZ_WHATSAPP[[#This Row],[Realiza lectura de guion Legal]]="No Cumple",VOZ_WHATSAPP[[#This Row],[Nota 2]]-50%,VOZ_WHATSAPP[[#This Row],[Nota 2]]))</f>
        <v>1</v>
      </c>
    </row>
    <row r="1463" spans="1:34" x14ac:dyDescent="0.25">
      <c r="A1463" s="2" t="str">
        <f>VOZ_WHATSAPP[[#This Row],[ID Asesor]]&amp;VOZ_WHATSAPP[[#This Row],[Fecha Monitoreo]]</f>
        <v>364445848</v>
      </c>
      <c r="B1463" s="2">
        <v>45848</v>
      </c>
      <c r="C1463" s="1" t="s">
        <v>696</v>
      </c>
      <c r="D1463" s="1">
        <v>3644</v>
      </c>
      <c r="E1463" s="2">
        <v>45848</v>
      </c>
      <c r="F1463" s="3">
        <v>0.375</v>
      </c>
      <c r="G1463" s="1" t="s">
        <v>51</v>
      </c>
      <c r="H1463" s="1" t="s">
        <v>71</v>
      </c>
      <c r="I1463" s="1"/>
      <c r="J1463" s="1"/>
      <c r="K1463" s="1"/>
      <c r="L1463" s="1" t="s">
        <v>46</v>
      </c>
      <c r="M1463" s="1" t="s">
        <v>47</v>
      </c>
      <c r="N1463" s="1" t="s">
        <v>46</v>
      </c>
      <c r="O1463" s="1" t="s">
        <v>46</v>
      </c>
      <c r="P1463" s="1" t="s">
        <v>46</v>
      </c>
      <c r="Q1463" s="1" t="s">
        <v>46</v>
      </c>
      <c r="R1463" s="1" t="s">
        <v>46</v>
      </c>
      <c r="S1463" s="1" t="s">
        <v>47</v>
      </c>
      <c r="T1463" s="12" t="str">
        <f>IF(OR(VOZ_WHATSAPP[[#This Row],[Brinda argumentos coherentes a la objeción]]="No Cumple",VOZ_WHATSAPP[[#This Row],[Despliegue de Beneficios y/o consecuencias]]="No Cumple"),"Sin Negocio","Negocio")</f>
        <v>Sin Negocio</v>
      </c>
      <c r="U1463" s="1" t="s">
        <v>48</v>
      </c>
      <c r="V1463" s="1" t="s">
        <v>48</v>
      </c>
      <c r="W1463" s="1" t="s">
        <v>48</v>
      </c>
      <c r="X1463" s="12" t="str">
        <f>IF(OR(VOZ_WHATSAPP[[#This Row],[Confirma Valor de pago]]="No Cumple",VOZ_WHATSAPP[[#This Row],[Confirma hora de pago]]="No Cumple",VOZ_WHATSAPP[[#This Row],[Confirma medio de pago]]="No Cumple"),"Sin Cierre","Cierre")</f>
        <v>Cierre</v>
      </c>
      <c r="Y1463" s="1" t="s">
        <v>46</v>
      </c>
      <c r="Z1463" s="1" t="s">
        <v>54</v>
      </c>
      <c r="AA1463" s="1" t="s">
        <v>46</v>
      </c>
      <c r="AB1463" s="1" t="s">
        <v>46</v>
      </c>
      <c r="AC1463" s="11" t="str">
        <f>IF(OR(VOZ_WHATSAPP[[#This Row],[La comunicación es asertiva, con respeto y evita maltrato]]="No Cumple",VOZ_WHATSAPP[[#This Row],[Cumple con las normativas legales]]="No Cumple"),"No Cumple","Cumple")</f>
        <v>Cumple</v>
      </c>
      <c r="AD1463" s="1" t="s">
        <v>46</v>
      </c>
      <c r="AE1463" s="1" t="s">
        <v>1453</v>
      </c>
      <c r="AF1463" s="4">
        <v>0.71</v>
      </c>
      <c r="AG1463" s="4">
        <f>IF(AND(VOZ_WHATSAPP[[#This Row],[Estado Cierre]]="Sin Cierre",VOZ_WHATSAPP[[#This Row],[Nota Negocio]]="Sin Negocio"),VOZ_WHATSAPP[[#This Row],[Nota]]-24%,VOZ_WHATSAPP[[#This Row],[Nota]])</f>
        <v>0.71</v>
      </c>
      <c r="AH1463" s="8">
        <f>IF(VOZ_WHATSAPP[[#This Row],[Estado Legal]]="No Cumple",0,IF(VOZ_WHATSAPP[[#This Row],[Realiza lectura de guion Legal]]="No Cumple",VOZ_WHATSAPP[[#This Row],[Nota 2]]-50%,VOZ_WHATSAPP[[#This Row],[Nota 2]]))</f>
        <v>0.71</v>
      </c>
    </row>
    <row r="1464" spans="1:34" x14ac:dyDescent="0.25">
      <c r="A1464" s="2" t="str">
        <f>VOZ_WHATSAPP[[#This Row],[ID Asesor]]&amp;VOZ_WHATSAPP[[#This Row],[Fecha Monitoreo]]</f>
        <v>402245848</v>
      </c>
      <c r="B1464" s="2">
        <v>45848</v>
      </c>
      <c r="C1464" s="1" t="s">
        <v>56</v>
      </c>
      <c r="D1464" s="1">
        <v>4022</v>
      </c>
      <c r="E1464" s="2">
        <v>45848</v>
      </c>
      <c r="F1464" s="3">
        <v>0.42222222222222222</v>
      </c>
      <c r="G1464" s="1" t="s">
        <v>80</v>
      </c>
      <c r="H1464" s="1" t="s">
        <v>44</v>
      </c>
      <c r="I1464" s="1">
        <v>612</v>
      </c>
      <c r="J1464" s="1">
        <v>3216573254</v>
      </c>
      <c r="K1464" s="1" t="s">
        <v>45</v>
      </c>
      <c r="L1464" s="1" t="s">
        <v>46</v>
      </c>
      <c r="M1464" s="1" t="s">
        <v>46</v>
      </c>
      <c r="N1464" s="1" t="s">
        <v>46</v>
      </c>
      <c r="O1464" s="1" t="s">
        <v>46</v>
      </c>
      <c r="P1464" s="1" t="s">
        <v>46</v>
      </c>
      <c r="Q1464" s="1" t="s">
        <v>46</v>
      </c>
      <c r="R1464" s="1" t="s">
        <v>47</v>
      </c>
      <c r="S1464" s="1" t="s">
        <v>47</v>
      </c>
      <c r="T1464" s="12" t="str">
        <f>IF(OR(VOZ_WHATSAPP[[#This Row],[Brinda argumentos coherentes a la objeción]]="No Cumple",VOZ_WHATSAPP[[#This Row],[Despliegue de Beneficios y/o consecuencias]]="No Cumple"),"Sin Negocio","Negocio")</f>
        <v>Sin Negocio</v>
      </c>
      <c r="U1464" s="1" t="s">
        <v>48</v>
      </c>
      <c r="V1464" s="1" t="s">
        <v>48</v>
      </c>
      <c r="W1464" s="1" t="s">
        <v>48</v>
      </c>
      <c r="X1464" s="12" t="str">
        <f>IF(OR(VOZ_WHATSAPP[[#This Row],[Confirma Valor de pago]]="No Cumple",VOZ_WHATSAPP[[#This Row],[Confirma hora de pago]]="No Cumple",VOZ_WHATSAPP[[#This Row],[Confirma medio de pago]]="No Cumple"),"Sin Cierre","Cierre")</f>
        <v>Cierre</v>
      </c>
      <c r="Y1464" s="1" t="s">
        <v>46</v>
      </c>
      <c r="Z1464" s="1" t="s">
        <v>46</v>
      </c>
      <c r="AA1464" s="1" t="s">
        <v>46</v>
      </c>
      <c r="AB1464" s="1" t="s">
        <v>46</v>
      </c>
      <c r="AC1464" s="11" t="str">
        <f>IF(OR(VOZ_WHATSAPP[[#This Row],[La comunicación es asertiva, con respeto y evita maltrato]]="No Cumple",VOZ_WHATSAPP[[#This Row],[Cumple con las normativas legales]]="No Cumple"),"No Cumple","Cumple")</f>
        <v>Cumple</v>
      </c>
      <c r="AD1464" s="1" t="s">
        <v>46</v>
      </c>
      <c r="AE1464" s="1" t="s">
        <v>1454</v>
      </c>
      <c r="AF1464" s="4">
        <v>0.8</v>
      </c>
      <c r="AG1464" s="4">
        <f>IF(AND(VOZ_WHATSAPP[[#This Row],[Estado Cierre]]="Sin Cierre",VOZ_WHATSAPP[[#This Row],[Nota Negocio]]="Sin Negocio"),VOZ_WHATSAPP[[#This Row],[Nota]]-24%,VOZ_WHATSAPP[[#This Row],[Nota]])</f>
        <v>0.8</v>
      </c>
      <c r="AH1464" s="8">
        <f>IF(VOZ_WHATSAPP[[#This Row],[Estado Legal]]="No Cumple",0,IF(VOZ_WHATSAPP[[#This Row],[Realiza lectura de guion Legal]]="No Cumple",VOZ_WHATSAPP[[#This Row],[Nota 2]]-50%,VOZ_WHATSAPP[[#This Row],[Nota 2]]))</f>
        <v>0.8</v>
      </c>
    </row>
    <row r="1465" spans="1:34" x14ac:dyDescent="0.25">
      <c r="A1465" s="2" t="str">
        <f>VOZ_WHATSAPP[[#This Row],[ID Asesor]]&amp;VOZ_WHATSAPP[[#This Row],[Fecha Monitoreo]]</f>
        <v>388045848</v>
      </c>
      <c r="B1465" s="2">
        <v>45848</v>
      </c>
      <c r="C1465" s="1" t="s">
        <v>56</v>
      </c>
      <c r="D1465" s="1">
        <v>3880</v>
      </c>
      <c r="E1465" s="2">
        <v>45848</v>
      </c>
      <c r="F1465" s="3">
        <v>0.41666666666666669</v>
      </c>
      <c r="G1465" s="1" t="s">
        <v>80</v>
      </c>
      <c r="H1465" s="1" t="s">
        <v>71</v>
      </c>
      <c r="I1465" s="1"/>
      <c r="J1465" s="1"/>
      <c r="K1465" s="1"/>
      <c r="L1465" s="1" t="s">
        <v>46</v>
      </c>
      <c r="M1465" s="1" t="s">
        <v>46</v>
      </c>
      <c r="N1465" s="1" t="s">
        <v>46</v>
      </c>
      <c r="O1465" s="1" t="s">
        <v>46</v>
      </c>
      <c r="P1465" s="1" t="s">
        <v>46</v>
      </c>
      <c r="Q1465" s="1" t="s">
        <v>48</v>
      </c>
      <c r="R1465" s="1" t="s">
        <v>48</v>
      </c>
      <c r="S1465" s="1" t="s">
        <v>48</v>
      </c>
      <c r="T1465" s="12" t="str">
        <f>IF(OR(VOZ_WHATSAPP[[#This Row],[Brinda argumentos coherentes a la objeción]]="No Cumple",VOZ_WHATSAPP[[#This Row],[Despliegue de Beneficios y/o consecuencias]]="No Cumple"),"Sin Negocio","Negocio")</f>
        <v>Negocio</v>
      </c>
      <c r="U1465" s="1" t="s">
        <v>46</v>
      </c>
      <c r="V1465" s="1" t="s">
        <v>46</v>
      </c>
      <c r="W1465" s="1" t="s">
        <v>46</v>
      </c>
      <c r="X1465" s="12" t="str">
        <f>IF(OR(VOZ_WHATSAPP[[#This Row],[Confirma Valor de pago]]="No Cumple",VOZ_WHATSAPP[[#This Row],[Confirma hora de pago]]="No Cumple",VOZ_WHATSAPP[[#This Row],[Confirma medio de pago]]="No Cumple"),"Sin Cierre","Cierre")</f>
        <v>Cierre</v>
      </c>
      <c r="Y1465" s="1" t="s">
        <v>48</v>
      </c>
      <c r="Z1465" s="1" t="s">
        <v>46</v>
      </c>
      <c r="AA1465" s="1" t="s">
        <v>46</v>
      </c>
      <c r="AB1465" s="1" t="s">
        <v>46</v>
      </c>
      <c r="AC1465" s="11" t="str">
        <f>IF(OR(VOZ_WHATSAPP[[#This Row],[La comunicación es asertiva, con respeto y evita maltrato]]="No Cumple",VOZ_WHATSAPP[[#This Row],[Cumple con las normativas legales]]="No Cumple"),"No Cumple","Cumple")</f>
        <v>Cumple</v>
      </c>
      <c r="AD1465" s="1" t="s">
        <v>46</v>
      </c>
      <c r="AE1465" s="1" t="s">
        <v>1455</v>
      </c>
      <c r="AF1465" s="4">
        <v>1</v>
      </c>
      <c r="AG1465" s="4">
        <f>IF(AND(VOZ_WHATSAPP[[#This Row],[Estado Cierre]]="Sin Cierre",VOZ_WHATSAPP[[#This Row],[Nota Negocio]]="Sin Negocio"),VOZ_WHATSAPP[[#This Row],[Nota]]-24%,VOZ_WHATSAPP[[#This Row],[Nota]])</f>
        <v>1</v>
      </c>
      <c r="AH1465" s="8">
        <f>IF(VOZ_WHATSAPP[[#This Row],[Estado Legal]]="No Cumple",0,IF(VOZ_WHATSAPP[[#This Row],[Realiza lectura de guion Legal]]="No Cumple",VOZ_WHATSAPP[[#This Row],[Nota 2]]-50%,VOZ_WHATSAPP[[#This Row],[Nota 2]]))</f>
        <v>1</v>
      </c>
    </row>
    <row r="1466" spans="1:34" x14ac:dyDescent="0.25">
      <c r="A1466" s="2" t="str">
        <f>VOZ_WHATSAPP[[#This Row],[ID Asesor]]&amp;VOZ_WHATSAPP[[#This Row],[Fecha Monitoreo]]</f>
        <v>295345848</v>
      </c>
      <c r="B1466" s="2">
        <v>45848</v>
      </c>
      <c r="C1466" s="1" t="s">
        <v>56</v>
      </c>
      <c r="D1466" s="1">
        <v>2953</v>
      </c>
      <c r="E1466" s="2">
        <v>45848</v>
      </c>
      <c r="F1466" s="3">
        <v>0.45347222222222222</v>
      </c>
      <c r="G1466" s="1" t="s">
        <v>58</v>
      </c>
      <c r="H1466" s="1" t="s">
        <v>44</v>
      </c>
      <c r="I1466" s="1">
        <v>479</v>
      </c>
      <c r="J1466" s="1">
        <v>3127958298</v>
      </c>
      <c r="K1466" s="1" t="s">
        <v>45</v>
      </c>
      <c r="L1466" s="1" t="s">
        <v>46</v>
      </c>
      <c r="M1466" s="1" t="s">
        <v>46</v>
      </c>
      <c r="N1466" s="1" t="s">
        <v>46</v>
      </c>
      <c r="O1466" s="1" t="s">
        <v>46</v>
      </c>
      <c r="P1466" s="1" t="s">
        <v>46</v>
      </c>
      <c r="Q1466" s="1" t="s">
        <v>48</v>
      </c>
      <c r="R1466" s="1" t="s">
        <v>48</v>
      </c>
      <c r="S1466" s="1" t="s">
        <v>46</v>
      </c>
      <c r="T1466" s="12" t="str">
        <f>IF(OR(VOZ_WHATSAPP[[#This Row],[Brinda argumentos coherentes a la objeción]]="No Cumple",VOZ_WHATSAPP[[#This Row],[Despliegue de Beneficios y/o consecuencias]]="No Cumple"),"Sin Negocio","Negocio")</f>
        <v>Negocio</v>
      </c>
      <c r="U1466" s="1" t="s">
        <v>46</v>
      </c>
      <c r="V1466" s="1" t="s">
        <v>46</v>
      </c>
      <c r="W1466" s="1" t="s">
        <v>46</v>
      </c>
      <c r="X1466" s="12" t="str">
        <f>IF(OR(VOZ_WHATSAPP[[#This Row],[Confirma Valor de pago]]="No Cumple",VOZ_WHATSAPP[[#This Row],[Confirma hora de pago]]="No Cumple",VOZ_WHATSAPP[[#This Row],[Confirma medio de pago]]="No Cumple"),"Sin Cierre","Cierre")</f>
        <v>Cierre</v>
      </c>
      <c r="Y1466" s="1" t="s">
        <v>46</v>
      </c>
      <c r="Z1466" s="1" t="s">
        <v>46</v>
      </c>
      <c r="AA1466" s="1" t="s">
        <v>46</v>
      </c>
      <c r="AB1466" s="1" t="s">
        <v>46</v>
      </c>
      <c r="AC1466" s="11" t="str">
        <f>IF(OR(VOZ_WHATSAPP[[#This Row],[La comunicación es asertiva, con respeto y evita maltrato]]="No Cumple",VOZ_WHATSAPP[[#This Row],[Cumple con las normativas legales]]="No Cumple"),"No Cumple","Cumple")</f>
        <v>Cumple</v>
      </c>
      <c r="AD1466" s="1" t="s">
        <v>46</v>
      </c>
      <c r="AE1466" s="1" t="s">
        <v>146</v>
      </c>
      <c r="AF1466" s="4">
        <v>1</v>
      </c>
      <c r="AG1466" s="4">
        <f>IF(AND(VOZ_WHATSAPP[[#This Row],[Estado Cierre]]="Sin Cierre",VOZ_WHATSAPP[[#This Row],[Nota Negocio]]="Sin Negocio"),VOZ_WHATSAPP[[#This Row],[Nota]]-24%,VOZ_WHATSAPP[[#This Row],[Nota]])</f>
        <v>1</v>
      </c>
      <c r="AH1466" s="8">
        <f>IF(VOZ_WHATSAPP[[#This Row],[Estado Legal]]="No Cumple",0,IF(VOZ_WHATSAPP[[#This Row],[Realiza lectura de guion Legal]]="No Cumple",VOZ_WHATSAPP[[#This Row],[Nota 2]]-50%,VOZ_WHATSAPP[[#This Row],[Nota 2]]))</f>
        <v>1</v>
      </c>
    </row>
    <row r="1467" spans="1:34" x14ac:dyDescent="0.25">
      <c r="A1467" s="2" t="str">
        <f>VOZ_WHATSAPP[[#This Row],[ID Asesor]]&amp;VOZ_WHATSAPP[[#This Row],[Fecha Monitoreo]]</f>
        <v>376945848</v>
      </c>
      <c r="B1467" s="2">
        <v>45848</v>
      </c>
      <c r="C1467" s="1" t="s">
        <v>126</v>
      </c>
      <c r="D1467" s="1">
        <v>3769</v>
      </c>
      <c r="E1467" s="2">
        <v>45848</v>
      </c>
      <c r="F1467" s="3">
        <v>0.52986111111111112</v>
      </c>
      <c r="G1467" s="1" t="s">
        <v>58</v>
      </c>
      <c r="H1467" s="1" t="s">
        <v>44</v>
      </c>
      <c r="I1467" s="1">
        <v>579</v>
      </c>
      <c r="J1467" s="1">
        <v>3219496271</v>
      </c>
      <c r="K1467" s="1" t="s">
        <v>45</v>
      </c>
      <c r="L1467" s="1" t="s">
        <v>46</v>
      </c>
      <c r="M1467" s="1" t="s">
        <v>46</v>
      </c>
      <c r="N1467" s="1" t="s">
        <v>46</v>
      </c>
      <c r="O1467" s="1" t="s">
        <v>46</v>
      </c>
      <c r="P1467" s="1" t="s">
        <v>46</v>
      </c>
      <c r="Q1467" s="1" t="s">
        <v>46</v>
      </c>
      <c r="R1467" s="1" t="s">
        <v>46</v>
      </c>
      <c r="S1467" s="1" t="s">
        <v>46</v>
      </c>
      <c r="T1467" s="12" t="str">
        <f>IF(OR(VOZ_WHATSAPP[[#This Row],[Brinda argumentos coherentes a la objeción]]="No Cumple",VOZ_WHATSAPP[[#This Row],[Despliegue de Beneficios y/o consecuencias]]="No Cumple"),"Sin Negocio","Negocio")</f>
        <v>Negocio</v>
      </c>
      <c r="U1467" s="1" t="s">
        <v>46</v>
      </c>
      <c r="V1467" s="1" t="s">
        <v>46</v>
      </c>
      <c r="W1467" s="1" t="s">
        <v>46</v>
      </c>
      <c r="X1467" s="12" t="str">
        <f>IF(OR(VOZ_WHATSAPP[[#This Row],[Confirma Valor de pago]]="No Cumple",VOZ_WHATSAPP[[#This Row],[Confirma hora de pago]]="No Cumple",VOZ_WHATSAPP[[#This Row],[Confirma medio de pago]]="No Cumple"),"Sin Cierre","Cierre")</f>
        <v>Cierre</v>
      </c>
      <c r="Y1467" s="1" t="s">
        <v>46</v>
      </c>
      <c r="Z1467" s="1" t="s">
        <v>46</v>
      </c>
      <c r="AA1467" s="1" t="s">
        <v>46</v>
      </c>
      <c r="AB1467" s="1" t="s">
        <v>46</v>
      </c>
      <c r="AC1467" s="11" t="str">
        <f>IF(OR(VOZ_WHATSAPP[[#This Row],[La comunicación es asertiva, con respeto y evita maltrato]]="No Cumple",VOZ_WHATSAPP[[#This Row],[Cumple con las normativas legales]]="No Cumple"),"No Cumple","Cumple")</f>
        <v>Cumple</v>
      </c>
      <c r="AD1467" s="1" t="s">
        <v>46</v>
      </c>
      <c r="AE1467" s="1" t="s">
        <v>133</v>
      </c>
      <c r="AF1467" s="4">
        <v>1</v>
      </c>
      <c r="AG1467" s="4">
        <f>IF(AND(VOZ_WHATSAPP[[#This Row],[Estado Cierre]]="Sin Cierre",VOZ_WHATSAPP[[#This Row],[Nota Negocio]]="Sin Negocio"),VOZ_WHATSAPP[[#This Row],[Nota]]-24%,VOZ_WHATSAPP[[#This Row],[Nota]])</f>
        <v>1</v>
      </c>
      <c r="AH1467" s="8">
        <f>IF(VOZ_WHATSAPP[[#This Row],[Estado Legal]]="No Cumple",0,IF(VOZ_WHATSAPP[[#This Row],[Realiza lectura de guion Legal]]="No Cumple",VOZ_WHATSAPP[[#This Row],[Nota 2]]-50%,VOZ_WHATSAPP[[#This Row],[Nota 2]]))</f>
        <v>1</v>
      </c>
    </row>
    <row r="1468" spans="1:34" x14ac:dyDescent="0.25">
      <c r="A1468" s="2" t="str">
        <f>VOZ_WHATSAPP[[#This Row],[ID Asesor]]&amp;VOZ_WHATSAPP[[#This Row],[Fecha Monitoreo]]</f>
        <v>403345848</v>
      </c>
      <c r="B1468" s="2">
        <v>45848</v>
      </c>
      <c r="C1468" s="1" t="s">
        <v>59</v>
      </c>
      <c r="D1468" s="1">
        <v>4033</v>
      </c>
      <c r="E1468" s="2">
        <v>45848</v>
      </c>
      <c r="F1468" s="3">
        <v>0.47708333333333336</v>
      </c>
      <c r="G1468" s="1" t="s">
        <v>51</v>
      </c>
      <c r="H1468" s="1" t="s">
        <v>44</v>
      </c>
      <c r="I1468" s="1">
        <v>1455</v>
      </c>
      <c r="J1468" s="1">
        <v>3006773237</v>
      </c>
      <c r="K1468" s="1" t="s">
        <v>45</v>
      </c>
      <c r="L1468" s="1" t="s">
        <v>46</v>
      </c>
      <c r="M1468" s="1" t="s">
        <v>46</v>
      </c>
      <c r="N1468" s="1" t="s">
        <v>46</v>
      </c>
      <c r="O1468" s="1" t="s">
        <v>46</v>
      </c>
      <c r="P1468" s="1" t="s">
        <v>46</v>
      </c>
      <c r="Q1468" s="1" t="s">
        <v>48</v>
      </c>
      <c r="R1468" s="1" t="s">
        <v>48</v>
      </c>
      <c r="S1468" s="1" t="s">
        <v>46</v>
      </c>
      <c r="T1468" s="12" t="str">
        <f>IF(OR(VOZ_WHATSAPP[[#This Row],[Brinda argumentos coherentes a la objeción]]="No Cumple",VOZ_WHATSAPP[[#This Row],[Despliegue de Beneficios y/o consecuencias]]="No Cumple"),"Sin Negocio","Negocio")</f>
        <v>Negocio</v>
      </c>
      <c r="U1468" s="1" t="s">
        <v>47</v>
      </c>
      <c r="V1468" s="1" t="s">
        <v>47</v>
      </c>
      <c r="W1468" s="1" t="s">
        <v>47</v>
      </c>
      <c r="X1468" s="12" t="str">
        <f>IF(OR(VOZ_WHATSAPP[[#This Row],[Confirma Valor de pago]]="No Cumple",VOZ_WHATSAPP[[#This Row],[Confirma hora de pago]]="No Cumple",VOZ_WHATSAPP[[#This Row],[Confirma medio de pago]]="No Cumple"),"Sin Cierre","Cierre")</f>
        <v>Sin Cierre</v>
      </c>
      <c r="Y1468" s="1" t="s">
        <v>46</v>
      </c>
      <c r="Z1468" s="1" t="s">
        <v>54</v>
      </c>
      <c r="AA1468" s="1" t="s">
        <v>46</v>
      </c>
      <c r="AB1468" s="1" t="s">
        <v>46</v>
      </c>
      <c r="AC1468" s="11" t="str">
        <f>IF(OR(VOZ_WHATSAPP[[#This Row],[La comunicación es asertiva, con respeto y evita maltrato]]="No Cumple",VOZ_WHATSAPP[[#This Row],[Cumple con las normativas legales]]="No Cumple"),"No Cumple","Cumple")</f>
        <v>Cumple</v>
      </c>
      <c r="AD1468" s="1" t="s">
        <v>46</v>
      </c>
      <c r="AE1468" s="1" t="s">
        <v>1456</v>
      </c>
      <c r="AF1468" s="4">
        <v>0.61</v>
      </c>
      <c r="AG1468" s="4">
        <f>IF(AND(VOZ_WHATSAPP[[#This Row],[Estado Cierre]]="Sin Cierre",VOZ_WHATSAPP[[#This Row],[Nota Negocio]]="Sin Negocio"),VOZ_WHATSAPP[[#This Row],[Nota]]-24%,VOZ_WHATSAPP[[#This Row],[Nota]])</f>
        <v>0.61</v>
      </c>
      <c r="AH1468" s="8">
        <f>IF(VOZ_WHATSAPP[[#This Row],[Estado Legal]]="No Cumple",0,IF(VOZ_WHATSAPP[[#This Row],[Realiza lectura de guion Legal]]="No Cumple",VOZ_WHATSAPP[[#This Row],[Nota 2]]-50%,VOZ_WHATSAPP[[#This Row],[Nota 2]]))</f>
        <v>0.61</v>
      </c>
    </row>
    <row r="1469" spans="1:34" x14ac:dyDescent="0.25">
      <c r="A1469" s="2" t="str">
        <f>VOZ_WHATSAPP[[#This Row],[ID Asesor]]&amp;VOZ_WHATSAPP[[#This Row],[Fecha Monitoreo]]</f>
        <v>396845848</v>
      </c>
      <c r="B1469" s="2">
        <v>45848</v>
      </c>
      <c r="C1469" s="1" t="s">
        <v>126</v>
      </c>
      <c r="D1469" s="1">
        <v>3968</v>
      </c>
      <c r="E1469" s="2">
        <v>45848</v>
      </c>
      <c r="F1469" s="3">
        <v>0.46736111111111112</v>
      </c>
      <c r="G1469" s="1" t="s">
        <v>80</v>
      </c>
      <c r="H1469" s="1" t="s">
        <v>44</v>
      </c>
      <c r="I1469" s="1">
        <v>607</v>
      </c>
      <c r="J1469" s="1">
        <v>3108826931</v>
      </c>
      <c r="K1469" s="1" t="s">
        <v>45</v>
      </c>
      <c r="L1469" s="1" t="s">
        <v>46</v>
      </c>
      <c r="M1469" s="1" t="s">
        <v>46</v>
      </c>
      <c r="N1469" s="1" t="s">
        <v>46</v>
      </c>
      <c r="O1469" s="1" t="s">
        <v>46</v>
      </c>
      <c r="P1469" s="1" t="s">
        <v>46</v>
      </c>
      <c r="Q1469" s="1" t="s">
        <v>46</v>
      </c>
      <c r="R1469" s="1" t="s">
        <v>46</v>
      </c>
      <c r="S1469" s="1" t="s">
        <v>46</v>
      </c>
      <c r="T1469" s="12" t="str">
        <f>IF(OR(VOZ_WHATSAPP[[#This Row],[Brinda argumentos coherentes a la objeción]]="No Cumple",VOZ_WHATSAPP[[#This Row],[Despliegue de Beneficios y/o consecuencias]]="No Cumple"),"Sin Negocio","Negocio")</f>
        <v>Negocio</v>
      </c>
      <c r="U1469" s="1" t="s">
        <v>48</v>
      </c>
      <c r="V1469" s="1" t="s">
        <v>48</v>
      </c>
      <c r="W1469" s="1" t="s">
        <v>48</v>
      </c>
      <c r="X1469" s="12" t="str">
        <f>IF(OR(VOZ_WHATSAPP[[#This Row],[Confirma Valor de pago]]="No Cumple",VOZ_WHATSAPP[[#This Row],[Confirma hora de pago]]="No Cumple",VOZ_WHATSAPP[[#This Row],[Confirma medio de pago]]="No Cumple"),"Sin Cierre","Cierre")</f>
        <v>Cierre</v>
      </c>
      <c r="Y1469" s="1" t="s">
        <v>46</v>
      </c>
      <c r="Z1469" s="1" t="s">
        <v>46</v>
      </c>
      <c r="AA1469" s="1" t="s">
        <v>46</v>
      </c>
      <c r="AB1469" s="1" t="s">
        <v>46</v>
      </c>
      <c r="AC1469" s="11" t="str">
        <f>IF(OR(VOZ_WHATSAPP[[#This Row],[La comunicación es asertiva, con respeto y evita maltrato]]="No Cumple",VOZ_WHATSAPP[[#This Row],[Cumple con las normativas legales]]="No Cumple"),"No Cumple","Cumple")</f>
        <v>Cumple</v>
      </c>
      <c r="AD1469" s="1" t="s">
        <v>46</v>
      </c>
      <c r="AE1469" s="1" t="s">
        <v>131</v>
      </c>
      <c r="AF1469" s="4">
        <v>1</v>
      </c>
      <c r="AG1469" s="4">
        <f>IF(AND(VOZ_WHATSAPP[[#This Row],[Estado Cierre]]="Sin Cierre",VOZ_WHATSAPP[[#This Row],[Nota Negocio]]="Sin Negocio"),VOZ_WHATSAPP[[#This Row],[Nota]]-24%,VOZ_WHATSAPP[[#This Row],[Nota]])</f>
        <v>1</v>
      </c>
      <c r="AH1469" s="8">
        <f>IF(VOZ_WHATSAPP[[#This Row],[Estado Legal]]="No Cumple",0,IF(VOZ_WHATSAPP[[#This Row],[Realiza lectura de guion Legal]]="No Cumple",VOZ_WHATSAPP[[#This Row],[Nota 2]]-50%,VOZ_WHATSAPP[[#This Row],[Nota 2]]))</f>
        <v>1</v>
      </c>
    </row>
    <row r="1470" spans="1:34" x14ac:dyDescent="0.25">
      <c r="A1470" s="2" t="str">
        <f>VOZ_WHATSAPP[[#This Row],[ID Asesor]]&amp;VOZ_WHATSAPP[[#This Row],[Fecha Monitoreo]]</f>
        <v>392545848</v>
      </c>
      <c r="B1470" s="2">
        <v>45848</v>
      </c>
      <c r="C1470" s="1" t="s">
        <v>696</v>
      </c>
      <c r="D1470" s="1">
        <v>3925</v>
      </c>
      <c r="E1470" s="2">
        <v>45848</v>
      </c>
      <c r="F1470" s="3">
        <v>0.65972222222222221</v>
      </c>
      <c r="G1470" s="1" t="s">
        <v>51</v>
      </c>
      <c r="H1470" s="1" t="s">
        <v>71</v>
      </c>
      <c r="I1470" s="1"/>
      <c r="J1470" s="1"/>
      <c r="K1470" s="1"/>
      <c r="L1470" s="1" t="s">
        <v>46</v>
      </c>
      <c r="M1470" s="1" t="s">
        <v>48</v>
      </c>
      <c r="N1470" s="1" t="s">
        <v>46</v>
      </c>
      <c r="O1470" s="1" t="s">
        <v>48</v>
      </c>
      <c r="P1470" s="1" t="s">
        <v>48</v>
      </c>
      <c r="Q1470" s="1" t="s">
        <v>48</v>
      </c>
      <c r="R1470" s="1" t="s">
        <v>48</v>
      </c>
      <c r="S1470" s="1" t="s">
        <v>48</v>
      </c>
      <c r="T1470" s="12" t="str">
        <f>IF(OR(VOZ_WHATSAPP[[#This Row],[Brinda argumentos coherentes a la objeción]]="No Cumple",VOZ_WHATSAPP[[#This Row],[Despliegue de Beneficios y/o consecuencias]]="No Cumple"),"Sin Negocio","Negocio")</f>
        <v>Negocio</v>
      </c>
      <c r="U1470" s="1" t="s">
        <v>46</v>
      </c>
      <c r="V1470" s="1" t="s">
        <v>48</v>
      </c>
      <c r="W1470" s="1" t="s">
        <v>48</v>
      </c>
      <c r="X1470" s="12" t="str">
        <f>IF(OR(VOZ_WHATSAPP[[#This Row],[Confirma Valor de pago]]="No Cumple",VOZ_WHATSAPP[[#This Row],[Confirma hora de pago]]="No Cumple",VOZ_WHATSAPP[[#This Row],[Confirma medio de pago]]="No Cumple"),"Sin Cierre","Cierre")</f>
        <v>Cierre</v>
      </c>
      <c r="Y1470" s="1" t="s">
        <v>48</v>
      </c>
      <c r="Z1470" s="1" t="s">
        <v>46</v>
      </c>
      <c r="AA1470" s="1" t="s">
        <v>46</v>
      </c>
      <c r="AB1470" s="1" t="s">
        <v>46</v>
      </c>
      <c r="AC1470" s="11" t="str">
        <f>IF(OR(VOZ_WHATSAPP[[#This Row],[La comunicación es asertiva, con respeto y evita maltrato]]="No Cumple",VOZ_WHATSAPP[[#This Row],[Cumple con las normativas legales]]="No Cumple"),"No Cumple","Cumple")</f>
        <v>Cumple</v>
      </c>
      <c r="AD1470" s="1" t="s">
        <v>48</v>
      </c>
      <c r="AE1470" s="1" t="s">
        <v>1090</v>
      </c>
      <c r="AF1470" s="4">
        <v>1</v>
      </c>
      <c r="AG1470" s="4">
        <f>IF(AND(VOZ_WHATSAPP[[#This Row],[Estado Cierre]]="Sin Cierre",VOZ_WHATSAPP[[#This Row],[Nota Negocio]]="Sin Negocio"),VOZ_WHATSAPP[[#This Row],[Nota]]-24%,VOZ_WHATSAPP[[#This Row],[Nota]])</f>
        <v>1</v>
      </c>
      <c r="AH1470" s="8">
        <f>IF(VOZ_WHATSAPP[[#This Row],[Estado Legal]]="No Cumple",0,IF(VOZ_WHATSAPP[[#This Row],[Realiza lectura de guion Legal]]="No Cumple",VOZ_WHATSAPP[[#This Row],[Nota 2]]-50%,VOZ_WHATSAPP[[#This Row],[Nota 2]]))</f>
        <v>1</v>
      </c>
    </row>
    <row r="1471" spans="1:34" x14ac:dyDescent="0.25">
      <c r="A1471" s="2" t="str">
        <f>VOZ_WHATSAPP[[#This Row],[ID Asesor]]&amp;VOZ_WHATSAPP[[#This Row],[Fecha Monitoreo]]</f>
        <v>296645848</v>
      </c>
      <c r="B1471" s="2">
        <v>45848</v>
      </c>
      <c r="C1471" s="1" t="s">
        <v>42</v>
      </c>
      <c r="D1471" s="1">
        <v>2966</v>
      </c>
      <c r="E1471" s="2">
        <v>45848</v>
      </c>
      <c r="F1471" s="3">
        <v>0.37222222222222223</v>
      </c>
      <c r="G1471" s="1" t="s">
        <v>51</v>
      </c>
      <c r="H1471" s="1" t="s">
        <v>71</v>
      </c>
      <c r="I1471" s="1"/>
      <c r="J1471" s="1"/>
      <c r="K1471" s="1"/>
      <c r="L1471" s="1" t="s">
        <v>46</v>
      </c>
      <c r="M1471" s="1" t="s">
        <v>47</v>
      </c>
      <c r="N1471" s="1" t="s">
        <v>46</v>
      </c>
      <c r="O1471" s="1" t="s">
        <v>46</v>
      </c>
      <c r="P1471" s="1" t="s">
        <v>46</v>
      </c>
      <c r="Q1471" s="1" t="s">
        <v>46</v>
      </c>
      <c r="R1471" s="1" t="s">
        <v>46</v>
      </c>
      <c r="S1471" s="1" t="s">
        <v>46</v>
      </c>
      <c r="T1471" s="12" t="str">
        <f>IF(OR(VOZ_WHATSAPP[[#This Row],[Brinda argumentos coherentes a la objeción]]="No Cumple",VOZ_WHATSAPP[[#This Row],[Despliegue de Beneficios y/o consecuencias]]="No Cumple"),"Sin Negocio","Negocio")</f>
        <v>Negocio</v>
      </c>
      <c r="U1471" s="1" t="s">
        <v>48</v>
      </c>
      <c r="V1471" s="1" t="s">
        <v>48</v>
      </c>
      <c r="W1471" s="1" t="s">
        <v>48</v>
      </c>
      <c r="X1471" s="12" t="str">
        <f>IF(OR(VOZ_WHATSAPP[[#This Row],[Confirma Valor de pago]]="No Cumple",VOZ_WHATSAPP[[#This Row],[Confirma hora de pago]]="No Cumple",VOZ_WHATSAPP[[#This Row],[Confirma medio de pago]]="No Cumple"),"Sin Cierre","Cierre")</f>
        <v>Cierre</v>
      </c>
      <c r="Y1471" s="1" t="s">
        <v>46</v>
      </c>
      <c r="Z1471" s="1" t="s">
        <v>46</v>
      </c>
      <c r="AA1471" s="1" t="s">
        <v>46</v>
      </c>
      <c r="AB1471" s="1" t="s">
        <v>46</v>
      </c>
      <c r="AC1471" s="11" t="str">
        <f>IF(OR(VOZ_WHATSAPP[[#This Row],[La comunicación es asertiva, con respeto y evita maltrato]]="No Cumple",VOZ_WHATSAPP[[#This Row],[Cumple con las normativas legales]]="No Cumple"),"No Cumple","Cumple")</f>
        <v>Cumple</v>
      </c>
      <c r="AD1471" s="1" t="s">
        <v>46</v>
      </c>
      <c r="AE1471" s="1" t="s">
        <v>1457</v>
      </c>
      <c r="AF1471" s="4">
        <v>0.96</v>
      </c>
      <c r="AG1471" s="4">
        <f>IF(AND(VOZ_WHATSAPP[[#This Row],[Estado Cierre]]="Sin Cierre",VOZ_WHATSAPP[[#This Row],[Nota Negocio]]="Sin Negocio"),VOZ_WHATSAPP[[#This Row],[Nota]]-24%,VOZ_WHATSAPP[[#This Row],[Nota]])</f>
        <v>0.96</v>
      </c>
      <c r="AH1471" s="8">
        <f>IF(VOZ_WHATSAPP[[#This Row],[Estado Legal]]="No Cumple",0,IF(VOZ_WHATSAPP[[#This Row],[Realiza lectura de guion Legal]]="No Cumple",VOZ_WHATSAPP[[#This Row],[Nota 2]]-50%,VOZ_WHATSAPP[[#This Row],[Nota 2]]))</f>
        <v>0.96</v>
      </c>
    </row>
    <row r="1472" spans="1:34" x14ac:dyDescent="0.25">
      <c r="A1472" s="2" t="str">
        <f>VOZ_WHATSAPP[[#This Row],[ID Asesor]]&amp;VOZ_WHATSAPP[[#This Row],[Fecha Monitoreo]]</f>
        <v>383145848</v>
      </c>
      <c r="B1472" s="2">
        <v>45848</v>
      </c>
      <c r="C1472" s="1" t="s">
        <v>126</v>
      </c>
      <c r="D1472" s="1">
        <v>3831</v>
      </c>
      <c r="E1472" s="2">
        <v>45848</v>
      </c>
      <c r="F1472" s="3">
        <v>0.42152777777777778</v>
      </c>
      <c r="G1472" s="1" t="s">
        <v>80</v>
      </c>
      <c r="H1472" s="1" t="s">
        <v>71</v>
      </c>
      <c r="I1472" s="1"/>
      <c r="J1472" s="1"/>
      <c r="K1472" s="1"/>
      <c r="L1472" s="1" t="s">
        <v>46</v>
      </c>
      <c r="M1472" s="1" t="s">
        <v>48</v>
      </c>
      <c r="N1472" s="1" t="s">
        <v>46</v>
      </c>
      <c r="O1472" s="1" t="s">
        <v>46</v>
      </c>
      <c r="P1472" s="1" t="s">
        <v>46</v>
      </c>
      <c r="Q1472" s="1" t="s">
        <v>46</v>
      </c>
      <c r="R1472" s="1" t="s">
        <v>46</v>
      </c>
      <c r="S1472" s="1" t="s">
        <v>46</v>
      </c>
      <c r="T1472" s="12" t="str">
        <f>IF(OR(VOZ_WHATSAPP[[#This Row],[Brinda argumentos coherentes a la objeción]]="No Cumple",VOZ_WHATSAPP[[#This Row],[Despliegue de Beneficios y/o consecuencias]]="No Cumple"),"Sin Negocio","Negocio")</f>
        <v>Negocio</v>
      </c>
      <c r="U1472" s="1" t="s">
        <v>48</v>
      </c>
      <c r="V1472" s="1" t="s">
        <v>48</v>
      </c>
      <c r="W1472" s="1" t="s">
        <v>48</v>
      </c>
      <c r="X1472" s="12" t="str">
        <f>IF(OR(VOZ_WHATSAPP[[#This Row],[Confirma Valor de pago]]="No Cumple",VOZ_WHATSAPP[[#This Row],[Confirma hora de pago]]="No Cumple",VOZ_WHATSAPP[[#This Row],[Confirma medio de pago]]="No Cumple"),"Sin Cierre","Cierre")</f>
        <v>Cierre</v>
      </c>
      <c r="Y1472" s="1" t="s">
        <v>48</v>
      </c>
      <c r="Z1472" s="1" t="s">
        <v>46</v>
      </c>
      <c r="AA1472" s="1" t="s">
        <v>46</v>
      </c>
      <c r="AB1472" s="1" t="s">
        <v>46</v>
      </c>
      <c r="AC1472" s="11" t="str">
        <f>IF(OR(VOZ_WHATSAPP[[#This Row],[La comunicación es asertiva, con respeto y evita maltrato]]="No Cumple",VOZ_WHATSAPP[[#This Row],[Cumple con las normativas legales]]="No Cumple"),"No Cumple","Cumple")</f>
        <v>Cumple</v>
      </c>
      <c r="AD1472" s="1" t="s">
        <v>48</v>
      </c>
      <c r="AE1472" s="1" t="s">
        <v>133</v>
      </c>
      <c r="AF1472" s="4">
        <v>1</v>
      </c>
      <c r="AG1472" s="4">
        <f>IF(AND(VOZ_WHATSAPP[[#This Row],[Estado Cierre]]="Sin Cierre",VOZ_WHATSAPP[[#This Row],[Nota Negocio]]="Sin Negocio"),VOZ_WHATSAPP[[#This Row],[Nota]]-24%,VOZ_WHATSAPP[[#This Row],[Nota]])</f>
        <v>1</v>
      </c>
      <c r="AH1472" s="8">
        <f>IF(VOZ_WHATSAPP[[#This Row],[Estado Legal]]="No Cumple",0,IF(VOZ_WHATSAPP[[#This Row],[Realiza lectura de guion Legal]]="No Cumple",VOZ_WHATSAPP[[#This Row],[Nota 2]]-50%,VOZ_WHATSAPP[[#This Row],[Nota 2]]))</f>
        <v>1</v>
      </c>
    </row>
    <row r="1473" spans="1:34" x14ac:dyDescent="0.25">
      <c r="A1473" s="2" t="str">
        <f>VOZ_WHATSAPP[[#This Row],[ID Asesor]]&amp;VOZ_WHATSAPP[[#This Row],[Fecha Monitoreo]]</f>
        <v>325045848</v>
      </c>
      <c r="B1473" s="2">
        <v>45848</v>
      </c>
      <c r="C1473" s="1" t="s">
        <v>126</v>
      </c>
      <c r="D1473" s="1">
        <v>3250</v>
      </c>
      <c r="E1473" s="2">
        <v>45848</v>
      </c>
      <c r="F1473" s="3">
        <v>0.46527777777777779</v>
      </c>
      <c r="G1473" s="1" t="s">
        <v>51</v>
      </c>
      <c r="H1473" s="1" t="s">
        <v>71</v>
      </c>
      <c r="I1473" s="1"/>
      <c r="J1473" s="1"/>
      <c r="K1473" s="1"/>
      <c r="L1473" s="1" t="s">
        <v>46</v>
      </c>
      <c r="M1473" s="1" t="s">
        <v>48</v>
      </c>
      <c r="N1473" s="1" t="s">
        <v>46</v>
      </c>
      <c r="O1473" s="1" t="s">
        <v>46</v>
      </c>
      <c r="P1473" s="1" t="s">
        <v>46</v>
      </c>
      <c r="Q1473" s="1" t="s">
        <v>46</v>
      </c>
      <c r="R1473" s="1" t="s">
        <v>46</v>
      </c>
      <c r="S1473" s="1" t="s">
        <v>46</v>
      </c>
      <c r="T1473" s="12" t="str">
        <f>IF(OR(VOZ_WHATSAPP[[#This Row],[Brinda argumentos coherentes a la objeción]]="No Cumple",VOZ_WHATSAPP[[#This Row],[Despliegue de Beneficios y/o consecuencias]]="No Cumple"),"Sin Negocio","Negocio")</f>
        <v>Negocio</v>
      </c>
      <c r="U1473" s="1" t="s">
        <v>48</v>
      </c>
      <c r="V1473" s="1" t="s">
        <v>48</v>
      </c>
      <c r="W1473" s="1" t="s">
        <v>48</v>
      </c>
      <c r="X1473" s="12" t="str">
        <f>IF(OR(VOZ_WHATSAPP[[#This Row],[Confirma Valor de pago]]="No Cumple",VOZ_WHATSAPP[[#This Row],[Confirma hora de pago]]="No Cumple",VOZ_WHATSAPP[[#This Row],[Confirma medio de pago]]="No Cumple"),"Sin Cierre","Cierre")</f>
        <v>Cierre</v>
      </c>
      <c r="Y1473" s="1" t="s">
        <v>48</v>
      </c>
      <c r="Z1473" s="1" t="s">
        <v>46</v>
      </c>
      <c r="AA1473" s="1" t="s">
        <v>46</v>
      </c>
      <c r="AB1473" s="1" t="s">
        <v>46</v>
      </c>
      <c r="AC1473" s="11" t="str">
        <f>IF(OR(VOZ_WHATSAPP[[#This Row],[La comunicación es asertiva, con respeto y evita maltrato]]="No Cumple",VOZ_WHATSAPP[[#This Row],[Cumple con las normativas legales]]="No Cumple"),"No Cumple","Cumple")</f>
        <v>Cumple</v>
      </c>
      <c r="AD1473" s="1" t="s">
        <v>48</v>
      </c>
      <c r="AE1473" s="1" t="s">
        <v>131</v>
      </c>
      <c r="AF1473" s="4">
        <v>1</v>
      </c>
      <c r="AG1473" s="4">
        <f>IF(AND(VOZ_WHATSAPP[[#This Row],[Estado Cierre]]="Sin Cierre",VOZ_WHATSAPP[[#This Row],[Nota Negocio]]="Sin Negocio"),VOZ_WHATSAPP[[#This Row],[Nota]]-24%,VOZ_WHATSAPP[[#This Row],[Nota]])</f>
        <v>1</v>
      </c>
      <c r="AH1473" s="8">
        <f>IF(VOZ_WHATSAPP[[#This Row],[Estado Legal]]="No Cumple",0,IF(VOZ_WHATSAPP[[#This Row],[Realiza lectura de guion Legal]]="No Cumple",VOZ_WHATSAPP[[#This Row],[Nota 2]]-50%,VOZ_WHATSAPP[[#This Row],[Nota 2]]))</f>
        <v>1</v>
      </c>
    </row>
    <row r="1474" spans="1:34" x14ac:dyDescent="0.25">
      <c r="A1474" s="2" t="str">
        <f>VOZ_WHATSAPP[[#This Row],[ID Asesor]]&amp;VOZ_WHATSAPP[[#This Row],[Fecha Monitoreo]]</f>
        <v>355645848</v>
      </c>
      <c r="B1474" s="2">
        <v>45848</v>
      </c>
      <c r="C1474" s="1" t="s">
        <v>126</v>
      </c>
      <c r="D1474" s="1">
        <v>3556</v>
      </c>
      <c r="E1474" s="2">
        <v>45848</v>
      </c>
      <c r="F1474" s="3">
        <v>0.45624999999999999</v>
      </c>
      <c r="G1474" s="1" t="s">
        <v>51</v>
      </c>
      <c r="H1474" s="1" t="s">
        <v>71</v>
      </c>
      <c r="I1474" s="1"/>
      <c r="J1474" s="1"/>
      <c r="K1474" s="1"/>
      <c r="L1474" s="1" t="s">
        <v>46</v>
      </c>
      <c r="M1474" s="1" t="s">
        <v>48</v>
      </c>
      <c r="N1474" s="1" t="s">
        <v>46</v>
      </c>
      <c r="O1474" s="1" t="s">
        <v>46</v>
      </c>
      <c r="P1474" s="1" t="s">
        <v>46</v>
      </c>
      <c r="Q1474" s="1" t="s">
        <v>46</v>
      </c>
      <c r="R1474" s="1" t="s">
        <v>46</v>
      </c>
      <c r="S1474" s="1" t="s">
        <v>46</v>
      </c>
      <c r="T1474" s="12" t="str">
        <f>IF(OR(VOZ_WHATSAPP[[#This Row],[Brinda argumentos coherentes a la objeción]]="No Cumple",VOZ_WHATSAPP[[#This Row],[Despliegue de Beneficios y/o consecuencias]]="No Cumple"),"Sin Negocio","Negocio")</f>
        <v>Negocio</v>
      </c>
      <c r="U1474" s="1" t="s">
        <v>48</v>
      </c>
      <c r="V1474" s="1" t="s">
        <v>48</v>
      </c>
      <c r="W1474" s="1" t="s">
        <v>48</v>
      </c>
      <c r="X1474" s="12" t="str">
        <f>IF(OR(VOZ_WHATSAPP[[#This Row],[Confirma Valor de pago]]="No Cumple",VOZ_WHATSAPP[[#This Row],[Confirma hora de pago]]="No Cumple",VOZ_WHATSAPP[[#This Row],[Confirma medio de pago]]="No Cumple"),"Sin Cierre","Cierre")</f>
        <v>Cierre</v>
      </c>
      <c r="Y1474" s="1" t="s">
        <v>48</v>
      </c>
      <c r="Z1474" s="1" t="s">
        <v>46</v>
      </c>
      <c r="AA1474" s="1" t="s">
        <v>46</v>
      </c>
      <c r="AB1474" s="1" t="s">
        <v>46</v>
      </c>
      <c r="AC1474" s="11" t="str">
        <f>IF(OR(VOZ_WHATSAPP[[#This Row],[La comunicación es asertiva, con respeto y evita maltrato]]="No Cumple",VOZ_WHATSAPP[[#This Row],[Cumple con las normativas legales]]="No Cumple"),"No Cumple","Cumple")</f>
        <v>Cumple</v>
      </c>
      <c r="AD1474" s="1" t="s">
        <v>48</v>
      </c>
      <c r="AE1474" s="1" t="s">
        <v>133</v>
      </c>
      <c r="AF1474" s="4">
        <v>1</v>
      </c>
      <c r="AG1474" s="4">
        <f>IF(AND(VOZ_WHATSAPP[[#This Row],[Estado Cierre]]="Sin Cierre",VOZ_WHATSAPP[[#This Row],[Nota Negocio]]="Sin Negocio"),VOZ_WHATSAPP[[#This Row],[Nota]]-24%,VOZ_WHATSAPP[[#This Row],[Nota]])</f>
        <v>1</v>
      </c>
      <c r="AH1474" s="8">
        <f>IF(VOZ_WHATSAPP[[#This Row],[Estado Legal]]="No Cumple",0,IF(VOZ_WHATSAPP[[#This Row],[Realiza lectura de guion Legal]]="No Cumple",VOZ_WHATSAPP[[#This Row],[Nota 2]]-50%,VOZ_WHATSAPP[[#This Row],[Nota 2]]))</f>
        <v>1</v>
      </c>
    </row>
    <row r="1475" spans="1:34" x14ac:dyDescent="0.25">
      <c r="A1475" s="2" t="str">
        <f>VOZ_WHATSAPP[[#This Row],[ID Asesor]]&amp;VOZ_WHATSAPP[[#This Row],[Fecha Monitoreo]]</f>
        <v>296645849</v>
      </c>
      <c r="B1475" s="2">
        <v>45849</v>
      </c>
      <c r="C1475" s="1" t="s">
        <v>42</v>
      </c>
      <c r="D1475" s="1">
        <v>2966</v>
      </c>
      <c r="E1475" s="2">
        <v>45849</v>
      </c>
      <c r="F1475" s="3">
        <v>0.34861111111111109</v>
      </c>
      <c r="G1475" s="1" t="s">
        <v>51</v>
      </c>
      <c r="H1475" s="1" t="s">
        <v>44</v>
      </c>
      <c r="I1475" s="1">
        <v>1133</v>
      </c>
      <c r="J1475" s="1">
        <v>3042462061</v>
      </c>
      <c r="K1475" s="1" t="s">
        <v>45</v>
      </c>
      <c r="L1475" s="1" t="s">
        <v>46</v>
      </c>
      <c r="M1475" s="1" t="s">
        <v>46</v>
      </c>
      <c r="N1475" s="1" t="s">
        <v>46</v>
      </c>
      <c r="O1475" s="1" t="s">
        <v>46</v>
      </c>
      <c r="P1475" s="1" t="s">
        <v>46</v>
      </c>
      <c r="Q1475" s="1" t="s">
        <v>48</v>
      </c>
      <c r="R1475" s="1" t="s">
        <v>48</v>
      </c>
      <c r="S1475" s="1" t="s">
        <v>47</v>
      </c>
      <c r="T1475" s="12" t="str">
        <f>IF(OR(VOZ_WHATSAPP[[#This Row],[Brinda argumentos coherentes a la objeción]]="No Cumple",VOZ_WHATSAPP[[#This Row],[Despliegue de Beneficios y/o consecuencias]]="No Cumple"),"Sin Negocio","Negocio")</f>
        <v>Sin Negocio</v>
      </c>
      <c r="U1475" s="1" t="s">
        <v>46</v>
      </c>
      <c r="V1475" s="1" t="s">
        <v>46</v>
      </c>
      <c r="W1475" s="1" t="s">
        <v>46</v>
      </c>
      <c r="X1475" s="12" t="str">
        <f>IF(OR(VOZ_WHATSAPP[[#This Row],[Confirma Valor de pago]]="No Cumple",VOZ_WHATSAPP[[#This Row],[Confirma hora de pago]]="No Cumple",VOZ_WHATSAPP[[#This Row],[Confirma medio de pago]]="No Cumple"),"Sin Cierre","Cierre")</f>
        <v>Cierre</v>
      </c>
      <c r="Y1475" s="1" t="s">
        <v>46</v>
      </c>
      <c r="Z1475" s="1" t="s">
        <v>46</v>
      </c>
      <c r="AA1475" s="1" t="s">
        <v>46</v>
      </c>
      <c r="AB1475" s="1" t="s">
        <v>46</v>
      </c>
      <c r="AC1475" s="11" t="str">
        <f>IF(OR(VOZ_WHATSAPP[[#This Row],[La comunicación es asertiva, con respeto y evita maltrato]]="No Cumple",VOZ_WHATSAPP[[#This Row],[Cumple con las normativas legales]]="No Cumple"),"No Cumple","Cumple")</f>
        <v>Cumple</v>
      </c>
      <c r="AD1475" s="1" t="s">
        <v>46</v>
      </c>
      <c r="AE1475" s="1" t="s">
        <v>1458</v>
      </c>
      <c r="AF1475" s="4">
        <v>0.9</v>
      </c>
      <c r="AG1475" s="4">
        <f>IF(AND(VOZ_WHATSAPP[[#This Row],[Estado Cierre]]="Sin Cierre",VOZ_WHATSAPP[[#This Row],[Nota Negocio]]="Sin Negocio"),VOZ_WHATSAPP[[#This Row],[Nota]]-24%,VOZ_WHATSAPP[[#This Row],[Nota]])</f>
        <v>0.9</v>
      </c>
      <c r="AH1475" s="8">
        <f>IF(VOZ_WHATSAPP[[#This Row],[Estado Legal]]="No Cumple",0,IF(VOZ_WHATSAPP[[#This Row],[Realiza lectura de guion Legal]]="No Cumple",VOZ_WHATSAPP[[#This Row],[Nota 2]]-50%,VOZ_WHATSAPP[[#This Row],[Nota 2]]))</f>
        <v>0.9</v>
      </c>
    </row>
    <row r="1476" spans="1:34" x14ac:dyDescent="0.25">
      <c r="A1476" s="2" t="str">
        <f>VOZ_WHATSAPP[[#This Row],[ID Asesor]]&amp;VOZ_WHATSAPP[[#This Row],[Fecha Monitoreo]]</f>
        <v>335445849</v>
      </c>
      <c r="B1476" s="2">
        <v>45849</v>
      </c>
      <c r="C1476" s="1" t="s">
        <v>126</v>
      </c>
      <c r="D1476" s="1">
        <v>3354</v>
      </c>
      <c r="E1476" s="2">
        <v>45849</v>
      </c>
      <c r="F1476" s="3">
        <v>0.3527777777777778</v>
      </c>
      <c r="G1476" s="1" t="s">
        <v>58</v>
      </c>
      <c r="H1476" s="1" t="s">
        <v>44</v>
      </c>
      <c r="I1476" s="1">
        <v>425</v>
      </c>
      <c r="J1476" s="1">
        <v>3133898388</v>
      </c>
      <c r="K1476" s="1" t="s">
        <v>45</v>
      </c>
      <c r="L1476" s="1" t="s">
        <v>46</v>
      </c>
      <c r="M1476" s="1" t="s">
        <v>46</v>
      </c>
      <c r="N1476" s="1" t="s">
        <v>46</v>
      </c>
      <c r="O1476" s="1" t="s">
        <v>46</v>
      </c>
      <c r="P1476" s="1" t="s">
        <v>46</v>
      </c>
      <c r="Q1476" s="1" t="s">
        <v>48</v>
      </c>
      <c r="R1476" s="1" t="s">
        <v>48</v>
      </c>
      <c r="S1476" s="1" t="s">
        <v>48</v>
      </c>
      <c r="T1476" s="12" t="str">
        <f>IF(OR(VOZ_WHATSAPP[[#This Row],[Brinda argumentos coherentes a la objeción]]="No Cumple",VOZ_WHATSAPP[[#This Row],[Despliegue de Beneficios y/o consecuencias]]="No Cumple"),"Sin Negocio","Negocio")</f>
        <v>Negocio</v>
      </c>
      <c r="U1476" s="1" t="s">
        <v>46</v>
      </c>
      <c r="V1476" s="1" t="s">
        <v>46</v>
      </c>
      <c r="W1476" s="1" t="s">
        <v>46</v>
      </c>
      <c r="X1476" s="12" t="str">
        <f>IF(OR(VOZ_WHATSAPP[[#This Row],[Confirma Valor de pago]]="No Cumple",VOZ_WHATSAPP[[#This Row],[Confirma hora de pago]]="No Cumple",VOZ_WHATSAPP[[#This Row],[Confirma medio de pago]]="No Cumple"),"Sin Cierre","Cierre")</f>
        <v>Cierre</v>
      </c>
      <c r="Y1476" s="1" t="s">
        <v>46</v>
      </c>
      <c r="Z1476" s="1" t="s">
        <v>46</v>
      </c>
      <c r="AA1476" s="1" t="s">
        <v>46</v>
      </c>
      <c r="AB1476" s="1" t="s">
        <v>46</v>
      </c>
      <c r="AC1476" s="11" t="str">
        <f>IF(OR(VOZ_WHATSAPP[[#This Row],[La comunicación es asertiva, con respeto y evita maltrato]]="No Cumple",VOZ_WHATSAPP[[#This Row],[Cumple con las normativas legales]]="No Cumple"),"No Cumple","Cumple")</f>
        <v>Cumple</v>
      </c>
      <c r="AD1476" s="1" t="s">
        <v>46</v>
      </c>
      <c r="AE1476" s="1" t="s">
        <v>133</v>
      </c>
      <c r="AF1476" s="4">
        <v>1</v>
      </c>
      <c r="AG1476" s="4">
        <f>IF(AND(VOZ_WHATSAPP[[#This Row],[Estado Cierre]]="Sin Cierre",VOZ_WHATSAPP[[#This Row],[Nota Negocio]]="Sin Negocio"),VOZ_WHATSAPP[[#This Row],[Nota]]-24%,VOZ_WHATSAPP[[#This Row],[Nota]])</f>
        <v>1</v>
      </c>
      <c r="AH1476" s="8">
        <f>IF(VOZ_WHATSAPP[[#This Row],[Estado Legal]]="No Cumple",0,IF(VOZ_WHATSAPP[[#This Row],[Realiza lectura de guion Legal]]="No Cumple",VOZ_WHATSAPP[[#This Row],[Nota 2]]-50%,VOZ_WHATSAPP[[#This Row],[Nota 2]]))</f>
        <v>1</v>
      </c>
    </row>
    <row r="1477" spans="1:34" x14ac:dyDescent="0.25">
      <c r="A1477" s="2" t="str">
        <f>VOZ_WHATSAPP[[#This Row],[ID Asesor]]&amp;VOZ_WHATSAPP[[#This Row],[Fecha Monitoreo]]</f>
        <v>282645849</v>
      </c>
      <c r="B1477" s="2">
        <v>45849</v>
      </c>
      <c r="C1477" s="1" t="s">
        <v>42</v>
      </c>
      <c r="D1477" s="1">
        <v>2826</v>
      </c>
      <c r="E1477" s="2">
        <v>45849</v>
      </c>
      <c r="F1477" s="3">
        <v>0.34930555555555554</v>
      </c>
      <c r="G1477" s="1" t="s">
        <v>60</v>
      </c>
      <c r="H1477" s="1" t="s">
        <v>44</v>
      </c>
      <c r="I1477" s="1">
        <v>1235</v>
      </c>
      <c r="J1477" s="1">
        <v>3023850652</v>
      </c>
      <c r="K1477" s="1" t="s">
        <v>45</v>
      </c>
      <c r="L1477" s="1" t="s">
        <v>47</v>
      </c>
      <c r="M1477" s="1" t="s">
        <v>46</v>
      </c>
      <c r="N1477" s="1" t="s">
        <v>46</v>
      </c>
      <c r="O1477" s="1" t="s">
        <v>46</v>
      </c>
      <c r="P1477" s="1" t="s">
        <v>46</v>
      </c>
      <c r="Q1477" s="1" t="s">
        <v>46</v>
      </c>
      <c r="R1477" s="1" t="s">
        <v>46</v>
      </c>
      <c r="S1477" s="1" t="s">
        <v>46</v>
      </c>
      <c r="T1477" s="12" t="str">
        <f>IF(OR(VOZ_WHATSAPP[[#This Row],[Brinda argumentos coherentes a la objeción]]="No Cumple",VOZ_WHATSAPP[[#This Row],[Despliegue de Beneficios y/o consecuencias]]="No Cumple"),"Sin Negocio","Negocio")</f>
        <v>Negocio</v>
      </c>
      <c r="U1477" s="1" t="s">
        <v>46</v>
      </c>
      <c r="V1477" s="1" t="s">
        <v>46</v>
      </c>
      <c r="W1477" s="1" t="s">
        <v>46</v>
      </c>
      <c r="X1477" s="12" t="str">
        <f>IF(OR(VOZ_WHATSAPP[[#This Row],[Confirma Valor de pago]]="No Cumple",VOZ_WHATSAPP[[#This Row],[Confirma hora de pago]]="No Cumple",VOZ_WHATSAPP[[#This Row],[Confirma medio de pago]]="No Cumple"),"Sin Cierre","Cierre")</f>
        <v>Cierre</v>
      </c>
      <c r="Y1477" s="1" t="s">
        <v>46</v>
      </c>
      <c r="Z1477" s="1" t="s">
        <v>46</v>
      </c>
      <c r="AA1477" s="1" t="s">
        <v>46</v>
      </c>
      <c r="AB1477" s="1" t="s">
        <v>46</v>
      </c>
      <c r="AC1477" s="11" t="str">
        <f>IF(OR(VOZ_WHATSAPP[[#This Row],[La comunicación es asertiva, con respeto y evita maltrato]]="No Cumple",VOZ_WHATSAPP[[#This Row],[Cumple con las normativas legales]]="No Cumple"),"No Cumple","Cumple")</f>
        <v>Cumple</v>
      </c>
      <c r="AD1477" s="1" t="s">
        <v>48</v>
      </c>
      <c r="AE1477" s="1" t="s">
        <v>1451</v>
      </c>
      <c r="AF1477" s="4">
        <v>0.96</v>
      </c>
      <c r="AG1477" s="4">
        <f>IF(AND(VOZ_WHATSAPP[[#This Row],[Estado Cierre]]="Sin Cierre",VOZ_WHATSAPP[[#This Row],[Nota Negocio]]="Sin Negocio"),VOZ_WHATSAPP[[#This Row],[Nota]]-24%,VOZ_WHATSAPP[[#This Row],[Nota]])</f>
        <v>0.96</v>
      </c>
      <c r="AH1477" s="8">
        <f>IF(VOZ_WHATSAPP[[#This Row],[Estado Legal]]="No Cumple",0,IF(VOZ_WHATSAPP[[#This Row],[Realiza lectura de guion Legal]]="No Cumple",VOZ_WHATSAPP[[#This Row],[Nota 2]]-50%,VOZ_WHATSAPP[[#This Row],[Nota 2]]))</f>
        <v>0.96</v>
      </c>
    </row>
    <row r="1478" spans="1:34" x14ac:dyDescent="0.25">
      <c r="A1478" s="2" t="str">
        <f>VOZ_WHATSAPP[[#This Row],[ID Asesor]]&amp;VOZ_WHATSAPP[[#This Row],[Fecha Monitoreo]]</f>
        <v>382345849</v>
      </c>
      <c r="B1478" s="2">
        <v>45849</v>
      </c>
      <c r="C1478" s="1" t="s">
        <v>56</v>
      </c>
      <c r="D1478" s="1">
        <v>3823</v>
      </c>
      <c r="E1478" s="2">
        <v>45849</v>
      </c>
      <c r="F1478" s="3">
        <v>0.35208333333333336</v>
      </c>
      <c r="G1478" s="1" t="s">
        <v>58</v>
      </c>
      <c r="H1478" s="1" t="s">
        <v>44</v>
      </c>
      <c r="I1478" s="1">
        <v>592</v>
      </c>
      <c r="J1478" s="1">
        <v>3112514525</v>
      </c>
      <c r="K1478" s="1" t="s">
        <v>45</v>
      </c>
      <c r="L1478" s="1" t="s">
        <v>46</v>
      </c>
      <c r="M1478" s="1" t="s">
        <v>46</v>
      </c>
      <c r="N1478" s="1" t="s">
        <v>46</v>
      </c>
      <c r="O1478" s="1" t="s">
        <v>46</v>
      </c>
      <c r="P1478" s="1" t="s">
        <v>46</v>
      </c>
      <c r="Q1478" s="1" t="s">
        <v>48</v>
      </c>
      <c r="R1478" s="1" t="s">
        <v>48</v>
      </c>
      <c r="S1478" s="1" t="s">
        <v>48</v>
      </c>
      <c r="T1478" s="12" t="str">
        <f>IF(OR(VOZ_WHATSAPP[[#This Row],[Brinda argumentos coherentes a la objeción]]="No Cumple",VOZ_WHATSAPP[[#This Row],[Despliegue de Beneficios y/o consecuencias]]="No Cumple"),"Sin Negocio","Negocio")</f>
        <v>Negocio</v>
      </c>
      <c r="U1478" s="1" t="s">
        <v>46</v>
      </c>
      <c r="V1478" s="1" t="s">
        <v>46</v>
      </c>
      <c r="W1478" s="1" t="s">
        <v>46</v>
      </c>
      <c r="X1478" s="12" t="str">
        <f>IF(OR(VOZ_WHATSAPP[[#This Row],[Confirma Valor de pago]]="No Cumple",VOZ_WHATSAPP[[#This Row],[Confirma hora de pago]]="No Cumple",VOZ_WHATSAPP[[#This Row],[Confirma medio de pago]]="No Cumple"),"Sin Cierre","Cierre")</f>
        <v>Cierre</v>
      </c>
      <c r="Y1478" s="1" t="s">
        <v>46</v>
      </c>
      <c r="Z1478" s="1" t="s">
        <v>46</v>
      </c>
      <c r="AA1478" s="1" t="s">
        <v>46</v>
      </c>
      <c r="AB1478" s="1" t="s">
        <v>46</v>
      </c>
      <c r="AC1478" s="11" t="str">
        <f>IF(OR(VOZ_WHATSAPP[[#This Row],[La comunicación es asertiva, con respeto y evita maltrato]]="No Cumple",VOZ_WHATSAPP[[#This Row],[Cumple con las normativas legales]]="No Cumple"),"No Cumple","Cumple")</f>
        <v>Cumple</v>
      </c>
      <c r="AD1478" s="1" t="s">
        <v>46</v>
      </c>
      <c r="AE1478" s="1" t="s">
        <v>1459</v>
      </c>
      <c r="AF1478" s="4">
        <v>1</v>
      </c>
      <c r="AG1478" s="4">
        <f>IF(AND(VOZ_WHATSAPP[[#This Row],[Estado Cierre]]="Sin Cierre",VOZ_WHATSAPP[[#This Row],[Nota Negocio]]="Sin Negocio"),VOZ_WHATSAPP[[#This Row],[Nota]]-24%,VOZ_WHATSAPP[[#This Row],[Nota]])</f>
        <v>1</v>
      </c>
      <c r="AH1478" s="8">
        <f>IF(VOZ_WHATSAPP[[#This Row],[Estado Legal]]="No Cumple",0,IF(VOZ_WHATSAPP[[#This Row],[Realiza lectura de guion Legal]]="No Cumple",VOZ_WHATSAPP[[#This Row],[Nota 2]]-50%,VOZ_WHATSAPP[[#This Row],[Nota 2]]))</f>
        <v>1</v>
      </c>
    </row>
    <row r="1479" spans="1:34" x14ac:dyDescent="0.25">
      <c r="A1479" s="2" t="str">
        <f>VOZ_WHATSAPP[[#This Row],[ID Asesor]]&amp;VOZ_WHATSAPP[[#This Row],[Fecha Monitoreo]]</f>
        <v>251545849</v>
      </c>
      <c r="B1479" s="2">
        <v>45849</v>
      </c>
      <c r="C1479" s="1" t="s">
        <v>696</v>
      </c>
      <c r="D1479" s="1">
        <v>2515</v>
      </c>
      <c r="E1479" s="2">
        <v>45849</v>
      </c>
      <c r="F1479" s="3">
        <v>0.35486111111111113</v>
      </c>
      <c r="G1479" s="1" t="s">
        <v>58</v>
      </c>
      <c r="H1479" s="1" t="s">
        <v>44</v>
      </c>
      <c r="I1479" s="1">
        <v>1164</v>
      </c>
      <c r="J1479" s="1">
        <v>3184851453</v>
      </c>
      <c r="K1479" s="1" t="s">
        <v>45</v>
      </c>
      <c r="L1479" s="1" t="s">
        <v>46</v>
      </c>
      <c r="M1479" s="1" t="s">
        <v>46</v>
      </c>
      <c r="N1479" s="1" t="s">
        <v>46</v>
      </c>
      <c r="O1479" s="1" t="s">
        <v>46</v>
      </c>
      <c r="P1479" s="1" t="s">
        <v>46</v>
      </c>
      <c r="Q1479" s="1" t="s">
        <v>46</v>
      </c>
      <c r="R1479" s="1" t="s">
        <v>46</v>
      </c>
      <c r="S1479" s="1" t="s">
        <v>46</v>
      </c>
      <c r="T1479" s="12" t="str">
        <f>IF(OR(VOZ_WHATSAPP[[#This Row],[Brinda argumentos coherentes a la objeción]]="No Cumple",VOZ_WHATSAPP[[#This Row],[Despliegue de Beneficios y/o consecuencias]]="No Cumple"),"Sin Negocio","Negocio")</f>
        <v>Negocio</v>
      </c>
      <c r="U1479" s="1" t="s">
        <v>48</v>
      </c>
      <c r="V1479" s="1" t="s">
        <v>48</v>
      </c>
      <c r="W1479" s="1" t="s">
        <v>48</v>
      </c>
      <c r="X1479" s="12" t="str">
        <f>IF(OR(VOZ_WHATSAPP[[#This Row],[Confirma Valor de pago]]="No Cumple",VOZ_WHATSAPP[[#This Row],[Confirma hora de pago]]="No Cumple",VOZ_WHATSAPP[[#This Row],[Confirma medio de pago]]="No Cumple"),"Sin Cierre","Cierre")</f>
        <v>Cierre</v>
      </c>
      <c r="Y1479" s="1" t="s">
        <v>46</v>
      </c>
      <c r="Z1479" s="1" t="s">
        <v>46</v>
      </c>
      <c r="AA1479" s="1" t="s">
        <v>46</v>
      </c>
      <c r="AB1479" s="1" t="s">
        <v>46</v>
      </c>
      <c r="AC1479" s="11" t="str">
        <f>IF(OR(VOZ_WHATSAPP[[#This Row],[La comunicación es asertiva, con respeto y evita maltrato]]="No Cumple",VOZ_WHATSAPP[[#This Row],[Cumple con las normativas legales]]="No Cumple"),"No Cumple","Cumple")</f>
        <v>Cumple</v>
      </c>
      <c r="AD1479" s="1" t="s">
        <v>46</v>
      </c>
      <c r="AE1479" s="1" t="s">
        <v>915</v>
      </c>
      <c r="AF1479" s="4">
        <v>1</v>
      </c>
      <c r="AG1479" s="4">
        <f>IF(AND(VOZ_WHATSAPP[[#This Row],[Estado Cierre]]="Sin Cierre",VOZ_WHATSAPP[[#This Row],[Nota Negocio]]="Sin Negocio"),VOZ_WHATSAPP[[#This Row],[Nota]]-24%,VOZ_WHATSAPP[[#This Row],[Nota]])</f>
        <v>1</v>
      </c>
      <c r="AH1479" s="8">
        <f>IF(VOZ_WHATSAPP[[#This Row],[Estado Legal]]="No Cumple",0,IF(VOZ_WHATSAPP[[#This Row],[Realiza lectura de guion Legal]]="No Cumple",VOZ_WHATSAPP[[#This Row],[Nota 2]]-50%,VOZ_WHATSAPP[[#This Row],[Nota 2]]))</f>
        <v>1</v>
      </c>
    </row>
    <row r="1480" spans="1:34" x14ac:dyDescent="0.25">
      <c r="A1480" s="2" t="str">
        <f>VOZ_WHATSAPP[[#This Row],[ID Asesor]]&amp;VOZ_WHATSAPP[[#This Row],[Fecha Monitoreo]]</f>
        <v>367345849</v>
      </c>
      <c r="B1480" s="2">
        <v>45849</v>
      </c>
      <c r="C1480" s="1" t="s">
        <v>42</v>
      </c>
      <c r="D1480" s="1">
        <v>3673</v>
      </c>
      <c r="E1480" s="2">
        <v>45849</v>
      </c>
      <c r="F1480" s="3">
        <v>0.34027777777777779</v>
      </c>
      <c r="G1480" s="1" t="s">
        <v>51</v>
      </c>
      <c r="H1480" s="1" t="s">
        <v>44</v>
      </c>
      <c r="I1480" s="1">
        <v>1381</v>
      </c>
      <c r="J1480" s="1">
        <v>3006890773</v>
      </c>
      <c r="K1480" s="1" t="s">
        <v>45</v>
      </c>
      <c r="L1480" s="1" t="s">
        <v>46</v>
      </c>
      <c r="M1480" s="1" t="s">
        <v>46</v>
      </c>
      <c r="N1480" s="1" t="s">
        <v>46</v>
      </c>
      <c r="O1480" s="1" t="s">
        <v>46</v>
      </c>
      <c r="P1480" s="1" t="s">
        <v>46</v>
      </c>
      <c r="Q1480" s="1" t="s">
        <v>46</v>
      </c>
      <c r="R1480" s="1" t="s">
        <v>46</v>
      </c>
      <c r="S1480" s="1" t="s">
        <v>46</v>
      </c>
      <c r="T1480" s="12" t="str">
        <f>IF(OR(VOZ_WHATSAPP[[#This Row],[Brinda argumentos coherentes a la objeción]]="No Cumple",VOZ_WHATSAPP[[#This Row],[Despliegue de Beneficios y/o consecuencias]]="No Cumple"),"Sin Negocio","Negocio")</f>
        <v>Negocio</v>
      </c>
      <c r="U1480" s="1" t="s">
        <v>48</v>
      </c>
      <c r="V1480" s="1" t="s">
        <v>48</v>
      </c>
      <c r="W1480" s="1" t="s">
        <v>48</v>
      </c>
      <c r="X1480" s="12" t="str">
        <f>IF(OR(VOZ_WHATSAPP[[#This Row],[Confirma Valor de pago]]="No Cumple",VOZ_WHATSAPP[[#This Row],[Confirma hora de pago]]="No Cumple",VOZ_WHATSAPP[[#This Row],[Confirma medio de pago]]="No Cumple"),"Sin Cierre","Cierre")</f>
        <v>Cierre</v>
      </c>
      <c r="Y1480" s="1" t="s">
        <v>46</v>
      </c>
      <c r="Z1480" s="1" t="s">
        <v>46</v>
      </c>
      <c r="AA1480" s="1" t="s">
        <v>46</v>
      </c>
      <c r="AB1480" s="1" t="s">
        <v>46</v>
      </c>
      <c r="AC1480" s="11" t="str">
        <f>IF(OR(VOZ_WHATSAPP[[#This Row],[La comunicación es asertiva, con respeto y evita maltrato]]="No Cumple",VOZ_WHATSAPP[[#This Row],[Cumple con las normativas legales]]="No Cumple"),"No Cumple","Cumple")</f>
        <v>Cumple</v>
      </c>
      <c r="AD1480" s="1" t="s">
        <v>46</v>
      </c>
      <c r="AE1480" s="1" t="s">
        <v>101</v>
      </c>
      <c r="AF1480" s="4">
        <v>1</v>
      </c>
      <c r="AG1480" s="4">
        <f>IF(AND(VOZ_WHATSAPP[[#This Row],[Estado Cierre]]="Sin Cierre",VOZ_WHATSAPP[[#This Row],[Nota Negocio]]="Sin Negocio"),VOZ_WHATSAPP[[#This Row],[Nota]]-24%,VOZ_WHATSAPP[[#This Row],[Nota]])</f>
        <v>1</v>
      </c>
      <c r="AH1480" s="8">
        <f>IF(VOZ_WHATSAPP[[#This Row],[Estado Legal]]="No Cumple",0,IF(VOZ_WHATSAPP[[#This Row],[Realiza lectura de guion Legal]]="No Cumple",VOZ_WHATSAPP[[#This Row],[Nota 2]]-50%,VOZ_WHATSAPP[[#This Row],[Nota 2]]))</f>
        <v>1</v>
      </c>
    </row>
    <row r="1481" spans="1:34" x14ac:dyDescent="0.25">
      <c r="A1481" s="2" t="str">
        <f>VOZ_WHATSAPP[[#This Row],[ID Asesor]]&amp;VOZ_WHATSAPP[[#This Row],[Fecha Monitoreo]]</f>
        <v>385445849</v>
      </c>
      <c r="B1481" s="2">
        <v>45849</v>
      </c>
      <c r="C1481" s="1" t="s">
        <v>42</v>
      </c>
      <c r="D1481" s="1">
        <v>3854</v>
      </c>
      <c r="E1481" s="2">
        <v>45849</v>
      </c>
      <c r="F1481" s="3">
        <v>0.3576388888888889</v>
      </c>
      <c r="G1481" s="1" t="s">
        <v>60</v>
      </c>
      <c r="H1481" s="1" t="s">
        <v>44</v>
      </c>
      <c r="I1481" s="1">
        <v>1104</v>
      </c>
      <c r="J1481" s="1">
        <v>3005644326</v>
      </c>
      <c r="K1481" s="1" t="s">
        <v>45</v>
      </c>
      <c r="L1481" s="1" t="s">
        <v>46</v>
      </c>
      <c r="M1481" s="1" t="s">
        <v>46</v>
      </c>
      <c r="N1481" s="1" t="s">
        <v>46</v>
      </c>
      <c r="O1481" s="1" t="s">
        <v>46</v>
      </c>
      <c r="P1481" s="1" t="s">
        <v>46</v>
      </c>
      <c r="Q1481" s="1" t="s">
        <v>46</v>
      </c>
      <c r="R1481" s="1" t="s">
        <v>46</v>
      </c>
      <c r="S1481" s="1" t="s">
        <v>48</v>
      </c>
      <c r="T1481" s="12" t="str">
        <f>IF(OR(VOZ_WHATSAPP[[#This Row],[Brinda argumentos coherentes a la objeción]]="No Cumple",VOZ_WHATSAPP[[#This Row],[Despliegue de Beneficios y/o consecuencias]]="No Cumple"),"Sin Negocio","Negocio")</f>
        <v>Negocio</v>
      </c>
      <c r="U1481" s="1" t="s">
        <v>46</v>
      </c>
      <c r="V1481" s="1" t="s">
        <v>46</v>
      </c>
      <c r="W1481" s="1" t="s">
        <v>47</v>
      </c>
      <c r="X1481" s="12" t="str">
        <f>IF(OR(VOZ_WHATSAPP[[#This Row],[Confirma Valor de pago]]="No Cumple",VOZ_WHATSAPP[[#This Row],[Confirma hora de pago]]="No Cumple",VOZ_WHATSAPP[[#This Row],[Confirma medio de pago]]="No Cumple"),"Sin Cierre","Cierre")</f>
        <v>Sin Cierre</v>
      </c>
      <c r="Y1481" s="1" t="s">
        <v>46</v>
      </c>
      <c r="Z1481" s="1" t="s">
        <v>54</v>
      </c>
      <c r="AA1481" s="1" t="s">
        <v>46</v>
      </c>
      <c r="AB1481" s="1" t="s">
        <v>46</v>
      </c>
      <c r="AC1481" s="11" t="str">
        <f>IF(OR(VOZ_WHATSAPP[[#This Row],[La comunicación es asertiva, con respeto y evita maltrato]]="No Cumple",VOZ_WHATSAPP[[#This Row],[Cumple con las normativas legales]]="No Cumple"),"No Cumple","Cumple")</f>
        <v>Cumple</v>
      </c>
      <c r="AD1481" s="1" t="s">
        <v>46</v>
      </c>
      <c r="AE1481" s="1" t="s">
        <v>1460</v>
      </c>
      <c r="AF1481" s="4">
        <v>0.77</v>
      </c>
      <c r="AG1481" s="4">
        <f>IF(AND(VOZ_WHATSAPP[[#This Row],[Estado Cierre]]="Sin Cierre",VOZ_WHATSAPP[[#This Row],[Nota Negocio]]="Sin Negocio"),VOZ_WHATSAPP[[#This Row],[Nota]]-24%,VOZ_WHATSAPP[[#This Row],[Nota]])</f>
        <v>0.77</v>
      </c>
      <c r="AH1481" s="8">
        <f>IF(VOZ_WHATSAPP[[#This Row],[Estado Legal]]="No Cumple",0,IF(VOZ_WHATSAPP[[#This Row],[Realiza lectura de guion Legal]]="No Cumple",VOZ_WHATSAPP[[#This Row],[Nota 2]]-50%,VOZ_WHATSAPP[[#This Row],[Nota 2]]))</f>
        <v>0.77</v>
      </c>
    </row>
    <row r="1482" spans="1:34" x14ac:dyDescent="0.25">
      <c r="A1482" s="2" t="str">
        <f>VOZ_WHATSAPP[[#This Row],[ID Asesor]]&amp;VOZ_WHATSAPP[[#This Row],[Fecha Monitoreo]]</f>
        <v>304845849</v>
      </c>
      <c r="B1482" s="2">
        <v>45849</v>
      </c>
      <c r="C1482" s="1" t="s">
        <v>696</v>
      </c>
      <c r="D1482" s="1">
        <v>3048</v>
      </c>
      <c r="E1482" s="2">
        <v>45849</v>
      </c>
      <c r="F1482" s="3">
        <v>0.37777777777777777</v>
      </c>
      <c r="G1482" s="1" t="s">
        <v>51</v>
      </c>
      <c r="H1482" s="1" t="s">
        <v>44</v>
      </c>
      <c r="I1482" s="1">
        <v>1256</v>
      </c>
      <c r="J1482" s="1">
        <v>3203557883</v>
      </c>
      <c r="K1482" s="1" t="s">
        <v>45</v>
      </c>
      <c r="L1482" s="1" t="s">
        <v>46</v>
      </c>
      <c r="M1482" s="1" t="s">
        <v>46</v>
      </c>
      <c r="N1482" s="1" t="s">
        <v>46</v>
      </c>
      <c r="O1482" s="1" t="s">
        <v>46</v>
      </c>
      <c r="P1482" s="1" t="s">
        <v>46</v>
      </c>
      <c r="Q1482" s="1" t="s">
        <v>46</v>
      </c>
      <c r="R1482" s="1" t="s">
        <v>46</v>
      </c>
      <c r="S1482" s="1" t="s">
        <v>46</v>
      </c>
      <c r="T1482" s="12" t="str">
        <f>IF(OR(VOZ_WHATSAPP[[#This Row],[Brinda argumentos coherentes a la objeción]]="No Cumple",VOZ_WHATSAPP[[#This Row],[Despliegue de Beneficios y/o consecuencias]]="No Cumple"),"Sin Negocio","Negocio")</f>
        <v>Negocio</v>
      </c>
      <c r="U1482" s="1" t="s">
        <v>48</v>
      </c>
      <c r="V1482" s="1" t="s">
        <v>48</v>
      </c>
      <c r="W1482" s="1" t="s">
        <v>48</v>
      </c>
      <c r="X1482" s="12" t="str">
        <f>IF(OR(VOZ_WHATSAPP[[#This Row],[Confirma Valor de pago]]="No Cumple",VOZ_WHATSAPP[[#This Row],[Confirma hora de pago]]="No Cumple",VOZ_WHATSAPP[[#This Row],[Confirma medio de pago]]="No Cumple"),"Sin Cierre","Cierre")</f>
        <v>Cierre</v>
      </c>
      <c r="Y1482" s="1" t="s">
        <v>46</v>
      </c>
      <c r="Z1482" s="1" t="s">
        <v>46</v>
      </c>
      <c r="AA1482" s="1" t="s">
        <v>46</v>
      </c>
      <c r="AB1482" s="1" t="s">
        <v>46</v>
      </c>
      <c r="AC1482" s="11" t="str">
        <f>IF(OR(VOZ_WHATSAPP[[#This Row],[La comunicación es asertiva, con respeto y evita maltrato]]="No Cumple",VOZ_WHATSAPP[[#This Row],[Cumple con las normativas legales]]="No Cumple"),"No Cumple","Cumple")</f>
        <v>Cumple</v>
      </c>
      <c r="AD1482" s="1" t="s">
        <v>46</v>
      </c>
      <c r="AE1482" s="1" t="s">
        <v>915</v>
      </c>
      <c r="AF1482" s="4">
        <v>1</v>
      </c>
      <c r="AG1482" s="4">
        <f>IF(AND(VOZ_WHATSAPP[[#This Row],[Estado Cierre]]="Sin Cierre",VOZ_WHATSAPP[[#This Row],[Nota Negocio]]="Sin Negocio"),VOZ_WHATSAPP[[#This Row],[Nota]]-24%,VOZ_WHATSAPP[[#This Row],[Nota]])</f>
        <v>1</v>
      </c>
      <c r="AH1482" s="8">
        <f>IF(VOZ_WHATSAPP[[#This Row],[Estado Legal]]="No Cumple",0,IF(VOZ_WHATSAPP[[#This Row],[Realiza lectura de guion Legal]]="No Cumple",VOZ_WHATSAPP[[#This Row],[Nota 2]]-50%,VOZ_WHATSAPP[[#This Row],[Nota 2]]))</f>
        <v>1</v>
      </c>
    </row>
    <row r="1483" spans="1:34" x14ac:dyDescent="0.25">
      <c r="A1483" s="2" t="str">
        <f>VOZ_WHATSAPP[[#This Row],[ID Asesor]]&amp;VOZ_WHATSAPP[[#This Row],[Fecha Monitoreo]]</f>
        <v>368645849</v>
      </c>
      <c r="B1483" s="2">
        <v>45849</v>
      </c>
      <c r="C1483" s="1" t="s">
        <v>42</v>
      </c>
      <c r="D1483" s="1">
        <v>3686</v>
      </c>
      <c r="E1483" s="2">
        <v>45849</v>
      </c>
      <c r="F1483" s="3">
        <v>0.36458333333333331</v>
      </c>
      <c r="G1483" s="1" t="s">
        <v>60</v>
      </c>
      <c r="H1483" s="1" t="s">
        <v>44</v>
      </c>
      <c r="I1483" s="1">
        <v>1397</v>
      </c>
      <c r="J1483" s="1">
        <v>3117060454</v>
      </c>
      <c r="K1483" s="1" t="s">
        <v>45</v>
      </c>
      <c r="L1483" s="1" t="s">
        <v>46</v>
      </c>
      <c r="M1483" s="1" t="s">
        <v>46</v>
      </c>
      <c r="N1483" s="1" t="s">
        <v>46</v>
      </c>
      <c r="O1483" s="1" t="s">
        <v>46</v>
      </c>
      <c r="P1483" s="1" t="s">
        <v>46</v>
      </c>
      <c r="Q1483" s="1" t="s">
        <v>48</v>
      </c>
      <c r="R1483" s="1" t="s">
        <v>48</v>
      </c>
      <c r="S1483" s="1" t="s">
        <v>46</v>
      </c>
      <c r="T1483" s="12" t="str">
        <f>IF(OR(VOZ_WHATSAPP[[#This Row],[Brinda argumentos coherentes a la objeción]]="No Cumple",VOZ_WHATSAPP[[#This Row],[Despliegue de Beneficios y/o consecuencias]]="No Cumple"),"Sin Negocio","Negocio")</f>
        <v>Negocio</v>
      </c>
      <c r="U1483" s="1" t="s">
        <v>46</v>
      </c>
      <c r="V1483" s="1" t="s">
        <v>46</v>
      </c>
      <c r="W1483" s="1" t="s">
        <v>46</v>
      </c>
      <c r="X1483" s="12" t="str">
        <f>IF(OR(VOZ_WHATSAPP[[#This Row],[Confirma Valor de pago]]="No Cumple",VOZ_WHATSAPP[[#This Row],[Confirma hora de pago]]="No Cumple",VOZ_WHATSAPP[[#This Row],[Confirma medio de pago]]="No Cumple"),"Sin Cierre","Cierre")</f>
        <v>Cierre</v>
      </c>
      <c r="Y1483" s="1" t="s">
        <v>46</v>
      </c>
      <c r="Z1483" s="1" t="s">
        <v>46</v>
      </c>
      <c r="AA1483" s="1" t="s">
        <v>46</v>
      </c>
      <c r="AB1483" s="1" t="s">
        <v>46</v>
      </c>
      <c r="AC1483" s="11" t="str">
        <f>IF(OR(VOZ_WHATSAPP[[#This Row],[La comunicación es asertiva, con respeto y evita maltrato]]="No Cumple",VOZ_WHATSAPP[[#This Row],[Cumple con las normativas legales]]="No Cumple"),"No Cumple","Cumple")</f>
        <v>Cumple</v>
      </c>
      <c r="AD1483" s="1" t="s">
        <v>46</v>
      </c>
      <c r="AE1483" s="1" t="s">
        <v>55</v>
      </c>
      <c r="AF1483" s="4">
        <v>1</v>
      </c>
      <c r="AG1483" s="4">
        <f>IF(AND(VOZ_WHATSAPP[[#This Row],[Estado Cierre]]="Sin Cierre",VOZ_WHATSAPP[[#This Row],[Nota Negocio]]="Sin Negocio"),VOZ_WHATSAPP[[#This Row],[Nota]]-24%,VOZ_WHATSAPP[[#This Row],[Nota]])</f>
        <v>1</v>
      </c>
      <c r="AH1483" s="8">
        <f>IF(VOZ_WHATSAPP[[#This Row],[Estado Legal]]="No Cumple",0,IF(VOZ_WHATSAPP[[#This Row],[Realiza lectura de guion Legal]]="No Cumple",VOZ_WHATSAPP[[#This Row],[Nota 2]]-50%,VOZ_WHATSAPP[[#This Row],[Nota 2]]))</f>
        <v>1</v>
      </c>
    </row>
    <row r="1484" spans="1:34" x14ac:dyDescent="0.25">
      <c r="A1484" s="2" t="str">
        <f>VOZ_WHATSAPP[[#This Row],[ID Asesor]]&amp;VOZ_WHATSAPP[[#This Row],[Fecha Monitoreo]]</f>
        <v>388145849</v>
      </c>
      <c r="B1484" s="2">
        <v>45849</v>
      </c>
      <c r="C1484" s="1" t="s">
        <v>126</v>
      </c>
      <c r="D1484" s="1">
        <v>3881</v>
      </c>
      <c r="E1484" s="2">
        <v>45849</v>
      </c>
      <c r="F1484" s="3">
        <v>0.37638888888888888</v>
      </c>
      <c r="G1484" s="1" t="s">
        <v>51</v>
      </c>
      <c r="H1484" s="1" t="s">
        <v>44</v>
      </c>
      <c r="I1484" s="1">
        <v>445</v>
      </c>
      <c r="J1484" s="1">
        <v>3188284438</v>
      </c>
      <c r="K1484" s="1" t="s">
        <v>45</v>
      </c>
      <c r="L1484" s="1" t="s">
        <v>46</v>
      </c>
      <c r="M1484" s="1" t="s">
        <v>46</v>
      </c>
      <c r="N1484" s="1" t="s">
        <v>46</v>
      </c>
      <c r="O1484" s="1" t="s">
        <v>46</v>
      </c>
      <c r="P1484" s="1" t="s">
        <v>46</v>
      </c>
      <c r="Q1484" s="1" t="s">
        <v>48</v>
      </c>
      <c r="R1484" s="1" t="s">
        <v>48</v>
      </c>
      <c r="S1484" s="1" t="s">
        <v>48</v>
      </c>
      <c r="T1484" s="12" t="str">
        <f>IF(OR(VOZ_WHATSAPP[[#This Row],[Brinda argumentos coherentes a la objeción]]="No Cumple",VOZ_WHATSAPP[[#This Row],[Despliegue de Beneficios y/o consecuencias]]="No Cumple"),"Sin Negocio","Negocio")</f>
        <v>Negocio</v>
      </c>
      <c r="U1484" s="1" t="s">
        <v>46</v>
      </c>
      <c r="V1484" s="1" t="s">
        <v>46</v>
      </c>
      <c r="W1484" s="1" t="s">
        <v>46</v>
      </c>
      <c r="X1484" s="12" t="str">
        <f>IF(OR(VOZ_WHATSAPP[[#This Row],[Confirma Valor de pago]]="No Cumple",VOZ_WHATSAPP[[#This Row],[Confirma hora de pago]]="No Cumple",VOZ_WHATSAPP[[#This Row],[Confirma medio de pago]]="No Cumple"),"Sin Cierre","Cierre")</f>
        <v>Cierre</v>
      </c>
      <c r="Y1484" s="1" t="s">
        <v>46</v>
      </c>
      <c r="Z1484" s="1" t="s">
        <v>46</v>
      </c>
      <c r="AA1484" s="1" t="s">
        <v>46</v>
      </c>
      <c r="AB1484" s="1" t="s">
        <v>46</v>
      </c>
      <c r="AC1484" s="11" t="str">
        <f>IF(OR(VOZ_WHATSAPP[[#This Row],[La comunicación es asertiva, con respeto y evita maltrato]]="No Cumple",VOZ_WHATSAPP[[#This Row],[Cumple con las normativas legales]]="No Cumple"),"No Cumple","Cumple")</f>
        <v>Cumple</v>
      </c>
      <c r="AD1484" s="1" t="s">
        <v>46</v>
      </c>
      <c r="AE1484" s="1" t="s">
        <v>133</v>
      </c>
      <c r="AF1484" s="4">
        <v>1</v>
      </c>
      <c r="AG1484" s="4">
        <f>IF(AND(VOZ_WHATSAPP[[#This Row],[Estado Cierre]]="Sin Cierre",VOZ_WHATSAPP[[#This Row],[Nota Negocio]]="Sin Negocio"),VOZ_WHATSAPP[[#This Row],[Nota]]-24%,VOZ_WHATSAPP[[#This Row],[Nota]])</f>
        <v>1</v>
      </c>
      <c r="AH1484" s="8">
        <f>IF(VOZ_WHATSAPP[[#This Row],[Estado Legal]]="No Cumple",0,IF(VOZ_WHATSAPP[[#This Row],[Realiza lectura de guion Legal]]="No Cumple",VOZ_WHATSAPP[[#This Row],[Nota 2]]-50%,VOZ_WHATSAPP[[#This Row],[Nota 2]]))</f>
        <v>1</v>
      </c>
    </row>
    <row r="1485" spans="1:34" x14ac:dyDescent="0.25">
      <c r="A1485" s="2" t="str">
        <f>VOZ_WHATSAPP[[#This Row],[ID Asesor]]&amp;VOZ_WHATSAPP[[#This Row],[Fecha Monitoreo]]</f>
        <v>375745849</v>
      </c>
      <c r="B1485" s="2">
        <v>45849</v>
      </c>
      <c r="C1485" s="1" t="s">
        <v>696</v>
      </c>
      <c r="D1485" s="1">
        <v>3757</v>
      </c>
      <c r="E1485" s="2">
        <v>45849</v>
      </c>
      <c r="F1485" s="3">
        <v>0.36388888888888887</v>
      </c>
      <c r="G1485" s="1" t="s">
        <v>60</v>
      </c>
      <c r="H1485" s="1" t="s">
        <v>44</v>
      </c>
      <c r="I1485" s="1">
        <v>1261</v>
      </c>
      <c r="J1485" s="1">
        <v>3015827077</v>
      </c>
      <c r="K1485" s="1" t="s">
        <v>45</v>
      </c>
      <c r="L1485" s="1" t="s">
        <v>46</v>
      </c>
      <c r="M1485" s="1" t="s">
        <v>46</v>
      </c>
      <c r="N1485" s="1" t="s">
        <v>46</v>
      </c>
      <c r="O1485" s="1" t="s">
        <v>46</v>
      </c>
      <c r="P1485" s="1" t="s">
        <v>46</v>
      </c>
      <c r="Q1485" s="1" t="s">
        <v>46</v>
      </c>
      <c r="R1485" s="1" t="s">
        <v>46</v>
      </c>
      <c r="S1485" s="1" t="s">
        <v>46</v>
      </c>
      <c r="T1485" s="12" t="str">
        <f>IF(OR(VOZ_WHATSAPP[[#This Row],[Brinda argumentos coherentes a la objeción]]="No Cumple",VOZ_WHATSAPP[[#This Row],[Despliegue de Beneficios y/o consecuencias]]="No Cumple"),"Sin Negocio","Negocio")</f>
        <v>Negocio</v>
      </c>
      <c r="U1485" s="1" t="s">
        <v>46</v>
      </c>
      <c r="V1485" s="1" t="s">
        <v>48</v>
      </c>
      <c r="W1485" s="1" t="s">
        <v>46</v>
      </c>
      <c r="X1485" s="12" t="str">
        <f>IF(OR(VOZ_WHATSAPP[[#This Row],[Confirma Valor de pago]]="No Cumple",VOZ_WHATSAPP[[#This Row],[Confirma hora de pago]]="No Cumple",VOZ_WHATSAPP[[#This Row],[Confirma medio de pago]]="No Cumple"),"Sin Cierre","Cierre")</f>
        <v>Cierre</v>
      </c>
      <c r="Y1485" s="1" t="s">
        <v>46</v>
      </c>
      <c r="Z1485" s="1" t="s">
        <v>46</v>
      </c>
      <c r="AA1485" s="1" t="s">
        <v>46</v>
      </c>
      <c r="AB1485" s="1" t="s">
        <v>46</v>
      </c>
      <c r="AC1485" s="11" t="str">
        <f>IF(OR(VOZ_WHATSAPP[[#This Row],[La comunicación es asertiva, con respeto y evita maltrato]]="No Cumple",VOZ_WHATSAPP[[#This Row],[Cumple con las normativas legales]]="No Cumple"),"No Cumple","Cumple")</f>
        <v>Cumple</v>
      </c>
      <c r="AD1485" s="1" t="s">
        <v>46</v>
      </c>
      <c r="AE1485" s="1" t="s">
        <v>1461</v>
      </c>
      <c r="AF1485" s="4">
        <v>1</v>
      </c>
      <c r="AG1485" s="4">
        <f>IF(AND(VOZ_WHATSAPP[[#This Row],[Estado Cierre]]="Sin Cierre",VOZ_WHATSAPP[[#This Row],[Nota Negocio]]="Sin Negocio"),VOZ_WHATSAPP[[#This Row],[Nota]]-24%,VOZ_WHATSAPP[[#This Row],[Nota]])</f>
        <v>1</v>
      </c>
      <c r="AH1485" s="8">
        <f>IF(VOZ_WHATSAPP[[#This Row],[Estado Legal]]="No Cumple",0,IF(VOZ_WHATSAPP[[#This Row],[Realiza lectura de guion Legal]]="No Cumple",VOZ_WHATSAPP[[#This Row],[Nota 2]]-50%,VOZ_WHATSAPP[[#This Row],[Nota 2]]))</f>
        <v>1</v>
      </c>
    </row>
    <row r="1486" spans="1:34" x14ac:dyDescent="0.25">
      <c r="A1486" s="2" t="str">
        <f>VOZ_WHATSAPP[[#This Row],[ID Asesor]]&amp;VOZ_WHATSAPP[[#This Row],[Fecha Monitoreo]]</f>
        <v>270945849</v>
      </c>
      <c r="B1486" s="2">
        <v>45849</v>
      </c>
      <c r="C1486" s="1" t="s">
        <v>42</v>
      </c>
      <c r="D1486" s="1">
        <v>2709</v>
      </c>
      <c r="E1486" s="2">
        <v>45849</v>
      </c>
      <c r="F1486" s="3">
        <v>0.4</v>
      </c>
      <c r="G1486" s="1" t="s">
        <v>51</v>
      </c>
      <c r="H1486" s="1" t="s">
        <v>44</v>
      </c>
      <c r="I1486" s="1">
        <v>1239</v>
      </c>
      <c r="J1486" s="1">
        <v>3117282100</v>
      </c>
      <c r="K1486" s="1" t="s">
        <v>45</v>
      </c>
      <c r="L1486" s="1" t="s">
        <v>47</v>
      </c>
      <c r="M1486" s="1" t="s">
        <v>46</v>
      </c>
      <c r="N1486" s="1" t="s">
        <v>46</v>
      </c>
      <c r="O1486" s="1" t="s">
        <v>46</v>
      </c>
      <c r="P1486" s="1" t="s">
        <v>46</v>
      </c>
      <c r="Q1486" s="1" t="s">
        <v>46</v>
      </c>
      <c r="R1486" s="1" t="s">
        <v>46</v>
      </c>
      <c r="S1486" s="1" t="s">
        <v>46</v>
      </c>
      <c r="T1486" s="12" t="str">
        <f>IF(OR(VOZ_WHATSAPP[[#This Row],[Brinda argumentos coherentes a la objeción]]="No Cumple",VOZ_WHATSAPP[[#This Row],[Despliegue de Beneficios y/o consecuencias]]="No Cumple"),"Sin Negocio","Negocio")</f>
        <v>Negocio</v>
      </c>
      <c r="U1486" s="1" t="s">
        <v>48</v>
      </c>
      <c r="V1486" s="1" t="s">
        <v>48</v>
      </c>
      <c r="W1486" s="1" t="s">
        <v>48</v>
      </c>
      <c r="X1486" s="12" t="str">
        <f>IF(OR(VOZ_WHATSAPP[[#This Row],[Confirma Valor de pago]]="No Cumple",VOZ_WHATSAPP[[#This Row],[Confirma hora de pago]]="No Cumple",VOZ_WHATSAPP[[#This Row],[Confirma medio de pago]]="No Cumple"),"Sin Cierre","Cierre")</f>
        <v>Cierre</v>
      </c>
      <c r="Y1486" s="1" t="s">
        <v>46</v>
      </c>
      <c r="Z1486" s="1" t="s">
        <v>46</v>
      </c>
      <c r="AA1486" s="1" t="s">
        <v>46</v>
      </c>
      <c r="AB1486" s="1" t="s">
        <v>46</v>
      </c>
      <c r="AC1486" s="11" t="str">
        <f>IF(OR(VOZ_WHATSAPP[[#This Row],[La comunicación es asertiva, con respeto y evita maltrato]]="No Cumple",VOZ_WHATSAPP[[#This Row],[Cumple con las normativas legales]]="No Cumple"),"No Cumple","Cumple")</f>
        <v>Cumple</v>
      </c>
      <c r="AD1486" s="1" t="s">
        <v>46</v>
      </c>
      <c r="AE1486" s="1" t="s">
        <v>1451</v>
      </c>
      <c r="AF1486" s="4">
        <v>0.96</v>
      </c>
      <c r="AG1486" s="4">
        <f>IF(AND(VOZ_WHATSAPP[[#This Row],[Estado Cierre]]="Sin Cierre",VOZ_WHATSAPP[[#This Row],[Nota Negocio]]="Sin Negocio"),VOZ_WHATSAPP[[#This Row],[Nota]]-24%,VOZ_WHATSAPP[[#This Row],[Nota]])</f>
        <v>0.96</v>
      </c>
      <c r="AH1486" s="8">
        <f>IF(VOZ_WHATSAPP[[#This Row],[Estado Legal]]="No Cumple",0,IF(VOZ_WHATSAPP[[#This Row],[Realiza lectura de guion Legal]]="No Cumple",VOZ_WHATSAPP[[#This Row],[Nota 2]]-50%,VOZ_WHATSAPP[[#This Row],[Nota 2]]))</f>
        <v>0.96</v>
      </c>
    </row>
    <row r="1487" spans="1:34" x14ac:dyDescent="0.25">
      <c r="A1487" s="2" t="str">
        <f>VOZ_WHATSAPP[[#This Row],[ID Asesor]]&amp;VOZ_WHATSAPP[[#This Row],[Fecha Monitoreo]]</f>
        <v>317045849</v>
      </c>
      <c r="B1487" s="2">
        <v>45849</v>
      </c>
      <c r="C1487" s="1" t="s">
        <v>696</v>
      </c>
      <c r="D1487" s="1">
        <v>3170</v>
      </c>
      <c r="E1487" s="2">
        <v>45849</v>
      </c>
      <c r="F1487" s="3">
        <v>0.4152777777777778</v>
      </c>
      <c r="G1487" s="1" t="s">
        <v>60</v>
      </c>
      <c r="H1487" s="1" t="s">
        <v>44</v>
      </c>
      <c r="I1487" s="1">
        <v>11009599</v>
      </c>
      <c r="J1487" s="1">
        <v>573028638402</v>
      </c>
      <c r="K1487" s="1" t="s">
        <v>49</v>
      </c>
      <c r="L1487" s="1" t="s">
        <v>46</v>
      </c>
      <c r="M1487" s="1" t="s">
        <v>46</v>
      </c>
      <c r="N1487" s="1" t="s">
        <v>46</v>
      </c>
      <c r="O1487" s="1" t="s">
        <v>46</v>
      </c>
      <c r="P1487" s="1" t="s">
        <v>46</v>
      </c>
      <c r="Q1487" s="1" t="s">
        <v>46</v>
      </c>
      <c r="R1487" s="1" t="s">
        <v>46</v>
      </c>
      <c r="S1487" s="1" t="s">
        <v>46</v>
      </c>
      <c r="T1487" s="12" t="str">
        <f>IF(OR(VOZ_WHATSAPP[[#This Row],[Brinda argumentos coherentes a la objeción]]="No Cumple",VOZ_WHATSAPP[[#This Row],[Despliegue de Beneficios y/o consecuencias]]="No Cumple"),"Sin Negocio","Negocio")</f>
        <v>Negocio</v>
      </c>
      <c r="U1487" s="1" t="s">
        <v>46</v>
      </c>
      <c r="V1487" s="1" t="s">
        <v>46</v>
      </c>
      <c r="W1487" s="1" t="s">
        <v>46</v>
      </c>
      <c r="X1487" s="12" t="str">
        <f>IF(OR(VOZ_WHATSAPP[[#This Row],[Confirma Valor de pago]]="No Cumple",VOZ_WHATSAPP[[#This Row],[Confirma hora de pago]]="No Cumple",VOZ_WHATSAPP[[#This Row],[Confirma medio de pago]]="No Cumple"),"Sin Cierre","Cierre")</f>
        <v>Cierre</v>
      </c>
      <c r="Y1487" s="1" t="s">
        <v>46</v>
      </c>
      <c r="Z1487" s="1" t="s">
        <v>46</v>
      </c>
      <c r="AA1487" s="1" t="s">
        <v>46</v>
      </c>
      <c r="AB1487" s="1" t="s">
        <v>46</v>
      </c>
      <c r="AC1487" s="11" t="str">
        <f>IF(OR(VOZ_WHATSAPP[[#This Row],[La comunicación es asertiva, con respeto y evita maltrato]]="No Cumple",VOZ_WHATSAPP[[#This Row],[Cumple con las normativas legales]]="No Cumple"),"No Cumple","Cumple")</f>
        <v>Cumple</v>
      </c>
      <c r="AD1487" s="1" t="s">
        <v>46</v>
      </c>
      <c r="AE1487" s="1" t="s">
        <v>915</v>
      </c>
      <c r="AF1487" s="4">
        <v>1</v>
      </c>
      <c r="AG1487" s="4">
        <f>IF(AND(VOZ_WHATSAPP[[#This Row],[Estado Cierre]]="Sin Cierre",VOZ_WHATSAPP[[#This Row],[Nota Negocio]]="Sin Negocio"),VOZ_WHATSAPP[[#This Row],[Nota]]-24%,VOZ_WHATSAPP[[#This Row],[Nota]])</f>
        <v>1</v>
      </c>
      <c r="AH1487" s="8">
        <f>IF(VOZ_WHATSAPP[[#This Row],[Estado Legal]]="No Cumple",0,IF(VOZ_WHATSAPP[[#This Row],[Realiza lectura de guion Legal]]="No Cumple",VOZ_WHATSAPP[[#This Row],[Nota 2]]-50%,VOZ_WHATSAPP[[#This Row],[Nota 2]]))</f>
        <v>1</v>
      </c>
    </row>
    <row r="1488" spans="1:34" x14ac:dyDescent="0.25">
      <c r="A1488" s="2" t="str">
        <f>VOZ_WHATSAPP[[#This Row],[ID Asesor]]&amp;VOZ_WHATSAPP[[#This Row],[Fecha Monitoreo]]</f>
        <v>343145849</v>
      </c>
      <c r="B1488" s="2">
        <v>45849</v>
      </c>
      <c r="C1488" s="1" t="s">
        <v>56</v>
      </c>
      <c r="D1488" s="1">
        <v>3431</v>
      </c>
      <c r="E1488" s="2">
        <v>45849</v>
      </c>
      <c r="F1488" s="3">
        <v>0.44722222222222224</v>
      </c>
      <c r="G1488" s="1" t="s">
        <v>58</v>
      </c>
      <c r="H1488" s="1" t="s">
        <v>44</v>
      </c>
      <c r="I1488" s="1">
        <v>571</v>
      </c>
      <c r="J1488" s="1">
        <v>3023467274</v>
      </c>
      <c r="K1488" s="1" t="s">
        <v>45</v>
      </c>
      <c r="L1488" s="1" t="s">
        <v>46</v>
      </c>
      <c r="M1488" s="1" t="s">
        <v>46</v>
      </c>
      <c r="N1488" s="1" t="s">
        <v>46</v>
      </c>
      <c r="O1488" s="1" t="s">
        <v>46</v>
      </c>
      <c r="P1488" s="1" t="s">
        <v>46</v>
      </c>
      <c r="Q1488" s="1" t="s">
        <v>48</v>
      </c>
      <c r="R1488" s="1" t="s">
        <v>48</v>
      </c>
      <c r="S1488" s="1" t="s">
        <v>48</v>
      </c>
      <c r="T1488" s="12" t="str">
        <f>IF(OR(VOZ_WHATSAPP[[#This Row],[Brinda argumentos coherentes a la objeción]]="No Cumple",VOZ_WHATSAPP[[#This Row],[Despliegue de Beneficios y/o consecuencias]]="No Cumple"),"Sin Negocio","Negocio")</f>
        <v>Negocio</v>
      </c>
      <c r="U1488" s="1" t="s">
        <v>46</v>
      </c>
      <c r="V1488" s="1" t="s">
        <v>46</v>
      </c>
      <c r="W1488" s="1" t="s">
        <v>46</v>
      </c>
      <c r="X1488" s="12" t="str">
        <f>IF(OR(VOZ_WHATSAPP[[#This Row],[Confirma Valor de pago]]="No Cumple",VOZ_WHATSAPP[[#This Row],[Confirma hora de pago]]="No Cumple",VOZ_WHATSAPP[[#This Row],[Confirma medio de pago]]="No Cumple"),"Sin Cierre","Cierre")</f>
        <v>Cierre</v>
      </c>
      <c r="Y1488" s="1" t="s">
        <v>46</v>
      </c>
      <c r="Z1488" s="1" t="s">
        <v>46</v>
      </c>
      <c r="AA1488" s="1" t="s">
        <v>46</v>
      </c>
      <c r="AB1488" s="1" t="s">
        <v>46</v>
      </c>
      <c r="AC1488" s="11" t="str">
        <f>IF(OR(VOZ_WHATSAPP[[#This Row],[La comunicación es asertiva, con respeto y evita maltrato]]="No Cumple",VOZ_WHATSAPP[[#This Row],[Cumple con las normativas legales]]="No Cumple"),"No Cumple","Cumple")</f>
        <v>Cumple</v>
      </c>
      <c r="AD1488" s="1" t="s">
        <v>46</v>
      </c>
      <c r="AE1488" s="1" t="s">
        <v>1016</v>
      </c>
      <c r="AF1488" s="4">
        <v>1</v>
      </c>
      <c r="AG1488" s="4">
        <f>IF(AND(VOZ_WHATSAPP[[#This Row],[Estado Cierre]]="Sin Cierre",VOZ_WHATSAPP[[#This Row],[Nota Negocio]]="Sin Negocio"),VOZ_WHATSAPP[[#This Row],[Nota]]-24%,VOZ_WHATSAPP[[#This Row],[Nota]])</f>
        <v>1</v>
      </c>
      <c r="AH1488" s="8">
        <f>IF(VOZ_WHATSAPP[[#This Row],[Estado Legal]]="No Cumple",0,IF(VOZ_WHATSAPP[[#This Row],[Realiza lectura de guion Legal]]="No Cumple",VOZ_WHATSAPP[[#This Row],[Nota 2]]-50%,VOZ_WHATSAPP[[#This Row],[Nota 2]]))</f>
        <v>1</v>
      </c>
    </row>
    <row r="1489" spans="1:34" x14ac:dyDescent="0.25">
      <c r="A1489" s="2" t="str">
        <f>VOZ_WHATSAPP[[#This Row],[ID Asesor]]&amp;VOZ_WHATSAPP[[#This Row],[Fecha Monitoreo]]</f>
        <v>369145849</v>
      </c>
      <c r="B1489" s="2">
        <v>45849</v>
      </c>
      <c r="C1489" s="1" t="s">
        <v>42</v>
      </c>
      <c r="D1489" s="1">
        <v>3691</v>
      </c>
      <c r="E1489" s="2">
        <v>45849</v>
      </c>
      <c r="F1489" s="3">
        <v>0.42083333333333334</v>
      </c>
      <c r="G1489" s="1" t="s">
        <v>60</v>
      </c>
      <c r="H1489" s="1" t="s">
        <v>44</v>
      </c>
      <c r="I1489" s="1">
        <v>1402</v>
      </c>
      <c r="J1489" s="1">
        <v>3168670520</v>
      </c>
      <c r="K1489" s="1" t="s">
        <v>45</v>
      </c>
      <c r="L1489" s="1" t="s">
        <v>46</v>
      </c>
      <c r="M1489" s="1" t="s">
        <v>46</v>
      </c>
      <c r="N1489" s="1" t="s">
        <v>46</v>
      </c>
      <c r="O1489" s="1" t="s">
        <v>46</v>
      </c>
      <c r="P1489" s="1" t="s">
        <v>46</v>
      </c>
      <c r="Q1489" s="1" t="s">
        <v>48</v>
      </c>
      <c r="R1489" s="1" t="s">
        <v>48</v>
      </c>
      <c r="S1489" s="1" t="s">
        <v>46</v>
      </c>
      <c r="T1489" s="12" t="str">
        <f>IF(OR(VOZ_WHATSAPP[[#This Row],[Brinda argumentos coherentes a la objeción]]="No Cumple",VOZ_WHATSAPP[[#This Row],[Despliegue de Beneficios y/o consecuencias]]="No Cumple"),"Sin Negocio","Negocio")</f>
        <v>Negocio</v>
      </c>
      <c r="U1489" s="1" t="s">
        <v>46</v>
      </c>
      <c r="V1489" s="1" t="s">
        <v>46</v>
      </c>
      <c r="W1489" s="1" t="s">
        <v>46</v>
      </c>
      <c r="X1489" s="12" t="str">
        <f>IF(OR(VOZ_WHATSAPP[[#This Row],[Confirma Valor de pago]]="No Cumple",VOZ_WHATSAPP[[#This Row],[Confirma hora de pago]]="No Cumple",VOZ_WHATSAPP[[#This Row],[Confirma medio de pago]]="No Cumple"),"Sin Cierre","Cierre")</f>
        <v>Cierre</v>
      </c>
      <c r="Y1489" s="1" t="s">
        <v>46</v>
      </c>
      <c r="Z1489" s="1" t="s">
        <v>46</v>
      </c>
      <c r="AA1489" s="1" t="s">
        <v>46</v>
      </c>
      <c r="AB1489" s="1" t="s">
        <v>46</v>
      </c>
      <c r="AC1489" s="11" t="str">
        <f>IF(OR(VOZ_WHATSAPP[[#This Row],[La comunicación es asertiva, con respeto y evita maltrato]]="No Cumple",VOZ_WHATSAPP[[#This Row],[Cumple con las normativas legales]]="No Cumple"),"No Cumple","Cumple")</f>
        <v>Cumple</v>
      </c>
      <c r="AD1489" s="1" t="s">
        <v>46</v>
      </c>
      <c r="AE1489" s="1" t="s">
        <v>101</v>
      </c>
      <c r="AF1489" s="4">
        <v>1</v>
      </c>
      <c r="AG1489" s="4">
        <f>IF(AND(VOZ_WHATSAPP[[#This Row],[Estado Cierre]]="Sin Cierre",VOZ_WHATSAPP[[#This Row],[Nota Negocio]]="Sin Negocio"),VOZ_WHATSAPP[[#This Row],[Nota]]-24%,VOZ_WHATSAPP[[#This Row],[Nota]])</f>
        <v>1</v>
      </c>
      <c r="AH1489" s="8">
        <f>IF(VOZ_WHATSAPP[[#This Row],[Estado Legal]]="No Cumple",0,IF(VOZ_WHATSAPP[[#This Row],[Realiza lectura de guion Legal]]="No Cumple",VOZ_WHATSAPP[[#This Row],[Nota 2]]-50%,VOZ_WHATSAPP[[#This Row],[Nota 2]]))</f>
        <v>1</v>
      </c>
    </row>
    <row r="1490" spans="1:34" x14ac:dyDescent="0.25">
      <c r="A1490" s="2" t="str">
        <f>VOZ_WHATSAPP[[#This Row],[ID Asesor]]&amp;VOZ_WHATSAPP[[#This Row],[Fecha Monitoreo]]</f>
        <v>294745849</v>
      </c>
      <c r="B1490" s="2">
        <v>45849</v>
      </c>
      <c r="C1490" s="1" t="s">
        <v>696</v>
      </c>
      <c r="D1490" s="1">
        <v>2947</v>
      </c>
      <c r="E1490" s="2">
        <v>45849</v>
      </c>
      <c r="F1490" s="3">
        <v>0.40694444444444444</v>
      </c>
      <c r="G1490" s="1" t="s">
        <v>60</v>
      </c>
      <c r="H1490" s="1" t="s">
        <v>44</v>
      </c>
      <c r="I1490" s="1">
        <v>1139</v>
      </c>
      <c r="J1490" s="1">
        <v>3105137234</v>
      </c>
      <c r="K1490" s="1" t="s">
        <v>45</v>
      </c>
      <c r="L1490" s="1" t="s">
        <v>46</v>
      </c>
      <c r="M1490" s="1" t="s">
        <v>46</v>
      </c>
      <c r="N1490" s="1" t="s">
        <v>46</v>
      </c>
      <c r="O1490" s="1" t="s">
        <v>46</v>
      </c>
      <c r="P1490" s="1" t="s">
        <v>46</v>
      </c>
      <c r="Q1490" s="1" t="s">
        <v>46</v>
      </c>
      <c r="R1490" s="1" t="s">
        <v>46</v>
      </c>
      <c r="S1490" s="1" t="s">
        <v>47</v>
      </c>
      <c r="T1490" s="12" t="str">
        <f>IF(OR(VOZ_WHATSAPP[[#This Row],[Brinda argumentos coherentes a la objeción]]="No Cumple",VOZ_WHATSAPP[[#This Row],[Despliegue de Beneficios y/o consecuencias]]="No Cumple"),"Sin Negocio","Negocio")</f>
        <v>Sin Negocio</v>
      </c>
      <c r="U1490" s="1" t="s">
        <v>46</v>
      </c>
      <c r="V1490" s="1" t="s">
        <v>46</v>
      </c>
      <c r="W1490" s="1" t="s">
        <v>46</v>
      </c>
      <c r="X1490" s="12" t="str">
        <f>IF(OR(VOZ_WHATSAPP[[#This Row],[Confirma Valor de pago]]="No Cumple",VOZ_WHATSAPP[[#This Row],[Confirma hora de pago]]="No Cumple",VOZ_WHATSAPP[[#This Row],[Confirma medio de pago]]="No Cumple"),"Sin Cierre","Cierre")</f>
        <v>Cierre</v>
      </c>
      <c r="Y1490" s="1" t="s">
        <v>46</v>
      </c>
      <c r="Z1490" s="1" t="s">
        <v>46</v>
      </c>
      <c r="AA1490" s="1" t="s">
        <v>46</v>
      </c>
      <c r="AB1490" s="1" t="s">
        <v>46</v>
      </c>
      <c r="AC1490" s="11" t="str">
        <f>IF(OR(VOZ_WHATSAPP[[#This Row],[La comunicación es asertiva, con respeto y evita maltrato]]="No Cumple",VOZ_WHATSAPP[[#This Row],[Cumple con las normativas legales]]="No Cumple"),"No Cumple","Cumple")</f>
        <v>Cumple</v>
      </c>
      <c r="AD1490" s="1" t="s">
        <v>46</v>
      </c>
      <c r="AE1490" s="1" t="s">
        <v>1462</v>
      </c>
      <c r="AF1490" s="4">
        <v>0.9</v>
      </c>
      <c r="AG1490" s="4">
        <f>IF(AND(VOZ_WHATSAPP[[#This Row],[Estado Cierre]]="Sin Cierre",VOZ_WHATSAPP[[#This Row],[Nota Negocio]]="Sin Negocio"),VOZ_WHATSAPP[[#This Row],[Nota]]-24%,VOZ_WHATSAPP[[#This Row],[Nota]])</f>
        <v>0.9</v>
      </c>
      <c r="AH1490" s="8">
        <f>IF(VOZ_WHATSAPP[[#This Row],[Estado Legal]]="No Cumple",0,IF(VOZ_WHATSAPP[[#This Row],[Realiza lectura de guion Legal]]="No Cumple",VOZ_WHATSAPP[[#This Row],[Nota 2]]-50%,VOZ_WHATSAPP[[#This Row],[Nota 2]]))</f>
        <v>0.9</v>
      </c>
    </row>
    <row r="1491" spans="1:34" x14ac:dyDescent="0.25">
      <c r="A1491" s="2" t="str">
        <f>VOZ_WHATSAPP[[#This Row],[ID Asesor]]&amp;VOZ_WHATSAPP[[#This Row],[Fecha Monitoreo]]</f>
        <v>381545849</v>
      </c>
      <c r="B1491" s="2">
        <v>45849</v>
      </c>
      <c r="C1491" s="1" t="s">
        <v>56</v>
      </c>
      <c r="D1491" s="1">
        <v>3815</v>
      </c>
      <c r="E1491" s="2">
        <v>45849</v>
      </c>
      <c r="F1491" s="3">
        <v>0.4513888888888889</v>
      </c>
      <c r="G1491" s="1" t="s">
        <v>58</v>
      </c>
      <c r="H1491" s="1" t="s">
        <v>44</v>
      </c>
      <c r="I1491" s="1">
        <v>584</v>
      </c>
      <c r="J1491" s="1">
        <v>3205311659</v>
      </c>
      <c r="K1491" s="1" t="s">
        <v>45</v>
      </c>
      <c r="L1491" s="1" t="s">
        <v>46</v>
      </c>
      <c r="M1491" s="1" t="s">
        <v>46</v>
      </c>
      <c r="N1491" s="1" t="s">
        <v>46</v>
      </c>
      <c r="O1491" s="1" t="s">
        <v>54</v>
      </c>
      <c r="P1491" s="1" t="s">
        <v>46</v>
      </c>
      <c r="Q1491" s="1" t="s">
        <v>48</v>
      </c>
      <c r="R1491" s="1" t="s">
        <v>48</v>
      </c>
      <c r="S1491" s="1" t="s">
        <v>48</v>
      </c>
      <c r="T1491" s="12" t="str">
        <f>IF(OR(VOZ_WHATSAPP[[#This Row],[Brinda argumentos coherentes a la objeción]]="No Cumple",VOZ_WHATSAPP[[#This Row],[Despliegue de Beneficios y/o consecuencias]]="No Cumple"),"Sin Negocio","Negocio")</f>
        <v>Negocio</v>
      </c>
      <c r="U1491" s="1" t="s">
        <v>46</v>
      </c>
      <c r="V1491" s="1" t="s">
        <v>46</v>
      </c>
      <c r="W1491" s="1" t="s">
        <v>46</v>
      </c>
      <c r="X1491" s="12" t="str">
        <f>IF(OR(VOZ_WHATSAPP[[#This Row],[Confirma Valor de pago]]="No Cumple",VOZ_WHATSAPP[[#This Row],[Confirma hora de pago]]="No Cumple",VOZ_WHATSAPP[[#This Row],[Confirma medio de pago]]="No Cumple"),"Sin Cierre","Cierre")</f>
        <v>Cierre</v>
      </c>
      <c r="Y1491" s="1" t="s">
        <v>46</v>
      </c>
      <c r="Z1491" s="1" t="s">
        <v>46</v>
      </c>
      <c r="AA1491" s="1" t="s">
        <v>46</v>
      </c>
      <c r="AB1491" s="1" t="s">
        <v>46</v>
      </c>
      <c r="AC1491" s="11" t="str">
        <f>IF(OR(VOZ_WHATSAPP[[#This Row],[La comunicación es asertiva, con respeto y evita maltrato]]="No Cumple",VOZ_WHATSAPP[[#This Row],[Cumple con las normativas legales]]="No Cumple"),"No Cumple","Cumple")</f>
        <v>Cumple</v>
      </c>
      <c r="AD1491" s="1" t="s">
        <v>46</v>
      </c>
      <c r="AE1491" s="1" t="s">
        <v>1463</v>
      </c>
      <c r="AF1491" s="4">
        <v>0.95</v>
      </c>
      <c r="AG1491" s="4">
        <f>IF(AND(VOZ_WHATSAPP[[#This Row],[Estado Cierre]]="Sin Cierre",VOZ_WHATSAPP[[#This Row],[Nota Negocio]]="Sin Negocio"),VOZ_WHATSAPP[[#This Row],[Nota]]-24%,VOZ_WHATSAPP[[#This Row],[Nota]])</f>
        <v>0.95</v>
      </c>
      <c r="AH1491" s="8">
        <f>IF(VOZ_WHATSAPP[[#This Row],[Estado Legal]]="No Cumple",0,IF(VOZ_WHATSAPP[[#This Row],[Realiza lectura de guion Legal]]="No Cumple",VOZ_WHATSAPP[[#This Row],[Nota 2]]-50%,VOZ_WHATSAPP[[#This Row],[Nota 2]]))</f>
        <v>0.95</v>
      </c>
    </row>
    <row r="1492" spans="1:34" x14ac:dyDescent="0.25">
      <c r="A1492" s="2" t="str">
        <f>VOZ_WHATSAPP[[#This Row],[ID Asesor]]&amp;VOZ_WHATSAPP[[#This Row],[Fecha Monitoreo]]</f>
        <v>376345849</v>
      </c>
      <c r="B1492" s="2">
        <v>45849</v>
      </c>
      <c r="C1492" s="1" t="s">
        <v>42</v>
      </c>
      <c r="D1492" s="1">
        <v>3763</v>
      </c>
      <c r="E1492" s="2">
        <v>45849</v>
      </c>
      <c r="F1492" s="3">
        <v>0.45347222222222222</v>
      </c>
      <c r="G1492" s="1" t="s">
        <v>51</v>
      </c>
      <c r="H1492" s="1" t="s">
        <v>44</v>
      </c>
      <c r="I1492" s="1">
        <v>1416</v>
      </c>
      <c r="J1492" s="1">
        <v>3123130614</v>
      </c>
      <c r="K1492" s="1" t="s">
        <v>45</v>
      </c>
      <c r="L1492" s="1" t="s">
        <v>46</v>
      </c>
      <c r="M1492" s="1" t="s">
        <v>47</v>
      </c>
      <c r="N1492" s="1" t="s">
        <v>46</v>
      </c>
      <c r="O1492" s="1" t="s">
        <v>46</v>
      </c>
      <c r="P1492" s="1" t="s">
        <v>46</v>
      </c>
      <c r="Q1492" s="1" t="s">
        <v>46</v>
      </c>
      <c r="R1492" s="1" t="s">
        <v>47</v>
      </c>
      <c r="S1492" s="1" t="s">
        <v>46</v>
      </c>
      <c r="T1492" s="12" t="str">
        <f>IF(OR(VOZ_WHATSAPP[[#This Row],[Brinda argumentos coherentes a la objeción]]="No Cumple",VOZ_WHATSAPP[[#This Row],[Despliegue de Beneficios y/o consecuencias]]="No Cumple"),"Sin Negocio","Negocio")</f>
        <v>Sin Negocio</v>
      </c>
      <c r="U1492" s="1" t="s">
        <v>48</v>
      </c>
      <c r="V1492" s="1" t="s">
        <v>48</v>
      </c>
      <c r="W1492" s="1" t="s">
        <v>48</v>
      </c>
      <c r="X1492" s="12" t="str">
        <f>IF(OR(VOZ_WHATSAPP[[#This Row],[Confirma Valor de pago]]="No Cumple",VOZ_WHATSAPP[[#This Row],[Confirma hora de pago]]="No Cumple",VOZ_WHATSAPP[[#This Row],[Confirma medio de pago]]="No Cumple"),"Sin Cierre","Cierre")</f>
        <v>Cierre</v>
      </c>
      <c r="Y1492" s="1" t="s">
        <v>46</v>
      </c>
      <c r="Z1492" s="1" t="s">
        <v>46</v>
      </c>
      <c r="AA1492" s="1" t="s">
        <v>46</v>
      </c>
      <c r="AB1492" s="1" t="s">
        <v>46</v>
      </c>
      <c r="AC1492" s="11" t="str">
        <f>IF(OR(VOZ_WHATSAPP[[#This Row],[La comunicación es asertiva, con respeto y evita maltrato]]="No Cumple",VOZ_WHATSAPP[[#This Row],[Cumple con las normativas legales]]="No Cumple"),"No Cumple","Cumple")</f>
        <v>Cumple</v>
      </c>
      <c r="AD1492" s="1" t="s">
        <v>46</v>
      </c>
      <c r="AE1492" s="1" t="s">
        <v>1464</v>
      </c>
      <c r="AF1492" s="4">
        <v>0.86</v>
      </c>
      <c r="AG1492" s="4">
        <f>IF(AND(VOZ_WHATSAPP[[#This Row],[Estado Cierre]]="Sin Cierre",VOZ_WHATSAPP[[#This Row],[Nota Negocio]]="Sin Negocio"),VOZ_WHATSAPP[[#This Row],[Nota]]-24%,VOZ_WHATSAPP[[#This Row],[Nota]])</f>
        <v>0.86</v>
      </c>
      <c r="AH1492" s="8">
        <f>IF(VOZ_WHATSAPP[[#This Row],[Estado Legal]]="No Cumple",0,IF(VOZ_WHATSAPP[[#This Row],[Realiza lectura de guion Legal]]="No Cumple",VOZ_WHATSAPP[[#This Row],[Nota 2]]-50%,VOZ_WHATSAPP[[#This Row],[Nota 2]]))</f>
        <v>0.86</v>
      </c>
    </row>
    <row r="1493" spans="1:34" x14ac:dyDescent="0.25">
      <c r="A1493" s="2" t="str">
        <f>VOZ_WHATSAPP[[#This Row],[ID Asesor]]&amp;VOZ_WHATSAPP[[#This Row],[Fecha Monitoreo]]</f>
        <v>366945849</v>
      </c>
      <c r="B1493" s="2">
        <v>45849</v>
      </c>
      <c r="C1493" s="1" t="s">
        <v>696</v>
      </c>
      <c r="D1493" s="1">
        <v>3669</v>
      </c>
      <c r="E1493" s="2">
        <v>45849</v>
      </c>
      <c r="F1493" s="3">
        <v>0.42291666666666666</v>
      </c>
      <c r="G1493" s="1" t="s">
        <v>51</v>
      </c>
      <c r="H1493" s="1" t="s">
        <v>44</v>
      </c>
      <c r="I1493" s="1">
        <v>1373</v>
      </c>
      <c r="J1493" s="1">
        <v>3166955563</v>
      </c>
      <c r="K1493" s="1" t="s">
        <v>45</v>
      </c>
      <c r="L1493" s="1" t="s">
        <v>46</v>
      </c>
      <c r="M1493" s="1" t="s">
        <v>46</v>
      </c>
      <c r="N1493" s="1" t="s">
        <v>46</v>
      </c>
      <c r="O1493" s="1" t="s">
        <v>46</v>
      </c>
      <c r="P1493" s="1" t="s">
        <v>46</v>
      </c>
      <c r="Q1493" s="1" t="s">
        <v>46</v>
      </c>
      <c r="R1493" s="1" t="s">
        <v>46</v>
      </c>
      <c r="S1493" s="1" t="s">
        <v>46</v>
      </c>
      <c r="T1493" s="12" t="str">
        <f>IF(OR(VOZ_WHATSAPP[[#This Row],[Brinda argumentos coherentes a la objeción]]="No Cumple",VOZ_WHATSAPP[[#This Row],[Despliegue de Beneficios y/o consecuencias]]="No Cumple"),"Sin Negocio","Negocio")</f>
        <v>Negocio</v>
      </c>
      <c r="U1493" s="1" t="s">
        <v>47</v>
      </c>
      <c r="V1493" s="1" t="s">
        <v>47</v>
      </c>
      <c r="W1493" s="1" t="s">
        <v>47</v>
      </c>
      <c r="X1493" s="12" t="str">
        <f>IF(OR(VOZ_WHATSAPP[[#This Row],[Confirma Valor de pago]]="No Cumple",VOZ_WHATSAPP[[#This Row],[Confirma hora de pago]]="No Cumple",VOZ_WHATSAPP[[#This Row],[Confirma medio de pago]]="No Cumple"),"Sin Cierre","Cierre")</f>
        <v>Sin Cierre</v>
      </c>
      <c r="Y1493" s="1" t="s">
        <v>46</v>
      </c>
      <c r="Z1493" s="1" t="s">
        <v>46</v>
      </c>
      <c r="AA1493" s="1" t="s">
        <v>46</v>
      </c>
      <c r="AB1493" s="1" t="s">
        <v>46</v>
      </c>
      <c r="AC1493" s="11" t="str">
        <f>IF(OR(VOZ_WHATSAPP[[#This Row],[La comunicación es asertiva, con respeto y evita maltrato]]="No Cumple",VOZ_WHATSAPP[[#This Row],[Cumple con las normativas legales]]="No Cumple"),"No Cumple","Cumple")</f>
        <v>Cumple</v>
      </c>
      <c r="AD1493" s="1" t="s">
        <v>46</v>
      </c>
      <c r="AE1493" s="1" t="s">
        <v>1465</v>
      </c>
      <c r="AF1493" s="4">
        <v>0.76</v>
      </c>
      <c r="AG1493" s="4">
        <f>IF(AND(VOZ_WHATSAPP[[#This Row],[Estado Cierre]]="Sin Cierre",VOZ_WHATSAPP[[#This Row],[Nota Negocio]]="Sin Negocio"),VOZ_WHATSAPP[[#This Row],[Nota]]-24%,VOZ_WHATSAPP[[#This Row],[Nota]])</f>
        <v>0.76</v>
      </c>
      <c r="AH1493" s="8">
        <f>IF(VOZ_WHATSAPP[[#This Row],[Estado Legal]]="No Cumple",0,IF(VOZ_WHATSAPP[[#This Row],[Realiza lectura de guion Legal]]="No Cumple",VOZ_WHATSAPP[[#This Row],[Nota 2]]-50%,VOZ_WHATSAPP[[#This Row],[Nota 2]]))</f>
        <v>0.76</v>
      </c>
    </row>
    <row r="1494" spans="1:34" x14ac:dyDescent="0.25">
      <c r="A1494" s="2" t="str">
        <f>VOZ_WHATSAPP[[#This Row],[ID Asesor]]&amp;VOZ_WHATSAPP[[#This Row],[Fecha Monitoreo]]</f>
        <v>376445849</v>
      </c>
      <c r="B1494" s="2">
        <v>45849</v>
      </c>
      <c r="C1494" s="1" t="s">
        <v>696</v>
      </c>
      <c r="D1494" s="1">
        <v>3764</v>
      </c>
      <c r="E1494" s="2">
        <v>45849</v>
      </c>
      <c r="F1494" s="3">
        <v>0.43194444444444446</v>
      </c>
      <c r="G1494" s="1" t="s">
        <v>43</v>
      </c>
      <c r="H1494" s="1" t="s">
        <v>71</v>
      </c>
      <c r="I1494" s="1"/>
      <c r="J1494" s="1"/>
      <c r="K1494" s="1"/>
      <c r="L1494" s="1" t="s">
        <v>46</v>
      </c>
      <c r="M1494" s="1" t="s">
        <v>46</v>
      </c>
      <c r="N1494" s="1" t="s">
        <v>46</v>
      </c>
      <c r="O1494" s="1" t="s">
        <v>46</v>
      </c>
      <c r="P1494" s="1" t="s">
        <v>46</v>
      </c>
      <c r="Q1494" s="1" t="s">
        <v>46</v>
      </c>
      <c r="R1494" s="1" t="s">
        <v>46</v>
      </c>
      <c r="S1494" s="1" t="s">
        <v>46</v>
      </c>
      <c r="T1494" s="12" t="str">
        <f>IF(OR(VOZ_WHATSAPP[[#This Row],[Brinda argumentos coherentes a la objeción]]="No Cumple",VOZ_WHATSAPP[[#This Row],[Despliegue de Beneficios y/o consecuencias]]="No Cumple"),"Sin Negocio","Negocio")</f>
        <v>Negocio</v>
      </c>
      <c r="U1494" s="1" t="s">
        <v>48</v>
      </c>
      <c r="V1494" s="1" t="s">
        <v>48</v>
      </c>
      <c r="W1494" s="1" t="s">
        <v>48</v>
      </c>
      <c r="X1494" s="12" t="str">
        <f>IF(OR(VOZ_WHATSAPP[[#This Row],[Confirma Valor de pago]]="No Cumple",VOZ_WHATSAPP[[#This Row],[Confirma hora de pago]]="No Cumple",VOZ_WHATSAPP[[#This Row],[Confirma medio de pago]]="No Cumple"),"Sin Cierre","Cierre")</f>
        <v>Cierre</v>
      </c>
      <c r="Y1494" s="1" t="s">
        <v>46</v>
      </c>
      <c r="Z1494" s="1" t="s">
        <v>46</v>
      </c>
      <c r="AA1494" s="1" t="s">
        <v>46</v>
      </c>
      <c r="AB1494" s="1" t="s">
        <v>46</v>
      </c>
      <c r="AC1494" s="11" t="str">
        <f>IF(OR(VOZ_WHATSAPP[[#This Row],[La comunicación es asertiva, con respeto y evita maltrato]]="No Cumple",VOZ_WHATSAPP[[#This Row],[Cumple con las normativas legales]]="No Cumple"),"No Cumple","Cumple")</f>
        <v>Cumple</v>
      </c>
      <c r="AD1494" s="1" t="s">
        <v>46</v>
      </c>
      <c r="AE1494" s="1" t="s">
        <v>1090</v>
      </c>
      <c r="AF1494" s="4">
        <v>1</v>
      </c>
      <c r="AG1494" s="4">
        <f>IF(AND(VOZ_WHATSAPP[[#This Row],[Estado Cierre]]="Sin Cierre",VOZ_WHATSAPP[[#This Row],[Nota Negocio]]="Sin Negocio"),VOZ_WHATSAPP[[#This Row],[Nota]]-24%,VOZ_WHATSAPP[[#This Row],[Nota]])</f>
        <v>1</v>
      </c>
      <c r="AH1494" s="8">
        <f>IF(VOZ_WHATSAPP[[#This Row],[Estado Legal]]="No Cumple",0,IF(VOZ_WHATSAPP[[#This Row],[Realiza lectura de guion Legal]]="No Cumple",VOZ_WHATSAPP[[#This Row],[Nota 2]]-50%,VOZ_WHATSAPP[[#This Row],[Nota 2]]))</f>
        <v>1</v>
      </c>
    </row>
    <row r="1495" spans="1:34" x14ac:dyDescent="0.25">
      <c r="A1495" s="2" t="str">
        <f>VOZ_WHATSAPP[[#This Row],[ID Asesor]]&amp;VOZ_WHATSAPP[[#This Row],[Fecha Monitoreo]]</f>
        <v>363345849</v>
      </c>
      <c r="B1495" s="2">
        <v>45849</v>
      </c>
      <c r="C1495" s="1" t="s">
        <v>696</v>
      </c>
      <c r="D1495" s="1">
        <v>3633</v>
      </c>
      <c r="E1495" s="2">
        <v>45849</v>
      </c>
      <c r="F1495" s="3">
        <v>0.41388888888888886</v>
      </c>
      <c r="G1495" s="1" t="s">
        <v>43</v>
      </c>
      <c r="H1495" s="1" t="s">
        <v>71</v>
      </c>
      <c r="I1495" s="1"/>
      <c r="J1495" s="1"/>
      <c r="K1495" s="1"/>
      <c r="L1495" s="1" t="s">
        <v>46</v>
      </c>
      <c r="M1495" s="1" t="s">
        <v>48</v>
      </c>
      <c r="N1495" s="1" t="s">
        <v>46</v>
      </c>
      <c r="O1495" s="1" t="s">
        <v>54</v>
      </c>
      <c r="P1495" s="1" t="s">
        <v>46</v>
      </c>
      <c r="Q1495" s="1" t="s">
        <v>48</v>
      </c>
      <c r="R1495" s="1" t="s">
        <v>48</v>
      </c>
      <c r="S1495" s="1" t="s">
        <v>46</v>
      </c>
      <c r="T1495" s="12" t="str">
        <f>IF(OR(VOZ_WHATSAPP[[#This Row],[Brinda argumentos coherentes a la objeción]]="No Cumple",VOZ_WHATSAPP[[#This Row],[Despliegue de Beneficios y/o consecuencias]]="No Cumple"),"Sin Negocio","Negocio")</f>
        <v>Negocio</v>
      </c>
      <c r="U1495" s="1" t="s">
        <v>46</v>
      </c>
      <c r="V1495" s="1" t="s">
        <v>46</v>
      </c>
      <c r="W1495" s="1" t="s">
        <v>46</v>
      </c>
      <c r="X1495" s="12" t="str">
        <f>IF(OR(VOZ_WHATSAPP[[#This Row],[Confirma Valor de pago]]="No Cumple",VOZ_WHATSAPP[[#This Row],[Confirma hora de pago]]="No Cumple",VOZ_WHATSAPP[[#This Row],[Confirma medio de pago]]="No Cumple"),"Sin Cierre","Cierre")</f>
        <v>Cierre</v>
      </c>
      <c r="Y1495" s="1" t="s">
        <v>46</v>
      </c>
      <c r="Z1495" s="1" t="s">
        <v>46</v>
      </c>
      <c r="AA1495" s="1" t="s">
        <v>46</v>
      </c>
      <c r="AB1495" s="1" t="s">
        <v>46</v>
      </c>
      <c r="AC1495" s="11" t="str">
        <f>IF(OR(VOZ_WHATSAPP[[#This Row],[La comunicación es asertiva, con respeto y evita maltrato]]="No Cumple",VOZ_WHATSAPP[[#This Row],[Cumple con las normativas legales]]="No Cumple"),"No Cumple","Cumple")</f>
        <v>Cumple</v>
      </c>
      <c r="AD1495" s="1" t="s">
        <v>48</v>
      </c>
      <c r="AE1495" s="1" t="s">
        <v>1090</v>
      </c>
      <c r="AF1495" s="4">
        <v>0.95</v>
      </c>
      <c r="AG1495" s="4">
        <f>IF(AND(VOZ_WHATSAPP[[#This Row],[Estado Cierre]]="Sin Cierre",VOZ_WHATSAPP[[#This Row],[Nota Negocio]]="Sin Negocio"),VOZ_WHATSAPP[[#This Row],[Nota]]-24%,VOZ_WHATSAPP[[#This Row],[Nota]])</f>
        <v>0.95</v>
      </c>
      <c r="AH1495" s="8">
        <f>IF(VOZ_WHATSAPP[[#This Row],[Estado Legal]]="No Cumple",0,IF(VOZ_WHATSAPP[[#This Row],[Realiza lectura de guion Legal]]="No Cumple",VOZ_WHATSAPP[[#This Row],[Nota 2]]-50%,VOZ_WHATSAPP[[#This Row],[Nota 2]]))</f>
        <v>0.95</v>
      </c>
    </row>
    <row r="1496" spans="1:34" x14ac:dyDescent="0.25">
      <c r="A1496" s="2" t="str">
        <f>VOZ_WHATSAPP[[#This Row],[ID Asesor]]&amp;VOZ_WHATSAPP[[#This Row],[Fecha Monitoreo]]</f>
        <v>312845849</v>
      </c>
      <c r="B1496" s="2">
        <v>45849</v>
      </c>
      <c r="C1496" s="1" t="s">
        <v>42</v>
      </c>
      <c r="D1496" s="1">
        <v>3128</v>
      </c>
      <c r="E1496" s="2">
        <v>45848</v>
      </c>
      <c r="F1496" s="3">
        <v>5.9027777777777776E-2</v>
      </c>
      <c r="G1496" s="1" t="s">
        <v>51</v>
      </c>
      <c r="H1496" s="1" t="s">
        <v>44</v>
      </c>
      <c r="I1496" s="1">
        <v>1405</v>
      </c>
      <c r="J1496" s="1">
        <v>3011716216</v>
      </c>
      <c r="K1496" s="1" t="s">
        <v>45</v>
      </c>
      <c r="L1496" s="1" t="s">
        <v>47</v>
      </c>
      <c r="M1496" s="1" t="s">
        <v>46</v>
      </c>
      <c r="N1496" s="1" t="s">
        <v>46</v>
      </c>
      <c r="O1496" s="1" t="s">
        <v>46</v>
      </c>
      <c r="P1496" s="1" t="s">
        <v>46</v>
      </c>
      <c r="Q1496" s="1" t="s">
        <v>46</v>
      </c>
      <c r="R1496" s="1" t="s">
        <v>46</v>
      </c>
      <c r="S1496" s="1" t="s">
        <v>47</v>
      </c>
      <c r="T1496" s="12" t="str">
        <f>IF(OR(VOZ_WHATSAPP[[#This Row],[Brinda argumentos coherentes a la objeción]]="No Cumple",VOZ_WHATSAPP[[#This Row],[Despliegue de Beneficios y/o consecuencias]]="No Cumple"),"Sin Negocio","Negocio")</f>
        <v>Sin Negocio</v>
      </c>
      <c r="U1496" s="1" t="s">
        <v>46</v>
      </c>
      <c r="V1496" s="1" t="s">
        <v>46</v>
      </c>
      <c r="W1496" s="1" t="s">
        <v>46</v>
      </c>
      <c r="X1496" s="12" t="str">
        <f>IF(OR(VOZ_WHATSAPP[[#This Row],[Confirma Valor de pago]]="No Cumple",VOZ_WHATSAPP[[#This Row],[Confirma hora de pago]]="No Cumple",VOZ_WHATSAPP[[#This Row],[Confirma medio de pago]]="No Cumple"),"Sin Cierre","Cierre")</f>
        <v>Cierre</v>
      </c>
      <c r="Y1496" s="1" t="s">
        <v>46</v>
      </c>
      <c r="Z1496" s="1" t="s">
        <v>46</v>
      </c>
      <c r="AA1496" s="1" t="s">
        <v>46</v>
      </c>
      <c r="AB1496" s="1" t="s">
        <v>46</v>
      </c>
      <c r="AC1496" s="11" t="str">
        <f>IF(OR(VOZ_WHATSAPP[[#This Row],[La comunicación es asertiva, con respeto y evita maltrato]]="No Cumple",VOZ_WHATSAPP[[#This Row],[Cumple con las normativas legales]]="No Cumple"),"No Cumple","Cumple")</f>
        <v>Cumple</v>
      </c>
      <c r="AD1496" s="1" t="s">
        <v>46</v>
      </c>
      <c r="AE1496" s="1" t="s">
        <v>1466</v>
      </c>
      <c r="AF1496" s="4">
        <v>0.86</v>
      </c>
      <c r="AG1496" s="4">
        <f>IF(AND(VOZ_WHATSAPP[[#This Row],[Estado Cierre]]="Sin Cierre",VOZ_WHATSAPP[[#This Row],[Nota Negocio]]="Sin Negocio"),VOZ_WHATSAPP[[#This Row],[Nota]]-24%,VOZ_WHATSAPP[[#This Row],[Nota]])</f>
        <v>0.86</v>
      </c>
      <c r="AH1496" s="8">
        <f>IF(VOZ_WHATSAPP[[#This Row],[Estado Legal]]="No Cumple",0,IF(VOZ_WHATSAPP[[#This Row],[Realiza lectura de guion Legal]]="No Cumple",VOZ_WHATSAPP[[#This Row],[Nota 2]]-50%,VOZ_WHATSAPP[[#This Row],[Nota 2]]))</f>
        <v>0.86</v>
      </c>
    </row>
    <row r="1497" spans="1:34" x14ac:dyDescent="0.25">
      <c r="A1497" s="2" t="str">
        <f>VOZ_WHATSAPP[[#This Row],[ID Asesor]]&amp;VOZ_WHATSAPP[[#This Row],[Fecha Monitoreo]]</f>
        <v>396945849</v>
      </c>
      <c r="B1497" s="2">
        <v>45849</v>
      </c>
      <c r="C1497" s="1" t="s">
        <v>696</v>
      </c>
      <c r="D1497" s="1">
        <v>3969</v>
      </c>
      <c r="E1497" s="2">
        <v>45849</v>
      </c>
      <c r="F1497" s="3">
        <v>0.47847222222222224</v>
      </c>
      <c r="G1497" s="1" t="s">
        <v>51</v>
      </c>
      <c r="H1497" s="1" t="s">
        <v>44</v>
      </c>
      <c r="I1497" s="1">
        <v>21009823</v>
      </c>
      <c r="J1497" s="1">
        <v>573208322301</v>
      </c>
      <c r="K1497" s="1" t="s">
        <v>49</v>
      </c>
      <c r="L1497" s="1" t="s">
        <v>46</v>
      </c>
      <c r="M1497" s="1" t="s">
        <v>46</v>
      </c>
      <c r="N1497" s="1" t="s">
        <v>46</v>
      </c>
      <c r="O1497" s="1" t="s">
        <v>46</v>
      </c>
      <c r="P1497" s="1" t="s">
        <v>46</v>
      </c>
      <c r="Q1497" s="1" t="s">
        <v>46</v>
      </c>
      <c r="R1497" s="1" t="s">
        <v>46</v>
      </c>
      <c r="S1497" s="1" t="s">
        <v>46</v>
      </c>
      <c r="T1497" s="12" t="str">
        <f>IF(OR(VOZ_WHATSAPP[[#This Row],[Brinda argumentos coherentes a la objeción]]="No Cumple",VOZ_WHATSAPP[[#This Row],[Despliegue de Beneficios y/o consecuencias]]="No Cumple"),"Sin Negocio","Negocio")</f>
        <v>Negocio</v>
      </c>
      <c r="U1497" s="1" t="s">
        <v>48</v>
      </c>
      <c r="V1497" s="1" t="s">
        <v>48</v>
      </c>
      <c r="W1497" s="1" t="s">
        <v>48</v>
      </c>
      <c r="X1497" s="12" t="str">
        <f>IF(OR(VOZ_WHATSAPP[[#This Row],[Confirma Valor de pago]]="No Cumple",VOZ_WHATSAPP[[#This Row],[Confirma hora de pago]]="No Cumple",VOZ_WHATSAPP[[#This Row],[Confirma medio de pago]]="No Cumple"),"Sin Cierre","Cierre")</f>
        <v>Cierre</v>
      </c>
      <c r="Y1497" s="1" t="s">
        <v>46</v>
      </c>
      <c r="Z1497" s="1" t="s">
        <v>46</v>
      </c>
      <c r="AA1497" s="1" t="s">
        <v>46</v>
      </c>
      <c r="AB1497" s="1" t="s">
        <v>46</v>
      </c>
      <c r="AC1497" s="11" t="str">
        <f>IF(OR(VOZ_WHATSAPP[[#This Row],[La comunicación es asertiva, con respeto y evita maltrato]]="No Cumple",VOZ_WHATSAPP[[#This Row],[Cumple con las normativas legales]]="No Cumple"),"No Cumple","Cumple")</f>
        <v>Cumple</v>
      </c>
      <c r="AD1497" s="1" t="s">
        <v>46</v>
      </c>
      <c r="AE1497" s="1" t="s">
        <v>915</v>
      </c>
      <c r="AF1497" s="4">
        <v>1</v>
      </c>
      <c r="AG1497" s="4">
        <f>IF(AND(VOZ_WHATSAPP[[#This Row],[Estado Cierre]]="Sin Cierre",VOZ_WHATSAPP[[#This Row],[Nota Negocio]]="Sin Negocio"),VOZ_WHATSAPP[[#This Row],[Nota]]-24%,VOZ_WHATSAPP[[#This Row],[Nota]])</f>
        <v>1</v>
      </c>
      <c r="AH1497" s="8">
        <f>IF(VOZ_WHATSAPP[[#This Row],[Estado Legal]]="No Cumple",0,IF(VOZ_WHATSAPP[[#This Row],[Realiza lectura de guion Legal]]="No Cumple",VOZ_WHATSAPP[[#This Row],[Nota 2]]-50%,VOZ_WHATSAPP[[#This Row],[Nota 2]]))</f>
        <v>1</v>
      </c>
    </row>
    <row r="1498" spans="1:34" x14ac:dyDescent="0.25">
      <c r="A1498" s="2" t="str">
        <f>VOZ_WHATSAPP[[#This Row],[ID Asesor]]&amp;VOZ_WHATSAPP[[#This Row],[Fecha Monitoreo]]</f>
        <v>388945849</v>
      </c>
      <c r="B1498" s="2">
        <v>45849</v>
      </c>
      <c r="C1498" s="1" t="s">
        <v>42</v>
      </c>
      <c r="D1498" s="1">
        <v>3889</v>
      </c>
      <c r="E1498" s="2">
        <v>45848</v>
      </c>
      <c r="F1498" s="3">
        <v>0.32777777777777778</v>
      </c>
      <c r="G1498" s="1" t="s">
        <v>51</v>
      </c>
      <c r="H1498" s="1" t="s">
        <v>44</v>
      </c>
      <c r="I1498" s="1">
        <v>1432</v>
      </c>
      <c r="J1498" s="1">
        <v>3213970169</v>
      </c>
      <c r="K1498" s="1" t="s">
        <v>45</v>
      </c>
      <c r="L1498" s="1" t="s">
        <v>46</v>
      </c>
      <c r="M1498" s="1" t="s">
        <v>46</v>
      </c>
      <c r="N1498" s="1" t="s">
        <v>46</v>
      </c>
      <c r="O1498" s="1" t="s">
        <v>46</v>
      </c>
      <c r="P1498" s="1" t="s">
        <v>46</v>
      </c>
      <c r="Q1498" s="1" t="s">
        <v>46</v>
      </c>
      <c r="R1498" s="1" t="s">
        <v>46</v>
      </c>
      <c r="S1498" s="1" t="s">
        <v>46</v>
      </c>
      <c r="T1498" s="12" t="str">
        <f>IF(OR(VOZ_WHATSAPP[[#This Row],[Brinda argumentos coherentes a la objeción]]="No Cumple",VOZ_WHATSAPP[[#This Row],[Despliegue de Beneficios y/o consecuencias]]="No Cumple"),"Sin Negocio","Negocio")</f>
        <v>Negocio</v>
      </c>
      <c r="U1498" s="1" t="s">
        <v>46</v>
      </c>
      <c r="V1498" s="1" t="s">
        <v>46</v>
      </c>
      <c r="W1498" s="1" t="s">
        <v>46</v>
      </c>
      <c r="X1498" s="12" t="str">
        <f>IF(OR(VOZ_WHATSAPP[[#This Row],[Confirma Valor de pago]]="No Cumple",VOZ_WHATSAPP[[#This Row],[Confirma hora de pago]]="No Cumple",VOZ_WHATSAPP[[#This Row],[Confirma medio de pago]]="No Cumple"),"Sin Cierre","Cierre")</f>
        <v>Cierre</v>
      </c>
      <c r="Y1498" s="1" t="s">
        <v>46</v>
      </c>
      <c r="Z1498" s="1" t="s">
        <v>46</v>
      </c>
      <c r="AA1498" s="1" t="s">
        <v>46</v>
      </c>
      <c r="AB1498" s="1" t="s">
        <v>46</v>
      </c>
      <c r="AC1498" s="11" t="str">
        <f>IF(OR(VOZ_WHATSAPP[[#This Row],[La comunicación es asertiva, con respeto y evita maltrato]]="No Cumple",VOZ_WHATSAPP[[#This Row],[Cumple con las normativas legales]]="No Cumple"),"No Cumple","Cumple")</f>
        <v>Cumple</v>
      </c>
      <c r="AD1498" s="1" t="s">
        <v>46</v>
      </c>
      <c r="AE1498" s="1" t="s">
        <v>55</v>
      </c>
      <c r="AF1498" s="4">
        <v>1</v>
      </c>
      <c r="AG1498" s="4">
        <f>IF(AND(VOZ_WHATSAPP[[#This Row],[Estado Cierre]]="Sin Cierre",VOZ_WHATSAPP[[#This Row],[Nota Negocio]]="Sin Negocio"),VOZ_WHATSAPP[[#This Row],[Nota]]-24%,VOZ_WHATSAPP[[#This Row],[Nota]])</f>
        <v>1</v>
      </c>
      <c r="AH1498" s="8">
        <f>IF(VOZ_WHATSAPP[[#This Row],[Estado Legal]]="No Cumple",0,IF(VOZ_WHATSAPP[[#This Row],[Realiza lectura de guion Legal]]="No Cumple",VOZ_WHATSAPP[[#This Row],[Nota 2]]-50%,VOZ_WHATSAPP[[#This Row],[Nota 2]]))</f>
        <v>1</v>
      </c>
    </row>
    <row r="1499" spans="1:34" x14ac:dyDescent="0.25">
      <c r="A1499" s="2" t="str">
        <f>VOZ_WHATSAPP[[#This Row],[ID Asesor]]&amp;VOZ_WHATSAPP[[#This Row],[Fecha Monitoreo]]</f>
        <v>387445849</v>
      </c>
      <c r="B1499" s="2">
        <v>45849</v>
      </c>
      <c r="C1499" s="1" t="s">
        <v>42</v>
      </c>
      <c r="D1499" s="1">
        <v>3874</v>
      </c>
      <c r="E1499" s="2">
        <v>45849</v>
      </c>
      <c r="F1499" s="3">
        <v>0.49236111111111114</v>
      </c>
      <c r="G1499" s="1" t="s">
        <v>60</v>
      </c>
      <c r="H1499" s="1" t="s">
        <v>71</v>
      </c>
      <c r="I1499" s="1"/>
      <c r="J1499" s="1"/>
      <c r="K1499" s="1"/>
      <c r="L1499" s="1" t="s">
        <v>46</v>
      </c>
      <c r="M1499" s="1" t="s">
        <v>48</v>
      </c>
      <c r="N1499" s="1" t="s">
        <v>48</v>
      </c>
      <c r="O1499" s="1" t="s">
        <v>48</v>
      </c>
      <c r="P1499" s="1" t="s">
        <v>48</v>
      </c>
      <c r="Q1499" s="1" t="s">
        <v>48</v>
      </c>
      <c r="R1499" s="1" t="s">
        <v>48</v>
      </c>
      <c r="S1499" s="1" t="s">
        <v>48</v>
      </c>
      <c r="T1499" s="12" t="str">
        <f>IF(OR(VOZ_WHATSAPP[[#This Row],[Brinda argumentos coherentes a la objeción]]="No Cumple",VOZ_WHATSAPP[[#This Row],[Despliegue de Beneficios y/o consecuencias]]="No Cumple"),"Sin Negocio","Negocio")</f>
        <v>Negocio</v>
      </c>
      <c r="U1499" s="1" t="s">
        <v>46</v>
      </c>
      <c r="V1499" s="1" t="s">
        <v>46</v>
      </c>
      <c r="W1499" s="1" t="s">
        <v>46</v>
      </c>
      <c r="X1499" s="12" t="str">
        <f>IF(OR(VOZ_WHATSAPP[[#This Row],[Confirma Valor de pago]]="No Cumple",VOZ_WHATSAPP[[#This Row],[Confirma hora de pago]]="No Cumple",VOZ_WHATSAPP[[#This Row],[Confirma medio de pago]]="No Cumple"),"Sin Cierre","Cierre")</f>
        <v>Cierre</v>
      </c>
      <c r="Y1499" s="1" t="s">
        <v>48</v>
      </c>
      <c r="Z1499" s="1" t="s">
        <v>46</v>
      </c>
      <c r="AA1499" s="1" t="s">
        <v>46</v>
      </c>
      <c r="AB1499" s="1" t="s">
        <v>46</v>
      </c>
      <c r="AC1499" s="11" t="str">
        <f>IF(OR(VOZ_WHATSAPP[[#This Row],[La comunicación es asertiva, con respeto y evita maltrato]]="No Cumple",VOZ_WHATSAPP[[#This Row],[Cumple con las normativas legales]]="No Cumple"),"No Cumple","Cumple")</f>
        <v>Cumple</v>
      </c>
      <c r="AD1499" s="1" t="s">
        <v>48</v>
      </c>
      <c r="AE1499" s="1" t="s">
        <v>78</v>
      </c>
      <c r="AF1499" s="4">
        <v>1</v>
      </c>
      <c r="AG1499" s="4">
        <f>IF(AND(VOZ_WHATSAPP[[#This Row],[Estado Cierre]]="Sin Cierre",VOZ_WHATSAPP[[#This Row],[Nota Negocio]]="Sin Negocio"),VOZ_WHATSAPP[[#This Row],[Nota]]-24%,VOZ_WHATSAPP[[#This Row],[Nota]])</f>
        <v>1</v>
      </c>
      <c r="AH1499" s="8">
        <f>IF(VOZ_WHATSAPP[[#This Row],[Estado Legal]]="No Cumple",0,IF(VOZ_WHATSAPP[[#This Row],[Realiza lectura de guion Legal]]="No Cumple",VOZ_WHATSAPP[[#This Row],[Nota 2]]-50%,VOZ_WHATSAPP[[#This Row],[Nota 2]]))</f>
        <v>1</v>
      </c>
    </row>
    <row r="1500" spans="1:34" x14ac:dyDescent="0.25">
      <c r="A1500" s="2" t="str">
        <f>VOZ_WHATSAPP[[#This Row],[ID Asesor]]&amp;VOZ_WHATSAPP[[#This Row],[Fecha Monitoreo]]</f>
        <v>381845849</v>
      </c>
      <c r="B1500" s="2">
        <v>45849</v>
      </c>
      <c r="C1500" s="1" t="s">
        <v>56</v>
      </c>
      <c r="D1500" s="1">
        <v>3818</v>
      </c>
      <c r="E1500" s="2">
        <v>45849</v>
      </c>
      <c r="F1500" s="3">
        <v>0.49236111111111114</v>
      </c>
      <c r="G1500" s="1" t="s">
        <v>51</v>
      </c>
      <c r="H1500" s="1" t="s">
        <v>44</v>
      </c>
      <c r="I1500" s="1">
        <v>599</v>
      </c>
      <c r="J1500" s="1">
        <v>3209171379</v>
      </c>
      <c r="K1500" s="1" t="s">
        <v>45</v>
      </c>
      <c r="L1500" s="1" t="s">
        <v>46</v>
      </c>
      <c r="M1500" s="1" t="s">
        <v>46</v>
      </c>
      <c r="N1500" s="1" t="s">
        <v>46</v>
      </c>
      <c r="O1500" s="1" t="s">
        <v>46</v>
      </c>
      <c r="P1500" s="1" t="s">
        <v>46</v>
      </c>
      <c r="Q1500" s="1" t="s">
        <v>46</v>
      </c>
      <c r="R1500" s="1" t="s">
        <v>46</v>
      </c>
      <c r="S1500" s="1" t="s">
        <v>47</v>
      </c>
      <c r="T1500" s="12" t="str">
        <f>IF(OR(VOZ_WHATSAPP[[#This Row],[Brinda argumentos coherentes a la objeción]]="No Cumple",VOZ_WHATSAPP[[#This Row],[Despliegue de Beneficios y/o consecuencias]]="No Cumple"),"Sin Negocio","Negocio")</f>
        <v>Sin Negocio</v>
      </c>
      <c r="U1500" s="1" t="s">
        <v>48</v>
      </c>
      <c r="V1500" s="1" t="s">
        <v>48</v>
      </c>
      <c r="W1500" s="1" t="s">
        <v>48</v>
      </c>
      <c r="X1500" s="12" t="str">
        <f>IF(OR(VOZ_WHATSAPP[[#This Row],[Confirma Valor de pago]]="No Cumple",VOZ_WHATSAPP[[#This Row],[Confirma hora de pago]]="No Cumple",VOZ_WHATSAPP[[#This Row],[Confirma medio de pago]]="No Cumple"),"Sin Cierre","Cierre")</f>
        <v>Cierre</v>
      </c>
      <c r="Y1500" s="1" t="s">
        <v>46</v>
      </c>
      <c r="Z1500" s="1" t="s">
        <v>46</v>
      </c>
      <c r="AA1500" s="1" t="s">
        <v>46</v>
      </c>
      <c r="AB1500" s="1" t="s">
        <v>46</v>
      </c>
      <c r="AC1500" s="11" t="str">
        <f>IF(OR(VOZ_WHATSAPP[[#This Row],[La comunicación es asertiva, con respeto y evita maltrato]]="No Cumple",VOZ_WHATSAPP[[#This Row],[Cumple con las normativas legales]]="No Cumple"),"No Cumple","Cumple")</f>
        <v>Cumple</v>
      </c>
      <c r="AD1500" s="1" t="s">
        <v>46</v>
      </c>
      <c r="AE1500" s="1" t="s">
        <v>116</v>
      </c>
      <c r="AF1500" s="4">
        <v>0.9</v>
      </c>
      <c r="AG1500" s="4">
        <f>IF(AND(VOZ_WHATSAPP[[#This Row],[Estado Cierre]]="Sin Cierre",VOZ_WHATSAPP[[#This Row],[Nota Negocio]]="Sin Negocio"),VOZ_WHATSAPP[[#This Row],[Nota]]-24%,VOZ_WHATSAPP[[#This Row],[Nota]])</f>
        <v>0.9</v>
      </c>
      <c r="AH1500" s="8">
        <f>IF(VOZ_WHATSAPP[[#This Row],[Estado Legal]]="No Cumple",0,IF(VOZ_WHATSAPP[[#This Row],[Realiza lectura de guion Legal]]="No Cumple",VOZ_WHATSAPP[[#This Row],[Nota 2]]-50%,VOZ_WHATSAPP[[#This Row],[Nota 2]]))</f>
        <v>0.9</v>
      </c>
    </row>
    <row r="1501" spans="1:34" x14ac:dyDescent="0.25">
      <c r="A1501" s="2" t="str">
        <f>VOZ_WHATSAPP[[#This Row],[ID Asesor]]&amp;VOZ_WHATSAPP[[#This Row],[Fecha Monitoreo]]</f>
        <v>397045849</v>
      </c>
      <c r="B1501" s="2">
        <v>45849</v>
      </c>
      <c r="C1501" s="1" t="s">
        <v>59</v>
      </c>
      <c r="D1501" s="1">
        <v>3970</v>
      </c>
      <c r="E1501" s="2">
        <v>45849</v>
      </c>
      <c r="F1501" s="3">
        <v>0.46319444444444446</v>
      </c>
      <c r="G1501" s="1" t="s">
        <v>43</v>
      </c>
      <c r="H1501" s="1" t="s">
        <v>44</v>
      </c>
      <c r="I1501" s="1">
        <v>1443</v>
      </c>
      <c r="J1501" s="1">
        <v>3145293367</v>
      </c>
      <c r="K1501" s="1" t="s">
        <v>45</v>
      </c>
      <c r="L1501" s="1" t="s">
        <v>46</v>
      </c>
      <c r="M1501" s="1" t="s">
        <v>47</v>
      </c>
      <c r="N1501" s="1" t="s">
        <v>46</v>
      </c>
      <c r="O1501" s="1" t="s">
        <v>54</v>
      </c>
      <c r="P1501" s="1" t="s">
        <v>46</v>
      </c>
      <c r="Q1501" s="1" t="s">
        <v>46</v>
      </c>
      <c r="R1501" s="1" t="s">
        <v>46</v>
      </c>
      <c r="S1501" s="1" t="s">
        <v>48</v>
      </c>
      <c r="T1501" s="12" t="str">
        <f>IF(OR(VOZ_WHATSAPP[[#This Row],[Brinda argumentos coherentes a la objeción]]="No Cumple",VOZ_WHATSAPP[[#This Row],[Despliegue de Beneficios y/o consecuencias]]="No Cumple"),"Sin Negocio","Negocio")</f>
        <v>Negocio</v>
      </c>
      <c r="U1501" s="1" t="s">
        <v>48</v>
      </c>
      <c r="V1501" s="1" t="s">
        <v>48</v>
      </c>
      <c r="W1501" s="1" t="s">
        <v>48</v>
      </c>
      <c r="X1501" s="12" t="str">
        <f>IF(OR(VOZ_WHATSAPP[[#This Row],[Confirma Valor de pago]]="No Cumple",VOZ_WHATSAPP[[#This Row],[Confirma hora de pago]]="No Cumple",VOZ_WHATSAPP[[#This Row],[Confirma medio de pago]]="No Cumple"),"Sin Cierre","Cierre")</f>
        <v>Cierre</v>
      </c>
      <c r="Y1501" s="1" t="s">
        <v>46</v>
      </c>
      <c r="Z1501" s="1" t="s">
        <v>46</v>
      </c>
      <c r="AA1501" s="1" t="s">
        <v>46</v>
      </c>
      <c r="AB1501" s="1" t="s">
        <v>46</v>
      </c>
      <c r="AC1501" s="11" t="str">
        <f>IF(OR(VOZ_WHATSAPP[[#This Row],[La comunicación es asertiva, con respeto y evita maltrato]]="No Cumple",VOZ_WHATSAPP[[#This Row],[Cumple con las normativas legales]]="No Cumple"),"No Cumple","Cumple")</f>
        <v>Cumple</v>
      </c>
      <c r="AD1501" s="1" t="s">
        <v>46</v>
      </c>
      <c r="AE1501" s="1" t="s">
        <v>1467</v>
      </c>
      <c r="AF1501" s="4">
        <v>0.91</v>
      </c>
      <c r="AG1501" s="4">
        <f>IF(AND(VOZ_WHATSAPP[[#This Row],[Estado Cierre]]="Sin Cierre",VOZ_WHATSAPP[[#This Row],[Nota Negocio]]="Sin Negocio"),VOZ_WHATSAPP[[#This Row],[Nota]]-24%,VOZ_WHATSAPP[[#This Row],[Nota]])</f>
        <v>0.91</v>
      </c>
      <c r="AH1501" s="8">
        <f>IF(VOZ_WHATSAPP[[#This Row],[Estado Legal]]="No Cumple",0,IF(VOZ_WHATSAPP[[#This Row],[Realiza lectura de guion Legal]]="No Cumple",VOZ_WHATSAPP[[#This Row],[Nota 2]]-50%,VOZ_WHATSAPP[[#This Row],[Nota 2]]))</f>
        <v>0.91</v>
      </c>
    </row>
    <row r="1502" spans="1:34" x14ac:dyDescent="0.25">
      <c r="A1502" s="2" t="str">
        <f>VOZ_WHATSAPP[[#This Row],[ID Asesor]]&amp;VOZ_WHATSAPP[[#This Row],[Fecha Monitoreo]]</f>
        <v>313345849</v>
      </c>
      <c r="B1502" s="2">
        <v>45849</v>
      </c>
      <c r="C1502" s="1" t="s">
        <v>696</v>
      </c>
      <c r="D1502" s="1">
        <v>3133</v>
      </c>
      <c r="E1502" s="2">
        <v>45849</v>
      </c>
      <c r="F1502" s="3">
        <v>0.4597222222222222</v>
      </c>
      <c r="G1502" s="1" t="s">
        <v>60</v>
      </c>
      <c r="H1502" s="1" t="s">
        <v>44</v>
      </c>
      <c r="I1502" s="1">
        <v>1355</v>
      </c>
      <c r="J1502" s="1">
        <v>3188115011</v>
      </c>
      <c r="K1502" s="1" t="s">
        <v>45</v>
      </c>
      <c r="L1502" s="1" t="s">
        <v>47</v>
      </c>
      <c r="M1502" s="1" t="s">
        <v>47</v>
      </c>
      <c r="N1502" s="1" t="s">
        <v>46</v>
      </c>
      <c r="O1502" s="1" t="s">
        <v>46</v>
      </c>
      <c r="P1502" s="1" t="s">
        <v>54</v>
      </c>
      <c r="Q1502" s="1" t="s">
        <v>48</v>
      </c>
      <c r="R1502" s="1" t="s">
        <v>48</v>
      </c>
      <c r="S1502" s="1" t="s">
        <v>47</v>
      </c>
      <c r="T1502" s="12" t="str">
        <f>IF(OR(VOZ_WHATSAPP[[#This Row],[Brinda argumentos coherentes a la objeción]]="No Cumple",VOZ_WHATSAPP[[#This Row],[Despliegue de Beneficios y/o consecuencias]]="No Cumple"),"Sin Negocio","Negocio")</f>
        <v>Sin Negocio</v>
      </c>
      <c r="U1502" s="1" t="s">
        <v>46</v>
      </c>
      <c r="V1502" s="1" t="s">
        <v>46</v>
      </c>
      <c r="W1502" s="1" t="s">
        <v>46</v>
      </c>
      <c r="X1502" s="12" t="str">
        <f>IF(OR(VOZ_WHATSAPP[[#This Row],[Confirma Valor de pago]]="No Cumple",VOZ_WHATSAPP[[#This Row],[Confirma hora de pago]]="No Cumple",VOZ_WHATSAPP[[#This Row],[Confirma medio de pago]]="No Cumple"),"Sin Cierre","Cierre")</f>
        <v>Cierre</v>
      </c>
      <c r="Y1502" s="1" t="s">
        <v>54</v>
      </c>
      <c r="Z1502" s="1" t="s">
        <v>54</v>
      </c>
      <c r="AA1502" s="1" t="s">
        <v>46</v>
      </c>
      <c r="AB1502" s="1" t="s">
        <v>46</v>
      </c>
      <c r="AC1502" s="11" t="str">
        <f>IF(OR(VOZ_WHATSAPP[[#This Row],[La comunicación es asertiva, con respeto y evita maltrato]]="No Cumple",VOZ_WHATSAPP[[#This Row],[Cumple con las normativas legales]]="No Cumple"),"No Cumple","Cumple")</f>
        <v>Cumple</v>
      </c>
      <c r="AD1502" s="1" t="s">
        <v>47</v>
      </c>
      <c r="AE1502" s="1" t="s">
        <v>1468</v>
      </c>
      <c r="AF1502" s="4">
        <v>0.54</v>
      </c>
      <c r="AG1502" s="4">
        <f>IF(AND(VOZ_WHATSAPP[[#This Row],[Estado Cierre]]="Sin Cierre",VOZ_WHATSAPP[[#This Row],[Nota Negocio]]="Sin Negocio"),VOZ_WHATSAPP[[#This Row],[Nota]]-24%,VOZ_WHATSAPP[[#This Row],[Nota]])</f>
        <v>0.54</v>
      </c>
      <c r="AH1502" s="8">
        <f>IF(VOZ_WHATSAPP[[#This Row],[Estado Legal]]="No Cumple",0,IF(VOZ_WHATSAPP[[#This Row],[Realiza lectura de guion Legal]]="No Cumple",VOZ_WHATSAPP[[#This Row],[Nota 2]]-50%,VOZ_WHATSAPP[[#This Row],[Nota 2]]))</f>
        <v>4.0000000000000036E-2</v>
      </c>
    </row>
    <row r="1503" spans="1:34" x14ac:dyDescent="0.25">
      <c r="A1503" s="2" t="str">
        <f>VOZ_WHATSAPP[[#This Row],[ID Asesor]]&amp;VOZ_WHATSAPP[[#This Row],[Fecha Monitoreo]]</f>
        <v>363145849</v>
      </c>
      <c r="B1503" s="2">
        <v>45849</v>
      </c>
      <c r="C1503" s="1" t="s">
        <v>42</v>
      </c>
      <c r="D1503" s="1">
        <v>3631</v>
      </c>
      <c r="E1503" s="2">
        <v>45848</v>
      </c>
      <c r="F1503" s="3">
        <v>9.166666666666666E-2</v>
      </c>
      <c r="G1503" s="1" t="s">
        <v>43</v>
      </c>
      <c r="H1503" s="1" t="s">
        <v>71</v>
      </c>
      <c r="I1503" s="1"/>
      <c r="J1503" s="1"/>
      <c r="K1503" s="1"/>
      <c r="L1503" s="1" t="s">
        <v>46</v>
      </c>
      <c r="M1503" s="1" t="s">
        <v>47</v>
      </c>
      <c r="N1503" s="1" t="s">
        <v>46</v>
      </c>
      <c r="O1503" s="1" t="s">
        <v>46</v>
      </c>
      <c r="P1503" s="1" t="s">
        <v>46</v>
      </c>
      <c r="Q1503" s="1" t="s">
        <v>46</v>
      </c>
      <c r="R1503" s="1" t="s">
        <v>46</v>
      </c>
      <c r="S1503" s="1" t="s">
        <v>46</v>
      </c>
      <c r="T1503" s="12" t="str">
        <f>IF(OR(VOZ_WHATSAPP[[#This Row],[Brinda argumentos coherentes a la objeción]]="No Cumple",VOZ_WHATSAPP[[#This Row],[Despliegue de Beneficios y/o consecuencias]]="No Cumple"),"Sin Negocio","Negocio")</f>
        <v>Negocio</v>
      </c>
      <c r="U1503" s="1" t="s">
        <v>46</v>
      </c>
      <c r="V1503" s="1" t="s">
        <v>47</v>
      </c>
      <c r="W1503" s="1" t="s">
        <v>47</v>
      </c>
      <c r="X1503" s="12" t="str">
        <f>IF(OR(VOZ_WHATSAPP[[#This Row],[Confirma Valor de pago]]="No Cumple",VOZ_WHATSAPP[[#This Row],[Confirma hora de pago]]="No Cumple",VOZ_WHATSAPP[[#This Row],[Confirma medio de pago]]="No Cumple"),"Sin Cierre","Cierre")</f>
        <v>Sin Cierre</v>
      </c>
      <c r="Y1503" s="1" t="s">
        <v>46</v>
      </c>
      <c r="Z1503" s="1" t="s">
        <v>46</v>
      </c>
      <c r="AA1503" s="1" t="s">
        <v>46</v>
      </c>
      <c r="AB1503" s="1" t="s">
        <v>46</v>
      </c>
      <c r="AC1503" s="11" t="str">
        <f>IF(OR(VOZ_WHATSAPP[[#This Row],[La comunicación es asertiva, con respeto y evita maltrato]]="No Cumple",VOZ_WHATSAPP[[#This Row],[Cumple con las normativas legales]]="No Cumple"),"No Cumple","Cumple")</f>
        <v>Cumple</v>
      </c>
      <c r="AD1503" s="1" t="s">
        <v>46</v>
      </c>
      <c r="AE1503" s="1" t="s">
        <v>1469</v>
      </c>
      <c r="AF1503" s="4">
        <v>0.8</v>
      </c>
      <c r="AG1503" s="4">
        <f>IF(AND(VOZ_WHATSAPP[[#This Row],[Estado Cierre]]="Sin Cierre",VOZ_WHATSAPP[[#This Row],[Nota Negocio]]="Sin Negocio"),VOZ_WHATSAPP[[#This Row],[Nota]]-24%,VOZ_WHATSAPP[[#This Row],[Nota]])</f>
        <v>0.8</v>
      </c>
      <c r="AH1503" s="8">
        <f>IF(VOZ_WHATSAPP[[#This Row],[Estado Legal]]="No Cumple",0,IF(VOZ_WHATSAPP[[#This Row],[Realiza lectura de guion Legal]]="No Cumple",VOZ_WHATSAPP[[#This Row],[Nota 2]]-50%,VOZ_WHATSAPP[[#This Row],[Nota 2]]))</f>
        <v>0.8</v>
      </c>
    </row>
    <row r="1504" spans="1:34" x14ac:dyDescent="0.25">
      <c r="A1504" s="2" t="str">
        <f>VOZ_WHATSAPP[[#This Row],[ID Asesor]]&amp;VOZ_WHATSAPP[[#This Row],[Fecha Monitoreo]]</f>
        <v>394545849</v>
      </c>
      <c r="B1504" s="2">
        <v>45849</v>
      </c>
      <c r="C1504" s="1" t="s">
        <v>42</v>
      </c>
      <c r="D1504" s="1">
        <v>3945</v>
      </c>
      <c r="E1504" s="2">
        <v>45849</v>
      </c>
      <c r="F1504" s="3">
        <v>0.50069444444444444</v>
      </c>
      <c r="G1504" s="1" t="s">
        <v>51</v>
      </c>
      <c r="H1504" s="1" t="s">
        <v>71</v>
      </c>
      <c r="I1504" s="1"/>
      <c r="J1504" s="1"/>
      <c r="K1504" s="1"/>
      <c r="L1504" s="1" t="s">
        <v>47</v>
      </c>
      <c r="M1504" s="1" t="s">
        <v>48</v>
      </c>
      <c r="N1504" s="1" t="s">
        <v>46</v>
      </c>
      <c r="O1504" s="1" t="s">
        <v>54</v>
      </c>
      <c r="P1504" s="1" t="s">
        <v>54</v>
      </c>
      <c r="Q1504" s="1" t="s">
        <v>46</v>
      </c>
      <c r="R1504" s="1" t="s">
        <v>46</v>
      </c>
      <c r="S1504" s="1" t="s">
        <v>46</v>
      </c>
      <c r="T1504" s="12" t="str">
        <f>IF(OR(VOZ_WHATSAPP[[#This Row],[Brinda argumentos coherentes a la objeción]]="No Cumple",VOZ_WHATSAPP[[#This Row],[Despliegue de Beneficios y/o consecuencias]]="No Cumple"),"Sin Negocio","Negocio")</f>
        <v>Negocio</v>
      </c>
      <c r="U1504" s="1" t="s">
        <v>46</v>
      </c>
      <c r="V1504" s="1" t="s">
        <v>46</v>
      </c>
      <c r="W1504" s="1" t="s">
        <v>46</v>
      </c>
      <c r="X1504" s="12" t="str">
        <f>IF(OR(VOZ_WHATSAPP[[#This Row],[Confirma Valor de pago]]="No Cumple",VOZ_WHATSAPP[[#This Row],[Confirma hora de pago]]="No Cumple",VOZ_WHATSAPP[[#This Row],[Confirma medio de pago]]="No Cumple"),"Sin Cierre","Cierre")</f>
        <v>Cierre</v>
      </c>
      <c r="Y1504" s="1" t="s">
        <v>46</v>
      </c>
      <c r="Z1504" s="1" t="s">
        <v>46</v>
      </c>
      <c r="AA1504" s="1" t="s">
        <v>46</v>
      </c>
      <c r="AB1504" s="1" t="s">
        <v>46</v>
      </c>
      <c r="AC1504" s="11" t="str">
        <f>IF(OR(VOZ_WHATSAPP[[#This Row],[La comunicación es asertiva, con respeto y evita maltrato]]="No Cumple",VOZ_WHATSAPP[[#This Row],[Cumple con las normativas legales]]="No Cumple"),"No Cumple","Cumple")</f>
        <v>Cumple</v>
      </c>
      <c r="AD1504" s="1" t="s">
        <v>46</v>
      </c>
      <c r="AE1504" s="1" t="s">
        <v>1470</v>
      </c>
      <c r="AF1504" s="4">
        <v>0.86</v>
      </c>
      <c r="AG1504" s="4">
        <f>IF(AND(VOZ_WHATSAPP[[#This Row],[Estado Cierre]]="Sin Cierre",VOZ_WHATSAPP[[#This Row],[Nota Negocio]]="Sin Negocio"),VOZ_WHATSAPP[[#This Row],[Nota]]-24%,VOZ_WHATSAPP[[#This Row],[Nota]])</f>
        <v>0.86</v>
      </c>
      <c r="AH1504" s="8">
        <f>IF(VOZ_WHATSAPP[[#This Row],[Estado Legal]]="No Cumple",0,IF(VOZ_WHATSAPP[[#This Row],[Realiza lectura de guion Legal]]="No Cumple",VOZ_WHATSAPP[[#This Row],[Nota 2]]-50%,VOZ_WHATSAPP[[#This Row],[Nota 2]]))</f>
        <v>0.86</v>
      </c>
    </row>
    <row r="1505" spans="1:34" x14ac:dyDescent="0.25">
      <c r="A1505" s="2" t="str">
        <f>VOZ_WHATSAPP[[#This Row],[ID Asesor]]&amp;VOZ_WHATSAPP[[#This Row],[Fecha Monitoreo]]</f>
        <v>366745849</v>
      </c>
      <c r="B1505" s="2">
        <v>45849</v>
      </c>
      <c r="C1505" s="1" t="s">
        <v>42</v>
      </c>
      <c r="D1505" s="1">
        <v>3667</v>
      </c>
      <c r="E1505" s="2">
        <v>45849</v>
      </c>
      <c r="F1505" s="3">
        <v>0.39166666666666666</v>
      </c>
      <c r="G1505" s="1" t="s">
        <v>51</v>
      </c>
      <c r="H1505" s="1" t="s">
        <v>71</v>
      </c>
      <c r="I1505" s="1"/>
      <c r="J1505" s="1"/>
      <c r="K1505" s="1"/>
      <c r="L1505" s="1" t="s">
        <v>47</v>
      </c>
      <c r="M1505" s="1" t="s">
        <v>47</v>
      </c>
      <c r="N1505" s="1" t="s">
        <v>48</v>
      </c>
      <c r="O1505" s="1" t="s">
        <v>48</v>
      </c>
      <c r="P1505" s="1" t="s">
        <v>48</v>
      </c>
      <c r="Q1505" s="1" t="s">
        <v>48</v>
      </c>
      <c r="R1505" s="1" t="s">
        <v>48</v>
      </c>
      <c r="S1505" s="1" t="s">
        <v>48</v>
      </c>
      <c r="T1505" s="12" t="str">
        <f>IF(OR(VOZ_WHATSAPP[[#This Row],[Brinda argumentos coherentes a la objeción]]="No Cumple",VOZ_WHATSAPP[[#This Row],[Despliegue de Beneficios y/o consecuencias]]="No Cumple"),"Sin Negocio","Negocio")</f>
        <v>Negocio</v>
      </c>
      <c r="U1505" s="1" t="s">
        <v>48</v>
      </c>
      <c r="V1505" s="1" t="s">
        <v>48</v>
      </c>
      <c r="W1505" s="1" t="s">
        <v>48</v>
      </c>
      <c r="X1505" s="12" t="str">
        <f>IF(OR(VOZ_WHATSAPP[[#This Row],[Confirma Valor de pago]]="No Cumple",VOZ_WHATSAPP[[#This Row],[Confirma hora de pago]]="No Cumple",VOZ_WHATSAPP[[#This Row],[Confirma medio de pago]]="No Cumple"),"Sin Cierre","Cierre")</f>
        <v>Cierre</v>
      </c>
      <c r="Y1505" s="1" t="s">
        <v>48</v>
      </c>
      <c r="Z1505" s="1" t="s">
        <v>46</v>
      </c>
      <c r="AA1505" s="1" t="s">
        <v>46</v>
      </c>
      <c r="AB1505" s="1" t="s">
        <v>46</v>
      </c>
      <c r="AC1505" s="11" t="str">
        <f>IF(OR(VOZ_WHATSAPP[[#This Row],[La comunicación es asertiva, con respeto y evita maltrato]]="No Cumple",VOZ_WHATSAPP[[#This Row],[Cumple con las normativas legales]]="No Cumple"),"No Cumple","Cumple")</f>
        <v>Cumple</v>
      </c>
      <c r="AD1505" s="1" t="s">
        <v>48</v>
      </c>
      <c r="AE1505" s="1" t="s">
        <v>1471</v>
      </c>
      <c r="AF1505" s="4">
        <v>0.92</v>
      </c>
      <c r="AG1505" s="4">
        <f>IF(AND(VOZ_WHATSAPP[[#This Row],[Estado Cierre]]="Sin Cierre",VOZ_WHATSAPP[[#This Row],[Nota Negocio]]="Sin Negocio"),VOZ_WHATSAPP[[#This Row],[Nota]]-24%,VOZ_WHATSAPP[[#This Row],[Nota]])</f>
        <v>0.92</v>
      </c>
      <c r="AH1505" s="8">
        <f>IF(VOZ_WHATSAPP[[#This Row],[Estado Legal]]="No Cumple",0,IF(VOZ_WHATSAPP[[#This Row],[Realiza lectura de guion Legal]]="No Cumple",VOZ_WHATSAPP[[#This Row],[Nota 2]]-50%,VOZ_WHATSAPP[[#This Row],[Nota 2]]))</f>
        <v>0.92</v>
      </c>
    </row>
    <row r="1506" spans="1:34" x14ac:dyDescent="0.25">
      <c r="A1506" s="2" t="str">
        <f>VOZ_WHATSAPP[[#This Row],[ID Asesor]]&amp;VOZ_WHATSAPP[[#This Row],[Fecha Monitoreo]]</f>
        <v>364445849</v>
      </c>
      <c r="B1506" s="2">
        <v>45849</v>
      </c>
      <c r="C1506" s="1" t="s">
        <v>696</v>
      </c>
      <c r="D1506" s="1">
        <v>3644</v>
      </c>
      <c r="E1506" s="2">
        <v>45849</v>
      </c>
      <c r="F1506" s="3">
        <v>0.67638888888888893</v>
      </c>
      <c r="G1506" s="1" t="s">
        <v>51</v>
      </c>
      <c r="H1506" s="1" t="s">
        <v>44</v>
      </c>
      <c r="I1506" s="1">
        <v>11009424</v>
      </c>
      <c r="J1506" s="1">
        <v>573212520842</v>
      </c>
      <c r="K1506" s="1" t="s">
        <v>49</v>
      </c>
      <c r="L1506" s="1" t="s">
        <v>46</v>
      </c>
      <c r="M1506" s="1" t="s">
        <v>46</v>
      </c>
      <c r="N1506" s="1" t="s">
        <v>46</v>
      </c>
      <c r="O1506" s="1" t="s">
        <v>46</v>
      </c>
      <c r="P1506" s="1" t="s">
        <v>46</v>
      </c>
      <c r="Q1506" s="1" t="s">
        <v>46</v>
      </c>
      <c r="R1506" s="1" t="s">
        <v>46</v>
      </c>
      <c r="S1506" s="1" t="s">
        <v>46</v>
      </c>
      <c r="T1506" s="12" t="str">
        <f>IF(OR(VOZ_WHATSAPP[[#This Row],[Brinda argumentos coherentes a la objeción]]="No Cumple",VOZ_WHATSAPP[[#This Row],[Despliegue de Beneficios y/o consecuencias]]="No Cumple"),"Sin Negocio","Negocio")</f>
        <v>Negocio</v>
      </c>
      <c r="U1506" s="1" t="s">
        <v>48</v>
      </c>
      <c r="V1506" s="1" t="s">
        <v>48</v>
      </c>
      <c r="W1506" s="1" t="s">
        <v>48</v>
      </c>
      <c r="X1506" s="12" t="str">
        <f>IF(OR(VOZ_WHATSAPP[[#This Row],[Confirma Valor de pago]]="No Cumple",VOZ_WHATSAPP[[#This Row],[Confirma hora de pago]]="No Cumple",VOZ_WHATSAPP[[#This Row],[Confirma medio de pago]]="No Cumple"),"Sin Cierre","Cierre")</f>
        <v>Cierre</v>
      </c>
      <c r="Y1506" s="1" t="s">
        <v>46</v>
      </c>
      <c r="Z1506" s="1" t="s">
        <v>46</v>
      </c>
      <c r="AA1506" s="1" t="s">
        <v>46</v>
      </c>
      <c r="AB1506" s="1" t="s">
        <v>46</v>
      </c>
      <c r="AC1506" s="11" t="str">
        <f>IF(OR(VOZ_WHATSAPP[[#This Row],[La comunicación es asertiva, con respeto y evita maltrato]]="No Cumple",VOZ_WHATSAPP[[#This Row],[Cumple con las normativas legales]]="No Cumple"),"No Cumple","Cumple")</f>
        <v>Cumple</v>
      </c>
      <c r="AD1506" s="1" t="s">
        <v>46</v>
      </c>
      <c r="AE1506" s="1" t="s">
        <v>915</v>
      </c>
      <c r="AF1506" s="4">
        <v>1</v>
      </c>
      <c r="AG1506" s="4">
        <f>IF(AND(VOZ_WHATSAPP[[#This Row],[Estado Cierre]]="Sin Cierre",VOZ_WHATSAPP[[#This Row],[Nota Negocio]]="Sin Negocio"),VOZ_WHATSAPP[[#This Row],[Nota]]-24%,VOZ_WHATSAPP[[#This Row],[Nota]])</f>
        <v>1</v>
      </c>
      <c r="AH1506" s="8">
        <f>IF(VOZ_WHATSAPP[[#This Row],[Estado Legal]]="No Cumple",0,IF(VOZ_WHATSAPP[[#This Row],[Realiza lectura de guion Legal]]="No Cumple",VOZ_WHATSAPP[[#This Row],[Nota 2]]-50%,VOZ_WHATSAPP[[#This Row],[Nota 2]]))</f>
        <v>1</v>
      </c>
    </row>
    <row r="1507" spans="1:34" x14ac:dyDescent="0.25">
      <c r="A1507" s="2" t="str">
        <f>VOZ_WHATSAPP[[#This Row],[ID Asesor]]&amp;VOZ_WHATSAPP[[#This Row],[Fecha Monitoreo]]</f>
        <v>374745849</v>
      </c>
      <c r="B1507" s="2">
        <v>45849</v>
      </c>
      <c r="C1507" s="1" t="s">
        <v>56</v>
      </c>
      <c r="D1507" s="1">
        <v>3747</v>
      </c>
      <c r="E1507" s="2">
        <v>45849</v>
      </c>
      <c r="F1507" s="3">
        <v>0.61388888888888893</v>
      </c>
      <c r="G1507" s="1" t="s">
        <v>58</v>
      </c>
      <c r="H1507" s="1" t="s">
        <v>44</v>
      </c>
      <c r="I1507" s="1">
        <v>405</v>
      </c>
      <c r="J1507" s="1">
        <v>3222627276</v>
      </c>
      <c r="K1507" s="1" t="s">
        <v>45</v>
      </c>
      <c r="L1507" s="1" t="s">
        <v>46</v>
      </c>
      <c r="M1507" s="1" t="s">
        <v>47</v>
      </c>
      <c r="N1507" s="1" t="s">
        <v>46</v>
      </c>
      <c r="O1507" s="1" t="s">
        <v>46</v>
      </c>
      <c r="P1507" s="1" t="s">
        <v>46</v>
      </c>
      <c r="Q1507" s="1" t="s">
        <v>48</v>
      </c>
      <c r="R1507" s="1" t="s">
        <v>48</v>
      </c>
      <c r="S1507" s="1" t="s">
        <v>48</v>
      </c>
      <c r="T1507" s="12" t="str">
        <f>IF(OR(VOZ_WHATSAPP[[#This Row],[Brinda argumentos coherentes a la objeción]]="No Cumple",VOZ_WHATSAPP[[#This Row],[Despliegue de Beneficios y/o consecuencias]]="No Cumple"),"Sin Negocio","Negocio")</f>
        <v>Negocio</v>
      </c>
      <c r="U1507" s="1" t="s">
        <v>46</v>
      </c>
      <c r="V1507" s="1" t="s">
        <v>46</v>
      </c>
      <c r="W1507" s="1" t="s">
        <v>46</v>
      </c>
      <c r="X1507" s="12" t="str">
        <f>IF(OR(VOZ_WHATSAPP[[#This Row],[Confirma Valor de pago]]="No Cumple",VOZ_WHATSAPP[[#This Row],[Confirma hora de pago]]="No Cumple",VOZ_WHATSAPP[[#This Row],[Confirma medio de pago]]="No Cumple"),"Sin Cierre","Cierre")</f>
        <v>Cierre</v>
      </c>
      <c r="Y1507" s="1" t="s">
        <v>46</v>
      </c>
      <c r="Z1507" s="1" t="s">
        <v>54</v>
      </c>
      <c r="AA1507" s="1" t="s">
        <v>46</v>
      </c>
      <c r="AB1507" s="1" t="s">
        <v>46</v>
      </c>
      <c r="AC1507" s="11" t="str">
        <f>IF(OR(VOZ_WHATSAPP[[#This Row],[La comunicación es asertiva, con respeto y evita maltrato]]="No Cumple",VOZ_WHATSAPP[[#This Row],[Cumple con las normativas legales]]="No Cumple"),"No Cumple","Cumple")</f>
        <v>Cumple</v>
      </c>
      <c r="AD1507" s="1" t="s">
        <v>46</v>
      </c>
      <c r="AE1507" s="1" t="s">
        <v>1472</v>
      </c>
      <c r="AF1507" s="4">
        <v>0.81</v>
      </c>
      <c r="AG1507" s="4">
        <f>IF(AND(VOZ_WHATSAPP[[#This Row],[Estado Cierre]]="Sin Cierre",VOZ_WHATSAPP[[#This Row],[Nota Negocio]]="Sin Negocio"),VOZ_WHATSAPP[[#This Row],[Nota]]-24%,VOZ_WHATSAPP[[#This Row],[Nota]])</f>
        <v>0.81</v>
      </c>
      <c r="AH1507" s="8">
        <f>IF(VOZ_WHATSAPP[[#This Row],[Estado Legal]]="No Cumple",0,IF(VOZ_WHATSAPP[[#This Row],[Realiza lectura de guion Legal]]="No Cumple",VOZ_WHATSAPP[[#This Row],[Nota 2]]-50%,VOZ_WHATSAPP[[#This Row],[Nota 2]]))</f>
        <v>0.81</v>
      </c>
    </row>
    <row r="1508" spans="1:34" x14ac:dyDescent="0.25">
      <c r="A1508" s="2" t="str">
        <f>VOZ_WHATSAPP[[#This Row],[ID Asesor]]&amp;VOZ_WHATSAPP[[#This Row],[Fecha Monitoreo]]</f>
        <v>366645849</v>
      </c>
      <c r="B1508" s="2">
        <v>45849</v>
      </c>
      <c r="C1508" s="1" t="s">
        <v>59</v>
      </c>
      <c r="D1508" s="1">
        <v>3666</v>
      </c>
      <c r="E1508" s="2">
        <v>45849</v>
      </c>
      <c r="F1508" s="3">
        <v>0.44930555555555557</v>
      </c>
      <c r="G1508" s="1" t="s">
        <v>43</v>
      </c>
      <c r="H1508" s="1" t="s">
        <v>71</v>
      </c>
      <c r="I1508" s="1"/>
      <c r="J1508" s="1"/>
      <c r="K1508" s="1"/>
      <c r="L1508" s="1" t="s">
        <v>46</v>
      </c>
      <c r="M1508" s="1" t="s">
        <v>47</v>
      </c>
      <c r="N1508" s="1" t="s">
        <v>46</v>
      </c>
      <c r="O1508" s="1" t="s">
        <v>46</v>
      </c>
      <c r="P1508" s="1" t="s">
        <v>46</v>
      </c>
      <c r="Q1508" s="1" t="s">
        <v>46</v>
      </c>
      <c r="R1508" s="1" t="s">
        <v>46</v>
      </c>
      <c r="S1508" s="1" t="s">
        <v>46</v>
      </c>
      <c r="T1508" s="12" t="str">
        <f>IF(OR(VOZ_WHATSAPP[[#This Row],[Brinda argumentos coherentes a la objeción]]="No Cumple",VOZ_WHATSAPP[[#This Row],[Despliegue de Beneficios y/o consecuencias]]="No Cumple"),"Sin Negocio","Negocio")</f>
        <v>Negocio</v>
      </c>
      <c r="U1508" s="1" t="s">
        <v>46</v>
      </c>
      <c r="V1508" s="1" t="s">
        <v>46</v>
      </c>
      <c r="W1508" s="1" t="s">
        <v>46</v>
      </c>
      <c r="X1508" s="12" t="str">
        <f>IF(OR(VOZ_WHATSAPP[[#This Row],[Confirma Valor de pago]]="No Cumple",VOZ_WHATSAPP[[#This Row],[Confirma hora de pago]]="No Cumple",VOZ_WHATSAPP[[#This Row],[Confirma medio de pago]]="No Cumple"),"Sin Cierre","Cierre")</f>
        <v>Cierre</v>
      </c>
      <c r="Y1508" s="1" t="s">
        <v>46</v>
      </c>
      <c r="Z1508" s="1" t="s">
        <v>46</v>
      </c>
      <c r="AA1508" s="1" t="s">
        <v>46</v>
      </c>
      <c r="AB1508" s="1" t="s">
        <v>46</v>
      </c>
      <c r="AC1508" s="11" t="str">
        <f>IF(OR(VOZ_WHATSAPP[[#This Row],[La comunicación es asertiva, con respeto y evita maltrato]]="No Cumple",VOZ_WHATSAPP[[#This Row],[Cumple con las normativas legales]]="No Cumple"),"No Cumple","Cumple")</f>
        <v>Cumple</v>
      </c>
      <c r="AD1508" s="1" t="s">
        <v>46</v>
      </c>
      <c r="AE1508" s="1" t="s">
        <v>486</v>
      </c>
      <c r="AF1508" s="4">
        <v>0.96</v>
      </c>
      <c r="AG1508" s="4">
        <f>IF(AND(VOZ_WHATSAPP[[#This Row],[Estado Cierre]]="Sin Cierre",VOZ_WHATSAPP[[#This Row],[Nota Negocio]]="Sin Negocio"),VOZ_WHATSAPP[[#This Row],[Nota]]-24%,VOZ_WHATSAPP[[#This Row],[Nota]])</f>
        <v>0.96</v>
      </c>
      <c r="AH1508" s="8">
        <f>IF(VOZ_WHATSAPP[[#This Row],[Estado Legal]]="No Cumple",0,IF(VOZ_WHATSAPP[[#This Row],[Realiza lectura de guion Legal]]="No Cumple",VOZ_WHATSAPP[[#This Row],[Nota 2]]-50%,VOZ_WHATSAPP[[#This Row],[Nota 2]]))</f>
        <v>0.96</v>
      </c>
    </row>
    <row r="1509" spans="1:34" x14ac:dyDescent="0.25">
      <c r="A1509" s="2" t="str">
        <f>VOZ_WHATSAPP[[#This Row],[ID Asesor]]&amp;VOZ_WHATSAPP[[#This Row],[Fecha Monitoreo]]</f>
        <v>396845849</v>
      </c>
      <c r="B1509" s="2">
        <v>45849</v>
      </c>
      <c r="C1509" s="1" t="s">
        <v>126</v>
      </c>
      <c r="D1509" s="1">
        <v>3968</v>
      </c>
      <c r="E1509" s="2">
        <v>45849</v>
      </c>
      <c r="F1509" s="3">
        <v>0.55347222222222225</v>
      </c>
      <c r="G1509" s="1" t="s">
        <v>80</v>
      </c>
      <c r="H1509" s="1" t="s">
        <v>44</v>
      </c>
      <c r="I1509" s="1">
        <v>607</v>
      </c>
      <c r="J1509" s="1">
        <v>3028071601</v>
      </c>
      <c r="K1509" s="1" t="s">
        <v>45</v>
      </c>
      <c r="L1509" s="1" t="s">
        <v>46</v>
      </c>
      <c r="M1509" s="1" t="s">
        <v>46</v>
      </c>
      <c r="N1509" s="1" t="s">
        <v>46</v>
      </c>
      <c r="O1509" s="1" t="s">
        <v>46</v>
      </c>
      <c r="P1509" s="1" t="s">
        <v>46</v>
      </c>
      <c r="Q1509" s="1" t="s">
        <v>46</v>
      </c>
      <c r="R1509" s="1" t="s">
        <v>46</v>
      </c>
      <c r="S1509" s="1" t="s">
        <v>46</v>
      </c>
      <c r="T1509" s="12" t="str">
        <f>IF(OR(VOZ_WHATSAPP[[#This Row],[Brinda argumentos coherentes a la objeción]]="No Cumple",VOZ_WHATSAPP[[#This Row],[Despliegue de Beneficios y/o consecuencias]]="No Cumple"),"Sin Negocio","Negocio")</f>
        <v>Negocio</v>
      </c>
      <c r="U1509" s="1" t="s">
        <v>48</v>
      </c>
      <c r="V1509" s="1" t="s">
        <v>48</v>
      </c>
      <c r="W1509" s="1" t="s">
        <v>48</v>
      </c>
      <c r="X1509" s="12" t="str">
        <f>IF(OR(VOZ_WHATSAPP[[#This Row],[Confirma Valor de pago]]="No Cumple",VOZ_WHATSAPP[[#This Row],[Confirma hora de pago]]="No Cumple",VOZ_WHATSAPP[[#This Row],[Confirma medio de pago]]="No Cumple"),"Sin Cierre","Cierre")</f>
        <v>Cierre</v>
      </c>
      <c r="Y1509" s="1" t="s">
        <v>46</v>
      </c>
      <c r="Z1509" s="1" t="s">
        <v>54</v>
      </c>
      <c r="AA1509" s="1" t="s">
        <v>46</v>
      </c>
      <c r="AB1509" s="1" t="s">
        <v>46</v>
      </c>
      <c r="AC1509" s="11" t="str">
        <f>IF(OR(VOZ_WHATSAPP[[#This Row],[La comunicación es asertiva, con respeto y evita maltrato]]="No Cumple",VOZ_WHATSAPP[[#This Row],[Cumple con las normativas legales]]="No Cumple"),"No Cumple","Cumple")</f>
        <v>Cumple</v>
      </c>
      <c r="AD1509" s="1" t="s">
        <v>46</v>
      </c>
      <c r="AE1509" s="1" t="s">
        <v>1473</v>
      </c>
      <c r="AF1509" s="4">
        <v>0.85</v>
      </c>
      <c r="AG1509" s="4">
        <f>IF(AND(VOZ_WHATSAPP[[#This Row],[Estado Cierre]]="Sin Cierre",VOZ_WHATSAPP[[#This Row],[Nota Negocio]]="Sin Negocio"),VOZ_WHATSAPP[[#This Row],[Nota]]-24%,VOZ_WHATSAPP[[#This Row],[Nota]])</f>
        <v>0.85</v>
      </c>
      <c r="AH1509" s="8">
        <f>IF(VOZ_WHATSAPP[[#This Row],[Estado Legal]]="No Cumple",0,IF(VOZ_WHATSAPP[[#This Row],[Realiza lectura de guion Legal]]="No Cumple",VOZ_WHATSAPP[[#This Row],[Nota 2]]-50%,VOZ_WHATSAPP[[#This Row],[Nota 2]]))</f>
        <v>0.85</v>
      </c>
    </row>
    <row r="1510" spans="1:34" x14ac:dyDescent="0.25">
      <c r="A1510" s="2" t="str">
        <f>VOZ_WHATSAPP[[#This Row],[ID Asesor]]&amp;VOZ_WHATSAPP[[#This Row],[Fecha Monitoreo]]</f>
        <v>382045849</v>
      </c>
      <c r="B1510" s="2">
        <v>45849</v>
      </c>
      <c r="C1510" s="1" t="s">
        <v>56</v>
      </c>
      <c r="D1510" s="1">
        <v>3820</v>
      </c>
      <c r="E1510" s="2">
        <v>45849</v>
      </c>
      <c r="F1510" s="3">
        <v>0.50347222222222221</v>
      </c>
      <c r="G1510" s="1" t="s">
        <v>80</v>
      </c>
      <c r="H1510" s="1" t="s">
        <v>44</v>
      </c>
      <c r="I1510" s="1">
        <v>589</v>
      </c>
      <c r="J1510" s="1">
        <v>3146105534</v>
      </c>
      <c r="K1510" s="1" t="s">
        <v>45</v>
      </c>
      <c r="L1510" s="1" t="s">
        <v>46</v>
      </c>
      <c r="M1510" s="1" t="s">
        <v>46</v>
      </c>
      <c r="N1510" s="1" t="s">
        <v>46</v>
      </c>
      <c r="O1510" s="1" t="s">
        <v>54</v>
      </c>
      <c r="P1510" s="1" t="s">
        <v>46</v>
      </c>
      <c r="Q1510" s="1" t="s">
        <v>46</v>
      </c>
      <c r="R1510" s="1" t="s">
        <v>46</v>
      </c>
      <c r="S1510" s="1" t="s">
        <v>48</v>
      </c>
      <c r="T1510" s="12" t="str">
        <f>IF(OR(VOZ_WHATSAPP[[#This Row],[Brinda argumentos coherentes a la objeción]]="No Cumple",VOZ_WHATSAPP[[#This Row],[Despliegue de Beneficios y/o consecuencias]]="No Cumple"),"Sin Negocio","Negocio")</f>
        <v>Negocio</v>
      </c>
      <c r="U1510" s="1" t="s">
        <v>48</v>
      </c>
      <c r="V1510" s="1" t="s">
        <v>48</v>
      </c>
      <c r="W1510" s="1" t="s">
        <v>48</v>
      </c>
      <c r="X1510" s="12" t="str">
        <f>IF(OR(VOZ_WHATSAPP[[#This Row],[Confirma Valor de pago]]="No Cumple",VOZ_WHATSAPP[[#This Row],[Confirma hora de pago]]="No Cumple",VOZ_WHATSAPP[[#This Row],[Confirma medio de pago]]="No Cumple"),"Sin Cierre","Cierre")</f>
        <v>Cierre</v>
      </c>
      <c r="Y1510" s="1" t="s">
        <v>46</v>
      </c>
      <c r="Z1510" s="1" t="s">
        <v>54</v>
      </c>
      <c r="AA1510" s="1" t="s">
        <v>46</v>
      </c>
      <c r="AB1510" s="1" t="s">
        <v>46</v>
      </c>
      <c r="AC1510" s="11" t="str">
        <f>IF(OR(VOZ_WHATSAPP[[#This Row],[La comunicación es asertiva, con respeto y evita maltrato]]="No Cumple",VOZ_WHATSAPP[[#This Row],[Cumple con las normativas legales]]="No Cumple"),"No Cumple","Cumple")</f>
        <v>Cumple</v>
      </c>
      <c r="AD1510" s="1" t="s">
        <v>46</v>
      </c>
      <c r="AE1510" s="1" t="s">
        <v>1474</v>
      </c>
      <c r="AF1510" s="4">
        <v>0.8</v>
      </c>
      <c r="AG1510" s="4">
        <f>IF(AND(VOZ_WHATSAPP[[#This Row],[Estado Cierre]]="Sin Cierre",VOZ_WHATSAPP[[#This Row],[Nota Negocio]]="Sin Negocio"),VOZ_WHATSAPP[[#This Row],[Nota]]-24%,VOZ_WHATSAPP[[#This Row],[Nota]])</f>
        <v>0.8</v>
      </c>
      <c r="AH1510" s="8">
        <f>IF(VOZ_WHATSAPP[[#This Row],[Estado Legal]]="No Cumple",0,IF(VOZ_WHATSAPP[[#This Row],[Realiza lectura de guion Legal]]="No Cumple",VOZ_WHATSAPP[[#This Row],[Nota 2]]-50%,VOZ_WHATSAPP[[#This Row],[Nota 2]]))</f>
        <v>0.8</v>
      </c>
    </row>
    <row r="1511" spans="1:34" x14ac:dyDescent="0.25">
      <c r="A1511" s="2" t="str">
        <f>VOZ_WHATSAPP[[#This Row],[ID Asesor]]&amp;VOZ_WHATSAPP[[#This Row],[Fecha Monitoreo]]</f>
        <v>362345849</v>
      </c>
      <c r="B1511" s="2">
        <v>45849</v>
      </c>
      <c r="C1511" s="1" t="s">
        <v>56</v>
      </c>
      <c r="D1511" s="1">
        <v>3623</v>
      </c>
      <c r="E1511" s="2">
        <v>45849</v>
      </c>
      <c r="F1511" s="3">
        <v>0.46527777777777779</v>
      </c>
      <c r="G1511" s="1" t="s">
        <v>58</v>
      </c>
      <c r="H1511" s="1" t="s">
        <v>44</v>
      </c>
      <c r="I1511" s="1">
        <v>459</v>
      </c>
      <c r="J1511" s="1">
        <v>3142769954</v>
      </c>
      <c r="K1511" s="1" t="s">
        <v>45</v>
      </c>
      <c r="L1511" s="1" t="s">
        <v>46</v>
      </c>
      <c r="M1511" s="1" t="s">
        <v>46</v>
      </c>
      <c r="N1511" s="1" t="s">
        <v>46</v>
      </c>
      <c r="O1511" s="1" t="s">
        <v>46</v>
      </c>
      <c r="P1511" s="1" t="s">
        <v>46</v>
      </c>
      <c r="Q1511" s="1" t="s">
        <v>48</v>
      </c>
      <c r="R1511" s="1" t="s">
        <v>48</v>
      </c>
      <c r="S1511" s="1" t="s">
        <v>48</v>
      </c>
      <c r="T1511" s="12" t="str">
        <f>IF(OR(VOZ_WHATSAPP[[#This Row],[Brinda argumentos coherentes a la objeción]]="No Cumple",VOZ_WHATSAPP[[#This Row],[Despliegue de Beneficios y/o consecuencias]]="No Cumple"),"Sin Negocio","Negocio")</f>
        <v>Negocio</v>
      </c>
      <c r="U1511" s="1" t="s">
        <v>46</v>
      </c>
      <c r="V1511" s="1" t="s">
        <v>46</v>
      </c>
      <c r="W1511" s="1" t="s">
        <v>46</v>
      </c>
      <c r="X1511" s="12" t="str">
        <f>IF(OR(VOZ_WHATSAPP[[#This Row],[Confirma Valor de pago]]="No Cumple",VOZ_WHATSAPP[[#This Row],[Confirma hora de pago]]="No Cumple",VOZ_WHATSAPP[[#This Row],[Confirma medio de pago]]="No Cumple"),"Sin Cierre","Cierre")</f>
        <v>Cierre</v>
      </c>
      <c r="Y1511" s="1" t="s">
        <v>46</v>
      </c>
      <c r="Z1511" s="1" t="s">
        <v>46</v>
      </c>
      <c r="AA1511" s="1" t="s">
        <v>46</v>
      </c>
      <c r="AB1511" s="1" t="s">
        <v>46</v>
      </c>
      <c r="AC1511" s="11" t="str">
        <f>IF(OR(VOZ_WHATSAPP[[#This Row],[La comunicación es asertiva, con respeto y evita maltrato]]="No Cumple",VOZ_WHATSAPP[[#This Row],[Cumple con las normativas legales]]="No Cumple"),"No Cumple","Cumple")</f>
        <v>Cumple</v>
      </c>
      <c r="AD1511" s="1" t="s">
        <v>46</v>
      </c>
      <c r="AE1511" s="1" t="s">
        <v>152</v>
      </c>
      <c r="AF1511" s="4">
        <v>1</v>
      </c>
      <c r="AG1511" s="4">
        <f>IF(AND(VOZ_WHATSAPP[[#This Row],[Estado Cierre]]="Sin Cierre",VOZ_WHATSAPP[[#This Row],[Nota Negocio]]="Sin Negocio"),VOZ_WHATSAPP[[#This Row],[Nota]]-24%,VOZ_WHATSAPP[[#This Row],[Nota]])</f>
        <v>1</v>
      </c>
      <c r="AH1511" s="8">
        <f>IF(VOZ_WHATSAPP[[#This Row],[Estado Legal]]="No Cumple",0,IF(VOZ_WHATSAPP[[#This Row],[Realiza lectura de guion Legal]]="No Cumple",VOZ_WHATSAPP[[#This Row],[Nota 2]]-50%,VOZ_WHATSAPP[[#This Row],[Nota 2]]))</f>
        <v>1</v>
      </c>
    </row>
    <row r="1512" spans="1:34" x14ac:dyDescent="0.25">
      <c r="A1512" s="2" t="str">
        <f>VOZ_WHATSAPP[[#This Row],[ID Asesor]]&amp;VOZ_WHATSAPP[[#This Row],[Fecha Monitoreo]]</f>
        <v>295345849</v>
      </c>
      <c r="B1512" s="2">
        <v>45849</v>
      </c>
      <c r="C1512" s="1" t="s">
        <v>56</v>
      </c>
      <c r="D1512" s="1">
        <v>2953</v>
      </c>
      <c r="E1512" s="2">
        <v>45849</v>
      </c>
      <c r="F1512" s="3">
        <v>0.5</v>
      </c>
      <c r="G1512" s="1" t="s">
        <v>58</v>
      </c>
      <c r="H1512" s="1" t="s">
        <v>71</v>
      </c>
      <c r="I1512" s="1"/>
      <c r="J1512" s="1"/>
      <c r="K1512" s="1"/>
      <c r="L1512" s="1" t="s">
        <v>46</v>
      </c>
      <c r="M1512" s="1" t="s">
        <v>48</v>
      </c>
      <c r="N1512" s="1" t="s">
        <v>46</v>
      </c>
      <c r="O1512" s="1" t="s">
        <v>46</v>
      </c>
      <c r="P1512" s="1" t="s">
        <v>46</v>
      </c>
      <c r="Q1512" s="1" t="s">
        <v>46</v>
      </c>
      <c r="R1512" s="1" t="s">
        <v>46</v>
      </c>
      <c r="S1512" s="1" t="s">
        <v>46</v>
      </c>
      <c r="T1512" s="12" t="str">
        <f>IF(OR(VOZ_WHATSAPP[[#This Row],[Brinda argumentos coherentes a la objeción]]="No Cumple",VOZ_WHATSAPP[[#This Row],[Despliegue de Beneficios y/o consecuencias]]="No Cumple"),"Sin Negocio","Negocio")</f>
        <v>Negocio</v>
      </c>
      <c r="U1512" s="1" t="s">
        <v>48</v>
      </c>
      <c r="V1512" s="1" t="s">
        <v>48</v>
      </c>
      <c r="W1512" s="1" t="s">
        <v>48</v>
      </c>
      <c r="X1512" s="12" t="str">
        <f>IF(OR(VOZ_WHATSAPP[[#This Row],[Confirma Valor de pago]]="No Cumple",VOZ_WHATSAPP[[#This Row],[Confirma hora de pago]]="No Cumple",VOZ_WHATSAPP[[#This Row],[Confirma medio de pago]]="No Cumple"),"Sin Cierre","Cierre")</f>
        <v>Cierre</v>
      </c>
      <c r="Y1512" s="1" t="s">
        <v>48</v>
      </c>
      <c r="Z1512" s="1" t="s">
        <v>46</v>
      </c>
      <c r="AA1512" s="1" t="s">
        <v>46</v>
      </c>
      <c r="AB1512" s="1" t="s">
        <v>46</v>
      </c>
      <c r="AC1512" s="11" t="str">
        <f>IF(OR(VOZ_WHATSAPP[[#This Row],[La comunicación es asertiva, con respeto y evita maltrato]]="No Cumple",VOZ_WHATSAPP[[#This Row],[Cumple con las normativas legales]]="No Cumple"),"No Cumple","Cumple")</f>
        <v>Cumple</v>
      </c>
      <c r="AD1512" s="1" t="s">
        <v>48</v>
      </c>
      <c r="AE1512" s="1" t="s">
        <v>1475</v>
      </c>
      <c r="AF1512" s="4">
        <v>1</v>
      </c>
      <c r="AG1512" s="4">
        <f>IF(AND(VOZ_WHATSAPP[[#This Row],[Estado Cierre]]="Sin Cierre",VOZ_WHATSAPP[[#This Row],[Nota Negocio]]="Sin Negocio"),VOZ_WHATSAPP[[#This Row],[Nota]]-24%,VOZ_WHATSAPP[[#This Row],[Nota]])</f>
        <v>1</v>
      </c>
      <c r="AH1512" s="8">
        <f>IF(VOZ_WHATSAPP[[#This Row],[Estado Legal]]="No Cumple",0,IF(VOZ_WHATSAPP[[#This Row],[Realiza lectura de guion Legal]]="No Cumple",VOZ_WHATSAPP[[#This Row],[Nota 2]]-50%,VOZ_WHATSAPP[[#This Row],[Nota 2]]))</f>
        <v>1</v>
      </c>
    </row>
    <row r="1513" spans="1:34" x14ac:dyDescent="0.25">
      <c r="A1513" s="2" t="str">
        <f>VOZ_WHATSAPP[[#This Row],[ID Asesor]]&amp;VOZ_WHATSAPP[[#This Row],[Fecha Monitoreo]]</f>
        <v>380545849</v>
      </c>
      <c r="B1513" s="2">
        <v>45849</v>
      </c>
      <c r="C1513" s="1" t="s">
        <v>56</v>
      </c>
      <c r="D1513" s="1">
        <v>3805</v>
      </c>
      <c r="E1513" s="2">
        <v>45849</v>
      </c>
      <c r="F1513" s="3">
        <v>0.58333333333333337</v>
      </c>
      <c r="G1513" s="1" t="s">
        <v>58</v>
      </c>
      <c r="H1513" s="1" t="s">
        <v>71</v>
      </c>
      <c r="I1513" s="1"/>
      <c r="J1513" s="1"/>
      <c r="K1513" s="1"/>
      <c r="L1513" s="1" t="s">
        <v>46</v>
      </c>
      <c r="M1513" s="1" t="s">
        <v>48</v>
      </c>
      <c r="N1513" s="1" t="s">
        <v>46</v>
      </c>
      <c r="O1513" s="1" t="s">
        <v>54</v>
      </c>
      <c r="P1513" s="1" t="s">
        <v>46</v>
      </c>
      <c r="Q1513" s="1" t="s">
        <v>46</v>
      </c>
      <c r="R1513" s="1" t="s">
        <v>46</v>
      </c>
      <c r="S1513" s="1" t="s">
        <v>46</v>
      </c>
      <c r="T1513" s="12" t="str">
        <f>IF(OR(VOZ_WHATSAPP[[#This Row],[Brinda argumentos coherentes a la objeción]]="No Cumple",VOZ_WHATSAPP[[#This Row],[Despliegue de Beneficios y/o consecuencias]]="No Cumple"),"Sin Negocio","Negocio")</f>
        <v>Negocio</v>
      </c>
      <c r="U1513" s="1" t="s">
        <v>48</v>
      </c>
      <c r="V1513" s="1" t="s">
        <v>48</v>
      </c>
      <c r="W1513" s="1" t="s">
        <v>48</v>
      </c>
      <c r="X1513" s="12" t="str">
        <f>IF(OR(VOZ_WHATSAPP[[#This Row],[Confirma Valor de pago]]="No Cumple",VOZ_WHATSAPP[[#This Row],[Confirma hora de pago]]="No Cumple",VOZ_WHATSAPP[[#This Row],[Confirma medio de pago]]="No Cumple"),"Sin Cierre","Cierre")</f>
        <v>Cierre</v>
      </c>
      <c r="Y1513" s="1" t="s">
        <v>48</v>
      </c>
      <c r="Z1513" s="1" t="s">
        <v>46</v>
      </c>
      <c r="AA1513" s="1" t="s">
        <v>46</v>
      </c>
      <c r="AB1513" s="1" t="s">
        <v>46</v>
      </c>
      <c r="AC1513" s="11" t="str">
        <f>IF(OR(VOZ_WHATSAPP[[#This Row],[La comunicación es asertiva, con respeto y evita maltrato]]="No Cumple",VOZ_WHATSAPP[[#This Row],[Cumple con las normativas legales]]="No Cumple"),"No Cumple","Cumple")</f>
        <v>Cumple</v>
      </c>
      <c r="AD1513" s="1" t="s">
        <v>48</v>
      </c>
      <c r="AE1513" s="1" t="s">
        <v>1476</v>
      </c>
      <c r="AF1513" s="4">
        <v>0.95</v>
      </c>
      <c r="AG1513" s="4">
        <f>IF(AND(VOZ_WHATSAPP[[#This Row],[Estado Cierre]]="Sin Cierre",VOZ_WHATSAPP[[#This Row],[Nota Negocio]]="Sin Negocio"),VOZ_WHATSAPP[[#This Row],[Nota]]-24%,VOZ_WHATSAPP[[#This Row],[Nota]])</f>
        <v>0.95</v>
      </c>
      <c r="AH1513" s="8">
        <f>IF(VOZ_WHATSAPP[[#This Row],[Estado Legal]]="No Cumple",0,IF(VOZ_WHATSAPP[[#This Row],[Realiza lectura de guion Legal]]="No Cumple",VOZ_WHATSAPP[[#This Row],[Nota 2]]-50%,VOZ_WHATSAPP[[#This Row],[Nota 2]]))</f>
        <v>0.95</v>
      </c>
    </row>
    <row r="1514" spans="1:34" x14ac:dyDescent="0.25">
      <c r="A1514" s="2" t="str">
        <f>VOZ_WHATSAPP[[#This Row],[ID Asesor]]&amp;VOZ_WHATSAPP[[#This Row],[Fecha Monitoreo]]</f>
        <v>366545849</v>
      </c>
      <c r="B1514" s="2">
        <v>45849</v>
      </c>
      <c r="C1514" s="1" t="s">
        <v>696</v>
      </c>
      <c r="D1514" s="1">
        <v>3665</v>
      </c>
      <c r="E1514" s="2">
        <v>45849</v>
      </c>
      <c r="F1514" s="3">
        <v>0.1736111111111111</v>
      </c>
      <c r="G1514" s="1" t="s">
        <v>60</v>
      </c>
      <c r="H1514" s="1" t="s">
        <v>71</v>
      </c>
      <c r="I1514" s="1"/>
      <c r="J1514" s="1"/>
      <c r="K1514" s="1"/>
      <c r="L1514" s="1" t="s">
        <v>46</v>
      </c>
      <c r="M1514" s="1" t="s">
        <v>48</v>
      </c>
      <c r="N1514" s="1" t="s">
        <v>46</v>
      </c>
      <c r="O1514" s="1" t="s">
        <v>46</v>
      </c>
      <c r="P1514" s="1" t="s">
        <v>46</v>
      </c>
      <c r="Q1514" s="1" t="s">
        <v>48</v>
      </c>
      <c r="R1514" s="1" t="s">
        <v>48</v>
      </c>
      <c r="S1514" s="1" t="s">
        <v>47</v>
      </c>
      <c r="T1514" s="12" t="str">
        <f>IF(OR(VOZ_WHATSAPP[[#This Row],[Brinda argumentos coherentes a la objeción]]="No Cumple",VOZ_WHATSAPP[[#This Row],[Despliegue de Beneficios y/o consecuencias]]="No Cumple"),"Sin Negocio","Negocio")</f>
        <v>Sin Negocio</v>
      </c>
      <c r="U1514" s="1" t="s">
        <v>46</v>
      </c>
      <c r="V1514" s="1" t="s">
        <v>46</v>
      </c>
      <c r="W1514" s="1" t="s">
        <v>46</v>
      </c>
      <c r="X1514" s="12" t="str">
        <f>IF(OR(VOZ_WHATSAPP[[#This Row],[Confirma Valor de pago]]="No Cumple",VOZ_WHATSAPP[[#This Row],[Confirma hora de pago]]="No Cumple",VOZ_WHATSAPP[[#This Row],[Confirma medio de pago]]="No Cumple"),"Sin Cierre","Cierre")</f>
        <v>Cierre</v>
      </c>
      <c r="Y1514" s="1" t="s">
        <v>46</v>
      </c>
      <c r="Z1514" s="1" t="s">
        <v>46</v>
      </c>
      <c r="AA1514" s="1" t="s">
        <v>46</v>
      </c>
      <c r="AB1514" s="1" t="s">
        <v>46</v>
      </c>
      <c r="AC1514" s="11" t="str">
        <f>IF(OR(VOZ_WHATSAPP[[#This Row],[La comunicación es asertiva, con respeto y evita maltrato]]="No Cumple",VOZ_WHATSAPP[[#This Row],[Cumple con las normativas legales]]="No Cumple"),"No Cumple","Cumple")</f>
        <v>Cumple</v>
      </c>
      <c r="AD1514" s="1" t="s">
        <v>46</v>
      </c>
      <c r="AE1514" s="1" t="s">
        <v>1477</v>
      </c>
      <c r="AF1514" s="4">
        <v>0.9</v>
      </c>
      <c r="AG1514" s="4">
        <f>IF(AND(VOZ_WHATSAPP[[#This Row],[Estado Cierre]]="Sin Cierre",VOZ_WHATSAPP[[#This Row],[Nota Negocio]]="Sin Negocio"),VOZ_WHATSAPP[[#This Row],[Nota]]-24%,VOZ_WHATSAPP[[#This Row],[Nota]])</f>
        <v>0.9</v>
      </c>
      <c r="AH1514" s="8">
        <f>IF(VOZ_WHATSAPP[[#This Row],[Estado Legal]]="No Cumple",0,IF(VOZ_WHATSAPP[[#This Row],[Realiza lectura de guion Legal]]="No Cumple",VOZ_WHATSAPP[[#This Row],[Nota 2]]-50%,VOZ_WHATSAPP[[#This Row],[Nota 2]]))</f>
        <v>0.9</v>
      </c>
    </row>
    <row r="1515" spans="1:34" x14ac:dyDescent="0.25">
      <c r="A1515" s="2" t="str">
        <f>VOZ_WHATSAPP[[#This Row],[ID Asesor]]&amp;VOZ_WHATSAPP[[#This Row],[Fecha Monitoreo]]</f>
        <v>385845849</v>
      </c>
      <c r="B1515" s="2">
        <v>45849</v>
      </c>
      <c r="C1515" s="1" t="s">
        <v>696</v>
      </c>
      <c r="D1515" s="1">
        <v>3858</v>
      </c>
      <c r="E1515" s="2">
        <v>45849</v>
      </c>
      <c r="F1515" s="3">
        <v>0.5180555555555556</v>
      </c>
      <c r="G1515" s="1" t="s">
        <v>43</v>
      </c>
      <c r="H1515" s="1" t="s">
        <v>71</v>
      </c>
      <c r="I1515" s="1"/>
      <c r="J1515" s="1"/>
      <c r="K1515" s="1"/>
      <c r="L1515" s="1" t="s">
        <v>46</v>
      </c>
      <c r="M1515" s="1" t="s">
        <v>46</v>
      </c>
      <c r="N1515" s="1" t="s">
        <v>46</v>
      </c>
      <c r="O1515" s="1" t="s">
        <v>46</v>
      </c>
      <c r="P1515" s="1" t="s">
        <v>46</v>
      </c>
      <c r="Q1515" s="1" t="s">
        <v>46</v>
      </c>
      <c r="R1515" s="1" t="s">
        <v>46</v>
      </c>
      <c r="S1515" s="1" t="s">
        <v>46</v>
      </c>
      <c r="T1515" s="12" t="str">
        <f>IF(OR(VOZ_WHATSAPP[[#This Row],[Brinda argumentos coherentes a la objeción]]="No Cumple",VOZ_WHATSAPP[[#This Row],[Despliegue de Beneficios y/o consecuencias]]="No Cumple"),"Sin Negocio","Negocio")</f>
        <v>Negocio</v>
      </c>
      <c r="U1515" s="1" t="s">
        <v>46</v>
      </c>
      <c r="V1515" s="1" t="s">
        <v>46</v>
      </c>
      <c r="W1515" s="1" t="s">
        <v>46</v>
      </c>
      <c r="X1515" s="12" t="str">
        <f>IF(OR(VOZ_WHATSAPP[[#This Row],[Confirma Valor de pago]]="No Cumple",VOZ_WHATSAPP[[#This Row],[Confirma hora de pago]]="No Cumple",VOZ_WHATSAPP[[#This Row],[Confirma medio de pago]]="No Cumple"),"Sin Cierre","Cierre")</f>
        <v>Cierre</v>
      </c>
      <c r="Y1515" s="1" t="s">
        <v>46</v>
      </c>
      <c r="Z1515" s="1" t="s">
        <v>46</v>
      </c>
      <c r="AA1515" s="1" t="s">
        <v>46</v>
      </c>
      <c r="AB1515" s="1" t="s">
        <v>46</v>
      </c>
      <c r="AC1515" s="11" t="str">
        <f>IF(OR(VOZ_WHATSAPP[[#This Row],[La comunicación es asertiva, con respeto y evita maltrato]]="No Cumple",VOZ_WHATSAPP[[#This Row],[Cumple con las normativas legales]]="No Cumple"),"No Cumple","Cumple")</f>
        <v>Cumple</v>
      </c>
      <c r="AD1515" s="1" t="s">
        <v>46</v>
      </c>
      <c r="AE1515" s="1" t="s">
        <v>1090</v>
      </c>
      <c r="AF1515" s="4">
        <v>1</v>
      </c>
      <c r="AG1515" s="4">
        <f>IF(AND(VOZ_WHATSAPP[[#This Row],[Estado Cierre]]="Sin Cierre",VOZ_WHATSAPP[[#This Row],[Nota Negocio]]="Sin Negocio"),VOZ_WHATSAPP[[#This Row],[Nota]]-24%,VOZ_WHATSAPP[[#This Row],[Nota]])</f>
        <v>1</v>
      </c>
      <c r="AH1515" s="8">
        <f>IF(VOZ_WHATSAPP[[#This Row],[Estado Legal]]="No Cumple",0,IF(VOZ_WHATSAPP[[#This Row],[Realiza lectura de guion Legal]]="No Cumple",VOZ_WHATSAPP[[#This Row],[Nota 2]]-50%,VOZ_WHATSAPP[[#This Row],[Nota 2]]))</f>
        <v>1</v>
      </c>
    </row>
    <row r="1516" spans="1:34" x14ac:dyDescent="0.25">
      <c r="A1516" s="2" t="str">
        <f>VOZ_WHATSAPP[[#This Row],[ID Asesor]]&amp;VOZ_WHATSAPP[[#This Row],[Fecha Monitoreo]]</f>
        <v>355645849</v>
      </c>
      <c r="B1516" s="2">
        <v>45849</v>
      </c>
      <c r="C1516" s="1" t="s">
        <v>126</v>
      </c>
      <c r="D1516" s="1">
        <v>3556</v>
      </c>
      <c r="E1516" s="2">
        <v>45849</v>
      </c>
      <c r="F1516" s="3">
        <v>0.40138888888888891</v>
      </c>
      <c r="G1516" s="1" t="s">
        <v>51</v>
      </c>
      <c r="H1516" s="1" t="s">
        <v>71</v>
      </c>
      <c r="I1516" s="1"/>
      <c r="J1516" s="1"/>
      <c r="K1516" s="1"/>
      <c r="L1516" s="1" t="s">
        <v>46</v>
      </c>
      <c r="M1516" s="1" t="s">
        <v>48</v>
      </c>
      <c r="N1516" s="1" t="s">
        <v>46</v>
      </c>
      <c r="O1516" s="1" t="s">
        <v>46</v>
      </c>
      <c r="P1516" s="1" t="s">
        <v>46</v>
      </c>
      <c r="Q1516" s="1" t="s">
        <v>46</v>
      </c>
      <c r="R1516" s="1" t="s">
        <v>46</v>
      </c>
      <c r="S1516" s="1" t="s">
        <v>46</v>
      </c>
      <c r="T1516" s="12" t="str">
        <f>IF(OR(VOZ_WHATSAPP[[#This Row],[Brinda argumentos coherentes a la objeción]]="No Cumple",VOZ_WHATSAPP[[#This Row],[Despliegue de Beneficios y/o consecuencias]]="No Cumple"),"Sin Negocio","Negocio")</f>
        <v>Negocio</v>
      </c>
      <c r="U1516" s="1" t="s">
        <v>48</v>
      </c>
      <c r="V1516" s="1" t="s">
        <v>48</v>
      </c>
      <c r="W1516" s="1" t="s">
        <v>48</v>
      </c>
      <c r="X1516" s="12" t="str">
        <f>IF(OR(VOZ_WHATSAPP[[#This Row],[Confirma Valor de pago]]="No Cumple",VOZ_WHATSAPP[[#This Row],[Confirma hora de pago]]="No Cumple",VOZ_WHATSAPP[[#This Row],[Confirma medio de pago]]="No Cumple"),"Sin Cierre","Cierre")</f>
        <v>Cierre</v>
      </c>
      <c r="Y1516" s="1" t="s">
        <v>48</v>
      </c>
      <c r="Z1516" s="1" t="s">
        <v>46</v>
      </c>
      <c r="AA1516" s="1" t="s">
        <v>46</v>
      </c>
      <c r="AB1516" s="1" t="s">
        <v>46</v>
      </c>
      <c r="AC1516" s="11" t="str">
        <f>IF(OR(VOZ_WHATSAPP[[#This Row],[La comunicación es asertiva, con respeto y evita maltrato]]="No Cumple",VOZ_WHATSAPP[[#This Row],[Cumple con las normativas legales]]="No Cumple"),"No Cumple","Cumple")</f>
        <v>Cumple</v>
      </c>
      <c r="AD1516" s="1" t="s">
        <v>48</v>
      </c>
      <c r="AE1516" s="1" t="s">
        <v>131</v>
      </c>
      <c r="AF1516" s="4">
        <v>1</v>
      </c>
      <c r="AG1516" s="4">
        <f>IF(AND(VOZ_WHATSAPP[[#This Row],[Estado Cierre]]="Sin Cierre",VOZ_WHATSAPP[[#This Row],[Nota Negocio]]="Sin Negocio"),VOZ_WHATSAPP[[#This Row],[Nota]]-24%,VOZ_WHATSAPP[[#This Row],[Nota]])</f>
        <v>1</v>
      </c>
      <c r="AH1516" s="8">
        <f>IF(VOZ_WHATSAPP[[#This Row],[Estado Legal]]="No Cumple",0,IF(VOZ_WHATSAPP[[#This Row],[Realiza lectura de guion Legal]]="No Cumple",VOZ_WHATSAPP[[#This Row],[Nota 2]]-50%,VOZ_WHATSAPP[[#This Row],[Nota 2]]))</f>
        <v>1</v>
      </c>
    </row>
    <row r="1517" spans="1:34" x14ac:dyDescent="0.25">
      <c r="A1517" s="2" t="str">
        <f>VOZ_WHATSAPP[[#This Row],[ID Asesor]]&amp;VOZ_WHATSAPP[[#This Row],[Fecha Monitoreo]]</f>
        <v>338445849</v>
      </c>
      <c r="B1517" s="2">
        <v>45849</v>
      </c>
      <c r="C1517" s="1" t="s">
        <v>126</v>
      </c>
      <c r="D1517" s="1">
        <v>3384</v>
      </c>
      <c r="E1517" s="2">
        <v>45849</v>
      </c>
      <c r="F1517" s="3">
        <v>0.48680555555555555</v>
      </c>
      <c r="G1517" s="1" t="s">
        <v>58</v>
      </c>
      <c r="H1517" s="1" t="s">
        <v>71</v>
      </c>
      <c r="I1517" s="1"/>
      <c r="J1517" s="1"/>
      <c r="K1517" s="1"/>
      <c r="L1517" s="1" t="s">
        <v>46</v>
      </c>
      <c r="M1517" s="1" t="s">
        <v>48</v>
      </c>
      <c r="N1517" s="1" t="s">
        <v>46</v>
      </c>
      <c r="O1517" s="1" t="s">
        <v>46</v>
      </c>
      <c r="P1517" s="1" t="s">
        <v>46</v>
      </c>
      <c r="Q1517" s="1" t="s">
        <v>46</v>
      </c>
      <c r="R1517" s="1" t="s">
        <v>46</v>
      </c>
      <c r="S1517" s="1" t="s">
        <v>46</v>
      </c>
      <c r="T1517" s="12" t="str">
        <f>IF(OR(VOZ_WHATSAPP[[#This Row],[Brinda argumentos coherentes a la objeción]]="No Cumple",VOZ_WHATSAPP[[#This Row],[Despliegue de Beneficios y/o consecuencias]]="No Cumple"),"Sin Negocio","Negocio")</f>
        <v>Negocio</v>
      </c>
      <c r="U1517" s="1" t="s">
        <v>48</v>
      </c>
      <c r="V1517" s="1" t="s">
        <v>48</v>
      </c>
      <c r="W1517" s="1" t="s">
        <v>48</v>
      </c>
      <c r="X1517" s="12" t="str">
        <f>IF(OR(VOZ_WHATSAPP[[#This Row],[Confirma Valor de pago]]="No Cumple",VOZ_WHATSAPP[[#This Row],[Confirma hora de pago]]="No Cumple",VOZ_WHATSAPP[[#This Row],[Confirma medio de pago]]="No Cumple"),"Sin Cierre","Cierre")</f>
        <v>Cierre</v>
      </c>
      <c r="Y1517" s="1" t="s">
        <v>48</v>
      </c>
      <c r="Z1517" s="1" t="s">
        <v>46</v>
      </c>
      <c r="AA1517" s="1" t="s">
        <v>46</v>
      </c>
      <c r="AB1517" s="1" t="s">
        <v>46</v>
      </c>
      <c r="AC1517" s="11" t="str">
        <f>IF(OR(VOZ_WHATSAPP[[#This Row],[La comunicación es asertiva, con respeto y evita maltrato]]="No Cumple",VOZ_WHATSAPP[[#This Row],[Cumple con las normativas legales]]="No Cumple"),"No Cumple","Cumple")</f>
        <v>Cumple</v>
      </c>
      <c r="AD1517" s="1" t="s">
        <v>48</v>
      </c>
      <c r="AE1517" s="1" t="s">
        <v>133</v>
      </c>
      <c r="AF1517" s="4">
        <v>1</v>
      </c>
      <c r="AG1517" s="4">
        <f>IF(AND(VOZ_WHATSAPP[[#This Row],[Estado Cierre]]="Sin Cierre",VOZ_WHATSAPP[[#This Row],[Nota Negocio]]="Sin Negocio"),VOZ_WHATSAPP[[#This Row],[Nota]]-24%,VOZ_WHATSAPP[[#This Row],[Nota]])</f>
        <v>1</v>
      </c>
      <c r="AH1517" s="8">
        <f>IF(VOZ_WHATSAPP[[#This Row],[Estado Legal]]="No Cumple",0,IF(VOZ_WHATSAPP[[#This Row],[Realiza lectura de guion Legal]]="No Cumple",VOZ_WHATSAPP[[#This Row],[Nota 2]]-50%,VOZ_WHATSAPP[[#This Row],[Nota 2]]))</f>
        <v>1</v>
      </c>
    </row>
    <row r="1518" spans="1:34" x14ac:dyDescent="0.25">
      <c r="A1518" s="2" t="str">
        <f>VOZ_WHATSAPP[[#This Row],[ID Asesor]]&amp;VOZ_WHATSAPP[[#This Row],[Fecha Monitoreo]]</f>
        <v>336845849</v>
      </c>
      <c r="B1518" s="2">
        <v>45849</v>
      </c>
      <c r="C1518" s="1" t="s">
        <v>126</v>
      </c>
      <c r="D1518" s="1">
        <v>3368</v>
      </c>
      <c r="E1518" s="2">
        <v>45849</v>
      </c>
      <c r="F1518" s="3">
        <v>0.37083333333333335</v>
      </c>
      <c r="G1518" s="1" t="s">
        <v>58</v>
      </c>
      <c r="H1518" s="1" t="s">
        <v>71</v>
      </c>
      <c r="I1518" s="1"/>
      <c r="J1518" s="1"/>
      <c r="K1518" s="1"/>
      <c r="L1518" s="1" t="s">
        <v>46</v>
      </c>
      <c r="M1518" s="1" t="s">
        <v>48</v>
      </c>
      <c r="N1518" s="1" t="s">
        <v>46</v>
      </c>
      <c r="O1518" s="1" t="s">
        <v>46</v>
      </c>
      <c r="P1518" s="1" t="s">
        <v>46</v>
      </c>
      <c r="Q1518" s="1" t="s">
        <v>48</v>
      </c>
      <c r="R1518" s="1" t="s">
        <v>48</v>
      </c>
      <c r="S1518" s="1" t="s">
        <v>48</v>
      </c>
      <c r="T1518" s="12" t="str">
        <f>IF(OR(VOZ_WHATSAPP[[#This Row],[Brinda argumentos coherentes a la objeción]]="No Cumple",VOZ_WHATSAPP[[#This Row],[Despliegue de Beneficios y/o consecuencias]]="No Cumple"),"Sin Negocio","Negocio")</f>
        <v>Negocio</v>
      </c>
      <c r="U1518" s="1" t="s">
        <v>48</v>
      </c>
      <c r="V1518" s="1" t="s">
        <v>48</v>
      </c>
      <c r="W1518" s="1" t="s">
        <v>48</v>
      </c>
      <c r="X1518" s="12" t="str">
        <f>IF(OR(VOZ_WHATSAPP[[#This Row],[Confirma Valor de pago]]="No Cumple",VOZ_WHATSAPP[[#This Row],[Confirma hora de pago]]="No Cumple",VOZ_WHATSAPP[[#This Row],[Confirma medio de pago]]="No Cumple"),"Sin Cierre","Cierre")</f>
        <v>Cierre</v>
      </c>
      <c r="Y1518" s="1" t="s">
        <v>48</v>
      </c>
      <c r="Z1518" s="1" t="s">
        <v>46</v>
      </c>
      <c r="AA1518" s="1" t="s">
        <v>46</v>
      </c>
      <c r="AB1518" s="1" t="s">
        <v>46</v>
      </c>
      <c r="AC1518" s="11" t="str">
        <f>IF(OR(VOZ_WHATSAPP[[#This Row],[La comunicación es asertiva, con respeto y evita maltrato]]="No Cumple",VOZ_WHATSAPP[[#This Row],[Cumple con las normativas legales]]="No Cumple"),"No Cumple","Cumple")</f>
        <v>Cumple</v>
      </c>
      <c r="AD1518" s="1" t="s">
        <v>46</v>
      </c>
      <c r="AE1518" s="1" t="s">
        <v>133</v>
      </c>
      <c r="AF1518" s="4">
        <v>1</v>
      </c>
      <c r="AG1518" s="4">
        <f>IF(AND(VOZ_WHATSAPP[[#This Row],[Estado Cierre]]="Sin Cierre",VOZ_WHATSAPP[[#This Row],[Nota Negocio]]="Sin Negocio"),VOZ_WHATSAPP[[#This Row],[Nota]]-24%,VOZ_WHATSAPP[[#This Row],[Nota]])</f>
        <v>1</v>
      </c>
      <c r="AH1518" s="8">
        <f>IF(VOZ_WHATSAPP[[#This Row],[Estado Legal]]="No Cumple",0,IF(VOZ_WHATSAPP[[#This Row],[Realiza lectura de guion Legal]]="No Cumple",VOZ_WHATSAPP[[#This Row],[Nota 2]]-50%,VOZ_WHATSAPP[[#This Row],[Nota 2]]))</f>
        <v>1</v>
      </c>
    </row>
    <row r="1519" spans="1:34" x14ac:dyDescent="0.25">
      <c r="A1519" s="2" t="str">
        <f>VOZ_WHATSAPP[[#This Row],[ID Asesor]]&amp;VOZ_WHATSAPP[[#This Row],[Fecha Monitoreo]]</f>
        <v>338445850</v>
      </c>
      <c r="B1519" s="2">
        <v>45850</v>
      </c>
      <c r="C1519" s="1" t="s">
        <v>126</v>
      </c>
      <c r="D1519" s="1">
        <v>3384</v>
      </c>
      <c r="E1519" s="2">
        <v>45850</v>
      </c>
      <c r="F1519" s="3">
        <v>0.34097222222222223</v>
      </c>
      <c r="G1519" s="1" t="s">
        <v>58</v>
      </c>
      <c r="H1519" s="1" t="s">
        <v>44</v>
      </c>
      <c r="I1519" s="1">
        <v>565</v>
      </c>
      <c r="J1519" s="1">
        <v>3162765951</v>
      </c>
      <c r="K1519" s="1" t="s">
        <v>45</v>
      </c>
      <c r="L1519" s="1" t="s">
        <v>46</v>
      </c>
      <c r="M1519" s="1" t="s">
        <v>47</v>
      </c>
      <c r="N1519" s="1" t="s">
        <v>46</v>
      </c>
      <c r="O1519" s="1" t="s">
        <v>46</v>
      </c>
      <c r="P1519" s="1" t="s">
        <v>46</v>
      </c>
      <c r="Q1519" s="1" t="s">
        <v>46</v>
      </c>
      <c r="R1519" s="1" t="s">
        <v>46</v>
      </c>
      <c r="S1519" s="1" t="s">
        <v>48</v>
      </c>
      <c r="T1519" s="12" t="str">
        <f>IF(OR(VOZ_WHATSAPP[[#This Row],[Brinda argumentos coherentes a la objeción]]="No Cumple",VOZ_WHATSAPP[[#This Row],[Despliegue de Beneficios y/o consecuencias]]="No Cumple"),"Sin Negocio","Negocio")</f>
        <v>Negocio</v>
      </c>
      <c r="U1519" s="1" t="s">
        <v>48</v>
      </c>
      <c r="V1519" s="1" t="s">
        <v>48</v>
      </c>
      <c r="W1519" s="1" t="s">
        <v>48</v>
      </c>
      <c r="X1519" s="12" t="str">
        <f>IF(OR(VOZ_WHATSAPP[[#This Row],[Confirma Valor de pago]]="No Cumple",VOZ_WHATSAPP[[#This Row],[Confirma hora de pago]]="No Cumple",VOZ_WHATSAPP[[#This Row],[Confirma medio de pago]]="No Cumple"),"Sin Cierre","Cierre")</f>
        <v>Cierre</v>
      </c>
      <c r="Y1519" s="1" t="s">
        <v>46</v>
      </c>
      <c r="Z1519" s="1" t="s">
        <v>46</v>
      </c>
      <c r="AA1519" s="1" t="s">
        <v>46</v>
      </c>
      <c r="AB1519" s="1" t="s">
        <v>46</v>
      </c>
      <c r="AC1519" s="11" t="str">
        <f>IF(OR(VOZ_WHATSAPP[[#This Row],[La comunicación es asertiva, con respeto y evita maltrato]]="No Cumple",VOZ_WHATSAPP[[#This Row],[Cumple con las normativas legales]]="No Cumple"),"No Cumple","Cumple")</f>
        <v>Cumple</v>
      </c>
      <c r="AD1519" s="1" t="s">
        <v>46</v>
      </c>
      <c r="AE1519" s="1" t="s">
        <v>133</v>
      </c>
      <c r="AF1519" s="4">
        <v>0.96</v>
      </c>
      <c r="AG1519" s="4">
        <f>IF(AND(VOZ_WHATSAPP[[#This Row],[Estado Cierre]]="Sin Cierre",VOZ_WHATSAPP[[#This Row],[Nota Negocio]]="Sin Negocio"),VOZ_WHATSAPP[[#This Row],[Nota]]-24%,VOZ_WHATSAPP[[#This Row],[Nota]])</f>
        <v>0.96</v>
      </c>
      <c r="AH1519" s="8">
        <f>IF(VOZ_WHATSAPP[[#This Row],[Estado Legal]]="No Cumple",0,IF(VOZ_WHATSAPP[[#This Row],[Realiza lectura de guion Legal]]="No Cumple",VOZ_WHATSAPP[[#This Row],[Nota 2]]-50%,VOZ_WHATSAPP[[#This Row],[Nota 2]]))</f>
        <v>0.96</v>
      </c>
    </row>
    <row r="1520" spans="1:34" x14ac:dyDescent="0.25">
      <c r="A1520" s="2" t="str">
        <f>VOZ_WHATSAPP[[#This Row],[ID Asesor]]&amp;VOZ_WHATSAPP[[#This Row],[Fecha Monitoreo]]</f>
        <v>396445850</v>
      </c>
      <c r="B1520" s="2">
        <v>45850</v>
      </c>
      <c r="C1520" s="1" t="s">
        <v>126</v>
      </c>
      <c r="D1520" s="1">
        <v>3964</v>
      </c>
      <c r="E1520" s="2">
        <v>45850</v>
      </c>
      <c r="F1520" s="3">
        <v>0.3263888888888889</v>
      </c>
      <c r="G1520" s="1" t="s">
        <v>58</v>
      </c>
      <c r="H1520" s="1" t="s">
        <v>44</v>
      </c>
      <c r="I1520" s="1">
        <v>603</v>
      </c>
      <c r="J1520" s="1">
        <v>3213329986</v>
      </c>
      <c r="K1520" s="1" t="s">
        <v>45</v>
      </c>
      <c r="L1520" s="1" t="s">
        <v>46</v>
      </c>
      <c r="M1520" s="1" t="s">
        <v>46</v>
      </c>
      <c r="N1520" s="1" t="s">
        <v>46</v>
      </c>
      <c r="O1520" s="1" t="s">
        <v>46</v>
      </c>
      <c r="P1520" s="1" t="s">
        <v>46</v>
      </c>
      <c r="Q1520" s="1" t="s">
        <v>46</v>
      </c>
      <c r="R1520" s="1" t="s">
        <v>46</v>
      </c>
      <c r="S1520" s="1" t="s">
        <v>48</v>
      </c>
      <c r="T1520" s="12" t="str">
        <f>IF(OR(VOZ_WHATSAPP[[#This Row],[Brinda argumentos coherentes a la objeción]]="No Cumple",VOZ_WHATSAPP[[#This Row],[Despliegue de Beneficios y/o consecuencias]]="No Cumple"),"Sin Negocio","Negocio")</f>
        <v>Negocio</v>
      </c>
      <c r="U1520" s="1" t="s">
        <v>46</v>
      </c>
      <c r="V1520" s="1" t="s">
        <v>46</v>
      </c>
      <c r="W1520" s="1" t="s">
        <v>46</v>
      </c>
      <c r="X1520" s="12" t="str">
        <f>IF(OR(VOZ_WHATSAPP[[#This Row],[Confirma Valor de pago]]="No Cumple",VOZ_WHATSAPP[[#This Row],[Confirma hora de pago]]="No Cumple",VOZ_WHATSAPP[[#This Row],[Confirma medio de pago]]="No Cumple"),"Sin Cierre","Cierre")</f>
        <v>Cierre</v>
      </c>
      <c r="Y1520" s="1" t="s">
        <v>46</v>
      </c>
      <c r="Z1520" s="1" t="s">
        <v>46</v>
      </c>
      <c r="AA1520" s="1" t="s">
        <v>46</v>
      </c>
      <c r="AB1520" s="1" t="s">
        <v>46</v>
      </c>
      <c r="AC1520" s="11" t="str">
        <f>IF(OR(VOZ_WHATSAPP[[#This Row],[La comunicación es asertiva, con respeto y evita maltrato]]="No Cumple",VOZ_WHATSAPP[[#This Row],[Cumple con las normativas legales]]="No Cumple"),"No Cumple","Cumple")</f>
        <v>Cumple</v>
      </c>
      <c r="AD1520" s="1" t="s">
        <v>46</v>
      </c>
      <c r="AE1520" s="1" t="s">
        <v>133</v>
      </c>
      <c r="AF1520" s="4">
        <v>1</v>
      </c>
      <c r="AG1520" s="4">
        <f>IF(AND(VOZ_WHATSAPP[[#This Row],[Estado Cierre]]="Sin Cierre",VOZ_WHATSAPP[[#This Row],[Nota Negocio]]="Sin Negocio"),VOZ_WHATSAPP[[#This Row],[Nota]]-24%,VOZ_WHATSAPP[[#This Row],[Nota]])</f>
        <v>1</v>
      </c>
      <c r="AH1520" s="8">
        <f>IF(VOZ_WHATSAPP[[#This Row],[Estado Legal]]="No Cumple",0,IF(VOZ_WHATSAPP[[#This Row],[Realiza lectura de guion Legal]]="No Cumple",VOZ_WHATSAPP[[#This Row],[Nota 2]]-50%,VOZ_WHATSAPP[[#This Row],[Nota 2]]))</f>
        <v>1</v>
      </c>
    </row>
    <row r="1521" spans="1:34" x14ac:dyDescent="0.25">
      <c r="A1521" s="2" t="str">
        <f>VOZ_WHATSAPP[[#This Row],[ID Asesor]]&amp;VOZ_WHATSAPP[[#This Row],[Fecha Monitoreo]]</f>
        <v>271745850</v>
      </c>
      <c r="B1521" s="2">
        <v>45850</v>
      </c>
      <c r="C1521" s="1" t="s">
        <v>696</v>
      </c>
      <c r="D1521" s="1">
        <v>2717</v>
      </c>
      <c r="E1521" s="2">
        <v>45850</v>
      </c>
      <c r="F1521" s="3">
        <v>0.34097222222222223</v>
      </c>
      <c r="G1521" s="1" t="s">
        <v>58</v>
      </c>
      <c r="H1521" s="1" t="s">
        <v>44</v>
      </c>
      <c r="I1521" s="1">
        <v>1165</v>
      </c>
      <c r="J1521" s="1">
        <v>3137600301</v>
      </c>
      <c r="K1521" s="1" t="s">
        <v>45</v>
      </c>
      <c r="L1521" s="1" t="s">
        <v>46</v>
      </c>
      <c r="M1521" s="1" t="s">
        <v>46</v>
      </c>
      <c r="N1521" s="1" t="s">
        <v>46</v>
      </c>
      <c r="O1521" s="1" t="s">
        <v>46</v>
      </c>
      <c r="P1521" s="1" t="s">
        <v>46</v>
      </c>
      <c r="Q1521" s="1" t="s">
        <v>46</v>
      </c>
      <c r="R1521" s="1" t="s">
        <v>47</v>
      </c>
      <c r="S1521" s="1" t="s">
        <v>46</v>
      </c>
      <c r="T1521" s="12" t="str">
        <f>IF(OR(VOZ_WHATSAPP[[#This Row],[Brinda argumentos coherentes a la objeción]]="No Cumple",VOZ_WHATSAPP[[#This Row],[Despliegue de Beneficios y/o consecuencias]]="No Cumple"),"Sin Negocio","Negocio")</f>
        <v>Sin Negocio</v>
      </c>
      <c r="U1521" s="1" t="s">
        <v>48</v>
      </c>
      <c r="V1521" s="1" t="s">
        <v>48</v>
      </c>
      <c r="W1521" s="1" t="s">
        <v>48</v>
      </c>
      <c r="X1521" s="12" t="str">
        <f>IF(OR(VOZ_WHATSAPP[[#This Row],[Confirma Valor de pago]]="No Cumple",VOZ_WHATSAPP[[#This Row],[Confirma hora de pago]]="No Cumple",VOZ_WHATSAPP[[#This Row],[Confirma medio de pago]]="No Cumple"),"Sin Cierre","Cierre")</f>
        <v>Cierre</v>
      </c>
      <c r="Y1521" s="1" t="s">
        <v>46</v>
      </c>
      <c r="Z1521" s="1" t="s">
        <v>46</v>
      </c>
      <c r="AA1521" s="1" t="s">
        <v>46</v>
      </c>
      <c r="AB1521" s="1" t="s">
        <v>46</v>
      </c>
      <c r="AC1521" s="11" t="str">
        <f>IF(OR(VOZ_WHATSAPP[[#This Row],[La comunicación es asertiva, con respeto y evita maltrato]]="No Cumple",VOZ_WHATSAPP[[#This Row],[Cumple con las normativas legales]]="No Cumple"),"No Cumple","Cumple")</f>
        <v>Cumple</v>
      </c>
      <c r="AD1521" s="1" t="s">
        <v>46</v>
      </c>
      <c r="AE1521" s="1" t="s">
        <v>1478</v>
      </c>
      <c r="AF1521" s="4">
        <v>0.9</v>
      </c>
      <c r="AG1521" s="4">
        <f>IF(AND(VOZ_WHATSAPP[[#This Row],[Estado Cierre]]="Sin Cierre",VOZ_WHATSAPP[[#This Row],[Nota Negocio]]="Sin Negocio"),VOZ_WHATSAPP[[#This Row],[Nota]]-24%,VOZ_WHATSAPP[[#This Row],[Nota]])</f>
        <v>0.9</v>
      </c>
      <c r="AH1521" s="8">
        <f>IF(VOZ_WHATSAPP[[#This Row],[Estado Legal]]="No Cumple",0,IF(VOZ_WHATSAPP[[#This Row],[Realiza lectura de guion Legal]]="No Cumple",VOZ_WHATSAPP[[#This Row],[Nota 2]]-50%,VOZ_WHATSAPP[[#This Row],[Nota 2]]))</f>
        <v>0.9</v>
      </c>
    </row>
    <row r="1522" spans="1:34" x14ac:dyDescent="0.25">
      <c r="A1522" s="2" t="str">
        <f>VOZ_WHATSAPP[[#This Row],[ID Asesor]]&amp;VOZ_WHATSAPP[[#This Row],[Fecha Monitoreo]]</f>
        <v>325045850</v>
      </c>
      <c r="B1522" s="2">
        <v>45850</v>
      </c>
      <c r="C1522" s="1" t="s">
        <v>126</v>
      </c>
      <c r="D1522" s="1">
        <v>3250</v>
      </c>
      <c r="E1522" s="2">
        <v>45850</v>
      </c>
      <c r="F1522" s="3">
        <v>0.37013888888888891</v>
      </c>
      <c r="G1522" s="1" t="s">
        <v>51</v>
      </c>
      <c r="H1522" s="1" t="s">
        <v>44</v>
      </c>
      <c r="I1522" s="1">
        <v>11009839</v>
      </c>
      <c r="J1522" s="1">
        <v>3226341220</v>
      </c>
      <c r="K1522" s="1" t="s">
        <v>49</v>
      </c>
      <c r="L1522" s="1" t="s">
        <v>46</v>
      </c>
      <c r="M1522" s="1" t="s">
        <v>46</v>
      </c>
      <c r="N1522" s="1" t="s">
        <v>46</v>
      </c>
      <c r="O1522" s="1" t="s">
        <v>46</v>
      </c>
      <c r="P1522" s="1" t="s">
        <v>46</v>
      </c>
      <c r="Q1522" s="1" t="s">
        <v>48</v>
      </c>
      <c r="R1522" s="1" t="s">
        <v>48</v>
      </c>
      <c r="S1522" s="1" t="s">
        <v>48</v>
      </c>
      <c r="T1522" s="12" t="str">
        <f>IF(OR(VOZ_WHATSAPP[[#This Row],[Brinda argumentos coherentes a la objeción]]="No Cumple",VOZ_WHATSAPP[[#This Row],[Despliegue de Beneficios y/o consecuencias]]="No Cumple"),"Sin Negocio","Negocio")</f>
        <v>Negocio</v>
      </c>
      <c r="U1522" s="1" t="s">
        <v>46</v>
      </c>
      <c r="V1522" s="1" t="s">
        <v>46</v>
      </c>
      <c r="W1522" s="1" t="s">
        <v>46</v>
      </c>
      <c r="X1522" s="12" t="str">
        <f>IF(OR(VOZ_WHATSAPP[[#This Row],[Confirma Valor de pago]]="No Cumple",VOZ_WHATSAPP[[#This Row],[Confirma hora de pago]]="No Cumple",VOZ_WHATSAPP[[#This Row],[Confirma medio de pago]]="No Cumple"),"Sin Cierre","Cierre")</f>
        <v>Cierre</v>
      </c>
      <c r="Y1522" s="1" t="s">
        <v>46</v>
      </c>
      <c r="Z1522" s="1" t="s">
        <v>46</v>
      </c>
      <c r="AA1522" s="1" t="s">
        <v>46</v>
      </c>
      <c r="AB1522" s="1" t="s">
        <v>46</v>
      </c>
      <c r="AC1522" s="11" t="str">
        <f>IF(OR(VOZ_WHATSAPP[[#This Row],[La comunicación es asertiva, con respeto y evita maltrato]]="No Cumple",VOZ_WHATSAPP[[#This Row],[Cumple con las normativas legales]]="No Cumple"),"No Cumple","Cumple")</f>
        <v>Cumple</v>
      </c>
      <c r="AD1522" s="1" t="s">
        <v>46</v>
      </c>
      <c r="AE1522" s="1" t="s">
        <v>133</v>
      </c>
      <c r="AF1522" s="4">
        <v>1</v>
      </c>
      <c r="AG1522" s="4">
        <f>IF(AND(VOZ_WHATSAPP[[#This Row],[Estado Cierre]]="Sin Cierre",VOZ_WHATSAPP[[#This Row],[Nota Negocio]]="Sin Negocio"),VOZ_WHATSAPP[[#This Row],[Nota]]-24%,VOZ_WHATSAPP[[#This Row],[Nota]])</f>
        <v>1</v>
      </c>
      <c r="AH1522" s="8">
        <f>IF(VOZ_WHATSAPP[[#This Row],[Estado Legal]]="No Cumple",0,IF(VOZ_WHATSAPP[[#This Row],[Realiza lectura de guion Legal]]="No Cumple",VOZ_WHATSAPP[[#This Row],[Nota 2]]-50%,VOZ_WHATSAPP[[#This Row],[Nota 2]]))</f>
        <v>1</v>
      </c>
    </row>
    <row r="1523" spans="1:34" x14ac:dyDescent="0.25">
      <c r="A1523" s="2" t="str">
        <f>VOZ_WHATSAPP[[#This Row],[ID Asesor]]&amp;VOZ_WHATSAPP[[#This Row],[Fecha Monitoreo]]</f>
        <v>366445850</v>
      </c>
      <c r="B1523" s="2">
        <v>45850</v>
      </c>
      <c r="C1523" s="1" t="s">
        <v>696</v>
      </c>
      <c r="D1523" s="1">
        <v>3664</v>
      </c>
      <c r="E1523" s="2">
        <v>45850</v>
      </c>
      <c r="F1523" s="3">
        <v>0.37361111111111112</v>
      </c>
      <c r="G1523" s="1" t="s">
        <v>60</v>
      </c>
      <c r="H1523" s="1" t="s">
        <v>44</v>
      </c>
      <c r="I1523" s="1">
        <v>1357</v>
      </c>
      <c r="J1523" s="1">
        <v>3128706294</v>
      </c>
      <c r="K1523" s="1" t="s">
        <v>45</v>
      </c>
      <c r="L1523" s="1" t="s">
        <v>46</v>
      </c>
      <c r="M1523" s="1" t="s">
        <v>47</v>
      </c>
      <c r="N1523" s="1" t="s">
        <v>46</v>
      </c>
      <c r="O1523" s="1" t="s">
        <v>46</v>
      </c>
      <c r="P1523" s="1" t="s">
        <v>46</v>
      </c>
      <c r="Q1523" s="1" t="s">
        <v>46</v>
      </c>
      <c r="R1523" s="1" t="s">
        <v>46</v>
      </c>
      <c r="S1523" s="1" t="s">
        <v>47</v>
      </c>
      <c r="T1523" s="12" t="str">
        <f>IF(OR(VOZ_WHATSAPP[[#This Row],[Brinda argumentos coherentes a la objeción]]="No Cumple",VOZ_WHATSAPP[[#This Row],[Despliegue de Beneficios y/o consecuencias]]="No Cumple"),"Sin Negocio","Negocio")</f>
        <v>Sin Negocio</v>
      </c>
      <c r="U1523" s="1" t="s">
        <v>48</v>
      </c>
      <c r="V1523" s="1" t="s">
        <v>48</v>
      </c>
      <c r="W1523" s="1" t="s">
        <v>48</v>
      </c>
      <c r="X1523" s="12" t="str">
        <f>IF(OR(VOZ_WHATSAPP[[#This Row],[Confirma Valor de pago]]="No Cumple",VOZ_WHATSAPP[[#This Row],[Confirma hora de pago]]="No Cumple",VOZ_WHATSAPP[[#This Row],[Confirma medio de pago]]="No Cumple"),"Sin Cierre","Cierre")</f>
        <v>Cierre</v>
      </c>
      <c r="Y1523" s="1" t="s">
        <v>46</v>
      </c>
      <c r="Z1523" s="1" t="s">
        <v>46</v>
      </c>
      <c r="AA1523" s="1" t="s">
        <v>46</v>
      </c>
      <c r="AB1523" s="1" t="s">
        <v>46</v>
      </c>
      <c r="AC1523" s="11" t="str">
        <f>IF(OR(VOZ_WHATSAPP[[#This Row],[La comunicación es asertiva, con respeto y evita maltrato]]="No Cumple",VOZ_WHATSAPP[[#This Row],[Cumple con las normativas legales]]="No Cumple"),"No Cumple","Cumple")</f>
        <v>Cumple</v>
      </c>
      <c r="AD1523" s="1" t="s">
        <v>46</v>
      </c>
      <c r="AE1523" s="1" t="s">
        <v>1479</v>
      </c>
      <c r="AF1523" s="4">
        <v>0.86</v>
      </c>
      <c r="AG1523" s="4">
        <f>IF(AND(VOZ_WHATSAPP[[#This Row],[Estado Cierre]]="Sin Cierre",VOZ_WHATSAPP[[#This Row],[Nota Negocio]]="Sin Negocio"),VOZ_WHATSAPP[[#This Row],[Nota]]-24%,VOZ_WHATSAPP[[#This Row],[Nota]])</f>
        <v>0.86</v>
      </c>
      <c r="AH1523" s="8">
        <f>IF(VOZ_WHATSAPP[[#This Row],[Estado Legal]]="No Cumple",0,IF(VOZ_WHATSAPP[[#This Row],[Realiza lectura de guion Legal]]="No Cumple",VOZ_WHATSAPP[[#This Row],[Nota 2]]-50%,VOZ_WHATSAPP[[#This Row],[Nota 2]]))</f>
        <v>0.86</v>
      </c>
    </row>
    <row r="1524" spans="1:34" x14ac:dyDescent="0.25">
      <c r="A1524" s="2" t="str">
        <f>VOZ_WHATSAPP[[#This Row],[ID Asesor]]&amp;VOZ_WHATSAPP[[#This Row],[Fecha Monitoreo]]</f>
        <v>373645850</v>
      </c>
      <c r="B1524" s="2">
        <v>45850</v>
      </c>
      <c r="C1524" s="1" t="s">
        <v>42</v>
      </c>
      <c r="D1524" s="1">
        <v>3736</v>
      </c>
      <c r="E1524" s="2">
        <v>45850</v>
      </c>
      <c r="F1524" s="3">
        <v>0.34583333333333333</v>
      </c>
      <c r="G1524" s="1" t="s">
        <v>51</v>
      </c>
      <c r="H1524" s="1" t="s">
        <v>44</v>
      </c>
      <c r="I1524" s="1">
        <v>11009607</v>
      </c>
      <c r="J1524" s="1">
        <v>3045724716</v>
      </c>
      <c r="K1524" s="1" t="s">
        <v>49</v>
      </c>
      <c r="L1524" s="1" t="s">
        <v>47</v>
      </c>
      <c r="M1524" s="1" t="s">
        <v>46</v>
      </c>
      <c r="N1524" s="1" t="s">
        <v>46</v>
      </c>
      <c r="O1524" s="1" t="s">
        <v>46</v>
      </c>
      <c r="P1524" s="1" t="s">
        <v>54</v>
      </c>
      <c r="Q1524" s="1" t="s">
        <v>46</v>
      </c>
      <c r="R1524" s="1" t="s">
        <v>46</v>
      </c>
      <c r="S1524" s="1" t="s">
        <v>46</v>
      </c>
      <c r="T1524" s="12" t="str">
        <f>IF(OR(VOZ_WHATSAPP[[#This Row],[Brinda argumentos coherentes a la objeción]]="No Cumple",VOZ_WHATSAPP[[#This Row],[Despliegue de Beneficios y/o consecuencias]]="No Cumple"),"Sin Negocio","Negocio")</f>
        <v>Negocio</v>
      </c>
      <c r="U1524" s="1" t="s">
        <v>48</v>
      </c>
      <c r="V1524" s="1" t="s">
        <v>48</v>
      </c>
      <c r="W1524" s="1" t="s">
        <v>48</v>
      </c>
      <c r="X1524" s="12" t="str">
        <f>IF(OR(VOZ_WHATSAPP[[#This Row],[Confirma Valor de pago]]="No Cumple",VOZ_WHATSAPP[[#This Row],[Confirma hora de pago]]="No Cumple",VOZ_WHATSAPP[[#This Row],[Confirma medio de pago]]="No Cumple"),"Sin Cierre","Cierre")</f>
        <v>Cierre</v>
      </c>
      <c r="Y1524" s="1" t="s">
        <v>46</v>
      </c>
      <c r="Z1524" s="1" t="s">
        <v>46</v>
      </c>
      <c r="AA1524" s="1" t="s">
        <v>46</v>
      </c>
      <c r="AB1524" s="1" t="s">
        <v>46</v>
      </c>
      <c r="AC1524" s="11" t="str">
        <f>IF(OR(VOZ_WHATSAPP[[#This Row],[La comunicación es asertiva, con respeto y evita maltrato]]="No Cumple",VOZ_WHATSAPP[[#This Row],[Cumple con las normativas legales]]="No Cumple"),"No Cumple","Cumple")</f>
        <v>Cumple</v>
      </c>
      <c r="AD1524" s="1" t="s">
        <v>46</v>
      </c>
      <c r="AE1524" s="1" t="s">
        <v>1480</v>
      </c>
      <c r="AF1524" s="4">
        <v>0.91</v>
      </c>
      <c r="AG1524" s="4">
        <f>IF(AND(VOZ_WHATSAPP[[#This Row],[Estado Cierre]]="Sin Cierre",VOZ_WHATSAPP[[#This Row],[Nota Negocio]]="Sin Negocio"),VOZ_WHATSAPP[[#This Row],[Nota]]-24%,VOZ_WHATSAPP[[#This Row],[Nota]])</f>
        <v>0.91</v>
      </c>
      <c r="AH1524" s="8">
        <f>IF(VOZ_WHATSAPP[[#This Row],[Estado Legal]]="No Cumple",0,IF(VOZ_WHATSAPP[[#This Row],[Realiza lectura de guion Legal]]="No Cumple",VOZ_WHATSAPP[[#This Row],[Nota 2]]-50%,VOZ_WHATSAPP[[#This Row],[Nota 2]]))</f>
        <v>0.91</v>
      </c>
    </row>
    <row r="1525" spans="1:34" x14ac:dyDescent="0.25">
      <c r="A1525" s="2" t="str">
        <f>VOZ_WHATSAPP[[#This Row],[ID Asesor]]&amp;VOZ_WHATSAPP[[#This Row],[Fecha Monitoreo]]</f>
        <v>382945850</v>
      </c>
      <c r="B1525" s="2">
        <v>45850</v>
      </c>
      <c r="C1525" s="1" t="s">
        <v>126</v>
      </c>
      <c r="D1525" s="1">
        <v>3829</v>
      </c>
      <c r="E1525" s="2">
        <v>45850</v>
      </c>
      <c r="F1525" s="3">
        <v>0.38124999999999998</v>
      </c>
      <c r="G1525" s="1" t="s">
        <v>58</v>
      </c>
      <c r="H1525" s="1" t="s">
        <v>44</v>
      </c>
      <c r="I1525" s="1">
        <v>420</v>
      </c>
      <c r="J1525" s="1">
        <v>3227743572</v>
      </c>
      <c r="K1525" s="1" t="s">
        <v>49</v>
      </c>
      <c r="L1525" s="1" t="s">
        <v>46</v>
      </c>
      <c r="M1525" s="1" t="s">
        <v>48</v>
      </c>
      <c r="N1525" s="1" t="s">
        <v>46</v>
      </c>
      <c r="O1525" s="1" t="s">
        <v>46</v>
      </c>
      <c r="P1525" s="1" t="s">
        <v>54</v>
      </c>
      <c r="Q1525" s="1" t="s">
        <v>46</v>
      </c>
      <c r="R1525" s="1" t="s">
        <v>46</v>
      </c>
      <c r="S1525" s="1" t="s">
        <v>46</v>
      </c>
      <c r="T1525" s="12" t="str">
        <f>IF(OR(VOZ_WHATSAPP[[#This Row],[Brinda argumentos coherentes a la objeción]]="No Cumple",VOZ_WHATSAPP[[#This Row],[Despliegue de Beneficios y/o consecuencias]]="No Cumple"),"Sin Negocio","Negocio")</f>
        <v>Negocio</v>
      </c>
      <c r="U1525" s="1" t="s">
        <v>48</v>
      </c>
      <c r="V1525" s="1" t="s">
        <v>48</v>
      </c>
      <c r="W1525" s="1" t="s">
        <v>48</v>
      </c>
      <c r="X1525" s="12" t="str">
        <f>IF(OR(VOZ_WHATSAPP[[#This Row],[Confirma Valor de pago]]="No Cumple",VOZ_WHATSAPP[[#This Row],[Confirma hora de pago]]="No Cumple",VOZ_WHATSAPP[[#This Row],[Confirma medio de pago]]="No Cumple"),"Sin Cierre","Cierre")</f>
        <v>Cierre</v>
      </c>
      <c r="Y1525" s="1" t="s">
        <v>46</v>
      </c>
      <c r="Z1525" s="1" t="s">
        <v>54</v>
      </c>
      <c r="AA1525" s="1" t="s">
        <v>46</v>
      </c>
      <c r="AB1525" s="1" t="s">
        <v>46</v>
      </c>
      <c r="AC1525" s="11" t="str">
        <f>IF(OR(VOZ_WHATSAPP[[#This Row],[La comunicación es asertiva, con respeto y evita maltrato]]="No Cumple",VOZ_WHATSAPP[[#This Row],[Cumple con las normativas legales]]="No Cumple"),"No Cumple","Cumple")</f>
        <v>Cumple</v>
      </c>
      <c r="AD1525" s="1" t="s">
        <v>46</v>
      </c>
      <c r="AE1525" s="1" t="s">
        <v>1481</v>
      </c>
      <c r="AF1525" s="4">
        <v>0.8</v>
      </c>
      <c r="AG1525" s="4">
        <f>IF(AND(VOZ_WHATSAPP[[#This Row],[Estado Cierre]]="Sin Cierre",VOZ_WHATSAPP[[#This Row],[Nota Negocio]]="Sin Negocio"),VOZ_WHATSAPP[[#This Row],[Nota]]-24%,VOZ_WHATSAPP[[#This Row],[Nota]])</f>
        <v>0.8</v>
      </c>
      <c r="AH1525" s="8">
        <f>IF(VOZ_WHATSAPP[[#This Row],[Estado Legal]]="No Cumple",0,IF(VOZ_WHATSAPP[[#This Row],[Realiza lectura de guion Legal]]="No Cumple",VOZ_WHATSAPP[[#This Row],[Nota 2]]-50%,VOZ_WHATSAPP[[#This Row],[Nota 2]]))</f>
        <v>0.8</v>
      </c>
    </row>
    <row r="1526" spans="1:34" x14ac:dyDescent="0.25">
      <c r="A1526" s="2" t="str">
        <f>VOZ_WHATSAPP[[#This Row],[ID Asesor]]&amp;VOZ_WHATSAPP[[#This Row],[Fecha Monitoreo]]</f>
        <v>296645850</v>
      </c>
      <c r="B1526" s="2">
        <v>45850</v>
      </c>
      <c r="C1526" s="1" t="s">
        <v>42</v>
      </c>
      <c r="D1526" s="1">
        <v>2966</v>
      </c>
      <c r="E1526" s="2">
        <v>45850</v>
      </c>
      <c r="F1526" s="3">
        <v>0.33402777777777776</v>
      </c>
      <c r="G1526" s="1" t="s">
        <v>51</v>
      </c>
      <c r="H1526" s="1" t="s">
        <v>44</v>
      </c>
      <c r="I1526" s="1">
        <v>1133</v>
      </c>
      <c r="J1526" s="1">
        <v>3102809198</v>
      </c>
      <c r="K1526" s="1" t="s">
        <v>45</v>
      </c>
      <c r="L1526" s="1" t="s">
        <v>47</v>
      </c>
      <c r="M1526" s="1" t="s">
        <v>46</v>
      </c>
      <c r="N1526" s="1" t="s">
        <v>46</v>
      </c>
      <c r="O1526" s="1" t="s">
        <v>46</v>
      </c>
      <c r="P1526" s="1" t="s">
        <v>54</v>
      </c>
      <c r="Q1526" s="1" t="s">
        <v>46</v>
      </c>
      <c r="R1526" s="1" t="s">
        <v>46</v>
      </c>
      <c r="S1526" s="1" t="s">
        <v>46</v>
      </c>
      <c r="T1526" s="12" t="str">
        <f>IF(OR(VOZ_WHATSAPP[[#This Row],[Brinda argumentos coherentes a la objeción]]="No Cumple",VOZ_WHATSAPP[[#This Row],[Despliegue de Beneficios y/o consecuencias]]="No Cumple"),"Sin Negocio","Negocio")</f>
        <v>Negocio</v>
      </c>
      <c r="U1526" s="1" t="s">
        <v>46</v>
      </c>
      <c r="V1526" s="1" t="s">
        <v>46</v>
      </c>
      <c r="W1526" s="1" t="s">
        <v>46</v>
      </c>
      <c r="X1526" s="12" t="str">
        <f>IF(OR(VOZ_WHATSAPP[[#This Row],[Confirma Valor de pago]]="No Cumple",VOZ_WHATSAPP[[#This Row],[Confirma hora de pago]]="No Cumple",VOZ_WHATSAPP[[#This Row],[Confirma medio de pago]]="No Cumple"),"Sin Cierre","Cierre")</f>
        <v>Cierre</v>
      </c>
      <c r="Y1526" s="1" t="s">
        <v>46</v>
      </c>
      <c r="Z1526" s="1" t="s">
        <v>46</v>
      </c>
      <c r="AA1526" s="1" t="s">
        <v>46</v>
      </c>
      <c r="AB1526" s="1" t="s">
        <v>46</v>
      </c>
      <c r="AC1526" s="11" t="str">
        <f>IF(OR(VOZ_WHATSAPP[[#This Row],[La comunicación es asertiva, con respeto y evita maltrato]]="No Cumple",VOZ_WHATSAPP[[#This Row],[Cumple con las normativas legales]]="No Cumple"),"No Cumple","Cumple")</f>
        <v>Cumple</v>
      </c>
      <c r="AD1526" s="1" t="s">
        <v>46</v>
      </c>
      <c r="AE1526" s="1" t="s">
        <v>1482</v>
      </c>
      <c r="AF1526" s="4">
        <v>0.91</v>
      </c>
      <c r="AG1526" s="4">
        <f>IF(AND(VOZ_WHATSAPP[[#This Row],[Estado Cierre]]="Sin Cierre",VOZ_WHATSAPP[[#This Row],[Nota Negocio]]="Sin Negocio"),VOZ_WHATSAPP[[#This Row],[Nota]]-24%,VOZ_WHATSAPP[[#This Row],[Nota]])</f>
        <v>0.91</v>
      </c>
      <c r="AH1526" s="8">
        <f>IF(VOZ_WHATSAPP[[#This Row],[Estado Legal]]="No Cumple",0,IF(VOZ_WHATSAPP[[#This Row],[Realiza lectura de guion Legal]]="No Cumple",VOZ_WHATSAPP[[#This Row],[Nota 2]]-50%,VOZ_WHATSAPP[[#This Row],[Nota 2]]))</f>
        <v>0.91</v>
      </c>
    </row>
    <row r="1527" spans="1:34" x14ac:dyDescent="0.25">
      <c r="A1527" s="2" t="str">
        <f>VOZ_WHATSAPP[[#This Row],[ID Asesor]]&amp;VOZ_WHATSAPP[[#This Row],[Fecha Monitoreo]]</f>
        <v>388845850</v>
      </c>
      <c r="B1527" s="2">
        <v>45850</v>
      </c>
      <c r="C1527" s="1" t="s">
        <v>696</v>
      </c>
      <c r="D1527" s="1">
        <v>3888</v>
      </c>
      <c r="E1527" s="2">
        <v>45850</v>
      </c>
      <c r="F1527" s="3">
        <v>0.42777777777777776</v>
      </c>
      <c r="G1527" s="1" t="s">
        <v>60</v>
      </c>
      <c r="H1527" s="1" t="s">
        <v>71</v>
      </c>
      <c r="I1527" s="1"/>
      <c r="J1527" s="1"/>
      <c r="K1527" s="1"/>
      <c r="L1527" s="1" t="s">
        <v>46</v>
      </c>
      <c r="M1527" s="1" t="s">
        <v>46</v>
      </c>
      <c r="N1527" s="1" t="s">
        <v>46</v>
      </c>
      <c r="O1527" s="1" t="s">
        <v>48</v>
      </c>
      <c r="P1527" s="1" t="s">
        <v>48</v>
      </c>
      <c r="Q1527" s="1" t="s">
        <v>48</v>
      </c>
      <c r="R1527" s="1" t="s">
        <v>48</v>
      </c>
      <c r="S1527" s="1" t="s">
        <v>48</v>
      </c>
      <c r="T1527" s="12" t="str">
        <f>IF(OR(VOZ_WHATSAPP[[#This Row],[Brinda argumentos coherentes a la objeción]]="No Cumple",VOZ_WHATSAPP[[#This Row],[Despliegue de Beneficios y/o consecuencias]]="No Cumple"),"Sin Negocio","Negocio")</f>
        <v>Negocio</v>
      </c>
      <c r="U1527" s="1" t="s">
        <v>48</v>
      </c>
      <c r="V1527" s="1" t="s">
        <v>48</v>
      </c>
      <c r="W1527" s="1" t="s">
        <v>48</v>
      </c>
      <c r="X1527" s="12" t="str">
        <f>IF(OR(VOZ_WHATSAPP[[#This Row],[Confirma Valor de pago]]="No Cumple",VOZ_WHATSAPP[[#This Row],[Confirma hora de pago]]="No Cumple",VOZ_WHATSAPP[[#This Row],[Confirma medio de pago]]="No Cumple"),"Sin Cierre","Cierre")</f>
        <v>Cierre</v>
      </c>
      <c r="Y1527" s="1" t="s">
        <v>54</v>
      </c>
      <c r="Z1527" s="1" t="s">
        <v>54</v>
      </c>
      <c r="AA1527" s="1" t="s">
        <v>46</v>
      </c>
      <c r="AB1527" s="1" t="s">
        <v>54</v>
      </c>
      <c r="AC1527" s="11" t="str">
        <f>IF(OR(VOZ_WHATSAPP[[#This Row],[La comunicación es asertiva, con respeto y evita maltrato]]="No Cumple",VOZ_WHATSAPP[[#This Row],[Cumple con las normativas legales]]="No Cumple"),"No Cumple","Cumple")</f>
        <v>No Cumple</v>
      </c>
      <c r="AD1527" s="1" t="s">
        <v>47</v>
      </c>
      <c r="AE1527" s="1" t="s">
        <v>1483</v>
      </c>
      <c r="AF1527" s="4">
        <v>0.77</v>
      </c>
      <c r="AG1527" s="4">
        <f>IF(AND(VOZ_WHATSAPP[[#This Row],[Estado Cierre]]="Sin Cierre",VOZ_WHATSAPP[[#This Row],[Nota Negocio]]="Sin Negocio"),VOZ_WHATSAPP[[#This Row],[Nota]]-24%,VOZ_WHATSAPP[[#This Row],[Nota]])</f>
        <v>0.77</v>
      </c>
      <c r="AH1527" s="8">
        <f>IF(VOZ_WHATSAPP[[#This Row],[Estado Legal]]="No Cumple",0,IF(VOZ_WHATSAPP[[#This Row],[Realiza lectura de guion Legal]]="No Cumple",VOZ_WHATSAPP[[#This Row],[Nota 2]]-50%,VOZ_WHATSAPP[[#This Row],[Nota 2]]))</f>
        <v>0</v>
      </c>
    </row>
    <row r="1528" spans="1:34" x14ac:dyDescent="0.25">
      <c r="A1528" s="2" t="str">
        <f>VOZ_WHATSAPP[[#This Row],[ID Asesor]]&amp;VOZ_WHATSAPP[[#This Row],[Fecha Monitoreo]]</f>
        <v>336845850</v>
      </c>
      <c r="B1528" s="2">
        <v>45850</v>
      </c>
      <c r="C1528" s="1" t="s">
        <v>126</v>
      </c>
      <c r="D1528" s="1">
        <v>3368</v>
      </c>
      <c r="E1528" s="2">
        <v>45850</v>
      </c>
      <c r="F1528" s="3">
        <v>0.40208333333333335</v>
      </c>
      <c r="G1528" s="1" t="s">
        <v>58</v>
      </c>
      <c r="H1528" s="1" t="s">
        <v>71</v>
      </c>
      <c r="I1528" s="1"/>
      <c r="J1528" s="1"/>
      <c r="K1528" s="1"/>
      <c r="L1528" s="1" t="s">
        <v>46</v>
      </c>
      <c r="M1528" s="1" t="s">
        <v>48</v>
      </c>
      <c r="N1528" s="1" t="s">
        <v>46</v>
      </c>
      <c r="O1528" s="1" t="s">
        <v>46</v>
      </c>
      <c r="P1528" s="1" t="s">
        <v>46</v>
      </c>
      <c r="Q1528" s="1" t="s">
        <v>46</v>
      </c>
      <c r="R1528" s="1" t="s">
        <v>46</v>
      </c>
      <c r="S1528" s="1" t="s">
        <v>46</v>
      </c>
      <c r="T1528" s="12" t="str">
        <f>IF(OR(VOZ_WHATSAPP[[#This Row],[Brinda argumentos coherentes a la objeción]]="No Cumple",VOZ_WHATSAPP[[#This Row],[Despliegue de Beneficios y/o consecuencias]]="No Cumple"),"Sin Negocio","Negocio")</f>
        <v>Negocio</v>
      </c>
      <c r="U1528" s="1" t="s">
        <v>48</v>
      </c>
      <c r="V1528" s="1" t="s">
        <v>48</v>
      </c>
      <c r="W1528" s="1" t="s">
        <v>48</v>
      </c>
      <c r="X1528" s="12" t="str">
        <f>IF(OR(VOZ_WHATSAPP[[#This Row],[Confirma Valor de pago]]="No Cumple",VOZ_WHATSAPP[[#This Row],[Confirma hora de pago]]="No Cumple",VOZ_WHATSAPP[[#This Row],[Confirma medio de pago]]="No Cumple"),"Sin Cierre","Cierre")</f>
        <v>Cierre</v>
      </c>
      <c r="Y1528" s="1" t="s">
        <v>48</v>
      </c>
      <c r="Z1528" s="1" t="s">
        <v>46</v>
      </c>
      <c r="AA1528" s="1" t="s">
        <v>46</v>
      </c>
      <c r="AB1528" s="1" t="s">
        <v>46</v>
      </c>
      <c r="AC1528" s="11" t="str">
        <f>IF(OR(VOZ_WHATSAPP[[#This Row],[La comunicación es asertiva, con respeto y evita maltrato]]="No Cumple",VOZ_WHATSAPP[[#This Row],[Cumple con las normativas legales]]="No Cumple"),"No Cumple","Cumple")</f>
        <v>Cumple</v>
      </c>
      <c r="AD1528" s="1" t="s">
        <v>48</v>
      </c>
      <c r="AE1528" s="1" t="s">
        <v>131</v>
      </c>
      <c r="AF1528" s="4">
        <v>1</v>
      </c>
      <c r="AG1528" s="4">
        <f>IF(AND(VOZ_WHATSAPP[[#This Row],[Estado Cierre]]="Sin Cierre",VOZ_WHATSAPP[[#This Row],[Nota Negocio]]="Sin Negocio"),VOZ_WHATSAPP[[#This Row],[Nota]]-24%,VOZ_WHATSAPP[[#This Row],[Nota]])</f>
        <v>1</v>
      </c>
      <c r="AH1528" s="8">
        <f>IF(VOZ_WHATSAPP[[#This Row],[Estado Legal]]="No Cumple",0,IF(VOZ_WHATSAPP[[#This Row],[Realiza lectura de guion Legal]]="No Cumple",VOZ_WHATSAPP[[#This Row],[Nota 2]]-50%,VOZ_WHATSAPP[[#This Row],[Nota 2]]))</f>
        <v>1</v>
      </c>
    </row>
    <row r="1529" spans="1:34" x14ac:dyDescent="0.25">
      <c r="A1529" s="2" t="str">
        <f>VOZ_WHATSAPP[[#This Row],[ID Asesor]]&amp;VOZ_WHATSAPP[[#This Row],[Fecha Monitoreo]]</f>
        <v>376945850</v>
      </c>
      <c r="B1529" s="2">
        <v>45850</v>
      </c>
      <c r="C1529" s="1" t="s">
        <v>126</v>
      </c>
      <c r="D1529" s="1">
        <v>3769</v>
      </c>
      <c r="E1529" s="2">
        <v>45850</v>
      </c>
      <c r="F1529" s="3">
        <v>0.37152777777777779</v>
      </c>
      <c r="G1529" s="1" t="s">
        <v>58</v>
      </c>
      <c r="H1529" s="1" t="s">
        <v>71</v>
      </c>
      <c r="I1529" s="1"/>
      <c r="J1529" s="1"/>
      <c r="K1529" s="1"/>
      <c r="L1529" s="1" t="s">
        <v>46</v>
      </c>
      <c r="M1529" s="1" t="s">
        <v>48</v>
      </c>
      <c r="N1529" s="1" t="s">
        <v>46</v>
      </c>
      <c r="O1529" s="1" t="s">
        <v>46</v>
      </c>
      <c r="P1529" s="1" t="s">
        <v>46</v>
      </c>
      <c r="Q1529" s="1" t="s">
        <v>48</v>
      </c>
      <c r="R1529" s="1" t="s">
        <v>48</v>
      </c>
      <c r="S1529" s="1" t="s">
        <v>48</v>
      </c>
      <c r="T1529" s="12" t="str">
        <f>IF(OR(VOZ_WHATSAPP[[#This Row],[Brinda argumentos coherentes a la objeción]]="No Cumple",VOZ_WHATSAPP[[#This Row],[Despliegue de Beneficios y/o consecuencias]]="No Cumple"),"Sin Negocio","Negocio")</f>
        <v>Negocio</v>
      </c>
      <c r="U1529" s="1" t="s">
        <v>48</v>
      </c>
      <c r="V1529" s="1" t="s">
        <v>48</v>
      </c>
      <c r="W1529" s="1" t="s">
        <v>48</v>
      </c>
      <c r="X1529" s="12" t="str">
        <f>IF(OR(VOZ_WHATSAPP[[#This Row],[Confirma Valor de pago]]="No Cumple",VOZ_WHATSAPP[[#This Row],[Confirma hora de pago]]="No Cumple",VOZ_WHATSAPP[[#This Row],[Confirma medio de pago]]="No Cumple"),"Sin Cierre","Cierre")</f>
        <v>Cierre</v>
      </c>
      <c r="Y1529" s="1" t="s">
        <v>48</v>
      </c>
      <c r="Z1529" s="1" t="s">
        <v>46</v>
      </c>
      <c r="AA1529" s="1" t="s">
        <v>46</v>
      </c>
      <c r="AB1529" s="1" t="s">
        <v>46</v>
      </c>
      <c r="AC1529" s="11" t="str">
        <f>IF(OR(VOZ_WHATSAPP[[#This Row],[La comunicación es asertiva, con respeto y evita maltrato]]="No Cumple",VOZ_WHATSAPP[[#This Row],[Cumple con las normativas legales]]="No Cumple"),"No Cumple","Cumple")</f>
        <v>Cumple</v>
      </c>
      <c r="AD1529" s="1" t="s">
        <v>48</v>
      </c>
      <c r="AE1529" s="1" t="s">
        <v>133</v>
      </c>
      <c r="AF1529" s="4">
        <v>1</v>
      </c>
      <c r="AG1529" s="4">
        <f>IF(AND(VOZ_WHATSAPP[[#This Row],[Estado Cierre]]="Sin Cierre",VOZ_WHATSAPP[[#This Row],[Nota Negocio]]="Sin Negocio"),VOZ_WHATSAPP[[#This Row],[Nota]]-24%,VOZ_WHATSAPP[[#This Row],[Nota]])</f>
        <v>1</v>
      </c>
      <c r="AH1529" s="8">
        <f>IF(VOZ_WHATSAPP[[#This Row],[Estado Legal]]="No Cumple",0,IF(VOZ_WHATSAPP[[#This Row],[Realiza lectura de guion Legal]]="No Cumple",VOZ_WHATSAPP[[#This Row],[Nota 2]]-50%,VOZ_WHATSAPP[[#This Row],[Nota 2]]))</f>
        <v>1</v>
      </c>
    </row>
    <row r="1530" spans="1:34" x14ac:dyDescent="0.25">
      <c r="A1530" s="2" t="str">
        <f>VOZ_WHATSAPP[[#This Row],[ID Asesor]]&amp;VOZ_WHATSAPP[[#This Row],[Fecha Monitoreo]]</f>
        <v>367345850</v>
      </c>
      <c r="B1530" s="2">
        <v>45850</v>
      </c>
      <c r="C1530" s="1" t="s">
        <v>42</v>
      </c>
      <c r="D1530" s="1">
        <v>3673</v>
      </c>
      <c r="E1530" s="2">
        <v>45850</v>
      </c>
      <c r="F1530" s="3">
        <v>0.40486111111111112</v>
      </c>
      <c r="G1530" s="1" t="s">
        <v>51</v>
      </c>
      <c r="H1530" s="1" t="s">
        <v>44</v>
      </c>
      <c r="I1530" s="1">
        <v>1381</v>
      </c>
      <c r="J1530" s="1">
        <v>3177379125</v>
      </c>
      <c r="K1530" s="1" t="s">
        <v>45</v>
      </c>
      <c r="L1530" s="1" t="s">
        <v>46</v>
      </c>
      <c r="M1530" s="1" t="s">
        <v>46</v>
      </c>
      <c r="N1530" s="1" t="s">
        <v>46</v>
      </c>
      <c r="O1530" s="1" t="s">
        <v>46</v>
      </c>
      <c r="P1530" s="1" t="s">
        <v>46</v>
      </c>
      <c r="Q1530" s="1" t="s">
        <v>46</v>
      </c>
      <c r="R1530" s="1" t="s">
        <v>46</v>
      </c>
      <c r="S1530" s="1" t="s">
        <v>46</v>
      </c>
      <c r="T1530" s="12" t="str">
        <f>IF(OR(VOZ_WHATSAPP[[#This Row],[Brinda argumentos coherentes a la objeción]]="No Cumple",VOZ_WHATSAPP[[#This Row],[Despliegue de Beneficios y/o consecuencias]]="No Cumple"),"Sin Negocio","Negocio")</f>
        <v>Negocio</v>
      </c>
      <c r="U1530" s="1" t="s">
        <v>48</v>
      </c>
      <c r="V1530" s="1" t="s">
        <v>48</v>
      </c>
      <c r="W1530" s="1" t="s">
        <v>48</v>
      </c>
      <c r="X1530" s="12" t="str">
        <f>IF(OR(VOZ_WHATSAPP[[#This Row],[Confirma Valor de pago]]="No Cumple",VOZ_WHATSAPP[[#This Row],[Confirma hora de pago]]="No Cumple",VOZ_WHATSAPP[[#This Row],[Confirma medio de pago]]="No Cumple"),"Sin Cierre","Cierre")</f>
        <v>Cierre</v>
      </c>
      <c r="Y1530" s="1" t="s">
        <v>46</v>
      </c>
      <c r="Z1530" s="1" t="s">
        <v>46</v>
      </c>
      <c r="AA1530" s="1" t="s">
        <v>46</v>
      </c>
      <c r="AB1530" s="1" t="s">
        <v>46</v>
      </c>
      <c r="AC1530" s="11" t="str">
        <f>IF(OR(VOZ_WHATSAPP[[#This Row],[La comunicación es asertiva, con respeto y evita maltrato]]="No Cumple",VOZ_WHATSAPP[[#This Row],[Cumple con las normativas legales]]="No Cumple"),"No Cumple","Cumple")</f>
        <v>Cumple</v>
      </c>
      <c r="AD1530" s="1" t="s">
        <v>46</v>
      </c>
      <c r="AE1530" s="1" t="s">
        <v>101</v>
      </c>
      <c r="AF1530" s="4">
        <v>1</v>
      </c>
      <c r="AG1530" s="4">
        <f>IF(AND(VOZ_WHATSAPP[[#This Row],[Estado Cierre]]="Sin Cierre",VOZ_WHATSAPP[[#This Row],[Nota Negocio]]="Sin Negocio"),VOZ_WHATSAPP[[#This Row],[Nota]]-24%,VOZ_WHATSAPP[[#This Row],[Nota]])</f>
        <v>1</v>
      </c>
      <c r="AH1530" s="8">
        <f>IF(VOZ_WHATSAPP[[#This Row],[Estado Legal]]="No Cumple",0,IF(VOZ_WHATSAPP[[#This Row],[Realiza lectura de guion Legal]]="No Cumple",VOZ_WHATSAPP[[#This Row],[Nota 2]]-50%,VOZ_WHATSAPP[[#This Row],[Nota 2]]))</f>
        <v>1</v>
      </c>
    </row>
    <row r="1531" spans="1:34" x14ac:dyDescent="0.25">
      <c r="A1531" s="2" t="str">
        <f>VOZ_WHATSAPP[[#This Row],[ID Asesor]]&amp;VOZ_WHATSAPP[[#This Row],[Fecha Monitoreo]]</f>
        <v>399245850</v>
      </c>
      <c r="B1531" s="2">
        <v>45850</v>
      </c>
      <c r="C1531" s="1" t="s">
        <v>56</v>
      </c>
      <c r="D1531" s="1">
        <v>3992</v>
      </c>
      <c r="E1531" s="2">
        <v>45850</v>
      </c>
      <c r="F1531" s="3">
        <v>0.46458333333333335</v>
      </c>
      <c r="G1531" s="1" t="s">
        <v>51</v>
      </c>
      <c r="H1531" s="1" t="s">
        <v>44</v>
      </c>
      <c r="I1531" s="1">
        <v>421</v>
      </c>
      <c r="J1531" s="1">
        <v>3006732795</v>
      </c>
      <c r="K1531" s="1" t="s">
        <v>45</v>
      </c>
      <c r="L1531" s="1" t="s">
        <v>46</v>
      </c>
      <c r="M1531" s="1" t="s">
        <v>46</v>
      </c>
      <c r="N1531" s="1" t="s">
        <v>46</v>
      </c>
      <c r="O1531" s="1" t="s">
        <v>54</v>
      </c>
      <c r="P1531" s="1" t="s">
        <v>46</v>
      </c>
      <c r="Q1531" s="1" t="s">
        <v>46</v>
      </c>
      <c r="R1531" s="1" t="s">
        <v>46</v>
      </c>
      <c r="S1531" s="1" t="s">
        <v>46</v>
      </c>
      <c r="T1531" s="12" t="str">
        <f>IF(OR(VOZ_WHATSAPP[[#This Row],[Brinda argumentos coherentes a la objeción]]="No Cumple",VOZ_WHATSAPP[[#This Row],[Despliegue de Beneficios y/o consecuencias]]="No Cumple"),"Sin Negocio","Negocio")</f>
        <v>Negocio</v>
      </c>
      <c r="U1531" s="1" t="s">
        <v>46</v>
      </c>
      <c r="V1531" s="1" t="s">
        <v>46</v>
      </c>
      <c r="W1531" s="1" t="s">
        <v>46</v>
      </c>
      <c r="X1531" s="12" t="str">
        <f>IF(OR(VOZ_WHATSAPP[[#This Row],[Confirma Valor de pago]]="No Cumple",VOZ_WHATSAPP[[#This Row],[Confirma hora de pago]]="No Cumple",VOZ_WHATSAPP[[#This Row],[Confirma medio de pago]]="No Cumple"),"Sin Cierre","Cierre")</f>
        <v>Cierre</v>
      </c>
      <c r="Y1531" s="1" t="s">
        <v>46</v>
      </c>
      <c r="Z1531" s="1" t="s">
        <v>46</v>
      </c>
      <c r="AA1531" s="1" t="s">
        <v>46</v>
      </c>
      <c r="AB1531" s="1" t="s">
        <v>46</v>
      </c>
      <c r="AC1531" s="11" t="str">
        <f>IF(OR(VOZ_WHATSAPP[[#This Row],[La comunicación es asertiva, con respeto y evita maltrato]]="No Cumple",VOZ_WHATSAPP[[#This Row],[Cumple con las normativas legales]]="No Cumple"),"No Cumple","Cumple")</f>
        <v>Cumple</v>
      </c>
      <c r="AD1531" s="1" t="s">
        <v>46</v>
      </c>
      <c r="AE1531" s="1" t="s">
        <v>1484</v>
      </c>
      <c r="AF1531" s="4">
        <v>0.95</v>
      </c>
      <c r="AG1531" s="4">
        <f>IF(AND(VOZ_WHATSAPP[[#This Row],[Estado Cierre]]="Sin Cierre",VOZ_WHATSAPP[[#This Row],[Nota Negocio]]="Sin Negocio"),VOZ_WHATSAPP[[#This Row],[Nota]]-24%,VOZ_WHATSAPP[[#This Row],[Nota]])</f>
        <v>0.95</v>
      </c>
      <c r="AH1531" s="8">
        <f>IF(VOZ_WHATSAPP[[#This Row],[Estado Legal]]="No Cumple",0,IF(VOZ_WHATSAPP[[#This Row],[Realiza lectura de guion Legal]]="No Cumple",VOZ_WHATSAPP[[#This Row],[Nota 2]]-50%,VOZ_WHATSAPP[[#This Row],[Nota 2]]))</f>
        <v>0.95</v>
      </c>
    </row>
    <row r="1532" spans="1:34" x14ac:dyDescent="0.25">
      <c r="A1532" s="2" t="str">
        <f>VOZ_WHATSAPP[[#This Row],[ID Asesor]]&amp;VOZ_WHATSAPP[[#This Row],[Fecha Monitoreo]]</f>
        <v>385845850</v>
      </c>
      <c r="B1532" s="2">
        <v>45850</v>
      </c>
      <c r="C1532" s="1" t="s">
        <v>696</v>
      </c>
      <c r="D1532" s="1">
        <v>3858</v>
      </c>
      <c r="E1532" s="2">
        <v>45850</v>
      </c>
      <c r="F1532" s="3">
        <v>0.48958333333333331</v>
      </c>
      <c r="G1532" s="1" t="s">
        <v>43</v>
      </c>
      <c r="H1532" s="1" t="s">
        <v>44</v>
      </c>
      <c r="I1532" s="1">
        <v>1394</v>
      </c>
      <c r="J1532" s="1">
        <v>3203257590</v>
      </c>
      <c r="K1532" s="1" t="s">
        <v>45</v>
      </c>
      <c r="L1532" s="1" t="s">
        <v>46</v>
      </c>
      <c r="M1532" s="1" t="s">
        <v>48</v>
      </c>
      <c r="N1532" s="1" t="s">
        <v>46</v>
      </c>
      <c r="O1532" s="1" t="s">
        <v>46</v>
      </c>
      <c r="P1532" s="1" t="s">
        <v>46</v>
      </c>
      <c r="Q1532" s="1" t="s">
        <v>48</v>
      </c>
      <c r="R1532" s="1" t="s">
        <v>48</v>
      </c>
      <c r="S1532" s="1" t="s">
        <v>46</v>
      </c>
      <c r="T1532" s="12" t="str">
        <f>IF(OR(VOZ_WHATSAPP[[#This Row],[Brinda argumentos coherentes a la objeción]]="No Cumple",VOZ_WHATSAPP[[#This Row],[Despliegue de Beneficios y/o consecuencias]]="No Cumple"),"Sin Negocio","Negocio")</f>
        <v>Negocio</v>
      </c>
      <c r="U1532" s="1" t="s">
        <v>46</v>
      </c>
      <c r="V1532" s="1" t="s">
        <v>46</v>
      </c>
      <c r="W1532" s="1" t="s">
        <v>46</v>
      </c>
      <c r="X1532" s="12" t="str">
        <f>IF(OR(VOZ_WHATSAPP[[#This Row],[Confirma Valor de pago]]="No Cumple",VOZ_WHATSAPP[[#This Row],[Confirma hora de pago]]="No Cumple",VOZ_WHATSAPP[[#This Row],[Confirma medio de pago]]="No Cumple"),"Sin Cierre","Cierre")</f>
        <v>Cierre</v>
      </c>
      <c r="Y1532" s="1" t="s">
        <v>46</v>
      </c>
      <c r="Z1532" s="1" t="s">
        <v>46</v>
      </c>
      <c r="AA1532" s="1" t="s">
        <v>46</v>
      </c>
      <c r="AB1532" s="1" t="s">
        <v>46</v>
      </c>
      <c r="AC1532" s="11" t="str">
        <f>IF(OR(VOZ_WHATSAPP[[#This Row],[La comunicación es asertiva, con respeto y evita maltrato]]="No Cumple",VOZ_WHATSAPP[[#This Row],[Cumple con las normativas legales]]="No Cumple"),"No Cumple","Cumple")</f>
        <v>Cumple</v>
      </c>
      <c r="AD1532" s="1" t="s">
        <v>48</v>
      </c>
      <c r="AE1532" s="1" t="s">
        <v>915</v>
      </c>
      <c r="AF1532" s="4">
        <v>1</v>
      </c>
      <c r="AG1532" s="4">
        <f>IF(AND(VOZ_WHATSAPP[[#This Row],[Estado Cierre]]="Sin Cierre",VOZ_WHATSAPP[[#This Row],[Nota Negocio]]="Sin Negocio"),VOZ_WHATSAPP[[#This Row],[Nota]]-24%,VOZ_WHATSAPP[[#This Row],[Nota]])</f>
        <v>1</v>
      </c>
      <c r="AH1532" s="8">
        <f>IF(VOZ_WHATSAPP[[#This Row],[Estado Legal]]="No Cumple",0,IF(VOZ_WHATSAPP[[#This Row],[Realiza lectura de guion Legal]]="No Cumple",VOZ_WHATSAPP[[#This Row],[Nota 2]]-50%,VOZ_WHATSAPP[[#This Row],[Nota 2]]))</f>
        <v>1</v>
      </c>
    </row>
    <row r="1533" spans="1:34" x14ac:dyDescent="0.25">
      <c r="A1533" s="2" t="str">
        <f>VOZ_WHATSAPP[[#This Row],[ID Asesor]]&amp;VOZ_WHATSAPP[[#This Row],[Fecha Monitoreo]]</f>
        <v>368645850</v>
      </c>
      <c r="B1533" s="2">
        <v>45850</v>
      </c>
      <c r="C1533" s="1" t="s">
        <v>42</v>
      </c>
      <c r="D1533" s="1">
        <v>3686</v>
      </c>
      <c r="E1533" s="2">
        <v>45850</v>
      </c>
      <c r="F1533" s="3">
        <v>0.40694444444444444</v>
      </c>
      <c r="G1533" s="1" t="s">
        <v>60</v>
      </c>
      <c r="H1533" s="1" t="s">
        <v>44</v>
      </c>
      <c r="I1533" s="1">
        <v>1397</v>
      </c>
      <c r="J1533" s="1">
        <v>3132100301</v>
      </c>
      <c r="K1533" s="1" t="s">
        <v>45</v>
      </c>
      <c r="L1533" s="1" t="s">
        <v>46</v>
      </c>
      <c r="M1533" s="1" t="s">
        <v>47</v>
      </c>
      <c r="N1533" s="1" t="s">
        <v>46</v>
      </c>
      <c r="O1533" s="1" t="s">
        <v>46</v>
      </c>
      <c r="P1533" s="1" t="s">
        <v>46</v>
      </c>
      <c r="Q1533" s="1" t="s">
        <v>46</v>
      </c>
      <c r="R1533" s="1" t="s">
        <v>46</v>
      </c>
      <c r="S1533" s="1" t="s">
        <v>46</v>
      </c>
      <c r="T1533" s="12" t="str">
        <f>IF(OR(VOZ_WHATSAPP[[#This Row],[Brinda argumentos coherentes a la objeción]]="No Cumple",VOZ_WHATSAPP[[#This Row],[Despliegue de Beneficios y/o consecuencias]]="No Cumple"),"Sin Negocio","Negocio")</f>
        <v>Negocio</v>
      </c>
      <c r="U1533" s="1" t="s">
        <v>47</v>
      </c>
      <c r="V1533" s="1" t="s">
        <v>47</v>
      </c>
      <c r="W1533" s="1" t="s">
        <v>47</v>
      </c>
      <c r="X1533" s="12" t="str">
        <f>IF(OR(VOZ_WHATSAPP[[#This Row],[Confirma Valor de pago]]="No Cumple",VOZ_WHATSAPP[[#This Row],[Confirma hora de pago]]="No Cumple",VOZ_WHATSAPP[[#This Row],[Confirma medio de pago]]="No Cumple"),"Sin Cierre","Cierre")</f>
        <v>Sin Cierre</v>
      </c>
      <c r="Y1533" s="1" t="s">
        <v>46</v>
      </c>
      <c r="Z1533" s="1" t="s">
        <v>54</v>
      </c>
      <c r="AA1533" s="1" t="s">
        <v>46</v>
      </c>
      <c r="AB1533" s="1" t="s">
        <v>46</v>
      </c>
      <c r="AC1533" s="11" t="str">
        <f>IF(OR(VOZ_WHATSAPP[[#This Row],[La comunicación es asertiva, con respeto y evita maltrato]]="No Cumple",VOZ_WHATSAPP[[#This Row],[Cumple con las normativas legales]]="No Cumple"),"No Cumple","Cumple")</f>
        <v>Cumple</v>
      </c>
      <c r="AD1533" s="1" t="s">
        <v>46</v>
      </c>
      <c r="AE1533" s="1" t="s">
        <v>1485</v>
      </c>
      <c r="AF1533" s="4">
        <v>0.56999999999999995</v>
      </c>
      <c r="AG1533" s="4">
        <f>IF(AND(VOZ_WHATSAPP[[#This Row],[Estado Cierre]]="Sin Cierre",VOZ_WHATSAPP[[#This Row],[Nota Negocio]]="Sin Negocio"),VOZ_WHATSAPP[[#This Row],[Nota]]-24%,VOZ_WHATSAPP[[#This Row],[Nota]])</f>
        <v>0.56999999999999995</v>
      </c>
      <c r="AH1533" s="8">
        <f>IF(VOZ_WHATSAPP[[#This Row],[Estado Legal]]="No Cumple",0,IF(VOZ_WHATSAPP[[#This Row],[Realiza lectura de guion Legal]]="No Cumple",VOZ_WHATSAPP[[#This Row],[Nota 2]]-50%,VOZ_WHATSAPP[[#This Row],[Nota 2]]))</f>
        <v>0.56999999999999995</v>
      </c>
    </row>
    <row r="1534" spans="1:34" x14ac:dyDescent="0.25">
      <c r="A1534" s="2" t="str">
        <f>VOZ_WHATSAPP[[#This Row],[ID Asesor]]&amp;VOZ_WHATSAPP[[#This Row],[Fecha Monitoreo]]</f>
        <v>357545850</v>
      </c>
      <c r="B1534" s="2">
        <v>45850</v>
      </c>
      <c r="C1534" s="1" t="s">
        <v>56</v>
      </c>
      <c r="D1534" s="1">
        <v>3575</v>
      </c>
      <c r="E1534" s="2">
        <v>45850</v>
      </c>
      <c r="F1534" s="3">
        <v>0.4465277777777778</v>
      </c>
      <c r="G1534" s="1" t="s">
        <v>58</v>
      </c>
      <c r="H1534" s="1" t="s">
        <v>44</v>
      </c>
      <c r="I1534" s="1">
        <v>492</v>
      </c>
      <c r="J1534" s="1">
        <v>3214184815</v>
      </c>
      <c r="K1534" s="1" t="s">
        <v>45</v>
      </c>
      <c r="L1534" s="1" t="s">
        <v>46</v>
      </c>
      <c r="M1534" s="1" t="s">
        <v>46</v>
      </c>
      <c r="N1534" s="1" t="s">
        <v>46</v>
      </c>
      <c r="O1534" s="1" t="s">
        <v>46</v>
      </c>
      <c r="P1534" s="1" t="s">
        <v>46</v>
      </c>
      <c r="Q1534" s="1" t="s">
        <v>46</v>
      </c>
      <c r="R1534" s="1" t="s">
        <v>47</v>
      </c>
      <c r="S1534" s="1" t="s">
        <v>48</v>
      </c>
      <c r="T1534" s="12" t="str">
        <f>IF(OR(VOZ_WHATSAPP[[#This Row],[Brinda argumentos coherentes a la objeción]]="No Cumple",VOZ_WHATSAPP[[#This Row],[Despliegue de Beneficios y/o consecuencias]]="No Cumple"),"Sin Negocio","Negocio")</f>
        <v>Sin Negocio</v>
      </c>
      <c r="U1534" s="1" t="s">
        <v>48</v>
      </c>
      <c r="V1534" s="1" t="s">
        <v>48</v>
      </c>
      <c r="W1534" s="1" t="s">
        <v>48</v>
      </c>
      <c r="X1534" s="12" t="str">
        <f>IF(OR(VOZ_WHATSAPP[[#This Row],[Confirma Valor de pago]]="No Cumple",VOZ_WHATSAPP[[#This Row],[Confirma hora de pago]]="No Cumple",VOZ_WHATSAPP[[#This Row],[Confirma medio de pago]]="No Cumple"),"Sin Cierre","Cierre")</f>
        <v>Cierre</v>
      </c>
      <c r="Y1534" s="1" t="s">
        <v>46</v>
      </c>
      <c r="Z1534" s="1" t="s">
        <v>54</v>
      </c>
      <c r="AA1534" s="1" t="s">
        <v>46</v>
      </c>
      <c r="AB1534" s="1" t="s">
        <v>46</v>
      </c>
      <c r="AC1534" s="11" t="str">
        <f>IF(OR(VOZ_WHATSAPP[[#This Row],[La comunicación es asertiva, con respeto y evita maltrato]]="No Cumple",VOZ_WHATSAPP[[#This Row],[Cumple con las normativas legales]]="No Cumple"),"No Cumple","Cumple")</f>
        <v>Cumple</v>
      </c>
      <c r="AD1534" s="1" t="s">
        <v>46</v>
      </c>
      <c r="AE1534" s="1" t="s">
        <v>1486</v>
      </c>
      <c r="AF1534" s="4">
        <v>0.75</v>
      </c>
      <c r="AG1534" s="4">
        <f>IF(AND(VOZ_WHATSAPP[[#This Row],[Estado Cierre]]="Sin Cierre",VOZ_WHATSAPP[[#This Row],[Nota Negocio]]="Sin Negocio"),VOZ_WHATSAPP[[#This Row],[Nota]]-24%,VOZ_WHATSAPP[[#This Row],[Nota]])</f>
        <v>0.75</v>
      </c>
      <c r="AH1534" s="8">
        <f>IF(VOZ_WHATSAPP[[#This Row],[Estado Legal]]="No Cumple",0,IF(VOZ_WHATSAPP[[#This Row],[Realiza lectura de guion Legal]]="No Cumple",VOZ_WHATSAPP[[#This Row],[Nota 2]]-50%,VOZ_WHATSAPP[[#This Row],[Nota 2]]))</f>
        <v>0.75</v>
      </c>
    </row>
    <row r="1535" spans="1:34" x14ac:dyDescent="0.25">
      <c r="A1535" s="2" t="str">
        <f>VOZ_WHATSAPP[[#This Row],[ID Asesor]]&amp;VOZ_WHATSAPP[[#This Row],[Fecha Monitoreo]]</f>
        <v>296645852</v>
      </c>
      <c r="B1535" s="2">
        <v>45852</v>
      </c>
      <c r="C1535" s="1" t="s">
        <v>42</v>
      </c>
      <c r="D1535" s="1">
        <v>2966</v>
      </c>
      <c r="E1535" s="2">
        <v>45852</v>
      </c>
      <c r="F1535" s="3">
        <v>0.33750000000000002</v>
      </c>
      <c r="G1535" s="1" t="s">
        <v>51</v>
      </c>
      <c r="H1535" s="1" t="s">
        <v>44</v>
      </c>
      <c r="I1535" s="1">
        <v>1133</v>
      </c>
      <c r="J1535" s="1">
        <v>3235195125</v>
      </c>
      <c r="K1535" s="1" t="s">
        <v>45</v>
      </c>
      <c r="L1535" s="1" t="s">
        <v>46</v>
      </c>
      <c r="M1535" s="1" t="s">
        <v>46</v>
      </c>
      <c r="N1535" s="1" t="s">
        <v>46</v>
      </c>
      <c r="O1535" s="1" t="s">
        <v>46</v>
      </c>
      <c r="P1535" s="1" t="s">
        <v>46</v>
      </c>
      <c r="Q1535" s="1" t="s">
        <v>46</v>
      </c>
      <c r="R1535" s="1" t="s">
        <v>46</v>
      </c>
      <c r="S1535" s="1" t="s">
        <v>47</v>
      </c>
      <c r="T1535" s="12" t="str">
        <f>IF(OR(VOZ_WHATSAPP[[#This Row],[Brinda argumentos coherentes a la objeción]]="No Cumple",VOZ_WHATSAPP[[#This Row],[Despliegue de Beneficios y/o consecuencias]]="No Cumple"),"Sin Negocio","Negocio")</f>
        <v>Sin Negocio</v>
      </c>
      <c r="U1535" s="1" t="s">
        <v>48</v>
      </c>
      <c r="V1535" s="1" t="s">
        <v>48</v>
      </c>
      <c r="W1535" s="1" t="s">
        <v>48</v>
      </c>
      <c r="X1535" s="12" t="str">
        <f>IF(OR(VOZ_WHATSAPP[[#This Row],[Confirma Valor de pago]]="No Cumple",VOZ_WHATSAPP[[#This Row],[Confirma hora de pago]]="No Cumple",VOZ_WHATSAPP[[#This Row],[Confirma medio de pago]]="No Cumple"),"Sin Cierre","Cierre")</f>
        <v>Cierre</v>
      </c>
      <c r="Y1535" s="1" t="s">
        <v>46</v>
      </c>
      <c r="Z1535" s="1" t="s">
        <v>46</v>
      </c>
      <c r="AA1535" s="1" t="s">
        <v>46</v>
      </c>
      <c r="AB1535" s="1" t="s">
        <v>46</v>
      </c>
      <c r="AC1535" s="11" t="str">
        <f>IF(OR(VOZ_WHATSAPP[[#This Row],[La comunicación es asertiva, con respeto y evita maltrato]]="No Cumple",VOZ_WHATSAPP[[#This Row],[Cumple con las normativas legales]]="No Cumple"),"No Cumple","Cumple")</f>
        <v>Cumple</v>
      </c>
      <c r="AD1535" s="1" t="s">
        <v>46</v>
      </c>
      <c r="AE1535" s="1" t="s">
        <v>913</v>
      </c>
      <c r="AF1535" s="4">
        <v>0.9</v>
      </c>
      <c r="AG1535" s="4">
        <f>IF(AND(VOZ_WHATSAPP[[#This Row],[Estado Cierre]]="Sin Cierre",VOZ_WHATSAPP[[#This Row],[Nota Negocio]]="Sin Negocio"),VOZ_WHATSAPP[[#This Row],[Nota]]-24%,VOZ_WHATSAPP[[#This Row],[Nota]])</f>
        <v>0.9</v>
      </c>
      <c r="AH1535" s="8">
        <f>IF(VOZ_WHATSAPP[[#This Row],[Estado Legal]]="No Cumple",0,IF(VOZ_WHATSAPP[[#This Row],[Realiza lectura de guion Legal]]="No Cumple",VOZ_WHATSAPP[[#This Row],[Nota 2]]-50%,VOZ_WHATSAPP[[#This Row],[Nota 2]]))</f>
        <v>0.9</v>
      </c>
    </row>
    <row r="1536" spans="1:34" x14ac:dyDescent="0.25">
      <c r="A1536" s="2" t="str">
        <f>VOZ_WHATSAPP[[#This Row],[ID Asesor]]&amp;VOZ_WHATSAPP[[#This Row],[Fecha Monitoreo]]</f>
        <v>388145852</v>
      </c>
      <c r="B1536" s="2">
        <v>45852</v>
      </c>
      <c r="C1536" s="1" t="s">
        <v>126</v>
      </c>
      <c r="D1536" s="1">
        <v>3881</v>
      </c>
      <c r="E1536" s="2">
        <v>45852</v>
      </c>
      <c r="F1536" s="3">
        <v>0.3215277777777778</v>
      </c>
      <c r="G1536" s="1" t="s">
        <v>51</v>
      </c>
      <c r="H1536" s="1" t="s">
        <v>44</v>
      </c>
      <c r="I1536" s="1">
        <v>445</v>
      </c>
      <c r="J1536" s="1">
        <v>3146741353</v>
      </c>
      <c r="K1536" s="1" t="s">
        <v>45</v>
      </c>
      <c r="L1536" s="1" t="s">
        <v>46</v>
      </c>
      <c r="M1536" s="1" t="s">
        <v>46</v>
      </c>
      <c r="N1536" s="1" t="s">
        <v>46</v>
      </c>
      <c r="O1536" s="1" t="s">
        <v>46</v>
      </c>
      <c r="P1536" s="1" t="s">
        <v>46</v>
      </c>
      <c r="Q1536" s="1" t="s">
        <v>48</v>
      </c>
      <c r="R1536" s="1" t="s">
        <v>48</v>
      </c>
      <c r="S1536" s="1" t="s">
        <v>48</v>
      </c>
      <c r="T1536" s="12" t="str">
        <f>IF(OR(VOZ_WHATSAPP[[#This Row],[Brinda argumentos coherentes a la objeción]]="No Cumple",VOZ_WHATSAPP[[#This Row],[Despliegue de Beneficios y/o consecuencias]]="No Cumple"),"Sin Negocio","Negocio")</f>
        <v>Negocio</v>
      </c>
      <c r="U1536" s="1" t="s">
        <v>46</v>
      </c>
      <c r="V1536" s="1" t="s">
        <v>46</v>
      </c>
      <c r="W1536" s="1" t="s">
        <v>46</v>
      </c>
      <c r="X1536" s="12" t="str">
        <f>IF(OR(VOZ_WHATSAPP[[#This Row],[Confirma Valor de pago]]="No Cumple",VOZ_WHATSAPP[[#This Row],[Confirma hora de pago]]="No Cumple",VOZ_WHATSAPP[[#This Row],[Confirma medio de pago]]="No Cumple"),"Sin Cierre","Cierre")</f>
        <v>Cierre</v>
      </c>
      <c r="Y1536" s="1" t="s">
        <v>46</v>
      </c>
      <c r="Z1536" s="1" t="s">
        <v>46</v>
      </c>
      <c r="AA1536" s="1" t="s">
        <v>46</v>
      </c>
      <c r="AB1536" s="1" t="s">
        <v>46</v>
      </c>
      <c r="AC1536" s="11" t="str">
        <f>IF(OR(VOZ_WHATSAPP[[#This Row],[La comunicación es asertiva, con respeto y evita maltrato]]="No Cumple",VOZ_WHATSAPP[[#This Row],[Cumple con las normativas legales]]="No Cumple"),"No Cumple","Cumple")</f>
        <v>Cumple</v>
      </c>
      <c r="AD1536" s="1" t="s">
        <v>46</v>
      </c>
      <c r="AE1536" s="1" t="s">
        <v>133</v>
      </c>
      <c r="AF1536" s="4">
        <v>1</v>
      </c>
      <c r="AG1536" s="4">
        <f>IF(AND(VOZ_WHATSAPP[[#This Row],[Estado Cierre]]="Sin Cierre",VOZ_WHATSAPP[[#This Row],[Nota Negocio]]="Sin Negocio"),VOZ_WHATSAPP[[#This Row],[Nota]]-24%,VOZ_WHATSAPP[[#This Row],[Nota]])</f>
        <v>1</v>
      </c>
      <c r="AH1536" s="8">
        <f>IF(VOZ_WHATSAPP[[#This Row],[Estado Legal]]="No Cumple",0,IF(VOZ_WHATSAPP[[#This Row],[Realiza lectura de guion Legal]]="No Cumple",VOZ_WHATSAPP[[#This Row],[Nota 2]]-50%,VOZ_WHATSAPP[[#This Row],[Nota 2]]))</f>
        <v>1</v>
      </c>
    </row>
    <row r="1537" spans="1:34" x14ac:dyDescent="0.25">
      <c r="A1537" s="2" t="str">
        <f>VOZ_WHATSAPP[[#This Row],[ID Asesor]]&amp;VOZ_WHATSAPP[[#This Row],[Fecha Monitoreo]]</f>
        <v>368845852</v>
      </c>
      <c r="B1537" s="2">
        <v>45852</v>
      </c>
      <c r="C1537" s="1" t="s">
        <v>59</v>
      </c>
      <c r="D1537" s="1">
        <v>3688</v>
      </c>
      <c r="E1537" s="2">
        <v>45852</v>
      </c>
      <c r="F1537" s="3">
        <v>0.34097222222222223</v>
      </c>
      <c r="G1537" s="1" t="s">
        <v>51</v>
      </c>
      <c r="H1537" s="1" t="s">
        <v>44</v>
      </c>
      <c r="I1537" s="1">
        <v>1399</v>
      </c>
      <c r="J1537" s="1">
        <v>3006890773</v>
      </c>
      <c r="K1537" s="1" t="s">
        <v>45</v>
      </c>
      <c r="L1537" s="1" t="s">
        <v>46</v>
      </c>
      <c r="M1537" s="1" t="s">
        <v>46</v>
      </c>
      <c r="N1537" s="1" t="s">
        <v>46</v>
      </c>
      <c r="O1537" s="1" t="s">
        <v>46</v>
      </c>
      <c r="P1537" s="1" t="s">
        <v>46</v>
      </c>
      <c r="Q1537" s="1" t="s">
        <v>46</v>
      </c>
      <c r="R1537" s="1" t="s">
        <v>46</v>
      </c>
      <c r="S1537" s="1" t="s">
        <v>46</v>
      </c>
      <c r="T1537" s="12" t="str">
        <f>IF(OR(VOZ_WHATSAPP[[#This Row],[Brinda argumentos coherentes a la objeción]]="No Cumple",VOZ_WHATSAPP[[#This Row],[Despliegue de Beneficios y/o consecuencias]]="No Cumple"),"Sin Negocio","Negocio")</f>
        <v>Negocio</v>
      </c>
      <c r="U1537" s="1" t="s">
        <v>48</v>
      </c>
      <c r="V1537" s="1" t="s">
        <v>48</v>
      </c>
      <c r="W1537" s="1" t="s">
        <v>48</v>
      </c>
      <c r="X1537" s="12" t="str">
        <f>IF(OR(VOZ_WHATSAPP[[#This Row],[Confirma Valor de pago]]="No Cumple",VOZ_WHATSAPP[[#This Row],[Confirma hora de pago]]="No Cumple",VOZ_WHATSAPP[[#This Row],[Confirma medio de pago]]="No Cumple"),"Sin Cierre","Cierre")</f>
        <v>Cierre</v>
      </c>
      <c r="Y1537" s="1" t="s">
        <v>46</v>
      </c>
      <c r="Z1537" s="1" t="s">
        <v>46</v>
      </c>
      <c r="AA1537" s="1" t="s">
        <v>46</v>
      </c>
      <c r="AB1537" s="1" t="s">
        <v>46</v>
      </c>
      <c r="AC1537" s="11" t="str">
        <f>IF(OR(VOZ_WHATSAPP[[#This Row],[La comunicación es asertiva, con respeto y evita maltrato]]="No Cumple",VOZ_WHATSAPP[[#This Row],[Cumple con las normativas legales]]="No Cumple"),"No Cumple","Cumple")</f>
        <v>Cumple</v>
      </c>
      <c r="AD1537" s="1" t="s">
        <v>46</v>
      </c>
      <c r="AE1537" s="1" t="s">
        <v>62</v>
      </c>
      <c r="AF1537" s="4">
        <v>1</v>
      </c>
      <c r="AG1537" s="4">
        <f>IF(AND(VOZ_WHATSAPP[[#This Row],[Estado Cierre]]="Sin Cierre",VOZ_WHATSAPP[[#This Row],[Nota Negocio]]="Sin Negocio"),VOZ_WHATSAPP[[#This Row],[Nota]]-24%,VOZ_WHATSAPP[[#This Row],[Nota]])</f>
        <v>1</v>
      </c>
      <c r="AH1537" s="8">
        <f>IF(VOZ_WHATSAPP[[#This Row],[Estado Legal]]="No Cumple",0,IF(VOZ_WHATSAPP[[#This Row],[Realiza lectura de guion Legal]]="No Cumple",VOZ_WHATSAPP[[#This Row],[Nota 2]]-50%,VOZ_WHATSAPP[[#This Row],[Nota 2]]))</f>
        <v>1</v>
      </c>
    </row>
    <row r="1538" spans="1:34" x14ac:dyDescent="0.25">
      <c r="A1538" s="2" t="str">
        <f>VOZ_WHATSAPP[[#This Row],[ID Asesor]]&amp;VOZ_WHATSAPP[[#This Row],[Fecha Monitoreo]]</f>
        <v>271745852</v>
      </c>
      <c r="B1538" s="2">
        <v>45852</v>
      </c>
      <c r="C1538" s="1" t="s">
        <v>696</v>
      </c>
      <c r="D1538" s="1">
        <v>2717</v>
      </c>
      <c r="E1538" s="2">
        <v>45852</v>
      </c>
      <c r="F1538" s="3">
        <v>0.33888888888888891</v>
      </c>
      <c r="G1538" s="1" t="s">
        <v>60</v>
      </c>
      <c r="H1538" s="1" t="s">
        <v>44</v>
      </c>
      <c r="I1538" s="1">
        <v>1165</v>
      </c>
      <c r="J1538" s="1">
        <v>3052521462</v>
      </c>
      <c r="K1538" s="1" t="s">
        <v>45</v>
      </c>
      <c r="L1538" s="1" t="s">
        <v>46</v>
      </c>
      <c r="M1538" s="1" t="s">
        <v>46</v>
      </c>
      <c r="N1538" s="1" t="s">
        <v>46</v>
      </c>
      <c r="O1538" s="1" t="s">
        <v>46</v>
      </c>
      <c r="P1538" s="1" t="s">
        <v>46</v>
      </c>
      <c r="Q1538" s="1" t="s">
        <v>46</v>
      </c>
      <c r="R1538" s="1" t="s">
        <v>48</v>
      </c>
      <c r="S1538" s="1" t="s">
        <v>46</v>
      </c>
      <c r="T1538" s="12" t="str">
        <f>IF(OR(VOZ_WHATSAPP[[#This Row],[Brinda argumentos coherentes a la objeción]]="No Cumple",VOZ_WHATSAPP[[#This Row],[Despliegue de Beneficios y/o consecuencias]]="No Cumple"),"Sin Negocio","Negocio")</f>
        <v>Negocio</v>
      </c>
      <c r="U1538" s="1" t="s">
        <v>46</v>
      </c>
      <c r="V1538" s="1" t="s">
        <v>46</v>
      </c>
      <c r="W1538" s="1" t="s">
        <v>46</v>
      </c>
      <c r="X1538" s="12" t="str">
        <f>IF(OR(VOZ_WHATSAPP[[#This Row],[Confirma Valor de pago]]="No Cumple",VOZ_WHATSAPP[[#This Row],[Confirma hora de pago]]="No Cumple",VOZ_WHATSAPP[[#This Row],[Confirma medio de pago]]="No Cumple"),"Sin Cierre","Cierre")</f>
        <v>Cierre</v>
      </c>
      <c r="Y1538" s="1" t="s">
        <v>46</v>
      </c>
      <c r="Z1538" s="1" t="s">
        <v>46</v>
      </c>
      <c r="AA1538" s="1" t="s">
        <v>46</v>
      </c>
      <c r="AB1538" s="1" t="s">
        <v>46</v>
      </c>
      <c r="AC1538" s="11" t="str">
        <f>IF(OR(VOZ_WHATSAPP[[#This Row],[La comunicación es asertiva, con respeto y evita maltrato]]="No Cumple",VOZ_WHATSAPP[[#This Row],[Cumple con las normativas legales]]="No Cumple"),"No Cumple","Cumple")</f>
        <v>Cumple</v>
      </c>
      <c r="AD1538" s="1" t="s">
        <v>46</v>
      </c>
      <c r="AE1538" s="1" t="s">
        <v>915</v>
      </c>
      <c r="AF1538" s="4">
        <v>1</v>
      </c>
      <c r="AG1538" s="4">
        <f>IF(AND(VOZ_WHATSAPP[[#This Row],[Estado Cierre]]="Sin Cierre",VOZ_WHATSAPP[[#This Row],[Nota Negocio]]="Sin Negocio"),VOZ_WHATSAPP[[#This Row],[Nota]]-24%,VOZ_WHATSAPP[[#This Row],[Nota]])</f>
        <v>1</v>
      </c>
      <c r="AH1538" s="8">
        <f>IF(VOZ_WHATSAPP[[#This Row],[Estado Legal]]="No Cumple",0,IF(VOZ_WHATSAPP[[#This Row],[Realiza lectura de guion Legal]]="No Cumple",VOZ_WHATSAPP[[#This Row],[Nota 2]]-50%,VOZ_WHATSAPP[[#This Row],[Nota 2]]))</f>
        <v>1</v>
      </c>
    </row>
    <row r="1539" spans="1:34" x14ac:dyDescent="0.25">
      <c r="A1539" s="2" t="str">
        <f>VOZ_WHATSAPP[[#This Row],[ID Asesor]]&amp;VOZ_WHATSAPP[[#This Row],[Fecha Monitoreo]]</f>
        <v>355145852</v>
      </c>
      <c r="B1539" s="2">
        <v>45852</v>
      </c>
      <c r="C1539" s="1" t="s">
        <v>42</v>
      </c>
      <c r="D1539" s="1">
        <v>3551</v>
      </c>
      <c r="E1539" s="2">
        <v>45852</v>
      </c>
      <c r="F1539" s="3">
        <v>0.33750000000000002</v>
      </c>
      <c r="G1539" s="1" t="s">
        <v>51</v>
      </c>
      <c r="H1539" s="1" t="s">
        <v>44</v>
      </c>
      <c r="I1539" s="1">
        <v>1140</v>
      </c>
      <c r="J1539" s="1">
        <v>3132199831</v>
      </c>
      <c r="K1539" s="1" t="s">
        <v>45</v>
      </c>
      <c r="L1539" s="1" t="s">
        <v>46</v>
      </c>
      <c r="M1539" s="1" t="s">
        <v>46</v>
      </c>
      <c r="N1539" s="1" t="s">
        <v>46</v>
      </c>
      <c r="O1539" s="1" t="s">
        <v>46</v>
      </c>
      <c r="P1539" s="1" t="s">
        <v>46</v>
      </c>
      <c r="Q1539" s="1" t="s">
        <v>48</v>
      </c>
      <c r="R1539" s="1" t="s">
        <v>48</v>
      </c>
      <c r="S1539" s="1" t="s">
        <v>47</v>
      </c>
      <c r="T1539" s="12" t="str">
        <f>IF(OR(VOZ_WHATSAPP[[#This Row],[Brinda argumentos coherentes a la objeción]]="No Cumple",VOZ_WHATSAPP[[#This Row],[Despliegue de Beneficios y/o consecuencias]]="No Cumple"),"Sin Negocio","Negocio")</f>
        <v>Sin Negocio</v>
      </c>
      <c r="U1539" s="1" t="s">
        <v>46</v>
      </c>
      <c r="V1539" s="1" t="s">
        <v>46</v>
      </c>
      <c r="W1539" s="1" t="s">
        <v>46</v>
      </c>
      <c r="X1539" s="12" t="str">
        <f>IF(OR(VOZ_WHATSAPP[[#This Row],[Confirma Valor de pago]]="No Cumple",VOZ_WHATSAPP[[#This Row],[Confirma hora de pago]]="No Cumple",VOZ_WHATSAPP[[#This Row],[Confirma medio de pago]]="No Cumple"),"Sin Cierre","Cierre")</f>
        <v>Cierre</v>
      </c>
      <c r="Y1539" s="1" t="s">
        <v>46</v>
      </c>
      <c r="Z1539" s="1" t="s">
        <v>46</v>
      </c>
      <c r="AA1539" s="1" t="s">
        <v>46</v>
      </c>
      <c r="AB1539" s="1" t="s">
        <v>46</v>
      </c>
      <c r="AC1539" s="11" t="str">
        <f>IF(OR(VOZ_WHATSAPP[[#This Row],[La comunicación es asertiva, con respeto y evita maltrato]]="No Cumple",VOZ_WHATSAPP[[#This Row],[Cumple con las normativas legales]]="No Cumple"),"No Cumple","Cumple")</f>
        <v>Cumple</v>
      </c>
      <c r="AD1539" s="1" t="s">
        <v>46</v>
      </c>
      <c r="AE1539" s="1" t="s">
        <v>1458</v>
      </c>
      <c r="AF1539" s="4">
        <v>0.9</v>
      </c>
      <c r="AG1539" s="4">
        <f>IF(AND(VOZ_WHATSAPP[[#This Row],[Estado Cierre]]="Sin Cierre",VOZ_WHATSAPP[[#This Row],[Nota Negocio]]="Sin Negocio"),VOZ_WHATSAPP[[#This Row],[Nota]]-24%,VOZ_WHATSAPP[[#This Row],[Nota]])</f>
        <v>0.9</v>
      </c>
      <c r="AH1539" s="8">
        <f>IF(VOZ_WHATSAPP[[#This Row],[Estado Legal]]="No Cumple",0,IF(VOZ_WHATSAPP[[#This Row],[Realiza lectura de guion Legal]]="No Cumple",VOZ_WHATSAPP[[#This Row],[Nota 2]]-50%,VOZ_WHATSAPP[[#This Row],[Nota 2]]))</f>
        <v>0.9</v>
      </c>
    </row>
    <row r="1540" spans="1:34" x14ac:dyDescent="0.25">
      <c r="A1540" s="2" t="str">
        <f>VOZ_WHATSAPP[[#This Row],[ID Asesor]]&amp;VOZ_WHATSAPP[[#This Row],[Fecha Monitoreo]]</f>
        <v>380545852</v>
      </c>
      <c r="B1540" s="2">
        <v>45852</v>
      </c>
      <c r="C1540" s="1" t="s">
        <v>56</v>
      </c>
      <c r="D1540" s="1">
        <v>3805</v>
      </c>
      <c r="E1540" s="2">
        <v>45852</v>
      </c>
      <c r="F1540" s="3">
        <v>0.35</v>
      </c>
      <c r="G1540" s="1" t="s">
        <v>58</v>
      </c>
      <c r="H1540" s="1" t="s">
        <v>44</v>
      </c>
      <c r="I1540" s="1">
        <v>447</v>
      </c>
      <c r="J1540" s="1">
        <v>3223676093</v>
      </c>
      <c r="K1540" s="1" t="s">
        <v>45</v>
      </c>
      <c r="L1540" s="1" t="s">
        <v>46</v>
      </c>
      <c r="M1540" s="1" t="s">
        <v>46</v>
      </c>
      <c r="N1540" s="1" t="s">
        <v>46</v>
      </c>
      <c r="O1540" s="1" t="s">
        <v>46</v>
      </c>
      <c r="P1540" s="1" t="s">
        <v>46</v>
      </c>
      <c r="Q1540" s="1" t="s">
        <v>46</v>
      </c>
      <c r="R1540" s="1" t="s">
        <v>46</v>
      </c>
      <c r="S1540" s="1" t="s">
        <v>46</v>
      </c>
      <c r="T1540" s="12" t="str">
        <f>IF(OR(VOZ_WHATSAPP[[#This Row],[Brinda argumentos coherentes a la objeción]]="No Cumple",VOZ_WHATSAPP[[#This Row],[Despliegue de Beneficios y/o consecuencias]]="No Cumple"),"Sin Negocio","Negocio")</f>
        <v>Negocio</v>
      </c>
      <c r="U1540" s="1" t="s">
        <v>48</v>
      </c>
      <c r="V1540" s="1" t="s">
        <v>48</v>
      </c>
      <c r="W1540" s="1" t="s">
        <v>48</v>
      </c>
      <c r="X1540" s="12" t="str">
        <f>IF(OR(VOZ_WHATSAPP[[#This Row],[Confirma Valor de pago]]="No Cumple",VOZ_WHATSAPP[[#This Row],[Confirma hora de pago]]="No Cumple",VOZ_WHATSAPP[[#This Row],[Confirma medio de pago]]="No Cumple"),"Sin Cierre","Cierre")</f>
        <v>Cierre</v>
      </c>
      <c r="Y1540" s="1" t="s">
        <v>46</v>
      </c>
      <c r="Z1540" s="1" t="s">
        <v>46</v>
      </c>
      <c r="AA1540" s="1" t="s">
        <v>46</v>
      </c>
      <c r="AB1540" s="1" t="s">
        <v>46</v>
      </c>
      <c r="AC1540" s="11" t="str">
        <f>IF(OR(VOZ_WHATSAPP[[#This Row],[La comunicación es asertiva, con respeto y evita maltrato]]="No Cumple",VOZ_WHATSAPP[[#This Row],[Cumple con las normativas legales]]="No Cumple"),"No Cumple","Cumple")</f>
        <v>Cumple</v>
      </c>
      <c r="AD1540" s="1" t="s">
        <v>46</v>
      </c>
      <c r="AE1540" s="1" t="s">
        <v>1487</v>
      </c>
      <c r="AF1540" s="4">
        <v>1</v>
      </c>
      <c r="AG1540" s="4">
        <f>IF(AND(VOZ_WHATSAPP[[#This Row],[Estado Cierre]]="Sin Cierre",VOZ_WHATSAPP[[#This Row],[Nota Negocio]]="Sin Negocio"),VOZ_WHATSAPP[[#This Row],[Nota]]-24%,VOZ_WHATSAPP[[#This Row],[Nota]])</f>
        <v>1</v>
      </c>
      <c r="AH1540" s="8">
        <f>IF(VOZ_WHATSAPP[[#This Row],[Estado Legal]]="No Cumple",0,IF(VOZ_WHATSAPP[[#This Row],[Realiza lectura de guion Legal]]="No Cumple",VOZ_WHATSAPP[[#This Row],[Nota 2]]-50%,VOZ_WHATSAPP[[#This Row],[Nota 2]]))</f>
        <v>1</v>
      </c>
    </row>
    <row r="1541" spans="1:34" x14ac:dyDescent="0.25">
      <c r="A1541" s="2" t="str">
        <f>VOZ_WHATSAPP[[#This Row],[ID Asesor]]&amp;VOZ_WHATSAPP[[#This Row],[Fecha Monitoreo]]</f>
        <v>364345852</v>
      </c>
      <c r="B1541" s="2">
        <v>45852</v>
      </c>
      <c r="C1541" s="1" t="s">
        <v>42</v>
      </c>
      <c r="D1541" s="1">
        <v>3643</v>
      </c>
      <c r="E1541" s="2">
        <v>45852</v>
      </c>
      <c r="F1541" s="3">
        <v>0.36319444444444443</v>
      </c>
      <c r="G1541" s="1" t="s">
        <v>51</v>
      </c>
      <c r="H1541" s="1" t="s">
        <v>44</v>
      </c>
      <c r="I1541" s="1">
        <v>11009419</v>
      </c>
      <c r="J1541" s="1">
        <v>3143435576</v>
      </c>
      <c r="K1541" s="1" t="s">
        <v>49</v>
      </c>
      <c r="L1541" s="1" t="s">
        <v>46</v>
      </c>
      <c r="M1541" s="1" t="s">
        <v>46</v>
      </c>
      <c r="N1541" s="1" t="s">
        <v>46</v>
      </c>
      <c r="O1541" s="1" t="s">
        <v>46</v>
      </c>
      <c r="P1541" s="1" t="s">
        <v>46</v>
      </c>
      <c r="Q1541" s="1" t="s">
        <v>46</v>
      </c>
      <c r="R1541" s="1" t="s">
        <v>47</v>
      </c>
      <c r="S1541" s="1" t="s">
        <v>46</v>
      </c>
      <c r="T1541" s="12" t="str">
        <f>IF(OR(VOZ_WHATSAPP[[#This Row],[Brinda argumentos coherentes a la objeción]]="No Cumple",VOZ_WHATSAPP[[#This Row],[Despliegue de Beneficios y/o consecuencias]]="No Cumple"),"Sin Negocio","Negocio")</f>
        <v>Sin Negocio</v>
      </c>
      <c r="U1541" s="1" t="s">
        <v>48</v>
      </c>
      <c r="V1541" s="1" t="s">
        <v>48</v>
      </c>
      <c r="W1541" s="1" t="s">
        <v>48</v>
      </c>
      <c r="X1541" s="12" t="str">
        <f>IF(OR(VOZ_WHATSAPP[[#This Row],[Confirma Valor de pago]]="No Cumple",VOZ_WHATSAPP[[#This Row],[Confirma hora de pago]]="No Cumple",VOZ_WHATSAPP[[#This Row],[Confirma medio de pago]]="No Cumple"),"Sin Cierre","Cierre")</f>
        <v>Cierre</v>
      </c>
      <c r="Y1541" s="1" t="s">
        <v>46</v>
      </c>
      <c r="Z1541" s="1" t="s">
        <v>46</v>
      </c>
      <c r="AA1541" s="1" t="s">
        <v>46</v>
      </c>
      <c r="AB1541" s="1" t="s">
        <v>46</v>
      </c>
      <c r="AC1541" s="11" t="str">
        <f>IF(OR(VOZ_WHATSAPP[[#This Row],[La comunicación es asertiva, con respeto y evita maltrato]]="No Cumple",VOZ_WHATSAPP[[#This Row],[Cumple con las normativas legales]]="No Cumple"),"No Cumple","Cumple")</f>
        <v>Cumple</v>
      </c>
      <c r="AD1541" s="1" t="s">
        <v>46</v>
      </c>
      <c r="AE1541" s="1" t="s">
        <v>1488</v>
      </c>
      <c r="AF1541" s="4">
        <v>0.9</v>
      </c>
      <c r="AG1541" s="4">
        <f>IF(AND(VOZ_WHATSAPP[[#This Row],[Estado Cierre]]="Sin Cierre",VOZ_WHATSAPP[[#This Row],[Nota Negocio]]="Sin Negocio"),VOZ_WHATSAPP[[#This Row],[Nota]]-24%,VOZ_WHATSAPP[[#This Row],[Nota]])</f>
        <v>0.9</v>
      </c>
      <c r="AH1541" s="8">
        <f>IF(VOZ_WHATSAPP[[#This Row],[Estado Legal]]="No Cumple",0,IF(VOZ_WHATSAPP[[#This Row],[Realiza lectura de guion Legal]]="No Cumple",VOZ_WHATSAPP[[#This Row],[Nota 2]]-50%,VOZ_WHATSAPP[[#This Row],[Nota 2]]))</f>
        <v>0.9</v>
      </c>
    </row>
    <row r="1542" spans="1:34" x14ac:dyDescent="0.25">
      <c r="A1542" s="2" t="str">
        <f>VOZ_WHATSAPP[[#This Row],[ID Asesor]]&amp;VOZ_WHATSAPP[[#This Row],[Fecha Monitoreo]]</f>
        <v>326845852</v>
      </c>
      <c r="B1542" s="2">
        <v>45852</v>
      </c>
      <c r="C1542" s="1" t="s">
        <v>42</v>
      </c>
      <c r="D1542" s="1">
        <v>3268</v>
      </c>
      <c r="E1542" s="2">
        <v>45852</v>
      </c>
      <c r="F1542" s="3">
        <v>0.37430555555555556</v>
      </c>
      <c r="G1542" s="1" t="s">
        <v>51</v>
      </c>
      <c r="H1542" s="1" t="s">
        <v>44</v>
      </c>
      <c r="I1542" s="1">
        <v>1116</v>
      </c>
      <c r="J1542" s="1">
        <v>3124686282</v>
      </c>
      <c r="K1542" s="1" t="s">
        <v>45</v>
      </c>
      <c r="L1542" s="1" t="s">
        <v>46</v>
      </c>
      <c r="M1542" s="1" t="s">
        <v>46</v>
      </c>
      <c r="N1542" s="1" t="s">
        <v>46</v>
      </c>
      <c r="O1542" s="1" t="s">
        <v>46</v>
      </c>
      <c r="P1542" s="1" t="s">
        <v>46</v>
      </c>
      <c r="Q1542" s="1" t="s">
        <v>46</v>
      </c>
      <c r="R1542" s="1" t="s">
        <v>46</v>
      </c>
      <c r="S1542" s="1" t="s">
        <v>46</v>
      </c>
      <c r="T1542" s="12" t="str">
        <f>IF(OR(VOZ_WHATSAPP[[#This Row],[Brinda argumentos coherentes a la objeción]]="No Cumple",VOZ_WHATSAPP[[#This Row],[Despliegue de Beneficios y/o consecuencias]]="No Cumple"),"Sin Negocio","Negocio")</f>
        <v>Negocio</v>
      </c>
      <c r="U1542" s="1" t="s">
        <v>46</v>
      </c>
      <c r="V1542" s="1" t="s">
        <v>46</v>
      </c>
      <c r="W1542" s="1" t="s">
        <v>46</v>
      </c>
      <c r="X1542" s="12" t="str">
        <f>IF(OR(VOZ_WHATSAPP[[#This Row],[Confirma Valor de pago]]="No Cumple",VOZ_WHATSAPP[[#This Row],[Confirma hora de pago]]="No Cumple",VOZ_WHATSAPP[[#This Row],[Confirma medio de pago]]="No Cumple"),"Sin Cierre","Cierre")</f>
        <v>Cierre</v>
      </c>
      <c r="Y1542" s="1" t="s">
        <v>46</v>
      </c>
      <c r="Z1542" s="1" t="s">
        <v>46</v>
      </c>
      <c r="AA1542" s="1" t="s">
        <v>46</v>
      </c>
      <c r="AB1542" s="1" t="s">
        <v>46</v>
      </c>
      <c r="AC1542" s="11" t="str">
        <f>IF(OR(VOZ_WHATSAPP[[#This Row],[La comunicación es asertiva, con respeto y evita maltrato]]="No Cumple",VOZ_WHATSAPP[[#This Row],[Cumple con las normativas legales]]="No Cumple"),"No Cumple","Cumple")</f>
        <v>Cumple</v>
      </c>
      <c r="AD1542" s="1" t="s">
        <v>46</v>
      </c>
      <c r="AE1542" s="1" t="s">
        <v>101</v>
      </c>
      <c r="AF1542" s="4">
        <v>1</v>
      </c>
      <c r="AG1542" s="4">
        <f>IF(AND(VOZ_WHATSAPP[[#This Row],[Estado Cierre]]="Sin Cierre",VOZ_WHATSAPP[[#This Row],[Nota Negocio]]="Sin Negocio"),VOZ_WHATSAPP[[#This Row],[Nota]]-24%,VOZ_WHATSAPP[[#This Row],[Nota]])</f>
        <v>1</v>
      </c>
      <c r="AH1542" s="8">
        <f>IF(VOZ_WHATSAPP[[#This Row],[Estado Legal]]="No Cumple",0,IF(VOZ_WHATSAPP[[#This Row],[Realiza lectura de guion Legal]]="No Cumple",VOZ_WHATSAPP[[#This Row],[Nota 2]]-50%,VOZ_WHATSAPP[[#This Row],[Nota 2]]))</f>
        <v>1</v>
      </c>
    </row>
    <row r="1543" spans="1:34" x14ac:dyDescent="0.25">
      <c r="A1543" s="2" t="str">
        <f>VOZ_WHATSAPP[[#This Row],[ID Asesor]]&amp;VOZ_WHATSAPP[[#This Row],[Fecha Monitoreo]]</f>
        <v>387345852</v>
      </c>
      <c r="B1543" s="2">
        <v>45852</v>
      </c>
      <c r="C1543" s="1" t="s">
        <v>696</v>
      </c>
      <c r="D1543" s="1">
        <v>3873</v>
      </c>
      <c r="E1543" s="2">
        <v>45852</v>
      </c>
      <c r="F1543" s="3">
        <v>0.37152777777777779</v>
      </c>
      <c r="G1543" s="1" t="s">
        <v>43</v>
      </c>
      <c r="H1543" s="1" t="s">
        <v>44</v>
      </c>
      <c r="I1543" s="1">
        <v>1426</v>
      </c>
      <c r="J1543" s="1">
        <v>3142539786</v>
      </c>
      <c r="K1543" s="1" t="s">
        <v>45</v>
      </c>
      <c r="L1543" s="1" t="s">
        <v>46</v>
      </c>
      <c r="M1543" s="1" t="s">
        <v>46</v>
      </c>
      <c r="N1543" s="1" t="s">
        <v>46</v>
      </c>
      <c r="O1543" s="1" t="s">
        <v>46</v>
      </c>
      <c r="P1543" s="1" t="s">
        <v>46</v>
      </c>
      <c r="Q1543" s="1" t="s">
        <v>48</v>
      </c>
      <c r="R1543" s="1" t="s">
        <v>48</v>
      </c>
      <c r="S1543" s="1" t="s">
        <v>46</v>
      </c>
      <c r="T1543" s="12" t="str">
        <f>IF(OR(VOZ_WHATSAPP[[#This Row],[Brinda argumentos coherentes a la objeción]]="No Cumple",VOZ_WHATSAPP[[#This Row],[Despliegue de Beneficios y/o consecuencias]]="No Cumple"),"Sin Negocio","Negocio")</f>
        <v>Negocio</v>
      </c>
      <c r="U1543" s="1" t="s">
        <v>46</v>
      </c>
      <c r="V1543" s="1" t="s">
        <v>46</v>
      </c>
      <c r="W1543" s="1" t="s">
        <v>46</v>
      </c>
      <c r="X1543" s="12" t="str">
        <f>IF(OR(VOZ_WHATSAPP[[#This Row],[Confirma Valor de pago]]="No Cumple",VOZ_WHATSAPP[[#This Row],[Confirma hora de pago]]="No Cumple",VOZ_WHATSAPP[[#This Row],[Confirma medio de pago]]="No Cumple"),"Sin Cierre","Cierre")</f>
        <v>Cierre</v>
      </c>
      <c r="Y1543" s="1" t="s">
        <v>46</v>
      </c>
      <c r="Z1543" s="1" t="s">
        <v>46</v>
      </c>
      <c r="AA1543" s="1" t="s">
        <v>46</v>
      </c>
      <c r="AB1543" s="1" t="s">
        <v>46</v>
      </c>
      <c r="AC1543" s="11" t="str">
        <f>IF(OR(VOZ_WHATSAPP[[#This Row],[La comunicación es asertiva, con respeto y evita maltrato]]="No Cumple",VOZ_WHATSAPP[[#This Row],[Cumple con las normativas legales]]="No Cumple"),"No Cumple","Cumple")</f>
        <v>Cumple</v>
      </c>
      <c r="AD1543" s="1" t="s">
        <v>46</v>
      </c>
      <c r="AE1543" s="1" t="s">
        <v>915</v>
      </c>
      <c r="AF1543" s="4">
        <v>1</v>
      </c>
      <c r="AG1543" s="4">
        <f>IF(AND(VOZ_WHATSAPP[[#This Row],[Estado Cierre]]="Sin Cierre",VOZ_WHATSAPP[[#This Row],[Nota Negocio]]="Sin Negocio"),VOZ_WHATSAPP[[#This Row],[Nota]]-24%,VOZ_WHATSAPP[[#This Row],[Nota]])</f>
        <v>1</v>
      </c>
      <c r="AH1543" s="8">
        <f>IF(VOZ_WHATSAPP[[#This Row],[Estado Legal]]="No Cumple",0,IF(VOZ_WHATSAPP[[#This Row],[Realiza lectura de guion Legal]]="No Cumple",VOZ_WHATSAPP[[#This Row],[Nota 2]]-50%,VOZ_WHATSAPP[[#This Row],[Nota 2]]))</f>
        <v>1</v>
      </c>
    </row>
    <row r="1544" spans="1:34" x14ac:dyDescent="0.25">
      <c r="A1544" s="2" t="str">
        <f>VOZ_WHATSAPP[[#This Row],[ID Asesor]]&amp;VOZ_WHATSAPP[[#This Row],[Fecha Monitoreo]]</f>
        <v>363845852</v>
      </c>
      <c r="B1544" s="2">
        <v>45852</v>
      </c>
      <c r="C1544" s="1" t="s">
        <v>56</v>
      </c>
      <c r="D1544" s="1">
        <v>3638</v>
      </c>
      <c r="E1544" s="2">
        <v>45852</v>
      </c>
      <c r="F1544" s="3">
        <v>0.36180555555555555</v>
      </c>
      <c r="G1544" s="1" t="s">
        <v>58</v>
      </c>
      <c r="H1544" s="1" t="s">
        <v>44</v>
      </c>
      <c r="I1544" s="1">
        <v>573</v>
      </c>
      <c r="J1544" s="1">
        <v>3116149350</v>
      </c>
      <c r="K1544" s="1" t="s">
        <v>45</v>
      </c>
      <c r="L1544" s="1" t="s">
        <v>46</v>
      </c>
      <c r="M1544" s="1" t="s">
        <v>46</v>
      </c>
      <c r="N1544" s="1" t="s">
        <v>46</v>
      </c>
      <c r="O1544" s="1" t="s">
        <v>46</v>
      </c>
      <c r="P1544" s="1" t="s">
        <v>46</v>
      </c>
      <c r="Q1544" s="1" t="s">
        <v>48</v>
      </c>
      <c r="R1544" s="1" t="s">
        <v>48</v>
      </c>
      <c r="S1544" s="1" t="s">
        <v>48</v>
      </c>
      <c r="T1544" s="12" t="str">
        <f>IF(OR(VOZ_WHATSAPP[[#This Row],[Brinda argumentos coherentes a la objeción]]="No Cumple",VOZ_WHATSAPP[[#This Row],[Despliegue de Beneficios y/o consecuencias]]="No Cumple"),"Sin Negocio","Negocio")</f>
        <v>Negocio</v>
      </c>
      <c r="U1544" s="1" t="s">
        <v>46</v>
      </c>
      <c r="V1544" s="1" t="s">
        <v>46</v>
      </c>
      <c r="W1544" s="1" t="s">
        <v>46</v>
      </c>
      <c r="X1544" s="12" t="str">
        <f>IF(OR(VOZ_WHATSAPP[[#This Row],[Confirma Valor de pago]]="No Cumple",VOZ_WHATSAPP[[#This Row],[Confirma hora de pago]]="No Cumple",VOZ_WHATSAPP[[#This Row],[Confirma medio de pago]]="No Cumple"),"Sin Cierre","Cierre")</f>
        <v>Cierre</v>
      </c>
      <c r="Y1544" s="1" t="s">
        <v>46</v>
      </c>
      <c r="Z1544" s="1" t="s">
        <v>46</v>
      </c>
      <c r="AA1544" s="1" t="s">
        <v>46</v>
      </c>
      <c r="AB1544" s="1" t="s">
        <v>46</v>
      </c>
      <c r="AC1544" s="11" t="str">
        <f>IF(OR(VOZ_WHATSAPP[[#This Row],[La comunicación es asertiva, con respeto y evita maltrato]]="No Cumple",VOZ_WHATSAPP[[#This Row],[Cumple con las normativas legales]]="No Cumple"),"No Cumple","Cumple")</f>
        <v>Cumple</v>
      </c>
      <c r="AD1544" s="1" t="s">
        <v>46</v>
      </c>
      <c r="AE1544" s="1" t="s">
        <v>115</v>
      </c>
      <c r="AF1544" s="4">
        <v>1</v>
      </c>
      <c r="AG1544" s="4">
        <f>IF(AND(VOZ_WHATSAPP[[#This Row],[Estado Cierre]]="Sin Cierre",VOZ_WHATSAPP[[#This Row],[Nota Negocio]]="Sin Negocio"),VOZ_WHATSAPP[[#This Row],[Nota]]-24%,VOZ_WHATSAPP[[#This Row],[Nota]])</f>
        <v>1</v>
      </c>
      <c r="AH1544" s="8">
        <f>IF(VOZ_WHATSAPP[[#This Row],[Estado Legal]]="No Cumple",0,IF(VOZ_WHATSAPP[[#This Row],[Realiza lectura de guion Legal]]="No Cumple",VOZ_WHATSAPP[[#This Row],[Nota 2]]-50%,VOZ_WHATSAPP[[#This Row],[Nota 2]]))</f>
        <v>1</v>
      </c>
    </row>
    <row r="1545" spans="1:34" x14ac:dyDescent="0.25">
      <c r="A1545" s="2" t="str">
        <f>VOZ_WHATSAPP[[#This Row],[ID Asesor]]&amp;VOZ_WHATSAPP[[#This Row],[Fecha Monitoreo]]</f>
        <v>356945852</v>
      </c>
      <c r="B1545" s="2">
        <v>45852</v>
      </c>
      <c r="C1545" s="1" t="s">
        <v>42</v>
      </c>
      <c r="D1545" s="1">
        <v>3569</v>
      </c>
      <c r="E1545" s="2">
        <v>45852</v>
      </c>
      <c r="F1545" s="3">
        <v>0.41111111111111109</v>
      </c>
      <c r="G1545" s="1" t="s">
        <v>51</v>
      </c>
      <c r="H1545" s="1" t="s">
        <v>44</v>
      </c>
      <c r="I1545" s="1">
        <v>1363</v>
      </c>
      <c r="J1545" s="1">
        <v>3147883321</v>
      </c>
      <c r="K1545" s="1" t="s">
        <v>45</v>
      </c>
      <c r="L1545" s="1" t="s">
        <v>47</v>
      </c>
      <c r="M1545" s="1" t="s">
        <v>46</v>
      </c>
      <c r="N1545" s="1" t="s">
        <v>46</v>
      </c>
      <c r="O1545" s="1" t="s">
        <v>46</v>
      </c>
      <c r="P1545" s="1" t="s">
        <v>46</v>
      </c>
      <c r="Q1545" s="1" t="s">
        <v>46</v>
      </c>
      <c r="R1545" s="1" t="s">
        <v>47</v>
      </c>
      <c r="S1545" s="1" t="s">
        <v>46</v>
      </c>
      <c r="T1545" s="12" t="str">
        <f>IF(OR(VOZ_WHATSAPP[[#This Row],[Brinda argumentos coherentes a la objeción]]="No Cumple",VOZ_WHATSAPP[[#This Row],[Despliegue de Beneficios y/o consecuencias]]="No Cumple"),"Sin Negocio","Negocio")</f>
        <v>Sin Negocio</v>
      </c>
      <c r="U1545" s="1" t="s">
        <v>48</v>
      </c>
      <c r="V1545" s="1" t="s">
        <v>48</v>
      </c>
      <c r="W1545" s="1" t="s">
        <v>48</v>
      </c>
      <c r="X1545" s="12" t="str">
        <f>IF(OR(VOZ_WHATSAPP[[#This Row],[Confirma Valor de pago]]="No Cumple",VOZ_WHATSAPP[[#This Row],[Confirma hora de pago]]="No Cumple",VOZ_WHATSAPP[[#This Row],[Confirma medio de pago]]="No Cumple"),"Sin Cierre","Cierre")</f>
        <v>Cierre</v>
      </c>
      <c r="Y1545" s="1" t="s">
        <v>46</v>
      </c>
      <c r="Z1545" s="1" t="s">
        <v>46</v>
      </c>
      <c r="AA1545" s="1" t="s">
        <v>46</v>
      </c>
      <c r="AB1545" s="1" t="s">
        <v>46</v>
      </c>
      <c r="AC1545" s="11" t="str">
        <f>IF(OR(VOZ_WHATSAPP[[#This Row],[La comunicación es asertiva, con respeto y evita maltrato]]="No Cumple",VOZ_WHATSAPP[[#This Row],[Cumple con las normativas legales]]="No Cumple"),"No Cumple","Cumple")</f>
        <v>Cumple</v>
      </c>
      <c r="AD1545" s="1" t="s">
        <v>46</v>
      </c>
      <c r="AE1545" s="1" t="s">
        <v>1489</v>
      </c>
      <c r="AF1545" s="4">
        <v>0.86</v>
      </c>
      <c r="AG1545" s="4">
        <f>IF(AND(VOZ_WHATSAPP[[#This Row],[Estado Cierre]]="Sin Cierre",VOZ_WHATSAPP[[#This Row],[Nota Negocio]]="Sin Negocio"),VOZ_WHATSAPP[[#This Row],[Nota]]-24%,VOZ_WHATSAPP[[#This Row],[Nota]])</f>
        <v>0.86</v>
      </c>
      <c r="AH1545" s="8">
        <f>IF(VOZ_WHATSAPP[[#This Row],[Estado Legal]]="No Cumple",0,IF(VOZ_WHATSAPP[[#This Row],[Realiza lectura de guion Legal]]="No Cumple",VOZ_WHATSAPP[[#This Row],[Nota 2]]-50%,VOZ_WHATSAPP[[#This Row],[Nota 2]]))</f>
        <v>0.86</v>
      </c>
    </row>
    <row r="1546" spans="1:34" x14ac:dyDescent="0.25">
      <c r="A1546" s="2" t="str">
        <f>VOZ_WHATSAPP[[#This Row],[ID Asesor]]&amp;VOZ_WHATSAPP[[#This Row],[Fecha Monitoreo]]</f>
        <v>273445852</v>
      </c>
      <c r="B1546" s="2">
        <v>45852</v>
      </c>
      <c r="C1546" s="1" t="s">
        <v>42</v>
      </c>
      <c r="D1546" s="1">
        <v>2734</v>
      </c>
      <c r="E1546" s="2">
        <v>45852</v>
      </c>
      <c r="F1546" s="3">
        <v>0.41666666666666669</v>
      </c>
      <c r="G1546" s="1" t="s">
        <v>51</v>
      </c>
      <c r="H1546" s="1" t="s">
        <v>44</v>
      </c>
      <c r="I1546" s="1">
        <v>1102</v>
      </c>
      <c r="J1546" s="1">
        <v>3115267892</v>
      </c>
      <c r="K1546" s="1" t="s">
        <v>45</v>
      </c>
      <c r="L1546" s="1" t="s">
        <v>46</v>
      </c>
      <c r="M1546" s="1" t="s">
        <v>46</v>
      </c>
      <c r="N1546" s="1" t="s">
        <v>46</v>
      </c>
      <c r="O1546" s="1" t="s">
        <v>46</v>
      </c>
      <c r="P1546" s="1" t="s">
        <v>46</v>
      </c>
      <c r="Q1546" s="1" t="s">
        <v>48</v>
      </c>
      <c r="R1546" s="1" t="s">
        <v>48</v>
      </c>
      <c r="S1546" s="1" t="s">
        <v>46</v>
      </c>
      <c r="T1546" s="12" t="str">
        <f>IF(OR(VOZ_WHATSAPP[[#This Row],[Brinda argumentos coherentes a la objeción]]="No Cumple",VOZ_WHATSAPP[[#This Row],[Despliegue de Beneficios y/o consecuencias]]="No Cumple"),"Sin Negocio","Negocio")</f>
        <v>Negocio</v>
      </c>
      <c r="U1546" s="1" t="s">
        <v>46</v>
      </c>
      <c r="V1546" s="1" t="s">
        <v>47</v>
      </c>
      <c r="W1546" s="1" t="s">
        <v>46</v>
      </c>
      <c r="X1546" s="12" t="str">
        <f>IF(OR(VOZ_WHATSAPP[[#This Row],[Confirma Valor de pago]]="No Cumple",VOZ_WHATSAPP[[#This Row],[Confirma hora de pago]]="No Cumple",VOZ_WHATSAPP[[#This Row],[Confirma medio de pago]]="No Cumple"),"Sin Cierre","Cierre")</f>
        <v>Sin Cierre</v>
      </c>
      <c r="Y1546" s="1" t="s">
        <v>46</v>
      </c>
      <c r="Z1546" s="1" t="s">
        <v>46</v>
      </c>
      <c r="AA1546" s="1" t="s">
        <v>46</v>
      </c>
      <c r="AB1546" s="1" t="s">
        <v>46</v>
      </c>
      <c r="AC1546" s="11" t="str">
        <f>IF(OR(VOZ_WHATSAPP[[#This Row],[La comunicación es asertiva, con respeto y evita maltrato]]="No Cumple",VOZ_WHATSAPP[[#This Row],[Cumple con las normativas legales]]="No Cumple"),"No Cumple","Cumple")</f>
        <v>Cumple</v>
      </c>
      <c r="AD1546" s="1" t="s">
        <v>47</v>
      </c>
      <c r="AE1546" s="1" t="s">
        <v>1490</v>
      </c>
      <c r="AF1546" s="4">
        <v>0.92</v>
      </c>
      <c r="AG1546" s="4">
        <f>IF(AND(VOZ_WHATSAPP[[#This Row],[Estado Cierre]]="Sin Cierre",VOZ_WHATSAPP[[#This Row],[Nota Negocio]]="Sin Negocio"),VOZ_WHATSAPP[[#This Row],[Nota]]-24%,VOZ_WHATSAPP[[#This Row],[Nota]])</f>
        <v>0.92</v>
      </c>
      <c r="AH1546" s="8">
        <f>IF(VOZ_WHATSAPP[[#This Row],[Estado Legal]]="No Cumple",0,IF(VOZ_WHATSAPP[[#This Row],[Realiza lectura de guion Legal]]="No Cumple",VOZ_WHATSAPP[[#This Row],[Nota 2]]-50%,VOZ_WHATSAPP[[#This Row],[Nota 2]]))</f>
        <v>0.42000000000000004</v>
      </c>
    </row>
    <row r="1547" spans="1:34" x14ac:dyDescent="0.25">
      <c r="A1547" s="2" t="str">
        <f>VOZ_WHATSAPP[[#This Row],[ID Asesor]]&amp;VOZ_WHATSAPP[[#This Row],[Fecha Monitoreo]]</f>
        <v>251545852</v>
      </c>
      <c r="B1547" s="2">
        <v>45852</v>
      </c>
      <c r="C1547" s="1" t="s">
        <v>696</v>
      </c>
      <c r="D1547" s="1">
        <v>2515</v>
      </c>
      <c r="E1547" s="2">
        <v>45852</v>
      </c>
      <c r="F1547" s="3">
        <v>0.38541666666666669</v>
      </c>
      <c r="G1547" s="1" t="s">
        <v>58</v>
      </c>
      <c r="H1547" s="1" t="s">
        <v>44</v>
      </c>
      <c r="I1547" s="1">
        <v>1164</v>
      </c>
      <c r="J1547" s="1">
        <v>3118370128</v>
      </c>
      <c r="K1547" s="1" t="s">
        <v>45</v>
      </c>
      <c r="L1547" s="1" t="s">
        <v>47</v>
      </c>
      <c r="M1547" s="1" t="s">
        <v>46</v>
      </c>
      <c r="N1547" s="1" t="s">
        <v>47</v>
      </c>
      <c r="O1547" s="1" t="s">
        <v>46</v>
      </c>
      <c r="P1547" s="1" t="s">
        <v>46</v>
      </c>
      <c r="Q1547" s="1" t="s">
        <v>48</v>
      </c>
      <c r="R1547" s="1" t="s">
        <v>48</v>
      </c>
      <c r="S1547" s="1" t="s">
        <v>46</v>
      </c>
      <c r="T1547" s="12" t="str">
        <f>IF(OR(VOZ_WHATSAPP[[#This Row],[Brinda argumentos coherentes a la objeción]]="No Cumple",VOZ_WHATSAPP[[#This Row],[Despliegue de Beneficios y/o consecuencias]]="No Cumple"),"Sin Negocio","Negocio")</f>
        <v>Negocio</v>
      </c>
      <c r="U1547" s="1" t="s">
        <v>46</v>
      </c>
      <c r="V1547" s="1" t="s">
        <v>46</v>
      </c>
      <c r="W1547" s="1" t="s">
        <v>46</v>
      </c>
      <c r="X1547" s="12" t="str">
        <f>IF(OR(VOZ_WHATSAPP[[#This Row],[Confirma Valor de pago]]="No Cumple",VOZ_WHATSAPP[[#This Row],[Confirma hora de pago]]="No Cumple",VOZ_WHATSAPP[[#This Row],[Confirma medio de pago]]="No Cumple"),"Sin Cierre","Cierre")</f>
        <v>Cierre</v>
      </c>
      <c r="Y1547" s="1" t="s">
        <v>46</v>
      </c>
      <c r="Z1547" s="1" t="s">
        <v>46</v>
      </c>
      <c r="AA1547" s="1" t="s">
        <v>46</v>
      </c>
      <c r="AB1547" s="1" t="s">
        <v>46</v>
      </c>
      <c r="AC1547" s="11" t="str">
        <f>IF(OR(VOZ_WHATSAPP[[#This Row],[La comunicación es asertiva, con respeto y evita maltrato]]="No Cumple",VOZ_WHATSAPP[[#This Row],[Cumple con las normativas legales]]="No Cumple"),"No Cumple","Cumple")</f>
        <v>Cumple</v>
      </c>
      <c r="AD1547" s="1" t="s">
        <v>46</v>
      </c>
      <c r="AE1547" s="1" t="s">
        <v>1491</v>
      </c>
      <c r="AF1547" s="4">
        <v>0.91</v>
      </c>
      <c r="AG1547" s="4">
        <f>IF(AND(VOZ_WHATSAPP[[#This Row],[Estado Cierre]]="Sin Cierre",VOZ_WHATSAPP[[#This Row],[Nota Negocio]]="Sin Negocio"),VOZ_WHATSAPP[[#This Row],[Nota]]-24%,VOZ_WHATSAPP[[#This Row],[Nota]])</f>
        <v>0.91</v>
      </c>
      <c r="AH1547" s="8">
        <f>IF(VOZ_WHATSAPP[[#This Row],[Estado Legal]]="No Cumple",0,IF(VOZ_WHATSAPP[[#This Row],[Realiza lectura de guion Legal]]="No Cumple",VOZ_WHATSAPP[[#This Row],[Nota 2]]-50%,VOZ_WHATSAPP[[#This Row],[Nota 2]]))</f>
        <v>0.91</v>
      </c>
    </row>
    <row r="1548" spans="1:34" x14ac:dyDescent="0.25">
      <c r="A1548" s="2" t="str">
        <f>VOZ_WHATSAPP[[#This Row],[ID Asesor]]&amp;VOZ_WHATSAPP[[#This Row],[Fecha Monitoreo]]</f>
        <v>373645852</v>
      </c>
      <c r="B1548" s="2">
        <v>45852</v>
      </c>
      <c r="C1548" s="1" t="s">
        <v>42</v>
      </c>
      <c r="D1548" s="1">
        <v>3736</v>
      </c>
      <c r="E1548" s="2">
        <v>45852</v>
      </c>
      <c r="F1548" s="3">
        <v>0.38958333333333334</v>
      </c>
      <c r="G1548" s="1" t="s">
        <v>51</v>
      </c>
      <c r="H1548" s="1" t="s">
        <v>44</v>
      </c>
      <c r="I1548" s="1">
        <v>11009607</v>
      </c>
      <c r="J1548" s="1">
        <v>3227862492</v>
      </c>
      <c r="K1548" s="1" t="s">
        <v>49</v>
      </c>
      <c r="L1548" s="1" t="s">
        <v>46</v>
      </c>
      <c r="M1548" s="1" t="s">
        <v>47</v>
      </c>
      <c r="N1548" s="1" t="s">
        <v>46</v>
      </c>
      <c r="O1548" s="1" t="s">
        <v>54</v>
      </c>
      <c r="P1548" s="1" t="s">
        <v>46</v>
      </c>
      <c r="Q1548" s="1" t="s">
        <v>46</v>
      </c>
      <c r="R1548" s="1" t="s">
        <v>46</v>
      </c>
      <c r="S1548" s="1" t="s">
        <v>46</v>
      </c>
      <c r="T1548" s="12" t="str">
        <f>IF(OR(VOZ_WHATSAPP[[#This Row],[Brinda argumentos coherentes a la objeción]]="No Cumple",VOZ_WHATSAPP[[#This Row],[Despliegue de Beneficios y/o consecuencias]]="No Cumple"),"Sin Negocio","Negocio")</f>
        <v>Negocio</v>
      </c>
      <c r="U1548" s="1" t="s">
        <v>46</v>
      </c>
      <c r="V1548" s="1" t="s">
        <v>47</v>
      </c>
      <c r="W1548" s="1" t="s">
        <v>47</v>
      </c>
      <c r="X1548" s="12" t="str">
        <f>IF(OR(VOZ_WHATSAPP[[#This Row],[Confirma Valor de pago]]="No Cumple",VOZ_WHATSAPP[[#This Row],[Confirma hora de pago]]="No Cumple",VOZ_WHATSAPP[[#This Row],[Confirma medio de pago]]="No Cumple"),"Sin Cierre","Cierre")</f>
        <v>Sin Cierre</v>
      </c>
      <c r="Y1548" s="1" t="s">
        <v>46</v>
      </c>
      <c r="Z1548" s="1" t="s">
        <v>46</v>
      </c>
      <c r="AA1548" s="1" t="s">
        <v>46</v>
      </c>
      <c r="AB1548" s="1" t="s">
        <v>46</v>
      </c>
      <c r="AC1548" s="11" t="str">
        <f>IF(OR(VOZ_WHATSAPP[[#This Row],[La comunicación es asertiva, con respeto y evita maltrato]]="No Cumple",VOZ_WHATSAPP[[#This Row],[Cumple con las normativas legales]]="No Cumple"),"No Cumple","Cumple")</f>
        <v>Cumple</v>
      </c>
      <c r="AD1548" s="1" t="s">
        <v>46</v>
      </c>
      <c r="AE1548" s="1" t="s">
        <v>1492</v>
      </c>
      <c r="AF1548" s="4">
        <v>0.75</v>
      </c>
      <c r="AG1548" s="4">
        <f>IF(AND(VOZ_WHATSAPP[[#This Row],[Estado Cierre]]="Sin Cierre",VOZ_WHATSAPP[[#This Row],[Nota Negocio]]="Sin Negocio"),VOZ_WHATSAPP[[#This Row],[Nota]]-24%,VOZ_WHATSAPP[[#This Row],[Nota]])</f>
        <v>0.75</v>
      </c>
      <c r="AH1548" s="8">
        <f>IF(VOZ_WHATSAPP[[#This Row],[Estado Legal]]="No Cumple",0,IF(VOZ_WHATSAPP[[#This Row],[Realiza lectura de guion Legal]]="No Cumple",VOZ_WHATSAPP[[#This Row],[Nota 2]]-50%,VOZ_WHATSAPP[[#This Row],[Nota 2]]))</f>
        <v>0.75</v>
      </c>
    </row>
    <row r="1549" spans="1:34" x14ac:dyDescent="0.25">
      <c r="A1549" s="2" t="str">
        <f>VOZ_WHATSAPP[[#This Row],[ID Asesor]]&amp;VOZ_WHATSAPP[[#This Row],[Fecha Monitoreo]]</f>
        <v>366945852</v>
      </c>
      <c r="B1549" s="2">
        <v>45852</v>
      </c>
      <c r="C1549" s="1" t="s">
        <v>696</v>
      </c>
      <c r="D1549" s="1">
        <v>3669</v>
      </c>
      <c r="E1549" s="2">
        <v>45852</v>
      </c>
      <c r="F1549" s="3">
        <v>0.4201388888888889</v>
      </c>
      <c r="G1549" s="1" t="s">
        <v>60</v>
      </c>
      <c r="H1549" s="1" t="s">
        <v>44</v>
      </c>
      <c r="I1549" s="1">
        <v>1373</v>
      </c>
      <c r="J1549" s="1">
        <v>3028552039</v>
      </c>
      <c r="K1549" s="1" t="s">
        <v>45</v>
      </c>
      <c r="L1549" s="1" t="s">
        <v>47</v>
      </c>
      <c r="M1549" s="1" t="s">
        <v>46</v>
      </c>
      <c r="N1549" s="1" t="s">
        <v>46</v>
      </c>
      <c r="O1549" s="1" t="s">
        <v>46</v>
      </c>
      <c r="P1549" s="1" t="s">
        <v>46</v>
      </c>
      <c r="Q1549" s="1" t="s">
        <v>48</v>
      </c>
      <c r="R1549" s="1" t="s">
        <v>48</v>
      </c>
      <c r="S1549" s="1" t="s">
        <v>46</v>
      </c>
      <c r="T1549" s="12" t="str">
        <f>IF(OR(VOZ_WHATSAPP[[#This Row],[Brinda argumentos coherentes a la objeción]]="No Cumple",VOZ_WHATSAPP[[#This Row],[Despliegue de Beneficios y/o consecuencias]]="No Cumple"),"Sin Negocio","Negocio")</f>
        <v>Negocio</v>
      </c>
      <c r="U1549" s="1" t="s">
        <v>46</v>
      </c>
      <c r="V1549" s="1" t="s">
        <v>46</v>
      </c>
      <c r="W1549" s="1" t="s">
        <v>46</v>
      </c>
      <c r="X1549" s="12" t="str">
        <f>IF(OR(VOZ_WHATSAPP[[#This Row],[Confirma Valor de pago]]="No Cumple",VOZ_WHATSAPP[[#This Row],[Confirma hora de pago]]="No Cumple",VOZ_WHATSAPP[[#This Row],[Confirma medio de pago]]="No Cumple"),"Sin Cierre","Cierre")</f>
        <v>Cierre</v>
      </c>
      <c r="Y1549" s="1" t="s">
        <v>46</v>
      </c>
      <c r="Z1549" s="1" t="s">
        <v>54</v>
      </c>
      <c r="AA1549" s="1" t="s">
        <v>46</v>
      </c>
      <c r="AB1549" s="1" t="s">
        <v>46</v>
      </c>
      <c r="AC1549" s="11" t="str">
        <f>IF(OR(VOZ_WHATSAPP[[#This Row],[La comunicación es asertiva, con respeto y evita maltrato]]="No Cumple",VOZ_WHATSAPP[[#This Row],[Cumple con las normativas legales]]="No Cumple"),"No Cumple","Cumple")</f>
        <v>Cumple</v>
      </c>
      <c r="AD1549" s="1" t="s">
        <v>46</v>
      </c>
      <c r="AE1549" s="1" t="s">
        <v>1493</v>
      </c>
      <c r="AF1549" s="4">
        <v>0.81</v>
      </c>
      <c r="AG1549" s="4">
        <f>IF(AND(VOZ_WHATSAPP[[#This Row],[Estado Cierre]]="Sin Cierre",VOZ_WHATSAPP[[#This Row],[Nota Negocio]]="Sin Negocio"),VOZ_WHATSAPP[[#This Row],[Nota]]-24%,VOZ_WHATSAPP[[#This Row],[Nota]])</f>
        <v>0.81</v>
      </c>
      <c r="AH1549" s="8">
        <f>IF(VOZ_WHATSAPP[[#This Row],[Estado Legal]]="No Cumple",0,IF(VOZ_WHATSAPP[[#This Row],[Realiza lectura de guion Legal]]="No Cumple",VOZ_WHATSAPP[[#This Row],[Nota 2]]-50%,VOZ_WHATSAPP[[#This Row],[Nota 2]]))</f>
        <v>0.81</v>
      </c>
    </row>
    <row r="1550" spans="1:34" x14ac:dyDescent="0.25">
      <c r="A1550" s="2" t="str">
        <f>VOZ_WHATSAPP[[#This Row],[ID Asesor]]&amp;VOZ_WHATSAPP[[#This Row],[Fecha Monitoreo]]</f>
        <v>403045852</v>
      </c>
      <c r="B1550" s="2">
        <v>45852</v>
      </c>
      <c r="C1550" s="1" t="s">
        <v>696</v>
      </c>
      <c r="D1550" s="1">
        <v>4030</v>
      </c>
      <c r="E1550" s="2">
        <v>45852</v>
      </c>
      <c r="F1550" s="3">
        <v>0.44513888888888886</v>
      </c>
      <c r="G1550" s="1" t="s">
        <v>51</v>
      </c>
      <c r="H1550" s="1" t="s">
        <v>44</v>
      </c>
      <c r="I1550" s="1">
        <v>1452</v>
      </c>
      <c r="J1550" s="1">
        <v>3203380383</v>
      </c>
      <c r="K1550" s="1" t="s">
        <v>45</v>
      </c>
      <c r="L1550" s="1" t="s">
        <v>46</v>
      </c>
      <c r="M1550" s="1" t="s">
        <v>46</v>
      </c>
      <c r="N1550" s="1" t="s">
        <v>46</v>
      </c>
      <c r="O1550" s="1" t="s">
        <v>46</v>
      </c>
      <c r="P1550" s="1" t="s">
        <v>46</v>
      </c>
      <c r="Q1550" s="1" t="s">
        <v>46</v>
      </c>
      <c r="R1550" s="1" t="s">
        <v>46</v>
      </c>
      <c r="S1550" s="1" t="s">
        <v>48</v>
      </c>
      <c r="T1550" s="12" t="str">
        <f>IF(OR(VOZ_WHATSAPP[[#This Row],[Brinda argumentos coherentes a la objeción]]="No Cumple",VOZ_WHATSAPP[[#This Row],[Despliegue de Beneficios y/o consecuencias]]="No Cumple"),"Sin Negocio","Negocio")</f>
        <v>Negocio</v>
      </c>
      <c r="U1550" s="1" t="s">
        <v>48</v>
      </c>
      <c r="V1550" s="1" t="s">
        <v>48</v>
      </c>
      <c r="W1550" s="1" t="s">
        <v>48</v>
      </c>
      <c r="X1550" s="12" t="str">
        <f>IF(OR(VOZ_WHATSAPP[[#This Row],[Confirma Valor de pago]]="No Cumple",VOZ_WHATSAPP[[#This Row],[Confirma hora de pago]]="No Cumple",VOZ_WHATSAPP[[#This Row],[Confirma medio de pago]]="No Cumple"),"Sin Cierre","Cierre")</f>
        <v>Cierre</v>
      </c>
      <c r="Y1550" s="1" t="s">
        <v>54</v>
      </c>
      <c r="Z1550" s="1" t="s">
        <v>54</v>
      </c>
      <c r="AA1550" s="1" t="s">
        <v>46</v>
      </c>
      <c r="AB1550" s="1" t="s">
        <v>46</v>
      </c>
      <c r="AC1550" s="11" t="str">
        <f>IF(OR(VOZ_WHATSAPP[[#This Row],[La comunicación es asertiva, con respeto y evita maltrato]]="No Cumple",VOZ_WHATSAPP[[#This Row],[Cumple con las normativas legales]]="No Cumple"),"No Cumple","Cumple")</f>
        <v>Cumple</v>
      </c>
      <c r="AD1550" s="1" t="s">
        <v>46</v>
      </c>
      <c r="AE1550" s="1" t="s">
        <v>1494</v>
      </c>
      <c r="AF1550" s="4">
        <v>0.77</v>
      </c>
      <c r="AG1550" s="4">
        <f>IF(AND(VOZ_WHATSAPP[[#This Row],[Estado Cierre]]="Sin Cierre",VOZ_WHATSAPP[[#This Row],[Nota Negocio]]="Sin Negocio"),VOZ_WHATSAPP[[#This Row],[Nota]]-24%,VOZ_WHATSAPP[[#This Row],[Nota]])</f>
        <v>0.77</v>
      </c>
      <c r="AH1550" s="8">
        <f>IF(VOZ_WHATSAPP[[#This Row],[Estado Legal]]="No Cumple",0,IF(VOZ_WHATSAPP[[#This Row],[Realiza lectura de guion Legal]]="No Cumple",VOZ_WHATSAPP[[#This Row],[Nota 2]]-50%,VOZ_WHATSAPP[[#This Row],[Nota 2]]))</f>
        <v>0.77</v>
      </c>
    </row>
    <row r="1551" spans="1:34" x14ac:dyDescent="0.25">
      <c r="A1551" s="2" t="str">
        <f>VOZ_WHATSAPP[[#This Row],[ID Asesor]]&amp;VOZ_WHATSAPP[[#This Row],[Fecha Monitoreo]]</f>
        <v>367345852</v>
      </c>
      <c r="B1551" s="2">
        <v>45852</v>
      </c>
      <c r="C1551" s="1" t="s">
        <v>42</v>
      </c>
      <c r="D1551" s="1">
        <v>3673</v>
      </c>
      <c r="E1551" s="2">
        <v>45852</v>
      </c>
      <c r="F1551" s="3">
        <v>0.44027777777777777</v>
      </c>
      <c r="G1551" s="1" t="s">
        <v>51</v>
      </c>
      <c r="H1551" s="1" t="s">
        <v>44</v>
      </c>
      <c r="I1551" s="1">
        <v>1381</v>
      </c>
      <c r="J1551" s="1">
        <v>3223676093</v>
      </c>
      <c r="K1551" s="1" t="s">
        <v>45</v>
      </c>
      <c r="L1551" s="1" t="s">
        <v>46</v>
      </c>
      <c r="M1551" s="1" t="s">
        <v>46</v>
      </c>
      <c r="N1551" s="1" t="s">
        <v>46</v>
      </c>
      <c r="O1551" s="1" t="s">
        <v>46</v>
      </c>
      <c r="P1551" s="1" t="s">
        <v>46</v>
      </c>
      <c r="Q1551" s="1" t="s">
        <v>46</v>
      </c>
      <c r="R1551" s="1" t="s">
        <v>46</v>
      </c>
      <c r="S1551" s="1" t="s">
        <v>46</v>
      </c>
      <c r="T1551" s="12" t="str">
        <f>IF(OR(VOZ_WHATSAPP[[#This Row],[Brinda argumentos coherentes a la objeción]]="No Cumple",VOZ_WHATSAPP[[#This Row],[Despliegue de Beneficios y/o consecuencias]]="No Cumple"),"Sin Negocio","Negocio")</f>
        <v>Negocio</v>
      </c>
      <c r="U1551" s="1" t="s">
        <v>48</v>
      </c>
      <c r="V1551" s="1" t="s">
        <v>48</v>
      </c>
      <c r="W1551" s="1" t="s">
        <v>48</v>
      </c>
      <c r="X1551" s="12" t="str">
        <f>IF(OR(VOZ_WHATSAPP[[#This Row],[Confirma Valor de pago]]="No Cumple",VOZ_WHATSAPP[[#This Row],[Confirma hora de pago]]="No Cumple",VOZ_WHATSAPP[[#This Row],[Confirma medio de pago]]="No Cumple"),"Sin Cierre","Cierre")</f>
        <v>Cierre</v>
      </c>
      <c r="Y1551" s="1" t="s">
        <v>54</v>
      </c>
      <c r="Z1551" s="1" t="s">
        <v>46</v>
      </c>
      <c r="AA1551" s="1" t="s">
        <v>46</v>
      </c>
      <c r="AB1551" s="1" t="s">
        <v>46</v>
      </c>
      <c r="AC1551" s="11" t="str">
        <f>IF(OR(VOZ_WHATSAPP[[#This Row],[La comunicación es asertiva, con respeto y evita maltrato]]="No Cumple",VOZ_WHATSAPP[[#This Row],[Cumple con las normativas legales]]="No Cumple"),"No Cumple","Cumple")</f>
        <v>Cumple</v>
      </c>
      <c r="AD1551" s="1" t="s">
        <v>46</v>
      </c>
      <c r="AE1551" s="1" t="s">
        <v>1495</v>
      </c>
      <c r="AF1551" s="4">
        <v>0.92</v>
      </c>
      <c r="AG1551" s="4">
        <f>IF(AND(VOZ_WHATSAPP[[#This Row],[Estado Cierre]]="Sin Cierre",VOZ_WHATSAPP[[#This Row],[Nota Negocio]]="Sin Negocio"),VOZ_WHATSAPP[[#This Row],[Nota]]-24%,VOZ_WHATSAPP[[#This Row],[Nota]])</f>
        <v>0.92</v>
      </c>
      <c r="AH1551" s="8">
        <f>IF(VOZ_WHATSAPP[[#This Row],[Estado Legal]]="No Cumple",0,IF(VOZ_WHATSAPP[[#This Row],[Realiza lectura de guion Legal]]="No Cumple",VOZ_WHATSAPP[[#This Row],[Nota 2]]-50%,VOZ_WHATSAPP[[#This Row],[Nota 2]]))</f>
        <v>0.92</v>
      </c>
    </row>
    <row r="1552" spans="1:34" x14ac:dyDescent="0.25">
      <c r="A1552" s="2" t="str">
        <f>VOZ_WHATSAPP[[#This Row],[ID Asesor]]&amp;VOZ_WHATSAPP[[#This Row],[Fecha Monitoreo]]</f>
        <v>392545852</v>
      </c>
      <c r="B1552" s="2">
        <v>45852</v>
      </c>
      <c r="C1552" s="1" t="s">
        <v>696</v>
      </c>
      <c r="D1552" s="1">
        <v>3925</v>
      </c>
      <c r="E1552" s="2">
        <v>45852</v>
      </c>
      <c r="F1552" s="3">
        <v>0.41249999999999998</v>
      </c>
      <c r="G1552" s="1" t="s">
        <v>51</v>
      </c>
      <c r="H1552" s="1" t="s">
        <v>44</v>
      </c>
      <c r="I1552" s="1">
        <v>1269</v>
      </c>
      <c r="J1552" s="1">
        <v>3224352064</v>
      </c>
      <c r="K1552" s="1" t="s">
        <v>45</v>
      </c>
      <c r="L1552" s="1" t="s">
        <v>46</v>
      </c>
      <c r="M1552" s="1" t="s">
        <v>48</v>
      </c>
      <c r="N1552" s="1" t="s">
        <v>46</v>
      </c>
      <c r="O1552" s="1" t="s">
        <v>46</v>
      </c>
      <c r="P1552" s="1" t="s">
        <v>46</v>
      </c>
      <c r="Q1552" s="1" t="s">
        <v>46</v>
      </c>
      <c r="R1552" s="1" t="s">
        <v>46</v>
      </c>
      <c r="S1552" s="1" t="s">
        <v>46</v>
      </c>
      <c r="T1552" s="12" t="str">
        <f>IF(OR(VOZ_WHATSAPP[[#This Row],[Brinda argumentos coherentes a la objeción]]="No Cumple",VOZ_WHATSAPP[[#This Row],[Despliegue de Beneficios y/o consecuencias]]="No Cumple"),"Sin Negocio","Negocio")</f>
        <v>Negocio</v>
      </c>
      <c r="U1552" s="1" t="s">
        <v>48</v>
      </c>
      <c r="V1552" s="1" t="s">
        <v>48</v>
      </c>
      <c r="W1552" s="1" t="s">
        <v>48</v>
      </c>
      <c r="X1552" s="12" t="str">
        <f>IF(OR(VOZ_WHATSAPP[[#This Row],[Confirma Valor de pago]]="No Cumple",VOZ_WHATSAPP[[#This Row],[Confirma hora de pago]]="No Cumple",VOZ_WHATSAPP[[#This Row],[Confirma medio de pago]]="No Cumple"),"Sin Cierre","Cierre")</f>
        <v>Cierre</v>
      </c>
      <c r="Y1552" s="1" t="s">
        <v>48</v>
      </c>
      <c r="Z1552" s="1" t="s">
        <v>54</v>
      </c>
      <c r="AA1552" s="1" t="s">
        <v>46</v>
      </c>
      <c r="AB1552" s="1" t="s">
        <v>46</v>
      </c>
      <c r="AC1552" s="11" t="str">
        <f>IF(OR(VOZ_WHATSAPP[[#This Row],[La comunicación es asertiva, con respeto y evita maltrato]]="No Cumple",VOZ_WHATSAPP[[#This Row],[Cumple con las normativas legales]]="No Cumple"),"No Cumple","Cumple")</f>
        <v>Cumple</v>
      </c>
      <c r="AD1552" s="1" t="s">
        <v>48</v>
      </c>
      <c r="AE1552" s="1" t="s">
        <v>1496</v>
      </c>
      <c r="AF1552" s="4">
        <v>0.85</v>
      </c>
      <c r="AG1552" s="4">
        <f>IF(AND(VOZ_WHATSAPP[[#This Row],[Estado Cierre]]="Sin Cierre",VOZ_WHATSAPP[[#This Row],[Nota Negocio]]="Sin Negocio"),VOZ_WHATSAPP[[#This Row],[Nota]]-24%,VOZ_WHATSAPP[[#This Row],[Nota]])</f>
        <v>0.85</v>
      </c>
      <c r="AH1552" s="8">
        <f>IF(VOZ_WHATSAPP[[#This Row],[Estado Legal]]="No Cumple",0,IF(VOZ_WHATSAPP[[#This Row],[Realiza lectura de guion Legal]]="No Cumple",VOZ_WHATSAPP[[#This Row],[Nota 2]]-50%,VOZ_WHATSAPP[[#This Row],[Nota 2]]))</f>
        <v>0.85</v>
      </c>
    </row>
    <row r="1553" spans="1:34" x14ac:dyDescent="0.25">
      <c r="A1553" s="2" t="str">
        <f>VOZ_WHATSAPP[[#This Row],[ID Asesor]]&amp;VOZ_WHATSAPP[[#This Row],[Fecha Monitoreo]]</f>
        <v>381945852</v>
      </c>
      <c r="B1553" s="2">
        <v>45852</v>
      </c>
      <c r="C1553" s="1" t="s">
        <v>56</v>
      </c>
      <c r="D1553" s="1">
        <v>3819</v>
      </c>
      <c r="E1553" s="2">
        <v>45852</v>
      </c>
      <c r="F1553" s="3">
        <v>0.46041666666666664</v>
      </c>
      <c r="G1553" s="1" t="s">
        <v>51</v>
      </c>
      <c r="H1553" s="1" t="s">
        <v>44</v>
      </c>
      <c r="I1553" s="1">
        <v>588</v>
      </c>
      <c r="J1553" s="1">
        <v>3126248275</v>
      </c>
      <c r="K1553" s="1" t="s">
        <v>45</v>
      </c>
      <c r="L1553" s="1" t="s">
        <v>46</v>
      </c>
      <c r="M1553" s="1" t="s">
        <v>46</v>
      </c>
      <c r="N1553" s="1" t="s">
        <v>46</v>
      </c>
      <c r="O1553" s="1" t="s">
        <v>46</v>
      </c>
      <c r="P1553" s="1" t="s">
        <v>46</v>
      </c>
      <c r="Q1553" s="1" t="s">
        <v>46</v>
      </c>
      <c r="R1553" s="1" t="s">
        <v>46</v>
      </c>
      <c r="S1553" s="1" t="s">
        <v>46</v>
      </c>
      <c r="T1553" s="12" t="str">
        <f>IF(OR(VOZ_WHATSAPP[[#This Row],[Brinda argumentos coherentes a la objeción]]="No Cumple",VOZ_WHATSAPP[[#This Row],[Despliegue de Beneficios y/o consecuencias]]="No Cumple"),"Sin Negocio","Negocio")</f>
        <v>Negocio</v>
      </c>
      <c r="U1553" s="1" t="s">
        <v>48</v>
      </c>
      <c r="V1553" s="1" t="s">
        <v>48</v>
      </c>
      <c r="W1553" s="1" t="s">
        <v>48</v>
      </c>
      <c r="X1553" s="12" t="str">
        <f>IF(OR(VOZ_WHATSAPP[[#This Row],[Confirma Valor de pago]]="No Cumple",VOZ_WHATSAPP[[#This Row],[Confirma hora de pago]]="No Cumple",VOZ_WHATSAPP[[#This Row],[Confirma medio de pago]]="No Cumple"),"Sin Cierre","Cierre")</f>
        <v>Cierre</v>
      </c>
      <c r="Y1553" s="1" t="s">
        <v>46</v>
      </c>
      <c r="Z1553" s="1" t="s">
        <v>46</v>
      </c>
      <c r="AA1553" s="1" t="s">
        <v>46</v>
      </c>
      <c r="AB1553" s="1" t="s">
        <v>46</v>
      </c>
      <c r="AC1553" s="11" t="str">
        <f>IF(OR(VOZ_WHATSAPP[[#This Row],[La comunicación es asertiva, con respeto y evita maltrato]]="No Cumple",VOZ_WHATSAPP[[#This Row],[Cumple con las normativas legales]]="No Cumple"),"No Cumple","Cumple")</f>
        <v>Cumple</v>
      </c>
      <c r="AD1553" s="1" t="s">
        <v>46</v>
      </c>
      <c r="AE1553" s="1" t="s">
        <v>1497</v>
      </c>
      <c r="AF1553" s="4">
        <v>1</v>
      </c>
      <c r="AG1553" s="4">
        <f>IF(AND(VOZ_WHATSAPP[[#This Row],[Estado Cierre]]="Sin Cierre",VOZ_WHATSAPP[[#This Row],[Nota Negocio]]="Sin Negocio"),VOZ_WHATSAPP[[#This Row],[Nota]]-24%,VOZ_WHATSAPP[[#This Row],[Nota]])</f>
        <v>1</v>
      </c>
      <c r="AH1553" s="8">
        <f>IF(VOZ_WHATSAPP[[#This Row],[Estado Legal]]="No Cumple",0,IF(VOZ_WHATSAPP[[#This Row],[Realiza lectura de guion Legal]]="No Cumple",VOZ_WHATSAPP[[#This Row],[Nota 2]]-50%,VOZ_WHATSAPP[[#This Row],[Nota 2]]))</f>
        <v>1</v>
      </c>
    </row>
    <row r="1554" spans="1:34" x14ac:dyDescent="0.25">
      <c r="A1554" s="2" t="str">
        <f>VOZ_WHATSAPP[[#This Row],[ID Asesor]]&amp;VOZ_WHATSAPP[[#This Row],[Fecha Monitoreo]]</f>
        <v>335445852</v>
      </c>
      <c r="B1554" s="2">
        <v>45852</v>
      </c>
      <c r="C1554" s="1" t="s">
        <v>126</v>
      </c>
      <c r="D1554" s="1">
        <v>3354</v>
      </c>
      <c r="E1554" s="2">
        <v>45852</v>
      </c>
      <c r="F1554" s="3">
        <v>0.3840277777777778</v>
      </c>
      <c r="G1554" s="1" t="s">
        <v>58</v>
      </c>
      <c r="H1554" s="1" t="s">
        <v>44</v>
      </c>
      <c r="I1554" s="1">
        <v>425</v>
      </c>
      <c r="J1554" s="1">
        <v>3209519020</v>
      </c>
      <c r="K1554" s="1" t="s">
        <v>45</v>
      </c>
      <c r="L1554" s="1" t="s">
        <v>46</v>
      </c>
      <c r="M1554" s="1" t="s">
        <v>46</v>
      </c>
      <c r="N1554" s="1" t="s">
        <v>46</v>
      </c>
      <c r="O1554" s="1" t="s">
        <v>46</v>
      </c>
      <c r="P1554" s="1" t="s">
        <v>46</v>
      </c>
      <c r="Q1554" s="1" t="s">
        <v>48</v>
      </c>
      <c r="R1554" s="1" t="s">
        <v>48</v>
      </c>
      <c r="S1554" s="1" t="s">
        <v>46</v>
      </c>
      <c r="T1554" s="12" t="str">
        <f>IF(OR(VOZ_WHATSAPP[[#This Row],[Brinda argumentos coherentes a la objeción]]="No Cumple",VOZ_WHATSAPP[[#This Row],[Despliegue de Beneficios y/o consecuencias]]="No Cumple"),"Sin Negocio","Negocio")</f>
        <v>Negocio</v>
      </c>
      <c r="U1554" s="1" t="s">
        <v>46</v>
      </c>
      <c r="V1554" s="1" t="s">
        <v>46</v>
      </c>
      <c r="W1554" s="1" t="s">
        <v>46</v>
      </c>
      <c r="X1554" s="12" t="str">
        <f>IF(OR(VOZ_WHATSAPP[[#This Row],[Confirma Valor de pago]]="No Cumple",VOZ_WHATSAPP[[#This Row],[Confirma hora de pago]]="No Cumple",VOZ_WHATSAPP[[#This Row],[Confirma medio de pago]]="No Cumple"),"Sin Cierre","Cierre")</f>
        <v>Cierre</v>
      </c>
      <c r="Y1554" s="1" t="s">
        <v>46</v>
      </c>
      <c r="Z1554" s="1" t="s">
        <v>46</v>
      </c>
      <c r="AA1554" s="1" t="s">
        <v>46</v>
      </c>
      <c r="AB1554" s="1" t="s">
        <v>46</v>
      </c>
      <c r="AC1554" s="11" t="str">
        <f>IF(OR(VOZ_WHATSAPP[[#This Row],[La comunicación es asertiva, con respeto y evita maltrato]]="No Cumple",VOZ_WHATSAPP[[#This Row],[Cumple con las normativas legales]]="No Cumple"),"No Cumple","Cumple")</f>
        <v>Cumple</v>
      </c>
      <c r="AD1554" s="1" t="s">
        <v>46</v>
      </c>
      <c r="AE1554" s="1" t="s">
        <v>133</v>
      </c>
      <c r="AF1554" s="4">
        <v>1</v>
      </c>
      <c r="AG1554" s="4">
        <f>IF(AND(VOZ_WHATSAPP[[#This Row],[Estado Cierre]]="Sin Cierre",VOZ_WHATSAPP[[#This Row],[Nota Negocio]]="Sin Negocio"),VOZ_WHATSAPP[[#This Row],[Nota]]-24%,VOZ_WHATSAPP[[#This Row],[Nota]])</f>
        <v>1</v>
      </c>
      <c r="AH1554" s="8">
        <f>IF(VOZ_WHATSAPP[[#This Row],[Estado Legal]]="No Cumple",0,IF(VOZ_WHATSAPP[[#This Row],[Realiza lectura de guion Legal]]="No Cumple",VOZ_WHATSAPP[[#This Row],[Nota 2]]-50%,VOZ_WHATSAPP[[#This Row],[Nota 2]]))</f>
        <v>1</v>
      </c>
    </row>
    <row r="1555" spans="1:34" x14ac:dyDescent="0.25">
      <c r="A1555" s="2" t="str">
        <f>VOZ_WHATSAPP[[#This Row],[ID Asesor]]&amp;VOZ_WHATSAPP[[#This Row],[Fecha Monitoreo]]</f>
        <v>363145852</v>
      </c>
      <c r="B1555" s="2">
        <v>45852</v>
      </c>
      <c r="C1555" s="1" t="s">
        <v>42</v>
      </c>
      <c r="D1555" s="1">
        <v>3631</v>
      </c>
      <c r="E1555" s="2">
        <v>45852</v>
      </c>
      <c r="F1555" s="3">
        <v>0.44791666666666669</v>
      </c>
      <c r="G1555" s="1" t="s">
        <v>80</v>
      </c>
      <c r="H1555" s="1" t="s">
        <v>44</v>
      </c>
      <c r="I1555" s="1">
        <v>1377</v>
      </c>
      <c r="J1555" s="1">
        <v>3005943763</v>
      </c>
      <c r="K1555" s="1" t="s">
        <v>45</v>
      </c>
      <c r="L1555" s="1" t="s">
        <v>46</v>
      </c>
      <c r="M1555" s="1" t="s">
        <v>46</v>
      </c>
      <c r="N1555" s="1" t="s">
        <v>46</v>
      </c>
      <c r="O1555" s="1" t="s">
        <v>46</v>
      </c>
      <c r="P1555" s="1" t="s">
        <v>46</v>
      </c>
      <c r="Q1555" s="1" t="s">
        <v>46</v>
      </c>
      <c r="R1555" s="1" t="s">
        <v>46</v>
      </c>
      <c r="S1555" s="1" t="s">
        <v>46</v>
      </c>
      <c r="T1555" s="12" t="str">
        <f>IF(OR(VOZ_WHATSAPP[[#This Row],[Brinda argumentos coherentes a la objeción]]="No Cumple",VOZ_WHATSAPP[[#This Row],[Despliegue de Beneficios y/o consecuencias]]="No Cumple"),"Sin Negocio","Negocio")</f>
        <v>Negocio</v>
      </c>
      <c r="U1555" s="1" t="s">
        <v>48</v>
      </c>
      <c r="V1555" s="1" t="s">
        <v>48</v>
      </c>
      <c r="W1555" s="1" t="s">
        <v>48</v>
      </c>
      <c r="X1555" s="12" t="str">
        <f>IF(OR(VOZ_WHATSAPP[[#This Row],[Confirma Valor de pago]]="No Cumple",VOZ_WHATSAPP[[#This Row],[Confirma hora de pago]]="No Cumple",VOZ_WHATSAPP[[#This Row],[Confirma medio de pago]]="No Cumple"),"Sin Cierre","Cierre")</f>
        <v>Cierre</v>
      </c>
      <c r="Y1555" s="1" t="s">
        <v>46</v>
      </c>
      <c r="Z1555" s="1" t="s">
        <v>46</v>
      </c>
      <c r="AA1555" s="1" t="s">
        <v>46</v>
      </c>
      <c r="AB1555" s="1" t="s">
        <v>46</v>
      </c>
      <c r="AC1555" s="11" t="str">
        <f>IF(OR(VOZ_WHATSAPP[[#This Row],[La comunicación es asertiva, con respeto y evita maltrato]]="No Cumple",VOZ_WHATSAPP[[#This Row],[Cumple con las normativas legales]]="No Cumple"),"No Cumple","Cumple")</f>
        <v>Cumple</v>
      </c>
      <c r="AD1555" s="1" t="s">
        <v>46</v>
      </c>
      <c r="AE1555" s="1" t="s">
        <v>55</v>
      </c>
      <c r="AF1555" s="4">
        <v>1</v>
      </c>
      <c r="AG1555" s="4">
        <f>IF(AND(VOZ_WHATSAPP[[#This Row],[Estado Cierre]]="Sin Cierre",VOZ_WHATSAPP[[#This Row],[Nota Negocio]]="Sin Negocio"),VOZ_WHATSAPP[[#This Row],[Nota]]-24%,VOZ_WHATSAPP[[#This Row],[Nota]])</f>
        <v>1</v>
      </c>
      <c r="AH1555" s="8">
        <f>IF(VOZ_WHATSAPP[[#This Row],[Estado Legal]]="No Cumple",0,IF(VOZ_WHATSAPP[[#This Row],[Realiza lectura de guion Legal]]="No Cumple",VOZ_WHATSAPP[[#This Row],[Nota 2]]-50%,VOZ_WHATSAPP[[#This Row],[Nota 2]]))</f>
        <v>1</v>
      </c>
    </row>
    <row r="1556" spans="1:34" x14ac:dyDescent="0.25">
      <c r="A1556" s="2" t="str">
        <f>VOZ_WHATSAPP[[#This Row],[ID Asesor]]&amp;VOZ_WHATSAPP[[#This Row],[Fecha Monitoreo]]</f>
        <v>396945852</v>
      </c>
      <c r="B1556" s="2">
        <v>45852</v>
      </c>
      <c r="C1556" s="1" t="s">
        <v>56</v>
      </c>
      <c r="D1556" s="1">
        <v>3969</v>
      </c>
      <c r="E1556" s="2">
        <v>45852</v>
      </c>
      <c r="F1556" s="3">
        <v>0.34513888888888888</v>
      </c>
      <c r="G1556" s="1" t="s">
        <v>51</v>
      </c>
      <c r="H1556" s="1" t="s">
        <v>44</v>
      </c>
      <c r="I1556" s="1">
        <v>1442</v>
      </c>
      <c r="J1556" s="1">
        <v>3126055429</v>
      </c>
      <c r="K1556" s="1" t="s">
        <v>45</v>
      </c>
      <c r="L1556" s="1" t="s">
        <v>46</v>
      </c>
      <c r="M1556" s="1" t="s">
        <v>46</v>
      </c>
      <c r="N1556" s="1" t="s">
        <v>46</v>
      </c>
      <c r="O1556" s="1" t="s">
        <v>46</v>
      </c>
      <c r="P1556" s="1" t="s">
        <v>46</v>
      </c>
      <c r="Q1556" s="1" t="s">
        <v>48</v>
      </c>
      <c r="R1556" s="1" t="s">
        <v>48</v>
      </c>
      <c r="S1556" s="1" t="s">
        <v>47</v>
      </c>
      <c r="T1556" s="12" t="str">
        <f>IF(OR(VOZ_WHATSAPP[[#This Row],[Brinda argumentos coherentes a la objeción]]="No Cumple",VOZ_WHATSAPP[[#This Row],[Despliegue de Beneficios y/o consecuencias]]="No Cumple"),"Sin Negocio","Negocio")</f>
        <v>Sin Negocio</v>
      </c>
      <c r="U1556" s="1" t="s">
        <v>46</v>
      </c>
      <c r="V1556" s="1" t="s">
        <v>46</v>
      </c>
      <c r="W1556" s="1" t="s">
        <v>46</v>
      </c>
      <c r="X1556" s="12" t="str">
        <f>IF(OR(VOZ_WHATSAPP[[#This Row],[Confirma Valor de pago]]="No Cumple",VOZ_WHATSAPP[[#This Row],[Confirma hora de pago]]="No Cumple",VOZ_WHATSAPP[[#This Row],[Confirma medio de pago]]="No Cumple"),"Sin Cierre","Cierre")</f>
        <v>Cierre</v>
      </c>
      <c r="Y1556" s="1" t="s">
        <v>46</v>
      </c>
      <c r="Z1556" s="1" t="s">
        <v>46</v>
      </c>
      <c r="AA1556" s="1" t="s">
        <v>46</v>
      </c>
      <c r="AB1556" s="1" t="s">
        <v>46</v>
      </c>
      <c r="AC1556" s="11" t="str">
        <f>IF(OR(VOZ_WHATSAPP[[#This Row],[La comunicación es asertiva, con respeto y evita maltrato]]="No Cumple",VOZ_WHATSAPP[[#This Row],[Cumple con las normativas legales]]="No Cumple"),"No Cumple","Cumple")</f>
        <v>Cumple</v>
      </c>
      <c r="AD1556" s="1" t="s">
        <v>46</v>
      </c>
      <c r="AE1556" s="1" t="s">
        <v>1498</v>
      </c>
      <c r="AF1556" s="4">
        <v>0.9</v>
      </c>
      <c r="AG1556" s="4">
        <f>IF(AND(VOZ_WHATSAPP[[#This Row],[Estado Cierre]]="Sin Cierre",VOZ_WHATSAPP[[#This Row],[Nota Negocio]]="Sin Negocio"),VOZ_WHATSAPP[[#This Row],[Nota]]-24%,VOZ_WHATSAPP[[#This Row],[Nota]])</f>
        <v>0.9</v>
      </c>
      <c r="AH1556" s="8">
        <f>IF(VOZ_WHATSAPP[[#This Row],[Estado Legal]]="No Cumple",0,IF(VOZ_WHATSAPP[[#This Row],[Realiza lectura de guion Legal]]="No Cumple",VOZ_WHATSAPP[[#This Row],[Nota 2]]-50%,VOZ_WHATSAPP[[#This Row],[Nota 2]]))</f>
        <v>0.9</v>
      </c>
    </row>
    <row r="1557" spans="1:34" x14ac:dyDescent="0.25">
      <c r="A1557" s="2" t="str">
        <f>VOZ_WHATSAPP[[#This Row],[ID Asesor]]&amp;VOZ_WHATSAPP[[#This Row],[Fecha Monitoreo]]</f>
        <v>402245852</v>
      </c>
      <c r="B1557" s="2">
        <v>45852</v>
      </c>
      <c r="C1557" s="1" t="s">
        <v>42</v>
      </c>
      <c r="D1557" s="1">
        <v>4022</v>
      </c>
      <c r="E1557" s="2">
        <v>45852</v>
      </c>
      <c r="F1557" s="3">
        <v>0.39166666666666666</v>
      </c>
      <c r="G1557" s="1" t="s">
        <v>80</v>
      </c>
      <c r="H1557" s="1" t="s">
        <v>44</v>
      </c>
      <c r="I1557" s="1">
        <v>612</v>
      </c>
      <c r="J1557" s="1">
        <v>3203978432</v>
      </c>
      <c r="K1557" s="1" t="s">
        <v>45</v>
      </c>
      <c r="L1557" s="1" t="s">
        <v>47</v>
      </c>
      <c r="M1557" s="1" t="s">
        <v>46</v>
      </c>
      <c r="N1557" s="1" t="s">
        <v>46</v>
      </c>
      <c r="O1557" s="1" t="s">
        <v>54</v>
      </c>
      <c r="P1557" s="1" t="s">
        <v>54</v>
      </c>
      <c r="Q1557" s="1" t="s">
        <v>47</v>
      </c>
      <c r="R1557" s="1" t="s">
        <v>47</v>
      </c>
      <c r="S1557" s="1" t="s">
        <v>47</v>
      </c>
      <c r="T1557" s="12" t="str">
        <f>IF(OR(VOZ_WHATSAPP[[#This Row],[Brinda argumentos coherentes a la objeción]]="No Cumple",VOZ_WHATSAPP[[#This Row],[Despliegue de Beneficios y/o consecuencias]]="No Cumple"),"Sin Negocio","Negocio")</f>
        <v>Sin Negocio</v>
      </c>
      <c r="U1557" s="1" t="s">
        <v>48</v>
      </c>
      <c r="V1557" s="1" t="s">
        <v>48</v>
      </c>
      <c r="W1557" s="1" t="s">
        <v>48</v>
      </c>
      <c r="X1557" s="12" t="str">
        <f>IF(OR(VOZ_WHATSAPP[[#This Row],[Confirma Valor de pago]]="No Cumple",VOZ_WHATSAPP[[#This Row],[Confirma hora de pago]]="No Cumple",VOZ_WHATSAPP[[#This Row],[Confirma medio de pago]]="No Cumple"),"Sin Cierre","Cierre")</f>
        <v>Cierre</v>
      </c>
      <c r="Y1557" s="1" t="s">
        <v>54</v>
      </c>
      <c r="Z1557" s="1" t="s">
        <v>54</v>
      </c>
      <c r="AA1557" s="1" t="s">
        <v>46</v>
      </c>
      <c r="AB1557" s="1" t="s">
        <v>46</v>
      </c>
      <c r="AC1557" s="11" t="str">
        <f>IF(OR(VOZ_WHATSAPP[[#This Row],[La comunicación es asertiva, con respeto y evita maltrato]]="No Cumple",VOZ_WHATSAPP[[#This Row],[Cumple con las normativas legales]]="No Cumple"),"No Cumple","Cumple")</f>
        <v>Cumple</v>
      </c>
      <c r="AD1557" s="1" t="s">
        <v>46</v>
      </c>
      <c r="AE1557" s="1" t="s">
        <v>1499</v>
      </c>
      <c r="AF1557" s="4">
        <v>0.33</v>
      </c>
      <c r="AG1557" s="4">
        <f>IF(AND(VOZ_WHATSAPP[[#This Row],[Estado Cierre]]="Sin Cierre",VOZ_WHATSAPP[[#This Row],[Nota Negocio]]="Sin Negocio"),VOZ_WHATSAPP[[#This Row],[Nota]]-24%,VOZ_WHATSAPP[[#This Row],[Nota]])</f>
        <v>0.33</v>
      </c>
      <c r="AH1557" s="8">
        <f>IF(VOZ_WHATSAPP[[#This Row],[Estado Legal]]="No Cumple",0,IF(VOZ_WHATSAPP[[#This Row],[Realiza lectura de guion Legal]]="No Cumple",VOZ_WHATSAPP[[#This Row],[Nota 2]]-50%,VOZ_WHATSAPP[[#This Row],[Nota 2]]))</f>
        <v>0.33</v>
      </c>
    </row>
    <row r="1558" spans="1:34" x14ac:dyDescent="0.25">
      <c r="A1558" s="2" t="str">
        <f>VOZ_WHATSAPP[[#This Row],[ID Asesor]]&amp;VOZ_WHATSAPP[[#This Row],[Fecha Monitoreo]]</f>
        <v>396845852</v>
      </c>
      <c r="B1558" s="2">
        <v>45852</v>
      </c>
      <c r="C1558" s="1" t="s">
        <v>126</v>
      </c>
      <c r="D1558" s="1">
        <v>3968</v>
      </c>
      <c r="E1558" s="2">
        <v>45852</v>
      </c>
      <c r="F1558" s="3">
        <v>3.6805555555555557E-2</v>
      </c>
      <c r="G1558" s="1" t="s">
        <v>80</v>
      </c>
      <c r="H1558" s="1" t="s">
        <v>44</v>
      </c>
      <c r="I1558" s="1">
        <v>607</v>
      </c>
      <c r="J1558" s="1">
        <v>3028071601</v>
      </c>
      <c r="K1558" s="1" t="s">
        <v>45</v>
      </c>
      <c r="L1558" s="1" t="s">
        <v>46</v>
      </c>
      <c r="M1558" s="1" t="s">
        <v>46</v>
      </c>
      <c r="N1558" s="1" t="s">
        <v>46</v>
      </c>
      <c r="O1558" s="1" t="s">
        <v>46</v>
      </c>
      <c r="P1558" s="1" t="s">
        <v>46</v>
      </c>
      <c r="Q1558" s="1" t="s">
        <v>46</v>
      </c>
      <c r="R1558" s="1" t="s">
        <v>46</v>
      </c>
      <c r="S1558" s="1" t="s">
        <v>46</v>
      </c>
      <c r="T1558" s="12" t="str">
        <f>IF(OR(VOZ_WHATSAPP[[#This Row],[Brinda argumentos coherentes a la objeción]]="No Cumple",VOZ_WHATSAPP[[#This Row],[Despliegue de Beneficios y/o consecuencias]]="No Cumple"),"Sin Negocio","Negocio")</f>
        <v>Negocio</v>
      </c>
      <c r="U1558" s="1" t="s">
        <v>48</v>
      </c>
      <c r="V1558" s="1" t="s">
        <v>48</v>
      </c>
      <c r="W1558" s="1" t="s">
        <v>48</v>
      </c>
      <c r="X1558" s="12" t="str">
        <f>IF(OR(VOZ_WHATSAPP[[#This Row],[Confirma Valor de pago]]="No Cumple",VOZ_WHATSAPP[[#This Row],[Confirma hora de pago]]="No Cumple",VOZ_WHATSAPP[[#This Row],[Confirma medio de pago]]="No Cumple"),"Sin Cierre","Cierre")</f>
        <v>Cierre</v>
      </c>
      <c r="Y1558" s="1" t="s">
        <v>46</v>
      </c>
      <c r="Z1558" s="1" t="s">
        <v>46</v>
      </c>
      <c r="AA1558" s="1" t="s">
        <v>46</v>
      </c>
      <c r="AB1558" s="1" t="s">
        <v>46</v>
      </c>
      <c r="AC1558" s="11" t="str">
        <f>IF(OR(VOZ_WHATSAPP[[#This Row],[La comunicación es asertiva, con respeto y evita maltrato]]="No Cumple",VOZ_WHATSAPP[[#This Row],[Cumple con las normativas legales]]="No Cumple"),"No Cumple","Cumple")</f>
        <v>Cumple</v>
      </c>
      <c r="AD1558" s="1" t="s">
        <v>46</v>
      </c>
      <c r="AE1558" s="1" t="s">
        <v>133</v>
      </c>
      <c r="AF1558" s="4">
        <v>1</v>
      </c>
      <c r="AG1558" s="4">
        <f>IF(AND(VOZ_WHATSAPP[[#This Row],[Estado Cierre]]="Sin Cierre",VOZ_WHATSAPP[[#This Row],[Nota Negocio]]="Sin Negocio"),VOZ_WHATSAPP[[#This Row],[Nota]]-24%,VOZ_WHATSAPP[[#This Row],[Nota]])</f>
        <v>1</v>
      </c>
      <c r="AH1558" s="8">
        <f>IF(VOZ_WHATSAPP[[#This Row],[Estado Legal]]="No Cumple",0,IF(VOZ_WHATSAPP[[#This Row],[Realiza lectura de guion Legal]]="No Cumple",VOZ_WHATSAPP[[#This Row],[Nota 2]]-50%,VOZ_WHATSAPP[[#This Row],[Nota 2]]))</f>
        <v>1</v>
      </c>
    </row>
    <row r="1559" spans="1:34" x14ac:dyDescent="0.25">
      <c r="A1559" s="2" t="str">
        <f>VOZ_WHATSAPP[[#This Row],[ID Asesor]]&amp;VOZ_WHATSAPP[[#This Row],[Fecha Monitoreo]]</f>
        <v>402745852</v>
      </c>
      <c r="B1559" s="2">
        <v>45852</v>
      </c>
      <c r="C1559" s="1" t="s">
        <v>696</v>
      </c>
      <c r="D1559" s="1">
        <v>4027</v>
      </c>
      <c r="E1559" s="2">
        <v>45852</v>
      </c>
      <c r="F1559" s="3">
        <v>0.39374999999999999</v>
      </c>
      <c r="G1559" s="1" t="s">
        <v>43</v>
      </c>
      <c r="H1559" s="1" t="s">
        <v>44</v>
      </c>
      <c r="I1559" s="1">
        <v>1449</v>
      </c>
      <c r="J1559" s="1">
        <v>3143197887</v>
      </c>
      <c r="K1559" s="1" t="s">
        <v>45</v>
      </c>
      <c r="L1559" s="1" t="s">
        <v>47</v>
      </c>
      <c r="M1559" s="1" t="s">
        <v>47</v>
      </c>
      <c r="N1559" s="1" t="s">
        <v>46</v>
      </c>
      <c r="O1559" s="1" t="s">
        <v>46</v>
      </c>
      <c r="P1559" s="1" t="s">
        <v>46</v>
      </c>
      <c r="Q1559" s="1" t="s">
        <v>46</v>
      </c>
      <c r="R1559" s="1" t="s">
        <v>46</v>
      </c>
      <c r="S1559" s="1" t="s">
        <v>46</v>
      </c>
      <c r="T1559" s="12" t="str">
        <f>IF(OR(VOZ_WHATSAPP[[#This Row],[Brinda argumentos coherentes a la objeción]]="No Cumple",VOZ_WHATSAPP[[#This Row],[Despliegue de Beneficios y/o consecuencias]]="No Cumple"),"Sin Negocio","Negocio")</f>
        <v>Negocio</v>
      </c>
      <c r="U1559" s="1" t="s">
        <v>48</v>
      </c>
      <c r="V1559" s="1" t="s">
        <v>48</v>
      </c>
      <c r="W1559" s="1" t="s">
        <v>48</v>
      </c>
      <c r="X1559" s="12" t="str">
        <f>IF(OR(VOZ_WHATSAPP[[#This Row],[Confirma Valor de pago]]="No Cumple",VOZ_WHATSAPP[[#This Row],[Confirma hora de pago]]="No Cumple",VOZ_WHATSAPP[[#This Row],[Confirma medio de pago]]="No Cumple"),"Sin Cierre","Cierre")</f>
        <v>Cierre</v>
      </c>
      <c r="Y1559" s="1" t="s">
        <v>54</v>
      </c>
      <c r="Z1559" s="1" t="s">
        <v>54</v>
      </c>
      <c r="AA1559" s="1" t="s">
        <v>46</v>
      </c>
      <c r="AB1559" s="1" t="s">
        <v>46</v>
      </c>
      <c r="AC1559" s="11" t="str">
        <f>IF(OR(VOZ_WHATSAPP[[#This Row],[La comunicación es asertiva, con respeto y evita maltrato]]="No Cumple",VOZ_WHATSAPP[[#This Row],[Cumple con las normativas legales]]="No Cumple"),"No Cumple","Cumple")</f>
        <v>Cumple</v>
      </c>
      <c r="AD1559" s="1" t="s">
        <v>46</v>
      </c>
      <c r="AE1559" s="1" t="s">
        <v>1500</v>
      </c>
      <c r="AF1559" s="4">
        <v>0.69</v>
      </c>
      <c r="AG1559" s="4">
        <f>IF(AND(VOZ_WHATSAPP[[#This Row],[Estado Cierre]]="Sin Cierre",VOZ_WHATSAPP[[#This Row],[Nota Negocio]]="Sin Negocio"),VOZ_WHATSAPP[[#This Row],[Nota]]-24%,VOZ_WHATSAPP[[#This Row],[Nota]])</f>
        <v>0.69</v>
      </c>
      <c r="AH1559" s="8">
        <f>IF(VOZ_WHATSAPP[[#This Row],[Estado Legal]]="No Cumple",0,IF(VOZ_WHATSAPP[[#This Row],[Realiza lectura de guion Legal]]="No Cumple",VOZ_WHATSAPP[[#This Row],[Nota 2]]-50%,VOZ_WHATSAPP[[#This Row],[Nota 2]]))</f>
        <v>0.69</v>
      </c>
    </row>
    <row r="1560" spans="1:34" x14ac:dyDescent="0.25">
      <c r="A1560" s="2" t="str">
        <f>VOZ_WHATSAPP[[#This Row],[ID Asesor]]&amp;VOZ_WHATSAPP[[#This Row],[Fecha Monitoreo]]</f>
        <v>403245852</v>
      </c>
      <c r="B1560" s="2">
        <v>45852</v>
      </c>
      <c r="C1560" s="1" t="s">
        <v>696</v>
      </c>
      <c r="D1560" s="1">
        <v>4032</v>
      </c>
      <c r="E1560" s="2">
        <v>45852</v>
      </c>
      <c r="F1560" s="3">
        <v>0.52847222222222223</v>
      </c>
      <c r="G1560" s="1" t="s">
        <v>51</v>
      </c>
      <c r="H1560" s="1" t="s">
        <v>44</v>
      </c>
      <c r="I1560" s="1">
        <v>1454</v>
      </c>
      <c r="J1560" s="1">
        <v>3128877321</v>
      </c>
      <c r="K1560" s="1" t="s">
        <v>45</v>
      </c>
      <c r="L1560" s="1" t="s">
        <v>46</v>
      </c>
      <c r="M1560" s="1" t="s">
        <v>46</v>
      </c>
      <c r="N1560" s="1" t="s">
        <v>46</v>
      </c>
      <c r="O1560" s="1" t="s">
        <v>46</v>
      </c>
      <c r="P1560" s="1" t="s">
        <v>46</v>
      </c>
      <c r="Q1560" s="1" t="s">
        <v>46</v>
      </c>
      <c r="R1560" s="1" t="s">
        <v>46</v>
      </c>
      <c r="S1560" s="1" t="s">
        <v>46</v>
      </c>
      <c r="T1560" s="12" t="str">
        <f>IF(OR(VOZ_WHATSAPP[[#This Row],[Brinda argumentos coherentes a la objeción]]="No Cumple",VOZ_WHATSAPP[[#This Row],[Despliegue de Beneficios y/o consecuencias]]="No Cumple"),"Sin Negocio","Negocio")</f>
        <v>Negocio</v>
      </c>
      <c r="U1560" s="1" t="s">
        <v>48</v>
      </c>
      <c r="V1560" s="1" t="s">
        <v>48</v>
      </c>
      <c r="W1560" s="1" t="s">
        <v>48</v>
      </c>
      <c r="X1560" s="12" t="str">
        <f>IF(OR(VOZ_WHATSAPP[[#This Row],[Confirma Valor de pago]]="No Cumple",VOZ_WHATSAPP[[#This Row],[Confirma hora de pago]]="No Cumple",VOZ_WHATSAPP[[#This Row],[Confirma medio de pago]]="No Cumple"),"Sin Cierre","Cierre")</f>
        <v>Cierre</v>
      </c>
      <c r="Y1560" s="1" t="s">
        <v>46</v>
      </c>
      <c r="Z1560" s="1" t="s">
        <v>54</v>
      </c>
      <c r="AA1560" s="1" t="s">
        <v>46</v>
      </c>
      <c r="AB1560" s="1" t="s">
        <v>46</v>
      </c>
      <c r="AC1560" s="11" t="str">
        <f>IF(OR(VOZ_WHATSAPP[[#This Row],[La comunicación es asertiva, con respeto y evita maltrato]]="No Cumple",VOZ_WHATSAPP[[#This Row],[Cumple con las normativas legales]]="No Cumple"),"No Cumple","Cumple")</f>
        <v>Cumple</v>
      </c>
      <c r="AD1560" s="1" t="s">
        <v>46</v>
      </c>
      <c r="AE1560" s="1" t="s">
        <v>1501</v>
      </c>
      <c r="AF1560" s="4">
        <v>0.85</v>
      </c>
      <c r="AG1560" s="4">
        <f>IF(AND(VOZ_WHATSAPP[[#This Row],[Estado Cierre]]="Sin Cierre",VOZ_WHATSAPP[[#This Row],[Nota Negocio]]="Sin Negocio"),VOZ_WHATSAPP[[#This Row],[Nota]]-24%,VOZ_WHATSAPP[[#This Row],[Nota]])</f>
        <v>0.85</v>
      </c>
      <c r="AH1560" s="8">
        <f>IF(VOZ_WHATSAPP[[#This Row],[Estado Legal]]="No Cumple",0,IF(VOZ_WHATSAPP[[#This Row],[Realiza lectura de guion Legal]]="No Cumple",VOZ_WHATSAPP[[#This Row],[Nota 2]]-50%,VOZ_WHATSAPP[[#This Row],[Nota 2]]))</f>
        <v>0.85</v>
      </c>
    </row>
    <row r="1561" spans="1:34" x14ac:dyDescent="0.25">
      <c r="A1561" s="2" t="str">
        <f>VOZ_WHATSAPP[[#This Row],[ID Asesor]]&amp;VOZ_WHATSAPP[[#This Row],[Fecha Monitoreo]]</f>
        <v>381845852</v>
      </c>
      <c r="B1561" s="2">
        <v>45852</v>
      </c>
      <c r="C1561" s="1" t="s">
        <v>42</v>
      </c>
      <c r="D1561" s="1">
        <v>3818</v>
      </c>
      <c r="E1561" s="2">
        <v>45852</v>
      </c>
      <c r="F1561" s="3">
        <v>0.53541666666666665</v>
      </c>
      <c r="G1561" s="1" t="s">
        <v>51</v>
      </c>
      <c r="H1561" s="1" t="s">
        <v>44</v>
      </c>
      <c r="I1561" s="1">
        <v>599</v>
      </c>
      <c r="J1561" s="1">
        <v>3006732795</v>
      </c>
      <c r="K1561" s="1" t="s">
        <v>45</v>
      </c>
      <c r="L1561" s="1" t="s">
        <v>46</v>
      </c>
      <c r="M1561" s="1" t="s">
        <v>46</v>
      </c>
      <c r="N1561" s="1" t="s">
        <v>46</v>
      </c>
      <c r="O1561" s="1" t="s">
        <v>46</v>
      </c>
      <c r="P1561" s="1" t="s">
        <v>46</v>
      </c>
      <c r="Q1561" s="1" t="s">
        <v>48</v>
      </c>
      <c r="R1561" s="1" t="s">
        <v>48</v>
      </c>
      <c r="S1561" s="1" t="s">
        <v>47</v>
      </c>
      <c r="T1561" s="12" t="str">
        <f>IF(OR(VOZ_WHATSAPP[[#This Row],[Brinda argumentos coherentes a la objeción]]="No Cumple",VOZ_WHATSAPP[[#This Row],[Despliegue de Beneficios y/o consecuencias]]="No Cumple"),"Sin Negocio","Negocio")</f>
        <v>Sin Negocio</v>
      </c>
      <c r="U1561" s="1" t="s">
        <v>46</v>
      </c>
      <c r="V1561" s="1" t="s">
        <v>46</v>
      </c>
      <c r="W1561" s="1" t="s">
        <v>46</v>
      </c>
      <c r="X1561" s="12" t="str">
        <f>IF(OR(VOZ_WHATSAPP[[#This Row],[Confirma Valor de pago]]="No Cumple",VOZ_WHATSAPP[[#This Row],[Confirma hora de pago]]="No Cumple",VOZ_WHATSAPP[[#This Row],[Confirma medio de pago]]="No Cumple"),"Sin Cierre","Cierre")</f>
        <v>Cierre</v>
      </c>
      <c r="Y1561" s="1" t="s">
        <v>46</v>
      </c>
      <c r="Z1561" s="1" t="s">
        <v>46</v>
      </c>
      <c r="AA1561" s="1" t="s">
        <v>46</v>
      </c>
      <c r="AB1561" s="1" t="s">
        <v>46</v>
      </c>
      <c r="AC1561" s="11" t="str">
        <f>IF(OR(VOZ_WHATSAPP[[#This Row],[La comunicación es asertiva, con respeto y evita maltrato]]="No Cumple",VOZ_WHATSAPP[[#This Row],[Cumple con las normativas legales]]="No Cumple"),"No Cumple","Cumple")</f>
        <v>Cumple</v>
      </c>
      <c r="AD1561" s="1" t="s">
        <v>46</v>
      </c>
      <c r="AE1561" s="1" t="s">
        <v>1502</v>
      </c>
      <c r="AF1561" s="4">
        <v>0.9</v>
      </c>
      <c r="AG1561" s="4">
        <f>IF(AND(VOZ_WHATSAPP[[#This Row],[Estado Cierre]]="Sin Cierre",VOZ_WHATSAPP[[#This Row],[Nota Negocio]]="Sin Negocio"),VOZ_WHATSAPP[[#This Row],[Nota]]-24%,VOZ_WHATSAPP[[#This Row],[Nota]])</f>
        <v>0.9</v>
      </c>
      <c r="AH1561" s="8">
        <f>IF(VOZ_WHATSAPP[[#This Row],[Estado Legal]]="No Cumple",0,IF(VOZ_WHATSAPP[[#This Row],[Realiza lectura de guion Legal]]="No Cumple",VOZ_WHATSAPP[[#This Row],[Nota 2]]-50%,VOZ_WHATSAPP[[#This Row],[Nota 2]]))</f>
        <v>0.9</v>
      </c>
    </row>
    <row r="1562" spans="1:34" x14ac:dyDescent="0.25">
      <c r="A1562" s="2" t="str">
        <f>VOZ_WHATSAPP[[#This Row],[ID Asesor]]&amp;VOZ_WHATSAPP[[#This Row],[Fecha Monitoreo]]</f>
        <v>356545852</v>
      </c>
      <c r="B1562" s="2">
        <v>45852</v>
      </c>
      <c r="C1562" s="1" t="s">
        <v>56</v>
      </c>
      <c r="D1562" s="1">
        <v>3565</v>
      </c>
      <c r="E1562" s="2">
        <v>45852</v>
      </c>
      <c r="F1562" s="3">
        <v>0.44236111111111109</v>
      </c>
      <c r="G1562" s="1" t="s">
        <v>60</v>
      </c>
      <c r="H1562" s="1" t="s">
        <v>44</v>
      </c>
      <c r="I1562" s="1">
        <v>1359</v>
      </c>
      <c r="J1562" s="1">
        <v>3019175846</v>
      </c>
      <c r="K1562" s="1" t="s">
        <v>45</v>
      </c>
      <c r="L1562" s="1" t="s">
        <v>46</v>
      </c>
      <c r="M1562" s="1" t="s">
        <v>46</v>
      </c>
      <c r="N1562" s="1" t="s">
        <v>46</v>
      </c>
      <c r="O1562" s="1" t="s">
        <v>46</v>
      </c>
      <c r="P1562" s="1" t="s">
        <v>46</v>
      </c>
      <c r="Q1562" s="1" t="s">
        <v>48</v>
      </c>
      <c r="R1562" s="1" t="s">
        <v>48</v>
      </c>
      <c r="S1562" s="1" t="s">
        <v>46</v>
      </c>
      <c r="T1562" s="12" t="str">
        <f>IF(OR(VOZ_WHATSAPP[[#This Row],[Brinda argumentos coherentes a la objeción]]="No Cumple",VOZ_WHATSAPP[[#This Row],[Despliegue de Beneficios y/o consecuencias]]="No Cumple"),"Sin Negocio","Negocio")</f>
        <v>Negocio</v>
      </c>
      <c r="U1562" s="1" t="s">
        <v>46</v>
      </c>
      <c r="V1562" s="1" t="s">
        <v>46</v>
      </c>
      <c r="W1562" s="1" t="s">
        <v>46</v>
      </c>
      <c r="X1562" s="12" t="str">
        <f>IF(OR(VOZ_WHATSAPP[[#This Row],[Confirma Valor de pago]]="No Cumple",VOZ_WHATSAPP[[#This Row],[Confirma hora de pago]]="No Cumple",VOZ_WHATSAPP[[#This Row],[Confirma medio de pago]]="No Cumple"),"Sin Cierre","Cierre")</f>
        <v>Cierre</v>
      </c>
      <c r="Y1562" s="1" t="s">
        <v>46</v>
      </c>
      <c r="Z1562" s="1" t="s">
        <v>46</v>
      </c>
      <c r="AA1562" s="1" t="s">
        <v>46</v>
      </c>
      <c r="AB1562" s="1" t="s">
        <v>46</v>
      </c>
      <c r="AC1562" s="11" t="str">
        <f>IF(OR(VOZ_WHATSAPP[[#This Row],[La comunicación es asertiva, con respeto y evita maltrato]]="No Cumple",VOZ_WHATSAPP[[#This Row],[Cumple con las normativas legales]]="No Cumple"),"No Cumple","Cumple")</f>
        <v>Cumple</v>
      </c>
      <c r="AD1562" s="1" t="s">
        <v>46</v>
      </c>
      <c r="AE1562" s="1" t="s">
        <v>1503</v>
      </c>
      <c r="AF1562" s="4">
        <v>1</v>
      </c>
      <c r="AG1562" s="4">
        <f>IF(AND(VOZ_WHATSAPP[[#This Row],[Estado Cierre]]="Sin Cierre",VOZ_WHATSAPP[[#This Row],[Nota Negocio]]="Sin Negocio"),VOZ_WHATSAPP[[#This Row],[Nota]]-24%,VOZ_WHATSAPP[[#This Row],[Nota]])</f>
        <v>1</v>
      </c>
      <c r="AH1562" s="8">
        <f>IF(VOZ_WHATSAPP[[#This Row],[Estado Legal]]="No Cumple",0,IF(VOZ_WHATSAPP[[#This Row],[Realiza lectura de guion Legal]]="No Cumple",VOZ_WHATSAPP[[#This Row],[Nota 2]]-50%,VOZ_WHATSAPP[[#This Row],[Nota 2]]))</f>
        <v>1</v>
      </c>
    </row>
    <row r="1563" spans="1:34" x14ac:dyDescent="0.25">
      <c r="A1563" s="2" t="str">
        <f>VOZ_WHATSAPP[[#This Row],[ID Asesor]]&amp;VOZ_WHATSAPP[[#This Row],[Fecha Monitoreo]]</f>
        <v>402345852</v>
      </c>
      <c r="B1563" s="2">
        <v>45852</v>
      </c>
      <c r="C1563" s="1" t="s">
        <v>126</v>
      </c>
      <c r="D1563" s="1">
        <v>4023</v>
      </c>
      <c r="E1563" s="2">
        <v>45852</v>
      </c>
      <c r="F1563" s="3">
        <v>0.43541666666666667</v>
      </c>
      <c r="G1563" s="1" t="s">
        <v>80</v>
      </c>
      <c r="H1563" s="1" t="s">
        <v>44</v>
      </c>
      <c r="I1563" s="1">
        <v>613</v>
      </c>
      <c r="J1563" s="1">
        <v>3216573254</v>
      </c>
      <c r="K1563" s="1" t="s">
        <v>45</v>
      </c>
      <c r="L1563" s="1" t="s">
        <v>46</v>
      </c>
      <c r="M1563" s="1" t="s">
        <v>47</v>
      </c>
      <c r="N1563" s="1" t="s">
        <v>46</v>
      </c>
      <c r="O1563" s="1" t="s">
        <v>46</v>
      </c>
      <c r="P1563" s="1" t="s">
        <v>46</v>
      </c>
      <c r="Q1563" s="1" t="s">
        <v>46</v>
      </c>
      <c r="R1563" s="1" t="s">
        <v>46</v>
      </c>
      <c r="S1563" s="1" t="s">
        <v>47</v>
      </c>
      <c r="T1563" s="12" t="str">
        <f>IF(OR(VOZ_WHATSAPP[[#This Row],[Brinda argumentos coherentes a la objeción]]="No Cumple",VOZ_WHATSAPP[[#This Row],[Despliegue de Beneficios y/o consecuencias]]="No Cumple"),"Sin Negocio","Negocio")</f>
        <v>Sin Negocio</v>
      </c>
      <c r="U1563" s="1" t="s">
        <v>48</v>
      </c>
      <c r="V1563" s="1" t="s">
        <v>48</v>
      </c>
      <c r="W1563" s="1" t="s">
        <v>48</v>
      </c>
      <c r="X1563" s="12" t="str">
        <f>IF(OR(VOZ_WHATSAPP[[#This Row],[Confirma Valor de pago]]="No Cumple",VOZ_WHATSAPP[[#This Row],[Confirma hora de pago]]="No Cumple",VOZ_WHATSAPP[[#This Row],[Confirma medio de pago]]="No Cumple"),"Sin Cierre","Cierre")</f>
        <v>Cierre</v>
      </c>
      <c r="Y1563" s="1" t="s">
        <v>54</v>
      </c>
      <c r="Z1563" s="1" t="s">
        <v>46</v>
      </c>
      <c r="AA1563" s="1" t="s">
        <v>46</v>
      </c>
      <c r="AB1563" s="1" t="s">
        <v>46</v>
      </c>
      <c r="AC1563" s="11" t="str">
        <f>IF(OR(VOZ_WHATSAPP[[#This Row],[La comunicación es asertiva, con respeto y evita maltrato]]="No Cumple",VOZ_WHATSAPP[[#This Row],[Cumple con las normativas legales]]="No Cumple"),"No Cumple","Cumple")</f>
        <v>Cumple</v>
      </c>
      <c r="AD1563" s="1" t="s">
        <v>47</v>
      </c>
      <c r="AE1563" s="1" t="s">
        <v>1504</v>
      </c>
      <c r="AF1563" s="4">
        <v>0.78</v>
      </c>
      <c r="AG1563" s="4">
        <f>IF(AND(VOZ_WHATSAPP[[#This Row],[Estado Cierre]]="Sin Cierre",VOZ_WHATSAPP[[#This Row],[Nota Negocio]]="Sin Negocio"),VOZ_WHATSAPP[[#This Row],[Nota]]-24%,VOZ_WHATSAPP[[#This Row],[Nota]])</f>
        <v>0.78</v>
      </c>
      <c r="AH1563" s="8">
        <f>IF(VOZ_WHATSAPP[[#This Row],[Estado Legal]]="No Cumple",0,IF(VOZ_WHATSAPP[[#This Row],[Realiza lectura de guion Legal]]="No Cumple",VOZ_WHATSAPP[[#This Row],[Nota 2]]-50%,VOZ_WHATSAPP[[#This Row],[Nota 2]]))</f>
        <v>0.28000000000000003</v>
      </c>
    </row>
    <row r="1564" spans="1:34" x14ac:dyDescent="0.25">
      <c r="A1564" s="2" t="str">
        <f>VOZ_WHATSAPP[[#This Row],[ID Asesor]]&amp;VOZ_WHATSAPP[[#This Row],[Fecha Monitoreo]]</f>
        <v>372945852</v>
      </c>
      <c r="B1564" s="2">
        <v>45852</v>
      </c>
      <c r="C1564" s="1" t="s">
        <v>696</v>
      </c>
      <c r="D1564" s="1">
        <v>3729</v>
      </c>
      <c r="E1564" s="2">
        <v>45852</v>
      </c>
      <c r="F1564" s="3">
        <v>0.45416666666666666</v>
      </c>
      <c r="G1564" s="1" t="s">
        <v>80</v>
      </c>
      <c r="H1564" s="1" t="s">
        <v>44</v>
      </c>
      <c r="I1564" s="1">
        <v>1063</v>
      </c>
      <c r="J1564" s="1">
        <v>3132937294</v>
      </c>
      <c r="K1564" s="1" t="s">
        <v>45</v>
      </c>
      <c r="L1564" s="1" t="s">
        <v>46</v>
      </c>
      <c r="M1564" s="1" t="s">
        <v>46</v>
      </c>
      <c r="N1564" s="1" t="s">
        <v>46</v>
      </c>
      <c r="O1564" s="1" t="s">
        <v>46</v>
      </c>
      <c r="P1564" s="1" t="s">
        <v>46</v>
      </c>
      <c r="Q1564" s="1" t="s">
        <v>46</v>
      </c>
      <c r="R1564" s="1" t="s">
        <v>47</v>
      </c>
      <c r="S1564" s="1" t="s">
        <v>46</v>
      </c>
      <c r="T1564" s="12" t="str">
        <f>IF(OR(VOZ_WHATSAPP[[#This Row],[Brinda argumentos coherentes a la objeción]]="No Cumple",VOZ_WHATSAPP[[#This Row],[Despliegue de Beneficios y/o consecuencias]]="No Cumple"),"Sin Negocio","Negocio")</f>
        <v>Sin Negocio</v>
      </c>
      <c r="U1564" s="1" t="s">
        <v>48</v>
      </c>
      <c r="V1564" s="1" t="s">
        <v>48</v>
      </c>
      <c r="W1564" s="1" t="s">
        <v>48</v>
      </c>
      <c r="X1564" s="12" t="str">
        <f>IF(OR(VOZ_WHATSAPP[[#This Row],[Confirma Valor de pago]]="No Cumple",VOZ_WHATSAPP[[#This Row],[Confirma hora de pago]]="No Cumple",VOZ_WHATSAPP[[#This Row],[Confirma medio de pago]]="No Cumple"),"Sin Cierre","Cierre")</f>
        <v>Cierre</v>
      </c>
      <c r="Y1564" s="1" t="s">
        <v>46</v>
      </c>
      <c r="Z1564" s="1" t="s">
        <v>46</v>
      </c>
      <c r="AA1564" s="1" t="s">
        <v>46</v>
      </c>
      <c r="AB1564" s="1" t="s">
        <v>46</v>
      </c>
      <c r="AC1564" s="11" t="str">
        <f>IF(OR(VOZ_WHATSAPP[[#This Row],[La comunicación es asertiva, con respeto y evita maltrato]]="No Cumple",VOZ_WHATSAPP[[#This Row],[Cumple con las normativas legales]]="No Cumple"),"No Cumple","Cumple")</f>
        <v>Cumple</v>
      </c>
      <c r="AD1564" s="1" t="s">
        <v>46</v>
      </c>
      <c r="AE1564" s="1" t="s">
        <v>1478</v>
      </c>
      <c r="AF1564" s="4">
        <v>0.9</v>
      </c>
      <c r="AG1564" s="4">
        <f>IF(AND(VOZ_WHATSAPP[[#This Row],[Estado Cierre]]="Sin Cierre",VOZ_WHATSAPP[[#This Row],[Nota Negocio]]="Sin Negocio"),VOZ_WHATSAPP[[#This Row],[Nota]]-24%,VOZ_WHATSAPP[[#This Row],[Nota]])</f>
        <v>0.9</v>
      </c>
      <c r="AH1564" s="8">
        <f>IF(VOZ_WHATSAPP[[#This Row],[Estado Legal]]="No Cumple",0,IF(VOZ_WHATSAPP[[#This Row],[Realiza lectura de guion Legal]]="No Cumple",VOZ_WHATSAPP[[#This Row],[Nota 2]]-50%,VOZ_WHATSAPP[[#This Row],[Nota 2]]))</f>
        <v>0.9</v>
      </c>
    </row>
    <row r="1565" spans="1:34" x14ac:dyDescent="0.25">
      <c r="A1565" s="2" t="str">
        <f>VOZ_WHATSAPP[[#This Row],[ID Asesor]]&amp;VOZ_WHATSAPP[[#This Row],[Fecha Monitoreo]]</f>
        <v>303545852</v>
      </c>
      <c r="B1565" s="2">
        <v>45852</v>
      </c>
      <c r="C1565" s="1" t="s">
        <v>56</v>
      </c>
      <c r="D1565" s="1">
        <v>3035</v>
      </c>
      <c r="E1565" s="2">
        <v>45852</v>
      </c>
      <c r="F1565" s="3">
        <v>0.45069444444444445</v>
      </c>
      <c r="G1565" s="1" t="s">
        <v>60</v>
      </c>
      <c r="H1565" s="1" t="s">
        <v>44</v>
      </c>
      <c r="I1565" s="1">
        <v>1151</v>
      </c>
      <c r="J1565" s="1">
        <v>3142446393</v>
      </c>
      <c r="K1565" s="1" t="s">
        <v>45</v>
      </c>
      <c r="L1565" s="1" t="s">
        <v>46</v>
      </c>
      <c r="M1565" s="1" t="s">
        <v>46</v>
      </c>
      <c r="N1565" s="1" t="s">
        <v>46</v>
      </c>
      <c r="O1565" s="1" t="s">
        <v>54</v>
      </c>
      <c r="P1565" s="1" t="s">
        <v>46</v>
      </c>
      <c r="Q1565" s="1" t="s">
        <v>48</v>
      </c>
      <c r="R1565" s="1" t="s">
        <v>48</v>
      </c>
      <c r="S1565" s="1" t="s">
        <v>46</v>
      </c>
      <c r="T1565" s="12" t="str">
        <f>IF(OR(VOZ_WHATSAPP[[#This Row],[Brinda argumentos coherentes a la objeción]]="No Cumple",VOZ_WHATSAPP[[#This Row],[Despliegue de Beneficios y/o consecuencias]]="No Cumple"),"Sin Negocio","Negocio")</f>
        <v>Negocio</v>
      </c>
      <c r="U1565" s="1" t="s">
        <v>46</v>
      </c>
      <c r="V1565" s="1" t="s">
        <v>46</v>
      </c>
      <c r="W1565" s="1" t="s">
        <v>46</v>
      </c>
      <c r="X1565" s="12" t="str">
        <f>IF(OR(VOZ_WHATSAPP[[#This Row],[Confirma Valor de pago]]="No Cumple",VOZ_WHATSAPP[[#This Row],[Confirma hora de pago]]="No Cumple",VOZ_WHATSAPP[[#This Row],[Confirma medio de pago]]="No Cumple"),"Sin Cierre","Cierre")</f>
        <v>Cierre</v>
      </c>
      <c r="Y1565" s="1" t="s">
        <v>46</v>
      </c>
      <c r="Z1565" s="1" t="s">
        <v>46</v>
      </c>
      <c r="AA1565" s="1" t="s">
        <v>46</v>
      </c>
      <c r="AB1565" s="1" t="s">
        <v>46</v>
      </c>
      <c r="AC1565" s="11" t="str">
        <f>IF(OR(VOZ_WHATSAPP[[#This Row],[La comunicación es asertiva, con respeto y evita maltrato]]="No Cumple",VOZ_WHATSAPP[[#This Row],[Cumple con las normativas legales]]="No Cumple"),"No Cumple","Cumple")</f>
        <v>Cumple</v>
      </c>
      <c r="AD1565" s="1" t="s">
        <v>46</v>
      </c>
      <c r="AE1565" s="1" t="s">
        <v>1016</v>
      </c>
      <c r="AF1565" s="4">
        <v>0.95</v>
      </c>
      <c r="AG1565" s="4">
        <f>IF(AND(VOZ_WHATSAPP[[#This Row],[Estado Cierre]]="Sin Cierre",VOZ_WHATSAPP[[#This Row],[Nota Negocio]]="Sin Negocio"),VOZ_WHATSAPP[[#This Row],[Nota]]-24%,VOZ_WHATSAPP[[#This Row],[Nota]])</f>
        <v>0.95</v>
      </c>
      <c r="AH1565" s="8">
        <f>IF(VOZ_WHATSAPP[[#This Row],[Estado Legal]]="No Cumple",0,IF(VOZ_WHATSAPP[[#This Row],[Realiza lectura de guion Legal]]="No Cumple",VOZ_WHATSAPP[[#This Row],[Nota 2]]-50%,VOZ_WHATSAPP[[#This Row],[Nota 2]]))</f>
        <v>0.95</v>
      </c>
    </row>
    <row r="1566" spans="1:34" x14ac:dyDescent="0.25">
      <c r="A1566" s="2" t="str">
        <f>VOZ_WHATSAPP[[#This Row],[ID Asesor]]&amp;VOZ_WHATSAPP[[#This Row],[Fecha Monitoreo]]</f>
        <v>325045852</v>
      </c>
      <c r="B1566" s="2">
        <v>45852</v>
      </c>
      <c r="C1566" s="1" t="s">
        <v>42</v>
      </c>
      <c r="D1566" s="1">
        <v>3250</v>
      </c>
      <c r="E1566" s="2">
        <v>45852</v>
      </c>
      <c r="F1566" s="3">
        <v>0.39027777777777778</v>
      </c>
      <c r="G1566" s="1" t="s">
        <v>51</v>
      </c>
      <c r="H1566" s="1" t="s">
        <v>44</v>
      </c>
      <c r="I1566" s="1">
        <v>457</v>
      </c>
      <c r="J1566" s="1">
        <v>3046004634</v>
      </c>
      <c r="K1566" s="1" t="s">
        <v>45</v>
      </c>
      <c r="L1566" s="1" t="s">
        <v>46</v>
      </c>
      <c r="M1566" s="1" t="s">
        <v>46</v>
      </c>
      <c r="N1566" s="1" t="s">
        <v>46</v>
      </c>
      <c r="O1566" s="1" t="s">
        <v>46</v>
      </c>
      <c r="P1566" s="1" t="s">
        <v>46</v>
      </c>
      <c r="Q1566" s="1" t="s">
        <v>46</v>
      </c>
      <c r="R1566" s="1" t="s">
        <v>46</v>
      </c>
      <c r="S1566" s="1" t="s">
        <v>46</v>
      </c>
      <c r="T1566" s="12" t="str">
        <f>IF(OR(VOZ_WHATSAPP[[#This Row],[Brinda argumentos coherentes a la objeción]]="No Cumple",VOZ_WHATSAPP[[#This Row],[Despliegue de Beneficios y/o consecuencias]]="No Cumple"),"Sin Negocio","Negocio")</f>
        <v>Negocio</v>
      </c>
      <c r="U1566" s="1" t="s">
        <v>48</v>
      </c>
      <c r="V1566" s="1" t="s">
        <v>48</v>
      </c>
      <c r="W1566" s="1" t="s">
        <v>48</v>
      </c>
      <c r="X1566" s="12" t="str">
        <f>IF(OR(VOZ_WHATSAPP[[#This Row],[Confirma Valor de pago]]="No Cumple",VOZ_WHATSAPP[[#This Row],[Confirma hora de pago]]="No Cumple",VOZ_WHATSAPP[[#This Row],[Confirma medio de pago]]="No Cumple"),"Sin Cierre","Cierre")</f>
        <v>Cierre</v>
      </c>
      <c r="Y1566" s="1" t="s">
        <v>54</v>
      </c>
      <c r="Z1566" s="1" t="s">
        <v>46</v>
      </c>
      <c r="AA1566" s="1" t="s">
        <v>46</v>
      </c>
      <c r="AB1566" s="1" t="s">
        <v>46</v>
      </c>
      <c r="AC1566" s="11" t="str">
        <f>IF(OR(VOZ_WHATSAPP[[#This Row],[La comunicación es asertiva, con respeto y evita maltrato]]="No Cumple",VOZ_WHATSAPP[[#This Row],[Cumple con las normativas legales]]="No Cumple"),"No Cumple","Cumple")</f>
        <v>Cumple</v>
      </c>
      <c r="AD1566" s="1" t="s">
        <v>46</v>
      </c>
      <c r="AE1566" s="1" t="s">
        <v>1505</v>
      </c>
      <c r="AF1566" s="4">
        <v>0.92</v>
      </c>
      <c r="AG1566" s="4">
        <f>IF(AND(VOZ_WHATSAPP[[#This Row],[Estado Cierre]]="Sin Cierre",VOZ_WHATSAPP[[#This Row],[Nota Negocio]]="Sin Negocio"),VOZ_WHATSAPP[[#This Row],[Nota]]-24%,VOZ_WHATSAPP[[#This Row],[Nota]])</f>
        <v>0.92</v>
      </c>
      <c r="AH1566" s="8">
        <f>IF(VOZ_WHATSAPP[[#This Row],[Estado Legal]]="No Cumple",0,IF(VOZ_WHATSAPP[[#This Row],[Realiza lectura de guion Legal]]="No Cumple",VOZ_WHATSAPP[[#This Row],[Nota 2]]-50%,VOZ_WHATSAPP[[#This Row],[Nota 2]]))</f>
        <v>0.92</v>
      </c>
    </row>
    <row r="1567" spans="1:34" x14ac:dyDescent="0.25">
      <c r="A1567" s="2" t="str">
        <f>VOZ_WHATSAPP[[#This Row],[ID Asesor]]&amp;VOZ_WHATSAPP[[#This Row],[Fecha Monitoreo]]</f>
        <v>385845852</v>
      </c>
      <c r="B1567" s="2">
        <v>45852</v>
      </c>
      <c r="C1567" s="1" t="s">
        <v>696</v>
      </c>
      <c r="D1567" s="1">
        <v>3858</v>
      </c>
      <c r="E1567" s="2">
        <v>45852</v>
      </c>
      <c r="F1567" s="3">
        <v>0.47847222222222224</v>
      </c>
      <c r="G1567" s="1" t="s">
        <v>43</v>
      </c>
      <c r="H1567" s="1" t="s">
        <v>44</v>
      </c>
      <c r="I1567" s="1">
        <v>11009590</v>
      </c>
      <c r="J1567" s="1">
        <v>573147746176</v>
      </c>
      <c r="K1567" s="1" t="s">
        <v>49</v>
      </c>
      <c r="L1567" s="1" t="s">
        <v>46</v>
      </c>
      <c r="M1567" s="1" t="s">
        <v>46</v>
      </c>
      <c r="N1567" s="1" t="s">
        <v>46</v>
      </c>
      <c r="O1567" s="1" t="s">
        <v>46</v>
      </c>
      <c r="P1567" s="1" t="s">
        <v>46</v>
      </c>
      <c r="Q1567" s="1" t="s">
        <v>46</v>
      </c>
      <c r="R1567" s="1" t="s">
        <v>46</v>
      </c>
      <c r="S1567" s="1" t="s">
        <v>46</v>
      </c>
      <c r="T1567" s="12" t="str">
        <f>IF(OR(VOZ_WHATSAPP[[#This Row],[Brinda argumentos coherentes a la objeción]]="No Cumple",VOZ_WHATSAPP[[#This Row],[Despliegue de Beneficios y/o consecuencias]]="No Cumple"),"Sin Negocio","Negocio")</f>
        <v>Negocio</v>
      </c>
      <c r="U1567" s="1" t="s">
        <v>46</v>
      </c>
      <c r="V1567" s="1" t="s">
        <v>46</v>
      </c>
      <c r="W1567" s="1" t="s">
        <v>46</v>
      </c>
      <c r="X1567" s="12" t="str">
        <f>IF(OR(VOZ_WHATSAPP[[#This Row],[Confirma Valor de pago]]="No Cumple",VOZ_WHATSAPP[[#This Row],[Confirma hora de pago]]="No Cumple",VOZ_WHATSAPP[[#This Row],[Confirma medio de pago]]="No Cumple"),"Sin Cierre","Cierre")</f>
        <v>Cierre</v>
      </c>
      <c r="Y1567" s="1" t="s">
        <v>46</v>
      </c>
      <c r="Z1567" s="1" t="s">
        <v>46</v>
      </c>
      <c r="AA1567" s="1" t="s">
        <v>46</v>
      </c>
      <c r="AB1567" s="1" t="s">
        <v>46</v>
      </c>
      <c r="AC1567" s="11" t="str">
        <f>IF(OR(VOZ_WHATSAPP[[#This Row],[La comunicación es asertiva, con respeto y evita maltrato]]="No Cumple",VOZ_WHATSAPP[[#This Row],[Cumple con las normativas legales]]="No Cumple"),"No Cumple","Cumple")</f>
        <v>Cumple</v>
      </c>
      <c r="AD1567" s="1" t="s">
        <v>46</v>
      </c>
      <c r="AE1567" s="1" t="s">
        <v>915</v>
      </c>
      <c r="AF1567" s="4">
        <v>1</v>
      </c>
      <c r="AG1567" s="4">
        <f>IF(AND(VOZ_WHATSAPP[[#This Row],[Estado Cierre]]="Sin Cierre",VOZ_WHATSAPP[[#This Row],[Nota Negocio]]="Sin Negocio"),VOZ_WHATSAPP[[#This Row],[Nota]]-24%,VOZ_WHATSAPP[[#This Row],[Nota]])</f>
        <v>1</v>
      </c>
      <c r="AH1567" s="8">
        <f>IF(VOZ_WHATSAPP[[#This Row],[Estado Legal]]="No Cumple",0,IF(VOZ_WHATSAPP[[#This Row],[Realiza lectura de guion Legal]]="No Cumple",VOZ_WHATSAPP[[#This Row],[Nota 2]]-50%,VOZ_WHATSAPP[[#This Row],[Nota 2]]))</f>
        <v>1</v>
      </c>
    </row>
    <row r="1568" spans="1:34" x14ac:dyDescent="0.25">
      <c r="A1568" s="2" t="str">
        <f>VOZ_WHATSAPP[[#This Row],[ID Asesor]]&amp;VOZ_WHATSAPP[[#This Row],[Fecha Monitoreo]]</f>
        <v>375745852</v>
      </c>
      <c r="B1568" s="2">
        <v>45852</v>
      </c>
      <c r="C1568" s="1" t="s">
        <v>56</v>
      </c>
      <c r="D1568" s="1">
        <v>3757</v>
      </c>
      <c r="E1568" s="2">
        <v>45852</v>
      </c>
      <c r="F1568" s="3">
        <v>0.4548611111111111</v>
      </c>
      <c r="G1568" s="1" t="s">
        <v>60</v>
      </c>
      <c r="H1568" s="1" t="s">
        <v>44</v>
      </c>
      <c r="I1568" s="1">
        <v>1261</v>
      </c>
      <c r="J1568" s="1">
        <v>3126487978</v>
      </c>
      <c r="K1568" s="1" t="s">
        <v>45</v>
      </c>
      <c r="L1568" s="1" t="s">
        <v>47</v>
      </c>
      <c r="M1568" s="1" t="s">
        <v>46</v>
      </c>
      <c r="N1568" s="1" t="s">
        <v>46</v>
      </c>
      <c r="O1568" s="1" t="s">
        <v>46</v>
      </c>
      <c r="P1568" s="1" t="s">
        <v>46</v>
      </c>
      <c r="Q1568" s="1" t="s">
        <v>48</v>
      </c>
      <c r="R1568" s="1" t="s">
        <v>48</v>
      </c>
      <c r="S1568" s="1" t="s">
        <v>46</v>
      </c>
      <c r="T1568" s="12" t="str">
        <f>IF(OR(VOZ_WHATSAPP[[#This Row],[Brinda argumentos coherentes a la objeción]]="No Cumple",VOZ_WHATSAPP[[#This Row],[Despliegue de Beneficios y/o consecuencias]]="No Cumple"),"Sin Negocio","Negocio")</f>
        <v>Negocio</v>
      </c>
      <c r="U1568" s="1" t="s">
        <v>46</v>
      </c>
      <c r="V1568" s="1" t="s">
        <v>46</v>
      </c>
      <c r="W1568" s="1" t="s">
        <v>46</v>
      </c>
      <c r="X1568" s="12" t="str">
        <f>IF(OR(VOZ_WHATSAPP[[#This Row],[Confirma Valor de pago]]="No Cumple",VOZ_WHATSAPP[[#This Row],[Confirma hora de pago]]="No Cumple",VOZ_WHATSAPP[[#This Row],[Confirma medio de pago]]="No Cumple"),"Sin Cierre","Cierre")</f>
        <v>Cierre</v>
      </c>
      <c r="Y1568" s="1" t="s">
        <v>46</v>
      </c>
      <c r="Z1568" s="1" t="s">
        <v>46</v>
      </c>
      <c r="AA1568" s="1" t="s">
        <v>46</v>
      </c>
      <c r="AB1568" s="1" t="s">
        <v>46</v>
      </c>
      <c r="AC1568" s="11" t="str">
        <f>IF(OR(VOZ_WHATSAPP[[#This Row],[La comunicación es asertiva, con respeto y evita maltrato]]="No Cumple",VOZ_WHATSAPP[[#This Row],[Cumple con las normativas legales]]="No Cumple"),"No Cumple","Cumple")</f>
        <v>Cumple</v>
      </c>
      <c r="AD1568" s="1" t="s">
        <v>46</v>
      </c>
      <c r="AE1568" s="1" t="s">
        <v>1506</v>
      </c>
      <c r="AF1568" s="4">
        <v>0.96</v>
      </c>
      <c r="AG1568" s="4">
        <f>IF(AND(VOZ_WHATSAPP[[#This Row],[Estado Cierre]]="Sin Cierre",VOZ_WHATSAPP[[#This Row],[Nota Negocio]]="Sin Negocio"),VOZ_WHATSAPP[[#This Row],[Nota]]-24%,VOZ_WHATSAPP[[#This Row],[Nota]])</f>
        <v>0.96</v>
      </c>
      <c r="AH1568" s="8">
        <f>IF(VOZ_WHATSAPP[[#This Row],[Estado Legal]]="No Cumple",0,IF(VOZ_WHATSAPP[[#This Row],[Realiza lectura de guion Legal]]="No Cumple",VOZ_WHATSAPP[[#This Row],[Nota 2]]-50%,VOZ_WHATSAPP[[#This Row],[Nota 2]]))</f>
        <v>0.96</v>
      </c>
    </row>
    <row r="1569" spans="1:34" x14ac:dyDescent="0.25">
      <c r="A1569" s="2" t="str">
        <f>VOZ_WHATSAPP[[#This Row],[ID Asesor]]&amp;VOZ_WHATSAPP[[#This Row],[Fecha Monitoreo]]</f>
        <v>383045852</v>
      </c>
      <c r="B1569" s="2">
        <v>45852</v>
      </c>
      <c r="C1569" s="1" t="s">
        <v>126</v>
      </c>
      <c r="D1569" s="1">
        <v>3830</v>
      </c>
      <c r="E1569" s="2">
        <v>45852</v>
      </c>
      <c r="F1569" s="3">
        <v>0.55277777777777781</v>
      </c>
      <c r="G1569" s="1" t="s">
        <v>58</v>
      </c>
      <c r="H1569" s="1" t="s">
        <v>44</v>
      </c>
      <c r="I1569" s="1">
        <v>575</v>
      </c>
      <c r="J1569" s="1">
        <v>3142160877</v>
      </c>
      <c r="K1569" s="1" t="s">
        <v>45</v>
      </c>
      <c r="L1569" s="1" t="s">
        <v>46</v>
      </c>
      <c r="M1569" s="1" t="s">
        <v>46</v>
      </c>
      <c r="N1569" s="1" t="s">
        <v>46</v>
      </c>
      <c r="O1569" s="1" t="s">
        <v>46</v>
      </c>
      <c r="P1569" s="1" t="s">
        <v>46</v>
      </c>
      <c r="Q1569" s="1" t="s">
        <v>46</v>
      </c>
      <c r="R1569" s="1" t="s">
        <v>46</v>
      </c>
      <c r="S1569" s="1" t="s">
        <v>48</v>
      </c>
      <c r="T1569" s="12" t="str">
        <f>IF(OR(VOZ_WHATSAPP[[#This Row],[Brinda argumentos coherentes a la objeción]]="No Cumple",VOZ_WHATSAPP[[#This Row],[Despliegue de Beneficios y/o consecuencias]]="No Cumple"),"Sin Negocio","Negocio")</f>
        <v>Negocio</v>
      </c>
      <c r="U1569" s="1" t="s">
        <v>48</v>
      </c>
      <c r="V1569" s="1" t="s">
        <v>48</v>
      </c>
      <c r="W1569" s="1" t="s">
        <v>48</v>
      </c>
      <c r="X1569" s="12" t="str">
        <f>IF(OR(VOZ_WHATSAPP[[#This Row],[Confirma Valor de pago]]="No Cumple",VOZ_WHATSAPP[[#This Row],[Confirma hora de pago]]="No Cumple",VOZ_WHATSAPP[[#This Row],[Confirma medio de pago]]="No Cumple"),"Sin Cierre","Cierre")</f>
        <v>Cierre</v>
      </c>
      <c r="Y1569" s="1" t="s">
        <v>46</v>
      </c>
      <c r="Z1569" s="1" t="s">
        <v>46</v>
      </c>
      <c r="AA1569" s="1" t="s">
        <v>46</v>
      </c>
      <c r="AB1569" s="1" t="s">
        <v>46</v>
      </c>
      <c r="AC1569" s="11" t="str">
        <f>IF(OR(VOZ_WHATSAPP[[#This Row],[La comunicación es asertiva, con respeto y evita maltrato]]="No Cumple",VOZ_WHATSAPP[[#This Row],[Cumple con las normativas legales]]="No Cumple"),"No Cumple","Cumple")</f>
        <v>Cumple</v>
      </c>
      <c r="AD1569" s="1" t="s">
        <v>46</v>
      </c>
      <c r="AE1569" s="1" t="s">
        <v>133</v>
      </c>
      <c r="AF1569" s="4">
        <v>1</v>
      </c>
      <c r="AG1569" s="4">
        <f>IF(AND(VOZ_WHATSAPP[[#This Row],[Estado Cierre]]="Sin Cierre",VOZ_WHATSAPP[[#This Row],[Nota Negocio]]="Sin Negocio"),VOZ_WHATSAPP[[#This Row],[Nota]]-24%,VOZ_WHATSAPP[[#This Row],[Nota]])</f>
        <v>1</v>
      </c>
      <c r="AH1569" s="8">
        <f>IF(VOZ_WHATSAPP[[#This Row],[Estado Legal]]="No Cumple",0,IF(VOZ_WHATSAPP[[#This Row],[Realiza lectura de guion Legal]]="No Cumple",VOZ_WHATSAPP[[#This Row],[Nota 2]]-50%,VOZ_WHATSAPP[[#This Row],[Nota 2]]))</f>
        <v>1</v>
      </c>
    </row>
    <row r="1570" spans="1:34" x14ac:dyDescent="0.25">
      <c r="A1570" s="2" t="str">
        <f>VOZ_WHATSAPP[[#This Row],[ID Asesor]]&amp;VOZ_WHATSAPP[[#This Row],[Fecha Monitoreo]]</f>
        <v>295045852</v>
      </c>
      <c r="B1570" s="2">
        <v>45852</v>
      </c>
      <c r="C1570" s="1" t="s">
        <v>126</v>
      </c>
      <c r="D1570" s="1">
        <v>2950</v>
      </c>
      <c r="E1570" s="2">
        <v>45852</v>
      </c>
      <c r="F1570" s="3">
        <v>0.39097222222222222</v>
      </c>
      <c r="G1570" s="1" t="s">
        <v>51</v>
      </c>
      <c r="H1570" s="1" t="s">
        <v>44</v>
      </c>
      <c r="I1570" s="1">
        <v>481</v>
      </c>
      <c r="J1570" s="1">
        <v>3196799221</v>
      </c>
      <c r="K1570" s="1" t="s">
        <v>45</v>
      </c>
      <c r="L1570" s="1" t="s">
        <v>46</v>
      </c>
      <c r="M1570" s="1" t="s">
        <v>46</v>
      </c>
      <c r="N1570" s="1" t="s">
        <v>46</v>
      </c>
      <c r="O1570" s="1" t="s">
        <v>46</v>
      </c>
      <c r="P1570" s="1" t="s">
        <v>46</v>
      </c>
      <c r="Q1570" s="1" t="s">
        <v>46</v>
      </c>
      <c r="R1570" s="1" t="s">
        <v>46</v>
      </c>
      <c r="S1570" s="1" t="s">
        <v>46</v>
      </c>
      <c r="T1570" s="12" t="str">
        <f>IF(OR(VOZ_WHATSAPP[[#This Row],[Brinda argumentos coherentes a la objeción]]="No Cumple",VOZ_WHATSAPP[[#This Row],[Despliegue de Beneficios y/o consecuencias]]="No Cumple"),"Sin Negocio","Negocio")</f>
        <v>Negocio</v>
      </c>
      <c r="U1570" s="1" t="s">
        <v>46</v>
      </c>
      <c r="V1570" s="1" t="s">
        <v>46</v>
      </c>
      <c r="W1570" s="1" t="s">
        <v>46</v>
      </c>
      <c r="X1570" s="12" t="str">
        <f>IF(OR(VOZ_WHATSAPP[[#This Row],[Confirma Valor de pago]]="No Cumple",VOZ_WHATSAPP[[#This Row],[Confirma hora de pago]]="No Cumple",VOZ_WHATSAPP[[#This Row],[Confirma medio de pago]]="No Cumple"),"Sin Cierre","Cierre")</f>
        <v>Cierre</v>
      </c>
      <c r="Y1570" s="1" t="s">
        <v>46</v>
      </c>
      <c r="Z1570" s="1" t="s">
        <v>46</v>
      </c>
      <c r="AA1570" s="1" t="s">
        <v>46</v>
      </c>
      <c r="AB1570" s="1" t="s">
        <v>46</v>
      </c>
      <c r="AC1570" s="11" t="str">
        <f>IF(OR(VOZ_WHATSAPP[[#This Row],[La comunicación es asertiva, con respeto y evita maltrato]]="No Cumple",VOZ_WHATSAPP[[#This Row],[Cumple con las normativas legales]]="No Cumple"),"No Cumple","Cumple")</f>
        <v>Cumple</v>
      </c>
      <c r="AD1570" s="1" t="s">
        <v>46</v>
      </c>
      <c r="AE1570" s="1" t="s">
        <v>133</v>
      </c>
      <c r="AF1570" s="4">
        <v>1</v>
      </c>
      <c r="AG1570" s="4">
        <f>IF(AND(VOZ_WHATSAPP[[#This Row],[Estado Cierre]]="Sin Cierre",VOZ_WHATSAPP[[#This Row],[Nota Negocio]]="Sin Negocio"),VOZ_WHATSAPP[[#This Row],[Nota]]-24%,VOZ_WHATSAPP[[#This Row],[Nota]])</f>
        <v>1</v>
      </c>
      <c r="AH1570" s="8">
        <f>IF(VOZ_WHATSAPP[[#This Row],[Estado Legal]]="No Cumple",0,IF(VOZ_WHATSAPP[[#This Row],[Realiza lectura de guion Legal]]="No Cumple",VOZ_WHATSAPP[[#This Row],[Nota 2]]-50%,VOZ_WHATSAPP[[#This Row],[Nota 2]]))</f>
        <v>1</v>
      </c>
    </row>
    <row r="1571" spans="1:34" x14ac:dyDescent="0.25">
      <c r="A1571" s="2" t="str">
        <f>VOZ_WHATSAPP[[#This Row],[ID Asesor]]&amp;VOZ_WHATSAPP[[#This Row],[Fecha Monitoreo]]</f>
        <v>381945852</v>
      </c>
      <c r="B1571" s="2">
        <v>45852</v>
      </c>
      <c r="C1571" s="1" t="s">
        <v>126</v>
      </c>
      <c r="D1571" s="1">
        <v>3819</v>
      </c>
      <c r="E1571" s="2">
        <v>45852</v>
      </c>
      <c r="F1571" s="3">
        <v>2.7777777777777776E-2</v>
      </c>
      <c r="G1571" s="1" t="s">
        <v>51</v>
      </c>
      <c r="H1571" s="1" t="s">
        <v>44</v>
      </c>
      <c r="I1571" s="1">
        <v>588</v>
      </c>
      <c r="J1571" s="1">
        <v>3027768824</v>
      </c>
      <c r="K1571" s="1" t="s">
        <v>45</v>
      </c>
      <c r="L1571" s="1" t="s">
        <v>46</v>
      </c>
      <c r="M1571" s="1" t="s">
        <v>46</v>
      </c>
      <c r="N1571" s="1" t="s">
        <v>46</v>
      </c>
      <c r="O1571" s="1" t="s">
        <v>46</v>
      </c>
      <c r="P1571" s="1" t="s">
        <v>46</v>
      </c>
      <c r="Q1571" s="1" t="s">
        <v>46</v>
      </c>
      <c r="R1571" s="1" t="s">
        <v>46</v>
      </c>
      <c r="S1571" s="1" t="s">
        <v>46</v>
      </c>
      <c r="T1571" s="12" t="str">
        <f>IF(OR(VOZ_WHATSAPP[[#This Row],[Brinda argumentos coherentes a la objeción]]="No Cumple",VOZ_WHATSAPP[[#This Row],[Despliegue de Beneficios y/o consecuencias]]="No Cumple"),"Sin Negocio","Negocio")</f>
        <v>Negocio</v>
      </c>
      <c r="U1571" s="1" t="s">
        <v>48</v>
      </c>
      <c r="V1571" s="1" t="s">
        <v>48</v>
      </c>
      <c r="W1571" s="1" t="s">
        <v>48</v>
      </c>
      <c r="X1571" s="12" t="str">
        <f>IF(OR(VOZ_WHATSAPP[[#This Row],[Confirma Valor de pago]]="No Cumple",VOZ_WHATSAPP[[#This Row],[Confirma hora de pago]]="No Cumple",VOZ_WHATSAPP[[#This Row],[Confirma medio de pago]]="No Cumple"),"Sin Cierre","Cierre")</f>
        <v>Cierre</v>
      </c>
      <c r="Y1571" s="1" t="s">
        <v>46</v>
      </c>
      <c r="Z1571" s="1" t="s">
        <v>46</v>
      </c>
      <c r="AA1571" s="1" t="s">
        <v>46</v>
      </c>
      <c r="AB1571" s="1" t="s">
        <v>46</v>
      </c>
      <c r="AC1571" s="11" t="str">
        <f>IF(OR(VOZ_WHATSAPP[[#This Row],[La comunicación es asertiva, con respeto y evita maltrato]]="No Cumple",VOZ_WHATSAPP[[#This Row],[Cumple con las normativas legales]]="No Cumple"),"No Cumple","Cumple")</f>
        <v>Cumple</v>
      </c>
      <c r="AD1571" s="1" t="s">
        <v>46</v>
      </c>
      <c r="AE1571" s="1" t="s">
        <v>133</v>
      </c>
      <c r="AF1571" s="4">
        <v>1</v>
      </c>
      <c r="AG1571" s="4">
        <f>IF(AND(VOZ_WHATSAPP[[#This Row],[Estado Cierre]]="Sin Cierre",VOZ_WHATSAPP[[#This Row],[Nota Negocio]]="Sin Negocio"),VOZ_WHATSAPP[[#This Row],[Nota]]-24%,VOZ_WHATSAPP[[#This Row],[Nota]])</f>
        <v>1</v>
      </c>
      <c r="AH1571" s="8">
        <f>IF(VOZ_WHATSAPP[[#This Row],[Estado Legal]]="No Cumple",0,IF(VOZ_WHATSAPP[[#This Row],[Realiza lectura de guion Legal]]="No Cumple",VOZ_WHATSAPP[[#This Row],[Nota 2]]-50%,VOZ_WHATSAPP[[#This Row],[Nota 2]]))</f>
        <v>1</v>
      </c>
    </row>
    <row r="1572" spans="1:34" x14ac:dyDescent="0.25">
      <c r="A1572" s="2" t="str">
        <f>VOZ_WHATSAPP[[#This Row],[ID Asesor]]&amp;VOZ_WHATSAPP[[#This Row],[Fecha Monitoreo]]</f>
        <v>387445852</v>
      </c>
      <c r="B1572" s="2">
        <v>45852</v>
      </c>
      <c r="C1572" s="1" t="s">
        <v>696</v>
      </c>
      <c r="D1572" s="1">
        <v>3874</v>
      </c>
      <c r="E1572" s="2">
        <v>45852</v>
      </c>
      <c r="F1572" s="3">
        <v>0.4826388888888889</v>
      </c>
      <c r="G1572" s="1" t="s">
        <v>60</v>
      </c>
      <c r="H1572" s="1" t="s">
        <v>71</v>
      </c>
      <c r="I1572" s="1"/>
      <c r="J1572" s="1"/>
      <c r="K1572" s="1"/>
      <c r="L1572" s="1" t="s">
        <v>47</v>
      </c>
      <c r="M1572" s="1" t="s">
        <v>47</v>
      </c>
      <c r="N1572" s="1" t="s">
        <v>46</v>
      </c>
      <c r="O1572" s="1" t="s">
        <v>48</v>
      </c>
      <c r="P1572" s="1" t="s">
        <v>48</v>
      </c>
      <c r="Q1572" s="1" t="s">
        <v>48</v>
      </c>
      <c r="R1572" s="1" t="s">
        <v>48</v>
      </c>
      <c r="S1572" s="1" t="s">
        <v>48</v>
      </c>
      <c r="T1572" s="12" t="str">
        <f>IF(OR(VOZ_WHATSAPP[[#This Row],[Brinda argumentos coherentes a la objeción]]="No Cumple",VOZ_WHATSAPP[[#This Row],[Despliegue de Beneficios y/o consecuencias]]="No Cumple"),"Sin Negocio","Negocio")</f>
        <v>Negocio</v>
      </c>
      <c r="U1572" s="1" t="s">
        <v>48</v>
      </c>
      <c r="V1572" s="1" t="s">
        <v>48</v>
      </c>
      <c r="W1572" s="1" t="s">
        <v>48</v>
      </c>
      <c r="X1572" s="12" t="str">
        <f>IF(OR(VOZ_WHATSAPP[[#This Row],[Confirma Valor de pago]]="No Cumple",VOZ_WHATSAPP[[#This Row],[Confirma hora de pago]]="No Cumple",VOZ_WHATSAPP[[#This Row],[Confirma medio de pago]]="No Cumple"),"Sin Cierre","Cierre")</f>
        <v>Cierre</v>
      </c>
      <c r="Y1572" s="1" t="s">
        <v>48</v>
      </c>
      <c r="Z1572" s="1" t="s">
        <v>46</v>
      </c>
      <c r="AA1572" s="1" t="s">
        <v>46</v>
      </c>
      <c r="AB1572" s="1" t="s">
        <v>46</v>
      </c>
      <c r="AC1572" s="11" t="str">
        <f>IF(OR(VOZ_WHATSAPP[[#This Row],[La comunicación es asertiva, con respeto y evita maltrato]]="No Cumple",VOZ_WHATSAPP[[#This Row],[Cumple con las normativas legales]]="No Cumple"),"No Cumple","Cumple")</f>
        <v>Cumple</v>
      </c>
      <c r="AD1572" s="1" t="s">
        <v>48</v>
      </c>
      <c r="AE1572" s="1" t="s">
        <v>1507</v>
      </c>
      <c r="AF1572" s="4">
        <v>0.92</v>
      </c>
      <c r="AG1572" s="4">
        <f>IF(AND(VOZ_WHATSAPP[[#This Row],[Estado Cierre]]="Sin Cierre",VOZ_WHATSAPP[[#This Row],[Nota Negocio]]="Sin Negocio"),VOZ_WHATSAPP[[#This Row],[Nota]]-24%,VOZ_WHATSAPP[[#This Row],[Nota]])</f>
        <v>0.92</v>
      </c>
      <c r="AH1572" s="8">
        <f>IF(VOZ_WHATSAPP[[#This Row],[Estado Legal]]="No Cumple",0,IF(VOZ_WHATSAPP[[#This Row],[Realiza lectura de guion Legal]]="No Cumple",VOZ_WHATSAPP[[#This Row],[Nota 2]]-50%,VOZ_WHATSAPP[[#This Row],[Nota 2]]))</f>
        <v>0.92</v>
      </c>
    </row>
    <row r="1573" spans="1:34" x14ac:dyDescent="0.25">
      <c r="A1573" s="2" t="str">
        <f>VOZ_WHATSAPP[[#This Row],[ID Asesor]]&amp;VOZ_WHATSAPP[[#This Row],[Fecha Monitoreo]]</f>
        <v>270145852</v>
      </c>
      <c r="B1573" s="2">
        <v>45852</v>
      </c>
      <c r="C1573" s="1" t="s">
        <v>696</v>
      </c>
      <c r="D1573" s="1">
        <v>2701</v>
      </c>
      <c r="E1573" s="2">
        <v>45852</v>
      </c>
      <c r="F1573" s="3">
        <v>0.64930555555555558</v>
      </c>
      <c r="G1573" s="1" t="s">
        <v>60</v>
      </c>
      <c r="H1573" s="1" t="s">
        <v>71</v>
      </c>
      <c r="I1573" s="1"/>
      <c r="J1573" s="1"/>
      <c r="K1573" s="1"/>
      <c r="L1573" s="1" t="s">
        <v>46</v>
      </c>
      <c r="M1573" s="1" t="s">
        <v>47</v>
      </c>
      <c r="N1573" s="1" t="s">
        <v>46</v>
      </c>
      <c r="O1573" s="1" t="s">
        <v>48</v>
      </c>
      <c r="P1573" s="1" t="s">
        <v>48</v>
      </c>
      <c r="Q1573" s="1" t="s">
        <v>48</v>
      </c>
      <c r="R1573" s="1" t="s">
        <v>48</v>
      </c>
      <c r="S1573" s="1" t="s">
        <v>48</v>
      </c>
      <c r="T1573" s="12" t="str">
        <f>IF(OR(VOZ_WHATSAPP[[#This Row],[Brinda argumentos coherentes a la objeción]]="No Cumple",VOZ_WHATSAPP[[#This Row],[Despliegue de Beneficios y/o consecuencias]]="No Cumple"),"Sin Negocio","Negocio")</f>
        <v>Negocio</v>
      </c>
      <c r="U1573" s="1" t="s">
        <v>48</v>
      </c>
      <c r="V1573" s="1" t="s">
        <v>48</v>
      </c>
      <c r="W1573" s="1" t="s">
        <v>48</v>
      </c>
      <c r="X1573" s="12" t="str">
        <f>IF(OR(VOZ_WHATSAPP[[#This Row],[Confirma Valor de pago]]="No Cumple",VOZ_WHATSAPP[[#This Row],[Confirma hora de pago]]="No Cumple",VOZ_WHATSAPP[[#This Row],[Confirma medio de pago]]="No Cumple"),"Sin Cierre","Cierre")</f>
        <v>Cierre</v>
      </c>
      <c r="Y1573" s="1" t="s">
        <v>48</v>
      </c>
      <c r="Z1573" s="1" t="s">
        <v>46</v>
      </c>
      <c r="AA1573" s="1" t="s">
        <v>46</v>
      </c>
      <c r="AB1573" s="1" t="s">
        <v>46</v>
      </c>
      <c r="AC1573" s="11" t="str">
        <f>IF(OR(VOZ_WHATSAPP[[#This Row],[La comunicación es asertiva, con respeto y evita maltrato]]="No Cumple",VOZ_WHATSAPP[[#This Row],[Cumple con las normativas legales]]="No Cumple"),"No Cumple","Cumple")</f>
        <v>Cumple</v>
      </c>
      <c r="AD1573" s="1" t="s">
        <v>48</v>
      </c>
      <c r="AE1573" s="1" t="s">
        <v>1219</v>
      </c>
      <c r="AF1573" s="4">
        <v>0.96</v>
      </c>
      <c r="AG1573" s="4">
        <f>IF(AND(VOZ_WHATSAPP[[#This Row],[Estado Cierre]]="Sin Cierre",VOZ_WHATSAPP[[#This Row],[Nota Negocio]]="Sin Negocio"),VOZ_WHATSAPP[[#This Row],[Nota]]-24%,VOZ_WHATSAPP[[#This Row],[Nota]])</f>
        <v>0.96</v>
      </c>
      <c r="AH1573" s="8">
        <f>IF(VOZ_WHATSAPP[[#This Row],[Estado Legal]]="No Cumple",0,IF(VOZ_WHATSAPP[[#This Row],[Realiza lectura de guion Legal]]="No Cumple",VOZ_WHATSAPP[[#This Row],[Nota 2]]-50%,VOZ_WHATSAPP[[#This Row],[Nota 2]]))</f>
        <v>0.96</v>
      </c>
    </row>
    <row r="1574" spans="1:34" x14ac:dyDescent="0.25">
      <c r="A1574" s="2" t="str">
        <f>VOZ_WHATSAPP[[#This Row],[ID Asesor]]&amp;VOZ_WHATSAPP[[#This Row],[Fecha Monitoreo]]</f>
        <v>389845852</v>
      </c>
      <c r="B1574" s="2">
        <v>45852</v>
      </c>
      <c r="C1574" s="1" t="s">
        <v>696</v>
      </c>
      <c r="D1574" s="1">
        <v>3898</v>
      </c>
      <c r="E1574" s="2">
        <v>45852</v>
      </c>
      <c r="F1574" s="3">
        <v>0.40416666666666667</v>
      </c>
      <c r="G1574" s="1" t="s">
        <v>43</v>
      </c>
      <c r="H1574" s="1" t="s">
        <v>71</v>
      </c>
      <c r="I1574" s="1"/>
      <c r="J1574" s="1"/>
      <c r="K1574" s="1"/>
      <c r="L1574" s="1" t="s">
        <v>46</v>
      </c>
      <c r="M1574" s="1" t="s">
        <v>47</v>
      </c>
      <c r="N1574" s="1" t="s">
        <v>46</v>
      </c>
      <c r="O1574" s="1" t="s">
        <v>48</v>
      </c>
      <c r="P1574" s="1" t="s">
        <v>48</v>
      </c>
      <c r="Q1574" s="1" t="s">
        <v>48</v>
      </c>
      <c r="R1574" s="1" t="s">
        <v>48</v>
      </c>
      <c r="S1574" s="1" t="s">
        <v>46</v>
      </c>
      <c r="T1574" s="12" t="str">
        <f>IF(OR(VOZ_WHATSAPP[[#This Row],[Brinda argumentos coherentes a la objeción]]="No Cumple",VOZ_WHATSAPP[[#This Row],[Despliegue de Beneficios y/o consecuencias]]="No Cumple"),"Sin Negocio","Negocio")</f>
        <v>Negocio</v>
      </c>
      <c r="U1574" s="1" t="s">
        <v>46</v>
      </c>
      <c r="V1574" s="1" t="s">
        <v>46</v>
      </c>
      <c r="W1574" s="1" t="s">
        <v>46</v>
      </c>
      <c r="X1574" s="12" t="str">
        <f>IF(OR(VOZ_WHATSAPP[[#This Row],[Confirma Valor de pago]]="No Cumple",VOZ_WHATSAPP[[#This Row],[Confirma hora de pago]]="No Cumple",VOZ_WHATSAPP[[#This Row],[Confirma medio de pago]]="No Cumple"),"Sin Cierre","Cierre")</f>
        <v>Cierre</v>
      </c>
      <c r="Y1574" s="1" t="s">
        <v>48</v>
      </c>
      <c r="Z1574" s="1" t="s">
        <v>46</v>
      </c>
      <c r="AA1574" s="1" t="s">
        <v>46</v>
      </c>
      <c r="AB1574" s="1" t="s">
        <v>46</v>
      </c>
      <c r="AC1574" s="11" t="str">
        <f>IF(OR(VOZ_WHATSAPP[[#This Row],[La comunicación es asertiva, con respeto y evita maltrato]]="No Cumple",VOZ_WHATSAPP[[#This Row],[Cumple con las normativas legales]]="No Cumple"),"No Cumple","Cumple")</f>
        <v>Cumple</v>
      </c>
      <c r="AD1574" s="1" t="s">
        <v>48</v>
      </c>
      <c r="AE1574" s="1" t="s">
        <v>1508</v>
      </c>
      <c r="AF1574" s="4">
        <v>0.96</v>
      </c>
      <c r="AG1574" s="4">
        <f>IF(AND(VOZ_WHATSAPP[[#This Row],[Estado Cierre]]="Sin Cierre",VOZ_WHATSAPP[[#This Row],[Nota Negocio]]="Sin Negocio"),VOZ_WHATSAPP[[#This Row],[Nota]]-24%,VOZ_WHATSAPP[[#This Row],[Nota]])</f>
        <v>0.96</v>
      </c>
      <c r="AH1574" s="8">
        <f>IF(VOZ_WHATSAPP[[#This Row],[Estado Legal]]="No Cumple",0,IF(VOZ_WHATSAPP[[#This Row],[Realiza lectura de guion Legal]]="No Cumple",VOZ_WHATSAPP[[#This Row],[Nota 2]]-50%,VOZ_WHATSAPP[[#This Row],[Nota 2]]))</f>
        <v>0.96</v>
      </c>
    </row>
    <row r="1575" spans="1:34" x14ac:dyDescent="0.25">
      <c r="A1575" s="2" t="str">
        <f>VOZ_WHATSAPP[[#This Row],[ID Asesor]]&amp;VOZ_WHATSAPP[[#This Row],[Fecha Monitoreo]]</f>
        <v>366545852</v>
      </c>
      <c r="B1575" s="2">
        <v>45852</v>
      </c>
      <c r="C1575" s="1" t="s">
        <v>696</v>
      </c>
      <c r="D1575" s="1">
        <v>3665</v>
      </c>
      <c r="E1575" s="2">
        <v>45852</v>
      </c>
      <c r="F1575" s="3">
        <v>0.48125000000000001</v>
      </c>
      <c r="G1575" s="1" t="s">
        <v>60</v>
      </c>
      <c r="H1575" s="1" t="s">
        <v>71</v>
      </c>
      <c r="I1575" s="1"/>
      <c r="J1575" s="1"/>
      <c r="K1575" s="1"/>
      <c r="L1575" s="1" t="s">
        <v>46</v>
      </c>
      <c r="M1575" s="1" t="s">
        <v>47</v>
      </c>
      <c r="N1575" s="1" t="s">
        <v>46</v>
      </c>
      <c r="O1575" s="1" t="s">
        <v>48</v>
      </c>
      <c r="P1575" s="1" t="s">
        <v>48</v>
      </c>
      <c r="Q1575" s="1" t="s">
        <v>48</v>
      </c>
      <c r="R1575" s="1" t="s">
        <v>48</v>
      </c>
      <c r="S1575" s="1" t="s">
        <v>46</v>
      </c>
      <c r="T1575" s="12" t="str">
        <f>IF(OR(VOZ_WHATSAPP[[#This Row],[Brinda argumentos coherentes a la objeción]]="No Cumple",VOZ_WHATSAPP[[#This Row],[Despliegue de Beneficios y/o consecuencias]]="No Cumple"),"Sin Negocio","Negocio")</f>
        <v>Negocio</v>
      </c>
      <c r="U1575" s="1" t="s">
        <v>46</v>
      </c>
      <c r="V1575" s="1" t="s">
        <v>46</v>
      </c>
      <c r="W1575" s="1" t="s">
        <v>46</v>
      </c>
      <c r="X1575" s="12" t="str">
        <f>IF(OR(VOZ_WHATSAPP[[#This Row],[Confirma Valor de pago]]="No Cumple",VOZ_WHATSAPP[[#This Row],[Confirma hora de pago]]="No Cumple",VOZ_WHATSAPP[[#This Row],[Confirma medio de pago]]="No Cumple"),"Sin Cierre","Cierre")</f>
        <v>Cierre</v>
      </c>
      <c r="Y1575" s="1" t="s">
        <v>48</v>
      </c>
      <c r="Z1575" s="1" t="s">
        <v>46</v>
      </c>
      <c r="AA1575" s="1" t="s">
        <v>46</v>
      </c>
      <c r="AB1575" s="1" t="s">
        <v>46</v>
      </c>
      <c r="AC1575" s="11" t="str">
        <f>IF(OR(VOZ_WHATSAPP[[#This Row],[La comunicación es asertiva, con respeto y evita maltrato]]="No Cumple",VOZ_WHATSAPP[[#This Row],[Cumple con las normativas legales]]="No Cumple"),"No Cumple","Cumple")</f>
        <v>Cumple</v>
      </c>
      <c r="AD1575" s="1" t="s">
        <v>48</v>
      </c>
      <c r="AE1575" s="1" t="s">
        <v>723</v>
      </c>
      <c r="AF1575" s="4">
        <v>0.96</v>
      </c>
      <c r="AG1575" s="4">
        <f>IF(AND(VOZ_WHATSAPP[[#This Row],[Estado Cierre]]="Sin Cierre",VOZ_WHATSAPP[[#This Row],[Nota Negocio]]="Sin Negocio"),VOZ_WHATSAPP[[#This Row],[Nota]]-24%,VOZ_WHATSAPP[[#This Row],[Nota]])</f>
        <v>0.96</v>
      </c>
      <c r="AH1575" s="8">
        <f>IF(VOZ_WHATSAPP[[#This Row],[Estado Legal]]="No Cumple",0,IF(VOZ_WHATSAPP[[#This Row],[Realiza lectura de guion Legal]]="No Cumple",VOZ_WHATSAPP[[#This Row],[Nota 2]]-50%,VOZ_WHATSAPP[[#This Row],[Nota 2]]))</f>
        <v>0.96</v>
      </c>
    </row>
    <row r="1576" spans="1:34" x14ac:dyDescent="0.25">
      <c r="A1576" s="2" t="str">
        <f>VOZ_WHATSAPP[[#This Row],[ID Asesor]]&amp;VOZ_WHATSAPP[[#This Row],[Fecha Monitoreo]]</f>
        <v>382945852</v>
      </c>
      <c r="B1576" s="2">
        <v>45852</v>
      </c>
      <c r="C1576" s="1" t="s">
        <v>126</v>
      </c>
      <c r="D1576" s="1">
        <v>3829</v>
      </c>
      <c r="E1576" s="2">
        <v>45852</v>
      </c>
      <c r="F1576" s="3">
        <v>0.52013888888888893</v>
      </c>
      <c r="G1576" s="1" t="s">
        <v>58</v>
      </c>
      <c r="H1576" s="1" t="s">
        <v>44</v>
      </c>
      <c r="I1576" s="1">
        <v>420</v>
      </c>
      <c r="J1576" s="1">
        <v>3202479778</v>
      </c>
      <c r="K1576" s="1" t="s">
        <v>45</v>
      </c>
      <c r="L1576" s="1" t="s">
        <v>46</v>
      </c>
      <c r="M1576" s="1" t="s">
        <v>46</v>
      </c>
      <c r="N1576" s="1" t="s">
        <v>46</v>
      </c>
      <c r="O1576" s="1" t="s">
        <v>46</v>
      </c>
      <c r="P1576" s="1" t="s">
        <v>46</v>
      </c>
      <c r="Q1576" s="1" t="s">
        <v>48</v>
      </c>
      <c r="R1576" s="1" t="s">
        <v>48</v>
      </c>
      <c r="S1576" s="1" t="s">
        <v>48</v>
      </c>
      <c r="T1576" s="12" t="str">
        <f>IF(OR(VOZ_WHATSAPP[[#This Row],[Brinda argumentos coherentes a la objeción]]="No Cumple",VOZ_WHATSAPP[[#This Row],[Despliegue de Beneficios y/o consecuencias]]="No Cumple"),"Sin Negocio","Negocio")</f>
        <v>Negocio</v>
      </c>
      <c r="U1576" s="1" t="s">
        <v>48</v>
      </c>
      <c r="V1576" s="1" t="s">
        <v>48</v>
      </c>
      <c r="W1576" s="1" t="s">
        <v>48</v>
      </c>
      <c r="X1576" s="12" t="str">
        <f>IF(OR(VOZ_WHATSAPP[[#This Row],[Confirma Valor de pago]]="No Cumple",VOZ_WHATSAPP[[#This Row],[Confirma hora de pago]]="No Cumple",VOZ_WHATSAPP[[#This Row],[Confirma medio de pago]]="No Cumple"),"Sin Cierre","Cierre")</f>
        <v>Cierre</v>
      </c>
      <c r="Y1576" s="1" t="s">
        <v>46</v>
      </c>
      <c r="Z1576" s="1" t="s">
        <v>54</v>
      </c>
      <c r="AA1576" s="1" t="s">
        <v>46</v>
      </c>
      <c r="AB1576" s="1" t="s">
        <v>46</v>
      </c>
      <c r="AC1576" s="11" t="str">
        <f>IF(OR(VOZ_WHATSAPP[[#This Row],[La comunicación es asertiva, con respeto y evita maltrato]]="No Cumple",VOZ_WHATSAPP[[#This Row],[Cumple con las normativas legales]]="No Cumple"),"No Cumple","Cumple")</f>
        <v>Cumple</v>
      </c>
      <c r="AD1576" s="1" t="s">
        <v>46</v>
      </c>
      <c r="AE1576" s="1" t="s">
        <v>1509</v>
      </c>
      <c r="AF1576" s="4">
        <v>0.85</v>
      </c>
      <c r="AG1576" s="4">
        <f>IF(AND(VOZ_WHATSAPP[[#This Row],[Estado Cierre]]="Sin Cierre",VOZ_WHATSAPP[[#This Row],[Nota Negocio]]="Sin Negocio"),VOZ_WHATSAPP[[#This Row],[Nota]]-24%,VOZ_WHATSAPP[[#This Row],[Nota]])</f>
        <v>0.85</v>
      </c>
      <c r="AH1576" s="8">
        <f>IF(VOZ_WHATSAPP[[#This Row],[Estado Legal]]="No Cumple",0,IF(VOZ_WHATSAPP[[#This Row],[Realiza lectura de guion Legal]]="No Cumple",VOZ_WHATSAPP[[#This Row],[Nota 2]]-50%,VOZ_WHATSAPP[[#This Row],[Nota 2]]))</f>
        <v>0.85</v>
      </c>
    </row>
    <row r="1577" spans="1:34" x14ac:dyDescent="0.25">
      <c r="A1577" s="2" t="str">
        <f>VOZ_WHATSAPP[[#This Row],[ID Asesor]]&amp;VOZ_WHATSAPP[[#This Row],[Fecha Monitoreo]]</f>
        <v>364445852</v>
      </c>
      <c r="B1577" s="2">
        <v>45852</v>
      </c>
      <c r="C1577" s="1" t="s">
        <v>56</v>
      </c>
      <c r="D1577" s="1">
        <v>3644</v>
      </c>
      <c r="E1577" s="2">
        <v>45852</v>
      </c>
      <c r="F1577" s="3">
        <v>0.63402777777777775</v>
      </c>
      <c r="G1577" s="1" t="s">
        <v>51</v>
      </c>
      <c r="H1577" s="1" t="s">
        <v>44</v>
      </c>
      <c r="I1577" s="1">
        <v>1387</v>
      </c>
      <c r="J1577" s="1">
        <v>3107440236</v>
      </c>
      <c r="K1577" s="1" t="s">
        <v>45</v>
      </c>
      <c r="L1577" s="1" t="s">
        <v>46</v>
      </c>
      <c r="M1577" s="1" t="s">
        <v>48</v>
      </c>
      <c r="N1577" s="1" t="s">
        <v>46</v>
      </c>
      <c r="O1577" s="1" t="s">
        <v>46</v>
      </c>
      <c r="P1577" s="1" t="s">
        <v>46</v>
      </c>
      <c r="Q1577" s="1" t="s">
        <v>46</v>
      </c>
      <c r="R1577" s="1" t="s">
        <v>48</v>
      </c>
      <c r="S1577" s="1" t="s">
        <v>48</v>
      </c>
      <c r="T1577" s="12" t="str">
        <f>IF(OR(VOZ_WHATSAPP[[#This Row],[Brinda argumentos coherentes a la objeción]]="No Cumple",VOZ_WHATSAPP[[#This Row],[Despliegue de Beneficios y/o consecuencias]]="No Cumple"),"Sin Negocio","Negocio")</f>
        <v>Negocio</v>
      </c>
      <c r="U1577" s="1" t="s">
        <v>48</v>
      </c>
      <c r="V1577" s="1" t="s">
        <v>48</v>
      </c>
      <c r="W1577" s="1" t="s">
        <v>48</v>
      </c>
      <c r="X1577" s="12" t="str">
        <f>IF(OR(VOZ_WHATSAPP[[#This Row],[Confirma Valor de pago]]="No Cumple",VOZ_WHATSAPP[[#This Row],[Confirma hora de pago]]="No Cumple",VOZ_WHATSAPP[[#This Row],[Confirma medio de pago]]="No Cumple"),"Sin Cierre","Cierre")</f>
        <v>Cierre</v>
      </c>
      <c r="Y1577" s="1" t="s">
        <v>48</v>
      </c>
      <c r="Z1577" s="1" t="s">
        <v>46</v>
      </c>
      <c r="AA1577" s="1" t="s">
        <v>46</v>
      </c>
      <c r="AB1577" s="1" t="s">
        <v>46</v>
      </c>
      <c r="AC1577" s="11" t="str">
        <f>IF(OR(VOZ_WHATSAPP[[#This Row],[La comunicación es asertiva, con respeto y evita maltrato]]="No Cumple",VOZ_WHATSAPP[[#This Row],[Cumple con las normativas legales]]="No Cumple"),"No Cumple","Cumple")</f>
        <v>Cumple</v>
      </c>
      <c r="AD1577" s="1" t="s">
        <v>46</v>
      </c>
      <c r="AE1577" s="1" t="s">
        <v>1510</v>
      </c>
      <c r="AF1577" s="4">
        <v>1</v>
      </c>
      <c r="AG1577" s="4">
        <f>IF(AND(VOZ_WHATSAPP[[#This Row],[Estado Cierre]]="Sin Cierre",VOZ_WHATSAPP[[#This Row],[Nota Negocio]]="Sin Negocio"),VOZ_WHATSAPP[[#This Row],[Nota]]-24%,VOZ_WHATSAPP[[#This Row],[Nota]])</f>
        <v>1</v>
      </c>
      <c r="AH1577" s="8">
        <f>IF(VOZ_WHATSAPP[[#This Row],[Estado Legal]]="No Cumple",0,IF(VOZ_WHATSAPP[[#This Row],[Realiza lectura de guion Legal]]="No Cumple",VOZ_WHATSAPP[[#This Row],[Nota 2]]-50%,VOZ_WHATSAPP[[#This Row],[Nota 2]]))</f>
        <v>1</v>
      </c>
    </row>
    <row r="1578" spans="1:34" x14ac:dyDescent="0.25">
      <c r="A1578" s="2" t="str">
        <f>VOZ_WHATSAPP[[#This Row],[ID Asesor]]&amp;VOZ_WHATSAPP[[#This Row],[Fecha Monitoreo]]</f>
        <v>355645852</v>
      </c>
      <c r="B1578" s="2">
        <v>45852</v>
      </c>
      <c r="C1578" s="1" t="s">
        <v>126</v>
      </c>
      <c r="D1578" s="1">
        <v>3556</v>
      </c>
      <c r="E1578" s="2">
        <v>45852</v>
      </c>
      <c r="F1578" s="3">
        <v>0.37916666666666665</v>
      </c>
      <c r="G1578" s="1" t="s">
        <v>51</v>
      </c>
      <c r="H1578" s="1" t="s">
        <v>71</v>
      </c>
      <c r="I1578" s="1"/>
      <c r="J1578" s="1"/>
      <c r="K1578" s="1"/>
      <c r="L1578" s="1" t="s">
        <v>46</v>
      </c>
      <c r="M1578" s="1" t="s">
        <v>48</v>
      </c>
      <c r="N1578" s="1" t="s">
        <v>46</v>
      </c>
      <c r="O1578" s="1" t="s">
        <v>46</v>
      </c>
      <c r="P1578" s="1" t="s">
        <v>46</v>
      </c>
      <c r="Q1578" s="1" t="s">
        <v>46</v>
      </c>
      <c r="R1578" s="1" t="s">
        <v>46</v>
      </c>
      <c r="S1578" s="1" t="s">
        <v>46</v>
      </c>
      <c r="T1578" s="12" t="str">
        <f>IF(OR(VOZ_WHATSAPP[[#This Row],[Brinda argumentos coherentes a la objeción]]="No Cumple",VOZ_WHATSAPP[[#This Row],[Despliegue de Beneficios y/o consecuencias]]="No Cumple"),"Sin Negocio","Negocio")</f>
        <v>Negocio</v>
      </c>
      <c r="U1578" s="1" t="s">
        <v>48</v>
      </c>
      <c r="V1578" s="1" t="s">
        <v>48</v>
      </c>
      <c r="W1578" s="1" t="s">
        <v>48</v>
      </c>
      <c r="X1578" s="12" t="str">
        <f>IF(OR(VOZ_WHATSAPP[[#This Row],[Confirma Valor de pago]]="No Cumple",VOZ_WHATSAPP[[#This Row],[Confirma hora de pago]]="No Cumple",VOZ_WHATSAPP[[#This Row],[Confirma medio de pago]]="No Cumple"),"Sin Cierre","Cierre")</f>
        <v>Cierre</v>
      </c>
      <c r="Y1578" s="1" t="s">
        <v>48</v>
      </c>
      <c r="Z1578" s="1" t="s">
        <v>46</v>
      </c>
      <c r="AA1578" s="1" t="s">
        <v>46</v>
      </c>
      <c r="AB1578" s="1" t="s">
        <v>46</v>
      </c>
      <c r="AC1578" s="11" t="str">
        <f>IF(OR(VOZ_WHATSAPP[[#This Row],[La comunicación es asertiva, con respeto y evita maltrato]]="No Cumple",VOZ_WHATSAPP[[#This Row],[Cumple con las normativas legales]]="No Cumple"),"No Cumple","Cumple")</f>
        <v>Cumple</v>
      </c>
      <c r="AD1578" s="1" t="s">
        <v>48</v>
      </c>
      <c r="AE1578" s="1" t="s">
        <v>131</v>
      </c>
      <c r="AF1578" s="4">
        <v>1</v>
      </c>
      <c r="AG1578" s="4">
        <f>IF(AND(VOZ_WHATSAPP[[#This Row],[Estado Cierre]]="Sin Cierre",VOZ_WHATSAPP[[#This Row],[Nota Negocio]]="Sin Negocio"),VOZ_WHATSAPP[[#This Row],[Nota]]-24%,VOZ_WHATSAPP[[#This Row],[Nota]])</f>
        <v>1</v>
      </c>
      <c r="AH1578" s="8">
        <f>IF(VOZ_WHATSAPP[[#This Row],[Estado Legal]]="No Cumple",0,IF(VOZ_WHATSAPP[[#This Row],[Realiza lectura de guion Legal]]="No Cumple",VOZ_WHATSAPP[[#This Row],[Nota 2]]-50%,VOZ_WHATSAPP[[#This Row],[Nota 2]]))</f>
        <v>1</v>
      </c>
    </row>
    <row r="1579" spans="1:34" x14ac:dyDescent="0.25">
      <c r="A1579" s="2" t="str">
        <f>VOZ_WHATSAPP[[#This Row],[ID Asesor]]&amp;VOZ_WHATSAPP[[#This Row],[Fecha Monitoreo]]</f>
        <v>343145852</v>
      </c>
      <c r="B1579" s="2">
        <v>45852</v>
      </c>
      <c r="C1579" s="1" t="s">
        <v>126</v>
      </c>
      <c r="D1579" s="1">
        <v>3431</v>
      </c>
      <c r="E1579" s="2">
        <v>45852</v>
      </c>
      <c r="F1579" s="3">
        <v>0.6333333333333333</v>
      </c>
      <c r="G1579" s="1" t="s">
        <v>58</v>
      </c>
      <c r="H1579" s="1" t="s">
        <v>71</v>
      </c>
      <c r="I1579" s="1"/>
      <c r="J1579" s="1"/>
      <c r="K1579" s="1"/>
      <c r="L1579" s="1" t="s">
        <v>46</v>
      </c>
      <c r="M1579" s="1" t="s">
        <v>48</v>
      </c>
      <c r="N1579" s="1" t="s">
        <v>46</v>
      </c>
      <c r="O1579" s="1" t="s">
        <v>46</v>
      </c>
      <c r="P1579" s="1" t="s">
        <v>46</v>
      </c>
      <c r="Q1579" s="1" t="s">
        <v>46</v>
      </c>
      <c r="R1579" s="1" t="s">
        <v>46</v>
      </c>
      <c r="S1579" s="1" t="s">
        <v>46</v>
      </c>
      <c r="T1579" s="12" t="str">
        <f>IF(OR(VOZ_WHATSAPP[[#This Row],[Brinda argumentos coherentes a la objeción]]="No Cumple",VOZ_WHATSAPP[[#This Row],[Despliegue de Beneficios y/o consecuencias]]="No Cumple"),"Sin Negocio","Negocio")</f>
        <v>Negocio</v>
      </c>
      <c r="U1579" s="1" t="s">
        <v>48</v>
      </c>
      <c r="V1579" s="1" t="s">
        <v>48</v>
      </c>
      <c r="W1579" s="1" t="s">
        <v>48</v>
      </c>
      <c r="X1579" s="12" t="str">
        <f>IF(OR(VOZ_WHATSAPP[[#This Row],[Confirma Valor de pago]]="No Cumple",VOZ_WHATSAPP[[#This Row],[Confirma hora de pago]]="No Cumple",VOZ_WHATSAPP[[#This Row],[Confirma medio de pago]]="No Cumple"),"Sin Cierre","Cierre")</f>
        <v>Cierre</v>
      </c>
      <c r="Y1579" s="1" t="s">
        <v>48</v>
      </c>
      <c r="Z1579" s="1" t="s">
        <v>46</v>
      </c>
      <c r="AA1579" s="1" t="s">
        <v>46</v>
      </c>
      <c r="AB1579" s="1" t="s">
        <v>46</v>
      </c>
      <c r="AC1579" s="11" t="str">
        <f>IF(OR(VOZ_WHATSAPP[[#This Row],[La comunicación es asertiva, con respeto y evita maltrato]]="No Cumple",VOZ_WHATSAPP[[#This Row],[Cumple con las normativas legales]]="No Cumple"),"No Cumple","Cumple")</f>
        <v>Cumple</v>
      </c>
      <c r="AD1579" s="1" t="s">
        <v>48</v>
      </c>
      <c r="AE1579" s="1" t="s">
        <v>133</v>
      </c>
      <c r="AF1579" s="4">
        <v>1</v>
      </c>
      <c r="AG1579" s="4">
        <f>IF(AND(VOZ_WHATSAPP[[#This Row],[Estado Cierre]]="Sin Cierre",VOZ_WHATSAPP[[#This Row],[Nota Negocio]]="Sin Negocio"),VOZ_WHATSAPP[[#This Row],[Nota]]-24%,VOZ_WHATSAPP[[#This Row],[Nota]])</f>
        <v>1</v>
      </c>
      <c r="AH1579" s="8">
        <f>IF(VOZ_WHATSAPP[[#This Row],[Estado Legal]]="No Cumple",0,IF(VOZ_WHATSAPP[[#This Row],[Realiza lectura de guion Legal]]="No Cumple",VOZ_WHATSAPP[[#This Row],[Nota 2]]-50%,VOZ_WHATSAPP[[#This Row],[Nota 2]]))</f>
        <v>1</v>
      </c>
    </row>
    <row r="1580" spans="1:34" x14ac:dyDescent="0.25">
      <c r="A1580" s="2" t="str">
        <f>VOZ_WHATSAPP[[#This Row],[ID Asesor]]&amp;VOZ_WHATSAPP[[#This Row],[Fecha Monitoreo]]</f>
        <v>295345852</v>
      </c>
      <c r="B1580" s="2">
        <v>45852</v>
      </c>
      <c r="C1580" s="1" t="s">
        <v>126</v>
      </c>
      <c r="D1580" s="1">
        <v>2953</v>
      </c>
      <c r="E1580" s="2">
        <v>45852</v>
      </c>
      <c r="F1580" s="3">
        <v>0.37638888888888888</v>
      </c>
      <c r="G1580" s="1" t="s">
        <v>58</v>
      </c>
      <c r="H1580" s="1" t="s">
        <v>71</v>
      </c>
      <c r="I1580" s="1"/>
      <c r="J1580" s="1"/>
      <c r="K1580" s="1"/>
      <c r="L1580" s="1" t="s">
        <v>46</v>
      </c>
      <c r="M1580" s="1" t="s">
        <v>48</v>
      </c>
      <c r="N1580" s="1" t="s">
        <v>46</v>
      </c>
      <c r="O1580" s="1" t="s">
        <v>46</v>
      </c>
      <c r="P1580" s="1" t="s">
        <v>46</v>
      </c>
      <c r="Q1580" s="1" t="s">
        <v>46</v>
      </c>
      <c r="R1580" s="1" t="s">
        <v>46</v>
      </c>
      <c r="S1580" s="1" t="s">
        <v>46</v>
      </c>
      <c r="T1580" s="12" t="str">
        <f>IF(OR(VOZ_WHATSAPP[[#This Row],[Brinda argumentos coherentes a la objeción]]="No Cumple",VOZ_WHATSAPP[[#This Row],[Despliegue de Beneficios y/o consecuencias]]="No Cumple"),"Sin Negocio","Negocio")</f>
        <v>Negocio</v>
      </c>
      <c r="U1580" s="1" t="s">
        <v>48</v>
      </c>
      <c r="V1580" s="1" t="s">
        <v>48</v>
      </c>
      <c r="W1580" s="1" t="s">
        <v>48</v>
      </c>
      <c r="X1580" s="12" t="str">
        <f>IF(OR(VOZ_WHATSAPP[[#This Row],[Confirma Valor de pago]]="No Cumple",VOZ_WHATSAPP[[#This Row],[Confirma hora de pago]]="No Cumple",VOZ_WHATSAPP[[#This Row],[Confirma medio de pago]]="No Cumple"),"Sin Cierre","Cierre")</f>
        <v>Cierre</v>
      </c>
      <c r="Y1580" s="1" t="s">
        <v>48</v>
      </c>
      <c r="Z1580" s="1" t="s">
        <v>46</v>
      </c>
      <c r="AA1580" s="1" t="s">
        <v>46</v>
      </c>
      <c r="AB1580" s="1" t="s">
        <v>46</v>
      </c>
      <c r="AC1580" s="11" t="str">
        <f>IF(OR(VOZ_WHATSAPP[[#This Row],[La comunicación es asertiva, con respeto y evita maltrato]]="No Cumple",VOZ_WHATSAPP[[#This Row],[Cumple con las normativas legales]]="No Cumple"),"No Cumple","Cumple")</f>
        <v>Cumple</v>
      </c>
      <c r="AD1580" s="1" t="s">
        <v>46</v>
      </c>
      <c r="AE1580" s="1" t="s">
        <v>133</v>
      </c>
      <c r="AF1580" s="4">
        <v>1</v>
      </c>
      <c r="AG1580" s="4">
        <f>IF(AND(VOZ_WHATSAPP[[#This Row],[Estado Cierre]]="Sin Cierre",VOZ_WHATSAPP[[#This Row],[Nota Negocio]]="Sin Negocio"),VOZ_WHATSAPP[[#This Row],[Nota]]-24%,VOZ_WHATSAPP[[#This Row],[Nota]])</f>
        <v>1</v>
      </c>
      <c r="AH1580" s="8">
        <f>IF(VOZ_WHATSAPP[[#This Row],[Estado Legal]]="No Cumple",0,IF(VOZ_WHATSAPP[[#This Row],[Realiza lectura de guion Legal]]="No Cumple",VOZ_WHATSAPP[[#This Row],[Nota 2]]-50%,VOZ_WHATSAPP[[#This Row],[Nota 2]]))</f>
        <v>1</v>
      </c>
    </row>
    <row r="1581" spans="1:34" x14ac:dyDescent="0.25">
      <c r="A1581" s="2" t="str">
        <f>VOZ_WHATSAPP[[#This Row],[ID Asesor]]&amp;VOZ_WHATSAPP[[#This Row],[Fecha Monitoreo]]</f>
        <v>251545853</v>
      </c>
      <c r="B1581" s="2">
        <v>45853</v>
      </c>
      <c r="C1581" s="1" t="s">
        <v>56</v>
      </c>
      <c r="D1581" s="1">
        <v>2515</v>
      </c>
      <c r="E1581" s="2">
        <v>45853</v>
      </c>
      <c r="F1581" s="3">
        <v>0.34097222222222223</v>
      </c>
      <c r="G1581" s="1" t="s">
        <v>58</v>
      </c>
      <c r="H1581" s="1" t="s">
        <v>44</v>
      </c>
      <c r="I1581" s="1">
        <v>1164</v>
      </c>
      <c r="J1581" s="1">
        <v>3045518247</v>
      </c>
      <c r="K1581" s="1" t="s">
        <v>45</v>
      </c>
      <c r="L1581" s="1" t="s">
        <v>47</v>
      </c>
      <c r="M1581" s="1" t="s">
        <v>46</v>
      </c>
      <c r="N1581" s="1" t="s">
        <v>46</v>
      </c>
      <c r="O1581" s="1" t="s">
        <v>46</v>
      </c>
      <c r="P1581" s="1" t="s">
        <v>46</v>
      </c>
      <c r="Q1581" s="1" t="s">
        <v>46</v>
      </c>
      <c r="R1581" s="1" t="s">
        <v>46</v>
      </c>
      <c r="S1581" s="1" t="s">
        <v>46</v>
      </c>
      <c r="T1581" s="12" t="str">
        <f>IF(OR(VOZ_WHATSAPP[[#This Row],[Brinda argumentos coherentes a la objeción]]="No Cumple",VOZ_WHATSAPP[[#This Row],[Despliegue de Beneficios y/o consecuencias]]="No Cumple"),"Sin Negocio","Negocio")</f>
        <v>Negocio</v>
      </c>
      <c r="U1581" s="1" t="s">
        <v>46</v>
      </c>
      <c r="V1581" s="1" t="s">
        <v>46</v>
      </c>
      <c r="W1581" s="1" t="s">
        <v>46</v>
      </c>
      <c r="X1581" s="12" t="str">
        <f>IF(OR(VOZ_WHATSAPP[[#This Row],[Confirma Valor de pago]]="No Cumple",VOZ_WHATSAPP[[#This Row],[Confirma hora de pago]]="No Cumple",VOZ_WHATSAPP[[#This Row],[Confirma medio de pago]]="No Cumple"),"Sin Cierre","Cierre")</f>
        <v>Cierre</v>
      </c>
      <c r="Y1581" s="1" t="s">
        <v>46</v>
      </c>
      <c r="Z1581" s="1" t="s">
        <v>46</v>
      </c>
      <c r="AA1581" s="1" t="s">
        <v>46</v>
      </c>
      <c r="AB1581" s="1" t="s">
        <v>46</v>
      </c>
      <c r="AC1581" s="11" t="str">
        <f>IF(OR(VOZ_WHATSAPP[[#This Row],[La comunicación es asertiva, con respeto y evita maltrato]]="No Cumple",VOZ_WHATSAPP[[#This Row],[Cumple con las normativas legales]]="No Cumple"),"No Cumple","Cumple")</f>
        <v>Cumple</v>
      </c>
      <c r="AD1581" s="1" t="s">
        <v>46</v>
      </c>
      <c r="AE1581" s="1" t="s">
        <v>1511</v>
      </c>
      <c r="AF1581" s="4">
        <v>0.96</v>
      </c>
      <c r="AG1581" s="4">
        <f>IF(AND(VOZ_WHATSAPP[[#This Row],[Estado Cierre]]="Sin Cierre",VOZ_WHATSAPP[[#This Row],[Nota Negocio]]="Sin Negocio"),VOZ_WHATSAPP[[#This Row],[Nota]]-24%,VOZ_WHATSAPP[[#This Row],[Nota]])</f>
        <v>0.96</v>
      </c>
      <c r="AH1581" s="8">
        <f>IF(VOZ_WHATSAPP[[#This Row],[Estado Legal]]="No Cumple",0,IF(VOZ_WHATSAPP[[#This Row],[Realiza lectura de guion Legal]]="No Cumple",VOZ_WHATSAPP[[#This Row],[Nota 2]]-50%,VOZ_WHATSAPP[[#This Row],[Nota 2]]))</f>
        <v>0.96</v>
      </c>
    </row>
    <row r="1582" spans="1:34" x14ac:dyDescent="0.25">
      <c r="A1582" s="2" t="str">
        <f>VOZ_WHATSAPP[[#This Row],[ID Asesor]]&amp;VOZ_WHATSAPP[[#This Row],[Fecha Monitoreo]]</f>
        <v>396345853</v>
      </c>
      <c r="B1582" s="2">
        <v>45853</v>
      </c>
      <c r="C1582" s="1" t="s">
        <v>42</v>
      </c>
      <c r="D1582" s="1">
        <v>3963</v>
      </c>
      <c r="E1582" s="2">
        <v>45853</v>
      </c>
      <c r="F1582" s="3">
        <v>0.30902777777777779</v>
      </c>
      <c r="G1582" s="1" t="s">
        <v>51</v>
      </c>
      <c r="H1582" s="1" t="s">
        <v>44</v>
      </c>
      <c r="I1582" s="1">
        <v>602</v>
      </c>
      <c r="J1582" s="1">
        <v>3103047381</v>
      </c>
      <c r="K1582" s="1" t="s">
        <v>45</v>
      </c>
      <c r="L1582" s="1" t="s">
        <v>47</v>
      </c>
      <c r="M1582" s="1" t="s">
        <v>46</v>
      </c>
      <c r="N1582" s="1" t="s">
        <v>46</v>
      </c>
      <c r="O1582" s="1" t="s">
        <v>46</v>
      </c>
      <c r="P1582" s="1" t="s">
        <v>54</v>
      </c>
      <c r="Q1582" s="1" t="s">
        <v>46</v>
      </c>
      <c r="R1582" s="1" t="s">
        <v>46</v>
      </c>
      <c r="S1582" s="1" t="s">
        <v>47</v>
      </c>
      <c r="T1582" s="12" t="str">
        <f>IF(OR(VOZ_WHATSAPP[[#This Row],[Brinda argumentos coherentes a la objeción]]="No Cumple",VOZ_WHATSAPP[[#This Row],[Despliegue de Beneficios y/o consecuencias]]="No Cumple"),"Sin Negocio","Negocio")</f>
        <v>Sin Negocio</v>
      </c>
      <c r="U1582" s="1" t="s">
        <v>46</v>
      </c>
      <c r="V1582" s="1" t="s">
        <v>46</v>
      </c>
      <c r="W1582" s="1" t="s">
        <v>46</v>
      </c>
      <c r="X1582" s="12" t="str">
        <f>IF(OR(VOZ_WHATSAPP[[#This Row],[Confirma Valor de pago]]="No Cumple",VOZ_WHATSAPP[[#This Row],[Confirma hora de pago]]="No Cumple",VOZ_WHATSAPP[[#This Row],[Confirma medio de pago]]="No Cumple"),"Sin Cierre","Cierre")</f>
        <v>Cierre</v>
      </c>
      <c r="Y1582" s="1" t="s">
        <v>54</v>
      </c>
      <c r="Z1582" s="1" t="s">
        <v>46</v>
      </c>
      <c r="AA1582" s="1" t="s">
        <v>46</v>
      </c>
      <c r="AB1582" s="1" t="s">
        <v>46</v>
      </c>
      <c r="AC1582" s="11" t="str">
        <f>IF(OR(VOZ_WHATSAPP[[#This Row],[La comunicación es asertiva, con respeto y evita maltrato]]="No Cumple",VOZ_WHATSAPP[[#This Row],[Cumple con las normativas legales]]="No Cumple"),"No Cumple","Cumple")</f>
        <v>Cumple</v>
      </c>
      <c r="AD1582" s="1" t="s">
        <v>46</v>
      </c>
      <c r="AE1582" s="1" t="s">
        <v>1512</v>
      </c>
      <c r="AF1582" s="4">
        <v>0.73</v>
      </c>
      <c r="AG1582" s="4">
        <f>IF(AND(VOZ_WHATSAPP[[#This Row],[Estado Cierre]]="Sin Cierre",VOZ_WHATSAPP[[#This Row],[Nota Negocio]]="Sin Negocio"),VOZ_WHATSAPP[[#This Row],[Nota]]-24%,VOZ_WHATSAPP[[#This Row],[Nota]])</f>
        <v>0.73</v>
      </c>
      <c r="AH1582" s="8">
        <f>IF(VOZ_WHATSAPP[[#This Row],[Estado Legal]]="No Cumple",0,IF(VOZ_WHATSAPP[[#This Row],[Realiza lectura de guion Legal]]="No Cumple",VOZ_WHATSAPP[[#This Row],[Nota 2]]-50%,VOZ_WHATSAPP[[#This Row],[Nota 2]]))</f>
        <v>0.73</v>
      </c>
    </row>
    <row r="1583" spans="1:34" x14ac:dyDescent="0.25">
      <c r="A1583" s="2" t="str">
        <f>VOZ_WHATSAPP[[#This Row],[ID Asesor]]&amp;VOZ_WHATSAPP[[#This Row],[Fecha Monitoreo]]</f>
        <v>402845853</v>
      </c>
      <c r="B1583" s="2">
        <v>45853</v>
      </c>
      <c r="C1583" s="1" t="s">
        <v>59</v>
      </c>
      <c r="D1583" s="1">
        <v>4028</v>
      </c>
      <c r="E1583" s="2">
        <v>45853</v>
      </c>
      <c r="F1583" s="3">
        <v>0.33680555555555558</v>
      </c>
      <c r="G1583" s="1" t="s">
        <v>51</v>
      </c>
      <c r="H1583" s="1" t="s">
        <v>44</v>
      </c>
      <c r="I1583" s="1">
        <v>1450</v>
      </c>
      <c r="J1583" s="1">
        <v>3053461325</v>
      </c>
      <c r="K1583" s="1" t="s">
        <v>45</v>
      </c>
      <c r="L1583" s="1" t="s">
        <v>46</v>
      </c>
      <c r="M1583" s="1" t="s">
        <v>46</v>
      </c>
      <c r="N1583" s="1" t="s">
        <v>46</v>
      </c>
      <c r="O1583" s="1" t="s">
        <v>54</v>
      </c>
      <c r="P1583" s="1" t="s">
        <v>54</v>
      </c>
      <c r="Q1583" s="1" t="s">
        <v>47</v>
      </c>
      <c r="R1583" s="1" t="s">
        <v>47</v>
      </c>
      <c r="S1583" s="1" t="s">
        <v>47</v>
      </c>
      <c r="T1583" s="12" t="str">
        <f>IF(OR(VOZ_WHATSAPP[[#This Row],[Brinda argumentos coherentes a la objeción]]="No Cumple",VOZ_WHATSAPP[[#This Row],[Despliegue de Beneficios y/o consecuencias]]="No Cumple"),"Sin Negocio","Negocio")</f>
        <v>Sin Negocio</v>
      </c>
      <c r="U1583" s="1" t="s">
        <v>47</v>
      </c>
      <c r="V1583" s="1" t="s">
        <v>47</v>
      </c>
      <c r="W1583" s="1" t="s">
        <v>47</v>
      </c>
      <c r="X1583" s="12" t="str">
        <f>IF(OR(VOZ_WHATSAPP[[#This Row],[Confirma Valor de pago]]="No Cumple",VOZ_WHATSAPP[[#This Row],[Confirma hora de pago]]="No Cumple",VOZ_WHATSAPP[[#This Row],[Confirma medio de pago]]="No Cumple"),"Sin Cierre","Cierre")</f>
        <v>Sin Cierre</v>
      </c>
      <c r="Y1583" s="1" t="s">
        <v>54</v>
      </c>
      <c r="Z1583" s="1" t="s">
        <v>54</v>
      </c>
      <c r="AA1583" s="1" t="s">
        <v>46</v>
      </c>
      <c r="AB1583" s="1" t="s">
        <v>46</v>
      </c>
      <c r="AC1583" s="11" t="str">
        <f>IF(OR(VOZ_WHATSAPP[[#This Row],[La comunicación es asertiva, con respeto y evita maltrato]]="No Cumple",VOZ_WHATSAPP[[#This Row],[Cumple con las normativas legales]]="No Cumple"),"No Cumple","Cumple")</f>
        <v>Cumple</v>
      </c>
      <c r="AD1583" s="1" t="s">
        <v>46</v>
      </c>
      <c r="AE1583" s="1" t="s">
        <v>1513</v>
      </c>
      <c r="AF1583" s="4">
        <v>0.13</v>
      </c>
      <c r="AG1583" s="4">
        <f>IF(AND(VOZ_WHATSAPP[[#This Row],[Estado Cierre]]="Sin Cierre",VOZ_WHATSAPP[[#This Row],[Nota Negocio]]="Sin Negocio"),VOZ_WHATSAPP[[#This Row],[Nota]]-24%,VOZ_WHATSAPP[[#This Row],[Nota]])</f>
        <v>-0.10999999999999999</v>
      </c>
      <c r="AH1583" s="8">
        <f>IF(VOZ_WHATSAPP[[#This Row],[Estado Legal]]="No Cumple",0,IF(VOZ_WHATSAPP[[#This Row],[Realiza lectura de guion Legal]]="No Cumple",VOZ_WHATSAPP[[#This Row],[Nota 2]]-50%,VOZ_WHATSAPP[[#This Row],[Nota 2]]))</f>
        <v>-0.10999999999999999</v>
      </c>
    </row>
    <row r="1584" spans="1:34" x14ac:dyDescent="0.25">
      <c r="A1584" s="2" t="str">
        <f>VOZ_WHATSAPP[[#This Row],[ID Asesor]]&amp;VOZ_WHATSAPP[[#This Row],[Fecha Monitoreo]]</f>
        <v>402645853</v>
      </c>
      <c r="B1584" s="2">
        <v>45853</v>
      </c>
      <c r="C1584" s="1" t="s">
        <v>126</v>
      </c>
      <c r="D1584" s="1">
        <v>4026</v>
      </c>
      <c r="E1584" s="2">
        <v>45853</v>
      </c>
      <c r="F1584" s="3">
        <v>0.30625000000000002</v>
      </c>
      <c r="G1584" s="1" t="s">
        <v>58</v>
      </c>
      <c r="H1584" s="1" t="s">
        <v>44</v>
      </c>
      <c r="I1584" s="1">
        <v>616</v>
      </c>
      <c r="J1584" s="1">
        <v>3246352005</v>
      </c>
      <c r="K1584" s="1" t="s">
        <v>45</v>
      </c>
      <c r="L1584" s="1" t="s">
        <v>46</v>
      </c>
      <c r="M1584" s="1" t="s">
        <v>46</v>
      </c>
      <c r="N1584" s="1" t="s">
        <v>46</v>
      </c>
      <c r="O1584" s="1" t="s">
        <v>46</v>
      </c>
      <c r="P1584" s="1" t="s">
        <v>46</v>
      </c>
      <c r="Q1584" s="1" t="s">
        <v>48</v>
      </c>
      <c r="R1584" s="1" t="s">
        <v>48</v>
      </c>
      <c r="S1584" s="1" t="s">
        <v>48</v>
      </c>
      <c r="T1584" s="12" t="str">
        <f>IF(OR(VOZ_WHATSAPP[[#This Row],[Brinda argumentos coherentes a la objeción]]="No Cumple",VOZ_WHATSAPP[[#This Row],[Despliegue de Beneficios y/o consecuencias]]="No Cumple"),"Sin Negocio","Negocio")</f>
        <v>Negocio</v>
      </c>
      <c r="U1584" s="1" t="s">
        <v>47</v>
      </c>
      <c r="V1584" s="1" t="s">
        <v>47</v>
      </c>
      <c r="W1584" s="1" t="s">
        <v>47</v>
      </c>
      <c r="X1584" s="12" t="str">
        <f>IF(OR(VOZ_WHATSAPP[[#This Row],[Confirma Valor de pago]]="No Cumple",VOZ_WHATSAPP[[#This Row],[Confirma hora de pago]]="No Cumple",VOZ_WHATSAPP[[#This Row],[Confirma medio de pago]]="No Cumple"),"Sin Cierre","Cierre")</f>
        <v>Sin Cierre</v>
      </c>
      <c r="Y1584" s="1" t="s">
        <v>46</v>
      </c>
      <c r="Z1584" s="1" t="s">
        <v>54</v>
      </c>
      <c r="AA1584" s="1" t="s">
        <v>46</v>
      </c>
      <c r="AB1584" s="1" t="s">
        <v>46</v>
      </c>
      <c r="AC1584" s="11" t="str">
        <f>IF(OR(VOZ_WHATSAPP[[#This Row],[La comunicación es asertiva, con respeto y evita maltrato]]="No Cumple",VOZ_WHATSAPP[[#This Row],[Cumple con las normativas legales]]="No Cumple"),"No Cumple","Cumple")</f>
        <v>Cumple</v>
      </c>
      <c r="AD1584" s="1" t="s">
        <v>46</v>
      </c>
      <c r="AE1584" s="1" t="s">
        <v>1514</v>
      </c>
      <c r="AF1584" s="4">
        <v>0.61</v>
      </c>
      <c r="AG1584" s="4">
        <f>IF(AND(VOZ_WHATSAPP[[#This Row],[Estado Cierre]]="Sin Cierre",VOZ_WHATSAPP[[#This Row],[Nota Negocio]]="Sin Negocio"),VOZ_WHATSAPP[[#This Row],[Nota]]-24%,VOZ_WHATSAPP[[#This Row],[Nota]])</f>
        <v>0.61</v>
      </c>
      <c r="AH1584" s="8">
        <f>IF(VOZ_WHATSAPP[[#This Row],[Estado Legal]]="No Cumple",0,IF(VOZ_WHATSAPP[[#This Row],[Realiza lectura de guion Legal]]="No Cumple",VOZ_WHATSAPP[[#This Row],[Nota 2]]-50%,VOZ_WHATSAPP[[#This Row],[Nota 2]]))</f>
        <v>0.61</v>
      </c>
    </row>
    <row r="1585" spans="1:34" x14ac:dyDescent="0.25">
      <c r="A1585" s="2" t="str">
        <f>VOZ_WHATSAPP[[#This Row],[ID Asesor]]&amp;VOZ_WHATSAPP[[#This Row],[Fecha Monitoreo]]</f>
        <v>386445853</v>
      </c>
      <c r="B1585" s="2">
        <v>45853</v>
      </c>
      <c r="C1585" s="1" t="s">
        <v>42</v>
      </c>
      <c r="D1585" s="1">
        <v>3864</v>
      </c>
      <c r="E1585" s="2">
        <v>45853</v>
      </c>
      <c r="F1585" s="3">
        <v>0.34444444444444444</v>
      </c>
      <c r="G1585" s="1" t="s">
        <v>60</v>
      </c>
      <c r="H1585" s="1" t="s">
        <v>44</v>
      </c>
      <c r="I1585" s="1">
        <v>574</v>
      </c>
      <c r="J1585" s="1">
        <v>3192868179</v>
      </c>
      <c r="K1585" s="1" t="s">
        <v>45</v>
      </c>
      <c r="L1585" s="1" t="s">
        <v>46</v>
      </c>
      <c r="M1585" s="1" t="s">
        <v>46</v>
      </c>
      <c r="N1585" s="1" t="s">
        <v>46</v>
      </c>
      <c r="O1585" s="1" t="s">
        <v>46</v>
      </c>
      <c r="P1585" s="1" t="s">
        <v>46</v>
      </c>
      <c r="Q1585" s="1" t="s">
        <v>48</v>
      </c>
      <c r="R1585" s="1" t="s">
        <v>48</v>
      </c>
      <c r="S1585" s="1" t="s">
        <v>46</v>
      </c>
      <c r="T1585" s="12" t="str">
        <f>IF(OR(VOZ_WHATSAPP[[#This Row],[Brinda argumentos coherentes a la objeción]]="No Cumple",VOZ_WHATSAPP[[#This Row],[Despliegue de Beneficios y/o consecuencias]]="No Cumple"),"Sin Negocio","Negocio")</f>
        <v>Negocio</v>
      </c>
      <c r="U1585" s="1" t="s">
        <v>46</v>
      </c>
      <c r="V1585" s="1" t="s">
        <v>46</v>
      </c>
      <c r="W1585" s="1" t="s">
        <v>46</v>
      </c>
      <c r="X1585" s="12" t="str">
        <f>IF(OR(VOZ_WHATSAPP[[#This Row],[Confirma Valor de pago]]="No Cumple",VOZ_WHATSAPP[[#This Row],[Confirma hora de pago]]="No Cumple",VOZ_WHATSAPP[[#This Row],[Confirma medio de pago]]="No Cumple"),"Sin Cierre","Cierre")</f>
        <v>Cierre</v>
      </c>
      <c r="Y1585" s="1" t="s">
        <v>46</v>
      </c>
      <c r="Z1585" s="1" t="s">
        <v>46</v>
      </c>
      <c r="AA1585" s="1" t="s">
        <v>46</v>
      </c>
      <c r="AB1585" s="1" t="s">
        <v>46</v>
      </c>
      <c r="AC1585" s="11" t="str">
        <f>IF(OR(VOZ_WHATSAPP[[#This Row],[La comunicación es asertiva, con respeto y evita maltrato]]="No Cumple",VOZ_WHATSAPP[[#This Row],[Cumple con las normativas legales]]="No Cumple"),"No Cumple","Cumple")</f>
        <v>Cumple</v>
      </c>
      <c r="AD1585" s="1" t="s">
        <v>46</v>
      </c>
      <c r="AE1585" s="1" t="s">
        <v>55</v>
      </c>
      <c r="AF1585" s="4">
        <v>1</v>
      </c>
      <c r="AG1585" s="4">
        <f>IF(AND(VOZ_WHATSAPP[[#This Row],[Estado Cierre]]="Sin Cierre",VOZ_WHATSAPP[[#This Row],[Nota Negocio]]="Sin Negocio"),VOZ_WHATSAPP[[#This Row],[Nota]]-24%,VOZ_WHATSAPP[[#This Row],[Nota]])</f>
        <v>1</v>
      </c>
      <c r="AH1585" s="8">
        <f>IF(VOZ_WHATSAPP[[#This Row],[Estado Legal]]="No Cumple",0,IF(VOZ_WHATSAPP[[#This Row],[Realiza lectura de guion Legal]]="No Cumple",VOZ_WHATSAPP[[#This Row],[Nota 2]]-50%,VOZ_WHATSAPP[[#This Row],[Nota 2]]))</f>
        <v>1</v>
      </c>
    </row>
    <row r="1586" spans="1:34" x14ac:dyDescent="0.25">
      <c r="A1586" s="2" t="str">
        <f>VOZ_WHATSAPP[[#This Row],[ID Asesor]]&amp;VOZ_WHATSAPP[[#This Row],[Fecha Monitoreo]]</f>
        <v>283345853</v>
      </c>
      <c r="B1586" s="2">
        <v>45853</v>
      </c>
      <c r="C1586" s="1" t="s">
        <v>56</v>
      </c>
      <c r="D1586" s="1">
        <v>2833</v>
      </c>
      <c r="E1586" s="2">
        <v>45853</v>
      </c>
      <c r="F1586" s="3">
        <v>0.35833333333333334</v>
      </c>
      <c r="G1586" s="1" t="s">
        <v>58</v>
      </c>
      <c r="H1586" s="1" t="s">
        <v>44</v>
      </c>
      <c r="I1586" s="1">
        <v>1258</v>
      </c>
      <c r="J1586" s="1">
        <v>3042472834</v>
      </c>
      <c r="K1586" s="1" t="s">
        <v>45</v>
      </c>
      <c r="L1586" s="1" t="s">
        <v>47</v>
      </c>
      <c r="M1586" s="1" t="s">
        <v>46</v>
      </c>
      <c r="N1586" s="1" t="s">
        <v>46</v>
      </c>
      <c r="O1586" s="1" t="s">
        <v>46</v>
      </c>
      <c r="P1586" s="1" t="s">
        <v>46</v>
      </c>
      <c r="Q1586" s="1" t="s">
        <v>48</v>
      </c>
      <c r="R1586" s="1" t="s">
        <v>48</v>
      </c>
      <c r="S1586" s="1" t="s">
        <v>46</v>
      </c>
      <c r="T1586" s="12" t="str">
        <f>IF(OR(VOZ_WHATSAPP[[#This Row],[Brinda argumentos coherentes a la objeción]]="No Cumple",VOZ_WHATSAPP[[#This Row],[Despliegue de Beneficios y/o consecuencias]]="No Cumple"),"Sin Negocio","Negocio")</f>
        <v>Negocio</v>
      </c>
      <c r="U1586" s="1" t="s">
        <v>46</v>
      </c>
      <c r="V1586" s="1" t="s">
        <v>46</v>
      </c>
      <c r="W1586" s="1" t="s">
        <v>46</v>
      </c>
      <c r="X1586" s="12" t="str">
        <f>IF(OR(VOZ_WHATSAPP[[#This Row],[Confirma Valor de pago]]="No Cumple",VOZ_WHATSAPP[[#This Row],[Confirma hora de pago]]="No Cumple",VOZ_WHATSAPP[[#This Row],[Confirma medio de pago]]="No Cumple"),"Sin Cierre","Cierre")</f>
        <v>Cierre</v>
      </c>
      <c r="Y1586" s="1" t="s">
        <v>46</v>
      </c>
      <c r="Z1586" s="1" t="s">
        <v>46</v>
      </c>
      <c r="AA1586" s="1" t="s">
        <v>46</v>
      </c>
      <c r="AB1586" s="1" t="s">
        <v>46</v>
      </c>
      <c r="AC1586" s="11" t="str">
        <f>IF(OR(VOZ_WHATSAPP[[#This Row],[La comunicación es asertiva, con respeto y evita maltrato]]="No Cumple",VOZ_WHATSAPP[[#This Row],[Cumple con las normativas legales]]="No Cumple"),"No Cumple","Cumple")</f>
        <v>Cumple</v>
      </c>
      <c r="AD1586" s="1" t="s">
        <v>46</v>
      </c>
      <c r="AE1586" s="1" t="s">
        <v>1515</v>
      </c>
      <c r="AF1586" s="4">
        <v>0.96</v>
      </c>
      <c r="AG1586" s="4">
        <f>IF(AND(VOZ_WHATSAPP[[#This Row],[Estado Cierre]]="Sin Cierre",VOZ_WHATSAPP[[#This Row],[Nota Negocio]]="Sin Negocio"),VOZ_WHATSAPP[[#This Row],[Nota]]-24%,VOZ_WHATSAPP[[#This Row],[Nota]])</f>
        <v>0.96</v>
      </c>
      <c r="AH1586" s="8">
        <f>IF(VOZ_WHATSAPP[[#This Row],[Estado Legal]]="No Cumple",0,IF(VOZ_WHATSAPP[[#This Row],[Realiza lectura de guion Legal]]="No Cumple",VOZ_WHATSAPP[[#This Row],[Nota 2]]-50%,VOZ_WHATSAPP[[#This Row],[Nota 2]]))</f>
        <v>0.96</v>
      </c>
    </row>
    <row r="1587" spans="1:34" x14ac:dyDescent="0.25">
      <c r="A1587" s="2" t="str">
        <f>VOZ_WHATSAPP[[#This Row],[ID Asesor]]&amp;VOZ_WHATSAPP[[#This Row],[Fecha Monitoreo]]</f>
        <v>397245853</v>
      </c>
      <c r="B1587" s="2">
        <v>45853</v>
      </c>
      <c r="C1587" s="1" t="s">
        <v>696</v>
      </c>
      <c r="D1587" s="1">
        <v>3972</v>
      </c>
      <c r="E1587" s="2">
        <v>45853</v>
      </c>
      <c r="F1587" s="3">
        <v>0.34027777777777779</v>
      </c>
      <c r="G1587" s="1" t="s">
        <v>60</v>
      </c>
      <c r="H1587" s="1" t="s">
        <v>44</v>
      </c>
      <c r="I1587" s="1">
        <v>1445</v>
      </c>
      <c r="J1587" s="1">
        <v>3142364583</v>
      </c>
      <c r="K1587" s="1" t="s">
        <v>45</v>
      </c>
      <c r="L1587" s="1" t="s">
        <v>46</v>
      </c>
      <c r="M1587" s="1" t="s">
        <v>46</v>
      </c>
      <c r="N1587" s="1" t="s">
        <v>46</v>
      </c>
      <c r="O1587" s="1" t="s">
        <v>46</v>
      </c>
      <c r="P1587" s="1" t="s">
        <v>46</v>
      </c>
      <c r="Q1587" s="1" t="s">
        <v>48</v>
      </c>
      <c r="R1587" s="1" t="s">
        <v>48</v>
      </c>
      <c r="S1587" s="1" t="s">
        <v>47</v>
      </c>
      <c r="T1587" s="12" t="str">
        <f>IF(OR(VOZ_WHATSAPP[[#This Row],[Brinda argumentos coherentes a la objeción]]="No Cumple",VOZ_WHATSAPP[[#This Row],[Despliegue de Beneficios y/o consecuencias]]="No Cumple"),"Sin Negocio","Negocio")</f>
        <v>Sin Negocio</v>
      </c>
      <c r="U1587" s="1" t="s">
        <v>46</v>
      </c>
      <c r="V1587" s="1" t="s">
        <v>46</v>
      </c>
      <c r="W1587" s="1" t="s">
        <v>46</v>
      </c>
      <c r="X1587" s="12" t="str">
        <f>IF(OR(VOZ_WHATSAPP[[#This Row],[Confirma Valor de pago]]="No Cumple",VOZ_WHATSAPP[[#This Row],[Confirma hora de pago]]="No Cumple",VOZ_WHATSAPP[[#This Row],[Confirma medio de pago]]="No Cumple"),"Sin Cierre","Cierre")</f>
        <v>Cierre</v>
      </c>
      <c r="Y1587" s="1" t="s">
        <v>46</v>
      </c>
      <c r="Z1587" s="1" t="s">
        <v>54</v>
      </c>
      <c r="AA1587" s="1" t="s">
        <v>46</v>
      </c>
      <c r="AB1587" s="1" t="s">
        <v>46</v>
      </c>
      <c r="AC1587" s="11" t="str">
        <f>IF(OR(VOZ_WHATSAPP[[#This Row],[La comunicación es asertiva, con respeto y evita maltrato]]="No Cumple",VOZ_WHATSAPP[[#This Row],[Cumple con las normativas legales]]="No Cumple"),"No Cumple","Cumple")</f>
        <v>Cumple</v>
      </c>
      <c r="AD1587" s="1" t="s">
        <v>46</v>
      </c>
      <c r="AE1587" s="1" t="s">
        <v>1516</v>
      </c>
      <c r="AF1587" s="4">
        <v>0.75</v>
      </c>
      <c r="AG1587" s="4">
        <f>IF(AND(VOZ_WHATSAPP[[#This Row],[Estado Cierre]]="Sin Cierre",VOZ_WHATSAPP[[#This Row],[Nota Negocio]]="Sin Negocio"),VOZ_WHATSAPP[[#This Row],[Nota]]-24%,VOZ_WHATSAPP[[#This Row],[Nota]])</f>
        <v>0.75</v>
      </c>
      <c r="AH1587" s="8">
        <f>IF(VOZ_WHATSAPP[[#This Row],[Estado Legal]]="No Cumple",0,IF(VOZ_WHATSAPP[[#This Row],[Realiza lectura de guion Legal]]="No Cumple",VOZ_WHATSAPP[[#This Row],[Nota 2]]-50%,VOZ_WHATSAPP[[#This Row],[Nota 2]]))</f>
        <v>0.75</v>
      </c>
    </row>
    <row r="1588" spans="1:34" x14ac:dyDescent="0.25">
      <c r="A1588" s="2" t="str">
        <f>VOZ_WHATSAPP[[#This Row],[ID Asesor]]&amp;VOZ_WHATSAPP[[#This Row],[Fecha Monitoreo]]</f>
        <v>399245853</v>
      </c>
      <c r="B1588" s="2">
        <v>45853</v>
      </c>
      <c r="C1588" s="1" t="s">
        <v>126</v>
      </c>
      <c r="D1588" s="1">
        <v>3992</v>
      </c>
      <c r="E1588" s="2">
        <v>45853</v>
      </c>
      <c r="F1588" s="3">
        <v>0.36319444444444443</v>
      </c>
      <c r="G1588" s="1" t="s">
        <v>58</v>
      </c>
      <c r="H1588" s="1" t="s">
        <v>44</v>
      </c>
      <c r="I1588" s="1">
        <v>421</v>
      </c>
      <c r="J1588" s="1">
        <v>3226220925</v>
      </c>
      <c r="K1588" s="1" t="s">
        <v>45</v>
      </c>
      <c r="L1588" s="1" t="s">
        <v>46</v>
      </c>
      <c r="M1588" s="1" t="s">
        <v>46</v>
      </c>
      <c r="N1588" s="1" t="s">
        <v>46</v>
      </c>
      <c r="O1588" s="1" t="s">
        <v>46</v>
      </c>
      <c r="P1588" s="1" t="s">
        <v>46</v>
      </c>
      <c r="Q1588" s="1" t="s">
        <v>48</v>
      </c>
      <c r="R1588" s="1" t="s">
        <v>48</v>
      </c>
      <c r="S1588" s="1" t="s">
        <v>48</v>
      </c>
      <c r="T1588" s="12" t="str">
        <f>IF(OR(VOZ_WHATSAPP[[#This Row],[Brinda argumentos coherentes a la objeción]]="No Cumple",VOZ_WHATSAPP[[#This Row],[Despliegue de Beneficios y/o consecuencias]]="No Cumple"),"Sin Negocio","Negocio")</f>
        <v>Negocio</v>
      </c>
      <c r="U1588" s="1" t="s">
        <v>46</v>
      </c>
      <c r="V1588" s="1" t="s">
        <v>46</v>
      </c>
      <c r="W1588" s="1" t="s">
        <v>46</v>
      </c>
      <c r="X1588" s="12" t="str">
        <f>IF(OR(VOZ_WHATSAPP[[#This Row],[Confirma Valor de pago]]="No Cumple",VOZ_WHATSAPP[[#This Row],[Confirma hora de pago]]="No Cumple",VOZ_WHATSAPP[[#This Row],[Confirma medio de pago]]="No Cumple"),"Sin Cierre","Cierre")</f>
        <v>Cierre</v>
      </c>
      <c r="Y1588" s="1" t="s">
        <v>46</v>
      </c>
      <c r="Z1588" s="1" t="s">
        <v>46</v>
      </c>
      <c r="AA1588" s="1" t="s">
        <v>46</v>
      </c>
      <c r="AB1588" s="1" t="s">
        <v>46</v>
      </c>
      <c r="AC1588" s="11" t="str">
        <f>IF(OR(VOZ_WHATSAPP[[#This Row],[La comunicación es asertiva, con respeto y evita maltrato]]="No Cumple",VOZ_WHATSAPP[[#This Row],[Cumple con las normativas legales]]="No Cumple"),"No Cumple","Cumple")</f>
        <v>Cumple</v>
      </c>
      <c r="AD1588" s="1" t="s">
        <v>46</v>
      </c>
      <c r="AE1588" s="1" t="s">
        <v>133</v>
      </c>
      <c r="AF1588" s="4">
        <v>1</v>
      </c>
      <c r="AG1588" s="4">
        <f>IF(AND(VOZ_WHATSAPP[[#This Row],[Estado Cierre]]="Sin Cierre",VOZ_WHATSAPP[[#This Row],[Nota Negocio]]="Sin Negocio"),VOZ_WHATSAPP[[#This Row],[Nota]]-24%,VOZ_WHATSAPP[[#This Row],[Nota]])</f>
        <v>1</v>
      </c>
      <c r="AH1588" s="8">
        <f>IF(VOZ_WHATSAPP[[#This Row],[Estado Legal]]="No Cumple",0,IF(VOZ_WHATSAPP[[#This Row],[Realiza lectura de guion Legal]]="No Cumple",VOZ_WHATSAPP[[#This Row],[Nota 2]]-50%,VOZ_WHATSAPP[[#This Row],[Nota 2]]))</f>
        <v>1</v>
      </c>
    </row>
    <row r="1589" spans="1:34" x14ac:dyDescent="0.25">
      <c r="A1589" s="2" t="str">
        <f>VOZ_WHATSAPP[[#This Row],[ID Asesor]]&amp;VOZ_WHATSAPP[[#This Row],[Fecha Monitoreo]]</f>
        <v>270945853</v>
      </c>
      <c r="B1589" s="2">
        <v>45853</v>
      </c>
      <c r="C1589" s="1" t="s">
        <v>59</v>
      </c>
      <c r="D1589" s="1">
        <v>2709</v>
      </c>
      <c r="E1589" s="2">
        <v>45853</v>
      </c>
      <c r="F1589" s="3">
        <v>0.39305555555555555</v>
      </c>
      <c r="G1589" s="1" t="s">
        <v>60</v>
      </c>
      <c r="H1589" s="1" t="s">
        <v>44</v>
      </c>
      <c r="I1589" s="1">
        <v>1239</v>
      </c>
      <c r="J1589" s="1">
        <v>3162431121</v>
      </c>
      <c r="K1589" s="1" t="s">
        <v>45</v>
      </c>
      <c r="L1589" s="1" t="s">
        <v>46</v>
      </c>
      <c r="M1589" s="1" t="s">
        <v>46</v>
      </c>
      <c r="N1589" s="1" t="s">
        <v>46</v>
      </c>
      <c r="O1589" s="1" t="s">
        <v>46</v>
      </c>
      <c r="P1589" s="1" t="s">
        <v>46</v>
      </c>
      <c r="Q1589" s="1" t="s">
        <v>48</v>
      </c>
      <c r="R1589" s="1" t="s">
        <v>48</v>
      </c>
      <c r="S1589" s="1" t="s">
        <v>46</v>
      </c>
      <c r="T1589" s="12" t="str">
        <f>IF(OR(VOZ_WHATSAPP[[#This Row],[Brinda argumentos coherentes a la objeción]]="No Cumple",VOZ_WHATSAPP[[#This Row],[Despliegue de Beneficios y/o consecuencias]]="No Cumple"),"Sin Negocio","Negocio")</f>
        <v>Negocio</v>
      </c>
      <c r="U1589" s="1" t="s">
        <v>46</v>
      </c>
      <c r="V1589" s="1" t="s">
        <v>46</v>
      </c>
      <c r="W1589" s="1" t="s">
        <v>46</v>
      </c>
      <c r="X1589" s="12" t="str">
        <f>IF(OR(VOZ_WHATSAPP[[#This Row],[Confirma Valor de pago]]="No Cumple",VOZ_WHATSAPP[[#This Row],[Confirma hora de pago]]="No Cumple",VOZ_WHATSAPP[[#This Row],[Confirma medio de pago]]="No Cumple"),"Sin Cierre","Cierre")</f>
        <v>Cierre</v>
      </c>
      <c r="Y1589" s="1" t="s">
        <v>46</v>
      </c>
      <c r="Z1589" s="1" t="s">
        <v>46</v>
      </c>
      <c r="AA1589" s="1" t="s">
        <v>46</v>
      </c>
      <c r="AB1589" s="1" t="s">
        <v>46</v>
      </c>
      <c r="AC1589" s="11" t="str">
        <f>IF(OR(VOZ_WHATSAPP[[#This Row],[La comunicación es asertiva, con respeto y evita maltrato]]="No Cumple",VOZ_WHATSAPP[[#This Row],[Cumple con las normativas legales]]="No Cumple"),"No Cumple","Cumple")</f>
        <v>Cumple</v>
      </c>
      <c r="AD1589" s="1" t="s">
        <v>46</v>
      </c>
      <c r="AE1589" s="1" t="s">
        <v>1517</v>
      </c>
      <c r="AF1589" s="4">
        <v>1</v>
      </c>
      <c r="AG1589" s="4">
        <f>IF(AND(VOZ_WHATSAPP[[#This Row],[Estado Cierre]]="Sin Cierre",VOZ_WHATSAPP[[#This Row],[Nota Negocio]]="Sin Negocio"),VOZ_WHATSAPP[[#This Row],[Nota]]-24%,VOZ_WHATSAPP[[#This Row],[Nota]])</f>
        <v>1</v>
      </c>
      <c r="AH1589" s="8">
        <f>IF(VOZ_WHATSAPP[[#This Row],[Estado Legal]]="No Cumple",0,IF(VOZ_WHATSAPP[[#This Row],[Realiza lectura de guion Legal]]="No Cumple",VOZ_WHATSAPP[[#This Row],[Nota 2]]-50%,VOZ_WHATSAPP[[#This Row],[Nota 2]]))</f>
        <v>1</v>
      </c>
    </row>
    <row r="1590" spans="1:34" x14ac:dyDescent="0.25">
      <c r="A1590" s="2" t="str">
        <f>VOZ_WHATSAPP[[#This Row],[ID Asesor]]&amp;VOZ_WHATSAPP[[#This Row],[Fecha Monitoreo]]</f>
        <v>349345853</v>
      </c>
      <c r="B1590" s="2">
        <v>45853</v>
      </c>
      <c r="C1590" s="1" t="s">
        <v>126</v>
      </c>
      <c r="D1590" s="1">
        <v>3493</v>
      </c>
      <c r="E1590" s="2">
        <v>45853</v>
      </c>
      <c r="F1590" s="3">
        <v>0.39652777777777776</v>
      </c>
      <c r="G1590" s="1" t="s">
        <v>58</v>
      </c>
      <c r="H1590" s="1" t="s">
        <v>44</v>
      </c>
      <c r="I1590" s="1">
        <v>410</v>
      </c>
      <c r="J1590" s="1">
        <v>3124911582</v>
      </c>
      <c r="K1590" s="1" t="s">
        <v>45</v>
      </c>
      <c r="L1590" s="1" t="s">
        <v>46</v>
      </c>
      <c r="M1590" s="1" t="s">
        <v>48</v>
      </c>
      <c r="N1590" s="1" t="s">
        <v>46</v>
      </c>
      <c r="O1590" s="1" t="s">
        <v>46</v>
      </c>
      <c r="P1590" s="1" t="s">
        <v>46</v>
      </c>
      <c r="Q1590" s="1" t="s">
        <v>46</v>
      </c>
      <c r="R1590" s="1" t="s">
        <v>46</v>
      </c>
      <c r="S1590" s="1" t="s">
        <v>46</v>
      </c>
      <c r="T1590" s="12" t="str">
        <f>IF(OR(VOZ_WHATSAPP[[#This Row],[Brinda argumentos coherentes a la objeción]]="No Cumple",VOZ_WHATSAPP[[#This Row],[Despliegue de Beneficios y/o consecuencias]]="No Cumple"),"Sin Negocio","Negocio")</f>
        <v>Negocio</v>
      </c>
      <c r="U1590" s="1" t="s">
        <v>48</v>
      </c>
      <c r="V1590" s="1" t="s">
        <v>48</v>
      </c>
      <c r="W1590" s="1" t="s">
        <v>48</v>
      </c>
      <c r="X1590" s="12" t="str">
        <f>IF(OR(VOZ_WHATSAPP[[#This Row],[Confirma Valor de pago]]="No Cumple",VOZ_WHATSAPP[[#This Row],[Confirma hora de pago]]="No Cumple",VOZ_WHATSAPP[[#This Row],[Confirma medio de pago]]="No Cumple"),"Sin Cierre","Cierre")</f>
        <v>Cierre</v>
      </c>
      <c r="Y1590" s="1" t="s">
        <v>46</v>
      </c>
      <c r="Z1590" s="1" t="s">
        <v>46</v>
      </c>
      <c r="AA1590" s="1" t="s">
        <v>46</v>
      </c>
      <c r="AB1590" s="1" t="s">
        <v>46</v>
      </c>
      <c r="AC1590" s="11" t="str">
        <f>IF(OR(VOZ_WHATSAPP[[#This Row],[La comunicación es asertiva, con respeto y evita maltrato]]="No Cumple",VOZ_WHATSAPP[[#This Row],[Cumple con las normativas legales]]="No Cumple"),"No Cumple","Cumple")</f>
        <v>Cumple</v>
      </c>
      <c r="AD1590" s="1" t="s">
        <v>46</v>
      </c>
      <c r="AE1590" s="1" t="s">
        <v>1518</v>
      </c>
      <c r="AF1590" s="4">
        <v>1</v>
      </c>
      <c r="AG1590" s="4">
        <f>IF(AND(VOZ_WHATSAPP[[#This Row],[Estado Cierre]]="Sin Cierre",VOZ_WHATSAPP[[#This Row],[Nota Negocio]]="Sin Negocio"),VOZ_WHATSAPP[[#This Row],[Nota]]-24%,VOZ_WHATSAPP[[#This Row],[Nota]])</f>
        <v>1</v>
      </c>
      <c r="AH1590" s="8">
        <f>IF(VOZ_WHATSAPP[[#This Row],[Estado Legal]]="No Cumple",0,IF(VOZ_WHATSAPP[[#This Row],[Realiza lectura de guion Legal]]="No Cumple",VOZ_WHATSAPP[[#This Row],[Nota 2]]-50%,VOZ_WHATSAPP[[#This Row],[Nota 2]]))</f>
        <v>1</v>
      </c>
    </row>
    <row r="1591" spans="1:34" x14ac:dyDescent="0.25">
      <c r="A1591" s="2" t="str">
        <f>VOZ_WHATSAPP[[#This Row],[ID Asesor]]&amp;VOZ_WHATSAPP[[#This Row],[Fecha Monitoreo]]</f>
        <v>214845853</v>
      </c>
      <c r="B1591" s="2">
        <v>45853</v>
      </c>
      <c r="C1591" s="1" t="s">
        <v>696</v>
      </c>
      <c r="D1591" s="1">
        <v>2148</v>
      </c>
      <c r="E1591" s="2">
        <v>45853</v>
      </c>
      <c r="F1591" s="3">
        <v>0.32083333333333336</v>
      </c>
      <c r="G1591" s="1" t="s">
        <v>60</v>
      </c>
      <c r="H1591" s="1" t="s">
        <v>44</v>
      </c>
      <c r="I1591" s="1">
        <v>1439</v>
      </c>
      <c r="J1591" s="1">
        <v>3228206761</v>
      </c>
      <c r="K1591" s="1" t="s">
        <v>45</v>
      </c>
      <c r="L1591" s="1" t="s">
        <v>46</v>
      </c>
      <c r="M1591" s="1" t="s">
        <v>47</v>
      </c>
      <c r="N1591" s="1" t="s">
        <v>46</v>
      </c>
      <c r="O1591" s="1" t="s">
        <v>46</v>
      </c>
      <c r="P1591" s="1" t="s">
        <v>46</v>
      </c>
      <c r="Q1591" s="1" t="s">
        <v>46</v>
      </c>
      <c r="R1591" s="1" t="s">
        <v>46</v>
      </c>
      <c r="S1591" s="1" t="s">
        <v>46</v>
      </c>
      <c r="T1591" s="12" t="str">
        <f>IF(OR(VOZ_WHATSAPP[[#This Row],[Brinda argumentos coherentes a la objeción]]="No Cumple",VOZ_WHATSAPP[[#This Row],[Despliegue de Beneficios y/o consecuencias]]="No Cumple"),"Sin Negocio","Negocio")</f>
        <v>Negocio</v>
      </c>
      <c r="U1591" s="1" t="s">
        <v>48</v>
      </c>
      <c r="V1591" s="1" t="s">
        <v>48</v>
      </c>
      <c r="W1591" s="1" t="s">
        <v>48</v>
      </c>
      <c r="X1591" s="12" t="str">
        <f>IF(OR(VOZ_WHATSAPP[[#This Row],[Confirma Valor de pago]]="No Cumple",VOZ_WHATSAPP[[#This Row],[Confirma hora de pago]]="No Cumple",VOZ_WHATSAPP[[#This Row],[Confirma medio de pago]]="No Cumple"),"Sin Cierre","Cierre")</f>
        <v>Cierre</v>
      </c>
      <c r="Y1591" s="1" t="s">
        <v>54</v>
      </c>
      <c r="Z1591" s="1" t="s">
        <v>46</v>
      </c>
      <c r="AA1591" s="1" t="s">
        <v>46</v>
      </c>
      <c r="AB1591" s="1" t="s">
        <v>46</v>
      </c>
      <c r="AC1591" s="11" t="str">
        <f>IF(OR(VOZ_WHATSAPP[[#This Row],[La comunicación es asertiva, con respeto y evita maltrato]]="No Cumple",VOZ_WHATSAPP[[#This Row],[Cumple con las normativas legales]]="No Cumple"),"No Cumple","Cumple")</f>
        <v>Cumple</v>
      </c>
      <c r="AD1591" s="1" t="s">
        <v>47</v>
      </c>
      <c r="AE1591" s="1" t="s">
        <v>1519</v>
      </c>
      <c r="AF1591" s="4">
        <v>0.88</v>
      </c>
      <c r="AG1591" s="4">
        <f>IF(AND(VOZ_WHATSAPP[[#This Row],[Estado Cierre]]="Sin Cierre",VOZ_WHATSAPP[[#This Row],[Nota Negocio]]="Sin Negocio"),VOZ_WHATSAPP[[#This Row],[Nota]]-24%,VOZ_WHATSAPP[[#This Row],[Nota]])</f>
        <v>0.88</v>
      </c>
      <c r="AH1591" s="8">
        <f>IF(VOZ_WHATSAPP[[#This Row],[Estado Legal]]="No Cumple",0,IF(VOZ_WHATSAPP[[#This Row],[Realiza lectura de guion Legal]]="No Cumple",VOZ_WHATSAPP[[#This Row],[Nota 2]]-50%,VOZ_WHATSAPP[[#This Row],[Nota 2]]))</f>
        <v>0.38</v>
      </c>
    </row>
    <row r="1592" spans="1:34" x14ac:dyDescent="0.25">
      <c r="A1592" s="2" t="str">
        <f>VOZ_WHATSAPP[[#This Row],[ID Asesor]]&amp;VOZ_WHATSAPP[[#This Row],[Fecha Monitoreo]]</f>
        <v>291745853</v>
      </c>
      <c r="B1592" s="2">
        <v>45853</v>
      </c>
      <c r="C1592" s="1" t="s">
        <v>696</v>
      </c>
      <c r="D1592" s="1">
        <v>2917</v>
      </c>
      <c r="E1592" s="2">
        <v>45853</v>
      </c>
      <c r="F1592" s="3">
        <v>0.36944444444444446</v>
      </c>
      <c r="G1592" s="1" t="s">
        <v>60</v>
      </c>
      <c r="H1592" s="1" t="s">
        <v>44</v>
      </c>
      <c r="I1592" s="1">
        <v>1144</v>
      </c>
      <c r="J1592" s="1">
        <v>3006228943</v>
      </c>
      <c r="K1592" s="1" t="s">
        <v>45</v>
      </c>
      <c r="L1592" s="1" t="s">
        <v>47</v>
      </c>
      <c r="M1592" s="1" t="s">
        <v>46</v>
      </c>
      <c r="N1592" s="1" t="s">
        <v>46</v>
      </c>
      <c r="O1592" s="1" t="s">
        <v>46</v>
      </c>
      <c r="P1592" s="1" t="s">
        <v>46</v>
      </c>
      <c r="Q1592" s="1" t="s">
        <v>48</v>
      </c>
      <c r="R1592" s="1" t="s">
        <v>48</v>
      </c>
      <c r="S1592" s="1" t="s">
        <v>46</v>
      </c>
      <c r="T1592" s="12" t="str">
        <f>IF(OR(VOZ_WHATSAPP[[#This Row],[Brinda argumentos coherentes a la objeción]]="No Cumple",VOZ_WHATSAPP[[#This Row],[Despliegue de Beneficios y/o consecuencias]]="No Cumple"),"Sin Negocio","Negocio")</f>
        <v>Negocio</v>
      </c>
      <c r="U1592" s="1" t="s">
        <v>46</v>
      </c>
      <c r="V1592" s="1" t="s">
        <v>46</v>
      </c>
      <c r="W1592" s="1" t="s">
        <v>46</v>
      </c>
      <c r="X1592" s="12" t="str">
        <f>IF(OR(VOZ_WHATSAPP[[#This Row],[Confirma Valor de pago]]="No Cumple",VOZ_WHATSAPP[[#This Row],[Confirma hora de pago]]="No Cumple",VOZ_WHATSAPP[[#This Row],[Confirma medio de pago]]="No Cumple"),"Sin Cierre","Cierre")</f>
        <v>Cierre</v>
      </c>
      <c r="Y1592" s="1" t="s">
        <v>54</v>
      </c>
      <c r="Z1592" s="1" t="s">
        <v>46</v>
      </c>
      <c r="AA1592" s="1" t="s">
        <v>46</v>
      </c>
      <c r="AB1592" s="1" t="s">
        <v>46</v>
      </c>
      <c r="AC1592" s="11" t="str">
        <f>IF(OR(VOZ_WHATSAPP[[#This Row],[La comunicación es asertiva, con respeto y evita maltrato]]="No Cumple",VOZ_WHATSAPP[[#This Row],[Cumple con las normativas legales]]="No Cumple"),"No Cumple","Cumple")</f>
        <v>Cumple</v>
      </c>
      <c r="AD1592" s="1" t="s">
        <v>46</v>
      </c>
      <c r="AE1592" s="1" t="s">
        <v>1520</v>
      </c>
      <c r="AF1592" s="4">
        <v>0.88</v>
      </c>
      <c r="AG1592" s="4">
        <f>IF(AND(VOZ_WHATSAPP[[#This Row],[Estado Cierre]]="Sin Cierre",VOZ_WHATSAPP[[#This Row],[Nota Negocio]]="Sin Negocio"),VOZ_WHATSAPP[[#This Row],[Nota]]-24%,VOZ_WHATSAPP[[#This Row],[Nota]])</f>
        <v>0.88</v>
      </c>
      <c r="AH1592" s="8">
        <f>IF(VOZ_WHATSAPP[[#This Row],[Estado Legal]]="No Cumple",0,IF(VOZ_WHATSAPP[[#This Row],[Realiza lectura de guion Legal]]="No Cumple",VOZ_WHATSAPP[[#This Row],[Nota 2]]-50%,VOZ_WHATSAPP[[#This Row],[Nota 2]]))</f>
        <v>0.88</v>
      </c>
    </row>
    <row r="1593" spans="1:34" x14ac:dyDescent="0.25">
      <c r="A1593" s="2" t="str">
        <f>VOZ_WHATSAPP[[#This Row],[ID Asesor]]&amp;VOZ_WHATSAPP[[#This Row],[Fecha Monitoreo]]</f>
        <v>301145853</v>
      </c>
      <c r="B1593" s="2">
        <v>45853</v>
      </c>
      <c r="C1593" s="1" t="s">
        <v>56</v>
      </c>
      <c r="D1593" s="1">
        <v>3011</v>
      </c>
      <c r="E1593" s="2">
        <v>45853</v>
      </c>
      <c r="F1593" s="3">
        <v>3.7499999999999999E-2</v>
      </c>
      <c r="G1593" s="1" t="s">
        <v>51</v>
      </c>
      <c r="H1593" s="1" t="s">
        <v>44</v>
      </c>
      <c r="I1593" s="1">
        <v>1103</v>
      </c>
      <c r="J1593" s="1">
        <v>3244040820</v>
      </c>
      <c r="K1593" s="1" t="s">
        <v>45</v>
      </c>
      <c r="L1593" s="1" t="s">
        <v>46</v>
      </c>
      <c r="M1593" s="1" t="s">
        <v>46</v>
      </c>
      <c r="N1593" s="1" t="s">
        <v>46</v>
      </c>
      <c r="O1593" s="1" t="s">
        <v>54</v>
      </c>
      <c r="P1593" s="1" t="s">
        <v>46</v>
      </c>
      <c r="Q1593" s="1" t="s">
        <v>48</v>
      </c>
      <c r="R1593" s="1" t="s">
        <v>48</v>
      </c>
      <c r="S1593" s="1" t="s">
        <v>47</v>
      </c>
      <c r="T1593" s="12" t="str">
        <f>IF(OR(VOZ_WHATSAPP[[#This Row],[Brinda argumentos coherentes a la objeción]]="No Cumple",VOZ_WHATSAPP[[#This Row],[Despliegue de Beneficios y/o consecuencias]]="No Cumple"),"Sin Negocio","Negocio")</f>
        <v>Sin Negocio</v>
      </c>
      <c r="U1593" s="1" t="s">
        <v>46</v>
      </c>
      <c r="V1593" s="1" t="s">
        <v>47</v>
      </c>
      <c r="W1593" s="1" t="s">
        <v>46</v>
      </c>
      <c r="X1593" s="12" t="str">
        <f>IF(OR(VOZ_WHATSAPP[[#This Row],[Confirma Valor de pago]]="No Cumple",VOZ_WHATSAPP[[#This Row],[Confirma hora de pago]]="No Cumple",VOZ_WHATSAPP[[#This Row],[Confirma medio de pago]]="No Cumple"),"Sin Cierre","Cierre")</f>
        <v>Sin Cierre</v>
      </c>
      <c r="Y1593" s="1" t="s">
        <v>46</v>
      </c>
      <c r="Z1593" s="1" t="s">
        <v>48</v>
      </c>
      <c r="AA1593" s="1" t="s">
        <v>46</v>
      </c>
      <c r="AB1593" s="1" t="s">
        <v>54</v>
      </c>
      <c r="AC1593" s="11" t="str">
        <f>IF(OR(VOZ_WHATSAPP[[#This Row],[La comunicación es asertiva, con respeto y evita maltrato]]="No Cumple",VOZ_WHATSAPP[[#This Row],[Cumple con las normativas legales]]="No Cumple"),"No Cumple","Cumple")</f>
        <v>No Cumple</v>
      </c>
      <c r="AD1593" s="1" t="s">
        <v>46</v>
      </c>
      <c r="AE1593" s="1" t="s">
        <v>1521</v>
      </c>
      <c r="AF1593" s="4">
        <v>0.77</v>
      </c>
      <c r="AG1593" s="4">
        <f>IF(AND(VOZ_WHATSAPP[[#This Row],[Estado Cierre]]="Sin Cierre",VOZ_WHATSAPP[[#This Row],[Nota Negocio]]="Sin Negocio"),VOZ_WHATSAPP[[#This Row],[Nota]]-24%,VOZ_WHATSAPP[[#This Row],[Nota]])</f>
        <v>0.53</v>
      </c>
      <c r="AH1593" s="8">
        <f>IF(VOZ_WHATSAPP[[#This Row],[Estado Legal]]="No Cumple",0,IF(VOZ_WHATSAPP[[#This Row],[Realiza lectura de guion Legal]]="No Cumple",VOZ_WHATSAPP[[#This Row],[Nota 2]]-50%,VOZ_WHATSAPP[[#This Row],[Nota 2]]))</f>
        <v>0</v>
      </c>
    </row>
    <row r="1594" spans="1:34" x14ac:dyDescent="0.25">
      <c r="A1594" s="2" t="str">
        <f>VOZ_WHATSAPP[[#This Row],[ID Asesor]]&amp;VOZ_WHATSAPP[[#This Row],[Fecha Monitoreo]]</f>
        <v>381045853</v>
      </c>
      <c r="B1594" s="2">
        <v>45853</v>
      </c>
      <c r="C1594" s="1" t="s">
        <v>56</v>
      </c>
      <c r="D1594" s="1">
        <v>3810</v>
      </c>
      <c r="E1594" s="2">
        <v>45853</v>
      </c>
      <c r="F1594" s="3">
        <v>0.37222222222222223</v>
      </c>
      <c r="G1594" s="1" t="s">
        <v>60</v>
      </c>
      <c r="H1594" s="1" t="s">
        <v>44</v>
      </c>
      <c r="I1594" s="1">
        <v>1345</v>
      </c>
      <c r="J1594" s="1">
        <v>3016870841</v>
      </c>
      <c r="K1594" s="1" t="s">
        <v>45</v>
      </c>
      <c r="L1594" s="1" t="s">
        <v>47</v>
      </c>
      <c r="M1594" s="1" t="s">
        <v>46</v>
      </c>
      <c r="N1594" s="1" t="s">
        <v>46</v>
      </c>
      <c r="O1594" s="1" t="s">
        <v>46</v>
      </c>
      <c r="P1594" s="1" t="s">
        <v>46</v>
      </c>
      <c r="Q1594" s="1" t="s">
        <v>46</v>
      </c>
      <c r="R1594" s="1" t="s">
        <v>46</v>
      </c>
      <c r="S1594" s="1" t="s">
        <v>46</v>
      </c>
      <c r="T1594" s="12" t="str">
        <f>IF(OR(VOZ_WHATSAPP[[#This Row],[Brinda argumentos coherentes a la objeción]]="No Cumple",VOZ_WHATSAPP[[#This Row],[Despliegue de Beneficios y/o consecuencias]]="No Cumple"),"Sin Negocio","Negocio")</f>
        <v>Negocio</v>
      </c>
      <c r="U1594" s="1" t="s">
        <v>46</v>
      </c>
      <c r="V1594" s="1" t="s">
        <v>46</v>
      </c>
      <c r="W1594" s="1" t="s">
        <v>46</v>
      </c>
      <c r="X1594" s="12" t="str">
        <f>IF(OR(VOZ_WHATSAPP[[#This Row],[Confirma Valor de pago]]="No Cumple",VOZ_WHATSAPP[[#This Row],[Confirma hora de pago]]="No Cumple",VOZ_WHATSAPP[[#This Row],[Confirma medio de pago]]="No Cumple"),"Sin Cierre","Cierre")</f>
        <v>Cierre</v>
      </c>
      <c r="Y1594" s="1" t="s">
        <v>46</v>
      </c>
      <c r="Z1594" s="1" t="s">
        <v>46</v>
      </c>
      <c r="AA1594" s="1" t="s">
        <v>46</v>
      </c>
      <c r="AB1594" s="1" t="s">
        <v>46</v>
      </c>
      <c r="AC1594" s="11" t="str">
        <f>IF(OR(VOZ_WHATSAPP[[#This Row],[La comunicación es asertiva, con respeto y evita maltrato]]="No Cumple",VOZ_WHATSAPP[[#This Row],[Cumple con las normativas legales]]="No Cumple"),"No Cumple","Cumple")</f>
        <v>Cumple</v>
      </c>
      <c r="AD1594" s="1" t="s">
        <v>46</v>
      </c>
      <c r="AE1594" s="1" t="s">
        <v>1522</v>
      </c>
      <c r="AF1594" s="4">
        <v>0.96</v>
      </c>
      <c r="AG1594" s="4">
        <f>IF(AND(VOZ_WHATSAPP[[#This Row],[Estado Cierre]]="Sin Cierre",VOZ_WHATSAPP[[#This Row],[Nota Negocio]]="Sin Negocio"),VOZ_WHATSAPP[[#This Row],[Nota]]-24%,VOZ_WHATSAPP[[#This Row],[Nota]])</f>
        <v>0.96</v>
      </c>
      <c r="AH1594" s="8">
        <f>IF(VOZ_WHATSAPP[[#This Row],[Estado Legal]]="No Cumple",0,IF(VOZ_WHATSAPP[[#This Row],[Realiza lectura de guion Legal]]="No Cumple",VOZ_WHATSAPP[[#This Row],[Nota 2]]-50%,VOZ_WHATSAPP[[#This Row],[Nota 2]]))</f>
        <v>0.96</v>
      </c>
    </row>
    <row r="1595" spans="1:34" x14ac:dyDescent="0.25">
      <c r="A1595" s="2" t="str">
        <f>VOZ_WHATSAPP[[#This Row],[ID Asesor]]&amp;VOZ_WHATSAPP[[#This Row],[Fecha Monitoreo]]</f>
        <v>396845853</v>
      </c>
      <c r="B1595" s="2">
        <v>45853</v>
      </c>
      <c r="C1595" s="1" t="s">
        <v>126</v>
      </c>
      <c r="D1595" s="1">
        <v>3968</v>
      </c>
      <c r="E1595" s="2">
        <v>45853</v>
      </c>
      <c r="F1595" s="3">
        <v>0.35625000000000001</v>
      </c>
      <c r="G1595" s="1" t="s">
        <v>58</v>
      </c>
      <c r="H1595" s="1" t="s">
        <v>44</v>
      </c>
      <c r="I1595" s="1">
        <v>607</v>
      </c>
      <c r="J1595" s="1">
        <v>3142106445</v>
      </c>
      <c r="K1595" s="1" t="s">
        <v>45</v>
      </c>
      <c r="L1595" s="1" t="s">
        <v>46</v>
      </c>
      <c r="M1595" s="1" t="s">
        <v>46</v>
      </c>
      <c r="N1595" s="1" t="s">
        <v>46</v>
      </c>
      <c r="O1595" s="1" t="s">
        <v>46</v>
      </c>
      <c r="P1595" s="1" t="s">
        <v>46</v>
      </c>
      <c r="Q1595" s="1" t="s">
        <v>46</v>
      </c>
      <c r="R1595" s="1" t="s">
        <v>46</v>
      </c>
      <c r="S1595" s="1" t="s">
        <v>46</v>
      </c>
      <c r="T1595" s="12" t="str">
        <f>IF(OR(VOZ_WHATSAPP[[#This Row],[Brinda argumentos coherentes a la objeción]]="No Cumple",VOZ_WHATSAPP[[#This Row],[Despliegue de Beneficios y/o consecuencias]]="No Cumple"),"Sin Negocio","Negocio")</f>
        <v>Negocio</v>
      </c>
      <c r="U1595" s="1" t="s">
        <v>46</v>
      </c>
      <c r="V1595" s="1" t="s">
        <v>46</v>
      </c>
      <c r="W1595" s="1" t="s">
        <v>46</v>
      </c>
      <c r="X1595" s="12" t="str">
        <f>IF(OR(VOZ_WHATSAPP[[#This Row],[Confirma Valor de pago]]="No Cumple",VOZ_WHATSAPP[[#This Row],[Confirma hora de pago]]="No Cumple",VOZ_WHATSAPP[[#This Row],[Confirma medio de pago]]="No Cumple"),"Sin Cierre","Cierre")</f>
        <v>Cierre</v>
      </c>
      <c r="Y1595" s="1" t="s">
        <v>46</v>
      </c>
      <c r="Z1595" s="1" t="s">
        <v>46</v>
      </c>
      <c r="AA1595" s="1" t="s">
        <v>46</v>
      </c>
      <c r="AB1595" s="1" t="s">
        <v>46</v>
      </c>
      <c r="AC1595" s="11" t="str">
        <f>IF(OR(VOZ_WHATSAPP[[#This Row],[La comunicación es asertiva, con respeto y evita maltrato]]="No Cumple",VOZ_WHATSAPP[[#This Row],[Cumple con las normativas legales]]="No Cumple"),"No Cumple","Cumple")</f>
        <v>Cumple</v>
      </c>
      <c r="AD1595" s="1" t="s">
        <v>46</v>
      </c>
      <c r="AE1595" s="1" t="s">
        <v>133</v>
      </c>
      <c r="AF1595" s="4">
        <v>1</v>
      </c>
      <c r="AG1595" s="4">
        <f>IF(AND(VOZ_WHATSAPP[[#This Row],[Estado Cierre]]="Sin Cierre",VOZ_WHATSAPP[[#This Row],[Nota Negocio]]="Sin Negocio"),VOZ_WHATSAPP[[#This Row],[Nota]]-24%,VOZ_WHATSAPP[[#This Row],[Nota]])</f>
        <v>1</v>
      </c>
      <c r="AH1595" s="8">
        <f>IF(VOZ_WHATSAPP[[#This Row],[Estado Legal]]="No Cumple",0,IF(VOZ_WHATSAPP[[#This Row],[Realiza lectura de guion Legal]]="No Cumple",VOZ_WHATSAPP[[#This Row],[Nota 2]]-50%,VOZ_WHATSAPP[[#This Row],[Nota 2]]))</f>
        <v>1</v>
      </c>
    </row>
    <row r="1596" spans="1:34" x14ac:dyDescent="0.25">
      <c r="A1596" s="2" t="str">
        <f>VOZ_WHATSAPP[[#This Row],[ID Asesor]]&amp;VOZ_WHATSAPP[[#This Row],[Fecha Monitoreo]]</f>
        <v>214845853</v>
      </c>
      <c r="B1596" s="2">
        <v>45853</v>
      </c>
      <c r="C1596" s="1" t="s">
        <v>696</v>
      </c>
      <c r="D1596" s="1">
        <v>2148</v>
      </c>
      <c r="E1596" s="2">
        <v>45853</v>
      </c>
      <c r="F1596" s="3">
        <v>0.38194444444444442</v>
      </c>
      <c r="G1596" s="1" t="s">
        <v>60</v>
      </c>
      <c r="H1596" s="1" t="s">
        <v>44</v>
      </c>
      <c r="I1596" s="1">
        <v>1407</v>
      </c>
      <c r="J1596" s="1">
        <v>3224102975</v>
      </c>
      <c r="K1596" s="1" t="s">
        <v>45</v>
      </c>
      <c r="L1596" s="1" t="s">
        <v>47</v>
      </c>
      <c r="M1596" s="1" t="s">
        <v>46</v>
      </c>
      <c r="N1596" s="1" t="s">
        <v>46</v>
      </c>
      <c r="O1596" s="1" t="s">
        <v>46</v>
      </c>
      <c r="P1596" s="1" t="s">
        <v>46</v>
      </c>
      <c r="Q1596" s="1" t="s">
        <v>48</v>
      </c>
      <c r="R1596" s="1" t="s">
        <v>48</v>
      </c>
      <c r="S1596" s="1" t="s">
        <v>46</v>
      </c>
      <c r="T1596" s="12" t="str">
        <f>IF(OR(VOZ_WHATSAPP[[#This Row],[Brinda argumentos coherentes a la objeción]]="No Cumple",VOZ_WHATSAPP[[#This Row],[Despliegue de Beneficios y/o consecuencias]]="No Cumple"),"Sin Negocio","Negocio")</f>
        <v>Negocio</v>
      </c>
      <c r="U1596" s="1" t="s">
        <v>46</v>
      </c>
      <c r="V1596" s="1" t="s">
        <v>46</v>
      </c>
      <c r="W1596" s="1" t="s">
        <v>46</v>
      </c>
      <c r="X1596" s="12" t="str">
        <f>IF(OR(VOZ_WHATSAPP[[#This Row],[Confirma Valor de pago]]="No Cumple",VOZ_WHATSAPP[[#This Row],[Confirma hora de pago]]="No Cumple",VOZ_WHATSAPP[[#This Row],[Confirma medio de pago]]="No Cumple"),"Sin Cierre","Cierre")</f>
        <v>Cierre</v>
      </c>
      <c r="Y1596" s="1" t="s">
        <v>46</v>
      </c>
      <c r="Z1596" s="1" t="s">
        <v>46</v>
      </c>
      <c r="AA1596" s="1" t="s">
        <v>46</v>
      </c>
      <c r="AB1596" s="1" t="s">
        <v>46</v>
      </c>
      <c r="AC1596" s="11" t="str">
        <f>IF(OR(VOZ_WHATSAPP[[#This Row],[La comunicación es asertiva, con respeto y evita maltrato]]="No Cumple",VOZ_WHATSAPP[[#This Row],[Cumple con las normativas legales]]="No Cumple"),"No Cumple","Cumple")</f>
        <v>Cumple</v>
      </c>
      <c r="AD1596" s="1" t="s">
        <v>46</v>
      </c>
      <c r="AE1596" s="1" t="s">
        <v>1523</v>
      </c>
      <c r="AF1596" s="4">
        <v>0.96</v>
      </c>
      <c r="AG1596" s="4">
        <f>IF(AND(VOZ_WHATSAPP[[#This Row],[Estado Cierre]]="Sin Cierre",VOZ_WHATSAPP[[#This Row],[Nota Negocio]]="Sin Negocio"),VOZ_WHATSAPP[[#This Row],[Nota]]-24%,VOZ_WHATSAPP[[#This Row],[Nota]])</f>
        <v>0.96</v>
      </c>
      <c r="AH1596" s="8">
        <f>IF(VOZ_WHATSAPP[[#This Row],[Estado Legal]]="No Cumple",0,IF(VOZ_WHATSAPP[[#This Row],[Realiza lectura de guion Legal]]="No Cumple",VOZ_WHATSAPP[[#This Row],[Nota 2]]-50%,VOZ_WHATSAPP[[#This Row],[Nota 2]]))</f>
        <v>0.96</v>
      </c>
    </row>
    <row r="1597" spans="1:34" x14ac:dyDescent="0.25">
      <c r="A1597" s="2" t="str">
        <f>VOZ_WHATSAPP[[#This Row],[ID Asesor]]&amp;VOZ_WHATSAPP[[#This Row],[Fecha Monitoreo]]</f>
        <v>398545853</v>
      </c>
      <c r="B1597" s="2">
        <v>45853</v>
      </c>
      <c r="C1597" s="1" t="s">
        <v>59</v>
      </c>
      <c r="D1597" s="1">
        <v>3985</v>
      </c>
      <c r="E1597" s="2">
        <v>45853</v>
      </c>
      <c r="F1597" s="3">
        <v>0.36249999999999999</v>
      </c>
      <c r="G1597" s="1" t="s">
        <v>43</v>
      </c>
      <c r="H1597" s="1" t="s">
        <v>44</v>
      </c>
      <c r="I1597" s="1">
        <v>1375</v>
      </c>
      <c r="J1597" s="1">
        <v>3174377795</v>
      </c>
      <c r="K1597" s="1" t="s">
        <v>45</v>
      </c>
      <c r="L1597" s="1" t="s">
        <v>46</v>
      </c>
      <c r="M1597" s="1" t="s">
        <v>46</v>
      </c>
      <c r="N1597" s="1" t="s">
        <v>46</v>
      </c>
      <c r="O1597" s="1" t="s">
        <v>46</v>
      </c>
      <c r="P1597" s="1" t="s">
        <v>46</v>
      </c>
      <c r="Q1597" s="1" t="s">
        <v>46</v>
      </c>
      <c r="R1597" s="1" t="s">
        <v>46</v>
      </c>
      <c r="S1597" s="1" t="s">
        <v>46</v>
      </c>
      <c r="T1597" s="12" t="str">
        <f>IF(OR(VOZ_WHATSAPP[[#This Row],[Brinda argumentos coherentes a la objeción]]="No Cumple",VOZ_WHATSAPP[[#This Row],[Despliegue de Beneficios y/o consecuencias]]="No Cumple"),"Sin Negocio","Negocio")</f>
        <v>Negocio</v>
      </c>
      <c r="U1597" s="1" t="s">
        <v>46</v>
      </c>
      <c r="V1597" s="1" t="s">
        <v>46</v>
      </c>
      <c r="W1597" s="1" t="s">
        <v>46</v>
      </c>
      <c r="X1597" s="12" t="str">
        <f>IF(OR(VOZ_WHATSAPP[[#This Row],[Confirma Valor de pago]]="No Cumple",VOZ_WHATSAPP[[#This Row],[Confirma hora de pago]]="No Cumple",VOZ_WHATSAPP[[#This Row],[Confirma medio de pago]]="No Cumple"),"Sin Cierre","Cierre")</f>
        <v>Cierre</v>
      </c>
      <c r="Y1597" s="1" t="s">
        <v>46</v>
      </c>
      <c r="Z1597" s="1" t="s">
        <v>46</v>
      </c>
      <c r="AA1597" s="1" t="s">
        <v>46</v>
      </c>
      <c r="AB1597" s="1" t="s">
        <v>46</v>
      </c>
      <c r="AC1597" s="11" t="str">
        <f>IF(OR(VOZ_WHATSAPP[[#This Row],[La comunicación es asertiva, con respeto y evita maltrato]]="No Cumple",VOZ_WHATSAPP[[#This Row],[Cumple con las normativas legales]]="No Cumple"),"No Cumple","Cumple")</f>
        <v>Cumple</v>
      </c>
      <c r="AD1597" s="1" t="s">
        <v>46</v>
      </c>
      <c r="AE1597" s="1" t="s">
        <v>1524</v>
      </c>
      <c r="AF1597" s="4">
        <v>1</v>
      </c>
      <c r="AG1597" s="4">
        <f>IF(AND(VOZ_WHATSAPP[[#This Row],[Estado Cierre]]="Sin Cierre",VOZ_WHATSAPP[[#This Row],[Nota Negocio]]="Sin Negocio"),VOZ_WHATSAPP[[#This Row],[Nota]]-24%,VOZ_WHATSAPP[[#This Row],[Nota]])</f>
        <v>1</v>
      </c>
      <c r="AH1597" s="8">
        <f>IF(VOZ_WHATSAPP[[#This Row],[Estado Legal]]="No Cumple",0,IF(VOZ_WHATSAPP[[#This Row],[Realiza lectura de guion Legal]]="No Cumple",VOZ_WHATSAPP[[#This Row],[Nota 2]]-50%,VOZ_WHATSAPP[[#This Row],[Nota 2]]))</f>
        <v>1</v>
      </c>
    </row>
    <row r="1598" spans="1:34" x14ac:dyDescent="0.25">
      <c r="A1598" s="2" t="str">
        <f>VOZ_WHATSAPP[[#This Row],[ID Asesor]]&amp;VOZ_WHATSAPP[[#This Row],[Fecha Monitoreo]]</f>
        <v>399645853</v>
      </c>
      <c r="B1598" s="2">
        <v>45853</v>
      </c>
      <c r="C1598" s="1" t="s">
        <v>59</v>
      </c>
      <c r="D1598" s="1">
        <v>3996</v>
      </c>
      <c r="E1598" s="2">
        <v>45853</v>
      </c>
      <c r="F1598" s="3">
        <v>0.43333333333333335</v>
      </c>
      <c r="G1598" s="1" t="s">
        <v>60</v>
      </c>
      <c r="H1598" s="1" t="s">
        <v>44</v>
      </c>
      <c r="I1598" s="1">
        <v>1390</v>
      </c>
      <c r="J1598" s="1">
        <v>3024762053</v>
      </c>
      <c r="K1598" s="1" t="s">
        <v>45</v>
      </c>
      <c r="L1598" s="1" t="s">
        <v>46</v>
      </c>
      <c r="M1598" s="1" t="s">
        <v>47</v>
      </c>
      <c r="N1598" s="1" t="s">
        <v>48</v>
      </c>
      <c r="O1598" s="1" t="s">
        <v>54</v>
      </c>
      <c r="P1598" s="1" t="s">
        <v>54</v>
      </c>
      <c r="Q1598" s="1" t="s">
        <v>48</v>
      </c>
      <c r="R1598" s="1" t="s">
        <v>47</v>
      </c>
      <c r="S1598" s="1" t="s">
        <v>47</v>
      </c>
      <c r="T1598" s="12" t="str">
        <f>IF(OR(VOZ_WHATSAPP[[#This Row],[Brinda argumentos coherentes a la objeción]]="No Cumple",VOZ_WHATSAPP[[#This Row],[Despliegue de Beneficios y/o consecuencias]]="No Cumple"),"Sin Negocio","Negocio")</f>
        <v>Sin Negocio</v>
      </c>
      <c r="U1598" s="1" t="s">
        <v>48</v>
      </c>
      <c r="V1598" s="1" t="s">
        <v>48</v>
      </c>
      <c r="W1598" s="1" t="s">
        <v>48</v>
      </c>
      <c r="X1598" s="12" t="str">
        <f>IF(OR(VOZ_WHATSAPP[[#This Row],[Confirma Valor de pago]]="No Cumple",VOZ_WHATSAPP[[#This Row],[Confirma hora de pago]]="No Cumple",VOZ_WHATSAPP[[#This Row],[Confirma medio de pago]]="No Cumple"),"Sin Cierre","Cierre")</f>
        <v>Cierre</v>
      </c>
      <c r="Y1598" s="1" t="s">
        <v>46</v>
      </c>
      <c r="Z1598" s="1" t="s">
        <v>54</v>
      </c>
      <c r="AA1598" s="1" t="s">
        <v>46</v>
      </c>
      <c r="AB1598" s="1" t="s">
        <v>46</v>
      </c>
      <c r="AC1598" s="11" t="str">
        <f>IF(OR(VOZ_WHATSAPP[[#This Row],[La comunicación es asertiva, con respeto y evita maltrato]]="No Cumple",VOZ_WHATSAPP[[#This Row],[Cumple con las normativas legales]]="No Cumple"),"No Cumple","Cumple")</f>
        <v>Cumple</v>
      </c>
      <c r="AD1598" s="1" t="s">
        <v>47</v>
      </c>
      <c r="AE1598" s="1" t="s">
        <v>1525</v>
      </c>
      <c r="AF1598" s="4">
        <v>0.51</v>
      </c>
      <c r="AG1598" s="4">
        <f>IF(AND(VOZ_WHATSAPP[[#This Row],[Estado Cierre]]="Sin Cierre",VOZ_WHATSAPP[[#This Row],[Nota Negocio]]="Sin Negocio"),VOZ_WHATSAPP[[#This Row],[Nota]]-24%,VOZ_WHATSAPP[[#This Row],[Nota]])</f>
        <v>0.51</v>
      </c>
      <c r="AH1598" s="8">
        <f>IF(VOZ_WHATSAPP[[#This Row],[Estado Legal]]="No Cumple",0,IF(VOZ_WHATSAPP[[#This Row],[Realiza lectura de guion Legal]]="No Cumple",VOZ_WHATSAPP[[#This Row],[Nota 2]]-50%,VOZ_WHATSAPP[[#This Row],[Nota 2]]))</f>
        <v>1.0000000000000009E-2</v>
      </c>
    </row>
    <row r="1599" spans="1:34" x14ac:dyDescent="0.25">
      <c r="A1599" s="2" t="str">
        <f>VOZ_WHATSAPP[[#This Row],[ID Asesor]]&amp;VOZ_WHATSAPP[[#This Row],[Fecha Monitoreo]]</f>
        <v>312845853</v>
      </c>
      <c r="B1599" s="2">
        <v>45853</v>
      </c>
      <c r="C1599" s="1" t="s">
        <v>56</v>
      </c>
      <c r="D1599" s="1">
        <v>3128</v>
      </c>
      <c r="E1599" s="2">
        <v>45853</v>
      </c>
      <c r="F1599" s="3">
        <v>0.41319444444444442</v>
      </c>
      <c r="G1599" s="1" t="s">
        <v>60</v>
      </c>
      <c r="H1599" s="1" t="s">
        <v>44</v>
      </c>
      <c r="I1599" s="1">
        <v>1405</v>
      </c>
      <c r="J1599" s="1">
        <v>3116438697</v>
      </c>
      <c r="K1599" s="1" t="s">
        <v>45</v>
      </c>
      <c r="L1599" s="1" t="s">
        <v>47</v>
      </c>
      <c r="M1599" s="1" t="s">
        <v>46</v>
      </c>
      <c r="N1599" s="1" t="s">
        <v>47</v>
      </c>
      <c r="O1599" s="1" t="s">
        <v>54</v>
      </c>
      <c r="P1599" s="1" t="s">
        <v>54</v>
      </c>
      <c r="Q1599" s="1" t="s">
        <v>48</v>
      </c>
      <c r="R1599" s="1" t="s">
        <v>48</v>
      </c>
      <c r="S1599" s="1" t="s">
        <v>46</v>
      </c>
      <c r="T1599" s="12" t="str">
        <f>IF(OR(VOZ_WHATSAPP[[#This Row],[Brinda argumentos coherentes a la objeción]]="No Cumple",VOZ_WHATSAPP[[#This Row],[Despliegue de Beneficios y/o consecuencias]]="No Cumple"),"Sin Negocio","Negocio")</f>
        <v>Negocio</v>
      </c>
      <c r="U1599" s="1" t="s">
        <v>46</v>
      </c>
      <c r="V1599" s="1" t="s">
        <v>46</v>
      </c>
      <c r="W1599" s="1" t="s">
        <v>46</v>
      </c>
      <c r="X1599" s="12" t="str">
        <f>IF(OR(VOZ_WHATSAPP[[#This Row],[Confirma Valor de pago]]="No Cumple",VOZ_WHATSAPP[[#This Row],[Confirma hora de pago]]="No Cumple",VOZ_WHATSAPP[[#This Row],[Confirma medio de pago]]="No Cumple"),"Sin Cierre","Cierre")</f>
        <v>Cierre</v>
      </c>
      <c r="Y1599" s="1" t="s">
        <v>46</v>
      </c>
      <c r="Z1599" s="1" t="s">
        <v>46</v>
      </c>
      <c r="AA1599" s="1" t="s">
        <v>46</v>
      </c>
      <c r="AB1599" s="1" t="s">
        <v>46</v>
      </c>
      <c r="AC1599" s="11" t="str">
        <f>IF(OR(VOZ_WHATSAPP[[#This Row],[La comunicación es asertiva, con respeto y evita maltrato]]="No Cumple",VOZ_WHATSAPP[[#This Row],[Cumple con las normativas legales]]="No Cumple"),"No Cumple","Cumple")</f>
        <v>Cumple</v>
      </c>
      <c r="AD1599" s="1" t="s">
        <v>46</v>
      </c>
      <c r="AE1599" s="1" t="s">
        <v>1526</v>
      </c>
      <c r="AF1599" s="4">
        <v>0.81</v>
      </c>
      <c r="AG1599" s="4">
        <f>IF(AND(VOZ_WHATSAPP[[#This Row],[Estado Cierre]]="Sin Cierre",VOZ_WHATSAPP[[#This Row],[Nota Negocio]]="Sin Negocio"),VOZ_WHATSAPP[[#This Row],[Nota]]-24%,VOZ_WHATSAPP[[#This Row],[Nota]])</f>
        <v>0.81</v>
      </c>
      <c r="AH1599" s="8">
        <f>IF(VOZ_WHATSAPP[[#This Row],[Estado Legal]]="No Cumple",0,IF(VOZ_WHATSAPP[[#This Row],[Realiza lectura de guion Legal]]="No Cumple",VOZ_WHATSAPP[[#This Row],[Nota 2]]-50%,VOZ_WHATSAPP[[#This Row],[Nota 2]]))</f>
        <v>0.81</v>
      </c>
    </row>
    <row r="1600" spans="1:34" x14ac:dyDescent="0.25">
      <c r="A1600" s="2" t="str">
        <f>VOZ_WHATSAPP[[#This Row],[ID Asesor]]&amp;VOZ_WHATSAPP[[#This Row],[Fecha Monitoreo]]</f>
        <v>387845853</v>
      </c>
      <c r="B1600" s="2">
        <v>45853</v>
      </c>
      <c r="C1600" s="1" t="s">
        <v>126</v>
      </c>
      <c r="D1600" s="1">
        <v>3878</v>
      </c>
      <c r="E1600" s="2">
        <v>45853</v>
      </c>
      <c r="F1600" s="3">
        <v>0.41388888888888886</v>
      </c>
      <c r="G1600" s="1" t="s">
        <v>58</v>
      </c>
      <c r="H1600" s="1" t="s">
        <v>44</v>
      </c>
      <c r="I1600" s="1">
        <v>495</v>
      </c>
      <c r="J1600" s="1">
        <v>3115072600</v>
      </c>
      <c r="K1600" s="1" t="s">
        <v>45</v>
      </c>
      <c r="L1600" s="1" t="s">
        <v>46</v>
      </c>
      <c r="M1600" s="1" t="s">
        <v>47</v>
      </c>
      <c r="N1600" s="1" t="s">
        <v>46</v>
      </c>
      <c r="O1600" s="1" t="s">
        <v>46</v>
      </c>
      <c r="P1600" s="1" t="s">
        <v>46</v>
      </c>
      <c r="Q1600" s="1" t="s">
        <v>46</v>
      </c>
      <c r="R1600" s="1" t="s">
        <v>47</v>
      </c>
      <c r="S1600" s="1" t="s">
        <v>47</v>
      </c>
      <c r="T1600" s="12" t="str">
        <f>IF(OR(VOZ_WHATSAPP[[#This Row],[Brinda argumentos coherentes a la objeción]]="No Cumple",VOZ_WHATSAPP[[#This Row],[Despliegue de Beneficios y/o consecuencias]]="No Cumple"),"Sin Negocio","Negocio")</f>
        <v>Sin Negocio</v>
      </c>
      <c r="U1600" s="1" t="s">
        <v>48</v>
      </c>
      <c r="V1600" s="1" t="s">
        <v>48</v>
      </c>
      <c r="W1600" s="1" t="s">
        <v>48</v>
      </c>
      <c r="X1600" s="12" t="str">
        <f>IF(OR(VOZ_WHATSAPP[[#This Row],[Confirma Valor de pago]]="No Cumple",VOZ_WHATSAPP[[#This Row],[Confirma hora de pago]]="No Cumple",VOZ_WHATSAPP[[#This Row],[Confirma medio de pago]]="No Cumple"),"Sin Cierre","Cierre")</f>
        <v>Cierre</v>
      </c>
      <c r="Y1600" s="1" t="s">
        <v>54</v>
      </c>
      <c r="Z1600" s="1" t="s">
        <v>46</v>
      </c>
      <c r="AA1600" s="1" t="s">
        <v>46</v>
      </c>
      <c r="AB1600" s="1" t="s">
        <v>46</v>
      </c>
      <c r="AC1600" s="11" t="str">
        <f>IF(OR(VOZ_WHATSAPP[[#This Row],[La comunicación es asertiva, con respeto y evita maltrato]]="No Cumple",VOZ_WHATSAPP[[#This Row],[Cumple con las normativas legales]]="No Cumple"),"No Cumple","Cumple")</f>
        <v>Cumple</v>
      </c>
      <c r="AD1600" s="1" t="s">
        <v>46</v>
      </c>
      <c r="AE1600" s="1" t="s">
        <v>1527</v>
      </c>
      <c r="AF1600" s="4">
        <v>0.68</v>
      </c>
      <c r="AG1600" s="4">
        <f>IF(AND(VOZ_WHATSAPP[[#This Row],[Estado Cierre]]="Sin Cierre",VOZ_WHATSAPP[[#This Row],[Nota Negocio]]="Sin Negocio"),VOZ_WHATSAPP[[#This Row],[Nota]]-24%,VOZ_WHATSAPP[[#This Row],[Nota]])</f>
        <v>0.68</v>
      </c>
      <c r="AH1600" s="8">
        <f>IF(VOZ_WHATSAPP[[#This Row],[Estado Legal]]="No Cumple",0,IF(VOZ_WHATSAPP[[#This Row],[Realiza lectura de guion Legal]]="No Cumple",VOZ_WHATSAPP[[#This Row],[Nota 2]]-50%,VOZ_WHATSAPP[[#This Row],[Nota 2]]))</f>
        <v>0.68</v>
      </c>
    </row>
    <row r="1601" spans="1:34" x14ac:dyDescent="0.25">
      <c r="A1601" s="2" t="str">
        <f>VOZ_WHATSAPP[[#This Row],[ID Asesor]]&amp;VOZ_WHATSAPP[[#This Row],[Fecha Monitoreo]]</f>
        <v>294745853</v>
      </c>
      <c r="B1601" s="2">
        <v>45853</v>
      </c>
      <c r="C1601" s="1" t="s">
        <v>59</v>
      </c>
      <c r="D1601" s="1">
        <v>2947</v>
      </c>
      <c r="E1601" s="2">
        <v>45853</v>
      </c>
      <c r="F1601" s="3">
        <v>0.41249999999999998</v>
      </c>
      <c r="G1601" s="1" t="s">
        <v>60</v>
      </c>
      <c r="H1601" s="1" t="s">
        <v>44</v>
      </c>
      <c r="I1601" s="1">
        <v>1139</v>
      </c>
      <c r="J1601" s="1">
        <v>3196345848</v>
      </c>
      <c r="K1601" s="1" t="s">
        <v>45</v>
      </c>
      <c r="L1601" s="1" t="s">
        <v>46</v>
      </c>
      <c r="M1601" s="1" t="s">
        <v>46</v>
      </c>
      <c r="N1601" s="1" t="s">
        <v>46</v>
      </c>
      <c r="O1601" s="1" t="s">
        <v>46</v>
      </c>
      <c r="P1601" s="1" t="s">
        <v>46</v>
      </c>
      <c r="Q1601" s="1" t="s">
        <v>46</v>
      </c>
      <c r="R1601" s="1" t="s">
        <v>46</v>
      </c>
      <c r="S1601" s="1" t="s">
        <v>46</v>
      </c>
      <c r="T1601" s="12" t="str">
        <f>IF(OR(VOZ_WHATSAPP[[#This Row],[Brinda argumentos coherentes a la objeción]]="No Cumple",VOZ_WHATSAPP[[#This Row],[Despliegue de Beneficios y/o consecuencias]]="No Cumple"),"Sin Negocio","Negocio")</f>
        <v>Negocio</v>
      </c>
      <c r="U1601" s="1" t="s">
        <v>46</v>
      </c>
      <c r="V1601" s="1" t="s">
        <v>46</v>
      </c>
      <c r="W1601" s="1" t="s">
        <v>46</v>
      </c>
      <c r="X1601" s="12" t="str">
        <f>IF(OR(VOZ_WHATSAPP[[#This Row],[Confirma Valor de pago]]="No Cumple",VOZ_WHATSAPP[[#This Row],[Confirma hora de pago]]="No Cumple",VOZ_WHATSAPP[[#This Row],[Confirma medio de pago]]="No Cumple"),"Sin Cierre","Cierre")</f>
        <v>Cierre</v>
      </c>
      <c r="Y1601" s="1" t="s">
        <v>46</v>
      </c>
      <c r="Z1601" s="1" t="s">
        <v>46</v>
      </c>
      <c r="AA1601" s="1" t="s">
        <v>46</v>
      </c>
      <c r="AB1601" s="1" t="s">
        <v>46</v>
      </c>
      <c r="AC1601" s="11" t="str">
        <f>IF(OR(VOZ_WHATSAPP[[#This Row],[La comunicación es asertiva, con respeto y evita maltrato]]="No Cumple",VOZ_WHATSAPP[[#This Row],[Cumple con las normativas legales]]="No Cumple"),"No Cumple","Cumple")</f>
        <v>Cumple</v>
      </c>
      <c r="AD1601" s="1" t="s">
        <v>46</v>
      </c>
      <c r="AE1601" s="1" t="s">
        <v>1528</v>
      </c>
      <c r="AF1601" s="4">
        <v>1</v>
      </c>
      <c r="AG1601" s="4">
        <f>IF(AND(VOZ_WHATSAPP[[#This Row],[Estado Cierre]]="Sin Cierre",VOZ_WHATSAPP[[#This Row],[Nota Negocio]]="Sin Negocio"),VOZ_WHATSAPP[[#This Row],[Nota]]-24%,VOZ_WHATSAPP[[#This Row],[Nota]])</f>
        <v>1</v>
      </c>
      <c r="AH1601" s="8">
        <f>IF(VOZ_WHATSAPP[[#This Row],[Estado Legal]]="No Cumple",0,IF(VOZ_WHATSAPP[[#This Row],[Realiza lectura de guion Legal]]="No Cumple",VOZ_WHATSAPP[[#This Row],[Nota 2]]-50%,VOZ_WHATSAPP[[#This Row],[Nota 2]]))</f>
        <v>1</v>
      </c>
    </row>
    <row r="1602" spans="1:34" x14ac:dyDescent="0.25">
      <c r="A1602" s="2" t="str">
        <f>VOZ_WHATSAPP[[#This Row],[ID Asesor]]&amp;VOZ_WHATSAPP[[#This Row],[Fecha Monitoreo]]</f>
        <v>359945853</v>
      </c>
      <c r="B1602" s="2">
        <v>45853</v>
      </c>
      <c r="C1602" s="1" t="s">
        <v>696</v>
      </c>
      <c r="D1602" s="1">
        <v>3599</v>
      </c>
      <c r="E1602" s="2">
        <v>45853</v>
      </c>
      <c r="F1602" s="3">
        <v>0.36666666666666664</v>
      </c>
      <c r="G1602" s="1" t="s">
        <v>60</v>
      </c>
      <c r="H1602" s="1" t="s">
        <v>44</v>
      </c>
      <c r="I1602" s="1">
        <v>1123</v>
      </c>
      <c r="J1602" s="1">
        <v>3004905500</v>
      </c>
      <c r="K1602" s="1" t="s">
        <v>45</v>
      </c>
      <c r="L1602" s="1" t="s">
        <v>47</v>
      </c>
      <c r="M1602" s="1" t="s">
        <v>46</v>
      </c>
      <c r="N1602" s="1" t="s">
        <v>46</v>
      </c>
      <c r="O1602" s="1" t="s">
        <v>46</v>
      </c>
      <c r="P1602" s="1" t="s">
        <v>46</v>
      </c>
      <c r="Q1602" s="1" t="s">
        <v>48</v>
      </c>
      <c r="R1602" s="1" t="s">
        <v>48</v>
      </c>
      <c r="S1602" s="1" t="s">
        <v>47</v>
      </c>
      <c r="T1602" s="12" t="str">
        <f>IF(OR(VOZ_WHATSAPP[[#This Row],[Brinda argumentos coherentes a la objeción]]="No Cumple",VOZ_WHATSAPP[[#This Row],[Despliegue de Beneficios y/o consecuencias]]="No Cumple"),"Sin Negocio","Negocio")</f>
        <v>Sin Negocio</v>
      </c>
      <c r="U1602" s="1" t="s">
        <v>46</v>
      </c>
      <c r="V1602" s="1" t="s">
        <v>46</v>
      </c>
      <c r="W1602" s="1" t="s">
        <v>46</v>
      </c>
      <c r="X1602" s="12" t="str">
        <f>IF(OR(VOZ_WHATSAPP[[#This Row],[Confirma Valor de pago]]="No Cumple",VOZ_WHATSAPP[[#This Row],[Confirma hora de pago]]="No Cumple",VOZ_WHATSAPP[[#This Row],[Confirma medio de pago]]="No Cumple"),"Sin Cierre","Cierre")</f>
        <v>Cierre</v>
      </c>
      <c r="Y1602" s="1" t="s">
        <v>46</v>
      </c>
      <c r="Z1602" s="1" t="s">
        <v>46</v>
      </c>
      <c r="AA1602" s="1" t="s">
        <v>46</v>
      </c>
      <c r="AB1602" s="1" t="s">
        <v>46</v>
      </c>
      <c r="AC1602" s="11" t="str">
        <f>IF(OR(VOZ_WHATSAPP[[#This Row],[La comunicación es asertiva, con respeto y evita maltrato]]="No Cumple",VOZ_WHATSAPP[[#This Row],[Cumple con las normativas legales]]="No Cumple"),"No Cumple","Cumple")</f>
        <v>Cumple</v>
      </c>
      <c r="AD1602" s="1" t="s">
        <v>46</v>
      </c>
      <c r="AE1602" s="1" t="s">
        <v>1529</v>
      </c>
      <c r="AF1602" s="4">
        <v>0.86</v>
      </c>
      <c r="AG1602" s="4">
        <f>IF(AND(VOZ_WHATSAPP[[#This Row],[Estado Cierre]]="Sin Cierre",VOZ_WHATSAPP[[#This Row],[Nota Negocio]]="Sin Negocio"),VOZ_WHATSAPP[[#This Row],[Nota]]-24%,VOZ_WHATSAPP[[#This Row],[Nota]])</f>
        <v>0.86</v>
      </c>
      <c r="AH1602" s="8">
        <f>IF(VOZ_WHATSAPP[[#This Row],[Estado Legal]]="No Cumple",0,IF(VOZ_WHATSAPP[[#This Row],[Realiza lectura de guion Legal]]="No Cumple",VOZ_WHATSAPP[[#This Row],[Nota 2]]-50%,VOZ_WHATSAPP[[#This Row],[Nota 2]]))</f>
        <v>0.86</v>
      </c>
    </row>
    <row r="1603" spans="1:34" x14ac:dyDescent="0.25">
      <c r="A1603" s="2" t="str">
        <f>VOZ_WHATSAPP[[#This Row],[ID Asesor]]&amp;VOZ_WHATSAPP[[#This Row],[Fecha Monitoreo]]</f>
        <v>397045853</v>
      </c>
      <c r="B1603" s="2">
        <v>45853</v>
      </c>
      <c r="C1603" s="1" t="s">
        <v>56</v>
      </c>
      <c r="D1603" s="1">
        <v>3970</v>
      </c>
      <c r="E1603" s="2">
        <v>45853</v>
      </c>
      <c r="F1603" s="3">
        <v>1.7361111111111112E-2</v>
      </c>
      <c r="G1603" s="1" t="s">
        <v>43</v>
      </c>
      <c r="H1603" s="1" t="s">
        <v>44</v>
      </c>
      <c r="I1603" s="1">
        <v>1443</v>
      </c>
      <c r="J1603" s="1">
        <v>3246581655</v>
      </c>
      <c r="K1603" s="1" t="s">
        <v>45</v>
      </c>
      <c r="L1603" s="1" t="s">
        <v>47</v>
      </c>
      <c r="M1603" s="1" t="s">
        <v>47</v>
      </c>
      <c r="N1603" s="1" t="s">
        <v>46</v>
      </c>
      <c r="O1603" s="1" t="s">
        <v>46</v>
      </c>
      <c r="P1603" s="1" t="s">
        <v>46</v>
      </c>
      <c r="Q1603" s="1" t="s">
        <v>46</v>
      </c>
      <c r="R1603" s="1" t="s">
        <v>47</v>
      </c>
      <c r="S1603" s="1" t="s">
        <v>46</v>
      </c>
      <c r="T1603" s="12" t="str">
        <f>IF(OR(VOZ_WHATSAPP[[#This Row],[Brinda argumentos coherentes a la objeción]]="No Cumple",VOZ_WHATSAPP[[#This Row],[Despliegue de Beneficios y/o consecuencias]]="No Cumple"),"Sin Negocio","Negocio")</f>
        <v>Sin Negocio</v>
      </c>
      <c r="U1603" s="1" t="s">
        <v>48</v>
      </c>
      <c r="V1603" s="1" t="s">
        <v>48</v>
      </c>
      <c r="W1603" s="1" t="s">
        <v>48</v>
      </c>
      <c r="X1603" s="12" t="str">
        <f>IF(OR(VOZ_WHATSAPP[[#This Row],[Confirma Valor de pago]]="No Cumple",VOZ_WHATSAPP[[#This Row],[Confirma hora de pago]]="No Cumple",VOZ_WHATSAPP[[#This Row],[Confirma medio de pago]]="No Cumple"),"Sin Cierre","Cierre")</f>
        <v>Cierre</v>
      </c>
      <c r="Y1603" s="1" t="s">
        <v>46</v>
      </c>
      <c r="Z1603" s="1" t="s">
        <v>46</v>
      </c>
      <c r="AA1603" s="1" t="s">
        <v>46</v>
      </c>
      <c r="AB1603" s="1" t="s">
        <v>46</v>
      </c>
      <c r="AC1603" s="11" t="str">
        <f>IF(OR(VOZ_WHATSAPP[[#This Row],[La comunicación es asertiva, con respeto y evita maltrato]]="No Cumple",VOZ_WHATSAPP[[#This Row],[Cumple con las normativas legales]]="No Cumple"),"No Cumple","Cumple")</f>
        <v>Cumple</v>
      </c>
      <c r="AD1603" s="1" t="s">
        <v>46</v>
      </c>
      <c r="AE1603" s="1" t="s">
        <v>1530</v>
      </c>
      <c r="AF1603" s="4">
        <v>0.82</v>
      </c>
      <c r="AG1603" s="4">
        <f>IF(AND(VOZ_WHATSAPP[[#This Row],[Estado Cierre]]="Sin Cierre",VOZ_WHATSAPP[[#This Row],[Nota Negocio]]="Sin Negocio"),VOZ_WHATSAPP[[#This Row],[Nota]]-24%,VOZ_WHATSAPP[[#This Row],[Nota]])</f>
        <v>0.82</v>
      </c>
      <c r="AH1603" s="8">
        <f>IF(VOZ_WHATSAPP[[#This Row],[Estado Legal]]="No Cumple",0,IF(VOZ_WHATSAPP[[#This Row],[Realiza lectura de guion Legal]]="No Cumple",VOZ_WHATSAPP[[#This Row],[Nota 2]]-50%,VOZ_WHATSAPP[[#This Row],[Nota 2]]))</f>
        <v>0.82</v>
      </c>
    </row>
    <row r="1604" spans="1:34" x14ac:dyDescent="0.25">
      <c r="A1604" s="2" t="str">
        <f>VOZ_WHATSAPP[[#This Row],[ID Asesor]]&amp;VOZ_WHATSAPP[[#This Row],[Fecha Monitoreo]]</f>
        <v>374845853</v>
      </c>
      <c r="B1604" s="2">
        <v>45853</v>
      </c>
      <c r="C1604" s="1" t="s">
        <v>126</v>
      </c>
      <c r="D1604" s="1">
        <v>3748</v>
      </c>
      <c r="E1604" s="2">
        <v>45853</v>
      </c>
      <c r="F1604" s="3">
        <v>0.42569444444444443</v>
      </c>
      <c r="G1604" s="1" t="s">
        <v>58</v>
      </c>
      <c r="H1604" s="1" t="s">
        <v>44</v>
      </c>
      <c r="I1604" s="1">
        <v>494</v>
      </c>
      <c r="J1604" s="1">
        <v>3197397298</v>
      </c>
      <c r="K1604" s="1" t="s">
        <v>49</v>
      </c>
      <c r="L1604" s="1" t="s">
        <v>46</v>
      </c>
      <c r="M1604" s="1" t="s">
        <v>46</v>
      </c>
      <c r="N1604" s="1" t="s">
        <v>46</v>
      </c>
      <c r="O1604" s="1" t="s">
        <v>46</v>
      </c>
      <c r="P1604" s="1" t="s">
        <v>46</v>
      </c>
      <c r="Q1604" s="1" t="s">
        <v>46</v>
      </c>
      <c r="R1604" s="1" t="s">
        <v>46</v>
      </c>
      <c r="S1604" s="1" t="s">
        <v>46</v>
      </c>
      <c r="T1604" s="12" t="str">
        <f>IF(OR(VOZ_WHATSAPP[[#This Row],[Brinda argumentos coherentes a la objeción]]="No Cumple",VOZ_WHATSAPP[[#This Row],[Despliegue de Beneficios y/o consecuencias]]="No Cumple"),"Sin Negocio","Negocio")</f>
        <v>Negocio</v>
      </c>
      <c r="U1604" s="1" t="s">
        <v>48</v>
      </c>
      <c r="V1604" s="1" t="s">
        <v>48</v>
      </c>
      <c r="W1604" s="1" t="s">
        <v>48</v>
      </c>
      <c r="X1604" s="12" t="str">
        <f>IF(OR(VOZ_WHATSAPP[[#This Row],[Confirma Valor de pago]]="No Cumple",VOZ_WHATSAPP[[#This Row],[Confirma hora de pago]]="No Cumple",VOZ_WHATSAPP[[#This Row],[Confirma medio de pago]]="No Cumple"),"Sin Cierre","Cierre")</f>
        <v>Cierre</v>
      </c>
      <c r="Y1604" s="1" t="s">
        <v>46</v>
      </c>
      <c r="Z1604" s="1" t="s">
        <v>46</v>
      </c>
      <c r="AA1604" s="1" t="s">
        <v>46</v>
      </c>
      <c r="AB1604" s="1" t="s">
        <v>46</v>
      </c>
      <c r="AC1604" s="11" t="str">
        <f>IF(OR(VOZ_WHATSAPP[[#This Row],[La comunicación es asertiva, con respeto y evita maltrato]]="No Cumple",VOZ_WHATSAPP[[#This Row],[Cumple con las normativas legales]]="No Cumple"),"No Cumple","Cumple")</f>
        <v>Cumple</v>
      </c>
      <c r="AD1604" s="1" t="s">
        <v>46</v>
      </c>
      <c r="AE1604" s="1" t="s">
        <v>133</v>
      </c>
      <c r="AF1604" s="4">
        <v>1</v>
      </c>
      <c r="AG1604" s="4">
        <f>IF(AND(VOZ_WHATSAPP[[#This Row],[Estado Cierre]]="Sin Cierre",VOZ_WHATSAPP[[#This Row],[Nota Negocio]]="Sin Negocio"),VOZ_WHATSAPP[[#This Row],[Nota]]-24%,VOZ_WHATSAPP[[#This Row],[Nota]])</f>
        <v>1</v>
      </c>
      <c r="AH1604" s="8">
        <f>IF(VOZ_WHATSAPP[[#This Row],[Estado Legal]]="No Cumple",0,IF(VOZ_WHATSAPP[[#This Row],[Realiza lectura de guion Legal]]="No Cumple",VOZ_WHATSAPP[[#This Row],[Nota 2]]-50%,VOZ_WHATSAPP[[#This Row],[Nota 2]]))</f>
        <v>1</v>
      </c>
    </row>
    <row r="1605" spans="1:34" x14ac:dyDescent="0.25">
      <c r="A1605" s="2" t="str">
        <f>VOZ_WHATSAPP[[#This Row],[ID Asesor]]&amp;VOZ_WHATSAPP[[#This Row],[Fecha Monitoreo]]</f>
        <v>110145853</v>
      </c>
      <c r="B1605" s="2">
        <v>45853</v>
      </c>
      <c r="C1605" s="1" t="s">
        <v>59</v>
      </c>
      <c r="D1605" s="1">
        <v>1101</v>
      </c>
      <c r="E1605" s="2">
        <v>45853</v>
      </c>
      <c r="F1605" s="3">
        <v>0.4201388888888889</v>
      </c>
      <c r="G1605" s="1" t="s">
        <v>51</v>
      </c>
      <c r="H1605" s="1" t="s">
        <v>44</v>
      </c>
      <c r="I1605" s="1">
        <v>1416</v>
      </c>
      <c r="J1605" s="1">
        <v>3108690372</v>
      </c>
      <c r="K1605" s="1" t="s">
        <v>45</v>
      </c>
      <c r="L1605" s="1" t="s">
        <v>46</v>
      </c>
      <c r="M1605" s="1" t="s">
        <v>46</v>
      </c>
      <c r="N1605" s="1" t="s">
        <v>46</v>
      </c>
      <c r="O1605" s="1" t="s">
        <v>46</v>
      </c>
      <c r="P1605" s="1" t="s">
        <v>54</v>
      </c>
      <c r="Q1605" s="1" t="s">
        <v>46</v>
      </c>
      <c r="R1605" s="1" t="s">
        <v>46</v>
      </c>
      <c r="S1605" s="1" t="s">
        <v>46</v>
      </c>
      <c r="T1605" s="12" t="str">
        <f>IF(OR(VOZ_WHATSAPP[[#This Row],[Brinda argumentos coherentes a la objeción]]="No Cumple",VOZ_WHATSAPP[[#This Row],[Despliegue de Beneficios y/o consecuencias]]="No Cumple"),"Sin Negocio","Negocio")</f>
        <v>Negocio</v>
      </c>
      <c r="U1605" s="1" t="s">
        <v>47</v>
      </c>
      <c r="V1605" s="1" t="s">
        <v>46</v>
      </c>
      <c r="W1605" s="1" t="s">
        <v>46</v>
      </c>
      <c r="X1605" s="12" t="str">
        <f>IF(OR(VOZ_WHATSAPP[[#This Row],[Confirma Valor de pago]]="No Cumple",VOZ_WHATSAPP[[#This Row],[Confirma hora de pago]]="No Cumple",VOZ_WHATSAPP[[#This Row],[Confirma medio de pago]]="No Cumple"),"Sin Cierre","Cierre")</f>
        <v>Sin Cierre</v>
      </c>
      <c r="Y1605" s="1" t="s">
        <v>46</v>
      </c>
      <c r="Z1605" s="1" t="s">
        <v>46</v>
      </c>
      <c r="AA1605" s="1" t="s">
        <v>46</v>
      </c>
      <c r="AB1605" s="1" t="s">
        <v>46</v>
      </c>
      <c r="AC1605" s="11" t="str">
        <f>IF(OR(VOZ_WHATSAPP[[#This Row],[La comunicación es asertiva, con respeto y evita maltrato]]="No Cumple",VOZ_WHATSAPP[[#This Row],[Cumple con las normativas legales]]="No Cumple"),"No Cumple","Cumple")</f>
        <v>Cumple</v>
      </c>
      <c r="AD1605" s="1" t="s">
        <v>46</v>
      </c>
      <c r="AE1605" s="1" t="s">
        <v>1531</v>
      </c>
      <c r="AF1605" s="4">
        <v>0.87</v>
      </c>
      <c r="AG1605" s="4">
        <f>IF(AND(VOZ_WHATSAPP[[#This Row],[Estado Cierre]]="Sin Cierre",VOZ_WHATSAPP[[#This Row],[Nota Negocio]]="Sin Negocio"),VOZ_WHATSAPP[[#This Row],[Nota]]-24%,VOZ_WHATSAPP[[#This Row],[Nota]])</f>
        <v>0.87</v>
      </c>
      <c r="AH1605" s="8">
        <f>IF(VOZ_WHATSAPP[[#This Row],[Estado Legal]]="No Cumple",0,IF(VOZ_WHATSAPP[[#This Row],[Realiza lectura de guion Legal]]="No Cumple",VOZ_WHATSAPP[[#This Row],[Nota 2]]-50%,VOZ_WHATSAPP[[#This Row],[Nota 2]]))</f>
        <v>0.87</v>
      </c>
    </row>
    <row r="1606" spans="1:34" x14ac:dyDescent="0.25">
      <c r="A1606" s="2" t="str">
        <f>VOZ_WHATSAPP[[#This Row],[ID Asesor]]&amp;VOZ_WHATSAPP[[#This Row],[Fecha Monitoreo]]</f>
        <v>313345853</v>
      </c>
      <c r="B1606" s="2">
        <v>45853</v>
      </c>
      <c r="C1606" s="1" t="s">
        <v>696</v>
      </c>
      <c r="D1606" s="1">
        <v>3133</v>
      </c>
      <c r="E1606" s="2">
        <v>45853</v>
      </c>
      <c r="F1606" s="3">
        <v>0.41388888888888886</v>
      </c>
      <c r="G1606" s="1" t="s">
        <v>60</v>
      </c>
      <c r="H1606" s="1" t="s">
        <v>44</v>
      </c>
      <c r="I1606" s="1">
        <v>1355</v>
      </c>
      <c r="J1606" s="1">
        <v>3228467025</v>
      </c>
      <c r="K1606" s="1" t="s">
        <v>45</v>
      </c>
      <c r="L1606" s="1" t="s">
        <v>46</v>
      </c>
      <c r="M1606" s="1" t="s">
        <v>46</v>
      </c>
      <c r="N1606" s="1" t="s">
        <v>46</v>
      </c>
      <c r="O1606" s="1" t="s">
        <v>46</v>
      </c>
      <c r="P1606" s="1" t="s">
        <v>46</v>
      </c>
      <c r="Q1606" s="1" t="s">
        <v>48</v>
      </c>
      <c r="R1606" s="1" t="s">
        <v>48</v>
      </c>
      <c r="S1606" s="1" t="s">
        <v>46</v>
      </c>
      <c r="T1606" s="12" t="str">
        <f>IF(OR(VOZ_WHATSAPP[[#This Row],[Brinda argumentos coherentes a la objeción]]="No Cumple",VOZ_WHATSAPP[[#This Row],[Despliegue de Beneficios y/o consecuencias]]="No Cumple"),"Sin Negocio","Negocio")</f>
        <v>Negocio</v>
      </c>
      <c r="U1606" s="1" t="s">
        <v>46</v>
      </c>
      <c r="V1606" s="1" t="s">
        <v>46</v>
      </c>
      <c r="W1606" s="1" t="s">
        <v>46</v>
      </c>
      <c r="X1606" s="12" t="str">
        <f>IF(OR(VOZ_WHATSAPP[[#This Row],[Confirma Valor de pago]]="No Cumple",VOZ_WHATSAPP[[#This Row],[Confirma hora de pago]]="No Cumple",VOZ_WHATSAPP[[#This Row],[Confirma medio de pago]]="No Cumple"),"Sin Cierre","Cierre")</f>
        <v>Cierre</v>
      </c>
      <c r="Y1606" s="1" t="s">
        <v>46</v>
      </c>
      <c r="Z1606" s="1" t="s">
        <v>54</v>
      </c>
      <c r="AA1606" s="1" t="s">
        <v>46</v>
      </c>
      <c r="AB1606" s="1" t="s">
        <v>46</v>
      </c>
      <c r="AC1606" s="11" t="str">
        <f>IF(OR(VOZ_WHATSAPP[[#This Row],[La comunicación es asertiva, con respeto y evita maltrato]]="No Cumple",VOZ_WHATSAPP[[#This Row],[Cumple con las normativas legales]]="No Cumple"),"No Cumple","Cumple")</f>
        <v>Cumple</v>
      </c>
      <c r="AD1606" s="1" t="s">
        <v>46</v>
      </c>
      <c r="AE1606" s="1" t="s">
        <v>1532</v>
      </c>
      <c r="AF1606" s="4">
        <v>0.85</v>
      </c>
      <c r="AG1606" s="4">
        <f>IF(AND(VOZ_WHATSAPP[[#This Row],[Estado Cierre]]="Sin Cierre",VOZ_WHATSAPP[[#This Row],[Nota Negocio]]="Sin Negocio"),VOZ_WHATSAPP[[#This Row],[Nota]]-24%,VOZ_WHATSAPP[[#This Row],[Nota]])</f>
        <v>0.85</v>
      </c>
      <c r="AH1606" s="8">
        <f>IF(VOZ_WHATSAPP[[#This Row],[Estado Legal]]="No Cumple",0,IF(VOZ_WHATSAPP[[#This Row],[Realiza lectura de guion Legal]]="No Cumple",VOZ_WHATSAPP[[#This Row],[Nota 2]]-50%,VOZ_WHATSAPP[[#This Row],[Nota 2]]))</f>
        <v>0.85</v>
      </c>
    </row>
    <row r="1607" spans="1:34" x14ac:dyDescent="0.25">
      <c r="A1607" s="2" t="str">
        <f>VOZ_WHATSAPP[[#This Row],[ID Asesor]]&amp;VOZ_WHATSAPP[[#This Row],[Fecha Monitoreo]]</f>
        <v>392245853</v>
      </c>
      <c r="B1607" s="2">
        <v>45853</v>
      </c>
      <c r="C1607" s="1" t="s">
        <v>59</v>
      </c>
      <c r="D1607" s="1">
        <v>3922</v>
      </c>
      <c r="E1607" s="2">
        <v>45853</v>
      </c>
      <c r="F1607" s="3">
        <v>0.48125000000000001</v>
      </c>
      <c r="G1607" s="1" t="s">
        <v>58</v>
      </c>
      <c r="H1607" s="1" t="s">
        <v>44</v>
      </c>
      <c r="I1607" s="1">
        <v>1101</v>
      </c>
      <c r="J1607" s="1">
        <v>3175302134</v>
      </c>
      <c r="K1607" s="1" t="s">
        <v>45</v>
      </c>
      <c r="L1607" s="1" t="s">
        <v>46</v>
      </c>
      <c r="M1607" s="1" t="s">
        <v>46</v>
      </c>
      <c r="N1607" s="1" t="s">
        <v>46</v>
      </c>
      <c r="O1607" s="1" t="s">
        <v>46</v>
      </c>
      <c r="P1607" s="1" t="s">
        <v>46</v>
      </c>
      <c r="Q1607" s="1" t="s">
        <v>46</v>
      </c>
      <c r="R1607" s="1" t="s">
        <v>46</v>
      </c>
      <c r="S1607" s="1" t="s">
        <v>47</v>
      </c>
      <c r="T1607" s="12" t="str">
        <f>IF(OR(VOZ_WHATSAPP[[#This Row],[Brinda argumentos coherentes a la objeción]]="No Cumple",VOZ_WHATSAPP[[#This Row],[Despliegue de Beneficios y/o consecuencias]]="No Cumple"),"Sin Negocio","Negocio")</f>
        <v>Sin Negocio</v>
      </c>
      <c r="U1607" s="1" t="s">
        <v>46</v>
      </c>
      <c r="V1607" s="1" t="s">
        <v>46</v>
      </c>
      <c r="W1607" s="1" t="s">
        <v>46</v>
      </c>
      <c r="X1607" s="12" t="str">
        <f>IF(OR(VOZ_WHATSAPP[[#This Row],[Confirma Valor de pago]]="No Cumple",VOZ_WHATSAPP[[#This Row],[Confirma hora de pago]]="No Cumple",VOZ_WHATSAPP[[#This Row],[Confirma medio de pago]]="No Cumple"),"Sin Cierre","Cierre")</f>
        <v>Cierre</v>
      </c>
      <c r="Y1607" s="1" t="s">
        <v>46</v>
      </c>
      <c r="Z1607" s="1" t="s">
        <v>46</v>
      </c>
      <c r="AA1607" s="1" t="s">
        <v>46</v>
      </c>
      <c r="AB1607" s="1" t="s">
        <v>46</v>
      </c>
      <c r="AC1607" s="11" t="str">
        <f>IF(OR(VOZ_WHATSAPP[[#This Row],[La comunicación es asertiva, con respeto y evita maltrato]]="No Cumple",VOZ_WHATSAPP[[#This Row],[Cumple con las normativas legales]]="No Cumple"),"No Cumple","Cumple")</f>
        <v>Cumple</v>
      </c>
      <c r="AD1607" s="1" t="s">
        <v>46</v>
      </c>
      <c r="AE1607" s="1" t="s">
        <v>107</v>
      </c>
      <c r="AF1607" s="4">
        <v>0.9</v>
      </c>
      <c r="AG1607" s="4">
        <f>IF(AND(VOZ_WHATSAPP[[#This Row],[Estado Cierre]]="Sin Cierre",VOZ_WHATSAPP[[#This Row],[Nota Negocio]]="Sin Negocio"),VOZ_WHATSAPP[[#This Row],[Nota]]-24%,VOZ_WHATSAPP[[#This Row],[Nota]])</f>
        <v>0.9</v>
      </c>
      <c r="AH1607" s="8">
        <f>IF(VOZ_WHATSAPP[[#This Row],[Estado Legal]]="No Cumple",0,IF(VOZ_WHATSAPP[[#This Row],[Realiza lectura de guion Legal]]="No Cumple",VOZ_WHATSAPP[[#This Row],[Nota 2]]-50%,VOZ_WHATSAPP[[#This Row],[Nota 2]]))</f>
        <v>0.9</v>
      </c>
    </row>
    <row r="1608" spans="1:34" x14ac:dyDescent="0.25">
      <c r="A1608" s="2" t="str">
        <f>VOZ_WHATSAPP[[#This Row],[ID Asesor]]&amp;VOZ_WHATSAPP[[#This Row],[Fecha Monitoreo]]</f>
        <v>270145853</v>
      </c>
      <c r="B1608" s="2">
        <v>45853</v>
      </c>
      <c r="C1608" s="1" t="s">
        <v>696</v>
      </c>
      <c r="D1608" s="1">
        <v>2701</v>
      </c>
      <c r="E1608" s="2">
        <v>45853</v>
      </c>
      <c r="F1608" s="3">
        <v>0.43055555555555558</v>
      </c>
      <c r="G1608" s="1" t="s">
        <v>60</v>
      </c>
      <c r="H1608" s="1" t="s">
        <v>44</v>
      </c>
      <c r="I1608" s="1">
        <v>1404</v>
      </c>
      <c r="J1608" s="1">
        <v>3136659096</v>
      </c>
      <c r="K1608" s="1" t="s">
        <v>45</v>
      </c>
      <c r="L1608" s="1" t="s">
        <v>47</v>
      </c>
      <c r="M1608" s="1" t="s">
        <v>47</v>
      </c>
      <c r="N1608" s="1" t="s">
        <v>46</v>
      </c>
      <c r="O1608" s="1" t="s">
        <v>46</v>
      </c>
      <c r="P1608" s="1" t="s">
        <v>46</v>
      </c>
      <c r="Q1608" s="1" t="s">
        <v>46</v>
      </c>
      <c r="R1608" s="1" t="s">
        <v>46</v>
      </c>
      <c r="S1608" s="1" t="s">
        <v>46</v>
      </c>
      <c r="T1608" s="12" t="str">
        <f>IF(OR(VOZ_WHATSAPP[[#This Row],[Brinda argumentos coherentes a la objeción]]="No Cumple",VOZ_WHATSAPP[[#This Row],[Despliegue de Beneficios y/o consecuencias]]="No Cumple"),"Sin Negocio","Negocio")</f>
        <v>Negocio</v>
      </c>
      <c r="U1608" s="1" t="s">
        <v>46</v>
      </c>
      <c r="V1608" s="1" t="s">
        <v>46</v>
      </c>
      <c r="W1608" s="1" t="s">
        <v>46</v>
      </c>
      <c r="X1608" s="12" t="str">
        <f>IF(OR(VOZ_WHATSAPP[[#This Row],[Confirma Valor de pago]]="No Cumple",VOZ_WHATSAPP[[#This Row],[Confirma hora de pago]]="No Cumple",VOZ_WHATSAPP[[#This Row],[Confirma medio de pago]]="No Cumple"),"Sin Cierre","Cierre")</f>
        <v>Cierre</v>
      </c>
      <c r="Y1608" s="1" t="s">
        <v>46</v>
      </c>
      <c r="Z1608" s="1" t="s">
        <v>46</v>
      </c>
      <c r="AA1608" s="1" t="s">
        <v>46</v>
      </c>
      <c r="AB1608" s="1" t="s">
        <v>46</v>
      </c>
      <c r="AC1608" s="11" t="str">
        <f>IF(OR(VOZ_WHATSAPP[[#This Row],[La comunicación es asertiva, con respeto y evita maltrato]]="No Cumple",VOZ_WHATSAPP[[#This Row],[Cumple con las normativas legales]]="No Cumple"),"No Cumple","Cumple")</f>
        <v>Cumple</v>
      </c>
      <c r="AD1608" s="1" t="s">
        <v>46</v>
      </c>
      <c r="AE1608" s="1" t="s">
        <v>1533</v>
      </c>
      <c r="AF1608" s="4">
        <v>0.92</v>
      </c>
      <c r="AG1608" s="4">
        <f>IF(AND(VOZ_WHATSAPP[[#This Row],[Estado Cierre]]="Sin Cierre",VOZ_WHATSAPP[[#This Row],[Nota Negocio]]="Sin Negocio"),VOZ_WHATSAPP[[#This Row],[Nota]]-24%,VOZ_WHATSAPP[[#This Row],[Nota]])</f>
        <v>0.92</v>
      </c>
      <c r="AH1608" s="8">
        <f>IF(VOZ_WHATSAPP[[#This Row],[Estado Legal]]="No Cumple",0,IF(VOZ_WHATSAPP[[#This Row],[Realiza lectura de guion Legal]]="No Cumple",VOZ_WHATSAPP[[#This Row],[Nota 2]]-50%,VOZ_WHATSAPP[[#This Row],[Nota 2]]))</f>
        <v>0.92</v>
      </c>
    </row>
    <row r="1609" spans="1:34" x14ac:dyDescent="0.25">
      <c r="A1609" s="2" t="str">
        <f>VOZ_WHATSAPP[[#This Row],[ID Asesor]]&amp;VOZ_WHATSAPP[[#This Row],[Fecha Monitoreo]]</f>
        <v>402345853</v>
      </c>
      <c r="B1609" s="2">
        <v>45853</v>
      </c>
      <c r="C1609" s="1" t="s">
        <v>126</v>
      </c>
      <c r="D1609" s="1">
        <v>4023</v>
      </c>
      <c r="E1609" s="2">
        <v>45853</v>
      </c>
      <c r="F1609" s="3">
        <v>0.46597222222222223</v>
      </c>
      <c r="G1609" s="1" t="s">
        <v>58</v>
      </c>
      <c r="H1609" s="1" t="s">
        <v>44</v>
      </c>
      <c r="I1609" s="1">
        <v>613</v>
      </c>
      <c r="J1609" s="1">
        <v>3217238743</v>
      </c>
      <c r="K1609" s="1" t="s">
        <v>45</v>
      </c>
      <c r="L1609" s="1" t="s">
        <v>46</v>
      </c>
      <c r="M1609" s="1" t="s">
        <v>46</v>
      </c>
      <c r="N1609" s="1" t="s">
        <v>46</v>
      </c>
      <c r="O1609" s="1" t="s">
        <v>46</v>
      </c>
      <c r="P1609" s="1" t="s">
        <v>54</v>
      </c>
      <c r="Q1609" s="1" t="s">
        <v>48</v>
      </c>
      <c r="R1609" s="1" t="s">
        <v>48</v>
      </c>
      <c r="S1609" s="1" t="s">
        <v>46</v>
      </c>
      <c r="T1609" s="12" t="str">
        <f>IF(OR(VOZ_WHATSAPP[[#This Row],[Brinda argumentos coherentes a la objeción]]="No Cumple",VOZ_WHATSAPP[[#This Row],[Despliegue de Beneficios y/o consecuencias]]="No Cumple"),"Sin Negocio","Negocio")</f>
        <v>Negocio</v>
      </c>
      <c r="U1609" s="1" t="s">
        <v>47</v>
      </c>
      <c r="V1609" s="1" t="s">
        <v>46</v>
      </c>
      <c r="W1609" s="1" t="s">
        <v>47</v>
      </c>
      <c r="X1609" s="12" t="str">
        <f>IF(OR(VOZ_WHATSAPP[[#This Row],[Confirma Valor de pago]]="No Cumple",VOZ_WHATSAPP[[#This Row],[Confirma hora de pago]]="No Cumple",VOZ_WHATSAPP[[#This Row],[Confirma medio de pago]]="No Cumple"),"Sin Cierre","Cierre")</f>
        <v>Sin Cierre</v>
      </c>
      <c r="Y1609" s="1" t="s">
        <v>46</v>
      </c>
      <c r="Z1609" s="1" t="s">
        <v>54</v>
      </c>
      <c r="AA1609" s="1" t="s">
        <v>46</v>
      </c>
      <c r="AB1609" s="1" t="s">
        <v>46</v>
      </c>
      <c r="AC1609" s="11" t="str">
        <f>IF(OR(VOZ_WHATSAPP[[#This Row],[La comunicación es asertiva, con respeto y evita maltrato]]="No Cumple",VOZ_WHATSAPP[[#This Row],[Cumple con las normativas legales]]="No Cumple"),"No Cumple","Cumple")</f>
        <v>Cumple</v>
      </c>
      <c r="AD1609" s="1" t="s">
        <v>46</v>
      </c>
      <c r="AE1609" s="1" t="s">
        <v>1534</v>
      </c>
      <c r="AF1609" s="4">
        <v>0.64</v>
      </c>
      <c r="AG1609" s="4">
        <f>IF(AND(VOZ_WHATSAPP[[#This Row],[Estado Cierre]]="Sin Cierre",VOZ_WHATSAPP[[#This Row],[Nota Negocio]]="Sin Negocio"),VOZ_WHATSAPP[[#This Row],[Nota]]-24%,VOZ_WHATSAPP[[#This Row],[Nota]])</f>
        <v>0.64</v>
      </c>
      <c r="AH1609" s="8">
        <f>IF(VOZ_WHATSAPP[[#This Row],[Estado Legal]]="No Cumple",0,IF(VOZ_WHATSAPP[[#This Row],[Realiza lectura de guion Legal]]="No Cumple",VOZ_WHATSAPP[[#This Row],[Nota 2]]-50%,VOZ_WHATSAPP[[#This Row],[Nota 2]]))</f>
        <v>0.64</v>
      </c>
    </row>
    <row r="1610" spans="1:34" x14ac:dyDescent="0.25">
      <c r="A1610" s="2" t="str">
        <f>VOZ_WHATSAPP[[#This Row],[ID Asesor]]&amp;VOZ_WHATSAPP[[#This Row],[Fecha Monitoreo]]</f>
        <v>366745853</v>
      </c>
      <c r="B1610" s="2">
        <v>45853</v>
      </c>
      <c r="C1610" s="1" t="s">
        <v>59</v>
      </c>
      <c r="D1610" s="1">
        <v>3667</v>
      </c>
      <c r="E1610" s="2">
        <v>45853</v>
      </c>
      <c r="F1610" s="3">
        <v>0.40486111111111112</v>
      </c>
      <c r="G1610" s="1" t="s">
        <v>60</v>
      </c>
      <c r="H1610" s="1" t="s">
        <v>44</v>
      </c>
      <c r="I1610" s="1">
        <v>1158</v>
      </c>
      <c r="J1610" s="1">
        <v>3185923288</v>
      </c>
      <c r="K1610" s="1" t="s">
        <v>45</v>
      </c>
      <c r="L1610" s="1" t="s">
        <v>46</v>
      </c>
      <c r="M1610" s="1" t="s">
        <v>46</v>
      </c>
      <c r="N1610" s="1" t="s">
        <v>46</v>
      </c>
      <c r="O1610" s="1" t="s">
        <v>46</v>
      </c>
      <c r="P1610" s="1" t="s">
        <v>46</v>
      </c>
      <c r="Q1610" s="1" t="s">
        <v>46</v>
      </c>
      <c r="R1610" s="1" t="s">
        <v>46</v>
      </c>
      <c r="S1610" s="1" t="s">
        <v>46</v>
      </c>
      <c r="T1610" s="12" t="str">
        <f>IF(OR(VOZ_WHATSAPP[[#This Row],[Brinda argumentos coherentes a la objeción]]="No Cumple",VOZ_WHATSAPP[[#This Row],[Despliegue de Beneficios y/o consecuencias]]="No Cumple"),"Sin Negocio","Negocio")</f>
        <v>Negocio</v>
      </c>
      <c r="U1610" s="1" t="s">
        <v>46</v>
      </c>
      <c r="V1610" s="1" t="s">
        <v>46</v>
      </c>
      <c r="W1610" s="1" t="s">
        <v>46</v>
      </c>
      <c r="X1610" s="12" t="str">
        <f>IF(OR(VOZ_WHATSAPP[[#This Row],[Confirma Valor de pago]]="No Cumple",VOZ_WHATSAPP[[#This Row],[Confirma hora de pago]]="No Cumple",VOZ_WHATSAPP[[#This Row],[Confirma medio de pago]]="No Cumple"),"Sin Cierre","Cierre")</f>
        <v>Cierre</v>
      </c>
      <c r="Y1610" s="1" t="s">
        <v>46</v>
      </c>
      <c r="Z1610" s="1" t="s">
        <v>46</v>
      </c>
      <c r="AA1610" s="1" t="s">
        <v>46</v>
      </c>
      <c r="AB1610" s="1" t="s">
        <v>46</v>
      </c>
      <c r="AC1610" s="11" t="str">
        <f>IF(OR(VOZ_WHATSAPP[[#This Row],[La comunicación es asertiva, con respeto y evita maltrato]]="No Cumple",VOZ_WHATSAPP[[#This Row],[Cumple con las normativas legales]]="No Cumple"),"No Cumple","Cumple")</f>
        <v>Cumple</v>
      </c>
      <c r="AD1610" s="1" t="s">
        <v>46</v>
      </c>
      <c r="AE1610" s="1" t="s">
        <v>1535</v>
      </c>
      <c r="AF1610" s="4">
        <v>1</v>
      </c>
      <c r="AG1610" s="4">
        <f>IF(AND(VOZ_WHATSAPP[[#This Row],[Estado Cierre]]="Sin Cierre",VOZ_WHATSAPP[[#This Row],[Nota Negocio]]="Sin Negocio"),VOZ_WHATSAPP[[#This Row],[Nota]]-24%,VOZ_WHATSAPP[[#This Row],[Nota]])</f>
        <v>1</v>
      </c>
      <c r="AH1610" s="8">
        <f>IF(VOZ_WHATSAPP[[#This Row],[Estado Legal]]="No Cumple",0,IF(VOZ_WHATSAPP[[#This Row],[Realiza lectura de guion Legal]]="No Cumple",VOZ_WHATSAPP[[#This Row],[Nota 2]]-50%,VOZ_WHATSAPP[[#This Row],[Nota 2]]))</f>
        <v>1</v>
      </c>
    </row>
    <row r="1611" spans="1:34" x14ac:dyDescent="0.25">
      <c r="A1611" s="2" t="str">
        <f>VOZ_WHATSAPP[[#This Row],[ID Asesor]]&amp;VOZ_WHATSAPP[[#This Row],[Fecha Monitoreo]]</f>
        <v>387445853</v>
      </c>
      <c r="B1611" s="2">
        <v>45853</v>
      </c>
      <c r="C1611" s="1" t="s">
        <v>696</v>
      </c>
      <c r="D1611" s="1">
        <v>3874</v>
      </c>
      <c r="E1611" s="2">
        <v>45853</v>
      </c>
      <c r="F1611" s="3">
        <v>0.34236111111111112</v>
      </c>
      <c r="G1611" s="1" t="s">
        <v>60</v>
      </c>
      <c r="H1611" s="1" t="s">
        <v>44</v>
      </c>
      <c r="I1611" s="1">
        <v>1427</v>
      </c>
      <c r="J1611" s="1">
        <v>3133286256</v>
      </c>
      <c r="K1611" s="1" t="s">
        <v>45</v>
      </c>
      <c r="L1611" s="1" t="s">
        <v>46</v>
      </c>
      <c r="M1611" s="1" t="s">
        <v>46</v>
      </c>
      <c r="N1611" s="1" t="s">
        <v>46</v>
      </c>
      <c r="O1611" s="1" t="s">
        <v>46</v>
      </c>
      <c r="P1611" s="1" t="s">
        <v>46</v>
      </c>
      <c r="Q1611" s="1" t="s">
        <v>46</v>
      </c>
      <c r="R1611" s="1" t="s">
        <v>47</v>
      </c>
      <c r="S1611" s="1" t="s">
        <v>47</v>
      </c>
      <c r="T1611" s="12" t="str">
        <f>IF(OR(VOZ_WHATSAPP[[#This Row],[Brinda argumentos coherentes a la objeción]]="No Cumple",VOZ_WHATSAPP[[#This Row],[Despliegue de Beneficios y/o consecuencias]]="No Cumple"),"Sin Negocio","Negocio")</f>
        <v>Sin Negocio</v>
      </c>
      <c r="U1611" s="1" t="s">
        <v>46</v>
      </c>
      <c r="V1611" s="1" t="s">
        <v>46</v>
      </c>
      <c r="W1611" s="1" t="s">
        <v>46</v>
      </c>
      <c r="X1611" s="12" t="str">
        <f>IF(OR(VOZ_WHATSAPP[[#This Row],[Confirma Valor de pago]]="No Cumple",VOZ_WHATSAPP[[#This Row],[Confirma hora de pago]]="No Cumple",VOZ_WHATSAPP[[#This Row],[Confirma medio de pago]]="No Cumple"),"Sin Cierre","Cierre")</f>
        <v>Cierre</v>
      </c>
      <c r="Y1611" s="1" t="s">
        <v>46</v>
      </c>
      <c r="Z1611" s="1" t="s">
        <v>46</v>
      </c>
      <c r="AA1611" s="1" t="s">
        <v>46</v>
      </c>
      <c r="AB1611" s="1" t="s">
        <v>46</v>
      </c>
      <c r="AC1611" s="11" t="str">
        <f>IF(OR(VOZ_WHATSAPP[[#This Row],[La comunicación es asertiva, con respeto y evita maltrato]]="No Cumple",VOZ_WHATSAPP[[#This Row],[Cumple con las normativas legales]]="No Cumple"),"No Cumple","Cumple")</f>
        <v>Cumple</v>
      </c>
      <c r="AD1611" s="1" t="s">
        <v>46</v>
      </c>
      <c r="AE1611" s="1" t="s">
        <v>1536</v>
      </c>
      <c r="AF1611" s="4">
        <v>0.8</v>
      </c>
      <c r="AG1611" s="4">
        <f>IF(AND(VOZ_WHATSAPP[[#This Row],[Estado Cierre]]="Sin Cierre",VOZ_WHATSAPP[[#This Row],[Nota Negocio]]="Sin Negocio"),VOZ_WHATSAPP[[#This Row],[Nota]]-24%,VOZ_WHATSAPP[[#This Row],[Nota]])</f>
        <v>0.8</v>
      </c>
      <c r="AH1611" s="8">
        <f>IF(VOZ_WHATSAPP[[#This Row],[Estado Legal]]="No Cumple",0,IF(VOZ_WHATSAPP[[#This Row],[Realiza lectura de guion Legal]]="No Cumple",VOZ_WHATSAPP[[#This Row],[Nota 2]]-50%,VOZ_WHATSAPP[[#This Row],[Nota 2]]))</f>
        <v>0.8</v>
      </c>
    </row>
    <row r="1612" spans="1:34" x14ac:dyDescent="0.25">
      <c r="A1612" s="2" t="str">
        <f>VOZ_WHATSAPP[[#This Row],[ID Asesor]]&amp;VOZ_WHATSAPP[[#This Row],[Fecha Monitoreo]]</f>
        <v>383445853</v>
      </c>
      <c r="B1612" s="2">
        <v>45853</v>
      </c>
      <c r="C1612" s="1" t="s">
        <v>59</v>
      </c>
      <c r="D1612" s="1">
        <v>3834</v>
      </c>
      <c r="E1612" s="2">
        <v>45853</v>
      </c>
      <c r="F1612" s="3">
        <v>0.35</v>
      </c>
      <c r="G1612" s="1" t="s">
        <v>60</v>
      </c>
      <c r="H1612" s="1" t="s">
        <v>44</v>
      </c>
      <c r="I1612" s="1">
        <v>1174</v>
      </c>
      <c r="J1612" s="1">
        <v>3186928954</v>
      </c>
      <c r="K1612" s="1" t="s">
        <v>45</v>
      </c>
      <c r="L1612" s="1" t="s">
        <v>46</v>
      </c>
      <c r="M1612" s="1" t="s">
        <v>47</v>
      </c>
      <c r="N1612" s="1" t="s">
        <v>46</v>
      </c>
      <c r="O1612" s="1" t="s">
        <v>54</v>
      </c>
      <c r="P1612" s="1" t="s">
        <v>46</v>
      </c>
      <c r="Q1612" s="1" t="s">
        <v>46</v>
      </c>
      <c r="R1612" s="1" t="s">
        <v>46</v>
      </c>
      <c r="S1612" s="1" t="s">
        <v>46</v>
      </c>
      <c r="T1612" s="12" t="str">
        <f>IF(OR(VOZ_WHATSAPP[[#This Row],[Brinda argumentos coherentes a la objeción]]="No Cumple",VOZ_WHATSAPP[[#This Row],[Despliegue de Beneficios y/o consecuencias]]="No Cumple"),"Sin Negocio","Negocio")</f>
        <v>Negocio</v>
      </c>
      <c r="U1612" s="1" t="s">
        <v>48</v>
      </c>
      <c r="V1612" s="1" t="s">
        <v>48</v>
      </c>
      <c r="W1612" s="1" t="s">
        <v>48</v>
      </c>
      <c r="X1612" s="12" t="str">
        <f>IF(OR(VOZ_WHATSAPP[[#This Row],[Confirma Valor de pago]]="No Cumple",VOZ_WHATSAPP[[#This Row],[Confirma hora de pago]]="No Cumple",VOZ_WHATSAPP[[#This Row],[Confirma medio de pago]]="No Cumple"),"Sin Cierre","Cierre")</f>
        <v>Cierre</v>
      </c>
      <c r="Y1612" s="1" t="s">
        <v>54</v>
      </c>
      <c r="Z1612" s="1" t="s">
        <v>54</v>
      </c>
      <c r="AA1612" s="1" t="s">
        <v>46</v>
      </c>
      <c r="AB1612" s="1" t="s">
        <v>46</v>
      </c>
      <c r="AC1612" s="11" t="str">
        <f>IF(OR(VOZ_WHATSAPP[[#This Row],[La comunicación es asertiva, con respeto y evita maltrato]]="No Cumple",VOZ_WHATSAPP[[#This Row],[Cumple con las normativas legales]]="No Cumple"),"No Cumple","Cumple")</f>
        <v>Cumple</v>
      </c>
      <c r="AD1612" s="1" t="s">
        <v>47</v>
      </c>
      <c r="AE1612" s="1" t="s">
        <v>1537</v>
      </c>
      <c r="AF1612" s="4">
        <v>0.68</v>
      </c>
      <c r="AG1612" s="4">
        <f>IF(AND(VOZ_WHATSAPP[[#This Row],[Estado Cierre]]="Sin Cierre",VOZ_WHATSAPP[[#This Row],[Nota Negocio]]="Sin Negocio"),VOZ_WHATSAPP[[#This Row],[Nota]]-24%,VOZ_WHATSAPP[[#This Row],[Nota]])</f>
        <v>0.68</v>
      </c>
      <c r="AH1612" s="8">
        <f>IF(VOZ_WHATSAPP[[#This Row],[Estado Legal]]="No Cumple",0,IF(VOZ_WHATSAPP[[#This Row],[Realiza lectura de guion Legal]]="No Cumple",VOZ_WHATSAPP[[#This Row],[Nota 2]]-50%,VOZ_WHATSAPP[[#This Row],[Nota 2]]))</f>
        <v>0.18000000000000005</v>
      </c>
    </row>
    <row r="1613" spans="1:34" x14ac:dyDescent="0.25">
      <c r="A1613" s="2" t="str">
        <f>VOZ_WHATSAPP[[#This Row],[ID Asesor]]&amp;VOZ_WHATSAPP[[#This Row],[Fecha Monitoreo]]</f>
        <v>383045853</v>
      </c>
      <c r="B1613" s="2">
        <v>45853</v>
      </c>
      <c r="C1613" s="1" t="s">
        <v>126</v>
      </c>
      <c r="D1613" s="1">
        <v>3830</v>
      </c>
      <c r="E1613" s="2">
        <v>45853</v>
      </c>
      <c r="F1613" s="3">
        <v>0.49305555555555558</v>
      </c>
      <c r="G1613" s="1" t="s">
        <v>58</v>
      </c>
      <c r="H1613" s="1" t="s">
        <v>44</v>
      </c>
      <c r="I1613" s="1">
        <v>575</v>
      </c>
      <c r="J1613" s="1">
        <v>3125238609</v>
      </c>
      <c r="K1613" s="1" t="s">
        <v>45</v>
      </c>
      <c r="L1613" s="1" t="s">
        <v>46</v>
      </c>
      <c r="M1613" s="1" t="s">
        <v>46</v>
      </c>
      <c r="N1613" s="1" t="s">
        <v>46</v>
      </c>
      <c r="O1613" s="1" t="s">
        <v>46</v>
      </c>
      <c r="P1613" s="1" t="s">
        <v>46</v>
      </c>
      <c r="Q1613" s="1" t="s">
        <v>46</v>
      </c>
      <c r="R1613" s="1" t="s">
        <v>46</v>
      </c>
      <c r="S1613" s="1" t="s">
        <v>46</v>
      </c>
      <c r="T1613" s="12" t="str">
        <f>IF(OR(VOZ_WHATSAPP[[#This Row],[Brinda argumentos coherentes a la objeción]]="No Cumple",VOZ_WHATSAPP[[#This Row],[Despliegue de Beneficios y/o consecuencias]]="No Cumple"),"Sin Negocio","Negocio")</f>
        <v>Negocio</v>
      </c>
      <c r="U1613" s="1" t="s">
        <v>46</v>
      </c>
      <c r="V1613" s="1" t="s">
        <v>46</v>
      </c>
      <c r="W1613" s="1" t="s">
        <v>46</v>
      </c>
      <c r="X1613" s="12" t="str">
        <f>IF(OR(VOZ_WHATSAPP[[#This Row],[Confirma Valor de pago]]="No Cumple",VOZ_WHATSAPP[[#This Row],[Confirma hora de pago]]="No Cumple",VOZ_WHATSAPP[[#This Row],[Confirma medio de pago]]="No Cumple"),"Sin Cierre","Cierre")</f>
        <v>Cierre</v>
      </c>
      <c r="Y1613" s="1" t="s">
        <v>46</v>
      </c>
      <c r="Z1613" s="1" t="s">
        <v>46</v>
      </c>
      <c r="AA1613" s="1" t="s">
        <v>46</v>
      </c>
      <c r="AB1613" s="1" t="s">
        <v>46</v>
      </c>
      <c r="AC1613" s="11" t="str">
        <f>IF(OR(VOZ_WHATSAPP[[#This Row],[La comunicación es asertiva, con respeto y evita maltrato]]="No Cumple",VOZ_WHATSAPP[[#This Row],[Cumple con las normativas legales]]="No Cumple"),"No Cumple","Cumple")</f>
        <v>Cumple</v>
      </c>
      <c r="AD1613" s="1" t="s">
        <v>46</v>
      </c>
      <c r="AE1613" s="1" t="s">
        <v>133</v>
      </c>
      <c r="AF1613" s="4">
        <v>1</v>
      </c>
      <c r="AG1613" s="4">
        <f>IF(AND(VOZ_WHATSAPP[[#This Row],[Estado Cierre]]="Sin Cierre",VOZ_WHATSAPP[[#This Row],[Nota Negocio]]="Sin Negocio"),VOZ_WHATSAPP[[#This Row],[Nota]]-24%,VOZ_WHATSAPP[[#This Row],[Nota]])</f>
        <v>1</v>
      </c>
      <c r="AH1613" s="8">
        <f>IF(VOZ_WHATSAPP[[#This Row],[Estado Legal]]="No Cumple",0,IF(VOZ_WHATSAPP[[#This Row],[Realiza lectura de guion Legal]]="No Cumple",VOZ_WHATSAPP[[#This Row],[Nota 2]]-50%,VOZ_WHATSAPP[[#This Row],[Nota 2]]))</f>
        <v>1</v>
      </c>
    </row>
    <row r="1614" spans="1:34" x14ac:dyDescent="0.25">
      <c r="A1614" s="2" t="str">
        <f>VOZ_WHATSAPP[[#This Row],[ID Asesor]]&amp;VOZ_WHATSAPP[[#This Row],[Fecha Monitoreo]]</f>
        <v>368845853</v>
      </c>
      <c r="B1614" s="2">
        <v>45853</v>
      </c>
      <c r="C1614" s="1" t="s">
        <v>56</v>
      </c>
      <c r="D1614" s="1">
        <v>3688</v>
      </c>
      <c r="E1614" s="2">
        <v>45853</v>
      </c>
      <c r="F1614" s="3">
        <v>0.46527777777777779</v>
      </c>
      <c r="G1614" s="1" t="s">
        <v>43</v>
      </c>
      <c r="H1614" s="1" t="s">
        <v>44</v>
      </c>
      <c r="I1614" s="1">
        <v>1399</v>
      </c>
      <c r="J1614" s="1">
        <v>3106189522</v>
      </c>
      <c r="K1614" s="1" t="s">
        <v>45</v>
      </c>
      <c r="L1614" s="1" t="s">
        <v>47</v>
      </c>
      <c r="M1614" s="1" t="s">
        <v>47</v>
      </c>
      <c r="N1614" s="1" t="s">
        <v>46</v>
      </c>
      <c r="O1614" s="1" t="s">
        <v>46</v>
      </c>
      <c r="P1614" s="1" t="s">
        <v>46</v>
      </c>
      <c r="Q1614" s="1" t="s">
        <v>46</v>
      </c>
      <c r="R1614" s="1" t="s">
        <v>46</v>
      </c>
      <c r="S1614" s="1" t="s">
        <v>46</v>
      </c>
      <c r="T1614" s="12" t="str">
        <f>IF(OR(VOZ_WHATSAPP[[#This Row],[Brinda argumentos coherentes a la objeción]]="No Cumple",VOZ_WHATSAPP[[#This Row],[Despliegue de Beneficios y/o consecuencias]]="No Cumple"),"Sin Negocio","Negocio")</f>
        <v>Negocio</v>
      </c>
      <c r="U1614" s="1" t="s">
        <v>46</v>
      </c>
      <c r="V1614" s="1" t="s">
        <v>46</v>
      </c>
      <c r="W1614" s="1" t="s">
        <v>46</v>
      </c>
      <c r="X1614" s="12" t="str">
        <f>IF(OR(VOZ_WHATSAPP[[#This Row],[Confirma Valor de pago]]="No Cumple",VOZ_WHATSAPP[[#This Row],[Confirma hora de pago]]="No Cumple",VOZ_WHATSAPP[[#This Row],[Confirma medio de pago]]="No Cumple"),"Sin Cierre","Cierre")</f>
        <v>Cierre</v>
      </c>
      <c r="Y1614" s="1" t="s">
        <v>46</v>
      </c>
      <c r="Z1614" s="1" t="s">
        <v>46</v>
      </c>
      <c r="AA1614" s="1" t="s">
        <v>46</v>
      </c>
      <c r="AB1614" s="1" t="s">
        <v>46</v>
      </c>
      <c r="AC1614" s="11" t="str">
        <f>IF(OR(VOZ_WHATSAPP[[#This Row],[La comunicación es asertiva, con respeto y evita maltrato]]="No Cumple",VOZ_WHATSAPP[[#This Row],[Cumple con las normativas legales]]="No Cumple"),"No Cumple","Cumple")</f>
        <v>Cumple</v>
      </c>
      <c r="AD1614" s="1" t="s">
        <v>46</v>
      </c>
      <c r="AE1614" s="1" t="s">
        <v>1538</v>
      </c>
      <c r="AF1614" s="4">
        <v>0.92</v>
      </c>
      <c r="AG1614" s="4">
        <f>IF(AND(VOZ_WHATSAPP[[#This Row],[Estado Cierre]]="Sin Cierre",VOZ_WHATSAPP[[#This Row],[Nota Negocio]]="Sin Negocio"),VOZ_WHATSAPP[[#This Row],[Nota]]-24%,VOZ_WHATSAPP[[#This Row],[Nota]])</f>
        <v>0.92</v>
      </c>
      <c r="AH1614" s="8">
        <f>IF(VOZ_WHATSAPP[[#This Row],[Estado Legal]]="No Cumple",0,IF(VOZ_WHATSAPP[[#This Row],[Realiza lectura de guion Legal]]="No Cumple",VOZ_WHATSAPP[[#This Row],[Nota 2]]-50%,VOZ_WHATSAPP[[#This Row],[Nota 2]]))</f>
        <v>0.92</v>
      </c>
    </row>
    <row r="1615" spans="1:34" x14ac:dyDescent="0.25">
      <c r="A1615" s="2" t="str">
        <f>VOZ_WHATSAPP[[#This Row],[ID Asesor]]&amp;VOZ_WHATSAPP[[#This Row],[Fecha Monitoreo]]</f>
        <v>402145853</v>
      </c>
      <c r="B1615" s="2">
        <v>45853</v>
      </c>
      <c r="C1615" s="1" t="s">
        <v>42</v>
      </c>
      <c r="D1615" s="1">
        <v>4021</v>
      </c>
      <c r="E1615" s="2">
        <v>45853</v>
      </c>
      <c r="F1615" s="3">
        <v>0.48194444444444445</v>
      </c>
      <c r="G1615" s="1" t="s">
        <v>58</v>
      </c>
      <c r="H1615" s="1" t="s">
        <v>44</v>
      </c>
      <c r="I1615" s="1">
        <v>611</v>
      </c>
      <c r="J1615" s="1">
        <v>3217290303</v>
      </c>
      <c r="K1615" s="1" t="s">
        <v>45</v>
      </c>
      <c r="L1615" s="1" t="s">
        <v>46</v>
      </c>
      <c r="M1615" s="1" t="s">
        <v>47</v>
      </c>
      <c r="N1615" s="1" t="s">
        <v>46</v>
      </c>
      <c r="O1615" s="1" t="s">
        <v>54</v>
      </c>
      <c r="P1615" s="1" t="s">
        <v>46</v>
      </c>
      <c r="Q1615" s="1" t="s">
        <v>46</v>
      </c>
      <c r="R1615" s="1" t="s">
        <v>46</v>
      </c>
      <c r="S1615" s="1" t="s">
        <v>46</v>
      </c>
      <c r="T1615" s="12" t="str">
        <f>IF(OR(VOZ_WHATSAPP[[#This Row],[Brinda argumentos coherentes a la objeción]]="No Cumple",VOZ_WHATSAPP[[#This Row],[Despliegue de Beneficios y/o consecuencias]]="No Cumple"),"Sin Negocio","Negocio")</f>
        <v>Negocio</v>
      </c>
      <c r="U1615" s="1" t="s">
        <v>48</v>
      </c>
      <c r="V1615" s="1" t="s">
        <v>48</v>
      </c>
      <c r="W1615" s="1" t="s">
        <v>48</v>
      </c>
      <c r="X1615" s="12" t="str">
        <f>IF(OR(VOZ_WHATSAPP[[#This Row],[Confirma Valor de pago]]="No Cumple",VOZ_WHATSAPP[[#This Row],[Confirma hora de pago]]="No Cumple",VOZ_WHATSAPP[[#This Row],[Confirma medio de pago]]="No Cumple"),"Sin Cierre","Cierre")</f>
        <v>Cierre</v>
      </c>
      <c r="Y1615" s="1" t="s">
        <v>54</v>
      </c>
      <c r="Z1615" s="1" t="s">
        <v>54</v>
      </c>
      <c r="AA1615" s="1" t="s">
        <v>46</v>
      </c>
      <c r="AB1615" s="1" t="s">
        <v>46</v>
      </c>
      <c r="AC1615" s="11" t="str">
        <f>IF(OR(VOZ_WHATSAPP[[#This Row],[La comunicación es asertiva, con respeto y evita maltrato]]="No Cumple",VOZ_WHATSAPP[[#This Row],[Cumple con las normativas legales]]="No Cumple"),"No Cumple","Cumple")</f>
        <v>Cumple</v>
      </c>
      <c r="AD1615" s="1" t="s">
        <v>46</v>
      </c>
      <c r="AE1615" s="1" t="s">
        <v>1539</v>
      </c>
      <c r="AF1615" s="4">
        <v>0.68</v>
      </c>
      <c r="AG1615" s="4">
        <f>IF(AND(VOZ_WHATSAPP[[#This Row],[Estado Cierre]]="Sin Cierre",VOZ_WHATSAPP[[#This Row],[Nota Negocio]]="Sin Negocio"),VOZ_WHATSAPP[[#This Row],[Nota]]-24%,VOZ_WHATSAPP[[#This Row],[Nota]])</f>
        <v>0.68</v>
      </c>
      <c r="AH1615" s="8">
        <f>IF(VOZ_WHATSAPP[[#This Row],[Estado Legal]]="No Cumple",0,IF(VOZ_WHATSAPP[[#This Row],[Realiza lectura de guion Legal]]="No Cumple",VOZ_WHATSAPP[[#This Row],[Nota 2]]-50%,VOZ_WHATSAPP[[#This Row],[Nota 2]]))</f>
        <v>0.68</v>
      </c>
    </row>
    <row r="1616" spans="1:34" x14ac:dyDescent="0.25">
      <c r="A1616" s="2" t="str">
        <f>VOZ_WHATSAPP[[#This Row],[ID Asesor]]&amp;VOZ_WHATSAPP[[#This Row],[Fecha Monitoreo]]</f>
        <v>389945853</v>
      </c>
      <c r="B1616" s="2">
        <v>45853</v>
      </c>
      <c r="C1616" s="1" t="s">
        <v>42</v>
      </c>
      <c r="D1616" s="1">
        <v>3899</v>
      </c>
      <c r="E1616" s="2">
        <v>45853</v>
      </c>
      <c r="F1616" s="3">
        <v>0.45277777777777778</v>
      </c>
      <c r="G1616" s="1" t="s">
        <v>58</v>
      </c>
      <c r="H1616" s="1" t="s">
        <v>44</v>
      </c>
      <c r="I1616" s="1">
        <v>595</v>
      </c>
      <c r="J1616" s="1">
        <v>3165181273</v>
      </c>
      <c r="K1616" s="1" t="s">
        <v>45</v>
      </c>
      <c r="L1616" s="1" t="s">
        <v>46</v>
      </c>
      <c r="M1616" s="1" t="s">
        <v>46</v>
      </c>
      <c r="N1616" s="1" t="s">
        <v>46</v>
      </c>
      <c r="O1616" s="1" t="s">
        <v>54</v>
      </c>
      <c r="P1616" s="1" t="s">
        <v>46</v>
      </c>
      <c r="Q1616" s="1" t="s">
        <v>46</v>
      </c>
      <c r="R1616" s="1" t="s">
        <v>46</v>
      </c>
      <c r="S1616" s="1" t="s">
        <v>46</v>
      </c>
      <c r="T1616" s="12" t="str">
        <f>IF(OR(VOZ_WHATSAPP[[#This Row],[Brinda argumentos coherentes a la objeción]]="No Cumple",VOZ_WHATSAPP[[#This Row],[Despliegue de Beneficios y/o consecuencias]]="No Cumple"),"Sin Negocio","Negocio")</f>
        <v>Negocio</v>
      </c>
      <c r="U1616" s="1" t="s">
        <v>46</v>
      </c>
      <c r="V1616" s="1" t="s">
        <v>46</v>
      </c>
      <c r="W1616" s="1" t="s">
        <v>46</v>
      </c>
      <c r="X1616" s="12" t="str">
        <f>IF(OR(VOZ_WHATSAPP[[#This Row],[Confirma Valor de pago]]="No Cumple",VOZ_WHATSAPP[[#This Row],[Confirma hora de pago]]="No Cumple",VOZ_WHATSAPP[[#This Row],[Confirma medio de pago]]="No Cumple"),"Sin Cierre","Cierre")</f>
        <v>Cierre</v>
      </c>
      <c r="Y1616" s="1" t="s">
        <v>54</v>
      </c>
      <c r="Z1616" s="1" t="s">
        <v>46</v>
      </c>
      <c r="AA1616" s="1" t="s">
        <v>46</v>
      </c>
      <c r="AB1616" s="1" t="s">
        <v>46</v>
      </c>
      <c r="AC1616" s="11" t="str">
        <f>IF(OR(VOZ_WHATSAPP[[#This Row],[La comunicación es asertiva, con respeto y evita maltrato]]="No Cumple",VOZ_WHATSAPP[[#This Row],[Cumple con las normativas legales]]="No Cumple"),"No Cumple","Cumple")</f>
        <v>Cumple</v>
      </c>
      <c r="AD1616" s="1" t="s">
        <v>46</v>
      </c>
      <c r="AE1616" s="1" t="s">
        <v>1540</v>
      </c>
      <c r="AF1616" s="4">
        <v>0.87</v>
      </c>
      <c r="AG1616" s="4">
        <f>IF(AND(VOZ_WHATSAPP[[#This Row],[Estado Cierre]]="Sin Cierre",VOZ_WHATSAPP[[#This Row],[Nota Negocio]]="Sin Negocio"),VOZ_WHATSAPP[[#This Row],[Nota]]-24%,VOZ_WHATSAPP[[#This Row],[Nota]])</f>
        <v>0.87</v>
      </c>
      <c r="AH1616" s="8">
        <f>IF(VOZ_WHATSAPP[[#This Row],[Estado Legal]]="No Cumple",0,IF(VOZ_WHATSAPP[[#This Row],[Realiza lectura de guion Legal]]="No Cumple",VOZ_WHATSAPP[[#This Row],[Nota 2]]-50%,VOZ_WHATSAPP[[#This Row],[Nota 2]]))</f>
        <v>0.87</v>
      </c>
    </row>
    <row r="1617" spans="1:34" x14ac:dyDescent="0.25">
      <c r="A1617" s="2" t="str">
        <f>VOZ_WHATSAPP[[#This Row],[ID Asesor]]&amp;VOZ_WHATSAPP[[#This Row],[Fecha Monitoreo]]</f>
        <v>394545853</v>
      </c>
      <c r="B1617" s="2">
        <v>45853</v>
      </c>
      <c r="C1617" s="1" t="s">
        <v>59</v>
      </c>
      <c r="D1617" s="1">
        <v>3945</v>
      </c>
      <c r="E1617" s="2">
        <v>45853</v>
      </c>
      <c r="F1617" s="3">
        <v>0.52569444444444446</v>
      </c>
      <c r="G1617" s="1" t="s">
        <v>51</v>
      </c>
      <c r="H1617" s="1" t="s">
        <v>44</v>
      </c>
      <c r="I1617" s="1">
        <v>210020459</v>
      </c>
      <c r="J1617" s="1">
        <v>3182851997</v>
      </c>
      <c r="K1617" s="1" t="s">
        <v>49</v>
      </c>
      <c r="L1617" s="1" t="s">
        <v>46</v>
      </c>
      <c r="M1617" s="1" t="s">
        <v>47</v>
      </c>
      <c r="N1617" s="1" t="s">
        <v>46</v>
      </c>
      <c r="O1617" s="1" t="s">
        <v>46</v>
      </c>
      <c r="P1617" s="1" t="s">
        <v>46</v>
      </c>
      <c r="Q1617" s="1" t="s">
        <v>48</v>
      </c>
      <c r="R1617" s="1" t="s">
        <v>48</v>
      </c>
      <c r="S1617" s="1" t="s">
        <v>46</v>
      </c>
      <c r="T1617" s="12" t="str">
        <f>IF(OR(VOZ_WHATSAPP[[#This Row],[Brinda argumentos coherentes a la objeción]]="No Cumple",VOZ_WHATSAPP[[#This Row],[Despliegue de Beneficios y/o consecuencias]]="No Cumple"),"Sin Negocio","Negocio")</f>
        <v>Negocio</v>
      </c>
      <c r="U1617" s="1" t="s">
        <v>46</v>
      </c>
      <c r="V1617" s="1" t="s">
        <v>46</v>
      </c>
      <c r="W1617" s="1" t="s">
        <v>46</v>
      </c>
      <c r="X1617" s="12" t="str">
        <f>IF(OR(VOZ_WHATSAPP[[#This Row],[Confirma Valor de pago]]="No Cumple",VOZ_WHATSAPP[[#This Row],[Confirma hora de pago]]="No Cumple",VOZ_WHATSAPP[[#This Row],[Confirma medio de pago]]="No Cumple"),"Sin Cierre","Cierre")</f>
        <v>Cierre</v>
      </c>
      <c r="Y1617" s="1" t="s">
        <v>46</v>
      </c>
      <c r="Z1617" s="1" t="s">
        <v>46</v>
      </c>
      <c r="AA1617" s="1" t="s">
        <v>46</v>
      </c>
      <c r="AB1617" s="1" t="s">
        <v>46</v>
      </c>
      <c r="AC1617" s="11" t="str">
        <f>IF(OR(VOZ_WHATSAPP[[#This Row],[La comunicación es asertiva, con respeto y evita maltrato]]="No Cumple",VOZ_WHATSAPP[[#This Row],[Cumple con las normativas legales]]="No Cumple"),"No Cumple","Cumple")</f>
        <v>Cumple</v>
      </c>
      <c r="AD1617" s="1" t="s">
        <v>46</v>
      </c>
      <c r="AE1617" s="1" t="s">
        <v>1541</v>
      </c>
      <c r="AF1617" s="4">
        <v>0.96</v>
      </c>
      <c r="AG1617" s="4">
        <f>IF(AND(VOZ_WHATSAPP[[#This Row],[Estado Cierre]]="Sin Cierre",VOZ_WHATSAPP[[#This Row],[Nota Negocio]]="Sin Negocio"),VOZ_WHATSAPP[[#This Row],[Nota]]-24%,VOZ_WHATSAPP[[#This Row],[Nota]])</f>
        <v>0.96</v>
      </c>
      <c r="AH1617" s="8">
        <f>IF(VOZ_WHATSAPP[[#This Row],[Estado Legal]]="No Cumple",0,IF(VOZ_WHATSAPP[[#This Row],[Realiza lectura de guion Legal]]="No Cumple",VOZ_WHATSAPP[[#This Row],[Nota 2]]-50%,VOZ_WHATSAPP[[#This Row],[Nota 2]]))</f>
        <v>0.96</v>
      </c>
    </row>
    <row r="1618" spans="1:34" x14ac:dyDescent="0.25">
      <c r="A1618" s="2" t="str">
        <f>VOZ_WHATSAPP[[#This Row],[ID Asesor]]&amp;VOZ_WHATSAPP[[#This Row],[Fecha Monitoreo]]</f>
        <v>392345853</v>
      </c>
      <c r="B1618" s="2">
        <v>45853</v>
      </c>
      <c r="C1618" s="1" t="s">
        <v>56</v>
      </c>
      <c r="D1618" s="1">
        <v>3923</v>
      </c>
      <c r="E1618" s="2">
        <v>45853</v>
      </c>
      <c r="F1618" s="3">
        <v>0.43333333333333335</v>
      </c>
      <c r="G1618" s="1" t="s">
        <v>43</v>
      </c>
      <c r="H1618" s="1" t="s">
        <v>44</v>
      </c>
      <c r="I1618" s="1">
        <v>1374</v>
      </c>
      <c r="J1618" s="1">
        <v>3203820148</v>
      </c>
      <c r="K1618" s="1" t="s">
        <v>45</v>
      </c>
      <c r="L1618" s="1" t="s">
        <v>46</v>
      </c>
      <c r="M1618" s="1" t="s">
        <v>47</v>
      </c>
      <c r="N1618" s="1" t="s">
        <v>46</v>
      </c>
      <c r="O1618" s="1" t="s">
        <v>46</v>
      </c>
      <c r="P1618" s="1" t="s">
        <v>46</v>
      </c>
      <c r="Q1618" s="1" t="s">
        <v>46</v>
      </c>
      <c r="R1618" s="1" t="s">
        <v>46</v>
      </c>
      <c r="S1618" s="1" t="s">
        <v>46</v>
      </c>
      <c r="T1618" s="12" t="str">
        <f>IF(OR(VOZ_WHATSAPP[[#This Row],[Brinda argumentos coherentes a la objeción]]="No Cumple",VOZ_WHATSAPP[[#This Row],[Despliegue de Beneficios y/o consecuencias]]="No Cumple"),"Sin Negocio","Negocio")</f>
        <v>Negocio</v>
      </c>
      <c r="U1618" s="1" t="s">
        <v>46</v>
      </c>
      <c r="V1618" s="1" t="s">
        <v>46</v>
      </c>
      <c r="W1618" s="1" t="s">
        <v>46</v>
      </c>
      <c r="X1618" s="12" t="str">
        <f>IF(OR(VOZ_WHATSAPP[[#This Row],[Confirma Valor de pago]]="No Cumple",VOZ_WHATSAPP[[#This Row],[Confirma hora de pago]]="No Cumple",VOZ_WHATSAPP[[#This Row],[Confirma medio de pago]]="No Cumple"),"Sin Cierre","Cierre")</f>
        <v>Cierre</v>
      </c>
      <c r="Y1618" s="1" t="s">
        <v>46</v>
      </c>
      <c r="Z1618" s="1" t="s">
        <v>46</v>
      </c>
      <c r="AA1618" s="1" t="s">
        <v>46</v>
      </c>
      <c r="AB1618" s="1" t="s">
        <v>46</v>
      </c>
      <c r="AC1618" s="11" t="str">
        <f>IF(OR(VOZ_WHATSAPP[[#This Row],[La comunicación es asertiva, con respeto y evita maltrato]]="No Cumple",VOZ_WHATSAPP[[#This Row],[Cumple con las normativas legales]]="No Cumple"),"No Cumple","Cumple")</f>
        <v>Cumple</v>
      </c>
      <c r="AD1618" s="1" t="s">
        <v>46</v>
      </c>
      <c r="AE1618" s="1" t="s">
        <v>1542</v>
      </c>
      <c r="AF1618" s="4">
        <v>0.96</v>
      </c>
      <c r="AG1618" s="4">
        <f>IF(AND(VOZ_WHATSAPP[[#This Row],[Estado Cierre]]="Sin Cierre",VOZ_WHATSAPP[[#This Row],[Nota Negocio]]="Sin Negocio"),VOZ_WHATSAPP[[#This Row],[Nota]]-24%,VOZ_WHATSAPP[[#This Row],[Nota]])</f>
        <v>0.96</v>
      </c>
      <c r="AH1618" s="8">
        <f>IF(VOZ_WHATSAPP[[#This Row],[Estado Legal]]="No Cumple",0,IF(VOZ_WHATSAPP[[#This Row],[Realiza lectura de guion Legal]]="No Cumple",VOZ_WHATSAPP[[#This Row],[Nota 2]]-50%,VOZ_WHATSAPP[[#This Row],[Nota 2]]))</f>
        <v>0.96</v>
      </c>
    </row>
    <row r="1619" spans="1:34" x14ac:dyDescent="0.25">
      <c r="A1619" s="2" t="str">
        <f>VOZ_WHATSAPP[[#This Row],[ID Asesor]]&amp;VOZ_WHATSAPP[[#This Row],[Fecha Monitoreo]]</f>
        <v>366545853</v>
      </c>
      <c r="B1619" s="2">
        <v>45853</v>
      </c>
      <c r="C1619" s="1" t="s">
        <v>696</v>
      </c>
      <c r="D1619" s="1">
        <v>3665</v>
      </c>
      <c r="E1619" s="2">
        <v>45853</v>
      </c>
      <c r="F1619" s="3">
        <v>0.37361111111111112</v>
      </c>
      <c r="G1619" s="1" t="s">
        <v>60</v>
      </c>
      <c r="H1619" s="1" t="s">
        <v>44</v>
      </c>
      <c r="I1619" s="1">
        <v>1111</v>
      </c>
      <c r="J1619" s="1">
        <v>3203170120</v>
      </c>
      <c r="K1619" s="1" t="s">
        <v>45</v>
      </c>
      <c r="L1619" s="1" t="s">
        <v>47</v>
      </c>
      <c r="M1619" s="1" t="s">
        <v>46</v>
      </c>
      <c r="N1619" s="1" t="s">
        <v>46</v>
      </c>
      <c r="O1619" s="1" t="s">
        <v>46</v>
      </c>
      <c r="P1619" s="1" t="s">
        <v>46</v>
      </c>
      <c r="Q1619" s="1" t="s">
        <v>48</v>
      </c>
      <c r="R1619" s="1" t="s">
        <v>48</v>
      </c>
      <c r="S1619" s="1" t="s">
        <v>46</v>
      </c>
      <c r="T1619" s="12" t="str">
        <f>IF(OR(VOZ_WHATSAPP[[#This Row],[Brinda argumentos coherentes a la objeción]]="No Cumple",VOZ_WHATSAPP[[#This Row],[Despliegue de Beneficios y/o consecuencias]]="No Cumple"),"Sin Negocio","Negocio")</f>
        <v>Negocio</v>
      </c>
      <c r="U1619" s="1" t="s">
        <v>46</v>
      </c>
      <c r="V1619" s="1" t="s">
        <v>46</v>
      </c>
      <c r="W1619" s="1" t="s">
        <v>46</v>
      </c>
      <c r="X1619" s="12" t="str">
        <f>IF(OR(VOZ_WHATSAPP[[#This Row],[Confirma Valor de pago]]="No Cumple",VOZ_WHATSAPP[[#This Row],[Confirma hora de pago]]="No Cumple",VOZ_WHATSAPP[[#This Row],[Confirma medio de pago]]="No Cumple"),"Sin Cierre","Cierre")</f>
        <v>Cierre</v>
      </c>
      <c r="Y1619" s="1" t="s">
        <v>46</v>
      </c>
      <c r="Z1619" s="1" t="s">
        <v>46</v>
      </c>
      <c r="AA1619" s="1" t="s">
        <v>46</v>
      </c>
      <c r="AB1619" s="1" t="s">
        <v>46</v>
      </c>
      <c r="AC1619" s="11" t="str">
        <f>IF(OR(VOZ_WHATSAPP[[#This Row],[La comunicación es asertiva, con respeto y evita maltrato]]="No Cumple",VOZ_WHATSAPP[[#This Row],[Cumple con las normativas legales]]="No Cumple"),"No Cumple","Cumple")</f>
        <v>Cumple</v>
      </c>
      <c r="AD1619" s="1" t="s">
        <v>46</v>
      </c>
      <c r="AE1619" s="1" t="s">
        <v>1543</v>
      </c>
      <c r="AF1619" s="4">
        <v>0.96</v>
      </c>
      <c r="AG1619" s="4">
        <f>IF(AND(VOZ_WHATSAPP[[#This Row],[Estado Cierre]]="Sin Cierre",VOZ_WHATSAPP[[#This Row],[Nota Negocio]]="Sin Negocio"),VOZ_WHATSAPP[[#This Row],[Nota]]-24%,VOZ_WHATSAPP[[#This Row],[Nota]])</f>
        <v>0.96</v>
      </c>
      <c r="AH1619" s="8">
        <f>IF(VOZ_WHATSAPP[[#This Row],[Estado Legal]]="No Cumple",0,IF(VOZ_WHATSAPP[[#This Row],[Realiza lectura de guion Legal]]="No Cumple",VOZ_WHATSAPP[[#This Row],[Nota 2]]-50%,VOZ_WHATSAPP[[#This Row],[Nota 2]]))</f>
        <v>0.96</v>
      </c>
    </row>
    <row r="1620" spans="1:34" x14ac:dyDescent="0.25">
      <c r="A1620" s="2" t="str">
        <f>VOZ_WHATSAPP[[#This Row],[ID Asesor]]&amp;VOZ_WHATSAPP[[#This Row],[Fecha Monitoreo]]</f>
        <v>372545853</v>
      </c>
      <c r="B1620" s="2">
        <v>45853</v>
      </c>
      <c r="C1620" s="1" t="s">
        <v>42</v>
      </c>
      <c r="D1620" s="1">
        <v>3725</v>
      </c>
      <c r="E1620" s="2">
        <v>45853</v>
      </c>
      <c r="F1620" s="3">
        <v>0.37569444444444444</v>
      </c>
      <c r="G1620" s="1" t="s">
        <v>51</v>
      </c>
      <c r="H1620" s="1" t="s">
        <v>44</v>
      </c>
      <c r="I1620" s="1">
        <v>435</v>
      </c>
      <c r="J1620" s="1">
        <v>3053950734</v>
      </c>
      <c r="K1620" s="1" t="s">
        <v>45</v>
      </c>
      <c r="L1620" s="1" t="s">
        <v>46</v>
      </c>
      <c r="M1620" s="1" t="s">
        <v>46</v>
      </c>
      <c r="N1620" s="1" t="s">
        <v>46</v>
      </c>
      <c r="O1620" s="1" t="s">
        <v>46</v>
      </c>
      <c r="P1620" s="1" t="s">
        <v>46</v>
      </c>
      <c r="Q1620" s="1" t="s">
        <v>46</v>
      </c>
      <c r="R1620" s="1" t="s">
        <v>46</v>
      </c>
      <c r="S1620" s="1" t="s">
        <v>46</v>
      </c>
      <c r="T1620" s="12" t="str">
        <f>IF(OR(VOZ_WHATSAPP[[#This Row],[Brinda argumentos coherentes a la objeción]]="No Cumple",VOZ_WHATSAPP[[#This Row],[Despliegue de Beneficios y/o consecuencias]]="No Cumple"),"Sin Negocio","Negocio")</f>
        <v>Negocio</v>
      </c>
      <c r="U1620" s="1" t="s">
        <v>46</v>
      </c>
      <c r="V1620" s="1" t="s">
        <v>46</v>
      </c>
      <c r="W1620" s="1" t="s">
        <v>46</v>
      </c>
      <c r="X1620" s="12" t="str">
        <f>IF(OR(VOZ_WHATSAPP[[#This Row],[Confirma Valor de pago]]="No Cumple",VOZ_WHATSAPP[[#This Row],[Confirma hora de pago]]="No Cumple",VOZ_WHATSAPP[[#This Row],[Confirma medio de pago]]="No Cumple"),"Sin Cierre","Cierre")</f>
        <v>Cierre</v>
      </c>
      <c r="Y1620" s="1" t="s">
        <v>46</v>
      </c>
      <c r="Z1620" s="1" t="s">
        <v>46</v>
      </c>
      <c r="AA1620" s="1" t="s">
        <v>46</v>
      </c>
      <c r="AB1620" s="1" t="s">
        <v>46</v>
      </c>
      <c r="AC1620" s="11" t="str">
        <f>IF(OR(VOZ_WHATSAPP[[#This Row],[La comunicación es asertiva, con respeto y evita maltrato]]="No Cumple",VOZ_WHATSAPP[[#This Row],[Cumple con las normativas legales]]="No Cumple"),"No Cumple","Cumple")</f>
        <v>Cumple</v>
      </c>
      <c r="AD1620" s="1" t="s">
        <v>46</v>
      </c>
      <c r="AE1620" s="1" t="s">
        <v>55</v>
      </c>
      <c r="AF1620" s="4">
        <v>1</v>
      </c>
      <c r="AG1620" s="4">
        <f>IF(AND(VOZ_WHATSAPP[[#This Row],[Estado Cierre]]="Sin Cierre",VOZ_WHATSAPP[[#This Row],[Nota Negocio]]="Sin Negocio"),VOZ_WHATSAPP[[#This Row],[Nota]]-24%,VOZ_WHATSAPP[[#This Row],[Nota]])</f>
        <v>1</v>
      </c>
      <c r="AH1620" s="8">
        <f>IF(VOZ_WHATSAPP[[#This Row],[Estado Legal]]="No Cumple",0,IF(VOZ_WHATSAPP[[#This Row],[Realiza lectura de guion Legal]]="No Cumple",VOZ_WHATSAPP[[#This Row],[Nota 2]]-50%,VOZ_WHATSAPP[[#This Row],[Nota 2]]))</f>
        <v>1</v>
      </c>
    </row>
    <row r="1621" spans="1:34" x14ac:dyDescent="0.25">
      <c r="A1621" s="2" t="str">
        <f>VOZ_WHATSAPP[[#This Row],[ID Asesor]]&amp;VOZ_WHATSAPP[[#This Row],[Fecha Monitoreo]]</f>
        <v>388945853</v>
      </c>
      <c r="B1621" s="2">
        <v>45853</v>
      </c>
      <c r="C1621" s="1" t="s">
        <v>59</v>
      </c>
      <c r="D1621" s="1">
        <v>3889</v>
      </c>
      <c r="E1621" s="2">
        <v>45853</v>
      </c>
      <c r="F1621" s="3">
        <v>0.58125000000000004</v>
      </c>
      <c r="G1621" s="1" t="s">
        <v>60</v>
      </c>
      <c r="H1621" s="1" t="s">
        <v>44</v>
      </c>
      <c r="I1621" s="1">
        <v>1432</v>
      </c>
      <c r="J1621" s="1">
        <v>3155806745</v>
      </c>
      <c r="K1621" s="1" t="s">
        <v>45</v>
      </c>
      <c r="L1621" s="1" t="s">
        <v>46</v>
      </c>
      <c r="M1621" s="1" t="s">
        <v>46</v>
      </c>
      <c r="N1621" s="1" t="s">
        <v>46</v>
      </c>
      <c r="O1621" s="1" t="s">
        <v>46</v>
      </c>
      <c r="P1621" s="1" t="s">
        <v>46</v>
      </c>
      <c r="Q1621" s="1" t="s">
        <v>46</v>
      </c>
      <c r="R1621" s="1" t="s">
        <v>46</v>
      </c>
      <c r="S1621" s="1" t="s">
        <v>46</v>
      </c>
      <c r="T1621" s="12" t="str">
        <f>IF(OR(VOZ_WHATSAPP[[#This Row],[Brinda argumentos coherentes a la objeción]]="No Cumple",VOZ_WHATSAPP[[#This Row],[Despliegue de Beneficios y/o consecuencias]]="No Cumple"),"Sin Negocio","Negocio")</f>
        <v>Negocio</v>
      </c>
      <c r="U1621" s="1" t="s">
        <v>48</v>
      </c>
      <c r="V1621" s="1" t="s">
        <v>48</v>
      </c>
      <c r="W1621" s="1" t="s">
        <v>48</v>
      </c>
      <c r="X1621" s="12" t="str">
        <f>IF(OR(VOZ_WHATSAPP[[#This Row],[Confirma Valor de pago]]="No Cumple",VOZ_WHATSAPP[[#This Row],[Confirma hora de pago]]="No Cumple",VOZ_WHATSAPP[[#This Row],[Confirma medio de pago]]="No Cumple"),"Sin Cierre","Cierre")</f>
        <v>Cierre</v>
      </c>
      <c r="Y1621" s="1" t="s">
        <v>54</v>
      </c>
      <c r="Z1621" s="1" t="s">
        <v>54</v>
      </c>
      <c r="AA1621" s="1" t="s">
        <v>46</v>
      </c>
      <c r="AB1621" s="1" t="s">
        <v>54</v>
      </c>
      <c r="AC1621" s="11" t="str">
        <f>IF(OR(VOZ_WHATSAPP[[#This Row],[La comunicación es asertiva, con respeto y evita maltrato]]="No Cumple",VOZ_WHATSAPP[[#This Row],[Cumple con las normativas legales]]="No Cumple"),"No Cumple","Cumple")</f>
        <v>No Cumple</v>
      </c>
      <c r="AD1621" s="1" t="s">
        <v>47</v>
      </c>
      <c r="AE1621" s="1" t="s">
        <v>1544</v>
      </c>
      <c r="AF1621" s="4">
        <v>0.77</v>
      </c>
      <c r="AG1621" s="4">
        <f>IF(AND(VOZ_WHATSAPP[[#This Row],[Estado Cierre]]="Sin Cierre",VOZ_WHATSAPP[[#This Row],[Nota Negocio]]="Sin Negocio"),VOZ_WHATSAPP[[#This Row],[Nota]]-24%,VOZ_WHATSAPP[[#This Row],[Nota]])</f>
        <v>0.77</v>
      </c>
      <c r="AH1621" s="8">
        <f>IF(VOZ_WHATSAPP[[#This Row],[Estado Legal]]="No Cumple",0,IF(VOZ_WHATSAPP[[#This Row],[Realiza lectura de guion Legal]]="No Cumple",VOZ_WHATSAPP[[#This Row],[Nota 2]]-50%,VOZ_WHATSAPP[[#This Row],[Nota 2]]))</f>
        <v>0</v>
      </c>
    </row>
    <row r="1622" spans="1:34" x14ac:dyDescent="0.25">
      <c r="A1622" s="2" t="str">
        <f>VOZ_WHATSAPP[[#This Row],[ID Asesor]]&amp;VOZ_WHATSAPP[[#This Row],[Fecha Monitoreo]]</f>
        <v>363345853</v>
      </c>
      <c r="B1622" s="2">
        <v>45853</v>
      </c>
      <c r="C1622" s="1" t="s">
        <v>696</v>
      </c>
      <c r="D1622" s="1">
        <v>3633</v>
      </c>
      <c r="E1622" s="2">
        <v>45853</v>
      </c>
      <c r="F1622" s="3">
        <v>0.48819444444444443</v>
      </c>
      <c r="G1622" s="1" t="s">
        <v>43</v>
      </c>
      <c r="H1622" s="1" t="s">
        <v>71</v>
      </c>
      <c r="I1622" s="1"/>
      <c r="J1622" s="1"/>
      <c r="K1622" s="1"/>
      <c r="L1622" s="1" t="s">
        <v>46</v>
      </c>
      <c r="M1622" s="1" t="s">
        <v>46</v>
      </c>
      <c r="N1622" s="1" t="s">
        <v>46</v>
      </c>
      <c r="O1622" s="1" t="s">
        <v>48</v>
      </c>
      <c r="P1622" s="1" t="s">
        <v>48</v>
      </c>
      <c r="Q1622" s="1" t="s">
        <v>48</v>
      </c>
      <c r="R1622" s="1" t="s">
        <v>48</v>
      </c>
      <c r="S1622" s="1" t="s">
        <v>48</v>
      </c>
      <c r="T1622" s="12" t="str">
        <f>IF(OR(VOZ_WHATSAPP[[#This Row],[Brinda argumentos coherentes a la objeción]]="No Cumple",VOZ_WHATSAPP[[#This Row],[Despliegue de Beneficios y/o consecuencias]]="No Cumple"),"Sin Negocio","Negocio")</f>
        <v>Negocio</v>
      </c>
      <c r="U1622" s="1" t="s">
        <v>46</v>
      </c>
      <c r="V1622" s="1" t="s">
        <v>46</v>
      </c>
      <c r="W1622" s="1" t="s">
        <v>46</v>
      </c>
      <c r="X1622" s="12" t="str">
        <f>IF(OR(VOZ_WHATSAPP[[#This Row],[Confirma Valor de pago]]="No Cumple",VOZ_WHATSAPP[[#This Row],[Confirma hora de pago]]="No Cumple",VOZ_WHATSAPP[[#This Row],[Confirma medio de pago]]="No Cumple"),"Sin Cierre","Cierre")</f>
        <v>Cierre</v>
      </c>
      <c r="Y1622" s="1" t="s">
        <v>46</v>
      </c>
      <c r="Z1622" s="1" t="s">
        <v>46</v>
      </c>
      <c r="AA1622" s="1" t="s">
        <v>46</v>
      </c>
      <c r="AB1622" s="1" t="s">
        <v>46</v>
      </c>
      <c r="AC1622" s="11" t="str">
        <f>IF(OR(VOZ_WHATSAPP[[#This Row],[La comunicación es asertiva, con respeto y evita maltrato]]="No Cumple",VOZ_WHATSAPP[[#This Row],[Cumple con las normativas legales]]="No Cumple"),"No Cumple","Cumple")</f>
        <v>Cumple</v>
      </c>
      <c r="AD1622" s="1" t="s">
        <v>46</v>
      </c>
      <c r="AE1622" s="1" t="s">
        <v>1090</v>
      </c>
      <c r="AF1622" s="4">
        <v>1</v>
      </c>
      <c r="AG1622" s="4">
        <f>IF(AND(VOZ_WHATSAPP[[#This Row],[Estado Cierre]]="Sin Cierre",VOZ_WHATSAPP[[#This Row],[Nota Negocio]]="Sin Negocio"),VOZ_WHATSAPP[[#This Row],[Nota]]-24%,VOZ_WHATSAPP[[#This Row],[Nota]])</f>
        <v>1</v>
      </c>
      <c r="AH1622" s="8">
        <f>IF(VOZ_WHATSAPP[[#This Row],[Estado Legal]]="No Cumple",0,IF(VOZ_WHATSAPP[[#This Row],[Realiza lectura de guion Legal]]="No Cumple",VOZ_WHATSAPP[[#This Row],[Nota 2]]-50%,VOZ_WHATSAPP[[#This Row],[Nota 2]]))</f>
        <v>1</v>
      </c>
    </row>
    <row r="1623" spans="1:34" x14ac:dyDescent="0.25">
      <c r="A1623" s="2" t="str">
        <f>VOZ_WHATSAPP[[#This Row],[ID Asesor]]&amp;VOZ_WHATSAPP[[#This Row],[Fecha Monitoreo]]</f>
        <v>404245853</v>
      </c>
      <c r="B1623" s="2">
        <v>45853</v>
      </c>
      <c r="C1623" s="1" t="s">
        <v>56</v>
      </c>
      <c r="D1623" s="1">
        <v>4042</v>
      </c>
      <c r="E1623" s="2">
        <v>45853</v>
      </c>
      <c r="F1623" s="3">
        <v>0.55138888888888893</v>
      </c>
      <c r="G1623" s="1" t="s">
        <v>51</v>
      </c>
      <c r="H1623" s="1" t="s">
        <v>44</v>
      </c>
      <c r="I1623" s="1">
        <v>1106</v>
      </c>
      <c r="J1623" s="1">
        <v>3202238576</v>
      </c>
      <c r="K1623" s="1" t="s">
        <v>45</v>
      </c>
      <c r="L1623" s="1" t="s">
        <v>46</v>
      </c>
      <c r="M1623" s="1" t="s">
        <v>47</v>
      </c>
      <c r="N1623" s="1" t="s">
        <v>46</v>
      </c>
      <c r="O1623" s="1" t="s">
        <v>46</v>
      </c>
      <c r="P1623" s="1" t="s">
        <v>46</v>
      </c>
      <c r="Q1623" s="1" t="s">
        <v>48</v>
      </c>
      <c r="R1623" s="1" t="s">
        <v>48</v>
      </c>
      <c r="S1623" s="1" t="s">
        <v>46</v>
      </c>
      <c r="T1623" s="12" t="str">
        <f>IF(OR(VOZ_WHATSAPP[[#This Row],[Brinda argumentos coherentes a la objeción]]="No Cumple",VOZ_WHATSAPP[[#This Row],[Despliegue de Beneficios y/o consecuencias]]="No Cumple"),"Sin Negocio","Negocio")</f>
        <v>Negocio</v>
      </c>
      <c r="U1623" s="1" t="s">
        <v>46</v>
      </c>
      <c r="V1623" s="1" t="s">
        <v>46</v>
      </c>
      <c r="W1623" s="1" t="s">
        <v>46</v>
      </c>
      <c r="X1623" s="12" t="str">
        <f>IF(OR(VOZ_WHATSAPP[[#This Row],[Confirma Valor de pago]]="No Cumple",VOZ_WHATSAPP[[#This Row],[Confirma hora de pago]]="No Cumple",VOZ_WHATSAPP[[#This Row],[Confirma medio de pago]]="No Cumple"),"Sin Cierre","Cierre")</f>
        <v>Cierre</v>
      </c>
      <c r="Y1623" s="1" t="s">
        <v>46</v>
      </c>
      <c r="Z1623" s="1" t="s">
        <v>46</v>
      </c>
      <c r="AA1623" s="1" t="s">
        <v>46</v>
      </c>
      <c r="AB1623" s="1" t="s">
        <v>46</v>
      </c>
      <c r="AC1623" s="11" t="str">
        <f>IF(OR(VOZ_WHATSAPP[[#This Row],[La comunicación es asertiva, con respeto y evita maltrato]]="No Cumple",VOZ_WHATSAPP[[#This Row],[Cumple con las normativas legales]]="No Cumple"),"No Cumple","Cumple")</f>
        <v>Cumple</v>
      </c>
      <c r="AD1623" s="1" t="s">
        <v>46</v>
      </c>
      <c r="AE1623" s="1" t="s">
        <v>1545</v>
      </c>
      <c r="AF1623" s="4">
        <v>0.96</v>
      </c>
      <c r="AG1623" s="4">
        <f>IF(AND(VOZ_WHATSAPP[[#This Row],[Estado Cierre]]="Sin Cierre",VOZ_WHATSAPP[[#This Row],[Nota Negocio]]="Sin Negocio"),VOZ_WHATSAPP[[#This Row],[Nota]]-24%,VOZ_WHATSAPP[[#This Row],[Nota]])</f>
        <v>0.96</v>
      </c>
      <c r="AH1623" s="8">
        <f>IF(VOZ_WHATSAPP[[#This Row],[Estado Legal]]="No Cumple",0,IF(VOZ_WHATSAPP[[#This Row],[Realiza lectura de guion Legal]]="No Cumple",VOZ_WHATSAPP[[#This Row],[Nota 2]]-50%,VOZ_WHATSAPP[[#This Row],[Nota 2]]))</f>
        <v>0.96</v>
      </c>
    </row>
    <row r="1624" spans="1:34" x14ac:dyDescent="0.25">
      <c r="A1624" s="2" t="str">
        <f>VOZ_WHATSAPP[[#This Row],[ID Asesor]]&amp;VOZ_WHATSAPP[[#This Row],[Fecha Monitoreo]]</f>
        <v>376445853</v>
      </c>
      <c r="B1624" s="2">
        <v>45853</v>
      </c>
      <c r="C1624" s="1" t="s">
        <v>696</v>
      </c>
      <c r="D1624" s="1">
        <v>3764</v>
      </c>
      <c r="E1624" s="2">
        <v>45853</v>
      </c>
      <c r="F1624" s="3">
        <v>0.38611111111111113</v>
      </c>
      <c r="G1624" s="1" t="s">
        <v>43</v>
      </c>
      <c r="H1624" s="1" t="s">
        <v>71</v>
      </c>
      <c r="I1624" s="1"/>
      <c r="J1624" s="1"/>
      <c r="K1624" s="1"/>
      <c r="L1624" s="1" t="s">
        <v>46</v>
      </c>
      <c r="M1624" s="1" t="s">
        <v>46</v>
      </c>
      <c r="N1624" s="1" t="s">
        <v>46</v>
      </c>
      <c r="O1624" s="1" t="s">
        <v>46</v>
      </c>
      <c r="P1624" s="1" t="s">
        <v>46</v>
      </c>
      <c r="Q1624" s="1" t="s">
        <v>46</v>
      </c>
      <c r="R1624" s="1" t="s">
        <v>46</v>
      </c>
      <c r="S1624" s="1" t="s">
        <v>46</v>
      </c>
      <c r="T1624" s="12" t="str">
        <f>IF(OR(VOZ_WHATSAPP[[#This Row],[Brinda argumentos coherentes a la objeción]]="No Cumple",VOZ_WHATSAPP[[#This Row],[Despliegue de Beneficios y/o consecuencias]]="No Cumple"),"Sin Negocio","Negocio")</f>
        <v>Negocio</v>
      </c>
      <c r="U1624" s="1" t="s">
        <v>46</v>
      </c>
      <c r="V1624" s="1" t="s">
        <v>46</v>
      </c>
      <c r="W1624" s="1" t="s">
        <v>46</v>
      </c>
      <c r="X1624" s="12" t="str">
        <f>IF(OR(VOZ_WHATSAPP[[#This Row],[Confirma Valor de pago]]="No Cumple",VOZ_WHATSAPP[[#This Row],[Confirma hora de pago]]="No Cumple",VOZ_WHATSAPP[[#This Row],[Confirma medio de pago]]="No Cumple"),"Sin Cierre","Cierre")</f>
        <v>Cierre</v>
      </c>
      <c r="Y1624" s="1" t="s">
        <v>46</v>
      </c>
      <c r="Z1624" s="1" t="s">
        <v>46</v>
      </c>
      <c r="AA1624" s="1" t="s">
        <v>46</v>
      </c>
      <c r="AB1624" s="1" t="s">
        <v>46</v>
      </c>
      <c r="AC1624" s="11" t="str">
        <f>IF(OR(VOZ_WHATSAPP[[#This Row],[La comunicación es asertiva, con respeto y evita maltrato]]="No Cumple",VOZ_WHATSAPP[[#This Row],[Cumple con las normativas legales]]="No Cumple"),"No Cumple","Cumple")</f>
        <v>Cumple</v>
      </c>
      <c r="AD1624" s="1" t="s">
        <v>46</v>
      </c>
      <c r="AE1624" s="1" t="s">
        <v>1090</v>
      </c>
      <c r="AF1624" s="4">
        <v>1</v>
      </c>
      <c r="AG1624" s="4">
        <f>IF(AND(VOZ_WHATSAPP[[#This Row],[Estado Cierre]]="Sin Cierre",VOZ_WHATSAPP[[#This Row],[Nota Negocio]]="Sin Negocio"),VOZ_WHATSAPP[[#This Row],[Nota]]-24%,VOZ_WHATSAPP[[#This Row],[Nota]])</f>
        <v>1</v>
      </c>
      <c r="AH1624" s="8">
        <f>IF(VOZ_WHATSAPP[[#This Row],[Estado Legal]]="No Cumple",0,IF(VOZ_WHATSAPP[[#This Row],[Realiza lectura de guion Legal]]="No Cumple",VOZ_WHATSAPP[[#This Row],[Nota 2]]-50%,VOZ_WHATSAPP[[#This Row],[Nota 2]]))</f>
        <v>1</v>
      </c>
    </row>
    <row r="1625" spans="1:34" x14ac:dyDescent="0.25">
      <c r="A1625" s="2" t="str">
        <f>VOZ_WHATSAPP[[#This Row],[ID Asesor]]&amp;VOZ_WHATSAPP[[#This Row],[Fecha Monitoreo]]</f>
        <v>372445853</v>
      </c>
      <c r="B1625" s="2">
        <v>45853</v>
      </c>
      <c r="C1625" s="1" t="s">
        <v>42</v>
      </c>
      <c r="D1625" s="1">
        <v>3724</v>
      </c>
      <c r="E1625" s="2">
        <v>45853</v>
      </c>
      <c r="F1625" s="3">
        <v>0.40902777777777777</v>
      </c>
      <c r="G1625" s="1" t="s">
        <v>51</v>
      </c>
      <c r="H1625" s="1" t="s">
        <v>44</v>
      </c>
      <c r="I1625" s="1">
        <v>412</v>
      </c>
      <c r="J1625" s="1">
        <v>3204074080</v>
      </c>
      <c r="K1625" s="1" t="s">
        <v>45</v>
      </c>
      <c r="L1625" s="1" t="s">
        <v>46</v>
      </c>
      <c r="M1625" s="1" t="s">
        <v>46</v>
      </c>
      <c r="N1625" s="1" t="s">
        <v>46</v>
      </c>
      <c r="O1625" s="1" t="s">
        <v>46</v>
      </c>
      <c r="P1625" s="1" t="s">
        <v>54</v>
      </c>
      <c r="Q1625" s="1" t="s">
        <v>47</v>
      </c>
      <c r="R1625" s="1" t="s">
        <v>47</v>
      </c>
      <c r="S1625" s="1" t="s">
        <v>46</v>
      </c>
      <c r="T1625" s="12" t="str">
        <f>IF(OR(VOZ_WHATSAPP[[#This Row],[Brinda argumentos coherentes a la objeción]]="No Cumple",VOZ_WHATSAPP[[#This Row],[Despliegue de Beneficios y/o consecuencias]]="No Cumple"),"Sin Negocio","Negocio")</f>
        <v>Sin Negocio</v>
      </c>
      <c r="U1625" s="1" t="s">
        <v>48</v>
      </c>
      <c r="V1625" s="1" t="s">
        <v>48</v>
      </c>
      <c r="W1625" s="1" t="s">
        <v>48</v>
      </c>
      <c r="X1625" s="12" t="str">
        <f>IF(OR(VOZ_WHATSAPP[[#This Row],[Confirma Valor de pago]]="No Cumple",VOZ_WHATSAPP[[#This Row],[Confirma hora de pago]]="No Cumple",VOZ_WHATSAPP[[#This Row],[Confirma medio de pago]]="No Cumple"),"Sin Cierre","Cierre")</f>
        <v>Cierre</v>
      </c>
      <c r="Y1625" s="1" t="s">
        <v>54</v>
      </c>
      <c r="Z1625" s="1" t="s">
        <v>54</v>
      </c>
      <c r="AA1625" s="1" t="s">
        <v>46</v>
      </c>
      <c r="AB1625" s="1" t="s">
        <v>46</v>
      </c>
      <c r="AC1625" s="11" t="str">
        <f>IF(OR(VOZ_WHATSAPP[[#This Row],[La comunicación es asertiva, con respeto y evita maltrato]]="No Cumple",VOZ_WHATSAPP[[#This Row],[Cumple con las normativas legales]]="No Cumple"),"No Cumple","Cumple")</f>
        <v>Cumple</v>
      </c>
      <c r="AD1625" s="1" t="s">
        <v>46</v>
      </c>
      <c r="AE1625" s="1" t="s">
        <v>1546</v>
      </c>
      <c r="AF1625" s="4">
        <v>0.52</v>
      </c>
      <c r="AG1625" s="4">
        <f>IF(AND(VOZ_WHATSAPP[[#This Row],[Estado Cierre]]="Sin Cierre",VOZ_WHATSAPP[[#This Row],[Nota Negocio]]="Sin Negocio"),VOZ_WHATSAPP[[#This Row],[Nota]]-24%,VOZ_WHATSAPP[[#This Row],[Nota]])</f>
        <v>0.52</v>
      </c>
      <c r="AH1625" s="8">
        <f>IF(VOZ_WHATSAPP[[#This Row],[Estado Legal]]="No Cumple",0,IF(VOZ_WHATSAPP[[#This Row],[Realiza lectura de guion Legal]]="No Cumple",VOZ_WHATSAPP[[#This Row],[Nota 2]]-50%,VOZ_WHATSAPP[[#This Row],[Nota 2]]))</f>
        <v>0.52</v>
      </c>
    </row>
    <row r="1626" spans="1:34" x14ac:dyDescent="0.25">
      <c r="A1626" s="2" t="str">
        <f>VOZ_WHATSAPP[[#This Row],[ID Asesor]]&amp;VOZ_WHATSAPP[[#This Row],[Fecha Monitoreo]]</f>
        <v>402045853</v>
      </c>
      <c r="B1626" s="2">
        <v>45853</v>
      </c>
      <c r="C1626" s="1" t="s">
        <v>42</v>
      </c>
      <c r="D1626" s="1">
        <v>4020</v>
      </c>
      <c r="E1626" s="2">
        <v>45853</v>
      </c>
      <c r="F1626" s="3">
        <v>0.42986111111111114</v>
      </c>
      <c r="G1626" s="1" t="s">
        <v>58</v>
      </c>
      <c r="H1626" s="1" t="s">
        <v>44</v>
      </c>
      <c r="I1626" s="1">
        <v>610</v>
      </c>
      <c r="J1626" s="1">
        <v>3133728360</v>
      </c>
      <c r="K1626" s="1" t="s">
        <v>45</v>
      </c>
      <c r="L1626" s="1" t="s">
        <v>46</v>
      </c>
      <c r="M1626" s="1" t="s">
        <v>46</v>
      </c>
      <c r="N1626" s="1" t="s">
        <v>46</v>
      </c>
      <c r="O1626" s="1" t="s">
        <v>46</v>
      </c>
      <c r="P1626" s="1" t="s">
        <v>46</v>
      </c>
      <c r="Q1626" s="1" t="s">
        <v>48</v>
      </c>
      <c r="R1626" s="1" t="s">
        <v>48</v>
      </c>
      <c r="S1626" s="1" t="s">
        <v>48</v>
      </c>
      <c r="T1626" s="12" t="str">
        <f>IF(OR(VOZ_WHATSAPP[[#This Row],[Brinda argumentos coherentes a la objeción]]="No Cumple",VOZ_WHATSAPP[[#This Row],[Despliegue de Beneficios y/o consecuencias]]="No Cumple"),"Sin Negocio","Negocio")</f>
        <v>Negocio</v>
      </c>
      <c r="U1626" s="1" t="s">
        <v>46</v>
      </c>
      <c r="V1626" s="1" t="s">
        <v>46</v>
      </c>
      <c r="W1626" s="1" t="s">
        <v>46</v>
      </c>
      <c r="X1626" s="12" t="str">
        <f>IF(OR(VOZ_WHATSAPP[[#This Row],[Confirma Valor de pago]]="No Cumple",VOZ_WHATSAPP[[#This Row],[Confirma hora de pago]]="No Cumple",VOZ_WHATSAPP[[#This Row],[Confirma medio de pago]]="No Cumple"),"Sin Cierre","Cierre")</f>
        <v>Cierre</v>
      </c>
      <c r="Y1626" s="1" t="s">
        <v>54</v>
      </c>
      <c r="Z1626" s="1" t="s">
        <v>54</v>
      </c>
      <c r="AA1626" s="1" t="s">
        <v>46</v>
      </c>
      <c r="AB1626" s="1" t="s">
        <v>46</v>
      </c>
      <c r="AC1626" s="11" t="str">
        <f>IF(OR(VOZ_WHATSAPP[[#This Row],[La comunicación es asertiva, con respeto y evita maltrato]]="No Cumple",VOZ_WHATSAPP[[#This Row],[Cumple con las normativas legales]]="No Cumple"),"No Cumple","Cumple")</f>
        <v>Cumple</v>
      </c>
      <c r="AD1626" s="1" t="s">
        <v>46</v>
      </c>
      <c r="AE1626" s="1" t="s">
        <v>1547</v>
      </c>
      <c r="AF1626" s="4">
        <v>0.77</v>
      </c>
      <c r="AG1626" s="4">
        <f>IF(AND(VOZ_WHATSAPP[[#This Row],[Estado Cierre]]="Sin Cierre",VOZ_WHATSAPP[[#This Row],[Nota Negocio]]="Sin Negocio"),VOZ_WHATSAPP[[#This Row],[Nota]]-24%,VOZ_WHATSAPP[[#This Row],[Nota]])</f>
        <v>0.77</v>
      </c>
      <c r="AH1626" s="8">
        <f>IF(VOZ_WHATSAPP[[#This Row],[Estado Legal]]="No Cumple",0,IF(VOZ_WHATSAPP[[#This Row],[Realiza lectura de guion Legal]]="No Cumple",VOZ_WHATSAPP[[#This Row],[Nota 2]]-50%,VOZ_WHATSAPP[[#This Row],[Nota 2]]))</f>
        <v>0.77</v>
      </c>
    </row>
    <row r="1627" spans="1:34" x14ac:dyDescent="0.25">
      <c r="A1627" s="2" t="str">
        <f>VOZ_WHATSAPP[[#This Row],[ID Asesor]]&amp;VOZ_WHATSAPP[[#This Row],[Fecha Monitoreo]]</f>
        <v>401945853</v>
      </c>
      <c r="B1627" s="2">
        <v>45853</v>
      </c>
      <c r="C1627" s="1" t="s">
        <v>42</v>
      </c>
      <c r="D1627" s="1">
        <v>4019</v>
      </c>
      <c r="E1627" s="2">
        <v>45853</v>
      </c>
      <c r="F1627" s="3">
        <v>0.4152777777777778</v>
      </c>
      <c r="G1627" s="1" t="s">
        <v>58</v>
      </c>
      <c r="H1627" s="1" t="s">
        <v>44</v>
      </c>
      <c r="I1627" s="1">
        <v>609</v>
      </c>
      <c r="J1627" s="1">
        <v>3219250721</v>
      </c>
      <c r="K1627" s="1" t="s">
        <v>45</v>
      </c>
      <c r="L1627" s="1" t="s">
        <v>46</v>
      </c>
      <c r="M1627" s="1" t="s">
        <v>47</v>
      </c>
      <c r="N1627" s="1" t="s">
        <v>46</v>
      </c>
      <c r="O1627" s="1" t="s">
        <v>54</v>
      </c>
      <c r="P1627" s="1" t="s">
        <v>54</v>
      </c>
      <c r="Q1627" s="1" t="s">
        <v>48</v>
      </c>
      <c r="R1627" s="1" t="s">
        <v>48</v>
      </c>
      <c r="S1627" s="1" t="s">
        <v>48</v>
      </c>
      <c r="T1627" s="12" t="str">
        <f>IF(OR(VOZ_WHATSAPP[[#This Row],[Brinda argumentos coherentes a la objeción]]="No Cumple",VOZ_WHATSAPP[[#This Row],[Despliegue de Beneficios y/o consecuencias]]="No Cumple"),"Sin Negocio","Negocio")</f>
        <v>Negocio</v>
      </c>
      <c r="U1627" s="1" t="s">
        <v>47</v>
      </c>
      <c r="V1627" s="1" t="s">
        <v>46</v>
      </c>
      <c r="W1627" s="1" t="s">
        <v>47</v>
      </c>
      <c r="X1627" s="12" t="str">
        <f>IF(OR(VOZ_WHATSAPP[[#This Row],[Confirma Valor de pago]]="No Cumple",VOZ_WHATSAPP[[#This Row],[Confirma hora de pago]]="No Cumple",VOZ_WHATSAPP[[#This Row],[Confirma medio de pago]]="No Cumple"),"Sin Cierre","Cierre")</f>
        <v>Sin Cierre</v>
      </c>
      <c r="Y1627" s="1" t="s">
        <v>54</v>
      </c>
      <c r="Z1627" s="1" t="s">
        <v>46</v>
      </c>
      <c r="AA1627" s="1" t="s">
        <v>46</v>
      </c>
      <c r="AB1627" s="1" t="s">
        <v>46</v>
      </c>
      <c r="AC1627" s="11" t="str">
        <f>IF(OR(VOZ_WHATSAPP[[#This Row],[La comunicación es asertiva, con respeto y evita maltrato]]="No Cumple",VOZ_WHATSAPP[[#This Row],[Cumple con las normativas legales]]="No Cumple"),"No Cumple","Cumple")</f>
        <v>Cumple</v>
      </c>
      <c r="AD1627" s="1" t="s">
        <v>46</v>
      </c>
      <c r="AE1627" s="1" t="s">
        <v>1548</v>
      </c>
      <c r="AF1627" s="4">
        <v>0.62</v>
      </c>
      <c r="AG1627" s="4">
        <f>IF(AND(VOZ_WHATSAPP[[#This Row],[Estado Cierre]]="Sin Cierre",VOZ_WHATSAPP[[#This Row],[Nota Negocio]]="Sin Negocio"),VOZ_WHATSAPP[[#This Row],[Nota]]-24%,VOZ_WHATSAPP[[#This Row],[Nota]])</f>
        <v>0.62</v>
      </c>
      <c r="AH1627" s="8">
        <f>IF(VOZ_WHATSAPP[[#This Row],[Estado Legal]]="No Cumple",0,IF(VOZ_WHATSAPP[[#This Row],[Realiza lectura de guion Legal]]="No Cumple",VOZ_WHATSAPP[[#This Row],[Nota 2]]-50%,VOZ_WHATSAPP[[#This Row],[Nota 2]]))</f>
        <v>0.62</v>
      </c>
    </row>
    <row r="1628" spans="1:34" x14ac:dyDescent="0.25">
      <c r="A1628" s="2" t="str">
        <f>VOZ_WHATSAPP[[#This Row],[ID Asesor]]&amp;VOZ_WHATSAPP[[#This Row],[Fecha Monitoreo]]</f>
        <v>296645853</v>
      </c>
      <c r="B1628" s="2">
        <v>45853</v>
      </c>
      <c r="C1628" s="1" t="s">
        <v>59</v>
      </c>
      <c r="D1628" s="1">
        <v>2966</v>
      </c>
      <c r="E1628" s="2">
        <v>45853</v>
      </c>
      <c r="F1628" s="3">
        <v>0.50972222222222219</v>
      </c>
      <c r="G1628" s="1" t="s">
        <v>51</v>
      </c>
      <c r="H1628" s="1" t="s">
        <v>71</v>
      </c>
      <c r="I1628" s="1"/>
      <c r="J1628" s="1"/>
      <c r="K1628" s="1"/>
      <c r="L1628" s="1" t="s">
        <v>46</v>
      </c>
      <c r="M1628" s="1" t="s">
        <v>47</v>
      </c>
      <c r="N1628" s="1" t="s">
        <v>46</v>
      </c>
      <c r="O1628" s="1" t="s">
        <v>48</v>
      </c>
      <c r="P1628" s="1" t="s">
        <v>48</v>
      </c>
      <c r="Q1628" s="1" t="s">
        <v>46</v>
      </c>
      <c r="R1628" s="1" t="s">
        <v>46</v>
      </c>
      <c r="S1628" s="1" t="s">
        <v>46</v>
      </c>
      <c r="T1628" s="12" t="str">
        <f>IF(OR(VOZ_WHATSAPP[[#This Row],[Brinda argumentos coherentes a la objeción]]="No Cumple",VOZ_WHATSAPP[[#This Row],[Despliegue de Beneficios y/o consecuencias]]="No Cumple"),"Sin Negocio","Negocio")</f>
        <v>Negocio</v>
      </c>
      <c r="U1628" s="1" t="s">
        <v>46</v>
      </c>
      <c r="V1628" s="1" t="s">
        <v>46</v>
      </c>
      <c r="W1628" s="1" t="s">
        <v>46</v>
      </c>
      <c r="X1628" s="12" t="str">
        <f>IF(OR(VOZ_WHATSAPP[[#This Row],[Confirma Valor de pago]]="No Cumple",VOZ_WHATSAPP[[#This Row],[Confirma hora de pago]]="No Cumple",VOZ_WHATSAPP[[#This Row],[Confirma medio de pago]]="No Cumple"),"Sin Cierre","Cierre")</f>
        <v>Cierre</v>
      </c>
      <c r="Y1628" s="1" t="s">
        <v>48</v>
      </c>
      <c r="Z1628" s="1" t="s">
        <v>46</v>
      </c>
      <c r="AA1628" s="1" t="s">
        <v>46</v>
      </c>
      <c r="AB1628" s="1" t="s">
        <v>46</v>
      </c>
      <c r="AC1628" s="11" t="str">
        <f>IF(OR(VOZ_WHATSAPP[[#This Row],[La comunicación es asertiva, con respeto y evita maltrato]]="No Cumple",VOZ_WHATSAPP[[#This Row],[Cumple con las normativas legales]]="No Cumple"),"No Cumple","Cumple")</f>
        <v>Cumple</v>
      </c>
      <c r="AD1628" s="1" t="s">
        <v>48</v>
      </c>
      <c r="AE1628" s="1" t="s">
        <v>486</v>
      </c>
      <c r="AF1628" s="4">
        <v>0.96</v>
      </c>
      <c r="AG1628" s="4">
        <f>IF(AND(VOZ_WHATSAPP[[#This Row],[Estado Cierre]]="Sin Cierre",VOZ_WHATSAPP[[#This Row],[Nota Negocio]]="Sin Negocio"),VOZ_WHATSAPP[[#This Row],[Nota]]-24%,VOZ_WHATSAPP[[#This Row],[Nota]])</f>
        <v>0.96</v>
      </c>
      <c r="AH1628" s="8">
        <f>IF(VOZ_WHATSAPP[[#This Row],[Estado Legal]]="No Cumple",0,IF(VOZ_WHATSAPP[[#This Row],[Realiza lectura de guion Legal]]="No Cumple",VOZ_WHATSAPP[[#This Row],[Nota 2]]-50%,VOZ_WHATSAPP[[#This Row],[Nota 2]]))</f>
        <v>0.96</v>
      </c>
    </row>
    <row r="1629" spans="1:34" x14ac:dyDescent="0.25">
      <c r="A1629" s="2" t="str">
        <f>VOZ_WHATSAPP[[#This Row],[ID Asesor]]&amp;VOZ_WHATSAPP[[#This Row],[Fecha Monitoreo]]</f>
        <v>355645853</v>
      </c>
      <c r="B1629" s="2">
        <v>45853</v>
      </c>
      <c r="C1629" s="1" t="s">
        <v>126</v>
      </c>
      <c r="D1629" s="1">
        <v>3556</v>
      </c>
      <c r="E1629" s="2">
        <v>45853</v>
      </c>
      <c r="F1629" s="3">
        <v>0.52361111111111114</v>
      </c>
      <c r="G1629" s="1" t="s">
        <v>51</v>
      </c>
      <c r="H1629" s="1" t="s">
        <v>44</v>
      </c>
      <c r="I1629" s="1">
        <v>414</v>
      </c>
      <c r="J1629" s="1">
        <v>3227678184</v>
      </c>
      <c r="K1629" s="1" t="s">
        <v>45</v>
      </c>
      <c r="L1629" s="1" t="s">
        <v>46</v>
      </c>
      <c r="M1629" s="1" t="s">
        <v>46</v>
      </c>
      <c r="N1629" s="1" t="s">
        <v>46</v>
      </c>
      <c r="O1629" s="1" t="s">
        <v>46</v>
      </c>
      <c r="P1629" s="1" t="s">
        <v>46</v>
      </c>
      <c r="Q1629" s="1" t="s">
        <v>48</v>
      </c>
      <c r="R1629" s="1" t="s">
        <v>48</v>
      </c>
      <c r="S1629" s="1" t="s">
        <v>48</v>
      </c>
      <c r="T1629" s="12" t="str">
        <f>IF(OR(VOZ_WHATSAPP[[#This Row],[Brinda argumentos coherentes a la objeción]]="No Cumple",VOZ_WHATSAPP[[#This Row],[Despliegue de Beneficios y/o consecuencias]]="No Cumple"),"Sin Negocio","Negocio")</f>
        <v>Negocio</v>
      </c>
      <c r="U1629" s="1" t="s">
        <v>46</v>
      </c>
      <c r="V1629" s="1" t="s">
        <v>46</v>
      </c>
      <c r="W1629" s="1" t="s">
        <v>46</v>
      </c>
      <c r="X1629" s="12" t="str">
        <f>IF(OR(VOZ_WHATSAPP[[#This Row],[Confirma Valor de pago]]="No Cumple",VOZ_WHATSAPP[[#This Row],[Confirma hora de pago]]="No Cumple",VOZ_WHATSAPP[[#This Row],[Confirma medio de pago]]="No Cumple"),"Sin Cierre","Cierre")</f>
        <v>Cierre</v>
      </c>
      <c r="Y1629" s="1" t="s">
        <v>46</v>
      </c>
      <c r="Z1629" s="1" t="s">
        <v>46</v>
      </c>
      <c r="AA1629" s="1" t="s">
        <v>46</v>
      </c>
      <c r="AB1629" s="1" t="s">
        <v>46</v>
      </c>
      <c r="AC1629" s="11" t="str">
        <f>IF(OR(VOZ_WHATSAPP[[#This Row],[La comunicación es asertiva, con respeto y evita maltrato]]="No Cumple",VOZ_WHATSAPP[[#This Row],[Cumple con las normativas legales]]="No Cumple"),"No Cumple","Cumple")</f>
        <v>Cumple</v>
      </c>
      <c r="AD1629" s="1" t="s">
        <v>46</v>
      </c>
      <c r="AE1629" s="1" t="s">
        <v>133</v>
      </c>
      <c r="AF1629" s="4">
        <v>1</v>
      </c>
      <c r="AG1629" s="4">
        <f>IF(AND(VOZ_WHATSAPP[[#This Row],[Estado Cierre]]="Sin Cierre",VOZ_WHATSAPP[[#This Row],[Nota Negocio]]="Sin Negocio"),VOZ_WHATSAPP[[#This Row],[Nota]]-24%,VOZ_WHATSAPP[[#This Row],[Nota]])</f>
        <v>1</v>
      </c>
      <c r="AH1629" s="8">
        <f>IF(VOZ_WHATSAPP[[#This Row],[Estado Legal]]="No Cumple",0,IF(VOZ_WHATSAPP[[#This Row],[Realiza lectura de guion Legal]]="No Cumple",VOZ_WHATSAPP[[#This Row],[Nota 2]]-50%,VOZ_WHATSAPP[[#This Row],[Nota 2]]))</f>
        <v>1</v>
      </c>
    </row>
    <row r="1630" spans="1:34" x14ac:dyDescent="0.25">
      <c r="A1630" s="2" t="str">
        <f>VOZ_WHATSAPP[[#This Row],[ID Asesor]]&amp;VOZ_WHATSAPP[[#This Row],[Fecha Monitoreo]]</f>
        <v>326845853</v>
      </c>
      <c r="B1630" s="2">
        <v>45853</v>
      </c>
      <c r="C1630" s="1" t="s">
        <v>59</v>
      </c>
      <c r="D1630" s="1">
        <v>3268</v>
      </c>
      <c r="E1630" s="2">
        <v>45853</v>
      </c>
      <c r="F1630" s="3">
        <v>0.50416666666666665</v>
      </c>
      <c r="G1630" s="1" t="s">
        <v>51</v>
      </c>
      <c r="H1630" s="1" t="s">
        <v>71</v>
      </c>
      <c r="I1630" s="1"/>
      <c r="J1630" s="1"/>
      <c r="K1630" s="1"/>
      <c r="L1630" s="1" t="s">
        <v>46</v>
      </c>
      <c r="M1630" s="1" t="s">
        <v>47</v>
      </c>
      <c r="N1630" s="1" t="s">
        <v>46</v>
      </c>
      <c r="O1630" s="1" t="s">
        <v>46</v>
      </c>
      <c r="P1630" s="1" t="s">
        <v>46</v>
      </c>
      <c r="Q1630" s="1" t="s">
        <v>46</v>
      </c>
      <c r="R1630" s="1" t="s">
        <v>46</v>
      </c>
      <c r="S1630" s="1" t="s">
        <v>46</v>
      </c>
      <c r="T1630" s="12" t="str">
        <f>IF(OR(VOZ_WHATSAPP[[#This Row],[Brinda argumentos coherentes a la objeción]]="No Cumple",VOZ_WHATSAPP[[#This Row],[Despliegue de Beneficios y/o consecuencias]]="No Cumple"),"Sin Negocio","Negocio")</f>
        <v>Negocio</v>
      </c>
      <c r="U1630" s="1" t="s">
        <v>48</v>
      </c>
      <c r="V1630" s="1" t="s">
        <v>48</v>
      </c>
      <c r="W1630" s="1" t="s">
        <v>48</v>
      </c>
      <c r="X1630" s="12" t="str">
        <f>IF(OR(VOZ_WHATSAPP[[#This Row],[Confirma Valor de pago]]="No Cumple",VOZ_WHATSAPP[[#This Row],[Confirma hora de pago]]="No Cumple",VOZ_WHATSAPP[[#This Row],[Confirma medio de pago]]="No Cumple"),"Sin Cierre","Cierre")</f>
        <v>Cierre</v>
      </c>
      <c r="Y1630" s="1" t="s">
        <v>46</v>
      </c>
      <c r="Z1630" s="1" t="s">
        <v>46</v>
      </c>
      <c r="AA1630" s="1" t="s">
        <v>46</v>
      </c>
      <c r="AB1630" s="1" t="s">
        <v>46</v>
      </c>
      <c r="AC1630" s="11" t="str">
        <f>IF(OR(VOZ_WHATSAPP[[#This Row],[La comunicación es asertiva, con respeto y evita maltrato]]="No Cumple",VOZ_WHATSAPP[[#This Row],[Cumple con las normativas legales]]="No Cumple"),"No Cumple","Cumple")</f>
        <v>Cumple</v>
      </c>
      <c r="AD1630" s="1" t="s">
        <v>46</v>
      </c>
      <c r="AE1630" s="1" t="s">
        <v>486</v>
      </c>
      <c r="AF1630" s="4">
        <v>0.96</v>
      </c>
      <c r="AG1630" s="4">
        <f>IF(AND(VOZ_WHATSAPP[[#This Row],[Estado Cierre]]="Sin Cierre",VOZ_WHATSAPP[[#This Row],[Nota Negocio]]="Sin Negocio"),VOZ_WHATSAPP[[#This Row],[Nota]]-24%,VOZ_WHATSAPP[[#This Row],[Nota]])</f>
        <v>0.96</v>
      </c>
      <c r="AH1630" s="8">
        <f>IF(VOZ_WHATSAPP[[#This Row],[Estado Legal]]="No Cumple",0,IF(VOZ_WHATSAPP[[#This Row],[Realiza lectura de guion Legal]]="No Cumple",VOZ_WHATSAPP[[#This Row],[Nota 2]]-50%,VOZ_WHATSAPP[[#This Row],[Nota 2]]))</f>
        <v>0.96</v>
      </c>
    </row>
    <row r="1631" spans="1:34" x14ac:dyDescent="0.25">
      <c r="A1631" s="2" t="str">
        <f>VOZ_WHATSAPP[[#This Row],[ID Asesor]]&amp;VOZ_WHATSAPP[[#This Row],[Fecha Monitoreo]]</f>
        <v>350845853</v>
      </c>
      <c r="B1631" s="2">
        <v>45853</v>
      </c>
      <c r="C1631" s="1" t="s">
        <v>56</v>
      </c>
      <c r="D1631" s="1">
        <v>3508</v>
      </c>
      <c r="E1631" s="2">
        <v>45853</v>
      </c>
      <c r="F1631" s="3">
        <v>0.62013888888888891</v>
      </c>
      <c r="G1631" s="1" t="s">
        <v>51</v>
      </c>
      <c r="H1631" s="1" t="s">
        <v>44</v>
      </c>
      <c r="I1631" s="1">
        <v>1120</v>
      </c>
      <c r="J1631" s="1">
        <v>3127359202</v>
      </c>
      <c r="K1631" s="1" t="s">
        <v>45</v>
      </c>
      <c r="L1631" s="1" t="s">
        <v>46</v>
      </c>
      <c r="M1631" s="1" t="s">
        <v>47</v>
      </c>
      <c r="N1631" s="1" t="s">
        <v>46</v>
      </c>
      <c r="O1631" s="1" t="s">
        <v>46</v>
      </c>
      <c r="P1631" s="1" t="s">
        <v>46</v>
      </c>
      <c r="Q1631" s="1" t="s">
        <v>46</v>
      </c>
      <c r="R1631" s="1" t="s">
        <v>46</v>
      </c>
      <c r="S1631" s="1" t="s">
        <v>46</v>
      </c>
      <c r="T1631" s="12" t="str">
        <f>IF(OR(VOZ_WHATSAPP[[#This Row],[Brinda argumentos coherentes a la objeción]]="No Cumple",VOZ_WHATSAPP[[#This Row],[Despliegue de Beneficios y/o consecuencias]]="No Cumple"),"Sin Negocio","Negocio")</f>
        <v>Negocio</v>
      </c>
      <c r="U1631" s="1" t="s">
        <v>46</v>
      </c>
      <c r="V1631" s="1" t="s">
        <v>46</v>
      </c>
      <c r="W1631" s="1" t="s">
        <v>46</v>
      </c>
      <c r="X1631" s="12" t="str">
        <f>IF(OR(VOZ_WHATSAPP[[#This Row],[Confirma Valor de pago]]="No Cumple",VOZ_WHATSAPP[[#This Row],[Confirma hora de pago]]="No Cumple",VOZ_WHATSAPP[[#This Row],[Confirma medio de pago]]="No Cumple"),"Sin Cierre","Cierre")</f>
        <v>Cierre</v>
      </c>
      <c r="Y1631" s="1" t="s">
        <v>46</v>
      </c>
      <c r="Z1631" s="1" t="s">
        <v>46</v>
      </c>
      <c r="AA1631" s="1" t="s">
        <v>46</v>
      </c>
      <c r="AB1631" s="1" t="s">
        <v>46</v>
      </c>
      <c r="AC1631" s="11" t="str">
        <f>IF(OR(VOZ_WHATSAPP[[#This Row],[La comunicación es asertiva, con respeto y evita maltrato]]="No Cumple",VOZ_WHATSAPP[[#This Row],[Cumple con las normativas legales]]="No Cumple"),"No Cumple","Cumple")</f>
        <v>Cumple</v>
      </c>
      <c r="AD1631" s="1" t="s">
        <v>46</v>
      </c>
      <c r="AE1631" s="1" t="s">
        <v>1549</v>
      </c>
      <c r="AF1631" s="4">
        <v>0.96</v>
      </c>
      <c r="AG1631" s="4">
        <f>IF(AND(VOZ_WHATSAPP[[#This Row],[Estado Cierre]]="Sin Cierre",VOZ_WHATSAPP[[#This Row],[Nota Negocio]]="Sin Negocio"),VOZ_WHATSAPP[[#This Row],[Nota]]-24%,VOZ_WHATSAPP[[#This Row],[Nota]])</f>
        <v>0.96</v>
      </c>
      <c r="AH1631" s="8">
        <f>IF(VOZ_WHATSAPP[[#This Row],[Estado Legal]]="No Cumple",0,IF(VOZ_WHATSAPP[[#This Row],[Realiza lectura de guion Legal]]="No Cumple",VOZ_WHATSAPP[[#This Row],[Nota 2]]-50%,VOZ_WHATSAPP[[#This Row],[Nota 2]]))</f>
        <v>0.96</v>
      </c>
    </row>
    <row r="1632" spans="1:34" x14ac:dyDescent="0.25">
      <c r="A1632" s="2" t="str">
        <f>VOZ_WHATSAPP[[#This Row],[ID Asesor]]&amp;VOZ_WHATSAPP[[#This Row],[Fecha Monitoreo]]</f>
        <v>381745853</v>
      </c>
      <c r="B1632" s="2">
        <v>45853</v>
      </c>
      <c r="C1632" s="1" t="s">
        <v>126</v>
      </c>
      <c r="D1632" s="1">
        <v>3817</v>
      </c>
      <c r="E1632" s="2">
        <v>45853</v>
      </c>
      <c r="F1632" s="3">
        <v>0.62708333333333333</v>
      </c>
      <c r="G1632" s="1" t="s">
        <v>58</v>
      </c>
      <c r="H1632" s="1" t="s">
        <v>44</v>
      </c>
      <c r="I1632" s="1">
        <v>586</v>
      </c>
      <c r="J1632" s="1">
        <v>3219700445</v>
      </c>
      <c r="K1632" s="1" t="s">
        <v>45</v>
      </c>
      <c r="L1632" s="1" t="s">
        <v>46</v>
      </c>
      <c r="M1632" s="1" t="s">
        <v>46</v>
      </c>
      <c r="N1632" s="1" t="s">
        <v>46</v>
      </c>
      <c r="O1632" s="1" t="s">
        <v>46</v>
      </c>
      <c r="P1632" s="1" t="s">
        <v>46</v>
      </c>
      <c r="Q1632" s="1" t="s">
        <v>46</v>
      </c>
      <c r="R1632" s="1" t="s">
        <v>46</v>
      </c>
      <c r="S1632" s="1" t="s">
        <v>46</v>
      </c>
      <c r="T1632" s="12" t="str">
        <f>IF(OR(VOZ_WHATSAPP[[#This Row],[Brinda argumentos coherentes a la objeción]]="No Cumple",VOZ_WHATSAPP[[#This Row],[Despliegue de Beneficios y/o consecuencias]]="No Cumple"),"Sin Negocio","Negocio")</f>
        <v>Negocio</v>
      </c>
      <c r="U1632" s="1" t="s">
        <v>48</v>
      </c>
      <c r="V1632" s="1" t="s">
        <v>48</v>
      </c>
      <c r="W1632" s="1" t="s">
        <v>48</v>
      </c>
      <c r="X1632" s="12" t="str">
        <f>IF(OR(VOZ_WHATSAPP[[#This Row],[Confirma Valor de pago]]="No Cumple",VOZ_WHATSAPP[[#This Row],[Confirma hora de pago]]="No Cumple",VOZ_WHATSAPP[[#This Row],[Confirma medio de pago]]="No Cumple"),"Sin Cierre","Cierre")</f>
        <v>Cierre</v>
      </c>
      <c r="Y1632" s="1" t="s">
        <v>46</v>
      </c>
      <c r="Z1632" s="1" t="s">
        <v>46</v>
      </c>
      <c r="AA1632" s="1" t="s">
        <v>46</v>
      </c>
      <c r="AB1632" s="1" t="s">
        <v>46</v>
      </c>
      <c r="AC1632" s="11" t="str">
        <f>IF(OR(VOZ_WHATSAPP[[#This Row],[La comunicación es asertiva, con respeto y evita maltrato]]="No Cumple",VOZ_WHATSAPP[[#This Row],[Cumple con las normativas legales]]="No Cumple"),"No Cumple","Cumple")</f>
        <v>Cumple</v>
      </c>
      <c r="AD1632" s="1" t="s">
        <v>46</v>
      </c>
      <c r="AE1632" s="1" t="s">
        <v>133</v>
      </c>
      <c r="AF1632" s="4">
        <v>1</v>
      </c>
      <c r="AG1632" s="4">
        <f>IF(AND(VOZ_WHATSAPP[[#This Row],[Estado Cierre]]="Sin Cierre",VOZ_WHATSAPP[[#This Row],[Nota Negocio]]="Sin Negocio"),VOZ_WHATSAPP[[#This Row],[Nota]]-24%,VOZ_WHATSAPP[[#This Row],[Nota]])</f>
        <v>1</v>
      </c>
      <c r="AH1632" s="8">
        <f>IF(VOZ_WHATSAPP[[#This Row],[Estado Legal]]="No Cumple",0,IF(VOZ_WHATSAPP[[#This Row],[Realiza lectura de guion Legal]]="No Cumple",VOZ_WHATSAPP[[#This Row],[Nota 2]]-50%,VOZ_WHATSAPP[[#This Row],[Nota 2]]))</f>
        <v>1</v>
      </c>
    </row>
    <row r="1633" spans="1:34" x14ac:dyDescent="0.25">
      <c r="A1633" s="2" t="str">
        <f>VOZ_WHATSAPP[[#This Row],[ID Asesor]]&amp;VOZ_WHATSAPP[[#This Row],[Fecha Monitoreo]]</f>
        <v>311645853</v>
      </c>
      <c r="B1633" s="2">
        <v>45853</v>
      </c>
      <c r="C1633" s="1" t="s">
        <v>56</v>
      </c>
      <c r="D1633" s="1">
        <v>3116</v>
      </c>
      <c r="E1633" s="2">
        <v>45853</v>
      </c>
      <c r="F1633" s="3">
        <v>0.53055555555555556</v>
      </c>
      <c r="G1633" s="1" t="s">
        <v>60</v>
      </c>
      <c r="H1633" s="1" t="s">
        <v>44</v>
      </c>
      <c r="I1633" s="1">
        <v>1406</v>
      </c>
      <c r="J1633" s="1">
        <v>3144736364</v>
      </c>
      <c r="K1633" s="1" t="s">
        <v>45</v>
      </c>
      <c r="L1633" s="1" t="s">
        <v>46</v>
      </c>
      <c r="M1633" s="1" t="s">
        <v>46</v>
      </c>
      <c r="N1633" s="1" t="s">
        <v>46</v>
      </c>
      <c r="O1633" s="1" t="s">
        <v>46</v>
      </c>
      <c r="P1633" s="1" t="s">
        <v>46</v>
      </c>
      <c r="Q1633" s="1" t="s">
        <v>48</v>
      </c>
      <c r="R1633" s="1" t="s">
        <v>48</v>
      </c>
      <c r="S1633" s="1" t="s">
        <v>46</v>
      </c>
      <c r="T1633" s="12" t="str">
        <f>IF(OR(VOZ_WHATSAPP[[#This Row],[Brinda argumentos coherentes a la objeción]]="No Cumple",VOZ_WHATSAPP[[#This Row],[Despliegue de Beneficios y/o consecuencias]]="No Cumple"),"Sin Negocio","Negocio")</f>
        <v>Negocio</v>
      </c>
      <c r="U1633" s="1" t="s">
        <v>46</v>
      </c>
      <c r="V1633" s="1" t="s">
        <v>46</v>
      </c>
      <c r="W1633" s="1" t="s">
        <v>46</v>
      </c>
      <c r="X1633" s="12" t="str">
        <f>IF(OR(VOZ_WHATSAPP[[#This Row],[Confirma Valor de pago]]="No Cumple",VOZ_WHATSAPP[[#This Row],[Confirma hora de pago]]="No Cumple",VOZ_WHATSAPP[[#This Row],[Confirma medio de pago]]="No Cumple"),"Sin Cierre","Cierre")</f>
        <v>Cierre</v>
      </c>
      <c r="Y1633" s="1" t="s">
        <v>46</v>
      </c>
      <c r="Z1633" s="1" t="s">
        <v>46</v>
      </c>
      <c r="AA1633" s="1" t="s">
        <v>46</v>
      </c>
      <c r="AB1633" s="1" t="s">
        <v>46</v>
      </c>
      <c r="AC1633" s="11" t="str">
        <f>IF(OR(VOZ_WHATSAPP[[#This Row],[La comunicación es asertiva, con respeto y evita maltrato]]="No Cumple",VOZ_WHATSAPP[[#This Row],[Cumple con las normativas legales]]="No Cumple"),"No Cumple","Cumple")</f>
        <v>Cumple</v>
      </c>
      <c r="AD1633" s="1" t="s">
        <v>46</v>
      </c>
      <c r="AE1633" s="1" t="s">
        <v>152</v>
      </c>
      <c r="AF1633" s="4">
        <v>1</v>
      </c>
      <c r="AG1633" s="4">
        <f>IF(AND(VOZ_WHATSAPP[[#This Row],[Estado Cierre]]="Sin Cierre",VOZ_WHATSAPP[[#This Row],[Nota Negocio]]="Sin Negocio"),VOZ_WHATSAPP[[#This Row],[Nota]]-24%,VOZ_WHATSAPP[[#This Row],[Nota]])</f>
        <v>1</v>
      </c>
      <c r="AH1633" s="8">
        <f>IF(VOZ_WHATSAPP[[#This Row],[Estado Legal]]="No Cumple",0,IF(VOZ_WHATSAPP[[#This Row],[Realiza lectura de guion Legal]]="No Cumple",VOZ_WHATSAPP[[#This Row],[Nota 2]]-50%,VOZ_WHATSAPP[[#This Row],[Nota 2]]))</f>
        <v>1</v>
      </c>
    </row>
    <row r="1634" spans="1:34" x14ac:dyDescent="0.25">
      <c r="A1634" s="2" t="str">
        <f>VOZ_WHATSAPP[[#This Row],[ID Asesor]]&amp;VOZ_WHATSAPP[[#This Row],[Fecha Monitoreo]]</f>
        <v>380645853</v>
      </c>
      <c r="B1634" s="2">
        <v>45853</v>
      </c>
      <c r="C1634" s="1" t="s">
        <v>126</v>
      </c>
      <c r="D1634" s="1">
        <v>3806</v>
      </c>
      <c r="E1634" s="2">
        <v>45853</v>
      </c>
      <c r="F1634" s="3">
        <v>0.55208333333333337</v>
      </c>
      <c r="G1634" s="1" t="s">
        <v>58</v>
      </c>
      <c r="H1634" s="1" t="s">
        <v>44</v>
      </c>
      <c r="I1634" s="1">
        <v>448</v>
      </c>
      <c r="J1634" s="1">
        <v>3225985690</v>
      </c>
      <c r="K1634" s="1" t="s">
        <v>45</v>
      </c>
      <c r="L1634" s="1" t="s">
        <v>46</v>
      </c>
      <c r="M1634" s="1" t="s">
        <v>46</v>
      </c>
      <c r="N1634" s="1" t="s">
        <v>46</v>
      </c>
      <c r="O1634" s="1" t="s">
        <v>46</v>
      </c>
      <c r="P1634" s="1" t="s">
        <v>46</v>
      </c>
      <c r="Q1634" s="1" t="s">
        <v>48</v>
      </c>
      <c r="R1634" s="1" t="s">
        <v>48</v>
      </c>
      <c r="S1634" s="1" t="s">
        <v>46</v>
      </c>
      <c r="T1634" s="12" t="str">
        <f>IF(OR(VOZ_WHATSAPP[[#This Row],[Brinda argumentos coherentes a la objeción]]="No Cumple",VOZ_WHATSAPP[[#This Row],[Despliegue de Beneficios y/o consecuencias]]="No Cumple"),"Sin Negocio","Negocio")</f>
        <v>Negocio</v>
      </c>
      <c r="U1634" s="1" t="s">
        <v>46</v>
      </c>
      <c r="V1634" s="1" t="s">
        <v>46</v>
      </c>
      <c r="W1634" s="1" t="s">
        <v>46</v>
      </c>
      <c r="X1634" s="12" t="str">
        <f>IF(OR(VOZ_WHATSAPP[[#This Row],[Confirma Valor de pago]]="No Cumple",VOZ_WHATSAPP[[#This Row],[Confirma hora de pago]]="No Cumple",VOZ_WHATSAPP[[#This Row],[Confirma medio de pago]]="No Cumple"),"Sin Cierre","Cierre")</f>
        <v>Cierre</v>
      </c>
      <c r="Y1634" s="1" t="s">
        <v>46</v>
      </c>
      <c r="Z1634" s="1" t="s">
        <v>46</v>
      </c>
      <c r="AA1634" s="1" t="s">
        <v>46</v>
      </c>
      <c r="AB1634" s="1" t="s">
        <v>46</v>
      </c>
      <c r="AC1634" s="11" t="str">
        <f>IF(OR(VOZ_WHATSAPP[[#This Row],[La comunicación es asertiva, con respeto y evita maltrato]]="No Cumple",VOZ_WHATSAPP[[#This Row],[Cumple con las normativas legales]]="No Cumple"),"No Cumple","Cumple")</f>
        <v>Cumple</v>
      </c>
      <c r="AD1634" s="1" t="s">
        <v>46</v>
      </c>
      <c r="AE1634" s="1" t="s">
        <v>133</v>
      </c>
      <c r="AF1634" s="4">
        <v>1</v>
      </c>
      <c r="AG1634" s="4">
        <f>IF(AND(VOZ_WHATSAPP[[#This Row],[Estado Cierre]]="Sin Cierre",VOZ_WHATSAPP[[#This Row],[Nota Negocio]]="Sin Negocio"),VOZ_WHATSAPP[[#This Row],[Nota]]-24%,VOZ_WHATSAPP[[#This Row],[Nota]])</f>
        <v>1</v>
      </c>
      <c r="AH1634" s="8">
        <f>IF(VOZ_WHATSAPP[[#This Row],[Estado Legal]]="No Cumple",0,IF(VOZ_WHATSAPP[[#This Row],[Realiza lectura de guion Legal]]="No Cumple",VOZ_WHATSAPP[[#This Row],[Nota 2]]-50%,VOZ_WHATSAPP[[#This Row],[Nota 2]]))</f>
        <v>1</v>
      </c>
    </row>
    <row r="1635" spans="1:34" x14ac:dyDescent="0.25">
      <c r="A1635" s="2" t="str">
        <f>VOZ_WHATSAPP[[#This Row],[ID Asesor]]&amp;VOZ_WHATSAPP[[#This Row],[Fecha Monitoreo]]</f>
        <v>376745853</v>
      </c>
      <c r="B1635" s="2">
        <v>45853</v>
      </c>
      <c r="C1635" s="1" t="s">
        <v>42</v>
      </c>
      <c r="D1635" s="1">
        <v>3767</v>
      </c>
      <c r="E1635" s="2">
        <v>45853</v>
      </c>
      <c r="F1635" s="3">
        <v>0.37916666666666665</v>
      </c>
      <c r="G1635" s="1" t="s">
        <v>51</v>
      </c>
      <c r="H1635" s="1" t="s">
        <v>44</v>
      </c>
      <c r="I1635" s="1">
        <v>569</v>
      </c>
      <c r="J1635" s="1">
        <v>3147019048</v>
      </c>
      <c r="K1635" s="1" t="s">
        <v>45</v>
      </c>
      <c r="L1635" s="1" t="s">
        <v>46</v>
      </c>
      <c r="M1635" s="1" t="s">
        <v>46</v>
      </c>
      <c r="N1635" s="1" t="s">
        <v>46</v>
      </c>
      <c r="O1635" s="1" t="s">
        <v>54</v>
      </c>
      <c r="P1635" s="1" t="s">
        <v>46</v>
      </c>
      <c r="Q1635" s="1" t="s">
        <v>48</v>
      </c>
      <c r="R1635" s="1" t="s">
        <v>48</v>
      </c>
      <c r="S1635" s="1" t="s">
        <v>48</v>
      </c>
      <c r="T1635" s="12" t="str">
        <f>IF(OR(VOZ_WHATSAPP[[#This Row],[Brinda argumentos coherentes a la objeción]]="No Cumple",VOZ_WHATSAPP[[#This Row],[Despliegue de Beneficios y/o consecuencias]]="No Cumple"),"Sin Negocio","Negocio")</f>
        <v>Negocio</v>
      </c>
      <c r="U1635" s="1" t="s">
        <v>46</v>
      </c>
      <c r="V1635" s="1" t="s">
        <v>46</v>
      </c>
      <c r="W1635" s="1" t="s">
        <v>48</v>
      </c>
      <c r="X1635" s="12" t="str">
        <f>IF(OR(VOZ_WHATSAPP[[#This Row],[Confirma Valor de pago]]="No Cumple",VOZ_WHATSAPP[[#This Row],[Confirma hora de pago]]="No Cumple",VOZ_WHATSAPP[[#This Row],[Confirma medio de pago]]="No Cumple"),"Sin Cierre","Cierre")</f>
        <v>Cierre</v>
      </c>
      <c r="Y1635" s="1" t="s">
        <v>54</v>
      </c>
      <c r="Z1635" s="1" t="s">
        <v>54</v>
      </c>
      <c r="AA1635" s="1" t="s">
        <v>46</v>
      </c>
      <c r="AB1635" s="1" t="s">
        <v>46</v>
      </c>
      <c r="AC1635" s="11" t="str">
        <f>IF(OR(VOZ_WHATSAPP[[#This Row],[La comunicación es asertiva, con respeto y evita maltrato]]="No Cumple",VOZ_WHATSAPP[[#This Row],[Cumple con las normativas legales]]="No Cumple"),"No Cumple","Cumple")</f>
        <v>Cumple</v>
      </c>
      <c r="AD1635" s="1" t="s">
        <v>46</v>
      </c>
      <c r="AE1635" s="1" t="s">
        <v>1550</v>
      </c>
      <c r="AF1635" s="4">
        <v>0.72</v>
      </c>
      <c r="AG1635" s="4">
        <f>IF(AND(VOZ_WHATSAPP[[#This Row],[Estado Cierre]]="Sin Cierre",VOZ_WHATSAPP[[#This Row],[Nota Negocio]]="Sin Negocio"),VOZ_WHATSAPP[[#This Row],[Nota]]-24%,VOZ_WHATSAPP[[#This Row],[Nota]])</f>
        <v>0.72</v>
      </c>
      <c r="AH1635" s="8">
        <f>IF(VOZ_WHATSAPP[[#This Row],[Estado Legal]]="No Cumple",0,IF(VOZ_WHATSAPP[[#This Row],[Realiza lectura de guion Legal]]="No Cumple",VOZ_WHATSAPP[[#This Row],[Nota 2]]-50%,VOZ_WHATSAPP[[#This Row],[Nota 2]]))</f>
        <v>0.72</v>
      </c>
    </row>
    <row r="1636" spans="1:34" x14ac:dyDescent="0.25">
      <c r="A1636" s="2" t="str">
        <f>VOZ_WHATSAPP[[#This Row],[ID Asesor]]&amp;VOZ_WHATSAPP[[#This Row],[Fecha Monitoreo]]</f>
        <v>308545853</v>
      </c>
      <c r="B1636" s="2">
        <v>45853</v>
      </c>
      <c r="C1636" s="1" t="s">
        <v>59</v>
      </c>
      <c r="D1636" s="1">
        <v>3085</v>
      </c>
      <c r="E1636" s="2">
        <v>45853</v>
      </c>
      <c r="F1636" s="3">
        <v>0.66805555555555551</v>
      </c>
      <c r="G1636" s="1" t="s">
        <v>43</v>
      </c>
      <c r="H1636" s="1" t="s">
        <v>71</v>
      </c>
      <c r="I1636" s="1"/>
      <c r="J1636" s="1"/>
      <c r="K1636" s="1"/>
      <c r="L1636" s="1" t="s">
        <v>46</v>
      </c>
      <c r="M1636" s="1" t="s">
        <v>46</v>
      </c>
      <c r="N1636" s="1" t="s">
        <v>46</v>
      </c>
      <c r="O1636" s="1" t="s">
        <v>48</v>
      </c>
      <c r="P1636" s="1" t="s">
        <v>48</v>
      </c>
      <c r="Q1636" s="1" t="s">
        <v>46</v>
      </c>
      <c r="R1636" s="1" t="s">
        <v>46</v>
      </c>
      <c r="S1636" s="1" t="s">
        <v>46</v>
      </c>
      <c r="T1636" s="12" t="str">
        <f>IF(OR(VOZ_WHATSAPP[[#This Row],[Brinda argumentos coherentes a la objeción]]="No Cumple",VOZ_WHATSAPP[[#This Row],[Despliegue de Beneficios y/o consecuencias]]="No Cumple"),"Sin Negocio","Negocio")</f>
        <v>Negocio</v>
      </c>
      <c r="U1636" s="1" t="s">
        <v>46</v>
      </c>
      <c r="V1636" s="1" t="s">
        <v>46</v>
      </c>
      <c r="W1636" s="1" t="s">
        <v>46</v>
      </c>
      <c r="X1636" s="12" t="str">
        <f>IF(OR(VOZ_WHATSAPP[[#This Row],[Confirma Valor de pago]]="No Cumple",VOZ_WHATSAPP[[#This Row],[Confirma hora de pago]]="No Cumple",VOZ_WHATSAPP[[#This Row],[Confirma medio de pago]]="No Cumple"),"Sin Cierre","Cierre")</f>
        <v>Cierre</v>
      </c>
      <c r="Y1636" s="1" t="s">
        <v>48</v>
      </c>
      <c r="Z1636" s="1" t="s">
        <v>46</v>
      </c>
      <c r="AA1636" s="1" t="s">
        <v>46</v>
      </c>
      <c r="AB1636" s="1" t="s">
        <v>46</v>
      </c>
      <c r="AC1636" s="11" t="str">
        <f>IF(OR(VOZ_WHATSAPP[[#This Row],[La comunicación es asertiva, con respeto y evita maltrato]]="No Cumple",VOZ_WHATSAPP[[#This Row],[Cumple con las normativas legales]]="No Cumple"),"No Cumple","Cumple")</f>
        <v>Cumple</v>
      </c>
      <c r="AD1636" s="1" t="s">
        <v>46</v>
      </c>
      <c r="AE1636" s="1" t="s">
        <v>1551</v>
      </c>
      <c r="AF1636" s="4">
        <v>1</v>
      </c>
      <c r="AG1636" s="4">
        <f>IF(AND(VOZ_WHATSAPP[[#This Row],[Estado Cierre]]="Sin Cierre",VOZ_WHATSAPP[[#This Row],[Nota Negocio]]="Sin Negocio"),VOZ_WHATSAPP[[#This Row],[Nota]]-24%,VOZ_WHATSAPP[[#This Row],[Nota]])</f>
        <v>1</v>
      </c>
      <c r="AH1636" s="8">
        <f>IF(VOZ_WHATSAPP[[#This Row],[Estado Legal]]="No Cumple",0,IF(VOZ_WHATSAPP[[#This Row],[Realiza lectura de guion Legal]]="No Cumple",VOZ_WHATSAPP[[#This Row],[Nota 2]]-50%,VOZ_WHATSAPP[[#This Row],[Nota 2]]))</f>
        <v>1</v>
      </c>
    </row>
    <row r="1637" spans="1:34" x14ac:dyDescent="0.25">
      <c r="A1637" s="2" t="str">
        <f>VOZ_WHATSAPP[[#This Row],[ID Asesor]]&amp;VOZ_WHATSAPP[[#This Row],[Fecha Monitoreo]]</f>
        <v>364545853</v>
      </c>
      <c r="B1637" s="2">
        <v>45853</v>
      </c>
      <c r="C1637" s="1" t="s">
        <v>696</v>
      </c>
      <c r="D1637" s="1">
        <v>3645</v>
      </c>
      <c r="E1637" s="2">
        <v>45853</v>
      </c>
      <c r="F1637" s="3">
        <v>0.14791666666666667</v>
      </c>
      <c r="G1637" s="1" t="s">
        <v>43</v>
      </c>
      <c r="H1637" s="1" t="s">
        <v>71</v>
      </c>
      <c r="I1637" s="1"/>
      <c r="J1637" s="1"/>
      <c r="K1637" s="1"/>
      <c r="L1637" s="1" t="s">
        <v>46</v>
      </c>
      <c r="M1637" s="1" t="s">
        <v>48</v>
      </c>
      <c r="N1637" s="1" t="s">
        <v>46</v>
      </c>
      <c r="O1637" s="1" t="s">
        <v>46</v>
      </c>
      <c r="P1637" s="1" t="s">
        <v>46</v>
      </c>
      <c r="Q1637" s="1" t="s">
        <v>46</v>
      </c>
      <c r="R1637" s="1" t="s">
        <v>46</v>
      </c>
      <c r="S1637" s="1" t="s">
        <v>46</v>
      </c>
      <c r="T1637" s="12" t="str">
        <f>IF(OR(VOZ_WHATSAPP[[#This Row],[Brinda argumentos coherentes a la objeción]]="No Cumple",VOZ_WHATSAPP[[#This Row],[Despliegue de Beneficios y/o consecuencias]]="No Cumple"),"Sin Negocio","Negocio")</f>
        <v>Negocio</v>
      </c>
      <c r="U1637" s="1" t="s">
        <v>48</v>
      </c>
      <c r="V1637" s="1" t="s">
        <v>48</v>
      </c>
      <c r="W1637" s="1" t="s">
        <v>48</v>
      </c>
      <c r="X1637" s="12" t="str">
        <f>IF(OR(VOZ_WHATSAPP[[#This Row],[Confirma Valor de pago]]="No Cumple",VOZ_WHATSAPP[[#This Row],[Confirma hora de pago]]="No Cumple",VOZ_WHATSAPP[[#This Row],[Confirma medio de pago]]="No Cumple"),"Sin Cierre","Cierre")</f>
        <v>Cierre</v>
      </c>
      <c r="Y1637" s="1" t="s">
        <v>46</v>
      </c>
      <c r="Z1637" s="1" t="s">
        <v>46</v>
      </c>
      <c r="AA1637" s="1" t="s">
        <v>46</v>
      </c>
      <c r="AB1637" s="1" t="s">
        <v>46</v>
      </c>
      <c r="AC1637" s="11" t="str">
        <f>IF(OR(VOZ_WHATSAPP[[#This Row],[La comunicación es asertiva, con respeto y evita maltrato]]="No Cumple",VOZ_WHATSAPP[[#This Row],[Cumple con las normativas legales]]="No Cumple"),"No Cumple","Cumple")</f>
        <v>Cumple</v>
      </c>
      <c r="AD1637" s="1" t="s">
        <v>46</v>
      </c>
      <c r="AE1637" s="1" t="s">
        <v>1090</v>
      </c>
      <c r="AF1637" s="4">
        <v>1</v>
      </c>
      <c r="AG1637" s="4">
        <f>IF(AND(VOZ_WHATSAPP[[#This Row],[Estado Cierre]]="Sin Cierre",VOZ_WHATSAPP[[#This Row],[Nota Negocio]]="Sin Negocio"),VOZ_WHATSAPP[[#This Row],[Nota]]-24%,VOZ_WHATSAPP[[#This Row],[Nota]])</f>
        <v>1</v>
      </c>
      <c r="AH1637" s="8">
        <f>IF(VOZ_WHATSAPP[[#This Row],[Estado Legal]]="No Cumple",0,IF(VOZ_WHATSAPP[[#This Row],[Realiza lectura de guion Legal]]="No Cumple",VOZ_WHATSAPP[[#This Row],[Nota 2]]-50%,VOZ_WHATSAPP[[#This Row],[Nota 2]]))</f>
        <v>1</v>
      </c>
    </row>
    <row r="1638" spans="1:34" x14ac:dyDescent="0.25">
      <c r="A1638" s="2" t="str">
        <f>VOZ_WHATSAPP[[#This Row],[ID Asesor]]&amp;VOZ_WHATSAPP[[#This Row],[Fecha Monitoreo]]</f>
        <v>295345853</v>
      </c>
      <c r="B1638" s="2">
        <v>45853</v>
      </c>
      <c r="C1638" s="1" t="s">
        <v>126</v>
      </c>
      <c r="D1638" s="1">
        <v>2953</v>
      </c>
      <c r="E1638" s="2">
        <v>45853</v>
      </c>
      <c r="F1638" s="3">
        <v>0.37222222222222223</v>
      </c>
      <c r="G1638" s="1" t="s">
        <v>58</v>
      </c>
      <c r="H1638" s="1" t="s">
        <v>71</v>
      </c>
      <c r="I1638" s="1"/>
      <c r="J1638" s="1"/>
      <c r="K1638" s="1"/>
      <c r="L1638" s="1" t="s">
        <v>46</v>
      </c>
      <c r="M1638" s="1" t="s">
        <v>48</v>
      </c>
      <c r="N1638" s="1" t="s">
        <v>46</v>
      </c>
      <c r="O1638" s="1" t="s">
        <v>46</v>
      </c>
      <c r="P1638" s="1" t="s">
        <v>46</v>
      </c>
      <c r="Q1638" s="1" t="s">
        <v>46</v>
      </c>
      <c r="R1638" s="1" t="s">
        <v>46</v>
      </c>
      <c r="S1638" s="1" t="s">
        <v>46</v>
      </c>
      <c r="T1638" s="12" t="str">
        <f>IF(OR(VOZ_WHATSAPP[[#This Row],[Brinda argumentos coherentes a la objeción]]="No Cumple",VOZ_WHATSAPP[[#This Row],[Despliegue de Beneficios y/o consecuencias]]="No Cumple"),"Sin Negocio","Negocio")</f>
        <v>Negocio</v>
      </c>
      <c r="U1638" s="1" t="s">
        <v>46</v>
      </c>
      <c r="V1638" s="1" t="s">
        <v>46</v>
      </c>
      <c r="W1638" s="1" t="s">
        <v>46</v>
      </c>
      <c r="X1638" s="12" t="str">
        <f>IF(OR(VOZ_WHATSAPP[[#This Row],[Confirma Valor de pago]]="No Cumple",VOZ_WHATSAPP[[#This Row],[Confirma hora de pago]]="No Cumple",VOZ_WHATSAPP[[#This Row],[Confirma medio de pago]]="No Cumple"),"Sin Cierre","Cierre")</f>
        <v>Cierre</v>
      </c>
      <c r="Y1638" s="1" t="s">
        <v>48</v>
      </c>
      <c r="Z1638" s="1" t="s">
        <v>46</v>
      </c>
      <c r="AA1638" s="1" t="s">
        <v>46</v>
      </c>
      <c r="AB1638" s="1" t="s">
        <v>46</v>
      </c>
      <c r="AC1638" s="11" t="str">
        <f>IF(OR(VOZ_WHATSAPP[[#This Row],[La comunicación es asertiva, con respeto y evita maltrato]]="No Cumple",VOZ_WHATSAPP[[#This Row],[Cumple con las normativas legales]]="No Cumple"),"No Cumple","Cumple")</f>
        <v>Cumple</v>
      </c>
      <c r="AD1638" s="1" t="s">
        <v>48</v>
      </c>
      <c r="AE1638" s="1" t="s">
        <v>133</v>
      </c>
      <c r="AF1638" s="4">
        <v>1</v>
      </c>
      <c r="AG1638" s="4">
        <f>IF(AND(VOZ_WHATSAPP[[#This Row],[Estado Cierre]]="Sin Cierre",VOZ_WHATSAPP[[#This Row],[Nota Negocio]]="Sin Negocio"),VOZ_WHATSAPP[[#This Row],[Nota]]-24%,VOZ_WHATSAPP[[#This Row],[Nota]])</f>
        <v>1</v>
      </c>
      <c r="AH1638" s="8">
        <f>IF(VOZ_WHATSAPP[[#This Row],[Estado Legal]]="No Cumple",0,IF(VOZ_WHATSAPP[[#This Row],[Realiza lectura de guion Legal]]="No Cumple",VOZ_WHATSAPP[[#This Row],[Nota 2]]-50%,VOZ_WHATSAPP[[#This Row],[Nota 2]]))</f>
        <v>1</v>
      </c>
    </row>
    <row r="1639" spans="1:34" x14ac:dyDescent="0.25">
      <c r="A1639" s="2" t="str">
        <f>VOZ_WHATSAPP[[#This Row],[ID Asesor]]&amp;VOZ_WHATSAPP[[#This Row],[Fecha Monitoreo]]</f>
        <v>403045853</v>
      </c>
      <c r="B1639" s="2">
        <v>45853</v>
      </c>
      <c r="C1639" s="1" t="s">
        <v>696</v>
      </c>
      <c r="D1639" s="1">
        <v>4030</v>
      </c>
      <c r="E1639" s="2">
        <v>45853</v>
      </c>
      <c r="F1639" s="3">
        <v>0.16319444444444445</v>
      </c>
      <c r="G1639" s="1" t="s">
        <v>43</v>
      </c>
      <c r="H1639" s="1" t="s">
        <v>71</v>
      </c>
      <c r="I1639" s="1"/>
      <c r="J1639" s="1"/>
      <c r="K1639" s="1"/>
      <c r="L1639" s="1" t="s">
        <v>46</v>
      </c>
      <c r="M1639" s="1" t="s">
        <v>48</v>
      </c>
      <c r="N1639" s="1" t="s">
        <v>46</v>
      </c>
      <c r="O1639" s="1" t="s">
        <v>48</v>
      </c>
      <c r="P1639" s="1" t="s">
        <v>48</v>
      </c>
      <c r="Q1639" s="1" t="s">
        <v>48</v>
      </c>
      <c r="R1639" s="1" t="s">
        <v>48</v>
      </c>
      <c r="S1639" s="1" t="s">
        <v>48</v>
      </c>
      <c r="T1639" s="12" t="str">
        <f>IF(OR(VOZ_WHATSAPP[[#This Row],[Brinda argumentos coherentes a la objeción]]="No Cumple",VOZ_WHATSAPP[[#This Row],[Despliegue de Beneficios y/o consecuencias]]="No Cumple"),"Sin Negocio","Negocio")</f>
        <v>Negocio</v>
      </c>
      <c r="U1639" s="1" t="s">
        <v>48</v>
      </c>
      <c r="V1639" s="1" t="s">
        <v>48</v>
      </c>
      <c r="W1639" s="1" t="s">
        <v>48</v>
      </c>
      <c r="X1639" s="12" t="str">
        <f>IF(OR(VOZ_WHATSAPP[[#This Row],[Confirma Valor de pago]]="No Cumple",VOZ_WHATSAPP[[#This Row],[Confirma hora de pago]]="No Cumple",VOZ_WHATSAPP[[#This Row],[Confirma medio de pago]]="No Cumple"),"Sin Cierre","Cierre")</f>
        <v>Cierre</v>
      </c>
      <c r="Y1639" s="1" t="s">
        <v>48</v>
      </c>
      <c r="Z1639" s="1" t="s">
        <v>46</v>
      </c>
      <c r="AA1639" s="1" t="s">
        <v>46</v>
      </c>
      <c r="AB1639" s="1" t="s">
        <v>46</v>
      </c>
      <c r="AC1639" s="11" t="str">
        <f>IF(OR(VOZ_WHATSAPP[[#This Row],[La comunicación es asertiva, con respeto y evita maltrato]]="No Cumple",VOZ_WHATSAPP[[#This Row],[Cumple con las normativas legales]]="No Cumple"),"No Cumple","Cumple")</f>
        <v>Cumple</v>
      </c>
      <c r="AD1639" s="1" t="s">
        <v>48</v>
      </c>
      <c r="AE1639" s="1" t="s">
        <v>1090</v>
      </c>
      <c r="AF1639" s="4">
        <v>1</v>
      </c>
      <c r="AG1639" s="4">
        <f>IF(AND(VOZ_WHATSAPP[[#This Row],[Estado Cierre]]="Sin Cierre",VOZ_WHATSAPP[[#This Row],[Nota Negocio]]="Sin Negocio"),VOZ_WHATSAPP[[#This Row],[Nota]]-24%,VOZ_WHATSAPP[[#This Row],[Nota]])</f>
        <v>1</v>
      </c>
      <c r="AH1639" s="8">
        <f>IF(VOZ_WHATSAPP[[#This Row],[Estado Legal]]="No Cumple",0,IF(VOZ_WHATSAPP[[#This Row],[Realiza lectura de guion Legal]]="No Cumple",VOZ_WHATSAPP[[#This Row],[Nota 2]]-50%,VOZ_WHATSAPP[[#This Row],[Nota 2]]))</f>
        <v>1</v>
      </c>
    </row>
    <row r="1640" spans="1:34" x14ac:dyDescent="0.25">
      <c r="A1640" s="2" t="str">
        <f>VOZ_WHATSAPP[[#This Row],[ID Asesor]]&amp;VOZ_WHATSAPP[[#This Row],[Fecha Monitoreo]]</f>
        <v>343145853</v>
      </c>
      <c r="B1640" s="2">
        <v>45853</v>
      </c>
      <c r="C1640" s="1" t="s">
        <v>126</v>
      </c>
      <c r="D1640" s="1">
        <v>3431</v>
      </c>
      <c r="E1640" s="2">
        <v>45853</v>
      </c>
      <c r="F1640" s="3">
        <v>0.54513888888888884</v>
      </c>
      <c r="G1640" s="1" t="s">
        <v>58</v>
      </c>
      <c r="H1640" s="1" t="s">
        <v>71</v>
      </c>
      <c r="I1640" s="1"/>
      <c r="J1640" s="1"/>
      <c r="K1640" s="1"/>
      <c r="L1640" s="1" t="s">
        <v>46</v>
      </c>
      <c r="M1640" s="1" t="s">
        <v>48</v>
      </c>
      <c r="N1640" s="1" t="s">
        <v>46</v>
      </c>
      <c r="O1640" s="1" t="s">
        <v>46</v>
      </c>
      <c r="P1640" s="1" t="s">
        <v>46</v>
      </c>
      <c r="Q1640" s="1" t="s">
        <v>46</v>
      </c>
      <c r="R1640" s="1" t="s">
        <v>46</v>
      </c>
      <c r="S1640" s="1" t="s">
        <v>46</v>
      </c>
      <c r="T1640" s="12" t="str">
        <f>IF(OR(VOZ_WHATSAPP[[#This Row],[Brinda argumentos coherentes a la objeción]]="No Cumple",VOZ_WHATSAPP[[#This Row],[Despliegue de Beneficios y/o consecuencias]]="No Cumple"),"Sin Negocio","Negocio")</f>
        <v>Negocio</v>
      </c>
      <c r="U1640" s="1" t="s">
        <v>48</v>
      </c>
      <c r="V1640" s="1" t="s">
        <v>48</v>
      </c>
      <c r="W1640" s="1" t="s">
        <v>48</v>
      </c>
      <c r="X1640" s="12" t="str">
        <f>IF(OR(VOZ_WHATSAPP[[#This Row],[Confirma Valor de pago]]="No Cumple",VOZ_WHATSAPP[[#This Row],[Confirma hora de pago]]="No Cumple",VOZ_WHATSAPP[[#This Row],[Confirma medio de pago]]="No Cumple"),"Sin Cierre","Cierre")</f>
        <v>Cierre</v>
      </c>
      <c r="Y1640" s="1" t="s">
        <v>48</v>
      </c>
      <c r="Z1640" s="1" t="s">
        <v>46</v>
      </c>
      <c r="AA1640" s="1" t="s">
        <v>46</v>
      </c>
      <c r="AB1640" s="1" t="s">
        <v>46</v>
      </c>
      <c r="AC1640" s="11" t="str">
        <f>IF(OR(VOZ_WHATSAPP[[#This Row],[La comunicación es asertiva, con respeto y evita maltrato]]="No Cumple",VOZ_WHATSAPP[[#This Row],[Cumple con las normativas legales]]="No Cumple"),"No Cumple","Cumple")</f>
        <v>Cumple</v>
      </c>
      <c r="AD1640" s="1" t="s">
        <v>48</v>
      </c>
      <c r="AE1640" s="1" t="s">
        <v>133</v>
      </c>
      <c r="AF1640" s="4">
        <v>1</v>
      </c>
      <c r="AG1640" s="4">
        <f>IF(AND(VOZ_WHATSAPP[[#This Row],[Estado Cierre]]="Sin Cierre",VOZ_WHATSAPP[[#This Row],[Nota Negocio]]="Sin Negocio"),VOZ_WHATSAPP[[#This Row],[Nota]]-24%,VOZ_WHATSAPP[[#This Row],[Nota]])</f>
        <v>1</v>
      </c>
      <c r="AH1640" s="8">
        <f>IF(VOZ_WHATSAPP[[#This Row],[Estado Legal]]="No Cumple",0,IF(VOZ_WHATSAPP[[#This Row],[Realiza lectura de guion Legal]]="No Cumple",VOZ_WHATSAPP[[#This Row],[Nota 2]]-50%,VOZ_WHATSAPP[[#This Row],[Nota 2]]))</f>
        <v>1</v>
      </c>
    </row>
    <row r="1641" spans="1:34" x14ac:dyDescent="0.25">
      <c r="A1641" s="2" t="str">
        <f>VOZ_WHATSAPP[[#This Row],[ID Asesor]]&amp;VOZ_WHATSAPP[[#This Row],[Fecha Monitoreo]]</f>
        <v>377145853</v>
      </c>
      <c r="B1641" s="2">
        <v>45853</v>
      </c>
      <c r="C1641" s="1" t="s">
        <v>126</v>
      </c>
      <c r="D1641" s="1">
        <v>3771</v>
      </c>
      <c r="E1641" s="2">
        <v>45853</v>
      </c>
      <c r="F1641" s="3">
        <v>0.52152777777777781</v>
      </c>
      <c r="G1641" s="1" t="s">
        <v>58</v>
      </c>
      <c r="H1641" s="1" t="s">
        <v>71</v>
      </c>
      <c r="I1641" s="1"/>
      <c r="J1641" s="1"/>
      <c r="K1641" s="1"/>
      <c r="L1641" s="1" t="s">
        <v>46</v>
      </c>
      <c r="M1641" s="1" t="s">
        <v>48</v>
      </c>
      <c r="N1641" s="1" t="s">
        <v>46</v>
      </c>
      <c r="O1641" s="1" t="s">
        <v>46</v>
      </c>
      <c r="P1641" s="1" t="s">
        <v>46</v>
      </c>
      <c r="Q1641" s="1" t="s">
        <v>46</v>
      </c>
      <c r="R1641" s="1" t="s">
        <v>46</v>
      </c>
      <c r="S1641" s="1" t="s">
        <v>46</v>
      </c>
      <c r="T1641" s="12" t="str">
        <f>IF(OR(VOZ_WHATSAPP[[#This Row],[Brinda argumentos coherentes a la objeción]]="No Cumple",VOZ_WHATSAPP[[#This Row],[Despliegue de Beneficios y/o consecuencias]]="No Cumple"),"Sin Negocio","Negocio")</f>
        <v>Negocio</v>
      </c>
      <c r="U1641" s="1" t="s">
        <v>48</v>
      </c>
      <c r="V1641" s="1" t="s">
        <v>48</v>
      </c>
      <c r="W1641" s="1" t="s">
        <v>48</v>
      </c>
      <c r="X1641" s="12" t="str">
        <f>IF(OR(VOZ_WHATSAPP[[#This Row],[Confirma Valor de pago]]="No Cumple",VOZ_WHATSAPP[[#This Row],[Confirma hora de pago]]="No Cumple",VOZ_WHATSAPP[[#This Row],[Confirma medio de pago]]="No Cumple"),"Sin Cierre","Cierre")</f>
        <v>Cierre</v>
      </c>
      <c r="Y1641" s="1" t="s">
        <v>48</v>
      </c>
      <c r="Z1641" s="1" t="s">
        <v>46</v>
      </c>
      <c r="AA1641" s="1" t="s">
        <v>46</v>
      </c>
      <c r="AB1641" s="1" t="s">
        <v>46</v>
      </c>
      <c r="AC1641" s="11" t="str">
        <f>IF(OR(VOZ_WHATSAPP[[#This Row],[La comunicación es asertiva, con respeto y evita maltrato]]="No Cumple",VOZ_WHATSAPP[[#This Row],[Cumple con las normativas legales]]="No Cumple"),"No Cumple","Cumple")</f>
        <v>Cumple</v>
      </c>
      <c r="AD1641" s="1" t="s">
        <v>48</v>
      </c>
      <c r="AE1641" s="1" t="s">
        <v>133</v>
      </c>
      <c r="AF1641" s="4">
        <v>1</v>
      </c>
      <c r="AG1641" s="4">
        <f>IF(AND(VOZ_WHATSAPP[[#This Row],[Estado Cierre]]="Sin Cierre",VOZ_WHATSAPP[[#This Row],[Nota Negocio]]="Sin Negocio"),VOZ_WHATSAPP[[#This Row],[Nota]]-24%,VOZ_WHATSAPP[[#This Row],[Nota]])</f>
        <v>1</v>
      </c>
      <c r="AH1641" s="8">
        <f>IF(VOZ_WHATSAPP[[#This Row],[Estado Legal]]="No Cumple",0,IF(VOZ_WHATSAPP[[#This Row],[Realiza lectura de guion Legal]]="No Cumple",VOZ_WHATSAPP[[#This Row],[Nota 2]]-50%,VOZ_WHATSAPP[[#This Row],[Nota 2]]))</f>
        <v>1</v>
      </c>
    </row>
    <row r="1642" spans="1:34" x14ac:dyDescent="0.25">
      <c r="A1642" s="2" t="str">
        <f>VOZ_WHATSAPP[[#This Row],[ID Asesor]]&amp;VOZ_WHATSAPP[[#This Row],[Fecha Monitoreo]]</f>
        <v>364945854</v>
      </c>
      <c r="B1642" s="2">
        <v>45854</v>
      </c>
      <c r="C1642" s="1" t="s">
        <v>42</v>
      </c>
      <c r="D1642" s="1">
        <v>3649</v>
      </c>
      <c r="E1642" s="2">
        <v>45854</v>
      </c>
      <c r="F1642" s="3">
        <v>0.32916666666666666</v>
      </c>
      <c r="G1642" s="1" t="s">
        <v>58</v>
      </c>
      <c r="H1642" s="1" t="s">
        <v>44</v>
      </c>
      <c r="I1642" s="1">
        <v>578</v>
      </c>
      <c r="J1642" s="1">
        <v>3209031811</v>
      </c>
      <c r="K1642" s="1" t="s">
        <v>45</v>
      </c>
      <c r="L1642" s="1" t="s">
        <v>46</v>
      </c>
      <c r="M1642" s="1" t="s">
        <v>46</v>
      </c>
      <c r="N1642" s="1" t="s">
        <v>46</v>
      </c>
      <c r="O1642" s="1" t="s">
        <v>46</v>
      </c>
      <c r="P1642" s="1" t="s">
        <v>46</v>
      </c>
      <c r="Q1642" s="1" t="s">
        <v>46</v>
      </c>
      <c r="R1642" s="1" t="s">
        <v>46</v>
      </c>
      <c r="S1642" s="1" t="s">
        <v>47</v>
      </c>
      <c r="T1642" s="12" t="str">
        <f>IF(OR(VOZ_WHATSAPP[[#This Row],[Brinda argumentos coherentes a la objeción]]="No Cumple",VOZ_WHATSAPP[[#This Row],[Despliegue de Beneficios y/o consecuencias]]="No Cumple"),"Sin Negocio","Negocio")</f>
        <v>Sin Negocio</v>
      </c>
      <c r="U1642" s="1" t="s">
        <v>46</v>
      </c>
      <c r="V1642" s="1" t="s">
        <v>46</v>
      </c>
      <c r="W1642" s="1" t="s">
        <v>46</v>
      </c>
      <c r="X1642" s="12" t="str">
        <f>IF(OR(VOZ_WHATSAPP[[#This Row],[Confirma Valor de pago]]="No Cumple",VOZ_WHATSAPP[[#This Row],[Confirma hora de pago]]="No Cumple",VOZ_WHATSAPP[[#This Row],[Confirma medio de pago]]="No Cumple"),"Sin Cierre","Cierre")</f>
        <v>Cierre</v>
      </c>
      <c r="Y1642" s="1" t="s">
        <v>46</v>
      </c>
      <c r="Z1642" s="1" t="s">
        <v>54</v>
      </c>
      <c r="AA1642" s="1" t="s">
        <v>46</v>
      </c>
      <c r="AB1642" s="1" t="s">
        <v>46</v>
      </c>
      <c r="AC1642" s="11" t="str">
        <f>IF(OR(VOZ_WHATSAPP[[#This Row],[La comunicación es asertiva, con respeto y evita maltrato]]="No Cumple",VOZ_WHATSAPP[[#This Row],[Cumple con las normativas legales]]="No Cumple"),"No Cumple","Cumple")</f>
        <v>Cumple</v>
      </c>
      <c r="AD1642" s="1" t="s">
        <v>46</v>
      </c>
      <c r="AE1642" s="1" t="s">
        <v>1552</v>
      </c>
      <c r="AF1642" s="4">
        <v>0.75</v>
      </c>
      <c r="AG1642" s="4">
        <f>IF(AND(VOZ_WHATSAPP[[#This Row],[Estado Cierre]]="Sin Cierre",VOZ_WHATSAPP[[#This Row],[Nota Negocio]]="Sin Negocio"),VOZ_WHATSAPP[[#This Row],[Nota]]-24%,VOZ_WHATSAPP[[#This Row],[Nota]])</f>
        <v>0.75</v>
      </c>
      <c r="AH1642" s="8">
        <f>IF(VOZ_WHATSAPP[[#This Row],[Estado Legal]]="No Cumple",0,IF(VOZ_WHATSAPP[[#This Row],[Realiza lectura de guion Legal]]="No Cumple",VOZ_WHATSAPP[[#This Row],[Nota 2]]-50%,VOZ_WHATSAPP[[#This Row],[Nota 2]]))</f>
        <v>0.75</v>
      </c>
    </row>
    <row r="1643" spans="1:34" x14ac:dyDescent="0.25">
      <c r="A1643" s="2" t="str">
        <f>VOZ_WHATSAPP[[#This Row],[ID Asesor]]&amp;VOZ_WHATSAPP[[#This Row],[Fecha Monitoreo]]</f>
        <v>335445854</v>
      </c>
      <c r="B1643" s="2">
        <v>45854</v>
      </c>
      <c r="C1643" s="1" t="s">
        <v>126</v>
      </c>
      <c r="D1643" s="1">
        <v>3354</v>
      </c>
      <c r="E1643" s="2">
        <v>45854</v>
      </c>
      <c r="F1643" s="3">
        <v>0.33750000000000002</v>
      </c>
      <c r="G1643" s="1" t="s">
        <v>58</v>
      </c>
      <c r="H1643" s="1" t="s">
        <v>44</v>
      </c>
      <c r="I1643" s="1">
        <v>425</v>
      </c>
      <c r="J1643" s="1">
        <v>3178869346</v>
      </c>
      <c r="K1643" s="1" t="s">
        <v>45</v>
      </c>
      <c r="L1643" s="1" t="s">
        <v>46</v>
      </c>
      <c r="M1643" s="1" t="s">
        <v>46</v>
      </c>
      <c r="N1643" s="1" t="s">
        <v>46</v>
      </c>
      <c r="O1643" s="1" t="s">
        <v>46</v>
      </c>
      <c r="P1643" s="1" t="s">
        <v>46</v>
      </c>
      <c r="Q1643" s="1" t="s">
        <v>46</v>
      </c>
      <c r="R1643" s="1" t="s">
        <v>46</v>
      </c>
      <c r="S1643" s="1" t="s">
        <v>48</v>
      </c>
      <c r="T1643" s="12" t="str">
        <f>IF(OR(VOZ_WHATSAPP[[#This Row],[Brinda argumentos coherentes a la objeción]]="No Cumple",VOZ_WHATSAPP[[#This Row],[Despliegue de Beneficios y/o consecuencias]]="No Cumple"),"Sin Negocio","Negocio")</f>
        <v>Negocio</v>
      </c>
      <c r="U1643" s="1" t="s">
        <v>46</v>
      </c>
      <c r="V1643" s="1" t="s">
        <v>46</v>
      </c>
      <c r="W1643" s="1" t="s">
        <v>46</v>
      </c>
      <c r="X1643" s="12" t="str">
        <f>IF(OR(VOZ_WHATSAPP[[#This Row],[Confirma Valor de pago]]="No Cumple",VOZ_WHATSAPP[[#This Row],[Confirma hora de pago]]="No Cumple",VOZ_WHATSAPP[[#This Row],[Confirma medio de pago]]="No Cumple"),"Sin Cierre","Cierre")</f>
        <v>Cierre</v>
      </c>
      <c r="Y1643" s="1" t="s">
        <v>46</v>
      </c>
      <c r="Z1643" s="1" t="s">
        <v>46</v>
      </c>
      <c r="AA1643" s="1" t="s">
        <v>46</v>
      </c>
      <c r="AB1643" s="1" t="s">
        <v>46</v>
      </c>
      <c r="AC1643" s="11" t="str">
        <f>IF(OR(VOZ_WHATSAPP[[#This Row],[La comunicación es asertiva, con respeto y evita maltrato]]="No Cumple",VOZ_WHATSAPP[[#This Row],[Cumple con las normativas legales]]="No Cumple"),"No Cumple","Cumple")</f>
        <v>Cumple</v>
      </c>
      <c r="AD1643" s="1" t="s">
        <v>46</v>
      </c>
      <c r="AE1643" s="1" t="s">
        <v>133</v>
      </c>
      <c r="AF1643" s="4">
        <v>1</v>
      </c>
      <c r="AG1643" s="4">
        <f>IF(AND(VOZ_WHATSAPP[[#This Row],[Estado Cierre]]="Sin Cierre",VOZ_WHATSAPP[[#This Row],[Nota Negocio]]="Sin Negocio"),VOZ_WHATSAPP[[#This Row],[Nota]]-24%,VOZ_WHATSAPP[[#This Row],[Nota]])</f>
        <v>1</v>
      </c>
      <c r="AH1643" s="8">
        <f>IF(VOZ_WHATSAPP[[#This Row],[Estado Legal]]="No Cumple",0,IF(VOZ_WHATSAPP[[#This Row],[Realiza lectura de guion Legal]]="No Cumple",VOZ_WHATSAPP[[#This Row],[Nota 2]]-50%,VOZ_WHATSAPP[[#This Row],[Nota 2]]))</f>
        <v>1</v>
      </c>
    </row>
    <row r="1644" spans="1:34" x14ac:dyDescent="0.25">
      <c r="A1644" s="2" t="str">
        <f>VOZ_WHATSAPP[[#This Row],[ID Asesor]]&amp;VOZ_WHATSAPP[[#This Row],[Fecha Monitoreo]]</f>
        <v>382145854</v>
      </c>
      <c r="B1644" s="2">
        <v>45854</v>
      </c>
      <c r="C1644" s="1" t="s">
        <v>42</v>
      </c>
      <c r="D1644" s="1">
        <v>3821</v>
      </c>
      <c r="E1644" s="2">
        <v>45854</v>
      </c>
      <c r="F1644" s="3">
        <v>0.34166666666666667</v>
      </c>
      <c r="G1644" s="1" t="s">
        <v>58</v>
      </c>
      <c r="H1644" s="1" t="s">
        <v>44</v>
      </c>
      <c r="I1644" s="1">
        <v>590</v>
      </c>
      <c r="J1644" s="1">
        <v>3165586331</v>
      </c>
      <c r="K1644" s="1" t="s">
        <v>45</v>
      </c>
      <c r="L1644" s="1" t="s">
        <v>46</v>
      </c>
      <c r="M1644" s="1" t="s">
        <v>46</v>
      </c>
      <c r="N1644" s="1" t="s">
        <v>46</v>
      </c>
      <c r="O1644" s="1" t="s">
        <v>54</v>
      </c>
      <c r="P1644" s="1" t="s">
        <v>46</v>
      </c>
      <c r="Q1644" s="1" t="s">
        <v>48</v>
      </c>
      <c r="R1644" s="1" t="s">
        <v>48</v>
      </c>
      <c r="S1644" s="1" t="s">
        <v>48</v>
      </c>
      <c r="T1644" s="12" t="str">
        <f>IF(OR(VOZ_WHATSAPP[[#This Row],[Brinda argumentos coherentes a la objeción]]="No Cumple",VOZ_WHATSAPP[[#This Row],[Despliegue de Beneficios y/o consecuencias]]="No Cumple"),"Sin Negocio","Negocio")</f>
        <v>Negocio</v>
      </c>
      <c r="U1644" s="1" t="s">
        <v>46</v>
      </c>
      <c r="V1644" s="1" t="s">
        <v>46</v>
      </c>
      <c r="W1644" s="1" t="s">
        <v>46</v>
      </c>
      <c r="X1644" s="12" t="str">
        <f>IF(OR(VOZ_WHATSAPP[[#This Row],[Confirma Valor de pago]]="No Cumple",VOZ_WHATSAPP[[#This Row],[Confirma hora de pago]]="No Cumple",VOZ_WHATSAPP[[#This Row],[Confirma medio de pago]]="No Cumple"),"Sin Cierre","Cierre")</f>
        <v>Cierre</v>
      </c>
      <c r="Y1644" s="1" t="s">
        <v>46</v>
      </c>
      <c r="Z1644" s="1" t="s">
        <v>46</v>
      </c>
      <c r="AA1644" s="1" t="s">
        <v>46</v>
      </c>
      <c r="AB1644" s="1" t="s">
        <v>46</v>
      </c>
      <c r="AC1644" s="11" t="str">
        <f>IF(OR(VOZ_WHATSAPP[[#This Row],[La comunicación es asertiva, con respeto y evita maltrato]]="No Cumple",VOZ_WHATSAPP[[#This Row],[Cumple con las normativas legales]]="No Cumple"),"No Cumple","Cumple")</f>
        <v>Cumple</v>
      </c>
      <c r="AD1644" s="1" t="s">
        <v>46</v>
      </c>
      <c r="AE1644" s="1" t="s">
        <v>1553</v>
      </c>
      <c r="AF1644" s="4">
        <v>0.95</v>
      </c>
      <c r="AG1644" s="4">
        <f>IF(AND(VOZ_WHATSAPP[[#This Row],[Estado Cierre]]="Sin Cierre",VOZ_WHATSAPP[[#This Row],[Nota Negocio]]="Sin Negocio"),VOZ_WHATSAPP[[#This Row],[Nota]]-24%,VOZ_WHATSAPP[[#This Row],[Nota]])</f>
        <v>0.95</v>
      </c>
      <c r="AH1644" s="8">
        <f>IF(VOZ_WHATSAPP[[#This Row],[Estado Legal]]="No Cumple",0,IF(VOZ_WHATSAPP[[#This Row],[Realiza lectura de guion Legal]]="No Cumple",VOZ_WHATSAPP[[#This Row],[Nota 2]]-50%,VOZ_WHATSAPP[[#This Row],[Nota 2]]))</f>
        <v>0.95</v>
      </c>
    </row>
    <row r="1645" spans="1:34" x14ac:dyDescent="0.25">
      <c r="A1645" s="2" t="str">
        <f>VOZ_WHATSAPP[[#This Row],[ID Asesor]]&amp;VOZ_WHATSAPP[[#This Row],[Fecha Monitoreo]]</f>
        <v>366445854</v>
      </c>
      <c r="B1645" s="2">
        <v>45854</v>
      </c>
      <c r="C1645" s="1" t="s">
        <v>696</v>
      </c>
      <c r="D1645" s="1">
        <v>3664</v>
      </c>
      <c r="E1645" s="2">
        <v>45854</v>
      </c>
      <c r="F1645" s="3">
        <v>0.33888888888888891</v>
      </c>
      <c r="G1645" s="1" t="s">
        <v>60</v>
      </c>
      <c r="H1645" s="1" t="s">
        <v>44</v>
      </c>
      <c r="I1645" s="1">
        <v>1357</v>
      </c>
      <c r="J1645" s="1">
        <v>3229271985</v>
      </c>
      <c r="K1645" s="1" t="s">
        <v>45</v>
      </c>
      <c r="L1645" s="1" t="s">
        <v>46</v>
      </c>
      <c r="M1645" s="1" t="s">
        <v>48</v>
      </c>
      <c r="N1645" s="1" t="s">
        <v>46</v>
      </c>
      <c r="O1645" s="1" t="s">
        <v>46</v>
      </c>
      <c r="P1645" s="1" t="s">
        <v>46</v>
      </c>
      <c r="Q1645" s="1" t="s">
        <v>46</v>
      </c>
      <c r="R1645" s="1" t="s">
        <v>46</v>
      </c>
      <c r="S1645" s="1" t="s">
        <v>48</v>
      </c>
      <c r="T1645" s="12" t="str">
        <f>IF(OR(VOZ_WHATSAPP[[#This Row],[Brinda argumentos coherentes a la objeción]]="No Cumple",VOZ_WHATSAPP[[#This Row],[Despliegue de Beneficios y/o consecuencias]]="No Cumple"),"Sin Negocio","Negocio")</f>
        <v>Negocio</v>
      </c>
      <c r="U1645" s="1" t="s">
        <v>48</v>
      </c>
      <c r="V1645" s="1" t="s">
        <v>48</v>
      </c>
      <c r="W1645" s="1" t="s">
        <v>48</v>
      </c>
      <c r="X1645" s="12" t="str">
        <f>IF(OR(VOZ_WHATSAPP[[#This Row],[Confirma Valor de pago]]="No Cumple",VOZ_WHATSAPP[[#This Row],[Confirma hora de pago]]="No Cumple",VOZ_WHATSAPP[[#This Row],[Confirma medio de pago]]="No Cumple"),"Sin Cierre","Cierre")</f>
        <v>Cierre</v>
      </c>
      <c r="Y1645" s="1" t="s">
        <v>46</v>
      </c>
      <c r="Z1645" s="1" t="s">
        <v>46</v>
      </c>
      <c r="AA1645" s="1" t="s">
        <v>46</v>
      </c>
      <c r="AB1645" s="1" t="s">
        <v>46</v>
      </c>
      <c r="AC1645" s="11" t="str">
        <f>IF(OR(VOZ_WHATSAPP[[#This Row],[La comunicación es asertiva, con respeto y evita maltrato]]="No Cumple",VOZ_WHATSAPP[[#This Row],[Cumple con las normativas legales]]="No Cumple"),"No Cumple","Cumple")</f>
        <v>Cumple</v>
      </c>
      <c r="AD1645" s="1" t="s">
        <v>46</v>
      </c>
      <c r="AE1645" s="1" t="s">
        <v>699</v>
      </c>
      <c r="AF1645" s="4">
        <v>1</v>
      </c>
      <c r="AG1645" s="4">
        <f>IF(AND(VOZ_WHATSAPP[[#This Row],[Estado Cierre]]="Sin Cierre",VOZ_WHATSAPP[[#This Row],[Nota Negocio]]="Sin Negocio"),VOZ_WHATSAPP[[#This Row],[Nota]]-24%,VOZ_WHATSAPP[[#This Row],[Nota]])</f>
        <v>1</v>
      </c>
      <c r="AH1645" s="8">
        <f>IF(VOZ_WHATSAPP[[#This Row],[Estado Legal]]="No Cumple",0,IF(VOZ_WHATSAPP[[#This Row],[Realiza lectura de guion Legal]]="No Cumple",VOZ_WHATSAPP[[#This Row],[Nota 2]]-50%,VOZ_WHATSAPP[[#This Row],[Nota 2]]))</f>
        <v>1</v>
      </c>
    </row>
    <row r="1646" spans="1:34" x14ac:dyDescent="0.25">
      <c r="A1646" s="2" t="str">
        <f>VOZ_WHATSAPP[[#This Row],[ID Asesor]]&amp;VOZ_WHATSAPP[[#This Row],[Fecha Monitoreo]]</f>
        <v>369145854</v>
      </c>
      <c r="B1646" s="2">
        <v>45854</v>
      </c>
      <c r="C1646" s="1" t="s">
        <v>59</v>
      </c>
      <c r="D1646" s="1">
        <v>3691</v>
      </c>
      <c r="E1646" s="2">
        <v>45854</v>
      </c>
      <c r="F1646" s="3">
        <v>0.35069444444444442</v>
      </c>
      <c r="G1646" s="1" t="s">
        <v>60</v>
      </c>
      <c r="H1646" s="1" t="s">
        <v>44</v>
      </c>
      <c r="I1646" s="1">
        <v>1402</v>
      </c>
      <c r="J1646" s="1">
        <v>3114714027</v>
      </c>
      <c r="K1646" s="1" t="s">
        <v>45</v>
      </c>
      <c r="L1646" s="1" t="s">
        <v>46</v>
      </c>
      <c r="M1646" s="1" t="s">
        <v>46</v>
      </c>
      <c r="N1646" s="1" t="s">
        <v>46</v>
      </c>
      <c r="O1646" s="1" t="s">
        <v>46</v>
      </c>
      <c r="P1646" s="1" t="s">
        <v>46</v>
      </c>
      <c r="Q1646" s="1" t="s">
        <v>46</v>
      </c>
      <c r="R1646" s="1" t="s">
        <v>46</v>
      </c>
      <c r="S1646" s="1" t="s">
        <v>46</v>
      </c>
      <c r="T1646" s="12" t="str">
        <f>IF(OR(VOZ_WHATSAPP[[#This Row],[Brinda argumentos coherentes a la objeción]]="No Cumple",VOZ_WHATSAPP[[#This Row],[Despliegue de Beneficios y/o consecuencias]]="No Cumple"),"Sin Negocio","Negocio")</f>
        <v>Negocio</v>
      </c>
      <c r="U1646" s="1" t="s">
        <v>46</v>
      </c>
      <c r="V1646" s="1" t="s">
        <v>46</v>
      </c>
      <c r="W1646" s="1" t="s">
        <v>46</v>
      </c>
      <c r="X1646" s="12" t="str">
        <f>IF(OR(VOZ_WHATSAPP[[#This Row],[Confirma Valor de pago]]="No Cumple",VOZ_WHATSAPP[[#This Row],[Confirma hora de pago]]="No Cumple",VOZ_WHATSAPP[[#This Row],[Confirma medio de pago]]="No Cumple"),"Sin Cierre","Cierre")</f>
        <v>Cierre</v>
      </c>
      <c r="Y1646" s="1" t="s">
        <v>46</v>
      </c>
      <c r="Z1646" s="1" t="s">
        <v>46</v>
      </c>
      <c r="AA1646" s="1" t="s">
        <v>46</v>
      </c>
      <c r="AB1646" s="1" t="s">
        <v>46</v>
      </c>
      <c r="AC1646" s="11" t="str">
        <f>IF(OR(VOZ_WHATSAPP[[#This Row],[La comunicación es asertiva, con respeto y evita maltrato]]="No Cumple",VOZ_WHATSAPP[[#This Row],[Cumple con las normativas legales]]="No Cumple"),"No Cumple","Cumple")</f>
        <v>Cumple</v>
      </c>
      <c r="AD1646" s="1" t="s">
        <v>46</v>
      </c>
      <c r="AE1646" s="1" t="s">
        <v>1554</v>
      </c>
      <c r="AF1646" s="4">
        <v>1</v>
      </c>
      <c r="AG1646" s="4">
        <f>IF(AND(VOZ_WHATSAPP[[#This Row],[Estado Cierre]]="Sin Cierre",VOZ_WHATSAPP[[#This Row],[Nota Negocio]]="Sin Negocio"),VOZ_WHATSAPP[[#This Row],[Nota]]-24%,VOZ_WHATSAPP[[#This Row],[Nota]])</f>
        <v>1</v>
      </c>
      <c r="AH1646" s="8">
        <f>IF(VOZ_WHATSAPP[[#This Row],[Estado Legal]]="No Cumple",0,IF(VOZ_WHATSAPP[[#This Row],[Realiza lectura de guion Legal]]="No Cumple",VOZ_WHATSAPP[[#This Row],[Nota 2]]-50%,VOZ_WHATSAPP[[#This Row],[Nota 2]]))</f>
        <v>1</v>
      </c>
    </row>
    <row r="1647" spans="1:34" x14ac:dyDescent="0.25">
      <c r="A1647" s="2" t="str">
        <f>VOZ_WHATSAPP[[#This Row],[ID Asesor]]&amp;VOZ_WHATSAPP[[#This Row],[Fecha Monitoreo]]</f>
        <v>317045854</v>
      </c>
      <c r="B1647" s="2">
        <v>45854</v>
      </c>
      <c r="C1647" s="1" t="s">
        <v>56</v>
      </c>
      <c r="D1647" s="1">
        <v>3170</v>
      </c>
      <c r="E1647" s="2">
        <v>45854</v>
      </c>
      <c r="F1647" s="3">
        <v>0.35486111111111113</v>
      </c>
      <c r="G1647" s="1" t="s">
        <v>60</v>
      </c>
      <c r="H1647" s="1" t="s">
        <v>44</v>
      </c>
      <c r="I1647" s="1">
        <v>1217</v>
      </c>
      <c r="J1647" s="1">
        <v>3123418708</v>
      </c>
      <c r="K1647" s="1" t="s">
        <v>45</v>
      </c>
      <c r="L1647" s="1" t="s">
        <v>46</v>
      </c>
      <c r="M1647" s="1" t="s">
        <v>46</v>
      </c>
      <c r="N1647" s="1" t="s">
        <v>46</v>
      </c>
      <c r="O1647" s="1" t="s">
        <v>46</v>
      </c>
      <c r="P1647" s="1" t="s">
        <v>46</v>
      </c>
      <c r="Q1647" s="1" t="s">
        <v>46</v>
      </c>
      <c r="R1647" s="1" t="s">
        <v>46</v>
      </c>
      <c r="S1647" s="1" t="s">
        <v>46</v>
      </c>
      <c r="T1647" s="12" t="str">
        <f>IF(OR(VOZ_WHATSAPP[[#This Row],[Brinda argumentos coherentes a la objeción]]="No Cumple",VOZ_WHATSAPP[[#This Row],[Despliegue de Beneficios y/o consecuencias]]="No Cumple"),"Sin Negocio","Negocio")</f>
        <v>Negocio</v>
      </c>
      <c r="U1647" s="1" t="s">
        <v>48</v>
      </c>
      <c r="V1647" s="1" t="s">
        <v>48</v>
      </c>
      <c r="W1647" s="1" t="s">
        <v>48</v>
      </c>
      <c r="X1647" s="12" t="str">
        <f>IF(OR(VOZ_WHATSAPP[[#This Row],[Confirma Valor de pago]]="No Cumple",VOZ_WHATSAPP[[#This Row],[Confirma hora de pago]]="No Cumple",VOZ_WHATSAPP[[#This Row],[Confirma medio de pago]]="No Cumple"),"Sin Cierre","Cierre")</f>
        <v>Cierre</v>
      </c>
      <c r="Y1647" s="1" t="s">
        <v>46</v>
      </c>
      <c r="Z1647" s="1" t="s">
        <v>46</v>
      </c>
      <c r="AA1647" s="1" t="s">
        <v>46</v>
      </c>
      <c r="AB1647" s="1" t="s">
        <v>46</v>
      </c>
      <c r="AC1647" s="11" t="str">
        <f>IF(OR(VOZ_WHATSAPP[[#This Row],[La comunicación es asertiva, con respeto y evita maltrato]]="No Cumple",VOZ_WHATSAPP[[#This Row],[Cumple con las normativas legales]]="No Cumple"),"No Cumple","Cumple")</f>
        <v>Cumple</v>
      </c>
      <c r="AD1647" s="1" t="s">
        <v>46</v>
      </c>
      <c r="AE1647" s="1" t="s">
        <v>1555</v>
      </c>
      <c r="AF1647" s="4">
        <v>1</v>
      </c>
      <c r="AG1647" s="4">
        <f>IF(AND(VOZ_WHATSAPP[[#This Row],[Estado Cierre]]="Sin Cierre",VOZ_WHATSAPP[[#This Row],[Nota Negocio]]="Sin Negocio"),VOZ_WHATSAPP[[#This Row],[Nota]]-24%,VOZ_WHATSAPP[[#This Row],[Nota]])</f>
        <v>1</v>
      </c>
      <c r="AH1647" s="8">
        <f>IF(VOZ_WHATSAPP[[#This Row],[Estado Legal]]="No Cumple",0,IF(VOZ_WHATSAPP[[#This Row],[Realiza lectura de guion Legal]]="No Cumple",VOZ_WHATSAPP[[#This Row],[Nota 2]]-50%,VOZ_WHATSAPP[[#This Row],[Nota 2]]))</f>
        <v>1</v>
      </c>
    </row>
    <row r="1648" spans="1:34" x14ac:dyDescent="0.25">
      <c r="A1648" s="2" t="str">
        <f>VOZ_WHATSAPP[[#This Row],[ID Asesor]]&amp;VOZ_WHATSAPP[[#This Row],[Fecha Monitoreo]]</f>
        <v>361245854</v>
      </c>
      <c r="B1648" s="2">
        <v>45854</v>
      </c>
      <c r="C1648" s="1" t="s">
        <v>696</v>
      </c>
      <c r="D1648" s="1">
        <v>3612</v>
      </c>
      <c r="E1648" s="2">
        <v>45854</v>
      </c>
      <c r="F1648" s="3">
        <v>0.3263888888888889</v>
      </c>
      <c r="G1648" s="1" t="s">
        <v>58</v>
      </c>
      <c r="H1648" s="1" t="s">
        <v>44</v>
      </c>
      <c r="I1648" s="1">
        <v>1264</v>
      </c>
      <c r="J1648" s="1">
        <v>3102045584</v>
      </c>
      <c r="K1648" s="1" t="s">
        <v>45</v>
      </c>
      <c r="L1648" s="1" t="s">
        <v>46</v>
      </c>
      <c r="M1648" s="1" t="s">
        <v>48</v>
      </c>
      <c r="N1648" s="1" t="s">
        <v>46</v>
      </c>
      <c r="O1648" s="1" t="s">
        <v>46</v>
      </c>
      <c r="P1648" s="1" t="s">
        <v>46</v>
      </c>
      <c r="Q1648" s="1" t="s">
        <v>46</v>
      </c>
      <c r="R1648" s="1" t="s">
        <v>46</v>
      </c>
      <c r="S1648" s="1" t="s">
        <v>46</v>
      </c>
      <c r="T1648" s="12" t="str">
        <f>IF(OR(VOZ_WHATSAPP[[#This Row],[Brinda argumentos coherentes a la objeción]]="No Cumple",VOZ_WHATSAPP[[#This Row],[Despliegue de Beneficios y/o consecuencias]]="No Cumple"),"Sin Negocio","Negocio")</f>
        <v>Negocio</v>
      </c>
      <c r="U1648" s="1" t="s">
        <v>48</v>
      </c>
      <c r="V1648" s="1" t="s">
        <v>48</v>
      </c>
      <c r="W1648" s="1" t="s">
        <v>48</v>
      </c>
      <c r="X1648" s="12" t="str">
        <f>IF(OR(VOZ_WHATSAPP[[#This Row],[Confirma Valor de pago]]="No Cumple",VOZ_WHATSAPP[[#This Row],[Confirma hora de pago]]="No Cumple",VOZ_WHATSAPP[[#This Row],[Confirma medio de pago]]="No Cumple"),"Sin Cierre","Cierre")</f>
        <v>Cierre</v>
      </c>
      <c r="Y1648" s="1" t="s">
        <v>48</v>
      </c>
      <c r="Z1648" s="1" t="s">
        <v>54</v>
      </c>
      <c r="AA1648" s="1" t="s">
        <v>46</v>
      </c>
      <c r="AB1648" s="1" t="s">
        <v>46</v>
      </c>
      <c r="AC1648" s="11" t="str">
        <f>IF(OR(VOZ_WHATSAPP[[#This Row],[La comunicación es asertiva, con respeto y evita maltrato]]="No Cumple",VOZ_WHATSAPP[[#This Row],[Cumple con las normativas legales]]="No Cumple"),"No Cumple","Cumple")</f>
        <v>Cumple</v>
      </c>
      <c r="AD1648" s="1" t="s">
        <v>48</v>
      </c>
      <c r="AE1648" s="1" t="s">
        <v>1556</v>
      </c>
      <c r="AF1648" s="4">
        <v>0.85</v>
      </c>
      <c r="AG1648" s="4">
        <f>IF(AND(VOZ_WHATSAPP[[#This Row],[Estado Cierre]]="Sin Cierre",VOZ_WHATSAPP[[#This Row],[Nota Negocio]]="Sin Negocio"),VOZ_WHATSAPP[[#This Row],[Nota]]-24%,VOZ_WHATSAPP[[#This Row],[Nota]])</f>
        <v>0.85</v>
      </c>
      <c r="AH1648" s="8">
        <f>IF(VOZ_WHATSAPP[[#This Row],[Estado Legal]]="No Cumple",0,IF(VOZ_WHATSAPP[[#This Row],[Realiza lectura de guion Legal]]="No Cumple",VOZ_WHATSAPP[[#This Row],[Nota 2]]-50%,VOZ_WHATSAPP[[#This Row],[Nota 2]]))</f>
        <v>0.85</v>
      </c>
    </row>
    <row r="1649" spans="1:34" x14ac:dyDescent="0.25">
      <c r="A1649" s="2" t="str">
        <f>VOZ_WHATSAPP[[#This Row],[ID Asesor]]&amp;VOZ_WHATSAPP[[#This Row],[Fecha Monitoreo]]</f>
        <v>362345854</v>
      </c>
      <c r="B1649" s="2">
        <v>45854</v>
      </c>
      <c r="C1649" s="1" t="s">
        <v>42</v>
      </c>
      <c r="D1649" s="1">
        <v>3623</v>
      </c>
      <c r="E1649" s="2">
        <v>45854</v>
      </c>
      <c r="F1649" s="3">
        <v>0.35416666666666669</v>
      </c>
      <c r="G1649" s="1" t="s">
        <v>58</v>
      </c>
      <c r="H1649" s="1" t="s">
        <v>44</v>
      </c>
      <c r="I1649" s="1">
        <v>459</v>
      </c>
      <c r="J1649" s="1">
        <v>3006775281</v>
      </c>
      <c r="K1649" s="1" t="s">
        <v>45</v>
      </c>
      <c r="L1649" s="1" t="s">
        <v>47</v>
      </c>
      <c r="M1649" s="1" t="s">
        <v>46</v>
      </c>
      <c r="N1649" s="1" t="s">
        <v>46</v>
      </c>
      <c r="O1649" s="1" t="s">
        <v>46</v>
      </c>
      <c r="P1649" s="1" t="s">
        <v>46</v>
      </c>
      <c r="Q1649" s="1" t="s">
        <v>48</v>
      </c>
      <c r="R1649" s="1" t="s">
        <v>48</v>
      </c>
      <c r="S1649" s="1" t="s">
        <v>46</v>
      </c>
      <c r="T1649" s="12" t="str">
        <f>IF(OR(VOZ_WHATSAPP[[#This Row],[Brinda argumentos coherentes a la objeción]]="No Cumple",VOZ_WHATSAPP[[#This Row],[Despliegue de Beneficios y/o consecuencias]]="No Cumple"),"Sin Negocio","Negocio")</f>
        <v>Negocio</v>
      </c>
      <c r="U1649" s="1" t="s">
        <v>46</v>
      </c>
      <c r="V1649" s="1" t="s">
        <v>46</v>
      </c>
      <c r="W1649" s="1" t="s">
        <v>46</v>
      </c>
      <c r="X1649" s="12" t="str">
        <f>IF(OR(VOZ_WHATSAPP[[#This Row],[Confirma Valor de pago]]="No Cumple",VOZ_WHATSAPP[[#This Row],[Confirma hora de pago]]="No Cumple",VOZ_WHATSAPP[[#This Row],[Confirma medio de pago]]="No Cumple"),"Sin Cierre","Cierre")</f>
        <v>Cierre</v>
      </c>
      <c r="Y1649" s="1" t="s">
        <v>46</v>
      </c>
      <c r="Z1649" s="1" t="s">
        <v>46</v>
      </c>
      <c r="AA1649" s="1" t="s">
        <v>46</v>
      </c>
      <c r="AB1649" s="1" t="s">
        <v>46</v>
      </c>
      <c r="AC1649" s="11" t="str">
        <f>IF(OR(VOZ_WHATSAPP[[#This Row],[La comunicación es asertiva, con respeto y evita maltrato]]="No Cumple",VOZ_WHATSAPP[[#This Row],[Cumple con las normativas legales]]="No Cumple"),"No Cumple","Cumple")</f>
        <v>Cumple</v>
      </c>
      <c r="AD1649" s="1" t="s">
        <v>46</v>
      </c>
      <c r="AE1649" s="1" t="s">
        <v>1451</v>
      </c>
      <c r="AF1649" s="4">
        <v>0.96</v>
      </c>
      <c r="AG1649" s="4">
        <f>IF(AND(VOZ_WHATSAPP[[#This Row],[Estado Cierre]]="Sin Cierre",VOZ_WHATSAPP[[#This Row],[Nota Negocio]]="Sin Negocio"),VOZ_WHATSAPP[[#This Row],[Nota]]-24%,VOZ_WHATSAPP[[#This Row],[Nota]])</f>
        <v>0.96</v>
      </c>
      <c r="AH1649" s="8">
        <f>IF(VOZ_WHATSAPP[[#This Row],[Estado Legal]]="No Cumple",0,IF(VOZ_WHATSAPP[[#This Row],[Realiza lectura de guion Legal]]="No Cumple",VOZ_WHATSAPP[[#This Row],[Nota 2]]-50%,VOZ_WHATSAPP[[#This Row],[Nota 2]]))</f>
        <v>0.96</v>
      </c>
    </row>
    <row r="1650" spans="1:34" x14ac:dyDescent="0.25">
      <c r="A1650" s="2" t="str">
        <f>VOZ_WHATSAPP[[#This Row],[ID Asesor]]&amp;VOZ_WHATSAPP[[#This Row],[Fecha Monitoreo]]</f>
        <v>382345854</v>
      </c>
      <c r="B1650" s="2">
        <v>45854</v>
      </c>
      <c r="C1650" s="1" t="s">
        <v>126</v>
      </c>
      <c r="D1650" s="1">
        <v>3823</v>
      </c>
      <c r="E1650" s="2">
        <v>45854</v>
      </c>
      <c r="F1650" s="3">
        <v>0.36527777777777776</v>
      </c>
      <c r="G1650" s="1" t="s">
        <v>58</v>
      </c>
      <c r="H1650" s="1" t="s">
        <v>44</v>
      </c>
      <c r="I1650" s="1">
        <v>592</v>
      </c>
      <c r="J1650" s="1">
        <v>3042328953</v>
      </c>
      <c r="K1650" s="1" t="s">
        <v>45</v>
      </c>
      <c r="L1650" s="1" t="s">
        <v>46</v>
      </c>
      <c r="M1650" s="1" t="s">
        <v>46</v>
      </c>
      <c r="N1650" s="1" t="s">
        <v>46</v>
      </c>
      <c r="O1650" s="1" t="s">
        <v>46</v>
      </c>
      <c r="P1650" s="1" t="s">
        <v>46</v>
      </c>
      <c r="Q1650" s="1" t="s">
        <v>46</v>
      </c>
      <c r="R1650" s="1" t="s">
        <v>46</v>
      </c>
      <c r="S1650" s="1" t="s">
        <v>48</v>
      </c>
      <c r="T1650" s="12" t="str">
        <f>IF(OR(VOZ_WHATSAPP[[#This Row],[Brinda argumentos coherentes a la objeción]]="No Cumple",VOZ_WHATSAPP[[#This Row],[Despliegue de Beneficios y/o consecuencias]]="No Cumple"),"Sin Negocio","Negocio")</f>
        <v>Negocio</v>
      </c>
      <c r="U1650" s="1" t="s">
        <v>47</v>
      </c>
      <c r="V1650" s="1" t="s">
        <v>47</v>
      </c>
      <c r="W1650" s="1" t="s">
        <v>47</v>
      </c>
      <c r="X1650" s="12" t="str">
        <f>IF(OR(VOZ_WHATSAPP[[#This Row],[Confirma Valor de pago]]="No Cumple",VOZ_WHATSAPP[[#This Row],[Confirma hora de pago]]="No Cumple",VOZ_WHATSAPP[[#This Row],[Confirma medio de pago]]="No Cumple"),"Sin Cierre","Cierre")</f>
        <v>Sin Cierre</v>
      </c>
      <c r="Y1650" s="1" t="s">
        <v>46</v>
      </c>
      <c r="Z1650" s="1" t="s">
        <v>46</v>
      </c>
      <c r="AA1650" s="1" t="s">
        <v>46</v>
      </c>
      <c r="AB1650" s="1" t="s">
        <v>46</v>
      </c>
      <c r="AC1650" s="11" t="str">
        <f>IF(OR(VOZ_WHATSAPP[[#This Row],[La comunicación es asertiva, con respeto y evita maltrato]]="No Cumple",VOZ_WHATSAPP[[#This Row],[Cumple con las normativas legales]]="No Cumple"),"No Cumple","Cumple")</f>
        <v>Cumple</v>
      </c>
      <c r="AD1650" s="1" t="s">
        <v>46</v>
      </c>
      <c r="AE1650" s="1" t="s">
        <v>1557</v>
      </c>
      <c r="AF1650" s="4">
        <v>0.76</v>
      </c>
      <c r="AG1650" s="4">
        <f>IF(AND(VOZ_WHATSAPP[[#This Row],[Estado Cierre]]="Sin Cierre",VOZ_WHATSAPP[[#This Row],[Nota Negocio]]="Sin Negocio"),VOZ_WHATSAPP[[#This Row],[Nota]]-24%,VOZ_WHATSAPP[[#This Row],[Nota]])</f>
        <v>0.76</v>
      </c>
      <c r="AH1650" s="8">
        <f>IF(VOZ_WHATSAPP[[#This Row],[Estado Legal]]="No Cumple",0,IF(VOZ_WHATSAPP[[#This Row],[Realiza lectura de guion Legal]]="No Cumple",VOZ_WHATSAPP[[#This Row],[Nota 2]]-50%,VOZ_WHATSAPP[[#This Row],[Nota 2]]))</f>
        <v>0.76</v>
      </c>
    </row>
    <row r="1651" spans="1:34" x14ac:dyDescent="0.25">
      <c r="A1651" s="2" t="str">
        <f>VOZ_WHATSAPP[[#This Row],[ID Asesor]]&amp;VOZ_WHATSAPP[[#This Row],[Fecha Monitoreo]]</f>
        <v>296645854</v>
      </c>
      <c r="B1651" s="2">
        <v>45854</v>
      </c>
      <c r="C1651" s="1" t="s">
        <v>59</v>
      </c>
      <c r="D1651" s="1">
        <v>2966</v>
      </c>
      <c r="E1651" s="2">
        <v>45854</v>
      </c>
      <c r="F1651" s="3">
        <v>0.3659722222222222</v>
      </c>
      <c r="G1651" s="1" t="s">
        <v>51</v>
      </c>
      <c r="H1651" s="1" t="s">
        <v>44</v>
      </c>
      <c r="I1651" s="1">
        <v>1133</v>
      </c>
      <c r="J1651" s="1">
        <v>3236662318</v>
      </c>
      <c r="K1651" s="1" t="s">
        <v>45</v>
      </c>
      <c r="L1651" s="1" t="s">
        <v>47</v>
      </c>
      <c r="M1651" s="1" t="s">
        <v>46</v>
      </c>
      <c r="N1651" s="1" t="s">
        <v>46</v>
      </c>
      <c r="O1651" s="1" t="s">
        <v>54</v>
      </c>
      <c r="P1651" s="1" t="s">
        <v>46</v>
      </c>
      <c r="Q1651" s="1" t="s">
        <v>46</v>
      </c>
      <c r="R1651" s="1" t="s">
        <v>46</v>
      </c>
      <c r="S1651" s="1" t="s">
        <v>46</v>
      </c>
      <c r="T1651" s="12" t="str">
        <f>IF(OR(VOZ_WHATSAPP[[#This Row],[Brinda argumentos coherentes a la objeción]]="No Cumple",VOZ_WHATSAPP[[#This Row],[Despliegue de Beneficios y/o consecuencias]]="No Cumple"),"Sin Negocio","Negocio")</f>
        <v>Negocio</v>
      </c>
      <c r="U1651" s="1" t="s">
        <v>46</v>
      </c>
      <c r="V1651" s="1" t="s">
        <v>47</v>
      </c>
      <c r="W1651" s="1" t="s">
        <v>46</v>
      </c>
      <c r="X1651" s="12" t="str">
        <f>IF(OR(VOZ_WHATSAPP[[#This Row],[Confirma Valor de pago]]="No Cumple",VOZ_WHATSAPP[[#This Row],[Confirma hora de pago]]="No Cumple",VOZ_WHATSAPP[[#This Row],[Confirma medio de pago]]="No Cumple"),"Sin Cierre","Cierre")</f>
        <v>Sin Cierre</v>
      </c>
      <c r="Y1651" s="1" t="s">
        <v>46</v>
      </c>
      <c r="Z1651" s="1" t="s">
        <v>46</v>
      </c>
      <c r="AA1651" s="1" t="s">
        <v>46</v>
      </c>
      <c r="AB1651" s="1" t="s">
        <v>46</v>
      </c>
      <c r="AC1651" s="11" t="str">
        <f>IF(OR(VOZ_WHATSAPP[[#This Row],[La comunicación es asertiva, con respeto y evita maltrato]]="No Cumple",VOZ_WHATSAPP[[#This Row],[Cumple con las normativas legales]]="No Cumple"),"No Cumple","Cumple")</f>
        <v>Cumple</v>
      </c>
      <c r="AD1651" s="1" t="s">
        <v>46</v>
      </c>
      <c r="AE1651" s="1" t="s">
        <v>1558</v>
      </c>
      <c r="AF1651" s="4">
        <v>0.83</v>
      </c>
      <c r="AG1651" s="4">
        <f>IF(AND(VOZ_WHATSAPP[[#This Row],[Estado Cierre]]="Sin Cierre",VOZ_WHATSAPP[[#This Row],[Nota Negocio]]="Sin Negocio"),VOZ_WHATSAPP[[#This Row],[Nota]]-24%,VOZ_WHATSAPP[[#This Row],[Nota]])</f>
        <v>0.83</v>
      </c>
      <c r="AH1651" s="8">
        <f>IF(VOZ_WHATSAPP[[#This Row],[Estado Legal]]="No Cumple",0,IF(VOZ_WHATSAPP[[#This Row],[Realiza lectura de guion Legal]]="No Cumple",VOZ_WHATSAPP[[#This Row],[Nota 2]]-50%,VOZ_WHATSAPP[[#This Row],[Nota 2]]))</f>
        <v>0.83</v>
      </c>
    </row>
    <row r="1652" spans="1:34" x14ac:dyDescent="0.25">
      <c r="A1652" s="2" t="str">
        <f>VOZ_WHATSAPP[[#This Row],[ID Asesor]]&amp;VOZ_WHATSAPP[[#This Row],[Fecha Monitoreo]]</f>
        <v>380445854</v>
      </c>
      <c r="B1652" s="2">
        <v>45854</v>
      </c>
      <c r="C1652" s="1" t="s">
        <v>42</v>
      </c>
      <c r="D1652" s="1">
        <v>3804</v>
      </c>
      <c r="E1652" s="2">
        <v>45854</v>
      </c>
      <c r="F1652" s="3">
        <v>0.3611111111111111</v>
      </c>
      <c r="G1652" s="1" t="s">
        <v>58</v>
      </c>
      <c r="H1652" s="1" t="s">
        <v>44</v>
      </c>
      <c r="I1652" s="1">
        <v>446</v>
      </c>
      <c r="J1652" s="1">
        <v>3143281560</v>
      </c>
      <c r="K1652" s="1" t="s">
        <v>45</v>
      </c>
      <c r="L1652" s="1" t="s">
        <v>46</v>
      </c>
      <c r="M1652" s="1" t="s">
        <v>46</v>
      </c>
      <c r="N1652" s="1" t="s">
        <v>46</v>
      </c>
      <c r="O1652" s="1" t="s">
        <v>54</v>
      </c>
      <c r="P1652" s="1" t="s">
        <v>46</v>
      </c>
      <c r="Q1652" s="1" t="s">
        <v>48</v>
      </c>
      <c r="R1652" s="1" t="s">
        <v>48</v>
      </c>
      <c r="S1652" s="1" t="s">
        <v>48</v>
      </c>
      <c r="T1652" s="12" t="str">
        <f>IF(OR(VOZ_WHATSAPP[[#This Row],[Brinda argumentos coherentes a la objeción]]="No Cumple",VOZ_WHATSAPP[[#This Row],[Despliegue de Beneficios y/o consecuencias]]="No Cumple"),"Sin Negocio","Negocio")</f>
        <v>Negocio</v>
      </c>
      <c r="U1652" s="1" t="s">
        <v>46</v>
      </c>
      <c r="V1652" s="1" t="s">
        <v>46</v>
      </c>
      <c r="W1652" s="1" t="s">
        <v>46</v>
      </c>
      <c r="X1652" s="12" t="str">
        <f>IF(OR(VOZ_WHATSAPP[[#This Row],[Confirma Valor de pago]]="No Cumple",VOZ_WHATSAPP[[#This Row],[Confirma hora de pago]]="No Cumple",VOZ_WHATSAPP[[#This Row],[Confirma medio de pago]]="No Cumple"),"Sin Cierre","Cierre")</f>
        <v>Cierre</v>
      </c>
      <c r="Y1652" s="1" t="s">
        <v>46</v>
      </c>
      <c r="Z1652" s="1" t="s">
        <v>46</v>
      </c>
      <c r="AA1652" s="1" t="s">
        <v>46</v>
      </c>
      <c r="AB1652" s="1" t="s">
        <v>46</v>
      </c>
      <c r="AC1652" s="11" t="str">
        <f>IF(OR(VOZ_WHATSAPP[[#This Row],[La comunicación es asertiva, con respeto y evita maltrato]]="No Cumple",VOZ_WHATSAPP[[#This Row],[Cumple con las normativas legales]]="No Cumple"),"No Cumple","Cumple")</f>
        <v>Cumple</v>
      </c>
      <c r="AD1652" s="1" t="s">
        <v>46</v>
      </c>
      <c r="AE1652" s="1" t="s">
        <v>1559</v>
      </c>
      <c r="AF1652" s="4">
        <v>0.95</v>
      </c>
      <c r="AG1652" s="4">
        <f>IF(AND(VOZ_WHATSAPP[[#This Row],[Estado Cierre]]="Sin Cierre",VOZ_WHATSAPP[[#This Row],[Nota Negocio]]="Sin Negocio"),VOZ_WHATSAPP[[#This Row],[Nota]]-24%,VOZ_WHATSAPP[[#This Row],[Nota]])</f>
        <v>0.95</v>
      </c>
      <c r="AH1652" s="8">
        <f>IF(VOZ_WHATSAPP[[#This Row],[Estado Legal]]="No Cumple",0,IF(VOZ_WHATSAPP[[#This Row],[Realiza lectura de guion Legal]]="No Cumple",VOZ_WHATSAPP[[#This Row],[Nota 2]]-50%,VOZ_WHATSAPP[[#This Row],[Nota 2]]))</f>
        <v>0.95</v>
      </c>
    </row>
    <row r="1653" spans="1:34" x14ac:dyDescent="0.25">
      <c r="A1653" s="2" t="str">
        <f>VOZ_WHATSAPP[[#This Row],[ID Asesor]]&amp;VOZ_WHATSAPP[[#This Row],[Fecha Monitoreo]]</f>
        <v>254045854</v>
      </c>
      <c r="B1653" s="2">
        <v>45854</v>
      </c>
      <c r="C1653" s="1" t="s">
        <v>696</v>
      </c>
      <c r="D1653" s="1">
        <v>2540</v>
      </c>
      <c r="E1653" s="2">
        <v>45854</v>
      </c>
      <c r="F1653" s="3">
        <v>0.3840277777777778</v>
      </c>
      <c r="G1653" s="1" t="s">
        <v>60</v>
      </c>
      <c r="H1653" s="1" t="s">
        <v>44</v>
      </c>
      <c r="I1653" s="1">
        <v>1110</v>
      </c>
      <c r="J1653" s="1">
        <v>3135199481</v>
      </c>
      <c r="K1653" s="1" t="s">
        <v>45</v>
      </c>
      <c r="L1653" s="1" t="s">
        <v>46</v>
      </c>
      <c r="M1653" s="1" t="s">
        <v>46</v>
      </c>
      <c r="N1653" s="1" t="s">
        <v>46</v>
      </c>
      <c r="O1653" s="1" t="s">
        <v>46</v>
      </c>
      <c r="P1653" s="1" t="s">
        <v>46</v>
      </c>
      <c r="Q1653" s="1" t="s">
        <v>48</v>
      </c>
      <c r="R1653" s="1" t="s">
        <v>48</v>
      </c>
      <c r="S1653" s="1" t="s">
        <v>46</v>
      </c>
      <c r="T1653" s="12" t="str">
        <f>IF(OR(VOZ_WHATSAPP[[#This Row],[Brinda argumentos coherentes a la objeción]]="No Cumple",VOZ_WHATSAPP[[#This Row],[Despliegue de Beneficios y/o consecuencias]]="No Cumple"),"Sin Negocio","Negocio")</f>
        <v>Negocio</v>
      </c>
      <c r="U1653" s="1" t="s">
        <v>46</v>
      </c>
      <c r="V1653" s="1" t="s">
        <v>46</v>
      </c>
      <c r="W1653" s="1" t="s">
        <v>46</v>
      </c>
      <c r="X1653" s="12" t="str">
        <f>IF(OR(VOZ_WHATSAPP[[#This Row],[Confirma Valor de pago]]="No Cumple",VOZ_WHATSAPP[[#This Row],[Confirma hora de pago]]="No Cumple",VOZ_WHATSAPP[[#This Row],[Confirma medio de pago]]="No Cumple"),"Sin Cierre","Cierre")</f>
        <v>Cierre</v>
      </c>
      <c r="Y1653" s="1" t="s">
        <v>54</v>
      </c>
      <c r="Z1653" s="1" t="s">
        <v>46</v>
      </c>
      <c r="AA1653" s="1" t="s">
        <v>46</v>
      </c>
      <c r="AB1653" s="1" t="s">
        <v>46</v>
      </c>
      <c r="AC1653" s="11" t="str">
        <f>IF(OR(VOZ_WHATSAPP[[#This Row],[La comunicación es asertiva, con respeto y evita maltrato]]="No Cumple",VOZ_WHATSAPP[[#This Row],[Cumple con las normativas legales]]="No Cumple"),"No Cumple","Cumple")</f>
        <v>Cumple</v>
      </c>
      <c r="AD1653" s="1" t="s">
        <v>46</v>
      </c>
      <c r="AE1653" s="1" t="s">
        <v>1560</v>
      </c>
      <c r="AF1653" s="4">
        <v>0.92</v>
      </c>
      <c r="AG1653" s="4">
        <f>IF(AND(VOZ_WHATSAPP[[#This Row],[Estado Cierre]]="Sin Cierre",VOZ_WHATSAPP[[#This Row],[Nota Negocio]]="Sin Negocio"),VOZ_WHATSAPP[[#This Row],[Nota]]-24%,VOZ_WHATSAPP[[#This Row],[Nota]])</f>
        <v>0.92</v>
      </c>
      <c r="AH1653" s="8">
        <f>IF(VOZ_WHATSAPP[[#This Row],[Estado Legal]]="No Cumple",0,IF(VOZ_WHATSAPP[[#This Row],[Realiza lectura de guion Legal]]="No Cumple",VOZ_WHATSAPP[[#This Row],[Nota 2]]-50%,VOZ_WHATSAPP[[#This Row],[Nota 2]]))</f>
        <v>0.92</v>
      </c>
    </row>
    <row r="1654" spans="1:34" x14ac:dyDescent="0.25">
      <c r="A1654" s="2" t="str">
        <f>VOZ_WHATSAPP[[#This Row],[ID Asesor]]&amp;VOZ_WHATSAPP[[#This Row],[Fecha Monitoreo]]</f>
        <v>381745854</v>
      </c>
      <c r="B1654" s="2">
        <v>45854</v>
      </c>
      <c r="C1654" s="1" t="s">
        <v>126</v>
      </c>
      <c r="D1654" s="1">
        <v>3817</v>
      </c>
      <c r="E1654" s="2">
        <v>45854</v>
      </c>
      <c r="F1654" s="3">
        <v>0.3659722222222222</v>
      </c>
      <c r="G1654" s="1" t="s">
        <v>51</v>
      </c>
      <c r="H1654" s="1" t="s">
        <v>44</v>
      </c>
      <c r="I1654" s="1">
        <v>586</v>
      </c>
      <c r="J1654" s="1">
        <v>3213694669</v>
      </c>
      <c r="K1654" s="1" t="s">
        <v>45</v>
      </c>
      <c r="L1654" s="1" t="s">
        <v>46</v>
      </c>
      <c r="M1654" s="1" t="s">
        <v>46</v>
      </c>
      <c r="N1654" s="1" t="s">
        <v>46</v>
      </c>
      <c r="O1654" s="1" t="s">
        <v>46</v>
      </c>
      <c r="P1654" s="1" t="s">
        <v>46</v>
      </c>
      <c r="Q1654" s="1" t="s">
        <v>46</v>
      </c>
      <c r="R1654" s="1" t="s">
        <v>46</v>
      </c>
      <c r="S1654" s="1" t="s">
        <v>48</v>
      </c>
      <c r="T1654" s="12" t="str">
        <f>IF(OR(VOZ_WHATSAPP[[#This Row],[Brinda argumentos coherentes a la objeción]]="No Cumple",VOZ_WHATSAPP[[#This Row],[Despliegue de Beneficios y/o consecuencias]]="No Cumple"),"Sin Negocio","Negocio")</f>
        <v>Negocio</v>
      </c>
      <c r="U1654" s="1" t="s">
        <v>46</v>
      </c>
      <c r="V1654" s="1" t="s">
        <v>46</v>
      </c>
      <c r="W1654" s="1" t="s">
        <v>46</v>
      </c>
      <c r="X1654" s="12" t="str">
        <f>IF(OR(VOZ_WHATSAPP[[#This Row],[Confirma Valor de pago]]="No Cumple",VOZ_WHATSAPP[[#This Row],[Confirma hora de pago]]="No Cumple",VOZ_WHATSAPP[[#This Row],[Confirma medio de pago]]="No Cumple"),"Sin Cierre","Cierre")</f>
        <v>Cierre</v>
      </c>
      <c r="Y1654" s="1" t="s">
        <v>46</v>
      </c>
      <c r="Z1654" s="1" t="s">
        <v>46</v>
      </c>
      <c r="AA1654" s="1" t="s">
        <v>46</v>
      </c>
      <c r="AB1654" s="1" t="s">
        <v>46</v>
      </c>
      <c r="AC1654" s="11" t="str">
        <f>IF(OR(VOZ_WHATSAPP[[#This Row],[La comunicación es asertiva, con respeto y evita maltrato]]="No Cumple",VOZ_WHATSAPP[[#This Row],[Cumple con las normativas legales]]="No Cumple"),"No Cumple","Cumple")</f>
        <v>Cumple</v>
      </c>
      <c r="AD1654" s="1" t="s">
        <v>46</v>
      </c>
      <c r="AE1654" s="1" t="s">
        <v>133</v>
      </c>
      <c r="AF1654" s="4">
        <v>1</v>
      </c>
      <c r="AG1654" s="4">
        <f>IF(AND(VOZ_WHATSAPP[[#This Row],[Estado Cierre]]="Sin Cierre",VOZ_WHATSAPP[[#This Row],[Nota Negocio]]="Sin Negocio"),VOZ_WHATSAPP[[#This Row],[Nota]]-24%,VOZ_WHATSAPP[[#This Row],[Nota]])</f>
        <v>1</v>
      </c>
      <c r="AH1654" s="8">
        <f>IF(VOZ_WHATSAPP[[#This Row],[Estado Legal]]="No Cumple",0,IF(VOZ_WHATSAPP[[#This Row],[Realiza lectura de guion Legal]]="No Cumple",VOZ_WHATSAPP[[#This Row],[Nota 2]]-50%,VOZ_WHATSAPP[[#This Row],[Nota 2]]))</f>
        <v>1</v>
      </c>
    </row>
    <row r="1655" spans="1:34" x14ac:dyDescent="0.25">
      <c r="A1655" s="2" t="str">
        <f>VOZ_WHATSAPP[[#This Row],[ID Asesor]]&amp;VOZ_WHATSAPP[[#This Row],[Fecha Monitoreo]]</f>
        <v>326845854</v>
      </c>
      <c r="B1655" s="2">
        <v>45854</v>
      </c>
      <c r="C1655" s="1" t="s">
        <v>59</v>
      </c>
      <c r="D1655" s="1">
        <v>3268</v>
      </c>
      <c r="E1655" s="2">
        <v>45854</v>
      </c>
      <c r="F1655" s="3">
        <v>0.38819444444444445</v>
      </c>
      <c r="G1655" s="1" t="s">
        <v>51</v>
      </c>
      <c r="H1655" s="1" t="s">
        <v>44</v>
      </c>
      <c r="I1655" s="1">
        <v>1116</v>
      </c>
      <c r="J1655" s="1">
        <v>3134142598</v>
      </c>
      <c r="K1655" s="1" t="s">
        <v>45</v>
      </c>
      <c r="L1655" s="1" t="s">
        <v>46</v>
      </c>
      <c r="M1655" s="1" t="s">
        <v>46</v>
      </c>
      <c r="N1655" s="1" t="s">
        <v>46</v>
      </c>
      <c r="O1655" s="1" t="s">
        <v>46</v>
      </c>
      <c r="P1655" s="1" t="s">
        <v>46</v>
      </c>
      <c r="Q1655" s="1" t="s">
        <v>48</v>
      </c>
      <c r="R1655" s="1" t="s">
        <v>48</v>
      </c>
      <c r="S1655" s="1" t="s">
        <v>46</v>
      </c>
      <c r="T1655" s="12" t="str">
        <f>IF(OR(VOZ_WHATSAPP[[#This Row],[Brinda argumentos coherentes a la objeción]]="No Cumple",VOZ_WHATSAPP[[#This Row],[Despliegue de Beneficios y/o consecuencias]]="No Cumple"),"Sin Negocio","Negocio")</f>
        <v>Negocio</v>
      </c>
      <c r="U1655" s="1" t="s">
        <v>46</v>
      </c>
      <c r="V1655" s="1" t="s">
        <v>46</v>
      </c>
      <c r="W1655" s="1" t="s">
        <v>46</v>
      </c>
      <c r="X1655" s="12" t="str">
        <f>IF(OR(VOZ_WHATSAPP[[#This Row],[Confirma Valor de pago]]="No Cumple",VOZ_WHATSAPP[[#This Row],[Confirma hora de pago]]="No Cumple",VOZ_WHATSAPP[[#This Row],[Confirma medio de pago]]="No Cumple"),"Sin Cierre","Cierre")</f>
        <v>Cierre</v>
      </c>
      <c r="Y1655" s="1" t="s">
        <v>46</v>
      </c>
      <c r="Z1655" s="1" t="s">
        <v>46</v>
      </c>
      <c r="AA1655" s="1" t="s">
        <v>46</v>
      </c>
      <c r="AB1655" s="1" t="s">
        <v>46</v>
      </c>
      <c r="AC1655" s="11" t="str">
        <f>IF(OR(VOZ_WHATSAPP[[#This Row],[La comunicación es asertiva, con respeto y evita maltrato]]="No Cumple",VOZ_WHATSAPP[[#This Row],[Cumple con las normativas legales]]="No Cumple"),"No Cumple","Cumple")</f>
        <v>Cumple</v>
      </c>
      <c r="AD1655" s="1" t="s">
        <v>46</v>
      </c>
      <c r="AE1655" s="1" t="s">
        <v>1561</v>
      </c>
      <c r="AF1655" s="4">
        <v>1</v>
      </c>
      <c r="AG1655" s="4">
        <f>IF(AND(VOZ_WHATSAPP[[#This Row],[Estado Cierre]]="Sin Cierre",VOZ_WHATSAPP[[#This Row],[Nota Negocio]]="Sin Negocio"),VOZ_WHATSAPP[[#This Row],[Nota]]-24%,VOZ_WHATSAPP[[#This Row],[Nota]])</f>
        <v>1</v>
      </c>
      <c r="AH1655" s="8">
        <f>IF(VOZ_WHATSAPP[[#This Row],[Estado Legal]]="No Cumple",0,IF(VOZ_WHATSAPP[[#This Row],[Realiza lectura de guion Legal]]="No Cumple",VOZ_WHATSAPP[[#This Row],[Nota 2]]-50%,VOZ_WHATSAPP[[#This Row],[Nota 2]]))</f>
        <v>1</v>
      </c>
    </row>
    <row r="1656" spans="1:34" x14ac:dyDescent="0.25">
      <c r="A1656" s="2" t="str">
        <f>VOZ_WHATSAPP[[#This Row],[ID Asesor]]&amp;VOZ_WHATSAPP[[#This Row],[Fecha Monitoreo]]</f>
        <v>380745854</v>
      </c>
      <c r="B1656" s="2">
        <v>45854</v>
      </c>
      <c r="C1656" s="1" t="s">
        <v>696</v>
      </c>
      <c r="D1656" s="1">
        <v>3807</v>
      </c>
      <c r="E1656" s="2">
        <v>45854</v>
      </c>
      <c r="F1656" s="3">
        <v>0.37291666666666667</v>
      </c>
      <c r="G1656" s="1" t="s">
        <v>58</v>
      </c>
      <c r="H1656" s="1" t="s">
        <v>44</v>
      </c>
      <c r="I1656" s="1">
        <v>1419</v>
      </c>
      <c r="J1656" s="1">
        <v>3174172870</v>
      </c>
      <c r="K1656" s="1" t="s">
        <v>45</v>
      </c>
      <c r="L1656" s="1" t="s">
        <v>47</v>
      </c>
      <c r="M1656" s="1" t="s">
        <v>47</v>
      </c>
      <c r="N1656" s="1" t="s">
        <v>46</v>
      </c>
      <c r="O1656" s="1" t="s">
        <v>46</v>
      </c>
      <c r="P1656" s="1" t="s">
        <v>46</v>
      </c>
      <c r="Q1656" s="1" t="s">
        <v>46</v>
      </c>
      <c r="R1656" s="1" t="s">
        <v>46</v>
      </c>
      <c r="S1656" s="1" t="s">
        <v>46</v>
      </c>
      <c r="T1656" s="12" t="str">
        <f>IF(OR(VOZ_WHATSAPP[[#This Row],[Brinda argumentos coherentes a la objeción]]="No Cumple",VOZ_WHATSAPP[[#This Row],[Despliegue de Beneficios y/o consecuencias]]="No Cumple"),"Sin Negocio","Negocio")</f>
        <v>Negocio</v>
      </c>
      <c r="U1656" s="1" t="s">
        <v>47</v>
      </c>
      <c r="V1656" s="1" t="s">
        <v>46</v>
      </c>
      <c r="W1656" s="1" t="s">
        <v>46</v>
      </c>
      <c r="X1656" s="12" t="str">
        <f>IF(OR(VOZ_WHATSAPP[[#This Row],[Confirma Valor de pago]]="No Cumple",VOZ_WHATSAPP[[#This Row],[Confirma hora de pago]]="No Cumple",VOZ_WHATSAPP[[#This Row],[Confirma medio de pago]]="No Cumple"),"Sin Cierre","Cierre")</f>
        <v>Sin Cierre</v>
      </c>
      <c r="Y1656" s="1" t="s">
        <v>46</v>
      </c>
      <c r="Z1656" s="1" t="s">
        <v>46</v>
      </c>
      <c r="AA1656" s="1" t="s">
        <v>46</v>
      </c>
      <c r="AB1656" s="1" t="s">
        <v>46</v>
      </c>
      <c r="AC1656" s="11" t="str">
        <f>IF(OR(VOZ_WHATSAPP[[#This Row],[La comunicación es asertiva, con respeto y evita maltrato]]="No Cumple",VOZ_WHATSAPP[[#This Row],[Cumple con las normativas legales]]="No Cumple"),"No Cumple","Cumple")</f>
        <v>Cumple</v>
      </c>
      <c r="AD1656" s="1" t="s">
        <v>46</v>
      </c>
      <c r="AE1656" s="1" t="s">
        <v>1562</v>
      </c>
      <c r="AF1656" s="4">
        <v>0.84</v>
      </c>
      <c r="AG1656" s="4">
        <f>IF(AND(VOZ_WHATSAPP[[#This Row],[Estado Cierre]]="Sin Cierre",VOZ_WHATSAPP[[#This Row],[Nota Negocio]]="Sin Negocio"),VOZ_WHATSAPP[[#This Row],[Nota]]-24%,VOZ_WHATSAPP[[#This Row],[Nota]])</f>
        <v>0.84</v>
      </c>
      <c r="AH1656" s="8">
        <f>IF(VOZ_WHATSAPP[[#This Row],[Estado Legal]]="No Cumple",0,IF(VOZ_WHATSAPP[[#This Row],[Realiza lectura de guion Legal]]="No Cumple",VOZ_WHATSAPP[[#This Row],[Nota 2]]-50%,VOZ_WHATSAPP[[#This Row],[Nota 2]]))</f>
        <v>0.84</v>
      </c>
    </row>
    <row r="1657" spans="1:34" x14ac:dyDescent="0.25">
      <c r="A1657" s="2" t="str">
        <f>VOZ_WHATSAPP[[#This Row],[ID Asesor]]&amp;VOZ_WHATSAPP[[#This Row],[Fecha Monitoreo]]</f>
        <v>381545854</v>
      </c>
      <c r="B1657" s="2">
        <v>45854</v>
      </c>
      <c r="C1657" s="1" t="s">
        <v>42</v>
      </c>
      <c r="D1657" s="1">
        <v>3815</v>
      </c>
      <c r="E1657" s="2">
        <v>45854</v>
      </c>
      <c r="F1657" s="3">
        <v>0.41111111111111109</v>
      </c>
      <c r="G1657" s="1" t="s">
        <v>58</v>
      </c>
      <c r="H1657" s="1" t="s">
        <v>44</v>
      </c>
      <c r="I1657" s="1">
        <v>584</v>
      </c>
      <c r="J1657" s="1">
        <v>3045531578</v>
      </c>
      <c r="K1657" s="1" t="s">
        <v>45</v>
      </c>
      <c r="L1657" s="1" t="s">
        <v>46</v>
      </c>
      <c r="M1657" s="1" t="s">
        <v>46</v>
      </c>
      <c r="N1657" s="1" t="s">
        <v>46</v>
      </c>
      <c r="O1657" s="1" t="s">
        <v>54</v>
      </c>
      <c r="P1657" s="1" t="s">
        <v>46</v>
      </c>
      <c r="Q1657" s="1" t="s">
        <v>46</v>
      </c>
      <c r="R1657" s="1" t="s">
        <v>47</v>
      </c>
      <c r="S1657" s="1" t="s">
        <v>46</v>
      </c>
      <c r="T1657" s="12" t="str">
        <f>IF(OR(VOZ_WHATSAPP[[#This Row],[Brinda argumentos coherentes a la objeción]]="No Cumple",VOZ_WHATSAPP[[#This Row],[Despliegue de Beneficios y/o consecuencias]]="No Cumple"),"Sin Negocio","Negocio")</f>
        <v>Sin Negocio</v>
      </c>
      <c r="U1657" s="1" t="s">
        <v>46</v>
      </c>
      <c r="V1657" s="1" t="s">
        <v>46</v>
      </c>
      <c r="W1657" s="1" t="s">
        <v>46</v>
      </c>
      <c r="X1657" s="12" t="str">
        <f>IF(OR(VOZ_WHATSAPP[[#This Row],[Confirma Valor de pago]]="No Cumple",VOZ_WHATSAPP[[#This Row],[Confirma hora de pago]]="No Cumple",VOZ_WHATSAPP[[#This Row],[Confirma medio de pago]]="No Cumple"),"Sin Cierre","Cierre")</f>
        <v>Cierre</v>
      </c>
      <c r="Y1657" s="1" t="s">
        <v>46</v>
      </c>
      <c r="Z1657" s="1" t="s">
        <v>46</v>
      </c>
      <c r="AA1657" s="1" t="s">
        <v>46</v>
      </c>
      <c r="AB1657" s="1" t="s">
        <v>46</v>
      </c>
      <c r="AC1657" s="11" t="str">
        <f>IF(OR(VOZ_WHATSAPP[[#This Row],[La comunicación es asertiva, con respeto y evita maltrato]]="No Cumple",VOZ_WHATSAPP[[#This Row],[Cumple con las normativas legales]]="No Cumple"),"No Cumple","Cumple")</f>
        <v>Cumple</v>
      </c>
      <c r="AD1657" s="1" t="s">
        <v>46</v>
      </c>
      <c r="AE1657" s="1" t="s">
        <v>1563</v>
      </c>
      <c r="AF1657" s="4">
        <v>0.85</v>
      </c>
      <c r="AG1657" s="4">
        <f>IF(AND(VOZ_WHATSAPP[[#This Row],[Estado Cierre]]="Sin Cierre",VOZ_WHATSAPP[[#This Row],[Nota Negocio]]="Sin Negocio"),VOZ_WHATSAPP[[#This Row],[Nota]]-24%,VOZ_WHATSAPP[[#This Row],[Nota]])</f>
        <v>0.85</v>
      </c>
      <c r="AH1657" s="8">
        <f>IF(VOZ_WHATSAPP[[#This Row],[Estado Legal]]="No Cumple",0,IF(VOZ_WHATSAPP[[#This Row],[Realiza lectura de guion Legal]]="No Cumple",VOZ_WHATSAPP[[#This Row],[Nota 2]]-50%,VOZ_WHATSAPP[[#This Row],[Nota 2]]))</f>
        <v>0.85</v>
      </c>
    </row>
    <row r="1658" spans="1:34" x14ac:dyDescent="0.25">
      <c r="A1658" s="2" t="str">
        <f>VOZ_WHATSAPP[[#This Row],[ID Asesor]]&amp;VOZ_WHATSAPP[[#This Row],[Fecha Monitoreo]]</f>
        <v>399145854</v>
      </c>
      <c r="B1658" s="2">
        <v>45854</v>
      </c>
      <c r="C1658" s="1" t="s">
        <v>126</v>
      </c>
      <c r="D1658" s="1">
        <v>3991</v>
      </c>
      <c r="E1658" s="2">
        <v>45854</v>
      </c>
      <c r="F1658" s="3">
        <v>0.41944444444444445</v>
      </c>
      <c r="G1658" s="1" t="s">
        <v>58</v>
      </c>
      <c r="H1658" s="1" t="s">
        <v>44</v>
      </c>
      <c r="I1658" s="1">
        <v>572</v>
      </c>
      <c r="J1658" s="1">
        <v>3117183077</v>
      </c>
      <c r="K1658" s="1" t="s">
        <v>45</v>
      </c>
      <c r="L1658" s="1" t="s">
        <v>46</v>
      </c>
      <c r="M1658" s="1" t="s">
        <v>46</v>
      </c>
      <c r="N1658" s="1" t="s">
        <v>46</v>
      </c>
      <c r="O1658" s="1" t="s">
        <v>46</v>
      </c>
      <c r="P1658" s="1" t="s">
        <v>46</v>
      </c>
      <c r="Q1658" s="1" t="s">
        <v>46</v>
      </c>
      <c r="R1658" s="1" t="s">
        <v>46</v>
      </c>
      <c r="S1658" s="1" t="s">
        <v>48</v>
      </c>
      <c r="T1658" s="12" t="str">
        <f>IF(OR(VOZ_WHATSAPP[[#This Row],[Brinda argumentos coherentes a la objeción]]="No Cumple",VOZ_WHATSAPP[[#This Row],[Despliegue de Beneficios y/o consecuencias]]="No Cumple"),"Sin Negocio","Negocio")</f>
        <v>Negocio</v>
      </c>
      <c r="U1658" s="1" t="s">
        <v>46</v>
      </c>
      <c r="V1658" s="1" t="s">
        <v>46</v>
      </c>
      <c r="W1658" s="1" t="s">
        <v>46</v>
      </c>
      <c r="X1658" s="12" t="str">
        <f>IF(OR(VOZ_WHATSAPP[[#This Row],[Confirma Valor de pago]]="No Cumple",VOZ_WHATSAPP[[#This Row],[Confirma hora de pago]]="No Cumple",VOZ_WHATSAPP[[#This Row],[Confirma medio de pago]]="No Cumple"),"Sin Cierre","Cierre")</f>
        <v>Cierre</v>
      </c>
      <c r="Y1658" s="1" t="s">
        <v>46</v>
      </c>
      <c r="Z1658" s="1" t="s">
        <v>46</v>
      </c>
      <c r="AA1658" s="1" t="s">
        <v>46</v>
      </c>
      <c r="AB1658" s="1" t="s">
        <v>46</v>
      </c>
      <c r="AC1658" s="11" t="str">
        <f>IF(OR(VOZ_WHATSAPP[[#This Row],[La comunicación es asertiva, con respeto y evita maltrato]]="No Cumple",VOZ_WHATSAPP[[#This Row],[Cumple con las normativas legales]]="No Cumple"),"No Cumple","Cumple")</f>
        <v>Cumple</v>
      </c>
      <c r="AD1658" s="1" t="s">
        <v>46</v>
      </c>
      <c r="AE1658" s="1" t="s">
        <v>133</v>
      </c>
      <c r="AF1658" s="4">
        <v>1</v>
      </c>
      <c r="AG1658" s="4">
        <f>IF(AND(VOZ_WHATSAPP[[#This Row],[Estado Cierre]]="Sin Cierre",VOZ_WHATSAPP[[#This Row],[Nota Negocio]]="Sin Negocio"),VOZ_WHATSAPP[[#This Row],[Nota]]-24%,VOZ_WHATSAPP[[#This Row],[Nota]])</f>
        <v>1</v>
      </c>
      <c r="AH1658" s="8">
        <f>IF(VOZ_WHATSAPP[[#This Row],[Estado Legal]]="No Cumple",0,IF(VOZ_WHATSAPP[[#This Row],[Realiza lectura de guion Legal]]="No Cumple",VOZ_WHATSAPP[[#This Row],[Nota 2]]-50%,VOZ_WHATSAPP[[#This Row],[Nota 2]]))</f>
        <v>1</v>
      </c>
    </row>
    <row r="1659" spans="1:34" x14ac:dyDescent="0.25">
      <c r="A1659" s="2" t="str">
        <f>VOZ_WHATSAPP[[#This Row],[ID Asesor]]&amp;VOZ_WHATSAPP[[#This Row],[Fecha Monitoreo]]</f>
        <v>368645854</v>
      </c>
      <c r="B1659" s="2">
        <v>45854</v>
      </c>
      <c r="C1659" s="1" t="s">
        <v>59</v>
      </c>
      <c r="D1659" s="1">
        <v>3686</v>
      </c>
      <c r="E1659" s="2">
        <v>45854</v>
      </c>
      <c r="F1659" s="3">
        <v>0.40833333333333333</v>
      </c>
      <c r="G1659" s="1" t="s">
        <v>60</v>
      </c>
      <c r="H1659" s="1" t="s">
        <v>44</v>
      </c>
      <c r="I1659" s="1">
        <v>1397</v>
      </c>
      <c r="J1659" s="1">
        <v>3202464793</v>
      </c>
      <c r="K1659" s="1" t="s">
        <v>45</v>
      </c>
      <c r="L1659" s="1" t="s">
        <v>46</v>
      </c>
      <c r="M1659" s="1" t="s">
        <v>46</v>
      </c>
      <c r="N1659" s="1" t="s">
        <v>46</v>
      </c>
      <c r="O1659" s="1" t="s">
        <v>46</v>
      </c>
      <c r="P1659" s="1" t="s">
        <v>46</v>
      </c>
      <c r="Q1659" s="1" t="s">
        <v>48</v>
      </c>
      <c r="R1659" s="1" t="s">
        <v>48</v>
      </c>
      <c r="S1659" s="1" t="s">
        <v>46</v>
      </c>
      <c r="T1659" s="12" t="str">
        <f>IF(OR(VOZ_WHATSAPP[[#This Row],[Brinda argumentos coherentes a la objeción]]="No Cumple",VOZ_WHATSAPP[[#This Row],[Despliegue de Beneficios y/o consecuencias]]="No Cumple"),"Sin Negocio","Negocio")</f>
        <v>Negocio</v>
      </c>
      <c r="U1659" s="1" t="s">
        <v>46</v>
      </c>
      <c r="V1659" s="1" t="s">
        <v>46</v>
      </c>
      <c r="W1659" s="1" t="s">
        <v>46</v>
      </c>
      <c r="X1659" s="12" t="str">
        <f>IF(OR(VOZ_WHATSAPP[[#This Row],[Confirma Valor de pago]]="No Cumple",VOZ_WHATSAPP[[#This Row],[Confirma hora de pago]]="No Cumple",VOZ_WHATSAPP[[#This Row],[Confirma medio de pago]]="No Cumple"),"Sin Cierre","Cierre")</f>
        <v>Cierre</v>
      </c>
      <c r="Y1659" s="1" t="s">
        <v>46</v>
      </c>
      <c r="Z1659" s="1" t="s">
        <v>46</v>
      </c>
      <c r="AA1659" s="1" t="s">
        <v>46</v>
      </c>
      <c r="AB1659" s="1" t="s">
        <v>46</v>
      </c>
      <c r="AC1659" s="11" t="str">
        <f>IF(OR(VOZ_WHATSAPP[[#This Row],[La comunicación es asertiva, con respeto y evita maltrato]]="No Cumple",VOZ_WHATSAPP[[#This Row],[Cumple con las normativas legales]]="No Cumple"),"No Cumple","Cumple")</f>
        <v>Cumple</v>
      </c>
      <c r="AD1659" s="1" t="s">
        <v>46</v>
      </c>
      <c r="AE1659" s="1" t="s">
        <v>1564</v>
      </c>
      <c r="AF1659" s="4">
        <v>1</v>
      </c>
      <c r="AG1659" s="4">
        <f>IF(AND(VOZ_WHATSAPP[[#This Row],[Estado Cierre]]="Sin Cierre",VOZ_WHATSAPP[[#This Row],[Nota Negocio]]="Sin Negocio"),VOZ_WHATSAPP[[#This Row],[Nota]]-24%,VOZ_WHATSAPP[[#This Row],[Nota]])</f>
        <v>1</v>
      </c>
      <c r="AH1659" s="8">
        <f>IF(VOZ_WHATSAPP[[#This Row],[Estado Legal]]="No Cumple",0,IF(VOZ_WHATSAPP[[#This Row],[Realiza lectura de guion Legal]]="No Cumple",VOZ_WHATSAPP[[#This Row],[Nota 2]]-50%,VOZ_WHATSAPP[[#This Row],[Nota 2]]))</f>
        <v>1</v>
      </c>
    </row>
    <row r="1660" spans="1:34" x14ac:dyDescent="0.25">
      <c r="A1660" s="2" t="str">
        <f>VOZ_WHATSAPP[[#This Row],[ID Asesor]]&amp;VOZ_WHATSAPP[[#This Row],[Fecha Monitoreo]]</f>
        <v>363845854</v>
      </c>
      <c r="B1660" s="2">
        <v>45854</v>
      </c>
      <c r="C1660" s="1" t="s">
        <v>42</v>
      </c>
      <c r="D1660" s="1">
        <v>3638</v>
      </c>
      <c r="E1660" s="2">
        <v>45854</v>
      </c>
      <c r="F1660" s="3">
        <v>0.4284722222222222</v>
      </c>
      <c r="G1660" s="1" t="s">
        <v>58</v>
      </c>
      <c r="H1660" s="1" t="s">
        <v>44</v>
      </c>
      <c r="I1660" s="1">
        <v>573</v>
      </c>
      <c r="J1660" s="1">
        <v>3124396951</v>
      </c>
      <c r="K1660" s="1" t="s">
        <v>45</v>
      </c>
      <c r="L1660" s="1" t="s">
        <v>46</v>
      </c>
      <c r="M1660" s="1" t="s">
        <v>46</v>
      </c>
      <c r="N1660" s="1" t="s">
        <v>46</v>
      </c>
      <c r="O1660" s="1" t="s">
        <v>46</v>
      </c>
      <c r="P1660" s="1" t="s">
        <v>46</v>
      </c>
      <c r="Q1660" s="1" t="s">
        <v>46</v>
      </c>
      <c r="R1660" s="1" t="s">
        <v>46</v>
      </c>
      <c r="S1660" s="1" t="s">
        <v>46</v>
      </c>
      <c r="T1660" s="12" t="str">
        <f>IF(OR(VOZ_WHATSAPP[[#This Row],[Brinda argumentos coherentes a la objeción]]="No Cumple",VOZ_WHATSAPP[[#This Row],[Despliegue de Beneficios y/o consecuencias]]="No Cumple"),"Sin Negocio","Negocio")</f>
        <v>Negocio</v>
      </c>
      <c r="U1660" s="1" t="s">
        <v>46</v>
      </c>
      <c r="V1660" s="1" t="s">
        <v>46</v>
      </c>
      <c r="W1660" s="1" t="s">
        <v>46</v>
      </c>
      <c r="X1660" s="12" t="str">
        <f>IF(OR(VOZ_WHATSAPP[[#This Row],[Confirma Valor de pago]]="No Cumple",VOZ_WHATSAPP[[#This Row],[Confirma hora de pago]]="No Cumple",VOZ_WHATSAPP[[#This Row],[Confirma medio de pago]]="No Cumple"),"Sin Cierre","Cierre")</f>
        <v>Cierre</v>
      </c>
      <c r="Y1660" s="1" t="s">
        <v>46</v>
      </c>
      <c r="Z1660" s="1" t="s">
        <v>46</v>
      </c>
      <c r="AA1660" s="1" t="s">
        <v>46</v>
      </c>
      <c r="AB1660" s="1" t="s">
        <v>46</v>
      </c>
      <c r="AC1660" s="11" t="str">
        <f>IF(OR(VOZ_WHATSAPP[[#This Row],[La comunicación es asertiva, con respeto y evita maltrato]]="No Cumple",VOZ_WHATSAPP[[#This Row],[Cumple con las normativas legales]]="No Cumple"),"No Cumple","Cumple")</f>
        <v>Cumple</v>
      </c>
      <c r="AD1660" s="1" t="s">
        <v>46</v>
      </c>
      <c r="AE1660" s="1" t="s">
        <v>101</v>
      </c>
      <c r="AF1660" s="4">
        <v>1</v>
      </c>
      <c r="AG1660" s="4">
        <f>IF(AND(VOZ_WHATSAPP[[#This Row],[Estado Cierre]]="Sin Cierre",VOZ_WHATSAPP[[#This Row],[Nota Negocio]]="Sin Negocio"),VOZ_WHATSAPP[[#This Row],[Nota]]-24%,VOZ_WHATSAPP[[#This Row],[Nota]])</f>
        <v>1</v>
      </c>
      <c r="AH1660" s="8">
        <f>IF(VOZ_WHATSAPP[[#This Row],[Estado Legal]]="No Cumple",0,IF(VOZ_WHATSAPP[[#This Row],[Realiza lectura de guion Legal]]="No Cumple",VOZ_WHATSAPP[[#This Row],[Nota 2]]-50%,VOZ_WHATSAPP[[#This Row],[Nota 2]]))</f>
        <v>1</v>
      </c>
    </row>
    <row r="1661" spans="1:34" x14ac:dyDescent="0.25">
      <c r="A1661" s="2" t="str">
        <f>VOZ_WHATSAPP[[#This Row],[ID Asesor]]&amp;VOZ_WHATSAPP[[#This Row],[Fecha Monitoreo]]</f>
        <v>271745854</v>
      </c>
      <c r="B1661" s="2">
        <v>45854</v>
      </c>
      <c r="C1661" s="1" t="s">
        <v>56</v>
      </c>
      <c r="D1661" s="1">
        <v>2717</v>
      </c>
      <c r="E1661" s="2">
        <v>45854</v>
      </c>
      <c r="F1661" s="3">
        <v>0.33333333333333331</v>
      </c>
      <c r="G1661" s="1" t="s">
        <v>58</v>
      </c>
      <c r="H1661" s="1" t="s">
        <v>44</v>
      </c>
      <c r="I1661" s="1">
        <v>1165</v>
      </c>
      <c r="J1661" s="1">
        <v>3001034363</v>
      </c>
      <c r="K1661" s="1" t="s">
        <v>45</v>
      </c>
      <c r="L1661" s="1" t="s">
        <v>46</v>
      </c>
      <c r="M1661" s="1" t="s">
        <v>46</v>
      </c>
      <c r="N1661" s="1" t="s">
        <v>46</v>
      </c>
      <c r="O1661" s="1" t="s">
        <v>46</v>
      </c>
      <c r="P1661" s="1" t="s">
        <v>46</v>
      </c>
      <c r="Q1661" s="1" t="s">
        <v>48</v>
      </c>
      <c r="R1661" s="1" t="s">
        <v>48</v>
      </c>
      <c r="S1661" s="1" t="s">
        <v>46</v>
      </c>
      <c r="T1661" s="12" t="str">
        <f>IF(OR(VOZ_WHATSAPP[[#This Row],[Brinda argumentos coherentes a la objeción]]="No Cumple",VOZ_WHATSAPP[[#This Row],[Despliegue de Beneficios y/o consecuencias]]="No Cumple"),"Sin Negocio","Negocio")</f>
        <v>Negocio</v>
      </c>
      <c r="U1661" s="1" t="s">
        <v>46</v>
      </c>
      <c r="V1661" s="1" t="s">
        <v>46</v>
      </c>
      <c r="W1661" s="1" t="s">
        <v>47</v>
      </c>
      <c r="X1661" s="12" t="str">
        <f>IF(OR(VOZ_WHATSAPP[[#This Row],[Confirma Valor de pago]]="No Cumple",VOZ_WHATSAPP[[#This Row],[Confirma hora de pago]]="No Cumple",VOZ_WHATSAPP[[#This Row],[Confirma medio de pago]]="No Cumple"),"Sin Cierre","Cierre")</f>
        <v>Sin Cierre</v>
      </c>
      <c r="Y1661" s="1" t="s">
        <v>46</v>
      </c>
      <c r="Z1661" s="1" t="s">
        <v>46</v>
      </c>
      <c r="AA1661" s="1" t="s">
        <v>46</v>
      </c>
      <c r="AB1661" s="1" t="s">
        <v>46</v>
      </c>
      <c r="AC1661" s="11" t="str">
        <f>IF(OR(VOZ_WHATSAPP[[#This Row],[La comunicación es asertiva, con respeto y evita maltrato]]="No Cumple",VOZ_WHATSAPP[[#This Row],[Cumple con las normativas legales]]="No Cumple"),"No Cumple","Cumple")</f>
        <v>Cumple</v>
      </c>
      <c r="AD1661" s="1" t="s">
        <v>46</v>
      </c>
      <c r="AE1661" s="1" t="s">
        <v>1565</v>
      </c>
      <c r="AF1661" s="4">
        <v>0.92</v>
      </c>
      <c r="AG1661" s="4">
        <f>IF(AND(VOZ_WHATSAPP[[#This Row],[Estado Cierre]]="Sin Cierre",VOZ_WHATSAPP[[#This Row],[Nota Negocio]]="Sin Negocio"),VOZ_WHATSAPP[[#This Row],[Nota]]-24%,VOZ_WHATSAPP[[#This Row],[Nota]])</f>
        <v>0.92</v>
      </c>
      <c r="AH1661" s="8">
        <f>IF(VOZ_WHATSAPP[[#This Row],[Estado Legal]]="No Cumple",0,IF(VOZ_WHATSAPP[[#This Row],[Realiza lectura de guion Legal]]="No Cumple",VOZ_WHATSAPP[[#This Row],[Nota 2]]-50%,VOZ_WHATSAPP[[#This Row],[Nota 2]]))</f>
        <v>0.92</v>
      </c>
    </row>
    <row r="1662" spans="1:34" x14ac:dyDescent="0.25">
      <c r="A1662" s="2" t="str">
        <f>VOZ_WHATSAPP[[#This Row],[ID Asesor]]&amp;VOZ_WHATSAPP[[#This Row],[Fecha Monitoreo]]</f>
        <v>397445854</v>
      </c>
      <c r="B1662" s="2">
        <v>45854</v>
      </c>
      <c r="C1662" s="1" t="s">
        <v>59</v>
      </c>
      <c r="D1662" s="1">
        <v>3974</v>
      </c>
      <c r="E1662" s="2">
        <v>45854</v>
      </c>
      <c r="F1662" s="3">
        <v>0.36319444444444443</v>
      </c>
      <c r="G1662" s="1" t="s">
        <v>58</v>
      </c>
      <c r="H1662" s="1" t="s">
        <v>44</v>
      </c>
      <c r="I1662" s="1">
        <v>1447</v>
      </c>
      <c r="J1662" s="1">
        <v>3116878187</v>
      </c>
      <c r="K1662" s="1" t="s">
        <v>45</v>
      </c>
      <c r="L1662" s="1" t="s">
        <v>46</v>
      </c>
      <c r="M1662" s="1" t="s">
        <v>46</v>
      </c>
      <c r="N1662" s="1" t="s">
        <v>46</v>
      </c>
      <c r="O1662" s="1" t="s">
        <v>46</v>
      </c>
      <c r="P1662" s="1" t="s">
        <v>46</v>
      </c>
      <c r="Q1662" s="1" t="s">
        <v>46</v>
      </c>
      <c r="R1662" s="1" t="s">
        <v>46</v>
      </c>
      <c r="S1662" s="1" t="s">
        <v>46</v>
      </c>
      <c r="T1662" s="12" t="str">
        <f>IF(OR(VOZ_WHATSAPP[[#This Row],[Brinda argumentos coherentes a la objeción]]="No Cumple",VOZ_WHATSAPP[[#This Row],[Despliegue de Beneficios y/o consecuencias]]="No Cumple"),"Sin Negocio","Negocio")</f>
        <v>Negocio</v>
      </c>
      <c r="U1662" s="1" t="s">
        <v>48</v>
      </c>
      <c r="V1662" s="1" t="s">
        <v>48</v>
      </c>
      <c r="W1662" s="1" t="s">
        <v>48</v>
      </c>
      <c r="X1662" s="12" t="str">
        <f>IF(OR(VOZ_WHATSAPP[[#This Row],[Confirma Valor de pago]]="No Cumple",VOZ_WHATSAPP[[#This Row],[Confirma hora de pago]]="No Cumple",VOZ_WHATSAPP[[#This Row],[Confirma medio de pago]]="No Cumple"),"Sin Cierre","Cierre")</f>
        <v>Cierre</v>
      </c>
      <c r="Y1662" s="1" t="s">
        <v>46</v>
      </c>
      <c r="Z1662" s="1" t="s">
        <v>46</v>
      </c>
      <c r="AA1662" s="1" t="s">
        <v>46</v>
      </c>
      <c r="AB1662" s="1" t="s">
        <v>46</v>
      </c>
      <c r="AC1662" s="11" t="str">
        <f>IF(OR(VOZ_WHATSAPP[[#This Row],[La comunicación es asertiva, con respeto y evita maltrato]]="No Cumple",VOZ_WHATSAPP[[#This Row],[Cumple con las normativas legales]]="No Cumple"),"No Cumple","Cumple")</f>
        <v>Cumple</v>
      </c>
      <c r="AD1662" s="1" t="s">
        <v>46</v>
      </c>
      <c r="AE1662" s="1" t="s">
        <v>1566</v>
      </c>
      <c r="AF1662" s="4">
        <v>1</v>
      </c>
      <c r="AG1662" s="4">
        <f>IF(AND(VOZ_WHATSAPP[[#This Row],[Estado Cierre]]="Sin Cierre",VOZ_WHATSAPP[[#This Row],[Nota Negocio]]="Sin Negocio"),VOZ_WHATSAPP[[#This Row],[Nota]]-24%,VOZ_WHATSAPP[[#This Row],[Nota]])</f>
        <v>1</v>
      </c>
      <c r="AH1662" s="8">
        <f>IF(VOZ_WHATSAPP[[#This Row],[Estado Legal]]="No Cumple",0,IF(VOZ_WHATSAPP[[#This Row],[Realiza lectura de guion Legal]]="No Cumple",VOZ_WHATSAPP[[#This Row],[Nota 2]]-50%,VOZ_WHATSAPP[[#This Row],[Nota 2]]))</f>
        <v>1</v>
      </c>
    </row>
    <row r="1663" spans="1:34" x14ac:dyDescent="0.25">
      <c r="A1663" s="2" t="str">
        <f>VOZ_WHATSAPP[[#This Row],[ID Asesor]]&amp;VOZ_WHATSAPP[[#This Row],[Fecha Monitoreo]]</f>
        <v>304845854</v>
      </c>
      <c r="B1663" s="2">
        <v>45854</v>
      </c>
      <c r="C1663" s="1" t="s">
        <v>696</v>
      </c>
      <c r="D1663" s="1">
        <v>3048</v>
      </c>
      <c r="E1663" s="2">
        <v>45854</v>
      </c>
      <c r="F1663" s="3">
        <v>0.31736111111111109</v>
      </c>
      <c r="G1663" s="1" t="s">
        <v>43</v>
      </c>
      <c r="H1663" s="1" t="s">
        <v>44</v>
      </c>
      <c r="I1663" s="1">
        <v>1256</v>
      </c>
      <c r="J1663" s="1">
        <v>3166604885</v>
      </c>
      <c r="K1663" s="1" t="s">
        <v>45</v>
      </c>
      <c r="L1663" s="1" t="s">
        <v>46</v>
      </c>
      <c r="M1663" s="1" t="s">
        <v>46</v>
      </c>
      <c r="N1663" s="1" t="s">
        <v>46</v>
      </c>
      <c r="O1663" s="1" t="s">
        <v>46</v>
      </c>
      <c r="P1663" s="1" t="s">
        <v>46</v>
      </c>
      <c r="Q1663" s="1" t="s">
        <v>46</v>
      </c>
      <c r="R1663" s="1" t="s">
        <v>46</v>
      </c>
      <c r="S1663" s="1" t="s">
        <v>46</v>
      </c>
      <c r="T1663" s="12" t="str">
        <f>IF(OR(VOZ_WHATSAPP[[#This Row],[Brinda argumentos coherentes a la objeción]]="No Cumple",VOZ_WHATSAPP[[#This Row],[Despliegue de Beneficios y/o consecuencias]]="No Cumple"),"Sin Negocio","Negocio")</f>
        <v>Negocio</v>
      </c>
      <c r="U1663" s="1" t="s">
        <v>48</v>
      </c>
      <c r="V1663" s="1" t="s">
        <v>48</v>
      </c>
      <c r="W1663" s="1" t="s">
        <v>48</v>
      </c>
      <c r="X1663" s="12" t="str">
        <f>IF(OR(VOZ_WHATSAPP[[#This Row],[Confirma Valor de pago]]="No Cumple",VOZ_WHATSAPP[[#This Row],[Confirma hora de pago]]="No Cumple",VOZ_WHATSAPP[[#This Row],[Confirma medio de pago]]="No Cumple"),"Sin Cierre","Cierre")</f>
        <v>Cierre</v>
      </c>
      <c r="Y1663" s="1" t="s">
        <v>46</v>
      </c>
      <c r="Z1663" s="1" t="s">
        <v>46</v>
      </c>
      <c r="AA1663" s="1" t="s">
        <v>46</v>
      </c>
      <c r="AB1663" s="1" t="s">
        <v>46</v>
      </c>
      <c r="AC1663" s="11" t="str">
        <f>IF(OR(VOZ_WHATSAPP[[#This Row],[La comunicación es asertiva, con respeto y evita maltrato]]="No Cumple",VOZ_WHATSAPP[[#This Row],[Cumple con las normativas legales]]="No Cumple"),"No Cumple","Cumple")</f>
        <v>Cumple</v>
      </c>
      <c r="AD1663" s="1" t="s">
        <v>46</v>
      </c>
      <c r="AE1663" s="1" t="s">
        <v>915</v>
      </c>
      <c r="AF1663" s="4">
        <v>1</v>
      </c>
      <c r="AG1663" s="4">
        <f>IF(AND(VOZ_WHATSAPP[[#This Row],[Estado Cierre]]="Sin Cierre",VOZ_WHATSAPP[[#This Row],[Nota Negocio]]="Sin Negocio"),VOZ_WHATSAPP[[#This Row],[Nota]]-24%,VOZ_WHATSAPP[[#This Row],[Nota]])</f>
        <v>1</v>
      </c>
      <c r="AH1663" s="8">
        <f>IF(VOZ_WHATSAPP[[#This Row],[Estado Legal]]="No Cumple",0,IF(VOZ_WHATSAPP[[#This Row],[Realiza lectura de guion Legal]]="No Cumple",VOZ_WHATSAPP[[#This Row],[Nota 2]]-50%,VOZ_WHATSAPP[[#This Row],[Nota 2]]))</f>
        <v>1</v>
      </c>
    </row>
    <row r="1664" spans="1:34" x14ac:dyDescent="0.25">
      <c r="A1664" s="2" t="str">
        <f>VOZ_WHATSAPP[[#This Row],[ID Asesor]]&amp;VOZ_WHATSAPP[[#This Row],[Fecha Monitoreo]]</f>
        <v>396445854</v>
      </c>
      <c r="B1664" s="2">
        <v>45854</v>
      </c>
      <c r="C1664" s="1" t="s">
        <v>126</v>
      </c>
      <c r="D1664" s="1">
        <v>3964</v>
      </c>
      <c r="E1664" s="2">
        <v>45854</v>
      </c>
      <c r="F1664" s="3">
        <v>0.44027777777777777</v>
      </c>
      <c r="G1664" s="1" t="s">
        <v>58</v>
      </c>
      <c r="H1664" s="1" t="s">
        <v>44</v>
      </c>
      <c r="I1664" s="1">
        <v>603</v>
      </c>
      <c r="J1664" s="1">
        <v>3118186152</v>
      </c>
      <c r="K1664" s="1" t="s">
        <v>45</v>
      </c>
      <c r="L1664" s="1" t="s">
        <v>46</v>
      </c>
      <c r="M1664" s="1" t="s">
        <v>46</v>
      </c>
      <c r="N1664" s="1" t="s">
        <v>46</v>
      </c>
      <c r="O1664" s="1" t="s">
        <v>46</v>
      </c>
      <c r="P1664" s="1" t="s">
        <v>46</v>
      </c>
      <c r="Q1664" s="1" t="s">
        <v>46</v>
      </c>
      <c r="R1664" s="1" t="s">
        <v>47</v>
      </c>
      <c r="S1664" s="1" t="s">
        <v>46</v>
      </c>
      <c r="T1664" s="12" t="str">
        <f>IF(OR(VOZ_WHATSAPP[[#This Row],[Brinda argumentos coherentes a la objeción]]="No Cumple",VOZ_WHATSAPP[[#This Row],[Despliegue de Beneficios y/o consecuencias]]="No Cumple"),"Sin Negocio","Negocio")</f>
        <v>Sin Negocio</v>
      </c>
      <c r="U1664" s="1" t="s">
        <v>48</v>
      </c>
      <c r="V1664" s="1" t="s">
        <v>48</v>
      </c>
      <c r="W1664" s="1" t="s">
        <v>48</v>
      </c>
      <c r="X1664" s="12" t="str">
        <f>IF(OR(VOZ_WHATSAPP[[#This Row],[Confirma Valor de pago]]="No Cumple",VOZ_WHATSAPP[[#This Row],[Confirma hora de pago]]="No Cumple",VOZ_WHATSAPP[[#This Row],[Confirma medio de pago]]="No Cumple"),"Sin Cierre","Cierre")</f>
        <v>Cierre</v>
      </c>
      <c r="Y1664" s="1" t="s">
        <v>46</v>
      </c>
      <c r="Z1664" s="1" t="s">
        <v>46</v>
      </c>
      <c r="AA1664" s="1" t="s">
        <v>46</v>
      </c>
      <c r="AB1664" s="1" t="s">
        <v>46</v>
      </c>
      <c r="AC1664" s="11" t="str">
        <f>IF(OR(VOZ_WHATSAPP[[#This Row],[La comunicación es asertiva, con respeto y evita maltrato]]="No Cumple",VOZ_WHATSAPP[[#This Row],[Cumple con las normativas legales]]="No Cumple"),"No Cumple","Cumple")</f>
        <v>Cumple</v>
      </c>
      <c r="AD1664" s="1" t="s">
        <v>46</v>
      </c>
      <c r="AE1664" s="1" t="s">
        <v>1624</v>
      </c>
      <c r="AF1664" s="4">
        <v>0.9</v>
      </c>
      <c r="AG1664" s="4">
        <f>IF(AND(VOZ_WHATSAPP[[#This Row],[Estado Cierre]]="Sin Cierre",VOZ_WHATSAPP[[#This Row],[Nota Negocio]]="Sin Negocio"),VOZ_WHATSAPP[[#This Row],[Nota]]-24%,VOZ_WHATSAPP[[#This Row],[Nota]])</f>
        <v>0.9</v>
      </c>
      <c r="AH1664" s="8">
        <f>IF(VOZ_WHATSAPP[[#This Row],[Estado Legal]]="No Cumple",0,IF(VOZ_WHATSAPP[[#This Row],[Realiza lectura de guion Legal]]="No Cumple",VOZ_WHATSAPP[[#This Row],[Nota 2]]-50%,VOZ_WHATSAPP[[#This Row],[Nota 2]]))</f>
        <v>0.9</v>
      </c>
    </row>
    <row r="1665" spans="1:34" x14ac:dyDescent="0.25">
      <c r="A1665" s="2" t="str">
        <f>VOZ_WHATSAPP[[#This Row],[ID Asesor]]&amp;VOZ_WHATSAPP[[#This Row],[Fecha Monitoreo]]</f>
        <v>266745854</v>
      </c>
      <c r="B1665" s="2">
        <v>45854</v>
      </c>
      <c r="C1665" s="1" t="s">
        <v>42</v>
      </c>
      <c r="D1665" s="1">
        <v>2667</v>
      </c>
      <c r="E1665" s="2">
        <v>45854</v>
      </c>
      <c r="F1665" s="3">
        <v>0.42430555555555555</v>
      </c>
      <c r="G1665" s="1" t="s">
        <v>58</v>
      </c>
      <c r="H1665" s="1" t="s">
        <v>44</v>
      </c>
      <c r="I1665" s="1">
        <v>505</v>
      </c>
      <c r="J1665" s="1">
        <v>3127403858</v>
      </c>
      <c r="K1665" s="1" t="s">
        <v>45</v>
      </c>
      <c r="L1665" s="1" t="s">
        <v>46</v>
      </c>
      <c r="M1665" s="1" t="s">
        <v>47</v>
      </c>
      <c r="N1665" s="1" t="s">
        <v>46</v>
      </c>
      <c r="O1665" s="1" t="s">
        <v>46</v>
      </c>
      <c r="P1665" s="1" t="s">
        <v>46</v>
      </c>
      <c r="Q1665" s="1" t="s">
        <v>48</v>
      </c>
      <c r="R1665" s="1" t="s">
        <v>48</v>
      </c>
      <c r="S1665" s="1" t="s">
        <v>48</v>
      </c>
      <c r="T1665" s="12" t="str">
        <f>IF(OR(VOZ_WHATSAPP[[#This Row],[Brinda argumentos coherentes a la objeción]]="No Cumple",VOZ_WHATSAPP[[#This Row],[Despliegue de Beneficios y/o consecuencias]]="No Cumple"),"Sin Negocio","Negocio")</f>
        <v>Negocio</v>
      </c>
      <c r="U1665" s="1" t="s">
        <v>46</v>
      </c>
      <c r="V1665" s="1" t="s">
        <v>46</v>
      </c>
      <c r="W1665" s="1" t="s">
        <v>46</v>
      </c>
      <c r="X1665" s="12" t="str">
        <f>IF(OR(VOZ_WHATSAPP[[#This Row],[Confirma Valor de pago]]="No Cumple",VOZ_WHATSAPP[[#This Row],[Confirma hora de pago]]="No Cumple",VOZ_WHATSAPP[[#This Row],[Confirma medio de pago]]="No Cumple"),"Sin Cierre","Cierre")</f>
        <v>Cierre</v>
      </c>
      <c r="Y1665" s="1" t="s">
        <v>46</v>
      </c>
      <c r="Z1665" s="1" t="s">
        <v>46</v>
      </c>
      <c r="AA1665" s="1" t="s">
        <v>46</v>
      </c>
      <c r="AB1665" s="1" t="s">
        <v>46</v>
      </c>
      <c r="AC1665" s="11" t="str">
        <f>IF(OR(VOZ_WHATSAPP[[#This Row],[La comunicación es asertiva, con respeto y evita maltrato]]="No Cumple",VOZ_WHATSAPP[[#This Row],[Cumple con las normativas legales]]="No Cumple"),"No Cumple","Cumple")</f>
        <v>Cumple</v>
      </c>
      <c r="AD1665" s="1" t="s">
        <v>46</v>
      </c>
      <c r="AE1665" s="1" t="s">
        <v>1625</v>
      </c>
      <c r="AF1665" s="4">
        <v>0.96</v>
      </c>
      <c r="AG1665" s="4">
        <f>IF(AND(VOZ_WHATSAPP[[#This Row],[Estado Cierre]]="Sin Cierre",VOZ_WHATSAPP[[#This Row],[Nota Negocio]]="Sin Negocio"),VOZ_WHATSAPP[[#This Row],[Nota]]-24%,VOZ_WHATSAPP[[#This Row],[Nota]])</f>
        <v>0.96</v>
      </c>
      <c r="AH1665" s="8">
        <f>IF(VOZ_WHATSAPP[[#This Row],[Estado Legal]]="No Cumple",0,IF(VOZ_WHATSAPP[[#This Row],[Realiza lectura de guion Legal]]="No Cumple",VOZ_WHATSAPP[[#This Row],[Nota 2]]-50%,VOZ_WHATSAPP[[#This Row],[Nota 2]]))</f>
        <v>0.96</v>
      </c>
    </row>
    <row r="1666" spans="1:34" x14ac:dyDescent="0.25">
      <c r="A1666" s="2" t="str">
        <f>VOZ_WHATSAPP[[#This Row],[ID Asesor]]&amp;VOZ_WHATSAPP[[#This Row],[Fecha Monitoreo]]</f>
        <v>348945854</v>
      </c>
      <c r="B1666" s="2">
        <v>45854</v>
      </c>
      <c r="C1666" s="1" t="s">
        <v>59</v>
      </c>
      <c r="D1666" s="1">
        <v>3489</v>
      </c>
      <c r="E1666" s="2">
        <v>45854</v>
      </c>
      <c r="F1666" s="3">
        <v>0.36875000000000002</v>
      </c>
      <c r="G1666" s="1" t="s">
        <v>51</v>
      </c>
      <c r="H1666" s="1" t="s">
        <v>44</v>
      </c>
      <c r="I1666" s="1">
        <v>1109</v>
      </c>
      <c r="J1666" s="1">
        <v>3028373928</v>
      </c>
      <c r="K1666" s="1" t="s">
        <v>45</v>
      </c>
      <c r="L1666" s="1" t="s">
        <v>46</v>
      </c>
      <c r="M1666" s="1" t="s">
        <v>46</v>
      </c>
      <c r="N1666" s="1" t="s">
        <v>46</v>
      </c>
      <c r="O1666" s="1" t="s">
        <v>46</v>
      </c>
      <c r="P1666" s="1" t="s">
        <v>46</v>
      </c>
      <c r="Q1666" s="1" t="s">
        <v>46</v>
      </c>
      <c r="R1666" s="1" t="s">
        <v>46</v>
      </c>
      <c r="S1666" s="1" t="s">
        <v>47</v>
      </c>
      <c r="T1666" s="12" t="str">
        <f>IF(OR(VOZ_WHATSAPP[[#This Row],[Brinda argumentos coherentes a la objeción]]="No Cumple",VOZ_WHATSAPP[[#This Row],[Despliegue de Beneficios y/o consecuencias]]="No Cumple"),"Sin Negocio","Negocio")</f>
        <v>Sin Negocio</v>
      </c>
      <c r="U1666" s="1" t="s">
        <v>46</v>
      </c>
      <c r="V1666" s="1" t="s">
        <v>46</v>
      </c>
      <c r="W1666" s="1" t="s">
        <v>46</v>
      </c>
      <c r="X1666" s="12" t="str">
        <f>IF(OR(VOZ_WHATSAPP[[#This Row],[Confirma Valor de pago]]="No Cumple",VOZ_WHATSAPP[[#This Row],[Confirma hora de pago]]="No Cumple",VOZ_WHATSAPP[[#This Row],[Confirma medio de pago]]="No Cumple"),"Sin Cierre","Cierre")</f>
        <v>Cierre</v>
      </c>
      <c r="Y1666" s="1" t="s">
        <v>46</v>
      </c>
      <c r="Z1666" s="1" t="s">
        <v>46</v>
      </c>
      <c r="AA1666" s="1" t="s">
        <v>46</v>
      </c>
      <c r="AB1666" s="1" t="s">
        <v>46</v>
      </c>
      <c r="AC1666" s="11" t="str">
        <f>IF(OR(VOZ_WHATSAPP[[#This Row],[La comunicación es asertiva, con respeto y evita maltrato]]="No Cumple",VOZ_WHATSAPP[[#This Row],[Cumple con las normativas legales]]="No Cumple"),"No Cumple","Cumple")</f>
        <v>Cumple</v>
      </c>
      <c r="AD1666" s="1" t="s">
        <v>46</v>
      </c>
      <c r="AE1666" s="1" t="s">
        <v>1626</v>
      </c>
      <c r="AF1666" s="4">
        <v>0.9</v>
      </c>
      <c r="AG1666" s="4">
        <f>IF(AND(VOZ_WHATSAPP[[#This Row],[Estado Cierre]]="Sin Cierre",VOZ_WHATSAPP[[#This Row],[Nota Negocio]]="Sin Negocio"),VOZ_WHATSAPP[[#This Row],[Nota]]-24%,VOZ_WHATSAPP[[#This Row],[Nota]])</f>
        <v>0.9</v>
      </c>
      <c r="AH1666" s="8">
        <f>IF(VOZ_WHATSAPP[[#This Row],[Estado Legal]]="No Cumple",0,IF(VOZ_WHATSAPP[[#This Row],[Realiza lectura de guion Legal]]="No Cumple",VOZ_WHATSAPP[[#This Row],[Nota 2]]-50%,VOZ_WHATSAPP[[#This Row],[Nota 2]]))</f>
        <v>0.9</v>
      </c>
    </row>
    <row r="1667" spans="1:34" x14ac:dyDescent="0.25">
      <c r="A1667" s="2" t="str">
        <f>VOZ_WHATSAPP[[#This Row],[ID Asesor]]&amp;VOZ_WHATSAPP[[#This Row],[Fecha Monitoreo]]</f>
        <v>345945854</v>
      </c>
      <c r="B1667" s="2">
        <v>45854</v>
      </c>
      <c r="C1667" s="1" t="s">
        <v>126</v>
      </c>
      <c r="D1667" s="1">
        <v>3459</v>
      </c>
      <c r="E1667" s="2">
        <v>45854</v>
      </c>
      <c r="F1667" s="3">
        <v>0.4597222222222222</v>
      </c>
      <c r="G1667" s="1" t="s">
        <v>58</v>
      </c>
      <c r="H1667" s="1" t="s">
        <v>44</v>
      </c>
      <c r="I1667" s="1">
        <v>407</v>
      </c>
      <c r="J1667" s="1">
        <v>3134142598</v>
      </c>
      <c r="K1667" s="1" t="s">
        <v>45</v>
      </c>
      <c r="L1667" s="1" t="s">
        <v>46</v>
      </c>
      <c r="M1667" s="1" t="s">
        <v>46</v>
      </c>
      <c r="N1667" s="1" t="s">
        <v>46</v>
      </c>
      <c r="O1667" s="1" t="s">
        <v>46</v>
      </c>
      <c r="P1667" s="1" t="s">
        <v>54</v>
      </c>
      <c r="Q1667" s="1" t="s">
        <v>48</v>
      </c>
      <c r="R1667" s="1" t="s">
        <v>48</v>
      </c>
      <c r="S1667" s="1" t="s">
        <v>48</v>
      </c>
      <c r="T1667" s="12" t="str">
        <f>IF(OR(VOZ_WHATSAPP[[#This Row],[Brinda argumentos coherentes a la objeción]]="No Cumple",VOZ_WHATSAPP[[#This Row],[Despliegue de Beneficios y/o consecuencias]]="No Cumple"),"Sin Negocio","Negocio")</f>
        <v>Negocio</v>
      </c>
      <c r="U1667" s="1" t="s">
        <v>46</v>
      </c>
      <c r="V1667" s="1" t="s">
        <v>46</v>
      </c>
      <c r="W1667" s="1" t="s">
        <v>46</v>
      </c>
      <c r="X1667" s="12" t="str">
        <f>IF(OR(VOZ_WHATSAPP[[#This Row],[Confirma Valor de pago]]="No Cumple",VOZ_WHATSAPP[[#This Row],[Confirma hora de pago]]="No Cumple",VOZ_WHATSAPP[[#This Row],[Confirma medio de pago]]="No Cumple"),"Sin Cierre","Cierre")</f>
        <v>Cierre</v>
      </c>
      <c r="Y1667" s="1" t="s">
        <v>46</v>
      </c>
      <c r="Z1667" s="1" t="s">
        <v>46</v>
      </c>
      <c r="AA1667" s="1" t="s">
        <v>46</v>
      </c>
      <c r="AB1667" s="1" t="s">
        <v>46</v>
      </c>
      <c r="AC1667" s="11" t="str">
        <f>IF(OR(VOZ_WHATSAPP[[#This Row],[La comunicación es asertiva, con respeto y evita maltrato]]="No Cumple",VOZ_WHATSAPP[[#This Row],[Cumple con las normativas legales]]="No Cumple"),"No Cumple","Cumple")</f>
        <v>Cumple</v>
      </c>
      <c r="AD1667" s="1" t="s">
        <v>46</v>
      </c>
      <c r="AE1667" s="1" t="s">
        <v>1627</v>
      </c>
      <c r="AF1667" s="4">
        <v>0.95</v>
      </c>
      <c r="AG1667" s="4">
        <f>IF(AND(VOZ_WHATSAPP[[#This Row],[Estado Cierre]]="Sin Cierre",VOZ_WHATSAPP[[#This Row],[Nota Negocio]]="Sin Negocio"),VOZ_WHATSAPP[[#This Row],[Nota]]-24%,VOZ_WHATSAPP[[#This Row],[Nota]])</f>
        <v>0.95</v>
      </c>
      <c r="AH1667" s="8">
        <f>IF(VOZ_WHATSAPP[[#This Row],[Estado Legal]]="No Cumple",0,IF(VOZ_WHATSAPP[[#This Row],[Realiza lectura de guion Legal]]="No Cumple",VOZ_WHATSAPP[[#This Row],[Nota 2]]-50%,VOZ_WHATSAPP[[#This Row],[Nota 2]]))</f>
        <v>0.95</v>
      </c>
    </row>
    <row r="1668" spans="1:34" x14ac:dyDescent="0.25">
      <c r="A1668" s="2" t="str">
        <f>VOZ_WHATSAPP[[#This Row],[ID Asesor]]&amp;VOZ_WHATSAPP[[#This Row],[Fecha Monitoreo]]</f>
        <v>404745854</v>
      </c>
      <c r="B1668" s="2">
        <v>45854</v>
      </c>
      <c r="C1668" s="1" t="s">
        <v>87</v>
      </c>
      <c r="D1668" s="1">
        <v>4047</v>
      </c>
      <c r="E1668" s="2">
        <v>45854</v>
      </c>
      <c r="F1668" s="3">
        <v>0.42499999999999999</v>
      </c>
      <c r="G1668" s="1" t="s">
        <v>51</v>
      </c>
      <c r="H1668" s="1" t="s">
        <v>44</v>
      </c>
      <c r="I1668" s="1">
        <v>1462</v>
      </c>
      <c r="J1668" s="1"/>
      <c r="K1668" s="1" t="s">
        <v>45</v>
      </c>
      <c r="L1668" s="1" t="s">
        <v>47</v>
      </c>
      <c r="M1668" s="1" t="s">
        <v>47</v>
      </c>
      <c r="N1668" s="1" t="s">
        <v>46</v>
      </c>
      <c r="O1668" s="1" t="s">
        <v>54</v>
      </c>
      <c r="P1668" s="1" t="s">
        <v>54</v>
      </c>
      <c r="Q1668" s="1" t="s">
        <v>46</v>
      </c>
      <c r="R1668" s="1" t="s">
        <v>46</v>
      </c>
      <c r="S1668" s="1" t="s">
        <v>46</v>
      </c>
      <c r="T1668" s="12" t="str">
        <f>IF(OR(VOZ_WHATSAPP[[#This Row],[Brinda argumentos coherentes a la objeción]]="No Cumple",VOZ_WHATSAPP[[#This Row],[Despliegue de Beneficios y/o consecuencias]]="No Cumple"),"Sin Negocio","Negocio")</f>
        <v>Negocio</v>
      </c>
      <c r="U1668" s="1" t="s">
        <v>47</v>
      </c>
      <c r="V1668" s="1" t="s">
        <v>47</v>
      </c>
      <c r="W1668" s="1" t="s">
        <v>47</v>
      </c>
      <c r="X1668" s="12" t="str">
        <f>IF(OR(VOZ_WHATSAPP[[#This Row],[Confirma Valor de pago]]="No Cumple",VOZ_WHATSAPP[[#This Row],[Confirma hora de pago]]="No Cumple",VOZ_WHATSAPP[[#This Row],[Confirma medio de pago]]="No Cumple"),"Sin Cierre","Cierre")</f>
        <v>Sin Cierre</v>
      </c>
      <c r="Y1668" s="1" t="s">
        <v>54</v>
      </c>
      <c r="Z1668" s="1" t="s">
        <v>54</v>
      </c>
      <c r="AA1668" s="1" t="s">
        <v>46</v>
      </c>
      <c r="AB1668" s="1" t="s">
        <v>46</v>
      </c>
      <c r="AC1668" s="11" t="str">
        <f>IF(OR(VOZ_WHATSAPP[[#This Row],[La comunicación es asertiva, con respeto y evita maltrato]]="No Cumple",VOZ_WHATSAPP[[#This Row],[Cumple con las normativas legales]]="No Cumple"),"No Cumple","Cumple")</f>
        <v>Cumple</v>
      </c>
      <c r="AD1668" s="1" t="s">
        <v>46</v>
      </c>
      <c r="AE1668" s="1" t="s">
        <v>1628</v>
      </c>
      <c r="AF1668" s="4">
        <v>0.35</v>
      </c>
      <c r="AG1668" s="4">
        <f>IF(AND(VOZ_WHATSAPP[[#This Row],[Estado Cierre]]="Sin Cierre",VOZ_WHATSAPP[[#This Row],[Nota Negocio]]="Sin Negocio"),VOZ_WHATSAPP[[#This Row],[Nota]]-24%,VOZ_WHATSAPP[[#This Row],[Nota]])</f>
        <v>0.35</v>
      </c>
      <c r="AH1668" s="8">
        <f>IF(VOZ_WHATSAPP[[#This Row],[Estado Legal]]="No Cumple",0,IF(VOZ_WHATSAPP[[#This Row],[Realiza lectura de guion Legal]]="No Cumple",VOZ_WHATSAPP[[#This Row],[Nota 2]]-50%,VOZ_WHATSAPP[[#This Row],[Nota 2]]))</f>
        <v>0.35</v>
      </c>
    </row>
    <row r="1669" spans="1:34" x14ac:dyDescent="0.25">
      <c r="A1669" s="2" t="str">
        <f>VOZ_WHATSAPP[[#This Row],[ID Asesor]]&amp;VOZ_WHATSAPP[[#This Row],[Fecha Monitoreo]]</f>
        <v>385445854</v>
      </c>
      <c r="B1669" s="2">
        <v>45854</v>
      </c>
      <c r="C1669" s="1" t="s">
        <v>59</v>
      </c>
      <c r="D1669" s="1">
        <v>3854</v>
      </c>
      <c r="E1669" s="2">
        <v>45854</v>
      </c>
      <c r="F1669" s="3">
        <v>0.43611111111111112</v>
      </c>
      <c r="G1669" s="1" t="s">
        <v>60</v>
      </c>
      <c r="H1669" s="1" t="s">
        <v>44</v>
      </c>
      <c r="I1669" s="1">
        <v>1104</v>
      </c>
      <c r="J1669" s="1">
        <v>3052818627</v>
      </c>
      <c r="K1669" s="1" t="s">
        <v>45</v>
      </c>
      <c r="L1669" s="1" t="s">
        <v>46</v>
      </c>
      <c r="M1669" s="1" t="s">
        <v>46</v>
      </c>
      <c r="N1669" s="1" t="s">
        <v>46</v>
      </c>
      <c r="O1669" s="1" t="s">
        <v>46</v>
      </c>
      <c r="P1669" s="1" t="s">
        <v>46</v>
      </c>
      <c r="Q1669" s="1" t="s">
        <v>48</v>
      </c>
      <c r="R1669" s="1" t="s">
        <v>48</v>
      </c>
      <c r="S1669" s="1" t="s">
        <v>48</v>
      </c>
      <c r="T1669" s="12" t="str">
        <f>IF(OR(VOZ_WHATSAPP[[#This Row],[Brinda argumentos coherentes a la objeción]]="No Cumple",VOZ_WHATSAPP[[#This Row],[Despliegue de Beneficios y/o consecuencias]]="No Cumple"),"Sin Negocio","Negocio")</f>
        <v>Negocio</v>
      </c>
      <c r="U1669" s="1" t="s">
        <v>46</v>
      </c>
      <c r="V1669" s="1" t="s">
        <v>46</v>
      </c>
      <c r="W1669" s="1" t="s">
        <v>46</v>
      </c>
      <c r="X1669" s="12" t="str">
        <f>IF(OR(VOZ_WHATSAPP[[#This Row],[Confirma Valor de pago]]="No Cumple",VOZ_WHATSAPP[[#This Row],[Confirma hora de pago]]="No Cumple",VOZ_WHATSAPP[[#This Row],[Confirma medio de pago]]="No Cumple"),"Sin Cierre","Cierre")</f>
        <v>Cierre</v>
      </c>
      <c r="Y1669" s="1" t="s">
        <v>46</v>
      </c>
      <c r="Z1669" s="1" t="s">
        <v>46</v>
      </c>
      <c r="AA1669" s="1" t="s">
        <v>46</v>
      </c>
      <c r="AB1669" s="1" t="s">
        <v>46</v>
      </c>
      <c r="AC1669" s="11" t="str">
        <f>IF(OR(VOZ_WHATSAPP[[#This Row],[La comunicación es asertiva, con respeto y evita maltrato]]="No Cumple",VOZ_WHATSAPP[[#This Row],[Cumple con las normativas legales]]="No Cumple"),"No Cumple","Cumple")</f>
        <v>Cumple</v>
      </c>
      <c r="AD1669" s="1" t="s">
        <v>46</v>
      </c>
      <c r="AE1669" s="1" t="s">
        <v>1629</v>
      </c>
      <c r="AF1669" s="4">
        <v>1</v>
      </c>
      <c r="AG1669" s="4">
        <f>IF(AND(VOZ_WHATSAPP[[#This Row],[Estado Cierre]]="Sin Cierre",VOZ_WHATSAPP[[#This Row],[Nota Negocio]]="Sin Negocio"),VOZ_WHATSAPP[[#This Row],[Nota]]-24%,VOZ_WHATSAPP[[#This Row],[Nota]])</f>
        <v>1</v>
      </c>
      <c r="AH1669" s="8">
        <f>IF(VOZ_WHATSAPP[[#This Row],[Estado Legal]]="No Cumple",0,IF(VOZ_WHATSAPP[[#This Row],[Realiza lectura de guion Legal]]="No Cumple",VOZ_WHATSAPP[[#This Row],[Nota 2]]-50%,VOZ_WHATSAPP[[#This Row],[Nota 2]]))</f>
        <v>1</v>
      </c>
    </row>
    <row r="1670" spans="1:34" x14ac:dyDescent="0.25">
      <c r="A1670" s="2" t="str">
        <f>VOZ_WHATSAPP[[#This Row],[ID Asesor]]&amp;VOZ_WHATSAPP[[#This Row],[Fecha Monitoreo]]</f>
        <v>363145854</v>
      </c>
      <c r="B1670" s="2">
        <v>45854</v>
      </c>
      <c r="C1670" s="1" t="s">
        <v>56</v>
      </c>
      <c r="D1670" s="1">
        <v>3631</v>
      </c>
      <c r="E1670" s="2">
        <v>45854</v>
      </c>
      <c r="F1670" s="3">
        <v>0.44930555555555557</v>
      </c>
      <c r="G1670" s="1" t="s">
        <v>43</v>
      </c>
      <c r="H1670" s="1" t="s">
        <v>44</v>
      </c>
      <c r="I1670" s="1">
        <v>1377</v>
      </c>
      <c r="J1670" s="1">
        <v>3235813953</v>
      </c>
      <c r="K1670" s="1" t="s">
        <v>45</v>
      </c>
      <c r="L1670" s="1" t="s">
        <v>46</v>
      </c>
      <c r="M1670" s="1" t="s">
        <v>46</v>
      </c>
      <c r="N1670" s="1" t="s">
        <v>46</v>
      </c>
      <c r="O1670" s="1" t="s">
        <v>46</v>
      </c>
      <c r="P1670" s="1" t="s">
        <v>46</v>
      </c>
      <c r="Q1670" s="1" t="s">
        <v>46</v>
      </c>
      <c r="R1670" s="1" t="s">
        <v>46</v>
      </c>
      <c r="S1670" s="1" t="s">
        <v>46</v>
      </c>
      <c r="T1670" s="12" t="str">
        <f>IF(OR(VOZ_WHATSAPP[[#This Row],[Brinda argumentos coherentes a la objeción]]="No Cumple",VOZ_WHATSAPP[[#This Row],[Despliegue de Beneficios y/o consecuencias]]="No Cumple"),"Sin Negocio","Negocio")</f>
        <v>Negocio</v>
      </c>
      <c r="U1670" s="1" t="s">
        <v>48</v>
      </c>
      <c r="V1670" s="1" t="s">
        <v>48</v>
      </c>
      <c r="W1670" s="1" t="s">
        <v>48</v>
      </c>
      <c r="X1670" s="12" t="str">
        <f>IF(OR(VOZ_WHATSAPP[[#This Row],[Confirma Valor de pago]]="No Cumple",VOZ_WHATSAPP[[#This Row],[Confirma hora de pago]]="No Cumple",VOZ_WHATSAPP[[#This Row],[Confirma medio de pago]]="No Cumple"),"Sin Cierre","Cierre")</f>
        <v>Cierre</v>
      </c>
      <c r="Y1670" s="1" t="s">
        <v>46</v>
      </c>
      <c r="Z1670" s="1" t="s">
        <v>46</v>
      </c>
      <c r="AA1670" s="1" t="s">
        <v>46</v>
      </c>
      <c r="AB1670" s="1" t="s">
        <v>46</v>
      </c>
      <c r="AC1670" s="11" t="str">
        <f>IF(OR(VOZ_WHATSAPP[[#This Row],[La comunicación es asertiva, con respeto y evita maltrato]]="No Cumple",VOZ_WHATSAPP[[#This Row],[Cumple con las normativas legales]]="No Cumple"),"No Cumple","Cumple")</f>
        <v>Cumple</v>
      </c>
      <c r="AD1670" s="1" t="s">
        <v>46</v>
      </c>
      <c r="AE1670" s="1" t="s">
        <v>1630</v>
      </c>
      <c r="AF1670" s="4">
        <v>1</v>
      </c>
      <c r="AG1670" s="4">
        <f>IF(AND(VOZ_WHATSAPP[[#This Row],[Estado Cierre]]="Sin Cierre",VOZ_WHATSAPP[[#This Row],[Nota Negocio]]="Sin Negocio"),VOZ_WHATSAPP[[#This Row],[Nota]]-24%,VOZ_WHATSAPP[[#This Row],[Nota]])</f>
        <v>1</v>
      </c>
      <c r="AH1670" s="8">
        <f>IF(VOZ_WHATSAPP[[#This Row],[Estado Legal]]="No Cumple",0,IF(VOZ_WHATSAPP[[#This Row],[Realiza lectura de guion Legal]]="No Cumple",VOZ_WHATSAPP[[#This Row],[Nota 2]]-50%,VOZ_WHATSAPP[[#This Row],[Nota 2]]))</f>
        <v>1</v>
      </c>
    </row>
    <row r="1671" spans="1:34" x14ac:dyDescent="0.25">
      <c r="A1671" s="2" t="str">
        <f>VOZ_WHATSAPP[[#This Row],[ID Asesor]]&amp;VOZ_WHATSAPP[[#This Row],[Fecha Monitoreo]]</f>
        <v>374545854</v>
      </c>
      <c r="B1671" s="2">
        <v>45854</v>
      </c>
      <c r="C1671" s="1" t="s">
        <v>42</v>
      </c>
      <c r="D1671" s="1">
        <v>3745</v>
      </c>
      <c r="E1671" s="2">
        <v>45854</v>
      </c>
      <c r="F1671" s="3">
        <v>0.41388888888888886</v>
      </c>
      <c r="G1671" s="1" t="s">
        <v>51</v>
      </c>
      <c r="H1671" s="1" t="s">
        <v>44</v>
      </c>
      <c r="I1671" s="1">
        <v>463</v>
      </c>
      <c r="J1671" s="1">
        <v>3145309894</v>
      </c>
      <c r="K1671" s="1" t="s">
        <v>45</v>
      </c>
      <c r="L1671" s="1" t="s">
        <v>46</v>
      </c>
      <c r="M1671" s="1" t="s">
        <v>46</v>
      </c>
      <c r="N1671" s="1" t="s">
        <v>46</v>
      </c>
      <c r="O1671" s="1" t="s">
        <v>46</v>
      </c>
      <c r="P1671" s="1" t="s">
        <v>46</v>
      </c>
      <c r="Q1671" s="1" t="s">
        <v>46</v>
      </c>
      <c r="R1671" s="1" t="s">
        <v>47</v>
      </c>
      <c r="S1671" s="1" t="s">
        <v>47</v>
      </c>
      <c r="T1671" s="12" t="str">
        <f>IF(OR(VOZ_WHATSAPP[[#This Row],[Brinda argumentos coherentes a la objeción]]="No Cumple",VOZ_WHATSAPP[[#This Row],[Despliegue de Beneficios y/o consecuencias]]="No Cumple"),"Sin Negocio","Negocio")</f>
        <v>Sin Negocio</v>
      </c>
      <c r="U1671" s="1" t="s">
        <v>48</v>
      </c>
      <c r="V1671" s="1" t="s">
        <v>48</v>
      </c>
      <c r="W1671" s="1" t="s">
        <v>48</v>
      </c>
      <c r="X1671" s="12" t="str">
        <f>IF(OR(VOZ_WHATSAPP[[#This Row],[Confirma Valor de pago]]="No Cumple",VOZ_WHATSAPP[[#This Row],[Confirma hora de pago]]="No Cumple",VOZ_WHATSAPP[[#This Row],[Confirma medio de pago]]="No Cumple"),"Sin Cierre","Cierre")</f>
        <v>Cierre</v>
      </c>
      <c r="Y1671" s="1" t="s">
        <v>46</v>
      </c>
      <c r="Z1671" s="1" t="s">
        <v>46</v>
      </c>
      <c r="AA1671" s="1" t="s">
        <v>46</v>
      </c>
      <c r="AB1671" s="1" t="s">
        <v>46</v>
      </c>
      <c r="AC1671" s="11" t="str">
        <f>IF(OR(VOZ_WHATSAPP[[#This Row],[La comunicación es asertiva, con respeto y evita maltrato]]="No Cumple",VOZ_WHATSAPP[[#This Row],[Cumple con las normativas legales]]="No Cumple"),"No Cumple","Cumple")</f>
        <v>Cumple</v>
      </c>
      <c r="AD1671" s="1" t="s">
        <v>46</v>
      </c>
      <c r="AE1671" s="1" t="s">
        <v>1631</v>
      </c>
      <c r="AF1671" s="4">
        <v>0.8</v>
      </c>
      <c r="AG1671" s="4">
        <f>IF(AND(VOZ_WHATSAPP[[#This Row],[Estado Cierre]]="Sin Cierre",VOZ_WHATSAPP[[#This Row],[Nota Negocio]]="Sin Negocio"),VOZ_WHATSAPP[[#This Row],[Nota]]-24%,VOZ_WHATSAPP[[#This Row],[Nota]])</f>
        <v>0.8</v>
      </c>
      <c r="AH1671" s="8">
        <f>IF(VOZ_WHATSAPP[[#This Row],[Estado Legal]]="No Cumple",0,IF(VOZ_WHATSAPP[[#This Row],[Realiza lectura de guion Legal]]="No Cumple",VOZ_WHATSAPP[[#This Row],[Nota 2]]-50%,VOZ_WHATSAPP[[#This Row],[Nota 2]]))</f>
        <v>0.8</v>
      </c>
    </row>
    <row r="1672" spans="1:34" x14ac:dyDescent="0.25">
      <c r="A1672" s="2" t="str">
        <f>VOZ_WHATSAPP[[#This Row],[ID Asesor]]&amp;VOZ_WHATSAPP[[#This Row],[Fecha Monitoreo]]</f>
        <v>355145854</v>
      </c>
      <c r="B1672" s="2">
        <v>45854</v>
      </c>
      <c r="C1672" s="1" t="s">
        <v>56</v>
      </c>
      <c r="D1672" s="1">
        <v>3551</v>
      </c>
      <c r="E1672" s="2">
        <v>45854</v>
      </c>
      <c r="F1672" s="3">
        <v>0.47916666666666669</v>
      </c>
      <c r="G1672" s="1" t="s">
        <v>51</v>
      </c>
      <c r="H1672" s="1" t="s">
        <v>44</v>
      </c>
      <c r="I1672" s="1">
        <v>1140</v>
      </c>
      <c r="J1672" s="1">
        <v>3107012237</v>
      </c>
      <c r="K1672" s="1" t="s">
        <v>45</v>
      </c>
      <c r="L1672" s="1" t="s">
        <v>46</v>
      </c>
      <c r="M1672" s="1" t="s">
        <v>46</v>
      </c>
      <c r="N1672" s="1" t="s">
        <v>46</v>
      </c>
      <c r="O1672" s="1" t="s">
        <v>54</v>
      </c>
      <c r="P1672" s="1" t="s">
        <v>46</v>
      </c>
      <c r="Q1672" s="1" t="s">
        <v>46</v>
      </c>
      <c r="R1672" s="1" t="s">
        <v>46</v>
      </c>
      <c r="S1672" s="1" t="s">
        <v>46</v>
      </c>
      <c r="T1672" s="12" t="str">
        <f>IF(OR(VOZ_WHATSAPP[[#This Row],[Brinda argumentos coherentes a la objeción]]="No Cumple",VOZ_WHATSAPP[[#This Row],[Despliegue de Beneficios y/o consecuencias]]="No Cumple"),"Sin Negocio","Negocio")</f>
        <v>Negocio</v>
      </c>
      <c r="U1672" s="1" t="s">
        <v>46</v>
      </c>
      <c r="V1672" s="1" t="s">
        <v>46</v>
      </c>
      <c r="W1672" s="1" t="s">
        <v>46</v>
      </c>
      <c r="X1672" s="12" t="str">
        <f>IF(OR(VOZ_WHATSAPP[[#This Row],[Confirma Valor de pago]]="No Cumple",VOZ_WHATSAPP[[#This Row],[Confirma hora de pago]]="No Cumple",VOZ_WHATSAPP[[#This Row],[Confirma medio de pago]]="No Cumple"),"Sin Cierre","Cierre")</f>
        <v>Cierre</v>
      </c>
      <c r="Y1672" s="1" t="s">
        <v>46</v>
      </c>
      <c r="Z1672" s="1" t="s">
        <v>46</v>
      </c>
      <c r="AA1672" s="1" t="s">
        <v>46</v>
      </c>
      <c r="AB1672" s="1" t="s">
        <v>46</v>
      </c>
      <c r="AC1672" s="11" t="str">
        <f>IF(OR(VOZ_WHATSAPP[[#This Row],[La comunicación es asertiva, con respeto y evita maltrato]]="No Cumple",VOZ_WHATSAPP[[#This Row],[Cumple con las normativas legales]]="No Cumple"),"No Cumple","Cumple")</f>
        <v>Cumple</v>
      </c>
      <c r="AD1672" s="1" t="s">
        <v>46</v>
      </c>
      <c r="AE1672" s="1" t="s">
        <v>1632</v>
      </c>
      <c r="AF1672" s="4">
        <v>0.95</v>
      </c>
      <c r="AG1672" s="4">
        <f>IF(AND(VOZ_WHATSAPP[[#This Row],[Estado Cierre]]="Sin Cierre",VOZ_WHATSAPP[[#This Row],[Nota Negocio]]="Sin Negocio"),VOZ_WHATSAPP[[#This Row],[Nota]]-24%,VOZ_WHATSAPP[[#This Row],[Nota]])</f>
        <v>0.95</v>
      </c>
      <c r="AH1672" s="8">
        <f>IF(VOZ_WHATSAPP[[#This Row],[Estado Legal]]="No Cumple",0,IF(VOZ_WHATSAPP[[#This Row],[Realiza lectura de guion Legal]]="No Cumple",VOZ_WHATSAPP[[#This Row],[Nota 2]]-50%,VOZ_WHATSAPP[[#This Row],[Nota 2]]))</f>
        <v>0.95</v>
      </c>
    </row>
    <row r="1673" spans="1:34" x14ac:dyDescent="0.25">
      <c r="A1673" s="2" t="str">
        <f>VOZ_WHATSAPP[[#This Row],[ID Asesor]]&amp;VOZ_WHATSAPP[[#This Row],[Fecha Monitoreo]]</f>
        <v>403245854</v>
      </c>
      <c r="B1673" s="2">
        <v>45854</v>
      </c>
      <c r="C1673" s="1" t="s">
        <v>696</v>
      </c>
      <c r="D1673" s="1">
        <v>4032</v>
      </c>
      <c r="E1673" s="2">
        <v>45854</v>
      </c>
      <c r="F1673" s="3">
        <v>0.34652777777777777</v>
      </c>
      <c r="G1673" s="1" t="s">
        <v>51</v>
      </c>
      <c r="H1673" s="1" t="s">
        <v>44</v>
      </c>
      <c r="I1673" s="1">
        <v>1454</v>
      </c>
      <c r="J1673" s="1">
        <v>3124963493</v>
      </c>
      <c r="K1673" s="1" t="s">
        <v>45</v>
      </c>
      <c r="L1673" s="1" t="s">
        <v>46</v>
      </c>
      <c r="M1673" s="1" t="s">
        <v>46</v>
      </c>
      <c r="N1673" s="1" t="s">
        <v>46</v>
      </c>
      <c r="O1673" s="1" t="s">
        <v>46</v>
      </c>
      <c r="P1673" s="1" t="s">
        <v>46</v>
      </c>
      <c r="Q1673" s="1" t="s">
        <v>48</v>
      </c>
      <c r="R1673" s="1" t="s">
        <v>48</v>
      </c>
      <c r="S1673" s="1" t="s">
        <v>47</v>
      </c>
      <c r="T1673" s="12" t="str">
        <f>IF(OR(VOZ_WHATSAPP[[#This Row],[Brinda argumentos coherentes a la objeción]]="No Cumple",VOZ_WHATSAPP[[#This Row],[Despliegue de Beneficios y/o consecuencias]]="No Cumple"),"Sin Negocio","Negocio")</f>
        <v>Sin Negocio</v>
      </c>
      <c r="U1673" s="1" t="s">
        <v>47</v>
      </c>
      <c r="V1673" s="1" t="s">
        <v>46</v>
      </c>
      <c r="W1673" s="1" t="s">
        <v>47</v>
      </c>
      <c r="X1673" s="12" t="str">
        <f>IF(OR(VOZ_WHATSAPP[[#This Row],[Confirma Valor de pago]]="No Cumple",VOZ_WHATSAPP[[#This Row],[Confirma hora de pago]]="No Cumple",VOZ_WHATSAPP[[#This Row],[Confirma medio de pago]]="No Cumple"),"Sin Cierre","Cierre")</f>
        <v>Sin Cierre</v>
      </c>
      <c r="Y1673" s="1" t="s">
        <v>46</v>
      </c>
      <c r="Z1673" s="1" t="s">
        <v>54</v>
      </c>
      <c r="AA1673" s="1" t="s">
        <v>46</v>
      </c>
      <c r="AB1673" s="1" t="s">
        <v>46</v>
      </c>
      <c r="AC1673" s="11" t="str">
        <f>IF(OR(VOZ_WHATSAPP[[#This Row],[La comunicación es asertiva, con respeto y evita maltrato]]="No Cumple",VOZ_WHATSAPP[[#This Row],[Cumple con las normativas legales]]="No Cumple"),"No Cumple","Cumple")</f>
        <v>Cumple</v>
      </c>
      <c r="AD1673" s="1" t="s">
        <v>46</v>
      </c>
      <c r="AE1673" s="1" t="s">
        <v>1633</v>
      </c>
      <c r="AF1673" s="4">
        <v>0.59</v>
      </c>
      <c r="AG1673" s="4">
        <f>IF(AND(VOZ_WHATSAPP[[#This Row],[Estado Cierre]]="Sin Cierre",VOZ_WHATSAPP[[#This Row],[Nota Negocio]]="Sin Negocio"),VOZ_WHATSAPP[[#This Row],[Nota]]-24%,VOZ_WHATSAPP[[#This Row],[Nota]])</f>
        <v>0.35</v>
      </c>
      <c r="AH1673" s="8">
        <f>IF(VOZ_WHATSAPP[[#This Row],[Estado Legal]]="No Cumple",0,IF(VOZ_WHATSAPP[[#This Row],[Realiza lectura de guion Legal]]="No Cumple",VOZ_WHATSAPP[[#This Row],[Nota 2]]-50%,VOZ_WHATSAPP[[#This Row],[Nota 2]]))</f>
        <v>0.35</v>
      </c>
    </row>
    <row r="1674" spans="1:34" x14ac:dyDescent="0.25">
      <c r="A1674" s="2" t="str">
        <f>VOZ_WHATSAPP[[#This Row],[ID Asesor]]&amp;VOZ_WHATSAPP[[#This Row],[Fecha Monitoreo]]</f>
        <v>394045854</v>
      </c>
      <c r="B1674" s="2">
        <v>45854</v>
      </c>
      <c r="C1674" s="1" t="s">
        <v>42</v>
      </c>
      <c r="D1674" s="1">
        <v>3940</v>
      </c>
      <c r="E1674" s="2">
        <v>45854</v>
      </c>
      <c r="F1674" s="3">
        <v>0.40486111111111112</v>
      </c>
      <c r="G1674" s="1" t="s">
        <v>51</v>
      </c>
      <c r="H1674" s="1" t="s">
        <v>44</v>
      </c>
      <c r="I1674" s="1">
        <v>476</v>
      </c>
      <c r="J1674" s="1">
        <v>3125465992</v>
      </c>
      <c r="K1674" s="1" t="s">
        <v>45</v>
      </c>
      <c r="L1674" s="1" t="s">
        <v>47</v>
      </c>
      <c r="M1674" s="1" t="s">
        <v>46</v>
      </c>
      <c r="N1674" s="1" t="s">
        <v>46</v>
      </c>
      <c r="O1674" s="1" t="s">
        <v>54</v>
      </c>
      <c r="P1674" s="1" t="s">
        <v>46</v>
      </c>
      <c r="Q1674" s="1" t="s">
        <v>46</v>
      </c>
      <c r="R1674" s="1" t="s">
        <v>46</v>
      </c>
      <c r="S1674" s="1" t="s">
        <v>47</v>
      </c>
      <c r="T1674" s="12" t="str">
        <f>IF(OR(VOZ_WHATSAPP[[#This Row],[Brinda argumentos coherentes a la objeción]]="No Cumple",VOZ_WHATSAPP[[#This Row],[Despliegue de Beneficios y/o consecuencias]]="No Cumple"),"Sin Negocio","Negocio")</f>
        <v>Sin Negocio</v>
      </c>
      <c r="U1674" s="1" t="s">
        <v>46</v>
      </c>
      <c r="V1674" s="1" t="s">
        <v>46</v>
      </c>
      <c r="W1674" s="1" t="s">
        <v>46</v>
      </c>
      <c r="X1674" s="12" t="str">
        <f>IF(OR(VOZ_WHATSAPP[[#This Row],[Confirma Valor de pago]]="No Cumple",VOZ_WHATSAPP[[#This Row],[Confirma hora de pago]]="No Cumple",VOZ_WHATSAPP[[#This Row],[Confirma medio de pago]]="No Cumple"),"Sin Cierre","Cierre")</f>
        <v>Cierre</v>
      </c>
      <c r="Y1674" s="1" t="s">
        <v>54</v>
      </c>
      <c r="Z1674" s="1" t="s">
        <v>46</v>
      </c>
      <c r="AA1674" s="1" t="s">
        <v>46</v>
      </c>
      <c r="AB1674" s="1" t="s">
        <v>46</v>
      </c>
      <c r="AC1674" s="11" t="str">
        <f>IF(OR(VOZ_WHATSAPP[[#This Row],[La comunicación es asertiva, con respeto y evita maltrato]]="No Cumple",VOZ_WHATSAPP[[#This Row],[Cumple con las normativas legales]]="No Cumple"),"No Cumple","Cumple")</f>
        <v>Cumple</v>
      </c>
      <c r="AD1674" s="1" t="s">
        <v>46</v>
      </c>
      <c r="AE1674" s="1" t="s">
        <v>1634</v>
      </c>
      <c r="AF1674" s="4">
        <v>0.73</v>
      </c>
      <c r="AG1674" s="4">
        <f>IF(AND(VOZ_WHATSAPP[[#This Row],[Estado Cierre]]="Sin Cierre",VOZ_WHATSAPP[[#This Row],[Nota Negocio]]="Sin Negocio"),VOZ_WHATSAPP[[#This Row],[Nota]]-24%,VOZ_WHATSAPP[[#This Row],[Nota]])</f>
        <v>0.73</v>
      </c>
      <c r="AH1674" s="8">
        <f>IF(VOZ_WHATSAPP[[#This Row],[Estado Legal]]="No Cumple",0,IF(VOZ_WHATSAPP[[#This Row],[Realiza lectura de guion Legal]]="No Cumple",VOZ_WHATSAPP[[#This Row],[Nota 2]]-50%,VOZ_WHATSAPP[[#This Row],[Nota 2]]))</f>
        <v>0.73</v>
      </c>
    </row>
    <row r="1675" spans="1:34" x14ac:dyDescent="0.25">
      <c r="A1675" s="2" t="str">
        <f>VOZ_WHATSAPP[[#This Row],[ID Asesor]]&amp;VOZ_WHATSAPP[[#This Row],[Fecha Monitoreo]]</f>
        <v>405445854</v>
      </c>
      <c r="B1675" s="2">
        <v>45854</v>
      </c>
      <c r="C1675" s="1" t="s">
        <v>87</v>
      </c>
      <c r="D1675" s="1">
        <v>4054</v>
      </c>
      <c r="E1675" s="2">
        <v>45854</v>
      </c>
      <c r="F1675" s="3">
        <v>0.37430555555555556</v>
      </c>
      <c r="G1675" s="1" t="s">
        <v>51</v>
      </c>
      <c r="H1675" s="1" t="s">
        <v>44</v>
      </c>
      <c r="I1675" s="1">
        <v>1469</v>
      </c>
      <c r="J1675" s="1"/>
      <c r="K1675" s="1" t="s">
        <v>45</v>
      </c>
      <c r="L1675" s="1" t="s">
        <v>47</v>
      </c>
      <c r="M1675" s="1" t="s">
        <v>46</v>
      </c>
      <c r="N1675" s="1" t="s">
        <v>46</v>
      </c>
      <c r="O1675" s="1" t="s">
        <v>54</v>
      </c>
      <c r="P1675" s="1" t="s">
        <v>54</v>
      </c>
      <c r="Q1675" s="1" t="s">
        <v>46</v>
      </c>
      <c r="R1675" s="1" t="s">
        <v>46</v>
      </c>
      <c r="S1675" s="1" t="s">
        <v>47</v>
      </c>
      <c r="T1675" s="12" t="str">
        <f>IF(OR(VOZ_WHATSAPP[[#This Row],[Brinda argumentos coherentes a la objeción]]="No Cumple",VOZ_WHATSAPP[[#This Row],[Despliegue de Beneficios y/o consecuencias]]="No Cumple"),"Sin Negocio","Negocio")</f>
        <v>Sin Negocio</v>
      </c>
      <c r="U1675" s="1" t="s">
        <v>48</v>
      </c>
      <c r="V1675" s="1" t="s">
        <v>48</v>
      </c>
      <c r="W1675" s="1" t="s">
        <v>48</v>
      </c>
      <c r="X1675" s="12" t="str">
        <f>IF(OR(VOZ_WHATSAPP[[#This Row],[Confirma Valor de pago]]="No Cumple",VOZ_WHATSAPP[[#This Row],[Confirma hora de pago]]="No Cumple",VOZ_WHATSAPP[[#This Row],[Confirma medio de pago]]="No Cumple"),"Sin Cierre","Cierre")</f>
        <v>Cierre</v>
      </c>
      <c r="Y1675" s="1" t="s">
        <v>54</v>
      </c>
      <c r="Z1675" s="1" t="s">
        <v>54</v>
      </c>
      <c r="AA1675" s="1" t="s">
        <v>46</v>
      </c>
      <c r="AB1675" s="1" t="s">
        <v>46</v>
      </c>
      <c r="AC1675" s="11" t="str">
        <f>IF(OR(VOZ_WHATSAPP[[#This Row],[La comunicación es asertiva, con respeto y evita maltrato]]="No Cumple",VOZ_WHATSAPP[[#This Row],[Cumple con las normativas legales]]="No Cumple"),"No Cumple","Cumple")</f>
        <v>Cumple</v>
      </c>
      <c r="AD1675" s="1" t="s">
        <v>46</v>
      </c>
      <c r="AE1675" s="1" t="s">
        <v>1635</v>
      </c>
      <c r="AF1675" s="4">
        <v>0.53</v>
      </c>
      <c r="AG1675" s="4">
        <f>IF(AND(VOZ_WHATSAPP[[#This Row],[Estado Cierre]]="Sin Cierre",VOZ_WHATSAPP[[#This Row],[Nota Negocio]]="Sin Negocio"),VOZ_WHATSAPP[[#This Row],[Nota]]-24%,VOZ_WHATSAPP[[#This Row],[Nota]])</f>
        <v>0.53</v>
      </c>
      <c r="AH1675" s="8">
        <f>IF(VOZ_WHATSAPP[[#This Row],[Estado Legal]]="No Cumple",0,IF(VOZ_WHATSAPP[[#This Row],[Realiza lectura de guion Legal]]="No Cumple",VOZ_WHATSAPP[[#This Row],[Nota 2]]-50%,VOZ_WHATSAPP[[#This Row],[Nota 2]]))</f>
        <v>0.53</v>
      </c>
    </row>
    <row r="1676" spans="1:34" x14ac:dyDescent="0.25">
      <c r="A1676" s="2" t="str">
        <f>VOZ_WHATSAPP[[#This Row],[ID Asesor]]&amp;VOZ_WHATSAPP[[#This Row],[Fecha Monitoreo]]</f>
        <v>359845854</v>
      </c>
      <c r="B1676" s="2">
        <v>45854</v>
      </c>
      <c r="C1676" s="1" t="s">
        <v>56</v>
      </c>
      <c r="D1676" s="1">
        <v>3598</v>
      </c>
      <c r="E1676" s="2">
        <v>45854</v>
      </c>
      <c r="F1676" s="3">
        <v>0.3298611111111111</v>
      </c>
      <c r="G1676" s="1" t="s">
        <v>43</v>
      </c>
      <c r="H1676" s="1" t="s">
        <v>44</v>
      </c>
      <c r="I1676" s="1">
        <v>1236</v>
      </c>
      <c r="J1676" s="1">
        <v>3122368974</v>
      </c>
      <c r="K1676" s="1" t="s">
        <v>45</v>
      </c>
      <c r="L1676" s="1" t="s">
        <v>47</v>
      </c>
      <c r="M1676" s="1" t="s">
        <v>47</v>
      </c>
      <c r="N1676" s="1" t="s">
        <v>46</v>
      </c>
      <c r="O1676" s="1" t="s">
        <v>46</v>
      </c>
      <c r="P1676" s="1" t="s">
        <v>46</v>
      </c>
      <c r="Q1676" s="1" t="s">
        <v>46</v>
      </c>
      <c r="R1676" s="1" t="s">
        <v>46</v>
      </c>
      <c r="S1676" s="1" t="s">
        <v>46</v>
      </c>
      <c r="T1676" s="12" t="str">
        <f>IF(OR(VOZ_WHATSAPP[[#This Row],[Brinda argumentos coherentes a la objeción]]="No Cumple",VOZ_WHATSAPP[[#This Row],[Despliegue de Beneficios y/o consecuencias]]="No Cumple"),"Sin Negocio","Negocio")</f>
        <v>Negocio</v>
      </c>
      <c r="U1676" s="1" t="s">
        <v>48</v>
      </c>
      <c r="V1676" s="1" t="s">
        <v>48</v>
      </c>
      <c r="W1676" s="1" t="s">
        <v>48</v>
      </c>
      <c r="X1676" s="12" t="str">
        <f>IF(OR(VOZ_WHATSAPP[[#This Row],[Confirma Valor de pago]]="No Cumple",VOZ_WHATSAPP[[#This Row],[Confirma hora de pago]]="No Cumple",VOZ_WHATSAPP[[#This Row],[Confirma medio de pago]]="No Cumple"),"Sin Cierre","Cierre")</f>
        <v>Cierre</v>
      </c>
      <c r="Y1676" s="1" t="s">
        <v>46</v>
      </c>
      <c r="Z1676" s="1" t="s">
        <v>46</v>
      </c>
      <c r="AA1676" s="1" t="s">
        <v>46</v>
      </c>
      <c r="AB1676" s="1" t="s">
        <v>46</v>
      </c>
      <c r="AC1676" s="11" t="str">
        <f>IF(OR(VOZ_WHATSAPP[[#This Row],[La comunicación es asertiva, con respeto y evita maltrato]]="No Cumple",VOZ_WHATSAPP[[#This Row],[Cumple con las normativas legales]]="No Cumple"),"No Cumple","Cumple")</f>
        <v>Cumple</v>
      </c>
      <c r="AD1676" s="1" t="s">
        <v>46</v>
      </c>
      <c r="AE1676" s="1" t="s">
        <v>1636</v>
      </c>
      <c r="AF1676" s="4">
        <v>0.92</v>
      </c>
      <c r="AG1676" s="4">
        <f>IF(AND(VOZ_WHATSAPP[[#This Row],[Estado Cierre]]="Sin Cierre",VOZ_WHATSAPP[[#This Row],[Nota Negocio]]="Sin Negocio"),VOZ_WHATSAPP[[#This Row],[Nota]]-24%,VOZ_WHATSAPP[[#This Row],[Nota]])</f>
        <v>0.92</v>
      </c>
      <c r="AH1676" s="8">
        <f>IF(VOZ_WHATSAPP[[#This Row],[Estado Legal]]="No Cumple",0,IF(VOZ_WHATSAPP[[#This Row],[Realiza lectura de guion Legal]]="No Cumple",VOZ_WHATSAPP[[#This Row],[Nota 2]]-50%,VOZ_WHATSAPP[[#This Row],[Nota 2]]))</f>
        <v>0.92</v>
      </c>
    </row>
    <row r="1677" spans="1:34" x14ac:dyDescent="0.25">
      <c r="A1677" s="2" t="str">
        <f>VOZ_WHATSAPP[[#This Row],[ID Asesor]]&amp;VOZ_WHATSAPP[[#This Row],[Fecha Monitoreo]]</f>
        <v>374745854</v>
      </c>
      <c r="B1677" s="2">
        <v>45854</v>
      </c>
      <c r="C1677" s="1" t="s">
        <v>42</v>
      </c>
      <c r="D1677" s="1">
        <v>3747</v>
      </c>
      <c r="E1677" s="2">
        <v>45854</v>
      </c>
      <c r="F1677" s="3">
        <v>0.39583333333333331</v>
      </c>
      <c r="G1677" s="1" t="s">
        <v>58</v>
      </c>
      <c r="H1677" s="1" t="s">
        <v>44</v>
      </c>
      <c r="I1677" s="1">
        <v>405</v>
      </c>
      <c r="J1677" s="1">
        <v>3116103736</v>
      </c>
      <c r="K1677" s="1" t="s">
        <v>45</v>
      </c>
      <c r="L1677" s="1" t="s">
        <v>47</v>
      </c>
      <c r="M1677" s="1" t="s">
        <v>46</v>
      </c>
      <c r="N1677" s="1" t="s">
        <v>46</v>
      </c>
      <c r="O1677" s="1" t="s">
        <v>46</v>
      </c>
      <c r="P1677" s="1" t="s">
        <v>46</v>
      </c>
      <c r="Q1677" s="1" t="s">
        <v>46</v>
      </c>
      <c r="R1677" s="1" t="s">
        <v>46</v>
      </c>
      <c r="S1677" s="1" t="s">
        <v>48</v>
      </c>
      <c r="T1677" s="12" t="str">
        <f>IF(OR(VOZ_WHATSAPP[[#This Row],[Brinda argumentos coherentes a la objeción]]="No Cumple",VOZ_WHATSAPP[[#This Row],[Despliegue de Beneficios y/o consecuencias]]="No Cumple"),"Sin Negocio","Negocio")</f>
        <v>Negocio</v>
      </c>
      <c r="U1677" s="1" t="s">
        <v>46</v>
      </c>
      <c r="V1677" s="1" t="s">
        <v>46</v>
      </c>
      <c r="W1677" s="1" t="s">
        <v>46</v>
      </c>
      <c r="X1677" s="12" t="str">
        <f>IF(OR(VOZ_WHATSAPP[[#This Row],[Confirma Valor de pago]]="No Cumple",VOZ_WHATSAPP[[#This Row],[Confirma hora de pago]]="No Cumple",VOZ_WHATSAPP[[#This Row],[Confirma medio de pago]]="No Cumple"),"Sin Cierre","Cierre")</f>
        <v>Cierre</v>
      </c>
      <c r="Y1677" s="1" t="s">
        <v>54</v>
      </c>
      <c r="Z1677" s="1" t="s">
        <v>46</v>
      </c>
      <c r="AA1677" s="1" t="s">
        <v>46</v>
      </c>
      <c r="AB1677" s="1" t="s">
        <v>46</v>
      </c>
      <c r="AC1677" s="11" t="str">
        <f>IF(OR(VOZ_WHATSAPP[[#This Row],[La comunicación es asertiva, con respeto y evita maltrato]]="No Cumple",VOZ_WHATSAPP[[#This Row],[Cumple con las normativas legales]]="No Cumple"),"No Cumple","Cumple")</f>
        <v>Cumple</v>
      </c>
      <c r="AD1677" s="1" t="s">
        <v>47</v>
      </c>
      <c r="AE1677" s="1" t="s">
        <v>1637</v>
      </c>
      <c r="AF1677" s="4">
        <v>0.88</v>
      </c>
      <c r="AG1677" s="4">
        <f>IF(AND(VOZ_WHATSAPP[[#This Row],[Estado Cierre]]="Sin Cierre",VOZ_WHATSAPP[[#This Row],[Nota Negocio]]="Sin Negocio"),VOZ_WHATSAPP[[#This Row],[Nota]]-24%,VOZ_WHATSAPP[[#This Row],[Nota]])</f>
        <v>0.88</v>
      </c>
      <c r="AH1677" s="8">
        <f>IF(VOZ_WHATSAPP[[#This Row],[Estado Legal]]="No Cumple",0,IF(VOZ_WHATSAPP[[#This Row],[Realiza lectura de guion Legal]]="No Cumple",VOZ_WHATSAPP[[#This Row],[Nota 2]]-50%,VOZ_WHATSAPP[[#This Row],[Nota 2]]))</f>
        <v>0.38</v>
      </c>
    </row>
    <row r="1678" spans="1:34" x14ac:dyDescent="0.25">
      <c r="A1678" s="2" t="str">
        <f>VOZ_WHATSAPP[[#This Row],[ID Asesor]]&amp;VOZ_WHATSAPP[[#This Row],[Fecha Monitoreo]]</f>
        <v>387045854</v>
      </c>
      <c r="B1678" s="2">
        <v>45854</v>
      </c>
      <c r="C1678" s="1" t="s">
        <v>87</v>
      </c>
      <c r="D1678" s="1">
        <v>3870</v>
      </c>
      <c r="E1678" s="2">
        <v>45854</v>
      </c>
      <c r="F1678" s="3">
        <v>0.4284722222222222</v>
      </c>
      <c r="G1678" s="1" t="s">
        <v>51</v>
      </c>
      <c r="H1678" s="1" t="s">
        <v>44</v>
      </c>
      <c r="I1678" s="1">
        <v>1398</v>
      </c>
      <c r="J1678" s="1"/>
      <c r="K1678" s="1" t="s">
        <v>45</v>
      </c>
      <c r="L1678" s="1" t="s">
        <v>46</v>
      </c>
      <c r="M1678" s="1" t="s">
        <v>47</v>
      </c>
      <c r="N1678" s="1" t="s">
        <v>46</v>
      </c>
      <c r="O1678" s="1" t="s">
        <v>46</v>
      </c>
      <c r="P1678" s="1" t="s">
        <v>46</v>
      </c>
      <c r="Q1678" s="1" t="s">
        <v>46</v>
      </c>
      <c r="R1678" s="1" t="s">
        <v>46</v>
      </c>
      <c r="S1678" s="1" t="s">
        <v>47</v>
      </c>
      <c r="T1678" s="12" t="str">
        <f>IF(OR(VOZ_WHATSAPP[[#This Row],[Brinda argumentos coherentes a la objeción]]="No Cumple",VOZ_WHATSAPP[[#This Row],[Despliegue de Beneficios y/o consecuencias]]="No Cumple"),"Sin Negocio","Negocio")</f>
        <v>Sin Negocio</v>
      </c>
      <c r="U1678" s="1" t="s">
        <v>46</v>
      </c>
      <c r="V1678" s="1" t="s">
        <v>46</v>
      </c>
      <c r="W1678" s="1" t="s">
        <v>46</v>
      </c>
      <c r="X1678" s="12" t="str">
        <f>IF(OR(VOZ_WHATSAPP[[#This Row],[Confirma Valor de pago]]="No Cumple",VOZ_WHATSAPP[[#This Row],[Confirma hora de pago]]="No Cumple",VOZ_WHATSAPP[[#This Row],[Confirma medio de pago]]="No Cumple"),"Sin Cierre","Cierre")</f>
        <v>Cierre</v>
      </c>
      <c r="Y1678" s="1" t="s">
        <v>46</v>
      </c>
      <c r="Z1678" s="1" t="s">
        <v>54</v>
      </c>
      <c r="AA1678" s="1" t="s">
        <v>46</v>
      </c>
      <c r="AB1678" s="1" t="s">
        <v>46</v>
      </c>
      <c r="AC1678" s="11" t="str">
        <f>IF(OR(VOZ_WHATSAPP[[#This Row],[La comunicación es asertiva, con respeto y evita maltrato]]="No Cumple",VOZ_WHATSAPP[[#This Row],[Cumple con las normativas legales]]="No Cumple"),"No Cumple","Cumple")</f>
        <v>Cumple</v>
      </c>
      <c r="AD1678" s="1" t="s">
        <v>46</v>
      </c>
      <c r="AE1678" s="1" t="s">
        <v>1638</v>
      </c>
      <c r="AF1678" s="4">
        <v>0.71</v>
      </c>
      <c r="AG1678" s="4">
        <f>IF(AND(VOZ_WHATSAPP[[#This Row],[Estado Cierre]]="Sin Cierre",VOZ_WHATSAPP[[#This Row],[Nota Negocio]]="Sin Negocio"),VOZ_WHATSAPP[[#This Row],[Nota]]-24%,VOZ_WHATSAPP[[#This Row],[Nota]])</f>
        <v>0.71</v>
      </c>
      <c r="AH1678" s="8">
        <f>IF(VOZ_WHATSAPP[[#This Row],[Estado Legal]]="No Cumple",0,IF(VOZ_WHATSAPP[[#This Row],[Realiza lectura de guion Legal]]="No Cumple",VOZ_WHATSAPP[[#This Row],[Nota 2]]-50%,VOZ_WHATSAPP[[#This Row],[Nota 2]]))</f>
        <v>0.71</v>
      </c>
    </row>
    <row r="1679" spans="1:34" x14ac:dyDescent="0.25">
      <c r="A1679" s="2" t="str">
        <f>VOZ_WHATSAPP[[#This Row],[ID Asesor]]&amp;VOZ_WHATSAPP[[#This Row],[Fecha Monitoreo]]</f>
        <v>273445854</v>
      </c>
      <c r="B1679" s="2">
        <v>45854</v>
      </c>
      <c r="C1679" s="1" t="s">
        <v>59</v>
      </c>
      <c r="D1679" s="1">
        <v>2734</v>
      </c>
      <c r="E1679" s="2">
        <v>45854</v>
      </c>
      <c r="F1679" s="3">
        <v>0.46388888888888891</v>
      </c>
      <c r="G1679" s="1" t="s">
        <v>51</v>
      </c>
      <c r="H1679" s="1" t="s">
        <v>44</v>
      </c>
      <c r="I1679" s="1">
        <v>1102</v>
      </c>
      <c r="J1679" s="1">
        <v>3507105383</v>
      </c>
      <c r="K1679" s="1" t="s">
        <v>45</v>
      </c>
      <c r="L1679" s="1" t="s">
        <v>47</v>
      </c>
      <c r="M1679" s="1" t="s">
        <v>47</v>
      </c>
      <c r="N1679" s="1" t="s">
        <v>46</v>
      </c>
      <c r="O1679" s="1" t="s">
        <v>54</v>
      </c>
      <c r="P1679" s="1" t="s">
        <v>46</v>
      </c>
      <c r="Q1679" s="1" t="s">
        <v>48</v>
      </c>
      <c r="R1679" s="1" t="s">
        <v>48</v>
      </c>
      <c r="S1679" s="1" t="s">
        <v>46</v>
      </c>
      <c r="T1679" s="12" t="str">
        <f>IF(OR(VOZ_WHATSAPP[[#This Row],[Brinda argumentos coherentes a la objeción]]="No Cumple",VOZ_WHATSAPP[[#This Row],[Despliegue de Beneficios y/o consecuencias]]="No Cumple"),"Sin Negocio","Negocio")</f>
        <v>Negocio</v>
      </c>
      <c r="U1679" s="1" t="s">
        <v>46</v>
      </c>
      <c r="V1679" s="1" t="s">
        <v>46</v>
      </c>
      <c r="W1679" s="1" t="s">
        <v>46</v>
      </c>
      <c r="X1679" s="12" t="str">
        <f>IF(OR(VOZ_WHATSAPP[[#This Row],[Confirma Valor de pago]]="No Cumple",VOZ_WHATSAPP[[#This Row],[Confirma hora de pago]]="No Cumple",VOZ_WHATSAPP[[#This Row],[Confirma medio de pago]]="No Cumple"),"Sin Cierre","Cierre")</f>
        <v>Cierre</v>
      </c>
      <c r="Y1679" s="1" t="s">
        <v>46</v>
      </c>
      <c r="Z1679" s="1" t="s">
        <v>46</v>
      </c>
      <c r="AA1679" s="1" t="s">
        <v>46</v>
      </c>
      <c r="AB1679" s="1" t="s">
        <v>46</v>
      </c>
      <c r="AC1679" s="11" t="str">
        <f>IF(OR(VOZ_WHATSAPP[[#This Row],[La comunicación es asertiva, con respeto y evita maltrato]]="No Cumple",VOZ_WHATSAPP[[#This Row],[Cumple con las normativas legales]]="No Cumple"),"No Cumple","Cumple")</f>
        <v>Cumple</v>
      </c>
      <c r="AD1679" s="1" t="s">
        <v>46</v>
      </c>
      <c r="AE1679" s="1" t="s">
        <v>1639</v>
      </c>
      <c r="AF1679" s="4">
        <v>0.87</v>
      </c>
      <c r="AG1679" s="4">
        <f>IF(AND(VOZ_WHATSAPP[[#This Row],[Estado Cierre]]="Sin Cierre",VOZ_WHATSAPP[[#This Row],[Nota Negocio]]="Sin Negocio"),VOZ_WHATSAPP[[#This Row],[Nota]]-24%,VOZ_WHATSAPP[[#This Row],[Nota]])</f>
        <v>0.87</v>
      </c>
      <c r="AH1679" s="8">
        <f>IF(VOZ_WHATSAPP[[#This Row],[Estado Legal]]="No Cumple",0,IF(VOZ_WHATSAPP[[#This Row],[Realiza lectura de guion Legal]]="No Cumple",VOZ_WHATSAPP[[#This Row],[Nota 2]]-50%,VOZ_WHATSAPP[[#This Row],[Nota 2]]))</f>
        <v>0.87</v>
      </c>
    </row>
    <row r="1680" spans="1:34" x14ac:dyDescent="0.25">
      <c r="A1680" s="2" t="str">
        <f>VOZ_WHATSAPP[[#This Row],[ID Asesor]]&amp;VOZ_WHATSAPP[[#This Row],[Fecha Monitoreo]]</f>
        <v>363245854</v>
      </c>
      <c r="B1680" s="2">
        <v>45854</v>
      </c>
      <c r="C1680" s="1" t="s">
        <v>696</v>
      </c>
      <c r="D1680" s="1">
        <v>3632</v>
      </c>
      <c r="E1680" s="2">
        <v>45853</v>
      </c>
      <c r="F1680" s="3">
        <v>0.35694444444444445</v>
      </c>
      <c r="G1680" s="1" t="s">
        <v>51</v>
      </c>
      <c r="H1680" s="1" t="s">
        <v>71</v>
      </c>
      <c r="I1680" s="1"/>
      <c r="J1680" s="1"/>
      <c r="K1680" s="1"/>
      <c r="L1680" s="1" t="s">
        <v>46</v>
      </c>
      <c r="M1680" s="1" t="s">
        <v>47</v>
      </c>
      <c r="N1680" s="1" t="s">
        <v>46</v>
      </c>
      <c r="O1680" s="1" t="s">
        <v>48</v>
      </c>
      <c r="P1680" s="1" t="s">
        <v>48</v>
      </c>
      <c r="Q1680" s="1" t="s">
        <v>48</v>
      </c>
      <c r="R1680" s="1" t="s">
        <v>48</v>
      </c>
      <c r="S1680" s="1" t="s">
        <v>48</v>
      </c>
      <c r="T1680" s="12" t="str">
        <f>IF(OR(VOZ_WHATSAPP[[#This Row],[Brinda argumentos coherentes a la objeción]]="No Cumple",VOZ_WHATSAPP[[#This Row],[Despliegue de Beneficios y/o consecuencias]]="No Cumple"),"Sin Negocio","Negocio")</f>
        <v>Negocio</v>
      </c>
      <c r="U1680" s="1" t="s">
        <v>48</v>
      </c>
      <c r="V1680" s="1" t="s">
        <v>48</v>
      </c>
      <c r="W1680" s="1" t="s">
        <v>48</v>
      </c>
      <c r="X1680" s="12" t="str">
        <f>IF(OR(VOZ_WHATSAPP[[#This Row],[Confirma Valor de pago]]="No Cumple",VOZ_WHATSAPP[[#This Row],[Confirma hora de pago]]="No Cumple",VOZ_WHATSAPP[[#This Row],[Confirma medio de pago]]="No Cumple"),"Sin Cierre","Cierre")</f>
        <v>Cierre</v>
      </c>
      <c r="Y1680" s="1" t="s">
        <v>48</v>
      </c>
      <c r="Z1680" s="1" t="s">
        <v>54</v>
      </c>
      <c r="AA1680" s="1" t="s">
        <v>46</v>
      </c>
      <c r="AB1680" s="1" t="s">
        <v>54</v>
      </c>
      <c r="AC1680" s="11" t="str">
        <f>IF(OR(VOZ_WHATSAPP[[#This Row],[La comunicación es asertiva, con respeto y evita maltrato]]="No Cumple",VOZ_WHATSAPP[[#This Row],[Cumple con las normativas legales]]="No Cumple"),"No Cumple","Cumple")</f>
        <v>No Cumple</v>
      </c>
      <c r="AD1680" s="1" t="s">
        <v>48</v>
      </c>
      <c r="AE1680" s="1" t="s">
        <v>1640</v>
      </c>
      <c r="AF1680" s="4">
        <v>0.81</v>
      </c>
      <c r="AG1680" s="4">
        <f>IF(AND(VOZ_WHATSAPP[[#This Row],[Estado Cierre]]="Sin Cierre",VOZ_WHATSAPP[[#This Row],[Nota Negocio]]="Sin Negocio"),VOZ_WHATSAPP[[#This Row],[Nota]]-24%,VOZ_WHATSAPP[[#This Row],[Nota]])</f>
        <v>0.81</v>
      </c>
      <c r="AH1680" s="8">
        <f>IF(VOZ_WHATSAPP[[#This Row],[Estado Legal]]="No Cumple",0,IF(VOZ_WHATSAPP[[#This Row],[Realiza lectura de guion Legal]]="No Cumple",VOZ_WHATSAPP[[#This Row],[Nota 2]]-50%,VOZ_WHATSAPP[[#This Row],[Nota 2]]))</f>
        <v>0</v>
      </c>
    </row>
    <row r="1681" spans="1:34" x14ac:dyDescent="0.25">
      <c r="A1681" s="2" t="str">
        <f>VOZ_WHATSAPP[[#This Row],[ID Asesor]]&amp;VOZ_WHATSAPP[[#This Row],[Fecha Monitoreo]]</f>
        <v>337245854</v>
      </c>
      <c r="B1681" s="2">
        <v>45854</v>
      </c>
      <c r="C1681" s="1" t="s">
        <v>126</v>
      </c>
      <c r="D1681" s="1">
        <v>3372</v>
      </c>
      <c r="E1681" s="2">
        <v>45854</v>
      </c>
      <c r="F1681" s="3">
        <v>0.52916666666666667</v>
      </c>
      <c r="G1681" s="1" t="s">
        <v>58</v>
      </c>
      <c r="H1681" s="1" t="s">
        <v>44</v>
      </c>
      <c r="I1681" s="1">
        <v>401</v>
      </c>
      <c r="J1681" s="1">
        <v>3014910245</v>
      </c>
      <c r="K1681" s="1" t="s">
        <v>45</v>
      </c>
      <c r="L1681" s="1" t="s">
        <v>46</v>
      </c>
      <c r="M1681" s="1" t="s">
        <v>46</v>
      </c>
      <c r="N1681" s="1" t="s">
        <v>46</v>
      </c>
      <c r="O1681" s="1" t="s">
        <v>46</v>
      </c>
      <c r="P1681" s="1" t="s">
        <v>46</v>
      </c>
      <c r="Q1681" s="1" t="s">
        <v>46</v>
      </c>
      <c r="R1681" s="1" t="s">
        <v>46</v>
      </c>
      <c r="S1681" s="1" t="s">
        <v>46</v>
      </c>
      <c r="T1681" s="12" t="str">
        <f>IF(OR(VOZ_WHATSAPP[[#This Row],[Brinda argumentos coherentes a la objeción]]="No Cumple",VOZ_WHATSAPP[[#This Row],[Despliegue de Beneficios y/o consecuencias]]="No Cumple"),"Sin Negocio","Negocio")</f>
        <v>Negocio</v>
      </c>
      <c r="U1681" s="1" t="s">
        <v>46</v>
      </c>
      <c r="V1681" s="1" t="s">
        <v>46</v>
      </c>
      <c r="W1681" s="1" t="s">
        <v>46</v>
      </c>
      <c r="X1681" s="12" t="str">
        <f>IF(OR(VOZ_WHATSAPP[[#This Row],[Confirma Valor de pago]]="No Cumple",VOZ_WHATSAPP[[#This Row],[Confirma hora de pago]]="No Cumple",VOZ_WHATSAPP[[#This Row],[Confirma medio de pago]]="No Cumple"),"Sin Cierre","Cierre")</f>
        <v>Cierre</v>
      </c>
      <c r="Y1681" s="1" t="s">
        <v>46</v>
      </c>
      <c r="Z1681" s="1" t="s">
        <v>46</v>
      </c>
      <c r="AA1681" s="1" t="s">
        <v>46</v>
      </c>
      <c r="AB1681" s="1" t="s">
        <v>46</v>
      </c>
      <c r="AC1681" s="11" t="str">
        <f>IF(OR(VOZ_WHATSAPP[[#This Row],[La comunicación es asertiva, con respeto y evita maltrato]]="No Cumple",VOZ_WHATSAPP[[#This Row],[Cumple con las normativas legales]]="No Cumple"),"No Cumple","Cumple")</f>
        <v>Cumple</v>
      </c>
      <c r="AD1681" s="1" t="s">
        <v>46</v>
      </c>
      <c r="AE1681" s="1" t="s">
        <v>133</v>
      </c>
      <c r="AF1681" s="4">
        <v>1</v>
      </c>
      <c r="AG1681" s="4">
        <f>IF(AND(VOZ_WHATSAPP[[#This Row],[Estado Cierre]]="Sin Cierre",VOZ_WHATSAPP[[#This Row],[Nota Negocio]]="Sin Negocio"),VOZ_WHATSAPP[[#This Row],[Nota]]-24%,VOZ_WHATSAPP[[#This Row],[Nota]])</f>
        <v>1</v>
      </c>
      <c r="AH1681" s="8">
        <f>IF(VOZ_WHATSAPP[[#This Row],[Estado Legal]]="No Cumple",0,IF(VOZ_WHATSAPP[[#This Row],[Realiza lectura de guion Legal]]="No Cumple",VOZ_WHATSAPP[[#This Row],[Nota 2]]-50%,VOZ_WHATSAPP[[#This Row],[Nota 2]]))</f>
        <v>1</v>
      </c>
    </row>
    <row r="1682" spans="1:34" x14ac:dyDescent="0.25">
      <c r="A1682" s="2" t="str">
        <f>VOZ_WHATSAPP[[#This Row],[ID Asesor]]&amp;VOZ_WHATSAPP[[#This Row],[Fecha Monitoreo]]</f>
        <v>367345854</v>
      </c>
      <c r="B1682" s="2">
        <v>45854</v>
      </c>
      <c r="C1682" s="1" t="s">
        <v>59</v>
      </c>
      <c r="D1682" s="1">
        <v>3673</v>
      </c>
      <c r="E1682" s="2">
        <v>45854</v>
      </c>
      <c r="F1682" s="3">
        <v>0.47430555555555554</v>
      </c>
      <c r="G1682" s="1" t="s">
        <v>43</v>
      </c>
      <c r="H1682" s="1" t="s">
        <v>44</v>
      </c>
      <c r="I1682" s="1">
        <v>1381</v>
      </c>
      <c r="J1682" s="1">
        <v>3117929371</v>
      </c>
      <c r="K1682" s="1" t="s">
        <v>45</v>
      </c>
      <c r="L1682" s="1" t="s">
        <v>46</v>
      </c>
      <c r="M1682" s="1" t="s">
        <v>46</v>
      </c>
      <c r="N1682" s="1" t="s">
        <v>46</v>
      </c>
      <c r="O1682" s="1" t="s">
        <v>46</v>
      </c>
      <c r="P1682" s="1" t="s">
        <v>46</v>
      </c>
      <c r="Q1682" s="1" t="s">
        <v>46</v>
      </c>
      <c r="R1682" s="1" t="s">
        <v>46</v>
      </c>
      <c r="S1682" s="1" t="s">
        <v>46</v>
      </c>
      <c r="T1682" s="12" t="str">
        <f>IF(OR(VOZ_WHATSAPP[[#This Row],[Brinda argumentos coherentes a la objeción]]="No Cumple",VOZ_WHATSAPP[[#This Row],[Despliegue de Beneficios y/o consecuencias]]="No Cumple"),"Sin Negocio","Negocio")</f>
        <v>Negocio</v>
      </c>
      <c r="U1682" s="1" t="s">
        <v>46</v>
      </c>
      <c r="V1682" s="1" t="s">
        <v>46</v>
      </c>
      <c r="W1682" s="1" t="s">
        <v>46</v>
      </c>
      <c r="X1682" s="12" t="str">
        <f>IF(OR(VOZ_WHATSAPP[[#This Row],[Confirma Valor de pago]]="No Cumple",VOZ_WHATSAPP[[#This Row],[Confirma hora de pago]]="No Cumple",VOZ_WHATSAPP[[#This Row],[Confirma medio de pago]]="No Cumple"),"Sin Cierre","Cierre")</f>
        <v>Cierre</v>
      </c>
      <c r="Y1682" s="1" t="s">
        <v>46</v>
      </c>
      <c r="Z1682" s="1" t="s">
        <v>46</v>
      </c>
      <c r="AA1682" s="1" t="s">
        <v>46</v>
      </c>
      <c r="AB1682" s="1" t="s">
        <v>46</v>
      </c>
      <c r="AC1682" s="11" t="str">
        <f>IF(OR(VOZ_WHATSAPP[[#This Row],[La comunicación es asertiva, con respeto y evita maltrato]]="No Cumple",VOZ_WHATSAPP[[#This Row],[Cumple con las normativas legales]]="No Cumple"),"No Cumple","Cumple")</f>
        <v>Cumple</v>
      </c>
      <c r="AD1682" s="1" t="s">
        <v>46</v>
      </c>
      <c r="AE1682" s="1" t="s">
        <v>1641</v>
      </c>
      <c r="AF1682" s="4">
        <v>1</v>
      </c>
      <c r="AG1682" s="4">
        <f>IF(AND(VOZ_WHATSAPP[[#This Row],[Estado Cierre]]="Sin Cierre",VOZ_WHATSAPP[[#This Row],[Nota Negocio]]="Sin Negocio"),VOZ_WHATSAPP[[#This Row],[Nota]]-24%,VOZ_WHATSAPP[[#This Row],[Nota]])</f>
        <v>1</v>
      </c>
      <c r="AH1682" s="8">
        <f>IF(VOZ_WHATSAPP[[#This Row],[Estado Legal]]="No Cumple",0,IF(VOZ_WHATSAPP[[#This Row],[Realiza lectura de guion Legal]]="No Cumple",VOZ_WHATSAPP[[#This Row],[Nota 2]]-50%,VOZ_WHATSAPP[[#This Row],[Nota 2]]))</f>
        <v>1</v>
      </c>
    </row>
    <row r="1683" spans="1:34" x14ac:dyDescent="0.25">
      <c r="A1683" s="2" t="str">
        <f>VOZ_WHATSAPP[[#This Row],[ID Asesor]]&amp;VOZ_WHATSAPP[[#This Row],[Fecha Monitoreo]]</f>
        <v>385745854</v>
      </c>
      <c r="B1683" s="2">
        <v>45854</v>
      </c>
      <c r="C1683" s="1" t="s">
        <v>56</v>
      </c>
      <c r="D1683" s="1">
        <v>3857</v>
      </c>
      <c r="E1683" s="2">
        <v>45854</v>
      </c>
      <c r="F1683" s="3">
        <v>0.52777777777777779</v>
      </c>
      <c r="G1683" s="1" t="s">
        <v>60</v>
      </c>
      <c r="H1683" s="1" t="s">
        <v>44</v>
      </c>
      <c r="I1683" s="1">
        <v>1118</v>
      </c>
      <c r="J1683" s="1">
        <v>3244089724</v>
      </c>
      <c r="K1683" s="1" t="s">
        <v>45</v>
      </c>
      <c r="L1683" s="1" t="s">
        <v>46</v>
      </c>
      <c r="M1683" s="1" t="s">
        <v>46</v>
      </c>
      <c r="N1683" s="1" t="s">
        <v>46</v>
      </c>
      <c r="O1683" s="1" t="s">
        <v>46</v>
      </c>
      <c r="P1683" s="1" t="s">
        <v>46</v>
      </c>
      <c r="Q1683" s="1" t="s">
        <v>48</v>
      </c>
      <c r="R1683" s="1" t="s">
        <v>48</v>
      </c>
      <c r="S1683" s="1" t="s">
        <v>48</v>
      </c>
      <c r="T1683" s="12" t="str">
        <f>IF(OR(VOZ_WHATSAPP[[#This Row],[Brinda argumentos coherentes a la objeción]]="No Cumple",VOZ_WHATSAPP[[#This Row],[Despliegue de Beneficios y/o consecuencias]]="No Cumple"),"Sin Negocio","Negocio")</f>
        <v>Negocio</v>
      </c>
      <c r="U1683" s="1" t="s">
        <v>46</v>
      </c>
      <c r="V1683" s="1" t="s">
        <v>46</v>
      </c>
      <c r="W1683" s="1" t="s">
        <v>46</v>
      </c>
      <c r="X1683" s="12" t="str">
        <f>IF(OR(VOZ_WHATSAPP[[#This Row],[Confirma Valor de pago]]="No Cumple",VOZ_WHATSAPP[[#This Row],[Confirma hora de pago]]="No Cumple",VOZ_WHATSAPP[[#This Row],[Confirma medio de pago]]="No Cumple"),"Sin Cierre","Cierre")</f>
        <v>Cierre</v>
      </c>
      <c r="Y1683" s="1" t="s">
        <v>46</v>
      </c>
      <c r="Z1683" s="1" t="s">
        <v>46</v>
      </c>
      <c r="AA1683" s="1" t="s">
        <v>46</v>
      </c>
      <c r="AB1683" s="1" t="s">
        <v>46</v>
      </c>
      <c r="AC1683" s="11" t="str">
        <f>IF(OR(VOZ_WHATSAPP[[#This Row],[La comunicación es asertiva, con respeto y evita maltrato]]="No Cumple",VOZ_WHATSAPP[[#This Row],[Cumple con las normativas legales]]="No Cumple"),"No Cumple","Cumple")</f>
        <v>Cumple</v>
      </c>
      <c r="AD1683" s="1" t="s">
        <v>46</v>
      </c>
      <c r="AE1683" s="1" t="s">
        <v>1642</v>
      </c>
      <c r="AF1683" s="4">
        <v>1</v>
      </c>
      <c r="AG1683" s="4">
        <f>IF(AND(VOZ_WHATSAPP[[#This Row],[Estado Cierre]]="Sin Cierre",VOZ_WHATSAPP[[#This Row],[Nota Negocio]]="Sin Negocio"),VOZ_WHATSAPP[[#This Row],[Nota]]-24%,VOZ_WHATSAPP[[#This Row],[Nota]])</f>
        <v>1</v>
      </c>
      <c r="AH1683" s="8">
        <f>IF(VOZ_WHATSAPP[[#This Row],[Estado Legal]]="No Cumple",0,IF(VOZ_WHATSAPP[[#This Row],[Realiza lectura de guion Legal]]="No Cumple",VOZ_WHATSAPP[[#This Row],[Nota 2]]-50%,VOZ_WHATSAPP[[#This Row],[Nota 2]]))</f>
        <v>1</v>
      </c>
    </row>
    <row r="1684" spans="1:34" x14ac:dyDescent="0.25">
      <c r="A1684" s="2" t="str">
        <f>VOZ_WHATSAPP[[#This Row],[ID Asesor]]&amp;VOZ_WHATSAPP[[#This Row],[Fecha Monitoreo]]</f>
        <v>394245854</v>
      </c>
      <c r="B1684" s="2">
        <v>45854</v>
      </c>
      <c r="C1684" s="1" t="s">
        <v>59</v>
      </c>
      <c r="D1684" s="1">
        <v>3942</v>
      </c>
      <c r="E1684" s="2">
        <v>45854</v>
      </c>
      <c r="F1684" s="3">
        <v>0.44930555555555557</v>
      </c>
      <c r="G1684" s="1" t="s">
        <v>60</v>
      </c>
      <c r="H1684" s="1" t="s">
        <v>44</v>
      </c>
      <c r="I1684" s="1">
        <v>210020469</v>
      </c>
      <c r="J1684" s="1">
        <v>3245636123</v>
      </c>
      <c r="K1684" s="1" t="s">
        <v>49</v>
      </c>
      <c r="L1684" s="1" t="s">
        <v>46</v>
      </c>
      <c r="M1684" s="1" t="s">
        <v>46</v>
      </c>
      <c r="N1684" s="1" t="s">
        <v>46</v>
      </c>
      <c r="O1684" s="1" t="s">
        <v>46</v>
      </c>
      <c r="P1684" s="1" t="s">
        <v>46</v>
      </c>
      <c r="Q1684" s="1" t="s">
        <v>48</v>
      </c>
      <c r="R1684" s="1" t="s">
        <v>48</v>
      </c>
      <c r="S1684" s="1" t="s">
        <v>47</v>
      </c>
      <c r="T1684" s="12" t="str">
        <f>IF(OR(VOZ_WHATSAPP[[#This Row],[Brinda argumentos coherentes a la objeción]]="No Cumple",VOZ_WHATSAPP[[#This Row],[Despliegue de Beneficios y/o consecuencias]]="No Cumple"),"Sin Negocio","Negocio")</f>
        <v>Sin Negocio</v>
      </c>
      <c r="U1684" s="1" t="s">
        <v>46</v>
      </c>
      <c r="V1684" s="1" t="s">
        <v>46</v>
      </c>
      <c r="W1684" s="1" t="s">
        <v>46</v>
      </c>
      <c r="X1684" s="12" t="str">
        <f>IF(OR(VOZ_WHATSAPP[[#This Row],[Confirma Valor de pago]]="No Cumple",VOZ_WHATSAPP[[#This Row],[Confirma hora de pago]]="No Cumple",VOZ_WHATSAPP[[#This Row],[Confirma medio de pago]]="No Cumple"),"Sin Cierre","Cierre")</f>
        <v>Cierre</v>
      </c>
      <c r="Y1684" s="1" t="s">
        <v>46</v>
      </c>
      <c r="Z1684" s="1" t="s">
        <v>46</v>
      </c>
      <c r="AA1684" s="1" t="s">
        <v>46</v>
      </c>
      <c r="AB1684" s="1" t="s">
        <v>46</v>
      </c>
      <c r="AC1684" s="11" t="str">
        <f>IF(OR(VOZ_WHATSAPP[[#This Row],[La comunicación es asertiva, con respeto y evita maltrato]]="No Cumple",VOZ_WHATSAPP[[#This Row],[Cumple con las normativas legales]]="No Cumple"),"No Cumple","Cumple")</f>
        <v>Cumple</v>
      </c>
      <c r="AD1684" s="1" t="s">
        <v>46</v>
      </c>
      <c r="AE1684" s="1" t="s">
        <v>93</v>
      </c>
      <c r="AF1684" s="4">
        <v>0.9</v>
      </c>
      <c r="AG1684" s="4">
        <f>IF(AND(VOZ_WHATSAPP[[#This Row],[Estado Cierre]]="Sin Cierre",VOZ_WHATSAPP[[#This Row],[Nota Negocio]]="Sin Negocio"),VOZ_WHATSAPP[[#This Row],[Nota]]-24%,VOZ_WHATSAPP[[#This Row],[Nota]])</f>
        <v>0.9</v>
      </c>
      <c r="AH1684" s="8">
        <f>IF(VOZ_WHATSAPP[[#This Row],[Estado Legal]]="No Cumple",0,IF(VOZ_WHATSAPP[[#This Row],[Realiza lectura de guion Legal]]="No Cumple",VOZ_WHATSAPP[[#This Row],[Nota 2]]-50%,VOZ_WHATSAPP[[#This Row],[Nota 2]]))</f>
        <v>0.9</v>
      </c>
    </row>
    <row r="1685" spans="1:34" x14ac:dyDescent="0.25">
      <c r="A1685" s="2" t="str">
        <f>VOZ_WHATSAPP[[#This Row],[ID Asesor]]&amp;VOZ_WHATSAPP[[#This Row],[Fecha Monitoreo]]</f>
        <v>359945854</v>
      </c>
      <c r="B1685" s="2">
        <v>45854</v>
      </c>
      <c r="C1685" s="1" t="s">
        <v>696</v>
      </c>
      <c r="D1685" s="1">
        <v>3599</v>
      </c>
      <c r="E1685" s="2">
        <v>45854</v>
      </c>
      <c r="F1685" s="3">
        <v>0.41875000000000001</v>
      </c>
      <c r="G1685" s="1" t="s">
        <v>60</v>
      </c>
      <c r="H1685" s="1" t="s">
        <v>44</v>
      </c>
      <c r="I1685" s="1">
        <v>11009826</v>
      </c>
      <c r="J1685" s="1">
        <v>573158777713</v>
      </c>
      <c r="K1685" s="1" t="s">
        <v>49</v>
      </c>
      <c r="L1685" s="1" t="s">
        <v>46</v>
      </c>
      <c r="M1685" s="1" t="s">
        <v>46</v>
      </c>
      <c r="N1685" s="1" t="s">
        <v>46</v>
      </c>
      <c r="O1685" s="1" t="s">
        <v>46</v>
      </c>
      <c r="P1685" s="1" t="s">
        <v>46</v>
      </c>
      <c r="Q1685" s="1" t="s">
        <v>48</v>
      </c>
      <c r="R1685" s="1" t="s">
        <v>48</v>
      </c>
      <c r="S1685" s="1" t="s">
        <v>47</v>
      </c>
      <c r="T1685" s="12" t="str">
        <f>IF(OR(VOZ_WHATSAPP[[#This Row],[Brinda argumentos coherentes a la objeción]]="No Cumple",VOZ_WHATSAPP[[#This Row],[Despliegue de Beneficios y/o consecuencias]]="No Cumple"),"Sin Negocio","Negocio")</f>
        <v>Sin Negocio</v>
      </c>
      <c r="U1685" s="1" t="s">
        <v>46</v>
      </c>
      <c r="V1685" s="1" t="s">
        <v>46</v>
      </c>
      <c r="W1685" s="1" t="s">
        <v>46</v>
      </c>
      <c r="X1685" s="12" t="str">
        <f>IF(OR(VOZ_WHATSAPP[[#This Row],[Confirma Valor de pago]]="No Cumple",VOZ_WHATSAPP[[#This Row],[Confirma hora de pago]]="No Cumple",VOZ_WHATSAPP[[#This Row],[Confirma medio de pago]]="No Cumple"),"Sin Cierre","Cierre")</f>
        <v>Cierre</v>
      </c>
      <c r="Y1685" s="1" t="s">
        <v>46</v>
      </c>
      <c r="Z1685" s="1" t="s">
        <v>46</v>
      </c>
      <c r="AA1685" s="1" t="s">
        <v>46</v>
      </c>
      <c r="AB1685" s="1" t="s">
        <v>46</v>
      </c>
      <c r="AC1685" s="11" t="str">
        <f>IF(OR(VOZ_WHATSAPP[[#This Row],[La comunicación es asertiva, con respeto y evita maltrato]]="No Cumple",VOZ_WHATSAPP[[#This Row],[Cumple con las normativas legales]]="No Cumple"),"No Cumple","Cumple")</f>
        <v>Cumple</v>
      </c>
      <c r="AD1685" s="1" t="s">
        <v>46</v>
      </c>
      <c r="AE1685" s="1" t="s">
        <v>1643</v>
      </c>
      <c r="AF1685" s="4">
        <v>0.9</v>
      </c>
      <c r="AG1685" s="4">
        <f>IF(AND(VOZ_WHATSAPP[[#This Row],[Estado Cierre]]="Sin Cierre",VOZ_WHATSAPP[[#This Row],[Nota Negocio]]="Sin Negocio"),VOZ_WHATSAPP[[#This Row],[Nota]]-24%,VOZ_WHATSAPP[[#This Row],[Nota]])</f>
        <v>0.9</v>
      </c>
      <c r="AH1685" s="8">
        <f>IF(VOZ_WHATSAPP[[#This Row],[Estado Legal]]="No Cumple",0,IF(VOZ_WHATSAPP[[#This Row],[Realiza lectura de guion Legal]]="No Cumple",VOZ_WHATSAPP[[#This Row],[Nota 2]]-50%,VOZ_WHATSAPP[[#This Row],[Nota 2]]))</f>
        <v>0.9</v>
      </c>
    </row>
    <row r="1686" spans="1:34" x14ac:dyDescent="0.25">
      <c r="A1686" s="2" t="str">
        <f>VOZ_WHATSAPP[[#This Row],[ID Asesor]]&amp;VOZ_WHATSAPP[[#This Row],[Fecha Monitoreo]]</f>
        <v>388045854</v>
      </c>
      <c r="B1686" s="2">
        <v>45854</v>
      </c>
      <c r="C1686" s="1" t="s">
        <v>126</v>
      </c>
      <c r="D1686" s="1">
        <v>3880</v>
      </c>
      <c r="E1686" s="2">
        <v>45854</v>
      </c>
      <c r="F1686" s="3">
        <v>0.54583333333333328</v>
      </c>
      <c r="G1686" s="1" t="s">
        <v>58</v>
      </c>
      <c r="H1686" s="1" t="s">
        <v>44</v>
      </c>
      <c r="I1686" s="1">
        <v>580</v>
      </c>
      <c r="J1686" s="1">
        <v>3003927100</v>
      </c>
      <c r="K1686" s="1" t="s">
        <v>45</v>
      </c>
      <c r="L1686" s="1" t="s">
        <v>46</v>
      </c>
      <c r="M1686" s="1" t="s">
        <v>46</v>
      </c>
      <c r="N1686" s="1" t="s">
        <v>46</v>
      </c>
      <c r="O1686" s="1" t="s">
        <v>46</v>
      </c>
      <c r="P1686" s="1" t="s">
        <v>46</v>
      </c>
      <c r="Q1686" s="1" t="s">
        <v>46</v>
      </c>
      <c r="R1686" s="1" t="s">
        <v>46</v>
      </c>
      <c r="S1686" s="1" t="s">
        <v>48</v>
      </c>
      <c r="T1686" s="12" t="str">
        <f>IF(OR(VOZ_WHATSAPP[[#This Row],[Brinda argumentos coherentes a la objeción]]="No Cumple",VOZ_WHATSAPP[[#This Row],[Despliegue de Beneficios y/o consecuencias]]="No Cumple"),"Sin Negocio","Negocio")</f>
        <v>Negocio</v>
      </c>
      <c r="U1686" s="1" t="s">
        <v>48</v>
      </c>
      <c r="V1686" s="1" t="s">
        <v>48</v>
      </c>
      <c r="W1686" s="1" t="s">
        <v>48</v>
      </c>
      <c r="X1686" s="12" t="str">
        <f>IF(OR(VOZ_WHATSAPP[[#This Row],[Confirma Valor de pago]]="No Cumple",VOZ_WHATSAPP[[#This Row],[Confirma hora de pago]]="No Cumple",VOZ_WHATSAPP[[#This Row],[Confirma medio de pago]]="No Cumple"),"Sin Cierre","Cierre")</f>
        <v>Cierre</v>
      </c>
      <c r="Y1686" s="1" t="s">
        <v>46</v>
      </c>
      <c r="Z1686" s="1" t="s">
        <v>54</v>
      </c>
      <c r="AA1686" s="1" t="s">
        <v>46</v>
      </c>
      <c r="AB1686" s="1" t="s">
        <v>46</v>
      </c>
      <c r="AC1686" s="11" t="str">
        <f>IF(OR(VOZ_WHATSAPP[[#This Row],[La comunicación es asertiva, con respeto y evita maltrato]]="No Cumple",VOZ_WHATSAPP[[#This Row],[Cumple con las normativas legales]]="No Cumple"),"No Cumple","Cumple")</f>
        <v>Cumple</v>
      </c>
      <c r="AD1686" s="1" t="s">
        <v>46</v>
      </c>
      <c r="AE1686" s="1" t="s">
        <v>1644</v>
      </c>
      <c r="AF1686" s="4">
        <v>0.85</v>
      </c>
      <c r="AG1686" s="4">
        <f>IF(AND(VOZ_WHATSAPP[[#This Row],[Estado Cierre]]="Sin Cierre",VOZ_WHATSAPP[[#This Row],[Nota Negocio]]="Sin Negocio"),VOZ_WHATSAPP[[#This Row],[Nota]]-24%,VOZ_WHATSAPP[[#This Row],[Nota]])</f>
        <v>0.85</v>
      </c>
      <c r="AH1686" s="8">
        <f>IF(VOZ_WHATSAPP[[#This Row],[Estado Legal]]="No Cumple",0,IF(VOZ_WHATSAPP[[#This Row],[Realiza lectura de guion Legal]]="No Cumple",VOZ_WHATSAPP[[#This Row],[Nota 2]]-50%,VOZ_WHATSAPP[[#This Row],[Nota 2]]))</f>
        <v>0.85</v>
      </c>
    </row>
    <row r="1687" spans="1:34" x14ac:dyDescent="0.25">
      <c r="A1687" s="2" t="str">
        <f>VOZ_WHATSAPP[[#This Row],[ID Asesor]]&amp;VOZ_WHATSAPP[[#This Row],[Fecha Monitoreo]]</f>
        <v>387645854</v>
      </c>
      <c r="B1687" s="2">
        <v>45854</v>
      </c>
      <c r="C1687" s="1" t="s">
        <v>59</v>
      </c>
      <c r="D1687" s="1">
        <v>3876</v>
      </c>
      <c r="E1687" s="2">
        <v>45854</v>
      </c>
      <c r="F1687" s="3">
        <v>0.40555555555555556</v>
      </c>
      <c r="G1687" s="1" t="s">
        <v>51</v>
      </c>
      <c r="H1687" s="1" t="s">
        <v>44</v>
      </c>
      <c r="I1687" s="1">
        <v>1429</v>
      </c>
      <c r="J1687" s="1">
        <v>3225823668</v>
      </c>
      <c r="K1687" s="1" t="s">
        <v>45</v>
      </c>
      <c r="L1687" s="1" t="s">
        <v>46</v>
      </c>
      <c r="M1687" s="1" t="s">
        <v>47</v>
      </c>
      <c r="N1687" s="1" t="s">
        <v>46</v>
      </c>
      <c r="O1687" s="1" t="s">
        <v>46</v>
      </c>
      <c r="P1687" s="1" t="s">
        <v>46</v>
      </c>
      <c r="Q1687" s="1" t="s">
        <v>46</v>
      </c>
      <c r="R1687" s="1" t="s">
        <v>46</v>
      </c>
      <c r="S1687" s="1" t="s">
        <v>46</v>
      </c>
      <c r="T1687" s="12" t="str">
        <f>IF(OR(VOZ_WHATSAPP[[#This Row],[Brinda argumentos coherentes a la objeción]]="No Cumple",VOZ_WHATSAPP[[#This Row],[Despliegue de Beneficios y/o consecuencias]]="No Cumple"),"Sin Negocio","Negocio")</f>
        <v>Negocio</v>
      </c>
      <c r="U1687" s="1" t="s">
        <v>48</v>
      </c>
      <c r="V1687" s="1" t="s">
        <v>48</v>
      </c>
      <c r="W1687" s="1" t="s">
        <v>48</v>
      </c>
      <c r="X1687" s="12" t="str">
        <f>IF(OR(VOZ_WHATSAPP[[#This Row],[Confirma Valor de pago]]="No Cumple",VOZ_WHATSAPP[[#This Row],[Confirma hora de pago]]="No Cumple",VOZ_WHATSAPP[[#This Row],[Confirma medio de pago]]="No Cumple"),"Sin Cierre","Cierre")</f>
        <v>Cierre</v>
      </c>
      <c r="Y1687" s="1" t="s">
        <v>46</v>
      </c>
      <c r="Z1687" s="1" t="s">
        <v>54</v>
      </c>
      <c r="AA1687" s="1" t="s">
        <v>46</v>
      </c>
      <c r="AB1687" s="1" t="s">
        <v>46</v>
      </c>
      <c r="AC1687" s="11" t="str">
        <f>IF(OR(VOZ_WHATSAPP[[#This Row],[La comunicación es asertiva, con respeto y evita maltrato]]="No Cumple",VOZ_WHATSAPP[[#This Row],[Cumple con las normativas legales]]="No Cumple"),"No Cumple","Cumple")</f>
        <v>Cumple</v>
      </c>
      <c r="AD1687" s="1" t="s">
        <v>46</v>
      </c>
      <c r="AE1687" s="1" t="s">
        <v>1645</v>
      </c>
      <c r="AF1687" s="4">
        <v>0.81</v>
      </c>
      <c r="AG1687" s="4">
        <f>IF(AND(VOZ_WHATSAPP[[#This Row],[Estado Cierre]]="Sin Cierre",VOZ_WHATSAPP[[#This Row],[Nota Negocio]]="Sin Negocio"),VOZ_WHATSAPP[[#This Row],[Nota]]-24%,VOZ_WHATSAPP[[#This Row],[Nota]])</f>
        <v>0.81</v>
      </c>
      <c r="AH1687" s="8">
        <f>IF(VOZ_WHATSAPP[[#This Row],[Estado Legal]]="No Cumple",0,IF(VOZ_WHATSAPP[[#This Row],[Realiza lectura de guion Legal]]="No Cumple",VOZ_WHATSAPP[[#This Row],[Nota 2]]-50%,VOZ_WHATSAPP[[#This Row],[Nota 2]]))</f>
        <v>0.81</v>
      </c>
    </row>
    <row r="1688" spans="1:34" x14ac:dyDescent="0.25">
      <c r="A1688" s="2" t="str">
        <f>VOZ_WHATSAPP[[#This Row],[ID Asesor]]&amp;VOZ_WHATSAPP[[#This Row],[Fecha Monitoreo]]</f>
        <v>356945854</v>
      </c>
      <c r="B1688" s="2">
        <v>45854</v>
      </c>
      <c r="C1688" s="1" t="s">
        <v>56</v>
      </c>
      <c r="D1688" s="1">
        <v>3569</v>
      </c>
      <c r="E1688" s="2">
        <v>45854</v>
      </c>
      <c r="F1688" s="3">
        <v>0.4826388888888889</v>
      </c>
      <c r="G1688" s="1" t="s">
        <v>51</v>
      </c>
      <c r="H1688" s="1" t="s">
        <v>44</v>
      </c>
      <c r="I1688" s="1">
        <v>1363</v>
      </c>
      <c r="J1688" s="1">
        <v>3227259752</v>
      </c>
      <c r="K1688" s="1" t="s">
        <v>45</v>
      </c>
      <c r="L1688" s="1" t="s">
        <v>46</v>
      </c>
      <c r="M1688" s="1" t="s">
        <v>47</v>
      </c>
      <c r="N1688" s="1" t="s">
        <v>46</v>
      </c>
      <c r="O1688" s="1" t="s">
        <v>46</v>
      </c>
      <c r="P1688" s="1" t="s">
        <v>46</v>
      </c>
      <c r="Q1688" s="1" t="s">
        <v>46</v>
      </c>
      <c r="R1688" s="1" t="s">
        <v>46</v>
      </c>
      <c r="S1688" s="1" t="s">
        <v>46</v>
      </c>
      <c r="T1688" s="12" t="str">
        <f>IF(OR(VOZ_WHATSAPP[[#This Row],[Brinda argumentos coherentes a la objeción]]="No Cumple",VOZ_WHATSAPP[[#This Row],[Despliegue de Beneficios y/o consecuencias]]="No Cumple"),"Sin Negocio","Negocio")</f>
        <v>Negocio</v>
      </c>
      <c r="U1688" s="1" t="s">
        <v>48</v>
      </c>
      <c r="V1688" s="1" t="s">
        <v>48</v>
      </c>
      <c r="W1688" s="1" t="s">
        <v>48</v>
      </c>
      <c r="X1688" s="12" t="str">
        <f>IF(OR(VOZ_WHATSAPP[[#This Row],[Confirma Valor de pago]]="No Cumple",VOZ_WHATSAPP[[#This Row],[Confirma hora de pago]]="No Cumple",VOZ_WHATSAPP[[#This Row],[Confirma medio de pago]]="No Cumple"),"Sin Cierre","Cierre")</f>
        <v>Cierre</v>
      </c>
      <c r="Y1688" s="1" t="s">
        <v>46</v>
      </c>
      <c r="Z1688" s="1" t="s">
        <v>46</v>
      </c>
      <c r="AA1688" s="1" t="s">
        <v>46</v>
      </c>
      <c r="AB1688" s="1" t="s">
        <v>46</v>
      </c>
      <c r="AC1688" s="11" t="str">
        <f>IF(OR(VOZ_WHATSAPP[[#This Row],[La comunicación es asertiva, con respeto y evita maltrato]]="No Cumple",VOZ_WHATSAPP[[#This Row],[Cumple con las normativas legales]]="No Cumple"),"No Cumple","Cumple")</f>
        <v>Cumple</v>
      </c>
      <c r="AD1688" s="1" t="s">
        <v>46</v>
      </c>
      <c r="AE1688" s="1" t="s">
        <v>1646</v>
      </c>
      <c r="AF1688" s="4">
        <v>0.96</v>
      </c>
      <c r="AG1688" s="4">
        <f>IF(AND(VOZ_WHATSAPP[[#This Row],[Estado Cierre]]="Sin Cierre",VOZ_WHATSAPP[[#This Row],[Nota Negocio]]="Sin Negocio"),VOZ_WHATSAPP[[#This Row],[Nota]]-24%,VOZ_WHATSAPP[[#This Row],[Nota]])</f>
        <v>0.96</v>
      </c>
      <c r="AH1688" s="8">
        <f>IF(VOZ_WHATSAPP[[#This Row],[Estado Legal]]="No Cumple",0,IF(VOZ_WHATSAPP[[#This Row],[Realiza lectura de guion Legal]]="No Cumple",VOZ_WHATSAPP[[#This Row],[Nota 2]]-50%,VOZ_WHATSAPP[[#This Row],[Nota 2]]))</f>
        <v>0.96</v>
      </c>
    </row>
    <row r="1689" spans="1:34" x14ac:dyDescent="0.25">
      <c r="A1689" s="2" t="str">
        <f>VOZ_WHATSAPP[[#This Row],[ID Asesor]]&amp;VOZ_WHATSAPP[[#This Row],[Fecha Monitoreo]]</f>
        <v>366945854</v>
      </c>
      <c r="B1689" s="2">
        <v>45854</v>
      </c>
      <c r="C1689" s="1" t="s">
        <v>696</v>
      </c>
      <c r="D1689" s="1">
        <v>3669</v>
      </c>
      <c r="E1689" s="2">
        <v>45854</v>
      </c>
      <c r="F1689" s="3">
        <v>0.32847222222222222</v>
      </c>
      <c r="G1689" s="1" t="s">
        <v>60</v>
      </c>
      <c r="H1689" s="1" t="s">
        <v>71</v>
      </c>
      <c r="I1689" s="1"/>
      <c r="J1689" s="1"/>
      <c r="K1689" s="1"/>
      <c r="L1689" s="1" t="s">
        <v>46</v>
      </c>
      <c r="M1689" s="1" t="s">
        <v>48</v>
      </c>
      <c r="N1689" s="1" t="s">
        <v>46</v>
      </c>
      <c r="O1689" s="1" t="s">
        <v>48</v>
      </c>
      <c r="P1689" s="1" t="s">
        <v>48</v>
      </c>
      <c r="Q1689" s="1" t="s">
        <v>46</v>
      </c>
      <c r="R1689" s="1" t="s">
        <v>46</v>
      </c>
      <c r="S1689" s="1" t="s">
        <v>46</v>
      </c>
      <c r="T1689" s="12" t="str">
        <f>IF(OR(VOZ_WHATSAPP[[#This Row],[Brinda argumentos coherentes a la objeción]]="No Cumple",VOZ_WHATSAPP[[#This Row],[Despliegue de Beneficios y/o consecuencias]]="No Cumple"),"Sin Negocio","Negocio")</f>
        <v>Negocio</v>
      </c>
      <c r="U1689" s="1" t="s">
        <v>48</v>
      </c>
      <c r="V1689" s="1" t="s">
        <v>48</v>
      </c>
      <c r="W1689" s="1" t="s">
        <v>48</v>
      </c>
      <c r="X1689" s="12" t="str">
        <f>IF(OR(VOZ_WHATSAPP[[#This Row],[Confirma Valor de pago]]="No Cumple",VOZ_WHATSAPP[[#This Row],[Confirma hora de pago]]="No Cumple",VOZ_WHATSAPP[[#This Row],[Confirma medio de pago]]="No Cumple"),"Sin Cierre","Cierre")</f>
        <v>Cierre</v>
      </c>
      <c r="Y1689" s="1" t="s">
        <v>46</v>
      </c>
      <c r="Z1689" s="1" t="s">
        <v>46</v>
      </c>
      <c r="AA1689" s="1" t="s">
        <v>46</v>
      </c>
      <c r="AB1689" s="1" t="s">
        <v>46</v>
      </c>
      <c r="AC1689" s="11" t="str">
        <f>IF(OR(VOZ_WHATSAPP[[#This Row],[La comunicación es asertiva, con respeto y evita maltrato]]="No Cumple",VOZ_WHATSAPP[[#This Row],[Cumple con las normativas legales]]="No Cumple"),"No Cumple","Cumple")</f>
        <v>Cumple</v>
      </c>
      <c r="AD1689" s="1" t="s">
        <v>48</v>
      </c>
      <c r="AE1689" s="1" t="s">
        <v>1090</v>
      </c>
      <c r="AF1689" s="4">
        <v>1</v>
      </c>
      <c r="AG1689" s="4">
        <f>IF(AND(VOZ_WHATSAPP[[#This Row],[Estado Cierre]]="Sin Cierre",VOZ_WHATSAPP[[#This Row],[Nota Negocio]]="Sin Negocio"),VOZ_WHATSAPP[[#This Row],[Nota]]-24%,VOZ_WHATSAPP[[#This Row],[Nota]])</f>
        <v>1</v>
      </c>
      <c r="AH1689" s="8">
        <f>IF(VOZ_WHATSAPP[[#This Row],[Estado Legal]]="No Cumple",0,IF(VOZ_WHATSAPP[[#This Row],[Realiza lectura de guion Legal]]="No Cumple",VOZ_WHATSAPP[[#This Row],[Nota 2]]-50%,VOZ_WHATSAPP[[#This Row],[Nota 2]]))</f>
        <v>1</v>
      </c>
    </row>
    <row r="1690" spans="1:34" x14ac:dyDescent="0.25">
      <c r="A1690" s="2" t="str">
        <f>VOZ_WHATSAPP[[#This Row],[ID Asesor]]&amp;VOZ_WHATSAPP[[#This Row],[Fecha Monitoreo]]</f>
        <v>383145854</v>
      </c>
      <c r="B1690" s="2">
        <v>45854</v>
      </c>
      <c r="C1690" s="1" t="s">
        <v>42</v>
      </c>
      <c r="D1690" s="1">
        <v>3831</v>
      </c>
      <c r="E1690" s="2">
        <v>45854</v>
      </c>
      <c r="F1690" s="3">
        <v>0.46597222222222223</v>
      </c>
      <c r="G1690" s="1" t="s">
        <v>51</v>
      </c>
      <c r="H1690" s="1" t="s">
        <v>71</v>
      </c>
      <c r="I1690" s="1"/>
      <c r="J1690" s="1"/>
      <c r="K1690" s="1"/>
      <c r="L1690" s="1" t="s">
        <v>46</v>
      </c>
      <c r="M1690" s="1" t="s">
        <v>46</v>
      </c>
      <c r="N1690" s="1" t="s">
        <v>48</v>
      </c>
      <c r="O1690" s="1" t="s">
        <v>54</v>
      </c>
      <c r="P1690" s="1" t="s">
        <v>48</v>
      </c>
      <c r="Q1690" s="1" t="s">
        <v>48</v>
      </c>
      <c r="R1690" s="1" t="s">
        <v>48</v>
      </c>
      <c r="S1690" s="1" t="s">
        <v>47</v>
      </c>
      <c r="T1690" s="12" t="str">
        <f>IF(OR(VOZ_WHATSAPP[[#This Row],[Brinda argumentos coherentes a la objeción]]="No Cumple",VOZ_WHATSAPP[[#This Row],[Despliegue de Beneficios y/o consecuencias]]="No Cumple"),"Sin Negocio","Negocio")</f>
        <v>Sin Negocio</v>
      </c>
      <c r="U1690" s="1" t="s">
        <v>46</v>
      </c>
      <c r="V1690" s="1" t="s">
        <v>46</v>
      </c>
      <c r="W1690" s="1" t="s">
        <v>46</v>
      </c>
      <c r="X1690" s="12" t="str">
        <f>IF(OR(VOZ_WHATSAPP[[#This Row],[Confirma Valor de pago]]="No Cumple",VOZ_WHATSAPP[[#This Row],[Confirma hora de pago]]="No Cumple",VOZ_WHATSAPP[[#This Row],[Confirma medio de pago]]="No Cumple"),"Sin Cierre","Cierre")</f>
        <v>Cierre</v>
      </c>
      <c r="Y1690" s="1" t="s">
        <v>54</v>
      </c>
      <c r="Z1690" s="1" t="s">
        <v>54</v>
      </c>
      <c r="AA1690" s="1" t="s">
        <v>46</v>
      </c>
      <c r="AB1690" s="1" t="s">
        <v>46</v>
      </c>
      <c r="AC1690" s="11" t="str">
        <f>IF(OR(VOZ_WHATSAPP[[#This Row],[La comunicación es asertiva, con respeto y evita maltrato]]="No Cumple",VOZ_WHATSAPP[[#This Row],[Cumple con las normativas legales]]="No Cumple"),"No Cumple","Cumple")</f>
        <v>Cumple</v>
      </c>
      <c r="AD1690" s="1" t="s">
        <v>46</v>
      </c>
      <c r="AE1690" s="1" t="s">
        <v>1647</v>
      </c>
      <c r="AF1690" s="4">
        <v>0.62</v>
      </c>
      <c r="AG1690" s="4">
        <f>IF(AND(VOZ_WHATSAPP[[#This Row],[Estado Cierre]]="Sin Cierre",VOZ_WHATSAPP[[#This Row],[Nota Negocio]]="Sin Negocio"),VOZ_WHATSAPP[[#This Row],[Nota]]-24%,VOZ_WHATSAPP[[#This Row],[Nota]])</f>
        <v>0.62</v>
      </c>
      <c r="AH1690" s="8">
        <f>IF(VOZ_WHATSAPP[[#This Row],[Estado Legal]]="No Cumple",0,IF(VOZ_WHATSAPP[[#This Row],[Realiza lectura de guion Legal]]="No Cumple",VOZ_WHATSAPP[[#This Row],[Nota 2]]-50%,VOZ_WHATSAPP[[#This Row],[Nota 2]]))</f>
        <v>0.62</v>
      </c>
    </row>
    <row r="1691" spans="1:34" x14ac:dyDescent="0.25">
      <c r="A1691" s="2" t="str">
        <f>VOZ_WHATSAPP[[#This Row],[ID Asesor]]&amp;VOZ_WHATSAPP[[#This Row],[Fecha Monitoreo]]</f>
        <v>357545854</v>
      </c>
      <c r="B1691" s="2">
        <v>45854</v>
      </c>
      <c r="C1691" s="1" t="s">
        <v>42</v>
      </c>
      <c r="D1691" s="1">
        <v>3575</v>
      </c>
      <c r="E1691" s="2">
        <v>45854</v>
      </c>
      <c r="F1691" s="3">
        <v>0.45694444444444443</v>
      </c>
      <c r="G1691" s="1" t="s">
        <v>58</v>
      </c>
      <c r="H1691" s="1" t="s">
        <v>71</v>
      </c>
      <c r="I1691" s="1"/>
      <c r="J1691" s="1"/>
      <c r="K1691" s="1"/>
      <c r="L1691" s="1" t="s">
        <v>47</v>
      </c>
      <c r="M1691" s="1" t="s">
        <v>48</v>
      </c>
      <c r="N1691" s="1" t="s">
        <v>48</v>
      </c>
      <c r="O1691" s="1" t="s">
        <v>48</v>
      </c>
      <c r="P1691" s="1" t="s">
        <v>48</v>
      </c>
      <c r="Q1691" s="1" t="s">
        <v>48</v>
      </c>
      <c r="R1691" s="1" t="s">
        <v>48</v>
      </c>
      <c r="S1691" s="1" t="s">
        <v>48</v>
      </c>
      <c r="T1691" s="12" t="str">
        <f>IF(OR(VOZ_WHATSAPP[[#This Row],[Brinda argumentos coherentes a la objeción]]="No Cumple",VOZ_WHATSAPP[[#This Row],[Despliegue de Beneficios y/o consecuencias]]="No Cumple"),"Sin Negocio","Negocio")</f>
        <v>Negocio</v>
      </c>
      <c r="U1691" s="1" t="s">
        <v>46</v>
      </c>
      <c r="V1691" s="1" t="s">
        <v>46</v>
      </c>
      <c r="W1691" s="1" t="s">
        <v>46</v>
      </c>
      <c r="X1691" s="12" t="str">
        <f>IF(OR(VOZ_WHATSAPP[[#This Row],[Confirma Valor de pago]]="No Cumple",VOZ_WHATSAPP[[#This Row],[Confirma hora de pago]]="No Cumple",VOZ_WHATSAPP[[#This Row],[Confirma medio de pago]]="No Cumple"),"Sin Cierre","Cierre")</f>
        <v>Cierre</v>
      </c>
      <c r="Y1691" s="1" t="s">
        <v>48</v>
      </c>
      <c r="Z1691" s="1" t="s">
        <v>54</v>
      </c>
      <c r="AA1691" s="1" t="s">
        <v>46</v>
      </c>
      <c r="AB1691" s="1" t="s">
        <v>54</v>
      </c>
      <c r="AC1691" s="11" t="str">
        <f>IF(OR(VOZ_WHATSAPP[[#This Row],[La comunicación es asertiva, con respeto y evita maltrato]]="No Cumple",VOZ_WHATSAPP[[#This Row],[Cumple con las normativas legales]]="No Cumple"),"No Cumple","Cumple")</f>
        <v>No Cumple</v>
      </c>
      <c r="AD1691" s="1" t="s">
        <v>48</v>
      </c>
      <c r="AE1691" s="1" t="s">
        <v>1648</v>
      </c>
      <c r="AF1691" s="4">
        <v>0.81</v>
      </c>
      <c r="AG1691" s="4">
        <f>IF(AND(VOZ_WHATSAPP[[#This Row],[Estado Cierre]]="Sin Cierre",VOZ_WHATSAPP[[#This Row],[Nota Negocio]]="Sin Negocio"),VOZ_WHATSAPP[[#This Row],[Nota]]-24%,VOZ_WHATSAPP[[#This Row],[Nota]])</f>
        <v>0.81</v>
      </c>
      <c r="AH1691" s="8">
        <f>IF(VOZ_WHATSAPP[[#This Row],[Estado Legal]]="No Cumple",0,IF(VOZ_WHATSAPP[[#This Row],[Realiza lectura de guion Legal]]="No Cumple",VOZ_WHATSAPP[[#This Row],[Nota 2]]-50%,VOZ_WHATSAPP[[#This Row],[Nota 2]]))</f>
        <v>0</v>
      </c>
    </row>
    <row r="1692" spans="1:34" x14ac:dyDescent="0.25">
      <c r="A1692" s="2" t="str">
        <f>VOZ_WHATSAPP[[#This Row],[ID Asesor]]&amp;VOZ_WHATSAPP[[#This Row],[Fecha Monitoreo]]</f>
        <v>214845854</v>
      </c>
      <c r="B1692" s="2">
        <v>45854</v>
      </c>
      <c r="C1692" s="1" t="s">
        <v>696</v>
      </c>
      <c r="D1692" s="1">
        <v>2148</v>
      </c>
      <c r="E1692" s="2">
        <v>45854</v>
      </c>
      <c r="F1692" s="3">
        <v>0.12152777777777778</v>
      </c>
      <c r="G1692" s="1" t="s">
        <v>60</v>
      </c>
      <c r="H1692" s="1" t="s">
        <v>71</v>
      </c>
      <c r="I1692" s="1"/>
      <c r="J1692" s="1"/>
      <c r="K1692" s="1"/>
      <c r="L1692" s="1" t="s">
        <v>46</v>
      </c>
      <c r="M1692" s="1" t="s">
        <v>48</v>
      </c>
      <c r="N1692" s="1" t="s">
        <v>46</v>
      </c>
      <c r="O1692" s="1" t="s">
        <v>48</v>
      </c>
      <c r="P1692" s="1" t="s">
        <v>48</v>
      </c>
      <c r="Q1692" s="1" t="s">
        <v>48</v>
      </c>
      <c r="R1692" s="1" t="s">
        <v>48</v>
      </c>
      <c r="S1692" s="1" t="s">
        <v>48</v>
      </c>
      <c r="T1692" s="12" t="str">
        <f>IF(OR(VOZ_WHATSAPP[[#This Row],[Brinda argumentos coherentes a la objeción]]="No Cumple",VOZ_WHATSAPP[[#This Row],[Despliegue de Beneficios y/o consecuencias]]="No Cumple"),"Sin Negocio","Negocio")</f>
        <v>Negocio</v>
      </c>
      <c r="U1692" s="1" t="s">
        <v>48</v>
      </c>
      <c r="V1692" s="1" t="s">
        <v>48</v>
      </c>
      <c r="W1692" s="1" t="s">
        <v>48</v>
      </c>
      <c r="X1692" s="12" t="str">
        <f>IF(OR(VOZ_WHATSAPP[[#This Row],[Confirma Valor de pago]]="No Cumple",VOZ_WHATSAPP[[#This Row],[Confirma hora de pago]]="No Cumple",VOZ_WHATSAPP[[#This Row],[Confirma medio de pago]]="No Cumple"),"Sin Cierre","Cierre")</f>
        <v>Cierre</v>
      </c>
      <c r="Y1692" s="1" t="s">
        <v>48</v>
      </c>
      <c r="Z1692" s="1" t="s">
        <v>46</v>
      </c>
      <c r="AA1692" s="1" t="s">
        <v>46</v>
      </c>
      <c r="AB1692" s="1" t="s">
        <v>46</v>
      </c>
      <c r="AC1692" s="11" t="str">
        <f>IF(OR(VOZ_WHATSAPP[[#This Row],[La comunicación es asertiva, con respeto y evita maltrato]]="No Cumple",VOZ_WHATSAPP[[#This Row],[Cumple con las normativas legales]]="No Cumple"),"No Cumple","Cumple")</f>
        <v>Cumple</v>
      </c>
      <c r="AD1692" s="1" t="s">
        <v>48</v>
      </c>
      <c r="AE1692" s="1" t="s">
        <v>1090</v>
      </c>
      <c r="AF1692" s="4">
        <v>1</v>
      </c>
      <c r="AG1692" s="4">
        <f>IF(AND(VOZ_WHATSAPP[[#This Row],[Estado Cierre]]="Sin Cierre",VOZ_WHATSAPP[[#This Row],[Nota Negocio]]="Sin Negocio"),VOZ_WHATSAPP[[#This Row],[Nota]]-24%,VOZ_WHATSAPP[[#This Row],[Nota]])</f>
        <v>1</v>
      </c>
      <c r="AH1692" s="8">
        <f>IF(VOZ_WHATSAPP[[#This Row],[Estado Legal]]="No Cumple",0,IF(VOZ_WHATSAPP[[#This Row],[Realiza lectura de guion Legal]]="No Cumple",VOZ_WHATSAPP[[#This Row],[Nota 2]]-50%,VOZ_WHATSAPP[[#This Row],[Nota 2]]))</f>
        <v>1</v>
      </c>
    </row>
    <row r="1693" spans="1:34" x14ac:dyDescent="0.25">
      <c r="A1693" s="2" t="str">
        <f>VOZ_WHATSAPP[[#This Row],[ID Asesor]]&amp;VOZ_WHATSAPP[[#This Row],[Fecha Monitoreo]]</f>
        <v>312845854</v>
      </c>
      <c r="B1693" s="2">
        <v>45854</v>
      </c>
      <c r="C1693" s="1" t="s">
        <v>56</v>
      </c>
      <c r="D1693" s="1">
        <v>3128</v>
      </c>
      <c r="E1693" s="2">
        <v>45854</v>
      </c>
      <c r="F1693" s="3">
        <v>0.3972222222222222</v>
      </c>
      <c r="G1693" s="1" t="s">
        <v>51</v>
      </c>
      <c r="H1693" s="1" t="s">
        <v>71</v>
      </c>
      <c r="I1693" s="1"/>
      <c r="J1693" s="1"/>
      <c r="K1693" s="1"/>
      <c r="L1693" s="1" t="s">
        <v>46</v>
      </c>
      <c r="M1693" s="1" t="s">
        <v>46</v>
      </c>
      <c r="N1693" s="1" t="s">
        <v>46</v>
      </c>
      <c r="O1693" s="1" t="s">
        <v>46</v>
      </c>
      <c r="P1693" s="1" t="s">
        <v>46</v>
      </c>
      <c r="Q1693" s="1" t="s">
        <v>48</v>
      </c>
      <c r="R1693" s="1" t="s">
        <v>48</v>
      </c>
      <c r="S1693" s="1" t="s">
        <v>48</v>
      </c>
      <c r="T1693" s="12" t="str">
        <f>IF(OR(VOZ_WHATSAPP[[#This Row],[Brinda argumentos coherentes a la objeción]]="No Cumple",VOZ_WHATSAPP[[#This Row],[Despliegue de Beneficios y/o consecuencias]]="No Cumple"),"Sin Negocio","Negocio")</f>
        <v>Negocio</v>
      </c>
      <c r="U1693" s="1" t="s">
        <v>46</v>
      </c>
      <c r="V1693" s="1" t="s">
        <v>46</v>
      </c>
      <c r="W1693" s="1" t="s">
        <v>46</v>
      </c>
      <c r="X1693" s="12" t="str">
        <f>IF(OR(VOZ_WHATSAPP[[#This Row],[Confirma Valor de pago]]="No Cumple",VOZ_WHATSAPP[[#This Row],[Confirma hora de pago]]="No Cumple",VOZ_WHATSAPP[[#This Row],[Confirma medio de pago]]="No Cumple"),"Sin Cierre","Cierre")</f>
        <v>Cierre</v>
      </c>
      <c r="Y1693" s="1" t="s">
        <v>46</v>
      </c>
      <c r="Z1693" s="1" t="s">
        <v>46</v>
      </c>
      <c r="AA1693" s="1" t="s">
        <v>46</v>
      </c>
      <c r="AB1693" s="1" t="s">
        <v>46</v>
      </c>
      <c r="AC1693" s="11" t="str">
        <f>IF(OR(VOZ_WHATSAPP[[#This Row],[La comunicación es asertiva, con respeto y evita maltrato]]="No Cumple",VOZ_WHATSAPP[[#This Row],[Cumple con las normativas legales]]="No Cumple"),"No Cumple","Cumple")</f>
        <v>Cumple</v>
      </c>
      <c r="AD1693" s="1" t="s">
        <v>46</v>
      </c>
      <c r="AE1693" s="1" t="s">
        <v>1649</v>
      </c>
      <c r="AF1693" s="4">
        <v>1</v>
      </c>
      <c r="AG1693" s="4">
        <f>IF(AND(VOZ_WHATSAPP[[#This Row],[Estado Cierre]]="Sin Cierre",VOZ_WHATSAPP[[#This Row],[Nota Negocio]]="Sin Negocio"),VOZ_WHATSAPP[[#This Row],[Nota]]-24%,VOZ_WHATSAPP[[#This Row],[Nota]])</f>
        <v>1</v>
      </c>
      <c r="AH1693" s="8">
        <f>IF(VOZ_WHATSAPP[[#This Row],[Estado Legal]]="No Cumple",0,IF(VOZ_WHATSAPP[[#This Row],[Realiza lectura de guion Legal]]="No Cumple",VOZ_WHATSAPP[[#This Row],[Nota 2]]-50%,VOZ_WHATSAPP[[#This Row],[Nota 2]]))</f>
        <v>1</v>
      </c>
    </row>
    <row r="1694" spans="1:34" x14ac:dyDescent="0.25">
      <c r="A1694" s="2" t="str">
        <f>VOZ_WHATSAPP[[#This Row],[ID Asesor]]&amp;VOZ_WHATSAPP[[#This Row],[Fecha Monitoreo]]</f>
        <v>336845854</v>
      </c>
      <c r="B1694" s="2">
        <v>45854</v>
      </c>
      <c r="C1694" s="1" t="s">
        <v>42</v>
      </c>
      <c r="D1694" s="1">
        <v>3368</v>
      </c>
      <c r="E1694" s="2">
        <v>45854</v>
      </c>
      <c r="F1694" s="3">
        <v>0.40833333333333333</v>
      </c>
      <c r="G1694" s="1" t="s">
        <v>58</v>
      </c>
      <c r="H1694" s="1" t="s">
        <v>71</v>
      </c>
      <c r="I1694" s="1"/>
      <c r="J1694" s="1"/>
      <c r="K1694" s="1"/>
      <c r="L1694" s="1" t="s">
        <v>46</v>
      </c>
      <c r="M1694" s="1" t="s">
        <v>48</v>
      </c>
      <c r="N1694" s="1" t="s">
        <v>48</v>
      </c>
      <c r="O1694" s="1" t="s">
        <v>48</v>
      </c>
      <c r="P1694" s="1" t="s">
        <v>48</v>
      </c>
      <c r="Q1694" s="1" t="s">
        <v>48</v>
      </c>
      <c r="R1694" s="1" t="s">
        <v>48</v>
      </c>
      <c r="S1694" s="1" t="s">
        <v>48</v>
      </c>
      <c r="T1694" s="12" t="str">
        <f>IF(OR(VOZ_WHATSAPP[[#This Row],[Brinda argumentos coherentes a la objeción]]="No Cumple",VOZ_WHATSAPP[[#This Row],[Despliegue de Beneficios y/o consecuencias]]="No Cumple"),"Sin Negocio","Negocio")</f>
        <v>Negocio</v>
      </c>
      <c r="U1694" s="1" t="s">
        <v>48</v>
      </c>
      <c r="V1694" s="1" t="s">
        <v>48</v>
      </c>
      <c r="W1694" s="1" t="s">
        <v>48</v>
      </c>
      <c r="X1694" s="12" t="str">
        <f>IF(OR(VOZ_WHATSAPP[[#This Row],[Confirma Valor de pago]]="No Cumple",VOZ_WHATSAPP[[#This Row],[Confirma hora de pago]]="No Cumple",VOZ_WHATSAPP[[#This Row],[Confirma medio de pago]]="No Cumple"),"Sin Cierre","Cierre")</f>
        <v>Cierre</v>
      </c>
      <c r="Y1694" s="1" t="s">
        <v>48</v>
      </c>
      <c r="Z1694" s="1" t="s">
        <v>46</v>
      </c>
      <c r="AA1694" s="1" t="s">
        <v>46</v>
      </c>
      <c r="AB1694" s="1" t="s">
        <v>46</v>
      </c>
      <c r="AC1694" s="11" t="str">
        <f>IF(OR(VOZ_WHATSAPP[[#This Row],[La comunicación es asertiva, con respeto y evita maltrato]]="No Cumple",VOZ_WHATSAPP[[#This Row],[Cumple con las normativas legales]]="No Cumple"),"No Cumple","Cumple")</f>
        <v>Cumple</v>
      </c>
      <c r="AD1694" s="1" t="s">
        <v>48</v>
      </c>
      <c r="AE1694" s="1" t="s">
        <v>78</v>
      </c>
      <c r="AF1694" s="4">
        <v>1</v>
      </c>
      <c r="AG1694" s="4">
        <f>IF(AND(VOZ_WHATSAPP[[#This Row],[Estado Cierre]]="Sin Cierre",VOZ_WHATSAPP[[#This Row],[Nota Negocio]]="Sin Negocio"),VOZ_WHATSAPP[[#This Row],[Nota]]-24%,VOZ_WHATSAPP[[#This Row],[Nota]])</f>
        <v>1</v>
      </c>
      <c r="AH1694" s="8">
        <f>IF(VOZ_WHATSAPP[[#This Row],[Estado Legal]]="No Cumple",0,IF(VOZ_WHATSAPP[[#This Row],[Realiza lectura de guion Legal]]="No Cumple",VOZ_WHATSAPP[[#This Row],[Nota 2]]-50%,VOZ_WHATSAPP[[#This Row],[Nota 2]]))</f>
        <v>1</v>
      </c>
    </row>
    <row r="1695" spans="1:34" x14ac:dyDescent="0.25">
      <c r="A1695" s="2" t="str">
        <f>VOZ_WHATSAPP[[#This Row],[ID Asesor]]&amp;VOZ_WHATSAPP[[#This Row],[Fecha Monitoreo]]</f>
        <v>402845854</v>
      </c>
      <c r="B1695" s="2">
        <v>45854</v>
      </c>
      <c r="C1695" s="1" t="s">
        <v>59</v>
      </c>
      <c r="D1695" s="1">
        <v>4028</v>
      </c>
      <c r="E1695" s="2">
        <v>45854</v>
      </c>
      <c r="F1695" s="3">
        <v>0.43611111111111112</v>
      </c>
      <c r="G1695" s="1" t="s">
        <v>43</v>
      </c>
      <c r="H1695" s="1" t="s">
        <v>71</v>
      </c>
      <c r="I1695" s="1"/>
      <c r="J1695" s="1"/>
      <c r="K1695" s="1"/>
      <c r="L1695" s="1" t="s">
        <v>46</v>
      </c>
      <c r="M1695" s="1" t="s">
        <v>47</v>
      </c>
      <c r="N1695" s="1" t="s">
        <v>46</v>
      </c>
      <c r="O1695" s="1" t="s">
        <v>48</v>
      </c>
      <c r="P1695" s="1" t="s">
        <v>48</v>
      </c>
      <c r="Q1695" s="1" t="s">
        <v>46</v>
      </c>
      <c r="R1695" s="1" t="s">
        <v>46</v>
      </c>
      <c r="S1695" s="1" t="s">
        <v>46</v>
      </c>
      <c r="T1695" s="12" t="str">
        <f>IF(OR(VOZ_WHATSAPP[[#This Row],[Brinda argumentos coherentes a la objeción]]="No Cumple",VOZ_WHATSAPP[[#This Row],[Despliegue de Beneficios y/o consecuencias]]="No Cumple"),"Sin Negocio","Negocio")</f>
        <v>Negocio</v>
      </c>
      <c r="U1695" s="1" t="s">
        <v>46</v>
      </c>
      <c r="V1695" s="1" t="s">
        <v>46</v>
      </c>
      <c r="W1695" s="1" t="s">
        <v>46</v>
      </c>
      <c r="X1695" s="12" t="str">
        <f>IF(OR(VOZ_WHATSAPP[[#This Row],[Confirma Valor de pago]]="No Cumple",VOZ_WHATSAPP[[#This Row],[Confirma hora de pago]]="No Cumple",VOZ_WHATSAPP[[#This Row],[Confirma medio de pago]]="No Cumple"),"Sin Cierre","Cierre")</f>
        <v>Cierre</v>
      </c>
      <c r="Y1695" s="1" t="s">
        <v>48</v>
      </c>
      <c r="Z1695" s="1" t="s">
        <v>46</v>
      </c>
      <c r="AA1695" s="1" t="s">
        <v>46</v>
      </c>
      <c r="AB1695" s="1" t="s">
        <v>46</v>
      </c>
      <c r="AC1695" s="11" t="str">
        <f>IF(OR(VOZ_WHATSAPP[[#This Row],[La comunicación es asertiva, con respeto y evita maltrato]]="No Cumple",VOZ_WHATSAPP[[#This Row],[Cumple con las normativas legales]]="No Cumple"),"No Cumple","Cumple")</f>
        <v>Cumple</v>
      </c>
      <c r="AD1695" s="1" t="s">
        <v>48</v>
      </c>
      <c r="AE1695" s="1" t="s">
        <v>1650</v>
      </c>
      <c r="AF1695" s="4">
        <v>0.96</v>
      </c>
      <c r="AG1695" s="4">
        <f>IF(AND(VOZ_WHATSAPP[[#This Row],[Estado Cierre]]="Sin Cierre",VOZ_WHATSAPP[[#This Row],[Nota Negocio]]="Sin Negocio"),VOZ_WHATSAPP[[#This Row],[Nota]]-24%,VOZ_WHATSAPP[[#This Row],[Nota]])</f>
        <v>0.96</v>
      </c>
      <c r="AH1695" s="8">
        <f>IF(VOZ_WHATSAPP[[#This Row],[Estado Legal]]="No Cumple",0,IF(VOZ_WHATSAPP[[#This Row],[Realiza lectura de guion Legal]]="No Cumple",VOZ_WHATSAPP[[#This Row],[Nota 2]]-50%,VOZ_WHATSAPP[[#This Row],[Nota 2]]))</f>
        <v>0.96</v>
      </c>
    </row>
    <row r="1696" spans="1:34" x14ac:dyDescent="0.25">
      <c r="A1696" s="2" t="str">
        <f>VOZ_WHATSAPP[[#This Row],[ID Asesor]]&amp;VOZ_WHATSAPP[[#This Row],[Fecha Monitoreo]]</f>
        <v>350845854</v>
      </c>
      <c r="B1696" s="2">
        <v>45854</v>
      </c>
      <c r="C1696" s="1" t="s">
        <v>56</v>
      </c>
      <c r="D1696" s="1">
        <v>3508</v>
      </c>
      <c r="E1696" s="2">
        <v>45854</v>
      </c>
      <c r="F1696" s="3">
        <v>0.35347222222222224</v>
      </c>
      <c r="G1696" s="1" t="s">
        <v>51</v>
      </c>
      <c r="H1696" s="1" t="s">
        <v>71</v>
      </c>
      <c r="I1696" s="1"/>
      <c r="J1696" s="1"/>
      <c r="K1696" s="1"/>
      <c r="L1696" s="1" t="s">
        <v>47</v>
      </c>
      <c r="M1696" s="1" t="s">
        <v>46</v>
      </c>
      <c r="N1696" s="1" t="s">
        <v>46</v>
      </c>
      <c r="O1696" s="1" t="s">
        <v>46</v>
      </c>
      <c r="P1696" s="1" t="s">
        <v>46</v>
      </c>
      <c r="Q1696" s="1" t="s">
        <v>48</v>
      </c>
      <c r="R1696" s="1" t="s">
        <v>48</v>
      </c>
      <c r="S1696" s="1" t="s">
        <v>46</v>
      </c>
      <c r="T1696" s="12" t="str">
        <f>IF(OR(VOZ_WHATSAPP[[#This Row],[Brinda argumentos coherentes a la objeción]]="No Cumple",VOZ_WHATSAPP[[#This Row],[Despliegue de Beneficios y/o consecuencias]]="No Cumple"),"Sin Negocio","Negocio")</f>
        <v>Negocio</v>
      </c>
      <c r="U1696" s="1" t="s">
        <v>46</v>
      </c>
      <c r="V1696" s="1" t="s">
        <v>46</v>
      </c>
      <c r="W1696" s="1" t="s">
        <v>46</v>
      </c>
      <c r="X1696" s="12" t="str">
        <f>IF(OR(VOZ_WHATSAPP[[#This Row],[Confirma Valor de pago]]="No Cumple",VOZ_WHATSAPP[[#This Row],[Confirma hora de pago]]="No Cumple",VOZ_WHATSAPP[[#This Row],[Confirma medio de pago]]="No Cumple"),"Sin Cierre","Cierre")</f>
        <v>Cierre</v>
      </c>
      <c r="Y1696" s="1" t="s">
        <v>48</v>
      </c>
      <c r="Z1696" s="1" t="s">
        <v>46</v>
      </c>
      <c r="AA1696" s="1" t="s">
        <v>46</v>
      </c>
      <c r="AB1696" s="1" t="s">
        <v>46</v>
      </c>
      <c r="AC1696" s="11" t="str">
        <f>IF(OR(VOZ_WHATSAPP[[#This Row],[La comunicación es asertiva, con respeto y evita maltrato]]="No Cumple",VOZ_WHATSAPP[[#This Row],[Cumple con las normativas legales]]="No Cumple"),"No Cumple","Cumple")</f>
        <v>Cumple</v>
      </c>
      <c r="AD1696" s="1" t="s">
        <v>46</v>
      </c>
      <c r="AE1696" s="1" t="s">
        <v>1651</v>
      </c>
      <c r="AF1696" s="4">
        <v>0.96</v>
      </c>
      <c r="AG1696" s="4">
        <f>IF(AND(VOZ_WHATSAPP[[#This Row],[Estado Cierre]]="Sin Cierre",VOZ_WHATSAPP[[#This Row],[Nota Negocio]]="Sin Negocio"),VOZ_WHATSAPP[[#This Row],[Nota]]-24%,VOZ_WHATSAPP[[#This Row],[Nota]])</f>
        <v>0.96</v>
      </c>
      <c r="AH1696" s="8">
        <f>IF(VOZ_WHATSAPP[[#This Row],[Estado Legal]]="No Cumple",0,IF(VOZ_WHATSAPP[[#This Row],[Realiza lectura de guion Legal]]="No Cumple",VOZ_WHATSAPP[[#This Row],[Nota 2]]-50%,VOZ_WHATSAPP[[#This Row],[Nota 2]]))</f>
        <v>0.96</v>
      </c>
    </row>
    <row r="1697" spans="1:34" x14ac:dyDescent="0.25">
      <c r="A1697" s="2" t="str">
        <f>VOZ_WHATSAPP[[#This Row],[ID Asesor]]&amp;VOZ_WHATSAPP[[#This Row],[Fecha Monitoreo]]</f>
        <v>364445854</v>
      </c>
      <c r="B1697" s="2">
        <v>45854</v>
      </c>
      <c r="C1697" s="1" t="s">
        <v>56</v>
      </c>
      <c r="D1697" s="1">
        <v>3644</v>
      </c>
      <c r="E1697" s="2">
        <v>45854</v>
      </c>
      <c r="F1697" s="3">
        <v>0.35347222222222224</v>
      </c>
      <c r="G1697" s="1" t="s">
        <v>51</v>
      </c>
      <c r="H1697" s="1" t="s">
        <v>44</v>
      </c>
      <c r="I1697" s="1">
        <v>1387</v>
      </c>
      <c r="J1697" s="1">
        <v>3217716436</v>
      </c>
      <c r="K1697" s="1" t="s">
        <v>45</v>
      </c>
      <c r="L1697" s="1" t="s">
        <v>46</v>
      </c>
      <c r="M1697" s="1" t="s">
        <v>47</v>
      </c>
      <c r="N1697" s="1" t="s">
        <v>46</v>
      </c>
      <c r="O1697" s="1" t="s">
        <v>46</v>
      </c>
      <c r="P1697" s="1" t="s">
        <v>46</v>
      </c>
      <c r="Q1697" s="1" t="s">
        <v>46</v>
      </c>
      <c r="R1697" s="1" t="s">
        <v>46</v>
      </c>
      <c r="S1697" s="1" t="s">
        <v>46</v>
      </c>
      <c r="T1697" s="12" t="str">
        <f>IF(OR(VOZ_WHATSAPP[[#This Row],[Brinda argumentos coherentes a la objeción]]="No Cumple",VOZ_WHATSAPP[[#This Row],[Despliegue de Beneficios y/o consecuencias]]="No Cumple"),"Sin Negocio","Negocio")</f>
        <v>Negocio</v>
      </c>
      <c r="U1697" s="1" t="s">
        <v>48</v>
      </c>
      <c r="V1697" s="1" t="s">
        <v>48</v>
      </c>
      <c r="W1697" s="1" t="s">
        <v>48</v>
      </c>
      <c r="X1697" s="12" t="str">
        <f>IF(OR(VOZ_WHATSAPP[[#This Row],[Confirma Valor de pago]]="No Cumple",VOZ_WHATSAPP[[#This Row],[Confirma hora de pago]]="No Cumple",VOZ_WHATSAPP[[#This Row],[Confirma medio de pago]]="No Cumple"),"Sin Cierre","Cierre")</f>
        <v>Cierre</v>
      </c>
      <c r="Y1697" s="1" t="s">
        <v>48</v>
      </c>
      <c r="Z1697" s="1" t="s">
        <v>48</v>
      </c>
      <c r="AA1697" s="1" t="s">
        <v>46</v>
      </c>
      <c r="AB1697" s="1" t="s">
        <v>46</v>
      </c>
      <c r="AC1697" s="11" t="str">
        <f>IF(OR(VOZ_WHATSAPP[[#This Row],[La comunicación es asertiva, con respeto y evita maltrato]]="No Cumple",VOZ_WHATSAPP[[#This Row],[Cumple con las normativas legales]]="No Cumple"),"No Cumple","Cumple")</f>
        <v>Cumple</v>
      </c>
      <c r="AD1697" s="1" t="s">
        <v>48</v>
      </c>
      <c r="AE1697" s="1" t="s">
        <v>1652</v>
      </c>
      <c r="AF1697" s="4">
        <v>0.96</v>
      </c>
      <c r="AG1697" s="4">
        <f>IF(AND(VOZ_WHATSAPP[[#This Row],[Estado Cierre]]="Sin Cierre",VOZ_WHATSAPP[[#This Row],[Nota Negocio]]="Sin Negocio"),VOZ_WHATSAPP[[#This Row],[Nota]]-24%,VOZ_WHATSAPP[[#This Row],[Nota]])</f>
        <v>0.96</v>
      </c>
      <c r="AH1697" s="8">
        <f>IF(VOZ_WHATSAPP[[#This Row],[Estado Legal]]="No Cumple",0,IF(VOZ_WHATSAPP[[#This Row],[Realiza lectura de guion Legal]]="No Cumple",VOZ_WHATSAPP[[#This Row],[Nota 2]]-50%,VOZ_WHATSAPP[[#This Row],[Nota 2]]))</f>
        <v>0.96</v>
      </c>
    </row>
    <row r="1698" spans="1:34" x14ac:dyDescent="0.25">
      <c r="A1698" s="2" t="str">
        <f>VOZ_WHATSAPP[[#This Row],[ID Asesor]]&amp;VOZ_WHATSAPP[[#This Row],[Fecha Monitoreo]]</f>
        <v>394545854</v>
      </c>
      <c r="B1698" s="2">
        <v>45854</v>
      </c>
      <c r="C1698" s="1" t="s">
        <v>59</v>
      </c>
      <c r="D1698" s="1">
        <v>3945</v>
      </c>
      <c r="E1698" s="2">
        <v>45854</v>
      </c>
      <c r="F1698" s="3">
        <v>0.59166666666666667</v>
      </c>
      <c r="G1698" s="1" t="s">
        <v>51</v>
      </c>
      <c r="H1698" s="1" t="s">
        <v>71</v>
      </c>
      <c r="I1698" s="1"/>
      <c r="J1698" s="1"/>
      <c r="K1698" s="1"/>
      <c r="L1698" s="1" t="s">
        <v>46</v>
      </c>
      <c r="M1698" s="1" t="s">
        <v>47</v>
      </c>
      <c r="N1698" s="1" t="s">
        <v>46</v>
      </c>
      <c r="O1698" s="1" t="s">
        <v>46</v>
      </c>
      <c r="P1698" s="1" t="s">
        <v>46</v>
      </c>
      <c r="Q1698" s="1" t="s">
        <v>46</v>
      </c>
      <c r="R1698" s="1" t="s">
        <v>46</v>
      </c>
      <c r="S1698" s="1" t="s">
        <v>46</v>
      </c>
      <c r="T1698" s="12" t="str">
        <f>IF(OR(VOZ_WHATSAPP[[#This Row],[Brinda argumentos coherentes a la objeción]]="No Cumple",VOZ_WHATSAPP[[#This Row],[Despliegue de Beneficios y/o consecuencias]]="No Cumple"),"Sin Negocio","Negocio")</f>
        <v>Negocio</v>
      </c>
      <c r="U1698" s="1" t="s">
        <v>48</v>
      </c>
      <c r="V1698" s="1" t="s">
        <v>48</v>
      </c>
      <c r="W1698" s="1" t="s">
        <v>48</v>
      </c>
      <c r="X1698" s="12" t="str">
        <f>IF(OR(VOZ_WHATSAPP[[#This Row],[Confirma Valor de pago]]="No Cumple",VOZ_WHATSAPP[[#This Row],[Confirma hora de pago]]="No Cumple",VOZ_WHATSAPP[[#This Row],[Confirma medio de pago]]="No Cumple"),"Sin Cierre","Cierre")</f>
        <v>Cierre</v>
      </c>
      <c r="Y1698" s="1" t="s">
        <v>46</v>
      </c>
      <c r="Z1698" s="1" t="s">
        <v>46</v>
      </c>
      <c r="AA1698" s="1" t="s">
        <v>46</v>
      </c>
      <c r="AB1698" s="1" t="s">
        <v>46</v>
      </c>
      <c r="AC1698" s="11" t="str">
        <f>IF(OR(VOZ_WHATSAPP[[#This Row],[La comunicación es asertiva, con respeto y evita maltrato]]="No Cumple",VOZ_WHATSAPP[[#This Row],[Cumple con las normativas legales]]="No Cumple"),"No Cumple","Cumple")</f>
        <v>Cumple</v>
      </c>
      <c r="AD1698" s="1" t="s">
        <v>46</v>
      </c>
      <c r="AE1698" s="1" t="s">
        <v>486</v>
      </c>
      <c r="AF1698" s="4">
        <v>0.96</v>
      </c>
      <c r="AG1698" s="4">
        <f>IF(AND(VOZ_WHATSAPP[[#This Row],[Estado Cierre]]="Sin Cierre",VOZ_WHATSAPP[[#This Row],[Nota Negocio]]="Sin Negocio"),VOZ_WHATSAPP[[#This Row],[Nota]]-24%,VOZ_WHATSAPP[[#This Row],[Nota]])</f>
        <v>0.96</v>
      </c>
      <c r="AH1698" s="8">
        <f>IF(VOZ_WHATSAPP[[#This Row],[Estado Legal]]="No Cumple",0,IF(VOZ_WHATSAPP[[#This Row],[Realiza lectura de guion Legal]]="No Cumple",VOZ_WHATSAPP[[#This Row],[Nota 2]]-50%,VOZ_WHATSAPP[[#This Row],[Nota 2]]))</f>
        <v>0.96</v>
      </c>
    </row>
    <row r="1699" spans="1:34" x14ac:dyDescent="0.25">
      <c r="A1699" s="2" t="str">
        <f>VOZ_WHATSAPP[[#This Row],[ID Asesor]]&amp;VOZ_WHATSAPP[[#This Row],[Fecha Monitoreo]]</f>
        <v>303545854</v>
      </c>
      <c r="B1699" s="2">
        <v>45854</v>
      </c>
      <c r="C1699" s="1" t="s">
        <v>56</v>
      </c>
      <c r="D1699" s="1">
        <v>3035</v>
      </c>
      <c r="E1699" s="2">
        <v>45854</v>
      </c>
      <c r="F1699" s="3">
        <v>0.48402777777777778</v>
      </c>
      <c r="G1699" s="1" t="s">
        <v>60</v>
      </c>
      <c r="H1699" s="1" t="s">
        <v>71</v>
      </c>
      <c r="I1699" s="1"/>
      <c r="J1699" s="1"/>
      <c r="K1699" s="1"/>
      <c r="L1699" s="1" t="s">
        <v>47</v>
      </c>
      <c r="M1699" s="1" t="s">
        <v>47</v>
      </c>
      <c r="N1699" s="1" t="s">
        <v>46</v>
      </c>
      <c r="O1699" s="1" t="s">
        <v>46</v>
      </c>
      <c r="P1699" s="1" t="s">
        <v>46</v>
      </c>
      <c r="Q1699" s="1" t="s">
        <v>46</v>
      </c>
      <c r="R1699" s="1" t="s">
        <v>46</v>
      </c>
      <c r="S1699" s="1" t="s">
        <v>46</v>
      </c>
      <c r="T1699" s="12" t="str">
        <f>IF(OR(VOZ_WHATSAPP[[#This Row],[Brinda argumentos coherentes a la objeción]]="No Cumple",VOZ_WHATSAPP[[#This Row],[Despliegue de Beneficios y/o consecuencias]]="No Cumple"),"Sin Negocio","Negocio")</f>
        <v>Negocio</v>
      </c>
      <c r="U1699" s="1" t="s">
        <v>46</v>
      </c>
      <c r="V1699" s="1" t="s">
        <v>46</v>
      </c>
      <c r="W1699" s="1" t="s">
        <v>46</v>
      </c>
      <c r="X1699" s="12" t="str">
        <f>IF(OR(VOZ_WHATSAPP[[#This Row],[Confirma Valor de pago]]="No Cumple",VOZ_WHATSAPP[[#This Row],[Confirma hora de pago]]="No Cumple",VOZ_WHATSAPP[[#This Row],[Confirma medio de pago]]="No Cumple"),"Sin Cierre","Cierre")</f>
        <v>Cierre</v>
      </c>
      <c r="Y1699" s="1" t="s">
        <v>46</v>
      </c>
      <c r="Z1699" s="1" t="s">
        <v>46</v>
      </c>
      <c r="AA1699" s="1" t="s">
        <v>46</v>
      </c>
      <c r="AB1699" s="1" t="s">
        <v>46</v>
      </c>
      <c r="AC1699" s="11" t="str">
        <f>IF(OR(VOZ_WHATSAPP[[#This Row],[La comunicación es asertiva, con respeto y evita maltrato]]="No Cumple",VOZ_WHATSAPP[[#This Row],[Cumple con las normativas legales]]="No Cumple"),"No Cumple","Cumple")</f>
        <v>Cumple</v>
      </c>
      <c r="AD1699" s="1" t="s">
        <v>46</v>
      </c>
      <c r="AE1699" s="1" t="s">
        <v>1653</v>
      </c>
      <c r="AF1699" s="4">
        <v>0.92</v>
      </c>
      <c r="AG1699" s="4">
        <f>IF(AND(VOZ_WHATSAPP[[#This Row],[Estado Cierre]]="Sin Cierre",VOZ_WHATSAPP[[#This Row],[Nota Negocio]]="Sin Negocio"),VOZ_WHATSAPP[[#This Row],[Nota]]-24%,VOZ_WHATSAPP[[#This Row],[Nota]])</f>
        <v>0.92</v>
      </c>
      <c r="AH1699" s="8">
        <f>IF(VOZ_WHATSAPP[[#This Row],[Estado Legal]]="No Cumple",0,IF(VOZ_WHATSAPP[[#This Row],[Realiza lectura de guion Legal]]="No Cumple",VOZ_WHATSAPP[[#This Row],[Nota 2]]-50%,VOZ_WHATSAPP[[#This Row],[Nota 2]]))</f>
        <v>0.92</v>
      </c>
    </row>
    <row r="1700" spans="1:34" x14ac:dyDescent="0.25">
      <c r="A1700" s="2" t="str">
        <f>VOZ_WHATSAPP[[#This Row],[ID Asesor]]&amp;VOZ_WHATSAPP[[#This Row],[Fecha Monitoreo]]</f>
        <v>385845854</v>
      </c>
      <c r="B1700" s="2">
        <v>45854</v>
      </c>
      <c r="C1700" s="1" t="s">
        <v>696</v>
      </c>
      <c r="D1700" s="1">
        <v>3858</v>
      </c>
      <c r="E1700" s="2">
        <v>45854</v>
      </c>
      <c r="F1700" s="3">
        <v>0.20972222222222223</v>
      </c>
      <c r="G1700" s="1" t="s">
        <v>43</v>
      </c>
      <c r="H1700" s="1" t="s">
        <v>71</v>
      </c>
      <c r="I1700" s="1"/>
      <c r="J1700" s="1"/>
      <c r="K1700" s="1"/>
      <c r="L1700" s="1" t="s">
        <v>46</v>
      </c>
      <c r="M1700" s="1" t="s">
        <v>46</v>
      </c>
      <c r="N1700" s="1" t="s">
        <v>46</v>
      </c>
      <c r="O1700" s="1" t="s">
        <v>48</v>
      </c>
      <c r="P1700" s="1" t="s">
        <v>48</v>
      </c>
      <c r="Q1700" s="1" t="s">
        <v>48</v>
      </c>
      <c r="R1700" s="1" t="s">
        <v>48</v>
      </c>
      <c r="S1700" s="1" t="s">
        <v>48</v>
      </c>
      <c r="T1700" s="12" t="str">
        <f>IF(OR(VOZ_WHATSAPP[[#This Row],[Brinda argumentos coherentes a la objeción]]="No Cumple",VOZ_WHATSAPP[[#This Row],[Despliegue de Beneficios y/o consecuencias]]="No Cumple"),"Sin Negocio","Negocio")</f>
        <v>Negocio</v>
      </c>
      <c r="U1700" s="1" t="s">
        <v>48</v>
      </c>
      <c r="V1700" s="1" t="s">
        <v>48</v>
      </c>
      <c r="W1700" s="1" t="s">
        <v>48</v>
      </c>
      <c r="X1700" s="12" t="str">
        <f>IF(OR(VOZ_WHATSAPP[[#This Row],[Confirma Valor de pago]]="No Cumple",VOZ_WHATSAPP[[#This Row],[Confirma hora de pago]]="No Cumple",VOZ_WHATSAPP[[#This Row],[Confirma medio de pago]]="No Cumple"),"Sin Cierre","Cierre")</f>
        <v>Cierre</v>
      </c>
      <c r="Y1700" s="1" t="s">
        <v>48</v>
      </c>
      <c r="Z1700" s="1" t="s">
        <v>46</v>
      </c>
      <c r="AA1700" s="1" t="s">
        <v>46</v>
      </c>
      <c r="AB1700" s="1" t="s">
        <v>46</v>
      </c>
      <c r="AC1700" s="11" t="str">
        <f>IF(OR(VOZ_WHATSAPP[[#This Row],[La comunicación es asertiva, con respeto y evita maltrato]]="No Cumple",VOZ_WHATSAPP[[#This Row],[Cumple con las normativas legales]]="No Cumple"),"No Cumple","Cumple")</f>
        <v>Cumple</v>
      </c>
      <c r="AD1700" s="1" t="s">
        <v>48</v>
      </c>
      <c r="AE1700" s="1" t="s">
        <v>1090</v>
      </c>
      <c r="AF1700" s="4">
        <v>1</v>
      </c>
      <c r="AG1700" s="4">
        <f>IF(AND(VOZ_WHATSAPP[[#This Row],[Estado Cierre]]="Sin Cierre",VOZ_WHATSAPP[[#This Row],[Nota Negocio]]="Sin Negocio"),VOZ_WHATSAPP[[#This Row],[Nota]]-24%,VOZ_WHATSAPP[[#This Row],[Nota]])</f>
        <v>1</v>
      </c>
      <c r="AH1700" s="8">
        <f>IF(VOZ_WHATSAPP[[#This Row],[Estado Legal]]="No Cumple",0,IF(VOZ_WHATSAPP[[#This Row],[Realiza lectura de guion Legal]]="No Cumple",VOZ_WHATSAPP[[#This Row],[Nota 2]]-50%,VOZ_WHATSAPP[[#This Row],[Nota 2]]))</f>
        <v>1</v>
      </c>
    </row>
    <row r="1701" spans="1:34" x14ac:dyDescent="0.25">
      <c r="A1701" s="2" t="str">
        <f>VOZ_WHATSAPP[[#This Row],[ID Asesor]]&amp;VOZ_WHATSAPP[[#This Row],[Fecha Monitoreo]]</f>
        <v>295345854</v>
      </c>
      <c r="B1701" s="2">
        <v>45854</v>
      </c>
      <c r="C1701" s="1" t="s">
        <v>126</v>
      </c>
      <c r="D1701" s="1">
        <v>2953</v>
      </c>
      <c r="E1701" s="2">
        <v>45854</v>
      </c>
      <c r="F1701" s="3">
        <v>0.40138888888888891</v>
      </c>
      <c r="G1701" s="1" t="s">
        <v>58</v>
      </c>
      <c r="H1701" s="1" t="s">
        <v>71</v>
      </c>
      <c r="I1701" s="1"/>
      <c r="J1701" s="1"/>
      <c r="K1701" s="1"/>
      <c r="L1701" s="1" t="s">
        <v>46</v>
      </c>
      <c r="M1701" s="1" t="s">
        <v>48</v>
      </c>
      <c r="N1701" s="1" t="s">
        <v>46</v>
      </c>
      <c r="O1701" s="1" t="s">
        <v>46</v>
      </c>
      <c r="P1701" s="1" t="s">
        <v>46</v>
      </c>
      <c r="Q1701" s="1" t="s">
        <v>46</v>
      </c>
      <c r="R1701" s="1" t="s">
        <v>46</v>
      </c>
      <c r="S1701" s="1" t="s">
        <v>46</v>
      </c>
      <c r="T1701" s="12" t="str">
        <f>IF(OR(VOZ_WHATSAPP[[#This Row],[Brinda argumentos coherentes a la objeción]]="No Cumple",VOZ_WHATSAPP[[#This Row],[Despliegue de Beneficios y/o consecuencias]]="No Cumple"),"Sin Negocio","Negocio")</f>
        <v>Negocio</v>
      </c>
      <c r="U1701" s="1" t="s">
        <v>48</v>
      </c>
      <c r="V1701" s="1" t="s">
        <v>48</v>
      </c>
      <c r="W1701" s="1" t="s">
        <v>48</v>
      </c>
      <c r="X1701" s="12" t="str">
        <f>IF(OR(VOZ_WHATSAPP[[#This Row],[Confirma Valor de pago]]="No Cumple",VOZ_WHATSAPP[[#This Row],[Confirma hora de pago]]="No Cumple",VOZ_WHATSAPP[[#This Row],[Confirma medio de pago]]="No Cumple"),"Sin Cierre","Cierre")</f>
        <v>Cierre</v>
      </c>
      <c r="Y1701" s="1" t="s">
        <v>48</v>
      </c>
      <c r="Z1701" s="1" t="s">
        <v>46</v>
      </c>
      <c r="AA1701" s="1" t="s">
        <v>46</v>
      </c>
      <c r="AB1701" s="1" t="s">
        <v>46</v>
      </c>
      <c r="AC1701" s="11" t="str">
        <f>IF(OR(VOZ_WHATSAPP[[#This Row],[La comunicación es asertiva, con respeto y evita maltrato]]="No Cumple",VOZ_WHATSAPP[[#This Row],[Cumple con las normativas legales]]="No Cumple"),"No Cumple","Cumple")</f>
        <v>Cumple</v>
      </c>
      <c r="AD1701" s="1" t="s">
        <v>48</v>
      </c>
      <c r="AE1701" s="1" t="s">
        <v>131</v>
      </c>
      <c r="AF1701" s="4">
        <v>1</v>
      </c>
      <c r="AG1701" s="4">
        <f>IF(AND(VOZ_WHATSAPP[[#This Row],[Estado Cierre]]="Sin Cierre",VOZ_WHATSAPP[[#This Row],[Nota Negocio]]="Sin Negocio"),VOZ_WHATSAPP[[#This Row],[Nota]]-24%,VOZ_WHATSAPP[[#This Row],[Nota]])</f>
        <v>1</v>
      </c>
      <c r="AH1701" s="8">
        <f>IF(VOZ_WHATSAPP[[#This Row],[Estado Legal]]="No Cumple",0,IF(VOZ_WHATSAPP[[#This Row],[Realiza lectura de guion Legal]]="No Cumple",VOZ_WHATSAPP[[#This Row],[Nota 2]]-50%,VOZ_WHATSAPP[[#This Row],[Nota 2]]))</f>
        <v>1</v>
      </c>
    </row>
    <row r="1702" spans="1:34" x14ac:dyDescent="0.25">
      <c r="A1702" s="2" t="str">
        <f>VOZ_WHATSAPP[[#This Row],[ID Asesor]]&amp;VOZ_WHATSAPP[[#This Row],[Fecha Monitoreo]]</f>
        <v>355645854</v>
      </c>
      <c r="B1702" s="2">
        <v>45854</v>
      </c>
      <c r="C1702" s="1" t="s">
        <v>126</v>
      </c>
      <c r="D1702" s="1">
        <v>3556</v>
      </c>
      <c r="E1702" s="2">
        <v>45854</v>
      </c>
      <c r="F1702" s="3">
        <v>0.48402777777777778</v>
      </c>
      <c r="G1702" s="1" t="s">
        <v>51</v>
      </c>
      <c r="H1702" s="1" t="s">
        <v>71</v>
      </c>
      <c r="I1702" s="1"/>
      <c r="J1702" s="1"/>
      <c r="K1702" s="1"/>
      <c r="L1702" s="1" t="s">
        <v>46</v>
      </c>
      <c r="M1702" s="1" t="s">
        <v>48</v>
      </c>
      <c r="N1702" s="1" t="s">
        <v>46</v>
      </c>
      <c r="O1702" s="1" t="s">
        <v>46</v>
      </c>
      <c r="P1702" s="1" t="s">
        <v>46</v>
      </c>
      <c r="Q1702" s="1" t="s">
        <v>46</v>
      </c>
      <c r="R1702" s="1" t="s">
        <v>46</v>
      </c>
      <c r="S1702" s="1" t="s">
        <v>46</v>
      </c>
      <c r="T1702" s="12" t="str">
        <f>IF(OR(VOZ_WHATSAPP[[#This Row],[Brinda argumentos coherentes a la objeción]]="No Cumple",VOZ_WHATSAPP[[#This Row],[Despliegue de Beneficios y/o consecuencias]]="No Cumple"),"Sin Negocio","Negocio")</f>
        <v>Negocio</v>
      </c>
      <c r="U1702" s="1" t="s">
        <v>48</v>
      </c>
      <c r="V1702" s="1" t="s">
        <v>48</v>
      </c>
      <c r="W1702" s="1" t="s">
        <v>48</v>
      </c>
      <c r="X1702" s="12" t="str">
        <f>IF(OR(VOZ_WHATSAPP[[#This Row],[Confirma Valor de pago]]="No Cumple",VOZ_WHATSAPP[[#This Row],[Confirma hora de pago]]="No Cumple",VOZ_WHATSAPP[[#This Row],[Confirma medio de pago]]="No Cumple"),"Sin Cierre","Cierre")</f>
        <v>Cierre</v>
      </c>
      <c r="Y1702" s="1" t="s">
        <v>46</v>
      </c>
      <c r="Z1702" s="1" t="s">
        <v>46</v>
      </c>
      <c r="AA1702" s="1" t="s">
        <v>46</v>
      </c>
      <c r="AB1702" s="1" t="s">
        <v>46</v>
      </c>
      <c r="AC1702" s="11" t="str">
        <f>IF(OR(VOZ_WHATSAPP[[#This Row],[La comunicación es asertiva, con respeto y evita maltrato]]="No Cumple",VOZ_WHATSAPP[[#This Row],[Cumple con las normativas legales]]="No Cumple"),"No Cumple","Cumple")</f>
        <v>Cumple</v>
      </c>
      <c r="AD1702" s="1" t="s">
        <v>46</v>
      </c>
      <c r="AE1702" s="1" t="s">
        <v>133</v>
      </c>
      <c r="AF1702" s="4">
        <v>1</v>
      </c>
      <c r="AG1702" s="4">
        <f>IF(AND(VOZ_WHATSAPP[[#This Row],[Estado Cierre]]="Sin Cierre",VOZ_WHATSAPP[[#This Row],[Nota Negocio]]="Sin Negocio"),VOZ_WHATSAPP[[#This Row],[Nota]]-24%,VOZ_WHATSAPP[[#This Row],[Nota]])</f>
        <v>1</v>
      </c>
      <c r="AH1702" s="8">
        <f>IF(VOZ_WHATSAPP[[#This Row],[Estado Legal]]="No Cumple",0,IF(VOZ_WHATSAPP[[#This Row],[Realiza lectura de guion Legal]]="No Cumple",VOZ_WHATSAPP[[#This Row],[Nota 2]]-50%,VOZ_WHATSAPP[[#This Row],[Nota 2]]))</f>
        <v>1</v>
      </c>
    </row>
    <row r="1703" spans="1:34" x14ac:dyDescent="0.25">
      <c r="A1703" s="2" t="str">
        <f>VOZ_WHATSAPP[[#This Row],[ID Asesor]]&amp;VOZ_WHATSAPP[[#This Row],[Fecha Monitoreo]]</f>
        <v>380545854</v>
      </c>
      <c r="B1703" s="2">
        <v>45854</v>
      </c>
      <c r="C1703" s="1" t="s">
        <v>126</v>
      </c>
      <c r="D1703" s="1">
        <v>3805</v>
      </c>
      <c r="E1703" s="2">
        <v>45854</v>
      </c>
      <c r="F1703" s="3">
        <v>0.63472222222222219</v>
      </c>
      <c r="G1703" s="1" t="s">
        <v>58</v>
      </c>
      <c r="H1703" s="1" t="s">
        <v>71</v>
      </c>
      <c r="I1703" s="1"/>
      <c r="J1703" s="1"/>
      <c r="K1703" s="1"/>
      <c r="L1703" s="1" t="s">
        <v>46</v>
      </c>
      <c r="M1703" s="1" t="s">
        <v>48</v>
      </c>
      <c r="N1703" s="1" t="s">
        <v>46</v>
      </c>
      <c r="O1703" s="1" t="s">
        <v>46</v>
      </c>
      <c r="P1703" s="1" t="s">
        <v>46</v>
      </c>
      <c r="Q1703" s="1" t="s">
        <v>46</v>
      </c>
      <c r="R1703" s="1" t="s">
        <v>46</v>
      </c>
      <c r="S1703" s="1" t="s">
        <v>46</v>
      </c>
      <c r="T1703" s="12" t="str">
        <f>IF(OR(VOZ_WHATSAPP[[#This Row],[Brinda argumentos coherentes a la objeción]]="No Cumple",VOZ_WHATSAPP[[#This Row],[Despliegue de Beneficios y/o consecuencias]]="No Cumple"),"Sin Negocio","Negocio")</f>
        <v>Negocio</v>
      </c>
      <c r="U1703" s="1" t="s">
        <v>48</v>
      </c>
      <c r="V1703" s="1" t="s">
        <v>48</v>
      </c>
      <c r="W1703" s="1" t="s">
        <v>48</v>
      </c>
      <c r="X1703" s="12" t="str">
        <f>IF(OR(VOZ_WHATSAPP[[#This Row],[Confirma Valor de pago]]="No Cumple",VOZ_WHATSAPP[[#This Row],[Confirma hora de pago]]="No Cumple",VOZ_WHATSAPP[[#This Row],[Confirma medio de pago]]="No Cumple"),"Sin Cierre","Cierre")</f>
        <v>Cierre</v>
      </c>
      <c r="Y1703" s="1" t="s">
        <v>46</v>
      </c>
      <c r="Z1703" s="1" t="s">
        <v>46</v>
      </c>
      <c r="AA1703" s="1" t="s">
        <v>46</v>
      </c>
      <c r="AB1703" s="1" t="s">
        <v>46</v>
      </c>
      <c r="AC1703" s="11" t="str">
        <f>IF(OR(VOZ_WHATSAPP[[#This Row],[La comunicación es asertiva, con respeto y evita maltrato]]="No Cumple",VOZ_WHATSAPP[[#This Row],[Cumple con las normativas legales]]="No Cumple"),"No Cumple","Cumple")</f>
        <v>Cumple</v>
      </c>
      <c r="AD1703" s="1" t="s">
        <v>46</v>
      </c>
      <c r="AE1703" s="1" t="s">
        <v>131</v>
      </c>
      <c r="AF1703" s="4">
        <v>1</v>
      </c>
      <c r="AG1703" s="4">
        <f>IF(AND(VOZ_WHATSAPP[[#This Row],[Estado Cierre]]="Sin Cierre",VOZ_WHATSAPP[[#This Row],[Nota Negocio]]="Sin Negocio"),VOZ_WHATSAPP[[#This Row],[Nota]]-24%,VOZ_WHATSAPP[[#This Row],[Nota]])</f>
        <v>1</v>
      </c>
      <c r="AH1703" s="8">
        <f>IF(VOZ_WHATSAPP[[#This Row],[Estado Legal]]="No Cumple",0,IF(VOZ_WHATSAPP[[#This Row],[Realiza lectura de guion Legal]]="No Cumple",VOZ_WHATSAPP[[#This Row],[Nota 2]]-50%,VOZ_WHATSAPP[[#This Row],[Nota 2]]))</f>
        <v>1</v>
      </c>
    </row>
    <row r="1704" spans="1:34" x14ac:dyDescent="0.25">
      <c r="A1704" s="2" t="str">
        <f>VOZ_WHATSAPP[[#This Row],[ID Asesor]]&amp;VOZ_WHATSAPP[[#This Row],[Fecha Monitoreo]]</f>
        <v>338445855</v>
      </c>
      <c r="B1704" s="2">
        <v>45855</v>
      </c>
      <c r="C1704" s="1" t="s">
        <v>42</v>
      </c>
      <c r="D1704" s="1">
        <v>3384</v>
      </c>
      <c r="E1704" s="2">
        <v>45855</v>
      </c>
      <c r="F1704" s="3">
        <v>0.3215277777777778</v>
      </c>
      <c r="G1704" s="1" t="s">
        <v>58</v>
      </c>
      <c r="H1704" s="1" t="s">
        <v>44</v>
      </c>
      <c r="I1704" s="1">
        <v>565</v>
      </c>
      <c r="J1704" s="1">
        <v>3108213239</v>
      </c>
      <c r="K1704" s="1" t="s">
        <v>45</v>
      </c>
      <c r="L1704" s="1" t="s">
        <v>46</v>
      </c>
      <c r="M1704" s="1" t="s">
        <v>46</v>
      </c>
      <c r="N1704" s="1" t="s">
        <v>46</v>
      </c>
      <c r="O1704" s="1" t="s">
        <v>46</v>
      </c>
      <c r="P1704" s="1" t="s">
        <v>46</v>
      </c>
      <c r="Q1704" s="1" t="s">
        <v>46</v>
      </c>
      <c r="R1704" s="1" t="s">
        <v>46</v>
      </c>
      <c r="S1704" s="1" t="s">
        <v>48</v>
      </c>
      <c r="T1704" s="12" t="str">
        <f>IF(OR(VOZ_WHATSAPP[[#This Row],[Brinda argumentos coherentes a la objeción]]="No Cumple",VOZ_WHATSAPP[[#This Row],[Despliegue de Beneficios y/o consecuencias]]="No Cumple"),"Sin Negocio","Negocio")</f>
        <v>Negocio</v>
      </c>
      <c r="U1704" s="1" t="s">
        <v>46</v>
      </c>
      <c r="V1704" s="1" t="s">
        <v>46</v>
      </c>
      <c r="W1704" s="1" t="s">
        <v>46</v>
      </c>
      <c r="X1704" s="12" t="str">
        <f>IF(OR(VOZ_WHATSAPP[[#This Row],[Confirma Valor de pago]]="No Cumple",VOZ_WHATSAPP[[#This Row],[Confirma hora de pago]]="No Cumple",VOZ_WHATSAPP[[#This Row],[Confirma medio de pago]]="No Cumple"),"Sin Cierre","Cierre")</f>
        <v>Cierre</v>
      </c>
      <c r="Y1704" s="1" t="s">
        <v>46</v>
      </c>
      <c r="Z1704" s="1" t="s">
        <v>54</v>
      </c>
      <c r="AA1704" s="1" t="s">
        <v>46</v>
      </c>
      <c r="AB1704" s="1" t="s">
        <v>46</v>
      </c>
      <c r="AC1704" s="11" t="str">
        <f>IF(OR(VOZ_WHATSAPP[[#This Row],[La comunicación es asertiva, con respeto y evita maltrato]]="No Cumple",VOZ_WHATSAPP[[#This Row],[Cumple con las normativas legales]]="No Cumple"),"No Cumple","Cumple")</f>
        <v>Cumple</v>
      </c>
      <c r="AD1704" s="1" t="s">
        <v>46</v>
      </c>
      <c r="AE1704" s="1" t="s">
        <v>1654</v>
      </c>
      <c r="AF1704" s="4">
        <v>0.85</v>
      </c>
      <c r="AG1704" s="4">
        <f>IF(AND(VOZ_WHATSAPP[[#This Row],[Estado Cierre]]="Sin Cierre",VOZ_WHATSAPP[[#This Row],[Nota Negocio]]="Sin Negocio"),VOZ_WHATSAPP[[#This Row],[Nota]]-24%,VOZ_WHATSAPP[[#This Row],[Nota]])</f>
        <v>0.85</v>
      </c>
      <c r="AH1704" s="8">
        <f>IF(VOZ_WHATSAPP[[#This Row],[Estado Legal]]="No Cumple",0,IF(VOZ_WHATSAPP[[#This Row],[Realiza lectura de guion Legal]]="No Cumple",VOZ_WHATSAPP[[#This Row],[Nota 2]]-50%,VOZ_WHATSAPP[[#This Row],[Nota 2]]))</f>
        <v>0.85</v>
      </c>
    </row>
    <row r="1705" spans="1:34" x14ac:dyDescent="0.25">
      <c r="A1705" s="2" t="str">
        <f>VOZ_WHATSAPP[[#This Row],[ID Asesor]]&amp;VOZ_WHATSAPP[[#This Row],[Fecha Monitoreo]]</f>
        <v>388145855</v>
      </c>
      <c r="B1705" s="2">
        <v>45855</v>
      </c>
      <c r="C1705" s="1" t="s">
        <v>126</v>
      </c>
      <c r="D1705" s="1">
        <v>3881</v>
      </c>
      <c r="E1705" s="2">
        <v>45855</v>
      </c>
      <c r="F1705" s="3">
        <v>0.34513888888888888</v>
      </c>
      <c r="G1705" s="1" t="s">
        <v>51</v>
      </c>
      <c r="H1705" s="1" t="s">
        <v>44</v>
      </c>
      <c r="I1705" s="1">
        <v>445</v>
      </c>
      <c r="J1705" s="1">
        <v>3123512305</v>
      </c>
      <c r="K1705" s="1" t="s">
        <v>45</v>
      </c>
      <c r="L1705" s="1" t="s">
        <v>46</v>
      </c>
      <c r="M1705" s="1" t="s">
        <v>47</v>
      </c>
      <c r="N1705" s="1" t="s">
        <v>46</v>
      </c>
      <c r="O1705" s="1" t="s">
        <v>46</v>
      </c>
      <c r="P1705" s="1" t="s">
        <v>46</v>
      </c>
      <c r="Q1705" s="1" t="s">
        <v>46</v>
      </c>
      <c r="R1705" s="1" t="s">
        <v>46</v>
      </c>
      <c r="S1705" s="1" t="s">
        <v>46</v>
      </c>
      <c r="T1705" s="12" t="str">
        <f>IF(OR(VOZ_WHATSAPP[[#This Row],[Brinda argumentos coherentes a la objeción]]="No Cumple",VOZ_WHATSAPP[[#This Row],[Despliegue de Beneficios y/o consecuencias]]="No Cumple"),"Sin Negocio","Negocio")</f>
        <v>Negocio</v>
      </c>
      <c r="U1705" s="1" t="s">
        <v>48</v>
      </c>
      <c r="V1705" s="1" t="s">
        <v>48</v>
      </c>
      <c r="W1705" s="1" t="s">
        <v>48</v>
      </c>
      <c r="X1705" s="12" t="str">
        <f>IF(OR(VOZ_WHATSAPP[[#This Row],[Confirma Valor de pago]]="No Cumple",VOZ_WHATSAPP[[#This Row],[Confirma hora de pago]]="No Cumple",VOZ_WHATSAPP[[#This Row],[Confirma medio de pago]]="No Cumple"),"Sin Cierre","Cierre")</f>
        <v>Cierre</v>
      </c>
      <c r="Y1705" s="1" t="s">
        <v>46</v>
      </c>
      <c r="Z1705" s="1" t="s">
        <v>46</v>
      </c>
      <c r="AA1705" s="1" t="s">
        <v>46</v>
      </c>
      <c r="AB1705" s="1" t="s">
        <v>46</v>
      </c>
      <c r="AC1705" s="11" t="str">
        <f>IF(OR(VOZ_WHATSAPP[[#This Row],[La comunicación es asertiva, con respeto y evita maltrato]]="No Cumple",VOZ_WHATSAPP[[#This Row],[Cumple con las normativas legales]]="No Cumple"),"No Cumple","Cumple")</f>
        <v>Cumple</v>
      </c>
      <c r="AD1705" s="1" t="s">
        <v>46</v>
      </c>
      <c r="AE1705" s="1" t="s">
        <v>509</v>
      </c>
      <c r="AF1705" s="4">
        <v>0.96</v>
      </c>
      <c r="AG1705" s="4">
        <f>IF(AND(VOZ_WHATSAPP[[#This Row],[Estado Cierre]]="Sin Cierre",VOZ_WHATSAPP[[#This Row],[Nota Negocio]]="Sin Negocio"),VOZ_WHATSAPP[[#This Row],[Nota]]-24%,VOZ_WHATSAPP[[#This Row],[Nota]])</f>
        <v>0.96</v>
      </c>
      <c r="AH1705" s="8">
        <f>IF(VOZ_WHATSAPP[[#This Row],[Estado Legal]]="No Cumple",0,IF(VOZ_WHATSAPP[[#This Row],[Realiza lectura de guion Legal]]="No Cumple",VOZ_WHATSAPP[[#This Row],[Nota 2]]-50%,VOZ_WHATSAPP[[#This Row],[Nota 2]]))</f>
        <v>0.96</v>
      </c>
    </row>
    <row r="1706" spans="1:34" x14ac:dyDescent="0.25">
      <c r="A1706" s="2" t="str">
        <f>VOZ_WHATSAPP[[#This Row],[ID Asesor]]&amp;VOZ_WHATSAPP[[#This Row],[Fecha Monitoreo]]</f>
        <v>372445855</v>
      </c>
      <c r="B1706" s="2">
        <v>45855</v>
      </c>
      <c r="C1706" s="1" t="s">
        <v>42</v>
      </c>
      <c r="D1706" s="1">
        <v>3724</v>
      </c>
      <c r="E1706" s="2">
        <v>45855</v>
      </c>
      <c r="F1706" s="3">
        <v>0.33819444444444446</v>
      </c>
      <c r="G1706" s="1" t="s">
        <v>51</v>
      </c>
      <c r="H1706" s="1" t="s">
        <v>44</v>
      </c>
      <c r="I1706" s="1">
        <v>412</v>
      </c>
      <c r="J1706" s="1">
        <v>3225998510</v>
      </c>
      <c r="K1706" s="1" t="s">
        <v>45</v>
      </c>
      <c r="L1706" s="1" t="s">
        <v>46</v>
      </c>
      <c r="M1706" s="1" t="s">
        <v>47</v>
      </c>
      <c r="N1706" s="1" t="s">
        <v>46</v>
      </c>
      <c r="O1706" s="1" t="s">
        <v>46</v>
      </c>
      <c r="P1706" s="1" t="s">
        <v>46</v>
      </c>
      <c r="Q1706" s="1" t="s">
        <v>46</v>
      </c>
      <c r="R1706" s="1" t="s">
        <v>47</v>
      </c>
      <c r="S1706" s="1" t="s">
        <v>46</v>
      </c>
      <c r="T1706" s="12" t="str">
        <f>IF(OR(VOZ_WHATSAPP[[#This Row],[Brinda argumentos coherentes a la objeción]]="No Cumple",VOZ_WHATSAPP[[#This Row],[Despliegue de Beneficios y/o consecuencias]]="No Cumple"),"Sin Negocio","Negocio")</f>
        <v>Sin Negocio</v>
      </c>
      <c r="U1706" s="1" t="s">
        <v>48</v>
      </c>
      <c r="V1706" s="1" t="s">
        <v>48</v>
      </c>
      <c r="W1706" s="1" t="s">
        <v>48</v>
      </c>
      <c r="X1706" s="12" t="str">
        <f>IF(OR(VOZ_WHATSAPP[[#This Row],[Confirma Valor de pago]]="No Cumple",VOZ_WHATSAPP[[#This Row],[Confirma hora de pago]]="No Cumple",VOZ_WHATSAPP[[#This Row],[Confirma medio de pago]]="No Cumple"),"Sin Cierre","Cierre")</f>
        <v>Cierre</v>
      </c>
      <c r="Y1706" s="1" t="s">
        <v>54</v>
      </c>
      <c r="Z1706" s="1" t="s">
        <v>46</v>
      </c>
      <c r="AA1706" s="1" t="s">
        <v>46</v>
      </c>
      <c r="AB1706" s="1" t="s">
        <v>46</v>
      </c>
      <c r="AC1706" s="11" t="str">
        <f>IF(OR(VOZ_WHATSAPP[[#This Row],[La comunicación es asertiva, con respeto y evita maltrato]]="No Cumple",VOZ_WHATSAPP[[#This Row],[Cumple con las normativas legales]]="No Cumple"),"No Cumple","Cumple")</f>
        <v>Cumple</v>
      </c>
      <c r="AD1706" s="1" t="s">
        <v>46</v>
      </c>
      <c r="AE1706" s="1" t="s">
        <v>1655</v>
      </c>
      <c r="AF1706" s="4">
        <v>0.78</v>
      </c>
      <c r="AG1706" s="4">
        <f>IF(AND(VOZ_WHATSAPP[[#This Row],[Estado Cierre]]="Sin Cierre",VOZ_WHATSAPP[[#This Row],[Nota Negocio]]="Sin Negocio"),VOZ_WHATSAPP[[#This Row],[Nota]]-24%,VOZ_WHATSAPP[[#This Row],[Nota]])</f>
        <v>0.78</v>
      </c>
      <c r="AH1706" s="8">
        <f>IF(VOZ_WHATSAPP[[#This Row],[Estado Legal]]="No Cumple",0,IF(VOZ_WHATSAPP[[#This Row],[Realiza lectura de guion Legal]]="No Cumple",VOZ_WHATSAPP[[#This Row],[Nota 2]]-50%,VOZ_WHATSAPP[[#This Row],[Nota 2]]))</f>
        <v>0.78</v>
      </c>
    </row>
    <row r="1707" spans="1:34" x14ac:dyDescent="0.25">
      <c r="A1707" s="2" t="str">
        <f>VOZ_WHATSAPP[[#This Row],[ID Asesor]]&amp;VOZ_WHATSAPP[[#This Row],[Fecha Monitoreo]]</f>
        <v>398545855</v>
      </c>
      <c r="B1707" s="2">
        <v>45855</v>
      </c>
      <c r="C1707" s="1" t="s">
        <v>59</v>
      </c>
      <c r="D1707" s="1">
        <v>3985</v>
      </c>
      <c r="E1707" s="2">
        <v>45855</v>
      </c>
      <c r="F1707" s="3">
        <v>0.35486111111111113</v>
      </c>
      <c r="G1707" s="1" t="s">
        <v>51</v>
      </c>
      <c r="H1707" s="1" t="s">
        <v>44</v>
      </c>
      <c r="I1707" s="1">
        <v>1375</v>
      </c>
      <c r="J1707" s="1">
        <v>3122811702</v>
      </c>
      <c r="K1707" s="1" t="s">
        <v>45</v>
      </c>
      <c r="L1707" s="1" t="s">
        <v>46</v>
      </c>
      <c r="M1707" s="1" t="s">
        <v>46</v>
      </c>
      <c r="N1707" s="1" t="s">
        <v>48</v>
      </c>
      <c r="O1707" s="1" t="s">
        <v>54</v>
      </c>
      <c r="P1707" s="1" t="s">
        <v>46</v>
      </c>
      <c r="Q1707" s="1" t="s">
        <v>46</v>
      </c>
      <c r="R1707" s="1" t="s">
        <v>46</v>
      </c>
      <c r="S1707" s="1" t="s">
        <v>48</v>
      </c>
      <c r="T1707" s="12" t="str">
        <f>IF(OR(VOZ_WHATSAPP[[#This Row],[Brinda argumentos coherentes a la objeción]]="No Cumple",VOZ_WHATSAPP[[#This Row],[Despliegue de Beneficios y/o consecuencias]]="No Cumple"),"Sin Negocio","Negocio")</f>
        <v>Negocio</v>
      </c>
      <c r="U1707" s="1" t="s">
        <v>48</v>
      </c>
      <c r="V1707" s="1" t="s">
        <v>48</v>
      </c>
      <c r="W1707" s="1" t="s">
        <v>48</v>
      </c>
      <c r="X1707" s="12" t="str">
        <f>IF(OR(VOZ_WHATSAPP[[#This Row],[Confirma Valor de pago]]="No Cumple",VOZ_WHATSAPP[[#This Row],[Confirma hora de pago]]="No Cumple",VOZ_WHATSAPP[[#This Row],[Confirma medio de pago]]="No Cumple"),"Sin Cierre","Cierre")</f>
        <v>Cierre</v>
      </c>
      <c r="Y1707" s="1" t="s">
        <v>46</v>
      </c>
      <c r="Z1707" s="1" t="s">
        <v>46</v>
      </c>
      <c r="AA1707" s="1" t="s">
        <v>46</v>
      </c>
      <c r="AB1707" s="1" t="s">
        <v>46</v>
      </c>
      <c r="AC1707" s="11" t="str">
        <f>IF(OR(VOZ_WHATSAPP[[#This Row],[La comunicación es asertiva, con respeto y evita maltrato]]="No Cumple",VOZ_WHATSAPP[[#This Row],[Cumple con las normativas legales]]="No Cumple"),"No Cumple","Cumple")</f>
        <v>Cumple</v>
      </c>
      <c r="AD1707" s="1" t="s">
        <v>46</v>
      </c>
      <c r="AE1707" s="1" t="s">
        <v>1656</v>
      </c>
      <c r="AF1707" s="4">
        <v>0.95</v>
      </c>
      <c r="AG1707" s="4">
        <f>IF(AND(VOZ_WHATSAPP[[#This Row],[Estado Cierre]]="Sin Cierre",VOZ_WHATSAPP[[#This Row],[Nota Negocio]]="Sin Negocio"),VOZ_WHATSAPP[[#This Row],[Nota]]-24%,VOZ_WHATSAPP[[#This Row],[Nota]])</f>
        <v>0.95</v>
      </c>
      <c r="AH1707" s="8">
        <f>IF(VOZ_WHATSAPP[[#This Row],[Estado Legal]]="No Cumple",0,IF(VOZ_WHATSAPP[[#This Row],[Realiza lectura de guion Legal]]="No Cumple",VOZ_WHATSAPP[[#This Row],[Nota 2]]-50%,VOZ_WHATSAPP[[#This Row],[Nota 2]]))</f>
        <v>0.95</v>
      </c>
    </row>
    <row r="1708" spans="1:34" x14ac:dyDescent="0.25">
      <c r="A1708" s="2" t="str">
        <f>VOZ_WHATSAPP[[#This Row],[ID Asesor]]&amp;VOZ_WHATSAPP[[#This Row],[Fecha Monitoreo]]</f>
        <v>214845855</v>
      </c>
      <c r="B1708" s="2">
        <v>45855</v>
      </c>
      <c r="C1708" s="1" t="s">
        <v>696</v>
      </c>
      <c r="D1708" s="1">
        <v>2148</v>
      </c>
      <c r="E1708" s="2">
        <v>45855</v>
      </c>
      <c r="F1708" s="3">
        <v>0.34166666666666667</v>
      </c>
      <c r="G1708" s="1" t="s">
        <v>60</v>
      </c>
      <c r="H1708" s="1" t="s">
        <v>44</v>
      </c>
      <c r="I1708" s="1">
        <v>1407</v>
      </c>
      <c r="J1708" s="1">
        <v>3157241584</v>
      </c>
      <c r="K1708" s="1" t="s">
        <v>45</v>
      </c>
      <c r="L1708" s="1" t="s">
        <v>47</v>
      </c>
      <c r="M1708" s="1" t="s">
        <v>46</v>
      </c>
      <c r="N1708" s="1" t="s">
        <v>46</v>
      </c>
      <c r="O1708" s="1" t="s">
        <v>46</v>
      </c>
      <c r="P1708" s="1" t="s">
        <v>46</v>
      </c>
      <c r="Q1708" s="1" t="s">
        <v>48</v>
      </c>
      <c r="R1708" s="1" t="s">
        <v>48</v>
      </c>
      <c r="S1708" s="1" t="s">
        <v>46</v>
      </c>
      <c r="T1708" s="12" t="str">
        <f>IF(OR(VOZ_WHATSAPP[[#This Row],[Brinda argumentos coherentes a la objeción]]="No Cumple",VOZ_WHATSAPP[[#This Row],[Despliegue de Beneficios y/o consecuencias]]="No Cumple"),"Sin Negocio","Negocio")</f>
        <v>Negocio</v>
      </c>
      <c r="U1708" s="1" t="s">
        <v>46</v>
      </c>
      <c r="V1708" s="1" t="s">
        <v>46</v>
      </c>
      <c r="W1708" s="1" t="s">
        <v>46</v>
      </c>
      <c r="X1708" s="12" t="str">
        <f>IF(OR(VOZ_WHATSAPP[[#This Row],[Confirma Valor de pago]]="No Cumple",VOZ_WHATSAPP[[#This Row],[Confirma hora de pago]]="No Cumple",VOZ_WHATSAPP[[#This Row],[Confirma medio de pago]]="No Cumple"),"Sin Cierre","Cierre")</f>
        <v>Cierre</v>
      </c>
      <c r="Y1708" s="1" t="s">
        <v>46</v>
      </c>
      <c r="Z1708" s="1" t="s">
        <v>54</v>
      </c>
      <c r="AA1708" s="1" t="s">
        <v>46</v>
      </c>
      <c r="AB1708" s="1" t="s">
        <v>46</v>
      </c>
      <c r="AC1708" s="11" t="str">
        <f>IF(OR(VOZ_WHATSAPP[[#This Row],[La comunicación es asertiva, con respeto y evita maltrato]]="No Cumple",VOZ_WHATSAPP[[#This Row],[Cumple con las normativas legales]]="No Cumple"),"No Cumple","Cumple")</f>
        <v>Cumple</v>
      </c>
      <c r="AD1708" s="1" t="s">
        <v>46</v>
      </c>
      <c r="AE1708" s="1" t="s">
        <v>1657</v>
      </c>
      <c r="AF1708" s="4">
        <v>0.81</v>
      </c>
      <c r="AG1708" s="4">
        <f>IF(AND(VOZ_WHATSAPP[[#This Row],[Estado Cierre]]="Sin Cierre",VOZ_WHATSAPP[[#This Row],[Nota Negocio]]="Sin Negocio"),VOZ_WHATSAPP[[#This Row],[Nota]]-24%,VOZ_WHATSAPP[[#This Row],[Nota]])</f>
        <v>0.81</v>
      </c>
      <c r="AH1708" s="8">
        <f>IF(VOZ_WHATSAPP[[#This Row],[Estado Legal]]="No Cumple",0,IF(VOZ_WHATSAPP[[#This Row],[Realiza lectura de guion Legal]]="No Cumple",VOZ_WHATSAPP[[#This Row],[Nota 2]]-50%,VOZ_WHATSAPP[[#This Row],[Nota 2]]))</f>
        <v>0.81</v>
      </c>
    </row>
    <row r="1709" spans="1:34" x14ac:dyDescent="0.25">
      <c r="A1709" s="2" t="str">
        <f>VOZ_WHATSAPP[[#This Row],[ID Asesor]]&amp;VOZ_WHATSAPP[[#This Row],[Fecha Monitoreo]]</f>
        <v>396345855</v>
      </c>
      <c r="B1709" s="2">
        <v>45855</v>
      </c>
      <c r="C1709" s="1" t="s">
        <v>42</v>
      </c>
      <c r="D1709" s="1">
        <v>3963</v>
      </c>
      <c r="E1709" s="2">
        <v>45855</v>
      </c>
      <c r="F1709" s="3">
        <v>0.37222222222222223</v>
      </c>
      <c r="G1709" s="1" t="s">
        <v>51</v>
      </c>
      <c r="H1709" s="1" t="s">
        <v>44</v>
      </c>
      <c r="I1709" s="1">
        <v>602</v>
      </c>
      <c r="J1709" s="1">
        <v>3009844598</v>
      </c>
      <c r="K1709" s="1" t="s">
        <v>45</v>
      </c>
      <c r="L1709" s="1" t="s">
        <v>46</v>
      </c>
      <c r="M1709" s="1" t="s">
        <v>46</v>
      </c>
      <c r="N1709" s="1" t="s">
        <v>46</v>
      </c>
      <c r="O1709" s="1" t="s">
        <v>46</v>
      </c>
      <c r="P1709" s="1" t="s">
        <v>46</v>
      </c>
      <c r="Q1709" s="1" t="s">
        <v>46</v>
      </c>
      <c r="R1709" s="1" t="s">
        <v>47</v>
      </c>
      <c r="S1709" s="1" t="s">
        <v>46</v>
      </c>
      <c r="T1709" s="12" t="str">
        <f>IF(OR(VOZ_WHATSAPP[[#This Row],[Brinda argumentos coherentes a la objeción]]="No Cumple",VOZ_WHATSAPP[[#This Row],[Despliegue de Beneficios y/o consecuencias]]="No Cumple"),"Sin Negocio","Negocio")</f>
        <v>Sin Negocio</v>
      </c>
      <c r="U1709" s="1" t="s">
        <v>48</v>
      </c>
      <c r="V1709" s="1" t="s">
        <v>48</v>
      </c>
      <c r="W1709" s="1" t="s">
        <v>48</v>
      </c>
      <c r="X1709" s="12" t="str">
        <f>IF(OR(VOZ_WHATSAPP[[#This Row],[Confirma Valor de pago]]="No Cumple",VOZ_WHATSAPP[[#This Row],[Confirma hora de pago]]="No Cumple",VOZ_WHATSAPP[[#This Row],[Confirma medio de pago]]="No Cumple"),"Sin Cierre","Cierre")</f>
        <v>Cierre</v>
      </c>
      <c r="Y1709" s="1" t="s">
        <v>54</v>
      </c>
      <c r="Z1709" s="1" t="s">
        <v>46</v>
      </c>
      <c r="AA1709" s="1" t="s">
        <v>46</v>
      </c>
      <c r="AB1709" s="1" t="s">
        <v>46</v>
      </c>
      <c r="AC1709" s="11" t="str">
        <f>IF(OR(VOZ_WHATSAPP[[#This Row],[La comunicación es asertiva, con respeto y evita maltrato]]="No Cumple",VOZ_WHATSAPP[[#This Row],[Cumple con las normativas legales]]="No Cumple"),"No Cumple","Cumple")</f>
        <v>Cumple</v>
      </c>
      <c r="AD1709" s="1" t="s">
        <v>46</v>
      </c>
      <c r="AE1709" s="1" t="s">
        <v>1658</v>
      </c>
      <c r="AF1709" s="4">
        <v>0.82</v>
      </c>
      <c r="AG1709" s="4">
        <f>IF(AND(VOZ_WHATSAPP[[#This Row],[Estado Cierre]]="Sin Cierre",VOZ_WHATSAPP[[#This Row],[Nota Negocio]]="Sin Negocio"),VOZ_WHATSAPP[[#This Row],[Nota]]-24%,VOZ_WHATSAPP[[#This Row],[Nota]])</f>
        <v>0.82</v>
      </c>
      <c r="AH1709" s="8">
        <f>IF(VOZ_WHATSAPP[[#This Row],[Estado Legal]]="No Cumple",0,IF(VOZ_WHATSAPP[[#This Row],[Realiza lectura de guion Legal]]="No Cumple",VOZ_WHATSAPP[[#This Row],[Nota 2]]-50%,VOZ_WHATSAPP[[#This Row],[Nota 2]]))</f>
        <v>0.82</v>
      </c>
    </row>
    <row r="1710" spans="1:34" x14ac:dyDescent="0.25">
      <c r="A1710" s="2" t="str">
        <f>VOZ_WHATSAPP[[#This Row],[ID Asesor]]&amp;VOZ_WHATSAPP[[#This Row],[Fecha Monitoreo]]</f>
        <v>380645855</v>
      </c>
      <c r="B1710" s="2">
        <v>45855</v>
      </c>
      <c r="C1710" s="1" t="s">
        <v>126</v>
      </c>
      <c r="D1710" s="1">
        <v>3806</v>
      </c>
      <c r="E1710" s="2">
        <v>45855</v>
      </c>
      <c r="F1710" s="3">
        <v>0.34861111111111109</v>
      </c>
      <c r="G1710" s="1" t="s">
        <v>58</v>
      </c>
      <c r="H1710" s="1" t="s">
        <v>44</v>
      </c>
      <c r="I1710" s="1">
        <v>448</v>
      </c>
      <c r="J1710" s="1">
        <v>3001904144</v>
      </c>
      <c r="K1710" s="1" t="s">
        <v>45</v>
      </c>
      <c r="L1710" s="1" t="s">
        <v>46</v>
      </c>
      <c r="M1710" s="1" t="s">
        <v>46</v>
      </c>
      <c r="N1710" s="1" t="s">
        <v>46</v>
      </c>
      <c r="O1710" s="1" t="s">
        <v>46</v>
      </c>
      <c r="P1710" s="1" t="s">
        <v>46</v>
      </c>
      <c r="Q1710" s="1" t="s">
        <v>48</v>
      </c>
      <c r="R1710" s="1" t="s">
        <v>48</v>
      </c>
      <c r="S1710" s="1" t="s">
        <v>48</v>
      </c>
      <c r="T1710" s="12" t="str">
        <f>IF(OR(VOZ_WHATSAPP[[#This Row],[Brinda argumentos coherentes a la objeción]]="No Cumple",VOZ_WHATSAPP[[#This Row],[Despliegue de Beneficios y/o consecuencias]]="No Cumple"),"Sin Negocio","Negocio")</f>
        <v>Negocio</v>
      </c>
      <c r="U1710" s="1" t="s">
        <v>46</v>
      </c>
      <c r="V1710" s="1" t="s">
        <v>46</v>
      </c>
      <c r="W1710" s="1" t="s">
        <v>46</v>
      </c>
      <c r="X1710" s="12" t="str">
        <f>IF(OR(VOZ_WHATSAPP[[#This Row],[Confirma Valor de pago]]="No Cumple",VOZ_WHATSAPP[[#This Row],[Confirma hora de pago]]="No Cumple",VOZ_WHATSAPP[[#This Row],[Confirma medio de pago]]="No Cumple"),"Sin Cierre","Cierre")</f>
        <v>Cierre</v>
      </c>
      <c r="Y1710" s="1" t="s">
        <v>46</v>
      </c>
      <c r="Z1710" s="1" t="s">
        <v>46</v>
      </c>
      <c r="AA1710" s="1" t="s">
        <v>46</v>
      </c>
      <c r="AB1710" s="1" t="s">
        <v>46</v>
      </c>
      <c r="AC1710" s="11" t="str">
        <f>IF(OR(VOZ_WHATSAPP[[#This Row],[La comunicación es asertiva, con respeto y evita maltrato]]="No Cumple",VOZ_WHATSAPP[[#This Row],[Cumple con las normativas legales]]="No Cumple"),"No Cumple","Cumple")</f>
        <v>Cumple</v>
      </c>
      <c r="AD1710" s="1" t="s">
        <v>46</v>
      </c>
      <c r="AE1710" s="1" t="s">
        <v>133</v>
      </c>
      <c r="AF1710" s="4">
        <v>1</v>
      </c>
      <c r="AG1710" s="4">
        <f>IF(AND(VOZ_WHATSAPP[[#This Row],[Estado Cierre]]="Sin Cierre",VOZ_WHATSAPP[[#This Row],[Nota Negocio]]="Sin Negocio"),VOZ_WHATSAPP[[#This Row],[Nota]]-24%,VOZ_WHATSAPP[[#This Row],[Nota]])</f>
        <v>1</v>
      </c>
      <c r="AH1710" s="8">
        <f>IF(VOZ_WHATSAPP[[#This Row],[Estado Legal]]="No Cumple",0,IF(VOZ_WHATSAPP[[#This Row],[Realiza lectura de guion Legal]]="No Cumple",VOZ_WHATSAPP[[#This Row],[Nota 2]]-50%,VOZ_WHATSAPP[[#This Row],[Nota 2]]))</f>
        <v>1</v>
      </c>
    </row>
    <row r="1711" spans="1:34" x14ac:dyDescent="0.25">
      <c r="A1711" s="2" t="str">
        <f>VOZ_WHATSAPP[[#This Row],[ID Asesor]]&amp;VOZ_WHATSAPP[[#This Row],[Fecha Monitoreo]]</f>
        <v>374745855</v>
      </c>
      <c r="B1711" s="2">
        <v>45855</v>
      </c>
      <c r="C1711" s="1" t="s">
        <v>42</v>
      </c>
      <c r="D1711" s="1">
        <v>3747</v>
      </c>
      <c r="E1711" s="2">
        <v>45855</v>
      </c>
      <c r="F1711" s="3">
        <v>0.34930555555555554</v>
      </c>
      <c r="G1711" s="1" t="s">
        <v>58</v>
      </c>
      <c r="H1711" s="1" t="s">
        <v>44</v>
      </c>
      <c r="I1711" s="1">
        <v>405</v>
      </c>
      <c r="J1711" s="1">
        <v>3118932541</v>
      </c>
      <c r="K1711" s="1" t="s">
        <v>45</v>
      </c>
      <c r="L1711" s="1" t="s">
        <v>46</v>
      </c>
      <c r="M1711" s="1" t="s">
        <v>46</v>
      </c>
      <c r="N1711" s="1" t="s">
        <v>46</v>
      </c>
      <c r="O1711" s="1" t="s">
        <v>46</v>
      </c>
      <c r="P1711" s="1" t="s">
        <v>46</v>
      </c>
      <c r="Q1711" s="1" t="s">
        <v>46</v>
      </c>
      <c r="R1711" s="1" t="s">
        <v>46</v>
      </c>
      <c r="S1711" s="1" t="s">
        <v>47</v>
      </c>
      <c r="T1711" s="12" t="str">
        <f>IF(OR(VOZ_WHATSAPP[[#This Row],[Brinda argumentos coherentes a la objeción]]="No Cumple",VOZ_WHATSAPP[[#This Row],[Despliegue de Beneficios y/o consecuencias]]="No Cumple"),"Sin Negocio","Negocio")</f>
        <v>Sin Negocio</v>
      </c>
      <c r="U1711" s="1" t="s">
        <v>48</v>
      </c>
      <c r="V1711" s="1" t="s">
        <v>48</v>
      </c>
      <c r="W1711" s="1" t="s">
        <v>48</v>
      </c>
      <c r="X1711" s="12" t="str">
        <f>IF(OR(VOZ_WHATSAPP[[#This Row],[Confirma Valor de pago]]="No Cumple",VOZ_WHATSAPP[[#This Row],[Confirma hora de pago]]="No Cumple",VOZ_WHATSAPP[[#This Row],[Confirma medio de pago]]="No Cumple"),"Sin Cierre","Cierre")</f>
        <v>Cierre</v>
      </c>
      <c r="Y1711" s="1" t="s">
        <v>54</v>
      </c>
      <c r="Z1711" s="1" t="s">
        <v>54</v>
      </c>
      <c r="AA1711" s="1" t="s">
        <v>46</v>
      </c>
      <c r="AB1711" s="1" t="s">
        <v>46</v>
      </c>
      <c r="AC1711" s="11" t="str">
        <f>IF(OR(VOZ_WHATSAPP[[#This Row],[La comunicación es asertiva, con respeto y evita maltrato]]="No Cumple",VOZ_WHATSAPP[[#This Row],[Cumple con las normativas legales]]="No Cumple"),"No Cumple","Cumple")</f>
        <v>Cumple</v>
      </c>
      <c r="AD1711" s="1" t="s">
        <v>46</v>
      </c>
      <c r="AE1711" s="1" t="s">
        <v>1659</v>
      </c>
      <c r="AF1711" s="4">
        <v>0.67</v>
      </c>
      <c r="AG1711" s="4">
        <f>IF(AND(VOZ_WHATSAPP[[#This Row],[Estado Cierre]]="Sin Cierre",VOZ_WHATSAPP[[#This Row],[Nota Negocio]]="Sin Negocio"),VOZ_WHATSAPP[[#This Row],[Nota]]-24%,VOZ_WHATSAPP[[#This Row],[Nota]])</f>
        <v>0.67</v>
      </c>
      <c r="AH1711" s="8">
        <f>IF(VOZ_WHATSAPP[[#This Row],[Estado Legal]]="No Cumple",0,IF(VOZ_WHATSAPP[[#This Row],[Realiza lectura de guion Legal]]="No Cumple",VOZ_WHATSAPP[[#This Row],[Nota 2]]-50%,VOZ_WHATSAPP[[#This Row],[Nota 2]]))</f>
        <v>0.67</v>
      </c>
    </row>
    <row r="1712" spans="1:34" x14ac:dyDescent="0.25">
      <c r="A1712" s="2" t="str">
        <f>VOZ_WHATSAPP[[#This Row],[ID Asesor]]&amp;VOZ_WHATSAPP[[#This Row],[Fecha Monitoreo]]</f>
        <v>364545855</v>
      </c>
      <c r="B1712" s="2">
        <v>45855</v>
      </c>
      <c r="C1712" s="1" t="s">
        <v>696</v>
      </c>
      <c r="D1712" s="1">
        <v>3645</v>
      </c>
      <c r="E1712" s="2">
        <v>45855</v>
      </c>
      <c r="F1712" s="3">
        <v>0.36180555555555555</v>
      </c>
      <c r="G1712" s="1" t="s">
        <v>51</v>
      </c>
      <c r="H1712" s="1" t="s">
        <v>44</v>
      </c>
      <c r="I1712" s="1">
        <v>1388</v>
      </c>
      <c r="J1712" s="1">
        <v>3053504416</v>
      </c>
      <c r="K1712" s="1" t="s">
        <v>45</v>
      </c>
      <c r="L1712" s="1" t="s">
        <v>47</v>
      </c>
      <c r="M1712" s="1" t="s">
        <v>46</v>
      </c>
      <c r="N1712" s="1" t="s">
        <v>46</v>
      </c>
      <c r="O1712" s="1" t="s">
        <v>46</v>
      </c>
      <c r="P1712" s="1" t="s">
        <v>46</v>
      </c>
      <c r="Q1712" s="1" t="s">
        <v>46</v>
      </c>
      <c r="R1712" s="1" t="s">
        <v>46</v>
      </c>
      <c r="S1712" s="1" t="s">
        <v>46</v>
      </c>
      <c r="T1712" s="12" t="str">
        <f>IF(OR(VOZ_WHATSAPP[[#This Row],[Brinda argumentos coherentes a la objeción]]="No Cumple",VOZ_WHATSAPP[[#This Row],[Despliegue de Beneficios y/o consecuencias]]="No Cumple"),"Sin Negocio","Negocio")</f>
        <v>Negocio</v>
      </c>
      <c r="U1712" s="1" t="s">
        <v>48</v>
      </c>
      <c r="V1712" s="1" t="s">
        <v>48</v>
      </c>
      <c r="W1712" s="1" t="s">
        <v>48</v>
      </c>
      <c r="X1712" s="12" t="str">
        <f>IF(OR(VOZ_WHATSAPP[[#This Row],[Confirma Valor de pago]]="No Cumple",VOZ_WHATSAPP[[#This Row],[Confirma hora de pago]]="No Cumple",VOZ_WHATSAPP[[#This Row],[Confirma medio de pago]]="No Cumple"),"Sin Cierre","Cierre")</f>
        <v>Cierre</v>
      </c>
      <c r="Y1712" s="1" t="s">
        <v>46</v>
      </c>
      <c r="Z1712" s="1" t="s">
        <v>46</v>
      </c>
      <c r="AA1712" s="1" t="s">
        <v>46</v>
      </c>
      <c r="AB1712" s="1" t="s">
        <v>46</v>
      </c>
      <c r="AC1712" s="11" t="str">
        <f>IF(OR(VOZ_WHATSAPP[[#This Row],[La comunicación es asertiva, con respeto y evita maltrato]]="No Cumple",VOZ_WHATSAPP[[#This Row],[Cumple con las normativas legales]]="No Cumple"),"No Cumple","Cumple")</f>
        <v>Cumple</v>
      </c>
      <c r="AD1712" s="1" t="s">
        <v>46</v>
      </c>
      <c r="AE1712" s="1" t="s">
        <v>1660</v>
      </c>
      <c r="AF1712" s="4">
        <v>0.96</v>
      </c>
      <c r="AG1712" s="4">
        <f>IF(AND(VOZ_WHATSAPP[[#This Row],[Estado Cierre]]="Sin Cierre",VOZ_WHATSAPP[[#This Row],[Nota Negocio]]="Sin Negocio"),VOZ_WHATSAPP[[#This Row],[Nota]]-24%,VOZ_WHATSAPP[[#This Row],[Nota]])</f>
        <v>0.96</v>
      </c>
      <c r="AH1712" s="8">
        <f>IF(VOZ_WHATSAPP[[#This Row],[Estado Legal]]="No Cumple",0,IF(VOZ_WHATSAPP[[#This Row],[Realiza lectura de guion Legal]]="No Cumple",VOZ_WHATSAPP[[#This Row],[Nota 2]]-50%,VOZ_WHATSAPP[[#This Row],[Nota 2]]))</f>
        <v>0.96</v>
      </c>
    </row>
    <row r="1713" spans="1:34" x14ac:dyDescent="0.25">
      <c r="A1713" s="2" t="str">
        <f>VOZ_WHATSAPP[[#This Row],[ID Asesor]]&amp;VOZ_WHATSAPP[[#This Row],[Fecha Monitoreo]]</f>
        <v>399645855</v>
      </c>
      <c r="B1713" s="2">
        <v>45855</v>
      </c>
      <c r="C1713" s="1" t="s">
        <v>59</v>
      </c>
      <c r="D1713" s="1">
        <v>3996</v>
      </c>
      <c r="E1713" s="2">
        <v>45855</v>
      </c>
      <c r="F1713" s="3">
        <v>0.37430555555555556</v>
      </c>
      <c r="G1713" s="1" t="s">
        <v>43</v>
      </c>
      <c r="H1713" s="1" t="s">
        <v>44</v>
      </c>
      <c r="I1713" s="1">
        <v>1390</v>
      </c>
      <c r="J1713" s="1">
        <v>3203135840</v>
      </c>
      <c r="K1713" s="1" t="s">
        <v>45</v>
      </c>
      <c r="L1713" s="1" t="s">
        <v>46</v>
      </c>
      <c r="M1713" s="1" t="s">
        <v>47</v>
      </c>
      <c r="N1713" s="1" t="s">
        <v>46</v>
      </c>
      <c r="O1713" s="1" t="s">
        <v>46</v>
      </c>
      <c r="P1713" s="1" t="s">
        <v>54</v>
      </c>
      <c r="Q1713" s="1" t="s">
        <v>46</v>
      </c>
      <c r="R1713" s="1" t="s">
        <v>46</v>
      </c>
      <c r="S1713" s="1" t="s">
        <v>46</v>
      </c>
      <c r="T1713" s="12" t="str">
        <f>IF(OR(VOZ_WHATSAPP[[#This Row],[Brinda argumentos coherentes a la objeción]]="No Cumple",VOZ_WHATSAPP[[#This Row],[Despliegue de Beneficios y/o consecuencias]]="No Cumple"),"Sin Negocio","Negocio")</f>
        <v>Negocio</v>
      </c>
      <c r="U1713" s="1" t="s">
        <v>48</v>
      </c>
      <c r="V1713" s="1" t="s">
        <v>48</v>
      </c>
      <c r="W1713" s="1" t="s">
        <v>48</v>
      </c>
      <c r="X1713" s="12" t="str">
        <f>IF(OR(VOZ_WHATSAPP[[#This Row],[Confirma Valor de pago]]="No Cumple",VOZ_WHATSAPP[[#This Row],[Confirma hora de pago]]="No Cumple",VOZ_WHATSAPP[[#This Row],[Confirma medio de pago]]="No Cumple"),"Sin Cierre","Cierre")</f>
        <v>Cierre</v>
      </c>
      <c r="Y1713" s="1" t="s">
        <v>54</v>
      </c>
      <c r="Z1713" s="1" t="s">
        <v>54</v>
      </c>
      <c r="AA1713" s="1" t="s">
        <v>46</v>
      </c>
      <c r="AB1713" s="1" t="s">
        <v>46</v>
      </c>
      <c r="AC1713" s="11" t="str">
        <f>IF(OR(VOZ_WHATSAPP[[#This Row],[La comunicación es asertiva, con respeto y evita maltrato]]="No Cumple",VOZ_WHATSAPP[[#This Row],[Cumple con las normativas legales]]="No Cumple"),"No Cumple","Cumple")</f>
        <v>Cumple</v>
      </c>
      <c r="AD1713" s="1" t="s">
        <v>47</v>
      </c>
      <c r="AE1713" s="1" t="s">
        <v>1661</v>
      </c>
      <c r="AF1713" s="4">
        <v>0.68</v>
      </c>
      <c r="AG1713" s="4">
        <f>IF(AND(VOZ_WHATSAPP[[#This Row],[Estado Cierre]]="Sin Cierre",VOZ_WHATSAPP[[#This Row],[Nota Negocio]]="Sin Negocio"),VOZ_WHATSAPP[[#This Row],[Nota]]-24%,VOZ_WHATSAPP[[#This Row],[Nota]])</f>
        <v>0.68</v>
      </c>
      <c r="AH1713" s="8">
        <f>IF(VOZ_WHATSAPP[[#This Row],[Estado Legal]]="No Cumple",0,IF(VOZ_WHATSAPP[[#This Row],[Realiza lectura de guion Legal]]="No Cumple",VOZ_WHATSAPP[[#This Row],[Nota 2]]-50%,VOZ_WHATSAPP[[#This Row],[Nota 2]]))</f>
        <v>0.18000000000000005</v>
      </c>
    </row>
    <row r="1714" spans="1:34" x14ac:dyDescent="0.25">
      <c r="A1714" s="2" t="str">
        <f>VOZ_WHATSAPP[[#This Row],[ID Asesor]]&amp;VOZ_WHATSAPP[[#This Row],[Fecha Monitoreo]]</f>
        <v>381545855</v>
      </c>
      <c r="B1714" s="2">
        <v>45855</v>
      </c>
      <c r="C1714" s="1" t="s">
        <v>42</v>
      </c>
      <c r="D1714" s="1">
        <v>3815</v>
      </c>
      <c r="E1714" s="2">
        <v>45855</v>
      </c>
      <c r="F1714" s="3">
        <v>0.36041666666666666</v>
      </c>
      <c r="G1714" s="1" t="s">
        <v>58</v>
      </c>
      <c r="H1714" s="1" t="s">
        <v>44</v>
      </c>
      <c r="I1714" s="1">
        <v>584</v>
      </c>
      <c r="J1714" s="1">
        <v>3008654065</v>
      </c>
      <c r="K1714" s="1" t="s">
        <v>45</v>
      </c>
      <c r="L1714" s="1" t="s">
        <v>46</v>
      </c>
      <c r="M1714" s="1" t="s">
        <v>46</v>
      </c>
      <c r="N1714" s="1" t="s">
        <v>46</v>
      </c>
      <c r="O1714" s="1" t="s">
        <v>54</v>
      </c>
      <c r="P1714" s="1" t="s">
        <v>46</v>
      </c>
      <c r="Q1714" s="1" t="s">
        <v>46</v>
      </c>
      <c r="R1714" s="1" t="s">
        <v>46</v>
      </c>
      <c r="S1714" s="1" t="s">
        <v>47</v>
      </c>
      <c r="T1714" s="12" t="str">
        <f>IF(OR(VOZ_WHATSAPP[[#This Row],[Brinda argumentos coherentes a la objeción]]="No Cumple",VOZ_WHATSAPP[[#This Row],[Despliegue de Beneficios y/o consecuencias]]="No Cumple"),"Sin Negocio","Negocio")</f>
        <v>Sin Negocio</v>
      </c>
      <c r="U1714" s="1" t="s">
        <v>47</v>
      </c>
      <c r="V1714" s="1" t="s">
        <v>46</v>
      </c>
      <c r="W1714" s="1" t="s">
        <v>46</v>
      </c>
      <c r="X1714" s="12" t="str">
        <f>IF(OR(VOZ_WHATSAPP[[#This Row],[Confirma Valor de pago]]="No Cumple",VOZ_WHATSAPP[[#This Row],[Confirma hora de pago]]="No Cumple",VOZ_WHATSAPP[[#This Row],[Confirma medio de pago]]="No Cumple"),"Sin Cierre","Cierre")</f>
        <v>Sin Cierre</v>
      </c>
      <c r="Y1714" s="1" t="s">
        <v>46</v>
      </c>
      <c r="Z1714" s="1" t="s">
        <v>54</v>
      </c>
      <c r="AA1714" s="1" t="s">
        <v>46</v>
      </c>
      <c r="AB1714" s="1" t="s">
        <v>46</v>
      </c>
      <c r="AC1714" s="11" t="str">
        <f>IF(OR(VOZ_WHATSAPP[[#This Row],[La comunicación es asertiva, con respeto y evita maltrato]]="No Cumple",VOZ_WHATSAPP[[#This Row],[Cumple con las normativas legales]]="No Cumple"),"No Cumple","Cumple")</f>
        <v>Cumple</v>
      </c>
      <c r="AD1714" s="1" t="s">
        <v>46</v>
      </c>
      <c r="AE1714" s="1" t="s">
        <v>1662</v>
      </c>
      <c r="AF1714" s="4">
        <v>0.62</v>
      </c>
      <c r="AG1714" s="4">
        <f>IF(AND(VOZ_WHATSAPP[[#This Row],[Estado Cierre]]="Sin Cierre",VOZ_WHATSAPP[[#This Row],[Nota Negocio]]="Sin Negocio"),VOZ_WHATSAPP[[#This Row],[Nota]]-24%,VOZ_WHATSAPP[[#This Row],[Nota]])</f>
        <v>0.38</v>
      </c>
      <c r="AH1714" s="8">
        <f>IF(VOZ_WHATSAPP[[#This Row],[Estado Legal]]="No Cumple",0,IF(VOZ_WHATSAPP[[#This Row],[Realiza lectura de guion Legal]]="No Cumple",VOZ_WHATSAPP[[#This Row],[Nota 2]]-50%,VOZ_WHATSAPP[[#This Row],[Nota 2]]))</f>
        <v>0.38</v>
      </c>
    </row>
    <row r="1715" spans="1:34" x14ac:dyDescent="0.25">
      <c r="A1715" s="2" t="str">
        <f>VOZ_WHATSAPP[[#This Row],[ID Asesor]]&amp;VOZ_WHATSAPP[[#This Row],[Fecha Monitoreo]]</f>
        <v>336845855</v>
      </c>
      <c r="B1715" s="2">
        <v>45855</v>
      </c>
      <c r="C1715" s="1" t="s">
        <v>42</v>
      </c>
      <c r="D1715" s="1">
        <v>3368</v>
      </c>
      <c r="E1715" s="2">
        <v>45855</v>
      </c>
      <c r="F1715" s="3">
        <v>0.35347222222222224</v>
      </c>
      <c r="G1715" s="1" t="s">
        <v>58</v>
      </c>
      <c r="H1715" s="1" t="s">
        <v>44</v>
      </c>
      <c r="I1715" s="1">
        <v>403</v>
      </c>
      <c r="J1715" s="1">
        <v>3135384764</v>
      </c>
      <c r="K1715" s="1" t="s">
        <v>45</v>
      </c>
      <c r="L1715" s="1" t="s">
        <v>46</v>
      </c>
      <c r="M1715" s="1" t="s">
        <v>46</v>
      </c>
      <c r="N1715" s="1" t="s">
        <v>46</v>
      </c>
      <c r="O1715" s="1" t="s">
        <v>46</v>
      </c>
      <c r="P1715" s="1" t="s">
        <v>46</v>
      </c>
      <c r="Q1715" s="1" t="s">
        <v>48</v>
      </c>
      <c r="R1715" s="1" t="s">
        <v>48</v>
      </c>
      <c r="S1715" s="1" t="s">
        <v>48</v>
      </c>
      <c r="T1715" s="12" t="str">
        <f>IF(OR(VOZ_WHATSAPP[[#This Row],[Brinda argumentos coherentes a la objeción]]="No Cumple",VOZ_WHATSAPP[[#This Row],[Despliegue de Beneficios y/o consecuencias]]="No Cumple"),"Sin Negocio","Negocio")</f>
        <v>Negocio</v>
      </c>
      <c r="U1715" s="1" t="s">
        <v>46</v>
      </c>
      <c r="V1715" s="1" t="s">
        <v>46</v>
      </c>
      <c r="W1715" s="1" t="s">
        <v>46</v>
      </c>
      <c r="X1715" s="12" t="str">
        <f>IF(OR(VOZ_WHATSAPP[[#This Row],[Confirma Valor de pago]]="No Cumple",VOZ_WHATSAPP[[#This Row],[Confirma hora de pago]]="No Cumple",VOZ_WHATSAPP[[#This Row],[Confirma medio de pago]]="No Cumple"),"Sin Cierre","Cierre")</f>
        <v>Cierre</v>
      </c>
      <c r="Y1715" s="1" t="s">
        <v>46</v>
      </c>
      <c r="Z1715" s="1" t="s">
        <v>46</v>
      </c>
      <c r="AA1715" s="1" t="s">
        <v>46</v>
      </c>
      <c r="AB1715" s="1" t="s">
        <v>46</v>
      </c>
      <c r="AC1715" s="11" t="str">
        <f>IF(OR(VOZ_WHATSAPP[[#This Row],[La comunicación es asertiva, con respeto y evita maltrato]]="No Cumple",VOZ_WHATSAPP[[#This Row],[Cumple con las normativas legales]]="No Cumple"),"No Cumple","Cumple")</f>
        <v>Cumple</v>
      </c>
      <c r="AD1715" s="1" t="s">
        <v>46</v>
      </c>
      <c r="AE1715" s="1" t="s">
        <v>101</v>
      </c>
      <c r="AF1715" s="4">
        <v>1</v>
      </c>
      <c r="AG1715" s="4">
        <f>IF(AND(VOZ_WHATSAPP[[#This Row],[Estado Cierre]]="Sin Cierre",VOZ_WHATSAPP[[#This Row],[Nota Negocio]]="Sin Negocio"),VOZ_WHATSAPP[[#This Row],[Nota]]-24%,VOZ_WHATSAPP[[#This Row],[Nota]])</f>
        <v>1</v>
      </c>
      <c r="AH1715" s="8">
        <f>IF(VOZ_WHATSAPP[[#This Row],[Estado Legal]]="No Cumple",0,IF(VOZ_WHATSAPP[[#This Row],[Realiza lectura de guion Legal]]="No Cumple",VOZ_WHATSAPP[[#This Row],[Nota 2]]-50%,VOZ_WHATSAPP[[#This Row],[Nota 2]]))</f>
        <v>1</v>
      </c>
    </row>
    <row r="1716" spans="1:34" x14ac:dyDescent="0.25">
      <c r="A1716" s="2" t="str">
        <f>VOZ_WHATSAPP[[#This Row],[ID Asesor]]&amp;VOZ_WHATSAPP[[#This Row],[Fecha Monitoreo]]</f>
        <v>377145855</v>
      </c>
      <c r="B1716" s="2">
        <v>45855</v>
      </c>
      <c r="C1716" s="1" t="s">
        <v>126</v>
      </c>
      <c r="D1716" s="1">
        <v>3771</v>
      </c>
      <c r="E1716" s="2">
        <v>45855</v>
      </c>
      <c r="F1716" s="3">
        <v>0.3923611111111111</v>
      </c>
      <c r="G1716" s="1" t="s">
        <v>51</v>
      </c>
      <c r="H1716" s="1" t="s">
        <v>44</v>
      </c>
      <c r="I1716" s="1">
        <v>581</v>
      </c>
      <c r="J1716" s="1">
        <v>3116672292</v>
      </c>
      <c r="K1716" s="1" t="s">
        <v>45</v>
      </c>
      <c r="L1716" s="1" t="s">
        <v>47</v>
      </c>
      <c r="M1716" s="1" t="s">
        <v>46</v>
      </c>
      <c r="N1716" s="1" t="s">
        <v>46</v>
      </c>
      <c r="O1716" s="1" t="s">
        <v>46</v>
      </c>
      <c r="P1716" s="1" t="s">
        <v>46</v>
      </c>
      <c r="Q1716" s="1" t="s">
        <v>46</v>
      </c>
      <c r="R1716" s="1" t="s">
        <v>46</v>
      </c>
      <c r="S1716" s="1" t="s">
        <v>46</v>
      </c>
      <c r="T1716" s="12" t="str">
        <f>IF(OR(VOZ_WHATSAPP[[#This Row],[Brinda argumentos coherentes a la objeción]]="No Cumple",VOZ_WHATSAPP[[#This Row],[Despliegue de Beneficios y/o consecuencias]]="No Cumple"),"Sin Negocio","Negocio")</f>
        <v>Negocio</v>
      </c>
      <c r="U1716" s="1" t="s">
        <v>48</v>
      </c>
      <c r="V1716" s="1" t="s">
        <v>48</v>
      </c>
      <c r="W1716" s="1" t="s">
        <v>48</v>
      </c>
      <c r="X1716" s="12" t="str">
        <f>IF(OR(VOZ_WHATSAPP[[#This Row],[Confirma Valor de pago]]="No Cumple",VOZ_WHATSAPP[[#This Row],[Confirma hora de pago]]="No Cumple",VOZ_WHATSAPP[[#This Row],[Confirma medio de pago]]="No Cumple"),"Sin Cierre","Cierre")</f>
        <v>Cierre</v>
      </c>
      <c r="Y1716" s="1" t="s">
        <v>46</v>
      </c>
      <c r="Z1716" s="1" t="s">
        <v>48</v>
      </c>
      <c r="AA1716" s="1" t="s">
        <v>46</v>
      </c>
      <c r="AB1716" s="1" t="s">
        <v>54</v>
      </c>
      <c r="AC1716" s="11" t="str">
        <f>IF(OR(VOZ_WHATSAPP[[#This Row],[La comunicación es asertiva, con respeto y evita maltrato]]="No Cumple",VOZ_WHATSAPP[[#This Row],[Cumple con las normativas legales]]="No Cumple"),"No Cumple","Cumple")</f>
        <v>No Cumple</v>
      </c>
      <c r="AD1716" s="1" t="s">
        <v>47</v>
      </c>
      <c r="AE1716" s="1" t="s">
        <v>1663</v>
      </c>
      <c r="AF1716" s="4">
        <v>0.96</v>
      </c>
      <c r="AG1716" s="4">
        <f>IF(AND(VOZ_WHATSAPP[[#This Row],[Estado Cierre]]="Sin Cierre",VOZ_WHATSAPP[[#This Row],[Nota Negocio]]="Sin Negocio"),VOZ_WHATSAPP[[#This Row],[Nota]]-24%,VOZ_WHATSAPP[[#This Row],[Nota]])</f>
        <v>0.96</v>
      </c>
      <c r="AH1716" s="8">
        <f>IF(VOZ_WHATSAPP[[#This Row],[Estado Legal]]="No Cumple",0,IF(VOZ_WHATSAPP[[#This Row],[Realiza lectura de guion Legal]]="No Cumple",VOZ_WHATSAPP[[#This Row],[Nota 2]]-50%,VOZ_WHATSAPP[[#This Row],[Nota 2]]))</f>
        <v>0</v>
      </c>
    </row>
    <row r="1717" spans="1:34" x14ac:dyDescent="0.25">
      <c r="A1717" s="2" t="str">
        <f>VOZ_WHATSAPP[[#This Row],[ID Asesor]]&amp;VOZ_WHATSAPP[[#This Row],[Fecha Monitoreo]]</f>
        <v>313345855</v>
      </c>
      <c r="B1717" s="2">
        <v>45855</v>
      </c>
      <c r="C1717" s="1" t="s">
        <v>696</v>
      </c>
      <c r="D1717" s="1">
        <v>3133</v>
      </c>
      <c r="E1717" s="2">
        <v>45855</v>
      </c>
      <c r="F1717" s="3">
        <v>0.40555555555555556</v>
      </c>
      <c r="G1717" s="1" t="s">
        <v>60</v>
      </c>
      <c r="H1717" s="1" t="s">
        <v>44</v>
      </c>
      <c r="I1717" s="1">
        <v>1355</v>
      </c>
      <c r="J1717" s="1">
        <v>3144570805</v>
      </c>
      <c r="K1717" s="1" t="s">
        <v>45</v>
      </c>
      <c r="L1717" s="1" t="s">
        <v>46</v>
      </c>
      <c r="M1717" s="1" t="s">
        <v>46</v>
      </c>
      <c r="N1717" s="1" t="s">
        <v>46</v>
      </c>
      <c r="O1717" s="1" t="s">
        <v>46</v>
      </c>
      <c r="P1717" s="1" t="s">
        <v>46</v>
      </c>
      <c r="Q1717" s="1" t="s">
        <v>48</v>
      </c>
      <c r="R1717" s="1" t="s">
        <v>48</v>
      </c>
      <c r="S1717" s="1" t="s">
        <v>46</v>
      </c>
      <c r="T1717" s="12" t="str">
        <f>IF(OR(VOZ_WHATSAPP[[#This Row],[Brinda argumentos coherentes a la objeción]]="No Cumple",VOZ_WHATSAPP[[#This Row],[Despliegue de Beneficios y/o consecuencias]]="No Cumple"),"Sin Negocio","Negocio")</f>
        <v>Negocio</v>
      </c>
      <c r="U1717" s="1" t="s">
        <v>46</v>
      </c>
      <c r="V1717" s="1" t="s">
        <v>46</v>
      </c>
      <c r="W1717" s="1" t="s">
        <v>46</v>
      </c>
      <c r="X1717" s="12" t="str">
        <f>IF(OR(VOZ_WHATSAPP[[#This Row],[Confirma Valor de pago]]="No Cumple",VOZ_WHATSAPP[[#This Row],[Confirma hora de pago]]="No Cumple",VOZ_WHATSAPP[[#This Row],[Confirma medio de pago]]="No Cumple"),"Sin Cierre","Cierre")</f>
        <v>Cierre</v>
      </c>
      <c r="Y1717" s="1" t="s">
        <v>46</v>
      </c>
      <c r="Z1717" s="1" t="s">
        <v>46</v>
      </c>
      <c r="AA1717" s="1" t="s">
        <v>46</v>
      </c>
      <c r="AB1717" s="1" t="s">
        <v>46</v>
      </c>
      <c r="AC1717" s="11" t="str">
        <f>IF(OR(VOZ_WHATSAPP[[#This Row],[La comunicación es asertiva, con respeto y evita maltrato]]="No Cumple",VOZ_WHATSAPP[[#This Row],[Cumple con las normativas legales]]="No Cumple"),"No Cumple","Cumple")</f>
        <v>Cumple</v>
      </c>
      <c r="AD1717" s="1" t="s">
        <v>46</v>
      </c>
      <c r="AE1717" s="1" t="s">
        <v>915</v>
      </c>
      <c r="AF1717" s="4">
        <v>1</v>
      </c>
      <c r="AG1717" s="4">
        <f>IF(AND(VOZ_WHATSAPP[[#This Row],[Estado Cierre]]="Sin Cierre",VOZ_WHATSAPP[[#This Row],[Nota Negocio]]="Sin Negocio"),VOZ_WHATSAPP[[#This Row],[Nota]]-24%,VOZ_WHATSAPP[[#This Row],[Nota]])</f>
        <v>1</v>
      </c>
      <c r="AH1717" s="8">
        <f>IF(VOZ_WHATSAPP[[#This Row],[Estado Legal]]="No Cumple",0,IF(VOZ_WHATSAPP[[#This Row],[Realiza lectura de guion Legal]]="No Cumple",VOZ_WHATSAPP[[#This Row],[Nota 2]]-50%,VOZ_WHATSAPP[[#This Row],[Nota 2]]))</f>
        <v>1</v>
      </c>
    </row>
    <row r="1718" spans="1:34" x14ac:dyDescent="0.25">
      <c r="A1718" s="2" t="str">
        <f>VOZ_WHATSAPP[[#This Row],[ID Asesor]]&amp;VOZ_WHATSAPP[[#This Row],[Fecha Monitoreo]]</f>
        <v>376345855</v>
      </c>
      <c r="B1718" s="2">
        <v>45855</v>
      </c>
      <c r="C1718" s="1" t="s">
        <v>59</v>
      </c>
      <c r="D1718" s="1">
        <v>3763</v>
      </c>
      <c r="E1718" s="2">
        <v>45855</v>
      </c>
      <c r="F1718" s="3">
        <v>0.37708333333333333</v>
      </c>
      <c r="G1718" s="1" t="s">
        <v>51</v>
      </c>
      <c r="H1718" s="1" t="s">
        <v>44</v>
      </c>
      <c r="I1718" s="1">
        <v>1416</v>
      </c>
      <c r="J1718" s="1">
        <v>3164622750</v>
      </c>
      <c r="K1718" s="1" t="s">
        <v>45</v>
      </c>
      <c r="L1718" s="1" t="s">
        <v>46</v>
      </c>
      <c r="M1718" s="1" t="s">
        <v>46</v>
      </c>
      <c r="N1718" s="1" t="s">
        <v>46</v>
      </c>
      <c r="O1718" s="1" t="s">
        <v>46</v>
      </c>
      <c r="P1718" s="1" t="s">
        <v>46</v>
      </c>
      <c r="Q1718" s="1" t="s">
        <v>46</v>
      </c>
      <c r="R1718" s="1" t="s">
        <v>46</v>
      </c>
      <c r="S1718" s="1" t="s">
        <v>46</v>
      </c>
      <c r="T1718" s="12" t="str">
        <f>IF(OR(VOZ_WHATSAPP[[#This Row],[Brinda argumentos coherentes a la objeción]]="No Cumple",VOZ_WHATSAPP[[#This Row],[Despliegue de Beneficios y/o consecuencias]]="No Cumple"),"Sin Negocio","Negocio")</f>
        <v>Negocio</v>
      </c>
      <c r="U1718" s="1" t="s">
        <v>48</v>
      </c>
      <c r="V1718" s="1" t="s">
        <v>48</v>
      </c>
      <c r="W1718" s="1" t="s">
        <v>48</v>
      </c>
      <c r="X1718" s="12" t="str">
        <f>IF(OR(VOZ_WHATSAPP[[#This Row],[Confirma Valor de pago]]="No Cumple",VOZ_WHATSAPP[[#This Row],[Confirma hora de pago]]="No Cumple",VOZ_WHATSAPP[[#This Row],[Confirma medio de pago]]="No Cumple"),"Sin Cierre","Cierre")</f>
        <v>Cierre</v>
      </c>
      <c r="Y1718" s="1" t="s">
        <v>46</v>
      </c>
      <c r="Z1718" s="1" t="s">
        <v>46</v>
      </c>
      <c r="AA1718" s="1" t="s">
        <v>46</v>
      </c>
      <c r="AB1718" s="1" t="s">
        <v>46</v>
      </c>
      <c r="AC1718" s="11" t="str">
        <f>IF(OR(VOZ_WHATSAPP[[#This Row],[La comunicación es asertiva, con respeto y evita maltrato]]="No Cumple",VOZ_WHATSAPP[[#This Row],[Cumple con las normativas legales]]="No Cumple"),"No Cumple","Cumple")</f>
        <v>Cumple</v>
      </c>
      <c r="AD1718" s="1" t="s">
        <v>46</v>
      </c>
      <c r="AE1718" s="1" t="s">
        <v>1664</v>
      </c>
      <c r="AF1718" s="4">
        <v>1</v>
      </c>
      <c r="AG1718" s="4">
        <f>IF(AND(VOZ_WHATSAPP[[#This Row],[Estado Cierre]]="Sin Cierre",VOZ_WHATSAPP[[#This Row],[Nota Negocio]]="Sin Negocio"),VOZ_WHATSAPP[[#This Row],[Nota]]-24%,VOZ_WHATSAPP[[#This Row],[Nota]])</f>
        <v>1</v>
      </c>
      <c r="AH1718" s="8">
        <f>IF(VOZ_WHATSAPP[[#This Row],[Estado Legal]]="No Cumple",0,IF(VOZ_WHATSAPP[[#This Row],[Realiza lectura de guion Legal]]="No Cumple",VOZ_WHATSAPP[[#This Row],[Nota 2]]-50%,VOZ_WHATSAPP[[#This Row],[Nota 2]]))</f>
        <v>1</v>
      </c>
    </row>
    <row r="1719" spans="1:34" x14ac:dyDescent="0.25">
      <c r="A1719" s="2" t="str">
        <f>VOZ_WHATSAPP[[#This Row],[ID Asesor]]&amp;VOZ_WHATSAPP[[#This Row],[Fecha Monitoreo]]</f>
        <v>387345855</v>
      </c>
      <c r="B1719" s="2">
        <v>45855</v>
      </c>
      <c r="C1719" s="1" t="s">
        <v>696</v>
      </c>
      <c r="D1719" s="1">
        <v>3873</v>
      </c>
      <c r="E1719" s="2">
        <v>45855</v>
      </c>
      <c r="F1719" s="3">
        <v>0.37222222222222223</v>
      </c>
      <c r="G1719" s="1" t="s">
        <v>43</v>
      </c>
      <c r="H1719" s="1" t="s">
        <v>44</v>
      </c>
      <c r="I1719" s="1">
        <v>1426</v>
      </c>
      <c r="J1719" s="1">
        <v>3165242849</v>
      </c>
      <c r="K1719" s="1" t="s">
        <v>45</v>
      </c>
      <c r="L1719" s="1" t="s">
        <v>46</v>
      </c>
      <c r="M1719" s="1" t="s">
        <v>46</v>
      </c>
      <c r="N1719" s="1" t="s">
        <v>46</v>
      </c>
      <c r="O1719" s="1" t="s">
        <v>46</v>
      </c>
      <c r="P1719" s="1" t="s">
        <v>46</v>
      </c>
      <c r="Q1719" s="1" t="s">
        <v>46</v>
      </c>
      <c r="R1719" s="1" t="s">
        <v>46</v>
      </c>
      <c r="S1719" s="1" t="s">
        <v>46</v>
      </c>
      <c r="T1719" s="12" t="str">
        <f>IF(OR(VOZ_WHATSAPP[[#This Row],[Brinda argumentos coherentes a la objeción]]="No Cumple",VOZ_WHATSAPP[[#This Row],[Despliegue de Beneficios y/o consecuencias]]="No Cumple"),"Sin Negocio","Negocio")</f>
        <v>Negocio</v>
      </c>
      <c r="U1719" s="1" t="s">
        <v>48</v>
      </c>
      <c r="V1719" s="1" t="s">
        <v>48</v>
      </c>
      <c r="W1719" s="1" t="s">
        <v>48</v>
      </c>
      <c r="X1719" s="12" t="str">
        <f>IF(OR(VOZ_WHATSAPP[[#This Row],[Confirma Valor de pago]]="No Cumple",VOZ_WHATSAPP[[#This Row],[Confirma hora de pago]]="No Cumple",VOZ_WHATSAPP[[#This Row],[Confirma medio de pago]]="No Cumple"),"Sin Cierre","Cierre")</f>
        <v>Cierre</v>
      </c>
      <c r="Y1719" s="1" t="s">
        <v>46</v>
      </c>
      <c r="Z1719" s="1" t="s">
        <v>46</v>
      </c>
      <c r="AA1719" s="1" t="s">
        <v>46</v>
      </c>
      <c r="AB1719" s="1" t="s">
        <v>46</v>
      </c>
      <c r="AC1719" s="11" t="str">
        <f>IF(OR(VOZ_WHATSAPP[[#This Row],[La comunicación es asertiva, con respeto y evita maltrato]]="No Cumple",VOZ_WHATSAPP[[#This Row],[Cumple con las normativas legales]]="No Cumple"),"No Cumple","Cumple")</f>
        <v>Cumple</v>
      </c>
      <c r="AD1719" s="1" t="s">
        <v>46</v>
      </c>
      <c r="AE1719" s="1" t="s">
        <v>915</v>
      </c>
      <c r="AF1719" s="4">
        <v>1</v>
      </c>
      <c r="AG1719" s="4">
        <f>IF(AND(VOZ_WHATSAPP[[#This Row],[Estado Cierre]]="Sin Cierre",VOZ_WHATSAPP[[#This Row],[Nota Negocio]]="Sin Negocio"),VOZ_WHATSAPP[[#This Row],[Nota]]-24%,VOZ_WHATSAPP[[#This Row],[Nota]])</f>
        <v>1</v>
      </c>
      <c r="AH1719" s="8">
        <f>IF(VOZ_WHATSAPP[[#This Row],[Estado Legal]]="No Cumple",0,IF(VOZ_WHATSAPP[[#This Row],[Realiza lectura de guion Legal]]="No Cumple",VOZ_WHATSAPP[[#This Row],[Nota 2]]-50%,VOZ_WHATSAPP[[#This Row],[Nota 2]]))</f>
        <v>1</v>
      </c>
    </row>
    <row r="1720" spans="1:34" x14ac:dyDescent="0.25">
      <c r="A1720" s="2" t="str">
        <f>VOZ_WHATSAPP[[#This Row],[ID Asesor]]&amp;VOZ_WHATSAPP[[#This Row],[Fecha Monitoreo]]</f>
        <v>357545855</v>
      </c>
      <c r="B1720" s="2">
        <v>45855</v>
      </c>
      <c r="C1720" s="1" t="s">
        <v>42</v>
      </c>
      <c r="D1720" s="1">
        <v>3575</v>
      </c>
      <c r="E1720" s="2">
        <v>45855</v>
      </c>
      <c r="F1720" s="3">
        <v>0.4284722222222222</v>
      </c>
      <c r="G1720" s="1" t="s">
        <v>58</v>
      </c>
      <c r="H1720" s="1" t="s">
        <v>44</v>
      </c>
      <c r="I1720" s="1">
        <v>492</v>
      </c>
      <c r="J1720" s="1">
        <v>3007727223</v>
      </c>
      <c r="K1720" s="1" t="s">
        <v>45</v>
      </c>
      <c r="L1720" s="1" t="s">
        <v>46</v>
      </c>
      <c r="M1720" s="1" t="s">
        <v>46</v>
      </c>
      <c r="N1720" s="1" t="s">
        <v>46</v>
      </c>
      <c r="O1720" s="1" t="s">
        <v>46</v>
      </c>
      <c r="P1720" s="1" t="s">
        <v>46</v>
      </c>
      <c r="Q1720" s="1" t="s">
        <v>46</v>
      </c>
      <c r="R1720" s="1" t="s">
        <v>47</v>
      </c>
      <c r="S1720" s="1" t="s">
        <v>48</v>
      </c>
      <c r="T1720" s="12" t="str">
        <f>IF(OR(VOZ_WHATSAPP[[#This Row],[Brinda argumentos coherentes a la objeción]]="No Cumple",VOZ_WHATSAPP[[#This Row],[Despliegue de Beneficios y/o consecuencias]]="No Cumple"),"Sin Negocio","Negocio")</f>
        <v>Sin Negocio</v>
      </c>
      <c r="U1720" s="1" t="s">
        <v>46</v>
      </c>
      <c r="V1720" s="1" t="s">
        <v>46</v>
      </c>
      <c r="W1720" s="1" t="s">
        <v>46</v>
      </c>
      <c r="X1720" s="12" t="str">
        <f>IF(OR(VOZ_WHATSAPP[[#This Row],[Confirma Valor de pago]]="No Cumple",VOZ_WHATSAPP[[#This Row],[Confirma hora de pago]]="No Cumple",VOZ_WHATSAPP[[#This Row],[Confirma medio de pago]]="No Cumple"),"Sin Cierre","Cierre")</f>
        <v>Cierre</v>
      </c>
      <c r="Y1720" s="1" t="s">
        <v>46</v>
      </c>
      <c r="Z1720" s="1" t="s">
        <v>46</v>
      </c>
      <c r="AA1720" s="1" t="s">
        <v>46</v>
      </c>
      <c r="AB1720" s="1" t="s">
        <v>54</v>
      </c>
      <c r="AC1720" s="11" t="str">
        <f>IF(OR(VOZ_WHATSAPP[[#This Row],[La comunicación es asertiva, con respeto y evita maltrato]]="No Cumple",VOZ_WHATSAPP[[#This Row],[Cumple con las normativas legales]]="No Cumple"),"No Cumple","Cumple")</f>
        <v>No Cumple</v>
      </c>
      <c r="AD1720" s="1" t="s">
        <v>46</v>
      </c>
      <c r="AE1720" s="1" t="s">
        <v>1665</v>
      </c>
      <c r="AF1720" s="4">
        <v>0.9</v>
      </c>
      <c r="AG1720" s="4">
        <f>IF(AND(VOZ_WHATSAPP[[#This Row],[Estado Cierre]]="Sin Cierre",VOZ_WHATSAPP[[#This Row],[Nota Negocio]]="Sin Negocio"),VOZ_WHATSAPP[[#This Row],[Nota]]-24%,VOZ_WHATSAPP[[#This Row],[Nota]])</f>
        <v>0.9</v>
      </c>
      <c r="AH1720" s="8">
        <f>IF(VOZ_WHATSAPP[[#This Row],[Estado Legal]]="No Cumple",0,IF(VOZ_WHATSAPP[[#This Row],[Realiza lectura de guion Legal]]="No Cumple",VOZ_WHATSAPP[[#This Row],[Nota 2]]-50%,VOZ_WHATSAPP[[#This Row],[Nota 2]]))</f>
        <v>0</v>
      </c>
    </row>
    <row r="1721" spans="1:34" x14ac:dyDescent="0.25">
      <c r="A1721" s="2" t="str">
        <f>VOZ_WHATSAPP[[#This Row],[ID Asesor]]&amp;VOZ_WHATSAPP[[#This Row],[Fecha Monitoreo]]</f>
        <v>392245855</v>
      </c>
      <c r="B1721" s="2">
        <v>45855</v>
      </c>
      <c r="C1721" s="1" t="s">
        <v>59</v>
      </c>
      <c r="D1721" s="1">
        <v>3922</v>
      </c>
      <c r="E1721" s="2">
        <v>45855</v>
      </c>
      <c r="F1721" s="3">
        <v>0.35625000000000001</v>
      </c>
      <c r="G1721" s="1" t="s">
        <v>58</v>
      </c>
      <c r="H1721" s="1" t="s">
        <v>44</v>
      </c>
      <c r="I1721" s="1">
        <v>1101</v>
      </c>
      <c r="J1721" s="1">
        <v>3006270468</v>
      </c>
      <c r="K1721" s="1" t="s">
        <v>45</v>
      </c>
      <c r="L1721" s="1" t="s">
        <v>46</v>
      </c>
      <c r="M1721" s="1" t="s">
        <v>46</v>
      </c>
      <c r="N1721" s="1" t="s">
        <v>46</v>
      </c>
      <c r="O1721" s="1" t="s">
        <v>46</v>
      </c>
      <c r="P1721" s="1" t="s">
        <v>46</v>
      </c>
      <c r="Q1721" s="1" t="s">
        <v>46</v>
      </c>
      <c r="R1721" s="1" t="s">
        <v>46</v>
      </c>
      <c r="S1721" s="1" t="s">
        <v>46</v>
      </c>
      <c r="T1721" s="12" t="str">
        <f>IF(OR(VOZ_WHATSAPP[[#This Row],[Brinda argumentos coherentes a la objeción]]="No Cumple",VOZ_WHATSAPP[[#This Row],[Despliegue de Beneficios y/o consecuencias]]="No Cumple"),"Sin Negocio","Negocio")</f>
        <v>Negocio</v>
      </c>
      <c r="U1721" s="1" t="s">
        <v>48</v>
      </c>
      <c r="V1721" s="1" t="s">
        <v>48</v>
      </c>
      <c r="W1721" s="1" t="s">
        <v>48</v>
      </c>
      <c r="X1721" s="12" t="str">
        <f>IF(OR(VOZ_WHATSAPP[[#This Row],[Confirma Valor de pago]]="No Cumple",VOZ_WHATSAPP[[#This Row],[Confirma hora de pago]]="No Cumple",VOZ_WHATSAPP[[#This Row],[Confirma medio de pago]]="No Cumple"),"Sin Cierre","Cierre")</f>
        <v>Cierre</v>
      </c>
      <c r="Y1721" s="1" t="s">
        <v>46</v>
      </c>
      <c r="Z1721" s="1" t="s">
        <v>46</v>
      </c>
      <c r="AA1721" s="1" t="s">
        <v>46</v>
      </c>
      <c r="AB1721" s="1" t="s">
        <v>46</v>
      </c>
      <c r="AC1721" s="11" t="str">
        <f>IF(OR(VOZ_WHATSAPP[[#This Row],[La comunicación es asertiva, con respeto y evita maltrato]]="No Cumple",VOZ_WHATSAPP[[#This Row],[Cumple con las normativas legales]]="No Cumple"),"No Cumple","Cumple")</f>
        <v>Cumple</v>
      </c>
      <c r="AD1721" s="1" t="s">
        <v>46</v>
      </c>
      <c r="AE1721" s="1" t="s">
        <v>1666</v>
      </c>
      <c r="AF1721" s="4">
        <v>1</v>
      </c>
      <c r="AG1721" s="4">
        <f>IF(AND(VOZ_WHATSAPP[[#This Row],[Estado Cierre]]="Sin Cierre",VOZ_WHATSAPP[[#This Row],[Nota Negocio]]="Sin Negocio"),VOZ_WHATSAPP[[#This Row],[Nota]]-24%,VOZ_WHATSAPP[[#This Row],[Nota]])</f>
        <v>1</v>
      </c>
      <c r="AH1721" s="8">
        <f>IF(VOZ_WHATSAPP[[#This Row],[Estado Legal]]="No Cumple",0,IF(VOZ_WHATSAPP[[#This Row],[Realiza lectura de guion Legal]]="No Cumple",VOZ_WHATSAPP[[#This Row],[Nota 2]]-50%,VOZ_WHATSAPP[[#This Row],[Nota 2]]))</f>
        <v>1</v>
      </c>
    </row>
    <row r="1722" spans="1:34" x14ac:dyDescent="0.25">
      <c r="A1722" s="2" t="str">
        <f>VOZ_WHATSAPP[[#This Row],[ID Asesor]]&amp;VOZ_WHATSAPP[[#This Row],[Fecha Monitoreo]]</f>
        <v>363345855</v>
      </c>
      <c r="B1722" s="2">
        <v>45855</v>
      </c>
      <c r="C1722" s="1" t="s">
        <v>696</v>
      </c>
      <c r="D1722" s="1">
        <v>3633</v>
      </c>
      <c r="E1722" s="2">
        <v>45855</v>
      </c>
      <c r="F1722" s="3">
        <v>0.39374999999999999</v>
      </c>
      <c r="G1722" s="1" t="s">
        <v>43</v>
      </c>
      <c r="H1722" s="1" t="s">
        <v>44</v>
      </c>
      <c r="I1722" s="1">
        <v>1379</v>
      </c>
      <c r="J1722" s="1">
        <v>3002877351</v>
      </c>
      <c r="K1722" s="1" t="s">
        <v>45</v>
      </c>
      <c r="L1722" s="1" t="s">
        <v>47</v>
      </c>
      <c r="M1722" s="1" t="s">
        <v>46</v>
      </c>
      <c r="N1722" s="1" t="s">
        <v>46</v>
      </c>
      <c r="O1722" s="1" t="s">
        <v>46</v>
      </c>
      <c r="P1722" s="1" t="s">
        <v>46</v>
      </c>
      <c r="Q1722" s="1" t="s">
        <v>46</v>
      </c>
      <c r="R1722" s="1" t="s">
        <v>46</v>
      </c>
      <c r="S1722" s="1" t="s">
        <v>46</v>
      </c>
      <c r="T1722" s="12" t="str">
        <f>IF(OR(VOZ_WHATSAPP[[#This Row],[Brinda argumentos coherentes a la objeción]]="No Cumple",VOZ_WHATSAPP[[#This Row],[Despliegue de Beneficios y/o consecuencias]]="No Cumple"),"Sin Negocio","Negocio")</f>
        <v>Negocio</v>
      </c>
      <c r="U1722" s="1" t="s">
        <v>48</v>
      </c>
      <c r="V1722" s="1" t="s">
        <v>48</v>
      </c>
      <c r="W1722" s="1" t="s">
        <v>48</v>
      </c>
      <c r="X1722" s="12" t="str">
        <f>IF(OR(VOZ_WHATSAPP[[#This Row],[Confirma Valor de pago]]="No Cumple",VOZ_WHATSAPP[[#This Row],[Confirma hora de pago]]="No Cumple",VOZ_WHATSAPP[[#This Row],[Confirma medio de pago]]="No Cumple"),"Sin Cierre","Cierre")</f>
        <v>Cierre</v>
      </c>
      <c r="Y1722" s="1" t="s">
        <v>46</v>
      </c>
      <c r="Z1722" s="1" t="s">
        <v>46</v>
      </c>
      <c r="AA1722" s="1" t="s">
        <v>46</v>
      </c>
      <c r="AB1722" s="1" t="s">
        <v>46</v>
      </c>
      <c r="AC1722" s="11" t="str">
        <f>IF(OR(VOZ_WHATSAPP[[#This Row],[La comunicación es asertiva, con respeto y evita maltrato]]="No Cumple",VOZ_WHATSAPP[[#This Row],[Cumple con las normativas legales]]="No Cumple"),"No Cumple","Cumple")</f>
        <v>Cumple</v>
      </c>
      <c r="AD1722" s="1" t="s">
        <v>46</v>
      </c>
      <c r="AE1722" s="1" t="s">
        <v>1667</v>
      </c>
      <c r="AF1722" s="4">
        <v>0.96</v>
      </c>
      <c r="AG1722" s="4">
        <f>IF(AND(VOZ_WHATSAPP[[#This Row],[Estado Cierre]]="Sin Cierre",VOZ_WHATSAPP[[#This Row],[Nota Negocio]]="Sin Negocio"),VOZ_WHATSAPP[[#This Row],[Nota]]-24%,VOZ_WHATSAPP[[#This Row],[Nota]])</f>
        <v>0.96</v>
      </c>
      <c r="AH1722" s="8">
        <f>IF(VOZ_WHATSAPP[[#This Row],[Estado Legal]]="No Cumple",0,IF(VOZ_WHATSAPP[[#This Row],[Realiza lectura de guion Legal]]="No Cumple",VOZ_WHATSAPP[[#This Row],[Nota 2]]-50%,VOZ_WHATSAPP[[#This Row],[Nota 2]]))</f>
        <v>0.96</v>
      </c>
    </row>
    <row r="1723" spans="1:34" x14ac:dyDescent="0.25">
      <c r="A1723" s="2" t="str">
        <f>VOZ_WHATSAPP[[#This Row],[ID Asesor]]&amp;VOZ_WHATSAPP[[#This Row],[Fecha Monitoreo]]</f>
        <v>381045855</v>
      </c>
      <c r="B1723" s="2">
        <v>45855</v>
      </c>
      <c r="C1723" s="1" t="s">
        <v>56</v>
      </c>
      <c r="D1723" s="1">
        <v>3810</v>
      </c>
      <c r="E1723" s="2">
        <v>45855</v>
      </c>
      <c r="F1723" s="3">
        <v>0.44166666666666665</v>
      </c>
      <c r="G1723" s="1" t="s">
        <v>60</v>
      </c>
      <c r="H1723" s="1" t="s">
        <v>44</v>
      </c>
      <c r="I1723" s="1">
        <v>210016359</v>
      </c>
      <c r="J1723" s="1">
        <v>3247511893</v>
      </c>
      <c r="K1723" s="1" t="s">
        <v>45</v>
      </c>
      <c r="L1723" s="1" t="s">
        <v>46</v>
      </c>
      <c r="M1723" s="1" t="s">
        <v>48</v>
      </c>
      <c r="N1723" s="1" t="s">
        <v>46</v>
      </c>
      <c r="O1723" s="1" t="s">
        <v>46</v>
      </c>
      <c r="P1723" s="1" t="s">
        <v>46</v>
      </c>
      <c r="Q1723" s="1" t="s">
        <v>46</v>
      </c>
      <c r="R1723" s="1" t="s">
        <v>46</v>
      </c>
      <c r="S1723" s="1" t="s">
        <v>46</v>
      </c>
      <c r="T1723" s="12" t="str">
        <f>IF(OR(VOZ_WHATSAPP[[#This Row],[Brinda argumentos coherentes a la objeción]]="No Cumple",VOZ_WHATSAPP[[#This Row],[Despliegue de Beneficios y/o consecuencias]]="No Cumple"),"Sin Negocio","Negocio")</f>
        <v>Negocio</v>
      </c>
      <c r="U1723" s="1" t="s">
        <v>48</v>
      </c>
      <c r="V1723" s="1" t="s">
        <v>48</v>
      </c>
      <c r="W1723" s="1" t="s">
        <v>48</v>
      </c>
      <c r="X1723" s="12" t="str">
        <f>IF(OR(VOZ_WHATSAPP[[#This Row],[Confirma Valor de pago]]="No Cumple",VOZ_WHATSAPP[[#This Row],[Confirma hora de pago]]="No Cumple",VOZ_WHATSAPP[[#This Row],[Confirma medio de pago]]="No Cumple"),"Sin Cierre","Cierre")</f>
        <v>Cierre</v>
      </c>
      <c r="Y1723" s="1" t="s">
        <v>48</v>
      </c>
      <c r="Z1723" s="1" t="s">
        <v>46</v>
      </c>
      <c r="AA1723" s="1" t="s">
        <v>46</v>
      </c>
      <c r="AB1723" s="1" t="s">
        <v>46</v>
      </c>
      <c r="AC1723" s="11" t="str">
        <f>IF(OR(VOZ_WHATSAPP[[#This Row],[La comunicación es asertiva, con respeto y evita maltrato]]="No Cumple",VOZ_WHATSAPP[[#This Row],[Cumple con las normativas legales]]="No Cumple"),"No Cumple","Cumple")</f>
        <v>Cumple</v>
      </c>
      <c r="AD1723" s="1" t="s">
        <v>48</v>
      </c>
      <c r="AE1723" s="1" t="s">
        <v>1668</v>
      </c>
      <c r="AF1723" s="4">
        <v>1</v>
      </c>
      <c r="AG1723" s="4">
        <f>IF(AND(VOZ_WHATSAPP[[#This Row],[Estado Cierre]]="Sin Cierre",VOZ_WHATSAPP[[#This Row],[Nota Negocio]]="Sin Negocio"),VOZ_WHATSAPP[[#This Row],[Nota]]-24%,VOZ_WHATSAPP[[#This Row],[Nota]])</f>
        <v>1</v>
      </c>
      <c r="AH1723" s="8">
        <f>IF(VOZ_WHATSAPP[[#This Row],[Estado Legal]]="No Cumple",0,IF(VOZ_WHATSAPP[[#This Row],[Realiza lectura de guion Legal]]="No Cumple",VOZ_WHATSAPP[[#This Row],[Nota 2]]-50%,VOZ_WHATSAPP[[#This Row],[Nota 2]]))</f>
        <v>1</v>
      </c>
    </row>
    <row r="1724" spans="1:34" x14ac:dyDescent="0.25">
      <c r="A1724" s="2" t="str">
        <f>VOZ_WHATSAPP[[#This Row],[ID Asesor]]&amp;VOZ_WHATSAPP[[#This Row],[Fecha Monitoreo]]</f>
        <v>366745855</v>
      </c>
      <c r="B1724" s="2">
        <v>45855</v>
      </c>
      <c r="C1724" s="1" t="s">
        <v>59</v>
      </c>
      <c r="D1724" s="1">
        <v>3667</v>
      </c>
      <c r="E1724" s="2">
        <v>45855</v>
      </c>
      <c r="F1724" s="3">
        <v>0.45208333333333334</v>
      </c>
      <c r="G1724" s="1" t="s">
        <v>60</v>
      </c>
      <c r="H1724" s="1" t="s">
        <v>44</v>
      </c>
      <c r="I1724" s="1">
        <v>1158</v>
      </c>
      <c r="J1724" s="1">
        <v>3142566307</v>
      </c>
      <c r="K1724" s="1" t="s">
        <v>45</v>
      </c>
      <c r="L1724" s="1" t="s">
        <v>46</v>
      </c>
      <c r="M1724" s="1" t="s">
        <v>46</v>
      </c>
      <c r="N1724" s="1" t="s">
        <v>46</v>
      </c>
      <c r="O1724" s="1" t="s">
        <v>46</v>
      </c>
      <c r="P1724" s="1" t="s">
        <v>46</v>
      </c>
      <c r="Q1724" s="1" t="s">
        <v>46</v>
      </c>
      <c r="R1724" s="1" t="s">
        <v>46</v>
      </c>
      <c r="S1724" s="1" t="s">
        <v>46</v>
      </c>
      <c r="T1724" s="12" t="str">
        <f>IF(OR(VOZ_WHATSAPP[[#This Row],[Brinda argumentos coherentes a la objeción]]="No Cumple",VOZ_WHATSAPP[[#This Row],[Despliegue de Beneficios y/o consecuencias]]="No Cumple"),"Sin Negocio","Negocio")</f>
        <v>Negocio</v>
      </c>
      <c r="U1724" s="1" t="s">
        <v>46</v>
      </c>
      <c r="V1724" s="1" t="s">
        <v>46</v>
      </c>
      <c r="W1724" s="1" t="s">
        <v>46</v>
      </c>
      <c r="X1724" s="12" t="str">
        <f>IF(OR(VOZ_WHATSAPP[[#This Row],[Confirma Valor de pago]]="No Cumple",VOZ_WHATSAPP[[#This Row],[Confirma hora de pago]]="No Cumple",VOZ_WHATSAPP[[#This Row],[Confirma medio de pago]]="No Cumple"),"Sin Cierre","Cierre")</f>
        <v>Cierre</v>
      </c>
      <c r="Y1724" s="1" t="s">
        <v>46</v>
      </c>
      <c r="Z1724" s="1" t="s">
        <v>46</v>
      </c>
      <c r="AA1724" s="1" t="s">
        <v>46</v>
      </c>
      <c r="AB1724" s="1" t="s">
        <v>46</v>
      </c>
      <c r="AC1724" s="11" t="str">
        <f>IF(OR(VOZ_WHATSAPP[[#This Row],[La comunicación es asertiva, con respeto y evita maltrato]]="No Cumple",VOZ_WHATSAPP[[#This Row],[Cumple con las normativas legales]]="No Cumple"),"No Cumple","Cumple")</f>
        <v>Cumple</v>
      </c>
      <c r="AD1724" s="1" t="s">
        <v>46</v>
      </c>
      <c r="AE1724" s="1" t="s">
        <v>1669</v>
      </c>
      <c r="AF1724" s="4">
        <v>1</v>
      </c>
      <c r="AG1724" s="4">
        <f>IF(AND(VOZ_WHATSAPP[[#This Row],[Estado Cierre]]="Sin Cierre",VOZ_WHATSAPP[[#This Row],[Nota Negocio]]="Sin Negocio"),VOZ_WHATSAPP[[#This Row],[Nota]]-24%,VOZ_WHATSAPP[[#This Row],[Nota]])</f>
        <v>1</v>
      </c>
      <c r="AH1724" s="8">
        <f>IF(VOZ_WHATSAPP[[#This Row],[Estado Legal]]="No Cumple",0,IF(VOZ_WHATSAPP[[#This Row],[Realiza lectura de guion Legal]]="No Cumple",VOZ_WHATSAPP[[#This Row],[Nota 2]]-50%,VOZ_WHATSAPP[[#This Row],[Nota 2]]))</f>
        <v>1</v>
      </c>
    </row>
    <row r="1725" spans="1:34" x14ac:dyDescent="0.25">
      <c r="A1725" s="2" t="str">
        <f>VOZ_WHATSAPP[[#This Row],[ID Asesor]]&amp;VOZ_WHATSAPP[[#This Row],[Fecha Monitoreo]]</f>
        <v>396445855</v>
      </c>
      <c r="B1725" s="2">
        <v>45855</v>
      </c>
      <c r="C1725" s="1" t="s">
        <v>126</v>
      </c>
      <c r="D1725" s="1">
        <v>3964</v>
      </c>
      <c r="E1725" s="2">
        <v>45855</v>
      </c>
      <c r="F1725" s="3">
        <v>0.45069444444444445</v>
      </c>
      <c r="G1725" s="1" t="s">
        <v>58</v>
      </c>
      <c r="H1725" s="1" t="s">
        <v>44</v>
      </c>
      <c r="I1725" s="1">
        <v>603</v>
      </c>
      <c r="J1725" s="1">
        <v>3225218197</v>
      </c>
      <c r="K1725" s="1" t="s">
        <v>45</v>
      </c>
      <c r="L1725" s="1" t="s">
        <v>46</v>
      </c>
      <c r="M1725" s="1" t="s">
        <v>46</v>
      </c>
      <c r="N1725" s="1" t="s">
        <v>47</v>
      </c>
      <c r="O1725" s="1" t="s">
        <v>54</v>
      </c>
      <c r="P1725" s="1" t="s">
        <v>54</v>
      </c>
      <c r="Q1725" s="1" t="s">
        <v>46</v>
      </c>
      <c r="R1725" s="1" t="s">
        <v>47</v>
      </c>
      <c r="S1725" s="1" t="s">
        <v>47</v>
      </c>
      <c r="T1725" s="12" t="str">
        <f>IF(OR(VOZ_WHATSAPP[[#This Row],[Brinda argumentos coherentes a la objeción]]="No Cumple",VOZ_WHATSAPP[[#This Row],[Despliegue de Beneficios y/o consecuencias]]="No Cumple"),"Sin Negocio","Negocio")</f>
        <v>Sin Negocio</v>
      </c>
      <c r="U1725" s="1" t="s">
        <v>46</v>
      </c>
      <c r="V1725" s="1" t="s">
        <v>47</v>
      </c>
      <c r="W1725" s="1" t="s">
        <v>46</v>
      </c>
      <c r="X1725" s="12" t="str">
        <f>IF(OR(VOZ_WHATSAPP[[#This Row],[Confirma Valor de pago]]="No Cumple",VOZ_WHATSAPP[[#This Row],[Confirma hora de pago]]="No Cumple",VOZ_WHATSAPP[[#This Row],[Confirma medio de pago]]="No Cumple"),"Sin Cierre","Cierre")</f>
        <v>Sin Cierre</v>
      </c>
      <c r="Y1725" s="1" t="s">
        <v>46</v>
      </c>
      <c r="Z1725" s="1" t="s">
        <v>54</v>
      </c>
      <c r="AA1725" s="1" t="s">
        <v>46</v>
      </c>
      <c r="AB1725" s="1" t="s">
        <v>46</v>
      </c>
      <c r="AC1725" s="11" t="str">
        <f>IF(OR(VOZ_WHATSAPP[[#This Row],[La comunicación es asertiva, con respeto y evita maltrato]]="No Cumple",VOZ_WHATSAPP[[#This Row],[Cumple con las normativas legales]]="No Cumple"),"No Cumple","Cumple")</f>
        <v>Cumple</v>
      </c>
      <c r="AD1725" s="1" t="s">
        <v>46</v>
      </c>
      <c r="AE1725" s="1" t="s">
        <v>1670</v>
      </c>
      <c r="AF1725" s="4">
        <v>0.42</v>
      </c>
      <c r="AG1725" s="4">
        <f>IF(AND(VOZ_WHATSAPP[[#This Row],[Estado Cierre]]="Sin Cierre",VOZ_WHATSAPP[[#This Row],[Nota Negocio]]="Sin Negocio"),VOZ_WHATSAPP[[#This Row],[Nota]]-24%,VOZ_WHATSAPP[[#This Row],[Nota]])</f>
        <v>0.18</v>
      </c>
      <c r="AH1725" s="8">
        <f>IF(VOZ_WHATSAPP[[#This Row],[Estado Legal]]="No Cumple",0,IF(VOZ_WHATSAPP[[#This Row],[Realiza lectura de guion Legal]]="No Cumple",VOZ_WHATSAPP[[#This Row],[Nota 2]]-50%,VOZ_WHATSAPP[[#This Row],[Nota 2]]))</f>
        <v>0.18</v>
      </c>
    </row>
    <row r="1726" spans="1:34" x14ac:dyDescent="0.25">
      <c r="A1726" s="2" t="str">
        <f>VOZ_WHATSAPP[[#This Row],[ID Asesor]]&amp;VOZ_WHATSAPP[[#This Row],[Fecha Monitoreo]]</f>
        <v>372945855</v>
      </c>
      <c r="B1726" s="2">
        <v>45855</v>
      </c>
      <c r="C1726" s="1" t="s">
        <v>696</v>
      </c>
      <c r="D1726" s="1">
        <v>3729</v>
      </c>
      <c r="E1726" s="2">
        <v>45855</v>
      </c>
      <c r="F1726" s="3">
        <v>0.40972222222222221</v>
      </c>
      <c r="G1726" s="1" t="s">
        <v>43</v>
      </c>
      <c r="H1726" s="1" t="s">
        <v>44</v>
      </c>
      <c r="I1726" s="1">
        <v>1063</v>
      </c>
      <c r="J1726" s="1">
        <v>3142597648</v>
      </c>
      <c r="K1726" s="1" t="s">
        <v>45</v>
      </c>
      <c r="L1726" s="1" t="s">
        <v>46</v>
      </c>
      <c r="M1726" s="1" t="s">
        <v>46</v>
      </c>
      <c r="N1726" s="1" t="s">
        <v>46</v>
      </c>
      <c r="O1726" s="1" t="s">
        <v>46</v>
      </c>
      <c r="P1726" s="1" t="s">
        <v>46</v>
      </c>
      <c r="Q1726" s="1" t="s">
        <v>46</v>
      </c>
      <c r="R1726" s="1" t="s">
        <v>46</v>
      </c>
      <c r="S1726" s="1" t="s">
        <v>46</v>
      </c>
      <c r="T1726" s="12" t="str">
        <f>IF(OR(VOZ_WHATSAPP[[#This Row],[Brinda argumentos coherentes a la objeción]]="No Cumple",VOZ_WHATSAPP[[#This Row],[Despliegue de Beneficios y/o consecuencias]]="No Cumple"),"Sin Negocio","Negocio")</f>
        <v>Negocio</v>
      </c>
      <c r="U1726" s="1" t="s">
        <v>48</v>
      </c>
      <c r="V1726" s="1" t="s">
        <v>48</v>
      </c>
      <c r="W1726" s="1" t="s">
        <v>46</v>
      </c>
      <c r="X1726" s="12" t="str">
        <f>IF(OR(VOZ_WHATSAPP[[#This Row],[Confirma Valor de pago]]="No Cumple",VOZ_WHATSAPP[[#This Row],[Confirma hora de pago]]="No Cumple",VOZ_WHATSAPP[[#This Row],[Confirma medio de pago]]="No Cumple"),"Sin Cierre","Cierre")</f>
        <v>Cierre</v>
      </c>
      <c r="Y1726" s="1" t="s">
        <v>46</v>
      </c>
      <c r="Z1726" s="1" t="s">
        <v>46</v>
      </c>
      <c r="AA1726" s="1" t="s">
        <v>46</v>
      </c>
      <c r="AB1726" s="1" t="s">
        <v>46</v>
      </c>
      <c r="AC1726" s="11" t="str">
        <f>IF(OR(VOZ_WHATSAPP[[#This Row],[La comunicación es asertiva, con respeto y evita maltrato]]="No Cumple",VOZ_WHATSAPP[[#This Row],[Cumple con las normativas legales]]="No Cumple"),"No Cumple","Cumple")</f>
        <v>Cumple</v>
      </c>
      <c r="AD1726" s="1" t="s">
        <v>46</v>
      </c>
      <c r="AE1726" s="1" t="s">
        <v>915</v>
      </c>
      <c r="AF1726" s="4">
        <v>1</v>
      </c>
      <c r="AG1726" s="4">
        <f>IF(AND(VOZ_WHATSAPP[[#This Row],[Estado Cierre]]="Sin Cierre",VOZ_WHATSAPP[[#This Row],[Nota Negocio]]="Sin Negocio"),VOZ_WHATSAPP[[#This Row],[Nota]]-24%,VOZ_WHATSAPP[[#This Row],[Nota]])</f>
        <v>1</v>
      </c>
      <c r="AH1726" s="8">
        <f>IF(VOZ_WHATSAPP[[#This Row],[Estado Legal]]="No Cumple",0,IF(VOZ_WHATSAPP[[#This Row],[Realiza lectura de guion Legal]]="No Cumple",VOZ_WHATSAPP[[#This Row],[Nota 2]]-50%,VOZ_WHATSAPP[[#This Row],[Nota 2]]))</f>
        <v>1</v>
      </c>
    </row>
    <row r="1727" spans="1:34" x14ac:dyDescent="0.25">
      <c r="A1727" s="2" t="str">
        <f>VOZ_WHATSAPP[[#This Row],[ID Asesor]]&amp;VOZ_WHATSAPP[[#This Row],[Fecha Monitoreo]]</f>
        <v>308545855</v>
      </c>
      <c r="B1727" s="2">
        <v>45855</v>
      </c>
      <c r="C1727" s="1" t="s">
        <v>59</v>
      </c>
      <c r="D1727" s="1">
        <v>3085</v>
      </c>
      <c r="E1727" s="2">
        <v>45855</v>
      </c>
      <c r="F1727" s="3">
        <v>0.3972222222222222</v>
      </c>
      <c r="G1727" s="1" t="s">
        <v>43</v>
      </c>
      <c r="H1727" s="1" t="s">
        <v>44</v>
      </c>
      <c r="I1727" s="1">
        <v>1293</v>
      </c>
      <c r="J1727" s="1">
        <v>3126689021</v>
      </c>
      <c r="K1727" s="1" t="s">
        <v>45</v>
      </c>
      <c r="L1727" s="1" t="s">
        <v>46</v>
      </c>
      <c r="M1727" s="1" t="s">
        <v>46</v>
      </c>
      <c r="N1727" s="1" t="s">
        <v>46</v>
      </c>
      <c r="O1727" s="1" t="s">
        <v>46</v>
      </c>
      <c r="P1727" s="1" t="s">
        <v>46</v>
      </c>
      <c r="Q1727" s="1" t="s">
        <v>46</v>
      </c>
      <c r="R1727" s="1" t="s">
        <v>46</v>
      </c>
      <c r="S1727" s="1" t="s">
        <v>46</v>
      </c>
      <c r="T1727" s="12" t="str">
        <f>IF(OR(VOZ_WHATSAPP[[#This Row],[Brinda argumentos coherentes a la objeción]]="No Cumple",VOZ_WHATSAPP[[#This Row],[Despliegue de Beneficios y/o consecuencias]]="No Cumple"),"Sin Negocio","Negocio")</f>
        <v>Negocio</v>
      </c>
      <c r="U1727" s="1" t="s">
        <v>46</v>
      </c>
      <c r="V1727" s="1" t="s">
        <v>46</v>
      </c>
      <c r="W1727" s="1" t="s">
        <v>46</v>
      </c>
      <c r="X1727" s="12" t="str">
        <f>IF(OR(VOZ_WHATSAPP[[#This Row],[Confirma Valor de pago]]="No Cumple",VOZ_WHATSAPP[[#This Row],[Confirma hora de pago]]="No Cumple",VOZ_WHATSAPP[[#This Row],[Confirma medio de pago]]="No Cumple"),"Sin Cierre","Cierre")</f>
        <v>Cierre</v>
      </c>
      <c r="Y1727" s="1" t="s">
        <v>46</v>
      </c>
      <c r="Z1727" s="1" t="s">
        <v>46</v>
      </c>
      <c r="AA1727" s="1" t="s">
        <v>46</v>
      </c>
      <c r="AB1727" s="1" t="s">
        <v>46</v>
      </c>
      <c r="AC1727" s="11" t="str">
        <f>IF(OR(VOZ_WHATSAPP[[#This Row],[La comunicación es asertiva, con respeto y evita maltrato]]="No Cumple",VOZ_WHATSAPP[[#This Row],[Cumple con las normativas legales]]="No Cumple"),"No Cumple","Cumple")</f>
        <v>Cumple</v>
      </c>
      <c r="AD1727" s="1" t="s">
        <v>46</v>
      </c>
      <c r="AE1727" s="1" t="s">
        <v>62</v>
      </c>
      <c r="AF1727" s="4">
        <v>1</v>
      </c>
      <c r="AG1727" s="4">
        <f>IF(AND(VOZ_WHATSAPP[[#This Row],[Estado Cierre]]="Sin Cierre",VOZ_WHATSAPP[[#This Row],[Nota Negocio]]="Sin Negocio"),VOZ_WHATSAPP[[#This Row],[Nota]]-24%,VOZ_WHATSAPP[[#This Row],[Nota]])</f>
        <v>1</v>
      </c>
      <c r="AH1727" s="8">
        <f>IF(VOZ_WHATSAPP[[#This Row],[Estado Legal]]="No Cumple",0,IF(VOZ_WHATSAPP[[#This Row],[Realiza lectura de guion Legal]]="No Cumple",VOZ_WHATSAPP[[#This Row],[Nota 2]]-50%,VOZ_WHATSAPP[[#This Row],[Nota 2]]))</f>
        <v>1</v>
      </c>
    </row>
    <row r="1728" spans="1:34" x14ac:dyDescent="0.25">
      <c r="A1728" s="2" t="str">
        <f>VOZ_WHATSAPP[[#This Row],[ID Asesor]]&amp;VOZ_WHATSAPP[[#This Row],[Fecha Monitoreo]]</f>
        <v>338245855</v>
      </c>
      <c r="B1728" s="2">
        <v>45855</v>
      </c>
      <c r="C1728" s="1" t="s">
        <v>42</v>
      </c>
      <c r="D1728" s="1">
        <v>3382</v>
      </c>
      <c r="E1728" s="2">
        <v>45854</v>
      </c>
      <c r="F1728" s="3">
        <v>0.50347222222222221</v>
      </c>
      <c r="G1728" s="1" t="s">
        <v>51</v>
      </c>
      <c r="H1728" s="1" t="s">
        <v>71</v>
      </c>
      <c r="I1728" s="1"/>
      <c r="J1728" s="1"/>
      <c r="K1728" s="1"/>
      <c r="L1728" s="1" t="s">
        <v>47</v>
      </c>
      <c r="M1728" s="1" t="s">
        <v>48</v>
      </c>
      <c r="N1728" s="1" t="s">
        <v>48</v>
      </c>
      <c r="O1728" s="1" t="s">
        <v>48</v>
      </c>
      <c r="P1728" s="1" t="s">
        <v>48</v>
      </c>
      <c r="Q1728" s="1" t="s">
        <v>47</v>
      </c>
      <c r="R1728" s="1" t="s">
        <v>47</v>
      </c>
      <c r="S1728" s="1" t="s">
        <v>47</v>
      </c>
      <c r="T1728" s="12" t="str">
        <f>IF(OR(VOZ_WHATSAPP[[#This Row],[Brinda argumentos coherentes a la objeción]]="No Cumple",VOZ_WHATSAPP[[#This Row],[Despliegue de Beneficios y/o consecuencias]]="No Cumple"),"Sin Negocio","Negocio")</f>
        <v>Sin Negocio</v>
      </c>
      <c r="U1728" s="1" t="s">
        <v>48</v>
      </c>
      <c r="V1728" s="1" t="s">
        <v>48</v>
      </c>
      <c r="W1728" s="1" t="s">
        <v>48</v>
      </c>
      <c r="X1728" s="12" t="str">
        <f>IF(OR(VOZ_WHATSAPP[[#This Row],[Confirma Valor de pago]]="No Cumple",VOZ_WHATSAPP[[#This Row],[Confirma hora de pago]]="No Cumple",VOZ_WHATSAPP[[#This Row],[Confirma medio de pago]]="No Cumple"),"Sin Cierre","Cierre")</f>
        <v>Cierre</v>
      </c>
      <c r="Y1728" s="1" t="s">
        <v>48</v>
      </c>
      <c r="Z1728" s="1" t="s">
        <v>48</v>
      </c>
      <c r="AA1728" s="1" t="s">
        <v>54</v>
      </c>
      <c r="AB1728" s="1" t="s">
        <v>54</v>
      </c>
      <c r="AC1728" s="11" t="str">
        <f>IF(OR(VOZ_WHATSAPP[[#This Row],[La comunicación es asertiva, con respeto y evita maltrato]]="No Cumple",VOZ_WHATSAPP[[#This Row],[Cumple con las normativas legales]]="No Cumple"),"No Cumple","Cumple")</f>
        <v>No Cumple</v>
      </c>
      <c r="AD1728" s="1" t="s">
        <v>48</v>
      </c>
      <c r="AE1728" s="1" t="s">
        <v>1671</v>
      </c>
      <c r="AF1728" s="4">
        <v>0.66</v>
      </c>
      <c r="AG1728" s="4">
        <f>IF(AND(VOZ_WHATSAPP[[#This Row],[Estado Cierre]]="Sin Cierre",VOZ_WHATSAPP[[#This Row],[Nota Negocio]]="Sin Negocio"),VOZ_WHATSAPP[[#This Row],[Nota]]-24%,VOZ_WHATSAPP[[#This Row],[Nota]])</f>
        <v>0.66</v>
      </c>
      <c r="AH1728" s="8">
        <f>IF(VOZ_WHATSAPP[[#This Row],[Estado Legal]]="No Cumple",0,IF(VOZ_WHATSAPP[[#This Row],[Realiza lectura de guion Legal]]="No Cumple",VOZ_WHATSAPP[[#This Row],[Nota 2]]-50%,VOZ_WHATSAPP[[#This Row],[Nota 2]]))</f>
        <v>0</v>
      </c>
    </row>
    <row r="1729" spans="1:34" x14ac:dyDescent="0.25">
      <c r="A1729" s="2" t="str">
        <f>VOZ_WHATSAPP[[#This Row],[ID Asesor]]&amp;VOZ_WHATSAPP[[#This Row],[Fecha Monitoreo]]</f>
        <v>337245855</v>
      </c>
      <c r="B1729" s="2">
        <v>45855</v>
      </c>
      <c r="C1729" s="1" t="s">
        <v>126</v>
      </c>
      <c r="D1729" s="1">
        <v>3372</v>
      </c>
      <c r="E1729" s="2">
        <v>45855</v>
      </c>
      <c r="F1729" s="3">
        <v>0.42986111111111114</v>
      </c>
      <c r="G1729" s="1" t="s">
        <v>58</v>
      </c>
      <c r="H1729" s="1" t="s">
        <v>44</v>
      </c>
      <c r="I1729" s="1">
        <v>401</v>
      </c>
      <c r="J1729" s="1">
        <v>3214343300</v>
      </c>
      <c r="K1729" s="1" t="s">
        <v>45</v>
      </c>
      <c r="L1729" s="1" t="s">
        <v>46</v>
      </c>
      <c r="M1729" s="1" t="s">
        <v>46</v>
      </c>
      <c r="N1729" s="1" t="s">
        <v>46</v>
      </c>
      <c r="O1729" s="1" t="s">
        <v>46</v>
      </c>
      <c r="P1729" s="1" t="s">
        <v>46</v>
      </c>
      <c r="Q1729" s="1" t="s">
        <v>48</v>
      </c>
      <c r="R1729" s="1" t="s">
        <v>48</v>
      </c>
      <c r="S1729" s="1" t="s">
        <v>46</v>
      </c>
      <c r="T1729" s="12" t="str">
        <f>IF(OR(VOZ_WHATSAPP[[#This Row],[Brinda argumentos coherentes a la objeción]]="No Cumple",VOZ_WHATSAPP[[#This Row],[Despliegue de Beneficios y/o consecuencias]]="No Cumple"),"Sin Negocio","Negocio")</f>
        <v>Negocio</v>
      </c>
      <c r="U1729" s="1" t="s">
        <v>46</v>
      </c>
      <c r="V1729" s="1" t="s">
        <v>46</v>
      </c>
      <c r="W1729" s="1" t="s">
        <v>46</v>
      </c>
      <c r="X1729" s="12" t="str">
        <f>IF(OR(VOZ_WHATSAPP[[#This Row],[Confirma Valor de pago]]="No Cumple",VOZ_WHATSAPP[[#This Row],[Confirma hora de pago]]="No Cumple",VOZ_WHATSAPP[[#This Row],[Confirma medio de pago]]="No Cumple"),"Sin Cierre","Cierre")</f>
        <v>Cierre</v>
      </c>
      <c r="Y1729" s="1" t="s">
        <v>46</v>
      </c>
      <c r="Z1729" s="1" t="s">
        <v>46</v>
      </c>
      <c r="AA1729" s="1" t="s">
        <v>46</v>
      </c>
      <c r="AB1729" s="1" t="s">
        <v>46</v>
      </c>
      <c r="AC1729" s="11" t="str">
        <f>IF(OR(VOZ_WHATSAPP[[#This Row],[La comunicación es asertiva, con respeto y evita maltrato]]="No Cumple",VOZ_WHATSAPP[[#This Row],[Cumple con las normativas legales]]="No Cumple"),"No Cumple","Cumple")</f>
        <v>Cumple</v>
      </c>
      <c r="AD1729" s="1" t="s">
        <v>46</v>
      </c>
      <c r="AE1729" s="1" t="s">
        <v>133</v>
      </c>
      <c r="AF1729" s="4">
        <v>1</v>
      </c>
      <c r="AG1729" s="4">
        <f>IF(AND(VOZ_WHATSAPP[[#This Row],[Estado Cierre]]="Sin Cierre",VOZ_WHATSAPP[[#This Row],[Nota Negocio]]="Sin Negocio"),VOZ_WHATSAPP[[#This Row],[Nota]]-24%,VOZ_WHATSAPP[[#This Row],[Nota]])</f>
        <v>1</v>
      </c>
      <c r="AH1729" s="8">
        <f>IF(VOZ_WHATSAPP[[#This Row],[Estado Legal]]="No Cumple",0,IF(VOZ_WHATSAPP[[#This Row],[Realiza lectura de guion Legal]]="No Cumple",VOZ_WHATSAPP[[#This Row],[Nota 2]]-50%,VOZ_WHATSAPP[[#This Row],[Nota 2]]))</f>
        <v>1</v>
      </c>
    </row>
    <row r="1730" spans="1:34" x14ac:dyDescent="0.25">
      <c r="A1730" s="2" t="str">
        <f>VOZ_WHATSAPP[[#This Row],[ID Asesor]]&amp;VOZ_WHATSAPP[[#This Row],[Fecha Monitoreo]]</f>
        <v>397445855</v>
      </c>
      <c r="B1730" s="2">
        <v>45855</v>
      </c>
      <c r="C1730" s="1" t="s">
        <v>59</v>
      </c>
      <c r="D1730" s="1">
        <v>3974</v>
      </c>
      <c r="E1730" s="2">
        <v>45855</v>
      </c>
      <c r="F1730" s="3">
        <v>0.41597222222222224</v>
      </c>
      <c r="G1730" s="1" t="s">
        <v>58</v>
      </c>
      <c r="H1730" s="1" t="s">
        <v>44</v>
      </c>
      <c r="I1730" s="1">
        <v>1447</v>
      </c>
      <c r="J1730" s="1">
        <v>3058320240</v>
      </c>
      <c r="K1730" s="1" t="s">
        <v>45</v>
      </c>
      <c r="L1730" s="1" t="s">
        <v>46</v>
      </c>
      <c r="M1730" s="1" t="s">
        <v>46</v>
      </c>
      <c r="N1730" s="1" t="s">
        <v>46</v>
      </c>
      <c r="O1730" s="1" t="s">
        <v>46</v>
      </c>
      <c r="P1730" s="1" t="s">
        <v>46</v>
      </c>
      <c r="Q1730" s="1" t="s">
        <v>46</v>
      </c>
      <c r="R1730" s="1" t="s">
        <v>46</v>
      </c>
      <c r="S1730" s="1" t="s">
        <v>47</v>
      </c>
      <c r="T1730" s="12" t="str">
        <f>IF(OR(VOZ_WHATSAPP[[#This Row],[Brinda argumentos coherentes a la objeción]]="No Cumple",VOZ_WHATSAPP[[#This Row],[Despliegue de Beneficios y/o consecuencias]]="No Cumple"),"Sin Negocio","Negocio")</f>
        <v>Sin Negocio</v>
      </c>
      <c r="U1730" s="1" t="s">
        <v>46</v>
      </c>
      <c r="V1730" s="1" t="s">
        <v>47</v>
      </c>
      <c r="W1730" s="1" t="s">
        <v>46</v>
      </c>
      <c r="X1730" s="12" t="str">
        <f>IF(OR(VOZ_WHATSAPP[[#This Row],[Confirma Valor de pago]]="No Cumple",VOZ_WHATSAPP[[#This Row],[Confirma hora de pago]]="No Cumple",VOZ_WHATSAPP[[#This Row],[Confirma medio de pago]]="No Cumple"),"Sin Cierre","Cierre")</f>
        <v>Sin Cierre</v>
      </c>
      <c r="Y1730" s="1" t="s">
        <v>46</v>
      </c>
      <c r="Z1730" s="1" t="s">
        <v>46</v>
      </c>
      <c r="AA1730" s="1" t="s">
        <v>46</v>
      </c>
      <c r="AB1730" s="1" t="s">
        <v>46</v>
      </c>
      <c r="AC1730" s="11" t="str">
        <f>IF(OR(VOZ_WHATSAPP[[#This Row],[La comunicación es asertiva, con respeto y evita maltrato]]="No Cumple",VOZ_WHATSAPP[[#This Row],[Cumple con las normativas legales]]="No Cumple"),"No Cumple","Cumple")</f>
        <v>Cumple</v>
      </c>
      <c r="AD1730" s="1" t="s">
        <v>46</v>
      </c>
      <c r="AE1730" s="1" t="s">
        <v>1672</v>
      </c>
      <c r="AF1730" s="4">
        <v>0.82</v>
      </c>
      <c r="AG1730" s="4">
        <f>IF(AND(VOZ_WHATSAPP[[#This Row],[Estado Cierre]]="Sin Cierre",VOZ_WHATSAPP[[#This Row],[Nota Negocio]]="Sin Negocio"),VOZ_WHATSAPP[[#This Row],[Nota]]-24%,VOZ_WHATSAPP[[#This Row],[Nota]])</f>
        <v>0.57999999999999996</v>
      </c>
      <c r="AH1730" s="8">
        <f>IF(VOZ_WHATSAPP[[#This Row],[Estado Legal]]="No Cumple",0,IF(VOZ_WHATSAPP[[#This Row],[Realiza lectura de guion Legal]]="No Cumple",VOZ_WHATSAPP[[#This Row],[Nota 2]]-50%,VOZ_WHATSAPP[[#This Row],[Nota 2]]))</f>
        <v>0.57999999999999996</v>
      </c>
    </row>
    <row r="1731" spans="1:34" x14ac:dyDescent="0.25">
      <c r="A1731" s="2" t="str">
        <f>VOZ_WHATSAPP[[#This Row],[ID Asesor]]&amp;VOZ_WHATSAPP[[#This Row],[Fecha Monitoreo]]</f>
        <v>402245855</v>
      </c>
      <c r="B1731" s="2">
        <v>45855</v>
      </c>
      <c r="C1731" s="1" t="s">
        <v>42</v>
      </c>
      <c r="D1731" s="1">
        <v>4022</v>
      </c>
      <c r="E1731" s="2">
        <v>45855</v>
      </c>
      <c r="F1731" s="3">
        <v>0.41458333333333336</v>
      </c>
      <c r="G1731" s="1" t="s">
        <v>58</v>
      </c>
      <c r="H1731" s="1" t="s">
        <v>44</v>
      </c>
      <c r="I1731" s="1">
        <v>612</v>
      </c>
      <c r="J1731" s="1">
        <v>3027125003</v>
      </c>
      <c r="K1731" s="1" t="s">
        <v>45</v>
      </c>
      <c r="L1731" s="1" t="s">
        <v>47</v>
      </c>
      <c r="M1731" s="1" t="s">
        <v>46</v>
      </c>
      <c r="N1731" s="1" t="s">
        <v>46</v>
      </c>
      <c r="O1731" s="1" t="s">
        <v>46</v>
      </c>
      <c r="P1731" s="1" t="s">
        <v>46</v>
      </c>
      <c r="Q1731" s="1" t="s">
        <v>48</v>
      </c>
      <c r="R1731" s="1" t="s">
        <v>48</v>
      </c>
      <c r="S1731" s="1" t="s">
        <v>46</v>
      </c>
      <c r="T1731" s="12" t="str">
        <f>IF(OR(VOZ_WHATSAPP[[#This Row],[Brinda argumentos coherentes a la objeción]]="No Cumple",VOZ_WHATSAPP[[#This Row],[Despliegue de Beneficios y/o consecuencias]]="No Cumple"),"Sin Negocio","Negocio")</f>
        <v>Negocio</v>
      </c>
      <c r="U1731" s="1" t="s">
        <v>46</v>
      </c>
      <c r="V1731" s="1" t="s">
        <v>46</v>
      </c>
      <c r="W1731" s="1" t="s">
        <v>46</v>
      </c>
      <c r="X1731" s="12" t="str">
        <f>IF(OR(VOZ_WHATSAPP[[#This Row],[Confirma Valor de pago]]="No Cumple",VOZ_WHATSAPP[[#This Row],[Confirma hora de pago]]="No Cumple",VOZ_WHATSAPP[[#This Row],[Confirma medio de pago]]="No Cumple"),"Sin Cierre","Cierre")</f>
        <v>Cierre</v>
      </c>
      <c r="Y1731" s="1" t="s">
        <v>46</v>
      </c>
      <c r="Z1731" s="1" t="s">
        <v>46</v>
      </c>
      <c r="AA1731" s="1" t="s">
        <v>46</v>
      </c>
      <c r="AB1731" s="1" t="s">
        <v>46</v>
      </c>
      <c r="AC1731" s="11" t="str">
        <f>IF(OR(VOZ_WHATSAPP[[#This Row],[La comunicación es asertiva, con respeto y evita maltrato]]="No Cumple",VOZ_WHATSAPP[[#This Row],[Cumple con las normativas legales]]="No Cumple"),"No Cumple","Cumple")</f>
        <v>Cumple</v>
      </c>
      <c r="AD1731" s="1" t="s">
        <v>46</v>
      </c>
      <c r="AE1731" s="1" t="s">
        <v>1451</v>
      </c>
      <c r="AF1731" s="4">
        <v>0.96</v>
      </c>
      <c r="AG1731" s="4">
        <f>IF(AND(VOZ_WHATSAPP[[#This Row],[Estado Cierre]]="Sin Cierre",VOZ_WHATSAPP[[#This Row],[Nota Negocio]]="Sin Negocio"),VOZ_WHATSAPP[[#This Row],[Nota]]-24%,VOZ_WHATSAPP[[#This Row],[Nota]])</f>
        <v>0.96</v>
      </c>
      <c r="AH1731" s="8">
        <f>IF(VOZ_WHATSAPP[[#This Row],[Estado Legal]]="No Cumple",0,IF(VOZ_WHATSAPP[[#This Row],[Realiza lectura de guion Legal]]="No Cumple",VOZ_WHATSAPP[[#This Row],[Nota 2]]-50%,VOZ_WHATSAPP[[#This Row],[Nota 2]]))</f>
        <v>0.96</v>
      </c>
    </row>
    <row r="1732" spans="1:34" x14ac:dyDescent="0.25">
      <c r="A1732" s="2" t="str">
        <f>VOZ_WHATSAPP[[#This Row],[ID Asesor]]&amp;VOZ_WHATSAPP[[#This Row],[Fecha Monitoreo]]</f>
        <v>375745855</v>
      </c>
      <c r="B1732" s="2">
        <v>45855</v>
      </c>
      <c r="C1732" s="1" t="s">
        <v>56</v>
      </c>
      <c r="D1732" s="1">
        <v>3757</v>
      </c>
      <c r="E1732" s="2">
        <v>45855</v>
      </c>
      <c r="F1732" s="3">
        <v>0.40972222222222221</v>
      </c>
      <c r="G1732" s="1" t="s">
        <v>60</v>
      </c>
      <c r="H1732" s="1" t="s">
        <v>44</v>
      </c>
      <c r="I1732" s="1">
        <v>1261</v>
      </c>
      <c r="J1732" s="1">
        <v>3052008314</v>
      </c>
      <c r="K1732" s="1" t="s">
        <v>45</v>
      </c>
      <c r="L1732" s="1" t="s">
        <v>46</v>
      </c>
      <c r="M1732" s="1" t="s">
        <v>46</v>
      </c>
      <c r="N1732" s="1" t="s">
        <v>46</v>
      </c>
      <c r="O1732" s="1" t="s">
        <v>46</v>
      </c>
      <c r="P1732" s="1" t="s">
        <v>46</v>
      </c>
      <c r="Q1732" s="1" t="s">
        <v>46</v>
      </c>
      <c r="R1732" s="1" t="s">
        <v>46</v>
      </c>
      <c r="S1732" s="1" t="s">
        <v>48</v>
      </c>
      <c r="T1732" s="12" t="str">
        <f>IF(OR(VOZ_WHATSAPP[[#This Row],[Brinda argumentos coherentes a la objeción]]="No Cumple",VOZ_WHATSAPP[[#This Row],[Despliegue de Beneficios y/o consecuencias]]="No Cumple"),"Sin Negocio","Negocio")</f>
        <v>Negocio</v>
      </c>
      <c r="U1732" s="1" t="s">
        <v>48</v>
      </c>
      <c r="V1732" s="1" t="s">
        <v>48</v>
      </c>
      <c r="W1732" s="1" t="s">
        <v>48</v>
      </c>
      <c r="X1732" s="12" t="str">
        <f>IF(OR(VOZ_WHATSAPP[[#This Row],[Confirma Valor de pago]]="No Cumple",VOZ_WHATSAPP[[#This Row],[Confirma hora de pago]]="No Cumple",VOZ_WHATSAPP[[#This Row],[Confirma medio de pago]]="No Cumple"),"Sin Cierre","Cierre")</f>
        <v>Cierre</v>
      </c>
      <c r="Y1732" s="1" t="s">
        <v>46</v>
      </c>
      <c r="Z1732" s="1" t="s">
        <v>48</v>
      </c>
      <c r="AA1732" s="1" t="s">
        <v>46</v>
      </c>
      <c r="AB1732" s="1" t="s">
        <v>46</v>
      </c>
      <c r="AC1732" s="11" t="str">
        <f>IF(OR(VOZ_WHATSAPP[[#This Row],[La comunicación es asertiva, con respeto y evita maltrato]]="No Cumple",VOZ_WHATSAPP[[#This Row],[Cumple con las normativas legales]]="No Cumple"),"No Cumple","Cumple")</f>
        <v>Cumple</v>
      </c>
      <c r="AD1732" s="1" t="s">
        <v>46</v>
      </c>
      <c r="AE1732" s="1" t="s">
        <v>1673</v>
      </c>
      <c r="AF1732" s="4">
        <v>1</v>
      </c>
      <c r="AG1732" s="4">
        <f>IF(AND(VOZ_WHATSAPP[[#This Row],[Estado Cierre]]="Sin Cierre",VOZ_WHATSAPP[[#This Row],[Nota Negocio]]="Sin Negocio"),VOZ_WHATSAPP[[#This Row],[Nota]]-24%,VOZ_WHATSAPP[[#This Row],[Nota]])</f>
        <v>1</v>
      </c>
      <c r="AH1732" s="8">
        <f>IF(VOZ_WHATSAPP[[#This Row],[Estado Legal]]="No Cumple",0,IF(VOZ_WHATSAPP[[#This Row],[Realiza lectura de guion Legal]]="No Cumple",VOZ_WHATSAPP[[#This Row],[Nota 2]]-50%,VOZ_WHATSAPP[[#This Row],[Nota 2]]))</f>
        <v>1</v>
      </c>
    </row>
    <row r="1733" spans="1:34" x14ac:dyDescent="0.25">
      <c r="A1733" s="2" t="str">
        <f>VOZ_WHATSAPP[[#This Row],[ID Asesor]]&amp;VOZ_WHATSAPP[[#This Row],[Fecha Monitoreo]]</f>
        <v>295345855</v>
      </c>
      <c r="B1733" s="2">
        <v>45855</v>
      </c>
      <c r="C1733" s="1" t="s">
        <v>126</v>
      </c>
      <c r="D1733" s="1">
        <v>2953</v>
      </c>
      <c r="E1733" s="2">
        <v>45855</v>
      </c>
      <c r="F1733" s="3">
        <v>0.42152777777777778</v>
      </c>
      <c r="G1733" s="1" t="s">
        <v>58</v>
      </c>
      <c r="H1733" s="1" t="s">
        <v>44</v>
      </c>
      <c r="I1733" s="1">
        <v>479</v>
      </c>
      <c r="J1733" s="1">
        <v>3182420406</v>
      </c>
      <c r="K1733" s="1" t="s">
        <v>45</v>
      </c>
      <c r="L1733" s="1" t="s">
        <v>46</v>
      </c>
      <c r="M1733" s="1" t="s">
        <v>46</v>
      </c>
      <c r="N1733" s="1" t="s">
        <v>46</v>
      </c>
      <c r="O1733" s="1" t="s">
        <v>46</v>
      </c>
      <c r="P1733" s="1" t="s">
        <v>46</v>
      </c>
      <c r="Q1733" s="1" t="s">
        <v>46</v>
      </c>
      <c r="R1733" s="1" t="s">
        <v>46</v>
      </c>
      <c r="S1733" s="1" t="s">
        <v>46</v>
      </c>
      <c r="T1733" s="12" t="str">
        <f>IF(OR(VOZ_WHATSAPP[[#This Row],[Brinda argumentos coherentes a la objeción]]="No Cumple",VOZ_WHATSAPP[[#This Row],[Despliegue de Beneficios y/o consecuencias]]="No Cumple"),"Sin Negocio","Negocio")</f>
        <v>Negocio</v>
      </c>
      <c r="U1733" s="1" t="s">
        <v>46</v>
      </c>
      <c r="V1733" s="1" t="s">
        <v>46</v>
      </c>
      <c r="W1733" s="1" t="s">
        <v>46</v>
      </c>
      <c r="X1733" s="12" t="str">
        <f>IF(OR(VOZ_WHATSAPP[[#This Row],[Confirma Valor de pago]]="No Cumple",VOZ_WHATSAPP[[#This Row],[Confirma hora de pago]]="No Cumple",VOZ_WHATSAPP[[#This Row],[Confirma medio de pago]]="No Cumple"),"Sin Cierre","Cierre")</f>
        <v>Cierre</v>
      </c>
      <c r="Y1733" s="1" t="s">
        <v>46</v>
      </c>
      <c r="Z1733" s="1" t="s">
        <v>46</v>
      </c>
      <c r="AA1733" s="1" t="s">
        <v>46</v>
      </c>
      <c r="AB1733" s="1" t="s">
        <v>46</v>
      </c>
      <c r="AC1733" s="11" t="str">
        <f>IF(OR(VOZ_WHATSAPP[[#This Row],[La comunicación es asertiva, con respeto y evita maltrato]]="No Cumple",VOZ_WHATSAPP[[#This Row],[Cumple con las normativas legales]]="No Cumple"),"No Cumple","Cumple")</f>
        <v>Cumple</v>
      </c>
      <c r="AD1733" s="1" t="s">
        <v>46</v>
      </c>
      <c r="AE1733" s="1" t="s">
        <v>133</v>
      </c>
      <c r="AF1733" s="4">
        <v>1</v>
      </c>
      <c r="AG1733" s="4">
        <f>IF(AND(VOZ_WHATSAPP[[#This Row],[Estado Cierre]]="Sin Cierre",VOZ_WHATSAPP[[#This Row],[Nota Negocio]]="Sin Negocio"),VOZ_WHATSAPP[[#This Row],[Nota]]-24%,VOZ_WHATSAPP[[#This Row],[Nota]])</f>
        <v>1</v>
      </c>
      <c r="AH1733" s="8">
        <f>IF(VOZ_WHATSAPP[[#This Row],[Estado Legal]]="No Cumple",0,IF(VOZ_WHATSAPP[[#This Row],[Realiza lectura de guion Legal]]="No Cumple",VOZ_WHATSAPP[[#This Row],[Nota 2]]-50%,VOZ_WHATSAPP[[#This Row],[Nota 2]]))</f>
        <v>1</v>
      </c>
    </row>
    <row r="1734" spans="1:34" x14ac:dyDescent="0.25">
      <c r="A1734" s="2" t="str">
        <f>VOZ_WHATSAPP[[#This Row],[ID Asesor]]&amp;VOZ_WHATSAPP[[#This Row],[Fecha Monitoreo]]</f>
        <v>335445855</v>
      </c>
      <c r="B1734" s="2">
        <v>45855</v>
      </c>
      <c r="C1734" s="1" t="s">
        <v>126</v>
      </c>
      <c r="D1734" s="1">
        <v>3354</v>
      </c>
      <c r="E1734" s="2">
        <v>45855</v>
      </c>
      <c r="F1734" s="3">
        <v>0.46458333333333335</v>
      </c>
      <c r="G1734" s="1" t="s">
        <v>58</v>
      </c>
      <c r="H1734" s="1" t="s">
        <v>44</v>
      </c>
      <c r="I1734" s="1">
        <v>425</v>
      </c>
      <c r="J1734" s="1">
        <v>3207702268</v>
      </c>
      <c r="K1734" s="1" t="s">
        <v>45</v>
      </c>
      <c r="L1734" s="1" t="s">
        <v>46</v>
      </c>
      <c r="M1734" s="1" t="s">
        <v>46</v>
      </c>
      <c r="N1734" s="1" t="s">
        <v>46</v>
      </c>
      <c r="O1734" s="1" t="s">
        <v>46</v>
      </c>
      <c r="P1734" s="1" t="s">
        <v>46</v>
      </c>
      <c r="Q1734" s="1" t="s">
        <v>46</v>
      </c>
      <c r="R1734" s="1" t="s">
        <v>46</v>
      </c>
      <c r="S1734" s="1" t="s">
        <v>46</v>
      </c>
      <c r="T1734" s="12" t="str">
        <f>IF(OR(VOZ_WHATSAPP[[#This Row],[Brinda argumentos coherentes a la objeción]]="No Cumple",VOZ_WHATSAPP[[#This Row],[Despliegue de Beneficios y/o consecuencias]]="No Cumple"),"Sin Negocio","Negocio")</f>
        <v>Negocio</v>
      </c>
      <c r="U1734" s="1" t="s">
        <v>46</v>
      </c>
      <c r="V1734" s="1" t="s">
        <v>46</v>
      </c>
      <c r="W1734" s="1" t="s">
        <v>46</v>
      </c>
      <c r="X1734" s="12" t="str">
        <f>IF(OR(VOZ_WHATSAPP[[#This Row],[Confirma Valor de pago]]="No Cumple",VOZ_WHATSAPP[[#This Row],[Confirma hora de pago]]="No Cumple",VOZ_WHATSAPP[[#This Row],[Confirma medio de pago]]="No Cumple"),"Sin Cierre","Cierre")</f>
        <v>Cierre</v>
      </c>
      <c r="Y1734" s="1" t="s">
        <v>46</v>
      </c>
      <c r="Z1734" s="1" t="s">
        <v>46</v>
      </c>
      <c r="AA1734" s="1" t="s">
        <v>46</v>
      </c>
      <c r="AB1734" s="1" t="s">
        <v>46</v>
      </c>
      <c r="AC1734" s="11" t="str">
        <f>IF(OR(VOZ_WHATSAPP[[#This Row],[La comunicación es asertiva, con respeto y evita maltrato]]="No Cumple",VOZ_WHATSAPP[[#This Row],[Cumple con las normativas legales]]="No Cumple"),"No Cumple","Cumple")</f>
        <v>Cumple</v>
      </c>
      <c r="AD1734" s="1" t="s">
        <v>46</v>
      </c>
      <c r="AE1734" s="1" t="s">
        <v>133</v>
      </c>
      <c r="AF1734" s="4">
        <v>1</v>
      </c>
      <c r="AG1734" s="4">
        <f>IF(AND(VOZ_WHATSAPP[[#This Row],[Estado Cierre]]="Sin Cierre",VOZ_WHATSAPP[[#This Row],[Nota Negocio]]="Sin Negocio"),VOZ_WHATSAPP[[#This Row],[Nota]]-24%,VOZ_WHATSAPP[[#This Row],[Nota]])</f>
        <v>1</v>
      </c>
      <c r="AH1734" s="8">
        <f>IF(VOZ_WHATSAPP[[#This Row],[Estado Legal]]="No Cumple",0,IF(VOZ_WHATSAPP[[#This Row],[Realiza lectura de guion Legal]]="No Cumple",VOZ_WHATSAPP[[#This Row],[Nota 2]]-50%,VOZ_WHATSAPP[[#This Row],[Nota 2]]))</f>
        <v>1</v>
      </c>
    </row>
    <row r="1735" spans="1:34" x14ac:dyDescent="0.25">
      <c r="A1735" s="2" t="str">
        <f>VOZ_WHATSAPP[[#This Row],[ID Asesor]]&amp;VOZ_WHATSAPP[[#This Row],[Fecha Monitoreo]]</f>
        <v>343145855</v>
      </c>
      <c r="B1735" s="2">
        <v>45855</v>
      </c>
      <c r="C1735" s="1" t="s">
        <v>126</v>
      </c>
      <c r="D1735" s="1">
        <v>3431</v>
      </c>
      <c r="E1735" s="2">
        <v>45855</v>
      </c>
      <c r="F1735" s="3">
        <v>0.99722222222222223</v>
      </c>
      <c r="G1735" s="1" t="s">
        <v>58</v>
      </c>
      <c r="H1735" s="1" t="s">
        <v>44</v>
      </c>
      <c r="I1735" s="1">
        <v>571</v>
      </c>
      <c r="J1735" s="1">
        <v>3215990406</v>
      </c>
      <c r="K1735" s="1" t="s">
        <v>45</v>
      </c>
      <c r="L1735" s="1" t="s">
        <v>46</v>
      </c>
      <c r="M1735" s="1" t="s">
        <v>46</v>
      </c>
      <c r="N1735" s="1" t="s">
        <v>46</v>
      </c>
      <c r="O1735" s="1" t="s">
        <v>46</v>
      </c>
      <c r="P1735" s="1" t="s">
        <v>46</v>
      </c>
      <c r="Q1735" s="1" t="s">
        <v>48</v>
      </c>
      <c r="R1735" s="1" t="s">
        <v>48</v>
      </c>
      <c r="S1735" s="1" t="s">
        <v>48</v>
      </c>
      <c r="T1735" s="12" t="str">
        <f>IF(OR(VOZ_WHATSAPP[[#This Row],[Brinda argumentos coherentes a la objeción]]="No Cumple",VOZ_WHATSAPP[[#This Row],[Despliegue de Beneficios y/o consecuencias]]="No Cumple"),"Sin Negocio","Negocio")</f>
        <v>Negocio</v>
      </c>
      <c r="U1735" s="1" t="s">
        <v>46</v>
      </c>
      <c r="V1735" s="1" t="s">
        <v>46</v>
      </c>
      <c r="W1735" s="1" t="s">
        <v>46</v>
      </c>
      <c r="X1735" s="12" t="str">
        <f>IF(OR(VOZ_WHATSAPP[[#This Row],[Confirma Valor de pago]]="No Cumple",VOZ_WHATSAPP[[#This Row],[Confirma hora de pago]]="No Cumple",VOZ_WHATSAPP[[#This Row],[Confirma medio de pago]]="No Cumple"),"Sin Cierre","Cierre")</f>
        <v>Cierre</v>
      </c>
      <c r="Y1735" s="1" t="s">
        <v>46</v>
      </c>
      <c r="Z1735" s="1" t="s">
        <v>46</v>
      </c>
      <c r="AA1735" s="1" t="s">
        <v>46</v>
      </c>
      <c r="AB1735" s="1" t="s">
        <v>46</v>
      </c>
      <c r="AC1735" s="11" t="str">
        <f>IF(OR(VOZ_WHATSAPP[[#This Row],[La comunicación es asertiva, con respeto y evita maltrato]]="No Cumple",VOZ_WHATSAPP[[#This Row],[Cumple con las normativas legales]]="No Cumple"),"No Cumple","Cumple")</f>
        <v>Cumple</v>
      </c>
      <c r="AD1735" s="1" t="s">
        <v>46</v>
      </c>
      <c r="AE1735" s="1" t="s">
        <v>131</v>
      </c>
      <c r="AF1735" s="4">
        <v>1</v>
      </c>
      <c r="AG1735" s="4">
        <f>IF(AND(VOZ_WHATSAPP[[#This Row],[Estado Cierre]]="Sin Cierre",VOZ_WHATSAPP[[#This Row],[Nota Negocio]]="Sin Negocio"),VOZ_WHATSAPP[[#This Row],[Nota]]-24%,VOZ_WHATSAPP[[#This Row],[Nota]])</f>
        <v>1</v>
      </c>
      <c r="AH1735" s="8">
        <f>IF(VOZ_WHATSAPP[[#This Row],[Estado Legal]]="No Cumple",0,IF(VOZ_WHATSAPP[[#This Row],[Realiza lectura de guion Legal]]="No Cumple",VOZ_WHATSAPP[[#This Row],[Nota 2]]-50%,VOZ_WHATSAPP[[#This Row],[Nota 2]]))</f>
        <v>1</v>
      </c>
    </row>
    <row r="1736" spans="1:34" x14ac:dyDescent="0.25">
      <c r="A1736" s="2" t="str">
        <f>VOZ_WHATSAPP[[#This Row],[ID Asesor]]&amp;VOZ_WHATSAPP[[#This Row],[Fecha Monitoreo]]</f>
        <v>403045855</v>
      </c>
      <c r="B1736" s="2">
        <v>45855</v>
      </c>
      <c r="C1736" s="1" t="s">
        <v>696</v>
      </c>
      <c r="D1736" s="1">
        <v>4030</v>
      </c>
      <c r="E1736" s="2">
        <v>45855</v>
      </c>
      <c r="F1736" s="3">
        <v>0.38819444444444445</v>
      </c>
      <c r="G1736" s="1" t="s">
        <v>51</v>
      </c>
      <c r="H1736" s="1" t="s">
        <v>44</v>
      </c>
      <c r="I1736" s="1">
        <v>1452</v>
      </c>
      <c r="J1736" s="1">
        <v>3008152880</v>
      </c>
      <c r="K1736" s="1" t="s">
        <v>45</v>
      </c>
      <c r="L1736" s="1" t="s">
        <v>46</v>
      </c>
      <c r="M1736" s="1" t="s">
        <v>46</v>
      </c>
      <c r="N1736" s="1" t="s">
        <v>46</v>
      </c>
      <c r="O1736" s="1" t="s">
        <v>46</v>
      </c>
      <c r="P1736" s="1" t="s">
        <v>46</v>
      </c>
      <c r="Q1736" s="1" t="s">
        <v>46</v>
      </c>
      <c r="R1736" s="1" t="s">
        <v>47</v>
      </c>
      <c r="S1736" s="1" t="s">
        <v>47</v>
      </c>
      <c r="T1736" s="12" t="str">
        <f>IF(OR(VOZ_WHATSAPP[[#This Row],[Brinda argumentos coherentes a la objeción]]="No Cumple",VOZ_WHATSAPP[[#This Row],[Despliegue de Beneficios y/o consecuencias]]="No Cumple"),"Sin Negocio","Negocio")</f>
        <v>Sin Negocio</v>
      </c>
      <c r="U1736" s="1" t="s">
        <v>48</v>
      </c>
      <c r="V1736" s="1" t="s">
        <v>48</v>
      </c>
      <c r="W1736" s="1" t="s">
        <v>48</v>
      </c>
      <c r="X1736" s="12" t="str">
        <f>IF(OR(VOZ_WHATSAPP[[#This Row],[Confirma Valor de pago]]="No Cumple",VOZ_WHATSAPP[[#This Row],[Confirma hora de pago]]="No Cumple",VOZ_WHATSAPP[[#This Row],[Confirma medio de pago]]="No Cumple"),"Sin Cierre","Cierre")</f>
        <v>Cierre</v>
      </c>
      <c r="Y1736" s="1" t="s">
        <v>46</v>
      </c>
      <c r="Z1736" s="1" t="s">
        <v>46</v>
      </c>
      <c r="AA1736" s="1" t="s">
        <v>46</v>
      </c>
      <c r="AB1736" s="1" t="s">
        <v>46</v>
      </c>
      <c r="AC1736" s="11" t="str">
        <f>IF(OR(VOZ_WHATSAPP[[#This Row],[La comunicación es asertiva, con respeto y evita maltrato]]="No Cumple",VOZ_WHATSAPP[[#This Row],[Cumple con las normativas legales]]="No Cumple"),"No Cumple","Cumple")</f>
        <v>Cumple</v>
      </c>
      <c r="AD1736" s="1" t="s">
        <v>46</v>
      </c>
      <c r="AE1736" s="1" t="s">
        <v>1674</v>
      </c>
      <c r="AF1736" s="4">
        <v>0.8</v>
      </c>
      <c r="AG1736" s="4">
        <f>IF(AND(VOZ_WHATSAPP[[#This Row],[Estado Cierre]]="Sin Cierre",VOZ_WHATSAPP[[#This Row],[Nota Negocio]]="Sin Negocio"),VOZ_WHATSAPP[[#This Row],[Nota]]-24%,VOZ_WHATSAPP[[#This Row],[Nota]])</f>
        <v>0.8</v>
      </c>
      <c r="AH1736" s="8">
        <f>IF(VOZ_WHATSAPP[[#This Row],[Estado Legal]]="No Cumple",0,IF(VOZ_WHATSAPP[[#This Row],[Realiza lectura de guion Legal]]="No Cumple",VOZ_WHATSAPP[[#This Row],[Nota 2]]-50%,VOZ_WHATSAPP[[#This Row],[Nota 2]]))</f>
        <v>0.8</v>
      </c>
    </row>
    <row r="1737" spans="1:34" x14ac:dyDescent="0.25">
      <c r="A1737" s="2" t="str">
        <f>VOZ_WHATSAPP[[#This Row],[ID Asesor]]&amp;VOZ_WHATSAPP[[#This Row],[Fecha Monitoreo]]</f>
        <v>382945855</v>
      </c>
      <c r="B1737" s="2">
        <v>45855</v>
      </c>
      <c r="C1737" s="1" t="s">
        <v>126</v>
      </c>
      <c r="D1737" s="1">
        <v>3829</v>
      </c>
      <c r="E1737" s="2">
        <v>45855</v>
      </c>
      <c r="F1737" s="3">
        <v>0.50208333333333333</v>
      </c>
      <c r="G1737" s="1" t="s">
        <v>58</v>
      </c>
      <c r="H1737" s="1" t="s">
        <v>44</v>
      </c>
      <c r="I1737" s="1">
        <v>420</v>
      </c>
      <c r="J1737" s="1">
        <v>3107859127</v>
      </c>
      <c r="K1737" s="1" t="s">
        <v>45</v>
      </c>
      <c r="L1737" s="1" t="s">
        <v>46</v>
      </c>
      <c r="M1737" s="1" t="s">
        <v>46</v>
      </c>
      <c r="N1737" s="1" t="s">
        <v>46</v>
      </c>
      <c r="O1737" s="1" t="s">
        <v>46</v>
      </c>
      <c r="P1737" s="1" t="s">
        <v>46</v>
      </c>
      <c r="Q1737" s="1" t="s">
        <v>46</v>
      </c>
      <c r="R1737" s="1" t="s">
        <v>46</v>
      </c>
      <c r="S1737" s="1" t="s">
        <v>46</v>
      </c>
      <c r="T1737" s="12" t="str">
        <f>IF(OR(VOZ_WHATSAPP[[#This Row],[Brinda argumentos coherentes a la objeción]]="No Cumple",VOZ_WHATSAPP[[#This Row],[Despliegue de Beneficios y/o consecuencias]]="No Cumple"),"Sin Negocio","Negocio")</f>
        <v>Negocio</v>
      </c>
      <c r="U1737" s="1" t="s">
        <v>48</v>
      </c>
      <c r="V1737" s="1" t="s">
        <v>48</v>
      </c>
      <c r="W1737" s="1" t="s">
        <v>48</v>
      </c>
      <c r="X1737" s="12" t="str">
        <f>IF(OR(VOZ_WHATSAPP[[#This Row],[Confirma Valor de pago]]="No Cumple",VOZ_WHATSAPP[[#This Row],[Confirma hora de pago]]="No Cumple",VOZ_WHATSAPP[[#This Row],[Confirma medio de pago]]="No Cumple"),"Sin Cierre","Cierre")</f>
        <v>Cierre</v>
      </c>
      <c r="Y1737" s="1" t="s">
        <v>46</v>
      </c>
      <c r="Z1737" s="1" t="s">
        <v>54</v>
      </c>
      <c r="AA1737" s="1" t="s">
        <v>46</v>
      </c>
      <c r="AB1737" s="1" t="s">
        <v>46</v>
      </c>
      <c r="AC1737" s="11" t="str">
        <f>IF(OR(VOZ_WHATSAPP[[#This Row],[La comunicación es asertiva, con respeto y evita maltrato]]="No Cumple",VOZ_WHATSAPP[[#This Row],[Cumple con las normativas legales]]="No Cumple"),"No Cumple","Cumple")</f>
        <v>Cumple</v>
      </c>
      <c r="AD1737" s="1" t="s">
        <v>46</v>
      </c>
      <c r="AE1737" s="1" t="s">
        <v>1675</v>
      </c>
      <c r="AF1737" s="4">
        <v>0.85</v>
      </c>
      <c r="AG1737" s="4">
        <f>IF(AND(VOZ_WHATSAPP[[#This Row],[Estado Cierre]]="Sin Cierre",VOZ_WHATSAPP[[#This Row],[Nota Negocio]]="Sin Negocio"),VOZ_WHATSAPP[[#This Row],[Nota]]-24%,VOZ_WHATSAPP[[#This Row],[Nota]])</f>
        <v>0.85</v>
      </c>
      <c r="AH1737" s="8">
        <f>IF(VOZ_WHATSAPP[[#This Row],[Estado Legal]]="No Cumple",0,IF(VOZ_WHATSAPP[[#This Row],[Realiza lectura de guion Legal]]="No Cumple",VOZ_WHATSAPP[[#This Row],[Nota 2]]-50%,VOZ_WHATSAPP[[#This Row],[Nota 2]]))</f>
        <v>0.85</v>
      </c>
    </row>
    <row r="1738" spans="1:34" x14ac:dyDescent="0.25">
      <c r="A1738" s="2" t="str">
        <f>VOZ_WHATSAPP[[#This Row],[ID Asesor]]&amp;VOZ_WHATSAPP[[#This Row],[Fecha Monitoreo]]</f>
        <v>304845855</v>
      </c>
      <c r="B1738" s="2">
        <v>45855</v>
      </c>
      <c r="C1738" s="1" t="s">
        <v>696</v>
      </c>
      <c r="D1738" s="1">
        <v>3048</v>
      </c>
      <c r="E1738" s="2">
        <v>45855</v>
      </c>
      <c r="F1738" s="3">
        <v>0.47361111111111109</v>
      </c>
      <c r="G1738" s="1" t="s">
        <v>43</v>
      </c>
      <c r="H1738" s="1" t="s">
        <v>44</v>
      </c>
      <c r="I1738" s="1">
        <v>1256</v>
      </c>
      <c r="J1738" s="1">
        <v>3223676093</v>
      </c>
      <c r="K1738" s="1" t="s">
        <v>45</v>
      </c>
      <c r="L1738" s="1" t="s">
        <v>46</v>
      </c>
      <c r="M1738" s="1" t="s">
        <v>46</v>
      </c>
      <c r="N1738" s="1" t="s">
        <v>46</v>
      </c>
      <c r="O1738" s="1" t="s">
        <v>46</v>
      </c>
      <c r="P1738" s="1" t="s">
        <v>46</v>
      </c>
      <c r="Q1738" s="1" t="s">
        <v>46</v>
      </c>
      <c r="R1738" s="1" t="s">
        <v>46</v>
      </c>
      <c r="S1738" s="1" t="s">
        <v>46</v>
      </c>
      <c r="T1738" s="12" t="str">
        <f>IF(OR(VOZ_WHATSAPP[[#This Row],[Brinda argumentos coherentes a la objeción]]="No Cumple",VOZ_WHATSAPP[[#This Row],[Despliegue de Beneficios y/o consecuencias]]="No Cumple"),"Sin Negocio","Negocio")</f>
        <v>Negocio</v>
      </c>
      <c r="U1738" s="1" t="s">
        <v>46</v>
      </c>
      <c r="V1738" s="1" t="s">
        <v>46</v>
      </c>
      <c r="W1738" s="1" t="s">
        <v>46</v>
      </c>
      <c r="X1738" s="12" t="str">
        <f>IF(OR(VOZ_WHATSAPP[[#This Row],[Confirma Valor de pago]]="No Cumple",VOZ_WHATSAPP[[#This Row],[Confirma hora de pago]]="No Cumple",VOZ_WHATSAPP[[#This Row],[Confirma medio de pago]]="No Cumple"),"Sin Cierre","Cierre")</f>
        <v>Cierre</v>
      </c>
      <c r="Y1738" s="1" t="s">
        <v>46</v>
      </c>
      <c r="Z1738" s="1" t="s">
        <v>46</v>
      </c>
      <c r="AA1738" s="1" t="s">
        <v>46</v>
      </c>
      <c r="AB1738" s="1" t="s">
        <v>46</v>
      </c>
      <c r="AC1738" s="11" t="str">
        <f>IF(OR(VOZ_WHATSAPP[[#This Row],[La comunicación es asertiva, con respeto y evita maltrato]]="No Cumple",VOZ_WHATSAPP[[#This Row],[Cumple con las normativas legales]]="No Cumple"),"No Cumple","Cumple")</f>
        <v>Cumple</v>
      </c>
      <c r="AD1738" s="1" t="s">
        <v>46</v>
      </c>
      <c r="AE1738" s="1" t="s">
        <v>915</v>
      </c>
      <c r="AF1738" s="4">
        <v>1</v>
      </c>
      <c r="AG1738" s="4">
        <f>IF(AND(VOZ_WHATSAPP[[#This Row],[Estado Cierre]]="Sin Cierre",VOZ_WHATSAPP[[#This Row],[Nota Negocio]]="Sin Negocio"),VOZ_WHATSAPP[[#This Row],[Nota]]-24%,VOZ_WHATSAPP[[#This Row],[Nota]])</f>
        <v>1</v>
      </c>
      <c r="AH1738" s="8">
        <f>IF(VOZ_WHATSAPP[[#This Row],[Estado Legal]]="No Cumple",0,IF(VOZ_WHATSAPP[[#This Row],[Realiza lectura de guion Legal]]="No Cumple",VOZ_WHATSAPP[[#This Row],[Nota 2]]-50%,VOZ_WHATSAPP[[#This Row],[Nota 2]]))</f>
        <v>1</v>
      </c>
    </row>
    <row r="1739" spans="1:34" x14ac:dyDescent="0.25">
      <c r="A1739" s="2" t="str">
        <f>VOZ_WHATSAPP[[#This Row],[ID Asesor]]&amp;VOZ_WHATSAPP[[#This Row],[Fecha Monitoreo]]</f>
        <v>404345855</v>
      </c>
      <c r="B1739" s="2">
        <v>45855</v>
      </c>
      <c r="C1739" s="1" t="s">
        <v>87</v>
      </c>
      <c r="D1739" s="1">
        <v>4043</v>
      </c>
      <c r="E1739" s="2">
        <v>45855</v>
      </c>
      <c r="F1739" s="3">
        <v>0.50416666666666665</v>
      </c>
      <c r="G1739" s="1" t="s">
        <v>51</v>
      </c>
      <c r="H1739" s="1" t="s">
        <v>44</v>
      </c>
      <c r="I1739" s="1">
        <v>1458</v>
      </c>
      <c r="J1739" s="1"/>
      <c r="K1739" s="1" t="s">
        <v>45</v>
      </c>
      <c r="L1739" s="1" t="s">
        <v>47</v>
      </c>
      <c r="M1739" s="1" t="s">
        <v>46</v>
      </c>
      <c r="N1739" s="1" t="s">
        <v>46</v>
      </c>
      <c r="O1739" s="1" t="s">
        <v>54</v>
      </c>
      <c r="P1739" s="1" t="s">
        <v>46</v>
      </c>
      <c r="Q1739" s="1" t="s">
        <v>48</v>
      </c>
      <c r="R1739" s="1" t="s">
        <v>48</v>
      </c>
      <c r="S1739" s="1" t="s">
        <v>47</v>
      </c>
      <c r="T1739" s="12" t="str">
        <f>IF(OR(VOZ_WHATSAPP[[#This Row],[Brinda argumentos coherentes a la objeción]]="No Cumple",VOZ_WHATSAPP[[#This Row],[Despliegue de Beneficios y/o consecuencias]]="No Cumple"),"Sin Negocio","Negocio")</f>
        <v>Sin Negocio</v>
      </c>
      <c r="U1739" s="1" t="s">
        <v>46</v>
      </c>
      <c r="V1739" s="1" t="s">
        <v>46</v>
      </c>
      <c r="W1739" s="1" t="s">
        <v>46</v>
      </c>
      <c r="X1739" s="12" t="str">
        <f>IF(OR(VOZ_WHATSAPP[[#This Row],[Confirma Valor de pago]]="No Cumple",VOZ_WHATSAPP[[#This Row],[Confirma hora de pago]]="No Cumple",VOZ_WHATSAPP[[#This Row],[Confirma medio de pago]]="No Cumple"),"Sin Cierre","Cierre")</f>
        <v>Cierre</v>
      </c>
      <c r="Y1739" s="1" t="s">
        <v>46</v>
      </c>
      <c r="Z1739" s="1" t="s">
        <v>54</v>
      </c>
      <c r="AA1739" s="1" t="s">
        <v>46</v>
      </c>
      <c r="AB1739" s="1" t="s">
        <v>46</v>
      </c>
      <c r="AC1739" s="11" t="str">
        <f>IF(OR(VOZ_WHATSAPP[[#This Row],[La comunicación es asertiva, con respeto y evita maltrato]]="No Cumple",VOZ_WHATSAPP[[#This Row],[Cumple con las normativas legales]]="No Cumple"),"No Cumple","Cumple")</f>
        <v>Cumple</v>
      </c>
      <c r="AD1739" s="1" t="s">
        <v>46</v>
      </c>
      <c r="AE1739" s="1" t="s">
        <v>1676</v>
      </c>
      <c r="AF1739" s="4">
        <v>0.66</v>
      </c>
      <c r="AG1739" s="4">
        <f>IF(AND(VOZ_WHATSAPP[[#This Row],[Estado Cierre]]="Sin Cierre",VOZ_WHATSAPP[[#This Row],[Nota Negocio]]="Sin Negocio"),VOZ_WHATSAPP[[#This Row],[Nota]]-24%,VOZ_WHATSAPP[[#This Row],[Nota]])</f>
        <v>0.66</v>
      </c>
      <c r="AH1739" s="8">
        <f>IF(VOZ_WHATSAPP[[#This Row],[Estado Legal]]="No Cumple",0,IF(VOZ_WHATSAPP[[#This Row],[Realiza lectura de guion Legal]]="No Cumple",VOZ_WHATSAPP[[#This Row],[Nota 2]]-50%,VOZ_WHATSAPP[[#This Row],[Nota 2]]))</f>
        <v>0.66</v>
      </c>
    </row>
    <row r="1740" spans="1:34" x14ac:dyDescent="0.25">
      <c r="A1740" s="2" t="str">
        <f>VOZ_WHATSAPP[[#This Row],[ID Asesor]]&amp;VOZ_WHATSAPP[[#This Row],[Fecha Monitoreo]]</f>
        <v>282645855</v>
      </c>
      <c r="B1740" s="2">
        <v>45855</v>
      </c>
      <c r="C1740" s="1" t="s">
        <v>56</v>
      </c>
      <c r="D1740" s="1">
        <v>2826</v>
      </c>
      <c r="E1740" s="2">
        <v>45855</v>
      </c>
      <c r="F1740" s="3">
        <v>0.42083333333333334</v>
      </c>
      <c r="G1740" s="1" t="s">
        <v>60</v>
      </c>
      <c r="H1740" s="1" t="s">
        <v>44</v>
      </c>
      <c r="I1740" s="1">
        <v>1235</v>
      </c>
      <c r="J1740" s="1">
        <v>3158808341</v>
      </c>
      <c r="K1740" s="1" t="s">
        <v>45</v>
      </c>
      <c r="L1740" s="1" t="s">
        <v>47</v>
      </c>
      <c r="M1740" s="1" t="s">
        <v>47</v>
      </c>
      <c r="N1740" s="1" t="s">
        <v>46</v>
      </c>
      <c r="O1740" s="1" t="s">
        <v>46</v>
      </c>
      <c r="P1740" s="1" t="s">
        <v>46</v>
      </c>
      <c r="Q1740" s="1" t="s">
        <v>46</v>
      </c>
      <c r="R1740" s="1" t="s">
        <v>46</v>
      </c>
      <c r="S1740" s="1" t="s">
        <v>46</v>
      </c>
      <c r="T1740" s="12" t="str">
        <f>IF(OR(VOZ_WHATSAPP[[#This Row],[Brinda argumentos coherentes a la objeción]]="No Cumple",VOZ_WHATSAPP[[#This Row],[Despliegue de Beneficios y/o consecuencias]]="No Cumple"),"Sin Negocio","Negocio")</f>
        <v>Negocio</v>
      </c>
      <c r="U1740" s="1" t="s">
        <v>46</v>
      </c>
      <c r="V1740" s="1" t="s">
        <v>46</v>
      </c>
      <c r="W1740" s="1" t="s">
        <v>46</v>
      </c>
      <c r="X1740" s="12" t="str">
        <f>IF(OR(VOZ_WHATSAPP[[#This Row],[Confirma Valor de pago]]="No Cumple",VOZ_WHATSAPP[[#This Row],[Confirma hora de pago]]="No Cumple",VOZ_WHATSAPP[[#This Row],[Confirma medio de pago]]="No Cumple"),"Sin Cierre","Cierre")</f>
        <v>Cierre</v>
      </c>
      <c r="Y1740" s="1" t="s">
        <v>46</v>
      </c>
      <c r="Z1740" s="1" t="s">
        <v>46</v>
      </c>
      <c r="AA1740" s="1" t="s">
        <v>46</v>
      </c>
      <c r="AB1740" s="1" t="s">
        <v>46</v>
      </c>
      <c r="AC1740" s="11" t="str">
        <f>IF(OR(VOZ_WHATSAPP[[#This Row],[La comunicación es asertiva, con respeto y evita maltrato]]="No Cumple",VOZ_WHATSAPP[[#This Row],[Cumple con las normativas legales]]="No Cumple"),"No Cumple","Cumple")</f>
        <v>Cumple</v>
      </c>
      <c r="AD1740" s="1" t="s">
        <v>46</v>
      </c>
      <c r="AE1740" s="1" t="s">
        <v>1677</v>
      </c>
      <c r="AF1740" s="4">
        <v>0.92</v>
      </c>
      <c r="AG1740" s="4">
        <f>IF(AND(VOZ_WHATSAPP[[#This Row],[Estado Cierre]]="Sin Cierre",VOZ_WHATSAPP[[#This Row],[Nota Negocio]]="Sin Negocio"),VOZ_WHATSAPP[[#This Row],[Nota]]-24%,VOZ_WHATSAPP[[#This Row],[Nota]])</f>
        <v>0.92</v>
      </c>
      <c r="AH1740" s="8">
        <f>IF(VOZ_WHATSAPP[[#This Row],[Estado Legal]]="No Cumple",0,IF(VOZ_WHATSAPP[[#This Row],[Realiza lectura de guion Legal]]="No Cumple",VOZ_WHATSAPP[[#This Row],[Nota 2]]-50%,VOZ_WHATSAPP[[#This Row],[Nota 2]]))</f>
        <v>0.92</v>
      </c>
    </row>
    <row r="1741" spans="1:34" x14ac:dyDescent="0.25">
      <c r="A1741" s="2" t="str">
        <f>VOZ_WHATSAPP[[#This Row],[ID Asesor]]&amp;VOZ_WHATSAPP[[#This Row],[Fecha Monitoreo]]</f>
        <v>356545855</v>
      </c>
      <c r="B1741" s="2">
        <v>45855</v>
      </c>
      <c r="C1741" s="1" t="s">
        <v>56</v>
      </c>
      <c r="D1741" s="1">
        <v>3565</v>
      </c>
      <c r="E1741" s="2">
        <v>45855</v>
      </c>
      <c r="F1741" s="3">
        <v>0.41875000000000001</v>
      </c>
      <c r="G1741" s="1" t="s">
        <v>60</v>
      </c>
      <c r="H1741" s="1" t="s">
        <v>44</v>
      </c>
      <c r="I1741" s="1">
        <v>1359</v>
      </c>
      <c r="J1741" s="1">
        <v>3504113460</v>
      </c>
      <c r="K1741" s="1" t="s">
        <v>45</v>
      </c>
      <c r="L1741" s="1" t="s">
        <v>46</v>
      </c>
      <c r="M1741" s="1" t="s">
        <v>46</v>
      </c>
      <c r="N1741" s="1" t="s">
        <v>46</v>
      </c>
      <c r="O1741" s="1" t="s">
        <v>46</v>
      </c>
      <c r="P1741" s="1" t="s">
        <v>46</v>
      </c>
      <c r="Q1741" s="1" t="s">
        <v>48</v>
      </c>
      <c r="R1741" s="1" t="s">
        <v>48</v>
      </c>
      <c r="S1741" s="1" t="s">
        <v>48</v>
      </c>
      <c r="T1741" s="12" t="str">
        <f>IF(OR(VOZ_WHATSAPP[[#This Row],[Brinda argumentos coherentes a la objeción]]="No Cumple",VOZ_WHATSAPP[[#This Row],[Despliegue de Beneficios y/o consecuencias]]="No Cumple"),"Sin Negocio","Negocio")</f>
        <v>Negocio</v>
      </c>
      <c r="U1741" s="1" t="s">
        <v>46</v>
      </c>
      <c r="V1741" s="1" t="s">
        <v>46</v>
      </c>
      <c r="W1741" s="1" t="s">
        <v>46</v>
      </c>
      <c r="X1741" s="12" t="str">
        <f>IF(OR(VOZ_WHATSAPP[[#This Row],[Confirma Valor de pago]]="No Cumple",VOZ_WHATSAPP[[#This Row],[Confirma hora de pago]]="No Cumple",VOZ_WHATSAPP[[#This Row],[Confirma medio de pago]]="No Cumple"),"Sin Cierre","Cierre")</f>
        <v>Cierre</v>
      </c>
      <c r="Y1741" s="1" t="s">
        <v>46</v>
      </c>
      <c r="Z1741" s="1" t="s">
        <v>46</v>
      </c>
      <c r="AA1741" s="1" t="s">
        <v>46</v>
      </c>
      <c r="AB1741" s="1" t="s">
        <v>46</v>
      </c>
      <c r="AC1741" s="11" t="str">
        <f>IF(OR(VOZ_WHATSAPP[[#This Row],[La comunicación es asertiva, con respeto y evita maltrato]]="No Cumple",VOZ_WHATSAPP[[#This Row],[Cumple con las normativas legales]]="No Cumple"),"No Cumple","Cumple")</f>
        <v>Cumple</v>
      </c>
      <c r="AD1741" s="1" t="s">
        <v>46</v>
      </c>
      <c r="AE1741" s="1" t="s">
        <v>152</v>
      </c>
      <c r="AF1741" s="4">
        <v>1</v>
      </c>
      <c r="AG1741" s="4">
        <f>IF(AND(VOZ_WHATSAPP[[#This Row],[Estado Cierre]]="Sin Cierre",VOZ_WHATSAPP[[#This Row],[Nota Negocio]]="Sin Negocio"),VOZ_WHATSAPP[[#This Row],[Nota]]-24%,VOZ_WHATSAPP[[#This Row],[Nota]])</f>
        <v>1</v>
      </c>
      <c r="AH1741" s="8">
        <f>IF(VOZ_WHATSAPP[[#This Row],[Estado Legal]]="No Cumple",0,IF(VOZ_WHATSAPP[[#This Row],[Realiza lectura de guion Legal]]="No Cumple",VOZ_WHATSAPP[[#This Row],[Nota 2]]-50%,VOZ_WHATSAPP[[#This Row],[Nota 2]]))</f>
        <v>1</v>
      </c>
    </row>
    <row r="1742" spans="1:34" x14ac:dyDescent="0.25">
      <c r="A1742" s="2" t="str">
        <f>VOZ_WHATSAPP[[#This Row],[ID Asesor]]&amp;VOZ_WHATSAPP[[#This Row],[Fecha Monitoreo]]</f>
        <v>376945855</v>
      </c>
      <c r="B1742" s="2">
        <v>45855</v>
      </c>
      <c r="C1742" s="1" t="s">
        <v>42</v>
      </c>
      <c r="D1742" s="1">
        <v>3769</v>
      </c>
      <c r="E1742" s="2">
        <v>45855</v>
      </c>
      <c r="F1742" s="3">
        <v>0.51736111111111116</v>
      </c>
      <c r="G1742" s="1" t="s">
        <v>58</v>
      </c>
      <c r="H1742" s="1" t="s">
        <v>71</v>
      </c>
      <c r="I1742" s="1"/>
      <c r="J1742" s="1"/>
      <c r="K1742" s="1"/>
      <c r="L1742" s="1" t="s">
        <v>46</v>
      </c>
      <c r="M1742" s="1" t="s">
        <v>48</v>
      </c>
      <c r="N1742" s="1" t="s">
        <v>48</v>
      </c>
      <c r="O1742" s="1" t="s">
        <v>48</v>
      </c>
      <c r="P1742" s="1" t="s">
        <v>48</v>
      </c>
      <c r="Q1742" s="1" t="s">
        <v>48</v>
      </c>
      <c r="R1742" s="1" t="s">
        <v>48</v>
      </c>
      <c r="S1742" s="1" t="s">
        <v>48</v>
      </c>
      <c r="T1742" s="12" t="str">
        <f>IF(OR(VOZ_WHATSAPP[[#This Row],[Brinda argumentos coherentes a la objeción]]="No Cumple",VOZ_WHATSAPP[[#This Row],[Despliegue de Beneficios y/o consecuencias]]="No Cumple"),"Sin Negocio","Negocio")</f>
        <v>Negocio</v>
      </c>
      <c r="U1742" s="1" t="s">
        <v>46</v>
      </c>
      <c r="V1742" s="1" t="s">
        <v>48</v>
      </c>
      <c r="W1742" s="1" t="s">
        <v>46</v>
      </c>
      <c r="X1742" s="12" t="str">
        <f>IF(OR(VOZ_WHATSAPP[[#This Row],[Confirma Valor de pago]]="No Cumple",VOZ_WHATSAPP[[#This Row],[Confirma hora de pago]]="No Cumple",VOZ_WHATSAPP[[#This Row],[Confirma medio de pago]]="No Cumple"),"Sin Cierre","Cierre")</f>
        <v>Cierre</v>
      </c>
      <c r="Y1742" s="1" t="s">
        <v>48</v>
      </c>
      <c r="Z1742" s="1" t="s">
        <v>46</v>
      </c>
      <c r="AA1742" s="1" t="s">
        <v>46</v>
      </c>
      <c r="AB1742" s="1" t="s">
        <v>46</v>
      </c>
      <c r="AC1742" s="11" t="str">
        <f>IF(OR(VOZ_WHATSAPP[[#This Row],[La comunicación es asertiva, con respeto y evita maltrato]]="No Cumple",VOZ_WHATSAPP[[#This Row],[Cumple con las normativas legales]]="No Cumple"),"No Cumple","Cumple")</f>
        <v>Cumple</v>
      </c>
      <c r="AD1742" s="1" t="s">
        <v>48</v>
      </c>
      <c r="AE1742" s="1" t="s">
        <v>78</v>
      </c>
      <c r="AF1742" s="4">
        <v>1</v>
      </c>
      <c r="AG1742" s="4">
        <f>IF(AND(VOZ_WHATSAPP[[#This Row],[Estado Cierre]]="Sin Cierre",VOZ_WHATSAPP[[#This Row],[Nota Negocio]]="Sin Negocio"),VOZ_WHATSAPP[[#This Row],[Nota]]-24%,VOZ_WHATSAPP[[#This Row],[Nota]])</f>
        <v>1</v>
      </c>
      <c r="AH1742" s="8">
        <f>IF(VOZ_WHATSAPP[[#This Row],[Estado Legal]]="No Cumple",0,IF(VOZ_WHATSAPP[[#This Row],[Realiza lectura de guion Legal]]="No Cumple",VOZ_WHATSAPP[[#This Row],[Nota 2]]-50%,VOZ_WHATSAPP[[#This Row],[Nota 2]]))</f>
        <v>1</v>
      </c>
    </row>
    <row r="1743" spans="1:34" x14ac:dyDescent="0.25">
      <c r="A1743" s="2" t="str">
        <f>VOZ_WHATSAPP[[#This Row],[ID Asesor]]&amp;VOZ_WHATSAPP[[#This Row],[Fecha Monitoreo]]</f>
        <v>363145855</v>
      </c>
      <c r="B1743" s="2">
        <v>45855</v>
      </c>
      <c r="C1743" s="1" t="s">
        <v>56</v>
      </c>
      <c r="D1743" s="1">
        <v>3631</v>
      </c>
      <c r="E1743" s="2">
        <v>45855</v>
      </c>
      <c r="F1743" s="3">
        <v>0.40555555555555556</v>
      </c>
      <c r="G1743" s="1" t="s">
        <v>43</v>
      </c>
      <c r="H1743" s="1" t="s">
        <v>71</v>
      </c>
      <c r="I1743" s="1"/>
      <c r="J1743" s="1"/>
      <c r="K1743" s="1"/>
      <c r="L1743" s="1" t="s">
        <v>46</v>
      </c>
      <c r="M1743" s="1" t="s">
        <v>48</v>
      </c>
      <c r="N1743" s="1" t="s">
        <v>47</v>
      </c>
      <c r="O1743" s="1" t="s">
        <v>46</v>
      </c>
      <c r="P1743" s="1" t="s">
        <v>46</v>
      </c>
      <c r="Q1743" s="1" t="s">
        <v>48</v>
      </c>
      <c r="R1743" s="1" t="s">
        <v>48</v>
      </c>
      <c r="S1743" s="1" t="s">
        <v>48</v>
      </c>
      <c r="T1743" s="12" t="str">
        <f>IF(OR(VOZ_WHATSAPP[[#This Row],[Brinda argumentos coherentes a la objeción]]="No Cumple",VOZ_WHATSAPP[[#This Row],[Despliegue de Beneficios y/o consecuencias]]="No Cumple"),"Sin Negocio","Negocio")</f>
        <v>Negocio</v>
      </c>
      <c r="U1743" s="1" t="s">
        <v>46</v>
      </c>
      <c r="V1743" s="1" t="s">
        <v>46</v>
      </c>
      <c r="W1743" s="1" t="s">
        <v>46</v>
      </c>
      <c r="X1743" s="12" t="str">
        <f>IF(OR(VOZ_WHATSAPP[[#This Row],[Confirma Valor de pago]]="No Cumple",VOZ_WHATSAPP[[#This Row],[Confirma hora de pago]]="No Cumple",VOZ_WHATSAPP[[#This Row],[Confirma medio de pago]]="No Cumple"),"Sin Cierre","Cierre")</f>
        <v>Cierre</v>
      </c>
      <c r="Y1743" s="1" t="s">
        <v>48</v>
      </c>
      <c r="Z1743" s="1" t="s">
        <v>46</v>
      </c>
      <c r="AA1743" s="1" t="s">
        <v>46</v>
      </c>
      <c r="AB1743" s="1" t="s">
        <v>46</v>
      </c>
      <c r="AC1743" s="11" t="str">
        <f>IF(OR(VOZ_WHATSAPP[[#This Row],[La comunicación es asertiva, con respeto y evita maltrato]]="No Cumple",VOZ_WHATSAPP[[#This Row],[Cumple con las normativas legales]]="No Cumple"),"No Cumple","Cumple")</f>
        <v>Cumple</v>
      </c>
      <c r="AD1743" s="1" t="s">
        <v>46</v>
      </c>
      <c r="AE1743" s="1" t="s">
        <v>1678</v>
      </c>
      <c r="AF1743" s="4">
        <v>0.95</v>
      </c>
      <c r="AG1743" s="4">
        <f>IF(AND(VOZ_WHATSAPP[[#This Row],[Estado Cierre]]="Sin Cierre",VOZ_WHATSAPP[[#This Row],[Nota Negocio]]="Sin Negocio"),VOZ_WHATSAPP[[#This Row],[Nota]]-24%,VOZ_WHATSAPP[[#This Row],[Nota]])</f>
        <v>0.95</v>
      </c>
      <c r="AH1743" s="8">
        <f>IF(VOZ_WHATSAPP[[#This Row],[Estado Legal]]="No Cumple",0,IF(VOZ_WHATSAPP[[#This Row],[Realiza lectura de guion Legal]]="No Cumple",VOZ_WHATSAPP[[#This Row],[Nota 2]]-50%,VOZ_WHATSAPP[[#This Row],[Nota 2]]))</f>
        <v>0.95</v>
      </c>
    </row>
    <row r="1744" spans="1:34" x14ac:dyDescent="0.25">
      <c r="A1744" s="2" t="str">
        <f>VOZ_WHATSAPP[[#This Row],[ID Asesor]]&amp;VOZ_WHATSAPP[[#This Row],[Fecha Monitoreo]]</f>
        <v>311645855</v>
      </c>
      <c r="B1744" s="2">
        <v>45855</v>
      </c>
      <c r="C1744" s="1" t="s">
        <v>56</v>
      </c>
      <c r="D1744" s="1">
        <v>3116</v>
      </c>
      <c r="E1744" s="2">
        <v>45855</v>
      </c>
      <c r="F1744" s="3">
        <v>0.38472222222222224</v>
      </c>
      <c r="G1744" s="1" t="s">
        <v>60</v>
      </c>
      <c r="H1744" s="1" t="s">
        <v>71</v>
      </c>
      <c r="I1744" s="1"/>
      <c r="J1744" s="1"/>
      <c r="K1744" s="1"/>
      <c r="L1744" s="1" t="s">
        <v>46</v>
      </c>
      <c r="M1744" s="1" t="s">
        <v>46</v>
      </c>
      <c r="N1744" s="1" t="s">
        <v>46</v>
      </c>
      <c r="O1744" s="1" t="s">
        <v>46</v>
      </c>
      <c r="P1744" s="1" t="s">
        <v>46</v>
      </c>
      <c r="Q1744" s="1" t="s">
        <v>48</v>
      </c>
      <c r="R1744" s="1" t="s">
        <v>48</v>
      </c>
      <c r="S1744" s="1" t="s">
        <v>48</v>
      </c>
      <c r="T1744" s="12" t="str">
        <f>IF(OR(VOZ_WHATSAPP[[#This Row],[Brinda argumentos coherentes a la objeción]]="No Cumple",VOZ_WHATSAPP[[#This Row],[Despliegue de Beneficios y/o consecuencias]]="No Cumple"),"Sin Negocio","Negocio")</f>
        <v>Negocio</v>
      </c>
      <c r="U1744" s="1" t="s">
        <v>46</v>
      </c>
      <c r="V1744" s="1" t="s">
        <v>46</v>
      </c>
      <c r="W1744" s="1" t="s">
        <v>46</v>
      </c>
      <c r="X1744" s="12" t="str">
        <f>IF(OR(VOZ_WHATSAPP[[#This Row],[Confirma Valor de pago]]="No Cumple",VOZ_WHATSAPP[[#This Row],[Confirma hora de pago]]="No Cumple",VOZ_WHATSAPP[[#This Row],[Confirma medio de pago]]="No Cumple"),"Sin Cierre","Cierre")</f>
        <v>Cierre</v>
      </c>
      <c r="Y1744" s="1" t="s">
        <v>46</v>
      </c>
      <c r="Z1744" s="1" t="s">
        <v>54</v>
      </c>
      <c r="AA1744" s="1" t="s">
        <v>46</v>
      </c>
      <c r="AB1744" s="1" t="s">
        <v>46</v>
      </c>
      <c r="AC1744" s="11" t="str">
        <f>IF(OR(VOZ_WHATSAPP[[#This Row],[La comunicación es asertiva, con respeto y evita maltrato]]="No Cumple",VOZ_WHATSAPP[[#This Row],[Cumple con las normativas legales]]="No Cumple"),"No Cumple","Cumple")</f>
        <v>Cumple</v>
      </c>
      <c r="AD1744" s="1" t="s">
        <v>46</v>
      </c>
      <c r="AE1744" s="1" t="s">
        <v>1679</v>
      </c>
      <c r="AF1744" s="4">
        <v>0.85</v>
      </c>
      <c r="AG1744" s="4">
        <f>IF(AND(VOZ_WHATSAPP[[#This Row],[Estado Cierre]]="Sin Cierre",VOZ_WHATSAPP[[#This Row],[Nota Negocio]]="Sin Negocio"),VOZ_WHATSAPP[[#This Row],[Nota]]-24%,VOZ_WHATSAPP[[#This Row],[Nota]])</f>
        <v>0.85</v>
      </c>
      <c r="AH1744" s="8">
        <f>IF(VOZ_WHATSAPP[[#This Row],[Estado Legal]]="No Cumple",0,IF(VOZ_WHATSAPP[[#This Row],[Realiza lectura de guion Legal]]="No Cumple",VOZ_WHATSAPP[[#This Row],[Nota 2]]-50%,VOZ_WHATSAPP[[#This Row],[Nota 2]]))</f>
        <v>0.85</v>
      </c>
    </row>
    <row r="1745" spans="1:34" x14ac:dyDescent="0.25">
      <c r="A1745" s="2" t="str">
        <f>VOZ_WHATSAPP[[#This Row],[ID Asesor]]&amp;VOZ_WHATSAPP[[#This Row],[Fecha Monitoreo]]</f>
        <v>270945855</v>
      </c>
      <c r="B1745" s="2">
        <v>45855</v>
      </c>
      <c r="C1745" s="1" t="s">
        <v>59</v>
      </c>
      <c r="D1745" s="1">
        <v>2709</v>
      </c>
      <c r="E1745" s="2">
        <v>45855</v>
      </c>
      <c r="F1745" s="3">
        <v>0.37291666666666667</v>
      </c>
      <c r="G1745" s="1" t="s">
        <v>60</v>
      </c>
      <c r="H1745" s="1" t="s">
        <v>44</v>
      </c>
      <c r="I1745" s="1">
        <v>1239</v>
      </c>
      <c r="J1745" s="1">
        <v>3204830985</v>
      </c>
      <c r="K1745" s="1" t="s">
        <v>45</v>
      </c>
      <c r="L1745" s="1" t="s">
        <v>46</v>
      </c>
      <c r="M1745" s="1" t="s">
        <v>46</v>
      </c>
      <c r="N1745" s="1" t="s">
        <v>46</v>
      </c>
      <c r="O1745" s="1" t="s">
        <v>46</v>
      </c>
      <c r="P1745" s="1" t="s">
        <v>46</v>
      </c>
      <c r="Q1745" s="1" t="s">
        <v>46</v>
      </c>
      <c r="R1745" s="1" t="s">
        <v>46</v>
      </c>
      <c r="S1745" s="1" t="s">
        <v>46</v>
      </c>
      <c r="T1745" s="12" t="str">
        <f>IF(OR(VOZ_WHATSAPP[[#This Row],[Brinda argumentos coherentes a la objeción]]="No Cumple",VOZ_WHATSAPP[[#This Row],[Despliegue de Beneficios y/o consecuencias]]="No Cumple"),"Sin Negocio","Negocio")</f>
        <v>Negocio</v>
      </c>
      <c r="U1745" s="1" t="s">
        <v>48</v>
      </c>
      <c r="V1745" s="1" t="s">
        <v>48</v>
      </c>
      <c r="W1745" s="1" t="s">
        <v>48</v>
      </c>
      <c r="X1745" s="12" t="str">
        <f>IF(OR(VOZ_WHATSAPP[[#This Row],[Confirma Valor de pago]]="No Cumple",VOZ_WHATSAPP[[#This Row],[Confirma hora de pago]]="No Cumple",VOZ_WHATSAPP[[#This Row],[Confirma medio de pago]]="No Cumple"),"Sin Cierre","Cierre")</f>
        <v>Cierre</v>
      </c>
      <c r="Y1745" s="1" t="s">
        <v>46</v>
      </c>
      <c r="Z1745" s="1" t="s">
        <v>46</v>
      </c>
      <c r="AA1745" s="1" t="s">
        <v>46</v>
      </c>
      <c r="AB1745" s="1" t="s">
        <v>46</v>
      </c>
      <c r="AC1745" s="11" t="str">
        <f>IF(OR(VOZ_WHATSAPP[[#This Row],[La comunicación es asertiva, con respeto y evita maltrato]]="No Cumple",VOZ_WHATSAPP[[#This Row],[Cumple con las normativas legales]]="No Cumple"),"No Cumple","Cumple")</f>
        <v>Cumple</v>
      </c>
      <c r="AD1745" s="1" t="s">
        <v>46</v>
      </c>
      <c r="AE1745" s="1" t="s">
        <v>1680</v>
      </c>
      <c r="AF1745" s="4">
        <v>1</v>
      </c>
      <c r="AG1745" s="4">
        <f>IF(AND(VOZ_WHATSAPP[[#This Row],[Estado Cierre]]="Sin Cierre",VOZ_WHATSAPP[[#This Row],[Nota Negocio]]="Sin Negocio"),VOZ_WHATSAPP[[#This Row],[Nota]]-24%,VOZ_WHATSAPP[[#This Row],[Nota]])</f>
        <v>1</v>
      </c>
      <c r="AH1745" s="8">
        <f>IF(VOZ_WHATSAPP[[#This Row],[Estado Legal]]="No Cumple",0,IF(VOZ_WHATSAPP[[#This Row],[Realiza lectura de guion Legal]]="No Cumple",VOZ_WHATSAPP[[#This Row],[Nota 2]]-50%,VOZ_WHATSAPP[[#This Row],[Nota 2]]))</f>
        <v>1</v>
      </c>
    </row>
    <row r="1746" spans="1:34" x14ac:dyDescent="0.25">
      <c r="A1746" s="2" t="str">
        <f>VOZ_WHATSAPP[[#This Row],[ID Asesor]]&amp;VOZ_WHATSAPP[[#This Row],[Fecha Monitoreo]]</f>
        <v>381845855</v>
      </c>
      <c r="B1746" s="2">
        <v>45855</v>
      </c>
      <c r="C1746" s="1" t="s">
        <v>42</v>
      </c>
      <c r="D1746" s="1">
        <v>3818</v>
      </c>
      <c r="E1746" s="2">
        <v>45855</v>
      </c>
      <c r="F1746" s="3">
        <v>0.52430555555555558</v>
      </c>
      <c r="G1746" s="1" t="s">
        <v>51</v>
      </c>
      <c r="H1746" s="1" t="s">
        <v>44</v>
      </c>
      <c r="I1746" s="1">
        <v>599</v>
      </c>
      <c r="J1746" s="1">
        <v>3187548510</v>
      </c>
      <c r="K1746" s="1" t="s">
        <v>45</v>
      </c>
      <c r="L1746" s="1" t="s">
        <v>46</v>
      </c>
      <c r="M1746" s="1" t="s">
        <v>47</v>
      </c>
      <c r="N1746" s="1" t="s">
        <v>46</v>
      </c>
      <c r="O1746" s="1" t="s">
        <v>46</v>
      </c>
      <c r="P1746" s="1" t="s">
        <v>46</v>
      </c>
      <c r="Q1746" s="1" t="s">
        <v>46</v>
      </c>
      <c r="R1746" s="1" t="s">
        <v>46</v>
      </c>
      <c r="S1746" s="1" t="s">
        <v>47</v>
      </c>
      <c r="T1746" s="12" t="str">
        <f>IF(OR(VOZ_WHATSAPP[[#This Row],[Brinda argumentos coherentes a la objeción]]="No Cumple",VOZ_WHATSAPP[[#This Row],[Despliegue de Beneficios y/o consecuencias]]="No Cumple"),"Sin Negocio","Negocio")</f>
        <v>Sin Negocio</v>
      </c>
      <c r="U1746" s="1" t="s">
        <v>48</v>
      </c>
      <c r="V1746" s="1" t="s">
        <v>48</v>
      </c>
      <c r="W1746" s="1" t="s">
        <v>48</v>
      </c>
      <c r="X1746" s="12" t="str">
        <f>IF(OR(VOZ_WHATSAPP[[#This Row],[Confirma Valor de pago]]="No Cumple",VOZ_WHATSAPP[[#This Row],[Confirma hora de pago]]="No Cumple",VOZ_WHATSAPP[[#This Row],[Confirma medio de pago]]="No Cumple"),"Sin Cierre","Cierre")</f>
        <v>Cierre</v>
      </c>
      <c r="Y1746" s="1" t="s">
        <v>46</v>
      </c>
      <c r="Z1746" s="1" t="s">
        <v>54</v>
      </c>
      <c r="AA1746" s="1" t="s">
        <v>46</v>
      </c>
      <c r="AB1746" s="1" t="s">
        <v>46</v>
      </c>
      <c r="AC1746" s="11" t="str">
        <f>IF(OR(VOZ_WHATSAPP[[#This Row],[La comunicación es asertiva, con respeto y evita maltrato]]="No Cumple",VOZ_WHATSAPP[[#This Row],[Cumple con las normativas legales]]="No Cumple"),"No Cumple","Cumple")</f>
        <v>Cumple</v>
      </c>
      <c r="AD1746" s="1" t="s">
        <v>46</v>
      </c>
      <c r="AE1746" s="1" t="s">
        <v>1681</v>
      </c>
      <c r="AF1746" s="4">
        <v>0.71</v>
      </c>
      <c r="AG1746" s="4">
        <f>IF(AND(VOZ_WHATSAPP[[#This Row],[Estado Cierre]]="Sin Cierre",VOZ_WHATSAPP[[#This Row],[Nota Negocio]]="Sin Negocio"),VOZ_WHATSAPP[[#This Row],[Nota]]-24%,VOZ_WHATSAPP[[#This Row],[Nota]])</f>
        <v>0.71</v>
      </c>
      <c r="AH1746" s="8">
        <f>IF(VOZ_WHATSAPP[[#This Row],[Estado Legal]]="No Cumple",0,IF(VOZ_WHATSAPP[[#This Row],[Realiza lectura de guion Legal]]="No Cumple",VOZ_WHATSAPP[[#This Row],[Nota 2]]-50%,VOZ_WHATSAPP[[#This Row],[Nota 2]]))</f>
        <v>0.71</v>
      </c>
    </row>
    <row r="1747" spans="1:34" x14ac:dyDescent="0.25">
      <c r="A1747" s="2" t="str">
        <f>VOZ_WHATSAPP[[#This Row],[ID Asesor]]&amp;VOZ_WHATSAPP[[#This Row],[Fecha Monitoreo]]</f>
        <v>368845855</v>
      </c>
      <c r="B1747" s="2">
        <v>45855</v>
      </c>
      <c r="C1747" s="1" t="s">
        <v>56</v>
      </c>
      <c r="D1747" s="1">
        <v>3688</v>
      </c>
      <c r="E1747" s="2">
        <v>45855</v>
      </c>
      <c r="F1747" s="3">
        <v>0.49305555555555558</v>
      </c>
      <c r="G1747" s="1" t="s">
        <v>51</v>
      </c>
      <c r="H1747" s="1" t="s">
        <v>71</v>
      </c>
      <c r="I1747" s="1"/>
      <c r="J1747" s="1"/>
      <c r="K1747" s="1"/>
      <c r="L1747" s="1" t="s">
        <v>46</v>
      </c>
      <c r="M1747" s="1" t="s">
        <v>46</v>
      </c>
      <c r="N1747" s="1" t="s">
        <v>46</v>
      </c>
      <c r="O1747" s="1" t="s">
        <v>46</v>
      </c>
      <c r="P1747" s="1" t="s">
        <v>46</v>
      </c>
      <c r="Q1747" s="1" t="s">
        <v>46</v>
      </c>
      <c r="R1747" s="1" t="s">
        <v>46</v>
      </c>
      <c r="S1747" s="1" t="s">
        <v>46</v>
      </c>
      <c r="T1747" s="12" t="str">
        <f>IF(OR(VOZ_WHATSAPP[[#This Row],[Brinda argumentos coherentes a la objeción]]="No Cumple",VOZ_WHATSAPP[[#This Row],[Despliegue de Beneficios y/o consecuencias]]="No Cumple"),"Sin Negocio","Negocio")</f>
        <v>Negocio</v>
      </c>
      <c r="U1747" s="1" t="s">
        <v>46</v>
      </c>
      <c r="V1747" s="1" t="s">
        <v>46</v>
      </c>
      <c r="W1747" s="1" t="s">
        <v>46</v>
      </c>
      <c r="X1747" s="12" t="str">
        <f>IF(OR(VOZ_WHATSAPP[[#This Row],[Confirma Valor de pago]]="No Cumple",VOZ_WHATSAPP[[#This Row],[Confirma hora de pago]]="No Cumple",VOZ_WHATSAPP[[#This Row],[Confirma medio de pago]]="No Cumple"),"Sin Cierre","Cierre")</f>
        <v>Cierre</v>
      </c>
      <c r="Y1747" s="1" t="s">
        <v>48</v>
      </c>
      <c r="Z1747" s="1" t="s">
        <v>46</v>
      </c>
      <c r="AA1747" s="1" t="s">
        <v>46</v>
      </c>
      <c r="AB1747" s="1" t="s">
        <v>46</v>
      </c>
      <c r="AC1747" s="11" t="str">
        <f>IF(OR(VOZ_WHATSAPP[[#This Row],[La comunicación es asertiva, con respeto y evita maltrato]]="No Cumple",VOZ_WHATSAPP[[#This Row],[Cumple con las normativas legales]]="No Cumple"),"No Cumple","Cumple")</f>
        <v>Cumple</v>
      </c>
      <c r="AD1747" s="1" t="s">
        <v>46</v>
      </c>
      <c r="AE1747" s="1" t="s">
        <v>1682</v>
      </c>
      <c r="AF1747" s="4">
        <v>1</v>
      </c>
      <c r="AG1747" s="4">
        <f>IF(AND(VOZ_WHATSAPP[[#This Row],[Estado Cierre]]="Sin Cierre",VOZ_WHATSAPP[[#This Row],[Nota Negocio]]="Sin Negocio"),VOZ_WHATSAPP[[#This Row],[Nota]]-24%,VOZ_WHATSAPP[[#This Row],[Nota]])</f>
        <v>1</v>
      </c>
      <c r="AH1747" s="8">
        <f>IF(VOZ_WHATSAPP[[#This Row],[Estado Legal]]="No Cumple",0,IF(VOZ_WHATSAPP[[#This Row],[Realiza lectura de guion Legal]]="No Cumple",VOZ_WHATSAPP[[#This Row],[Nota 2]]-50%,VOZ_WHATSAPP[[#This Row],[Nota 2]]))</f>
        <v>1</v>
      </c>
    </row>
    <row r="1748" spans="1:34" x14ac:dyDescent="0.25">
      <c r="A1748" s="2" t="str">
        <f>VOZ_WHATSAPP[[#This Row],[ID Asesor]]&amp;VOZ_WHATSAPP[[#This Row],[Fecha Monitoreo]]</f>
        <v>364345855</v>
      </c>
      <c r="B1748" s="2">
        <v>45855</v>
      </c>
      <c r="C1748" s="1" t="s">
        <v>696</v>
      </c>
      <c r="D1748" s="1">
        <v>3643</v>
      </c>
      <c r="E1748" s="2">
        <v>45855</v>
      </c>
      <c r="F1748" s="3">
        <v>0.47361111111111109</v>
      </c>
      <c r="G1748" s="1" t="s">
        <v>43</v>
      </c>
      <c r="H1748" s="1" t="s">
        <v>44</v>
      </c>
      <c r="I1748" s="1">
        <v>11009419</v>
      </c>
      <c r="J1748" s="1">
        <v>573219993253</v>
      </c>
      <c r="K1748" s="1" t="s">
        <v>49</v>
      </c>
      <c r="L1748" s="1" t="s">
        <v>46</v>
      </c>
      <c r="M1748" s="1" t="s">
        <v>46</v>
      </c>
      <c r="N1748" s="1" t="s">
        <v>46</v>
      </c>
      <c r="O1748" s="1" t="s">
        <v>46</v>
      </c>
      <c r="P1748" s="1" t="s">
        <v>46</v>
      </c>
      <c r="Q1748" s="1" t="s">
        <v>46</v>
      </c>
      <c r="R1748" s="1" t="s">
        <v>47</v>
      </c>
      <c r="S1748" s="1" t="s">
        <v>47</v>
      </c>
      <c r="T1748" s="12" t="str">
        <f>IF(OR(VOZ_WHATSAPP[[#This Row],[Brinda argumentos coherentes a la objeción]]="No Cumple",VOZ_WHATSAPP[[#This Row],[Despliegue de Beneficios y/o consecuencias]]="No Cumple"),"Sin Negocio","Negocio")</f>
        <v>Sin Negocio</v>
      </c>
      <c r="U1748" s="1" t="s">
        <v>48</v>
      </c>
      <c r="V1748" s="1" t="s">
        <v>48</v>
      </c>
      <c r="W1748" s="1" t="s">
        <v>48</v>
      </c>
      <c r="X1748" s="12" t="str">
        <f>IF(OR(VOZ_WHATSAPP[[#This Row],[Confirma Valor de pago]]="No Cumple",VOZ_WHATSAPP[[#This Row],[Confirma hora de pago]]="No Cumple",VOZ_WHATSAPP[[#This Row],[Confirma medio de pago]]="No Cumple"),"Sin Cierre","Cierre")</f>
        <v>Cierre</v>
      </c>
      <c r="Y1748" s="1" t="s">
        <v>46</v>
      </c>
      <c r="Z1748" s="1" t="s">
        <v>46</v>
      </c>
      <c r="AA1748" s="1" t="s">
        <v>46</v>
      </c>
      <c r="AB1748" s="1" t="s">
        <v>46</v>
      </c>
      <c r="AC1748" s="11" t="str">
        <f>IF(OR(VOZ_WHATSAPP[[#This Row],[La comunicación es asertiva, con respeto y evita maltrato]]="No Cumple",VOZ_WHATSAPP[[#This Row],[Cumple con las normativas legales]]="No Cumple"),"No Cumple","Cumple")</f>
        <v>Cumple</v>
      </c>
      <c r="AD1748" s="1" t="s">
        <v>46</v>
      </c>
      <c r="AE1748" s="1" t="s">
        <v>1683</v>
      </c>
      <c r="AF1748" s="4">
        <v>0.8</v>
      </c>
      <c r="AG1748" s="4">
        <f>IF(AND(VOZ_WHATSAPP[[#This Row],[Estado Cierre]]="Sin Cierre",VOZ_WHATSAPP[[#This Row],[Nota Negocio]]="Sin Negocio"),VOZ_WHATSAPP[[#This Row],[Nota]]-24%,VOZ_WHATSAPP[[#This Row],[Nota]])</f>
        <v>0.8</v>
      </c>
      <c r="AH1748" s="8">
        <f>IF(VOZ_WHATSAPP[[#This Row],[Estado Legal]]="No Cumple",0,IF(VOZ_WHATSAPP[[#This Row],[Realiza lectura de guion Legal]]="No Cumple",VOZ_WHATSAPP[[#This Row],[Nota 2]]-50%,VOZ_WHATSAPP[[#This Row],[Nota 2]]))</f>
        <v>0.8</v>
      </c>
    </row>
    <row r="1749" spans="1:34" x14ac:dyDescent="0.25">
      <c r="A1749" s="2" t="str">
        <f>VOZ_WHATSAPP[[#This Row],[ID Asesor]]&amp;VOZ_WHATSAPP[[#This Row],[Fecha Monitoreo]]</f>
        <v>366345855</v>
      </c>
      <c r="B1749" s="2">
        <v>45855</v>
      </c>
      <c r="C1749" s="1" t="s">
        <v>56</v>
      </c>
      <c r="D1749" s="1">
        <v>3663</v>
      </c>
      <c r="E1749" s="2">
        <v>45854</v>
      </c>
      <c r="F1749" s="3">
        <v>0.32569444444444445</v>
      </c>
      <c r="G1749" s="1" t="s">
        <v>58</v>
      </c>
      <c r="H1749" s="1" t="s">
        <v>71</v>
      </c>
      <c r="I1749" s="1"/>
      <c r="J1749" s="1"/>
      <c r="K1749" s="1"/>
      <c r="L1749" s="1" t="s">
        <v>47</v>
      </c>
      <c r="M1749" s="1" t="s">
        <v>48</v>
      </c>
      <c r="N1749" s="1" t="s">
        <v>46</v>
      </c>
      <c r="O1749" s="1" t="s">
        <v>54</v>
      </c>
      <c r="P1749" s="1" t="s">
        <v>54</v>
      </c>
      <c r="Q1749" s="1" t="s">
        <v>48</v>
      </c>
      <c r="R1749" s="1" t="s">
        <v>48</v>
      </c>
      <c r="S1749" s="1" t="s">
        <v>46</v>
      </c>
      <c r="T1749" s="12" t="str">
        <f>IF(OR(VOZ_WHATSAPP[[#This Row],[Brinda argumentos coherentes a la objeción]]="No Cumple",VOZ_WHATSAPP[[#This Row],[Despliegue de Beneficios y/o consecuencias]]="No Cumple"),"Sin Negocio","Negocio")</f>
        <v>Negocio</v>
      </c>
      <c r="U1749" s="1" t="s">
        <v>46</v>
      </c>
      <c r="V1749" s="1" t="s">
        <v>46</v>
      </c>
      <c r="W1749" s="1" t="s">
        <v>46</v>
      </c>
      <c r="X1749" s="12" t="str">
        <f>IF(OR(VOZ_WHATSAPP[[#This Row],[Confirma Valor de pago]]="No Cumple",VOZ_WHATSAPP[[#This Row],[Confirma hora de pago]]="No Cumple",VOZ_WHATSAPP[[#This Row],[Confirma medio de pago]]="No Cumple"),"Sin Cierre","Cierre")</f>
        <v>Cierre</v>
      </c>
      <c r="Y1749" s="1" t="s">
        <v>46</v>
      </c>
      <c r="Z1749" s="1" t="s">
        <v>46</v>
      </c>
      <c r="AA1749" s="1" t="s">
        <v>46</v>
      </c>
      <c r="AB1749" s="1" t="s">
        <v>46</v>
      </c>
      <c r="AC1749" s="11" t="str">
        <f>IF(OR(VOZ_WHATSAPP[[#This Row],[La comunicación es asertiva, con respeto y evita maltrato]]="No Cumple",VOZ_WHATSAPP[[#This Row],[Cumple con las normativas legales]]="No Cumple"),"No Cumple","Cumple")</f>
        <v>Cumple</v>
      </c>
      <c r="AD1749" s="1" t="s">
        <v>46</v>
      </c>
      <c r="AE1749" s="1" t="s">
        <v>1684</v>
      </c>
      <c r="AF1749" s="4">
        <v>0.86</v>
      </c>
      <c r="AG1749" s="4">
        <f>IF(AND(VOZ_WHATSAPP[[#This Row],[Estado Cierre]]="Sin Cierre",VOZ_WHATSAPP[[#This Row],[Nota Negocio]]="Sin Negocio"),VOZ_WHATSAPP[[#This Row],[Nota]]-24%,VOZ_WHATSAPP[[#This Row],[Nota]])</f>
        <v>0.86</v>
      </c>
      <c r="AH1749" s="8">
        <f>IF(VOZ_WHATSAPP[[#This Row],[Estado Legal]]="No Cumple",0,IF(VOZ_WHATSAPP[[#This Row],[Realiza lectura de guion Legal]]="No Cumple",VOZ_WHATSAPP[[#This Row],[Nota 2]]-50%,VOZ_WHATSAPP[[#This Row],[Nota 2]]))</f>
        <v>0.86</v>
      </c>
    </row>
    <row r="1750" spans="1:34" x14ac:dyDescent="0.25">
      <c r="A1750" s="2" t="str">
        <f>VOZ_WHATSAPP[[#This Row],[ID Asesor]]&amp;VOZ_WHATSAPP[[#This Row],[Fecha Monitoreo]]</f>
        <v>404445855</v>
      </c>
      <c r="B1750" s="2">
        <v>45855</v>
      </c>
      <c r="C1750" s="1" t="s">
        <v>87</v>
      </c>
      <c r="D1750" s="1">
        <v>4044</v>
      </c>
      <c r="E1750" s="2">
        <v>45855</v>
      </c>
      <c r="F1750" s="3">
        <v>0.58472222222222225</v>
      </c>
      <c r="G1750" s="1" t="s">
        <v>51</v>
      </c>
      <c r="H1750" s="1" t="s">
        <v>44</v>
      </c>
      <c r="I1750" s="1">
        <v>1459</v>
      </c>
      <c r="J1750" s="1"/>
      <c r="K1750" s="1" t="s">
        <v>45</v>
      </c>
      <c r="L1750" s="1" t="s">
        <v>46</v>
      </c>
      <c r="M1750" s="1" t="s">
        <v>48</v>
      </c>
      <c r="N1750" s="1" t="s">
        <v>46</v>
      </c>
      <c r="O1750" s="1" t="s">
        <v>46</v>
      </c>
      <c r="P1750" s="1" t="s">
        <v>46</v>
      </c>
      <c r="Q1750" s="1" t="s">
        <v>46</v>
      </c>
      <c r="R1750" s="1" t="s">
        <v>46</v>
      </c>
      <c r="S1750" s="1" t="s">
        <v>48</v>
      </c>
      <c r="T1750" s="12" t="str">
        <f>IF(OR(VOZ_WHATSAPP[[#This Row],[Brinda argumentos coherentes a la objeción]]="No Cumple",VOZ_WHATSAPP[[#This Row],[Despliegue de Beneficios y/o consecuencias]]="No Cumple"),"Sin Negocio","Negocio")</f>
        <v>Negocio</v>
      </c>
      <c r="U1750" s="1" t="s">
        <v>48</v>
      </c>
      <c r="V1750" s="1" t="s">
        <v>48</v>
      </c>
      <c r="W1750" s="1" t="s">
        <v>48</v>
      </c>
      <c r="X1750" s="12" t="str">
        <f>IF(OR(VOZ_WHATSAPP[[#This Row],[Confirma Valor de pago]]="No Cumple",VOZ_WHATSAPP[[#This Row],[Confirma hora de pago]]="No Cumple",VOZ_WHATSAPP[[#This Row],[Confirma medio de pago]]="No Cumple"),"Sin Cierre","Cierre")</f>
        <v>Cierre</v>
      </c>
      <c r="Y1750" s="1" t="s">
        <v>48</v>
      </c>
      <c r="Z1750" s="1" t="s">
        <v>46</v>
      </c>
      <c r="AA1750" s="1" t="s">
        <v>46</v>
      </c>
      <c r="AB1750" s="1" t="s">
        <v>46</v>
      </c>
      <c r="AC1750" s="11" t="str">
        <f>IF(OR(VOZ_WHATSAPP[[#This Row],[La comunicación es asertiva, con respeto y evita maltrato]]="No Cumple",VOZ_WHATSAPP[[#This Row],[Cumple con las normativas legales]]="No Cumple"),"No Cumple","Cumple")</f>
        <v>Cumple</v>
      </c>
      <c r="AD1750" s="1" t="s">
        <v>48</v>
      </c>
      <c r="AE1750" s="1" t="s">
        <v>1685</v>
      </c>
      <c r="AF1750" s="4">
        <v>1</v>
      </c>
      <c r="AG1750" s="4">
        <f>IF(AND(VOZ_WHATSAPP[[#This Row],[Estado Cierre]]="Sin Cierre",VOZ_WHATSAPP[[#This Row],[Nota Negocio]]="Sin Negocio"),VOZ_WHATSAPP[[#This Row],[Nota]]-24%,VOZ_WHATSAPP[[#This Row],[Nota]])</f>
        <v>1</v>
      </c>
      <c r="AH1750" s="8">
        <f>IF(VOZ_WHATSAPP[[#This Row],[Estado Legal]]="No Cumple",0,IF(VOZ_WHATSAPP[[#This Row],[Realiza lectura de guion Legal]]="No Cumple",VOZ_WHATSAPP[[#This Row],[Nota 2]]-50%,VOZ_WHATSAPP[[#This Row],[Nota 2]]))</f>
        <v>1</v>
      </c>
    </row>
    <row r="1751" spans="1:34" x14ac:dyDescent="0.25">
      <c r="A1751" s="2" t="str">
        <f>VOZ_WHATSAPP[[#This Row],[ID Asesor]]&amp;VOZ_WHATSAPP[[#This Row],[Fecha Monitoreo]]</f>
        <v>388045855</v>
      </c>
      <c r="B1751" s="2">
        <v>45855</v>
      </c>
      <c r="C1751" s="1" t="s">
        <v>126</v>
      </c>
      <c r="D1751" s="1">
        <v>3880</v>
      </c>
      <c r="E1751" s="2">
        <v>45855</v>
      </c>
      <c r="F1751" s="3">
        <v>0.40486111111111112</v>
      </c>
      <c r="G1751" s="1" t="s">
        <v>51</v>
      </c>
      <c r="H1751" s="1" t="s">
        <v>44</v>
      </c>
      <c r="I1751" s="1">
        <v>580</v>
      </c>
      <c r="J1751" s="1">
        <v>3505397619</v>
      </c>
      <c r="K1751" s="1" t="s">
        <v>45</v>
      </c>
      <c r="L1751" s="1" t="s">
        <v>46</v>
      </c>
      <c r="M1751" s="1" t="s">
        <v>46</v>
      </c>
      <c r="N1751" s="1" t="s">
        <v>46</v>
      </c>
      <c r="O1751" s="1" t="s">
        <v>46</v>
      </c>
      <c r="P1751" s="1" t="s">
        <v>46</v>
      </c>
      <c r="Q1751" s="1" t="s">
        <v>46</v>
      </c>
      <c r="R1751" s="1" t="s">
        <v>46</v>
      </c>
      <c r="S1751" s="1" t="s">
        <v>48</v>
      </c>
      <c r="T1751" s="12" t="str">
        <f>IF(OR(VOZ_WHATSAPP[[#This Row],[Brinda argumentos coherentes a la objeción]]="No Cumple",VOZ_WHATSAPP[[#This Row],[Despliegue de Beneficios y/o consecuencias]]="No Cumple"),"Sin Negocio","Negocio")</f>
        <v>Negocio</v>
      </c>
      <c r="U1751" s="1" t="s">
        <v>48</v>
      </c>
      <c r="V1751" s="1" t="s">
        <v>48</v>
      </c>
      <c r="W1751" s="1" t="s">
        <v>48</v>
      </c>
      <c r="X1751" s="12" t="str">
        <f>IF(OR(VOZ_WHATSAPP[[#This Row],[Confirma Valor de pago]]="No Cumple",VOZ_WHATSAPP[[#This Row],[Confirma hora de pago]]="No Cumple",VOZ_WHATSAPP[[#This Row],[Confirma medio de pago]]="No Cumple"),"Sin Cierre","Cierre")</f>
        <v>Cierre</v>
      </c>
      <c r="Y1751" s="1" t="s">
        <v>46</v>
      </c>
      <c r="Z1751" s="1" t="s">
        <v>54</v>
      </c>
      <c r="AA1751" s="1" t="s">
        <v>46</v>
      </c>
      <c r="AB1751" s="1" t="s">
        <v>46</v>
      </c>
      <c r="AC1751" s="11" t="str">
        <f>IF(OR(VOZ_WHATSAPP[[#This Row],[La comunicación es asertiva, con respeto y evita maltrato]]="No Cumple",VOZ_WHATSAPP[[#This Row],[Cumple con las normativas legales]]="No Cumple"),"No Cumple","Cumple")</f>
        <v>Cumple</v>
      </c>
      <c r="AD1751" s="1" t="s">
        <v>46</v>
      </c>
      <c r="AE1751" s="1" t="s">
        <v>1686</v>
      </c>
      <c r="AF1751" s="4">
        <v>0.85</v>
      </c>
      <c r="AG1751" s="4">
        <f>IF(AND(VOZ_WHATSAPP[[#This Row],[Estado Cierre]]="Sin Cierre",VOZ_WHATSAPP[[#This Row],[Nota Negocio]]="Sin Negocio"),VOZ_WHATSAPP[[#This Row],[Nota]]-24%,VOZ_WHATSAPP[[#This Row],[Nota]])</f>
        <v>0.85</v>
      </c>
      <c r="AH1751" s="8">
        <f>IF(VOZ_WHATSAPP[[#This Row],[Estado Legal]]="No Cumple",0,IF(VOZ_WHATSAPP[[#This Row],[Realiza lectura de guion Legal]]="No Cumple",VOZ_WHATSAPP[[#This Row],[Nota 2]]-50%,VOZ_WHATSAPP[[#This Row],[Nota 2]]))</f>
        <v>0.85</v>
      </c>
    </row>
    <row r="1752" spans="1:34" x14ac:dyDescent="0.25">
      <c r="A1752" s="2" t="str">
        <f>VOZ_WHATSAPP[[#This Row],[ID Asesor]]&amp;VOZ_WHATSAPP[[#This Row],[Fecha Monitoreo]]</f>
        <v>254045855</v>
      </c>
      <c r="B1752" s="2">
        <v>45855</v>
      </c>
      <c r="C1752" s="1" t="s">
        <v>696</v>
      </c>
      <c r="D1752" s="1">
        <v>2540</v>
      </c>
      <c r="E1752" s="2">
        <v>45855</v>
      </c>
      <c r="F1752" s="3">
        <v>0.36458333333333331</v>
      </c>
      <c r="G1752" s="1" t="s">
        <v>60</v>
      </c>
      <c r="H1752" s="1" t="s">
        <v>71</v>
      </c>
      <c r="I1752" s="1"/>
      <c r="J1752" s="1"/>
      <c r="K1752" s="1"/>
      <c r="L1752" s="1" t="s">
        <v>46</v>
      </c>
      <c r="M1752" s="1" t="s">
        <v>48</v>
      </c>
      <c r="N1752" s="1" t="s">
        <v>46</v>
      </c>
      <c r="O1752" s="1" t="s">
        <v>48</v>
      </c>
      <c r="P1752" s="1" t="s">
        <v>48</v>
      </c>
      <c r="Q1752" s="1" t="s">
        <v>48</v>
      </c>
      <c r="R1752" s="1" t="s">
        <v>48</v>
      </c>
      <c r="S1752" s="1" t="s">
        <v>48</v>
      </c>
      <c r="T1752" s="12" t="str">
        <f>IF(OR(VOZ_WHATSAPP[[#This Row],[Brinda argumentos coherentes a la objeción]]="No Cumple",VOZ_WHATSAPP[[#This Row],[Despliegue de Beneficios y/o consecuencias]]="No Cumple"),"Sin Negocio","Negocio")</f>
        <v>Negocio</v>
      </c>
      <c r="U1752" s="1" t="s">
        <v>46</v>
      </c>
      <c r="V1752" s="1" t="s">
        <v>46</v>
      </c>
      <c r="W1752" s="1" t="s">
        <v>46</v>
      </c>
      <c r="X1752" s="12" t="str">
        <f>IF(OR(VOZ_WHATSAPP[[#This Row],[Confirma Valor de pago]]="No Cumple",VOZ_WHATSAPP[[#This Row],[Confirma hora de pago]]="No Cumple",VOZ_WHATSAPP[[#This Row],[Confirma medio de pago]]="No Cumple"),"Sin Cierre","Cierre")</f>
        <v>Cierre</v>
      </c>
      <c r="Y1752" s="1" t="s">
        <v>48</v>
      </c>
      <c r="Z1752" s="1" t="s">
        <v>54</v>
      </c>
      <c r="AA1752" s="1" t="s">
        <v>46</v>
      </c>
      <c r="AB1752" s="1" t="s">
        <v>46</v>
      </c>
      <c r="AC1752" s="11" t="str">
        <f>IF(OR(VOZ_WHATSAPP[[#This Row],[La comunicación es asertiva, con respeto y evita maltrato]]="No Cumple",VOZ_WHATSAPP[[#This Row],[Cumple con las normativas legales]]="No Cumple"),"No Cumple","Cumple")</f>
        <v>Cumple</v>
      </c>
      <c r="AD1752" s="1" t="s">
        <v>48</v>
      </c>
      <c r="AE1752" s="1" t="s">
        <v>1687</v>
      </c>
      <c r="AF1752" s="4">
        <v>0.85</v>
      </c>
      <c r="AG1752" s="4">
        <f>IF(AND(VOZ_WHATSAPP[[#This Row],[Estado Cierre]]="Sin Cierre",VOZ_WHATSAPP[[#This Row],[Nota Negocio]]="Sin Negocio"),VOZ_WHATSAPP[[#This Row],[Nota]]-24%,VOZ_WHATSAPP[[#This Row],[Nota]])</f>
        <v>0.85</v>
      </c>
      <c r="AH1752" s="8">
        <f>IF(VOZ_WHATSAPP[[#This Row],[Estado Legal]]="No Cumple",0,IF(VOZ_WHATSAPP[[#This Row],[Realiza lectura de guion Legal]]="No Cumple",VOZ_WHATSAPP[[#This Row],[Nota 2]]-50%,VOZ_WHATSAPP[[#This Row],[Nota 2]]))</f>
        <v>0.85</v>
      </c>
    </row>
    <row r="1753" spans="1:34" x14ac:dyDescent="0.25">
      <c r="A1753" s="2" t="str">
        <f>VOZ_WHATSAPP[[#This Row],[ID Asesor]]&amp;VOZ_WHATSAPP[[#This Row],[Fecha Monitoreo]]</f>
        <v>387445855</v>
      </c>
      <c r="B1753" s="2">
        <v>45855</v>
      </c>
      <c r="C1753" s="1" t="s">
        <v>696</v>
      </c>
      <c r="D1753" s="1">
        <v>3874</v>
      </c>
      <c r="E1753" s="2">
        <v>45855</v>
      </c>
      <c r="F1753" s="3">
        <v>0.48402777777777778</v>
      </c>
      <c r="G1753" s="1" t="s">
        <v>43</v>
      </c>
      <c r="H1753" s="1" t="s">
        <v>44</v>
      </c>
      <c r="I1753" s="1">
        <v>1427</v>
      </c>
      <c r="J1753" s="1">
        <v>3182557202</v>
      </c>
      <c r="K1753" s="1" t="s">
        <v>45</v>
      </c>
      <c r="L1753" s="1" t="s">
        <v>46</v>
      </c>
      <c r="M1753" s="1" t="s">
        <v>46</v>
      </c>
      <c r="N1753" s="1" t="s">
        <v>46</v>
      </c>
      <c r="O1753" s="1" t="s">
        <v>46</v>
      </c>
      <c r="P1753" s="1" t="s">
        <v>46</v>
      </c>
      <c r="Q1753" s="1" t="s">
        <v>46</v>
      </c>
      <c r="R1753" s="1" t="s">
        <v>46</v>
      </c>
      <c r="S1753" s="1" t="s">
        <v>46</v>
      </c>
      <c r="T1753" s="12" t="str">
        <f>IF(OR(VOZ_WHATSAPP[[#This Row],[Brinda argumentos coherentes a la objeción]]="No Cumple",VOZ_WHATSAPP[[#This Row],[Despliegue de Beneficios y/o consecuencias]]="No Cumple"),"Sin Negocio","Negocio")</f>
        <v>Negocio</v>
      </c>
      <c r="U1753" s="1" t="s">
        <v>46</v>
      </c>
      <c r="V1753" s="1" t="s">
        <v>47</v>
      </c>
      <c r="W1753" s="1" t="s">
        <v>46</v>
      </c>
      <c r="X1753" s="12" t="str">
        <f>IF(OR(VOZ_WHATSAPP[[#This Row],[Confirma Valor de pago]]="No Cumple",VOZ_WHATSAPP[[#This Row],[Confirma hora de pago]]="No Cumple",VOZ_WHATSAPP[[#This Row],[Confirma medio de pago]]="No Cumple"),"Sin Cierre","Cierre")</f>
        <v>Sin Cierre</v>
      </c>
      <c r="Y1753" s="1" t="s">
        <v>46</v>
      </c>
      <c r="Z1753" s="1" t="s">
        <v>54</v>
      </c>
      <c r="AA1753" s="1" t="s">
        <v>46</v>
      </c>
      <c r="AB1753" s="1" t="s">
        <v>46</v>
      </c>
      <c r="AC1753" s="11" t="str">
        <f>IF(OR(VOZ_WHATSAPP[[#This Row],[La comunicación es asertiva, con respeto y evita maltrato]]="No Cumple",VOZ_WHATSAPP[[#This Row],[Cumple con las normativas legales]]="No Cumple"),"No Cumple","Cumple")</f>
        <v>Cumple</v>
      </c>
      <c r="AD1753" s="1" t="s">
        <v>46</v>
      </c>
      <c r="AE1753" s="1" t="s">
        <v>1688</v>
      </c>
      <c r="AF1753" s="4">
        <v>0.77</v>
      </c>
      <c r="AG1753" s="4">
        <f>IF(AND(VOZ_WHATSAPP[[#This Row],[Estado Cierre]]="Sin Cierre",VOZ_WHATSAPP[[#This Row],[Nota Negocio]]="Sin Negocio"),VOZ_WHATSAPP[[#This Row],[Nota]]-24%,VOZ_WHATSAPP[[#This Row],[Nota]])</f>
        <v>0.77</v>
      </c>
      <c r="AH1753" s="8">
        <f>IF(VOZ_WHATSAPP[[#This Row],[Estado Legal]]="No Cumple",0,IF(VOZ_WHATSAPP[[#This Row],[Realiza lectura de guion Legal]]="No Cumple",VOZ_WHATSAPP[[#This Row],[Nota 2]]-50%,VOZ_WHATSAPP[[#This Row],[Nota 2]]))</f>
        <v>0.77</v>
      </c>
    </row>
    <row r="1754" spans="1:34" x14ac:dyDescent="0.25">
      <c r="A1754" s="2" t="str">
        <f>VOZ_WHATSAPP[[#This Row],[ID Asesor]]&amp;VOZ_WHATSAPP[[#This Row],[Fecha Monitoreo]]</f>
        <v>394545855</v>
      </c>
      <c r="B1754" s="2">
        <v>45855</v>
      </c>
      <c r="C1754" s="1" t="s">
        <v>59</v>
      </c>
      <c r="D1754" s="1">
        <v>3945</v>
      </c>
      <c r="E1754" s="2">
        <v>45855</v>
      </c>
      <c r="F1754" s="3">
        <v>0.35972222222222222</v>
      </c>
      <c r="G1754" s="1" t="s">
        <v>51</v>
      </c>
      <c r="H1754" s="1" t="s">
        <v>44</v>
      </c>
      <c r="I1754" s="1">
        <v>1166</v>
      </c>
      <c r="J1754" s="1">
        <v>3022819353</v>
      </c>
      <c r="K1754" s="1" t="s">
        <v>45</v>
      </c>
      <c r="L1754" s="1" t="s">
        <v>46</v>
      </c>
      <c r="M1754" s="1" t="s">
        <v>47</v>
      </c>
      <c r="N1754" s="1" t="s">
        <v>46</v>
      </c>
      <c r="O1754" s="1" t="s">
        <v>48</v>
      </c>
      <c r="P1754" s="1" t="s">
        <v>48</v>
      </c>
      <c r="Q1754" s="1" t="s">
        <v>46</v>
      </c>
      <c r="R1754" s="1" t="s">
        <v>46</v>
      </c>
      <c r="S1754" s="1" t="s">
        <v>46</v>
      </c>
      <c r="T1754" s="12" t="str">
        <f>IF(OR(VOZ_WHATSAPP[[#This Row],[Brinda argumentos coherentes a la objeción]]="No Cumple",VOZ_WHATSAPP[[#This Row],[Despliegue de Beneficios y/o consecuencias]]="No Cumple"),"Sin Negocio","Negocio")</f>
        <v>Negocio</v>
      </c>
      <c r="U1754" s="1" t="s">
        <v>47</v>
      </c>
      <c r="V1754" s="1" t="s">
        <v>47</v>
      </c>
      <c r="W1754" s="1" t="s">
        <v>47</v>
      </c>
      <c r="X1754" s="12" t="str">
        <f>IF(OR(VOZ_WHATSAPP[[#This Row],[Confirma Valor de pago]]="No Cumple",VOZ_WHATSAPP[[#This Row],[Confirma hora de pago]]="No Cumple",VOZ_WHATSAPP[[#This Row],[Confirma medio de pago]]="No Cumple"),"Sin Cierre","Cierre")</f>
        <v>Sin Cierre</v>
      </c>
      <c r="Y1754" s="1" t="s">
        <v>54</v>
      </c>
      <c r="Z1754" s="1" t="s">
        <v>54</v>
      </c>
      <c r="AA1754" s="1" t="s">
        <v>46</v>
      </c>
      <c r="AB1754" s="1" t="s">
        <v>46</v>
      </c>
      <c r="AC1754" s="11" t="str">
        <f>IF(OR(VOZ_WHATSAPP[[#This Row],[La comunicación es asertiva, con respeto y evita maltrato]]="No Cumple",VOZ_WHATSAPP[[#This Row],[Cumple con las normativas legales]]="No Cumple"),"No Cumple","Cumple")</f>
        <v>Cumple</v>
      </c>
      <c r="AD1754" s="1" t="s">
        <v>47</v>
      </c>
      <c r="AE1754" s="1" t="s">
        <v>1689</v>
      </c>
      <c r="AF1754" s="4">
        <v>0.49</v>
      </c>
      <c r="AG1754" s="4">
        <f>IF(AND(VOZ_WHATSAPP[[#This Row],[Estado Cierre]]="Sin Cierre",VOZ_WHATSAPP[[#This Row],[Nota Negocio]]="Sin Negocio"),VOZ_WHATSAPP[[#This Row],[Nota]]-24%,VOZ_WHATSAPP[[#This Row],[Nota]])</f>
        <v>0.49</v>
      </c>
      <c r="AH1754" s="8">
        <f>IF(VOZ_WHATSAPP[[#This Row],[Estado Legal]]="No Cumple",0,IF(VOZ_WHATSAPP[[#This Row],[Realiza lectura de guion Legal]]="No Cumple",VOZ_WHATSAPP[[#This Row],[Nota 2]]-50%,VOZ_WHATSAPP[[#This Row],[Nota 2]]))</f>
        <v>-1.0000000000000009E-2</v>
      </c>
    </row>
    <row r="1755" spans="1:34" x14ac:dyDescent="0.25">
      <c r="A1755" s="2" t="str">
        <f>VOZ_WHATSAPP[[#This Row],[ID Asesor]]&amp;VOZ_WHATSAPP[[#This Row],[Fecha Monitoreo]]</f>
        <v>303545855</v>
      </c>
      <c r="B1755" s="2">
        <v>45855</v>
      </c>
      <c r="C1755" s="1" t="s">
        <v>56</v>
      </c>
      <c r="D1755" s="1">
        <v>3035</v>
      </c>
      <c r="E1755" s="2">
        <v>45855</v>
      </c>
      <c r="F1755" s="3">
        <v>0.44583333333333336</v>
      </c>
      <c r="G1755" s="1" t="s">
        <v>60</v>
      </c>
      <c r="H1755" s="1" t="s">
        <v>44</v>
      </c>
      <c r="I1755" s="1">
        <v>1151</v>
      </c>
      <c r="J1755" s="1">
        <v>3143608994</v>
      </c>
      <c r="K1755" s="1" t="s">
        <v>45</v>
      </c>
      <c r="L1755" s="1" t="s">
        <v>46</v>
      </c>
      <c r="M1755" s="1" t="s">
        <v>46</v>
      </c>
      <c r="N1755" s="1" t="s">
        <v>46</v>
      </c>
      <c r="O1755" s="1" t="s">
        <v>46</v>
      </c>
      <c r="P1755" s="1" t="s">
        <v>46</v>
      </c>
      <c r="Q1755" s="1" t="s">
        <v>46</v>
      </c>
      <c r="R1755" s="1" t="s">
        <v>46</v>
      </c>
      <c r="S1755" s="1" t="s">
        <v>46</v>
      </c>
      <c r="T1755" s="12" t="str">
        <f>IF(OR(VOZ_WHATSAPP[[#This Row],[Brinda argumentos coherentes a la objeción]]="No Cumple",VOZ_WHATSAPP[[#This Row],[Despliegue de Beneficios y/o consecuencias]]="No Cumple"),"Sin Negocio","Negocio")</f>
        <v>Negocio</v>
      </c>
      <c r="U1755" s="1" t="s">
        <v>48</v>
      </c>
      <c r="V1755" s="1" t="s">
        <v>48</v>
      </c>
      <c r="W1755" s="1" t="s">
        <v>48</v>
      </c>
      <c r="X1755" s="12" t="str">
        <f>IF(OR(VOZ_WHATSAPP[[#This Row],[Confirma Valor de pago]]="No Cumple",VOZ_WHATSAPP[[#This Row],[Confirma hora de pago]]="No Cumple",VOZ_WHATSAPP[[#This Row],[Confirma medio de pago]]="No Cumple"),"Sin Cierre","Cierre")</f>
        <v>Cierre</v>
      </c>
      <c r="Y1755" s="1" t="s">
        <v>46</v>
      </c>
      <c r="Z1755" s="1" t="s">
        <v>46</v>
      </c>
      <c r="AA1755" s="1" t="s">
        <v>46</v>
      </c>
      <c r="AB1755" s="1" t="s">
        <v>46</v>
      </c>
      <c r="AC1755" s="11" t="str">
        <f>IF(OR(VOZ_WHATSAPP[[#This Row],[La comunicación es asertiva, con respeto y evita maltrato]]="No Cumple",VOZ_WHATSAPP[[#This Row],[Cumple con las normativas legales]]="No Cumple"),"No Cumple","Cumple")</f>
        <v>Cumple</v>
      </c>
      <c r="AD1755" s="1" t="s">
        <v>46</v>
      </c>
      <c r="AE1755" s="1" t="s">
        <v>113</v>
      </c>
      <c r="AF1755" s="4">
        <v>1</v>
      </c>
      <c r="AG1755" s="4">
        <f>IF(AND(VOZ_WHATSAPP[[#This Row],[Estado Cierre]]="Sin Cierre",VOZ_WHATSAPP[[#This Row],[Nota Negocio]]="Sin Negocio"),VOZ_WHATSAPP[[#This Row],[Nota]]-24%,VOZ_WHATSAPP[[#This Row],[Nota]])</f>
        <v>1</v>
      </c>
      <c r="AH1755" s="8">
        <f>IF(VOZ_WHATSAPP[[#This Row],[Estado Legal]]="No Cumple",0,IF(VOZ_WHATSAPP[[#This Row],[Realiza lectura de guion Legal]]="No Cumple",VOZ_WHATSAPP[[#This Row],[Nota 2]]-50%,VOZ_WHATSAPP[[#This Row],[Nota 2]]))</f>
        <v>1</v>
      </c>
    </row>
    <row r="1756" spans="1:34" x14ac:dyDescent="0.25">
      <c r="A1756" s="2" t="str">
        <f>VOZ_WHATSAPP[[#This Row],[ID Asesor]]&amp;VOZ_WHATSAPP[[#This Row],[Fecha Monitoreo]]</f>
        <v>291745855</v>
      </c>
      <c r="B1756" s="2">
        <v>45855</v>
      </c>
      <c r="C1756" s="1" t="s">
        <v>696</v>
      </c>
      <c r="D1756" s="1">
        <v>2917</v>
      </c>
      <c r="E1756" s="2">
        <v>45855</v>
      </c>
      <c r="F1756" s="3">
        <v>6.3888888888888884E-2</v>
      </c>
      <c r="G1756" s="1" t="s">
        <v>60</v>
      </c>
      <c r="H1756" s="1" t="s">
        <v>71</v>
      </c>
      <c r="I1756" s="1"/>
      <c r="J1756" s="1"/>
      <c r="K1756" s="1"/>
      <c r="L1756" s="1" t="s">
        <v>47</v>
      </c>
      <c r="M1756" s="1" t="s">
        <v>46</v>
      </c>
      <c r="N1756" s="1" t="s">
        <v>46</v>
      </c>
      <c r="O1756" s="1" t="s">
        <v>46</v>
      </c>
      <c r="P1756" s="1" t="s">
        <v>46</v>
      </c>
      <c r="Q1756" s="1" t="s">
        <v>46</v>
      </c>
      <c r="R1756" s="1" t="s">
        <v>46</v>
      </c>
      <c r="S1756" s="1" t="s">
        <v>48</v>
      </c>
      <c r="T1756" s="12" t="str">
        <f>IF(OR(VOZ_WHATSAPP[[#This Row],[Brinda argumentos coherentes a la objeción]]="No Cumple",VOZ_WHATSAPP[[#This Row],[Despliegue de Beneficios y/o consecuencias]]="No Cumple"),"Sin Negocio","Negocio")</f>
        <v>Negocio</v>
      </c>
      <c r="U1756" s="1" t="s">
        <v>48</v>
      </c>
      <c r="V1756" s="1" t="s">
        <v>48</v>
      </c>
      <c r="W1756" s="1" t="s">
        <v>48</v>
      </c>
      <c r="X1756" s="12" t="str">
        <f>IF(OR(VOZ_WHATSAPP[[#This Row],[Confirma Valor de pago]]="No Cumple",VOZ_WHATSAPP[[#This Row],[Confirma hora de pago]]="No Cumple",VOZ_WHATSAPP[[#This Row],[Confirma medio de pago]]="No Cumple"),"Sin Cierre","Cierre")</f>
        <v>Cierre</v>
      </c>
      <c r="Y1756" s="1" t="s">
        <v>46</v>
      </c>
      <c r="Z1756" s="1" t="s">
        <v>46</v>
      </c>
      <c r="AA1756" s="1" t="s">
        <v>46</v>
      </c>
      <c r="AB1756" s="1" t="s">
        <v>54</v>
      </c>
      <c r="AC1756" s="11" t="str">
        <f>IF(OR(VOZ_WHATSAPP[[#This Row],[La comunicación es asertiva, con respeto y evita maltrato]]="No Cumple",VOZ_WHATSAPP[[#This Row],[Cumple con las normativas legales]]="No Cumple"),"No Cumple","Cumple")</f>
        <v>No Cumple</v>
      </c>
      <c r="AD1756" s="1" t="s">
        <v>46</v>
      </c>
      <c r="AE1756" s="1" t="s">
        <v>1690</v>
      </c>
      <c r="AF1756" s="4">
        <v>0.96</v>
      </c>
      <c r="AG1756" s="4">
        <f>IF(AND(VOZ_WHATSAPP[[#This Row],[Estado Cierre]]="Sin Cierre",VOZ_WHATSAPP[[#This Row],[Nota Negocio]]="Sin Negocio"),VOZ_WHATSAPP[[#This Row],[Nota]]-24%,VOZ_WHATSAPP[[#This Row],[Nota]])</f>
        <v>0.96</v>
      </c>
      <c r="AH1756" s="8">
        <f>IF(VOZ_WHATSAPP[[#This Row],[Estado Legal]]="No Cumple",0,IF(VOZ_WHATSAPP[[#This Row],[Realiza lectura de guion Legal]]="No Cumple",VOZ_WHATSAPP[[#This Row],[Nota 2]]-50%,VOZ_WHATSAPP[[#This Row],[Nota 2]]))</f>
        <v>0</v>
      </c>
    </row>
    <row r="1757" spans="1:34" x14ac:dyDescent="0.25">
      <c r="A1757" s="2" t="str">
        <f>VOZ_WHATSAPP[[#This Row],[ID Asesor]]&amp;VOZ_WHATSAPP[[#This Row],[Fecha Monitoreo]]</f>
        <v>380745855</v>
      </c>
      <c r="B1757" s="2">
        <v>45855</v>
      </c>
      <c r="C1757" s="1" t="s">
        <v>696</v>
      </c>
      <c r="D1757" s="1">
        <v>3807</v>
      </c>
      <c r="E1757" s="2">
        <v>45855</v>
      </c>
      <c r="F1757" s="3">
        <v>0.46875</v>
      </c>
      <c r="G1757" s="1" t="s">
        <v>51</v>
      </c>
      <c r="H1757" s="1" t="s">
        <v>71</v>
      </c>
      <c r="I1757" s="1"/>
      <c r="J1757" s="1"/>
      <c r="K1757" s="1"/>
      <c r="L1757" s="1" t="s">
        <v>46</v>
      </c>
      <c r="M1757" s="1" t="s">
        <v>47</v>
      </c>
      <c r="N1757" s="1" t="s">
        <v>46</v>
      </c>
      <c r="O1757" s="1" t="s">
        <v>46</v>
      </c>
      <c r="P1757" s="1" t="s">
        <v>46</v>
      </c>
      <c r="Q1757" s="1" t="s">
        <v>46</v>
      </c>
      <c r="R1757" s="1" t="s">
        <v>46</v>
      </c>
      <c r="S1757" s="1" t="s">
        <v>46</v>
      </c>
      <c r="T1757" s="12" t="str">
        <f>IF(OR(VOZ_WHATSAPP[[#This Row],[Brinda argumentos coherentes a la objeción]]="No Cumple",VOZ_WHATSAPP[[#This Row],[Despliegue de Beneficios y/o consecuencias]]="No Cumple"),"Sin Negocio","Negocio")</f>
        <v>Negocio</v>
      </c>
      <c r="U1757" s="1" t="s">
        <v>48</v>
      </c>
      <c r="V1757" s="1" t="s">
        <v>48</v>
      </c>
      <c r="W1757" s="1" t="s">
        <v>48</v>
      </c>
      <c r="X1757" s="12" t="str">
        <f>IF(OR(VOZ_WHATSAPP[[#This Row],[Confirma Valor de pago]]="No Cumple",VOZ_WHATSAPP[[#This Row],[Confirma hora de pago]]="No Cumple",VOZ_WHATSAPP[[#This Row],[Confirma medio de pago]]="No Cumple"),"Sin Cierre","Cierre")</f>
        <v>Cierre</v>
      </c>
      <c r="Y1757" s="1" t="s">
        <v>46</v>
      </c>
      <c r="Z1757" s="1" t="s">
        <v>54</v>
      </c>
      <c r="AA1757" s="1" t="s">
        <v>46</v>
      </c>
      <c r="AB1757" s="1" t="s">
        <v>54</v>
      </c>
      <c r="AC1757" s="11" t="str">
        <f>IF(OR(VOZ_WHATSAPP[[#This Row],[La comunicación es asertiva, con respeto y evita maltrato]]="No Cumple",VOZ_WHATSAPP[[#This Row],[Cumple con las normativas legales]]="No Cumple"),"No Cumple","Cumple")</f>
        <v>No Cumple</v>
      </c>
      <c r="AD1757" s="1" t="s">
        <v>46</v>
      </c>
      <c r="AE1757" s="1" t="s">
        <v>1691</v>
      </c>
      <c r="AF1757" s="4">
        <v>0.81</v>
      </c>
      <c r="AG1757" s="4">
        <f>IF(AND(VOZ_WHATSAPP[[#This Row],[Estado Cierre]]="Sin Cierre",VOZ_WHATSAPP[[#This Row],[Nota Negocio]]="Sin Negocio"),VOZ_WHATSAPP[[#This Row],[Nota]]-24%,VOZ_WHATSAPP[[#This Row],[Nota]])</f>
        <v>0.81</v>
      </c>
      <c r="AH1757" s="8">
        <f>IF(VOZ_WHATSAPP[[#This Row],[Estado Legal]]="No Cumple",0,IF(VOZ_WHATSAPP[[#This Row],[Realiza lectura de guion Legal]]="No Cumple",VOZ_WHATSAPP[[#This Row],[Nota 2]]-50%,VOZ_WHATSAPP[[#This Row],[Nota 2]]))</f>
        <v>0</v>
      </c>
    </row>
    <row r="1758" spans="1:34" x14ac:dyDescent="0.25">
      <c r="A1758" s="2" t="str">
        <f>VOZ_WHATSAPP[[#This Row],[ID Asesor]]&amp;VOZ_WHATSAPP[[#This Row],[Fecha Monitoreo]]</f>
        <v>369145855</v>
      </c>
      <c r="B1758" s="2">
        <v>45855</v>
      </c>
      <c r="C1758" s="1" t="s">
        <v>59</v>
      </c>
      <c r="D1758" s="1">
        <v>3691</v>
      </c>
      <c r="E1758" s="2">
        <v>45855</v>
      </c>
      <c r="F1758" s="3">
        <v>0.3215277777777778</v>
      </c>
      <c r="G1758" s="1" t="s">
        <v>60</v>
      </c>
      <c r="H1758" s="1" t="s">
        <v>71</v>
      </c>
      <c r="I1758" s="1"/>
      <c r="J1758" s="1"/>
      <c r="K1758" s="1"/>
      <c r="L1758" s="1" t="s">
        <v>46</v>
      </c>
      <c r="M1758" s="1" t="s">
        <v>46</v>
      </c>
      <c r="N1758" s="1" t="s">
        <v>46</v>
      </c>
      <c r="O1758" s="1" t="s">
        <v>46</v>
      </c>
      <c r="P1758" s="1" t="s">
        <v>46</v>
      </c>
      <c r="Q1758" s="1" t="s">
        <v>46</v>
      </c>
      <c r="R1758" s="1" t="s">
        <v>46</v>
      </c>
      <c r="S1758" s="1" t="s">
        <v>46</v>
      </c>
      <c r="T1758" s="12" t="str">
        <f>IF(OR(VOZ_WHATSAPP[[#This Row],[Brinda argumentos coherentes a la objeción]]="No Cumple",VOZ_WHATSAPP[[#This Row],[Despliegue de Beneficios y/o consecuencias]]="No Cumple"),"Sin Negocio","Negocio")</f>
        <v>Negocio</v>
      </c>
      <c r="U1758" s="1" t="s">
        <v>46</v>
      </c>
      <c r="V1758" s="1" t="s">
        <v>46</v>
      </c>
      <c r="W1758" s="1" t="s">
        <v>46</v>
      </c>
      <c r="X1758" s="12" t="str">
        <f>IF(OR(VOZ_WHATSAPP[[#This Row],[Confirma Valor de pago]]="No Cumple",VOZ_WHATSAPP[[#This Row],[Confirma hora de pago]]="No Cumple",VOZ_WHATSAPP[[#This Row],[Confirma medio de pago]]="No Cumple"),"Sin Cierre","Cierre")</f>
        <v>Cierre</v>
      </c>
      <c r="Y1758" s="1" t="s">
        <v>46</v>
      </c>
      <c r="Z1758" s="1" t="s">
        <v>46</v>
      </c>
      <c r="AA1758" s="1" t="s">
        <v>46</v>
      </c>
      <c r="AB1758" s="1" t="s">
        <v>46</v>
      </c>
      <c r="AC1758" s="11" t="str">
        <f>IF(OR(VOZ_WHATSAPP[[#This Row],[La comunicación es asertiva, con respeto y evita maltrato]]="No Cumple",VOZ_WHATSAPP[[#This Row],[Cumple con las normativas legales]]="No Cumple"),"No Cumple","Cumple")</f>
        <v>Cumple</v>
      </c>
      <c r="AD1758" s="1" t="s">
        <v>46</v>
      </c>
      <c r="AE1758" s="1" t="s">
        <v>62</v>
      </c>
      <c r="AF1758" s="4">
        <v>1</v>
      </c>
      <c r="AG1758" s="4">
        <f>IF(AND(VOZ_WHATSAPP[[#This Row],[Estado Cierre]]="Sin Cierre",VOZ_WHATSAPP[[#This Row],[Nota Negocio]]="Sin Negocio"),VOZ_WHATSAPP[[#This Row],[Nota]]-24%,VOZ_WHATSAPP[[#This Row],[Nota]])</f>
        <v>1</v>
      </c>
      <c r="AH1758" s="8">
        <f>IF(VOZ_WHATSAPP[[#This Row],[Estado Legal]]="No Cumple",0,IF(VOZ_WHATSAPP[[#This Row],[Realiza lectura de guion Legal]]="No Cumple",VOZ_WHATSAPP[[#This Row],[Nota 2]]-50%,VOZ_WHATSAPP[[#This Row],[Nota 2]]))</f>
        <v>1</v>
      </c>
    </row>
    <row r="1759" spans="1:34" x14ac:dyDescent="0.25">
      <c r="A1759" s="2" t="str">
        <f>VOZ_WHATSAPP[[#This Row],[ID Asesor]]&amp;VOZ_WHATSAPP[[#This Row],[Fecha Monitoreo]]</f>
        <v>337245855</v>
      </c>
      <c r="B1759" s="2">
        <v>45855</v>
      </c>
      <c r="C1759" s="1" t="s">
        <v>126</v>
      </c>
      <c r="D1759" s="1">
        <v>3372</v>
      </c>
      <c r="E1759" s="2">
        <v>45855</v>
      </c>
      <c r="F1759" s="3">
        <v>0.36805555555555558</v>
      </c>
      <c r="G1759" s="1" t="s">
        <v>58</v>
      </c>
      <c r="H1759" s="1" t="s">
        <v>71</v>
      </c>
      <c r="I1759" s="1"/>
      <c r="J1759" s="1"/>
      <c r="K1759" s="1"/>
      <c r="L1759" s="1" t="s">
        <v>46</v>
      </c>
      <c r="M1759" s="1" t="s">
        <v>48</v>
      </c>
      <c r="N1759" s="1" t="s">
        <v>46</v>
      </c>
      <c r="O1759" s="1" t="s">
        <v>46</v>
      </c>
      <c r="P1759" s="1" t="s">
        <v>46</v>
      </c>
      <c r="Q1759" s="1" t="s">
        <v>46</v>
      </c>
      <c r="R1759" s="1" t="s">
        <v>46</v>
      </c>
      <c r="S1759" s="1" t="s">
        <v>46</v>
      </c>
      <c r="T1759" s="12" t="str">
        <f>IF(OR(VOZ_WHATSAPP[[#This Row],[Brinda argumentos coherentes a la objeción]]="No Cumple",VOZ_WHATSAPP[[#This Row],[Despliegue de Beneficios y/o consecuencias]]="No Cumple"),"Sin Negocio","Negocio")</f>
        <v>Negocio</v>
      </c>
      <c r="U1759" s="1" t="s">
        <v>48</v>
      </c>
      <c r="V1759" s="1" t="s">
        <v>48</v>
      </c>
      <c r="W1759" s="1" t="s">
        <v>48</v>
      </c>
      <c r="X1759" s="12" t="str">
        <f>IF(OR(VOZ_WHATSAPP[[#This Row],[Confirma Valor de pago]]="No Cumple",VOZ_WHATSAPP[[#This Row],[Confirma hora de pago]]="No Cumple",VOZ_WHATSAPP[[#This Row],[Confirma medio de pago]]="No Cumple"),"Sin Cierre","Cierre")</f>
        <v>Cierre</v>
      </c>
      <c r="Y1759" s="1" t="s">
        <v>48</v>
      </c>
      <c r="Z1759" s="1" t="s">
        <v>46</v>
      </c>
      <c r="AA1759" s="1" t="s">
        <v>46</v>
      </c>
      <c r="AB1759" s="1" t="s">
        <v>46</v>
      </c>
      <c r="AC1759" s="11" t="str">
        <f>IF(OR(VOZ_WHATSAPP[[#This Row],[La comunicación es asertiva, con respeto y evita maltrato]]="No Cumple",VOZ_WHATSAPP[[#This Row],[Cumple con las normativas legales]]="No Cumple"),"No Cumple","Cumple")</f>
        <v>Cumple</v>
      </c>
      <c r="AD1759" s="1" t="s">
        <v>48</v>
      </c>
      <c r="AE1759" s="1" t="s">
        <v>131</v>
      </c>
      <c r="AF1759" s="4">
        <v>1</v>
      </c>
      <c r="AG1759" s="4">
        <f>IF(AND(VOZ_WHATSAPP[[#This Row],[Estado Cierre]]="Sin Cierre",VOZ_WHATSAPP[[#This Row],[Nota Negocio]]="Sin Negocio"),VOZ_WHATSAPP[[#This Row],[Nota]]-24%,VOZ_WHATSAPP[[#This Row],[Nota]])</f>
        <v>1</v>
      </c>
      <c r="AH1759" s="8">
        <f>IF(VOZ_WHATSAPP[[#This Row],[Estado Legal]]="No Cumple",0,IF(VOZ_WHATSAPP[[#This Row],[Realiza lectura de guion Legal]]="No Cumple",VOZ_WHATSAPP[[#This Row],[Nota 2]]-50%,VOZ_WHATSAPP[[#This Row],[Nota 2]]))</f>
        <v>1</v>
      </c>
    </row>
    <row r="1760" spans="1:34" x14ac:dyDescent="0.25">
      <c r="A1760" s="2" t="str">
        <f>VOZ_WHATSAPP[[#This Row],[ID Asesor]]&amp;VOZ_WHATSAPP[[#This Row],[Fecha Monitoreo]]</f>
        <v>251545855</v>
      </c>
      <c r="B1760" s="2">
        <v>45855</v>
      </c>
      <c r="C1760" s="1" t="s">
        <v>56</v>
      </c>
      <c r="D1760" s="1">
        <v>2515</v>
      </c>
      <c r="E1760" s="2">
        <v>45855</v>
      </c>
      <c r="F1760" s="3">
        <v>0.55902777777777779</v>
      </c>
      <c r="G1760" s="1" t="s">
        <v>60</v>
      </c>
      <c r="H1760" s="1" t="s">
        <v>44</v>
      </c>
      <c r="I1760" s="1">
        <v>1164</v>
      </c>
      <c r="J1760" s="1">
        <v>3214652746</v>
      </c>
      <c r="K1760" s="1" t="s">
        <v>45</v>
      </c>
      <c r="L1760" s="1" t="s">
        <v>46</v>
      </c>
      <c r="M1760" s="1" t="s">
        <v>47</v>
      </c>
      <c r="N1760" s="1" t="s">
        <v>46</v>
      </c>
      <c r="O1760" s="1" t="s">
        <v>46</v>
      </c>
      <c r="P1760" s="1" t="s">
        <v>46</v>
      </c>
      <c r="Q1760" s="1" t="s">
        <v>46</v>
      </c>
      <c r="R1760" s="1" t="s">
        <v>46</v>
      </c>
      <c r="S1760" s="1" t="s">
        <v>47</v>
      </c>
      <c r="T1760" s="12" t="str">
        <f>IF(OR(VOZ_WHATSAPP[[#This Row],[Brinda argumentos coherentes a la objeción]]="No Cumple",VOZ_WHATSAPP[[#This Row],[Despliegue de Beneficios y/o consecuencias]]="No Cumple"),"Sin Negocio","Negocio")</f>
        <v>Sin Negocio</v>
      </c>
      <c r="U1760" s="1" t="s">
        <v>48</v>
      </c>
      <c r="V1760" s="1" t="s">
        <v>48</v>
      </c>
      <c r="W1760" s="1" t="s">
        <v>48</v>
      </c>
      <c r="X1760" s="12" t="str">
        <f>IF(OR(VOZ_WHATSAPP[[#This Row],[Confirma Valor de pago]]="No Cumple",VOZ_WHATSAPP[[#This Row],[Confirma hora de pago]]="No Cumple",VOZ_WHATSAPP[[#This Row],[Confirma medio de pago]]="No Cumple"),"Sin Cierre","Cierre")</f>
        <v>Cierre</v>
      </c>
      <c r="Y1760" s="1" t="s">
        <v>48</v>
      </c>
      <c r="Z1760" s="1" t="s">
        <v>46</v>
      </c>
      <c r="AA1760" s="1" t="s">
        <v>46</v>
      </c>
      <c r="AB1760" s="1" t="s">
        <v>46</v>
      </c>
      <c r="AC1760" s="11" t="str">
        <f>IF(OR(VOZ_WHATSAPP[[#This Row],[La comunicación es asertiva, con respeto y evita maltrato]]="No Cumple",VOZ_WHATSAPP[[#This Row],[Cumple con las normativas legales]]="No Cumple"),"No Cumple","Cumple")</f>
        <v>Cumple</v>
      </c>
      <c r="AD1760" s="1" t="s">
        <v>46</v>
      </c>
      <c r="AE1760" s="1" t="s">
        <v>1692</v>
      </c>
      <c r="AF1760" s="4">
        <v>0.86</v>
      </c>
      <c r="AG1760" s="4">
        <f>IF(AND(VOZ_WHATSAPP[[#This Row],[Estado Cierre]]="Sin Cierre",VOZ_WHATSAPP[[#This Row],[Nota Negocio]]="Sin Negocio"),VOZ_WHATSAPP[[#This Row],[Nota]]-24%,VOZ_WHATSAPP[[#This Row],[Nota]])</f>
        <v>0.86</v>
      </c>
      <c r="AH1760" s="8">
        <f>IF(VOZ_WHATSAPP[[#This Row],[Estado Legal]]="No Cumple",0,IF(VOZ_WHATSAPP[[#This Row],[Realiza lectura de guion Legal]]="No Cumple",VOZ_WHATSAPP[[#This Row],[Nota 2]]-50%,VOZ_WHATSAPP[[#This Row],[Nota 2]]))</f>
        <v>0.86</v>
      </c>
    </row>
    <row r="1761" spans="1:34" x14ac:dyDescent="0.25">
      <c r="A1761" s="2" t="str">
        <f>VOZ_WHATSAPP[[#This Row],[ID Asesor]]&amp;VOZ_WHATSAPP[[#This Row],[Fecha Monitoreo]]</f>
        <v>382345855</v>
      </c>
      <c r="B1761" s="2">
        <v>45855</v>
      </c>
      <c r="C1761" s="1" t="s">
        <v>126</v>
      </c>
      <c r="D1761" s="1">
        <v>3823</v>
      </c>
      <c r="E1761" s="2">
        <v>45855</v>
      </c>
      <c r="F1761" s="3">
        <v>0.44444444444444442</v>
      </c>
      <c r="G1761" s="1" t="s">
        <v>58</v>
      </c>
      <c r="H1761" s="1" t="s">
        <v>71</v>
      </c>
      <c r="I1761" s="1"/>
      <c r="J1761" s="1"/>
      <c r="K1761" s="1"/>
      <c r="L1761" s="1" t="s">
        <v>46</v>
      </c>
      <c r="M1761" s="1" t="s">
        <v>48</v>
      </c>
      <c r="N1761" s="1" t="s">
        <v>46</v>
      </c>
      <c r="O1761" s="1" t="s">
        <v>46</v>
      </c>
      <c r="P1761" s="1" t="s">
        <v>46</v>
      </c>
      <c r="Q1761" s="1" t="s">
        <v>46</v>
      </c>
      <c r="R1761" s="1" t="s">
        <v>46</v>
      </c>
      <c r="S1761" s="1" t="s">
        <v>46</v>
      </c>
      <c r="T1761" s="12" t="str">
        <f>IF(OR(VOZ_WHATSAPP[[#This Row],[Brinda argumentos coherentes a la objeción]]="No Cumple",VOZ_WHATSAPP[[#This Row],[Despliegue de Beneficios y/o consecuencias]]="No Cumple"),"Sin Negocio","Negocio")</f>
        <v>Negocio</v>
      </c>
      <c r="U1761" s="1" t="s">
        <v>48</v>
      </c>
      <c r="V1761" s="1" t="s">
        <v>48</v>
      </c>
      <c r="W1761" s="1" t="s">
        <v>48</v>
      </c>
      <c r="X1761" s="12" t="str">
        <f>IF(OR(VOZ_WHATSAPP[[#This Row],[Confirma Valor de pago]]="No Cumple",VOZ_WHATSAPP[[#This Row],[Confirma hora de pago]]="No Cumple",VOZ_WHATSAPP[[#This Row],[Confirma medio de pago]]="No Cumple"),"Sin Cierre","Cierre")</f>
        <v>Cierre</v>
      </c>
      <c r="Y1761" s="1" t="s">
        <v>48</v>
      </c>
      <c r="Z1761" s="1" t="s">
        <v>46</v>
      </c>
      <c r="AA1761" s="1" t="s">
        <v>46</v>
      </c>
      <c r="AB1761" s="1" t="s">
        <v>46</v>
      </c>
      <c r="AC1761" s="11" t="str">
        <f>IF(OR(VOZ_WHATSAPP[[#This Row],[La comunicación es asertiva, con respeto y evita maltrato]]="No Cumple",VOZ_WHATSAPP[[#This Row],[Cumple con las normativas legales]]="No Cumple"),"No Cumple","Cumple")</f>
        <v>Cumple</v>
      </c>
      <c r="AD1761" s="1" t="s">
        <v>48</v>
      </c>
      <c r="AE1761" s="1" t="s">
        <v>133</v>
      </c>
      <c r="AF1761" s="4">
        <v>1</v>
      </c>
      <c r="AG1761" s="4">
        <f>IF(AND(VOZ_WHATSAPP[[#This Row],[Estado Cierre]]="Sin Cierre",VOZ_WHATSAPP[[#This Row],[Nota Negocio]]="Sin Negocio"),VOZ_WHATSAPP[[#This Row],[Nota]]-24%,VOZ_WHATSAPP[[#This Row],[Nota]])</f>
        <v>1</v>
      </c>
      <c r="AH1761" s="8">
        <f>IF(VOZ_WHATSAPP[[#This Row],[Estado Legal]]="No Cumple",0,IF(VOZ_WHATSAPP[[#This Row],[Realiza lectura de guion Legal]]="No Cumple",VOZ_WHATSAPP[[#This Row],[Nota 2]]-50%,VOZ_WHATSAPP[[#This Row],[Nota 2]]))</f>
        <v>1</v>
      </c>
    </row>
    <row r="1762" spans="1:34" x14ac:dyDescent="0.25">
      <c r="A1762" s="2" t="str">
        <f>VOZ_WHATSAPP[[#This Row],[ID Asesor]]&amp;VOZ_WHATSAPP[[#This Row],[Fecha Monitoreo]]</f>
        <v>366445855</v>
      </c>
      <c r="B1762" s="2">
        <v>45855</v>
      </c>
      <c r="C1762" s="1" t="s">
        <v>696</v>
      </c>
      <c r="D1762" s="1">
        <v>3664</v>
      </c>
      <c r="E1762" s="2">
        <v>45855</v>
      </c>
      <c r="F1762" s="3">
        <v>0.13125000000000001</v>
      </c>
      <c r="G1762" s="1" t="s">
        <v>60</v>
      </c>
      <c r="H1762" s="1" t="s">
        <v>71</v>
      </c>
      <c r="I1762" s="1"/>
      <c r="J1762" s="1"/>
      <c r="K1762" s="1"/>
      <c r="L1762" s="1" t="s">
        <v>46</v>
      </c>
      <c r="M1762" s="1" t="s">
        <v>47</v>
      </c>
      <c r="N1762" s="1" t="s">
        <v>46</v>
      </c>
      <c r="O1762" s="1" t="s">
        <v>46</v>
      </c>
      <c r="P1762" s="1" t="s">
        <v>46</v>
      </c>
      <c r="Q1762" s="1" t="s">
        <v>48</v>
      </c>
      <c r="R1762" s="1" t="s">
        <v>48</v>
      </c>
      <c r="S1762" s="1" t="s">
        <v>46</v>
      </c>
      <c r="T1762" s="12" t="str">
        <f>IF(OR(VOZ_WHATSAPP[[#This Row],[Brinda argumentos coherentes a la objeción]]="No Cumple",VOZ_WHATSAPP[[#This Row],[Despliegue de Beneficios y/o consecuencias]]="No Cumple"),"Sin Negocio","Negocio")</f>
        <v>Negocio</v>
      </c>
      <c r="U1762" s="1" t="s">
        <v>46</v>
      </c>
      <c r="V1762" s="1" t="s">
        <v>46</v>
      </c>
      <c r="W1762" s="1" t="s">
        <v>47</v>
      </c>
      <c r="X1762" s="12" t="str">
        <f>IF(OR(VOZ_WHATSAPP[[#This Row],[Confirma Valor de pago]]="No Cumple",VOZ_WHATSAPP[[#This Row],[Confirma hora de pago]]="No Cumple",VOZ_WHATSAPP[[#This Row],[Confirma medio de pago]]="No Cumple"),"Sin Cierre","Cierre")</f>
        <v>Sin Cierre</v>
      </c>
      <c r="Y1762" s="1" t="s">
        <v>46</v>
      </c>
      <c r="Z1762" s="1" t="s">
        <v>46</v>
      </c>
      <c r="AA1762" s="1" t="s">
        <v>46</v>
      </c>
      <c r="AB1762" s="1" t="s">
        <v>46</v>
      </c>
      <c r="AC1762" s="11" t="str">
        <f>IF(OR(VOZ_WHATSAPP[[#This Row],[La comunicación es asertiva, con respeto y evita maltrato]]="No Cumple",VOZ_WHATSAPP[[#This Row],[Cumple con las normativas legales]]="No Cumple"),"No Cumple","Cumple")</f>
        <v>Cumple</v>
      </c>
      <c r="AD1762" s="1" t="s">
        <v>46</v>
      </c>
      <c r="AE1762" s="1" t="s">
        <v>1693</v>
      </c>
      <c r="AF1762" s="4">
        <v>0.88</v>
      </c>
      <c r="AG1762" s="4">
        <f>IF(AND(VOZ_WHATSAPP[[#This Row],[Estado Cierre]]="Sin Cierre",VOZ_WHATSAPP[[#This Row],[Nota Negocio]]="Sin Negocio"),VOZ_WHATSAPP[[#This Row],[Nota]]-24%,VOZ_WHATSAPP[[#This Row],[Nota]])</f>
        <v>0.88</v>
      </c>
      <c r="AH1762" s="8">
        <f>IF(VOZ_WHATSAPP[[#This Row],[Estado Legal]]="No Cumple",0,IF(VOZ_WHATSAPP[[#This Row],[Realiza lectura de guion Legal]]="No Cumple",VOZ_WHATSAPP[[#This Row],[Nota 2]]-50%,VOZ_WHATSAPP[[#This Row],[Nota 2]]))</f>
        <v>0.88</v>
      </c>
    </row>
    <row r="1763" spans="1:34" x14ac:dyDescent="0.25">
      <c r="A1763" s="2" t="str">
        <f>VOZ_WHATSAPP[[#This Row],[ID Asesor]]&amp;VOZ_WHATSAPP[[#This Row],[Fecha Monitoreo]]</f>
        <v>343145855</v>
      </c>
      <c r="B1763" s="2">
        <v>45855</v>
      </c>
      <c r="C1763" s="1" t="s">
        <v>126</v>
      </c>
      <c r="D1763" s="1">
        <v>3431</v>
      </c>
      <c r="E1763" s="2">
        <v>45855</v>
      </c>
      <c r="F1763" s="3">
        <v>0.43402777777777779</v>
      </c>
      <c r="G1763" s="1" t="s">
        <v>58</v>
      </c>
      <c r="H1763" s="1" t="s">
        <v>71</v>
      </c>
      <c r="I1763" s="1"/>
      <c r="J1763" s="1"/>
      <c r="K1763" s="1"/>
      <c r="L1763" s="1" t="s">
        <v>46</v>
      </c>
      <c r="M1763" s="1" t="s">
        <v>48</v>
      </c>
      <c r="N1763" s="1" t="s">
        <v>46</v>
      </c>
      <c r="O1763" s="1" t="s">
        <v>46</v>
      </c>
      <c r="P1763" s="1" t="s">
        <v>46</v>
      </c>
      <c r="Q1763" s="1" t="s">
        <v>46</v>
      </c>
      <c r="R1763" s="1" t="s">
        <v>46</v>
      </c>
      <c r="S1763" s="1" t="s">
        <v>46</v>
      </c>
      <c r="T1763" s="12" t="str">
        <f>IF(OR(VOZ_WHATSAPP[[#This Row],[Brinda argumentos coherentes a la objeción]]="No Cumple",VOZ_WHATSAPP[[#This Row],[Despliegue de Beneficios y/o consecuencias]]="No Cumple"),"Sin Negocio","Negocio")</f>
        <v>Negocio</v>
      </c>
      <c r="U1763" s="1" t="s">
        <v>48</v>
      </c>
      <c r="V1763" s="1" t="s">
        <v>48</v>
      </c>
      <c r="W1763" s="1" t="s">
        <v>48</v>
      </c>
      <c r="X1763" s="12" t="str">
        <f>IF(OR(VOZ_WHATSAPP[[#This Row],[Confirma Valor de pago]]="No Cumple",VOZ_WHATSAPP[[#This Row],[Confirma hora de pago]]="No Cumple",VOZ_WHATSAPP[[#This Row],[Confirma medio de pago]]="No Cumple"),"Sin Cierre","Cierre")</f>
        <v>Cierre</v>
      </c>
      <c r="Y1763" s="1" t="s">
        <v>46</v>
      </c>
      <c r="Z1763" s="1" t="s">
        <v>46</v>
      </c>
      <c r="AA1763" s="1" t="s">
        <v>46</v>
      </c>
      <c r="AB1763" s="1" t="s">
        <v>46</v>
      </c>
      <c r="AC1763" s="11" t="str">
        <f>IF(OR(VOZ_WHATSAPP[[#This Row],[La comunicación es asertiva, con respeto y evita maltrato]]="No Cumple",VOZ_WHATSAPP[[#This Row],[Cumple con las normativas legales]]="No Cumple"),"No Cumple","Cumple")</f>
        <v>Cumple</v>
      </c>
      <c r="AD1763" s="1" t="s">
        <v>46</v>
      </c>
      <c r="AE1763" s="1" t="s">
        <v>131</v>
      </c>
      <c r="AF1763" s="4">
        <v>1</v>
      </c>
      <c r="AG1763" s="4">
        <f>IF(AND(VOZ_WHATSAPP[[#This Row],[Estado Cierre]]="Sin Cierre",VOZ_WHATSAPP[[#This Row],[Nota Negocio]]="Sin Negocio"),VOZ_WHATSAPP[[#This Row],[Nota]]-24%,VOZ_WHATSAPP[[#This Row],[Nota]])</f>
        <v>1</v>
      </c>
      <c r="AH1763" s="8">
        <f>IF(VOZ_WHATSAPP[[#This Row],[Estado Legal]]="No Cumple",0,IF(VOZ_WHATSAPP[[#This Row],[Realiza lectura de guion Legal]]="No Cumple",VOZ_WHATSAPP[[#This Row],[Nota 2]]-50%,VOZ_WHATSAPP[[#This Row],[Nota 2]]))</f>
        <v>1</v>
      </c>
    </row>
    <row r="1764" spans="1:34" x14ac:dyDescent="0.25">
      <c r="A1764" s="2" t="str">
        <f>VOZ_WHATSAPP[[#This Row],[ID Asesor]]&amp;VOZ_WHATSAPP[[#This Row],[Fecha Monitoreo]]</f>
        <v>368645855</v>
      </c>
      <c r="B1764" s="2">
        <v>45855</v>
      </c>
      <c r="C1764" s="1" t="s">
        <v>59</v>
      </c>
      <c r="D1764" s="1">
        <v>3686</v>
      </c>
      <c r="E1764" s="2">
        <v>45855</v>
      </c>
      <c r="F1764" s="3">
        <v>0.3576388888888889</v>
      </c>
      <c r="G1764" s="1" t="s">
        <v>60</v>
      </c>
      <c r="H1764" s="1" t="s">
        <v>71</v>
      </c>
      <c r="I1764" s="1"/>
      <c r="J1764" s="1"/>
      <c r="K1764" s="1"/>
      <c r="L1764" s="1" t="s">
        <v>46</v>
      </c>
      <c r="M1764" s="1" t="s">
        <v>47</v>
      </c>
      <c r="N1764" s="1" t="s">
        <v>46</v>
      </c>
      <c r="O1764" s="1" t="s">
        <v>48</v>
      </c>
      <c r="P1764" s="1" t="s">
        <v>48</v>
      </c>
      <c r="Q1764" s="1" t="s">
        <v>46</v>
      </c>
      <c r="R1764" s="1" t="s">
        <v>46</v>
      </c>
      <c r="S1764" s="1" t="s">
        <v>46</v>
      </c>
      <c r="T1764" s="12" t="str">
        <f>IF(OR(VOZ_WHATSAPP[[#This Row],[Brinda argumentos coherentes a la objeción]]="No Cumple",VOZ_WHATSAPP[[#This Row],[Despliegue de Beneficios y/o consecuencias]]="No Cumple"),"Sin Negocio","Negocio")</f>
        <v>Negocio</v>
      </c>
      <c r="U1764" s="1" t="s">
        <v>46</v>
      </c>
      <c r="V1764" s="1" t="s">
        <v>46</v>
      </c>
      <c r="W1764" s="1" t="s">
        <v>46</v>
      </c>
      <c r="X1764" s="12" t="str">
        <f>IF(OR(VOZ_WHATSAPP[[#This Row],[Confirma Valor de pago]]="No Cumple",VOZ_WHATSAPP[[#This Row],[Confirma hora de pago]]="No Cumple",VOZ_WHATSAPP[[#This Row],[Confirma medio de pago]]="No Cumple"),"Sin Cierre","Cierre")</f>
        <v>Cierre</v>
      </c>
      <c r="Y1764" s="1" t="s">
        <v>46</v>
      </c>
      <c r="Z1764" s="1" t="s">
        <v>46</v>
      </c>
      <c r="AA1764" s="1" t="s">
        <v>46</v>
      </c>
      <c r="AB1764" s="1" t="s">
        <v>46</v>
      </c>
      <c r="AC1764" s="11" t="str">
        <f>IF(OR(VOZ_WHATSAPP[[#This Row],[La comunicación es asertiva, con respeto y evita maltrato]]="No Cumple",VOZ_WHATSAPP[[#This Row],[Cumple con las normativas legales]]="No Cumple"),"No Cumple","Cumple")</f>
        <v>Cumple</v>
      </c>
      <c r="AD1764" s="1" t="s">
        <v>46</v>
      </c>
      <c r="AE1764" s="1" t="s">
        <v>486</v>
      </c>
      <c r="AF1764" s="4">
        <v>0.96</v>
      </c>
      <c r="AG1764" s="4">
        <f>IF(AND(VOZ_WHATSAPP[[#This Row],[Estado Cierre]]="Sin Cierre",VOZ_WHATSAPP[[#This Row],[Nota Negocio]]="Sin Negocio"),VOZ_WHATSAPP[[#This Row],[Nota]]-24%,VOZ_WHATSAPP[[#This Row],[Nota]])</f>
        <v>0.96</v>
      </c>
      <c r="AH1764" s="8">
        <f>IF(VOZ_WHATSAPP[[#This Row],[Estado Legal]]="No Cumple",0,IF(VOZ_WHATSAPP[[#This Row],[Realiza lectura de guion Legal]]="No Cumple",VOZ_WHATSAPP[[#This Row],[Nota 2]]-50%,VOZ_WHATSAPP[[#This Row],[Nota 2]]))</f>
        <v>0.96</v>
      </c>
    </row>
    <row r="1765" spans="1:34" x14ac:dyDescent="0.25">
      <c r="A1765" s="2" t="str">
        <f>VOZ_WHATSAPP[[#This Row],[ID Asesor]]&amp;VOZ_WHATSAPP[[#This Row],[Fecha Monitoreo]]</f>
        <v>348945855</v>
      </c>
      <c r="B1765" s="2">
        <v>45855</v>
      </c>
      <c r="C1765" s="1" t="s">
        <v>59</v>
      </c>
      <c r="D1765" s="1">
        <v>3489</v>
      </c>
      <c r="E1765" s="2">
        <v>45855</v>
      </c>
      <c r="F1765" s="3">
        <v>0.64722222222222225</v>
      </c>
      <c r="G1765" s="1" t="s">
        <v>51</v>
      </c>
      <c r="H1765" s="1" t="s">
        <v>71</v>
      </c>
      <c r="I1765" s="1"/>
      <c r="J1765" s="1"/>
      <c r="K1765" s="1"/>
      <c r="L1765" s="1" t="s">
        <v>46</v>
      </c>
      <c r="M1765" s="1" t="s">
        <v>46</v>
      </c>
      <c r="N1765" s="1" t="s">
        <v>46</v>
      </c>
      <c r="O1765" s="1" t="s">
        <v>46</v>
      </c>
      <c r="P1765" s="1" t="s">
        <v>46</v>
      </c>
      <c r="Q1765" s="1" t="s">
        <v>46</v>
      </c>
      <c r="R1765" s="1" t="s">
        <v>46</v>
      </c>
      <c r="S1765" s="1" t="s">
        <v>46</v>
      </c>
      <c r="T1765" s="12" t="str">
        <f>IF(OR(VOZ_WHATSAPP[[#This Row],[Brinda argumentos coherentes a la objeción]]="No Cumple",VOZ_WHATSAPP[[#This Row],[Despliegue de Beneficios y/o consecuencias]]="No Cumple"),"Sin Negocio","Negocio")</f>
        <v>Negocio</v>
      </c>
      <c r="U1765" s="1" t="s">
        <v>46</v>
      </c>
      <c r="V1765" s="1" t="s">
        <v>46</v>
      </c>
      <c r="W1765" s="1" t="s">
        <v>46</v>
      </c>
      <c r="X1765" s="12" t="str">
        <f>IF(OR(VOZ_WHATSAPP[[#This Row],[Confirma Valor de pago]]="No Cumple",VOZ_WHATSAPP[[#This Row],[Confirma hora de pago]]="No Cumple",VOZ_WHATSAPP[[#This Row],[Confirma medio de pago]]="No Cumple"),"Sin Cierre","Cierre")</f>
        <v>Cierre</v>
      </c>
      <c r="Y1765" s="1" t="s">
        <v>46</v>
      </c>
      <c r="Z1765" s="1" t="s">
        <v>46</v>
      </c>
      <c r="AA1765" s="1" t="s">
        <v>46</v>
      </c>
      <c r="AB1765" s="1" t="s">
        <v>46</v>
      </c>
      <c r="AC1765" s="11" t="str">
        <f>IF(OR(VOZ_WHATSAPP[[#This Row],[La comunicación es asertiva, con respeto y evita maltrato]]="No Cumple",VOZ_WHATSAPP[[#This Row],[Cumple con las normativas legales]]="No Cumple"),"No Cumple","Cumple")</f>
        <v>Cumple</v>
      </c>
      <c r="AD1765" s="1" t="s">
        <v>46</v>
      </c>
      <c r="AE1765" s="1" t="s">
        <v>83</v>
      </c>
      <c r="AF1765" s="4">
        <v>1</v>
      </c>
      <c r="AG1765" s="4">
        <f>IF(AND(VOZ_WHATSAPP[[#This Row],[Estado Cierre]]="Sin Cierre",VOZ_WHATSAPP[[#This Row],[Nota Negocio]]="Sin Negocio"),VOZ_WHATSAPP[[#This Row],[Nota]]-24%,VOZ_WHATSAPP[[#This Row],[Nota]])</f>
        <v>1</v>
      </c>
      <c r="AH1765" s="8">
        <f>IF(VOZ_WHATSAPP[[#This Row],[Estado Legal]]="No Cumple",0,IF(VOZ_WHATSAPP[[#This Row],[Realiza lectura de guion Legal]]="No Cumple",VOZ_WHATSAPP[[#This Row],[Nota 2]]-50%,VOZ_WHATSAPP[[#This Row],[Nota 2]]))</f>
        <v>1</v>
      </c>
    </row>
    <row r="1766" spans="1:34" x14ac:dyDescent="0.25">
      <c r="A1766" s="2" t="str">
        <f>VOZ_WHATSAPP[[#This Row],[ID Asesor]]&amp;VOZ_WHATSAPP[[#This Row],[Fecha Monitoreo]]</f>
        <v>402045855</v>
      </c>
      <c r="B1766" s="2">
        <v>45855</v>
      </c>
      <c r="C1766" s="1" t="s">
        <v>42</v>
      </c>
      <c r="D1766" s="1">
        <v>4020</v>
      </c>
      <c r="E1766" s="2">
        <v>45855</v>
      </c>
      <c r="F1766" s="3">
        <v>7.9861111111111105E-2</v>
      </c>
      <c r="G1766" s="1" t="s">
        <v>51</v>
      </c>
      <c r="H1766" s="1" t="s">
        <v>71</v>
      </c>
      <c r="I1766" s="1"/>
      <c r="J1766" s="1"/>
      <c r="K1766" s="1"/>
      <c r="L1766" s="1" t="s">
        <v>46</v>
      </c>
      <c r="M1766" s="1" t="s">
        <v>48</v>
      </c>
      <c r="N1766" s="1" t="s">
        <v>48</v>
      </c>
      <c r="O1766" s="1" t="s">
        <v>54</v>
      </c>
      <c r="P1766" s="1" t="s">
        <v>54</v>
      </c>
      <c r="Q1766" s="1" t="s">
        <v>48</v>
      </c>
      <c r="R1766" s="1" t="s">
        <v>48</v>
      </c>
      <c r="S1766" s="1" t="s">
        <v>47</v>
      </c>
      <c r="T1766" s="12" t="str">
        <f>IF(OR(VOZ_WHATSAPP[[#This Row],[Brinda argumentos coherentes a la objeción]]="No Cumple",VOZ_WHATSAPP[[#This Row],[Despliegue de Beneficios y/o consecuencias]]="No Cumple"),"Sin Negocio","Negocio")</f>
        <v>Sin Negocio</v>
      </c>
      <c r="U1766" s="1" t="s">
        <v>47</v>
      </c>
      <c r="V1766" s="1" t="s">
        <v>47</v>
      </c>
      <c r="W1766" s="1" t="s">
        <v>47</v>
      </c>
      <c r="X1766" s="12" t="str">
        <f>IF(OR(VOZ_WHATSAPP[[#This Row],[Confirma Valor de pago]]="No Cumple",VOZ_WHATSAPP[[#This Row],[Confirma hora de pago]]="No Cumple",VOZ_WHATSAPP[[#This Row],[Confirma medio de pago]]="No Cumple"),"Sin Cierre","Cierre")</f>
        <v>Sin Cierre</v>
      </c>
      <c r="Y1766" s="1" t="s">
        <v>54</v>
      </c>
      <c r="Z1766" s="1" t="s">
        <v>54</v>
      </c>
      <c r="AA1766" s="1" t="s">
        <v>46</v>
      </c>
      <c r="AB1766" s="1" t="s">
        <v>54</v>
      </c>
      <c r="AC1766" s="11" t="str">
        <f>IF(OR(VOZ_WHATSAPP[[#This Row],[La comunicación es asertiva, con respeto y evita maltrato]]="No Cumple",VOZ_WHATSAPP[[#This Row],[Cumple con las normativas legales]]="No Cumple"),"No Cumple","Cumple")</f>
        <v>No Cumple</v>
      </c>
      <c r="AD1766" s="1" t="s">
        <v>47</v>
      </c>
      <c r="AE1766" s="1" t="s">
        <v>1694</v>
      </c>
      <c r="AF1766" s="4">
        <v>0.33</v>
      </c>
      <c r="AG1766" s="4">
        <f>IF(AND(VOZ_WHATSAPP[[#This Row],[Estado Cierre]]="Sin Cierre",VOZ_WHATSAPP[[#This Row],[Nota Negocio]]="Sin Negocio"),VOZ_WHATSAPP[[#This Row],[Nota]]-24%,VOZ_WHATSAPP[[#This Row],[Nota]])</f>
        <v>9.0000000000000024E-2</v>
      </c>
      <c r="AH1766" s="8">
        <f>IF(VOZ_WHATSAPP[[#This Row],[Estado Legal]]="No Cumple",0,IF(VOZ_WHATSAPP[[#This Row],[Realiza lectura de guion Legal]]="No Cumple",VOZ_WHATSAPP[[#This Row],[Nota 2]]-50%,VOZ_WHATSAPP[[#This Row],[Nota 2]]))</f>
        <v>0</v>
      </c>
    </row>
    <row r="1767" spans="1:34" x14ac:dyDescent="0.25">
      <c r="A1767" s="2" t="str">
        <f>VOZ_WHATSAPP[[#This Row],[ID Asesor]]&amp;VOZ_WHATSAPP[[#This Row],[Fecha Monitoreo]]</f>
        <v>343145856</v>
      </c>
      <c r="B1767" s="2">
        <v>45856</v>
      </c>
      <c r="C1767" s="1" t="s">
        <v>126</v>
      </c>
      <c r="D1767" s="1">
        <v>3431</v>
      </c>
      <c r="E1767" s="2">
        <v>45856</v>
      </c>
      <c r="F1767" s="3">
        <v>0.32847222222222222</v>
      </c>
      <c r="G1767" s="1" t="s">
        <v>58</v>
      </c>
      <c r="H1767" s="1" t="s">
        <v>44</v>
      </c>
      <c r="I1767" s="1">
        <v>571</v>
      </c>
      <c r="J1767" s="1">
        <v>3008112523</v>
      </c>
      <c r="K1767" s="1" t="s">
        <v>45</v>
      </c>
      <c r="L1767" s="1" t="s">
        <v>46</v>
      </c>
      <c r="M1767" s="1" t="s">
        <v>46</v>
      </c>
      <c r="N1767" s="1" t="s">
        <v>46</v>
      </c>
      <c r="O1767" s="1" t="s">
        <v>46</v>
      </c>
      <c r="P1767" s="1" t="s">
        <v>46</v>
      </c>
      <c r="Q1767" s="1" t="s">
        <v>46</v>
      </c>
      <c r="R1767" s="1" t="s">
        <v>46</v>
      </c>
      <c r="S1767" s="1" t="s">
        <v>46</v>
      </c>
      <c r="T1767" s="12" t="str">
        <f>IF(OR(VOZ_WHATSAPP[[#This Row],[Brinda argumentos coherentes a la objeción]]="No Cumple",VOZ_WHATSAPP[[#This Row],[Despliegue de Beneficios y/o consecuencias]]="No Cumple"),"Sin Negocio","Negocio")</f>
        <v>Negocio</v>
      </c>
      <c r="U1767" s="1" t="s">
        <v>46</v>
      </c>
      <c r="V1767" s="1" t="s">
        <v>46</v>
      </c>
      <c r="W1767" s="1" t="s">
        <v>46</v>
      </c>
      <c r="X1767" s="12" t="str">
        <f>IF(OR(VOZ_WHATSAPP[[#This Row],[Confirma Valor de pago]]="No Cumple",VOZ_WHATSAPP[[#This Row],[Confirma hora de pago]]="No Cumple",VOZ_WHATSAPP[[#This Row],[Confirma medio de pago]]="No Cumple"),"Sin Cierre","Cierre")</f>
        <v>Cierre</v>
      </c>
      <c r="Y1767" s="1" t="s">
        <v>46</v>
      </c>
      <c r="Z1767" s="1" t="s">
        <v>46</v>
      </c>
      <c r="AA1767" s="1" t="s">
        <v>46</v>
      </c>
      <c r="AB1767" s="1" t="s">
        <v>46</v>
      </c>
      <c r="AC1767" s="11" t="str">
        <f>IF(OR(VOZ_WHATSAPP[[#This Row],[La comunicación es asertiva, con respeto y evita maltrato]]="No Cumple",VOZ_WHATSAPP[[#This Row],[Cumple con las normativas legales]]="No Cumple"),"No Cumple","Cumple")</f>
        <v>Cumple</v>
      </c>
      <c r="AD1767" s="1" t="s">
        <v>46</v>
      </c>
      <c r="AE1767" s="1" t="s">
        <v>133</v>
      </c>
      <c r="AF1767" s="4">
        <v>1</v>
      </c>
      <c r="AG1767" s="4">
        <f>IF(AND(VOZ_WHATSAPP[[#This Row],[Estado Cierre]]="Sin Cierre",VOZ_WHATSAPP[[#This Row],[Nota Negocio]]="Sin Negocio"),VOZ_WHATSAPP[[#This Row],[Nota]]-24%,VOZ_WHATSAPP[[#This Row],[Nota]])</f>
        <v>1</v>
      </c>
      <c r="AH1767" s="8">
        <f>IF(VOZ_WHATSAPP[[#This Row],[Estado Legal]]="No Cumple",0,IF(VOZ_WHATSAPP[[#This Row],[Realiza lectura de guion Legal]]="No Cumple",VOZ_WHATSAPP[[#This Row],[Nota 2]]-50%,VOZ_WHATSAPP[[#This Row],[Nota 2]]))</f>
        <v>1</v>
      </c>
    </row>
    <row r="1768" spans="1:34" x14ac:dyDescent="0.25">
      <c r="A1768" s="2" t="str">
        <f>VOZ_WHATSAPP[[#This Row],[ID Asesor]]&amp;VOZ_WHATSAPP[[#This Row],[Fecha Monitoreo]]</f>
        <v>364945856</v>
      </c>
      <c r="B1768" s="2">
        <v>45856</v>
      </c>
      <c r="C1768" s="1" t="s">
        <v>42</v>
      </c>
      <c r="D1768" s="1">
        <v>3649</v>
      </c>
      <c r="E1768" s="2">
        <v>45856</v>
      </c>
      <c r="F1768" s="3">
        <v>0.35069444444444442</v>
      </c>
      <c r="G1768" s="1" t="s">
        <v>58</v>
      </c>
      <c r="H1768" s="1" t="s">
        <v>44</v>
      </c>
      <c r="I1768" s="1">
        <v>578</v>
      </c>
      <c r="J1768" s="1">
        <v>3112514525</v>
      </c>
      <c r="K1768" s="1" t="s">
        <v>45</v>
      </c>
      <c r="L1768" s="1" t="s">
        <v>46</v>
      </c>
      <c r="M1768" s="1" t="s">
        <v>46</v>
      </c>
      <c r="N1768" s="1" t="s">
        <v>46</v>
      </c>
      <c r="O1768" s="1" t="s">
        <v>54</v>
      </c>
      <c r="P1768" s="1" t="s">
        <v>46</v>
      </c>
      <c r="Q1768" s="1" t="s">
        <v>48</v>
      </c>
      <c r="R1768" s="1" t="s">
        <v>48</v>
      </c>
      <c r="S1768" s="1" t="s">
        <v>46</v>
      </c>
      <c r="T1768" s="12" t="str">
        <f>IF(OR(VOZ_WHATSAPP[[#This Row],[Brinda argumentos coherentes a la objeción]]="No Cumple",VOZ_WHATSAPP[[#This Row],[Despliegue de Beneficios y/o consecuencias]]="No Cumple"),"Sin Negocio","Negocio")</f>
        <v>Negocio</v>
      </c>
      <c r="U1768" s="1" t="s">
        <v>46</v>
      </c>
      <c r="V1768" s="1" t="s">
        <v>46</v>
      </c>
      <c r="W1768" s="1" t="s">
        <v>46</v>
      </c>
      <c r="X1768" s="12" t="str">
        <f>IF(OR(VOZ_WHATSAPP[[#This Row],[Confirma Valor de pago]]="No Cumple",VOZ_WHATSAPP[[#This Row],[Confirma hora de pago]]="No Cumple",VOZ_WHATSAPP[[#This Row],[Confirma medio de pago]]="No Cumple"),"Sin Cierre","Cierre")</f>
        <v>Cierre</v>
      </c>
      <c r="Y1768" s="1" t="s">
        <v>46</v>
      </c>
      <c r="Z1768" s="1" t="s">
        <v>46</v>
      </c>
      <c r="AA1768" s="1" t="s">
        <v>46</v>
      </c>
      <c r="AB1768" s="1" t="s">
        <v>46</v>
      </c>
      <c r="AC1768" s="11" t="str">
        <f>IF(OR(VOZ_WHATSAPP[[#This Row],[La comunicación es asertiva, con respeto y evita maltrato]]="No Cumple",VOZ_WHATSAPP[[#This Row],[Cumple con las normativas legales]]="No Cumple"),"No Cumple","Cumple")</f>
        <v>Cumple</v>
      </c>
      <c r="AD1768" s="1" t="s">
        <v>46</v>
      </c>
      <c r="AE1768" s="1" t="s">
        <v>1695</v>
      </c>
      <c r="AF1768" s="4">
        <v>0.95</v>
      </c>
      <c r="AG1768" s="4">
        <f>IF(AND(VOZ_WHATSAPP[[#This Row],[Estado Cierre]]="Sin Cierre",VOZ_WHATSAPP[[#This Row],[Nota Negocio]]="Sin Negocio"),VOZ_WHATSAPP[[#This Row],[Nota]]-24%,VOZ_WHATSAPP[[#This Row],[Nota]])</f>
        <v>0.95</v>
      </c>
      <c r="AH1768" s="8">
        <f>IF(VOZ_WHATSAPP[[#This Row],[Estado Legal]]="No Cumple",0,IF(VOZ_WHATSAPP[[#This Row],[Realiza lectura de guion Legal]]="No Cumple",VOZ_WHATSAPP[[#This Row],[Nota 2]]-50%,VOZ_WHATSAPP[[#This Row],[Nota 2]]))</f>
        <v>0.95</v>
      </c>
    </row>
    <row r="1769" spans="1:34" x14ac:dyDescent="0.25">
      <c r="A1769" s="2" t="str">
        <f>VOZ_WHATSAPP[[#This Row],[ID Asesor]]&amp;VOZ_WHATSAPP[[#This Row],[Fecha Monitoreo]]</f>
        <v>392245856</v>
      </c>
      <c r="B1769" s="2">
        <v>45856</v>
      </c>
      <c r="C1769" s="1" t="s">
        <v>59</v>
      </c>
      <c r="D1769" s="1">
        <v>3922</v>
      </c>
      <c r="E1769" s="2">
        <v>45856</v>
      </c>
      <c r="F1769" s="3">
        <v>0.34236111111111112</v>
      </c>
      <c r="G1769" s="1" t="s">
        <v>58</v>
      </c>
      <c r="H1769" s="1" t="s">
        <v>44</v>
      </c>
      <c r="I1769" s="1">
        <v>1101</v>
      </c>
      <c r="J1769" s="1">
        <v>3157725082</v>
      </c>
      <c r="K1769" s="1" t="s">
        <v>45</v>
      </c>
      <c r="L1769" s="1" t="s">
        <v>46</v>
      </c>
      <c r="M1769" s="1" t="s">
        <v>46</v>
      </c>
      <c r="N1769" s="1" t="s">
        <v>46</v>
      </c>
      <c r="O1769" s="1" t="s">
        <v>46</v>
      </c>
      <c r="P1769" s="1" t="s">
        <v>46</v>
      </c>
      <c r="Q1769" s="1" t="s">
        <v>46</v>
      </c>
      <c r="R1769" s="1" t="s">
        <v>46</v>
      </c>
      <c r="S1769" s="1" t="s">
        <v>47</v>
      </c>
      <c r="T1769" s="12" t="str">
        <f>IF(OR(VOZ_WHATSAPP[[#This Row],[Brinda argumentos coherentes a la objeción]]="No Cumple",VOZ_WHATSAPP[[#This Row],[Despliegue de Beneficios y/o consecuencias]]="No Cumple"),"Sin Negocio","Negocio")</f>
        <v>Sin Negocio</v>
      </c>
      <c r="U1769" s="1" t="s">
        <v>46</v>
      </c>
      <c r="V1769" s="1" t="s">
        <v>46</v>
      </c>
      <c r="W1769" s="1" t="s">
        <v>46</v>
      </c>
      <c r="X1769" s="12" t="str">
        <f>IF(OR(VOZ_WHATSAPP[[#This Row],[Confirma Valor de pago]]="No Cumple",VOZ_WHATSAPP[[#This Row],[Confirma hora de pago]]="No Cumple",VOZ_WHATSAPP[[#This Row],[Confirma medio de pago]]="No Cumple"),"Sin Cierre","Cierre")</f>
        <v>Cierre</v>
      </c>
      <c r="Y1769" s="1" t="s">
        <v>46</v>
      </c>
      <c r="Z1769" s="1" t="s">
        <v>46</v>
      </c>
      <c r="AA1769" s="1" t="s">
        <v>46</v>
      </c>
      <c r="AB1769" s="1" t="s">
        <v>46</v>
      </c>
      <c r="AC1769" s="11" t="str">
        <f>IF(OR(VOZ_WHATSAPP[[#This Row],[La comunicación es asertiva, con respeto y evita maltrato]]="No Cumple",VOZ_WHATSAPP[[#This Row],[Cumple con las normativas legales]]="No Cumple"),"No Cumple","Cumple")</f>
        <v>Cumple</v>
      </c>
      <c r="AD1769" s="1" t="s">
        <v>46</v>
      </c>
      <c r="AE1769" s="1" t="s">
        <v>1696</v>
      </c>
      <c r="AF1769" s="4">
        <v>0.9</v>
      </c>
      <c r="AG1769" s="4">
        <f>IF(AND(VOZ_WHATSAPP[[#This Row],[Estado Cierre]]="Sin Cierre",VOZ_WHATSAPP[[#This Row],[Nota Negocio]]="Sin Negocio"),VOZ_WHATSAPP[[#This Row],[Nota]]-24%,VOZ_WHATSAPP[[#This Row],[Nota]])</f>
        <v>0.9</v>
      </c>
      <c r="AH1769" s="8">
        <f>IF(VOZ_WHATSAPP[[#This Row],[Estado Legal]]="No Cumple",0,IF(VOZ_WHATSAPP[[#This Row],[Realiza lectura de guion Legal]]="No Cumple",VOZ_WHATSAPP[[#This Row],[Nota 2]]-50%,VOZ_WHATSAPP[[#This Row],[Nota 2]]))</f>
        <v>0.9</v>
      </c>
    </row>
    <row r="1770" spans="1:34" x14ac:dyDescent="0.25">
      <c r="A1770" s="2" t="str">
        <f>VOZ_WHATSAPP[[#This Row],[ID Asesor]]&amp;VOZ_WHATSAPP[[#This Row],[Fecha Monitoreo]]</f>
        <v>382145856</v>
      </c>
      <c r="B1770" s="2">
        <v>45856</v>
      </c>
      <c r="C1770" s="1" t="s">
        <v>42</v>
      </c>
      <c r="D1770" s="1">
        <v>3821</v>
      </c>
      <c r="E1770" s="2">
        <v>45856</v>
      </c>
      <c r="F1770" s="3">
        <v>0.35555555555555557</v>
      </c>
      <c r="G1770" s="1" t="s">
        <v>80</v>
      </c>
      <c r="H1770" s="1" t="s">
        <v>44</v>
      </c>
      <c r="I1770" s="1">
        <v>590</v>
      </c>
      <c r="J1770" s="1">
        <v>3228120150</v>
      </c>
      <c r="K1770" s="1" t="s">
        <v>45</v>
      </c>
      <c r="L1770" s="1" t="s">
        <v>47</v>
      </c>
      <c r="M1770" s="1" t="s">
        <v>47</v>
      </c>
      <c r="N1770" s="1" t="s">
        <v>46</v>
      </c>
      <c r="O1770" s="1" t="s">
        <v>54</v>
      </c>
      <c r="P1770" s="1" t="s">
        <v>54</v>
      </c>
      <c r="Q1770" s="1" t="s">
        <v>46</v>
      </c>
      <c r="R1770" s="1" t="s">
        <v>46</v>
      </c>
      <c r="S1770" s="1" t="s">
        <v>47</v>
      </c>
      <c r="T1770" s="12" t="str">
        <f>IF(OR(VOZ_WHATSAPP[[#This Row],[Brinda argumentos coherentes a la objeción]]="No Cumple",VOZ_WHATSAPP[[#This Row],[Despliegue de Beneficios y/o consecuencias]]="No Cumple"),"Sin Negocio","Negocio")</f>
        <v>Sin Negocio</v>
      </c>
      <c r="U1770" s="1" t="s">
        <v>48</v>
      </c>
      <c r="V1770" s="1" t="s">
        <v>48</v>
      </c>
      <c r="W1770" s="1" t="s">
        <v>48</v>
      </c>
      <c r="X1770" s="12" t="str">
        <f>IF(OR(VOZ_WHATSAPP[[#This Row],[Confirma Valor de pago]]="No Cumple",VOZ_WHATSAPP[[#This Row],[Confirma hora de pago]]="No Cumple",VOZ_WHATSAPP[[#This Row],[Confirma medio de pago]]="No Cumple"),"Sin Cierre","Cierre")</f>
        <v>Cierre</v>
      </c>
      <c r="Y1770" s="1" t="s">
        <v>46</v>
      </c>
      <c r="Z1770" s="1" t="s">
        <v>54</v>
      </c>
      <c r="AA1770" s="1" t="s">
        <v>46</v>
      </c>
      <c r="AB1770" s="1" t="s">
        <v>54</v>
      </c>
      <c r="AC1770" s="11" t="str">
        <f>IF(OR(VOZ_WHATSAPP[[#This Row],[La comunicación es asertiva, con respeto y evita maltrato]]="No Cumple",VOZ_WHATSAPP[[#This Row],[Cumple con las normativas legales]]="No Cumple"),"No Cumple","Cumple")</f>
        <v>No Cumple</v>
      </c>
      <c r="AD1770" s="1" t="s">
        <v>46</v>
      </c>
      <c r="AE1770" s="1" t="s">
        <v>1697</v>
      </c>
      <c r="AF1770" s="4">
        <v>0.56999999999999995</v>
      </c>
      <c r="AG1770" s="4">
        <f>IF(AND(VOZ_WHATSAPP[[#This Row],[Estado Cierre]]="Sin Cierre",VOZ_WHATSAPP[[#This Row],[Nota Negocio]]="Sin Negocio"),VOZ_WHATSAPP[[#This Row],[Nota]]-24%,VOZ_WHATSAPP[[#This Row],[Nota]])</f>
        <v>0.56999999999999995</v>
      </c>
      <c r="AH1770" s="8">
        <f>IF(VOZ_WHATSAPP[[#This Row],[Estado Legal]]="No Cumple",0,IF(VOZ_WHATSAPP[[#This Row],[Realiza lectura de guion Legal]]="No Cumple",VOZ_WHATSAPP[[#This Row],[Nota 2]]-50%,VOZ_WHATSAPP[[#This Row],[Nota 2]]))</f>
        <v>0</v>
      </c>
    </row>
    <row r="1771" spans="1:34" x14ac:dyDescent="0.25">
      <c r="A1771" s="2" t="str">
        <f>VOZ_WHATSAPP[[#This Row],[ID Asesor]]&amp;VOZ_WHATSAPP[[#This Row],[Fecha Monitoreo]]</f>
        <v>366345856</v>
      </c>
      <c r="B1771" s="2">
        <v>45856</v>
      </c>
      <c r="C1771" s="1" t="s">
        <v>56</v>
      </c>
      <c r="D1771" s="1">
        <v>3663</v>
      </c>
      <c r="E1771" s="2">
        <v>45856</v>
      </c>
      <c r="F1771" s="3">
        <v>0.35347222222222224</v>
      </c>
      <c r="G1771" s="1" t="s">
        <v>60</v>
      </c>
      <c r="H1771" s="1" t="s">
        <v>44</v>
      </c>
      <c r="I1771" s="1">
        <v>1067</v>
      </c>
      <c r="J1771" s="1">
        <v>3058709288</v>
      </c>
      <c r="K1771" s="1" t="s">
        <v>45</v>
      </c>
      <c r="L1771" s="1" t="s">
        <v>46</v>
      </c>
      <c r="M1771" s="1" t="s">
        <v>47</v>
      </c>
      <c r="N1771" s="1" t="s">
        <v>46</v>
      </c>
      <c r="O1771" s="1" t="s">
        <v>46</v>
      </c>
      <c r="P1771" s="1" t="s">
        <v>46</v>
      </c>
      <c r="Q1771" s="1" t="s">
        <v>48</v>
      </c>
      <c r="R1771" s="1" t="s">
        <v>48</v>
      </c>
      <c r="S1771" s="1" t="s">
        <v>46</v>
      </c>
      <c r="T1771" s="12" t="str">
        <f>IF(OR(VOZ_WHATSAPP[[#This Row],[Brinda argumentos coherentes a la objeción]]="No Cumple",VOZ_WHATSAPP[[#This Row],[Despliegue de Beneficios y/o consecuencias]]="No Cumple"),"Sin Negocio","Negocio")</f>
        <v>Negocio</v>
      </c>
      <c r="U1771" s="1" t="s">
        <v>46</v>
      </c>
      <c r="V1771" s="1" t="s">
        <v>46</v>
      </c>
      <c r="W1771" s="1" t="s">
        <v>46</v>
      </c>
      <c r="X1771" s="12" t="str">
        <f>IF(OR(VOZ_WHATSAPP[[#This Row],[Confirma Valor de pago]]="No Cumple",VOZ_WHATSAPP[[#This Row],[Confirma hora de pago]]="No Cumple",VOZ_WHATSAPP[[#This Row],[Confirma medio de pago]]="No Cumple"),"Sin Cierre","Cierre")</f>
        <v>Cierre</v>
      </c>
      <c r="Y1771" s="1" t="s">
        <v>46</v>
      </c>
      <c r="Z1771" s="1" t="s">
        <v>46</v>
      </c>
      <c r="AA1771" s="1" t="s">
        <v>46</v>
      </c>
      <c r="AB1771" s="1" t="s">
        <v>46</v>
      </c>
      <c r="AC1771" s="11" t="str">
        <f>IF(OR(VOZ_WHATSAPP[[#This Row],[La comunicación es asertiva, con respeto y evita maltrato]]="No Cumple",VOZ_WHATSAPP[[#This Row],[Cumple con las normativas legales]]="No Cumple"),"No Cumple","Cumple")</f>
        <v>Cumple</v>
      </c>
      <c r="AD1771" s="1" t="s">
        <v>46</v>
      </c>
      <c r="AE1771" s="1" t="s">
        <v>1698</v>
      </c>
      <c r="AF1771" s="4">
        <v>0.96</v>
      </c>
      <c r="AG1771" s="4">
        <f>IF(AND(VOZ_WHATSAPP[[#This Row],[Estado Cierre]]="Sin Cierre",VOZ_WHATSAPP[[#This Row],[Nota Negocio]]="Sin Negocio"),VOZ_WHATSAPP[[#This Row],[Nota]]-24%,VOZ_WHATSAPP[[#This Row],[Nota]])</f>
        <v>0.96</v>
      </c>
      <c r="AH1771" s="8">
        <f>IF(VOZ_WHATSAPP[[#This Row],[Estado Legal]]="No Cumple",0,IF(VOZ_WHATSAPP[[#This Row],[Realiza lectura de guion Legal]]="No Cumple",VOZ_WHATSAPP[[#This Row],[Nota 2]]-50%,VOZ_WHATSAPP[[#This Row],[Nota 2]]))</f>
        <v>0.96</v>
      </c>
    </row>
    <row r="1772" spans="1:34" x14ac:dyDescent="0.25">
      <c r="A1772" s="2" t="str">
        <f>VOZ_WHATSAPP[[#This Row],[ID Asesor]]&amp;VOZ_WHATSAPP[[#This Row],[Fecha Monitoreo]]</f>
        <v>385445856</v>
      </c>
      <c r="B1772" s="2">
        <v>45856</v>
      </c>
      <c r="C1772" s="1" t="s">
        <v>59</v>
      </c>
      <c r="D1772" s="1">
        <v>3854</v>
      </c>
      <c r="E1772" s="2">
        <v>45856</v>
      </c>
      <c r="F1772" s="3">
        <v>0.37083333333333335</v>
      </c>
      <c r="G1772" s="1" t="s">
        <v>60</v>
      </c>
      <c r="H1772" s="1" t="s">
        <v>44</v>
      </c>
      <c r="I1772" s="1">
        <v>1104</v>
      </c>
      <c r="J1772" s="1">
        <v>3004596385</v>
      </c>
      <c r="K1772" s="1" t="s">
        <v>45</v>
      </c>
      <c r="L1772" s="1" t="s">
        <v>46</v>
      </c>
      <c r="M1772" s="1" t="s">
        <v>46</v>
      </c>
      <c r="N1772" s="1" t="s">
        <v>46</v>
      </c>
      <c r="O1772" s="1" t="s">
        <v>54</v>
      </c>
      <c r="P1772" s="1" t="s">
        <v>46</v>
      </c>
      <c r="Q1772" s="1" t="s">
        <v>46</v>
      </c>
      <c r="R1772" s="1" t="s">
        <v>46</v>
      </c>
      <c r="S1772" s="1" t="s">
        <v>46</v>
      </c>
      <c r="T1772" s="12" t="str">
        <f>IF(OR(VOZ_WHATSAPP[[#This Row],[Brinda argumentos coherentes a la objeción]]="No Cumple",VOZ_WHATSAPP[[#This Row],[Despliegue de Beneficios y/o consecuencias]]="No Cumple"),"Sin Negocio","Negocio")</f>
        <v>Negocio</v>
      </c>
      <c r="U1772" s="1" t="s">
        <v>46</v>
      </c>
      <c r="V1772" s="1" t="s">
        <v>46</v>
      </c>
      <c r="W1772" s="1" t="s">
        <v>46</v>
      </c>
      <c r="X1772" s="12" t="str">
        <f>IF(OR(VOZ_WHATSAPP[[#This Row],[Confirma Valor de pago]]="No Cumple",VOZ_WHATSAPP[[#This Row],[Confirma hora de pago]]="No Cumple",VOZ_WHATSAPP[[#This Row],[Confirma medio de pago]]="No Cumple"),"Sin Cierre","Cierre")</f>
        <v>Cierre</v>
      </c>
      <c r="Y1772" s="1" t="s">
        <v>46</v>
      </c>
      <c r="Z1772" s="1" t="s">
        <v>46</v>
      </c>
      <c r="AA1772" s="1" t="s">
        <v>46</v>
      </c>
      <c r="AB1772" s="1" t="s">
        <v>46</v>
      </c>
      <c r="AC1772" s="11" t="str">
        <f>IF(OR(VOZ_WHATSAPP[[#This Row],[La comunicación es asertiva, con respeto y evita maltrato]]="No Cumple",VOZ_WHATSAPP[[#This Row],[Cumple con las normativas legales]]="No Cumple"),"No Cumple","Cumple")</f>
        <v>Cumple</v>
      </c>
      <c r="AD1772" s="1" t="s">
        <v>46</v>
      </c>
      <c r="AE1772" s="1" t="s">
        <v>1699</v>
      </c>
      <c r="AF1772" s="4">
        <v>0.95</v>
      </c>
      <c r="AG1772" s="4">
        <f>IF(AND(VOZ_WHATSAPP[[#This Row],[Estado Cierre]]="Sin Cierre",VOZ_WHATSAPP[[#This Row],[Nota Negocio]]="Sin Negocio"),VOZ_WHATSAPP[[#This Row],[Nota]]-24%,VOZ_WHATSAPP[[#This Row],[Nota]])</f>
        <v>0.95</v>
      </c>
      <c r="AH1772" s="8">
        <f>IF(VOZ_WHATSAPP[[#This Row],[Estado Legal]]="No Cumple",0,IF(VOZ_WHATSAPP[[#This Row],[Realiza lectura de guion Legal]]="No Cumple",VOZ_WHATSAPP[[#This Row],[Nota 2]]-50%,VOZ_WHATSAPP[[#This Row],[Nota 2]]))</f>
        <v>0.95</v>
      </c>
    </row>
    <row r="1773" spans="1:34" x14ac:dyDescent="0.25">
      <c r="A1773" s="2" t="str">
        <f>VOZ_WHATSAPP[[#This Row],[ID Asesor]]&amp;VOZ_WHATSAPP[[#This Row],[Fecha Monitoreo]]</f>
        <v>388045856</v>
      </c>
      <c r="B1773" s="2">
        <v>45856</v>
      </c>
      <c r="C1773" s="1" t="s">
        <v>126</v>
      </c>
      <c r="D1773" s="1">
        <v>3880</v>
      </c>
      <c r="E1773" s="2">
        <v>45856</v>
      </c>
      <c r="F1773" s="3">
        <v>0.3298611111111111</v>
      </c>
      <c r="G1773" s="1" t="s">
        <v>58</v>
      </c>
      <c r="H1773" s="1" t="s">
        <v>44</v>
      </c>
      <c r="I1773" s="1">
        <v>580</v>
      </c>
      <c r="J1773" s="1">
        <v>3143497822</v>
      </c>
      <c r="K1773" s="1" t="s">
        <v>45</v>
      </c>
      <c r="L1773" s="1" t="s">
        <v>46</v>
      </c>
      <c r="M1773" s="1" t="s">
        <v>46</v>
      </c>
      <c r="N1773" s="1" t="s">
        <v>46</v>
      </c>
      <c r="O1773" s="1" t="s">
        <v>54</v>
      </c>
      <c r="P1773" s="1" t="s">
        <v>46</v>
      </c>
      <c r="Q1773" s="1" t="s">
        <v>46</v>
      </c>
      <c r="R1773" s="1" t="s">
        <v>46</v>
      </c>
      <c r="S1773" s="1" t="s">
        <v>46</v>
      </c>
      <c r="T1773" s="12" t="str">
        <f>IF(OR(VOZ_WHATSAPP[[#This Row],[Brinda argumentos coherentes a la objeción]]="No Cumple",VOZ_WHATSAPP[[#This Row],[Despliegue de Beneficios y/o consecuencias]]="No Cumple"),"Sin Negocio","Negocio")</f>
        <v>Negocio</v>
      </c>
      <c r="U1773" s="1" t="s">
        <v>48</v>
      </c>
      <c r="V1773" s="1" t="s">
        <v>48</v>
      </c>
      <c r="W1773" s="1" t="s">
        <v>48</v>
      </c>
      <c r="X1773" s="12" t="str">
        <f>IF(OR(VOZ_WHATSAPP[[#This Row],[Confirma Valor de pago]]="No Cumple",VOZ_WHATSAPP[[#This Row],[Confirma hora de pago]]="No Cumple",VOZ_WHATSAPP[[#This Row],[Confirma medio de pago]]="No Cumple"),"Sin Cierre","Cierre")</f>
        <v>Cierre</v>
      </c>
      <c r="Y1773" s="1" t="s">
        <v>46</v>
      </c>
      <c r="Z1773" s="1" t="s">
        <v>46</v>
      </c>
      <c r="AA1773" s="1" t="s">
        <v>46</v>
      </c>
      <c r="AB1773" s="1" t="s">
        <v>46</v>
      </c>
      <c r="AC1773" s="11" t="str">
        <f>IF(OR(VOZ_WHATSAPP[[#This Row],[La comunicación es asertiva, con respeto y evita maltrato]]="No Cumple",VOZ_WHATSAPP[[#This Row],[Cumple con las normativas legales]]="No Cumple"),"No Cumple","Cumple")</f>
        <v>Cumple</v>
      </c>
      <c r="AD1773" s="1" t="s">
        <v>46</v>
      </c>
      <c r="AE1773" s="1" t="s">
        <v>1700</v>
      </c>
      <c r="AF1773" s="4">
        <v>0.95</v>
      </c>
      <c r="AG1773" s="4">
        <f>IF(AND(VOZ_WHATSAPP[[#This Row],[Estado Cierre]]="Sin Cierre",VOZ_WHATSAPP[[#This Row],[Nota Negocio]]="Sin Negocio"),VOZ_WHATSAPP[[#This Row],[Nota]]-24%,VOZ_WHATSAPP[[#This Row],[Nota]])</f>
        <v>0.95</v>
      </c>
      <c r="AH1773" s="8">
        <f>IF(VOZ_WHATSAPP[[#This Row],[Estado Legal]]="No Cumple",0,IF(VOZ_WHATSAPP[[#This Row],[Realiza lectura de guion Legal]]="No Cumple",VOZ_WHATSAPP[[#This Row],[Nota 2]]-50%,VOZ_WHATSAPP[[#This Row],[Nota 2]]))</f>
        <v>0.95</v>
      </c>
    </row>
    <row r="1774" spans="1:34" x14ac:dyDescent="0.25">
      <c r="A1774" s="2" t="str">
        <f>VOZ_WHATSAPP[[#This Row],[ID Asesor]]&amp;VOZ_WHATSAPP[[#This Row],[Fecha Monitoreo]]</f>
        <v>394245856</v>
      </c>
      <c r="B1774" s="2">
        <v>45856</v>
      </c>
      <c r="C1774" s="1" t="s">
        <v>59</v>
      </c>
      <c r="D1774" s="1">
        <v>3942</v>
      </c>
      <c r="E1774" s="2">
        <v>45856</v>
      </c>
      <c r="F1774" s="3">
        <v>0.37986111111111109</v>
      </c>
      <c r="G1774" s="1" t="s">
        <v>60</v>
      </c>
      <c r="H1774" s="1" t="s">
        <v>44</v>
      </c>
      <c r="I1774" s="1">
        <v>210020469</v>
      </c>
      <c r="J1774" s="1">
        <v>3144381146</v>
      </c>
      <c r="K1774" s="1" t="s">
        <v>49</v>
      </c>
      <c r="L1774" s="1" t="s">
        <v>46</v>
      </c>
      <c r="M1774" s="1" t="s">
        <v>46</v>
      </c>
      <c r="N1774" s="1" t="s">
        <v>46</v>
      </c>
      <c r="O1774" s="1" t="s">
        <v>46</v>
      </c>
      <c r="P1774" s="1" t="s">
        <v>46</v>
      </c>
      <c r="Q1774" s="1" t="s">
        <v>48</v>
      </c>
      <c r="R1774" s="1" t="s">
        <v>48</v>
      </c>
      <c r="S1774" s="1" t="s">
        <v>48</v>
      </c>
      <c r="T1774" s="12" t="str">
        <f>IF(OR(VOZ_WHATSAPP[[#This Row],[Brinda argumentos coherentes a la objeción]]="No Cumple",VOZ_WHATSAPP[[#This Row],[Despliegue de Beneficios y/o consecuencias]]="No Cumple"),"Sin Negocio","Negocio")</f>
        <v>Negocio</v>
      </c>
      <c r="U1774" s="1" t="s">
        <v>46</v>
      </c>
      <c r="V1774" s="1" t="s">
        <v>46</v>
      </c>
      <c r="W1774" s="1" t="s">
        <v>46</v>
      </c>
      <c r="X1774" s="12" t="str">
        <f>IF(OR(VOZ_WHATSAPP[[#This Row],[Confirma Valor de pago]]="No Cumple",VOZ_WHATSAPP[[#This Row],[Confirma hora de pago]]="No Cumple",VOZ_WHATSAPP[[#This Row],[Confirma medio de pago]]="No Cumple"),"Sin Cierre","Cierre")</f>
        <v>Cierre</v>
      </c>
      <c r="Y1774" s="1" t="s">
        <v>46</v>
      </c>
      <c r="Z1774" s="1" t="s">
        <v>46</v>
      </c>
      <c r="AA1774" s="1" t="s">
        <v>46</v>
      </c>
      <c r="AB1774" s="1" t="s">
        <v>46</v>
      </c>
      <c r="AC1774" s="11" t="str">
        <f>IF(OR(VOZ_WHATSAPP[[#This Row],[La comunicación es asertiva, con respeto y evita maltrato]]="No Cumple",VOZ_WHATSAPP[[#This Row],[Cumple con las normativas legales]]="No Cumple"),"No Cumple","Cumple")</f>
        <v>Cumple</v>
      </c>
      <c r="AD1774" s="1" t="s">
        <v>46</v>
      </c>
      <c r="AE1774" s="1" t="s">
        <v>1701</v>
      </c>
      <c r="AF1774" s="4">
        <v>1</v>
      </c>
      <c r="AG1774" s="4">
        <f>IF(AND(VOZ_WHATSAPP[[#This Row],[Estado Cierre]]="Sin Cierre",VOZ_WHATSAPP[[#This Row],[Nota Negocio]]="Sin Negocio"),VOZ_WHATSAPP[[#This Row],[Nota]]-24%,VOZ_WHATSAPP[[#This Row],[Nota]])</f>
        <v>1</v>
      </c>
      <c r="AH1774" s="8">
        <f>IF(VOZ_WHATSAPP[[#This Row],[Estado Legal]]="No Cumple",0,IF(VOZ_WHATSAPP[[#This Row],[Realiza lectura de guion Legal]]="No Cumple",VOZ_WHATSAPP[[#This Row],[Nota 2]]-50%,VOZ_WHATSAPP[[#This Row],[Nota 2]]))</f>
        <v>1</v>
      </c>
    </row>
    <row r="1775" spans="1:34" x14ac:dyDescent="0.25">
      <c r="A1775" s="2" t="str">
        <f>VOZ_WHATSAPP[[#This Row],[ID Asesor]]&amp;VOZ_WHATSAPP[[#This Row],[Fecha Monitoreo]]</f>
        <v>362345856</v>
      </c>
      <c r="B1775" s="2">
        <v>45856</v>
      </c>
      <c r="C1775" s="1" t="s">
        <v>42</v>
      </c>
      <c r="D1775" s="1">
        <v>3623</v>
      </c>
      <c r="E1775" s="2">
        <v>45856</v>
      </c>
      <c r="F1775" s="3">
        <v>0.33124999999999999</v>
      </c>
      <c r="G1775" s="1" t="s">
        <v>58</v>
      </c>
      <c r="H1775" s="1" t="s">
        <v>44</v>
      </c>
      <c r="I1775" s="1">
        <v>459</v>
      </c>
      <c r="J1775" s="1">
        <v>3228489332</v>
      </c>
      <c r="K1775" s="1" t="s">
        <v>45</v>
      </c>
      <c r="L1775" s="1" t="s">
        <v>46</v>
      </c>
      <c r="M1775" s="1" t="s">
        <v>46</v>
      </c>
      <c r="N1775" s="1" t="s">
        <v>46</v>
      </c>
      <c r="O1775" s="1" t="s">
        <v>46</v>
      </c>
      <c r="P1775" s="1" t="s">
        <v>46</v>
      </c>
      <c r="Q1775" s="1" t="s">
        <v>46</v>
      </c>
      <c r="R1775" s="1" t="s">
        <v>47</v>
      </c>
      <c r="S1775" s="1" t="s">
        <v>47</v>
      </c>
      <c r="T1775" s="12" t="str">
        <f>IF(OR(VOZ_WHATSAPP[[#This Row],[Brinda argumentos coherentes a la objeción]]="No Cumple",VOZ_WHATSAPP[[#This Row],[Despliegue de Beneficios y/o consecuencias]]="No Cumple"),"Sin Negocio","Negocio")</f>
        <v>Sin Negocio</v>
      </c>
      <c r="U1775" s="1" t="s">
        <v>46</v>
      </c>
      <c r="V1775" s="1" t="s">
        <v>46</v>
      </c>
      <c r="W1775" s="1" t="s">
        <v>46</v>
      </c>
      <c r="X1775" s="12" t="str">
        <f>IF(OR(VOZ_WHATSAPP[[#This Row],[Confirma Valor de pago]]="No Cumple",VOZ_WHATSAPP[[#This Row],[Confirma hora de pago]]="No Cumple",VOZ_WHATSAPP[[#This Row],[Confirma medio de pago]]="No Cumple"),"Sin Cierre","Cierre")</f>
        <v>Cierre</v>
      </c>
      <c r="Y1775" s="1" t="s">
        <v>54</v>
      </c>
      <c r="Z1775" s="1" t="s">
        <v>46</v>
      </c>
      <c r="AA1775" s="1" t="s">
        <v>46</v>
      </c>
      <c r="AB1775" s="1" t="s">
        <v>54</v>
      </c>
      <c r="AC1775" s="11" t="str">
        <f>IF(OR(VOZ_WHATSAPP[[#This Row],[La comunicación es asertiva, con respeto y evita maltrato]]="No Cumple",VOZ_WHATSAPP[[#This Row],[Cumple con las normativas legales]]="No Cumple"),"No Cumple","Cumple")</f>
        <v>No Cumple</v>
      </c>
      <c r="AD1775" s="1" t="s">
        <v>46</v>
      </c>
      <c r="AE1775" s="1" t="s">
        <v>1702</v>
      </c>
      <c r="AF1775" s="4">
        <v>0.72</v>
      </c>
      <c r="AG1775" s="4">
        <f>IF(AND(VOZ_WHATSAPP[[#This Row],[Estado Cierre]]="Sin Cierre",VOZ_WHATSAPP[[#This Row],[Nota Negocio]]="Sin Negocio"),VOZ_WHATSAPP[[#This Row],[Nota]]-24%,VOZ_WHATSAPP[[#This Row],[Nota]])</f>
        <v>0.72</v>
      </c>
      <c r="AH1775" s="8">
        <f>IF(VOZ_WHATSAPP[[#This Row],[Estado Legal]]="No Cumple",0,IF(VOZ_WHATSAPP[[#This Row],[Realiza lectura de guion Legal]]="No Cumple",VOZ_WHATSAPP[[#This Row],[Nota 2]]-50%,VOZ_WHATSAPP[[#This Row],[Nota 2]]))</f>
        <v>0</v>
      </c>
    </row>
    <row r="1776" spans="1:34" x14ac:dyDescent="0.25">
      <c r="A1776" s="2" t="str">
        <f>VOZ_WHATSAPP[[#This Row],[ID Asesor]]&amp;VOZ_WHATSAPP[[#This Row],[Fecha Monitoreo]]</f>
        <v>294745856</v>
      </c>
      <c r="B1776" s="2">
        <v>45856</v>
      </c>
      <c r="C1776" s="1" t="s">
        <v>59</v>
      </c>
      <c r="D1776" s="1">
        <v>2947</v>
      </c>
      <c r="E1776" s="2">
        <v>45856</v>
      </c>
      <c r="F1776" s="3">
        <v>0.39861111111111114</v>
      </c>
      <c r="G1776" s="1" t="s">
        <v>60</v>
      </c>
      <c r="H1776" s="1" t="s">
        <v>44</v>
      </c>
      <c r="I1776" s="1">
        <v>1139</v>
      </c>
      <c r="J1776" s="1">
        <v>3143728192</v>
      </c>
      <c r="K1776" s="1" t="s">
        <v>45</v>
      </c>
      <c r="L1776" s="1" t="s">
        <v>46</v>
      </c>
      <c r="M1776" s="1" t="s">
        <v>46</v>
      </c>
      <c r="N1776" s="1" t="s">
        <v>46</v>
      </c>
      <c r="O1776" s="1" t="s">
        <v>46</v>
      </c>
      <c r="P1776" s="1" t="s">
        <v>46</v>
      </c>
      <c r="Q1776" s="1" t="s">
        <v>46</v>
      </c>
      <c r="R1776" s="1" t="s">
        <v>46</v>
      </c>
      <c r="S1776" s="1" t="s">
        <v>46</v>
      </c>
      <c r="T1776" s="12" t="str">
        <f>IF(OR(VOZ_WHATSAPP[[#This Row],[Brinda argumentos coherentes a la objeción]]="No Cumple",VOZ_WHATSAPP[[#This Row],[Despliegue de Beneficios y/o consecuencias]]="No Cumple"),"Sin Negocio","Negocio")</f>
        <v>Negocio</v>
      </c>
      <c r="U1776" s="1" t="s">
        <v>46</v>
      </c>
      <c r="V1776" s="1" t="s">
        <v>46</v>
      </c>
      <c r="W1776" s="1" t="s">
        <v>46</v>
      </c>
      <c r="X1776" s="12" t="str">
        <f>IF(OR(VOZ_WHATSAPP[[#This Row],[Confirma Valor de pago]]="No Cumple",VOZ_WHATSAPP[[#This Row],[Confirma hora de pago]]="No Cumple",VOZ_WHATSAPP[[#This Row],[Confirma medio de pago]]="No Cumple"),"Sin Cierre","Cierre")</f>
        <v>Cierre</v>
      </c>
      <c r="Y1776" s="1" t="s">
        <v>46</v>
      </c>
      <c r="Z1776" s="1" t="s">
        <v>46</v>
      </c>
      <c r="AA1776" s="1" t="s">
        <v>46</v>
      </c>
      <c r="AB1776" s="1" t="s">
        <v>46</v>
      </c>
      <c r="AC1776" s="11" t="str">
        <f>IF(OR(VOZ_WHATSAPP[[#This Row],[La comunicación es asertiva, con respeto y evita maltrato]]="No Cumple",VOZ_WHATSAPP[[#This Row],[Cumple con las normativas legales]]="No Cumple"),"No Cumple","Cumple")</f>
        <v>Cumple</v>
      </c>
      <c r="AD1776" s="1" t="s">
        <v>46</v>
      </c>
      <c r="AE1776" s="1" t="s">
        <v>1703</v>
      </c>
      <c r="AF1776" s="4">
        <v>1</v>
      </c>
      <c r="AG1776" s="4">
        <f>IF(AND(VOZ_WHATSAPP[[#This Row],[Estado Cierre]]="Sin Cierre",VOZ_WHATSAPP[[#This Row],[Nota Negocio]]="Sin Negocio"),VOZ_WHATSAPP[[#This Row],[Nota]]-24%,VOZ_WHATSAPP[[#This Row],[Nota]])</f>
        <v>1</v>
      </c>
      <c r="AH1776" s="8">
        <f>IF(VOZ_WHATSAPP[[#This Row],[Estado Legal]]="No Cumple",0,IF(VOZ_WHATSAPP[[#This Row],[Realiza lectura de guion Legal]]="No Cumple",VOZ_WHATSAPP[[#This Row],[Nota 2]]-50%,VOZ_WHATSAPP[[#This Row],[Nota 2]]))</f>
        <v>1</v>
      </c>
    </row>
    <row r="1777" spans="1:34" x14ac:dyDescent="0.25">
      <c r="A1777" s="2" t="str">
        <f>VOZ_WHATSAPP[[#This Row],[ID Asesor]]&amp;VOZ_WHATSAPP[[#This Row],[Fecha Monitoreo]]</f>
        <v>254045856</v>
      </c>
      <c r="B1777" s="2">
        <v>45856</v>
      </c>
      <c r="C1777" s="1" t="s">
        <v>696</v>
      </c>
      <c r="D1777" s="1">
        <v>2540</v>
      </c>
      <c r="E1777" s="2">
        <v>45856</v>
      </c>
      <c r="F1777" s="3">
        <v>0.37430555555555556</v>
      </c>
      <c r="G1777" s="1" t="s">
        <v>60</v>
      </c>
      <c r="H1777" s="1" t="s">
        <v>44</v>
      </c>
      <c r="I1777" s="1">
        <v>1110</v>
      </c>
      <c r="J1777" s="1">
        <v>3057660975</v>
      </c>
      <c r="K1777" s="1" t="s">
        <v>45</v>
      </c>
      <c r="L1777" s="1" t="s">
        <v>47</v>
      </c>
      <c r="M1777" s="1" t="s">
        <v>46</v>
      </c>
      <c r="N1777" s="1" t="s">
        <v>46</v>
      </c>
      <c r="O1777" s="1" t="s">
        <v>46</v>
      </c>
      <c r="P1777" s="1" t="s">
        <v>46</v>
      </c>
      <c r="Q1777" s="1" t="s">
        <v>48</v>
      </c>
      <c r="R1777" s="1" t="s">
        <v>48</v>
      </c>
      <c r="S1777" s="1" t="s">
        <v>46</v>
      </c>
      <c r="T1777" s="12" t="str">
        <f>IF(OR(VOZ_WHATSAPP[[#This Row],[Brinda argumentos coherentes a la objeción]]="No Cumple",VOZ_WHATSAPP[[#This Row],[Despliegue de Beneficios y/o consecuencias]]="No Cumple"),"Sin Negocio","Negocio")</f>
        <v>Negocio</v>
      </c>
      <c r="U1777" s="1" t="s">
        <v>46</v>
      </c>
      <c r="V1777" s="1" t="s">
        <v>47</v>
      </c>
      <c r="W1777" s="1" t="s">
        <v>46</v>
      </c>
      <c r="X1777" s="12" t="str">
        <f>IF(OR(VOZ_WHATSAPP[[#This Row],[Confirma Valor de pago]]="No Cumple",VOZ_WHATSAPP[[#This Row],[Confirma hora de pago]]="No Cumple",VOZ_WHATSAPP[[#This Row],[Confirma medio de pago]]="No Cumple"),"Sin Cierre","Cierre")</f>
        <v>Sin Cierre</v>
      </c>
      <c r="Y1777" s="1" t="s">
        <v>46</v>
      </c>
      <c r="Z1777" s="1" t="s">
        <v>54</v>
      </c>
      <c r="AA1777" s="1" t="s">
        <v>46</v>
      </c>
      <c r="AB1777" s="1" t="s">
        <v>46</v>
      </c>
      <c r="AC1777" s="11" t="str">
        <f>IF(OR(VOZ_WHATSAPP[[#This Row],[La comunicación es asertiva, con respeto y evita maltrato]]="No Cumple",VOZ_WHATSAPP[[#This Row],[Cumple con las normativas legales]]="No Cumple"),"No Cumple","Cumple")</f>
        <v>Cumple</v>
      </c>
      <c r="AD1777" s="1" t="s">
        <v>47</v>
      </c>
      <c r="AE1777" s="1" t="s">
        <v>1704</v>
      </c>
      <c r="AF1777" s="4">
        <v>0.73</v>
      </c>
      <c r="AG1777" s="4">
        <f>IF(AND(VOZ_WHATSAPP[[#This Row],[Estado Cierre]]="Sin Cierre",VOZ_WHATSAPP[[#This Row],[Nota Negocio]]="Sin Negocio"),VOZ_WHATSAPP[[#This Row],[Nota]]-24%,VOZ_WHATSAPP[[#This Row],[Nota]])</f>
        <v>0.73</v>
      </c>
      <c r="AH1777" s="8">
        <f>IF(VOZ_WHATSAPP[[#This Row],[Estado Legal]]="No Cumple",0,IF(VOZ_WHATSAPP[[#This Row],[Realiza lectura de guion Legal]]="No Cumple",VOZ_WHATSAPP[[#This Row],[Nota 2]]-50%,VOZ_WHATSAPP[[#This Row],[Nota 2]]))</f>
        <v>0.22999999999999998</v>
      </c>
    </row>
    <row r="1778" spans="1:34" x14ac:dyDescent="0.25">
      <c r="A1778" s="2" t="str">
        <f>VOZ_WHATSAPP[[#This Row],[ID Asesor]]&amp;VOZ_WHATSAPP[[#This Row],[Fecha Monitoreo]]</f>
        <v>385745856</v>
      </c>
      <c r="B1778" s="2">
        <v>45856</v>
      </c>
      <c r="C1778" s="1" t="s">
        <v>56</v>
      </c>
      <c r="D1778" s="1">
        <v>3857</v>
      </c>
      <c r="E1778" s="2">
        <v>45856</v>
      </c>
      <c r="F1778" s="3">
        <v>0.39583333333333331</v>
      </c>
      <c r="G1778" s="1" t="s">
        <v>51</v>
      </c>
      <c r="H1778" s="1" t="s">
        <v>44</v>
      </c>
      <c r="I1778" s="1">
        <v>1118</v>
      </c>
      <c r="J1778" s="1">
        <v>3004972362</v>
      </c>
      <c r="K1778" s="1" t="s">
        <v>45</v>
      </c>
      <c r="L1778" s="1" t="s">
        <v>47</v>
      </c>
      <c r="M1778" s="1" t="s">
        <v>46</v>
      </c>
      <c r="N1778" s="1" t="s">
        <v>46</v>
      </c>
      <c r="O1778" s="1" t="s">
        <v>46</v>
      </c>
      <c r="P1778" s="1" t="s">
        <v>46</v>
      </c>
      <c r="Q1778" s="1" t="s">
        <v>48</v>
      </c>
      <c r="R1778" s="1" t="s">
        <v>48</v>
      </c>
      <c r="S1778" s="1" t="s">
        <v>47</v>
      </c>
      <c r="T1778" s="12" t="str">
        <f>IF(OR(VOZ_WHATSAPP[[#This Row],[Brinda argumentos coherentes a la objeción]]="No Cumple",VOZ_WHATSAPP[[#This Row],[Despliegue de Beneficios y/o consecuencias]]="No Cumple"),"Sin Negocio","Negocio")</f>
        <v>Sin Negocio</v>
      </c>
      <c r="U1778" s="1" t="s">
        <v>46</v>
      </c>
      <c r="V1778" s="1" t="s">
        <v>46</v>
      </c>
      <c r="W1778" s="1" t="s">
        <v>46</v>
      </c>
      <c r="X1778" s="12" t="str">
        <f>IF(OR(VOZ_WHATSAPP[[#This Row],[Confirma Valor de pago]]="No Cumple",VOZ_WHATSAPP[[#This Row],[Confirma hora de pago]]="No Cumple",VOZ_WHATSAPP[[#This Row],[Confirma medio de pago]]="No Cumple"),"Sin Cierre","Cierre")</f>
        <v>Cierre</v>
      </c>
      <c r="Y1778" s="1" t="s">
        <v>46</v>
      </c>
      <c r="Z1778" s="1" t="s">
        <v>46</v>
      </c>
      <c r="AA1778" s="1" t="s">
        <v>46</v>
      </c>
      <c r="AB1778" s="1" t="s">
        <v>46</v>
      </c>
      <c r="AC1778" s="11" t="str">
        <f>IF(OR(VOZ_WHATSAPP[[#This Row],[La comunicación es asertiva, con respeto y evita maltrato]]="No Cumple",VOZ_WHATSAPP[[#This Row],[Cumple con las normativas legales]]="No Cumple"),"No Cumple","Cumple")</f>
        <v>Cumple</v>
      </c>
      <c r="AD1778" s="1" t="s">
        <v>46</v>
      </c>
      <c r="AE1778" s="1" t="s">
        <v>1705</v>
      </c>
      <c r="AF1778" s="4">
        <v>0.86</v>
      </c>
      <c r="AG1778" s="4">
        <f>IF(AND(VOZ_WHATSAPP[[#This Row],[Estado Cierre]]="Sin Cierre",VOZ_WHATSAPP[[#This Row],[Nota Negocio]]="Sin Negocio"),VOZ_WHATSAPP[[#This Row],[Nota]]-24%,VOZ_WHATSAPP[[#This Row],[Nota]])</f>
        <v>0.86</v>
      </c>
      <c r="AH1778" s="8">
        <f>IF(VOZ_WHATSAPP[[#This Row],[Estado Legal]]="No Cumple",0,IF(VOZ_WHATSAPP[[#This Row],[Realiza lectura de guion Legal]]="No Cumple",VOZ_WHATSAPP[[#This Row],[Nota 2]]-50%,VOZ_WHATSAPP[[#This Row],[Nota 2]]))</f>
        <v>0.86</v>
      </c>
    </row>
    <row r="1779" spans="1:34" x14ac:dyDescent="0.25">
      <c r="A1779" s="2" t="str">
        <f>VOZ_WHATSAPP[[#This Row],[ID Asesor]]&amp;VOZ_WHATSAPP[[#This Row],[Fecha Monitoreo]]</f>
        <v>266745856</v>
      </c>
      <c r="B1779" s="2">
        <v>45856</v>
      </c>
      <c r="C1779" s="1" t="s">
        <v>42</v>
      </c>
      <c r="D1779" s="1">
        <v>2667</v>
      </c>
      <c r="E1779" s="2">
        <v>45856</v>
      </c>
      <c r="F1779" s="3">
        <v>0.41319444444444442</v>
      </c>
      <c r="G1779" s="1" t="s">
        <v>58</v>
      </c>
      <c r="H1779" s="1" t="s">
        <v>44</v>
      </c>
      <c r="I1779" s="1">
        <v>505</v>
      </c>
      <c r="J1779" s="1">
        <v>3123839813</v>
      </c>
      <c r="K1779" s="1" t="s">
        <v>45</v>
      </c>
      <c r="L1779" s="1" t="s">
        <v>46</v>
      </c>
      <c r="M1779" s="1" t="s">
        <v>46</v>
      </c>
      <c r="N1779" s="1" t="s">
        <v>46</v>
      </c>
      <c r="O1779" s="1" t="s">
        <v>46</v>
      </c>
      <c r="P1779" s="1" t="s">
        <v>46</v>
      </c>
      <c r="Q1779" s="1" t="s">
        <v>48</v>
      </c>
      <c r="R1779" s="1" t="s">
        <v>48</v>
      </c>
      <c r="S1779" s="1" t="s">
        <v>46</v>
      </c>
      <c r="T1779" s="12" t="str">
        <f>IF(OR(VOZ_WHATSAPP[[#This Row],[Brinda argumentos coherentes a la objeción]]="No Cumple",VOZ_WHATSAPP[[#This Row],[Despliegue de Beneficios y/o consecuencias]]="No Cumple"),"Sin Negocio","Negocio")</f>
        <v>Negocio</v>
      </c>
      <c r="U1779" s="1" t="s">
        <v>46</v>
      </c>
      <c r="V1779" s="1" t="s">
        <v>46</v>
      </c>
      <c r="W1779" s="1" t="s">
        <v>46</v>
      </c>
      <c r="X1779" s="12" t="str">
        <f>IF(OR(VOZ_WHATSAPP[[#This Row],[Confirma Valor de pago]]="No Cumple",VOZ_WHATSAPP[[#This Row],[Confirma hora de pago]]="No Cumple",VOZ_WHATSAPP[[#This Row],[Confirma medio de pago]]="No Cumple"),"Sin Cierre","Cierre")</f>
        <v>Cierre</v>
      </c>
      <c r="Y1779" s="1" t="s">
        <v>46</v>
      </c>
      <c r="Z1779" s="1" t="s">
        <v>46</v>
      </c>
      <c r="AA1779" s="1" t="s">
        <v>46</v>
      </c>
      <c r="AB1779" s="1" t="s">
        <v>46</v>
      </c>
      <c r="AC1779" s="11" t="str">
        <f>IF(OR(VOZ_WHATSAPP[[#This Row],[La comunicación es asertiva, con respeto y evita maltrato]]="No Cumple",VOZ_WHATSAPP[[#This Row],[Cumple con las normativas legales]]="No Cumple"),"No Cumple","Cumple")</f>
        <v>Cumple</v>
      </c>
      <c r="AD1779" s="1" t="s">
        <v>46</v>
      </c>
      <c r="AE1779" s="1" t="s">
        <v>101</v>
      </c>
      <c r="AF1779" s="4">
        <v>1</v>
      </c>
      <c r="AG1779" s="4">
        <f>IF(AND(VOZ_WHATSAPP[[#This Row],[Estado Cierre]]="Sin Cierre",VOZ_WHATSAPP[[#This Row],[Nota Negocio]]="Sin Negocio"),VOZ_WHATSAPP[[#This Row],[Nota]]-24%,VOZ_WHATSAPP[[#This Row],[Nota]])</f>
        <v>1</v>
      </c>
      <c r="AH1779" s="8">
        <f>IF(VOZ_WHATSAPP[[#This Row],[Estado Legal]]="No Cumple",0,IF(VOZ_WHATSAPP[[#This Row],[Realiza lectura de guion Legal]]="No Cumple",VOZ_WHATSAPP[[#This Row],[Nota 2]]-50%,VOZ_WHATSAPP[[#This Row],[Nota 2]]))</f>
        <v>1</v>
      </c>
    </row>
    <row r="1780" spans="1:34" x14ac:dyDescent="0.25">
      <c r="A1780" s="2" t="str">
        <f>VOZ_WHATSAPP[[#This Row],[ID Asesor]]&amp;VOZ_WHATSAPP[[#This Row],[Fecha Monitoreo]]</f>
        <v>398645856</v>
      </c>
      <c r="B1780" s="2">
        <v>45856</v>
      </c>
      <c r="C1780" s="1" t="s">
        <v>59</v>
      </c>
      <c r="D1780" s="1">
        <v>3986</v>
      </c>
      <c r="E1780" s="2">
        <v>45856</v>
      </c>
      <c r="F1780" s="3">
        <v>0.41041666666666665</v>
      </c>
      <c r="G1780" s="1" t="s">
        <v>51</v>
      </c>
      <c r="H1780" s="1" t="s">
        <v>44</v>
      </c>
      <c r="I1780" s="1">
        <v>1294</v>
      </c>
      <c r="J1780" s="1">
        <v>3157660879</v>
      </c>
      <c r="K1780" s="1" t="s">
        <v>45</v>
      </c>
      <c r="L1780" s="1" t="s">
        <v>46</v>
      </c>
      <c r="M1780" s="1" t="s">
        <v>46</v>
      </c>
      <c r="N1780" s="1" t="s">
        <v>46</v>
      </c>
      <c r="O1780" s="1" t="s">
        <v>48</v>
      </c>
      <c r="P1780" s="1" t="s">
        <v>46</v>
      </c>
      <c r="Q1780" s="1" t="s">
        <v>46</v>
      </c>
      <c r="R1780" s="1" t="s">
        <v>47</v>
      </c>
      <c r="S1780" s="1" t="s">
        <v>46</v>
      </c>
      <c r="T1780" s="12" t="str">
        <f>IF(OR(VOZ_WHATSAPP[[#This Row],[Brinda argumentos coherentes a la objeción]]="No Cumple",VOZ_WHATSAPP[[#This Row],[Despliegue de Beneficios y/o consecuencias]]="No Cumple"),"Sin Negocio","Negocio")</f>
        <v>Sin Negocio</v>
      </c>
      <c r="U1780" s="1" t="s">
        <v>47</v>
      </c>
      <c r="V1780" s="1" t="s">
        <v>47</v>
      </c>
      <c r="W1780" s="1" t="s">
        <v>47</v>
      </c>
      <c r="X1780" s="12" t="str">
        <f>IF(OR(VOZ_WHATSAPP[[#This Row],[Confirma Valor de pago]]="No Cumple",VOZ_WHATSAPP[[#This Row],[Confirma hora de pago]]="No Cumple",VOZ_WHATSAPP[[#This Row],[Confirma medio de pago]]="No Cumple"),"Sin Cierre","Cierre")</f>
        <v>Sin Cierre</v>
      </c>
      <c r="Y1780" s="1" t="s">
        <v>46</v>
      </c>
      <c r="Z1780" s="1" t="s">
        <v>54</v>
      </c>
      <c r="AA1780" s="1" t="s">
        <v>46</v>
      </c>
      <c r="AB1780" s="1" t="s">
        <v>46</v>
      </c>
      <c r="AC1780" s="11" t="str">
        <f>IF(OR(VOZ_WHATSAPP[[#This Row],[La comunicación es asertiva, con respeto y evita maltrato]]="No Cumple",VOZ_WHATSAPP[[#This Row],[Cumple con las normativas legales]]="No Cumple"),"No Cumple","Cumple")</f>
        <v>Cumple</v>
      </c>
      <c r="AD1780" s="1" t="s">
        <v>46</v>
      </c>
      <c r="AE1780" s="1" t="s">
        <v>1706</v>
      </c>
      <c r="AF1780" s="4">
        <v>0.51</v>
      </c>
      <c r="AG1780" s="4">
        <f>IF(AND(VOZ_WHATSAPP[[#This Row],[Estado Cierre]]="Sin Cierre",VOZ_WHATSAPP[[#This Row],[Nota Negocio]]="Sin Negocio"),VOZ_WHATSAPP[[#This Row],[Nota]]-24%,VOZ_WHATSAPP[[#This Row],[Nota]])</f>
        <v>0.27</v>
      </c>
      <c r="AH1780" s="8">
        <f>IF(VOZ_WHATSAPP[[#This Row],[Estado Legal]]="No Cumple",0,IF(VOZ_WHATSAPP[[#This Row],[Realiza lectura de guion Legal]]="No Cumple",VOZ_WHATSAPP[[#This Row],[Nota 2]]-50%,VOZ_WHATSAPP[[#This Row],[Nota 2]]))</f>
        <v>0.27</v>
      </c>
    </row>
    <row r="1781" spans="1:34" x14ac:dyDescent="0.25">
      <c r="A1781" s="2" t="str">
        <f>VOZ_WHATSAPP[[#This Row],[ID Asesor]]&amp;VOZ_WHATSAPP[[#This Row],[Fecha Monitoreo]]</f>
        <v>366445856</v>
      </c>
      <c r="B1781" s="2">
        <v>45856</v>
      </c>
      <c r="C1781" s="1" t="s">
        <v>696</v>
      </c>
      <c r="D1781" s="1">
        <v>3664</v>
      </c>
      <c r="E1781" s="2">
        <v>45856</v>
      </c>
      <c r="F1781" s="3">
        <v>0.37569444444444444</v>
      </c>
      <c r="G1781" s="1" t="s">
        <v>51</v>
      </c>
      <c r="H1781" s="1" t="s">
        <v>44</v>
      </c>
      <c r="I1781" s="1">
        <v>1357</v>
      </c>
      <c r="J1781" s="1">
        <v>3006270468</v>
      </c>
      <c r="K1781" s="1" t="s">
        <v>45</v>
      </c>
      <c r="L1781" s="1" t="s">
        <v>46</v>
      </c>
      <c r="M1781" s="1" t="s">
        <v>46</v>
      </c>
      <c r="N1781" s="1" t="s">
        <v>46</v>
      </c>
      <c r="O1781" s="1" t="s">
        <v>46</v>
      </c>
      <c r="P1781" s="1" t="s">
        <v>46</v>
      </c>
      <c r="Q1781" s="1" t="s">
        <v>46</v>
      </c>
      <c r="R1781" s="1" t="s">
        <v>46</v>
      </c>
      <c r="S1781" s="1" t="s">
        <v>46</v>
      </c>
      <c r="T1781" s="12" t="str">
        <f>IF(OR(VOZ_WHATSAPP[[#This Row],[Brinda argumentos coherentes a la objeción]]="No Cumple",VOZ_WHATSAPP[[#This Row],[Despliegue de Beneficios y/o consecuencias]]="No Cumple"),"Sin Negocio","Negocio")</f>
        <v>Negocio</v>
      </c>
      <c r="U1781" s="1" t="s">
        <v>48</v>
      </c>
      <c r="V1781" s="1" t="s">
        <v>48</v>
      </c>
      <c r="W1781" s="1" t="s">
        <v>48</v>
      </c>
      <c r="X1781" s="12" t="str">
        <f>IF(OR(VOZ_WHATSAPP[[#This Row],[Confirma Valor de pago]]="No Cumple",VOZ_WHATSAPP[[#This Row],[Confirma hora de pago]]="No Cumple",VOZ_WHATSAPP[[#This Row],[Confirma medio de pago]]="No Cumple"),"Sin Cierre","Cierre")</f>
        <v>Cierre</v>
      </c>
      <c r="Y1781" s="1" t="s">
        <v>46</v>
      </c>
      <c r="Z1781" s="1" t="s">
        <v>46</v>
      </c>
      <c r="AA1781" s="1" t="s">
        <v>46</v>
      </c>
      <c r="AB1781" s="1" t="s">
        <v>46</v>
      </c>
      <c r="AC1781" s="11" t="str">
        <f>IF(OR(VOZ_WHATSAPP[[#This Row],[La comunicación es asertiva, con respeto y evita maltrato]]="No Cumple",VOZ_WHATSAPP[[#This Row],[Cumple con las normativas legales]]="No Cumple"),"No Cumple","Cumple")</f>
        <v>Cumple</v>
      </c>
      <c r="AD1781" s="1" t="s">
        <v>46</v>
      </c>
      <c r="AE1781" s="1" t="s">
        <v>915</v>
      </c>
      <c r="AF1781" s="4">
        <v>1</v>
      </c>
      <c r="AG1781" s="4">
        <f>IF(AND(VOZ_WHATSAPP[[#This Row],[Estado Cierre]]="Sin Cierre",VOZ_WHATSAPP[[#This Row],[Nota Negocio]]="Sin Negocio"),VOZ_WHATSAPP[[#This Row],[Nota]]-24%,VOZ_WHATSAPP[[#This Row],[Nota]])</f>
        <v>1</v>
      </c>
      <c r="AH1781" s="8">
        <f>IF(VOZ_WHATSAPP[[#This Row],[Estado Legal]]="No Cumple",0,IF(VOZ_WHATSAPP[[#This Row],[Realiza lectura de guion Legal]]="No Cumple",VOZ_WHATSAPP[[#This Row],[Nota 2]]-50%,VOZ_WHATSAPP[[#This Row],[Nota 2]]))</f>
        <v>1</v>
      </c>
    </row>
    <row r="1782" spans="1:34" x14ac:dyDescent="0.25">
      <c r="A1782" s="2" t="str">
        <f>VOZ_WHATSAPP[[#This Row],[ID Asesor]]&amp;VOZ_WHATSAPP[[#This Row],[Fecha Monitoreo]]</f>
        <v>382845856</v>
      </c>
      <c r="B1782" s="2">
        <v>45856</v>
      </c>
      <c r="C1782" s="1" t="s">
        <v>50</v>
      </c>
      <c r="D1782" s="1">
        <v>3828</v>
      </c>
      <c r="E1782" s="2">
        <v>45856</v>
      </c>
      <c r="F1782" s="3">
        <v>0.41805555555555557</v>
      </c>
      <c r="G1782" s="1" t="s">
        <v>51</v>
      </c>
      <c r="H1782" s="1" t="s">
        <v>44</v>
      </c>
      <c r="I1782" s="1">
        <v>1421</v>
      </c>
      <c r="J1782" s="1">
        <v>3212754750</v>
      </c>
      <c r="K1782" s="1" t="s">
        <v>45</v>
      </c>
      <c r="L1782" s="1" t="s">
        <v>47</v>
      </c>
      <c r="M1782" s="1" t="s">
        <v>46</v>
      </c>
      <c r="N1782" s="1" t="s">
        <v>46</v>
      </c>
      <c r="O1782" s="1" t="s">
        <v>54</v>
      </c>
      <c r="P1782" s="1" t="s">
        <v>54</v>
      </c>
      <c r="Q1782" s="1" t="s">
        <v>46</v>
      </c>
      <c r="R1782" s="1" t="s">
        <v>47</v>
      </c>
      <c r="S1782" s="1" t="s">
        <v>46</v>
      </c>
      <c r="T1782" s="12" t="str">
        <f>IF(OR(VOZ_WHATSAPP[[#This Row],[Brinda argumentos coherentes a la objeción]]="No Cumple",VOZ_WHATSAPP[[#This Row],[Despliegue de Beneficios y/o consecuencias]]="No Cumple"),"Sin Negocio","Negocio")</f>
        <v>Sin Negocio</v>
      </c>
      <c r="U1782" s="1" t="s">
        <v>48</v>
      </c>
      <c r="V1782" s="1" t="s">
        <v>48</v>
      </c>
      <c r="W1782" s="1" t="s">
        <v>48</v>
      </c>
      <c r="X1782" s="12" t="str">
        <f>IF(OR(VOZ_WHATSAPP[[#This Row],[Confirma Valor de pago]]="No Cumple",VOZ_WHATSAPP[[#This Row],[Confirma hora de pago]]="No Cumple",VOZ_WHATSAPP[[#This Row],[Confirma medio de pago]]="No Cumple"),"Sin Cierre","Cierre")</f>
        <v>Cierre</v>
      </c>
      <c r="Y1782" s="1" t="s">
        <v>46</v>
      </c>
      <c r="Z1782" s="1" t="s">
        <v>54</v>
      </c>
      <c r="AA1782" s="1" t="s">
        <v>46</v>
      </c>
      <c r="AB1782" s="1" t="s">
        <v>46</v>
      </c>
      <c r="AC1782" s="11" t="str">
        <f>IF(OR(VOZ_WHATSAPP[[#This Row],[La comunicación es asertiva, con respeto y evita maltrato]]="No Cumple",VOZ_WHATSAPP[[#This Row],[Cumple con las normativas legales]]="No Cumple"),"No Cumple","Cumple")</f>
        <v>Cumple</v>
      </c>
      <c r="AD1782" s="1" t="s">
        <v>46</v>
      </c>
      <c r="AE1782" s="1" t="s">
        <v>1707</v>
      </c>
      <c r="AF1782" s="4">
        <v>0.61</v>
      </c>
      <c r="AG1782" s="4">
        <f>IF(AND(VOZ_WHATSAPP[[#This Row],[Estado Cierre]]="Sin Cierre",VOZ_WHATSAPP[[#This Row],[Nota Negocio]]="Sin Negocio"),VOZ_WHATSAPP[[#This Row],[Nota]]-24%,VOZ_WHATSAPP[[#This Row],[Nota]])</f>
        <v>0.61</v>
      </c>
      <c r="AH1782" s="8">
        <f>IF(VOZ_WHATSAPP[[#This Row],[Estado Legal]]="No Cumple",0,IF(VOZ_WHATSAPP[[#This Row],[Realiza lectura de guion Legal]]="No Cumple",VOZ_WHATSAPP[[#This Row],[Nota 2]]-50%,VOZ_WHATSAPP[[#This Row],[Nota 2]]))</f>
        <v>0.61</v>
      </c>
    </row>
    <row r="1783" spans="1:34" x14ac:dyDescent="0.25">
      <c r="A1783" s="2" t="str">
        <f>VOZ_WHATSAPP[[#This Row],[ID Asesor]]&amp;VOZ_WHATSAPP[[#This Row],[Fecha Monitoreo]]</f>
        <v>363845856</v>
      </c>
      <c r="B1783" s="2">
        <v>45856</v>
      </c>
      <c r="C1783" s="1" t="s">
        <v>42</v>
      </c>
      <c r="D1783" s="1">
        <v>3638</v>
      </c>
      <c r="E1783" s="2">
        <v>45856</v>
      </c>
      <c r="F1783" s="3">
        <v>0.3576388888888889</v>
      </c>
      <c r="G1783" s="1" t="s">
        <v>58</v>
      </c>
      <c r="H1783" s="1" t="s">
        <v>44</v>
      </c>
      <c r="I1783" s="1">
        <v>573</v>
      </c>
      <c r="J1783" s="1">
        <v>3174284915</v>
      </c>
      <c r="K1783" s="1" t="s">
        <v>45</v>
      </c>
      <c r="L1783" s="1" t="s">
        <v>46</v>
      </c>
      <c r="M1783" s="1" t="s">
        <v>46</v>
      </c>
      <c r="N1783" s="1" t="s">
        <v>46</v>
      </c>
      <c r="O1783" s="1" t="s">
        <v>46</v>
      </c>
      <c r="P1783" s="1" t="s">
        <v>46</v>
      </c>
      <c r="Q1783" s="1" t="s">
        <v>48</v>
      </c>
      <c r="R1783" s="1" t="s">
        <v>48</v>
      </c>
      <c r="S1783" s="1" t="s">
        <v>46</v>
      </c>
      <c r="T1783" s="12" t="str">
        <f>IF(OR(VOZ_WHATSAPP[[#This Row],[Brinda argumentos coherentes a la objeción]]="No Cumple",VOZ_WHATSAPP[[#This Row],[Despliegue de Beneficios y/o consecuencias]]="No Cumple"),"Sin Negocio","Negocio")</f>
        <v>Negocio</v>
      </c>
      <c r="U1783" s="1" t="s">
        <v>46</v>
      </c>
      <c r="V1783" s="1" t="s">
        <v>46</v>
      </c>
      <c r="W1783" s="1" t="s">
        <v>46</v>
      </c>
      <c r="X1783" s="12" t="str">
        <f>IF(OR(VOZ_WHATSAPP[[#This Row],[Confirma Valor de pago]]="No Cumple",VOZ_WHATSAPP[[#This Row],[Confirma hora de pago]]="No Cumple",VOZ_WHATSAPP[[#This Row],[Confirma medio de pago]]="No Cumple"),"Sin Cierre","Cierre")</f>
        <v>Cierre</v>
      </c>
      <c r="Y1783" s="1" t="s">
        <v>46</v>
      </c>
      <c r="Z1783" s="1" t="s">
        <v>46</v>
      </c>
      <c r="AA1783" s="1" t="s">
        <v>46</v>
      </c>
      <c r="AB1783" s="1" t="s">
        <v>46</v>
      </c>
      <c r="AC1783" s="11" t="str">
        <f>IF(OR(VOZ_WHATSAPP[[#This Row],[La comunicación es asertiva, con respeto y evita maltrato]]="No Cumple",VOZ_WHATSAPP[[#This Row],[Cumple con las normativas legales]]="No Cumple"),"No Cumple","Cumple")</f>
        <v>Cumple</v>
      </c>
      <c r="AD1783" s="1" t="s">
        <v>46</v>
      </c>
      <c r="AE1783" s="1" t="s">
        <v>55</v>
      </c>
      <c r="AF1783" s="4">
        <v>1</v>
      </c>
      <c r="AG1783" s="4">
        <f>IF(AND(VOZ_WHATSAPP[[#This Row],[Estado Cierre]]="Sin Cierre",VOZ_WHATSAPP[[#This Row],[Nota Negocio]]="Sin Negocio"),VOZ_WHATSAPP[[#This Row],[Nota]]-24%,VOZ_WHATSAPP[[#This Row],[Nota]])</f>
        <v>1</v>
      </c>
      <c r="AH1783" s="8">
        <f>IF(VOZ_WHATSAPP[[#This Row],[Estado Legal]]="No Cumple",0,IF(VOZ_WHATSAPP[[#This Row],[Realiza lectura de guion Legal]]="No Cumple",VOZ_WHATSAPP[[#This Row],[Nota 2]]-50%,VOZ_WHATSAPP[[#This Row],[Nota 2]]))</f>
        <v>1</v>
      </c>
    </row>
    <row r="1784" spans="1:34" x14ac:dyDescent="0.25">
      <c r="A1784" s="2" t="str">
        <f>VOZ_WHATSAPP[[#This Row],[ID Asesor]]&amp;VOZ_WHATSAPP[[#This Row],[Fecha Monitoreo]]</f>
        <v>380745856</v>
      </c>
      <c r="B1784" s="2">
        <v>45856</v>
      </c>
      <c r="C1784" s="1" t="s">
        <v>696</v>
      </c>
      <c r="D1784" s="1">
        <v>3807</v>
      </c>
      <c r="E1784" s="2">
        <v>45856</v>
      </c>
      <c r="F1784" s="3">
        <v>0.38055555555555554</v>
      </c>
      <c r="G1784" s="1" t="s">
        <v>51</v>
      </c>
      <c r="H1784" s="1" t="s">
        <v>44</v>
      </c>
      <c r="I1784" s="1">
        <v>1419</v>
      </c>
      <c r="J1784" s="1">
        <v>3163907049</v>
      </c>
      <c r="K1784" s="1" t="s">
        <v>45</v>
      </c>
      <c r="L1784" s="1" t="s">
        <v>46</v>
      </c>
      <c r="M1784" s="1" t="s">
        <v>46</v>
      </c>
      <c r="N1784" s="1" t="s">
        <v>46</v>
      </c>
      <c r="O1784" s="1" t="s">
        <v>46</v>
      </c>
      <c r="P1784" s="1" t="s">
        <v>46</v>
      </c>
      <c r="Q1784" s="1" t="s">
        <v>46</v>
      </c>
      <c r="R1784" s="1" t="s">
        <v>46</v>
      </c>
      <c r="S1784" s="1" t="s">
        <v>46</v>
      </c>
      <c r="T1784" s="12" t="str">
        <f>IF(OR(VOZ_WHATSAPP[[#This Row],[Brinda argumentos coherentes a la objeción]]="No Cumple",VOZ_WHATSAPP[[#This Row],[Despliegue de Beneficios y/o consecuencias]]="No Cumple"),"Sin Negocio","Negocio")</f>
        <v>Negocio</v>
      </c>
      <c r="U1784" s="1" t="s">
        <v>48</v>
      </c>
      <c r="V1784" s="1" t="s">
        <v>48</v>
      </c>
      <c r="W1784" s="1" t="s">
        <v>48</v>
      </c>
      <c r="X1784" s="12" t="str">
        <f>IF(OR(VOZ_WHATSAPP[[#This Row],[Confirma Valor de pago]]="No Cumple",VOZ_WHATSAPP[[#This Row],[Confirma hora de pago]]="No Cumple",VOZ_WHATSAPP[[#This Row],[Confirma medio de pago]]="No Cumple"),"Sin Cierre","Cierre")</f>
        <v>Cierre</v>
      </c>
      <c r="Y1784" s="1" t="s">
        <v>46</v>
      </c>
      <c r="Z1784" s="1" t="s">
        <v>54</v>
      </c>
      <c r="AA1784" s="1" t="s">
        <v>46</v>
      </c>
      <c r="AB1784" s="1" t="s">
        <v>46</v>
      </c>
      <c r="AC1784" s="11" t="str">
        <f>IF(OR(VOZ_WHATSAPP[[#This Row],[La comunicación es asertiva, con respeto y evita maltrato]]="No Cumple",VOZ_WHATSAPP[[#This Row],[Cumple con las normativas legales]]="No Cumple"),"No Cumple","Cumple")</f>
        <v>Cumple</v>
      </c>
      <c r="AD1784" s="1" t="s">
        <v>46</v>
      </c>
      <c r="AE1784" s="1" t="s">
        <v>1708</v>
      </c>
      <c r="AF1784" s="4">
        <v>0.85</v>
      </c>
      <c r="AG1784" s="4">
        <f>IF(AND(VOZ_WHATSAPP[[#This Row],[Estado Cierre]]="Sin Cierre",VOZ_WHATSAPP[[#This Row],[Nota Negocio]]="Sin Negocio"),VOZ_WHATSAPP[[#This Row],[Nota]]-24%,VOZ_WHATSAPP[[#This Row],[Nota]])</f>
        <v>0.85</v>
      </c>
      <c r="AH1784" s="8">
        <f>IF(VOZ_WHATSAPP[[#This Row],[Estado Legal]]="No Cumple",0,IF(VOZ_WHATSAPP[[#This Row],[Realiza lectura de guion Legal]]="No Cumple",VOZ_WHATSAPP[[#This Row],[Nota 2]]-50%,VOZ_WHATSAPP[[#This Row],[Nota 2]]))</f>
        <v>0.85</v>
      </c>
    </row>
    <row r="1785" spans="1:34" x14ac:dyDescent="0.25">
      <c r="A1785" s="2" t="str">
        <f>VOZ_WHATSAPP[[#This Row],[ID Asesor]]&amp;VOZ_WHATSAPP[[#This Row],[Fecha Monitoreo]]</f>
        <v>402345856</v>
      </c>
      <c r="B1785" s="2">
        <v>45856</v>
      </c>
      <c r="C1785" s="1" t="s">
        <v>126</v>
      </c>
      <c r="D1785" s="1">
        <v>4023</v>
      </c>
      <c r="E1785" s="2">
        <v>45856</v>
      </c>
      <c r="F1785" s="3">
        <v>0.38680555555555557</v>
      </c>
      <c r="G1785" s="1" t="s">
        <v>43</v>
      </c>
      <c r="H1785" s="1" t="s">
        <v>44</v>
      </c>
      <c r="I1785" s="1">
        <v>613</v>
      </c>
      <c r="J1785" s="1">
        <v>3112907667</v>
      </c>
      <c r="K1785" s="1" t="s">
        <v>45</v>
      </c>
      <c r="L1785" s="1" t="s">
        <v>46</v>
      </c>
      <c r="M1785" s="1" t="s">
        <v>47</v>
      </c>
      <c r="N1785" s="1" t="s">
        <v>46</v>
      </c>
      <c r="O1785" s="1" t="s">
        <v>54</v>
      </c>
      <c r="P1785" s="1" t="s">
        <v>54</v>
      </c>
      <c r="Q1785" s="1" t="s">
        <v>46</v>
      </c>
      <c r="R1785" s="1" t="s">
        <v>47</v>
      </c>
      <c r="S1785" s="1" t="s">
        <v>47</v>
      </c>
      <c r="T1785" s="12" t="str">
        <f>IF(OR(VOZ_WHATSAPP[[#This Row],[Brinda argumentos coherentes a la objeción]]="No Cumple",VOZ_WHATSAPP[[#This Row],[Despliegue de Beneficios y/o consecuencias]]="No Cumple"),"Sin Negocio","Negocio")</f>
        <v>Sin Negocio</v>
      </c>
      <c r="U1785" s="1" t="s">
        <v>48</v>
      </c>
      <c r="V1785" s="1" t="s">
        <v>48</v>
      </c>
      <c r="W1785" s="1" t="s">
        <v>48</v>
      </c>
      <c r="X1785" s="12" t="str">
        <f>IF(OR(VOZ_WHATSAPP[[#This Row],[Confirma Valor de pago]]="No Cumple",VOZ_WHATSAPP[[#This Row],[Confirma hora de pago]]="No Cumple",VOZ_WHATSAPP[[#This Row],[Confirma medio de pago]]="No Cumple"),"Sin Cierre","Cierre")</f>
        <v>Cierre</v>
      </c>
      <c r="Y1785" s="1" t="s">
        <v>54</v>
      </c>
      <c r="Z1785" s="1" t="s">
        <v>54</v>
      </c>
      <c r="AA1785" s="1" t="s">
        <v>54</v>
      </c>
      <c r="AB1785" s="1" t="s">
        <v>46</v>
      </c>
      <c r="AC1785" s="11" t="str">
        <f>IF(OR(VOZ_WHATSAPP[[#This Row],[La comunicación es asertiva, con respeto y evita maltrato]]="No Cumple",VOZ_WHATSAPP[[#This Row],[Cumple con las normativas legales]]="No Cumple"),"No Cumple","Cumple")</f>
        <v>No Cumple</v>
      </c>
      <c r="AD1785" s="1" t="s">
        <v>47</v>
      </c>
      <c r="AE1785" s="1" t="s">
        <v>1709</v>
      </c>
      <c r="AF1785" s="4">
        <v>0.43</v>
      </c>
      <c r="AG1785" s="4">
        <f>IF(AND(VOZ_WHATSAPP[[#This Row],[Estado Cierre]]="Sin Cierre",VOZ_WHATSAPP[[#This Row],[Nota Negocio]]="Sin Negocio"),VOZ_WHATSAPP[[#This Row],[Nota]]-24%,VOZ_WHATSAPP[[#This Row],[Nota]])</f>
        <v>0.43</v>
      </c>
      <c r="AH1785" s="8">
        <f>IF(VOZ_WHATSAPP[[#This Row],[Estado Legal]]="No Cumple",0,IF(VOZ_WHATSAPP[[#This Row],[Realiza lectura de guion Legal]]="No Cumple",VOZ_WHATSAPP[[#This Row],[Nota 2]]-50%,VOZ_WHATSAPP[[#This Row],[Nota 2]]))</f>
        <v>0</v>
      </c>
    </row>
    <row r="1786" spans="1:34" x14ac:dyDescent="0.25">
      <c r="A1786" s="2" t="str">
        <f>VOZ_WHATSAPP[[#This Row],[ID Asesor]]&amp;VOZ_WHATSAPP[[#This Row],[Fecha Monitoreo]]</f>
        <v>299445856</v>
      </c>
      <c r="B1786" s="2">
        <v>45856</v>
      </c>
      <c r="C1786" s="1" t="s">
        <v>56</v>
      </c>
      <c r="D1786" s="1">
        <v>2994</v>
      </c>
      <c r="E1786" s="2">
        <v>45856</v>
      </c>
      <c r="F1786" s="3">
        <v>0.38194444444444442</v>
      </c>
      <c r="G1786" s="1" t="s">
        <v>51</v>
      </c>
      <c r="H1786" s="1" t="s">
        <v>44</v>
      </c>
      <c r="I1786" s="1">
        <v>1260</v>
      </c>
      <c r="J1786" s="1">
        <v>3135664135</v>
      </c>
      <c r="K1786" s="1" t="s">
        <v>45</v>
      </c>
      <c r="L1786" s="1" t="s">
        <v>46</v>
      </c>
      <c r="M1786" s="1" t="s">
        <v>48</v>
      </c>
      <c r="N1786" s="1" t="s">
        <v>46</v>
      </c>
      <c r="O1786" s="1" t="s">
        <v>46</v>
      </c>
      <c r="P1786" s="1" t="s">
        <v>46</v>
      </c>
      <c r="Q1786" s="1" t="s">
        <v>46</v>
      </c>
      <c r="R1786" s="1" t="s">
        <v>46</v>
      </c>
      <c r="S1786" s="1" t="s">
        <v>46</v>
      </c>
      <c r="T1786" s="12" t="str">
        <f>IF(OR(VOZ_WHATSAPP[[#This Row],[Brinda argumentos coherentes a la objeción]]="No Cumple",VOZ_WHATSAPP[[#This Row],[Despliegue de Beneficios y/o consecuencias]]="No Cumple"),"Sin Negocio","Negocio")</f>
        <v>Negocio</v>
      </c>
      <c r="U1786" s="1" t="s">
        <v>48</v>
      </c>
      <c r="V1786" s="1" t="s">
        <v>48</v>
      </c>
      <c r="W1786" s="1" t="s">
        <v>48</v>
      </c>
      <c r="X1786" s="12" t="str">
        <f>IF(OR(VOZ_WHATSAPP[[#This Row],[Confirma Valor de pago]]="No Cumple",VOZ_WHATSAPP[[#This Row],[Confirma hora de pago]]="No Cumple",VOZ_WHATSAPP[[#This Row],[Confirma medio de pago]]="No Cumple"),"Sin Cierre","Cierre")</f>
        <v>Cierre</v>
      </c>
      <c r="Y1786" s="1" t="s">
        <v>48</v>
      </c>
      <c r="Z1786" s="1" t="s">
        <v>46</v>
      </c>
      <c r="AA1786" s="1" t="s">
        <v>46</v>
      </c>
      <c r="AB1786" s="1" t="s">
        <v>46</v>
      </c>
      <c r="AC1786" s="11" t="str">
        <f>IF(OR(VOZ_WHATSAPP[[#This Row],[La comunicación es asertiva, con respeto y evita maltrato]]="No Cumple",VOZ_WHATSAPP[[#This Row],[Cumple con las normativas legales]]="No Cumple"),"No Cumple","Cumple")</f>
        <v>Cumple</v>
      </c>
      <c r="AD1786" s="1" t="s">
        <v>48</v>
      </c>
      <c r="AE1786" s="1" t="s">
        <v>1710</v>
      </c>
      <c r="AF1786" s="4">
        <v>1</v>
      </c>
      <c r="AG1786" s="4">
        <f>IF(AND(VOZ_WHATSAPP[[#This Row],[Estado Cierre]]="Sin Cierre",VOZ_WHATSAPP[[#This Row],[Nota Negocio]]="Sin Negocio"),VOZ_WHATSAPP[[#This Row],[Nota]]-24%,VOZ_WHATSAPP[[#This Row],[Nota]])</f>
        <v>1</v>
      </c>
      <c r="AH1786" s="8">
        <f>IF(VOZ_WHATSAPP[[#This Row],[Estado Legal]]="No Cumple",0,IF(VOZ_WHATSAPP[[#This Row],[Realiza lectura de guion Legal]]="No Cumple",VOZ_WHATSAPP[[#This Row],[Nota 2]]-50%,VOZ_WHATSAPP[[#This Row],[Nota 2]]))</f>
        <v>1</v>
      </c>
    </row>
    <row r="1787" spans="1:34" x14ac:dyDescent="0.25">
      <c r="A1787" s="2" t="str">
        <f>VOZ_WHATSAPP[[#This Row],[ID Asesor]]&amp;VOZ_WHATSAPP[[#This Row],[Fecha Monitoreo]]</f>
        <v>386445856</v>
      </c>
      <c r="B1787" s="2">
        <v>45856</v>
      </c>
      <c r="C1787" s="1" t="s">
        <v>42</v>
      </c>
      <c r="D1787" s="1">
        <v>3864</v>
      </c>
      <c r="E1787" s="2">
        <v>45856</v>
      </c>
      <c r="F1787" s="3">
        <v>0.43402777777777779</v>
      </c>
      <c r="G1787" s="1" t="s">
        <v>58</v>
      </c>
      <c r="H1787" s="1" t="s">
        <v>44</v>
      </c>
      <c r="I1787" s="1">
        <v>574</v>
      </c>
      <c r="J1787" s="1">
        <v>3124308707</v>
      </c>
      <c r="K1787" s="1" t="s">
        <v>45</v>
      </c>
      <c r="L1787" s="1" t="s">
        <v>46</v>
      </c>
      <c r="M1787" s="1" t="s">
        <v>46</v>
      </c>
      <c r="N1787" s="1" t="s">
        <v>46</v>
      </c>
      <c r="O1787" s="1" t="s">
        <v>46</v>
      </c>
      <c r="P1787" s="1" t="s">
        <v>46</v>
      </c>
      <c r="Q1787" s="1" t="s">
        <v>46</v>
      </c>
      <c r="R1787" s="1" t="s">
        <v>46</v>
      </c>
      <c r="S1787" s="1" t="s">
        <v>46</v>
      </c>
      <c r="T1787" s="12" t="str">
        <f>IF(OR(VOZ_WHATSAPP[[#This Row],[Brinda argumentos coherentes a la objeción]]="No Cumple",VOZ_WHATSAPP[[#This Row],[Despliegue de Beneficios y/o consecuencias]]="No Cumple"),"Sin Negocio","Negocio")</f>
        <v>Negocio</v>
      </c>
      <c r="U1787" s="1" t="s">
        <v>46</v>
      </c>
      <c r="V1787" s="1" t="s">
        <v>46</v>
      </c>
      <c r="W1787" s="1" t="s">
        <v>46</v>
      </c>
      <c r="X1787" s="12" t="str">
        <f>IF(OR(VOZ_WHATSAPP[[#This Row],[Confirma Valor de pago]]="No Cumple",VOZ_WHATSAPP[[#This Row],[Confirma hora de pago]]="No Cumple",VOZ_WHATSAPP[[#This Row],[Confirma medio de pago]]="No Cumple"),"Sin Cierre","Cierre")</f>
        <v>Cierre</v>
      </c>
      <c r="Y1787" s="1" t="s">
        <v>46</v>
      </c>
      <c r="Z1787" s="1" t="s">
        <v>46</v>
      </c>
      <c r="AA1787" s="1" t="s">
        <v>46</v>
      </c>
      <c r="AB1787" s="1" t="s">
        <v>46</v>
      </c>
      <c r="AC1787" s="11" t="str">
        <f>IF(OR(VOZ_WHATSAPP[[#This Row],[La comunicación es asertiva, con respeto y evita maltrato]]="No Cumple",VOZ_WHATSAPP[[#This Row],[Cumple con las normativas legales]]="No Cumple"),"No Cumple","Cumple")</f>
        <v>Cumple</v>
      </c>
      <c r="AD1787" s="1" t="s">
        <v>46</v>
      </c>
      <c r="AE1787" s="1" t="s">
        <v>101</v>
      </c>
      <c r="AF1787" s="4">
        <v>1</v>
      </c>
      <c r="AG1787" s="4">
        <f>IF(AND(VOZ_WHATSAPP[[#This Row],[Estado Cierre]]="Sin Cierre",VOZ_WHATSAPP[[#This Row],[Nota Negocio]]="Sin Negocio"),VOZ_WHATSAPP[[#This Row],[Nota]]-24%,VOZ_WHATSAPP[[#This Row],[Nota]])</f>
        <v>1</v>
      </c>
      <c r="AH1787" s="8">
        <f>IF(VOZ_WHATSAPP[[#This Row],[Estado Legal]]="No Cumple",0,IF(VOZ_WHATSAPP[[#This Row],[Realiza lectura de guion Legal]]="No Cumple",VOZ_WHATSAPP[[#This Row],[Nota 2]]-50%,VOZ_WHATSAPP[[#This Row],[Nota 2]]))</f>
        <v>1</v>
      </c>
    </row>
    <row r="1788" spans="1:34" x14ac:dyDescent="0.25">
      <c r="A1788" s="2" t="str">
        <f>VOZ_WHATSAPP[[#This Row],[ID Asesor]]&amp;VOZ_WHATSAPP[[#This Row],[Fecha Monitoreo]]</f>
        <v>302745856</v>
      </c>
      <c r="B1788" s="2">
        <v>45856</v>
      </c>
      <c r="C1788" s="1" t="s">
        <v>50</v>
      </c>
      <c r="D1788" s="1">
        <v>3027</v>
      </c>
      <c r="E1788" s="2">
        <v>45856</v>
      </c>
      <c r="F1788" s="3">
        <v>0.35347222222222224</v>
      </c>
      <c r="G1788" s="1" t="s">
        <v>51</v>
      </c>
      <c r="H1788" s="1" t="s">
        <v>44</v>
      </c>
      <c r="I1788" s="1">
        <v>1227</v>
      </c>
      <c r="J1788" s="1">
        <v>3208892823</v>
      </c>
      <c r="K1788" s="1" t="s">
        <v>45</v>
      </c>
      <c r="L1788" s="1" t="s">
        <v>46</v>
      </c>
      <c r="M1788" s="1" t="s">
        <v>46</v>
      </c>
      <c r="N1788" s="1" t="s">
        <v>46</v>
      </c>
      <c r="O1788" s="1" t="s">
        <v>46</v>
      </c>
      <c r="P1788" s="1" t="s">
        <v>46</v>
      </c>
      <c r="Q1788" s="1" t="s">
        <v>46</v>
      </c>
      <c r="R1788" s="1" t="s">
        <v>46</v>
      </c>
      <c r="S1788" s="1" t="s">
        <v>46</v>
      </c>
      <c r="T1788" s="12" t="str">
        <f>IF(OR(VOZ_WHATSAPP[[#This Row],[Brinda argumentos coherentes a la objeción]]="No Cumple",VOZ_WHATSAPP[[#This Row],[Despliegue de Beneficios y/o consecuencias]]="No Cumple"),"Sin Negocio","Negocio")</f>
        <v>Negocio</v>
      </c>
      <c r="U1788" s="1" t="s">
        <v>46</v>
      </c>
      <c r="V1788" s="1" t="s">
        <v>46</v>
      </c>
      <c r="W1788" s="1" t="s">
        <v>46</v>
      </c>
      <c r="X1788" s="12" t="str">
        <f>IF(OR(VOZ_WHATSAPP[[#This Row],[Confirma Valor de pago]]="No Cumple",VOZ_WHATSAPP[[#This Row],[Confirma hora de pago]]="No Cumple",VOZ_WHATSAPP[[#This Row],[Confirma medio de pago]]="No Cumple"),"Sin Cierre","Cierre")</f>
        <v>Cierre</v>
      </c>
      <c r="Y1788" s="1" t="s">
        <v>46</v>
      </c>
      <c r="Z1788" s="1" t="s">
        <v>54</v>
      </c>
      <c r="AA1788" s="1" t="s">
        <v>46</v>
      </c>
      <c r="AB1788" s="1" t="s">
        <v>54</v>
      </c>
      <c r="AC1788" s="11" t="str">
        <f>IF(OR(VOZ_WHATSAPP[[#This Row],[La comunicación es asertiva, con respeto y evita maltrato]]="No Cumple",VOZ_WHATSAPP[[#This Row],[Cumple con las normativas legales]]="No Cumple"),"No Cumple","Cumple")</f>
        <v>No Cumple</v>
      </c>
      <c r="AD1788" s="1" t="s">
        <v>46</v>
      </c>
      <c r="AE1788" s="1" t="s">
        <v>1711</v>
      </c>
      <c r="AF1788" s="4">
        <v>0.85</v>
      </c>
      <c r="AG1788" s="4">
        <f>IF(AND(VOZ_WHATSAPP[[#This Row],[Estado Cierre]]="Sin Cierre",VOZ_WHATSAPP[[#This Row],[Nota Negocio]]="Sin Negocio"),VOZ_WHATSAPP[[#This Row],[Nota]]-24%,VOZ_WHATSAPP[[#This Row],[Nota]])</f>
        <v>0.85</v>
      </c>
      <c r="AH1788" s="8">
        <f>IF(VOZ_WHATSAPP[[#This Row],[Estado Legal]]="No Cumple",0,IF(VOZ_WHATSAPP[[#This Row],[Realiza lectura de guion Legal]]="No Cumple",VOZ_WHATSAPP[[#This Row],[Nota 2]]-50%,VOZ_WHATSAPP[[#This Row],[Nota 2]]))</f>
        <v>0</v>
      </c>
    </row>
    <row r="1789" spans="1:34" x14ac:dyDescent="0.25">
      <c r="A1789" s="2" t="str">
        <f>VOZ_WHATSAPP[[#This Row],[ID Asesor]]&amp;VOZ_WHATSAPP[[#This Row],[Fecha Monitoreo]]</f>
        <v>366745856</v>
      </c>
      <c r="B1789" s="2">
        <v>45856</v>
      </c>
      <c r="C1789" s="1" t="s">
        <v>59</v>
      </c>
      <c r="D1789" s="1">
        <v>3667</v>
      </c>
      <c r="E1789" s="2">
        <v>45856</v>
      </c>
      <c r="F1789" s="3">
        <v>0.43055555555555558</v>
      </c>
      <c r="G1789" s="1" t="s">
        <v>60</v>
      </c>
      <c r="H1789" s="1" t="s">
        <v>44</v>
      </c>
      <c r="I1789" s="1">
        <v>1158</v>
      </c>
      <c r="J1789" s="1">
        <v>3153024951</v>
      </c>
      <c r="K1789" s="1" t="s">
        <v>45</v>
      </c>
      <c r="L1789" s="1" t="s">
        <v>46</v>
      </c>
      <c r="M1789" s="1" t="s">
        <v>46</v>
      </c>
      <c r="N1789" s="1" t="s">
        <v>46</v>
      </c>
      <c r="O1789" s="1" t="s">
        <v>46</v>
      </c>
      <c r="P1789" s="1" t="s">
        <v>46</v>
      </c>
      <c r="Q1789" s="1" t="s">
        <v>46</v>
      </c>
      <c r="R1789" s="1" t="s">
        <v>46</v>
      </c>
      <c r="S1789" s="1" t="s">
        <v>46</v>
      </c>
      <c r="T1789" s="12" t="str">
        <f>IF(OR(VOZ_WHATSAPP[[#This Row],[Brinda argumentos coherentes a la objeción]]="No Cumple",VOZ_WHATSAPP[[#This Row],[Despliegue de Beneficios y/o consecuencias]]="No Cumple"),"Sin Negocio","Negocio")</f>
        <v>Negocio</v>
      </c>
      <c r="U1789" s="1" t="s">
        <v>46</v>
      </c>
      <c r="V1789" s="1" t="s">
        <v>46</v>
      </c>
      <c r="W1789" s="1" t="s">
        <v>46</v>
      </c>
      <c r="X1789" s="12" t="str">
        <f>IF(OR(VOZ_WHATSAPP[[#This Row],[Confirma Valor de pago]]="No Cumple",VOZ_WHATSAPP[[#This Row],[Confirma hora de pago]]="No Cumple",VOZ_WHATSAPP[[#This Row],[Confirma medio de pago]]="No Cumple"),"Sin Cierre","Cierre")</f>
        <v>Cierre</v>
      </c>
      <c r="Y1789" s="1" t="s">
        <v>46</v>
      </c>
      <c r="Z1789" s="1" t="s">
        <v>54</v>
      </c>
      <c r="AA1789" s="1" t="s">
        <v>46</v>
      </c>
      <c r="AB1789" s="1" t="s">
        <v>54</v>
      </c>
      <c r="AC1789" s="11" t="str">
        <f>IF(OR(VOZ_WHATSAPP[[#This Row],[La comunicación es asertiva, con respeto y evita maltrato]]="No Cumple",VOZ_WHATSAPP[[#This Row],[Cumple con las normativas legales]]="No Cumple"),"No Cumple","Cumple")</f>
        <v>No Cumple</v>
      </c>
      <c r="AD1789" s="1" t="s">
        <v>46</v>
      </c>
      <c r="AE1789" s="1" t="s">
        <v>1712</v>
      </c>
      <c r="AF1789" s="4">
        <v>0.85</v>
      </c>
      <c r="AG1789" s="4">
        <f>IF(AND(VOZ_WHATSAPP[[#This Row],[Estado Cierre]]="Sin Cierre",VOZ_WHATSAPP[[#This Row],[Nota Negocio]]="Sin Negocio"),VOZ_WHATSAPP[[#This Row],[Nota]]-24%,VOZ_WHATSAPP[[#This Row],[Nota]])</f>
        <v>0.85</v>
      </c>
      <c r="AH1789" s="8">
        <f>IF(VOZ_WHATSAPP[[#This Row],[Estado Legal]]="No Cumple",0,IF(VOZ_WHATSAPP[[#This Row],[Realiza lectura de guion Legal]]="No Cumple",VOZ_WHATSAPP[[#This Row],[Nota 2]]-50%,VOZ_WHATSAPP[[#This Row],[Nota 2]]))</f>
        <v>0</v>
      </c>
    </row>
    <row r="1790" spans="1:34" x14ac:dyDescent="0.25">
      <c r="A1790" s="2" t="str">
        <f>VOZ_WHATSAPP[[#This Row],[ID Asesor]]&amp;VOZ_WHATSAPP[[#This Row],[Fecha Monitoreo]]</f>
        <v>317045856</v>
      </c>
      <c r="B1790" s="2">
        <v>45856</v>
      </c>
      <c r="C1790" s="1" t="s">
        <v>56</v>
      </c>
      <c r="D1790" s="1">
        <v>3170</v>
      </c>
      <c r="E1790" s="2">
        <v>45856</v>
      </c>
      <c r="F1790" s="3">
        <v>0.4513888888888889</v>
      </c>
      <c r="G1790" s="1" t="s">
        <v>60</v>
      </c>
      <c r="H1790" s="1" t="s">
        <v>44</v>
      </c>
      <c r="I1790" s="1">
        <v>1217</v>
      </c>
      <c r="J1790" s="1">
        <v>3125300648</v>
      </c>
      <c r="K1790" s="1" t="s">
        <v>45</v>
      </c>
      <c r="L1790" s="1" t="s">
        <v>46</v>
      </c>
      <c r="M1790" s="1" t="s">
        <v>47</v>
      </c>
      <c r="N1790" s="1" t="s">
        <v>46</v>
      </c>
      <c r="O1790" s="1" t="s">
        <v>46</v>
      </c>
      <c r="P1790" s="1" t="s">
        <v>46</v>
      </c>
      <c r="Q1790" s="1" t="s">
        <v>48</v>
      </c>
      <c r="R1790" s="1" t="s">
        <v>48</v>
      </c>
      <c r="S1790" s="1" t="s">
        <v>46</v>
      </c>
      <c r="T1790" s="12" t="str">
        <f>IF(OR(VOZ_WHATSAPP[[#This Row],[Brinda argumentos coherentes a la objeción]]="No Cumple",VOZ_WHATSAPP[[#This Row],[Despliegue de Beneficios y/o consecuencias]]="No Cumple"),"Sin Negocio","Negocio")</f>
        <v>Negocio</v>
      </c>
      <c r="U1790" s="1" t="s">
        <v>46</v>
      </c>
      <c r="V1790" s="1" t="s">
        <v>46</v>
      </c>
      <c r="W1790" s="1" t="s">
        <v>46</v>
      </c>
      <c r="X1790" s="12" t="str">
        <f>IF(OR(VOZ_WHATSAPP[[#This Row],[Confirma Valor de pago]]="No Cumple",VOZ_WHATSAPP[[#This Row],[Confirma hora de pago]]="No Cumple",VOZ_WHATSAPP[[#This Row],[Confirma medio de pago]]="No Cumple"),"Sin Cierre","Cierre")</f>
        <v>Cierre</v>
      </c>
      <c r="Y1790" s="1" t="s">
        <v>46</v>
      </c>
      <c r="Z1790" s="1" t="s">
        <v>46</v>
      </c>
      <c r="AA1790" s="1" t="s">
        <v>46</v>
      </c>
      <c r="AB1790" s="1" t="s">
        <v>46</v>
      </c>
      <c r="AC1790" s="11" t="str">
        <f>IF(OR(VOZ_WHATSAPP[[#This Row],[La comunicación es asertiva, con respeto y evita maltrato]]="No Cumple",VOZ_WHATSAPP[[#This Row],[Cumple con las normativas legales]]="No Cumple"),"No Cumple","Cumple")</f>
        <v>Cumple</v>
      </c>
      <c r="AD1790" s="1" t="s">
        <v>46</v>
      </c>
      <c r="AE1790" s="1" t="s">
        <v>1713</v>
      </c>
      <c r="AF1790" s="4">
        <v>0.96</v>
      </c>
      <c r="AG1790" s="4">
        <f>IF(AND(VOZ_WHATSAPP[[#This Row],[Estado Cierre]]="Sin Cierre",VOZ_WHATSAPP[[#This Row],[Nota Negocio]]="Sin Negocio"),VOZ_WHATSAPP[[#This Row],[Nota]]-24%,VOZ_WHATSAPP[[#This Row],[Nota]])</f>
        <v>0.96</v>
      </c>
      <c r="AH1790" s="8">
        <f>IF(VOZ_WHATSAPP[[#This Row],[Estado Legal]]="No Cumple",0,IF(VOZ_WHATSAPP[[#This Row],[Realiza lectura de guion Legal]]="No Cumple",VOZ_WHATSAPP[[#This Row],[Nota 2]]-50%,VOZ_WHATSAPP[[#This Row],[Nota 2]]))</f>
        <v>0.96</v>
      </c>
    </row>
    <row r="1791" spans="1:34" x14ac:dyDescent="0.25">
      <c r="A1791" s="2" t="str">
        <f>VOZ_WHATSAPP[[#This Row],[ID Asesor]]&amp;VOZ_WHATSAPP[[#This Row],[Fecha Monitoreo]]</f>
        <v>296645856</v>
      </c>
      <c r="B1791" s="2">
        <v>45856</v>
      </c>
      <c r="C1791" s="1" t="s">
        <v>59</v>
      </c>
      <c r="D1791" s="1">
        <v>2966</v>
      </c>
      <c r="E1791" s="2">
        <v>45856</v>
      </c>
      <c r="F1791" s="3">
        <v>0.38472222222222224</v>
      </c>
      <c r="G1791" s="1" t="s">
        <v>51</v>
      </c>
      <c r="H1791" s="1" t="s">
        <v>44</v>
      </c>
      <c r="I1791" s="1">
        <v>1133</v>
      </c>
      <c r="J1791" s="1">
        <v>3112853507</v>
      </c>
      <c r="K1791" s="1" t="s">
        <v>45</v>
      </c>
      <c r="L1791" s="1" t="s">
        <v>46</v>
      </c>
      <c r="M1791" s="1" t="s">
        <v>46</v>
      </c>
      <c r="N1791" s="1" t="s">
        <v>46</v>
      </c>
      <c r="O1791" s="1" t="s">
        <v>54</v>
      </c>
      <c r="P1791" s="1" t="s">
        <v>46</v>
      </c>
      <c r="Q1791" s="1" t="s">
        <v>46</v>
      </c>
      <c r="R1791" s="1" t="s">
        <v>46</v>
      </c>
      <c r="S1791" s="1" t="s">
        <v>47</v>
      </c>
      <c r="T1791" s="12" t="str">
        <f>IF(OR(VOZ_WHATSAPP[[#This Row],[Brinda argumentos coherentes a la objeción]]="No Cumple",VOZ_WHATSAPP[[#This Row],[Despliegue de Beneficios y/o consecuencias]]="No Cumple"),"Sin Negocio","Negocio")</f>
        <v>Sin Negocio</v>
      </c>
      <c r="U1791" s="1" t="s">
        <v>48</v>
      </c>
      <c r="V1791" s="1" t="s">
        <v>48</v>
      </c>
      <c r="W1791" s="1" t="s">
        <v>48</v>
      </c>
      <c r="X1791" s="12" t="str">
        <f>IF(OR(VOZ_WHATSAPP[[#This Row],[Confirma Valor de pago]]="No Cumple",VOZ_WHATSAPP[[#This Row],[Confirma hora de pago]]="No Cumple",VOZ_WHATSAPP[[#This Row],[Confirma medio de pago]]="No Cumple"),"Sin Cierre","Cierre")</f>
        <v>Cierre</v>
      </c>
      <c r="Y1791" s="1" t="s">
        <v>46</v>
      </c>
      <c r="Z1791" s="1" t="s">
        <v>46</v>
      </c>
      <c r="AA1791" s="1" t="s">
        <v>46</v>
      </c>
      <c r="AB1791" s="1" t="s">
        <v>46</v>
      </c>
      <c r="AC1791" s="11" t="str">
        <f>IF(OR(VOZ_WHATSAPP[[#This Row],[La comunicación es asertiva, con respeto y evita maltrato]]="No Cumple",VOZ_WHATSAPP[[#This Row],[Cumple con las normativas legales]]="No Cumple"),"No Cumple","Cumple")</f>
        <v>Cumple</v>
      </c>
      <c r="AD1791" s="1" t="s">
        <v>46</v>
      </c>
      <c r="AE1791" s="1" t="s">
        <v>1714</v>
      </c>
      <c r="AF1791" s="4">
        <v>0.85</v>
      </c>
      <c r="AG1791" s="4">
        <f>IF(AND(VOZ_WHATSAPP[[#This Row],[Estado Cierre]]="Sin Cierre",VOZ_WHATSAPP[[#This Row],[Nota Negocio]]="Sin Negocio"),VOZ_WHATSAPP[[#This Row],[Nota]]-24%,VOZ_WHATSAPP[[#This Row],[Nota]])</f>
        <v>0.85</v>
      </c>
      <c r="AH1791" s="8">
        <f>IF(VOZ_WHATSAPP[[#This Row],[Estado Legal]]="No Cumple",0,IF(VOZ_WHATSAPP[[#This Row],[Realiza lectura de guion Legal]]="No Cumple",VOZ_WHATSAPP[[#This Row],[Nota 2]]-50%,VOZ_WHATSAPP[[#This Row],[Nota 2]]))</f>
        <v>0.85</v>
      </c>
    </row>
    <row r="1792" spans="1:34" x14ac:dyDescent="0.25">
      <c r="A1792" s="2" t="str">
        <f>VOZ_WHATSAPP[[#This Row],[ID Asesor]]&amp;VOZ_WHATSAPP[[#This Row],[Fecha Monitoreo]]</f>
        <v>303545856</v>
      </c>
      <c r="B1792" s="2">
        <v>45856</v>
      </c>
      <c r="C1792" s="1" t="s">
        <v>56</v>
      </c>
      <c r="D1792" s="1">
        <v>3035</v>
      </c>
      <c r="E1792" s="2">
        <v>45856</v>
      </c>
      <c r="F1792" s="3">
        <v>0.45902777777777776</v>
      </c>
      <c r="G1792" s="1" t="s">
        <v>60</v>
      </c>
      <c r="H1792" s="1" t="s">
        <v>44</v>
      </c>
      <c r="I1792" s="1">
        <v>1151</v>
      </c>
      <c r="J1792" s="1">
        <v>3114813590</v>
      </c>
      <c r="K1792" s="1" t="s">
        <v>45</v>
      </c>
      <c r="L1792" s="1" t="s">
        <v>46</v>
      </c>
      <c r="M1792" s="1" t="s">
        <v>46</v>
      </c>
      <c r="N1792" s="1" t="s">
        <v>46</v>
      </c>
      <c r="O1792" s="1" t="s">
        <v>46</v>
      </c>
      <c r="P1792" s="1" t="s">
        <v>46</v>
      </c>
      <c r="Q1792" s="1" t="s">
        <v>46</v>
      </c>
      <c r="R1792" s="1" t="s">
        <v>46</v>
      </c>
      <c r="S1792" s="1" t="s">
        <v>48</v>
      </c>
      <c r="T1792" s="12" t="str">
        <f>IF(OR(VOZ_WHATSAPP[[#This Row],[Brinda argumentos coherentes a la objeción]]="No Cumple",VOZ_WHATSAPP[[#This Row],[Despliegue de Beneficios y/o consecuencias]]="No Cumple"),"Sin Negocio","Negocio")</f>
        <v>Negocio</v>
      </c>
      <c r="U1792" s="1" t="s">
        <v>48</v>
      </c>
      <c r="V1792" s="1" t="s">
        <v>48</v>
      </c>
      <c r="W1792" s="1" t="s">
        <v>48</v>
      </c>
      <c r="X1792" s="12" t="str">
        <f>IF(OR(VOZ_WHATSAPP[[#This Row],[Confirma Valor de pago]]="No Cumple",VOZ_WHATSAPP[[#This Row],[Confirma hora de pago]]="No Cumple",VOZ_WHATSAPP[[#This Row],[Confirma medio de pago]]="No Cumple"),"Sin Cierre","Cierre")</f>
        <v>Cierre</v>
      </c>
      <c r="Y1792" s="1" t="s">
        <v>46</v>
      </c>
      <c r="Z1792" s="1" t="s">
        <v>46</v>
      </c>
      <c r="AA1792" s="1" t="s">
        <v>46</v>
      </c>
      <c r="AB1792" s="1" t="s">
        <v>46</v>
      </c>
      <c r="AC1792" s="11" t="str">
        <f>IF(OR(VOZ_WHATSAPP[[#This Row],[La comunicación es asertiva, con respeto y evita maltrato]]="No Cumple",VOZ_WHATSAPP[[#This Row],[Cumple con las normativas legales]]="No Cumple"),"No Cumple","Cumple")</f>
        <v>Cumple</v>
      </c>
      <c r="AD1792" s="1" t="s">
        <v>46</v>
      </c>
      <c r="AE1792" s="1" t="s">
        <v>1715</v>
      </c>
      <c r="AF1792" s="4">
        <v>1</v>
      </c>
      <c r="AG1792" s="4">
        <f>IF(AND(VOZ_WHATSAPP[[#This Row],[Estado Cierre]]="Sin Cierre",VOZ_WHATSAPP[[#This Row],[Nota Negocio]]="Sin Negocio"),VOZ_WHATSAPP[[#This Row],[Nota]]-24%,VOZ_WHATSAPP[[#This Row],[Nota]])</f>
        <v>1</v>
      </c>
      <c r="AH1792" s="8">
        <f>IF(VOZ_WHATSAPP[[#This Row],[Estado Legal]]="No Cumple",0,IF(VOZ_WHATSAPP[[#This Row],[Realiza lectura de guion Legal]]="No Cumple",VOZ_WHATSAPP[[#This Row],[Nota 2]]-50%,VOZ_WHATSAPP[[#This Row],[Nota 2]]))</f>
        <v>1</v>
      </c>
    </row>
    <row r="1793" spans="1:34" x14ac:dyDescent="0.25">
      <c r="A1793" s="2" t="str">
        <f>VOZ_WHATSAPP[[#This Row],[ID Asesor]]&amp;VOZ_WHATSAPP[[#This Row],[Fecha Monitoreo]]</f>
        <v>366545856</v>
      </c>
      <c r="B1793" s="2">
        <v>45856</v>
      </c>
      <c r="C1793" s="1" t="s">
        <v>696</v>
      </c>
      <c r="D1793" s="1">
        <v>3665</v>
      </c>
      <c r="E1793" s="2">
        <v>45856</v>
      </c>
      <c r="F1793" s="3">
        <v>0.42430555555555555</v>
      </c>
      <c r="G1793" s="1" t="s">
        <v>60</v>
      </c>
      <c r="H1793" s="1" t="s">
        <v>44</v>
      </c>
      <c r="I1793" s="1">
        <v>1111</v>
      </c>
      <c r="J1793" s="1">
        <v>3002606757</v>
      </c>
      <c r="K1793" s="1" t="s">
        <v>45</v>
      </c>
      <c r="L1793" s="1" t="s">
        <v>46</v>
      </c>
      <c r="M1793" s="1" t="s">
        <v>48</v>
      </c>
      <c r="N1793" s="1" t="s">
        <v>48</v>
      </c>
      <c r="O1793" s="1" t="s">
        <v>48</v>
      </c>
      <c r="P1793" s="1" t="s">
        <v>48</v>
      </c>
      <c r="Q1793" s="1" t="s">
        <v>46</v>
      </c>
      <c r="R1793" s="1" t="s">
        <v>47</v>
      </c>
      <c r="S1793" s="1" t="s">
        <v>46</v>
      </c>
      <c r="T1793" s="12" t="str">
        <f>IF(OR(VOZ_WHATSAPP[[#This Row],[Brinda argumentos coherentes a la objeción]]="No Cumple",VOZ_WHATSAPP[[#This Row],[Despliegue de Beneficios y/o consecuencias]]="No Cumple"),"Sin Negocio","Negocio")</f>
        <v>Sin Negocio</v>
      </c>
      <c r="U1793" s="1" t="s">
        <v>48</v>
      </c>
      <c r="V1793" s="1" t="s">
        <v>48</v>
      </c>
      <c r="W1793" s="1" t="s">
        <v>48</v>
      </c>
      <c r="X1793" s="12" t="str">
        <f>IF(OR(VOZ_WHATSAPP[[#This Row],[Confirma Valor de pago]]="No Cumple",VOZ_WHATSAPP[[#This Row],[Confirma hora de pago]]="No Cumple",VOZ_WHATSAPP[[#This Row],[Confirma medio de pago]]="No Cumple"),"Sin Cierre","Cierre")</f>
        <v>Cierre</v>
      </c>
      <c r="Y1793" s="1" t="s">
        <v>48</v>
      </c>
      <c r="Z1793" s="1" t="s">
        <v>54</v>
      </c>
      <c r="AA1793" s="1" t="s">
        <v>46</v>
      </c>
      <c r="AB1793" s="1" t="s">
        <v>46</v>
      </c>
      <c r="AC1793" s="11" t="str">
        <f>IF(OR(VOZ_WHATSAPP[[#This Row],[La comunicación es asertiva, con respeto y evita maltrato]]="No Cumple",VOZ_WHATSAPP[[#This Row],[Cumple con las normativas legales]]="No Cumple"),"No Cumple","Cumple")</f>
        <v>Cumple</v>
      </c>
      <c r="AD1793" s="1" t="s">
        <v>48</v>
      </c>
      <c r="AE1793" s="1" t="s">
        <v>1716</v>
      </c>
      <c r="AF1793" s="4">
        <v>0.75</v>
      </c>
      <c r="AG1793" s="4">
        <f>IF(AND(VOZ_WHATSAPP[[#This Row],[Estado Cierre]]="Sin Cierre",VOZ_WHATSAPP[[#This Row],[Nota Negocio]]="Sin Negocio"),VOZ_WHATSAPP[[#This Row],[Nota]]-24%,VOZ_WHATSAPP[[#This Row],[Nota]])</f>
        <v>0.75</v>
      </c>
      <c r="AH1793" s="8">
        <f>IF(VOZ_WHATSAPP[[#This Row],[Estado Legal]]="No Cumple",0,IF(VOZ_WHATSAPP[[#This Row],[Realiza lectura de guion Legal]]="No Cumple",VOZ_WHATSAPP[[#This Row],[Nota 2]]-50%,VOZ_WHATSAPP[[#This Row],[Nota 2]]))</f>
        <v>0.75</v>
      </c>
    </row>
    <row r="1794" spans="1:34" x14ac:dyDescent="0.25">
      <c r="A1794" s="2" t="str">
        <f>VOZ_WHATSAPP[[#This Row],[ID Asesor]]&amp;VOZ_WHATSAPP[[#This Row],[Fecha Monitoreo]]</f>
        <v>319345856</v>
      </c>
      <c r="B1794" s="2">
        <v>45856</v>
      </c>
      <c r="C1794" s="1" t="s">
        <v>50</v>
      </c>
      <c r="D1794" s="1">
        <v>3193</v>
      </c>
      <c r="E1794" s="2">
        <v>45856</v>
      </c>
      <c r="F1794" s="3">
        <v>0.44027777777777777</v>
      </c>
      <c r="G1794" s="1" t="s">
        <v>60</v>
      </c>
      <c r="H1794" s="1" t="s">
        <v>44</v>
      </c>
      <c r="I1794" s="1">
        <v>3193</v>
      </c>
      <c r="J1794" s="1">
        <v>1189</v>
      </c>
      <c r="K1794" s="1" t="s">
        <v>45</v>
      </c>
      <c r="L1794" s="1" t="s">
        <v>46</v>
      </c>
      <c r="M1794" s="1" t="s">
        <v>46</v>
      </c>
      <c r="N1794" s="1" t="s">
        <v>46</v>
      </c>
      <c r="O1794" s="1" t="s">
        <v>54</v>
      </c>
      <c r="P1794" s="1" t="s">
        <v>46</v>
      </c>
      <c r="Q1794" s="1" t="s">
        <v>46</v>
      </c>
      <c r="R1794" s="1" t="s">
        <v>48</v>
      </c>
      <c r="S1794" s="1" t="s">
        <v>46</v>
      </c>
      <c r="T1794" s="12" t="str">
        <f>IF(OR(VOZ_WHATSAPP[[#This Row],[Brinda argumentos coherentes a la objeción]]="No Cumple",VOZ_WHATSAPP[[#This Row],[Despliegue de Beneficios y/o consecuencias]]="No Cumple"),"Sin Negocio","Negocio")</f>
        <v>Negocio</v>
      </c>
      <c r="U1794" s="1" t="s">
        <v>46</v>
      </c>
      <c r="V1794" s="1" t="s">
        <v>46</v>
      </c>
      <c r="W1794" s="1" t="s">
        <v>46</v>
      </c>
      <c r="X1794" s="12" t="str">
        <f>IF(OR(VOZ_WHATSAPP[[#This Row],[Confirma Valor de pago]]="No Cumple",VOZ_WHATSAPP[[#This Row],[Confirma hora de pago]]="No Cumple",VOZ_WHATSAPP[[#This Row],[Confirma medio de pago]]="No Cumple"),"Sin Cierre","Cierre")</f>
        <v>Cierre</v>
      </c>
      <c r="Y1794" s="1" t="s">
        <v>46</v>
      </c>
      <c r="Z1794" s="1" t="s">
        <v>46</v>
      </c>
      <c r="AA1794" s="1" t="s">
        <v>46</v>
      </c>
      <c r="AB1794" s="1" t="s">
        <v>46</v>
      </c>
      <c r="AC1794" s="11" t="str">
        <f>IF(OR(VOZ_WHATSAPP[[#This Row],[La comunicación es asertiva, con respeto y evita maltrato]]="No Cumple",VOZ_WHATSAPP[[#This Row],[Cumple con las normativas legales]]="No Cumple"),"No Cumple","Cumple")</f>
        <v>Cumple</v>
      </c>
      <c r="AD1794" s="1" t="s">
        <v>46</v>
      </c>
      <c r="AE1794" s="1" t="s">
        <v>1717</v>
      </c>
      <c r="AF1794" s="4">
        <v>0.95</v>
      </c>
      <c r="AG1794" s="4">
        <f>IF(AND(VOZ_WHATSAPP[[#This Row],[Estado Cierre]]="Sin Cierre",VOZ_WHATSAPP[[#This Row],[Nota Negocio]]="Sin Negocio"),VOZ_WHATSAPP[[#This Row],[Nota]]-24%,VOZ_WHATSAPP[[#This Row],[Nota]])</f>
        <v>0.95</v>
      </c>
      <c r="AH1794" s="8">
        <f>IF(VOZ_WHATSAPP[[#This Row],[Estado Legal]]="No Cumple",0,IF(VOZ_WHATSAPP[[#This Row],[Realiza lectura de guion Legal]]="No Cumple",VOZ_WHATSAPP[[#This Row],[Nota 2]]-50%,VOZ_WHATSAPP[[#This Row],[Nota 2]]))</f>
        <v>0.95</v>
      </c>
    </row>
    <row r="1795" spans="1:34" x14ac:dyDescent="0.25">
      <c r="A1795" s="2" t="str">
        <f>VOZ_WHATSAPP[[#This Row],[ID Asesor]]&amp;VOZ_WHATSAPP[[#This Row],[Fecha Monitoreo]]</f>
        <v>402045856</v>
      </c>
      <c r="B1795" s="2">
        <v>45856</v>
      </c>
      <c r="C1795" s="1" t="s">
        <v>42</v>
      </c>
      <c r="D1795" s="1">
        <v>4020</v>
      </c>
      <c r="E1795" s="2">
        <v>45856</v>
      </c>
      <c r="F1795" s="3">
        <v>0.42638888888888887</v>
      </c>
      <c r="G1795" s="1" t="s">
        <v>51</v>
      </c>
      <c r="H1795" s="1" t="s">
        <v>44</v>
      </c>
      <c r="I1795" s="1">
        <v>610</v>
      </c>
      <c r="J1795" s="1">
        <v>3005930220</v>
      </c>
      <c r="K1795" s="1" t="s">
        <v>45</v>
      </c>
      <c r="L1795" s="1" t="s">
        <v>46</v>
      </c>
      <c r="M1795" s="1" t="s">
        <v>47</v>
      </c>
      <c r="N1795" s="1" t="s">
        <v>47</v>
      </c>
      <c r="O1795" s="1" t="s">
        <v>54</v>
      </c>
      <c r="P1795" s="1" t="s">
        <v>54</v>
      </c>
      <c r="Q1795" s="1" t="s">
        <v>46</v>
      </c>
      <c r="R1795" s="1" t="s">
        <v>46</v>
      </c>
      <c r="S1795" s="1" t="s">
        <v>46</v>
      </c>
      <c r="T1795" s="12" t="str">
        <f>IF(OR(VOZ_WHATSAPP[[#This Row],[Brinda argumentos coherentes a la objeción]]="No Cumple",VOZ_WHATSAPP[[#This Row],[Despliegue de Beneficios y/o consecuencias]]="No Cumple"),"Sin Negocio","Negocio")</f>
        <v>Negocio</v>
      </c>
      <c r="U1795" s="1" t="s">
        <v>48</v>
      </c>
      <c r="V1795" s="1" t="s">
        <v>48</v>
      </c>
      <c r="W1795" s="1" t="s">
        <v>48</v>
      </c>
      <c r="X1795" s="12" t="str">
        <f>IF(OR(VOZ_WHATSAPP[[#This Row],[Confirma Valor de pago]]="No Cumple",VOZ_WHATSAPP[[#This Row],[Confirma hora de pago]]="No Cumple",VOZ_WHATSAPP[[#This Row],[Confirma medio de pago]]="No Cumple"),"Sin Cierre","Cierre")</f>
        <v>Cierre</v>
      </c>
      <c r="Y1795" s="1" t="s">
        <v>54</v>
      </c>
      <c r="Z1795" s="1" t="s">
        <v>54</v>
      </c>
      <c r="AA1795" s="1" t="s">
        <v>46</v>
      </c>
      <c r="AB1795" s="1" t="s">
        <v>54</v>
      </c>
      <c r="AC1795" s="11" t="str">
        <f>IF(OR(VOZ_WHATSAPP[[#This Row],[La comunicación es asertiva, con respeto y evita maltrato]]="No Cumple",VOZ_WHATSAPP[[#This Row],[Cumple con las normativas legales]]="No Cumple"),"No Cumple","Cumple")</f>
        <v>No Cumple</v>
      </c>
      <c r="AD1795" s="1" t="s">
        <v>47</v>
      </c>
      <c r="AE1795" s="1" t="s">
        <v>1718</v>
      </c>
      <c r="AF1795" s="4">
        <v>0.57999999999999996</v>
      </c>
      <c r="AG1795" s="4">
        <f>IF(AND(VOZ_WHATSAPP[[#This Row],[Estado Cierre]]="Sin Cierre",VOZ_WHATSAPP[[#This Row],[Nota Negocio]]="Sin Negocio"),VOZ_WHATSAPP[[#This Row],[Nota]]-24%,VOZ_WHATSAPP[[#This Row],[Nota]])</f>
        <v>0.57999999999999996</v>
      </c>
      <c r="AH1795" s="8">
        <f>IF(VOZ_WHATSAPP[[#This Row],[Estado Legal]]="No Cumple",0,IF(VOZ_WHATSAPP[[#This Row],[Realiza lectura de guion Legal]]="No Cumple",VOZ_WHATSAPP[[#This Row],[Nota 2]]-50%,VOZ_WHATSAPP[[#This Row],[Nota 2]]))</f>
        <v>0</v>
      </c>
    </row>
    <row r="1796" spans="1:34" x14ac:dyDescent="0.25">
      <c r="A1796" s="2" t="str">
        <f>VOZ_WHATSAPP[[#This Row],[ID Asesor]]&amp;VOZ_WHATSAPP[[#This Row],[Fecha Monitoreo]]</f>
        <v>301145856</v>
      </c>
      <c r="B1796" s="2">
        <v>45856</v>
      </c>
      <c r="C1796" s="1" t="s">
        <v>56</v>
      </c>
      <c r="D1796" s="1">
        <v>3011</v>
      </c>
      <c r="E1796" s="2">
        <v>45856</v>
      </c>
      <c r="F1796" s="3">
        <v>0.46805555555555556</v>
      </c>
      <c r="G1796" s="1" t="s">
        <v>43</v>
      </c>
      <c r="H1796" s="1" t="s">
        <v>44</v>
      </c>
      <c r="I1796" s="1">
        <v>1103</v>
      </c>
      <c r="J1796" s="1">
        <v>3224989134</v>
      </c>
      <c r="K1796" s="1" t="s">
        <v>45</v>
      </c>
      <c r="L1796" s="1" t="s">
        <v>46</v>
      </c>
      <c r="M1796" s="1" t="s">
        <v>48</v>
      </c>
      <c r="N1796" s="1" t="s">
        <v>46</v>
      </c>
      <c r="O1796" s="1" t="s">
        <v>46</v>
      </c>
      <c r="P1796" s="1" t="s">
        <v>46</v>
      </c>
      <c r="Q1796" s="1" t="s">
        <v>46</v>
      </c>
      <c r="R1796" s="1" t="s">
        <v>47</v>
      </c>
      <c r="S1796" s="1" t="s">
        <v>48</v>
      </c>
      <c r="T1796" s="12" t="str">
        <f>IF(OR(VOZ_WHATSAPP[[#This Row],[Brinda argumentos coherentes a la objeción]]="No Cumple",VOZ_WHATSAPP[[#This Row],[Despliegue de Beneficios y/o consecuencias]]="No Cumple"),"Sin Negocio","Negocio")</f>
        <v>Sin Negocio</v>
      </c>
      <c r="U1796" s="1" t="s">
        <v>48</v>
      </c>
      <c r="V1796" s="1" t="s">
        <v>48</v>
      </c>
      <c r="W1796" s="1" t="s">
        <v>48</v>
      </c>
      <c r="X1796" s="12" t="str">
        <f>IF(OR(VOZ_WHATSAPP[[#This Row],[Confirma Valor de pago]]="No Cumple",VOZ_WHATSAPP[[#This Row],[Confirma hora de pago]]="No Cumple",VOZ_WHATSAPP[[#This Row],[Confirma medio de pago]]="No Cumple"),"Sin Cierre","Cierre")</f>
        <v>Cierre</v>
      </c>
      <c r="Y1796" s="1" t="s">
        <v>48</v>
      </c>
      <c r="Z1796" s="1" t="s">
        <v>48</v>
      </c>
      <c r="AA1796" s="1" t="s">
        <v>46</v>
      </c>
      <c r="AB1796" s="1" t="s">
        <v>54</v>
      </c>
      <c r="AC1796" s="11" t="str">
        <f>IF(OR(VOZ_WHATSAPP[[#This Row],[La comunicación es asertiva, con respeto y evita maltrato]]="No Cumple",VOZ_WHATSAPP[[#This Row],[Cumple con las normativas legales]]="No Cumple"),"No Cumple","Cumple")</f>
        <v>No Cumple</v>
      </c>
      <c r="AD1796" s="1" t="s">
        <v>48</v>
      </c>
      <c r="AE1796" s="1" t="s">
        <v>1719</v>
      </c>
      <c r="AF1796" s="4">
        <v>0.9</v>
      </c>
      <c r="AG1796" s="4">
        <f>IF(AND(VOZ_WHATSAPP[[#This Row],[Estado Cierre]]="Sin Cierre",VOZ_WHATSAPP[[#This Row],[Nota Negocio]]="Sin Negocio"),VOZ_WHATSAPP[[#This Row],[Nota]]-24%,VOZ_WHATSAPP[[#This Row],[Nota]])</f>
        <v>0.9</v>
      </c>
      <c r="AH1796" s="8">
        <f>IF(VOZ_WHATSAPP[[#This Row],[Estado Legal]]="No Cumple",0,IF(VOZ_WHATSAPP[[#This Row],[Realiza lectura de guion Legal]]="No Cumple",VOZ_WHATSAPP[[#This Row],[Nota 2]]-50%,VOZ_WHATSAPP[[#This Row],[Nota 2]]))</f>
        <v>0</v>
      </c>
    </row>
    <row r="1797" spans="1:34" x14ac:dyDescent="0.25">
      <c r="A1797" s="2" t="str">
        <f>VOZ_WHATSAPP[[#This Row],[ID Asesor]]&amp;VOZ_WHATSAPP[[#This Row],[Fecha Monitoreo]]</f>
        <v>363245856</v>
      </c>
      <c r="B1797" s="2">
        <v>45856</v>
      </c>
      <c r="C1797" s="1" t="s">
        <v>696</v>
      </c>
      <c r="D1797" s="1">
        <v>3632</v>
      </c>
      <c r="E1797" s="2">
        <v>45856</v>
      </c>
      <c r="F1797" s="3">
        <v>0.3923611111111111</v>
      </c>
      <c r="G1797" s="1" t="s">
        <v>43</v>
      </c>
      <c r="H1797" s="1" t="s">
        <v>44</v>
      </c>
      <c r="I1797" s="1">
        <v>1378</v>
      </c>
      <c r="J1797" s="1">
        <v>3046004634</v>
      </c>
      <c r="K1797" s="1" t="s">
        <v>45</v>
      </c>
      <c r="L1797" s="1" t="s">
        <v>46</v>
      </c>
      <c r="M1797" s="1" t="s">
        <v>46</v>
      </c>
      <c r="N1797" s="1" t="s">
        <v>46</v>
      </c>
      <c r="O1797" s="1" t="s">
        <v>46</v>
      </c>
      <c r="P1797" s="1" t="s">
        <v>46</v>
      </c>
      <c r="Q1797" s="1" t="s">
        <v>46</v>
      </c>
      <c r="R1797" s="1" t="s">
        <v>46</v>
      </c>
      <c r="S1797" s="1" t="s">
        <v>46</v>
      </c>
      <c r="T1797" s="12" t="str">
        <f>IF(OR(VOZ_WHATSAPP[[#This Row],[Brinda argumentos coherentes a la objeción]]="No Cumple",VOZ_WHATSAPP[[#This Row],[Despliegue de Beneficios y/o consecuencias]]="No Cumple"),"Sin Negocio","Negocio")</f>
        <v>Negocio</v>
      </c>
      <c r="U1797" s="1" t="s">
        <v>48</v>
      </c>
      <c r="V1797" s="1" t="s">
        <v>48</v>
      </c>
      <c r="W1797" s="1" t="s">
        <v>48</v>
      </c>
      <c r="X1797" s="12" t="str">
        <f>IF(OR(VOZ_WHATSAPP[[#This Row],[Confirma Valor de pago]]="No Cumple",VOZ_WHATSAPP[[#This Row],[Confirma hora de pago]]="No Cumple",VOZ_WHATSAPP[[#This Row],[Confirma medio de pago]]="No Cumple"),"Sin Cierre","Cierre")</f>
        <v>Cierre</v>
      </c>
      <c r="Y1797" s="1" t="s">
        <v>46</v>
      </c>
      <c r="Z1797" s="1" t="s">
        <v>46</v>
      </c>
      <c r="AA1797" s="1" t="s">
        <v>46</v>
      </c>
      <c r="AB1797" s="1" t="s">
        <v>46</v>
      </c>
      <c r="AC1797" s="11" t="str">
        <f>IF(OR(VOZ_WHATSAPP[[#This Row],[La comunicación es asertiva, con respeto y evita maltrato]]="No Cumple",VOZ_WHATSAPP[[#This Row],[Cumple con las normativas legales]]="No Cumple"),"No Cumple","Cumple")</f>
        <v>Cumple</v>
      </c>
      <c r="AD1797" s="1" t="s">
        <v>46</v>
      </c>
      <c r="AE1797" s="1" t="s">
        <v>915</v>
      </c>
      <c r="AF1797" s="4">
        <v>1</v>
      </c>
      <c r="AG1797" s="4">
        <f>IF(AND(VOZ_WHATSAPP[[#This Row],[Estado Cierre]]="Sin Cierre",VOZ_WHATSAPP[[#This Row],[Nota Negocio]]="Sin Negocio"),VOZ_WHATSAPP[[#This Row],[Nota]]-24%,VOZ_WHATSAPP[[#This Row],[Nota]])</f>
        <v>1</v>
      </c>
      <c r="AH1797" s="8">
        <f>IF(VOZ_WHATSAPP[[#This Row],[Estado Legal]]="No Cumple",0,IF(VOZ_WHATSAPP[[#This Row],[Realiza lectura de guion Legal]]="No Cumple",VOZ_WHATSAPP[[#This Row],[Nota 2]]-50%,VOZ_WHATSAPP[[#This Row],[Nota 2]]))</f>
        <v>1</v>
      </c>
    </row>
    <row r="1798" spans="1:34" x14ac:dyDescent="0.25">
      <c r="A1798" s="2" t="str">
        <f>VOZ_WHATSAPP[[#This Row],[ID Asesor]]&amp;VOZ_WHATSAPP[[#This Row],[Fecha Monitoreo]]</f>
        <v>387645856</v>
      </c>
      <c r="B1798" s="2">
        <v>45856</v>
      </c>
      <c r="C1798" s="1" t="s">
        <v>59</v>
      </c>
      <c r="D1798" s="1">
        <v>3876</v>
      </c>
      <c r="E1798" s="2">
        <v>45856</v>
      </c>
      <c r="F1798" s="3">
        <v>0.47499999999999998</v>
      </c>
      <c r="G1798" s="1" t="s">
        <v>51</v>
      </c>
      <c r="H1798" s="1" t="s">
        <v>44</v>
      </c>
      <c r="I1798" s="1">
        <v>1429</v>
      </c>
      <c r="J1798" s="1">
        <v>3166240707</v>
      </c>
      <c r="K1798" s="1" t="s">
        <v>45</v>
      </c>
      <c r="L1798" s="1" t="s">
        <v>46</v>
      </c>
      <c r="M1798" s="1" t="s">
        <v>46</v>
      </c>
      <c r="N1798" s="1" t="s">
        <v>46</v>
      </c>
      <c r="O1798" s="1" t="s">
        <v>46</v>
      </c>
      <c r="P1798" s="1" t="s">
        <v>46</v>
      </c>
      <c r="Q1798" s="1" t="s">
        <v>46</v>
      </c>
      <c r="R1798" s="1" t="s">
        <v>46</v>
      </c>
      <c r="S1798" s="1" t="s">
        <v>47</v>
      </c>
      <c r="T1798" s="12" t="str">
        <f>IF(OR(VOZ_WHATSAPP[[#This Row],[Brinda argumentos coherentes a la objeción]]="No Cumple",VOZ_WHATSAPP[[#This Row],[Despliegue de Beneficios y/o consecuencias]]="No Cumple"),"Sin Negocio","Negocio")</f>
        <v>Sin Negocio</v>
      </c>
      <c r="U1798" s="1" t="s">
        <v>46</v>
      </c>
      <c r="V1798" s="1" t="s">
        <v>46</v>
      </c>
      <c r="W1798" s="1" t="s">
        <v>46</v>
      </c>
      <c r="X1798" s="12" t="str">
        <f>IF(OR(VOZ_WHATSAPP[[#This Row],[Confirma Valor de pago]]="No Cumple",VOZ_WHATSAPP[[#This Row],[Confirma hora de pago]]="No Cumple",VOZ_WHATSAPP[[#This Row],[Confirma medio de pago]]="No Cumple"),"Sin Cierre","Cierre")</f>
        <v>Cierre</v>
      </c>
      <c r="Y1798" s="1" t="s">
        <v>46</v>
      </c>
      <c r="Z1798" s="1" t="s">
        <v>46</v>
      </c>
      <c r="AA1798" s="1" t="s">
        <v>46</v>
      </c>
      <c r="AB1798" s="1" t="s">
        <v>46</v>
      </c>
      <c r="AC1798" s="11" t="str">
        <f>IF(OR(VOZ_WHATSAPP[[#This Row],[La comunicación es asertiva, con respeto y evita maltrato]]="No Cumple",VOZ_WHATSAPP[[#This Row],[Cumple con las normativas legales]]="No Cumple"),"No Cumple","Cumple")</f>
        <v>Cumple</v>
      </c>
      <c r="AD1798" s="1" t="s">
        <v>46</v>
      </c>
      <c r="AE1798" s="1" t="s">
        <v>107</v>
      </c>
      <c r="AF1798" s="4">
        <v>0.9</v>
      </c>
      <c r="AG1798" s="4">
        <f>IF(AND(VOZ_WHATSAPP[[#This Row],[Estado Cierre]]="Sin Cierre",VOZ_WHATSAPP[[#This Row],[Nota Negocio]]="Sin Negocio"),VOZ_WHATSAPP[[#This Row],[Nota]]-24%,VOZ_WHATSAPP[[#This Row],[Nota]])</f>
        <v>0.9</v>
      </c>
      <c r="AH1798" s="8">
        <f>IF(VOZ_WHATSAPP[[#This Row],[Estado Legal]]="No Cumple",0,IF(VOZ_WHATSAPP[[#This Row],[Realiza lectura de guion Legal]]="No Cumple",VOZ_WHATSAPP[[#This Row],[Nota 2]]-50%,VOZ_WHATSAPP[[#This Row],[Nota 2]]))</f>
        <v>0.9</v>
      </c>
    </row>
    <row r="1799" spans="1:34" x14ac:dyDescent="0.25">
      <c r="A1799" s="2" t="str">
        <f>VOZ_WHATSAPP[[#This Row],[ID Asesor]]&amp;VOZ_WHATSAPP[[#This Row],[Fecha Monitoreo]]</f>
        <v>366945856</v>
      </c>
      <c r="B1799" s="2">
        <v>45856</v>
      </c>
      <c r="C1799" s="1" t="s">
        <v>696</v>
      </c>
      <c r="D1799" s="1">
        <v>3669</v>
      </c>
      <c r="E1799" s="2">
        <v>45856</v>
      </c>
      <c r="F1799" s="3">
        <v>0.5229166666666667</v>
      </c>
      <c r="G1799" s="1" t="s">
        <v>60</v>
      </c>
      <c r="H1799" s="1" t="s">
        <v>44</v>
      </c>
      <c r="I1799" s="1">
        <v>1373</v>
      </c>
      <c r="J1799" s="1">
        <v>3017996366</v>
      </c>
      <c r="K1799" s="1" t="s">
        <v>45</v>
      </c>
      <c r="L1799" s="1" t="s">
        <v>46</v>
      </c>
      <c r="M1799" s="1" t="s">
        <v>46</v>
      </c>
      <c r="N1799" s="1" t="s">
        <v>46</v>
      </c>
      <c r="O1799" s="1" t="s">
        <v>48</v>
      </c>
      <c r="P1799" s="1" t="s">
        <v>48</v>
      </c>
      <c r="Q1799" s="1" t="s">
        <v>48</v>
      </c>
      <c r="R1799" s="1" t="s">
        <v>48</v>
      </c>
      <c r="S1799" s="1" t="s">
        <v>48</v>
      </c>
      <c r="T1799" s="12" t="str">
        <f>IF(OR(VOZ_WHATSAPP[[#This Row],[Brinda argumentos coherentes a la objeción]]="No Cumple",VOZ_WHATSAPP[[#This Row],[Despliegue de Beneficios y/o consecuencias]]="No Cumple"),"Sin Negocio","Negocio")</f>
        <v>Negocio</v>
      </c>
      <c r="U1799" s="1" t="s">
        <v>48</v>
      </c>
      <c r="V1799" s="1" t="s">
        <v>48</v>
      </c>
      <c r="W1799" s="1" t="s">
        <v>48</v>
      </c>
      <c r="X1799" s="12" t="str">
        <f>IF(OR(VOZ_WHATSAPP[[#This Row],[Confirma Valor de pago]]="No Cumple",VOZ_WHATSAPP[[#This Row],[Confirma hora de pago]]="No Cumple",VOZ_WHATSAPP[[#This Row],[Confirma medio de pago]]="No Cumple"),"Sin Cierre","Cierre")</f>
        <v>Cierre</v>
      </c>
      <c r="Y1799" s="1" t="s">
        <v>48</v>
      </c>
      <c r="Z1799" s="1" t="s">
        <v>54</v>
      </c>
      <c r="AA1799" s="1" t="s">
        <v>46</v>
      </c>
      <c r="AB1799" s="1" t="s">
        <v>54</v>
      </c>
      <c r="AC1799" s="11" t="str">
        <f>IF(OR(VOZ_WHATSAPP[[#This Row],[La comunicación es asertiva, con respeto y evita maltrato]]="No Cumple",VOZ_WHATSAPP[[#This Row],[Cumple con las normativas legales]]="No Cumple"),"No Cumple","Cumple")</f>
        <v>No Cumple</v>
      </c>
      <c r="AD1799" s="1" t="s">
        <v>48</v>
      </c>
      <c r="AE1799" s="1" t="s">
        <v>1720</v>
      </c>
      <c r="AF1799" s="4">
        <v>0.85</v>
      </c>
      <c r="AG1799" s="4">
        <f>IF(AND(VOZ_WHATSAPP[[#This Row],[Estado Cierre]]="Sin Cierre",VOZ_WHATSAPP[[#This Row],[Nota Negocio]]="Sin Negocio"),VOZ_WHATSAPP[[#This Row],[Nota]]-24%,VOZ_WHATSAPP[[#This Row],[Nota]])</f>
        <v>0.85</v>
      </c>
      <c r="AH1799" s="8">
        <f>IF(VOZ_WHATSAPP[[#This Row],[Estado Legal]]="No Cumple",0,IF(VOZ_WHATSAPP[[#This Row],[Realiza lectura de guion Legal]]="No Cumple",VOZ_WHATSAPP[[#This Row],[Nota 2]]-50%,VOZ_WHATSAPP[[#This Row],[Nota 2]]))</f>
        <v>0</v>
      </c>
    </row>
    <row r="1800" spans="1:34" x14ac:dyDescent="0.25">
      <c r="A1800" s="2" t="str">
        <f>VOZ_WHATSAPP[[#This Row],[ID Asesor]]&amp;VOZ_WHATSAPP[[#This Row],[Fecha Monitoreo]]</f>
        <v>363345856</v>
      </c>
      <c r="B1800" s="2">
        <v>45856</v>
      </c>
      <c r="C1800" s="1" t="s">
        <v>696</v>
      </c>
      <c r="D1800" s="1">
        <v>3633</v>
      </c>
      <c r="E1800" s="2">
        <v>45856</v>
      </c>
      <c r="F1800" s="3">
        <v>0.35208333333333336</v>
      </c>
      <c r="G1800" s="1" t="s">
        <v>43</v>
      </c>
      <c r="H1800" s="1" t="s">
        <v>44</v>
      </c>
      <c r="I1800" s="1">
        <v>1379</v>
      </c>
      <c r="J1800" s="1">
        <v>3193469014</v>
      </c>
      <c r="K1800" s="1" t="s">
        <v>45</v>
      </c>
      <c r="L1800" s="1" t="s">
        <v>47</v>
      </c>
      <c r="M1800" s="1" t="s">
        <v>46</v>
      </c>
      <c r="N1800" s="1" t="s">
        <v>46</v>
      </c>
      <c r="O1800" s="1" t="s">
        <v>46</v>
      </c>
      <c r="P1800" s="1" t="s">
        <v>46</v>
      </c>
      <c r="Q1800" s="1" t="s">
        <v>46</v>
      </c>
      <c r="R1800" s="1" t="s">
        <v>46</v>
      </c>
      <c r="S1800" s="1" t="s">
        <v>46</v>
      </c>
      <c r="T1800" s="12" t="str">
        <f>IF(OR(VOZ_WHATSAPP[[#This Row],[Brinda argumentos coherentes a la objeción]]="No Cumple",VOZ_WHATSAPP[[#This Row],[Despliegue de Beneficios y/o consecuencias]]="No Cumple"),"Sin Negocio","Negocio")</f>
        <v>Negocio</v>
      </c>
      <c r="U1800" s="1" t="s">
        <v>48</v>
      </c>
      <c r="V1800" s="1" t="s">
        <v>48</v>
      </c>
      <c r="W1800" s="1" t="s">
        <v>48</v>
      </c>
      <c r="X1800" s="12" t="str">
        <f>IF(OR(VOZ_WHATSAPP[[#This Row],[Confirma Valor de pago]]="No Cumple",VOZ_WHATSAPP[[#This Row],[Confirma hora de pago]]="No Cumple",VOZ_WHATSAPP[[#This Row],[Confirma medio de pago]]="No Cumple"),"Sin Cierre","Cierre")</f>
        <v>Cierre</v>
      </c>
      <c r="Y1800" s="1" t="s">
        <v>46</v>
      </c>
      <c r="Z1800" s="1" t="s">
        <v>46</v>
      </c>
      <c r="AA1800" s="1" t="s">
        <v>46</v>
      </c>
      <c r="AB1800" s="1" t="s">
        <v>46</v>
      </c>
      <c r="AC1800" s="11" t="str">
        <f>IF(OR(VOZ_WHATSAPP[[#This Row],[La comunicación es asertiva, con respeto y evita maltrato]]="No Cumple",VOZ_WHATSAPP[[#This Row],[Cumple con las normativas legales]]="No Cumple"),"No Cumple","Cumple")</f>
        <v>Cumple</v>
      </c>
      <c r="AD1800" s="1" t="s">
        <v>46</v>
      </c>
      <c r="AE1800" s="1" t="s">
        <v>1721</v>
      </c>
      <c r="AF1800" s="4">
        <v>0.96</v>
      </c>
      <c r="AG1800" s="4">
        <f>IF(AND(VOZ_WHATSAPP[[#This Row],[Estado Cierre]]="Sin Cierre",VOZ_WHATSAPP[[#This Row],[Nota Negocio]]="Sin Negocio"),VOZ_WHATSAPP[[#This Row],[Nota]]-24%,VOZ_WHATSAPP[[#This Row],[Nota]])</f>
        <v>0.96</v>
      </c>
      <c r="AH1800" s="8">
        <f>IF(VOZ_WHATSAPP[[#This Row],[Estado Legal]]="No Cumple",0,IF(VOZ_WHATSAPP[[#This Row],[Realiza lectura de guion Legal]]="No Cumple",VOZ_WHATSAPP[[#This Row],[Nota 2]]-50%,VOZ_WHATSAPP[[#This Row],[Nota 2]]))</f>
        <v>0.96</v>
      </c>
    </row>
    <row r="1801" spans="1:34" x14ac:dyDescent="0.25">
      <c r="A1801" s="2" t="str">
        <f>VOZ_WHATSAPP[[#This Row],[ID Asesor]]&amp;VOZ_WHATSAPP[[#This Row],[Fecha Monitoreo]]</f>
        <v>374945856</v>
      </c>
      <c r="B1801" s="2">
        <v>45856</v>
      </c>
      <c r="C1801" s="1" t="s">
        <v>56</v>
      </c>
      <c r="D1801" s="1">
        <v>3749</v>
      </c>
      <c r="E1801" s="2">
        <v>45856</v>
      </c>
      <c r="F1801" s="3">
        <v>0.58750000000000002</v>
      </c>
      <c r="G1801" s="1" t="s">
        <v>43</v>
      </c>
      <c r="H1801" s="1" t="s">
        <v>44</v>
      </c>
      <c r="I1801" s="1">
        <v>1267</v>
      </c>
      <c r="J1801" s="1">
        <v>3132293583</v>
      </c>
      <c r="K1801" s="1" t="s">
        <v>45</v>
      </c>
      <c r="L1801" s="1" t="s">
        <v>47</v>
      </c>
      <c r="M1801" s="1" t="s">
        <v>47</v>
      </c>
      <c r="N1801" s="1" t="s">
        <v>46</v>
      </c>
      <c r="O1801" s="1" t="s">
        <v>46</v>
      </c>
      <c r="P1801" s="1" t="s">
        <v>46</v>
      </c>
      <c r="Q1801" s="1" t="s">
        <v>46</v>
      </c>
      <c r="R1801" s="1" t="s">
        <v>46</v>
      </c>
      <c r="S1801" s="1" t="s">
        <v>46</v>
      </c>
      <c r="T1801" s="12" t="str">
        <f>IF(OR(VOZ_WHATSAPP[[#This Row],[Brinda argumentos coherentes a la objeción]]="No Cumple",VOZ_WHATSAPP[[#This Row],[Despliegue de Beneficios y/o consecuencias]]="No Cumple"),"Sin Negocio","Negocio")</f>
        <v>Negocio</v>
      </c>
      <c r="U1801" s="1" t="s">
        <v>48</v>
      </c>
      <c r="V1801" s="1" t="s">
        <v>48</v>
      </c>
      <c r="W1801" s="1" t="s">
        <v>48</v>
      </c>
      <c r="X1801" s="12" t="str">
        <f>IF(OR(VOZ_WHATSAPP[[#This Row],[Confirma Valor de pago]]="No Cumple",VOZ_WHATSAPP[[#This Row],[Confirma hora de pago]]="No Cumple",VOZ_WHATSAPP[[#This Row],[Confirma medio de pago]]="No Cumple"),"Sin Cierre","Cierre")</f>
        <v>Cierre</v>
      </c>
      <c r="Y1801" s="1" t="s">
        <v>46</v>
      </c>
      <c r="Z1801" s="1" t="s">
        <v>46</v>
      </c>
      <c r="AA1801" s="1" t="s">
        <v>46</v>
      </c>
      <c r="AB1801" s="1" t="s">
        <v>46</v>
      </c>
      <c r="AC1801" s="11" t="str">
        <f>IF(OR(VOZ_WHATSAPP[[#This Row],[La comunicación es asertiva, con respeto y evita maltrato]]="No Cumple",VOZ_WHATSAPP[[#This Row],[Cumple con las normativas legales]]="No Cumple"),"No Cumple","Cumple")</f>
        <v>Cumple</v>
      </c>
      <c r="AD1801" s="1" t="s">
        <v>46</v>
      </c>
      <c r="AE1801" s="1" t="s">
        <v>1722</v>
      </c>
      <c r="AF1801" s="4">
        <v>0.92</v>
      </c>
      <c r="AG1801" s="4">
        <f>IF(AND(VOZ_WHATSAPP[[#This Row],[Estado Cierre]]="Sin Cierre",VOZ_WHATSAPP[[#This Row],[Nota Negocio]]="Sin Negocio"),VOZ_WHATSAPP[[#This Row],[Nota]]-24%,VOZ_WHATSAPP[[#This Row],[Nota]])</f>
        <v>0.92</v>
      </c>
      <c r="AH1801" s="8">
        <f>IF(VOZ_WHATSAPP[[#This Row],[Estado Legal]]="No Cumple",0,IF(VOZ_WHATSAPP[[#This Row],[Realiza lectura de guion Legal]]="No Cumple",VOZ_WHATSAPP[[#This Row],[Nota 2]]-50%,VOZ_WHATSAPP[[#This Row],[Nota 2]]))</f>
        <v>0.92</v>
      </c>
    </row>
    <row r="1802" spans="1:34" x14ac:dyDescent="0.25">
      <c r="A1802" s="2" t="str">
        <f>VOZ_WHATSAPP[[#This Row],[ID Asesor]]&amp;VOZ_WHATSAPP[[#This Row],[Fecha Monitoreo]]</f>
        <v>270145856</v>
      </c>
      <c r="B1802" s="2">
        <v>45856</v>
      </c>
      <c r="C1802" s="1" t="s">
        <v>696</v>
      </c>
      <c r="D1802" s="1">
        <v>2701</v>
      </c>
      <c r="E1802" s="2">
        <v>45856</v>
      </c>
      <c r="F1802" s="3">
        <v>0.57152777777777775</v>
      </c>
      <c r="G1802" s="1" t="s">
        <v>43</v>
      </c>
      <c r="H1802" s="1" t="s">
        <v>44</v>
      </c>
      <c r="I1802" s="1">
        <v>1404</v>
      </c>
      <c r="J1802" s="1">
        <v>3222109725</v>
      </c>
      <c r="K1802" s="1" t="s">
        <v>45</v>
      </c>
      <c r="L1802" s="1" t="s">
        <v>46</v>
      </c>
      <c r="M1802" s="1" t="s">
        <v>47</v>
      </c>
      <c r="N1802" s="1" t="s">
        <v>46</v>
      </c>
      <c r="O1802" s="1" t="s">
        <v>48</v>
      </c>
      <c r="P1802" s="1" t="s">
        <v>48</v>
      </c>
      <c r="Q1802" s="1" t="s">
        <v>46</v>
      </c>
      <c r="R1802" s="1" t="s">
        <v>46</v>
      </c>
      <c r="S1802" s="1" t="s">
        <v>46</v>
      </c>
      <c r="T1802" s="12" t="str">
        <f>IF(OR(VOZ_WHATSAPP[[#This Row],[Brinda argumentos coherentes a la objeción]]="No Cumple",VOZ_WHATSAPP[[#This Row],[Despliegue de Beneficios y/o consecuencias]]="No Cumple"),"Sin Negocio","Negocio")</f>
        <v>Negocio</v>
      </c>
      <c r="U1802" s="1" t="s">
        <v>48</v>
      </c>
      <c r="V1802" s="1" t="s">
        <v>48</v>
      </c>
      <c r="W1802" s="1" t="s">
        <v>48</v>
      </c>
      <c r="X1802" s="12" t="str">
        <f>IF(OR(VOZ_WHATSAPP[[#This Row],[Confirma Valor de pago]]="No Cumple",VOZ_WHATSAPP[[#This Row],[Confirma hora de pago]]="No Cumple",VOZ_WHATSAPP[[#This Row],[Confirma medio de pago]]="No Cumple"),"Sin Cierre","Cierre")</f>
        <v>Cierre</v>
      </c>
      <c r="Y1802" s="1" t="s">
        <v>48</v>
      </c>
      <c r="Z1802" s="1" t="s">
        <v>54</v>
      </c>
      <c r="AA1802" s="1" t="s">
        <v>46</v>
      </c>
      <c r="AB1802" s="1" t="s">
        <v>46</v>
      </c>
      <c r="AC1802" s="11" t="str">
        <f>IF(OR(VOZ_WHATSAPP[[#This Row],[La comunicación es asertiva, con respeto y evita maltrato]]="No Cumple",VOZ_WHATSAPP[[#This Row],[Cumple con las normativas legales]]="No Cumple"),"No Cumple","Cumple")</f>
        <v>Cumple</v>
      </c>
      <c r="AD1802" s="1" t="s">
        <v>48</v>
      </c>
      <c r="AE1802" s="1" t="s">
        <v>1723</v>
      </c>
      <c r="AF1802" s="4">
        <v>0.81</v>
      </c>
      <c r="AG1802" s="4">
        <f>IF(AND(VOZ_WHATSAPP[[#This Row],[Estado Cierre]]="Sin Cierre",VOZ_WHATSAPP[[#This Row],[Nota Negocio]]="Sin Negocio"),VOZ_WHATSAPP[[#This Row],[Nota]]-24%,VOZ_WHATSAPP[[#This Row],[Nota]])</f>
        <v>0.81</v>
      </c>
      <c r="AH1802" s="8">
        <f>IF(VOZ_WHATSAPP[[#This Row],[Estado Legal]]="No Cumple",0,IF(VOZ_WHATSAPP[[#This Row],[Realiza lectura de guion Legal]]="No Cumple",VOZ_WHATSAPP[[#This Row],[Nota 2]]-50%,VOZ_WHATSAPP[[#This Row],[Nota 2]]))</f>
        <v>0.81</v>
      </c>
    </row>
    <row r="1803" spans="1:34" x14ac:dyDescent="0.25">
      <c r="A1803" s="2" t="str">
        <f>VOZ_WHATSAPP[[#This Row],[ID Asesor]]&amp;VOZ_WHATSAPP[[#This Row],[Fecha Monitoreo]]</f>
        <v>404645856</v>
      </c>
      <c r="B1803" s="2">
        <v>45856</v>
      </c>
      <c r="C1803" s="1" t="s">
        <v>50</v>
      </c>
      <c r="D1803" s="1">
        <v>4046</v>
      </c>
      <c r="E1803" s="2">
        <v>45856</v>
      </c>
      <c r="F1803" s="3">
        <v>0.39374999999999999</v>
      </c>
      <c r="G1803" s="1" t="s">
        <v>51</v>
      </c>
      <c r="H1803" s="1" t="s">
        <v>44</v>
      </c>
      <c r="I1803" s="1">
        <v>1461</v>
      </c>
      <c r="J1803" s="1">
        <v>3174172870</v>
      </c>
      <c r="K1803" s="1" t="s">
        <v>45</v>
      </c>
      <c r="L1803" s="1" t="s">
        <v>46</v>
      </c>
      <c r="M1803" s="1" t="s">
        <v>47</v>
      </c>
      <c r="N1803" s="1" t="s">
        <v>46</v>
      </c>
      <c r="O1803" s="1" t="s">
        <v>54</v>
      </c>
      <c r="P1803" s="1" t="s">
        <v>46</v>
      </c>
      <c r="Q1803" s="1" t="s">
        <v>46</v>
      </c>
      <c r="R1803" s="1" t="s">
        <v>48</v>
      </c>
      <c r="S1803" s="1" t="s">
        <v>46</v>
      </c>
      <c r="T1803" s="12" t="str">
        <f>IF(OR(VOZ_WHATSAPP[[#This Row],[Brinda argumentos coherentes a la objeción]]="No Cumple",VOZ_WHATSAPP[[#This Row],[Despliegue de Beneficios y/o consecuencias]]="No Cumple"),"Sin Negocio","Negocio")</f>
        <v>Negocio</v>
      </c>
      <c r="U1803" s="1" t="s">
        <v>46</v>
      </c>
      <c r="V1803" s="1" t="s">
        <v>46</v>
      </c>
      <c r="W1803" s="1" t="s">
        <v>46</v>
      </c>
      <c r="X1803" s="12" t="str">
        <f>IF(OR(VOZ_WHATSAPP[[#This Row],[Confirma Valor de pago]]="No Cumple",VOZ_WHATSAPP[[#This Row],[Confirma hora de pago]]="No Cumple",VOZ_WHATSAPP[[#This Row],[Confirma medio de pago]]="No Cumple"),"Sin Cierre","Cierre")</f>
        <v>Cierre</v>
      </c>
      <c r="Y1803" s="1" t="s">
        <v>54</v>
      </c>
      <c r="Z1803" s="1" t="s">
        <v>54</v>
      </c>
      <c r="AA1803" s="1" t="s">
        <v>46</v>
      </c>
      <c r="AB1803" s="1" t="s">
        <v>54</v>
      </c>
      <c r="AC1803" s="11" t="str">
        <f>IF(OR(VOZ_WHATSAPP[[#This Row],[La comunicación es asertiva, con respeto y evita maltrato]]="No Cumple",VOZ_WHATSAPP[[#This Row],[Cumple con las normativas legales]]="No Cumple"),"No Cumple","Cumple")</f>
        <v>No Cumple</v>
      </c>
      <c r="AD1803" s="1" t="s">
        <v>46</v>
      </c>
      <c r="AE1803" s="1" t="s">
        <v>1724</v>
      </c>
      <c r="AF1803" s="4">
        <v>0.68</v>
      </c>
      <c r="AG1803" s="4">
        <f>IF(AND(VOZ_WHATSAPP[[#This Row],[Estado Cierre]]="Sin Cierre",VOZ_WHATSAPP[[#This Row],[Nota Negocio]]="Sin Negocio"),VOZ_WHATSAPP[[#This Row],[Nota]]-24%,VOZ_WHATSAPP[[#This Row],[Nota]])</f>
        <v>0.68</v>
      </c>
      <c r="AH1803" s="8">
        <f>IF(VOZ_WHATSAPP[[#This Row],[Estado Legal]]="No Cumple",0,IF(VOZ_WHATSAPP[[#This Row],[Realiza lectura de guion Legal]]="No Cumple",VOZ_WHATSAPP[[#This Row],[Nota 2]]-50%,VOZ_WHATSAPP[[#This Row],[Nota 2]]))</f>
        <v>0</v>
      </c>
    </row>
    <row r="1804" spans="1:34" x14ac:dyDescent="0.25">
      <c r="A1804" s="2" t="str">
        <f>VOZ_WHATSAPP[[#This Row],[ID Asesor]]&amp;VOZ_WHATSAPP[[#This Row],[Fecha Monitoreo]]</f>
        <v>381745856</v>
      </c>
      <c r="B1804" s="2">
        <v>45856</v>
      </c>
      <c r="C1804" s="1" t="s">
        <v>126</v>
      </c>
      <c r="D1804" s="1">
        <v>3817</v>
      </c>
      <c r="E1804" s="2">
        <v>45856</v>
      </c>
      <c r="F1804" s="3">
        <v>0.47013888888888888</v>
      </c>
      <c r="G1804" s="1" t="s">
        <v>51</v>
      </c>
      <c r="H1804" s="1" t="s">
        <v>44</v>
      </c>
      <c r="I1804" s="1">
        <v>414</v>
      </c>
      <c r="J1804" s="1">
        <v>3243939655</v>
      </c>
      <c r="K1804" s="1" t="s">
        <v>45</v>
      </c>
      <c r="L1804" s="1" t="s">
        <v>46</v>
      </c>
      <c r="M1804" s="1" t="s">
        <v>46</v>
      </c>
      <c r="N1804" s="1" t="s">
        <v>46</v>
      </c>
      <c r="O1804" s="1" t="s">
        <v>46</v>
      </c>
      <c r="P1804" s="1" t="s">
        <v>46</v>
      </c>
      <c r="Q1804" s="1" t="s">
        <v>46</v>
      </c>
      <c r="R1804" s="1" t="s">
        <v>46</v>
      </c>
      <c r="S1804" s="1" t="s">
        <v>46</v>
      </c>
      <c r="T1804" s="12" t="str">
        <f>IF(OR(VOZ_WHATSAPP[[#This Row],[Brinda argumentos coherentes a la objeción]]="No Cumple",VOZ_WHATSAPP[[#This Row],[Despliegue de Beneficios y/o consecuencias]]="No Cumple"),"Sin Negocio","Negocio")</f>
        <v>Negocio</v>
      </c>
      <c r="U1804" s="1" t="s">
        <v>46</v>
      </c>
      <c r="V1804" s="1" t="s">
        <v>46</v>
      </c>
      <c r="W1804" s="1" t="s">
        <v>46</v>
      </c>
      <c r="X1804" s="12" t="str">
        <f>IF(OR(VOZ_WHATSAPP[[#This Row],[Confirma Valor de pago]]="No Cumple",VOZ_WHATSAPP[[#This Row],[Confirma hora de pago]]="No Cumple",VOZ_WHATSAPP[[#This Row],[Confirma medio de pago]]="No Cumple"),"Sin Cierre","Cierre")</f>
        <v>Cierre</v>
      </c>
      <c r="Y1804" s="1" t="s">
        <v>46</v>
      </c>
      <c r="Z1804" s="1" t="s">
        <v>46</v>
      </c>
      <c r="AA1804" s="1" t="s">
        <v>46</v>
      </c>
      <c r="AB1804" s="1" t="s">
        <v>46</v>
      </c>
      <c r="AC1804" s="11" t="str">
        <f>IF(OR(VOZ_WHATSAPP[[#This Row],[La comunicación es asertiva, con respeto y evita maltrato]]="No Cumple",VOZ_WHATSAPP[[#This Row],[Cumple con las normativas legales]]="No Cumple"),"No Cumple","Cumple")</f>
        <v>Cumple</v>
      </c>
      <c r="AD1804" s="1" t="s">
        <v>46</v>
      </c>
      <c r="AE1804" s="1" t="s">
        <v>133</v>
      </c>
      <c r="AF1804" s="4">
        <v>1</v>
      </c>
      <c r="AG1804" s="4">
        <f>IF(AND(VOZ_WHATSAPP[[#This Row],[Estado Cierre]]="Sin Cierre",VOZ_WHATSAPP[[#This Row],[Nota Negocio]]="Sin Negocio"),VOZ_WHATSAPP[[#This Row],[Nota]]-24%,VOZ_WHATSAPP[[#This Row],[Nota]])</f>
        <v>1</v>
      </c>
      <c r="AH1804" s="8">
        <f>IF(VOZ_WHATSAPP[[#This Row],[Estado Legal]]="No Cumple",0,IF(VOZ_WHATSAPP[[#This Row],[Realiza lectura de guion Legal]]="No Cumple",VOZ_WHATSAPP[[#This Row],[Nota 2]]-50%,VOZ_WHATSAPP[[#This Row],[Nota 2]]))</f>
        <v>1</v>
      </c>
    </row>
    <row r="1805" spans="1:34" x14ac:dyDescent="0.25">
      <c r="A1805" s="2" t="str">
        <f>VOZ_WHATSAPP[[#This Row],[ID Asesor]]&amp;VOZ_WHATSAPP[[#This Row],[Fecha Monitoreo]]</f>
        <v>388845856</v>
      </c>
      <c r="B1805" s="2">
        <v>45856</v>
      </c>
      <c r="C1805" s="1" t="s">
        <v>696</v>
      </c>
      <c r="D1805" s="1">
        <v>3888</v>
      </c>
      <c r="E1805" s="2">
        <v>45856</v>
      </c>
      <c r="F1805" s="3">
        <v>0.47847222222222224</v>
      </c>
      <c r="G1805" s="1" t="s">
        <v>43</v>
      </c>
      <c r="H1805" s="1" t="s">
        <v>44</v>
      </c>
      <c r="I1805" s="1">
        <v>1431</v>
      </c>
      <c r="J1805" s="1">
        <v>3133087704</v>
      </c>
      <c r="K1805" s="1" t="s">
        <v>45</v>
      </c>
      <c r="L1805" s="1" t="s">
        <v>46</v>
      </c>
      <c r="M1805" s="1" t="s">
        <v>46</v>
      </c>
      <c r="N1805" s="1" t="s">
        <v>46</v>
      </c>
      <c r="O1805" s="1" t="s">
        <v>46</v>
      </c>
      <c r="P1805" s="1" t="s">
        <v>46</v>
      </c>
      <c r="Q1805" s="1" t="s">
        <v>46</v>
      </c>
      <c r="R1805" s="1" t="s">
        <v>46</v>
      </c>
      <c r="S1805" s="1" t="s">
        <v>46</v>
      </c>
      <c r="T1805" s="12" t="str">
        <f>IF(OR(VOZ_WHATSAPP[[#This Row],[Brinda argumentos coherentes a la objeción]]="No Cumple",VOZ_WHATSAPP[[#This Row],[Despliegue de Beneficios y/o consecuencias]]="No Cumple"),"Sin Negocio","Negocio")</f>
        <v>Negocio</v>
      </c>
      <c r="U1805" s="1" t="s">
        <v>48</v>
      </c>
      <c r="V1805" s="1" t="s">
        <v>48</v>
      </c>
      <c r="W1805" s="1" t="s">
        <v>48</v>
      </c>
      <c r="X1805" s="12" t="str">
        <f>IF(OR(VOZ_WHATSAPP[[#This Row],[Confirma Valor de pago]]="No Cumple",VOZ_WHATSAPP[[#This Row],[Confirma hora de pago]]="No Cumple",VOZ_WHATSAPP[[#This Row],[Confirma medio de pago]]="No Cumple"),"Sin Cierre","Cierre")</f>
        <v>Cierre</v>
      </c>
      <c r="Y1805" s="1" t="s">
        <v>46</v>
      </c>
      <c r="Z1805" s="1" t="s">
        <v>54</v>
      </c>
      <c r="AA1805" s="1" t="s">
        <v>46</v>
      </c>
      <c r="AB1805" s="1" t="s">
        <v>46</v>
      </c>
      <c r="AC1805" s="11" t="str">
        <f>IF(OR(VOZ_WHATSAPP[[#This Row],[La comunicación es asertiva, con respeto y evita maltrato]]="No Cumple",VOZ_WHATSAPP[[#This Row],[Cumple con las normativas legales]]="No Cumple"),"No Cumple","Cumple")</f>
        <v>Cumple</v>
      </c>
      <c r="AD1805" s="1" t="s">
        <v>46</v>
      </c>
      <c r="AE1805" s="1" t="s">
        <v>1725</v>
      </c>
      <c r="AF1805" s="4">
        <v>0.85</v>
      </c>
      <c r="AG1805" s="4">
        <f>IF(AND(VOZ_WHATSAPP[[#This Row],[Estado Cierre]]="Sin Cierre",VOZ_WHATSAPP[[#This Row],[Nota Negocio]]="Sin Negocio"),VOZ_WHATSAPP[[#This Row],[Nota]]-24%,VOZ_WHATSAPP[[#This Row],[Nota]])</f>
        <v>0.85</v>
      </c>
      <c r="AH1805" s="8">
        <f>IF(VOZ_WHATSAPP[[#This Row],[Estado Legal]]="No Cumple",0,IF(VOZ_WHATSAPP[[#This Row],[Realiza lectura de guion Legal]]="No Cumple",VOZ_WHATSAPP[[#This Row],[Nota 2]]-50%,VOZ_WHATSAPP[[#This Row],[Nota 2]]))</f>
        <v>0.85</v>
      </c>
    </row>
    <row r="1806" spans="1:34" x14ac:dyDescent="0.25">
      <c r="A1806" s="2" t="str">
        <f>VOZ_WHATSAPP[[#This Row],[ID Asesor]]&amp;VOZ_WHATSAPP[[#This Row],[Fecha Monitoreo]]</f>
        <v>380645856</v>
      </c>
      <c r="B1806" s="2">
        <v>45856</v>
      </c>
      <c r="C1806" s="1" t="s">
        <v>126</v>
      </c>
      <c r="D1806" s="1">
        <v>3806</v>
      </c>
      <c r="E1806" s="2">
        <v>45856</v>
      </c>
      <c r="F1806" s="3">
        <v>0.43333333333333335</v>
      </c>
      <c r="G1806" s="1" t="s">
        <v>58</v>
      </c>
      <c r="H1806" s="1" t="s">
        <v>44</v>
      </c>
      <c r="I1806" s="1">
        <v>448</v>
      </c>
      <c r="J1806" s="1">
        <v>3176797691</v>
      </c>
      <c r="K1806" s="1" t="s">
        <v>45</v>
      </c>
      <c r="L1806" s="1" t="s">
        <v>46</v>
      </c>
      <c r="M1806" s="1" t="s">
        <v>46</v>
      </c>
      <c r="N1806" s="1" t="s">
        <v>46</v>
      </c>
      <c r="O1806" s="1" t="s">
        <v>46</v>
      </c>
      <c r="P1806" s="1" t="s">
        <v>46</v>
      </c>
      <c r="Q1806" s="1" t="s">
        <v>46</v>
      </c>
      <c r="R1806" s="1" t="s">
        <v>46</v>
      </c>
      <c r="S1806" s="1" t="s">
        <v>46</v>
      </c>
      <c r="T1806" s="12" t="str">
        <f>IF(OR(VOZ_WHATSAPP[[#This Row],[Brinda argumentos coherentes a la objeción]]="No Cumple",VOZ_WHATSAPP[[#This Row],[Despliegue de Beneficios y/o consecuencias]]="No Cumple"),"Sin Negocio","Negocio")</f>
        <v>Negocio</v>
      </c>
      <c r="U1806" s="1" t="s">
        <v>48</v>
      </c>
      <c r="V1806" s="1" t="s">
        <v>48</v>
      </c>
      <c r="W1806" s="1" t="s">
        <v>48</v>
      </c>
      <c r="X1806" s="12" t="str">
        <f>IF(OR(VOZ_WHATSAPP[[#This Row],[Confirma Valor de pago]]="No Cumple",VOZ_WHATSAPP[[#This Row],[Confirma hora de pago]]="No Cumple",VOZ_WHATSAPP[[#This Row],[Confirma medio de pago]]="No Cumple"),"Sin Cierre","Cierre")</f>
        <v>Cierre</v>
      </c>
      <c r="Y1806" s="1" t="s">
        <v>46</v>
      </c>
      <c r="Z1806" s="1" t="s">
        <v>54</v>
      </c>
      <c r="AA1806" s="1" t="s">
        <v>46</v>
      </c>
      <c r="AB1806" s="1" t="s">
        <v>46</v>
      </c>
      <c r="AC1806" s="11" t="str">
        <f>IF(OR(VOZ_WHATSAPP[[#This Row],[La comunicación es asertiva, con respeto y evita maltrato]]="No Cumple",VOZ_WHATSAPP[[#This Row],[Cumple con las normativas legales]]="No Cumple"),"No Cumple","Cumple")</f>
        <v>Cumple</v>
      </c>
      <c r="AD1806" s="1" t="s">
        <v>46</v>
      </c>
      <c r="AE1806" s="1" t="s">
        <v>1726</v>
      </c>
      <c r="AF1806" s="4">
        <v>0.85</v>
      </c>
      <c r="AG1806" s="4">
        <f>IF(AND(VOZ_WHATSAPP[[#This Row],[Estado Cierre]]="Sin Cierre",VOZ_WHATSAPP[[#This Row],[Nota Negocio]]="Sin Negocio"),VOZ_WHATSAPP[[#This Row],[Nota]]-24%,VOZ_WHATSAPP[[#This Row],[Nota]])</f>
        <v>0.85</v>
      </c>
      <c r="AH1806" s="8">
        <f>IF(VOZ_WHATSAPP[[#This Row],[Estado Legal]]="No Cumple",0,IF(VOZ_WHATSAPP[[#This Row],[Realiza lectura de guion Legal]]="No Cumple",VOZ_WHATSAPP[[#This Row],[Nota 2]]-50%,VOZ_WHATSAPP[[#This Row],[Nota 2]]))</f>
        <v>0.85</v>
      </c>
    </row>
    <row r="1807" spans="1:34" x14ac:dyDescent="0.25">
      <c r="A1807" s="2" t="str">
        <f>VOZ_WHATSAPP[[#This Row],[ID Asesor]]&amp;VOZ_WHATSAPP[[#This Row],[Fecha Monitoreo]]</f>
        <v>308545856</v>
      </c>
      <c r="B1807" s="2">
        <v>45856</v>
      </c>
      <c r="C1807" s="1" t="s">
        <v>59</v>
      </c>
      <c r="D1807" s="1">
        <v>3085</v>
      </c>
      <c r="E1807" s="2">
        <v>45856</v>
      </c>
      <c r="F1807" s="3">
        <v>0.60416666666666663</v>
      </c>
      <c r="G1807" s="1" t="s">
        <v>43</v>
      </c>
      <c r="H1807" s="1" t="s">
        <v>44</v>
      </c>
      <c r="I1807" s="1">
        <v>1293</v>
      </c>
      <c r="J1807" s="1">
        <v>3168291911</v>
      </c>
      <c r="K1807" s="1" t="s">
        <v>45</v>
      </c>
      <c r="L1807" s="1" t="s">
        <v>46</v>
      </c>
      <c r="M1807" s="1" t="s">
        <v>48</v>
      </c>
      <c r="N1807" s="1" t="s">
        <v>46</v>
      </c>
      <c r="O1807" s="1" t="s">
        <v>46</v>
      </c>
      <c r="P1807" s="1" t="s">
        <v>46</v>
      </c>
      <c r="Q1807" s="1" t="s">
        <v>46</v>
      </c>
      <c r="R1807" s="1" t="s">
        <v>46</v>
      </c>
      <c r="S1807" s="1" t="s">
        <v>46</v>
      </c>
      <c r="T1807" s="12" t="str">
        <f>IF(OR(VOZ_WHATSAPP[[#This Row],[Brinda argumentos coherentes a la objeción]]="No Cumple",VOZ_WHATSAPP[[#This Row],[Despliegue de Beneficios y/o consecuencias]]="No Cumple"),"Sin Negocio","Negocio")</f>
        <v>Negocio</v>
      </c>
      <c r="U1807" s="1" t="s">
        <v>46</v>
      </c>
      <c r="V1807" s="1" t="s">
        <v>46</v>
      </c>
      <c r="W1807" s="1" t="s">
        <v>46</v>
      </c>
      <c r="X1807" s="12" t="str">
        <f>IF(OR(VOZ_WHATSAPP[[#This Row],[Confirma Valor de pago]]="No Cumple",VOZ_WHATSAPP[[#This Row],[Confirma hora de pago]]="No Cumple",VOZ_WHATSAPP[[#This Row],[Confirma medio de pago]]="No Cumple"),"Sin Cierre","Cierre")</f>
        <v>Cierre</v>
      </c>
      <c r="Y1807" s="1" t="s">
        <v>46</v>
      </c>
      <c r="Z1807" s="1" t="s">
        <v>46</v>
      </c>
      <c r="AA1807" s="1" t="s">
        <v>46</v>
      </c>
      <c r="AB1807" s="1" t="s">
        <v>46</v>
      </c>
      <c r="AC1807" s="11" t="str">
        <f>IF(OR(VOZ_WHATSAPP[[#This Row],[La comunicación es asertiva, con respeto y evita maltrato]]="No Cumple",VOZ_WHATSAPP[[#This Row],[Cumple con las normativas legales]]="No Cumple"),"No Cumple","Cumple")</f>
        <v>Cumple</v>
      </c>
      <c r="AD1807" s="1" t="s">
        <v>46</v>
      </c>
      <c r="AE1807" s="1" t="s">
        <v>1727</v>
      </c>
      <c r="AF1807" s="4">
        <v>1</v>
      </c>
      <c r="AG1807" s="4">
        <f>IF(AND(VOZ_WHATSAPP[[#This Row],[Estado Cierre]]="Sin Cierre",VOZ_WHATSAPP[[#This Row],[Nota Negocio]]="Sin Negocio"),VOZ_WHATSAPP[[#This Row],[Nota]]-24%,VOZ_WHATSAPP[[#This Row],[Nota]])</f>
        <v>1</v>
      </c>
      <c r="AH1807" s="8">
        <f>IF(VOZ_WHATSAPP[[#This Row],[Estado Legal]]="No Cumple",0,IF(VOZ_WHATSAPP[[#This Row],[Realiza lectura de guion Legal]]="No Cumple",VOZ_WHATSAPP[[#This Row],[Nota 2]]-50%,VOZ_WHATSAPP[[#This Row],[Nota 2]]))</f>
        <v>1</v>
      </c>
    </row>
    <row r="1808" spans="1:34" x14ac:dyDescent="0.25">
      <c r="A1808" s="2" t="str">
        <f>VOZ_WHATSAPP[[#This Row],[ID Asesor]]&amp;VOZ_WHATSAPP[[#This Row],[Fecha Monitoreo]]</f>
        <v>359945856</v>
      </c>
      <c r="B1808" s="2">
        <v>45856</v>
      </c>
      <c r="C1808" s="1" t="s">
        <v>696</v>
      </c>
      <c r="D1808" s="1">
        <v>3599</v>
      </c>
      <c r="E1808" s="2">
        <v>45856</v>
      </c>
      <c r="F1808" s="3">
        <v>0.3527777777777778</v>
      </c>
      <c r="G1808" s="1" t="s">
        <v>60</v>
      </c>
      <c r="H1808" s="1" t="s">
        <v>71</v>
      </c>
      <c r="I1808" s="1"/>
      <c r="J1808" s="1"/>
      <c r="K1808" s="1"/>
      <c r="L1808" s="1" t="s">
        <v>46</v>
      </c>
      <c r="M1808" s="1" t="s">
        <v>48</v>
      </c>
      <c r="N1808" s="1" t="s">
        <v>46</v>
      </c>
      <c r="O1808" s="1" t="s">
        <v>46</v>
      </c>
      <c r="P1808" s="1" t="s">
        <v>46</v>
      </c>
      <c r="Q1808" s="1" t="s">
        <v>48</v>
      </c>
      <c r="R1808" s="1" t="s">
        <v>48</v>
      </c>
      <c r="S1808" s="1" t="s">
        <v>46</v>
      </c>
      <c r="T1808" s="12" t="str">
        <f>IF(OR(VOZ_WHATSAPP[[#This Row],[Brinda argumentos coherentes a la objeción]]="No Cumple",VOZ_WHATSAPP[[#This Row],[Despliegue de Beneficios y/o consecuencias]]="No Cumple"),"Sin Negocio","Negocio")</f>
        <v>Negocio</v>
      </c>
      <c r="U1808" s="1" t="s">
        <v>48</v>
      </c>
      <c r="V1808" s="1" t="s">
        <v>48</v>
      </c>
      <c r="W1808" s="1" t="s">
        <v>48</v>
      </c>
      <c r="X1808" s="12" t="str">
        <f>IF(OR(VOZ_WHATSAPP[[#This Row],[Confirma Valor de pago]]="No Cumple",VOZ_WHATSAPP[[#This Row],[Confirma hora de pago]]="No Cumple",VOZ_WHATSAPP[[#This Row],[Confirma medio de pago]]="No Cumple"),"Sin Cierre","Cierre")</f>
        <v>Cierre</v>
      </c>
      <c r="Y1808" s="1" t="s">
        <v>48</v>
      </c>
      <c r="Z1808" s="1" t="s">
        <v>48</v>
      </c>
      <c r="AA1808" s="1" t="s">
        <v>46</v>
      </c>
      <c r="AB1808" s="1" t="s">
        <v>46</v>
      </c>
      <c r="AC1808" s="11" t="str">
        <f>IF(OR(VOZ_WHATSAPP[[#This Row],[La comunicación es asertiva, con respeto y evita maltrato]]="No Cumple",VOZ_WHATSAPP[[#This Row],[Cumple con las normativas legales]]="No Cumple"),"No Cumple","Cumple")</f>
        <v>Cumple</v>
      </c>
      <c r="AD1808" s="1" t="s">
        <v>46</v>
      </c>
      <c r="AE1808" s="1" t="s">
        <v>1090</v>
      </c>
      <c r="AF1808" s="4">
        <v>1</v>
      </c>
      <c r="AG1808" s="4">
        <f>IF(AND(VOZ_WHATSAPP[[#This Row],[Estado Cierre]]="Sin Cierre",VOZ_WHATSAPP[[#This Row],[Nota Negocio]]="Sin Negocio"),VOZ_WHATSAPP[[#This Row],[Nota]]-24%,VOZ_WHATSAPP[[#This Row],[Nota]])</f>
        <v>1</v>
      </c>
      <c r="AH1808" s="8">
        <f>IF(VOZ_WHATSAPP[[#This Row],[Estado Legal]]="No Cumple",0,IF(VOZ_WHATSAPP[[#This Row],[Realiza lectura de guion Legal]]="No Cumple",VOZ_WHATSAPP[[#This Row],[Nota 2]]-50%,VOZ_WHATSAPP[[#This Row],[Nota 2]]))</f>
        <v>1</v>
      </c>
    </row>
    <row r="1809" spans="1:34" x14ac:dyDescent="0.25">
      <c r="A1809" s="2" t="str">
        <f>VOZ_WHATSAPP[[#This Row],[ID Asesor]]&amp;VOZ_WHATSAPP[[#This Row],[Fecha Monitoreo]]</f>
        <v>387345856</v>
      </c>
      <c r="B1809" s="2">
        <v>45856</v>
      </c>
      <c r="C1809" s="1" t="s">
        <v>696</v>
      </c>
      <c r="D1809" s="1">
        <v>3873</v>
      </c>
      <c r="E1809" s="2">
        <v>45856</v>
      </c>
      <c r="F1809" s="3">
        <v>0.5229166666666667</v>
      </c>
      <c r="G1809" s="1" t="s">
        <v>43</v>
      </c>
      <c r="H1809" s="1" t="s">
        <v>71</v>
      </c>
      <c r="I1809" s="1"/>
      <c r="J1809" s="1"/>
      <c r="K1809" s="1"/>
      <c r="L1809" s="1" t="s">
        <v>46</v>
      </c>
      <c r="M1809" s="1" t="s">
        <v>47</v>
      </c>
      <c r="N1809" s="1" t="s">
        <v>46</v>
      </c>
      <c r="O1809" s="1" t="s">
        <v>48</v>
      </c>
      <c r="P1809" s="1" t="s">
        <v>48</v>
      </c>
      <c r="Q1809" s="1" t="s">
        <v>48</v>
      </c>
      <c r="R1809" s="1" t="s">
        <v>48</v>
      </c>
      <c r="S1809" s="1" t="s">
        <v>48</v>
      </c>
      <c r="T1809" s="12" t="str">
        <f>IF(OR(VOZ_WHATSAPP[[#This Row],[Brinda argumentos coherentes a la objeción]]="No Cumple",VOZ_WHATSAPP[[#This Row],[Despliegue de Beneficios y/o consecuencias]]="No Cumple"),"Sin Negocio","Negocio")</f>
        <v>Negocio</v>
      </c>
      <c r="U1809" s="1" t="s">
        <v>48</v>
      </c>
      <c r="V1809" s="1" t="s">
        <v>48</v>
      </c>
      <c r="W1809" s="1" t="s">
        <v>48</v>
      </c>
      <c r="X1809" s="12" t="str">
        <f>IF(OR(VOZ_WHATSAPP[[#This Row],[Confirma Valor de pago]]="No Cumple",VOZ_WHATSAPP[[#This Row],[Confirma hora de pago]]="No Cumple",VOZ_WHATSAPP[[#This Row],[Confirma medio de pago]]="No Cumple"),"Sin Cierre","Cierre")</f>
        <v>Cierre</v>
      </c>
      <c r="Y1809" s="1" t="s">
        <v>48</v>
      </c>
      <c r="Z1809" s="1" t="s">
        <v>54</v>
      </c>
      <c r="AA1809" s="1" t="s">
        <v>46</v>
      </c>
      <c r="AB1809" s="1" t="s">
        <v>46</v>
      </c>
      <c r="AC1809" s="11" t="str">
        <f>IF(OR(VOZ_WHATSAPP[[#This Row],[La comunicación es asertiva, con respeto y evita maltrato]]="No Cumple",VOZ_WHATSAPP[[#This Row],[Cumple con las normativas legales]]="No Cumple"),"No Cumple","Cumple")</f>
        <v>Cumple</v>
      </c>
      <c r="AD1809" s="1" t="s">
        <v>48</v>
      </c>
      <c r="AE1809" s="1" t="s">
        <v>1728</v>
      </c>
      <c r="AF1809" s="4">
        <v>0.81</v>
      </c>
      <c r="AG1809" s="4">
        <f>IF(AND(VOZ_WHATSAPP[[#This Row],[Estado Cierre]]="Sin Cierre",VOZ_WHATSAPP[[#This Row],[Nota Negocio]]="Sin Negocio"),VOZ_WHATSAPP[[#This Row],[Nota]]-24%,VOZ_WHATSAPP[[#This Row],[Nota]])</f>
        <v>0.81</v>
      </c>
      <c r="AH1809" s="8">
        <f>IF(VOZ_WHATSAPP[[#This Row],[Estado Legal]]="No Cumple",0,IF(VOZ_WHATSAPP[[#This Row],[Realiza lectura de guion Legal]]="No Cumple",VOZ_WHATSAPP[[#This Row],[Nota 2]]-50%,VOZ_WHATSAPP[[#This Row],[Nota 2]]))</f>
        <v>0.81</v>
      </c>
    </row>
    <row r="1810" spans="1:34" x14ac:dyDescent="0.25">
      <c r="A1810" s="2" t="str">
        <f>VOZ_WHATSAPP[[#This Row],[ID Asesor]]&amp;VOZ_WHATSAPP[[#This Row],[Fecha Monitoreo]]</f>
        <v>313345856</v>
      </c>
      <c r="B1810" s="2">
        <v>45856</v>
      </c>
      <c r="C1810" s="1" t="s">
        <v>696</v>
      </c>
      <c r="D1810" s="1">
        <v>3133</v>
      </c>
      <c r="E1810" s="2">
        <v>45855</v>
      </c>
      <c r="F1810" s="3">
        <v>0.38194444444444442</v>
      </c>
      <c r="G1810" s="1" t="s">
        <v>60</v>
      </c>
      <c r="H1810" s="1" t="s">
        <v>71</v>
      </c>
      <c r="I1810" s="1"/>
      <c r="J1810" s="1"/>
      <c r="K1810" s="1"/>
      <c r="L1810" s="1" t="s">
        <v>46</v>
      </c>
      <c r="M1810" s="1" t="s">
        <v>48</v>
      </c>
      <c r="N1810" s="1" t="s">
        <v>46</v>
      </c>
      <c r="O1810" s="1" t="s">
        <v>46</v>
      </c>
      <c r="P1810" s="1" t="s">
        <v>46</v>
      </c>
      <c r="Q1810" s="1" t="s">
        <v>46</v>
      </c>
      <c r="R1810" s="1" t="s">
        <v>46</v>
      </c>
      <c r="S1810" s="1" t="s">
        <v>46</v>
      </c>
      <c r="T1810" s="12" t="str">
        <f>IF(OR(VOZ_WHATSAPP[[#This Row],[Brinda argumentos coherentes a la objeción]]="No Cumple",VOZ_WHATSAPP[[#This Row],[Despliegue de Beneficios y/o consecuencias]]="No Cumple"),"Sin Negocio","Negocio")</f>
        <v>Negocio</v>
      </c>
      <c r="U1810" s="1" t="s">
        <v>46</v>
      </c>
      <c r="V1810" s="1" t="s">
        <v>46</v>
      </c>
      <c r="W1810" s="1" t="s">
        <v>46</v>
      </c>
      <c r="X1810" s="12" t="str">
        <f>IF(OR(VOZ_WHATSAPP[[#This Row],[Confirma Valor de pago]]="No Cumple",VOZ_WHATSAPP[[#This Row],[Confirma hora de pago]]="No Cumple",VOZ_WHATSAPP[[#This Row],[Confirma medio de pago]]="No Cumple"),"Sin Cierre","Cierre")</f>
        <v>Cierre</v>
      </c>
      <c r="Y1810" s="1" t="s">
        <v>46</v>
      </c>
      <c r="Z1810" s="1" t="s">
        <v>46</v>
      </c>
      <c r="AA1810" s="1" t="s">
        <v>46</v>
      </c>
      <c r="AB1810" s="1" t="s">
        <v>46</v>
      </c>
      <c r="AC1810" s="11" t="str">
        <f>IF(OR(VOZ_WHATSAPP[[#This Row],[La comunicación es asertiva, con respeto y evita maltrato]]="No Cumple",VOZ_WHATSAPP[[#This Row],[Cumple con las normativas legales]]="No Cumple"),"No Cumple","Cumple")</f>
        <v>Cumple</v>
      </c>
      <c r="AD1810" s="1" t="s">
        <v>46</v>
      </c>
      <c r="AE1810" s="1" t="s">
        <v>1729</v>
      </c>
      <c r="AF1810" s="4">
        <v>1</v>
      </c>
      <c r="AG1810" s="4">
        <f>IF(AND(VOZ_WHATSAPP[[#This Row],[Estado Cierre]]="Sin Cierre",VOZ_WHATSAPP[[#This Row],[Nota Negocio]]="Sin Negocio"),VOZ_WHATSAPP[[#This Row],[Nota]]-24%,VOZ_WHATSAPP[[#This Row],[Nota]])</f>
        <v>1</v>
      </c>
      <c r="AH1810" s="8">
        <f>IF(VOZ_WHATSAPP[[#This Row],[Estado Legal]]="No Cumple",0,IF(VOZ_WHATSAPP[[#This Row],[Realiza lectura de guion Legal]]="No Cumple",VOZ_WHATSAPP[[#This Row],[Nota 2]]-50%,VOZ_WHATSAPP[[#This Row],[Nota 2]]))</f>
        <v>1</v>
      </c>
    </row>
    <row r="1811" spans="1:34" x14ac:dyDescent="0.25">
      <c r="A1811" s="2" t="str">
        <f>VOZ_WHATSAPP[[#This Row],[ID Asesor]]&amp;VOZ_WHATSAPP[[#This Row],[Fecha Monitoreo]]</f>
        <v>380545856</v>
      </c>
      <c r="B1811" s="2">
        <v>45856</v>
      </c>
      <c r="C1811" s="1" t="s">
        <v>126</v>
      </c>
      <c r="D1811" s="1">
        <v>3805</v>
      </c>
      <c r="E1811" s="2">
        <v>45856</v>
      </c>
      <c r="F1811" s="3">
        <v>0.47083333333333333</v>
      </c>
      <c r="G1811" s="1" t="s">
        <v>58</v>
      </c>
      <c r="H1811" s="1" t="s">
        <v>44</v>
      </c>
      <c r="I1811" s="1">
        <v>447</v>
      </c>
      <c r="J1811" s="1">
        <v>3175496278</v>
      </c>
      <c r="K1811" s="1" t="s">
        <v>45</v>
      </c>
      <c r="L1811" s="1" t="s">
        <v>46</v>
      </c>
      <c r="M1811" s="1" t="s">
        <v>46</v>
      </c>
      <c r="N1811" s="1" t="s">
        <v>46</v>
      </c>
      <c r="O1811" s="1" t="s">
        <v>46</v>
      </c>
      <c r="P1811" s="1" t="s">
        <v>46</v>
      </c>
      <c r="Q1811" s="1" t="s">
        <v>46</v>
      </c>
      <c r="R1811" s="1" t="s">
        <v>46</v>
      </c>
      <c r="S1811" s="1" t="s">
        <v>46</v>
      </c>
      <c r="T1811" s="12" t="str">
        <f>IF(OR(VOZ_WHATSAPP[[#This Row],[Brinda argumentos coherentes a la objeción]]="No Cumple",VOZ_WHATSAPP[[#This Row],[Despliegue de Beneficios y/o consecuencias]]="No Cumple"),"Sin Negocio","Negocio")</f>
        <v>Negocio</v>
      </c>
      <c r="U1811" s="1" t="s">
        <v>48</v>
      </c>
      <c r="V1811" s="1" t="s">
        <v>48</v>
      </c>
      <c r="W1811" s="1" t="s">
        <v>48</v>
      </c>
      <c r="X1811" s="12" t="str">
        <f>IF(OR(VOZ_WHATSAPP[[#This Row],[Confirma Valor de pago]]="No Cumple",VOZ_WHATSAPP[[#This Row],[Confirma hora de pago]]="No Cumple",VOZ_WHATSAPP[[#This Row],[Confirma medio de pago]]="No Cumple"),"Sin Cierre","Cierre")</f>
        <v>Cierre</v>
      </c>
      <c r="Y1811" s="1" t="s">
        <v>46</v>
      </c>
      <c r="Z1811" s="1" t="s">
        <v>46</v>
      </c>
      <c r="AA1811" s="1" t="s">
        <v>46</v>
      </c>
      <c r="AB1811" s="1" t="s">
        <v>46</v>
      </c>
      <c r="AC1811" s="11" t="str">
        <f>IF(OR(VOZ_WHATSAPP[[#This Row],[La comunicación es asertiva, con respeto y evita maltrato]]="No Cumple",VOZ_WHATSAPP[[#This Row],[Cumple con las normativas legales]]="No Cumple"),"No Cumple","Cumple")</f>
        <v>Cumple</v>
      </c>
      <c r="AD1811" s="1" t="s">
        <v>46</v>
      </c>
      <c r="AE1811" s="1" t="s">
        <v>133</v>
      </c>
      <c r="AF1811" s="4">
        <v>1</v>
      </c>
      <c r="AG1811" s="4">
        <f>IF(AND(VOZ_WHATSAPP[[#This Row],[Estado Cierre]]="Sin Cierre",VOZ_WHATSAPP[[#This Row],[Nota Negocio]]="Sin Negocio"),VOZ_WHATSAPP[[#This Row],[Nota]]-24%,VOZ_WHATSAPP[[#This Row],[Nota]])</f>
        <v>1</v>
      </c>
      <c r="AH1811" s="8">
        <f>IF(VOZ_WHATSAPP[[#This Row],[Estado Legal]]="No Cumple",0,IF(VOZ_WHATSAPP[[#This Row],[Realiza lectura de guion Legal]]="No Cumple",VOZ_WHATSAPP[[#This Row],[Nota 2]]-50%,VOZ_WHATSAPP[[#This Row],[Nota 2]]))</f>
        <v>1</v>
      </c>
    </row>
    <row r="1812" spans="1:34" x14ac:dyDescent="0.25">
      <c r="A1812" s="2" t="str">
        <f>VOZ_WHATSAPP[[#This Row],[ID Asesor]]&amp;VOZ_WHATSAPP[[#This Row],[Fecha Monitoreo]]</f>
        <v>364345856</v>
      </c>
      <c r="B1812" s="2">
        <v>45856</v>
      </c>
      <c r="C1812" s="1" t="s">
        <v>696</v>
      </c>
      <c r="D1812" s="1">
        <v>3643</v>
      </c>
      <c r="E1812" s="2">
        <v>45856</v>
      </c>
      <c r="F1812" s="3">
        <v>0.47569444444444442</v>
      </c>
      <c r="G1812" s="1" t="s">
        <v>43</v>
      </c>
      <c r="H1812" s="1" t="s">
        <v>71</v>
      </c>
      <c r="I1812" s="1"/>
      <c r="J1812" s="1"/>
      <c r="K1812" s="1"/>
      <c r="L1812" s="1" t="s">
        <v>46</v>
      </c>
      <c r="M1812" s="1" t="s">
        <v>48</v>
      </c>
      <c r="N1812" s="1" t="s">
        <v>46</v>
      </c>
      <c r="O1812" s="1" t="s">
        <v>46</v>
      </c>
      <c r="P1812" s="1" t="s">
        <v>46</v>
      </c>
      <c r="Q1812" s="1" t="s">
        <v>46</v>
      </c>
      <c r="R1812" s="1" t="s">
        <v>48</v>
      </c>
      <c r="S1812" s="1" t="s">
        <v>46</v>
      </c>
      <c r="T1812" s="12" t="str">
        <f>IF(OR(VOZ_WHATSAPP[[#This Row],[Brinda argumentos coherentes a la objeción]]="No Cumple",VOZ_WHATSAPP[[#This Row],[Despliegue de Beneficios y/o consecuencias]]="No Cumple"),"Sin Negocio","Negocio")</f>
        <v>Negocio</v>
      </c>
      <c r="U1812" s="1" t="s">
        <v>46</v>
      </c>
      <c r="V1812" s="1" t="s">
        <v>46</v>
      </c>
      <c r="W1812" s="1" t="s">
        <v>46</v>
      </c>
      <c r="X1812" s="12" t="str">
        <f>IF(OR(VOZ_WHATSAPP[[#This Row],[Confirma Valor de pago]]="No Cumple",VOZ_WHATSAPP[[#This Row],[Confirma hora de pago]]="No Cumple",VOZ_WHATSAPP[[#This Row],[Confirma medio de pago]]="No Cumple"),"Sin Cierre","Cierre")</f>
        <v>Cierre</v>
      </c>
      <c r="Y1812" s="1" t="s">
        <v>54</v>
      </c>
      <c r="Z1812" s="1" t="s">
        <v>54</v>
      </c>
      <c r="AA1812" s="1" t="s">
        <v>46</v>
      </c>
      <c r="AB1812" s="1" t="s">
        <v>54</v>
      </c>
      <c r="AC1812" s="11" t="str">
        <f>IF(OR(VOZ_WHATSAPP[[#This Row],[La comunicación es asertiva, con respeto y evita maltrato]]="No Cumple",VOZ_WHATSAPP[[#This Row],[Cumple con las normativas legales]]="No Cumple"),"No Cumple","Cumple")</f>
        <v>No Cumple</v>
      </c>
      <c r="AD1812" s="1" t="s">
        <v>46</v>
      </c>
      <c r="AE1812" s="1" t="s">
        <v>1730</v>
      </c>
      <c r="AF1812" s="4">
        <v>0.77</v>
      </c>
      <c r="AG1812" s="4">
        <f>IF(AND(VOZ_WHATSAPP[[#This Row],[Estado Cierre]]="Sin Cierre",VOZ_WHATSAPP[[#This Row],[Nota Negocio]]="Sin Negocio"),VOZ_WHATSAPP[[#This Row],[Nota]]-24%,VOZ_WHATSAPP[[#This Row],[Nota]])</f>
        <v>0.77</v>
      </c>
      <c r="AH1812" s="8">
        <f>IF(VOZ_WHATSAPP[[#This Row],[Estado Legal]]="No Cumple",0,IF(VOZ_WHATSAPP[[#This Row],[Realiza lectura de guion Legal]]="No Cumple",VOZ_WHATSAPP[[#This Row],[Nota 2]]-50%,VOZ_WHATSAPP[[#This Row],[Nota 2]]))</f>
        <v>0</v>
      </c>
    </row>
    <row r="1813" spans="1:34" x14ac:dyDescent="0.25">
      <c r="A1813" s="2" t="str">
        <f>VOZ_WHATSAPP[[#This Row],[ID Asesor]]&amp;VOZ_WHATSAPP[[#This Row],[Fecha Monitoreo]]</f>
        <v>373345856</v>
      </c>
      <c r="B1813" s="2">
        <v>45856</v>
      </c>
      <c r="C1813" s="1" t="s">
        <v>50</v>
      </c>
      <c r="D1813" s="1">
        <v>3733</v>
      </c>
      <c r="E1813" s="2">
        <v>45856</v>
      </c>
      <c r="F1813" s="3">
        <v>0.53749999999999998</v>
      </c>
      <c r="G1813" s="1" t="s">
        <v>58</v>
      </c>
      <c r="H1813" s="1" t="s">
        <v>71</v>
      </c>
      <c r="I1813" s="1"/>
      <c r="J1813" s="1"/>
      <c r="K1813" s="1"/>
      <c r="L1813" s="1" t="s">
        <v>47</v>
      </c>
      <c r="M1813" s="1" t="s">
        <v>47</v>
      </c>
      <c r="N1813" s="1" t="s">
        <v>46</v>
      </c>
      <c r="O1813" s="1" t="s">
        <v>54</v>
      </c>
      <c r="P1813" s="1" t="s">
        <v>54</v>
      </c>
      <c r="Q1813" s="1" t="s">
        <v>48</v>
      </c>
      <c r="R1813" s="1" t="s">
        <v>47</v>
      </c>
      <c r="S1813" s="1" t="s">
        <v>48</v>
      </c>
      <c r="T1813" s="12" t="str">
        <f>IF(OR(VOZ_WHATSAPP[[#This Row],[Brinda argumentos coherentes a la objeción]]="No Cumple",VOZ_WHATSAPP[[#This Row],[Despliegue de Beneficios y/o consecuencias]]="No Cumple"),"Sin Negocio","Negocio")</f>
        <v>Sin Negocio</v>
      </c>
      <c r="U1813" s="1" t="s">
        <v>47</v>
      </c>
      <c r="V1813" s="1" t="s">
        <v>47</v>
      </c>
      <c r="W1813" s="1" t="s">
        <v>47</v>
      </c>
      <c r="X1813" s="12" t="str">
        <f>IF(OR(VOZ_WHATSAPP[[#This Row],[Confirma Valor de pago]]="No Cumple",VOZ_WHATSAPP[[#This Row],[Confirma hora de pago]]="No Cumple",VOZ_WHATSAPP[[#This Row],[Confirma medio de pago]]="No Cumple"),"Sin Cierre","Cierre")</f>
        <v>Sin Cierre</v>
      </c>
      <c r="Y1813" s="1" t="s">
        <v>54</v>
      </c>
      <c r="Z1813" s="1" t="s">
        <v>54</v>
      </c>
      <c r="AA1813" s="1" t="s">
        <v>46</v>
      </c>
      <c r="AB1813" s="1" t="s">
        <v>54</v>
      </c>
      <c r="AC1813" s="11" t="str">
        <f>IF(OR(VOZ_WHATSAPP[[#This Row],[La comunicación es asertiva, con respeto y evita maltrato]]="No Cumple",VOZ_WHATSAPP[[#This Row],[Cumple con las normativas legales]]="No Cumple"),"No Cumple","Cumple")</f>
        <v>No Cumple</v>
      </c>
      <c r="AD1813" s="1" t="s">
        <v>47</v>
      </c>
      <c r="AE1813" s="1" t="s">
        <v>1731</v>
      </c>
      <c r="AF1813" s="4">
        <v>0.25</v>
      </c>
      <c r="AG1813" s="4">
        <f>IF(AND(VOZ_WHATSAPP[[#This Row],[Estado Cierre]]="Sin Cierre",VOZ_WHATSAPP[[#This Row],[Nota Negocio]]="Sin Negocio"),VOZ_WHATSAPP[[#This Row],[Nota]]-24%,VOZ_WHATSAPP[[#This Row],[Nota]])</f>
        <v>1.0000000000000009E-2</v>
      </c>
      <c r="AH1813" s="8">
        <f>IF(VOZ_WHATSAPP[[#This Row],[Estado Legal]]="No Cumple",0,IF(VOZ_WHATSAPP[[#This Row],[Realiza lectura de guion Legal]]="No Cumple",VOZ_WHATSAPP[[#This Row],[Nota 2]]-50%,VOZ_WHATSAPP[[#This Row],[Nota 2]]))</f>
        <v>0</v>
      </c>
    </row>
    <row r="1814" spans="1:34" x14ac:dyDescent="0.25">
      <c r="A1814" s="2" t="str">
        <f>VOZ_WHATSAPP[[#This Row],[ID Asesor]]&amp;VOZ_WHATSAPP[[#This Row],[Fecha Monitoreo]]</f>
        <v>388945856</v>
      </c>
      <c r="B1814" s="2">
        <v>45856</v>
      </c>
      <c r="C1814" s="1" t="s">
        <v>59</v>
      </c>
      <c r="D1814" s="1">
        <v>3889</v>
      </c>
      <c r="E1814" s="2">
        <v>45856</v>
      </c>
      <c r="F1814" s="3">
        <v>0.52916666666666667</v>
      </c>
      <c r="G1814" s="1" t="s">
        <v>43</v>
      </c>
      <c r="H1814" s="1" t="s">
        <v>71</v>
      </c>
      <c r="I1814" s="1"/>
      <c r="J1814" s="1"/>
      <c r="K1814" s="1"/>
      <c r="L1814" s="1" t="s">
        <v>46</v>
      </c>
      <c r="M1814" s="1" t="s">
        <v>47</v>
      </c>
      <c r="N1814" s="1" t="s">
        <v>46</v>
      </c>
      <c r="O1814" s="1" t="s">
        <v>48</v>
      </c>
      <c r="P1814" s="1" t="s">
        <v>48</v>
      </c>
      <c r="Q1814" s="1" t="s">
        <v>46</v>
      </c>
      <c r="R1814" s="1" t="s">
        <v>46</v>
      </c>
      <c r="S1814" s="1" t="s">
        <v>46</v>
      </c>
      <c r="T1814" s="12" t="str">
        <f>IF(OR(VOZ_WHATSAPP[[#This Row],[Brinda argumentos coherentes a la objeción]]="No Cumple",VOZ_WHATSAPP[[#This Row],[Despliegue de Beneficios y/o consecuencias]]="No Cumple"),"Sin Negocio","Negocio")</f>
        <v>Negocio</v>
      </c>
      <c r="U1814" s="1" t="s">
        <v>46</v>
      </c>
      <c r="V1814" s="1" t="s">
        <v>46</v>
      </c>
      <c r="W1814" s="1" t="s">
        <v>46</v>
      </c>
      <c r="X1814" s="12" t="str">
        <f>IF(OR(VOZ_WHATSAPP[[#This Row],[Confirma Valor de pago]]="No Cumple",VOZ_WHATSAPP[[#This Row],[Confirma hora de pago]]="No Cumple",VOZ_WHATSAPP[[#This Row],[Confirma medio de pago]]="No Cumple"),"Sin Cierre","Cierre")</f>
        <v>Cierre</v>
      </c>
      <c r="Y1814" s="1" t="s">
        <v>48</v>
      </c>
      <c r="Z1814" s="1" t="s">
        <v>46</v>
      </c>
      <c r="AA1814" s="1" t="s">
        <v>46</v>
      </c>
      <c r="AB1814" s="1" t="s">
        <v>46</v>
      </c>
      <c r="AC1814" s="11" t="str">
        <f>IF(OR(VOZ_WHATSAPP[[#This Row],[La comunicación es asertiva, con respeto y evita maltrato]]="No Cumple",VOZ_WHATSAPP[[#This Row],[Cumple con las normativas legales]]="No Cumple"),"No Cumple","Cumple")</f>
        <v>Cumple</v>
      </c>
      <c r="AD1814" s="1" t="s">
        <v>48</v>
      </c>
      <c r="AE1814" s="1" t="s">
        <v>1732</v>
      </c>
      <c r="AF1814" s="4">
        <v>0.96</v>
      </c>
      <c r="AG1814" s="4">
        <f>IF(AND(VOZ_WHATSAPP[[#This Row],[Estado Cierre]]="Sin Cierre",VOZ_WHATSAPP[[#This Row],[Nota Negocio]]="Sin Negocio"),VOZ_WHATSAPP[[#This Row],[Nota]]-24%,VOZ_WHATSAPP[[#This Row],[Nota]])</f>
        <v>0.96</v>
      </c>
      <c r="AH1814" s="8">
        <f>IF(VOZ_WHATSAPP[[#This Row],[Estado Legal]]="No Cumple",0,IF(VOZ_WHATSAPP[[#This Row],[Realiza lectura de guion Legal]]="No Cumple",VOZ_WHATSAPP[[#This Row],[Nota 2]]-50%,VOZ_WHATSAPP[[#This Row],[Nota 2]]))</f>
        <v>0.96</v>
      </c>
    </row>
    <row r="1815" spans="1:34" x14ac:dyDescent="0.25">
      <c r="A1815" s="2" t="str">
        <f>VOZ_WHATSAPP[[#This Row],[ID Asesor]]&amp;VOZ_WHATSAPP[[#This Row],[Fecha Monitoreo]]</f>
        <v>355145856</v>
      </c>
      <c r="B1815" s="2">
        <v>45856</v>
      </c>
      <c r="C1815" s="1" t="s">
        <v>56</v>
      </c>
      <c r="D1815" s="1">
        <v>3551</v>
      </c>
      <c r="E1815" s="2">
        <v>45856</v>
      </c>
      <c r="F1815" s="3">
        <v>0.46875</v>
      </c>
      <c r="G1815" s="1" t="s">
        <v>51</v>
      </c>
      <c r="H1815" s="1" t="s">
        <v>44</v>
      </c>
      <c r="I1815" s="1">
        <v>1140</v>
      </c>
      <c r="J1815" s="1">
        <v>3103141622</v>
      </c>
      <c r="K1815" s="1" t="s">
        <v>45</v>
      </c>
      <c r="L1815" s="1" t="s">
        <v>46</v>
      </c>
      <c r="M1815" s="1" t="s">
        <v>47</v>
      </c>
      <c r="N1815" s="1" t="s">
        <v>46</v>
      </c>
      <c r="O1815" s="1" t="s">
        <v>54</v>
      </c>
      <c r="P1815" s="1" t="s">
        <v>46</v>
      </c>
      <c r="Q1815" s="1" t="s">
        <v>46</v>
      </c>
      <c r="R1815" s="1" t="s">
        <v>46</v>
      </c>
      <c r="S1815" s="1" t="s">
        <v>46</v>
      </c>
      <c r="T1815" s="12" t="str">
        <f>IF(OR(VOZ_WHATSAPP[[#This Row],[Brinda argumentos coherentes a la objeción]]="No Cumple",VOZ_WHATSAPP[[#This Row],[Despliegue de Beneficios y/o consecuencias]]="No Cumple"),"Sin Negocio","Negocio")</f>
        <v>Negocio</v>
      </c>
      <c r="U1815" s="1" t="s">
        <v>48</v>
      </c>
      <c r="V1815" s="1" t="s">
        <v>48</v>
      </c>
      <c r="W1815" s="1" t="s">
        <v>48</v>
      </c>
      <c r="X1815" s="12" t="str">
        <f>IF(OR(VOZ_WHATSAPP[[#This Row],[Confirma Valor de pago]]="No Cumple",VOZ_WHATSAPP[[#This Row],[Confirma hora de pago]]="No Cumple",VOZ_WHATSAPP[[#This Row],[Confirma medio de pago]]="No Cumple"),"Sin Cierre","Cierre")</f>
        <v>Cierre</v>
      </c>
      <c r="Y1815" s="1" t="s">
        <v>46</v>
      </c>
      <c r="Z1815" s="1" t="s">
        <v>46</v>
      </c>
      <c r="AA1815" s="1" t="s">
        <v>46</v>
      </c>
      <c r="AB1815" s="1" t="s">
        <v>46</v>
      </c>
      <c r="AC1815" s="11" t="str">
        <f>IF(OR(VOZ_WHATSAPP[[#This Row],[La comunicación es asertiva, con respeto y evita maltrato]]="No Cumple",VOZ_WHATSAPP[[#This Row],[Cumple con las normativas legales]]="No Cumple"),"No Cumple","Cumple")</f>
        <v>Cumple</v>
      </c>
      <c r="AD1815" s="1" t="s">
        <v>46</v>
      </c>
      <c r="AE1815" s="1" t="s">
        <v>1733</v>
      </c>
      <c r="AF1815" s="4">
        <v>0.91</v>
      </c>
      <c r="AG1815" s="4">
        <f>IF(AND(VOZ_WHATSAPP[[#This Row],[Estado Cierre]]="Sin Cierre",VOZ_WHATSAPP[[#This Row],[Nota Negocio]]="Sin Negocio"),VOZ_WHATSAPP[[#This Row],[Nota]]-24%,VOZ_WHATSAPP[[#This Row],[Nota]])</f>
        <v>0.91</v>
      </c>
      <c r="AH1815" s="8">
        <f>IF(VOZ_WHATSAPP[[#This Row],[Estado Legal]]="No Cumple",0,IF(VOZ_WHATSAPP[[#This Row],[Realiza lectura de guion Legal]]="No Cumple",VOZ_WHATSAPP[[#This Row],[Nota 2]]-50%,VOZ_WHATSAPP[[#This Row],[Nota 2]]))</f>
        <v>0.91</v>
      </c>
    </row>
    <row r="1816" spans="1:34" x14ac:dyDescent="0.25">
      <c r="A1816" s="2" t="str">
        <f>VOZ_WHATSAPP[[#This Row],[ID Asesor]]&amp;VOZ_WHATSAPP[[#This Row],[Fecha Monitoreo]]</f>
        <v>312845856</v>
      </c>
      <c r="B1816" s="2">
        <v>45856</v>
      </c>
      <c r="C1816" s="1" t="s">
        <v>56</v>
      </c>
      <c r="D1816" s="1">
        <v>3128</v>
      </c>
      <c r="E1816" s="2">
        <v>45856</v>
      </c>
      <c r="F1816" s="3">
        <v>0.62291666666666667</v>
      </c>
      <c r="G1816" s="1" t="s">
        <v>60</v>
      </c>
      <c r="H1816" s="1" t="s">
        <v>44</v>
      </c>
      <c r="I1816" s="1">
        <v>1405</v>
      </c>
      <c r="J1816" s="1">
        <v>3102295149</v>
      </c>
      <c r="K1816" s="1" t="s">
        <v>45</v>
      </c>
      <c r="L1816" s="1" t="s">
        <v>46</v>
      </c>
      <c r="M1816" s="1" t="s">
        <v>47</v>
      </c>
      <c r="N1816" s="1" t="s">
        <v>46</v>
      </c>
      <c r="O1816" s="1" t="s">
        <v>46</v>
      </c>
      <c r="P1816" s="1" t="s">
        <v>46</v>
      </c>
      <c r="Q1816" s="1" t="s">
        <v>48</v>
      </c>
      <c r="R1816" s="1" t="s">
        <v>48</v>
      </c>
      <c r="S1816" s="1" t="s">
        <v>48</v>
      </c>
      <c r="T1816" s="12" t="str">
        <f>IF(OR(VOZ_WHATSAPP[[#This Row],[Brinda argumentos coherentes a la objeción]]="No Cumple",VOZ_WHATSAPP[[#This Row],[Despliegue de Beneficios y/o consecuencias]]="No Cumple"),"Sin Negocio","Negocio")</f>
        <v>Negocio</v>
      </c>
      <c r="U1816" s="1" t="s">
        <v>46</v>
      </c>
      <c r="V1816" s="1" t="s">
        <v>46</v>
      </c>
      <c r="W1816" s="1" t="s">
        <v>46</v>
      </c>
      <c r="X1816" s="12" t="str">
        <f>IF(OR(VOZ_WHATSAPP[[#This Row],[Confirma Valor de pago]]="No Cumple",VOZ_WHATSAPP[[#This Row],[Confirma hora de pago]]="No Cumple",VOZ_WHATSAPP[[#This Row],[Confirma medio de pago]]="No Cumple"),"Sin Cierre","Cierre")</f>
        <v>Cierre</v>
      </c>
      <c r="Y1816" s="1" t="s">
        <v>46</v>
      </c>
      <c r="Z1816" s="1" t="s">
        <v>46</v>
      </c>
      <c r="AA1816" s="1" t="s">
        <v>46</v>
      </c>
      <c r="AB1816" s="1" t="s">
        <v>46</v>
      </c>
      <c r="AC1816" s="11" t="str">
        <f>IF(OR(VOZ_WHATSAPP[[#This Row],[La comunicación es asertiva, con respeto y evita maltrato]]="No Cumple",VOZ_WHATSAPP[[#This Row],[Cumple con las normativas legales]]="No Cumple"),"No Cumple","Cumple")</f>
        <v>Cumple</v>
      </c>
      <c r="AD1816" s="1" t="s">
        <v>46</v>
      </c>
      <c r="AE1816" s="1" t="s">
        <v>1734</v>
      </c>
      <c r="AF1816" s="4">
        <v>0.96</v>
      </c>
      <c r="AG1816" s="4">
        <f>IF(AND(VOZ_WHATSAPP[[#This Row],[Estado Cierre]]="Sin Cierre",VOZ_WHATSAPP[[#This Row],[Nota Negocio]]="Sin Negocio"),VOZ_WHATSAPP[[#This Row],[Nota]]-24%,VOZ_WHATSAPP[[#This Row],[Nota]])</f>
        <v>0.96</v>
      </c>
      <c r="AH1816" s="8">
        <f>IF(VOZ_WHATSAPP[[#This Row],[Estado Legal]]="No Cumple",0,IF(VOZ_WHATSAPP[[#This Row],[Realiza lectura de guion Legal]]="No Cumple",VOZ_WHATSAPP[[#This Row],[Nota 2]]-50%,VOZ_WHATSAPP[[#This Row],[Nota 2]]))</f>
        <v>0.96</v>
      </c>
    </row>
    <row r="1817" spans="1:34" x14ac:dyDescent="0.25">
      <c r="A1817" s="2" t="str">
        <f>VOZ_WHATSAPP[[#This Row],[ID Asesor]]&amp;VOZ_WHATSAPP[[#This Row],[Fecha Monitoreo]]</f>
        <v>399645856</v>
      </c>
      <c r="B1817" s="2">
        <v>45856</v>
      </c>
      <c r="C1817" s="1" t="s">
        <v>59</v>
      </c>
      <c r="D1817" s="1">
        <v>3996</v>
      </c>
      <c r="E1817" s="2">
        <v>45856</v>
      </c>
      <c r="F1817" s="3">
        <v>0.65347222222222223</v>
      </c>
      <c r="G1817" s="1" t="s">
        <v>60</v>
      </c>
      <c r="H1817" s="1" t="s">
        <v>71</v>
      </c>
      <c r="I1817" s="1"/>
      <c r="J1817" s="1"/>
      <c r="K1817" s="1"/>
      <c r="L1817" s="1" t="s">
        <v>47</v>
      </c>
      <c r="M1817" s="1" t="s">
        <v>47</v>
      </c>
      <c r="N1817" s="1" t="s">
        <v>46</v>
      </c>
      <c r="O1817" s="1" t="s">
        <v>46</v>
      </c>
      <c r="P1817" s="1" t="s">
        <v>46</v>
      </c>
      <c r="Q1817" s="1" t="s">
        <v>46</v>
      </c>
      <c r="R1817" s="1" t="s">
        <v>46</v>
      </c>
      <c r="S1817" s="1" t="s">
        <v>48</v>
      </c>
      <c r="T1817" s="12" t="str">
        <f>IF(OR(VOZ_WHATSAPP[[#This Row],[Brinda argumentos coherentes a la objeción]]="No Cumple",VOZ_WHATSAPP[[#This Row],[Despliegue de Beneficios y/o consecuencias]]="No Cumple"),"Sin Negocio","Negocio")</f>
        <v>Negocio</v>
      </c>
      <c r="U1817" s="1" t="s">
        <v>46</v>
      </c>
      <c r="V1817" s="1" t="s">
        <v>46</v>
      </c>
      <c r="W1817" s="1" t="s">
        <v>46</v>
      </c>
      <c r="X1817" s="12" t="str">
        <f>IF(OR(VOZ_WHATSAPP[[#This Row],[Confirma Valor de pago]]="No Cumple",VOZ_WHATSAPP[[#This Row],[Confirma hora de pago]]="No Cumple",VOZ_WHATSAPP[[#This Row],[Confirma medio de pago]]="No Cumple"),"Sin Cierre","Cierre")</f>
        <v>Cierre</v>
      </c>
      <c r="Y1817" s="1" t="s">
        <v>48</v>
      </c>
      <c r="Z1817" s="1" t="s">
        <v>46</v>
      </c>
      <c r="AA1817" s="1" t="s">
        <v>46</v>
      </c>
      <c r="AB1817" s="1" t="s">
        <v>46</v>
      </c>
      <c r="AC1817" s="11" t="str">
        <f>IF(OR(VOZ_WHATSAPP[[#This Row],[La comunicación es asertiva, con respeto y evita maltrato]]="No Cumple",VOZ_WHATSAPP[[#This Row],[Cumple con las normativas legales]]="No Cumple"),"No Cumple","Cumple")</f>
        <v>Cumple</v>
      </c>
      <c r="AD1817" s="1" t="s">
        <v>46</v>
      </c>
      <c r="AE1817" s="1" t="s">
        <v>1735</v>
      </c>
      <c r="AF1817" s="4">
        <v>0.92</v>
      </c>
      <c r="AG1817" s="4">
        <f>IF(AND(VOZ_WHATSAPP[[#This Row],[Estado Cierre]]="Sin Cierre",VOZ_WHATSAPP[[#This Row],[Nota Negocio]]="Sin Negocio"),VOZ_WHATSAPP[[#This Row],[Nota]]-24%,VOZ_WHATSAPP[[#This Row],[Nota]])</f>
        <v>0.92</v>
      </c>
      <c r="AH1817" s="8">
        <f>IF(VOZ_WHATSAPP[[#This Row],[Estado Legal]]="No Cumple",0,IF(VOZ_WHATSAPP[[#This Row],[Realiza lectura de guion Legal]]="No Cumple",VOZ_WHATSAPP[[#This Row],[Nota 2]]-50%,VOZ_WHATSAPP[[#This Row],[Nota 2]]))</f>
        <v>0.92</v>
      </c>
    </row>
    <row r="1818" spans="1:34" x14ac:dyDescent="0.25">
      <c r="A1818" s="2" t="str">
        <f>VOZ_WHATSAPP[[#This Row],[ID Asesor]]&amp;VOZ_WHATSAPP[[#This Row],[Fecha Monitoreo]]</f>
        <v>356945856</v>
      </c>
      <c r="B1818" s="2">
        <v>45856</v>
      </c>
      <c r="C1818" s="1" t="s">
        <v>56</v>
      </c>
      <c r="D1818" s="1">
        <v>3569</v>
      </c>
      <c r="E1818" s="2">
        <v>45856</v>
      </c>
      <c r="F1818" s="3">
        <v>0.51597222222222228</v>
      </c>
      <c r="G1818" s="1" t="s">
        <v>51</v>
      </c>
      <c r="H1818" s="1" t="s">
        <v>71</v>
      </c>
      <c r="I1818" s="1"/>
      <c r="J1818" s="1"/>
      <c r="K1818" s="1"/>
      <c r="L1818" s="1" t="s">
        <v>46</v>
      </c>
      <c r="M1818" s="1" t="s">
        <v>48</v>
      </c>
      <c r="N1818" s="1" t="s">
        <v>46</v>
      </c>
      <c r="O1818" s="1" t="s">
        <v>46</v>
      </c>
      <c r="P1818" s="1" t="s">
        <v>46</v>
      </c>
      <c r="Q1818" s="1" t="s">
        <v>48</v>
      </c>
      <c r="R1818" s="1" t="s">
        <v>48</v>
      </c>
      <c r="S1818" s="1" t="s">
        <v>48</v>
      </c>
      <c r="T1818" s="12" t="str">
        <f>IF(OR(VOZ_WHATSAPP[[#This Row],[Brinda argumentos coherentes a la objeción]]="No Cumple",VOZ_WHATSAPP[[#This Row],[Despliegue de Beneficios y/o consecuencias]]="No Cumple"),"Sin Negocio","Negocio")</f>
        <v>Negocio</v>
      </c>
      <c r="U1818" s="1" t="s">
        <v>46</v>
      </c>
      <c r="V1818" s="1" t="s">
        <v>46</v>
      </c>
      <c r="W1818" s="1" t="s">
        <v>46</v>
      </c>
      <c r="X1818" s="12" t="str">
        <f>IF(OR(VOZ_WHATSAPP[[#This Row],[Confirma Valor de pago]]="No Cumple",VOZ_WHATSAPP[[#This Row],[Confirma hora de pago]]="No Cumple",VOZ_WHATSAPP[[#This Row],[Confirma medio de pago]]="No Cumple"),"Sin Cierre","Cierre")</f>
        <v>Cierre</v>
      </c>
      <c r="Y1818" s="1" t="s">
        <v>48</v>
      </c>
      <c r="Z1818" s="1" t="s">
        <v>46</v>
      </c>
      <c r="AA1818" s="1" t="s">
        <v>46</v>
      </c>
      <c r="AB1818" s="1" t="s">
        <v>46</v>
      </c>
      <c r="AC1818" s="11" t="str">
        <f>IF(OR(VOZ_WHATSAPP[[#This Row],[La comunicación es asertiva, con respeto y evita maltrato]]="No Cumple",VOZ_WHATSAPP[[#This Row],[Cumple con las normativas legales]]="No Cumple"),"No Cumple","Cumple")</f>
        <v>Cumple</v>
      </c>
      <c r="AD1818" s="1" t="s">
        <v>46</v>
      </c>
      <c r="AE1818" s="1" t="s">
        <v>1736</v>
      </c>
      <c r="AF1818" s="4">
        <v>1</v>
      </c>
      <c r="AG1818" s="4">
        <f>IF(AND(VOZ_WHATSAPP[[#This Row],[Estado Cierre]]="Sin Cierre",VOZ_WHATSAPP[[#This Row],[Nota Negocio]]="Sin Negocio"),VOZ_WHATSAPP[[#This Row],[Nota]]-24%,VOZ_WHATSAPP[[#This Row],[Nota]])</f>
        <v>1</v>
      </c>
      <c r="AH1818" s="8">
        <f>IF(VOZ_WHATSAPP[[#This Row],[Estado Legal]]="No Cumple",0,IF(VOZ_WHATSAPP[[#This Row],[Realiza lectura de guion Legal]]="No Cumple",VOZ_WHATSAPP[[#This Row],[Nota 2]]-50%,VOZ_WHATSAPP[[#This Row],[Nota 2]]))</f>
        <v>1</v>
      </c>
    </row>
    <row r="1819" spans="1:34" x14ac:dyDescent="0.25">
      <c r="A1819" s="2" t="str">
        <f>VOZ_WHATSAPP[[#This Row],[ID Asesor]]&amp;VOZ_WHATSAPP[[#This Row],[Fecha Monitoreo]]</f>
        <v>282645856</v>
      </c>
      <c r="B1819" s="2">
        <v>45856</v>
      </c>
      <c r="C1819" s="1" t="s">
        <v>56</v>
      </c>
      <c r="D1819" s="1">
        <v>2826</v>
      </c>
      <c r="E1819" s="2">
        <v>45856</v>
      </c>
      <c r="F1819" s="3">
        <v>0.41597222222222224</v>
      </c>
      <c r="G1819" s="1" t="s">
        <v>60</v>
      </c>
      <c r="H1819" s="1" t="s">
        <v>71</v>
      </c>
      <c r="I1819" s="1"/>
      <c r="J1819" s="1"/>
      <c r="K1819" s="1"/>
      <c r="L1819" s="1" t="s">
        <v>46</v>
      </c>
      <c r="M1819" s="1" t="s">
        <v>47</v>
      </c>
      <c r="N1819" s="1" t="s">
        <v>46</v>
      </c>
      <c r="O1819" s="1" t="s">
        <v>46</v>
      </c>
      <c r="P1819" s="1" t="s">
        <v>46</v>
      </c>
      <c r="Q1819" s="1" t="s">
        <v>48</v>
      </c>
      <c r="R1819" s="1" t="s">
        <v>48</v>
      </c>
      <c r="S1819" s="1" t="s">
        <v>46</v>
      </c>
      <c r="T1819" s="12" t="str">
        <f>IF(OR(VOZ_WHATSAPP[[#This Row],[Brinda argumentos coherentes a la objeción]]="No Cumple",VOZ_WHATSAPP[[#This Row],[Despliegue de Beneficios y/o consecuencias]]="No Cumple"),"Sin Negocio","Negocio")</f>
        <v>Negocio</v>
      </c>
      <c r="U1819" s="1" t="s">
        <v>46</v>
      </c>
      <c r="V1819" s="1" t="s">
        <v>46</v>
      </c>
      <c r="W1819" s="1" t="s">
        <v>46</v>
      </c>
      <c r="X1819" s="12" t="str">
        <f>IF(OR(VOZ_WHATSAPP[[#This Row],[Confirma Valor de pago]]="No Cumple",VOZ_WHATSAPP[[#This Row],[Confirma hora de pago]]="No Cumple",VOZ_WHATSAPP[[#This Row],[Confirma medio de pago]]="No Cumple"),"Sin Cierre","Cierre")</f>
        <v>Cierre</v>
      </c>
      <c r="Y1819" s="1" t="s">
        <v>46</v>
      </c>
      <c r="Z1819" s="1" t="s">
        <v>46</v>
      </c>
      <c r="AA1819" s="1" t="s">
        <v>46</v>
      </c>
      <c r="AB1819" s="1" t="s">
        <v>46</v>
      </c>
      <c r="AC1819" s="11" t="str">
        <f>IF(OR(VOZ_WHATSAPP[[#This Row],[La comunicación es asertiva, con respeto y evita maltrato]]="No Cumple",VOZ_WHATSAPP[[#This Row],[Cumple con las normativas legales]]="No Cumple"),"No Cumple","Cumple")</f>
        <v>Cumple</v>
      </c>
      <c r="AD1819" s="1" t="s">
        <v>46</v>
      </c>
      <c r="AE1819" s="1" t="s">
        <v>1737</v>
      </c>
      <c r="AF1819" s="4">
        <v>0.96</v>
      </c>
      <c r="AG1819" s="4">
        <f>IF(AND(VOZ_WHATSAPP[[#This Row],[Estado Cierre]]="Sin Cierre",VOZ_WHATSAPP[[#This Row],[Nota Negocio]]="Sin Negocio"),VOZ_WHATSAPP[[#This Row],[Nota]]-24%,VOZ_WHATSAPP[[#This Row],[Nota]])</f>
        <v>0.96</v>
      </c>
      <c r="AH1819" s="8">
        <f>IF(VOZ_WHATSAPP[[#This Row],[Estado Legal]]="No Cumple",0,IF(VOZ_WHATSAPP[[#This Row],[Realiza lectura de guion Legal]]="No Cumple",VOZ_WHATSAPP[[#This Row],[Nota 2]]-50%,VOZ_WHATSAPP[[#This Row],[Nota 2]]))</f>
        <v>0.96</v>
      </c>
    </row>
    <row r="1820" spans="1:34" x14ac:dyDescent="0.25">
      <c r="A1820" s="2" t="str">
        <f>VOZ_WHATSAPP[[#This Row],[ID Asesor]]&amp;VOZ_WHATSAPP[[#This Row],[Fecha Monitoreo]]</f>
        <v>378045856</v>
      </c>
      <c r="B1820" s="2">
        <v>45856</v>
      </c>
      <c r="C1820" s="1" t="s">
        <v>50</v>
      </c>
      <c r="D1820" s="1">
        <v>3780</v>
      </c>
      <c r="E1820" s="2">
        <v>45856</v>
      </c>
      <c r="F1820" s="3">
        <v>0.55347222222222225</v>
      </c>
      <c r="G1820" s="1" t="s">
        <v>60</v>
      </c>
      <c r="H1820" s="1" t="s">
        <v>71</v>
      </c>
      <c r="I1820" s="1"/>
      <c r="J1820" s="1"/>
      <c r="K1820" s="1"/>
      <c r="L1820" s="1" t="s">
        <v>47</v>
      </c>
      <c r="M1820" s="1" t="s">
        <v>46</v>
      </c>
      <c r="N1820" s="1" t="s">
        <v>46</v>
      </c>
      <c r="O1820" s="1" t="s">
        <v>54</v>
      </c>
      <c r="P1820" s="1" t="s">
        <v>54</v>
      </c>
      <c r="Q1820" s="1" t="s">
        <v>46</v>
      </c>
      <c r="R1820" s="1" t="s">
        <v>46</v>
      </c>
      <c r="S1820" s="1" t="s">
        <v>46</v>
      </c>
      <c r="T1820" s="12" t="str">
        <f>IF(OR(VOZ_WHATSAPP[[#This Row],[Brinda argumentos coherentes a la objeción]]="No Cumple",VOZ_WHATSAPP[[#This Row],[Despliegue de Beneficios y/o consecuencias]]="No Cumple"),"Sin Negocio","Negocio")</f>
        <v>Negocio</v>
      </c>
      <c r="U1820" s="1" t="s">
        <v>46</v>
      </c>
      <c r="V1820" s="1" t="s">
        <v>46</v>
      </c>
      <c r="W1820" s="1" t="s">
        <v>46</v>
      </c>
      <c r="X1820" s="12" t="str">
        <f>IF(OR(VOZ_WHATSAPP[[#This Row],[Confirma Valor de pago]]="No Cumple",VOZ_WHATSAPP[[#This Row],[Confirma hora de pago]]="No Cumple",VOZ_WHATSAPP[[#This Row],[Confirma medio de pago]]="No Cumple"),"Sin Cierre","Cierre")</f>
        <v>Cierre</v>
      </c>
      <c r="Y1820" s="1" t="s">
        <v>54</v>
      </c>
      <c r="Z1820" s="1" t="s">
        <v>54</v>
      </c>
      <c r="AA1820" s="1" t="s">
        <v>46</v>
      </c>
      <c r="AB1820" s="1" t="s">
        <v>54</v>
      </c>
      <c r="AC1820" s="11" t="str">
        <f>IF(OR(VOZ_WHATSAPP[[#This Row],[La comunicación es asertiva, con respeto y evita maltrato]]="No Cumple",VOZ_WHATSAPP[[#This Row],[Cumple con las normativas legales]]="No Cumple"),"No Cumple","Cumple")</f>
        <v>No Cumple</v>
      </c>
      <c r="AD1820" s="1" t="s">
        <v>46</v>
      </c>
      <c r="AE1820" s="1" t="s">
        <v>1738</v>
      </c>
      <c r="AF1820" s="4">
        <v>0.63</v>
      </c>
      <c r="AG1820" s="4">
        <f>IF(AND(VOZ_WHATSAPP[[#This Row],[Estado Cierre]]="Sin Cierre",VOZ_WHATSAPP[[#This Row],[Nota Negocio]]="Sin Negocio"),VOZ_WHATSAPP[[#This Row],[Nota]]-24%,VOZ_WHATSAPP[[#This Row],[Nota]])</f>
        <v>0.63</v>
      </c>
      <c r="AH1820" s="8">
        <f>IF(VOZ_WHATSAPP[[#This Row],[Estado Legal]]="No Cumple",0,IF(VOZ_WHATSAPP[[#This Row],[Realiza lectura de guion Legal]]="No Cumple",VOZ_WHATSAPP[[#This Row],[Nota 2]]-50%,VOZ_WHATSAPP[[#This Row],[Nota 2]]))</f>
        <v>0</v>
      </c>
    </row>
    <row r="1821" spans="1:34" x14ac:dyDescent="0.25">
      <c r="A1821" s="2" t="str">
        <f>VOZ_WHATSAPP[[#This Row],[ID Asesor]]&amp;VOZ_WHATSAPP[[#This Row],[Fecha Monitoreo]]</f>
        <v>398545856</v>
      </c>
      <c r="B1821" s="2">
        <v>45856</v>
      </c>
      <c r="C1821" s="1" t="s">
        <v>59</v>
      </c>
      <c r="D1821" s="1">
        <v>3985</v>
      </c>
      <c r="E1821" s="2">
        <v>45856</v>
      </c>
      <c r="F1821" s="3">
        <v>0.57777777777777772</v>
      </c>
      <c r="G1821" s="1" t="s">
        <v>43</v>
      </c>
      <c r="H1821" s="1" t="s">
        <v>71</v>
      </c>
      <c r="I1821" s="1"/>
      <c r="J1821" s="1"/>
      <c r="K1821" s="1"/>
      <c r="L1821" s="1" t="s">
        <v>46</v>
      </c>
      <c r="M1821" s="1" t="s">
        <v>47</v>
      </c>
      <c r="N1821" s="1" t="s">
        <v>46</v>
      </c>
      <c r="O1821" s="1" t="s">
        <v>48</v>
      </c>
      <c r="P1821" s="1" t="s">
        <v>48</v>
      </c>
      <c r="Q1821" s="1" t="s">
        <v>46</v>
      </c>
      <c r="R1821" s="1" t="s">
        <v>46</v>
      </c>
      <c r="S1821" s="1" t="s">
        <v>46</v>
      </c>
      <c r="T1821" s="12" t="str">
        <f>IF(OR(VOZ_WHATSAPP[[#This Row],[Brinda argumentos coherentes a la objeción]]="No Cumple",VOZ_WHATSAPP[[#This Row],[Despliegue de Beneficios y/o consecuencias]]="No Cumple"),"Sin Negocio","Negocio")</f>
        <v>Negocio</v>
      </c>
      <c r="U1821" s="1" t="s">
        <v>46</v>
      </c>
      <c r="V1821" s="1" t="s">
        <v>46</v>
      </c>
      <c r="W1821" s="1" t="s">
        <v>46</v>
      </c>
      <c r="X1821" s="12" t="str">
        <f>IF(OR(VOZ_WHATSAPP[[#This Row],[Confirma Valor de pago]]="No Cumple",VOZ_WHATSAPP[[#This Row],[Confirma hora de pago]]="No Cumple",VOZ_WHATSAPP[[#This Row],[Confirma medio de pago]]="No Cumple"),"Sin Cierre","Cierre")</f>
        <v>Cierre</v>
      </c>
      <c r="Y1821" s="1" t="s">
        <v>48</v>
      </c>
      <c r="Z1821" s="1" t="s">
        <v>46</v>
      </c>
      <c r="AA1821" s="1" t="s">
        <v>46</v>
      </c>
      <c r="AB1821" s="1" t="s">
        <v>46</v>
      </c>
      <c r="AC1821" s="11" t="str">
        <f>IF(OR(VOZ_WHATSAPP[[#This Row],[La comunicación es asertiva, con respeto y evita maltrato]]="No Cumple",VOZ_WHATSAPP[[#This Row],[Cumple con las normativas legales]]="No Cumple"),"No Cumple","Cumple")</f>
        <v>Cumple</v>
      </c>
      <c r="AD1821" s="1" t="s">
        <v>48</v>
      </c>
      <c r="AE1821" s="1" t="s">
        <v>154</v>
      </c>
      <c r="AF1821" s="4">
        <v>0.96</v>
      </c>
      <c r="AG1821" s="4">
        <f>IF(AND(VOZ_WHATSAPP[[#This Row],[Estado Cierre]]="Sin Cierre",VOZ_WHATSAPP[[#This Row],[Nota Negocio]]="Sin Negocio"),VOZ_WHATSAPP[[#This Row],[Nota]]-24%,VOZ_WHATSAPP[[#This Row],[Nota]])</f>
        <v>0.96</v>
      </c>
      <c r="AH1821" s="8">
        <f>IF(VOZ_WHATSAPP[[#This Row],[Estado Legal]]="No Cumple",0,IF(VOZ_WHATSAPP[[#This Row],[Realiza lectura de guion Legal]]="No Cumple",VOZ_WHATSAPP[[#This Row],[Nota 2]]-50%,VOZ_WHATSAPP[[#This Row],[Nota 2]]))</f>
        <v>0.96</v>
      </c>
    </row>
    <row r="1822" spans="1:34" x14ac:dyDescent="0.25">
      <c r="A1822" s="2" t="str">
        <f>VOZ_WHATSAPP[[#This Row],[ID Asesor]]&amp;VOZ_WHATSAPP[[#This Row],[Fecha Monitoreo]]</f>
        <v>381845856</v>
      </c>
      <c r="B1822" s="2">
        <v>45856</v>
      </c>
      <c r="C1822" s="1" t="s">
        <v>42</v>
      </c>
      <c r="D1822" s="1">
        <v>3818</v>
      </c>
      <c r="E1822" s="2">
        <v>45856</v>
      </c>
      <c r="F1822" s="3">
        <v>0.53472222222222221</v>
      </c>
      <c r="G1822" s="1" t="s">
        <v>51</v>
      </c>
      <c r="H1822" s="1" t="s">
        <v>71</v>
      </c>
      <c r="I1822" s="1"/>
      <c r="J1822" s="1"/>
      <c r="K1822" s="1"/>
      <c r="L1822" s="1" t="s">
        <v>46</v>
      </c>
      <c r="M1822" s="1" t="s">
        <v>48</v>
      </c>
      <c r="N1822" s="1" t="s">
        <v>48</v>
      </c>
      <c r="O1822" s="1" t="s">
        <v>48</v>
      </c>
      <c r="P1822" s="1" t="s">
        <v>48</v>
      </c>
      <c r="Q1822" s="1" t="s">
        <v>48</v>
      </c>
      <c r="R1822" s="1" t="s">
        <v>48</v>
      </c>
      <c r="S1822" s="1" t="s">
        <v>48</v>
      </c>
      <c r="T1822" s="12" t="str">
        <f>IF(OR(VOZ_WHATSAPP[[#This Row],[Brinda argumentos coherentes a la objeción]]="No Cumple",VOZ_WHATSAPP[[#This Row],[Despliegue de Beneficios y/o consecuencias]]="No Cumple"),"Sin Negocio","Negocio")</f>
        <v>Negocio</v>
      </c>
      <c r="U1822" s="1" t="s">
        <v>48</v>
      </c>
      <c r="V1822" s="1" t="s">
        <v>48</v>
      </c>
      <c r="W1822" s="1" t="s">
        <v>48</v>
      </c>
      <c r="X1822" s="12" t="str">
        <f>IF(OR(VOZ_WHATSAPP[[#This Row],[Confirma Valor de pago]]="No Cumple",VOZ_WHATSAPP[[#This Row],[Confirma hora de pago]]="No Cumple",VOZ_WHATSAPP[[#This Row],[Confirma medio de pago]]="No Cumple"),"Sin Cierre","Cierre")</f>
        <v>Cierre</v>
      </c>
      <c r="Y1822" s="1" t="s">
        <v>54</v>
      </c>
      <c r="Z1822" s="1" t="s">
        <v>54</v>
      </c>
      <c r="AA1822" s="1" t="s">
        <v>46</v>
      </c>
      <c r="AB1822" s="1" t="s">
        <v>46</v>
      </c>
      <c r="AC1822" s="11" t="str">
        <f>IF(OR(VOZ_WHATSAPP[[#This Row],[La comunicación es asertiva, con respeto y evita maltrato]]="No Cumple",VOZ_WHATSAPP[[#This Row],[Cumple con las normativas legales]]="No Cumple"),"No Cumple","Cumple")</f>
        <v>Cumple</v>
      </c>
      <c r="AD1822" s="1" t="s">
        <v>48</v>
      </c>
      <c r="AE1822" s="1" t="s">
        <v>1739</v>
      </c>
      <c r="AF1822" s="4">
        <v>0.77</v>
      </c>
      <c r="AG1822" s="4">
        <f>IF(AND(VOZ_WHATSAPP[[#This Row],[Estado Cierre]]="Sin Cierre",VOZ_WHATSAPP[[#This Row],[Nota Negocio]]="Sin Negocio"),VOZ_WHATSAPP[[#This Row],[Nota]]-24%,VOZ_WHATSAPP[[#This Row],[Nota]])</f>
        <v>0.77</v>
      </c>
      <c r="AH1822" s="8">
        <f>IF(VOZ_WHATSAPP[[#This Row],[Estado Legal]]="No Cumple",0,IF(VOZ_WHATSAPP[[#This Row],[Realiza lectura de guion Legal]]="No Cumple",VOZ_WHATSAPP[[#This Row],[Nota 2]]-50%,VOZ_WHATSAPP[[#This Row],[Nota 2]]))</f>
        <v>0.77</v>
      </c>
    </row>
    <row r="1823" spans="1:34" x14ac:dyDescent="0.25">
      <c r="A1823" s="2" t="str">
        <f>VOZ_WHATSAPP[[#This Row],[ID Asesor]]&amp;VOZ_WHATSAPP[[#This Row],[Fecha Monitoreo]]</f>
        <v>396845856</v>
      </c>
      <c r="B1823" s="2">
        <v>45856</v>
      </c>
      <c r="C1823" s="1" t="s">
        <v>126</v>
      </c>
      <c r="D1823" s="1">
        <v>3968</v>
      </c>
      <c r="E1823" s="2">
        <v>45856</v>
      </c>
      <c r="F1823" s="3">
        <v>0.54166666666666663</v>
      </c>
      <c r="G1823" s="1" t="s">
        <v>43</v>
      </c>
      <c r="H1823" s="1" t="s">
        <v>71</v>
      </c>
      <c r="I1823" s="1"/>
      <c r="J1823" s="1"/>
      <c r="K1823" s="1"/>
      <c r="L1823" s="1" t="s">
        <v>46</v>
      </c>
      <c r="M1823" s="1" t="s">
        <v>48</v>
      </c>
      <c r="N1823" s="1" t="s">
        <v>48</v>
      </c>
      <c r="O1823" s="1" t="s">
        <v>48</v>
      </c>
      <c r="P1823" s="1" t="s">
        <v>48</v>
      </c>
      <c r="Q1823" s="1" t="s">
        <v>48</v>
      </c>
      <c r="R1823" s="1" t="s">
        <v>48</v>
      </c>
      <c r="S1823" s="1" t="s">
        <v>48</v>
      </c>
      <c r="T1823" s="12" t="str">
        <f>IF(OR(VOZ_WHATSAPP[[#This Row],[Brinda argumentos coherentes a la objeción]]="No Cumple",VOZ_WHATSAPP[[#This Row],[Despliegue de Beneficios y/o consecuencias]]="No Cumple"),"Sin Negocio","Negocio")</f>
        <v>Negocio</v>
      </c>
      <c r="U1823" s="1" t="s">
        <v>48</v>
      </c>
      <c r="V1823" s="1" t="s">
        <v>48</v>
      </c>
      <c r="W1823" s="1" t="s">
        <v>48</v>
      </c>
      <c r="X1823" s="12" t="str">
        <f>IF(OR(VOZ_WHATSAPP[[#This Row],[Confirma Valor de pago]]="No Cumple",VOZ_WHATSAPP[[#This Row],[Confirma hora de pago]]="No Cumple",VOZ_WHATSAPP[[#This Row],[Confirma medio de pago]]="No Cumple"),"Sin Cierre","Cierre")</f>
        <v>Cierre</v>
      </c>
      <c r="Y1823" s="1" t="s">
        <v>48</v>
      </c>
      <c r="Z1823" s="1" t="s">
        <v>46</v>
      </c>
      <c r="AA1823" s="1" t="s">
        <v>46</v>
      </c>
      <c r="AB1823" s="1" t="s">
        <v>46</v>
      </c>
      <c r="AC1823" s="11" t="str">
        <f>IF(OR(VOZ_WHATSAPP[[#This Row],[La comunicación es asertiva, con respeto y evita maltrato]]="No Cumple",VOZ_WHATSAPP[[#This Row],[Cumple con las normativas legales]]="No Cumple"),"No Cumple","Cumple")</f>
        <v>Cumple</v>
      </c>
      <c r="AD1823" s="1" t="s">
        <v>48</v>
      </c>
      <c r="AE1823" s="1" t="s">
        <v>133</v>
      </c>
      <c r="AF1823" s="4">
        <v>1</v>
      </c>
      <c r="AG1823" s="4">
        <f>IF(AND(VOZ_WHATSAPP[[#This Row],[Estado Cierre]]="Sin Cierre",VOZ_WHATSAPP[[#This Row],[Nota Negocio]]="Sin Negocio"),VOZ_WHATSAPP[[#This Row],[Nota]]-24%,VOZ_WHATSAPP[[#This Row],[Nota]])</f>
        <v>1</v>
      </c>
      <c r="AH1823" s="8">
        <f>IF(VOZ_WHATSAPP[[#This Row],[Estado Legal]]="No Cumple",0,IF(VOZ_WHATSAPP[[#This Row],[Realiza lectura de guion Legal]]="No Cumple",VOZ_WHATSAPP[[#This Row],[Nota 2]]-50%,VOZ_WHATSAPP[[#This Row],[Nota 2]]))</f>
        <v>1</v>
      </c>
    </row>
    <row r="1824" spans="1:34" x14ac:dyDescent="0.25">
      <c r="A1824" s="2" t="str">
        <f>VOZ_WHATSAPP[[#This Row],[ID Asesor]]&amp;VOZ_WHATSAPP[[#This Row],[Fecha Monitoreo]]</f>
        <v>295345856</v>
      </c>
      <c r="B1824" s="2">
        <v>45856</v>
      </c>
      <c r="C1824" s="1" t="s">
        <v>126</v>
      </c>
      <c r="D1824" s="1">
        <v>2953</v>
      </c>
      <c r="E1824" s="2">
        <v>45856</v>
      </c>
      <c r="F1824" s="3">
        <v>0.36944444444444446</v>
      </c>
      <c r="G1824" s="1" t="s">
        <v>58</v>
      </c>
      <c r="H1824" s="1" t="s">
        <v>71</v>
      </c>
      <c r="I1824" s="1"/>
      <c r="J1824" s="1"/>
      <c r="K1824" s="1"/>
      <c r="L1824" s="1" t="s">
        <v>46</v>
      </c>
      <c r="M1824" s="1" t="s">
        <v>48</v>
      </c>
      <c r="N1824" s="1" t="s">
        <v>46</v>
      </c>
      <c r="O1824" s="1" t="s">
        <v>46</v>
      </c>
      <c r="P1824" s="1" t="s">
        <v>46</v>
      </c>
      <c r="Q1824" s="1" t="s">
        <v>46</v>
      </c>
      <c r="R1824" s="1" t="s">
        <v>46</v>
      </c>
      <c r="S1824" s="1" t="s">
        <v>46</v>
      </c>
      <c r="T1824" s="12" t="str">
        <f>IF(OR(VOZ_WHATSAPP[[#This Row],[Brinda argumentos coherentes a la objeción]]="No Cumple",VOZ_WHATSAPP[[#This Row],[Despliegue de Beneficios y/o consecuencias]]="No Cumple"),"Sin Negocio","Negocio")</f>
        <v>Negocio</v>
      </c>
      <c r="U1824" s="1" t="s">
        <v>48</v>
      </c>
      <c r="V1824" s="1" t="s">
        <v>48</v>
      </c>
      <c r="W1824" s="1" t="s">
        <v>48</v>
      </c>
      <c r="X1824" s="12" t="str">
        <f>IF(OR(VOZ_WHATSAPP[[#This Row],[Confirma Valor de pago]]="No Cumple",VOZ_WHATSAPP[[#This Row],[Confirma hora de pago]]="No Cumple",VOZ_WHATSAPP[[#This Row],[Confirma medio de pago]]="No Cumple"),"Sin Cierre","Cierre")</f>
        <v>Cierre</v>
      </c>
      <c r="Y1824" s="1" t="s">
        <v>48</v>
      </c>
      <c r="Z1824" s="1" t="s">
        <v>46</v>
      </c>
      <c r="AA1824" s="1" t="s">
        <v>46</v>
      </c>
      <c r="AB1824" s="1" t="s">
        <v>46</v>
      </c>
      <c r="AC1824" s="11" t="str">
        <f>IF(OR(VOZ_WHATSAPP[[#This Row],[La comunicación es asertiva, con respeto y evita maltrato]]="No Cumple",VOZ_WHATSAPP[[#This Row],[Cumple con las normativas legales]]="No Cumple"),"No Cumple","Cumple")</f>
        <v>Cumple</v>
      </c>
      <c r="AD1824" s="1" t="s">
        <v>48</v>
      </c>
      <c r="AE1824" s="1" t="s">
        <v>131</v>
      </c>
      <c r="AF1824" s="4">
        <v>1</v>
      </c>
      <c r="AG1824" s="4">
        <f>IF(AND(VOZ_WHATSAPP[[#This Row],[Estado Cierre]]="Sin Cierre",VOZ_WHATSAPP[[#This Row],[Nota Negocio]]="Sin Negocio"),VOZ_WHATSAPP[[#This Row],[Nota]]-24%,VOZ_WHATSAPP[[#This Row],[Nota]])</f>
        <v>1</v>
      </c>
      <c r="AH1824" s="8">
        <f>IF(VOZ_WHATSAPP[[#This Row],[Estado Legal]]="No Cumple",0,IF(VOZ_WHATSAPP[[#This Row],[Realiza lectura de guion Legal]]="No Cumple",VOZ_WHATSAPP[[#This Row],[Nota 2]]-50%,VOZ_WHATSAPP[[#This Row],[Nota 2]]))</f>
        <v>1</v>
      </c>
    </row>
    <row r="1825" spans="1:34" x14ac:dyDescent="0.25">
      <c r="A1825" s="2" t="str">
        <f>VOZ_WHATSAPP[[#This Row],[ID Asesor]]&amp;VOZ_WHATSAPP[[#This Row],[Fecha Monitoreo]]</f>
        <v>343145856</v>
      </c>
      <c r="B1825" s="2">
        <v>45856</v>
      </c>
      <c r="C1825" s="1" t="s">
        <v>126</v>
      </c>
      <c r="D1825" s="1">
        <v>3431</v>
      </c>
      <c r="E1825" s="2">
        <v>45856</v>
      </c>
      <c r="F1825" s="3">
        <v>0.53333333333333333</v>
      </c>
      <c r="G1825" s="1" t="s">
        <v>58</v>
      </c>
      <c r="H1825" s="1" t="s">
        <v>71</v>
      </c>
      <c r="I1825" s="1"/>
      <c r="J1825" s="1"/>
      <c r="K1825" s="1"/>
      <c r="L1825" s="1" t="s">
        <v>46</v>
      </c>
      <c r="M1825" s="1" t="s">
        <v>48</v>
      </c>
      <c r="N1825" s="1" t="s">
        <v>46</v>
      </c>
      <c r="O1825" s="1" t="s">
        <v>46</v>
      </c>
      <c r="P1825" s="1" t="s">
        <v>46</v>
      </c>
      <c r="Q1825" s="1" t="s">
        <v>46</v>
      </c>
      <c r="R1825" s="1" t="s">
        <v>46</v>
      </c>
      <c r="S1825" s="1" t="s">
        <v>48</v>
      </c>
      <c r="T1825" s="12" t="str">
        <f>IF(OR(VOZ_WHATSAPP[[#This Row],[Brinda argumentos coherentes a la objeción]]="No Cumple",VOZ_WHATSAPP[[#This Row],[Despliegue de Beneficios y/o consecuencias]]="No Cumple"),"Sin Negocio","Negocio")</f>
        <v>Negocio</v>
      </c>
      <c r="U1825" s="1" t="s">
        <v>48</v>
      </c>
      <c r="V1825" s="1" t="s">
        <v>48</v>
      </c>
      <c r="W1825" s="1" t="s">
        <v>48</v>
      </c>
      <c r="X1825" s="12" t="str">
        <f>IF(OR(VOZ_WHATSAPP[[#This Row],[Confirma Valor de pago]]="No Cumple",VOZ_WHATSAPP[[#This Row],[Confirma hora de pago]]="No Cumple",VOZ_WHATSAPP[[#This Row],[Confirma medio de pago]]="No Cumple"),"Sin Cierre","Cierre")</f>
        <v>Cierre</v>
      </c>
      <c r="Y1825" s="1" t="s">
        <v>48</v>
      </c>
      <c r="Z1825" s="1" t="s">
        <v>46</v>
      </c>
      <c r="AA1825" s="1" t="s">
        <v>46</v>
      </c>
      <c r="AB1825" s="1" t="s">
        <v>46</v>
      </c>
      <c r="AC1825" s="11" t="str">
        <f>IF(OR(VOZ_WHATSAPP[[#This Row],[La comunicación es asertiva, con respeto y evita maltrato]]="No Cumple",VOZ_WHATSAPP[[#This Row],[Cumple con las normativas legales]]="No Cumple"),"No Cumple","Cumple")</f>
        <v>Cumple</v>
      </c>
      <c r="AD1825" s="1" t="s">
        <v>48</v>
      </c>
      <c r="AE1825" s="1" t="s">
        <v>133</v>
      </c>
      <c r="AF1825" s="4">
        <v>1</v>
      </c>
      <c r="AG1825" s="4">
        <f>IF(AND(VOZ_WHATSAPP[[#This Row],[Estado Cierre]]="Sin Cierre",VOZ_WHATSAPP[[#This Row],[Nota Negocio]]="Sin Negocio"),VOZ_WHATSAPP[[#This Row],[Nota]]-24%,VOZ_WHATSAPP[[#This Row],[Nota]])</f>
        <v>1</v>
      </c>
      <c r="AH1825" s="8">
        <f>IF(VOZ_WHATSAPP[[#This Row],[Estado Legal]]="No Cumple",0,IF(VOZ_WHATSAPP[[#This Row],[Realiza lectura de guion Legal]]="No Cumple",VOZ_WHATSAPP[[#This Row],[Nota 2]]-50%,VOZ_WHATSAPP[[#This Row],[Nota 2]]))</f>
        <v>1</v>
      </c>
    </row>
    <row r="1826" spans="1:34" x14ac:dyDescent="0.25">
      <c r="A1826" s="2" t="str">
        <f>VOZ_WHATSAPP[[#This Row],[ID Asesor]]&amp;VOZ_WHATSAPP[[#This Row],[Fecha Monitoreo]]</f>
        <v>389945857</v>
      </c>
      <c r="B1826" s="2">
        <v>45857</v>
      </c>
      <c r="C1826" s="1" t="s">
        <v>42</v>
      </c>
      <c r="D1826" s="1">
        <v>3899</v>
      </c>
      <c r="E1826" s="2">
        <v>45857</v>
      </c>
      <c r="F1826" s="3">
        <v>0.34166666666666667</v>
      </c>
      <c r="G1826" s="1" t="s">
        <v>58</v>
      </c>
      <c r="H1826" s="1" t="s">
        <v>44</v>
      </c>
      <c r="I1826" s="1">
        <v>595</v>
      </c>
      <c r="J1826" s="1">
        <v>3003385187</v>
      </c>
      <c r="K1826" s="1" t="s">
        <v>45</v>
      </c>
      <c r="L1826" s="1" t="s">
        <v>47</v>
      </c>
      <c r="M1826" s="1" t="s">
        <v>46</v>
      </c>
      <c r="N1826" s="1" t="s">
        <v>46</v>
      </c>
      <c r="O1826" s="1" t="s">
        <v>54</v>
      </c>
      <c r="P1826" s="1" t="s">
        <v>46</v>
      </c>
      <c r="Q1826" s="1" t="s">
        <v>46</v>
      </c>
      <c r="R1826" s="1" t="s">
        <v>46</v>
      </c>
      <c r="S1826" s="1" t="s">
        <v>48</v>
      </c>
      <c r="T1826" s="12" t="str">
        <f>IF(OR(VOZ_WHATSAPP[[#This Row],[Brinda argumentos coherentes a la objeción]]="No Cumple",VOZ_WHATSAPP[[#This Row],[Despliegue de Beneficios y/o consecuencias]]="No Cumple"),"Sin Negocio","Negocio")</f>
        <v>Negocio</v>
      </c>
      <c r="U1826" s="1" t="s">
        <v>46</v>
      </c>
      <c r="V1826" s="1" t="s">
        <v>46</v>
      </c>
      <c r="W1826" s="1" t="s">
        <v>46</v>
      </c>
      <c r="X1826" s="12" t="str">
        <f>IF(OR(VOZ_WHATSAPP[[#This Row],[Confirma Valor de pago]]="No Cumple",VOZ_WHATSAPP[[#This Row],[Confirma hora de pago]]="No Cumple",VOZ_WHATSAPP[[#This Row],[Confirma medio de pago]]="No Cumple"),"Sin Cierre","Cierre")</f>
        <v>Cierre</v>
      </c>
      <c r="Y1826" s="1" t="s">
        <v>46</v>
      </c>
      <c r="Z1826" s="1" t="s">
        <v>46</v>
      </c>
      <c r="AA1826" s="1" t="s">
        <v>46</v>
      </c>
      <c r="AB1826" s="1" t="s">
        <v>46</v>
      </c>
      <c r="AC1826" s="11" t="str">
        <f>IF(OR(VOZ_WHATSAPP[[#This Row],[La comunicación es asertiva, con respeto y evita maltrato]]="No Cumple",VOZ_WHATSAPP[[#This Row],[Cumple con las normativas legales]]="No Cumple"),"No Cumple","Cumple")</f>
        <v>Cumple</v>
      </c>
      <c r="AD1826" s="1" t="s">
        <v>46</v>
      </c>
      <c r="AE1826" s="1" t="s">
        <v>1740</v>
      </c>
      <c r="AF1826" s="4">
        <v>0.91</v>
      </c>
      <c r="AG1826" s="4">
        <f>IF(AND(VOZ_WHATSAPP[[#This Row],[Estado Cierre]]="Sin Cierre",VOZ_WHATSAPP[[#This Row],[Nota Negocio]]="Sin Negocio"),VOZ_WHATSAPP[[#This Row],[Nota]]-24%,VOZ_WHATSAPP[[#This Row],[Nota]])</f>
        <v>0.91</v>
      </c>
      <c r="AH1826" s="8">
        <f>IF(VOZ_WHATSAPP[[#This Row],[Estado Legal]]="No Cumple",0,IF(VOZ_WHATSAPP[[#This Row],[Realiza lectura de guion Legal]]="No Cumple",VOZ_WHATSAPP[[#This Row],[Nota 2]]-50%,VOZ_WHATSAPP[[#This Row],[Nota 2]]))</f>
        <v>0.91</v>
      </c>
    </row>
    <row r="1827" spans="1:34" x14ac:dyDescent="0.25">
      <c r="A1827" s="2" t="str">
        <f>VOZ_WHATSAPP[[#This Row],[ID Asesor]]&amp;VOZ_WHATSAPP[[#This Row],[Fecha Monitoreo]]</f>
        <v>325045857</v>
      </c>
      <c r="B1827" s="2">
        <v>45857</v>
      </c>
      <c r="C1827" s="1" t="s">
        <v>42</v>
      </c>
      <c r="D1827" s="1">
        <v>3250</v>
      </c>
      <c r="E1827" s="2">
        <v>45857</v>
      </c>
      <c r="F1827" s="3">
        <v>0.35486111111111113</v>
      </c>
      <c r="G1827" s="1" t="s">
        <v>58</v>
      </c>
      <c r="H1827" s="1" t="s">
        <v>44</v>
      </c>
      <c r="I1827" s="1">
        <v>457</v>
      </c>
      <c r="J1827" s="1">
        <v>3160552036</v>
      </c>
      <c r="K1827" s="1" t="s">
        <v>45</v>
      </c>
      <c r="L1827" s="1" t="s">
        <v>46</v>
      </c>
      <c r="M1827" s="1" t="s">
        <v>46</v>
      </c>
      <c r="N1827" s="1" t="s">
        <v>46</v>
      </c>
      <c r="O1827" s="1" t="s">
        <v>46</v>
      </c>
      <c r="P1827" s="1" t="s">
        <v>46</v>
      </c>
      <c r="Q1827" s="1" t="s">
        <v>46</v>
      </c>
      <c r="R1827" s="1" t="s">
        <v>46</v>
      </c>
      <c r="S1827" s="1" t="s">
        <v>46</v>
      </c>
      <c r="T1827" s="12" t="str">
        <f>IF(OR(VOZ_WHATSAPP[[#This Row],[Brinda argumentos coherentes a la objeción]]="No Cumple",VOZ_WHATSAPP[[#This Row],[Despliegue de Beneficios y/o consecuencias]]="No Cumple"),"Sin Negocio","Negocio")</f>
        <v>Negocio</v>
      </c>
      <c r="U1827" s="1" t="s">
        <v>48</v>
      </c>
      <c r="V1827" s="1" t="s">
        <v>48</v>
      </c>
      <c r="W1827" s="1" t="s">
        <v>48</v>
      </c>
      <c r="X1827" s="12" t="str">
        <f>IF(OR(VOZ_WHATSAPP[[#This Row],[Confirma Valor de pago]]="No Cumple",VOZ_WHATSAPP[[#This Row],[Confirma hora de pago]]="No Cumple",VOZ_WHATSAPP[[#This Row],[Confirma medio de pago]]="No Cumple"),"Sin Cierre","Cierre")</f>
        <v>Cierre</v>
      </c>
      <c r="Y1827" s="1" t="s">
        <v>46</v>
      </c>
      <c r="Z1827" s="1" t="s">
        <v>46</v>
      </c>
      <c r="AA1827" s="1" t="s">
        <v>46</v>
      </c>
      <c r="AB1827" s="1" t="s">
        <v>46</v>
      </c>
      <c r="AC1827" s="11" t="str">
        <f>IF(OR(VOZ_WHATSAPP[[#This Row],[La comunicación es asertiva, con respeto y evita maltrato]]="No Cumple",VOZ_WHATSAPP[[#This Row],[Cumple con las normativas legales]]="No Cumple"),"No Cumple","Cumple")</f>
        <v>Cumple</v>
      </c>
      <c r="AD1827" s="1" t="s">
        <v>46</v>
      </c>
      <c r="AE1827" s="1" t="s">
        <v>55</v>
      </c>
      <c r="AF1827" s="4">
        <v>1</v>
      </c>
      <c r="AG1827" s="4">
        <f>IF(AND(VOZ_WHATSAPP[[#This Row],[Estado Cierre]]="Sin Cierre",VOZ_WHATSAPP[[#This Row],[Nota Negocio]]="Sin Negocio"),VOZ_WHATSAPP[[#This Row],[Nota]]-24%,VOZ_WHATSAPP[[#This Row],[Nota]])</f>
        <v>1</v>
      </c>
      <c r="AH1827" s="8">
        <f>IF(VOZ_WHATSAPP[[#This Row],[Estado Legal]]="No Cumple",0,IF(VOZ_WHATSAPP[[#This Row],[Realiza lectura de guion Legal]]="No Cumple",VOZ_WHATSAPP[[#This Row],[Nota 2]]-50%,VOZ_WHATSAPP[[#This Row],[Nota 2]]))</f>
        <v>1</v>
      </c>
    </row>
    <row r="1828" spans="1:34" x14ac:dyDescent="0.25">
      <c r="A1828" s="2" t="str">
        <f>VOZ_WHATSAPP[[#This Row],[ID Asesor]]&amp;VOZ_WHATSAPP[[#This Row],[Fecha Monitoreo]]</f>
        <v>372545857</v>
      </c>
      <c r="B1828" s="2">
        <v>45857</v>
      </c>
      <c r="C1828" s="1" t="s">
        <v>42</v>
      </c>
      <c r="D1828" s="1">
        <v>3725</v>
      </c>
      <c r="E1828" s="2">
        <v>45857</v>
      </c>
      <c r="F1828" s="3">
        <v>0.38124999999999998</v>
      </c>
      <c r="G1828" s="1" t="s">
        <v>58</v>
      </c>
      <c r="H1828" s="1" t="s">
        <v>44</v>
      </c>
      <c r="I1828" s="1">
        <v>412</v>
      </c>
      <c r="J1828" s="1">
        <v>3155501870</v>
      </c>
      <c r="K1828" s="1" t="s">
        <v>45</v>
      </c>
      <c r="L1828" s="1" t="s">
        <v>46</v>
      </c>
      <c r="M1828" s="1" t="s">
        <v>46</v>
      </c>
      <c r="N1828" s="1" t="s">
        <v>46</v>
      </c>
      <c r="O1828" s="1" t="s">
        <v>46</v>
      </c>
      <c r="P1828" s="1" t="s">
        <v>46</v>
      </c>
      <c r="Q1828" s="1" t="s">
        <v>46</v>
      </c>
      <c r="R1828" s="1" t="s">
        <v>46</v>
      </c>
      <c r="S1828" s="1" t="s">
        <v>46</v>
      </c>
      <c r="T1828" s="12" t="str">
        <f>IF(OR(VOZ_WHATSAPP[[#This Row],[Brinda argumentos coherentes a la objeción]]="No Cumple",VOZ_WHATSAPP[[#This Row],[Despliegue de Beneficios y/o consecuencias]]="No Cumple"),"Sin Negocio","Negocio")</f>
        <v>Negocio</v>
      </c>
      <c r="U1828" s="1" t="s">
        <v>46</v>
      </c>
      <c r="V1828" s="1" t="s">
        <v>46</v>
      </c>
      <c r="W1828" s="1" t="s">
        <v>46</v>
      </c>
      <c r="X1828" s="12" t="str">
        <f>IF(OR(VOZ_WHATSAPP[[#This Row],[Confirma Valor de pago]]="No Cumple",VOZ_WHATSAPP[[#This Row],[Confirma hora de pago]]="No Cumple",VOZ_WHATSAPP[[#This Row],[Confirma medio de pago]]="No Cumple"),"Sin Cierre","Cierre")</f>
        <v>Cierre</v>
      </c>
      <c r="Y1828" s="1" t="s">
        <v>54</v>
      </c>
      <c r="Z1828" s="1" t="s">
        <v>46</v>
      </c>
      <c r="AA1828" s="1" t="s">
        <v>46</v>
      </c>
      <c r="AB1828" s="1" t="s">
        <v>46</v>
      </c>
      <c r="AC1828" s="11" t="str">
        <f>IF(OR(VOZ_WHATSAPP[[#This Row],[La comunicación es asertiva, con respeto y evita maltrato]]="No Cumple",VOZ_WHATSAPP[[#This Row],[Cumple con las normativas legales]]="No Cumple"),"No Cumple","Cumple")</f>
        <v>Cumple</v>
      </c>
      <c r="AD1828" s="1" t="s">
        <v>46</v>
      </c>
      <c r="AE1828" s="1" t="s">
        <v>1741</v>
      </c>
      <c r="AF1828" s="4">
        <v>0.92</v>
      </c>
      <c r="AG1828" s="4">
        <f>IF(AND(VOZ_WHATSAPP[[#This Row],[Estado Cierre]]="Sin Cierre",VOZ_WHATSAPP[[#This Row],[Nota Negocio]]="Sin Negocio"),VOZ_WHATSAPP[[#This Row],[Nota]]-24%,VOZ_WHATSAPP[[#This Row],[Nota]])</f>
        <v>0.92</v>
      </c>
      <c r="AH1828" s="8">
        <f>IF(VOZ_WHATSAPP[[#This Row],[Estado Legal]]="No Cumple",0,IF(VOZ_WHATSAPP[[#This Row],[Realiza lectura de guion Legal]]="No Cumple",VOZ_WHATSAPP[[#This Row],[Nota 2]]-50%,VOZ_WHATSAPP[[#This Row],[Nota 2]]))</f>
        <v>0.92</v>
      </c>
    </row>
    <row r="1829" spans="1:34" x14ac:dyDescent="0.25">
      <c r="A1829" s="2" t="str">
        <f>VOZ_WHATSAPP[[#This Row],[ID Asesor]]&amp;VOZ_WHATSAPP[[#This Row],[Fecha Monitoreo]]</f>
        <v>380445857</v>
      </c>
      <c r="B1829" s="2">
        <v>45857</v>
      </c>
      <c r="C1829" s="1" t="s">
        <v>42</v>
      </c>
      <c r="D1829" s="1">
        <v>3804</v>
      </c>
      <c r="E1829" s="2">
        <v>45857</v>
      </c>
      <c r="F1829" s="3">
        <v>0.3840277777777778</v>
      </c>
      <c r="G1829" s="1" t="s">
        <v>58</v>
      </c>
      <c r="H1829" s="1" t="s">
        <v>44</v>
      </c>
      <c r="I1829" s="1">
        <v>446</v>
      </c>
      <c r="J1829" s="1">
        <v>3113660537</v>
      </c>
      <c r="K1829" s="1" t="s">
        <v>45</v>
      </c>
      <c r="L1829" s="1" t="s">
        <v>46</v>
      </c>
      <c r="M1829" s="1" t="s">
        <v>46</v>
      </c>
      <c r="N1829" s="1" t="s">
        <v>46</v>
      </c>
      <c r="O1829" s="1" t="s">
        <v>54</v>
      </c>
      <c r="P1829" s="1" t="s">
        <v>46</v>
      </c>
      <c r="Q1829" s="1" t="s">
        <v>46</v>
      </c>
      <c r="R1829" s="1" t="s">
        <v>46</v>
      </c>
      <c r="S1829" s="1" t="s">
        <v>46</v>
      </c>
      <c r="T1829" s="12" t="str">
        <f>IF(OR(VOZ_WHATSAPP[[#This Row],[Brinda argumentos coherentes a la objeción]]="No Cumple",VOZ_WHATSAPP[[#This Row],[Despliegue de Beneficios y/o consecuencias]]="No Cumple"),"Sin Negocio","Negocio")</f>
        <v>Negocio</v>
      </c>
      <c r="U1829" s="1" t="s">
        <v>48</v>
      </c>
      <c r="V1829" s="1" t="s">
        <v>48</v>
      </c>
      <c r="W1829" s="1" t="s">
        <v>48</v>
      </c>
      <c r="X1829" s="12" t="str">
        <f>IF(OR(VOZ_WHATSAPP[[#This Row],[Confirma Valor de pago]]="No Cumple",VOZ_WHATSAPP[[#This Row],[Confirma hora de pago]]="No Cumple",VOZ_WHATSAPP[[#This Row],[Confirma medio de pago]]="No Cumple"),"Sin Cierre","Cierre")</f>
        <v>Cierre</v>
      </c>
      <c r="Y1829" s="1" t="s">
        <v>46</v>
      </c>
      <c r="Z1829" s="1" t="s">
        <v>46</v>
      </c>
      <c r="AA1829" s="1" t="s">
        <v>46</v>
      </c>
      <c r="AB1829" s="1" t="s">
        <v>46</v>
      </c>
      <c r="AC1829" s="11" t="str">
        <f>IF(OR(VOZ_WHATSAPP[[#This Row],[La comunicación es asertiva, con respeto y evita maltrato]]="No Cumple",VOZ_WHATSAPP[[#This Row],[Cumple con las normativas legales]]="No Cumple"),"No Cumple","Cumple")</f>
        <v>Cumple</v>
      </c>
      <c r="AD1829" s="1" t="s">
        <v>46</v>
      </c>
      <c r="AE1829" s="1" t="s">
        <v>1742</v>
      </c>
      <c r="AF1829" s="4">
        <v>0.95</v>
      </c>
      <c r="AG1829" s="4">
        <f>IF(AND(VOZ_WHATSAPP[[#This Row],[Estado Cierre]]="Sin Cierre",VOZ_WHATSAPP[[#This Row],[Nota Negocio]]="Sin Negocio"),VOZ_WHATSAPP[[#This Row],[Nota]]-24%,VOZ_WHATSAPP[[#This Row],[Nota]])</f>
        <v>0.95</v>
      </c>
      <c r="AH1829" s="8">
        <f>IF(VOZ_WHATSAPP[[#This Row],[Estado Legal]]="No Cumple",0,IF(VOZ_WHATSAPP[[#This Row],[Realiza lectura de guion Legal]]="No Cumple",VOZ_WHATSAPP[[#This Row],[Nota 2]]-50%,VOZ_WHATSAPP[[#This Row],[Nota 2]]))</f>
        <v>0.95</v>
      </c>
    </row>
    <row r="1830" spans="1:34" x14ac:dyDescent="0.25">
      <c r="A1830" s="2" t="str">
        <f>VOZ_WHATSAPP[[#This Row],[ID Asesor]]&amp;VOZ_WHATSAPP[[#This Row],[Fecha Monitoreo]]</f>
        <v>343145859</v>
      </c>
      <c r="B1830" s="2">
        <v>45859</v>
      </c>
      <c r="C1830" s="1" t="s">
        <v>126</v>
      </c>
      <c r="D1830" s="1">
        <v>3431</v>
      </c>
      <c r="E1830" s="2">
        <v>45859</v>
      </c>
      <c r="F1830" s="3">
        <v>0.32708333333333334</v>
      </c>
      <c r="G1830" s="1" t="s">
        <v>58</v>
      </c>
      <c r="H1830" s="1" t="s">
        <v>44</v>
      </c>
      <c r="I1830" s="1">
        <v>571</v>
      </c>
      <c r="J1830" s="1">
        <v>3209137929</v>
      </c>
      <c r="K1830" s="1" t="s">
        <v>45</v>
      </c>
      <c r="L1830" s="1" t="s">
        <v>46</v>
      </c>
      <c r="M1830" s="1" t="s">
        <v>46</v>
      </c>
      <c r="N1830" s="1" t="s">
        <v>46</v>
      </c>
      <c r="O1830" s="1" t="s">
        <v>46</v>
      </c>
      <c r="P1830" s="1" t="s">
        <v>46</v>
      </c>
      <c r="Q1830" s="1" t="s">
        <v>46</v>
      </c>
      <c r="R1830" s="1" t="s">
        <v>46</v>
      </c>
      <c r="S1830" s="1" t="s">
        <v>46</v>
      </c>
      <c r="T1830" s="12" t="str">
        <f>IF(OR(VOZ_WHATSAPP[[#This Row],[Brinda argumentos coherentes a la objeción]]="No Cumple",VOZ_WHATSAPP[[#This Row],[Despliegue de Beneficios y/o consecuencias]]="No Cumple"),"Sin Negocio","Negocio")</f>
        <v>Negocio</v>
      </c>
      <c r="U1830" s="1" t="s">
        <v>46</v>
      </c>
      <c r="V1830" s="1" t="s">
        <v>46</v>
      </c>
      <c r="W1830" s="1" t="s">
        <v>46</v>
      </c>
      <c r="X1830" s="12" t="str">
        <f>IF(OR(VOZ_WHATSAPP[[#This Row],[Confirma Valor de pago]]="No Cumple",VOZ_WHATSAPP[[#This Row],[Confirma hora de pago]]="No Cumple",VOZ_WHATSAPP[[#This Row],[Confirma medio de pago]]="No Cumple"),"Sin Cierre","Cierre")</f>
        <v>Cierre</v>
      </c>
      <c r="Y1830" s="1" t="s">
        <v>46</v>
      </c>
      <c r="Z1830" s="1" t="s">
        <v>46</v>
      </c>
      <c r="AA1830" s="1" t="s">
        <v>46</v>
      </c>
      <c r="AB1830" s="1" t="s">
        <v>46</v>
      </c>
      <c r="AC1830" s="11" t="str">
        <f>IF(OR(VOZ_WHATSAPP[[#This Row],[La comunicación es asertiva, con respeto y evita maltrato]]="No Cumple",VOZ_WHATSAPP[[#This Row],[Cumple con las normativas legales]]="No Cumple"),"No Cumple","Cumple")</f>
        <v>Cumple</v>
      </c>
      <c r="AD1830" s="1" t="s">
        <v>46</v>
      </c>
      <c r="AE1830" s="1" t="s">
        <v>133</v>
      </c>
      <c r="AF1830" s="4">
        <v>1</v>
      </c>
      <c r="AG1830" s="4">
        <f>IF(AND(VOZ_WHATSAPP[[#This Row],[Estado Cierre]]="Sin Cierre",VOZ_WHATSAPP[[#This Row],[Nota Negocio]]="Sin Negocio"),VOZ_WHATSAPP[[#This Row],[Nota]]-24%,VOZ_WHATSAPP[[#This Row],[Nota]])</f>
        <v>1</v>
      </c>
      <c r="AH1830" s="8">
        <f>IF(VOZ_WHATSAPP[[#This Row],[Estado Legal]]="No Cumple",0,IF(VOZ_WHATSAPP[[#This Row],[Realiza lectura de guion Legal]]="No Cumple",VOZ_WHATSAPP[[#This Row],[Nota 2]]-50%,VOZ_WHATSAPP[[#This Row],[Nota 2]]))</f>
        <v>1</v>
      </c>
    </row>
    <row r="1831" spans="1:34" x14ac:dyDescent="0.25">
      <c r="A1831" s="2" t="str">
        <f>VOZ_WHATSAPP[[#This Row],[ID Asesor]]&amp;VOZ_WHATSAPP[[#This Row],[Fecha Monitoreo]]</f>
        <v>362345859</v>
      </c>
      <c r="B1831" s="2">
        <v>45859</v>
      </c>
      <c r="C1831" s="1" t="s">
        <v>42</v>
      </c>
      <c r="D1831" s="1">
        <v>3623</v>
      </c>
      <c r="E1831" s="2">
        <v>45859</v>
      </c>
      <c r="F1831" s="3">
        <v>0.33263888888888887</v>
      </c>
      <c r="G1831" s="1" t="s">
        <v>58</v>
      </c>
      <c r="H1831" s="1" t="s">
        <v>44</v>
      </c>
      <c r="I1831" s="1">
        <v>459</v>
      </c>
      <c r="J1831" s="1">
        <v>3205421745</v>
      </c>
      <c r="K1831" s="1" t="s">
        <v>45</v>
      </c>
      <c r="L1831" s="1" t="s">
        <v>47</v>
      </c>
      <c r="M1831" s="1" t="s">
        <v>46</v>
      </c>
      <c r="N1831" s="1" t="s">
        <v>46</v>
      </c>
      <c r="O1831" s="1" t="s">
        <v>46</v>
      </c>
      <c r="P1831" s="1" t="s">
        <v>54</v>
      </c>
      <c r="Q1831" s="1" t="s">
        <v>46</v>
      </c>
      <c r="R1831" s="1" t="s">
        <v>46</v>
      </c>
      <c r="S1831" s="1" t="s">
        <v>46</v>
      </c>
      <c r="T1831" s="12" t="str">
        <f>IF(OR(VOZ_WHATSAPP[[#This Row],[Brinda argumentos coherentes a la objeción]]="No Cumple",VOZ_WHATSAPP[[#This Row],[Despliegue de Beneficios y/o consecuencias]]="No Cumple"),"Sin Negocio","Negocio")</f>
        <v>Negocio</v>
      </c>
      <c r="U1831" s="1" t="s">
        <v>46</v>
      </c>
      <c r="V1831" s="1" t="s">
        <v>46</v>
      </c>
      <c r="W1831" s="1" t="s">
        <v>46</v>
      </c>
      <c r="X1831" s="12" t="str">
        <f>IF(OR(VOZ_WHATSAPP[[#This Row],[Confirma Valor de pago]]="No Cumple",VOZ_WHATSAPP[[#This Row],[Confirma hora de pago]]="No Cumple",VOZ_WHATSAPP[[#This Row],[Confirma medio de pago]]="No Cumple"),"Sin Cierre","Cierre")</f>
        <v>Cierre</v>
      </c>
      <c r="Y1831" s="1" t="s">
        <v>46</v>
      </c>
      <c r="Z1831" s="1" t="s">
        <v>46</v>
      </c>
      <c r="AA1831" s="1" t="s">
        <v>46</v>
      </c>
      <c r="AB1831" s="1" t="s">
        <v>46</v>
      </c>
      <c r="AC1831" s="11" t="str">
        <f>IF(OR(VOZ_WHATSAPP[[#This Row],[La comunicación es asertiva, con respeto y evita maltrato]]="No Cumple",VOZ_WHATSAPP[[#This Row],[Cumple con las normativas legales]]="No Cumple"),"No Cumple","Cumple")</f>
        <v>Cumple</v>
      </c>
      <c r="AD1831" s="1" t="s">
        <v>46</v>
      </c>
      <c r="AE1831" s="1" t="s">
        <v>1743</v>
      </c>
      <c r="AF1831" s="4">
        <v>0.91</v>
      </c>
      <c r="AG1831" s="4">
        <f>IF(AND(VOZ_WHATSAPP[[#This Row],[Estado Cierre]]="Sin Cierre",VOZ_WHATSAPP[[#This Row],[Nota Negocio]]="Sin Negocio"),VOZ_WHATSAPP[[#This Row],[Nota]]-24%,VOZ_WHATSAPP[[#This Row],[Nota]])</f>
        <v>0.91</v>
      </c>
      <c r="AH1831" s="8">
        <f>IF(VOZ_WHATSAPP[[#This Row],[Estado Legal]]="No Cumple",0,IF(VOZ_WHATSAPP[[#This Row],[Realiza lectura de guion Legal]]="No Cumple",VOZ_WHATSAPP[[#This Row],[Nota 2]]-50%,VOZ_WHATSAPP[[#This Row],[Nota 2]]))</f>
        <v>0.91</v>
      </c>
    </row>
    <row r="1832" spans="1:34" x14ac:dyDescent="0.25">
      <c r="A1832" s="2" t="str">
        <f>VOZ_WHATSAPP[[#This Row],[ID Asesor]]&amp;VOZ_WHATSAPP[[#This Row],[Fecha Monitoreo]]</f>
        <v>398545859</v>
      </c>
      <c r="B1832" s="2">
        <v>45859</v>
      </c>
      <c r="C1832" s="1" t="s">
        <v>59</v>
      </c>
      <c r="D1832" s="1">
        <v>3985</v>
      </c>
      <c r="E1832" s="2">
        <v>45859</v>
      </c>
      <c r="F1832" s="3">
        <v>0.34583333333333333</v>
      </c>
      <c r="G1832" s="1" t="s">
        <v>51</v>
      </c>
      <c r="H1832" s="1" t="s">
        <v>44</v>
      </c>
      <c r="I1832" s="1">
        <v>1375</v>
      </c>
      <c r="J1832" s="1">
        <v>3163432223</v>
      </c>
      <c r="K1832" s="1" t="s">
        <v>45</v>
      </c>
      <c r="L1832" s="1" t="s">
        <v>46</v>
      </c>
      <c r="M1832" s="1" t="s">
        <v>46</v>
      </c>
      <c r="N1832" s="1" t="s">
        <v>46</v>
      </c>
      <c r="O1832" s="1" t="s">
        <v>46</v>
      </c>
      <c r="P1832" s="1" t="s">
        <v>46</v>
      </c>
      <c r="Q1832" s="1" t="s">
        <v>46</v>
      </c>
      <c r="R1832" s="1" t="s">
        <v>46</v>
      </c>
      <c r="S1832" s="1" t="s">
        <v>46</v>
      </c>
      <c r="T1832" s="12" t="str">
        <f>IF(OR(VOZ_WHATSAPP[[#This Row],[Brinda argumentos coherentes a la objeción]]="No Cumple",VOZ_WHATSAPP[[#This Row],[Despliegue de Beneficios y/o consecuencias]]="No Cumple"),"Sin Negocio","Negocio")</f>
        <v>Negocio</v>
      </c>
      <c r="U1832" s="1" t="s">
        <v>46</v>
      </c>
      <c r="V1832" s="1" t="s">
        <v>46</v>
      </c>
      <c r="W1832" s="1" t="s">
        <v>46</v>
      </c>
      <c r="X1832" s="12" t="str">
        <f>IF(OR(VOZ_WHATSAPP[[#This Row],[Confirma Valor de pago]]="No Cumple",VOZ_WHATSAPP[[#This Row],[Confirma hora de pago]]="No Cumple",VOZ_WHATSAPP[[#This Row],[Confirma medio de pago]]="No Cumple"),"Sin Cierre","Cierre")</f>
        <v>Cierre</v>
      </c>
      <c r="Y1832" s="1" t="s">
        <v>46</v>
      </c>
      <c r="Z1832" s="1" t="s">
        <v>46</v>
      </c>
      <c r="AA1832" s="1" t="s">
        <v>46</v>
      </c>
      <c r="AB1832" s="1" t="s">
        <v>46</v>
      </c>
      <c r="AC1832" s="11" t="str">
        <f>IF(OR(VOZ_WHATSAPP[[#This Row],[La comunicación es asertiva, con respeto y evita maltrato]]="No Cumple",VOZ_WHATSAPP[[#This Row],[Cumple con las normativas legales]]="No Cumple"),"No Cumple","Cumple")</f>
        <v>Cumple</v>
      </c>
      <c r="AD1832" s="1" t="s">
        <v>46</v>
      </c>
      <c r="AE1832" s="1" t="s">
        <v>1744</v>
      </c>
      <c r="AF1832" s="4">
        <v>1</v>
      </c>
      <c r="AG1832" s="4">
        <f>IF(AND(VOZ_WHATSAPP[[#This Row],[Estado Cierre]]="Sin Cierre",VOZ_WHATSAPP[[#This Row],[Nota Negocio]]="Sin Negocio"),VOZ_WHATSAPP[[#This Row],[Nota]]-24%,VOZ_WHATSAPP[[#This Row],[Nota]])</f>
        <v>1</v>
      </c>
      <c r="AH1832" s="8">
        <f>IF(VOZ_WHATSAPP[[#This Row],[Estado Legal]]="No Cumple",0,IF(VOZ_WHATSAPP[[#This Row],[Realiza lectura de guion Legal]]="No Cumple",VOZ_WHATSAPP[[#This Row],[Nota 2]]-50%,VOZ_WHATSAPP[[#This Row],[Nota 2]]))</f>
        <v>1</v>
      </c>
    </row>
    <row r="1833" spans="1:34" x14ac:dyDescent="0.25">
      <c r="A1833" s="2" t="str">
        <f>VOZ_WHATSAPP[[#This Row],[ID Asesor]]&amp;VOZ_WHATSAPP[[#This Row],[Fecha Monitoreo]]</f>
        <v>359945859</v>
      </c>
      <c r="B1833" s="2">
        <v>45859</v>
      </c>
      <c r="C1833" s="1" t="s">
        <v>696</v>
      </c>
      <c r="D1833" s="1">
        <v>3599</v>
      </c>
      <c r="E1833" s="2">
        <v>45859</v>
      </c>
      <c r="F1833" s="3">
        <v>0.34166666666666667</v>
      </c>
      <c r="G1833" s="1" t="s">
        <v>60</v>
      </c>
      <c r="H1833" s="1" t="s">
        <v>44</v>
      </c>
      <c r="I1833" s="1">
        <v>1123</v>
      </c>
      <c r="J1833" s="1">
        <v>3153370405</v>
      </c>
      <c r="K1833" s="1" t="s">
        <v>45</v>
      </c>
      <c r="L1833" s="1" t="s">
        <v>47</v>
      </c>
      <c r="M1833" s="1" t="s">
        <v>46</v>
      </c>
      <c r="N1833" s="1" t="s">
        <v>46</v>
      </c>
      <c r="O1833" s="1" t="s">
        <v>46</v>
      </c>
      <c r="P1833" s="1" t="s">
        <v>46</v>
      </c>
      <c r="Q1833" s="1" t="s">
        <v>46</v>
      </c>
      <c r="R1833" s="1" t="s">
        <v>46</v>
      </c>
      <c r="S1833" s="1" t="s">
        <v>48</v>
      </c>
      <c r="T1833" s="12" t="str">
        <f>IF(OR(VOZ_WHATSAPP[[#This Row],[Brinda argumentos coherentes a la objeción]]="No Cumple",VOZ_WHATSAPP[[#This Row],[Despliegue de Beneficios y/o consecuencias]]="No Cumple"),"Sin Negocio","Negocio")</f>
        <v>Negocio</v>
      </c>
      <c r="U1833" s="1" t="s">
        <v>47</v>
      </c>
      <c r="V1833" s="1" t="s">
        <v>47</v>
      </c>
      <c r="W1833" s="1" t="s">
        <v>47</v>
      </c>
      <c r="X1833" s="12" t="str">
        <f>IF(OR(VOZ_WHATSAPP[[#This Row],[Confirma Valor de pago]]="No Cumple",VOZ_WHATSAPP[[#This Row],[Confirma hora de pago]]="No Cumple",VOZ_WHATSAPP[[#This Row],[Confirma medio de pago]]="No Cumple"),"Sin Cierre","Cierre")</f>
        <v>Sin Cierre</v>
      </c>
      <c r="Y1833" s="1" t="s">
        <v>46</v>
      </c>
      <c r="Z1833" s="1" t="s">
        <v>54</v>
      </c>
      <c r="AA1833" s="1" t="s">
        <v>46</v>
      </c>
      <c r="AB1833" s="1" t="s">
        <v>46</v>
      </c>
      <c r="AC1833" s="11" t="str">
        <f>IF(OR(VOZ_WHATSAPP[[#This Row],[La comunicación es asertiva, con respeto y evita maltrato]]="No Cumple",VOZ_WHATSAPP[[#This Row],[Cumple con las normativas legales]]="No Cumple"),"No Cumple","Cumple")</f>
        <v>Cumple</v>
      </c>
      <c r="AD1833" s="1" t="s">
        <v>46</v>
      </c>
      <c r="AE1833" s="1" t="s">
        <v>1745</v>
      </c>
      <c r="AF1833" s="4">
        <v>0.56999999999999995</v>
      </c>
      <c r="AG1833" s="4">
        <f>IF(AND(VOZ_WHATSAPP[[#This Row],[Estado Cierre]]="Sin Cierre",VOZ_WHATSAPP[[#This Row],[Nota Negocio]]="Sin Negocio"),VOZ_WHATSAPP[[#This Row],[Nota]]-24%,VOZ_WHATSAPP[[#This Row],[Nota]])</f>
        <v>0.56999999999999995</v>
      </c>
      <c r="AH1833" s="8">
        <f>IF(VOZ_WHATSAPP[[#This Row],[Estado Legal]]="No Cumple",0,IF(VOZ_WHATSAPP[[#This Row],[Realiza lectura de guion Legal]]="No Cumple",VOZ_WHATSAPP[[#This Row],[Nota 2]]-50%,VOZ_WHATSAPP[[#This Row],[Nota 2]]))</f>
        <v>0.56999999999999995</v>
      </c>
    </row>
    <row r="1834" spans="1:34" x14ac:dyDescent="0.25">
      <c r="A1834" s="2" t="str">
        <f>VOZ_WHATSAPP[[#This Row],[ID Asesor]]&amp;VOZ_WHATSAPP[[#This Row],[Fecha Monitoreo]]</f>
        <v>251545859</v>
      </c>
      <c r="B1834" s="2">
        <v>45859</v>
      </c>
      <c r="C1834" s="1" t="s">
        <v>56</v>
      </c>
      <c r="D1834" s="1">
        <v>2515</v>
      </c>
      <c r="E1834" s="2">
        <v>45859</v>
      </c>
      <c r="F1834" s="3">
        <v>0.35625000000000001</v>
      </c>
      <c r="G1834" s="1" t="s">
        <v>60</v>
      </c>
      <c r="H1834" s="1" t="s">
        <v>44</v>
      </c>
      <c r="I1834" s="1">
        <v>1164</v>
      </c>
      <c r="J1834" s="1">
        <v>3175140053</v>
      </c>
      <c r="K1834" s="1" t="s">
        <v>45</v>
      </c>
      <c r="L1834" s="1" t="s">
        <v>46</v>
      </c>
      <c r="M1834" s="1" t="s">
        <v>46</v>
      </c>
      <c r="N1834" s="1" t="s">
        <v>46</v>
      </c>
      <c r="O1834" s="1" t="s">
        <v>46</v>
      </c>
      <c r="P1834" s="1" t="s">
        <v>46</v>
      </c>
      <c r="Q1834" s="1" t="s">
        <v>48</v>
      </c>
      <c r="R1834" s="1" t="s">
        <v>48</v>
      </c>
      <c r="S1834" s="1" t="s">
        <v>48</v>
      </c>
      <c r="T1834" s="12" t="str">
        <f>IF(OR(VOZ_WHATSAPP[[#This Row],[Brinda argumentos coherentes a la objeción]]="No Cumple",VOZ_WHATSAPP[[#This Row],[Despliegue de Beneficios y/o consecuencias]]="No Cumple"),"Sin Negocio","Negocio")</f>
        <v>Negocio</v>
      </c>
      <c r="U1834" s="1" t="s">
        <v>46</v>
      </c>
      <c r="V1834" s="1" t="s">
        <v>46</v>
      </c>
      <c r="W1834" s="1" t="s">
        <v>46</v>
      </c>
      <c r="X1834" s="12" t="str">
        <f>IF(OR(VOZ_WHATSAPP[[#This Row],[Confirma Valor de pago]]="No Cumple",VOZ_WHATSAPP[[#This Row],[Confirma hora de pago]]="No Cumple",VOZ_WHATSAPP[[#This Row],[Confirma medio de pago]]="No Cumple"),"Sin Cierre","Cierre")</f>
        <v>Cierre</v>
      </c>
      <c r="Y1834" s="1" t="s">
        <v>46</v>
      </c>
      <c r="Z1834" s="1" t="s">
        <v>46</v>
      </c>
      <c r="AA1834" s="1" t="s">
        <v>46</v>
      </c>
      <c r="AB1834" s="1" t="s">
        <v>46</v>
      </c>
      <c r="AC1834" s="11" t="str">
        <f>IF(OR(VOZ_WHATSAPP[[#This Row],[La comunicación es asertiva, con respeto y evita maltrato]]="No Cumple",VOZ_WHATSAPP[[#This Row],[Cumple con las normativas legales]]="No Cumple"),"No Cumple","Cumple")</f>
        <v>Cumple</v>
      </c>
      <c r="AD1834" s="1" t="s">
        <v>46</v>
      </c>
      <c r="AE1834" s="1" t="s">
        <v>152</v>
      </c>
      <c r="AF1834" s="4">
        <v>1</v>
      </c>
      <c r="AG1834" s="4">
        <f>IF(AND(VOZ_WHATSAPP[[#This Row],[Estado Cierre]]="Sin Cierre",VOZ_WHATSAPP[[#This Row],[Nota Negocio]]="Sin Negocio"),VOZ_WHATSAPP[[#This Row],[Nota]]-24%,VOZ_WHATSAPP[[#This Row],[Nota]])</f>
        <v>1</v>
      </c>
      <c r="AH1834" s="8">
        <f>IF(VOZ_WHATSAPP[[#This Row],[Estado Legal]]="No Cumple",0,IF(VOZ_WHATSAPP[[#This Row],[Realiza lectura de guion Legal]]="No Cumple",VOZ_WHATSAPP[[#This Row],[Nota 2]]-50%,VOZ_WHATSAPP[[#This Row],[Nota 2]]))</f>
        <v>1</v>
      </c>
    </row>
    <row r="1835" spans="1:34" x14ac:dyDescent="0.25">
      <c r="A1835" s="2" t="str">
        <f>VOZ_WHATSAPP[[#This Row],[ID Asesor]]&amp;VOZ_WHATSAPP[[#This Row],[Fecha Monitoreo]]</f>
        <v>325045859</v>
      </c>
      <c r="B1835" s="2">
        <v>45859</v>
      </c>
      <c r="C1835" s="1" t="s">
        <v>42</v>
      </c>
      <c r="D1835" s="1">
        <v>3250</v>
      </c>
      <c r="E1835" s="2">
        <v>45859</v>
      </c>
      <c r="F1835" s="3">
        <v>0.37847222222222221</v>
      </c>
      <c r="G1835" s="1" t="s">
        <v>51</v>
      </c>
      <c r="H1835" s="1" t="s">
        <v>44</v>
      </c>
      <c r="I1835" s="1">
        <v>457</v>
      </c>
      <c r="J1835" s="1">
        <v>3006890773</v>
      </c>
      <c r="K1835" s="1" t="s">
        <v>45</v>
      </c>
      <c r="L1835" s="1" t="s">
        <v>46</v>
      </c>
      <c r="M1835" s="1" t="s">
        <v>46</v>
      </c>
      <c r="N1835" s="1" t="s">
        <v>46</v>
      </c>
      <c r="O1835" s="1" t="s">
        <v>46</v>
      </c>
      <c r="P1835" s="1" t="s">
        <v>46</v>
      </c>
      <c r="Q1835" s="1" t="s">
        <v>46</v>
      </c>
      <c r="R1835" s="1" t="s">
        <v>46</v>
      </c>
      <c r="S1835" s="1" t="s">
        <v>46</v>
      </c>
      <c r="T1835" s="12" t="str">
        <f>IF(OR(VOZ_WHATSAPP[[#This Row],[Brinda argumentos coherentes a la objeción]]="No Cumple",VOZ_WHATSAPP[[#This Row],[Despliegue de Beneficios y/o consecuencias]]="No Cumple"),"Sin Negocio","Negocio")</f>
        <v>Negocio</v>
      </c>
      <c r="U1835" s="1" t="s">
        <v>48</v>
      </c>
      <c r="V1835" s="1" t="s">
        <v>48</v>
      </c>
      <c r="W1835" s="1" t="s">
        <v>48</v>
      </c>
      <c r="X1835" s="12" t="str">
        <f>IF(OR(VOZ_WHATSAPP[[#This Row],[Confirma Valor de pago]]="No Cumple",VOZ_WHATSAPP[[#This Row],[Confirma hora de pago]]="No Cumple",VOZ_WHATSAPP[[#This Row],[Confirma medio de pago]]="No Cumple"),"Sin Cierre","Cierre")</f>
        <v>Cierre</v>
      </c>
      <c r="Y1835" s="1" t="s">
        <v>46</v>
      </c>
      <c r="Z1835" s="1" t="s">
        <v>46</v>
      </c>
      <c r="AA1835" s="1" t="s">
        <v>46</v>
      </c>
      <c r="AB1835" s="1" t="s">
        <v>46</v>
      </c>
      <c r="AC1835" s="11" t="str">
        <f>IF(OR(VOZ_WHATSAPP[[#This Row],[La comunicación es asertiva, con respeto y evita maltrato]]="No Cumple",VOZ_WHATSAPP[[#This Row],[Cumple con las normativas legales]]="No Cumple"),"No Cumple","Cumple")</f>
        <v>Cumple</v>
      </c>
      <c r="AD1835" s="1" t="s">
        <v>46</v>
      </c>
      <c r="AE1835" s="1" t="s">
        <v>1746</v>
      </c>
      <c r="AF1835" s="4">
        <v>1</v>
      </c>
      <c r="AG1835" s="4">
        <f>IF(AND(VOZ_WHATSAPP[[#This Row],[Estado Cierre]]="Sin Cierre",VOZ_WHATSAPP[[#This Row],[Nota Negocio]]="Sin Negocio"),VOZ_WHATSAPP[[#This Row],[Nota]]-24%,VOZ_WHATSAPP[[#This Row],[Nota]])</f>
        <v>1</v>
      </c>
      <c r="AH1835" s="8">
        <f>IF(VOZ_WHATSAPP[[#This Row],[Estado Legal]]="No Cumple",0,IF(VOZ_WHATSAPP[[#This Row],[Realiza lectura de guion Legal]]="No Cumple",VOZ_WHATSAPP[[#This Row],[Nota 2]]-50%,VOZ_WHATSAPP[[#This Row],[Nota 2]]))</f>
        <v>1</v>
      </c>
    </row>
    <row r="1836" spans="1:34" x14ac:dyDescent="0.25">
      <c r="A1836" s="2" t="str">
        <f>VOZ_WHATSAPP[[#This Row],[ID Asesor]]&amp;VOZ_WHATSAPP[[#This Row],[Fecha Monitoreo]]</f>
        <v>381845859</v>
      </c>
      <c r="B1836" s="2">
        <v>45859</v>
      </c>
      <c r="C1836" s="1" t="s">
        <v>42</v>
      </c>
      <c r="D1836" s="1">
        <v>3818</v>
      </c>
      <c r="E1836" s="2">
        <v>45859</v>
      </c>
      <c r="F1836" s="3">
        <v>0.3659722222222222</v>
      </c>
      <c r="G1836" s="1" t="s">
        <v>51</v>
      </c>
      <c r="H1836" s="1" t="s">
        <v>44</v>
      </c>
      <c r="I1836" s="1">
        <v>599</v>
      </c>
      <c r="J1836" s="1">
        <v>3228968648</v>
      </c>
      <c r="K1836" s="1" t="s">
        <v>45</v>
      </c>
      <c r="L1836" s="1" t="s">
        <v>46</v>
      </c>
      <c r="M1836" s="1" t="s">
        <v>46</v>
      </c>
      <c r="N1836" s="1" t="s">
        <v>46</v>
      </c>
      <c r="O1836" s="1" t="s">
        <v>46</v>
      </c>
      <c r="P1836" s="1" t="s">
        <v>46</v>
      </c>
      <c r="Q1836" s="1" t="s">
        <v>46</v>
      </c>
      <c r="R1836" s="1" t="s">
        <v>46</v>
      </c>
      <c r="S1836" s="1" t="s">
        <v>46</v>
      </c>
      <c r="T1836" s="12" t="str">
        <f>IF(OR(VOZ_WHATSAPP[[#This Row],[Brinda argumentos coherentes a la objeción]]="No Cumple",VOZ_WHATSAPP[[#This Row],[Despliegue de Beneficios y/o consecuencias]]="No Cumple"),"Sin Negocio","Negocio")</f>
        <v>Negocio</v>
      </c>
      <c r="U1836" s="1" t="s">
        <v>48</v>
      </c>
      <c r="V1836" s="1" t="s">
        <v>48</v>
      </c>
      <c r="W1836" s="1" t="s">
        <v>48</v>
      </c>
      <c r="X1836" s="12" t="str">
        <f>IF(OR(VOZ_WHATSAPP[[#This Row],[Confirma Valor de pago]]="No Cumple",VOZ_WHATSAPP[[#This Row],[Confirma hora de pago]]="No Cumple",VOZ_WHATSAPP[[#This Row],[Confirma medio de pago]]="No Cumple"),"Sin Cierre","Cierre")</f>
        <v>Cierre</v>
      </c>
      <c r="Y1836" s="1" t="s">
        <v>46</v>
      </c>
      <c r="Z1836" s="1" t="s">
        <v>46</v>
      </c>
      <c r="AA1836" s="1" t="s">
        <v>46</v>
      </c>
      <c r="AB1836" s="1" t="s">
        <v>46</v>
      </c>
      <c r="AC1836" s="11" t="str">
        <f>IF(OR(VOZ_WHATSAPP[[#This Row],[La comunicación es asertiva, con respeto y evita maltrato]]="No Cumple",VOZ_WHATSAPP[[#This Row],[Cumple con las normativas legales]]="No Cumple"),"No Cumple","Cumple")</f>
        <v>Cumple</v>
      </c>
      <c r="AD1836" s="1" t="s">
        <v>46</v>
      </c>
      <c r="AE1836" s="1" t="s">
        <v>1747</v>
      </c>
      <c r="AF1836" s="4">
        <v>1</v>
      </c>
      <c r="AG1836" s="4">
        <f>IF(AND(VOZ_WHATSAPP[[#This Row],[Estado Cierre]]="Sin Cierre",VOZ_WHATSAPP[[#This Row],[Nota Negocio]]="Sin Negocio"),VOZ_WHATSAPP[[#This Row],[Nota]]-24%,VOZ_WHATSAPP[[#This Row],[Nota]])</f>
        <v>1</v>
      </c>
      <c r="AH1836" s="8">
        <f>IF(VOZ_WHATSAPP[[#This Row],[Estado Legal]]="No Cumple",0,IF(VOZ_WHATSAPP[[#This Row],[Realiza lectura de guion Legal]]="No Cumple",VOZ_WHATSAPP[[#This Row],[Nota 2]]-50%,VOZ_WHATSAPP[[#This Row],[Nota 2]]))</f>
        <v>1</v>
      </c>
    </row>
    <row r="1837" spans="1:34" x14ac:dyDescent="0.25">
      <c r="A1837" s="2" t="str">
        <f>VOZ_WHATSAPP[[#This Row],[ID Asesor]]&amp;VOZ_WHATSAPP[[#This Row],[Fecha Monitoreo]]</f>
        <v>270145859</v>
      </c>
      <c r="B1837" s="2">
        <v>45859</v>
      </c>
      <c r="C1837" s="1" t="s">
        <v>50</v>
      </c>
      <c r="D1837" s="1">
        <v>2701</v>
      </c>
      <c r="E1837" s="2">
        <v>45859</v>
      </c>
      <c r="F1837" s="3">
        <v>0.36249999999999999</v>
      </c>
      <c r="G1837" s="1" t="s">
        <v>60</v>
      </c>
      <c r="H1837" s="1" t="s">
        <v>44</v>
      </c>
      <c r="I1837" s="1">
        <v>1404</v>
      </c>
      <c r="J1837" s="1">
        <v>3208773391</v>
      </c>
      <c r="K1837" s="1" t="s">
        <v>45</v>
      </c>
      <c r="L1837" s="1" t="s">
        <v>47</v>
      </c>
      <c r="M1837" s="1" t="s">
        <v>46</v>
      </c>
      <c r="N1837" s="1" t="s">
        <v>46</v>
      </c>
      <c r="O1837" s="1" t="s">
        <v>46</v>
      </c>
      <c r="P1837" s="1" t="s">
        <v>46</v>
      </c>
      <c r="Q1837" s="1" t="s">
        <v>46</v>
      </c>
      <c r="R1837" s="1" t="s">
        <v>48</v>
      </c>
      <c r="S1837" s="1" t="s">
        <v>48</v>
      </c>
      <c r="T1837" s="12" t="str">
        <f>IF(OR(VOZ_WHATSAPP[[#This Row],[Brinda argumentos coherentes a la objeción]]="No Cumple",VOZ_WHATSAPP[[#This Row],[Despliegue de Beneficios y/o consecuencias]]="No Cumple"),"Sin Negocio","Negocio")</f>
        <v>Negocio</v>
      </c>
      <c r="U1837" s="1" t="s">
        <v>46</v>
      </c>
      <c r="V1837" s="1" t="s">
        <v>46</v>
      </c>
      <c r="W1837" s="1" t="s">
        <v>46</v>
      </c>
      <c r="X1837" s="12" t="str">
        <f>IF(OR(VOZ_WHATSAPP[[#This Row],[Confirma Valor de pago]]="No Cumple",VOZ_WHATSAPP[[#This Row],[Confirma hora de pago]]="No Cumple",VOZ_WHATSAPP[[#This Row],[Confirma medio de pago]]="No Cumple"),"Sin Cierre","Cierre")</f>
        <v>Cierre</v>
      </c>
      <c r="Y1837" s="1" t="s">
        <v>46</v>
      </c>
      <c r="Z1837" s="1" t="s">
        <v>46</v>
      </c>
      <c r="AA1837" s="1" t="s">
        <v>46</v>
      </c>
      <c r="AB1837" s="1" t="s">
        <v>46</v>
      </c>
      <c r="AC1837" s="11" t="str">
        <f>IF(OR(VOZ_WHATSAPP[[#This Row],[La comunicación es asertiva, con respeto y evita maltrato]]="No Cumple",VOZ_WHATSAPP[[#This Row],[Cumple con las normativas legales]]="No Cumple"),"No Cumple","Cumple")</f>
        <v>Cumple</v>
      </c>
      <c r="AD1837" s="1" t="s">
        <v>46</v>
      </c>
      <c r="AE1837" s="1" t="s">
        <v>1748</v>
      </c>
      <c r="AF1837" s="4">
        <v>0.96</v>
      </c>
      <c r="AG1837" s="4">
        <f>IF(AND(VOZ_WHATSAPP[[#This Row],[Estado Cierre]]="Sin Cierre",VOZ_WHATSAPP[[#This Row],[Nota Negocio]]="Sin Negocio"),VOZ_WHATSAPP[[#This Row],[Nota]]-24%,VOZ_WHATSAPP[[#This Row],[Nota]])</f>
        <v>0.96</v>
      </c>
      <c r="AH1837" s="8">
        <f>IF(VOZ_WHATSAPP[[#This Row],[Estado Legal]]="No Cumple",0,IF(VOZ_WHATSAPP[[#This Row],[Realiza lectura de guion Legal]]="No Cumple",VOZ_WHATSAPP[[#This Row],[Nota 2]]-50%,VOZ_WHATSAPP[[#This Row],[Nota 2]]))</f>
        <v>0.96</v>
      </c>
    </row>
    <row r="1838" spans="1:34" x14ac:dyDescent="0.25">
      <c r="A1838" s="2" t="str">
        <f>VOZ_WHATSAPP[[#This Row],[ID Asesor]]&amp;VOZ_WHATSAPP[[#This Row],[Fecha Monitoreo]]</f>
        <v>355645859</v>
      </c>
      <c r="B1838" s="2">
        <v>45859</v>
      </c>
      <c r="C1838" s="1" t="s">
        <v>126</v>
      </c>
      <c r="D1838" s="1">
        <v>3556</v>
      </c>
      <c r="E1838" s="2">
        <v>45859</v>
      </c>
      <c r="F1838" s="3">
        <v>0.37152777777777779</v>
      </c>
      <c r="G1838" s="1" t="s">
        <v>51</v>
      </c>
      <c r="H1838" s="1" t="s">
        <v>44</v>
      </c>
      <c r="I1838" s="1">
        <v>414</v>
      </c>
      <c r="J1838" s="1">
        <v>3025813078</v>
      </c>
      <c r="K1838" s="1" t="s">
        <v>45</v>
      </c>
      <c r="L1838" s="1" t="s">
        <v>46</v>
      </c>
      <c r="M1838" s="1" t="s">
        <v>46</v>
      </c>
      <c r="N1838" s="1" t="s">
        <v>46</v>
      </c>
      <c r="O1838" s="1" t="s">
        <v>46</v>
      </c>
      <c r="P1838" s="1" t="s">
        <v>46</v>
      </c>
      <c r="Q1838" s="1" t="s">
        <v>46</v>
      </c>
      <c r="R1838" s="1" t="s">
        <v>46</v>
      </c>
      <c r="S1838" s="1" t="s">
        <v>48</v>
      </c>
      <c r="T1838" s="12" t="str">
        <f>IF(OR(VOZ_WHATSAPP[[#This Row],[Brinda argumentos coherentes a la objeción]]="No Cumple",VOZ_WHATSAPP[[#This Row],[Despliegue de Beneficios y/o consecuencias]]="No Cumple"),"Sin Negocio","Negocio")</f>
        <v>Negocio</v>
      </c>
      <c r="U1838" s="1" t="s">
        <v>46</v>
      </c>
      <c r="V1838" s="1" t="s">
        <v>46</v>
      </c>
      <c r="W1838" s="1" t="s">
        <v>46</v>
      </c>
      <c r="X1838" s="12" t="str">
        <f>IF(OR(VOZ_WHATSAPP[[#This Row],[Confirma Valor de pago]]="No Cumple",VOZ_WHATSAPP[[#This Row],[Confirma hora de pago]]="No Cumple",VOZ_WHATSAPP[[#This Row],[Confirma medio de pago]]="No Cumple"),"Sin Cierre","Cierre")</f>
        <v>Cierre</v>
      </c>
      <c r="Y1838" s="1" t="s">
        <v>46</v>
      </c>
      <c r="Z1838" s="1" t="s">
        <v>46</v>
      </c>
      <c r="AA1838" s="1" t="s">
        <v>46</v>
      </c>
      <c r="AB1838" s="1" t="s">
        <v>46</v>
      </c>
      <c r="AC1838" s="11" t="str">
        <f>IF(OR(VOZ_WHATSAPP[[#This Row],[La comunicación es asertiva, con respeto y evita maltrato]]="No Cumple",VOZ_WHATSAPP[[#This Row],[Cumple con las normativas legales]]="No Cumple"),"No Cumple","Cumple")</f>
        <v>Cumple</v>
      </c>
      <c r="AD1838" s="1" t="s">
        <v>46</v>
      </c>
      <c r="AE1838" s="1" t="s">
        <v>133</v>
      </c>
      <c r="AF1838" s="4">
        <v>1</v>
      </c>
      <c r="AG1838" s="4">
        <f>IF(AND(VOZ_WHATSAPP[[#This Row],[Estado Cierre]]="Sin Cierre",VOZ_WHATSAPP[[#This Row],[Nota Negocio]]="Sin Negocio"),VOZ_WHATSAPP[[#This Row],[Nota]]-24%,VOZ_WHATSAPP[[#This Row],[Nota]])</f>
        <v>1</v>
      </c>
      <c r="AH1838" s="8">
        <f>IF(VOZ_WHATSAPP[[#This Row],[Estado Legal]]="No Cumple",0,IF(VOZ_WHATSAPP[[#This Row],[Realiza lectura de guion Legal]]="No Cumple",VOZ_WHATSAPP[[#This Row],[Nota 2]]-50%,VOZ_WHATSAPP[[#This Row],[Nota 2]]))</f>
        <v>1</v>
      </c>
    </row>
    <row r="1839" spans="1:34" x14ac:dyDescent="0.25">
      <c r="A1839" s="2" t="str">
        <f>VOZ_WHATSAPP[[#This Row],[ID Asesor]]&amp;VOZ_WHATSAPP[[#This Row],[Fecha Monitoreo]]</f>
        <v>271745859</v>
      </c>
      <c r="B1839" s="2">
        <v>45859</v>
      </c>
      <c r="C1839" s="1" t="s">
        <v>56</v>
      </c>
      <c r="D1839" s="1">
        <v>2717</v>
      </c>
      <c r="E1839" s="2">
        <v>45859</v>
      </c>
      <c r="F1839" s="3">
        <v>0.37916666666666665</v>
      </c>
      <c r="G1839" s="1" t="s">
        <v>60</v>
      </c>
      <c r="H1839" s="1" t="s">
        <v>44</v>
      </c>
      <c r="I1839" s="1">
        <v>1165</v>
      </c>
      <c r="J1839" s="1">
        <v>3185179657</v>
      </c>
      <c r="K1839" s="1" t="s">
        <v>45</v>
      </c>
      <c r="L1839" s="1" t="s">
        <v>46</v>
      </c>
      <c r="M1839" s="1" t="s">
        <v>46</v>
      </c>
      <c r="N1839" s="1" t="s">
        <v>46</v>
      </c>
      <c r="O1839" s="1" t="s">
        <v>46</v>
      </c>
      <c r="P1839" s="1" t="s">
        <v>46</v>
      </c>
      <c r="Q1839" s="1" t="s">
        <v>46</v>
      </c>
      <c r="R1839" s="1" t="s">
        <v>46</v>
      </c>
      <c r="S1839" s="1" t="s">
        <v>46</v>
      </c>
      <c r="T1839" s="12" t="str">
        <f>IF(OR(VOZ_WHATSAPP[[#This Row],[Brinda argumentos coherentes a la objeción]]="No Cumple",VOZ_WHATSAPP[[#This Row],[Despliegue de Beneficios y/o consecuencias]]="No Cumple"),"Sin Negocio","Negocio")</f>
        <v>Negocio</v>
      </c>
      <c r="U1839" s="1" t="s">
        <v>47</v>
      </c>
      <c r="V1839" s="1" t="s">
        <v>46</v>
      </c>
      <c r="W1839" s="1" t="s">
        <v>46</v>
      </c>
      <c r="X1839" s="12" t="str">
        <f>IF(OR(VOZ_WHATSAPP[[#This Row],[Confirma Valor de pago]]="No Cumple",VOZ_WHATSAPP[[#This Row],[Confirma hora de pago]]="No Cumple",VOZ_WHATSAPP[[#This Row],[Confirma medio de pago]]="No Cumple"),"Sin Cierre","Cierre")</f>
        <v>Sin Cierre</v>
      </c>
      <c r="Y1839" s="1" t="s">
        <v>46</v>
      </c>
      <c r="Z1839" s="1" t="s">
        <v>46</v>
      </c>
      <c r="AA1839" s="1" t="s">
        <v>46</v>
      </c>
      <c r="AB1839" s="1" t="s">
        <v>46</v>
      </c>
      <c r="AC1839" s="11" t="str">
        <f>IF(OR(VOZ_WHATSAPP[[#This Row],[La comunicación es asertiva, con respeto y evita maltrato]]="No Cumple",VOZ_WHATSAPP[[#This Row],[Cumple con las normativas legales]]="No Cumple"),"No Cumple","Cumple")</f>
        <v>Cumple</v>
      </c>
      <c r="AD1839" s="1" t="s">
        <v>46</v>
      </c>
      <c r="AE1839" s="1" t="s">
        <v>1749</v>
      </c>
      <c r="AF1839" s="4">
        <v>0.92</v>
      </c>
      <c r="AG1839" s="4">
        <f>IF(AND(VOZ_WHATSAPP[[#This Row],[Estado Cierre]]="Sin Cierre",VOZ_WHATSAPP[[#This Row],[Nota Negocio]]="Sin Negocio"),VOZ_WHATSAPP[[#This Row],[Nota]]-24%,VOZ_WHATSAPP[[#This Row],[Nota]])</f>
        <v>0.92</v>
      </c>
      <c r="AH1839" s="8">
        <f>IF(VOZ_WHATSAPP[[#This Row],[Estado Legal]]="No Cumple",0,IF(VOZ_WHATSAPP[[#This Row],[Realiza lectura de guion Legal]]="No Cumple",VOZ_WHATSAPP[[#This Row],[Nota 2]]-50%,VOZ_WHATSAPP[[#This Row],[Nota 2]]))</f>
        <v>0.92</v>
      </c>
    </row>
    <row r="1840" spans="1:34" x14ac:dyDescent="0.25">
      <c r="A1840" s="2" t="str">
        <f>VOZ_WHATSAPP[[#This Row],[ID Asesor]]&amp;VOZ_WHATSAPP[[#This Row],[Fecha Monitoreo]]</f>
        <v>394545859</v>
      </c>
      <c r="B1840" s="2">
        <v>45859</v>
      </c>
      <c r="C1840" s="1" t="s">
        <v>59</v>
      </c>
      <c r="D1840" s="1">
        <v>3945</v>
      </c>
      <c r="E1840" s="2">
        <v>45859</v>
      </c>
      <c r="F1840" s="3">
        <v>0.38333333333333336</v>
      </c>
      <c r="G1840" s="1" t="s">
        <v>51</v>
      </c>
      <c r="H1840" s="1" t="s">
        <v>44</v>
      </c>
      <c r="I1840" s="1">
        <v>1166</v>
      </c>
      <c r="J1840" s="1">
        <v>3142296111</v>
      </c>
      <c r="K1840" s="1" t="s">
        <v>45</v>
      </c>
      <c r="L1840" s="1" t="s">
        <v>47</v>
      </c>
      <c r="M1840" s="1" t="s">
        <v>47</v>
      </c>
      <c r="N1840" s="1" t="s">
        <v>46</v>
      </c>
      <c r="O1840" s="1" t="s">
        <v>46</v>
      </c>
      <c r="P1840" s="1" t="s">
        <v>46</v>
      </c>
      <c r="Q1840" s="1" t="s">
        <v>46</v>
      </c>
      <c r="R1840" s="1" t="s">
        <v>46</v>
      </c>
      <c r="S1840" s="1" t="s">
        <v>47</v>
      </c>
      <c r="T1840" s="12" t="str">
        <f>IF(OR(VOZ_WHATSAPP[[#This Row],[Brinda argumentos coherentes a la objeción]]="No Cumple",VOZ_WHATSAPP[[#This Row],[Despliegue de Beneficios y/o consecuencias]]="No Cumple"),"Sin Negocio","Negocio")</f>
        <v>Sin Negocio</v>
      </c>
      <c r="U1840" s="1" t="s">
        <v>48</v>
      </c>
      <c r="V1840" s="1" t="s">
        <v>48</v>
      </c>
      <c r="W1840" s="1" t="s">
        <v>48</v>
      </c>
      <c r="X1840" s="12" t="str">
        <f>IF(OR(VOZ_WHATSAPP[[#This Row],[Confirma Valor de pago]]="No Cumple",VOZ_WHATSAPP[[#This Row],[Confirma hora de pago]]="No Cumple",VOZ_WHATSAPP[[#This Row],[Confirma medio de pago]]="No Cumple"),"Sin Cierre","Cierre")</f>
        <v>Cierre</v>
      </c>
      <c r="Y1840" s="1" t="s">
        <v>54</v>
      </c>
      <c r="Z1840" s="1" t="s">
        <v>54</v>
      </c>
      <c r="AA1840" s="1" t="s">
        <v>46</v>
      </c>
      <c r="AB1840" s="1" t="s">
        <v>46</v>
      </c>
      <c r="AC1840" s="11" t="str">
        <f>IF(OR(VOZ_WHATSAPP[[#This Row],[La comunicación es asertiva, con respeto y evita maltrato]]="No Cumple",VOZ_WHATSAPP[[#This Row],[Cumple con las normativas legales]]="No Cumple"),"No Cumple","Cumple")</f>
        <v>Cumple</v>
      </c>
      <c r="AD1840" s="1" t="s">
        <v>47</v>
      </c>
      <c r="AE1840" s="1" t="s">
        <v>1750</v>
      </c>
      <c r="AF1840" s="4">
        <v>0.59</v>
      </c>
      <c r="AG1840" s="4">
        <f>IF(AND(VOZ_WHATSAPP[[#This Row],[Estado Cierre]]="Sin Cierre",VOZ_WHATSAPP[[#This Row],[Nota Negocio]]="Sin Negocio"),VOZ_WHATSAPP[[#This Row],[Nota]]-24%,VOZ_WHATSAPP[[#This Row],[Nota]])</f>
        <v>0.59</v>
      </c>
      <c r="AH1840" s="8">
        <f>IF(VOZ_WHATSAPP[[#This Row],[Estado Legal]]="No Cumple",0,IF(VOZ_WHATSAPP[[#This Row],[Realiza lectura de guion Legal]]="No Cumple",VOZ_WHATSAPP[[#This Row],[Nota 2]]-50%,VOZ_WHATSAPP[[#This Row],[Nota 2]]))</f>
        <v>8.9999999999999969E-2</v>
      </c>
    </row>
    <row r="1841" spans="1:34" x14ac:dyDescent="0.25">
      <c r="A1841" s="2" t="str">
        <f>VOZ_WHATSAPP[[#This Row],[ID Asesor]]&amp;VOZ_WHATSAPP[[#This Row],[Fecha Monitoreo]]</f>
        <v>291745859</v>
      </c>
      <c r="B1841" s="2">
        <v>45859</v>
      </c>
      <c r="C1841" s="1" t="s">
        <v>696</v>
      </c>
      <c r="D1841" s="1">
        <v>2917</v>
      </c>
      <c r="E1841" s="2">
        <v>45859</v>
      </c>
      <c r="F1841" s="3">
        <v>0.40138888888888891</v>
      </c>
      <c r="G1841" s="1" t="s">
        <v>60</v>
      </c>
      <c r="H1841" s="1" t="s">
        <v>44</v>
      </c>
      <c r="I1841" s="1">
        <v>1144</v>
      </c>
      <c r="J1841" s="1">
        <v>3137769212</v>
      </c>
      <c r="K1841" s="1" t="s">
        <v>45</v>
      </c>
      <c r="L1841" s="1" t="s">
        <v>46</v>
      </c>
      <c r="M1841" s="1" t="s">
        <v>46</v>
      </c>
      <c r="N1841" s="1" t="s">
        <v>46</v>
      </c>
      <c r="O1841" s="1" t="s">
        <v>46</v>
      </c>
      <c r="P1841" s="1" t="s">
        <v>46</v>
      </c>
      <c r="Q1841" s="1" t="s">
        <v>46</v>
      </c>
      <c r="R1841" s="1" t="s">
        <v>46</v>
      </c>
      <c r="S1841" s="1" t="s">
        <v>46</v>
      </c>
      <c r="T1841" s="12" t="str">
        <f>IF(OR(VOZ_WHATSAPP[[#This Row],[Brinda argumentos coherentes a la objeción]]="No Cumple",VOZ_WHATSAPP[[#This Row],[Despliegue de Beneficios y/o consecuencias]]="No Cumple"),"Sin Negocio","Negocio")</f>
        <v>Negocio</v>
      </c>
      <c r="U1841" s="1" t="s">
        <v>46</v>
      </c>
      <c r="V1841" s="1" t="s">
        <v>46</v>
      </c>
      <c r="W1841" s="1" t="s">
        <v>46</v>
      </c>
      <c r="X1841" s="12" t="str">
        <f>IF(OR(VOZ_WHATSAPP[[#This Row],[Confirma Valor de pago]]="No Cumple",VOZ_WHATSAPP[[#This Row],[Confirma hora de pago]]="No Cumple",VOZ_WHATSAPP[[#This Row],[Confirma medio de pago]]="No Cumple"),"Sin Cierre","Cierre")</f>
        <v>Cierre</v>
      </c>
      <c r="Y1841" s="1" t="s">
        <v>46</v>
      </c>
      <c r="Z1841" s="1" t="s">
        <v>54</v>
      </c>
      <c r="AA1841" s="1" t="s">
        <v>46</v>
      </c>
      <c r="AB1841" s="1" t="s">
        <v>46</v>
      </c>
      <c r="AC1841" s="11" t="str">
        <f>IF(OR(VOZ_WHATSAPP[[#This Row],[La comunicación es asertiva, con respeto y evita maltrato]]="No Cumple",VOZ_WHATSAPP[[#This Row],[Cumple con las normativas legales]]="No Cumple"),"No Cumple","Cumple")</f>
        <v>Cumple</v>
      </c>
      <c r="AD1841" s="1" t="s">
        <v>46</v>
      </c>
      <c r="AE1841" s="1" t="s">
        <v>1751</v>
      </c>
      <c r="AF1841" s="4">
        <v>0.85</v>
      </c>
      <c r="AG1841" s="4">
        <f>IF(AND(VOZ_WHATSAPP[[#This Row],[Estado Cierre]]="Sin Cierre",VOZ_WHATSAPP[[#This Row],[Nota Negocio]]="Sin Negocio"),VOZ_WHATSAPP[[#This Row],[Nota]]-24%,VOZ_WHATSAPP[[#This Row],[Nota]])</f>
        <v>0.85</v>
      </c>
      <c r="AH1841" s="8">
        <f>IF(VOZ_WHATSAPP[[#This Row],[Estado Legal]]="No Cumple",0,IF(VOZ_WHATSAPP[[#This Row],[Realiza lectura de guion Legal]]="No Cumple",VOZ_WHATSAPP[[#This Row],[Nota 2]]-50%,VOZ_WHATSAPP[[#This Row],[Nota 2]]))</f>
        <v>0.85</v>
      </c>
    </row>
    <row r="1842" spans="1:34" x14ac:dyDescent="0.25">
      <c r="A1842" s="2" t="str">
        <f>VOZ_WHATSAPP[[#This Row],[ID Asesor]]&amp;VOZ_WHATSAPP[[#This Row],[Fecha Monitoreo]]</f>
        <v>396845859</v>
      </c>
      <c r="B1842" s="2">
        <v>45859</v>
      </c>
      <c r="C1842" s="1" t="s">
        <v>126</v>
      </c>
      <c r="D1842" s="1">
        <v>3968</v>
      </c>
      <c r="E1842" s="2">
        <v>45859</v>
      </c>
      <c r="F1842" s="3">
        <v>0.36041666666666666</v>
      </c>
      <c r="G1842" s="1" t="s">
        <v>43</v>
      </c>
      <c r="H1842" s="1" t="s">
        <v>44</v>
      </c>
      <c r="I1842" s="1">
        <v>607</v>
      </c>
      <c r="J1842" s="1">
        <v>3135734030</v>
      </c>
      <c r="K1842" s="1" t="s">
        <v>45</v>
      </c>
      <c r="L1842" s="1" t="s">
        <v>46</v>
      </c>
      <c r="M1842" s="1" t="s">
        <v>46</v>
      </c>
      <c r="N1842" s="1" t="s">
        <v>46</v>
      </c>
      <c r="O1842" s="1" t="s">
        <v>46</v>
      </c>
      <c r="P1842" s="1" t="s">
        <v>46</v>
      </c>
      <c r="Q1842" s="1" t="s">
        <v>46</v>
      </c>
      <c r="R1842" s="1" t="s">
        <v>46</v>
      </c>
      <c r="S1842" s="1" t="s">
        <v>48</v>
      </c>
      <c r="T1842" s="12" t="str">
        <f>IF(OR(VOZ_WHATSAPP[[#This Row],[Brinda argumentos coherentes a la objeción]]="No Cumple",VOZ_WHATSAPP[[#This Row],[Despliegue de Beneficios y/o consecuencias]]="No Cumple"),"Sin Negocio","Negocio")</f>
        <v>Negocio</v>
      </c>
      <c r="U1842" s="1" t="s">
        <v>46</v>
      </c>
      <c r="V1842" s="1" t="s">
        <v>46</v>
      </c>
      <c r="W1842" s="1" t="s">
        <v>46</v>
      </c>
      <c r="X1842" s="12" t="str">
        <f>IF(OR(VOZ_WHATSAPP[[#This Row],[Confirma Valor de pago]]="No Cumple",VOZ_WHATSAPP[[#This Row],[Confirma hora de pago]]="No Cumple",VOZ_WHATSAPP[[#This Row],[Confirma medio de pago]]="No Cumple"),"Sin Cierre","Cierre")</f>
        <v>Cierre</v>
      </c>
      <c r="Y1842" s="1" t="s">
        <v>46</v>
      </c>
      <c r="Z1842" s="1" t="s">
        <v>46</v>
      </c>
      <c r="AA1842" s="1" t="s">
        <v>46</v>
      </c>
      <c r="AB1842" s="1" t="s">
        <v>46</v>
      </c>
      <c r="AC1842" s="11" t="str">
        <f>IF(OR(VOZ_WHATSAPP[[#This Row],[La comunicación es asertiva, con respeto y evita maltrato]]="No Cumple",VOZ_WHATSAPP[[#This Row],[Cumple con las normativas legales]]="No Cumple"),"No Cumple","Cumple")</f>
        <v>Cumple</v>
      </c>
      <c r="AD1842" s="1" t="s">
        <v>46</v>
      </c>
      <c r="AE1842" s="1" t="s">
        <v>133</v>
      </c>
      <c r="AF1842" s="4">
        <v>1</v>
      </c>
      <c r="AG1842" s="4">
        <f>IF(AND(VOZ_WHATSAPP[[#This Row],[Estado Cierre]]="Sin Cierre",VOZ_WHATSAPP[[#This Row],[Nota Negocio]]="Sin Negocio"),VOZ_WHATSAPP[[#This Row],[Nota]]-24%,VOZ_WHATSAPP[[#This Row],[Nota]])</f>
        <v>1</v>
      </c>
      <c r="AH1842" s="8">
        <f>IF(VOZ_WHATSAPP[[#This Row],[Estado Legal]]="No Cumple",0,IF(VOZ_WHATSAPP[[#This Row],[Realiza lectura de guion Legal]]="No Cumple",VOZ_WHATSAPP[[#This Row],[Nota 2]]-50%,VOZ_WHATSAPP[[#This Row],[Nota 2]]))</f>
        <v>1</v>
      </c>
    </row>
    <row r="1843" spans="1:34" x14ac:dyDescent="0.25">
      <c r="A1843" s="2" t="str">
        <f>VOZ_WHATSAPP[[#This Row],[ID Asesor]]&amp;VOZ_WHATSAPP[[#This Row],[Fecha Monitoreo]]</f>
        <v>385745859</v>
      </c>
      <c r="B1843" s="2">
        <v>45859</v>
      </c>
      <c r="C1843" s="1" t="s">
        <v>50</v>
      </c>
      <c r="D1843" s="1">
        <v>3857</v>
      </c>
      <c r="E1843" s="2">
        <v>45859</v>
      </c>
      <c r="F1843" s="3">
        <v>0.41944444444444445</v>
      </c>
      <c r="G1843" s="1" t="s">
        <v>60</v>
      </c>
      <c r="H1843" s="1" t="s">
        <v>44</v>
      </c>
      <c r="I1843" s="1">
        <v>1118</v>
      </c>
      <c r="J1843" s="1">
        <v>3197553958</v>
      </c>
      <c r="K1843" s="1" t="s">
        <v>45</v>
      </c>
      <c r="L1843" s="1" t="s">
        <v>46</v>
      </c>
      <c r="M1843" s="1" t="s">
        <v>47</v>
      </c>
      <c r="N1843" s="1" t="s">
        <v>46</v>
      </c>
      <c r="O1843" s="1" t="s">
        <v>46</v>
      </c>
      <c r="P1843" s="1" t="s">
        <v>46</v>
      </c>
      <c r="Q1843" s="1" t="s">
        <v>46</v>
      </c>
      <c r="R1843" s="1" t="s">
        <v>46</v>
      </c>
      <c r="S1843" s="1" t="s">
        <v>46</v>
      </c>
      <c r="T1843" s="12" t="str">
        <f>IF(OR(VOZ_WHATSAPP[[#This Row],[Brinda argumentos coherentes a la objeción]]="No Cumple",VOZ_WHATSAPP[[#This Row],[Despliegue de Beneficios y/o consecuencias]]="No Cumple"),"Sin Negocio","Negocio")</f>
        <v>Negocio</v>
      </c>
      <c r="U1843" s="1" t="s">
        <v>48</v>
      </c>
      <c r="V1843" s="1" t="s">
        <v>48</v>
      </c>
      <c r="W1843" s="1" t="s">
        <v>48</v>
      </c>
      <c r="X1843" s="12" t="str">
        <f>IF(OR(VOZ_WHATSAPP[[#This Row],[Confirma Valor de pago]]="No Cumple",VOZ_WHATSAPP[[#This Row],[Confirma hora de pago]]="No Cumple",VOZ_WHATSAPP[[#This Row],[Confirma medio de pago]]="No Cumple"),"Sin Cierre","Cierre")</f>
        <v>Cierre</v>
      </c>
      <c r="Y1843" s="1" t="s">
        <v>46</v>
      </c>
      <c r="Z1843" s="1" t="s">
        <v>46</v>
      </c>
      <c r="AA1843" s="1" t="s">
        <v>46</v>
      </c>
      <c r="AB1843" s="1" t="s">
        <v>46</v>
      </c>
      <c r="AC1843" s="11" t="str">
        <f>IF(OR(VOZ_WHATSAPP[[#This Row],[La comunicación es asertiva, con respeto y evita maltrato]]="No Cumple",VOZ_WHATSAPP[[#This Row],[Cumple con las normativas legales]]="No Cumple"),"No Cumple","Cumple")</f>
        <v>Cumple</v>
      </c>
      <c r="AD1843" s="1" t="s">
        <v>46</v>
      </c>
      <c r="AE1843" s="1" t="s">
        <v>1752</v>
      </c>
      <c r="AF1843" s="4">
        <v>0.96</v>
      </c>
      <c r="AG1843" s="4">
        <f>IF(AND(VOZ_WHATSAPP[[#This Row],[Estado Cierre]]="Sin Cierre",VOZ_WHATSAPP[[#This Row],[Nota Negocio]]="Sin Negocio"),VOZ_WHATSAPP[[#This Row],[Nota]]-24%,VOZ_WHATSAPP[[#This Row],[Nota]])</f>
        <v>0.96</v>
      </c>
      <c r="AH1843" s="8">
        <f>IF(VOZ_WHATSAPP[[#This Row],[Estado Legal]]="No Cumple",0,IF(VOZ_WHATSAPP[[#This Row],[Realiza lectura de guion Legal]]="No Cumple",VOZ_WHATSAPP[[#This Row],[Nota 2]]-50%,VOZ_WHATSAPP[[#This Row],[Nota 2]]))</f>
        <v>0.96</v>
      </c>
    </row>
    <row r="1844" spans="1:34" x14ac:dyDescent="0.25">
      <c r="A1844" s="2" t="str">
        <f>VOZ_WHATSAPP[[#This Row],[ID Asesor]]&amp;VOZ_WHATSAPP[[#This Row],[Fecha Monitoreo]]</f>
        <v>355145859</v>
      </c>
      <c r="B1844" s="2">
        <v>45859</v>
      </c>
      <c r="C1844" s="1" t="s">
        <v>59</v>
      </c>
      <c r="D1844" s="1">
        <v>3551</v>
      </c>
      <c r="E1844" s="2">
        <v>45859</v>
      </c>
      <c r="F1844" s="3">
        <v>0.40972222222222221</v>
      </c>
      <c r="G1844" s="1" t="s">
        <v>51</v>
      </c>
      <c r="H1844" s="1" t="s">
        <v>44</v>
      </c>
      <c r="I1844" s="1">
        <v>1140</v>
      </c>
      <c r="J1844" s="1">
        <v>3232408007</v>
      </c>
      <c r="K1844" s="1" t="s">
        <v>45</v>
      </c>
      <c r="L1844" s="1" t="s">
        <v>46</v>
      </c>
      <c r="M1844" s="1" t="s">
        <v>46</v>
      </c>
      <c r="N1844" s="1" t="s">
        <v>46</v>
      </c>
      <c r="O1844" s="1" t="s">
        <v>46</v>
      </c>
      <c r="P1844" s="1" t="s">
        <v>46</v>
      </c>
      <c r="Q1844" s="1" t="s">
        <v>46</v>
      </c>
      <c r="R1844" s="1" t="s">
        <v>46</v>
      </c>
      <c r="S1844" s="1" t="s">
        <v>46</v>
      </c>
      <c r="T1844" s="12" t="str">
        <f>IF(OR(VOZ_WHATSAPP[[#This Row],[Brinda argumentos coherentes a la objeción]]="No Cumple",VOZ_WHATSAPP[[#This Row],[Despliegue de Beneficios y/o consecuencias]]="No Cumple"),"Sin Negocio","Negocio")</f>
        <v>Negocio</v>
      </c>
      <c r="U1844" s="1" t="s">
        <v>46</v>
      </c>
      <c r="V1844" s="1" t="s">
        <v>46</v>
      </c>
      <c r="W1844" s="1" t="s">
        <v>46</v>
      </c>
      <c r="X1844" s="12" t="str">
        <f>IF(OR(VOZ_WHATSAPP[[#This Row],[Confirma Valor de pago]]="No Cumple",VOZ_WHATSAPP[[#This Row],[Confirma hora de pago]]="No Cumple",VOZ_WHATSAPP[[#This Row],[Confirma medio de pago]]="No Cumple"),"Sin Cierre","Cierre")</f>
        <v>Cierre</v>
      </c>
      <c r="Y1844" s="1" t="s">
        <v>46</v>
      </c>
      <c r="Z1844" s="1" t="s">
        <v>54</v>
      </c>
      <c r="AA1844" s="1" t="s">
        <v>46</v>
      </c>
      <c r="AB1844" s="1" t="s">
        <v>46</v>
      </c>
      <c r="AC1844" s="11" t="str">
        <f>IF(OR(VOZ_WHATSAPP[[#This Row],[La comunicación es asertiva, con respeto y evita maltrato]]="No Cumple",VOZ_WHATSAPP[[#This Row],[Cumple con las normativas legales]]="No Cumple"),"No Cumple","Cumple")</f>
        <v>Cumple</v>
      </c>
      <c r="AD1844" s="1" t="s">
        <v>46</v>
      </c>
      <c r="AE1844" s="1" t="s">
        <v>1753</v>
      </c>
      <c r="AF1844" s="4">
        <v>0.85</v>
      </c>
      <c r="AG1844" s="4">
        <f>IF(AND(VOZ_WHATSAPP[[#This Row],[Estado Cierre]]="Sin Cierre",VOZ_WHATSAPP[[#This Row],[Nota Negocio]]="Sin Negocio"),VOZ_WHATSAPP[[#This Row],[Nota]]-24%,VOZ_WHATSAPP[[#This Row],[Nota]])</f>
        <v>0.85</v>
      </c>
      <c r="AH1844" s="8">
        <f>IF(VOZ_WHATSAPP[[#This Row],[Estado Legal]]="No Cumple",0,IF(VOZ_WHATSAPP[[#This Row],[Realiza lectura de guion Legal]]="No Cumple",VOZ_WHATSAPP[[#This Row],[Nota 2]]-50%,VOZ_WHATSAPP[[#This Row],[Nota 2]]))</f>
        <v>0.85</v>
      </c>
    </row>
    <row r="1845" spans="1:34" x14ac:dyDescent="0.25">
      <c r="A1845" s="2" t="str">
        <f>VOZ_WHATSAPP[[#This Row],[ID Asesor]]&amp;VOZ_WHATSAPP[[#This Row],[Fecha Monitoreo]]</f>
        <v>295045859</v>
      </c>
      <c r="B1845" s="2">
        <v>45859</v>
      </c>
      <c r="C1845" s="1" t="s">
        <v>56</v>
      </c>
      <c r="D1845" s="1">
        <v>2950</v>
      </c>
      <c r="E1845" s="2">
        <v>45859</v>
      </c>
      <c r="F1845" s="3">
        <v>0.38472222222222224</v>
      </c>
      <c r="G1845" s="1" t="s">
        <v>51</v>
      </c>
      <c r="H1845" s="1" t="s">
        <v>44</v>
      </c>
      <c r="I1845" s="1">
        <v>481</v>
      </c>
      <c r="J1845" s="1">
        <v>3204537790</v>
      </c>
      <c r="K1845" s="1" t="s">
        <v>45</v>
      </c>
      <c r="L1845" s="1" t="s">
        <v>46</v>
      </c>
      <c r="M1845" s="1" t="s">
        <v>46</v>
      </c>
      <c r="N1845" s="1" t="s">
        <v>46</v>
      </c>
      <c r="O1845" s="1" t="s">
        <v>46</v>
      </c>
      <c r="P1845" s="1" t="s">
        <v>46</v>
      </c>
      <c r="Q1845" s="1" t="s">
        <v>46</v>
      </c>
      <c r="R1845" s="1" t="s">
        <v>46</v>
      </c>
      <c r="S1845" s="1" t="s">
        <v>46</v>
      </c>
      <c r="T1845" s="12" t="str">
        <f>IF(OR(VOZ_WHATSAPP[[#This Row],[Brinda argumentos coherentes a la objeción]]="No Cumple",VOZ_WHATSAPP[[#This Row],[Despliegue de Beneficios y/o consecuencias]]="No Cumple"),"Sin Negocio","Negocio")</f>
        <v>Negocio</v>
      </c>
      <c r="U1845" s="1" t="s">
        <v>46</v>
      </c>
      <c r="V1845" s="1" t="s">
        <v>46</v>
      </c>
      <c r="W1845" s="1" t="s">
        <v>46</v>
      </c>
      <c r="X1845" s="12" t="str">
        <f>IF(OR(VOZ_WHATSAPP[[#This Row],[Confirma Valor de pago]]="No Cumple",VOZ_WHATSAPP[[#This Row],[Confirma hora de pago]]="No Cumple",VOZ_WHATSAPP[[#This Row],[Confirma medio de pago]]="No Cumple"),"Sin Cierre","Cierre")</f>
        <v>Cierre</v>
      </c>
      <c r="Y1845" s="1" t="s">
        <v>46</v>
      </c>
      <c r="Z1845" s="1" t="s">
        <v>46</v>
      </c>
      <c r="AA1845" s="1" t="s">
        <v>46</v>
      </c>
      <c r="AB1845" s="1" t="s">
        <v>46</v>
      </c>
      <c r="AC1845" s="11" t="str">
        <f>IF(OR(VOZ_WHATSAPP[[#This Row],[La comunicación es asertiva, con respeto y evita maltrato]]="No Cumple",VOZ_WHATSAPP[[#This Row],[Cumple con las normativas legales]]="No Cumple"),"No Cumple","Cumple")</f>
        <v>Cumple</v>
      </c>
      <c r="AD1845" s="1" t="s">
        <v>46</v>
      </c>
      <c r="AE1845" s="1" t="s">
        <v>1754</v>
      </c>
      <c r="AF1845" s="4">
        <v>1</v>
      </c>
      <c r="AG1845" s="4">
        <f>IF(AND(VOZ_WHATSAPP[[#This Row],[Estado Cierre]]="Sin Cierre",VOZ_WHATSAPP[[#This Row],[Nota Negocio]]="Sin Negocio"),VOZ_WHATSAPP[[#This Row],[Nota]]-24%,VOZ_WHATSAPP[[#This Row],[Nota]])</f>
        <v>1</v>
      </c>
      <c r="AH1845" s="8">
        <f>IF(VOZ_WHATSAPP[[#This Row],[Estado Legal]]="No Cumple",0,IF(VOZ_WHATSAPP[[#This Row],[Realiza lectura de guion Legal]]="No Cumple",VOZ_WHATSAPP[[#This Row],[Nota 2]]-50%,VOZ_WHATSAPP[[#This Row],[Nota 2]]))</f>
        <v>1</v>
      </c>
    </row>
    <row r="1846" spans="1:34" x14ac:dyDescent="0.25">
      <c r="A1846" s="2" t="str">
        <f>VOZ_WHATSAPP[[#This Row],[ID Asesor]]&amp;VOZ_WHATSAPP[[#This Row],[Fecha Monitoreo]]</f>
        <v>374545859</v>
      </c>
      <c r="B1846" s="2">
        <v>45859</v>
      </c>
      <c r="C1846" s="1" t="s">
        <v>126</v>
      </c>
      <c r="D1846" s="1">
        <v>3745</v>
      </c>
      <c r="E1846" s="2">
        <v>45859</v>
      </c>
      <c r="F1846" s="3">
        <v>0.40694444444444444</v>
      </c>
      <c r="G1846" s="1" t="s">
        <v>51</v>
      </c>
      <c r="H1846" s="1" t="s">
        <v>44</v>
      </c>
      <c r="I1846" s="1">
        <v>463</v>
      </c>
      <c r="J1846" s="1">
        <v>3214636750</v>
      </c>
      <c r="K1846" s="1" t="s">
        <v>45</v>
      </c>
      <c r="L1846" s="1" t="s">
        <v>46</v>
      </c>
      <c r="M1846" s="1" t="s">
        <v>46</v>
      </c>
      <c r="N1846" s="1" t="s">
        <v>46</v>
      </c>
      <c r="O1846" s="1" t="s">
        <v>46</v>
      </c>
      <c r="P1846" s="1" t="s">
        <v>46</v>
      </c>
      <c r="Q1846" s="1" t="s">
        <v>46</v>
      </c>
      <c r="R1846" s="1" t="s">
        <v>46</v>
      </c>
      <c r="S1846" s="1" t="s">
        <v>48</v>
      </c>
      <c r="T1846" s="12" t="str">
        <f>IF(OR(VOZ_WHATSAPP[[#This Row],[Brinda argumentos coherentes a la objeción]]="No Cumple",VOZ_WHATSAPP[[#This Row],[Despliegue de Beneficios y/o consecuencias]]="No Cumple"),"Sin Negocio","Negocio")</f>
        <v>Negocio</v>
      </c>
      <c r="U1846" s="1" t="s">
        <v>46</v>
      </c>
      <c r="V1846" s="1" t="s">
        <v>46</v>
      </c>
      <c r="W1846" s="1" t="s">
        <v>46</v>
      </c>
      <c r="X1846" s="12" t="str">
        <f>IF(OR(VOZ_WHATSAPP[[#This Row],[Confirma Valor de pago]]="No Cumple",VOZ_WHATSAPP[[#This Row],[Confirma hora de pago]]="No Cumple",VOZ_WHATSAPP[[#This Row],[Confirma medio de pago]]="No Cumple"),"Sin Cierre","Cierre")</f>
        <v>Cierre</v>
      </c>
      <c r="Y1846" s="1" t="s">
        <v>46</v>
      </c>
      <c r="Z1846" s="1" t="s">
        <v>54</v>
      </c>
      <c r="AA1846" s="1" t="s">
        <v>46</v>
      </c>
      <c r="AB1846" s="1" t="s">
        <v>46</v>
      </c>
      <c r="AC1846" s="11" t="str">
        <f>IF(OR(VOZ_WHATSAPP[[#This Row],[La comunicación es asertiva, con respeto y evita maltrato]]="No Cumple",VOZ_WHATSAPP[[#This Row],[Cumple con las normativas legales]]="No Cumple"),"No Cumple","Cumple")</f>
        <v>Cumple</v>
      </c>
      <c r="AD1846" s="1" t="s">
        <v>46</v>
      </c>
      <c r="AE1846" s="1" t="s">
        <v>1755</v>
      </c>
      <c r="AF1846" s="4">
        <v>0.85</v>
      </c>
      <c r="AG1846" s="4">
        <f>IF(AND(VOZ_WHATSAPP[[#This Row],[Estado Cierre]]="Sin Cierre",VOZ_WHATSAPP[[#This Row],[Nota Negocio]]="Sin Negocio"),VOZ_WHATSAPP[[#This Row],[Nota]]-24%,VOZ_WHATSAPP[[#This Row],[Nota]])</f>
        <v>0.85</v>
      </c>
      <c r="AH1846" s="8">
        <f>IF(VOZ_WHATSAPP[[#This Row],[Estado Legal]]="No Cumple",0,IF(VOZ_WHATSAPP[[#This Row],[Realiza lectura de guion Legal]]="No Cumple",VOZ_WHATSAPP[[#This Row],[Nota 2]]-50%,VOZ_WHATSAPP[[#This Row],[Nota 2]]))</f>
        <v>0.85</v>
      </c>
    </row>
    <row r="1847" spans="1:34" x14ac:dyDescent="0.25">
      <c r="A1847" s="2" t="str">
        <f>VOZ_WHATSAPP[[#This Row],[ID Asesor]]&amp;VOZ_WHATSAPP[[#This Row],[Fecha Monitoreo]]</f>
        <v>380745859</v>
      </c>
      <c r="B1847" s="2">
        <v>45859</v>
      </c>
      <c r="C1847" s="1" t="s">
        <v>696</v>
      </c>
      <c r="D1847" s="1">
        <v>3807</v>
      </c>
      <c r="E1847" s="2">
        <v>45859</v>
      </c>
      <c r="F1847" s="3">
        <v>0.39652777777777776</v>
      </c>
      <c r="G1847" s="1" t="s">
        <v>58</v>
      </c>
      <c r="H1847" s="1" t="s">
        <v>44</v>
      </c>
      <c r="I1847" s="1">
        <v>1419</v>
      </c>
      <c r="J1847" s="1">
        <v>3235195125</v>
      </c>
      <c r="K1847" s="1" t="s">
        <v>45</v>
      </c>
      <c r="L1847" s="1" t="s">
        <v>46</v>
      </c>
      <c r="M1847" s="1" t="s">
        <v>46</v>
      </c>
      <c r="N1847" s="1" t="s">
        <v>46</v>
      </c>
      <c r="O1847" s="1" t="s">
        <v>46</v>
      </c>
      <c r="P1847" s="1" t="s">
        <v>46</v>
      </c>
      <c r="Q1847" s="1" t="s">
        <v>46</v>
      </c>
      <c r="R1847" s="1" t="s">
        <v>46</v>
      </c>
      <c r="S1847" s="1" t="s">
        <v>46</v>
      </c>
      <c r="T1847" s="12" t="str">
        <f>IF(OR(VOZ_WHATSAPP[[#This Row],[Brinda argumentos coherentes a la objeción]]="No Cumple",VOZ_WHATSAPP[[#This Row],[Despliegue de Beneficios y/o consecuencias]]="No Cumple"),"Sin Negocio","Negocio")</f>
        <v>Negocio</v>
      </c>
      <c r="U1847" s="1" t="s">
        <v>46</v>
      </c>
      <c r="V1847" s="1" t="s">
        <v>46</v>
      </c>
      <c r="W1847" s="1" t="s">
        <v>46</v>
      </c>
      <c r="X1847" s="12" t="str">
        <f>IF(OR(VOZ_WHATSAPP[[#This Row],[Confirma Valor de pago]]="No Cumple",VOZ_WHATSAPP[[#This Row],[Confirma hora de pago]]="No Cumple",VOZ_WHATSAPP[[#This Row],[Confirma medio de pago]]="No Cumple"),"Sin Cierre","Cierre")</f>
        <v>Cierre</v>
      </c>
      <c r="Y1847" s="1" t="s">
        <v>46</v>
      </c>
      <c r="Z1847" s="1" t="s">
        <v>54</v>
      </c>
      <c r="AA1847" s="1" t="s">
        <v>46</v>
      </c>
      <c r="AB1847" s="1" t="s">
        <v>46</v>
      </c>
      <c r="AC1847" s="11" t="str">
        <f>IF(OR(VOZ_WHATSAPP[[#This Row],[La comunicación es asertiva, con respeto y evita maltrato]]="No Cumple",VOZ_WHATSAPP[[#This Row],[Cumple con las normativas legales]]="No Cumple"),"No Cumple","Cumple")</f>
        <v>Cumple</v>
      </c>
      <c r="AD1847" s="1" t="s">
        <v>46</v>
      </c>
      <c r="AE1847" s="1" t="s">
        <v>1756</v>
      </c>
      <c r="AF1847" s="4">
        <v>0.85</v>
      </c>
      <c r="AG1847" s="4">
        <f>IF(AND(VOZ_WHATSAPP[[#This Row],[Estado Cierre]]="Sin Cierre",VOZ_WHATSAPP[[#This Row],[Nota Negocio]]="Sin Negocio"),VOZ_WHATSAPP[[#This Row],[Nota]]-24%,VOZ_WHATSAPP[[#This Row],[Nota]])</f>
        <v>0.85</v>
      </c>
      <c r="AH1847" s="8">
        <f>IF(VOZ_WHATSAPP[[#This Row],[Estado Legal]]="No Cumple",0,IF(VOZ_WHATSAPP[[#This Row],[Realiza lectura de guion Legal]]="No Cumple",VOZ_WHATSAPP[[#This Row],[Nota 2]]-50%,VOZ_WHATSAPP[[#This Row],[Nota 2]]))</f>
        <v>0.85</v>
      </c>
    </row>
    <row r="1848" spans="1:34" x14ac:dyDescent="0.25">
      <c r="A1848" s="2" t="str">
        <f>VOZ_WHATSAPP[[#This Row],[ID Asesor]]&amp;VOZ_WHATSAPP[[#This Row],[Fecha Monitoreo]]</f>
        <v>396945859</v>
      </c>
      <c r="B1848" s="2">
        <v>45859</v>
      </c>
      <c r="C1848" s="1" t="s">
        <v>696</v>
      </c>
      <c r="D1848" s="1">
        <v>3969</v>
      </c>
      <c r="E1848" s="2">
        <v>45859</v>
      </c>
      <c r="F1848" s="3">
        <v>0.37291666666666667</v>
      </c>
      <c r="G1848" s="1" t="s">
        <v>60</v>
      </c>
      <c r="H1848" s="1" t="s">
        <v>44</v>
      </c>
      <c r="I1848" s="1">
        <v>1442</v>
      </c>
      <c r="J1848" s="1">
        <v>3203384238</v>
      </c>
      <c r="K1848" s="1" t="s">
        <v>45</v>
      </c>
      <c r="L1848" s="1" t="s">
        <v>46</v>
      </c>
      <c r="M1848" s="1" t="s">
        <v>46</v>
      </c>
      <c r="N1848" s="1" t="s">
        <v>46</v>
      </c>
      <c r="O1848" s="1" t="s">
        <v>46</v>
      </c>
      <c r="P1848" s="1" t="s">
        <v>46</v>
      </c>
      <c r="Q1848" s="1" t="s">
        <v>48</v>
      </c>
      <c r="R1848" s="1" t="s">
        <v>48</v>
      </c>
      <c r="S1848" s="1" t="s">
        <v>46</v>
      </c>
      <c r="T1848" s="12" t="str">
        <f>IF(OR(VOZ_WHATSAPP[[#This Row],[Brinda argumentos coherentes a la objeción]]="No Cumple",VOZ_WHATSAPP[[#This Row],[Despliegue de Beneficios y/o consecuencias]]="No Cumple"),"Sin Negocio","Negocio")</f>
        <v>Negocio</v>
      </c>
      <c r="U1848" s="1" t="s">
        <v>46</v>
      </c>
      <c r="V1848" s="1" t="s">
        <v>46</v>
      </c>
      <c r="W1848" s="1" t="s">
        <v>47</v>
      </c>
      <c r="X1848" s="12" t="str">
        <f>IF(OR(VOZ_WHATSAPP[[#This Row],[Confirma Valor de pago]]="No Cumple",VOZ_WHATSAPP[[#This Row],[Confirma hora de pago]]="No Cumple",VOZ_WHATSAPP[[#This Row],[Confirma medio de pago]]="No Cumple"),"Sin Cierre","Cierre")</f>
        <v>Sin Cierre</v>
      </c>
      <c r="Y1848" s="1" t="s">
        <v>46</v>
      </c>
      <c r="Z1848" s="1" t="s">
        <v>46</v>
      </c>
      <c r="AA1848" s="1" t="s">
        <v>46</v>
      </c>
      <c r="AB1848" s="1" t="s">
        <v>46</v>
      </c>
      <c r="AC1848" s="11" t="str">
        <f>IF(OR(VOZ_WHATSAPP[[#This Row],[La comunicación es asertiva, con respeto y evita maltrato]]="No Cumple",VOZ_WHATSAPP[[#This Row],[Cumple con las normativas legales]]="No Cumple"),"No Cumple","Cumple")</f>
        <v>Cumple</v>
      </c>
      <c r="AD1848" s="1" t="s">
        <v>46</v>
      </c>
      <c r="AE1848" s="1" t="s">
        <v>915</v>
      </c>
      <c r="AF1848" s="4">
        <v>0.92</v>
      </c>
      <c r="AG1848" s="4">
        <f>IF(AND(VOZ_WHATSAPP[[#This Row],[Estado Cierre]]="Sin Cierre",VOZ_WHATSAPP[[#This Row],[Nota Negocio]]="Sin Negocio"),VOZ_WHATSAPP[[#This Row],[Nota]]-24%,VOZ_WHATSAPP[[#This Row],[Nota]])</f>
        <v>0.92</v>
      </c>
      <c r="AH1848" s="8">
        <f>IF(VOZ_WHATSAPP[[#This Row],[Estado Legal]]="No Cumple",0,IF(VOZ_WHATSAPP[[#This Row],[Realiza lectura de guion Legal]]="No Cumple",VOZ_WHATSAPP[[#This Row],[Nota 2]]-50%,VOZ_WHATSAPP[[#This Row],[Nota 2]]))</f>
        <v>0.92</v>
      </c>
    </row>
    <row r="1849" spans="1:34" x14ac:dyDescent="0.25">
      <c r="A1849" s="2" t="str">
        <f>VOZ_WHATSAPP[[#This Row],[ID Asesor]]&amp;VOZ_WHATSAPP[[#This Row],[Fecha Monitoreo]]</f>
        <v>381845859</v>
      </c>
      <c r="B1849" s="2">
        <v>45859</v>
      </c>
      <c r="C1849" s="1" t="s">
        <v>56</v>
      </c>
      <c r="D1849" s="1">
        <v>3818</v>
      </c>
      <c r="E1849" s="2">
        <v>45859</v>
      </c>
      <c r="F1849" s="3">
        <v>0.44583333333333336</v>
      </c>
      <c r="G1849" s="1" t="s">
        <v>51</v>
      </c>
      <c r="H1849" s="1" t="s">
        <v>44</v>
      </c>
      <c r="I1849" s="1">
        <v>599</v>
      </c>
      <c r="J1849" s="1">
        <v>3004210860</v>
      </c>
      <c r="K1849" s="1" t="s">
        <v>45</v>
      </c>
      <c r="L1849" s="1" t="s">
        <v>47</v>
      </c>
      <c r="M1849" s="1" t="s">
        <v>47</v>
      </c>
      <c r="N1849" s="1" t="s">
        <v>46</v>
      </c>
      <c r="O1849" s="1" t="s">
        <v>46</v>
      </c>
      <c r="P1849" s="1" t="s">
        <v>46</v>
      </c>
      <c r="Q1849" s="1" t="s">
        <v>46</v>
      </c>
      <c r="R1849" s="1" t="s">
        <v>46</v>
      </c>
      <c r="S1849" s="1" t="s">
        <v>46</v>
      </c>
      <c r="T1849" s="12" t="str">
        <f>IF(OR(VOZ_WHATSAPP[[#This Row],[Brinda argumentos coherentes a la objeción]]="No Cumple",VOZ_WHATSAPP[[#This Row],[Despliegue de Beneficios y/o consecuencias]]="No Cumple"),"Sin Negocio","Negocio")</f>
        <v>Negocio</v>
      </c>
      <c r="U1849" s="1" t="s">
        <v>48</v>
      </c>
      <c r="V1849" s="1" t="s">
        <v>48</v>
      </c>
      <c r="W1849" s="1" t="s">
        <v>48</v>
      </c>
      <c r="X1849" s="12" t="str">
        <f>IF(OR(VOZ_WHATSAPP[[#This Row],[Confirma Valor de pago]]="No Cumple",VOZ_WHATSAPP[[#This Row],[Confirma hora de pago]]="No Cumple",VOZ_WHATSAPP[[#This Row],[Confirma medio de pago]]="No Cumple"),"Sin Cierre","Cierre")</f>
        <v>Cierre</v>
      </c>
      <c r="Y1849" s="1" t="s">
        <v>46</v>
      </c>
      <c r="Z1849" s="1" t="s">
        <v>46</v>
      </c>
      <c r="AA1849" s="1" t="s">
        <v>46</v>
      </c>
      <c r="AB1849" s="1" t="s">
        <v>46</v>
      </c>
      <c r="AC1849" s="11" t="str">
        <f>IF(OR(VOZ_WHATSAPP[[#This Row],[La comunicación es asertiva, con respeto y evita maltrato]]="No Cumple",VOZ_WHATSAPP[[#This Row],[Cumple con las normativas legales]]="No Cumple"),"No Cumple","Cumple")</f>
        <v>Cumple</v>
      </c>
      <c r="AD1849" s="1" t="s">
        <v>46</v>
      </c>
      <c r="AE1849" s="1" t="s">
        <v>1757</v>
      </c>
      <c r="AF1849" s="4">
        <v>0.92</v>
      </c>
      <c r="AG1849" s="4">
        <f>IF(AND(VOZ_WHATSAPP[[#This Row],[Estado Cierre]]="Sin Cierre",VOZ_WHATSAPP[[#This Row],[Nota Negocio]]="Sin Negocio"),VOZ_WHATSAPP[[#This Row],[Nota]]-24%,VOZ_WHATSAPP[[#This Row],[Nota]])</f>
        <v>0.92</v>
      </c>
      <c r="AH1849" s="8">
        <f>IF(VOZ_WHATSAPP[[#This Row],[Estado Legal]]="No Cumple",0,IF(VOZ_WHATSAPP[[#This Row],[Realiza lectura de guion Legal]]="No Cumple",VOZ_WHATSAPP[[#This Row],[Nota 2]]-50%,VOZ_WHATSAPP[[#This Row],[Nota 2]]))</f>
        <v>0.92</v>
      </c>
    </row>
    <row r="1850" spans="1:34" x14ac:dyDescent="0.25">
      <c r="A1850" s="2" t="str">
        <f>VOZ_WHATSAPP[[#This Row],[ID Asesor]]&amp;VOZ_WHATSAPP[[#This Row],[Fecha Monitoreo]]</f>
        <v>402045859</v>
      </c>
      <c r="B1850" s="2">
        <v>45859</v>
      </c>
      <c r="C1850" s="1" t="s">
        <v>126</v>
      </c>
      <c r="D1850" s="1">
        <v>4020</v>
      </c>
      <c r="E1850" s="2">
        <v>45859</v>
      </c>
      <c r="F1850" s="3">
        <v>0.41041666666666665</v>
      </c>
      <c r="G1850" s="1" t="s">
        <v>43</v>
      </c>
      <c r="H1850" s="1" t="s">
        <v>44</v>
      </c>
      <c r="I1850" s="1">
        <v>610</v>
      </c>
      <c r="J1850" s="1">
        <v>3187993392</v>
      </c>
      <c r="K1850" s="1" t="s">
        <v>45</v>
      </c>
      <c r="L1850" s="1" t="s">
        <v>46</v>
      </c>
      <c r="M1850" s="1" t="s">
        <v>46</v>
      </c>
      <c r="N1850" s="1" t="s">
        <v>46</v>
      </c>
      <c r="O1850" s="1" t="s">
        <v>46</v>
      </c>
      <c r="P1850" s="1" t="s">
        <v>46</v>
      </c>
      <c r="Q1850" s="1" t="s">
        <v>46</v>
      </c>
      <c r="R1850" s="1" t="s">
        <v>46</v>
      </c>
      <c r="S1850" s="1" t="s">
        <v>46</v>
      </c>
      <c r="T1850" s="12" t="str">
        <f>IF(OR(VOZ_WHATSAPP[[#This Row],[Brinda argumentos coherentes a la objeción]]="No Cumple",VOZ_WHATSAPP[[#This Row],[Despliegue de Beneficios y/o consecuencias]]="No Cumple"),"Sin Negocio","Negocio")</f>
        <v>Negocio</v>
      </c>
      <c r="U1850" s="1" t="s">
        <v>48</v>
      </c>
      <c r="V1850" s="1" t="s">
        <v>48</v>
      </c>
      <c r="W1850" s="1" t="s">
        <v>48</v>
      </c>
      <c r="X1850" s="12" t="str">
        <f>IF(OR(VOZ_WHATSAPP[[#This Row],[Confirma Valor de pago]]="No Cumple",VOZ_WHATSAPP[[#This Row],[Confirma hora de pago]]="No Cumple",VOZ_WHATSAPP[[#This Row],[Confirma medio de pago]]="No Cumple"),"Sin Cierre","Cierre")</f>
        <v>Cierre</v>
      </c>
      <c r="Y1850" s="1" t="s">
        <v>46</v>
      </c>
      <c r="Z1850" s="1" t="s">
        <v>54</v>
      </c>
      <c r="AA1850" s="1" t="s">
        <v>46</v>
      </c>
      <c r="AB1850" s="1" t="s">
        <v>46</v>
      </c>
      <c r="AC1850" s="11" t="str">
        <f>IF(OR(VOZ_WHATSAPP[[#This Row],[La comunicación es asertiva, con respeto y evita maltrato]]="No Cumple",VOZ_WHATSAPP[[#This Row],[Cumple con las normativas legales]]="No Cumple"),"No Cumple","Cumple")</f>
        <v>Cumple</v>
      </c>
      <c r="AD1850" s="1" t="s">
        <v>46</v>
      </c>
      <c r="AE1850" s="1" t="s">
        <v>1758</v>
      </c>
      <c r="AF1850" s="4">
        <v>0.85</v>
      </c>
      <c r="AG1850" s="4">
        <f>IF(AND(VOZ_WHATSAPP[[#This Row],[Estado Cierre]]="Sin Cierre",VOZ_WHATSAPP[[#This Row],[Nota Negocio]]="Sin Negocio"),VOZ_WHATSAPP[[#This Row],[Nota]]-24%,VOZ_WHATSAPP[[#This Row],[Nota]])</f>
        <v>0.85</v>
      </c>
      <c r="AH1850" s="8">
        <f>IF(VOZ_WHATSAPP[[#This Row],[Estado Legal]]="No Cumple",0,IF(VOZ_WHATSAPP[[#This Row],[Realiza lectura de guion Legal]]="No Cumple",VOZ_WHATSAPP[[#This Row],[Nota 2]]-50%,VOZ_WHATSAPP[[#This Row],[Nota 2]]))</f>
        <v>0.85</v>
      </c>
    </row>
    <row r="1851" spans="1:34" x14ac:dyDescent="0.25">
      <c r="A1851" s="2" t="str">
        <f>VOZ_WHATSAPP[[#This Row],[ID Asesor]]&amp;VOZ_WHATSAPP[[#This Row],[Fecha Monitoreo]]</f>
        <v>364445859</v>
      </c>
      <c r="B1851" s="2">
        <v>45859</v>
      </c>
      <c r="C1851" s="1" t="s">
        <v>696</v>
      </c>
      <c r="D1851" s="1">
        <v>3644</v>
      </c>
      <c r="E1851" s="2">
        <v>45859</v>
      </c>
      <c r="F1851" s="3">
        <v>0.44097222222222221</v>
      </c>
      <c r="G1851" s="1" t="s">
        <v>51</v>
      </c>
      <c r="H1851" s="1" t="s">
        <v>44</v>
      </c>
      <c r="I1851" s="1">
        <v>1387</v>
      </c>
      <c r="J1851" s="1">
        <v>3187467869</v>
      </c>
      <c r="K1851" s="1" t="s">
        <v>45</v>
      </c>
      <c r="L1851" s="1" t="s">
        <v>46</v>
      </c>
      <c r="M1851" s="1" t="s">
        <v>46</v>
      </c>
      <c r="N1851" s="1" t="s">
        <v>46</v>
      </c>
      <c r="O1851" s="1" t="s">
        <v>46</v>
      </c>
      <c r="P1851" s="1" t="s">
        <v>46</v>
      </c>
      <c r="Q1851" s="1" t="s">
        <v>46</v>
      </c>
      <c r="R1851" s="1" t="s">
        <v>46</v>
      </c>
      <c r="S1851" s="1" t="s">
        <v>46</v>
      </c>
      <c r="T1851" s="12" t="str">
        <f>IF(OR(VOZ_WHATSAPP[[#This Row],[Brinda argumentos coherentes a la objeción]]="No Cumple",VOZ_WHATSAPP[[#This Row],[Despliegue de Beneficios y/o consecuencias]]="No Cumple"),"Sin Negocio","Negocio")</f>
        <v>Negocio</v>
      </c>
      <c r="U1851" s="1" t="s">
        <v>48</v>
      </c>
      <c r="V1851" s="1" t="s">
        <v>48</v>
      </c>
      <c r="W1851" s="1" t="s">
        <v>48</v>
      </c>
      <c r="X1851" s="12" t="str">
        <f>IF(OR(VOZ_WHATSAPP[[#This Row],[Confirma Valor de pago]]="No Cumple",VOZ_WHATSAPP[[#This Row],[Confirma hora de pago]]="No Cumple",VOZ_WHATSAPP[[#This Row],[Confirma medio de pago]]="No Cumple"),"Sin Cierre","Cierre")</f>
        <v>Cierre</v>
      </c>
      <c r="Y1851" s="1" t="s">
        <v>46</v>
      </c>
      <c r="Z1851" s="1" t="s">
        <v>54</v>
      </c>
      <c r="AA1851" s="1" t="s">
        <v>46</v>
      </c>
      <c r="AB1851" s="1" t="s">
        <v>46</v>
      </c>
      <c r="AC1851" s="11" t="str">
        <f>IF(OR(VOZ_WHATSAPP[[#This Row],[La comunicación es asertiva, con respeto y evita maltrato]]="No Cumple",VOZ_WHATSAPP[[#This Row],[Cumple con las normativas legales]]="No Cumple"),"No Cumple","Cumple")</f>
        <v>Cumple</v>
      </c>
      <c r="AD1851" s="1" t="s">
        <v>46</v>
      </c>
      <c r="AE1851" s="1" t="s">
        <v>1759</v>
      </c>
      <c r="AF1851" s="4">
        <v>0.85</v>
      </c>
      <c r="AG1851" s="4">
        <f>IF(AND(VOZ_WHATSAPP[[#This Row],[Estado Cierre]]="Sin Cierre",VOZ_WHATSAPP[[#This Row],[Nota Negocio]]="Sin Negocio"),VOZ_WHATSAPP[[#This Row],[Nota]]-24%,VOZ_WHATSAPP[[#This Row],[Nota]])</f>
        <v>0.85</v>
      </c>
      <c r="AH1851" s="8">
        <f>IF(VOZ_WHATSAPP[[#This Row],[Estado Legal]]="No Cumple",0,IF(VOZ_WHATSAPP[[#This Row],[Realiza lectura de guion Legal]]="No Cumple",VOZ_WHATSAPP[[#This Row],[Nota 2]]-50%,VOZ_WHATSAPP[[#This Row],[Nota 2]]))</f>
        <v>0.85</v>
      </c>
    </row>
    <row r="1852" spans="1:34" x14ac:dyDescent="0.25">
      <c r="A1852" s="2" t="str">
        <f>VOZ_WHATSAPP[[#This Row],[ID Asesor]]&amp;VOZ_WHATSAPP[[#This Row],[Fecha Monitoreo]]</f>
        <v>312845859</v>
      </c>
      <c r="B1852" s="2">
        <v>45859</v>
      </c>
      <c r="C1852" s="1" t="s">
        <v>50</v>
      </c>
      <c r="D1852" s="1">
        <v>3128</v>
      </c>
      <c r="E1852" s="2">
        <v>45859</v>
      </c>
      <c r="F1852" s="3">
        <v>0.40763888888888888</v>
      </c>
      <c r="G1852" s="1" t="s">
        <v>60</v>
      </c>
      <c r="H1852" s="1" t="s">
        <v>44</v>
      </c>
      <c r="I1852" s="1">
        <v>1405</v>
      </c>
      <c r="J1852" s="1">
        <v>3202061130</v>
      </c>
      <c r="K1852" s="1" t="s">
        <v>45</v>
      </c>
      <c r="L1852" s="1" t="s">
        <v>46</v>
      </c>
      <c r="M1852" s="1" t="s">
        <v>46</v>
      </c>
      <c r="N1852" s="1" t="s">
        <v>46</v>
      </c>
      <c r="O1852" s="1" t="s">
        <v>46</v>
      </c>
      <c r="P1852" s="1" t="s">
        <v>46</v>
      </c>
      <c r="Q1852" s="1" t="s">
        <v>47</v>
      </c>
      <c r="R1852" s="1" t="s">
        <v>47</v>
      </c>
      <c r="S1852" s="1" t="s">
        <v>46</v>
      </c>
      <c r="T1852" s="12" t="str">
        <f>IF(OR(VOZ_WHATSAPP[[#This Row],[Brinda argumentos coherentes a la objeción]]="No Cumple",VOZ_WHATSAPP[[#This Row],[Despliegue de Beneficios y/o consecuencias]]="No Cumple"),"Sin Negocio","Negocio")</f>
        <v>Sin Negocio</v>
      </c>
      <c r="U1852" s="1" t="s">
        <v>48</v>
      </c>
      <c r="V1852" s="1" t="s">
        <v>48</v>
      </c>
      <c r="W1852" s="1" t="s">
        <v>48</v>
      </c>
      <c r="X1852" s="12" t="str">
        <f>IF(OR(VOZ_WHATSAPP[[#This Row],[Confirma Valor de pago]]="No Cumple",VOZ_WHATSAPP[[#This Row],[Confirma hora de pago]]="No Cumple",VOZ_WHATSAPP[[#This Row],[Confirma medio de pago]]="No Cumple"),"Sin Cierre","Cierre")</f>
        <v>Cierre</v>
      </c>
      <c r="Y1852" s="1" t="s">
        <v>46</v>
      </c>
      <c r="Z1852" s="1" t="s">
        <v>54</v>
      </c>
      <c r="AA1852" s="1" t="s">
        <v>46</v>
      </c>
      <c r="AB1852" s="1" t="s">
        <v>54</v>
      </c>
      <c r="AC1852" s="11" t="str">
        <f>IF(OR(VOZ_WHATSAPP[[#This Row],[La comunicación es asertiva, con respeto y evita maltrato]]="No Cumple",VOZ_WHATSAPP[[#This Row],[Cumple con las normativas legales]]="No Cumple"),"No Cumple","Cumple")</f>
        <v>No Cumple</v>
      </c>
      <c r="AD1852" s="1" t="s">
        <v>46</v>
      </c>
      <c r="AE1852" s="1" t="s">
        <v>1760</v>
      </c>
      <c r="AF1852" s="4">
        <v>0.65</v>
      </c>
      <c r="AG1852" s="4">
        <f>IF(AND(VOZ_WHATSAPP[[#This Row],[Estado Cierre]]="Sin Cierre",VOZ_WHATSAPP[[#This Row],[Nota Negocio]]="Sin Negocio"),VOZ_WHATSAPP[[#This Row],[Nota]]-24%,VOZ_WHATSAPP[[#This Row],[Nota]])</f>
        <v>0.65</v>
      </c>
      <c r="AH1852" s="8">
        <f>IF(VOZ_WHATSAPP[[#This Row],[Estado Legal]]="No Cumple",0,IF(VOZ_WHATSAPP[[#This Row],[Realiza lectura de guion Legal]]="No Cumple",VOZ_WHATSAPP[[#This Row],[Nota 2]]-50%,VOZ_WHATSAPP[[#This Row],[Nota 2]]))</f>
        <v>0</v>
      </c>
    </row>
    <row r="1853" spans="1:34" x14ac:dyDescent="0.25">
      <c r="A1853" s="2" t="str">
        <f>VOZ_WHATSAPP[[#This Row],[ID Asesor]]&amp;VOZ_WHATSAPP[[#This Row],[Fecha Monitoreo]]</f>
        <v>399645859</v>
      </c>
      <c r="B1853" s="2">
        <v>45859</v>
      </c>
      <c r="C1853" s="1" t="s">
        <v>59</v>
      </c>
      <c r="D1853" s="1">
        <v>3996</v>
      </c>
      <c r="E1853" s="2">
        <v>45859</v>
      </c>
      <c r="F1853" s="3">
        <v>0.46944444444444444</v>
      </c>
      <c r="G1853" s="1" t="s">
        <v>60</v>
      </c>
      <c r="H1853" s="1" t="s">
        <v>44</v>
      </c>
      <c r="I1853" s="1">
        <v>1390</v>
      </c>
      <c r="J1853" s="1">
        <v>3112083543</v>
      </c>
      <c r="K1853" s="1" t="s">
        <v>45</v>
      </c>
      <c r="L1853" s="1" t="s">
        <v>46</v>
      </c>
      <c r="M1853" s="1" t="s">
        <v>47</v>
      </c>
      <c r="N1853" s="1" t="s">
        <v>46</v>
      </c>
      <c r="O1853" s="1" t="s">
        <v>48</v>
      </c>
      <c r="P1853" s="1" t="s">
        <v>48</v>
      </c>
      <c r="Q1853" s="1" t="s">
        <v>46</v>
      </c>
      <c r="R1853" s="1" t="s">
        <v>46</v>
      </c>
      <c r="S1853" s="1" t="s">
        <v>46</v>
      </c>
      <c r="T1853" s="12" t="str">
        <f>IF(OR(VOZ_WHATSAPP[[#This Row],[Brinda argumentos coherentes a la objeción]]="No Cumple",VOZ_WHATSAPP[[#This Row],[Despliegue de Beneficios y/o consecuencias]]="No Cumple"),"Sin Negocio","Negocio")</f>
        <v>Negocio</v>
      </c>
      <c r="U1853" s="1" t="s">
        <v>48</v>
      </c>
      <c r="V1853" s="1" t="s">
        <v>48</v>
      </c>
      <c r="W1853" s="1" t="s">
        <v>48</v>
      </c>
      <c r="X1853" s="12" t="str">
        <f>IF(OR(VOZ_WHATSAPP[[#This Row],[Confirma Valor de pago]]="No Cumple",VOZ_WHATSAPP[[#This Row],[Confirma hora de pago]]="No Cumple",VOZ_WHATSAPP[[#This Row],[Confirma medio de pago]]="No Cumple"),"Sin Cierre","Cierre")</f>
        <v>Cierre</v>
      </c>
      <c r="Y1853" s="1" t="s">
        <v>48</v>
      </c>
      <c r="Z1853" s="1" t="s">
        <v>54</v>
      </c>
      <c r="AA1853" s="1" t="s">
        <v>46</v>
      </c>
      <c r="AB1853" s="1" t="s">
        <v>46</v>
      </c>
      <c r="AC1853" s="11" t="str">
        <f>IF(OR(VOZ_WHATSAPP[[#This Row],[La comunicación es asertiva, con respeto y evita maltrato]]="No Cumple",VOZ_WHATSAPP[[#This Row],[Cumple con las normativas legales]]="No Cumple"),"No Cumple","Cumple")</f>
        <v>Cumple</v>
      </c>
      <c r="AD1853" s="1" t="s">
        <v>48</v>
      </c>
      <c r="AE1853" s="1" t="s">
        <v>1761</v>
      </c>
      <c r="AF1853" s="4">
        <v>0.81</v>
      </c>
      <c r="AG1853" s="4">
        <f>IF(AND(VOZ_WHATSAPP[[#This Row],[Estado Cierre]]="Sin Cierre",VOZ_WHATSAPP[[#This Row],[Nota Negocio]]="Sin Negocio"),VOZ_WHATSAPP[[#This Row],[Nota]]-24%,VOZ_WHATSAPP[[#This Row],[Nota]])</f>
        <v>0.81</v>
      </c>
      <c r="AH1853" s="8">
        <f>IF(VOZ_WHATSAPP[[#This Row],[Estado Legal]]="No Cumple",0,IF(VOZ_WHATSAPP[[#This Row],[Realiza lectura de guion Legal]]="No Cumple",VOZ_WHATSAPP[[#This Row],[Nota 2]]-50%,VOZ_WHATSAPP[[#This Row],[Nota 2]]))</f>
        <v>0.81</v>
      </c>
    </row>
    <row r="1854" spans="1:34" x14ac:dyDescent="0.25">
      <c r="A1854" s="2" t="str">
        <f>VOZ_WHATSAPP[[#This Row],[ID Asesor]]&amp;VOZ_WHATSAPP[[#This Row],[Fecha Monitoreo]]</f>
        <v>366345859</v>
      </c>
      <c r="B1854" s="2">
        <v>45859</v>
      </c>
      <c r="C1854" s="1" t="s">
        <v>50</v>
      </c>
      <c r="D1854" s="1">
        <v>3663</v>
      </c>
      <c r="E1854" s="2">
        <v>45859</v>
      </c>
      <c r="F1854" s="3">
        <v>0.39097222222222222</v>
      </c>
      <c r="G1854" s="1" t="s">
        <v>60</v>
      </c>
      <c r="H1854" s="1" t="s">
        <v>44</v>
      </c>
      <c r="I1854" s="1">
        <v>1067</v>
      </c>
      <c r="J1854" s="1">
        <v>3186812309</v>
      </c>
      <c r="K1854" s="1" t="s">
        <v>45</v>
      </c>
      <c r="L1854" s="1" t="s">
        <v>46</v>
      </c>
      <c r="M1854" s="1" t="s">
        <v>46</v>
      </c>
      <c r="N1854" s="1" t="s">
        <v>46</v>
      </c>
      <c r="O1854" s="1" t="s">
        <v>46</v>
      </c>
      <c r="P1854" s="1" t="s">
        <v>46</v>
      </c>
      <c r="Q1854" s="1" t="s">
        <v>46</v>
      </c>
      <c r="R1854" s="1" t="s">
        <v>46</v>
      </c>
      <c r="S1854" s="1" t="s">
        <v>46</v>
      </c>
      <c r="T1854" s="12" t="str">
        <f>IF(OR(VOZ_WHATSAPP[[#This Row],[Brinda argumentos coherentes a la objeción]]="No Cumple",VOZ_WHATSAPP[[#This Row],[Despliegue de Beneficios y/o consecuencias]]="No Cumple"),"Sin Negocio","Negocio")</f>
        <v>Negocio</v>
      </c>
      <c r="U1854" s="1" t="s">
        <v>46</v>
      </c>
      <c r="V1854" s="1" t="s">
        <v>46</v>
      </c>
      <c r="W1854" s="1" t="s">
        <v>46</v>
      </c>
      <c r="X1854" s="12" t="str">
        <f>IF(OR(VOZ_WHATSAPP[[#This Row],[Confirma Valor de pago]]="No Cumple",VOZ_WHATSAPP[[#This Row],[Confirma hora de pago]]="No Cumple",VOZ_WHATSAPP[[#This Row],[Confirma medio de pago]]="No Cumple"),"Sin Cierre","Cierre")</f>
        <v>Cierre</v>
      </c>
      <c r="Y1854" s="1" t="s">
        <v>46</v>
      </c>
      <c r="Z1854" s="1" t="s">
        <v>46</v>
      </c>
      <c r="AA1854" s="1" t="s">
        <v>46</v>
      </c>
      <c r="AB1854" s="1" t="s">
        <v>46</v>
      </c>
      <c r="AC1854" s="11" t="str">
        <f>IF(OR(VOZ_WHATSAPP[[#This Row],[La comunicación es asertiva, con respeto y evita maltrato]]="No Cumple",VOZ_WHATSAPP[[#This Row],[Cumple con las normativas legales]]="No Cumple"),"No Cumple","Cumple")</f>
        <v>Cumple</v>
      </c>
      <c r="AD1854" s="1" t="s">
        <v>46</v>
      </c>
      <c r="AE1854" s="1" t="s">
        <v>53</v>
      </c>
      <c r="AF1854" s="4">
        <v>1</v>
      </c>
      <c r="AG1854" s="4">
        <f>IF(AND(VOZ_WHATSAPP[[#This Row],[Estado Cierre]]="Sin Cierre",VOZ_WHATSAPP[[#This Row],[Nota Negocio]]="Sin Negocio"),VOZ_WHATSAPP[[#This Row],[Nota]]-24%,VOZ_WHATSAPP[[#This Row],[Nota]])</f>
        <v>1</v>
      </c>
      <c r="AH1854" s="8">
        <f>IF(VOZ_WHATSAPP[[#This Row],[Estado Legal]]="No Cumple",0,IF(VOZ_WHATSAPP[[#This Row],[Realiza lectura de guion Legal]]="No Cumple",VOZ_WHATSAPP[[#This Row],[Nota 2]]-50%,VOZ_WHATSAPP[[#This Row],[Nota 2]]))</f>
        <v>1</v>
      </c>
    </row>
    <row r="1855" spans="1:34" x14ac:dyDescent="0.25">
      <c r="A1855" s="2" t="str">
        <f>VOZ_WHATSAPP[[#This Row],[ID Asesor]]&amp;VOZ_WHATSAPP[[#This Row],[Fecha Monitoreo]]</f>
        <v>383445859</v>
      </c>
      <c r="B1855" s="2">
        <v>45859</v>
      </c>
      <c r="C1855" s="1" t="s">
        <v>696</v>
      </c>
      <c r="D1855" s="1">
        <v>3834</v>
      </c>
      <c r="E1855" s="2">
        <v>45859</v>
      </c>
      <c r="F1855" s="3">
        <v>0.34722222222222221</v>
      </c>
      <c r="G1855" s="1" t="s">
        <v>60</v>
      </c>
      <c r="H1855" s="1" t="s">
        <v>44</v>
      </c>
      <c r="I1855" s="1">
        <v>1174</v>
      </c>
      <c r="J1855" s="1">
        <v>3212754750</v>
      </c>
      <c r="K1855" s="1" t="s">
        <v>45</v>
      </c>
      <c r="L1855" s="1" t="s">
        <v>46</v>
      </c>
      <c r="M1855" s="1" t="s">
        <v>46</v>
      </c>
      <c r="N1855" s="1" t="s">
        <v>46</v>
      </c>
      <c r="O1855" s="1" t="s">
        <v>46</v>
      </c>
      <c r="P1855" s="1" t="s">
        <v>46</v>
      </c>
      <c r="Q1855" s="1" t="s">
        <v>46</v>
      </c>
      <c r="R1855" s="1" t="s">
        <v>46</v>
      </c>
      <c r="S1855" s="1" t="s">
        <v>46</v>
      </c>
      <c r="T1855" s="12" t="str">
        <f>IF(OR(VOZ_WHATSAPP[[#This Row],[Brinda argumentos coherentes a la objeción]]="No Cumple",VOZ_WHATSAPP[[#This Row],[Despliegue de Beneficios y/o consecuencias]]="No Cumple"),"Sin Negocio","Negocio")</f>
        <v>Negocio</v>
      </c>
      <c r="U1855" s="1" t="s">
        <v>46</v>
      </c>
      <c r="V1855" s="1" t="s">
        <v>46</v>
      </c>
      <c r="W1855" s="1" t="s">
        <v>46</v>
      </c>
      <c r="X1855" s="12" t="str">
        <f>IF(OR(VOZ_WHATSAPP[[#This Row],[Confirma Valor de pago]]="No Cumple",VOZ_WHATSAPP[[#This Row],[Confirma hora de pago]]="No Cumple",VOZ_WHATSAPP[[#This Row],[Confirma medio de pago]]="No Cumple"),"Sin Cierre","Cierre")</f>
        <v>Cierre</v>
      </c>
      <c r="Y1855" s="1" t="s">
        <v>46</v>
      </c>
      <c r="Z1855" s="1" t="s">
        <v>46</v>
      </c>
      <c r="AA1855" s="1" t="s">
        <v>46</v>
      </c>
      <c r="AB1855" s="1" t="s">
        <v>46</v>
      </c>
      <c r="AC1855" s="11" t="str">
        <f>IF(OR(VOZ_WHATSAPP[[#This Row],[La comunicación es asertiva, con respeto y evita maltrato]]="No Cumple",VOZ_WHATSAPP[[#This Row],[Cumple con las normativas legales]]="No Cumple"),"No Cumple","Cumple")</f>
        <v>Cumple</v>
      </c>
      <c r="AD1855" s="1" t="s">
        <v>46</v>
      </c>
      <c r="AE1855" s="1" t="s">
        <v>915</v>
      </c>
      <c r="AF1855" s="4">
        <v>1</v>
      </c>
      <c r="AG1855" s="4">
        <f>IF(AND(VOZ_WHATSAPP[[#This Row],[Estado Cierre]]="Sin Cierre",VOZ_WHATSAPP[[#This Row],[Nota Negocio]]="Sin Negocio"),VOZ_WHATSAPP[[#This Row],[Nota]]-24%,VOZ_WHATSAPP[[#This Row],[Nota]])</f>
        <v>1</v>
      </c>
      <c r="AH1855" s="8">
        <f>IF(VOZ_WHATSAPP[[#This Row],[Estado Legal]]="No Cumple",0,IF(VOZ_WHATSAPP[[#This Row],[Realiza lectura de guion Legal]]="No Cumple",VOZ_WHATSAPP[[#This Row],[Nota 2]]-50%,VOZ_WHATSAPP[[#This Row],[Nota 2]]))</f>
        <v>1</v>
      </c>
    </row>
    <row r="1856" spans="1:34" x14ac:dyDescent="0.25">
      <c r="A1856" s="2" t="str">
        <f>VOZ_WHATSAPP[[#This Row],[ID Asesor]]&amp;VOZ_WHATSAPP[[#This Row],[Fecha Monitoreo]]</f>
        <v>363145859</v>
      </c>
      <c r="B1856" s="2">
        <v>45859</v>
      </c>
      <c r="C1856" s="1" t="s">
        <v>59</v>
      </c>
      <c r="D1856" s="1">
        <v>3631</v>
      </c>
      <c r="E1856" s="2">
        <v>45859</v>
      </c>
      <c r="F1856" s="3">
        <v>0.49305555555555558</v>
      </c>
      <c r="G1856" s="1" t="s">
        <v>43</v>
      </c>
      <c r="H1856" s="1" t="s">
        <v>44</v>
      </c>
      <c r="I1856" s="1">
        <v>1377</v>
      </c>
      <c r="J1856" s="1">
        <v>3005332375</v>
      </c>
      <c r="K1856" s="1" t="s">
        <v>45</v>
      </c>
      <c r="L1856" s="1" t="s">
        <v>46</v>
      </c>
      <c r="M1856" s="1" t="s">
        <v>48</v>
      </c>
      <c r="N1856" s="1" t="s">
        <v>46</v>
      </c>
      <c r="O1856" s="1" t="s">
        <v>46</v>
      </c>
      <c r="P1856" s="1" t="s">
        <v>46</v>
      </c>
      <c r="Q1856" s="1" t="s">
        <v>46</v>
      </c>
      <c r="R1856" s="1" t="s">
        <v>47</v>
      </c>
      <c r="S1856" s="1" t="s">
        <v>46</v>
      </c>
      <c r="T1856" s="12" t="str">
        <f>IF(OR(VOZ_WHATSAPP[[#This Row],[Brinda argumentos coherentes a la objeción]]="No Cumple",VOZ_WHATSAPP[[#This Row],[Despliegue de Beneficios y/o consecuencias]]="No Cumple"),"Sin Negocio","Negocio")</f>
        <v>Sin Negocio</v>
      </c>
      <c r="U1856" s="1" t="s">
        <v>48</v>
      </c>
      <c r="V1856" s="1" t="s">
        <v>48</v>
      </c>
      <c r="W1856" s="1" t="s">
        <v>48</v>
      </c>
      <c r="X1856" s="12" t="str">
        <f>IF(OR(VOZ_WHATSAPP[[#This Row],[Confirma Valor de pago]]="No Cumple",VOZ_WHATSAPP[[#This Row],[Confirma hora de pago]]="No Cumple",VOZ_WHATSAPP[[#This Row],[Confirma medio de pago]]="No Cumple"),"Sin Cierre","Cierre")</f>
        <v>Cierre</v>
      </c>
      <c r="Y1856" s="1" t="s">
        <v>48</v>
      </c>
      <c r="Z1856" s="1" t="s">
        <v>46</v>
      </c>
      <c r="AA1856" s="1" t="s">
        <v>46</v>
      </c>
      <c r="AB1856" s="1" t="s">
        <v>46</v>
      </c>
      <c r="AC1856" s="11" t="str">
        <f>IF(OR(VOZ_WHATSAPP[[#This Row],[La comunicación es asertiva, con respeto y evita maltrato]]="No Cumple",VOZ_WHATSAPP[[#This Row],[Cumple con las normativas legales]]="No Cumple"),"No Cumple","Cumple")</f>
        <v>Cumple</v>
      </c>
      <c r="AD1856" s="1" t="s">
        <v>48</v>
      </c>
      <c r="AE1856" s="1" t="s">
        <v>1762</v>
      </c>
      <c r="AF1856" s="4">
        <v>0.9</v>
      </c>
      <c r="AG1856" s="4">
        <f>IF(AND(VOZ_WHATSAPP[[#This Row],[Estado Cierre]]="Sin Cierre",VOZ_WHATSAPP[[#This Row],[Nota Negocio]]="Sin Negocio"),VOZ_WHATSAPP[[#This Row],[Nota]]-24%,VOZ_WHATSAPP[[#This Row],[Nota]])</f>
        <v>0.9</v>
      </c>
      <c r="AH1856" s="8">
        <f>IF(VOZ_WHATSAPP[[#This Row],[Estado Legal]]="No Cumple",0,IF(VOZ_WHATSAPP[[#This Row],[Realiza lectura de guion Legal]]="No Cumple",VOZ_WHATSAPP[[#This Row],[Nota 2]]-50%,VOZ_WHATSAPP[[#This Row],[Nota 2]]))</f>
        <v>0.9</v>
      </c>
    </row>
    <row r="1857" spans="1:34" x14ac:dyDescent="0.25">
      <c r="A1857" s="2" t="str">
        <f>VOZ_WHATSAPP[[#This Row],[ID Asesor]]&amp;VOZ_WHATSAPP[[#This Row],[Fecha Monitoreo]]</f>
        <v>338045859</v>
      </c>
      <c r="B1857" s="2">
        <v>45859</v>
      </c>
      <c r="C1857" s="1" t="s">
        <v>126</v>
      </c>
      <c r="D1857" s="1">
        <v>3380</v>
      </c>
      <c r="E1857" s="2">
        <v>45859</v>
      </c>
      <c r="F1857" s="3">
        <v>0.47361111111111109</v>
      </c>
      <c r="G1857" s="1" t="s">
        <v>51</v>
      </c>
      <c r="H1857" s="1" t="s">
        <v>44</v>
      </c>
      <c r="I1857" s="1">
        <v>561</v>
      </c>
      <c r="J1857" s="1">
        <v>3108192012</v>
      </c>
      <c r="K1857" s="1" t="s">
        <v>45</v>
      </c>
      <c r="L1857" s="1" t="s">
        <v>46</v>
      </c>
      <c r="M1857" s="1" t="s">
        <v>46</v>
      </c>
      <c r="N1857" s="1" t="s">
        <v>46</v>
      </c>
      <c r="O1857" s="1" t="s">
        <v>46</v>
      </c>
      <c r="P1857" s="1" t="s">
        <v>46</v>
      </c>
      <c r="Q1857" s="1" t="s">
        <v>46</v>
      </c>
      <c r="R1857" s="1" t="s">
        <v>46</v>
      </c>
      <c r="S1857" s="1" t="s">
        <v>46</v>
      </c>
      <c r="T1857" s="12" t="str">
        <f>IF(OR(VOZ_WHATSAPP[[#This Row],[Brinda argumentos coherentes a la objeción]]="No Cumple",VOZ_WHATSAPP[[#This Row],[Despliegue de Beneficios y/o consecuencias]]="No Cumple"),"Sin Negocio","Negocio")</f>
        <v>Negocio</v>
      </c>
      <c r="U1857" s="1" t="s">
        <v>46</v>
      </c>
      <c r="V1857" s="1" t="s">
        <v>46</v>
      </c>
      <c r="W1857" s="1" t="s">
        <v>46</v>
      </c>
      <c r="X1857" s="12" t="str">
        <f>IF(OR(VOZ_WHATSAPP[[#This Row],[Confirma Valor de pago]]="No Cumple",VOZ_WHATSAPP[[#This Row],[Confirma hora de pago]]="No Cumple",VOZ_WHATSAPP[[#This Row],[Confirma medio de pago]]="No Cumple"),"Sin Cierre","Cierre")</f>
        <v>Cierre</v>
      </c>
      <c r="Y1857" s="1" t="s">
        <v>46</v>
      </c>
      <c r="Z1857" s="1" t="s">
        <v>46</v>
      </c>
      <c r="AA1857" s="1" t="s">
        <v>46</v>
      </c>
      <c r="AB1857" s="1" t="s">
        <v>46</v>
      </c>
      <c r="AC1857" s="11" t="str">
        <f>IF(OR(VOZ_WHATSAPP[[#This Row],[La comunicación es asertiva, con respeto y evita maltrato]]="No Cumple",VOZ_WHATSAPP[[#This Row],[Cumple con las normativas legales]]="No Cumple"),"No Cumple","Cumple")</f>
        <v>Cumple</v>
      </c>
      <c r="AD1857" s="1" t="s">
        <v>46</v>
      </c>
      <c r="AE1857" s="1" t="s">
        <v>133</v>
      </c>
      <c r="AF1857" s="4">
        <v>1</v>
      </c>
      <c r="AG1857" s="4">
        <f>IF(AND(VOZ_WHATSAPP[[#This Row],[Estado Cierre]]="Sin Cierre",VOZ_WHATSAPP[[#This Row],[Nota Negocio]]="Sin Negocio"),VOZ_WHATSAPP[[#This Row],[Nota]]-24%,VOZ_WHATSAPP[[#This Row],[Nota]])</f>
        <v>1</v>
      </c>
      <c r="AH1857" s="8">
        <f>IF(VOZ_WHATSAPP[[#This Row],[Estado Legal]]="No Cumple",0,IF(VOZ_WHATSAPP[[#This Row],[Realiza lectura de guion Legal]]="No Cumple",VOZ_WHATSAPP[[#This Row],[Nota 2]]-50%,VOZ_WHATSAPP[[#This Row],[Nota 2]]))</f>
        <v>1</v>
      </c>
    </row>
    <row r="1858" spans="1:34" x14ac:dyDescent="0.25">
      <c r="A1858" s="2" t="str">
        <f>VOZ_WHATSAPP[[#This Row],[ID Asesor]]&amp;VOZ_WHATSAPP[[#This Row],[Fecha Monitoreo]]</f>
        <v>397445859</v>
      </c>
      <c r="B1858" s="2">
        <v>45859</v>
      </c>
      <c r="C1858" s="1" t="s">
        <v>696</v>
      </c>
      <c r="D1858" s="1">
        <v>3974</v>
      </c>
      <c r="E1858" s="2">
        <v>45859</v>
      </c>
      <c r="F1858" s="3">
        <v>0.45347222222222222</v>
      </c>
      <c r="G1858" s="1" t="s">
        <v>58</v>
      </c>
      <c r="H1858" s="1" t="s">
        <v>44</v>
      </c>
      <c r="I1858" s="1">
        <v>1447</v>
      </c>
      <c r="J1858" s="1">
        <v>3134290462</v>
      </c>
      <c r="K1858" s="1" t="s">
        <v>45</v>
      </c>
      <c r="L1858" s="1" t="s">
        <v>46</v>
      </c>
      <c r="M1858" s="1" t="s">
        <v>46</v>
      </c>
      <c r="N1858" s="1" t="s">
        <v>47</v>
      </c>
      <c r="O1858" s="1" t="s">
        <v>54</v>
      </c>
      <c r="P1858" s="1" t="s">
        <v>46</v>
      </c>
      <c r="Q1858" s="1" t="s">
        <v>46</v>
      </c>
      <c r="R1858" s="1" t="s">
        <v>46</v>
      </c>
      <c r="S1858" s="1" t="s">
        <v>46</v>
      </c>
      <c r="T1858" s="12" t="str">
        <f>IF(OR(VOZ_WHATSAPP[[#This Row],[Brinda argumentos coherentes a la objeción]]="No Cumple",VOZ_WHATSAPP[[#This Row],[Despliegue de Beneficios y/o consecuencias]]="No Cumple"),"Sin Negocio","Negocio")</f>
        <v>Negocio</v>
      </c>
      <c r="U1858" s="1" t="s">
        <v>46</v>
      </c>
      <c r="V1858" s="1" t="s">
        <v>46</v>
      </c>
      <c r="W1858" s="1" t="s">
        <v>46</v>
      </c>
      <c r="X1858" s="12" t="str">
        <f>IF(OR(VOZ_WHATSAPP[[#This Row],[Confirma Valor de pago]]="No Cumple",VOZ_WHATSAPP[[#This Row],[Confirma hora de pago]]="No Cumple",VOZ_WHATSAPP[[#This Row],[Confirma medio de pago]]="No Cumple"),"Sin Cierre","Cierre")</f>
        <v>Cierre</v>
      </c>
      <c r="Y1858" s="1" t="s">
        <v>46</v>
      </c>
      <c r="Z1858" s="1" t="s">
        <v>46</v>
      </c>
      <c r="AA1858" s="1" t="s">
        <v>46</v>
      </c>
      <c r="AB1858" s="1" t="s">
        <v>46</v>
      </c>
      <c r="AC1858" s="11" t="str">
        <f>IF(OR(VOZ_WHATSAPP[[#This Row],[La comunicación es asertiva, con respeto y evita maltrato]]="No Cumple",VOZ_WHATSAPP[[#This Row],[Cumple con las normativas legales]]="No Cumple"),"No Cumple","Cumple")</f>
        <v>Cumple</v>
      </c>
      <c r="AD1858" s="1" t="s">
        <v>46</v>
      </c>
      <c r="AE1858" s="1" t="s">
        <v>1763</v>
      </c>
      <c r="AF1858" s="4">
        <v>0.9</v>
      </c>
      <c r="AG1858" s="4">
        <f>IF(AND(VOZ_WHATSAPP[[#This Row],[Estado Cierre]]="Sin Cierre",VOZ_WHATSAPP[[#This Row],[Nota Negocio]]="Sin Negocio"),VOZ_WHATSAPP[[#This Row],[Nota]]-24%,VOZ_WHATSAPP[[#This Row],[Nota]])</f>
        <v>0.9</v>
      </c>
      <c r="AH1858" s="8">
        <f>IF(VOZ_WHATSAPP[[#This Row],[Estado Legal]]="No Cumple",0,IF(VOZ_WHATSAPP[[#This Row],[Realiza lectura de guion Legal]]="No Cumple",VOZ_WHATSAPP[[#This Row],[Nota 2]]-50%,VOZ_WHATSAPP[[#This Row],[Nota 2]]))</f>
        <v>0.9</v>
      </c>
    </row>
    <row r="1859" spans="1:34" x14ac:dyDescent="0.25">
      <c r="A1859" s="2" t="str">
        <f>VOZ_WHATSAPP[[#This Row],[ID Asesor]]&amp;VOZ_WHATSAPP[[#This Row],[Fecha Monitoreo]]</f>
        <v>357545859</v>
      </c>
      <c r="B1859" s="2">
        <v>45859</v>
      </c>
      <c r="C1859" s="1" t="s">
        <v>126</v>
      </c>
      <c r="D1859" s="1">
        <v>3575</v>
      </c>
      <c r="E1859" s="2">
        <v>45859</v>
      </c>
      <c r="F1859" s="3">
        <v>0.41249999999999998</v>
      </c>
      <c r="G1859" s="1" t="s">
        <v>58</v>
      </c>
      <c r="H1859" s="1" t="s">
        <v>44</v>
      </c>
      <c r="I1859" s="1">
        <v>492</v>
      </c>
      <c r="J1859" s="1">
        <v>3142906101</v>
      </c>
      <c r="K1859" s="1" t="s">
        <v>45</v>
      </c>
      <c r="L1859" s="1" t="s">
        <v>46</v>
      </c>
      <c r="M1859" s="1" t="s">
        <v>46</v>
      </c>
      <c r="N1859" s="1" t="s">
        <v>46</v>
      </c>
      <c r="O1859" s="1" t="s">
        <v>46</v>
      </c>
      <c r="P1859" s="1" t="s">
        <v>46</v>
      </c>
      <c r="Q1859" s="1" t="s">
        <v>46</v>
      </c>
      <c r="R1859" s="1" t="s">
        <v>46</v>
      </c>
      <c r="S1859" s="1" t="s">
        <v>46</v>
      </c>
      <c r="T1859" s="12" t="str">
        <f>IF(OR(VOZ_WHATSAPP[[#This Row],[Brinda argumentos coherentes a la objeción]]="No Cumple",VOZ_WHATSAPP[[#This Row],[Despliegue de Beneficios y/o consecuencias]]="No Cumple"),"Sin Negocio","Negocio")</f>
        <v>Negocio</v>
      </c>
      <c r="U1859" s="1" t="s">
        <v>48</v>
      </c>
      <c r="V1859" s="1" t="s">
        <v>48</v>
      </c>
      <c r="W1859" s="1" t="s">
        <v>48</v>
      </c>
      <c r="X1859" s="12" t="str">
        <f>IF(OR(VOZ_WHATSAPP[[#This Row],[Confirma Valor de pago]]="No Cumple",VOZ_WHATSAPP[[#This Row],[Confirma hora de pago]]="No Cumple",VOZ_WHATSAPP[[#This Row],[Confirma medio de pago]]="No Cumple"),"Sin Cierre","Cierre")</f>
        <v>Cierre</v>
      </c>
      <c r="Y1859" s="1" t="s">
        <v>46</v>
      </c>
      <c r="Z1859" s="1" t="s">
        <v>54</v>
      </c>
      <c r="AA1859" s="1" t="s">
        <v>46</v>
      </c>
      <c r="AB1859" s="1" t="s">
        <v>46</v>
      </c>
      <c r="AC1859" s="11" t="str">
        <f>IF(OR(VOZ_WHATSAPP[[#This Row],[La comunicación es asertiva, con respeto y evita maltrato]]="No Cumple",VOZ_WHATSAPP[[#This Row],[Cumple con las normativas legales]]="No Cumple"),"No Cumple","Cumple")</f>
        <v>Cumple</v>
      </c>
      <c r="AD1859" s="1" t="s">
        <v>46</v>
      </c>
      <c r="AE1859" s="1" t="s">
        <v>1764</v>
      </c>
      <c r="AF1859" s="4">
        <v>0.85</v>
      </c>
      <c r="AG1859" s="4">
        <f>IF(AND(VOZ_WHATSAPP[[#This Row],[Estado Cierre]]="Sin Cierre",VOZ_WHATSAPP[[#This Row],[Nota Negocio]]="Sin Negocio"),VOZ_WHATSAPP[[#This Row],[Nota]]-24%,VOZ_WHATSAPP[[#This Row],[Nota]])</f>
        <v>0.85</v>
      </c>
      <c r="AH1859" s="8">
        <f>IF(VOZ_WHATSAPP[[#This Row],[Estado Legal]]="No Cumple",0,IF(VOZ_WHATSAPP[[#This Row],[Realiza lectura de guion Legal]]="No Cumple",VOZ_WHATSAPP[[#This Row],[Nota 2]]-50%,VOZ_WHATSAPP[[#This Row],[Nota 2]]))</f>
        <v>0.85</v>
      </c>
    </row>
    <row r="1860" spans="1:34" x14ac:dyDescent="0.25">
      <c r="A1860" s="2" t="str">
        <f>VOZ_WHATSAPP[[#This Row],[ID Asesor]]&amp;VOZ_WHATSAPP[[#This Row],[Fecha Monitoreo]]</f>
        <v>359845859</v>
      </c>
      <c r="B1860" s="2">
        <v>45859</v>
      </c>
      <c r="C1860" s="1" t="s">
        <v>696</v>
      </c>
      <c r="D1860" s="1">
        <v>3598</v>
      </c>
      <c r="E1860" s="2">
        <v>45859</v>
      </c>
      <c r="F1860" s="3">
        <v>0.46597222222222223</v>
      </c>
      <c r="G1860" s="1" t="s">
        <v>51</v>
      </c>
      <c r="H1860" s="1" t="s">
        <v>44</v>
      </c>
      <c r="I1860" s="1">
        <v>1236</v>
      </c>
      <c r="J1860" s="1">
        <v>3154984769</v>
      </c>
      <c r="K1860" s="1" t="s">
        <v>45</v>
      </c>
      <c r="L1860" s="1" t="s">
        <v>46</v>
      </c>
      <c r="M1860" s="1" t="s">
        <v>46</v>
      </c>
      <c r="N1860" s="1" t="s">
        <v>46</v>
      </c>
      <c r="O1860" s="1" t="s">
        <v>46</v>
      </c>
      <c r="P1860" s="1" t="s">
        <v>46</v>
      </c>
      <c r="Q1860" s="1" t="s">
        <v>46</v>
      </c>
      <c r="R1860" s="1" t="s">
        <v>46</v>
      </c>
      <c r="S1860" s="1" t="s">
        <v>46</v>
      </c>
      <c r="T1860" s="12" t="str">
        <f>IF(OR(VOZ_WHATSAPP[[#This Row],[Brinda argumentos coherentes a la objeción]]="No Cumple",VOZ_WHATSAPP[[#This Row],[Despliegue de Beneficios y/o consecuencias]]="No Cumple"),"Sin Negocio","Negocio")</f>
        <v>Negocio</v>
      </c>
      <c r="U1860" s="1" t="s">
        <v>48</v>
      </c>
      <c r="V1860" s="1" t="s">
        <v>48</v>
      </c>
      <c r="W1860" s="1" t="s">
        <v>48</v>
      </c>
      <c r="X1860" s="12" t="str">
        <f>IF(OR(VOZ_WHATSAPP[[#This Row],[Confirma Valor de pago]]="No Cumple",VOZ_WHATSAPP[[#This Row],[Confirma hora de pago]]="No Cumple",VOZ_WHATSAPP[[#This Row],[Confirma medio de pago]]="No Cumple"),"Sin Cierre","Cierre")</f>
        <v>Cierre</v>
      </c>
      <c r="Y1860" s="1" t="s">
        <v>46</v>
      </c>
      <c r="Z1860" s="1" t="s">
        <v>54</v>
      </c>
      <c r="AA1860" s="1" t="s">
        <v>46</v>
      </c>
      <c r="AB1860" s="1" t="s">
        <v>46</v>
      </c>
      <c r="AC1860" s="11" t="str">
        <f>IF(OR(VOZ_WHATSAPP[[#This Row],[La comunicación es asertiva, con respeto y evita maltrato]]="No Cumple",VOZ_WHATSAPP[[#This Row],[Cumple con las normativas legales]]="No Cumple"),"No Cumple","Cumple")</f>
        <v>Cumple</v>
      </c>
      <c r="AD1860" s="1" t="s">
        <v>46</v>
      </c>
      <c r="AE1860" s="1" t="s">
        <v>1765</v>
      </c>
      <c r="AF1860" s="4">
        <v>0.85</v>
      </c>
      <c r="AG1860" s="4">
        <f>IF(AND(VOZ_WHATSAPP[[#This Row],[Estado Cierre]]="Sin Cierre",VOZ_WHATSAPP[[#This Row],[Nota Negocio]]="Sin Negocio"),VOZ_WHATSAPP[[#This Row],[Nota]]-24%,VOZ_WHATSAPP[[#This Row],[Nota]])</f>
        <v>0.85</v>
      </c>
      <c r="AH1860" s="8">
        <f>IF(VOZ_WHATSAPP[[#This Row],[Estado Legal]]="No Cumple",0,IF(VOZ_WHATSAPP[[#This Row],[Realiza lectura de guion Legal]]="No Cumple",VOZ_WHATSAPP[[#This Row],[Nota 2]]-50%,VOZ_WHATSAPP[[#This Row],[Nota 2]]))</f>
        <v>0.85</v>
      </c>
    </row>
    <row r="1861" spans="1:34" x14ac:dyDescent="0.25">
      <c r="A1861" s="2" t="str">
        <f>VOZ_WHATSAPP[[#This Row],[ID Asesor]]&amp;VOZ_WHATSAPP[[#This Row],[Fecha Monitoreo]]</f>
        <v>271745859</v>
      </c>
      <c r="B1861" s="2">
        <v>45859</v>
      </c>
      <c r="C1861" s="1" t="s">
        <v>50</v>
      </c>
      <c r="D1861" s="1">
        <v>2717</v>
      </c>
      <c r="E1861" s="2">
        <v>45859</v>
      </c>
      <c r="F1861" s="3">
        <v>0.37916666666666665</v>
      </c>
      <c r="G1861" s="1" t="s">
        <v>60</v>
      </c>
      <c r="H1861" s="1" t="s">
        <v>44</v>
      </c>
      <c r="I1861" s="1">
        <v>1165</v>
      </c>
      <c r="J1861" s="1">
        <v>3185179657</v>
      </c>
      <c r="K1861" s="1" t="s">
        <v>45</v>
      </c>
      <c r="L1861" s="1" t="s">
        <v>46</v>
      </c>
      <c r="M1861" s="1" t="s">
        <v>47</v>
      </c>
      <c r="N1861" s="1" t="s">
        <v>46</v>
      </c>
      <c r="O1861" s="1" t="s">
        <v>46</v>
      </c>
      <c r="P1861" s="1" t="s">
        <v>46</v>
      </c>
      <c r="Q1861" s="1" t="s">
        <v>46</v>
      </c>
      <c r="R1861" s="1" t="s">
        <v>48</v>
      </c>
      <c r="S1861" s="1" t="s">
        <v>46</v>
      </c>
      <c r="T1861" s="12" t="str">
        <f>IF(OR(VOZ_WHATSAPP[[#This Row],[Brinda argumentos coherentes a la objeción]]="No Cumple",VOZ_WHATSAPP[[#This Row],[Despliegue de Beneficios y/o consecuencias]]="No Cumple"),"Sin Negocio","Negocio")</f>
        <v>Negocio</v>
      </c>
      <c r="U1861" s="1" t="s">
        <v>47</v>
      </c>
      <c r="V1861" s="1" t="s">
        <v>46</v>
      </c>
      <c r="W1861" s="1" t="s">
        <v>46</v>
      </c>
      <c r="X1861" s="12" t="str">
        <f>IF(OR(VOZ_WHATSAPP[[#This Row],[Confirma Valor de pago]]="No Cumple",VOZ_WHATSAPP[[#This Row],[Confirma hora de pago]]="No Cumple",VOZ_WHATSAPP[[#This Row],[Confirma medio de pago]]="No Cumple"),"Sin Cierre","Cierre")</f>
        <v>Sin Cierre</v>
      </c>
      <c r="Y1861" s="1" t="s">
        <v>46</v>
      </c>
      <c r="Z1861" s="1" t="s">
        <v>46</v>
      </c>
      <c r="AA1861" s="1" t="s">
        <v>46</v>
      </c>
      <c r="AB1861" s="1" t="s">
        <v>46</v>
      </c>
      <c r="AC1861" s="11" t="str">
        <f>IF(OR(VOZ_WHATSAPP[[#This Row],[La comunicación es asertiva, con respeto y evita maltrato]]="No Cumple",VOZ_WHATSAPP[[#This Row],[Cumple con las normativas legales]]="No Cumple"),"No Cumple","Cumple")</f>
        <v>Cumple</v>
      </c>
      <c r="AD1861" s="1" t="s">
        <v>46</v>
      </c>
      <c r="AE1861" s="1" t="s">
        <v>1766</v>
      </c>
      <c r="AF1861" s="4">
        <v>0.88</v>
      </c>
      <c r="AG1861" s="4">
        <f>IF(AND(VOZ_WHATSAPP[[#This Row],[Estado Cierre]]="Sin Cierre",VOZ_WHATSAPP[[#This Row],[Nota Negocio]]="Sin Negocio"),VOZ_WHATSAPP[[#This Row],[Nota]]-24%,VOZ_WHATSAPP[[#This Row],[Nota]])</f>
        <v>0.88</v>
      </c>
      <c r="AH1861" s="8">
        <f>IF(VOZ_WHATSAPP[[#This Row],[Estado Legal]]="No Cumple",0,IF(VOZ_WHATSAPP[[#This Row],[Realiza lectura de guion Legal]]="No Cumple",VOZ_WHATSAPP[[#This Row],[Nota 2]]-50%,VOZ_WHATSAPP[[#This Row],[Nota 2]]))</f>
        <v>0.88</v>
      </c>
    </row>
    <row r="1862" spans="1:34" x14ac:dyDescent="0.25">
      <c r="A1862" s="2" t="str">
        <f>VOZ_WHATSAPP[[#This Row],[ID Asesor]]&amp;VOZ_WHATSAPP[[#This Row],[Fecha Monitoreo]]</f>
        <v>270945859</v>
      </c>
      <c r="B1862" s="2">
        <v>45859</v>
      </c>
      <c r="C1862" s="1" t="s">
        <v>50</v>
      </c>
      <c r="D1862" s="1">
        <v>2709</v>
      </c>
      <c r="E1862" s="2">
        <v>45859</v>
      </c>
      <c r="F1862" s="3">
        <v>0.51527777777777772</v>
      </c>
      <c r="G1862" s="1" t="s">
        <v>51</v>
      </c>
      <c r="H1862" s="1" t="s">
        <v>44</v>
      </c>
      <c r="I1862" s="1">
        <v>1239</v>
      </c>
      <c r="J1862" s="1">
        <v>3217495789</v>
      </c>
      <c r="K1862" s="1" t="s">
        <v>45</v>
      </c>
      <c r="L1862" s="1" t="s">
        <v>46</v>
      </c>
      <c r="M1862" s="1" t="s">
        <v>48</v>
      </c>
      <c r="N1862" s="1" t="s">
        <v>46</v>
      </c>
      <c r="O1862" s="1" t="s">
        <v>46</v>
      </c>
      <c r="P1862" s="1" t="s">
        <v>46</v>
      </c>
      <c r="Q1862" s="1" t="s">
        <v>46</v>
      </c>
      <c r="R1862" s="1" t="s">
        <v>48</v>
      </c>
      <c r="S1862" s="1" t="s">
        <v>46</v>
      </c>
      <c r="T1862" s="12" t="str">
        <f>IF(OR(VOZ_WHATSAPP[[#This Row],[Brinda argumentos coherentes a la objeción]]="No Cumple",VOZ_WHATSAPP[[#This Row],[Despliegue de Beneficios y/o consecuencias]]="No Cumple"),"Sin Negocio","Negocio")</f>
        <v>Negocio</v>
      </c>
      <c r="U1862" s="1" t="s">
        <v>46</v>
      </c>
      <c r="V1862" s="1" t="s">
        <v>46</v>
      </c>
      <c r="W1862" s="1" t="s">
        <v>46</v>
      </c>
      <c r="X1862" s="12" t="str">
        <f>IF(OR(VOZ_WHATSAPP[[#This Row],[Confirma Valor de pago]]="No Cumple",VOZ_WHATSAPP[[#This Row],[Confirma hora de pago]]="No Cumple",VOZ_WHATSAPP[[#This Row],[Confirma medio de pago]]="No Cumple"),"Sin Cierre","Cierre")</f>
        <v>Cierre</v>
      </c>
      <c r="Y1862" s="1" t="s">
        <v>46</v>
      </c>
      <c r="Z1862" s="1" t="s">
        <v>46</v>
      </c>
      <c r="AA1862" s="1" t="s">
        <v>46</v>
      </c>
      <c r="AB1862" s="1" t="s">
        <v>46</v>
      </c>
      <c r="AC1862" s="11" t="str">
        <f>IF(OR(VOZ_WHATSAPP[[#This Row],[La comunicación es asertiva, con respeto y evita maltrato]]="No Cumple",VOZ_WHATSAPP[[#This Row],[Cumple con las normativas legales]]="No Cumple"),"No Cumple","Cumple")</f>
        <v>Cumple</v>
      </c>
      <c r="AD1862" s="1" t="s">
        <v>46</v>
      </c>
      <c r="AE1862" s="1" t="s">
        <v>94</v>
      </c>
      <c r="AF1862" s="4">
        <v>1</v>
      </c>
      <c r="AG1862" s="4">
        <f>IF(AND(VOZ_WHATSAPP[[#This Row],[Estado Cierre]]="Sin Cierre",VOZ_WHATSAPP[[#This Row],[Nota Negocio]]="Sin Negocio"),VOZ_WHATSAPP[[#This Row],[Nota]]-24%,VOZ_WHATSAPP[[#This Row],[Nota]])</f>
        <v>1</v>
      </c>
      <c r="AH1862" s="8">
        <f>IF(VOZ_WHATSAPP[[#This Row],[Estado Legal]]="No Cumple",0,IF(VOZ_WHATSAPP[[#This Row],[Realiza lectura de guion Legal]]="No Cumple",VOZ_WHATSAPP[[#This Row],[Nota 2]]-50%,VOZ_WHATSAPP[[#This Row],[Nota 2]]))</f>
        <v>1</v>
      </c>
    </row>
    <row r="1863" spans="1:34" x14ac:dyDescent="0.25">
      <c r="A1863" s="2" t="str">
        <f>VOZ_WHATSAPP[[#This Row],[ID Asesor]]&amp;VOZ_WHATSAPP[[#This Row],[Fecha Monitoreo]]</f>
        <v>377145859</v>
      </c>
      <c r="B1863" s="2">
        <v>45859</v>
      </c>
      <c r="C1863" s="1" t="s">
        <v>56</v>
      </c>
      <c r="D1863" s="1">
        <v>3771</v>
      </c>
      <c r="E1863" s="2">
        <v>45859</v>
      </c>
      <c r="F1863" s="3">
        <v>0.50277777777777777</v>
      </c>
      <c r="G1863" s="1" t="s">
        <v>51</v>
      </c>
      <c r="H1863" s="1" t="s">
        <v>44</v>
      </c>
      <c r="I1863" s="1">
        <v>581</v>
      </c>
      <c r="J1863" s="1">
        <v>3502041895</v>
      </c>
      <c r="K1863" s="1" t="s">
        <v>45</v>
      </c>
      <c r="L1863" s="1" t="s">
        <v>47</v>
      </c>
      <c r="M1863" s="1" t="s">
        <v>46</v>
      </c>
      <c r="N1863" s="1" t="s">
        <v>46</v>
      </c>
      <c r="O1863" s="1" t="s">
        <v>46</v>
      </c>
      <c r="P1863" s="1" t="s">
        <v>46</v>
      </c>
      <c r="Q1863" s="1" t="s">
        <v>46</v>
      </c>
      <c r="R1863" s="1" t="s">
        <v>46</v>
      </c>
      <c r="S1863" s="1" t="s">
        <v>46</v>
      </c>
      <c r="T1863" s="12" t="str">
        <f>IF(OR(VOZ_WHATSAPP[[#This Row],[Brinda argumentos coherentes a la objeción]]="No Cumple",VOZ_WHATSAPP[[#This Row],[Despliegue de Beneficios y/o consecuencias]]="No Cumple"),"Sin Negocio","Negocio")</f>
        <v>Negocio</v>
      </c>
      <c r="U1863" s="1" t="s">
        <v>48</v>
      </c>
      <c r="V1863" s="1" t="s">
        <v>48</v>
      </c>
      <c r="W1863" s="1" t="s">
        <v>48</v>
      </c>
      <c r="X1863" s="12" t="str">
        <f>IF(OR(VOZ_WHATSAPP[[#This Row],[Confirma Valor de pago]]="No Cumple",VOZ_WHATSAPP[[#This Row],[Confirma hora de pago]]="No Cumple",VOZ_WHATSAPP[[#This Row],[Confirma medio de pago]]="No Cumple"),"Sin Cierre","Cierre")</f>
        <v>Cierre</v>
      </c>
      <c r="Y1863" s="1" t="s">
        <v>46</v>
      </c>
      <c r="Z1863" s="1" t="s">
        <v>46</v>
      </c>
      <c r="AA1863" s="1" t="s">
        <v>46</v>
      </c>
      <c r="AB1863" s="1" t="s">
        <v>46</v>
      </c>
      <c r="AC1863" s="11" t="str">
        <f>IF(OR(VOZ_WHATSAPP[[#This Row],[La comunicación es asertiva, con respeto y evita maltrato]]="No Cumple",VOZ_WHATSAPP[[#This Row],[Cumple con las normativas legales]]="No Cumple"),"No Cumple","Cumple")</f>
        <v>Cumple</v>
      </c>
      <c r="AD1863" s="1" t="s">
        <v>46</v>
      </c>
      <c r="AE1863" s="1" t="s">
        <v>1767</v>
      </c>
      <c r="AF1863" s="4">
        <v>0.96</v>
      </c>
      <c r="AG1863" s="4">
        <f>IF(AND(VOZ_WHATSAPP[[#This Row],[Estado Cierre]]="Sin Cierre",VOZ_WHATSAPP[[#This Row],[Nota Negocio]]="Sin Negocio"),VOZ_WHATSAPP[[#This Row],[Nota]]-24%,VOZ_WHATSAPP[[#This Row],[Nota]])</f>
        <v>0.96</v>
      </c>
      <c r="AH1863" s="8">
        <f>IF(VOZ_WHATSAPP[[#This Row],[Estado Legal]]="No Cumple",0,IF(VOZ_WHATSAPP[[#This Row],[Realiza lectura de guion Legal]]="No Cumple",VOZ_WHATSAPP[[#This Row],[Nota 2]]-50%,VOZ_WHATSAPP[[#This Row],[Nota 2]]))</f>
        <v>0.96</v>
      </c>
    </row>
    <row r="1864" spans="1:34" x14ac:dyDescent="0.25">
      <c r="A1864" s="2" t="str">
        <f>VOZ_WHATSAPP[[#This Row],[ID Asesor]]&amp;VOZ_WHATSAPP[[#This Row],[Fecha Monitoreo]]</f>
        <v>366745859</v>
      </c>
      <c r="B1864" s="2">
        <v>45859</v>
      </c>
      <c r="C1864" s="1" t="s">
        <v>50</v>
      </c>
      <c r="D1864" s="1">
        <v>3667</v>
      </c>
      <c r="E1864" s="2">
        <v>45859</v>
      </c>
      <c r="F1864" s="3">
        <v>0.44097222222222221</v>
      </c>
      <c r="G1864" s="1" t="s">
        <v>60</v>
      </c>
      <c r="H1864" s="1" t="s">
        <v>71</v>
      </c>
      <c r="I1864" s="1"/>
      <c r="J1864" s="1"/>
      <c r="K1864" s="1"/>
      <c r="L1864" s="1" t="s">
        <v>46</v>
      </c>
      <c r="M1864" s="1" t="s">
        <v>48</v>
      </c>
      <c r="N1864" s="1" t="s">
        <v>46</v>
      </c>
      <c r="O1864" s="1" t="s">
        <v>46</v>
      </c>
      <c r="P1864" s="1" t="s">
        <v>46</v>
      </c>
      <c r="Q1864" s="1" t="s">
        <v>46</v>
      </c>
      <c r="R1864" s="1" t="s">
        <v>46</v>
      </c>
      <c r="S1864" s="1" t="s">
        <v>46</v>
      </c>
      <c r="T1864" s="12" t="str">
        <f>IF(OR(VOZ_WHATSAPP[[#This Row],[Brinda argumentos coherentes a la objeción]]="No Cumple",VOZ_WHATSAPP[[#This Row],[Despliegue de Beneficios y/o consecuencias]]="No Cumple"),"Sin Negocio","Negocio")</f>
        <v>Negocio</v>
      </c>
      <c r="U1864" s="1" t="s">
        <v>46</v>
      </c>
      <c r="V1864" s="1" t="s">
        <v>46</v>
      </c>
      <c r="W1864" s="1" t="s">
        <v>46</v>
      </c>
      <c r="X1864" s="12" t="str">
        <f>IF(OR(VOZ_WHATSAPP[[#This Row],[Confirma Valor de pago]]="No Cumple",VOZ_WHATSAPP[[#This Row],[Confirma hora de pago]]="No Cumple",VOZ_WHATSAPP[[#This Row],[Confirma medio de pago]]="No Cumple"),"Sin Cierre","Cierre")</f>
        <v>Cierre</v>
      </c>
      <c r="Y1864" s="1" t="s">
        <v>46</v>
      </c>
      <c r="Z1864" s="1" t="s">
        <v>46</v>
      </c>
      <c r="AA1864" s="1" t="s">
        <v>46</v>
      </c>
      <c r="AB1864" s="1" t="s">
        <v>46</v>
      </c>
      <c r="AC1864" s="11" t="str">
        <f>IF(OR(VOZ_WHATSAPP[[#This Row],[La comunicación es asertiva, con respeto y evita maltrato]]="No Cumple",VOZ_WHATSAPP[[#This Row],[Cumple con las normativas legales]]="No Cumple"),"No Cumple","Cumple")</f>
        <v>Cumple</v>
      </c>
      <c r="AD1864" s="1" t="s">
        <v>46</v>
      </c>
      <c r="AE1864" s="1" t="s">
        <v>53</v>
      </c>
      <c r="AF1864" s="4">
        <v>1</v>
      </c>
      <c r="AG1864" s="4">
        <f>IF(AND(VOZ_WHATSAPP[[#This Row],[Estado Cierre]]="Sin Cierre",VOZ_WHATSAPP[[#This Row],[Nota Negocio]]="Sin Negocio"),VOZ_WHATSAPP[[#This Row],[Nota]]-24%,VOZ_WHATSAPP[[#This Row],[Nota]])</f>
        <v>1</v>
      </c>
      <c r="AH1864" s="8">
        <f>IF(VOZ_WHATSAPP[[#This Row],[Estado Legal]]="No Cumple",0,IF(VOZ_WHATSAPP[[#This Row],[Realiza lectura de guion Legal]]="No Cumple",VOZ_WHATSAPP[[#This Row],[Nota 2]]-50%,VOZ_WHATSAPP[[#This Row],[Nota 2]]))</f>
        <v>1</v>
      </c>
    </row>
    <row r="1865" spans="1:34" x14ac:dyDescent="0.25">
      <c r="A1865" s="2" t="str">
        <f>VOZ_WHATSAPP[[#This Row],[ID Asesor]]&amp;VOZ_WHATSAPP[[#This Row],[Fecha Monitoreo]]</f>
        <v>308545859</v>
      </c>
      <c r="B1865" s="2">
        <v>45859</v>
      </c>
      <c r="C1865" s="1" t="s">
        <v>42</v>
      </c>
      <c r="D1865" s="1">
        <v>3085</v>
      </c>
      <c r="E1865" s="2">
        <v>45859</v>
      </c>
      <c r="F1865" s="3">
        <v>0.47083333333333333</v>
      </c>
      <c r="G1865" s="1" t="s">
        <v>51</v>
      </c>
      <c r="H1865" s="1" t="s">
        <v>44</v>
      </c>
      <c r="I1865" s="1">
        <v>1293</v>
      </c>
      <c r="J1865" s="1">
        <v>3011393687</v>
      </c>
      <c r="K1865" s="1" t="s">
        <v>45</v>
      </c>
      <c r="L1865" s="1" t="s">
        <v>46</v>
      </c>
      <c r="M1865" s="1" t="s">
        <v>46</v>
      </c>
      <c r="N1865" s="1" t="s">
        <v>46</v>
      </c>
      <c r="O1865" s="1" t="s">
        <v>46</v>
      </c>
      <c r="P1865" s="1" t="s">
        <v>46</v>
      </c>
      <c r="Q1865" s="1" t="s">
        <v>46</v>
      </c>
      <c r="R1865" s="1" t="s">
        <v>46</v>
      </c>
      <c r="S1865" s="1" t="s">
        <v>46</v>
      </c>
      <c r="T1865" s="12" t="str">
        <f>IF(OR(VOZ_WHATSAPP[[#This Row],[Brinda argumentos coherentes a la objeción]]="No Cumple",VOZ_WHATSAPP[[#This Row],[Despliegue de Beneficios y/o consecuencias]]="No Cumple"),"Sin Negocio","Negocio")</f>
        <v>Negocio</v>
      </c>
      <c r="U1865" s="1" t="s">
        <v>48</v>
      </c>
      <c r="V1865" s="1" t="s">
        <v>48</v>
      </c>
      <c r="W1865" s="1" t="s">
        <v>48</v>
      </c>
      <c r="X1865" s="12" t="str">
        <f>IF(OR(VOZ_WHATSAPP[[#This Row],[Confirma Valor de pago]]="No Cumple",VOZ_WHATSAPP[[#This Row],[Confirma hora de pago]]="No Cumple",VOZ_WHATSAPP[[#This Row],[Confirma medio de pago]]="No Cumple"),"Sin Cierre","Cierre")</f>
        <v>Cierre</v>
      </c>
      <c r="Y1865" s="1" t="s">
        <v>46</v>
      </c>
      <c r="Z1865" s="1" t="s">
        <v>46</v>
      </c>
      <c r="AA1865" s="1" t="s">
        <v>46</v>
      </c>
      <c r="AB1865" s="1" t="s">
        <v>46</v>
      </c>
      <c r="AC1865" s="11" t="str">
        <f>IF(OR(VOZ_WHATSAPP[[#This Row],[La comunicación es asertiva, con respeto y evita maltrato]]="No Cumple",VOZ_WHATSAPP[[#This Row],[Cumple con las normativas legales]]="No Cumple"),"No Cumple","Cumple")</f>
        <v>Cumple</v>
      </c>
      <c r="AD1865" s="1" t="s">
        <v>46</v>
      </c>
      <c r="AE1865" s="1" t="s">
        <v>55</v>
      </c>
      <c r="AF1865" s="4">
        <v>1</v>
      </c>
      <c r="AG1865" s="4">
        <f>IF(AND(VOZ_WHATSAPP[[#This Row],[Estado Cierre]]="Sin Cierre",VOZ_WHATSAPP[[#This Row],[Nota Negocio]]="Sin Negocio"),VOZ_WHATSAPP[[#This Row],[Nota]]-24%,VOZ_WHATSAPP[[#This Row],[Nota]])</f>
        <v>1</v>
      </c>
      <c r="AH1865" s="8">
        <f>IF(VOZ_WHATSAPP[[#This Row],[Estado Legal]]="No Cumple",0,IF(VOZ_WHATSAPP[[#This Row],[Realiza lectura de guion Legal]]="No Cumple",VOZ_WHATSAPP[[#This Row],[Nota 2]]-50%,VOZ_WHATSAPP[[#This Row],[Nota 2]]))</f>
        <v>1</v>
      </c>
    </row>
    <row r="1866" spans="1:34" x14ac:dyDescent="0.25">
      <c r="A1866" s="2" t="str">
        <f>VOZ_WHATSAPP[[#This Row],[ID Asesor]]&amp;VOZ_WHATSAPP[[#This Row],[Fecha Monitoreo]]</f>
        <v>387345859</v>
      </c>
      <c r="B1866" s="2">
        <v>45859</v>
      </c>
      <c r="C1866" s="1" t="s">
        <v>696</v>
      </c>
      <c r="D1866" s="1">
        <v>3873</v>
      </c>
      <c r="E1866" s="2">
        <v>45859</v>
      </c>
      <c r="F1866" s="3">
        <v>0.40763888888888888</v>
      </c>
      <c r="G1866" s="1" t="s">
        <v>43</v>
      </c>
      <c r="H1866" s="1" t="s">
        <v>44</v>
      </c>
      <c r="I1866" s="1">
        <v>1426</v>
      </c>
      <c r="J1866" s="1">
        <v>3009844598</v>
      </c>
      <c r="K1866" s="1" t="s">
        <v>45</v>
      </c>
      <c r="L1866" s="1" t="s">
        <v>46</v>
      </c>
      <c r="M1866" s="1" t="s">
        <v>48</v>
      </c>
      <c r="N1866" s="1" t="s">
        <v>46</v>
      </c>
      <c r="O1866" s="1" t="s">
        <v>46</v>
      </c>
      <c r="P1866" s="1" t="s">
        <v>46</v>
      </c>
      <c r="Q1866" s="1" t="s">
        <v>46</v>
      </c>
      <c r="R1866" s="1" t="s">
        <v>48</v>
      </c>
      <c r="S1866" s="1" t="s">
        <v>48</v>
      </c>
      <c r="T1866" s="12" t="str">
        <f>IF(OR(VOZ_WHATSAPP[[#This Row],[Brinda argumentos coherentes a la objeción]]="No Cumple",VOZ_WHATSAPP[[#This Row],[Despliegue de Beneficios y/o consecuencias]]="No Cumple"),"Sin Negocio","Negocio")</f>
        <v>Negocio</v>
      </c>
      <c r="U1866" s="1" t="s">
        <v>48</v>
      </c>
      <c r="V1866" s="1" t="s">
        <v>48</v>
      </c>
      <c r="W1866" s="1" t="s">
        <v>48</v>
      </c>
      <c r="X1866" s="12" t="str">
        <f>IF(OR(VOZ_WHATSAPP[[#This Row],[Confirma Valor de pago]]="No Cumple",VOZ_WHATSAPP[[#This Row],[Confirma hora de pago]]="No Cumple",VOZ_WHATSAPP[[#This Row],[Confirma medio de pago]]="No Cumple"),"Sin Cierre","Cierre")</f>
        <v>Cierre</v>
      </c>
      <c r="Y1866" s="1" t="s">
        <v>48</v>
      </c>
      <c r="Z1866" s="1" t="s">
        <v>46</v>
      </c>
      <c r="AA1866" s="1" t="s">
        <v>46</v>
      </c>
      <c r="AB1866" s="1" t="s">
        <v>46</v>
      </c>
      <c r="AC1866" s="11" t="str">
        <f>IF(OR(VOZ_WHATSAPP[[#This Row],[La comunicación es asertiva, con respeto y evita maltrato]]="No Cumple",VOZ_WHATSAPP[[#This Row],[Cumple con las normativas legales]]="No Cumple"),"No Cumple","Cumple")</f>
        <v>Cumple</v>
      </c>
      <c r="AD1866" s="1" t="s">
        <v>48</v>
      </c>
      <c r="AE1866" s="1" t="s">
        <v>915</v>
      </c>
      <c r="AF1866" s="4">
        <v>1</v>
      </c>
      <c r="AG1866" s="4">
        <f>IF(AND(VOZ_WHATSAPP[[#This Row],[Estado Cierre]]="Sin Cierre",VOZ_WHATSAPP[[#This Row],[Nota Negocio]]="Sin Negocio"),VOZ_WHATSAPP[[#This Row],[Nota]]-24%,VOZ_WHATSAPP[[#This Row],[Nota]])</f>
        <v>1</v>
      </c>
      <c r="AH1866" s="8">
        <f>IF(VOZ_WHATSAPP[[#This Row],[Estado Legal]]="No Cumple",0,IF(VOZ_WHATSAPP[[#This Row],[Realiza lectura de guion Legal]]="No Cumple",VOZ_WHATSAPP[[#This Row],[Nota 2]]-50%,VOZ_WHATSAPP[[#This Row],[Nota 2]]))</f>
        <v>1</v>
      </c>
    </row>
    <row r="1867" spans="1:34" x14ac:dyDescent="0.25">
      <c r="A1867" s="2" t="str">
        <f>VOZ_WHATSAPP[[#This Row],[ID Asesor]]&amp;VOZ_WHATSAPP[[#This Row],[Fecha Monitoreo]]</f>
        <v>403245859</v>
      </c>
      <c r="B1867" s="2">
        <v>45859</v>
      </c>
      <c r="C1867" s="1" t="s">
        <v>59</v>
      </c>
      <c r="D1867" s="1">
        <v>4032</v>
      </c>
      <c r="E1867" s="2">
        <v>45859</v>
      </c>
      <c r="F1867" s="3">
        <v>0.55694444444444446</v>
      </c>
      <c r="G1867" s="1" t="s">
        <v>51</v>
      </c>
      <c r="H1867" s="1" t="s">
        <v>44</v>
      </c>
      <c r="I1867" s="1">
        <v>1454</v>
      </c>
      <c r="J1867" s="1">
        <v>3108344891</v>
      </c>
      <c r="K1867" s="1" t="s">
        <v>45</v>
      </c>
      <c r="L1867" s="1" t="s">
        <v>46</v>
      </c>
      <c r="M1867" s="1" t="s">
        <v>46</v>
      </c>
      <c r="N1867" s="1" t="s">
        <v>46</v>
      </c>
      <c r="O1867" s="1" t="s">
        <v>46</v>
      </c>
      <c r="P1867" s="1" t="s">
        <v>46</v>
      </c>
      <c r="Q1867" s="1" t="s">
        <v>48</v>
      </c>
      <c r="R1867" s="1" t="s">
        <v>48</v>
      </c>
      <c r="S1867" s="1" t="s">
        <v>47</v>
      </c>
      <c r="T1867" s="12" t="str">
        <f>IF(OR(VOZ_WHATSAPP[[#This Row],[Brinda argumentos coherentes a la objeción]]="No Cumple",VOZ_WHATSAPP[[#This Row],[Despliegue de Beneficios y/o consecuencias]]="No Cumple"),"Sin Negocio","Negocio")</f>
        <v>Sin Negocio</v>
      </c>
      <c r="U1867" s="1" t="s">
        <v>47</v>
      </c>
      <c r="V1867" s="1" t="s">
        <v>47</v>
      </c>
      <c r="W1867" s="1" t="s">
        <v>47</v>
      </c>
      <c r="X1867" s="12" t="str">
        <f>IF(OR(VOZ_WHATSAPP[[#This Row],[Confirma Valor de pago]]="No Cumple",VOZ_WHATSAPP[[#This Row],[Confirma hora de pago]]="No Cumple",VOZ_WHATSAPP[[#This Row],[Confirma medio de pago]]="No Cumple"),"Sin Cierre","Cierre")</f>
        <v>Sin Cierre</v>
      </c>
      <c r="Y1867" s="1" t="s">
        <v>46</v>
      </c>
      <c r="Z1867" s="1" t="s">
        <v>46</v>
      </c>
      <c r="AA1867" s="1" t="s">
        <v>46</v>
      </c>
      <c r="AB1867" s="1" t="s">
        <v>46</v>
      </c>
      <c r="AC1867" s="11" t="str">
        <f>IF(OR(VOZ_WHATSAPP[[#This Row],[La comunicación es asertiva, con respeto y evita maltrato]]="No Cumple",VOZ_WHATSAPP[[#This Row],[Cumple con las normativas legales]]="No Cumple"),"No Cumple","Cumple")</f>
        <v>Cumple</v>
      </c>
      <c r="AD1867" s="1" t="s">
        <v>46</v>
      </c>
      <c r="AE1867" s="1" t="s">
        <v>1812</v>
      </c>
      <c r="AF1867" s="4">
        <v>0.66</v>
      </c>
      <c r="AG1867" s="4">
        <f>IF(AND(VOZ_WHATSAPP[[#This Row],[Estado Cierre]]="Sin Cierre",VOZ_WHATSAPP[[#This Row],[Nota Negocio]]="Sin Negocio"),VOZ_WHATSAPP[[#This Row],[Nota]]-24%,VOZ_WHATSAPP[[#This Row],[Nota]])</f>
        <v>0.42000000000000004</v>
      </c>
      <c r="AH1867" s="8">
        <f>IF(VOZ_WHATSAPP[[#This Row],[Estado Legal]]="No Cumple",0,IF(VOZ_WHATSAPP[[#This Row],[Realiza lectura de guion Legal]]="No Cumple",VOZ_WHATSAPP[[#This Row],[Nota 2]]-50%,VOZ_WHATSAPP[[#This Row],[Nota 2]]))</f>
        <v>0.42000000000000004</v>
      </c>
    </row>
    <row r="1868" spans="1:34" x14ac:dyDescent="0.25">
      <c r="A1868" s="2" t="str">
        <f>VOZ_WHATSAPP[[#This Row],[ID Asesor]]&amp;VOZ_WHATSAPP[[#This Row],[Fecha Monitoreo]]</f>
        <v>392245859</v>
      </c>
      <c r="B1868" s="2">
        <v>45859</v>
      </c>
      <c r="C1868" s="1" t="s">
        <v>696</v>
      </c>
      <c r="D1868" s="1">
        <v>3922</v>
      </c>
      <c r="E1868" s="2">
        <v>45859</v>
      </c>
      <c r="F1868" s="3">
        <v>0.46458333333333335</v>
      </c>
      <c r="G1868" s="1" t="s">
        <v>58</v>
      </c>
      <c r="H1868" s="1" t="s">
        <v>44</v>
      </c>
      <c r="I1868" s="1">
        <v>1101</v>
      </c>
      <c r="J1868" s="1">
        <v>3103246768</v>
      </c>
      <c r="K1868" s="1" t="s">
        <v>45</v>
      </c>
      <c r="L1868" s="1" t="s">
        <v>46</v>
      </c>
      <c r="M1868" s="1" t="s">
        <v>46</v>
      </c>
      <c r="N1868" s="1" t="s">
        <v>46</v>
      </c>
      <c r="O1868" s="1" t="s">
        <v>46</v>
      </c>
      <c r="P1868" s="1" t="s">
        <v>46</v>
      </c>
      <c r="Q1868" s="1" t="s">
        <v>48</v>
      </c>
      <c r="R1868" s="1" t="s">
        <v>48</v>
      </c>
      <c r="S1868" s="1" t="s">
        <v>46</v>
      </c>
      <c r="T1868" s="12" t="str">
        <f>IF(OR(VOZ_WHATSAPP[[#This Row],[Brinda argumentos coherentes a la objeción]]="No Cumple",VOZ_WHATSAPP[[#This Row],[Despliegue de Beneficios y/o consecuencias]]="No Cumple"),"Sin Negocio","Negocio")</f>
        <v>Negocio</v>
      </c>
      <c r="U1868" s="1" t="s">
        <v>46</v>
      </c>
      <c r="V1868" s="1" t="s">
        <v>46</v>
      </c>
      <c r="W1868" s="1" t="s">
        <v>46</v>
      </c>
      <c r="X1868" s="12" t="str">
        <f>IF(OR(VOZ_WHATSAPP[[#This Row],[Confirma Valor de pago]]="No Cumple",VOZ_WHATSAPP[[#This Row],[Confirma hora de pago]]="No Cumple",VOZ_WHATSAPP[[#This Row],[Confirma medio de pago]]="No Cumple"),"Sin Cierre","Cierre")</f>
        <v>Cierre</v>
      </c>
      <c r="Y1868" s="1" t="s">
        <v>46</v>
      </c>
      <c r="Z1868" s="1" t="s">
        <v>46</v>
      </c>
      <c r="AA1868" s="1" t="s">
        <v>46</v>
      </c>
      <c r="AB1868" s="1" t="s">
        <v>46</v>
      </c>
      <c r="AC1868" s="11" t="str">
        <f>IF(OR(VOZ_WHATSAPP[[#This Row],[La comunicación es asertiva, con respeto y evita maltrato]]="No Cumple",VOZ_WHATSAPP[[#This Row],[Cumple con las normativas legales]]="No Cumple"),"No Cumple","Cumple")</f>
        <v>Cumple</v>
      </c>
      <c r="AD1868" s="1" t="s">
        <v>46</v>
      </c>
      <c r="AE1868" s="1" t="s">
        <v>915</v>
      </c>
      <c r="AF1868" s="4">
        <v>1</v>
      </c>
      <c r="AG1868" s="4">
        <f>IF(AND(VOZ_WHATSAPP[[#This Row],[Estado Cierre]]="Sin Cierre",VOZ_WHATSAPP[[#This Row],[Nota Negocio]]="Sin Negocio"),VOZ_WHATSAPP[[#This Row],[Nota]]-24%,VOZ_WHATSAPP[[#This Row],[Nota]])</f>
        <v>1</v>
      </c>
      <c r="AH1868" s="8">
        <f>IF(VOZ_WHATSAPP[[#This Row],[Estado Legal]]="No Cumple",0,IF(VOZ_WHATSAPP[[#This Row],[Realiza lectura de guion Legal]]="No Cumple",VOZ_WHATSAPP[[#This Row],[Nota 2]]-50%,VOZ_WHATSAPP[[#This Row],[Nota 2]]))</f>
        <v>1</v>
      </c>
    </row>
    <row r="1869" spans="1:34" x14ac:dyDescent="0.25">
      <c r="A1869" s="2" t="str">
        <f>VOZ_WHATSAPP[[#This Row],[ID Asesor]]&amp;VOZ_WHATSAPP[[#This Row],[Fecha Monitoreo]]</f>
        <v>399145859</v>
      </c>
      <c r="B1869" s="2">
        <v>45859</v>
      </c>
      <c r="C1869" s="1" t="s">
        <v>56</v>
      </c>
      <c r="D1869" s="1">
        <v>3991</v>
      </c>
      <c r="E1869" s="2">
        <v>45859</v>
      </c>
      <c r="F1869" s="3">
        <v>0.43819444444444444</v>
      </c>
      <c r="G1869" s="1" t="s">
        <v>58</v>
      </c>
      <c r="H1869" s="1" t="s">
        <v>44</v>
      </c>
      <c r="I1869" s="1">
        <v>572</v>
      </c>
      <c r="J1869" s="1">
        <v>3125780436</v>
      </c>
      <c r="K1869" s="1" t="s">
        <v>45</v>
      </c>
      <c r="L1869" s="1" t="s">
        <v>46</v>
      </c>
      <c r="M1869" s="1" t="s">
        <v>47</v>
      </c>
      <c r="N1869" s="1" t="s">
        <v>46</v>
      </c>
      <c r="O1869" s="1" t="s">
        <v>46</v>
      </c>
      <c r="P1869" s="1" t="s">
        <v>54</v>
      </c>
      <c r="Q1869" s="1" t="s">
        <v>46</v>
      </c>
      <c r="R1869" s="1" t="s">
        <v>46</v>
      </c>
      <c r="S1869" s="1" t="s">
        <v>48</v>
      </c>
      <c r="T1869" s="12" t="str">
        <f>IF(OR(VOZ_WHATSAPP[[#This Row],[Brinda argumentos coherentes a la objeción]]="No Cumple",VOZ_WHATSAPP[[#This Row],[Despliegue de Beneficios y/o consecuencias]]="No Cumple"),"Sin Negocio","Negocio")</f>
        <v>Negocio</v>
      </c>
      <c r="U1869" s="1" t="s">
        <v>48</v>
      </c>
      <c r="V1869" s="1" t="s">
        <v>48</v>
      </c>
      <c r="W1869" s="1" t="s">
        <v>48</v>
      </c>
      <c r="X1869" s="12" t="str">
        <f>IF(OR(VOZ_WHATSAPP[[#This Row],[Confirma Valor de pago]]="No Cumple",VOZ_WHATSAPP[[#This Row],[Confirma hora de pago]]="No Cumple",VOZ_WHATSAPP[[#This Row],[Confirma medio de pago]]="No Cumple"),"Sin Cierre","Cierre")</f>
        <v>Cierre</v>
      </c>
      <c r="Y1869" s="1" t="s">
        <v>54</v>
      </c>
      <c r="Z1869" s="1" t="s">
        <v>54</v>
      </c>
      <c r="AA1869" s="1" t="s">
        <v>46</v>
      </c>
      <c r="AB1869" s="1" t="s">
        <v>46</v>
      </c>
      <c r="AC1869" s="11" t="str">
        <f>IF(OR(VOZ_WHATSAPP[[#This Row],[La comunicación es asertiva, con respeto y evita maltrato]]="No Cumple",VOZ_WHATSAPP[[#This Row],[Cumple con las normativas legales]]="No Cumple"),"No Cumple","Cumple")</f>
        <v>Cumple</v>
      </c>
      <c r="AD1869" s="1" t="s">
        <v>47</v>
      </c>
      <c r="AE1869" s="1" t="s">
        <v>1813</v>
      </c>
      <c r="AF1869" s="4">
        <v>0.68</v>
      </c>
      <c r="AG1869" s="4">
        <f>IF(AND(VOZ_WHATSAPP[[#This Row],[Estado Cierre]]="Sin Cierre",VOZ_WHATSAPP[[#This Row],[Nota Negocio]]="Sin Negocio"),VOZ_WHATSAPP[[#This Row],[Nota]]-24%,VOZ_WHATSAPP[[#This Row],[Nota]])</f>
        <v>0.68</v>
      </c>
      <c r="AH1869" s="8">
        <f>IF(VOZ_WHATSAPP[[#This Row],[Estado Legal]]="No Cumple",0,IF(VOZ_WHATSAPP[[#This Row],[Realiza lectura de guion Legal]]="No Cumple",VOZ_WHATSAPP[[#This Row],[Nota 2]]-50%,VOZ_WHATSAPP[[#This Row],[Nota 2]]))</f>
        <v>0.18000000000000005</v>
      </c>
    </row>
    <row r="1870" spans="1:34" x14ac:dyDescent="0.25">
      <c r="A1870" s="2" t="str">
        <f>VOZ_WHATSAPP[[#This Row],[ID Asesor]]&amp;VOZ_WHATSAPP[[#This Row],[Fecha Monitoreo]]</f>
        <v>374945859</v>
      </c>
      <c r="B1870" s="2">
        <v>45859</v>
      </c>
      <c r="C1870" s="1" t="s">
        <v>42</v>
      </c>
      <c r="D1870" s="1">
        <v>3749</v>
      </c>
      <c r="E1870" s="2">
        <v>45859</v>
      </c>
      <c r="F1870" s="3">
        <v>0.52083333333333337</v>
      </c>
      <c r="G1870" s="1" t="s">
        <v>51</v>
      </c>
      <c r="H1870" s="1" t="s">
        <v>44</v>
      </c>
      <c r="I1870" s="1">
        <v>1267</v>
      </c>
      <c r="J1870" s="1">
        <v>3138516110</v>
      </c>
      <c r="K1870" s="1" t="s">
        <v>45</v>
      </c>
      <c r="L1870" s="1" t="s">
        <v>47</v>
      </c>
      <c r="M1870" s="1" t="s">
        <v>46</v>
      </c>
      <c r="N1870" s="1" t="s">
        <v>46</v>
      </c>
      <c r="O1870" s="1" t="s">
        <v>46</v>
      </c>
      <c r="P1870" s="1" t="s">
        <v>46</v>
      </c>
      <c r="Q1870" s="1" t="s">
        <v>46</v>
      </c>
      <c r="R1870" s="1" t="s">
        <v>46</v>
      </c>
      <c r="S1870" s="1" t="s">
        <v>46</v>
      </c>
      <c r="T1870" s="12" t="str">
        <f>IF(OR(VOZ_WHATSAPP[[#This Row],[Brinda argumentos coherentes a la objeción]]="No Cumple",VOZ_WHATSAPP[[#This Row],[Despliegue de Beneficios y/o consecuencias]]="No Cumple"),"Sin Negocio","Negocio")</f>
        <v>Negocio</v>
      </c>
      <c r="U1870" s="1" t="s">
        <v>48</v>
      </c>
      <c r="V1870" s="1" t="s">
        <v>48</v>
      </c>
      <c r="W1870" s="1" t="s">
        <v>48</v>
      </c>
      <c r="X1870" s="12" t="str">
        <f>IF(OR(VOZ_WHATSAPP[[#This Row],[Confirma Valor de pago]]="No Cumple",VOZ_WHATSAPP[[#This Row],[Confirma hora de pago]]="No Cumple",VOZ_WHATSAPP[[#This Row],[Confirma medio de pago]]="No Cumple"),"Sin Cierre","Cierre")</f>
        <v>Cierre</v>
      </c>
      <c r="Y1870" s="1" t="s">
        <v>46</v>
      </c>
      <c r="Z1870" s="1" t="s">
        <v>46</v>
      </c>
      <c r="AA1870" s="1" t="s">
        <v>46</v>
      </c>
      <c r="AB1870" s="1" t="s">
        <v>46</v>
      </c>
      <c r="AC1870" s="11" t="str">
        <f>IF(OR(VOZ_WHATSAPP[[#This Row],[La comunicación es asertiva, con respeto y evita maltrato]]="No Cumple",VOZ_WHATSAPP[[#This Row],[Cumple con las normativas legales]]="No Cumple"),"No Cumple","Cumple")</f>
        <v>Cumple</v>
      </c>
      <c r="AD1870" s="1" t="s">
        <v>46</v>
      </c>
      <c r="AE1870" s="1" t="s">
        <v>1451</v>
      </c>
      <c r="AF1870" s="4">
        <v>0.96</v>
      </c>
      <c r="AG1870" s="4">
        <f>IF(AND(VOZ_WHATSAPP[[#This Row],[Estado Cierre]]="Sin Cierre",VOZ_WHATSAPP[[#This Row],[Nota Negocio]]="Sin Negocio"),VOZ_WHATSAPP[[#This Row],[Nota]]-24%,VOZ_WHATSAPP[[#This Row],[Nota]])</f>
        <v>0.96</v>
      </c>
      <c r="AH1870" s="8">
        <f>IF(VOZ_WHATSAPP[[#This Row],[Estado Legal]]="No Cumple",0,IF(VOZ_WHATSAPP[[#This Row],[Realiza lectura de guion Legal]]="No Cumple",VOZ_WHATSAPP[[#This Row],[Nota 2]]-50%,VOZ_WHATSAPP[[#This Row],[Nota 2]]))</f>
        <v>0.96</v>
      </c>
    </row>
    <row r="1871" spans="1:34" x14ac:dyDescent="0.25">
      <c r="A1871" s="2" t="str">
        <f>VOZ_WHATSAPP[[#This Row],[ID Asesor]]&amp;VOZ_WHATSAPP[[#This Row],[Fecha Monitoreo]]</f>
        <v>254045859</v>
      </c>
      <c r="B1871" s="2">
        <v>45859</v>
      </c>
      <c r="C1871" s="1" t="s">
        <v>59</v>
      </c>
      <c r="D1871" s="1">
        <v>2540</v>
      </c>
      <c r="E1871" s="2">
        <v>45859</v>
      </c>
      <c r="F1871" s="3">
        <v>0.5131944444444444</v>
      </c>
      <c r="G1871" s="1" t="s">
        <v>60</v>
      </c>
      <c r="H1871" s="1" t="s">
        <v>44</v>
      </c>
      <c r="I1871" s="1">
        <v>1110</v>
      </c>
      <c r="J1871" s="1">
        <v>3224263089</v>
      </c>
      <c r="K1871" s="1" t="s">
        <v>45</v>
      </c>
      <c r="L1871" s="1" t="s">
        <v>46</v>
      </c>
      <c r="M1871" s="1" t="s">
        <v>47</v>
      </c>
      <c r="N1871" s="1" t="s">
        <v>46</v>
      </c>
      <c r="O1871" s="1" t="s">
        <v>46</v>
      </c>
      <c r="P1871" s="1" t="s">
        <v>46</v>
      </c>
      <c r="Q1871" s="1" t="s">
        <v>46</v>
      </c>
      <c r="R1871" s="1" t="s">
        <v>46</v>
      </c>
      <c r="S1871" s="1" t="s">
        <v>46</v>
      </c>
      <c r="T1871" s="12" t="str">
        <f>IF(OR(VOZ_WHATSAPP[[#This Row],[Brinda argumentos coherentes a la objeción]]="No Cumple",VOZ_WHATSAPP[[#This Row],[Despliegue de Beneficios y/o consecuencias]]="No Cumple"),"Sin Negocio","Negocio")</f>
        <v>Negocio</v>
      </c>
      <c r="U1871" s="1" t="s">
        <v>46</v>
      </c>
      <c r="V1871" s="1" t="s">
        <v>46</v>
      </c>
      <c r="W1871" s="1" t="s">
        <v>46</v>
      </c>
      <c r="X1871" s="12" t="str">
        <f>IF(OR(VOZ_WHATSAPP[[#This Row],[Confirma Valor de pago]]="No Cumple",VOZ_WHATSAPP[[#This Row],[Confirma hora de pago]]="No Cumple",VOZ_WHATSAPP[[#This Row],[Confirma medio de pago]]="No Cumple"),"Sin Cierre","Cierre")</f>
        <v>Cierre</v>
      </c>
      <c r="Y1871" s="1" t="s">
        <v>46</v>
      </c>
      <c r="Z1871" s="1" t="s">
        <v>46</v>
      </c>
      <c r="AA1871" s="1" t="s">
        <v>46</v>
      </c>
      <c r="AB1871" s="1" t="s">
        <v>46</v>
      </c>
      <c r="AC1871" s="11" t="str">
        <f>IF(OR(VOZ_WHATSAPP[[#This Row],[La comunicación es asertiva, con respeto y evita maltrato]]="No Cumple",VOZ_WHATSAPP[[#This Row],[Cumple con las normativas legales]]="No Cumple"),"No Cumple","Cumple")</f>
        <v>Cumple</v>
      </c>
      <c r="AD1871" s="1" t="s">
        <v>46</v>
      </c>
      <c r="AE1871" s="1" t="s">
        <v>117</v>
      </c>
      <c r="AF1871" s="4">
        <v>0.96</v>
      </c>
      <c r="AG1871" s="4">
        <f>IF(AND(VOZ_WHATSAPP[[#This Row],[Estado Cierre]]="Sin Cierre",VOZ_WHATSAPP[[#This Row],[Nota Negocio]]="Sin Negocio"),VOZ_WHATSAPP[[#This Row],[Nota]]-24%,VOZ_WHATSAPP[[#This Row],[Nota]])</f>
        <v>0.96</v>
      </c>
      <c r="AH1871" s="8">
        <f>IF(VOZ_WHATSAPP[[#This Row],[Estado Legal]]="No Cumple",0,IF(VOZ_WHATSAPP[[#This Row],[Realiza lectura de guion Legal]]="No Cumple",VOZ_WHATSAPP[[#This Row],[Nota 2]]-50%,VOZ_WHATSAPP[[#This Row],[Nota 2]]))</f>
        <v>0.96</v>
      </c>
    </row>
    <row r="1872" spans="1:34" x14ac:dyDescent="0.25">
      <c r="A1872" s="2" t="str">
        <f>VOZ_WHATSAPP[[#This Row],[ID Asesor]]&amp;VOZ_WHATSAPP[[#This Row],[Fecha Monitoreo]]</f>
        <v>383045859</v>
      </c>
      <c r="B1872" s="2">
        <v>45859</v>
      </c>
      <c r="C1872" s="1" t="s">
        <v>56</v>
      </c>
      <c r="D1872" s="1">
        <v>3830</v>
      </c>
      <c r="E1872" s="2">
        <v>45859</v>
      </c>
      <c r="F1872" s="3">
        <v>0.52986111111111112</v>
      </c>
      <c r="G1872" s="1" t="s">
        <v>58</v>
      </c>
      <c r="H1872" s="1" t="s">
        <v>44</v>
      </c>
      <c r="I1872" s="1">
        <v>575</v>
      </c>
      <c r="J1872" s="1">
        <v>3213212636</v>
      </c>
      <c r="K1872" s="1" t="s">
        <v>45</v>
      </c>
      <c r="L1872" s="1" t="s">
        <v>46</v>
      </c>
      <c r="M1872" s="1" t="s">
        <v>46</v>
      </c>
      <c r="N1872" s="1" t="s">
        <v>46</v>
      </c>
      <c r="O1872" s="1" t="s">
        <v>46</v>
      </c>
      <c r="P1872" s="1" t="s">
        <v>46</v>
      </c>
      <c r="Q1872" s="1" t="s">
        <v>46</v>
      </c>
      <c r="R1872" s="1" t="s">
        <v>46</v>
      </c>
      <c r="S1872" s="1" t="s">
        <v>46</v>
      </c>
      <c r="T1872" s="12" t="str">
        <f>IF(OR(VOZ_WHATSAPP[[#This Row],[Brinda argumentos coherentes a la objeción]]="No Cumple",VOZ_WHATSAPP[[#This Row],[Despliegue de Beneficios y/o consecuencias]]="No Cumple"),"Sin Negocio","Negocio")</f>
        <v>Negocio</v>
      </c>
      <c r="U1872" s="1" t="s">
        <v>48</v>
      </c>
      <c r="V1872" s="1" t="s">
        <v>48</v>
      </c>
      <c r="W1872" s="1" t="s">
        <v>48</v>
      </c>
      <c r="X1872" s="12" t="str">
        <f>IF(OR(VOZ_WHATSAPP[[#This Row],[Confirma Valor de pago]]="No Cumple",VOZ_WHATSAPP[[#This Row],[Confirma hora de pago]]="No Cumple",VOZ_WHATSAPP[[#This Row],[Confirma medio de pago]]="No Cumple"),"Sin Cierre","Cierre")</f>
        <v>Cierre</v>
      </c>
      <c r="Y1872" s="1" t="s">
        <v>46</v>
      </c>
      <c r="Z1872" s="1" t="s">
        <v>54</v>
      </c>
      <c r="AA1872" s="1" t="s">
        <v>46</v>
      </c>
      <c r="AB1872" s="1" t="s">
        <v>46</v>
      </c>
      <c r="AC1872" s="11" t="str">
        <f>IF(OR(VOZ_WHATSAPP[[#This Row],[La comunicación es asertiva, con respeto y evita maltrato]]="No Cumple",VOZ_WHATSAPP[[#This Row],[Cumple con las normativas legales]]="No Cumple"),"No Cumple","Cumple")</f>
        <v>Cumple</v>
      </c>
      <c r="AD1872" s="1" t="s">
        <v>46</v>
      </c>
      <c r="AE1872" s="1" t="s">
        <v>1814</v>
      </c>
      <c r="AF1872" s="4">
        <v>0.85</v>
      </c>
      <c r="AG1872" s="4">
        <f>IF(AND(VOZ_WHATSAPP[[#This Row],[Estado Cierre]]="Sin Cierre",VOZ_WHATSAPP[[#This Row],[Nota Negocio]]="Sin Negocio"),VOZ_WHATSAPP[[#This Row],[Nota]]-24%,VOZ_WHATSAPP[[#This Row],[Nota]])</f>
        <v>0.85</v>
      </c>
      <c r="AH1872" s="8">
        <f>IF(VOZ_WHATSAPP[[#This Row],[Estado Legal]]="No Cumple",0,IF(VOZ_WHATSAPP[[#This Row],[Realiza lectura de guion Legal]]="No Cumple",VOZ_WHATSAPP[[#This Row],[Nota 2]]-50%,VOZ_WHATSAPP[[#This Row],[Nota 2]]))</f>
        <v>0.85</v>
      </c>
    </row>
    <row r="1873" spans="1:34" x14ac:dyDescent="0.25">
      <c r="A1873" s="2" t="str">
        <f>VOZ_WHATSAPP[[#This Row],[ID Asesor]]&amp;VOZ_WHATSAPP[[#This Row],[Fecha Monitoreo]]</f>
        <v>338245859</v>
      </c>
      <c r="B1873" s="2">
        <v>45859</v>
      </c>
      <c r="C1873" s="1" t="s">
        <v>126</v>
      </c>
      <c r="D1873" s="1">
        <v>3382</v>
      </c>
      <c r="E1873" s="2">
        <v>45859</v>
      </c>
      <c r="F1873" s="3">
        <v>0.46111111111111114</v>
      </c>
      <c r="G1873" s="1" t="s">
        <v>51</v>
      </c>
      <c r="H1873" s="1" t="s">
        <v>44</v>
      </c>
      <c r="I1873" s="1">
        <v>563</v>
      </c>
      <c r="J1873" s="1">
        <v>3123560717</v>
      </c>
      <c r="K1873" s="1" t="s">
        <v>45</v>
      </c>
      <c r="L1873" s="1" t="s">
        <v>46</v>
      </c>
      <c r="M1873" s="1" t="s">
        <v>46</v>
      </c>
      <c r="N1873" s="1" t="s">
        <v>46</v>
      </c>
      <c r="O1873" s="1" t="s">
        <v>46</v>
      </c>
      <c r="P1873" s="1" t="s">
        <v>46</v>
      </c>
      <c r="Q1873" s="1" t="s">
        <v>46</v>
      </c>
      <c r="R1873" s="1" t="s">
        <v>46</v>
      </c>
      <c r="S1873" s="1" t="s">
        <v>46</v>
      </c>
      <c r="T1873" s="12" t="str">
        <f>IF(OR(VOZ_WHATSAPP[[#This Row],[Brinda argumentos coherentes a la objeción]]="No Cumple",VOZ_WHATSAPP[[#This Row],[Despliegue de Beneficios y/o consecuencias]]="No Cumple"),"Sin Negocio","Negocio")</f>
        <v>Negocio</v>
      </c>
      <c r="U1873" s="1" t="s">
        <v>48</v>
      </c>
      <c r="V1873" s="1" t="s">
        <v>48</v>
      </c>
      <c r="W1873" s="1" t="s">
        <v>48</v>
      </c>
      <c r="X1873" s="12" t="str">
        <f>IF(OR(VOZ_WHATSAPP[[#This Row],[Confirma Valor de pago]]="No Cumple",VOZ_WHATSAPP[[#This Row],[Confirma hora de pago]]="No Cumple",VOZ_WHATSAPP[[#This Row],[Confirma medio de pago]]="No Cumple"),"Sin Cierre","Cierre")</f>
        <v>Cierre</v>
      </c>
      <c r="Y1873" s="1" t="s">
        <v>46</v>
      </c>
      <c r="Z1873" s="1" t="s">
        <v>46</v>
      </c>
      <c r="AA1873" s="1" t="s">
        <v>46</v>
      </c>
      <c r="AB1873" s="1" t="s">
        <v>46</v>
      </c>
      <c r="AC1873" s="11" t="str">
        <f>IF(OR(VOZ_WHATSAPP[[#This Row],[La comunicación es asertiva, con respeto y evita maltrato]]="No Cumple",VOZ_WHATSAPP[[#This Row],[Cumple con las normativas legales]]="No Cumple"),"No Cumple","Cumple")</f>
        <v>Cumple</v>
      </c>
      <c r="AD1873" s="1" t="s">
        <v>46</v>
      </c>
      <c r="AE1873" s="1" t="s">
        <v>133</v>
      </c>
      <c r="AF1873" s="4">
        <v>1</v>
      </c>
      <c r="AG1873" s="4">
        <f>IF(AND(VOZ_WHATSAPP[[#This Row],[Estado Cierre]]="Sin Cierre",VOZ_WHATSAPP[[#This Row],[Nota Negocio]]="Sin Negocio"),VOZ_WHATSAPP[[#This Row],[Nota]]-24%,VOZ_WHATSAPP[[#This Row],[Nota]])</f>
        <v>1</v>
      </c>
      <c r="AH1873" s="8">
        <f>IF(VOZ_WHATSAPP[[#This Row],[Estado Legal]]="No Cumple",0,IF(VOZ_WHATSAPP[[#This Row],[Realiza lectura de guion Legal]]="No Cumple",VOZ_WHATSAPP[[#This Row],[Nota 2]]-50%,VOZ_WHATSAPP[[#This Row],[Nota 2]]))</f>
        <v>1</v>
      </c>
    </row>
    <row r="1874" spans="1:34" x14ac:dyDescent="0.25">
      <c r="A1874" s="2" t="str">
        <f>VOZ_WHATSAPP[[#This Row],[ID Asesor]]&amp;VOZ_WHATSAPP[[#This Row],[Fecha Monitoreo]]</f>
        <v>385845859</v>
      </c>
      <c r="B1874" s="2">
        <v>45859</v>
      </c>
      <c r="C1874" s="1" t="s">
        <v>42</v>
      </c>
      <c r="D1874" s="1">
        <v>3858</v>
      </c>
      <c r="E1874" s="2">
        <v>45859</v>
      </c>
      <c r="F1874" s="3">
        <v>0.40416666666666667</v>
      </c>
      <c r="G1874" s="1" t="s">
        <v>51</v>
      </c>
      <c r="H1874" s="1" t="s">
        <v>44</v>
      </c>
      <c r="I1874" s="1">
        <v>11009590</v>
      </c>
      <c r="J1874" s="1">
        <v>3123512305</v>
      </c>
      <c r="K1874" s="1" t="s">
        <v>49</v>
      </c>
      <c r="L1874" s="1" t="s">
        <v>46</v>
      </c>
      <c r="M1874" s="1" t="s">
        <v>46</v>
      </c>
      <c r="N1874" s="1" t="s">
        <v>46</v>
      </c>
      <c r="O1874" s="1" t="s">
        <v>46</v>
      </c>
      <c r="P1874" s="1" t="s">
        <v>46</v>
      </c>
      <c r="Q1874" s="1" t="s">
        <v>46</v>
      </c>
      <c r="R1874" s="1" t="s">
        <v>46</v>
      </c>
      <c r="S1874" s="1" t="s">
        <v>47</v>
      </c>
      <c r="T1874" s="12" t="str">
        <f>IF(OR(VOZ_WHATSAPP[[#This Row],[Brinda argumentos coherentes a la objeción]]="No Cumple",VOZ_WHATSAPP[[#This Row],[Despliegue de Beneficios y/o consecuencias]]="No Cumple"),"Sin Negocio","Negocio")</f>
        <v>Sin Negocio</v>
      </c>
      <c r="U1874" s="1" t="s">
        <v>48</v>
      </c>
      <c r="V1874" s="1" t="s">
        <v>48</v>
      </c>
      <c r="W1874" s="1" t="s">
        <v>48</v>
      </c>
      <c r="X1874" s="12" t="str">
        <f>IF(OR(VOZ_WHATSAPP[[#This Row],[Confirma Valor de pago]]="No Cumple",VOZ_WHATSAPP[[#This Row],[Confirma hora de pago]]="No Cumple",VOZ_WHATSAPP[[#This Row],[Confirma medio de pago]]="No Cumple"),"Sin Cierre","Cierre")</f>
        <v>Cierre</v>
      </c>
      <c r="Y1874" s="1" t="s">
        <v>46</v>
      </c>
      <c r="Z1874" s="1" t="s">
        <v>46</v>
      </c>
      <c r="AA1874" s="1" t="s">
        <v>46</v>
      </c>
      <c r="AB1874" s="1" t="s">
        <v>46</v>
      </c>
      <c r="AC1874" s="11" t="str">
        <f>IF(OR(VOZ_WHATSAPP[[#This Row],[La comunicación es asertiva, con respeto y evita maltrato]]="No Cumple",VOZ_WHATSAPP[[#This Row],[Cumple con las normativas legales]]="No Cumple"),"No Cumple","Cumple")</f>
        <v>Cumple</v>
      </c>
      <c r="AD1874" s="1" t="s">
        <v>46</v>
      </c>
      <c r="AE1874" s="1" t="s">
        <v>1815</v>
      </c>
      <c r="AF1874" s="4">
        <v>0.9</v>
      </c>
      <c r="AG1874" s="4">
        <f>IF(AND(VOZ_WHATSAPP[[#This Row],[Estado Cierre]]="Sin Cierre",VOZ_WHATSAPP[[#This Row],[Nota Negocio]]="Sin Negocio"),VOZ_WHATSAPP[[#This Row],[Nota]]-24%,VOZ_WHATSAPP[[#This Row],[Nota]])</f>
        <v>0.9</v>
      </c>
      <c r="AH1874" s="8">
        <f>IF(VOZ_WHATSAPP[[#This Row],[Estado Legal]]="No Cumple",0,IF(VOZ_WHATSAPP[[#This Row],[Realiza lectura de guion Legal]]="No Cumple",VOZ_WHATSAPP[[#This Row],[Nota 2]]-50%,VOZ_WHATSAPP[[#This Row],[Nota 2]]))</f>
        <v>0.9</v>
      </c>
    </row>
    <row r="1875" spans="1:34" x14ac:dyDescent="0.25">
      <c r="A1875" s="2" t="str">
        <f>VOZ_WHATSAPP[[#This Row],[ID Asesor]]&amp;VOZ_WHATSAPP[[#This Row],[Fecha Monitoreo]]</f>
        <v>388945859</v>
      </c>
      <c r="B1875" s="2">
        <v>45859</v>
      </c>
      <c r="C1875" s="1" t="s">
        <v>42</v>
      </c>
      <c r="D1875" s="1">
        <v>3889</v>
      </c>
      <c r="E1875" s="2">
        <v>45859</v>
      </c>
      <c r="F1875" s="3">
        <v>0.43194444444444446</v>
      </c>
      <c r="G1875" s="1" t="s">
        <v>60</v>
      </c>
      <c r="H1875" s="1" t="s">
        <v>44</v>
      </c>
      <c r="I1875" s="1">
        <v>1432</v>
      </c>
      <c r="J1875" s="1">
        <v>3174748479</v>
      </c>
      <c r="K1875" s="1" t="s">
        <v>45</v>
      </c>
      <c r="L1875" s="1" t="s">
        <v>46</v>
      </c>
      <c r="M1875" s="1" t="s">
        <v>46</v>
      </c>
      <c r="N1875" s="1" t="s">
        <v>46</v>
      </c>
      <c r="O1875" s="1" t="s">
        <v>46</v>
      </c>
      <c r="P1875" s="1" t="s">
        <v>46</v>
      </c>
      <c r="Q1875" s="1" t="s">
        <v>48</v>
      </c>
      <c r="R1875" s="1" t="s">
        <v>48</v>
      </c>
      <c r="S1875" s="1" t="s">
        <v>48</v>
      </c>
      <c r="T1875" s="12" t="str">
        <f>IF(OR(VOZ_WHATSAPP[[#This Row],[Brinda argumentos coherentes a la objeción]]="No Cumple",VOZ_WHATSAPP[[#This Row],[Despliegue de Beneficios y/o consecuencias]]="No Cumple"),"Sin Negocio","Negocio")</f>
        <v>Negocio</v>
      </c>
      <c r="U1875" s="1" t="s">
        <v>46</v>
      </c>
      <c r="V1875" s="1" t="s">
        <v>46</v>
      </c>
      <c r="W1875" s="1" t="s">
        <v>46</v>
      </c>
      <c r="X1875" s="12" t="str">
        <f>IF(OR(VOZ_WHATSAPP[[#This Row],[Confirma Valor de pago]]="No Cumple",VOZ_WHATSAPP[[#This Row],[Confirma hora de pago]]="No Cumple",VOZ_WHATSAPP[[#This Row],[Confirma medio de pago]]="No Cumple"),"Sin Cierre","Cierre")</f>
        <v>Cierre</v>
      </c>
      <c r="Y1875" s="1" t="s">
        <v>46</v>
      </c>
      <c r="Z1875" s="1" t="s">
        <v>46</v>
      </c>
      <c r="AA1875" s="1" t="s">
        <v>46</v>
      </c>
      <c r="AB1875" s="1" t="s">
        <v>46</v>
      </c>
      <c r="AC1875" s="11" t="str">
        <f>IF(OR(VOZ_WHATSAPP[[#This Row],[La comunicación es asertiva, con respeto y evita maltrato]]="No Cumple",VOZ_WHATSAPP[[#This Row],[Cumple con las normativas legales]]="No Cumple"),"No Cumple","Cumple")</f>
        <v>Cumple</v>
      </c>
      <c r="AD1875" s="1" t="s">
        <v>46</v>
      </c>
      <c r="AE1875" s="1" t="s">
        <v>101</v>
      </c>
      <c r="AF1875" s="4">
        <v>1</v>
      </c>
      <c r="AG1875" s="4">
        <f>IF(AND(VOZ_WHATSAPP[[#This Row],[Estado Cierre]]="Sin Cierre",VOZ_WHATSAPP[[#This Row],[Nota Negocio]]="Sin Negocio"),VOZ_WHATSAPP[[#This Row],[Nota]]-24%,VOZ_WHATSAPP[[#This Row],[Nota]])</f>
        <v>1</v>
      </c>
      <c r="AH1875" s="8">
        <f>IF(VOZ_WHATSAPP[[#This Row],[Estado Legal]]="No Cumple",0,IF(VOZ_WHATSAPP[[#This Row],[Realiza lectura de guion Legal]]="No Cumple",VOZ_WHATSAPP[[#This Row],[Nota 2]]-50%,VOZ_WHATSAPP[[#This Row],[Nota 2]]))</f>
        <v>1</v>
      </c>
    </row>
    <row r="1876" spans="1:34" x14ac:dyDescent="0.25">
      <c r="A1876" s="2" t="str">
        <f>VOZ_WHATSAPP[[#This Row],[ID Asesor]]&amp;VOZ_WHATSAPP[[#This Row],[Fecha Monitoreo]]</f>
        <v>389645859</v>
      </c>
      <c r="B1876" s="2">
        <v>45859</v>
      </c>
      <c r="C1876" s="1" t="s">
        <v>50</v>
      </c>
      <c r="D1876" s="1">
        <v>3896</v>
      </c>
      <c r="E1876" s="2">
        <v>45859</v>
      </c>
      <c r="F1876" s="3">
        <v>0.46597222222222223</v>
      </c>
      <c r="G1876" s="1" t="s">
        <v>43</v>
      </c>
      <c r="H1876" s="1" t="s">
        <v>71</v>
      </c>
      <c r="I1876" s="1"/>
      <c r="J1876" s="1"/>
      <c r="K1876" s="1"/>
      <c r="L1876" s="1" t="s">
        <v>46</v>
      </c>
      <c r="M1876" s="1" t="s">
        <v>48</v>
      </c>
      <c r="N1876" s="1" t="s">
        <v>46</v>
      </c>
      <c r="O1876" s="1" t="s">
        <v>46</v>
      </c>
      <c r="P1876" s="1" t="s">
        <v>46</v>
      </c>
      <c r="Q1876" s="1" t="s">
        <v>48</v>
      </c>
      <c r="R1876" s="1" t="s">
        <v>48</v>
      </c>
      <c r="S1876" s="1" t="s">
        <v>47</v>
      </c>
      <c r="T1876" s="12" t="str">
        <f>IF(OR(VOZ_WHATSAPP[[#This Row],[Brinda argumentos coherentes a la objeción]]="No Cumple",VOZ_WHATSAPP[[#This Row],[Despliegue de Beneficios y/o consecuencias]]="No Cumple"),"Sin Negocio","Negocio")</f>
        <v>Sin Negocio</v>
      </c>
      <c r="U1876" s="1" t="s">
        <v>46</v>
      </c>
      <c r="V1876" s="1" t="s">
        <v>46</v>
      </c>
      <c r="W1876" s="1" t="s">
        <v>46</v>
      </c>
      <c r="X1876" s="12" t="str">
        <f>IF(OR(VOZ_WHATSAPP[[#This Row],[Confirma Valor de pago]]="No Cumple",VOZ_WHATSAPP[[#This Row],[Confirma hora de pago]]="No Cumple",VOZ_WHATSAPP[[#This Row],[Confirma medio de pago]]="No Cumple"),"Sin Cierre","Cierre")</f>
        <v>Cierre</v>
      </c>
      <c r="Y1876" s="1" t="s">
        <v>46</v>
      </c>
      <c r="Z1876" s="1" t="s">
        <v>46</v>
      </c>
      <c r="AA1876" s="1" t="s">
        <v>46</v>
      </c>
      <c r="AB1876" s="1" t="s">
        <v>46</v>
      </c>
      <c r="AC1876" s="11" t="str">
        <f>IF(OR(VOZ_WHATSAPP[[#This Row],[La comunicación es asertiva, con respeto y evita maltrato]]="No Cumple",VOZ_WHATSAPP[[#This Row],[Cumple con las normativas legales]]="No Cumple"),"No Cumple","Cumple")</f>
        <v>Cumple</v>
      </c>
      <c r="AD1876" s="1" t="s">
        <v>46</v>
      </c>
      <c r="AE1876" s="1" t="s">
        <v>1816</v>
      </c>
      <c r="AF1876" s="4">
        <v>0.9</v>
      </c>
      <c r="AG1876" s="4">
        <f>IF(AND(VOZ_WHATSAPP[[#This Row],[Estado Cierre]]="Sin Cierre",VOZ_WHATSAPP[[#This Row],[Nota Negocio]]="Sin Negocio"),VOZ_WHATSAPP[[#This Row],[Nota]]-24%,VOZ_WHATSAPP[[#This Row],[Nota]])</f>
        <v>0.9</v>
      </c>
      <c r="AH1876" s="8">
        <f>IF(VOZ_WHATSAPP[[#This Row],[Estado Legal]]="No Cumple",0,IF(VOZ_WHATSAPP[[#This Row],[Realiza lectura de guion Legal]]="No Cumple",VOZ_WHATSAPP[[#This Row],[Nota 2]]-50%,VOZ_WHATSAPP[[#This Row],[Nota 2]]))</f>
        <v>0.9</v>
      </c>
    </row>
    <row r="1877" spans="1:34" x14ac:dyDescent="0.25">
      <c r="A1877" s="2" t="str">
        <f>VOZ_WHATSAPP[[#This Row],[ID Asesor]]&amp;VOZ_WHATSAPP[[#This Row],[Fecha Monitoreo]]</f>
        <v>376345859</v>
      </c>
      <c r="B1877" s="2">
        <v>45859</v>
      </c>
      <c r="C1877" s="1" t="s">
        <v>42</v>
      </c>
      <c r="D1877" s="1">
        <v>3763</v>
      </c>
      <c r="E1877" s="2">
        <v>45859</v>
      </c>
      <c r="F1877" s="3">
        <v>0.49027777777777776</v>
      </c>
      <c r="G1877" s="1" t="s">
        <v>51</v>
      </c>
      <c r="H1877" s="1" t="s">
        <v>44</v>
      </c>
      <c r="I1877" s="1">
        <v>1416</v>
      </c>
      <c r="J1877" s="1">
        <v>3502660406</v>
      </c>
      <c r="K1877" s="1" t="s">
        <v>45</v>
      </c>
      <c r="L1877" s="1" t="s">
        <v>46</v>
      </c>
      <c r="M1877" s="1" t="s">
        <v>46</v>
      </c>
      <c r="N1877" s="1" t="s">
        <v>46</v>
      </c>
      <c r="O1877" s="1" t="s">
        <v>46</v>
      </c>
      <c r="P1877" s="1" t="s">
        <v>46</v>
      </c>
      <c r="Q1877" s="1" t="s">
        <v>48</v>
      </c>
      <c r="R1877" s="1" t="s">
        <v>48</v>
      </c>
      <c r="S1877" s="1" t="s">
        <v>46</v>
      </c>
      <c r="T1877" s="12" t="str">
        <f>IF(OR(VOZ_WHATSAPP[[#This Row],[Brinda argumentos coherentes a la objeción]]="No Cumple",VOZ_WHATSAPP[[#This Row],[Despliegue de Beneficios y/o consecuencias]]="No Cumple"),"Sin Negocio","Negocio")</f>
        <v>Negocio</v>
      </c>
      <c r="U1877" s="1" t="s">
        <v>46</v>
      </c>
      <c r="V1877" s="1" t="s">
        <v>46</v>
      </c>
      <c r="W1877" s="1" t="s">
        <v>46</v>
      </c>
      <c r="X1877" s="12" t="str">
        <f>IF(OR(VOZ_WHATSAPP[[#This Row],[Confirma Valor de pago]]="No Cumple",VOZ_WHATSAPP[[#This Row],[Confirma hora de pago]]="No Cumple",VOZ_WHATSAPP[[#This Row],[Confirma medio de pago]]="No Cumple"),"Sin Cierre","Cierre")</f>
        <v>Cierre</v>
      </c>
      <c r="Y1877" s="1" t="s">
        <v>46</v>
      </c>
      <c r="Z1877" s="1" t="s">
        <v>46</v>
      </c>
      <c r="AA1877" s="1" t="s">
        <v>46</v>
      </c>
      <c r="AB1877" s="1" t="s">
        <v>46</v>
      </c>
      <c r="AC1877" s="11" t="str">
        <f>IF(OR(VOZ_WHATSAPP[[#This Row],[La comunicación es asertiva, con respeto y evita maltrato]]="No Cumple",VOZ_WHATSAPP[[#This Row],[Cumple con las normativas legales]]="No Cumple"),"No Cumple","Cumple")</f>
        <v>Cumple</v>
      </c>
      <c r="AD1877" s="1" t="s">
        <v>46</v>
      </c>
      <c r="AE1877" s="1" t="s">
        <v>55</v>
      </c>
      <c r="AF1877" s="4">
        <v>1</v>
      </c>
      <c r="AG1877" s="4">
        <f>IF(AND(VOZ_WHATSAPP[[#This Row],[Estado Cierre]]="Sin Cierre",VOZ_WHATSAPP[[#This Row],[Nota Negocio]]="Sin Negocio"),VOZ_WHATSAPP[[#This Row],[Nota]]-24%,VOZ_WHATSAPP[[#This Row],[Nota]])</f>
        <v>1</v>
      </c>
      <c r="AH1877" s="8">
        <f>IF(VOZ_WHATSAPP[[#This Row],[Estado Legal]]="No Cumple",0,IF(VOZ_WHATSAPP[[#This Row],[Realiza lectura de guion Legal]]="No Cumple",VOZ_WHATSAPP[[#This Row],[Nota 2]]-50%,VOZ_WHATSAPP[[#This Row],[Nota 2]]))</f>
        <v>1</v>
      </c>
    </row>
    <row r="1878" spans="1:34" x14ac:dyDescent="0.25">
      <c r="A1878" s="2" t="str">
        <f>VOZ_WHATSAPP[[#This Row],[ID Asesor]]&amp;VOZ_WHATSAPP[[#This Row],[Fecha Monitoreo]]</f>
        <v>403045859</v>
      </c>
      <c r="B1878" s="2">
        <v>45859</v>
      </c>
      <c r="C1878" s="1" t="s">
        <v>59</v>
      </c>
      <c r="D1878" s="1">
        <v>4030</v>
      </c>
      <c r="E1878" s="2">
        <v>45859</v>
      </c>
      <c r="F1878" s="3">
        <v>0.43958333333333333</v>
      </c>
      <c r="G1878" s="1" t="s">
        <v>51</v>
      </c>
      <c r="H1878" s="1" t="s">
        <v>44</v>
      </c>
      <c r="I1878" s="1">
        <v>1452</v>
      </c>
      <c r="J1878" s="1">
        <v>3212297005</v>
      </c>
      <c r="K1878" s="1" t="s">
        <v>45</v>
      </c>
      <c r="L1878" s="1" t="s">
        <v>47</v>
      </c>
      <c r="M1878" s="1" t="s">
        <v>48</v>
      </c>
      <c r="N1878" s="1" t="s">
        <v>46</v>
      </c>
      <c r="O1878" s="1" t="s">
        <v>46</v>
      </c>
      <c r="P1878" s="1" t="s">
        <v>46</v>
      </c>
      <c r="Q1878" s="1" t="s">
        <v>47</v>
      </c>
      <c r="R1878" s="1" t="s">
        <v>47</v>
      </c>
      <c r="S1878" s="1" t="s">
        <v>46</v>
      </c>
      <c r="T1878" s="12" t="str">
        <f>IF(OR(VOZ_WHATSAPP[[#This Row],[Brinda argumentos coherentes a la objeción]]="No Cumple",VOZ_WHATSAPP[[#This Row],[Despliegue de Beneficios y/o consecuencias]]="No Cumple"),"Sin Negocio","Negocio")</f>
        <v>Sin Negocio</v>
      </c>
      <c r="U1878" s="1" t="s">
        <v>48</v>
      </c>
      <c r="V1878" s="1" t="s">
        <v>48</v>
      </c>
      <c r="W1878" s="1" t="s">
        <v>48</v>
      </c>
      <c r="X1878" s="12" t="str">
        <f>IF(OR(VOZ_WHATSAPP[[#This Row],[Confirma Valor de pago]]="No Cumple",VOZ_WHATSAPP[[#This Row],[Confirma hora de pago]]="No Cumple",VOZ_WHATSAPP[[#This Row],[Confirma medio de pago]]="No Cumple"),"Sin Cierre","Cierre")</f>
        <v>Cierre</v>
      </c>
      <c r="Y1878" s="1" t="s">
        <v>48</v>
      </c>
      <c r="Z1878" s="1" t="s">
        <v>46</v>
      </c>
      <c r="AA1878" s="1" t="s">
        <v>46</v>
      </c>
      <c r="AB1878" s="1" t="s">
        <v>46</v>
      </c>
      <c r="AC1878" s="11" t="str">
        <f>IF(OR(VOZ_WHATSAPP[[#This Row],[La comunicación es asertiva, con respeto y evita maltrato]]="No Cumple",VOZ_WHATSAPP[[#This Row],[Cumple con las normativas legales]]="No Cumple"),"No Cumple","Cumple")</f>
        <v>Cumple</v>
      </c>
      <c r="AD1878" s="1" t="s">
        <v>48</v>
      </c>
      <c r="AE1878" s="1" t="s">
        <v>1817</v>
      </c>
      <c r="AF1878" s="4">
        <v>0.76</v>
      </c>
      <c r="AG1878" s="4">
        <f>IF(AND(VOZ_WHATSAPP[[#This Row],[Estado Cierre]]="Sin Cierre",VOZ_WHATSAPP[[#This Row],[Nota Negocio]]="Sin Negocio"),VOZ_WHATSAPP[[#This Row],[Nota]]-24%,VOZ_WHATSAPP[[#This Row],[Nota]])</f>
        <v>0.76</v>
      </c>
      <c r="AH1878" s="8">
        <f>IF(VOZ_WHATSAPP[[#This Row],[Estado Legal]]="No Cumple",0,IF(VOZ_WHATSAPP[[#This Row],[Realiza lectura de guion Legal]]="No Cumple",VOZ_WHATSAPP[[#This Row],[Nota 2]]-50%,VOZ_WHATSAPP[[#This Row],[Nota 2]]))</f>
        <v>0.76</v>
      </c>
    </row>
    <row r="1879" spans="1:34" x14ac:dyDescent="0.25">
      <c r="A1879" s="2" t="str">
        <f>VOZ_WHATSAPP[[#This Row],[ID Asesor]]&amp;VOZ_WHATSAPP[[#This Row],[Fecha Monitoreo]]</f>
        <v>376945859</v>
      </c>
      <c r="B1879" s="2">
        <v>45859</v>
      </c>
      <c r="C1879" s="1" t="s">
        <v>126</v>
      </c>
      <c r="D1879" s="1">
        <v>3769</v>
      </c>
      <c r="E1879" s="2">
        <v>45859</v>
      </c>
      <c r="F1879" s="3">
        <v>0.62708333333333333</v>
      </c>
      <c r="G1879" s="1" t="s">
        <v>58</v>
      </c>
      <c r="H1879" s="1" t="s">
        <v>44</v>
      </c>
      <c r="I1879" s="1">
        <v>579</v>
      </c>
      <c r="J1879" s="1">
        <v>3144101483</v>
      </c>
      <c r="K1879" s="1" t="s">
        <v>45</v>
      </c>
      <c r="L1879" s="1" t="s">
        <v>46</v>
      </c>
      <c r="M1879" s="1" t="s">
        <v>48</v>
      </c>
      <c r="N1879" s="1" t="s">
        <v>46</v>
      </c>
      <c r="O1879" s="1" t="s">
        <v>46</v>
      </c>
      <c r="P1879" s="1" t="s">
        <v>46</v>
      </c>
      <c r="Q1879" s="1" t="s">
        <v>46</v>
      </c>
      <c r="R1879" s="1" t="s">
        <v>46</v>
      </c>
      <c r="S1879" s="1" t="s">
        <v>46</v>
      </c>
      <c r="T1879" s="12" t="str">
        <f>IF(OR(VOZ_WHATSAPP[[#This Row],[Brinda argumentos coherentes a la objeción]]="No Cumple",VOZ_WHATSAPP[[#This Row],[Despliegue de Beneficios y/o consecuencias]]="No Cumple"),"Sin Negocio","Negocio")</f>
        <v>Negocio</v>
      </c>
      <c r="U1879" s="1" t="s">
        <v>48</v>
      </c>
      <c r="V1879" s="1" t="s">
        <v>48</v>
      </c>
      <c r="W1879" s="1" t="s">
        <v>48</v>
      </c>
      <c r="X1879" s="12" t="str">
        <f>IF(OR(VOZ_WHATSAPP[[#This Row],[Confirma Valor de pago]]="No Cumple",VOZ_WHATSAPP[[#This Row],[Confirma hora de pago]]="No Cumple",VOZ_WHATSAPP[[#This Row],[Confirma medio de pago]]="No Cumple"),"Sin Cierre","Cierre")</f>
        <v>Cierre</v>
      </c>
      <c r="Y1879" s="1" t="s">
        <v>46</v>
      </c>
      <c r="Z1879" s="1" t="s">
        <v>46</v>
      </c>
      <c r="AA1879" s="1" t="s">
        <v>46</v>
      </c>
      <c r="AB1879" s="1" t="s">
        <v>46</v>
      </c>
      <c r="AC1879" s="11" t="str">
        <f>IF(OR(VOZ_WHATSAPP[[#This Row],[La comunicación es asertiva, con respeto y evita maltrato]]="No Cumple",VOZ_WHATSAPP[[#This Row],[Cumple con las normativas legales]]="No Cumple"),"No Cumple","Cumple")</f>
        <v>Cumple</v>
      </c>
      <c r="AD1879" s="1" t="s">
        <v>46</v>
      </c>
      <c r="AE1879" s="1" t="s">
        <v>1818</v>
      </c>
      <c r="AF1879" s="4">
        <v>1</v>
      </c>
      <c r="AG1879" s="4">
        <f>IF(AND(VOZ_WHATSAPP[[#This Row],[Estado Cierre]]="Sin Cierre",VOZ_WHATSAPP[[#This Row],[Nota Negocio]]="Sin Negocio"),VOZ_WHATSAPP[[#This Row],[Nota]]-24%,VOZ_WHATSAPP[[#This Row],[Nota]])</f>
        <v>1</v>
      </c>
      <c r="AH1879" s="8">
        <f>IF(VOZ_WHATSAPP[[#This Row],[Estado Legal]]="No Cumple",0,IF(VOZ_WHATSAPP[[#This Row],[Realiza lectura de guion Legal]]="No Cumple",VOZ_WHATSAPP[[#This Row],[Nota 2]]-50%,VOZ_WHATSAPP[[#This Row],[Nota 2]]))</f>
        <v>1</v>
      </c>
    </row>
    <row r="1880" spans="1:34" x14ac:dyDescent="0.25">
      <c r="A1880" s="2" t="str">
        <f>VOZ_WHATSAPP[[#This Row],[ID Asesor]]&amp;VOZ_WHATSAPP[[#This Row],[Fecha Monitoreo]]</f>
        <v>348945859</v>
      </c>
      <c r="B1880" s="2">
        <v>45859</v>
      </c>
      <c r="C1880" s="1" t="s">
        <v>50</v>
      </c>
      <c r="D1880" s="1">
        <v>3489</v>
      </c>
      <c r="E1880" s="2">
        <v>45859</v>
      </c>
      <c r="F1880" s="3">
        <v>0.46458333333333335</v>
      </c>
      <c r="G1880" s="1" t="s">
        <v>51</v>
      </c>
      <c r="H1880" s="1" t="s">
        <v>44</v>
      </c>
      <c r="I1880" s="1">
        <v>1109</v>
      </c>
      <c r="J1880" s="1">
        <v>3135119106</v>
      </c>
      <c r="K1880" s="1" t="s">
        <v>45</v>
      </c>
      <c r="L1880" s="1" t="s">
        <v>46</v>
      </c>
      <c r="M1880" s="1" t="s">
        <v>46</v>
      </c>
      <c r="N1880" s="1" t="s">
        <v>46</v>
      </c>
      <c r="O1880" s="1" t="s">
        <v>46</v>
      </c>
      <c r="P1880" s="1" t="s">
        <v>46</v>
      </c>
      <c r="Q1880" s="1" t="s">
        <v>46</v>
      </c>
      <c r="R1880" s="1" t="s">
        <v>46</v>
      </c>
      <c r="S1880" s="1" t="s">
        <v>46</v>
      </c>
      <c r="T1880" s="12" t="str">
        <f>IF(OR(VOZ_WHATSAPP[[#This Row],[Brinda argumentos coherentes a la objeción]]="No Cumple",VOZ_WHATSAPP[[#This Row],[Despliegue de Beneficios y/o consecuencias]]="No Cumple"),"Sin Negocio","Negocio")</f>
        <v>Negocio</v>
      </c>
      <c r="U1880" s="1" t="s">
        <v>48</v>
      </c>
      <c r="V1880" s="1" t="s">
        <v>48</v>
      </c>
      <c r="W1880" s="1" t="s">
        <v>48</v>
      </c>
      <c r="X1880" s="12" t="str">
        <f>IF(OR(VOZ_WHATSAPP[[#This Row],[Confirma Valor de pago]]="No Cumple",VOZ_WHATSAPP[[#This Row],[Confirma hora de pago]]="No Cumple",VOZ_WHATSAPP[[#This Row],[Confirma medio de pago]]="No Cumple"),"Sin Cierre","Cierre")</f>
        <v>Cierre</v>
      </c>
      <c r="Y1880" s="1" t="s">
        <v>46</v>
      </c>
      <c r="Z1880" s="1" t="s">
        <v>46</v>
      </c>
      <c r="AA1880" s="1" t="s">
        <v>46</v>
      </c>
      <c r="AB1880" s="1" t="s">
        <v>46</v>
      </c>
      <c r="AC1880" s="11" t="str">
        <f>IF(OR(VOZ_WHATSAPP[[#This Row],[La comunicación es asertiva, con respeto y evita maltrato]]="No Cumple",VOZ_WHATSAPP[[#This Row],[Cumple con las normativas legales]]="No Cumple"),"No Cumple","Cumple")</f>
        <v>Cumple</v>
      </c>
      <c r="AD1880" s="1" t="s">
        <v>46</v>
      </c>
      <c r="AE1880" s="1" t="s">
        <v>53</v>
      </c>
      <c r="AF1880" s="4">
        <v>1</v>
      </c>
      <c r="AG1880" s="4">
        <f>IF(AND(VOZ_WHATSAPP[[#This Row],[Estado Cierre]]="Sin Cierre",VOZ_WHATSAPP[[#This Row],[Nota Negocio]]="Sin Negocio"),VOZ_WHATSAPP[[#This Row],[Nota]]-24%,VOZ_WHATSAPP[[#This Row],[Nota]])</f>
        <v>1</v>
      </c>
      <c r="AH1880" s="8">
        <f>IF(VOZ_WHATSAPP[[#This Row],[Estado Legal]]="No Cumple",0,IF(VOZ_WHATSAPP[[#This Row],[Realiza lectura de guion Legal]]="No Cumple",VOZ_WHATSAPP[[#This Row],[Nota 2]]-50%,VOZ_WHATSAPP[[#This Row],[Nota 2]]))</f>
        <v>1</v>
      </c>
    </row>
    <row r="1881" spans="1:34" x14ac:dyDescent="0.25">
      <c r="A1881" s="2" t="str">
        <f>VOZ_WHATSAPP[[#This Row],[ID Asesor]]&amp;VOZ_WHATSAPP[[#This Row],[Fecha Monitoreo]]</f>
        <v>383145859</v>
      </c>
      <c r="B1881" s="2">
        <v>45859</v>
      </c>
      <c r="C1881" s="1" t="s">
        <v>126</v>
      </c>
      <c r="D1881" s="1">
        <v>3831</v>
      </c>
      <c r="E1881" s="2">
        <v>45859</v>
      </c>
      <c r="F1881" s="3">
        <v>0.35347222222222224</v>
      </c>
      <c r="G1881" s="1" t="s">
        <v>51</v>
      </c>
      <c r="H1881" s="1" t="s">
        <v>71</v>
      </c>
      <c r="I1881" s="1"/>
      <c r="J1881" s="1"/>
      <c r="K1881" s="1"/>
      <c r="L1881" s="1" t="s">
        <v>46</v>
      </c>
      <c r="M1881" s="1" t="s">
        <v>48</v>
      </c>
      <c r="N1881" s="1" t="s">
        <v>46</v>
      </c>
      <c r="O1881" s="1" t="s">
        <v>46</v>
      </c>
      <c r="P1881" s="1" t="s">
        <v>46</v>
      </c>
      <c r="Q1881" s="1" t="s">
        <v>46</v>
      </c>
      <c r="R1881" s="1" t="s">
        <v>46</v>
      </c>
      <c r="S1881" s="1" t="s">
        <v>46</v>
      </c>
      <c r="T1881" s="12" t="str">
        <f>IF(OR(VOZ_WHATSAPP[[#This Row],[Brinda argumentos coherentes a la objeción]]="No Cumple",VOZ_WHATSAPP[[#This Row],[Despliegue de Beneficios y/o consecuencias]]="No Cumple"),"Sin Negocio","Negocio")</f>
        <v>Negocio</v>
      </c>
      <c r="U1881" s="1" t="s">
        <v>48</v>
      </c>
      <c r="V1881" s="1" t="s">
        <v>48</v>
      </c>
      <c r="W1881" s="1" t="s">
        <v>48</v>
      </c>
      <c r="X1881" s="12" t="str">
        <f>IF(OR(VOZ_WHATSAPP[[#This Row],[Confirma Valor de pago]]="No Cumple",VOZ_WHATSAPP[[#This Row],[Confirma hora de pago]]="No Cumple",VOZ_WHATSAPP[[#This Row],[Confirma medio de pago]]="No Cumple"),"Sin Cierre","Cierre")</f>
        <v>Cierre</v>
      </c>
      <c r="Y1881" s="1" t="s">
        <v>48</v>
      </c>
      <c r="Z1881" s="1" t="s">
        <v>46</v>
      </c>
      <c r="AA1881" s="1" t="s">
        <v>46</v>
      </c>
      <c r="AB1881" s="1" t="s">
        <v>46</v>
      </c>
      <c r="AC1881" s="11" t="str">
        <f>IF(OR(VOZ_WHATSAPP[[#This Row],[La comunicación es asertiva, con respeto y evita maltrato]]="No Cumple",VOZ_WHATSAPP[[#This Row],[Cumple con las normativas legales]]="No Cumple"),"No Cumple","Cumple")</f>
        <v>Cumple</v>
      </c>
      <c r="AD1881" s="1" t="s">
        <v>48</v>
      </c>
      <c r="AE1881" s="1" t="s">
        <v>133</v>
      </c>
      <c r="AF1881" s="4">
        <v>1</v>
      </c>
      <c r="AG1881" s="4">
        <f>IF(AND(VOZ_WHATSAPP[[#This Row],[Estado Cierre]]="Sin Cierre",VOZ_WHATSAPP[[#This Row],[Nota Negocio]]="Sin Negocio"),VOZ_WHATSAPP[[#This Row],[Nota]]-24%,VOZ_WHATSAPP[[#This Row],[Nota]])</f>
        <v>1</v>
      </c>
      <c r="AH1881" s="8">
        <f>IF(VOZ_WHATSAPP[[#This Row],[Estado Legal]]="No Cumple",0,IF(VOZ_WHATSAPP[[#This Row],[Realiza lectura de guion Legal]]="No Cumple",VOZ_WHATSAPP[[#This Row],[Nota 2]]-50%,VOZ_WHATSAPP[[#This Row],[Nota 2]]))</f>
        <v>1</v>
      </c>
    </row>
    <row r="1882" spans="1:34" x14ac:dyDescent="0.25">
      <c r="A1882" s="2" t="str">
        <f>VOZ_WHATSAPP[[#This Row],[ID Asesor]]&amp;VOZ_WHATSAPP[[#This Row],[Fecha Monitoreo]]</f>
        <v>326845859</v>
      </c>
      <c r="B1882" s="2">
        <v>45859</v>
      </c>
      <c r="C1882" s="1" t="s">
        <v>50</v>
      </c>
      <c r="D1882" s="1">
        <v>3268</v>
      </c>
      <c r="E1882" s="2">
        <v>45859</v>
      </c>
      <c r="F1882" s="3">
        <v>0.41388888888888886</v>
      </c>
      <c r="G1882" s="1" t="s">
        <v>51</v>
      </c>
      <c r="H1882" s="1" t="s">
        <v>71</v>
      </c>
      <c r="I1882" s="1"/>
      <c r="J1882" s="1"/>
      <c r="K1882" s="1"/>
      <c r="L1882" s="1" t="s">
        <v>47</v>
      </c>
      <c r="M1882" s="1" t="s">
        <v>48</v>
      </c>
      <c r="N1882" s="1" t="s">
        <v>46</v>
      </c>
      <c r="O1882" s="1" t="s">
        <v>48</v>
      </c>
      <c r="P1882" s="1" t="s">
        <v>46</v>
      </c>
      <c r="Q1882" s="1" t="s">
        <v>48</v>
      </c>
      <c r="R1882" s="1" t="s">
        <v>48</v>
      </c>
      <c r="S1882" s="1" t="s">
        <v>46</v>
      </c>
      <c r="T1882" s="12" t="str">
        <f>IF(OR(VOZ_WHATSAPP[[#This Row],[Brinda argumentos coherentes a la objeción]]="No Cumple",VOZ_WHATSAPP[[#This Row],[Despliegue de Beneficios y/o consecuencias]]="No Cumple"),"Sin Negocio","Negocio")</f>
        <v>Negocio</v>
      </c>
      <c r="U1882" s="1" t="s">
        <v>46</v>
      </c>
      <c r="V1882" s="1" t="s">
        <v>46</v>
      </c>
      <c r="W1882" s="1" t="s">
        <v>46</v>
      </c>
      <c r="X1882" s="12" t="str">
        <f>IF(OR(VOZ_WHATSAPP[[#This Row],[Confirma Valor de pago]]="No Cumple",VOZ_WHATSAPP[[#This Row],[Confirma hora de pago]]="No Cumple",VOZ_WHATSAPP[[#This Row],[Confirma medio de pago]]="No Cumple"),"Sin Cierre","Cierre")</f>
        <v>Cierre</v>
      </c>
      <c r="Y1882" s="1" t="s">
        <v>46</v>
      </c>
      <c r="Z1882" s="1" t="s">
        <v>48</v>
      </c>
      <c r="AA1882" s="1" t="s">
        <v>46</v>
      </c>
      <c r="AB1882" s="1" t="s">
        <v>46</v>
      </c>
      <c r="AC1882" s="11" t="str">
        <f>IF(OR(VOZ_WHATSAPP[[#This Row],[La comunicación es asertiva, con respeto y evita maltrato]]="No Cumple",VOZ_WHATSAPP[[#This Row],[Cumple con las normativas legales]]="No Cumple"),"No Cumple","Cumple")</f>
        <v>Cumple</v>
      </c>
      <c r="AD1882" s="1" t="s">
        <v>47</v>
      </c>
      <c r="AE1882" s="1" t="s">
        <v>1819</v>
      </c>
      <c r="AF1882" s="4">
        <v>0.96</v>
      </c>
      <c r="AG1882" s="4">
        <f>IF(AND(VOZ_WHATSAPP[[#This Row],[Estado Cierre]]="Sin Cierre",VOZ_WHATSAPP[[#This Row],[Nota Negocio]]="Sin Negocio"),VOZ_WHATSAPP[[#This Row],[Nota]]-24%,VOZ_WHATSAPP[[#This Row],[Nota]])</f>
        <v>0.96</v>
      </c>
      <c r="AH1882" s="8">
        <f>IF(VOZ_WHATSAPP[[#This Row],[Estado Legal]]="No Cumple",0,IF(VOZ_WHATSAPP[[#This Row],[Realiza lectura de guion Legal]]="No Cumple",VOZ_WHATSAPP[[#This Row],[Nota 2]]-50%,VOZ_WHATSAPP[[#This Row],[Nota 2]]))</f>
        <v>0.45999999999999996</v>
      </c>
    </row>
    <row r="1883" spans="1:34" x14ac:dyDescent="0.25">
      <c r="A1883" s="2" t="str">
        <f>VOZ_WHATSAPP[[#This Row],[ID Asesor]]&amp;VOZ_WHATSAPP[[#This Row],[Fecha Monitoreo]]</f>
        <v>372445859</v>
      </c>
      <c r="B1883" s="2">
        <v>45859</v>
      </c>
      <c r="C1883" s="1" t="s">
        <v>56</v>
      </c>
      <c r="D1883" s="1">
        <v>3724</v>
      </c>
      <c r="E1883" s="2">
        <v>45859</v>
      </c>
      <c r="F1883" s="3">
        <v>0.48680555555555555</v>
      </c>
      <c r="G1883" s="1" t="s">
        <v>51</v>
      </c>
      <c r="H1883" s="1" t="s">
        <v>44</v>
      </c>
      <c r="I1883" s="1">
        <v>412</v>
      </c>
      <c r="J1883" s="1">
        <v>3143405890</v>
      </c>
      <c r="K1883" s="1" t="s">
        <v>45</v>
      </c>
      <c r="L1883" s="1" t="s">
        <v>46</v>
      </c>
      <c r="M1883" s="1" t="s">
        <v>48</v>
      </c>
      <c r="N1883" s="1" t="s">
        <v>46</v>
      </c>
      <c r="O1883" s="1" t="s">
        <v>46</v>
      </c>
      <c r="P1883" s="1" t="s">
        <v>46</v>
      </c>
      <c r="Q1883" s="1" t="s">
        <v>46</v>
      </c>
      <c r="R1883" s="1" t="s">
        <v>47</v>
      </c>
      <c r="S1883" s="1" t="s">
        <v>46</v>
      </c>
      <c r="T1883" s="12" t="str">
        <f>IF(OR(VOZ_WHATSAPP[[#This Row],[Brinda argumentos coherentes a la objeción]]="No Cumple",VOZ_WHATSAPP[[#This Row],[Despliegue de Beneficios y/o consecuencias]]="No Cumple"),"Sin Negocio","Negocio")</f>
        <v>Sin Negocio</v>
      </c>
      <c r="U1883" s="1" t="s">
        <v>48</v>
      </c>
      <c r="V1883" s="1" t="s">
        <v>48</v>
      </c>
      <c r="W1883" s="1" t="s">
        <v>48</v>
      </c>
      <c r="X1883" s="12" t="str">
        <f>IF(OR(VOZ_WHATSAPP[[#This Row],[Confirma Valor de pago]]="No Cumple",VOZ_WHATSAPP[[#This Row],[Confirma hora de pago]]="No Cumple",VOZ_WHATSAPP[[#This Row],[Confirma medio de pago]]="No Cumple"),"Sin Cierre","Cierre")</f>
        <v>Cierre</v>
      </c>
      <c r="Y1883" s="1" t="s">
        <v>48</v>
      </c>
      <c r="Z1883" s="1" t="s">
        <v>46</v>
      </c>
      <c r="AA1883" s="1" t="s">
        <v>46</v>
      </c>
      <c r="AB1883" s="1" t="s">
        <v>54</v>
      </c>
      <c r="AC1883" s="11" t="str">
        <f>IF(OR(VOZ_WHATSAPP[[#This Row],[La comunicación es asertiva, con respeto y evita maltrato]]="No Cumple",VOZ_WHATSAPP[[#This Row],[Cumple con las normativas legales]]="No Cumple"),"No Cumple","Cumple")</f>
        <v>No Cumple</v>
      </c>
      <c r="AD1883" s="1" t="s">
        <v>48</v>
      </c>
      <c r="AE1883" s="1" t="s">
        <v>1820</v>
      </c>
      <c r="AF1883" s="4">
        <v>0.9</v>
      </c>
      <c r="AG1883" s="4">
        <f>IF(AND(VOZ_WHATSAPP[[#This Row],[Estado Cierre]]="Sin Cierre",VOZ_WHATSAPP[[#This Row],[Nota Negocio]]="Sin Negocio"),VOZ_WHATSAPP[[#This Row],[Nota]]-24%,VOZ_WHATSAPP[[#This Row],[Nota]])</f>
        <v>0.9</v>
      </c>
      <c r="AH1883" s="8">
        <f>IF(VOZ_WHATSAPP[[#This Row],[Estado Legal]]="No Cumple",0,IF(VOZ_WHATSAPP[[#This Row],[Realiza lectura de guion Legal]]="No Cumple",VOZ_WHATSAPP[[#This Row],[Nota 2]]-50%,VOZ_WHATSAPP[[#This Row],[Nota 2]]))</f>
        <v>0</v>
      </c>
    </row>
    <row r="1884" spans="1:34" x14ac:dyDescent="0.25">
      <c r="A1884" s="2" t="str">
        <f>VOZ_WHATSAPP[[#This Row],[ID Asesor]]&amp;VOZ_WHATSAPP[[#This Row],[Fecha Monitoreo]]</f>
        <v>366945859</v>
      </c>
      <c r="B1884" s="2">
        <v>45859</v>
      </c>
      <c r="C1884" s="1" t="s">
        <v>696</v>
      </c>
      <c r="D1884" s="1">
        <v>3669</v>
      </c>
      <c r="E1884" s="2">
        <v>45859</v>
      </c>
      <c r="F1884" s="3">
        <v>0.37013888888888891</v>
      </c>
      <c r="G1884" s="1" t="s">
        <v>51</v>
      </c>
      <c r="H1884" s="1" t="s">
        <v>71</v>
      </c>
      <c r="I1884" s="1"/>
      <c r="J1884" s="1"/>
      <c r="K1884" s="1"/>
      <c r="L1884" s="1" t="s">
        <v>46</v>
      </c>
      <c r="M1884" s="1" t="s">
        <v>46</v>
      </c>
      <c r="N1884" s="1" t="s">
        <v>46</v>
      </c>
      <c r="O1884" s="1" t="s">
        <v>46</v>
      </c>
      <c r="P1884" s="1" t="s">
        <v>46</v>
      </c>
      <c r="Q1884" s="1" t="s">
        <v>46</v>
      </c>
      <c r="R1884" s="1" t="s">
        <v>46</v>
      </c>
      <c r="S1884" s="1" t="s">
        <v>46</v>
      </c>
      <c r="T1884" s="12" t="str">
        <f>IF(OR(VOZ_WHATSAPP[[#This Row],[Brinda argumentos coherentes a la objeción]]="No Cumple",VOZ_WHATSAPP[[#This Row],[Despliegue de Beneficios y/o consecuencias]]="No Cumple"),"Sin Negocio","Negocio")</f>
        <v>Negocio</v>
      </c>
      <c r="U1884" s="1" t="s">
        <v>46</v>
      </c>
      <c r="V1884" s="1" t="s">
        <v>46</v>
      </c>
      <c r="W1884" s="1" t="s">
        <v>46</v>
      </c>
      <c r="X1884" s="12" t="str">
        <f>IF(OR(VOZ_WHATSAPP[[#This Row],[Confirma Valor de pago]]="No Cumple",VOZ_WHATSAPP[[#This Row],[Confirma hora de pago]]="No Cumple",VOZ_WHATSAPP[[#This Row],[Confirma medio de pago]]="No Cumple"),"Sin Cierre","Cierre")</f>
        <v>Cierre</v>
      </c>
      <c r="Y1884" s="1" t="s">
        <v>46</v>
      </c>
      <c r="Z1884" s="1" t="s">
        <v>54</v>
      </c>
      <c r="AA1884" s="1" t="s">
        <v>46</v>
      </c>
      <c r="AB1884" s="1" t="s">
        <v>46</v>
      </c>
      <c r="AC1884" s="11" t="str">
        <f>IF(OR(VOZ_WHATSAPP[[#This Row],[La comunicación es asertiva, con respeto y evita maltrato]]="No Cumple",VOZ_WHATSAPP[[#This Row],[Cumple con las normativas legales]]="No Cumple"),"No Cumple","Cumple")</f>
        <v>Cumple</v>
      </c>
      <c r="AD1884" s="1" t="s">
        <v>46</v>
      </c>
      <c r="AE1884" s="1" t="s">
        <v>1821</v>
      </c>
      <c r="AF1884" s="4">
        <v>0.85</v>
      </c>
      <c r="AG1884" s="4">
        <f>IF(AND(VOZ_WHATSAPP[[#This Row],[Estado Cierre]]="Sin Cierre",VOZ_WHATSAPP[[#This Row],[Nota Negocio]]="Sin Negocio"),VOZ_WHATSAPP[[#This Row],[Nota]]-24%,VOZ_WHATSAPP[[#This Row],[Nota]])</f>
        <v>0.85</v>
      </c>
      <c r="AH1884" s="8">
        <f>IF(VOZ_WHATSAPP[[#This Row],[Estado Legal]]="No Cumple",0,IF(VOZ_WHATSAPP[[#This Row],[Realiza lectura de guion Legal]]="No Cumple",VOZ_WHATSAPP[[#This Row],[Nota 2]]-50%,VOZ_WHATSAPP[[#This Row],[Nota 2]]))</f>
        <v>0.85</v>
      </c>
    </row>
    <row r="1885" spans="1:34" x14ac:dyDescent="0.25">
      <c r="A1885" s="2" t="str">
        <f>VOZ_WHATSAPP[[#This Row],[ID Asesor]]&amp;VOZ_WHATSAPP[[#This Row],[Fecha Monitoreo]]</f>
        <v>359945859</v>
      </c>
      <c r="B1885" s="2">
        <v>45859</v>
      </c>
      <c r="C1885" s="1" t="s">
        <v>50</v>
      </c>
      <c r="D1885" s="1">
        <v>3599</v>
      </c>
      <c r="E1885" s="2">
        <v>45859</v>
      </c>
      <c r="F1885" s="3">
        <v>0.43888888888888888</v>
      </c>
      <c r="G1885" s="1" t="s">
        <v>60</v>
      </c>
      <c r="H1885" s="1" t="s">
        <v>71</v>
      </c>
      <c r="I1885" s="1"/>
      <c r="J1885" s="1"/>
      <c r="K1885" s="1"/>
      <c r="L1885" s="1" t="s">
        <v>46</v>
      </c>
      <c r="M1885" s="1" t="s">
        <v>47</v>
      </c>
      <c r="N1885" s="1" t="s">
        <v>46</v>
      </c>
      <c r="O1885" s="1" t="s">
        <v>46</v>
      </c>
      <c r="P1885" s="1" t="s">
        <v>46</v>
      </c>
      <c r="Q1885" s="1" t="s">
        <v>48</v>
      </c>
      <c r="R1885" s="1" t="s">
        <v>48</v>
      </c>
      <c r="S1885" s="1" t="s">
        <v>46</v>
      </c>
      <c r="T1885" s="12" t="str">
        <f>IF(OR(VOZ_WHATSAPP[[#This Row],[Brinda argumentos coherentes a la objeción]]="No Cumple",VOZ_WHATSAPP[[#This Row],[Despliegue de Beneficios y/o consecuencias]]="No Cumple"),"Sin Negocio","Negocio")</f>
        <v>Negocio</v>
      </c>
      <c r="U1885" s="1" t="s">
        <v>48</v>
      </c>
      <c r="V1885" s="1" t="s">
        <v>48</v>
      </c>
      <c r="W1885" s="1" t="s">
        <v>48</v>
      </c>
      <c r="X1885" s="12" t="str">
        <f>IF(OR(VOZ_WHATSAPP[[#This Row],[Confirma Valor de pago]]="No Cumple",VOZ_WHATSAPP[[#This Row],[Confirma hora de pago]]="No Cumple",VOZ_WHATSAPP[[#This Row],[Confirma medio de pago]]="No Cumple"),"Sin Cierre","Cierre")</f>
        <v>Cierre</v>
      </c>
      <c r="Y1885" s="1" t="s">
        <v>48</v>
      </c>
      <c r="Z1885" s="1" t="s">
        <v>54</v>
      </c>
      <c r="AA1885" s="1" t="s">
        <v>46</v>
      </c>
      <c r="AB1885" s="1" t="s">
        <v>46</v>
      </c>
      <c r="AC1885" s="11" t="str">
        <f>IF(OR(VOZ_WHATSAPP[[#This Row],[La comunicación es asertiva, con respeto y evita maltrato]]="No Cumple",VOZ_WHATSAPP[[#This Row],[Cumple con las normativas legales]]="No Cumple"),"No Cumple","Cumple")</f>
        <v>Cumple</v>
      </c>
      <c r="AD1885" s="1" t="s">
        <v>46</v>
      </c>
      <c r="AE1885" s="1" t="s">
        <v>1822</v>
      </c>
      <c r="AF1885" s="4">
        <v>0.81</v>
      </c>
      <c r="AG1885" s="4">
        <f>IF(AND(VOZ_WHATSAPP[[#This Row],[Estado Cierre]]="Sin Cierre",VOZ_WHATSAPP[[#This Row],[Nota Negocio]]="Sin Negocio"),VOZ_WHATSAPP[[#This Row],[Nota]]-24%,VOZ_WHATSAPP[[#This Row],[Nota]])</f>
        <v>0.81</v>
      </c>
      <c r="AH1885" s="8">
        <f>IF(VOZ_WHATSAPP[[#This Row],[Estado Legal]]="No Cumple",0,IF(VOZ_WHATSAPP[[#This Row],[Realiza lectura de guion Legal]]="No Cumple",VOZ_WHATSAPP[[#This Row],[Nota 2]]-50%,VOZ_WHATSAPP[[#This Row],[Nota 2]]))</f>
        <v>0.81</v>
      </c>
    </row>
    <row r="1886" spans="1:34" x14ac:dyDescent="0.25">
      <c r="A1886" s="2" t="str">
        <f>VOZ_WHATSAPP[[#This Row],[ID Asesor]]&amp;VOZ_WHATSAPP[[#This Row],[Fecha Monitoreo]]</f>
        <v>388045859</v>
      </c>
      <c r="B1886" s="2">
        <v>45859</v>
      </c>
      <c r="C1886" s="1" t="s">
        <v>56</v>
      </c>
      <c r="D1886" s="1">
        <v>3880</v>
      </c>
      <c r="E1886" s="2">
        <v>45859</v>
      </c>
      <c r="F1886" s="3">
        <v>0.67777777777777781</v>
      </c>
      <c r="G1886" s="1" t="s">
        <v>58</v>
      </c>
      <c r="H1886" s="1" t="s">
        <v>44</v>
      </c>
      <c r="I1886" s="1">
        <v>580</v>
      </c>
      <c r="J1886" s="1">
        <v>3004104930</v>
      </c>
      <c r="K1886" s="1" t="s">
        <v>45</v>
      </c>
      <c r="L1886" s="1" t="s">
        <v>46</v>
      </c>
      <c r="M1886" s="1" t="s">
        <v>48</v>
      </c>
      <c r="N1886" s="1" t="s">
        <v>46</v>
      </c>
      <c r="O1886" s="1" t="s">
        <v>54</v>
      </c>
      <c r="P1886" s="1" t="s">
        <v>46</v>
      </c>
      <c r="Q1886" s="1" t="s">
        <v>46</v>
      </c>
      <c r="R1886" s="1" t="s">
        <v>46</v>
      </c>
      <c r="S1886" s="1" t="s">
        <v>46</v>
      </c>
      <c r="T1886" s="12" t="str">
        <f>IF(OR(VOZ_WHATSAPP[[#This Row],[Brinda argumentos coherentes a la objeción]]="No Cumple",VOZ_WHATSAPP[[#This Row],[Despliegue de Beneficios y/o consecuencias]]="No Cumple"),"Sin Negocio","Negocio")</f>
        <v>Negocio</v>
      </c>
      <c r="U1886" s="1" t="s">
        <v>48</v>
      </c>
      <c r="V1886" s="1" t="s">
        <v>48</v>
      </c>
      <c r="W1886" s="1" t="s">
        <v>48</v>
      </c>
      <c r="X1886" s="12" t="str">
        <f>IF(OR(VOZ_WHATSAPP[[#This Row],[Confirma Valor de pago]]="No Cumple",VOZ_WHATSAPP[[#This Row],[Confirma hora de pago]]="No Cumple",VOZ_WHATSAPP[[#This Row],[Confirma medio de pago]]="No Cumple"),"Sin Cierre","Cierre")</f>
        <v>Cierre</v>
      </c>
      <c r="Y1886" s="1" t="s">
        <v>48</v>
      </c>
      <c r="Z1886" s="1" t="s">
        <v>46</v>
      </c>
      <c r="AA1886" s="1" t="s">
        <v>46</v>
      </c>
      <c r="AB1886" s="1" t="s">
        <v>46</v>
      </c>
      <c r="AC1886" s="11" t="str">
        <f>IF(OR(VOZ_WHATSAPP[[#This Row],[La comunicación es asertiva, con respeto y evita maltrato]]="No Cumple",VOZ_WHATSAPP[[#This Row],[Cumple con las normativas legales]]="No Cumple"),"No Cumple","Cumple")</f>
        <v>Cumple</v>
      </c>
      <c r="AD1886" s="1" t="s">
        <v>48</v>
      </c>
      <c r="AE1886" s="1" t="s">
        <v>1823</v>
      </c>
      <c r="AF1886" s="4">
        <v>0.95</v>
      </c>
      <c r="AG1886" s="4">
        <f>IF(AND(VOZ_WHATSAPP[[#This Row],[Estado Cierre]]="Sin Cierre",VOZ_WHATSAPP[[#This Row],[Nota Negocio]]="Sin Negocio"),VOZ_WHATSAPP[[#This Row],[Nota]]-24%,VOZ_WHATSAPP[[#This Row],[Nota]])</f>
        <v>0.95</v>
      </c>
      <c r="AH1886" s="8">
        <f>IF(VOZ_WHATSAPP[[#This Row],[Estado Legal]]="No Cumple",0,IF(VOZ_WHATSAPP[[#This Row],[Realiza lectura de guion Legal]]="No Cumple",VOZ_WHATSAPP[[#This Row],[Nota 2]]-50%,VOZ_WHATSAPP[[#This Row],[Nota 2]]))</f>
        <v>0.95</v>
      </c>
    </row>
    <row r="1887" spans="1:34" x14ac:dyDescent="0.25">
      <c r="A1887" s="2" t="str">
        <f>VOZ_WHATSAPP[[#This Row],[ID Asesor]]&amp;VOZ_WHATSAPP[[#This Row],[Fecha Monitoreo]]</f>
        <v>214845859</v>
      </c>
      <c r="B1887" s="2">
        <v>45859</v>
      </c>
      <c r="C1887" s="1" t="s">
        <v>59</v>
      </c>
      <c r="D1887" s="1">
        <v>2148</v>
      </c>
      <c r="E1887" s="2">
        <v>45859</v>
      </c>
      <c r="F1887" s="3">
        <v>0.4236111111111111</v>
      </c>
      <c r="G1887" s="1" t="s">
        <v>60</v>
      </c>
      <c r="H1887" s="1" t="s">
        <v>44</v>
      </c>
      <c r="I1887" s="1">
        <v>1407</v>
      </c>
      <c r="J1887" s="1">
        <v>3167535846</v>
      </c>
      <c r="K1887" s="1" t="s">
        <v>45</v>
      </c>
      <c r="L1887" s="1" t="s">
        <v>46</v>
      </c>
      <c r="M1887" s="1" t="s">
        <v>46</v>
      </c>
      <c r="N1887" s="1" t="s">
        <v>46</v>
      </c>
      <c r="O1887" s="1" t="s">
        <v>46</v>
      </c>
      <c r="P1887" s="1" t="s">
        <v>46</v>
      </c>
      <c r="Q1887" s="1" t="s">
        <v>46</v>
      </c>
      <c r="R1887" s="1" t="s">
        <v>46</v>
      </c>
      <c r="S1887" s="1" t="s">
        <v>46</v>
      </c>
      <c r="T1887" s="12" t="str">
        <f>IF(OR(VOZ_WHATSAPP[[#This Row],[Brinda argumentos coherentes a la objeción]]="No Cumple",VOZ_WHATSAPP[[#This Row],[Despliegue de Beneficios y/o consecuencias]]="No Cumple"),"Sin Negocio","Negocio")</f>
        <v>Negocio</v>
      </c>
      <c r="U1887" s="1" t="s">
        <v>46</v>
      </c>
      <c r="V1887" s="1" t="s">
        <v>46</v>
      </c>
      <c r="W1887" s="1" t="s">
        <v>46</v>
      </c>
      <c r="X1887" s="12" t="str">
        <f>IF(OR(VOZ_WHATSAPP[[#This Row],[Confirma Valor de pago]]="No Cumple",VOZ_WHATSAPP[[#This Row],[Confirma hora de pago]]="No Cumple",VOZ_WHATSAPP[[#This Row],[Confirma medio de pago]]="No Cumple"),"Sin Cierre","Cierre")</f>
        <v>Cierre</v>
      </c>
      <c r="Y1887" s="1" t="s">
        <v>46</v>
      </c>
      <c r="Z1887" s="1" t="s">
        <v>46</v>
      </c>
      <c r="AA1887" s="1" t="s">
        <v>46</v>
      </c>
      <c r="AB1887" s="1" t="s">
        <v>46</v>
      </c>
      <c r="AC1887" s="11" t="str">
        <f>IF(OR(VOZ_WHATSAPP[[#This Row],[La comunicación es asertiva, con respeto y evita maltrato]]="No Cumple",VOZ_WHATSAPP[[#This Row],[Cumple con las normativas legales]]="No Cumple"),"No Cumple","Cumple")</f>
        <v>Cumple</v>
      </c>
      <c r="AD1887" s="1" t="s">
        <v>46</v>
      </c>
      <c r="AE1887" s="1" t="s">
        <v>83</v>
      </c>
      <c r="AF1887" s="4">
        <v>1</v>
      </c>
      <c r="AG1887" s="4">
        <f>IF(AND(VOZ_WHATSAPP[[#This Row],[Estado Cierre]]="Sin Cierre",VOZ_WHATSAPP[[#This Row],[Nota Negocio]]="Sin Negocio"),VOZ_WHATSAPP[[#This Row],[Nota]]-24%,VOZ_WHATSAPP[[#This Row],[Nota]])</f>
        <v>1</v>
      </c>
      <c r="AH1887" s="8">
        <f>IF(VOZ_WHATSAPP[[#This Row],[Estado Legal]]="No Cumple",0,IF(VOZ_WHATSAPP[[#This Row],[Realiza lectura de guion Legal]]="No Cumple",VOZ_WHATSAPP[[#This Row],[Nota 2]]-50%,VOZ_WHATSAPP[[#This Row],[Nota 2]]))</f>
        <v>1</v>
      </c>
    </row>
    <row r="1888" spans="1:34" x14ac:dyDescent="0.25">
      <c r="A1888" s="2" t="str">
        <f>VOZ_WHATSAPP[[#This Row],[ID Asesor]]&amp;VOZ_WHATSAPP[[#This Row],[Fecha Monitoreo]]</f>
        <v>273445859</v>
      </c>
      <c r="B1888" s="2">
        <v>45859</v>
      </c>
      <c r="C1888" s="1" t="s">
        <v>696</v>
      </c>
      <c r="D1888" s="1">
        <v>2734</v>
      </c>
      <c r="E1888" s="2">
        <v>45859</v>
      </c>
      <c r="F1888" s="3">
        <v>0.4</v>
      </c>
      <c r="G1888" s="1" t="s">
        <v>51</v>
      </c>
      <c r="H1888" s="1" t="s">
        <v>71</v>
      </c>
      <c r="I1888" s="1"/>
      <c r="J1888" s="1"/>
      <c r="K1888" s="1"/>
      <c r="L1888" s="1" t="s">
        <v>46</v>
      </c>
      <c r="M1888" s="1" t="s">
        <v>48</v>
      </c>
      <c r="N1888" s="1" t="s">
        <v>46</v>
      </c>
      <c r="O1888" s="1" t="s">
        <v>46</v>
      </c>
      <c r="P1888" s="1" t="s">
        <v>46</v>
      </c>
      <c r="Q1888" s="1" t="s">
        <v>46</v>
      </c>
      <c r="R1888" s="1" t="s">
        <v>46</v>
      </c>
      <c r="S1888" s="1" t="s">
        <v>46</v>
      </c>
      <c r="T1888" s="12" t="str">
        <f>IF(OR(VOZ_WHATSAPP[[#This Row],[Brinda argumentos coherentes a la objeción]]="No Cumple",VOZ_WHATSAPP[[#This Row],[Despliegue de Beneficios y/o consecuencias]]="No Cumple"),"Sin Negocio","Negocio")</f>
        <v>Negocio</v>
      </c>
      <c r="U1888" s="1" t="s">
        <v>46</v>
      </c>
      <c r="V1888" s="1" t="s">
        <v>46</v>
      </c>
      <c r="W1888" s="1" t="s">
        <v>46</v>
      </c>
      <c r="X1888" s="12" t="str">
        <f>IF(OR(VOZ_WHATSAPP[[#This Row],[Confirma Valor de pago]]="No Cumple",VOZ_WHATSAPP[[#This Row],[Confirma hora de pago]]="No Cumple",VOZ_WHATSAPP[[#This Row],[Confirma medio de pago]]="No Cumple"),"Sin Cierre","Cierre")</f>
        <v>Cierre</v>
      </c>
      <c r="Y1888" s="1" t="s">
        <v>48</v>
      </c>
      <c r="Z1888" s="1" t="s">
        <v>46</v>
      </c>
      <c r="AA1888" s="1" t="s">
        <v>46</v>
      </c>
      <c r="AB1888" s="1" t="s">
        <v>46</v>
      </c>
      <c r="AC1888" s="11" t="str">
        <f>IF(OR(VOZ_WHATSAPP[[#This Row],[La comunicación es asertiva, con respeto y evita maltrato]]="No Cumple",VOZ_WHATSAPP[[#This Row],[Cumple con las normativas legales]]="No Cumple"),"No Cumple","Cumple")</f>
        <v>Cumple</v>
      </c>
      <c r="AD1888" s="1" t="s">
        <v>48</v>
      </c>
      <c r="AE1888" s="1" t="s">
        <v>1729</v>
      </c>
      <c r="AF1888" s="4">
        <v>1</v>
      </c>
      <c r="AG1888" s="4">
        <f>IF(AND(VOZ_WHATSAPP[[#This Row],[Estado Cierre]]="Sin Cierre",VOZ_WHATSAPP[[#This Row],[Nota Negocio]]="Sin Negocio"),VOZ_WHATSAPP[[#This Row],[Nota]]-24%,VOZ_WHATSAPP[[#This Row],[Nota]])</f>
        <v>1</v>
      </c>
      <c r="AH1888" s="8">
        <f>IF(VOZ_WHATSAPP[[#This Row],[Estado Legal]]="No Cumple",0,IF(VOZ_WHATSAPP[[#This Row],[Realiza lectura de guion Legal]]="No Cumple",VOZ_WHATSAPP[[#This Row],[Nota 2]]-50%,VOZ_WHATSAPP[[#This Row],[Nota 2]]))</f>
        <v>1</v>
      </c>
    </row>
    <row r="1889" spans="1:34" x14ac:dyDescent="0.25">
      <c r="A1889" s="2" t="str">
        <f>VOZ_WHATSAPP[[#This Row],[ID Asesor]]&amp;VOZ_WHATSAPP[[#This Row],[Fecha Monitoreo]]</f>
        <v>364345859</v>
      </c>
      <c r="B1889" s="2">
        <v>45859</v>
      </c>
      <c r="C1889" s="1" t="s">
        <v>59</v>
      </c>
      <c r="D1889" s="1">
        <v>3643</v>
      </c>
      <c r="E1889" s="2">
        <v>45859</v>
      </c>
      <c r="F1889" s="3">
        <v>0.53194444444444444</v>
      </c>
      <c r="G1889" s="1" t="s">
        <v>43</v>
      </c>
      <c r="H1889" s="1" t="s">
        <v>44</v>
      </c>
      <c r="I1889" s="1">
        <v>11009419</v>
      </c>
      <c r="J1889" s="1">
        <v>3007911492</v>
      </c>
      <c r="K1889" s="1" t="s">
        <v>49</v>
      </c>
      <c r="L1889" s="1" t="s">
        <v>46</v>
      </c>
      <c r="M1889" s="1" t="s">
        <v>46</v>
      </c>
      <c r="N1889" s="1" t="s">
        <v>46</v>
      </c>
      <c r="O1889" s="1" t="s">
        <v>46</v>
      </c>
      <c r="P1889" s="1" t="s">
        <v>46</v>
      </c>
      <c r="Q1889" s="1" t="s">
        <v>46</v>
      </c>
      <c r="R1889" s="1" t="s">
        <v>46</v>
      </c>
      <c r="S1889" s="1" t="s">
        <v>46</v>
      </c>
      <c r="T1889" s="12" t="str">
        <f>IF(OR(VOZ_WHATSAPP[[#This Row],[Brinda argumentos coherentes a la objeción]]="No Cumple",VOZ_WHATSAPP[[#This Row],[Despliegue de Beneficios y/o consecuencias]]="No Cumple"),"Sin Negocio","Negocio")</f>
        <v>Negocio</v>
      </c>
      <c r="U1889" s="1" t="s">
        <v>46</v>
      </c>
      <c r="V1889" s="1" t="s">
        <v>46</v>
      </c>
      <c r="W1889" s="1" t="s">
        <v>46</v>
      </c>
      <c r="X1889" s="12" t="str">
        <f>IF(OR(VOZ_WHATSAPP[[#This Row],[Confirma Valor de pago]]="No Cumple",VOZ_WHATSAPP[[#This Row],[Confirma hora de pago]]="No Cumple",VOZ_WHATSAPP[[#This Row],[Confirma medio de pago]]="No Cumple"),"Sin Cierre","Cierre")</f>
        <v>Cierre</v>
      </c>
      <c r="Y1889" s="1" t="s">
        <v>46</v>
      </c>
      <c r="Z1889" s="1" t="s">
        <v>46</v>
      </c>
      <c r="AA1889" s="1" t="s">
        <v>46</v>
      </c>
      <c r="AB1889" s="1" t="s">
        <v>46</v>
      </c>
      <c r="AC1889" s="11" t="str">
        <f>IF(OR(VOZ_WHATSAPP[[#This Row],[La comunicación es asertiva, con respeto y evita maltrato]]="No Cumple",VOZ_WHATSAPP[[#This Row],[Cumple con las normativas legales]]="No Cumple"),"No Cumple","Cumple")</f>
        <v>Cumple</v>
      </c>
      <c r="AD1889" s="1" t="s">
        <v>46</v>
      </c>
      <c r="AE1889" s="1" t="s">
        <v>62</v>
      </c>
      <c r="AF1889" s="4">
        <v>1</v>
      </c>
      <c r="AG1889" s="4">
        <f>IF(AND(VOZ_WHATSAPP[[#This Row],[Estado Cierre]]="Sin Cierre",VOZ_WHATSAPP[[#This Row],[Nota Negocio]]="Sin Negocio"),VOZ_WHATSAPP[[#This Row],[Nota]]-24%,VOZ_WHATSAPP[[#This Row],[Nota]])</f>
        <v>1</v>
      </c>
      <c r="AH1889" s="8">
        <f>IF(VOZ_WHATSAPP[[#This Row],[Estado Legal]]="No Cumple",0,IF(VOZ_WHATSAPP[[#This Row],[Realiza lectura de guion Legal]]="No Cumple",VOZ_WHATSAPP[[#This Row],[Nota 2]]-50%,VOZ_WHATSAPP[[#This Row],[Nota 2]]))</f>
        <v>1</v>
      </c>
    </row>
    <row r="1890" spans="1:34" x14ac:dyDescent="0.25">
      <c r="A1890" s="2" t="str">
        <f>VOZ_WHATSAPP[[#This Row],[ID Asesor]]&amp;VOZ_WHATSAPP[[#This Row],[Fecha Monitoreo]]</f>
        <v>386445859</v>
      </c>
      <c r="B1890" s="2">
        <v>45859</v>
      </c>
      <c r="C1890" s="1" t="s">
        <v>56</v>
      </c>
      <c r="D1890" s="1">
        <v>3864</v>
      </c>
      <c r="E1890" s="2">
        <v>45859</v>
      </c>
      <c r="F1890" s="3">
        <v>0.66388888888888886</v>
      </c>
      <c r="G1890" s="1" t="s">
        <v>58</v>
      </c>
      <c r="H1890" s="1" t="s">
        <v>44</v>
      </c>
      <c r="I1890" s="1">
        <v>574</v>
      </c>
      <c r="J1890" s="1">
        <v>3213804148</v>
      </c>
      <c r="K1890" s="1" t="s">
        <v>45</v>
      </c>
      <c r="L1890" s="1" t="s">
        <v>46</v>
      </c>
      <c r="M1890" s="1" t="s">
        <v>46</v>
      </c>
      <c r="N1890" s="1" t="s">
        <v>46</v>
      </c>
      <c r="O1890" s="1" t="s">
        <v>46</v>
      </c>
      <c r="P1890" s="1" t="s">
        <v>46</v>
      </c>
      <c r="Q1890" s="1" t="s">
        <v>46</v>
      </c>
      <c r="R1890" s="1" t="s">
        <v>46</v>
      </c>
      <c r="S1890" s="1" t="s">
        <v>46</v>
      </c>
      <c r="T1890" s="12" t="str">
        <f>IF(OR(VOZ_WHATSAPP[[#This Row],[Brinda argumentos coherentes a la objeción]]="No Cumple",VOZ_WHATSAPP[[#This Row],[Despliegue de Beneficios y/o consecuencias]]="No Cumple"),"Sin Negocio","Negocio")</f>
        <v>Negocio</v>
      </c>
      <c r="U1890" s="1" t="s">
        <v>48</v>
      </c>
      <c r="V1890" s="1" t="s">
        <v>48</v>
      </c>
      <c r="W1890" s="1" t="s">
        <v>48</v>
      </c>
      <c r="X1890" s="12" t="str">
        <f>IF(OR(VOZ_WHATSAPP[[#This Row],[Confirma Valor de pago]]="No Cumple",VOZ_WHATSAPP[[#This Row],[Confirma hora de pago]]="No Cumple",VOZ_WHATSAPP[[#This Row],[Confirma medio de pago]]="No Cumple"),"Sin Cierre","Cierre")</f>
        <v>Cierre</v>
      </c>
      <c r="Y1890" s="1" t="s">
        <v>48</v>
      </c>
      <c r="Z1890" s="1" t="s">
        <v>46</v>
      </c>
      <c r="AA1890" s="1" t="s">
        <v>46</v>
      </c>
      <c r="AB1890" s="1" t="s">
        <v>46</v>
      </c>
      <c r="AC1890" s="11" t="str">
        <f>IF(OR(VOZ_WHATSAPP[[#This Row],[La comunicación es asertiva, con respeto y evita maltrato]]="No Cumple",VOZ_WHATSAPP[[#This Row],[Cumple con las normativas legales]]="No Cumple"),"No Cumple","Cumple")</f>
        <v>Cumple</v>
      </c>
      <c r="AD1890" s="1" t="s">
        <v>46</v>
      </c>
      <c r="AE1890" s="1" t="s">
        <v>1824</v>
      </c>
      <c r="AF1890" s="4">
        <v>1</v>
      </c>
      <c r="AG1890" s="4">
        <f>IF(AND(VOZ_WHATSAPP[[#This Row],[Estado Cierre]]="Sin Cierre",VOZ_WHATSAPP[[#This Row],[Nota Negocio]]="Sin Negocio"),VOZ_WHATSAPP[[#This Row],[Nota]]-24%,VOZ_WHATSAPP[[#This Row],[Nota]])</f>
        <v>1</v>
      </c>
      <c r="AH1890" s="8">
        <f>IF(VOZ_WHATSAPP[[#This Row],[Estado Legal]]="No Cumple",0,IF(VOZ_WHATSAPP[[#This Row],[Realiza lectura de guion Legal]]="No Cumple",VOZ_WHATSAPP[[#This Row],[Nota 2]]-50%,VOZ_WHATSAPP[[#This Row],[Nota 2]]))</f>
        <v>1</v>
      </c>
    </row>
    <row r="1891" spans="1:34" x14ac:dyDescent="0.25">
      <c r="A1891" s="2" t="str">
        <f>VOZ_WHATSAPP[[#This Row],[ID Asesor]]&amp;VOZ_WHATSAPP[[#This Row],[Fecha Monitoreo]]</f>
        <v>337245859</v>
      </c>
      <c r="B1891" s="2">
        <v>45859</v>
      </c>
      <c r="C1891" s="1" t="s">
        <v>126</v>
      </c>
      <c r="D1891" s="1">
        <v>3372</v>
      </c>
      <c r="E1891" s="2">
        <v>45859</v>
      </c>
      <c r="F1891" s="3">
        <v>0.67361111111111116</v>
      </c>
      <c r="G1891" s="1" t="s">
        <v>58</v>
      </c>
      <c r="H1891" s="1" t="s">
        <v>71</v>
      </c>
      <c r="I1891" s="1"/>
      <c r="J1891" s="1"/>
      <c r="K1891" s="1"/>
      <c r="L1891" s="1" t="s">
        <v>46</v>
      </c>
      <c r="M1891" s="1" t="s">
        <v>48</v>
      </c>
      <c r="N1891" s="1" t="s">
        <v>46</v>
      </c>
      <c r="O1891" s="1" t="s">
        <v>46</v>
      </c>
      <c r="P1891" s="1" t="s">
        <v>46</v>
      </c>
      <c r="Q1891" s="1" t="s">
        <v>48</v>
      </c>
      <c r="R1891" s="1" t="s">
        <v>48</v>
      </c>
      <c r="S1891" s="1" t="s">
        <v>48</v>
      </c>
      <c r="T1891" s="12" t="str">
        <f>IF(OR(VOZ_WHATSAPP[[#This Row],[Brinda argumentos coherentes a la objeción]]="No Cumple",VOZ_WHATSAPP[[#This Row],[Despliegue de Beneficios y/o consecuencias]]="No Cumple"),"Sin Negocio","Negocio")</f>
        <v>Negocio</v>
      </c>
      <c r="U1891" s="1" t="s">
        <v>48</v>
      </c>
      <c r="V1891" s="1" t="s">
        <v>48</v>
      </c>
      <c r="W1891" s="1" t="s">
        <v>48</v>
      </c>
      <c r="X1891" s="12" t="str">
        <f>IF(OR(VOZ_WHATSAPP[[#This Row],[Confirma Valor de pago]]="No Cumple",VOZ_WHATSAPP[[#This Row],[Confirma hora de pago]]="No Cumple",VOZ_WHATSAPP[[#This Row],[Confirma medio de pago]]="No Cumple"),"Sin Cierre","Cierre")</f>
        <v>Cierre</v>
      </c>
      <c r="Y1891" s="1" t="s">
        <v>48</v>
      </c>
      <c r="Z1891" s="1" t="s">
        <v>46</v>
      </c>
      <c r="AA1891" s="1" t="s">
        <v>46</v>
      </c>
      <c r="AB1891" s="1" t="s">
        <v>46</v>
      </c>
      <c r="AC1891" s="11" t="str">
        <f>IF(OR(VOZ_WHATSAPP[[#This Row],[La comunicación es asertiva, con respeto y evita maltrato]]="No Cumple",VOZ_WHATSAPP[[#This Row],[Cumple con las normativas legales]]="No Cumple"),"No Cumple","Cumple")</f>
        <v>Cumple</v>
      </c>
      <c r="AD1891" s="1" t="s">
        <v>48</v>
      </c>
      <c r="AE1891" s="1" t="s">
        <v>133</v>
      </c>
      <c r="AF1891" s="4">
        <v>1</v>
      </c>
      <c r="AG1891" s="4">
        <f>IF(AND(VOZ_WHATSAPP[[#This Row],[Estado Cierre]]="Sin Cierre",VOZ_WHATSAPP[[#This Row],[Nota Negocio]]="Sin Negocio"),VOZ_WHATSAPP[[#This Row],[Nota]]-24%,VOZ_WHATSAPP[[#This Row],[Nota]])</f>
        <v>1</v>
      </c>
      <c r="AH1891" s="8">
        <f>IF(VOZ_WHATSAPP[[#This Row],[Estado Legal]]="No Cumple",0,IF(VOZ_WHATSAPP[[#This Row],[Realiza lectura de guion Legal]]="No Cumple",VOZ_WHATSAPP[[#This Row],[Nota 2]]-50%,VOZ_WHATSAPP[[#This Row],[Nota 2]]))</f>
        <v>1</v>
      </c>
    </row>
    <row r="1892" spans="1:34" x14ac:dyDescent="0.25">
      <c r="A1892" s="2" t="str">
        <f>VOZ_WHATSAPP[[#This Row],[ID Asesor]]&amp;VOZ_WHATSAPP[[#This Row],[Fecha Monitoreo]]</f>
        <v>266745859</v>
      </c>
      <c r="B1892" s="2">
        <v>45859</v>
      </c>
      <c r="C1892" s="1" t="s">
        <v>126</v>
      </c>
      <c r="D1892" s="1">
        <v>2667</v>
      </c>
      <c r="E1892" s="2">
        <v>45859</v>
      </c>
      <c r="F1892" s="3">
        <v>0.4597222222222222</v>
      </c>
      <c r="G1892" s="1" t="s">
        <v>58</v>
      </c>
      <c r="H1892" s="1" t="s">
        <v>71</v>
      </c>
      <c r="I1892" s="1"/>
      <c r="J1892" s="1"/>
      <c r="K1892" s="1"/>
      <c r="L1892" s="1" t="s">
        <v>46</v>
      </c>
      <c r="M1892" s="1" t="s">
        <v>48</v>
      </c>
      <c r="N1892" s="1" t="s">
        <v>46</v>
      </c>
      <c r="O1892" s="1" t="s">
        <v>46</v>
      </c>
      <c r="P1892" s="1" t="s">
        <v>46</v>
      </c>
      <c r="Q1892" s="1" t="s">
        <v>46</v>
      </c>
      <c r="R1892" s="1" t="s">
        <v>46</v>
      </c>
      <c r="S1892" s="1" t="s">
        <v>46</v>
      </c>
      <c r="T1892" s="12" t="str">
        <f>IF(OR(VOZ_WHATSAPP[[#This Row],[Brinda argumentos coherentes a la objeción]]="No Cumple",VOZ_WHATSAPP[[#This Row],[Despliegue de Beneficios y/o consecuencias]]="No Cumple"),"Sin Negocio","Negocio")</f>
        <v>Negocio</v>
      </c>
      <c r="U1892" s="1" t="s">
        <v>48</v>
      </c>
      <c r="V1892" s="1" t="s">
        <v>48</v>
      </c>
      <c r="W1892" s="1" t="s">
        <v>48</v>
      </c>
      <c r="X1892" s="12" t="str">
        <f>IF(OR(VOZ_WHATSAPP[[#This Row],[Confirma Valor de pago]]="No Cumple",VOZ_WHATSAPP[[#This Row],[Confirma hora de pago]]="No Cumple",VOZ_WHATSAPP[[#This Row],[Confirma medio de pago]]="No Cumple"),"Sin Cierre","Cierre")</f>
        <v>Cierre</v>
      </c>
      <c r="Y1892" s="1" t="s">
        <v>46</v>
      </c>
      <c r="Z1892" s="1" t="s">
        <v>46</v>
      </c>
      <c r="AA1892" s="1" t="s">
        <v>46</v>
      </c>
      <c r="AB1892" s="1" t="s">
        <v>46</v>
      </c>
      <c r="AC1892" s="11" t="str">
        <f>IF(OR(VOZ_WHATSAPP[[#This Row],[La comunicación es asertiva, con respeto y evita maltrato]]="No Cumple",VOZ_WHATSAPP[[#This Row],[Cumple con las normativas legales]]="No Cumple"),"No Cumple","Cumple")</f>
        <v>Cumple</v>
      </c>
      <c r="AD1892" s="1" t="s">
        <v>46</v>
      </c>
      <c r="AE1892" s="1" t="s">
        <v>133</v>
      </c>
      <c r="AF1892" s="4">
        <v>1</v>
      </c>
      <c r="AG1892" s="4">
        <f>IF(AND(VOZ_WHATSAPP[[#This Row],[Estado Cierre]]="Sin Cierre",VOZ_WHATSAPP[[#This Row],[Nota Negocio]]="Sin Negocio"),VOZ_WHATSAPP[[#This Row],[Nota]]-24%,VOZ_WHATSAPP[[#This Row],[Nota]])</f>
        <v>1</v>
      </c>
      <c r="AH1892" s="8">
        <f>IF(VOZ_WHATSAPP[[#This Row],[Estado Legal]]="No Cumple",0,IF(VOZ_WHATSAPP[[#This Row],[Realiza lectura de guion Legal]]="No Cumple",VOZ_WHATSAPP[[#This Row],[Nota 2]]-50%,VOZ_WHATSAPP[[#This Row],[Nota 2]]))</f>
        <v>1</v>
      </c>
    </row>
    <row r="1893" spans="1:34" x14ac:dyDescent="0.25">
      <c r="A1893" s="2" t="str">
        <f>VOZ_WHATSAPP[[#This Row],[ID Asesor]]&amp;VOZ_WHATSAPP[[#This Row],[Fecha Monitoreo]]</f>
        <v>317045859</v>
      </c>
      <c r="B1893" s="2">
        <v>45859</v>
      </c>
      <c r="C1893" s="1" t="s">
        <v>696</v>
      </c>
      <c r="D1893" s="1">
        <v>3170</v>
      </c>
      <c r="E1893" s="2">
        <v>45859</v>
      </c>
      <c r="F1893" s="3">
        <v>0.4909722222222222</v>
      </c>
      <c r="G1893" s="1" t="s">
        <v>60</v>
      </c>
      <c r="H1893" s="1" t="s">
        <v>71</v>
      </c>
      <c r="I1893" s="1"/>
      <c r="J1893" s="1"/>
      <c r="K1893" s="1"/>
      <c r="L1893" s="1" t="s">
        <v>46</v>
      </c>
      <c r="M1893" s="1" t="s">
        <v>48</v>
      </c>
      <c r="N1893" s="1" t="s">
        <v>46</v>
      </c>
      <c r="O1893" s="1" t="s">
        <v>46</v>
      </c>
      <c r="P1893" s="1" t="s">
        <v>46</v>
      </c>
      <c r="Q1893" s="1" t="s">
        <v>46</v>
      </c>
      <c r="R1893" s="1" t="s">
        <v>46</v>
      </c>
      <c r="S1893" s="1" t="s">
        <v>46</v>
      </c>
      <c r="T1893" s="12" t="str">
        <f>IF(OR(VOZ_WHATSAPP[[#This Row],[Brinda argumentos coherentes a la objeción]]="No Cumple",VOZ_WHATSAPP[[#This Row],[Despliegue de Beneficios y/o consecuencias]]="No Cumple"),"Sin Negocio","Negocio")</f>
        <v>Negocio</v>
      </c>
      <c r="U1893" s="1" t="s">
        <v>46</v>
      </c>
      <c r="V1893" s="1" t="s">
        <v>46</v>
      </c>
      <c r="W1893" s="1" t="s">
        <v>46</v>
      </c>
      <c r="X1893" s="12" t="str">
        <f>IF(OR(VOZ_WHATSAPP[[#This Row],[Confirma Valor de pago]]="No Cumple",VOZ_WHATSAPP[[#This Row],[Confirma hora de pago]]="No Cumple",VOZ_WHATSAPP[[#This Row],[Confirma medio de pago]]="No Cumple"),"Sin Cierre","Cierre")</f>
        <v>Cierre</v>
      </c>
      <c r="Y1893" s="1" t="s">
        <v>46</v>
      </c>
      <c r="Z1893" s="1" t="s">
        <v>46</v>
      </c>
      <c r="AA1893" s="1" t="s">
        <v>46</v>
      </c>
      <c r="AB1893" s="1" t="s">
        <v>46</v>
      </c>
      <c r="AC1893" s="11" t="str">
        <f>IF(OR(VOZ_WHATSAPP[[#This Row],[La comunicación es asertiva, con respeto y evita maltrato]]="No Cumple",VOZ_WHATSAPP[[#This Row],[Cumple con las normativas legales]]="No Cumple"),"No Cumple","Cumple")</f>
        <v>Cumple</v>
      </c>
      <c r="AD1893" s="1" t="s">
        <v>48</v>
      </c>
      <c r="AE1893" s="1" t="s">
        <v>1090</v>
      </c>
      <c r="AF1893" s="4">
        <v>1</v>
      </c>
      <c r="AG1893" s="4">
        <f>IF(AND(VOZ_WHATSAPP[[#This Row],[Estado Cierre]]="Sin Cierre",VOZ_WHATSAPP[[#This Row],[Nota Negocio]]="Sin Negocio"),VOZ_WHATSAPP[[#This Row],[Nota]]-24%,VOZ_WHATSAPP[[#This Row],[Nota]])</f>
        <v>1</v>
      </c>
      <c r="AH1893" s="8">
        <f>IF(VOZ_WHATSAPP[[#This Row],[Estado Legal]]="No Cumple",0,IF(VOZ_WHATSAPP[[#This Row],[Realiza lectura de guion Legal]]="No Cumple",VOZ_WHATSAPP[[#This Row],[Nota 2]]-50%,VOZ_WHATSAPP[[#This Row],[Nota 2]]))</f>
        <v>1</v>
      </c>
    </row>
    <row r="1894" spans="1:34" x14ac:dyDescent="0.25">
      <c r="A1894" s="2" t="str">
        <f>VOZ_WHATSAPP[[#This Row],[ID Asesor]]&amp;VOZ_WHATSAPP[[#This Row],[Fecha Monitoreo]]</f>
        <v>374745859</v>
      </c>
      <c r="B1894" s="2">
        <v>45859</v>
      </c>
      <c r="C1894" s="1" t="s">
        <v>56</v>
      </c>
      <c r="D1894" s="1">
        <v>3747</v>
      </c>
      <c r="E1894" s="2">
        <v>45859</v>
      </c>
      <c r="F1894" s="3">
        <v>0.49027777777777776</v>
      </c>
      <c r="G1894" s="1" t="s">
        <v>58</v>
      </c>
      <c r="H1894" s="1" t="s">
        <v>44</v>
      </c>
      <c r="I1894" s="1">
        <v>405</v>
      </c>
      <c r="J1894" s="1">
        <v>3103997585</v>
      </c>
      <c r="K1894" s="1" t="s">
        <v>45</v>
      </c>
      <c r="L1894" s="1" t="s">
        <v>46</v>
      </c>
      <c r="M1894" s="1" t="s">
        <v>46</v>
      </c>
      <c r="N1894" s="1" t="s">
        <v>46</v>
      </c>
      <c r="O1894" s="1" t="s">
        <v>46</v>
      </c>
      <c r="P1894" s="1" t="s">
        <v>46</v>
      </c>
      <c r="Q1894" s="1" t="s">
        <v>46</v>
      </c>
      <c r="R1894" s="1" t="s">
        <v>46</v>
      </c>
      <c r="S1894" s="1" t="s">
        <v>46</v>
      </c>
      <c r="T1894" s="12" t="str">
        <f>IF(OR(VOZ_WHATSAPP[[#This Row],[Brinda argumentos coherentes a la objeción]]="No Cumple",VOZ_WHATSAPP[[#This Row],[Despliegue de Beneficios y/o consecuencias]]="No Cumple"),"Sin Negocio","Negocio")</f>
        <v>Negocio</v>
      </c>
      <c r="U1894" s="1" t="s">
        <v>48</v>
      </c>
      <c r="V1894" s="1" t="s">
        <v>48</v>
      </c>
      <c r="W1894" s="1" t="s">
        <v>48</v>
      </c>
      <c r="X1894" s="12" t="str">
        <f>IF(OR(VOZ_WHATSAPP[[#This Row],[Confirma Valor de pago]]="No Cumple",VOZ_WHATSAPP[[#This Row],[Confirma hora de pago]]="No Cumple",VOZ_WHATSAPP[[#This Row],[Confirma medio de pago]]="No Cumple"),"Sin Cierre","Cierre")</f>
        <v>Cierre</v>
      </c>
      <c r="Y1894" s="1" t="s">
        <v>46</v>
      </c>
      <c r="Z1894" s="1" t="s">
        <v>48</v>
      </c>
      <c r="AA1894" s="1" t="s">
        <v>46</v>
      </c>
      <c r="AB1894" s="1" t="s">
        <v>46</v>
      </c>
      <c r="AC1894" s="11" t="str">
        <f>IF(OR(VOZ_WHATSAPP[[#This Row],[La comunicación es asertiva, con respeto y evita maltrato]]="No Cumple",VOZ_WHATSAPP[[#This Row],[Cumple con las normativas legales]]="No Cumple"),"No Cumple","Cumple")</f>
        <v>Cumple</v>
      </c>
      <c r="AD1894" s="1" t="s">
        <v>46</v>
      </c>
      <c r="AE1894" s="1" t="s">
        <v>1825</v>
      </c>
      <c r="AF1894" s="4">
        <v>1</v>
      </c>
      <c r="AG1894" s="4">
        <f>IF(AND(VOZ_WHATSAPP[[#This Row],[Estado Cierre]]="Sin Cierre",VOZ_WHATSAPP[[#This Row],[Nota Negocio]]="Sin Negocio"),VOZ_WHATSAPP[[#This Row],[Nota]]-24%,VOZ_WHATSAPP[[#This Row],[Nota]])</f>
        <v>1</v>
      </c>
      <c r="AH1894" s="8">
        <f>IF(VOZ_WHATSAPP[[#This Row],[Estado Legal]]="No Cumple",0,IF(VOZ_WHATSAPP[[#This Row],[Realiza lectura de guion Legal]]="No Cumple",VOZ_WHATSAPP[[#This Row],[Nota 2]]-50%,VOZ_WHATSAPP[[#This Row],[Nota 2]]))</f>
        <v>1</v>
      </c>
    </row>
    <row r="1895" spans="1:34" x14ac:dyDescent="0.25">
      <c r="A1895" s="2" t="str">
        <f>VOZ_WHATSAPP[[#This Row],[ID Asesor]]&amp;VOZ_WHATSAPP[[#This Row],[Fecha Monitoreo]]</f>
        <v>394245859</v>
      </c>
      <c r="B1895" s="2">
        <v>45859</v>
      </c>
      <c r="C1895" s="1" t="s">
        <v>59</v>
      </c>
      <c r="D1895" s="1">
        <v>3942</v>
      </c>
      <c r="E1895" s="2">
        <v>45859</v>
      </c>
      <c r="F1895" s="3">
        <v>0.44513888888888886</v>
      </c>
      <c r="G1895" s="1" t="s">
        <v>60</v>
      </c>
      <c r="H1895" s="1" t="s">
        <v>71</v>
      </c>
      <c r="I1895" s="1"/>
      <c r="J1895" s="1"/>
      <c r="K1895" s="1"/>
      <c r="L1895" s="1" t="s">
        <v>46</v>
      </c>
      <c r="M1895" s="1" t="s">
        <v>47</v>
      </c>
      <c r="N1895" s="1" t="s">
        <v>46</v>
      </c>
      <c r="O1895" s="1" t="s">
        <v>48</v>
      </c>
      <c r="P1895" s="1" t="s">
        <v>48</v>
      </c>
      <c r="Q1895" s="1" t="s">
        <v>48</v>
      </c>
      <c r="R1895" s="1" t="s">
        <v>48</v>
      </c>
      <c r="S1895" s="1" t="s">
        <v>48</v>
      </c>
      <c r="T1895" s="12" t="str">
        <f>IF(OR(VOZ_WHATSAPP[[#This Row],[Brinda argumentos coherentes a la objeción]]="No Cumple",VOZ_WHATSAPP[[#This Row],[Despliegue de Beneficios y/o consecuencias]]="No Cumple"),"Sin Negocio","Negocio")</f>
        <v>Negocio</v>
      </c>
      <c r="U1895" s="1" t="s">
        <v>46</v>
      </c>
      <c r="V1895" s="1" t="s">
        <v>46</v>
      </c>
      <c r="W1895" s="1" t="s">
        <v>46</v>
      </c>
      <c r="X1895" s="12" t="str">
        <f>IF(OR(VOZ_WHATSAPP[[#This Row],[Confirma Valor de pago]]="No Cumple",VOZ_WHATSAPP[[#This Row],[Confirma hora de pago]]="No Cumple",VOZ_WHATSAPP[[#This Row],[Confirma medio de pago]]="No Cumple"),"Sin Cierre","Cierre")</f>
        <v>Cierre</v>
      </c>
      <c r="Y1895" s="1" t="s">
        <v>48</v>
      </c>
      <c r="Z1895" s="1" t="s">
        <v>46</v>
      </c>
      <c r="AA1895" s="1" t="s">
        <v>46</v>
      </c>
      <c r="AB1895" s="1" t="s">
        <v>46</v>
      </c>
      <c r="AC1895" s="11" t="str">
        <f>IF(OR(VOZ_WHATSAPP[[#This Row],[La comunicación es asertiva, con respeto y evita maltrato]]="No Cumple",VOZ_WHATSAPP[[#This Row],[Cumple con las normativas legales]]="No Cumple"),"No Cumple","Cumple")</f>
        <v>Cumple</v>
      </c>
      <c r="AD1895" s="1" t="s">
        <v>48</v>
      </c>
      <c r="AE1895" s="1" t="s">
        <v>1826</v>
      </c>
      <c r="AF1895" s="4">
        <v>0.96</v>
      </c>
      <c r="AG1895" s="4">
        <f>IF(AND(VOZ_WHATSAPP[[#This Row],[Estado Cierre]]="Sin Cierre",VOZ_WHATSAPP[[#This Row],[Nota Negocio]]="Sin Negocio"),VOZ_WHATSAPP[[#This Row],[Nota]]-24%,VOZ_WHATSAPP[[#This Row],[Nota]])</f>
        <v>0.96</v>
      </c>
      <c r="AH1895" s="8">
        <f>IF(VOZ_WHATSAPP[[#This Row],[Estado Legal]]="No Cumple",0,IF(VOZ_WHATSAPP[[#This Row],[Realiza lectura de guion Legal]]="No Cumple",VOZ_WHATSAPP[[#This Row],[Nota 2]]-50%,VOZ_WHATSAPP[[#This Row],[Nota 2]]))</f>
        <v>0.96</v>
      </c>
    </row>
    <row r="1896" spans="1:34" x14ac:dyDescent="0.25">
      <c r="A1896" s="2" t="str">
        <f>VOZ_WHATSAPP[[#This Row],[ID Asesor]]&amp;VOZ_WHATSAPP[[#This Row],[Fecha Monitoreo]]</f>
        <v>380645859</v>
      </c>
      <c r="B1896" s="2">
        <v>45859</v>
      </c>
      <c r="C1896" s="1" t="s">
        <v>56</v>
      </c>
      <c r="D1896" s="1">
        <v>3806</v>
      </c>
      <c r="E1896" s="2">
        <v>45859</v>
      </c>
      <c r="F1896" s="3">
        <v>0.5</v>
      </c>
      <c r="G1896" s="1" t="s">
        <v>58</v>
      </c>
      <c r="H1896" s="1" t="s">
        <v>71</v>
      </c>
      <c r="I1896" s="1"/>
      <c r="J1896" s="1"/>
      <c r="K1896" s="1"/>
      <c r="L1896" s="1" t="s">
        <v>46</v>
      </c>
      <c r="M1896" s="1" t="s">
        <v>48</v>
      </c>
      <c r="N1896" s="1" t="s">
        <v>46</v>
      </c>
      <c r="O1896" s="1" t="s">
        <v>46</v>
      </c>
      <c r="P1896" s="1" t="s">
        <v>48</v>
      </c>
      <c r="Q1896" s="1" t="s">
        <v>46</v>
      </c>
      <c r="R1896" s="1" t="s">
        <v>46</v>
      </c>
      <c r="S1896" s="1" t="s">
        <v>46</v>
      </c>
      <c r="T1896" s="12" t="str">
        <f>IF(OR(VOZ_WHATSAPP[[#This Row],[Brinda argumentos coherentes a la objeción]]="No Cumple",VOZ_WHATSAPP[[#This Row],[Despliegue de Beneficios y/o consecuencias]]="No Cumple"),"Sin Negocio","Negocio")</f>
        <v>Negocio</v>
      </c>
      <c r="U1896" s="1" t="s">
        <v>48</v>
      </c>
      <c r="V1896" s="1" t="s">
        <v>48</v>
      </c>
      <c r="W1896" s="1" t="s">
        <v>48</v>
      </c>
      <c r="X1896" s="12" t="str">
        <f>IF(OR(VOZ_WHATSAPP[[#This Row],[Confirma Valor de pago]]="No Cumple",VOZ_WHATSAPP[[#This Row],[Confirma hora de pago]]="No Cumple",VOZ_WHATSAPP[[#This Row],[Confirma medio de pago]]="No Cumple"),"Sin Cierre","Cierre")</f>
        <v>Cierre</v>
      </c>
      <c r="Y1896" s="1" t="s">
        <v>48</v>
      </c>
      <c r="Z1896" s="1" t="s">
        <v>46</v>
      </c>
      <c r="AA1896" s="1" t="s">
        <v>46</v>
      </c>
      <c r="AB1896" s="1" t="s">
        <v>46</v>
      </c>
      <c r="AC1896" s="11" t="str">
        <f>IF(OR(VOZ_WHATSAPP[[#This Row],[La comunicación es asertiva, con respeto y evita maltrato]]="No Cumple",VOZ_WHATSAPP[[#This Row],[Cumple con las normativas legales]]="No Cumple"),"No Cumple","Cumple")</f>
        <v>Cumple</v>
      </c>
      <c r="AD1896" s="1" t="s">
        <v>48</v>
      </c>
      <c r="AE1896" s="1" t="s">
        <v>1827</v>
      </c>
      <c r="AF1896" s="4">
        <v>1</v>
      </c>
      <c r="AG1896" s="4">
        <f>IF(AND(VOZ_WHATSAPP[[#This Row],[Estado Cierre]]="Sin Cierre",VOZ_WHATSAPP[[#This Row],[Nota Negocio]]="Sin Negocio"),VOZ_WHATSAPP[[#This Row],[Nota]]-24%,VOZ_WHATSAPP[[#This Row],[Nota]])</f>
        <v>1</v>
      </c>
      <c r="AH1896" s="8">
        <f>IF(VOZ_WHATSAPP[[#This Row],[Estado Legal]]="No Cumple",0,IF(VOZ_WHATSAPP[[#This Row],[Realiza lectura de guion Legal]]="No Cumple",VOZ_WHATSAPP[[#This Row],[Nota 2]]-50%,VOZ_WHATSAPP[[#This Row],[Nota 2]]))</f>
        <v>1</v>
      </c>
    </row>
    <row r="1897" spans="1:34" x14ac:dyDescent="0.25">
      <c r="A1897" s="2" t="str">
        <f>VOZ_WHATSAPP[[#This Row],[ID Asesor]]&amp;VOZ_WHATSAPP[[#This Row],[Fecha Monitoreo]]</f>
        <v>368645859</v>
      </c>
      <c r="B1897" s="2">
        <v>45859</v>
      </c>
      <c r="C1897" s="1" t="s">
        <v>59</v>
      </c>
      <c r="D1897" s="1">
        <v>3686</v>
      </c>
      <c r="E1897" s="2">
        <v>45859</v>
      </c>
      <c r="F1897" s="3">
        <v>0.48680555555555555</v>
      </c>
      <c r="G1897" s="1" t="s">
        <v>60</v>
      </c>
      <c r="H1897" s="1" t="s">
        <v>71</v>
      </c>
      <c r="I1897" s="1"/>
      <c r="J1897" s="1"/>
      <c r="K1897" s="1"/>
      <c r="L1897" s="1" t="s">
        <v>46</v>
      </c>
      <c r="M1897" s="1" t="s">
        <v>47</v>
      </c>
      <c r="N1897" s="1" t="s">
        <v>46</v>
      </c>
      <c r="O1897" s="1" t="s">
        <v>48</v>
      </c>
      <c r="P1897" s="1" t="s">
        <v>48</v>
      </c>
      <c r="Q1897" s="1" t="s">
        <v>46</v>
      </c>
      <c r="R1897" s="1" t="s">
        <v>46</v>
      </c>
      <c r="S1897" s="1" t="s">
        <v>46</v>
      </c>
      <c r="T1897" s="12" t="str">
        <f>IF(OR(VOZ_WHATSAPP[[#This Row],[Brinda argumentos coherentes a la objeción]]="No Cumple",VOZ_WHATSAPP[[#This Row],[Despliegue de Beneficios y/o consecuencias]]="No Cumple"),"Sin Negocio","Negocio")</f>
        <v>Negocio</v>
      </c>
      <c r="U1897" s="1" t="s">
        <v>46</v>
      </c>
      <c r="V1897" s="1" t="s">
        <v>46</v>
      </c>
      <c r="W1897" s="1" t="s">
        <v>46</v>
      </c>
      <c r="X1897" s="12" t="str">
        <f>IF(OR(VOZ_WHATSAPP[[#This Row],[Confirma Valor de pago]]="No Cumple",VOZ_WHATSAPP[[#This Row],[Confirma hora de pago]]="No Cumple",VOZ_WHATSAPP[[#This Row],[Confirma medio de pago]]="No Cumple"),"Sin Cierre","Cierre")</f>
        <v>Cierre</v>
      </c>
      <c r="Y1897" s="1" t="s">
        <v>48</v>
      </c>
      <c r="Z1897" s="1" t="s">
        <v>46</v>
      </c>
      <c r="AA1897" s="1" t="s">
        <v>46</v>
      </c>
      <c r="AB1897" s="1" t="s">
        <v>46</v>
      </c>
      <c r="AC1897" s="11" t="str">
        <f>IF(OR(VOZ_WHATSAPP[[#This Row],[La comunicación es asertiva, con respeto y evita maltrato]]="No Cumple",VOZ_WHATSAPP[[#This Row],[Cumple con las normativas legales]]="No Cumple"),"No Cumple","Cumple")</f>
        <v>Cumple</v>
      </c>
      <c r="AD1897" s="1" t="s">
        <v>46</v>
      </c>
      <c r="AE1897" s="1" t="s">
        <v>1828</v>
      </c>
      <c r="AF1897" s="4">
        <v>0.96</v>
      </c>
      <c r="AG1897" s="4">
        <f>IF(AND(VOZ_WHATSAPP[[#This Row],[Estado Cierre]]="Sin Cierre",VOZ_WHATSAPP[[#This Row],[Nota Negocio]]="Sin Negocio"),VOZ_WHATSAPP[[#This Row],[Nota]]-24%,VOZ_WHATSAPP[[#This Row],[Nota]])</f>
        <v>0.96</v>
      </c>
      <c r="AH1897" s="8">
        <f>IF(VOZ_WHATSAPP[[#This Row],[Estado Legal]]="No Cumple",0,IF(VOZ_WHATSAPP[[#This Row],[Realiza lectura de guion Legal]]="No Cumple",VOZ_WHATSAPP[[#This Row],[Nota 2]]-50%,VOZ_WHATSAPP[[#This Row],[Nota 2]]))</f>
        <v>0.96</v>
      </c>
    </row>
    <row r="1898" spans="1:34" x14ac:dyDescent="0.25">
      <c r="A1898" s="2" t="str">
        <f>VOZ_WHATSAPP[[#This Row],[ID Asesor]]&amp;VOZ_WHATSAPP[[#This Row],[Fecha Monitoreo]]</f>
        <v>336845859</v>
      </c>
      <c r="B1898" s="2">
        <v>45859</v>
      </c>
      <c r="C1898" s="1" t="s">
        <v>56</v>
      </c>
      <c r="D1898" s="1">
        <v>3368</v>
      </c>
      <c r="E1898" s="2">
        <v>45859</v>
      </c>
      <c r="F1898" s="3">
        <v>0.58333333333333337</v>
      </c>
      <c r="G1898" s="1" t="s">
        <v>58</v>
      </c>
      <c r="H1898" s="1" t="s">
        <v>71</v>
      </c>
      <c r="I1898" s="1"/>
      <c r="J1898" s="1"/>
      <c r="K1898" s="1"/>
      <c r="L1898" s="1" t="s">
        <v>47</v>
      </c>
      <c r="M1898" s="1" t="s">
        <v>48</v>
      </c>
      <c r="N1898" s="1" t="s">
        <v>46</v>
      </c>
      <c r="O1898" s="1" t="s">
        <v>46</v>
      </c>
      <c r="P1898" s="1" t="s">
        <v>46</v>
      </c>
      <c r="Q1898" s="1" t="s">
        <v>48</v>
      </c>
      <c r="R1898" s="1" t="s">
        <v>48</v>
      </c>
      <c r="S1898" s="1" t="s">
        <v>46</v>
      </c>
      <c r="T1898" s="12" t="str">
        <f>IF(OR(VOZ_WHATSAPP[[#This Row],[Brinda argumentos coherentes a la objeción]]="No Cumple",VOZ_WHATSAPP[[#This Row],[Despliegue de Beneficios y/o consecuencias]]="No Cumple"),"Sin Negocio","Negocio")</f>
        <v>Negocio</v>
      </c>
      <c r="U1898" s="1" t="s">
        <v>48</v>
      </c>
      <c r="V1898" s="1" t="s">
        <v>48</v>
      </c>
      <c r="W1898" s="1" t="s">
        <v>48</v>
      </c>
      <c r="X1898" s="12" t="str">
        <f>IF(OR(VOZ_WHATSAPP[[#This Row],[Confirma Valor de pago]]="No Cumple",VOZ_WHATSAPP[[#This Row],[Confirma hora de pago]]="No Cumple",VOZ_WHATSAPP[[#This Row],[Confirma medio de pago]]="No Cumple"),"Sin Cierre","Cierre")</f>
        <v>Cierre</v>
      </c>
      <c r="Y1898" s="1" t="s">
        <v>48</v>
      </c>
      <c r="Z1898" s="1" t="s">
        <v>46</v>
      </c>
      <c r="AA1898" s="1" t="s">
        <v>46</v>
      </c>
      <c r="AB1898" s="1" t="s">
        <v>46</v>
      </c>
      <c r="AC1898" s="11" t="str">
        <f>IF(OR(VOZ_WHATSAPP[[#This Row],[La comunicación es asertiva, con respeto y evita maltrato]]="No Cumple",VOZ_WHATSAPP[[#This Row],[Cumple con las normativas legales]]="No Cumple"),"No Cumple","Cumple")</f>
        <v>Cumple</v>
      </c>
      <c r="AD1898" s="1" t="s">
        <v>46</v>
      </c>
      <c r="AE1898" s="1" t="s">
        <v>1829</v>
      </c>
      <c r="AF1898" s="4">
        <v>0.96</v>
      </c>
      <c r="AG1898" s="4">
        <f>IF(AND(VOZ_WHATSAPP[[#This Row],[Estado Cierre]]="Sin Cierre",VOZ_WHATSAPP[[#This Row],[Nota Negocio]]="Sin Negocio"),VOZ_WHATSAPP[[#This Row],[Nota]]-24%,VOZ_WHATSAPP[[#This Row],[Nota]])</f>
        <v>0.96</v>
      </c>
      <c r="AH1898" s="8">
        <f>IF(VOZ_WHATSAPP[[#This Row],[Estado Legal]]="No Cumple",0,IF(VOZ_WHATSAPP[[#This Row],[Realiza lectura de guion Legal]]="No Cumple",VOZ_WHATSAPP[[#This Row],[Nota 2]]-50%,VOZ_WHATSAPP[[#This Row],[Nota 2]]))</f>
        <v>0.96</v>
      </c>
    </row>
    <row r="1899" spans="1:34" x14ac:dyDescent="0.25">
      <c r="A1899" s="2" t="str">
        <f>VOZ_WHATSAPP[[#This Row],[ID Asesor]]&amp;VOZ_WHATSAPP[[#This Row],[Fecha Monitoreo]]</f>
        <v>228145859</v>
      </c>
      <c r="B1899" s="2">
        <v>45859</v>
      </c>
      <c r="C1899" s="1" t="s">
        <v>696</v>
      </c>
      <c r="D1899" s="1">
        <v>2281</v>
      </c>
      <c r="E1899" s="2">
        <v>45859</v>
      </c>
      <c r="F1899" s="3">
        <v>0.4909722222222222</v>
      </c>
      <c r="G1899" s="1" t="s">
        <v>58</v>
      </c>
      <c r="H1899" s="1" t="s">
        <v>71</v>
      </c>
      <c r="I1899" s="1"/>
      <c r="J1899" s="1"/>
      <c r="K1899" s="1"/>
      <c r="L1899" s="1" t="s">
        <v>46</v>
      </c>
      <c r="M1899" s="1" t="s">
        <v>48</v>
      </c>
      <c r="N1899" s="1" t="s">
        <v>46</v>
      </c>
      <c r="O1899" s="1" t="s">
        <v>48</v>
      </c>
      <c r="P1899" s="1" t="s">
        <v>48</v>
      </c>
      <c r="Q1899" s="1" t="s">
        <v>46</v>
      </c>
      <c r="R1899" s="1" t="s">
        <v>46</v>
      </c>
      <c r="S1899" s="1" t="s">
        <v>48</v>
      </c>
      <c r="T1899" s="12" t="str">
        <f>IF(OR(VOZ_WHATSAPP[[#This Row],[Brinda argumentos coherentes a la objeción]]="No Cumple",VOZ_WHATSAPP[[#This Row],[Despliegue de Beneficios y/o consecuencias]]="No Cumple"),"Sin Negocio","Negocio")</f>
        <v>Negocio</v>
      </c>
      <c r="U1899" s="1" t="s">
        <v>48</v>
      </c>
      <c r="V1899" s="1" t="s">
        <v>48</v>
      </c>
      <c r="W1899" s="1" t="s">
        <v>48</v>
      </c>
      <c r="X1899" s="12" t="str">
        <f>IF(OR(VOZ_WHATSAPP[[#This Row],[Confirma Valor de pago]]="No Cumple",VOZ_WHATSAPP[[#This Row],[Confirma hora de pago]]="No Cumple",VOZ_WHATSAPP[[#This Row],[Confirma medio de pago]]="No Cumple"),"Sin Cierre","Cierre")</f>
        <v>Cierre</v>
      </c>
      <c r="Y1899" s="1" t="s">
        <v>48</v>
      </c>
      <c r="Z1899" s="1" t="s">
        <v>46</v>
      </c>
      <c r="AA1899" s="1" t="s">
        <v>46</v>
      </c>
      <c r="AB1899" s="1" t="s">
        <v>46</v>
      </c>
      <c r="AC1899" s="11" t="str">
        <f>IF(OR(VOZ_WHATSAPP[[#This Row],[La comunicación es asertiva, con respeto y evita maltrato]]="No Cumple",VOZ_WHATSAPP[[#This Row],[Cumple con las normativas legales]]="No Cumple"),"No Cumple","Cumple")</f>
        <v>Cumple</v>
      </c>
      <c r="AD1899" s="1" t="s">
        <v>46</v>
      </c>
      <c r="AE1899" s="1" t="s">
        <v>1090</v>
      </c>
      <c r="AF1899" s="4">
        <v>1</v>
      </c>
      <c r="AG1899" s="4">
        <f>IF(AND(VOZ_WHATSAPP[[#This Row],[Estado Cierre]]="Sin Cierre",VOZ_WHATSAPP[[#This Row],[Nota Negocio]]="Sin Negocio"),VOZ_WHATSAPP[[#This Row],[Nota]]-24%,VOZ_WHATSAPP[[#This Row],[Nota]])</f>
        <v>1</v>
      </c>
      <c r="AH1899" s="8">
        <f>IF(VOZ_WHATSAPP[[#This Row],[Estado Legal]]="No Cumple",0,IF(VOZ_WHATSAPP[[#This Row],[Realiza lectura de guion Legal]]="No Cumple",VOZ_WHATSAPP[[#This Row],[Nota 2]]-50%,VOZ_WHATSAPP[[#This Row],[Nota 2]]))</f>
        <v>1</v>
      </c>
    </row>
    <row r="1900" spans="1:34" x14ac:dyDescent="0.25">
      <c r="A1900" s="2" t="str">
        <f>VOZ_WHATSAPP[[#This Row],[ID Asesor]]&amp;VOZ_WHATSAPP[[#This Row],[Fecha Monitoreo]]</f>
        <v>397245859</v>
      </c>
      <c r="B1900" s="2">
        <v>45859</v>
      </c>
      <c r="C1900" s="1" t="s">
        <v>59</v>
      </c>
      <c r="D1900" s="1">
        <v>3972</v>
      </c>
      <c r="E1900" s="2">
        <v>45859</v>
      </c>
      <c r="F1900" s="3">
        <v>0.53472222222222221</v>
      </c>
      <c r="G1900" s="1" t="s">
        <v>60</v>
      </c>
      <c r="H1900" s="1" t="s">
        <v>71</v>
      </c>
      <c r="I1900" s="1"/>
      <c r="J1900" s="1"/>
      <c r="K1900" s="1"/>
      <c r="L1900" s="1" t="s">
        <v>47</v>
      </c>
      <c r="M1900" s="1" t="s">
        <v>48</v>
      </c>
      <c r="N1900" s="1" t="s">
        <v>46</v>
      </c>
      <c r="O1900" s="1" t="s">
        <v>48</v>
      </c>
      <c r="P1900" s="1" t="s">
        <v>48</v>
      </c>
      <c r="Q1900" s="1" t="s">
        <v>48</v>
      </c>
      <c r="R1900" s="1" t="s">
        <v>48</v>
      </c>
      <c r="S1900" s="1" t="s">
        <v>48</v>
      </c>
      <c r="T1900" s="12" t="str">
        <f>IF(OR(VOZ_WHATSAPP[[#This Row],[Brinda argumentos coherentes a la objeción]]="No Cumple",VOZ_WHATSAPP[[#This Row],[Despliegue de Beneficios y/o consecuencias]]="No Cumple"),"Sin Negocio","Negocio")</f>
        <v>Negocio</v>
      </c>
      <c r="U1900" s="1" t="s">
        <v>46</v>
      </c>
      <c r="V1900" s="1" t="s">
        <v>46</v>
      </c>
      <c r="W1900" s="1" t="s">
        <v>46</v>
      </c>
      <c r="X1900" s="12" t="str">
        <f>IF(OR(VOZ_WHATSAPP[[#This Row],[Confirma Valor de pago]]="No Cumple",VOZ_WHATSAPP[[#This Row],[Confirma hora de pago]]="No Cumple",VOZ_WHATSAPP[[#This Row],[Confirma medio de pago]]="No Cumple"),"Sin Cierre","Cierre")</f>
        <v>Cierre</v>
      </c>
      <c r="Y1900" s="1" t="s">
        <v>48</v>
      </c>
      <c r="Z1900" s="1" t="s">
        <v>46</v>
      </c>
      <c r="AA1900" s="1" t="s">
        <v>46</v>
      </c>
      <c r="AB1900" s="1" t="s">
        <v>46</v>
      </c>
      <c r="AC1900" s="11" t="str">
        <f>IF(OR(VOZ_WHATSAPP[[#This Row],[La comunicación es asertiva, con respeto y evita maltrato]]="No Cumple",VOZ_WHATSAPP[[#This Row],[Cumple con las normativas legales]]="No Cumple"),"No Cumple","Cumple")</f>
        <v>Cumple</v>
      </c>
      <c r="AD1900" s="1" t="s">
        <v>48</v>
      </c>
      <c r="AE1900" s="1" t="s">
        <v>1830</v>
      </c>
      <c r="AF1900" s="4">
        <v>0.96</v>
      </c>
      <c r="AG1900" s="4">
        <f>IF(AND(VOZ_WHATSAPP[[#This Row],[Estado Cierre]]="Sin Cierre",VOZ_WHATSAPP[[#This Row],[Nota Negocio]]="Sin Negocio"),VOZ_WHATSAPP[[#This Row],[Nota]]-24%,VOZ_WHATSAPP[[#This Row],[Nota]])</f>
        <v>0.96</v>
      </c>
      <c r="AH1900" s="8">
        <f>IF(VOZ_WHATSAPP[[#This Row],[Estado Legal]]="No Cumple",0,IF(VOZ_WHATSAPP[[#This Row],[Realiza lectura de guion Legal]]="No Cumple",VOZ_WHATSAPP[[#This Row],[Nota 2]]-50%,VOZ_WHATSAPP[[#This Row],[Nota 2]]))</f>
        <v>0.96</v>
      </c>
    </row>
    <row r="1901" spans="1:34" x14ac:dyDescent="0.25">
      <c r="A1901" s="2" t="str">
        <f>VOZ_WHATSAPP[[#This Row],[ID Asesor]]&amp;VOZ_WHATSAPP[[#This Row],[Fecha Monitoreo]]</f>
        <v>387645859</v>
      </c>
      <c r="B1901" s="2">
        <v>45859</v>
      </c>
      <c r="C1901" s="1" t="s">
        <v>50</v>
      </c>
      <c r="D1901" s="1">
        <v>3876</v>
      </c>
      <c r="E1901" s="2">
        <v>45859</v>
      </c>
      <c r="F1901" s="3">
        <v>0.6069444444444444</v>
      </c>
      <c r="G1901" s="1" t="s">
        <v>51</v>
      </c>
      <c r="H1901" s="1" t="s">
        <v>44</v>
      </c>
      <c r="I1901" s="1">
        <v>1429</v>
      </c>
      <c r="J1901" s="1">
        <v>3215840467</v>
      </c>
      <c r="K1901" s="1" t="s">
        <v>45</v>
      </c>
      <c r="L1901" s="1" t="s">
        <v>47</v>
      </c>
      <c r="M1901" s="1" t="s">
        <v>46</v>
      </c>
      <c r="N1901" s="1" t="s">
        <v>46</v>
      </c>
      <c r="O1901" s="1" t="s">
        <v>46</v>
      </c>
      <c r="P1901" s="1" t="s">
        <v>46</v>
      </c>
      <c r="Q1901" s="1" t="s">
        <v>46</v>
      </c>
      <c r="R1901" s="1" t="s">
        <v>47</v>
      </c>
      <c r="S1901" s="1" t="s">
        <v>46</v>
      </c>
      <c r="T1901" s="12" t="str">
        <f>IF(OR(VOZ_WHATSAPP[[#This Row],[Brinda argumentos coherentes a la objeción]]="No Cumple",VOZ_WHATSAPP[[#This Row],[Despliegue de Beneficios y/o consecuencias]]="No Cumple"),"Sin Negocio","Negocio")</f>
        <v>Sin Negocio</v>
      </c>
      <c r="U1901" s="1" t="s">
        <v>48</v>
      </c>
      <c r="V1901" s="1" t="s">
        <v>48</v>
      </c>
      <c r="W1901" s="1" t="s">
        <v>48</v>
      </c>
      <c r="X1901" s="12" t="str">
        <f>IF(OR(VOZ_WHATSAPP[[#This Row],[Confirma Valor de pago]]="No Cumple",VOZ_WHATSAPP[[#This Row],[Confirma hora de pago]]="No Cumple",VOZ_WHATSAPP[[#This Row],[Confirma medio de pago]]="No Cumple"),"Sin Cierre","Cierre")</f>
        <v>Cierre</v>
      </c>
      <c r="Y1901" s="1" t="s">
        <v>46</v>
      </c>
      <c r="Z1901" s="1" t="s">
        <v>46</v>
      </c>
      <c r="AA1901" s="1" t="s">
        <v>46</v>
      </c>
      <c r="AB1901" s="1" t="s">
        <v>46</v>
      </c>
      <c r="AC1901" s="11" t="str">
        <f>IF(OR(VOZ_WHATSAPP[[#This Row],[La comunicación es asertiva, con respeto y evita maltrato]]="No Cumple",VOZ_WHATSAPP[[#This Row],[Cumple con las normativas legales]]="No Cumple"),"No Cumple","Cumple")</f>
        <v>Cumple</v>
      </c>
      <c r="AD1901" s="1" t="s">
        <v>46</v>
      </c>
      <c r="AE1901" s="1" t="s">
        <v>1831</v>
      </c>
      <c r="AF1901" s="4">
        <v>0.86</v>
      </c>
      <c r="AG1901" s="4">
        <f>IF(AND(VOZ_WHATSAPP[[#This Row],[Estado Cierre]]="Sin Cierre",VOZ_WHATSAPP[[#This Row],[Nota Negocio]]="Sin Negocio"),VOZ_WHATSAPP[[#This Row],[Nota]]-24%,VOZ_WHATSAPP[[#This Row],[Nota]])</f>
        <v>0.86</v>
      </c>
      <c r="AH1901" s="8">
        <f>IF(VOZ_WHATSAPP[[#This Row],[Estado Legal]]="No Cumple",0,IF(VOZ_WHATSAPP[[#This Row],[Realiza lectura de guion Legal]]="No Cumple",VOZ_WHATSAPP[[#This Row],[Nota 2]]-50%,VOZ_WHATSAPP[[#This Row],[Nota 2]]))</f>
        <v>0.86</v>
      </c>
    </row>
    <row r="1902" spans="1:34" x14ac:dyDescent="0.25">
      <c r="A1902" s="2" t="str">
        <f>VOZ_WHATSAPP[[#This Row],[ID Asesor]]&amp;VOZ_WHATSAPP[[#This Row],[Fecha Monitoreo]]</f>
        <v>338445860</v>
      </c>
      <c r="B1902" s="2">
        <v>45860</v>
      </c>
      <c r="C1902" s="1" t="s">
        <v>126</v>
      </c>
      <c r="D1902" s="1">
        <v>3384</v>
      </c>
      <c r="E1902" s="2">
        <v>45860</v>
      </c>
      <c r="F1902" s="3">
        <v>0.33680555555555558</v>
      </c>
      <c r="G1902" s="1" t="s">
        <v>58</v>
      </c>
      <c r="H1902" s="1" t="s">
        <v>44</v>
      </c>
      <c r="I1902" s="1">
        <v>565</v>
      </c>
      <c r="J1902" s="1">
        <v>3117724893</v>
      </c>
      <c r="K1902" s="1" t="s">
        <v>45</v>
      </c>
      <c r="L1902" s="1" t="s">
        <v>46</v>
      </c>
      <c r="M1902" s="1" t="s">
        <v>46</v>
      </c>
      <c r="N1902" s="1" t="s">
        <v>46</v>
      </c>
      <c r="O1902" s="1" t="s">
        <v>46</v>
      </c>
      <c r="P1902" s="1" t="s">
        <v>46</v>
      </c>
      <c r="Q1902" s="1" t="s">
        <v>48</v>
      </c>
      <c r="R1902" s="1" t="s">
        <v>48</v>
      </c>
      <c r="S1902" s="1" t="s">
        <v>48</v>
      </c>
      <c r="T1902" s="12" t="str">
        <f>IF(OR(VOZ_WHATSAPP[[#This Row],[Brinda argumentos coherentes a la objeción]]="No Cumple",VOZ_WHATSAPP[[#This Row],[Despliegue de Beneficios y/o consecuencias]]="No Cumple"),"Sin Negocio","Negocio")</f>
        <v>Negocio</v>
      </c>
      <c r="U1902" s="1" t="s">
        <v>46</v>
      </c>
      <c r="V1902" s="1" t="s">
        <v>46</v>
      </c>
      <c r="W1902" s="1" t="s">
        <v>46</v>
      </c>
      <c r="X1902" s="12" t="str">
        <f>IF(OR(VOZ_WHATSAPP[[#This Row],[Confirma Valor de pago]]="No Cumple",VOZ_WHATSAPP[[#This Row],[Confirma hora de pago]]="No Cumple",VOZ_WHATSAPP[[#This Row],[Confirma medio de pago]]="No Cumple"),"Sin Cierre","Cierre")</f>
        <v>Cierre</v>
      </c>
      <c r="Y1902" s="1" t="s">
        <v>46</v>
      </c>
      <c r="Z1902" s="1" t="s">
        <v>46</v>
      </c>
      <c r="AA1902" s="1" t="s">
        <v>46</v>
      </c>
      <c r="AB1902" s="1" t="s">
        <v>46</v>
      </c>
      <c r="AC1902" s="11" t="str">
        <f>IF(OR(VOZ_WHATSAPP[[#This Row],[La comunicación es asertiva, con respeto y evita maltrato]]="No Cumple",VOZ_WHATSAPP[[#This Row],[Cumple con las normativas legales]]="No Cumple"),"No Cumple","Cumple")</f>
        <v>Cumple</v>
      </c>
      <c r="AD1902" s="1" t="s">
        <v>46</v>
      </c>
      <c r="AE1902" s="1" t="s">
        <v>133</v>
      </c>
      <c r="AF1902" s="4">
        <v>1</v>
      </c>
      <c r="AG1902" s="4">
        <f>IF(AND(VOZ_WHATSAPP[[#This Row],[Estado Cierre]]="Sin Cierre",VOZ_WHATSAPP[[#This Row],[Nota Negocio]]="Sin Negocio"),VOZ_WHATSAPP[[#This Row],[Nota]]-24%,VOZ_WHATSAPP[[#This Row],[Nota]])</f>
        <v>1</v>
      </c>
      <c r="AH1902" s="8">
        <f>IF(VOZ_WHATSAPP[[#This Row],[Estado Legal]]="No Cumple",0,IF(VOZ_WHATSAPP[[#This Row],[Realiza lectura de guion Legal]]="No Cumple",VOZ_WHATSAPP[[#This Row],[Nota 2]]-50%,VOZ_WHATSAPP[[#This Row],[Nota 2]]))</f>
        <v>1</v>
      </c>
    </row>
    <row r="1903" spans="1:34" x14ac:dyDescent="0.25">
      <c r="A1903" s="2" t="str">
        <f>VOZ_WHATSAPP[[#This Row],[ID Asesor]]&amp;VOZ_WHATSAPP[[#This Row],[Fecha Monitoreo]]</f>
        <v>303545860</v>
      </c>
      <c r="B1903" s="2">
        <v>45860</v>
      </c>
      <c r="C1903" s="1" t="s">
        <v>42</v>
      </c>
      <c r="D1903" s="1">
        <v>3035</v>
      </c>
      <c r="E1903" s="2">
        <v>45860</v>
      </c>
      <c r="F1903" s="3">
        <v>0.35138888888888886</v>
      </c>
      <c r="G1903" s="1" t="s">
        <v>60</v>
      </c>
      <c r="H1903" s="1" t="s">
        <v>44</v>
      </c>
      <c r="I1903" s="1">
        <v>1151</v>
      </c>
      <c r="J1903" s="1">
        <v>3154586569</v>
      </c>
      <c r="K1903" s="1" t="s">
        <v>45</v>
      </c>
      <c r="L1903" s="1" t="s">
        <v>47</v>
      </c>
      <c r="M1903" s="1" t="s">
        <v>46</v>
      </c>
      <c r="N1903" s="1" t="s">
        <v>46</v>
      </c>
      <c r="O1903" s="1" t="s">
        <v>46</v>
      </c>
      <c r="P1903" s="1" t="s">
        <v>46</v>
      </c>
      <c r="Q1903" s="1" t="s">
        <v>48</v>
      </c>
      <c r="R1903" s="1" t="s">
        <v>48</v>
      </c>
      <c r="S1903" s="1" t="s">
        <v>46</v>
      </c>
      <c r="T1903" s="12" t="str">
        <f>IF(OR(VOZ_WHATSAPP[[#This Row],[Brinda argumentos coherentes a la objeción]]="No Cumple",VOZ_WHATSAPP[[#This Row],[Despliegue de Beneficios y/o consecuencias]]="No Cumple"),"Sin Negocio","Negocio")</f>
        <v>Negocio</v>
      </c>
      <c r="U1903" s="1" t="s">
        <v>46</v>
      </c>
      <c r="V1903" s="1" t="s">
        <v>46</v>
      </c>
      <c r="W1903" s="1" t="s">
        <v>46</v>
      </c>
      <c r="X1903" s="12" t="str">
        <f>IF(OR(VOZ_WHATSAPP[[#This Row],[Confirma Valor de pago]]="No Cumple",VOZ_WHATSAPP[[#This Row],[Confirma hora de pago]]="No Cumple",VOZ_WHATSAPP[[#This Row],[Confirma medio de pago]]="No Cumple"),"Sin Cierre","Cierre")</f>
        <v>Cierre</v>
      </c>
      <c r="Y1903" s="1" t="s">
        <v>46</v>
      </c>
      <c r="Z1903" s="1" t="s">
        <v>46</v>
      </c>
      <c r="AA1903" s="1" t="s">
        <v>46</v>
      </c>
      <c r="AB1903" s="1" t="s">
        <v>46</v>
      </c>
      <c r="AC1903" s="11" t="str">
        <f>IF(OR(VOZ_WHATSAPP[[#This Row],[La comunicación es asertiva, con respeto y evita maltrato]]="No Cumple",VOZ_WHATSAPP[[#This Row],[Cumple con las normativas legales]]="No Cumple"),"No Cumple","Cumple")</f>
        <v>Cumple</v>
      </c>
      <c r="AD1903" s="1" t="s">
        <v>46</v>
      </c>
      <c r="AE1903" s="1" t="s">
        <v>1451</v>
      </c>
      <c r="AF1903" s="4">
        <v>0.96</v>
      </c>
      <c r="AG1903" s="4">
        <f>IF(AND(VOZ_WHATSAPP[[#This Row],[Estado Cierre]]="Sin Cierre",VOZ_WHATSAPP[[#This Row],[Nota Negocio]]="Sin Negocio"),VOZ_WHATSAPP[[#This Row],[Nota]]-24%,VOZ_WHATSAPP[[#This Row],[Nota]])</f>
        <v>0.96</v>
      </c>
      <c r="AH1903" s="8">
        <f>IF(VOZ_WHATSAPP[[#This Row],[Estado Legal]]="No Cumple",0,IF(VOZ_WHATSAPP[[#This Row],[Realiza lectura de guion Legal]]="No Cumple",VOZ_WHATSAPP[[#This Row],[Nota 2]]-50%,VOZ_WHATSAPP[[#This Row],[Nota 2]]))</f>
        <v>0.96</v>
      </c>
    </row>
    <row r="1904" spans="1:34" x14ac:dyDescent="0.25">
      <c r="A1904" s="2" t="str">
        <f>VOZ_WHATSAPP[[#This Row],[ID Asesor]]&amp;VOZ_WHATSAPP[[#This Row],[Fecha Monitoreo]]</f>
        <v>273445860</v>
      </c>
      <c r="B1904" s="2">
        <v>45860</v>
      </c>
      <c r="C1904" s="1" t="s">
        <v>696</v>
      </c>
      <c r="D1904" s="1">
        <v>2734</v>
      </c>
      <c r="E1904" s="2">
        <v>45860</v>
      </c>
      <c r="F1904" s="3">
        <v>0.34166666666666667</v>
      </c>
      <c r="G1904" s="1" t="s">
        <v>51</v>
      </c>
      <c r="H1904" s="1" t="s">
        <v>44</v>
      </c>
      <c r="I1904" s="1">
        <v>1102</v>
      </c>
      <c r="J1904" s="1">
        <v>3022942496</v>
      </c>
      <c r="K1904" s="1" t="s">
        <v>45</v>
      </c>
      <c r="L1904" s="1" t="s">
        <v>46</v>
      </c>
      <c r="M1904" s="1" t="s">
        <v>46</v>
      </c>
      <c r="N1904" s="1" t="s">
        <v>46</v>
      </c>
      <c r="O1904" s="1" t="s">
        <v>46</v>
      </c>
      <c r="P1904" s="1" t="s">
        <v>46</v>
      </c>
      <c r="Q1904" s="1" t="s">
        <v>48</v>
      </c>
      <c r="R1904" s="1" t="s">
        <v>48</v>
      </c>
      <c r="S1904" s="1" t="s">
        <v>46</v>
      </c>
      <c r="T1904" s="12" t="str">
        <f>IF(OR(VOZ_WHATSAPP[[#This Row],[Brinda argumentos coherentes a la objeción]]="No Cumple",VOZ_WHATSAPP[[#This Row],[Despliegue de Beneficios y/o consecuencias]]="No Cumple"),"Sin Negocio","Negocio")</f>
        <v>Negocio</v>
      </c>
      <c r="U1904" s="1" t="s">
        <v>46</v>
      </c>
      <c r="V1904" s="1" t="s">
        <v>46</v>
      </c>
      <c r="W1904" s="1" t="s">
        <v>46</v>
      </c>
      <c r="X1904" s="12" t="str">
        <f>IF(OR(VOZ_WHATSAPP[[#This Row],[Confirma Valor de pago]]="No Cumple",VOZ_WHATSAPP[[#This Row],[Confirma hora de pago]]="No Cumple",VOZ_WHATSAPP[[#This Row],[Confirma medio de pago]]="No Cumple"),"Sin Cierre","Cierre")</f>
        <v>Cierre</v>
      </c>
      <c r="Y1904" s="1" t="s">
        <v>46</v>
      </c>
      <c r="Z1904" s="1" t="s">
        <v>54</v>
      </c>
      <c r="AA1904" s="1" t="s">
        <v>46</v>
      </c>
      <c r="AB1904" s="1" t="s">
        <v>46</v>
      </c>
      <c r="AC1904" s="11" t="str">
        <f>IF(OR(VOZ_WHATSAPP[[#This Row],[La comunicación es asertiva, con respeto y evita maltrato]]="No Cumple",VOZ_WHATSAPP[[#This Row],[Cumple con las normativas legales]]="No Cumple"),"No Cumple","Cumple")</f>
        <v>Cumple</v>
      </c>
      <c r="AD1904" s="1" t="s">
        <v>46</v>
      </c>
      <c r="AE1904" s="1" t="s">
        <v>1832</v>
      </c>
      <c r="AF1904" s="4">
        <v>0.85</v>
      </c>
      <c r="AG1904" s="4">
        <f>IF(AND(VOZ_WHATSAPP[[#This Row],[Estado Cierre]]="Sin Cierre",VOZ_WHATSAPP[[#This Row],[Nota Negocio]]="Sin Negocio"),VOZ_WHATSAPP[[#This Row],[Nota]]-24%,VOZ_WHATSAPP[[#This Row],[Nota]])</f>
        <v>0.85</v>
      </c>
      <c r="AH1904" s="8">
        <f>IF(VOZ_WHATSAPP[[#This Row],[Estado Legal]]="No Cumple",0,IF(VOZ_WHATSAPP[[#This Row],[Realiza lectura de guion Legal]]="No Cumple",VOZ_WHATSAPP[[#This Row],[Nota 2]]-50%,VOZ_WHATSAPP[[#This Row],[Nota 2]]))</f>
        <v>0.85</v>
      </c>
    </row>
    <row r="1905" spans="1:34" x14ac:dyDescent="0.25">
      <c r="A1905" s="2" t="str">
        <f>VOZ_WHATSAPP[[#This Row],[ID Asesor]]&amp;VOZ_WHATSAPP[[#This Row],[Fecha Monitoreo]]</f>
        <v>382345860</v>
      </c>
      <c r="B1905" s="2">
        <v>45860</v>
      </c>
      <c r="C1905" s="1" t="s">
        <v>56</v>
      </c>
      <c r="D1905" s="1">
        <v>3823</v>
      </c>
      <c r="E1905" s="2">
        <v>45860</v>
      </c>
      <c r="F1905" s="3">
        <v>0.35</v>
      </c>
      <c r="G1905" s="1" t="s">
        <v>58</v>
      </c>
      <c r="H1905" s="1" t="s">
        <v>44</v>
      </c>
      <c r="I1905" s="1">
        <v>592</v>
      </c>
      <c r="J1905" s="1">
        <v>3176479459</v>
      </c>
      <c r="K1905" s="1" t="s">
        <v>45</v>
      </c>
      <c r="L1905" s="1" t="s">
        <v>46</v>
      </c>
      <c r="M1905" s="1" t="s">
        <v>46</v>
      </c>
      <c r="N1905" s="1" t="s">
        <v>46</v>
      </c>
      <c r="O1905" s="1" t="s">
        <v>46</v>
      </c>
      <c r="P1905" s="1" t="s">
        <v>46</v>
      </c>
      <c r="Q1905" s="1" t="s">
        <v>48</v>
      </c>
      <c r="R1905" s="1" t="s">
        <v>48</v>
      </c>
      <c r="S1905" s="1" t="s">
        <v>46</v>
      </c>
      <c r="T1905" s="12" t="str">
        <f>IF(OR(VOZ_WHATSAPP[[#This Row],[Brinda argumentos coherentes a la objeción]]="No Cumple",VOZ_WHATSAPP[[#This Row],[Despliegue de Beneficios y/o consecuencias]]="No Cumple"),"Sin Negocio","Negocio")</f>
        <v>Negocio</v>
      </c>
      <c r="U1905" s="1" t="s">
        <v>46</v>
      </c>
      <c r="V1905" s="1" t="s">
        <v>46</v>
      </c>
      <c r="W1905" s="1" t="s">
        <v>46</v>
      </c>
      <c r="X1905" s="12" t="str">
        <f>IF(OR(VOZ_WHATSAPP[[#This Row],[Confirma Valor de pago]]="No Cumple",VOZ_WHATSAPP[[#This Row],[Confirma hora de pago]]="No Cumple",VOZ_WHATSAPP[[#This Row],[Confirma medio de pago]]="No Cumple"),"Sin Cierre","Cierre")</f>
        <v>Cierre</v>
      </c>
      <c r="Y1905" s="1" t="s">
        <v>46</v>
      </c>
      <c r="Z1905" s="1" t="s">
        <v>46</v>
      </c>
      <c r="AA1905" s="1" t="s">
        <v>46</v>
      </c>
      <c r="AB1905" s="1" t="s">
        <v>46</v>
      </c>
      <c r="AC1905" s="11" t="str">
        <f>IF(OR(VOZ_WHATSAPP[[#This Row],[La comunicación es asertiva, con respeto y evita maltrato]]="No Cumple",VOZ_WHATSAPP[[#This Row],[Cumple con las normativas legales]]="No Cumple"),"No Cumple","Cumple")</f>
        <v>Cumple</v>
      </c>
      <c r="AD1905" s="1" t="s">
        <v>46</v>
      </c>
      <c r="AE1905" s="1" t="s">
        <v>152</v>
      </c>
      <c r="AF1905" s="4">
        <v>1</v>
      </c>
      <c r="AG1905" s="4">
        <f>IF(AND(VOZ_WHATSAPP[[#This Row],[Estado Cierre]]="Sin Cierre",VOZ_WHATSAPP[[#This Row],[Nota Negocio]]="Sin Negocio"),VOZ_WHATSAPP[[#This Row],[Nota]]-24%,VOZ_WHATSAPP[[#This Row],[Nota]])</f>
        <v>1</v>
      </c>
      <c r="AH1905" s="8">
        <f>IF(VOZ_WHATSAPP[[#This Row],[Estado Legal]]="No Cumple",0,IF(VOZ_WHATSAPP[[#This Row],[Realiza lectura de guion Legal]]="No Cumple",VOZ_WHATSAPP[[#This Row],[Nota 2]]-50%,VOZ_WHATSAPP[[#This Row],[Nota 2]]))</f>
        <v>1</v>
      </c>
    </row>
    <row r="1906" spans="1:34" x14ac:dyDescent="0.25">
      <c r="A1906" s="2" t="str">
        <f>VOZ_WHATSAPP[[#This Row],[ID Asesor]]&amp;VOZ_WHATSAPP[[#This Row],[Fecha Monitoreo]]</f>
        <v>296645860</v>
      </c>
      <c r="B1906" s="2">
        <v>45860</v>
      </c>
      <c r="C1906" s="1" t="s">
        <v>42</v>
      </c>
      <c r="D1906" s="1">
        <v>2966</v>
      </c>
      <c r="E1906" s="2">
        <v>45860</v>
      </c>
      <c r="F1906" s="3">
        <v>0.34305555555555556</v>
      </c>
      <c r="G1906" s="1" t="s">
        <v>51</v>
      </c>
      <c r="H1906" s="1" t="s">
        <v>44</v>
      </c>
      <c r="I1906" s="1">
        <v>1133</v>
      </c>
      <c r="J1906" s="1">
        <v>3132287314</v>
      </c>
      <c r="K1906" s="1" t="s">
        <v>45</v>
      </c>
      <c r="L1906" s="1" t="s">
        <v>46</v>
      </c>
      <c r="M1906" s="1" t="s">
        <v>46</v>
      </c>
      <c r="N1906" s="1" t="s">
        <v>46</v>
      </c>
      <c r="O1906" s="1" t="s">
        <v>54</v>
      </c>
      <c r="P1906" s="1" t="s">
        <v>46</v>
      </c>
      <c r="Q1906" s="1" t="s">
        <v>46</v>
      </c>
      <c r="R1906" s="1" t="s">
        <v>46</v>
      </c>
      <c r="S1906" s="1" t="s">
        <v>46</v>
      </c>
      <c r="T1906" s="12" t="str">
        <f>IF(OR(VOZ_WHATSAPP[[#This Row],[Brinda argumentos coherentes a la objeción]]="No Cumple",VOZ_WHATSAPP[[#This Row],[Despliegue de Beneficios y/o consecuencias]]="No Cumple"),"Sin Negocio","Negocio")</f>
        <v>Negocio</v>
      </c>
      <c r="U1906" s="1" t="s">
        <v>46</v>
      </c>
      <c r="V1906" s="1" t="s">
        <v>46</v>
      </c>
      <c r="W1906" s="1" t="s">
        <v>46</v>
      </c>
      <c r="X1906" s="12" t="str">
        <f>IF(OR(VOZ_WHATSAPP[[#This Row],[Confirma Valor de pago]]="No Cumple",VOZ_WHATSAPP[[#This Row],[Confirma hora de pago]]="No Cumple",VOZ_WHATSAPP[[#This Row],[Confirma medio de pago]]="No Cumple"),"Sin Cierre","Cierre")</f>
        <v>Cierre</v>
      </c>
      <c r="Y1906" s="1" t="s">
        <v>46</v>
      </c>
      <c r="Z1906" s="1" t="s">
        <v>46</v>
      </c>
      <c r="AA1906" s="1" t="s">
        <v>46</v>
      </c>
      <c r="AB1906" s="1" t="s">
        <v>46</v>
      </c>
      <c r="AC1906" s="11" t="str">
        <f>IF(OR(VOZ_WHATSAPP[[#This Row],[La comunicación es asertiva, con respeto y evita maltrato]]="No Cumple",VOZ_WHATSAPP[[#This Row],[Cumple con las normativas legales]]="No Cumple"),"No Cumple","Cumple")</f>
        <v>Cumple</v>
      </c>
      <c r="AD1906" s="1" t="s">
        <v>46</v>
      </c>
      <c r="AE1906" s="1" t="s">
        <v>1833</v>
      </c>
      <c r="AF1906" s="4">
        <v>0.95</v>
      </c>
      <c r="AG1906" s="4">
        <f>IF(AND(VOZ_WHATSAPP[[#This Row],[Estado Cierre]]="Sin Cierre",VOZ_WHATSAPP[[#This Row],[Nota Negocio]]="Sin Negocio"),VOZ_WHATSAPP[[#This Row],[Nota]]-24%,VOZ_WHATSAPP[[#This Row],[Nota]])</f>
        <v>0.95</v>
      </c>
      <c r="AH1906" s="8">
        <f>IF(VOZ_WHATSAPP[[#This Row],[Estado Legal]]="No Cumple",0,IF(VOZ_WHATSAPP[[#This Row],[Realiza lectura de guion Legal]]="No Cumple",VOZ_WHATSAPP[[#This Row],[Nota 2]]-50%,VOZ_WHATSAPP[[#This Row],[Nota 2]]))</f>
        <v>0.95</v>
      </c>
    </row>
    <row r="1907" spans="1:34" x14ac:dyDescent="0.25">
      <c r="A1907" s="2" t="str">
        <f>VOZ_WHATSAPP[[#This Row],[ID Asesor]]&amp;VOZ_WHATSAPP[[#This Row],[Fecha Monitoreo]]</f>
        <v>345945860</v>
      </c>
      <c r="B1907" s="2">
        <v>45860</v>
      </c>
      <c r="C1907" s="1" t="s">
        <v>126</v>
      </c>
      <c r="D1907" s="1">
        <v>3459</v>
      </c>
      <c r="E1907" s="2">
        <v>45860</v>
      </c>
      <c r="F1907" s="3">
        <v>0.34930555555555554</v>
      </c>
      <c r="G1907" s="1" t="s">
        <v>58</v>
      </c>
      <c r="H1907" s="1" t="s">
        <v>44</v>
      </c>
      <c r="I1907" s="1">
        <v>407</v>
      </c>
      <c r="J1907" s="1">
        <v>3108499088</v>
      </c>
      <c r="K1907" s="1" t="s">
        <v>45</v>
      </c>
      <c r="L1907" s="1" t="s">
        <v>46</v>
      </c>
      <c r="M1907" s="1" t="s">
        <v>46</v>
      </c>
      <c r="N1907" s="1" t="s">
        <v>46</v>
      </c>
      <c r="O1907" s="1" t="s">
        <v>46</v>
      </c>
      <c r="P1907" s="1" t="s">
        <v>54</v>
      </c>
      <c r="Q1907" s="1" t="s">
        <v>46</v>
      </c>
      <c r="R1907" s="1" t="s">
        <v>46</v>
      </c>
      <c r="S1907" s="1" t="s">
        <v>46</v>
      </c>
      <c r="T1907" s="12" t="str">
        <f>IF(OR(VOZ_WHATSAPP[[#This Row],[Brinda argumentos coherentes a la objeción]]="No Cumple",VOZ_WHATSAPP[[#This Row],[Despliegue de Beneficios y/o consecuencias]]="No Cumple"),"Sin Negocio","Negocio")</f>
        <v>Negocio</v>
      </c>
      <c r="U1907" s="1" t="s">
        <v>47</v>
      </c>
      <c r="V1907" s="1" t="s">
        <v>46</v>
      </c>
      <c r="W1907" s="1" t="s">
        <v>47</v>
      </c>
      <c r="X1907" s="12" t="str">
        <f>IF(OR(VOZ_WHATSAPP[[#This Row],[Confirma Valor de pago]]="No Cumple",VOZ_WHATSAPP[[#This Row],[Confirma hora de pago]]="No Cumple",VOZ_WHATSAPP[[#This Row],[Confirma medio de pago]]="No Cumple"),"Sin Cierre","Cierre")</f>
        <v>Sin Cierre</v>
      </c>
      <c r="Y1907" s="1" t="s">
        <v>46</v>
      </c>
      <c r="Z1907" s="1" t="s">
        <v>46</v>
      </c>
      <c r="AA1907" s="1" t="s">
        <v>46</v>
      </c>
      <c r="AB1907" s="1" t="s">
        <v>46</v>
      </c>
      <c r="AC1907" s="11" t="str">
        <f>IF(OR(VOZ_WHATSAPP[[#This Row],[La comunicación es asertiva, con respeto y evita maltrato]]="No Cumple",VOZ_WHATSAPP[[#This Row],[Cumple con las normativas legales]]="No Cumple"),"No Cumple","Cumple")</f>
        <v>Cumple</v>
      </c>
      <c r="AD1907" s="1" t="s">
        <v>46</v>
      </c>
      <c r="AE1907" s="1" t="s">
        <v>1834</v>
      </c>
      <c r="AF1907" s="4">
        <v>0.79</v>
      </c>
      <c r="AG1907" s="4">
        <f>IF(AND(VOZ_WHATSAPP[[#This Row],[Estado Cierre]]="Sin Cierre",VOZ_WHATSAPP[[#This Row],[Nota Negocio]]="Sin Negocio"),VOZ_WHATSAPP[[#This Row],[Nota]]-24%,VOZ_WHATSAPP[[#This Row],[Nota]])</f>
        <v>0.79</v>
      </c>
      <c r="AH1907" s="8">
        <f>IF(VOZ_WHATSAPP[[#This Row],[Estado Legal]]="No Cumple",0,IF(VOZ_WHATSAPP[[#This Row],[Realiza lectura de guion Legal]]="No Cumple",VOZ_WHATSAPP[[#This Row],[Nota 2]]-50%,VOZ_WHATSAPP[[#This Row],[Nota 2]]))</f>
        <v>0.79</v>
      </c>
    </row>
    <row r="1908" spans="1:34" x14ac:dyDescent="0.25">
      <c r="A1908" s="2" t="str">
        <f>VOZ_WHATSAPP[[#This Row],[ID Asesor]]&amp;VOZ_WHATSAPP[[#This Row],[Fecha Monitoreo]]</f>
        <v>356945860</v>
      </c>
      <c r="B1908" s="2">
        <v>45860</v>
      </c>
      <c r="C1908" s="1" t="s">
        <v>696</v>
      </c>
      <c r="D1908" s="1">
        <v>3569</v>
      </c>
      <c r="E1908" s="2">
        <v>45860</v>
      </c>
      <c r="F1908" s="3">
        <v>0.36180555555555555</v>
      </c>
      <c r="G1908" s="1" t="s">
        <v>51</v>
      </c>
      <c r="H1908" s="1" t="s">
        <v>44</v>
      </c>
      <c r="I1908" s="1">
        <v>1363</v>
      </c>
      <c r="J1908" s="1">
        <v>3058750171</v>
      </c>
      <c r="K1908" s="1" t="s">
        <v>45</v>
      </c>
      <c r="L1908" s="1" t="s">
        <v>46</v>
      </c>
      <c r="M1908" s="1" t="s">
        <v>46</v>
      </c>
      <c r="N1908" s="1" t="s">
        <v>46</v>
      </c>
      <c r="O1908" s="1" t="s">
        <v>46</v>
      </c>
      <c r="P1908" s="1" t="s">
        <v>46</v>
      </c>
      <c r="Q1908" s="1" t="s">
        <v>46</v>
      </c>
      <c r="R1908" s="1" t="s">
        <v>46</v>
      </c>
      <c r="S1908" s="1" t="s">
        <v>46</v>
      </c>
      <c r="T1908" s="12" t="str">
        <f>IF(OR(VOZ_WHATSAPP[[#This Row],[Brinda argumentos coherentes a la objeción]]="No Cumple",VOZ_WHATSAPP[[#This Row],[Despliegue de Beneficios y/o consecuencias]]="No Cumple"),"Sin Negocio","Negocio")</f>
        <v>Negocio</v>
      </c>
      <c r="U1908" s="1" t="s">
        <v>48</v>
      </c>
      <c r="V1908" s="1" t="s">
        <v>48</v>
      </c>
      <c r="W1908" s="1" t="s">
        <v>48</v>
      </c>
      <c r="X1908" s="12" t="str">
        <f>IF(OR(VOZ_WHATSAPP[[#This Row],[Confirma Valor de pago]]="No Cumple",VOZ_WHATSAPP[[#This Row],[Confirma hora de pago]]="No Cumple",VOZ_WHATSAPP[[#This Row],[Confirma medio de pago]]="No Cumple"),"Sin Cierre","Cierre")</f>
        <v>Cierre</v>
      </c>
      <c r="Y1908" s="1" t="s">
        <v>46</v>
      </c>
      <c r="Z1908" s="1" t="s">
        <v>46</v>
      </c>
      <c r="AA1908" s="1" t="s">
        <v>46</v>
      </c>
      <c r="AB1908" s="1" t="s">
        <v>46</v>
      </c>
      <c r="AC1908" s="11" t="str">
        <f>IF(OR(VOZ_WHATSAPP[[#This Row],[La comunicación es asertiva, con respeto y evita maltrato]]="No Cumple",VOZ_WHATSAPP[[#This Row],[Cumple con las normativas legales]]="No Cumple"),"No Cumple","Cumple")</f>
        <v>Cumple</v>
      </c>
      <c r="AD1908" s="1" t="s">
        <v>46</v>
      </c>
      <c r="AE1908" s="1" t="s">
        <v>915</v>
      </c>
      <c r="AF1908" s="4">
        <v>1</v>
      </c>
      <c r="AG1908" s="4">
        <f>IF(AND(VOZ_WHATSAPP[[#This Row],[Estado Cierre]]="Sin Cierre",VOZ_WHATSAPP[[#This Row],[Nota Negocio]]="Sin Negocio"),VOZ_WHATSAPP[[#This Row],[Nota]]-24%,VOZ_WHATSAPP[[#This Row],[Nota]])</f>
        <v>1</v>
      </c>
      <c r="AH1908" s="8">
        <f>IF(VOZ_WHATSAPP[[#This Row],[Estado Legal]]="No Cumple",0,IF(VOZ_WHATSAPP[[#This Row],[Realiza lectura de guion Legal]]="No Cumple",VOZ_WHATSAPP[[#This Row],[Nota 2]]-50%,VOZ_WHATSAPP[[#This Row],[Nota 2]]))</f>
        <v>1</v>
      </c>
    </row>
    <row r="1909" spans="1:34" x14ac:dyDescent="0.25">
      <c r="A1909" s="2" t="str">
        <f>VOZ_WHATSAPP[[#This Row],[ID Asesor]]&amp;VOZ_WHATSAPP[[#This Row],[Fecha Monitoreo]]</f>
        <v>404245860</v>
      </c>
      <c r="B1909" s="2">
        <v>45860</v>
      </c>
      <c r="C1909" s="1" t="s">
        <v>42</v>
      </c>
      <c r="D1909" s="1">
        <v>4042</v>
      </c>
      <c r="E1909" s="2">
        <v>45860</v>
      </c>
      <c r="F1909" s="3">
        <v>0.36944444444444446</v>
      </c>
      <c r="G1909" s="1" t="s">
        <v>60</v>
      </c>
      <c r="H1909" s="1" t="s">
        <v>44</v>
      </c>
      <c r="I1909" s="1">
        <v>1106</v>
      </c>
      <c r="J1909" s="1">
        <v>3507368394</v>
      </c>
      <c r="K1909" s="1" t="s">
        <v>45</v>
      </c>
      <c r="L1909" s="1" t="s">
        <v>46</v>
      </c>
      <c r="M1909" s="1" t="s">
        <v>46</v>
      </c>
      <c r="N1909" s="1" t="s">
        <v>46</v>
      </c>
      <c r="O1909" s="1" t="s">
        <v>46</v>
      </c>
      <c r="P1909" s="1" t="s">
        <v>46</v>
      </c>
      <c r="Q1909" s="1" t="s">
        <v>46</v>
      </c>
      <c r="R1909" s="1" t="s">
        <v>46</v>
      </c>
      <c r="S1909" s="1" t="s">
        <v>46</v>
      </c>
      <c r="T1909" s="12" t="str">
        <f>IF(OR(VOZ_WHATSAPP[[#This Row],[Brinda argumentos coherentes a la objeción]]="No Cumple",VOZ_WHATSAPP[[#This Row],[Despliegue de Beneficios y/o consecuencias]]="No Cumple"),"Sin Negocio","Negocio")</f>
        <v>Negocio</v>
      </c>
      <c r="U1909" s="1" t="s">
        <v>46</v>
      </c>
      <c r="V1909" s="1" t="s">
        <v>46</v>
      </c>
      <c r="W1909" s="1" t="s">
        <v>46</v>
      </c>
      <c r="X1909" s="12" t="str">
        <f>IF(OR(VOZ_WHATSAPP[[#This Row],[Confirma Valor de pago]]="No Cumple",VOZ_WHATSAPP[[#This Row],[Confirma hora de pago]]="No Cumple",VOZ_WHATSAPP[[#This Row],[Confirma medio de pago]]="No Cumple"),"Sin Cierre","Cierre")</f>
        <v>Cierre</v>
      </c>
      <c r="Y1909" s="1" t="s">
        <v>46</v>
      </c>
      <c r="Z1909" s="1" t="s">
        <v>46</v>
      </c>
      <c r="AA1909" s="1" t="s">
        <v>46</v>
      </c>
      <c r="AB1909" s="1" t="s">
        <v>46</v>
      </c>
      <c r="AC1909" s="11" t="str">
        <f>IF(OR(VOZ_WHATSAPP[[#This Row],[La comunicación es asertiva, con respeto y evita maltrato]]="No Cumple",VOZ_WHATSAPP[[#This Row],[Cumple con las normativas legales]]="No Cumple"),"No Cumple","Cumple")</f>
        <v>Cumple</v>
      </c>
      <c r="AD1909" s="1" t="s">
        <v>46</v>
      </c>
      <c r="AE1909" s="1" t="s">
        <v>55</v>
      </c>
      <c r="AF1909" s="4">
        <v>1</v>
      </c>
      <c r="AG1909" s="4">
        <f>IF(AND(VOZ_WHATSAPP[[#This Row],[Estado Cierre]]="Sin Cierre",VOZ_WHATSAPP[[#This Row],[Nota Negocio]]="Sin Negocio"),VOZ_WHATSAPP[[#This Row],[Nota]]-24%,VOZ_WHATSAPP[[#This Row],[Nota]])</f>
        <v>1</v>
      </c>
      <c r="AH1909" s="8">
        <f>IF(VOZ_WHATSAPP[[#This Row],[Estado Legal]]="No Cumple",0,IF(VOZ_WHATSAPP[[#This Row],[Realiza lectura de guion Legal]]="No Cumple",VOZ_WHATSAPP[[#This Row],[Nota 2]]-50%,VOZ_WHATSAPP[[#This Row],[Nota 2]]))</f>
        <v>1</v>
      </c>
    </row>
    <row r="1910" spans="1:34" x14ac:dyDescent="0.25">
      <c r="A1910" s="2" t="str">
        <f>VOZ_WHATSAPP[[#This Row],[ID Asesor]]&amp;VOZ_WHATSAPP[[#This Row],[Fecha Monitoreo]]</f>
        <v>366645860</v>
      </c>
      <c r="B1910" s="2">
        <v>45860</v>
      </c>
      <c r="C1910" s="1" t="s">
        <v>50</v>
      </c>
      <c r="D1910" s="1">
        <v>3666</v>
      </c>
      <c r="E1910" s="2">
        <v>45860</v>
      </c>
      <c r="F1910" s="3">
        <v>0.375</v>
      </c>
      <c r="G1910" s="1" t="s">
        <v>51</v>
      </c>
      <c r="H1910" s="1" t="s">
        <v>44</v>
      </c>
      <c r="I1910" s="1">
        <v>1297</v>
      </c>
      <c r="J1910" s="1">
        <v>3126893381</v>
      </c>
      <c r="K1910" s="1" t="s">
        <v>45</v>
      </c>
      <c r="L1910" s="1" t="s">
        <v>47</v>
      </c>
      <c r="M1910" s="1" t="s">
        <v>48</v>
      </c>
      <c r="N1910" s="1" t="s">
        <v>46</v>
      </c>
      <c r="O1910" s="1" t="s">
        <v>54</v>
      </c>
      <c r="P1910" s="1" t="s">
        <v>46</v>
      </c>
      <c r="Q1910" s="1" t="s">
        <v>46</v>
      </c>
      <c r="R1910" s="1" t="s">
        <v>47</v>
      </c>
      <c r="S1910" s="1" t="s">
        <v>46</v>
      </c>
      <c r="T1910" s="12" t="str">
        <f>IF(OR(VOZ_WHATSAPP[[#This Row],[Brinda argumentos coherentes a la objeción]]="No Cumple",VOZ_WHATSAPP[[#This Row],[Despliegue de Beneficios y/o consecuencias]]="No Cumple"),"Sin Negocio","Negocio")</f>
        <v>Sin Negocio</v>
      </c>
      <c r="U1910" s="1" t="s">
        <v>48</v>
      </c>
      <c r="V1910" s="1" t="s">
        <v>48</v>
      </c>
      <c r="W1910" s="1" t="s">
        <v>48</v>
      </c>
      <c r="X1910" s="12" t="str">
        <f>IF(OR(VOZ_WHATSAPP[[#This Row],[Confirma Valor de pago]]="No Cumple",VOZ_WHATSAPP[[#This Row],[Confirma hora de pago]]="No Cumple",VOZ_WHATSAPP[[#This Row],[Confirma medio de pago]]="No Cumple"),"Sin Cierre","Cierre")</f>
        <v>Cierre</v>
      </c>
      <c r="Y1910" s="1" t="s">
        <v>48</v>
      </c>
      <c r="Z1910" s="1" t="s">
        <v>46</v>
      </c>
      <c r="AA1910" s="1" t="s">
        <v>46</v>
      </c>
      <c r="AB1910" s="1" t="s">
        <v>54</v>
      </c>
      <c r="AC1910" s="11" t="str">
        <f>IF(OR(VOZ_WHATSAPP[[#This Row],[La comunicación es asertiva, con respeto y evita maltrato]]="No Cumple",VOZ_WHATSAPP[[#This Row],[Cumple con las normativas legales]]="No Cumple"),"No Cumple","Cumple")</f>
        <v>No Cumple</v>
      </c>
      <c r="AD1910" s="1" t="s">
        <v>48</v>
      </c>
      <c r="AE1910" s="1" t="s">
        <v>1835</v>
      </c>
      <c r="AF1910" s="4">
        <v>0.81</v>
      </c>
      <c r="AG1910" s="4">
        <f>IF(AND(VOZ_WHATSAPP[[#This Row],[Estado Cierre]]="Sin Cierre",VOZ_WHATSAPP[[#This Row],[Nota Negocio]]="Sin Negocio"),VOZ_WHATSAPP[[#This Row],[Nota]]-24%,VOZ_WHATSAPP[[#This Row],[Nota]])</f>
        <v>0.81</v>
      </c>
      <c r="AH1910" s="8">
        <f>IF(VOZ_WHATSAPP[[#This Row],[Estado Legal]]="No Cumple",0,IF(VOZ_WHATSAPP[[#This Row],[Realiza lectura de guion Legal]]="No Cumple",VOZ_WHATSAPP[[#This Row],[Nota 2]]-50%,VOZ_WHATSAPP[[#This Row],[Nota 2]]))</f>
        <v>0</v>
      </c>
    </row>
    <row r="1911" spans="1:34" x14ac:dyDescent="0.25">
      <c r="A1911" s="2" t="str">
        <f>VOZ_WHATSAPP[[#This Row],[ID Asesor]]&amp;VOZ_WHATSAPP[[#This Row],[Fecha Monitoreo]]</f>
        <v>317045860</v>
      </c>
      <c r="B1911" s="2">
        <v>45860</v>
      </c>
      <c r="C1911" s="1" t="s">
        <v>696</v>
      </c>
      <c r="D1911" s="1">
        <v>3170</v>
      </c>
      <c r="E1911" s="2">
        <v>45860</v>
      </c>
      <c r="F1911" s="3">
        <v>0.38194444444444442</v>
      </c>
      <c r="G1911" s="1" t="s">
        <v>60</v>
      </c>
      <c r="H1911" s="1" t="s">
        <v>44</v>
      </c>
      <c r="I1911" s="1">
        <v>1217</v>
      </c>
      <c r="J1911" s="1">
        <v>3122308626</v>
      </c>
      <c r="K1911" s="1" t="s">
        <v>45</v>
      </c>
      <c r="L1911" s="1" t="s">
        <v>46</v>
      </c>
      <c r="M1911" s="1" t="s">
        <v>46</v>
      </c>
      <c r="N1911" s="1" t="s">
        <v>46</v>
      </c>
      <c r="O1911" s="1" t="s">
        <v>46</v>
      </c>
      <c r="P1911" s="1" t="s">
        <v>46</v>
      </c>
      <c r="Q1911" s="1" t="s">
        <v>46</v>
      </c>
      <c r="R1911" s="1" t="s">
        <v>46</v>
      </c>
      <c r="S1911" s="1" t="s">
        <v>46</v>
      </c>
      <c r="T1911" s="12" t="str">
        <f>IF(OR(VOZ_WHATSAPP[[#This Row],[Brinda argumentos coherentes a la objeción]]="No Cumple",VOZ_WHATSAPP[[#This Row],[Despliegue de Beneficios y/o consecuencias]]="No Cumple"),"Sin Negocio","Negocio")</f>
        <v>Negocio</v>
      </c>
      <c r="U1911" s="1" t="s">
        <v>46</v>
      </c>
      <c r="V1911" s="1" t="s">
        <v>46</v>
      </c>
      <c r="W1911" s="1" t="s">
        <v>46</v>
      </c>
      <c r="X1911" s="12" t="str">
        <f>IF(OR(VOZ_WHATSAPP[[#This Row],[Confirma Valor de pago]]="No Cumple",VOZ_WHATSAPP[[#This Row],[Confirma hora de pago]]="No Cumple",VOZ_WHATSAPP[[#This Row],[Confirma medio de pago]]="No Cumple"),"Sin Cierre","Cierre")</f>
        <v>Cierre</v>
      </c>
      <c r="Y1911" s="1" t="s">
        <v>46</v>
      </c>
      <c r="Z1911" s="1" t="s">
        <v>46</v>
      </c>
      <c r="AA1911" s="1" t="s">
        <v>46</v>
      </c>
      <c r="AB1911" s="1" t="s">
        <v>46</v>
      </c>
      <c r="AC1911" s="11" t="str">
        <f>IF(OR(VOZ_WHATSAPP[[#This Row],[La comunicación es asertiva, con respeto y evita maltrato]]="No Cumple",VOZ_WHATSAPP[[#This Row],[Cumple con las normativas legales]]="No Cumple"),"No Cumple","Cumple")</f>
        <v>Cumple</v>
      </c>
      <c r="AD1911" s="1" t="s">
        <v>46</v>
      </c>
      <c r="AE1911" s="1" t="s">
        <v>915</v>
      </c>
      <c r="AF1911" s="4">
        <v>1</v>
      </c>
      <c r="AG1911" s="4">
        <f>IF(AND(VOZ_WHATSAPP[[#This Row],[Estado Cierre]]="Sin Cierre",VOZ_WHATSAPP[[#This Row],[Nota Negocio]]="Sin Negocio"),VOZ_WHATSAPP[[#This Row],[Nota]]-24%,VOZ_WHATSAPP[[#This Row],[Nota]])</f>
        <v>1</v>
      </c>
      <c r="AH1911" s="8">
        <f>IF(VOZ_WHATSAPP[[#This Row],[Estado Legal]]="No Cumple",0,IF(VOZ_WHATSAPP[[#This Row],[Realiza lectura de guion Legal]]="No Cumple",VOZ_WHATSAPP[[#This Row],[Nota 2]]-50%,VOZ_WHATSAPP[[#This Row],[Nota 2]]))</f>
        <v>1</v>
      </c>
    </row>
    <row r="1912" spans="1:34" x14ac:dyDescent="0.25">
      <c r="A1912" s="2" t="str">
        <f>VOZ_WHATSAPP[[#This Row],[ID Asesor]]&amp;VOZ_WHATSAPP[[#This Row],[Fecha Monitoreo]]</f>
        <v>398645860</v>
      </c>
      <c r="B1912" s="2">
        <v>45860</v>
      </c>
      <c r="C1912" s="1" t="s">
        <v>696</v>
      </c>
      <c r="D1912" s="1">
        <v>3986</v>
      </c>
      <c r="E1912" s="2">
        <v>45860</v>
      </c>
      <c r="F1912" s="3">
        <v>0.38055555555555554</v>
      </c>
      <c r="G1912" s="1" t="s">
        <v>51</v>
      </c>
      <c r="H1912" s="1" t="s">
        <v>44</v>
      </c>
      <c r="I1912" s="1">
        <v>1294</v>
      </c>
      <c r="J1912" s="1">
        <v>3169964886</v>
      </c>
      <c r="K1912" s="1" t="s">
        <v>45</v>
      </c>
      <c r="L1912" s="1" t="s">
        <v>46</v>
      </c>
      <c r="M1912" s="1" t="s">
        <v>48</v>
      </c>
      <c r="N1912" s="1" t="s">
        <v>46</v>
      </c>
      <c r="O1912" s="1" t="s">
        <v>46</v>
      </c>
      <c r="P1912" s="1" t="s">
        <v>46</v>
      </c>
      <c r="Q1912" s="1" t="s">
        <v>46</v>
      </c>
      <c r="R1912" s="1" t="s">
        <v>46</v>
      </c>
      <c r="S1912" s="1" t="s">
        <v>46</v>
      </c>
      <c r="T1912" s="12" t="str">
        <f>IF(OR(VOZ_WHATSAPP[[#This Row],[Brinda argumentos coherentes a la objeción]]="No Cumple",VOZ_WHATSAPP[[#This Row],[Despliegue de Beneficios y/o consecuencias]]="No Cumple"),"Sin Negocio","Negocio")</f>
        <v>Negocio</v>
      </c>
      <c r="U1912" s="1" t="s">
        <v>48</v>
      </c>
      <c r="V1912" s="1" t="s">
        <v>48</v>
      </c>
      <c r="W1912" s="1" t="s">
        <v>48</v>
      </c>
      <c r="X1912" s="12" t="str">
        <f>IF(OR(VOZ_WHATSAPP[[#This Row],[Confirma Valor de pago]]="No Cumple",VOZ_WHATSAPP[[#This Row],[Confirma hora de pago]]="No Cumple",VOZ_WHATSAPP[[#This Row],[Confirma medio de pago]]="No Cumple"),"Sin Cierre","Cierre")</f>
        <v>Cierre</v>
      </c>
      <c r="Y1912" s="1" t="s">
        <v>48</v>
      </c>
      <c r="Z1912" s="1" t="s">
        <v>46</v>
      </c>
      <c r="AA1912" s="1" t="s">
        <v>46</v>
      </c>
      <c r="AB1912" s="1" t="s">
        <v>46</v>
      </c>
      <c r="AC1912" s="11" t="str">
        <f>IF(OR(VOZ_WHATSAPP[[#This Row],[La comunicación es asertiva, con respeto y evita maltrato]]="No Cumple",VOZ_WHATSAPP[[#This Row],[Cumple con las normativas legales]]="No Cumple"),"No Cumple","Cumple")</f>
        <v>Cumple</v>
      </c>
      <c r="AD1912" s="1" t="s">
        <v>48</v>
      </c>
      <c r="AE1912" s="1" t="s">
        <v>915</v>
      </c>
      <c r="AF1912" s="4">
        <v>1</v>
      </c>
      <c r="AG1912" s="4">
        <f>IF(AND(VOZ_WHATSAPP[[#This Row],[Estado Cierre]]="Sin Cierre",VOZ_WHATSAPP[[#This Row],[Nota Negocio]]="Sin Negocio"),VOZ_WHATSAPP[[#This Row],[Nota]]-24%,VOZ_WHATSAPP[[#This Row],[Nota]])</f>
        <v>1</v>
      </c>
      <c r="AH1912" s="8">
        <f>IF(VOZ_WHATSAPP[[#This Row],[Estado Legal]]="No Cumple",0,IF(VOZ_WHATSAPP[[#This Row],[Realiza lectura de guion Legal]]="No Cumple",VOZ_WHATSAPP[[#This Row],[Nota 2]]-50%,VOZ_WHATSAPP[[#This Row],[Nota 2]]))</f>
        <v>1</v>
      </c>
    </row>
    <row r="1913" spans="1:34" x14ac:dyDescent="0.25">
      <c r="A1913" s="2" t="str">
        <f>VOZ_WHATSAPP[[#This Row],[ID Asesor]]&amp;VOZ_WHATSAPP[[#This Row],[Fecha Monitoreo]]</f>
        <v>383145860</v>
      </c>
      <c r="B1913" s="2">
        <v>45860</v>
      </c>
      <c r="C1913" s="1" t="s">
        <v>126</v>
      </c>
      <c r="D1913" s="1">
        <v>3831</v>
      </c>
      <c r="E1913" s="2">
        <v>45860</v>
      </c>
      <c r="F1913" s="3">
        <v>0.35902777777777778</v>
      </c>
      <c r="G1913" s="1" t="s">
        <v>51</v>
      </c>
      <c r="H1913" s="1" t="s">
        <v>44</v>
      </c>
      <c r="I1913" s="1">
        <v>431</v>
      </c>
      <c r="J1913" s="1">
        <v>3144175787</v>
      </c>
      <c r="K1913" s="1" t="s">
        <v>45</v>
      </c>
      <c r="L1913" s="1" t="s">
        <v>46</v>
      </c>
      <c r="M1913" s="1" t="s">
        <v>46</v>
      </c>
      <c r="N1913" s="1" t="s">
        <v>46</v>
      </c>
      <c r="O1913" s="1" t="s">
        <v>46</v>
      </c>
      <c r="P1913" s="1" t="s">
        <v>46</v>
      </c>
      <c r="Q1913" s="1" t="s">
        <v>46</v>
      </c>
      <c r="R1913" s="1" t="s">
        <v>46</v>
      </c>
      <c r="S1913" s="1" t="s">
        <v>46</v>
      </c>
      <c r="T1913" s="12" t="str">
        <f>IF(OR(VOZ_WHATSAPP[[#This Row],[Brinda argumentos coherentes a la objeción]]="No Cumple",VOZ_WHATSAPP[[#This Row],[Despliegue de Beneficios y/o consecuencias]]="No Cumple"),"Sin Negocio","Negocio")</f>
        <v>Negocio</v>
      </c>
      <c r="U1913" s="1" t="s">
        <v>46</v>
      </c>
      <c r="V1913" s="1" t="s">
        <v>46</v>
      </c>
      <c r="W1913" s="1" t="s">
        <v>46</v>
      </c>
      <c r="X1913" s="12" t="str">
        <f>IF(OR(VOZ_WHATSAPP[[#This Row],[Confirma Valor de pago]]="No Cumple",VOZ_WHATSAPP[[#This Row],[Confirma hora de pago]]="No Cumple",VOZ_WHATSAPP[[#This Row],[Confirma medio de pago]]="No Cumple"),"Sin Cierre","Cierre")</f>
        <v>Cierre</v>
      </c>
      <c r="Y1913" s="1" t="s">
        <v>46</v>
      </c>
      <c r="Z1913" s="1" t="s">
        <v>46</v>
      </c>
      <c r="AA1913" s="1" t="s">
        <v>46</v>
      </c>
      <c r="AB1913" s="1" t="s">
        <v>46</v>
      </c>
      <c r="AC1913" s="11" t="str">
        <f>IF(OR(VOZ_WHATSAPP[[#This Row],[La comunicación es asertiva, con respeto y evita maltrato]]="No Cumple",VOZ_WHATSAPP[[#This Row],[Cumple con las normativas legales]]="No Cumple"),"No Cumple","Cumple")</f>
        <v>Cumple</v>
      </c>
      <c r="AD1913" s="1" t="s">
        <v>46</v>
      </c>
      <c r="AE1913" s="1" t="s">
        <v>133</v>
      </c>
      <c r="AF1913" s="4">
        <v>1</v>
      </c>
      <c r="AG1913" s="4">
        <f>IF(AND(VOZ_WHATSAPP[[#This Row],[Estado Cierre]]="Sin Cierre",VOZ_WHATSAPP[[#This Row],[Nota Negocio]]="Sin Negocio"),VOZ_WHATSAPP[[#This Row],[Nota]]-24%,VOZ_WHATSAPP[[#This Row],[Nota]])</f>
        <v>1</v>
      </c>
      <c r="AH1913" s="8">
        <f>IF(VOZ_WHATSAPP[[#This Row],[Estado Legal]]="No Cumple",0,IF(VOZ_WHATSAPP[[#This Row],[Realiza lectura de guion Legal]]="No Cumple",VOZ_WHATSAPP[[#This Row],[Nota 2]]-50%,VOZ_WHATSAPP[[#This Row],[Nota 2]]))</f>
        <v>1</v>
      </c>
    </row>
    <row r="1914" spans="1:34" x14ac:dyDescent="0.25">
      <c r="A1914" s="2" t="str">
        <f>VOZ_WHATSAPP[[#This Row],[ID Asesor]]&amp;VOZ_WHATSAPP[[#This Row],[Fecha Monitoreo]]</f>
        <v>270145860</v>
      </c>
      <c r="B1914" s="2">
        <v>45860</v>
      </c>
      <c r="C1914" s="1" t="s">
        <v>696</v>
      </c>
      <c r="D1914" s="1">
        <v>2701</v>
      </c>
      <c r="E1914" s="2">
        <v>45860</v>
      </c>
      <c r="F1914" s="3">
        <v>0.39097222222222222</v>
      </c>
      <c r="G1914" s="1" t="s">
        <v>60</v>
      </c>
      <c r="H1914" s="1" t="s">
        <v>44</v>
      </c>
      <c r="I1914" s="1">
        <v>1404</v>
      </c>
      <c r="J1914" s="1">
        <v>3172802852</v>
      </c>
      <c r="K1914" s="1" t="s">
        <v>45</v>
      </c>
      <c r="L1914" s="1" t="s">
        <v>47</v>
      </c>
      <c r="M1914" s="1" t="s">
        <v>46</v>
      </c>
      <c r="N1914" s="1" t="s">
        <v>46</v>
      </c>
      <c r="O1914" s="1" t="s">
        <v>46</v>
      </c>
      <c r="P1914" s="1" t="s">
        <v>46</v>
      </c>
      <c r="Q1914" s="1" t="s">
        <v>46</v>
      </c>
      <c r="R1914" s="1" t="s">
        <v>46</v>
      </c>
      <c r="S1914" s="1" t="s">
        <v>46</v>
      </c>
      <c r="T1914" s="12" t="str">
        <f>IF(OR(VOZ_WHATSAPP[[#This Row],[Brinda argumentos coherentes a la objeción]]="No Cumple",VOZ_WHATSAPP[[#This Row],[Despliegue de Beneficios y/o consecuencias]]="No Cumple"),"Sin Negocio","Negocio")</f>
        <v>Negocio</v>
      </c>
      <c r="U1914" s="1" t="s">
        <v>46</v>
      </c>
      <c r="V1914" s="1" t="s">
        <v>46</v>
      </c>
      <c r="W1914" s="1" t="s">
        <v>46</v>
      </c>
      <c r="X1914" s="12" t="str">
        <f>IF(OR(VOZ_WHATSAPP[[#This Row],[Confirma Valor de pago]]="No Cumple",VOZ_WHATSAPP[[#This Row],[Confirma hora de pago]]="No Cumple",VOZ_WHATSAPP[[#This Row],[Confirma medio de pago]]="No Cumple"),"Sin Cierre","Cierre")</f>
        <v>Cierre</v>
      </c>
      <c r="Y1914" s="1" t="s">
        <v>46</v>
      </c>
      <c r="Z1914" s="1" t="s">
        <v>46</v>
      </c>
      <c r="AA1914" s="1" t="s">
        <v>46</v>
      </c>
      <c r="AB1914" s="1" t="s">
        <v>46</v>
      </c>
      <c r="AC1914" s="11" t="str">
        <f>IF(OR(VOZ_WHATSAPP[[#This Row],[La comunicación es asertiva, con respeto y evita maltrato]]="No Cumple",VOZ_WHATSAPP[[#This Row],[Cumple con las normativas legales]]="No Cumple"),"No Cumple","Cumple")</f>
        <v>Cumple</v>
      </c>
      <c r="AD1914" s="1" t="s">
        <v>46</v>
      </c>
      <c r="AE1914" s="1" t="s">
        <v>915</v>
      </c>
      <c r="AF1914" s="4">
        <v>0.96</v>
      </c>
      <c r="AG1914" s="4">
        <f>IF(AND(VOZ_WHATSAPP[[#This Row],[Estado Cierre]]="Sin Cierre",VOZ_WHATSAPP[[#This Row],[Nota Negocio]]="Sin Negocio"),VOZ_WHATSAPP[[#This Row],[Nota]]-24%,VOZ_WHATSAPP[[#This Row],[Nota]])</f>
        <v>0.96</v>
      </c>
      <c r="AH1914" s="8">
        <f>IF(VOZ_WHATSAPP[[#This Row],[Estado Legal]]="No Cumple",0,IF(VOZ_WHATSAPP[[#This Row],[Realiza lectura de guion Legal]]="No Cumple",VOZ_WHATSAPP[[#This Row],[Nota 2]]-50%,VOZ_WHATSAPP[[#This Row],[Nota 2]]))</f>
        <v>0.96</v>
      </c>
    </row>
    <row r="1915" spans="1:34" x14ac:dyDescent="0.25">
      <c r="A1915" s="2" t="str">
        <f>VOZ_WHATSAPP[[#This Row],[ID Asesor]]&amp;VOZ_WHATSAPP[[#This Row],[Fecha Monitoreo]]</f>
        <v>366545860</v>
      </c>
      <c r="B1915" s="2">
        <v>45860</v>
      </c>
      <c r="C1915" s="1" t="s">
        <v>42</v>
      </c>
      <c r="D1915" s="1">
        <v>3665</v>
      </c>
      <c r="E1915" s="2">
        <v>45860</v>
      </c>
      <c r="F1915" s="3">
        <v>0.42569444444444443</v>
      </c>
      <c r="G1915" s="1" t="s">
        <v>60</v>
      </c>
      <c r="H1915" s="1" t="s">
        <v>44</v>
      </c>
      <c r="I1915" s="1">
        <v>1111</v>
      </c>
      <c r="J1915" s="1">
        <v>3023205503</v>
      </c>
      <c r="K1915" s="1" t="s">
        <v>45</v>
      </c>
      <c r="L1915" s="1" t="s">
        <v>46</v>
      </c>
      <c r="M1915" s="1" t="s">
        <v>46</v>
      </c>
      <c r="N1915" s="1" t="s">
        <v>46</v>
      </c>
      <c r="O1915" s="1" t="s">
        <v>54</v>
      </c>
      <c r="P1915" s="1" t="s">
        <v>54</v>
      </c>
      <c r="Q1915" s="1" t="s">
        <v>46</v>
      </c>
      <c r="R1915" s="1" t="s">
        <v>47</v>
      </c>
      <c r="S1915" s="1" t="s">
        <v>47</v>
      </c>
      <c r="T1915" s="12" t="str">
        <f>IF(OR(VOZ_WHATSAPP[[#This Row],[Brinda argumentos coherentes a la objeción]]="No Cumple",VOZ_WHATSAPP[[#This Row],[Despliegue de Beneficios y/o consecuencias]]="No Cumple"),"Sin Negocio","Negocio")</f>
        <v>Sin Negocio</v>
      </c>
      <c r="U1915" s="1" t="s">
        <v>47</v>
      </c>
      <c r="V1915" s="1" t="s">
        <v>47</v>
      </c>
      <c r="W1915" s="1" t="s">
        <v>47</v>
      </c>
      <c r="X1915" s="12" t="str">
        <f>IF(OR(VOZ_WHATSAPP[[#This Row],[Confirma Valor de pago]]="No Cumple",VOZ_WHATSAPP[[#This Row],[Confirma hora de pago]]="No Cumple",VOZ_WHATSAPP[[#This Row],[Confirma medio de pago]]="No Cumple"),"Sin Cierre","Cierre")</f>
        <v>Sin Cierre</v>
      </c>
      <c r="Y1915" s="1" t="s">
        <v>46</v>
      </c>
      <c r="Z1915" s="1" t="s">
        <v>54</v>
      </c>
      <c r="AA1915" s="1" t="s">
        <v>46</v>
      </c>
      <c r="AB1915" s="1" t="s">
        <v>46</v>
      </c>
      <c r="AC1915" s="11" t="str">
        <f>IF(OR(VOZ_WHATSAPP[[#This Row],[La comunicación es asertiva, con respeto y evita maltrato]]="No Cumple",VOZ_WHATSAPP[[#This Row],[Cumple con las normativas legales]]="No Cumple"),"No Cumple","Cumple")</f>
        <v>Cumple</v>
      </c>
      <c r="AD1915" s="1" t="s">
        <v>46</v>
      </c>
      <c r="AE1915" s="1" t="s">
        <v>1836</v>
      </c>
      <c r="AF1915" s="4">
        <v>0.31</v>
      </c>
      <c r="AG1915" s="4">
        <f>IF(AND(VOZ_WHATSAPP[[#This Row],[Estado Cierre]]="Sin Cierre",VOZ_WHATSAPP[[#This Row],[Nota Negocio]]="Sin Negocio"),VOZ_WHATSAPP[[#This Row],[Nota]]-24%,VOZ_WHATSAPP[[#This Row],[Nota]])</f>
        <v>7.0000000000000007E-2</v>
      </c>
      <c r="AH1915" s="8">
        <f>IF(VOZ_WHATSAPP[[#This Row],[Estado Legal]]="No Cumple",0,IF(VOZ_WHATSAPP[[#This Row],[Realiza lectura de guion Legal]]="No Cumple",VOZ_WHATSAPP[[#This Row],[Nota 2]]-50%,VOZ_WHATSAPP[[#This Row],[Nota 2]]))</f>
        <v>7.0000000000000007E-2</v>
      </c>
    </row>
    <row r="1916" spans="1:34" x14ac:dyDescent="0.25">
      <c r="A1916" s="2" t="str">
        <f>VOZ_WHATSAPP[[#This Row],[ID Asesor]]&amp;VOZ_WHATSAPP[[#This Row],[Fecha Monitoreo]]</f>
        <v>271745860</v>
      </c>
      <c r="B1916" s="2">
        <v>45860</v>
      </c>
      <c r="C1916" s="1" t="s">
        <v>50</v>
      </c>
      <c r="D1916" s="1">
        <v>2717</v>
      </c>
      <c r="E1916" s="2">
        <v>45860</v>
      </c>
      <c r="F1916" s="3">
        <v>0.40486111111111112</v>
      </c>
      <c r="G1916" s="1" t="s">
        <v>60</v>
      </c>
      <c r="H1916" s="1" t="s">
        <v>44</v>
      </c>
      <c r="I1916" s="1">
        <v>1165</v>
      </c>
      <c r="J1916" s="1">
        <v>3143229761</v>
      </c>
      <c r="K1916" s="1" t="s">
        <v>45</v>
      </c>
      <c r="L1916" s="1" t="s">
        <v>46</v>
      </c>
      <c r="M1916" s="1" t="s">
        <v>46</v>
      </c>
      <c r="N1916" s="1" t="s">
        <v>46</v>
      </c>
      <c r="O1916" s="1" t="s">
        <v>46</v>
      </c>
      <c r="P1916" s="1" t="s">
        <v>46</v>
      </c>
      <c r="Q1916" s="1" t="s">
        <v>46</v>
      </c>
      <c r="R1916" s="1" t="s">
        <v>48</v>
      </c>
      <c r="S1916" s="1" t="s">
        <v>46</v>
      </c>
      <c r="T1916" s="12" t="str">
        <f>IF(OR(VOZ_WHATSAPP[[#This Row],[Brinda argumentos coherentes a la objeción]]="No Cumple",VOZ_WHATSAPP[[#This Row],[Despliegue de Beneficios y/o consecuencias]]="No Cumple"),"Sin Negocio","Negocio")</f>
        <v>Negocio</v>
      </c>
      <c r="U1916" s="1" t="s">
        <v>46</v>
      </c>
      <c r="V1916" s="1" t="s">
        <v>46</v>
      </c>
      <c r="W1916" s="1" t="s">
        <v>46</v>
      </c>
      <c r="X1916" s="12" t="str">
        <f>IF(OR(VOZ_WHATSAPP[[#This Row],[Confirma Valor de pago]]="No Cumple",VOZ_WHATSAPP[[#This Row],[Confirma hora de pago]]="No Cumple",VOZ_WHATSAPP[[#This Row],[Confirma medio de pago]]="No Cumple"),"Sin Cierre","Cierre")</f>
        <v>Cierre</v>
      </c>
      <c r="Y1916" s="1" t="s">
        <v>46</v>
      </c>
      <c r="Z1916" s="1" t="s">
        <v>46</v>
      </c>
      <c r="AA1916" s="1" t="s">
        <v>46</v>
      </c>
      <c r="AB1916" s="1" t="s">
        <v>46</v>
      </c>
      <c r="AC1916" s="11" t="str">
        <f>IF(OR(VOZ_WHATSAPP[[#This Row],[La comunicación es asertiva, con respeto y evita maltrato]]="No Cumple",VOZ_WHATSAPP[[#This Row],[Cumple con las normativas legales]]="No Cumple"),"No Cumple","Cumple")</f>
        <v>Cumple</v>
      </c>
      <c r="AD1916" s="1" t="s">
        <v>46</v>
      </c>
      <c r="AE1916" s="1" t="s">
        <v>53</v>
      </c>
      <c r="AF1916" s="4">
        <v>1</v>
      </c>
      <c r="AG1916" s="4">
        <f>IF(AND(VOZ_WHATSAPP[[#This Row],[Estado Cierre]]="Sin Cierre",VOZ_WHATSAPP[[#This Row],[Nota Negocio]]="Sin Negocio"),VOZ_WHATSAPP[[#This Row],[Nota]]-24%,VOZ_WHATSAPP[[#This Row],[Nota]])</f>
        <v>1</v>
      </c>
      <c r="AH1916" s="8">
        <f>IF(VOZ_WHATSAPP[[#This Row],[Estado Legal]]="No Cumple",0,IF(VOZ_WHATSAPP[[#This Row],[Realiza lectura de guion Legal]]="No Cumple",VOZ_WHATSAPP[[#This Row],[Nota 2]]-50%,VOZ_WHATSAPP[[#This Row],[Nota 2]]))</f>
        <v>1</v>
      </c>
    </row>
    <row r="1917" spans="1:34" x14ac:dyDescent="0.25">
      <c r="A1917" s="2" t="str">
        <f>VOZ_WHATSAPP[[#This Row],[ID Asesor]]&amp;VOZ_WHATSAPP[[#This Row],[Fecha Monitoreo]]</f>
        <v>401945860</v>
      </c>
      <c r="B1917" s="2">
        <v>45860</v>
      </c>
      <c r="C1917" s="1" t="s">
        <v>56</v>
      </c>
      <c r="D1917" s="1">
        <v>4019</v>
      </c>
      <c r="E1917" s="2">
        <v>45860</v>
      </c>
      <c r="F1917" s="3">
        <v>0.35625000000000001</v>
      </c>
      <c r="G1917" s="1" t="s">
        <v>58</v>
      </c>
      <c r="H1917" s="1" t="s">
        <v>44</v>
      </c>
      <c r="I1917" s="1">
        <v>609</v>
      </c>
      <c r="J1917" s="1">
        <v>3022239717</v>
      </c>
      <c r="K1917" s="1" t="s">
        <v>45</v>
      </c>
      <c r="L1917" s="1" t="s">
        <v>46</v>
      </c>
      <c r="M1917" s="1" t="s">
        <v>47</v>
      </c>
      <c r="N1917" s="1" t="s">
        <v>46</v>
      </c>
      <c r="O1917" s="1" t="s">
        <v>54</v>
      </c>
      <c r="P1917" s="1" t="s">
        <v>54</v>
      </c>
      <c r="Q1917" s="1" t="s">
        <v>48</v>
      </c>
      <c r="R1917" s="1" t="s">
        <v>48</v>
      </c>
      <c r="S1917" s="1" t="s">
        <v>48</v>
      </c>
      <c r="T1917" s="12" t="str">
        <f>IF(OR(VOZ_WHATSAPP[[#This Row],[Brinda argumentos coherentes a la objeción]]="No Cumple",VOZ_WHATSAPP[[#This Row],[Despliegue de Beneficios y/o consecuencias]]="No Cumple"),"Sin Negocio","Negocio")</f>
        <v>Negocio</v>
      </c>
      <c r="U1917" s="1" t="s">
        <v>48</v>
      </c>
      <c r="V1917" s="1" t="s">
        <v>48</v>
      </c>
      <c r="W1917" s="1" t="s">
        <v>48</v>
      </c>
      <c r="X1917" s="12" t="str">
        <f>IF(OR(VOZ_WHATSAPP[[#This Row],[Confirma Valor de pago]]="No Cumple",VOZ_WHATSAPP[[#This Row],[Confirma hora de pago]]="No Cumple",VOZ_WHATSAPP[[#This Row],[Confirma medio de pago]]="No Cumple"),"Sin Cierre","Cierre")</f>
        <v>Cierre</v>
      </c>
      <c r="Y1917" s="1" t="s">
        <v>46</v>
      </c>
      <c r="Z1917" s="1" t="s">
        <v>54</v>
      </c>
      <c r="AA1917" s="1" t="s">
        <v>46</v>
      </c>
      <c r="AB1917" s="1" t="s">
        <v>46</v>
      </c>
      <c r="AC1917" s="11" t="str">
        <f>IF(OR(VOZ_WHATSAPP[[#This Row],[La comunicación es asertiva, con respeto y evita maltrato]]="No Cumple",VOZ_WHATSAPP[[#This Row],[Cumple con las normativas legales]]="No Cumple"),"No Cumple","Cumple")</f>
        <v>Cumple</v>
      </c>
      <c r="AD1917" s="1" t="s">
        <v>46</v>
      </c>
      <c r="AE1917" s="1" t="s">
        <v>1837</v>
      </c>
      <c r="AF1917" s="4">
        <v>0.71</v>
      </c>
      <c r="AG1917" s="4">
        <f>IF(AND(VOZ_WHATSAPP[[#This Row],[Estado Cierre]]="Sin Cierre",VOZ_WHATSAPP[[#This Row],[Nota Negocio]]="Sin Negocio"),VOZ_WHATSAPP[[#This Row],[Nota]]-24%,VOZ_WHATSAPP[[#This Row],[Nota]])</f>
        <v>0.71</v>
      </c>
      <c r="AH1917" s="8">
        <f>IF(VOZ_WHATSAPP[[#This Row],[Estado Legal]]="No Cumple",0,IF(VOZ_WHATSAPP[[#This Row],[Realiza lectura de guion Legal]]="No Cumple",VOZ_WHATSAPP[[#This Row],[Nota 2]]-50%,VOZ_WHATSAPP[[#This Row],[Nota 2]]))</f>
        <v>0.71</v>
      </c>
    </row>
    <row r="1918" spans="1:34" x14ac:dyDescent="0.25">
      <c r="A1918" s="2" t="str">
        <f>VOZ_WHATSAPP[[#This Row],[ID Asesor]]&amp;VOZ_WHATSAPP[[#This Row],[Fecha Monitoreo]]</f>
        <v>372945860</v>
      </c>
      <c r="B1918" s="2">
        <v>45860</v>
      </c>
      <c r="C1918" s="1" t="s">
        <v>696</v>
      </c>
      <c r="D1918" s="1">
        <v>3729</v>
      </c>
      <c r="E1918" s="2">
        <v>45860</v>
      </c>
      <c r="F1918" s="3">
        <v>0.37916666666666665</v>
      </c>
      <c r="G1918" s="1" t="s">
        <v>43</v>
      </c>
      <c r="H1918" s="1" t="s">
        <v>44</v>
      </c>
      <c r="I1918" s="1">
        <v>1063</v>
      </c>
      <c r="J1918" s="1">
        <v>3150618920</v>
      </c>
      <c r="K1918" s="1" t="s">
        <v>45</v>
      </c>
      <c r="L1918" s="1" t="s">
        <v>46</v>
      </c>
      <c r="M1918" s="1" t="s">
        <v>46</v>
      </c>
      <c r="N1918" s="1" t="s">
        <v>46</v>
      </c>
      <c r="O1918" s="1" t="s">
        <v>46</v>
      </c>
      <c r="P1918" s="1" t="s">
        <v>46</v>
      </c>
      <c r="Q1918" s="1" t="s">
        <v>46</v>
      </c>
      <c r="R1918" s="1" t="s">
        <v>46</v>
      </c>
      <c r="S1918" s="1" t="s">
        <v>46</v>
      </c>
      <c r="T1918" s="12" t="str">
        <f>IF(OR(VOZ_WHATSAPP[[#This Row],[Brinda argumentos coherentes a la objeción]]="No Cumple",VOZ_WHATSAPP[[#This Row],[Despliegue de Beneficios y/o consecuencias]]="No Cumple"),"Sin Negocio","Negocio")</f>
        <v>Negocio</v>
      </c>
      <c r="U1918" s="1" t="s">
        <v>46</v>
      </c>
      <c r="V1918" s="1" t="s">
        <v>46</v>
      </c>
      <c r="W1918" s="1" t="s">
        <v>46</v>
      </c>
      <c r="X1918" s="12" t="str">
        <f>IF(OR(VOZ_WHATSAPP[[#This Row],[Confirma Valor de pago]]="No Cumple",VOZ_WHATSAPP[[#This Row],[Confirma hora de pago]]="No Cumple",VOZ_WHATSAPP[[#This Row],[Confirma medio de pago]]="No Cumple"),"Sin Cierre","Cierre")</f>
        <v>Cierre</v>
      </c>
      <c r="Y1918" s="1" t="s">
        <v>46</v>
      </c>
      <c r="Z1918" s="1" t="s">
        <v>46</v>
      </c>
      <c r="AA1918" s="1" t="s">
        <v>46</v>
      </c>
      <c r="AB1918" s="1" t="s">
        <v>46</v>
      </c>
      <c r="AC1918" s="11" t="str">
        <f>IF(OR(VOZ_WHATSAPP[[#This Row],[La comunicación es asertiva, con respeto y evita maltrato]]="No Cumple",VOZ_WHATSAPP[[#This Row],[Cumple con las normativas legales]]="No Cumple"),"No Cumple","Cumple")</f>
        <v>Cumple</v>
      </c>
      <c r="AD1918" s="1" t="s">
        <v>46</v>
      </c>
      <c r="AE1918" s="1" t="s">
        <v>915</v>
      </c>
      <c r="AF1918" s="4">
        <v>1</v>
      </c>
      <c r="AG1918" s="4">
        <f>IF(AND(VOZ_WHATSAPP[[#This Row],[Estado Cierre]]="Sin Cierre",VOZ_WHATSAPP[[#This Row],[Nota Negocio]]="Sin Negocio"),VOZ_WHATSAPP[[#This Row],[Nota]]-24%,VOZ_WHATSAPP[[#This Row],[Nota]])</f>
        <v>1</v>
      </c>
      <c r="AH1918" s="8">
        <f>IF(VOZ_WHATSAPP[[#This Row],[Estado Legal]]="No Cumple",0,IF(VOZ_WHATSAPP[[#This Row],[Realiza lectura de guion Legal]]="No Cumple",VOZ_WHATSAPP[[#This Row],[Nota 2]]-50%,VOZ_WHATSAPP[[#This Row],[Nota 2]]))</f>
        <v>1</v>
      </c>
    </row>
    <row r="1919" spans="1:34" x14ac:dyDescent="0.25">
      <c r="A1919" s="2" t="str">
        <f>VOZ_WHATSAPP[[#This Row],[ID Asesor]]&amp;VOZ_WHATSAPP[[#This Row],[Fecha Monitoreo]]</f>
        <v>388845860</v>
      </c>
      <c r="B1919" s="2">
        <v>45860</v>
      </c>
      <c r="C1919" s="1" t="s">
        <v>42</v>
      </c>
      <c r="D1919" s="1">
        <v>3888</v>
      </c>
      <c r="E1919" s="2">
        <v>45860</v>
      </c>
      <c r="F1919" s="3">
        <v>0.41736111111111113</v>
      </c>
      <c r="G1919" s="1" t="s">
        <v>51</v>
      </c>
      <c r="H1919" s="1" t="s">
        <v>44</v>
      </c>
      <c r="I1919" s="1">
        <v>1431</v>
      </c>
      <c r="J1919" s="1">
        <v>3057261121</v>
      </c>
      <c r="K1919" s="1" t="s">
        <v>45</v>
      </c>
      <c r="L1919" s="1" t="s">
        <v>46</v>
      </c>
      <c r="M1919" s="1" t="s">
        <v>46</v>
      </c>
      <c r="N1919" s="1" t="s">
        <v>46</v>
      </c>
      <c r="O1919" s="1" t="s">
        <v>46</v>
      </c>
      <c r="P1919" s="1" t="s">
        <v>46</v>
      </c>
      <c r="Q1919" s="1" t="s">
        <v>46</v>
      </c>
      <c r="R1919" s="1" t="s">
        <v>47</v>
      </c>
      <c r="S1919" s="1" t="s">
        <v>47</v>
      </c>
      <c r="T1919" s="12" t="str">
        <f>IF(OR(VOZ_WHATSAPP[[#This Row],[Brinda argumentos coherentes a la objeción]]="No Cumple",VOZ_WHATSAPP[[#This Row],[Despliegue de Beneficios y/o consecuencias]]="No Cumple"),"Sin Negocio","Negocio")</f>
        <v>Sin Negocio</v>
      </c>
      <c r="U1919" s="1" t="s">
        <v>46</v>
      </c>
      <c r="V1919" s="1" t="s">
        <v>47</v>
      </c>
      <c r="W1919" s="1" t="s">
        <v>46</v>
      </c>
      <c r="X1919" s="12" t="str">
        <f>IF(OR(VOZ_WHATSAPP[[#This Row],[Confirma Valor de pago]]="No Cumple",VOZ_WHATSAPP[[#This Row],[Confirma hora de pago]]="No Cumple",VOZ_WHATSAPP[[#This Row],[Confirma medio de pago]]="No Cumple"),"Sin Cierre","Cierre")</f>
        <v>Sin Cierre</v>
      </c>
      <c r="Y1919" s="1" t="s">
        <v>46</v>
      </c>
      <c r="Z1919" s="1" t="s">
        <v>54</v>
      </c>
      <c r="AA1919" s="1" t="s">
        <v>46</v>
      </c>
      <c r="AB1919" s="1" t="s">
        <v>46</v>
      </c>
      <c r="AC1919" s="11" t="str">
        <f>IF(OR(VOZ_WHATSAPP[[#This Row],[La comunicación es asertiva, con respeto y evita maltrato]]="No Cumple",VOZ_WHATSAPP[[#This Row],[Cumple con las normativas legales]]="No Cumple"),"No Cumple","Cumple")</f>
        <v>Cumple</v>
      </c>
      <c r="AD1919" s="1" t="s">
        <v>46</v>
      </c>
      <c r="AE1919" s="1" t="s">
        <v>1838</v>
      </c>
      <c r="AF1919" s="4">
        <v>0.56999999999999995</v>
      </c>
      <c r="AG1919" s="4">
        <f>IF(AND(VOZ_WHATSAPP[[#This Row],[Estado Cierre]]="Sin Cierre",VOZ_WHATSAPP[[#This Row],[Nota Negocio]]="Sin Negocio"),VOZ_WHATSAPP[[#This Row],[Nota]]-24%,VOZ_WHATSAPP[[#This Row],[Nota]])</f>
        <v>0.32999999999999996</v>
      </c>
      <c r="AH1919" s="8">
        <f>IF(VOZ_WHATSAPP[[#This Row],[Estado Legal]]="No Cumple",0,IF(VOZ_WHATSAPP[[#This Row],[Realiza lectura de guion Legal]]="No Cumple",VOZ_WHATSAPP[[#This Row],[Nota 2]]-50%,VOZ_WHATSAPP[[#This Row],[Nota 2]]))</f>
        <v>0.32999999999999996</v>
      </c>
    </row>
    <row r="1920" spans="1:34" x14ac:dyDescent="0.25">
      <c r="A1920" s="2" t="str">
        <f>VOZ_WHATSAPP[[#This Row],[ID Asesor]]&amp;VOZ_WHATSAPP[[#This Row],[Fecha Monitoreo]]</f>
        <v>387445860</v>
      </c>
      <c r="B1920" s="2">
        <v>45860</v>
      </c>
      <c r="C1920" s="1" t="s">
        <v>42</v>
      </c>
      <c r="D1920" s="1">
        <v>3874</v>
      </c>
      <c r="E1920" s="2">
        <v>45860</v>
      </c>
      <c r="F1920" s="3">
        <v>0.39930555555555558</v>
      </c>
      <c r="G1920" s="1" t="s">
        <v>60</v>
      </c>
      <c r="H1920" s="1" t="s">
        <v>44</v>
      </c>
      <c r="I1920" s="1">
        <v>1427</v>
      </c>
      <c r="J1920" s="1">
        <v>3011947091</v>
      </c>
      <c r="K1920" s="1" t="s">
        <v>45</v>
      </c>
      <c r="L1920" s="1" t="s">
        <v>46</v>
      </c>
      <c r="M1920" s="1" t="s">
        <v>48</v>
      </c>
      <c r="N1920" s="1" t="s">
        <v>46</v>
      </c>
      <c r="O1920" s="1" t="s">
        <v>46</v>
      </c>
      <c r="P1920" s="1" t="s">
        <v>46</v>
      </c>
      <c r="Q1920" s="1" t="s">
        <v>46</v>
      </c>
      <c r="R1920" s="1" t="s">
        <v>46</v>
      </c>
      <c r="S1920" s="1" t="s">
        <v>48</v>
      </c>
      <c r="T1920" s="12" t="str">
        <f>IF(OR(VOZ_WHATSAPP[[#This Row],[Brinda argumentos coherentes a la objeción]]="No Cumple",VOZ_WHATSAPP[[#This Row],[Despliegue de Beneficios y/o consecuencias]]="No Cumple"),"Sin Negocio","Negocio")</f>
        <v>Negocio</v>
      </c>
      <c r="U1920" s="1" t="s">
        <v>46</v>
      </c>
      <c r="V1920" s="1" t="s">
        <v>47</v>
      </c>
      <c r="W1920" s="1" t="s">
        <v>46</v>
      </c>
      <c r="X1920" s="12" t="str">
        <f>IF(OR(VOZ_WHATSAPP[[#This Row],[Confirma Valor de pago]]="No Cumple",VOZ_WHATSAPP[[#This Row],[Confirma hora de pago]]="No Cumple",VOZ_WHATSAPP[[#This Row],[Confirma medio de pago]]="No Cumple"),"Sin Cierre","Cierre")</f>
        <v>Sin Cierre</v>
      </c>
      <c r="Y1920" s="1" t="s">
        <v>48</v>
      </c>
      <c r="Z1920" s="1" t="s">
        <v>46</v>
      </c>
      <c r="AA1920" s="1" t="s">
        <v>46</v>
      </c>
      <c r="AB1920" s="1" t="s">
        <v>46</v>
      </c>
      <c r="AC1920" s="11" t="str">
        <f>IF(OR(VOZ_WHATSAPP[[#This Row],[La comunicación es asertiva, con respeto y evita maltrato]]="No Cumple",VOZ_WHATSAPP[[#This Row],[Cumple con las normativas legales]]="No Cumple"),"No Cumple","Cumple")</f>
        <v>Cumple</v>
      </c>
      <c r="AD1920" s="1" t="s">
        <v>46</v>
      </c>
      <c r="AE1920" s="1" t="s">
        <v>1839</v>
      </c>
      <c r="AF1920" s="4">
        <v>0.92</v>
      </c>
      <c r="AG1920" s="4">
        <f>IF(AND(VOZ_WHATSAPP[[#This Row],[Estado Cierre]]="Sin Cierre",VOZ_WHATSAPP[[#This Row],[Nota Negocio]]="Sin Negocio"),VOZ_WHATSAPP[[#This Row],[Nota]]-24%,VOZ_WHATSAPP[[#This Row],[Nota]])</f>
        <v>0.92</v>
      </c>
      <c r="AH1920" s="8">
        <f>IF(VOZ_WHATSAPP[[#This Row],[Estado Legal]]="No Cumple",0,IF(VOZ_WHATSAPP[[#This Row],[Realiza lectura de guion Legal]]="No Cumple",VOZ_WHATSAPP[[#This Row],[Nota 2]]-50%,VOZ_WHATSAPP[[#This Row],[Nota 2]]))</f>
        <v>0.92</v>
      </c>
    </row>
    <row r="1921" spans="1:34" x14ac:dyDescent="0.25">
      <c r="A1921" s="2" t="str">
        <f>VOZ_WHATSAPP[[#This Row],[ID Asesor]]&amp;VOZ_WHATSAPP[[#This Row],[Fecha Monitoreo]]</f>
        <v>374545860</v>
      </c>
      <c r="B1921" s="2">
        <v>45860</v>
      </c>
      <c r="C1921" s="1" t="s">
        <v>126</v>
      </c>
      <c r="D1921" s="1">
        <v>3745</v>
      </c>
      <c r="E1921" s="2">
        <v>45860</v>
      </c>
      <c r="F1921" s="3">
        <v>0.42777777777777776</v>
      </c>
      <c r="G1921" s="1" t="s">
        <v>43</v>
      </c>
      <c r="H1921" s="1" t="s">
        <v>44</v>
      </c>
      <c r="I1921" s="1">
        <v>463</v>
      </c>
      <c r="J1921" s="1">
        <v>3154984769</v>
      </c>
      <c r="K1921" s="1" t="s">
        <v>45</v>
      </c>
      <c r="L1921" s="1" t="s">
        <v>46</v>
      </c>
      <c r="M1921" s="1" t="s">
        <v>46</v>
      </c>
      <c r="N1921" s="1" t="s">
        <v>46</v>
      </c>
      <c r="O1921" s="1" t="s">
        <v>46</v>
      </c>
      <c r="P1921" s="1" t="s">
        <v>46</v>
      </c>
      <c r="Q1921" s="1" t="s">
        <v>46</v>
      </c>
      <c r="R1921" s="1" t="s">
        <v>46</v>
      </c>
      <c r="S1921" s="1" t="s">
        <v>46</v>
      </c>
      <c r="T1921" s="12" t="str">
        <f>IF(OR(VOZ_WHATSAPP[[#This Row],[Brinda argumentos coherentes a la objeción]]="No Cumple",VOZ_WHATSAPP[[#This Row],[Despliegue de Beneficios y/o consecuencias]]="No Cumple"),"Sin Negocio","Negocio")</f>
        <v>Negocio</v>
      </c>
      <c r="U1921" s="1" t="s">
        <v>48</v>
      </c>
      <c r="V1921" s="1" t="s">
        <v>48</v>
      </c>
      <c r="W1921" s="1" t="s">
        <v>48</v>
      </c>
      <c r="X1921" s="12" t="str">
        <f>IF(OR(VOZ_WHATSAPP[[#This Row],[Confirma Valor de pago]]="No Cumple",VOZ_WHATSAPP[[#This Row],[Confirma hora de pago]]="No Cumple",VOZ_WHATSAPP[[#This Row],[Confirma medio de pago]]="No Cumple"),"Sin Cierre","Cierre")</f>
        <v>Cierre</v>
      </c>
      <c r="Y1921" s="1" t="s">
        <v>46</v>
      </c>
      <c r="Z1921" s="1" t="s">
        <v>46</v>
      </c>
      <c r="AA1921" s="1" t="s">
        <v>46</v>
      </c>
      <c r="AB1921" s="1" t="s">
        <v>46</v>
      </c>
      <c r="AC1921" s="11" t="str">
        <f>IF(OR(VOZ_WHATSAPP[[#This Row],[La comunicación es asertiva, con respeto y evita maltrato]]="No Cumple",VOZ_WHATSAPP[[#This Row],[Cumple con las normativas legales]]="No Cumple"),"No Cumple","Cumple")</f>
        <v>Cumple</v>
      </c>
      <c r="AD1921" s="1" t="s">
        <v>46</v>
      </c>
      <c r="AE1921" s="1" t="s">
        <v>133</v>
      </c>
      <c r="AF1921" s="4">
        <v>1</v>
      </c>
      <c r="AG1921" s="4">
        <f>IF(AND(VOZ_WHATSAPP[[#This Row],[Estado Cierre]]="Sin Cierre",VOZ_WHATSAPP[[#This Row],[Nota Negocio]]="Sin Negocio"),VOZ_WHATSAPP[[#This Row],[Nota]]-24%,VOZ_WHATSAPP[[#This Row],[Nota]])</f>
        <v>1</v>
      </c>
      <c r="AH1921" s="8">
        <f>IF(VOZ_WHATSAPP[[#This Row],[Estado Legal]]="No Cumple",0,IF(VOZ_WHATSAPP[[#This Row],[Realiza lectura de guion Legal]]="No Cumple",VOZ_WHATSAPP[[#This Row],[Nota 2]]-50%,VOZ_WHATSAPP[[#This Row],[Nota 2]]))</f>
        <v>1</v>
      </c>
    </row>
    <row r="1922" spans="1:34" x14ac:dyDescent="0.25">
      <c r="A1922" s="2" t="str">
        <f>VOZ_WHATSAPP[[#This Row],[ID Asesor]]&amp;VOZ_WHATSAPP[[#This Row],[Fecha Monitoreo]]</f>
        <v>389945860</v>
      </c>
      <c r="B1922" s="2">
        <v>45860</v>
      </c>
      <c r="C1922" s="1" t="s">
        <v>56</v>
      </c>
      <c r="D1922" s="1">
        <v>3899</v>
      </c>
      <c r="E1922" s="2">
        <v>45860</v>
      </c>
      <c r="F1922" s="3">
        <v>0.46666666666666667</v>
      </c>
      <c r="G1922" s="1" t="s">
        <v>58</v>
      </c>
      <c r="H1922" s="1" t="s">
        <v>44</v>
      </c>
      <c r="I1922" s="1">
        <v>595</v>
      </c>
      <c r="J1922" s="1">
        <v>3132338101</v>
      </c>
      <c r="K1922" s="1" t="s">
        <v>45</v>
      </c>
      <c r="L1922" s="1" t="s">
        <v>46</v>
      </c>
      <c r="M1922" s="1" t="s">
        <v>46</v>
      </c>
      <c r="N1922" s="1" t="s">
        <v>46</v>
      </c>
      <c r="O1922" s="1" t="s">
        <v>54</v>
      </c>
      <c r="P1922" s="1" t="s">
        <v>46</v>
      </c>
      <c r="Q1922" s="1" t="s">
        <v>48</v>
      </c>
      <c r="R1922" s="1" t="s">
        <v>48</v>
      </c>
      <c r="S1922" s="1" t="s">
        <v>48</v>
      </c>
      <c r="T1922" s="12" t="str">
        <f>IF(OR(VOZ_WHATSAPP[[#This Row],[Brinda argumentos coherentes a la objeción]]="No Cumple",VOZ_WHATSAPP[[#This Row],[Despliegue de Beneficios y/o consecuencias]]="No Cumple"),"Sin Negocio","Negocio")</f>
        <v>Negocio</v>
      </c>
      <c r="U1922" s="1" t="s">
        <v>46</v>
      </c>
      <c r="V1922" s="1" t="s">
        <v>46</v>
      </c>
      <c r="W1922" s="1" t="s">
        <v>46</v>
      </c>
      <c r="X1922" s="12" t="str">
        <f>IF(OR(VOZ_WHATSAPP[[#This Row],[Confirma Valor de pago]]="No Cumple",VOZ_WHATSAPP[[#This Row],[Confirma hora de pago]]="No Cumple",VOZ_WHATSAPP[[#This Row],[Confirma medio de pago]]="No Cumple"),"Sin Cierre","Cierre")</f>
        <v>Cierre</v>
      </c>
      <c r="Y1922" s="1" t="s">
        <v>46</v>
      </c>
      <c r="Z1922" s="1" t="s">
        <v>46</v>
      </c>
      <c r="AA1922" s="1" t="s">
        <v>46</v>
      </c>
      <c r="AB1922" s="1" t="s">
        <v>46</v>
      </c>
      <c r="AC1922" s="11" t="str">
        <f>IF(OR(VOZ_WHATSAPP[[#This Row],[La comunicación es asertiva, con respeto y evita maltrato]]="No Cumple",VOZ_WHATSAPP[[#This Row],[Cumple con las normativas legales]]="No Cumple"),"No Cumple","Cumple")</f>
        <v>Cumple</v>
      </c>
      <c r="AD1922" s="1" t="s">
        <v>46</v>
      </c>
      <c r="AE1922" s="1" t="s">
        <v>1840</v>
      </c>
      <c r="AF1922" s="4">
        <v>0.95</v>
      </c>
      <c r="AG1922" s="4">
        <f>IF(AND(VOZ_WHATSAPP[[#This Row],[Estado Cierre]]="Sin Cierre",VOZ_WHATSAPP[[#This Row],[Nota Negocio]]="Sin Negocio"),VOZ_WHATSAPP[[#This Row],[Nota]]-24%,VOZ_WHATSAPP[[#This Row],[Nota]])</f>
        <v>0.95</v>
      </c>
      <c r="AH1922" s="8">
        <f>IF(VOZ_WHATSAPP[[#This Row],[Estado Legal]]="No Cumple",0,IF(VOZ_WHATSAPP[[#This Row],[Realiza lectura de guion Legal]]="No Cumple",VOZ_WHATSAPP[[#This Row],[Nota 2]]-50%,VOZ_WHATSAPP[[#This Row],[Nota 2]]))</f>
        <v>0.95</v>
      </c>
    </row>
    <row r="1923" spans="1:34" x14ac:dyDescent="0.25">
      <c r="A1923" s="2" t="str">
        <f>VOZ_WHATSAPP[[#This Row],[ID Asesor]]&amp;VOZ_WHATSAPP[[#This Row],[Fecha Monitoreo]]</f>
        <v>375745860</v>
      </c>
      <c r="B1923" s="2">
        <v>45860</v>
      </c>
      <c r="C1923" s="1" t="s">
        <v>42</v>
      </c>
      <c r="D1923" s="1">
        <v>3757</v>
      </c>
      <c r="E1923" s="2">
        <v>45860</v>
      </c>
      <c r="F1923" s="3">
        <v>0.45277777777777778</v>
      </c>
      <c r="G1923" s="1" t="s">
        <v>60</v>
      </c>
      <c r="H1923" s="1" t="s">
        <v>44</v>
      </c>
      <c r="I1923" s="1">
        <v>1261</v>
      </c>
      <c r="J1923" s="1">
        <v>3203133849</v>
      </c>
      <c r="K1923" s="1" t="s">
        <v>45</v>
      </c>
      <c r="L1923" s="1" t="s">
        <v>46</v>
      </c>
      <c r="M1923" s="1" t="s">
        <v>47</v>
      </c>
      <c r="N1923" s="1" t="s">
        <v>46</v>
      </c>
      <c r="O1923" s="1" t="s">
        <v>46</v>
      </c>
      <c r="P1923" s="1" t="s">
        <v>46</v>
      </c>
      <c r="Q1923" s="1" t="s">
        <v>48</v>
      </c>
      <c r="R1923" s="1" t="s">
        <v>48</v>
      </c>
      <c r="S1923" s="1" t="s">
        <v>46</v>
      </c>
      <c r="T1923" s="12" t="str">
        <f>IF(OR(VOZ_WHATSAPP[[#This Row],[Brinda argumentos coherentes a la objeción]]="No Cumple",VOZ_WHATSAPP[[#This Row],[Despliegue de Beneficios y/o consecuencias]]="No Cumple"),"Sin Negocio","Negocio")</f>
        <v>Negocio</v>
      </c>
      <c r="U1923" s="1" t="s">
        <v>46</v>
      </c>
      <c r="V1923" s="1" t="s">
        <v>47</v>
      </c>
      <c r="W1923" s="1" t="s">
        <v>46</v>
      </c>
      <c r="X1923" s="12" t="str">
        <f>IF(OR(VOZ_WHATSAPP[[#This Row],[Confirma Valor de pago]]="No Cumple",VOZ_WHATSAPP[[#This Row],[Confirma hora de pago]]="No Cumple",VOZ_WHATSAPP[[#This Row],[Confirma medio de pago]]="No Cumple"),"Sin Cierre","Cierre")</f>
        <v>Sin Cierre</v>
      </c>
      <c r="Y1923" s="1" t="s">
        <v>46</v>
      </c>
      <c r="Z1923" s="1" t="s">
        <v>54</v>
      </c>
      <c r="AA1923" s="1" t="s">
        <v>46</v>
      </c>
      <c r="AB1923" s="1" t="s">
        <v>46</v>
      </c>
      <c r="AC1923" s="11" t="str">
        <f>IF(OR(VOZ_WHATSAPP[[#This Row],[La comunicación es asertiva, con respeto y evita maltrato]]="No Cumple",VOZ_WHATSAPP[[#This Row],[Cumple con las normativas legales]]="No Cumple"),"No Cumple","Cumple")</f>
        <v>Cumple</v>
      </c>
      <c r="AD1923" s="1" t="s">
        <v>46</v>
      </c>
      <c r="AE1923" s="1" t="s">
        <v>1841</v>
      </c>
      <c r="AF1923" s="4">
        <v>0.73</v>
      </c>
      <c r="AG1923" s="4">
        <f>IF(AND(VOZ_WHATSAPP[[#This Row],[Estado Cierre]]="Sin Cierre",VOZ_WHATSAPP[[#This Row],[Nota Negocio]]="Sin Negocio"),VOZ_WHATSAPP[[#This Row],[Nota]]-24%,VOZ_WHATSAPP[[#This Row],[Nota]])</f>
        <v>0.73</v>
      </c>
      <c r="AH1923" s="8">
        <f>IF(VOZ_WHATSAPP[[#This Row],[Estado Legal]]="No Cumple",0,IF(VOZ_WHATSAPP[[#This Row],[Realiza lectura de guion Legal]]="No Cumple",VOZ_WHATSAPP[[#This Row],[Nota 2]]-50%,VOZ_WHATSAPP[[#This Row],[Nota 2]]))</f>
        <v>0.73</v>
      </c>
    </row>
    <row r="1924" spans="1:34" x14ac:dyDescent="0.25">
      <c r="A1924" s="2" t="str">
        <f>VOZ_WHATSAPP[[#This Row],[ID Asesor]]&amp;VOZ_WHATSAPP[[#This Row],[Fecha Monitoreo]]</f>
        <v>304845860</v>
      </c>
      <c r="B1924" s="2">
        <v>45860</v>
      </c>
      <c r="C1924" s="1" t="s">
        <v>696</v>
      </c>
      <c r="D1924" s="1">
        <v>3048</v>
      </c>
      <c r="E1924" s="2">
        <v>45860</v>
      </c>
      <c r="F1924" s="3">
        <v>0.44791666666666669</v>
      </c>
      <c r="G1924" s="1" t="s">
        <v>43</v>
      </c>
      <c r="H1924" s="1" t="s">
        <v>44</v>
      </c>
      <c r="I1924" s="1">
        <v>1256</v>
      </c>
      <c r="J1924" s="1">
        <v>3169955072</v>
      </c>
      <c r="K1924" s="1" t="s">
        <v>45</v>
      </c>
      <c r="L1924" s="1" t="s">
        <v>46</v>
      </c>
      <c r="M1924" s="1" t="s">
        <v>46</v>
      </c>
      <c r="N1924" s="1" t="s">
        <v>46</v>
      </c>
      <c r="O1924" s="1" t="s">
        <v>46</v>
      </c>
      <c r="P1924" s="1" t="s">
        <v>46</v>
      </c>
      <c r="Q1924" s="1" t="s">
        <v>47</v>
      </c>
      <c r="R1924" s="1" t="s">
        <v>47</v>
      </c>
      <c r="S1924" s="1" t="s">
        <v>47</v>
      </c>
      <c r="T1924" s="12" t="str">
        <f>IF(OR(VOZ_WHATSAPP[[#This Row],[Brinda argumentos coherentes a la objeción]]="No Cumple",VOZ_WHATSAPP[[#This Row],[Despliegue de Beneficios y/o consecuencias]]="No Cumple"),"Sin Negocio","Negocio")</f>
        <v>Sin Negocio</v>
      </c>
      <c r="U1924" s="1" t="s">
        <v>46</v>
      </c>
      <c r="V1924" s="1" t="s">
        <v>46</v>
      </c>
      <c r="W1924" s="1" t="s">
        <v>46</v>
      </c>
      <c r="X1924" s="12" t="str">
        <f>IF(OR(VOZ_WHATSAPP[[#This Row],[Confirma Valor de pago]]="No Cumple",VOZ_WHATSAPP[[#This Row],[Confirma hora de pago]]="No Cumple",VOZ_WHATSAPP[[#This Row],[Confirma medio de pago]]="No Cumple"),"Sin Cierre","Cierre")</f>
        <v>Cierre</v>
      </c>
      <c r="Y1924" s="1" t="s">
        <v>46</v>
      </c>
      <c r="Z1924" s="1" t="s">
        <v>54</v>
      </c>
      <c r="AA1924" s="1" t="s">
        <v>46</v>
      </c>
      <c r="AB1924" s="1" t="s">
        <v>46</v>
      </c>
      <c r="AC1924" s="11" t="str">
        <f>IF(OR(VOZ_WHATSAPP[[#This Row],[La comunicación es asertiva, con respeto y evita maltrato]]="No Cumple",VOZ_WHATSAPP[[#This Row],[Cumple con las normativas legales]]="No Cumple"),"No Cumple","Cumple")</f>
        <v>Cumple</v>
      </c>
      <c r="AD1924" s="1" t="s">
        <v>46</v>
      </c>
      <c r="AE1924" s="1" t="s">
        <v>1842</v>
      </c>
      <c r="AF1924" s="4">
        <v>0.55000000000000004</v>
      </c>
      <c r="AG1924" s="4">
        <f>IF(AND(VOZ_WHATSAPP[[#This Row],[Estado Cierre]]="Sin Cierre",VOZ_WHATSAPP[[#This Row],[Nota Negocio]]="Sin Negocio"),VOZ_WHATSAPP[[#This Row],[Nota]]-24%,VOZ_WHATSAPP[[#This Row],[Nota]])</f>
        <v>0.55000000000000004</v>
      </c>
      <c r="AH1924" s="8">
        <f>IF(VOZ_WHATSAPP[[#This Row],[Estado Legal]]="No Cumple",0,IF(VOZ_WHATSAPP[[#This Row],[Realiza lectura de guion Legal]]="No Cumple",VOZ_WHATSAPP[[#This Row],[Nota 2]]-50%,VOZ_WHATSAPP[[#This Row],[Nota 2]]))</f>
        <v>0.55000000000000004</v>
      </c>
    </row>
    <row r="1925" spans="1:34" x14ac:dyDescent="0.25">
      <c r="A1925" s="2" t="str">
        <f>VOZ_WHATSAPP[[#This Row],[ID Asesor]]&amp;VOZ_WHATSAPP[[#This Row],[Fecha Monitoreo]]</f>
        <v>348945860</v>
      </c>
      <c r="B1925" s="2">
        <v>45860</v>
      </c>
      <c r="C1925" s="1" t="s">
        <v>50</v>
      </c>
      <c r="D1925" s="1">
        <v>3489</v>
      </c>
      <c r="E1925" s="2">
        <v>45860</v>
      </c>
      <c r="F1925" s="3">
        <v>0.45902777777777776</v>
      </c>
      <c r="G1925" s="1" t="s">
        <v>51</v>
      </c>
      <c r="H1925" s="1" t="s">
        <v>44</v>
      </c>
      <c r="I1925" s="1">
        <v>1109</v>
      </c>
      <c r="J1925" s="1">
        <v>3108171108</v>
      </c>
      <c r="K1925" s="1" t="s">
        <v>45</v>
      </c>
      <c r="L1925" s="1" t="s">
        <v>46</v>
      </c>
      <c r="M1925" s="1" t="s">
        <v>46</v>
      </c>
      <c r="N1925" s="1" t="s">
        <v>46</v>
      </c>
      <c r="O1925" s="1" t="s">
        <v>46</v>
      </c>
      <c r="P1925" s="1" t="s">
        <v>46</v>
      </c>
      <c r="Q1925" s="1" t="s">
        <v>46</v>
      </c>
      <c r="R1925" s="1" t="s">
        <v>47</v>
      </c>
      <c r="S1925" s="1" t="s">
        <v>46</v>
      </c>
      <c r="T1925" s="12" t="str">
        <f>IF(OR(VOZ_WHATSAPP[[#This Row],[Brinda argumentos coherentes a la objeción]]="No Cumple",VOZ_WHATSAPP[[#This Row],[Despliegue de Beneficios y/o consecuencias]]="No Cumple"),"Sin Negocio","Negocio")</f>
        <v>Sin Negocio</v>
      </c>
      <c r="U1925" s="1" t="s">
        <v>48</v>
      </c>
      <c r="V1925" s="1" t="s">
        <v>48</v>
      </c>
      <c r="W1925" s="1" t="s">
        <v>48</v>
      </c>
      <c r="X1925" s="12" t="str">
        <f>IF(OR(VOZ_WHATSAPP[[#This Row],[Confirma Valor de pago]]="No Cumple",VOZ_WHATSAPP[[#This Row],[Confirma hora de pago]]="No Cumple",VOZ_WHATSAPP[[#This Row],[Confirma medio de pago]]="No Cumple"),"Sin Cierre","Cierre")</f>
        <v>Cierre</v>
      </c>
      <c r="Y1925" s="1" t="s">
        <v>46</v>
      </c>
      <c r="Z1925" s="1" t="s">
        <v>46</v>
      </c>
      <c r="AA1925" s="1" t="s">
        <v>46</v>
      </c>
      <c r="AB1925" s="1" t="s">
        <v>46</v>
      </c>
      <c r="AC1925" s="11" t="str">
        <f>IF(OR(VOZ_WHATSAPP[[#This Row],[La comunicación es asertiva, con respeto y evita maltrato]]="No Cumple",VOZ_WHATSAPP[[#This Row],[Cumple con las normativas legales]]="No Cumple"),"No Cumple","Cumple")</f>
        <v>Cumple</v>
      </c>
      <c r="AD1925" s="1" t="s">
        <v>46</v>
      </c>
      <c r="AE1925" s="1" t="s">
        <v>1843</v>
      </c>
      <c r="AF1925" s="4">
        <v>0.9</v>
      </c>
      <c r="AG1925" s="4">
        <f>IF(AND(VOZ_WHATSAPP[[#This Row],[Estado Cierre]]="Sin Cierre",VOZ_WHATSAPP[[#This Row],[Nota Negocio]]="Sin Negocio"),VOZ_WHATSAPP[[#This Row],[Nota]]-24%,VOZ_WHATSAPP[[#This Row],[Nota]])</f>
        <v>0.9</v>
      </c>
      <c r="AH1925" s="8">
        <f>IF(VOZ_WHATSAPP[[#This Row],[Estado Legal]]="No Cumple",0,IF(VOZ_WHATSAPP[[#This Row],[Realiza lectura de guion Legal]]="No Cumple",VOZ_WHATSAPP[[#This Row],[Nota 2]]-50%,VOZ_WHATSAPP[[#This Row],[Nota 2]]))</f>
        <v>0.9</v>
      </c>
    </row>
    <row r="1926" spans="1:34" x14ac:dyDescent="0.25">
      <c r="A1926" s="2" t="str">
        <f>VOZ_WHATSAPP[[#This Row],[ID Asesor]]&amp;VOZ_WHATSAPP[[#This Row],[Fecha Monitoreo]]</f>
        <v>388145860</v>
      </c>
      <c r="B1926" s="2">
        <v>45860</v>
      </c>
      <c r="C1926" s="1" t="s">
        <v>126</v>
      </c>
      <c r="D1926" s="1">
        <v>3881</v>
      </c>
      <c r="E1926" s="2">
        <v>45860</v>
      </c>
      <c r="F1926" s="3">
        <v>0.46736111111111112</v>
      </c>
      <c r="G1926" s="1" t="s">
        <v>58</v>
      </c>
      <c r="H1926" s="1" t="s">
        <v>44</v>
      </c>
      <c r="I1926" s="1">
        <v>445</v>
      </c>
      <c r="J1926" s="1">
        <v>3113767716</v>
      </c>
      <c r="K1926" s="1" t="s">
        <v>45</v>
      </c>
      <c r="L1926" s="1" t="s">
        <v>46</v>
      </c>
      <c r="M1926" s="1" t="s">
        <v>46</v>
      </c>
      <c r="N1926" s="1" t="s">
        <v>46</v>
      </c>
      <c r="O1926" s="1" t="s">
        <v>46</v>
      </c>
      <c r="P1926" s="1" t="s">
        <v>46</v>
      </c>
      <c r="Q1926" s="1" t="s">
        <v>46</v>
      </c>
      <c r="R1926" s="1" t="s">
        <v>46</v>
      </c>
      <c r="S1926" s="1" t="s">
        <v>46</v>
      </c>
      <c r="T1926" s="12" t="str">
        <f>IF(OR(VOZ_WHATSAPP[[#This Row],[Brinda argumentos coherentes a la objeción]]="No Cumple",VOZ_WHATSAPP[[#This Row],[Despliegue de Beneficios y/o consecuencias]]="No Cumple"),"Sin Negocio","Negocio")</f>
        <v>Negocio</v>
      </c>
      <c r="U1926" s="1" t="s">
        <v>46</v>
      </c>
      <c r="V1926" s="1" t="s">
        <v>46</v>
      </c>
      <c r="W1926" s="1" t="s">
        <v>46</v>
      </c>
      <c r="X1926" s="12" t="str">
        <f>IF(OR(VOZ_WHATSAPP[[#This Row],[Confirma Valor de pago]]="No Cumple",VOZ_WHATSAPP[[#This Row],[Confirma hora de pago]]="No Cumple",VOZ_WHATSAPP[[#This Row],[Confirma medio de pago]]="No Cumple"),"Sin Cierre","Cierre")</f>
        <v>Cierre</v>
      </c>
      <c r="Y1926" s="1" t="s">
        <v>46</v>
      </c>
      <c r="Z1926" s="1" t="s">
        <v>54</v>
      </c>
      <c r="AA1926" s="1" t="s">
        <v>46</v>
      </c>
      <c r="AB1926" s="1" t="s">
        <v>46</v>
      </c>
      <c r="AC1926" s="11" t="str">
        <f>IF(OR(VOZ_WHATSAPP[[#This Row],[La comunicación es asertiva, con respeto y evita maltrato]]="No Cumple",VOZ_WHATSAPP[[#This Row],[Cumple con las normativas legales]]="No Cumple"),"No Cumple","Cumple")</f>
        <v>Cumple</v>
      </c>
      <c r="AD1926" s="1" t="s">
        <v>46</v>
      </c>
      <c r="AE1926" s="1" t="s">
        <v>1844</v>
      </c>
      <c r="AF1926" s="4">
        <v>0.85</v>
      </c>
      <c r="AG1926" s="4">
        <f>IF(AND(VOZ_WHATSAPP[[#This Row],[Estado Cierre]]="Sin Cierre",VOZ_WHATSAPP[[#This Row],[Nota Negocio]]="Sin Negocio"),VOZ_WHATSAPP[[#This Row],[Nota]]-24%,VOZ_WHATSAPP[[#This Row],[Nota]])</f>
        <v>0.85</v>
      </c>
      <c r="AH1926" s="8">
        <f>IF(VOZ_WHATSAPP[[#This Row],[Estado Legal]]="No Cumple",0,IF(VOZ_WHATSAPP[[#This Row],[Realiza lectura de guion Legal]]="No Cumple",VOZ_WHATSAPP[[#This Row],[Nota 2]]-50%,VOZ_WHATSAPP[[#This Row],[Nota 2]]))</f>
        <v>0.85</v>
      </c>
    </row>
    <row r="1927" spans="1:34" x14ac:dyDescent="0.25">
      <c r="A1927" s="2" t="str">
        <f>VOZ_WHATSAPP[[#This Row],[ID Asesor]]&amp;VOZ_WHATSAPP[[#This Row],[Fecha Monitoreo]]</f>
        <v>363245860</v>
      </c>
      <c r="B1927" s="2">
        <v>45860</v>
      </c>
      <c r="C1927" s="1" t="s">
        <v>42</v>
      </c>
      <c r="D1927" s="1">
        <v>3632</v>
      </c>
      <c r="E1927" s="2">
        <v>45860</v>
      </c>
      <c r="F1927" s="3">
        <v>0.35486111111111113</v>
      </c>
      <c r="G1927" s="1" t="s">
        <v>51</v>
      </c>
      <c r="H1927" s="1" t="s">
        <v>44</v>
      </c>
      <c r="I1927" s="1">
        <v>1378</v>
      </c>
      <c r="J1927" s="1">
        <v>3125753228</v>
      </c>
      <c r="K1927" s="1" t="s">
        <v>45</v>
      </c>
      <c r="L1927" s="1" t="s">
        <v>46</v>
      </c>
      <c r="M1927" s="1" t="s">
        <v>48</v>
      </c>
      <c r="N1927" s="1" t="s">
        <v>46</v>
      </c>
      <c r="O1927" s="1" t="s">
        <v>46</v>
      </c>
      <c r="P1927" s="1" t="s">
        <v>46</v>
      </c>
      <c r="Q1927" s="1" t="s">
        <v>46</v>
      </c>
      <c r="R1927" s="1" t="s">
        <v>46</v>
      </c>
      <c r="S1927" s="1" t="s">
        <v>46</v>
      </c>
      <c r="T1927" s="12" t="str">
        <f>IF(OR(VOZ_WHATSAPP[[#This Row],[Brinda argumentos coherentes a la objeción]]="No Cumple",VOZ_WHATSAPP[[#This Row],[Despliegue de Beneficios y/o consecuencias]]="No Cumple"),"Sin Negocio","Negocio")</f>
        <v>Negocio</v>
      </c>
      <c r="U1927" s="1" t="s">
        <v>46</v>
      </c>
      <c r="V1927" s="1" t="s">
        <v>46</v>
      </c>
      <c r="W1927" s="1" t="s">
        <v>46</v>
      </c>
      <c r="X1927" s="12" t="str">
        <f>IF(OR(VOZ_WHATSAPP[[#This Row],[Confirma Valor de pago]]="No Cumple",VOZ_WHATSAPP[[#This Row],[Confirma hora de pago]]="No Cumple",VOZ_WHATSAPP[[#This Row],[Confirma medio de pago]]="No Cumple"),"Sin Cierre","Cierre")</f>
        <v>Cierre</v>
      </c>
      <c r="Y1927" s="1" t="s">
        <v>54</v>
      </c>
      <c r="Z1927" s="1" t="s">
        <v>46</v>
      </c>
      <c r="AA1927" s="1" t="s">
        <v>46</v>
      </c>
      <c r="AB1927" s="1" t="s">
        <v>46</v>
      </c>
      <c r="AC1927" s="11" t="str">
        <f>IF(OR(VOZ_WHATSAPP[[#This Row],[La comunicación es asertiva, con respeto y evita maltrato]]="No Cumple",VOZ_WHATSAPP[[#This Row],[Cumple con las normativas legales]]="No Cumple"),"No Cumple","Cumple")</f>
        <v>Cumple</v>
      </c>
      <c r="AD1927" s="1" t="s">
        <v>46</v>
      </c>
      <c r="AE1927" s="1" t="s">
        <v>1845</v>
      </c>
      <c r="AF1927" s="4">
        <v>0.92</v>
      </c>
      <c r="AG1927" s="4">
        <f>IF(AND(VOZ_WHATSAPP[[#This Row],[Estado Cierre]]="Sin Cierre",VOZ_WHATSAPP[[#This Row],[Nota Negocio]]="Sin Negocio"),VOZ_WHATSAPP[[#This Row],[Nota]]-24%,VOZ_WHATSAPP[[#This Row],[Nota]])</f>
        <v>0.92</v>
      </c>
      <c r="AH1927" s="8">
        <f>IF(VOZ_WHATSAPP[[#This Row],[Estado Legal]]="No Cumple",0,IF(VOZ_WHATSAPP[[#This Row],[Realiza lectura de guion Legal]]="No Cumple",VOZ_WHATSAPP[[#This Row],[Nota 2]]-50%,VOZ_WHATSAPP[[#This Row],[Nota 2]]))</f>
        <v>0.92</v>
      </c>
    </row>
    <row r="1928" spans="1:34" x14ac:dyDescent="0.25">
      <c r="A1928" s="2" t="str">
        <f>VOZ_WHATSAPP[[#This Row],[ID Asesor]]&amp;VOZ_WHATSAPP[[#This Row],[Fecha Monitoreo]]</f>
        <v>282645860</v>
      </c>
      <c r="B1928" s="2">
        <v>45860</v>
      </c>
      <c r="C1928" s="1" t="s">
        <v>42</v>
      </c>
      <c r="D1928" s="1">
        <v>2826</v>
      </c>
      <c r="E1928" s="2">
        <v>45860</v>
      </c>
      <c r="F1928" s="3">
        <v>0.35972222222222222</v>
      </c>
      <c r="G1928" s="1" t="s">
        <v>60</v>
      </c>
      <c r="H1928" s="1" t="s">
        <v>44</v>
      </c>
      <c r="I1928" s="1">
        <v>1235</v>
      </c>
      <c r="J1928" s="1">
        <v>1235</v>
      </c>
      <c r="K1928" s="1" t="s">
        <v>45</v>
      </c>
      <c r="L1928" s="1" t="s">
        <v>46</v>
      </c>
      <c r="M1928" s="1" t="s">
        <v>46</v>
      </c>
      <c r="N1928" s="1" t="s">
        <v>46</v>
      </c>
      <c r="O1928" s="1" t="s">
        <v>46</v>
      </c>
      <c r="P1928" s="1" t="s">
        <v>46</v>
      </c>
      <c r="Q1928" s="1" t="s">
        <v>46</v>
      </c>
      <c r="R1928" s="1" t="s">
        <v>47</v>
      </c>
      <c r="S1928" s="1" t="s">
        <v>46</v>
      </c>
      <c r="T1928" s="12" t="str">
        <f>IF(OR(VOZ_WHATSAPP[[#This Row],[Brinda argumentos coherentes a la objeción]]="No Cumple",VOZ_WHATSAPP[[#This Row],[Despliegue de Beneficios y/o consecuencias]]="No Cumple"),"Sin Negocio","Negocio")</f>
        <v>Sin Negocio</v>
      </c>
      <c r="U1928" s="1" t="s">
        <v>46</v>
      </c>
      <c r="V1928" s="1" t="s">
        <v>46</v>
      </c>
      <c r="W1928" s="1" t="s">
        <v>46</v>
      </c>
      <c r="X1928" s="12" t="str">
        <f>IF(OR(VOZ_WHATSAPP[[#This Row],[Confirma Valor de pago]]="No Cumple",VOZ_WHATSAPP[[#This Row],[Confirma hora de pago]]="No Cumple",VOZ_WHATSAPP[[#This Row],[Confirma medio de pago]]="No Cumple"),"Sin Cierre","Cierre")</f>
        <v>Cierre</v>
      </c>
      <c r="Y1928" s="1" t="s">
        <v>46</v>
      </c>
      <c r="Z1928" s="1" t="s">
        <v>46</v>
      </c>
      <c r="AA1928" s="1" t="s">
        <v>46</v>
      </c>
      <c r="AB1928" s="1" t="s">
        <v>46</v>
      </c>
      <c r="AC1928" s="11" t="str">
        <f>IF(OR(VOZ_WHATSAPP[[#This Row],[La comunicación es asertiva, con respeto y evita maltrato]]="No Cumple",VOZ_WHATSAPP[[#This Row],[Cumple con las normativas legales]]="No Cumple"),"No Cumple","Cumple")</f>
        <v>Cumple</v>
      </c>
      <c r="AD1928" s="1" t="s">
        <v>46</v>
      </c>
      <c r="AE1928" s="1" t="s">
        <v>1846</v>
      </c>
      <c r="AF1928" s="4">
        <v>0.9</v>
      </c>
      <c r="AG1928" s="4">
        <f>IF(AND(VOZ_WHATSAPP[[#This Row],[Estado Cierre]]="Sin Cierre",VOZ_WHATSAPP[[#This Row],[Nota Negocio]]="Sin Negocio"),VOZ_WHATSAPP[[#This Row],[Nota]]-24%,VOZ_WHATSAPP[[#This Row],[Nota]])</f>
        <v>0.9</v>
      </c>
      <c r="AH1928" s="8">
        <f>IF(VOZ_WHATSAPP[[#This Row],[Estado Legal]]="No Cumple",0,IF(VOZ_WHATSAPP[[#This Row],[Realiza lectura de guion Legal]]="No Cumple",VOZ_WHATSAPP[[#This Row],[Nota 2]]-50%,VOZ_WHATSAPP[[#This Row],[Nota 2]]))</f>
        <v>0.9</v>
      </c>
    </row>
    <row r="1929" spans="1:34" x14ac:dyDescent="0.25">
      <c r="A1929" s="2" t="str">
        <f>VOZ_WHATSAPP[[#This Row],[ID Asesor]]&amp;VOZ_WHATSAPP[[#This Row],[Fecha Monitoreo]]</f>
        <v>364945860</v>
      </c>
      <c r="B1929" s="2">
        <v>45860</v>
      </c>
      <c r="C1929" s="1" t="s">
        <v>56</v>
      </c>
      <c r="D1929" s="1">
        <v>3649</v>
      </c>
      <c r="E1929" s="2">
        <v>45860</v>
      </c>
      <c r="F1929" s="3">
        <v>0.38611111111111113</v>
      </c>
      <c r="G1929" s="1" t="s">
        <v>58</v>
      </c>
      <c r="H1929" s="1" t="s">
        <v>44</v>
      </c>
      <c r="I1929" s="1">
        <v>578</v>
      </c>
      <c r="J1929" s="1">
        <v>3209559601</v>
      </c>
      <c r="K1929" s="1" t="s">
        <v>45</v>
      </c>
      <c r="L1929" s="1" t="s">
        <v>47</v>
      </c>
      <c r="M1929" s="1" t="s">
        <v>47</v>
      </c>
      <c r="N1929" s="1" t="s">
        <v>46</v>
      </c>
      <c r="O1929" s="1" t="s">
        <v>46</v>
      </c>
      <c r="P1929" s="1" t="s">
        <v>46</v>
      </c>
      <c r="Q1929" s="1" t="s">
        <v>46</v>
      </c>
      <c r="R1929" s="1" t="s">
        <v>46</v>
      </c>
      <c r="S1929" s="1" t="s">
        <v>46</v>
      </c>
      <c r="T1929" s="12" t="str">
        <f>IF(OR(VOZ_WHATSAPP[[#This Row],[Brinda argumentos coherentes a la objeción]]="No Cumple",VOZ_WHATSAPP[[#This Row],[Despliegue de Beneficios y/o consecuencias]]="No Cumple"),"Sin Negocio","Negocio")</f>
        <v>Negocio</v>
      </c>
      <c r="U1929" s="1" t="s">
        <v>48</v>
      </c>
      <c r="V1929" s="1" t="s">
        <v>48</v>
      </c>
      <c r="W1929" s="1" t="s">
        <v>48</v>
      </c>
      <c r="X1929" s="12" t="str">
        <f>IF(OR(VOZ_WHATSAPP[[#This Row],[Confirma Valor de pago]]="No Cumple",VOZ_WHATSAPP[[#This Row],[Confirma hora de pago]]="No Cumple",VOZ_WHATSAPP[[#This Row],[Confirma medio de pago]]="No Cumple"),"Sin Cierre","Cierre")</f>
        <v>Cierre</v>
      </c>
      <c r="Y1929" s="1" t="s">
        <v>48</v>
      </c>
      <c r="Z1929" s="1" t="s">
        <v>48</v>
      </c>
      <c r="AA1929" s="1" t="s">
        <v>46</v>
      </c>
      <c r="AB1929" s="1" t="s">
        <v>46</v>
      </c>
      <c r="AC1929" s="11" t="str">
        <f>IF(OR(VOZ_WHATSAPP[[#This Row],[La comunicación es asertiva, con respeto y evita maltrato]]="No Cumple",VOZ_WHATSAPP[[#This Row],[Cumple con las normativas legales]]="No Cumple"),"No Cumple","Cumple")</f>
        <v>Cumple</v>
      </c>
      <c r="AD1929" s="1" t="s">
        <v>46</v>
      </c>
      <c r="AE1929" s="1" t="s">
        <v>1847</v>
      </c>
      <c r="AF1929" s="4">
        <v>0.92</v>
      </c>
      <c r="AG1929" s="4">
        <f>IF(AND(VOZ_WHATSAPP[[#This Row],[Estado Cierre]]="Sin Cierre",VOZ_WHATSAPP[[#This Row],[Nota Negocio]]="Sin Negocio"),VOZ_WHATSAPP[[#This Row],[Nota]]-24%,VOZ_WHATSAPP[[#This Row],[Nota]])</f>
        <v>0.92</v>
      </c>
      <c r="AH1929" s="8">
        <f>IF(VOZ_WHATSAPP[[#This Row],[Estado Legal]]="No Cumple",0,IF(VOZ_WHATSAPP[[#This Row],[Realiza lectura de guion Legal]]="No Cumple",VOZ_WHATSAPP[[#This Row],[Nota 2]]-50%,VOZ_WHATSAPP[[#This Row],[Nota 2]]))</f>
        <v>0.92</v>
      </c>
    </row>
    <row r="1930" spans="1:34" x14ac:dyDescent="0.25">
      <c r="A1930" s="2" t="str">
        <f>VOZ_WHATSAPP[[#This Row],[ID Asesor]]&amp;VOZ_WHATSAPP[[#This Row],[Fecha Monitoreo]]</f>
        <v>356545860</v>
      </c>
      <c r="B1930" s="2">
        <v>45860</v>
      </c>
      <c r="C1930" s="1" t="s">
        <v>696</v>
      </c>
      <c r="D1930" s="1">
        <v>3565</v>
      </c>
      <c r="E1930" s="2">
        <v>45860</v>
      </c>
      <c r="F1930" s="3">
        <v>0.42708333333333331</v>
      </c>
      <c r="G1930" s="1" t="s">
        <v>60</v>
      </c>
      <c r="H1930" s="1" t="s">
        <v>44</v>
      </c>
      <c r="I1930" s="1">
        <v>1359</v>
      </c>
      <c r="J1930" s="1">
        <v>3001330007</v>
      </c>
      <c r="K1930" s="1" t="s">
        <v>45</v>
      </c>
      <c r="L1930" s="1" t="s">
        <v>46</v>
      </c>
      <c r="M1930" s="1" t="s">
        <v>46</v>
      </c>
      <c r="N1930" s="1" t="s">
        <v>46</v>
      </c>
      <c r="O1930" s="1" t="s">
        <v>46</v>
      </c>
      <c r="P1930" s="1" t="s">
        <v>46</v>
      </c>
      <c r="Q1930" s="1" t="s">
        <v>48</v>
      </c>
      <c r="R1930" s="1" t="s">
        <v>46</v>
      </c>
      <c r="S1930" s="1" t="s">
        <v>46</v>
      </c>
      <c r="T1930" s="12" t="str">
        <f>IF(OR(VOZ_WHATSAPP[[#This Row],[Brinda argumentos coherentes a la objeción]]="No Cumple",VOZ_WHATSAPP[[#This Row],[Despliegue de Beneficios y/o consecuencias]]="No Cumple"),"Sin Negocio","Negocio")</f>
        <v>Negocio</v>
      </c>
      <c r="U1930" s="1" t="s">
        <v>46</v>
      </c>
      <c r="V1930" s="1" t="s">
        <v>46</v>
      </c>
      <c r="W1930" s="1" t="s">
        <v>46</v>
      </c>
      <c r="X1930" s="12" t="str">
        <f>IF(OR(VOZ_WHATSAPP[[#This Row],[Confirma Valor de pago]]="No Cumple",VOZ_WHATSAPP[[#This Row],[Confirma hora de pago]]="No Cumple",VOZ_WHATSAPP[[#This Row],[Confirma medio de pago]]="No Cumple"),"Sin Cierre","Cierre")</f>
        <v>Cierre</v>
      </c>
      <c r="Y1930" s="1" t="s">
        <v>46</v>
      </c>
      <c r="Z1930" s="1" t="s">
        <v>46</v>
      </c>
      <c r="AA1930" s="1" t="s">
        <v>46</v>
      </c>
      <c r="AB1930" s="1" t="s">
        <v>46</v>
      </c>
      <c r="AC1930" s="11" t="str">
        <f>IF(OR(VOZ_WHATSAPP[[#This Row],[La comunicación es asertiva, con respeto y evita maltrato]]="No Cumple",VOZ_WHATSAPP[[#This Row],[Cumple con las normativas legales]]="No Cumple"),"No Cumple","Cumple")</f>
        <v>Cumple</v>
      </c>
      <c r="AD1930" s="1" t="s">
        <v>46</v>
      </c>
      <c r="AE1930" s="1" t="s">
        <v>915</v>
      </c>
      <c r="AF1930" s="4">
        <v>1</v>
      </c>
      <c r="AG1930" s="4">
        <f>IF(AND(VOZ_WHATSAPP[[#This Row],[Estado Cierre]]="Sin Cierre",VOZ_WHATSAPP[[#This Row],[Nota Negocio]]="Sin Negocio"),VOZ_WHATSAPP[[#This Row],[Nota]]-24%,VOZ_WHATSAPP[[#This Row],[Nota]])</f>
        <v>1</v>
      </c>
      <c r="AH1930" s="8">
        <f>IF(VOZ_WHATSAPP[[#This Row],[Estado Legal]]="No Cumple",0,IF(VOZ_WHATSAPP[[#This Row],[Realiza lectura de guion Legal]]="No Cumple",VOZ_WHATSAPP[[#This Row],[Nota 2]]-50%,VOZ_WHATSAPP[[#This Row],[Nota 2]]))</f>
        <v>1</v>
      </c>
    </row>
    <row r="1931" spans="1:34" x14ac:dyDescent="0.25">
      <c r="A1931" s="2" t="str">
        <f>VOZ_WHATSAPP[[#This Row],[ID Asesor]]&amp;VOZ_WHATSAPP[[#This Row],[Fecha Monitoreo]]</f>
        <v>402045860</v>
      </c>
      <c r="B1931" s="2">
        <v>45860</v>
      </c>
      <c r="C1931" s="1" t="s">
        <v>126</v>
      </c>
      <c r="D1931" s="1">
        <v>4020</v>
      </c>
      <c r="E1931" s="2">
        <v>45860</v>
      </c>
      <c r="F1931" s="3">
        <v>0.5</v>
      </c>
      <c r="G1931" s="1" t="s">
        <v>43</v>
      </c>
      <c r="H1931" s="1" t="s">
        <v>44</v>
      </c>
      <c r="I1931" s="1">
        <v>610</v>
      </c>
      <c r="J1931" s="1">
        <v>3004972362</v>
      </c>
      <c r="K1931" s="1" t="s">
        <v>45</v>
      </c>
      <c r="L1931" s="1" t="s">
        <v>46</v>
      </c>
      <c r="M1931" s="1" t="s">
        <v>46</v>
      </c>
      <c r="N1931" s="1" t="s">
        <v>46</v>
      </c>
      <c r="O1931" s="1" t="s">
        <v>46</v>
      </c>
      <c r="P1931" s="1" t="s">
        <v>46</v>
      </c>
      <c r="Q1931" s="1" t="s">
        <v>48</v>
      </c>
      <c r="R1931" s="1" t="s">
        <v>48</v>
      </c>
      <c r="S1931" s="1" t="s">
        <v>48</v>
      </c>
      <c r="T1931" s="12" t="str">
        <f>IF(OR(VOZ_WHATSAPP[[#This Row],[Brinda argumentos coherentes a la objeción]]="No Cumple",VOZ_WHATSAPP[[#This Row],[Despliegue de Beneficios y/o consecuencias]]="No Cumple"),"Sin Negocio","Negocio")</f>
        <v>Negocio</v>
      </c>
      <c r="U1931" s="1" t="s">
        <v>46</v>
      </c>
      <c r="V1931" s="1" t="s">
        <v>46</v>
      </c>
      <c r="W1931" s="1" t="s">
        <v>46</v>
      </c>
      <c r="X1931" s="12" t="str">
        <f>IF(OR(VOZ_WHATSAPP[[#This Row],[Confirma Valor de pago]]="No Cumple",VOZ_WHATSAPP[[#This Row],[Confirma hora de pago]]="No Cumple",VOZ_WHATSAPP[[#This Row],[Confirma medio de pago]]="No Cumple"),"Sin Cierre","Cierre")</f>
        <v>Cierre</v>
      </c>
      <c r="Y1931" s="1" t="s">
        <v>46</v>
      </c>
      <c r="Z1931" s="1" t="s">
        <v>46</v>
      </c>
      <c r="AA1931" s="1" t="s">
        <v>46</v>
      </c>
      <c r="AB1931" s="1" t="s">
        <v>46</v>
      </c>
      <c r="AC1931" s="11" t="str">
        <f>IF(OR(VOZ_WHATSAPP[[#This Row],[La comunicación es asertiva, con respeto y evita maltrato]]="No Cumple",VOZ_WHATSAPP[[#This Row],[Cumple con las normativas legales]]="No Cumple"),"No Cumple","Cumple")</f>
        <v>Cumple</v>
      </c>
      <c r="AD1931" s="1" t="s">
        <v>46</v>
      </c>
      <c r="AE1931" s="1" t="s">
        <v>133</v>
      </c>
      <c r="AF1931" s="4">
        <v>1</v>
      </c>
      <c r="AG1931" s="4">
        <f>IF(AND(VOZ_WHATSAPP[[#This Row],[Estado Cierre]]="Sin Cierre",VOZ_WHATSAPP[[#This Row],[Nota Negocio]]="Sin Negocio"),VOZ_WHATSAPP[[#This Row],[Nota]]-24%,VOZ_WHATSAPP[[#This Row],[Nota]])</f>
        <v>1</v>
      </c>
      <c r="AH1931" s="8">
        <f>IF(VOZ_WHATSAPP[[#This Row],[Estado Legal]]="No Cumple",0,IF(VOZ_WHATSAPP[[#This Row],[Realiza lectura de guion Legal]]="No Cumple",VOZ_WHATSAPP[[#This Row],[Nota 2]]-50%,VOZ_WHATSAPP[[#This Row],[Nota 2]]))</f>
        <v>1</v>
      </c>
    </row>
    <row r="1932" spans="1:34" x14ac:dyDescent="0.25">
      <c r="A1932" s="2" t="str">
        <f>VOZ_WHATSAPP[[#This Row],[ID Asesor]]&amp;VOZ_WHATSAPP[[#This Row],[Fecha Monitoreo]]</f>
        <v>366945860</v>
      </c>
      <c r="B1932" s="2">
        <v>45860</v>
      </c>
      <c r="C1932" s="1" t="s">
        <v>696</v>
      </c>
      <c r="D1932" s="1">
        <v>3669</v>
      </c>
      <c r="E1932" s="2">
        <v>45860</v>
      </c>
      <c r="F1932" s="3">
        <v>0.53055555555555556</v>
      </c>
      <c r="G1932" s="1" t="s">
        <v>60</v>
      </c>
      <c r="H1932" s="1" t="s">
        <v>44</v>
      </c>
      <c r="I1932" s="1">
        <v>1373</v>
      </c>
      <c r="J1932" s="1">
        <v>3218536201</v>
      </c>
      <c r="K1932" s="1" t="s">
        <v>45</v>
      </c>
      <c r="L1932" s="1" t="s">
        <v>46</v>
      </c>
      <c r="M1932" s="1" t="s">
        <v>46</v>
      </c>
      <c r="N1932" s="1" t="s">
        <v>46</v>
      </c>
      <c r="O1932" s="1" t="s">
        <v>46</v>
      </c>
      <c r="P1932" s="1" t="s">
        <v>46</v>
      </c>
      <c r="Q1932" s="1" t="s">
        <v>48</v>
      </c>
      <c r="R1932" s="1" t="s">
        <v>48</v>
      </c>
      <c r="S1932" s="1" t="s">
        <v>46</v>
      </c>
      <c r="T1932" s="12" t="str">
        <f>IF(OR(VOZ_WHATSAPP[[#This Row],[Brinda argumentos coherentes a la objeción]]="No Cumple",VOZ_WHATSAPP[[#This Row],[Despliegue de Beneficios y/o consecuencias]]="No Cumple"),"Sin Negocio","Negocio")</f>
        <v>Negocio</v>
      </c>
      <c r="U1932" s="1" t="s">
        <v>48</v>
      </c>
      <c r="V1932" s="1" t="s">
        <v>48</v>
      </c>
      <c r="W1932" s="1" t="s">
        <v>48</v>
      </c>
      <c r="X1932" s="12" t="str">
        <f>IF(OR(VOZ_WHATSAPP[[#This Row],[Confirma Valor de pago]]="No Cumple",VOZ_WHATSAPP[[#This Row],[Confirma hora de pago]]="No Cumple",VOZ_WHATSAPP[[#This Row],[Confirma medio de pago]]="No Cumple"),"Sin Cierre","Cierre")</f>
        <v>Cierre</v>
      </c>
      <c r="Y1932" s="1" t="s">
        <v>46</v>
      </c>
      <c r="Z1932" s="1" t="s">
        <v>54</v>
      </c>
      <c r="AA1932" s="1" t="s">
        <v>46</v>
      </c>
      <c r="AB1932" s="1" t="s">
        <v>46</v>
      </c>
      <c r="AC1932" s="11" t="str">
        <f>IF(OR(VOZ_WHATSAPP[[#This Row],[La comunicación es asertiva, con respeto y evita maltrato]]="No Cumple",VOZ_WHATSAPP[[#This Row],[Cumple con las normativas legales]]="No Cumple"),"No Cumple","Cumple")</f>
        <v>Cumple</v>
      </c>
      <c r="AD1932" s="1" t="s">
        <v>46</v>
      </c>
      <c r="AE1932" s="1" t="s">
        <v>1848</v>
      </c>
      <c r="AF1932" s="4">
        <v>0.85</v>
      </c>
      <c r="AG1932" s="4">
        <f>IF(AND(VOZ_WHATSAPP[[#This Row],[Estado Cierre]]="Sin Cierre",VOZ_WHATSAPP[[#This Row],[Nota Negocio]]="Sin Negocio"),VOZ_WHATSAPP[[#This Row],[Nota]]-24%,VOZ_WHATSAPP[[#This Row],[Nota]])</f>
        <v>0.85</v>
      </c>
      <c r="AH1932" s="8">
        <f>IF(VOZ_WHATSAPP[[#This Row],[Estado Legal]]="No Cumple",0,IF(VOZ_WHATSAPP[[#This Row],[Realiza lectura de guion Legal]]="No Cumple",VOZ_WHATSAPP[[#This Row],[Nota 2]]-50%,VOZ_WHATSAPP[[#This Row],[Nota 2]]))</f>
        <v>0.85</v>
      </c>
    </row>
    <row r="1933" spans="1:34" x14ac:dyDescent="0.25">
      <c r="A1933" s="2" t="str">
        <f>VOZ_WHATSAPP[[#This Row],[ID Asesor]]&amp;VOZ_WHATSAPP[[#This Row],[Fecha Monitoreo]]</f>
        <v>382145860</v>
      </c>
      <c r="B1933" s="2">
        <v>45860</v>
      </c>
      <c r="C1933" s="1" t="s">
        <v>126</v>
      </c>
      <c r="D1933" s="1">
        <v>3821</v>
      </c>
      <c r="E1933" s="2">
        <v>45860</v>
      </c>
      <c r="F1933" s="3">
        <v>9.0277777777777769E-3</v>
      </c>
      <c r="G1933" s="1" t="s">
        <v>58</v>
      </c>
      <c r="H1933" s="1" t="s">
        <v>44</v>
      </c>
      <c r="I1933" s="1">
        <v>590</v>
      </c>
      <c r="J1933" s="1">
        <v>3146625297</v>
      </c>
      <c r="K1933" s="1" t="s">
        <v>45</v>
      </c>
      <c r="L1933" s="1" t="s">
        <v>46</v>
      </c>
      <c r="M1933" s="1" t="s">
        <v>46</v>
      </c>
      <c r="N1933" s="1" t="s">
        <v>46</v>
      </c>
      <c r="O1933" s="1" t="s">
        <v>46</v>
      </c>
      <c r="P1933" s="1" t="s">
        <v>46</v>
      </c>
      <c r="Q1933" s="1" t="s">
        <v>48</v>
      </c>
      <c r="R1933" s="1" t="s">
        <v>48</v>
      </c>
      <c r="S1933" s="1" t="s">
        <v>48</v>
      </c>
      <c r="T1933" s="12" t="str">
        <f>IF(OR(VOZ_WHATSAPP[[#This Row],[Brinda argumentos coherentes a la objeción]]="No Cumple",VOZ_WHATSAPP[[#This Row],[Despliegue de Beneficios y/o consecuencias]]="No Cumple"),"Sin Negocio","Negocio")</f>
        <v>Negocio</v>
      </c>
      <c r="U1933" s="1" t="s">
        <v>46</v>
      </c>
      <c r="V1933" s="1" t="s">
        <v>46</v>
      </c>
      <c r="W1933" s="1" t="s">
        <v>46</v>
      </c>
      <c r="X1933" s="12" t="str">
        <f>IF(OR(VOZ_WHATSAPP[[#This Row],[Confirma Valor de pago]]="No Cumple",VOZ_WHATSAPP[[#This Row],[Confirma hora de pago]]="No Cumple",VOZ_WHATSAPP[[#This Row],[Confirma medio de pago]]="No Cumple"),"Sin Cierre","Cierre")</f>
        <v>Cierre</v>
      </c>
      <c r="Y1933" s="1" t="s">
        <v>46</v>
      </c>
      <c r="Z1933" s="1" t="s">
        <v>46</v>
      </c>
      <c r="AA1933" s="1" t="s">
        <v>46</v>
      </c>
      <c r="AB1933" s="1" t="s">
        <v>46</v>
      </c>
      <c r="AC1933" s="11" t="str">
        <f>IF(OR(VOZ_WHATSAPP[[#This Row],[La comunicación es asertiva, con respeto y evita maltrato]]="No Cumple",VOZ_WHATSAPP[[#This Row],[Cumple con las normativas legales]]="No Cumple"),"No Cumple","Cumple")</f>
        <v>Cumple</v>
      </c>
      <c r="AD1933" s="1" t="s">
        <v>46</v>
      </c>
      <c r="AE1933" s="1" t="s">
        <v>133</v>
      </c>
      <c r="AF1933" s="4">
        <v>1</v>
      </c>
      <c r="AG1933" s="4">
        <f>IF(AND(VOZ_WHATSAPP[[#This Row],[Estado Cierre]]="Sin Cierre",VOZ_WHATSAPP[[#This Row],[Nota Negocio]]="Sin Negocio"),VOZ_WHATSAPP[[#This Row],[Nota]]-24%,VOZ_WHATSAPP[[#This Row],[Nota]])</f>
        <v>1</v>
      </c>
      <c r="AH1933" s="8">
        <f>IF(VOZ_WHATSAPP[[#This Row],[Estado Legal]]="No Cumple",0,IF(VOZ_WHATSAPP[[#This Row],[Realiza lectura de guion Legal]]="No Cumple",VOZ_WHATSAPP[[#This Row],[Nota 2]]-50%,VOZ_WHATSAPP[[#This Row],[Nota 2]]))</f>
        <v>1</v>
      </c>
    </row>
    <row r="1934" spans="1:34" x14ac:dyDescent="0.25">
      <c r="A1934" s="2" t="str">
        <f>VOZ_WHATSAPP[[#This Row],[ID Asesor]]&amp;VOZ_WHATSAPP[[#This Row],[Fecha Monitoreo]]</f>
        <v>325045860</v>
      </c>
      <c r="B1934" s="2">
        <v>45860</v>
      </c>
      <c r="C1934" s="1" t="s">
        <v>56</v>
      </c>
      <c r="D1934" s="1">
        <v>3250</v>
      </c>
      <c r="E1934" s="2">
        <v>45860</v>
      </c>
      <c r="F1934" s="3">
        <v>0.44722222222222224</v>
      </c>
      <c r="G1934" s="1" t="s">
        <v>58</v>
      </c>
      <c r="H1934" s="1" t="s">
        <v>44</v>
      </c>
      <c r="I1934" s="1">
        <v>457</v>
      </c>
      <c r="J1934" s="1">
        <v>3233063532</v>
      </c>
      <c r="K1934" s="1" t="s">
        <v>45</v>
      </c>
      <c r="L1934" s="1" t="s">
        <v>46</v>
      </c>
      <c r="M1934" s="1" t="s">
        <v>46</v>
      </c>
      <c r="N1934" s="1" t="s">
        <v>46</v>
      </c>
      <c r="O1934" s="1" t="s">
        <v>46</v>
      </c>
      <c r="P1934" s="1" t="s">
        <v>46</v>
      </c>
      <c r="Q1934" s="1" t="s">
        <v>46</v>
      </c>
      <c r="R1934" s="1" t="s">
        <v>46</v>
      </c>
      <c r="S1934" s="1" t="s">
        <v>46</v>
      </c>
      <c r="T1934" s="12" t="str">
        <f>IF(OR(VOZ_WHATSAPP[[#This Row],[Brinda argumentos coherentes a la objeción]]="No Cumple",VOZ_WHATSAPP[[#This Row],[Despliegue de Beneficios y/o consecuencias]]="No Cumple"),"Sin Negocio","Negocio")</f>
        <v>Negocio</v>
      </c>
      <c r="U1934" s="1" t="s">
        <v>48</v>
      </c>
      <c r="V1934" s="1" t="s">
        <v>48</v>
      </c>
      <c r="W1934" s="1" t="s">
        <v>48</v>
      </c>
      <c r="X1934" s="12" t="str">
        <f>IF(OR(VOZ_WHATSAPP[[#This Row],[Confirma Valor de pago]]="No Cumple",VOZ_WHATSAPP[[#This Row],[Confirma hora de pago]]="No Cumple",VOZ_WHATSAPP[[#This Row],[Confirma medio de pago]]="No Cumple"),"Sin Cierre","Cierre")</f>
        <v>Cierre</v>
      </c>
      <c r="Y1934" s="1" t="s">
        <v>46</v>
      </c>
      <c r="Z1934" s="1" t="s">
        <v>46</v>
      </c>
      <c r="AA1934" s="1" t="s">
        <v>46</v>
      </c>
      <c r="AB1934" s="1" t="s">
        <v>46</v>
      </c>
      <c r="AC1934" s="11" t="str">
        <f>IF(OR(VOZ_WHATSAPP[[#This Row],[La comunicación es asertiva, con respeto y evita maltrato]]="No Cumple",VOZ_WHATSAPP[[#This Row],[Cumple con las normativas legales]]="No Cumple"),"No Cumple","Cumple")</f>
        <v>Cumple</v>
      </c>
      <c r="AD1934" s="1" t="s">
        <v>46</v>
      </c>
      <c r="AE1934" s="1" t="s">
        <v>1849</v>
      </c>
      <c r="AF1934" s="4">
        <v>1</v>
      </c>
      <c r="AG1934" s="4">
        <f>IF(AND(VOZ_WHATSAPP[[#This Row],[Estado Cierre]]="Sin Cierre",VOZ_WHATSAPP[[#This Row],[Nota Negocio]]="Sin Negocio"),VOZ_WHATSAPP[[#This Row],[Nota]]-24%,VOZ_WHATSAPP[[#This Row],[Nota]])</f>
        <v>1</v>
      </c>
      <c r="AH1934" s="8">
        <f>IF(VOZ_WHATSAPP[[#This Row],[Estado Legal]]="No Cumple",0,IF(VOZ_WHATSAPP[[#This Row],[Realiza lectura de guion Legal]]="No Cumple",VOZ_WHATSAPP[[#This Row],[Nota 2]]-50%,VOZ_WHATSAPP[[#This Row],[Nota 2]]))</f>
        <v>1</v>
      </c>
    </row>
    <row r="1935" spans="1:34" x14ac:dyDescent="0.25">
      <c r="A1935" s="2" t="str">
        <f>VOZ_WHATSAPP[[#This Row],[ID Asesor]]&amp;VOZ_WHATSAPP[[#This Row],[Fecha Monitoreo]]</f>
        <v>363345860</v>
      </c>
      <c r="B1935" s="2">
        <v>45860</v>
      </c>
      <c r="C1935" s="1" t="s">
        <v>696</v>
      </c>
      <c r="D1935" s="1">
        <v>3633</v>
      </c>
      <c r="E1935" s="2">
        <v>45860</v>
      </c>
      <c r="F1935" s="3">
        <v>0.50069444444444444</v>
      </c>
      <c r="G1935" s="1" t="s">
        <v>43</v>
      </c>
      <c r="H1935" s="1" t="s">
        <v>71</v>
      </c>
      <c r="I1935" s="1"/>
      <c r="J1935" s="1"/>
      <c r="K1935" s="1"/>
      <c r="L1935" s="1" t="s">
        <v>46</v>
      </c>
      <c r="M1935" s="1" t="s">
        <v>48</v>
      </c>
      <c r="N1935" s="1" t="s">
        <v>46</v>
      </c>
      <c r="O1935" s="1" t="s">
        <v>46</v>
      </c>
      <c r="P1935" s="1" t="s">
        <v>46</v>
      </c>
      <c r="Q1935" s="1" t="s">
        <v>46</v>
      </c>
      <c r="R1935" s="1" t="s">
        <v>46</v>
      </c>
      <c r="S1935" s="1" t="s">
        <v>46</v>
      </c>
      <c r="T1935" s="12" t="str">
        <f>IF(OR(VOZ_WHATSAPP[[#This Row],[Brinda argumentos coherentes a la objeción]]="No Cumple",VOZ_WHATSAPP[[#This Row],[Despliegue de Beneficios y/o consecuencias]]="No Cumple"),"Sin Negocio","Negocio")</f>
        <v>Negocio</v>
      </c>
      <c r="U1935" s="1" t="s">
        <v>46</v>
      </c>
      <c r="V1935" s="1" t="s">
        <v>46</v>
      </c>
      <c r="W1935" s="1" t="s">
        <v>46</v>
      </c>
      <c r="X1935" s="12" t="str">
        <f>IF(OR(VOZ_WHATSAPP[[#This Row],[Confirma Valor de pago]]="No Cumple",VOZ_WHATSAPP[[#This Row],[Confirma hora de pago]]="No Cumple",VOZ_WHATSAPP[[#This Row],[Confirma medio de pago]]="No Cumple"),"Sin Cierre","Cierre")</f>
        <v>Cierre</v>
      </c>
      <c r="Y1935" s="1" t="s">
        <v>48</v>
      </c>
      <c r="Z1935" s="1" t="s">
        <v>54</v>
      </c>
      <c r="AA1935" s="1" t="s">
        <v>46</v>
      </c>
      <c r="AB1935" s="1" t="s">
        <v>46</v>
      </c>
      <c r="AC1935" s="11" t="str">
        <f>IF(OR(VOZ_WHATSAPP[[#This Row],[La comunicación es asertiva, con respeto y evita maltrato]]="No Cumple",VOZ_WHATSAPP[[#This Row],[Cumple con las normativas legales]]="No Cumple"),"No Cumple","Cumple")</f>
        <v>Cumple</v>
      </c>
      <c r="AD1935" s="1" t="s">
        <v>48</v>
      </c>
      <c r="AE1935" s="1" t="s">
        <v>1850</v>
      </c>
      <c r="AF1935" s="4">
        <v>0.85</v>
      </c>
      <c r="AG1935" s="4">
        <f>IF(AND(VOZ_WHATSAPP[[#This Row],[Estado Cierre]]="Sin Cierre",VOZ_WHATSAPP[[#This Row],[Nota Negocio]]="Sin Negocio"),VOZ_WHATSAPP[[#This Row],[Nota]]-24%,VOZ_WHATSAPP[[#This Row],[Nota]])</f>
        <v>0.85</v>
      </c>
      <c r="AH1935" s="8">
        <f>IF(VOZ_WHATSAPP[[#This Row],[Estado Legal]]="No Cumple",0,IF(VOZ_WHATSAPP[[#This Row],[Realiza lectura de guion Legal]]="No Cumple",VOZ_WHATSAPP[[#This Row],[Nota 2]]-50%,VOZ_WHATSAPP[[#This Row],[Nota 2]]))</f>
        <v>0.85</v>
      </c>
    </row>
    <row r="1936" spans="1:34" x14ac:dyDescent="0.25">
      <c r="A1936" s="2" t="str">
        <f>VOZ_WHATSAPP[[#This Row],[ID Asesor]]&amp;VOZ_WHATSAPP[[#This Row],[Fecha Monitoreo]]</f>
        <v>402245860</v>
      </c>
      <c r="B1936" s="2">
        <v>45860</v>
      </c>
      <c r="C1936" s="1" t="s">
        <v>56</v>
      </c>
      <c r="D1936" s="1">
        <v>4022</v>
      </c>
      <c r="E1936" s="2">
        <v>45860</v>
      </c>
      <c r="F1936" s="3">
        <v>0.55138888888888893</v>
      </c>
      <c r="G1936" s="1" t="s">
        <v>51</v>
      </c>
      <c r="H1936" s="1" t="s">
        <v>44</v>
      </c>
      <c r="I1936" s="1">
        <v>612</v>
      </c>
      <c r="J1936" s="1">
        <v>3023617268</v>
      </c>
      <c r="K1936" s="1" t="s">
        <v>45</v>
      </c>
      <c r="L1936" s="1" t="s">
        <v>46</v>
      </c>
      <c r="M1936" s="1" t="s">
        <v>46</v>
      </c>
      <c r="N1936" s="1" t="s">
        <v>46</v>
      </c>
      <c r="O1936" s="1" t="s">
        <v>54</v>
      </c>
      <c r="P1936" s="1" t="s">
        <v>46</v>
      </c>
      <c r="Q1936" s="1" t="s">
        <v>48</v>
      </c>
      <c r="R1936" s="1" t="s">
        <v>48</v>
      </c>
      <c r="S1936" s="1" t="s">
        <v>47</v>
      </c>
      <c r="T1936" s="12" t="str">
        <f>IF(OR(VOZ_WHATSAPP[[#This Row],[Brinda argumentos coherentes a la objeción]]="No Cumple",VOZ_WHATSAPP[[#This Row],[Despliegue de Beneficios y/o consecuencias]]="No Cumple"),"Sin Negocio","Negocio")</f>
        <v>Sin Negocio</v>
      </c>
      <c r="U1936" s="1" t="s">
        <v>46</v>
      </c>
      <c r="V1936" s="1" t="s">
        <v>46</v>
      </c>
      <c r="W1936" s="1" t="s">
        <v>46</v>
      </c>
      <c r="X1936" s="12" t="str">
        <f>IF(OR(VOZ_WHATSAPP[[#This Row],[Confirma Valor de pago]]="No Cumple",VOZ_WHATSAPP[[#This Row],[Confirma hora de pago]]="No Cumple",VOZ_WHATSAPP[[#This Row],[Confirma medio de pago]]="No Cumple"),"Sin Cierre","Cierre")</f>
        <v>Cierre</v>
      </c>
      <c r="Y1936" s="1" t="s">
        <v>46</v>
      </c>
      <c r="Z1936" s="1" t="s">
        <v>46</v>
      </c>
      <c r="AA1936" s="1" t="s">
        <v>46</v>
      </c>
      <c r="AB1936" s="1" t="s">
        <v>46</v>
      </c>
      <c r="AC1936" s="11" t="str">
        <f>IF(OR(VOZ_WHATSAPP[[#This Row],[La comunicación es asertiva, con respeto y evita maltrato]]="No Cumple",VOZ_WHATSAPP[[#This Row],[Cumple con las normativas legales]]="No Cumple"),"No Cumple","Cumple")</f>
        <v>Cumple</v>
      </c>
      <c r="AD1936" s="1" t="s">
        <v>46</v>
      </c>
      <c r="AE1936" s="1" t="s">
        <v>1851</v>
      </c>
      <c r="AF1936" s="4">
        <v>0.85</v>
      </c>
      <c r="AG1936" s="4">
        <f>IF(AND(VOZ_WHATSAPP[[#This Row],[Estado Cierre]]="Sin Cierre",VOZ_WHATSAPP[[#This Row],[Nota Negocio]]="Sin Negocio"),VOZ_WHATSAPP[[#This Row],[Nota]]-24%,VOZ_WHATSAPP[[#This Row],[Nota]])</f>
        <v>0.85</v>
      </c>
      <c r="AH1936" s="8">
        <f>IF(VOZ_WHATSAPP[[#This Row],[Estado Legal]]="No Cumple",0,IF(VOZ_WHATSAPP[[#This Row],[Realiza lectura de guion Legal]]="No Cumple",VOZ_WHATSAPP[[#This Row],[Nota 2]]-50%,VOZ_WHATSAPP[[#This Row],[Nota 2]]))</f>
        <v>0.85</v>
      </c>
    </row>
    <row r="1937" spans="1:34" x14ac:dyDescent="0.25">
      <c r="A1937" s="2" t="str">
        <f>VOZ_WHATSAPP[[#This Row],[ID Asesor]]&amp;VOZ_WHATSAPP[[#This Row],[Fecha Monitoreo]]</f>
        <v>313345860</v>
      </c>
      <c r="B1937" s="2">
        <v>45860</v>
      </c>
      <c r="C1937" s="1" t="s">
        <v>42</v>
      </c>
      <c r="D1937" s="1">
        <v>3133</v>
      </c>
      <c r="E1937" s="2">
        <v>45860</v>
      </c>
      <c r="F1937" s="3">
        <v>0.38194444444444442</v>
      </c>
      <c r="G1937" s="1" t="s">
        <v>60</v>
      </c>
      <c r="H1937" s="1" t="s">
        <v>71</v>
      </c>
      <c r="I1937" s="1"/>
      <c r="J1937" s="1"/>
      <c r="K1937" s="1"/>
      <c r="L1937" s="1" t="s">
        <v>46</v>
      </c>
      <c r="M1937" s="1" t="s">
        <v>46</v>
      </c>
      <c r="N1937" s="1" t="s">
        <v>46</v>
      </c>
      <c r="O1937" s="1" t="s">
        <v>46</v>
      </c>
      <c r="P1937" s="1" t="s">
        <v>46</v>
      </c>
      <c r="Q1937" s="1" t="s">
        <v>46</v>
      </c>
      <c r="R1937" s="1" t="s">
        <v>46</v>
      </c>
      <c r="S1937" s="1" t="s">
        <v>46</v>
      </c>
      <c r="T1937" s="12" t="str">
        <f>IF(OR(VOZ_WHATSAPP[[#This Row],[Brinda argumentos coherentes a la objeción]]="No Cumple",VOZ_WHATSAPP[[#This Row],[Despliegue de Beneficios y/o consecuencias]]="No Cumple"),"Sin Negocio","Negocio")</f>
        <v>Negocio</v>
      </c>
      <c r="U1937" s="1" t="s">
        <v>46</v>
      </c>
      <c r="V1937" s="1" t="s">
        <v>46</v>
      </c>
      <c r="W1937" s="1" t="s">
        <v>46</v>
      </c>
      <c r="X1937" s="12" t="str">
        <f>IF(OR(VOZ_WHATSAPP[[#This Row],[Confirma Valor de pago]]="No Cumple",VOZ_WHATSAPP[[#This Row],[Confirma hora de pago]]="No Cumple",VOZ_WHATSAPP[[#This Row],[Confirma medio de pago]]="No Cumple"),"Sin Cierre","Cierre")</f>
        <v>Cierre</v>
      </c>
      <c r="Y1937" s="1" t="s">
        <v>46</v>
      </c>
      <c r="Z1937" s="1" t="s">
        <v>46</v>
      </c>
      <c r="AA1937" s="1" t="s">
        <v>46</v>
      </c>
      <c r="AB1937" s="1" t="s">
        <v>46</v>
      </c>
      <c r="AC1937" s="11" t="str">
        <f>IF(OR(VOZ_WHATSAPP[[#This Row],[La comunicación es asertiva, con respeto y evita maltrato]]="No Cumple",VOZ_WHATSAPP[[#This Row],[Cumple con las normativas legales]]="No Cumple"),"No Cumple","Cumple")</f>
        <v>Cumple</v>
      </c>
      <c r="AD1937" s="1" t="s">
        <v>46</v>
      </c>
      <c r="AE1937" s="1" t="s">
        <v>78</v>
      </c>
      <c r="AF1937" s="4">
        <v>1</v>
      </c>
      <c r="AG1937" s="4">
        <f>IF(AND(VOZ_WHATSAPP[[#This Row],[Estado Cierre]]="Sin Cierre",VOZ_WHATSAPP[[#This Row],[Nota Negocio]]="Sin Negocio"),VOZ_WHATSAPP[[#This Row],[Nota]]-24%,VOZ_WHATSAPP[[#This Row],[Nota]])</f>
        <v>1</v>
      </c>
      <c r="AH1937" s="8">
        <f>IF(VOZ_WHATSAPP[[#This Row],[Estado Legal]]="No Cumple",0,IF(VOZ_WHATSAPP[[#This Row],[Realiza lectura de guion Legal]]="No Cumple",VOZ_WHATSAPP[[#This Row],[Nota 2]]-50%,VOZ_WHATSAPP[[#This Row],[Nota 2]]))</f>
        <v>1</v>
      </c>
    </row>
    <row r="1938" spans="1:34" x14ac:dyDescent="0.25">
      <c r="A1938" s="2" t="str">
        <f>VOZ_WHATSAPP[[#This Row],[ID Asesor]]&amp;VOZ_WHATSAPP[[#This Row],[Fecha Monitoreo]]</f>
        <v>394545860</v>
      </c>
      <c r="B1938" s="2">
        <v>45860</v>
      </c>
      <c r="C1938" s="1" t="s">
        <v>50</v>
      </c>
      <c r="D1938" s="1">
        <v>3945</v>
      </c>
      <c r="E1938" s="2">
        <v>45860</v>
      </c>
      <c r="F1938" s="3">
        <v>0.37361111111111112</v>
      </c>
      <c r="G1938" s="1" t="s">
        <v>51</v>
      </c>
      <c r="H1938" s="1" t="s">
        <v>71</v>
      </c>
      <c r="I1938" s="1"/>
      <c r="J1938" s="1"/>
      <c r="K1938" s="1"/>
      <c r="L1938" s="1" t="s">
        <v>46</v>
      </c>
      <c r="M1938" s="1" t="s">
        <v>47</v>
      </c>
      <c r="N1938" s="1" t="s">
        <v>46</v>
      </c>
      <c r="O1938" s="1" t="s">
        <v>48</v>
      </c>
      <c r="P1938" s="1" t="s">
        <v>48</v>
      </c>
      <c r="Q1938" s="1" t="s">
        <v>48</v>
      </c>
      <c r="R1938" s="1" t="s">
        <v>48</v>
      </c>
      <c r="S1938" s="1" t="s">
        <v>46</v>
      </c>
      <c r="T1938" s="12" t="str">
        <f>IF(OR(VOZ_WHATSAPP[[#This Row],[Brinda argumentos coherentes a la objeción]]="No Cumple",VOZ_WHATSAPP[[#This Row],[Despliegue de Beneficios y/o consecuencias]]="No Cumple"),"Sin Negocio","Negocio")</f>
        <v>Negocio</v>
      </c>
      <c r="U1938" s="1" t="s">
        <v>48</v>
      </c>
      <c r="V1938" s="1" t="s">
        <v>48</v>
      </c>
      <c r="W1938" s="1" t="s">
        <v>48</v>
      </c>
      <c r="X1938" s="12" t="str">
        <f>IF(OR(VOZ_WHATSAPP[[#This Row],[Confirma Valor de pago]]="No Cumple",VOZ_WHATSAPP[[#This Row],[Confirma hora de pago]]="No Cumple",VOZ_WHATSAPP[[#This Row],[Confirma medio de pago]]="No Cumple"),"Sin Cierre","Cierre")</f>
        <v>Cierre</v>
      </c>
      <c r="Y1938" s="1" t="s">
        <v>48</v>
      </c>
      <c r="Z1938" s="1" t="s">
        <v>54</v>
      </c>
      <c r="AA1938" s="1" t="s">
        <v>54</v>
      </c>
      <c r="AB1938" s="1" t="s">
        <v>54</v>
      </c>
      <c r="AC1938" s="11" t="str">
        <f>IF(OR(VOZ_WHATSAPP[[#This Row],[La comunicación es asertiva, con respeto y evita maltrato]]="No Cumple",VOZ_WHATSAPP[[#This Row],[Cumple con las normativas legales]]="No Cumple"),"No Cumple","Cumple")</f>
        <v>No Cumple</v>
      </c>
      <c r="AD1938" s="1" t="s">
        <v>48</v>
      </c>
      <c r="AE1938" s="1" t="s">
        <v>1852</v>
      </c>
      <c r="AF1938" s="4">
        <v>0.81</v>
      </c>
      <c r="AG1938" s="4">
        <f>IF(AND(VOZ_WHATSAPP[[#This Row],[Estado Cierre]]="Sin Cierre",VOZ_WHATSAPP[[#This Row],[Nota Negocio]]="Sin Negocio"),VOZ_WHATSAPP[[#This Row],[Nota]]-24%,VOZ_WHATSAPP[[#This Row],[Nota]])</f>
        <v>0.81</v>
      </c>
      <c r="AH1938" s="8">
        <f>IF(VOZ_WHATSAPP[[#This Row],[Estado Legal]]="No Cumple",0,IF(VOZ_WHATSAPP[[#This Row],[Realiza lectura de guion Legal]]="No Cumple",VOZ_WHATSAPP[[#This Row],[Nota 2]]-50%,VOZ_WHATSAPP[[#This Row],[Nota 2]]))</f>
        <v>0</v>
      </c>
    </row>
    <row r="1939" spans="1:34" x14ac:dyDescent="0.25">
      <c r="A1939" s="2" t="str">
        <f>VOZ_WHATSAPP[[#This Row],[ID Asesor]]&amp;VOZ_WHATSAPP[[#This Row],[Fecha Monitoreo]]</f>
        <v>366445860</v>
      </c>
      <c r="B1939" s="2">
        <v>45860</v>
      </c>
      <c r="C1939" s="1" t="s">
        <v>42</v>
      </c>
      <c r="D1939" s="1">
        <v>3664</v>
      </c>
      <c r="E1939" s="2">
        <v>45860</v>
      </c>
      <c r="F1939" s="3">
        <v>0.50069444444444444</v>
      </c>
      <c r="G1939" s="1" t="s">
        <v>58</v>
      </c>
      <c r="H1939" s="1" t="s">
        <v>71</v>
      </c>
      <c r="I1939" s="1"/>
      <c r="J1939" s="1"/>
      <c r="K1939" s="1"/>
      <c r="L1939" s="1" t="s">
        <v>46</v>
      </c>
      <c r="M1939" s="1" t="s">
        <v>47</v>
      </c>
      <c r="N1939" s="1" t="s">
        <v>46</v>
      </c>
      <c r="O1939" s="1" t="s">
        <v>46</v>
      </c>
      <c r="P1939" s="1" t="s">
        <v>46</v>
      </c>
      <c r="Q1939" s="1" t="s">
        <v>46</v>
      </c>
      <c r="R1939" s="1" t="s">
        <v>46</v>
      </c>
      <c r="S1939" s="1" t="s">
        <v>46</v>
      </c>
      <c r="T1939" s="12" t="str">
        <f>IF(OR(VOZ_WHATSAPP[[#This Row],[Brinda argumentos coherentes a la objeción]]="No Cumple",VOZ_WHATSAPP[[#This Row],[Despliegue de Beneficios y/o consecuencias]]="No Cumple"),"Sin Negocio","Negocio")</f>
        <v>Negocio</v>
      </c>
      <c r="U1939" s="1" t="s">
        <v>46</v>
      </c>
      <c r="V1939" s="1" t="s">
        <v>46</v>
      </c>
      <c r="W1939" s="1" t="s">
        <v>46</v>
      </c>
      <c r="X1939" s="12" t="str">
        <f>IF(OR(VOZ_WHATSAPP[[#This Row],[Confirma Valor de pago]]="No Cumple",VOZ_WHATSAPP[[#This Row],[Confirma hora de pago]]="No Cumple",VOZ_WHATSAPP[[#This Row],[Confirma medio de pago]]="No Cumple"),"Sin Cierre","Cierre")</f>
        <v>Cierre</v>
      </c>
      <c r="Y1939" s="1" t="s">
        <v>46</v>
      </c>
      <c r="Z1939" s="1" t="s">
        <v>46</v>
      </c>
      <c r="AA1939" s="1" t="s">
        <v>46</v>
      </c>
      <c r="AB1939" s="1" t="s">
        <v>46</v>
      </c>
      <c r="AC1939" s="11" t="str">
        <f>IF(OR(VOZ_WHATSAPP[[#This Row],[La comunicación es asertiva, con respeto y evita maltrato]]="No Cumple",VOZ_WHATSAPP[[#This Row],[Cumple con las normativas legales]]="No Cumple"),"No Cumple","Cumple")</f>
        <v>Cumple</v>
      </c>
      <c r="AD1939" s="1" t="s">
        <v>46</v>
      </c>
      <c r="AE1939" s="1" t="s">
        <v>1853</v>
      </c>
      <c r="AF1939" s="4">
        <v>0.96</v>
      </c>
      <c r="AG1939" s="4">
        <f>IF(AND(VOZ_WHATSAPP[[#This Row],[Estado Cierre]]="Sin Cierre",VOZ_WHATSAPP[[#This Row],[Nota Negocio]]="Sin Negocio"),VOZ_WHATSAPP[[#This Row],[Nota]]-24%,VOZ_WHATSAPP[[#This Row],[Nota]])</f>
        <v>0.96</v>
      </c>
      <c r="AH1939" s="8">
        <f>IF(VOZ_WHATSAPP[[#This Row],[Estado Legal]]="No Cumple",0,IF(VOZ_WHATSAPP[[#This Row],[Realiza lectura de guion Legal]]="No Cumple",VOZ_WHATSAPP[[#This Row],[Nota 2]]-50%,VOZ_WHATSAPP[[#This Row],[Nota 2]]))</f>
        <v>0.96</v>
      </c>
    </row>
    <row r="1940" spans="1:34" x14ac:dyDescent="0.25">
      <c r="A1940" s="2" t="str">
        <f>VOZ_WHATSAPP[[#This Row],[ID Asesor]]&amp;VOZ_WHATSAPP[[#This Row],[Fecha Monitoreo]]</f>
        <v>343145860</v>
      </c>
      <c r="B1940" s="2">
        <v>45860</v>
      </c>
      <c r="C1940" s="1" t="s">
        <v>56</v>
      </c>
      <c r="D1940" s="1">
        <v>3431</v>
      </c>
      <c r="E1940" s="2">
        <v>45860</v>
      </c>
      <c r="F1940" s="3">
        <v>0.49236111111111114</v>
      </c>
      <c r="G1940" s="1" t="s">
        <v>58</v>
      </c>
      <c r="H1940" s="1" t="s">
        <v>44</v>
      </c>
      <c r="I1940" s="1">
        <v>571</v>
      </c>
      <c r="J1940" s="1">
        <v>3184524688</v>
      </c>
      <c r="K1940" s="1" t="s">
        <v>45</v>
      </c>
      <c r="L1940" s="1" t="s">
        <v>46</v>
      </c>
      <c r="M1940" s="1" t="s">
        <v>46</v>
      </c>
      <c r="N1940" s="1" t="s">
        <v>46</v>
      </c>
      <c r="O1940" s="1" t="s">
        <v>46</v>
      </c>
      <c r="P1940" s="1" t="s">
        <v>46</v>
      </c>
      <c r="Q1940" s="1" t="s">
        <v>48</v>
      </c>
      <c r="R1940" s="1" t="s">
        <v>48</v>
      </c>
      <c r="S1940" s="1" t="s">
        <v>46</v>
      </c>
      <c r="T1940" s="12" t="str">
        <f>IF(OR(VOZ_WHATSAPP[[#This Row],[Brinda argumentos coherentes a la objeción]]="No Cumple",VOZ_WHATSAPP[[#This Row],[Despliegue de Beneficios y/o consecuencias]]="No Cumple"),"Sin Negocio","Negocio")</f>
        <v>Negocio</v>
      </c>
      <c r="U1940" s="1" t="s">
        <v>46</v>
      </c>
      <c r="V1940" s="1" t="s">
        <v>46</v>
      </c>
      <c r="W1940" s="1" t="s">
        <v>46</v>
      </c>
      <c r="X1940" s="12" t="str">
        <f>IF(OR(VOZ_WHATSAPP[[#This Row],[Confirma Valor de pago]]="No Cumple",VOZ_WHATSAPP[[#This Row],[Confirma hora de pago]]="No Cumple",VOZ_WHATSAPP[[#This Row],[Confirma medio de pago]]="No Cumple"),"Sin Cierre","Cierre")</f>
        <v>Cierre</v>
      </c>
      <c r="Y1940" s="1" t="s">
        <v>46</v>
      </c>
      <c r="Z1940" s="1" t="s">
        <v>46</v>
      </c>
      <c r="AA1940" s="1" t="s">
        <v>46</v>
      </c>
      <c r="AB1940" s="1" t="s">
        <v>46</v>
      </c>
      <c r="AC1940" s="11" t="str">
        <f>IF(OR(VOZ_WHATSAPP[[#This Row],[La comunicación es asertiva, con respeto y evita maltrato]]="No Cumple",VOZ_WHATSAPP[[#This Row],[Cumple con las normativas legales]]="No Cumple"),"No Cumple","Cumple")</f>
        <v>Cumple</v>
      </c>
      <c r="AD1940" s="1" t="s">
        <v>46</v>
      </c>
      <c r="AE1940" s="1" t="s">
        <v>1854</v>
      </c>
      <c r="AF1940" s="4">
        <v>1</v>
      </c>
      <c r="AG1940" s="4">
        <f>IF(AND(VOZ_WHATSAPP[[#This Row],[Estado Cierre]]="Sin Cierre",VOZ_WHATSAPP[[#This Row],[Nota Negocio]]="Sin Negocio"),VOZ_WHATSAPP[[#This Row],[Nota]]-24%,VOZ_WHATSAPP[[#This Row],[Nota]])</f>
        <v>1</v>
      </c>
      <c r="AH1940" s="8">
        <f>IF(VOZ_WHATSAPP[[#This Row],[Estado Legal]]="No Cumple",0,IF(VOZ_WHATSAPP[[#This Row],[Realiza lectura de guion Legal]]="No Cumple",VOZ_WHATSAPP[[#This Row],[Nota 2]]-50%,VOZ_WHATSAPP[[#This Row],[Nota 2]]))</f>
        <v>1</v>
      </c>
    </row>
    <row r="1941" spans="1:34" x14ac:dyDescent="0.25">
      <c r="A1941" s="2" t="str">
        <f>VOZ_WHATSAPP[[#This Row],[ID Asesor]]&amp;VOZ_WHATSAPP[[#This Row],[Fecha Monitoreo]]</f>
        <v>387345860</v>
      </c>
      <c r="B1941" s="2">
        <v>45860</v>
      </c>
      <c r="C1941" s="1" t="s">
        <v>696</v>
      </c>
      <c r="D1941" s="1">
        <v>3873</v>
      </c>
      <c r="E1941" s="2">
        <v>45860</v>
      </c>
      <c r="F1941" s="3">
        <v>0.47013888888888888</v>
      </c>
      <c r="G1941" s="1" t="s">
        <v>51</v>
      </c>
      <c r="H1941" s="1" t="s">
        <v>71</v>
      </c>
      <c r="I1941" s="1"/>
      <c r="J1941" s="1"/>
      <c r="K1941" s="1"/>
      <c r="L1941" s="1" t="s">
        <v>46</v>
      </c>
      <c r="M1941" s="1" t="s">
        <v>48</v>
      </c>
      <c r="N1941" s="1" t="s">
        <v>46</v>
      </c>
      <c r="O1941" s="1" t="s">
        <v>46</v>
      </c>
      <c r="P1941" s="1" t="s">
        <v>46</v>
      </c>
      <c r="Q1941" s="1" t="s">
        <v>46</v>
      </c>
      <c r="R1941" s="1" t="s">
        <v>46</v>
      </c>
      <c r="S1941" s="1" t="s">
        <v>46</v>
      </c>
      <c r="T1941" s="12" t="str">
        <f>IF(OR(VOZ_WHATSAPP[[#This Row],[Brinda argumentos coherentes a la objeción]]="No Cumple",VOZ_WHATSAPP[[#This Row],[Despliegue de Beneficios y/o consecuencias]]="No Cumple"),"Sin Negocio","Negocio")</f>
        <v>Negocio</v>
      </c>
      <c r="U1941" s="1" t="s">
        <v>48</v>
      </c>
      <c r="V1941" s="1" t="s">
        <v>48</v>
      </c>
      <c r="W1941" s="1" t="s">
        <v>48</v>
      </c>
      <c r="X1941" s="12" t="str">
        <f>IF(OR(VOZ_WHATSAPP[[#This Row],[Confirma Valor de pago]]="No Cumple",VOZ_WHATSAPP[[#This Row],[Confirma hora de pago]]="No Cumple",VOZ_WHATSAPP[[#This Row],[Confirma medio de pago]]="No Cumple"),"Sin Cierre","Cierre")</f>
        <v>Cierre</v>
      </c>
      <c r="Y1941" s="1" t="s">
        <v>48</v>
      </c>
      <c r="Z1941" s="1" t="s">
        <v>54</v>
      </c>
      <c r="AA1941" s="1" t="s">
        <v>46</v>
      </c>
      <c r="AB1941" s="1" t="s">
        <v>46</v>
      </c>
      <c r="AC1941" s="11" t="str">
        <f>IF(OR(VOZ_WHATSAPP[[#This Row],[La comunicación es asertiva, con respeto y evita maltrato]]="No Cumple",VOZ_WHATSAPP[[#This Row],[Cumple con las normativas legales]]="No Cumple"),"No Cumple","Cumple")</f>
        <v>Cumple</v>
      </c>
      <c r="AD1941" s="1" t="s">
        <v>46</v>
      </c>
      <c r="AE1941" s="1" t="s">
        <v>1855</v>
      </c>
      <c r="AF1941" s="4">
        <v>0.85</v>
      </c>
      <c r="AG1941" s="4">
        <f>IF(AND(VOZ_WHATSAPP[[#This Row],[Estado Cierre]]="Sin Cierre",VOZ_WHATSAPP[[#This Row],[Nota Negocio]]="Sin Negocio"),VOZ_WHATSAPP[[#This Row],[Nota]]-24%,VOZ_WHATSAPP[[#This Row],[Nota]])</f>
        <v>0.85</v>
      </c>
      <c r="AH1941" s="8">
        <f>IF(VOZ_WHATSAPP[[#This Row],[Estado Legal]]="No Cumple",0,IF(VOZ_WHATSAPP[[#This Row],[Realiza lectura de guion Legal]]="No Cumple",VOZ_WHATSAPP[[#This Row],[Nota 2]]-50%,VOZ_WHATSAPP[[#This Row],[Nota 2]]))</f>
        <v>0.85</v>
      </c>
    </row>
    <row r="1942" spans="1:34" x14ac:dyDescent="0.25">
      <c r="A1942" s="2" t="str">
        <f>VOZ_WHATSAPP[[#This Row],[ID Asesor]]&amp;VOZ_WHATSAPP[[#This Row],[Fecha Monitoreo]]</f>
        <v>362345860</v>
      </c>
      <c r="B1942" s="2">
        <v>45860</v>
      </c>
      <c r="C1942" s="1" t="s">
        <v>126</v>
      </c>
      <c r="D1942" s="1">
        <v>3623</v>
      </c>
      <c r="E1942" s="2">
        <v>45860</v>
      </c>
      <c r="F1942" s="3">
        <v>0.49930555555555556</v>
      </c>
      <c r="G1942" s="1" t="s">
        <v>58</v>
      </c>
      <c r="H1942" s="1" t="s">
        <v>44</v>
      </c>
      <c r="I1942" s="1">
        <v>459</v>
      </c>
      <c r="J1942" s="1">
        <v>3106096382</v>
      </c>
      <c r="K1942" s="1" t="s">
        <v>45</v>
      </c>
      <c r="L1942" s="1" t="s">
        <v>46</v>
      </c>
      <c r="M1942" s="1" t="s">
        <v>46</v>
      </c>
      <c r="N1942" s="1" t="s">
        <v>46</v>
      </c>
      <c r="O1942" s="1" t="s">
        <v>46</v>
      </c>
      <c r="P1942" s="1" t="s">
        <v>46</v>
      </c>
      <c r="Q1942" s="1" t="s">
        <v>48</v>
      </c>
      <c r="R1942" s="1" t="s">
        <v>48</v>
      </c>
      <c r="S1942" s="1" t="s">
        <v>48</v>
      </c>
      <c r="T1942" s="12" t="str">
        <f>IF(OR(VOZ_WHATSAPP[[#This Row],[Brinda argumentos coherentes a la objeción]]="No Cumple",VOZ_WHATSAPP[[#This Row],[Despliegue de Beneficios y/o consecuencias]]="No Cumple"),"Sin Negocio","Negocio")</f>
        <v>Negocio</v>
      </c>
      <c r="U1942" s="1" t="s">
        <v>46</v>
      </c>
      <c r="V1942" s="1" t="s">
        <v>46</v>
      </c>
      <c r="W1942" s="1" t="s">
        <v>46</v>
      </c>
      <c r="X1942" s="12" t="str">
        <f>IF(OR(VOZ_WHATSAPP[[#This Row],[Confirma Valor de pago]]="No Cumple",VOZ_WHATSAPP[[#This Row],[Confirma hora de pago]]="No Cumple",VOZ_WHATSAPP[[#This Row],[Confirma medio de pago]]="No Cumple"),"Sin Cierre","Cierre")</f>
        <v>Cierre</v>
      </c>
      <c r="Y1942" s="1" t="s">
        <v>46</v>
      </c>
      <c r="Z1942" s="1" t="s">
        <v>46</v>
      </c>
      <c r="AA1942" s="1" t="s">
        <v>46</v>
      </c>
      <c r="AB1942" s="1" t="s">
        <v>46</v>
      </c>
      <c r="AC1942" s="11" t="str">
        <f>IF(OR(VOZ_WHATSAPP[[#This Row],[La comunicación es asertiva, con respeto y evita maltrato]]="No Cumple",VOZ_WHATSAPP[[#This Row],[Cumple con las normativas legales]]="No Cumple"),"No Cumple","Cumple")</f>
        <v>Cumple</v>
      </c>
      <c r="AD1942" s="1" t="s">
        <v>46</v>
      </c>
      <c r="AE1942" s="1" t="s">
        <v>133</v>
      </c>
      <c r="AF1942" s="4">
        <v>1</v>
      </c>
      <c r="AG1942" s="4">
        <f>IF(AND(VOZ_WHATSAPP[[#This Row],[Estado Cierre]]="Sin Cierre",VOZ_WHATSAPP[[#This Row],[Nota Negocio]]="Sin Negocio"),VOZ_WHATSAPP[[#This Row],[Nota]]-24%,VOZ_WHATSAPP[[#This Row],[Nota]])</f>
        <v>1</v>
      </c>
      <c r="AH1942" s="8">
        <f>IF(VOZ_WHATSAPP[[#This Row],[Estado Legal]]="No Cumple",0,IF(VOZ_WHATSAPP[[#This Row],[Realiza lectura de guion Legal]]="No Cumple",VOZ_WHATSAPP[[#This Row],[Nota 2]]-50%,VOZ_WHATSAPP[[#This Row],[Nota 2]]))</f>
        <v>1</v>
      </c>
    </row>
    <row r="1943" spans="1:34" x14ac:dyDescent="0.25">
      <c r="A1943" s="2" t="str">
        <f>VOZ_WHATSAPP[[#This Row],[ID Asesor]]&amp;VOZ_WHATSAPP[[#This Row],[Fecha Monitoreo]]</f>
        <v>299445860</v>
      </c>
      <c r="B1943" s="2">
        <v>45860</v>
      </c>
      <c r="C1943" s="1" t="s">
        <v>42</v>
      </c>
      <c r="D1943" s="1">
        <v>2994</v>
      </c>
      <c r="E1943" s="2">
        <v>45859</v>
      </c>
      <c r="F1943" s="3">
        <v>0.11874999999999999</v>
      </c>
      <c r="G1943" s="1" t="s">
        <v>51</v>
      </c>
      <c r="H1943" s="1" t="s">
        <v>44</v>
      </c>
      <c r="I1943" s="1">
        <v>1260</v>
      </c>
      <c r="J1943" s="1">
        <v>3134882834</v>
      </c>
      <c r="K1943" s="1" t="s">
        <v>45</v>
      </c>
      <c r="L1943" s="1" t="s">
        <v>46</v>
      </c>
      <c r="M1943" s="1" t="s">
        <v>46</v>
      </c>
      <c r="N1943" s="1" t="s">
        <v>46</v>
      </c>
      <c r="O1943" s="1" t="s">
        <v>46</v>
      </c>
      <c r="P1943" s="1" t="s">
        <v>46</v>
      </c>
      <c r="Q1943" s="1" t="s">
        <v>46</v>
      </c>
      <c r="R1943" s="1" t="s">
        <v>46</v>
      </c>
      <c r="S1943" s="1" t="s">
        <v>46</v>
      </c>
      <c r="T1943" s="12" t="str">
        <f>IF(OR(VOZ_WHATSAPP[[#This Row],[Brinda argumentos coherentes a la objeción]]="No Cumple",VOZ_WHATSAPP[[#This Row],[Despliegue de Beneficios y/o consecuencias]]="No Cumple"),"Sin Negocio","Negocio")</f>
        <v>Negocio</v>
      </c>
      <c r="U1943" s="1" t="s">
        <v>46</v>
      </c>
      <c r="V1943" s="1" t="s">
        <v>46</v>
      </c>
      <c r="W1943" s="1" t="s">
        <v>46</v>
      </c>
      <c r="X1943" s="12" t="str">
        <f>IF(OR(VOZ_WHATSAPP[[#This Row],[Confirma Valor de pago]]="No Cumple",VOZ_WHATSAPP[[#This Row],[Confirma hora de pago]]="No Cumple",VOZ_WHATSAPP[[#This Row],[Confirma medio de pago]]="No Cumple"),"Sin Cierre","Cierre")</f>
        <v>Cierre</v>
      </c>
      <c r="Y1943" s="1" t="s">
        <v>46</v>
      </c>
      <c r="Z1943" s="1" t="s">
        <v>46</v>
      </c>
      <c r="AA1943" s="1" t="s">
        <v>46</v>
      </c>
      <c r="AB1943" s="1" t="s">
        <v>46</v>
      </c>
      <c r="AC1943" s="11" t="str">
        <f>IF(OR(VOZ_WHATSAPP[[#This Row],[La comunicación es asertiva, con respeto y evita maltrato]]="No Cumple",VOZ_WHATSAPP[[#This Row],[Cumple con las normativas legales]]="No Cumple"),"No Cumple","Cumple")</f>
        <v>Cumple</v>
      </c>
      <c r="AD1943" s="1" t="s">
        <v>46</v>
      </c>
      <c r="AE1943" s="1" t="s">
        <v>101</v>
      </c>
      <c r="AF1943" s="4">
        <v>1</v>
      </c>
      <c r="AG1943" s="4">
        <f>IF(AND(VOZ_WHATSAPP[[#This Row],[Estado Cierre]]="Sin Cierre",VOZ_WHATSAPP[[#This Row],[Nota Negocio]]="Sin Negocio"),VOZ_WHATSAPP[[#This Row],[Nota]]-24%,VOZ_WHATSAPP[[#This Row],[Nota]])</f>
        <v>1</v>
      </c>
      <c r="AH1943" s="8">
        <f>IF(VOZ_WHATSAPP[[#This Row],[Estado Legal]]="No Cumple",0,IF(VOZ_WHATSAPP[[#This Row],[Realiza lectura de guion Legal]]="No Cumple",VOZ_WHATSAPP[[#This Row],[Nota 2]]-50%,VOZ_WHATSAPP[[#This Row],[Nota 2]]))</f>
        <v>1</v>
      </c>
    </row>
    <row r="1944" spans="1:34" x14ac:dyDescent="0.25">
      <c r="A1944" s="2" t="str">
        <f>VOZ_WHATSAPP[[#This Row],[ID Asesor]]&amp;VOZ_WHATSAPP[[#This Row],[Fecha Monitoreo]]</f>
        <v>387645860</v>
      </c>
      <c r="B1944" s="2">
        <v>45860</v>
      </c>
      <c r="C1944" s="1" t="s">
        <v>50</v>
      </c>
      <c r="D1944" s="1">
        <v>3876</v>
      </c>
      <c r="E1944" s="2">
        <v>45860</v>
      </c>
      <c r="F1944" s="3">
        <v>0</v>
      </c>
      <c r="G1944" s="1" t="s">
        <v>51</v>
      </c>
      <c r="H1944" s="1" t="s">
        <v>44</v>
      </c>
      <c r="I1944" s="1">
        <v>1429</v>
      </c>
      <c r="J1944" s="1">
        <v>0</v>
      </c>
      <c r="K1944" s="1" t="s">
        <v>45</v>
      </c>
      <c r="L1944" s="1" t="s">
        <v>46</v>
      </c>
      <c r="M1944" s="1" t="s">
        <v>48</v>
      </c>
      <c r="N1944" s="1" t="s">
        <v>48</v>
      </c>
      <c r="O1944" s="1" t="s">
        <v>48</v>
      </c>
      <c r="P1944" s="1" t="s">
        <v>48</v>
      </c>
      <c r="Q1944" s="1" t="s">
        <v>48</v>
      </c>
      <c r="R1944" s="1" t="s">
        <v>48</v>
      </c>
      <c r="S1944" s="1" t="s">
        <v>48</v>
      </c>
      <c r="T1944" s="12" t="str">
        <f>IF(OR(VOZ_WHATSAPP[[#This Row],[Brinda argumentos coherentes a la objeción]]="No Cumple",VOZ_WHATSAPP[[#This Row],[Despliegue de Beneficios y/o consecuencias]]="No Cumple"),"Sin Negocio","Negocio")</f>
        <v>Negocio</v>
      </c>
      <c r="U1944" s="1" t="s">
        <v>48</v>
      </c>
      <c r="V1944" s="1" t="s">
        <v>48</v>
      </c>
      <c r="W1944" s="1" t="s">
        <v>48</v>
      </c>
      <c r="X1944" s="12" t="str">
        <f>IF(OR(VOZ_WHATSAPP[[#This Row],[Confirma Valor de pago]]="No Cumple",VOZ_WHATSAPP[[#This Row],[Confirma hora de pago]]="No Cumple",VOZ_WHATSAPP[[#This Row],[Confirma medio de pago]]="No Cumple"),"Sin Cierre","Cierre")</f>
        <v>Cierre</v>
      </c>
      <c r="Y1944" s="1" t="s">
        <v>48</v>
      </c>
      <c r="Z1944" s="1" t="s">
        <v>48</v>
      </c>
      <c r="AA1944" s="1" t="s">
        <v>46</v>
      </c>
      <c r="AB1944" s="1" t="s">
        <v>54</v>
      </c>
      <c r="AC1944" s="11" t="str">
        <f>IF(OR(VOZ_WHATSAPP[[#This Row],[La comunicación es asertiva, con respeto y evita maltrato]]="No Cumple",VOZ_WHATSAPP[[#This Row],[Cumple con las normativas legales]]="No Cumple"),"No Cumple","Cumple")</f>
        <v>No Cumple</v>
      </c>
      <c r="AD1944" s="1" t="s">
        <v>48</v>
      </c>
      <c r="AE1944" s="1" t="s">
        <v>1856</v>
      </c>
      <c r="AF1944" s="4">
        <v>1</v>
      </c>
      <c r="AG1944" s="4">
        <f>IF(AND(VOZ_WHATSAPP[[#This Row],[Estado Cierre]]="Sin Cierre",VOZ_WHATSAPP[[#This Row],[Nota Negocio]]="Sin Negocio"),VOZ_WHATSAPP[[#This Row],[Nota]]-24%,VOZ_WHATSAPP[[#This Row],[Nota]])</f>
        <v>1</v>
      </c>
      <c r="AH1944" s="8">
        <f>IF(VOZ_WHATSAPP[[#This Row],[Estado Legal]]="No Cumple",0,IF(VOZ_WHATSAPP[[#This Row],[Realiza lectura de guion Legal]]="No Cumple",VOZ_WHATSAPP[[#This Row],[Nota 2]]-50%,VOZ_WHATSAPP[[#This Row],[Nota 2]]))</f>
        <v>0</v>
      </c>
    </row>
    <row r="1945" spans="1:34" x14ac:dyDescent="0.25">
      <c r="A1945" s="2" t="str">
        <f>VOZ_WHATSAPP[[#This Row],[ID Asesor]]&amp;VOZ_WHATSAPP[[#This Row],[Fecha Monitoreo]]</f>
        <v>380545860</v>
      </c>
      <c r="B1945" s="2">
        <v>45860</v>
      </c>
      <c r="C1945" s="1" t="s">
        <v>126</v>
      </c>
      <c r="D1945" s="1">
        <v>3805</v>
      </c>
      <c r="E1945" s="2">
        <v>45860</v>
      </c>
      <c r="F1945" s="3">
        <v>0.46944444444444444</v>
      </c>
      <c r="G1945" s="1" t="s">
        <v>58</v>
      </c>
      <c r="H1945" s="1" t="s">
        <v>44</v>
      </c>
      <c r="I1945" s="1">
        <v>447</v>
      </c>
      <c r="J1945" s="1">
        <v>3102038426</v>
      </c>
      <c r="K1945" s="1" t="s">
        <v>45</v>
      </c>
      <c r="L1945" s="1" t="s">
        <v>46</v>
      </c>
      <c r="M1945" s="1" t="s">
        <v>47</v>
      </c>
      <c r="N1945" s="1" t="s">
        <v>46</v>
      </c>
      <c r="O1945" s="1" t="s">
        <v>46</v>
      </c>
      <c r="P1945" s="1" t="s">
        <v>46</v>
      </c>
      <c r="Q1945" s="1" t="s">
        <v>48</v>
      </c>
      <c r="R1945" s="1" t="s">
        <v>48</v>
      </c>
      <c r="S1945" s="1" t="s">
        <v>48</v>
      </c>
      <c r="T1945" s="12" t="str">
        <f>IF(OR(VOZ_WHATSAPP[[#This Row],[Brinda argumentos coherentes a la objeción]]="No Cumple",VOZ_WHATSAPP[[#This Row],[Despliegue de Beneficios y/o consecuencias]]="No Cumple"),"Sin Negocio","Negocio")</f>
        <v>Negocio</v>
      </c>
      <c r="U1945" s="1" t="s">
        <v>47</v>
      </c>
      <c r="V1945" s="1" t="s">
        <v>47</v>
      </c>
      <c r="W1945" s="1" t="s">
        <v>47</v>
      </c>
      <c r="X1945" s="12" t="str">
        <f>IF(OR(VOZ_WHATSAPP[[#This Row],[Confirma Valor de pago]]="No Cumple",VOZ_WHATSAPP[[#This Row],[Confirma hora de pago]]="No Cumple",VOZ_WHATSAPP[[#This Row],[Confirma medio de pago]]="No Cumple"),"Sin Cierre","Cierre")</f>
        <v>Sin Cierre</v>
      </c>
      <c r="Y1945" s="1" t="s">
        <v>46</v>
      </c>
      <c r="Z1945" s="1" t="s">
        <v>54</v>
      </c>
      <c r="AA1945" s="1" t="s">
        <v>46</v>
      </c>
      <c r="AB1945" s="1" t="s">
        <v>46</v>
      </c>
      <c r="AC1945" s="11" t="str">
        <f>IF(OR(VOZ_WHATSAPP[[#This Row],[La comunicación es asertiva, con respeto y evita maltrato]]="No Cumple",VOZ_WHATSAPP[[#This Row],[Cumple con las normativas legales]]="No Cumple"),"No Cumple","Cumple")</f>
        <v>Cumple</v>
      </c>
      <c r="AD1945" s="1" t="s">
        <v>46</v>
      </c>
      <c r="AE1945" s="1" t="s">
        <v>1857</v>
      </c>
      <c r="AF1945" s="4">
        <v>0.56999999999999995</v>
      </c>
      <c r="AG1945" s="4">
        <f>IF(AND(VOZ_WHATSAPP[[#This Row],[Estado Cierre]]="Sin Cierre",VOZ_WHATSAPP[[#This Row],[Nota Negocio]]="Sin Negocio"),VOZ_WHATSAPP[[#This Row],[Nota]]-24%,VOZ_WHATSAPP[[#This Row],[Nota]])</f>
        <v>0.56999999999999995</v>
      </c>
      <c r="AH1945" s="8">
        <f>IF(VOZ_WHATSAPP[[#This Row],[Estado Legal]]="No Cumple",0,IF(VOZ_WHATSAPP[[#This Row],[Realiza lectura de guion Legal]]="No Cumple",VOZ_WHATSAPP[[#This Row],[Nota 2]]-50%,VOZ_WHATSAPP[[#This Row],[Nota 2]]))</f>
        <v>0.56999999999999995</v>
      </c>
    </row>
    <row r="1946" spans="1:34" x14ac:dyDescent="0.25">
      <c r="A1946" s="2" t="str">
        <f>VOZ_WHATSAPP[[#This Row],[ID Asesor]]&amp;VOZ_WHATSAPP[[#This Row],[Fecha Monitoreo]]</f>
        <v>386445860</v>
      </c>
      <c r="B1946" s="2">
        <v>45860</v>
      </c>
      <c r="C1946" s="1" t="s">
        <v>56</v>
      </c>
      <c r="D1946" s="1">
        <v>3864</v>
      </c>
      <c r="E1946" s="2">
        <v>45860</v>
      </c>
      <c r="F1946" s="3">
        <v>0.54374999999999996</v>
      </c>
      <c r="G1946" s="1" t="s">
        <v>58</v>
      </c>
      <c r="H1946" s="1" t="s">
        <v>44</v>
      </c>
      <c r="I1946" s="1">
        <v>574</v>
      </c>
      <c r="J1946" s="1">
        <v>3008874400</v>
      </c>
      <c r="K1946" s="1" t="s">
        <v>45</v>
      </c>
      <c r="L1946" s="1" t="s">
        <v>46</v>
      </c>
      <c r="M1946" s="1" t="s">
        <v>48</v>
      </c>
      <c r="N1946" s="1" t="s">
        <v>46</v>
      </c>
      <c r="O1946" s="1" t="s">
        <v>46</v>
      </c>
      <c r="P1946" s="1" t="s">
        <v>46</v>
      </c>
      <c r="Q1946" s="1" t="s">
        <v>46</v>
      </c>
      <c r="R1946" s="1" t="s">
        <v>46</v>
      </c>
      <c r="S1946" s="1" t="s">
        <v>48</v>
      </c>
      <c r="T1946" s="12" t="str">
        <f>IF(OR(VOZ_WHATSAPP[[#This Row],[Brinda argumentos coherentes a la objeción]]="No Cumple",VOZ_WHATSAPP[[#This Row],[Despliegue de Beneficios y/o consecuencias]]="No Cumple"),"Sin Negocio","Negocio")</f>
        <v>Negocio</v>
      </c>
      <c r="U1946" s="1" t="s">
        <v>48</v>
      </c>
      <c r="V1946" s="1" t="s">
        <v>48</v>
      </c>
      <c r="W1946" s="1" t="s">
        <v>48</v>
      </c>
      <c r="X1946" s="12" t="str">
        <f>IF(OR(VOZ_WHATSAPP[[#This Row],[Confirma Valor de pago]]="No Cumple",VOZ_WHATSAPP[[#This Row],[Confirma hora de pago]]="No Cumple",VOZ_WHATSAPP[[#This Row],[Confirma medio de pago]]="No Cumple"),"Sin Cierre","Cierre")</f>
        <v>Cierre</v>
      </c>
      <c r="Y1946" s="1" t="s">
        <v>48</v>
      </c>
      <c r="Z1946" s="1" t="s">
        <v>46</v>
      </c>
      <c r="AA1946" s="1" t="s">
        <v>46</v>
      </c>
      <c r="AB1946" s="1" t="s">
        <v>46</v>
      </c>
      <c r="AC1946" s="11" t="str">
        <f>IF(OR(VOZ_WHATSAPP[[#This Row],[La comunicación es asertiva, con respeto y evita maltrato]]="No Cumple",VOZ_WHATSAPP[[#This Row],[Cumple con las normativas legales]]="No Cumple"),"No Cumple","Cumple")</f>
        <v>Cumple</v>
      </c>
      <c r="AD1946" s="1" t="s">
        <v>48</v>
      </c>
      <c r="AE1946" s="1" t="s">
        <v>1858</v>
      </c>
      <c r="AF1946" s="4">
        <v>1</v>
      </c>
      <c r="AG1946" s="4">
        <f>IF(AND(VOZ_WHATSAPP[[#This Row],[Estado Cierre]]="Sin Cierre",VOZ_WHATSAPP[[#This Row],[Nota Negocio]]="Sin Negocio"),VOZ_WHATSAPP[[#This Row],[Nota]]-24%,VOZ_WHATSAPP[[#This Row],[Nota]])</f>
        <v>1</v>
      </c>
      <c r="AH1946" s="8">
        <f>IF(VOZ_WHATSAPP[[#This Row],[Estado Legal]]="No Cumple",0,IF(VOZ_WHATSAPP[[#This Row],[Realiza lectura de guion Legal]]="No Cumple",VOZ_WHATSAPP[[#This Row],[Nota 2]]-50%,VOZ_WHATSAPP[[#This Row],[Nota 2]]))</f>
        <v>1</v>
      </c>
    </row>
    <row r="1947" spans="1:34" x14ac:dyDescent="0.25">
      <c r="A1947" s="2" t="str">
        <f>VOZ_WHATSAPP[[#This Row],[ID Asesor]]&amp;VOZ_WHATSAPP[[#This Row],[Fecha Monitoreo]]</f>
        <v>382945860</v>
      </c>
      <c r="B1947" s="2">
        <v>45860</v>
      </c>
      <c r="C1947" s="1" t="s">
        <v>126</v>
      </c>
      <c r="D1947" s="1">
        <v>3829</v>
      </c>
      <c r="E1947" s="2">
        <v>45860</v>
      </c>
      <c r="F1947" s="3">
        <v>0.60972222222222228</v>
      </c>
      <c r="G1947" s="1" t="s">
        <v>58</v>
      </c>
      <c r="H1947" s="1" t="s">
        <v>44</v>
      </c>
      <c r="I1947" s="1">
        <v>420</v>
      </c>
      <c r="J1947" s="1">
        <v>3166970106</v>
      </c>
      <c r="K1947" s="1" t="s">
        <v>45</v>
      </c>
      <c r="L1947" s="1" t="s">
        <v>46</v>
      </c>
      <c r="M1947" s="1" t="s">
        <v>46</v>
      </c>
      <c r="N1947" s="1" t="s">
        <v>46</v>
      </c>
      <c r="O1947" s="1" t="s">
        <v>46</v>
      </c>
      <c r="P1947" s="1" t="s">
        <v>46</v>
      </c>
      <c r="Q1947" s="1" t="s">
        <v>48</v>
      </c>
      <c r="R1947" s="1" t="s">
        <v>48</v>
      </c>
      <c r="S1947" s="1" t="s">
        <v>48</v>
      </c>
      <c r="T1947" s="12" t="str">
        <f>IF(OR(VOZ_WHATSAPP[[#This Row],[Brinda argumentos coherentes a la objeción]]="No Cumple",VOZ_WHATSAPP[[#This Row],[Despliegue de Beneficios y/o consecuencias]]="No Cumple"),"Sin Negocio","Negocio")</f>
        <v>Negocio</v>
      </c>
      <c r="U1947" s="1" t="s">
        <v>46</v>
      </c>
      <c r="V1947" s="1" t="s">
        <v>46</v>
      </c>
      <c r="W1947" s="1" t="s">
        <v>46</v>
      </c>
      <c r="X1947" s="12" t="str">
        <f>IF(OR(VOZ_WHATSAPP[[#This Row],[Confirma Valor de pago]]="No Cumple",VOZ_WHATSAPP[[#This Row],[Confirma hora de pago]]="No Cumple",VOZ_WHATSAPP[[#This Row],[Confirma medio de pago]]="No Cumple"),"Sin Cierre","Cierre")</f>
        <v>Cierre</v>
      </c>
      <c r="Y1947" s="1" t="s">
        <v>46</v>
      </c>
      <c r="Z1947" s="1" t="s">
        <v>46</v>
      </c>
      <c r="AA1947" s="1" t="s">
        <v>46</v>
      </c>
      <c r="AB1947" s="1" t="s">
        <v>46</v>
      </c>
      <c r="AC1947" s="11" t="str">
        <f>IF(OR(VOZ_WHATSAPP[[#This Row],[La comunicación es asertiva, con respeto y evita maltrato]]="No Cumple",VOZ_WHATSAPP[[#This Row],[Cumple con las normativas legales]]="No Cumple"),"No Cumple","Cumple")</f>
        <v>Cumple</v>
      </c>
      <c r="AD1947" s="1" t="s">
        <v>46</v>
      </c>
      <c r="AE1947" s="1" t="s">
        <v>133</v>
      </c>
      <c r="AF1947" s="4">
        <v>1</v>
      </c>
      <c r="AG1947" s="4">
        <f>IF(AND(VOZ_WHATSAPP[[#This Row],[Estado Cierre]]="Sin Cierre",VOZ_WHATSAPP[[#This Row],[Nota Negocio]]="Sin Negocio"),VOZ_WHATSAPP[[#This Row],[Nota]]-24%,VOZ_WHATSAPP[[#This Row],[Nota]])</f>
        <v>1</v>
      </c>
      <c r="AH1947" s="8">
        <f>IF(VOZ_WHATSAPP[[#This Row],[Estado Legal]]="No Cumple",0,IF(VOZ_WHATSAPP[[#This Row],[Realiza lectura de guion Legal]]="No Cumple",VOZ_WHATSAPP[[#This Row],[Nota 2]]-50%,VOZ_WHATSAPP[[#This Row],[Nota 2]]))</f>
        <v>1</v>
      </c>
    </row>
    <row r="1948" spans="1:34" x14ac:dyDescent="0.25">
      <c r="A1948" s="2" t="str">
        <f>VOZ_WHATSAPP[[#This Row],[ID Asesor]]&amp;VOZ_WHATSAPP[[#This Row],[Fecha Monitoreo]]</f>
        <v>359845860</v>
      </c>
      <c r="B1948" s="2">
        <v>45860</v>
      </c>
      <c r="C1948" s="1" t="s">
        <v>696</v>
      </c>
      <c r="D1948" s="1">
        <v>3598</v>
      </c>
      <c r="E1948" s="2">
        <v>45860</v>
      </c>
      <c r="F1948" s="3">
        <v>0.64097222222222228</v>
      </c>
      <c r="G1948" s="1" t="s">
        <v>51</v>
      </c>
      <c r="H1948" s="1" t="s">
        <v>71</v>
      </c>
      <c r="I1948" s="1"/>
      <c r="J1948" s="1"/>
      <c r="K1948" s="1"/>
      <c r="L1948" s="1" t="s">
        <v>46</v>
      </c>
      <c r="M1948" s="1" t="s">
        <v>47</v>
      </c>
      <c r="N1948" s="1" t="s">
        <v>46</v>
      </c>
      <c r="O1948" s="1" t="s">
        <v>46</v>
      </c>
      <c r="P1948" s="1" t="s">
        <v>46</v>
      </c>
      <c r="Q1948" s="1" t="s">
        <v>48</v>
      </c>
      <c r="R1948" s="1" t="s">
        <v>48</v>
      </c>
      <c r="S1948" s="1" t="s">
        <v>46</v>
      </c>
      <c r="T1948" s="12" t="str">
        <f>IF(OR(VOZ_WHATSAPP[[#This Row],[Brinda argumentos coherentes a la objeción]]="No Cumple",VOZ_WHATSAPP[[#This Row],[Despliegue de Beneficios y/o consecuencias]]="No Cumple"),"Sin Negocio","Negocio")</f>
        <v>Negocio</v>
      </c>
      <c r="U1948" s="1" t="s">
        <v>46</v>
      </c>
      <c r="V1948" s="1" t="s">
        <v>46</v>
      </c>
      <c r="W1948" s="1" t="s">
        <v>46</v>
      </c>
      <c r="X1948" s="12" t="str">
        <f>IF(OR(VOZ_WHATSAPP[[#This Row],[Confirma Valor de pago]]="No Cumple",VOZ_WHATSAPP[[#This Row],[Confirma hora de pago]]="No Cumple",VOZ_WHATSAPP[[#This Row],[Confirma medio de pago]]="No Cumple"),"Sin Cierre","Cierre")</f>
        <v>Cierre</v>
      </c>
      <c r="Y1948" s="1" t="s">
        <v>46</v>
      </c>
      <c r="Z1948" s="1" t="s">
        <v>46</v>
      </c>
      <c r="AA1948" s="1" t="s">
        <v>46</v>
      </c>
      <c r="AB1948" s="1" t="s">
        <v>46</v>
      </c>
      <c r="AC1948" s="11" t="str">
        <f>IF(OR(VOZ_WHATSAPP[[#This Row],[La comunicación es asertiva, con respeto y evita maltrato]]="No Cumple",VOZ_WHATSAPP[[#This Row],[Cumple con las normativas legales]]="No Cumple"),"No Cumple","Cumple")</f>
        <v>Cumple</v>
      </c>
      <c r="AD1948" s="1" t="s">
        <v>46</v>
      </c>
      <c r="AE1948" s="1" t="s">
        <v>1859</v>
      </c>
      <c r="AF1948" s="4">
        <v>0.96</v>
      </c>
      <c r="AG1948" s="4">
        <f>IF(AND(VOZ_WHATSAPP[[#This Row],[Estado Cierre]]="Sin Cierre",VOZ_WHATSAPP[[#This Row],[Nota Negocio]]="Sin Negocio"),VOZ_WHATSAPP[[#This Row],[Nota]]-24%,VOZ_WHATSAPP[[#This Row],[Nota]])</f>
        <v>0.96</v>
      </c>
      <c r="AH1948" s="8">
        <f>IF(VOZ_WHATSAPP[[#This Row],[Estado Legal]]="No Cumple",0,IF(VOZ_WHATSAPP[[#This Row],[Realiza lectura de guion Legal]]="No Cumple",VOZ_WHATSAPP[[#This Row],[Nota 2]]-50%,VOZ_WHATSAPP[[#This Row],[Nota 2]]))</f>
        <v>0.96</v>
      </c>
    </row>
    <row r="1949" spans="1:34" x14ac:dyDescent="0.25">
      <c r="A1949" s="2" t="str">
        <f>VOZ_WHATSAPP[[#This Row],[ID Asesor]]&amp;VOZ_WHATSAPP[[#This Row],[Fecha Monitoreo]]</f>
        <v>336845860</v>
      </c>
      <c r="B1949" s="2">
        <v>45860</v>
      </c>
      <c r="C1949" s="1" t="s">
        <v>56</v>
      </c>
      <c r="D1949" s="1">
        <v>3368</v>
      </c>
      <c r="E1949" s="2">
        <v>45860</v>
      </c>
      <c r="F1949" s="3">
        <v>0.53263888888888888</v>
      </c>
      <c r="G1949" s="1" t="s">
        <v>58</v>
      </c>
      <c r="H1949" s="1" t="s">
        <v>44</v>
      </c>
      <c r="I1949" s="1">
        <v>403</v>
      </c>
      <c r="J1949" s="1">
        <v>3188512219</v>
      </c>
      <c r="K1949" s="1" t="s">
        <v>45</v>
      </c>
      <c r="L1949" s="1" t="s">
        <v>46</v>
      </c>
      <c r="M1949" s="1" t="s">
        <v>48</v>
      </c>
      <c r="N1949" s="1" t="s">
        <v>46</v>
      </c>
      <c r="O1949" s="1" t="s">
        <v>46</v>
      </c>
      <c r="P1949" s="1" t="s">
        <v>46</v>
      </c>
      <c r="Q1949" s="1" t="s">
        <v>46</v>
      </c>
      <c r="R1949" s="1" t="s">
        <v>46</v>
      </c>
      <c r="S1949" s="1" t="s">
        <v>48</v>
      </c>
      <c r="T1949" s="12" t="str">
        <f>IF(OR(VOZ_WHATSAPP[[#This Row],[Brinda argumentos coherentes a la objeción]]="No Cumple",VOZ_WHATSAPP[[#This Row],[Despliegue de Beneficios y/o consecuencias]]="No Cumple"),"Sin Negocio","Negocio")</f>
        <v>Negocio</v>
      </c>
      <c r="U1949" s="1" t="s">
        <v>48</v>
      </c>
      <c r="V1949" s="1" t="s">
        <v>48</v>
      </c>
      <c r="W1949" s="1" t="s">
        <v>48</v>
      </c>
      <c r="X1949" s="12" t="str">
        <f>IF(OR(VOZ_WHATSAPP[[#This Row],[Confirma Valor de pago]]="No Cumple",VOZ_WHATSAPP[[#This Row],[Confirma hora de pago]]="No Cumple",VOZ_WHATSAPP[[#This Row],[Confirma medio de pago]]="No Cumple"),"Sin Cierre","Cierre")</f>
        <v>Cierre</v>
      </c>
      <c r="Y1949" s="1" t="s">
        <v>46</v>
      </c>
      <c r="Z1949" s="1" t="s">
        <v>46</v>
      </c>
      <c r="AA1949" s="1" t="s">
        <v>54</v>
      </c>
      <c r="AB1949" s="1" t="s">
        <v>46</v>
      </c>
      <c r="AC1949" s="11" t="str">
        <f>IF(OR(VOZ_WHATSAPP[[#This Row],[La comunicación es asertiva, con respeto y evita maltrato]]="No Cumple",VOZ_WHATSAPP[[#This Row],[Cumple con las normativas legales]]="No Cumple"),"No Cumple","Cumple")</f>
        <v>No Cumple</v>
      </c>
      <c r="AD1949" s="1" t="s">
        <v>48</v>
      </c>
      <c r="AE1949" s="1" t="s">
        <v>1860</v>
      </c>
      <c r="AF1949" s="4">
        <v>1</v>
      </c>
      <c r="AG1949" s="4">
        <f>IF(AND(VOZ_WHATSAPP[[#This Row],[Estado Cierre]]="Sin Cierre",VOZ_WHATSAPP[[#This Row],[Nota Negocio]]="Sin Negocio"),VOZ_WHATSAPP[[#This Row],[Nota]]-24%,VOZ_WHATSAPP[[#This Row],[Nota]])</f>
        <v>1</v>
      </c>
      <c r="AH1949" s="8">
        <f>IF(VOZ_WHATSAPP[[#This Row],[Estado Legal]]="No Cumple",0,IF(VOZ_WHATSAPP[[#This Row],[Realiza lectura de guion Legal]]="No Cumple",VOZ_WHATSAPP[[#This Row],[Nota 2]]-50%,VOZ_WHATSAPP[[#This Row],[Nota 2]]))</f>
        <v>0</v>
      </c>
    </row>
    <row r="1950" spans="1:34" x14ac:dyDescent="0.25">
      <c r="A1950" s="2" t="str">
        <f>VOZ_WHATSAPP[[#This Row],[ID Asesor]]&amp;VOZ_WHATSAPP[[#This Row],[Fecha Monitoreo]]</f>
        <v>402145860</v>
      </c>
      <c r="B1950" s="2">
        <v>45860</v>
      </c>
      <c r="C1950" s="1" t="s">
        <v>126</v>
      </c>
      <c r="D1950" s="1">
        <v>4021</v>
      </c>
      <c r="E1950" s="2">
        <v>45860</v>
      </c>
      <c r="F1950" s="3">
        <v>0.57708333333333328</v>
      </c>
      <c r="G1950" s="1" t="s">
        <v>43</v>
      </c>
      <c r="H1950" s="1" t="s">
        <v>44</v>
      </c>
      <c r="I1950" s="1">
        <v>611</v>
      </c>
      <c r="J1950" s="1">
        <v>3135119106</v>
      </c>
      <c r="K1950" s="1" t="s">
        <v>45</v>
      </c>
      <c r="L1950" s="1" t="s">
        <v>46</v>
      </c>
      <c r="M1950" s="1" t="s">
        <v>46</v>
      </c>
      <c r="N1950" s="1" t="s">
        <v>46</v>
      </c>
      <c r="O1950" s="1" t="s">
        <v>46</v>
      </c>
      <c r="P1950" s="1" t="s">
        <v>46</v>
      </c>
      <c r="Q1950" s="1" t="s">
        <v>48</v>
      </c>
      <c r="R1950" s="1" t="s">
        <v>48</v>
      </c>
      <c r="S1950" s="1" t="s">
        <v>48</v>
      </c>
      <c r="T1950" s="12" t="str">
        <f>IF(OR(VOZ_WHATSAPP[[#This Row],[Brinda argumentos coherentes a la objeción]]="No Cumple",VOZ_WHATSAPP[[#This Row],[Despliegue de Beneficios y/o consecuencias]]="No Cumple"),"Sin Negocio","Negocio")</f>
        <v>Negocio</v>
      </c>
      <c r="U1950" s="1" t="s">
        <v>47</v>
      </c>
      <c r="V1950" s="1" t="s">
        <v>46</v>
      </c>
      <c r="W1950" s="1" t="s">
        <v>47</v>
      </c>
      <c r="X1950" s="12" t="str">
        <f>IF(OR(VOZ_WHATSAPP[[#This Row],[Confirma Valor de pago]]="No Cumple",VOZ_WHATSAPP[[#This Row],[Confirma hora de pago]]="No Cumple",VOZ_WHATSAPP[[#This Row],[Confirma medio de pago]]="No Cumple"),"Sin Cierre","Cierre")</f>
        <v>Sin Cierre</v>
      </c>
      <c r="Y1950" s="1" t="s">
        <v>46</v>
      </c>
      <c r="Z1950" s="1" t="s">
        <v>54</v>
      </c>
      <c r="AA1950" s="1" t="s">
        <v>46</v>
      </c>
      <c r="AB1950" s="1" t="s">
        <v>46</v>
      </c>
      <c r="AC1950" s="11" t="str">
        <f>IF(OR(VOZ_WHATSAPP[[#This Row],[La comunicación es asertiva, con respeto y evita maltrato]]="No Cumple",VOZ_WHATSAPP[[#This Row],[Cumple con las normativas legales]]="No Cumple"),"No Cumple","Cumple")</f>
        <v>Cumple</v>
      </c>
      <c r="AD1950" s="1" t="s">
        <v>46</v>
      </c>
      <c r="AE1950" s="1" t="s">
        <v>1861</v>
      </c>
      <c r="AF1950" s="4">
        <v>0.69</v>
      </c>
      <c r="AG1950" s="4">
        <f>IF(AND(VOZ_WHATSAPP[[#This Row],[Estado Cierre]]="Sin Cierre",VOZ_WHATSAPP[[#This Row],[Nota Negocio]]="Sin Negocio"),VOZ_WHATSAPP[[#This Row],[Nota]]-24%,VOZ_WHATSAPP[[#This Row],[Nota]])</f>
        <v>0.69</v>
      </c>
      <c r="AH1950" s="8">
        <f>IF(VOZ_WHATSAPP[[#This Row],[Estado Legal]]="No Cumple",0,IF(VOZ_WHATSAPP[[#This Row],[Realiza lectura de guion Legal]]="No Cumple",VOZ_WHATSAPP[[#This Row],[Nota 2]]-50%,VOZ_WHATSAPP[[#This Row],[Nota 2]]))</f>
        <v>0.69</v>
      </c>
    </row>
    <row r="1951" spans="1:34" x14ac:dyDescent="0.25">
      <c r="A1951" s="2" t="str">
        <f>VOZ_WHATSAPP[[#This Row],[ID Asesor]]&amp;VOZ_WHATSAPP[[#This Row],[Fecha Monitoreo]]</f>
        <v>376445860</v>
      </c>
      <c r="B1951" s="2">
        <v>45860</v>
      </c>
      <c r="C1951" s="1" t="s">
        <v>696</v>
      </c>
      <c r="D1951" s="1">
        <v>3764</v>
      </c>
      <c r="E1951" s="2">
        <v>45860</v>
      </c>
      <c r="F1951" s="3">
        <v>0.50555555555555554</v>
      </c>
      <c r="G1951" s="1" t="s">
        <v>51</v>
      </c>
      <c r="H1951" s="1" t="s">
        <v>71</v>
      </c>
      <c r="I1951" s="1"/>
      <c r="J1951" s="1"/>
      <c r="K1951" s="1"/>
      <c r="L1951" s="1" t="s">
        <v>46</v>
      </c>
      <c r="M1951" s="1" t="s">
        <v>47</v>
      </c>
      <c r="N1951" s="1" t="s">
        <v>46</v>
      </c>
      <c r="O1951" s="1" t="s">
        <v>46</v>
      </c>
      <c r="P1951" s="1" t="s">
        <v>46</v>
      </c>
      <c r="Q1951" s="1" t="s">
        <v>46</v>
      </c>
      <c r="R1951" s="1" t="s">
        <v>46</v>
      </c>
      <c r="S1951" s="1" t="s">
        <v>46</v>
      </c>
      <c r="T1951" s="12" t="str">
        <f>IF(OR(VOZ_WHATSAPP[[#This Row],[Brinda argumentos coherentes a la objeción]]="No Cumple",VOZ_WHATSAPP[[#This Row],[Despliegue de Beneficios y/o consecuencias]]="No Cumple"),"Sin Negocio","Negocio")</f>
        <v>Negocio</v>
      </c>
      <c r="U1951" s="1" t="s">
        <v>48</v>
      </c>
      <c r="V1951" s="1" t="s">
        <v>48</v>
      </c>
      <c r="W1951" s="1" t="s">
        <v>48</v>
      </c>
      <c r="X1951" s="12" t="str">
        <f>IF(OR(VOZ_WHATSAPP[[#This Row],[Confirma Valor de pago]]="No Cumple",VOZ_WHATSAPP[[#This Row],[Confirma hora de pago]]="No Cumple",VOZ_WHATSAPP[[#This Row],[Confirma medio de pago]]="No Cumple"),"Sin Cierre","Cierre")</f>
        <v>Cierre</v>
      </c>
      <c r="Y1951" s="1" t="s">
        <v>48</v>
      </c>
      <c r="Z1951" s="1" t="s">
        <v>54</v>
      </c>
      <c r="AA1951" s="1" t="s">
        <v>46</v>
      </c>
      <c r="AB1951" s="1" t="s">
        <v>46</v>
      </c>
      <c r="AC1951" s="11" t="str">
        <f>IF(OR(VOZ_WHATSAPP[[#This Row],[La comunicación es asertiva, con respeto y evita maltrato]]="No Cumple",VOZ_WHATSAPP[[#This Row],[Cumple con las normativas legales]]="No Cumple"),"No Cumple","Cumple")</f>
        <v>Cumple</v>
      </c>
      <c r="AD1951" s="1" t="s">
        <v>48</v>
      </c>
      <c r="AE1951" s="1" t="s">
        <v>1862</v>
      </c>
      <c r="AF1951" s="4">
        <v>0.81</v>
      </c>
      <c r="AG1951" s="4">
        <f>IF(AND(VOZ_WHATSAPP[[#This Row],[Estado Cierre]]="Sin Cierre",VOZ_WHATSAPP[[#This Row],[Nota Negocio]]="Sin Negocio"),VOZ_WHATSAPP[[#This Row],[Nota]]-24%,VOZ_WHATSAPP[[#This Row],[Nota]])</f>
        <v>0.81</v>
      </c>
      <c r="AH1951" s="8">
        <f>IF(VOZ_WHATSAPP[[#This Row],[Estado Legal]]="No Cumple",0,IF(VOZ_WHATSAPP[[#This Row],[Realiza lectura de guion Legal]]="No Cumple",VOZ_WHATSAPP[[#This Row],[Nota 2]]-50%,VOZ_WHATSAPP[[#This Row],[Nota 2]]))</f>
        <v>0.81</v>
      </c>
    </row>
    <row r="1952" spans="1:34" x14ac:dyDescent="0.25">
      <c r="A1952" s="2" t="str">
        <f>VOZ_WHATSAPP[[#This Row],[ID Asesor]]&amp;VOZ_WHATSAPP[[#This Row],[Fecha Monitoreo]]</f>
        <v>345945860</v>
      </c>
      <c r="B1952" s="2">
        <v>45860</v>
      </c>
      <c r="C1952" s="1" t="s">
        <v>126</v>
      </c>
      <c r="D1952" s="1">
        <v>3459</v>
      </c>
      <c r="E1952" s="2">
        <v>45860</v>
      </c>
      <c r="F1952" s="3">
        <v>0.35694444444444445</v>
      </c>
      <c r="G1952" s="1" t="s">
        <v>58</v>
      </c>
      <c r="H1952" s="1" t="s">
        <v>71</v>
      </c>
      <c r="I1952" s="1"/>
      <c r="J1952" s="1"/>
      <c r="K1952" s="1"/>
      <c r="L1952" s="1" t="s">
        <v>46</v>
      </c>
      <c r="M1952" s="1" t="s">
        <v>48</v>
      </c>
      <c r="N1952" s="1" t="s">
        <v>46</v>
      </c>
      <c r="O1952" s="1" t="s">
        <v>46</v>
      </c>
      <c r="P1952" s="1" t="s">
        <v>46</v>
      </c>
      <c r="Q1952" s="1" t="s">
        <v>46</v>
      </c>
      <c r="R1952" s="1" t="s">
        <v>46</v>
      </c>
      <c r="S1952" s="1" t="s">
        <v>46</v>
      </c>
      <c r="T1952" s="12" t="str">
        <f>IF(OR(VOZ_WHATSAPP[[#This Row],[Brinda argumentos coherentes a la objeción]]="No Cumple",VOZ_WHATSAPP[[#This Row],[Despliegue de Beneficios y/o consecuencias]]="No Cumple"),"Sin Negocio","Negocio")</f>
        <v>Negocio</v>
      </c>
      <c r="U1952" s="1" t="s">
        <v>48</v>
      </c>
      <c r="V1952" s="1" t="s">
        <v>48</v>
      </c>
      <c r="W1952" s="1" t="s">
        <v>48</v>
      </c>
      <c r="X1952" s="12" t="str">
        <f>IF(OR(VOZ_WHATSAPP[[#This Row],[Confirma Valor de pago]]="No Cumple",VOZ_WHATSAPP[[#This Row],[Confirma hora de pago]]="No Cumple",VOZ_WHATSAPP[[#This Row],[Confirma medio de pago]]="No Cumple"),"Sin Cierre","Cierre")</f>
        <v>Cierre</v>
      </c>
      <c r="Y1952" s="1" t="s">
        <v>48</v>
      </c>
      <c r="Z1952" s="1" t="s">
        <v>46</v>
      </c>
      <c r="AA1952" s="1" t="s">
        <v>46</v>
      </c>
      <c r="AB1952" s="1" t="s">
        <v>46</v>
      </c>
      <c r="AC1952" s="11" t="str">
        <f>IF(OR(VOZ_WHATSAPP[[#This Row],[La comunicación es asertiva, con respeto y evita maltrato]]="No Cumple",VOZ_WHATSAPP[[#This Row],[Cumple con las normativas legales]]="No Cumple"),"No Cumple","Cumple")</f>
        <v>Cumple</v>
      </c>
      <c r="AD1952" s="1" t="s">
        <v>48</v>
      </c>
      <c r="AE1952" s="1" t="s">
        <v>133</v>
      </c>
      <c r="AF1952" s="4">
        <v>1</v>
      </c>
      <c r="AG1952" s="4">
        <f>IF(AND(VOZ_WHATSAPP[[#This Row],[Estado Cierre]]="Sin Cierre",VOZ_WHATSAPP[[#This Row],[Nota Negocio]]="Sin Negocio"),VOZ_WHATSAPP[[#This Row],[Nota]]-24%,VOZ_WHATSAPP[[#This Row],[Nota]])</f>
        <v>1</v>
      </c>
      <c r="AH1952" s="8">
        <f>IF(VOZ_WHATSAPP[[#This Row],[Estado Legal]]="No Cumple",0,IF(VOZ_WHATSAPP[[#This Row],[Realiza lectura de guion Legal]]="No Cumple",VOZ_WHATSAPP[[#This Row],[Nota 2]]-50%,VOZ_WHATSAPP[[#This Row],[Nota 2]]))</f>
        <v>1</v>
      </c>
    </row>
    <row r="1953" spans="1:34" x14ac:dyDescent="0.25">
      <c r="A1953" s="2" t="str">
        <f>VOZ_WHATSAPP[[#This Row],[ID Asesor]]&amp;VOZ_WHATSAPP[[#This Row],[Fecha Monitoreo]]</f>
        <v>382945860</v>
      </c>
      <c r="B1953" s="2">
        <v>45860</v>
      </c>
      <c r="C1953" s="1" t="s">
        <v>126</v>
      </c>
      <c r="D1953" s="1">
        <v>3829</v>
      </c>
      <c r="E1953" s="2">
        <v>45860</v>
      </c>
      <c r="F1953" s="3">
        <v>0.53125</v>
      </c>
      <c r="G1953" s="1" t="s">
        <v>58</v>
      </c>
      <c r="H1953" s="1" t="s">
        <v>71</v>
      </c>
      <c r="I1953" s="1"/>
      <c r="J1953" s="1"/>
      <c r="K1953" s="1"/>
      <c r="L1953" s="1" t="s">
        <v>46</v>
      </c>
      <c r="M1953" s="1" t="s">
        <v>48</v>
      </c>
      <c r="N1953" s="1" t="s">
        <v>46</v>
      </c>
      <c r="O1953" s="1" t="s">
        <v>46</v>
      </c>
      <c r="P1953" s="1" t="s">
        <v>46</v>
      </c>
      <c r="Q1953" s="1" t="s">
        <v>46</v>
      </c>
      <c r="R1953" s="1" t="s">
        <v>46</v>
      </c>
      <c r="S1953" s="1" t="s">
        <v>46</v>
      </c>
      <c r="T1953" s="12" t="str">
        <f>IF(OR(VOZ_WHATSAPP[[#This Row],[Brinda argumentos coherentes a la objeción]]="No Cumple",VOZ_WHATSAPP[[#This Row],[Despliegue de Beneficios y/o consecuencias]]="No Cumple"),"Sin Negocio","Negocio")</f>
        <v>Negocio</v>
      </c>
      <c r="U1953" s="1" t="s">
        <v>48</v>
      </c>
      <c r="V1953" s="1" t="s">
        <v>48</v>
      </c>
      <c r="W1953" s="1" t="s">
        <v>48</v>
      </c>
      <c r="X1953" s="12" t="str">
        <f>IF(OR(VOZ_WHATSAPP[[#This Row],[Confirma Valor de pago]]="No Cumple",VOZ_WHATSAPP[[#This Row],[Confirma hora de pago]]="No Cumple",VOZ_WHATSAPP[[#This Row],[Confirma medio de pago]]="No Cumple"),"Sin Cierre","Cierre")</f>
        <v>Cierre</v>
      </c>
      <c r="Y1953" s="1" t="s">
        <v>48</v>
      </c>
      <c r="Z1953" s="1" t="s">
        <v>46</v>
      </c>
      <c r="AA1953" s="1" t="s">
        <v>46</v>
      </c>
      <c r="AB1953" s="1" t="s">
        <v>46</v>
      </c>
      <c r="AC1953" s="11" t="str">
        <f>IF(OR(VOZ_WHATSAPP[[#This Row],[La comunicación es asertiva, con respeto y evita maltrato]]="No Cumple",VOZ_WHATSAPP[[#This Row],[Cumple con las normativas legales]]="No Cumple"),"No Cumple","Cumple")</f>
        <v>Cumple</v>
      </c>
      <c r="AD1953" s="1" t="s">
        <v>48</v>
      </c>
      <c r="AE1953" s="1" t="s">
        <v>133</v>
      </c>
      <c r="AF1953" s="4">
        <v>1</v>
      </c>
      <c r="AG1953" s="4">
        <f>IF(AND(VOZ_WHATSAPP[[#This Row],[Estado Cierre]]="Sin Cierre",VOZ_WHATSAPP[[#This Row],[Nota Negocio]]="Sin Negocio"),VOZ_WHATSAPP[[#This Row],[Nota]]-24%,VOZ_WHATSAPP[[#This Row],[Nota]])</f>
        <v>1</v>
      </c>
      <c r="AH1953" s="8">
        <f>IF(VOZ_WHATSAPP[[#This Row],[Estado Legal]]="No Cumple",0,IF(VOZ_WHATSAPP[[#This Row],[Realiza lectura de guion Legal]]="No Cumple",VOZ_WHATSAPP[[#This Row],[Nota 2]]-50%,VOZ_WHATSAPP[[#This Row],[Nota 2]]))</f>
        <v>1</v>
      </c>
    </row>
    <row r="1954" spans="1:34" x14ac:dyDescent="0.25">
      <c r="A1954" s="2" t="str">
        <f>VOZ_WHATSAPP[[#This Row],[ID Asesor]]&amp;VOZ_WHATSAPP[[#This Row],[Fecha Monitoreo]]</f>
        <v>338445860</v>
      </c>
      <c r="B1954" s="2">
        <v>45860</v>
      </c>
      <c r="C1954" s="1" t="s">
        <v>126</v>
      </c>
      <c r="D1954" s="1">
        <v>3384</v>
      </c>
      <c r="E1954" s="2">
        <v>45860</v>
      </c>
      <c r="F1954" s="3">
        <v>0.38055555555555554</v>
      </c>
      <c r="G1954" s="1" t="s">
        <v>58</v>
      </c>
      <c r="H1954" s="1" t="s">
        <v>71</v>
      </c>
      <c r="I1954" s="1"/>
      <c r="J1954" s="1"/>
      <c r="K1954" s="1"/>
      <c r="L1954" s="1" t="s">
        <v>46</v>
      </c>
      <c r="M1954" s="1" t="s">
        <v>48</v>
      </c>
      <c r="N1954" s="1" t="s">
        <v>46</v>
      </c>
      <c r="O1954" s="1" t="s">
        <v>46</v>
      </c>
      <c r="P1954" s="1" t="s">
        <v>46</v>
      </c>
      <c r="Q1954" s="1" t="s">
        <v>46</v>
      </c>
      <c r="R1954" s="1" t="s">
        <v>46</v>
      </c>
      <c r="S1954" s="1" t="s">
        <v>46</v>
      </c>
      <c r="T1954" s="12" t="str">
        <f>IF(OR(VOZ_WHATSAPP[[#This Row],[Brinda argumentos coherentes a la objeción]]="No Cumple",VOZ_WHATSAPP[[#This Row],[Despliegue de Beneficios y/o consecuencias]]="No Cumple"),"Sin Negocio","Negocio")</f>
        <v>Negocio</v>
      </c>
      <c r="U1954" s="1" t="s">
        <v>48</v>
      </c>
      <c r="V1954" s="1" t="s">
        <v>48</v>
      </c>
      <c r="W1954" s="1" t="s">
        <v>48</v>
      </c>
      <c r="X1954" s="12" t="str">
        <f>IF(OR(VOZ_WHATSAPP[[#This Row],[Confirma Valor de pago]]="No Cumple",VOZ_WHATSAPP[[#This Row],[Confirma hora de pago]]="No Cumple",VOZ_WHATSAPP[[#This Row],[Confirma medio de pago]]="No Cumple"),"Sin Cierre","Cierre")</f>
        <v>Cierre</v>
      </c>
      <c r="Y1954" s="1" t="s">
        <v>48</v>
      </c>
      <c r="Z1954" s="1" t="s">
        <v>46</v>
      </c>
      <c r="AA1954" s="1" t="s">
        <v>46</v>
      </c>
      <c r="AB1954" s="1" t="s">
        <v>46</v>
      </c>
      <c r="AC1954" s="11" t="str">
        <f>IF(OR(VOZ_WHATSAPP[[#This Row],[La comunicación es asertiva, con respeto y evita maltrato]]="No Cumple",VOZ_WHATSAPP[[#This Row],[Cumple con las normativas legales]]="No Cumple"),"No Cumple","Cumple")</f>
        <v>Cumple</v>
      </c>
      <c r="AD1954" s="1" t="s">
        <v>48</v>
      </c>
      <c r="AE1954" s="1" t="s">
        <v>133</v>
      </c>
      <c r="AF1954" s="4">
        <v>1</v>
      </c>
      <c r="AG1954" s="4">
        <f>IF(AND(VOZ_WHATSAPP[[#This Row],[Estado Cierre]]="Sin Cierre",VOZ_WHATSAPP[[#This Row],[Nota Negocio]]="Sin Negocio"),VOZ_WHATSAPP[[#This Row],[Nota]]-24%,VOZ_WHATSAPP[[#This Row],[Nota]])</f>
        <v>1</v>
      </c>
      <c r="AH1954" s="8">
        <f>IF(VOZ_WHATSAPP[[#This Row],[Estado Legal]]="No Cumple",0,IF(VOZ_WHATSAPP[[#This Row],[Realiza lectura de guion Legal]]="No Cumple",VOZ_WHATSAPP[[#This Row],[Nota 2]]-50%,VOZ_WHATSAPP[[#This Row],[Nota 2]]))</f>
        <v>1</v>
      </c>
    </row>
    <row r="1955" spans="1:34" x14ac:dyDescent="0.25">
      <c r="A1955" s="2" t="str">
        <f>VOZ_WHATSAPP[[#This Row],[ID Asesor]]&amp;VOZ_WHATSAPP[[#This Row],[Fecha Monitoreo]]</f>
        <v>399145860</v>
      </c>
      <c r="B1955" s="2">
        <v>45860</v>
      </c>
      <c r="C1955" s="1" t="s">
        <v>56</v>
      </c>
      <c r="D1955" s="1">
        <v>3991</v>
      </c>
      <c r="E1955" s="2">
        <v>45860</v>
      </c>
      <c r="F1955" s="3">
        <v>0.50555555555555554</v>
      </c>
      <c r="G1955" s="1" t="s">
        <v>58</v>
      </c>
      <c r="H1955" s="1" t="s">
        <v>71</v>
      </c>
      <c r="I1955" s="1"/>
      <c r="J1955" s="1"/>
      <c r="K1955" s="1"/>
      <c r="L1955" s="1" t="s">
        <v>46</v>
      </c>
      <c r="M1955" s="1" t="s">
        <v>48</v>
      </c>
      <c r="N1955" s="1" t="s">
        <v>46</v>
      </c>
      <c r="O1955" s="1" t="s">
        <v>54</v>
      </c>
      <c r="P1955" s="1" t="s">
        <v>54</v>
      </c>
      <c r="Q1955" s="1" t="s">
        <v>46</v>
      </c>
      <c r="R1955" s="1" t="s">
        <v>46</v>
      </c>
      <c r="S1955" s="1" t="s">
        <v>46</v>
      </c>
      <c r="T1955" s="12" t="str">
        <f>IF(OR(VOZ_WHATSAPP[[#This Row],[Brinda argumentos coherentes a la objeción]]="No Cumple",VOZ_WHATSAPP[[#This Row],[Despliegue de Beneficios y/o consecuencias]]="No Cumple"),"Sin Negocio","Negocio")</f>
        <v>Negocio</v>
      </c>
      <c r="U1955" s="1" t="s">
        <v>48</v>
      </c>
      <c r="V1955" s="1" t="s">
        <v>48</v>
      </c>
      <c r="W1955" s="1" t="s">
        <v>48</v>
      </c>
      <c r="X1955" s="12" t="str">
        <f>IF(OR(VOZ_WHATSAPP[[#This Row],[Confirma Valor de pago]]="No Cumple",VOZ_WHATSAPP[[#This Row],[Confirma hora de pago]]="No Cumple",VOZ_WHATSAPP[[#This Row],[Confirma medio de pago]]="No Cumple"),"Sin Cierre","Cierre")</f>
        <v>Cierre</v>
      </c>
      <c r="Y1955" s="1" t="s">
        <v>46</v>
      </c>
      <c r="Z1955" s="1" t="s">
        <v>48</v>
      </c>
      <c r="AA1955" s="1" t="s">
        <v>46</v>
      </c>
      <c r="AB1955" s="1" t="s">
        <v>46</v>
      </c>
      <c r="AC1955" s="11" t="str">
        <f>IF(OR(VOZ_WHATSAPP[[#This Row],[La comunicación es asertiva, con respeto y evita maltrato]]="No Cumple",VOZ_WHATSAPP[[#This Row],[Cumple con las normativas legales]]="No Cumple"),"No Cumple","Cumple")</f>
        <v>Cumple</v>
      </c>
      <c r="AD1955" s="1" t="s">
        <v>46</v>
      </c>
      <c r="AE1955" s="1" t="s">
        <v>1863</v>
      </c>
      <c r="AF1955" s="4">
        <v>0.9</v>
      </c>
      <c r="AG1955" s="4">
        <f>IF(AND(VOZ_WHATSAPP[[#This Row],[Estado Cierre]]="Sin Cierre",VOZ_WHATSAPP[[#This Row],[Nota Negocio]]="Sin Negocio"),VOZ_WHATSAPP[[#This Row],[Nota]]-24%,VOZ_WHATSAPP[[#This Row],[Nota]])</f>
        <v>0.9</v>
      </c>
      <c r="AH1955" s="8">
        <f>IF(VOZ_WHATSAPP[[#This Row],[Estado Legal]]="No Cumple",0,IF(VOZ_WHATSAPP[[#This Row],[Realiza lectura de guion Legal]]="No Cumple",VOZ_WHATSAPP[[#This Row],[Nota 2]]-50%,VOZ_WHATSAPP[[#This Row],[Nota 2]]))</f>
        <v>0.9</v>
      </c>
    </row>
    <row r="1956" spans="1:34" x14ac:dyDescent="0.25">
      <c r="A1956" s="2" t="str">
        <f>VOZ_WHATSAPP[[#This Row],[ID Asesor]]&amp;VOZ_WHATSAPP[[#This Row],[Fecha Monitoreo]]</f>
        <v>350845860</v>
      </c>
      <c r="B1956" s="2">
        <v>45860</v>
      </c>
      <c r="C1956" s="1" t="s">
        <v>42</v>
      </c>
      <c r="D1956" s="1">
        <v>3508</v>
      </c>
      <c r="E1956" s="2">
        <v>45860</v>
      </c>
      <c r="F1956" s="3">
        <v>0.41597222222222224</v>
      </c>
      <c r="G1956" s="1" t="s">
        <v>51</v>
      </c>
      <c r="H1956" s="1" t="s">
        <v>71</v>
      </c>
      <c r="I1956" s="1"/>
      <c r="J1956" s="1"/>
      <c r="K1956" s="1"/>
      <c r="L1956" s="1" t="s">
        <v>47</v>
      </c>
      <c r="M1956" s="1" t="s">
        <v>48</v>
      </c>
      <c r="N1956" s="1" t="s">
        <v>48</v>
      </c>
      <c r="O1956" s="1" t="s">
        <v>48</v>
      </c>
      <c r="P1956" s="1" t="s">
        <v>48</v>
      </c>
      <c r="Q1956" s="1" t="s">
        <v>48</v>
      </c>
      <c r="R1956" s="1" t="s">
        <v>48</v>
      </c>
      <c r="S1956" s="1" t="s">
        <v>48</v>
      </c>
      <c r="T1956" s="12" t="str">
        <f>IF(OR(VOZ_WHATSAPP[[#This Row],[Brinda argumentos coherentes a la objeción]]="No Cumple",VOZ_WHATSAPP[[#This Row],[Despliegue de Beneficios y/o consecuencias]]="No Cumple"),"Sin Negocio","Negocio")</f>
        <v>Negocio</v>
      </c>
      <c r="U1956" s="1" t="s">
        <v>48</v>
      </c>
      <c r="V1956" s="1" t="s">
        <v>48</v>
      </c>
      <c r="W1956" s="1" t="s">
        <v>48</v>
      </c>
      <c r="X1956" s="12" t="str">
        <f>IF(OR(VOZ_WHATSAPP[[#This Row],[Confirma Valor de pago]]="No Cumple",VOZ_WHATSAPP[[#This Row],[Confirma hora de pago]]="No Cumple",VOZ_WHATSAPP[[#This Row],[Confirma medio de pago]]="No Cumple"),"Sin Cierre","Cierre")</f>
        <v>Cierre</v>
      </c>
      <c r="Y1956" s="1" t="s">
        <v>48</v>
      </c>
      <c r="Z1956" s="1" t="s">
        <v>46</v>
      </c>
      <c r="AA1956" s="1" t="s">
        <v>46</v>
      </c>
      <c r="AB1956" s="1" t="s">
        <v>46</v>
      </c>
      <c r="AC1956" s="11" t="str">
        <f>IF(OR(VOZ_WHATSAPP[[#This Row],[La comunicación es asertiva, con respeto y evita maltrato]]="No Cumple",VOZ_WHATSAPP[[#This Row],[Cumple con las normativas legales]]="No Cumple"),"No Cumple","Cumple")</f>
        <v>Cumple</v>
      </c>
      <c r="AD1956" s="1" t="s">
        <v>48</v>
      </c>
      <c r="AE1956" s="1" t="s">
        <v>1864</v>
      </c>
      <c r="AF1956" s="4">
        <v>0.96</v>
      </c>
      <c r="AG1956" s="4">
        <f>IF(AND(VOZ_WHATSAPP[[#This Row],[Estado Cierre]]="Sin Cierre",VOZ_WHATSAPP[[#This Row],[Nota Negocio]]="Sin Negocio"),VOZ_WHATSAPP[[#This Row],[Nota]]-24%,VOZ_WHATSAPP[[#This Row],[Nota]])</f>
        <v>0.96</v>
      </c>
      <c r="AH1956" s="8">
        <f>IF(VOZ_WHATSAPP[[#This Row],[Estado Legal]]="No Cumple",0,IF(VOZ_WHATSAPP[[#This Row],[Realiza lectura de guion Legal]]="No Cumple",VOZ_WHATSAPP[[#This Row],[Nota 2]]-50%,VOZ_WHATSAPP[[#This Row],[Nota 2]]))</f>
        <v>0.96</v>
      </c>
    </row>
    <row r="1957" spans="1:34" x14ac:dyDescent="0.25">
      <c r="A1957" s="2" t="str">
        <f>VOZ_WHATSAPP[[#This Row],[ID Asesor]]&amp;VOZ_WHATSAPP[[#This Row],[Fecha Monitoreo]]</f>
        <v>364445860</v>
      </c>
      <c r="B1957" s="2">
        <v>45860</v>
      </c>
      <c r="C1957" s="1" t="s">
        <v>696</v>
      </c>
      <c r="D1957" s="1">
        <v>3644</v>
      </c>
      <c r="E1957" s="2">
        <v>45860</v>
      </c>
      <c r="F1957" s="3">
        <v>0.41111111111111109</v>
      </c>
      <c r="G1957" s="1" t="s">
        <v>51</v>
      </c>
      <c r="H1957" s="1" t="s">
        <v>44</v>
      </c>
      <c r="I1957" s="1">
        <v>1387</v>
      </c>
      <c r="J1957" s="1">
        <v>3138098784</v>
      </c>
      <c r="K1957" s="1" t="s">
        <v>45</v>
      </c>
      <c r="L1957" s="1" t="s">
        <v>46</v>
      </c>
      <c r="M1957" s="1" t="s">
        <v>46</v>
      </c>
      <c r="N1957" s="1" t="s">
        <v>46</v>
      </c>
      <c r="O1957" s="1" t="s">
        <v>46</v>
      </c>
      <c r="P1957" s="1" t="s">
        <v>46</v>
      </c>
      <c r="Q1957" s="1" t="s">
        <v>46</v>
      </c>
      <c r="R1957" s="1" t="s">
        <v>46</v>
      </c>
      <c r="S1957" s="1" t="s">
        <v>46</v>
      </c>
      <c r="T1957" s="12" t="str">
        <f>IF(OR(VOZ_WHATSAPP[[#This Row],[Brinda argumentos coherentes a la objeción]]="No Cumple",VOZ_WHATSAPP[[#This Row],[Despliegue de Beneficios y/o consecuencias]]="No Cumple"),"Sin Negocio","Negocio")</f>
        <v>Negocio</v>
      </c>
      <c r="U1957" s="1" t="s">
        <v>48</v>
      </c>
      <c r="V1957" s="1" t="s">
        <v>48</v>
      </c>
      <c r="W1957" s="1" t="s">
        <v>48</v>
      </c>
      <c r="X1957" s="12" t="str">
        <f>IF(OR(VOZ_WHATSAPP[[#This Row],[Confirma Valor de pago]]="No Cumple",VOZ_WHATSAPP[[#This Row],[Confirma hora de pago]]="No Cumple",VOZ_WHATSAPP[[#This Row],[Confirma medio de pago]]="No Cumple"),"Sin Cierre","Cierre")</f>
        <v>Cierre</v>
      </c>
      <c r="Y1957" s="1" t="s">
        <v>48</v>
      </c>
      <c r="Z1957" s="1" t="s">
        <v>46</v>
      </c>
      <c r="AA1957" s="1" t="s">
        <v>46</v>
      </c>
      <c r="AB1957" s="1" t="s">
        <v>46</v>
      </c>
      <c r="AC1957" s="11" t="str">
        <f>IF(OR(VOZ_WHATSAPP[[#This Row],[La comunicación es asertiva, con respeto y evita maltrato]]="No Cumple",VOZ_WHATSAPP[[#This Row],[Cumple con las normativas legales]]="No Cumple"),"No Cumple","Cumple")</f>
        <v>Cumple</v>
      </c>
      <c r="AD1957" s="1" t="s">
        <v>48</v>
      </c>
      <c r="AE1957" s="1" t="s">
        <v>915</v>
      </c>
      <c r="AF1957" s="4">
        <v>1</v>
      </c>
      <c r="AG1957" s="4">
        <f>IF(AND(VOZ_WHATSAPP[[#This Row],[Estado Cierre]]="Sin Cierre",VOZ_WHATSAPP[[#This Row],[Nota Negocio]]="Sin Negocio"),VOZ_WHATSAPP[[#This Row],[Nota]]-24%,VOZ_WHATSAPP[[#This Row],[Nota]])</f>
        <v>1</v>
      </c>
      <c r="AH1957" s="8">
        <f>IF(VOZ_WHATSAPP[[#This Row],[Estado Legal]]="No Cumple",0,IF(VOZ_WHATSAPP[[#This Row],[Realiza lectura de guion Legal]]="No Cumple",VOZ_WHATSAPP[[#This Row],[Nota 2]]-50%,VOZ_WHATSAPP[[#This Row],[Nota 2]]))</f>
        <v>1</v>
      </c>
    </row>
    <row r="1958" spans="1:34" x14ac:dyDescent="0.25">
      <c r="A1958" s="2" t="str">
        <f>VOZ_WHATSAPP[[#This Row],[ID Asesor]]&amp;VOZ_WHATSAPP[[#This Row],[Fecha Monitoreo]]</f>
        <v>388045860</v>
      </c>
      <c r="B1958" s="2">
        <v>45860</v>
      </c>
      <c r="C1958" s="1" t="s">
        <v>56</v>
      </c>
      <c r="D1958" s="1">
        <v>3880</v>
      </c>
      <c r="E1958" s="2">
        <v>45860</v>
      </c>
      <c r="F1958" s="3">
        <v>0.50624999999999998</v>
      </c>
      <c r="G1958" s="1" t="s">
        <v>58</v>
      </c>
      <c r="H1958" s="1" t="s">
        <v>44</v>
      </c>
      <c r="I1958" s="1">
        <v>580</v>
      </c>
      <c r="J1958" s="1">
        <v>3163886949</v>
      </c>
      <c r="K1958" s="1" t="s">
        <v>45</v>
      </c>
      <c r="L1958" s="1" t="s">
        <v>46</v>
      </c>
      <c r="M1958" s="1" t="s">
        <v>46</v>
      </c>
      <c r="N1958" s="1" t="s">
        <v>46</v>
      </c>
      <c r="O1958" s="1" t="s">
        <v>46</v>
      </c>
      <c r="P1958" s="1" t="s">
        <v>46</v>
      </c>
      <c r="Q1958" s="1" t="s">
        <v>48</v>
      </c>
      <c r="R1958" s="1" t="s">
        <v>48</v>
      </c>
      <c r="S1958" s="1" t="s">
        <v>46</v>
      </c>
      <c r="T1958" s="12" t="str">
        <f>IF(OR(VOZ_WHATSAPP[[#This Row],[Brinda argumentos coherentes a la objeción]]="No Cumple",VOZ_WHATSAPP[[#This Row],[Despliegue de Beneficios y/o consecuencias]]="No Cumple"),"Sin Negocio","Negocio")</f>
        <v>Negocio</v>
      </c>
      <c r="U1958" s="1" t="s">
        <v>48</v>
      </c>
      <c r="V1958" s="1" t="s">
        <v>48</v>
      </c>
      <c r="W1958" s="1" t="s">
        <v>48</v>
      </c>
      <c r="X1958" s="12" t="str">
        <f>IF(OR(VOZ_WHATSAPP[[#This Row],[Confirma Valor de pago]]="No Cumple",VOZ_WHATSAPP[[#This Row],[Confirma hora de pago]]="No Cumple",VOZ_WHATSAPP[[#This Row],[Confirma medio de pago]]="No Cumple"),"Sin Cierre","Cierre")</f>
        <v>Cierre</v>
      </c>
      <c r="Y1958" s="1" t="s">
        <v>46</v>
      </c>
      <c r="Z1958" s="1" t="s">
        <v>46</v>
      </c>
      <c r="AA1958" s="1" t="s">
        <v>46</v>
      </c>
      <c r="AB1958" s="1" t="s">
        <v>46</v>
      </c>
      <c r="AC1958" s="11" t="str">
        <f>IF(OR(VOZ_WHATSAPP[[#This Row],[La comunicación es asertiva, con respeto y evita maltrato]]="No Cumple",VOZ_WHATSAPP[[#This Row],[Cumple con las normativas legales]]="No Cumple"),"No Cumple","Cumple")</f>
        <v>Cumple</v>
      </c>
      <c r="AD1958" s="1" t="s">
        <v>46</v>
      </c>
      <c r="AE1958" s="1" t="s">
        <v>152</v>
      </c>
      <c r="AF1958" s="4">
        <v>1</v>
      </c>
      <c r="AG1958" s="4">
        <f>IF(AND(VOZ_WHATSAPP[[#This Row],[Estado Cierre]]="Sin Cierre",VOZ_WHATSAPP[[#This Row],[Nota Negocio]]="Sin Negocio"),VOZ_WHATSAPP[[#This Row],[Nota]]-24%,VOZ_WHATSAPP[[#This Row],[Nota]])</f>
        <v>1</v>
      </c>
      <c r="AH1958" s="8">
        <f>IF(VOZ_WHATSAPP[[#This Row],[Estado Legal]]="No Cumple",0,IF(VOZ_WHATSAPP[[#This Row],[Realiza lectura de guion Legal]]="No Cumple",VOZ_WHATSAPP[[#This Row],[Nota 2]]-50%,VOZ_WHATSAPP[[#This Row],[Nota 2]]))</f>
        <v>1</v>
      </c>
    </row>
    <row r="1959" spans="1:34" x14ac:dyDescent="0.25">
      <c r="A1959" s="2" t="str">
        <f>VOZ_WHATSAPP[[#This Row],[ID Asesor]]&amp;VOZ_WHATSAPP[[#This Row],[Fecha Monitoreo]]</f>
        <v>295045860</v>
      </c>
      <c r="B1959" s="2">
        <v>45860</v>
      </c>
      <c r="C1959" s="1" t="s">
        <v>56</v>
      </c>
      <c r="D1959" s="1">
        <v>2950</v>
      </c>
      <c r="E1959" s="2">
        <v>45860</v>
      </c>
      <c r="F1959" s="3">
        <v>0.5</v>
      </c>
      <c r="G1959" s="1" t="s">
        <v>51</v>
      </c>
      <c r="H1959" s="1" t="s">
        <v>71</v>
      </c>
      <c r="I1959" s="1"/>
      <c r="J1959" s="1"/>
      <c r="K1959" s="1"/>
      <c r="L1959" s="1" t="s">
        <v>46</v>
      </c>
      <c r="M1959" s="1" t="s">
        <v>47</v>
      </c>
      <c r="N1959" s="1" t="s">
        <v>46</v>
      </c>
      <c r="O1959" s="1" t="s">
        <v>46</v>
      </c>
      <c r="P1959" s="1" t="s">
        <v>46</v>
      </c>
      <c r="Q1959" s="1" t="s">
        <v>48</v>
      </c>
      <c r="R1959" s="1" t="s">
        <v>48</v>
      </c>
      <c r="S1959" s="1" t="s">
        <v>48</v>
      </c>
      <c r="T1959" s="12" t="str">
        <f>IF(OR(VOZ_WHATSAPP[[#This Row],[Brinda argumentos coherentes a la objeción]]="No Cumple",VOZ_WHATSAPP[[#This Row],[Despliegue de Beneficios y/o consecuencias]]="No Cumple"),"Sin Negocio","Negocio")</f>
        <v>Negocio</v>
      </c>
      <c r="U1959" s="1" t="s">
        <v>46</v>
      </c>
      <c r="V1959" s="1" t="s">
        <v>46</v>
      </c>
      <c r="W1959" s="1" t="s">
        <v>46</v>
      </c>
      <c r="X1959" s="12" t="str">
        <f>IF(OR(VOZ_WHATSAPP[[#This Row],[Confirma Valor de pago]]="No Cumple",VOZ_WHATSAPP[[#This Row],[Confirma hora de pago]]="No Cumple",VOZ_WHATSAPP[[#This Row],[Confirma medio de pago]]="No Cumple"),"Sin Cierre","Cierre")</f>
        <v>Cierre</v>
      </c>
      <c r="Y1959" s="1" t="s">
        <v>48</v>
      </c>
      <c r="Z1959" s="1" t="s">
        <v>46</v>
      </c>
      <c r="AA1959" s="1" t="s">
        <v>46</v>
      </c>
      <c r="AB1959" s="1" t="s">
        <v>46</v>
      </c>
      <c r="AC1959" s="11" t="str">
        <f>IF(OR(VOZ_WHATSAPP[[#This Row],[La comunicación es asertiva, con respeto y evita maltrato]]="No Cumple",VOZ_WHATSAPP[[#This Row],[Cumple con las normativas legales]]="No Cumple"),"No Cumple","Cumple")</f>
        <v>Cumple</v>
      </c>
      <c r="AD1959" s="1" t="s">
        <v>46</v>
      </c>
      <c r="AE1959" s="1" t="s">
        <v>1865</v>
      </c>
      <c r="AF1959" s="4">
        <v>0.96</v>
      </c>
      <c r="AG1959" s="4">
        <f>IF(AND(VOZ_WHATSAPP[[#This Row],[Estado Cierre]]="Sin Cierre",VOZ_WHATSAPP[[#This Row],[Nota Negocio]]="Sin Negocio"),VOZ_WHATSAPP[[#This Row],[Nota]]-24%,VOZ_WHATSAPP[[#This Row],[Nota]])</f>
        <v>0.96</v>
      </c>
      <c r="AH1959" s="8">
        <f>IF(VOZ_WHATSAPP[[#This Row],[Estado Legal]]="No Cumple",0,IF(VOZ_WHATSAPP[[#This Row],[Realiza lectura de guion Legal]]="No Cumple",VOZ_WHATSAPP[[#This Row],[Nota 2]]-50%,VOZ_WHATSAPP[[#This Row],[Nota 2]]))</f>
        <v>0.96</v>
      </c>
    </row>
    <row r="1960" spans="1:34" x14ac:dyDescent="0.25">
      <c r="A1960" s="2" t="str">
        <f>VOZ_WHATSAPP[[#This Row],[ID Asesor]]&amp;VOZ_WHATSAPP[[#This Row],[Fecha Monitoreo]]</f>
        <v>266745861</v>
      </c>
      <c r="B1960" s="2">
        <v>45861</v>
      </c>
      <c r="C1960" s="1" t="s">
        <v>126</v>
      </c>
      <c r="D1960" s="1">
        <v>2667</v>
      </c>
      <c r="E1960" s="2">
        <v>45861</v>
      </c>
      <c r="F1960" s="3">
        <v>0.33333333333333331</v>
      </c>
      <c r="G1960" s="1" t="s">
        <v>58</v>
      </c>
      <c r="H1960" s="1" t="s">
        <v>44</v>
      </c>
      <c r="I1960" s="1">
        <v>505</v>
      </c>
      <c r="J1960" s="1">
        <v>3144730915</v>
      </c>
      <c r="K1960" s="1" t="s">
        <v>45</v>
      </c>
      <c r="L1960" s="1" t="s">
        <v>46</v>
      </c>
      <c r="M1960" s="1" t="s">
        <v>46</v>
      </c>
      <c r="N1960" s="1" t="s">
        <v>46</v>
      </c>
      <c r="O1960" s="1" t="s">
        <v>46</v>
      </c>
      <c r="P1960" s="1" t="s">
        <v>46</v>
      </c>
      <c r="Q1960" s="1" t="s">
        <v>48</v>
      </c>
      <c r="R1960" s="1" t="s">
        <v>48</v>
      </c>
      <c r="S1960" s="1" t="s">
        <v>48</v>
      </c>
      <c r="T1960" s="12" t="str">
        <f>IF(OR(VOZ_WHATSAPP[[#This Row],[Brinda argumentos coherentes a la objeción]]="No Cumple",VOZ_WHATSAPP[[#This Row],[Despliegue de Beneficios y/o consecuencias]]="No Cumple"),"Sin Negocio","Negocio")</f>
        <v>Negocio</v>
      </c>
      <c r="U1960" s="1" t="s">
        <v>46</v>
      </c>
      <c r="V1960" s="1" t="s">
        <v>46</v>
      </c>
      <c r="W1960" s="1" t="s">
        <v>46</v>
      </c>
      <c r="X1960" s="12" t="str">
        <f>IF(OR(VOZ_WHATSAPP[[#This Row],[Confirma Valor de pago]]="No Cumple",VOZ_WHATSAPP[[#This Row],[Confirma hora de pago]]="No Cumple",VOZ_WHATSAPP[[#This Row],[Confirma medio de pago]]="No Cumple"),"Sin Cierre","Cierre")</f>
        <v>Cierre</v>
      </c>
      <c r="Y1960" s="1" t="s">
        <v>46</v>
      </c>
      <c r="Z1960" s="1" t="s">
        <v>46</v>
      </c>
      <c r="AA1960" s="1" t="s">
        <v>46</v>
      </c>
      <c r="AB1960" s="1" t="s">
        <v>46</v>
      </c>
      <c r="AC1960" s="11" t="str">
        <f>IF(OR(VOZ_WHATSAPP[[#This Row],[La comunicación es asertiva, con respeto y evita maltrato]]="No Cumple",VOZ_WHATSAPP[[#This Row],[Cumple con las normativas legales]]="No Cumple"),"No Cumple","Cumple")</f>
        <v>Cumple</v>
      </c>
      <c r="AD1960" s="1" t="s">
        <v>46</v>
      </c>
      <c r="AE1960" s="1" t="s">
        <v>131</v>
      </c>
      <c r="AF1960" s="4">
        <v>1</v>
      </c>
      <c r="AG1960" s="4">
        <f>IF(AND(VOZ_WHATSAPP[[#This Row],[Estado Cierre]]="Sin Cierre",VOZ_WHATSAPP[[#This Row],[Nota Negocio]]="Sin Negocio"),VOZ_WHATSAPP[[#This Row],[Nota]]-24%,VOZ_WHATSAPP[[#This Row],[Nota]])</f>
        <v>1</v>
      </c>
      <c r="AH1960" s="8">
        <f>IF(VOZ_WHATSAPP[[#This Row],[Estado Legal]]="No Cumple",0,IF(VOZ_WHATSAPP[[#This Row],[Realiza lectura de guion Legal]]="No Cumple",VOZ_WHATSAPP[[#This Row],[Nota 2]]-50%,VOZ_WHATSAPP[[#This Row],[Nota 2]]))</f>
        <v>1</v>
      </c>
    </row>
    <row r="1961" spans="1:34" x14ac:dyDescent="0.25">
      <c r="A1961" s="2" t="str">
        <f>VOZ_WHATSAPP[[#This Row],[ID Asesor]]&amp;VOZ_WHATSAPP[[#This Row],[Fecha Monitoreo]]</f>
        <v>396945861</v>
      </c>
      <c r="B1961" s="2">
        <v>45861</v>
      </c>
      <c r="C1961" s="1" t="s">
        <v>696</v>
      </c>
      <c r="D1961" s="1">
        <v>3969</v>
      </c>
      <c r="E1961" s="2">
        <v>45861</v>
      </c>
      <c r="F1961" s="3">
        <v>0.33541666666666664</v>
      </c>
      <c r="G1961" s="1" t="s">
        <v>51</v>
      </c>
      <c r="H1961" s="1" t="s">
        <v>44</v>
      </c>
      <c r="I1961" s="1">
        <v>1442</v>
      </c>
      <c r="J1961" s="1">
        <v>3024037687</v>
      </c>
      <c r="K1961" s="1" t="s">
        <v>45</v>
      </c>
      <c r="L1961" s="1" t="s">
        <v>46</v>
      </c>
      <c r="M1961" s="1" t="s">
        <v>46</v>
      </c>
      <c r="N1961" s="1" t="s">
        <v>46</v>
      </c>
      <c r="O1961" s="1" t="s">
        <v>46</v>
      </c>
      <c r="P1961" s="1" t="s">
        <v>46</v>
      </c>
      <c r="Q1961" s="1" t="s">
        <v>48</v>
      </c>
      <c r="R1961" s="1" t="s">
        <v>48</v>
      </c>
      <c r="S1961" s="1" t="s">
        <v>46</v>
      </c>
      <c r="T1961" s="12" t="str">
        <f>IF(OR(VOZ_WHATSAPP[[#This Row],[Brinda argumentos coherentes a la objeción]]="No Cumple",VOZ_WHATSAPP[[#This Row],[Despliegue de Beneficios y/o consecuencias]]="No Cumple"),"Sin Negocio","Negocio")</f>
        <v>Negocio</v>
      </c>
      <c r="U1961" s="1" t="s">
        <v>46</v>
      </c>
      <c r="V1961" s="1" t="s">
        <v>46</v>
      </c>
      <c r="W1961" s="1" t="s">
        <v>48</v>
      </c>
      <c r="X1961" s="12" t="str">
        <f>IF(OR(VOZ_WHATSAPP[[#This Row],[Confirma Valor de pago]]="No Cumple",VOZ_WHATSAPP[[#This Row],[Confirma hora de pago]]="No Cumple",VOZ_WHATSAPP[[#This Row],[Confirma medio de pago]]="No Cumple"),"Sin Cierre","Cierre")</f>
        <v>Cierre</v>
      </c>
      <c r="Y1961" s="1" t="s">
        <v>46</v>
      </c>
      <c r="Z1961" s="1" t="s">
        <v>46</v>
      </c>
      <c r="AA1961" s="1" t="s">
        <v>46</v>
      </c>
      <c r="AB1961" s="1" t="s">
        <v>46</v>
      </c>
      <c r="AC1961" s="11" t="str">
        <f>IF(OR(VOZ_WHATSAPP[[#This Row],[La comunicación es asertiva, con respeto y evita maltrato]]="No Cumple",VOZ_WHATSAPP[[#This Row],[Cumple con las normativas legales]]="No Cumple"),"No Cumple","Cumple")</f>
        <v>Cumple</v>
      </c>
      <c r="AD1961" s="1" t="s">
        <v>46</v>
      </c>
      <c r="AE1961" s="1" t="s">
        <v>915</v>
      </c>
      <c r="AF1961" s="4">
        <v>1</v>
      </c>
      <c r="AG1961" s="4">
        <f>IF(AND(VOZ_WHATSAPP[[#This Row],[Estado Cierre]]="Sin Cierre",VOZ_WHATSAPP[[#This Row],[Nota Negocio]]="Sin Negocio"),VOZ_WHATSAPP[[#This Row],[Nota]]-24%,VOZ_WHATSAPP[[#This Row],[Nota]])</f>
        <v>1</v>
      </c>
      <c r="AH1961" s="8">
        <f>IF(VOZ_WHATSAPP[[#This Row],[Estado Legal]]="No Cumple",0,IF(VOZ_WHATSAPP[[#This Row],[Realiza lectura de guion Legal]]="No Cumple",VOZ_WHATSAPP[[#This Row],[Nota 2]]-50%,VOZ_WHATSAPP[[#This Row],[Nota 2]]))</f>
        <v>1</v>
      </c>
    </row>
    <row r="1962" spans="1:34" x14ac:dyDescent="0.25">
      <c r="A1962" s="2" t="str">
        <f>VOZ_WHATSAPP[[#This Row],[ID Asesor]]&amp;VOZ_WHATSAPP[[#This Row],[Fecha Monitoreo]]</f>
        <v>366445861</v>
      </c>
      <c r="B1962" s="2">
        <v>45861</v>
      </c>
      <c r="C1962" s="1" t="s">
        <v>42</v>
      </c>
      <c r="D1962" s="1">
        <v>3664</v>
      </c>
      <c r="E1962" s="2">
        <v>45861</v>
      </c>
      <c r="F1962" s="3">
        <v>0.34791666666666665</v>
      </c>
      <c r="G1962" s="1" t="s">
        <v>58</v>
      </c>
      <c r="H1962" s="1" t="s">
        <v>44</v>
      </c>
      <c r="I1962" s="1">
        <v>1357</v>
      </c>
      <c r="J1962" s="1">
        <v>3105544137</v>
      </c>
      <c r="K1962" s="1" t="s">
        <v>45</v>
      </c>
      <c r="L1962" s="1" t="s">
        <v>46</v>
      </c>
      <c r="M1962" s="1" t="s">
        <v>46</v>
      </c>
      <c r="N1962" s="1" t="s">
        <v>46</v>
      </c>
      <c r="O1962" s="1" t="s">
        <v>46</v>
      </c>
      <c r="P1962" s="1" t="s">
        <v>46</v>
      </c>
      <c r="Q1962" s="1" t="s">
        <v>46</v>
      </c>
      <c r="R1962" s="1" t="s">
        <v>47</v>
      </c>
      <c r="S1962" s="1" t="s">
        <v>46</v>
      </c>
      <c r="T1962" s="12" t="str">
        <f>IF(OR(VOZ_WHATSAPP[[#This Row],[Brinda argumentos coherentes a la objeción]]="No Cumple",VOZ_WHATSAPP[[#This Row],[Despliegue de Beneficios y/o consecuencias]]="No Cumple"),"Sin Negocio","Negocio")</f>
        <v>Sin Negocio</v>
      </c>
      <c r="U1962" s="1" t="s">
        <v>46</v>
      </c>
      <c r="V1962" s="1" t="s">
        <v>46</v>
      </c>
      <c r="W1962" s="1" t="s">
        <v>47</v>
      </c>
      <c r="X1962" s="12" t="str">
        <f>IF(OR(VOZ_WHATSAPP[[#This Row],[Confirma Valor de pago]]="No Cumple",VOZ_WHATSAPP[[#This Row],[Confirma hora de pago]]="No Cumple",VOZ_WHATSAPP[[#This Row],[Confirma medio de pago]]="No Cumple"),"Sin Cierre","Cierre")</f>
        <v>Sin Cierre</v>
      </c>
      <c r="Y1962" s="1" t="s">
        <v>46</v>
      </c>
      <c r="Z1962" s="1" t="s">
        <v>46</v>
      </c>
      <c r="AA1962" s="1" t="s">
        <v>46</v>
      </c>
      <c r="AB1962" s="1" t="s">
        <v>46</v>
      </c>
      <c r="AC1962" s="11" t="str">
        <f>IF(OR(VOZ_WHATSAPP[[#This Row],[La comunicación es asertiva, con respeto y evita maltrato]]="No Cumple",VOZ_WHATSAPP[[#This Row],[Cumple con las normativas legales]]="No Cumple"),"No Cumple","Cumple")</f>
        <v>Cumple</v>
      </c>
      <c r="AD1962" s="1" t="s">
        <v>46</v>
      </c>
      <c r="AE1962" s="1" t="s">
        <v>1866</v>
      </c>
      <c r="AF1962" s="4">
        <v>0.82</v>
      </c>
      <c r="AG1962" s="4">
        <f>IF(AND(VOZ_WHATSAPP[[#This Row],[Estado Cierre]]="Sin Cierre",VOZ_WHATSAPP[[#This Row],[Nota Negocio]]="Sin Negocio"),VOZ_WHATSAPP[[#This Row],[Nota]]-24%,VOZ_WHATSAPP[[#This Row],[Nota]])</f>
        <v>0.57999999999999996</v>
      </c>
      <c r="AH1962" s="8">
        <f>IF(VOZ_WHATSAPP[[#This Row],[Estado Legal]]="No Cumple",0,IF(VOZ_WHATSAPP[[#This Row],[Realiza lectura de guion Legal]]="No Cumple",VOZ_WHATSAPP[[#This Row],[Nota 2]]-50%,VOZ_WHATSAPP[[#This Row],[Nota 2]]))</f>
        <v>0.57999999999999996</v>
      </c>
    </row>
    <row r="1963" spans="1:34" x14ac:dyDescent="0.25">
      <c r="A1963" s="2" t="str">
        <f>VOZ_WHATSAPP[[#This Row],[ID Asesor]]&amp;VOZ_WHATSAPP[[#This Row],[Fecha Monitoreo]]</f>
        <v>380645861</v>
      </c>
      <c r="B1963" s="2">
        <v>45861</v>
      </c>
      <c r="C1963" s="1" t="s">
        <v>56</v>
      </c>
      <c r="D1963" s="1">
        <v>3806</v>
      </c>
      <c r="E1963" s="2">
        <v>45861</v>
      </c>
      <c r="F1963" s="3">
        <v>0.33263888888888887</v>
      </c>
      <c r="G1963" s="1" t="s">
        <v>58</v>
      </c>
      <c r="H1963" s="1" t="s">
        <v>44</v>
      </c>
      <c r="I1963" s="1">
        <v>448</v>
      </c>
      <c r="J1963" s="1">
        <v>3106276147</v>
      </c>
      <c r="K1963" s="1" t="s">
        <v>45</v>
      </c>
      <c r="L1963" s="1" t="s">
        <v>46</v>
      </c>
      <c r="M1963" s="1" t="s">
        <v>46</v>
      </c>
      <c r="N1963" s="1" t="s">
        <v>46</v>
      </c>
      <c r="O1963" s="1" t="s">
        <v>46</v>
      </c>
      <c r="P1963" s="1" t="s">
        <v>46</v>
      </c>
      <c r="Q1963" s="1" t="s">
        <v>48</v>
      </c>
      <c r="R1963" s="1" t="s">
        <v>48</v>
      </c>
      <c r="S1963" s="1" t="s">
        <v>48</v>
      </c>
      <c r="T1963" s="12" t="str">
        <f>IF(OR(VOZ_WHATSAPP[[#This Row],[Brinda argumentos coherentes a la objeción]]="No Cumple",VOZ_WHATSAPP[[#This Row],[Despliegue de Beneficios y/o consecuencias]]="No Cumple"),"Sin Negocio","Negocio")</f>
        <v>Negocio</v>
      </c>
      <c r="U1963" s="1" t="s">
        <v>46</v>
      </c>
      <c r="V1963" s="1" t="s">
        <v>46</v>
      </c>
      <c r="W1963" s="1" t="s">
        <v>46</v>
      </c>
      <c r="X1963" s="12" t="str">
        <f>IF(OR(VOZ_WHATSAPP[[#This Row],[Confirma Valor de pago]]="No Cumple",VOZ_WHATSAPP[[#This Row],[Confirma hora de pago]]="No Cumple",VOZ_WHATSAPP[[#This Row],[Confirma medio de pago]]="No Cumple"),"Sin Cierre","Cierre")</f>
        <v>Cierre</v>
      </c>
      <c r="Y1963" s="1" t="s">
        <v>46</v>
      </c>
      <c r="Z1963" s="1" t="s">
        <v>46</v>
      </c>
      <c r="AA1963" s="1" t="s">
        <v>46</v>
      </c>
      <c r="AB1963" s="1" t="s">
        <v>46</v>
      </c>
      <c r="AC1963" s="11" t="str">
        <f>IF(OR(VOZ_WHATSAPP[[#This Row],[La comunicación es asertiva, con respeto y evita maltrato]]="No Cumple",VOZ_WHATSAPP[[#This Row],[Cumple con las normativas legales]]="No Cumple"),"No Cumple","Cumple")</f>
        <v>Cumple</v>
      </c>
      <c r="AD1963" s="1" t="s">
        <v>46</v>
      </c>
      <c r="AE1963" s="1" t="s">
        <v>143</v>
      </c>
      <c r="AF1963" s="4">
        <v>1</v>
      </c>
      <c r="AG1963" s="4">
        <f>IF(AND(VOZ_WHATSAPP[[#This Row],[Estado Cierre]]="Sin Cierre",VOZ_WHATSAPP[[#This Row],[Nota Negocio]]="Sin Negocio"),VOZ_WHATSAPP[[#This Row],[Nota]]-24%,VOZ_WHATSAPP[[#This Row],[Nota]])</f>
        <v>1</v>
      </c>
      <c r="AH1963" s="8">
        <f>IF(VOZ_WHATSAPP[[#This Row],[Estado Legal]]="No Cumple",0,IF(VOZ_WHATSAPP[[#This Row],[Realiza lectura de guion Legal]]="No Cumple",VOZ_WHATSAPP[[#This Row],[Nota 2]]-50%,VOZ_WHATSAPP[[#This Row],[Nota 2]]))</f>
        <v>1</v>
      </c>
    </row>
    <row r="1964" spans="1:34" x14ac:dyDescent="0.25">
      <c r="A1964" s="2" t="str">
        <f>VOZ_WHATSAPP[[#This Row],[ID Asesor]]&amp;VOZ_WHATSAPP[[#This Row],[Fecha Monitoreo]]</f>
        <v>376445861</v>
      </c>
      <c r="B1964" s="2">
        <v>45861</v>
      </c>
      <c r="C1964" s="1" t="s">
        <v>696</v>
      </c>
      <c r="D1964" s="1">
        <v>3764</v>
      </c>
      <c r="E1964" s="2">
        <v>45861</v>
      </c>
      <c r="F1964" s="3">
        <v>0.35208333333333336</v>
      </c>
      <c r="G1964" s="1" t="s">
        <v>43</v>
      </c>
      <c r="H1964" s="1" t="s">
        <v>44</v>
      </c>
      <c r="I1964" s="1">
        <v>1417</v>
      </c>
      <c r="J1964" s="1">
        <v>3122344510</v>
      </c>
      <c r="K1964" s="1" t="s">
        <v>45</v>
      </c>
      <c r="L1964" s="1" t="s">
        <v>46</v>
      </c>
      <c r="M1964" s="1" t="s">
        <v>46</v>
      </c>
      <c r="N1964" s="1" t="s">
        <v>46</v>
      </c>
      <c r="O1964" s="1" t="s">
        <v>46</v>
      </c>
      <c r="P1964" s="1" t="s">
        <v>46</v>
      </c>
      <c r="Q1964" s="1" t="s">
        <v>48</v>
      </c>
      <c r="R1964" s="1" t="s">
        <v>48</v>
      </c>
      <c r="S1964" s="1" t="s">
        <v>46</v>
      </c>
      <c r="T1964" s="12" t="str">
        <f>IF(OR(VOZ_WHATSAPP[[#This Row],[Brinda argumentos coherentes a la objeción]]="No Cumple",VOZ_WHATSAPP[[#This Row],[Despliegue de Beneficios y/o consecuencias]]="No Cumple"),"Sin Negocio","Negocio")</f>
        <v>Negocio</v>
      </c>
      <c r="U1964" s="1" t="s">
        <v>46</v>
      </c>
      <c r="V1964" s="1" t="s">
        <v>46</v>
      </c>
      <c r="W1964" s="1" t="s">
        <v>46</v>
      </c>
      <c r="X1964" s="12" t="str">
        <f>IF(OR(VOZ_WHATSAPP[[#This Row],[Confirma Valor de pago]]="No Cumple",VOZ_WHATSAPP[[#This Row],[Confirma hora de pago]]="No Cumple",VOZ_WHATSAPP[[#This Row],[Confirma medio de pago]]="No Cumple"),"Sin Cierre","Cierre")</f>
        <v>Cierre</v>
      </c>
      <c r="Y1964" s="1" t="s">
        <v>46</v>
      </c>
      <c r="Z1964" s="1" t="s">
        <v>46</v>
      </c>
      <c r="AA1964" s="1" t="s">
        <v>46</v>
      </c>
      <c r="AB1964" s="1" t="s">
        <v>46</v>
      </c>
      <c r="AC1964" s="11" t="str">
        <f>IF(OR(VOZ_WHATSAPP[[#This Row],[La comunicación es asertiva, con respeto y evita maltrato]]="No Cumple",VOZ_WHATSAPP[[#This Row],[Cumple con las normativas legales]]="No Cumple"),"No Cumple","Cumple")</f>
        <v>Cumple</v>
      </c>
      <c r="AD1964" s="1" t="s">
        <v>46</v>
      </c>
      <c r="AE1964" s="1" t="s">
        <v>915</v>
      </c>
      <c r="AF1964" s="4">
        <v>1</v>
      </c>
      <c r="AG1964" s="4">
        <f>IF(AND(VOZ_WHATSAPP[[#This Row],[Estado Cierre]]="Sin Cierre",VOZ_WHATSAPP[[#This Row],[Nota Negocio]]="Sin Negocio"),VOZ_WHATSAPP[[#This Row],[Nota]]-24%,VOZ_WHATSAPP[[#This Row],[Nota]])</f>
        <v>1</v>
      </c>
      <c r="AH1964" s="8">
        <f>IF(VOZ_WHATSAPP[[#This Row],[Estado Legal]]="No Cumple",0,IF(VOZ_WHATSAPP[[#This Row],[Realiza lectura de guion Legal]]="No Cumple",VOZ_WHATSAPP[[#This Row],[Nota 2]]-50%,VOZ_WHATSAPP[[#This Row],[Nota 2]]))</f>
        <v>1</v>
      </c>
    </row>
    <row r="1965" spans="1:34" x14ac:dyDescent="0.25">
      <c r="A1965" s="2" t="str">
        <f>VOZ_WHATSAPP[[#This Row],[ID Asesor]]&amp;VOZ_WHATSAPP[[#This Row],[Fecha Monitoreo]]</f>
        <v>350845861</v>
      </c>
      <c r="B1965" s="2">
        <v>45861</v>
      </c>
      <c r="C1965" s="1" t="s">
        <v>42</v>
      </c>
      <c r="D1965" s="1">
        <v>3508</v>
      </c>
      <c r="E1965" s="2">
        <v>45861</v>
      </c>
      <c r="F1965" s="3">
        <v>0.35</v>
      </c>
      <c r="G1965" s="1" t="s">
        <v>51</v>
      </c>
      <c r="H1965" s="1" t="s">
        <v>44</v>
      </c>
      <c r="I1965" s="1">
        <v>1120</v>
      </c>
      <c r="J1965" s="1">
        <v>3011118539</v>
      </c>
      <c r="K1965" s="1" t="s">
        <v>45</v>
      </c>
      <c r="L1965" s="1" t="s">
        <v>46</v>
      </c>
      <c r="M1965" s="1" t="s">
        <v>48</v>
      </c>
      <c r="N1965" s="1" t="s">
        <v>46</v>
      </c>
      <c r="O1965" s="1" t="s">
        <v>46</v>
      </c>
      <c r="P1965" s="1" t="s">
        <v>46</v>
      </c>
      <c r="Q1965" s="1" t="s">
        <v>46</v>
      </c>
      <c r="R1965" s="1" t="s">
        <v>46</v>
      </c>
      <c r="S1965" s="1" t="s">
        <v>46</v>
      </c>
      <c r="T1965" s="12" t="str">
        <f>IF(OR(VOZ_WHATSAPP[[#This Row],[Brinda argumentos coherentes a la objeción]]="No Cumple",VOZ_WHATSAPP[[#This Row],[Despliegue de Beneficios y/o consecuencias]]="No Cumple"),"Sin Negocio","Negocio")</f>
        <v>Negocio</v>
      </c>
      <c r="U1965" s="1" t="s">
        <v>46</v>
      </c>
      <c r="V1965" s="1" t="s">
        <v>46</v>
      </c>
      <c r="W1965" s="1" t="s">
        <v>47</v>
      </c>
      <c r="X1965" s="12" t="str">
        <f>IF(OR(VOZ_WHATSAPP[[#This Row],[Confirma Valor de pago]]="No Cumple",VOZ_WHATSAPP[[#This Row],[Confirma hora de pago]]="No Cumple",VOZ_WHATSAPP[[#This Row],[Confirma medio de pago]]="No Cumple"),"Sin Cierre","Cierre")</f>
        <v>Sin Cierre</v>
      </c>
      <c r="Y1965" s="1" t="s">
        <v>46</v>
      </c>
      <c r="Z1965" s="1" t="s">
        <v>46</v>
      </c>
      <c r="AA1965" s="1" t="s">
        <v>46</v>
      </c>
      <c r="AB1965" s="1" t="s">
        <v>46</v>
      </c>
      <c r="AC1965" s="11" t="str">
        <f>IF(OR(VOZ_WHATSAPP[[#This Row],[La comunicación es asertiva, con respeto y evita maltrato]]="No Cumple",VOZ_WHATSAPP[[#This Row],[Cumple con las normativas legales]]="No Cumple"),"No Cumple","Cumple")</f>
        <v>Cumple</v>
      </c>
      <c r="AD1965" s="1" t="s">
        <v>46</v>
      </c>
      <c r="AE1965" s="1" t="s">
        <v>1867</v>
      </c>
      <c r="AF1965" s="4">
        <v>0.92</v>
      </c>
      <c r="AG1965" s="4">
        <f>IF(AND(VOZ_WHATSAPP[[#This Row],[Estado Cierre]]="Sin Cierre",VOZ_WHATSAPP[[#This Row],[Nota Negocio]]="Sin Negocio"),VOZ_WHATSAPP[[#This Row],[Nota]]-24%,VOZ_WHATSAPP[[#This Row],[Nota]])</f>
        <v>0.92</v>
      </c>
      <c r="AH1965" s="8">
        <f>IF(VOZ_WHATSAPP[[#This Row],[Estado Legal]]="No Cumple",0,IF(VOZ_WHATSAPP[[#This Row],[Realiza lectura de guion Legal]]="No Cumple",VOZ_WHATSAPP[[#This Row],[Nota 2]]-50%,VOZ_WHATSAPP[[#This Row],[Nota 2]]))</f>
        <v>0.92</v>
      </c>
    </row>
    <row r="1966" spans="1:34" x14ac:dyDescent="0.25">
      <c r="A1966" s="2" t="str">
        <f>VOZ_WHATSAPP[[#This Row],[ID Asesor]]&amp;VOZ_WHATSAPP[[#This Row],[Fecha Monitoreo]]</f>
        <v>402845861</v>
      </c>
      <c r="B1966" s="2">
        <v>45861</v>
      </c>
      <c r="C1966" s="1" t="s">
        <v>50</v>
      </c>
      <c r="D1966" s="1">
        <v>4028</v>
      </c>
      <c r="E1966" s="2">
        <v>45861</v>
      </c>
      <c r="F1966" s="3">
        <v>0.36180555555555555</v>
      </c>
      <c r="G1966" s="1" t="s">
        <v>60</v>
      </c>
      <c r="H1966" s="1" t="s">
        <v>44</v>
      </c>
      <c r="I1966" s="1">
        <v>1450</v>
      </c>
      <c r="J1966" s="1">
        <v>3008544722</v>
      </c>
      <c r="K1966" s="1" t="s">
        <v>45</v>
      </c>
      <c r="L1966" s="1" t="s">
        <v>47</v>
      </c>
      <c r="M1966" s="1" t="s">
        <v>47</v>
      </c>
      <c r="N1966" s="1" t="s">
        <v>46</v>
      </c>
      <c r="O1966" s="1" t="s">
        <v>54</v>
      </c>
      <c r="P1966" s="1" t="s">
        <v>46</v>
      </c>
      <c r="Q1966" s="1" t="s">
        <v>46</v>
      </c>
      <c r="R1966" s="1" t="s">
        <v>47</v>
      </c>
      <c r="S1966" s="1" t="s">
        <v>47</v>
      </c>
      <c r="T1966" s="12" t="str">
        <f>IF(OR(VOZ_WHATSAPP[[#This Row],[Brinda argumentos coherentes a la objeción]]="No Cumple",VOZ_WHATSAPP[[#This Row],[Despliegue de Beneficios y/o consecuencias]]="No Cumple"),"Sin Negocio","Negocio")</f>
        <v>Sin Negocio</v>
      </c>
      <c r="U1966" s="1" t="s">
        <v>48</v>
      </c>
      <c r="V1966" s="1" t="s">
        <v>48</v>
      </c>
      <c r="W1966" s="1" t="s">
        <v>48</v>
      </c>
      <c r="X1966" s="12" t="str">
        <f>IF(OR(VOZ_WHATSAPP[[#This Row],[Confirma Valor de pago]]="No Cumple",VOZ_WHATSAPP[[#This Row],[Confirma hora de pago]]="No Cumple",VOZ_WHATSAPP[[#This Row],[Confirma medio de pago]]="No Cumple"),"Sin Cierre","Cierre")</f>
        <v>Cierre</v>
      </c>
      <c r="Y1966" s="1" t="s">
        <v>54</v>
      </c>
      <c r="Z1966" s="1" t="s">
        <v>54</v>
      </c>
      <c r="AA1966" s="1" t="s">
        <v>46</v>
      </c>
      <c r="AB1966" s="1" t="s">
        <v>46</v>
      </c>
      <c r="AC1966" s="11" t="str">
        <f>IF(OR(VOZ_WHATSAPP[[#This Row],[La comunicación es asertiva, con respeto y evita maltrato]]="No Cumple",VOZ_WHATSAPP[[#This Row],[Cumple con las normativas legales]]="No Cumple"),"No Cumple","Cumple")</f>
        <v>Cumple</v>
      </c>
      <c r="AD1966" s="1" t="s">
        <v>47</v>
      </c>
      <c r="AE1966" s="1" t="s">
        <v>1868</v>
      </c>
      <c r="AF1966" s="4">
        <v>0.44</v>
      </c>
      <c r="AG1966" s="4">
        <f>IF(AND(VOZ_WHATSAPP[[#This Row],[Estado Cierre]]="Sin Cierre",VOZ_WHATSAPP[[#This Row],[Nota Negocio]]="Sin Negocio"),VOZ_WHATSAPP[[#This Row],[Nota]]-24%,VOZ_WHATSAPP[[#This Row],[Nota]])</f>
        <v>0.44</v>
      </c>
      <c r="AH1966" s="8">
        <f>IF(VOZ_WHATSAPP[[#This Row],[Estado Legal]]="No Cumple",0,IF(VOZ_WHATSAPP[[#This Row],[Realiza lectura de guion Legal]]="No Cumple",VOZ_WHATSAPP[[#This Row],[Nota 2]]-50%,VOZ_WHATSAPP[[#This Row],[Nota 2]]))</f>
        <v>-0.06</v>
      </c>
    </row>
    <row r="1967" spans="1:34" x14ac:dyDescent="0.25">
      <c r="A1967" s="2" t="str">
        <f>VOZ_WHATSAPP[[#This Row],[ID Asesor]]&amp;VOZ_WHATSAPP[[#This Row],[Fecha Monitoreo]]</f>
        <v>364545861</v>
      </c>
      <c r="B1967" s="2">
        <v>45861</v>
      </c>
      <c r="C1967" s="1" t="s">
        <v>42</v>
      </c>
      <c r="D1967" s="1">
        <v>3645</v>
      </c>
      <c r="E1967" s="2">
        <v>45861</v>
      </c>
      <c r="F1967" s="3">
        <v>0.37083333333333335</v>
      </c>
      <c r="G1967" s="1" t="s">
        <v>51</v>
      </c>
      <c r="H1967" s="1" t="s">
        <v>44</v>
      </c>
      <c r="I1967" s="1">
        <v>1388</v>
      </c>
      <c r="J1967" s="1">
        <v>3176378825</v>
      </c>
      <c r="K1967" s="1" t="s">
        <v>45</v>
      </c>
      <c r="L1967" s="1" t="s">
        <v>46</v>
      </c>
      <c r="M1967" s="1" t="s">
        <v>46</v>
      </c>
      <c r="N1967" s="1" t="s">
        <v>46</v>
      </c>
      <c r="O1967" s="1" t="s">
        <v>46</v>
      </c>
      <c r="P1967" s="1" t="s">
        <v>46</v>
      </c>
      <c r="Q1967" s="1" t="s">
        <v>48</v>
      </c>
      <c r="R1967" s="1" t="s">
        <v>48</v>
      </c>
      <c r="S1967" s="1" t="s">
        <v>46</v>
      </c>
      <c r="T1967" s="12" t="str">
        <f>IF(OR(VOZ_WHATSAPP[[#This Row],[Brinda argumentos coherentes a la objeción]]="No Cumple",VOZ_WHATSAPP[[#This Row],[Despliegue de Beneficios y/o consecuencias]]="No Cumple"),"Sin Negocio","Negocio")</f>
        <v>Negocio</v>
      </c>
      <c r="U1967" s="1" t="s">
        <v>46</v>
      </c>
      <c r="V1967" s="1" t="s">
        <v>46</v>
      </c>
      <c r="W1967" s="1" t="s">
        <v>46</v>
      </c>
      <c r="X1967" s="12" t="str">
        <f>IF(OR(VOZ_WHATSAPP[[#This Row],[Confirma Valor de pago]]="No Cumple",VOZ_WHATSAPP[[#This Row],[Confirma hora de pago]]="No Cumple",VOZ_WHATSAPP[[#This Row],[Confirma medio de pago]]="No Cumple"),"Sin Cierre","Cierre")</f>
        <v>Cierre</v>
      </c>
      <c r="Y1967" s="1" t="s">
        <v>46</v>
      </c>
      <c r="Z1967" s="1" t="s">
        <v>46</v>
      </c>
      <c r="AA1967" s="1" t="s">
        <v>46</v>
      </c>
      <c r="AB1967" s="1" t="s">
        <v>46</v>
      </c>
      <c r="AC1967" s="11" t="str">
        <f>IF(OR(VOZ_WHATSAPP[[#This Row],[La comunicación es asertiva, con respeto y evita maltrato]]="No Cumple",VOZ_WHATSAPP[[#This Row],[Cumple con las normativas legales]]="No Cumple"),"No Cumple","Cumple")</f>
        <v>Cumple</v>
      </c>
      <c r="AD1967" s="1" t="s">
        <v>46</v>
      </c>
      <c r="AE1967" s="1" t="s">
        <v>101</v>
      </c>
      <c r="AF1967" s="4">
        <v>1</v>
      </c>
      <c r="AG1967" s="4">
        <f>IF(AND(VOZ_WHATSAPP[[#This Row],[Estado Cierre]]="Sin Cierre",VOZ_WHATSAPP[[#This Row],[Nota Negocio]]="Sin Negocio"),VOZ_WHATSAPP[[#This Row],[Nota]]-24%,VOZ_WHATSAPP[[#This Row],[Nota]])</f>
        <v>1</v>
      </c>
      <c r="AH1967" s="8">
        <f>IF(VOZ_WHATSAPP[[#This Row],[Estado Legal]]="No Cumple",0,IF(VOZ_WHATSAPP[[#This Row],[Realiza lectura de guion Legal]]="No Cumple",VOZ_WHATSAPP[[#This Row],[Nota 2]]-50%,VOZ_WHATSAPP[[#This Row],[Nota 2]]))</f>
        <v>1</v>
      </c>
    </row>
    <row r="1968" spans="1:34" x14ac:dyDescent="0.25">
      <c r="A1968" s="2" t="str">
        <f>VOZ_WHATSAPP[[#This Row],[ID Asesor]]&amp;VOZ_WHATSAPP[[#This Row],[Fecha Monitoreo]]</f>
        <v>228145861</v>
      </c>
      <c r="B1968" s="2">
        <v>45861</v>
      </c>
      <c r="C1968" s="1" t="s">
        <v>696</v>
      </c>
      <c r="D1968" s="1">
        <v>2281</v>
      </c>
      <c r="E1968" s="2">
        <v>45861</v>
      </c>
      <c r="F1968" s="3">
        <v>0.34791666666666665</v>
      </c>
      <c r="G1968" s="1" t="s">
        <v>58</v>
      </c>
      <c r="H1968" s="1" t="s">
        <v>44</v>
      </c>
      <c r="I1968" s="1">
        <v>1383</v>
      </c>
      <c r="J1968" s="1">
        <v>3135708323</v>
      </c>
      <c r="K1968" s="1" t="s">
        <v>45</v>
      </c>
      <c r="L1968" s="1" t="s">
        <v>47</v>
      </c>
      <c r="M1968" s="1" t="s">
        <v>46</v>
      </c>
      <c r="N1968" s="1" t="s">
        <v>46</v>
      </c>
      <c r="O1968" s="1" t="s">
        <v>46</v>
      </c>
      <c r="P1968" s="1" t="s">
        <v>46</v>
      </c>
      <c r="Q1968" s="1" t="s">
        <v>48</v>
      </c>
      <c r="R1968" s="1" t="s">
        <v>48</v>
      </c>
      <c r="S1968" s="1" t="s">
        <v>46</v>
      </c>
      <c r="T1968" s="12" t="str">
        <f>IF(OR(VOZ_WHATSAPP[[#This Row],[Brinda argumentos coherentes a la objeción]]="No Cumple",VOZ_WHATSAPP[[#This Row],[Despliegue de Beneficios y/o consecuencias]]="No Cumple"),"Sin Negocio","Negocio")</f>
        <v>Negocio</v>
      </c>
      <c r="U1968" s="1" t="s">
        <v>46</v>
      </c>
      <c r="V1968" s="1" t="s">
        <v>46</v>
      </c>
      <c r="W1968" s="1" t="s">
        <v>46</v>
      </c>
      <c r="X1968" s="12" t="str">
        <f>IF(OR(VOZ_WHATSAPP[[#This Row],[Confirma Valor de pago]]="No Cumple",VOZ_WHATSAPP[[#This Row],[Confirma hora de pago]]="No Cumple",VOZ_WHATSAPP[[#This Row],[Confirma medio de pago]]="No Cumple"),"Sin Cierre","Cierre")</f>
        <v>Cierre</v>
      </c>
      <c r="Y1968" s="1" t="s">
        <v>46</v>
      </c>
      <c r="Z1968" s="1" t="s">
        <v>54</v>
      </c>
      <c r="AA1968" s="1" t="s">
        <v>46</v>
      </c>
      <c r="AB1968" s="1" t="s">
        <v>46</v>
      </c>
      <c r="AC1968" s="11" t="str">
        <f>IF(OR(VOZ_WHATSAPP[[#This Row],[La comunicación es asertiva, con respeto y evita maltrato]]="No Cumple",VOZ_WHATSAPP[[#This Row],[Cumple con las normativas legales]]="No Cumple"),"No Cumple","Cumple")</f>
        <v>Cumple</v>
      </c>
      <c r="AD1968" s="1" t="s">
        <v>46</v>
      </c>
      <c r="AE1968" s="1" t="s">
        <v>1869</v>
      </c>
      <c r="AF1968" s="4">
        <v>0.81</v>
      </c>
      <c r="AG1968" s="4">
        <f>IF(AND(VOZ_WHATSAPP[[#This Row],[Estado Cierre]]="Sin Cierre",VOZ_WHATSAPP[[#This Row],[Nota Negocio]]="Sin Negocio"),VOZ_WHATSAPP[[#This Row],[Nota]]-24%,VOZ_WHATSAPP[[#This Row],[Nota]])</f>
        <v>0.81</v>
      </c>
      <c r="AH1968" s="8">
        <f>IF(VOZ_WHATSAPP[[#This Row],[Estado Legal]]="No Cumple",0,IF(VOZ_WHATSAPP[[#This Row],[Realiza lectura de guion Legal]]="No Cumple",VOZ_WHATSAPP[[#This Row],[Nota 2]]-50%,VOZ_WHATSAPP[[#This Row],[Nota 2]]))</f>
        <v>0.81</v>
      </c>
    </row>
    <row r="1969" spans="1:34" x14ac:dyDescent="0.25">
      <c r="A1969" s="2" t="str">
        <f>VOZ_WHATSAPP[[#This Row],[ID Asesor]]&amp;VOZ_WHATSAPP[[#This Row],[Fecha Monitoreo]]</f>
        <v>387845861</v>
      </c>
      <c r="B1969" s="2">
        <v>45861</v>
      </c>
      <c r="C1969" s="1" t="s">
        <v>126</v>
      </c>
      <c r="D1969" s="1">
        <v>3878</v>
      </c>
      <c r="E1969" s="2">
        <v>45861</v>
      </c>
      <c r="F1969" s="3">
        <v>0.37430555555555556</v>
      </c>
      <c r="G1969" s="1" t="s">
        <v>43</v>
      </c>
      <c r="H1969" s="1" t="s">
        <v>44</v>
      </c>
      <c r="I1969" s="1">
        <v>495</v>
      </c>
      <c r="J1969" s="1">
        <v>3135734030</v>
      </c>
      <c r="K1969" s="1" t="s">
        <v>45</v>
      </c>
      <c r="L1969" s="1" t="s">
        <v>46</v>
      </c>
      <c r="M1969" s="1" t="s">
        <v>47</v>
      </c>
      <c r="N1969" s="1" t="s">
        <v>46</v>
      </c>
      <c r="O1969" s="1" t="s">
        <v>46</v>
      </c>
      <c r="P1969" s="1" t="s">
        <v>46</v>
      </c>
      <c r="Q1969" s="1" t="s">
        <v>46</v>
      </c>
      <c r="R1969" s="1" t="s">
        <v>46</v>
      </c>
      <c r="S1969" s="1" t="s">
        <v>46</v>
      </c>
      <c r="T1969" s="12" t="str">
        <f>IF(OR(VOZ_WHATSAPP[[#This Row],[Brinda argumentos coherentes a la objeción]]="No Cumple",VOZ_WHATSAPP[[#This Row],[Despliegue de Beneficios y/o consecuencias]]="No Cumple"),"Sin Negocio","Negocio")</f>
        <v>Negocio</v>
      </c>
      <c r="U1969" s="1" t="s">
        <v>48</v>
      </c>
      <c r="V1969" s="1" t="s">
        <v>48</v>
      </c>
      <c r="W1969" s="1" t="s">
        <v>48</v>
      </c>
      <c r="X1969" s="12" t="str">
        <f>IF(OR(VOZ_WHATSAPP[[#This Row],[Confirma Valor de pago]]="No Cumple",VOZ_WHATSAPP[[#This Row],[Confirma hora de pago]]="No Cumple",VOZ_WHATSAPP[[#This Row],[Confirma medio de pago]]="No Cumple"),"Sin Cierre","Cierre")</f>
        <v>Cierre</v>
      </c>
      <c r="Y1969" s="1" t="s">
        <v>54</v>
      </c>
      <c r="Z1969" s="1" t="s">
        <v>54</v>
      </c>
      <c r="AA1969" s="1" t="s">
        <v>46</v>
      </c>
      <c r="AB1969" s="1" t="s">
        <v>46</v>
      </c>
      <c r="AC1969" s="11" t="str">
        <f>IF(OR(VOZ_WHATSAPP[[#This Row],[La comunicación es asertiva, con respeto y evita maltrato]]="No Cumple",VOZ_WHATSAPP[[#This Row],[Cumple con las normativas legales]]="No Cumple"),"No Cumple","Cumple")</f>
        <v>Cumple</v>
      </c>
      <c r="AD1969" s="1" t="s">
        <v>46</v>
      </c>
      <c r="AE1969" s="1" t="s">
        <v>1870</v>
      </c>
      <c r="AF1969" s="4">
        <v>0.73</v>
      </c>
      <c r="AG1969" s="4">
        <f>IF(AND(VOZ_WHATSAPP[[#This Row],[Estado Cierre]]="Sin Cierre",VOZ_WHATSAPP[[#This Row],[Nota Negocio]]="Sin Negocio"),VOZ_WHATSAPP[[#This Row],[Nota]]-24%,VOZ_WHATSAPP[[#This Row],[Nota]])</f>
        <v>0.73</v>
      </c>
      <c r="AH1969" s="8">
        <f>IF(VOZ_WHATSAPP[[#This Row],[Estado Legal]]="No Cumple",0,IF(VOZ_WHATSAPP[[#This Row],[Realiza lectura de guion Legal]]="No Cumple",VOZ_WHATSAPP[[#This Row],[Nota 2]]-50%,VOZ_WHATSAPP[[#This Row],[Nota 2]]))</f>
        <v>0.73</v>
      </c>
    </row>
    <row r="1970" spans="1:34" x14ac:dyDescent="0.25">
      <c r="A1970" s="2" t="str">
        <f>VOZ_WHATSAPP[[#This Row],[ID Asesor]]&amp;VOZ_WHATSAPP[[#This Row],[Fecha Monitoreo]]</f>
        <v>389845861</v>
      </c>
      <c r="B1970" s="2">
        <v>45861</v>
      </c>
      <c r="C1970" s="1" t="s">
        <v>42</v>
      </c>
      <c r="D1970" s="1">
        <v>3898</v>
      </c>
      <c r="E1970" s="2">
        <v>45861</v>
      </c>
      <c r="F1970" s="3">
        <v>0.39930555555555558</v>
      </c>
      <c r="G1970" s="1" t="s">
        <v>51</v>
      </c>
      <c r="H1970" s="1" t="s">
        <v>44</v>
      </c>
      <c r="I1970" s="1">
        <v>1441</v>
      </c>
      <c r="J1970" s="1">
        <v>3173066667</v>
      </c>
      <c r="K1970" s="1" t="s">
        <v>45</v>
      </c>
      <c r="L1970" s="1" t="s">
        <v>47</v>
      </c>
      <c r="M1970" s="1" t="s">
        <v>47</v>
      </c>
      <c r="N1970" s="1" t="s">
        <v>46</v>
      </c>
      <c r="O1970" s="1" t="s">
        <v>46</v>
      </c>
      <c r="P1970" s="1" t="s">
        <v>54</v>
      </c>
      <c r="Q1970" s="1" t="s">
        <v>46</v>
      </c>
      <c r="R1970" s="1" t="s">
        <v>46</v>
      </c>
      <c r="S1970" s="1" t="s">
        <v>46</v>
      </c>
      <c r="T1970" s="12" t="str">
        <f>IF(OR(VOZ_WHATSAPP[[#This Row],[Brinda argumentos coherentes a la objeción]]="No Cumple",VOZ_WHATSAPP[[#This Row],[Despliegue de Beneficios y/o consecuencias]]="No Cumple"),"Sin Negocio","Negocio")</f>
        <v>Negocio</v>
      </c>
      <c r="U1970" s="1" t="s">
        <v>47</v>
      </c>
      <c r="V1970" s="1" t="s">
        <v>47</v>
      </c>
      <c r="W1970" s="1" t="s">
        <v>47</v>
      </c>
      <c r="X1970" s="12" t="str">
        <f>IF(OR(VOZ_WHATSAPP[[#This Row],[Confirma Valor de pago]]="No Cumple",VOZ_WHATSAPP[[#This Row],[Confirma hora de pago]]="No Cumple",VOZ_WHATSAPP[[#This Row],[Confirma medio de pago]]="No Cumple"),"Sin Cierre","Cierre")</f>
        <v>Sin Cierre</v>
      </c>
      <c r="Y1970" s="1" t="s">
        <v>54</v>
      </c>
      <c r="Z1970" s="1" t="s">
        <v>54</v>
      </c>
      <c r="AA1970" s="1" t="s">
        <v>46</v>
      </c>
      <c r="AB1970" s="1" t="s">
        <v>46</v>
      </c>
      <c r="AC1970" s="11" t="str">
        <f>IF(OR(VOZ_WHATSAPP[[#This Row],[La comunicación es asertiva, con respeto y evita maltrato]]="No Cumple",VOZ_WHATSAPP[[#This Row],[Cumple con las normativas legales]]="No Cumple"),"No Cumple","Cumple")</f>
        <v>Cumple</v>
      </c>
      <c r="AD1970" s="1" t="s">
        <v>47</v>
      </c>
      <c r="AE1970" s="1" t="s">
        <v>1871</v>
      </c>
      <c r="AF1970" s="4">
        <v>0.4</v>
      </c>
      <c r="AG1970" s="4">
        <f>IF(AND(VOZ_WHATSAPP[[#This Row],[Estado Cierre]]="Sin Cierre",VOZ_WHATSAPP[[#This Row],[Nota Negocio]]="Sin Negocio"),VOZ_WHATSAPP[[#This Row],[Nota]]-24%,VOZ_WHATSAPP[[#This Row],[Nota]])</f>
        <v>0.4</v>
      </c>
      <c r="AH1970" s="8">
        <f>IF(VOZ_WHATSAPP[[#This Row],[Estado Legal]]="No Cumple",0,IF(VOZ_WHATSAPP[[#This Row],[Realiza lectura de guion Legal]]="No Cumple",VOZ_WHATSAPP[[#This Row],[Nota 2]]-50%,VOZ_WHATSAPP[[#This Row],[Nota 2]]))</f>
        <v>-9.9999999999999978E-2</v>
      </c>
    </row>
    <row r="1971" spans="1:34" x14ac:dyDescent="0.25">
      <c r="A1971" s="2" t="str">
        <f>VOZ_WHATSAPP[[#This Row],[ID Asesor]]&amp;VOZ_WHATSAPP[[#This Row],[Fecha Monitoreo]]</f>
        <v>402345861</v>
      </c>
      <c r="B1971" s="2">
        <v>45861</v>
      </c>
      <c r="C1971" s="1" t="s">
        <v>56</v>
      </c>
      <c r="D1971" s="1">
        <v>4023</v>
      </c>
      <c r="E1971" s="2">
        <v>45861</v>
      </c>
      <c r="F1971" s="3">
        <v>0.4</v>
      </c>
      <c r="G1971" s="1" t="s">
        <v>51</v>
      </c>
      <c r="H1971" s="1" t="s">
        <v>44</v>
      </c>
      <c r="I1971" s="1">
        <v>613</v>
      </c>
      <c r="J1971" s="1">
        <v>3013185528</v>
      </c>
      <c r="K1971" s="1" t="s">
        <v>45</v>
      </c>
      <c r="L1971" s="1" t="s">
        <v>46</v>
      </c>
      <c r="M1971" s="1" t="s">
        <v>47</v>
      </c>
      <c r="N1971" s="1" t="s">
        <v>46</v>
      </c>
      <c r="O1971" s="1" t="s">
        <v>54</v>
      </c>
      <c r="P1971" s="1" t="s">
        <v>54</v>
      </c>
      <c r="Q1971" s="1" t="s">
        <v>46</v>
      </c>
      <c r="R1971" s="1" t="s">
        <v>46</v>
      </c>
      <c r="S1971" s="1" t="s">
        <v>46</v>
      </c>
      <c r="T1971" s="12" t="str">
        <f>IF(OR(VOZ_WHATSAPP[[#This Row],[Brinda argumentos coherentes a la objeción]]="No Cumple",VOZ_WHATSAPP[[#This Row],[Despliegue de Beneficios y/o consecuencias]]="No Cumple"),"Sin Negocio","Negocio")</f>
        <v>Negocio</v>
      </c>
      <c r="U1971" s="1" t="s">
        <v>47</v>
      </c>
      <c r="V1971" s="1" t="s">
        <v>46</v>
      </c>
      <c r="W1971" s="1" t="s">
        <v>46</v>
      </c>
      <c r="X1971" s="12" t="str">
        <f>IF(OR(VOZ_WHATSAPP[[#This Row],[Confirma Valor de pago]]="No Cumple",VOZ_WHATSAPP[[#This Row],[Confirma hora de pago]]="No Cumple",VOZ_WHATSAPP[[#This Row],[Confirma medio de pago]]="No Cumple"),"Sin Cierre","Cierre")</f>
        <v>Sin Cierre</v>
      </c>
      <c r="Y1971" s="1" t="s">
        <v>46</v>
      </c>
      <c r="Z1971" s="1" t="s">
        <v>54</v>
      </c>
      <c r="AA1971" s="1" t="s">
        <v>46</v>
      </c>
      <c r="AB1971" s="1" t="s">
        <v>46</v>
      </c>
      <c r="AC1971" s="11" t="str">
        <f>IF(OR(VOZ_WHATSAPP[[#This Row],[La comunicación es asertiva, con respeto y evita maltrato]]="No Cumple",VOZ_WHATSAPP[[#This Row],[Cumple con las normativas legales]]="No Cumple"),"No Cumple","Cumple")</f>
        <v>Cumple</v>
      </c>
      <c r="AD1971" s="1" t="s">
        <v>46</v>
      </c>
      <c r="AE1971" s="1" t="s">
        <v>1872</v>
      </c>
      <c r="AF1971" s="4">
        <v>0.63</v>
      </c>
      <c r="AG1971" s="4">
        <f>IF(AND(VOZ_WHATSAPP[[#This Row],[Estado Cierre]]="Sin Cierre",VOZ_WHATSAPP[[#This Row],[Nota Negocio]]="Sin Negocio"),VOZ_WHATSAPP[[#This Row],[Nota]]-24%,VOZ_WHATSAPP[[#This Row],[Nota]])</f>
        <v>0.63</v>
      </c>
      <c r="AH1971" s="8">
        <f>IF(VOZ_WHATSAPP[[#This Row],[Estado Legal]]="No Cumple",0,IF(VOZ_WHATSAPP[[#This Row],[Realiza lectura de guion Legal]]="No Cumple",VOZ_WHATSAPP[[#This Row],[Nota 2]]-50%,VOZ_WHATSAPP[[#This Row],[Nota 2]]))</f>
        <v>0.63</v>
      </c>
    </row>
    <row r="1972" spans="1:34" x14ac:dyDescent="0.25">
      <c r="A1972" s="2" t="str">
        <f>VOZ_WHATSAPP[[#This Row],[ID Asesor]]&amp;VOZ_WHATSAPP[[#This Row],[Fecha Monitoreo]]</f>
        <v>404345861</v>
      </c>
      <c r="B1972" s="2">
        <v>45861</v>
      </c>
      <c r="C1972" s="1" t="s">
        <v>50</v>
      </c>
      <c r="D1972" s="1">
        <v>4043</v>
      </c>
      <c r="E1972" s="2">
        <v>45861</v>
      </c>
      <c r="F1972" s="3">
        <v>0.39652777777777776</v>
      </c>
      <c r="G1972" s="1" t="s">
        <v>51</v>
      </c>
      <c r="H1972" s="1" t="s">
        <v>44</v>
      </c>
      <c r="I1972" s="1">
        <v>1458</v>
      </c>
      <c r="J1972" s="1">
        <v>3182803145</v>
      </c>
      <c r="K1972" s="1" t="s">
        <v>45</v>
      </c>
      <c r="L1972" s="1" t="s">
        <v>46</v>
      </c>
      <c r="M1972" s="1" t="s">
        <v>46</v>
      </c>
      <c r="N1972" s="1" t="s">
        <v>46</v>
      </c>
      <c r="O1972" s="1" t="s">
        <v>46</v>
      </c>
      <c r="P1972" s="1" t="s">
        <v>54</v>
      </c>
      <c r="Q1972" s="1" t="s">
        <v>46</v>
      </c>
      <c r="R1972" s="1" t="s">
        <v>47</v>
      </c>
      <c r="S1972" s="1" t="s">
        <v>47</v>
      </c>
      <c r="T1972" s="12" t="str">
        <f>IF(OR(VOZ_WHATSAPP[[#This Row],[Brinda argumentos coherentes a la objeción]]="No Cumple",VOZ_WHATSAPP[[#This Row],[Despliegue de Beneficios y/o consecuencias]]="No Cumple"),"Sin Negocio","Negocio")</f>
        <v>Sin Negocio</v>
      </c>
      <c r="U1972" s="1" t="s">
        <v>47</v>
      </c>
      <c r="V1972" s="1" t="s">
        <v>46</v>
      </c>
      <c r="W1972" s="1" t="s">
        <v>46</v>
      </c>
      <c r="X1972" s="12" t="str">
        <f>IF(OR(VOZ_WHATSAPP[[#This Row],[Confirma Valor de pago]]="No Cumple",VOZ_WHATSAPP[[#This Row],[Confirma hora de pago]]="No Cumple",VOZ_WHATSAPP[[#This Row],[Confirma medio de pago]]="No Cumple"),"Sin Cierre","Cierre")</f>
        <v>Sin Cierre</v>
      </c>
      <c r="Y1972" s="1" t="s">
        <v>46</v>
      </c>
      <c r="Z1972" s="1" t="s">
        <v>54</v>
      </c>
      <c r="AA1972" s="1" t="s">
        <v>46</v>
      </c>
      <c r="AB1972" s="1" t="s">
        <v>46</v>
      </c>
      <c r="AC1972" s="11" t="str">
        <f>IF(OR(VOZ_WHATSAPP[[#This Row],[La comunicación es asertiva, con respeto y evita maltrato]]="No Cumple",VOZ_WHATSAPP[[#This Row],[Cumple con las normativas legales]]="No Cumple"),"No Cumple","Cumple")</f>
        <v>Cumple</v>
      </c>
      <c r="AD1972" s="1" t="s">
        <v>46</v>
      </c>
      <c r="AE1972" s="1" t="s">
        <v>1873</v>
      </c>
      <c r="AF1972" s="4">
        <v>0.52</v>
      </c>
      <c r="AG1972" s="4">
        <f>IF(AND(VOZ_WHATSAPP[[#This Row],[Estado Cierre]]="Sin Cierre",VOZ_WHATSAPP[[#This Row],[Nota Negocio]]="Sin Negocio"),VOZ_WHATSAPP[[#This Row],[Nota]]-24%,VOZ_WHATSAPP[[#This Row],[Nota]])</f>
        <v>0.28000000000000003</v>
      </c>
      <c r="AH1972" s="8">
        <f>IF(VOZ_WHATSAPP[[#This Row],[Estado Legal]]="No Cumple",0,IF(VOZ_WHATSAPP[[#This Row],[Realiza lectura de guion Legal]]="No Cumple",VOZ_WHATSAPP[[#This Row],[Nota 2]]-50%,VOZ_WHATSAPP[[#This Row],[Nota 2]]))</f>
        <v>0.28000000000000003</v>
      </c>
    </row>
    <row r="1973" spans="1:34" x14ac:dyDescent="0.25">
      <c r="A1973" s="2" t="str">
        <f>VOZ_WHATSAPP[[#This Row],[ID Asesor]]&amp;VOZ_WHATSAPP[[#This Row],[Fecha Monitoreo]]</f>
        <v>374545861</v>
      </c>
      <c r="B1973" s="2">
        <v>45861</v>
      </c>
      <c r="C1973" s="1" t="s">
        <v>126</v>
      </c>
      <c r="D1973" s="1">
        <v>3745</v>
      </c>
      <c r="E1973" s="2">
        <v>45861</v>
      </c>
      <c r="F1973" s="3">
        <v>0.4236111111111111</v>
      </c>
      <c r="G1973" s="1" t="s">
        <v>43</v>
      </c>
      <c r="H1973" s="1" t="s">
        <v>44</v>
      </c>
      <c r="I1973" s="1">
        <v>463</v>
      </c>
      <c r="J1973" s="1">
        <v>3219963341</v>
      </c>
      <c r="K1973" s="1" t="s">
        <v>45</v>
      </c>
      <c r="L1973" s="1" t="s">
        <v>46</v>
      </c>
      <c r="M1973" s="1" t="s">
        <v>46</v>
      </c>
      <c r="N1973" s="1" t="s">
        <v>46</v>
      </c>
      <c r="O1973" s="1" t="s">
        <v>46</v>
      </c>
      <c r="P1973" s="1" t="s">
        <v>46</v>
      </c>
      <c r="Q1973" s="1" t="s">
        <v>46</v>
      </c>
      <c r="R1973" s="1" t="s">
        <v>46</v>
      </c>
      <c r="S1973" s="1" t="s">
        <v>48</v>
      </c>
      <c r="T1973" s="12" t="str">
        <f>IF(OR(VOZ_WHATSAPP[[#This Row],[Brinda argumentos coherentes a la objeción]]="No Cumple",VOZ_WHATSAPP[[#This Row],[Despliegue de Beneficios y/o consecuencias]]="No Cumple"),"Sin Negocio","Negocio")</f>
        <v>Negocio</v>
      </c>
      <c r="U1973" s="1" t="s">
        <v>47</v>
      </c>
      <c r="V1973" s="1" t="s">
        <v>47</v>
      </c>
      <c r="W1973" s="1" t="s">
        <v>47</v>
      </c>
      <c r="X1973" s="12" t="str">
        <f>IF(OR(VOZ_WHATSAPP[[#This Row],[Confirma Valor de pago]]="No Cumple",VOZ_WHATSAPP[[#This Row],[Confirma hora de pago]]="No Cumple",VOZ_WHATSAPP[[#This Row],[Confirma medio de pago]]="No Cumple"),"Sin Cierre","Cierre")</f>
        <v>Sin Cierre</v>
      </c>
      <c r="Y1973" s="1" t="s">
        <v>46</v>
      </c>
      <c r="Z1973" s="1" t="s">
        <v>54</v>
      </c>
      <c r="AA1973" s="1" t="s">
        <v>46</v>
      </c>
      <c r="AB1973" s="1" t="s">
        <v>46</v>
      </c>
      <c r="AC1973" s="11" t="str">
        <f>IF(OR(VOZ_WHATSAPP[[#This Row],[La comunicación es asertiva, con respeto y evita maltrato]]="No Cumple",VOZ_WHATSAPP[[#This Row],[Cumple con las normativas legales]]="No Cumple"),"No Cumple","Cumple")</f>
        <v>Cumple</v>
      </c>
      <c r="AD1973" s="1" t="s">
        <v>46</v>
      </c>
      <c r="AE1973" s="1" t="s">
        <v>1874</v>
      </c>
      <c r="AF1973" s="4">
        <v>0.61</v>
      </c>
      <c r="AG1973" s="4">
        <f>IF(AND(VOZ_WHATSAPP[[#This Row],[Estado Cierre]]="Sin Cierre",VOZ_WHATSAPP[[#This Row],[Nota Negocio]]="Sin Negocio"),VOZ_WHATSAPP[[#This Row],[Nota]]-24%,VOZ_WHATSAPP[[#This Row],[Nota]])</f>
        <v>0.61</v>
      </c>
      <c r="AH1973" s="8">
        <f>IF(VOZ_WHATSAPP[[#This Row],[Estado Legal]]="No Cumple",0,IF(VOZ_WHATSAPP[[#This Row],[Realiza lectura de guion Legal]]="No Cumple",VOZ_WHATSAPP[[#This Row],[Nota 2]]-50%,VOZ_WHATSAPP[[#This Row],[Nota 2]]))</f>
        <v>0.61</v>
      </c>
    </row>
    <row r="1974" spans="1:34" x14ac:dyDescent="0.25">
      <c r="A1974" s="2" t="str">
        <f>VOZ_WHATSAPP[[#This Row],[ID Asesor]]&amp;VOZ_WHATSAPP[[#This Row],[Fecha Monitoreo]]</f>
        <v>294745861</v>
      </c>
      <c r="B1974" s="2">
        <v>45861</v>
      </c>
      <c r="C1974" s="1" t="s">
        <v>696</v>
      </c>
      <c r="D1974" s="1">
        <v>2947</v>
      </c>
      <c r="E1974" s="2">
        <v>45861</v>
      </c>
      <c r="F1974" s="3">
        <v>0.37083333333333335</v>
      </c>
      <c r="G1974" s="1" t="s">
        <v>60</v>
      </c>
      <c r="H1974" s="1" t="s">
        <v>44</v>
      </c>
      <c r="I1974" s="1">
        <v>1139</v>
      </c>
      <c r="J1974" s="1">
        <v>3507124075</v>
      </c>
      <c r="K1974" s="1" t="s">
        <v>45</v>
      </c>
      <c r="L1974" s="1" t="s">
        <v>46</v>
      </c>
      <c r="M1974" s="1" t="s">
        <v>46</v>
      </c>
      <c r="N1974" s="1" t="s">
        <v>46</v>
      </c>
      <c r="O1974" s="1" t="s">
        <v>46</v>
      </c>
      <c r="P1974" s="1" t="s">
        <v>46</v>
      </c>
      <c r="Q1974" s="1" t="s">
        <v>46</v>
      </c>
      <c r="R1974" s="1" t="s">
        <v>46</v>
      </c>
      <c r="S1974" s="1" t="s">
        <v>48</v>
      </c>
      <c r="T1974" s="12" t="str">
        <f>IF(OR(VOZ_WHATSAPP[[#This Row],[Brinda argumentos coherentes a la objeción]]="No Cumple",VOZ_WHATSAPP[[#This Row],[Despliegue de Beneficios y/o consecuencias]]="No Cumple"),"Sin Negocio","Negocio")</f>
        <v>Negocio</v>
      </c>
      <c r="U1974" s="1" t="s">
        <v>48</v>
      </c>
      <c r="V1974" s="1" t="s">
        <v>48</v>
      </c>
      <c r="W1974" s="1" t="s">
        <v>48</v>
      </c>
      <c r="X1974" s="12" t="str">
        <f>IF(OR(VOZ_WHATSAPP[[#This Row],[Confirma Valor de pago]]="No Cumple",VOZ_WHATSAPP[[#This Row],[Confirma hora de pago]]="No Cumple",VOZ_WHATSAPP[[#This Row],[Confirma medio de pago]]="No Cumple"),"Sin Cierre","Cierre")</f>
        <v>Cierre</v>
      </c>
      <c r="Y1974" s="1" t="s">
        <v>46</v>
      </c>
      <c r="Z1974" s="1" t="s">
        <v>54</v>
      </c>
      <c r="AA1974" s="1" t="s">
        <v>46</v>
      </c>
      <c r="AB1974" s="1" t="s">
        <v>46</v>
      </c>
      <c r="AC1974" s="11" t="str">
        <f>IF(OR(VOZ_WHATSAPP[[#This Row],[La comunicación es asertiva, con respeto y evita maltrato]]="No Cumple",VOZ_WHATSAPP[[#This Row],[Cumple con las normativas legales]]="No Cumple"),"No Cumple","Cumple")</f>
        <v>Cumple</v>
      </c>
      <c r="AD1974" s="1" t="s">
        <v>46</v>
      </c>
      <c r="AE1974" s="1" t="s">
        <v>1875</v>
      </c>
      <c r="AF1974" s="4">
        <v>0.85</v>
      </c>
      <c r="AG1974" s="4">
        <f>IF(AND(VOZ_WHATSAPP[[#This Row],[Estado Cierre]]="Sin Cierre",VOZ_WHATSAPP[[#This Row],[Nota Negocio]]="Sin Negocio"),VOZ_WHATSAPP[[#This Row],[Nota]]-24%,VOZ_WHATSAPP[[#This Row],[Nota]])</f>
        <v>0.85</v>
      </c>
      <c r="AH1974" s="8">
        <f>IF(VOZ_WHATSAPP[[#This Row],[Estado Legal]]="No Cumple",0,IF(VOZ_WHATSAPP[[#This Row],[Realiza lectura de guion Legal]]="No Cumple",VOZ_WHATSAPP[[#This Row],[Nota 2]]-50%,VOZ_WHATSAPP[[#This Row],[Nota 2]]))</f>
        <v>0.85</v>
      </c>
    </row>
    <row r="1975" spans="1:34" x14ac:dyDescent="0.25">
      <c r="A1975" s="2" t="str">
        <f>VOZ_WHATSAPP[[#This Row],[ID Asesor]]&amp;VOZ_WHATSAPP[[#This Row],[Fecha Monitoreo]]</f>
        <v>402645861</v>
      </c>
      <c r="B1975" s="2">
        <v>45861</v>
      </c>
      <c r="C1975" s="1" t="s">
        <v>56</v>
      </c>
      <c r="D1975" s="1">
        <v>4026</v>
      </c>
      <c r="E1975" s="2">
        <v>45861</v>
      </c>
      <c r="F1975" s="3">
        <v>0.42638888888888887</v>
      </c>
      <c r="G1975" s="1" t="s">
        <v>58</v>
      </c>
      <c r="H1975" s="1" t="s">
        <v>44</v>
      </c>
      <c r="I1975" s="1">
        <v>616</v>
      </c>
      <c r="J1975" s="1">
        <v>3214820377</v>
      </c>
      <c r="K1975" s="1" t="s">
        <v>45</v>
      </c>
      <c r="L1975" s="1" t="s">
        <v>46</v>
      </c>
      <c r="M1975" s="1" t="s">
        <v>47</v>
      </c>
      <c r="N1975" s="1" t="s">
        <v>46</v>
      </c>
      <c r="O1975" s="1" t="s">
        <v>54</v>
      </c>
      <c r="P1975" s="1" t="s">
        <v>46</v>
      </c>
      <c r="Q1975" s="1" t="s">
        <v>48</v>
      </c>
      <c r="R1975" s="1" t="s">
        <v>48</v>
      </c>
      <c r="S1975" s="1" t="s">
        <v>46</v>
      </c>
      <c r="T1975" s="12" t="str">
        <f>IF(OR(VOZ_WHATSAPP[[#This Row],[Brinda argumentos coherentes a la objeción]]="No Cumple",VOZ_WHATSAPP[[#This Row],[Despliegue de Beneficios y/o consecuencias]]="No Cumple"),"Sin Negocio","Negocio")</f>
        <v>Negocio</v>
      </c>
      <c r="U1975" s="1" t="s">
        <v>46</v>
      </c>
      <c r="V1975" s="1" t="s">
        <v>46</v>
      </c>
      <c r="W1975" s="1" t="s">
        <v>46</v>
      </c>
      <c r="X1975" s="12" t="str">
        <f>IF(OR(VOZ_WHATSAPP[[#This Row],[Confirma Valor de pago]]="No Cumple",VOZ_WHATSAPP[[#This Row],[Confirma hora de pago]]="No Cumple",VOZ_WHATSAPP[[#This Row],[Confirma medio de pago]]="No Cumple"),"Sin Cierre","Cierre")</f>
        <v>Cierre</v>
      </c>
      <c r="Y1975" s="1" t="s">
        <v>46</v>
      </c>
      <c r="Z1975" s="1" t="s">
        <v>46</v>
      </c>
      <c r="AA1975" s="1" t="s">
        <v>46</v>
      </c>
      <c r="AB1975" s="1" t="s">
        <v>46</v>
      </c>
      <c r="AC1975" s="11" t="str">
        <f>IF(OR(VOZ_WHATSAPP[[#This Row],[La comunicación es asertiva, con respeto y evita maltrato]]="No Cumple",VOZ_WHATSAPP[[#This Row],[Cumple con las normativas legales]]="No Cumple"),"No Cumple","Cumple")</f>
        <v>Cumple</v>
      </c>
      <c r="AD1975" s="1" t="s">
        <v>46</v>
      </c>
      <c r="AE1975" s="1" t="s">
        <v>1876</v>
      </c>
      <c r="AF1975" s="4">
        <v>0.91</v>
      </c>
      <c r="AG1975" s="4">
        <f>IF(AND(VOZ_WHATSAPP[[#This Row],[Estado Cierre]]="Sin Cierre",VOZ_WHATSAPP[[#This Row],[Nota Negocio]]="Sin Negocio"),VOZ_WHATSAPP[[#This Row],[Nota]]-24%,VOZ_WHATSAPP[[#This Row],[Nota]])</f>
        <v>0.91</v>
      </c>
      <c r="AH1975" s="8">
        <f>IF(VOZ_WHATSAPP[[#This Row],[Estado Legal]]="No Cumple",0,IF(VOZ_WHATSAPP[[#This Row],[Realiza lectura de guion Legal]]="No Cumple",VOZ_WHATSAPP[[#This Row],[Nota 2]]-50%,VOZ_WHATSAPP[[#This Row],[Nota 2]]))</f>
        <v>0.91</v>
      </c>
    </row>
    <row r="1976" spans="1:34" x14ac:dyDescent="0.25">
      <c r="A1976" s="2" t="str">
        <f>VOZ_WHATSAPP[[#This Row],[ID Asesor]]&amp;VOZ_WHATSAPP[[#This Row],[Fecha Monitoreo]]</f>
        <v>373645861</v>
      </c>
      <c r="B1976" s="2">
        <v>45861</v>
      </c>
      <c r="C1976" s="1" t="s">
        <v>42</v>
      </c>
      <c r="D1976" s="1">
        <v>3736</v>
      </c>
      <c r="E1976" s="2">
        <v>45861</v>
      </c>
      <c r="F1976" s="3">
        <v>0.42222222222222222</v>
      </c>
      <c r="G1976" s="1" t="s">
        <v>51</v>
      </c>
      <c r="H1976" s="1" t="s">
        <v>44</v>
      </c>
      <c r="I1976" s="1">
        <v>11009607</v>
      </c>
      <c r="J1976" s="1">
        <v>3204735347</v>
      </c>
      <c r="K1976" s="1" t="s">
        <v>49</v>
      </c>
      <c r="L1976" s="1" t="s">
        <v>47</v>
      </c>
      <c r="M1976" s="1" t="s">
        <v>46</v>
      </c>
      <c r="N1976" s="1" t="s">
        <v>46</v>
      </c>
      <c r="O1976" s="1" t="s">
        <v>46</v>
      </c>
      <c r="P1976" s="1" t="s">
        <v>46</v>
      </c>
      <c r="Q1976" s="1" t="s">
        <v>46</v>
      </c>
      <c r="R1976" s="1" t="s">
        <v>47</v>
      </c>
      <c r="S1976" s="1" t="s">
        <v>46</v>
      </c>
      <c r="T1976" s="12" t="str">
        <f>IF(OR(VOZ_WHATSAPP[[#This Row],[Brinda argumentos coherentes a la objeción]]="No Cumple",VOZ_WHATSAPP[[#This Row],[Despliegue de Beneficios y/o consecuencias]]="No Cumple"),"Sin Negocio","Negocio")</f>
        <v>Sin Negocio</v>
      </c>
      <c r="U1976" s="1" t="s">
        <v>46</v>
      </c>
      <c r="V1976" s="1" t="s">
        <v>47</v>
      </c>
      <c r="W1976" s="1" t="s">
        <v>46</v>
      </c>
      <c r="X1976" s="12" t="str">
        <f>IF(OR(VOZ_WHATSAPP[[#This Row],[Confirma Valor de pago]]="No Cumple",VOZ_WHATSAPP[[#This Row],[Confirma hora de pago]]="No Cumple",VOZ_WHATSAPP[[#This Row],[Confirma medio de pago]]="No Cumple"),"Sin Cierre","Cierre")</f>
        <v>Sin Cierre</v>
      </c>
      <c r="Y1976" s="1" t="s">
        <v>46</v>
      </c>
      <c r="Z1976" s="1" t="s">
        <v>46</v>
      </c>
      <c r="AA1976" s="1" t="s">
        <v>46</v>
      </c>
      <c r="AB1976" s="1" t="s">
        <v>46</v>
      </c>
      <c r="AC1976" s="11" t="str">
        <f>IF(OR(VOZ_WHATSAPP[[#This Row],[La comunicación es asertiva, con respeto y evita maltrato]]="No Cumple",VOZ_WHATSAPP[[#This Row],[Cumple con las normativas legales]]="No Cumple"),"No Cumple","Cumple")</f>
        <v>Cumple</v>
      </c>
      <c r="AD1976" s="1" t="s">
        <v>46</v>
      </c>
      <c r="AE1976" s="1" t="s">
        <v>1877</v>
      </c>
      <c r="AF1976" s="4">
        <v>0.78</v>
      </c>
      <c r="AG1976" s="4">
        <f>IF(AND(VOZ_WHATSAPP[[#This Row],[Estado Cierre]]="Sin Cierre",VOZ_WHATSAPP[[#This Row],[Nota Negocio]]="Sin Negocio"),VOZ_WHATSAPP[[#This Row],[Nota]]-24%,VOZ_WHATSAPP[[#This Row],[Nota]])</f>
        <v>0.54</v>
      </c>
      <c r="AH1976" s="8">
        <f>IF(VOZ_WHATSAPP[[#This Row],[Estado Legal]]="No Cumple",0,IF(VOZ_WHATSAPP[[#This Row],[Realiza lectura de guion Legal]]="No Cumple",VOZ_WHATSAPP[[#This Row],[Nota 2]]-50%,VOZ_WHATSAPP[[#This Row],[Nota 2]]))</f>
        <v>0.54</v>
      </c>
    </row>
    <row r="1977" spans="1:34" x14ac:dyDescent="0.25">
      <c r="A1977" s="2" t="str">
        <f>VOZ_WHATSAPP[[#This Row],[ID Asesor]]&amp;VOZ_WHATSAPP[[#This Row],[Fecha Monitoreo]]</f>
        <v>251545861</v>
      </c>
      <c r="B1977" s="2">
        <v>45861</v>
      </c>
      <c r="C1977" s="1" t="s">
        <v>696</v>
      </c>
      <c r="D1977" s="1">
        <v>2515</v>
      </c>
      <c r="E1977" s="2">
        <v>45861</v>
      </c>
      <c r="F1977" s="3">
        <v>0.4548611111111111</v>
      </c>
      <c r="G1977" s="1" t="s">
        <v>58</v>
      </c>
      <c r="H1977" s="1" t="s">
        <v>44</v>
      </c>
      <c r="I1977" s="1">
        <v>1164</v>
      </c>
      <c r="J1977" s="1">
        <v>3005022861</v>
      </c>
      <c r="K1977" s="1" t="s">
        <v>45</v>
      </c>
      <c r="L1977" s="1" t="s">
        <v>47</v>
      </c>
      <c r="M1977" s="1" t="s">
        <v>46</v>
      </c>
      <c r="N1977" s="1" t="s">
        <v>46</v>
      </c>
      <c r="O1977" s="1" t="s">
        <v>46</v>
      </c>
      <c r="P1977" s="1" t="s">
        <v>46</v>
      </c>
      <c r="Q1977" s="1" t="s">
        <v>48</v>
      </c>
      <c r="R1977" s="1" t="s">
        <v>48</v>
      </c>
      <c r="S1977" s="1" t="s">
        <v>46</v>
      </c>
      <c r="T1977" s="12" t="str">
        <f>IF(OR(VOZ_WHATSAPP[[#This Row],[Brinda argumentos coherentes a la objeción]]="No Cumple",VOZ_WHATSAPP[[#This Row],[Despliegue de Beneficios y/o consecuencias]]="No Cumple"),"Sin Negocio","Negocio")</f>
        <v>Negocio</v>
      </c>
      <c r="U1977" s="1" t="s">
        <v>46</v>
      </c>
      <c r="V1977" s="1" t="s">
        <v>46</v>
      </c>
      <c r="W1977" s="1" t="s">
        <v>46</v>
      </c>
      <c r="X1977" s="12" t="str">
        <f>IF(OR(VOZ_WHATSAPP[[#This Row],[Confirma Valor de pago]]="No Cumple",VOZ_WHATSAPP[[#This Row],[Confirma hora de pago]]="No Cumple",VOZ_WHATSAPP[[#This Row],[Confirma medio de pago]]="No Cumple"),"Sin Cierre","Cierre")</f>
        <v>Cierre</v>
      </c>
      <c r="Y1977" s="1" t="s">
        <v>46</v>
      </c>
      <c r="Z1977" s="1" t="s">
        <v>46</v>
      </c>
      <c r="AA1977" s="1" t="s">
        <v>46</v>
      </c>
      <c r="AB1977" s="1" t="s">
        <v>46</v>
      </c>
      <c r="AC1977" s="11" t="str">
        <f>IF(OR(VOZ_WHATSAPP[[#This Row],[La comunicación es asertiva, con respeto y evita maltrato]]="No Cumple",VOZ_WHATSAPP[[#This Row],[Cumple con las normativas legales]]="No Cumple"),"No Cumple","Cumple")</f>
        <v>Cumple</v>
      </c>
      <c r="AD1977" s="1" t="s">
        <v>46</v>
      </c>
      <c r="AE1977" s="1" t="s">
        <v>915</v>
      </c>
      <c r="AF1977" s="4">
        <v>0.96</v>
      </c>
      <c r="AG1977" s="4">
        <f>IF(AND(VOZ_WHATSAPP[[#This Row],[Estado Cierre]]="Sin Cierre",VOZ_WHATSAPP[[#This Row],[Nota Negocio]]="Sin Negocio"),VOZ_WHATSAPP[[#This Row],[Nota]]-24%,VOZ_WHATSAPP[[#This Row],[Nota]])</f>
        <v>0.96</v>
      </c>
      <c r="AH1977" s="8">
        <f>IF(VOZ_WHATSAPP[[#This Row],[Estado Legal]]="No Cumple",0,IF(VOZ_WHATSAPP[[#This Row],[Realiza lectura de guion Legal]]="No Cumple",VOZ_WHATSAPP[[#This Row],[Nota 2]]-50%,VOZ_WHATSAPP[[#This Row],[Nota 2]]))</f>
        <v>0.96</v>
      </c>
    </row>
    <row r="1978" spans="1:34" x14ac:dyDescent="0.25">
      <c r="A1978" s="2" t="str">
        <f>VOZ_WHATSAPP[[#This Row],[ID Asesor]]&amp;VOZ_WHATSAPP[[#This Row],[Fecha Monitoreo]]</f>
        <v>385845861</v>
      </c>
      <c r="B1978" s="2">
        <v>45861</v>
      </c>
      <c r="C1978" s="1" t="s">
        <v>42</v>
      </c>
      <c r="D1978" s="1">
        <v>3858</v>
      </c>
      <c r="E1978" s="2">
        <v>45861</v>
      </c>
      <c r="F1978" s="3">
        <v>0.37569444444444444</v>
      </c>
      <c r="G1978" s="1" t="s">
        <v>51</v>
      </c>
      <c r="H1978" s="1" t="s">
        <v>44</v>
      </c>
      <c r="I1978" s="1">
        <v>1394</v>
      </c>
      <c r="J1978" s="1">
        <v>3148651318</v>
      </c>
      <c r="K1978" s="1" t="s">
        <v>45</v>
      </c>
      <c r="L1978" s="1" t="s">
        <v>46</v>
      </c>
      <c r="M1978" s="1" t="s">
        <v>46</v>
      </c>
      <c r="N1978" s="1" t="s">
        <v>46</v>
      </c>
      <c r="O1978" s="1" t="s">
        <v>46</v>
      </c>
      <c r="P1978" s="1" t="s">
        <v>46</v>
      </c>
      <c r="Q1978" s="1" t="s">
        <v>46</v>
      </c>
      <c r="R1978" s="1" t="s">
        <v>46</v>
      </c>
      <c r="S1978" s="1" t="s">
        <v>46</v>
      </c>
      <c r="T1978" s="12" t="str">
        <f>IF(OR(VOZ_WHATSAPP[[#This Row],[Brinda argumentos coherentes a la objeción]]="No Cumple",VOZ_WHATSAPP[[#This Row],[Despliegue de Beneficios y/o consecuencias]]="No Cumple"),"Sin Negocio","Negocio")</f>
        <v>Negocio</v>
      </c>
      <c r="U1978" s="1" t="s">
        <v>48</v>
      </c>
      <c r="V1978" s="1" t="s">
        <v>48</v>
      </c>
      <c r="W1978" s="1" t="s">
        <v>48</v>
      </c>
      <c r="X1978" s="12" t="str">
        <f>IF(OR(VOZ_WHATSAPP[[#This Row],[Confirma Valor de pago]]="No Cumple",VOZ_WHATSAPP[[#This Row],[Confirma hora de pago]]="No Cumple",VOZ_WHATSAPP[[#This Row],[Confirma medio de pago]]="No Cumple"),"Sin Cierre","Cierre")</f>
        <v>Cierre</v>
      </c>
      <c r="Y1978" s="1" t="s">
        <v>46</v>
      </c>
      <c r="Z1978" s="1" t="s">
        <v>46</v>
      </c>
      <c r="AA1978" s="1" t="s">
        <v>46</v>
      </c>
      <c r="AB1978" s="1" t="s">
        <v>46</v>
      </c>
      <c r="AC1978" s="11" t="str">
        <f>IF(OR(VOZ_WHATSAPP[[#This Row],[La comunicación es asertiva, con respeto y evita maltrato]]="No Cumple",VOZ_WHATSAPP[[#This Row],[Cumple con las normativas legales]]="No Cumple"),"No Cumple","Cumple")</f>
        <v>Cumple</v>
      </c>
      <c r="AD1978" s="1" t="s">
        <v>46</v>
      </c>
      <c r="AE1978" s="1" t="s">
        <v>55</v>
      </c>
      <c r="AF1978" s="4">
        <v>1</v>
      </c>
      <c r="AG1978" s="4">
        <f>IF(AND(VOZ_WHATSAPP[[#This Row],[Estado Cierre]]="Sin Cierre",VOZ_WHATSAPP[[#This Row],[Nota Negocio]]="Sin Negocio"),VOZ_WHATSAPP[[#This Row],[Nota]]-24%,VOZ_WHATSAPP[[#This Row],[Nota]])</f>
        <v>1</v>
      </c>
      <c r="AH1978" s="8">
        <f>IF(VOZ_WHATSAPP[[#This Row],[Estado Legal]]="No Cumple",0,IF(VOZ_WHATSAPP[[#This Row],[Realiza lectura de guion Legal]]="No Cumple",VOZ_WHATSAPP[[#This Row],[Nota 2]]-50%,VOZ_WHATSAPP[[#This Row],[Nota 2]]))</f>
        <v>1</v>
      </c>
    </row>
    <row r="1979" spans="1:34" x14ac:dyDescent="0.25">
      <c r="A1979" s="2" t="str">
        <f>VOZ_WHATSAPP[[#This Row],[ID Asesor]]&amp;VOZ_WHATSAPP[[#This Row],[Fecha Monitoreo]]</f>
        <v>383145861</v>
      </c>
      <c r="B1979" s="2">
        <v>45861</v>
      </c>
      <c r="C1979" s="1" t="s">
        <v>126</v>
      </c>
      <c r="D1979" s="1">
        <v>3831</v>
      </c>
      <c r="E1979" s="2">
        <v>45861</v>
      </c>
      <c r="F1979" s="3">
        <v>0.42916666666666664</v>
      </c>
      <c r="G1979" s="1" t="s">
        <v>51</v>
      </c>
      <c r="H1979" s="1" t="s">
        <v>44</v>
      </c>
      <c r="I1979" s="1">
        <v>431</v>
      </c>
      <c r="J1979" s="1">
        <v>3168340388</v>
      </c>
      <c r="K1979" s="1" t="s">
        <v>45</v>
      </c>
      <c r="L1979" s="1" t="s">
        <v>46</v>
      </c>
      <c r="M1979" s="1" t="s">
        <v>46</v>
      </c>
      <c r="N1979" s="1" t="s">
        <v>46</v>
      </c>
      <c r="O1979" s="1" t="s">
        <v>46</v>
      </c>
      <c r="P1979" s="1" t="s">
        <v>46</v>
      </c>
      <c r="Q1979" s="1" t="s">
        <v>48</v>
      </c>
      <c r="R1979" s="1" t="s">
        <v>48</v>
      </c>
      <c r="S1979" s="1" t="s">
        <v>48</v>
      </c>
      <c r="T1979" s="12" t="str">
        <f>IF(OR(VOZ_WHATSAPP[[#This Row],[Brinda argumentos coherentes a la objeción]]="No Cumple",VOZ_WHATSAPP[[#This Row],[Despliegue de Beneficios y/o consecuencias]]="No Cumple"),"Sin Negocio","Negocio")</f>
        <v>Negocio</v>
      </c>
      <c r="U1979" s="1" t="s">
        <v>46</v>
      </c>
      <c r="V1979" s="1" t="s">
        <v>46</v>
      </c>
      <c r="W1979" s="1" t="s">
        <v>46</v>
      </c>
      <c r="X1979" s="12" t="str">
        <f>IF(OR(VOZ_WHATSAPP[[#This Row],[Confirma Valor de pago]]="No Cumple",VOZ_WHATSAPP[[#This Row],[Confirma hora de pago]]="No Cumple",VOZ_WHATSAPP[[#This Row],[Confirma medio de pago]]="No Cumple"),"Sin Cierre","Cierre")</f>
        <v>Cierre</v>
      </c>
      <c r="Y1979" s="1" t="s">
        <v>46</v>
      </c>
      <c r="Z1979" s="1" t="s">
        <v>46</v>
      </c>
      <c r="AA1979" s="1" t="s">
        <v>46</v>
      </c>
      <c r="AB1979" s="1" t="s">
        <v>46</v>
      </c>
      <c r="AC1979" s="11" t="str">
        <f>IF(OR(VOZ_WHATSAPP[[#This Row],[La comunicación es asertiva, con respeto y evita maltrato]]="No Cumple",VOZ_WHATSAPP[[#This Row],[Cumple con las normativas legales]]="No Cumple"),"No Cumple","Cumple")</f>
        <v>Cumple</v>
      </c>
      <c r="AD1979" s="1" t="s">
        <v>46</v>
      </c>
      <c r="AE1979" s="1" t="s">
        <v>133</v>
      </c>
      <c r="AF1979" s="4">
        <v>1</v>
      </c>
      <c r="AG1979" s="4">
        <f>IF(AND(VOZ_WHATSAPP[[#This Row],[Estado Cierre]]="Sin Cierre",VOZ_WHATSAPP[[#This Row],[Nota Negocio]]="Sin Negocio"),VOZ_WHATSAPP[[#This Row],[Nota]]-24%,VOZ_WHATSAPP[[#This Row],[Nota]])</f>
        <v>1</v>
      </c>
      <c r="AH1979" s="8">
        <f>IF(VOZ_WHATSAPP[[#This Row],[Estado Legal]]="No Cumple",0,IF(VOZ_WHATSAPP[[#This Row],[Realiza lectura de guion Legal]]="No Cumple",VOZ_WHATSAPP[[#This Row],[Nota 2]]-50%,VOZ_WHATSAPP[[#This Row],[Nota 2]]))</f>
        <v>1</v>
      </c>
    </row>
    <row r="1980" spans="1:34" x14ac:dyDescent="0.25">
      <c r="A1980" s="2" t="str">
        <f>VOZ_WHATSAPP[[#This Row],[ID Asesor]]&amp;VOZ_WHATSAPP[[#This Row],[Fecha Monitoreo]]</f>
        <v>394045861</v>
      </c>
      <c r="B1980" s="2">
        <v>45861</v>
      </c>
      <c r="C1980" s="1" t="s">
        <v>126</v>
      </c>
      <c r="D1980" s="1">
        <v>3940</v>
      </c>
      <c r="E1980" s="2">
        <v>45861</v>
      </c>
      <c r="F1980" s="3">
        <v>0.47013888888888888</v>
      </c>
      <c r="G1980" s="1" t="s">
        <v>43</v>
      </c>
      <c r="H1980" s="1" t="s">
        <v>44</v>
      </c>
      <c r="I1980" s="1">
        <v>476</v>
      </c>
      <c r="J1980" s="1">
        <v>3155626278</v>
      </c>
      <c r="K1980" s="1" t="s">
        <v>45</v>
      </c>
      <c r="L1980" s="1" t="s">
        <v>46</v>
      </c>
      <c r="M1980" s="1" t="s">
        <v>46</v>
      </c>
      <c r="N1980" s="1" t="s">
        <v>46</v>
      </c>
      <c r="O1980" s="1" t="s">
        <v>46</v>
      </c>
      <c r="P1980" s="1" t="s">
        <v>46</v>
      </c>
      <c r="Q1980" s="1" t="s">
        <v>46</v>
      </c>
      <c r="R1980" s="1" t="s">
        <v>46</v>
      </c>
      <c r="S1980" s="1" t="s">
        <v>46</v>
      </c>
      <c r="T1980" s="12" t="str">
        <f>IF(OR(VOZ_WHATSAPP[[#This Row],[Brinda argumentos coherentes a la objeción]]="No Cumple",VOZ_WHATSAPP[[#This Row],[Despliegue de Beneficios y/o consecuencias]]="No Cumple"),"Sin Negocio","Negocio")</f>
        <v>Negocio</v>
      </c>
      <c r="U1980" s="1" t="s">
        <v>46</v>
      </c>
      <c r="V1980" s="1" t="s">
        <v>46</v>
      </c>
      <c r="W1980" s="1" t="s">
        <v>46</v>
      </c>
      <c r="X1980" s="12" t="str">
        <f>IF(OR(VOZ_WHATSAPP[[#This Row],[Confirma Valor de pago]]="No Cumple",VOZ_WHATSAPP[[#This Row],[Confirma hora de pago]]="No Cumple",VOZ_WHATSAPP[[#This Row],[Confirma medio de pago]]="No Cumple"),"Sin Cierre","Cierre")</f>
        <v>Cierre</v>
      </c>
      <c r="Y1980" s="1" t="s">
        <v>46</v>
      </c>
      <c r="Z1980" s="1" t="s">
        <v>46</v>
      </c>
      <c r="AA1980" s="1" t="s">
        <v>46</v>
      </c>
      <c r="AB1980" s="1" t="s">
        <v>46</v>
      </c>
      <c r="AC1980" s="11" t="str">
        <f>IF(OR(VOZ_WHATSAPP[[#This Row],[La comunicación es asertiva, con respeto y evita maltrato]]="No Cumple",VOZ_WHATSAPP[[#This Row],[Cumple con las normativas legales]]="No Cumple"),"No Cumple","Cumple")</f>
        <v>Cumple</v>
      </c>
      <c r="AD1980" s="1" t="s">
        <v>46</v>
      </c>
      <c r="AE1980" s="1" t="s">
        <v>133</v>
      </c>
      <c r="AF1980" s="4">
        <v>1</v>
      </c>
      <c r="AG1980" s="4">
        <f>IF(AND(VOZ_WHATSAPP[[#This Row],[Estado Cierre]]="Sin Cierre",VOZ_WHATSAPP[[#This Row],[Nota Negocio]]="Sin Negocio"),VOZ_WHATSAPP[[#This Row],[Nota]]-24%,VOZ_WHATSAPP[[#This Row],[Nota]])</f>
        <v>1</v>
      </c>
      <c r="AH1980" s="8">
        <f>IF(VOZ_WHATSAPP[[#This Row],[Estado Legal]]="No Cumple",0,IF(VOZ_WHATSAPP[[#This Row],[Realiza lectura de guion Legal]]="No Cumple",VOZ_WHATSAPP[[#This Row],[Nota 2]]-50%,VOZ_WHATSAPP[[#This Row],[Nota 2]]))</f>
        <v>1</v>
      </c>
    </row>
    <row r="1981" spans="1:34" x14ac:dyDescent="0.25">
      <c r="A1981" s="2" t="str">
        <f>VOZ_WHATSAPP[[#This Row],[ID Asesor]]&amp;VOZ_WHATSAPP[[#This Row],[Fecha Monitoreo]]</f>
        <v>380745861</v>
      </c>
      <c r="B1981" s="2">
        <v>45861</v>
      </c>
      <c r="C1981" s="1" t="s">
        <v>696</v>
      </c>
      <c r="D1981" s="1">
        <v>3807</v>
      </c>
      <c r="E1981" s="2">
        <v>45861</v>
      </c>
      <c r="F1981" s="3">
        <v>0.38194444444444442</v>
      </c>
      <c r="G1981" s="1" t="s">
        <v>60</v>
      </c>
      <c r="H1981" s="1" t="s">
        <v>44</v>
      </c>
      <c r="I1981" s="1">
        <v>1419</v>
      </c>
      <c r="J1981" s="1">
        <v>3242927966</v>
      </c>
      <c r="K1981" s="1" t="s">
        <v>45</v>
      </c>
      <c r="L1981" s="1" t="s">
        <v>47</v>
      </c>
      <c r="M1981" s="1" t="s">
        <v>46</v>
      </c>
      <c r="N1981" s="1" t="s">
        <v>46</v>
      </c>
      <c r="O1981" s="1" t="s">
        <v>46</v>
      </c>
      <c r="P1981" s="1" t="s">
        <v>46</v>
      </c>
      <c r="Q1981" s="1" t="s">
        <v>46</v>
      </c>
      <c r="R1981" s="1" t="s">
        <v>46</v>
      </c>
      <c r="S1981" s="1" t="s">
        <v>46</v>
      </c>
      <c r="T1981" s="12" t="str">
        <f>IF(OR(VOZ_WHATSAPP[[#This Row],[Brinda argumentos coherentes a la objeción]]="No Cumple",VOZ_WHATSAPP[[#This Row],[Despliegue de Beneficios y/o consecuencias]]="No Cumple"),"Sin Negocio","Negocio")</f>
        <v>Negocio</v>
      </c>
      <c r="U1981" s="1" t="s">
        <v>46</v>
      </c>
      <c r="V1981" s="1" t="s">
        <v>46</v>
      </c>
      <c r="W1981" s="1" t="s">
        <v>46</v>
      </c>
      <c r="X1981" s="12" t="str">
        <f>IF(OR(VOZ_WHATSAPP[[#This Row],[Confirma Valor de pago]]="No Cumple",VOZ_WHATSAPP[[#This Row],[Confirma hora de pago]]="No Cumple",VOZ_WHATSAPP[[#This Row],[Confirma medio de pago]]="No Cumple"),"Sin Cierre","Cierre")</f>
        <v>Cierre</v>
      </c>
      <c r="Y1981" s="1" t="s">
        <v>46</v>
      </c>
      <c r="Z1981" s="1" t="s">
        <v>46</v>
      </c>
      <c r="AA1981" s="1" t="s">
        <v>46</v>
      </c>
      <c r="AB1981" s="1" t="s">
        <v>46</v>
      </c>
      <c r="AC1981" s="11" t="str">
        <f>IF(OR(VOZ_WHATSAPP[[#This Row],[La comunicación es asertiva, con respeto y evita maltrato]]="No Cumple",VOZ_WHATSAPP[[#This Row],[Cumple con las normativas legales]]="No Cumple"),"No Cumple","Cumple")</f>
        <v>Cumple</v>
      </c>
      <c r="AD1981" s="1" t="s">
        <v>46</v>
      </c>
      <c r="AE1981" s="1" t="s">
        <v>1878</v>
      </c>
      <c r="AF1981" s="4">
        <v>0.96</v>
      </c>
      <c r="AG1981" s="4">
        <f>IF(AND(VOZ_WHATSAPP[[#This Row],[Estado Cierre]]="Sin Cierre",VOZ_WHATSAPP[[#This Row],[Nota Negocio]]="Sin Negocio"),VOZ_WHATSAPP[[#This Row],[Nota]]-24%,VOZ_WHATSAPP[[#This Row],[Nota]])</f>
        <v>0.96</v>
      </c>
      <c r="AH1981" s="8">
        <f>IF(VOZ_WHATSAPP[[#This Row],[Estado Legal]]="No Cumple",0,IF(VOZ_WHATSAPP[[#This Row],[Realiza lectura de guion Legal]]="No Cumple",VOZ_WHATSAPP[[#This Row],[Nota 2]]-50%,VOZ_WHATSAPP[[#This Row],[Nota 2]]))</f>
        <v>0.96</v>
      </c>
    </row>
    <row r="1982" spans="1:34" x14ac:dyDescent="0.25">
      <c r="A1982" s="2" t="str">
        <f>VOZ_WHATSAPP[[#This Row],[ID Asesor]]&amp;VOZ_WHATSAPP[[#This Row],[Fecha Monitoreo]]</f>
        <v>396845861</v>
      </c>
      <c r="B1982" s="2">
        <v>45861</v>
      </c>
      <c r="C1982" s="1" t="s">
        <v>126</v>
      </c>
      <c r="D1982" s="1">
        <v>3968</v>
      </c>
      <c r="E1982" s="2">
        <v>45861</v>
      </c>
      <c r="F1982" s="3">
        <v>0.42916666666666664</v>
      </c>
      <c r="G1982" s="1" t="s">
        <v>43</v>
      </c>
      <c r="H1982" s="1" t="s">
        <v>44</v>
      </c>
      <c r="I1982" s="1">
        <v>607</v>
      </c>
      <c r="J1982" s="1">
        <v>3175496278</v>
      </c>
      <c r="K1982" s="1" t="s">
        <v>45</v>
      </c>
      <c r="L1982" s="1" t="s">
        <v>46</v>
      </c>
      <c r="M1982" s="1" t="s">
        <v>46</v>
      </c>
      <c r="N1982" s="1" t="s">
        <v>46</v>
      </c>
      <c r="O1982" s="1" t="s">
        <v>46</v>
      </c>
      <c r="P1982" s="1" t="s">
        <v>46</v>
      </c>
      <c r="Q1982" s="1" t="s">
        <v>46</v>
      </c>
      <c r="R1982" s="1" t="s">
        <v>46</v>
      </c>
      <c r="S1982" s="1" t="s">
        <v>46</v>
      </c>
      <c r="T1982" s="12" t="str">
        <f>IF(OR(VOZ_WHATSAPP[[#This Row],[Brinda argumentos coherentes a la objeción]]="No Cumple",VOZ_WHATSAPP[[#This Row],[Despliegue de Beneficios y/o consecuencias]]="No Cumple"),"Sin Negocio","Negocio")</f>
        <v>Negocio</v>
      </c>
      <c r="U1982" s="1" t="s">
        <v>48</v>
      </c>
      <c r="V1982" s="1" t="s">
        <v>48</v>
      </c>
      <c r="W1982" s="1" t="s">
        <v>48</v>
      </c>
      <c r="X1982" s="12" t="str">
        <f>IF(OR(VOZ_WHATSAPP[[#This Row],[Confirma Valor de pago]]="No Cumple",VOZ_WHATSAPP[[#This Row],[Confirma hora de pago]]="No Cumple",VOZ_WHATSAPP[[#This Row],[Confirma medio de pago]]="No Cumple"),"Sin Cierre","Cierre")</f>
        <v>Cierre</v>
      </c>
      <c r="Y1982" s="1" t="s">
        <v>46</v>
      </c>
      <c r="Z1982" s="1" t="s">
        <v>46</v>
      </c>
      <c r="AA1982" s="1" t="s">
        <v>46</v>
      </c>
      <c r="AB1982" s="1" t="s">
        <v>46</v>
      </c>
      <c r="AC1982" s="11" t="str">
        <f>IF(OR(VOZ_WHATSAPP[[#This Row],[La comunicación es asertiva, con respeto y evita maltrato]]="No Cumple",VOZ_WHATSAPP[[#This Row],[Cumple con las normativas legales]]="No Cumple"),"No Cumple","Cumple")</f>
        <v>Cumple</v>
      </c>
      <c r="AD1982" s="1" t="s">
        <v>46</v>
      </c>
      <c r="AE1982" s="1" t="s">
        <v>133</v>
      </c>
      <c r="AF1982" s="4">
        <v>1</v>
      </c>
      <c r="AG1982" s="4">
        <f>IF(AND(VOZ_WHATSAPP[[#This Row],[Estado Cierre]]="Sin Cierre",VOZ_WHATSAPP[[#This Row],[Nota Negocio]]="Sin Negocio"),VOZ_WHATSAPP[[#This Row],[Nota]]-24%,VOZ_WHATSAPP[[#This Row],[Nota]])</f>
        <v>1</v>
      </c>
      <c r="AH1982" s="8">
        <f>IF(VOZ_WHATSAPP[[#This Row],[Estado Legal]]="No Cumple",0,IF(VOZ_WHATSAPP[[#This Row],[Realiza lectura de guion Legal]]="No Cumple",VOZ_WHATSAPP[[#This Row],[Nota 2]]-50%,VOZ_WHATSAPP[[#This Row],[Nota 2]]))</f>
        <v>1</v>
      </c>
    </row>
    <row r="1983" spans="1:34" x14ac:dyDescent="0.25">
      <c r="A1983" s="2" t="str">
        <f>VOZ_WHATSAPP[[#This Row],[ID Asesor]]&amp;VOZ_WHATSAPP[[#This Row],[Fecha Monitoreo]]</f>
        <v>304845861</v>
      </c>
      <c r="B1983" s="2">
        <v>45861</v>
      </c>
      <c r="C1983" s="1" t="s">
        <v>696</v>
      </c>
      <c r="D1983" s="1">
        <v>3048</v>
      </c>
      <c r="E1983" s="2">
        <v>45861</v>
      </c>
      <c r="F1983" s="3">
        <v>0.45833333333333331</v>
      </c>
      <c r="G1983" s="1" t="s">
        <v>43</v>
      </c>
      <c r="H1983" s="1" t="s">
        <v>44</v>
      </c>
      <c r="I1983" s="1">
        <v>1256</v>
      </c>
      <c r="J1983" s="1">
        <v>3108245088</v>
      </c>
      <c r="K1983" s="1" t="s">
        <v>45</v>
      </c>
      <c r="L1983" s="1" t="s">
        <v>46</v>
      </c>
      <c r="M1983" s="1" t="s">
        <v>46</v>
      </c>
      <c r="N1983" s="1" t="s">
        <v>46</v>
      </c>
      <c r="O1983" s="1" t="s">
        <v>46</v>
      </c>
      <c r="P1983" s="1" t="s">
        <v>46</v>
      </c>
      <c r="Q1983" s="1" t="s">
        <v>46</v>
      </c>
      <c r="R1983" s="1" t="s">
        <v>46</v>
      </c>
      <c r="S1983" s="1" t="s">
        <v>46</v>
      </c>
      <c r="T1983" s="12" t="str">
        <f>IF(OR(VOZ_WHATSAPP[[#This Row],[Brinda argumentos coherentes a la objeción]]="No Cumple",VOZ_WHATSAPP[[#This Row],[Despliegue de Beneficios y/o consecuencias]]="No Cumple"),"Sin Negocio","Negocio")</f>
        <v>Negocio</v>
      </c>
      <c r="U1983" s="1" t="s">
        <v>48</v>
      </c>
      <c r="V1983" s="1" t="s">
        <v>48</v>
      </c>
      <c r="W1983" s="1" t="s">
        <v>48</v>
      </c>
      <c r="X1983" s="12" t="str">
        <f>IF(OR(VOZ_WHATSAPP[[#This Row],[Confirma Valor de pago]]="No Cumple",VOZ_WHATSAPP[[#This Row],[Confirma hora de pago]]="No Cumple",VOZ_WHATSAPP[[#This Row],[Confirma medio de pago]]="No Cumple"),"Sin Cierre","Cierre")</f>
        <v>Cierre</v>
      </c>
      <c r="Y1983" s="1" t="s">
        <v>46</v>
      </c>
      <c r="Z1983" s="1" t="s">
        <v>46</v>
      </c>
      <c r="AA1983" s="1" t="s">
        <v>46</v>
      </c>
      <c r="AB1983" s="1" t="s">
        <v>46</v>
      </c>
      <c r="AC1983" s="11" t="str">
        <f>IF(OR(VOZ_WHATSAPP[[#This Row],[La comunicación es asertiva, con respeto y evita maltrato]]="No Cumple",VOZ_WHATSAPP[[#This Row],[Cumple con las normativas legales]]="No Cumple"),"No Cumple","Cumple")</f>
        <v>Cumple</v>
      </c>
      <c r="AD1983" s="1" t="s">
        <v>46</v>
      </c>
      <c r="AE1983" s="1" t="s">
        <v>915</v>
      </c>
      <c r="AF1983" s="4">
        <v>1</v>
      </c>
      <c r="AG1983" s="4">
        <f>IF(AND(VOZ_WHATSAPP[[#This Row],[Estado Cierre]]="Sin Cierre",VOZ_WHATSAPP[[#This Row],[Nota Negocio]]="Sin Negocio"),VOZ_WHATSAPP[[#This Row],[Nota]]-24%,VOZ_WHATSAPP[[#This Row],[Nota]])</f>
        <v>1</v>
      </c>
      <c r="AH1983" s="8">
        <f>IF(VOZ_WHATSAPP[[#This Row],[Estado Legal]]="No Cumple",0,IF(VOZ_WHATSAPP[[#This Row],[Realiza lectura de guion Legal]]="No Cumple",VOZ_WHATSAPP[[#This Row],[Nota 2]]-50%,VOZ_WHATSAPP[[#This Row],[Nota 2]]))</f>
        <v>1</v>
      </c>
    </row>
    <row r="1984" spans="1:34" x14ac:dyDescent="0.25">
      <c r="A1984" s="2" t="str">
        <f>VOZ_WHATSAPP[[#This Row],[ID Asesor]]&amp;VOZ_WHATSAPP[[#This Row],[Fecha Monitoreo]]</f>
        <v>355645861</v>
      </c>
      <c r="B1984" s="2">
        <v>45861</v>
      </c>
      <c r="C1984" s="1" t="s">
        <v>56</v>
      </c>
      <c r="D1984" s="1">
        <v>3556</v>
      </c>
      <c r="E1984" s="2">
        <v>45861</v>
      </c>
      <c r="F1984" s="3">
        <v>0.48194444444444445</v>
      </c>
      <c r="G1984" s="1" t="s">
        <v>51</v>
      </c>
      <c r="H1984" s="1" t="s">
        <v>44</v>
      </c>
      <c r="I1984" s="1">
        <v>414</v>
      </c>
      <c r="J1984" s="1">
        <v>3125611275</v>
      </c>
      <c r="K1984" s="1" t="s">
        <v>45</v>
      </c>
      <c r="L1984" s="1" t="s">
        <v>46</v>
      </c>
      <c r="M1984" s="1" t="s">
        <v>46</v>
      </c>
      <c r="N1984" s="1" t="s">
        <v>46</v>
      </c>
      <c r="O1984" s="1" t="s">
        <v>46</v>
      </c>
      <c r="P1984" s="1" t="s">
        <v>46</v>
      </c>
      <c r="Q1984" s="1" t="s">
        <v>46</v>
      </c>
      <c r="R1984" s="1" t="s">
        <v>46</v>
      </c>
      <c r="S1984" s="1" t="s">
        <v>46</v>
      </c>
      <c r="T1984" s="12" t="str">
        <f>IF(OR(VOZ_WHATSAPP[[#This Row],[Brinda argumentos coherentes a la objeción]]="No Cumple",VOZ_WHATSAPP[[#This Row],[Despliegue de Beneficios y/o consecuencias]]="No Cumple"),"Sin Negocio","Negocio")</f>
        <v>Negocio</v>
      </c>
      <c r="U1984" s="1" t="s">
        <v>46</v>
      </c>
      <c r="V1984" s="1" t="s">
        <v>46</v>
      </c>
      <c r="W1984" s="1" t="s">
        <v>46</v>
      </c>
      <c r="X1984" s="12" t="str">
        <f>IF(OR(VOZ_WHATSAPP[[#This Row],[Confirma Valor de pago]]="No Cumple",VOZ_WHATSAPP[[#This Row],[Confirma hora de pago]]="No Cumple",VOZ_WHATSAPP[[#This Row],[Confirma medio de pago]]="No Cumple"),"Sin Cierre","Cierre")</f>
        <v>Cierre</v>
      </c>
      <c r="Y1984" s="1" t="s">
        <v>46</v>
      </c>
      <c r="Z1984" s="1" t="s">
        <v>46</v>
      </c>
      <c r="AA1984" s="1" t="s">
        <v>46</v>
      </c>
      <c r="AB1984" s="1" t="s">
        <v>46</v>
      </c>
      <c r="AC1984" s="11" t="str">
        <f>IF(OR(VOZ_WHATSAPP[[#This Row],[La comunicación es asertiva, con respeto y evita maltrato]]="No Cumple",VOZ_WHATSAPP[[#This Row],[Cumple con las normativas legales]]="No Cumple"),"No Cumple","Cumple")</f>
        <v>Cumple</v>
      </c>
      <c r="AD1984" s="1" t="s">
        <v>46</v>
      </c>
      <c r="AE1984" s="1" t="s">
        <v>1879</v>
      </c>
      <c r="AF1984" s="4">
        <v>1</v>
      </c>
      <c r="AG1984" s="4">
        <f>IF(AND(VOZ_WHATSAPP[[#This Row],[Estado Cierre]]="Sin Cierre",VOZ_WHATSAPP[[#This Row],[Nota Negocio]]="Sin Negocio"),VOZ_WHATSAPP[[#This Row],[Nota]]-24%,VOZ_WHATSAPP[[#This Row],[Nota]])</f>
        <v>1</v>
      </c>
      <c r="AH1984" s="8">
        <f>IF(VOZ_WHATSAPP[[#This Row],[Estado Legal]]="No Cumple",0,IF(VOZ_WHATSAPP[[#This Row],[Realiza lectura de guion Legal]]="No Cumple",VOZ_WHATSAPP[[#This Row],[Nota 2]]-50%,VOZ_WHATSAPP[[#This Row],[Nota 2]]))</f>
        <v>1</v>
      </c>
    </row>
    <row r="1985" spans="1:34" x14ac:dyDescent="0.25">
      <c r="A1985" s="2" t="str">
        <f>VOZ_WHATSAPP[[#This Row],[ID Asesor]]&amp;VOZ_WHATSAPP[[#This Row],[Fecha Monitoreo]]</f>
        <v>313345861</v>
      </c>
      <c r="B1985" s="2">
        <v>45861</v>
      </c>
      <c r="C1985" s="1" t="s">
        <v>42</v>
      </c>
      <c r="D1985" s="1">
        <v>3133</v>
      </c>
      <c r="E1985" s="2">
        <v>45861</v>
      </c>
      <c r="F1985" s="3">
        <v>0.48680555555555555</v>
      </c>
      <c r="G1985" s="1" t="s">
        <v>60</v>
      </c>
      <c r="H1985" s="1" t="s">
        <v>44</v>
      </c>
      <c r="I1985" s="1">
        <v>1355</v>
      </c>
      <c r="J1985" s="1">
        <v>3015005254</v>
      </c>
      <c r="K1985" s="1" t="s">
        <v>45</v>
      </c>
      <c r="L1985" s="1" t="s">
        <v>46</v>
      </c>
      <c r="M1985" s="1" t="s">
        <v>46</v>
      </c>
      <c r="N1985" s="1" t="s">
        <v>46</v>
      </c>
      <c r="O1985" s="1" t="s">
        <v>46</v>
      </c>
      <c r="P1985" s="1" t="s">
        <v>46</v>
      </c>
      <c r="Q1985" s="1" t="s">
        <v>46</v>
      </c>
      <c r="R1985" s="1" t="s">
        <v>46</v>
      </c>
      <c r="S1985" s="1" t="s">
        <v>46</v>
      </c>
      <c r="T1985" s="12" t="str">
        <f>IF(OR(VOZ_WHATSAPP[[#This Row],[Brinda argumentos coherentes a la objeción]]="No Cumple",VOZ_WHATSAPP[[#This Row],[Despliegue de Beneficios y/o consecuencias]]="No Cumple"),"Sin Negocio","Negocio")</f>
        <v>Negocio</v>
      </c>
      <c r="U1985" s="1" t="s">
        <v>48</v>
      </c>
      <c r="V1985" s="1" t="s">
        <v>48</v>
      </c>
      <c r="W1985" s="1" t="s">
        <v>48</v>
      </c>
      <c r="X1985" s="12" t="str">
        <f>IF(OR(VOZ_WHATSAPP[[#This Row],[Confirma Valor de pago]]="No Cumple",VOZ_WHATSAPP[[#This Row],[Confirma hora de pago]]="No Cumple",VOZ_WHATSAPP[[#This Row],[Confirma medio de pago]]="No Cumple"),"Sin Cierre","Cierre")</f>
        <v>Cierre</v>
      </c>
      <c r="Y1985" s="1" t="s">
        <v>46</v>
      </c>
      <c r="Z1985" s="1" t="s">
        <v>46</v>
      </c>
      <c r="AA1985" s="1" t="s">
        <v>46</v>
      </c>
      <c r="AB1985" s="1" t="s">
        <v>46</v>
      </c>
      <c r="AC1985" s="11" t="str">
        <f>IF(OR(VOZ_WHATSAPP[[#This Row],[La comunicación es asertiva, con respeto y evita maltrato]]="No Cumple",VOZ_WHATSAPP[[#This Row],[Cumple con las normativas legales]]="No Cumple"),"No Cumple","Cumple")</f>
        <v>Cumple</v>
      </c>
      <c r="AD1985" s="1" t="s">
        <v>46</v>
      </c>
      <c r="AE1985" s="1" t="s">
        <v>55</v>
      </c>
      <c r="AF1985" s="4">
        <v>1</v>
      </c>
      <c r="AG1985" s="4">
        <f>IF(AND(VOZ_WHATSAPP[[#This Row],[Estado Cierre]]="Sin Cierre",VOZ_WHATSAPP[[#This Row],[Nota Negocio]]="Sin Negocio"),VOZ_WHATSAPP[[#This Row],[Nota]]-24%,VOZ_WHATSAPP[[#This Row],[Nota]])</f>
        <v>1</v>
      </c>
      <c r="AH1985" s="8">
        <f>IF(VOZ_WHATSAPP[[#This Row],[Estado Legal]]="No Cumple",0,IF(VOZ_WHATSAPP[[#This Row],[Realiza lectura de guion Legal]]="No Cumple",VOZ_WHATSAPP[[#This Row],[Nota 2]]-50%,VOZ_WHATSAPP[[#This Row],[Nota 2]]))</f>
        <v>1</v>
      </c>
    </row>
    <row r="1986" spans="1:34" x14ac:dyDescent="0.25">
      <c r="A1986" s="2" t="str">
        <f>VOZ_WHATSAPP[[#This Row],[ID Asesor]]&amp;VOZ_WHATSAPP[[#This Row],[Fecha Monitoreo]]</f>
        <v>377145861</v>
      </c>
      <c r="B1986" s="2">
        <v>45861</v>
      </c>
      <c r="C1986" s="1" t="s">
        <v>56</v>
      </c>
      <c r="D1986" s="1">
        <v>3771</v>
      </c>
      <c r="E1986" s="2">
        <v>45861</v>
      </c>
      <c r="F1986" s="3">
        <v>0.46944444444444444</v>
      </c>
      <c r="G1986" s="1" t="s">
        <v>51</v>
      </c>
      <c r="H1986" s="1" t="s">
        <v>44</v>
      </c>
      <c r="I1986" s="1">
        <v>581</v>
      </c>
      <c r="J1986" s="1">
        <v>3102450452</v>
      </c>
      <c r="K1986" s="1" t="s">
        <v>45</v>
      </c>
      <c r="L1986" s="1" t="s">
        <v>46</v>
      </c>
      <c r="M1986" s="1" t="s">
        <v>46</v>
      </c>
      <c r="N1986" s="1" t="s">
        <v>46</v>
      </c>
      <c r="O1986" s="1" t="s">
        <v>54</v>
      </c>
      <c r="P1986" s="1" t="s">
        <v>46</v>
      </c>
      <c r="Q1986" s="1" t="s">
        <v>46</v>
      </c>
      <c r="R1986" s="1" t="s">
        <v>46</v>
      </c>
      <c r="S1986" s="1" t="s">
        <v>46</v>
      </c>
      <c r="T1986" s="12" t="str">
        <f>IF(OR(VOZ_WHATSAPP[[#This Row],[Brinda argumentos coherentes a la objeción]]="No Cumple",VOZ_WHATSAPP[[#This Row],[Despliegue de Beneficios y/o consecuencias]]="No Cumple"),"Sin Negocio","Negocio")</f>
        <v>Negocio</v>
      </c>
      <c r="U1986" s="1" t="s">
        <v>48</v>
      </c>
      <c r="V1986" s="1" t="s">
        <v>48</v>
      </c>
      <c r="W1986" s="1" t="s">
        <v>48</v>
      </c>
      <c r="X1986" s="12" t="str">
        <f>IF(OR(VOZ_WHATSAPP[[#This Row],[Confirma Valor de pago]]="No Cumple",VOZ_WHATSAPP[[#This Row],[Confirma hora de pago]]="No Cumple",VOZ_WHATSAPP[[#This Row],[Confirma medio de pago]]="No Cumple"),"Sin Cierre","Cierre")</f>
        <v>Cierre</v>
      </c>
      <c r="Y1986" s="1" t="s">
        <v>46</v>
      </c>
      <c r="Z1986" s="1" t="s">
        <v>46</v>
      </c>
      <c r="AA1986" s="1" t="s">
        <v>46</v>
      </c>
      <c r="AB1986" s="1" t="s">
        <v>46</v>
      </c>
      <c r="AC1986" s="11" t="str">
        <f>IF(OR(VOZ_WHATSAPP[[#This Row],[La comunicación es asertiva, con respeto y evita maltrato]]="No Cumple",VOZ_WHATSAPP[[#This Row],[Cumple con las normativas legales]]="No Cumple"),"No Cumple","Cumple")</f>
        <v>Cumple</v>
      </c>
      <c r="AD1986" s="1" t="s">
        <v>46</v>
      </c>
      <c r="AE1986" s="1" t="s">
        <v>1880</v>
      </c>
      <c r="AF1986" s="4">
        <v>0.95</v>
      </c>
      <c r="AG1986" s="4">
        <f>IF(AND(VOZ_WHATSAPP[[#This Row],[Estado Cierre]]="Sin Cierre",VOZ_WHATSAPP[[#This Row],[Nota Negocio]]="Sin Negocio"),VOZ_WHATSAPP[[#This Row],[Nota]]-24%,VOZ_WHATSAPP[[#This Row],[Nota]])</f>
        <v>0.95</v>
      </c>
      <c r="AH1986" s="8">
        <f>IF(VOZ_WHATSAPP[[#This Row],[Estado Legal]]="No Cumple",0,IF(VOZ_WHATSAPP[[#This Row],[Realiza lectura de guion Legal]]="No Cumple",VOZ_WHATSAPP[[#This Row],[Nota 2]]-50%,VOZ_WHATSAPP[[#This Row],[Nota 2]]))</f>
        <v>0.95</v>
      </c>
    </row>
    <row r="1987" spans="1:34" x14ac:dyDescent="0.25">
      <c r="A1987" s="2" t="str">
        <f>VOZ_WHATSAPP[[#This Row],[ID Asesor]]&amp;VOZ_WHATSAPP[[#This Row],[Fecha Monitoreo]]</f>
        <v>295345861</v>
      </c>
      <c r="B1987" s="2">
        <v>45861</v>
      </c>
      <c r="C1987" s="1" t="s">
        <v>56</v>
      </c>
      <c r="D1987" s="1">
        <v>2953</v>
      </c>
      <c r="E1987" s="2">
        <v>45861</v>
      </c>
      <c r="F1987" s="3">
        <v>0.47499999999999998</v>
      </c>
      <c r="G1987" s="1" t="s">
        <v>58</v>
      </c>
      <c r="H1987" s="1" t="s">
        <v>44</v>
      </c>
      <c r="I1987" s="1">
        <v>479</v>
      </c>
      <c r="J1987" s="1">
        <v>3213701083</v>
      </c>
      <c r="K1987" s="1" t="s">
        <v>45</v>
      </c>
      <c r="L1987" s="1" t="s">
        <v>46</v>
      </c>
      <c r="M1987" s="1" t="s">
        <v>47</v>
      </c>
      <c r="N1987" s="1" t="s">
        <v>46</v>
      </c>
      <c r="O1987" s="1" t="s">
        <v>54</v>
      </c>
      <c r="P1987" s="1" t="s">
        <v>46</v>
      </c>
      <c r="Q1987" s="1" t="s">
        <v>46</v>
      </c>
      <c r="R1987" s="1" t="s">
        <v>46</v>
      </c>
      <c r="S1987" s="1" t="s">
        <v>46</v>
      </c>
      <c r="T1987" s="12" t="str">
        <f>IF(OR(VOZ_WHATSAPP[[#This Row],[Brinda argumentos coherentes a la objeción]]="No Cumple",VOZ_WHATSAPP[[#This Row],[Despliegue de Beneficios y/o consecuencias]]="No Cumple"),"Sin Negocio","Negocio")</f>
        <v>Negocio</v>
      </c>
      <c r="U1987" s="1" t="s">
        <v>48</v>
      </c>
      <c r="V1987" s="1" t="s">
        <v>48</v>
      </c>
      <c r="W1987" s="1" t="s">
        <v>48</v>
      </c>
      <c r="X1987" s="12" t="str">
        <f>IF(OR(VOZ_WHATSAPP[[#This Row],[Confirma Valor de pago]]="No Cumple",VOZ_WHATSAPP[[#This Row],[Confirma hora de pago]]="No Cumple",VOZ_WHATSAPP[[#This Row],[Confirma medio de pago]]="No Cumple"),"Sin Cierre","Cierre")</f>
        <v>Cierre</v>
      </c>
      <c r="Y1987" s="1" t="s">
        <v>46</v>
      </c>
      <c r="Z1987" s="1" t="s">
        <v>46</v>
      </c>
      <c r="AA1987" s="1" t="s">
        <v>46</v>
      </c>
      <c r="AB1987" s="1" t="s">
        <v>46</v>
      </c>
      <c r="AC1987" s="11" t="str">
        <f>IF(OR(VOZ_WHATSAPP[[#This Row],[La comunicación es asertiva, con respeto y evita maltrato]]="No Cumple",VOZ_WHATSAPP[[#This Row],[Cumple con las normativas legales]]="No Cumple"),"No Cumple","Cumple")</f>
        <v>Cumple</v>
      </c>
      <c r="AD1987" s="1" t="s">
        <v>48</v>
      </c>
      <c r="AE1987" s="1" t="s">
        <v>1881</v>
      </c>
      <c r="AF1987" s="4">
        <v>0.91</v>
      </c>
      <c r="AG1987" s="4">
        <f>IF(AND(VOZ_WHATSAPP[[#This Row],[Estado Cierre]]="Sin Cierre",VOZ_WHATSAPP[[#This Row],[Nota Negocio]]="Sin Negocio"),VOZ_WHATSAPP[[#This Row],[Nota]]-24%,VOZ_WHATSAPP[[#This Row],[Nota]])</f>
        <v>0.91</v>
      </c>
      <c r="AH1987" s="8">
        <f>IF(VOZ_WHATSAPP[[#This Row],[Estado Legal]]="No Cumple",0,IF(VOZ_WHATSAPP[[#This Row],[Realiza lectura de guion Legal]]="No Cumple",VOZ_WHATSAPP[[#This Row],[Nota 2]]-50%,VOZ_WHATSAPP[[#This Row],[Nota 2]]))</f>
        <v>0.91</v>
      </c>
    </row>
    <row r="1988" spans="1:34" x14ac:dyDescent="0.25">
      <c r="A1988" s="2" t="str">
        <f>VOZ_WHATSAPP[[#This Row],[ID Asesor]]&amp;VOZ_WHATSAPP[[#This Row],[Fecha Monitoreo]]</f>
        <v>363245861</v>
      </c>
      <c r="B1988" s="2">
        <v>45861</v>
      </c>
      <c r="C1988" s="1" t="s">
        <v>42</v>
      </c>
      <c r="D1988" s="1">
        <v>3632</v>
      </c>
      <c r="E1988" s="2">
        <v>45861</v>
      </c>
      <c r="F1988" s="3">
        <v>0.39930555555555558</v>
      </c>
      <c r="G1988" s="1" t="s">
        <v>51</v>
      </c>
      <c r="H1988" s="1" t="s">
        <v>71</v>
      </c>
      <c r="I1988" s="1"/>
      <c r="J1988" s="1"/>
      <c r="K1988" s="1"/>
      <c r="L1988" s="1" t="s">
        <v>47</v>
      </c>
      <c r="M1988" s="1" t="s">
        <v>47</v>
      </c>
      <c r="N1988" s="1" t="s">
        <v>48</v>
      </c>
      <c r="O1988" s="1" t="s">
        <v>48</v>
      </c>
      <c r="P1988" s="1" t="s">
        <v>48</v>
      </c>
      <c r="Q1988" s="1" t="s">
        <v>48</v>
      </c>
      <c r="R1988" s="1" t="s">
        <v>48</v>
      </c>
      <c r="S1988" s="1" t="s">
        <v>48</v>
      </c>
      <c r="T1988" s="12" t="str">
        <f>IF(OR(VOZ_WHATSAPP[[#This Row],[Brinda argumentos coherentes a la objeción]]="No Cumple",VOZ_WHATSAPP[[#This Row],[Despliegue de Beneficios y/o consecuencias]]="No Cumple"),"Sin Negocio","Negocio")</f>
        <v>Negocio</v>
      </c>
      <c r="U1988" s="1" t="s">
        <v>48</v>
      </c>
      <c r="V1988" s="1" t="s">
        <v>48</v>
      </c>
      <c r="W1988" s="1" t="s">
        <v>48</v>
      </c>
      <c r="X1988" s="12" t="str">
        <f>IF(OR(VOZ_WHATSAPP[[#This Row],[Confirma Valor de pago]]="No Cumple",VOZ_WHATSAPP[[#This Row],[Confirma hora de pago]]="No Cumple",VOZ_WHATSAPP[[#This Row],[Confirma medio de pago]]="No Cumple"),"Sin Cierre","Cierre")</f>
        <v>Cierre</v>
      </c>
      <c r="Y1988" s="1" t="s">
        <v>48</v>
      </c>
      <c r="Z1988" s="1" t="s">
        <v>46</v>
      </c>
      <c r="AA1988" s="1" t="s">
        <v>46</v>
      </c>
      <c r="AB1988" s="1" t="s">
        <v>46</v>
      </c>
      <c r="AC1988" s="11" t="str">
        <f>IF(OR(VOZ_WHATSAPP[[#This Row],[La comunicación es asertiva, con respeto y evita maltrato]]="No Cumple",VOZ_WHATSAPP[[#This Row],[Cumple con las normativas legales]]="No Cumple"),"No Cumple","Cumple")</f>
        <v>Cumple</v>
      </c>
      <c r="AD1988" s="1" t="s">
        <v>48</v>
      </c>
      <c r="AE1988" s="1" t="s">
        <v>1882</v>
      </c>
      <c r="AF1988" s="4">
        <v>0.92</v>
      </c>
      <c r="AG1988" s="4">
        <f>IF(AND(VOZ_WHATSAPP[[#This Row],[Estado Cierre]]="Sin Cierre",VOZ_WHATSAPP[[#This Row],[Nota Negocio]]="Sin Negocio"),VOZ_WHATSAPP[[#This Row],[Nota]]-24%,VOZ_WHATSAPP[[#This Row],[Nota]])</f>
        <v>0.92</v>
      </c>
      <c r="AH1988" s="8">
        <f>IF(VOZ_WHATSAPP[[#This Row],[Estado Legal]]="No Cumple",0,IF(VOZ_WHATSAPP[[#This Row],[Realiza lectura de guion Legal]]="No Cumple",VOZ_WHATSAPP[[#This Row],[Nota 2]]-50%,VOZ_WHATSAPP[[#This Row],[Nota 2]]))</f>
        <v>0.92</v>
      </c>
    </row>
    <row r="1989" spans="1:34" x14ac:dyDescent="0.25">
      <c r="A1989" s="2" t="str">
        <f>VOZ_WHATSAPP[[#This Row],[ID Asesor]]&amp;VOZ_WHATSAPP[[#This Row],[Fecha Monitoreo]]</f>
        <v>338045861</v>
      </c>
      <c r="B1989" s="2">
        <v>45861</v>
      </c>
      <c r="C1989" s="1" t="s">
        <v>126</v>
      </c>
      <c r="D1989" s="1">
        <v>3380</v>
      </c>
      <c r="E1989" s="2">
        <v>45861</v>
      </c>
      <c r="F1989" s="3">
        <v>0.56111111111111112</v>
      </c>
      <c r="G1989" s="1" t="s">
        <v>51</v>
      </c>
      <c r="H1989" s="1" t="s">
        <v>44</v>
      </c>
      <c r="I1989" s="1">
        <v>561</v>
      </c>
      <c r="J1989" s="1">
        <v>3054720163</v>
      </c>
      <c r="K1989" s="1" t="s">
        <v>45</v>
      </c>
      <c r="L1989" s="1" t="s">
        <v>46</v>
      </c>
      <c r="M1989" s="1" t="s">
        <v>46</v>
      </c>
      <c r="N1989" s="1" t="s">
        <v>46</v>
      </c>
      <c r="O1989" s="1" t="s">
        <v>46</v>
      </c>
      <c r="P1989" s="1" t="s">
        <v>46</v>
      </c>
      <c r="Q1989" s="1" t="s">
        <v>46</v>
      </c>
      <c r="R1989" s="1" t="s">
        <v>46</v>
      </c>
      <c r="S1989" s="1" t="s">
        <v>46</v>
      </c>
      <c r="T1989" s="12" t="str">
        <f>IF(OR(VOZ_WHATSAPP[[#This Row],[Brinda argumentos coherentes a la objeción]]="No Cumple",VOZ_WHATSAPP[[#This Row],[Despliegue de Beneficios y/o consecuencias]]="No Cumple"),"Sin Negocio","Negocio")</f>
        <v>Negocio</v>
      </c>
      <c r="U1989" s="1" t="s">
        <v>46</v>
      </c>
      <c r="V1989" s="1" t="s">
        <v>46</v>
      </c>
      <c r="W1989" s="1" t="s">
        <v>46</v>
      </c>
      <c r="X1989" s="12" t="str">
        <f>IF(OR(VOZ_WHATSAPP[[#This Row],[Confirma Valor de pago]]="No Cumple",VOZ_WHATSAPP[[#This Row],[Confirma hora de pago]]="No Cumple",VOZ_WHATSAPP[[#This Row],[Confirma medio de pago]]="No Cumple"),"Sin Cierre","Cierre")</f>
        <v>Cierre</v>
      </c>
      <c r="Y1989" s="1" t="s">
        <v>46</v>
      </c>
      <c r="Z1989" s="1" t="s">
        <v>46</v>
      </c>
      <c r="AA1989" s="1" t="s">
        <v>46</v>
      </c>
      <c r="AB1989" s="1" t="s">
        <v>46</v>
      </c>
      <c r="AC1989" s="11" t="str">
        <f>IF(OR(VOZ_WHATSAPP[[#This Row],[La comunicación es asertiva, con respeto y evita maltrato]]="No Cumple",VOZ_WHATSAPP[[#This Row],[Cumple con las normativas legales]]="No Cumple"),"No Cumple","Cumple")</f>
        <v>Cumple</v>
      </c>
      <c r="AD1989" s="1" t="s">
        <v>46</v>
      </c>
      <c r="AE1989" s="1" t="s">
        <v>131</v>
      </c>
      <c r="AF1989" s="4">
        <v>1</v>
      </c>
      <c r="AG1989" s="4">
        <f>IF(AND(VOZ_WHATSAPP[[#This Row],[Estado Cierre]]="Sin Cierre",VOZ_WHATSAPP[[#This Row],[Nota Negocio]]="Sin Negocio"),VOZ_WHATSAPP[[#This Row],[Nota]]-24%,VOZ_WHATSAPP[[#This Row],[Nota]])</f>
        <v>1</v>
      </c>
      <c r="AH1989" s="8">
        <f>IF(VOZ_WHATSAPP[[#This Row],[Estado Legal]]="No Cumple",0,IF(VOZ_WHATSAPP[[#This Row],[Realiza lectura de guion Legal]]="No Cumple",VOZ_WHATSAPP[[#This Row],[Nota 2]]-50%,VOZ_WHATSAPP[[#This Row],[Nota 2]]))</f>
        <v>1</v>
      </c>
    </row>
    <row r="1990" spans="1:34" x14ac:dyDescent="0.25">
      <c r="A1990" s="2" t="str">
        <f>VOZ_WHATSAPP[[#This Row],[ID Asesor]]&amp;VOZ_WHATSAPP[[#This Row],[Fecha Monitoreo]]</f>
        <v>367345861</v>
      </c>
      <c r="B1990" s="2">
        <v>45861</v>
      </c>
      <c r="C1990" s="1" t="s">
        <v>50</v>
      </c>
      <c r="D1990" s="1">
        <v>3673</v>
      </c>
      <c r="E1990" s="2">
        <v>45861</v>
      </c>
      <c r="F1990" s="3">
        <v>0.49652777777777779</v>
      </c>
      <c r="G1990" s="1" t="s">
        <v>43</v>
      </c>
      <c r="H1990" s="1" t="s">
        <v>44</v>
      </c>
      <c r="I1990" s="1">
        <v>1381</v>
      </c>
      <c r="J1990" s="1">
        <v>3125846443</v>
      </c>
      <c r="K1990" s="1" t="s">
        <v>49</v>
      </c>
      <c r="L1990" s="1" t="s">
        <v>46</v>
      </c>
      <c r="M1990" s="1" t="s">
        <v>48</v>
      </c>
      <c r="N1990" s="1" t="s">
        <v>46</v>
      </c>
      <c r="O1990" s="1" t="s">
        <v>48</v>
      </c>
      <c r="P1990" s="1" t="s">
        <v>48</v>
      </c>
      <c r="Q1990" s="1" t="s">
        <v>46</v>
      </c>
      <c r="R1990" s="1" t="s">
        <v>46</v>
      </c>
      <c r="S1990" s="1" t="s">
        <v>47</v>
      </c>
      <c r="T1990" s="12" t="str">
        <f>IF(OR(VOZ_WHATSAPP[[#This Row],[Brinda argumentos coherentes a la objeción]]="No Cumple",VOZ_WHATSAPP[[#This Row],[Despliegue de Beneficios y/o consecuencias]]="No Cumple"),"Sin Negocio","Negocio")</f>
        <v>Sin Negocio</v>
      </c>
      <c r="U1990" s="1" t="s">
        <v>48</v>
      </c>
      <c r="V1990" s="1" t="s">
        <v>48</v>
      </c>
      <c r="W1990" s="1" t="s">
        <v>48</v>
      </c>
      <c r="X1990" s="12" t="str">
        <f>IF(OR(VOZ_WHATSAPP[[#This Row],[Confirma Valor de pago]]="No Cumple",VOZ_WHATSAPP[[#This Row],[Confirma hora de pago]]="No Cumple",VOZ_WHATSAPP[[#This Row],[Confirma medio de pago]]="No Cumple"),"Sin Cierre","Cierre")</f>
        <v>Cierre</v>
      </c>
      <c r="Y1990" s="1" t="s">
        <v>48</v>
      </c>
      <c r="Z1990" s="1" t="s">
        <v>46</v>
      </c>
      <c r="AA1990" s="1" t="s">
        <v>46</v>
      </c>
      <c r="AB1990" s="1" t="s">
        <v>46</v>
      </c>
      <c r="AC1990" s="11" t="str">
        <f>IF(OR(VOZ_WHATSAPP[[#This Row],[La comunicación es asertiva, con respeto y evita maltrato]]="No Cumple",VOZ_WHATSAPP[[#This Row],[Cumple con las normativas legales]]="No Cumple"),"No Cumple","Cumple")</f>
        <v>Cumple</v>
      </c>
      <c r="AD1990" s="1" t="s">
        <v>48</v>
      </c>
      <c r="AE1990" s="1" t="s">
        <v>1883</v>
      </c>
      <c r="AF1990" s="4">
        <v>0.9</v>
      </c>
      <c r="AG1990" s="4">
        <f>IF(AND(VOZ_WHATSAPP[[#This Row],[Estado Cierre]]="Sin Cierre",VOZ_WHATSAPP[[#This Row],[Nota Negocio]]="Sin Negocio"),VOZ_WHATSAPP[[#This Row],[Nota]]-24%,VOZ_WHATSAPP[[#This Row],[Nota]])</f>
        <v>0.9</v>
      </c>
      <c r="AH1990" s="8">
        <f>IF(VOZ_WHATSAPP[[#This Row],[Estado Legal]]="No Cumple",0,IF(VOZ_WHATSAPP[[#This Row],[Realiza lectura de guion Legal]]="No Cumple",VOZ_WHATSAPP[[#This Row],[Nota 2]]-50%,VOZ_WHATSAPP[[#This Row],[Nota 2]]))</f>
        <v>0.9</v>
      </c>
    </row>
    <row r="1991" spans="1:34" x14ac:dyDescent="0.25">
      <c r="A1991" s="2" t="str">
        <f>VOZ_WHATSAPP[[#This Row],[ID Asesor]]&amp;VOZ_WHATSAPP[[#This Row],[Fecha Monitoreo]]</f>
        <v>387345861</v>
      </c>
      <c r="B1991" s="2">
        <v>45861</v>
      </c>
      <c r="C1991" s="1" t="s">
        <v>696</v>
      </c>
      <c r="D1991" s="1">
        <v>3873</v>
      </c>
      <c r="E1991" s="2">
        <v>45861</v>
      </c>
      <c r="F1991" s="3">
        <v>0.48819444444444443</v>
      </c>
      <c r="G1991" s="1" t="s">
        <v>60</v>
      </c>
      <c r="H1991" s="1" t="s">
        <v>44</v>
      </c>
      <c r="I1991" s="1">
        <v>1426</v>
      </c>
      <c r="J1991" s="1">
        <v>3113963096</v>
      </c>
      <c r="K1991" s="1" t="s">
        <v>45</v>
      </c>
      <c r="L1991" s="1" t="s">
        <v>46</v>
      </c>
      <c r="M1991" s="1" t="s">
        <v>47</v>
      </c>
      <c r="N1991" s="1" t="s">
        <v>46</v>
      </c>
      <c r="O1991" s="1" t="s">
        <v>46</v>
      </c>
      <c r="P1991" s="1" t="s">
        <v>46</v>
      </c>
      <c r="Q1991" s="1" t="s">
        <v>46</v>
      </c>
      <c r="R1991" s="1" t="s">
        <v>46</v>
      </c>
      <c r="S1991" s="1" t="s">
        <v>46</v>
      </c>
      <c r="T1991" s="12" t="str">
        <f>IF(OR(VOZ_WHATSAPP[[#This Row],[Brinda argumentos coherentes a la objeción]]="No Cumple",VOZ_WHATSAPP[[#This Row],[Despliegue de Beneficios y/o consecuencias]]="No Cumple"),"Sin Negocio","Negocio")</f>
        <v>Negocio</v>
      </c>
      <c r="U1991" s="1" t="s">
        <v>48</v>
      </c>
      <c r="V1991" s="1" t="s">
        <v>48</v>
      </c>
      <c r="W1991" s="1" t="s">
        <v>48</v>
      </c>
      <c r="X1991" s="12" t="str">
        <f>IF(OR(VOZ_WHATSAPP[[#This Row],[Confirma Valor de pago]]="No Cumple",VOZ_WHATSAPP[[#This Row],[Confirma hora de pago]]="No Cumple",VOZ_WHATSAPP[[#This Row],[Confirma medio de pago]]="No Cumple"),"Sin Cierre","Cierre")</f>
        <v>Cierre</v>
      </c>
      <c r="Y1991" s="1" t="s">
        <v>46</v>
      </c>
      <c r="Z1991" s="1" t="s">
        <v>46</v>
      </c>
      <c r="AA1991" s="1" t="s">
        <v>46</v>
      </c>
      <c r="AB1991" s="1" t="s">
        <v>46</v>
      </c>
      <c r="AC1991" s="11" t="str">
        <f>IF(OR(VOZ_WHATSAPP[[#This Row],[La comunicación es asertiva, con respeto y evita maltrato]]="No Cumple",VOZ_WHATSAPP[[#This Row],[Cumple con las normativas legales]]="No Cumple"),"No Cumple","Cumple")</f>
        <v>Cumple</v>
      </c>
      <c r="AD1991" s="1" t="s">
        <v>46</v>
      </c>
      <c r="AE1991" s="1" t="s">
        <v>1884</v>
      </c>
      <c r="AF1991" s="4">
        <v>0.96</v>
      </c>
      <c r="AG1991" s="4">
        <f>IF(AND(VOZ_WHATSAPP[[#This Row],[Estado Cierre]]="Sin Cierre",VOZ_WHATSAPP[[#This Row],[Nota Negocio]]="Sin Negocio"),VOZ_WHATSAPP[[#This Row],[Nota]]-24%,VOZ_WHATSAPP[[#This Row],[Nota]])</f>
        <v>0.96</v>
      </c>
      <c r="AH1991" s="8">
        <f>IF(VOZ_WHATSAPP[[#This Row],[Estado Legal]]="No Cumple",0,IF(VOZ_WHATSAPP[[#This Row],[Realiza lectura de guion Legal]]="No Cumple",VOZ_WHATSAPP[[#This Row],[Nota 2]]-50%,VOZ_WHATSAPP[[#This Row],[Nota 2]]))</f>
        <v>0.96</v>
      </c>
    </row>
    <row r="1992" spans="1:34" x14ac:dyDescent="0.25">
      <c r="A1992" s="2" t="str">
        <f>VOZ_WHATSAPP[[#This Row],[ID Asesor]]&amp;VOZ_WHATSAPP[[#This Row],[Fecha Monitoreo]]</f>
        <v>383445861</v>
      </c>
      <c r="B1992" s="2">
        <v>45861</v>
      </c>
      <c r="C1992" s="1" t="s">
        <v>696</v>
      </c>
      <c r="D1992" s="1">
        <v>3834</v>
      </c>
      <c r="E1992" s="2">
        <v>45861</v>
      </c>
      <c r="F1992" s="3">
        <v>0.56041666666666667</v>
      </c>
      <c r="G1992" s="1" t="s">
        <v>58</v>
      </c>
      <c r="H1992" s="1" t="s">
        <v>44</v>
      </c>
      <c r="I1992" s="1">
        <v>1174</v>
      </c>
      <c r="J1992" s="1">
        <v>3215411707</v>
      </c>
      <c r="K1992" s="1" t="s">
        <v>45</v>
      </c>
      <c r="L1992" s="1" t="s">
        <v>46</v>
      </c>
      <c r="M1992" s="1" t="s">
        <v>46</v>
      </c>
      <c r="N1992" s="1" t="s">
        <v>46</v>
      </c>
      <c r="O1992" s="1" t="s">
        <v>54</v>
      </c>
      <c r="P1992" s="1" t="s">
        <v>46</v>
      </c>
      <c r="Q1992" s="1" t="s">
        <v>46</v>
      </c>
      <c r="R1992" s="1" t="s">
        <v>46</v>
      </c>
      <c r="S1992" s="1" t="s">
        <v>46</v>
      </c>
      <c r="T1992" s="12" t="str">
        <f>IF(OR(VOZ_WHATSAPP[[#This Row],[Brinda argumentos coherentes a la objeción]]="No Cumple",VOZ_WHATSAPP[[#This Row],[Despliegue de Beneficios y/o consecuencias]]="No Cumple"),"Sin Negocio","Negocio")</f>
        <v>Negocio</v>
      </c>
      <c r="U1992" s="1" t="s">
        <v>48</v>
      </c>
      <c r="V1992" s="1" t="s">
        <v>48</v>
      </c>
      <c r="W1992" s="1" t="s">
        <v>48</v>
      </c>
      <c r="X1992" s="12" t="str">
        <f>IF(OR(VOZ_WHATSAPP[[#This Row],[Confirma Valor de pago]]="No Cumple",VOZ_WHATSAPP[[#This Row],[Confirma hora de pago]]="No Cumple",VOZ_WHATSAPP[[#This Row],[Confirma medio de pago]]="No Cumple"),"Sin Cierre","Cierre")</f>
        <v>Cierre</v>
      </c>
      <c r="Y1992" s="1" t="s">
        <v>54</v>
      </c>
      <c r="Z1992" s="1" t="s">
        <v>54</v>
      </c>
      <c r="AA1992" s="1" t="s">
        <v>46</v>
      </c>
      <c r="AB1992" s="1" t="s">
        <v>46</v>
      </c>
      <c r="AC1992" s="11" t="str">
        <f>IF(OR(VOZ_WHATSAPP[[#This Row],[La comunicación es asertiva, con respeto y evita maltrato]]="No Cumple",VOZ_WHATSAPP[[#This Row],[Cumple con las normativas legales]]="No Cumple"),"No Cumple","Cumple")</f>
        <v>Cumple</v>
      </c>
      <c r="AD1992" s="1" t="s">
        <v>47</v>
      </c>
      <c r="AE1992" s="1" t="s">
        <v>1885</v>
      </c>
      <c r="AF1992" s="4">
        <v>0.72</v>
      </c>
      <c r="AG1992" s="4">
        <f>IF(AND(VOZ_WHATSAPP[[#This Row],[Estado Cierre]]="Sin Cierre",VOZ_WHATSAPP[[#This Row],[Nota Negocio]]="Sin Negocio"),VOZ_WHATSAPP[[#This Row],[Nota]]-24%,VOZ_WHATSAPP[[#This Row],[Nota]])</f>
        <v>0.72</v>
      </c>
      <c r="AH1992" s="8">
        <f>IF(VOZ_WHATSAPP[[#This Row],[Estado Legal]]="No Cumple",0,IF(VOZ_WHATSAPP[[#This Row],[Realiza lectura de guion Legal]]="No Cumple",VOZ_WHATSAPP[[#This Row],[Nota 2]]-50%,VOZ_WHATSAPP[[#This Row],[Nota 2]]))</f>
        <v>0.21999999999999997</v>
      </c>
    </row>
    <row r="1993" spans="1:34" x14ac:dyDescent="0.25">
      <c r="A1993" s="2" t="str">
        <f>VOZ_WHATSAPP[[#This Row],[ID Asesor]]&amp;VOZ_WHATSAPP[[#This Row],[Fecha Monitoreo]]</f>
        <v>366545861</v>
      </c>
      <c r="B1993" s="2">
        <v>45861</v>
      </c>
      <c r="C1993" s="1" t="s">
        <v>42</v>
      </c>
      <c r="D1993" s="1">
        <v>3665</v>
      </c>
      <c r="E1993" s="2">
        <v>45861</v>
      </c>
      <c r="F1993" s="3">
        <v>0.5083333333333333</v>
      </c>
      <c r="G1993" s="1" t="s">
        <v>43</v>
      </c>
      <c r="H1993" s="1" t="s">
        <v>71</v>
      </c>
      <c r="I1993" s="1"/>
      <c r="J1993" s="1"/>
      <c r="K1993" s="1"/>
      <c r="L1993" s="1" t="s">
        <v>46</v>
      </c>
      <c r="M1993" s="1" t="s">
        <v>47</v>
      </c>
      <c r="N1993" s="1" t="s">
        <v>46</v>
      </c>
      <c r="O1993" s="1" t="s">
        <v>46</v>
      </c>
      <c r="P1993" s="1" t="s">
        <v>46</v>
      </c>
      <c r="Q1993" s="1" t="s">
        <v>46</v>
      </c>
      <c r="R1993" s="1" t="s">
        <v>46</v>
      </c>
      <c r="S1993" s="1" t="s">
        <v>46</v>
      </c>
      <c r="T1993" s="12" t="str">
        <f>IF(OR(VOZ_WHATSAPP[[#This Row],[Brinda argumentos coherentes a la objeción]]="No Cumple",VOZ_WHATSAPP[[#This Row],[Despliegue de Beneficios y/o consecuencias]]="No Cumple"),"Sin Negocio","Negocio")</f>
        <v>Negocio</v>
      </c>
      <c r="U1993" s="1" t="s">
        <v>48</v>
      </c>
      <c r="V1993" s="1" t="s">
        <v>48</v>
      </c>
      <c r="W1993" s="1" t="s">
        <v>48</v>
      </c>
      <c r="X1993" s="12" t="str">
        <f>IF(OR(VOZ_WHATSAPP[[#This Row],[Confirma Valor de pago]]="No Cumple",VOZ_WHATSAPP[[#This Row],[Confirma hora de pago]]="No Cumple",VOZ_WHATSAPP[[#This Row],[Confirma medio de pago]]="No Cumple"),"Sin Cierre","Cierre")</f>
        <v>Cierre</v>
      </c>
      <c r="Y1993" s="1" t="s">
        <v>54</v>
      </c>
      <c r="Z1993" s="1" t="s">
        <v>54</v>
      </c>
      <c r="AA1993" s="1" t="s">
        <v>46</v>
      </c>
      <c r="AB1993" s="1" t="s">
        <v>54</v>
      </c>
      <c r="AC1993" s="11" t="str">
        <f>IF(OR(VOZ_WHATSAPP[[#This Row],[La comunicación es asertiva, con respeto y evita maltrato]]="No Cumple",VOZ_WHATSAPP[[#This Row],[Cumple con las normativas legales]]="No Cumple"),"No Cumple","Cumple")</f>
        <v>No Cumple</v>
      </c>
      <c r="AD1993" s="1" t="s">
        <v>47</v>
      </c>
      <c r="AE1993" s="1" t="s">
        <v>1886</v>
      </c>
      <c r="AF1993" s="4">
        <v>0.73</v>
      </c>
      <c r="AG1993" s="4">
        <f>IF(AND(VOZ_WHATSAPP[[#This Row],[Estado Cierre]]="Sin Cierre",VOZ_WHATSAPP[[#This Row],[Nota Negocio]]="Sin Negocio"),VOZ_WHATSAPP[[#This Row],[Nota]]-24%,VOZ_WHATSAPP[[#This Row],[Nota]])</f>
        <v>0.73</v>
      </c>
      <c r="AH1993" s="8">
        <f>IF(VOZ_WHATSAPP[[#This Row],[Estado Legal]]="No Cumple",0,IF(VOZ_WHATSAPP[[#This Row],[Realiza lectura de guion Legal]]="No Cumple",VOZ_WHATSAPP[[#This Row],[Nota 2]]-50%,VOZ_WHATSAPP[[#This Row],[Nota 2]]))</f>
        <v>0</v>
      </c>
    </row>
    <row r="1994" spans="1:34" x14ac:dyDescent="0.25">
      <c r="A1994" s="2" t="str">
        <f>VOZ_WHATSAPP[[#This Row],[ID Asesor]]&amp;VOZ_WHATSAPP[[#This Row],[Fecha Monitoreo]]</f>
        <v>364945861</v>
      </c>
      <c r="B1994" s="2">
        <v>45861</v>
      </c>
      <c r="C1994" s="1" t="s">
        <v>56</v>
      </c>
      <c r="D1994" s="1">
        <v>3649</v>
      </c>
      <c r="E1994" s="2">
        <v>45861</v>
      </c>
      <c r="F1994" s="3">
        <v>0.45833333333333331</v>
      </c>
      <c r="G1994" s="1" t="s">
        <v>58</v>
      </c>
      <c r="H1994" s="1" t="s">
        <v>71</v>
      </c>
      <c r="I1994" s="1"/>
      <c r="J1994" s="1"/>
      <c r="K1994" s="1"/>
      <c r="L1994" s="1" t="s">
        <v>46</v>
      </c>
      <c r="M1994" s="1" t="s">
        <v>47</v>
      </c>
      <c r="N1994" s="1" t="s">
        <v>46</v>
      </c>
      <c r="O1994" s="1" t="s">
        <v>46</v>
      </c>
      <c r="P1994" s="1" t="s">
        <v>46</v>
      </c>
      <c r="Q1994" s="1" t="s">
        <v>48</v>
      </c>
      <c r="R1994" s="1" t="s">
        <v>48</v>
      </c>
      <c r="S1994" s="1" t="s">
        <v>48</v>
      </c>
      <c r="T1994" s="12" t="str">
        <f>IF(OR(VOZ_WHATSAPP[[#This Row],[Brinda argumentos coherentes a la objeción]]="No Cumple",VOZ_WHATSAPP[[#This Row],[Despliegue de Beneficios y/o consecuencias]]="No Cumple"),"Sin Negocio","Negocio")</f>
        <v>Negocio</v>
      </c>
      <c r="U1994" s="1" t="s">
        <v>48</v>
      </c>
      <c r="V1994" s="1" t="s">
        <v>48</v>
      </c>
      <c r="W1994" s="1" t="s">
        <v>48</v>
      </c>
      <c r="X1994" s="12" t="str">
        <f>IF(OR(VOZ_WHATSAPP[[#This Row],[Confirma Valor de pago]]="No Cumple",VOZ_WHATSAPP[[#This Row],[Confirma hora de pago]]="No Cumple",VOZ_WHATSAPP[[#This Row],[Confirma medio de pago]]="No Cumple"),"Sin Cierre","Cierre")</f>
        <v>Cierre</v>
      </c>
      <c r="Y1994" s="1" t="s">
        <v>48</v>
      </c>
      <c r="Z1994" s="1" t="s">
        <v>46</v>
      </c>
      <c r="AA1994" s="1" t="s">
        <v>46</v>
      </c>
      <c r="AB1994" s="1" t="s">
        <v>46</v>
      </c>
      <c r="AC1994" s="11" t="str">
        <f>IF(OR(VOZ_WHATSAPP[[#This Row],[La comunicación es asertiva, con respeto y evita maltrato]]="No Cumple",VOZ_WHATSAPP[[#This Row],[Cumple con las normativas legales]]="No Cumple"),"No Cumple","Cumple")</f>
        <v>Cumple</v>
      </c>
      <c r="AD1994" s="1" t="s">
        <v>48</v>
      </c>
      <c r="AE1994" s="1" t="s">
        <v>1887</v>
      </c>
      <c r="AF1994" s="4">
        <v>0.96</v>
      </c>
      <c r="AG1994" s="4">
        <f>IF(AND(VOZ_WHATSAPP[[#This Row],[Estado Cierre]]="Sin Cierre",VOZ_WHATSAPP[[#This Row],[Nota Negocio]]="Sin Negocio"),VOZ_WHATSAPP[[#This Row],[Nota]]-24%,VOZ_WHATSAPP[[#This Row],[Nota]])</f>
        <v>0.96</v>
      </c>
      <c r="AH1994" s="8">
        <f>IF(VOZ_WHATSAPP[[#This Row],[Estado Legal]]="No Cumple",0,IF(VOZ_WHATSAPP[[#This Row],[Realiza lectura de guion Legal]]="No Cumple",VOZ_WHATSAPP[[#This Row],[Nota 2]]-50%,VOZ_WHATSAPP[[#This Row],[Nota 2]]))</f>
        <v>0.96</v>
      </c>
    </row>
    <row r="1995" spans="1:34" x14ac:dyDescent="0.25">
      <c r="A1995" s="2" t="str">
        <f>VOZ_WHATSAPP[[#This Row],[ID Asesor]]&amp;VOZ_WHATSAPP[[#This Row],[Fecha Monitoreo]]</f>
        <v>375745861</v>
      </c>
      <c r="B1995" s="2">
        <v>45861</v>
      </c>
      <c r="C1995" s="1" t="s">
        <v>42</v>
      </c>
      <c r="D1995" s="1">
        <v>3757</v>
      </c>
      <c r="E1995" s="2">
        <v>45861</v>
      </c>
      <c r="F1995" s="3">
        <v>0.37152777777777779</v>
      </c>
      <c r="G1995" s="1" t="s">
        <v>60</v>
      </c>
      <c r="H1995" s="1" t="s">
        <v>71</v>
      </c>
      <c r="I1995" s="1"/>
      <c r="J1995" s="1"/>
      <c r="K1995" s="1"/>
      <c r="L1995" s="1" t="s">
        <v>47</v>
      </c>
      <c r="M1995" s="1" t="s">
        <v>48</v>
      </c>
      <c r="N1995" s="1" t="s">
        <v>47</v>
      </c>
      <c r="O1995" s="1" t="s">
        <v>54</v>
      </c>
      <c r="P1995" s="1" t="s">
        <v>54</v>
      </c>
      <c r="Q1995" s="1" t="s">
        <v>48</v>
      </c>
      <c r="R1995" s="1" t="s">
        <v>48</v>
      </c>
      <c r="S1995" s="1" t="s">
        <v>48</v>
      </c>
      <c r="T1995" s="12" t="str">
        <f>IF(OR(VOZ_WHATSAPP[[#This Row],[Brinda argumentos coherentes a la objeción]]="No Cumple",VOZ_WHATSAPP[[#This Row],[Despliegue de Beneficios y/o consecuencias]]="No Cumple"),"Sin Negocio","Negocio")</f>
        <v>Negocio</v>
      </c>
      <c r="U1995" s="1" t="s">
        <v>47</v>
      </c>
      <c r="V1995" s="1" t="s">
        <v>47</v>
      </c>
      <c r="W1995" s="1" t="s">
        <v>47</v>
      </c>
      <c r="X1995" s="12" t="str">
        <f>IF(OR(VOZ_WHATSAPP[[#This Row],[Confirma Valor de pago]]="No Cumple",VOZ_WHATSAPP[[#This Row],[Confirma hora de pago]]="No Cumple",VOZ_WHATSAPP[[#This Row],[Confirma medio de pago]]="No Cumple"),"Sin Cierre","Cierre")</f>
        <v>Sin Cierre</v>
      </c>
      <c r="Y1995" s="1" t="s">
        <v>54</v>
      </c>
      <c r="Z1995" s="1" t="s">
        <v>54</v>
      </c>
      <c r="AA1995" s="1" t="s">
        <v>46</v>
      </c>
      <c r="AB1995" s="1" t="s">
        <v>54</v>
      </c>
      <c r="AC1995" s="11" t="str">
        <f>IF(OR(VOZ_WHATSAPP[[#This Row],[La comunicación es asertiva, con respeto y evita maltrato]]="No Cumple",VOZ_WHATSAPP[[#This Row],[Cumple con las normativas legales]]="No Cumple"),"No Cumple","Cumple")</f>
        <v>No Cumple</v>
      </c>
      <c r="AD1995" s="1" t="s">
        <v>47</v>
      </c>
      <c r="AE1995" s="1" t="s">
        <v>1888</v>
      </c>
      <c r="AF1995" s="4">
        <v>0.34</v>
      </c>
      <c r="AG1995" s="4">
        <f>IF(AND(VOZ_WHATSAPP[[#This Row],[Estado Cierre]]="Sin Cierre",VOZ_WHATSAPP[[#This Row],[Nota Negocio]]="Sin Negocio"),VOZ_WHATSAPP[[#This Row],[Nota]]-24%,VOZ_WHATSAPP[[#This Row],[Nota]])</f>
        <v>0.34</v>
      </c>
      <c r="AH1995" s="8">
        <f>IF(VOZ_WHATSAPP[[#This Row],[Estado Legal]]="No Cumple",0,IF(VOZ_WHATSAPP[[#This Row],[Realiza lectura de guion Legal]]="No Cumple",VOZ_WHATSAPP[[#This Row],[Nota 2]]-50%,VOZ_WHATSAPP[[#This Row],[Nota 2]]))</f>
        <v>0</v>
      </c>
    </row>
    <row r="1996" spans="1:34" x14ac:dyDescent="0.25">
      <c r="A1996" s="2" t="str">
        <f>VOZ_WHATSAPP[[#This Row],[ID Asesor]]&amp;VOZ_WHATSAPP[[#This Row],[Fecha Monitoreo]]</f>
        <v>372545861</v>
      </c>
      <c r="B1996" s="2">
        <v>45861</v>
      </c>
      <c r="C1996" s="1" t="s">
        <v>126</v>
      </c>
      <c r="D1996" s="1">
        <v>3725</v>
      </c>
      <c r="E1996" s="2">
        <v>45861</v>
      </c>
      <c r="F1996" s="3">
        <v>0.55625000000000002</v>
      </c>
      <c r="G1996" s="1" t="s">
        <v>51</v>
      </c>
      <c r="H1996" s="1" t="s">
        <v>44</v>
      </c>
      <c r="I1996" s="1">
        <v>435</v>
      </c>
      <c r="J1996" s="1">
        <v>3208378814</v>
      </c>
      <c r="K1996" s="1" t="s">
        <v>45</v>
      </c>
      <c r="L1996" s="1" t="s">
        <v>46</v>
      </c>
      <c r="M1996" s="1" t="s">
        <v>46</v>
      </c>
      <c r="N1996" s="1" t="s">
        <v>46</v>
      </c>
      <c r="O1996" s="1" t="s">
        <v>46</v>
      </c>
      <c r="P1996" s="1" t="s">
        <v>46</v>
      </c>
      <c r="Q1996" s="1" t="s">
        <v>46</v>
      </c>
      <c r="R1996" s="1" t="s">
        <v>46</v>
      </c>
      <c r="S1996" s="1" t="s">
        <v>46</v>
      </c>
      <c r="T1996" s="12" t="str">
        <f>IF(OR(VOZ_WHATSAPP[[#This Row],[Brinda argumentos coherentes a la objeción]]="No Cumple",VOZ_WHATSAPP[[#This Row],[Despliegue de Beneficios y/o consecuencias]]="No Cumple"),"Sin Negocio","Negocio")</f>
        <v>Negocio</v>
      </c>
      <c r="U1996" s="1" t="s">
        <v>46</v>
      </c>
      <c r="V1996" s="1" t="s">
        <v>46</v>
      </c>
      <c r="W1996" s="1" t="s">
        <v>46</v>
      </c>
      <c r="X1996" s="12" t="str">
        <f>IF(OR(VOZ_WHATSAPP[[#This Row],[Confirma Valor de pago]]="No Cumple",VOZ_WHATSAPP[[#This Row],[Confirma hora de pago]]="No Cumple",VOZ_WHATSAPP[[#This Row],[Confirma medio de pago]]="No Cumple"),"Sin Cierre","Cierre")</f>
        <v>Cierre</v>
      </c>
      <c r="Y1996" s="1" t="s">
        <v>46</v>
      </c>
      <c r="Z1996" s="1" t="s">
        <v>46</v>
      </c>
      <c r="AA1996" s="1" t="s">
        <v>46</v>
      </c>
      <c r="AB1996" s="1" t="s">
        <v>46</v>
      </c>
      <c r="AC1996" s="11" t="str">
        <f>IF(OR(VOZ_WHATSAPP[[#This Row],[La comunicación es asertiva, con respeto y evita maltrato]]="No Cumple",VOZ_WHATSAPP[[#This Row],[Cumple con las normativas legales]]="No Cumple"),"No Cumple","Cumple")</f>
        <v>Cumple</v>
      </c>
      <c r="AD1996" s="1" t="s">
        <v>46</v>
      </c>
      <c r="AE1996" s="1" t="s">
        <v>133</v>
      </c>
      <c r="AF1996" s="4">
        <v>1</v>
      </c>
      <c r="AG1996" s="4">
        <f>IF(AND(VOZ_WHATSAPP[[#This Row],[Estado Cierre]]="Sin Cierre",VOZ_WHATSAPP[[#This Row],[Nota Negocio]]="Sin Negocio"),VOZ_WHATSAPP[[#This Row],[Nota]]-24%,VOZ_WHATSAPP[[#This Row],[Nota]])</f>
        <v>1</v>
      </c>
      <c r="AH1996" s="8">
        <f>IF(VOZ_WHATSAPP[[#This Row],[Estado Legal]]="No Cumple",0,IF(VOZ_WHATSAPP[[#This Row],[Realiza lectura de guion Legal]]="No Cumple",VOZ_WHATSAPP[[#This Row],[Nota 2]]-50%,VOZ_WHATSAPP[[#This Row],[Nota 2]]))</f>
        <v>1</v>
      </c>
    </row>
    <row r="1997" spans="1:34" x14ac:dyDescent="0.25">
      <c r="A1997" s="2" t="str">
        <f>VOZ_WHATSAPP[[#This Row],[ID Asesor]]&amp;VOZ_WHATSAPP[[#This Row],[Fecha Monitoreo]]</f>
        <v>270145861</v>
      </c>
      <c r="B1997" s="2">
        <v>45861</v>
      </c>
      <c r="C1997" s="1" t="s">
        <v>696</v>
      </c>
      <c r="D1997" s="1">
        <v>2701</v>
      </c>
      <c r="E1997" s="2">
        <v>45861</v>
      </c>
      <c r="F1997" s="3">
        <v>0.48472222222222222</v>
      </c>
      <c r="G1997" s="1" t="s">
        <v>60</v>
      </c>
      <c r="H1997" s="1" t="s">
        <v>44</v>
      </c>
      <c r="I1997" s="1">
        <v>1404</v>
      </c>
      <c r="J1997" s="1">
        <v>3128881816</v>
      </c>
      <c r="K1997" s="1" t="s">
        <v>45</v>
      </c>
      <c r="L1997" s="1" t="s">
        <v>46</v>
      </c>
      <c r="M1997" s="1" t="s">
        <v>46</v>
      </c>
      <c r="N1997" s="1" t="s">
        <v>46</v>
      </c>
      <c r="O1997" s="1" t="s">
        <v>46</v>
      </c>
      <c r="P1997" s="1" t="s">
        <v>46</v>
      </c>
      <c r="Q1997" s="1" t="s">
        <v>46</v>
      </c>
      <c r="R1997" s="1" t="s">
        <v>46</v>
      </c>
      <c r="S1997" s="1" t="s">
        <v>46</v>
      </c>
      <c r="T1997" s="12" t="str">
        <f>IF(OR(VOZ_WHATSAPP[[#This Row],[Brinda argumentos coherentes a la objeción]]="No Cumple",VOZ_WHATSAPP[[#This Row],[Despliegue de Beneficios y/o consecuencias]]="No Cumple"),"Sin Negocio","Negocio")</f>
        <v>Negocio</v>
      </c>
      <c r="U1997" s="1" t="s">
        <v>46</v>
      </c>
      <c r="V1997" s="1" t="s">
        <v>46</v>
      </c>
      <c r="W1997" s="1" t="s">
        <v>46</v>
      </c>
      <c r="X1997" s="12" t="str">
        <f>IF(OR(VOZ_WHATSAPP[[#This Row],[Confirma Valor de pago]]="No Cumple",VOZ_WHATSAPP[[#This Row],[Confirma hora de pago]]="No Cumple",VOZ_WHATSAPP[[#This Row],[Confirma medio de pago]]="No Cumple"),"Sin Cierre","Cierre")</f>
        <v>Cierre</v>
      </c>
      <c r="Y1997" s="1" t="s">
        <v>46</v>
      </c>
      <c r="Z1997" s="1" t="s">
        <v>46</v>
      </c>
      <c r="AA1997" s="1" t="s">
        <v>46</v>
      </c>
      <c r="AB1997" s="1" t="s">
        <v>46</v>
      </c>
      <c r="AC1997" s="11" t="str">
        <f>IF(OR(VOZ_WHATSAPP[[#This Row],[La comunicación es asertiva, con respeto y evita maltrato]]="No Cumple",VOZ_WHATSAPP[[#This Row],[Cumple con las normativas legales]]="No Cumple"),"No Cumple","Cumple")</f>
        <v>Cumple</v>
      </c>
      <c r="AD1997" s="1" t="s">
        <v>46</v>
      </c>
      <c r="AE1997" s="1" t="s">
        <v>915</v>
      </c>
      <c r="AF1997" s="4">
        <v>1</v>
      </c>
      <c r="AG1997" s="4">
        <f>IF(AND(VOZ_WHATSAPP[[#This Row],[Estado Cierre]]="Sin Cierre",VOZ_WHATSAPP[[#This Row],[Nota Negocio]]="Sin Negocio"),VOZ_WHATSAPP[[#This Row],[Nota]]-24%,VOZ_WHATSAPP[[#This Row],[Nota]])</f>
        <v>1</v>
      </c>
      <c r="AH1997" s="8">
        <f>IF(VOZ_WHATSAPP[[#This Row],[Estado Legal]]="No Cumple",0,IF(VOZ_WHATSAPP[[#This Row],[Realiza lectura de guion Legal]]="No Cumple",VOZ_WHATSAPP[[#This Row],[Nota 2]]-50%,VOZ_WHATSAPP[[#This Row],[Nota 2]]))</f>
        <v>1</v>
      </c>
    </row>
    <row r="1998" spans="1:34" x14ac:dyDescent="0.25">
      <c r="A1998" s="2" t="str">
        <f>VOZ_WHATSAPP[[#This Row],[ID Asesor]]&amp;VOZ_WHATSAPP[[#This Row],[Fecha Monitoreo]]</f>
        <v>383045861</v>
      </c>
      <c r="B1998" s="2">
        <v>45861</v>
      </c>
      <c r="C1998" s="1" t="s">
        <v>56</v>
      </c>
      <c r="D1998" s="1">
        <v>3830</v>
      </c>
      <c r="E1998" s="2">
        <v>45861</v>
      </c>
      <c r="F1998" s="3">
        <v>0.52222222222222225</v>
      </c>
      <c r="G1998" s="1" t="s">
        <v>58</v>
      </c>
      <c r="H1998" s="1" t="s">
        <v>44</v>
      </c>
      <c r="I1998" s="1">
        <v>575</v>
      </c>
      <c r="J1998" s="1">
        <v>3245929201</v>
      </c>
      <c r="K1998" s="1" t="s">
        <v>45</v>
      </c>
      <c r="L1998" s="1" t="s">
        <v>46</v>
      </c>
      <c r="M1998" s="1" t="s">
        <v>47</v>
      </c>
      <c r="N1998" s="1" t="s">
        <v>46</v>
      </c>
      <c r="O1998" s="1" t="s">
        <v>46</v>
      </c>
      <c r="P1998" s="1" t="s">
        <v>46</v>
      </c>
      <c r="Q1998" s="1" t="s">
        <v>48</v>
      </c>
      <c r="R1998" s="1" t="s">
        <v>48</v>
      </c>
      <c r="S1998" s="1" t="s">
        <v>48</v>
      </c>
      <c r="T1998" s="12" t="str">
        <f>IF(OR(VOZ_WHATSAPP[[#This Row],[Brinda argumentos coherentes a la objeción]]="No Cumple",VOZ_WHATSAPP[[#This Row],[Despliegue de Beneficios y/o consecuencias]]="No Cumple"),"Sin Negocio","Negocio")</f>
        <v>Negocio</v>
      </c>
      <c r="U1998" s="1" t="s">
        <v>48</v>
      </c>
      <c r="V1998" s="1" t="s">
        <v>48</v>
      </c>
      <c r="W1998" s="1" t="s">
        <v>48</v>
      </c>
      <c r="X1998" s="12" t="str">
        <f>IF(OR(VOZ_WHATSAPP[[#This Row],[Confirma Valor de pago]]="No Cumple",VOZ_WHATSAPP[[#This Row],[Confirma hora de pago]]="No Cumple",VOZ_WHATSAPP[[#This Row],[Confirma medio de pago]]="No Cumple"),"Sin Cierre","Cierre")</f>
        <v>Cierre</v>
      </c>
      <c r="Y1998" s="1" t="s">
        <v>46</v>
      </c>
      <c r="Z1998" s="1" t="s">
        <v>46</v>
      </c>
      <c r="AA1998" s="1" t="s">
        <v>46</v>
      </c>
      <c r="AB1998" s="1" t="s">
        <v>46</v>
      </c>
      <c r="AC1998" s="11" t="str">
        <f>IF(OR(VOZ_WHATSAPP[[#This Row],[La comunicación es asertiva, con respeto y evita maltrato]]="No Cumple",VOZ_WHATSAPP[[#This Row],[Cumple con las normativas legales]]="No Cumple"),"No Cumple","Cumple")</f>
        <v>Cumple</v>
      </c>
      <c r="AD1998" s="1" t="s">
        <v>46</v>
      </c>
      <c r="AE1998" s="1" t="s">
        <v>1889</v>
      </c>
      <c r="AF1998" s="4">
        <v>0.96</v>
      </c>
      <c r="AG1998" s="4">
        <f>IF(AND(VOZ_WHATSAPP[[#This Row],[Estado Cierre]]="Sin Cierre",VOZ_WHATSAPP[[#This Row],[Nota Negocio]]="Sin Negocio"),VOZ_WHATSAPP[[#This Row],[Nota]]-24%,VOZ_WHATSAPP[[#This Row],[Nota]])</f>
        <v>0.96</v>
      </c>
      <c r="AH1998" s="8">
        <f>IF(VOZ_WHATSAPP[[#This Row],[Estado Legal]]="No Cumple",0,IF(VOZ_WHATSAPP[[#This Row],[Realiza lectura de guion Legal]]="No Cumple",VOZ_WHATSAPP[[#This Row],[Nota 2]]-50%,VOZ_WHATSAPP[[#This Row],[Nota 2]]))</f>
        <v>0.96</v>
      </c>
    </row>
    <row r="1999" spans="1:34" x14ac:dyDescent="0.25">
      <c r="A1999" s="2" t="str">
        <f>VOZ_WHATSAPP[[#This Row],[ID Asesor]]&amp;VOZ_WHATSAPP[[#This Row],[Fecha Monitoreo]]</f>
        <v>348945861</v>
      </c>
      <c r="B1999" s="2">
        <v>45861</v>
      </c>
      <c r="C1999" s="1" t="s">
        <v>50</v>
      </c>
      <c r="D1999" s="1">
        <v>3489</v>
      </c>
      <c r="E1999" s="2">
        <v>45861</v>
      </c>
      <c r="F1999" s="3">
        <v>0.34652777777777777</v>
      </c>
      <c r="G1999" s="1" t="s">
        <v>51</v>
      </c>
      <c r="H1999" s="1" t="s">
        <v>71</v>
      </c>
      <c r="I1999" s="1"/>
      <c r="J1999" s="1"/>
      <c r="K1999" s="1"/>
      <c r="L1999" s="1" t="s">
        <v>46</v>
      </c>
      <c r="M1999" s="1" t="s">
        <v>47</v>
      </c>
      <c r="N1999" s="1" t="s">
        <v>46</v>
      </c>
      <c r="O1999" s="1" t="s">
        <v>48</v>
      </c>
      <c r="P1999" s="1" t="s">
        <v>48</v>
      </c>
      <c r="Q1999" s="1" t="s">
        <v>46</v>
      </c>
      <c r="R1999" s="1" t="s">
        <v>48</v>
      </c>
      <c r="S1999" s="1" t="s">
        <v>48</v>
      </c>
      <c r="T1999" s="12" t="str">
        <f>IF(OR(VOZ_WHATSAPP[[#This Row],[Brinda argumentos coherentes a la objeción]]="No Cumple",VOZ_WHATSAPP[[#This Row],[Despliegue de Beneficios y/o consecuencias]]="No Cumple"),"Sin Negocio","Negocio")</f>
        <v>Negocio</v>
      </c>
      <c r="U1999" s="1" t="s">
        <v>46</v>
      </c>
      <c r="V1999" s="1" t="s">
        <v>46</v>
      </c>
      <c r="W1999" s="1" t="s">
        <v>46</v>
      </c>
      <c r="X1999" s="12" t="str">
        <f>IF(OR(VOZ_WHATSAPP[[#This Row],[Confirma Valor de pago]]="No Cumple",VOZ_WHATSAPP[[#This Row],[Confirma hora de pago]]="No Cumple",VOZ_WHATSAPP[[#This Row],[Confirma medio de pago]]="No Cumple"),"Sin Cierre","Cierre")</f>
        <v>Cierre</v>
      </c>
      <c r="Y1999" s="1" t="s">
        <v>48</v>
      </c>
      <c r="Z1999" s="1" t="s">
        <v>46</v>
      </c>
      <c r="AA1999" s="1" t="s">
        <v>46</v>
      </c>
      <c r="AB1999" s="1" t="s">
        <v>46</v>
      </c>
      <c r="AC1999" s="11" t="str">
        <f>IF(OR(VOZ_WHATSAPP[[#This Row],[La comunicación es asertiva, con respeto y evita maltrato]]="No Cumple",VOZ_WHATSAPP[[#This Row],[Cumple con las normativas legales]]="No Cumple"),"No Cumple","Cumple")</f>
        <v>Cumple</v>
      </c>
      <c r="AD1999" s="1" t="s">
        <v>48</v>
      </c>
      <c r="AE1999" s="1" t="s">
        <v>1890</v>
      </c>
      <c r="AF1999" s="4">
        <v>0.96</v>
      </c>
      <c r="AG1999" s="4">
        <f>IF(AND(VOZ_WHATSAPP[[#This Row],[Estado Cierre]]="Sin Cierre",VOZ_WHATSAPP[[#This Row],[Nota Negocio]]="Sin Negocio"),VOZ_WHATSAPP[[#This Row],[Nota]]-24%,VOZ_WHATSAPP[[#This Row],[Nota]])</f>
        <v>0.96</v>
      </c>
      <c r="AH1999" s="8">
        <f>IF(VOZ_WHATSAPP[[#This Row],[Estado Legal]]="No Cumple",0,IF(VOZ_WHATSAPP[[#This Row],[Realiza lectura de guion Legal]]="No Cumple",VOZ_WHATSAPP[[#This Row],[Nota 2]]-50%,VOZ_WHATSAPP[[#This Row],[Nota 2]]))</f>
        <v>0.96</v>
      </c>
    </row>
    <row r="2000" spans="1:34" x14ac:dyDescent="0.25">
      <c r="A2000" s="2" t="str">
        <f>VOZ_WHATSAPP[[#This Row],[ID Asesor]]&amp;VOZ_WHATSAPP[[#This Row],[Fecha Monitoreo]]</f>
        <v>382145861</v>
      </c>
      <c r="B2000" s="2">
        <v>45861</v>
      </c>
      <c r="C2000" s="1" t="s">
        <v>126</v>
      </c>
      <c r="D2000" s="1">
        <v>3821</v>
      </c>
      <c r="E2000" s="2">
        <v>45861</v>
      </c>
      <c r="F2000" s="3">
        <v>0.61944444444444446</v>
      </c>
      <c r="G2000" s="1" t="s">
        <v>58</v>
      </c>
      <c r="H2000" s="1" t="s">
        <v>44</v>
      </c>
      <c r="I2000" s="1">
        <v>590</v>
      </c>
      <c r="J2000" s="1">
        <v>3195045504</v>
      </c>
      <c r="K2000" s="1" t="s">
        <v>45</v>
      </c>
      <c r="L2000" s="1" t="s">
        <v>46</v>
      </c>
      <c r="M2000" s="1" t="s">
        <v>46</v>
      </c>
      <c r="N2000" s="1" t="s">
        <v>46</v>
      </c>
      <c r="O2000" s="1" t="s">
        <v>46</v>
      </c>
      <c r="P2000" s="1" t="s">
        <v>46</v>
      </c>
      <c r="Q2000" s="1" t="s">
        <v>46</v>
      </c>
      <c r="R2000" s="1" t="s">
        <v>46</v>
      </c>
      <c r="S2000" s="1" t="s">
        <v>46</v>
      </c>
      <c r="T2000" s="12" t="str">
        <f>IF(OR(VOZ_WHATSAPP[[#This Row],[Brinda argumentos coherentes a la objeción]]="No Cumple",VOZ_WHATSAPP[[#This Row],[Despliegue de Beneficios y/o consecuencias]]="No Cumple"),"Sin Negocio","Negocio")</f>
        <v>Negocio</v>
      </c>
      <c r="U2000" s="1" t="s">
        <v>46</v>
      </c>
      <c r="V2000" s="1" t="s">
        <v>46</v>
      </c>
      <c r="W2000" s="1" t="s">
        <v>46</v>
      </c>
      <c r="X2000" s="12" t="str">
        <f>IF(OR(VOZ_WHATSAPP[[#This Row],[Confirma Valor de pago]]="No Cumple",VOZ_WHATSAPP[[#This Row],[Confirma hora de pago]]="No Cumple",VOZ_WHATSAPP[[#This Row],[Confirma medio de pago]]="No Cumple"),"Sin Cierre","Cierre")</f>
        <v>Cierre</v>
      </c>
      <c r="Y2000" s="1" t="s">
        <v>46</v>
      </c>
      <c r="Z2000" s="1" t="s">
        <v>54</v>
      </c>
      <c r="AA2000" s="1" t="s">
        <v>46</v>
      </c>
      <c r="AB2000" s="1" t="s">
        <v>46</v>
      </c>
      <c r="AC2000" s="11" t="str">
        <f>IF(OR(VOZ_WHATSAPP[[#This Row],[La comunicación es asertiva, con respeto y evita maltrato]]="No Cumple",VOZ_WHATSAPP[[#This Row],[Cumple con las normativas legales]]="No Cumple"),"No Cumple","Cumple")</f>
        <v>Cumple</v>
      </c>
      <c r="AD2000" s="1" t="s">
        <v>46</v>
      </c>
      <c r="AE2000" s="1" t="s">
        <v>1891</v>
      </c>
      <c r="AF2000" s="4">
        <v>0.85</v>
      </c>
      <c r="AG2000" s="4">
        <f>IF(AND(VOZ_WHATSAPP[[#This Row],[Estado Cierre]]="Sin Cierre",VOZ_WHATSAPP[[#This Row],[Nota Negocio]]="Sin Negocio"),VOZ_WHATSAPP[[#This Row],[Nota]]-24%,VOZ_WHATSAPP[[#This Row],[Nota]])</f>
        <v>0.85</v>
      </c>
      <c r="AH2000" s="8">
        <f>IF(VOZ_WHATSAPP[[#This Row],[Estado Legal]]="No Cumple",0,IF(VOZ_WHATSAPP[[#This Row],[Realiza lectura de guion Legal]]="No Cumple",VOZ_WHATSAPP[[#This Row],[Nota 2]]-50%,VOZ_WHATSAPP[[#This Row],[Nota 2]]))</f>
        <v>0.85</v>
      </c>
    </row>
    <row r="2001" spans="1:34" x14ac:dyDescent="0.25">
      <c r="A2001" s="2" t="str">
        <f>VOZ_WHATSAPP[[#This Row],[ID Asesor]]&amp;VOZ_WHATSAPP[[#This Row],[Fecha Monitoreo]]</f>
        <v>343145861</v>
      </c>
      <c r="B2001" s="2">
        <v>45861</v>
      </c>
      <c r="C2001" s="1" t="s">
        <v>56</v>
      </c>
      <c r="D2001" s="1">
        <v>3431</v>
      </c>
      <c r="E2001" s="2">
        <v>45861</v>
      </c>
      <c r="F2001" s="3">
        <v>0.47986111111111113</v>
      </c>
      <c r="G2001" s="1" t="s">
        <v>58</v>
      </c>
      <c r="H2001" s="1" t="s">
        <v>71</v>
      </c>
      <c r="I2001" s="1"/>
      <c r="J2001" s="1"/>
      <c r="K2001" s="1"/>
      <c r="L2001" s="1" t="s">
        <v>46</v>
      </c>
      <c r="M2001" s="1" t="s">
        <v>48</v>
      </c>
      <c r="N2001" s="1" t="s">
        <v>46</v>
      </c>
      <c r="O2001" s="1" t="s">
        <v>46</v>
      </c>
      <c r="P2001" s="1" t="s">
        <v>54</v>
      </c>
      <c r="Q2001" s="1" t="s">
        <v>46</v>
      </c>
      <c r="R2001" s="1" t="s">
        <v>46</v>
      </c>
      <c r="S2001" s="1" t="s">
        <v>46</v>
      </c>
      <c r="T2001" s="12" t="str">
        <f>IF(OR(VOZ_WHATSAPP[[#This Row],[Brinda argumentos coherentes a la objeción]]="No Cumple",VOZ_WHATSAPP[[#This Row],[Despliegue de Beneficios y/o consecuencias]]="No Cumple"),"Sin Negocio","Negocio")</f>
        <v>Negocio</v>
      </c>
      <c r="U2001" s="1" t="s">
        <v>48</v>
      </c>
      <c r="V2001" s="1" t="s">
        <v>46</v>
      </c>
      <c r="W2001" s="1" t="s">
        <v>48</v>
      </c>
      <c r="X2001" s="12" t="str">
        <f>IF(OR(VOZ_WHATSAPP[[#This Row],[Confirma Valor de pago]]="No Cumple",VOZ_WHATSAPP[[#This Row],[Confirma hora de pago]]="No Cumple",VOZ_WHATSAPP[[#This Row],[Confirma medio de pago]]="No Cumple"),"Sin Cierre","Cierre")</f>
        <v>Cierre</v>
      </c>
      <c r="Y2001" s="1" t="s">
        <v>46</v>
      </c>
      <c r="Z2001" s="1" t="s">
        <v>46</v>
      </c>
      <c r="AA2001" s="1" t="s">
        <v>46</v>
      </c>
      <c r="AB2001" s="1" t="s">
        <v>46</v>
      </c>
      <c r="AC2001" s="11" t="str">
        <f>IF(OR(VOZ_WHATSAPP[[#This Row],[La comunicación es asertiva, con respeto y evita maltrato]]="No Cumple",VOZ_WHATSAPP[[#This Row],[Cumple con las normativas legales]]="No Cumple"),"No Cumple","Cumple")</f>
        <v>Cumple</v>
      </c>
      <c r="AD2001" s="1" t="s">
        <v>46</v>
      </c>
      <c r="AE2001" s="1" t="s">
        <v>1892</v>
      </c>
      <c r="AF2001" s="4">
        <v>0.95</v>
      </c>
      <c r="AG2001" s="4">
        <f>IF(AND(VOZ_WHATSAPP[[#This Row],[Estado Cierre]]="Sin Cierre",VOZ_WHATSAPP[[#This Row],[Nota Negocio]]="Sin Negocio"),VOZ_WHATSAPP[[#This Row],[Nota]]-24%,VOZ_WHATSAPP[[#This Row],[Nota]])</f>
        <v>0.95</v>
      </c>
      <c r="AH2001" s="8">
        <f>IF(VOZ_WHATSAPP[[#This Row],[Estado Legal]]="No Cumple",0,IF(VOZ_WHATSAPP[[#This Row],[Realiza lectura de guion Legal]]="No Cumple",VOZ_WHATSAPP[[#This Row],[Nota 2]]-50%,VOZ_WHATSAPP[[#This Row],[Nota 2]]))</f>
        <v>0.95</v>
      </c>
    </row>
    <row r="2002" spans="1:34" x14ac:dyDescent="0.25">
      <c r="A2002" s="2" t="str">
        <f>VOZ_WHATSAPP[[#This Row],[ID Asesor]]&amp;VOZ_WHATSAPP[[#This Row],[Fecha Monitoreo]]</f>
        <v>385745861</v>
      </c>
      <c r="B2002" s="2">
        <v>45861</v>
      </c>
      <c r="C2002" s="1" t="s">
        <v>50</v>
      </c>
      <c r="D2002" s="1">
        <v>3857</v>
      </c>
      <c r="E2002" s="2">
        <v>45861</v>
      </c>
      <c r="F2002" s="3">
        <v>0</v>
      </c>
      <c r="G2002" s="1" t="s">
        <v>43</v>
      </c>
      <c r="H2002" s="1" t="s">
        <v>71</v>
      </c>
      <c r="I2002" s="1"/>
      <c r="J2002" s="1"/>
      <c r="K2002" s="1"/>
      <c r="L2002" s="1" t="s">
        <v>46</v>
      </c>
      <c r="M2002" s="1" t="s">
        <v>48</v>
      </c>
      <c r="N2002" s="1" t="s">
        <v>48</v>
      </c>
      <c r="O2002" s="1" t="s">
        <v>48</v>
      </c>
      <c r="P2002" s="1" t="s">
        <v>48</v>
      </c>
      <c r="Q2002" s="1" t="s">
        <v>48</v>
      </c>
      <c r="R2002" s="1" t="s">
        <v>48</v>
      </c>
      <c r="S2002" s="1" t="s">
        <v>48</v>
      </c>
      <c r="T2002" s="12" t="str">
        <f>IF(OR(VOZ_WHATSAPP[[#This Row],[Brinda argumentos coherentes a la objeción]]="No Cumple",VOZ_WHATSAPP[[#This Row],[Despliegue de Beneficios y/o consecuencias]]="No Cumple"),"Sin Negocio","Negocio")</f>
        <v>Negocio</v>
      </c>
      <c r="U2002" s="1" t="s">
        <v>48</v>
      </c>
      <c r="V2002" s="1" t="s">
        <v>48</v>
      </c>
      <c r="W2002" s="1" t="s">
        <v>48</v>
      </c>
      <c r="X2002" s="12" t="str">
        <f>IF(OR(VOZ_WHATSAPP[[#This Row],[Confirma Valor de pago]]="No Cumple",VOZ_WHATSAPP[[#This Row],[Confirma hora de pago]]="No Cumple",VOZ_WHATSAPP[[#This Row],[Confirma medio de pago]]="No Cumple"),"Sin Cierre","Cierre")</f>
        <v>Cierre</v>
      </c>
      <c r="Y2002" s="1" t="s">
        <v>48</v>
      </c>
      <c r="Z2002" s="1" t="s">
        <v>48</v>
      </c>
      <c r="AA2002" s="1" t="s">
        <v>46</v>
      </c>
      <c r="AB2002" s="1" t="s">
        <v>54</v>
      </c>
      <c r="AC2002" s="11" t="str">
        <f>IF(OR(VOZ_WHATSAPP[[#This Row],[La comunicación es asertiva, con respeto y evita maltrato]]="No Cumple",VOZ_WHATSAPP[[#This Row],[Cumple con las normativas legales]]="No Cumple"),"No Cumple","Cumple")</f>
        <v>No Cumple</v>
      </c>
      <c r="AD2002" s="1" t="s">
        <v>48</v>
      </c>
      <c r="AE2002" s="1" t="s">
        <v>1893</v>
      </c>
      <c r="AF2002" s="4">
        <v>1</v>
      </c>
      <c r="AG2002" s="4">
        <f>IF(AND(VOZ_WHATSAPP[[#This Row],[Estado Cierre]]="Sin Cierre",VOZ_WHATSAPP[[#This Row],[Nota Negocio]]="Sin Negocio"),VOZ_WHATSAPP[[#This Row],[Nota]]-24%,VOZ_WHATSAPP[[#This Row],[Nota]])</f>
        <v>1</v>
      </c>
      <c r="AH2002" s="8">
        <f>IF(VOZ_WHATSAPP[[#This Row],[Estado Legal]]="No Cumple",0,IF(VOZ_WHATSAPP[[#This Row],[Realiza lectura de guion Legal]]="No Cumple",VOZ_WHATSAPP[[#This Row],[Nota 2]]-50%,VOZ_WHATSAPP[[#This Row],[Nota 2]]))</f>
        <v>0</v>
      </c>
    </row>
    <row r="2003" spans="1:34" x14ac:dyDescent="0.25">
      <c r="A2003" s="2" t="str">
        <f>VOZ_WHATSAPP[[#This Row],[ID Asesor]]&amp;VOZ_WHATSAPP[[#This Row],[Fecha Monitoreo]]</f>
        <v>343145861</v>
      </c>
      <c r="B2003" s="2">
        <v>45861</v>
      </c>
      <c r="C2003" s="1" t="s">
        <v>56</v>
      </c>
      <c r="D2003" s="1">
        <v>3431</v>
      </c>
      <c r="E2003" s="2">
        <v>45861</v>
      </c>
      <c r="F2003" s="3">
        <v>0.52638888888888891</v>
      </c>
      <c r="G2003" s="1" t="s">
        <v>58</v>
      </c>
      <c r="H2003" s="1" t="s">
        <v>71</v>
      </c>
      <c r="I2003" s="1"/>
      <c r="J2003" s="1"/>
      <c r="K2003" s="1"/>
      <c r="L2003" s="1" t="s">
        <v>47</v>
      </c>
      <c r="M2003" s="1" t="s">
        <v>48</v>
      </c>
      <c r="N2003" s="1" t="s">
        <v>46</v>
      </c>
      <c r="O2003" s="1" t="s">
        <v>46</v>
      </c>
      <c r="P2003" s="1" t="s">
        <v>46</v>
      </c>
      <c r="Q2003" s="1" t="s">
        <v>48</v>
      </c>
      <c r="R2003" s="1" t="s">
        <v>48</v>
      </c>
      <c r="S2003" s="1" t="s">
        <v>48</v>
      </c>
      <c r="T2003" s="12" t="str">
        <f>IF(OR(VOZ_WHATSAPP[[#This Row],[Brinda argumentos coherentes a la objeción]]="No Cumple",VOZ_WHATSAPP[[#This Row],[Despliegue de Beneficios y/o consecuencias]]="No Cumple"),"Sin Negocio","Negocio")</f>
        <v>Negocio</v>
      </c>
      <c r="U2003" s="1" t="s">
        <v>46</v>
      </c>
      <c r="V2003" s="1" t="s">
        <v>46</v>
      </c>
      <c r="W2003" s="1" t="s">
        <v>46</v>
      </c>
      <c r="X2003" s="12" t="str">
        <f>IF(OR(VOZ_WHATSAPP[[#This Row],[Confirma Valor de pago]]="No Cumple",VOZ_WHATSAPP[[#This Row],[Confirma hora de pago]]="No Cumple",VOZ_WHATSAPP[[#This Row],[Confirma medio de pago]]="No Cumple"),"Sin Cierre","Cierre")</f>
        <v>Cierre</v>
      </c>
      <c r="Y2003" s="1" t="s">
        <v>48</v>
      </c>
      <c r="Z2003" s="1" t="s">
        <v>46</v>
      </c>
      <c r="AA2003" s="1" t="s">
        <v>46</v>
      </c>
      <c r="AB2003" s="1" t="s">
        <v>46</v>
      </c>
      <c r="AC2003" s="11" t="str">
        <f>IF(OR(VOZ_WHATSAPP[[#This Row],[La comunicación es asertiva, con respeto y evita maltrato]]="No Cumple",VOZ_WHATSAPP[[#This Row],[Cumple con las normativas legales]]="No Cumple"),"No Cumple","Cumple")</f>
        <v>Cumple</v>
      </c>
      <c r="AD2003" s="1" t="s">
        <v>46</v>
      </c>
      <c r="AE2003" s="1" t="s">
        <v>1894</v>
      </c>
      <c r="AF2003" s="4">
        <v>0.96</v>
      </c>
      <c r="AG2003" s="4">
        <f>IF(AND(VOZ_WHATSAPP[[#This Row],[Estado Cierre]]="Sin Cierre",VOZ_WHATSAPP[[#This Row],[Nota Negocio]]="Sin Negocio"),VOZ_WHATSAPP[[#This Row],[Nota]]-24%,VOZ_WHATSAPP[[#This Row],[Nota]])</f>
        <v>0.96</v>
      </c>
      <c r="AH2003" s="8">
        <f>IF(VOZ_WHATSAPP[[#This Row],[Estado Legal]]="No Cumple",0,IF(VOZ_WHATSAPP[[#This Row],[Realiza lectura de guion Legal]]="No Cumple",VOZ_WHATSAPP[[#This Row],[Nota 2]]-50%,VOZ_WHATSAPP[[#This Row],[Nota 2]]))</f>
        <v>0.96</v>
      </c>
    </row>
    <row r="2004" spans="1:34" x14ac:dyDescent="0.25">
      <c r="A2004" s="2" t="str">
        <f>VOZ_WHATSAPP[[#This Row],[ID Asesor]]&amp;VOZ_WHATSAPP[[#This Row],[Fecha Monitoreo]]</f>
        <v>382945861</v>
      </c>
      <c r="B2004" s="2">
        <v>45861</v>
      </c>
      <c r="C2004" s="1" t="s">
        <v>126</v>
      </c>
      <c r="D2004" s="1">
        <v>3829</v>
      </c>
      <c r="E2004" s="2">
        <v>45861</v>
      </c>
      <c r="F2004" s="3">
        <v>0.60138888888888886</v>
      </c>
      <c r="G2004" s="1" t="s">
        <v>58</v>
      </c>
      <c r="H2004" s="1" t="s">
        <v>71</v>
      </c>
      <c r="I2004" s="1"/>
      <c r="J2004" s="1"/>
      <c r="K2004" s="1"/>
      <c r="L2004" s="1" t="s">
        <v>46</v>
      </c>
      <c r="M2004" s="1" t="s">
        <v>48</v>
      </c>
      <c r="N2004" s="1" t="s">
        <v>46</v>
      </c>
      <c r="O2004" s="1" t="s">
        <v>46</v>
      </c>
      <c r="P2004" s="1" t="s">
        <v>46</v>
      </c>
      <c r="Q2004" s="1" t="s">
        <v>48</v>
      </c>
      <c r="R2004" s="1" t="s">
        <v>48</v>
      </c>
      <c r="S2004" s="1" t="s">
        <v>48</v>
      </c>
      <c r="T2004" s="12" t="str">
        <f>IF(OR(VOZ_WHATSAPP[[#This Row],[Brinda argumentos coherentes a la objeción]]="No Cumple",VOZ_WHATSAPP[[#This Row],[Despliegue de Beneficios y/o consecuencias]]="No Cumple"),"Sin Negocio","Negocio")</f>
        <v>Negocio</v>
      </c>
      <c r="U2004" s="1" t="s">
        <v>46</v>
      </c>
      <c r="V2004" s="1" t="s">
        <v>48</v>
      </c>
      <c r="W2004" s="1" t="s">
        <v>48</v>
      </c>
      <c r="X2004" s="12" t="str">
        <f>IF(OR(VOZ_WHATSAPP[[#This Row],[Confirma Valor de pago]]="No Cumple",VOZ_WHATSAPP[[#This Row],[Confirma hora de pago]]="No Cumple",VOZ_WHATSAPP[[#This Row],[Confirma medio de pago]]="No Cumple"),"Sin Cierre","Cierre")</f>
        <v>Cierre</v>
      </c>
      <c r="Y2004" s="1" t="s">
        <v>48</v>
      </c>
      <c r="Z2004" s="1" t="s">
        <v>46</v>
      </c>
      <c r="AA2004" s="1" t="s">
        <v>46</v>
      </c>
      <c r="AB2004" s="1" t="s">
        <v>46</v>
      </c>
      <c r="AC2004" s="11" t="str">
        <f>IF(OR(VOZ_WHATSAPP[[#This Row],[La comunicación es asertiva, con respeto y evita maltrato]]="No Cumple",VOZ_WHATSAPP[[#This Row],[Cumple con las normativas legales]]="No Cumple"),"No Cumple","Cumple")</f>
        <v>Cumple</v>
      </c>
      <c r="AD2004" s="1" t="s">
        <v>48</v>
      </c>
      <c r="AE2004" s="1" t="s">
        <v>133</v>
      </c>
      <c r="AF2004" s="4">
        <v>1</v>
      </c>
      <c r="AG2004" s="4">
        <f>IF(AND(VOZ_WHATSAPP[[#This Row],[Estado Cierre]]="Sin Cierre",VOZ_WHATSAPP[[#This Row],[Nota Negocio]]="Sin Negocio"),VOZ_WHATSAPP[[#This Row],[Nota]]-24%,VOZ_WHATSAPP[[#This Row],[Nota]])</f>
        <v>1</v>
      </c>
      <c r="AH2004" s="8">
        <f>IF(VOZ_WHATSAPP[[#This Row],[Estado Legal]]="No Cumple",0,IF(VOZ_WHATSAPP[[#This Row],[Realiza lectura de guion Legal]]="No Cumple",VOZ_WHATSAPP[[#This Row],[Nota 2]]-50%,VOZ_WHATSAPP[[#This Row],[Nota 2]]))</f>
        <v>1</v>
      </c>
    </row>
    <row r="2005" spans="1:34" x14ac:dyDescent="0.25">
      <c r="A2005" s="2" t="str">
        <f>VOZ_WHATSAPP[[#This Row],[ID Asesor]]&amp;VOZ_WHATSAPP[[#This Row],[Fecha Monitoreo]]</f>
        <v>338445861</v>
      </c>
      <c r="B2005" s="2">
        <v>45861</v>
      </c>
      <c r="C2005" s="1" t="s">
        <v>126</v>
      </c>
      <c r="D2005" s="1">
        <v>3384</v>
      </c>
      <c r="E2005" s="2">
        <v>45861</v>
      </c>
      <c r="F2005" s="3">
        <v>0.36736111111111114</v>
      </c>
      <c r="G2005" s="1" t="s">
        <v>58</v>
      </c>
      <c r="H2005" s="1" t="s">
        <v>71</v>
      </c>
      <c r="I2005" s="1"/>
      <c r="J2005" s="1"/>
      <c r="K2005" s="1"/>
      <c r="L2005" s="1" t="s">
        <v>46</v>
      </c>
      <c r="M2005" s="1" t="s">
        <v>48</v>
      </c>
      <c r="N2005" s="1" t="s">
        <v>46</v>
      </c>
      <c r="O2005" s="1" t="s">
        <v>46</v>
      </c>
      <c r="P2005" s="1" t="s">
        <v>46</v>
      </c>
      <c r="Q2005" s="1" t="s">
        <v>46</v>
      </c>
      <c r="R2005" s="1" t="s">
        <v>46</v>
      </c>
      <c r="S2005" s="1" t="s">
        <v>46</v>
      </c>
      <c r="T2005" s="12" t="str">
        <f>IF(OR(VOZ_WHATSAPP[[#This Row],[Brinda argumentos coherentes a la objeción]]="No Cumple",VOZ_WHATSAPP[[#This Row],[Despliegue de Beneficios y/o consecuencias]]="No Cumple"),"Sin Negocio","Negocio")</f>
        <v>Negocio</v>
      </c>
      <c r="U2005" s="1" t="s">
        <v>46</v>
      </c>
      <c r="V2005" s="1" t="s">
        <v>46</v>
      </c>
      <c r="W2005" s="1" t="s">
        <v>46</v>
      </c>
      <c r="X2005" s="12" t="str">
        <f>IF(OR(VOZ_WHATSAPP[[#This Row],[Confirma Valor de pago]]="No Cumple",VOZ_WHATSAPP[[#This Row],[Confirma hora de pago]]="No Cumple",VOZ_WHATSAPP[[#This Row],[Confirma medio de pago]]="No Cumple"),"Sin Cierre","Cierre")</f>
        <v>Cierre</v>
      </c>
      <c r="Y2005" s="1" t="s">
        <v>48</v>
      </c>
      <c r="Z2005" s="1" t="s">
        <v>46</v>
      </c>
      <c r="AA2005" s="1" t="s">
        <v>46</v>
      </c>
      <c r="AB2005" s="1" t="s">
        <v>46</v>
      </c>
      <c r="AC2005" s="11" t="str">
        <f>IF(OR(VOZ_WHATSAPP[[#This Row],[La comunicación es asertiva, con respeto y evita maltrato]]="No Cumple",VOZ_WHATSAPP[[#This Row],[Cumple con las normativas legales]]="No Cumple"),"No Cumple","Cumple")</f>
        <v>Cumple</v>
      </c>
      <c r="AD2005" s="1" t="s">
        <v>48</v>
      </c>
      <c r="AE2005" s="1" t="s">
        <v>133</v>
      </c>
      <c r="AF2005" s="4">
        <v>1</v>
      </c>
      <c r="AG2005" s="4">
        <f>IF(AND(VOZ_WHATSAPP[[#This Row],[Estado Cierre]]="Sin Cierre",VOZ_WHATSAPP[[#This Row],[Nota Negocio]]="Sin Negocio"),VOZ_WHATSAPP[[#This Row],[Nota]]-24%,VOZ_WHATSAPP[[#This Row],[Nota]])</f>
        <v>1</v>
      </c>
      <c r="AH2005" s="8">
        <f>IF(VOZ_WHATSAPP[[#This Row],[Estado Legal]]="No Cumple",0,IF(VOZ_WHATSAPP[[#This Row],[Realiza lectura de guion Legal]]="No Cumple",VOZ_WHATSAPP[[#This Row],[Nota 2]]-50%,VOZ_WHATSAPP[[#This Row],[Nota 2]]))</f>
        <v>1</v>
      </c>
    </row>
    <row r="2006" spans="1:34" x14ac:dyDescent="0.25">
      <c r="A2006" s="2" t="str">
        <f>VOZ_WHATSAPP[[#This Row],[ID Asesor]]&amp;VOZ_WHATSAPP[[#This Row],[Fecha Monitoreo]]</f>
        <v>338245861</v>
      </c>
      <c r="B2006" s="2">
        <v>45861</v>
      </c>
      <c r="C2006" s="1" t="s">
        <v>126</v>
      </c>
      <c r="D2006" s="1">
        <v>3382</v>
      </c>
      <c r="E2006" s="2">
        <v>45861</v>
      </c>
      <c r="F2006" s="3">
        <v>0.46805555555555556</v>
      </c>
      <c r="G2006" s="1" t="s">
        <v>51</v>
      </c>
      <c r="H2006" s="1" t="s">
        <v>71</v>
      </c>
      <c r="I2006" s="1"/>
      <c r="J2006" s="1"/>
      <c r="K2006" s="1"/>
      <c r="L2006" s="1" t="s">
        <v>46</v>
      </c>
      <c r="M2006" s="1" t="s">
        <v>48</v>
      </c>
      <c r="N2006" s="1" t="s">
        <v>46</v>
      </c>
      <c r="O2006" s="1" t="s">
        <v>46</v>
      </c>
      <c r="P2006" s="1" t="s">
        <v>46</v>
      </c>
      <c r="Q2006" s="1" t="s">
        <v>46</v>
      </c>
      <c r="R2006" s="1" t="s">
        <v>46</v>
      </c>
      <c r="S2006" s="1" t="s">
        <v>46</v>
      </c>
      <c r="T2006" s="12" t="str">
        <f>IF(OR(VOZ_WHATSAPP[[#This Row],[Brinda argumentos coherentes a la objeción]]="No Cumple",VOZ_WHATSAPP[[#This Row],[Despliegue de Beneficios y/o consecuencias]]="No Cumple"),"Sin Negocio","Negocio")</f>
        <v>Negocio</v>
      </c>
      <c r="U2006" s="1" t="s">
        <v>46</v>
      </c>
      <c r="V2006" s="1" t="s">
        <v>46</v>
      </c>
      <c r="W2006" s="1" t="s">
        <v>46</v>
      </c>
      <c r="X2006" s="12" t="str">
        <f>IF(OR(VOZ_WHATSAPP[[#This Row],[Confirma Valor de pago]]="No Cumple",VOZ_WHATSAPP[[#This Row],[Confirma hora de pago]]="No Cumple",VOZ_WHATSAPP[[#This Row],[Confirma medio de pago]]="No Cumple"),"Sin Cierre","Cierre")</f>
        <v>Cierre</v>
      </c>
      <c r="Y2006" s="1" t="s">
        <v>48</v>
      </c>
      <c r="Z2006" s="1" t="s">
        <v>46</v>
      </c>
      <c r="AA2006" s="1" t="s">
        <v>46</v>
      </c>
      <c r="AB2006" s="1" t="s">
        <v>46</v>
      </c>
      <c r="AC2006" s="11" t="str">
        <f>IF(OR(VOZ_WHATSAPP[[#This Row],[La comunicación es asertiva, con respeto y evita maltrato]]="No Cumple",VOZ_WHATSAPP[[#This Row],[Cumple con las normativas legales]]="No Cumple"),"No Cumple","Cumple")</f>
        <v>Cumple</v>
      </c>
      <c r="AD2006" s="1" t="s">
        <v>46</v>
      </c>
      <c r="AE2006" s="1" t="s">
        <v>133</v>
      </c>
      <c r="AF2006" s="4">
        <v>1</v>
      </c>
      <c r="AG2006" s="4">
        <f>IF(AND(VOZ_WHATSAPP[[#This Row],[Estado Cierre]]="Sin Cierre",VOZ_WHATSAPP[[#This Row],[Nota Negocio]]="Sin Negocio"),VOZ_WHATSAPP[[#This Row],[Nota]]-24%,VOZ_WHATSAPP[[#This Row],[Nota]])</f>
        <v>1</v>
      </c>
      <c r="AH2006" s="8">
        <f>IF(VOZ_WHATSAPP[[#This Row],[Estado Legal]]="No Cumple",0,IF(VOZ_WHATSAPP[[#This Row],[Realiza lectura de guion Legal]]="No Cumple",VOZ_WHATSAPP[[#This Row],[Nota 2]]-50%,VOZ_WHATSAPP[[#This Row],[Nota 2]]))</f>
        <v>1</v>
      </c>
    </row>
    <row r="2007" spans="1:34" x14ac:dyDescent="0.25">
      <c r="A2007" s="2" t="str">
        <f>VOZ_WHATSAPP[[#This Row],[ID Asesor]]&amp;VOZ_WHATSAPP[[#This Row],[Fecha Monitoreo]]</f>
        <v>398545861</v>
      </c>
      <c r="B2007" s="2">
        <v>45861</v>
      </c>
      <c r="C2007" s="1" t="s">
        <v>50</v>
      </c>
      <c r="D2007" s="1">
        <v>3985</v>
      </c>
      <c r="E2007" s="2">
        <v>45861</v>
      </c>
      <c r="F2007" s="3">
        <v>0.49166666666666664</v>
      </c>
      <c r="G2007" s="1" t="s">
        <v>43</v>
      </c>
      <c r="H2007" s="1" t="s">
        <v>71</v>
      </c>
      <c r="I2007" s="1"/>
      <c r="J2007" s="1"/>
      <c r="K2007" s="1"/>
      <c r="L2007" s="1" t="s">
        <v>46</v>
      </c>
      <c r="M2007" s="1" t="s">
        <v>47</v>
      </c>
      <c r="N2007" s="1" t="s">
        <v>46</v>
      </c>
      <c r="O2007" s="1" t="s">
        <v>46</v>
      </c>
      <c r="P2007" s="1" t="s">
        <v>46</v>
      </c>
      <c r="Q2007" s="1" t="s">
        <v>46</v>
      </c>
      <c r="R2007" s="1" t="s">
        <v>47</v>
      </c>
      <c r="S2007" s="1" t="s">
        <v>46</v>
      </c>
      <c r="T2007" s="12" t="str">
        <f>IF(OR(VOZ_WHATSAPP[[#This Row],[Brinda argumentos coherentes a la objeción]]="No Cumple",VOZ_WHATSAPP[[#This Row],[Despliegue de Beneficios y/o consecuencias]]="No Cumple"),"Sin Negocio","Negocio")</f>
        <v>Sin Negocio</v>
      </c>
      <c r="U2007" s="1" t="s">
        <v>48</v>
      </c>
      <c r="V2007" s="1" t="s">
        <v>48</v>
      </c>
      <c r="W2007" s="1" t="s">
        <v>48</v>
      </c>
      <c r="X2007" s="12" t="str">
        <f>IF(OR(VOZ_WHATSAPP[[#This Row],[Confirma Valor de pago]]="No Cumple",VOZ_WHATSAPP[[#This Row],[Confirma hora de pago]]="No Cumple",VOZ_WHATSAPP[[#This Row],[Confirma medio de pago]]="No Cumple"),"Sin Cierre","Cierre")</f>
        <v>Cierre</v>
      </c>
      <c r="Y2007" s="1" t="s">
        <v>46</v>
      </c>
      <c r="Z2007" s="1" t="s">
        <v>46</v>
      </c>
      <c r="AA2007" s="1" t="s">
        <v>46</v>
      </c>
      <c r="AB2007" s="1" t="s">
        <v>46</v>
      </c>
      <c r="AC2007" s="11" t="str">
        <f>IF(OR(VOZ_WHATSAPP[[#This Row],[La comunicación es asertiva, con respeto y evita maltrato]]="No Cumple",VOZ_WHATSAPP[[#This Row],[Cumple con las normativas legales]]="No Cumple"),"No Cumple","Cumple")</f>
        <v>Cumple</v>
      </c>
      <c r="AD2007" s="1" t="s">
        <v>46</v>
      </c>
      <c r="AE2007" s="1" t="s">
        <v>1895</v>
      </c>
      <c r="AF2007" s="4">
        <v>0.86</v>
      </c>
      <c r="AG2007" s="4">
        <f>IF(AND(VOZ_WHATSAPP[[#This Row],[Estado Cierre]]="Sin Cierre",VOZ_WHATSAPP[[#This Row],[Nota Negocio]]="Sin Negocio"),VOZ_WHATSAPP[[#This Row],[Nota]]-24%,VOZ_WHATSAPP[[#This Row],[Nota]])</f>
        <v>0.86</v>
      </c>
      <c r="AH2007" s="8">
        <f>IF(VOZ_WHATSAPP[[#This Row],[Estado Legal]]="No Cumple",0,IF(VOZ_WHATSAPP[[#This Row],[Realiza lectura de guion Legal]]="No Cumple",VOZ_WHATSAPP[[#This Row],[Nota 2]]-50%,VOZ_WHATSAPP[[#This Row],[Nota 2]]))</f>
        <v>0.86</v>
      </c>
    </row>
    <row r="2008" spans="1:34" x14ac:dyDescent="0.25">
      <c r="A2008" s="2" t="str">
        <f>VOZ_WHATSAPP[[#This Row],[ID Asesor]]&amp;VOZ_WHATSAPP[[#This Row],[Fecha Monitoreo]]</f>
        <v>381845861</v>
      </c>
      <c r="B2008" s="2">
        <v>45861</v>
      </c>
      <c r="C2008" s="1" t="s">
        <v>56</v>
      </c>
      <c r="D2008" s="1">
        <v>3818</v>
      </c>
      <c r="E2008" s="2">
        <v>45861</v>
      </c>
      <c r="F2008" s="3">
        <v>0.39027777777777778</v>
      </c>
      <c r="G2008" s="1" t="s">
        <v>51</v>
      </c>
      <c r="H2008" s="1" t="s">
        <v>44</v>
      </c>
      <c r="I2008" s="1">
        <v>599</v>
      </c>
      <c r="J2008" s="1">
        <v>3115711784</v>
      </c>
      <c r="K2008" s="1" t="s">
        <v>45</v>
      </c>
      <c r="L2008" s="1" t="s">
        <v>46</v>
      </c>
      <c r="M2008" s="1" t="s">
        <v>48</v>
      </c>
      <c r="N2008" s="1" t="s">
        <v>46</v>
      </c>
      <c r="O2008" s="1" t="s">
        <v>46</v>
      </c>
      <c r="P2008" s="1" t="s">
        <v>46</v>
      </c>
      <c r="Q2008" s="1" t="s">
        <v>46</v>
      </c>
      <c r="R2008" s="1" t="s">
        <v>46</v>
      </c>
      <c r="S2008" s="1" t="s">
        <v>46</v>
      </c>
      <c r="T2008" s="12" t="str">
        <f>IF(OR(VOZ_WHATSAPP[[#This Row],[Brinda argumentos coherentes a la objeción]]="No Cumple",VOZ_WHATSAPP[[#This Row],[Despliegue de Beneficios y/o consecuencias]]="No Cumple"),"Sin Negocio","Negocio")</f>
        <v>Negocio</v>
      </c>
      <c r="U2008" s="1" t="s">
        <v>48</v>
      </c>
      <c r="V2008" s="1" t="s">
        <v>48</v>
      </c>
      <c r="W2008" s="1" t="s">
        <v>48</v>
      </c>
      <c r="X2008" s="12" t="str">
        <f>IF(OR(VOZ_WHATSAPP[[#This Row],[Confirma Valor de pago]]="No Cumple",VOZ_WHATSAPP[[#This Row],[Confirma hora de pago]]="No Cumple",VOZ_WHATSAPP[[#This Row],[Confirma medio de pago]]="No Cumple"),"Sin Cierre","Cierre")</f>
        <v>Cierre</v>
      </c>
      <c r="Y2008" s="1" t="s">
        <v>48</v>
      </c>
      <c r="Z2008" s="1" t="s">
        <v>46</v>
      </c>
      <c r="AA2008" s="1" t="s">
        <v>46</v>
      </c>
      <c r="AB2008" s="1" t="s">
        <v>46</v>
      </c>
      <c r="AC2008" s="11" t="str">
        <f>IF(OR(VOZ_WHATSAPP[[#This Row],[La comunicación es asertiva, con respeto y evita maltrato]]="No Cumple",VOZ_WHATSAPP[[#This Row],[Cumple con las normativas legales]]="No Cumple"),"No Cumple","Cumple")</f>
        <v>Cumple</v>
      </c>
      <c r="AD2008" s="1" t="s">
        <v>48</v>
      </c>
      <c r="AE2008" s="1" t="s">
        <v>1896</v>
      </c>
      <c r="AF2008" s="4">
        <v>1</v>
      </c>
      <c r="AG2008" s="4">
        <f>IF(AND(VOZ_WHATSAPP[[#This Row],[Estado Cierre]]="Sin Cierre",VOZ_WHATSAPP[[#This Row],[Nota Negocio]]="Sin Negocio"),VOZ_WHATSAPP[[#This Row],[Nota]]-24%,VOZ_WHATSAPP[[#This Row],[Nota]])</f>
        <v>1</v>
      </c>
      <c r="AH2008" s="8">
        <f>IF(VOZ_WHATSAPP[[#This Row],[Estado Legal]]="No Cumple",0,IF(VOZ_WHATSAPP[[#This Row],[Realiza lectura de guion Legal]]="No Cumple",VOZ_WHATSAPP[[#This Row],[Nota 2]]-50%,VOZ_WHATSAPP[[#This Row],[Nota 2]]))</f>
        <v>1</v>
      </c>
    </row>
    <row r="2009" spans="1:34" x14ac:dyDescent="0.25">
      <c r="A2009" s="2" t="str">
        <f>VOZ_WHATSAPP[[#This Row],[ID Asesor]]&amp;VOZ_WHATSAPP[[#This Row],[Fecha Monitoreo]]</f>
        <v>356945861</v>
      </c>
      <c r="B2009" s="2">
        <v>45861</v>
      </c>
      <c r="C2009" s="1" t="s">
        <v>696</v>
      </c>
      <c r="D2009" s="1">
        <v>3569</v>
      </c>
      <c r="E2009" s="2">
        <v>45861</v>
      </c>
      <c r="F2009" s="3">
        <v>0.52152777777777781</v>
      </c>
      <c r="G2009" s="1" t="s">
        <v>51</v>
      </c>
      <c r="H2009" s="1" t="s">
        <v>71</v>
      </c>
      <c r="I2009" s="1"/>
      <c r="J2009" s="1"/>
      <c r="K2009" s="1"/>
      <c r="L2009" s="1" t="s">
        <v>46</v>
      </c>
      <c r="M2009" s="1" t="s">
        <v>48</v>
      </c>
      <c r="N2009" s="1" t="s">
        <v>46</v>
      </c>
      <c r="O2009" s="1" t="s">
        <v>48</v>
      </c>
      <c r="P2009" s="1" t="s">
        <v>48</v>
      </c>
      <c r="Q2009" s="1" t="s">
        <v>48</v>
      </c>
      <c r="R2009" s="1" t="s">
        <v>48</v>
      </c>
      <c r="S2009" s="1" t="s">
        <v>48</v>
      </c>
      <c r="T2009" s="12" t="str">
        <f>IF(OR(VOZ_WHATSAPP[[#This Row],[Brinda argumentos coherentes a la objeción]]="No Cumple",VOZ_WHATSAPP[[#This Row],[Despliegue de Beneficios y/o consecuencias]]="No Cumple"),"Sin Negocio","Negocio")</f>
        <v>Negocio</v>
      </c>
      <c r="U2009" s="1" t="s">
        <v>48</v>
      </c>
      <c r="V2009" s="1" t="s">
        <v>48</v>
      </c>
      <c r="W2009" s="1" t="s">
        <v>48</v>
      </c>
      <c r="X2009" s="12" t="str">
        <f>IF(OR(VOZ_WHATSAPP[[#This Row],[Confirma Valor de pago]]="No Cumple",VOZ_WHATSAPP[[#This Row],[Confirma hora de pago]]="No Cumple",VOZ_WHATSAPP[[#This Row],[Confirma medio de pago]]="No Cumple"),"Sin Cierre","Cierre")</f>
        <v>Cierre</v>
      </c>
      <c r="Y2009" s="1" t="s">
        <v>48</v>
      </c>
      <c r="Z2009" s="1" t="s">
        <v>46</v>
      </c>
      <c r="AA2009" s="1" t="s">
        <v>46</v>
      </c>
      <c r="AB2009" s="1" t="s">
        <v>46</v>
      </c>
      <c r="AC2009" s="11" t="str">
        <f>IF(OR(VOZ_WHATSAPP[[#This Row],[La comunicación es asertiva, con respeto y evita maltrato]]="No Cumple",VOZ_WHATSAPP[[#This Row],[Cumple con las normativas legales]]="No Cumple"),"No Cumple","Cumple")</f>
        <v>Cumple</v>
      </c>
      <c r="AD2009" s="1" t="s">
        <v>48</v>
      </c>
      <c r="AE2009" s="1" t="s">
        <v>1090</v>
      </c>
      <c r="AF2009" s="4">
        <v>1</v>
      </c>
      <c r="AG2009" s="4">
        <f>IF(AND(VOZ_WHATSAPP[[#This Row],[Estado Cierre]]="Sin Cierre",VOZ_WHATSAPP[[#This Row],[Nota Negocio]]="Sin Negocio"),VOZ_WHATSAPP[[#This Row],[Nota]]-24%,VOZ_WHATSAPP[[#This Row],[Nota]])</f>
        <v>1</v>
      </c>
      <c r="AH2009" s="8">
        <f>IF(VOZ_WHATSAPP[[#This Row],[Estado Legal]]="No Cumple",0,IF(VOZ_WHATSAPP[[#This Row],[Realiza lectura de guion Legal]]="No Cumple",VOZ_WHATSAPP[[#This Row],[Nota 2]]-50%,VOZ_WHATSAPP[[#This Row],[Nota 2]]))</f>
        <v>1</v>
      </c>
    </row>
    <row r="2010" spans="1:34" x14ac:dyDescent="0.25">
      <c r="A2010" s="2" t="str">
        <f>VOZ_WHATSAPP[[#This Row],[ID Asesor]]&amp;VOZ_WHATSAPP[[#This Row],[Fecha Monitoreo]]</f>
        <v>364445861</v>
      </c>
      <c r="B2010" s="2">
        <v>45861</v>
      </c>
      <c r="C2010" s="1" t="s">
        <v>696</v>
      </c>
      <c r="D2010" s="1">
        <v>3644</v>
      </c>
      <c r="E2010" s="2">
        <v>45861</v>
      </c>
      <c r="F2010" s="3">
        <v>0.52222222222222225</v>
      </c>
      <c r="G2010" s="1" t="s">
        <v>51</v>
      </c>
      <c r="H2010" s="1" t="s">
        <v>71</v>
      </c>
      <c r="I2010" s="1"/>
      <c r="J2010" s="1"/>
      <c r="K2010" s="1"/>
      <c r="L2010" s="1" t="s">
        <v>46</v>
      </c>
      <c r="M2010" s="1" t="s">
        <v>48</v>
      </c>
      <c r="N2010" s="1" t="s">
        <v>46</v>
      </c>
      <c r="O2010" s="1" t="s">
        <v>48</v>
      </c>
      <c r="P2010" s="1" t="s">
        <v>48</v>
      </c>
      <c r="Q2010" s="1" t="s">
        <v>48</v>
      </c>
      <c r="R2010" s="1" t="s">
        <v>48</v>
      </c>
      <c r="S2010" s="1" t="s">
        <v>48</v>
      </c>
      <c r="T2010" s="12" t="str">
        <f>IF(OR(VOZ_WHATSAPP[[#This Row],[Brinda argumentos coherentes a la objeción]]="No Cumple",VOZ_WHATSAPP[[#This Row],[Despliegue de Beneficios y/o consecuencias]]="No Cumple"),"Sin Negocio","Negocio")</f>
        <v>Negocio</v>
      </c>
      <c r="U2010" s="1" t="s">
        <v>48</v>
      </c>
      <c r="V2010" s="1" t="s">
        <v>48</v>
      </c>
      <c r="W2010" s="1" t="s">
        <v>48</v>
      </c>
      <c r="X2010" s="12" t="str">
        <f>IF(OR(VOZ_WHATSAPP[[#This Row],[Confirma Valor de pago]]="No Cumple",VOZ_WHATSAPP[[#This Row],[Confirma hora de pago]]="No Cumple",VOZ_WHATSAPP[[#This Row],[Confirma medio de pago]]="No Cumple"),"Sin Cierre","Cierre")</f>
        <v>Cierre</v>
      </c>
      <c r="Y2010" s="1" t="s">
        <v>48</v>
      </c>
      <c r="Z2010" s="1" t="s">
        <v>46</v>
      </c>
      <c r="AA2010" s="1" t="s">
        <v>46</v>
      </c>
      <c r="AB2010" s="1" t="s">
        <v>46</v>
      </c>
      <c r="AC2010" s="11" t="str">
        <f>IF(OR(VOZ_WHATSAPP[[#This Row],[La comunicación es asertiva, con respeto y evita maltrato]]="No Cumple",VOZ_WHATSAPP[[#This Row],[Cumple con las normativas legales]]="No Cumple"),"No Cumple","Cumple")</f>
        <v>Cumple</v>
      </c>
      <c r="AD2010" s="1" t="s">
        <v>48</v>
      </c>
      <c r="AE2010" s="1" t="s">
        <v>1090</v>
      </c>
      <c r="AF2010" s="4">
        <v>1</v>
      </c>
      <c r="AG2010" s="4">
        <f>IF(AND(VOZ_WHATSAPP[[#This Row],[Estado Cierre]]="Sin Cierre",VOZ_WHATSAPP[[#This Row],[Nota Negocio]]="Sin Negocio"),VOZ_WHATSAPP[[#This Row],[Nota]]-24%,VOZ_WHATSAPP[[#This Row],[Nota]])</f>
        <v>1</v>
      </c>
      <c r="AH2010" s="8">
        <f>IF(VOZ_WHATSAPP[[#This Row],[Estado Legal]]="No Cumple",0,IF(VOZ_WHATSAPP[[#This Row],[Realiza lectura de guion Legal]]="No Cumple",VOZ_WHATSAPP[[#This Row],[Nota 2]]-50%,VOZ_WHATSAPP[[#This Row],[Nota 2]]))</f>
        <v>1</v>
      </c>
    </row>
    <row r="2011" spans="1:34" x14ac:dyDescent="0.25">
      <c r="A2011" s="2" t="str">
        <f>VOZ_WHATSAPP[[#This Row],[ID Asesor]]&amp;VOZ_WHATSAPP[[#This Row],[Fecha Monitoreo]]</f>
        <v>308545861</v>
      </c>
      <c r="B2011" s="2">
        <v>45861</v>
      </c>
      <c r="C2011" s="1" t="s">
        <v>42</v>
      </c>
      <c r="D2011" s="1">
        <v>3085</v>
      </c>
      <c r="E2011" s="2">
        <v>45861</v>
      </c>
      <c r="F2011" s="3">
        <v>0.37847222222222221</v>
      </c>
      <c r="G2011" s="1" t="s">
        <v>43</v>
      </c>
      <c r="H2011" s="1" t="s">
        <v>71</v>
      </c>
      <c r="I2011" s="1"/>
      <c r="J2011" s="1"/>
      <c r="K2011" s="1"/>
      <c r="L2011" s="1" t="s">
        <v>46</v>
      </c>
      <c r="M2011" s="1" t="s">
        <v>48</v>
      </c>
      <c r="N2011" s="1" t="s">
        <v>46</v>
      </c>
      <c r="O2011" s="1" t="s">
        <v>46</v>
      </c>
      <c r="P2011" s="1" t="s">
        <v>46</v>
      </c>
      <c r="Q2011" s="1" t="s">
        <v>46</v>
      </c>
      <c r="R2011" s="1" t="s">
        <v>46</v>
      </c>
      <c r="S2011" s="1" t="s">
        <v>47</v>
      </c>
      <c r="T2011" s="12" t="str">
        <f>IF(OR(VOZ_WHATSAPP[[#This Row],[Brinda argumentos coherentes a la objeción]]="No Cumple",VOZ_WHATSAPP[[#This Row],[Despliegue de Beneficios y/o consecuencias]]="No Cumple"),"Sin Negocio","Negocio")</f>
        <v>Sin Negocio</v>
      </c>
      <c r="U2011" s="1" t="s">
        <v>46</v>
      </c>
      <c r="V2011" s="1" t="s">
        <v>46</v>
      </c>
      <c r="W2011" s="1" t="s">
        <v>46</v>
      </c>
      <c r="X2011" s="12" t="str">
        <f>IF(OR(VOZ_WHATSAPP[[#This Row],[Confirma Valor de pago]]="No Cumple",VOZ_WHATSAPP[[#This Row],[Confirma hora de pago]]="No Cumple",VOZ_WHATSAPP[[#This Row],[Confirma medio de pago]]="No Cumple"),"Sin Cierre","Cierre")</f>
        <v>Cierre</v>
      </c>
      <c r="Y2011" s="1" t="s">
        <v>46</v>
      </c>
      <c r="Z2011" s="1" t="s">
        <v>46</v>
      </c>
      <c r="AA2011" s="1" t="s">
        <v>46</v>
      </c>
      <c r="AB2011" s="1" t="s">
        <v>46</v>
      </c>
      <c r="AC2011" s="11" t="str">
        <f>IF(OR(VOZ_WHATSAPP[[#This Row],[La comunicación es asertiva, con respeto y evita maltrato]]="No Cumple",VOZ_WHATSAPP[[#This Row],[Cumple con las normativas legales]]="No Cumple"),"No Cumple","Cumple")</f>
        <v>Cumple</v>
      </c>
      <c r="AD2011" s="1" t="s">
        <v>48</v>
      </c>
      <c r="AE2011" s="1" t="s">
        <v>1353</v>
      </c>
      <c r="AF2011" s="4">
        <v>0.9</v>
      </c>
      <c r="AG2011" s="4">
        <f>IF(AND(VOZ_WHATSAPP[[#This Row],[Estado Cierre]]="Sin Cierre",VOZ_WHATSAPP[[#This Row],[Nota Negocio]]="Sin Negocio"),VOZ_WHATSAPP[[#This Row],[Nota]]-24%,VOZ_WHATSAPP[[#This Row],[Nota]])</f>
        <v>0.9</v>
      </c>
      <c r="AH2011" s="8">
        <f>IF(VOZ_WHATSAPP[[#This Row],[Estado Legal]]="No Cumple",0,IF(VOZ_WHATSAPP[[#This Row],[Realiza lectura de guion Legal]]="No Cumple",VOZ_WHATSAPP[[#This Row],[Nota 2]]-50%,VOZ_WHATSAPP[[#This Row],[Nota 2]]))</f>
        <v>0.9</v>
      </c>
    </row>
    <row r="2012" spans="1:34" x14ac:dyDescent="0.25">
      <c r="A2012" s="2" t="str">
        <f>VOZ_WHATSAPP[[#This Row],[ID Asesor]]&amp;VOZ_WHATSAPP[[#This Row],[Fecha Monitoreo]]</f>
        <v>372945861</v>
      </c>
      <c r="B2012" s="2">
        <v>45861</v>
      </c>
      <c r="C2012" s="1" t="s">
        <v>696</v>
      </c>
      <c r="D2012" s="1">
        <v>3729</v>
      </c>
      <c r="E2012" s="2">
        <v>45861</v>
      </c>
      <c r="F2012" s="3">
        <v>0.41041666666666665</v>
      </c>
      <c r="G2012" s="1" t="s">
        <v>51</v>
      </c>
      <c r="H2012" s="1" t="s">
        <v>71</v>
      </c>
      <c r="I2012" s="1"/>
      <c r="J2012" s="1"/>
      <c r="K2012" s="1"/>
      <c r="L2012" s="1" t="s">
        <v>46</v>
      </c>
      <c r="M2012" s="1" t="s">
        <v>46</v>
      </c>
      <c r="N2012" s="1" t="s">
        <v>47</v>
      </c>
      <c r="O2012" s="1" t="s">
        <v>54</v>
      </c>
      <c r="P2012" s="1" t="s">
        <v>54</v>
      </c>
      <c r="Q2012" s="1" t="s">
        <v>48</v>
      </c>
      <c r="R2012" s="1" t="s">
        <v>48</v>
      </c>
      <c r="S2012" s="1" t="s">
        <v>46</v>
      </c>
      <c r="T2012" s="12" t="str">
        <f>IF(OR(VOZ_WHATSAPP[[#This Row],[Brinda argumentos coherentes a la objeción]]="No Cumple",VOZ_WHATSAPP[[#This Row],[Despliegue de Beneficios y/o consecuencias]]="No Cumple"),"Sin Negocio","Negocio")</f>
        <v>Negocio</v>
      </c>
      <c r="U2012" s="1" t="s">
        <v>48</v>
      </c>
      <c r="V2012" s="1" t="s">
        <v>48</v>
      </c>
      <c r="W2012" s="1" t="s">
        <v>48</v>
      </c>
      <c r="X2012" s="12" t="str">
        <f>IF(OR(VOZ_WHATSAPP[[#This Row],[Confirma Valor de pago]]="No Cumple",VOZ_WHATSAPP[[#This Row],[Confirma hora de pago]]="No Cumple",VOZ_WHATSAPP[[#This Row],[Confirma medio de pago]]="No Cumple"),"Sin Cierre","Cierre")</f>
        <v>Cierre</v>
      </c>
      <c r="Y2012" s="1" t="s">
        <v>48</v>
      </c>
      <c r="Z2012" s="1" t="s">
        <v>48</v>
      </c>
      <c r="AA2012" s="1" t="s">
        <v>46</v>
      </c>
      <c r="AB2012" s="1" t="s">
        <v>46</v>
      </c>
      <c r="AC2012" s="11" t="str">
        <f>IF(OR(VOZ_WHATSAPP[[#This Row],[La comunicación es asertiva, con respeto y evita maltrato]]="No Cumple",VOZ_WHATSAPP[[#This Row],[Cumple con las normativas legales]]="No Cumple"),"No Cumple","Cumple")</f>
        <v>Cumple</v>
      </c>
      <c r="AD2012" s="1" t="s">
        <v>48</v>
      </c>
      <c r="AE2012" s="1" t="s">
        <v>1090</v>
      </c>
      <c r="AF2012" s="4">
        <v>0.85</v>
      </c>
      <c r="AG2012" s="4">
        <f>IF(AND(VOZ_WHATSAPP[[#This Row],[Estado Cierre]]="Sin Cierre",VOZ_WHATSAPP[[#This Row],[Nota Negocio]]="Sin Negocio"),VOZ_WHATSAPP[[#This Row],[Nota]]-24%,VOZ_WHATSAPP[[#This Row],[Nota]])</f>
        <v>0.85</v>
      </c>
      <c r="AH2012" s="8">
        <f>IF(VOZ_WHATSAPP[[#This Row],[Estado Legal]]="No Cumple",0,IF(VOZ_WHATSAPP[[#This Row],[Realiza lectura de guion Legal]]="No Cumple",VOZ_WHATSAPP[[#This Row],[Nota 2]]-50%,VOZ_WHATSAPP[[#This Row],[Nota 2]]))</f>
        <v>0.85</v>
      </c>
    </row>
    <row r="2013" spans="1:34" x14ac:dyDescent="0.25">
      <c r="A2013" s="2" t="str">
        <f>VOZ_WHATSAPP[[#This Row],[ID Asesor]]&amp;VOZ_WHATSAPP[[#This Row],[Fecha Monitoreo]]</f>
        <v>394545861</v>
      </c>
      <c r="B2013" s="2">
        <v>45861</v>
      </c>
      <c r="C2013" s="1" t="s">
        <v>50</v>
      </c>
      <c r="D2013" s="1">
        <v>3945</v>
      </c>
      <c r="E2013" s="2">
        <v>45861</v>
      </c>
      <c r="F2013" s="3">
        <v>0</v>
      </c>
      <c r="G2013" s="1" t="s">
        <v>51</v>
      </c>
      <c r="H2013" s="1" t="s">
        <v>71</v>
      </c>
      <c r="I2013" s="1"/>
      <c r="J2013" s="1"/>
      <c r="K2013" s="1"/>
      <c r="L2013" s="1" t="s">
        <v>46</v>
      </c>
      <c r="M2013" s="1" t="s">
        <v>48</v>
      </c>
      <c r="N2013" s="1" t="s">
        <v>48</v>
      </c>
      <c r="O2013" s="1" t="s">
        <v>48</v>
      </c>
      <c r="P2013" s="1" t="s">
        <v>48</v>
      </c>
      <c r="Q2013" s="1" t="s">
        <v>48</v>
      </c>
      <c r="R2013" s="1" t="s">
        <v>48</v>
      </c>
      <c r="S2013" s="1" t="s">
        <v>48</v>
      </c>
      <c r="T2013" s="12" t="str">
        <f>IF(OR(VOZ_WHATSAPP[[#This Row],[Brinda argumentos coherentes a la objeción]]="No Cumple",VOZ_WHATSAPP[[#This Row],[Despliegue de Beneficios y/o consecuencias]]="No Cumple"),"Sin Negocio","Negocio")</f>
        <v>Negocio</v>
      </c>
      <c r="U2013" s="1" t="s">
        <v>48</v>
      </c>
      <c r="V2013" s="1" t="s">
        <v>48</v>
      </c>
      <c r="W2013" s="1" t="s">
        <v>48</v>
      </c>
      <c r="X2013" s="12" t="str">
        <f>IF(OR(VOZ_WHATSAPP[[#This Row],[Confirma Valor de pago]]="No Cumple",VOZ_WHATSAPP[[#This Row],[Confirma hora de pago]]="No Cumple",VOZ_WHATSAPP[[#This Row],[Confirma medio de pago]]="No Cumple"),"Sin Cierre","Cierre")</f>
        <v>Cierre</v>
      </c>
      <c r="Y2013" s="1" t="s">
        <v>48</v>
      </c>
      <c r="Z2013" s="1" t="s">
        <v>48</v>
      </c>
      <c r="AA2013" s="1" t="s">
        <v>46</v>
      </c>
      <c r="AB2013" s="1" t="s">
        <v>54</v>
      </c>
      <c r="AC2013" s="11" t="str">
        <f>IF(OR(VOZ_WHATSAPP[[#This Row],[La comunicación es asertiva, con respeto y evita maltrato]]="No Cumple",VOZ_WHATSAPP[[#This Row],[Cumple con las normativas legales]]="No Cumple"),"No Cumple","Cumple")</f>
        <v>No Cumple</v>
      </c>
      <c r="AD2013" s="1" t="s">
        <v>48</v>
      </c>
      <c r="AE2013" s="1" t="s">
        <v>1897</v>
      </c>
      <c r="AF2013" s="4">
        <v>1</v>
      </c>
      <c r="AG2013" s="4">
        <f>IF(AND(VOZ_WHATSAPP[[#This Row],[Estado Cierre]]="Sin Cierre",VOZ_WHATSAPP[[#This Row],[Nota Negocio]]="Sin Negocio"),VOZ_WHATSAPP[[#This Row],[Nota]]-24%,VOZ_WHATSAPP[[#This Row],[Nota]])</f>
        <v>1</v>
      </c>
      <c r="AH2013" s="8">
        <f>IF(VOZ_WHATSAPP[[#This Row],[Estado Legal]]="No Cumple",0,IF(VOZ_WHATSAPP[[#This Row],[Realiza lectura de guion Legal]]="No Cumple",VOZ_WHATSAPP[[#This Row],[Nota 2]]-50%,VOZ_WHATSAPP[[#This Row],[Nota 2]]))</f>
        <v>0</v>
      </c>
    </row>
    <row r="2014" spans="1:34" x14ac:dyDescent="0.25">
      <c r="A2014" s="2" t="str">
        <f>VOZ_WHATSAPP[[#This Row],[ID Asesor]]&amp;VOZ_WHATSAPP[[#This Row],[Fecha Monitoreo]]</f>
        <v>397445861</v>
      </c>
      <c r="B2014" s="2">
        <v>45861</v>
      </c>
      <c r="C2014" s="1" t="s">
        <v>696</v>
      </c>
      <c r="D2014" s="1">
        <v>3974</v>
      </c>
      <c r="E2014" s="2">
        <v>45861</v>
      </c>
      <c r="F2014" s="3">
        <v>0.3576388888888889</v>
      </c>
      <c r="G2014" s="1" t="s">
        <v>58</v>
      </c>
      <c r="H2014" s="1" t="s">
        <v>71</v>
      </c>
      <c r="I2014" s="1"/>
      <c r="J2014" s="1"/>
      <c r="K2014" s="1"/>
      <c r="L2014" s="1" t="s">
        <v>46</v>
      </c>
      <c r="M2014" s="1" t="s">
        <v>47</v>
      </c>
      <c r="N2014" s="1" t="s">
        <v>46</v>
      </c>
      <c r="O2014" s="1" t="s">
        <v>48</v>
      </c>
      <c r="P2014" s="1" t="s">
        <v>48</v>
      </c>
      <c r="Q2014" s="1" t="s">
        <v>48</v>
      </c>
      <c r="R2014" s="1" t="s">
        <v>48</v>
      </c>
      <c r="S2014" s="1" t="s">
        <v>46</v>
      </c>
      <c r="T2014" s="12" t="str">
        <f>IF(OR(VOZ_WHATSAPP[[#This Row],[Brinda argumentos coherentes a la objeción]]="No Cumple",VOZ_WHATSAPP[[#This Row],[Despliegue de Beneficios y/o consecuencias]]="No Cumple"),"Sin Negocio","Negocio")</f>
        <v>Negocio</v>
      </c>
      <c r="U2014" s="1" t="s">
        <v>48</v>
      </c>
      <c r="V2014" s="1" t="s">
        <v>48</v>
      </c>
      <c r="W2014" s="1" t="s">
        <v>48</v>
      </c>
      <c r="X2014" s="12" t="str">
        <f>IF(OR(VOZ_WHATSAPP[[#This Row],[Confirma Valor de pago]]="No Cumple",VOZ_WHATSAPP[[#This Row],[Confirma hora de pago]]="No Cumple",VOZ_WHATSAPP[[#This Row],[Confirma medio de pago]]="No Cumple"),"Sin Cierre","Cierre")</f>
        <v>Cierre</v>
      </c>
      <c r="Y2014" s="1" t="s">
        <v>48</v>
      </c>
      <c r="Z2014" s="1" t="s">
        <v>46</v>
      </c>
      <c r="AA2014" s="1" t="s">
        <v>46</v>
      </c>
      <c r="AB2014" s="1" t="s">
        <v>46</v>
      </c>
      <c r="AC2014" s="11" t="str">
        <f>IF(OR(VOZ_WHATSAPP[[#This Row],[La comunicación es asertiva, con respeto y evita maltrato]]="No Cumple",VOZ_WHATSAPP[[#This Row],[Cumple con las normativas legales]]="No Cumple"),"No Cumple","Cumple")</f>
        <v>Cumple</v>
      </c>
      <c r="AD2014" s="1" t="s">
        <v>48</v>
      </c>
      <c r="AE2014" s="1" t="s">
        <v>1898</v>
      </c>
      <c r="AF2014" s="4">
        <v>0.96</v>
      </c>
      <c r="AG2014" s="4">
        <f>IF(AND(VOZ_WHATSAPP[[#This Row],[Estado Cierre]]="Sin Cierre",VOZ_WHATSAPP[[#This Row],[Nota Negocio]]="Sin Negocio"),VOZ_WHATSAPP[[#This Row],[Nota]]-24%,VOZ_WHATSAPP[[#This Row],[Nota]])</f>
        <v>0.96</v>
      </c>
      <c r="AH2014" s="8">
        <f>IF(VOZ_WHATSAPP[[#This Row],[Estado Legal]]="No Cumple",0,IF(VOZ_WHATSAPP[[#This Row],[Realiza lectura de guion Legal]]="No Cumple",VOZ_WHATSAPP[[#This Row],[Nota 2]]-50%,VOZ_WHATSAPP[[#This Row],[Nota 2]]))</f>
        <v>0.96</v>
      </c>
    </row>
    <row r="2015" spans="1:34" x14ac:dyDescent="0.25">
      <c r="A2015" s="2" t="str">
        <f>VOZ_WHATSAPP[[#This Row],[ID Asesor]]&amp;VOZ_WHATSAPP[[#This Row],[Fecha Monitoreo]]</f>
        <v>366445862</v>
      </c>
      <c r="B2015" s="2">
        <v>45862</v>
      </c>
      <c r="C2015" s="1" t="s">
        <v>42</v>
      </c>
      <c r="D2015" s="1">
        <v>3664</v>
      </c>
      <c r="E2015" s="2">
        <v>45862</v>
      </c>
      <c r="F2015" s="3">
        <v>0.34513888888888888</v>
      </c>
      <c r="G2015" s="1" t="s">
        <v>58</v>
      </c>
      <c r="H2015" s="1" t="s">
        <v>44</v>
      </c>
      <c r="I2015" s="1">
        <v>1357</v>
      </c>
      <c r="J2015" s="1">
        <v>3165832521</v>
      </c>
      <c r="K2015" s="1" t="s">
        <v>45</v>
      </c>
      <c r="L2015" s="1" t="s">
        <v>46</v>
      </c>
      <c r="M2015" s="1" t="s">
        <v>46</v>
      </c>
      <c r="N2015" s="1" t="s">
        <v>46</v>
      </c>
      <c r="O2015" s="1" t="s">
        <v>46</v>
      </c>
      <c r="P2015" s="1" t="s">
        <v>46</v>
      </c>
      <c r="Q2015" s="1" t="s">
        <v>46</v>
      </c>
      <c r="R2015" s="1" t="s">
        <v>46</v>
      </c>
      <c r="S2015" s="1" t="s">
        <v>46</v>
      </c>
      <c r="T2015" s="12" t="str">
        <f>IF(OR(VOZ_WHATSAPP[[#This Row],[Brinda argumentos coherentes a la objeción]]="No Cumple",VOZ_WHATSAPP[[#This Row],[Despliegue de Beneficios y/o consecuencias]]="No Cumple"),"Sin Negocio","Negocio")</f>
        <v>Negocio</v>
      </c>
      <c r="U2015" s="1" t="s">
        <v>46</v>
      </c>
      <c r="V2015" s="1" t="s">
        <v>46</v>
      </c>
      <c r="W2015" s="1" t="s">
        <v>46</v>
      </c>
      <c r="X2015" s="12" t="str">
        <f>IF(OR(VOZ_WHATSAPP[[#This Row],[Confirma Valor de pago]]="No Cumple",VOZ_WHATSAPP[[#This Row],[Confirma hora de pago]]="No Cumple",VOZ_WHATSAPP[[#This Row],[Confirma medio de pago]]="No Cumple"),"Sin Cierre","Cierre")</f>
        <v>Cierre</v>
      </c>
      <c r="Y2015" s="1" t="s">
        <v>46</v>
      </c>
      <c r="Z2015" s="1" t="s">
        <v>46</v>
      </c>
      <c r="AA2015" s="1" t="s">
        <v>46</v>
      </c>
      <c r="AB2015" s="1" t="s">
        <v>46</v>
      </c>
      <c r="AC2015" s="11" t="str">
        <f>IF(OR(VOZ_WHATSAPP[[#This Row],[La comunicación es asertiva, con respeto y evita maltrato]]="No Cumple",VOZ_WHATSAPP[[#This Row],[Cumple con las normativas legales]]="No Cumple"),"No Cumple","Cumple")</f>
        <v>Cumple</v>
      </c>
      <c r="AD2015" s="1" t="s">
        <v>46</v>
      </c>
      <c r="AE2015" s="1" t="s">
        <v>101</v>
      </c>
      <c r="AF2015" s="4">
        <v>1</v>
      </c>
      <c r="AG2015" s="4">
        <f>IF(AND(VOZ_WHATSAPP[[#This Row],[Estado Cierre]]="Sin Cierre",VOZ_WHATSAPP[[#This Row],[Nota Negocio]]="Sin Negocio"),VOZ_WHATSAPP[[#This Row],[Nota]]-24%,VOZ_WHATSAPP[[#This Row],[Nota]])</f>
        <v>1</v>
      </c>
      <c r="AH2015" s="8">
        <f>IF(VOZ_WHATSAPP[[#This Row],[Estado Legal]]="No Cumple",0,IF(VOZ_WHATSAPP[[#This Row],[Realiza lectura de guion Legal]]="No Cumple",VOZ_WHATSAPP[[#This Row],[Nota 2]]-50%,VOZ_WHATSAPP[[#This Row],[Nota 2]]))</f>
        <v>1</v>
      </c>
    </row>
    <row r="2016" spans="1:34" x14ac:dyDescent="0.25">
      <c r="A2016" s="2" t="str">
        <f>VOZ_WHATSAPP[[#This Row],[ID Asesor]]&amp;VOZ_WHATSAPP[[#This Row],[Fecha Monitoreo]]</f>
        <v>356945862</v>
      </c>
      <c r="B2016" s="2">
        <v>45862</v>
      </c>
      <c r="C2016" s="1" t="s">
        <v>696</v>
      </c>
      <c r="D2016" s="1">
        <v>3569</v>
      </c>
      <c r="E2016" s="2">
        <v>45862</v>
      </c>
      <c r="F2016" s="3">
        <v>0.34722222222222221</v>
      </c>
      <c r="G2016" s="1" t="s">
        <v>51</v>
      </c>
      <c r="H2016" s="1" t="s">
        <v>44</v>
      </c>
      <c r="I2016" s="1">
        <v>1363</v>
      </c>
      <c r="J2016" s="1">
        <v>3225598299</v>
      </c>
      <c r="K2016" s="1" t="s">
        <v>45</v>
      </c>
      <c r="L2016" s="1" t="s">
        <v>46</v>
      </c>
      <c r="M2016" s="1" t="s">
        <v>46</v>
      </c>
      <c r="N2016" s="1" t="s">
        <v>46</v>
      </c>
      <c r="O2016" s="1" t="s">
        <v>46</v>
      </c>
      <c r="P2016" s="1" t="s">
        <v>46</v>
      </c>
      <c r="Q2016" s="1" t="s">
        <v>46</v>
      </c>
      <c r="R2016" s="1" t="s">
        <v>46</v>
      </c>
      <c r="S2016" s="1" t="s">
        <v>46</v>
      </c>
      <c r="T2016" s="12" t="str">
        <f>IF(OR(VOZ_WHATSAPP[[#This Row],[Brinda argumentos coherentes a la objeción]]="No Cumple",VOZ_WHATSAPP[[#This Row],[Despliegue de Beneficios y/o consecuencias]]="No Cumple"),"Sin Negocio","Negocio")</f>
        <v>Negocio</v>
      </c>
      <c r="U2016" s="1" t="s">
        <v>48</v>
      </c>
      <c r="V2016" s="1" t="s">
        <v>48</v>
      </c>
      <c r="W2016" s="1" t="s">
        <v>48</v>
      </c>
      <c r="X2016" s="12" t="str">
        <f>IF(OR(VOZ_WHATSAPP[[#This Row],[Confirma Valor de pago]]="No Cumple",VOZ_WHATSAPP[[#This Row],[Confirma hora de pago]]="No Cumple",VOZ_WHATSAPP[[#This Row],[Confirma medio de pago]]="No Cumple"),"Sin Cierre","Cierre")</f>
        <v>Cierre</v>
      </c>
      <c r="Y2016" s="1" t="s">
        <v>46</v>
      </c>
      <c r="Z2016" s="1" t="s">
        <v>46</v>
      </c>
      <c r="AA2016" s="1" t="s">
        <v>46</v>
      </c>
      <c r="AB2016" s="1" t="s">
        <v>46</v>
      </c>
      <c r="AC2016" s="11" t="str">
        <f>IF(OR(VOZ_WHATSAPP[[#This Row],[La comunicación es asertiva, con respeto y evita maltrato]]="No Cumple",VOZ_WHATSAPP[[#This Row],[Cumple con las normativas legales]]="No Cumple"),"No Cumple","Cumple")</f>
        <v>Cumple</v>
      </c>
      <c r="AD2016" s="1" t="s">
        <v>46</v>
      </c>
      <c r="AE2016" s="1" t="s">
        <v>915</v>
      </c>
      <c r="AF2016" s="4">
        <v>1</v>
      </c>
      <c r="AG2016" s="4">
        <f>IF(AND(VOZ_WHATSAPP[[#This Row],[Estado Cierre]]="Sin Cierre",VOZ_WHATSAPP[[#This Row],[Nota Negocio]]="Sin Negocio"),VOZ_WHATSAPP[[#This Row],[Nota]]-24%,VOZ_WHATSAPP[[#This Row],[Nota]])</f>
        <v>1</v>
      </c>
      <c r="AH2016" s="8">
        <f>IF(VOZ_WHATSAPP[[#This Row],[Estado Legal]]="No Cumple",0,IF(VOZ_WHATSAPP[[#This Row],[Realiza lectura de guion Legal]]="No Cumple",VOZ_WHATSAPP[[#This Row],[Nota 2]]-50%,VOZ_WHATSAPP[[#This Row],[Nota 2]]))</f>
        <v>1</v>
      </c>
    </row>
    <row r="2017" spans="1:34" x14ac:dyDescent="0.25">
      <c r="A2017" s="2" t="str">
        <f>VOZ_WHATSAPP[[#This Row],[ID Asesor]]&amp;VOZ_WHATSAPP[[#This Row],[Fecha Monitoreo]]</f>
        <v>399645862</v>
      </c>
      <c r="B2017" s="2">
        <v>45862</v>
      </c>
      <c r="C2017" s="1" t="s">
        <v>59</v>
      </c>
      <c r="D2017" s="1">
        <v>3996</v>
      </c>
      <c r="E2017" s="2">
        <v>45862</v>
      </c>
      <c r="F2017" s="3">
        <v>0.3527777777777778</v>
      </c>
      <c r="G2017" s="1" t="s">
        <v>60</v>
      </c>
      <c r="H2017" s="1" t="s">
        <v>44</v>
      </c>
      <c r="I2017" s="1">
        <v>1345</v>
      </c>
      <c r="J2017" s="1">
        <v>3203272836</v>
      </c>
      <c r="K2017" s="1" t="s">
        <v>45</v>
      </c>
      <c r="L2017" s="1" t="s">
        <v>46</v>
      </c>
      <c r="M2017" s="1" t="s">
        <v>46</v>
      </c>
      <c r="N2017" s="1" t="s">
        <v>46</v>
      </c>
      <c r="O2017" s="1" t="s">
        <v>46</v>
      </c>
      <c r="P2017" s="1" t="s">
        <v>46</v>
      </c>
      <c r="Q2017" s="1" t="s">
        <v>46</v>
      </c>
      <c r="R2017" s="1" t="s">
        <v>46</v>
      </c>
      <c r="S2017" s="1" t="s">
        <v>48</v>
      </c>
      <c r="T2017" s="12" t="str">
        <f>IF(OR(VOZ_WHATSAPP[[#This Row],[Brinda argumentos coherentes a la objeción]]="No Cumple",VOZ_WHATSAPP[[#This Row],[Despliegue de Beneficios y/o consecuencias]]="No Cumple"),"Sin Negocio","Negocio")</f>
        <v>Negocio</v>
      </c>
      <c r="U2017" s="1" t="s">
        <v>48</v>
      </c>
      <c r="V2017" s="1" t="s">
        <v>48</v>
      </c>
      <c r="W2017" s="1" t="s">
        <v>48</v>
      </c>
      <c r="X2017" s="12" t="str">
        <f>IF(OR(VOZ_WHATSAPP[[#This Row],[Confirma Valor de pago]]="No Cumple",VOZ_WHATSAPP[[#This Row],[Confirma hora de pago]]="No Cumple",VOZ_WHATSAPP[[#This Row],[Confirma medio de pago]]="No Cumple"),"Sin Cierre","Cierre")</f>
        <v>Cierre</v>
      </c>
      <c r="Y2017" s="1" t="s">
        <v>46</v>
      </c>
      <c r="Z2017" s="1" t="s">
        <v>46</v>
      </c>
      <c r="AA2017" s="1" t="s">
        <v>46</v>
      </c>
      <c r="AB2017" s="1" t="s">
        <v>46</v>
      </c>
      <c r="AC2017" s="11" t="str">
        <f>IF(OR(VOZ_WHATSAPP[[#This Row],[La comunicación es asertiva, con respeto y evita maltrato]]="No Cumple",VOZ_WHATSAPP[[#This Row],[Cumple con las normativas legales]]="No Cumple"),"No Cumple","Cumple")</f>
        <v>Cumple</v>
      </c>
      <c r="AD2017" s="1" t="s">
        <v>46</v>
      </c>
      <c r="AE2017" s="1" t="s">
        <v>1899</v>
      </c>
      <c r="AF2017" s="4">
        <v>1</v>
      </c>
      <c r="AG2017" s="4">
        <f>IF(AND(VOZ_WHATSAPP[[#This Row],[Estado Cierre]]="Sin Cierre",VOZ_WHATSAPP[[#This Row],[Nota Negocio]]="Sin Negocio"),VOZ_WHATSAPP[[#This Row],[Nota]]-24%,VOZ_WHATSAPP[[#This Row],[Nota]])</f>
        <v>1</v>
      </c>
      <c r="AH2017" s="8">
        <f>IF(VOZ_WHATSAPP[[#This Row],[Estado Legal]]="No Cumple",0,IF(VOZ_WHATSAPP[[#This Row],[Realiza lectura de guion Legal]]="No Cumple",VOZ_WHATSAPP[[#This Row],[Nota 2]]-50%,VOZ_WHATSAPP[[#This Row],[Nota 2]]))</f>
        <v>1</v>
      </c>
    </row>
    <row r="2018" spans="1:34" x14ac:dyDescent="0.25">
      <c r="A2018" s="2" t="str">
        <f>VOZ_WHATSAPP[[#This Row],[ID Asesor]]&amp;VOZ_WHATSAPP[[#This Row],[Fecha Monitoreo]]</f>
        <v>282645862</v>
      </c>
      <c r="B2018" s="2">
        <v>45862</v>
      </c>
      <c r="C2018" s="1" t="s">
        <v>42</v>
      </c>
      <c r="D2018" s="1">
        <v>2826</v>
      </c>
      <c r="E2018" s="2">
        <v>45862</v>
      </c>
      <c r="F2018" s="3">
        <v>0.35</v>
      </c>
      <c r="G2018" s="1" t="s">
        <v>60</v>
      </c>
      <c r="H2018" s="1" t="s">
        <v>44</v>
      </c>
      <c r="I2018" s="1">
        <v>1235</v>
      </c>
      <c r="J2018" s="1">
        <v>3104557742</v>
      </c>
      <c r="K2018" s="1" t="s">
        <v>45</v>
      </c>
      <c r="L2018" s="1" t="s">
        <v>47</v>
      </c>
      <c r="M2018" s="1" t="s">
        <v>46</v>
      </c>
      <c r="N2018" s="1" t="s">
        <v>46</v>
      </c>
      <c r="O2018" s="1" t="s">
        <v>46</v>
      </c>
      <c r="P2018" s="1" t="s">
        <v>46</v>
      </c>
      <c r="Q2018" s="1" t="s">
        <v>46</v>
      </c>
      <c r="R2018" s="1" t="s">
        <v>47</v>
      </c>
      <c r="S2018" s="1" t="s">
        <v>46</v>
      </c>
      <c r="T2018" s="12" t="str">
        <f>IF(OR(VOZ_WHATSAPP[[#This Row],[Brinda argumentos coherentes a la objeción]]="No Cumple",VOZ_WHATSAPP[[#This Row],[Despliegue de Beneficios y/o consecuencias]]="No Cumple"),"Sin Negocio","Negocio")</f>
        <v>Sin Negocio</v>
      </c>
      <c r="U2018" s="1" t="s">
        <v>46</v>
      </c>
      <c r="V2018" s="1" t="s">
        <v>46</v>
      </c>
      <c r="W2018" s="1" t="s">
        <v>46</v>
      </c>
      <c r="X2018" s="12" t="str">
        <f>IF(OR(VOZ_WHATSAPP[[#This Row],[Confirma Valor de pago]]="No Cumple",VOZ_WHATSAPP[[#This Row],[Confirma hora de pago]]="No Cumple",VOZ_WHATSAPP[[#This Row],[Confirma medio de pago]]="No Cumple"),"Sin Cierre","Cierre")</f>
        <v>Cierre</v>
      </c>
      <c r="Y2018" s="1" t="s">
        <v>46</v>
      </c>
      <c r="Z2018" s="1" t="s">
        <v>46</v>
      </c>
      <c r="AA2018" s="1" t="s">
        <v>46</v>
      </c>
      <c r="AB2018" s="1" t="s">
        <v>46</v>
      </c>
      <c r="AC2018" s="11" t="str">
        <f>IF(OR(VOZ_WHATSAPP[[#This Row],[La comunicación es asertiva, con respeto y evita maltrato]]="No Cumple",VOZ_WHATSAPP[[#This Row],[Cumple con las normativas legales]]="No Cumple"),"No Cumple","Cumple")</f>
        <v>Cumple</v>
      </c>
      <c r="AD2018" s="1" t="s">
        <v>46</v>
      </c>
      <c r="AE2018" s="1" t="s">
        <v>1900</v>
      </c>
      <c r="AF2018" s="4">
        <v>0.86</v>
      </c>
      <c r="AG2018" s="4">
        <f>IF(AND(VOZ_WHATSAPP[[#This Row],[Estado Cierre]]="Sin Cierre",VOZ_WHATSAPP[[#This Row],[Nota Negocio]]="Sin Negocio"),VOZ_WHATSAPP[[#This Row],[Nota]]-24%,VOZ_WHATSAPP[[#This Row],[Nota]])</f>
        <v>0.86</v>
      </c>
      <c r="AH2018" s="8">
        <f>IF(VOZ_WHATSAPP[[#This Row],[Estado Legal]]="No Cumple",0,IF(VOZ_WHATSAPP[[#This Row],[Realiza lectura de guion Legal]]="No Cumple",VOZ_WHATSAPP[[#This Row],[Nota 2]]-50%,VOZ_WHATSAPP[[#This Row],[Nota 2]]))</f>
        <v>0.86</v>
      </c>
    </row>
    <row r="2019" spans="1:34" x14ac:dyDescent="0.25">
      <c r="A2019" s="2" t="str">
        <f>VOZ_WHATSAPP[[#This Row],[ID Asesor]]&amp;VOZ_WHATSAPP[[#This Row],[Fecha Monitoreo]]</f>
        <v>401945862</v>
      </c>
      <c r="B2019" s="2">
        <v>45862</v>
      </c>
      <c r="C2019" s="1" t="s">
        <v>56</v>
      </c>
      <c r="D2019" s="1">
        <v>4019</v>
      </c>
      <c r="E2019" s="2">
        <v>45862</v>
      </c>
      <c r="F2019" s="3">
        <v>0.35902777777777778</v>
      </c>
      <c r="G2019" s="1" t="s">
        <v>58</v>
      </c>
      <c r="H2019" s="1" t="s">
        <v>44</v>
      </c>
      <c r="I2019" s="1">
        <v>609</v>
      </c>
      <c r="J2019" s="1">
        <v>3187336073</v>
      </c>
      <c r="K2019" s="1" t="s">
        <v>45</v>
      </c>
      <c r="L2019" s="1" t="s">
        <v>46</v>
      </c>
      <c r="M2019" s="1" t="s">
        <v>46</v>
      </c>
      <c r="N2019" s="1" t="s">
        <v>46</v>
      </c>
      <c r="O2019" s="1" t="s">
        <v>46</v>
      </c>
      <c r="P2019" s="1" t="s">
        <v>46</v>
      </c>
      <c r="Q2019" s="1" t="s">
        <v>48</v>
      </c>
      <c r="R2019" s="1" t="s">
        <v>48</v>
      </c>
      <c r="S2019" s="1" t="s">
        <v>48</v>
      </c>
      <c r="T2019" s="12" t="str">
        <f>IF(OR(VOZ_WHATSAPP[[#This Row],[Brinda argumentos coherentes a la objeción]]="No Cumple",VOZ_WHATSAPP[[#This Row],[Despliegue de Beneficios y/o consecuencias]]="No Cumple"),"Sin Negocio","Negocio")</f>
        <v>Negocio</v>
      </c>
      <c r="U2019" s="1" t="s">
        <v>48</v>
      </c>
      <c r="V2019" s="1" t="s">
        <v>48</v>
      </c>
      <c r="W2019" s="1" t="s">
        <v>48</v>
      </c>
      <c r="X2019" s="12" t="str">
        <f>IF(OR(VOZ_WHATSAPP[[#This Row],[Confirma Valor de pago]]="No Cumple",VOZ_WHATSAPP[[#This Row],[Confirma hora de pago]]="No Cumple",VOZ_WHATSAPP[[#This Row],[Confirma medio de pago]]="No Cumple"),"Sin Cierre","Cierre")</f>
        <v>Cierre</v>
      </c>
      <c r="Y2019" s="1" t="s">
        <v>46</v>
      </c>
      <c r="Z2019" s="1" t="s">
        <v>54</v>
      </c>
      <c r="AA2019" s="1" t="s">
        <v>46</v>
      </c>
      <c r="AB2019" s="1" t="s">
        <v>46</v>
      </c>
      <c r="AC2019" s="11" t="str">
        <f>IF(OR(VOZ_WHATSAPP[[#This Row],[La comunicación es asertiva, con respeto y evita maltrato]]="No Cumple",VOZ_WHATSAPP[[#This Row],[Cumple con las normativas legales]]="No Cumple"),"No Cumple","Cumple")</f>
        <v>Cumple</v>
      </c>
      <c r="AD2019" s="1" t="s">
        <v>46</v>
      </c>
      <c r="AE2019" s="1" t="s">
        <v>1901</v>
      </c>
      <c r="AF2019" s="4">
        <v>0.85</v>
      </c>
      <c r="AG2019" s="4">
        <f>IF(AND(VOZ_WHATSAPP[[#This Row],[Estado Cierre]]="Sin Cierre",VOZ_WHATSAPP[[#This Row],[Nota Negocio]]="Sin Negocio"),VOZ_WHATSAPP[[#This Row],[Nota]]-24%,VOZ_WHATSAPP[[#This Row],[Nota]])</f>
        <v>0.85</v>
      </c>
      <c r="AH2019" s="8">
        <f>IF(VOZ_WHATSAPP[[#This Row],[Estado Legal]]="No Cumple",0,IF(VOZ_WHATSAPP[[#This Row],[Realiza lectura de guion Legal]]="No Cumple",VOZ_WHATSAPP[[#This Row],[Nota 2]]-50%,VOZ_WHATSAPP[[#This Row],[Nota 2]]))</f>
        <v>0.85</v>
      </c>
    </row>
    <row r="2020" spans="1:34" x14ac:dyDescent="0.25">
      <c r="A2020" s="2" t="str">
        <f>VOZ_WHATSAPP[[#This Row],[ID Asesor]]&amp;VOZ_WHATSAPP[[#This Row],[Fecha Monitoreo]]</f>
        <v>404245862</v>
      </c>
      <c r="B2020" s="2">
        <v>45862</v>
      </c>
      <c r="C2020" s="1" t="s">
        <v>42</v>
      </c>
      <c r="D2020" s="1">
        <v>4042</v>
      </c>
      <c r="E2020" s="2">
        <v>45862</v>
      </c>
      <c r="F2020" s="3">
        <v>0.35138888888888886</v>
      </c>
      <c r="G2020" s="1" t="s">
        <v>60</v>
      </c>
      <c r="H2020" s="1" t="s">
        <v>44</v>
      </c>
      <c r="I2020" s="1">
        <v>1106</v>
      </c>
      <c r="J2020" s="1">
        <v>3023972135</v>
      </c>
      <c r="K2020" s="1" t="s">
        <v>45</v>
      </c>
      <c r="L2020" s="1" t="s">
        <v>46</v>
      </c>
      <c r="M2020" s="1" t="s">
        <v>46</v>
      </c>
      <c r="N2020" s="1" t="s">
        <v>46</v>
      </c>
      <c r="O2020" s="1" t="s">
        <v>46</v>
      </c>
      <c r="P2020" s="1" t="s">
        <v>46</v>
      </c>
      <c r="Q2020" s="1" t="s">
        <v>46</v>
      </c>
      <c r="R2020" s="1" t="s">
        <v>46</v>
      </c>
      <c r="S2020" s="1" t="s">
        <v>47</v>
      </c>
      <c r="T2020" s="12" t="str">
        <f>IF(OR(VOZ_WHATSAPP[[#This Row],[Brinda argumentos coherentes a la objeción]]="No Cumple",VOZ_WHATSAPP[[#This Row],[Despliegue de Beneficios y/o consecuencias]]="No Cumple"),"Sin Negocio","Negocio")</f>
        <v>Sin Negocio</v>
      </c>
      <c r="U2020" s="1" t="s">
        <v>48</v>
      </c>
      <c r="V2020" s="1" t="s">
        <v>48</v>
      </c>
      <c r="W2020" s="1" t="s">
        <v>48</v>
      </c>
      <c r="X2020" s="12" t="str">
        <f>IF(OR(VOZ_WHATSAPP[[#This Row],[Confirma Valor de pago]]="No Cumple",VOZ_WHATSAPP[[#This Row],[Confirma hora de pago]]="No Cumple",VOZ_WHATSAPP[[#This Row],[Confirma medio de pago]]="No Cumple"),"Sin Cierre","Cierre")</f>
        <v>Cierre</v>
      </c>
      <c r="Y2020" s="1" t="s">
        <v>46</v>
      </c>
      <c r="Z2020" s="1" t="s">
        <v>46</v>
      </c>
      <c r="AA2020" s="1" t="s">
        <v>46</v>
      </c>
      <c r="AB2020" s="1" t="s">
        <v>46</v>
      </c>
      <c r="AC2020" s="11" t="str">
        <f>IF(OR(VOZ_WHATSAPP[[#This Row],[La comunicación es asertiva, con respeto y evita maltrato]]="No Cumple",VOZ_WHATSAPP[[#This Row],[Cumple con las normativas legales]]="No Cumple"),"No Cumple","Cumple")</f>
        <v>Cumple</v>
      </c>
      <c r="AD2020" s="1" t="s">
        <v>46</v>
      </c>
      <c r="AE2020" s="1" t="s">
        <v>1902</v>
      </c>
      <c r="AF2020" s="4">
        <v>0.9</v>
      </c>
      <c r="AG2020" s="4">
        <f>IF(AND(VOZ_WHATSAPP[[#This Row],[Estado Cierre]]="Sin Cierre",VOZ_WHATSAPP[[#This Row],[Nota Negocio]]="Sin Negocio"),VOZ_WHATSAPP[[#This Row],[Nota]]-24%,VOZ_WHATSAPP[[#This Row],[Nota]])</f>
        <v>0.9</v>
      </c>
      <c r="AH2020" s="8">
        <f>IF(VOZ_WHATSAPP[[#This Row],[Estado Legal]]="No Cumple",0,IF(VOZ_WHATSAPP[[#This Row],[Realiza lectura de guion Legal]]="No Cumple",VOZ_WHATSAPP[[#This Row],[Nota 2]]-50%,VOZ_WHATSAPP[[#This Row],[Nota 2]]))</f>
        <v>0.9</v>
      </c>
    </row>
    <row r="2021" spans="1:34" x14ac:dyDescent="0.25">
      <c r="A2021" s="2" t="str">
        <f>VOZ_WHATSAPP[[#This Row],[ID Asesor]]&amp;VOZ_WHATSAPP[[#This Row],[Fecha Monitoreo]]</f>
        <v>388145862</v>
      </c>
      <c r="B2021" s="2">
        <v>45862</v>
      </c>
      <c r="C2021" s="1" t="s">
        <v>126</v>
      </c>
      <c r="D2021" s="1">
        <v>3881</v>
      </c>
      <c r="E2021" s="2">
        <v>45862</v>
      </c>
      <c r="F2021" s="3">
        <v>0.35833333333333334</v>
      </c>
      <c r="G2021" s="1" t="s">
        <v>58</v>
      </c>
      <c r="H2021" s="1" t="s">
        <v>44</v>
      </c>
      <c r="I2021" s="1">
        <v>445</v>
      </c>
      <c r="J2021" s="1">
        <v>3004915196</v>
      </c>
      <c r="K2021" s="1" t="s">
        <v>45</v>
      </c>
      <c r="L2021" s="1" t="s">
        <v>46</v>
      </c>
      <c r="M2021" s="1" t="s">
        <v>46</v>
      </c>
      <c r="N2021" s="1" t="s">
        <v>46</v>
      </c>
      <c r="O2021" s="1" t="s">
        <v>46</v>
      </c>
      <c r="P2021" s="1" t="s">
        <v>46</v>
      </c>
      <c r="Q2021" s="1" t="s">
        <v>46</v>
      </c>
      <c r="R2021" s="1" t="s">
        <v>46</v>
      </c>
      <c r="S2021" s="1" t="s">
        <v>46</v>
      </c>
      <c r="T2021" s="12" t="str">
        <f>IF(OR(VOZ_WHATSAPP[[#This Row],[Brinda argumentos coherentes a la objeción]]="No Cumple",VOZ_WHATSAPP[[#This Row],[Despliegue de Beneficios y/o consecuencias]]="No Cumple"),"Sin Negocio","Negocio")</f>
        <v>Negocio</v>
      </c>
      <c r="U2021" s="1" t="s">
        <v>48</v>
      </c>
      <c r="V2021" s="1" t="s">
        <v>48</v>
      </c>
      <c r="W2021" s="1" t="s">
        <v>48</v>
      </c>
      <c r="X2021" s="12" t="str">
        <f>IF(OR(VOZ_WHATSAPP[[#This Row],[Confirma Valor de pago]]="No Cumple",VOZ_WHATSAPP[[#This Row],[Confirma hora de pago]]="No Cumple",VOZ_WHATSAPP[[#This Row],[Confirma medio de pago]]="No Cumple"),"Sin Cierre","Cierre")</f>
        <v>Cierre</v>
      </c>
      <c r="Y2021" s="1" t="s">
        <v>46</v>
      </c>
      <c r="Z2021" s="1" t="s">
        <v>46</v>
      </c>
      <c r="AA2021" s="1" t="s">
        <v>46</v>
      </c>
      <c r="AB2021" s="1" t="s">
        <v>46</v>
      </c>
      <c r="AC2021" s="11" t="str">
        <f>IF(OR(VOZ_WHATSAPP[[#This Row],[La comunicación es asertiva, con respeto y evita maltrato]]="No Cumple",VOZ_WHATSAPP[[#This Row],[Cumple con las normativas legales]]="No Cumple"),"No Cumple","Cumple")</f>
        <v>Cumple</v>
      </c>
      <c r="AD2021" s="1" t="s">
        <v>46</v>
      </c>
      <c r="AE2021" s="1" t="s">
        <v>133</v>
      </c>
      <c r="AF2021" s="4">
        <v>1</v>
      </c>
      <c r="AG2021" s="4">
        <f>IF(AND(VOZ_WHATSAPP[[#This Row],[Estado Cierre]]="Sin Cierre",VOZ_WHATSAPP[[#This Row],[Nota Negocio]]="Sin Negocio"),VOZ_WHATSAPP[[#This Row],[Nota]]-24%,VOZ_WHATSAPP[[#This Row],[Nota]])</f>
        <v>1</v>
      </c>
      <c r="AH2021" s="8">
        <f>IF(VOZ_WHATSAPP[[#This Row],[Estado Legal]]="No Cumple",0,IF(VOZ_WHATSAPP[[#This Row],[Realiza lectura de guion Legal]]="No Cumple",VOZ_WHATSAPP[[#This Row],[Nota 2]]-50%,VOZ_WHATSAPP[[#This Row],[Nota 2]]))</f>
        <v>1</v>
      </c>
    </row>
    <row r="2022" spans="1:34" x14ac:dyDescent="0.25">
      <c r="A2022" s="2" t="str">
        <f>VOZ_WHATSAPP[[#This Row],[ID Asesor]]&amp;VOZ_WHATSAPP[[#This Row],[Fecha Monitoreo]]</f>
        <v>402045862</v>
      </c>
      <c r="B2022" s="2">
        <v>45862</v>
      </c>
      <c r="C2022" s="1" t="s">
        <v>126</v>
      </c>
      <c r="D2022" s="1">
        <v>4020</v>
      </c>
      <c r="E2022" s="2">
        <v>45862</v>
      </c>
      <c r="F2022" s="3">
        <v>0.36527777777777776</v>
      </c>
      <c r="G2022" s="1" t="s">
        <v>51</v>
      </c>
      <c r="H2022" s="1" t="s">
        <v>44</v>
      </c>
      <c r="I2022" s="1">
        <v>610</v>
      </c>
      <c r="J2022" s="1">
        <v>3174797395</v>
      </c>
      <c r="K2022" s="1" t="s">
        <v>45</v>
      </c>
      <c r="L2022" s="1" t="s">
        <v>46</v>
      </c>
      <c r="M2022" s="1" t="s">
        <v>46</v>
      </c>
      <c r="N2022" s="1" t="s">
        <v>46</v>
      </c>
      <c r="O2022" s="1" t="s">
        <v>46</v>
      </c>
      <c r="P2022" s="1" t="s">
        <v>46</v>
      </c>
      <c r="Q2022" s="1" t="s">
        <v>46</v>
      </c>
      <c r="R2022" s="1" t="s">
        <v>46</v>
      </c>
      <c r="S2022" s="1" t="s">
        <v>46</v>
      </c>
      <c r="T2022" s="12" t="str">
        <f>IF(OR(VOZ_WHATSAPP[[#This Row],[Brinda argumentos coherentes a la objeción]]="No Cumple",VOZ_WHATSAPP[[#This Row],[Despliegue de Beneficios y/o consecuencias]]="No Cumple"),"Sin Negocio","Negocio")</f>
        <v>Negocio</v>
      </c>
      <c r="U2022" s="1" t="s">
        <v>48</v>
      </c>
      <c r="V2022" s="1" t="s">
        <v>48</v>
      </c>
      <c r="W2022" s="1" t="s">
        <v>48</v>
      </c>
      <c r="X2022" s="12" t="str">
        <f>IF(OR(VOZ_WHATSAPP[[#This Row],[Confirma Valor de pago]]="No Cumple",VOZ_WHATSAPP[[#This Row],[Confirma hora de pago]]="No Cumple",VOZ_WHATSAPP[[#This Row],[Confirma medio de pago]]="No Cumple"),"Sin Cierre","Cierre")</f>
        <v>Cierre</v>
      </c>
      <c r="Y2022" s="1" t="s">
        <v>46</v>
      </c>
      <c r="Z2022" s="1" t="s">
        <v>46</v>
      </c>
      <c r="AA2022" s="1" t="s">
        <v>46</v>
      </c>
      <c r="AB2022" s="1" t="s">
        <v>46</v>
      </c>
      <c r="AC2022" s="11" t="str">
        <f>IF(OR(VOZ_WHATSAPP[[#This Row],[La comunicación es asertiva, con respeto y evita maltrato]]="No Cumple",VOZ_WHATSAPP[[#This Row],[Cumple con las normativas legales]]="No Cumple"),"No Cumple","Cumple")</f>
        <v>Cumple</v>
      </c>
      <c r="AD2022" s="1" t="s">
        <v>46</v>
      </c>
      <c r="AE2022" s="1" t="s">
        <v>133</v>
      </c>
      <c r="AF2022" s="4">
        <v>1</v>
      </c>
      <c r="AG2022" s="4">
        <f>IF(AND(VOZ_WHATSAPP[[#This Row],[Estado Cierre]]="Sin Cierre",VOZ_WHATSAPP[[#This Row],[Nota Negocio]]="Sin Negocio"),VOZ_WHATSAPP[[#This Row],[Nota]]-24%,VOZ_WHATSAPP[[#This Row],[Nota]])</f>
        <v>1</v>
      </c>
      <c r="AH2022" s="8">
        <f>IF(VOZ_WHATSAPP[[#This Row],[Estado Legal]]="No Cumple",0,IF(VOZ_WHATSAPP[[#This Row],[Realiza lectura de guion Legal]]="No Cumple",VOZ_WHATSAPP[[#This Row],[Nota 2]]-50%,VOZ_WHATSAPP[[#This Row],[Nota 2]]))</f>
        <v>1</v>
      </c>
    </row>
    <row r="2023" spans="1:34" x14ac:dyDescent="0.25">
      <c r="A2023" s="2" t="str">
        <f>VOZ_WHATSAPP[[#This Row],[ID Asesor]]&amp;VOZ_WHATSAPP[[#This Row],[Fecha Monitoreo]]</f>
        <v>350845862</v>
      </c>
      <c r="B2023" s="2">
        <v>45862</v>
      </c>
      <c r="C2023" s="1" t="s">
        <v>42</v>
      </c>
      <c r="D2023" s="1">
        <v>3508</v>
      </c>
      <c r="E2023" s="2">
        <v>45862</v>
      </c>
      <c r="F2023" s="3">
        <v>0.37083333333333335</v>
      </c>
      <c r="G2023" s="1" t="s">
        <v>51</v>
      </c>
      <c r="H2023" s="1" t="s">
        <v>44</v>
      </c>
      <c r="I2023" s="1">
        <v>1120</v>
      </c>
      <c r="J2023" s="1">
        <v>3102954556</v>
      </c>
      <c r="K2023" s="1" t="s">
        <v>45</v>
      </c>
      <c r="L2023" s="1" t="s">
        <v>46</v>
      </c>
      <c r="M2023" s="1" t="s">
        <v>46</v>
      </c>
      <c r="N2023" s="1" t="s">
        <v>46</v>
      </c>
      <c r="O2023" s="1" t="s">
        <v>46</v>
      </c>
      <c r="P2023" s="1" t="s">
        <v>46</v>
      </c>
      <c r="Q2023" s="1" t="s">
        <v>46</v>
      </c>
      <c r="R2023" s="1" t="s">
        <v>46</v>
      </c>
      <c r="S2023" s="1" t="s">
        <v>46</v>
      </c>
      <c r="T2023" s="12" t="str">
        <f>IF(OR(VOZ_WHATSAPP[[#This Row],[Brinda argumentos coherentes a la objeción]]="No Cumple",VOZ_WHATSAPP[[#This Row],[Despliegue de Beneficios y/o consecuencias]]="No Cumple"),"Sin Negocio","Negocio")</f>
        <v>Negocio</v>
      </c>
      <c r="U2023" s="1" t="s">
        <v>48</v>
      </c>
      <c r="V2023" s="1" t="s">
        <v>48</v>
      </c>
      <c r="W2023" s="1" t="s">
        <v>48</v>
      </c>
      <c r="X2023" s="12" t="str">
        <f>IF(OR(VOZ_WHATSAPP[[#This Row],[Confirma Valor de pago]]="No Cumple",VOZ_WHATSAPP[[#This Row],[Confirma hora de pago]]="No Cumple",VOZ_WHATSAPP[[#This Row],[Confirma medio de pago]]="No Cumple"),"Sin Cierre","Cierre")</f>
        <v>Cierre</v>
      </c>
      <c r="Y2023" s="1" t="s">
        <v>46</v>
      </c>
      <c r="Z2023" s="1" t="s">
        <v>46</v>
      </c>
      <c r="AA2023" s="1" t="s">
        <v>46</v>
      </c>
      <c r="AB2023" s="1" t="s">
        <v>46</v>
      </c>
      <c r="AC2023" s="11" t="str">
        <f>IF(OR(VOZ_WHATSAPP[[#This Row],[La comunicación es asertiva, con respeto y evita maltrato]]="No Cumple",VOZ_WHATSAPP[[#This Row],[Cumple con las normativas legales]]="No Cumple"),"No Cumple","Cumple")</f>
        <v>Cumple</v>
      </c>
      <c r="AD2023" s="1" t="s">
        <v>46</v>
      </c>
      <c r="AE2023" s="1" t="s">
        <v>55</v>
      </c>
      <c r="AF2023" s="4">
        <v>1</v>
      </c>
      <c r="AG2023" s="4">
        <f>IF(AND(VOZ_WHATSAPP[[#This Row],[Estado Cierre]]="Sin Cierre",VOZ_WHATSAPP[[#This Row],[Nota Negocio]]="Sin Negocio"),VOZ_WHATSAPP[[#This Row],[Nota]]-24%,VOZ_WHATSAPP[[#This Row],[Nota]])</f>
        <v>1</v>
      </c>
      <c r="AH2023" s="8">
        <f>IF(VOZ_WHATSAPP[[#This Row],[Estado Legal]]="No Cumple",0,IF(VOZ_WHATSAPP[[#This Row],[Realiza lectura de guion Legal]]="No Cumple",VOZ_WHATSAPP[[#This Row],[Nota 2]]-50%,VOZ_WHATSAPP[[#This Row],[Nota 2]]))</f>
        <v>1</v>
      </c>
    </row>
    <row r="2024" spans="1:34" x14ac:dyDescent="0.25">
      <c r="A2024" s="2" t="str">
        <f>VOZ_WHATSAPP[[#This Row],[ID Asesor]]&amp;VOZ_WHATSAPP[[#This Row],[Fecha Monitoreo]]</f>
        <v>387645862</v>
      </c>
      <c r="B2024" s="2">
        <v>45862</v>
      </c>
      <c r="C2024" s="1" t="s">
        <v>50</v>
      </c>
      <c r="D2024" s="1">
        <v>3876</v>
      </c>
      <c r="E2024" s="2">
        <v>45862</v>
      </c>
      <c r="F2024" s="3">
        <v>0.36041666666666666</v>
      </c>
      <c r="G2024" s="1" t="s">
        <v>51</v>
      </c>
      <c r="H2024" s="1" t="s">
        <v>44</v>
      </c>
      <c r="I2024" s="1">
        <v>1429</v>
      </c>
      <c r="J2024" s="1">
        <v>3133092878</v>
      </c>
      <c r="K2024" s="1" t="s">
        <v>45</v>
      </c>
      <c r="L2024" s="1" t="s">
        <v>46</v>
      </c>
      <c r="M2024" s="1" t="s">
        <v>46</v>
      </c>
      <c r="N2024" s="1" t="s">
        <v>46</v>
      </c>
      <c r="O2024" s="1" t="s">
        <v>48</v>
      </c>
      <c r="P2024" s="1" t="s">
        <v>48</v>
      </c>
      <c r="Q2024" s="1" t="s">
        <v>46</v>
      </c>
      <c r="R2024" s="1" t="s">
        <v>46</v>
      </c>
      <c r="S2024" s="1" t="s">
        <v>46</v>
      </c>
      <c r="T2024" s="12" t="str">
        <f>IF(OR(VOZ_WHATSAPP[[#This Row],[Brinda argumentos coherentes a la objeción]]="No Cumple",VOZ_WHATSAPP[[#This Row],[Despliegue de Beneficios y/o consecuencias]]="No Cumple"),"Sin Negocio","Negocio")</f>
        <v>Negocio</v>
      </c>
      <c r="U2024" s="1" t="s">
        <v>48</v>
      </c>
      <c r="V2024" s="1" t="s">
        <v>48</v>
      </c>
      <c r="W2024" s="1" t="s">
        <v>48</v>
      </c>
      <c r="X2024" s="12" t="str">
        <f>IF(OR(VOZ_WHATSAPP[[#This Row],[Confirma Valor de pago]]="No Cumple",VOZ_WHATSAPP[[#This Row],[Confirma hora de pago]]="No Cumple",VOZ_WHATSAPP[[#This Row],[Confirma medio de pago]]="No Cumple"),"Sin Cierre","Cierre")</f>
        <v>Cierre</v>
      </c>
      <c r="Y2024" s="1" t="s">
        <v>46</v>
      </c>
      <c r="Z2024" s="1" t="s">
        <v>46</v>
      </c>
      <c r="AA2024" s="1" t="s">
        <v>46</v>
      </c>
      <c r="AB2024" s="1" t="s">
        <v>46</v>
      </c>
      <c r="AC2024" s="11" t="str">
        <f>IF(OR(VOZ_WHATSAPP[[#This Row],[La comunicación es asertiva, con respeto y evita maltrato]]="No Cumple",VOZ_WHATSAPP[[#This Row],[Cumple con las normativas legales]]="No Cumple"),"No Cumple","Cumple")</f>
        <v>Cumple</v>
      </c>
      <c r="AD2024" s="1" t="s">
        <v>46</v>
      </c>
      <c r="AE2024" s="1" t="s">
        <v>53</v>
      </c>
      <c r="AF2024" s="4">
        <v>1</v>
      </c>
      <c r="AG2024" s="4">
        <f>IF(AND(VOZ_WHATSAPP[[#This Row],[Estado Cierre]]="Sin Cierre",VOZ_WHATSAPP[[#This Row],[Nota Negocio]]="Sin Negocio"),VOZ_WHATSAPP[[#This Row],[Nota]]-24%,VOZ_WHATSAPP[[#This Row],[Nota]])</f>
        <v>1</v>
      </c>
      <c r="AH2024" s="8">
        <f>IF(VOZ_WHATSAPP[[#This Row],[Estado Legal]]="No Cumple",0,IF(VOZ_WHATSAPP[[#This Row],[Realiza lectura de guion Legal]]="No Cumple",VOZ_WHATSAPP[[#This Row],[Nota 2]]-50%,VOZ_WHATSAPP[[#This Row],[Nota 2]]))</f>
        <v>1</v>
      </c>
    </row>
    <row r="2025" spans="1:34" x14ac:dyDescent="0.25">
      <c r="A2025" s="2" t="str">
        <f>VOZ_WHATSAPP[[#This Row],[ID Asesor]]&amp;VOZ_WHATSAPP[[#This Row],[Fecha Monitoreo]]</f>
        <v>397445862</v>
      </c>
      <c r="B2025" s="2">
        <v>45862</v>
      </c>
      <c r="C2025" s="1" t="s">
        <v>696</v>
      </c>
      <c r="D2025" s="1">
        <v>3974</v>
      </c>
      <c r="E2025" s="2">
        <v>45862</v>
      </c>
      <c r="F2025" s="3">
        <v>0.36249999999999999</v>
      </c>
      <c r="G2025" s="1" t="s">
        <v>58</v>
      </c>
      <c r="H2025" s="1" t="s">
        <v>44</v>
      </c>
      <c r="I2025" s="1">
        <v>1447</v>
      </c>
      <c r="J2025" s="1">
        <v>3006775281</v>
      </c>
      <c r="K2025" s="1" t="s">
        <v>45</v>
      </c>
      <c r="L2025" s="1" t="s">
        <v>46</v>
      </c>
      <c r="M2025" s="1" t="s">
        <v>46</v>
      </c>
      <c r="N2025" s="1" t="s">
        <v>46</v>
      </c>
      <c r="O2025" s="1" t="s">
        <v>46</v>
      </c>
      <c r="P2025" s="1" t="s">
        <v>46</v>
      </c>
      <c r="Q2025" s="1" t="s">
        <v>46</v>
      </c>
      <c r="R2025" s="1" t="s">
        <v>46</v>
      </c>
      <c r="S2025" s="1" t="s">
        <v>47</v>
      </c>
      <c r="T2025" s="12" t="str">
        <f>IF(OR(VOZ_WHATSAPP[[#This Row],[Brinda argumentos coherentes a la objeción]]="No Cumple",VOZ_WHATSAPP[[#This Row],[Despliegue de Beneficios y/o consecuencias]]="No Cumple"),"Sin Negocio","Negocio")</f>
        <v>Sin Negocio</v>
      </c>
      <c r="U2025" s="1" t="s">
        <v>47</v>
      </c>
      <c r="V2025" s="1" t="s">
        <v>46</v>
      </c>
      <c r="W2025" s="1" t="s">
        <v>46</v>
      </c>
      <c r="X2025" s="12" t="str">
        <f>IF(OR(VOZ_WHATSAPP[[#This Row],[Confirma Valor de pago]]="No Cumple",VOZ_WHATSAPP[[#This Row],[Confirma hora de pago]]="No Cumple",VOZ_WHATSAPP[[#This Row],[Confirma medio de pago]]="No Cumple"),"Sin Cierre","Cierre")</f>
        <v>Sin Cierre</v>
      </c>
      <c r="Y2025" s="1" t="s">
        <v>46</v>
      </c>
      <c r="Z2025" s="1" t="s">
        <v>46</v>
      </c>
      <c r="AA2025" s="1" t="s">
        <v>46</v>
      </c>
      <c r="AB2025" s="1" t="s">
        <v>46</v>
      </c>
      <c r="AC2025" s="11" t="str">
        <f>IF(OR(VOZ_WHATSAPP[[#This Row],[La comunicación es asertiva, con respeto y evita maltrato]]="No Cumple",VOZ_WHATSAPP[[#This Row],[Cumple con las normativas legales]]="No Cumple"),"No Cumple","Cumple")</f>
        <v>Cumple</v>
      </c>
      <c r="AD2025" s="1" t="s">
        <v>46</v>
      </c>
      <c r="AE2025" s="1" t="s">
        <v>1903</v>
      </c>
      <c r="AF2025" s="4">
        <v>0.82</v>
      </c>
      <c r="AG2025" s="4">
        <f>IF(AND(VOZ_WHATSAPP[[#This Row],[Estado Cierre]]="Sin Cierre",VOZ_WHATSAPP[[#This Row],[Nota Negocio]]="Sin Negocio"),VOZ_WHATSAPP[[#This Row],[Nota]]-24%,VOZ_WHATSAPP[[#This Row],[Nota]])</f>
        <v>0.57999999999999996</v>
      </c>
      <c r="AH2025" s="8">
        <f>IF(VOZ_WHATSAPP[[#This Row],[Estado Legal]]="No Cumple",0,IF(VOZ_WHATSAPP[[#This Row],[Realiza lectura de guion Legal]]="No Cumple",VOZ_WHATSAPP[[#This Row],[Nota 2]]-50%,VOZ_WHATSAPP[[#This Row],[Nota 2]]))</f>
        <v>0.57999999999999996</v>
      </c>
    </row>
    <row r="2026" spans="1:34" x14ac:dyDescent="0.25">
      <c r="A2026" s="2" t="str">
        <f>VOZ_WHATSAPP[[#This Row],[ID Asesor]]&amp;VOZ_WHATSAPP[[#This Row],[Fecha Monitoreo]]</f>
        <v>364545862</v>
      </c>
      <c r="B2026" s="2">
        <v>45862</v>
      </c>
      <c r="C2026" s="1" t="s">
        <v>42</v>
      </c>
      <c r="D2026" s="1">
        <v>3645</v>
      </c>
      <c r="E2026" s="2">
        <v>45862</v>
      </c>
      <c r="F2026" s="3">
        <v>0.37222222222222223</v>
      </c>
      <c r="G2026" s="1" t="s">
        <v>51</v>
      </c>
      <c r="H2026" s="1" t="s">
        <v>44</v>
      </c>
      <c r="I2026" s="1">
        <v>1388</v>
      </c>
      <c r="J2026" s="1">
        <v>3172884131</v>
      </c>
      <c r="K2026" s="1" t="s">
        <v>45</v>
      </c>
      <c r="L2026" s="1" t="s">
        <v>46</v>
      </c>
      <c r="M2026" s="1" t="s">
        <v>47</v>
      </c>
      <c r="N2026" s="1" t="s">
        <v>47</v>
      </c>
      <c r="O2026" s="1" t="s">
        <v>46</v>
      </c>
      <c r="P2026" s="1" t="s">
        <v>46</v>
      </c>
      <c r="Q2026" s="1" t="s">
        <v>48</v>
      </c>
      <c r="R2026" s="1" t="s">
        <v>48</v>
      </c>
      <c r="S2026" s="1" t="s">
        <v>47</v>
      </c>
      <c r="T2026" s="12" t="str">
        <f>IF(OR(VOZ_WHATSAPP[[#This Row],[Brinda argumentos coherentes a la objeción]]="No Cumple",VOZ_WHATSAPP[[#This Row],[Despliegue de Beneficios y/o consecuencias]]="No Cumple"),"Sin Negocio","Negocio")</f>
        <v>Sin Negocio</v>
      </c>
      <c r="U2026" s="1" t="s">
        <v>47</v>
      </c>
      <c r="V2026" s="1" t="s">
        <v>47</v>
      </c>
      <c r="W2026" s="1" t="s">
        <v>47</v>
      </c>
      <c r="X2026" s="12" t="str">
        <f>IF(OR(VOZ_WHATSAPP[[#This Row],[Confirma Valor de pago]]="No Cumple",VOZ_WHATSAPP[[#This Row],[Confirma hora de pago]]="No Cumple",VOZ_WHATSAPP[[#This Row],[Confirma medio de pago]]="No Cumple"),"Sin Cierre","Cierre")</f>
        <v>Sin Cierre</v>
      </c>
      <c r="Y2026" s="1" t="s">
        <v>46</v>
      </c>
      <c r="Z2026" s="1" t="s">
        <v>46</v>
      </c>
      <c r="AA2026" s="1" t="s">
        <v>46</v>
      </c>
      <c r="AB2026" s="1" t="s">
        <v>46</v>
      </c>
      <c r="AC2026" s="11" t="str">
        <f>IF(OR(VOZ_WHATSAPP[[#This Row],[La comunicación es asertiva, con respeto y evita maltrato]]="No Cumple",VOZ_WHATSAPP[[#This Row],[Cumple con las normativas legales]]="No Cumple"),"No Cumple","Cumple")</f>
        <v>Cumple</v>
      </c>
      <c r="AD2026" s="1" t="s">
        <v>46</v>
      </c>
      <c r="AE2026" s="1" t="s">
        <v>1904</v>
      </c>
      <c r="AF2026" s="4">
        <v>0.56999999999999995</v>
      </c>
      <c r="AG2026" s="4">
        <f>IF(AND(VOZ_WHATSAPP[[#This Row],[Estado Cierre]]="Sin Cierre",VOZ_WHATSAPP[[#This Row],[Nota Negocio]]="Sin Negocio"),VOZ_WHATSAPP[[#This Row],[Nota]]-24%,VOZ_WHATSAPP[[#This Row],[Nota]])</f>
        <v>0.32999999999999996</v>
      </c>
      <c r="AH2026" s="8">
        <f>IF(VOZ_WHATSAPP[[#This Row],[Estado Legal]]="No Cumple",0,IF(VOZ_WHATSAPP[[#This Row],[Realiza lectura de guion Legal]]="No Cumple",VOZ_WHATSAPP[[#This Row],[Nota 2]]-50%,VOZ_WHATSAPP[[#This Row],[Nota 2]]))</f>
        <v>0.32999999999999996</v>
      </c>
    </row>
    <row r="2027" spans="1:34" x14ac:dyDescent="0.25">
      <c r="A2027" s="2" t="str">
        <f>VOZ_WHATSAPP[[#This Row],[ID Asesor]]&amp;VOZ_WHATSAPP[[#This Row],[Fecha Monitoreo]]</f>
        <v>399245862</v>
      </c>
      <c r="B2027" s="2">
        <v>45862</v>
      </c>
      <c r="C2027" s="1" t="s">
        <v>56</v>
      </c>
      <c r="D2027" s="1">
        <v>3992</v>
      </c>
      <c r="E2027" s="2">
        <v>45862</v>
      </c>
      <c r="F2027" s="3">
        <v>0.3659722222222222</v>
      </c>
      <c r="G2027" s="1" t="s">
        <v>51</v>
      </c>
      <c r="H2027" s="1" t="s">
        <v>44</v>
      </c>
      <c r="I2027" s="1">
        <v>421</v>
      </c>
      <c r="J2027" s="1">
        <v>3008654065</v>
      </c>
      <c r="K2027" s="1" t="s">
        <v>45</v>
      </c>
      <c r="L2027" s="1" t="s">
        <v>46</v>
      </c>
      <c r="M2027" s="1" t="s">
        <v>46</v>
      </c>
      <c r="N2027" s="1" t="s">
        <v>46</v>
      </c>
      <c r="O2027" s="1" t="s">
        <v>46</v>
      </c>
      <c r="P2027" s="1" t="s">
        <v>46</v>
      </c>
      <c r="Q2027" s="1" t="s">
        <v>46</v>
      </c>
      <c r="R2027" s="1" t="s">
        <v>46</v>
      </c>
      <c r="S2027" s="1" t="s">
        <v>46</v>
      </c>
      <c r="T2027" s="12" t="str">
        <f>IF(OR(VOZ_WHATSAPP[[#This Row],[Brinda argumentos coherentes a la objeción]]="No Cumple",VOZ_WHATSAPP[[#This Row],[Despliegue de Beneficios y/o consecuencias]]="No Cumple"),"Sin Negocio","Negocio")</f>
        <v>Negocio</v>
      </c>
      <c r="U2027" s="1" t="s">
        <v>48</v>
      </c>
      <c r="V2027" s="1" t="s">
        <v>48</v>
      </c>
      <c r="W2027" s="1" t="s">
        <v>48</v>
      </c>
      <c r="X2027" s="12" t="str">
        <f>IF(OR(VOZ_WHATSAPP[[#This Row],[Confirma Valor de pago]]="No Cumple",VOZ_WHATSAPP[[#This Row],[Confirma hora de pago]]="No Cumple",VOZ_WHATSAPP[[#This Row],[Confirma medio de pago]]="No Cumple"),"Sin Cierre","Cierre")</f>
        <v>Cierre</v>
      </c>
      <c r="Y2027" s="1" t="s">
        <v>46</v>
      </c>
      <c r="Z2027" s="1" t="s">
        <v>46</v>
      </c>
      <c r="AA2027" s="1" t="s">
        <v>46</v>
      </c>
      <c r="AB2027" s="1" t="s">
        <v>46</v>
      </c>
      <c r="AC2027" s="11" t="str">
        <f>IF(OR(VOZ_WHATSAPP[[#This Row],[La comunicación es asertiva, con respeto y evita maltrato]]="No Cumple",VOZ_WHATSAPP[[#This Row],[Cumple con las normativas legales]]="No Cumple"),"No Cumple","Cumple")</f>
        <v>Cumple</v>
      </c>
      <c r="AD2027" s="1" t="s">
        <v>46</v>
      </c>
      <c r="AE2027" s="1" t="s">
        <v>1905</v>
      </c>
      <c r="AF2027" s="4">
        <v>1</v>
      </c>
      <c r="AG2027" s="4">
        <f>IF(AND(VOZ_WHATSAPP[[#This Row],[Estado Cierre]]="Sin Cierre",VOZ_WHATSAPP[[#This Row],[Nota Negocio]]="Sin Negocio"),VOZ_WHATSAPP[[#This Row],[Nota]]-24%,VOZ_WHATSAPP[[#This Row],[Nota]])</f>
        <v>1</v>
      </c>
      <c r="AH2027" s="8">
        <f>IF(VOZ_WHATSAPP[[#This Row],[Estado Legal]]="No Cumple",0,IF(VOZ_WHATSAPP[[#This Row],[Realiza lectura de guion Legal]]="No Cumple",VOZ_WHATSAPP[[#This Row],[Nota 2]]-50%,VOZ_WHATSAPP[[#This Row],[Nota 2]]))</f>
        <v>1</v>
      </c>
    </row>
    <row r="2028" spans="1:34" x14ac:dyDescent="0.25">
      <c r="A2028" s="2" t="str">
        <f>VOZ_WHATSAPP[[#This Row],[ID Asesor]]&amp;VOZ_WHATSAPP[[#This Row],[Fecha Monitoreo]]</f>
        <v>359945862</v>
      </c>
      <c r="B2028" s="2">
        <v>45862</v>
      </c>
      <c r="C2028" s="1" t="s">
        <v>50</v>
      </c>
      <c r="D2028" s="1">
        <v>3599</v>
      </c>
      <c r="E2028" s="2">
        <v>45862</v>
      </c>
      <c r="F2028" s="3">
        <v>0.38055555555555554</v>
      </c>
      <c r="G2028" s="1" t="s">
        <v>51</v>
      </c>
      <c r="H2028" s="1" t="s">
        <v>44</v>
      </c>
      <c r="I2028" s="1">
        <v>1123</v>
      </c>
      <c r="J2028" s="1">
        <v>3046230614</v>
      </c>
      <c r="K2028" s="1" t="s">
        <v>45</v>
      </c>
      <c r="L2028" s="1" t="s">
        <v>46</v>
      </c>
      <c r="M2028" s="1" t="s">
        <v>46</v>
      </c>
      <c r="N2028" s="1" t="s">
        <v>46</v>
      </c>
      <c r="O2028" s="1" t="s">
        <v>54</v>
      </c>
      <c r="P2028" s="1" t="s">
        <v>46</v>
      </c>
      <c r="Q2028" s="1" t="s">
        <v>46</v>
      </c>
      <c r="R2028" s="1" t="s">
        <v>48</v>
      </c>
      <c r="S2028" s="1" t="s">
        <v>47</v>
      </c>
      <c r="T2028" s="12" t="str">
        <f>IF(OR(VOZ_WHATSAPP[[#This Row],[Brinda argumentos coherentes a la objeción]]="No Cumple",VOZ_WHATSAPP[[#This Row],[Despliegue de Beneficios y/o consecuencias]]="No Cumple"),"Sin Negocio","Negocio")</f>
        <v>Sin Negocio</v>
      </c>
      <c r="U2028" s="1" t="s">
        <v>46</v>
      </c>
      <c r="V2028" s="1" t="s">
        <v>46</v>
      </c>
      <c r="W2028" s="1" t="s">
        <v>46</v>
      </c>
      <c r="X2028" s="12" t="str">
        <f>IF(OR(VOZ_WHATSAPP[[#This Row],[Confirma Valor de pago]]="No Cumple",VOZ_WHATSAPP[[#This Row],[Confirma hora de pago]]="No Cumple",VOZ_WHATSAPP[[#This Row],[Confirma medio de pago]]="No Cumple"),"Sin Cierre","Cierre")</f>
        <v>Cierre</v>
      </c>
      <c r="Y2028" s="1" t="s">
        <v>46</v>
      </c>
      <c r="Z2028" s="1" t="s">
        <v>46</v>
      </c>
      <c r="AA2028" s="1" t="s">
        <v>46</v>
      </c>
      <c r="AB2028" s="1" t="s">
        <v>46</v>
      </c>
      <c r="AC2028" s="11" t="str">
        <f>IF(OR(VOZ_WHATSAPP[[#This Row],[La comunicación es asertiva, con respeto y evita maltrato]]="No Cumple",VOZ_WHATSAPP[[#This Row],[Cumple con las normativas legales]]="No Cumple"),"No Cumple","Cumple")</f>
        <v>Cumple</v>
      </c>
      <c r="AD2028" s="1" t="s">
        <v>46</v>
      </c>
      <c r="AE2028" s="1" t="s">
        <v>1906</v>
      </c>
      <c r="AF2028" s="4">
        <v>0.85</v>
      </c>
      <c r="AG2028" s="4">
        <f>IF(AND(VOZ_WHATSAPP[[#This Row],[Estado Cierre]]="Sin Cierre",VOZ_WHATSAPP[[#This Row],[Nota Negocio]]="Sin Negocio"),VOZ_WHATSAPP[[#This Row],[Nota]]-24%,VOZ_WHATSAPP[[#This Row],[Nota]])</f>
        <v>0.85</v>
      </c>
      <c r="AH2028" s="8">
        <f>IF(VOZ_WHATSAPP[[#This Row],[Estado Legal]]="No Cumple",0,IF(VOZ_WHATSAPP[[#This Row],[Realiza lectura de guion Legal]]="No Cumple",VOZ_WHATSAPP[[#This Row],[Nota 2]]-50%,VOZ_WHATSAPP[[#This Row],[Nota 2]]))</f>
        <v>0.85</v>
      </c>
    </row>
    <row r="2029" spans="1:34" x14ac:dyDescent="0.25">
      <c r="A2029" s="2" t="str">
        <f>VOZ_WHATSAPP[[#This Row],[ID Asesor]]&amp;VOZ_WHATSAPP[[#This Row],[Fecha Monitoreo]]</f>
        <v>399645862</v>
      </c>
      <c r="B2029" s="2">
        <v>45862</v>
      </c>
      <c r="C2029" s="1" t="s">
        <v>59</v>
      </c>
      <c r="D2029" s="1">
        <v>3996</v>
      </c>
      <c r="E2029" s="2">
        <v>45862</v>
      </c>
      <c r="F2029" s="3">
        <v>0.37430555555555556</v>
      </c>
      <c r="G2029" s="1" t="s">
        <v>60</v>
      </c>
      <c r="H2029" s="1" t="s">
        <v>44</v>
      </c>
      <c r="I2029" s="1">
        <v>1390</v>
      </c>
      <c r="J2029" s="1">
        <v>3214541213</v>
      </c>
      <c r="K2029" s="1" t="s">
        <v>45</v>
      </c>
      <c r="L2029" s="1" t="s">
        <v>46</v>
      </c>
      <c r="M2029" s="1" t="s">
        <v>47</v>
      </c>
      <c r="N2029" s="1" t="s">
        <v>46</v>
      </c>
      <c r="O2029" s="1" t="s">
        <v>46</v>
      </c>
      <c r="P2029" s="1" t="s">
        <v>46</v>
      </c>
      <c r="Q2029" s="1" t="s">
        <v>48</v>
      </c>
      <c r="R2029" s="1" t="s">
        <v>48</v>
      </c>
      <c r="S2029" s="1" t="s">
        <v>48</v>
      </c>
      <c r="T2029" s="12" t="str">
        <f>IF(OR(VOZ_WHATSAPP[[#This Row],[Brinda argumentos coherentes a la objeción]]="No Cumple",VOZ_WHATSAPP[[#This Row],[Despliegue de Beneficios y/o consecuencias]]="No Cumple"),"Sin Negocio","Negocio")</f>
        <v>Negocio</v>
      </c>
      <c r="U2029" s="1" t="s">
        <v>47</v>
      </c>
      <c r="V2029" s="1" t="s">
        <v>46</v>
      </c>
      <c r="W2029" s="1" t="s">
        <v>46</v>
      </c>
      <c r="X2029" s="12" t="str">
        <f>IF(OR(VOZ_WHATSAPP[[#This Row],[Confirma Valor de pago]]="No Cumple",VOZ_WHATSAPP[[#This Row],[Confirma hora de pago]]="No Cumple",VOZ_WHATSAPP[[#This Row],[Confirma medio de pago]]="No Cumple"),"Sin Cierre","Cierre")</f>
        <v>Sin Cierre</v>
      </c>
      <c r="Y2029" s="1" t="s">
        <v>46</v>
      </c>
      <c r="Z2029" s="1" t="s">
        <v>46</v>
      </c>
      <c r="AA2029" s="1" t="s">
        <v>46</v>
      </c>
      <c r="AB2029" s="1" t="s">
        <v>46</v>
      </c>
      <c r="AC2029" s="11" t="str">
        <f>IF(OR(VOZ_WHATSAPP[[#This Row],[La comunicación es asertiva, con respeto y evita maltrato]]="No Cumple",VOZ_WHATSAPP[[#This Row],[Cumple con las normativas legales]]="No Cumple"),"No Cumple","Cumple")</f>
        <v>Cumple</v>
      </c>
      <c r="AD2029" s="1" t="s">
        <v>46</v>
      </c>
      <c r="AE2029" s="1" t="s">
        <v>1907</v>
      </c>
      <c r="AF2029" s="4">
        <v>0.88</v>
      </c>
      <c r="AG2029" s="4">
        <f>IF(AND(VOZ_WHATSAPP[[#This Row],[Estado Cierre]]="Sin Cierre",VOZ_WHATSAPP[[#This Row],[Nota Negocio]]="Sin Negocio"),VOZ_WHATSAPP[[#This Row],[Nota]]-24%,VOZ_WHATSAPP[[#This Row],[Nota]])</f>
        <v>0.88</v>
      </c>
      <c r="AH2029" s="8">
        <f>IF(VOZ_WHATSAPP[[#This Row],[Estado Legal]]="No Cumple",0,IF(VOZ_WHATSAPP[[#This Row],[Realiza lectura de guion Legal]]="No Cumple",VOZ_WHATSAPP[[#This Row],[Nota 2]]-50%,VOZ_WHATSAPP[[#This Row],[Nota 2]]))</f>
        <v>0.88</v>
      </c>
    </row>
    <row r="2030" spans="1:34" x14ac:dyDescent="0.25">
      <c r="A2030" s="2" t="str">
        <f>VOZ_WHATSAPP[[#This Row],[ID Asesor]]&amp;VOZ_WHATSAPP[[#This Row],[Fecha Monitoreo]]</f>
        <v>326845862</v>
      </c>
      <c r="B2030" s="2">
        <v>45862</v>
      </c>
      <c r="C2030" s="1" t="s">
        <v>50</v>
      </c>
      <c r="D2030" s="1">
        <v>3268</v>
      </c>
      <c r="E2030" s="2">
        <v>45862</v>
      </c>
      <c r="F2030" s="3">
        <v>0.37361111111111112</v>
      </c>
      <c r="G2030" s="1" t="s">
        <v>51</v>
      </c>
      <c r="H2030" s="1" t="s">
        <v>44</v>
      </c>
      <c r="I2030" s="1">
        <v>1116</v>
      </c>
      <c r="J2030" s="1">
        <v>3202048046</v>
      </c>
      <c r="K2030" s="1" t="s">
        <v>45</v>
      </c>
      <c r="L2030" s="1" t="s">
        <v>46</v>
      </c>
      <c r="M2030" s="1" t="s">
        <v>46</v>
      </c>
      <c r="N2030" s="1" t="s">
        <v>46</v>
      </c>
      <c r="O2030" s="1" t="s">
        <v>46</v>
      </c>
      <c r="P2030" s="1" t="s">
        <v>46</v>
      </c>
      <c r="Q2030" s="1" t="s">
        <v>46</v>
      </c>
      <c r="R2030" s="1" t="s">
        <v>46</v>
      </c>
      <c r="S2030" s="1" t="s">
        <v>46</v>
      </c>
      <c r="T2030" s="12" t="str">
        <f>IF(OR(VOZ_WHATSAPP[[#This Row],[Brinda argumentos coherentes a la objeción]]="No Cumple",VOZ_WHATSAPP[[#This Row],[Despliegue de Beneficios y/o consecuencias]]="No Cumple"),"Sin Negocio","Negocio")</f>
        <v>Negocio</v>
      </c>
      <c r="U2030" s="1" t="s">
        <v>46</v>
      </c>
      <c r="V2030" s="1" t="s">
        <v>46</v>
      </c>
      <c r="W2030" s="1" t="s">
        <v>46</v>
      </c>
      <c r="X2030" s="12" t="str">
        <f>IF(OR(VOZ_WHATSAPP[[#This Row],[Confirma Valor de pago]]="No Cumple",VOZ_WHATSAPP[[#This Row],[Confirma hora de pago]]="No Cumple",VOZ_WHATSAPP[[#This Row],[Confirma medio de pago]]="No Cumple"),"Sin Cierre","Cierre")</f>
        <v>Cierre</v>
      </c>
      <c r="Y2030" s="1" t="s">
        <v>46</v>
      </c>
      <c r="Z2030" s="1" t="s">
        <v>46</v>
      </c>
      <c r="AA2030" s="1" t="s">
        <v>46</v>
      </c>
      <c r="AB2030" s="1" t="s">
        <v>46</v>
      </c>
      <c r="AC2030" s="11" t="str">
        <f>IF(OR(VOZ_WHATSAPP[[#This Row],[La comunicación es asertiva, con respeto y evita maltrato]]="No Cumple",VOZ_WHATSAPP[[#This Row],[Cumple con las normativas legales]]="No Cumple"),"No Cumple","Cumple")</f>
        <v>Cumple</v>
      </c>
      <c r="AD2030" s="1" t="s">
        <v>46</v>
      </c>
      <c r="AE2030" s="1" t="s">
        <v>53</v>
      </c>
      <c r="AF2030" s="4">
        <v>1</v>
      </c>
      <c r="AG2030" s="4">
        <f>IF(AND(VOZ_WHATSAPP[[#This Row],[Estado Cierre]]="Sin Cierre",VOZ_WHATSAPP[[#This Row],[Nota Negocio]]="Sin Negocio"),VOZ_WHATSAPP[[#This Row],[Nota]]-24%,VOZ_WHATSAPP[[#This Row],[Nota]])</f>
        <v>1</v>
      </c>
      <c r="AH2030" s="8">
        <f>IF(VOZ_WHATSAPP[[#This Row],[Estado Legal]]="No Cumple",0,IF(VOZ_WHATSAPP[[#This Row],[Realiza lectura de guion Legal]]="No Cumple",VOZ_WHATSAPP[[#This Row],[Nota 2]]-50%,VOZ_WHATSAPP[[#This Row],[Nota 2]]))</f>
        <v>1</v>
      </c>
    </row>
    <row r="2031" spans="1:34" x14ac:dyDescent="0.25">
      <c r="A2031" s="2" t="str">
        <f>VOZ_WHATSAPP[[#This Row],[ID Asesor]]&amp;VOZ_WHATSAPP[[#This Row],[Fecha Monitoreo]]</f>
        <v>396845862</v>
      </c>
      <c r="B2031" s="2">
        <v>45862</v>
      </c>
      <c r="C2031" s="1" t="s">
        <v>126</v>
      </c>
      <c r="D2031" s="1">
        <v>3968</v>
      </c>
      <c r="E2031" s="2">
        <v>45862</v>
      </c>
      <c r="F2031" s="3">
        <v>0.40416666666666667</v>
      </c>
      <c r="G2031" s="1" t="s">
        <v>51</v>
      </c>
      <c r="H2031" s="1" t="s">
        <v>44</v>
      </c>
      <c r="I2031" s="1">
        <v>607</v>
      </c>
      <c r="J2031" s="1">
        <v>3216290621</v>
      </c>
      <c r="K2031" s="1" t="s">
        <v>45</v>
      </c>
      <c r="L2031" s="1" t="s">
        <v>46</v>
      </c>
      <c r="M2031" s="1" t="s">
        <v>46</v>
      </c>
      <c r="N2031" s="1" t="s">
        <v>46</v>
      </c>
      <c r="O2031" s="1" t="s">
        <v>46</v>
      </c>
      <c r="P2031" s="1" t="s">
        <v>46</v>
      </c>
      <c r="Q2031" s="1" t="s">
        <v>46</v>
      </c>
      <c r="R2031" s="1" t="s">
        <v>46</v>
      </c>
      <c r="S2031" s="1" t="s">
        <v>46</v>
      </c>
      <c r="T2031" s="12" t="str">
        <f>IF(OR(VOZ_WHATSAPP[[#This Row],[Brinda argumentos coherentes a la objeción]]="No Cumple",VOZ_WHATSAPP[[#This Row],[Despliegue de Beneficios y/o consecuencias]]="No Cumple"),"Sin Negocio","Negocio")</f>
        <v>Negocio</v>
      </c>
      <c r="U2031" s="1" t="s">
        <v>48</v>
      </c>
      <c r="V2031" s="1" t="s">
        <v>48</v>
      </c>
      <c r="W2031" s="1" t="s">
        <v>48</v>
      </c>
      <c r="X2031" s="12" t="str">
        <f>IF(OR(VOZ_WHATSAPP[[#This Row],[Confirma Valor de pago]]="No Cumple",VOZ_WHATSAPP[[#This Row],[Confirma hora de pago]]="No Cumple",VOZ_WHATSAPP[[#This Row],[Confirma medio de pago]]="No Cumple"),"Sin Cierre","Cierre")</f>
        <v>Cierre</v>
      </c>
      <c r="Y2031" s="1" t="s">
        <v>46</v>
      </c>
      <c r="Z2031" s="1" t="s">
        <v>54</v>
      </c>
      <c r="AA2031" s="1" t="s">
        <v>46</v>
      </c>
      <c r="AB2031" s="1" t="s">
        <v>46</v>
      </c>
      <c r="AC2031" s="11" t="str">
        <f>IF(OR(VOZ_WHATSAPP[[#This Row],[La comunicación es asertiva, con respeto y evita maltrato]]="No Cumple",VOZ_WHATSAPP[[#This Row],[Cumple con las normativas legales]]="No Cumple"),"No Cumple","Cumple")</f>
        <v>Cumple</v>
      </c>
      <c r="AD2031" s="1" t="s">
        <v>46</v>
      </c>
      <c r="AE2031" s="1" t="s">
        <v>1908</v>
      </c>
      <c r="AF2031" s="4">
        <v>0.85</v>
      </c>
      <c r="AG2031" s="4">
        <f>IF(AND(VOZ_WHATSAPP[[#This Row],[Estado Cierre]]="Sin Cierre",VOZ_WHATSAPP[[#This Row],[Nota Negocio]]="Sin Negocio"),VOZ_WHATSAPP[[#This Row],[Nota]]-24%,VOZ_WHATSAPP[[#This Row],[Nota]])</f>
        <v>0.85</v>
      </c>
      <c r="AH2031" s="8">
        <f>IF(VOZ_WHATSAPP[[#This Row],[Estado Legal]]="No Cumple",0,IF(VOZ_WHATSAPP[[#This Row],[Realiza lectura de guion Legal]]="No Cumple",VOZ_WHATSAPP[[#This Row],[Nota 2]]-50%,VOZ_WHATSAPP[[#This Row],[Nota 2]]))</f>
        <v>0.85</v>
      </c>
    </row>
    <row r="2032" spans="1:34" x14ac:dyDescent="0.25">
      <c r="A2032" s="2" t="str">
        <f>VOZ_WHATSAPP[[#This Row],[ID Asesor]]&amp;VOZ_WHATSAPP[[#This Row],[Fecha Monitoreo]]</f>
        <v>24072545862</v>
      </c>
      <c r="B2032" s="2">
        <v>45862</v>
      </c>
      <c r="C2032" s="1" t="s">
        <v>696</v>
      </c>
      <c r="D2032" s="1">
        <v>240725</v>
      </c>
      <c r="E2032" s="2">
        <v>45862</v>
      </c>
      <c r="F2032" s="3">
        <v>0.36736111111111114</v>
      </c>
      <c r="G2032" s="1" t="s">
        <v>51</v>
      </c>
      <c r="H2032" s="1" t="s">
        <v>44</v>
      </c>
      <c r="I2032" s="1">
        <v>1101</v>
      </c>
      <c r="J2032" s="1">
        <v>3126951135</v>
      </c>
      <c r="K2032" s="1" t="s">
        <v>45</v>
      </c>
      <c r="L2032" s="1" t="s">
        <v>46</v>
      </c>
      <c r="M2032" s="1" t="s">
        <v>46</v>
      </c>
      <c r="N2032" s="1" t="s">
        <v>46</v>
      </c>
      <c r="O2032" s="1" t="s">
        <v>46</v>
      </c>
      <c r="P2032" s="1" t="s">
        <v>46</v>
      </c>
      <c r="Q2032" s="1" t="s">
        <v>46</v>
      </c>
      <c r="R2032" s="1" t="s">
        <v>46</v>
      </c>
      <c r="S2032" s="1" t="s">
        <v>47</v>
      </c>
      <c r="T2032" s="12" t="str">
        <f>IF(OR(VOZ_WHATSAPP[[#This Row],[Brinda argumentos coherentes a la objeción]]="No Cumple",VOZ_WHATSAPP[[#This Row],[Despliegue de Beneficios y/o consecuencias]]="No Cumple"),"Sin Negocio","Negocio")</f>
        <v>Sin Negocio</v>
      </c>
      <c r="U2032" s="1" t="s">
        <v>46</v>
      </c>
      <c r="V2032" s="1" t="s">
        <v>46</v>
      </c>
      <c r="W2032" s="1" t="s">
        <v>46</v>
      </c>
      <c r="X2032" s="12" t="str">
        <f>IF(OR(VOZ_WHATSAPP[[#This Row],[Confirma Valor de pago]]="No Cumple",VOZ_WHATSAPP[[#This Row],[Confirma hora de pago]]="No Cumple",VOZ_WHATSAPP[[#This Row],[Confirma medio de pago]]="No Cumple"),"Sin Cierre","Cierre")</f>
        <v>Cierre</v>
      </c>
      <c r="Y2032" s="1" t="s">
        <v>46</v>
      </c>
      <c r="Z2032" s="1" t="s">
        <v>46</v>
      </c>
      <c r="AA2032" s="1" t="s">
        <v>46</v>
      </c>
      <c r="AB2032" s="1" t="s">
        <v>46</v>
      </c>
      <c r="AC2032" s="11" t="str">
        <f>IF(OR(VOZ_WHATSAPP[[#This Row],[La comunicación es asertiva, con respeto y evita maltrato]]="No Cumple",VOZ_WHATSAPP[[#This Row],[Cumple con las normativas legales]]="No Cumple"),"No Cumple","Cumple")</f>
        <v>Cumple</v>
      </c>
      <c r="AD2032" s="1" t="s">
        <v>46</v>
      </c>
      <c r="AE2032" s="1" t="s">
        <v>1909</v>
      </c>
      <c r="AF2032" s="4">
        <v>0.9</v>
      </c>
      <c r="AG2032" s="4">
        <f>IF(AND(VOZ_WHATSAPP[[#This Row],[Estado Cierre]]="Sin Cierre",VOZ_WHATSAPP[[#This Row],[Nota Negocio]]="Sin Negocio"),VOZ_WHATSAPP[[#This Row],[Nota]]-24%,VOZ_WHATSAPP[[#This Row],[Nota]])</f>
        <v>0.9</v>
      </c>
      <c r="AH2032" s="8">
        <f>IF(VOZ_WHATSAPP[[#This Row],[Estado Legal]]="No Cumple",0,IF(VOZ_WHATSAPP[[#This Row],[Realiza lectura de guion Legal]]="No Cumple",VOZ_WHATSAPP[[#This Row],[Nota 2]]-50%,VOZ_WHATSAPP[[#This Row],[Nota 2]]))</f>
        <v>0.9</v>
      </c>
    </row>
    <row r="2033" spans="1:34" x14ac:dyDescent="0.25">
      <c r="A2033" s="2" t="str">
        <f>VOZ_WHATSAPP[[#This Row],[ID Asesor]]&amp;VOZ_WHATSAPP[[#This Row],[Fecha Monitoreo]]</f>
        <v>368645862</v>
      </c>
      <c r="B2033" s="2">
        <v>45862</v>
      </c>
      <c r="C2033" s="1" t="s">
        <v>59</v>
      </c>
      <c r="D2033" s="1">
        <v>3686</v>
      </c>
      <c r="E2033" s="2">
        <v>45862</v>
      </c>
      <c r="F2033" s="3">
        <v>0.41458333333333336</v>
      </c>
      <c r="G2033" s="1" t="s">
        <v>60</v>
      </c>
      <c r="H2033" s="1" t="s">
        <v>44</v>
      </c>
      <c r="I2033" s="1">
        <v>1397</v>
      </c>
      <c r="J2033" s="1">
        <v>3183609390</v>
      </c>
      <c r="K2033" s="1" t="s">
        <v>45</v>
      </c>
      <c r="L2033" s="1" t="s">
        <v>46</v>
      </c>
      <c r="M2033" s="1" t="s">
        <v>46</v>
      </c>
      <c r="N2033" s="1" t="s">
        <v>46</v>
      </c>
      <c r="O2033" s="1" t="s">
        <v>46</v>
      </c>
      <c r="P2033" s="1" t="s">
        <v>46</v>
      </c>
      <c r="Q2033" s="1" t="s">
        <v>48</v>
      </c>
      <c r="R2033" s="1" t="s">
        <v>48</v>
      </c>
      <c r="S2033" s="1" t="s">
        <v>46</v>
      </c>
      <c r="T2033" s="12" t="str">
        <f>IF(OR(VOZ_WHATSAPP[[#This Row],[Brinda argumentos coherentes a la objeción]]="No Cumple",VOZ_WHATSAPP[[#This Row],[Despliegue de Beneficios y/o consecuencias]]="No Cumple"),"Sin Negocio","Negocio")</f>
        <v>Negocio</v>
      </c>
      <c r="U2033" s="1" t="s">
        <v>46</v>
      </c>
      <c r="V2033" s="1" t="s">
        <v>46</v>
      </c>
      <c r="W2033" s="1" t="s">
        <v>46</v>
      </c>
      <c r="X2033" s="12" t="str">
        <f>IF(OR(VOZ_WHATSAPP[[#This Row],[Confirma Valor de pago]]="No Cumple",VOZ_WHATSAPP[[#This Row],[Confirma hora de pago]]="No Cumple",VOZ_WHATSAPP[[#This Row],[Confirma medio de pago]]="No Cumple"),"Sin Cierre","Cierre")</f>
        <v>Cierre</v>
      </c>
      <c r="Y2033" s="1" t="s">
        <v>46</v>
      </c>
      <c r="Z2033" s="1" t="s">
        <v>46</v>
      </c>
      <c r="AA2033" s="1" t="s">
        <v>46</v>
      </c>
      <c r="AB2033" s="1" t="s">
        <v>46</v>
      </c>
      <c r="AC2033" s="11" t="str">
        <f>IF(OR(VOZ_WHATSAPP[[#This Row],[La comunicación es asertiva, con respeto y evita maltrato]]="No Cumple",VOZ_WHATSAPP[[#This Row],[Cumple con las normativas legales]]="No Cumple"),"No Cumple","Cumple")</f>
        <v>Cumple</v>
      </c>
      <c r="AD2033" s="1" t="s">
        <v>46</v>
      </c>
      <c r="AE2033" s="1" t="s">
        <v>1910</v>
      </c>
      <c r="AF2033" s="4">
        <v>1</v>
      </c>
      <c r="AG2033" s="4">
        <f>IF(AND(VOZ_WHATSAPP[[#This Row],[Estado Cierre]]="Sin Cierre",VOZ_WHATSAPP[[#This Row],[Nota Negocio]]="Sin Negocio"),VOZ_WHATSAPP[[#This Row],[Nota]]-24%,VOZ_WHATSAPP[[#This Row],[Nota]])</f>
        <v>1</v>
      </c>
      <c r="AH2033" s="8">
        <f>IF(VOZ_WHATSAPP[[#This Row],[Estado Legal]]="No Cumple",0,IF(VOZ_WHATSAPP[[#This Row],[Realiza lectura de guion Legal]]="No Cumple",VOZ_WHATSAPP[[#This Row],[Nota 2]]-50%,VOZ_WHATSAPP[[#This Row],[Nota 2]]))</f>
        <v>1</v>
      </c>
    </row>
    <row r="2034" spans="1:34" x14ac:dyDescent="0.25">
      <c r="A2034" s="2" t="str">
        <f>VOZ_WHATSAPP[[#This Row],[ID Asesor]]&amp;VOZ_WHATSAPP[[#This Row],[Fecha Monitoreo]]</f>
        <v>376945862</v>
      </c>
      <c r="B2034" s="2">
        <v>45862</v>
      </c>
      <c r="C2034" s="1" t="s">
        <v>126</v>
      </c>
      <c r="D2034" s="1">
        <v>3769</v>
      </c>
      <c r="E2034" s="2">
        <v>45862</v>
      </c>
      <c r="F2034" s="3">
        <v>0.41041666666666665</v>
      </c>
      <c r="G2034" s="1" t="s">
        <v>43</v>
      </c>
      <c r="H2034" s="1" t="s">
        <v>71</v>
      </c>
      <c r="I2034" s="1"/>
      <c r="J2034" s="1"/>
      <c r="K2034" s="1"/>
      <c r="L2034" s="1" t="s">
        <v>46</v>
      </c>
      <c r="M2034" s="1" t="s">
        <v>48</v>
      </c>
      <c r="N2034" s="1" t="s">
        <v>46</v>
      </c>
      <c r="O2034" s="1" t="s">
        <v>46</v>
      </c>
      <c r="P2034" s="1" t="s">
        <v>46</v>
      </c>
      <c r="Q2034" s="1" t="s">
        <v>48</v>
      </c>
      <c r="R2034" s="1" t="s">
        <v>48</v>
      </c>
      <c r="S2034" s="1" t="s">
        <v>48</v>
      </c>
      <c r="T2034" s="12" t="str">
        <f>IF(OR(VOZ_WHATSAPP[[#This Row],[Brinda argumentos coherentes a la objeción]]="No Cumple",VOZ_WHATSAPP[[#This Row],[Despliegue de Beneficios y/o consecuencias]]="No Cumple"),"Sin Negocio","Negocio")</f>
        <v>Negocio</v>
      </c>
      <c r="U2034" s="1" t="s">
        <v>46</v>
      </c>
      <c r="V2034" s="1" t="s">
        <v>46</v>
      </c>
      <c r="W2034" s="1" t="s">
        <v>46</v>
      </c>
      <c r="X2034" s="12" t="str">
        <f>IF(OR(VOZ_WHATSAPP[[#This Row],[Confirma Valor de pago]]="No Cumple",VOZ_WHATSAPP[[#This Row],[Confirma hora de pago]]="No Cumple",VOZ_WHATSAPP[[#This Row],[Confirma medio de pago]]="No Cumple"),"Sin Cierre","Cierre")</f>
        <v>Cierre</v>
      </c>
      <c r="Y2034" s="1" t="s">
        <v>46</v>
      </c>
      <c r="Z2034" s="1" t="s">
        <v>46</v>
      </c>
      <c r="AA2034" s="1" t="s">
        <v>46</v>
      </c>
      <c r="AB2034" s="1" t="s">
        <v>46</v>
      </c>
      <c r="AC2034" s="11" t="str">
        <f>IF(OR(VOZ_WHATSAPP[[#This Row],[La comunicación es asertiva, con respeto y evita maltrato]]="No Cumple",VOZ_WHATSAPP[[#This Row],[Cumple con las normativas legales]]="No Cumple"),"No Cumple","Cumple")</f>
        <v>Cumple</v>
      </c>
      <c r="AD2034" s="1" t="s">
        <v>46</v>
      </c>
      <c r="AE2034" s="1" t="s">
        <v>131</v>
      </c>
      <c r="AF2034" s="4">
        <v>1</v>
      </c>
      <c r="AG2034" s="4">
        <f>IF(AND(VOZ_WHATSAPP[[#This Row],[Estado Cierre]]="Sin Cierre",VOZ_WHATSAPP[[#This Row],[Nota Negocio]]="Sin Negocio"),VOZ_WHATSAPP[[#This Row],[Nota]]-24%,VOZ_WHATSAPP[[#This Row],[Nota]])</f>
        <v>1</v>
      </c>
      <c r="AH2034" s="8">
        <f>IF(VOZ_WHATSAPP[[#This Row],[Estado Legal]]="No Cumple",0,IF(VOZ_WHATSAPP[[#This Row],[Realiza lectura de guion Legal]]="No Cumple",VOZ_WHATSAPP[[#This Row],[Nota 2]]-50%,VOZ_WHATSAPP[[#This Row],[Nota 2]]))</f>
        <v>1</v>
      </c>
    </row>
    <row r="2035" spans="1:34" x14ac:dyDescent="0.25">
      <c r="A2035" s="2" t="str">
        <f>VOZ_WHATSAPP[[#This Row],[ID Asesor]]&amp;VOZ_WHATSAPP[[#This Row],[Fecha Monitoreo]]</f>
        <v>397245862</v>
      </c>
      <c r="B2035" s="2">
        <v>45862</v>
      </c>
      <c r="C2035" s="1" t="s">
        <v>59</v>
      </c>
      <c r="D2035" s="1">
        <v>3972</v>
      </c>
      <c r="E2035" s="2">
        <v>45862</v>
      </c>
      <c r="F2035" s="3">
        <v>0.40416666666666667</v>
      </c>
      <c r="G2035" s="1" t="s">
        <v>60</v>
      </c>
      <c r="H2035" s="1" t="s">
        <v>44</v>
      </c>
      <c r="I2035" s="1">
        <v>1445</v>
      </c>
      <c r="J2035" s="1">
        <v>3147780620</v>
      </c>
      <c r="K2035" s="1" t="s">
        <v>45</v>
      </c>
      <c r="L2035" s="1" t="s">
        <v>46</v>
      </c>
      <c r="M2035" s="1" t="s">
        <v>46</v>
      </c>
      <c r="N2035" s="1" t="s">
        <v>46</v>
      </c>
      <c r="O2035" s="1" t="s">
        <v>46</v>
      </c>
      <c r="P2035" s="1" t="s">
        <v>46</v>
      </c>
      <c r="Q2035" s="1" t="s">
        <v>46</v>
      </c>
      <c r="R2035" s="1" t="s">
        <v>46</v>
      </c>
      <c r="S2035" s="1" t="s">
        <v>46</v>
      </c>
      <c r="T2035" s="12" t="str">
        <f>IF(OR(VOZ_WHATSAPP[[#This Row],[Brinda argumentos coherentes a la objeción]]="No Cumple",VOZ_WHATSAPP[[#This Row],[Despliegue de Beneficios y/o consecuencias]]="No Cumple"),"Sin Negocio","Negocio")</f>
        <v>Negocio</v>
      </c>
      <c r="U2035" s="1" t="s">
        <v>47</v>
      </c>
      <c r="V2035" s="1" t="s">
        <v>47</v>
      </c>
      <c r="W2035" s="1" t="s">
        <v>47</v>
      </c>
      <c r="X2035" s="12" t="str">
        <f>IF(OR(VOZ_WHATSAPP[[#This Row],[Confirma Valor de pago]]="No Cumple",VOZ_WHATSAPP[[#This Row],[Confirma hora de pago]]="No Cumple",VOZ_WHATSAPP[[#This Row],[Confirma medio de pago]]="No Cumple"),"Sin Cierre","Cierre")</f>
        <v>Sin Cierre</v>
      </c>
      <c r="Y2035" s="1" t="s">
        <v>46</v>
      </c>
      <c r="Z2035" s="1" t="s">
        <v>46</v>
      </c>
      <c r="AA2035" s="1" t="s">
        <v>46</v>
      </c>
      <c r="AB2035" s="1" t="s">
        <v>46</v>
      </c>
      <c r="AC2035" s="11" t="str">
        <f>IF(OR(VOZ_WHATSAPP[[#This Row],[La comunicación es asertiva, con respeto y evita maltrato]]="No Cumple",VOZ_WHATSAPP[[#This Row],[Cumple con las normativas legales]]="No Cumple"),"No Cumple","Cumple")</f>
        <v>Cumple</v>
      </c>
      <c r="AD2035" s="1" t="s">
        <v>46</v>
      </c>
      <c r="AE2035" s="1" t="s">
        <v>1911</v>
      </c>
      <c r="AF2035" s="4">
        <v>0.76</v>
      </c>
      <c r="AG2035" s="4">
        <f>IF(AND(VOZ_WHATSAPP[[#This Row],[Estado Cierre]]="Sin Cierre",VOZ_WHATSAPP[[#This Row],[Nota Negocio]]="Sin Negocio"),VOZ_WHATSAPP[[#This Row],[Nota]]-24%,VOZ_WHATSAPP[[#This Row],[Nota]])</f>
        <v>0.76</v>
      </c>
      <c r="AH2035" s="8">
        <f>IF(VOZ_WHATSAPP[[#This Row],[Estado Legal]]="No Cumple",0,IF(VOZ_WHATSAPP[[#This Row],[Realiza lectura de guion Legal]]="No Cumple",VOZ_WHATSAPP[[#This Row],[Nota 2]]-50%,VOZ_WHATSAPP[[#This Row],[Nota 2]]))</f>
        <v>0.76</v>
      </c>
    </row>
    <row r="2036" spans="1:34" x14ac:dyDescent="0.25">
      <c r="A2036" s="2" t="str">
        <f>VOZ_WHATSAPP[[#This Row],[ID Asesor]]&amp;VOZ_WHATSAPP[[#This Row],[Fecha Monitoreo]]</f>
        <v>366945862</v>
      </c>
      <c r="B2036" s="2">
        <v>45862</v>
      </c>
      <c r="C2036" s="1" t="s">
        <v>696</v>
      </c>
      <c r="D2036" s="1">
        <v>3669</v>
      </c>
      <c r="E2036" s="2">
        <v>45862</v>
      </c>
      <c r="F2036" s="3">
        <v>0.41666666666666669</v>
      </c>
      <c r="G2036" s="1" t="s">
        <v>60</v>
      </c>
      <c r="H2036" s="1" t="s">
        <v>44</v>
      </c>
      <c r="I2036" s="1">
        <v>1373</v>
      </c>
      <c r="J2036" s="1">
        <v>3245871411</v>
      </c>
      <c r="K2036" s="1" t="s">
        <v>45</v>
      </c>
      <c r="L2036" s="1" t="s">
        <v>46</v>
      </c>
      <c r="M2036" s="1" t="s">
        <v>46</v>
      </c>
      <c r="N2036" s="1" t="s">
        <v>46</v>
      </c>
      <c r="O2036" s="1" t="s">
        <v>46</v>
      </c>
      <c r="P2036" s="1" t="s">
        <v>46</v>
      </c>
      <c r="Q2036" s="1" t="s">
        <v>48</v>
      </c>
      <c r="R2036" s="1" t="s">
        <v>48</v>
      </c>
      <c r="S2036" s="1" t="s">
        <v>46</v>
      </c>
      <c r="T2036" s="12" t="str">
        <f>IF(OR(VOZ_WHATSAPP[[#This Row],[Brinda argumentos coherentes a la objeción]]="No Cumple",VOZ_WHATSAPP[[#This Row],[Despliegue de Beneficios y/o consecuencias]]="No Cumple"),"Sin Negocio","Negocio")</f>
        <v>Negocio</v>
      </c>
      <c r="U2036" s="1" t="s">
        <v>46</v>
      </c>
      <c r="V2036" s="1" t="s">
        <v>46</v>
      </c>
      <c r="W2036" s="1" t="s">
        <v>46</v>
      </c>
      <c r="X2036" s="12" t="str">
        <f>IF(OR(VOZ_WHATSAPP[[#This Row],[Confirma Valor de pago]]="No Cumple",VOZ_WHATSAPP[[#This Row],[Confirma hora de pago]]="No Cumple",VOZ_WHATSAPP[[#This Row],[Confirma medio de pago]]="No Cumple"),"Sin Cierre","Cierre")</f>
        <v>Cierre</v>
      </c>
      <c r="Y2036" s="1" t="s">
        <v>46</v>
      </c>
      <c r="Z2036" s="1" t="s">
        <v>46</v>
      </c>
      <c r="AA2036" s="1" t="s">
        <v>46</v>
      </c>
      <c r="AB2036" s="1" t="s">
        <v>46</v>
      </c>
      <c r="AC2036" s="11" t="str">
        <f>IF(OR(VOZ_WHATSAPP[[#This Row],[La comunicación es asertiva, con respeto y evita maltrato]]="No Cumple",VOZ_WHATSAPP[[#This Row],[Cumple con las normativas legales]]="No Cumple"),"No Cumple","Cumple")</f>
        <v>Cumple</v>
      </c>
      <c r="AD2036" s="1" t="s">
        <v>46</v>
      </c>
      <c r="AE2036" s="1" t="s">
        <v>915</v>
      </c>
      <c r="AF2036" s="4">
        <v>1</v>
      </c>
      <c r="AG2036" s="4">
        <f>IF(AND(VOZ_WHATSAPP[[#This Row],[Estado Cierre]]="Sin Cierre",VOZ_WHATSAPP[[#This Row],[Nota Negocio]]="Sin Negocio"),VOZ_WHATSAPP[[#This Row],[Nota]]-24%,VOZ_WHATSAPP[[#This Row],[Nota]])</f>
        <v>1</v>
      </c>
      <c r="AH2036" s="8">
        <f>IF(VOZ_WHATSAPP[[#This Row],[Estado Legal]]="No Cumple",0,IF(VOZ_WHATSAPP[[#This Row],[Realiza lectura de guion Legal]]="No Cumple",VOZ_WHATSAPP[[#This Row],[Nota 2]]-50%,VOZ_WHATSAPP[[#This Row],[Nota 2]]))</f>
        <v>1</v>
      </c>
    </row>
    <row r="2037" spans="1:34" x14ac:dyDescent="0.25">
      <c r="A2037" s="2" t="str">
        <f>VOZ_WHATSAPP[[#This Row],[ID Asesor]]&amp;VOZ_WHATSAPP[[#This Row],[Fecha Monitoreo]]</f>
        <v>335445862</v>
      </c>
      <c r="B2037" s="2">
        <v>45862</v>
      </c>
      <c r="C2037" s="1" t="s">
        <v>56</v>
      </c>
      <c r="D2037" s="1">
        <v>3354</v>
      </c>
      <c r="E2037" s="2">
        <v>45862</v>
      </c>
      <c r="F2037" s="3">
        <v>0.38055555555555554</v>
      </c>
      <c r="G2037" s="1" t="s">
        <v>58</v>
      </c>
      <c r="H2037" s="1" t="s">
        <v>44</v>
      </c>
      <c r="I2037" s="1">
        <v>425</v>
      </c>
      <c r="J2037" s="1">
        <v>3108365413</v>
      </c>
      <c r="K2037" s="1" t="s">
        <v>45</v>
      </c>
      <c r="L2037" s="1" t="s">
        <v>46</v>
      </c>
      <c r="M2037" s="1" t="s">
        <v>47</v>
      </c>
      <c r="N2037" s="1" t="s">
        <v>46</v>
      </c>
      <c r="O2037" s="1" t="s">
        <v>46</v>
      </c>
      <c r="P2037" s="1" t="s">
        <v>46</v>
      </c>
      <c r="Q2037" s="1" t="s">
        <v>48</v>
      </c>
      <c r="R2037" s="1" t="s">
        <v>48</v>
      </c>
      <c r="S2037" s="1" t="s">
        <v>48</v>
      </c>
      <c r="T2037" s="12" t="str">
        <f>IF(OR(VOZ_WHATSAPP[[#This Row],[Brinda argumentos coherentes a la objeción]]="No Cumple",VOZ_WHATSAPP[[#This Row],[Despliegue de Beneficios y/o consecuencias]]="No Cumple"),"Sin Negocio","Negocio")</f>
        <v>Negocio</v>
      </c>
      <c r="U2037" s="1" t="s">
        <v>46</v>
      </c>
      <c r="V2037" s="1" t="s">
        <v>46</v>
      </c>
      <c r="W2037" s="1" t="s">
        <v>46</v>
      </c>
      <c r="X2037" s="12" t="str">
        <f>IF(OR(VOZ_WHATSAPP[[#This Row],[Confirma Valor de pago]]="No Cumple",VOZ_WHATSAPP[[#This Row],[Confirma hora de pago]]="No Cumple",VOZ_WHATSAPP[[#This Row],[Confirma medio de pago]]="No Cumple"),"Sin Cierre","Cierre")</f>
        <v>Cierre</v>
      </c>
      <c r="Y2037" s="1" t="s">
        <v>46</v>
      </c>
      <c r="Z2037" s="1" t="s">
        <v>46</v>
      </c>
      <c r="AA2037" s="1" t="s">
        <v>46</v>
      </c>
      <c r="AB2037" s="1" t="s">
        <v>46</v>
      </c>
      <c r="AC2037" s="11" t="str">
        <f>IF(OR(VOZ_WHATSAPP[[#This Row],[La comunicación es asertiva, con respeto y evita maltrato]]="No Cumple",VOZ_WHATSAPP[[#This Row],[Cumple con las normativas legales]]="No Cumple"),"No Cumple","Cumple")</f>
        <v>Cumple</v>
      </c>
      <c r="AD2037" s="1" t="s">
        <v>46</v>
      </c>
      <c r="AE2037" s="1" t="s">
        <v>1912</v>
      </c>
      <c r="AF2037" s="4">
        <v>0.96</v>
      </c>
      <c r="AG2037" s="4">
        <f>IF(AND(VOZ_WHATSAPP[[#This Row],[Estado Cierre]]="Sin Cierre",VOZ_WHATSAPP[[#This Row],[Nota Negocio]]="Sin Negocio"),VOZ_WHATSAPP[[#This Row],[Nota]]-24%,VOZ_WHATSAPP[[#This Row],[Nota]])</f>
        <v>0.96</v>
      </c>
      <c r="AH2037" s="8">
        <f>IF(VOZ_WHATSAPP[[#This Row],[Estado Legal]]="No Cumple",0,IF(VOZ_WHATSAPP[[#This Row],[Realiza lectura de guion Legal]]="No Cumple",VOZ_WHATSAPP[[#This Row],[Nota 2]]-50%,VOZ_WHATSAPP[[#This Row],[Nota 2]]))</f>
        <v>0.96</v>
      </c>
    </row>
    <row r="2038" spans="1:34" x14ac:dyDescent="0.25">
      <c r="A2038" s="2" t="str">
        <f>VOZ_WHATSAPP[[#This Row],[ID Asesor]]&amp;VOZ_WHATSAPP[[#This Row],[Fecha Monitoreo]]</f>
        <v>366745862</v>
      </c>
      <c r="B2038" s="2">
        <v>45862</v>
      </c>
      <c r="C2038" s="1" t="s">
        <v>50</v>
      </c>
      <c r="D2038" s="1">
        <v>3667</v>
      </c>
      <c r="E2038" s="2">
        <v>45862</v>
      </c>
      <c r="F2038" s="3">
        <v>0.39444444444444443</v>
      </c>
      <c r="G2038" s="1" t="s">
        <v>60</v>
      </c>
      <c r="H2038" s="1" t="s">
        <v>44</v>
      </c>
      <c r="I2038" s="1">
        <v>1158</v>
      </c>
      <c r="J2038" s="1">
        <v>3112452473</v>
      </c>
      <c r="K2038" s="1" t="s">
        <v>45</v>
      </c>
      <c r="L2038" s="1" t="s">
        <v>46</v>
      </c>
      <c r="M2038" s="1" t="s">
        <v>46</v>
      </c>
      <c r="N2038" s="1" t="s">
        <v>46</v>
      </c>
      <c r="O2038" s="1" t="s">
        <v>46</v>
      </c>
      <c r="P2038" s="1" t="s">
        <v>46</v>
      </c>
      <c r="Q2038" s="1" t="s">
        <v>46</v>
      </c>
      <c r="R2038" s="1" t="s">
        <v>46</v>
      </c>
      <c r="S2038" s="1" t="s">
        <v>46</v>
      </c>
      <c r="T2038" s="12" t="str">
        <f>IF(OR(VOZ_WHATSAPP[[#This Row],[Brinda argumentos coherentes a la objeción]]="No Cumple",VOZ_WHATSAPP[[#This Row],[Despliegue de Beneficios y/o consecuencias]]="No Cumple"),"Sin Negocio","Negocio")</f>
        <v>Negocio</v>
      </c>
      <c r="U2038" s="1" t="s">
        <v>46</v>
      </c>
      <c r="V2038" s="1" t="s">
        <v>46</v>
      </c>
      <c r="W2038" s="1" t="s">
        <v>46</v>
      </c>
      <c r="X2038" s="12" t="str">
        <f>IF(OR(VOZ_WHATSAPP[[#This Row],[Confirma Valor de pago]]="No Cumple",VOZ_WHATSAPP[[#This Row],[Confirma hora de pago]]="No Cumple",VOZ_WHATSAPP[[#This Row],[Confirma medio de pago]]="No Cumple"),"Sin Cierre","Cierre")</f>
        <v>Cierre</v>
      </c>
      <c r="Y2038" s="1" t="s">
        <v>46</v>
      </c>
      <c r="Z2038" s="1" t="s">
        <v>46</v>
      </c>
      <c r="AA2038" s="1" t="s">
        <v>46</v>
      </c>
      <c r="AB2038" s="1" t="s">
        <v>54</v>
      </c>
      <c r="AC2038" s="11" t="str">
        <f>IF(OR(VOZ_WHATSAPP[[#This Row],[La comunicación es asertiva, con respeto y evita maltrato]]="No Cumple",VOZ_WHATSAPP[[#This Row],[Cumple con las normativas legales]]="No Cumple"),"No Cumple","Cumple")</f>
        <v>No Cumple</v>
      </c>
      <c r="AD2038" s="1" t="s">
        <v>46</v>
      </c>
      <c r="AE2038" s="1" t="s">
        <v>1913</v>
      </c>
      <c r="AF2038" s="4">
        <v>1</v>
      </c>
      <c r="AG2038" s="4">
        <f>IF(AND(VOZ_WHATSAPP[[#This Row],[Estado Cierre]]="Sin Cierre",VOZ_WHATSAPP[[#This Row],[Nota Negocio]]="Sin Negocio"),VOZ_WHATSAPP[[#This Row],[Nota]]-24%,VOZ_WHATSAPP[[#This Row],[Nota]])</f>
        <v>1</v>
      </c>
      <c r="AH2038" s="8">
        <f>IF(VOZ_WHATSAPP[[#This Row],[Estado Legal]]="No Cumple",0,IF(VOZ_WHATSAPP[[#This Row],[Realiza lectura de guion Legal]]="No Cumple",VOZ_WHATSAPP[[#This Row],[Nota 2]]-50%,VOZ_WHATSAPP[[#This Row],[Nota 2]]))</f>
        <v>0</v>
      </c>
    </row>
    <row r="2039" spans="1:34" x14ac:dyDescent="0.25">
      <c r="A2039" s="2" t="str">
        <f>VOZ_WHATSAPP[[#This Row],[ID Asesor]]&amp;VOZ_WHATSAPP[[#This Row],[Fecha Monitoreo]]</f>
        <v>273445862</v>
      </c>
      <c r="B2039" s="2">
        <v>45862</v>
      </c>
      <c r="C2039" s="1" t="s">
        <v>696</v>
      </c>
      <c r="D2039" s="1">
        <v>2734</v>
      </c>
      <c r="E2039" s="2">
        <v>45862</v>
      </c>
      <c r="F2039" s="3">
        <v>0.37222222222222223</v>
      </c>
      <c r="G2039" s="1" t="s">
        <v>51</v>
      </c>
      <c r="H2039" s="1" t="s">
        <v>44</v>
      </c>
      <c r="I2039" s="1">
        <v>1102</v>
      </c>
      <c r="J2039" s="1">
        <v>3006620381</v>
      </c>
      <c r="K2039" s="1" t="s">
        <v>45</v>
      </c>
      <c r="L2039" s="1" t="s">
        <v>46</v>
      </c>
      <c r="M2039" s="1" t="s">
        <v>46</v>
      </c>
      <c r="N2039" s="1" t="s">
        <v>46</v>
      </c>
      <c r="O2039" s="1" t="s">
        <v>46</v>
      </c>
      <c r="P2039" s="1" t="s">
        <v>46</v>
      </c>
      <c r="Q2039" s="1" t="s">
        <v>47</v>
      </c>
      <c r="R2039" s="1" t="s">
        <v>46</v>
      </c>
      <c r="S2039" s="1" t="s">
        <v>46</v>
      </c>
      <c r="T2039" s="12" t="str">
        <f>IF(OR(VOZ_WHATSAPP[[#This Row],[Brinda argumentos coherentes a la objeción]]="No Cumple",VOZ_WHATSAPP[[#This Row],[Despliegue de Beneficios y/o consecuencias]]="No Cumple"),"Sin Negocio","Negocio")</f>
        <v>Negocio</v>
      </c>
      <c r="U2039" s="1" t="s">
        <v>48</v>
      </c>
      <c r="V2039" s="1" t="s">
        <v>48</v>
      </c>
      <c r="W2039" s="1" t="s">
        <v>48</v>
      </c>
      <c r="X2039" s="12" t="str">
        <f>IF(OR(VOZ_WHATSAPP[[#This Row],[Confirma Valor de pago]]="No Cumple",VOZ_WHATSAPP[[#This Row],[Confirma hora de pago]]="No Cumple",VOZ_WHATSAPP[[#This Row],[Confirma medio de pago]]="No Cumple"),"Sin Cierre","Cierre")</f>
        <v>Cierre</v>
      </c>
      <c r="Y2039" s="1" t="s">
        <v>46</v>
      </c>
      <c r="Z2039" s="1" t="s">
        <v>54</v>
      </c>
      <c r="AA2039" s="1" t="s">
        <v>46</v>
      </c>
      <c r="AB2039" s="1" t="s">
        <v>46</v>
      </c>
      <c r="AC2039" s="11" t="str">
        <f>IF(OR(VOZ_WHATSAPP[[#This Row],[La comunicación es asertiva, con respeto y evita maltrato]]="No Cumple",VOZ_WHATSAPP[[#This Row],[Cumple con las normativas legales]]="No Cumple"),"No Cumple","Cumple")</f>
        <v>Cumple</v>
      </c>
      <c r="AD2039" s="1" t="s">
        <v>46</v>
      </c>
      <c r="AE2039" s="1" t="s">
        <v>1914</v>
      </c>
      <c r="AF2039" s="4">
        <v>0.75</v>
      </c>
      <c r="AG2039" s="4">
        <f>IF(AND(VOZ_WHATSAPP[[#This Row],[Estado Cierre]]="Sin Cierre",VOZ_WHATSAPP[[#This Row],[Nota Negocio]]="Sin Negocio"),VOZ_WHATSAPP[[#This Row],[Nota]]-24%,VOZ_WHATSAPP[[#This Row],[Nota]])</f>
        <v>0.75</v>
      </c>
      <c r="AH2039" s="8">
        <f>IF(VOZ_WHATSAPP[[#This Row],[Estado Legal]]="No Cumple",0,IF(VOZ_WHATSAPP[[#This Row],[Realiza lectura de guion Legal]]="No Cumple",VOZ_WHATSAPP[[#This Row],[Nota 2]]-50%,VOZ_WHATSAPP[[#This Row],[Nota 2]]))</f>
        <v>0.75</v>
      </c>
    </row>
    <row r="2040" spans="1:34" x14ac:dyDescent="0.25">
      <c r="A2040" s="2" t="str">
        <f>VOZ_WHATSAPP[[#This Row],[ID Asesor]]&amp;VOZ_WHATSAPP[[#This Row],[Fecha Monitoreo]]</f>
        <v>366345862</v>
      </c>
      <c r="B2040" s="2">
        <v>45862</v>
      </c>
      <c r="C2040" s="1" t="s">
        <v>50</v>
      </c>
      <c r="D2040" s="1">
        <v>3663</v>
      </c>
      <c r="E2040" s="2">
        <v>45862</v>
      </c>
      <c r="F2040" s="3">
        <v>0.34791666666666665</v>
      </c>
      <c r="G2040" s="1" t="s">
        <v>58</v>
      </c>
      <c r="H2040" s="1" t="s">
        <v>71</v>
      </c>
      <c r="I2040" s="1"/>
      <c r="J2040" s="1"/>
      <c r="K2040" s="1"/>
      <c r="L2040" s="1" t="s">
        <v>47</v>
      </c>
      <c r="M2040" s="1" t="s">
        <v>46</v>
      </c>
      <c r="N2040" s="1" t="s">
        <v>46</v>
      </c>
      <c r="O2040" s="1" t="s">
        <v>46</v>
      </c>
      <c r="P2040" s="1" t="s">
        <v>46</v>
      </c>
      <c r="Q2040" s="1" t="s">
        <v>48</v>
      </c>
      <c r="R2040" s="1" t="s">
        <v>48</v>
      </c>
      <c r="S2040" s="1" t="s">
        <v>46</v>
      </c>
      <c r="T2040" s="12" t="str">
        <f>IF(OR(VOZ_WHATSAPP[[#This Row],[Brinda argumentos coherentes a la objeción]]="No Cumple",VOZ_WHATSAPP[[#This Row],[Despliegue de Beneficios y/o consecuencias]]="No Cumple"),"Sin Negocio","Negocio")</f>
        <v>Negocio</v>
      </c>
      <c r="U2040" s="1" t="s">
        <v>46</v>
      </c>
      <c r="V2040" s="1" t="s">
        <v>46</v>
      </c>
      <c r="W2040" s="1" t="s">
        <v>46</v>
      </c>
      <c r="X2040" s="12" t="str">
        <f>IF(OR(VOZ_WHATSAPP[[#This Row],[Confirma Valor de pago]]="No Cumple",VOZ_WHATSAPP[[#This Row],[Confirma hora de pago]]="No Cumple",VOZ_WHATSAPP[[#This Row],[Confirma medio de pago]]="No Cumple"),"Sin Cierre","Cierre")</f>
        <v>Cierre</v>
      </c>
      <c r="Y2040" s="1" t="s">
        <v>46</v>
      </c>
      <c r="Z2040" s="1" t="s">
        <v>46</v>
      </c>
      <c r="AA2040" s="1" t="s">
        <v>46</v>
      </c>
      <c r="AB2040" s="1" t="s">
        <v>46</v>
      </c>
      <c r="AC2040" s="11" t="str">
        <f>IF(OR(VOZ_WHATSAPP[[#This Row],[La comunicación es asertiva, con respeto y evita maltrato]]="No Cumple",VOZ_WHATSAPP[[#This Row],[Cumple con las normativas legales]]="No Cumple"),"No Cumple","Cumple")</f>
        <v>Cumple</v>
      </c>
      <c r="AD2040" s="1" t="s">
        <v>46</v>
      </c>
      <c r="AE2040" s="1" t="s">
        <v>1915</v>
      </c>
      <c r="AF2040" s="4">
        <v>0.96</v>
      </c>
      <c r="AG2040" s="4">
        <f>IF(AND(VOZ_WHATSAPP[[#This Row],[Estado Cierre]]="Sin Cierre",VOZ_WHATSAPP[[#This Row],[Nota Negocio]]="Sin Negocio"),VOZ_WHATSAPP[[#This Row],[Nota]]-24%,VOZ_WHATSAPP[[#This Row],[Nota]])</f>
        <v>0.96</v>
      </c>
      <c r="AH2040" s="8">
        <f>IF(VOZ_WHATSAPP[[#This Row],[Estado Legal]]="No Cumple",0,IF(VOZ_WHATSAPP[[#This Row],[Realiza lectura de guion Legal]]="No Cumple",VOZ_WHATSAPP[[#This Row],[Nota 2]]-50%,VOZ_WHATSAPP[[#This Row],[Nota 2]]))</f>
        <v>0.96</v>
      </c>
    </row>
    <row r="2041" spans="1:34" x14ac:dyDescent="0.25">
      <c r="A2041" s="2" t="str">
        <f>VOZ_WHATSAPP[[#This Row],[ID Asesor]]&amp;VOZ_WHATSAPP[[#This Row],[Fecha Monitoreo]]</f>
        <v>396445862</v>
      </c>
      <c r="B2041" s="2">
        <v>45862</v>
      </c>
      <c r="C2041" s="1" t="s">
        <v>126</v>
      </c>
      <c r="D2041" s="1">
        <v>3964</v>
      </c>
      <c r="E2041" s="2">
        <v>45862</v>
      </c>
      <c r="F2041" s="3">
        <v>0.3972222222222222</v>
      </c>
      <c r="G2041" s="1" t="s">
        <v>58</v>
      </c>
      <c r="H2041" s="1" t="s">
        <v>44</v>
      </c>
      <c r="I2041" s="1">
        <v>603</v>
      </c>
      <c r="J2041" s="1">
        <v>3157317457</v>
      </c>
      <c r="K2041" s="1" t="s">
        <v>45</v>
      </c>
      <c r="L2041" s="1" t="s">
        <v>46</v>
      </c>
      <c r="M2041" s="1" t="s">
        <v>47</v>
      </c>
      <c r="N2041" s="1" t="s">
        <v>46</v>
      </c>
      <c r="O2041" s="1" t="s">
        <v>46</v>
      </c>
      <c r="P2041" s="1" t="s">
        <v>46</v>
      </c>
      <c r="Q2041" s="1" t="s">
        <v>46</v>
      </c>
      <c r="R2041" s="1" t="s">
        <v>46</v>
      </c>
      <c r="S2041" s="1" t="s">
        <v>48</v>
      </c>
      <c r="T2041" s="12" t="str">
        <f>IF(OR(VOZ_WHATSAPP[[#This Row],[Brinda argumentos coherentes a la objeción]]="No Cumple",VOZ_WHATSAPP[[#This Row],[Despliegue de Beneficios y/o consecuencias]]="No Cumple"),"Sin Negocio","Negocio")</f>
        <v>Negocio</v>
      </c>
      <c r="U2041" s="1" t="s">
        <v>46</v>
      </c>
      <c r="V2041" s="1" t="s">
        <v>46</v>
      </c>
      <c r="W2041" s="1" t="s">
        <v>46</v>
      </c>
      <c r="X2041" s="12" t="str">
        <f>IF(OR(VOZ_WHATSAPP[[#This Row],[Confirma Valor de pago]]="No Cumple",VOZ_WHATSAPP[[#This Row],[Confirma hora de pago]]="No Cumple",VOZ_WHATSAPP[[#This Row],[Confirma medio de pago]]="No Cumple"),"Sin Cierre","Cierre")</f>
        <v>Cierre</v>
      </c>
      <c r="Y2041" s="1" t="s">
        <v>46</v>
      </c>
      <c r="Z2041" s="1" t="s">
        <v>46</v>
      </c>
      <c r="AA2041" s="1" t="s">
        <v>46</v>
      </c>
      <c r="AB2041" s="1" t="s">
        <v>46</v>
      </c>
      <c r="AC2041" s="11" t="str">
        <f>IF(OR(VOZ_WHATSAPP[[#This Row],[La comunicación es asertiva, con respeto y evita maltrato]]="No Cumple",VOZ_WHATSAPP[[#This Row],[Cumple con las normativas legales]]="No Cumple"),"No Cumple","Cumple")</f>
        <v>Cumple</v>
      </c>
      <c r="AD2041" s="1" t="s">
        <v>46</v>
      </c>
      <c r="AE2041" s="1" t="s">
        <v>1916</v>
      </c>
      <c r="AF2041" s="4">
        <v>0.96</v>
      </c>
      <c r="AG2041" s="4">
        <f>IF(AND(VOZ_WHATSAPP[[#This Row],[Estado Cierre]]="Sin Cierre",VOZ_WHATSAPP[[#This Row],[Nota Negocio]]="Sin Negocio"),VOZ_WHATSAPP[[#This Row],[Nota]]-24%,VOZ_WHATSAPP[[#This Row],[Nota]])</f>
        <v>0.96</v>
      </c>
      <c r="AH2041" s="8">
        <f>IF(VOZ_WHATSAPP[[#This Row],[Estado Legal]]="No Cumple",0,IF(VOZ_WHATSAPP[[#This Row],[Realiza lectura de guion Legal]]="No Cumple",VOZ_WHATSAPP[[#This Row],[Nota 2]]-50%,VOZ_WHATSAPP[[#This Row],[Nota 2]]))</f>
        <v>0.96</v>
      </c>
    </row>
    <row r="2042" spans="1:34" x14ac:dyDescent="0.25">
      <c r="A2042" s="2" t="str">
        <f>VOZ_WHATSAPP[[#This Row],[ID Asesor]]&amp;VOZ_WHATSAPP[[#This Row],[Fecha Monitoreo]]</f>
        <v>270945862</v>
      </c>
      <c r="B2042" s="2">
        <v>45862</v>
      </c>
      <c r="C2042" s="1" t="s">
        <v>50</v>
      </c>
      <c r="D2042" s="1">
        <v>2709</v>
      </c>
      <c r="E2042" s="2">
        <v>45862</v>
      </c>
      <c r="F2042" s="3">
        <v>0.36041666666666666</v>
      </c>
      <c r="G2042" s="1" t="s">
        <v>51</v>
      </c>
      <c r="H2042" s="1" t="s">
        <v>71</v>
      </c>
      <c r="I2042" s="1"/>
      <c r="J2042" s="1"/>
      <c r="K2042" s="1"/>
      <c r="L2042" s="1" t="s">
        <v>47</v>
      </c>
      <c r="M2042" s="1" t="s">
        <v>48</v>
      </c>
      <c r="N2042" s="1" t="s">
        <v>46</v>
      </c>
      <c r="O2042" s="1" t="s">
        <v>46</v>
      </c>
      <c r="P2042" s="1" t="s">
        <v>46</v>
      </c>
      <c r="Q2042" s="1" t="s">
        <v>46</v>
      </c>
      <c r="R2042" s="1" t="s">
        <v>46</v>
      </c>
      <c r="S2042" s="1" t="s">
        <v>46</v>
      </c>
      <c r="T2042" s="12" t="str">
        <f>IF(OR(VOZ_WHATSAPP[[#This Row],[Brinda argumentos coherentes a la objeción]]="No Cumple",VOZ_WHATSAPP[[#This Row],[Despliegue de Beneficios y/o consecuencias]]="No Cumple"),"Sin Negocio","Negocio")</f>
        <v>Negocio</v>
      </c>
      <c r="U2042" s="1" t="s">
        <v>48</v>
      </c>
      <c r="V2042" s="1" t="s">
        <v>48</v>
      </c>
      <c r="W2042" s="1" t="s">
        <v>48</v>
      </c>
      <c r="X2042" s="12" t="str">
        <f>IF(OR(VOZ_WHATSAPP[[#This Row],[Confirma Valor de pago]]="No Cumple",VOZ_WHATSAPP[[#This Row],[Confirma hora de pago]]="No Cumple",VOZ_WHATSAPP[[#This Row],[Confirma medio de pago]]="No Cumple"),"Sin Cierre","Cierre")</f>
        <v>Cierre</v>
      </c>
      <c r="Y2042" s="1" t="s">
        <v>46</v>
      </c>
      <c r="Z2042" s="1" t="s">
        <v>46</v>
      </c>
      <c r="AA2042" s="1" t="s">
        <v>46</v>
      </c>
      <c r="AB2042" s="1" t="s">
        <v>46</v>
      </c>
      <c r="AC2042" s="11" t="str">
        <f>IF(OR(VOZ_WHATSAPP[[#This Row],[La comunicación es asertiva, con respeto y evita maltrato]]="No Cumple",VOZ_WHATSAPP[[#This Row],[Cumple con las normativas legales]]="No Cumple"),"No Cumple","Cumple")</f>
        <v>Cumple</v>
      </c>
      <c r="AD2042" s="1" t="s">
        <v>46</v>
      </c>
      <c r="AE2042" s="1" t="s">
        <v>1917</v>
      </c>
      <c r="AF2042" s="4">
        <v>0.96</v>
      </c>
      <c r="AG2042" s="4">
        <f>IF(AND(VOZ_WHATSAPP[[#This Row],[Estado Cierre]]="Sin Cierre",VOZ_WHATSAPP[[#This Row],[Nota Negocio]]="Sin Negocio"),VOZ_WHATSAPP[[#This Row],[Nota]]-24%,VOZ_WHATSAPP[[#This Row],[Nota]])</f>
        <v>0.96</v>
      </c>
      <c r="AH2042" s="8">
        <f>IF(VOZ_WHATSAPP[[#This Row],[Estado Legal]]="No Cumple",0,IF(VOZ_WHATSAPP[[#This Row],[Realiza lectura de guion Legal]]="No Cumple",VOZ_WHATSAPP[[#This Row],[Nota 2]]-50%,VOZ_WHATSAPP[[#This Row],[Nota 2]]))</f>
        <v>0.96</v>
      </c>
    </row>
    <row r="2043" spans="1:34" x14ac:dyDescent="0.25">
      <c r="A2043" s="2" t="str">
        <f>VOZ_WHATSAPP[[#This Row],[ID Asesor]]&amp;VOZ_WHATSAPP[[#This Row],[Fecha Monitoreo]]</f>
        <v>337245862</v>
      </c>
      <c r="B2043" s="2">
        <v>45862</v>
      </c>
      <c r="C2043" s="1" t="s">
        <v>126</v>
      </c>
      <c r="D2043" s="1">
        <v>3372</v>
      </c>
      <c r="E2043" s="2">
        <v>45862</v>
      </c>
      <c r="F2043" s="3">
        <v>0.45416666666666666</v>
      </c>
      <c r="G2043" s="1" t="s">
        <v>58</v>
      </c>
      <c r="H2043" s="1" t="s">
        <v>44</v>
      </c>
      <c r="I2043" s="1">
        <v>401</v>
      </c>
      <c r="J2043" s="1">
        <v>3241250830</v>
      </c>
      <c r="K2043" s="1" t="s">
        <v>45</v>
      </c>
      <c r="L2043" s="1" t="s">
        <v>46</v>
      </c>
      <c r="M2043" s="1" t="s">
        <v>46</v>
      </c>
      <c r="N2043" s="1" t="s">
        <v>46</v>
      </c>
      <c r="O2043" s="1" t="s">
        <v>46</v>
      </c>
      <c r="P2043" s="1" t="s">
        <v>46</v>
      </c>
      <c r="Q2043" s="1" t="s">
        <v>48</v>
      </c>
      <c r="R2043" s="1" t="s">
        <v>48</v>
      </c>
      <c r="S2043" s="1" t="s">
        <v>48</v>
      </c>
      <c r="T2043" s="12" t="str">
        <f>IF(OR(VOZ_WHATSAPP[[#This Row],[Brinda argumentos coherentes a la objeción]]="No Cumple",VOZ_WHATSAPP[[#This Row],[Despliegue de Beneficios y/o consecuencias]]="No Cumple"),"Sin Negocio","Negocio")</f>
        <v>Negocio</v>
      </c>
      <c r="U2043" s="1" t="s">
        <v>46</v>
      </c>
      <c r="V2043" s="1" t="s">
        <v>46</v>
      </c>
      <c r="W2043" s="1" t="s">
        <v>46</v>
      </c>
      <c r="X2043" s="12" t="str">
        <f>IF(OR(VOZ_WHATSAPP[[#This Row],[Confirma Valor de pago]]="No Cumple",VOZ_WHATSAPP[[#This Row],[Confirma hora de pago]]="No Cumple",VOZ_WHATSAPP[[#This Row],[Confirma medio de pago]]="No Cumple"),"Sin Cierre","Cierre")</f>
        <v>Cierre</v>
      </c>
      <c r="Y2043" s="1" t="s">
        <v>46</v>
      </c>
      <c r="Z2043" s="1" t="s">
        <v>46</v>
      </c>
      <c r="AA2043" s="1" t="s">
        <v>46</v>
      </c>
      <c r="AB2043" s="1" t="s">
        <v>46</v>
      </c>
      <c r="AC2043" s="11" t="str">
        <f>IF(OR(VOZ_WHATSAPP[[#This Row],[La comunicación es asertiva, con respeto y evita maltrato]]="No Cumple",VOZ_WHATSAPP[[#This Row],[Cumple con las normativas legales]]="No Cumple"),"No Cumple","Cumple")</f>
        <v>Cumple</v>
      </c>
      <c r="AD2043" s="1" t="s">
        <v>46</v>
      </c>
      <c r="AE2043" s="1" t="s">
        <v>131</v>
      </c>
      <c r="AF2043" s="4">
        <v>1</v>
      </c>
      <c r="AG2043" s="4">
        <f>IF(AND(VOZ_WHATSAPP[[#This Row],[Estado Cierre]]="Sin Cierre",VOZ_WHATSAPP[[#This Row],[Nota Negocio]]="Sin Negocio"),VOZ_WHATSAPP[[#This Row],[Nota]]-24%,VOZ_WHATSAPP[[#This Row],[Nota]])</f>
        <v>1</v>
      </c>
      <c r="AH2043" s="8">
        <f>IF(VOZ_WHATSAPP[[#This Row],[Estado Legal]]="No Cumple",0,IF(VOZ_WHATSAPP[[#This Row],[Realiza lectura de guion Legal]]="No Cumple",VOZ_WHATSAPP[[#This Row],[Nota 2]]-50%,VOZ_WHATSAPP[[#This Row],[Nota 2]]))</f>
        <v>1</v>
      </c>
    </row>
    <row r="2044" spans="1:34" x14ac:dyDescent="0.25">
      <c r="A2044" s="2" t="str">
        <f>VOZ_WHATSAPP[[#This Row],[ID Asesor]]&amp;VOZ_WHATSAPP[[#This Row],[Fecha Monitoreo]]</f>
        <v>372445862</v>
      </c>
      <c r="B2044" s="2">
        <v>45862</v>
      </c>
      <c r="C2044" s="1" t="s">
        <v>56</v>
      </c>
      <c r="D2044" s="1">
        <v>3724</v>
      </c>
      <c r="E2044" s="2">
        <v>45862</v>
      </c>
      <c r="F2044" s="3">
        <v>0.41249999999999998</v>
      </c>
      <c r="G2044" s="1" t="s">
        <v>51</v>
      </c>
      <c r="H2044" s="1" t="s">
        <v>44</v>
      </c>
      <c r="I2044" s="1">
        <v>412</v>
      </c>
      <c r="J2044" s="1">
        <v>3168340388</v>
      </c>
      <c r="K2044" s="1" t="s">
        <v>45</v>
      </c>
      <c r="L2044" s="1" t="s">
        <v>46</v>
      </c>
      <c r="M2044" s="1" t="s">
        <v>46</v>
      </c>
      <c r="N2044" s="1" t="s">
        <v>46</v>
      </c>
      <c r="O2044" s="1" t="s">
        <v>46</v>
      </c>
      <c r="P2044" s="1" t="s">
        <v>46</v>
      </c>
      <c r="Q2044" s="1" t="s">
        <v>46</v>
      </c>
      <c r="R2044" s="1" t="s">
        <v>46</v>
      </c>
      <c r="S2044" s="1" t="s">
        <v>46</v>
      </c>
      <c r="T2044" s="12" t="str">
        <f>IF(OR(VOZ_WHATSAPP[[#This Row],[Brinda argumentos coherentes a la objeción]]="No Cumple",VOZ_WHATSAPP[[#This Row],[Despliegue de Beneficios y/o consecuencias]]="No Cumple"),"Sin Negocio","Negocio")</f>
        <v>Negocio</v>
      </c>
      <c r="U2044" s="1" t="s">
        <v>48</v>
      </c>
      <c r="V2044" s="1" t="s">
        <v>48</v>
      </c>
      <c r="W2044" s="1" t="s">
        <v>48</v>
      </c>
      <c r="X2044" s="12" t="str">
        <f>IF(OR(VOZ_WHATSAPP[[#This Row],[Confirma Valor de pago]]="No Cumple",VOZ_WHATSAPP[[#This Row],[Confirma hora de pago]]="No Cumple",VOZ_WHATSAPP[[#This Row],[Confirma medio de pago]]="No Cumple"),"Sin Cierre","Cierre")</f>
        <v>Cierre</v>
      </c>
      <c r="Y2044" s="1" t="s">
        <v>46</v>
      </c>
      <c r="Z2044" s="1" t="s">
        <v>46</v>
      </c>
      <c r="AA2044" s="1" t="s">
        <v>46</v>
      </c>
      <c r="AB2044" s="1" t="s">
        <v>46</v>
      </c>
      <c r="AC2044" s="11" t="str">
        <f>IF(OR(VOZ_WHATSAPP[[#This Row],[La comunicación es asertiva, con respeto y evita maltrato]]="No Cumple",VOZ_WHATSAPP[[#This Row],[Cumple con las normativas legales]]="No Cumple"),"No Cumple","Cumple")</f>
        <v>Cumple</v>
      </c>
      <c r="AD2044" s="1" t="s">
        <v>46</v>
      </c>
      <c r="AE2044" s="1" t="s">
        <v>351</v>
      </c>
      <c r="AF2044" s="4">
        <v>1</v>
      </c>
      <c r="AG2044" s="4">
        <f>IF(AND(VOZ_WHATSAPP[[#This Row],[Estado Cierre]]="Sin Cierre",VOZ_WHATSAPP[[#This Row],[Nota Negocio]]="Sin Negocio"),VOZ_WHATSAPP[[#This Row],[Nota]]-24%,VOZ_WHATSAPP[[#This Row],[Nota]])</f>
        <v>1</v>
      </c>
      <c r="AH2044" s="8">
        <f>IF(VOZ_WHATSAPP[[#This Row],[Estado Legal]]="No Cumple",0,IF(VOZ_WHATSAPP[[#This Row],[Realiza lectura de guion Legal]]="No Cumple",VOZ_WHATSAPP[[#This Row],[Nota 2]]-50%,VOZ_WHATSAPP[[#This Row],[Nota 2]]))</f>
        <v>1</v>
      </c>
    </row>
    <row r="2045" spans="1:34" x14ac:dyDescent="0.25">
      <c r="A2045" s="2" t="str">
        <f>VOZ_WHATSAPP[[#This Row],[ID Asesor]]&amp;VOZ_WHATSAPP[[#This Row],[Fecha Monitoreo]]</f>
        <v>375745862</v>
      </c>
      <c r="B2045" s="2">
        <v>45862</v>
      </c>
      <c r="C2045" s="1" t="s">
        <v>42</v>
      </c>
      <c r="D2045" s="1">
        <v>3757</v>
      </c>
      <c r="E2045" s="2">
        <v>45862</v>
      </c>
      <c r="F2045" s="3">
        <v>0.40486111111111112</v>
      </c>
      <c r="G2045" s="1" t="s">
        <v>60</v>
      </c>
      <c r="H2045" s="1" t="s">
        <v>44</v>
      </c>
      <c r="I2045" s="1">
        <v>1261</v>
      </c>
      <c r="J2045" s="1">
        <v>3045479792</v>
      </c>
      <c r="K2045" s="1" t="s">
        <v>45</v>
      </c>
      <c r="L2045" s="1" t="s">
        <v>46</v>
      </c>
      <c r="M2045" s="1" t="s">
        <v>46</v>
      </c>
      <c r="N2045" s="1" t="s">
        <v>46</v>
      </c>
      <c r="O2045" s="1" t="s">
        <v>46</v>
      </c>
      <c r="P2045" s="1" t="s">
        <v>46</v>
      </c>
      <c r="Q2045" s="1" t="s">
        <v>46</v>
      </c>
      <c r="R2045" s="1" t="s">
        <v>47</v>
      </c>
      <c r="S2045" s="1" t="s">
        <v>46</v>
      </c>
      <c r="T2045" s="12" t="str">
        <f>IF(OR(VOZ_WHATSAPP[[#This Row],[Brinda argumentos coherentes a la objeción]]="No Cumple",VOZ_WHATSAPP[[#This Row],[Despliegue de Beneficios y/o consecuencias]]="No Cumple"),"Sin Negocio","Negocio")</f>
        <v>Sin Negocio</v>
      </c>
      <c r="U2045" s="1" t="s">
        <v>46</v>
      </c>
      <c r="V2045" s="1" t="s">
        <v>46</v>
      </c>
      <c r="W2045" s="1" t="s">
        <v>46</v>
      </c>
      <c r="X2045" s="12" t="str">
        <f>IF(OR(VOZ_WHATSAPP[[#This Row],[Confirma Valor de pago]]="No Cumple",VOZ_WHATSAPP[[#This Row],[Confirma hora de pago]]="No Cumple",VOZ_WHATSAPP[[#This Row],[Confirma medio de pago]]="No Cumple"),"Sin Cierre","Cierre")</f>
        <v>Cierre</v>
      </c>
      <c r="Y2045" s="1" t="s">
        <v>46</v>
      </c>
      <c r="Z2045" s="1" t="s">
        <v>46</v>
      </c>
      <c r="AA2045" s="1" t="s">
        <v>46</v>
      </c>
      <c r="AB2045" s="1" t="s">
        <v>46</v>
      </c>
      <c r="AC2045" s="11" t="str">
        <f>IF(OR(VOZ_WHATSAPP[[#This Row],[La comunicación es asertiva, con respeto y evita maltrato]]="No Cumple",VOZ_WHATSAPP[[#This Row],[Cumple con las normativas legales]]="No Cumple"),"No Cumple","Cumple")</f>
        <v>Cumple</v>
      </c>
      <c r="AD2045" s="1" t="s">
        <v>46</v>
      </c>
      <c r="AE2045" s="1" t="s">
        <v>1918</v>
      </c>
      <c r="AF2045" s="4">
        <v>0.9</v>
      </c>
      <c r="AG2045" s="4">
        <f>IF(AND(VOZ_WHATSAPP[[#This Row],[Estado Cierre]]="Sin Cierre",VOZ_WHATSAPP[[#This Row],[Nota Negocio]]="Sin Negocio"),VOZ_WHATSAPP[[#This Row],[Nota]]-24%,VOZ_WHATSAPP[[#This Row],[Nota]])</f>
        <v>0.9</v>
      </c>
      <c r="AH2045" s="8">
        <f>IF(VOZ_WHATSAPP[[#This Row],[Estado Legal]]="No Cumple",0,IF(VOZ_WHATSAPP[[#This Row],[Realiza lectura de guion Legal]]="No Cumple",VOZ_WHATSAPP[[#This Row],[Nota 2]]-50%,VOZ_WHATSAPP[[#This Row],[Nota 2]]))</f>
        <v>0.9</v>
      </c>
    </row>
    <row r="2046" spans="1:34" x14ac:dyDescent="0.25">
      <c r="A2046" s="2" t="str">
        <f>VOZ_WHATSAPP[[#This Row],[ID Asesor]]&amp;VOZ_WHATSAPP[[#This Row],[Fecha Monitoreo]]</f>
        <v>291745862</v>
      </c>
      <c r="B2046" s="2">
        <v>45862</v>
      </c>
      <c r="C2046" s="1" t="s">
        <v>59</v>
      </c>
      <c r="D2046" s="1">
        <v>2917</v>
      </c>
      <c r="E2046" s="2">
        <v>45862</v>
      </c>
      <c r="F2046" s="3">
        <v>0.42152777777777778</v>
      </c>
      <c r="G2046" s="1" t="s">
        <v>60</v>
      </c>
      <c r="H2046" s="1" t="s">
        <v>44</v>
      </c>
      <c r="I2046" s="1">
        <v>1144</v>
      </c>
      <c r="J2046" s="1">
        <v>3146218573</v>
      </c>
      <c r="K2046" s="1" t="s">
        <v>45</v>
      </c>
      <c r="L2046" s="1" t="s">
        <v>46</v>
      </c>
      <c r="M2046" s="1" t="s">
        <v>46</v>
      </c>
      <c r="N2046" s="1" t="s">
        <v>46</v>
      </c>
      <c r="O2046" s="1" t="s">
        <v>46</v>
      </c>
      <c r="P2046" s="1" t="s">
        <v>46</v>
      </c>
      <c r="Q2046" s="1" t="s">
        <v>46</v>
      </c>
      <c r="R2046" s="1" t="s">
        <v>46</v>
      </c>
      <c r="S2046" s="1" t="s">
        <v>46</v>
      </c>
      <c r="T2046" s="12" t="str">
        <f>IF(OR(VOZ_WHATSAPP[[#This Row],[Brinda argumentos coherentes a la objeción]]="No Cumple",VOZ_WHATSAPP[[#This Row],[Despliegue de Beneficios y/o consecuencias]]="No Cumple"),"Sin Negocio","Negocio")</f>
        <v>Negocio</v>
      </c>
      <c r="U2046" s="1" t="s">
        <v>46</v>
      </c>
      <c r="V2046" s="1" t="s">
        <v>46</v>
      </c>
      <c r="W2046" s="1" t="s">
        <v>46</v>
      </c>
      <c r="X2046" s="12" t="str">
        <f>IF(OR(VOZ_WHATSAPP[[#This Row],[Confirma Valor de pago]]="No Cumple",VOZ_WHATSAPP[[#This Row],[Confirma hora de pago]]="No Cumple",VOZ_WHATSAPP[[#This Row],[Confirma medio de pago]]="No Cumple"),"Sin Cierre","Cierre")</f>
        <v>Cierre</v>
      </c>
      <c r="Y2046" s="1" t="s">
        <v>46</v>
      </c>
      <c r="Z2046" s="1" t="s">
        <v>54</v>
      </c>
      <c r="AA2046" s="1" t="s">
        <v>46</v>
      </c>
      <c r="AB2046" s="1" t="s">
        <v>46</v>
      </c>
      <c r="AC2046" s="11" t="str">
        <f>IF(OR(VOZ_WHATSAPP[[#This Row],[La comunicación es asertiva, con respeto y evita maltrato]]="No Cumple",VOZ_WHATSAPP[[#This Row],[Cumple con las normativas legales]]="No Cumple"),"No Cumple","Cumple")</f>
        <v>Cumple</v>
      </c>
      <c r="AD2046" s="1" t="s">
        <v>46</v>
      </c>
      <c r="AE2046" s="1" t="s">
        <v>1919</v>
      </c>
      <c r="AF2046" s="4">
        <v>0.85</v>
      </c>
      <c r="AG2046" s="4">
        <f>IF(AND(VOZ_WHATSAPP[[#This Row],[Estado Cierre]]="Sin Cierre",VOZ_WHATSAPP[[#This Row],[Nota Negocio]]="Sin Negocio"),VOZ_WHATSAPP[[#This Row],[Nota]]-24%,VOZ_WHATSAPP[[#This Row],[Nota]])</f>
        <v>0.85</v>
      </c>
      <c r="AH2046" s="8">
        <f>IF(VOZ_WHATSAPP[[#This Row],[Estado Legal]]="No Cumple",0,IF(VOZ_WHATSAPP[[#This Row],[Realiza lectura de guion Legal]]="No Cumple",VOZ_WHATSAPP[[#This Row],[Nota 2]]-50%,VOZ_WHATSAPP[[#This Row],[Nota 2]]))</f>
        <v>0.85</v>
      </c>
    </row>
    <row r="2047" spans="1:34" x14ac:dyDescent="0.25">
      <c r="A2047" s="2" t="str">
        <f>VOZ_WHATSAPP[[#This Row],[ID Asesor]]&amp;VOZ_WHATSAPP[[#This Row],[Fecha Monitoreo]]</f>
        <v>317045862</v>
      </c>
      <c r="B2047" s="2">
        <v>45862</v>
      </c>
      <c r="C2047" s="1" t="s">
        <v>696</v>
      </c>
      <c r="D2047" s="1">
        <v>3170</v>
      </c>
      <c r="E2047" s="2">
        <v>45862</v>
      </c>
      <c r="F2047" s="3">
        <v>0.41249999999999998</v>
      </c>
      <c r="G2047" s="1" t="s">
        <v>60</v>
      </c>
      <c r="H2047" s="1" t="s">
        <v>44</v>
      </c>
      <c r="I2047" s="1">
        <v>1217</v>
      </c>
      <c r="J2047" s="1">
        <v>3134022257</v>
      </c>
      <c r="K2047" s="1" t="s">
        <v>45</v>
      </c>
      <c r="L2047" s="1" t="s">
        <v>46</v>
      </c>
      <c r="M2047" s="1" t="s">
        <v>46</v>
      </c>
      <c r="N2047" s="1" t="s">
        <v>46</v>
      </c>
      <c r="O2047" s="1" t="s">
        <v>46</v>
      </c>
      <c r="P2047" s="1" t="s">
        <v>46</v>
      </c>
      <c r="Q2047" s="1" t="s">
        <v>47</v>
      </c>
      <c r="R2047" s="1" t="s">
        <v>47</v>
      </c>
      <c r="S2047" s="1" t="s">
        <v>46</v>
      </c>
      <c r="T2047" s="12" t="str">
        <f>IF(OR(VOZ_WHATSAPP[[#This Row],[Brinda argumentos coherentes a la objeción]]="No Cumple",VOZ_WHATSAPP[[#This Row],[Despliegue de Beneficios y/o consecuencias]]="No Cumple"),"Sin Negocio","Negocio")</f>
        <v>Sin Negocio</v>
      </c>
      <c r="U2047" s="1" t="s">
        <v>48</v>
      </c>
      <c r="V2047" s="1" t="s">
        <v>48</v>
      </c>
      <c r="W2047" s="1" t="s">
        <v>48</v>
      </c>
      <c r="X2047" s="12" t="str">
        <f>IF(OR(VOZ_WHATSAPP[[#This Row],[Confirma Valor de pago]]="No Cumple",VOZ_WHATSAPP[[#This Row],[Confirma hora de pago]]="No Cumple",VOZ_WHATSAPP[[#This Row],[Confirma medio de pago]]="No Cumple"),"Sin Cierre","Cierre")</f>
        <v>Cierre</v>
      </c>
      <c r="Y2047" s="1" t="s">
        <v>46</v>
      </c>
      <c r="Z2047" s="1" t="s">
        <v>54</v>
      </c>
      <c r="AA2047" s="1" t="s">
        <v>46</v>
      </c>
      <c r="AB2047" s="1" t="s">
        <v>46</v>
      </c>
      <c r="AC2047" s="11" t="str">
        <f>IF(OR(VOZ_WHATSAPP[[#This Row],[La comunicación es asertiva, con respeto y evita maltrato]]="No Cumple",VOZ_WHATSAPP[[#This Row],[Cumple con las normativas legales]]="No Cumple"),"No Cumple","Cumple")</f>
        <v>Cumple</v>
      </c>
      <c r="AD2047" s="1" t="s">
        <v>46</v>
      </c>
      <c r="AE2047" s="1" t="s">
        <v>1920</v>
      </c>
      <c r="AF2047" s="4">
        <v>0.65</v>
      </c>
      <c r="AG2047" s="4">
        <f>IF(AND(VOZ_WHATSAPP[[#This Row],[Estado Cierre]]="Sin Cierre",VOZ_WHATSAPP[[#This Row],[Nota Negocio]]="Sin Negocio"),VOZ_WHATSAPP[[#This Row],[Nota]]-24%,VOZ_WHATSAPP[[#This Row],[Nota]])</f>
        <v>0.65</v>
      </c>
      <c r="AH2047" s="8">
        <f>IF(VOZ_WHATSAPP[[#This Row],[Estado Legal]]="No Cumple",0,IF(VOZ_WHATSAPP[[#This Row],[Realiza lectura de guion Legal]]="No Cumple",VOZ_WHATSAPP[[#This Row],[Nota 2]]-50%,VOZ_WHATSAPP[[#This Row],[Nota 2]]))</f>
        <v>0.65</v>
      </c>
    </row>
    <row r="2048" spans="1:34" x14ac:dyDescent="0.25">
      <c r="A2048" s="2" t="str">
        <f>VOZ_WHATSAPP[[#This Row],[ID Asesor]]&amp;VOZ_WHATSAPP[[#This Row],[Fecha Monitoreo]]</f>
        <v>380545862</v>
      </c>
      <c r="B2048" s="2">
        <v>45862</v>
      </c>
      <c r="C2048" s="1" t="s">
        <v>126</v>
      </c>
      <c r="D2048" s="1">
        <v>3805</v>
      </c>
      <c r="E2048" s="2">
        <v>45862</v>
      </c>
      <c r="F2048" s="3">
        <v>0.41458333333333336</v>
      </c>
      <c r="G2048" s="1" t="s">
        <v>58</v>
      </c>
      <c r="H2048" s="1" t="s">
        <v>44</v>
      </c>
      <c r="I2048" s="1">
        <v>447</v>
      </c>
      <c r="J2048" s="1">
        <v>3175631686</v>
      </c>
      <c r="K2048" s="1" t="s">
        <v>45</v>
      </c>
      <c r="L2048" s="1" t="s">
        <v>46</v>
      </c>
      <c r="M2048" s="1" t="s">
        <v>46</v>
      </c>
      <c r="N2048" s="1" t="s">
        <v>46</v>
      </c>
      <c r="O2048" s="1" t="s">
        <v>46</v>
      </c>
      <c r="P2048" s="1" t="s">
        <v>46</v>
      </c>
      <c r="Q2048" s="1" t="s">
        <v>46</v>
      </c>
      <c r="R2048" s="1" t="s">
        <v>46</v>
      </c>
      <c r="S2048" s="1" t="s">
        <v>47</v>
      </c>
      <c r="T2048" s="12" t="str">
        <f>IF(OR(VOZ_WHATSAPP[[#This Row],[Brinda argumentos coherentes a la objeción]]="No Cumple",VOZ_WHATSAPP[[#This Row],[Despliegue de Beneficios y/o consecuencias]]="No Cumple"),"Sin Negocio","Negocio")</f>
        <v>Sin Negocio</v>
      </c>
      <c r="U2048" s="1" t="s">
        <v>48</v>
      </c>
      <c r="V2048" s="1" t="s">
        <v>48</v>
      </c>
      <c r="W2048" s="1" t="s">
        <v>48</v>
      </c>
      <c r="X2048" s="12" t="str">
        <f>IF(OR(VOZ_WHATSAPP[[#This Row],[Confirma Valor de pago]]="No Cumple",VOZ_WHATSAPP[[#This Row],[Confirma hora de pago]]="No Cumple",VOZ_WHATSAPP[[#This Row],[Confirma medio de pago]]="No Cumple"),"Sin Cierre","Cierre")</f>
        <v>Cierre</v>
      </c>
      <c r="Y2048" s="1" t="s">
        <v>46</v>
      </c>
      <c r="Z2048" s="1" t="s">
        <v>54</v>
      </c>
      <c r="AA2048" s="1" t="s">
        <v>46</v>
      </c>
      <c r="AB2048" s="1" t="s">
        <v>46</v>
      </c>
      <c r="AC2048" s="11" t="str">
        <f>IF(OR(VOZ_WHATSAPP[[#This Row],[La comunicación es asertiva, con respeto y evita maltrato]]="No Cumple",VOZ_WHATSAPP[[#This Row],[Cumple con las normativas legales]]="No Cumple"),"No Cumple","Cumple")</f>
        <v>Cumple</v>
      </c>
      <c r="AD2048" s="1" t="s">
        <v>46</v>
      </c>
      <c r="AE2048" s="1" t="s">
        <v>1921</v>
      </c>
      <c r="AF2048" s="4">
        <v>0.75</v>
      </c>
      <c r="AG2048" s="4">
        <f>IF(AND(VOZ_WHATSAPP[[#This Row],[Estado Cierre]]="Sin Cierre",VOZ_WHATSAPP[[#This Row],[Nota Negocio]]="Sin Negocio"),VOZ_WHATSAPP[[#This Row],[Nota]]-24%,VOZ_WHATSAPP[[#This Row],[Nota]])</f>
        <v>0.75</v>
      </c>
      <c r="AH2048" s="8">
        <f>IF(VOZ_WHATSAPP[[#This Row],[Estado Legal]]="No Cumple",0,IF(VOZ_WHATSAPP[[#This Row],[Realiza lectura de guion Legal]]="No Cumple",VOZ_WHATSAPP[[#This Row],[Nota 2]]-50%,VOZ_WHATSAPP[[#This Row],[Nota 2]]))</f>
        <v>0.75</v>
      </c>
    </row>
    <row r="2049" spans="1:34" x14ac:dyDescent="0.25">
      <c r="A2049" s="2" t="str">
        <f>VOZ_WHATSAPP[[#This Row],[ID Asesor]]&amp;VOZ_WHATSAPP[[#This Row],[Fecha Monitoreo]]</f>
        <v>392245862</v>
      </c>
      <c r="B2049" s="2">
        <v>45862</v>
      </c>
      <c r="C2049" s="1" t="s">
        <v>87</v>
      </c>
      <c r="D2049" s="1">
        <v>3922</v>
      </c>
      <c r="E2049" s="2">
        <v>45862</v>
      </c>
      <c r="F2049" s="3">
        <v>0.51666666666666672</v>
      </c>
      <c r="G2049" s="1" t="s">
        <v>51</v>
      </c>
      <c r="H2049" s="1" t="s">
        <v>44</v>
      </c>
      <c r="I2049" s="1">
        <v>1101</v>
      </c>
      <c r="J2049" s="1"/>
      <c r="K2049" s="1" t="s">
        <v>45</v>
      </c>
      <c r="L2049" s="1" t="s">
        <v>46</v>
      </c>
      <c r="M2049" s="1" t="s">
        <v>47</v>
      </c>
      <c r="N2049" s="1" t="s">
        <v>46</v>
      </c>
      <c r="O2049" s="1" t="s">
        <v>46</v>
      </c>
      <c r="P2049" s="1" t="s">
        <v>46</v>
      </c>
      <c r="Q2049" s="1" t="s">
        <v>46</v>
      </c>
      <c r="R2049" s="1" t="s">
        <v>46</v>
      </c>
      <c r="S2049" s="1" t="s">
        <v>46</v>
      </c>
      <c r="T2049" s="12" t="str">
        <f>IF(OR(VOZ_WHATSAPP[[#This Row],[Brinda argumentos coherentes a la objeción]]="No Cumple",VOZ_WHATSAPP[[#This Row],[Despliegue de Beneficios y/o consecuencias]]="No Cumple"),"Sin Negocio","Negocio")</f>
        <v>Negocio</v>
      </c>
      <c r="U2049" s="1" t="s">
        <v>47</v>
      </c>
      <c r="V2049" s="1" t="s">
        <v>47</v>
      </c>
      <c r="W2049" s="1" t="s">
        <v>47</v>
      </c>
      <c r="X2049" s="12" t="str">
        <f>IF(OR(VOZ_WHATSAPP[[#This Row],[Confirma Valor de pago]]="No Cumple",VOZ_WHATSAPP[[#This Row],[Confirma hora de pago]]="No Cumple",VOZ_WHATSAPP[[#This Row],[Confirma medio de pago]]="No Cumple"),"Sin Cierre","Cierre")</f>
        <v>Sin Cierre</v>
      </c>
      <c r="Y2049" s="1" t="s">
        <v>54</v>
      </c>
      <c r="Z2049" s="1" t="s">
        <v>46</v>
      </c>
      <c r="AA2049" s="1" t="s">
        <v>46</v>
      </c>
      <c r="AB2049" s="1" t="s">
        <v>54</v>
      </c>
      <c r="AC2049" s="11" t="str">
        <f>IF(OR(VOZ_WHATSAPP[[#This Row],[La comunicación es asertiva, con respeto y evita maltrato]]="No Cumple",VOZ_WHATSAPP[[#This Row],[Cumple con las normativas legales]]="No Cumple"),"No Cumple","Cumple")</f>
        <v>No Cumple</v>
      </c>
      <c r="AD2049" s="1" t="s">
        <v>47</v>
      </c>
      <c r="AE2049" s="1" t="s">
        <v>1946</v>
      </c>
      <c r="AF2049" s="4">
        <v>0.64</v>
      </c>
      <c r="AG2049" s="4">
        <f>IF(AND(VOZ_WHATSAPP[[#This Row],[Estado Cierre]]="Sin Cierre",VOZ_WHATSAPP[[#This Row],[Nota Negocio]]="Sin Negocio"),VOZ_WHATSAPP[[#This Row],[Nota]]-24%,VOZ_WHATSAPP[[#This Row],[Nota]])</f>
        <v>0.64</v>
      </c>
      <c r="AH2049" s="8">
        <f>IF(VOZ_WHATSAPP[[#This Row],[Estado Legal]]="No Cumple",0,IF(VOZ_WHATSAPP[[#This Row],[Realiza lectura de guion Legal]]="No Cumple",VOZ_WHATSAPP[[#This Row],[Nota 2]]-50%,VOZ_WHATSAPP[[#This Row],[Nota 2]]))</f>
        <v>0</v>
      </c>
    </row>
    <row r="2050" spans="1:34" x14ac:dyDescent="0.25">
      <c r="A2050" s="2" t="str">
        <f>VOZ_WHATSAPP[[#This Row],[ID Asesor]]&amp;VOZ_WHATSAPP[[#This Row],[Fecha Monitoreo]]</f>
        <v>385445862</v>
      </c>
      <c r="B2050" s="2">
        <v>45862</v>
      </c>
      <c r="C2050" s="1" t="s">
        <v>59</v>
      </c>
      <c r="D2050" s="1">
        <v>3854</v>
      </c>
      <c r="E2050" s="2">
        <v>45862</v>
      </c>
      <c r="F2050" s="3">
        <v>0.47152777777777777</v>
      </c>
      <c r="G2050" s="1" t="s">
        <v>60</v>
      </c>
      <c r="H2050" s="1" t="s">
        <v>44</v>
      </c>
      <c r="I2050" s="1">
        <v>1104</v>
      </c>
      <c r="J2050" s="1">
        <v>3215727282</v>
      </c>
      <c r="K2050" s="1" t="s">
        <v>45</v>
      </c>
      <c r="L2050" s="1" t="s">
        <v>46</v>
      </c>
      <c r="M2050" s="1" t="s">
        <v>47</v>
      </c>
      <c r="N2050" s="1" t="s">
        <v>46</v>
      </c>
      <c r="O2050" s="1" t="s">
        <v>54</v>
      </c>
      <c r="P2050" s="1" t="s">
        <v>54</v>
      </c>
      <c r="Q2050" s="1" t="s">
        <v>46</v>
      </c>
      <c r="R2050" s="1" t="s">
        <v>46</v>
      </c>
      <c r="S2050" s="1" t="s">
        <v>46</v>
      </c>
      <c r="T2050" s="12" t="str">
        <f>IF(OR(VOZ_WHATSAPP[[#This Row],[Brinda argumentos coherentes a la objeción]]="No Cumple",VOZ_WHATSAPP[[#This Row],[Despliegue de Beneficios y/o consecuencias]]="No Cumple"),"Sin Negocio","Negocio")</f>
        <v>Negocio</v>
      </c>
      <c r="U2050" s="1" t="s">
        <v>46</v>
      </c>
      <c r="V2050" s="1" t="s">
        <v>48</v>
      </c>
      <c r="W2050" s="1" t="s">
        <v>46</v>
      </c>
      <c r="X2050" s="12" t="str">
        <f>IF(OR(VOZ_WHATSAPP[[#This Row],[Confirma Valor de pago]]="No Cumple",VOZ_WHATSAPP[[#This Row],[Confirma hora de pago]]="No Cumple",VOZ_WHATSAPP[[#This Row],[Confirma medio de pago]]="No Cumple"),"Sin Cierre","Cierre")</f>
        <v>Cierre</v>
      </c>
      <c r="Y2050" s="1" t="s">
        <v>54</v>
      </c>
      <c r="Z2050" s="1" t="s">
        <v>46</v>
      </c>
      <c r="AA2050" s="1" t="s">
        <v>46</v>
      </c>
      <c r="AB2050" s="1" t="s">
        <v>46</v>
      </c>
      <c r="AC2050" s="11" t="str">
        <f>IF(OR(VOZ_WHATSAPP[[#This Row],[La comunicación es asertiva, con respeto y evita maltrato]]="No Cumple",VOZ_WHATSAPP[[#This Row],[Cumple con las normativas legales]]="No Cumple"),"No Cumple","Cumple")</f>
        <v>Cumple</v>
      </c>
      <c r="AD2050" s="1" t="s">
        <v>46</v>
      </c>
      <c r="AE2050" s="1" t="s">
        <v>1947</v>
      </c>
      <c r="AF2050" s="4">
        <v>0.78</v>
      </c>
      <c r="AG2050" s="4">
        <f>IF(AND(VOZ_WHATSAPP[[#This Row],[Estado Cierre]]="Sin Cierre",VOZ_WHATSAPP[[#This Row],[Nota Negocio]]="Sin Negocio"),VOZ_WHATSAPP[[#This Row],[Nota]]-24%,VOZ_WHATSAPP[[#This Row],[Nota]])</f>
        <v>0.78</v>
      </c>
      <c r="AH2050" s="8">
        <f>IF(VOZ_WHATSAPP[[#This Row],[Estado Legal]]="No Cumple",0,IF(VOZ_WHATSAPP[[#This Row],[Realiza lectura de guion Legal]]="No Cumple",VOZ_WHATSAPP[[#This Row],[Nota 2]]-50%,VOZ_WHATSAPP[[#This Row],[Nota 2]]))</f>
        <v>0.78</v>
      </c>
    </row>
    <row r="2051" spans="1:34" x14ac:dyDescent="0.25">
      <c r="A2051" s="2" t="str">
        <f>VOZ_WHATSAPP[[#This Row],[ID Asesor]]&amp;VOZ_WHATSAPP[[#This Row],[Fecha Monitoreo]]</f>
        <v>368845862</v>
      </c>
      <c r="B2051" s="2">
        <v>45862</v>
      </c>
      <c r="C2051" s="1" t="s">
        <v>59</v>
      </c>
      <c r="D2051" s="1">
        <v>3688</v>
      </c>
      <c r="E2051" s="2">
        <v>45862</v>
      </c>
      <c r="F2051" s="3">
        <v>0.43958333333333333</v>
      </c>
      <c r="G2051" s="1" t="s">
        <v>51</v>
      </c>
      <c r="H2051" s="1" t="s">
        <v>44</v>
      </c>
      <c r="I2051" s="1">
        <v>1399</v>
      </c>
      <c r="J2051" s="1">
        <v>3243088091</v>
      </c>
      <c r="K2051" s="1" t="s">
        <v>45</v>
      </c>
      <c r="L2051" s="1" t="s">
        <v>46</v>
      </c>
      <c r="M2051" s="1" t="s">
        <v>46</v>
      </c>
      <c r="N2051" s="1" t="s">
        <v>46</v>
      </c>
      <c r="O2051" s="1" t="s">
        <v>46</v>
      </c>
      <c r="P2051" s="1" t="s">
        <v>46</v>
      </c>
      <c r="Q2051" s="1" t="s">
        <v>46</v>
      </c>
      <c r="R2051" s="1" t="s">
        <v>46</v>
      </c>
      <c r="S2051" s="1" t="s">
        <v>48</v>
      </c>
      <c r="T2051" s="12" t="str">
        <f>IF(OR(VOZ_WHATSAPP[[#This Row],[Brinda argumentos coherentes a la objeción]]="No Cumple",VOZ_WHATSAPP[[#This Row],[Despliegue de Beneficios y/o consecuencias]]="No Cumple"),"Sin Negocio","Negocio")</f>
        <v>Negocio</v>
      </c>
      <c r="U2051" s="1" t="s">
        <v>48</v>
      </c>
      <c r="V2051" s="1" t="s">
        <v>48</v>
      </c>
      <c r="W2051" s="1" t="s">
        <v>48</v>
      </c>
      <c r="X2051" s="12" t="str">
        <f>IF(OR(VOZ_WHATSAPP[[#This Row],[Confirma Valor de pago]]="No Cumple",VOZ_WHATSAPP[[#This Row],[Confirma hora de pago]]="No Cumple",VOZ_WHATSAPP[[#This Row],[Confirma medio de pago]]="No Cumple"),"Sin Cierre","Cierre")</f>
        <v>Cierre</v>
      </c>
      <c r="Y2051" s="1" t="s">
        <v>46</v>
      </c>
      <c r="Z2051" s="1" t="s">
        <v>46</v>
      </c>
      <c r="AA2051" s="1" t="s">
        <v>46</v>
      </c>
      <c r="AB2051" s="1" t="s">
        <v>46</v>
      </c>
      <c r="AC2051" s="11" t="str">
        <f>IF(OR(VOZ_WHATSAPP[[#This Row],[La comunicación es asertiva, con respeto y evita maltrato]]="No Cumple",VOZ_WHATSAPP[[#This Row],[Cumple con las normativas legales]]="No Cumple"),"No Cumple","Cumple")</f>
        <v>Cumple</v>
      </c>
      <c r="AD2051" s="1" t="s">
        <v>46</v>
      </c>
      <c r="AE2051" s="1" t="s">
        <v>1948</v>
      </c>
      <c r="AF2051" s="4">
        <v>1</v>
      </c>
      <c r="AG2051" s="4">
        <f>IF(AND(VOZ_WHATSAPP[[#This Row],[Estado Cierre]]="Sin Cierre",VOZ_WHATSAPP[[#This Row],[Nota Negocio]]="Sin Negocio"),VOZ_WHATSAPP[[#This Row],[Nota]]-24%,VOZ_WHATSAPP[[#This Row],[Nota]])</f>
        <v>1</v>
      </c>
      <c r="AH2051" s="8">
        <f>IF(VOZ_WHATSAPP[[#This Row],[Estado Legal]]="No Cumple",0,IF(VOZ_WHATSAPP[[#This Row],[Realiza lectura de guion Legal]]="No Cumple",VOZ_WHATSAPP[[#This Row],[Nota 2]]-50%,VOZ_WHATSAPP[[#This Row],[Nota 2]]))</f>
        <v>1</v>
      </c>
    </row>
    <row r="2052" spans="1:34" x14ac:dyDescent="0.25">
      <c r="A2052" s="2" t="str">
        <f>VOZ_WHATSAPP[[#This Row],[ID Asesor]]&amp;VOZ_WHATSAPP[[#This Row],[Fecha Monitoreo]]</f>
        <v>387845862</v>
      </c>
      <c r="B2052" s="2">
        <v>45862</v>
      </c>
      <c r="C2052" s="1" t="s">
        <v>126</v>
      </c>
      <c r="D2052" s="1">
        <v>3878</v>
      </c>
      <c r="E2052" s="2">
        <v>45862</v>
      </c>
      <c r="F2052" s="3">
        <v>0.52222222222222225</v>
      </c>
      <c r="G2052" s="1" t="s">
        <v>43</v>
      </c>
      <c r="H2052" s="1" t="s">
        <v>44</v>
      </c>
      <c r="I2052" s="1">
        <v>495</v>
      </c>
      <c r="J2052" s="1">
        <v>3167571938</v>
      </c>
      <c r="K2052" s="1" t="s">
        <v>45</v>
      </c>
      <c r="L2052" s="1" t="s">
        <v>46</v>
      </c>
      <c r="M2052" s="1" t="s">
        <v>46</v>
      </c>
      <c r="N2052" s="1" t="s">
        <v>46</v>
      </c>
      <c r="O2052" s="1" t="s">
        <v>46</v>
      </c>
      <c r="P2052" s="1" t="s">
        <v>46</v>
      </c>
      <c r="Q2052" s="1" t="s">
        <v>46</v>
      </c>
      <c r="R2052" s="1" t="s">
        <v>46</v>
      </c>
      <c r="S2052" s="1" t="s">
        <v>46</v>
      </c>
      <c r="T2052" s="12" t="str">
        <f>IF(OR(VOZ_WHATSAPP[[#This Row],[Brinda argumentos coherentes a la objeción]]="No Cumple",VOZ_WHATSAPP[[#This Row],[Despliegue de Beneficios y/o consecuencias]]="No Cumple"),"Sin Negocio","Negocio")</f>
        <v>Negocio</v>
      </c>
      <c r="U2052" s="1" t="s">
        <v>47</v>
      </c>
      <c r="V2052" s="1" t="s">
        <v>46</v>
      </c>
      <c r="W2052" s="1" t="s">
        <v>46</v>
      </c>
      <c r="X2052" s="12" t="str">
        <f>IF(OR(VOZ_WHATSAPP[[#This Row],[Confirma Valor de pago]]="No Cumple",VOZ_WHATSAPP[[#This Row],[Confirma hora de pago]]="No Cumple",VOZ_WHATSAPP[[#This Row],[Confirma medio de pago]]="No Cumple"),"Sin Cierre","Cierre")</f>
        <v>Sin Cierre</v>
      </c>
      <c r="Y2052" s="1" t="s">
        <v>46</v>
      </c>
      <c r="Z2052" s="1" t="s">
        <v>46</v>
      </c>
      <c r="AA2052" s="1" t="s">
        <v>46</v>
      </c>
      <c r="AB2052" s="1" t="s">
        <v>46</v>
      </c>
      <c r="AC2052" s="11" t="str">
        <f>IF(OR(VOZ_WHATSAPP[[#This Row],[La comunicación es asertiva, con respeto y evita maltrato]]="No Cumple",VOZ_WHATSAPP[[#This Row],[Cumple con las normativas legales]]="No Cumple"),"No Cumple","Cumple")</f>
        <v>Cumple</v>
      </c>
      <c r="AD2052" s="1" t="s">
        <v>46</v>
      </c>
      <c r="AE2052" s="1" t="s">
        <v>1949</v>
      </c>
      <c r="AF2052" s="4">
        <v>0.92</v>
      </c>
      <c r="AG2052" s="4">
        <f>IF(AND(VOZ_WHATSAPP[[#This Row],[Estado Cierre]]="Sin Cierre",VOZ_WHATSAPP[[#This Row],[Nota Negocio]]="Sin Negocio"),VOZ_WHATSAPP[[#This Row],[Nota]]-24%,VOZ_WHATSAPP[[#This Row],[Nota]])</f>
        <v>0.92</v>
      </c>
      <c r="AH2052" s="8">
        <f>IF(VOZ_WHATSAPP[[#This Row],[Estado Legal]]="No Cumple",0,IF(VOZ_WHATSAPP[[#This Row],[Realiza lectura de guion Legal]]="No Cumple",VOZ_WHATSAPP[[#This Row],[Nota 2]]-50%,VOZ_WHATSAPP[[#This Row],[Nota 2]]))</f>
        <v>0.92</v>
      </c>
    </row>
    <row r="2053" spans="1:34" x14ac:dyDescent="0.25">
      <c r="A2053" s="2" t="str">
        <f>VOZ_WHATSAPP[[#This Row],[ID Asesor]]&amp;VOZ_WHATSAPP[[#This Row],[Fecha Monitoreo]]</f>
        <v>356545862</v>
      </c>
      <c r="B2053" s="2">
        <v>45862</v>
      </c>
      <c r="C2053" s="1" t="s">
        <v>696</v>
      </c>
      <c r="D2053" s="1">
        <v>3565</v>
      </c>
      <c r="E2053" s="2">
        <v>45862</v>
      </c>
      <c r="F2053" s="3">
        <v>0.39652777777777776</v>
      </c>
      <c r="G2053" s="1" t="s">
        <v>60</v>
      </c>
      <c r="H2053" s="1" t="s">
        <v>44</v>
      </c>
      <c r="I2053" s="1">
        <v>1359</v>
      </c>
      <c r="J2053" s="1">
        <v>3042869074</v>
      </c>
      <c r="K2053" s="1" t="s">
        <v>45</v>
      </c>
      <c r="L2053" s="1" t="s">
        <v>46</v>
      </c>
      <c r="M2053" s="1" t="s">
        <v>46</v>
      </c>
      <c r="N2053" s="1" t="s">
        <v>46</v>
      </c>
      <c r="O2053" s="1" t="s">
        <v>46</v>
      </c>
      <c r="P2053" s="1" t="s">
        <v>46</v>
      </c>
      <c r="Q2053" s="1" t="s">
        <v>46</v>
      </c>
      <c r="R2053" s="1" t="s">
        <v>46</v>
      </c>
      <c r="S2053" s="1" t="s">
        <v>46</v>
      </c>
      <c r="T2053" s="12" t="str">
        <f>IF(OR(VOZ_WHATSAPP[[#This Row],[Brinda argumentos coherentes a la objeción]]="No Cumple",VOZ_WHATSAPP[[#This Row],[Despliegue de Beneficios y/o consecuencias]]="No Cumple"),"Sin Negocio","Negocio")</f>
        <v>Negocio</v>
      </c>
      <c r="U2053" s="1" t="s">
        <v>47</v>
      </c>
      <c r="V2053" s="1" t="s">
        <v>47</v>
      </c>
      <c r="W2053" s="1" t="s">
        <v>47</v>
      </c>
      <c r="X2053" s="12" t="str">
        <f>IF(OR(VOZ_WHATSAPP[[#This Row],[Confirma Valor de pago]]="No Cumple",VOZ_WHATSAPP[[#This Row],[Confirma hora de pago]]="No Cumple",VOZ_WHATSAPP[[#This Row],[Confirma medio de pago]]="No Cumple"),"Sin Cierre","Cierre")</f>
        <v>Sin Cierre</v>
      </c>
      <c r="Y2053" s="1" t="s">
        <v>46</v>
      </c>
      <c r="Z2053" s="1" t="s">
        <v>46</v>
      </c>
      <c r="AA2053" s="1" t="s">
        <v>46</v>
      </c>
      <c r="AB2053" s="1" t="s">
        <v>46</v>
      </c>
      <c r="AC2053" s="11" t="str">
        <f>IF(OR(VOZ_WHATSAPP[[#This Row],[La comunicación es asertiva, con respeto y evita maltrato]]="No Cumple",VOZ_WHATSAPP[[#This Row],[Cumple con las normativas legales]]="No Cumple"),"No Cumple","Cumple")</f>
        <v>Cumple</v>
      </c>
      <c r="AD2053" s="1" t="s">
        <v>46</v>
      </c>
      <c r="AE2053" s="1" t="s">
        <v>1950</v>
      </c>
      <c r="AF2053" s="4">
        <v>0.76</v>
      </c>
      <c r="AG2053" s="4">
        <f>IF(AND(VOZ_WHATSAPP[[#This Row],[Estado Cierre]]="Sin Cierre",VOZ_WHATSAPP[[#This Row],[Nota Negocio]]="Sin Negocio"),VOZ_WHATSAPP[[#This Row],[Nota]]-24%,VOZ_WHATSAPP[[#This Row],[Nota]])</f>
        <v>0.76</v>
      </c>
      <c r="AH2053" s="8">
        <f>IF(VOZ_WHATSAPP[[#This Row],[Estado Legal]]="No Cumple",0,IF(VOZ_WHATSAPP[[#This Row],[Realiza lectura de guion Legal]]="No Cumple",VOZ_WHATSAPP[[#This Row],[Nota 2]]-50%,VOZ_WHATSAPP[[#This Row],[Nota 2]]))</f>
        <v>0.76</v>
      </c>
    </row>
    <row r="2054" spans="1:34" x14ac:dyDescent="0.25">
      <c r="A2054" s="2" t="str">
        <f>VOZ_WHATSAPP[[#This Row],[ID Asesor]]&amp;VOZ_WHATSAPP[[#This Row],[Fecha Monitoreo]]</f>
        <v>398645862</v>
      </c>
      <c r="B2054" s="2">
        <v>45862</v>
      </c>
      <c r="C2054" s="1" t="s">
        <v>696</v>
      </c>
      <c r="D2054" s="1">
        <v>3986</v>
      </c>
      <c r="E2054" s="2">
        <v>45862</v>
      </c>
      <c r="F2054" s="3">
        <v>0.41597222222222224</v>
      </c>
      <c r="G2054" s="1" t="s">
        <v>51</v>
      </c>
      <c r="H2054" s="1" t="s">
        <v>44</v>
      </c>
      <c r="I2054" s="1">
        <v>1294</v>
      </c>
      <c r="J2054" s="1">
        <v>3234197884</v>
      </c>
      <c r="K2054" s="1" t="s">
        <v>45</v>
      </c>
      <c r="L2054" s="1" t="s">
        <v>46</v>
      </c>
      <c r="M2054" s="1" t="s">
        <v>46</v>
      </c>
      <c r="N2054" s="1" t="s">
        <v>46</v>
      </c>
      <c r="O2054" s="1" t="s">
        <v>46</v>
      </c>
      <c r="P2054" s="1" t="s">
        <v>46</v>
      </c>
      <c r="Q2054" s="1" t="s">
        <v>46</v>
      </c>
      <c r="R2054" s="1" t="s">
        <v>46</v>
      </c>
      <c r="S2054" s="1" t="s">
        <v>47</v>
      </c>
      <c r="T2054" s="12" t="str">
        <f>IF(OR(VOZ_WHATSAPP[[#This Row],[Brinda argumentos coherentes a la objeción]]="No Cumple",VOZ_WHATSAPP[[#This Row],[Despliegue de Beneficios y/o consecuencias]]="No Cumple"),"Sin Negocio","Negocio")</f>
        <v>Sin Negocio</v>
      </c>
      <c r="U2054" s="1" t="s">
        <v>48</v>
      </c>
      <c r="V2054" s="1" t="s">
        <v>48</v>
      </c>
      <c r="W2054" s="1" t="s">
        <v>48</v>
      </c>
      <c r="X2054" s="12" t="str">
        <f>IF(OR(VOZ_WHATSAPP[[#This Row],[Confirma Valor de pago]]="No Cumple",VOZ_WHATSAPP[[#This Row],[Confirma hora de pago]]="No Cumple",VOZ_WHATSAPP[[#This Row],[Confirma medio de pago]]="No Cumple"),"Sin Cierre","Cierre")</f>
        <v>Cierre</v>
      </c>
      <c r="Y2054" s="1" t="s">
        <v>46</v>
      </c>
      <c r="Z2054" s="1" t="s">
        <v>54</v>
      </c>
      <c r="AA2054" s="1" t="s">
        <v>46</v>
      </c>
      <c r="AB2054" s="1" t="s">
        <v>46</v>
      </c>
      <c r="AC2054" s="11" t="str">
        <f>IF(OR(VOZ_WHATSAPP[[#This Row],[La comunicación es asertiva, con respeto y evita maltrato]]="No Cumple",VOZ_WHATSAPP[[#This Row],[Cumple con las normativas legales]]="No Cumple"),"No Cumple","Cumple")</f>
        <v>Cumple</v>
      </c>
      <c r="AD2054" s="1" t="s">
        <v>46</v>
      </c>
      <c r="AE2054" s="1" t="s">
        <v>1951</v>
      </c>
      <c r="AF2054" s="4">
        <v>0.75</v>
      </c>
      <c r="AG2054" s="4">
        <f>IF(AND(VOZ_WHATSAPP[[#This Row],[Estado Cierre]]="Sin Cierre",VOZ_WHATSAPP[[#This Row],[Nota Negocio]]="Sin Negocio"),VOZ_WHATSAPP[[#This Row],[Nota]]-24%,VOZ_WHATSAPP[[#This Row],[Nota]])</f>
        <v>0.75</v>
      </c>
      <c r="AH2054" s="8">
        <f>IF(VOZ_WHATSAPP[[#This Row],[Estado Legal]]="No Cumple",0,IF(VOZ_WHATSAPP[[#This Row],[Realiza lectura de guion Legal]]="No Cumple",VOZ_WHATSAPP[[#This Row],[Nota 2]]-50%,VOZ_WHATSAPP[[#This Row],[Nota 2]]))</f>
        <v>0.75</v>
      </c>
    </row>
    <row r="2055" spans="1:34" x14ac:dyDescent="0.25">
      <c r="A2055" s="2" t="str">
        <f>VOZ_WHATSAPP[[#This Row],[ID Asesor]]&amp;VOZ_WHATSAPP[[#This Row],[Fecha Monitoreo]]</f>
        <v>294745862</v>
      </c>
      <c r="B2055" s="2">
        <v>45862</v>
      </c>
      <c r="C2055" s="1" t="s">
        <v>696</v>
      </c>
      <c r="D2055" s="1">
        <v>2947</v>
      </c>
      <c r="E2055" s="2">
        <v>45862</v>
      </c>
      <c r="F2055" s="3">
        <v>0.47291666666666665</v>
      </c>
      <c r="G2055" s="1" t="s">
        <v>60</v>
      </c>
      <c r="H2055" s="1" t="s">
        <v>44</v>
      </c>
      <c r="I2055" s="1">
        <v>1139</v>
      </c>
      <c r="J2055" s="1">
        <v>3002093730</v>
      </c>
      <c r="K2055" s="1" t="s">
        <v>45</v>
      </c>
      <c r="L2055" s="1" t="s">
        <v>46</v>
      </c>
      <c r="M2055" s="1" t="s">
        <v>46</v>
      </c>
      <c r="N2055" s="1" t="s">
        <v>46</v>
      </c>
      <c r="O2055" s="1" t="s">
        <v>46</v>
      </c>
      <c r="P2055" s="1" t="s">
        <v>46</v>
      </c>
      <c r="Q2055" s="1" t="s">
        <v>48</v>
      </c>
      <c r="R2055" s="1" t="s">
        <v>48</v>
      </c>
      <c r="S2055" s="1" t="s">
        <v>46</v>
      </c>
      <c r="T2055" s="12" t="str">
        <f>IF(OR(VOZ_WHATSAPP[[#This Row],[Brinda argumentos coherentes a la objeción]]="No Cumple",VOZ_WHATSAPP[[#This Row],[Despliegue de Beneficios y/o consecuencias]]="No Cumple"),"Sin Negocio","Negocio")</f>
        <v>Negocio</v>
      </c>
      <c r="U2055" s="1" t="s">
        <v>46</v>
      </c>
      <c r="V2055" s="1" t="s">
        <v>47</v>
      </c>
      <c r="W2055" s="1" t="s">
        <v>46</v>
      </c>
      <c r="X2055" s="12" t="str">
        <f>IF(OR(VOZ_WHATSAPP[[#This Row],[Confirma Valor de pago]]="No Cumple",VOZ_WHATSAPP[[#This Row],[Confirma hora de pago]]="No Cumple",VOZ_WHATSAPP[[#This Row],[Confirma medio de pago]]="No Cumple"),"Sin Cierre","Cierre")</f>
        <v>Sin Cierre</v>
      </c>
      <c r="Y2055" s="1" t="s">
        <v>46</v>
      </c>
      <c r="Z2055" s="1" t="s">
        <v>46</v>
      </c>
      <c r="AA2055" s="1" t="s">
        <v>46</v>
      </c>
      <c r="AB2055" s="1" t="s">
        <v>46</v>
      </c>
      <c r="AC2055" s="11" t="str">
        <f>IF(OR(VOZ_WHATSAPP[[#This Row],[La comunicación es asertiva, con respeto y evita maltrato]]="No Cumple",VOZ_WHATSAPP[[#This Row],[Cumple con las normativas legales]]="No Cumple"),"No Cumple","Cumple")</f>
        <v>Cumple</v>
      </c>
      <c r="AD2055" s="1" t="s">
        <v>46</v>
      </c>
      <c r="AE2055" s="1" t="s">
        <v>1952</v>
      </c>
      <c r="AF2055" s="4">
        <v>0.92</v>
      </c>
      <c r="AG2055" s="4">
        <f>IF(AND(VOZ_WHATSAPP[[#This Row],[Estado Cierre]]="Sin Cierre",VOZ_WHATSAPP[[#This Row],[Nota Negocio]]="Sin Negocio"),VOZ_WHATSAPP[[#This Row],[Nota]]-24%,VOZ_WHATSAPP[[#This Row],[Nota]])</f>
        <v>0.92</v>
      </c>
      <c r="AH2055" s="8">
        <f>IF(VOZ_WHATSAPP[[#This Row],[Estado Legal]]="No Cumple",0,IF(VOZ_WHATSAPP[[#This Row],[Realiza lectura de guion Legal]]="No Cumple",VOZ_WHATSAPP[[#This Row],[Nota 2]]-50%,VOZ_WHATSAPP[[#This Row],[Nota 2]]))</f>
        <v>0.92</v>
      </c>
    </row>
    <row r="2056" spans="1:34" x14ac:dyDescent="0.25">
      <c r="A2056" s="2" t="str">
        <f>VOZ_WHATSAPP[[#This Row],[ID Asesor]]&amp;VOZ_WHATSAPP[[#This Row],[Fecha Monitoreo]]</f>
        <v>363245862</v>
      </c>
      <c r="B2056" s="2">
        <v>45862</v>
      </c>
      <c r="C2056" s="1" t="s">
        <v>42</v>
      </c>
      <c r="D2056" s="1">
        <v>3632</v>
      </c>
      <c r="E2056" s="2">
        <v>45861</v>
      </c>
      <c r="F2056" s="3">
        <v>0.37638888888888888</v>
      </c>
      <c r="G2056" s="1" t="s">
        <v>51</v>
      </c>
      <c r="H2056" s="1" t="s">
        <v>44</v>
      </c>
      <c r="I2056" s="1">
        <v>1378</v>
      </c>
      <c r="J2056" s="1">
        <v>3015495879</v>
      </c>
      <c r="K2056" s="1" t="s">
        <v>45</v>
      </c>
      <c r="L2056" s="1" t="s">
        <v>46</v>
      </c>
      <c r="M2056" s="1" t="s">
        <v>46</v>
      </c>
      <c r="N2056" s="1" t="s">
        <v>46</v>
      </c>
      <c r="O2056" s="1" t="s">
        <v>46</v>
      </c>
      <c r="P2056" s="1" t="s">
        <v>46</v>
      </c>
      <c r="Q2056" s="1" t="s">
        <v>46</v>
      </c>
      <c r="R2056" s="1" t="s">
        <v>46</v>
      </c>
      <c r="S2056" s="1" t="s">
        <v>46</v>
      </c>
      <c r="T2056" s="12" t="str">
        <f>IF(OR(VOZ_WHATSAPP[[#This Row],[Brinda argumentos coherentes a la objeción]]="No Cumple",VOZ_WHATSAPP[[#This Row],[Despliegue de Beneficios y/o consecuencias]]="No Cumple"),"Sin Negocio","Negocio")</f>
        <v>Negocio</v>
      </c>
      <c r="U2056" s="1" t="s">
        <v>48</v>
      </c>
      <c r="V2056" s="1" t="s">
        <v>48</v>
      </c>
      <c r="W2056" s="1" t="s">
        <v>48</v>
      </c>
      <c r="X2056" s="12" t="str">
        <f>IF(OR(VOZ_WHATSAPP[[#This Row],[Confirma Valor de pago]]="No Cumple",VOZ_WHATSAPP[[#This Row],[Confirma hora de pago]]="No Cumple",VOZ_WHATSAPP[[#This Row],[Confirma medio de pago]]="No Cumple"),"Sin Cierre","Cierre")</f>
        <v>Cierre</v>
      </c>
      <c r="Y2056" s="1" t="s">
        <v>54</v>
      </c>
      <c r="Z2056" s="1" t="s">
        <v>46</v>
      </c>
      <c r="AA2056" s="1" t="s">
        <v>46</v>
      </c>
      <c r="AB2056" s="1" t="s">
        <v>46</v>
      </c>
      <c r="AC2056" s="11" t="str">
        <f>IF(OR(VOZ_WHATSAPP[[#This Row],[La comunicación es asertiva, con respeto y evita maltrato]]="No Cumple",VOZ_WHATSAPP[[#This Row],[Cumple con las normativas legales]]="No Cumple"),"No Cumple","Cumple")</f>
        <v>Cumple</v>
      </c>
      <c r="AD2056" s="1" t="s">
        <v>46</v>
      </c>
      <c r="AE2056" s="1" t="s">
        <v>1953</v>
      </c>
      <c r="AF2056" s="4">
        <v>0.92</v>
      </c>
      <c r="AG2056" s="4">
        <f>IF(AND(VOZ_WHATSAPP[[#This Row],[Estado Cierre]]="Sin Cierre",VOZ_WHATSAPP[[#This Row],[Nota Negocio]]="Sin Negocio"),VOZ_WHATSAPP[[#This Row],[Nota]]-24%,VOZ_WHATSAPP[[#This Row],[Nota]])</f>
        <v>0.92</v>
      </c>
      <c r="AH2056" s="8">
        <f>IF(VOZ_WHATSAPP[[#This Row],[Estado Legal]]="No Cumple",0,IF(VOZ_WHATSAPP[[#This Row],[Realiza lectura de guion Legal]]="No Cumple",VOZ_WHATSAPP[[#This Row],[Nota 2]]-50%,VOZ_WHATSAPP[[#This Row],[Nota 2]]))</f>
        <v>0.92</v>
      </c>
    </row>
    <row r="2057" spans="1:34" x14ac:dyDescent="0.25">
      <c r="A2057" s="2" t="str">
        <f>VOZ_WHATSAPP[[#This Row],[ID Asesor]]&amp;VOZ_WHATSAPP[[#This Row],[Fecha Monitoreo]]</f>
        <v>338445862</v>
      </c>
      <c r="B2057" s="2">
        <v>45862</v>
      </c>
      <c r="C2057" s="1" t="s">
        <v>126</v>
      </c>
      <c r="D2057" s="1">
        <v>3384</v>
      </c>
      <c r="E2057" s="2">
        <v>45862</v>
      </c>
      <c r="F2057" s="3">
        <v>0.55277777777777781</v>
      </c>
      <c r="G2057" s="1" t="s">
        <v>58</v>
      </c>
      <c r="H2057" s="1" t="s">
        <v>44</v>
      </c>
      <c r="I2057" s="1">
        <v>565</v>
      </c>
      <c r="J2057" s="1">
        <v>3117959296</v>
      </c>
      <c r="K2057" s="1" t="s">
        <v>45</v>
      </c>
      <c r="L2057" s="1" t="s">
        <v>46</v>
      </c>
      <c r="M2057" s="1" t="s">
        <v>47</v>
      </c>
      <c r="N2057" s="1" t="s">
        <v>46</v>
      </c>
      <c r="O2057" s="1" t="s">
        <v>46</v>
      </c>
      <c r="P2057" s="1" t="s">
        <v>46</v>
      </c>
      <c r="Q2057" s="1" t="s">
        <v>46</v>
      </c>
      <c r="R2057" s="1" t="s">
        <v>46</v>
      </c>
      <c r="S2057" s="1" t="s">
        <v>48</v>
      </c>
      <c r="T2057" s="12" t="str">
        <f>IF(OR(VOZ_WHATSAPP[[#This Row],[Brinda argumentos coherentes a la objeción]]="No Cumple",VOZ_WHATSAPP[[#This Row],[Despliegue de Beneficios y/o consecuencias]]="No Cumple"),"Sin Negocio","Negocio")</f>
        <v>Negocio</v>
      </c>
      <c r="U2057" s="1" t="s">
        <v>47</v>
      </c>
      <c r="V2057" s="1" t="s">
        <v>46</v>
      </c>
      <c r="W2057" s="1" t="s">
        <v>47</v>
      </c>
      <c r="X2057" s="12" t="str">
        <f>IF(OR(VOZ_WHATSAPP[[#This Row],[Confirma Valor de pago]]="No Cumple",VOZ_WHATSAPP[[#This Row],[Confirma hora de pago]]="No Cumple",VOZ_WHATSAPP[[#This Row],[Confirma medio de pago]]="No Cumple"),"Sin Cierre","Cierre")</f>
        <v>Sin Cierre</v>
      </c>
      <c r="Y2057" s="1" t="s">
        <v>54</v>
      </c>
      <c r="Z2057" s="1" t="s">
        <v>54</v>
      </c>
      <c r="AA2057" s="1" t="s">
        <v>46</v>
      </c>
      <c r="AB2057" s="1" t="s">
        <v>54</v>
      </c>
      <c r="AC2057" s="11" t="str">
        <f>IF(OR(VOZ_WHATSAPP[[#This Row],[La comunicación es asertiva, con respeto y evita maltrato]]="No Cumple",VOZ_WHATSAPP[[#This Row],[Cumple con las normativas legales]]="No Cumple"),"No Cumple","Cumple")</f>
        <v>No Cumple</v>
      </c>
      <c r="AD2057" s="1" t="s">
        <v>47</v>
      </c>
      <c r="AE2057" s="1" t="s">
        <v>1954</v>
      </c>
      <c r="AF2057" s="4">
        <v>0.56999999999999995</v>
      </c>
      <c r="AG2057" s="4">
        <f>IF(AND(VOZ_WHATSAPP[[#This Row],[Estado Cierre]]="Sin Cierre",VOZ_WHATSAPP[[#This Row],[Nota Negocio]]="Sin Negocio"),VOZ_WHATSAPP[[#This Row],[Nota]]-24%,VOZ_WHATSAPP[[#This Row],[Nota]])</f>
        <v>0.56999999999999995</v>
      </c>
      <c r="AH2057" s="8">
        <f>IF(VOZ_WHATSAPP[[#This Row],[Estado Legal]]="No Cumple",0,IF(VOZ_WHATSAPP[[#This Row],[Realiza lectura de guion Legal]]="No Cumple",VOZ_WHATSAPP[[#This Row],[Nota 2]]-50%,VOZ_WHATSAPP[[#This Row],[Nota 2]]))</f>
        <v>0</v>
      </c>
    </row>
    <row r="2058" spans="1:34" x14ac:dyDescent="0.25">
      <c r="A2058" s="2" t="str">
        <f>VOZ_WHATSAPP[[#This Row],[ID Asesor]]&amp;VOZ_WHATSAPP[[#This Row],[Fecha Monitoreo]]</f>
        <v>382345862</v>
      </c>
      <c r="B2058" s="2">
        <v>45862</v>
      </c>
      <c r="C2058" s="1" t="s">
        <v>56</v>
      </c>
      <c r="D2058" s="1">
        <v>3823</v>
      </c>
      <c r="E2058" s="2">
        <v>45862</v>
      </c>
      <c r="F2058" s="3">
        <v>0.58750000000000002</v>
      </c>
      <c r="G2058" s="1" t="s">
        <v>58</v>
      </c>
      <c r="H2058" s="1" t="s">
        <v>44</v>
      </c>
      <c r="I2058" s="1">
        <v>592</v>
      </c>
      <c r="J2058" s="1">
        <v>3107728084</v>
      </c>
      <c r="K2058" s="1" t="s">
        <v>45</v>
      </c>
      <c r="L2058" s="1" t="s">
        <v>46</v>
      </c>
      <c r="M2058" s="1" t="s">
        <v>46</v>
      </c>
      <c r="N2058" s="1" t="s">
        <v>46</v>
      </c>
      <c r="O2058" s="1" t="s">
        <v>46</v>
      </c>
      <c r="P2058" s="1" t="s">
        <v>46</v>
      </c>
      <c r="Q2058" s="1" t="s">
        <v>46</v>
      </c>
      <c r="R2058" s="1" t="s">
        <v>46</v>
      </c>
      <c r="S2058" s="1" t="s">
        <v>46</v>
      </c>
      <c r="T2058" s="12" t="str">
        <f>IF(OR(VOZ_WHATSAPP[[#This Row],[Brinda argumentos coherentes a la objeción]]="No Cumple",VOZ_WHATSAPP[[#This Row],[Despliegue de Beneficios y/o consecuencias]]="No Cumple"),"Sin Negocio","Negocio")</f>
        <v>Negocio</v>
      </c>
      <c r="U2058" s="1" t="s">
        <v>48</v>
      </c>
      <c r="V2058" s="1" t="s">
        <v>48</v>
      </c>
      <c r="W2058" s="1" t="s">
        <v>48</v>
      </c>
      <c r="X2058" s="12" t="str">
        <f>IF(OR(VOZ_WHATSAPP[[#This Row],[Confirma Valor de pago]]="No Cumple",VOZ_WHATSAPP[[#This Row],[Confirma hora de pago]]="No Cumple",VOZ_WHATSAPP[[#This Row],[Confirma medio de pago]]="No Cumple"),"Sin Cierre","Cierre")</f>
        <v>Cierre</v>
      </c>
      <c r="Y2058" s="1" t="s">
        <v>46</v>
      </c>
      <c r="Z2058" s="1" t="s">
        <v>46</v>
      </c>
      <c r="AA2058" s="1" t="s">
        <v>46</v>
      </c>
      <c r="AB2058" s="1" t="s">
        <v>46</v>
      </c>
      <c r="AC2058" s="11" t="str">
        <f>IF(OR(VOZ_WHATSAPP[[#This Row],[La comunicación es asertiva, con respeto y evita maltrato]]="No Cumple",VOZ_WHATSAPP[[#This Row],[Cumple con las normativas legales]]="No Cumple"),"No Cumple","Cumple")</f>
        <v>Cumple</v>
      </c>
      <c r="AD2058" s="1" t="s">
        <v>46</v>
      </c>
      <c r="AE2058" s="1" t="s">
        <v>1955</v>
      </c>
      <c r="AF2058" s="4">
        <v>1</v>
      </c>
      <c r="AG2058" s="4">
        <f>IF(AND(VOZ_WHATSAPP[[#This Row],[Estado Cierre]]="Sin Cierre",VOZ_WHATSAPP[[#This Row],[Nota Negocio]]="Sin Negocio"),VOZ_WHATSAPP[[#This Row],[Nota]]-24%,VOZ_WHATSAPP[[#This Row],[Nota]])</f>
        <v>1</v>
      </c>
      <c r="AH2058" s="8">
        <f>IF(VOZ_WHATSAPP[[#This Row],[Estado Legal]]="No Cumple",0,IF(VOZ_WHATSAPP[[#This Row],[Realiza lectura de guion Legal]]="No Cumple",VOZ_WHATSAPP[[#This Row],[Nota 2]]-50%,VOZ_WHATSAPP[[#This Row],[Nota 2]]))</f>
        <v>1</v>
      </c>
    </row>
    <row r="2059" spans="1:34" x14ac:dyDescent="0.25">
      <c r="A2059" s="2" t="str">
        <f>VOZ_WHATSAPP[[#This Row],[ID Asesor]]&amp;VOZ_WHATSAPP[[#This Row],[Fecha Monitoreo]]</f>
        <v>301145862</v>
      </c>
      <c r="B2059" s="2">
        <v>45862</v>
      </c>
      <c r="C2059" s="1" t="s">
        <v>59</v>
      </c>
      <c r="D2059" s="1">
        <v>3011</v>
      </c>
      <c r="E2059" s="2">
        <v>45862</v>
      </c>
      <c r="F2059" s="3">
        <v>0.57291666666666663</v>
      </c>
      <c r="G2059" s="1" t="s">
        <v>43</v>
      </c>
      <c r="H2059" s="1" t="s">
        <v>44</v>
      </c>
      <c r="I2059" s="1">
        <v>1103</v>
      </c>
      <c r="J2059" s="1">
        <v>3214379165</v>
      </c>
      <c r="K2059" s="1" t="s">
        <v>45</v>
      </c>
      <c r="L2059" s="1" t="s">
        <v>46</v>
      </c>
      <c r="M2059" s="1" t="s">
        <v>46</v>
      </c>
      <c r="N2059" s="1" t="s">
        <v>46</v>
      </c>
      <c r="O2059" s="1" t="s">
        <v>46</v>
      </c>
      <c r="P2059" s="1" t="s">
        <v>46</v>
      </c>
      <c r="Q2059" s="1" t="s">
        <v>46</v>
      </c>
      <c r="R2059" s="1" t="s">
        <v>46</v>
      </c>
      <c r="S2059" s="1" t="s">
        <v>46</v>
      </c>
      <c r="T2059" s="12" t="str">
        <f>IF(OR(VOZ_WHATSAPP[[#This Row],[Brinda argumentos coherentes a la objeción]]="No Cumple",VOZ_WHATSAPP[[#This Row],[Despliegue de Beneficios y/o consecuencias]]="No Cumple"),"Sin Negocio","Negocio")</f>
        <v>Negocio</v>
      </c>
      <c r="U2059" s="1" t="s">
        <v>48</v>
      </c>
      <c r="V2059" s="1" t="s">
        <v>48</v>
      </c>
      <c r="W2059" s="1" t="s">
        <v>48</v>
      </c>
      <c r="X2059" s="12" t="str">
        <f>IF(OR(VOZ_WHATSAPP[[#This Row],[Confirma Valor de pago]]="No Cumple",VOZ_WHATSAPP[[#This Row],[Confirma hora de pago]]="No Cumple",VOZ_WHATSAPP[[#This Row],[Confirma medio de pago]]="No Cumple"),"Sin Cierre","Cierre")</f>
        <v>Cierre</v>
      </c>
      <c r="Y2059" s="1" t="s">
        <v>54</v>
      </c>
      <c r="Z2059" s="1" t="s">
        <v>46</v>
      </c>
      <c r="AA2059" s="1" t="s">
        <v>46</v>
      </c>
      <c r="AB2059" s="1" t="s">
        <v>46</v>
      </c>
      <c r="AC2059" s="11" t="str">
        <f>IF(OR(VOZ_WHATSAPP[[#This Row],[La comunicación es asertiva, con respeto y evita maltrato]]="No Cumple",VOZ_WHATSAPP[[#This Row],[Cumple con las normativas legales]]="No Cumple"),"No Cumple","Cumple")</f>
        <v>Cumple</v>
      </c>
      <c r="AD2059" s="1" t="s">
        <v>46</v>
      </c>
      <c r="AE2059" s="1" t="s">
        <v>98</v>
      </c>
      <c r="AF2059" s="4">
        <v>0.92</v>
      </c>
      <c r="AG2059" s="4">
        <f>IF(AND(VOZ_WHATSAPP[[#This Row],[Estado Cierre]]="Sin Cierre",VOZ_WHATSAPP[[#This Row],[Nota Negocio]]="Sin Negocio"),VOZ_WHATSAPP[[#This Row],[Nota]]-24%,VOZ_WHATSAPP[[#This Row],[Nota]])</f>
        <v>0.92</v>
      </c>
      <c r="AH2059" s="8">
        <f>IF(VOZ_WHATSAPP[[#This Row],[Estado Legal]]="No Cumple",0,IF(VOZ_WHATSAPP[[#This Row],[Realiza lectura de guion Legal]]="No Cumple",VOZ_WHATSAPP[[#This Row],[Nota 2]]-50%,VOZ_WHATSAPP[[#This Row],[Nota 2]]))</f>
        <v>0.92</v>
      </c>
    </row>
    <row r="2060" spans="1:34" x14ac:dyDescent="0.25">
      <c r="A2060" s="2" t="str">
        <f>VOZ_WHATSAPP[[#This Row],[ID Asesor]]&amp;VOZ_WHATSAPP[[#This Row],[Fecha Monitoreo]]</f>
        <v>374945862</v>
      </c>
      <c r="B2060" s="2">
        <v>45862</v>
      </c>
      <c r="C2060" s="1" t="s">
        <v>42</v>
      </c>
      <c r="D2060" s="1">
        <v>3749</v>
      </c>
      <c r="E2060" s="2">
        <v>45862</v>
      </c>
      <c r="F2060" s="3">
        <v>0.35138888888888886</v>
      </c>
      <c r="G2060" s="1" t="s">
        <v>51</v>
      </c>
      <c r="H2060" s="1" t="s">
        <v>71</v>
      </c>
      <c r="I2060" s="1"/>
      <c r="J2060" s="1"/>
      <c r="K2060" s="1"/>
      <c r="L2060" s="1" t="s">
        <v>46</v>
      </c>
      <c r="M2060" s="1" t="s">
        <v>48</v>
      </c>
      <c r="N2060" s="1" t="s">
        <v>48</v>
      </c>
      <c r="O2060" s="1" t="s">
        <v>48</v>
      </c>
      <c r="P2060" s="1" t="s">
        <v>48</v>
      </c>
      <c r="Q2060" s="1" t="s">
        <v>48</v>
      </c>
      <c r="R2060" s="1" t="s">
        <v>48</v>
      </c>
      <c r="S2060" s="1" t="s">
        <v>48</v>
      </c>
      <c r="T2060" s="12" t="str">
        <f>IF(OR(VOZ_WHATSAPP[[#This Row],[Brinda argumentos coherentes a la objeción]]="No Cumple",VOZ_WHATSAPP[[#This Row],[Despliegue de Beneficios y/o consecuencias]]="No Cumple"),"Sin Negocio","Negocio")</f>
        <v>Negocio</v>
      </c>
      <c r="U2060" s="1" t="s">
        <v>48</v>
      </c>
      <c r="V2060" s="1" t="s">
        <v>48</v>
      </c>
      <c r="W2060" s="1" t="s">
        <v>48</v>
      </c>
      <c r="X2060" s="12" t="str">
        <f>IF(OR(VOZ_WHATSAPP[[#This Row],[Confirma Valor de pago]]="No Cumple",VOZ_WHATSAPP[[#This Row],[Confirma hora de pago]]="No Cumple",VOZ_WHATSAPP[[#This Row],[Confirma medio de pago]]="No Cumple"),"Sin Cierre","Cierre")</f>
        <v>Cierre</v>
      </c>
      <c r="Y2060" s="1" t="s">
        <v>48</v>
      </c>
      <c r="Z2060" s="1" t="s">
        <v>46</v>
      </c>
      <c r="AA2060" s="1" t="s">
        <v>46</v>
      </c>
      <c r="AB2060" s="1" t="s">
        <v>46</v>
      </c>
      <c r="AC2060" s="11" t="str">
        <f>IF(OR(VOZ_WHATSAPP[[#This Row],[La comunicación es asertiva, con respeto y evita maltrato]]="No Cumple",VOZ_WHATSAPP[[#This Row],[Cumple con las normativas legales]]="No Cumple"),"No Cumple","Cumple")</f>
        <v>Cumple</v>
      </c>
      <c r="AD2060" s="1" t="s">
        <v>48</v>
      </c>
      <c r="AE2060" s="1" t="s">
        <v>78</v>
      </c>
      <c r="AF2060" s="4">
        <v>1</v>
      </c>
      <c r="AG2060" s="4">
        <f>IF(AND(VOZ_WHATSAPP[[#This Row],[Estado Cierre]]="Sin Cierre",VOZ_WHATSAPP[[#This Row],[Nota Negocio]]="Sin Negocio"),VOZ_WHATSAPP[[#This Row],[Nota]]-24%,VOZ_WHATSAPP[[#This Row],[Nota]])</f>
        <v>1</v>
      </c>
      <c r="AH2060" s="8">
        <f>IF(VOZ_WHATSAPP[[#This Row],[Estado Legal]]="No Cumple",0,IF(VOZ_WHATSAPP[[#This Row],[Realiza lectura de guion Legal]]="No Cumple",VOZ_WHATSAPP[[#This Row],[Nota 2]]-50%,VOZ_WHATSAPP[[#This Row],[Nota 2]]))</f>
        <v>1</v>
      </c>
    </row>
    <row r="2061" spans="1:34" x14ac:dyDescent="0.25">
      <c r="A2061" s="2" t="str">
        <f>VOZ_WHATSAPP[[#This Row],[ID Asesor]]&amp;VOZ_WHATSAPP[[#This Row],[Fecha Monitoreo]]</f>
        <v>363345862</v>
      </c>
      <c r="B2061" s="2">
        <v>45862</v>
      </c>
      <c r="C2061" s="1" t="s">
        <v>696</v>
      </c>
      <c r="D2061" s="1">
        <v>3633</v>
      </c>
      <c r="E2061" s="2">
        <v>45862</v>
      </c>
      <c r="F2061" s="3">
        <v>0.42152777777777778</v>
      </c>
      <c r="G2061" s="1" t="s">
        <v>43</v>
      </c>
      <c r="H2061" s="1" t="s">
        <v>44</v>
      </c>
      <c r="I2061" s="1">
        <v>1379</v>
      </c>
      <c r="J2061" s="1">
        <v>3137555546</v>
      </c>
      <c r="K2061" s="1" t="s">
        <v>45</v>
      </c>
      <c r="L2061" s="1" t="s">
        <v>46</v>
      </c>
      <c r="M2061" s="1" t="s">
        <v>46</v>
      </c>
      <c r="N2061" s="1" t="s">
        <v>46</v>
      </c>
      <c r="O2061" s="1" t="s">
        <v>46</v>
      </c>
      <c r="P2061" s="1" t="s">
        <v>46</v>
      </c>
      <c r="Q2061" s="1" t="s">
        <v>48</v>
      </c>
      <c r="R2061" s="1" t="s">
        <v>48</v>
      </c>
      <c r="S2061" s="1" t="s">
        <v>48</v>
      </c>
      <c r="T2061" s="12" t="str">
        <f>IF(OR(VOZ_WHATSAPP[[#This Row],[Brinda argumentos coherentes a la objeción]]="No Cumple",VOZ_WHATSAPP[[#This Row],[Despliegue de Beneficios y/o consecuencias]]="No Cumple"),"Sin Negocio","Negocio")</f>
        <v>Negocio</v>
      </c>
      <c r="U2061" s="1" t="s">
        <v>48</v>
      </c>
      <c r="V2061" s="1" t="s">
        <v>48</v>
      </c>
      <c r="W2061" s="1" t="s">
        <v>48</v>
      </c>
      <c r="X2061" s="12" t="str">
        <f>IF(OR(VOZ_WHATSAPP[[#This Row],[Confirma Valor de pago]]="No Cumple",VOZ_WHATSAPP[[#This Row],[Confirma hora de pago]]="No Cumple",VOZ_WHATSAPP[[#This Row],[Confirma medio de pago]]="No Cumple"),"Sin Cierre","Cierre")</f>
        <v>Cierre</v>
      </c>
      <c r="Y2061" s="1" t="s">
        <v>48</v>
      </c>
      <c r="Z2061" s="1" t="s">
        <v>46</v>
      </c>
      <c r="AA2061" s="1" t="s">
        <v>46</v>
      </c>
      <c r="AB2061" s="1" t="s">
        <v>46</v>
      </c>
      <c r="AC2061" s="11" t="str">
        <f>IF(OR(VOZ_WHATSAPP[[#This Row],[La comunicación es asertiva, con respeto y evita maltrato]]="No Cumple",VOZ_WHATSAPP[[#This Row],[Cumple con las normativas legales]]="No Cumple"),"No Cumple","Cumple")</f>
        <v>Cumple</v>
      </c>
      <c r="AD2061" s="1" t="s">
        <v>46</v>
      </c>
      <c r="AE2061" s="1" t="s">
        <v>915</v>
      </c>
      <c r="AF2061" s="4">
        <v>1</v>
      </c>
      <c r="AG2061" s="4">
        <f>IF(AND(VOZ_WHATSAPP[[#This Row],[Estado Cierre]]="Sin Cierre",VOZ_WHATSAPP[[#This Row],[Nota Negocio]]="Sin Negocio"),VOZ_WHATSAPP[[#This Row],[Nota]]-24%,VOZ_WHATSAPP[[#This Row],[Nota]])</f>
        <v>1</v>
      </c>
      <c r="AH2061" s="8">
        <f>IF(VOZ_WHATSAPP[[#This Row],[Estado Legal]]="No Cumple",0,IF(VOZ_WHATSAPP[[#This Row],[Realiza lectura de guion Legal]]="No Cumple",VOZ_WHATSAPP[[#This Row],[Nota 2]]-50%,VOZ_WHATSAPP[[#This Row],[Nota 2]]))</f>
        <v>1</v>
      </c>
    </row>
    <row r="2062" spans="1:34" x14ac:dyDescent="0.25">
      <c r="A2062" s="2" t="str">
        <f>VOZ_WHATSAPP[[#This Row],[ID Asesor]]&amp;VOZ_WHATSAPP[[#This Row],[Fecha Monitoreo]]</f>
        <v>394245862</v>
      </c>
      <c r="B2062" s="2">
        <v>45862</v>
      </c>
      <c r="C2062" s="1" t="s">
        <v>59</v>
      </c>
      <c r="D2062" s="1">
        <v>3942</v>
      </c>
      <c r="E2062" s="2">
        <v>45862</v>
      </c>
      <c r="F2062" s="3">
        <v>0.50277777777777777</v>
      </c>
      <c r="G2062" s="1" t="s">
        <v>60</v>
      </c>
      <c r="H2062" s="1" t="s">
        <v>44</v>
      </c>
      <c r="I2062" s="1">
        <v>1393</v>
      </c>
      <c r="J2062" s="1">
        <v>3128928130</v>
      </c>
      <c r="K2062" s="1" t="s">
        <v>45</v>
      </c>
      <c r="L2062" s="1" t="s">
        <v>46</v>
      </c>
      <c r="M2062" s="1" t="s">
        <v>47</v>
      </c>
      <c r="N2062" s="1" t="s">
        <v>46</v>
      </c>
      <c r="O2062" s="1" t="s">
        <v>48</v>
      </c>
      <c r="P2062" s="1" t="s">
        <v>48</v>
      </c>
      <c r="Q2062" s="1" t="s">
        <v>46</v>
      </c>
      <c r="R2062" s="1" t="s">
        <v>46</v>
      </c>
      <c r="S2062" s="1" t="s">
        <v>46</v>
      </c>
      <c r="T2062" s="12" t="str">
        <f>IF(OR(VOZ_WHATSAPP[[#This Row],[Brinda argumentos coherentes a la objeción]]="No Cumple",VOZ_WHATSAPP[[#This Row],[Despliegue de Beneficios y/o consecuencias]]="No Cumple"),"Sin Negocio","Negocio")</f>
        <v>Negocio</v>
      </c>
      <c r="U2062" s="1" t="s">
        <v>48</v>
      </c>
      <c r="V2062" s="1" t="s">
        <v>46</v>
      </c>
      <c r="W2062" s="1" t="s">
        <v>48</v>
      </c>
      <c r="X2062" s="12" t="str">
        <f>IF(OR(VOZ_WHATSAPP[[#This Row],[Confirma Valor de pago]]="No Cumple",VOZ_WHATSAPP[[#This Row],[Confirma hora de pago]]="No Cumple",VOZ_WHATSAPP[[#This Row],[Confirma medio de pago]]="No Cumple"),"Sin Cierre","Cierre")</f>
        <v>Cierre</v>
      </c>
      <c r="Y2062" s="1" t="s">
        <v>48</v>
      </c>
      <c r="Z2062" s="1" t="s">
        <v>46</v>
      </c>
      <c r="AA2062" s="1" t="s">
        <v>46</v>
      </c>
      <c r="AB2062" s="1" t="s">
        <v>46</v>
      </c>
      <c r="AC2062" s="11" t="str">
        <f>IF(OR(VOZ_WHATSAPP[[#This Row],[La comunicación es asertiva, con respeto y evita maltrato]]="No Cumple",VOZ_WHATSAPP[[#This Row],[Cumple con las normativas legales]]="No Cumple"),"No Cumple","Cumple")</f>
        <v>Cumple</v>
      </c>
      <c r="AD2062" s="1" t="s">
        <v>48</v>
      </c>
      <c r="AE2062" s="1" t="s">
        <v>1956</v>
      </c>
      <c r="AF2062" s="4">
        <v>0.96</v>
      </c>
      <c r="AG2062" s="4">
        <f>IF(AND(VOZ_WHATSAPP[[#This Row],[Estado Cierre]]="Sin Cierre",VOZ_WHATSAPP[[#This Row],[Nota Negocio]]="Sin Negocio"),VOZ_WHATSAPP[[#This Row],[Nota]]-24%,VOZ_WHATSAPP[[#This Row],[Nota]])</f>
        <v>0.96</v>
      </c>
      <c r="AH2062" s="8">
        <f>IF(VOZ_WHATSAPP[[#This Row],[Estado Legal]]="No Cumple",0,IF(VOZ_WHATSAPP[[#This Row],[Realiza lectura de guion Legal]]="No Cumple",VOZ_WHATSAPP[[#This Row],[Nota 2]]-50%,VOZ_WHATSAPP[[#This Row],[Nota 2]]))</f>
        <v>0.96</v>
      </c>
    </row>
    <row r="2063" spans="1:34" x14ac:dyDescent="0.25">
      <c r="A2063" s="2" t="str">
        <f>VOZ_WHATSAPP[[#This Row],[ID Asesor]]&amp;VOZ_WHATSAPP[[#This Row],[Fecha Monitoreo]]</f>
        <v>388945862</v>
      </c>
      <c r="B2063" s="2">
        <v>45862</v>
      </c>
      <c r="C2063" s="1" t="s">
        <v>42</v>
      </c>
      <c r="D2063" s="1">
        <v>3889</v>
      </c>
      <c r="E2063" s="2">
        <v>45862</v>
      </c>
      <c r="F2063" s="3">
        <v>0.40347222222222223</v>
      </c>
      <c r="G2063" s="1" t="s">
        <v>51</v>
      </c>
      <c r="H2063" s="1" t="s">
        <v>71</v>
      </c>
      <c r="I2063" s="1"/>
      <c r="J2063" s="1"/>
      <c r="K2063" s="1"/>
      <c r="L2063" s="1" t="s">
        <v>46</v>
      </c>
      <c r="M2063" s="1" t="s">
        <v>48</v>
      </c>
      <c r="N2063" s="1" t="s">
        <v>46</v>
      </c>
      <c r="O2063" s="1" t="s">
        <v>46</v>
      </c>
      <c r="P2063" s="1" t="s">
        <v>46</v>
      </c>
      <c r="Q2063" s="1" t="s">
        <v>46</v>
      </c>
      <c r="R2063" s="1" t="s">
        <v>46</v>
      </c>
      <c r="S2063" s="1" t="s">
        <v>46</v>
      </c>
      <c r="T2063" s="12" t="str">
        <f>IF(OR(VOZ_WHATSAPP[[#This Row],[Brinda argumentos coherentes a la objeción]]="No Cumple",VOZ_WHATSAPP[[#This Row],[Despliegue de Beneficios y/o consecuencias]]="No Cumple"),"Sin Negocio","Negocio")</f>
        <v>Negocio</v>
      </c>
      <c r="U2063" s="1" t="s">
        <v>48</v>
      </c>
      <c r="V2063" s="1" t="s">
        <v>48</v>
      </c>
      <c r="W2063" s="1" t="s">
        <v>48</v>
      </c>
      <c r="X2063" s="12" t="str">
        <f>IF(OR(VOZ_WHATSAPP[[#This Row],[Confirma Valor de pago]]="No Cumple",VOZ_WHATSAPP[[#This Row],[Confirma hora de pago]]="No Cumple",VOZ_WHATSAPP[[#This Row],[Confirma medio de pago]]="No Cumple"),"Sin Cierre","Cierre")</f>
        <v>Cierre</v>
      </c>
      <c r="Y2063" s="1" t="s">
        <v>48</v>
      </c>
      <c r="Z2063" s="1" t="s">
        <v>54</v>
      </c>
      <c r="AA2063" s="1" t="s">
        <v>46</v>
      </c>
      <c r="AB2063" s="1" t="s">
        <v>54</v>
      </c>
      <c r="AC2063" s="11" t="str">
        <f>IF(OR(VOZ_WHATSAPP[[#This Row],[La comunicación es asertiva, con respeto y evita maltrato]]="No Cumple",VOZ_WHATSAPP[[#This Row],[Cumple con las normativas legales]]="No Cumple"),"No Cumple","Cumple")</f>
        <v>No Cumple</v>
      </c>
      <c r="AD2063" s="1" t="s">
        <v>48</v>
      </c>
      <c r="AE2063" s="1" t="s">
        <v>1957</v>
      </c>
      <c r="AF2063" s="4">
        <v>0.85</v>
      </c>
      <c r="AG2063" s="4">
        <f>IF(AND(VOZ_WHATSAPP[[#This Row],[Estado Cierre]]="Sin Cierre",VOZ_WHATSAPP[[#This Row],[Nota Negocio]]="Sin Negocio"),VOZ_WHATSAPP[[#This Row],[Nota]]-24%,VOZ_WHATSAPP[[#This Row],[Nota]])</f>
        <v>0.85</v>
      </c>
      <c r="AH2063" s="8">
        <f>IF(VOZ_WHATSAPP[[#This Row],[Estado Legal]]="No Cumple",0,IF(VOZ_WHATSAPP[[#This Row],[Realiza lectura de guion Legal]]="No Cumple",VOZ_WHATSAPP[[#This Row],[Nota 2]]-50%,VOZ_WHATSAPP[[#This Row],[Nota 2]]))</f>
        <v>0</v>
      </c>
    </row>
    <row r="2064" spans="1:34" x14ac:dyDescent="0.25">
      <c r="A2064" s="2" t="str">
        <f>VOZ_WHATSAPP[[#This Row],[ID Asesor]]&amp;VOZ_WHATSAPP[[#This Row],[Fecha Monitoreo]]</f>
        <v>312845862</v>
      </c>
      <c r="B2064" s="2">
        <v>45862</v>
      </c>
      <c r="C2064" s="1" t="s">
        <v>50</v>
      </c>
      <c r="D2064" s="1">
        <v>3128</v>
      </c>
      <c r="E2064" s="2">
        <v>45862</v>
      </c>
      <c r="F2064" s="3">
        <v>0.41180555555555554</v>
      </c>
      <c r="G2064" s="1" t="s">
        <v>60</v>
      </c>
      <c r="H2064" s="1" t="s">
        <v>44</v>
      </c>
      <c r="I2064" s="1">
        <v>1405</v>
      </c>
      <c r="J2064" s="1">
        <v>3164078185</v>
      </c>
      <c r="K2064" s="1" t="s">
        <v>45</v>
      </c>
      <c r="L2064" s="1" t="s">
        <v>46</v>
      </c>
      <c r="M2064" s="1" t="s">
        <v>46</v>
      </c>
      <c r="N2064" s="1" t="s">
        <v>46</v>
      </c>
      <c r="O2064" s="1" t="s">
        <v>46</v>
      </c>
      <c r="P2064" s="1" t="s">
        <v>46</v>
      </c>
      <c r="Q2064" s="1" t="s">
        <v>46</v>
      </c>
      <c r="R2064" s="1" t="s">
        <v>46</v>
      </c>
      <c r="S2064" s="1" t="s">
        <v>46</v>
      </c>
      <c r="T2064" s="12" t="str">
        <f>IF(OR(VOZ_WHATSAPP[[#This Row],[Brinda argumentos coherentes a la objeción]]="No Cumple",VOZ_WHATSAPP[[#This Row],[Despliegue de Beneficios y/o consecuencias]]="No Cumple"),"Sin Negocio","Negocio")</f>
        <v>Negocio</v>
      </c>
      <c r="U2064" s="1" t="s">
        <v>48</v>
      </c>
      <c r="V2064" s="1" t="s">
        <v>48</v>
      </c>
      <c r="W2064" s="1" t="s">
        <v>48</v>
      </c>
      <c r="X2064" s="12" t="str">
        <f>IF(OR(VOZ_WHATSAPP[[#This Row],[Confirma Valor de pago]]="No Cumple",VOZ_WHATSAPP[[#This Row],[Confirma hora de pago]]="No Cumple",VOZ_WHATSAPP[[#This Row],[Confirma medio de pago]]="No Cumple"),"Sin Cierre","Cierre")</f>
        <v>Cierre</v>
      </c>
      <c r="Y2064" s="1" t="s">
        <v>46</v>
      </c>
      <c r="Z2064" s="1" t="s">
        <v>46</v>
      </c>
      <c r="AA2064" s="1" t="s">
        <v>46</v>
      </c>
      <c r="AB2064" s="1" t="s">
        <v>46</v>
      </c>
      <c r="AC2064" s="11" t="str">
        <f>IF(OR(VOZ_WHATSAPP[[#This Row],[La comunicación es asertiva, con respeto y evita maltrato]]="No Cumple",VOZ_WHATSAPP[[#This Row],[Cumple con las normativas legales]]="No Cumple"),"No Cumple","Cumple")</f>
        <v>Cumple</v>
      </c>
      <c r="AD2064" s="1" t="s">
        <v>46</v>
      </c>
      <c r="AE2064" s="1" t="s">
        <v>53</v>
      </c>
      <c r="AF2064" s="4">
        <v>1</v>
      </c>
      <c r="AG2064" s="4">
        <f>IF(AND(VOZ_WHATSAPP[[#This Row],[Estado Cierre]]="Sin Cierre",VOZ_WHATSAPP[[#This Row],[Nota Negocio]]="Sin Negocio"),VOZ_WHATSAPP[[#This Row],[Nota]]-24%,VOZ_WHATSAPP[[#This Row],[Nota]])</f>
        <v>1</v>
      </c>
      <c r="AH2064" s="8">
        <f>IF(VOZ_WHATSAPP[[#This Row],[Estado Legal]]="No Cumple",0,IF(VOZ_WHATSAPP[[#This Row],[Realiza lectura de guion Legal]]="No Cumple",VOZ_WHATSAPP[[#This Row],[Nota 2]]-50%,VOZ_WHATSAPP[[#This Row],[Nota 2]]))</f>
        <v>1</v>
      </c>
    </row>
    <row r="2065" spans="1:34" x14ac:dyDescent="0.25">
      <c r="A2065" s="2" t="str">
        <f>VOZ_WHATSAPP[[#This Row],[ID Asesor]]&amp;VOZ_WHATSAPP[[#This Row],[Fecha Monitoreo]]</f>
        <v>283345862</v>
      </c>
      <c r="B2065" s="2">
        <v>45862</v>
      </c>
      <c r="C2065" s="1" t="s">
        <v>59</v>
      </c>
      <c r="D2065" s="1">
        <v>2833</v>
      </c>
      <c r="E2065" s="2">
        <v>45862</v>
      </c>
      <c r="F2065" s="3">
        <v>0.48194444444444445</v>
      </c>
      <c r="G2065" s="1" t="s">
        <v>60</v>
      </c>
      <c r="H2065" s="1" t="s">
        <v>44</v>
      </c>
      <c r="I2065" s="1">
        <v>1258</v>
      </c>
      <c r="J2065" s="1">
        <v>3106346470</v>
      </c>
      <c r="K2065" s="1" t="s">
        <v>45</v>
      </c>
      <c r="L2065" s="1" t="s">
        <v>46</v>
      </c>
      <c r="M2065" s="1" t="s">
        <v>46</v>
      </c>
      <c r="N2065" s="1" t="s">
        <v>46</v>
      </c>
      <c r="O2065" s="1" t="s">
        <v>46</v>
      </c>
      <c r="P2065" s="1" t="s">
        <v>46</v>
      </c>
      <c r="Q2065" s="1" t="s">
        <v>48</v>
      </c>
      <c r="R2065" s="1" t="s">
        <v>48</v>
      </c>
      <c r="S2065" s="1" t="s">
        <v>46</v>
      </c>
      <c r="T2065" s="12" t="str">
        <f>IF(OR(VOZ_WHATSAPP[[#This Row],[Brinda argumentos coherentes a la objeción]]="No Cumple",VOZ_WHATSAPP[[#This Row],[Despliegue de Beneficios y/o consecuencias]]="No Cumple"),"Sin Negocio","Negocio")</f>
        <v>Negocio</v>
      </c>
      <c r="U2065" s="1" t="s">
        <v>46</v>
      </c>
      <c r="V2065" s="1" t="s">
        <v>46</v>
      </c>
      <c r="W2065" s="1" t="s">
        <v>46</v>
      </c>
      <c r="X2065" s="12" t="str">
        <f>IF(OR(VOZ_WHATSAPP[[#This Row],[Confirma Valor de pago]]="No Cumple",VOZ_WHATSAPP[[#This Row],[Confirma hora de pago]]="No Cumple",VOZ_WHATSAPP[[#This Row],[Confirma medio de pago]]="No Cumple"),"Sin Cierre","Cierre")</f>
        <v>Cierre</v>
      </c>
      <c r="Y2065" s="1" t="s">
        <v>46</v>
      </c>
      <c r="Z2065" s="1" t="s">
        <v>46</v>
      </c>
      <c r="AA2065" s="1" t="s">
        <v>46</v>
      </c>
      <c r="AB2065" s="1" t="s">
        <v>46</v>
      </c>
      <c r="AC2065" s="11" t="str">
        <f>IF(OR(VOZ_WHATSAPP[[#This Row],[La comunicación es asertiva, con respeto y evita maltrato]]="No Cumple",VOZ_WHATSAPP[[#This Row],[Cumple con las normativas legales]]="No Cumple"),"No Cumple","Cumple")</f>
        <v>Cumple</v>
      </c>
      <c r="AD2065" s="1" t="s">
        <v>46</v>
      </c>
      <c r="AE2065" s="1" t="s">
        <v>62</v>
      </c>
      <c r="AF2065" s="4">
        <v>1</v>
      </c>
      <c r="AG2065" s="4">
        <f>IF(AND(VOZ_WHATSAPP[[#This Row],[Estado Cierre]]="Sin Cierre",VOZ_WHATSAPP[[#This Row],[Nota Negocio]]="Sin Negocio"),VOZ_WHATSAPP[[#This Row],[Nota]]-24%,VOZ_WHATSAPP[[#This Row],[Nota]])</f>
        <v>1</v>
      </c>
      <c r="AH2065" s="8">
        <f>IF(VOZ_WHATSAPP[[#This Row],[Estado Legal]]="No Cumple",0,IF(VOZ_WHATSAPP[[#This Row],[Realiza lectura de guion Legal]]="No Cumple",VOZ_WHATSAPP[[#This Row],[Nota 2]]-50%,VOZ_WHATSAPP[[#This Row],[Nota 2]]))</f>
        <v>1</v>
      </c>
    </row>
    <row r="2066" spans="1:34" x14ac:dyDescent="0.25">
      <c r="A2066" s="2" t="str">
        <f>VOZ_WHATSAPP[[#This Row],[ID Asesor]]&amp;VOZ_WHATSAPP[[#This Row],[Fecha Monitoreo]]</f>
        <v>270145862</v>
      </c>
      <c r="B2066" s="2">
        <v>45862</v>
      </c>
      <c r="C2066" s="1" t="s">
        <v>696</v>
      </c>
      <c r="D2066" s="1">
        <v>2701</v>
      </c>
      <c r="E2066" s="2">
        <v>45862</v>
      </c>
      <c r="F2066" s="3">
        <v>0.49375000000000002</v>
      </c>
      <c r="G2066" s="1" t="s">
        <v>60</v>
      </c>
      <c r="H2066" s="1" t="s">
        <v>71</v>
      </c>
      <c r="I2066" s="1"/>
      <c r="J2066" s="1"/>
      <c r="K2066" s="1"/>
      <c r="L2066" s="1" t="s">
        <v>46</v>
      </c>
      <c r="M2066" s="1" t="s">
        <v>46</v>
      </c>
      <c r="N2066" s="1" t="s">
        <v>46</v>
      </c>
      <c r="O2066" s="1" t="s">
        <v>46</v>
      </c>
      <c r="P2066" s="1" t="s">
        <v>46</v>
      </c>
      <c r="Q2066" s="1" t="s">
        <v>46</v>
      </c>
      <c r="R2066" s="1" t="s">
        <v>46</v>
      </c>
      <c r="S2066" s="1" t="s">
        <v>48</v>
      </c>
      <c r="T2066" s="12" t="str">
        <f>IF(OR(VOZ_WHATSAPP[[#This Row],[Brinda argumentos coherentes a la objeción]]="No Cumple",VOZ_WHATSAPP[[#This Row],[Despliegue de Beneficios y/o consecuencias]]="No Cumple"),"Sin Negocio","Negocio")</f>
        <v>Negocio</v>
      </c>
      <c r="U2066" s="1" t="s">
        <v>46</v>
      </c>
      <c r="V2066" s="1" t="s">
        <v>46</v>
      </c>
      <c r="W2066" s="1" t="s">
        <v>46</v>
      </c>
      <c r="X2066" s="12" t="str">
        <f>IF(OR(VOZ_WHATSAPP[[#This Row],[Confirma Valor de pago]]="No Cumple",VOZ_WHATSAPP[[#This Row],[Confirma hora de pago]]="No Cumple",VOZ_WHATSAPP[[#This Row],[Confirma medio de pago]]="No Cumple"),"Sin Cierre","Cierre")</f>
        <v>Cierre</v>
      </c>
      <c r="Y2066" s="1" t="s">
        <v>46</v>
      </c>
      <c r="Z2066" s="1" t="s">
        <v>54</v>
      </c>
      <c r="AA2066" s="1" t="s">
        <v>46</v>
      </c>
      <c r="AB2066" s="1" t="s">
        <v>46</v>
      </c>
      <c r="AC2066" s="11" t="str">
        <f>IF(OR(VOZ_WHATSAPP[[#This Row],[La comunicación es asertiva, con respeto y evita maltrato]]="No Cumple",VOZ_WHATSAPP[[#This Row],[Cumple con las normativas legales]]="No Cumple"),"No Cumple","Cumple")</f>
        <v>Cumple</v>
      </c>
      <c r="AD2066" s="1" t="s">
        <v>48</v>
      </c>
      <c r="AE2066" s="1" t="s">
        <v>1958</v>
      </c>
      <c r="AF2066" s="4">
        <v>0.85</v>
      </c>
      <c r="AG2066" s="4">
        <f>IF(AND(VOZ_WHATSAPP[[#This Row],[Estado Cierre]]="Sin Cierre",VOZ_WHATSAPP[[#This Row],[Nota Negocio]]="Sin Negocio"),VOZ_WHATSAPP[[#This Row],[Nota]]-24%,VOZ_WHATSAPP[[#This Row],[Nota]])</f>
        <v>0.85</v>
      </c>
      <c r="AH2066" s="8">
        <f>IF(VOZ_WHATSAPP[[#This Row],[Estado Legal]]="No Cumple",0,IF(VOZ_WHATSAPP[[#This Row],[Realiza lectura de guion Legal]]="No Cumple",VOZ_WHATSAPP[[#This Row],[Nota 2]]-50%,VOZ_WHATSAPP[[#This Row],[Nota 2]]))</f>
        <v>0.85</v>
      </c>
    </row>
    <row r="2067" spans="1:34" x14ac:dyDescent="0.25">
      <c r="A2067" s="2" t="str">
        <f>VOZ_WHATSAPP[[#This Row],[ID Asesor]]&amp;VOZ_WHATSAPP[[#This Row],[Fecha Monitoreo]]</f>
        <v>369145862</v>
      </c>
      <c r="B2067" s="2">
        <v>45862</v>
      </c>
      <c r="C2067" s="1" t="s">
        <v>42</v>
      </c>
      <c r="D2067" s="1">
        <v>3691</v>
      </c>
      <c r="E2067" s="2">
        <v>45862</v>
      </c>
      <c r="F2067" s="3">
        <v>0.47291666666666665</v>
      </c>
      <c r="G2067" s="1" t="s">
        <v>60</v>
      </c>
      <c r="H2067" s="1" t="s">
        <v>71</v>
      </c>
      <c r="I2067" s="1"/>
      <c r="J2067" s="1"/>
      <c r="K2067" s="1"/>
      <c r="L2067" s="1" t="s">
        <v>47</v>
      </c>
      <c r="M2067" s="1" t="s">
        <v>46</v>
      </c>
      <c r="N2067" s="1" t="s">
        <v>48</v>
      </c>
      <c r="O2067" s="1" t="s">
        <v>48</v>
      </c>
      <c r="P2067" s="1" t="s">
        <v>48</v>
      </c>
      <c r="Q2067" s="1" t="s">
        <v>46</v>
      </c>
      <c r="R2067" s="1" t="s">
        <v>46</v>
      </c>
      <c r="S2067" s="1" t="s">
        <v>48</v>
      </c>
      <c r="T2067" s="12" t="str">
        <f>IF(OR(VOZ_WHATSAPP[[#This Row],[Brinda argumentos coherentes a la objeción]]="No Cumple",VOZ_WHATSAPP[[#This Row],[Despliegue de Beneficios y/o consecuencias]]="No Cumple"),"Sin Negocio","Negocio")</f>
        <v>Negocio</v>
      </c>
      <c r="U2067" s="1" t="s">
        <v>48</v>
      </c>
      <c r="V2067" s="1" t="s">
        <v>48</v>
      </c>
      <c r="W2067" s="1" t="s">
        <v>48</v>
      </c>
      <c r="X2067" s="12" t="str">
        <f>IF(OR(VOZ_WHATSAPP[[#This Row],[Confirma Valor de pago]]="No Cumple",VOZ_WHATSAPP[[#This Row],[Confirma hora de pago]]="No Cumple",VOZ_WHATSAPP[[#This Row],[Confirma medio de pago]]="No Cumple"),"Sin Cierre","Cierre")</f>
        <v>Cierre</v>
      </c>
      <c r="Y2067" s="1" t="s">
        <v>48</v>
      </c>
      <c r="Z2067" s="1" t="s">
        <v>46</v>
      </c>
      <c r="AA2067" s="1" t="s">
        <v>46</v>
      </c>
      <c r="AB2067" s="1" t="s">
        <v>46</v>
      </c>
      <c r="AC2067" s="11" t="str">
        <f>IF(OR(VOZ_WHATSAPP[[#This Row],[La comunicación es asertiva, con respeto y evita maltrato]]="No Cumple",VOZ_WHATSAPP[[#This Row],[Cumple con las normativas legales]]="No Cumple"),"No Cumple","Cumple")</f>
        <v>Cumple</v>
      </c>
      <c r="AD2067" s="1" t="s">
        <v>48</v>
      </c>
      <c r="AE2067" s="1" t="s">
        <v>1959</v>
      </c>
      <c r="AF2067" s="4">
        <v>0.96</v>
      </c>
      <c r="AG2067" s="4">
        <f>IF(AND(VOZ_WHATSAPP[[#This Row],[Estado Cierre]]="Sin Cierre",VOZ_WHATSAPP[[#This Row],[Nota Negocio]]="Sin Negocio"),VOZ_WHATSAPP[[#This Row],[Nota]]-24%,VOZ_WHATSAPP[[#This Row],[Nota]])</f>
        <v>0.96</v>
      </c>
      <c r="AH2067" s="8">
        <f>IF(VOZ_WHATSAPP[[#This Row],[Estado Legal]]="No Cumple",0,IF(VOZ_WHATSAPP[[#This Row],[Realiza lectura de guion Legal]]="No Cumple",VOZ_WHATSAPP[[#This Row],[Nota 2]]-50%,VOZ_WHATSAPP[[#This Row],[Nota 2]]))</f>
        <v>0.96</v>
      </c>
    </row>
    <row r="2068" spans="1:34" x14ac:dyDescent="0.25">
      <c r="A2068" s="2" t="str">
        <f>VOZ_WHATSAPP[[#This Row],[ID Asesor]]&amp;VOZ_WHATSAPP[[#This Row],[Fecha Monitoreo]]</f>
        <v>345945862</v>
      </c>
      <c r="B2068" s="2">
        <v>45862</v>
      </c>
      <c r="C2068" s="1" t="s">
        <v>126</v>
      </c>
      <c r="D2068" s="1">
        <v>3459</v>
      </c>
      <c r="E2068" s="2">
        <v>45862</v>
      </c>
      <c r="F2068" s="3">
        <v>0.4597222222222222</v>
      </c>
      <c r="G2068" s="1" t="s">
        <v>58</v>
      </c>
      <c r="H2068" s="1" t="s">
        <v>44</v>
      </c>
      <c r="I2068" s="1">
        <v>407</v>
      </c>
      <c r="J2068" s="1">
        <v>3222444968</v>
      </c>
      <c r="K2068" s="1" t="s">
        <v>45</v>
      </c>
      <c r="L2068" s="1" t="s">
        <v>46</v>
      </c>
      <c r="M2068" s="1" t="s">
        <v>46</v>
      </c>
      <c r="N2068" s="1" t="s">
        <v>46</v>
      </c>
      <c r="O2068" s="1" t="s">
        <v>46</v>
      </c>
      <c r="P2068" s="1" t="s">
        <v>46</v>
      </c>
      <c r="Q2068" s="1" t="s">
        <v>46</v>
      </c>
      <c r="R2068" s="1" t="s">
        <v>46</v>
      </c>
      <c r="S2068" s="1" t="s">
        <v>46</v>
      </c>
      <c r="T2068" s="12" t="str">
        <f>IF(OR(VOZ_WHATSAPP[[#This Row],[Brinda argumentos coherentes a la objeción]]="No Cumple",VOZ_WHATSAPP[[#This Row],[Despliegue de Beneficios y/o consecuencias]]="No Cumple"),"Sin Negocio","Negocio")</f>
        <v>Negocio</v>
      </c>
      <c r="U2068" s="1" t="s">
        <v>47</v>
      </c>
      <c r="V2068" s="1" t="s">
        <v>46</v>
      </c>
      <c r="W2068" s="1" t="s">
        <v>47</v>
      </c>
      <c r="X2068" s="12" t="str">
        <f>IF(OR(VOZ_WHATSAPP[[#This Row],[Confirma Valor de pago]]="No Cumple",VOZ_WHATSAPP[[#This Row],[Confirma hora de pago]]="No Cumple",VOZ_WHATSAPP[[#This Row],[Confirma medio de pago]]="No Cumple"),"Sin Cierre","Cierre")</f>
        <v>Sin Cierre</v>
      </c>
      <c r="Y2068" s="1" t="s">
        <v>46</v>
      </c>
      <c r="Z2068" s="1" t="s">
        <v>46</v>
      </c>
      <c r="AA2068" s="1" t="s">
        <v>46</v>
      </c>
      <c r="AB2068" s="1" t="s">
        <v>46</v>
      </c>
      <c r="AC2068" s="11" t="str">
        <f>IF(OR(VOZ_WHATSAPP[[#This Row],[La comunicación es asertiva, con respeto y evita maltrato]]="No Cumple",VOZ_WHATSAPP[[#This Row],[Cumple con las normativas legales]]="No Cumple"),"No Cumple","Cumple")</f>
        <v>Cumple</v>
      </c>
      <c r="AD2068" s="1" t="s">
        <v>46</v>
      </c>
      <c r="AE2068" s="1" t="s">
        <v>1960</v>
      </c>
      <c r="AF2068" s="4">
        <v>0.84</v>
      </c>
      <c r="AG2068" s="4">
        <f>IF(AND(VOZ_WHATSAPP[[#This Row],[Estado Cierre]]="Sin Cierre",VOZ_WHATSAPP[[#This Row],[Nota Negocio]]="Sin Negocio"),VOZ_WHATSAPP[[#This Row],[Nota]]-24%,VOZ_WHATSAPP[[#This Row],[Nota]])</f>
        <v>0.84</v>
      </c>
      <c r="AH2068" s="8">
        <f>IF(VOZ_WHATSAPP[[#This Row],[Estado Legal]]="No Cumple",0,IF(VOZ_WHATSAPP[[#This Row],[Realiza lectura de guion Legal]]="No Cumple",VOZ_WHATSAPP[[#This Row],[Nota 2]]-50%,VOZ_WHATSAPP[[#This Row],[Nota 2]]))</f>
        <v>0.84</v>
      </c>
    </row>
    <row r="2069" spans="1:34" x14ac:dyDescent="0.25">
      <c r="A2069" s="2" t="str">
        <f>VOZ_WHATSAPP[[#This Row],[ID Asesor]]&amp;VOZ_WHATSAPP[[#This Row],[Fecha Monitoreo]]</f>
        <v>364345862</v>
      </c>
      <c r="B2069" s="2">
        <v>45862</v>
      </c>
      <c r="C2069" s="1" t="s">
        <v>59</v>
      </c>
      <c r="D2069" s="1">
        <v>3643</v>
      </c>
      <c r="E2069" s="2">
        <v>45862</v>
      </c>
      <c r="F2069" s="3">
        <v>0.45624999999999999</v>
      </c>
      <c r="G2069" s="1" t="s">
        <v>43</v>
      </c>
      <c r="H2069" s="1" t="s">
        <v>71</v>
      </c>
      <c r="I2069" s="1"/>
      <c r="J2069" s="1"/>
      <c r="K2069" s="1"/>
      <c r="L2069" s="1" t="s">
        <v>46</v>
      </c>
      <c r="M2069" s="1" t="s">
        <v>47</v>
      </c>
      <c r="N2069" s="1" t="s">
        <v>46</v>
      </c>
      <c r="O2069" s="1" t="s">
        <v>46</v>
      </c>
      <c r="P2069" s="1" t="s">
        <v>46</v>
      </c>
      <c r="Q2069" s="1" t="s">
        <v>46</v>
      </c>
      <c r="R2069" s="1" t="s">
        <v>46</v>
      </c>
      <c r="S2069" s="1" t="s">
        <v>46</v>
      </c>
      <c r="T2069" s="12" t="str">
        <f>IF(OR(VOZ_WHATSAPP[[#This Row],[Brinda argumentos coherentes a la objeción]]="No Cumple",VOZ_WHATSAPP[[#This Row],[Despliegue de Beneficios y/o consecuencias]]="No Cumple"),"Sin Negocio","Negocio")</f>
        <v>Negocio</v>
      </c>
      <c r="U2069" s="1" t="s">
        <v>48</v>
      </c>
      <c r="V2069" s="1" t="s">
        <v>48</v>
      </c>
      <c r="W2069" s="1" t="s">
        <v>48</v>
      </c>
      <c r="X2069" s="12" t="str">
        <f>IF(OR(VOZ_WHATSAPP[[#This Row],[Confirma Valor de pago]]="No Cumple",VOZ_WHATSAPP[[#This Row],[Confirma hora de pago]]="No Cumple",VOZ_WHATSAPP[[#This Row],[Confirma medio de pago]]="No Cumple"),"Sin Cierre","Cierre")</f>
        <v>Cierre</v>
      </c>
      <c r="Y2069" s="1" t="s">
        <v>46</v>
      </c>
      <c r="Z2069" s="1" t="s">
        <v>46</v>
      </c>
      <c r="AA2069" s="1" t="s">
        <v>46</v>
      </c>
      <c r="AB2069" s="1" t="s">
        <v>46</v>
      </c>
      <c r="AC2069" s="11" t="str">
        <f>IF(OR(VOZ_WHATSAPP[[#This Row],[La comunicación es asertiva, con respeto y evita maltrato]]="No Cumple",VOZ_WHATSAPP[[#This Row],[Cumple con las normativas legales]]="No Cumple"),"No Cumple","Cumple")</f>
        <v>Cumple</v>
      </c>
      <c r="AD2069" s="1" t="s">
        <v>46</v>
      </c>
      <c r="AE2069" s="1" t="s">
        <v>1961</v>
      </c>
      <c r="AF2069" s="4">
        <v>0.96</v>
      </c>
      <c r="AG2069" s="4">
        <f>IF(AND(VOZ_WHATSAPP[[#This Row],[Estado Cierre]]="Sin Cierre",VOZ_WHATSAPP[[#This Row],[Nota Negocio]]="Sin Negocio"),VOZ_WHATSAPP[[#This Row],[Nota]]-24%,VOZ_WHATSAPP[[#This Row],[Nota]])</f>
        <v>0.96</v>
      </c>
      <c r="AH2069" s="8">
        <f>IF(VOZ_WHATSAPP[[#This Row],[Estado Legal]]="No Cumple",0,IF(VOZ_WHATSAPP[[#This Row],[Realiza lectura de guion Legal]]="No Cumple",VOZ_WHATSAPP[[#This Row],[Nota 2]]-50%,VOZ_WHATSAPP[[#This Row],[Nota 2]]))</f>
        <v>0.96</v>
      </c>
    </row>
    <row r="2070" spans="1:34" x14ac:dyDescent="0.25">
      <c r="A2070" s="2" t="str">
        <f>VOZ_WHATSAPP[[#This Row],[ID Asesor]]&amp;VOZ_WHATSAPP[[#This Row],[Fecha Monitoreo]]</f>
        <v>383045862</v>
      </c>
      <c r="B2070" s="2">
        <v>45862</v>
      </c>
      <c r="C2070" s="1" t="s">
        <v>56</v>
      </c>
      <c r="D2070" s="1">
        <v>3830</v>
      </c>
      <c r="E2070" s="2">
        <v>45862</v>
      </c>
      <c r="F2070" s="3">
        <v>0.625</v>
      </c>
      <c r="G2070" s="1" t="s">
        <v>58</v>
      </c>
      <c r="H2070" s="1" t="s">
        <v>71</v>
      </c>
      <c r="I2070" s="1"/>
      <c r="J2070" s="1"/>
      <c r="K2070" s="1"/>
      <c r="L2070" s="1" t="s">
        <v>46</v>
      </c>
      <c r="M2070" s="1" t="s">
        <v>46</v>
      </c>
      <c r="N2070" s="1" t="s">
        <v>46</v>
      </c>
      <c r="O2070" s="1" t="s">
        <v>46</v>
      </c>
      <c r="P2070" s="1" t="s">
        <v>46</v>
      </c>
      <c r="Q2070" s="1" t="s">
        <v>48</v>
      </c>
      <c r="R2070" s="1" t="s">
        <v>48</v>
      </c>
      <c r="S2070" s="1" t="s">
        <v>48</v>
      </c>
      <c r="T2070" s="12" t="str">
        <f>IF(OR(VOZ_WHATSAPP[[#This Row],[Brinda argumentos coherentes a la objeción]]="No Cumple",VOZ_WHATSAPP[[#This Row],[Despliegue de Beneficios y/o consecuencias]]="No Cumple"),"Sin Negocio","Negocio")</f>
        <v>Negocio</v>
      </c>
      <c r="U2070" s="1" t="s">
        <v>46</v>
      </c>
      <c r="V2070" s="1" t="s">
        <v>46</v>
      </c>
      <c r="W2070" s="1" t="s">
        <v>46</v>
      </c>
      <c r="X2070" s="12" t="str">
        <f>IF(OR(VOZ_WHATSAPP[[#This Row],[Confirma Valor de pago]]="No Cumple",VOZ_WHATSAPP[[#This Row],[Confirma hora de pago]]="No Cumple",VOZ_WHATSAPP[[#This Row],[Confirma medio de pago]]="No Cumple"),"Sin Cierre","Cierre")</f>
        <v>Cierre</v>
      </c>
      <c r="Y2070" s="1" t="s">
        <v>46</v>
      </c>
      <c r="Z2070" s="1" t="s">
        <v>46</v>
      </c>
      <c r="AA2070" s="1" t="s">
        <v>46</v>
      </c>
      <c r="AB2070" s="1" t="s">
        <v>46</v>
      </c>
      <c r="AC2070" s="11" t="str">
        <f>IF(OR(VOZ_WHATSAPP[[#This Row],[La comunicación es asertiva, con respeto y evita maltrato]]="No Cumple",VOZ_WHATSAPP[[#This Row],[Cumple con las normativas legales]]="No Cumple"),"No Cumple","Cumple")</f>
        <v>Cumple</v>
      </c>
      <c r="AD2070" s="1" t="s">
        <v>46</v>
      </c>
      <c r="AE2070" s="1" t="s">
        <v>1962</v>
      </c>
      <c r="AF2070" s="4">
        <v>1</v>
      </c>
      <c r="AG2070" s="4">
        <f>IF(AND(VOZ_WHATSAPP[[#This Row],[Estado Cierre]]="Sin Cierre",VOZ_WHATSAPP[[#This Row],[Nota Negocio]]="Sin Negocio"),VOZ_WHATSAPP[[#This Row],[Nota]]-24%,VOZ_WHATSAPP[[#This Row],[Nota]])</f>
        <v>1</v>
      </c>
      <c r="AH2070" s="8">
        <f>IF(VOZ_WHATSAPP[[#This Row],[Estado Legal]]="No Cumple",0,IF(VOZ_WHATSAPP[[#This Row],[Realiza lectura de guion Legal]]="No Cumple",VOZ_WHATSAPP[[#This Row],[Nota 2]]-50%,VOZ_WHATSAPP[[#This Row],[Nota 2]]))</f>
        <v>1</v>
      </c>
    </row>
    <row r="2071" spans="1:34" x14ac:dyDescent="0.25">
      <c r="A2071" s="2" t="str">
        <f>VOZ_WHATSAPP[[#This Row],[ID Asesor]]&amp;VOZ_WHATSAPP[[#This Row],[Fecha Monitoreo]]</f>
        <v>402245862</v>
      </c>
      <c r="B2071" s="2">
        <v>45862</v>
      </c>
      <c r="C2071" s="1" t="s">
        <v>56</v>
      </c>
      <c r="D2071" s="1">
        <v>4022</v>
      </c>
      <c r="E2071" s="2">
        <v>45862</v>
      </c>
      <c r="F2071" s="3">
        <v>0.54166666666666663</v>
      </c>
      <c r="G2071" s="1" t="s">
        <v>51</v>
      </c>
      <c r="H2071" s="1" t="s">
        <v>71</v>
      </c>
      <c r="I2071" s="1"/>
      <c r="J2071" s="1"/>
      <c r="K2071" s="1"/>
      <c r="L2071" s="1" t="s">
        <v>47</v>
      </c>
      <c r="M2071" s="1" t="s">
        <v>47</v>
      </c>
      <c r="N2071" s="1" t="s">
        <v>46</v>
      </c>
      <c r="O2071" s="1" t="s">
        <v>48</v>
      </c>
      <c r="P2071" s="1" t="s">
        <v>48</v>
      </c>
      <c r="Q2071" s="1" t="s">
        <v>48</v>
      </c>
      <c r="R2071" s="1" t="s">
        <v>48</v>
      </c>
      <c r="S2071" s="1" t="s">
        <v>48</v>
      </c>
      <c r="T2071" s="12" t="str">
        <f>IF(OR(VOZ_WHATSAPP[[#This Row],[Brinda argumentos coherentes a la objeción]]="No Cumple",VOZ_WHATSAPP[[#This Row],[Despliegue de Beneficios y/o consecuencias]]="No Cumple"),"Sin Negocio","Negocio")</f>
        <v>Negocio</v>
      </c>
      <c r="U2071" s="1" t="s">
        <v>46</v>
      </c>
      <c r="V2071" s="1" t="s">
        <v>46</v>
      </c>
      <c r="W2071" s="1" t="s">
        <v>46</v>
      </c>
      <c r="X2071" s="12" t="str">
        <f>IF(OR(VOZ_WHATSAPP[[#This Row],[Confirma Valor de pago]]="No Cumple",VOZ_WHATSAPP[[#This Row],[Confirma hora de pago]]="No Cumple",VOZ_WHATSAPP[[#This Row],[Confirma medio de pago]]="No Cumple"),"Sin Cierre","Cierre")</f>
        <v>Cierre</v>
      </c>
      <c r="Y2071" s="1" t="s">
        <v>48</v>
      </c>
      <c r="Z2071" s="1" t="s">
        <v>46</v>
      </c>
      <c r="AA2071" s="1" t="s">
        <v>46</v>
      </c>
      <c r="AB2071" s="1" t="s">
        <v>46</v>
      </c>
      <c r="AC2071" s="11" t="str">
        <f>IF(OR(VOZ_WHATSAPP[[#This Row],[La comunicación es asertiva, con respeto y evita maltrato]]="No Cumple",VOZ_WHATSAPP[[#This Row],[Cumple con las normativas legales]]="No Cumple"),"No Cumple","Cumple")</f>
        <v>Cumple</v>
      </c>
      <c r="AD2071" s="1" t="s">
        <v>48</v>
      </c>
      <c r="AE2071" s="1" t="s">
        <v>1963</v>
      </c>
      <c r="AF2071" s="4">
        <v>0.92</v>
      </c>
      <c r="AG2071" s="4">
        <f>IF(AND(VOZ_WHATSAPP[[#This Row],[Estado Cierre]]="Sin Cierre",VOZ_WHATSAPP[[#This Row],[Nota Negocio]]="Sin Negocio"),VOZ_WHATSAPP[[#This Row],[Nota]]-24%,VOZ_WHATSAPP[[#This Row],[Nota]])</f>
        <v>0.92</v>
      </c>
      <c r="AH2071" s="8">
        <f>IF(VOZ_WHATSAPP[[#This Row],[Estado Legal]]="No Cumple",0,IF(VOZ_WHATSAPP[[#This Row],[Realiza lectura de guion Legal]]="No Cumple",VOZ_WHATSAPP[[#This Row],[Nota 2]]-50%,VOZ_WHATSAPP[[#This Row],[Nota 2]]))</f>
        <v>0.92</v>
      </c>
    </row>
    <row r="2072" spans="1:34" x14ac:dyDescent="0.25">
      <c r="A2072" s="2" t="str">
        <f>VOZ_WHATSAPP[[#This Row],[ID Asesor]]&amp;VOZ_WHATSAPP[[#This Row],[Fecha Monitoreo]]</f>
        <v>311645862</v>
      </c>
      <c r="B2072" s="2">
        <v>45862</v>
      </c>
      <c r="C2072" s="1" t="s">
        <v>59</v>
      </c>
      <c r="D2072" s="1">
        <v>3116</v>
      </c>
      <c r="E2072" s="2">
        <v>45862</v>
      </c>
      <c r="F2072" s="3">
        <v>0.3659722222222222</v>
      </c>
      <c r="G2072" s="1" t="s">
        <v>60</v>
      </c>
      <c r="H2072" s="1" t="s">
        <v>71</v>
      </c>
      <c r="I2072" s="1"/>
      <c r="J2072" s="1"/>
      <c r="K2072" s="1"/>
      <c r="L2072" s="1" t="s">
        <v>46</v>
      </c>
      <c r="M2072" s="1" t="s">
        <v>46</v>
      </c>
      <c r="N2072" s="1" t="s">
        <v>46</v>
      </c>
      <c r="O2072" s="1" t="s">
        <v>46</v>
      </c>
      <c r="P2072" s="1" t="s">
        <v>46</v>
      </c>
      <c r="Q2072" s="1" t="s">
        <v>46</v>
      </c>
      <c r="R2072" s="1" t="s">
        <v>46</v>
      </c>
      <c r="S2072" s="1" t="s">
        <v>48</v>
      </c>
      <c r="T2072" s="12" t="str">
        <f>IF(OR(VOZ_WHATSAPP[[#This Row],[Brinda argumentos coherentes a la objeción]]="No Cumple",VOZ_WHATSAPP[[#This Row],[Despliegue de Beneficios y/o consecuencias]]="No Cumple"),"Sin Negocio","Negocio")</f>
        <v>Negocio</v>
      </c>
      <c r="U2072" s="1" t="s">
        <v>46</v>
      </c>
      <c r="V2072" s="1" t="s">
        <v>46</v>
      </c>
      <c r="W2072" s="1" t="s">
        <v>46</v>
      </c>
      <c r="X2072" s="12" t="str">
        <f>IF(OR(VOZ_WHATSAPP[[#This Row],[Confirma Valor de pago]]="No Cumple",VOZ_WHATSAPP[[#This Row],[Confirma hora de pago]]="No Cumple",VOZ_WHATSAPP[[#This Row],[Confirma medio de pago]]="No Cumple"),"Sin Cierre","Cierre")</f>
        <v>Cierre</v>
      </c>
      <c r="Y2072" s="1" t="s">
        <v>46</v>
      </c>
      <c r="Z2072" s="1" t="s">
        <v>46</v>
      </c>
      <c r="AA2072" s="1" t="s">
        <v>46</v>
      </c>
      <c r="AB2072" s="1" t="s">
        <v>46</v>
      </c>
      <c r="AC2072" s="11" t="str">
        <f>IF(OR(VOZ_WHATSAPP[[#This Row],[La comunicación es asertiva, con respeto y evita maltrato]]="No Cumple",VOZ_WHATSAPP[[#This Row],[Cumple con las normativas legales]]="No Cumple"),"No Cumple","Cumple")</f>
        <v>Cumple</v>
      </c>
      <c r="AD2072" s="1" t="s">
        <v>46</v>
      </c>
      <c r="AE2072" s="1" t="s">
        <v>62</v>
      </c>
      <c r="AF2072" s="4">
        <v>1</v>
      </c>
      <c r="AG2072" s="4">
        <f>IF(AND(VOZ_WHATSAPP[[#This Row],[Estado Cierre]]="Sin Cierre",VOZ_WHATSAPP[[#This Row],[Nota Negocio]]="Sin Negocio"),VOZ_WHATSAPP[[#This Row],[Nota]]-24%,VOZ_WHATSAPP[[#This Row],[Nota]])</f>
        <v>1</v>
      </c>
      <c r="AH2072" s="8">
        <f>IF(VOZ_WHATSAPP[[#This Row],[Estado Legal]]="No Cumple",0,IF(VOZ_WHATSAPP[[#This Row],[Realiza lectura de guion Legal]]="No Cumple",VOZ_WHATSAPP[[#This Row],[Nota 2]]-50%,VOZ_WHATSAPP[[#This Row],[Nota 2]]))</f>
        <v>1</v>
      </c>
    </row>
    <row r="2073" spans="1:34" x14ac:dyDescent="0.25">
      <c r="A2073" s="2" t="str">
        <f>VOZ_WHATSAPP[[#This Row],[ID Asesor]]&amp;VOZ_WHATSAPP[[#This Row],[Fecha Monitoreo]]</f>
        <v>377145862</v>
      </c>
      <c r="B2073" s="2">
        <v>45862</v>
      </c>
      <c r="C2073" s="1" t="s">
        <v>56</v>
      </c>
      <c r="D2073" s="1">
        <v>3771</v>
      </c>
      <c r="E2073" s="2">
        <v>45862</v>
      </c>
      <c r="F2073" s="3">
        <v>0.42777777777777776</v>
      </c>
      <c r="G2073" s="1" t="s">
        <v>51</v>
      </c>
      <c r="H2073" s="1" t="s">
        <v>71</v>
      </c>
      <c r="I2073" s="1"/>
      <c r="J2073" s="1"/>
      <c r="K2073" s="1"/>
      <c r="L2073" s="1" t="s">
        <v>47</v>
      </c>
      <c r="M2073" s="1" t="s">
        <v>47</v>
      </c>
      <c r="N2073" s="1" t="s">
        <v>46</v>
      </c>
      <c r="O2073" s="1" t="s">
        <v>46</v>
      </c>
      <c r="P2073" s="1" t="s">
        <v>46</v>
      </c>
      <c r="Q2073" s="1" t="s">
        <v>46</v>
      </c>
      <c r="R2073" s="1" t="s">
        <v>46</v>
      </c>
      <c r="S2073" s="1" t="s">
        <v>46</v>
      </c>
      <c r="T2073" s="12" t="str">
        <f>IF(OR(VOZ_WHATSAPP[[#This Row],[Brinda argumentos coherentes a la objeción]]="No Cumple",VOZ_WHATSAPP[[#This Row],[Despliegue de Beneficios y/o consecuencias]]="No Cumple"),"Sin Negocio","Negocio")</f>
        <v>Negocio</v>
      </c>
      <c r="U2073" s="1" t="s">
        <v>46</v>
      </c>
      <c r="V2073" s="1" t="s">
        <v>46</v>
      </c>
      <c r="W2073" s="1" t="s">
        <v>46</v>
      </c>
      <c r="X2073" s="12" t="str">
        <f>IF(OR(VOZ_WHATSAPP[[#This Row],[Confirma Valor de pago]]="No Cumple",VOZ_WHATSAPP[[#This Row],[Confirma hora de pago]]="No Cumple",VOZ_WHATSAPP[[#This Row],[Confirma medio de pago]]="No Cumple"),"Sin Cierre","Cierre")</f>
        <v>Cierre</v>
      </c>
      <c r="Y2073" s="1" t="s">
        <v>48</v>
      </c>
      <c r="Z2073" s="1" t="s">
        <v>46</v>
      </c>
      <c r="AA2073" s="1" t="s">
        <v>46</v>
      </c>
      <c r="AB2073" s="1" t="s">
        <v>46</v>
      </c>
      <c r="AC2073" s="11" t="str">
        <f>IF(OR(VOZ_WHATSAPP[[#This Row],[La comunicación es asertiva, con respeto y evita maltrato]]="No Cumple",VOZ_WHATSAPP[[#This Row],[Cumple con las normativas legales]]="No Cumple"),"No Cumple","Cumple")</f>
        <v>Cumple</v>
      </c>
      <c r="AD2073" s="1" t="s">
        <v>48</v>
      </c>
      <c r="AE2073" s="1" t="s">
        <v>1964</v>
      </c>
      <c r="AF2073" s="4">
        <v>0.92</v>
      </c>
      <c r="AG2073" s="4">
        <f>IF(AND(VOZ_WHATSAPP[[#This Row],[Estado Cierre]]="Sin Cierre",VOZ_WHATSAPP[[#This Row],[Nota Negocio]]="Sin Negocio"),VOZ_WHATSAPP[[#This Row],[Nota]]-24%,VOZ_WHATSAPP[[#This Row],[Nota]])</f>
        <v>0.92</v>
      </c>
      <c r="AH2073" s="8">
        <f>IF(VOZ_WHATSAPP[[#This Row],[Estado Legal]]="No Cumple",0,IF(VOZ_WHATSAPP[[#This Row],[Realiza lectura de guion Legal]]="No Cumple",VOZ_WHATSAPP[[#This Row],[Nota 2]]-50%,VOZ_WHATSAPP[[#This Row],[Nota 2]]))</f>
        <v>0.92</v>
      </c>
    </row>
    <row r="2074" spans="1:34" x14ac:dyDescent="0.25">
      <c r="A2074" s="2" t="str">
        <f>VOZ_WHATSAPP[[#This Row],[ID Asesor]]&amp;VOZ_WHATSAPP[[#This Row],[Fecha Monitoreo]]</f>
        <v>394545862</v>
      </c>
      <c r="B2074" s="2">
        <v>45862</v>
      </c>
      <c r="C2074" s="1" t="s">
        <v>50</v>
      </c>
      <c r="D2074" s="1">
        <v>3945</v>
      </c>
      <c r="E2074" s="2">
        <v>45862</v>
      </c>
      <c r="F2074" s="3">
        <v>0.51527777777777772</v>
      </c>
      <c r="G2074" s="1" t="s">
        <v>51</v>
      </c>
      <c r="H2074" s="1" t="s">
        <v>44</v>
      </c>
      <c r="I2074" s="1">
        <v>1166</v>
      </c>
      <c r="J2074" s="1">
        <v>3136058524</v>
      </c>
      <c r="K2074" s="1" t="s">
        <v>49</v>
      </c>
      <c r="L2074" s="1" t="s">
        <v>46</v>
      </c>
      <c r="M2074" s="1" t="s">
        <v>47</v>
      </c>
      <c r="N2074" s="1" t="s">
        <v>46</v>
      </c>
      <c r="O2074" s="1" t="s">
        <v>48</v>
      </c>
      <c r="P2074" s="1" t="s">
        <v>48</v>
      </c>
      <c r="Q2074" s="1" t="s">
        <v>46</v>
      </c>
      <c r="R2074" s="1" t="s">
        <v>48</v>
      </c>
      <c r="S2074" s="1" t="s">
        <v>48</v>
      </c>
      <c r="T2074" s="12" t="str">
        <f>IF(OR(VOZ_WHATSAPP[[#This Row],[Brinda argumentos coherentes a la objeción]]="No Cumple",VOZ_WHATSAPP[[#This Row],[Despliegue de Beneficios y/o consecuencias]]="No Cumple"),"Sin Negocio","Negocio")</f>
        <v>Negocio</v>
      </c>
      <c r="U2074" s="1" t="s">
        <v>48</v>
      </c>
      <c r="V2074" s="1" t="s">
        <v>48</v>
      </c>
      <c r="W2074" s="1" t="s">
        <v>48</v>
      </c>
      <c r="X2074" s="12" t="str">
        <f>IF(OR(VOZ_WHATSAPP[[#This Row],[Confirma Valor de pago]]="No Cumple",VOZ_WHATSAPP[[#This Row],[Confirma hora de pago]]="No Cumple",VOZ_WHATSAPP[[#This Row],[Confirma medio de pago]]="No Cumple"),"Sin Cierre","Cierre")</f>
        <v>Cierre</v>
      </c>
      <c r="Y2074" s="1" t="s">
        <v>54</v>
      </c>
      <c r="Z2074" s="1" t="s">
        <v>54</v>
      </c>
      <c r="AA2074" s="1" t="s">
        <v>46</v>
      </c>
      <c r="AB2074" s="1" t="s">
        <v>54</v>
      </c>
      <c r="AC2074" s="11" t="str">
        <f>IF(OR(VOZ_WHATSAPP[[#This Row],[La comunicación es asertiva, con respeto y evita maltrato]]="No Cumple",VOZ_WHATSAPP[[#This Row],[Cumple con las normativas legales]]="No Cumple"),"No Cumple","Cumple")</f>
        <v>No Cumple</v>
      </c>
      <c r="AD2074" s="1" t="s">
        <v>47</v>
      </c>
      <c r="AE2074" s="1" t="s">
        <v>1965</v>
      </c>
      <c r="AF2074" s="4">
        <v>0.73</v>
      </c>
      <c r="AG2074" s="4">
        <f>IF(AND(VOZ_WHATSAPP[[#This Row],[Estado Cierre]]="Sin Cierre",VOZ_WHATSAPP[[#This Row],[Nota Negocio]]="Sin Negocio"),VOZ_WHATSAPP[[#This Row],[Nota]]-24%,VOZ_WHATSAPP[[#This Row],[Nota]])</f>
        <v>0.73</v>
      </c>
      <c r="AH2074" s="8">
        <f>IF(VOZ_WHATSAPP[[#This Row],[Estado Legal]]="No Cumple",0,IF(VOZ_WHATSAPP[[#This Row],[Realiza lectura de guion Legal]]="No Cumple",VOZ_WHATSAPP[[#This Row],[Nota 2]]-50%,VOZ_WHATSAPP[[#This Row],[Nota 2]]))</f>
        <v>0</v>
      </c>
    </row>
    <row r="2075" spans="1:34" x14ac:dyDescent="0.25">
      <c r="A2075" s="2" t="str">
        <f>VOZ_WHATSAPP[[#This Row],[ID Asesor]]&amp;VOZ_WHATSAPP[[#This Row],[Fecha Monitoreo]]</f>
        <v>343145862</v>
      </c>
      <c r="B2075" s="2">
        <v>45862</v>
      </c>
      <c r="C2075" s="1" t="s">
        <v>56</v>
      </c>
      <c r="D2075" s="1">
        <v>3431</v>
      </c>
      <c r="E2075" s="2">
        <v>45862</v>
      </c>
      <c r="F2075" s="3">
        <v>0.66249999999999998</v>
      </c>
      <c r="G2075" s="1" t="s">
        <v>58</v>
      </c>
      <c r="H2075" s="1" t="s">
        <v>44</v>
      </c>
      <c r="I2075" s="1">
        <v>571</v>
      </c>
      <c r="J2075" s="1">
        <v>3102450585</v>
      </c>
      <c r="K2075" s="1" t="s">
        <v>45</v>
      </c>
      <c r="L2075" s="1" t="s">
        <v>47</v>
      </c>
      <c r="M2075" s="1" t="s">
        <v>46</v>
      </c>
      <c r="N2075" s="1" t="s">
        <v>46</v>
      </c>
      <c r="O2075" s="1" t="s">
        <v>46</v>
      </c>
      <c r="P2075" s="1" t="s">
        <v>46</v>
      </c>
      <c r="Q2075" s="1" t="s">
        <v>46</v>
      </c>
      <c r="R2075" s="1" t="s">
        <v>46</v>
      </c>
      <c r="S2075" s="1" t="s">
        <v>46</v>
      </c>
      <c r="T2075" s="12" t="str">
        <f>IF(OR(VOZ_WHATSAPP[[#This Row],[Brinda argumentos coherentes a la objeción]]="No Cumple",VOZ_WHATSAPP[[#This Row],[Despliegue de Beneficios y/o consecuencias]]="No Cumple"),"Sin Negocio","Negocio")</f>
        <v>Negocio</v>
      </c>
      <c r="U2075" s="1" t="s">
        <v>48</v>
      </c>
      <c r="V2075" s="1" t="s">
        <v>48</v>
      </c>
      <c r="W2075" s="1" t="s">
        <v>48</v>
      </c>
      <c r="X2075" s="12" t="str">
        <f>IF(OR(VOZ_WHATSAPP[[#This Row],[Confirma Valor de pago]]="No Cumple",VOZ_WHATSAPP[[#This Row],[Confirma hora de pago]]="No Cumple",VOZ_WHATSAPP[[#This Row],[Confirma medio de pago]]="No Cumple"),"Sin Cierre","Cierre")</f>
        <v>Cierre</v>
      </c>
      <c r="Y2075" s="1" t="s">
        <v>46</v>
      </c>
      <c r="Z2075" s="1" t="s">
        <v>46</v>
      </c>
      <c r="AA2075" s="1" t="s">
        <v>46</v>
      </c>
      <c r="AB2075" s="1" t="s">
        <v>46</v>
      </c>
      <c r="AC2075" s="11" t="str">
        <f>IF(OR(VOZ_WHATSAPP[[#This Row],[La comunicación es asertiva, con respeto y evita maltrato]]="No Cumple",VOZ_WHATSAPP[[#This Row],[Cumple con las normativas legales]]="No Cumple"),"No Cumple","Cumple")</f>
        <v>Cumple</v>
      </c>
      <c r="AD2075" s="1" t="s">
        <v>46</v>
      </c>
      <c r="AE2075" s="1" t="s">
        <v>1966</v>
      </c>
      <c r="AF2075" s="4">
        <v>0.96</v>
      </c>
      <c r="AG2075" s="4">
        <f>IF(AND(VOZ_WHATSAPP[[#This Row],[Estado Cierre]]="Sin Cierre",VOZ_WHATSAPP[[#This Row],[Nota Negocio]]="Sin Negocio"),VOZ_WHATSAPP[[#This Row],[Nota]]-24%,VOZ_WHATSAPP[[#This Row],[Nota]])</f>
        <v>0.96</v>
      </c>
      <c r="AH2075" s="8">
        <f>IF(VOZ_WHATSAPP[[#This Row],[Estado Legal]]="No Cumple",0,IF(VOZ_WHATSAPP[[#This Row],[Realiza lectura de guion Legal]]="No Cumple",VOZ_WHATSAPP[[#This Row],[Nota 2]]-50%,VOZ_WHATSAPP[[#This Row],[Nota 2]]))</f>
        <v>0.96</v>
      </c>
    </row>
    <row r="2076" spans="1:34" x14ac:dyDescent="0.25">
      <c r="A2076" s="2" t="str">
        <f>VOZ_WHATSAPP[[#This Row],[ID Asesor]]&amp;VOZ_WHATSAPP[[#This Row],[Fecha Monitoreo]]</f>
        <v>394045862</v>
      </c>
      <c r="B2076" s="2">
        <v>45862</v>
      </c>
      <c r="C2076" s="1" t="s">
        <v>126</v>
      </c>
      <c r="D2076" s="1">
        <v>3940</v>
      </c>
      <c r="E2076" s="2">
        <v>45862</v>
      </c>
      <c r="F2076" s="3">
        <v>0.60972222222222228</v>
      </c>
      <c r="G2076" s="1" t="s">
        <v>51</v>
      </c>
      <c r="H2076" s="1" t="s">
        <v>44</v>
      </c>
      <c r="I2076" s="1">
        <v>476</v>
      </c>
      <c r="J2076" s="1">
        <v>3104642585</v>
      </c>
      <c r="K2076" s="1" t="s">
        <v>45</v>
      </c>
      <c r="L2076" s="1" t="s">
        <v>46</v>
      </c>
      <c r="M2076" s="1" t="s">
        <v>46</v>
      </c>
      <c r="N2076" s="1" t="s">
        <v>46</v>
      </c>
      <c r="O2076" s="1" t="s">
        <v>46</v>
      </c>
      <c r="P2076" s="1" t="s">
        <v>46</v>
      </c>
      <c r="Q2076" s="1" t="s">
        <v>46</v>
      </c>
      <c r="R2076" s="1" t="s">
        <v>46</v>
      </c>
      <c r="S2076" s="1" t="s">
        <v>46</v>
      </c>
      <c r="T2076" s="12" t="str">
        <f>IF(OR(VOZ_WHATSAPP[[#This Row],[Brinda argumentos coherentes a la objeción]]="No Cumple",VOZ_WHATSAPP[[#This Row],[Despliegue de Beneficios y/o consecuencias]]="No Cumple"),"Sin Negocio","Negocio")</f>
        <v>Negocio</v>
      </c>
      <c r="U2076" s="1" t="s">
        <v>46</v>
      </c>
      <c r="V2076" s="1" t="s">
        <v>46</v>
      </c>
      <c r="W2076" s="1" t="s">
        <v>46</v>
      </c>
      <c r="X2076" s="12" t="str">
        <f>IF(OR(VOZ_WHATSAPP[[#This Row],[Confirma Valor de pago]]="No Cumple",VOZ_WHATSAPP[[#This Row],[Confirma hora de pago]]="No Cumple",VOZ_WHATSAPP[[#This Row],[Confirma medio de pago]]="No Cumple"),"Sin Cierre","Cierre")</f>
        <v>Cierre</v>
      </c>
      <c r="Y2076" s="1" t="s">
        <v>46</v>
      </c>
      <c r="Z2076" s="1" t="s">
        <v>46</v>
      </c>
      <c r="AA2076" s="1" t="s">
        <v>46</v>
      </c>
      <c r="AB2076" s="1" t="s">
        <v>46</v>
      </c>
      <c r="AC2076" s="11" t="str">
        <f>IF(OR(VOZ_WHATSAPP[[#This Row],[La comunicación es asertiva, con respeto y evita maltrato]]="No Cumple",VOZ_WHATSAPP[[#This Row],[Cumple con las normativas legales]]="No Cumple"),"No Cumple","Cumple")</f>
        <v>Cumple</v>
      </c>
      <c r="AD2076" s="1" t="s">
        <v>46</v>
      </c>
      <c r="AE2076" s="1" t="s">
        <v>133</v>
      </c>
      <c r="AF2076" s="4">
        <v>1</v>
      </c>
      <c r="AG2076" s="4">
        <f>IF(AND(VOZ_WHATSAPP[[#This Row],[Estado Cierre]]="Sin Cierre",VOZ_WHATSAPP[[#This Row],[Nota Negocio]]="Sin Negocio"),VOZ_WHATSAPP[[#This Row],[Nota]]-24%,VOZ_WHATSAPP[[#This Row],[Nota]])</f>
        <v>1</v>
      </c>
      <c r="AH2076" s="8">
        <f>IF(VOZ_WHATSAPP[[#This Row],[Estado Legal]]="No Cumple",0,IF(VOZ_WHATSAPP[[#This Row],[Realiza lectura de guion Legal]]="No Cumple",VOZ_WHATSAPP[[#This Row],[Nota 2]]-50%,VOZ_WHATSAPP[[#This Row],[Nota 2]]))</f>
        <v>1</v>
      </c>
    </row>
    <row r="2077" spans="1:34" x14ac:dyDescent="0.25">
      <c r="A2077" s="2" t="str">
        <f>VOZ_WHATSAPP[[#This Row],[ID Asesor]]&amp;VOZ_WHATSAPP[[#This Row],[Fecha Monitoreo]]</f>
        <v>396945862</v>
      </c>
      <c r="B2077" s="2">
        <v>45862</v>
      </c>
      <c r="C2077" s="1" t="s">
        <v>696</v>
      </c>
      <c r="D2077" s="1">
        <v>3969</v>
      </c>
      <c r="E2077" s="2">
        <v>45862</v>
      </c>
      <c r="F2077" s="3">
        <v>6.3888888888888884E-2</v>
      </c>
      <c r="G2077" s="1" t="s">
        <v>58</v>
      </c>
      <c r="H2077" s="1" t="s">
        <v>71</v>
      </c>
      <c r="I2077" s="1"/>
      <c r="J2077" s="1"/>
      <c r="K2077" s="1"/>
      <c r="L2077" s="1" t="s">
        <v>47</v>
      </c>
      <c r="M2077" s="1" t="s">
        <v>48</v>
      </c>
      <c r="N2077" s="1" t="s">
        <v>46</v>
      </c>
      <c r="O2077" s="1" t="s">
        <v>48</v>
      </c>
      <c r="P2077" s="1" t="s">
        <v>48</v>
      </c>
      <c r="Q2077" s="1" t="s">
        <v>48</v>
      </c>
      <c r="R2077" s="1" t="s">
        <v>48</v>
      </c>
      <c r="S2077" s="1" t="s">
        <v>46</v>
      </c>
      <c r="T2077" s="12" t="str">
        <f>IF(OR(VOZ_WHATSAPP[[#This Row],[Brinda argumentos coherentes a la objeción]]="No Cumple",VOZ_WHATSAPP[[#This Row],[Despliegue de Beneficios y/o consecuencias]]="No Cumple"),"Sin Negocio","Negocio")</f>
        <v>Negocio</v>
      </c>
      <c r="U2077" s="1" t="s">
        <v>48</v>
      </c>
      <c r="V2077" s="1" t="s">
        <v>48</v>
      </c>
      <c r="W2077" s="1" t="s">
        <v>48</v>
      </c>
      <c r="X2077" s="12" t="str">
        <f>IF(OR(VOZ_WHATSAPP[[#This Row],[Confirma Valor de pago]]="No Cumple",VOZ_WHATSAPP[[#This Row],[Confirma hora de pago]]="No Cumple",VOZ_WHATSAPP[[#This Row],[Confirma medio de pago]]="No Cumple"),"Sin Cierre","Cierre")</f>
        <v>Cierre</v>
      </c>
      <c r="Y2077" s="1" t="s">
        <v>48</v>
      </c>
      <c r="Z2077" s="1" t="s">
        <v>46</v>
      </c>
      <c r="AA2077" s="1" t="s">
        <v>46</v>
      </c>
      <c r="AB2077" s="1" t="s">
        <v>46</v>
      </c>
      <c r="AC2077" s="11" t="str">
        <f>IF(OR(VOZ_WHATSAPP[[#This Row],[La comunicación es asertiva, con respeto y evita maltrato]]="No Cumple",VOZ_WHATSAPP[[#This Row],[Cumple con las normativas legales]]="No Cumple"),"No Cumple","Cumple")</f>
        <v>Cumple</v>
      </c>
      <c r="AD2077" s="1" t="s">
        <v>48</v>
      </c>
      <c r="AE2077" s="1" t="s">
        <v>699</v>
      </c>
      <c r="AF2077" s="4">
        <v>0.96</v>
      </c>
      <c r="AG2077" s="4">
        <f>IF(AND(VOZ_WHATSAPP[[#This Row],[Estado Cierre]]="Sin Cierre",VOZ_WHATSAPP[[#This Row],[Nota Negocio]]="Sin Negocio"),VOZ_WHATSAPP[[#This Row],[Nota]]-24%,VOZ_WHATSAPP[[#This Row],[Nota]])</f>
        <v>0.96</v>
      </c>
      <c r="AH2077" s="8">
        <f>IF(VOZ_WHATSAPP[[#This Row],[Estado Legal]]="No Cumple",0,IF(VOZ_WHATSAPP[[#This Row],[Realiza lectura de guion Legal]]="No Cumple",VOZ_WHATSAPP[[#This Row],[Nota 2]]-50%,VOZ_WHATSAPP[[#This Row],[Nota 2]]))</f>
        <v>0.96</v>
      </c>
    </row>
    <row r="2078" spans="1:34" x14ac:dyDescent="0.25">
      <c r="A2078" s="2" t="str">
        <f>VOZ_WHATSAPP[[#This Row],[ID Asesor]]&amp;VOZ_WHATSAPP[[#This Row],[Fecha Monitoreo]]</f>
        <v>355645862</v>
      </c>
      <c r="B2078" s="2">
        <v>45862</v>
      </c>
      <c r="C2078" s="1" t="s">
        <v>56</v>
      </c>
      <c r="D2078" s="1">
        <v>3556</v>
      </c>
      <c r="E2078" s="2">
        <v>45862</v>
      </c>
      <c r="F2078" s="3">
        <v>0.54166666666666663</v>
      </c>
      <c r="G2078" s="1" t="s">
        <v>51</v>
      </c>
      <c r="H2078" s="1" t="s">
        <v>44</v>
      </c>
      <c r="I2078" s="1">
        <v>414</v>
      </c>
      <c r="J2078" s="1">
        <v>3202341732</v>
      </c>
      <c r="K2078" s="1" t="s">
        <v>45</v>
      </c>
      <c r="L2078" s="1" t="s">
        <v>46</v>
      </c>
      <c r="M2078" s="1" t="s">
        <v>47</v>
      </c>
      <c r="N2078" s="1" t="s">
        <v>46</v>
      </c>
      <c r="O2078" s="1" t="s">
        <v>46</v>
      </c>
      <c r="P2078" s="1" t="s">
        <v>46</v>
      </c>
      <c r="Q2078" s="1" t="s">
        <v>46</v>
      </c>
      <c r="R2078" s="1" t="s">
        <v>46</v>
      </c>
      <c r="S2078" s="1" t="s">
        <v>46</v>
      </c>
      <c r="T2078" s="12" t="str">
        <f>IF(OR(VOZ_WHATSAPP[[#This Row],[Brinda argumentos coherentes a la objeción]]="No Cumple",VOZ_WHATSAPP[[#This Row],[Despliegue de Beneficios y/o consecuencias]]="No Cumple"),"Sin Negocio","Negocio")</f>
        <v>Negocio</v>
      </c>
      <c r="U2078" s="1" t="s">
        <v>48</v>
      </c>
      <c r="V2078" s="1" t="s">
        <v>48</v>
      </c>
      <c r="W2078" s="1" t="s">
        <v>48</v>
      </c>
      <c r="X2078" s="12" t="str">
        <f>IF(OR(VOZ_WHATSAPP[[#This Row],[Confirma Valor de pago]]="No Cumple",VOZ_WHATSAPP[[#This Row],[Confirma hora de pago]]="No Cumple",VOZ_WHATSAPP[[#This Row],[Confirma medio de pago]]="No Cumple"),"Sin Cierre","Cierre")</f>
        <v>Cierre</v>
      </c>
      <c r="Y2078" s="1" t="s">
        <v>46</v>
      </c>
      <c r="Z2078" s="1" t="s">
        <v>46</v>
      </c>
      <c r="AA2078" s="1" t="s">
        <v>46</v>
      </c>
      <c r="AB2078" s="1" t="s">
        <v>46</v>
      </c>
      <c r="AC2078" s="11" t="str">
        <f>IF(OR(VOZ_WHATSAPP[[#This Row],[La comunicación es asertiva, con respeto y evita maltrato]]="No Cumple",VOZ_WHATSAPP[[#This Row],[Cumple con las normativas legales]]="No Cumple"),"No Cumple","Cumple")</f>
        <v>Cumple</v>
      </c>
      <c r="AD2078" s="1" t="s">
        <v>46</v>
      </c>
      <c r="AE2078" s="1" t="s">
        <v>1967</v>
      </c>
      <c r="AF2078" s="4">
        <v>0.96</v>
      </c>
      <c r="AG2078" s="4">
        <f>IF(AND(VOZ_WHATSAPP[[#This Row],[Estado Cierre]]="Sin Cierre",VOZ_WHATSAPP[[#This Row],[Nota Negocio]]="Sin Negocio"),VOZ_WHATSAPP[[#This Row],[Nota]]-24%,VOZ_WHATSAPP[[#This Row],[Nota]])</f>
        <v>0.96</v>
      </c>
      <c r="AH2078" s="8">
        <f>IF(VOZ_WHATSAPP[[#This Row],[Estado Legal]]="No Cumple",0,IF(VOZ_WHATSAPP[[#This Row],[Realiza lectura de guion Legal]]="No Cumple",VOZ_WHATSAPP[[#This Row],[Nota 2]]-50%,VOZ_WHATSAPP[[#This Row],[Nota 2]]))</f>
        <v>0.96</v>
      </c>
    </row>
    <row r="2079" spans="1:34" x14ac:dyDescent="0.25">
      <c r="A2079" s="2" t="str">
        <f>VOZ_WHATSAPP[[#This Row],[ID Asesor]]&amp;VOZ_WHATSAPP[[#This Row],[Fecha Monitoreo]]</f>
        <v>380745862</v>
      </c>
      <c r="B2079" s="2">
        <v>45862</v>
      </c>
      <c r="C2079" s="1" t="s">
        <v>696</v>
      </c>
      <c r="D2079" s="1">
        <v>3807</v>
      </c>
      <c r="E2079" s="2">
        <v>45862</v>
      </c>
      <c r="F2079" s="3">
        <v>0.12777777777777777</v>
      </c>
      <c r="G2079" s="1" t="s">
        <v>60</v>
      </c>
      <c r="H2079" s="1" t="s">
        <v>71</v>
      </c>
      <c r="I2079" s="1"/>
      <c r="J2079" s="1"/>
      <c r="K2079" s="1"/>
      <c r="L2079" s="1" t="s">
        <v>46</v>
      </c>
      <c r="M2079" s="1" t="s">
        <v>48</v>
      </c>
      <c r="N2079" s="1" t="s">
        <v>46</v>
      </c>
      <c r="O2079" s="1" t="s">
        <v>48</v>
      </c>
      <c r="P2079" s="1" t="s">
        <v>48</v>
      </c>
      <c r="Q2079" s="1" t="s">
        <v>46</v>
      </c>
      <c r="R2079" s="1" t="s">
        <v>46</v>
      </c>
      <c r="S2079" s="1" t="s">
        <v>46</v>
      </c>
      <c r="T2079" s="12" t="str">
        <f>IF(OR(VOZ_WHATSAPP[[#This Row],[Brinda argumentos coherentes a la objeción]]="No Cumple",VOZ_WHATSAPP[[#This Row],[Despliegue de Beneficios y/o consecuencias]]="No Cumple"),"Sin Negocio","Negocio")</f>
        <v>Negocio</v>
      </c>
      <c r="U2079" s="1" t="s">
        <v>48</v>
      </c>
      <c r="V2079" s="1" t="s">
        <v>48</v>
      </c>
      <c r="W2079" s="1" t="s">
        <v>48</v>
      </c>
      <c r="X2079" s="12" t="str">
        <f>IF(OR(VOZ_WHATSAPP[[#This Row],[Confirma Valor de pago]]="No Cumple",VOZ_WHATSAPP[[#This Row],[Confirma hora de pago]]="No Cumple",VOZ_WHATSAPP[[#This Row],[Confirma medio de pago]]="No Cumple"),"Sin Cierre","Cierre")</f>
        <v>Cierre</v>
      </c>
      <c r="Y2079" s="1" t="s">
        <v>48</v>
      </c>
      <c r="Z2079" s="1" t="s">
        <v>54</v>
      </c>
      <c r="AA2079" s="1" t="s">
        <v>46</v>
      </c>
      <c r="AB2079" s="1" t="s">
        <v>54</v>
      </c>
      <c r="AC2079" s="11" t="str">
        <f>IF(OR(VOZ_WHATSAPP[[#This Row],[La comunicación es asertiva, con respeto y evita maltrato]]="No Cumple",VOZ_WHATSAPP[[#This Row],[Cumple con las normativas legales]]="No Cumple"),"No Cumple","Cumple")</f>
        <v>No Cumple</v>
      </c>
      <c r="AD2079" s="1" t="s">
        <v>48</v>
      </c>
      <c r="AE2079" s="1" t="s">
        <v>1968</v>
      </c>
      <c r="AF2079" s="4">
        <v>0.85</v>
      </c>
      <c r="AG2079" s="4">
        <f>IF(AND(VOZ_WHATSAPP[[#This Row],[Estado Cierre]]="Sin Cierre",VOZ_WHATSAPP[[#This Row],[Nota Negocio]]="Sin Negocio"),VOZ_WHATSAPP[[#This Row],[Nota]]-24%,VOZ_WHATSAPP[[#This Row],[Nota]])</f>
        <v>0.85</v>
      </c>
      <c r="AH2079" s="8">
        <f>IF(VOZ_WHATSAPP[[#This Row],[Estado Legal]]="No Cumple",0,IF(VOZ_WHATSAPP[[#This Row],[Realiza lectura de guion Legal]]="No Cumple",VOZ_WHATSAPP[[#This Row],[Nota 2]]-50%,VOZ_WHATSAPP[[#This Row],[Nota 2]]))</f>
        <v>0</v>
      </c>
    </row>
    <row r="2080" spans="1:34" x14ac:dyDescent="0.25">
      <c r="A2080" s="2" t="str">
        <f>VOZ_WHATSAPP[[#This Row],[ID Asesor]]&amp;VOZ_WHATSAPP[[#This Row],[Fecha Monitoreo]]</f>
        <v>389645862</v>
      </c>
      <c r="B2080" s="2">
        <v>45862</v>
      </c>
      <c r="C2080" s="1" t="s">
        <v>50</v>
      </c>
      <c r="D2080" s="1">
        <v>3896</v>
      </c>
      <c r="E2080" s="2">
        <v>45862</v>
      </c>
      <c r="F2080" s="3">
        <v>0.63402777777777775</v>
      </c>
      <c r="G2080" s="1" t="s">
        <v>43</v>
      </c>
      <c r="H2080" s="1" t="s">
        <v>71</v>
      </c>
      <c r="I2080" s="1"/>
      <c r="J2080" s="1"/>
      <c r="K2080" s="1"/>
      <c r="L2080" s="1" t="s">
        <v>46</v>
      </c>
      <c r="M2080" s="1" t="s">
        <v>47</v>
      </c>
      <c r="N2080" s="1" t="s">
        <v>46</v>
      </c>
      <c r="O2080" s="1" t="s">
        <v>54</v>
      </c>
      <c r="P2080" s="1" t="s">
        <v>46</v>
      </c>
      <c r="Q2080" s="1" t="s">
        <v>46</v>
      </c>
      <c r="R2080" s="1" t="s">
        <v>46</v>
      </c>
      <c r="S2080" s="1" t="s">
        <v>46</v>
      </c>
      <c r="T2080" s="12" t="str">
        <f>IF(OR(VOZ_WHATSAPP[[#This Row],[Brinda argumentos coherentes a la objeción]]="No Cumple",VOZ_WHATSAPP[[#This Row],[Despliegue de Beneficios y/o consecuencias]]="No Cumple"),"Sin Negocio","Negocio")</f>
        <v>Negocio</v>
      </c>
      <c r="U2080" s="1" t="s">
        <v>46</v>
      </c>
      <c r="V2080" s="1" t="s">
        <v>46</v>
      </c>
      <c r="W2080" s="1" t="s">
        <v>46</v>
      </c>
      <c r="X2080" s="12" t="str">
        <f>IF(OR(VOZ_WHATSAPP[[#This Row],[Confirma Valor de pago]]="No Cumple",VOZ_WHATSAPP[[#This Row],[Confirma hora de pago]]="No Cumple",VOZ_WHATSAPP[[#This Row],[Confirma medio de pago]]="No Cumple"),"Sin Cierre","Cierre")</f>
        <v>Cierre</v>
      </c>
      <c r="Y2080" s="1" t="s">
        <v>54</v>
      </c>
      <c r="Z2080" s="1" t="s">
        <v>54</v>
      </c>
      <c r="AA2080" s="1" t="s">
        <v>46</v>
      </c>
      <c r="AB2080" s="1" t="s">
        <v>46</v>
      </c>
      <c r="AC2080" s="11" t="str">
        <f>IF(OR(VOZ_WHATSAPP[[#This Row],[La comunicación es asertiva, con respeto y evita maltrato]]="No Cumple",VOZ_WHATSAPP[[#This Row],[Cumple con las normativas legales]]="No Cumple"),"No Cumple","Cumple")</f>
        <v>Cumple</v>
      </c>
      <c r="AD2080" s="1" t="s">
        <v>47</v>
      </c>
      <c r="AE2080" s="1" t="s">
        <v>1969</v>
      </c>
      <c r="AF2080" s="4">
        <v>0.68</v>
      </c>
      <c r="AG2080" s="4">
        <f>IF(AND(VOZ_WHATSAPP[[#This Row],[Estado Cierre]]="Sin Cierre",VOZ_WHATSAPP[[#This Row],[Nota Negocio]]="Sin Negocio"),VOZ_WHATSAPP[[#This Row],[Nota]]-24%,VOZ_WHATSAPP[[#This Row],[Nota]])</f>
        <v>0.68</v>
      </c>
      <c r="AH2080" s="8">
        <f>IF(VOZ_WHATSAPP[[#This Row],[Estado Legal]]="No Cumple",0,IF(VOZ_WHATSAPP[[#This Row],[Realiza lectura de guion Legal]]="No Cumple",VOZ_WHATSAPP[[#This Row],[Nota 2]]-50%,VOZ_WHATSAPP[[#This Row],[Nota 2]]))</f>
        <v>0.18000000000000005</v>
      </c>
    </row>
    <row r="2081" spans="1:34" x14ac:dyDescent="0.25">
      <c r="A2081" s="2" t="str">
        <f>VOZ_WHATSAPP[[#This Row],[ID Asesor]]&amp;VOZ_WHATSAPP[[#This Row],[Fecha Monitoreo]]</f>
        <v>403245862</v>
      </c>
      <c r="B2081" s="2">
        <v>45862</v>
      </c>
      <c r="C2081" s="1" t="s">
        <v>59</v>
      </c>
      <c r="D2081" s="1">
        <v>4032</v>
      </c>
      <c r="E2081" s="2">
        <v>45862</v>
      </c>
      <c r="F2081" s="3">
        <v>0.66805555555555551</v>
      </c>
      <c r="G2081" s="1" t="s">
        <v>51</v>
      </c>
      <c r="H2081" s="1" t="s">
        <v>71</v>
      </c>
      <c r="I2081" s="1"/>
      <c r="J2081" s="1"/>
      <c r="K2081" s="1"/>
      <c r="L2081" s="1" t="s">
        <v>46</v>
      </c>
      <c r="M2081" s="1" t="s">
        <v>47</v>
      </c>
      <c r="N2081" s="1" t="s">
        <v>46</v>
      </c>
      <c r="O2081" s="1" t="s">
        <v>46</v>
      </c>
      <c r="P2081" s="1" t="s">
        <v>46</v>
      </c>
      <c r="Q2081" s="1" t="s">
        <v>46</v>
      </c>
      <c r="R2081" s="1" t="s">
        <v>46</v>
      </c>
      <c r="S2081" s="1" t="s">
        <v>46</v>
      </c>
      <c r="T2081" s="12" t="str">
        <f>IF(OR(VOZ_WHATSAPP[[#This Row],[Brinda argumentos coherentes a la objeción]]="No Cumple",VOZ_WHATSAPP[[#This Row],[Despliegue de Beneficios y/o consecuencias]]="No Cumple"),"Sin Negocio","Negocio")</f>
        <v>Negocio</v>
      </c>
      <c r="U2081" s="1" t="s">
        <v>48</v>
      </c>
      <c r="V2081" s="1" t="s">
        <v>48</v>
      </c>
      <c r="W2081" s="1" t="s">
        <v>48</v>
      </c>
      <c r="X2081" s="12" t="str">
        <f>IF(OR(VOZ_WHATSAPP[[#This Row],[Confirma Valor de pago]]="No Cumple",VOZ_WHATSAPP[[#This Row],[Confirma hora de pago]]="No Cumple",VOZ_WHATSAPP[[#This Row],[Confirma medio de pago]]="No Cumple"),"Sin Cierre","Cierre")</f>
        <v>Cierre</v>
      </c>
      <c r="Y2081" s="1" t="s">
        <v>46</v>
      </c>
      <c r="Z2081" s="1" t="s">
        <v>46</v>
      </c>
      <c r="AA2081" s="1" t="s">
        <v>46</v>
      </c>
      <c r="AB2081" s="1" t="s">
        <v>46</v>
      </c>
      <c r="AC2081" s="11" t="str">
        <f>IF(OR(VOZ_WHATSAPP[[#This Row],[La comunicación es asertiva, con respeto y evita maltrato]]="No Cumple",VOZ_WHATSAPP[[#This Row],[Cumple con las normativas legales]]="No Cumple"),"No Cumple","Cumple")</f>
        <v>Cumple</v>
      </c>
      <c r="AD2081" s="1" t="s">
        <v>46</v>
      </c>
      <c r="AE2081" s="1" t="s">
        <v>486</v>
      </c>
      <c r="AF2081" s="4">
        <v>0.96</v>
      </c>
      <c r="AG2081" s="4">
        <f>IF(AND(VOZ_WHATSAPP[[#This Row],[Estado Cierre]]="Sin Cierre",VOZ_WHATSAPP[[#This Row],[Nota Negocio]]="Sin Negocio"),VOZ_WHATSAPP[[#This Row],[Nota]]-24%,VOZ_WHATSAPP[[#This Row],[Nota]])</f>
        <v>0.96</v>
      </c>
      <c r="AH2081" s="8">
        <f>IF(VOZ_WHATSAPP[[#This Row],[Estado Legal]]="No Cumple",0,IF(VOZ_WHATSAPP[[#This Row],[Realiza lectura de guion Legal]]="No Cumple",VOZ_WHATSAPP[[#This Row],[Nota 2]]-50%,VOZ_WHATSAPP[[#This Row],[Nota 2]]))</f>
        <v>0.96</v>
      </c>
    </row>
    <row r="2082" spans="1:34" x14ac:dyDescent="0.25">
      <c r="A2082" s="2" t="str">
        <f>VOZ_WHATSAPP[[#This Row],[ID Asesor]]&amp;VOZ_WHATSAPP[[#This Row],[Fecha Monitoreo]]</f>
        <v>299445862</v>
      </c>
      <c r="B2082" s="2">
        <v>45862</v>
      </c>
      <c r="C2082" s="1" t="s">
        <v>42</v>
      </c>
      <c r="D2082" s="1">
        <v>2994</v>
      </c>
      <c r="E2082" s="2">
        <v>45862</v>
      </c>
      <c r="F2082" s="3">
        <v>0.5131944444444444</v>
      </c>
      <c r="G2082" s="1" t="s">
        <v>51</v>
      </c>
      <c r="H2082" s="1" t="s">
        <v>71</v>
      </c>
      <c r="I2082" s="1"/>
      <c r="J2082" s="1"/>
      <c r="K2082" s="1"/>
      <c r="L2082" s="1" t="s">
        <v>47</v>
      </c>
      <c r="M2082" s="1" t="s">
        <v>48</v>
      </c>
      <c r="N2082" s="1" t="s">
        <v>46</v>
      </c>
      <c r="O2082" s="1" t="s">
        <v>46</v>
      </c>
      <c r="P2082" s="1" t="s">
        <v>46</v>
      </c>
      <c r="Q2082" s="1" t="s">
        <v>46</v>
      </c>
      <c r="R2082" s="1" t="s">
        <v>46</v>
      </c>
      <c r="S2082" s="1" t="s">
        <v>46</v>
      </c>
      <c r="T2082" s="12" t="str">
        <f>IF(OR(VOZ_WHATSAPP[[#This Row],[Brinda argumentos coherentes a la objeción]]="No Cumple",VOZ_WHATSAPP[[#This Row],[Despliegue de Beneficios y/o consecuencias]]="No Cumple"),"Sin Negocio","Negocio")</f>
        <v>Negocio</v>
      </c>
      <c r="U2082" s="1" t="s">
        <v>48</v>
      </c>
      <c r="V2082" s="1" t="s">
        <v>48</v>
      </c>
      <c r="W2082" s="1" t="s">
        <v>48</v>
      </c>
      <c r="X2082" s="12" t="str">
        <f>IF(OR(VOZ_WHATSAPP[[#This Row],[Confirma Valor de pago]]="No Cumple",VOZ_WHATSAPP[[#This Row],[Confirma hora de pago]]="No Cumple",VOZ_WHATSAPP[[#This Row],[Confirma medio de pago]]="No Cumple"),"Sin Cierre","Cierre")</f>
        <v>Cierre</v>
      </c>
      <c r="Y2082" s="1" t="s">
        <v>48</v>
      </c>
      <c r="Z2082" s="1" t="s">
        <v>46</v>
      </c>
      <c r="AA2082" s="1" t="s">
        <v>46</v>
      </c>
      <c r="AB2082" s="1" t="s">
        <v>46</v>
      </c>
      <c r="AC2082" s="11" t="str">
        <f>IF(OR(VOZ_WHATSAPP[[#This Row],[La comunicación es asertiva, con respeto y evita maltrato]]="No Cumple",VOZ_WHATSAPP[[#This Row],[Cumple con las normativas legales]]="No Cumple"),"No Cumple","Cumple")</f>
        <v>Cumple</v>
      </c>
      <c r="AD2082" s="1" t="s">
        <v>48</v>
      </c>
      <c r="AE2082" s="1" t="s">
        <v>119</v>
      </c>
      <c r="AF2082" s="4">
        <v>0.96</v>
      </c>
      <c r="AG2082" s="4">
        <f>IF(AND(VOZ_WHATSAPP[[#This Row],[Estado Cierre]]="Sin Cierre",VOZ_WHATSAPP[[#This Row],[Nota Negocio]]="Sin Negocio"),VOZ_WHATSAPP[[#This Row],[Nota]]-24%,VOZ_WHATSAPP[[#This Row],[Nota]])</f>
        <v>0.96</v>
      </c>
      <c r="AH2082" s="8">
        <f>IF(VOZ_WHATSAPP[[#This Row],[Estado Legal]]="No Cumple",0,IF(VOZ_WHATSAPP[[#This Row],[Realiza lectura de guion Legal]]="No Cumple",VOZ_WHATSAPP[[#This Row],[Nota 2]]-50%,VOZ_WHATSAPP[[#This Row],[Nota 2]]))</f>
        <v>0.96</v>
      </c>
    </row>
    <row r="2083" spans="1:34" x14ac:dyDescent="0.25">
      <c r="A2083" s="2" t="str">
        <f>VOZ_WHATSAPP[[#This Row],[ID Asesor]]&amp;VOZ_WHATSAPP[[#This Row],[Fecha Monitoreo]]</f>
        <v>266745862</v>
      </c>
      <c r="B2083" s="2">
        <v>45862</v>
      </c>
      <c r="C2083" s="1" t="s">
        <v>126</v>
      </c>
      <c r="D2083" s="1">
        <v>2667</v>
      </c>
      <c r="E2083" s="2">
        <v>45862</v>
      </c>
      <c r="F2083" s="3">
        <v>0.48819444444444443</v>
      </c>
      <c r="G2083" s="1" t="s">
        <v>58</v>
      </c>
      <c r="H2083" s="1" t="s">
        <v>71</v>
      </c>
      <c r="I2083" s="1"/>
      <c r="J2083" s="1"/>
      <c r="K2083" s="1"/>
      <c r="L2083" s="1" t="s">
        <v>46</v>
      </c>
      <c r="M2083" s="1" t="s">
        <v>48</v>
      </c>
      <c r="N2083" s="1" t="s">
        <v>46</v>
      </c>
      <c r="O2083" s="1" t="s">
        <v>46</v>
      </c>
      <c r="P2083" s="1" t="s">
        <v>46</v>
      </c>
      <c r="Q2083" s="1" t="s">
        <v>46</v>
      </c>
      <c r="R2083" s="1" t="s">
        <v>46</v>
      </c>
      <c r="S2083" s="1" t="s">
        <v>46</v>
      </c>
      <c r="T2083" s="12" t="str">
        <f>IF(OR(VOZ_WHATSAPP[[#This Row],[Brinda argumentos coherentes a la objeción]]="No Cumple",VOZ_WHATSAPP[[#This Row],[Despliegue de Beneficios y/o consecuencias]]="No Cumple"),"Sin Negocio","Negocio")</f>
        <v>Negocio</v>
      </c>
      <c r="U2083" s="1" t="s">
        <v>46</v>
      </c>
      <c r="V2083" s="1" t="s">
        <v>46</v>
      </c>
      <c r="W2083" s="1" t="s">
        <v>46</v>
      </c>
      <c r="X2083" s="12" t="str">
        <f>IF(OR(VOZ_WHATSAPP[[#This Row],[Confirma Valor de pago]]="No Cumple",VOZ_WHATSAPP[[#This Row],[Confirma hora de pago]]="No Cumple",VOZ_WHATSAPP[[#This Row],[Confirma medio de pago]]="No Cumple"),"Sin Cierre","Cierre")</f>
        <v>Cierre</v>
      </c>
      <c r="Y2083" s="1" t="s">
        <v>48</v>
      </c>
      <c r="Z2083" s="1" t="s">
        <v>46</v>
      </c>
      <c r="AA2083" s="1" t="s">
        <v>46</v>
      </c>
      <c r="AB2083" s="1" t="s">
        <v>46</v>
      </c>
      <c r="AC2083" s="11" t="str">
        <f>IF(OR(VOZ_WHATSAPP[[#This Row],[La comunicación es asertiva, con respeto y evita maltrato]]="No Cumple",VOZ_WHATSAPP[[#This Row],[Cumple con las normativas legales]]="No Cumple"),"No Cumple","Cumple")</f>
        <v>Cumple</v>
      </c>
      <c r="AD2083" s="1" t="s">
        <v>46</v>
      </c>
      <c r="AE2083" s="1" t="s">
        <v>133</v>
      </c>
      <c r="AF2083" s="4">
        <v>1</v>
      </c>
      <c r="AG2083" s="4">
        <f>IF(AND(VOZ_WHATSAPP[[#This Row],[Estado Cierre]]="Sin Cierre",VOZ_WHATSAPP[[#This Row],[Nota Negocio]]="Sin Negocio"),VOZ_WHATSAPP[[#This Row],[Nota]]-24%,VOZ_WHATSAPP[[#This Row],[Nota]])</f>
        <v>1</v>
      </c>
      <c r="AH2083" s="8">
        <f>IF(VOZ_WHATSAPP[[#This Row],[Estado Legal]]="No Cumple",0,IF(VOZ_WHATSAPP[[#This Row],[Realiza lectura de guion Legal]]="No Cumple",VOZ_WHATSAPP[[#This Row],[Nota 2]]-50%,VOZ_WHATSAPP[[#This Row],[Nota 2]]))</f>
        <v>1</v>
      </c>
    </row>
    <row r="2084" spans="1:34" x14ac:dyDescent="0.25">
      <c r="A2084" s="2" t="str">
        <f>VOZ_WHATSAPP[[#This Row],[ID Asesor]]&amp;VOZ_WHATSAPP[[#This Row],[Fecha Monitoreo]]</f>
        <v>383145862</v>
      </c>
      <c r="B2084" s="2">
        <v>45862</v>
      </c>
      <c r="C2084" s="1" t="s">
        <v>126</v>
      </c>
      <c r="D2084" s="1">
        <v>3831</v>
      </c>
      <c r="E2084" s="2">
        <v>45862</v>
      </c>
      <c r="F2084" s="3">
        <v>0.3972222222222222</v>
      </c>
      <c r="G2084" s="1" t="s">
        <v>51</v>
      </c>
      <c r="H2084" s="1" t="s">
        <v>71</v>
      </c>
      <c r="I2084" s="1"/>
      <c r="J2084" s="1"/>
      <c r="K2084" s="1"/>
      <c r="L2084" s="1" t="s">
        <v>46</v>
      </c>
      <c r="M2084" s="1" t="s">
        <v>48</v>
      </c>
      <c r="N2084" s="1" t="s">
        <v>46</v>
      </c>
      <c r="O2084" s="1" t="s">
        <v>46</v>
      </c>
      <c r="P2084" s="1" t="s">
        <v>46</v>
      </c>
      <c r="Q2084" s="1" t="s">
        <v>46</v>
      </c>
      <c r="R2084" s="1" t="s">
        <v>46</v>
      </c>
      <c r="S2084" s="1" t="s">
        <v>46</v>
      </c>
      <c r="T2084" s="12" t="str">
        <f>IF(OR(VOZ_WHATSAPP[[#This Row],[Brinda argumentos coherentes a la objeción]]="No Cumple",VOZ_WHATSAPP[[#This Row],[Despliegue de Beneficios y/o consecuencias]]="No Cumple"),"Sin Negocio","Negocio")</f>
        <v>Negocio</v>
      </c>
      <c r="U2084" s="1" t="s">
        <v>48</v>
      </c>
      <c r="V2084" s="1" t="s">
        <v>48</v>
      </c>
      <c r="W2084" s="1" t="s">
        <v>48</v>
      </c>
      <c r="X2084" s="12" t="str">
        <f>IF(OR(VOZ_WHATSAPP[[#This Row],[Confirma Valor de pago]]="No Cumple",VOZ_WHATSAPP[[#This Row],[Confirma hora de pago]]="No Cumple",VOZ_WHATSAPP[[#This Row],[Confirma medio de pago]]="No Cumple"),"Sin Cierre","Cierre")</f>
        <v>Cierre</v>
      </c>
      <c r="Y2084" s="1" t="s">
        <v>48</v>
      </c>
      <c r="Z2084" s="1" t="s">
        <v>46</v>
      </c>
      <c r="AA2084" s="1" t="s">
        <v>46</v>
      </c>
      <c r="AB2084" s="1" t="s">
        <v>46</v>
      </c>
      <c r="AC2084" s="11" t="str">
        <f>IF(OR(VOZ_WHATSAPP[[#This Row],[La comunicación es asertiva, con respeto y evita maltrato]]="No Cumple",VOZ_WHATSAPP[[#This Row],[Cumple con las normativas legales]]="No Cumple"),"No Cumple","Cumple")</f>
        <v>Cumple</v>
      </c>
      <c r="AD2084" s="1" t="s">
        <v>48</v>
      </c>
      <c r="AE2084" s="1" t="s">
        <v>133</v>
      </c>
      <c r="AF2084" s="4">
        <v>1</v>
      </c>
      <c r="AG2084" s="4">
        <f>IF(AND(VOZ_WHATSAPP[[#This Row],[Estado Cierre]]="Sin Cierre",VOZ_WHATSAPP[[#This Row],[Nota Negocio]]="Sin Negocio"),VOZ_WHATSAPP[[#This Row],[Nota]]-24%,VOZ_WHATSAPP[[#This Row],[Nota]])</f>
        <v>1</v>
      </c>
      <c r="AH2084" s="8">
        <f>IF(VOZ_WHATSAPP[[#This Row],[Estado Legal]]="No Cumple",0,IF(VOZ_WHATSAPP[[#This Row],[Realiza lectura de guion Legal]]="No Cumple",VOZ_WHATSAPP[[#This Row],[Nota 2]]-50%,VOZ_WHATSAPP[[#This Row],[Nota 2]]))</f>
        <v>1</v>
      </c>
    </row>
    <row r="2085" spans="1:34" x14ac:dyDescent="0.25">
      <c r="A2085" s="2" t="str">
        <f>VOZ_WHATSAPP[[#This Row],[ID Asesor]]&amp;VOZ_WHATSAPP[[#This Row],[Fecha Monitoreo]]</f>
        <v>383445862</v>
      </c>
      <c r="B2085" s="2">
        <v>45862</v>
      </c>
      <c r="C2085" s="1" t="s">
        <v>696</v>
      </c>
      <c r="D2085" s="1">
        <v>3834</v>
      </c>
      <c r="E2085" s="2">
        <v>45862</v>
      </c>
      <c r="F2085" s="3">
        <v>0.5395833333333333</v>
      </c>
      <c r="G2085" s="1" t="s">
        <v>51</v>
      </c>
      <c r="H2085" s="1" t="s">
        <v>71</v>
      </c>
      <c r="I2085" s="1"/>
      <c r="J2085" s="1"/>
      <c r="K2085" s="1"/>
      <c r="L2085" s="1" t="s">
        <v>46</v>
      </c>
      <c r="M2085" s="1" t="s">
        <v>48</v>
      </c>
      <c r="N2085" s="1" t="s">
        <v>46</v>
      </c>
      <c r="O2085" s="1" t="s">
        <v>48</v>
      </c>
      <c r="P2085" s="1" t="s">
        <v>48</v>
      </c>
      <c r="Q2085" s="1" t="s">
        <v>46</v>
      </c>
      <c r="R2085" s="1" t="s">
        <v>46</v>
      </c>
      <c r="S2085" s="1" t="s">
        <v>46</v>
      </c>
      <c r="T2085" s="12" t="str">
        <f>IF(OR(VOZ_WHATSAPP[[#This Row],[Brinda argumentos coherentes a la objeción]]="No Cumple",VOZ_WHATSAPP[[#This Row],[Despliegue de Beneficios y/o consecuencias]]="No Cumple"),"Sin Negocio","Negocio")</f>
        <v>Negocio</v>
      </c>
      <c r="U2085" s="1" t="s">
        <v>48</v>
      </c>
      <c r="V2085" s="1" t="s">
        <v>48</v>
      </c>
      <c r="W2085" s="1" t="s">
        <v>48</v>
      </c>
      <c r="X2085" s="12" t="str">
        <f>IF(OR(VOZ_WHATSAPP[[#This Row],[Confirma Valor de pago]]="No Cumple",VOZ_WHATSAPP[[#This Row],[Confirma hora de pago]]="No Cumple",VOZ_WHATSAPP[[#This Row],[Confirma medio de pago]]="No Cumple"),"Sin Cierre","Cierre")</f>
        <v>Cierre</v>
      </c>
      <c r="Y2085" s="1" t="s">
        <v>48</v>
      </c>
      <c r="Z2085" s="1" t="s">
        <v>54</v>
      </c>
      <c r="AA2085" s="1" t="s">
        <v>46</v>
      </c>
      <c r="AB2085" s="1" t="s">
        <v>46</v>
      </c>
      <c r="AC2085" s="11" t="str">
        <f>IF(OR(VOZ_WHATSAPP[[#This Row],[La comunicación es asertiva, con respeto y evita maltrato]]="No Cumple",VOZ_WHATSAPP[[#This Row],[Cumple con las normativas legales]]="No Cumple"),"No Cumple","Cumple")</f>
        <v>Cumple</v>
      </c>
      <c r="AD2085" s="1" t="s">
        <v>48</v>
      </c>
      <c r="AE2085" s="1" t="s">
        <v>1970</v>
      </c>
      <c r="AF2085" s="4">
        <v>0.85</v>
      </c>
      <c r="AG2085" s="4">
        <f>IF(AND(VOZ_WHATSAPP[[#This Row],[Estado Cierre]]="Sin Cierre",VOZ_WHATSAPP[[#This Row],[Nota Negocio]]="Sin Negocio"),VOZ_WHATSAPP[[#This Row],[Nota]]-24%,VOZ_WHATSAPP[[#This Row],[Nota]])</f>
        <v>0.85</v>
      </c>
      <c r="AH2085" s="8">
        <f>IF(VOZ_WHATSAPP[[#This Row],[Estado Legal]]="No Cumple",0,IF(VOZ_WHATSAPP[[#This Row],[Realiza lectura de guion Legal]]="No Cumple",VOZ_WHATSAPP[[#This Row],[Nota 2]]-50%,VOZ_WHATSAPP[[#This Row],[Nota 2]]))</f>
        <v>0.85</v>
      </c>
    </row>
    <row r="2086" spans="1:34" x14ac:dyDescent="0.25">
      <c r="A2086" s="2" t="str">
        <f>VOZ_WHATSAPP[[#This Row],[ID Asesor]]&amp;VOZ_WHATSAPP[[#This Row],[Fecha Monitoreo]]</f>
        <v>366345862</v>
      </c>
      <c r="B2086" s="2">
        <v>45862</v>
      </c>
      <c r="C2086" s="1" t="s">
        <v>50</v>
      </c>
      <c r="D2086" s="1">
        <v>3663</v>
      </c>
      <c r="E2086" s="2">
        <v>45862</v>
      </c>
      <c r="F2086" s="3">
        <v>0.44861111111111113</v>
      </c>
      <c r="G2086" s="1" t="s">
        <v>58</v>
      </c>
      <c r="H2086" s="1" t="s">
        <v>44</v>
      </c>
      <c r="I2086" s="1">
        <v>1067</v>
      </c>
      <c r="J2086" s="1">
        <v>3228297775</v>
      </c>
      <c r="K2086" s="1" t="s">
        <v>45</v>
      </c>
      <c r="L2086" s="1" t="s">
        <v>46</v>
      </c>
      <c r="M2086" s="1" t="s">
        <v>46</v>
      </c>
      <c r="N2086" s="1" t="s">
        <v>46</v>
      </c>
      <c r="O2086" s="1" t="s">
        <v>46</v>
      </c>
      <c r="P2086" s="1" t="s">
        <v>46</v>
      </c>
      <c r="Q2086" s="1" t="s">
        <v>46</v>
      </c>
      <c r="R2086" s="1" t="s">
        <v>48</v>
      </c>
      <c r="S2086" s="1" t="s">
        <v>46</v>
      </c>
      <c r="T2086" s="12" t="str">
        <f>IF(OR(VOZ_WHATSAPP[[#This Row],[Brinda argumentos coherentes a la objeción]]="No Cumple",VOZ_WHATSAPP[[#This Row],[Despliegue de Beneficios y/o consecuencias]]="No Cumple"),"Sin Negocio","Negocio")</f>
        <v>Negocio</v>
      </c>
      <c r="U2086" s="1" t="s">
        <v>46</v>
      </c>
      <c r="V2086" s="1" t="s">
        <v>46</v>
      </c>
      <c r="W2086" s="1" t="s">
        <v>46</v>
      </c>
      <c r="X2086" s="12" t="str">
        <f>IF(OR(VOZ_WHATSAPP[[#This Row],[Confirma Valor de pago]]="No Cumple",VOZ_WHATSAPP[[#This Row],[Confirma hora de pago]]="No Cumple",VOZ_WHATSAPP[[#This Row],[Confirma medio de pago]]="No Cumple"),"Sin Cierre","Cierre")</f>
        <v>Cierre</v>
      </c>
      <c r="Y2086" s="1" t="s">
        <v>46</v>
      </c>
      <c r="Z2086" s="1" t="s">
        <v>46</v>
      </c>
      <c r="AA2086" s="1" t="s">
        <v>46</v>
      </c>
      <c r="AB2086" s="1" t="s">
        <v>46</v>
      </c>
      <c r="AC2086" s="11" t="str">
        <f>IF(OR(VOZ_WHATSAPP[[#This Row],[La comunicación es asertiva, con respeto y evita maltrato]]="No Cumple",VOZ_WHATSAPP[[#This Row],[Cumple con las normativas legales]]="No Cumple"),"No Cumple","Cumple")</f>
        <v>Cumple</v>
      </c>
      <c r="AD2086" s="1" t="s">
        <v>46</v>
      </c>
      <c r="AE2086" s="1" t="s">
        <v>1033</v>
      </c>
      <c r="AF2086" s="4">
        <v>1</v>
      </c>
      <c r="AG2086" s="4">
        <f>IF(AND(VOZ_WHATSAPP[[#This Row],[Estado Cierre]]="Sin Cierre",VOZ_WHATSAPP[[#This Row],[Nota Negocio]]="Sin Negocio"),VOZ_WHATSAPP[[#This Row],[Nota]]-24%,VOZ_WHATSAPP[[#This Row],[Nota]])</f>
        <v>1</v>
      </c>
      <c r="AH2086" s="8">
        <f>IF(VOZ_WHATSAPP[[#This Row],[Estado Legal]]="No Cumple",0,IF(VOZ_WHATSAPP[[#This Row],[Realiza lectura de guion Legal]]="No Cumple",VOZ_WHATSAPP[[#This Row],[Nota 2]]-50%,VOZ_WHATSAPP[[#This Row],[Nota 2]]))</f>
        <v>1</v>
      </c>
    </row>
    <row r="2087" spans="1:34" x14ac:dyDescent="0.25">
      <c r="A2087" s="2" t="str">
        <f>VOZ_WHATSAPP[[#This Row],[ID Asesor]]&amp;VOZ_WHATSAPP[[#This Row],[Fecha Monitoreo]]</f>
        <v>295045862</v>
      </c>
      <c r="B2087" s="2">
        <v>45862</v>
      </c>
      <c r="C2087" s="1" t="s">
        <v>56</v>
      </c>
      <c r="D2087" s="1">
        <v>2950</v>
      </c>
      <c r="E2087" s="2">
        <v>45862</v>
      </c>
      <c r="F2087" s="3">
        <v>0.38680555555555557</v>
      </c>
      <c r="G2087" s="1" t="s">
        <v>51</v>
      </c>
      <c r="H2087" s="1" t="s">
        <v>44</v>
      </c>
      <c r="I2087" s="1">
        <v>481</v>
      </c>
      <c r="J2087" s="1">
        <v>3103205626</v>
      </c>
      <c r="K2087" s="1" t="s">
        <v>45</v>
      </c>
      <c r="L2087" s="1" t="s">
        <v>46</v>
      </c>
      <c r="M2087" s="1" t="s">
        <v>46</v>
      </c>
      <c r="N2087" s="1" t="s">
        <v>46</v>
      </c>
      <c r="O2087" s="1" t="s">
        <v>54</v>
      </c>
      <c r="P2087" s="1" t="s">
        <v>46</v>
      </c>
      <c r="Q2087" s="1" t="s">
        <v>46</v>
      </c>
      <c r="R2087" s="1" t="s">
        <v>47</v>
      </c>
      <c r="S2087" s="1" t="s">
        <v>46</v>
      </c>
      <c r="T2087" s="12" t="str">
        <f>IF(OR(VOZ_WHATSAPP[[#This Row],[Brinda argumentos coherentes a la objeción]]="No Cumple",VOZ_WHATSAPP[[#This Row],[Despliegue de Beneficios y/o consecuencias]]="No Cumple"),"Sin Negocio","Negocio")</f>
        <v>Sin Negocio</v>
      </c>
      <c r="U2087" s="1" t="s">
        <v>48</v>
      </c>
      <c r="V2087" s="1" t="s">
        <v>48</v>
      </c>
      <c r="W2087" s="1" t="s">
        <v>48</v>
      </c>
      <c r="X2087" s="12" t="str">
        <f>IF(OR(VOZ_WHATSAPP[[#This Row],[Confirma Valor de pago]]="No Cumple",VOZ_WHATSAPP[[#This Row],[Confirma hora de pago]]="No Cumple",VOZ_WHATSAPP[[#This Row],[Confirma medio de pago]]="No Cumple"),"Sin Cierre","Cierre")</f>
        <v>Cierre</v>
      </c>
      <c r="Y2087" s="1" t="s">
        <v>46</v>
      </c>
      <c r="Z2087" s="1" t="s">
        <v>54</v>
      </c>
      <c r="AA2087" s="1" t="s">
        <v>46</v>
      </c>
      <c r="AB2087" s="1" t="s">
        <v>46</v>
      </c>
      <c r="AC2087" s="11" t="str">
        <f>IF(OR(VOZ_WHATSAPP[[#This Row],[La comunicación es asertiva, con respeto y evita maltrato]]="No Cumple",VOZ_WHATSAPP[[#This Row],[Cumple con las normativas legales]]="No Cumple"),"No Cumple","Cumple")</f>
        <v>Cumple</v>
      </c>
      <c r="AD2087" s="1" t="s">
        <v>46</v>
      </c>
      <c r="AE2087" s="1" t="s">
        <v>1971</v>
      </c>
      <c r="AF2087" s="4">
        <v>0.7</v>
      </c>
      <c r="AG2087" s="4">
        <f>IF(AND(VOZ_WHATSAPP[[#This Row],[Estado Cierre]]="Sin Cierre",VOZ_WHATSAPP[[#This Row],[Nota Negocio]]="Sin Negocio"),VOZ_WHATSAPP[[#This Row],[Nota]]-24%,VOZ_WHATSAPP[[#This Row],[Nota]])</f>
        <v>0.7</v>
      </c>
      <c r="AH2087" s="8">
        <f>IF(VOZ_WHATSAPP[[#This Row],[Estado Legal]]="No Cumple",0,IF(VOZ_WHATSAPP[[#This Row],[Realiza lectura de guion Legal]]="No Cumple",VOZ_WHATSAPP[[#This Row],[Nota 2]]-50%,VOZ_WHATSAPP[[#This Row],[Nota 2]]))</f>
        <v>0.7</v>
      </c>
    </row>
    <row r="2088" spans="1:34" x14ac:dyDescent="0.25">
      <c r="A2088" s="2" t="str">
        <f>VOZ_WHATSAPP[[#This Row],[ID Asesor]]&amp;VOZ_WHATSAPP[[#This Row],[Fecha Monitoreo]]</f>
        <v>367345862</v>
      </c>
      <c r="B2088" s="2">
        <v>45862</v>
      </c>
      <c r="C2088" s="1" t="s">
        <v>50</v>
      </c>
      <c r="D2088" s="1">
        <v>3673</v>
      </c>
      <c r="E2088" s="2">
        <v>45862</v>
      </c>
      <c r="F2088" s="3">
        <v>0.35138888888888886</v>
      </c>
      <c r="G2088" s="1" t="s">
        <v>43</v>
      </c>
      <c r="H2088" s="1" t="s">
        <v>44</v>
      </c>
      <c r="I2088" s="1">
        <v>1381</v>
      </c>
      <c r="J2088" s="1">
        <v>3016426457</v>
      </c>
      <c r="K2088" s="1" t="s">
        <v>45</v>
      </c>
      <c r="L2088" s="1" t="s">
        <v>46</v>
      </c>
      <c r="M2088" s="1" t="s">
        <v>46</v>
      </c>
      <c r="N2088" s="1" t="s">
        <v>46</v>
      </c>
      <c r="O2088" s="1" t="s">
        <v>46</v>
      </c>
      <c r="P2088" s="1" t="s">
        <v>46</v>
      </c>
      <c r="Q2088" s="1" t="s">
        <v>46</v>
      </c>
      <c r="R2088" s="1" t="s">
        <v>46</v>
      </c>
      <c r="S2088" s="1" t="s">
        <v>46</v>
      </c>
      <c r="T2088" s="12" t="str">
        <f>IF(OR(VOZ_WHATSAPP[[#This Row],[Brinda argumentos coherentes a la objeción]]="No Cumple",VOZ_WHATSAPP[[#This Row],[Despliegue de Beneficios y/o consecuencias]]="No Cumple"),"Sin Negocio","Negocio")</f>
        <v>Negocio</v>
      </c>
      <c r="U2088" s="1" t="s">
        <v>46</v>
      </c>
      <c r="V2088" s="1" t="s">
        <v>46</v>
      </c>
      <c r="W2088" s="1" t="s">
        <v>46</v>
      </c>
      <c r="X2088" s="12" t="str">
        <f>IF(OR(VOZ_WHATSAPP[[#This Row],[Confirma Valor de pago]]="No Cumple",VOZ_WHATSAPP[[#This Row],[Confirma hora de pago]]="No Cumple",VOZ_WHATSAPP[[#This Row],[Confirma medio de pago]]="No Cumple"),"Sin Cierre","Cierre")</f>
        <v>Cierre</v>
      </c>
      <c r="Y2088" s="1" t="s">
        <v>46</v>
      </c>
      <c r="Z2088" s="1" t="s">
        <v>46</v>
      </c>
      <c r="AA2088" s="1" t="s">
        <v>46</v>
      </c>
      <c r="AB2088" s="1" t="s">
        <v>46</v>
      </c>
      <c r="AC2088" s="11" t="str">
        <f>IF(OR(VOZ_WHATSAPP[[#This Row],[La comunicación es asertiva, con respeto y evita maltrato]]="No Cumple",VOZ_WHATSAPP[[#This Row],[Cumple con las normativas legales]]="No Cumple"),"No Cumple","Cumple")</f>
        <v>Cumple</v>
      </c>
      <c r="AD2088" s="1" t="s">
        <v>46</v>
      </c>
      <c r="AE2088" s="1" t="s">
        <v>160</v>
      </c>
      <c r="AF2088" s="4">
        <v>1</v>
      </c>
      <c r="AG2088" s="4">
        <f>IF(AND(VOZ_WHATSAPP[[#This Row],[Estado Cierre]]="Sin Cierre",VOZ_WHATSAPP[[#This Row],[Nota Negocio]]="Sin Negocio"),VOZ_WHATSAPP[[#This Row],[Nota]]-24%,VOZ_WHATSAPP[[#This Row],[Nota]])</f>
        <v>1</v>
      </c>
      <c r="AH2088" s="8">
        <f>IF(VOZ_WHATSAPP[[#This Row],[Estado Legal]]="No Cumple",0,IF(VOZ_WHATSAPP[[#This Row],[Realiza lectura de guion Legal]]="No Cumple",VOZ_WHATSAPP[[#This Row],[Nota 2]]-50%,VOZ_WHATSAPP[[#This Row],[Nota 2]]))</f>
        <v>1</v>
      </c>
    </row>
    <row r="2089" spans="1:34" x14ac:dyDescent="0.25">
      <c r="A2089" s="2" t="str">
        <f>VOZ_WHATSAPP[[#This Row],[ID Asesor]]&amp;VOZ_WHATSAPP[[#This Row],[Fecha Monitoreo]]</f>
        <v>364945862</v>
      </c>
      <c r="B2089" s="2">
        <v>45862</v>
      </c>
      <c r="C2089" s="1" t="s">
        <v>56</v>
      </c>
      <c r="D2089" s="1">
        <v>3649</v>
      </c>
      <c r="E2089" s="2">
        <v>45862</v>
      </c>
      <c r="F2089" s="3">
        <v>0.35902777777777778</v>
      </c>
      <c r="G2089" s="1" t="s">
        <v>58</v>
      </c>
      <c r="H2089" s="1" t="s">
        <v>44</v>
      </c>
      <c r="I2089" s="1">
        <v>578</v>
      </c>
      <c r="J2089" s="1">
        <v>3126103818</v>
      </c>
      <c r="K2089" s="1" t="s">
        <v>45</v>
      </c>
      <c r="L2089" s="1" t="s">
        <v>46</v>
      </c>
      <c r="M2089" s="1" t="s">
        <v>47</v>
      </c>
      <c r="N2089" s="1" t="s">
        <v>46</v>
      </c>
      <c r="O2089" s="1" t="s">
        <v>46</v>
      </c>
      <c r="P2089" s="1" t="s">
        <v>46</v>
      </c>
      <c r="Q2089" s="1" t="s">
        <v>46</v>
      </c>
      <c r="R2089" s="1" t="s">
        <v>46</v>
      </c>
      <c r="S2089" s="1" t="s">
        <v>46</v>
      </c>
      <c r="T2089" s="12" t="str">
        <f>IF(OR(VOZ_WHATSAPP[[#This Row],[Brinda argumentos coherentes a la objeción]]="No Cumple",VOZ_WHATSAPP[[#This Row],[Despliegue de Beneficios y/o consecuencias]]="No Cumple"),"Sin Negocio","Negocio")</f>
        <v>Negocio</v>
      </c>
      <c r="U2089" s="1" t="s">
        <v>46</v>
      </c>
      <c r="V2089" s="1" t="s">
        <v>46</v>
      </c>
      <c r="W2089" s="1" t="s">
        <v>46</v>
      </c>
      <c r="X2089" s="12" t="str">
        <f>IF(OR(VOZ_WHATSAPP[[#This Row],[Confirma Valor de pago]]="No Cumple",VOZ_WHATSAPP[[#This Row],[Confirma hora de pago]]="No Cumple",VOZ_WHATSAPP[[#This Row],[Confirma medio de pago]]="No Cumple"),"Sin Cierre","Cierre")</f>
        <v>Cierre</v>
      </c>
      <c r="Y2089" s="1" t="s">
        <v>46</v>
      </c>
      <c r="Z2089" s="1" t="s">
        <v>46</v>
      </c>
      <c r="AA2089" s="1" t="s">
        <v>46</v>
      </c>
      <c r="AB2089" s="1" t="s">
        <v>46</v>
      </c>
      <c r="AC2089" s="11" t="str">
        <f>IF(OR(VOZ_WHATSAPP[[#This Row],[La comunicación es asertiva, con respeto y evita maltrato]]="No Cumple",VOZ_WHATSAPP[[#This Row],[Cumple con las normativas legales]]="No Cumple"),"No Cumple","Cumple")</f>
        <v>Cumple</v>
      </c>
      <c r="AD2089" s="1" t="s">
        <v>46</v>
      </c>
      <c r="AE2089" s="1" t="s">
        <v>1972</v>
      </c>
      <c r="AF2089" s="4">
        <v>0.96</v>
      </c>
      <c r="AG2089" s="4">
        <f>IF(AND(VOZ_WHATSAPP[[#This Row],[Estado Cierre]]="Sin Cierre",VOZ_WHATSAPP[[#This Row],[Nota Negocio]]="Sin Negocio"),VOZ_WHATSAPP[[#This Row],[Nota]]-24%,VOZ_WHATSAPP[[#This Row],[Nota]])</f>
        <v>0.96</v>
      </c>
      <c r="AH2089" s="8">
        <f>IF(VOZ_WHATSAPP[[#This Row],[Estado Legal]]="No Cumple",0,IF(VOZ_WHATSAPP[[#This Row],[Realiza lectura de guion Legal]]="No Cumple",VOZ_WHATSAPP[[#This Row],[Nota 2]]-50%,VOZ_WHATSAPP[[#This Row],[Nota 2]]))</f>
        <v>0.96</v>
      </c>
    </row>
    <row r="2090" spans="1:34" x14ac:dyDescent="0.25">
      <c r="A2090" s="2" t="str">
        <f>VOZ_WHATSAPP[[#This Row],[ID Asesor]]&amp;VOZ_WHATSAPP[[#This Row],[Fecha Monitoreo]]</f>
        <v>374945863</v>
      </c>
      <c r="B2090" s="2">
        <v>45863</v>
      </c>
      <c r="C2090" s="1" t="s">
        <v>42</v>
      </c>
      <c r="D2090" s="1">
        <v>3749</v>
      </c>
      <c r="E2090" s="2">
        <v>45863</v>
      </c>
      <c r="F2090" s="3">
        <v>0.34722222222222221</v>
      </c>
      <c r="G2090" s="1" t="s">
        <v>51</v>
      </c>
      <c r="H2090" s="1" t="s">
        <v>44</v>
      </c>
      <c r="I2090" s="1">
        <v>1267</v>
      </c>
      <c r="J2090" s="1">
        <v>3184210791</v>
      </c>
      <c r="K2090" s="1" t="s">
        <v>45</v>
      </c>
      <c r="L2090" s="1" t="s">
        <v>46</v>
      </c>
      <c r="M2090" s="1" t="s">
        <v>46</v>
      </c>
      <c r="N2090" s="1" t="s">
        <v>46</v>
      </c>
      <c r="O2090" s="1" t="s">
        <v>46</v>
      </c>
      <c r="P2090" s="1" t="s">
        <v>46</v>
      </c>
      <c r="Q2090" s="1" t="s">
        <v>48</v>
      </c>
      <c r="R2090" s="1" t="s">
        <v>48</v>
      </c>
      <c r="S2090" s="1" t="s">
        <v>46</v>
      </c>
      <c r="T2090" s="12" t="str">
        <f>IF(OR(VOZ_WHATSAPP[[#This Row],[Brinda argumentos coherentes a la objeción]]="No Cumple",VOZ_WHATSAPP[[#This Row],[Despliegue de Beneficios y/o consecuencias]]="No Cumple"),"Sin Negocio","Negocio")</f>
        <v>Negocio</v>
      </c>
      <c r="U2090" s="1" t="s">
        <v>46</v>
      </c>
      <c r="V2090" s="1" t="s">
        <v>46</v>
      </c>
      <c r="W2090" s="1" t="s">
        <v>46</v>
      </c>
      <c r="X2090" s="12" t="str">
        <f>IF(OR(VOZ_WHATSAPP[[#This Row],[Confirma Valor de pago]]="No Cumple",VOZ_WHATSAPP[[#This Row],[Confirma hora de pago]]="No Cumple",VOZ_WHATSAPP[[#This Row],[Confirma medio de pago]]="No Cumple"),"Sin Cierre","Cierre")</f>
        <v>Cierre</v>
      </c>
      <c r="Y2090" s="1" t="s">
        <v>54</v>
      </c>
      <c r="Z2090" s="1" t="s">
        <v>46</v>
      </c>
      <c r="AA2090" s="1" t="s">
        <v>46</v>
      </c>
      <c r="AB2090" s="1" t="s">
        <v>46</v>
      </c>
      <c r="AC2090" s="11" t="str">
        <f>IF(OR(VOZ_WHATSAPP[[#This Row],[La comunicación es asertiva, con respeto y evita maltrato]]="No Cumple",VOZ_WHATSAPP[[#This Row],[Cumple con las normativas legales]]="No Cumple"),"No Cumple","Cumple")</f>
        <v>Cumple</v>
      </c>
      <c r="AD2090" s="1" t="s">
        <v>46</v>
      </c>
      <c r="AE2090" s="1" t="s">
        <v>1973</v>
      </c>
      <c r="AF2090" s="4">
        <v>0.92</v>
      </c>
      <c r="AG2090" s="4">
        <f>IF(AND(VOZ_WHATSAPP[[#This Row],[Estado Cierre]]="Sin Cierre",VOZ_WHATSAPP[[#This Row],[Nota Negocio]]="Sin Negocio"),VOZ_WHATSAPP[[#This Row],[Nota]]-24%,VOZ_WHATSAPP[[#This Row],[Nota]])</f>
        <v>0.92</v>
      </c>
      <c r="AH2090" s="8">
        <f>IF(VOZ_WHATSAPP[[#This Row],[Estado Legal]]="No Cumple",0,IF(VOZ_WHATSAPP[[#This Row],[Realiza lectura de guion Legal]]="No Cumple",VOZ_WHATSAPP[[#This Row],[Nota 2]]-50%,VOZ_WHATSAPP[[#This Row],[Nota 2]]))</f>
        <v>0.92</v>
      </c>
    </row>
    <row r="2091" spans="1:34" x14ac:dyDescent="0.25">
      <c r="A2091" s="2" t="str">
        <f>VOZ_WHATSAPP[[#This Row],[ID Asesor]]&amp;VOZ_WHATSAPP[[#This Row],[Fecha Monitoreo]]</f>
        <v>380645863</v>
      </c>
      <c r="B2091" s="2">
        <v>45863</v>
      </c>
      <c r="C2091" s="1" t="s">
        <v>56</v>
      </c>
      <c r="D2091" s="1">
        <v>3806</v>
      </c>
      <c r="E2091" s="2">
        <v>45863</v>
      </c>
      <c r="F2091" s="3">
        <v>0.33680555555555558</v>
      </c>
      <c r="G2091" s="1" t="s">
        <v>58</v>
      </c>
      <c r="H2091" s="1" t="s">
        <v>44</v>
      </c>
      <c r="I2091" s="1">
        <v>448</v>
      </c>
      <c r="J2091" s="1">
        <v>3103083902</v>
      </c>
      <c r="K2091" s="1" t="s">
        <v>45</v>
      </c>
      <c r="L2091" s="1" t="s">
        <v>46</v>
      </c>
      <c r="M2091" s="1" t="s">
        <v>48</v>
      </c>
      <c r="N2091" s="1" t="s">
        <v>46</v>
      </c>
      <c r="O2091" s="1" t="s">
        <v>54</v>
      </c>
      <c r="P2091" s="1" t="s">
        <v>54</v>
      </c>
      <c r="Q2091" s="1" t="s">
        <v>46</v>
      </c>
      <c r="R2091" s="1" t="s">
        <v>46</v>
      </c>
      <c r="S2091" s="1" t="s">
        <v>46</v>
      </c>
      <c r="T2091" s="12" t="str">
        <f>IF(OR(VOZ_WHATSAPP[[#This Row],[Brinda argumentos coherentes a la objeción]]="No Cumple",VOZ_WHATSAPP[[#This Row],[Despliegue de Beneficios y/o consecuencias]]="No Cumple"),"Sin Negocio","Negocio")</f>
        <v>Negocio</v>
      </c>
      <c r="U2091" s="1" t="s">
        <v>48</v>
      </c>
      <c r="V2091" s="1" t="s">
        <v>48</v>
      </c>
      <c r="W2091" s="1" t="s">
        <v>48</v>
      </c>
      <c r="X2091" s="12" t="str">
        <f>IF(OR(VOZ_WHATSAPP[[#This Row],[Confirma Valor de pago]]="No Cumple",VOZ_WHATSAPP[[#This Row],[Confirma hora de pago]]="No Cumple",VOZ_WHATSAPP[[#This Row],[Confirma medio de pago]]="No Cumple"),"Sin Cierre","Cierre")</f>
        <v>Cierre</v>
      </c>
      <c r="Y2091" s="1" t="s">
        <v>48</v>
      </c>
      <c r="Z2091" s="1" t="s">
        <v>48</v>
      </c>
      <c r="AA2091" s="1" t="s">
        <v>46</v>
      </c>
      <c r="AB2091" s="1" t="s">
        <v>54</v>
      </c>
      <c r="AC2091" s="11" t="str">
        <f>IF(OR(VOZ_WHATSAPP[[#This Row],[La comunicación es asertiva, con respeto y evita maltrato]]="No Cumple",VOZ_WHATSAPP[[#This Row],[Cumple con las normativas legales]]="No Cumple"),"No Cumple","Cumple")</f>
        <v>No Cumple</v>
      </c>
      <c r="AD2091" s="1" t="s">
        <v>46</v>
      </c>
      <c r="AE2091" s="1" t="s">
        <v>1974</v>
      </c>
      <c r="AF2091" s="4">
        <v>0.9</v>
      </c>
      <c r="AG2091" s="4">
        <f>IF(AND(VOZ_WHATSAPP[[#This Row],[Estado Cierre]]="Sin Cierre",VOZ_WHATSAPP[[#This Row],[Nota Negocio]]="Sin Negocio"),VOZ_WHATSAPP[[#This Row],[Nota]]-24%,VOZ_WHATSAPP[[#This Row],[Nota]])</f>
        <v>0.9</v>
      </c>
      <c r="AH2091" s="8">
        <f>IF(VOZ_WHATSAPP[[#This Row],[Estado Legal]]="No Cumple",0,IF(VOZ_WHATSAPP[[#This Row],[Realiza lectura de guion Legal]]="No Cumple",VOZ_WHATSAPP[[#This Row],[Nota 2]]-50%,VOZ_WHATSAPP[[#This Row],[Nota 2]]))</f>
        <v>0</v>
      </c>
    </row>
    <row r="2092" spans="1:34" x14ac:dyDescent="0.25">
      <c r="A2092" s="2" t="str">
        <f>VOZ_WHATSAPP[[#This Row],[ID Asesor]]&amp;VOZ_WHATSAPP[[#This Row],[Fecha Monitoreo]]</f>
        <v>388145863</v>
      </c>
      <c r="B2092" s="2">
        <v>45863</v>
      </c>
      <c r="C2092" s="1" t="s">
        <v>126</v>
      </c>
      <c r="D2092" s="1">
        <v>3881</v>
      </c>
      <c r="E2092" s="2">
        <v>45863</v>
      </c>
      <c r="F2092" s="3">
        <v>0.35833333333333334</v>
      </c>
      <c r="G2092" s="1" t="s">
        <v>58</v>
      </c>
      <c r="H2092" s="1" t="s">
        <v>44</v>
      </c>
      <c r="I2092" s="1">
        <v>445</v>
      </c>
      <c r="J2092" s="1">
        <v>3057969924</v>
      </c>
      <c r="K2092" s="1" t="s">
        <v>45</v>
      </c>
      <c r="L2092" s="1" t="s">
        <v>46</v>
      </c>
      <c r="M2092" s="1" t="s">
        <v>46</v>
      </c>
      <c r="N2092" s="1" t="s">
        <v>46</v>
      </c>
      <c r="O2092" s="1" t="s">
        <v>46</v>
      </c>
      <c r="P2092" s="1" t="s">
        <v>46</v>
      </c>
      <c r="Q2092" s="1" t="s">
        <v>46</v>
      </c>
      <c r="R2092" s="1" t="s">
        <v>46</v>
      </c>
      <c r="S2092" s="1" t="s">
        <v>46</v>
      </c>
      <c r="T2092" s="12" t="str">
        <f>IF(OR(VOZ_WHATSAPP[[#This Row],[Brinda argumentos coherentes a la objeción]]="No Cumple",VOZ_WHATSAPP[[#This Row],[Despliegue de Beneficios y/o consecuencias]]="No Cumple"),"Sin Negocio","Negocio")</f>
        <v>Negocio</v>
      </c>
      <c r="U2092" s="1" t="s">
        <v>46</v>
      </c>
      <c r="V2092" s="1" t="s">
        <v>46</v>
      </c>
      <c r="W2092" s="1" t="s">
        <v>46</v>
      </c>
      <c r="X2092" s="12" t="str">
        <f>IF(OR(VOZ_WHATSAPP[[#This Row],[Confirma Valor de pago]]="No Cumple",VOZ_WHATSAPP[[#This Row],[Confirma hora de pago]]="No Cumple",VOZ_WHATSAPP[[#This Row],[Confirma medio de pago]]="No Cumple"),"Sin Cierre","Cierre")</f>
        <v>Cierre</v>
      </c>
      <c r="Y2092" s="1" t="s">
        <v>46</v>
      </c>
      <c r="Z2092" s="1" t="s">
        <v>46</v>
      </c>
      <c r="AA2092" s="1" t="s">
        <v>46</v>
      </c>
      <c r="AB2092" s="1" t="s">
        <v>46</v>
      </c>
      <c r="AC2092" s="11" t="str">
        <f>IF(OR(VOZ_WHATSAPP[[#This Row],[La comunicación es asertiva, con respeto y evita maltrato]]="No Cumple",VOZ_WHATSAPP[[#This Row],[Cumple con las normativas legales]]="No Cumple"),"No Cumple","Cumple")</f>
        <v>Cumple</v>
      </c>
      <c r="AD2092" s="1" t="s">
        <v>46</v>
      </c>
      <c r="AE2092" s="1" t="s">
        <v>133</v>
      </c>
      <c r="AF2092" s="4">
        <v>1</v>
      </c>
      <c r="AG2092" s="4">
        <f>IF(AND(VOZ_WHATSAPP[[#This Row],[Estado Cierre]]="Sin Cierre",VOZ_WHATSAPP[[#This Row],[Nota Negocio]]="Sin Negocio"),VOZ_WHATSAPP[[#This Row],[Nota]]-24%,VOZ_WHATSAPP[[#This Row],[Nota]])</f>
        <v>1</v>
      </c>
      <c r="AH2092" s="8">
        <f>IF(VOZ_WHATSAPP[[#This Row],[Estado Legal]]="No Cumple",0,IF(VOZ_WHATSAPP[[#This Row],[Realiza lectura de guion Legal]]="No Cumple",VOZ_WHATSAPP[[#This Row],[Nota 2]]-50%,VOZ_WHATSAPP[[#This Row],[Nota 2]]))</f>
        <v>1</v>
      </c>
    </row>
    <row r="2093" spans="1:34" x14ac:dyDescent="0.25">
      <c r="A2093" s="2" t="str">
        <f>VOZ_WHATSAPP[[#This Row],[ID Asesor]]&amp;VOZ_WHATSAPP[[#This Row],[Fecha Monitoreo]]</f>
        <v>303545863</v>
      </c>
      <c r="B2093" s="2">
        <v>45863</v>
      </c>
      <c r="C2093" s="1" t="s">
        <v>42</v>
      </c>
      <c r="D2093" s="1">
        <v>3035</v>
      </c>
      <c r="E2093" s="2">
        <v>45863</v>
      </c>
      <c r="F2093" s="3">
        <v>0.35972222222222222</v>
      </c>
      <c r="G2093" s="1" t="s">
        <v>51</v>
      </c>
      <c r="H2093" s="1" t="s">
        <v>44</v>
      </c>
      <c r="I2093" s="1">
        <v>1151</v>
      </c>
      <c r="J2093" s="1">
        <v>3143397531</v>
      </c>
      <c r="K2093" s="1" t="s">
        <v>45</v>
      </c>
      <c r="L2093" s="1" t="s">
        <v>47</v>
      </c>
      <c r="M2093" s="1" t="s">
        <v>46</v>
      </c>
      <c r="N2093" s="1" t="s">
        <v>46</v>
      </c>
      <c r="O2093" s="1" t="s">
        <v>46</v>
      </c>
      <c r="P2093" s="1" t="s">
        <v>46</v>
      </c>
      <c r="Q2093" s="1" t="s">
        <v>48</v>
      </c>
      <c r="R2093" s="1" t="s">
        <v>48</v>
      </c>
      <c r="S2093" s="1" t="s">
        <v>46</v>
      </c>
      <c r="T2093" s="12" t="str">
        <f>IF(OR(VOZ_WHATSAPP[[#This Row],[Brinda argumentos coherentes a la objeción]]="No Cumple",VOZ_WHATSAPP[[#This Row],[Despliegue de Beneficios y/o consecuencias]]="No Cumple"),"Sin Negocio","Negocio")</f>
        <v>Negocio</v>
      </c>
      <c r="U2093" s="1" t="s">
        <v>46</v>
      </c>
      <c r="V2093" s="1" t="s">
        <v>46</v>
      </c>
      <c r="W2093" s="1" t="s">
        <v>46</v>
      </c>
      <c r="X2093" s="12" t="str">
        <f>IF(OR(VOZ_WHATSAPP[[#This Row],[Confirma Valor de pago]]="No Cumple",VOZ_WHATSAPP[[#This Row],[Confirma hora de pago]]="No Cumple",VOZ_WHATSAPP[[#This Row],[Confirma medio de pago]]="No Cumple"),"Sin Cierre","Cierre")</f>
        <v>Cierre</v>
      </c>
      <c r="Y2093" s="1" t="s">
        <v>46</v>
      </c>
      <c r="Z2093" s="1" t="s">
        <v>46</v>
      </c>
      <c r="AA2093" s="1" t="s">
        <v>46</v>
      </c>
      <c r="AB2093" s="1" t="s">
        <v>46</v>
      </c>
      <c r="AC2093" s="11" t="str">
        <f>IF(OR(VOZ_WHATSAPP[[#This Row],[La comunicación es asertiva, con respeto y evita maltrato]]="No Cumple",VOZ_WHATSAPP[[#This Row],[Cumple con las normativas legales]]="No Cumple"),"No Cumple","Cumple")</f>
        <v>Cumple</v>
      </c>
      <c r="AD2093" s="1" t="s">
        <v>46</v>
      </c>
      <c r="AE2093" s="1" t="s">
        <v>1451</v>
      </c>
      <c r="AF2093" s="4">
        <v>0.96</v>
      </c>
      <c r="AG2093" s="4">
        <f>IF(AND(VOZ_WHATSAPP[[#This Row],[Estado Cierre]]="Sin Cierre",VOZ_WHATSAPP[[#This Row],[Nota Negocio]]="Sin Negocio"),VOZ_WHATSAPP[[#This Row],[Nota]]-24%,VOZ_WHATSAPP[[#This Row],[Nota]])</f>
        <v>0.96</v>
      </c>
      <c r="AH2093" s="8">
        <f>IF(VOZ_WHATSAPP[[#This Row],[Estado Legal]]="No Cumple",0,IF(VOZ_WHATSAPP[[#This Row],[Realiza lectura de guion Legal]]="No Cumple",VOZ_WHATSAPP[[#This Row],[Nota 2]]-50%,VOZ_WHATSAPP[[#This Row],[Nota 2]]))</f>
        <v>0.96</v>
      </c>
    </row>
    <row r="2094" spans="1:34" x14ac:dyDescent="0.25">
      <c r="A2094" s="2" t="str">
        <f>VOZ_WHATSAPP[[#This Row],[ID Asesor]]&amp;VOZ_WHATSAPP[[#This Row],[Fecha Monitoreo]]</f>
        <v>368645863</v>
      </c>
      <c r="B2094" s="2">
        <v>45863</v>
      </c>
      <c r="C2094" s="1" t="s">
        <v>59</v>
      </c>
      <c r="D2094" s="1">
        <v>3686</v>
      </c>
      <c r="E2094" s="2">
        <v>45863</v>
      </c>
      <c r="F2094" s="3">
        <v>0.37291666666666667</v>
      </c>
      <c r="G2094" s="1" t="s">
        <v>60</v>
      </c>
      <c r="H2094" s="1" t="s">
        <v>44</v>
      </c>
      <c r="I2094" s="1">
        <v>1397</v>
      </c>
      <c r="J2094" s="1">
        <v>3107671480</v>
      </c>
      <c r="K2094" s="1" t="s">
        <v>45</v>
      </c>
      <c r="L2094" s="1" t="s">
        <v>46</v>
      </c>
      <c r="M2094" s="1" t="s">
        <v>47</v>
      </c>
      <c r="N2094" s="1" t="s">
        <v>46</v>
      </c>
      <c r="O2094" s="1" t="s">
        <v>46</v>
      </c>
      <c r="P2094" s="1" t="s">
        <v>46</v>
      </c>
      <c r="Q2094" s="1" t="s">
        <v>46</v>
      </c>
      <c r="R2094" s="1" t="s">
        <v>46</v>
      </c>
      <c r="S2094" s="1" t="s">
        <v>48</v>
      </c>
      <c r="T2094" s="12" t="str">
        <f>IF(OR(VOZ_WHATSAPP[[#This Row],[Brinda argumentos coherentes a la objeción]]="No Cumple",VOZ_WHATSAPP[[#This Row],[Despliegue de Beneficios y/o consecuencias]]="No Cumple"),"Sin Negocio","Negocio")</f>
        <v>Negocio</v>
      </c>
      <c r="U2094" s="1" t="s">
        <v>48</v>
      </c>
      <c r="V2094" s="1" t="s">
        <v>48</v>
      </c>
      <c r="W2094" s="1" t="s">
        <v>48</v>
      </c>
      <c r="X2094" s="12" t="str">
        <f>IF(OR(VOZ_WHATSAPP[[#This Row],[Confirma Valor de pago]]="No Cumple",VOZ_WHATSAPP[[#This Row],[Confirma hora de pago]]="No Cumple",VOZ_WHATSAPP[[#This Row],[Confirma medio de pago]]="No Cumple"),"Sin Cierre","Cierre")</f>
        <v>Cierre</v>
      </c>
      <c r="Y2094" s="1" t="s">
        <v>48</v>
      </c>
      <c r="Z2094" s="1" t="s">
        <v>46</v>
      </c>
      <c r="AA2094" s="1" t="s">
        <v>46</v>
      </c>
      <c r="AB2094" s="1" t="s">
        <v>46</v>
      </c>
      <c r="AC2094" s="11" t="str">
        <f>IF(OR(VOZ_WHATSAPP[[#This Row],[La comunicación es asertiva, con respeto y evita maltrato]]="No Cumple",VOZ_WHATSAPP[[#This Row],[Cumple con las normativas legales]]="No Cumple"),"No Cumple","Cumple")</f>
        <v>Cumple</v>
      </c>
      <c r="AD2094" s="1" t="s">
        <v>48</v>
      </c>
      <c r="AE2094" s="1" t="s">
        <v>1975</v>
      </c>
      <c r="AF2094" s="4">
        <v>0.96</v>
      </c>
      <c r="AG2094" s="4">
        <f>IF(AND(VOZ_WHATSAPP[[#This Row],[Estado Cierre]]="Sin Cierre",VOZ_WHATSAPP[[#This Row],[Nota Negocio]]="Sin Negocio"),VOZ_WHATSAPP[[#This Row],[Nota]]-24%,VOZ_WHATSAPP[[#This Row],[Nota]])</f>
        <v>0.96</v>
      </c>
      <c r="AH2094" s="8">
        <f>IF(VOZ_WHATSAPP[[#This Row],[Estado Legal]]="No Cumple",0,IF(VOZ_WHATSAPP[[#This Row],[Realiza lectura de guion Legal]]="No Cumple",VOZ_WHATSAPP[[#This Row],[Nota 2]]-50%,VOZ_WHATSAPP[[#This Row],[Nota 2]]))</f>
        <v>0.96</v>
      </c>
    </row>
    <row r="2095" spans="1:34" x14ac:dyDescent="0.25">
      <c r="A2095" s="2" t="str">
        <f>VOZ_WHATSAPP[[#This Row],[ID Asesor]]&amp;VOZ_WHATSAPP[[#This Row],[Fecha Monitoreo]]</f>
        <v>372945863</v>
      </c>
      <c r="B2095" s="2">
        <v>45863</v>
      </c>
      <c r="C2095" s="1" t="s">
        <v>696</v>
      </c>
      <c r="D2095" s="1">
        <v>3729</v>
      </c>
      <c r="E2095" s="2">
        <v>45863</v>
      </c>
      <c r="F2095" s="3">
        <v>0.34027777777777779</v>
      </c>
      <c r="G2095" s="1" t="s">
        <v>51</v>
      </c>
      <c r="H2095" s="1" t="s">
        <v>44</v>
      </c>
      <c r="I2095" s="1">
        <v>1063</v>
      </c>
      <c r="J2095" s="1">
        <v>3502077141</v>
      </c>
      <c r="K2095" s="1" t="s">
        <v>45</v>
      </c>
      <c r="L2095" s="1" t="s">
        <v>46</v>
      </c>
      <c r="M2095" s="1" t="s">
        <v>46</v>
      </c>
      <c r="N2095" s="1" t="s">
        <v>46</v>
      </c>
      <c r="O2095" s="1" t="s">
        <v>54</v>
      </c>
      <c r="P2095" s="1" t="s">
        <v>46</v>
      </c>
      <c r="Q2095" s="1" t="s">
        <v>46</v>
      </c>
      <c r="R2095" s="1" t="s">
        <v>46</v>
      </c>
      <c r="S2095" s="1" t="s">
        <v>48</v>
      </c>
      <c r="T2095" s="12" t="str">
        <f>IF(OR(VOZ_WHATSAPP[[#This Row],[Brinda argumentos coherentes a la objeción]]="No Cumple",VOZ_WHATSAPP[[#This Row],[Despliegue de Beneficios y/o consecuencias]]="No Cumple"),"Sin Negocio","Negocio")</f>
        <v>Negocio</v>
      </c>
      <c r="U2095" s="1" t="s">
        <v>46</v>
      </c>
      <c r="V2095" s="1" t="s">
        <v>46</v>
      </c>
      <c r="W2095" s="1" t="s">
        <v>46</v>
      </c>
      <c r="X2095" s="12" t="str">
        <f>IF(OR(VOZ_WHATSAPP[[#This Row],[Confirma Valor de pago]]="No Cumple",VOZ_WHATSAPP[[#This Row],[Confirma hora de pago]]="No Cumple",VOZ_WHATSAPP[[#This Row],[Confirma medio de pago]]="No Cumple"),"Sin Cierre","Cierre")</f>
        <v>Cierre</v>
      </c>
      <c r="Y2095" s="1" t="s">
        <v>46</v>
      </c>
      <c r="Z2095" s="1" t="s">
        <v>46</v>
      </c>
      <c r="AA2095" s="1" t="s">
        <v>46</v>
      </c>
      <c r="AB2095" s="1" t="s">
        <v>46</v>
      </c>
      <c r="AC2095" s="11" t="str">
        <f>IF(OR(VOZ_WHATSAPP[[#This Row],[La comunicación es asertiva, con respeto y evita maltrato]]="No Cumple",VOZ_WHATSAPP[[#This Row],[Cumple con las normativas legales]]="No Cumple"),"No Cumple","Cumple")</f>
        <v>Cumple</v>
      </c>
      <c r="AD2095" s="1" t="s">
        <v>46</v>
      </c>
      <c r="AE2095" s="1" t="s">
        <v>915</v>
      </c>
      <c r="AF2095" s="4">
        <v>0.95</v>
      </c>
      <c r="AG2095" s="4">
        <f>IF(AND(VOZ_WHATSAPP[[#This Row],[Estado Cierre]]="Sin Cierre",VOZ_WHATSAPP[[#This Row],[Nota Negocio]]="Sin Negocio"),VOZ_WHATSAPP[[#This Row],[Nota]]-24%,VOZ_WHATSAPP[[#This Row],[Nota]])</f>
        <v>0.95</v>
      </c>
      <c r="AH2095" s="8">
        <f>IF(VOZ_WHATSAPP[[#This Row],[Estado Legal]]="No Cumple",0,IF(VOZ_WHATSAPP[[#This Row],[Realiza lectura de guion Legal]]="No Cumple",VOZ_WHATSAPP[[#This Row],[Nota 2]]-50%,VOZ_WHATSAPP[[#This Row],[Nota 2]]))</f>
        <v>0.95</v>
      </c>
    </row>
    <row r="2096" spans="1:34" x14ac:dyDescent="0.25">
      <c r="A2096" s="2" t="str">
        <f>VOZ_WHATSAPP[[#This Row],[ID Asesor]]&amp;VOZ_WHATSAPP[[#This Row],[Fecha Monitoreo]]</f>
        <v>363845863</v>
      </c>
      <c r="B2096" s="2">
        <v>45863</v>
      </c>
      <c r="C2096" s="1" t="s">
        <v>56</v>
      </c>
      <c r="D2096" s="1">
        <v>3638</v>
      </c>
      <c r="E2096" s="2">
        <v>45863</v>
      </c>
      <c r="F2096" s="3">
        <v>0.36319444444444443</v>
      </c>
      <c r="G2096" s="1" t="s">
        <v>51</v>
      </c>
      <c r="H2096" s="1" t="s">
        <v>44</v>
      </c>
      <c r="I2096" s="1">
        <v>573</v>
      </c>
      <c r="J2096" s="1">
        <v>3125878139</v>
      </c>
      <c r="K2096" s="1" t="s">
        <v>45</v>
      </c>
      <c r="L2096" s="1" t="s">
        <v>46</v>
      </c>
      <c r="M2096" s="1" t="s">
        <v>46</v>
      </c>
      <c r="N2096" s="1" t="s">
        <v>46</v>
      </c>
      <c r="O2096" s="1" t="s">
        <v>54</v>
      </c>
      <c r="P2096" s="1" t="s">
        <v>46</v>
      </c>
      <c r="Q2096" s="1" t="s">
        <v>48</v>
      </c>
      <c r="R2096" s="1" t="s">
        <v>48</v>
      </c>
      <c r="S2096" s="1" t="s">
        <v>46</v>
      </c>
      <c r="T2096" s="12" t="str">
        <f>IF(OR(VOZ_WHATSAPP[[#This Row],[Brinda argumentos coherentes a la objeción]]="No Cumple",VOZ_WHATSAPP[[#This Row],[Despliegue de Beneficios y/o consecuencias]]="No Cumple"),"Sin Negocio","Negocio")</f>
        <v>Negocio</v>
      </c>
      <c r="U2096" s="1" t="s">
        <v>46</v>
      </c>
      <c r="V2096" s="1" t="s">
        <v>46</v>
      </c>
      <c r="W2096" s="1" t="s">
        <v>46</v>
      </c>
      <c r="X2096" s="12" t="str">
        <f>IF(OR(VOZ_WHATSAPP[[#This Row],[Confirma Valor de pago]]="No Cumple",VOZ_WHATSAPP[[#This Row],[Confirma hora de pago]]="No Cumple",VOZ_WHATSAPP[[#This Row],[Confirma medio de pago]]="No Cumple"),"Sin Cierre","Cierre")</f>
        <v>Cierre</v>
      </c>
      <c r="Y2096" s="1" t="s">
        <v>46</v>
      </c>
      <c r="Z2096" s="1" t="s">
        <v>46</v>
      </c>
      <c r="AA2096" s="1" t="s">
        <v>46</v>
      </c>
      <c r="AB2096" s="1" t="s">
        <v>46</v>
      </c>
      <c r="AC2096" s="11" t="str">
        <f>IF(OR(VOZ_WHATSAPP[[#This Row],[La comunicación es asertiva, con respeto y evita maltrato]]="No Cumple",VOZ_WHATSAPP[[#This Row],[Cumple con las normativas legales]]="No Cumple"),"No Cumple","Cumple")</f>
        <v>Cumple</v>
      </c>
      <c r="AD2096" s="1" t="s">
        <v>46</v>
      </c>
      <c r="AE2096" s="1" t="s">
        <v>1976</v>
      </c>
      <c r="AF2096" s="4">
        <v>0.95</v>
      </c>
      <c r="AG2096" s="4">
        <f>IF(AND(VOZ_WHATSAPP[[#This Row],[Estado Cierre]]="Sin Cierre",VOZ_WHATSAPP[[#This Row],[Nota Negocio]]="Sin Negocio"),VOZ_WHATSAPP[[#This Row],[Nota]]-24%,VOZ_WHATSAPP[[#This Row],[Nota]])</f>
        <v>0.95</v>
      </c>
      <c r="AH2096" s="8">
        <f>IF(VOZ_WHATSAPP[[#This Row],[Estado Legal]]="No Cumple",0,IF(VOZ_WHATSAPP[[#This Row],[Realiza lectura de guion Legal]]="No Cumple",VOZ_WHATSAPP[[#This Row],[Nota 2]]-50%,VOZ_WHATSAPP[[#This Row],[Nota 2]]))</f>
        <v>0.95</v>
      </c>
    </row>
    <row r="2097" spans="1:34" x14ac:dyDescent="0.25">
      <c r="A2097" s="2" t="str">
        <f>VOZ_WHATSAPP[[#This Row],[ID Asesor]]&amp;VOZ_WHATSAPP[[#This Row],[Fecha Monitoreo]]</f>
        <v>359845863</v>
      </c>
      <c r="B2097" s="2">
        <v>45863</v>
      </c>
      <c r="C2097" s="1" t="s">
        <v>696</v>
      </c>
      <c r="D2097" s="1">
        <v>3598</v>
      </c>
      <c r="E2097" s="2">
        <v>45863</v>
      </c>
      <c r="F2097" s="3">
        <v>0.33680555555555558</v>
      </c>
      <c r="G2097" s="1" t="s">
        <v>51</v>
      </c>
      <c r="H2097" s="1" t="s">
        <v>44</v>
      </c>
      <c r="I2097" s="1">
        <v>1236</v>
      </c>
      <c r="J2097" s="1">
        <v>3127755926</v>
      </c>
      <c r="K2097" s="1" t="s">
        <v>45</v>
      </c>
      <c r="L2097" s="1" t="s">
        <v>46</v>
      </c>
      <c r="M2097" s="1" t="s">
        <v>46</v>
      </c>
      <c r="N2097" s="1" t="s">
        <v>46</v>
      </c>
      <c r="O2097" s="1" t="s">
        <v>46</v>
      </c>
      <c r="P2097" s="1" t="s">
        <v>46</v>
      </c>
      <c r="Q2097" s="1" t="s">
        <v>46</v>
      </c>
      <c r="R2097" s="1" t="s">
        <v>46</v>
      </c>
      <c r="S2097" s="1" t="s">
        <v>46</v>
      </c>
      <c r="T2097" s="12" t="str">
        <f>IF(OR(VOZ_WHATSAPP[[#This Row],[Brinda argumentos coherentes a la objeción]]="No Cumple",VOZ_WHATSAPP[[#This Row],[Despliegue de Beneficios y/o consecuencias]]="No Cumple"),"Sin Negocio","Negocio")</f>
        <v>Negocio</v>
      </c>
      <c r="U2097" s="1" t="s">
        <v>48</v>
      </c>
      <c r="V2097" s="1" t="s">
        <v>48</v>
      </c>
      <c r="W2097" s="1" t="s">
        <v>48</v>
      </c>
      <c r="X2097" s="12" t="str">
        <f>IF(OR(VOZ_WHATSAPP[[#This Row],[Confirma Valor de pago]]="No Cumple",VOZ_WHATSAPP[[#This Row],[Confirma hora de pago]]="No Cumple",VOZ_WHATSAPP[[#This Row],[Confirma medio de pago]]="No Cumple"),"Sin Cierre","Cierre")</f>
        <v>Cierre</v>
      </c>
      <c r="Y2097" s="1" t="s">
        <v>46</v>
      </c>
      <c r="Z2097" s="1" t="s">
        <v>54</v>
      </c>
      <c r="AA2097" s="1" t="s">
        <v>46</v>
      </c>
      <c r="AB2097" s="1" t="s">
        <v>46</v>
      </c>
      <c r="AC2097" s="11" t="str">
        <f>IF(OR(VOZ_WHATSAPP[[#This Row],[La comunicación es asertiva, con respeto y evita maltrato]]="No Cumple",VOZ_WHATSAPP[[#This Row],[Cumple con las normativas legales]]="No Cumple"),"No Cumple","Cumple")</f>
        <v>Cumple</v>
      </c>
      <c r="AD2097" s="1" t="s">
        <v>46</v>
      </c>
      <c r="AE2097" s="1" t="s">
        <v>1977</v>
      </c>
      <c r="AF2097" s="4">
        <v>0.85</v>
      </c>
      <c r="AG2097" s="4">
        <f>IF(AND(VOZ_WHATSAPP[[#This Row],[Estado Cierre]]="Sin Cierre",VOZ_WHATSAPP[[#This Row],[Nota Negocio]]="Sin Negocio"),VOZ_WHATSAPP[[#This Row],[Nota]]-24%,VOZ_WHATSAPP[[#This Row],[Nota]])</f>
        <v>0.85</v>
      </c>
      <c r="AH2097" s="8">
        <f>IF(VOZ_WHATSAPP[[#This Row],[Estado Legal]]="No Cumple",0,IF(VOZ_WHATSAPP[[#This Row],[Realiza lectura de guion Legal]]="No Cumple",VOZ_WHATSAPP[[#This Row],[Nota 2]]-50%,VOZ_WHATSAPP[[#This Row],[Nota 2]]))</f>
        <v>0.85</v>
      </c>
    </row>
    <row r="2098" spans="1:34" x14ac:dyDescent="0.25">
      <c r="A2098" s="2" t="str">
        <f>VOZ_WHATSAPP[[#This Row],[ID Asesor]]&amp;VOZ_WHATSAPP[[#This Row],[Fecha Monitoreo]]</f>
        <v>385845863</v>
      </c>
      <c r="B2098" s="2">
        <v>45863</v>
      </c>
      <c r="C2098" s="1" t="s">
        <v>42</v>
      </c>
      <c r="D2098" s="1">
        <v>3858</v>
      </c>
      <c r="E2098" s="2">
        <v>45863</v>
      </c>
      <c r="F2098" s="3">
        <v>0.37361111111111112</v>
      </c>
      <c r="G2098" s="1" t="s">
        <v>51</v>
      </c>
      <c r="H2098" s="1" t="s">
        <v>44</v>
      </c>
      <c r="I2098" s="1">
        <v>1394</v>
      </c>
      <c r="J2098" s="1">
        <v>3015897685</v>
      </c>
      <c r="K2098" s="1" t="s">
        <v>45</v>
      </c>
      <c r="L2098" s="1" t="s">
        <v>46</v>
      </c>
      <c r="M2098" s="1" t="s">
        <v>46</v>
      </c>
      <c r="N2098" s="1" t="s">
        <v>46</v>
      </c>
      <c r="O2098" s="1" t="s">
        <v>46</v>
      </c>
      <c r="P2098" s="1" t="s">
        <v>46</v>
      </c>
      <c r="Q2098" s="1" t="s">
        <v>48</v>
      </c>
      <c r="R2098" s="1" t="s">
        <v>48</v>
      </c>
      <c r="S2098" s="1" t="s">
        <v>46</v>
      </c>
      <c r="T2098" s="12" t="str">
        <f>IF(OR(VOZ_WHATSAPP[[#This Row],[Brinda argumentos coherentes a la objeción]]="No Cumple",VOZ_WHATSAPP[[#This Row],[Despliegue de Beneficios y/o consecuencias]]="No Cumple"),"Sin Negocio","Negocio")</f>
        <v>Negocio</v>
      </c>
      <c r="U2098" s="1" t="s">
        <v>46</v>
      </c>
      <c r="V2098" s="1" t="s">
        <v>46</v>
      </c>
      <c r="W2098" s="1" t="s">
        <v>46</v>
      </c>
      <c r="X2098" s="12" t="str">
        <f>IF(OR(VOZ_WHATSAPP[[#This Row],[Confirma Valor de pago]]="No Cumple",VOZ_WHATSAPP[[#This Row],[Confirma hora de pago]]="No Cumple",VOZ_WHATSAPP[[#This Row],[Confirma medio de pago]]="No Cumple"),"Sin Cierre","Cierre")</f>
        <v>Cierre</v>
      </c>
      <c r="Y2098" s="1" t="s">
        <v>46</v>
      </c>
      <c r="Z2098" s="1" t="s">
        <v>46</v>
      </c>
      <c r="AA2098" s="1" t="s">
        <v>46</v>
      </c>
      <c r="AB2098" s="1" t="s">
        <v>46</v>
      </c>
      <c r="AC2098" s="11" t="str">
        <f>IF(OR(VOZ_WHATSAPP[[#This Row],[La comunicación es asertiva, con respeto y evita maltrato]]="No Cumple",VOZ_WHATSAPP[[#This Row],[Cumple con las normativas legales]]="No Cumple"),"No Cumple","Cumple")</f>
        <v>Cumple</v>
      </c>
      <c r="AD2098" s="1" t="s">
        <v>46</v>
      </c>
      <c r="AE2098" s="1" t="s">
        <v>101</v>
      </c>
      <c r="AF2098" s="4">
        <v>1</v>
      </c>
      <c r="AG2098" s="4">
        <f>IF(AND(VOZ_WHATSAPP[[#This Row],[Estado Cierre]]="Sin Cierre",VOZ_WHATSAPP[[#This Row],[Nota Negocio]]="Sin Negocio"),VOZ_WHATSAPP[[#This Row],[Nota]]-24%,VOZ_WHATSAPP[[#This Row],[Nota]])</f>
        <v>1</v>
      </c>
      <c r="AH2098" s="8">
        <f>IF(VOZ_WHATSAPP[[#This Row],[Estado Legal]]="No Cumple",0,IF(VOZ_WHATSAPP[[#This Row],[Realiza lectura de guion Legal]]="No Cumple",VOZ_WHATSAPP[[#This Row],[Nota 2]]-50%,VOZ_WHATSAPP[[#This Row],[Nota 2]]))</f>
        <v>1</v>
      </c>
    </row>
    <row r="2099" spans="1:34" x14ac:dyDescent="0.25">
      <c r="A2099" s="2" t="str">
        <f>VOZ_WHATSAPP[[#This Row],[ID Asesor]]&amp;VOZ_WHATSAPP[[#This Row],[Fecha Monitoreo]]</f>
        <v>312845863</v>
      </c>
      <c r="B2099" s="2">
        <v>45863</v>
      </c>
      <c r="C2099" s="1" t="s">
        <v>50</v>
      </c>
      <c r="D2099" s="1">
        <v>3128</v>
      </c>
      <c r="E2099" s="2">
        <v>45863</v>
      </c>
      <c r="F2099" s="3">
        <v>0.38194444444444442</v>
      </c>
      <c r="G2099" s="1" t="s">
        <v>60</v>
      </c>
      <c r="H2099" s="1" t="s">
        <v>44</v>
      </c>
      <c r="I2099" s="1">
        <v>1405</v>
      </c>
      <c r="J2099" s="1">
        <v>3162406393</v>
      </c>
      <c r="K2099" s="1" t="s">
        <v>45</v>
      </c>
      <c r="L2099" s="1" t="s">
        <v>46</v>
      </c>
      <c r="M2099" s="1" t="s">
        <v>46</v>
      </c>
      <c r="N2099" s="1" t="s">
        <v>46</v>
      </c>
      <c r="O2099" s="1" t="s">
        <v>46</v>
      </c>
      <c r="P2099" s="1" t="s">
        <v>46</v>
      </c>
      <c r="Q2099" s="1" t="s">
        <v>46</v>
      </c>
      <c r="R2099" s="1" t="s">
        <v>46</v>
      </c>
      <c r="S2099" s="1" t="s">
        <v>46</v>
      </c>
      <c r="T2099" s="12" t="str">
        <f>IF(OR(VOZ_WHATSAPP[[#This Row],[Brinda argumentos coherentes a la objeción]]="No Cumple",VOZ_WHATSAPP[[#This Row],[Despliegue de Beneficios y/o consecuencias]]="No Cumple"),"Sin Negocio","Negocio")</f>
        <v>Negocio</v>
      </c>
      <c r="U2099" s="1" t="s">
        <v>46</v>
      </c>
      <c r="V2099" s="1" t="s">
        <v>46</v>
      </c>
      <c r="W2099" s="1" t="s">
        <v>46</v>
      </c>
      <c r="X2099" s="12" t="str">
        <f>IF(OR(VOZ_WHATSAPP[[#This Row],[Confirma Valor de pago]]="No Cumple",VOZ_WHATSAPP[[#This Row],[Confirma hora de pago]]="No Cumple",VOZ_WHATSAPP[[#This Row],[Confirma medio de pago]]="No Cumple"),"Sin Cierre","Cierre")</f>
        <v>Cierre</v>
      </c>
      <c r="Y2099" s="1" t="s">
        <v>46</v>
      </c>
      <c r="Z2099" s="1" t="s">
        <v>46</v>
      </c>
      <c r="AA2099" s="1" t="s">
        <v>46</v>
      </c>
      <c r="AB2099" s="1" t="s">
        <v>46</v>
      </c>
      <c r="AC2099" s="11" t="str">
        <f>IF(OR(VOZ_WHATSAPP[[#This Row],[La comunicación es asertiva, con respeto y evita maltrato]]="No Cumple",VOZ_WHATSAPP[[#This Row],[Cumple con las normativas legales]]="No Cumple"),"No Cumple","Cumple")</f>
        <v>Cumple</v>
      </c>
      <c r="AD2099" s="1" t="s">
        <v>46</v>
      </c>
      <c r="AE2099" s="1" t="s">
        <v>53</v>
      </c>
      <c r="AF2099" s="4">
        <v>1</v>
      </c>
      <c r="AG2099" s="4">
        <f>IF(AND(VOZ_WHATSAPP[[#This Row],[Estado Cierre]]="Sin Cierre",VOZ_WHATSAPP[[#This Row],[Nota Negocio]]="Sin Negocio"),VOZ_WHATSAPP[[#This Row],[Nota]]-24%,VOZ_WHATSAPP[[#This Row],[Nota]])</f>
        <v>1</v>
      </c>
      <c r="AH2099" s="8">
        <f>IF(VOZ_WHATSAPP[[#This Row],[Estado Legal]]="No Cumple",0,IF(VOZ_WHATSAPP[[#This Row],[Realiza lectura de guion Legal]]="No Cumple",VOZ_WHATSAPP[[#This Row],[Nota 2]]-50%,VOZ_WHATSAPP[[#This Row],[Nota 2]]))</f>
        <v>1</v>
      </c>
    </row>
    <row r="2100" spans="1:34" x14ac:dyDescent="0.25">
      <c r="A2100" s="2" t="str">
        <f>VOZ_WHATSAPP[[#This Row],[ID Asesor]]&amp;VOZ_WHATSAPP[[#This Row],[Fecha Monitoreo]]</f>
        <v>397445863</v>
      </c>
      <c r="B2100" s="2">
        <v>45863</v>
      </c>
      <c r="C2100" s="1" t="s">
        <v>696</v>
      </c>
      <c r="D2100" s="1">
        <v>3974</v>
      </c>
      <c r="E2100" s="2">
        <v>45863</v>
      </c>
      <c r="F2100" s="3">
        <v>0.3611111111111111</v>
      </c>
      <c r="G2100" s="1" t="s">
        <v>60</v>
      </c>
      <c r="H2100" s="1" t="s">
        <v>44</v>
      </c>
      <c r="I2100" s="1">
        <v>1447</v>
      </c>
      <c r="J2100" s="1">
        <v>3015164936</v>
      </c>
      <c r="K2100" s="1" t="s">
        <v>45</v>
      </c>
      <c r="L2100" s="1" t="s">
        <v>46</v>
      </c>
      <c r="M2100" s="1" t="s">
        <v>46</v>
      </c>
      <c r="N2100" s="1" t="s">
        <v>46</v>
      </c>
      <c r="O2100" s="1" t="s">
        <v>46</v>
      </c>
      <c r="P2100" s="1" t="s">
        <v>46</v>
      </c>
      <c r="Q2100" s="1" t="s">
        <v>46</v>
      </c>
      <c r="R2100" s="1" t="s">
        <v>46</v>
      </c>
      <c r="S2100" s="1" t="s">
        <v>46</v>
      </c>
      <c r="T2100" s="12" t="str">
        <f>IF(OR(VOZ_WHATSAPP[[#This Row],[Brinda argumentos coherentes a la objeción]]="No Cumple",VOZ_WHATSAPP[[#This Row],[Despliegue de Beneficios y/o consecuencias]]="No Cumple"),"Sin Negocio","Negocio")</f>
        <v>Negocio</v>
      </c>
      <c r="U2100" s="1" t="s">
        <v>47</v>
      </c>
      <c r="V2100" s="1" t="s">
        <v>46</v>
      </c>
      <c r="W2100" s="1" t="s">
        <v>47</v>
      </c>
      <c r="X2100" s="12" t="str">
        <f>IF(OR(VOZ_WHATSAPP[[#This Row],[Confirma Valor de pago]]="No Cumple",VOZ_WHATSAPP[[#This Row],[Confirma hora de pago]]="No Cumple",VOZ_WHATSAPP[[#This Row],[Confirma medio de pago]]="No Cumple"),"Sin Cierre","Cierre")</f>
        <v>Sin Cierre</v>
      </c>
      <c r="Y2100" s="1" t="s">
        <v>46</v>
      </c>
      <c r="Z2100" s="1" t="s">
        <v>46</v>
      </c>
      <c r="AA2100" s="1" t="s">
        <v>46</v>
      </c>
      <c r="AB2100" s="1" t="s">
        <v>46</v>
      </c>
      <c r="AC2100" s="11" t="str">
        <f>IF(OR(VOZ_WHATSAPP[[#This Row],[La comunicación es asertiva, con respeto y evita maltrato]]="No Cumple",VOZ_WHATSAPP[[#This Row],[Cumple con las normativas legales]]="No Cumple"),"No Cumple","Cumple")</f>
        <v>Cumple</v>
      </c>
      <c r="AD2100" s="1" t="s">
        <v>46</v>
      </c>
      <c r="AE2100" s="1" t="s">
        <v>1978</v>
      </c>
      <c r="AF2100" s="4">
        <v>0.84</v>
      </c>
      <c r="AG2100" s="4">
        <f>IF(AND(VOZ_WHATSAPP[[#This Row],[Estado Cierre]]="Sin Cierre",VOZ_WHATSAPP[[#This Row],[Nota Negocio]]="Sin Negocio"),VOZ_WHATSAPP[[#This Row],[Nota]]-24%,VOZ_WHATSAPP[[#This Row],[Nota]])</f>
        <v>0.84</v>
      </c>
      <c r="AH2100" s="8">
        <f>IF(VOZ_WHATSAPP[[#This Row],[Estado Legal]]="No Cumple",0,IF(VOZ_WHATSAPP[[#This Row],[Realiza lectura de guion Legal]]="No Cumple",VOZ_WHATSAPP[[#This Row],[Nota 2]]-50%,VOZ_WHATSAPP[[#This Row],[Nota 2]]))</f>
        <v>0.84</v>
      </c>
    </row>
    <row r="2101" spans="1:34" x14ac:dyDescent="0.25">
      <c r="A2101" s="2" t="str">
        <f>VOZ_WHATSAPP[[#This Row],[ID Asesor]]&amp;VOZ_WHATSAPP[[#This Row],[Fecha Monitoreo]]</f>
        <v>355145863</v>
      </c>
      <c r="B2101" s="2">
        <v>45863</v>
      </c>
      <c r="C2101" s="1" t="s">
        <v>59</v>
      </c>
      <c r="D2101" s="1">
        <v>3551</v>
      </c>
      <c r="E2101" s="2">
        <v>45863</v>
      </c>
      <c r="F2101" s="3">
        <v>0.375</v>
      </c>
      <c r="G2101" s="1" t="s">
        <v>51</v>
      </c>
      <c r="H2101" s="1" t="s">
        <v>44</v>
      </c>
      <c r="I2101" s="1">
        <v>1140</v>
      </c>
      <c r="J2101" s="1">
        <v>3008654065</v>
      </c>
      <c r="K2101" s="1" t="s">
        <v>45</v>
      </c>
      <c r="L2101" s="1" t="s">
        <v>46</v>
      </c>
      <c r="M2101" s="1" t="s">
        <v>46</v>
      </c>
      <c r="N2101" s="1" t="s">
        <v>46</v>
      </c>
      <c r="O2101" s="1" t="s">
        <v>46</v>
      </c>
      <c r="P2101" s="1" t="s">
        <v>46</v>
      </c>
      <c r="Q2101" s="1" t="s">
        <v>46</v>
      </c>
      <c r="R2101" s="1" t="s">
        <v>46</v>
      </c>
      <c r="S2101" s="1" t="s">
        <v>46</v>
      </c>
      <c r="T2101" s="12" t="str">
        <f>IF(OR(VOZ_WHATSAPP[[#This Row],[Brinda argumentos coherentes a la objeción]]="No Cumple",VOZ_WHATSAPP[[#This Row],[Despliegue de Beneficios y/o consecuencias]]="No Cumple"),"Sin Negocio","Negocio")</f>
        <v>Negocio</v>
      </c>
      <c r="U2101" s="1" t="s">
        <v>48</v>
      </c>
      <c r="V2101" s="1" t="s">
        <v>47</v>
      </c>
      <c r="W2101" s="1" t="s">
        <v>48</v>
      </c>
      <c r="X2101" s="12" t="str">
        <f>IF(OR(VOZ_WHATSAPP[[#This Row],[Confirma Valor de pago]]="No Cumple",VOZ_WHATSAPP[[#This Row],[Confirma hora de pago]]="No Cumple",VOZ_WHATSAPP[[#This Row],[Confirma medio de pago]]="No Cumple"),"Sin Cierre","Cierre")</f>
        <v>Sin Cierre</v>
      </c>
      <c r="Y2101" s="1" t="s">
        <v>46</v>
      </c>
      <c r="Z2101" s="1" t="s">
        <v>46</v>
      </c>
      <c r="AA2101" s="1" t="s">
        <v>46</v>
      </c>
      <c r="AB2101" s="1" t="s">
        <v>46</v>
      </c>
      <c r="AC2101" s="11" t="str">
        <f>IF(OR(VOZ_WHATSAPP[[#This Row],[La comunicación es asertiva, con respeto y evita maltrato]]="No Cumple",VOZ_WHATSAPP[[#This Row],[Cumple con las normativas legales]]="No Cumple"),"No Cumple","Cumple")</f>
        <v>Cumple</v>
      </c>
      <c r="AD2101" s="1" t="s">
        <v>46</v>
      </c>
      <c r="AE2101" s="1" t="s">
        <v>1979</v>
      </c>
      <c r="AF2101" s="4">
        <v>0.92</v>
      </c>
      <c r="AG2101" s="4">
        <f>IF(AND(VOZ_WHATSAPP[[#This Row],[Estado Cierre]]="Sin Cierre",VOZ_WHATSAPP[[#This Row],[Nota Negocio]]="Sin Negocio"),VOZ_WHATSAPP[[#This Row],[Nota]]-24%,VOZ_WHATSAPP[[#This Row],[Nota]])</f>
        <v>0.92</v>
      </c>
      <c r="AH2101" s="8">
        <f>IF(VOZ_WHATSAPP[[#This Row],[Estado Legal]]="No Cumple",0,IF(VOZ_WHATSAPP[[#This Row],[Realiza lectura de guion Legal]]="No Cumple",VOZ_WHATSAPP[[#This Row],[Nota 2]]-50%,VOZ_WHATSAPP[[#This Row],[Nota 2]]))</f>
        <v>0.92</v>
      </c>
    </row>
    <row r="2102" spans="1:34" x14ac:dyDescent="0.25">
      <c r="A2102" s="2" t="str">
        <f>VOZ_WHATSAPP[[#This Row],[ID Asesor]]&amp;VOZ_WHATSAPP[[#This Row],[Fecha Monitoreo]]</f>
        <v>373645863</v>
      </c>
      <c r="B2102" s="2">
        <v>45863</v>
      </c>
      <c r="C2102" s="1" t="s">
        <v>42</v>
      </c>
      <c r="D2102" s="1">
        <v>3736</v>
      </c>
      <c r="E2102" s="2">
        <v>45863</v>
      </c>
      <c r="F2102" s="3">
        <v>0.37152777777777779</v>
      </c>
      <c r="G2102" s="1" t="s">
        <v>51</v>
      </c>
      <c r="H2102" s="1" t="s">
        <v>44</v>
      </c>
      <c r="I2102" s="1">
        <v>1117</v>
      </c>
      <c r="J2102" s="1">
        <v>3014306978</v>
      </c>
      <c r="K2102" s="1" t="s">
        <v>45</v>
      </c>
      <c r="L2102" s="1" t="s">
        <v>46</v>
      </c>
      <c r="M2102" s="1" t="s">
        <v>46</v>
      </c>
      <c r="N2102" s="1" t="s">
        <v>46</v>
      </c>
      <c r="O2102" s="1" t="s">
        <v>46</v>
      </c>
      <c r="P2102" s="1" t="s">
        <v>46</v>
      </c>
      <c r="Q2102" s="1" t="s">
        <v>46</v>
      </c>
      <c r="R2102" s="1" t="s">
        <v>46</v>
      </c>
      <c r="S2102" s="1" t="s">
        <v>46</v>
      </c>
      <c r="T2102" s="12" t="str">
        <f>IF(OR(VOZ_WHATSAPP[[#This Row],[Brinda argumentos coherentes a la objeción]]="No Cumple",VOZ_WHATSAPP[[#This Row],[Despliegue de Beneficios y/o consecuencias]]="No Cumple"),"Sin Negocio","Negocio")</f>
        <v>Negocio</v>
      </c>
      <c r="U2102" s="1" t="s">
        <v>48</v>
      </c>
      <c r="V2102" s="1" t="s">
        <v>48</v>
      </c>
      <c r="W2102" s="1" t="s">
        <v>48</v>
      </c>
      <c r="X2102" s="12" t="str">
        <f>IF(OR(VOZ_WHATSAPP[[#This Row],[Confirma Valor de pago]]="No Cumple",VOZ_WHATSAPP[[#This Row],[Confirma hora de pago]]="No Cumple",VOZ_WHATSAPP[[#This Row],[Confirma medio de pago]]="No Cumple"),"Sin Cierre","Cierre")</f>
        <v>Cierre</v>
      </c>
      <c r="Y2102" s="1" t="s">
        <v>46</v>
      </c>
      <c r="Z2102" s="1" t="s">
        <v>46</v>
      </c>
      <c r="AA2102" s="1" t="s">
        <v>46</v>
      </c>
      <c r="AB2102" s="1" t="s">
        <v>46</v>
      </c>
      <c r="AC2102" s="11" t="str">
        <f>IF(OR(VOZ_WHATSAPP[[#This Row],[La comunicación es asertiva, con respeto y evita maltrato]]="No Cumple",VOZ_WHATSAPP[[#This Row],[Cumple con las normativas legales]]="No Cumple"),"No Cumple","Cumple")</f>
        <v>Cumple</v>
      </c>
      <c r="AD2102" s="1" t="s">
        <v>46</v>
      </c>
      <c r="AE2102" s="1" t="s">
        <v>55</v>
      </c>
      <c r="AF2102" s="4">
        <v>1</v>
      </c>
      <c r="AG2102" s="4">
        <f>IF(AND(VOZ_WHATSAPP[[#This Row],[Estado Cierre]]="Sin Cierre",VOZ_WHATSAPP[[#This Row],[Nota Negocio]]="Sin Negocio"),VOZ_WHATSAPP[[#This Row],[Nota]]-24%,VOZ_WHATSAPP[[#This Row],[Nota]])</f>
        <v>1</v>
      </c>
      <c r="AH2102" s="8">
        <f>IF(VOZ_WHATSAPP[[#This Row],[Estado Legal]]="No Cumple",0,IF(VOZ_WHATSAPP[[#This Row],[Realiza lectura de guion Legal]]="No Cumple",VOZ_WHATSAPP[[#This Row],[Nota 2]]-50%,VOZ_WHATSAPP[[#This Row],[Nota 2]]))</f>
        <v>1</v>
      </c>
    </row>
    <row r="2103" spans="1:34" x14ac:dyDescent="0.25">
      <c r="A2103" s="2" t="str">
        <f>VOZ_WHATSAPP[[#This Row],[ID Asesor]]&amp;VOZ_WHATSAPP[[#This Row],[Fecha Monitoreo]]</f>
        <v>325045863</v>
      </c>
      <c r="B2103" s="2">
        <v>45863</v>
      </c>
      <c r="C2103" s="1" t="s">
        <v>56</v>
      </c>
      <c r="D2103" s="1">
        <v>3250</v>
      </c>
      <c r="E2103" s="2">
        <v>45863</v>
      </c>
      <c r="F2103" s="3">
        <v>0.39930555555555558</v>
      </c>
      <c r="G2103" s="1" t="s">
        <v>51</v>
      </c>
      <c r="H2103" s="1" t="s">
        <v>44</v>
      </c>
      <c r="I2103" s="1">
        <v>457</v>
      </c>
      <c r="J2103" s="1">
        <v>3178194149</v>
      </c>
      <c r="K2103" s="1" t="s">
        <v>45</v>
      </c>
      <c r="L2103" s="1" t="s">
        <v>46</v>
      </c>
      <c r="M2103" s="1" t="s">
        <v>46</v>
      </c>
      <c r="N2103" s="1" t="s">
        <v>46</v>
      </c>
      <c r="O2103" s="1" t="s">
        <v>46</v>
      </c>
      <c r="P2103" s="1" t="s">
        <v>46</v>
      </c>
      <c r="Q2103" s="1" t="s">
        <v>46</v>
      </c>
      <c r="R2103" s="1" t="s">
        <v>47</v>
      </c>
      <c r="S2103" s="1" t="s">
        <v>46</v>
      </c>
      <c r="T2103" s="12" t="str">
        <f>IF(OR(VOZ_WHATSAPP[[#This Row],[Brinda argumentos coherentes a la objeción]]="No Cumple",VOZ_WHATSAPP[[#This Row],[Despliegue de Beneficios y/o consecuencias]]="No Cumple"),"Sin Negocio","Negocio")</f>
        <v>Sin Negocio</v>
      </c>
      <c r="U2103" s="1" t="s">
        <v>48</v>
      </c>
      <c r="V2103" s="1" t="s">
        <v>48</v>
      </c>
      <c r="W2103" s="1" t="s">
        <v>48</v>
      </c>
      <c r="X2103" s="12" t="str">
        <f>IF(OR(VOZ_WHATSAPP[[#This Row],[Confirma Valor de pago]]="No Cumple",VOZ_WHATSAPP[[#This Row],[Confirma hora de pago]]="No Cumple",VOZ_WHATSAPP[[#This Row],[Confirma medio de pago]]="No Cumple"),"Sin Cierre","Cierre")</f>
        <v>Cierre</v>
      </c>
      <c r="Y2103" s="1" t="s">
        <v>46</v>
      </c>
      <c r="Z2103" s="1" t="s">
        <v>46</v>
      </c>
      <c r="AA2103" s="1" t="s">
        <v>46</v>
      </c>
      <c r="AB2103" s="1" t="s">
        <v>46</v>
      </c>
      <c r="AC2103" s="11" t="str">
        <f>IF(OR(VOZ_WHATSAPP[[#This Row],[La comunicación es asertiva, con respeto y evita maltrato]]="No Cumple",VOZ_WHATSAPP[[#This Row],[Cumple con las normativas legales]]="No Cumple"),"No Cumple","Cumple")</f>
        <v>Cumple</v>
      </c>
      <c r="AD2103" s="1" t="s">
        <v>46</v>
      </c>
      <c r="AE2103" s="1" t="s">
        <v>1980</v>
      </c>
      <c r="AF2103" s="4">
        <v>0.9</v>
      </c>
      <c r="AG2103" s="4">
        <f>IF(AND(VOZ_WHATSAPP[[#This Row],[Estado Cierre]]="Sin Cierre",VOZ_WHATSAPP[[#This Row],[Nota Negocio]]="Sin Negocio"),VOZ_WHATSAPP[[#This Row],[Nota]]-24%,VOZ_WHATSAPP[[#This Row],[Nota]])</f>
        <v>0.9</v>
      </c>
      <c r="AH2103" s="8">
        <f>IF(VOZ_WHATSAPP[[#This Row],[Estado Legal]]="No Cumple",0,IF(VOZ_WHATSAPP[[#This Row],[Realiza lectura de guion Legal]]="No Cumple",VOZ_WHATSAPP[[#This Row],[Nota 2]]-50%,VOZ_WHATSAPP[[#This Row],[Nota 2]]))</f>
        <v>0.9</v>
      </c>
    </row>
    <row r="2104" spans="1:34" x14ac:dyDescent="0.25">
      <c r="A2104" s="2" t="str">
        <f>VOZ_WHATSAPP[[#This Row],[ID Asesor]]&amp;VOZ_WHATSAPP[[#This Row],[Fecha Monitoreo]]</f>
        <v>382145863</v>
      </c>
      <c r="B2104" s="2">
        <v>45863</v>
      </c>
      <c r="C2104" s="1" t="s">
        <v>126</v>
      </c>
      <c r="D2104" s="1">
        <v>3821</v>
      </c>
      <c r="E2104" s="2">
        <v>45863</v>
      </c>
      <c r="F2104" s="3">
        <v>0.38263888888888886</v>
      </c>
      <c r="G2104" s="1" t="s">
        <v>58</v>
      </c>
      <c r="H2104" s="1" t="s">
        <v>44</v>
      </c>
      <c r="I2104" s="1">
        <v>590</v>
      </c>
      <c r="J2104" s="1">
        <v>3024766900</v>
      </c>
      <c r="K2104" s="1" t="s">
        <v>45</v>
      </c>
      <c r="L2104" s="1" t="s">
        <v>46</v>
      </c>
      <c r="M2104" s="1" t="s">
        <v>46</v>
      </c>
      <c r="N2104" s="1" t="s">
        <v>46</v>
      </c>
      <c r="O2104" s="1" t="s">
        <v>46</v>
      </c>
      <c r="P2104" s="1" t="s">
        <v>46</v>
      </c>
      <c r="Q2104" s="1" t="s">
        <v>46</v>
      </c>
      <c r="R2104" s="1" t="s">
        <v>46</v>
      </c>
      <c r="S2104" s="1" t="s">
        <v>46</v>
      </c>
      <c r="T2104" s="12" t="str">
        <f>IF(OR(VOZ_WHATSAPP[[#This Row],[Brinda argumentos coherentes a la objeción]]="No Cumple",VOZ_WHATSAPP[[#This Row],[Despliegue de Beneficios y/o consecuencias]]="No Cumple"),"Sin Negocio","Negocio")</f>
        <v>Negocio</v>
      </c>
      <c r="U2104" s="1" t="s">
        <v>48</v>
      </c>
      <c r="V2104" s="1" t="s">
        <v>48</v>
      </c>
      <c r="W2104" s="1" t="s">
        <v>48</v>
      </c>
      <c r="X2104" s="12" t="str">
        <f>IF(OR(VOZ_WHATSAPP[[#This Row],[Confirma Valor de pago]]="No Cumple",VOZ_WHATSAPP[[#This Row],[Confirma hora de pago]]="No Cumple",VOZ_WHATSAPP[[#This Row],[Confirma medio de pago]]="No Cumple"),"Sin Cierre","Cierre")</f>
        <v>Cierre</v>
      </c>
      <c r="Y2104" s="1" t="s">
        <v>46</v>
      </c>
      <c r="Z2104" s="1" t="s">
        <v>46</v>
      </c>
      <c r="AA2104" s="1" t="s">
        <v>46</v>
      </c>
      <c r="AB2104" s="1" t="s">
        <v>46</v>
      </c>
      <c r="AC2104" s="11" t="str">
        <f>IF(OR(VOZ_WHATSAPP[[#This Row],[La comunicación es asertiva, con respeto y evita maltrato]]="No Cumple",VOZ_WHATSAPP[[#This Row],[Cumple con las normativas legales]]="No Cumple"),"No Cumple","Cumple")</f>
        <v>Cumple</v>
      </c>
      <c r="AD2104" s="1" t="s">
        <v>46</v>
      </c>
      <c r="AE2104" s="1" t="s">
        <v>133</v>
      </c>
      <c r="AF2104" s="4">
        <v>1</v>
      </c>
      <c r="AG2104" s="4">
        <f>IF(AND(VOZ_WHATSAPP[[#This Row],[Estado Cierre]]="Sin Cierre",VOZ_WHATSAPP[[#This Row],[Nota Negocio]]="Sin Negocio"),VOZ_WHATSAPP[[#This Row],[Nota]]-24%,VOZ_WHATSAPP[[#This Row],[Nota]])</f>
        <v>1</v>
      </c>
      <c r="AH2104" s="8">
        <f>IF(VOZ_WHATSAPP[[#This Row],[Estado Legal]]="No Cumple",0,IF(VOZ_WHATSAPP[[#This Row],[Realiza lectura de guion Legal]]="No Cumple",VOZ_WHATSAPP[[#This Row],[Nota 2]]-50%,VOZ_WHATSAPP[[#This Row],[Nota 2]]))</f>
        <v>1</v>
      </c>
    </row>
    <row r="2105" spans="1:34" x14ac:dyDescent="0.25">
      <c r="A2105" s="2" t="str">
        <f>VOZ_WHATSAPP[[#This Row],[ID Asesor]]&amp;VOZ_WHATSAPP[[#This Row],[Fecha Monitoreo]]</f>
        <v>376445863</v>
      </c>
      <c r="B2105" s="2">
        <v>45863</v>
      </c>
      <c r="C2105" s="1" t="s">
        <v>696</v>
      </c>
      <c r="D2105" s="1">
        <v>3764</v>
      </c>
      <c r="E2105" s="2">
        <v>45863</v>
      </c>
      <c r="F2105" s="3">
        <v>0.34583333333333333</v>
      </c>
      <c r="G2105" s="1" t="s">
        <v>51</v>
      </c>
      <c r="H2105" s="1" t="s">
        <v>44</v>
      </c>
      <c r="I2105" s="1">
        <v>1417</v>
      </c>
      <c r="J2105" s="1">
        <v>3004723109</v>
      </c>
      <c r="K2105" s="1" t="s">
        <v>45</v>
      </c>
      <c r="L2105" s="1" t="s">
        <v>46</v>
      </c>
      <c r="M2105" s="1" t="s">
        <v>46</v>
      </c>
      <c r="N2105" s="1" t="s">
        <v>46</v>
      </c>
      <c r="O2105" s="1" t="s">
        <v>46</v>
      </c>
      <c r="P2105" s="1" t="s">
        <v>46</v>
      </c>
      <c r="Q2105" s="1" t="s">
        <v>46</v>
      </c>
      <c r="R2105" s="1" t="s">
        <v>46</v>
      </c>
      <c r="S2105" s="1" t="s">
        <v>46</v>
      </c>
      <c r="T2105" s="12" t="str">
        <f>IF(OR(VOZ_WHATSAPP[[#This Row],[Brinda argumentos coherentes a la objeción]]="No Cumple",VOZ_WHATSAPP[[#This Row],[Despliegue de Beneficios y/o consecuencias]]="No Cumple"),"Sin Negocio","Negocio")</f>
        <v>Negocio</v>
      </c>
      <c r="U2105" s="1" t="s">
        <v>48</v>
      </c>
      <c r="V2105" s="1" t="s">
        <v>48</v>
      </c>
      <c r="W2105" s="1" t="s">
        <v>48</v>
      </c>
      <c r="X2105" s="12" t="str">
        <f>IF(OR(VOZ_WHATSAPP[[#This Row],[Confirma Valor de pago]]="No Cumple",VOZ_WHATSAPP[[#This Row],[Confirma hora de pago]]="No Cumple",VOZ_WHATSAPP[[#This Row],[Confirma medio de pago]]="No Cumple"),"Sin Cierre","Cierre")</f>
        <v>Cierre</v>
      </c>
      <c r="Y2105" s="1" t="s">
        <v>46</v>
      </c>
      <c r="Z2105" s="1" t="s">
        <v>46</v>
      </c>
      <c r="AA2105" s="1" t="s">
        <v>46</v>
      </c>
      <c r="AB2105" s="1" t="s">
        <v>46</v>
      </c>
      <c r="AC2105" s="11" t="str">
        <f>IF(OR(VOZ_WHATSAPP[[#This Row],[La comunicación es asertiva, con respeto y evita maltrato]]="No Cumple",VOZ_WHATSAPP[[#This Row],[Cumple con las normativas legales]]="No Cumple"),"No Cumple","Cumple")</f>
        <v>Cumple</v>
      </c>
      <c r="AD2105" s="1" t="s">
        <v>46</v>
      </c>
      <c r="AE2105" s="1" t="s">
        <v>915</v>
      </c>
      <c r="AF2105" s="4">
        <v>1</v>
      </c>
      <c r="AG2105" s="4">
        <f>IF(AND(VOZ_WHATSAPP[[#This Row],[Estado Cierre]]="Sin Cierre",VOZ_WHATSAPP[[#This Row],[Nota Negocio]]="Sin Negocio"),VOZ_WHATSAPP[[#This Row],[Nota]]-24%,VOZ_WHATSAPP[[#This Row],[Nota]])</f>
        <v>1</v>
      </c>
      <c r="AH2105" s="8">
        <f>IF(VOZ_WHATSAPP[[#This Row],[Estado Legal]]="No Cumple",0,IF(VOZ_WHATSAPP[[#This Row],[Realiza lectura de guion Legal]]="No Cumple",VOZ_WHATSAPP[[#This Row],[Nota 2]]-50%,VOZ_WHATSAPP[[#This Row],[Nota 2]]))</f>
        <v>1</v>
      </c>
    </row>
    <row r="2106" spans="1:34" x14ac:dyDescent="0.25">
      <c r="A2106" s="2" t="str">
        <f>VOZ_WHATSAPP[[#This Row],[ID Asesor]]&amp;VOZ_WHATSAPP[[#This Row],[Fecha Monitoreo]]</f>
        <v>308545863</v>
      </c>
      <c r="B2106" s="2">
        <v>45863</v>
      </c>
      <c r="C2106" s="1" t="s">
        <v>42</v>
      </c>
      <c r="D2106" s="1">
        <v>3085</v>
      </c>
      <c r="E2106" s="2">
        <v>45863</v>
      </c>
      <c r="F2106" s="3">
        <v>0.41875000000000001</v>
      </c>
      <c r="G2106" s="1" t="s">
        <v>51</v>
      </c>
      <c r="H2106" s="1" t="s">
        <v>44</v>
      </c>
      <c r="I2106" s="1">
        <v>11009572</v>
      </c>
      <c r="J2106" s="1">
        <v>3115266557</v>
      </c>
      <c r="K2106" s="1" t="s">
        <v>49</v>
      </c>
      <c r="L2106" s="1" t="s">
        <v>46</v>
      </c>
      <c r="M2106" s="1" t="s">
        <v>46</v>
      </c>
      <c r="N2106" s="1" t="s">
        <v>46</v>
      </c>
      <c r="O2106" s="1" t="s">
        <v>46</v>
      </c>
      <c r="P2106" s="1" t="s">
        <v>46</v>
      </c>
      <c r="Q2106" s="1" t="s">
        <v>46</v>
      </c>
      <c r="R2106" s="1" t="s">
        <v>46</v>
      </c>
      <c r="S2106" s="1" t="s">
        <v>46</v>
      </c>
      <c r="T2106" s="12" t="str">
        <f>IF(OR(VOZ_WHATSAPP[[#This Row],[Brinda argumentos coherentes a la objeción]]="No Cumple",VOZ_WHATSAPP[[#This Row],[Despliegue de Beneficios y/o consecuencias]]="No Cumple"),"Sin Negocio","Negocio")</f>
        <v>Negocio</v>
      </c>
      <c r="U2106" s="1" t="s">
        <v>46</v>
      </c>
      <c r="V2106" s="1" t="s">
        <v>46</v>
      </c>
      <c r="W2106" s="1" t="s">
        <v>46</v>
      </c>
      <c r="X2106" s="12" t="str">
        <f>IF(OR(VOZ_WHATSAPP[[#This Row],[Confirma Valor de pago]]="No Cumple",VOZ_WHATSAPP[[#This Row],[Confirma hora de pago]]="No Cumple",VOZ_WHATSAPP[[#This Row],[Confirma medio de pago]]="No Cumple"),"Sin Cierre","Cierre")</f>
        <v>Cierre</v>
      </c>
      <c r="Y2106" s="1" t="s">
        <v>46</v>
      </c>
      <c r="Z2106" s="1" t="s">
        <v>46</v>
      </c>
      <c r="AA2106" s="1" t="s">
        <v>46</v>
      </c>
      <c r="AB2106" s="1" t="s">
        <v>46</v>
      </c>
      <c r="AC2106" s="11" t="str">
        <f>IF(OR(VOZ_WHATSAPP[[#This Row],[La comunicación es asertiva, con respeto y evita maltrato]]="No Cumple",VOZ_WHATSAPP[[#This Row],[Cumple con las normativas legales]]="No Cumple"),"No Cumple","Cumple")</f>
        <v>Cumple</v>
      </c>
      <c r="AD2106" s="1" t="s">
        <v>46</v>
      </c>
      <c r="AE2106" s="1" t="s">
        <v>55</v>
      </c>
      <c r="AF2106" s="4">
        <v>1</v>
      </c>
      <c r="AG2106" s="4">
        <f>IF(AND(VOZ_WHATSAPP[[#This Row],[Estado Cierre]]="Sin Cierre",VOZ_WHATSAPP[[#This Row],[Nota Negocio]]="Sin Negocio"),VOZ_WHATSAPP[[#This Row],[Nota]]-24%,VOZ_WHATSAPP[[#This Row],[Nota]])</f>
        <v>1</v>
      </c>
      <c r="AH2106" s="8">
        <f>IF(VOZ_WHATSAPP[[#This Row],[Estado Legal]]="No Cumple",0,IF(VOZ_WHATSAPP[[#This Row],[Realiza lectura de guion Legal]]="No Cumple",VOZ_WHATSAPP[[#This Row],[Nota 2]]-50%,VOZ_WHATSAPP[[#This Row],[Nota 2]]))</f>
        <v>1</v>
      </c>
    </row>
    <row r="2107" spans="1:34" x14ac:dyDescent="0.25">
      <c r="A2107" s="2" t="str">
        <f>VOZ_WHATSAPP[[#This Row],[ID Asesor]]&amp;VOZ_WHATSAPP[[#This Row],[Fecha Monitoreo]]</f>
        <v>381045863</v>
      </c>
      <c r="B2107" s="2">
        <v>45863</v>
      </c>
      <c r="C2107" s="1" t="s">
        <v>59</v>
      </c>
      <c r="D2107" s="1">
        <v>3810</v>
      </c>
      <c r="E2107" s="2">
        <v>45863</v>
      </c>
      <c r="F2107" s="3">
        <v>0.42499999999999999</v>
      </c>
      <c r="G2107" s="1" t="s">
        <v>60</v>
      </c>
      <c r="H2107" s="1" t="s">
        <v>44</v>
      </c>
      <c r="I2107" s="1">
        <v>1345</v>
      </c>
      <c r="J2107" s="1">
        <v>3106191231</v>
      </c>
      <c r="K2107" s="1" t="s">
        <v>45</v>
      </c>
      <c r="L2107" s="1" t="s">
        <v>46</v>
      </c>
      <c r="M2107" s="1" t="s">
        <v>48</v>
      </c>
      <c r="N2107" s="1" t="s">
        <v>46</v>
      </c>
      <c r="O2107" s="1" t="s">
        <v>54</v>
      </c>
      <c r="P2107" s="1" t="s">
        <v>46</v>
      </c>
      <c r="Q2107" s="1" t="s">
        <v>46</v>
      </c>
      <c r="R2107" s="1" t="s">
        <v>46</v>
      </c>
      <c r="S2107" s="1" t="s">
        <v>48</v>
      </c>
      <c r="T2107" s="12" t="str">
        <f>IF(OR(VOZ_WHATSAPP[[#This Row],[Brinda argumentos coherentes a la objeción]]="No Cumple",VOZ_WHATSAPP[[#This Row],[Despliegue de Beneficios y/o consecuencias]]="No Cumple"),"Sin Negocio","Negocio")</f>
        <v>Negocio</v>
      </c>
      <c r="U2107" s="1" t="s">
        <v>48</v>
      </c>
      <c r="V2107" s="1" t="s">
        <v>48</v>
      </c>
      <c r="W2107" s="1" t="s">
        <v>48</v>
      </c>
      <c r="X2107" s="12" t="str">
        <f>IF(OR(VOZ_WHATSAPP[[#This Row],[Confirma Valor de pago]]="No Cumple",VOZ_WHATSAPP[[#This Row],[Confirma hora de pago]]="No Cumple",VOZ_WHATSAPP[[#This Row],[Confirma medio de pago]]="No Cumple"),"Sin Cierre","Cierre")</f>
        <v>Cierre</v>
      </c>
      <c r="Y2107" s="1" t="s">
        <v>46</v>
      </c>
      <c r="Z2107" s="1" t="s">
        <v>54</v>
      </c>
      <c r="AA2107" s="1" t="s">
        <v>46</v>
      </c>
      <c r="AB2107" s="1" t="s">
        <v>46</v>
      </c>
      <c r="AC2107" s="11" t="str">
        <f>IF(OR(VOZ_WHATSAPP[[#This Row],[La comunicación es asertiva, con respeto y evita maltrato]]="No Cumple",VOZ_WHATSAPP[[#This Row],[Cumple con las normativas legales]]="No Cumple"),"No Cumple","Cumple")</f>
        <v>Cumple</v>
      </c>
      <c r="AD2107" s="1" t="s">
        <v>46</v>
      </c>
      <c r="AE2107" s="1" t="s">
        <v>1981</v>
      </c>
      <c r="AF2107" s="4">
        <v>0.8</v>
      </c>
      <c r="AG2107" s="4">
        <f>IF(AND(VOZ_WHATSAPP[[#This Row],[Estado Cierre]]="Sin Cierre",VOZ_WHATSAPP[[#This Row],[Nota Negocio]]="Sin Negocio"),VOZ_WHATSAPP[[#This Row],[Nota]]-24%,VOZ_WHATSAPP[[#This Row],[Nota]])</f>
        <v>0.8</v>
      </c>
      <c r="AH2107" s="8">
        <f>IF(VOZ_WHATSAPP[[#This Row],[Estado Legal]]="No Cumple",0,IF(VOZ_WHATSAPP[[#This Row],[Realiza lectura de guion Legal]]="No Cumple",VOZ_WHATSAPP[[#This Row],[Nota 2]]-50%,VOZ_WHATSAPP[[#This Row],[Nota 2]]))</f>
        <v>0.8</v>
      </c>
    </row>
    <row r="2108" spans="1:34" x14ac:dyDescent="0.25">
      <c r="A2108" s="2" t="str">
        <f>VOZ_WHATSAPP[[#This Row],[ID Asesor]]&amp;VOZ_WHATSAPP[[#This Row],[Fecha Monitoreo]]</f>
        <v>251545863</v>
      </c>
      <c r="B2108" s="2">
        <v>45863</v>
      </c>
      <c r="C2108" s="1" t="s">
        <v>696</v>
      </c>
      <c r="D2108" s="1">
        <v>2515</v>
      </c>
      <c r="E2108" s="2">
        <v>45863</v>
      </c>
      <c r="F2108" s="3">
        <v>0.38055555555555554</v>
      </c>
      <c r="G2108" s="1" t="s">
        <v>58</v>
      </c>
      <c r="H2108" s="1" t="s">
        <v>44</v>
      </c>
      <c r="I2108" s="1">
        <v>1164</v>
      </c>
      <c r="J2108" s="1">
        <v>3107101978</v>
      </c>
      <c r="K2108" s="1" t="s">
        <v>45</v>
      </c>
      <c r="L2108" s="1" t="s">
        <v>46</v>
      </c>
      <c r="M2108" s="1" t="s">
        <v>46</v>
      </c>
      <c r="N2108" s="1" t="s">
        <v>46</v>
      </c>
      <c r="O2108" s="1" t="s">
        <v>46</v>
      </c>
      <c r="P2108" s="1" t="s">
        <v>46</v>
      </c>
      <c r="Q2108" s="1" t="s">
        <v>46</v>
      </c>
      <c r="R2108" s="1" t="s">
        <v>46</v>
      </c>
      <c r="S2108" s="1" t="s">
        <v>46</v>
      </c>
      <c r="T2108" s="12" t="str">
        <f>IF(OR(VOZ_WHATSAPP[[#This Row],[Brinda argumentos coherentes a la objeción]]="No Cumple",VOZ_WHATSAPP[[#This Row],[Despliegue de Beneficios y/o consecuencias]]="No Cumple"),"Sin Negocio","Negocio")</f>
        <v>Negocio</v>
      </c>
      <c r="U2108" s="1" t="s">
        <v>46</v>
      </c>
      <c r="V2108" s="1" t="s">
        <v>46</v>
      </c>
      <c r="W2108" s="1" t="s">
        <v>46</v>
      </c>
      <c r="X2108" s="12" t="str">
        <f>IF(OR(VOZ_WHATSAPP[[#This Row],[Confirma Valor de pago]]="No Cumple",VOZ_WHATSAPP[[#This Row],[Confirma hora de pago]]="No Cumple",VOZ_WHATSAPP[[#This Row],[Confirma medio de pago]]="No Cumple"),"Sin Cierre","Cierre")</f>
        <v>Cierre</v>
      </c>
      <c r="Y2108" s="1" t="s">
        <v>46</v>
      </c>
      <c r="Z2108" s="1" t="s">
        <v>46</v>
      </c>
      <c r="AA2108" s="1" t="s">
        <v>46</v>
      </c>
      <c r="AB2108" s="1" t="s">
        <v>46</v>
      </c>
      <c r="AC2108" s="11" t="str">
        <f>IF(OR(VOZ_WHATSAPP[[#This Row],[La comunicación es asertiva, con respeto y evita maltrato]]="No Cumple",VOZ_WHATSAPP[[#This Row],[Cumple con las normativas legales]]="No Cumple"),"No Cumple","Cumple")</f>
        <v>Cumple</v>
      </c>
      <c r="AD2108" s="1" t="s">
        <v>46</v>
      </c>
      <c r="AE2108" s="1" t="s">
        <v>915</v>
      </c>
      <c r="AF2108" s="4">
        <v>1</v>
      </c>
      <c r="AG2108" s="4">
        <f>IF(AND(VOZ_WHATSAPP[[#This Row],[Estado Cierre]]="Sin Cierre",VOZ_WHATSAPP[[#This Row],[Nota Negocio]]="Sin Negocio"),VOZ_WHATSAPP[[#This Row],[Nota]]-24%,VOZ_WHATSAPP[[#This Row],[Nota]])</f>
        <v>1</v>
      </c>
      <c r="AH2108" s="8">
        <f>IF(VOZ_WHATSAPP[[#This Row],[Estado Legal]]="No Cumple",0,IF(VOZ_WHATSAPP[[#This Row],[Realiza lectura de guion Legal]]="No Cumple",VOZ_WHATSAPP[[#This Row],[Nota 2]]-50%,VOZ_WHATSAPP[[#This Row],[Nota 2]]))</f>
        <v>1</v>
      </c>
    </row>
    <row r="2109" spans="1:34" x14ac:dyDescent="0.25">
      <c r="A2109" s="2" t="str">
        <f>VOZ_WHATSAPP[[#This Row],[ID Asesor]]&amp;VOZ_WHATSAPP[[#This Row],[Fecha Monitoreo]]</f>
        <v>389845863</v>
      </c>
      <c r="B2109" s="2">
        <v>45863</v>
      </c>
      <c r="C2109" s="1" t="s">
        <v>42</v>
      </c>
      <c r="D2109" s="1">
        <v>3898</v>
      </c>
      <c r="E2109" s="2">
        <v>45863</v>
      </c>
      <c r="F2109" s="3">
        <v>0.40763888888888888</v>
      </c>
      <c r="G2109" s="1" t="s">
        <v>51</v>
      </c>
      <c r="H2109" s="1" t="s">
        <v>44</v>
      </c>
      <c r="I2109" s="1">
        <v>1441</v>
      </c>
      <c r="J2109" s="1">
        <v>3042274451</v>
      </c>
      <c r="K2109" s="1" t="s">
        <v>45</v>
      </c>
      <c r="L2109" s="1" t="s">
        <v>46</v>
      </c>
      <c r="M2109" s="1" t="s">
        <v>46</v>
      </c>
      <c r="N2109" s="1" t="s">
        <v>46</v>
      </c>
      <c r="O2109" s="1" t="s">
        <v>46</v>
      </c>
      <c r="P2109" s="1" t="s">
        <v>46</v>
      </c>
      <c r="Q2109" s="1" t="s">
        <v>46</v>
      </c>
      <c r="R2109" s="1" t="s">
        <v>46</v>
      </c>
      <c r="S2109" s="1" t="s">
        <v>46</v>
      </c>
      <c r="T2109" s="12" t="str">
        <f>IF(OR(VOZ_WHATSAPP[[#This Row],[Brinda argumentos coherentes a la objeción]]="No Cumple",VOZ_WHATSAPP[[#This Row],[Despliegue de Beneficios y/o consecuencias]]="No Cumple"),"Sin Negocio","Negocio")</f>
        <v>Negocio</v>
      </c>
      <c r="U2109" s="1" t="s">
        <v>48</v>
      </c>
      <c r="V2109" s="1" t="s">
        <v>48</v>
      </c>
      <c r="W2109" s="1" t="s">
        <v>48</v>
      </c>
      <c r="X2109" s="12" t="str">
        <f>IF(OR(VOZ_WHATSAPP[[#This Row],[Confirma Valor de pago]]="No Cumple",VOZ_WHATSAPP[[#This Row],[Confirma hora de pago]]="No Cumple",VOZ_WHATSAPP[[#This Row],[Confirma medio de pago]]="No Cumple"),"Sin Cierre","Cierre")</f>
        <v>Cierre</v>
      </c>
      <c r="Y2109" s="1" t="s">
        <v>46</v>
      </c>
      <c r="Z2109" s="1" t="s">
        <v>54</v>
      </c>
      <c r="AA2109" s="1" t="s">
        <v>46</v>
      </c>
      <c r="AB2109" s="1" t="s">
        <v>46</v>
      </c>
      <c r="AC2109" s="11" t="str">
        <f>IF(OR(VOZ_WHATSAPP[[#This Row],[La comunicación es asertiva, con respeto y evita maltrato]]="No Cumple",VOZ_WHATSAPP[[#This Row],[Cumple con las normativas legales]]="No Cumple"),"No Cumple","Cumple")</f>
        <v>Cumple</v>
      </c>
      <c r="AD2109" s="1" t="s">
        <v>46</v>
      </c>
      <c r="AE2109" s="1" t="s">
        <v>1982</v>
      </c>
      <c r="AF2109" s="4">
        <v>0.85</v>
      </c>
      <c r="AG2109" s="4">
        <f>IF(AND(VOZ_WHATSAPP[[#This Row],[Estado Cierre]]="Sin Cierre",VOZ_WHATSAPP[[#This Row],[Nota Negocio]]="Sin Negocio"),VOZ_WHATSAPP[[#This Row],[Nota]]-24%,VOZ_WHATSAPP[[#This Row],[Nota]])</f>
        <v>0.85</v>
      </c>
      <c r="AH2109" s="8">
        <f>IF(VOZ_WHATSAPP[[#This Row],[Estado Legal]]="No Cumple",0,IF(VOZ_WHATSAPP[[#This Row],[Realiza lectura de guion Legal]]="No Cumple",VOZ_WHATSAPP[[#This Row],[Nota 2]]-50%,VOZ_WHATSAPP[[#This Row],[Nota 2]]))</f>
        <v>0.85</v>
      </c>
    </row>
    <row r="2110" spans="1:34" x14ac:dyDescent="0.25">
      <c r="A2110" s="2" t="str">
        <f>VOZ_WHATSAPP[[#This Row],[ID Asesor]]&amp;VOZ_WHATSAPP[[#This Row],[Fecha Monitoreo]]</f>
        <v>348945863</v>
      </c>
      <c r="B2110" s="2">
        <v>45863</v>
      </c>
      <c r="C2110" s="1" t="s">
        <v>50</v>
      </c>
      <c r="D2110" s="1">
        <v>3489</v>
      </c>
      <c r="E2110" s="2">
        <v>45863</v>
      </c>
      <c r="F2110" s="3">
        <v>0.37013888888888891</v>
      </c>
      <c r="G2110" s="1" t="s">
        <v>51</v>
      </c>
      <c r="H2110" s="1" t="s">
        <v>44</v>
      </c>
      <c r="I2110" s="1">
        <v>1109</v>
      </c>
      <c r="J2110" s="1">
        <v>3148474745</v>
      </c>
      <c r="K2110" s="1" t="s">
        <v>45</v>
      </c>
      <c r="L2110" s="1" t="s">
        <v>46</v>
      </c>
      <c r="M2110" s="1" t="s">
        <v>46</v>
      </c>
      <c r="N2110" s="1" t="s">
        <v>46</v>
      </c>
      <c r="O2110" s="1" t="s">
        <v>46</v>
      </c>
      <c r="P2110" s="1" t="s">
        <v>46</v>
      </c>
      <c r="Q2110" s="1" t="s">
        <v>46</v>
      </c>
      <c r="R2110" s="1" t="s">
        <v>46</v>
      </c>
      <c r="S2110" s="1" t="s">
        <v>46</v>
      </c>
      <c r="T2110" s="12" t="str">
        <f>IF(OR(VOZ_WHATSAPP[[#This Row],[Brinda argumentos coherentes a la objeción]]="No Cumple",VOZ_WHATSAPP[[#This Row],[Despliegue de Beneficios y/o consecuencias]]="No Cumple"),"Sin Negocio","Negocio")</f>
        <v>Negocio</v>
      </c>
      <c r="U2110" s="1" t="s">
        <v>47</v>
      </c>
      <c r="V2110" s="1" t="s">
        <v>47</v>
      </c>
      <c r="W2110" s="1" t="s">
        <v>47</v>
      </c>
      <c r="X2110" s="12" t="str">
        <f>IF(OR(VOZ_WHATSAPP[[#This Row],[Confirma Valor de pago]]="No Cumple",VOZ_WHATSAPP[[#This Row],[Confirma hora de pago]]="No Cumple",VOZ_WHATSAPP[[#This Row],[Confirma medio de pago]]="No Cumple"),"Sin Cierre","Cierre")</f>
        <v>Sin Cierre</v>
      </c>
      <c r="Y2110" s="1" t="s">
        <v>46</v>
      </c>
      <c r="Z2110" s="1" t="s">
        <v>54</v>
      </c>
      <c r="AA2110" s="1" t="s">
        <v>46</v>
      </c>
      <c r="AB2110" s="1" t="s">
        <v>46</v>
      </c>
      <c r="AC2110" s="11" t="str">
        <f>IF(OR(VOZ_WHATSAPP[[#This Row],[La comunicación es asertiva, con respeto y evita maltrato]]="No Cumple",VOZ_WHATSAPP[[#This Row],[Cumple con las normativas legales]]="No Cumple"),"No Cumple","Cumple")</f>
        <v>Cumple</v>
      </c>
      <c r="AD2110" s="1" t="s">
        <v>46</v>
      </c>
      <c r="AE2110" s="1" t="s">
        <v>1983</v>
      </c>
      <c r="AF2110" s="4">
        <v>0.61</v>
      </c>
      <c r="AG2110" s="4">
        <f>IF(AND(VOZ_WHATSAPP[[#This Row],[Estado Cierre]]="Sin Cierre",VOZ_WHATSAPP[[#This Row],[Nota Negocio]]="Sin Negocio"),VOZ_WHATSAPP[[#This Row],[Nota]]-24%,VOZ_WHATSAPP[[#This Row],[Nota]])</f>
        <v>0.61</v>
      </c>
      <c r="AH2110" s="8">
        <f>IF(VOZ_WHATSAPP[[#This Row],[Estado Legal]]="No Cumple",0,IF(VOZ_WHATSAPP[[#This Row],[Realiza lectura de guion Legal]]="No Cumple",VOZ_WHATSAPP[[#This Row],[Nota 2]]-50%,VOZ_WHATSAPP[[#This Row],[Nota 2]]))</f>
        <v>0.61</v>
      </c>
    </row>
    <row r="2111" spans="1:34" x14ac:dyDescent="0.25">
      <c r="A2111" s="2" t="str">
        <f>VOZ_WHATSAPP[[#This Row],[ID Asesor]]&amp;VOZ_WHATSAPP[[#This Row],[Fecha Monitoreo]]</f>
        <v>362345863</v>
      </c>
      <c r="B2111" s="2">
        <v>45863</v>
      </c>
      <c r="C2111" s="1" t="s">
        <v>126</v>
      </c>
      <c r="D2111" s="1">
        <v>3623</v>
      </c>
      <c r="E2111" s="2">
        <v>45863</v>
      </c>
      <c r="F2111" s="3">
        <v>0.42291666666666666</v>
      </c>
      <c r="G2111" s="1" t="s">
        <v>58</v>
      </c>
      <c r="H2111" s="1" t="s">
        <v>44</v>
      </c>
      <c r="I2111" s="1">
        <v>459</v>
      </c>
      <c r="J2111" s="1">
        <v>3173673528</v>
      </c>
      <c r="K2111" s="1" t="s">
        <v>45</v>
      </c>
      <c r="L2111" s="1" t="s">
        <v>46</v>
      </c>
      <c r="M2111" s="1" t="s">
        <v>46</v>
      </c>
      <c r="N2111" s="1" t="s">
        <v>46</v>
      </c>
      <c r="O2111" s="1" t="s">
        <v>46</v>
      </c>
      <c r="P2111" s="1" t="s">
        <v>46</v>
      </c>
      <c r="Q2111" s="1" t="s">
        <v>46</v>
      </c>
      <c r="R2111" s="1" t="s">
        <v>46</v>
      </c>
      <c r="S2111" s="1" t="s">
        <v>48</v>
      </c>
      <c r="T2111" s="12" t="str">
        <f>IF(OR(VOZ_WHATSAPP[[#This Row],[Brinda argumentos coherentes a la objeción]]="No Cumple",VOZ_WHATSAPP[[#This Row],[Despliegue de Beneficios y/o consecuencias]]="No Cumple"),"Sin Negocio","Negocio")</f>
        <v>Negocio</v>
      </c>
      <c r="U2111" s="1" t="s">
        <v>46</v>
      </c>
      <c r="V2111" s="1" t="s">
        <v>46</v>
      </c>
      <c r="W2111" s="1" t="s">
        <v>46</v>
      </c>
      <c r="X2111" s="12" t="str">
        <f>IF(OR(VOZ_WHATSAPP[[#This Row],[Confirma Valor de pago]]="No Cumple",VOZ_WHATSAPP[[#This Row],[Confirma hora de pago]]="No Cumple",VOZ_WHATSAPP[[#This Row],[Confirma medio de pago]]="No Cumple"),"Sin Cierre","Cierre")</f>
        <v>Cierre</v>
      </c>
      <c r="Y2111" s="1" t="s">
        <v>46</v>
      </c>
      <c r="Z2111" s="1" t="s">
        <v>46</v>
      </c>
      <c r="AA2111" s="1" t="s">
        <v>46</v>
      </c>
      <c r="AB2111" s="1" t="s">
        <v>46</v>
      </c>
      <c r="AC2111" s="11" t="str">
        <f>IF(OR(VOZ_WHATSAPP[[#This Row],[La comunicación es asertiva, con respeto y evita maltrato]]="No Cumple",VOZ_WHATSAPP[[#This Row],[Cumple con las normativas legales]]="No Cumple"),"No Cumple","Cumple")</f>
        <v>Cumple</v>
      </c>
      <c r="AD2111" s="1" t="s">
        <v>46</v>
      </c>
      <c r="AE2111" s="1" t="s">
        <v>133</v>
      </c>
      <c r="AF2111" s="4">
        <v>1</v>
      </c>
      <c r="AG2111" s="4">
        <f>IF(AND(VOZ_WHATSAPP[[#This Row],[Estado Cierre]]="Sin Cierre",VOZ_WHATSAPP[[#This Row],[Nota Negocio]]="Sin Negocio"),VOZ_WHATSAPP[[#This Row],[Nota]]-24%,VOZ_WHATSAPP[[#This Row],[Nota]])</f>
        <v>1</v>
      </c>
      <c r="AH2111" s="8">
        <f>IF(VOZ_WHATSAPP[[#This Row],[Estado Legal]]="No Cumple",0,IF(VOZ_WHATSAPP[[#This Row],[Realiza lectura de guion Legal]]="No Cumple",VOZ_WHATSAPP[[#This Row],[Nota 2]]-50%,VOZ_WHATSAPP[[#This Row],[Nota 2]]))</f>
        <v>1</v>
      </c>
    </row>
    <row r="2112" spans="1:34" x14ac:dyDescent="0.25">
      <c r="A2112" s="2" t="str">
        <f>VOZ_WHATSAPP[[#This Row],[ID Asesor]]&amp;VOZ_WHATSAPP[[#This Row],[Fecha Monitoreo]]</f>
        <v>228145863</v>
      </c>
      <c r="B2112" s="2">
        <v>45863</v>
      </c>
      <c r="C2112" s="1" t="s">
        <v>696</v>
      </c>
      <c r="D2112" s="1">
        <v>2281</v>
      </c>
      <c r="E2112" s="2">
        <v>45863</v>
      </c>
      <c r="F2112" s="3">
        <v>0.38750000000000001</v>
      </c>
      <c r="G2112" s="1" t="s">
        <v>60</v>
      </c>
      <c r="H2112" s="1" t="s">
        <v>44</v>
      </c>
      <c r="I2112" s="1">
        <v>1383</v>
      </c>
      <c r="J2112" s="1">
        <v>3117546845</v>
      </c>
      <c r="K2112" s="1" t="s">
        <v>45</v>
      </c>
      <c r="L2112" s="1" t="s">
        <v>46</v>
      </c>
      <c r="M2112" s="1" t="s">
        <v>46</v>
      </c>
      <c r="N2112" s="1" t="s">
        <v>46</v>
      </c>
      <c r="O2112" s="1" t="s">
        <v>46</v>
      </c>
      <c r="P2112" s="1" t="s">
        <v>46</v>
      </c>
      <c r="Q2112" s="1" t="s">
        <v>46</v>
      </c>
      <c r="R2112" s="1" t="s">
        <v>46</v>
      </c>
      <c r="S2112" s="1" t="s">
        <v>46</v>
      </c>
      <c r="T2112" s="12" t="str">
        <f>IF(OR(VOZ_WHATSAPP[[#This Row],[Brinda argumentos coherentes a la objeción]]="No Cumple",VOZ_WHATSAPP[[#This Row],[Despliegue de Beneficios y/o consecuencias]]="No Cumple"),"Sin Negocio","Negocio")</f>
        <v>Negocio</v>
      </c>
      <c r="U2112" s="1" t="s">
        <v>46</v>
      </c>
      <c r="V2112" s="1" t="s">
        <v>46</v>
      </c>
      <c r="W2112" s="1" t="s">
        <v>46</v>
      </c>
      <c r="X2112" s="12" t="str">
        <f>IF(OR(VOZ_WHATSAPP[[#This Row],[Confirma Valor de pago]]="No Cumple",VOZ_WHATSAPP[[#This Row],[Confirma hora de pago]]="No Cumple",VOZ_WHATSAPP[[#This Row],[Confirma medio de pago]]="No Cumple"),"Sin Cierre","Cierre")</f>
        <v>Cierre</v>
      </c>
      <c r="Y2112" s="1" t="s">
        <v>46</v>
      </c>
      <c r="Z2112" s="1" t="s">
        <v>46</v>
      </c>
      <c r="AA2112" s="1" t="s">
        <v>46</v>
      </c>
      <c r="AB2112" s="1" t="s">
        <v>46</v>
      </c>
      <c r="AC2112" s="11" t="str">
        <f>IF(OR(VOZ_WHATSAPP[[#This Row],[La comunicación es asertiva, con respeto y evita maltrato]]="No Cumple",VOZ_WHATSAPP[[#This Row],[Cumple con las normativas legales]]="No Cumple"),"No Cumple","Cumple")</f>
        <v>Cumple</v>
      </c>
      <c r="AD2112" s="1" t="s">
        <v>46</v>
      </c>
      <c r="AE2112" s="1" t="s">
        <v>1984</v>
      </c>
      <c r="AF2112" s="4">
        <v>1</v>
      </c>
      <c r="AG2112" s="4">
        <f>IF(AND(VOZ_WHATSAPP[[#This Row],[Estado Cierre]]="Sin Cierre",VOZ_WHATSAPP[[#This Row],[Nota Negocio]]="Sin Negocio"),VOZ_WHATSAPP[[#This Row],[Nota]]-24%,VOZ_WHATSAPP[[#This Row],[Nota]])</f>
        <v>1</v>
      </c>
      <c r="AH2112" s="8">
        <f>IF(VOZ_WHATSAPP[[#This Row],[Estado Legal]]="No Cumple",0,IF(VOZ_WHATSAPP[[#This Row],[Realiza lectura de guion Legal]]="No Cumple",VOZ_WHATSAPP[[#This Row],[Nota 2]]-50%,VOZ_WHATSAPP[[#This Row],[Nota 2]]))</f>
        <v>1</v>
      </c>
    </row>
    <row r="2113" spans="1:34" x14ac:dyDescent="0.25">
      <c r="A2113" s="2" t="str">
        <f>VOZ_WHATSAPP[[#This Row],[ID Asesor]]&amp;VOZ_WHATSAPP[[#This Row],[Fecha Monitoreo]]</f>
        <v>364545863</v>
      </c>
      <c r="B2113" s="2">
        <v>45863</v>
      </c>
      <c r="C2113" s="1" t="s">
        <v>42</v>
      </c>
      <c r="D2113" s="1">
        <v>3645</v>
      </c>
      <c r="E2113" s="2">
        <v>45863</v>
      </c>
      <c r="F2113" s="3">
        <v>0.37291666666666667</v>
      </c>
      <c r="G2113" s="1" t="s">
        <v>51</v>
      </c>
      <c r="H2113" s="1" t="s">
        <v>44</v>
      </c>
      <c r="I2113" s="1">
        <v>1388</v>
      </c>
      <c r="J2113" s="1">
        <v>3148651318</v>
      </c>
      <c r="K2113" s="1" t="s">
        <v>45</v>
      </c>
      <c r="L2113" s="1" t="s">
        <v>47</v>
      </c>
      <c r="M2113" s="1" t="s">
        <v>46</v>
      </c>
      <c r="N2113" s="1" t="s">
        <v>46</v>
      </c>
      <c r="O2113" s="1" t="s">
        <v>46</v>
      </c>
      <c r="P2113" s="1" t="s">
        <v>46</v>
      </c>
      <c r="Q2113" s="1" t="s">
        <v>46</v>
      </c>
      <c r="R2113" s="1" t="s">
        <v>46</v>
      </c>
      <c r="S2113" s="1" t="s">
        <v>47</v>
      </c>
      <c r="T2113" s="12" t="str">
        <f>IF(OR(VOZ_WHATSAPP[[#This Row],[Brinda argumentos coherentes a la objeción]]="No Cumple",VOZ_WHATSAPP[[#This Row],[Despliegue de Beneficios y/o consecuencias]]="No Cumple"),"Sin Negocio","Negocio")</f>
        <v>Sin Negocio</v>
      </c>
      <c r="U2113" s="1" t="s">
        <v>46</v>
      </c>
      <c r="V2113" s="1" t="s">
        <v>46</v>
      </c>
      <c r="W2113" s="1" t="s">
        <v>46</v>
      </c>
      <c r="X2113" s="12" t="str">
        <f>IF(OR(VOZ_WHATSAPP[[#This Row],[Confirma Valor de pago]]="No Cumple",VOZ_WHATSAPP[[#This Row],[Confirma hora de pago]]="No Cumple",VOZ_WHATSAPP[[#This Row],[Confirma medio de pago]]="No Cumple"),"Sin Cierre","Cierre")</f>
        <v>Cierre</v>
      </c>
      <c r="Y2113" s="1" t="s">
        <v>46</v>
      </c>
      <c r="Z2113" s="1" t="s">
        <v>46</v>
      </c>
      <c r="AA2113" s="1" t="s">
        <v>46</v>
      </c>
      <c r="AB2113" s="1" t="s">
        <v>46</v>
      </c>
      <c r="AC2113" s="11" t="str">
        <f>IF(OR(VOZ_WHATSAPP[[#This Row],[La comunicación es asertiva, con respeto y evita maltrato]]="No Cumple",VOZ_WHATSAPP[[#This Row],[Cumple con las normativas legales]]="No Cumple"),"No Cumple","Cumple")</f>
        <v>Cumple</v>
      </c>
      <c r="AD2113" s="1" t="s">
        <v>46</v>
      </c>
      <c r="AE2113" s="1" t="s">
        <v>1985</v>
      </c>
      <c r="AF2113" s="4">
        <v>0.86</v>
      </c>
      <c r="AG2113" s="4">
        <f>IF(AND(VOZ_WHATSAPP[[#This Row],[Estado Cierre]]="Sin Cierre",VOZ_WHATSAPP[[#This Row],[Nota Negocio]]="Sin Negocio"),VOZ_WHATSAPP[[#This Row],[Nota]]-24%,VOZ_WHATSAPP[[#This Row],[Nota]])</f>
        <v>0.86</v>
      </c>
      <c r="AH2113" s="8">
        <f>IF(VOZ_WHATSAPP[[#This Row],[Estado Legal]]="No Cumple",0,IF(VOZ_WHATSAPP[[#This Row],[Realiza lectura de guion Legal]]="No Cumple",VOZ_WHATSAPP[[#This Row],[Nota 2]]-50%,VOZ_WHATSAPP[[#This Row],[Nota 2]]))</f>
        <v>0.86</v>
      </c>
    </row>
    <row r="2114" spans="1:34" x14ac:dyDescent="0.25">
      <c r="A2114" s="2" t="str">
        <f>VOZ_WHATSAPP[[#This Row],[ID Asesor]]&amp;VOZ_WHATSAPP[[#This Row],[Fecha Monitoreo]]</f>
        <v>399645863</v>
      </c>
      <c r="B2114" s="2">
        <v>45863</v>
      </c>
      <c r="C2114" s="1" t="s">
        <v>59</v>
      </c>
      <c r="D2114" s="1">
        <v>3996</v>
      </c>
      <c r="E2114" s="2">
        <v>45863</v>
      </c>
      <c r="F2114" s="3">
        <v>0.42291666666666666</v>
      </c>
      <c r="G2114" s="1" t="s">
        <v>60</v>
      </c>
      <c r="H2114" s="1" t="s">
        <v>44</v>
      </c>
      <c r="I2114" s="1">
        <v>1390</v>
      </c>
      <c r="J2114" s="1">
        <v>3005021838</v>
      </c>
      <c r="K2114" s="1" t="s">
        <v>45</v>
      </c>
      <c r="L2114" s="1" t="s">
        <v>46</v>
      </c>
      <c r="M2114" s="1" t="s">
        <v>46</v>
      </c>
      <c r="N2114" s="1" t="s">
        <v>46</v>
      </c>
      <c r="O2114" s="1" t="s">
        <v>46</v>
      </c>
      <c r="P2114" s="1" t="s">
        <v>46</v>
      </c>
      <c r="Q2114" s="1" t="s">
        <v>46</v>
      </c>
      <c r="R2114" s="1" t="s">
        <v>46</v>
      </c>
      <c r="S2114" s="1" t="s">
        <v>48</v>
      </c>
      <c r="T2114" s="12" t="str">
        <f>IF(OR(VOZ_WHATSAPP[[#This Row],[Brinda argumentos coherentes a la objeción]]="No Cumple",VOZ_WHATSAPP[[#This Row],[Despliegue de Beneficios y/o consecuencias]]="No Cumple"),"Sin Negocio","Negocio")</f>
        <v>Negocio</v>
      </c>
      <c r="U2114" s="1" t="s">
        <v>46</v>
      </c>
      <c r="V2114" s="1" t="s">
        <v>46</v>
      </c>
      <c r="W2114" s="1" t="s">
        <v>46</v>
      </c>
      <c r="X2114" s="12" t="str">
        <f>IF(OR(VOZ_WHATSAPP[[#This Row],[Confirma Valor de pago]]="No Cumple",VOZ_WHATSAPP[[#This Row],[Confirma hora de pago]]="No Cumple",VOZ_WHATSAPP[[#This Row],[Confirma medio de pago]]="No Cumple"),"Sin Cierre","Cierre")</f>
        <v>Cierre</v>
      </c>
      <c r="Y2114" s="1" t="s">
        <v>46</v>
      </c>
      <c r="Z2114" s="1" t="s">
        <v>46</v>
      </c>
      <c r="AA2114" s="1" t="s">
        <v>46</v>
      </c>
      <c r="AB2114" s="1" t="s">
        <v>46</v>
      </c>
      <c r="AC2114" s="11" t="str">
        <f>IF(OR(VOZ_WHATSAPP[[#This Row],[La comunicación es asertiva, con respeto y evita maltrato]]="No Cumple",VOZ_WHATSAPP[[#This Row],[Cumple con las normativas legales]]="No Cumple"),"No Cumple","Cumple")</f>
        <v>Cumple</v>
      </c>
      <c r="AD2114" s="1" t="s">
        <v>46</v>
      </c>
      <c r="AE2114" s="1" t="s">
        <v>1986</v>
      </c>
      <c r="AF2114" s="4">
        <v>1</v>
      </c>
      <c r="AG2114" s="4">
        <f>IF(AND(VOZ_WHATSAPP[[#This Row],[Estado Cierre]]="Sin Cierre",VOZ_WHATSAPP[[#This Row],[Nota Negocio]]="Sin Negocio"),VOZ_WHATSAPP[[#This Row],[Nota]]-24%,VOZ_WHATSAPP[[#This Row],[Nota]])</f>
        <v>1</v>
      </c>
      <c r="AH2114" s="8">
        <f>IF(VOZ_WHATSAPP[[#This Row],[Estado Legal]]="No Cumple",0,IF(VOZ_WHATSAPP[[#This Row],[Realiza lectura de guion Legal]]="No Cumple",VOZ_WHATSAPP[[#This Row],[Nota 2]]-50%,VOZ_WHATSAPP[[#This Row],[Nota 2]]))</f>
        <v>1</v>
      </c>
    </row>
    <row r="2115" spans="1:34" x14ac:dyDescent="0.25">
      <c r="A2115" s="2" t="str">
        <f>VOZ_WHATSAPP[[#This Row],[ID Asesor]]&amp;VOZ_WHATSAPP[[#This Row],[Fecha Monitoreo]]</f>
        <v>337245863</v>
      </c>
      <c r="B2115" s="2">
        <v>45863</v>
      </c>
      <c r="C2115" s="1" t="s">
        <v>126</v>
      </c>
      <c r="D2115" s="1">
        <v>3372</v>
      </c>
      <c r="E2115" s="2">
        <v>45863</v>
      </c>
      <c r="F2115" s="3">
        <v>0.43472222222222223</v>
      </c>
      <c r="G2115" s="1" t="s">
        <v>58</v>
      </c>
      <c r="H2115" s="1" t="s">
        <v>44</v>
      </c>
      <c r="I2115" s="1">
        <v>401</v>
      </c>
      <c r="J2115" s="1">
        <v>3147556385</v>
      </c>
      <c r="K2115" s="1" t="s">
        <v>45</v>
      </c>
      <c r="L2115" s="1" t="s">
        <v>46</v>
      </c>
      <c r="M2115" s="1" t="s">
        <v>46</v>
      </c>
      <c r="N2115" s="1" t="s">
        <v>46</v>
      </c>
      <c r="O2115" s="1" t="s">
        <v>46</v>
      </c>
      <c r="P2115" s="1" t="s">
        <v>46</v>
      </c>
      <c r="Q2115" s="1" t="s">
        <v>46</v>
      </c>
      <c r="R2115" s="1" t="s">
        <v>46</v>
      </c>
      <c r="S2115" s="1" t="s">
        <v>46</v>
      </c>
      <c r="T2115" s="12" t="str">
        <f>IF(OR(VOZ_WHATSAPP[[#This Row],[Brinda argumentos coherentes a la objeción]]="No Cumple",VOZ_WHATSAPP[[#This Row],[Despliegue de Beneficios y/o consecuencias]]="No Cumple"),"Sin Negocio","Negocio")</f>
        <v>Negocio</v>
      </c>
      <c r="U2115" s="1" t="s">
        <v>46</v>
      </c>
      <c r="V2115" s="1" t="s">
        <v>46</v>
      </c>
      <c r="W2115" s="1" t="s">
        <v>46</v>
      </c>
      <c r="X2115" s="12" t="str">
        <f>IF(OR(VOZ_WHATSAPP[[#This Row],[Confirma Valor de pago]]="No Cumple",VOZ_WHATSAPP[[#This Row],[Confirma hora de pago]]="No Cumple",VOZ_WHATSAPP[[#This Row],[Confirma medio de pago]]="No Cumple"),"Sin Cierre","Cierre")</f>
        <v>Cierre</v>
      </c>
      <c r="Y2115" s="1" t="s">
        <v>46</v>
      </c>
      <c r="Z2115" s="1" t="s">
        <v>46</v>
      </c>
      <c r="AA2115" s="1" t="s">
        <v>46</v>
      </c>
      <c r="AB2115" s="1" t="s">
        <v>46</v>
      </c>
      <c r="AC2115" s="11" t="str">
        <f>IF(OR(VOZ_WHATSAPP[[#This Row],[La comunicación es asertiva, con respeto y evita maltrato]]="No Cumple",VOZ_WHATSAPP[[#This Row],[Cumple con las normativas legales]]="No Cumple"),"No Cumple","Cumple")</f>
        <v>Cumple</v>
      </c>
      <c r="AD2115" s="1" t="s">
        <v>46</v>
      </c>
      <c r="AE2115" s="1" t="s">
        <v>133</v>
      </c>
      <c r="AF2115" s="4">
        <v>1</v>
      </c>
      <c r="AG2115" s="4">
        <f>IF(AND(VOZ_WHATSAPP[[#This Row],[Estado Cierre]]="Sin Cierre",VOZ_WHATSAPP[[#This Row],[Nota Negocio]]="Sin Negocio"),VOZ_WHATSAPP[[#This Row],[Nota]]-24%,VOZ_WHATSAPP[[#This Row],[Nota]])</f>
        <v>1</v>
      </c>
      <c r="AH2115" s="8">
        <f>IF(VOZ_WHATSAPP[[#This Row],[Estado Legal]]="No Cumple",0,IF(VOZ_WHATSAPP[[#This Row],[Realiza lectura de guion Legal]]="No Cumple",VOZ_WHATSAPP[[#This Row],[Nota 2]]-50%,VOZ_WHATSAPP[[#This Row],[Nota 2]]))</f>
        <v>1</v>
      </c>
    </row>
    <row r="2116" spans="1:34" x14ac:dyDescent="0.25">
      <c r="A2116" s="2" t="str">
        <f>VOZ_WHATSAPP[[#This Row],[ID Asesor]]&amp;VOZ_WHATSAPP[[#This Row],[Fecha Monitoreo]]</f>
        <v>313345863</v>
      </c>
      <c r="B2116" s="2">
        <v>45863</v>
      </c>
      <c r="C2116" s="1" t="s">
        <v>42</v>
      </c>
      <c r="D2116" s="1">
        <v>3133</v>
      </c>
      <c r="E2116" s="2">
        <v>45863</v>
      </c>
      <c r="F2116" s="3">
        <v>0.42222222222222222</v>
      </c>
      <c r="G2116" s="1" t="s">
        <v>60</v>
      </c>
      <c r="H2116" s="1" t="s">
        <v>44</v>
      </c>
      <c r="I2116" s="1">
        <v>1355</v>
      </c>
      <c r="J2116" s="1">
        <v>3046707902</v>
      </c>
      <c r="K2116" s="1" t="s">
        <v>45</v>
      </c>
      <c r="L2116" s="1" t="s">
        <v>47</v>
      </c>
      <c r="M2116" s="1" t="s">
        <v>46</v>
      </c>
      <c r="N2116" s="1" t="s">
        <v>46</v>
      </c>
      <c r="O2116" s="1" t="s">
        <v>54</v>
      </c>
      <c r="P2116" s="1" t="s">
        <v>46</v>
      </c>
      <c r="Q2116" s="1" t="s">
        <v>46</v>
      </c>
      <c r="R2116" s="1" t="s">
        <v>46</v>
      </c>
      <c r="S2116" s="1" t="s">
        <v>46</v>
      </c>
      <c r="T2116" s="12" t="str">
        <f>IF(OR(VOZ_WHATSAPP[[#This Row],[Brinda argumentos coherentes a la objeción]]="No Cumple",VOZ_WHATSAPP[[#This Row],[Despliegue de Beneficios y/o consecuencias]]="No Cumple"),"Sin Negocio","Negocio")</f>
        <v>Negocio</v>
      </c>
      <c r="U2116" s="1" t="s">
        <v>46</v>
      </c>
      <c r="V2116" s="1" t="s">
        <v>47</v>
      </c>
      <c r="W2116" s="1" t="s">
        <v>46</v>
      </c>
      <c r="X2116" s="12" t="str">
        <f>IF(OR(VOZ_WHATSAPP[[#This Row],[Confirma Valor de pago]]="No Cumple",VOZ_WHATSAPP[[#This Row],[Confirma hora de pago]]="No Cumple",VOZ_WHATSAPP[[#This Row],[Confirma medio de pago]]="No Cumple"),"Sin Cierre","Cierre")</f>
        <v>Sin Cierre</v>
      </c>
      <c r="Y2116" s="1" t="s">
        <v>46</v>
      </c>
      <c r="Z2116" s="1" t="s">
        <v>54</v>
      </c>
      <c r="AA2116" s="1" t="s">
        <v>46</v>
      </c>
      <c r="AB2116" s="1" t="s">
        <v>46</v>
      </c>
      <c r="AC2116" s="11" t="str">
        <f>IF(OR(VOZ_WHATSAPP[[#This Row],[La comunicación es asertiva, con respeto y evita maltrato]]="No Cumple",VOZ_WHATSAPP[[#This Row],[Cumple con las normativas legales]]="No Cumple"),"No Cumple","Cumple")</f>
        <v>Cumple</v>
      </c>
      <c r="AD2116" s="1" t="s">
        <v>46</v>
      </c>
      <c r="AE2116" s="1" t="s">
        <v>1987</v>
      </c>
      <c r="AF2116" s="4">
        <v>0.68</v>
      </c>
      <c r="AG2116" s="4">
        <f>IF(AND(VOZ_WHATSAPP[[#This Row],[Estado Cierre]]="Sin Cierre",VOZ_WHATSAPP[[#This Row],[Nota Negocio]]="Sin Negocio"),VOZ_WHATSAPP[[#This Row],[Nota]]-24%,VOZ_WHATSAPP[[#This Row],[Nota]])</f>
        <v>0.68</v>
      </c>
      <c r="AH2116" s="8">
        <f>IF(VOZ_WHATSAPP[[#This Row],[Estado Legal]]="No Cumple",0,IF(VOZ_WHATSAPP[[#This Row],[Realiza lectura de guion Legal]]="No Cumple",VOZ_WHATSAPP[[#This Row],[Nota 2]]-50%,VOZ_WHATSAPP[[#This Row],[Nota 2]]))</f>
        <v>0.68</v>
      </c>
    </row>
    <row r="2117" spans="1:34" x14ac:dyDescent="0.25">
      <c r="A2117" s="2" t="str">
        <f>VOZ_WHATSAPP[[#This Row],[ID Asesor]]&amp;VOZ_WHATSAPP[[#This Row],[Fecha Monitoreo]]</f>
        <v>363145863</v>
      </c>
      <c r="B2117" s="2">
        <v>45863</v>
      </c>
      <c r="C2117" s="1" t="s">
        <v>59</v>
      </c>
      <c r="D2117" s="1">
        <v>3631</v>
      </c>
      <c r="E2117" s="2">
        <v>45863</v>
      </c>
      <c r="F2117" s="3">
        <v>0.36805555555555558</v>
      </c>
      <c r="G2117" s="1" t="s">
        <v>51</v>
      </c>
      <c r="H2117" s="1" t="s">
        <v>44</v>
      </c>
      <c r="I2117" s="1">
        <v>1377</v>
      </c>
      <c r="J2117" s="1">
        <v>3222392619</v>
      </c>
      <c r="K2117" s="1" t="s">
        <v>45</v>
      </c>
      <c r="L2117" s="1" t="s">
        <v>46</v>
      </c>
      <c r="M2117" s="1" t="s">
        <v>46</v>
      </c>
      <c r="N2117" s="1" t="s">
        <v>46</v>
      </c>
      <c r="O2117" s="1" t="s">
        <v>46</v>
      </c>
      <c r="P2117" s="1" t="s">
        <v>46</v>
      </c>
      <c r="Q2117" s="1" t="s">
        <v>46</v>
      </c>
      <c r="R2117" s="1" t="s">
        <v>46</v>
      </c>
      <c r="S2117" s="1" t="s">
        <v>47</v>
      </c>
      <c r="T2117" s="12" t="str">
        <f>IF(OR(VOZ_WHATSAPP[[#This Row],[Brinda argumentos coherentes a la objeción]]="No Cumple",VOZ_WHATSAPP[[#This Row],[Despliegue de Beneficios y/o consecuencias]]="No Cumple"),"Sin Negocio","Negocio")</f>
        <v>Sin Negocio</v>
      </c>
      <c r="U2117" s="1" t="s">
        <v>46</v>
      </c>
      <c r="V2117" s="1" t="s">
        <v>47</v>
      </c>
      <c r="W2117" s="1" t="s">
        <v>46</v>
      </c>
      <c r="X2117" s="12" t="str">
        <f>IF(OR(VOZ_WHATSAPP[[#This Row],[Confirma Valor de pago]]="No Cumple",VOZ_WHATSAPP[[#This Row],[Confirma hora de pago]]="No Cumple",VOZ_WHATSAPP[[#This Row],[Confirma medio de pago]]="No Cumple"),"Sin Cierre","Cierre")</f>
        <v>Sin Cierre</v>
      </c>
      <c r="Y2117" s="1" t="s">
        <v>46</v>
      </c>
      <c r="Z2117" s="1" t="s">
        <v>46</v>
      </c>
      <c r="AA2117" s="1" t="s">
        <v>46</v>
      </c>
      <c r="AB2117" s="1" t="s">
        <v>46</v>
      </c>
      <c r="AC2117" s="11" t="str">
        <f>IF(OR(VOZ_WHATSAPP[[#This Row],[La comunicación es asertiva, con respeto y evita maltrato]]="No Cumple",VOZ_WHATSAPP[[#This Row],[Cumple con las normativas legales]]="No Cumple"),"No Cumple","Cumple")</f>
        <v>Cumple</v>
      </c>
      <c r="AD2117" s="1" t="s">
        <v>46</v>
      </c>
      <c r="AE2117" s="1" t="s">
        <v>1988</v>
      </c>
      <c r="AF2117" s="4">
        <v>0.82</v>
      </c>
      <c r="AG2117" s="4">
        <f>IF(AND(VOZ_WHATSAPP[[#This Row],[Estado Cierre]]="Sin Cierre",VOZ_WHATSAPP[[#This Row],[Nota Negocio]]="Sin Negocio"),VOZ_WHATSAPP[[#This Row],[Nota]]-24%,VOZ_WHATSAPP[[#This Row],[Nota]])</f>
        <v>0.57999999999999996</v>
      </c>
      <c r="AH2117" s="8">
        <f>IF(VOZ_WHATSAPP[[#This Row],[Estado Legal]]="No Cumple",0,IF(VOZ_WHATSAPP[[#This Row],[Realiza lectura de guion Legal]]="No Cumple",VOZ_WHATSAPP[[#This Row],[Nota 2]]-50%,VOZ_WHATSAPP[[#This Row],[Nota 2]]))</f>
        <v>0.57999999999999996</v>
      </c>
    </row>
    <row r="2118" spans="1:34" x14ac:dyDescent="0.25">
      <c r="A2118" s="2" t="str">
        <f>VOZ_WHATSAPP[[#This Row],[ID Asesor]]&amp;VOZ_WHATSAPP[[#This Row],[Fecha Monitoreo]]</f>
        <v>282645863</v>
      </c>
      <c r="B2118" s="2">
        <v>45863</v>
      </c>
      <c r="C2118" s="1" t="s">
        <v>42</v>
      </c>
      <c r="D2118" s="1">
        <v>2826</v>
      </c>
      <c r="E2118" s="2">
        <v>45863</v>
      </c>
      <c r="F2118" s="3">
        <v>0.44791666666666669</v>
      </c>
      <c r="G2118" s="1" t="s">
        <v>60</v>
      </c>
      <c r="H2118" s="1" t="s">
        <v>44</v>
      </c>
      <c r="I2118" s="1">
        <v>1235</v>
      </c>
      <c r="J2118" s="1">
        <v>3137381082</v>
      </c>
      <c r="K2118" s="1" t="s">
        <v>45</v>
      </c>
      <c r="L2118" s="1" t="s">
        <v>46</v>
      </c>
      <c r="M2118" s="1" t="s">
        <v>46</v>
      </c>
      <c r="N2118" s="1" t="s">
        <v>46</v>
      </c>
      <c r="O2118" s="1" t="s">
        <v>46</v>
      </c>
      <c r="P2118" s="1" t="s">
        <v>46</v>
      </c>
      <c r="Q2118" s="1" t="s">
        <v>46</v>
      </c>
      <c r="R2118" s="1" t="s">
        <v>46</v>
      </c>
      <c r="S2118" s="1" t="s">
        <v>46</v>
      </c>
      <c r="T2118" s="12" t="str">
        <f>IF(OR(VOZ_WHATSAPP[[#This Row],[Brinda argumentos coherentes a la objeción]]="No Cumple",VOZ_WHATSAPP[[#This Row],[Despliegue de Beneficios y/o consecuencias]]="No Cumple"),"Sin Negocio","Negocio")</f>
        <v>Negocio</v>
      </c>
      <c r="U2118" s="1" t="s">
        <v>46</v>
      </c>
      <c r="V2118" s="1" t="s">
        <v>46</v>
      </c>
      <c r="W2118" s="1" t="s">
        <v>46</v>
      </c>
      <c r="X2118" s="12" t="str">
        <f>IF(OR(VOZ_WHATSAPP[[#This Row],[Confirma Valor de pago]]="No Cumple",VOZ_WHATSAPP[[#This Row],[Confirma hora de pago]]="No Cumple",VOZ_WHATSAPP[[#This Row],[Confirma medio de pago]]="No Cumple"),"Sin Cierre","Cierre")</f>
        <v>Cierre</v>
      </c>
      <c r="Y2118" s="1" t="s">
        <v>46</v>
      </c>
      <c r="Z2118" s="1" t="s">
        <v>46</v>
      </c>
      <c r="AA2118" s="1" t="s">
        <v>46</v>
      </c>
      <c r="AB2118" s="1" t="s">
        <v>46</v>
      </c>
      <c r="AC2118" s="11" t="str">
        <f>IF(OR(VOZ_WHATSAPP[[#This Row],[La comunicación es asertiva, con respeto y evita maltrato]]="No Cumple",VOZ_WHATSAPP[[#This Row],[Cumple con las normativas legales]]="No Cumple"),"No Cumple","Cumple")</f>
        <v>Cumple</v>
      </c>
      <c r="AD2118" s="1" t="s">
        <v>46</v>
      </c>
      <c r="AE2118" s="1" t="s">
        <v>55</v>
      </c>
      <c r="AF2118" s="4">
        <v>1</v>
      </c>
      <c r="AG2118" s="4">
        <f>IF(AND(VOZ_WHATSAPP[[#This Row],[Estado Cierre]]="Sin Cierre",VOZ_WHATSAPP[[#This Row],[Nota Negocio]]="Sin Negocio"),VOZ_WHATSAPP[[#This Row],[Nota]]-24%,VOZ_WHATSAPP[[#This Row],[Nota]])</f>
        <v>1</v>
      </c>
      <c r="AH2118" s="8">
        <f>IF(VOZ_WHATSAPP[[#This Row],[Estado Legal]]="No Cumple",0,IF(VOZ_WHATSAPP[[#This Row],[Realiza lectura de guion Legal]]="No Cumple",VOZ_WHATSAPP[[#This Row],[Nota 2]]-50%,VOZ_WHATSAPP[[#This Row],[Nota 2]]))</f>
        <v>1</v>
      </c>
    </row>
    <row r="2119" spans="1:34" x14ac:dyDescent="0.25">
      <c r="A2119" s="2" t="str">
        <f>VOZ_WHATSAPP[[#This Row],[ID Asesor]]&amp;VOZ_WHATSAPP[[#This Row],[Fecha Monitoreo]]</f>
        <v>398545863</v>
      </c>
      <c r="B2119" s="2">
        <v>45863</v>
      </c>
      <c r="C2119" s="1" t="s">
        <v>50</v>
      </c>
      <c r="D2119" s="1">
        <v>3985</v>
      </c>
      <c r="E2119" s="2">
        <v>45863</v>
      </c>
      <c r="F2119" s="3">
        <v>0.41041666666666665</v>
      </c>
      <c r="G2119" s="1" t="s">
        <v>51</v>
      </c>
      <c r="H2119" s="1" t="s">
        <v>44</v>
      </c>
      <c r="I2119" s="1">
        <v>1375</v>
      </c>
      <c r="J2119" s="1">
        <v>3206663399</v>
      </c>
      <c r="K2119" s="1" t="s">
        <v>45</v>
      </c>
      <c r="L2119" s="1" t="s">
        <v>47</v>
      </c>
      <c r="M2119" s="1" t="s">
        <v>46</v>
      </c>
      <c r="N2119" s="1" t="s">
        <v>46</v>
      </c>
      <c r="O2119" s="1" t="s">
        <v>46</v>
      </c>
      <c r="P2119" s="1" t="s">
        <v>46</v>
      </c>
      <c r="Q2119" s="1" t="s">
        <v>46</v>
      </c>
      <c r="R2119" s="1" t="s">
        <v>46</v>
      </c>
      <c r="S2119" s="1" t="s">
        <v>46</v>
      </c>
      <c r="T2119" s="12" t="str">
        <f>IF(OR(VOZ_WHATSAPP[[#This Row],[Brinda argumentos coherentes a la objeción]]="No Cumple",VOZ_WHATSAPP[[#This Row],[Despliegue de Beneficios y/o consecuencias]]="No Cumple"),"Sin Negocio","Negocio")</f>
        <v>Negocio</v>
      </c>
      <c r="U2119" s="1" t="s">
        <v>48</v>
      </c>
      <c r="V2119" s="1" t="s">
        <v>48</v>
      </c>
      <c r="W2119" s="1" t="s">
        <v>48</v>
      </c>
      <c r="X2119" s="12" t="str">
        <f>IF(OR(VOZ_WHATSAPP[[#This Row],[Confirma Valor de pago]]="No Cumple",VOZ_WHATSAPP[[#This Row],[Confirma hora de pago]]="No Cumple",VOZ_WHATSAPP[[#This Row],[Confirma medio de pago]]="No Cumple"),"Sin Cierre","Cierre")</f>
        <v>Cierre</v>
      </c>
      <c r="Y2119" s="1" t="s">
        <v>46</v>
      </c>
      <c r="Z2119" s="1" t="s">
        <v>46</v>
      </c>
      <c r="AA2119" s="1" t="s">
        <v>46</v>
      </c>
      <c r="AB2119" s="1" t="s">
        <v>46</v>
      </c>
      <c r="AC2119" s="11" t="str">
        <f>IF(OR(VOZ_WHATSAPP[[#This Row],[La comunicación es asertiva, con respeto y evita maltrato]]="No Cumple",VOZ_WHATSAPP[[#This Row],[Cumple con las normativas legales]]="No Cumple"),"No Cumple","Cumple")</f>
        <v>Cumple</v>
      </c>
      <c r="AD2119" s="1" t="s">
        <v>46</v>
      </c>
      <c r="AE2119" s="1" t="s">
        <v>1989</v>
      </c>
      <c r="AF2119" s="4">
        <v>0.96</v>
      </c>
      <c r="AG2119" s="4">
        <f>IF(AND(VOZ_WHATSAPP[[#This Row],[Estado Cierre]]="Sin Cierre",VOZ_WHATSAPP[[#This Row],[Nota Negocio]]="Sin Negocio"),VOZ_WHATSAPP[[#This Row],[Nota]]-24%,VOZ_WHATSAPP[[#This Row],[Nota]])</f>
        <v>0.96</v>
      </c>
      <c r="AH2119" s="8">
        <f>IF(VOZ_WHATSAPP[[#This Row],[Estado Legal]]="No Cumple",0,IF(VOZ_WHATSAPP[[#This Row],[Realiza lectura de guion Legal]]="No Cumple",VOZ_WHATSAPP[[#This Row],[Nota 2]]-50%,VOZ_WHATSAPP[[#This Row],[Nota 2]]))</f>
        <v>0.96</v>
      </c>
    </row>
    <row r="2120" spans="1:34" x14ac:dyDescent="0.25">
      <c r="A2120" s="2" t="str">
        <f>VOZ_WHATSAPP[[#This Row],[ID Asesor]]&amp;VOZ_WHATSAPP[[#This Row],[Fecha Monitoreo]]</f>
        <v>380545863</v>
      </c>
      <c r="B2120" s="2">
        <v>45863</v>
      </c>
      <c r="C2120" s="1" t="s">
        <v>126</v>
      </c>
      <c r="D2120" s="1">
        <v>3805</v>
      </c>
      <c r="E2120" s="2">
        <v>45863</v>
      </c>
      <c r="F2120" s="3">
        <v>0.44097222222222221</v>
      </c>
      <c r="G2120" s="1" t="s">
        <v>58</v>
      </c>
      <c r="H2120" s="1" t="s">
        <v>44</v>
      </c>
      <c r="I2120" s="1">
        <v>447</v>
      </c>
      <c r="J2120" s="1">
        <v>3214736718</v>
      </c>
      <c r="K2120" s="1" t="s">
        <v>45</v>
      </c>
      <c r="L2120" s="1" t="s">
        <v>46</v>
      </c>
      <c r="M2120" s="1" t="s">
        <v>46</v>
      </c>
      <c r="N2120" s="1" t="s">
        <v>46</v>
      </c>
      <c r="O2120" s="1" t="s">
        <v>46</v>
      </c>
      <c r="P2120" s="1" t="s">
        <v>46</v>
      </c>
      <c r="Q2120" s="1" t="s">
        <v>48</v>
      </c>
      <c r="R2120" s="1" t="s">
        <v>48</v>
      </c>
      <c r="S2120" s="1" t="s">
        <v>48</v>
      </c>
      <c r="T2120" s="12" t="str">
        <f>IF(OR(VOZ_WHATSAPP[[#This Row],[Brinda argumentos coherentes a la objeción]]="No Cumple",VOZ_WHATSAPP[[#This Row],[Despliegue de Beneficios y/o consecuencias]]="No Cumple"),"Sin Negocio","Negocio")</f>
        <v>Negocio</v>
      </c>
      <c r="U2120" s="1" t="s">
        <v>46</v>
      </c>
      <c r="V2120" s="1" t="s">
        <v>46</v>
      </c>
      <c r="W2120" s="1" t="s">
        <v>46</v>
      </c>
      <c r="X2120" s="12" t="str">
        <f>IF(OR(VOZ_WHATSAPP[[#This Row],[Confirma Valor de pago]]="No Cumple",VOZ_WHATSAPP[[#This Row],[Confirma hora de pago]]="No Cumple",VOZ_WHATSAPP[[#This Row],[Confirma medio de pago]]="No Cumple"),"Sin Cierre","Cierre")</f>
        <v>Cierre</v>
      </c>
      <c r="Y2120" s="1" t="s">
        <v>46</v>
      </c>
      <c r="Z2120" s="1" t="s">
        <v>46</v>
      </c>
      <c r="AA2120" s="1" t="s">
        <v>46</v>
      </c>
      <c r="AB2120" s="1" t="s">
        <v>46</v>
      </c>
      <c r="AC2120" s="11" t="str">
        <f>IF(OR(VOZ_WHATSAPP[[#This Row],[La comunicación es asertiva, con respeto y evita maltrato]]="No Cumple",VOZ_WHATSAPP[[#This Row],[Cumple con las normativas legales]]="No Cumple"),"No Cumple","Cumple")</f>
        <v>Cumple</v>
      </c>
      <c r="AD2120" s="1" t="s">
        <v>46</v>
      </c>
      <c r="AE2120" s="1" t="s">
        <v>133</v>
      </c>
      <c r="AF2120" s="4">
        <v>1</v>
      </c>
      <c r="AG2120" s="4">
        <f>IF(AND(VOZ_WHATSAPP[[#This Row],[Estado Cierre]]="Sin Cierre",VOZ_WHATSAPP[[#This Row],[Nota Negocio]]="Sin Negocio"),VOZ_WHATSAPP[[#This Row],[Nota]]-24%,VOZ_WHATSAPP[[#This Row],[Nota]])</f>
        <v>1</v>
      </c>
      <c r="AH2120" s="8">
        <f>IF(VOZ_WHATSAPP[[#This Row],[Estado Legal]]="No Cumple",0,IF(VOZ_WHATSAPP[[#This Row],[Realiza lectura de guion Legal]]="No Cumple",VOZ_WHATSAPP[[#This Row],[Nota 2]]-50%,VOZ_WHATSAPP[[#This Row],[Nota 2]]))</f>
        <v>1</v>
      </c>
    </row>
    <row r="2121" spans="1:34" x14ac:dyDescent="0.25">
      <c r="A2121" s="2" t="str">
        <f>VOZ_WHATSAPP[[#This Row],[ID Asesor]]&amp;VOZ_WHATSAPP[[#This Row],[Fecha Monitoreo]]</f>
        <v>377145863</v>
      </c>
      <c r="B2121" s="2">
        <v>45863</v>
      </c>
      <c r="C2121" s="1" t="s">
        <v>56</v>
      </c>
      <c r="D2121" s="1">
        <v>3771</v>
      </c>
      <c r="E2121" s="2">
        <v>45863</v>
      </c>
      <c r="F2121" s="3">
        <v>0.38472222222222224</v>
      </c>
      <c r="G2121" s="1" t="s">
        <v>51</v>
      </c>
      <c r="H2121" s="1" t="s">
        <v>44</v>
      </c>
      <c r="I2121" s="1">
        <v>581</v>
      </c>
      <c r="J2121" s="1">
        <v>3004100320</v>
      </c>
      <c r="K2121" s="1" t="s">
        <v>45</v>
      </c>
      <c r="L2121" s="1" t="s">
        <v>46</v>
      </c>
      <c r="M2121" s="1" t="s">
        <v>46</v>
      </c>
      <c r="N2121" s="1" t="s">
        <v>46</v>
      </c>
      <c r="O2121" s="1" t="s">
        <v>54</v>
      </c>
      <c r="P2121" s="1" t="s">
        <v>46</v>
      </c>
      <c r="Q2121" s="1" t="s">
        <v>48</v>
      </c>
      <c r="R2121" s="1" t="s">
        <v>48</v>
      </c>
      <c r="S2121" s="1" t="s">
        <v>47</v>
      </c>
      <c r="T2121" s="12" t="str">
        <f>IF(OR(VOZ_WHATSAPP[[#This Row],[Brinda argumentos coherentes a la objeción]]="No Cumple",VOZ_WHATSAPP[[#This Row],[Despliegue de Beneficios y/o consecuencias]]="No Cumple"),"Sin Negocio","Negocio")</f>
        <v>Sin Negocio</v>
      </c>
      <c r="U2121" s="1" t="s">
        <v>46</v>
      </c>
      <c r="V2121" s="1" t="s">
        <v>46</v>
      </c>
      <c r="W2121" s="1" t="s">
        <v>46</v>
      </c>
      <c r="X2121" s="12" t="str">
        <f>IF(OR(VOZ_WHATSAPP[[#This Row],[Confirma Valor de pago]]="No Cumple",VOZ_WHATSAPP[[#This Row],[Confirma hora de pago]]="No Cumple",VOZ_WHATSAPP[[#This Row],[Confirma medio de pago]]="No Cumple"),"Sin Cierre","Cierre")</f>
        <v>Cierre</v>
      </c>
      <c r="Y2121" s="1" t="s">
        <v>46</v>
      </c>
      <c r="Z2121" s="1" t="s">
        <v>48</v>
      </c>
      <c r="AA2121" s="1" t="s">
        <v>46</v>
      </c>
      <c r="AB2121" s="1" t="s">
        <v>54</v>
      </c>
      <c r="AC2121" s="11" t="str">
        <f>IF(OR(VOZ_WHATSAPP[[#This Row],[La comunicación es asertiva, con respeto y evita maltrato]]="No Cumple",VOZ_WHATSAPP[[#This Row],[Cumple con las normativas legales]]="No Cumple"),"No Cumple","Cumple")</f>
        <v>No Cumple</v>
      </c>
      <c r="AD2121" s="1" t="s">
        <v>46</v>
      </c>
      <c r="AE2121" s="1" t="s">
        <v>1990</v>
      </c>
      <c r="AF2121" s="4">
        <v>0.85</v>
      </c>
      <c r="AG2121" s="4">
        <f>IF(AND(VOZ_WHATSAPP[[#This Row],[Estado Cierre]]="Sin Cierre",VOZ_WHATSAPP[[#This Row],[Nota Negocio]]="Sin Negocio"),VOZ_WHATSAPP[[#This Row],[Nota]]-24%,VOZ_WHATSAPP[[#This Row],[Nota]])</f>
        <v>0.85</v>
      </c>
      <c r="AH2121" s="8">
        <f>IF(VOZ_WHATSAPP[[#This Row],[Estado Legal]]="No Cumple",0,IF(VOZ_WHATSAPP[[#This Row],[Realiza lectura de guion Legal]]="No Cumple",VOZ_WHATSAPP[[#This Row],[Nota 2]]-50%,VOZ_WHATSAPP[[#This Row],[Nota 2]]))</f>
        <v>0</v>
      </c>
    </row>
    <row r="2122" spans="1:34" x14ac:dyDescent="0.25">
      <c r="A2122" s="2" t="str">
        <f>VOZ_WHATSAPP[[#This Row],[ID Asesor]]&amp;VOZ_WHATSAPP[[#This Row],[Fecha Monitoreo]]</f>
        <v>399145863</v>
      </c>
      <c r="B2122" s="2">
        <v>45863</v>
      </c>
      <c r="C2122" s="1" t="s">
        <v>56</v>
      </c>
      <c r="D2122" s="1">
        <v>3991</v>
      </c>
      <c r="E2122" s="2">
        <v>45863</v>
      </c>
      <c r="F2122" s="3">
        <v>0.39583333333333331</v>
      </c>
      <c r="G2122" s="1" t="s">
        <v>58</v>
      </c>
      <c r="H2122" s="1" t="s">
        <v>44</v>
      </c>
      <c r="I2122" s="1">
        <v>572</v>
      </c>
      <c r="J2122" s="1">
        <v>3204383325</v>
      </c>
      <c r="K2122" s="1" t="s">
        <v>45</v>
      </c>
      <c r="L2122" s="1" t="s">
        <v>46</v>
      </c>
      <c r="M2122" s="1" t="s">
        <v>47</v>
      </c>
      <c r="N2122" s="1" t="s">
        <v>46</v>
      </c>
      <c r="O2122" s="1" t="s">
        <v>46</v>
      </c>
      <c r="P2122" s="1" t="s">
        <v>46</v>
      </c>
      <c r="Q2122" s="1" t="s">
        <v>48</v>
      </c>
      <c r="R2122" s="1" t="s">
        <v>48</v>
      </c>
      <c r="S2122" s="1" t="s">
        <v>48</v>
      </c>
      <c r="T2122" s="12" t="str">
        <f>IF(OR(VOZ_WHATSAPP[[#This Row],[Brinda argumentos coherentes a la objeción]]="No Cumple",VOZ_WHATSAPP[[#This Row],[Despliegue de Beneficios y/o consecuencias]]="No Cumple"),"Sin Negocio","Negocio")</f>
        <v>Negocio</v>
      </c>
      <c r="U2122" s="1" t="s">
        <v>46</v>
      </c>
      <c r="V2122" s="1" t="s">
        <v>46</v>
      </c>
      <c r="W2122" s="1" t="s">
        <v>46</v>
      </c>
      <c r="X2122" s="12" t="str">
        <f>IF(OR(VOZ_WHATSAPP[[#This Row],[Confirma Valor de pago]]="No Cumple",VOZ_WHATSAPP[[#This Row],[Confirma hora de pago]]="No Cumple",VOZ_WHATSAPP[[#This Row],[Confirma medio de pago]]="No Cumple"),"Sin Cierre","Cierre")</f>
        <v>Cierre</v>
      </c>
      <c r="Y2122" s="1" t="s">
        <v>46</v>
      </c>
      <c r="Z2122" s="1" t="s">
        <v>46</v>
      </c>
      <c r="AA2122" s="1" t="s">
        <v>46</v>
      </c>
      <c r="AB2122" s="1" t="s">
        <v>46</v>
      </c>
      <c r="AC2122" s="11" t="str">
        <f>IF(OR(VOZ_WHATSAPP[[#This Row],[La comunicación es asertiva, con respeto y evita maltrato]]="No Cumple",VOZ_WHATSAPP[[#This Row],[Cumple con las normativas legales]]="No Cumple"),"No Cumple","Cumple")</f>
        <v>Cumple</v>
      </c>
      <c r="AD2122" s="1" t="s">
        <v>46</v>
      </c>
      <c r="AE2122" s="1" t="s">
        <v>1991</v>
      </c>
      <c r="AF2122" s="4">
        <v>0.96</v>
      </c>
      <c r="AG2122" s="4">
        <f>IF(AND(VOZ_WHATSAPP[[#This Row],[Estado Cierre]]="Sin Cierre",VOZ_WHATSAPP[[#This Row],[Nota Negocio]]="Sin Negocio"),VOZ_WHATSAPP[[#This Row],[Nota]]-24%,VOZ_WHATSAPP[[#This Row],[Nota]])</f>
        <v>0.96</v>
      </c>
      <c r="AH2122" s="8">
        <f>IF(VOZ_WHATSAPP[[#This Row],[Estado Legal]]="No Cumple",0,IF(VOZ_WHATSAPP[[#This Row],[Realiza lectura de guion Legal]]="No Cumple",VOZ_WHATSAPP[[#This Row],[Nota 2]]-50%,VOZ_WHATSAPP[[#This Row],[Nota 2]]))</f>
        <v>0.96</v>
      </c>
    </row>
    <row r="2123" spans="1:34" x14ac:dyDescent="0.25">
      <c r="A2123" s="2" t="str">
        <f>VOZ_WHATSAPP[[#This Row],[ID Asesor]]&amp;VOZ_WHATSAPP[[#This Row],[Fecha Monitoreo]]</f>
        <v>403245863</v>
      </c>
      <c r="B2123" s="2">
        <v>45863</v>
      </c>
      <c r="C2123" s="1" t="s">
        <v>59</v>
      </c>
      <c r="D2123" s="1">
        <v>4032</v>
      </c>
      <c r="E2123" s="2">
        <v>45863</v>
      </c>
      <c r="F2123" s="3">
        <v>0.37152777777777779</v>
      </c>
      <c r="G2123" s="1" t="s">
        <v>51</v>
      </c>
      <c r="H2123" s="1" t="s">
        <v>44</v>
      </c>
      <c r="I2123" s="1">
        <v>1454</v>
      </c>
      <c r="J2123" s="1">
        <v>3214639061</v>
      </c>
      <c r="K2123" s="1" t="s">
        <v>45</v>
      </c>
      <c r="L2123" s="1" t="s">
        <v>46</v>
      </c>
      <c r="M2123" s="1" t="s">
        <v>46</v>
      </c>
      <c r="N2123" s="1" t="s">
        <v>46</v>
      </c>
      <c r="O2123" s="1" t="s">
        <v>46</v>
      </c>
      <c r="P2123" s="1" t="s">
        <v>46</v>
      </c>
      <c r="Q2123" s="1" t="s">
        <v>46</v>
      </c>
      <c r="R2123" s="1" t="s">
        <v>46</v>
      </c>
      <c r="S2123" s="1" t="s">
        <v>46</v>
      </c>
      <c r="T2123" s="12" t="str">
        <f>IF(OR(VOZ_WHATSAPP[[#This Row],[Brinda argumentos coherentes a la objeción]]="No Cumple",VOZ_WHATSAPP[[#This Row],[Despliegue de Beneficios y/o consecuencias]]="No Cumple"),"Sin Negocio","Negocio")</f>
        <v>Negocio</v>
      </c>
      <c r="U2123" s="1" t="s">
        <v>48</v>
      </c>
      <c r="V2123" s="1" t="s">
        <v>48</v>
      </c>
      <c r="W2123" s="1" t="s">
        <v>48</v>
      </c>
      <c r="X2123" s="12" t="str">
        <f>IF(OR(VOZ_WHATSAPP[[#This Row],[Confirma Valor de pago]]="No Cumple",VOZ_WHATSAPP[[#This Row],[Confirma hora de pago]]="No Cumple",VOZ_WHATSAPP[[#This Row],[Confirma medio de pago]]="No Cumple"),"Sin Cierre","Cierre")</f>
        <v>Cierre</v>
      </c>
      <c r="Y2123" s="1" t="s">
        <v>46</v>
      </c>
      <c r="Z2123" s="1" t="s">
        <v>54</v>
      </c>
      <c r="AA2123" s="1" t="s">
        <v>46</v>
      </c>
      <c r="AB2123" s="1" t="s">
        <v>46</v>
      </c>
      <c r="AC2123" s="11" t="str">
        <f>IF(OR(VOZ_WHATSAPP[[#This Row],[La comunicación es asertiva, con respeto y evita maltrato]]="No Cumple",VOZ_WHATSAPP[[#This Row],[Cumple con las normativas legales]]="No Cumple"),"No Cumple","Cumple")</f>
        <v>Cumple</v>
      </c>
      <c r="AD2123" s="1" t="s">
        <v>46</v>
      </c>
      <c r="AE2123" s="1" t="s">
        <v>138</v>
      </c>
      <c r="AF2123" s="4">
        <v>0.85</v>
      </c>
      <c r="AG2123" s="4">
        <f>IF(AND(VOZ_WHATSAPP[[#This Row],[Estado Cierre]]="Sin Cierre",VOZ_WHATSAPP[[#This Row],[Nota Negocio]]="Sin Negocio"),VOZ_WHATSAPP[[#This Row],[Nota]]-24%,VOZ_WHATSAPP[[#This Row],[Nota]])</f>
        <v>0.85</v>
      </c>
      <c r="AH2123" s="8">
        <f>IF(VOZ_WHATSAPP[[#This Row],[Estado Legal]]="No Cumple",0,IF(VOZ_WHATSAPP[[#This Row],[Realiza lectura de guion Legal]]="No Cumple",VOZ_WHATSAPP[[#This Row],[Nota 2]]-50%,VOZ_WHATSAPP[[#This Row],[Nota 2]]))</f>
        <v>0.85</v>
      </c>
    </row>
    <row r="2124" spans="1:34" x14ac:dyDescent="0.25">
      <c r="A2124" s="2" t="str">
        <f>VOZ_WHATSAPP[[#This Row],[ID Asesor]]&amp;VOZ_WHATSAPP[[#This Row],[Fecha Monitoreo]]</f>
        <v>402145863</v>
      </c>
      <c r="B2124" s="2">
        <v>45863</v>
      </c>
      <c r="C2124" s="1" t="s">
        <v>126</v>
      </c>
      <c r="D2124" s="1">
        <v>4021</v>
      </c>
      <c r="E2124" s="2">
        <v>45863</v>
      </c>
      <c r="F2124" s="3">
        <v>0.41111111111111109</v>
      </c>
      <c r="G2124" s="1" t="s">
        <v>51</v>
      </c>
      <c r="H2124" s="1" t="s">
        <v>44</v>
      </c>
      <c r="I2124" s="1">
        <v>611</v>
      </c>
      <c r="J2124" s="1">
        <v>3235865112</v>
      </c>
      <c r="K2124" s="1" t="s">
        <v>45</v>
      </c>
      <c r="L2124" s="1" t="s">
        <v>46</v>
      </c>
      <c r="M2124" s="1" t="s">
        <v>47</v>
      </c>
      <c r="N2124" s="1" t="s">
        <v>46</v>
      </c>
      <c r="O2124" s="1" t="s">
        <v>46</v>
      </c>
      <c r="P2124" s="1" t="s">
        <v>46</v>
      </c>
      <c r="Q2124" s="1" t="s">
        <v>46</v>
      </c>
      <c r="R2124" s="1" t="s">
        <v>46</v>
      </c>
      <c r="S2124" s="1" t="s">
        <v>46</v>
      </c>
      <c r="T2124" s="12" t="str">
        <f>IF(OR(VOZ_WHATSAPP[[#This Row],[Brinda argumentos coherentes a la objeción]]="No Cumple",VOZ_WHATSAPP[[#This Row],[Despliegue de Beneficios y/o consecuencias]]="No Cumple"),"Sin Negocio","Negocio")</f>
        <v>Negocio</v>
      </c>
      <c r="U2124" s="1" t="s">
        <v>47</v>
      </c>
      <c r="V2124" s="1" t="s">
        <v>46</v>
      </c>
      <c r="W2124" s="1" t="s">
        <v>47</v>
      </c>
      <c r="X2124" s="12" t="str">
        <f>IF(OR(VOZ_WHATSAPP[[#This Row],[Confirma Valor de pago]]="No Cumple",VOZ_WHATSAPP[[#This Row],[Confirma hora de pago]]="No Cumple",VOZ_WHATSAPP[[#This Row],[Confirma medio de pago]]="No Cumple"),"Sin Cierre","Cierre")</f>
        <v>Sin Cierre</v>
      </c>
      <c r="Y2124" s="1" t="s">
        <v>46</v>
      </c>
      <c r="Z2124" s="1" t="s">
        <v>46</v>
      </c>
      <c r="AA2124" s="1" t="s">
        <v>46</v>
      </c>
      <c r="AB2124" s="1" t="s">
        <v>46</v>
      </c>
      <c r="AC2124" s="11" t="str">
        <f>IF(OR(VOZ_WHATSAPP[[#This Row],[La comunicación es asertiva, con respeto y evita maltrato]]="No Cumple",VOZ_WHATSAPP[[#This Row],[Cumple con las normativas legales]]="No Cumple"),"No Cumple","Cumple")</f>
        <v>Cumple</v>
      </c>
      <c r="AD2124" s="1" t="s">
        <v>46</v>
      </c>
      <c r="AE2124" s="1" t="s">
        <v>1992</v>
      </c>
      <c r="AF2124" s="4">
        <v>0.8</v>
      </c>
      <c r="AG2124" s="4">
        <f>IF(AND(VOZ_WHATSAPP[[#This Row],[Estado Cierre]]="Sin Cierre",VOZ_WHATSAPP[[#This Row],[Nota Negocio]]="Sin Negocio"),VOZ_WHATSAPP[[#This Row],[Nota]]-24%,VOZ_WHATSAPP[[#This Row],[Nota]])</f>
        <v>0.8</v>
      </c>
      <c r="AH2124" s="8">
        <f>IF(VOZ_WHATSAPP[[#This Row],[Estado Legal]]="No Cumple",0,IF(VOZ_WHATSAPP[[#This Row],[Realiza lectura de guion Legal]]="No Cumple",VOZ_WHATSAPP[[#This Row],[Nota 2]]-50%,VOZ_WHATSAPP[[#This Row],[Nota 2]]))</f>
        <v>0.8</v>
      </c>
    </row>
    <row r="2125" spans="1:34" x14ac:dyDescent="0.25">
      <c r="A2125" s="2" t="str">
        <f>VOZ_WHATSAPP[[#This Row],[ID Asesor]]&amp;VOZ_WHATSAPP[[#This Row],[Fecha Monitoreo]]</f>
        <v>383045863</v>
      </c>
      <c r="B2125" s="2">
        <v>45863</v>
      </c>
      <c r="C2125" s="1" t="s">
        <v>56</v>
      </c>
      <c r="D2125" s="1">
        <v>3830</v>
      </c>
      <c r="E2125" s="2">
        <v>45863</v>
      </c>
      <c r="F2125" s="3">
        <v>0.48194444444444445</v>
      </c>
      <c r="G2125" s="1" t="s">
        <v>58</v>
      </c>
      <c r="H2125" s="1" t="s">
        <v>44</v>
      </c>
      <c r="I2125" s="1">
        <v>575</v>
      </c>
      <c r="J2125" s="1">
        <v>3046764289</v>
      </c>
      <c r="K2125" s="1" t="s">
        <v>45</v>
      </c>
      <c r="L2125" s="1" t="s">
        <v>46</v>
      </c>
      <c r="M2125" s="1" t="s">
        <v>46</v>
      </c>
      <c r="N2125" s="1" t="s">
        <v>46</v>
      </c>
      <c r="O2125" s="1" t="s">
        <v>46</v>
      </c>
      <c r="P2125" s="1" t="s">
        <v>46</v>
      </c>
      <c r="Q2125" s="1" t="s">
        <v>46</v>
      </c>
      <c r="R2125" s="1" t="s">
        <v>46</v>
      </c>
      <c r="S2125" s="1" t="s">
        <v>46</v>
      </c>
      <c r="T2125" s="12" t="str">
        <f>IF(OR(VOZ_WHATSAPP[[#This Row],[Brinda argumentos coherentes a la objeción]]="No Cumple",VOZ_WHATSAPP[[#This Row],[Despliegue de Beneficios y/o consecuencias]]="No Cumple"),"Sin Negocio","Negocio")</f>
        <v>Negocio</v>
      </c>
      <c r="U2125" s="1" t="s">
        <v>48</v>
      </c>
      <c r="V2125" s="1" t="s">
        <v>48</v>
      </c>
      <c r="W2125" s="1" t="s">
        <v>48</v>
      </c>
      <c r="X2125" s="12" t="str">
        <f>IF(OR(VOZ_WHATSAPP[[#This Row],[Confirma Valor de pago]]="No Cumple",VOZ_WHATSAPP[[#This Row],[Confirma hora de pago]]="No Cumple",VOZ_WHATSAPP[[#This Row],[Confirma medio de pago]]="No Cumple"),"Sin Cierre","Cierre")</f>
        <v>Cierre</v>
      </c>
      <c r="Y2125" s="1" t="s">
        <v>46</v>
      </c>
      <c r="Z2125" s="1" t="s">
        <v>46</v>
      </c>
      <c r="AA2125" s="1" t="s">
        <v>46</v>
      </c>
      <c r="AB2125" s="1" t="s">
        <v>46</v>
      </c>
      <c r="AC2125" s="11" t="str">
        <f>IF(OR(VOZ_WHATSAPP[[#This Row],[La comunicación es asertiva, con respeto y evita maltrato]]="No Cumple",VOZ_WHATSAPP[[#This Row],[Cumple con las normativas legales]]="No Cumple"),"No Cumple","Cumple")</f>
        <v>Cumple</v>
      </c>
      <c r="AD2125" s="1" t="s">
        <v>46</v>
      </c>
      <c r="AE2125" s="1" t="s">
        <v>1135</v>
      </c>
      <c r="AF2125" s="4">
        <v>1</v>
      </c>
      <c r="AG2125" s="4">
        <f>IF(AND(VOZ_WHATSAPP[[#This Row],[Estado Cierre]]="Sin Cierre",VOZ_WHATSAPP[[#This Row],[Nota Negocio]]="Sin Negocio"),VOZ_WHATSAPP[[#This Row],[Nota]]-24%,VOZ_WHATSAPP[[#This Row],[Nota]])</f>
        <v>1</v>
      </c>
      <c r="AH2125" s="8">
        <f>IF(VOZ_WHATSAPP[[#This Row],[Estado Legal]]="No Cumple",0,IF(VOZ_WHATSAPP[[#This Row],[Realiza lectura de guion Legal]]="No Cumple",VOZ_WHATSAPP[[#This Row],[Nota 2]]-50%,VOZ_WHATSAPP[[#This Row],[Nota 2]]))</f>
        <v>1</v>
      </c>
    </row>
    <row r="2126" spans="1:34" x14ac:dyDescent="0.25">
      <c r="A2126" s="2" t="str">
        <f>VOZ_WHATSAPP[[#This Row],[ID Asesor]]&amp;VOZ_WHATSAPP[[#This Row],[Fecha Monitoreo]]</f>
        <v>374745863</v>
      </c>
      <c r="B2126" s="2">
        <v>45863</v>
      </c>
      <c r="C2126" s="1" t="s">
        <v>56</v>
      </c>
      <c r="D2126" s="1">
        <v>3747</v>
      </c>
      <c r="E2126" s="2">
        <v>45863</v>
      </c>
      <c r="F2126" s="3">
        <v>0.39652777777777776</v>
      </c>
      <c r="G2126" s="1" t="s">
        <v>58</v>
      </c>
      <c r="H2126" s="1" t="s">
        <v>44</v>
      </c>
      <c r="I2126" s="1">
        <v>405</v>
      </c>
      <c r="J2126" s="1">
        <v>3113980434</v>
      </c>
      <c r="K2126" s="1" t="s">
        <v>45</v>
      </c>
      <c r="L2126" s="1" t="s">
        <v>46</v>
      </c>
      <c r="M2126" s="1" t="s">
        <v>46</v>
      </c>
      <c r="N2126" s="1" t="s">
        <v>46</v>
      </c>
      <c r="O2126" s="1" t="s">
        <v>46</v>
      </c>
      <c r="P2126" s="1" t="s">
        <v>46</v>
      </c>
      <c r="Q2126" s="1" t="s">
        <v>46</v>
      </c>
      <c r="R2126" s="1" t="s">
        <v>46</v>
      </c>
      <c r="S2126" s="1" t="s">
        <v>46</v>
      </c>
      <c r="T2126" s="12" t="str">
        <f>IF(OR(VOZ_WHATSAPP[[#This Row],[Brinda argumentos coherentes a la objeción]]="No Cumple",VOZ_WHATSAPP[[#This Row],[Despliegue de Beneficios y/o consecuencias]]="No Cumple"),"Sin Negocio","Negocio")</f>
        <v>Negocio</v>
      </c>
      <c r="U2126" s="1" t="s">
        <v>46</v>
      </c>
      <c r="V2126" s="1" t="s">
        <v>46</v>
      </c>
      <c r="W2126" s="1" t="s">
        <v>46</v>
      </c>
      <c r="X2126" s="12" t="str">
        <f>IF(OR(VOZ_WHATSAPP[[#This Row],[Confirma Valor de pago]]="No Cumple",VOZ_WHATSAPP[[#This Row],[Confirma hora de pago]]="No Cumple",VOZ_WHATSAPP[[#This Row],[Confirma medio de pago]]="No Cumple"),"Sin Cierre","Cierre")</f>
        <v>Cierre</v>
      </c>
      <c r="Y2126" s="1" t="s">
        <v>46</v>
      </c>
      <c r="Z2126" s="1" t="s">
        <v>46</v>
      </c>
      <c r="AA2126" s="1" t="s">
        <v>46</v>
      </c>
      <c r="AB2126" s="1" t="s">
        <v>46</v>
      </c>
      <c r="AC2126" s="11" t="str">
        <f>IF(OR(VOZ_WHATSAPP[[#This Row],[La comunicación es asertiva, con respeto y evita maltrato]]="No Cumple",VOZ_WHATSAPP[[#This Row],[Cumple con las normativas legales]]="No Cumple"),"No Cumple","Cumple")</f>
        <v>Cumple</v>
      </c>
      <c r="AD2126" s="1" t="s">
        <v>46</v>
      </c>
      <c r="AE2126" s="1" t="s">
        <v>146</v>
      </c>
      <c r="AF2126" s="4">
        <v>1</v>
      </c>
      <c r="AG2126" s="4">
        <f>IF(AND(VOZ_WHATSAPP[[#This Row],[Estado Cierre]]="Sin Cierre",VOZ_WHATSAPP[[#This Row],[Nota Negocio]]="Sin Negocio"),VOZ_WHATSAPP[[#This Row],[Nota]]-24%,VOZ_WHATSAPP[[#This Row],[Nota]])</f>
        <v>1</v>
      </c>
      <c r="AH2126" s="8">
        <f>IF(VOZ_WHATSAPP[[#This Row],[Estado Legal]]="No Cumple",0,IF(VOZ_WHATSAPP[[#This Row],[Realiza lectura de guion Legal]]="No Cumple",VOZ_WHATSAPP[[#This Row],[Nota 2]]-50%,VOZ_WHATSAPP[[#This Row],[Nota 2]]))</f>
        <v>1</v>
      </c>
    </row>
    <row r="2127" spans="1:34" x14ac:dyDescent="0.25">
      <c r="A2127" s="2" t="str">
        <f>VOZ_WHATSAPP[[#This Row],[ID Asesor]]&amp;VOZ_WHATSAPP[[#This Row],[Fecha Monitoreo]]</f>
        <v>335445863</v>
      </c>
      <c r="B2127" s="2">
        <v>45863</v>
      </c>
      <c r="C2127" s="1" t="s">
        <v>56</v>
      </c>
      <c r="D2127" s="1">
        <v>3354</v>
      </c>
      <c r="E2127" s="2">
        <v>45863</v>
      </c>
      <c r="F2127" s="3">
        <v>0.4284722222222222</v>
      </c>
      <c r="G2127" s="1" t="s">
        <v>58</v>
      </c>
      <c r="H2127" s="1" t="s">
        <v>44</v>
      </c>
      <c r="I2127" s="1">
        <v>425</v>
      </c>
      <c r="J2127" s="1">
        <v>3188845888</v>
      </c>
      <c r="K2127" s="1" t="s">
        <v>45</v>
      </c>
      <c r="L2127" s="1" t="s">
        <v>46</v>
      </c>
      <c r="M2127" s="1" t="s">
        <v>46</v>
      </c>
      <c r="N2127" s="1" t="s">
        <v>46</v>
      </c>
      <c r="O2127" s="1" t="s">
        <v>46</v>
      </c>
      <c r="P2127" s="1" t="s">
        <v>46</v>
      </c>
      <c r="Q2127" s="1" t="s">
        <v>48</v>
      </c>
      <c r="R2127" s="1" t="s">
        <v>48</v>
      </c>
      <c r="S2127" s="1" t="s">
        <v>48</v>
      </c>
      <c r="T2127" s="12" t="str">
        <f>IF(OR(VOZ_WHATSAPP[[#This Row],[Brinda argumentos coherentes a la objeción]]="No Cumple",VOZ_WHATSAPP[[#This Row],[Despliegue de Beneficios y/o consecuencias]]="No Cumple"),"Sin Negocio","Negocio")</f>
        <v>Negocio</v>
      </c>
      <c r="U2127" s="1" t="s">
        <v>46</v>
      </c>
      <c r="V2127" s="1" t="s">
        <v>46</v>
      </c>
      <c r="W2127" s="1" t="s">
        <v>46</v>
      </c>
      <c r="X2127" s="12" t="str">
        <f>IF(OR(VOZ_WHATSAPP[[#This Row],[Confirma Valor de pago]]="No Cumple",VOZ_WHATSAPP[[#This Row],[Confirma hora de pago]]="No Cumple",VOZ_WHATSAPP[[#This Row],[Confirma medio de pago]]="No Cumple"),"Sin Cierre","Cierre")</f>
        <v>Cierre</v>
      </c>
      <c r="Y2127" s="1" t="s">
        <v>46</v>
      </c>
      <c r="Z2127" s="1" t="s">
        <v>46</v>
      </c>
      <c r="AA2127" s="1" t="s">
        <v>46</v>
      </c>
      <c r="AB2127" s="1" t="s">
        <v>46</v>
      </c>
      <c r="AC2127" s="11" t="str">
        <f>IF(OR(VOZ_WHATSAPP[[#This Row],[La comunicación es asertiva, con respeto y evita maltrato]]="No Cumple",VOZ_WHATSAPP[[#This Row],[Cumple con las normativas legales]]="No Cumple"),"No Cumple","Cumple")</f>
        <v>Cumple</v>
      </c>
      <c r="AD2127" s="1" t="s">
        <v>46</v>
      </c>
      <c r="AE2127" s="1" t="s">
        <v>139</v>
      </c>
      <c r="AF2127" s="4">
        <v>1</v>
      </c>
      <c r="AG2127" s="4">
        <f>IF(AND(VOZ_WHATSAPP[[#This Row],[Estado Cierre]]="Sin Cierre",VOZ_WHATSAPP[[#This Row],[Nota Negocio]]="Sin Negocio"),VOZ_WHATSAPP[[#This Row],[Nota]]-24%,VOZ_WHATSAPP[[#This Row],[Nota]])</f>
        <v>1</v>
      </c>
      <c r="AH2127" s="8">
        <f>IF(VOZ_WHATSAPP[[#This Row],[Estado Legal]]="No Cumple",0,IF(VOZ_WHATSAPP[[#This Row],[Realiza lectura de guion Legal]]="No Cumple",VOZ_WHATSAPP[[#This Row],[Nota 2]]-50%,VOZ_WHATSAPP[[#This Row],[Nota 2]]))</f>
        <v>1</v>
      </c>
    </row>
    <row r="2128" spans="1:34" x14ac:dyDescent="0.25">
      <c r="A2128" s="2" t="str">
        <f>VOZ_WHATSAPP[[#This Row],[ID Asesor]]&amp;VOZ_WHATSAPP[[#This Row],[Fecha Monitoreo]]</f>
        <v>311645863</v>
      </c>
      <c r="B2128" s="2">
        <v>45863</v>
      </c>
      <c r="C2128" s="1" t="s">
        <v>59</v>
      </c>
      <c r="D2128" s="1">
        <v>3116</v>
      </c>
      <c r="E2128" s="2">
        <v>45863</v>
      </c>
      <c r="F2128" s="3">
        <v>0.45902777777777776</v>
      </c>
      <c r="G2128" s="1" t="s">
        <v>60</v>
      </c>
      <c r="H2128" s="1" t="s">
        <v>44</v>
      </c>
      <c r="I2128" s="1">
        <v>1406</v>
      </c>
      <c r="J2128" s="1">
        <v>3245913499</v>
      </c>
      <c r="K2128" s="1" t="s">
        <v>45</v>
      </c>
      <c r="L2128" s="1" t="s">
        <v>46</v>
      </c>
      <c r="M2128" s="1" t="s">
        <v>47</v>
      </c>
      <c r="N2128" s="1" t="s">
        <v>46</v>
      </c>
      <c r="O2128" s="1" t="s">
        <v>46</v>
      </c>
      <c r="P2128" s="1" t="s">
        <v>46</v>
      </c>
      <c r="Q2128" s="1" t="s">
        <v>48</v>
      </c>
      <c r="R2128" s="1" t="s">
        <v>48</v>
      </c>
      <c r="S2128" s="1" t="s">
        <v>46</v>
      </c>
      <c r="T2128" s="12" t="str">
        <f>IF(OR(VOZ_WHATSAPP[[#This Row],[Brinda argumentos coherentes a la objeción]]="No Cumple",VOZ_WHATSAPP[[#This Row],[Despliegue de Beneficios y/o consecuencias]]="No Cumple"),"Sin Negocio","Negocio")</f>
        <v>Negocio</v>
      </c>
      <c r="U2128" s="1" t="s">
        <v>46</v>
      </c>
      <c r="V2128" s="1" t="s">
        <v>46</v>
      </c>
      <c r="W2128" s="1" t="s">
        <v>46</v>
      </c>
      <c r="X2128" s="12" t="str">
        <f>IF(OR(VOZ_WHATSAPP[[#This Row],[Confirma Valor de pago]]="No Cumple",VOZ_WHATSAPP[[#This Row],[Confirma hora de pago]]="No Cumple",VOZ_WHATSAPP[[#This Row],[Confirma medio de pago]]="No Cumple"),"Sin Cierre","Cierre")</f>
        <v>Cierre</v>
      </c>
      <c r="Y2128" s="1" t="s">
        <v>46</v>
      </c>
      <c r="Z2128" s="1" t="s">
        <v>46</v>
      </c>
      <c r="AA2128" s="1" t="s">
        <v>46</v>
      </c>
      <c r="AB2128" s="1" t="s">
        <v>46</v>
      </c>
      <c r="AC2128" s="11" t="str">
        <f>IF(OR(VOZ_WHATSAPP[[#This Row],[La comunicación es asertiva, con respeto y evita maltrato]]="No Cumple",VOZ_WHATSAPP[[#This Row],[Cumple con las normativas legales]]="No Cumple"),"No Cumple","Cumple")</f>
        <v>Cumple</v>
      </c>
      <c r="AD2128" s="1" t="s">
        <v>46</v>
      </c>
      <c r="AE2128" s="1" t="s">
        <v>81</v>
      </c>
      <c r="AF2128" s="4">
        <v>0.96</v>
      </c>
      <c r="AG2128" s="4">
        <f>IF(AND(VOZ_WHATSAPP[[#This Row],[Estado Cierre]]="Sin Cierre",VOZ_WHATSAPP[[#This Row],[Nota Negocio]]="Sin Negocio"),VOZ_WHATSAPP[[#This Row],[Nota]]-24%,VOZ_WHATSAPP[[#This Row],[Nota]])</f>
        <v>0.96</v>
      </c>
      <c r="AH2128" s="8">
        <f>IF(VOZ_WHATSAPP[[#This Row],[Estado Legal]]="No Cumple",0,IF(VOZ_WHATSAPP[[#This Row],[Realiza lectura de guion Legal]]="No Cumple",VOZ_WHATSAPP[[#This Row],[Nota 2]]-50%,VOZ_WHATSAPP[[#This Row],[Nota 2]]))</f>
        <v>0.96</v>
      </c>
    </row>
    <row r="2129" spans="1:34" x14ac:dyDescent="0.25">
      <c r="A2129" s="2" t="str">
        <f>VOZ_WHATSAPP[[#This Row],[ID Asesor]]&amp;VOZ_WHATSAPP[[#This Row],[Fecha Monitoreo]]</f>
        <v>387345863</v>
      </c>
      <c r="B2129" s="2">
        <v>45863</v>
      </c>
      <c r="C2129" s="1" t="s">
        <v>696</v>
      </c>
      <c r="D2129" s="1">
        <v>3873</v>
      </c>
      <c r="E2129" s="2">
        <v>45863</v>
      </c>
      <c r="F2129" s="3">
        <v>0.40486111111111112</v>
      </c>
      <c r="G2129" s="1" t="s">
        <v>43</v>
      </c>
      <c r="H2129" s="1" t="s">
        <v>44</v>
      </c>
      <c r="I2129" s="1">
        <v>1426</v>
      </c>
      <c r="J2129" s="1">
        <v>3103181359</v>
      </c>
      <c r="K2129" s="1" t="s">
        <v>45</v>
      </c>
      <c r="L2129" s="1" t="s">
        <v>46</v>
      </c>
      <c r="M2129" s="1" t="s">
        <v>46</v>
      </c>
      <c r="N2129" s="1" t="s">
        <v>46</v>
      </c>
      <c r="O2129" s="1" t="s">
        <v>46</v>
      </c>
      <c r="P2129" s="1" t="s">
        <v>46</v>
      </c>
      <c r="Q2129" s="1" t="s">
        <v>46</v>
      </c>
      <c r="R2129" s="1" t="s">
        <v>46</v>
      </c>
      <c r="S2129" s="1" t="s">
        <v>46</v>
      </c>
      <c r="T2129" s="12" t="str">
        <f>IF(OR(VOZ_WHATSAPP[[#This Row],[Brinda argumentos coherentes a la objeción]]="No Cumple",VOZ_WHATSAPP[[#This Row],[Despliegue de Beneficios y/o consecuencias]]="No Cumple"),"Sin Negocio","Negocio")</f>
        <v>Negocio</v>
      </c>
      <c r="U2129" s="1" t="s">
        <v>48</v>
      </c>
      <c r="V2129" s="1" t="s">
        <v>48</v>
      </c>
      <c r="W2129" s="1" t="s">
        <v>48</v>
      </c>
      <c r="X2129" s="12" t="str">
        <f>IF(OR(VOZ_WHATSAPP[[#This Row],[Confirma Valor de pago]]="No Cumple",VOZ_WHATSAPP[[#This Row],[Confirma hora de pago]]="No Cumple",VOZ_WHATSAPP[[#This Row],[Confirma medio de pago]]="No Cumple"),"Sin Cierre","Cierre")</f>
        <v>Cierre</v>
      </c>
      <c r="Y2129" s="1" t="s">
        <v>46</v>
      </c>
      <c r="Z2129" s="1" t="s">
        <v>54</v>
      </c>
      <c r="AA2129" s="1" t="s">
        <v>46</v>
      </c>
      <c r="AB2129" s="1" t="s">
        <v>46</v>
      </c>
      <c r="AC2129" s="11" t="str">
        <f>IF(OR(VOZ_WHATSAPP[[#This Row],[La comunicación es asertiva, con respeto y evita maltrato]]="No Cumple",VOZ_WHATSAPP[[#This Row],[Cumple con las normativas legales]]="No Cumple"),"No Cumple","Cumple")</f>
        <v>Cumple</v>
      </c>
      <c r="AD2129" s="1" t="s">
        <v>46</v>
      </c>
      <c r="AE2129" s="1" t="s">
        <v>1875</v>
      </c>
      <c r="AF2129" s="4">
        <v>0.85</v>
      </c>
      <c r="AG2129" s="4">
        <f>IF(AND(VOZ_WHATSAPP[[#This Row],[Estado Cierre]]="Sin Cierre",VOZ_WHATSAPP[[#This Row],[Nota Negocio]]="Sin Negocio"),VOZ_WHATSAPP[[#This Row],[Nota]]-24%,VOZ_WHATSAPP[[#This Row],[Nota]])</f>
        <v>0.85</v>
      </c>
      <c r="AH2129" s="8">
        <f>IF(VOZ_WHATSAPP[[#This Row],[Estado Legal]]="No Cumple",0,IF(VOZ_WHATSAPP[[#This Row],[Realiza lectura de guion Legal]]="No Cumple",VOZ_WHATSAPP[[#This Row],[Nota 2]]-50%,VOZ_WHATSAPP[[#This Row],[Nota 2]]))</f>
        <v>0.85</v>
      </c>
    </row>
    <row r="2130" spans="1:34" x14ac:dyDescent="0.25">
      <c r="A2130" s="2" t="str">
        <f>VOZ_WHATSAPP[[#This Row],[ID Asesor]]&amp;VOZ_WHATSAPP[[#This Row],[Fecha Monitoreo]]</f>
        <v>402045863</v>
      </c>
      <c r="B2130" s="2">
        <v>45863</v>
      </c>
      <c r="C2130" s="1" t="s">
        <v>126</v>
      </c>
      <c r="D2130" s="1">
        <v>4020</v>
      </c>
      <c r="E2130" s="2">
        <v>45863</v>
      </c>
      <c r="F2130" s="3">
        <v>0.36805555555555558</v>
      </c>
      <c r="G2130" s="1" t="s">
        <v>51</v>
      </c>
      <c r="H2130" s="1" t="s">
        <v>44</v>
      </c>
      <c r="I2130" s="1">
        <v>463</v>
      </c>
      <c r="J2130" s="1">
        <v>3004915196</v>
      </c>
      <c r="K2130" s="1" t="s">
        <v>45</v>
      </c>
      <c r="L2130" s="1" t="s">
        <v>46</v>
      </c>
      <c r="M2130" s="1" t="s">
        <v>46</v>
      </c>
      <c r="N2130" s="1" t="s">
        <v>46</v>
      </c>
      <c r="O2130" s="1" t="s">
        <v>46</v>
      </c>
      <c r="P2130" s="1" t="s">
        <v>46</v>
      </c>
      <c r="Q2130" s="1" t="s">
        <v>46</v>
      </c>
      <c r="R2130" s="1" t="s">
        <v>46</v>
      </c>
      <c r="S2130" s="1" t="s">
        <v>46</v>
      </c>
      <c r="T2130" s="12" t="str">
        <f>IF(OR(VOZ_WHATSAPP[[#This Row],[Brinda argumentos coherentes a la objeción]]="No Cumple",VOZ_WHATSAPP[[#This Row],[Despliegue de Beneficios y/o consecuencias]]="No Cumple"),"Sin Negocio","Negocio")</f>
        <v>Negocio</v>
      </c>
      <c r="U2130" s="1" t="s">
        <v>48</v>
      </c>
      <c r="V2130" s="1" t="s">
        <v>48</v>
      </c>
      <c r="W2130" s="1" t="s">
        <v>48</v>
      </c>
      <c r="X2130" s="12" t="str">
        <f>IF(OR(VOZ_WHATSAPP[[#This Row],[Confirma Valor de pago]]="No Cumple",VOZ_WHATSAPP[[#This Row],[Confirma hora de pago]]="No Cumple",VOZ_WHATSAPP[[#This Row],[Confirma medio de pago]]="No Cumple"),"Sin Cierre","Cierre")</f>
        <v>Cierre</v>
      </c>
      <c r="Y2130" s="1" t="s">
        <v>46</v>
      </c>
      <c r="Z2130" s="1" t="s">
        <v>54</v>
      </c>
      <c r="AA2130" s="1" t="s">
        <v>46</v>
      </c>
      <c r="AB2130" s="1" t="s">
        <v>46</v>
      </c>
      <c r="AC2130" s="11" t="str">
        <f>IF(OR(VOZ_WHATSAPP[[#This Row],[La comunicación es asertiva, con respeto y evita maltrato]]="No Cumple",VOZ_WHATSAPP[[#This Row],[Cumple con las normativas legales]]="No Cumple"),"No Cumple","Cumple")</f>
        <v>Cumple</v>
      </c>
      <c r="AD2130" s="1" t="s">
        <v>46</v>
      </c>
      <c r="AE2130" s="1" t="s">
        <v>1993</v>
      </c>
      <c r="AF2130" s="4">
        <v>0.85</v>
      </c>
      <c r="AG2130" s="4">
        <f>IF(AND(VOZ_WHATSAPP[[#This Row],[Estado Cierre]]="Sin Cierre",VOZ_WHATSAPP[[#This Row],[Nota Negocio]]="Sin Negocio"),VOZ_WHATSAPP[[#This Row],[Nota]]-24%,VOZ_WHATSAPP[[#This Row],[Nota]])</f>
        <v>0.85</v>
      </c>
      <c r="AH2130" s="8">
        <f>IF(VOZ_WHATSAPP[[#This Row],[Estado Legal]]="No Cumple",0,IF(VOZ_WHATSAPP[[#This Row],[Realiza lectura de guion Legal]]="No Cumple",VOZ_WHATSAPP[[#This Row],[Nota 2]]-50%,VOZ_WHATSAPP[[#This Row],[Nota 2]]))</f>
        <v>0.85</v>
      </c>
    </row>
    <row r="2131" spans="1:34" x14ac:dyDescent="0.25">
      <c r="A2131" s="2" t="str">
        <f>VOZ_WHATSAPP[[#This Row],[ID Asesor]]&amp;VOZ_WHATSAPP[[#This Row],[Fecha Monitoreo]]</f>
        <v>356545863</v>
      </c>
      <c r="B2131" s="2">
        <v>45863</v>
      </c>
      <c r="C2131" s="1" t="s">
        <v>696</v>
      </c>
      <c r="D2131" s="1">
        <v>3565</v>
      </c>
      <c r="E2131" s="2">
        <v>45863</v>
      </c>
      <c r="F2131" s="3">
        <v>0.55138888888888893</v>
      </c>
      <c r="G2131" s="1" t="s">
        <v>60</v>
      </c>
      <c r="H2131" s="1" t="s">
        <v>44</v>
      </c>
      <c r="I2131" s="1">
        <v>1359</v>
      </c>
      <c r="J2131" s="1">
        <v>3224743648</v>
      </c>
      <c r="K2131" s="1" t="s">
        <v>45</v>
      </c>
      <c r="L2131" s="1" t="s">
        <v>46</v>
      </c>
      <c r="M2131" s="1" t="s">
        <v>46</v>
      </c>
      <c r="N2131" s="1" t="s">
        <v>46</v>
      </c>
      <c r="O2131" s="1" t="s">
        <v>46</v>
      </c>
      <c r="P2131" s="1" t="s">
        <v>46</v>
      </c>
      <c r="Q2131" s="1" t="s">
        <v>48</v>
      </c>
      <c r="R2131" s="1" t="s">
        <v>48</v>
      </c>
      <c r="S2131" s="1" t="s">
        <v>46</v>
      </c>
      <c r="T2131" s="12" t="str">
        <f>IF(OR(VOZ_WHATSAPP[[#This Row],[Brinda argumentos coherentes a la objeción]]="No Cumple",VOZ_WHATSAPP[[#This Row],[Despliegue de Beneficios y/o consecuencias]]="No Cumple"),"Sin Negocio","Negocio")</f>
        <v>Negocio</v>
      </c>
      <c r="U2131" s="1" t="s">
        <v>46</v>
      </c>
      <c r="V2131" s="1" t="s">
        <v>46</v>
      </c>
      <c r="W2131" s="1" t="s">
        <v>46</v>
      </c>
      <c r="X2131" s="12" t="str">
        <f>IF(OR(VOZ_WHATSAPP[[#This Row],[Confirma Valor de pago]]="No Cumple",VOZ_WHATSAPP[[#This Row],[Confirma hora de pago]]="No Cumple",VOZ_WHATSAPP[[#This Row],[Confirma medio de pago]]="No Cumple"),"Sin Cierre","Cierre")</f>
        <v>Cierre</v>
      </c>
      <c r="Y2131" s="1" t="s">
        <v>46</v>
      </c>
      <c r="Z2131" s="1" t="s">
        <v>46</v>
      </c>
      <c r="AA2131" s="1" t="s">
        <v>46</v>
      </c>
      <c r="AB2131" s="1" t="s">
        <v>46</v>
      </c>
      <c r="AC2131" s="11" t="str">
        <f>IF(OR(VOZ_WHATSAPP[[#This Row],[La comunicación es asertiva, con respeto y evita maltrato]]="No Cumple",VOZ_WHATSAPP[[#This Row],[Cumple con las normativas legales]]="No Cumple"),"No Cumple","Cumple")</f>
        <v>Cumple</v>
      </c>
      <c r="AD2131" s="1" t="s">
        <v>46</v>
      </c>
      <c r="AE2131" s="1" t="s">
        <v>915</v>
      </c>
      <c r="AF2131" s="4">
        <v>1</v>
      </c>
      <c r="AG2131" s="4">
        <f>IF(AND(VOZ_WHATSAPP[[#This Row],[Estado Cierre]]="Sin Cierre",VOZ_WHATSAPP[[#This Row],[Nota Negocio]]="Sin Negocio"),VOZ_WHATSAPP[[#This Row],[Nota]]-24%,VOZ_WHATSAPP[[#This Row],[Nota]])</f>
        <v>1</v>
      </c>
      <c r="AH2131" s="8">
        <f>IF(VOZ_WHATSAPP[[#This Row],[Estado Legal]]="No Cumple",0,IF(VOZ_WHATSAPP[[#This Row],[Realiza lectura de guion Legal]]="No Cumple",VOZ_WHATSAPP[[#This Row],[Nota 2]]-50%,VOZ_WHATSAPP[[#This Row],[Nota 2]]))</f>
        <v>1</v>
      </c>
    </row>
    <row r="2132" spans="1:34" x14ac:dyDescent="0.25">
      <c r="A2132" s="2" t="str">
        <f>VOZ_WHATSAPP[[#This Row],[ID Asesor]]&amp;VOZ_WHATSAPP[[#This Row],[Fecha Monitoreo]]</f>
        <v>382345863</v>
      </c>
      <c r="B2132" s="2">
        <v>45863</v>
      </c>
      <c r="C2132" s="1" t="s">
        <v>56</v>
      </c>
      <c r="D2132" s="1">
        <v>3823</v>
      </c>
      <c r="E2132" s="2">
        <v>45863</v>
      </c>
      <c r="F2132" s="3">
        <v>0.45694444444444443</v>
      </c>
      <c r="G2132" s="1" t="s">
        <v>58</v>
      </c>
      <c r="H2132" s="1" t="s">
        <v>44</v>
      </c>
      <c r="I2132" s="1">
        <v>592</v>
      </c>
      <c r="J2132" s="1">
        <v>3178863353</v>
      </c>
      <c r="K2132" s="1" t="s">
        <v>45</v>
      </c>
      <c r="L2132" s="1" t="s">
        <v>46</v>
      </c>
      <c r="M2132" s="1" t="s">
        <v>46</v>
      </c>
      <c r="N2132" s="1" t="s">
        <v>46</v>
      </c>
      <c r="O2132" s="1" t="s">
        <v>46</v>
      </c>
      <c r="P2132" s="1" t="s">
        <v>46</v>
      </c>
      <c r="Q2132" s="1" t="s">
        <v>46</v>
      </c>
      <c r="R2132" s="1" t="s">
        <v>47</v>
      </c>
      <c r="S2132" s="1" t="s">
        <v>48</v>
      </c>
      <c r="T2132" s="12" t="str">
        <f>IF(OR(VOZ_WHATSAPP[[#This Row],[Brinda argumentos coherentes a la objeción]]="No Cumple",VOZ_WHATSAPP[[#This Row],[Despliegue de Beneficios y/o consecuencias]]="No Cumple"),"Sin Negocio","Negocio")</f>
        <v>Sin Negocio</v>
      </c>
      <c r="U2132" s="1" t="s">
        <v>48</v>
      </c>
      <c r="V2132" s="1" t="s">
        <v>48</v>
      </c>
      <c r="W2132" s="1" t="s">
        <v>48</v>
      </c>
      <c r="X2132" s="12" t="str">
        <f>IF(OR(VOZ_WHATSAPP[[#This Row],[Confirma Valor de pago]]="No Cumple",VOZ_WHATSAPP[[#This Row],[Confirma hora de pago]]="No Cumple",VOZ_WHATSAPP[[#This Row],[Confirma medio de pago]]="No Cumple"),"Sin Cierre","Cierre")</f>
        <v>Cierre</v>
      </c>
      <c r="Y2132" s="1" t="s">
        <v>46</v>
      </c>
      <c r="Z2132" s="1" t="s">
        <v>46</v>
      </c>
      <c r="AA2132" s="1" t="s">
        <v>46</v>
      </c>
      <c r="AB2132" s="1" t="s">
        <v>46</v>
      </c>
      <c r="AC2132" s="11" t="str">
        <f>IF(OR(VOZ_WHATSAPP[[#This Row],[La comunicación es asertiva, con respeto y evita maltrato]]="No Cumple",VOZ_WHATSAPP[[#This Row],[Cumple con las normativas legales]]="No Cumple"),"No Cumple","Cumple")</f>
        <v>Cumple</v>
      </c>
      <c r="AD2132" s="1" t="s">
        <v>46</v>
      </c>
      <c r="AE2132" s="1" t="s">
        <v>1994</v>
      </c>
      <c r="AF2132" s="4">
        <v>0.9</v>
      </c>
      <c r="AG2132" s="4">
        <f>IF(AND(VOZ_WHATSAPP[[#This Row],[Estado Cierre]]="Sin Cierre",VOZ_WHATSAPP[[#This Row],[Nota Negocio]]="Sin Negocio"),VOZ_WHATSAPP[[#This Row],[Nota]]-24%,VOZ_WHATSAPP[[#This Row],[Nota]])</f>
        <v>0.9</v>
      </c>
      <c r="AH2132" s="8">
        <f>IF(VOZ_WHATSAPP[[#This Row],[Estado Legal]]="No Cumple",0,IF(VOZ_WHATSAPP[[#This Row],[Realiza lectura de guion Legal]]="No Cumple",VOZ_WHATSAPP[[#This Row],[Nota 2]]-50%,VOZ_WHATSAPP[[#This Row],[Nota 2]]))</f>
        <v>0.9</v>
      </c>
    </row>
    <row r="2133" spans="1:34" x14ac:dyDescent="0.25">
      <c r="A2133" s="2" t="str">
        <f>VOZ_WHATSAPP[[#This Row],[ID Asesor]]&amp;VOZ_WHATSAPP[[#This Row],[Fecha Monitoreo]]</f>
        <v>270145863</v>
      </c>
      <c r="B2133" s="2">
        <v>45863</v>
      </c>
      <c r="C2133" s="1" t="s">
        <v>696</v>
      </c>
      <c r="D2133" s="1">
        <v>2701</v>
      </c>
      <c r="E2133" s="2">
        <v>45863</v>
      </c>
      <c r="F2133" s="3">
        <v>0.57430555555555551</v>
      </c>
      <c r="G2133" s="1" t="s">
        <v>60</v>
      </c>
      <c r="H2133" s="1" t="s">
        <v>44</v>
      </c>
      <c r="I2133" s="1">
        <v>1404</v>
      </c>
      <c r="J2133" s="1">
        <v>3193420720</v>
      </c>
      <c r="K2133" s="1" t="s">
        <v>45</v>
      </c>
      <c r="L2133" s="1" t="s">
        <v>47</v>
      </c>
      <c r="M2133" s="1" t="s">
        <v>46</v>
      </c>
      <c r="N2133" s="1" t="s">
        <v>46</v>
      </c>
      <c r="O2133" s="1" t="s">
        <v>46</v>
      </c>
      <c r="P2133" s="1" t="s">
        <v>46</v>
      </c>
      <c r="Q2133" s="1" t="s">
        <v>46</v>
      </c>
      <c r="R2133" s="1" t="s">
        <v>46</v>
      </c>
      <c r="S2133" s="1" t="s">
        <v>46</v>
      </c>
      <c r="T2133" s="12" t="str">
        <f>IF(OR(VOZ_WHATSAPP[[#This Row],[Brinda argumentos coherentes a la objeción]]="No Cumple",VOZ_WHATSAPP[[#This Row],[Despliegue de Beneficios y/o consecuencias]]="No Cumple"),"Sin Negocio","Negocio")</f>
        <v>Negocio</v>
      </c>
      <c r="U2133" s="1" t="s">
        <v>46</v>
      </c>
      <c r="V2133" s="1" t="s">
        <v>46</v>
      </c>
      <c r="W2133" s="1" t="s">
        <v>46</v>
      </c>
      <c r="X2133" s="12" t="str">
        <f>IF(OR(VOZ_WHATSAPP[[#This Row],[Confirma Valor de pago]]="No Cumple",VOZ_WHATSAPP[[#This Row],[Confirma hora de pago]]="No Cumple",VOZ_WHATSAPP[[#This Row],[Confirma medio de pago]]="No Cumple"),"Sin Cierre","Cierre")</f>
        <v>Cierre</v>
      </c>
      <c r="Y2133" s="1" t="s">
        <v>46</v>
      </c>
      <c r="Z2133" s="1" t="s">
        <v>54</v>
      </c>
      <c r="AA2133" s="1" t="s">
        <v>46</v>
      </c>
      <c r="AB2133" s="1" t="s">
        <v>46</v>
      </c>
      <c r="AC2133" s="11" t="str">
        <f>IF(OR(VOZ_WHATSAPP[[#This Row],[La comunicación es asertiva, con respeto y evita maltrato]]="No Cumple",VOZ_WHATSAPP[[#This Row],[Cumple con las normativas legales]]="No Cumple"),"No Cumple","Cumple")</f>
        <v>Cumple</v>
      </c>
      <c r="AD2133" s="1" t="s">
        <v>46</v>
      </c>
      <c r="AE2133" s="1" t="s">
        <v>1995</v>
      </c>
      <c r="AF2133" s="4">
        <v>0.81</v>
      </c>
      <c r="AG2133" s="4">
        <f>IF(AND(VOZ_WHATSAPP[[#This Row],[Estado Cierre]]="Sin Cierre",VOZ_WHATSAPP[[#This Row],[Nota Negocio]]="Sin Negocio"),VOZ_WHATSAPP[[#This Row],[Nota]]-24%,VOZ_WHATSAPP[[#This Row],[Nota]])</f>
        <v>0.81</v>
      </c>
      <c r="AH2133" s="8">
        <f>IF(VOZ_WHATSAPP[[#This Row],[Estado Legal]]="No Cumple",0,IF(VOZ_WHATSAPP[[#This Row],[Realiza lectura de guion Legal]]="No Cumple",VOZ_WHATSAPP[[#This Row],[Nota 2]]-50%,VOZ_WHATSAPP[[#This Row],[Nota 2]]))</f>
        <v>0.81</v>
      </c>
    </row>
    <row r="2134" spans="1:34" x14ac:dyDescent="0.25">
      <c r="A2134" s="2" t="str">
        <f>VOZ_WHATSAPP[[#This Row],[ID Asesor]]&amp;VOZ_WHATSAPP[[#This Row],[Fecha Monitoreo]]</f>
        <v>368845863</v>
      </c>
      <c r="B2134" s="2">
        <v>45863</v>
      </c>
      <c r="C2134" s="1" t="s">
        <v>59</v>
      </c>
      <c r="D2134" s="1">
        <v>3688</v>
      </c>
      <c r="E2134" s="2">
        <v>45863</v>
      </c>
      <c r="F2134" s="3">
        <v>0.35</v>
      </c>
      <c r="G2134" s="1" t="s">
        <v>51</v>
      </c>
      <c r="H2134" s="1" t="s">
        <v>71</v>
      </c>
      <c r="I2134" s="1"/>
      <c r="J2134" s="1"/>
      <c r="K2134" s="1"/>
      <c r="L2134" s="1" t="s">
        <v>46</v>
      </c>
      <c r="M2134" s="1" t="s">
        <v>46</v>
      </c>
      <c r="N2134" s="1" t="s">
        <v>46</v>
      </c>
      <c r="O2134" s="1" t="s">
        <v>48</v>
      </c>
      <c r="P2134" s="1" t="s">
        <v>48</v>
      </c>
      <c r="Q2134" s="1" t="s">
        <v>46</v>
      </c>
      <c r="R2134" s="1" t="s">
        <v>46</v>
      </c>
      <c r="S2134" s="1" t="s">
        <v>46</v>
      </c>
      <c r="T2134" s="12" t="str">
        <f>IF(OR(VOZ_WHATSAPP[[#This Row],[Brinda argumentos coherentes a la objeción]]="No Cumple",VOZ_WHATSAPP[[#This Row],[Despliegue de Beneficios y/o consecuencias]]="No Cumple"),"Sin Negocio","Negocio")</f>
        <v>Negocio</v>
      </c>
      <c r="U2134" s="1" t="s">
        <v>46</v>
      </c>
      <c r="V2134" s="1" t="s">
        <v>46</v>
      </c>
      <c r="W2134" s="1" t="s">
        <v>46</v>
      </c>
      <c r="X2134" s="12" t="str">
        <f>IF(OR(VOZ_WHATSAPP[[#This Row],[Confirma Valor de pago]]="No Cumple",VOZ_WHATSAPP[[#This Row],[Confirma hora de pago]]="No Cumple",VOZ_WHATSAPP[[#This Row],[Confirma medio de pago]]="No Cumple"),"Sin Cierre","Cierre")</f>
        <v>Cierre</v>
      </c>
      <c r="Y2134" s="1" t="s">
        <v>48</v>
      </c>
      <c r="Z2134" s="1" t="s">
        <v>46</v>
      </c>
      <c r="AA2134" s="1" t="s">
        <v>46</v>
      </c>
      <c r="AB2134" s="1" t="s">
        <v>46</v>
      </c>
      <c r="AC2134" s="11" t="str">
        <f>IF(OR(VOZ_WHATSAPP[[#This Row],[La comunicación es asertiva, con respeto y evita maltrato]]="No Cumple",VOZ_WHATSAPP[[#This Row],[Cumple con las normativas legales]]="No Cumple"),"No Cumple","Cumple")</f>
        <v>Cumple</v>
      </c>
      <c r="AD2134" s="1" t="s">
        <v>48</v>
      </c>
      <c r="AE2134" s="1" t="s">
        <v>1996</v>
      </c>
      <c r="AF2134" s="4">
        <v>1</v>
      </c>
      <c r="AG2134" s="4">
        <f>IF(AND(VOZ_WHATSAPP[[#This Row],[Estado Cierre]]="Sin Cierre",VOZ_WHATSAPP[[#This Row],[Nota Negocio]]="Sin Negocio"),VOZ_WHATSAPP[[#This Row],[Nota]]-24%,VOZ_WHATSAPP[[#This Row],[Nota]])</f>
        <v>1</v>
      </c>
      <c r="AH2134" s="8">
        <f>IF(VOZ_WHATSAPP[[#This Row],[Estado Legal]]="No Cumple",0,IF(VOZ_WHATSAPP[[#This Row],[Realiza lectura de guion Legal]]="No Cumple",VOZ_WHATSAPP[[#This Row],[Nota 2]]-50%,VOZ_WHATSAPP[[#This Row],[Nota 2]]))</f>
        <v>1</v>
      </c>
    </row>
    <row r="2135" spans="1:34" x14ac:dyDescent="0.25">
      <c r="A2135" s="2" t="str">
        <f>VOZ_WHATSAPP[[#This Row],[ID Asesor]]&amp;VOZ_WHATSAPP[[#This Row],[Fecha Monitoreo]]</f>
        <v>326845863</v>
      </c>
      <c r="B2135" s="2">
        <v>45863</v>
      </c>
      <c r="C2135" s="1" t="s">
        <v>50</v>
      </c>
      <c r="D2135" s="1">
        <v>3268</v>
      </c>
      <c r="E2135" s="2">
        <v>45863</v>
      </c>
      <c r="F2135" s="3">
        <v>0.52013888888888893</v>
      </c>
      <c r="G2135" s="1" t="s">
        <v>51</v>
      </c>
      <c r="H2135" s="1" t="s">
        <v>44</v>
      </c>
      <c r="I2135" s="1">
        <v>1116</v>
      </c>
      <c r="J2135" s="1">
        <v>3229813034</v>
      </c>
      <c r="K2135" s="1" t="s">
        <v>45</v>
      </c>
      <c r="L2135" s="1" t="s">
        <v>47</v>
      </c>
      <c r="M2135" s="1" t="s">
        <v>46</v>
      </c>
      <c r="N2135" s="1" t="s">
        <v>46</v>
      </c>
      <c r="O2135" s="1" t="s">
        <v>46</v>
      </c>
      <c r="P2135" s="1" t="s">
        <v>46</v>
      </c>
      <c r="Q2135" s="1" t="s">
        <v>46</v>
      </c>
      <c r="R2135" s="1" t="s">
        <v>46</v>
      </c>
      <c r="S2135" s="1" t="s">
        <v>46</v>
      </c>
      <c r="T2135" s="12" t="str">
        <f>IF(OR(VOZ_WHATSAPP[[#This Row],[Brinda argumentos coherentes a la objeción]]="No Cumple",VOZ_WHATSAPP[[#This Row],[Despliegue de Beneficios y/o consecuencias]]="No Cumple"),"Sin Negocio","Negocio")</f>
        <v>Negocio</v>
      </c>
      <c r="U2135" s="1" t="s">
        <v>48</v>
      </c>
      <c r="V2135" s="1" t="s">
        <v>48</v>
      </c>
      <c r="W2135" s="1" t="s">
        <v>48</v>
      </c>
      <c r="X2135" s="12" t="str">
        <f>IF(OR(VOZ_WHATSAPP[[#This Row],[Confirma Valor de pago]]="No Cumple",VOZ_WHATSAPP[[#This Row],[Confirma hora de pago]]="No Cumple",VOZ_WHATSAPP[[#This Row],[Confirma medio de pago]]="No Cumple"),"Sin Cierre","Cierre")</f>
        <v>Cierre</v>
      </c>
      <c r="Y2135" s="1" t="s">
        <v>46</v>
      </c>
      <c r="Z2135" s="1" t="s">
        <v>46</v>
      </c>
      <c r="AA2135" s="1" t="s">
        <v>46</v>
      </c>
      <c r="AB2135" s="1" t="s">
        <v>46</v>
      </c>
      <c r="AC2135" s="11" t="str">
        <f>IF(OR(VOZ_WHATSAPP[[#This Row],[La comunicación es asertiva, con respeto y evita maltrato]]="No Cumple",VOZ_WHATSAPP[[#This Row],[Cumple con las normativas legales]]="No Cumple"),"No Cumple","Cumple")</f>
        <v>Cumple</v>
      </c>
      <c r="AD2135" s="1" t="s">
        <v>46</v>
      </c>
      <c r="AE2135" s="1" t="s">
        <v>1997</v>
      </c>
      <c r="AF2135" s="4">
        <v>0.96</v>
      </c>
      <c r="AG2135" s="4">
        <f>IF(AND(VOZ_WHATSAPP[[#This Row],[Estado Cierre]]="Sin Cierre",VOZ_WHATSAPP[[#This Row],[Nota Negocio]]="Sin Negocio"),VOZ_WHATSAPP[[#This Row],[Nota]]-24%,VOZ_WHATSAPP[[#This Row],[Nota]])</f>
        <v>0.96</v>
      </c>
      <c r="AH2135" s="8">
        <f>IF(VOZ_WHATSAPP[[#This Row],[Estado Legal]]="No Cumple",0,IF(VOZ_WHATSAPP[[#This Row],[Realiza lectura de guion Legal]]="No Cumple",VOZ_WHATSAPP[[#This Row],[Nota 2]]-50%,VOZ_WHATSAPP[[#This Row],[Nota 2]]))</f>
        <v>0.96</v>
      </c>
    </row>
    <row r="2136" spans="1:34" x14ac:dyDescent="0.25">
      <c r="A2136" s="2" t="str">
        <f>VOZ_WHATSAPP[[#This Row],[ID Asesor]]&amp;VOZ_WHATSAPP[[#This Row],[Fecha Monitoreo]]</f>
        <v>364445863</v>
      </c>
      <c r="B2136" s="2">
        <v>45863</v>
      </c>
      <c r="C2136" s="1" t="s">
        <v>696</v>
      </c>
      <c r="D2136" s="1">
        <v>3644</v>
      </c>
      <c r="E2136" s="2">
        <v>45863</v>
      </c>
      <c r="F2136" s="3">
        <v>0.44930555555555557</v>
      </c>
      <c r="G2136" s="1" t="s">
        <v>51</v>
      </c>
      <c r="H2136" s="1" t="s">
        <v>44</v>
      </c>
      <c r="I2136" s="1">
        <v>1387</v>
      </c>
      <c r="J2136" s="1">
        <v>3114229716</v>
      </c>
      <c r="K2136" s="1" t="s">
        <v>45</v>
      </c>
      <c r="L2136" s="1" t="s">
        <v>46</v>
      </c>
      <c r="M2136" s="1" t="s">
        <v>48</v>
      </c>
      <c r="N2136" s="1" t="s">
        <v>46</v>
      </c>
      <c r="O2136" s="1" t="s">
        <v>46</v>
      </c>
      <c r="P2136" s="1" t="s">
        <v>46</v>
      </c>
      <c r="Q2136" s="1" t="s">
        <v>47</v>
      </c>
      <c r="R2136" s="1" t="s">
        <v>46</v>
      </c>
      <c r="S2136" s="1" t="s">
        <v>48</v>
      </c>
      <c r="T2136" s="12" t="str">
        <f>IF(OR(VOZ_WHATSAPP[[#This Row],[Brinda argumentos coherentes a la objeción]]="No Cumple",VOZ_WHATSAPP[[#This Row],[Despliegue de Beneficios y/o consecuencias]]="No Cumple"),"Sin Negocio","Negocio")</f>
        <v>Negocio</v>
      </c>
      <c r="U2136" s="1" t="s">
        <v>48</v>
      </c>
      <c r="V2136" s="1" t="s">
        <v>48</v>
      </c>
      <c r="W2136" s="1" t="s">
        <v>48</v>
      </c>
      <c r="X2136" s="12" t="str">
        <f>IF(OR(VOZ_WHATSAPP[[#This Row],[Confirma Valor de pago]]="No Cumple",VOZ_WHATSAPP[[#This Row],[Confirma hora de pago]]="No Cumple",VOZ_WHATSAPP[[#This Row],[Confirma medio de pago]]="No Cumple"),"Sin Cierre","Cierre")</f>
        <v>Cierre</v>
      </c>
      <c r="Y2136" s="1" t="s">
        <v>48</v>
      </c>
      <c r="Z2136" s="1" t="s">
        <v>48</v>
      </c>
      <c r="AA2136" s="1" t="s">
        <v>46</v>
      </c>
      <c r="AB2136" s="1" t="s">
        <v>46</v>
      </c>
      <c r="AC2136" s="11" t="str">
        <f>IF(OR(VOZ_WHATSAPP[[#This Row],[La comunicación es asertiva, con respeto y evita maltrato]]="No Cumple",VOZ_WHATSAPP[[#This Row],[Cumple con las normativas legales]]="No Cumple"),"No Cumple","Cumple")</f>
        <v>Cumple</v>
      </c>
      <c r="AD2136" s="1" t="s">
        <v>48</v>
      </c>
      <c r="AE2136" s="1" t="s">
        <v>1998</v>
      </c>
      <c r="AF2136" s="4">
        <v>0.9</v>
      </c>
      <c r="AG2136" s="4">
        <f>IF(AND(VOZ_WHATSAPP[[#This Row],[Estado Cierre]]="Sin Cierre",VOZ_WHATSAPP[[#This Row],[Nota Negocio]]="Sin Negocio"),VOZ_WHATSAPP[[#This Row],[Nota]]-24%,VOZ_WHATSAPP[[#This Row],[Nota]])</f>
        <v>0.9</v>
      </c>
      <c r="AH2136" s="8">
        <f>IF(VOZ_WHATSAPP[[#This Row],[Estado Legal]]="No Cumple",0,IF(VOZ_WHATSAPP[[#This Row],[Realiza lectura de guion Legal]]="No Cumple",VOZ_WHATSAPP[[#This Row],[Nota 2]]-50%,VOZ_WHATSAPP[[#This Row],[Nota 2]]))</f>
        <v>0.9</v>
      </c>
    </row>
    <row r="2137" spans="1:34" x14ac:dyDescent="0.25">
      <c r="A2137" s="2" t="str">
        <f>VOZ_WHATSAPP[[#This Row],[ID Asesor]]&amp;VOZ_WHATSAPP[[#This Row],[Fecha Monitoreo]]</f>
        <v>402045863</v>
      </c>
      <c r="B2137" s="2">
        <v>45863</v>
      </c>
      <c r="C2137" s="1" t="s">
        <v>126</v>
      </c>
      <c r="D2137" s="1">
        <v>4020</v>
      </c>
      <c r="E2137" s="2">
        <v>45863</v>
      </c>
      <c r="F2137" s="3">
        <v>0.55833333333333335</v>
      </c>
      <c r="G2137" s="1" t="s">
        <v>51</v>
      </c>
      <c r="H2137" s="1" t="s">
        <v>44</v>
      </c>
      <c r="I2137" s="1">
        <v>610</v>
      </c>
      <c r="J2137" s="1">
        <v>3018032588</v>
      </c>
      <c r="K2137" s="1" t="s">
        <v>45</v>
      </c>
      <c r="L2137" s="1" t="s">
        <v>46</v>
      </c>
      <c r="M2137" s="1" t="s">
        <v>46</v>
      </c>
      <c r="N2137" s="1" t="s">
        <v>46</v>
      </c>
      <c r="O2137" s="1" t="s">
        <v>46</v>
      </c>
      <c r="P2137" s="1" t="s">
        <v>46</v>
      </c>
      <c r="Q2137" s="1" t="s">
        <v>46</v>
      </c>
      <c r="R2137" s="1" t="s">
        <v>46</v>
      </c>
      <c r="S2137" s="1" t="s">
        <v>46</v>
      </c>
      <c r="T2137" s="12" t="str">
        <f>IF(OR(VOZ_WHATSAPP[[#This Row],[Brinda argumentos coherentes a la objeción]]="No Cumple",VOZ_WHATSAPP[[#This Row],[Despliegue de Beneficios y/o consecuencias]]="No Cumple"),"Sin Negocio","Negocio")</f>
        <v>Negocio</v>
      </c>
      <c r="U2137" s="1" t="s">
        <v>47</v>
      </c>
      <c r="V2137" s="1" t="s">
        <v>47</v>
      </c>
      <c r="W2137" s="1" t="s">
        <v>47</v>
      </c>
      <c r="X2137" s="12" t="str">
        <f>IF(OR(VOZ_WHATSAPP[[#This Row],[Confirma Valor de pago]]="No Cumple",VOZ_WHATSAPP[[#This Row],[Confirma hora de pago]]="No Cumple",VOZ_WHATSAPP[[#This Row],[Confirma medio de pago]]="No Cumple"),"Sin Cierre","Cierre")</f>
        <v>Sin Cierre</v>
      </c>
      <c r="Y2137" s="1" t="s">
        <v>46</v>
      </c>
      <c r="Z2137" s="1" t="s">
        <v>46</v>
      </c>
      <c r="AA2137" s="1" t="s">
        <v>46</v>
      </c>
      <c r="AB2137" s="1" t="s">
        <v>46</v>
      </c>
      <c r="AC2137" s="11" t="str">
        <f>IF(OR(VOZ_WHATSAPP[[#This Row],[La comunicación es asertiva, con respeto y evita maltrato]]="No Cumple",VOZ_WHATSAPP[[#This Row],[Cumple con las normativas legales]]="No Cumple"),"No Cumple","Cumple")</f>
        <v>Cumple</v>
      </c>
      <c r="AD2137" s="1" t="s">
        <v>46</v>
      </c>
      <c r="AE2137" s="1" t="s">
        <v>1999</v>
      </c>
      <c r="AF2137" s="4">
        <v>0.76</v>
      </c>
      <c r="AG2137" s="4">
        <f>IF(AND(VOZ_WHATSAPP[[#This Row],[Estado Cierre]]="Sin Cierre",VOZ_WHATSAPP[[#This Row],[Nota Negocio]]="Sin Negocio"),VOZ_WHATSAPP[[#This Row],[Nota]]-24%,VOZ_WHATSAPP[[#This Row],[Nota]])</f>
        <v>0.76</v>
      </c>
      <c r="AH2137" s="8">
        <f>IF(VOZ_WHATSAPP[[#This Row],[Estado Legal]]="No Cumple",0,IF(VOZ_WHATSAPP[[#This Row],[Realiza lectura de guion Legal]]="No Cumple",VOZ_WHATSAPP[[#This Row],[Nota 2]]-50%,VOZ_WHATSAPP[[#This Row],[Nota 2]]))</f>
        <v>0.76</v>
      </c>
    </row>
    <row r="2138" spans="1:34" x14ac:dyDescent="0.25">
      <c r="A2138" s="2" t="str">
        <f>VOZ_WHATSAPP[[#This Row],[ID Asesor]]&amp;VOZ_WHATSAPP[[#This Row],[Fecha Monitoreo]]</f>
        <v>394245863</v>
      </c>
      <c r="B2138" s="2">
        <v>45863</v>
      </c>
      <c r="C2138" s="1" t="s">
        <v>59</v>
      </c>
      <c r="D2138" s="1">
        <v>3942</v>
      </c>
      <c r="E2138" s="2">
        <v>45863</v>
      </c>
      <c r="F2138" s="3">
        <v>0.49722222222222223</v>
      </c>
      <c r="G2138" s="1" t="s">
        <v>60</v>
      </c>
      <c r="H2138" s="1" t="s">
        <v>71</v>
      </c>
      <c r="I2138" s="1"/>
      <c r="J2138" s="1"/>
      <c r="K2138" s="1"/>
      <c r="L2138" s="1" t="s">
        <v>46</v>
      </c>
      <c r="M2138" s="1" t="s">
        <v>47</v>
      </c>
      <c r="N2138" s="1" t="s">
        <v>46</v>
      </c>
      <c r="O2138" s="1" t="s">
        <v>48</v>
      </c>
      <c r="P2138" s="1" t="s">
        <v>48</v>
      </c>
      <c r="Q2138" s="1" t="s">
        <v>48</v>
      </c>
      <c r="R2138" s="1" t="s">
        <v>48</v>
      </c>
      <c r="S2138" s="1" t="s">
        <v>48</v>
      </c>
      <c r="T2138" s="12" t="str">
        <f>IF(OR(VOZ_WHATSAPP[[#This Row],[Brinda argumentos coherentes a la objeción]]="No Cumple",VOZ_WHATSAPP[[#This Row],[Despliegue de Beneficios y/o consecuencias]]="No Cumple"),"Sin Negocio","Negocio")</f>
        <v>Negocio</v>
      </c>
      <c r="U2138" s="1" t="s">
        <v>46</v>
      </c>
      <c r="V2138" s="1" t="s">
        <v>46</v>
      </c>
      <c r="W2138" s="1" t="s">
        <v>46</v>
      </c>
      <c r="X2138" s="12" t="str">
        <f>IF(OR(VOZ_WHATSAPP[[#This Row],[Confirma Valor de pago]]="No Cumple",VOZ_WHATSAPP[[#This Row],[Confirma hora de pago]]="No Cumple",VOZ_WHATSAPP[[#This Row],[Confirma medio de pago]]="No Cumple"),"Sin Cierre","Cierre")</f>
        <v>Cierre</v>
      </c>
      <c r="Y2138" s="1" t="s">
        <v>48</v>
      </c>
      <c r="Z2138" s="1" t="s">
        <v>46</v>
      </c>
      <c r="AA2138" s="1" t="s">
        <v>46</v>
      </c>
      <c r="AB2138" s="1" t="s">
        <v>46</v>
      </c>
      <c r="AC2138" s="11" t="str">
        <f>IF(OR(VOZ_WHATSAPP[[#This Row],[La comunicación es asertiva, con respeto y evita maltrato]]="No Cumple",VOZ_WHATSAPP[[#This Row],[Cumple con las normativas legales]]="No Cumple"),"No Cumple","Cumple")</f>
        <v>Cumple</v>
      </c>
      <c r="AD2138" s="1" t="s">
        <v>48</v>
      </c>
      <c r="AE2138" s="1" t="s">
        <v>486</v>
      </c>
      <c r="AF2138" s="4">
        <v>0.96</v>
      </c>
      <c r="AG2138" s="4">
        <f>IF(AND(VOZ_WHATSAPP[[#This Row],[Estado Cierre]]="Sin Cierre",VOZ_WHATSAPP[[#This Row],[Nota Negocio]]="Sin Negocio"),VOZ_WHATSAPP[[#This Row],[Nota]]-24%,VOZ_WHATSAPP[[#This Row],[Nota]])</f>
        <v>0.96</v>
      </c>
      <c r="AH2138" s="8">
        <f>IF(VOZ_WHATSAPP[[#This Row],[Estado Legal]]="No Cumple",0,IF(VOZ_WHATSAPP[[#This Row],[Realiza lectura de guion Legal]]="No Cumple",VOZ_WHATSAPP[[#This Row],[Nota 2]]-50%,VOZ_WHATSAPP[[#This Row],[Nota 2]]))</f>
        <v>0.96</v>
      </c>
    </row>
    <row r="2139" spans="1:34" x14ac:dyDescent="0.25">
      <c r="A2139" s="2" t="str">
        <f>VOZ_WHATSAPP[[#This Row],[ID Asesor]]&amp;VOZ_WHATSAPP[[#This Row],[Fecha Monitoreo]]</f>
        <v>387445863</v>
      </c>
      <c r="B2139" s="2">
        <v>45863</v>
      </c>
      <c r="C2139" s="1" t="s">
        <v>42</v>
      </c>
      <c r="D2139" s="1">
        <v>3874</v>
      </c>
      <c r="E2139" s="2">
        <v>45863</v>
      </c>
      <c r="F2139" s="3">
        <v>0.47916666666666669</v>
      </c>
      <c r="G2139" s="1" t="s">
        <v>60</v>
      </c>
      <c r="H2139" s="1" t="s">
        <v>71</v>
      </c>
      <c r="I2139" s="1"/>
      <c r="J2139" s="1"/>
      <c r="K2139" s="1"/>
      <c r="L2139" s="1" t="s">
        <v>47</v>
      </c>
      <c r="M2139" s="1" t="s">
        <v>48</v>
      </c>
      <c r="N2139" s="1" t="s">
        <v>46</v>
      </c>
      <c r="O2139" s="1" t="s">
        <v>54</v>
      </c>
      <c r="P2139" s="1" t="s">
        <v>46</v>
      </c>
      <c r="Q2139" s="1" t="s">
        <v>46</v>
      </c>
      <c r="R2139" s="1" t="s">
        <v>46</v>
      </c>
      <c r="S2139" s="1" t="s">
        <v>46</v>
      </c>
      <c r="T2139" s="12" t="str">
        <f>IF(OR(VOZ_WHATSAPP[[#This Row],[Brinda argumentos coherentes a la objeción]]="No Cumple",VOZ_WHATSAPP[[#This Row],[Despliegue de Beneficios y/o consecuencias]]="No Cumple"),"Sin Negocio","Negocio")</f>
        <v>Negocio</v>
      </c>
      <c r="U2139" s="1" t="s">
        <v>46</v>
      </c>
      <c r="V2139" s="1" t="s">
        <v>46</v>
      </c>
      <c r="W2139" s="1" t="s">
        <v>46</v>
      </c>
      <c r="X2139" s="12" t="str">
        <f>IF(OR(VOZ_WHATSAPP[[#This Row],[Confirma Valor de pago]]="No Cumple",VOZ_WHATSAPP[[#This Row],[Confirma hora de pago]]="No Cumple",VOZ_WHATSAPP[[#This Row],[Confirma medio de pago]]="No Cumple"),"Sin Cierre","Cierre")</f>
        <v>Cierre</v>
      </c>
      <c r="Y2139" s="1" t="s">
        <v>46</v>
      </c>
      <c r="Z2139" s="1" t="s">
        <v>46</v>
      </c>
      <c r="AA2139" s="1" t="s">
        <v>46</v>
      </c>
      <c r="AB2139" s="1" t="s">
        <v>46</v>
      </c>
      <c r="AC2139" s="11" t="str">
        <f>IF(OR(VOZ_WHATSAPP[[#This Row],[La comunicación es asertiva, con respeto y evita maltrato]]="No Cumple",VOZ_WHATSAPP[[#This Row],[Cumple con las normativas legales]]="No Cumple"),"No Cumple","Cumple")</f>
        <v>Cumple</v>
      </c>
      <c r="AD2139" s="1" t="s">
        <v>46</v>
      </c>
      <c r="AE2139" s="1" t="s">
        <v>2000</v>
      </c>
      <c r="AF2139" s="4">
        <v>0.91</v>
      </c>
      <c r="AG2139" s="4">
        <f>IF(AND(VOZ_WHATSAPP[[#This Row],[Estado Cierre]]="Sin Cierre",VOZ_WHATSAPP[[#This Row],[Nota Negocio]]="Sin Negocio"),VOZ_WHATSAPP[[#This Row],[Nota]]-24%,VOZ_WHATSAPP[[#This Row],[Nota]])</f>
        <v>0.91</v>
      </c>
      <c r="AH2139" s="8">
        <f>IF(VOZ_WHATSAPP[[#This Row],[Estado Legal]]="No Cumple",0,IF(VOZ_WHATSAPP[[#This Row],[Realiza lectura de guion Legal]]="No Cumple",VOZ_WHATSAPP[[#This Row],[Nota 2]]-50%,VOZ_WHATSAPP[[#This Row],[Nota 2]]))</f>
        <v>0.91</v>
      </c>
    </row>
    <row r="2140" spans="1:34" x14ac:dyDescent="0.25">
      <c r="A2140" s="2" t="str">
        <f>VOZ_WHATSAPP[[#This Row],[ID Asesor]]&amp;VOZ_WHATSAPP[[#This Row],[Fecha Monitoreo]]</f>
        <v>283345863</v>
      </c>
      <c r="B2140" s="2">
        <v>45863</v>
      </c>
      <c r="C2140" s="1" t="s">
        <v>59</v>
      </c>
      <c r="D2140" s="1">
        <v>2833</v>
      </c>
      <c r="E2140" s="2">
        <v>45863</v>
      </c>
      <c r="F2140" s="3">
        <v>0.46527777777777779</v>
      </c>
      <c r="G2140" s="1" t="s">
        <v>60</v>
      </c>
      <c r="H2140" s="1" t="s">
        <v>71</v>
      </c>
      <c r="I2140" s="1"/>
      <c r="J2140" s="1"/>
      <c r="K2140" s="1"/>
      <c r="L2140" s="1" t="s">
        <v>46</v>
      </c>
      <c r="M2140" s="1" t="s">
        <v>47</v>
      </c>
      <c r="N2140" s="1" t="s">
        <v>46</v>
      </c>
      <c r="O2140" s="1" t="s">
        <v>48</v>
      </c>
      <c r="P2140" s="1" t="s">
        <v>48</v>
      </c>
      <c r="Q2140" s="1" t="s">
        <v>46</v>
      </c>
      <c r="R2140" s="1" t="s">
        <v>46</v>
      </c>
      <c r="S2140" s="1" t="s">
        <v>46</v>
      </c>
      <c r="T2140" s="12" t="str">
        <f>IF(OR(VOZ_WHATSAPP[[#This Row],[Brinda argumentos coherentes a la objeción]]="No Cumple",VOZ_WHATSAPP[[#This Row],[Despliegue de Beneficios y/o consecuencias]]="No Cumple"),"Sin Negocio","Negocio")</f>
        <v>Negocio</v>
      </c>
      <c r="U2140" s="1" t="s">
        <v>46</v>
      </c>
      <c r="V2140" s="1" t="s">
        <v>46</v>
      </c>
      <c r="W2140" s="1" t="s">
        <v>46</v>
      </c>
      <c r="X2140" s="12" t="str">
        <f>IF(OR(VOZ_WHATSAPP[[#This Row],[Confirma Valor de pago]]="No Cumple",VOZ_WHATSAPP[[#This Row],[Confirma hora de pago]]="No Cumple",VOZ_WHATSAPP[[#This Row],[Confirma medio de pago]]="No Cumple"),"Sin Cierre","Cierre")</f>
        <v>Cierre</v>
      </c>
      <c r="Y2140" s="1" t="s">
        <v>48</v>
      </c>
      <c r="Z2140" s="1" t="s">
        <v>46</v>
      </c>
      <c r="AA2140" s="1" t="s">
        <v>46</v>
      </c>
      <c r="AB2140" s="1" t="s">
        <v>46</v>
      </c>
      <c r="AC2140" s="11" t="str">
        <f>IF(OR(VOZ_WHATSAPP[[#This Row],[La comunicación es asertiva, con respeto y evita maltrato]]="No Cumple",VOZ_WHATSAPP[[#This Row],[Cumple con las normativas legales]]="No Cumple"),"No Cumple","Cumple")</f>
        <v>Cumple</v>
      </c>
      <c r="AD2140" s="1" t="s">
        <v>48</v>
      </c>
      <c r="AE2140" s="1" t="s">
        <v>486</v>
      </c>
      <c r="AF2140" s="4">
        <v>0.96</v>
      </c>
      <c r="AG2140" s="4">
        <f>IF(AND(VOZ_WHATSAPP[[#This Row],[Estado Cierre]]="Sin Cierre",VOZ_WHATSAPP[[#This Row],[Nota Negocio]]="Sin Negocio"),VOZ_WHATSAPP[[#This Row],[Nota]]-24%,VOZ_WHATSAPP[[#This Row],[Nota]])</f>
        <v>0.96</v>
      </c>
      <c r="AH2140" s="8">
        <f>IF(VOZ_WHATSAPP[[#This Row],[Estado Legal]]="No Cumple",0,IF(VOZ_WHATSAPP[[#This Row],[Realiza lectura de guion Legal]]="No Cumple",VOZ_WHATSAPP[[#This Row],[Nota 2]]-50%,VOZ_WHATSAPP[[#This Row],[Nota 2]]))</f>
        <v>0.96</v>
      </c>
    </row>
    <row r="2141" spans="1:34" x14ac:dyDescent="0.25">
      <c r="A2141" s="2" t="str">
        <f>VOZ_WHATSAPP[[#This Row],[ID Asesor]]&amp;VOZ_WHATSAPP[[#This Row],[Fecha Monitoreo]]</f>
        <v>296645863</v>
      </c>
      <c r="B2141" s="2">
        <v>45863</v>
      </c>
      <c r="C2141" s="1" t="s">
        <v>42</v>
      </c>
      <c r="D2141" s="1">
        <v>2966</v>
      </c>
      <c r="E2141" s="2">
        <v>45863</v>
      </c>
      <c r="F2141" s="3">
        <v>0.38541666666666669</v>
      </c>
      <c r="G2141" s="1" t="s">
        <v>51</v>
      </c>
      <c r="H2141" s="1" t="s">
        <v>71</v>
      </c>
      <c r="I2141" s="1"/>
      <c r="J2141" s="1"/>
      <c r="K2141" s="1"/>
      <c r="L2141" s="1" t="s">
        <v>46</v>
      </c>
      <c r="M2141" s="1" t="s">
        <v>46</v>
      </c>
      <c r="N2141" s="1" t="s">
        <v>48</v>
      </c>
      <c r="O2141" s="1" t="s">
        <v>48</v>
      </c>
      <c r="P2141" s="1" t="s">
        <v>48</v>
      </c>
      <c r="Q2141" s="1" t="s">
        <v>48</v>
      </c>
      <c r="R2141" s="1" t="s">
        <v>48</v>
      </c>
      <c r="S2141" s="1" t="s">
        <v>48</v>
      </c>
      <c r="T2141" s="12" t="str">
        <f>IF(OR(VOZ_WHATSAPP[[#This Row],[Brinda argumentos coherentes a la objeción]]="No Cumple",VOZ_WHATSAPP[[#This Row],[Despliegue de Beneficios y/o consecuencias]]="No Cumple"),"Sin Negocio","Negocio")</f>
        <v>Negocio</v>
      </c>
      <c r="U2141" s="1" t="s">
        <v>46</v>
      </c>
      <c r="V2141" s="1" t="s">
        <v>46</v>
      </c>
      <c r="W2141" s="1" t="s">
        <v>46</v>
      </c>
      <c r="X2141" s="12" t="str">
        <f>IF(OR(VOZ_WHATSAPP[[#This Row],[Confirma Valor de pago]]="No Cumple",VOZ_WHATSAPP[[#This Row],[Confirma hora de pago]]="No Cumple",VOZ_WHATSAPP[[#This Row],[Confirma medio de pago]]="No Cumple"),"Sin Cierre","Cierre")</f>
        <v>Cierre</v>
      </c>
      <c r="Y2141" s="1" t="s">
        <v>48</v>
      </c>
      <c r="Z2141" s="1" t="s">
        <v>46</v>
      </c>
      <c r="AA2141" s="1" t="s">
        <v>46</v>
      </c>
      <c r="AB2141" s="1" t="s">
        <v>46</v>
      </c>
      <c r="AC2141" s="11" t="str">
        <f>IF(OR(VOZ_WHATSAPP[[#This Row],[La comunicación es asertiva, con respeto y evita maltrato]]="No Cumple",VOZ_WHATSAPP[[#This Row],[Cumple con las normativas legales]]="No Cumple"),"No Cumple","Cumple")</f>
        <v>Cumple</v>
      </c>
      <c r="AD2141" s="1" t="s">
        <v>48</v>
      </c>
      <c r="AE2141" s="1" t="s">
        <v>78</v>
      </c>
      <c r="AF2141" s="4">
        <v>1</v>
      </c>
      <c r="AG2141" s="4">
        <f>IF(AND(VOZ_WHATSAPP[[#This Row],[Estado Cierre]]="Sin Cierre",VOZ_WHATSAPP[[#This Row],[Nota Negocio]]="Sin Negocio"),VOZ_WHATSAPP[[#This Row],[Nota]]-24%,VOZ_WHATSAPP[[#This Row],[Nota]])</f>
        <v>1</v>
      </c>
      <c r="AH2141" s="8">
        <f>IF(VOZ_WHATSAPP[[#This Row],[Estado Legal]]="No Cumple",0,IF(VOZ_WHATSAPP[[#This Row],[Realiza lectura de guion Legal]]="No Cumple",VOZ_WHATSAPP[[#This Row],[Nota 2]]-50%,VOZ_WHATSAPP[[#This Row],[Nota 2]]))</f>
        <v>1</v>
      </c>
    </row>
    <row r="2142" spans="1:34" x14ac:dyDescent="0.25">
      <c r="A2142" s="2" t="str">
        <f>VOZ_WHATSAPP[[#This Row],[ID Asesor]]&amp;VOZ_WHATSAPP[[#This Row],[Fecha Monitoreo]]</f>
        <v>388845863</v>
      </c>
      <c r="B2142" s="2">
        <v>45863</v>
      </c>
      <c r="C2142" s="1" t="s">
        <v>42</v>
      </c>
      <c r="D2142" s="1">
        <v>3888</v>
      </c>
      <c r="E2142" s="2">
        <v>45863</v>
      </c>
      <c r="F2142" s="3">
        <v>0.39583333333333331</v>
      </c>
      <c r="G2142" s="1" t="s">
        <v>43</v>
      </c>
      <c r="H2142" s="1" t="s">
        <v>71</v>
      </c>
      <c r="I2142" s="1"/>
      <c r="J2142" s="1"/>
      <c r="K2142" s="1"/>
      <c r="L2142" s="1" t="s">
        <v>46</v>
      </c>
      <c r="M2142" s="1" t="s">
        <v>48</v>
      </c>
      <c r="N2142" s="1" t="s">
        <v>48</v>
      </c>
      <c r="O2142" s="1" t="s">
        <v>48</v>
      </c>
      <c r="P2142" s="1" t="s">
        <v>48</v>
      </c>
      <c r="Q2142" s="1" t="s">
        <v>48</v>
      </c>
      <c r="R2142" s="1" t="s">
        <v>48</v>
      </c>
      <c r="S2142" s="1" t="s">
        <v>47</v>
      </c>
      <c r="T2142" s="12" t="str">
        <f>IF(OR(VOZ_WHATSAPP[[#This Row],[Brinda argumentos coherentes a la objeción]]="No Cumple",VOZ_WHATSAPP[[#This Row],[Despliegue de Beneficios y/o consecuencias]]="No Cumple"),"Sin Negocio","Negocio")</f>
        <v>Sin Negocio</v>
      </c>
      <c r="U2142" s="1" t="s">
        <v>46</v>
      </c>
      <c r="V2142" s="1" t="s">
        <v>46</v>
      </c>
      <c r="W2142" s="1" t="s">
        <v>46</v>
      </c>
      <c r="X2142" s="12" t="str">
        <f>IF(OR(VOZ_WHATSAPP[[#This Row],[Confirma Valor de pago]]="No Cumple",VOZ_WHATSAPP[[#This Row],[Confirma hora de pago]]="No Cumple",VOZ_WHATSAPP[[#This Row],[Confirma medio de pago]]="No Cumple"),"Sin Cierre","Cierre")</f>
        <v>Cierre</v>
      </c>
      <c r="Y2142" s="1" t="s">
        <v>48</v>
      </c>
      <c r="Z2142" s="1" t="s">
        <v>46</v>
      </c>
      <c r="AA2142" s="1" t="s">
        <v>46</v>
      </c>
      <c r="AB2142" s="1" t="s">
        <v>46</v>
      </c>
      <c r="AC2142" s="11" t="str">
        <f>IF(OR(VOZ_WHATSAPP[[#This Row],[La comunicación es asertiva, con respeto y evita maltrato]]="No Cumple",VOZ_WHATSAPP[[#This Row],[Cumple con las normativas legales]]="No Cumple"),"No Cumple","Cumple")</f>
        <v>Cumple</v>
      </c>
      <c r="AD2142" s="1" t="s">
        <v>48</v>
      </c>
      <c r="AE2142" s="1" t="s">
        <v>2001</v>
      </c>
      <c r="AF2142" s="4">
        <v>0.9</v>
      </c>
      <c r="AG2142" s="4">
        <f>IF(AND(VOZ_WHATSAPP[[#This Row],[Estado Cierre]]="Sin Cierre",VOZ_WHATSAPP[[#This Row],[Nota Negocio]]="Sin Negocio"),VOZ_WHATSAPP[[#This Row],[Nota]]-24%,VOZ_WHATSAPP[[#This Row],[Nota]])</f>
        <v>0.9</v>
      </c>
      <c r="AH2142" s="8">
        <f>IF(VOZ_WHATSAPP[[#This Row],[Estado Legal]]="No Cumple",0,IF(VOZ_WHATSAPP[[#This Row],[Realiza lectura de guion Legal]]="No Cumple",VOZ_WHATSAPP[[#This Row],[Nota 2]]-50%,VOZ_WHATSAPP[[#This Row],[Nota 2]]))</f>
        <v>0.9</v>
      </c>
    </row>
    <row r="2143" spans="1:34" x14ac:dyDescent="0.25">
      <c r="A2143" s="2" t="str">
        <f>VOZ_WHATSAPP[[#This Row],[ID Asesor]]&amp;VOZ_WHATSAPP[[#This Row],[Fecha Monitoreo]]</f>
        <v>376345863</v>
      </c>
      <c r="B2143" s="2">
        <v>45863</v>
      </c>
      <c r="C2143" s="1" t="s">
        <v>42</v>
      </c>
      <c r="D2143" s="1">
        <v>3763</v>
      </c>
      <c r="E2143" s="2">
        <v>45863</v>
      </c>
      <c r="F2143" s="3">
        <v>0.41458333333333336</v>
      </c>
      <c r="G2143" s="1" t="s">
        <v>51</v>
      </c>
      <c r="H2143" s="1" t="s">
        <v>71</v>
      </c>
      <c r="I2143" s="1"/>
      <c r="J2143" s="1"/>
      <c r="K2143" s="1"/>
      <c r="L2143" s="1" t="s">
        <v>46</v>
      </c>
      <c r="M2143" s="1" t="s">
        <v>48</v>
      </c>
      <c r="N2143" s="1" t="s">
        <v>46</v>
      </c>
      <c r="O2143" s="1" t="s">
        <v>54</v>
      </c>
      <c r="P2143" s="1" t="s">
        <v>54</v>
      </c>
      <c r="Q2143" s="1" t="s">
        <v>46</v>
      </c>
      <c r="R2143" s="1" t="s">
        <v>46</v>
      </c>
      <c r="S2143" s="1" t="s">
        <v>46</v>
      </c>
      <c r="T2143" s="12" t="str">
        <f>IF(OR(VOZ_WHATSAPP[[#This Row],[Brinda argumentos coherentes a la objeción]]="No Cumple",VOZ_WHATSAPP[[#This Row],[Despliegue de Beneficios y/o consecuencias]]="No Cumple"),"Sin Negocio","Negocio")</f>
        <v>Negocio</v>
      </c>
      <c r="U2143" s="1" t="s">
        <v>46</v>
      </c>
      <c r="V2143" s="1" t="s">
        <v>46</v>
      </c>
      <c r="W2143" s="1" t="s">
        <v>46</v>
      </c>
      <c r="X2143" s="12" t="str">
        <f>IF(OR(VOZ_WHATSAPP[[#This Row],[Confirma Valor de pago]]="No Cumple",VOZ_WHATSAPP[[#This Row],[Confirma hora de pago]]="No Cumple",VOZ_WHATSAPP[[#This Row],[Confirma medio de pago]]="No Cumple"),"Sin Cierre","Cierre")</f>
        <v>Cierre</v>
      </c>
      <c r="Y2143" s="1" t="s">
        <v>46</v>
      </c>
      <c r="Z2143" s="1" t="s">
        <v>54</v>
      </c>
      <c r="AA2143" s="1" t="s">
        <v>46</v>
      </c>
      <c r="AB2143" s="1" t="s">
        <v>46</v>
      </c>
      <c r="AC2143" s="11" t="str">
        <f>IF(OR(VOZ_WHATSAPP[[#This Row],[La comunicación es asertiva, con respeto y evita maltrato]]="No Cumple",VOZ_WHATSAPP[[#This Row],[Cumple con las normativas legales]]="No Cumple"),"No Cumple","Cumple")</f>
        <v>Cumple</v>
      </c>
      <c r="AD2143" s="1" t="s">
        <v>46</v>
      </c>
      <c r="AE2143" s="1" t="s">
        <v>2002</v>
      </c>
      <c r="AF2143" s="4">
        <v>0.75</v>
      </c>
      <c r="AG2143" s="4">
        <f>IF(AND(VOZ_WHATSAPP[[#This Row],[Estado Cierre]]="Sin Cierre",VOZ_WHATSAPP[[#This Row],[Nota Negocio]]="Sin Negocio"),VOZ_WHATSAPP[[#This Row],[Nota]]-24%,VOZ_WHATSAPP[[#This Row],[Nota]])</f>
        <v>0.75</v>
      </c>
      <c r="AH2143" s="8">
        <f>IF(VOZ_WHATSAPP[[#This Row],[Estado Legal]]="No Cumple",0,IF(VOZ_WHATSAPP[[#This Row],[Realiza lectura de guion Legal]]="No Cumple",VOZ_WHATSAPP[[#This Row],[Nota 2]]-50%,VOZ_WHATSAPP[[#This Row],[Nota 2]]))</f>
        <v>0.75</v>
      </c>
    </row>
    <row r="2144" spans="1:34" x14ac:dyDescent="0.25">
      <c r="A2144" s="2" t="str">
        <f>VOZ_WHATSAPP[[#This Row],[ID Asesor]]&amp;VOZ_WHATSAPP[[#This Row],[Fecha Monitoreo]]</f>
        <v>283345863</v>
      </c>
      <c r="B2144" s="2">
        <v>45863</v>
      </c>
      <c r="C2144" s="1" t="s">
        <v>59</v>
      </c>
      <c r="D2144" s="1">
        <v>2833</v>
      </c>
      <c r="E2144" s="2">
        <v>45863</v>
      </c>
      <c r="F2144" s="3">
        <v>0.66180555555555554</v>
      </c>
      <c r="G2144" s="1" t="s">
        <v>60</v>
      </c>
      <c r="H2144" s="1" t="s">
        <v>44</v>
      </c>
      <c r="I2144" s="1">
        <v>1258</v>
      </c>
      <c r="J2144" s="1">
        <v>3006083516</v>
      </c>
      <c r="K2144" s="1" t="s">
        <v>45</v>
      </c>
      <c r="L2144" s="1" t="s">
        <v>46</v>
      </c>
      <c r="M2144" s="1" t="s">
        <v>48</v>
      </c>
      <c r="N2144" s="1" t="s">
        <v>46</v>
      </c>
      <c r="O2144" s="1" t="s">
        <v>46</v>
      </c>
      <c r="P2144" s="1" t="s">
        <v>54</v>
      </c>
      <c r="Q2144" s="1" t="s">
        <v>46</v>
      </c>
      <c r="R2144" s="1" t="s">
        <v>46</v>
      </c>
      <c r="S2144" s="1" t="s">
        <v>46</v>
      </c>
      <c r="T2144" s="12" t="str">
        <f>IF(OR(VOZ_WHATSAPP[[#This Row],[Brinda argumentos coherentes a la objeción]]="No Cumple",VOZ_WHATSAPP[[#This Row],[Despliegue de Beneficios y/o consecuencias]]="No Cumple"),"Sin Negocio","Negocio")</f>
        <v>Negocio</v>
      </c>
      <c r="U2144" s="1" t="s">
        <v>48</v>
      </c>
      <c r="V2144" s="1" t="s">
        <v>48</v>
      </c>
      <c r="W2144" s="1" t="s">
        <v>48</v>
      </c>
      <c r="X2144" s="12" t="str">
        <f>IF(OR(VOZ_WHATSAPP[[#This Row],[Confirma Valor de pago]]="No Cumple",VOZ_WHATSAPP[[#This Row],[Confirma hora de pago]]="No Cumple",VOZ_WHATSAPP[[#This Row],[Confirma medio de pago]]="No Cumple"),"Sin Cierre","Cierre")</f>
        <v>Cierre</v>
      </c>
      <c r="Y2144" s="1" t="s">
        <v>48</v>
      </c>
      <c r="Z2144" s="1" t="s">
        <v>46</v>
      </c>
      <c r="AA2144" s="1" t="s">
        <v>46</v>
      </c>
      <c r="AB2144" s="1" t="s">
        <v>46</v>
      </c>
      <c r="AC2144" s="11" t="str">
        <f>IF(OR(VOZ_WHATSAPP[[#This Row],[La comunicación es asertiva, con respeto y evita maltrato]]="No Cumple",VOZ_WHATSAPP[[#This Row],[Cumple con las normativas legales]]="No Cumple"),"No Cumple","Cumple")</f>
        <v>Cumple</v>
      </c>
      <c r="AD2144" s="1" t="s">
        <v>48</v>
      </c>
      <c r="AE2144" s="1" t="s">
        <v>99</v>
      </c>
      <c r="AF2144" s="4">
        <v>0.95</v>
      </c>
      <c r="AG2144" s="4">
        <f>IF(AND(VOZ_WHATSAPP[[#This Row],[Estado Cierre]]="Sin Cierre",VOZ_WHATSAPP[[#This Row],[Nota Negocio]]="Sin Negocio"),VOZ_WHATSAPP[[#This Row],[Nota]]-24%,VOZ_WHATSAPP[[#This Row],[Nota]])</f>
        <v>0.95</v>
      </c>
      <c r="AH2144" s="8">
        <f>IF(VOZ_WHATSAPP[[#This Row],[Estado Legal]]="No Cumple",0,IF(VOZ_WHATSAPP[[#This Row],[Realiza lectura de guion Legal]]="No Cumple",VOZ_WHATSAPP[[#This Row],[Nota 2]]-50%,VOZ_WHATSAPP[[#This Row],[Nota 2]]))</f>
        <v>0.95</v>
      </c>
    </row>
    <row r="2145" spans="1:34" x14ac:dyDescent="0.25">
      <c r="A2145" s="2" t="str">
        <f>VOZ_WHATSAPP[[#This Row],[ID Asesor]]&amp;VOZ_WHATSAPP[[#This Row],[Fecha Monitoreo]]</f>
        <v>388045863</v>
      </c>
      <c r="B2145" s="2">
        <v>45863</v>
      </c>
      <c r="C2145" s="1" t="s">
        <v>56</v>
      </c>
      <c r="D2145" s="1">
        <v>3880</v>
      </c>
      <c r="E2145" s="2">
        <v>45863</v>
      </c>
      <c r="F2145" s="3">
        <v>0.44236111111111109</v>
      </c>
      <c r="G2145" s="1" t="s">
        <v>58</v>
      </c>
      <c r="H2145" s="1" t="s">
        <v>44</v>
      </c>
      <c r="I2145" s="1">
        <v>580</v>
      </c>
      <c r="J2145" s="1">
        <v>3102571780</v>
      </c>
      <c r="K2145" s="1" t="s">
        <v>45</v>
      </c>
      <c r="L2145" s="1" t="s">
        <v>46</v>
      </c>
      <c r="M2145" s="1" t="s">
        <v>46</v>
      </c>
      <c r="N2145" s="1" t="s">
        <v>46</v>
      </c>
      <c r="O2145" s="1" t="s">
        <v>46</v>
      </c>
      <c r="P2145" s="1" t="s">
        <v>46</v>
      </c>
      <c r="Q2145" s="1" t="s">
        <v>46</v>
      </c>
      <c r="R2145" s="1" t="s">
        <v>46</v>
      </c>
      <c r="S2145" s="1" t="s">
        <v>46</v>
      </c>
      <c r="T2145" s="12" t="str">
        <f>IF(OR(VOZ_WHATSAPP[[#This Row],[Brinda argumentos coherentes a la objeción]]="No Cumple",VOZ_WHATSAPP[[#This Row],[Despliegue de Beneficios y/o consecuencias]]="No Cumple"),"Sin Negocio","Negocio")</f>
        <v>Negocio</v>
      </c>
      <c r="U2145" s="1" t="s">
        <v>46</v>
      </c>
      <c r="V2145" s="1" t="s">
        <v>46</v>
      </c>
      <c r="W2145" s="1" t="s">
        <v>46</v>
      </c>
      <c r="X2145" s="12" t="str">
        <f>IF(OR(VOZ_WHATSAPP[[#This Row],[Confirma Valor de pago]]="No Cumple",VOZ_WHATSAPP[[#This Row],[Confirma hora de pago]]="No Cumple",VOZ_WHATSAPP[[#This Row],[Confirma medio de pago]]="No Cumple"),"Sin Cierre","Cierre")</f>
        <v>Cierre</v>
      </c>
      <c r="Y2145" s="1" t="s">
        <v>46</v>
      </c>
      <c r="Z2145" s="1" t="s">
        <v>46</v>
      </c>
      <c r="AA2145" s="1" t="s">
        <v>46</v>
      </c>
      <c r="AB2145" s="1" t="s">
        <v>46</v>
      </c>
      <c r="AC2145" s="11" t="str">
        <f>IF(OR(VOZ_WHATSAPP[[#This Row],[La comunicación es asertiva, con respeto y evita maltrato]]="No Cumple",VOZ_WHATSAPP[[#This Row],[Cumple con las normativas legales]]="No Cumple"),"No Cumple","Cumple")</f>
        <v>Cumple</v>
      </c>
      <c r="AD2145" s="1" t="s">
        <v>46</v>
      </c>
      <c r="AE2145" s="1" t="s">
        <v>139</v>
      </c>
      <c r="AF2145" s="4">
        <v>1</v>
      </c>
      <c r="AG2145" s="4">
        <f>IF(AND(VOZ_WHATSAPP[[#This Row],[Estado Cierre]]="Sin Cierre",VOZ_WHATSAPP[[#This Row],[Nota Negocio]]="Sin Negocio"),VOZ_WHATSAPP[[#This Row],[Nota]]-24%,VOZ_WHATSAPP[[#This Row],[Nota]])</f>
        <v>1</v>
      </c>
      <c r="AH2145" s="8">
        <f>IF(VOZ_WHATSAPP[[#This Row],[Estado Legal]]="No Cumple",0,IF(VOZ_WHATSAPP[[#This Row],[Realiza lectura de guion Legal]]="No Cumple",VOZ_WHATSAPP[[#This Row],[Nota 2]]-50%,VOZ_WHATSAPP[[#This Row],[Nota 2]]))</f>
        <v>1</v>
      </c>
    </row>
    <row r="2146" spans="1:34" x14ac:dyDescent="0.25">
      <c r="A2146" s="2" t="str">
        <f>VOZ_WHATSAPP[[#This Row],[ID Asesor]]&amp;VOZ_WHATSAPP[[#This Row],[Fecha Monitoreo]]</f>
        <v>403045863</v>
      </c>
      <c r="B2146" s="2">
        <v>45863</v>
      </c>
      <c r="C2146" s="1" t="s">
        <v>59</v>
      </c>
      <c r="D2146" s="1">
        <v>4030</v>
      </c>
      <c r="E2146" s="2">
        <v>45863</v>
      </c>
      <c r="F2146" s="3">
        <v>0.69652777777777775</v>
      </c>
      <c r="G2146" s="1" t="s">
        <v>51</v>
      </c>
      <c r="H2146" s="1" t="s">
        <v>44</v>
      </c>
      <c r="I2146" s="1">
        <v>1452</v>
      </c>
      <c r="J2146" s="1">
        <v>3145180864</v>
      </c>
      <c r="K2146" s="1" t="s">
        <v>45</v>
      </c>
      <c r="L2146" s="1" t="s">
        <v>46</v>
      </c>
      <c r="M2146" s="1" t="s">
        <v>46</v>
      </c>
      <c r="N2146" s="1" t="s">
        <v>46</v>
      </c>
      <c r="O2146" s="1" t="s">
        <v>46</v>
      </c>
      <c r="P2146" s="1" t="s">
        <v>46</v>
      </c>
      <c r="Q2146" s="1" t="s">
        <v>46</v>
      </c>
      <c r="R2146" s="1" t="s">
        <v>46</v>
      </c>
      <c r="S2146" s="1" t="s">
        <v>46</v>
      </c>
      <c r="T2146" s="12" t="str">
        <f>IF(OR(VOZ_WHATSAPP[[#This Row],[Brinda argumentos coherentes a la objeción]]="No Cumple",VOZ_WHATSAPP[[#This Row],[Despliegue de Beneficios y/o consecuencias]]="No Cumple"),"Sin Negocio","Negocio")</f>
        <v>Negocio</v>
      </c>
      <c r="U2146" s="1" t="s">
        <v>48</v>
      </c>
      <c r="V2146" s="1" t="s">
        <v>48</v>
      </c>
      <c r="W2146" s="1" t="s">
        <v>48</v>
      </c>
      <c r="X2146" s="12" t="str">
        <f>IF(OR(VOZ_WHATSAPP[[#This Row],[Confirma Valor de pago]]="No Cumple",VOZ_WHATSAPP[[#This Row],[Confirma hora de pago]]="No Cumple",VOZ_WHATSAPP[[#This Row],[Confirma medio de pago]]="No Cumple"),"Sin Cierre","Cierre")</f>
        <v>Cierre</v>
      </c>
      <c r="Y2146" s="1" t="s">
        <v>46</v>
      </c>
      <c r="Z2146" s="1" t="s">
        <v>46</v>
      </c>
      <c r="AA2146" s="1" t="s">
        <v>46</v>
      </c>
      <c r="AB2146" s="1" t="s">
        <v>46</v>
      </c>
      <c r="AC2146" s="11" t="str">
        <f>IF(OR(VOZ_WHATSAPP[[#This Row],[La comunicación es asertiva, con respeto y evita maltrato]]="No Cumple",VOZ_WHATSAPP[[#This Row],[Cumple con las normativas legales]]="No Cumple"),"No Cumple","Cumple")</f>
        <v>Cumple</v>
      </c>
      <c r="AD2146" s="1" t="s">
        <v>46</v>
      </c>
      <c r="AE2146" s="1" t="s">
        <v>62</v>
      </c>
      <c r="AF2146" s="4">
        <v>1</v>
      </c>
      <c r="AG2146" s="4">
        <f>IF(AND(VOZ_WHATSAPP[[#This Row],[Estado Cierre]]="Sin Cierre",VOZ_WHATSAPP[[#This Row],[Nota Negocio]]="Sin Negocio"),VOZ_WHATSAPP[[#This Row],[Nota]]-24%,VOZ_WHATSAPP[[#This Row],[Nota]])</f>
        <v>1</v>
      </c>
      <c r="AH2146" s="8">
        <f>IF(VOZ_WHATSAPP[[#This Row],[Estado Legal]]="No Cumple",0,IF(VOZ_WHATSAPP[[#This Row],[Realiza lectura de guion Legal]]="No Cumple",VOZ_WHATSAPP[[#This Row],[Nota 2]]-50%,VOZ_WHATSAPP[[#This Row],[Nota 2]]))</f>
        <v>1</v>
      </c>
    </row>
    <row r="2147" spans="1:34" x14ac:dyDescent="0.25">
      <c r="A2147" s="2" t="str">
        <f>VOZ_WHATSAPP[[#This Row],[ID Asesor]]&amp;VOZ_WHATSAPP[[#This Row],[Fecha Monitoreo]]</f>
        <v>394045863</v>
      </c>
      <c r="B2147" s="2">
        <v>45863</v>
      </c>
      <c r="C2147" s="1" t="s">
        <v>126</v>
      </c>
      <c r="D2147" s="1">
        <v>3940</v>
      </c>
      <c r="E2147" s="2">
        <v>45863</v>
      </c>
      <c r="F2147" s="3">
        <v>0.40486111111111112</v>
      </c>
      <c r="G2147" s="1" t="s">
        <v>51</v>
      </c>
      <c r="H2147" s="1" t="s">
        <v>44</v>
      </c>
      <c r="I2147" s="1">
        <v>476</v>
      </c>
      <c r="J2147" s="1">
        <v>3216512816</v>
      </c>
      <c r="K2147" s="1" t="s">
        <v>45</v>
      </c>
      <c r="L2147" s="1" t="s">
        <v>46</v>
      </c>
      <c r="M2147" s="1" t="s">
        <v>46</v>
      </c>
      <c r="N2147" s="1" t="s">
        <v>46</v>
      </c>
      <c r="O2147" s="1" t="s">
        <v>46</v>
      </c>
      <c r="P2147" s="1" t="s">
        <v>46</v>
      </c>
      <c r="Q2147" s="1" t="s">
        <v>46</v>
      </c>
      <c r="R2147" s="1" t="s">
        <v>46</v>
      </c>
      <c r="S2147" s="1" t="s">
        <v>46</v>
      </c>
      <c r="T2147" s="12" t="str">
        <f>IF(OR(VOZ_WHATSAPP[[#This Row],[Brinda argumentos coherentes a la objeción]]="No Cumple",VOZ_WHATSAPP[[#This Row],[Despliegue de Beneficios y/o consecuencias]]="No Cumple"),"Sin Negocio","Negocio")</f>
        <v>Negocio</v>
      </c>
      <c r="U2147" s="1" t="s">
        <v>46</v>
      </c>
      <c r="V2147" s="1" t="s">
        <v>47</v>
      </c>
      <c r="W2147" s="1" t="s">
        <v>46</v>
      </c>
      <c r="X2147" s="12" t="str">
        <f>IF(OR(VOZ_WHATSAPP[[#This Row],[Confirma Valor de pago]]="No Cumple",VOZ_WHATSAPP[[#This Row],[Confirma hora de pago]]="No Cumple",VOZ_WHATSAPP[[#This Row],[Confirma medio de pago]]="No Cumple"),"Sin Cierre","Cierre")</f>
        <v>Sin Cierre</v>
      </c>
      <c r="Y2147" s="1" t="s">
        <v>46</v>
      </c>
      <c r="Z2147" s="1" t="s">
        <v>46</v>
      </c>
      <c r="AA2147" s="1" t="s">
        <v>46</v>
      </c>
      <c r="AB2147" s="1" t="s">
        <v>46</v>
      </c>
      <c r="AC2147" s="11" t="str">
        <f>IF(OR(VOZ_WHATSAPP[[#This Row],[La comunicación es asertiva, con respeto y evita maltrato]]="No Cumple",VOZ_WHATSAPP[[#This Row],[Cumple con las normativas legales]]="No Cumple"),"No Cumple","Cumple")</f>
        <v>Cumple</v>
      </c>
      <c r="AD2147" s="1" t="s">
        <v>46</v>
      </c>
      <c r="AE2147" s="1" t="s">
        <v>2003</v>
      </c>
      <c r="AF2147" s="4">
        <v>0.92</v>
      </c>
      <c r="AG2147" s="4">
        <f>IF(AND(VOZ_WHATSAPP[[#This Row],[Estado Cierre]]="Sin Cierre",VOZ_WHATSAPP[[#This Row],[Nota Negocio]]="Sin Negocio"),VOZ_WHATSAPP[[#This Row],[Nota]]-24%,VOZ_WHATSAPP[[#This Row],[Nota]])</f>
        <v>0.92</v>
      </c>
      <c r="AH2147" s="8">
        <f>IF(VOZ_WHATSAPP[[#This Row],[Estado Legal]]="No Cumple",0,IF(VOZ_WHATSAPP[[#This Row],[Realiza lectura de guion Legal]]="No Cumple",VOZ_WHATSAPP[[#This Row],[Nota 2]]-50%,VOZ_WHATSAPP[[#This Row],[Nota 2]]))</f>
        <v>0.92</v>
      </c>
    </row>
    <row r="2148" spans="1:34" x14ac:dyDescent="0.25">
      <c r="A2148" s="2" t="str">
        <f>VOZ_WHATSAPP[[#This Row],[ID Asesor]]&amp;VOZ_WHATSAPP[[#This Row],[Fecha Monitoreo]]</f>
        <v>366945863</v>
      </c>
      <c r="B2148" s="2">
        <v>45863</v>
      </c>
      <c r="C2148" s="1" t="s">
        <v>696</v>
      </c>
      <c r="D2148" s="1">
        <v>3669</v>
      </c>
      <c r="E2148" s="2">
        <v>45863</v>
      </c>
      <c r="F2148" s="3">
        <v>0.5</v>
      </c>
      <c r="G2148" s="1" t="s">
        <v>60</v>
      </c>
      <c r="H2148" s="1" t="s">
        <v>71</v>
      </c>
      <c r="I2148" s="1"/>
      <c r="J2148" s="1"/>
      <c r="K2148" s="1"/>
      <c r="L2148" s="1" t="s">
        <v>46</v>
      </c>
      <c r="M2148" s="1" t="s">
        <v>46</v>
      </c>
      <c r="N2148" s="1" t="s">
        <v>46</v>
      </c>
      <c r="O2148" s="1" t="s">
        <v>46</v>
      </c>
      <c r="P2148" s="1" t="s">
        <v>46</v>
      </c>
      <c r="Q2148" s="1" t="s">
        <v>46</v>
      </c>
      <c r="R2148" s="1" t="s">
        <v>46</v>
      </c>
      <c r="S2148" s="1" t="s">
        <v>46</v>
      </c>
      <c r="T2148" s="12" t="str">
        <f>IF(OR(VOZ_WHATSAPP[[#This Row],[Brinda argumentos coherentes a la objeción]]="No Cumple",VOZ_WHATSAPP[[#This Row],[Despliegue de Beneficios y/o consecuencias]]="No Cumple"),"Sin Negocio","Negocio")</f>
        <v>Negocio</v>
      </c>
      <c r="U2148" s="1" t="s">
        <v>46</v>
      </c>
      <c r="V2148" s="1" t="s">
        <v>46</v>
      </c>
      <c r="W2148" s="1" t="s">
        <v>46</v>
      </c>
      <c r="X2148" s="12" t="str">
        <f>IF(OR(VOZ_WHATSAPP[[#This Row],[Confirma Valor de pago]]="No Cumple",VOZ_WHATSAPP[[#This Row],[Confirma hora de pago]]="No Cumple",VOZ_WHATSAPP[[#This Row],[Confirma medio de pago]]="No Cumple"),"Sin Cierre","Cierre")</f>
        <v>Cierre</v>
      </c>
      <c r="Y2148" s="1" t="s">
        <v>46</v>
      </c>
      <c r="Z2148" s="1" t="s">
        <v>46</v>
      </c>
      <c r="AA2148" s="1" t="s">
        <v>46</v>
      </c>
      <c r="AB2148" s="1" t="s">
        <v>46</v>
      </c>
      <c r="AC2148" s="11" t="str">
        <f>IF(OR(VOZ_WHATSAPP[[#This Row],[La comunicación es asertiva, con respeto y evita maltrato]]="No Cumple",VOZ_WHATSAPP[[#This Row],[Cumple con las normativas legales]]="No Cumple"),"No Cumple","Cumple")</f>
        <v>Cumple</v>
      </c>
      <c r="AD2148" s="1" t="s">
        <v>46</v>
      </c>
      <c r="AE2148" s="1" t="s">
        <v>1090</v>
      </c>
      <c r="AF2148" s="4">
        <v>1</v>
      </c>
      <c r="AG2148" s="4">
        <f>IF(AND(VOZ_WHATSAPP[[#This Row],[Estado Cierre]]="Sin Cierre",VOZ_WHATSAPP[[#This Row],[Nota Negocio]]="Sin Negocio"),VOZ_WHATSAPP[[#This Row],[Nota]]-24%,VOZ_WHATSAPP[[#This Row],[Nota]])</f>
        <v>1</v>
      </c>
      <c r="AH2148" s="8">
        <f>IF(VOZ_WHATSAPP[[#This Row],[Estado Legal]]="No Cumple",0,IF(VOZ_WHATSAPP[[#This Row],[Realiza lectura de guion Legal]]="No Cumple",VOZ_WHATSAPP[[#This Row],[Nota 2]]-50%,VOZ_WHATSAPP[[#This Row],[Nota 2]]))</f>
        <v>1</v>
      </c>
    </row>
    <row r="2149" spans="1:34" x14ac:dyDescent="0.25">
      <c r="A2149" s="2" t="str">
        <f>VOZ_WHATSAPP[[#This Row],[ID Asesor]]&amp;VOZ_WHATSAPP[[#This Row],[Fecha Monitoreo]]</f>
        <v>380545863</v>
      </c>
      <c r="B2149" s="2">
        <v>45863</v>
      </c>
      <c r="C2149" s="1" t="s">
        <v>126</v>
      </c>
      <c r="D2149" s="1">
        <v>3805</v>
      </c>
      <c r="E2149" s="2">
        <v>45863</v>
      </c>
      <c r="F2149" s="3">
        <v>0.59027777777777779</v>
      </c>
      <c r="G2149" s="1" t="s">
        <v>58</v>
      </c>
      <c r="H2149" s="1" t="s">
        <v>71</v>
      </c>
      <c r="I2149" s="1"/>
      <c r="J2149" s="1"/>
      <c r="K2149" s="1"/>
      <c r="L2149" s="1" t="s">
        <v>46</v>
      </c>
      <c r="M2149" s="1" t="s">
        <v>48</v>
      </c>
      <c r="N2149" s="1" t="s">
        <v>46</v>
      </c>
      <c r="O2149" s="1" t="s">
        <v>46</v>
      </c>
      <c r="P2149" s="1" t="s">
        <v>46</v>
      </c>
      <c r="Q2149" s="1" t="s">
        <v>46</v>
      </c>
      <c r="R2149" s="1" t="s">
        <v>46</v>
      </c>
      <c r="S2149" s="1" t="s">
        <v>46</v>
      </c>
      <c r="T2149" s="12" t="str">
        <f>IF(OR(VOZ_WHATSAPP[[#This Row],[Brinda argumentos coherentes a la objeción]]="No Cumple",VOZ_WHATSAPP[[#This Row],[Despliegue de Beneficios y/o consecuencias]]="No Cumple"),"Sin Negocio","Negocio")</f>
        <v>Negocio</v>
      </c>
      <c r="U2149" s="1" t="s">
        <v>48</v>
      </c>
      <c r="V2149" s="1" t="s">
        <v>48</v>
      </c>
      <c r="W2149" s="1" t="s">
        <v>48</v>
      </c>
      <c r="X2149" s="12" t="str">
        <f>IF(OR(VOZ_WHATSAPP[[#This Row],[Confirma Valor de pago]]="No Cumple",VOZ_WHATSAPP[[#This Row],[Confirma hora de pago]]="No Cumple",VOZ_WHATSAPP[[#This Row],[Confirma medio de pago]]="No Cumple"),"Sin Cierre","Cierre")</f>
        <v>Cierre</v>
      </c>
      <c r="Y2149" s="1" t="s">
        <v>48</v>
      </c>
      <c r="Z2149" s="1" t="s">
        <v>46</v>
      </c>
      <c r="AA2149" s="1" t="s">
        <v>46</v>
      </c>
      <c r="AB2149" s="1" t="s">
        <v>46</v>
      </c>
      <c r="AC2149" s="11" t="str">
        <f>IF(OR(VOZ_WHATSAPP[[#This Row],[La comunicación es asertiva, con respeto y evita maltrato]]="No Cumple",VOZ_WHATSAPP[[#This Row],[Cumple con las normativas legales]]="No Cumple"),"No Cumple","Cumple")</f>
        <v>Cumple</v>
      </c>
      <c r="AD2149" s="1" t="s">
        <v>48</v>
      </c>
      <c r="AE2149" s="1" t="s">
        <v>131</v>
      </c>
      <c r="AF2149" s="4">
        <v>1</v>
      </c>
      <c r="AG2149" s="4">
        <f>IF(AND(VOZ_WHATSAPP[[#This Row],[Estado Cierre]]="Sin Cierre",VOZ_WHATSAPP[[#This Row],[Nota Negocio]]="Sin Negocio"),VOZ_WHATSAPP[[#This Row],[Nota]]-24%,VOZ_WHATSAPP[[#This Row],[Nota]])</f>
        <v>1</v>
      </c>
      <c r="AH2149" s="8">
        <f>IF(VOZ_WHATSAPP[[#This Row],[Estado Legal]]="No Cumple",0,IF(VOZ_WHATSAPP[[#This Row],[Realiza lectura de guion Legal]]="No Cumple",VOZ_WHATSAPP[[#This Row],[Nota 2]]-50%,VOZ_WHATSAPP[[#This Row],[Nota 2]]))</f>
        <v>1</v>
      </c>
    </row>
    <row r="2150" spans="1:34" x14ac:dyDescent="0.25">
      <c r="A2150" s="2" t="str">
        <f>VOZ_WHATSAPP[[#This Row],[ID Asesor]]&amp;VOZ_WHATSAPP[[#This Row],[Fecha Monitoreo]]</f>
        <v>317045863</v>
      </c>
      <c r="B2150" s="2">
        <v>45863</v>
      </c>
      <c r="C2150" s="1" t="s">
        <v>696</v>
      </c>
      <c r="D2150" s="1">
        <v>3170</v>
      </c>
      <c r="E2150" s="2">
        <v>45863</v>
      </c>
      <c r="F2150" s="3">
        <v>0.3888888888888889</v>
      </c>
      <c r="G2150" s="1" t="s">
        <v>60</v>
      </c>
      <c r="H2150" s="1" t="s">
        <v>71</v>
      </c>
      <c r="I2150" s="1"/>
      <c r="J2150" s="1"/>
      <c r="K2150" s="1"/>
      <c r="L2150" s="1" t="s">
        <v>46</v>
      </c>
      <c r="M2150" s="1" t="s">
        <v>48</v>
      </c>
      <c r="N2150" s="1" t="s">
        <v>46</v>
      </c>
      <c r="O2150" s="1" t="s">
        <v>46</v>
      </c>
      <c r="P2150" s="1" t="s">
        <v>46</v>
      </c>
      <c r="Q2150" s="1" t="s">
        <v>46</v>
      </c>
      <c r="R2150" s="1" t="s">
        <v>47</v>
      </c>
      <c r="S2150" s="1" t="s">
        <v>46</v>
      </c>
      <c r="T2150" s="12" t="str">
        <f>IF(OR(VOZ_WHATSAPP[[#This Row],[Brinda argumentos coherentes a la objeción]]="No Cumple",VOZ_WHATSAPP[[#This Row],[Despliegue de Beneficios y/o consecuencias]]="No Cumple"),"Sin Negocio","Negocio")</f>
        <v>Sin Negocio</v>
      </c>
      <c r="U2150" s="1" t="s">
        <v>48</v>
      </c>
      <c r="V2150" s="1" t="s">
        <v>48</v>
      </c>
      <c r="W2150" s="1" t="s">
        <v>48</v>
      </c>
      <c r="X2150" s="12" t="str">
        <f>IF(OR(VOZ_WHATSAPP[[#This Row],[Confirma Valor de pago]]="No Cumple",VOZ_WHATSAPP[[#This Row],[Confirma hora de pago]]="No Cumple",VOZ_WHATSAPP[[#This Row],[Confirma medio de pago]]="No Cumple"),"Sin Cierre","Cierre")</f>
        <v>Cierre</v>
      </c>
      <c r="Y2150" s="1" t="s">
        <v>46</v>
      </c>
      <c r="Z2150" s="1" t="s">
        <v>46</v>
      </c>
      <c r="AA2150" s="1" t="s">
        <v>46</v>
      </c>
      <c r="AB2150" s="1" t="s">
        <v>46</v>
      </c>
      <c r="AC2150" s="11" t="str">
        <f>IF(OR(VOZ_WHATSAPP[[#This Row],[La comunicación es asertiva, con respeto y evita maltrato]]="No Cumple",VOZ_WHATSAPP[[#This Row],[Cumple con las normativas legales]]="No Cumple"),"No Cumple","Cumple")</f>
        <v>Cumple</v>
      </c>
      <c r="AD2150" s="1" t="s">
        <v>46</v>
      </c>
      <c r="AE2150" s="1" t="s">
        <v>2004</v>
      </c>
      <c r="AF2150" s="4">
        <v>0.9</v>
      </c>
      <c r="AG2150" s="4">
        <f>IF(AND(VOZ_WHATSAPP[[#This Row],[Estado Cierre]]="Sin Cierre",VOZ_WHATSAPP[[#This Row],[Nota Negocio]]="Sin Negocio"),VOZ_WHATSAPP[[#This Row],[Nota]]-24%,VOZ_WHATSAPP[[#This Row],[Nota]])</f>
        <v>0.9</v>
      </c>
      <c r="AH2150" s="8">
        <f>IF(VOZ_WHATSAPP[[#This Row],[Estado Legal]]="No Cumple",0,IF(VOZ_WHATSAPP[[#This Row],[Realiza lectura de guion Legal]]="No Cumple",VOZ_WHATSAPP[[#This Row],[Nota 2]]-50%,VOZ_WHATSAPP[[#This Row],[Nota 2]]))</f>
        <v>0.9</v>
      </c>
    </row>
    <row r="2151" spans="1:34" x14ac:dyDescent="0.25">
      <c r="A2151" s="2" t="str">
        <f>VOZ_WHATSAPP[[#This Row],[ID Asesor]]&amp;VOZ_WHATSAPP[[#This Row],[Fecha Monitoreo]]</f>
        <v>304845863</v>
      </c>
      <c r="B2151" s="2">
        <v>45863</v>
      </c>
      <c r="C2151" s="1" t="s">
        <v>696</v>
      </c>
      <c r="D2151" s="1">
        <v>3048</v>
      </c>
      <c r="E2151" s="2">
        <v>45863</v>
      </c>
      <c r="F2151" s="3">
        <v>0.48819444444444443</v>
      </c>
      <c r="G2151" s="1" t="s">
        <v>43</v>
      </c>
      <c r="H2151" s="1" t="s">
        <v>71</v>
      </c>
      <c r="I2151" s="1"/>
      <c r="J2151" s="1"/>
      <c r="K2151" s="1"/>
      <c r="L2151" s="1" t="s">
        <v>46</v>
      </c>
      <c r="M2151" s="1" t="s">
        <v>46</v>
      </c>
      <c r="N2151" s="1" t="s">
        <v>46</v>
      </c>
      <c r="O2151" s="1" t="s">
        <v>46</v>
      </c>
      <c r="P2151" s="1" t="s">
        <v>46</v>
      </c>
      <c r="Q2151" s="1" t="s">
        <v>46</v>
      </c>
      <c r="R2151" s="1" t="s">
        <v>46</v>
      </c>
      <c r="S2151" s="1" t="s">
        <v>46</v>
      </c>
      <c r="T2151" s="12" t="str">
        <f>IF(OR(VOZ_WHATSAPP[[#This Row],[Brinda argumentos coherentes a la objeción]]="No Cumple",VOZ_WHATSAPP[[#This Row],[Despliegue de Beneficios y/o consecuencias]]="No Cumple"),"Sin Negocio","Negocio")</f>
        <v>Negocio</v>
      </c>
      <c r="U2151" s="1" t="s">
        <v>46</v>
      </c>
      <c r="V2151" s="1" t="s">
        <v>46</v>
      </c>
      <c r="W2151" s="1" t="s">
        <v>46</v>
      </c>
      <c r="X2151" s="12" t="str">
        <f>IF(OR(VOZ_WHATSAPP[[#This Row],[Confirma Valor de pago]]="No Cumple",VOZ_WHATSAPP[[#This Row],[Confirma hora de pago]]="No Cumple",VOZ_WHATSAPP[[#This Row],[Confirma medio de pago]]="No Cumple"),"Sin Cierre","Cierre")</f>
        <v>Cierre</v>
      </c>
      <c r="Y2151" s="1" t="s">
        <v>46</v>
      </c>
      <c r="Z2151" s="1" t="s">
        <v>46</v>
      </c>
      <c r="AA2151" s="1" t="s">
        <v>46</v>
      </c>
      <c r="AB2151" s="1" t="s">
        <v>46</v>
      </c>
      <c r="AC2151" s="11" t="str">
        <f>IF(OR(VOZ_WHATSAPP[[#This Row],[La comunicación es asertiva, con respeto y evita maltrato]]="No Cumple",VOZ_WHATSAPP[[#This Row],[Cumple con las normativas legales]]="No Cumple"),"No Cumple","Cumple")</f>
        <v>Cumple</v>
      </c>
      <c r="AD2151" s="1" t="s">
        <v>46</v>
      </c>
      <c r="AE2151" s="1" t="s">
        <v>1090</v>
      </c>
      <c r="AF2151" s="4">
        <v>1</v>
      </c>
      <c r="AG2151" s="4">
        <f>IF(AND(VOZ_WHATSAPP[[#This Row],[Estado Cierre]]="Sin Cierre",VOZ_WHATSAPP[[#This Row],[Nota Negocio]]="Sin Negocio"),VOZ_WHATSAPP[[#This Row],[Nota]]-24%,VOZ_WHATSAPP[[#This Row],[Nota]])</f>
        <v>1</v>
      </c>
      <c r="AH2151" s="8">
        <f>IF(VOZ_WHATSAPP[[#This Row],[Estado Legal]]="No Cumple",0,IF(VOZ_WHATSAPP[[#This Row],[Realiza lectura de guion Legal]]="No Cumple",VOZ_WHATSAPP[[#This Row],[Nota 2]]-50%,VOZ_WHATSAPP[[#This Row],[Nota 2]]))</f>
        <v>1</v>
      </c>
    </row>
    <row r="2152" spans="1:34" x14ac:dyDescent="0.25">
      <c r="A2152" s="2" t="str">
        <f>VOZ_WHATSAPP[[#This Row],[ID Asesor]]&amp;VOZ_WHATSAPP[[#This Row],[Fecha Monitoreo]]</f>
        <v>382145863</v>
      </c>
      <c r="B2152" s="2">
        <v>45863</v>
      </c>
      <c r="C2152" s="1" t="s">
        <v>126</v>
      </c>
      <c r="D2152" s="1">
        <v>3821</v>
      </c>
      <c r="E2152" s="2">
        <v>45863</v>
      </c>
      <c r="F2152" s="3">
        <v>0.57499999999999996</v>
      </c>
      <c r="G2152" s="1" t="s">
        <v>58</v>
      </c>
      <c r="H2152" s="1" t="s">
        <v>71</v>
      </c>
      <c r="I2152" s="1"/>
      <c r="J2152" s="1"/>
      <c r="K2152" s="1"/>
      <c r="L2152" s="1" t="s">
        <v>46</v>
      </c>
      <c r="M2152" s="1" t="s">
        <v>48</v>
      </c>
      <c r="N2152" s="1" t="s">
        <v>46</v>
      </c>
      <c r="O2152" s="1" t="s">
        <v>46</v>
      </c>
      <c r="P2152" s="1" t="s">
        <v>46</v>
      </c>
      <c r="Q2152" s="1" t="s">
        <v>46</v>
      </c>
      <c r="R2152" s="1" t="s">
        <v>46</v>
      </c>
      <c r="S2152" s="1" t="s">
        <v>46</v>
      </c>
      <c r="T2152" s="12" t="str">
        <f>IF(OR(VOZ_WHATSAPP[[#This Row],[Brinda argumentos coherentes a la objeción]]="No Cumple",VOZ_WHATSAPP[[#This Row],[Despliegue de Beneficios y/o consecuencias]]="No Cumple"),"Sin Negocio","Negocio")</f>
        <v>Negocio</v>
      </c>
      <c r="U2152" s="1" t="s">
        <v>48</v>
      </c>
      <c r="V2152" s="1" t="s">
        <v>48</v>
      </c>
      <c r="W2152" s="1" t="s">
        <v>48</v>
      </c>
      <c r="X2152" s="12" t="str">
        <f>IF(OR(VOZ_WHATSAPP[[#This Row],[Confirma Valor de pago]]="No Cumple",VOZ_WHATSAPP[[#This Row],[Confirma hora de pago]]="No Cumple",VOZ_WHATSAPP[[#This Row],[Confirma medio de pago]]="No Cumple"),"Sin Cierre","Cierre")</f>
        <v>Cierre</v>
      </c>
      <c r="Y2152" s="1" t="s">
        <v>48</v>
      </c>
      <c r="Z2152" s="1" t="s">
        <v>46</v>
      </c>
      <c r="AA2152" s="1" t="s">
        <v>46</v>
      </c>
      <c r="AB2152" s="1" t="s">
        <v>46</v>
      </c>
      <c r="AC2152" s="11" t="str">
        <f>IF(OR(VOZ_WHATSAPP[[#This Row],[La comunicación es asertiva, con respeto y evita maltrato]]="No Cumple",VOZ_WHATSAPP[[#This Row],[Cumple con las normativas legales]]="No Cumple"),"No Cumple","Cumple")</f>
        <v>Cumple</v>
      </c>
      <c r="AD2152" s="1" t="s">
        <v>48</v>
      </c>
      <c r="AE2152" s="1" t="s">
        <v>131</v>
      </c>
      <c r="AF2152" s="4">
        <v>1</v>
      </c>
      <c r="AG2152" s="4">
        <f>IF(AND(VOZ_WHATSAPP[[#This Row],[Estado Cierre]]="Sin Cierre",VOZ_WHATSAPP[[#This Row],[Nota Negocio]]="Sin Negocio"),VOZ_WHATSAPP[[#This Row],[Nota]]-24%,VOZ_WHATSAPP[[#This Row],[Nota]])</f>
        <v>1</v>
      </c>
      <c r="AH2152" s="8">
        <f>IF(VOZ_WHATSAPP[[#This Row],[Estado Legal]]="No Cumple",0,IF(VOZ_WHATSAPP[[#This Row],[Realiza lectura de guion Legal]]="No Cumple",VOZ_WHATSAPP[[#This Row],[Nota 2]]-50%,VOZ_WHATSAPP[[#This Row],[Nota 2]]))</f>
        <v>1</v>
      </c>
    </row>
    <row r="2153" spans="1:34" x14ac:dyDescent="0.25">
      <c r="A2153" s="2" t="str">
        <f>VOZ_WHATSAPP[[#This Row],[ID Asesor]]&amp;VOZ_WHATSAPP[[#This Row],[Fecha Monitoreo]]</f>
        <v>317045863</v>
      </c>
      <c r="B2153" s="2">
        <v>45863</v>
      </c>
      <c r="C2153" s="1" t="s">
        <v>696</v>
      </c>
      <c r="D2153" s="1">
        <v>3170</v>
      </c>
      <c r="E2153" s="2">
        <v>45863</v>
      </c>
      <c r="F2153" s="3">
        <v>0.625</v>
      </c>
      <c r="G2153" s="1" t="s">
        <v>43</v>
      </c>
      <c r="H2153" s="1" t="s">
        <v>71</v>
      </c>
      <c r="I2153" s="1"/>
      <c r="J2153" s="1"/>
      <c r="K2153" s="1"/>
      <c r="L2153" s="1" t="s">
        <v>46</v>
      </c>
      <c r="M2153" s="1" t="s">
        <v>47</v>
      </c>
      <c r="N2153" s="1" t="s">
        <v>46</v>
      </c>
      <c r="O2153" s="1" t="s">
        <v>46</v>
      </c>
      <c r="P2153" s="1" t="s">
        <v>46</v>
      </c>
      <c r="Q2153" s="1" t="s">
        <v>46</v>
      </c>
      <c r="R2153" s="1" t="s">
        <v>46</v>
      </c>
      <c r="S2153" s="1" t="s">
        <v>46</v>
      </c>
      <c r="T2153" s="12" t="str">
        <f>IF(OR(VOZ_WHATSAPP[[#This Row],[Brinda argumentos coherentes a la objeción]]="No Cumple",VOZ_WHATSAPP[[#This Row],[Despliegue de Beneficios y/o consecuencias]]="No Cumple"),"Sin Negocio","Negocio")</f>
        <v>Negocio</v>
      </c>
      <c r="U2153" s="1" t="s">
        <v>46</v>
      </c>
      <c r="V2153" s="1" t="s">
        <v>46</v>
      </c>
      <c r="W2153" s="1" t="s">
        <v>46</v>
      </c>
      <c r="X2153" s="12" t="str">
        <f>IF(OR(VOZ_WHATSAPP[[#This Row],[Confirma Valor de pago]]="No Cumple",VOZ_WHATSAPP[[#This Row],[Confirma hora de pago]]="No Cumple",VOZ_WHATSAPP[[#This Row],[Confirma medio de pago]]="No Cumple"),"Sin Cierre","Cierre")</f>
        <v>Cierre</v>
      </c>
      <c r="Y2153" s="1" t="s">
        <v>46</v>
      </c>
      <c r="Z2153" s="1" t="s">
        <v>46</v>
      </c>
      <c r="AA2153" s="1" t="s">
        <v>46</v>
      </c>
      <c r="AB2153" s="1" t="s">
        <v>46</v>
      </c>
      <c r="AC2153" s="11" t="str">
        <f>IF(OR(VOZ_WHATSAPP[[#This Row],[La comunicación es asertiva, con respeto y evita maltrato]]="No Cumple",VOZ_WHATSAPP[[#This Row],[Cumple con las normativas legales]]="No Cumple"),"No Cumple","Cumple")</f>
        <v>Cumple</v>
      </c>
      <c r="AD2153" s="1" t="s">
        <v>46</v>
      </c>
      <c r="AE2153" s="1" t="s">
        <v>2005</v>
      </c>
      <c r="AF2153" s="4">
        <v>0.96</v>
      </c>
      <c r="AG2153" s="4">
        <f>IF(AND(VOZ_WHATSAPP[[#This Row],[Estado Cierre]]="Sin Cierre",VOZ_WHATSAPP[[#This Row],[Nota Negocio]]="Sin Negocio"),VOZ_WHATSAPP[[#This Row],[Nota]]-24%,VOZ_WHATSAPP[[#This Row],[Nota]])</f>
        <v>0.96</v>
      </c>
      <c r="AH2153" s="8">
        <f>IF(VOZ_WHATSAPP[[#This Row],[Estado Legal]]="No Cumple",0,IF(VOZ_WHATSAPP[[#This Row],[Realiza lectura de guion Legal]]="No Cumple",VOZ_WHATSAPP[[#This Row],[Nota 2]]-50%,VOZ_WHATSAPP[[#This Row],[Nota 2]]))</f>
        <v>0.96</v>
      </c>
    </row>
    <row r="2154" spans="1:34" x14ac:dyDescent="0.25">
      <c r="A2154" s="2" t="str">
        <f>VOZ_WHATSAPP[[#This Row],[ID Asesor]]&amp;VOZ_WHATSAPP[[#This Row],[Fecha Monitoreo]]</f>
        <v>374845863</v>
      </c>
      <c r="B2154" s="2">
        <v>45863</v>
      </c>
      <c r="C2154" s="1" t="s">
        <v>126</v>
      </c>
      <c r="D2154" s="1">
        <v>3748</v>
      </c>
      <c r="E2154" s="2">
        <v>45863</v>
      </c>
      <c r="F2154" s="3">
        <v>0.66041666666666665</v>
      </c>
      <c r="G2154" s="1" t="s">
        <v>51</v>
      </c>
      <c r="H2154" s="1" t="s">
        <v>71</v>
      </c>
      <c r="I2154" s="1"/>
      <c r="J2154" s="1"/>
      <c r="K2154" s="1"/>
      <c r="L2154" s="1" t="s">
        <v>46</v>
      </c>
      <c r="M2154" s="1" t="s">
        <v>48</v>
      </c>
      <c r="N2154" s="1" t="s">
        <v>46</v>
      </c>
      <c r="O2154" s="1" t="s">
        <v>46</v>
      </c>
      <c r="P2154" s="1" t="s">
        <v>46</v>
      </c>
      <c r="Q2154" s="1" t="s">
        <v>48</v>
      </c>
      <c r="R2154" s="1" t="s">
        <v>48</v>
      </c>
      <c r="S2154" s="1" t="s">
        <v>48</v>
      </c>
      <c r="T2154" s="12" t="str">
        <f>IF(OR(VOZ_WHATSAPP[[#This Row],[Brinda argumentos coherentes a la objeción]]="No Cumple",VOZ_WHATSAPP[[#This Row],[Despliegue de Beneficios y/o consecuencias]]="No Cumple"),"Sin Negocio","Negocio")</f>
        <v>Negocio</v>
      </c>
      <c r="U2154" s="1" t="s">
        <v>48</v>
      </c>
      <c r="V2154" s="1" t="s">
        <v>48</v>
      </c>
      <c r="W2154" s="1" t="s">
        <v>48</v>
      </c>
      <c r="X2154" s="12" t="str">
        <f>IF(OR(VOZ_WHATSAPP[[#This Row],[Confirma Valor de pago]]="No Cumple",VOZ_WHATSAPP[[#This Row],[Confirma hora de pago]]="No Cumple",VOZ_WHATSAPP[[#This Row],[Confirma medio de pago]]="No Cumple"),"Sin Cierre","Cierre")</f>
        <v>Cierre</v>
      </c>
      <c r="Y2154" s="1" t="s">
        <v>48</v>
      </c>
      <c r="Z2154" s="1" t="s">
        <v>46</v>
      </c>
      <c r="AA2154" s="1" t="s">
        <v>46</v>
      </c>
      <c r="AB2154" s="1" t="s">
        <v>46</v>
      </c>
      <c r="AC2154" s="11" t="str">
        <f>IF(OR(VOZ_WHATSAPP[[#This Row],[La comunicación es asertiva, con respeto y evita maltrato]]="No Cumple",VOZ_WHATSAPP[[#This Row],[Cumple con las normativas legales]]="No Cumple"),"No Cumple","Cumple")</f>
        <v>Cumple</v>
      </c>
      <c r="AD2154" s="1" t="s">
        <v>48</v>
      </c>
      <c r="AE2154" s="1" t="s">
        <v>133</v>
      </c>
      <c r="AF2154" s="4">
        <v>1</v>
      </c>
      <c r="AG2154" s="4">
        <f>IF(AND(VOZ_WHATSAPP[[#This Row],[Estado Cierre]]="Sin Cierre",VOZ_WHATSAPP[[#This Row],[Nota Negocio]]="Sin Negocio"),VOZ_WHATSAPP[[#This Row],[Nota]]-24%,VOZ_WHATSAPP[[#This Row],[Nota]])</f>
        <v>1</v>
      </c>
      <c r="AH2154" s="8">
        <f>IF(VOZ_WHATSAPP[[#This Row],[Estado Legal]]="No Cumple",0,IF(VOZ_WHATSAPP[[#This Row],[Realiza lectura de guion Legal]]="No Cumple",VOZ_WHATSAPP[[#This Row],[Nota 2]]-50%,VOZ_WHATSAPP[[#This Row],[Nota 2]]))</f>
        <v>1</v>
      </c>
    </row>
    <row r="2155" spans="1:34" x14ac:dyDescent="0.25">
      <c r="A2155" s="2" t="str">
        <f>VOZ_WHATSAPP[[#This Row],[ID Asesor]]&amp;VOZ_WHATSAPP[[#This Row],[Fecha Monitoreo]]</f>
        <v>363245864</v>
      </c>
      <c r="B2155" s="2">
        <v>45864</v>
      </c>
      <c r="C2155" s="1" t="s">
        <v>42</v>
      </c>
      <c r="D2155" s="1">
        <v>3632</v>
      </c>
      <c r="E2155" s="2">
        <v>45864</v>
      </c>
      <c r="F2155" s="3">
        <v>0.35</v>
      </c>
      <c r="G2155" s="1" t="s">
        <v>51</v>
      </c>
      <c r="H2155" s="1" t="s">
        <v>44</v>
      </c>
      <c r="I2155" s="1">
        <v>1378</v>
      </c>
      <c r="J2155" s="1">
        <v>3176027449</v>
      </c>
      <c r="K2155" s="1" t="s">
        <v>45</v>
      </c>
      <c r="L2155" s="1" t="s">
        <v>47</v>
      </c>
      <c r="M2155" s="1" t="s">
        <v>46</v>
      </c>
      <c r="N2155" s="1" t="s">
        <v>46</v>
      </c>
      <c r="O2155" s="1" t="s">
        <v>46</v>
      </c>
      <c r="P2155" s="1" t="s">
        <v>46</v>
      </c>
      <c r="Q2155" s="1" t="s">
        <v>46</v>
      </c>
      <c r="R2155" s="1" t="s">
        <v>46</v>
      </c>
      <c r="S2155" s="1" t="s">
        <v>46</v>
      </c>
      <c r="T2155" s="12" t="str">
        <f>IF(OR(VOZ_WHATSAPP[[#This Row],[Brinda argumentos coherentes a la objeción]]="No Cumple",VOZ_WHATSAPP[[#This Row],[Despliegue de Beneficios y/o consecuencias]]="No Cumple"),"Sin Negocio","Negocio")</f>
        <v>Negocio</v>
      </c>
      <c r="U2155" s="1" t="s">
        <v>48</v>
      </c>
      <c r="V2155" s="1" t="s">
        <v>48</v>
      </c>
      <c r="W2155" s="1" t="s">
        <v>48</v>
      </c>
      <c r="X2155" s="12" t="str">
        <f>IF(OR(VOZ_WHATSAPP[[#This Row],[Confirma Valor de pago]]="No Cumple",VOZ_WHATSAPP[[#This Row],[Confirma hora de pago]]="No Cumple",VOZ_WHATSAPP[[#This Row],[Confirma medio de pago]]="No Cumple"),"Sin Cierre","Cierre")</f>
        <v>Cierre</v>
      </c>
      <c r="Y2155" s="1" t="s">
        <v>54</v>
      </c>
      <c r="Z2155" s="1" t="s">
        <v>46</v>
      </c>
      <c r="AA2155" s="1" t="s">
        <v>46</v>
      </c>
      <c r="AB2155" s="1" t="s">
        <v>46</v>
      </c>
      <c r="AC2155" s="11" t="str">
        <f>IF(OR(VOZ_WHATSAPP[[#This Row],[La comunicación es asertiva, con respeto y evita maltrato]]="No Cumple",VOZ_WHATSAPP[[#This Row],[Cumple con las normativas legales]]="No Cumple"),"No Cumple","Cumple")</f>
        <v>Cumple</v>
      </c>
      <c r="AD2155" s="1" t="s">
        <v>46</v>
      </c>
      <c r="AE2155" s="1" t="s">
        <v>2006</v>
      </c>
      <c r="AF2155" s="4">
        <v>0.88</v>
      </c>
      <c r="AG2155" s="4">
        <f>IF(AND(VOZ_WHATSAPP[[#This Row],[Estado Cierre]]="Sin Cierre",VOZ_WHATSAPP[[#This Row],[Nota Negocio]]="Sin Negocio"),VOZ_WHATSAPP[[#This Row],[Nota]]-24%,VOZ_WHATSAPP[[#This Row],[Nota]])</f>
        <v>0.88</v>
      </c>
      <c r="AH2155" s="8">
        <f>IF(VOZ_WHATSAPP[[#This Row],[Estado Legal]]="No Cumple",0,IF(VOZ_WHATSAPP[[#This Row],[Realiza lectura de guion Legal]]="No Cumple",VOZ_WHATSAPP[[#This Row],[Nota 2]]-50%,VOZ_WHATSAPP[[#This Row],[Nota 2]]))</f>
        <v>0.88</v>
      </c>
    </row>
    <row r="2156" spans="1:34" x14ac:dyDescent="0.25">
      <c r="A2156" s="2" t="str">
        <f>VOZ_WHATSAPP[[#This Row],[ID Asesor]]&amp;VOZ_WHATSAPP[[#This Row],[Fecha Monitoreo]]</f>
        <v>380745864</v>
      </c>
      <c r="B2156" s="2">
        <v>45864</v>
      </c>
      <c r="C2156" s="1" t="s">
        <v>696</v>
      </c>
      <c r="D2156" s="1">
        <v>3807</v>
      </c>
      <c r="E2156" s="2">
        <v>45864</v>
      </c>
      <c r="F2156" s="3">
        <v>0.34444444444444444</v>
      </c>
      <c r="G2156" s="1" t="s">
        <v>60</v>
      </c>
      <c r="H2156" s="1" t="s">
        <v>44</v>
      </c>
      <c r="I2156" s="1">
        <v>1419</v>
      </c>
      <c r="J2156" s="1">
        <v>3173215775</v>
      </c>
      <c r="K2156" s="1" t="s">
        <v>45</v>
      </c>
      <c r="L2156" s="1" t="s">
        <v>46</v>
      </c>
      <c r="M2156" s="1" t="s">
        <v>46</v>
      </c>
      <c r="N2156" s="1" t="s">
        <v>46</v>
      </c>
      <c r="O2156" s="1" t="s">
        <v>46</v>
      </c>
      <c r="P2156" s="1" t="s">
        <v>46</v>
      </c>
      <c r="Q2156" s="1" t="s">
        <v>48</v>
      </c>
      <c r="R2156" s="1" t="s">
        <v>48</v>
      </c>
      <c r="S2156" s="1" t="s">
        <v>46</v>
      </c>
      <c r="T2156" s="12" t="str">
        <f>IF(OR(VOZ_WHATSAPP[[#This Row],[Brinda argumentos coherentes a la objeción]]="No Cumple",VOZ_WHATSAPP[[#This Row],[Despliegue de Beneficios y/o consecuencias]]="No Cumple"),"Sin Negocio","Negocio")</f>
        <v>Negocio</v>
      </c>
      <c r="U2156" s="1" t="s">
        <v>46</v>
      </c>
      <c r="V2156" s="1" t="s">
        <v>46</v>
      </c>
      <c r="W2156" s="1" t="s">
        <v>46</v>
      </c>
      <c r="X2156" s="12" t="str">
        <f>IF(OR(VOZ_WHATSAPP[[#This Row],[Confirma Valor de pago]]="No Cumple",VOZ_WHATSAPP[[#This Row],[Confirma hora de pago]]="No Cumple",VOZ_WHATSAPP[[#This Row],[Confirma medio de pago]]="No Cumple"),"Sin Cierre","Cierre")</f>
        <v>Cierre</v>
      </c>
      <c r="Y2156" s="1" t="s">
        <v>46</v>
      </c>
      <c r="Z2156" s="1" t="s">
        <v>46</v>
      </c>
      <c r="AA2156" s="1" t="s">
        <v>46</v>
      </c>
      <c r="AB2156" s="1" t="s">
        <v>46</v>
      </c>
      <c r="AC2156" s="11" t="str">
        <f>IF(OR(VOZ_WHATSAPP[[#This Row],[La comunicación es asertiva, con respeto y evita maltrato]]="No Cumple",VOZ_WHATSAPP[[#This Row],[Cumple con las normativas legales]]="No Cumple"),"No Cumple","Cumple")</f>
        <v>Cumple</v>
      </c>
      <c r="AD2156" s="1" t="s">
        <v>46</v>
      </c>
      <c r="AE2156" s="1" t="s">
        <v>915</v>
      </c>
      <c r="AF2156" s="4">
        <v>1</v>
      </c>
      <c r="AG2156" s="4">
        <f>IF(AND(VOZ_WHATSAPP[[#This Row],[Estado Cierre]]="Sin Cierre",VOZ_WHATSAPP[[#This Row],[Nota Negocio]]="Sin Negocio"),VOZ_WHATSAPP[[#This Row],[Nota]]-24%,VOZ_WHATSAPP[[#This Row],[Nota]])</f>
        <v>1</v>
      </c>
      <c r="AH2156" s="8">
        <f>IF(VOZ_WHATSAPP[[#This Row],[Estado Legal]]="No Cumple",0,IF(VOZ_WHATSAPP[[#This Row],[Realiza lectura de guion Legal]]="No Cumple",VOZ_WHATSAPP[[#This Row],[Nota 2]]-50%,VOZ_WHATSAPP[[#This Row],[Nota 2]]))</f>
        <v>1</v>
      </c>
    </row>
    <row r="2157" spans="1:34" x14ac:dyDescent="0.25">
      <c r="A2157" s="2" t="str">
        <f>VOZ_WHATSAPP[[#This Row],[ID Asesor]]&amp;VOZ_WHATSAPP[[#This Row],[Fecha Monitoreo]]</f>
        <v>254045864</v>
      </c>
      <c r="B2157" s="2">
        <v>45864</v>
      </c>
      <c r="C2157" s="1" t="s">
        <v>59</v>
      </c>
      <c r="D2157" s="1">
        <v>2540</v>
      </c>
      <c r="E2157" s="2">
        <v>45864</v>
      </c>
      <c r="F2157" s="3">
        <v>0.34722222222222221</v>
      </c>
      <c r="G2157" s="1" t="s">
        <v>60</v>
      </c>
      <c r="H2157" s="1" t="s">
        <v>44</v>
      </c>
      <c r="I2157" s="1">
        <v>1110</v>
      </c>
      <c r="J2157" s="1">
        <v>3233653718</v>
      </c>
      <c r="K2157" s="1" t="s">
        <v>45</v>
      </c>
      <c r="L2157" s="1" t="s">
        <v>46</v>
      </c>
      <c r="M2157" s="1" t="s">
        <v>46</v>
      </c>
      <c r="N2157" s="1" t="s">
        <v>46</v>
      </c>
      <c r="O2157" s="1" t="s">
        <v>46</v>
      </c>
      <c r="P2157" s="1" t="s">
        <v>46</v>
      </c>
      <c r="Q2157" s="1" t="s">
        <v>46</v>
      </c>
      <c r="R2157" s="1" t="s">
        <v>46</v>
      </c>
      <c r="S2157" s="1" t="s">
        <v>46</v>
      </c>
      <c r="T2157" s="12" t="str">
        <f>IF(OR(VOZ_WHATSAPP[[#This Row],[Brinda argumentos coherentes a la objeción]]="No Cumple",VOZ_WHATSAPP[[#This Row],[Despliegue de Beneficios y/o consecuencias]]="No Cumple"),"Sin Negocio","Negocio")</f>
        <v>Negocio</v>
      </c>
      <c r="U2157" s="1" t="s">
        <v>46</v>
      </c>
      <c r="V2157" s="1" t="s">
        <v>46</v>
      </c>
      <c r="W2157" s="1" t="s">
        <v>46</v>
      </c>
      <c r="X2157" s="12" t="str">
        <f>IF(OR(VOZ_WHATSAPP[[#This Row],[Confirma Valor de pago]]="No Cumple",VOZ_WHATSAPP[[#This Row],[Confirma hora de pago]]="No Cumple",VOZ_WHATSAPP[[#This Row],[Confirma medio de pago]]="No Cumple"),"Sin Cierre","Cierre")</f>
        <v>Cierre</v>
      </c>
      <c r="Y2157" s="1" t="s">
        <v>46</v>
      </c>
      <c r="Z2157" s="1" t="s">
        <v>46</v>
      </c>
      <c r="AA2157" s="1" t="s">
        <v>46</v>
      </c>
      <c r="AB2157" s="1" t="s">
        <v>46</v>
      </c>
      <c r="AC2157" s="11" t="str">
        <f>IF(OR(VOZ_WHATSAPP[[#This Row],[La comunicación es asertiva, con respeto y evita maltrato]]="No Cumple",VOZ_WHATSAPP[[#This Row],[Cumple con las normativas legales]]="No Cumple"),"No Cumple","Cumple")</f>
        <v>Cumple</v>
      </c>
      <c r="AD2157" s="1" t="s">
        <v>46</v>
      </c>
      <c r="AE2157" s="1" t="s">
        <v>62</v>
      </c>
      <c r="AF2157" s="4">
        <v>1</v>
      </c>
      <c r="AG2157" s="4">
        <f>IF(AND(VOZ_WHATSAPP[[#This Row],[Estado Cierre]]="Sin Cierre",VOZ_WHATSAPP[[#This Row],[Nota Negocio]]="Sin Negocio"),VOZ_WHATSAPP[[#This Row],[Nota]]-24%,VOZ_WHATSAPP[[#This Row],[Nota]])</f>
        <v>1</v>
      </c>
      <c r="AH2157" s="8">
        <f>IF(VOZ_WHATSAPP[[#This Row],[Estado Legal]]="No Cumple",0,IF(VOZ_WHATSAPP[[#This Row],[Realiza lectura de guion Legal]]="No Cumple",VOZ_WHATSAPP[[#This Row],[Nota 2]]-50%,VOZ_WHATSAPP[[#This Row],[Nota 2]]))</f>
        <v>1</v>
      </c>
    </row>
    <row r="2158" spans="1:34" x14ac:dyDescent="0.25">
      <c r="A2158" s="2" t="str">
        <f>VOZ_WHATSAPP[[#This Row],[ID Asesor]]&amp;VOZ_WHATSAPP[[#This Row],[Fecha Monitoreo]]</f>
        <v>388145864</v>
      </c>
      <c r="B2158" s="2">
        <v>45864</v>
      </c>
      <c r="C2158" s="1" t="s">
        <v>126</v>
      </c>
      <c r="D2158" s="1">
        <v>3881</v>
      </c>
      <c r="E2158" s="2">
        <v>45864</v>
      </c>
      <c r="F2158" s="3">
        <v>0.35625000000000001</v>
      </c>
      <c r="G2158" s="1" t="s">
        <v>58</v>
      </c>
      <c r="H2158" s="1" t="s">
        <v>44</v>
      </c>
      <c r="I2158" s="1">
        <v>445</v>
      </c>
      <c r="J2158" s="1">
        <v>3202860919</v>
      </c>
      <c r="K2158" s="1" t="s">
        <v>45</v>
      </c>
      <c r="L2158" s="1" t="s">
        <v>46</v>
      </c>
      <c r="M2158" s="1" t="s">
        <v>46</v>
      </c>
      <c r="N2158" s="1" t="s">
        <v>46</v>
      </c>
      <c r="O2158" s="1" t="s">
        <v>46</v>
      </c>
      <c r="P2158" s="1" t="s">
        <v>46</v>
      </c>
      <c r="Q2158" s="1" t="s">
        <v>46</v>
      </c>
      <c r="R2158" s="1" t="s">
        <v>47</v>
      </c>
      <c r="S2158" s="1" t="s">
        <v>47</v>
      </c>
      <c r="T2158" s="12" t="str">
        <f>IF(OR(VOZ_WHATSAPP[[#This Row],[Brinda argumentos coherentes a la objeción]]="No Cumple",VOZ_WHATSAPP[[#This Row],[Despliegue de Beneficios y/o consecuencias]]="No Cumple"),"Sin Negocio","Negocio")</f>
        <v>Sin Negocio</v>
      </c>
      <c r="U2158" s="1" t="s">
        <v>48</v>
      </c>
      <c r="V2158" s="1" t="s">
        <v>48</v>
      </c>
      <c r="W2158" s="1" t="s">
        <v>48</v>
      </c>
      <c r="X2158" s="12" t="str">
        <f>IF(OR(VOZ_WHATSAPP[[#This Row],[Confirma Valor de pago]]="No Cumple",VOZ_WHATSAPP[[#This Row],[Confirma hora de pago]]="No Cumple",VOZ_WHATSAPP[[#This Row],[Confirma medio de pago]]="No Cumple"),"Sin Cierre","Cierre")</f>
        <v>Cierre</v>
      </c>
      <c r="Y2158" s="1" t="s">
        <v>46</v>
      </c>
      <c r="Z2158" s="1" t="s">
        <v>46</v>
      </c>
      <c r="AA2158" s="1" t="s">
        <v>46</v>
      </c>
      <c r="AB2158" s="1" t="s">
        <v>46</v>
      </c>
      <c r="AC2158" s="11" t="str">
        <f>IF(OR(VOZ_WHATSAPP[[#This Row],[La comunicación es asertiva, con respeto y evita maltrato]]="No Cumple",VOZ_WHATSAPP[[#This Row],[Cumple con las normativas legales]]="No Cumple"),"No Cumple","Cumple")</f>
        <v>Cumple</v>
      </c>
      <c r="AD2158" s="1" t="s">
        <v>46</v>
      </c>
      <c r="AE2158" s="1" t="s">
        <v>2007</v>
      </c>
      <c r="AF2158" s="4">
        <v>0.8</v>
      </c>
      <c r="AG2158" s="4">
        <f>IF(AND(VOZ_WHATSAPP[[#This Row],[Estado Cierre]]="Sin Cierre",VOZ_WHATSAPP[[#This Row],[Nota Negocio]]="Sin Negocio"),VOZ_WHATSAPP[[#This Row],[Nota]]-24%,VOZ_WHATSAPP[[#This Row],[Nota]])</f>
        <v>0.8</v>
      </c>
      <c r="AH2158" s="8">
        <f>IF(VOZ_WHATSAPP[[#This Row],[Estado Legal]]="No Cumple",0,IF(VOZ_WHATSAPP[[#This Row],[Realiza lectura de guion Legal]]="No Cumple",VOZ_WHATSAPP[[#This Row],[Nota 2]]-50%,VOZ_WHATSAPP[[#This Row],[Nota 2]]))</f>
        <v>0.8</v>
      </c>
    </row>
    <row r="2159" spans="1:34" x14ac:dyDescent="0.25">
      <c r="A2159" s="2" t="str">
        <f>VOZ_WHATSAPP[[#This Row],[ID Asesor]]&amp;VOZ_WHATSAPP[[#This Row],[Fecha Monitoreo]]</f>
        <v>335445864</v>
      </c>
      <c r="B2159" s="2">
        <v>45864</v>
      </c>
      <c r="C2159" s="1" t="s">
        <v>56</v>
      </c>
      <c r="D2159" s="1">
        <v>3354</v>
      </c>
      <c r="E2159" s="2">
        <v>45864</v>
      </c>
      <c r="F2159" s="3">
        <v>0.36944444444444446</v>
      </c>
      <c r="G2159" s="1" t="s">
        <v>58</v>
      </c>
      <c r="H2159" s="1" t="s">
        <v>44</v>
      </c>
      <c r="I2159" s="1">
        <v>425</v>
      </c>
      <c r="J2159" s="1">
        <v>3225270833</v>
      </c>
      <c r="K2159" s="1" t="s">
        <v>45</v>
      </c>
      <c r="L2159" s="1" t="s">
        <v>46</v>
      </c>
      <c r="M2159" s="1" t="s">
        <v>46</v>
      </c>
      <c r="N2159" s="1" t="s">
        <v>46</v>
      </c>
      <c r="O2159" s="1" t="s">
        <v>46</v>
      </c>
      <c r="P2159" s="1" t="s">
        <v>46</v>
      </c>
      <c r="Q2159" s="1" t="s">
        <v>48</v>
      </c>
      <c r="R2159" s="1" t="s">
        <v>48</v>
      </c>
      <c r="S2159" s="1" t="s">
        <v>48</v>
      </c>
      <c r="T2159" s="12" t="str">
        <f>IF(OR(VOZ_WHATSAPP[[#This Row],[Brinda argumentos coherentes a la objeción]]="No Cumple",VOZ_WHATSAPP[[#This Row],[Despliegue de Beneficios y/o consecuencias]]="No Cumple"),"Sin Negocio","Negocio")</f>
        <v>Negocio</v>
      </c>
      <c r="U2159" s="1" t="s">
        <v>46</v>
      </c>
      <c r="V2159" s="1" t="s">
        <v>46</v>
      </c>
      <c r="W2159" s="1" t="s">
        <v>46</v>
      </c>
      <c r="X2159" s="12" t="str">
        <f>IF(OR(VOZ_WHATSAPP[[#This Row],[Confirma Valor de pago]]="No Cumple",VOZ_WHATSAPP[[#This Row],[Confirma hora de pago]]="No Cumple",VOZ_WHATSAPP[[#This Row],[Confirma medio de pago]]="No Cumple"),"Sin Cierre","Cierre")</f>
        <v>Cierre</v>
      </c>
      <c r="Y2159" s="1" t="s">
        <v>46</v>
      </c>
      <c r="Z2159" s="1" t="s">
        <v>46</v>
      </c>
      <c r="AA2159" s="1" t="s">
        <v>46</v>
      </c>
      <c r="AB2159" s="1" t="s">
        <v>46</v>
      </c>
      <c r="AC2159" s="11" t="str">
        <f>IF(OR(VOZ_WHATSAPP[[#This Row],[La comunicación es asertiva, con respeto y evita maltrato]]="No Cumple",VOZ_WHATSAPP[[#This Row],[Cumple con las normativas legales]]="No Cumple"),"No Cumple","Cumple")</f>
        <v>Cumple</v>
      </c>
      <c r="AD2159" s="1" t="s">
        <v>46</v>
      </c>
      <c r="AE2159" s="1" t="s">
        <v>152</v>
      </c>
      <c r="AF2159" s="4">
        <v>1</v>
      </c>
      <c r="AG2159" s="4">
        <f>IF(AND(VOZ_WHATSAPP[[#This Row],[Estado Cierre]]="Sin Cierre",VOZ_WHATSAPP[[#This Row],[Nota Negocio]]="Sin Negocio"),VOZ_WHATSAPP[[#This Row],[Nota]]-24%,VOZ_WHATSAPP[[#This Row],[Nota]])</f>
        <v>1</v>
      </c>
      <c r="AH2159" s="8">
        <f>IF(VOZ_WHATSAPP[[#This Row],[Estado Legal]]="No Cumple",0,IF(VOZ_WHATSAPP[[#This Row],[Realiza lectura de guion Legal]]="No Cumple",VOZ_WHATSAPP[[#This Row],[Nota 2]]-50%,VOZ_WHATSAPP[[#This Row],[Nota 2]]))</f>
        <v>1</v>
      </c>
    </row>
    <row r="2160" spans="1:34" x14ac:dyDescent="0.25">
      <c r="A2160" s="2" t="str">
        <f>VOZ_WHATSAPP[[#This Row],[ID Asesor]]&amp;VOZ_WHATSAPP[[#This Row],[Fecha Monitoreo]]</f>
        <v>402845864</v>
      </c>
      <c r="B2160" s="2">
        <v>45864</v>
      </c>
      <c r="C2160" s="1" t="s">
        <v>50</v>
      </c>
      <c r="D2160" s="1">
        <v>4028</v>
      </c>
      <c r="E2160" s="2">
        <v>45864</v>
      </c>
      <c r="F2160" s="3">
        <v>0.34791666666666665</v>
      </c>
      <c r="G2160" s="1" t="s">
        <v>51</v>
      </c>
      <c r="H2160" s="1" t="s">
        <v>44</v>
      </c>
      <c r="I2160" s="1">
        <v>1450</v>
      </c>
      <c r="J2160" s="1">
        <v>3011455714</v>
      </c>
      <c r="K2160" s="1" t="s">
        <v>45</v>
      </c>
      <c r="L2160" s="1" t="s">
        <v>47</v>
      </c>
      <c r="M2160" s="1" t="s">
        <v>47</v>
      </c>
      <c r="N2160" s="1" t="s">
        <v>46</v>
      </c>
      <c r="O2160" s="1" t="s">
        <v>54</v>
      </c>
      <c r="P2160" s="1" t="s">
        <v>46</v>
      </c>
      <c r="Q2160" s="1" t="s">
        <v>46</v>
      </c>
      <c r="R2160" s="1" t="s">
        <v>46</v>
      </c>
      <c r="S2160" s="1" t="s">
        <v>46</v>
      </c>
      <c r="T2160" s="12" t="str">
        <f>IF(OR(VOZ_WHATSAPP[[#This Row],[Brinda argumentos coherentes a la objeción]]="No Cumple",VOZ_WHATSAPP[[#This Row],[Despliegue de Beneficios y/o consecuencias]]="No Cumple"),"Sin Negocio","Negocio")</f>
        <v>Negocio</v>
      </c>
      <c r="U2160" s="1" t="s">
        <v>46</v>
      </c>
      <c r="V2160" s="1" t="s">
        <v>47</v>
      </c>
      <c r="W2160" s="1" t="s">
        <v>47</v>
      </c>
      <c r="X2160" s="12" t="str">
        <f>IF(OR(VOZ_WHATSAPP[[#This Row],[Confirma Valor de pago]]="No Cumple",VOZ_WHATSAPP[[#This Row],[Confirma hora de pago]]="No Cumple",VOZ_WHATSAPP[[#This Row],[Confirma medio de pago]]="No Cumple"),"Sin Cierre","Cierre")</f>
        <v>Sin Cierre</v>
      </c>
      <c r="Y2160" s="1" t="s">
        <v>46</v>
      </c>
      <c r="Z2160" s="1" t="s">
        <v>54</v>
      </c>
      <c r="AA2160" s="1" t="s">
        <v>46</v>
      </c>
      <c r="AB2160" s="1" t="s">
        <v>46</v>
      </c>
      <c r="AC2160" s="11" t="str">
        <f>IF(OR(VOZ_WHATSAPP[[#This Row],[La comunicación es asertiva, con respeto y evita maltrato]]="No Cumple",VOZ_WHATSAPP[[#This Row],[Cumple con las normativas legales]]="No Cumple"),"No Cumple","Cumple")</f>
        <v>Cumple</v>
      </c>
      <c r="AD2160" s="1" t="s">
        <v>46</v>
      </c>
      <c r="AE2160" s="1" t="s">
        <v>2008</v>
      </c>
      <c r="AF2160" s="4">
        <v>0.56000000000000005</v>
      </c>
      <c r="AG2160" s="4">
        <f>IF(AND(VOZ_WHATSAPP[[#This Row],[Estado Cierre]]="Sin Cierre",VOZ_WHATSAPP[[#This Row],[Nota Negocio]]="Sin Negocio"),VOZ_WHATSAPP[[#This Row],[Nota]]-24%,VOZ_WHATSAPP[[#This Row],[Nota]])</f>
        <v>0.56000000000000005</v>
      </c>
      <c r="AH2160" s="8">
        <f>IF(VOZ_WHATSAPP[[#This Row],[Estado Legal]]="No Cumple",0,IF(VOZ_WHATSAPP[[#This Row],[Realiza lectura de guion Legal]]="No Cumple",VOZ_WHATSAPP[[#This Row],[Nota 2]]-50%,VOZ_WHATSAPP[[#This Row],[Nota 2]]))</f>
        <v>0.56000000000000005</v>
      </c>
    </row>
    <row r="2161" spans="1:34" x14ac:dyDescent="0.25">
      <c r="A2161" s="2" t="str">
        <f>VOZ_WHATSAPP[[#This Row],[ID Asesor]]&amp;VOZ_WHATSAPP[[#This Row],[Fecha Monitoreo]]</f>
        <v>303545864</v>
      </c>
      <c r="B2161" s="2">
        <v>45864</v>
      </c>
      <c r="C2161" s="1" t="s">
        <v>42</v>
      </c>
      <c r="D2161" s="1">
        <v>3035</v>
      </c>
      <c r="E2161" s="2">
        <v>45864</v>
      </c>
      <c r="F2161" s="3">
        <v>0.37986111111111109</v>
      </c>
      <c r="G2161" s="1" t="s">
        <v>60</v>
      </c>
      <c r="H2161" s="1" t="s">
        <v>44</v>
      </c>
      <c r="I2161" s="1">
        <v>1151</v>
      </c>
      <c r="J2161" s="1">
        <v>3214449134</v>
      </c>
      <c r="K2161" s="1" t="s">
        <v>45</v>
      </c>
      <c r="L2161" s="1" t="s">
        <v>47</v>
      </c>
      <c r="M2161" s="1" t="s">
        <v>46</v>
      </c>
      <c r="N2161" s="1" t="s">
        <v>46</v>
      </c>
      <c r="O2161" s="1" t="s">
        <v>46</v>
      </c>
      <c r="P2161" s="1" t="s">
        <v>46</v>
      </c>
      <c r="Q2161" s="1" t="s">
        <v>46</v>
      </c>
      <c r="R2161" s="1" t="s">
        <v>46</v>
      </c>
      <c r="S2161" s="1" t="s">
        <v>46</v>
      </c>
      <c r="T2161" s="12" t="str">
        <f>IF(OR(VOZ_WHATSAPP[[#This Row],[Brinda argumentos coherentes a la objeción]]="No Cumple",VOZ_WHATSAPP[[#This Row],[Despliegue de Beneficios y/o consecuencias]]="No Cumple"),"Sin Negocio","Negocio")</f>
        <v>Negocio</v>
      </c>
      <c r="U2161" s="1" t="s">
        <v>46</v>
      </c>
      <c r="V2161" s="1" t="s">
        <v>46</v>
      </c>
      <c r="W2161" s="1" t="s">
        <v>46</v>
      </c>
      <c r="X2161" s="12" t="str">
        <f>IF(OR(VOZ_WHATSAPP[[#This Row],[Confirma Valor de pago]]="No Cumple",VOZ_WHATSAPP[[#This Row],[Confirma hora de pago]]="No Cumple",VOZ_WHATSAPP[[#This Row],[Confirma medio de pago]]="No Cumple"),"Sin Cierre","Cierre")</f>
        <v>Cierre</v>
      </c>
      <c r="Y2161" s="1" t="s">
        <v>46</v>
      </c>
      <c r="Z2161" s="1" t="s">
        <v>54</v>
      </c>
      <c r="AA2161" s="1" t="s">
        <v>46</v>
      </c>
      <c r="AB2161" s="1" t="s">
        <v>46</v>
      </c>
      <c r="AC2161" s="11" t="str">
        <f>IF(OR(VOZ_WHATSAPP[[#This Row],[La comunicación es asertiva, con respeto y evita maltrato]]="No Cumple",VOZ_WHATSAPP[[#This Row],[Cumple con las normativas legales]]="No Cumple"),"No Cumple","Cumple")</f>
        <v>Cumple</v>
      </c>
      <c r="AD2161" s="1" t="s">
        <v>46</v>
      </c>
      <c r="AE2161" s="1" t="s">
        <v>2009</v>
      </c>
      <c r="AF2161" s="4">
        <v>0.81</v>
      </c>
      <c r="AG2161" s="4">
        <f>IF(AND(VOZ_WHATSAPP[[#This Row],[Estado Cierre]]="Sin Cierre",VOZ_WHATSAPP[[#This Row],[Nota Negocio]]="Sin Negocio"),VOZ_WHATSAPP[[#This Row],[Nota]]-24%,VOZ_WHATSAPP[[#This Row],[Nota]])</f>
        <v>0.81</v>
      </c>
      <c r="AH2161" s="8">
        <f>IF(VOZ_WHATSAPP[[#This Row],[Estado Legal]]="No Cumple",0,IF(VOZ_WHATSAPP[[#This Row],[Realiza lectura de guion Legal]]="No Cumple",VOZ_WHATSAPP[[#This Row],[Nota 2]]-50%,VOZ_WHATSAPP[[#This Row],[Nota 2]]))</f>
        <v>0.81</v>
      </c>
    </row>
    <row r="2162" spans="1:34" x14ac:dyDescent="0.25">
      <c r="A2162" s="2" t="str">
        <f>VOZ_WHATSAPP[[#This Row],[ID Asesor]]&amp;VOZ_WHATSAPP[[#This Row],[Fecha Monitoreo]]</f>
        <v>403045864</v>
      </c>
      <c r="B2162" s="2">
        <v>45864</v>
      </c>
      <c r="C2162" s="1" t="s">
        <v>59</v>
      </c>
      <c r="D2162" s="1">
        <v>4030</v>
      </c>
      <c r="E2162" s="2">
        <v>45864</v>
      </c>
      <c r="F2162" s="3">
        <v>0.35347222222222224</v>
      </c>
      <c r="G2162" s="1" t="s">
        <v>51</v>
      </c>
      <c r="H2162" s="1" t="s">
        <v>44</v>
      </c>
      <c r="I2162" s="1">
        <v>1452</v>
      </c>
      <c r="J2162" s="1">
        <v>3229440493</v>
      </c>
      <c r="K2162" s="1" t="s">
        <v>45</v>
      </c>
      <c r="L2162" s="1" t="s">
        <v>46</v>
      </c>
      <c r="M2162" s="1" t="s">
        <v>46</v>
      </c>
      <c r="N2162" s="1" t="s">
        <v>46</v>
      </c>
      <c r="O2162" s="1" t="s">
        <v>46</v>
      </c>
      <c r="P2162" s="1" t="s">
        <v>46</v>
      </c>
      <c r="Q2162" s="1" t="s">
        <v>46</v>
      </c>
      <c r="R2162" s="1" t="s">
        <v>46</v>
      </c>
      <c r="S2162" s="1" t="s">
        <v>46</v>
      </c>
      <c r="T2162" s="12" t="str">
        <f>IF(OR(VOZ_WHATSAPP[[#This Row],[Brinda argumentos coherentes a la objeción]]="No Cumple",VOZ_WHATSAPP[[#This Row],[Despliegue de Beneficios y/o consecuencias]]="No Cumple"),"Sin Negocio","Negocio")</f>
        <v>Negocio</v>
      </c>
      <c r="U2162" s="1" t="s">
        <v>48</v>
      </c>
      <c r="V2162" s="1" t="s">
        <v>48</v>
      </c>
      <c r="W2162" s="1" t="s">
        <v>48</v>
      </c>
      <c r="X2162" s="12" t="str">
        <f>IF(OR(VOZ_WHATSAPP[[#This Row],[Confirma Valor de pago]]="No Cumple",VOZ_WHATSAPP[[#This Row],[Confirma hora de pago]]="No Cumple",VOZ_WHATSAPP[[#This Row],[Confirma medio de pago]]="No Cumple"),"Sin Cierre","Cierre")</f>
        <v>Cierre</v>
      </c>
      <c r="Y2162" s="1" t="s">
        <v>46</v>
      </c>
      <c r="Z2162" s="1" t="s">
        <v>46</v>
      </c>
      <c r="AA2162" s="1" t="s">
        <v>46</v>
      </c>
      <c r="AB2162" s="1" t="s">
        <v>46</v>
      </c>
      <c r="AC2162" s="11" t="str">
        <f>IF(OR(VOZ_WHATSAPP[[#This Row],[La comunicación es asertiva, con respeto y evita maltrato]]="No Cumple",VOZ_WHATSAPP[[#This Row],[Cumple con las normativas legales]]="No Cumple"),"No Cumple","Cumple")</f>
        <v>Cumple</v>
      </c>
      <c r="AD2162" s="1" t="s">
        <v>46</v>
      </c>
      <c r="AE2162" s="1" t="s">
        <v>62</v>
      </c>
      <c r="AF2162" s="4">
        <v>1</v>
      </c>
      <c r="AG2162" s="4">
        <f>IF(AND(VOZ_WHATSAPP[[#This Row],[Estado Cierre]]="Sin Cierre",VOZ_WHATSAPP[[#This Row],[Nota Negocio]]="Sin Negocio"),VOZ_WHATSAPP[[#This Row],[Nota]]-24%,VOZ_WHATSAPP[[#This Row],[Nota]])</f>
        <v>1</v>
      </c>
      <c r="AH2162" s="8">
        <f>IF(VOZ_WHATSAPP[[#This Row],[Estado Legal]]="No Cumple",0,IF(VOZ_WHATSAPP[[#This Row],[Realiza lectura de guion Legal]]="No Cumple",VOZ_WHATSAPP[[#This Row],[Nota 2]]-50%,VOZ_WHATSAPP[[#This Row],[Nota 2]]))</f>
        <v>1</v>
      </c>
    </row>
    <row r="2163" spans="1:34" x14ac:dyDescent="0.25">
      <c r="A2163" s="2" t="str">
        <f>VOZ_WHATSAPP[[#This Row],[ID Asesor]]&amp;VOZ_WHATSAPP[[#This Row],[Fecha Monitoreo]]</f>
        <v>387645864</v>
      </c>
      <c r="B2163" s="2">
        <v>45864</v>
      </c>
      <c r="C2163" s="1" t="s">
        <v>50</v>
      </c>
      <c r="D2163" s="1">
        <v>3876</v>
      </c>
      <c r="E2163" s="2">
        <v>45863</v>
      </c>
      <c r="F2163" s="3">
        <v>0.46944444444444444</v>
      </c>
      <c r="G2163" s="1" t="s">
        <v>51</v>
      </c>
      <c r="H2163" s="1" t="s">
        <v>71</v>
      </c>
      <c r="I2163" s="1"/>
      <c r="J2163" s="1"/>
      <c r="K2163" s="1"/>
      <c r="L2163" s="1" t="s">
        <v>46</v>
      </c>
      <c r="M2163" s="1" t="s">
        <v>47</v>
      </c>
      <c r="N2163" s="1" t="s">
        <v>46</v>
      </c>
      <c r="O2163" s="1" t="s">
        <v>48</v>
      </c>
      <c r="P2163" s="1" t="s">
        <v>48</v>
      </c>
      <c r="Q2163" s="1" t="s">
        <v>46</v>
      </c>
      <c r="R2163" s="1" t="s">
        <v>48</v>
      </c>
      <c r="S2163" s="1" t="s">
        <v>48</v>
      </c>
      <c r="T2163" s="12" t="str">
        <f>IF(OR(VOZ_WHATSAPP[[#This Row],[Brinda argumentos coherentes a la objeción]]="No Cumple",VOZ_WHATSAPP[[#This Row],[Despliegue de Beneficios y/o consecuencias]]="No Cumple"),"Sin Negocio","Negocio")</f>
        <v>Negocio</v>
      </c>
      <c r="U2163" s="1" t="s">
        <v>46</v>
      </c>
      <c r="V2163" s="1" t="s">
        <v>46</v>
      </c>
      <c r="W2163" s="1" t="s">
        <v>46</v>
      </c>
      <c r="X2163" s="12" t="str">
        <f>IF(OR(VOZ_WHATSAPP[[#This Row],[Confirma Valor de pago]]="No Cumple",VOZ_WHATSAPP[[#This Row],[Confirma hora de pago]]="No Cumple",VOZ_WHATSAPP[[#This Row],[Confirma medio de pago]]="No Cumple"),"Sin Cierre","Cierre")</f>
        <v>Cierre</v>
      </c>
      <c r="Y2163" s="1" t="s">
        <v>48</v>
      </c>
      <c r="Z2163" s="1" t="s">
        <v>46</v>
      </c>
      <c r="AA2163" s="1" t="s">
        <v>46</v>
      </c>
      <c r="AB2163" s="1" t="s">
        <v>46</v>
      </c>
      <c r="AC2163" s="11" t="str">
        <f>IF(OR(VOZ_WHATSAPP[[#This Row],[La comunicación es asertiva, con respeto y evita maltrato]]="No Cumple",VOZ_WHATSAPP[[#This Row],[Cumple con las normativas legales]]="No Cumple"),"No Cumple","Cumple")</f>
        <v>Cumple</v>
      </c>
      <c r="AD2163" s="1" t="s">
        <v>48</v>
      </c>
      <c r="AE2163" s="1" t="s">
        <v>2010</v>
      </c>
      <c r="AF2163" s="4">
        <v>0.96</v>
      </c>
      <c r="AG2163" s="4">
        <f>IF(AND(VOZ_WHATSAPP[[#This Row],[Estado Cierre]]="Sin Cierre",VOZ_WHATSAPP[[#This Row],[Nota Negocio]]="Sin Negocio"),VOZ_WHATSAPP[[#This Row],[Nota]]-24%,VOZ_WHATSAPP[[#This Row],[Nota]])</f>
        <v>0.96</v>
      </c>
      <c r="AH2163" s="8">
        <f>IF(VOZ_WHATSAPP[[#This Row],[Estado Legal]]="No Cumple",0,IF(VOZ_WHATSAPP[[#This Row],[Realiza lectura de guion Legal]]="No Cumple",VOZ_WHATSAPP[[#This Row],[Nota 2]]-50%,VOZ_WHATSAPP[[#This Row],[Nota 2]]))</f>
        <v>0.96</v>
      </c>
    </row>
    <row r="2164" spans="1:34" x14ac:dyDescent="0.25">
      <c r="A2164" s="2" t="str">
        <f>VOZ_WHATSAPP[[#This Row],[ID Asesor]]&amp;VOZ_WHATSAPP[[#This Row],[Fecha Monitoreo]]</f>
        <v>398645864</v>
      </c>
      <c r="B2164" s="2">
        <v>45864</v>
      </c>
      <c r="C2164" s="1" t="s">
        <v>696</v>
      </c>
      <c r="D2164" s="1">
        <v>3986</v>
      </c>
      <c r="E2164" s="2">
        <v>45864</v>
      </c>
      <c r="F2164" s="3">
        <v>0.36805555555555558</v>
      </c>
      <c r="G2164" s="1" t="s">
        <v>51</v>
      </c>
      <c r="H2164" s="1" t="s">
        <v>44</v>
      </c>
      <c r="I2164" s="1">
        <v>1294</v>
      </c>
      <c r="J2164" s="1">
        <v>3104581602</v>
      </c>
      <c r="K2164" s="1" t="s">
        <v>45</v>
      </c>
      <c r="L2164" s="1" t="s">
        <v>47</v>
      </c>
      <c r="M2164" s="1" t="s">
        <v>48</v>
      </c>
      <c r="N2164" s="1" t="s">
        <v>46</v>
      </c>
      <c r="O2164" s="1" t="s">
        <v>46</v>
      </c>
      <c r="P2164" s="1" t="s">
        <v>46</v>
      </c>
      <c r="Q2164" s="1" t="s">
        <v>46</v>
      </c>
      <c r="R2164" s="1" t="s">
        <v>46</v>
      </c>
      <c r="S2164" s="1" t="s">
        <v>48</v>
      </c>
      <c r="T2164" s="12" t="str">
        <f>IF(OR(VOZ_WHATSAPP[[#This Row],[Brinda argumentos coherentes a la objeción]]="No Cumple",VOZ_WHATSAPP[[#This Row],[Despliegue de Beneficios y/o consecuencias]]="No Cumple"),"Sin Negocio","Negocio")</f>
        <v>Negocio</v>
      </c>
      <c r="U2164" s="1" t="s">
        <v>48</v>
      </c>
      <c r="V2164" s="1" t="s">
        <v>48</v>
      </c>
      <c r="W2164" s="1" t="s">
        <v>48</v>
      </c>
      <c r="X2164" s="12" t="str">
        <f>IF(OR(VOZ_WHATSAPP[[#This Row],[Confirma Valor de pago]]="No Cumple",VOZ_WHATSAPP[[#This Row],[Confirma hora de pago]]="No Cumple",VOZ_WHATSAPP[[#This Row],[Confirma medio de pago]]="No Cumple"),"Sin Cierre","Cierre")</f>
        <v>Cierre</v>
      </c>
      <c r="Y2164" s="1" t="s">
        <v>48</v>
      </c>
      <c r="Z2164" s="1" t="s">
        <v>54</v>
      </c>
      <c r="AA2164" s="1" t="s">
        <v>46</v>
      </c>
      <c r="AB2164" s="1" t="s">
        <v>46</v>
      </c>
      <c r="AC2164" s="11" t="str">
        <f>IF(OR(VOZ_WHATSAPP[[#This Row],[La comunicación es asertiva, con respeto y evita maltrato]]="No Cumple",VOZ_WHATSAPP[[#This Row],[Cumple con las normativas legales]]="No Cumple"),"No Cumple","Cumple")</f>
        <v>Cumple</v>
      </c>
      <c r="AD2164" s="1" t="s">
        <v>48</v>
      </c>
      <c r="AE2164" s="1" t="s">
        <v>2011</v>
      </c>
      <c r="AF2164" s="4">
        <v>0.81</v>
      </c>
      <c r="AG2164" s="4">
        <f>IF(AND(VOZ_WHATSAPP[[#This Row],[Estado Cierre]]="Sin Cierre",VOZ_WHATSAPP[[#This Row],[Nota Negocio]]="Sin Negocio"),VOZ_WHATSAPP[[#This Row],[Nota]]-24%,VOZ_WHATSAPP[[#This Row],[Nota]])</f>
        <v>0.81</v>
      </c>
      <c r="AH2164" s="8">
        <f>IF(VOZ_WHATSAPP[[#This Row],[Estado Legal]]="No Cumple",0,IF(VOZ_WHATSAPP[[#This Row],[Realiza lectura de guion Legal]]="No Cumple",VOZ_WHATSAPP[[#This Row],[Nota 2]]-50%,VOZ_WHATSAPP[[#This Row],[Nota 2]]))</f>
        <v>0.81</v>
      </c>
    </row>
    <row r="2165" spans="1:34" x14ac:dyDescent="0.25">
      <c r="A2165" s="2" t="str">
        <f>VOZ_WHATSAPP[[#This Row],[ID Asesor]]&amp;VOZ_WHATSAPP[[#This Row],[Fecha Monitoreo]]</f>
        <v>345945864</v>
      </c>
      <c r="B2165" s="2">
        <v>45864</v>
      </c>
      <c r="C2165" s="1" t="s">
        <v>126</v>
      </c>
      <c r="D2165" s="1">
        <v>3459</v>
      </c>
      <c r="E2165" s="2">
        <v>45864</v>
      </c>
      <c r="F2165" s="3">
        <v>0.40625</v>
      </c>
      <c r="G2165" s="1" t="s">
        <v>58</v>
      </c>
      <c r="H2165" s="1" t="s">
        <v>44</v>
      </c>
      <c r="I2165" s="1">
        <v>407</v>
      </c>
      <c r="J2165" s="1">
        <v>3106893170</v>
      </c>
      <c r="K2165" s="1" t="s">
        <v>45</v>
      </c>
      <c r="L2165" s="1" t="s">
        <v>46</v>
      </c>
      <c r="M2165" s="1" t="s">
        <v>46</v>
      </c>
      <c r="N2165" s="1" t="s">
        <v>46</v>
      </c>
      <c r="O2165" s="1" t="s">
        <v>46</v>
      </c>
      <c r="P2165" s="1" t="s">
        <v>46</v>
      </c>
      <c r="Q2165" s="1" t="s">
        <v>46</v>
      </c>
      <c r="R2165" s="1" t="s">
        <v>46</v>
      </c>
      <c r="S2165" s="1" t="s">
        <v>48</v>
      </c>
      <c r="T2165" s="12" t="str">
        <f>IF(OR(VOZ_WHATSAPP[[#This Row],[Brinda argumentos coherentes a la objeción]]="No Cumple",VOZ_WHATSAPP[[#This Row],[Despliegue de Beneficios y/o consecuencias]]="No Cumple"),"Sin Negocio","Negocio")</f>
        <v>Negocio</v>
      </c>
      <c r="U2165" s="1" t="s">
        <v>46</v>
      </c>
      <c r="V2165" s="1" t="s">
        <v>46</v>
      </c>
      <c r="W2165" s="1" t="s">
        <v>46</v>
      </c>
      <c r="X2165" s="12" t="str">
        <f>IF(OR(VOZ_WHATSAPP[[#This Row],[Confirma Valor de pago]]="No Cumple",VOZ_WHATSAPP[[#This Row],[Confirma hora de pago]]="No Cumple",VOZ_WHATSAPP[[#This Row],[Confirma medio de pago]]="No Cumple"),"Sin Cierre","Cierre")</f>
        <v>Cierre</v>
      </c>
      <c r="Y2165" s="1" t="s">
        <v>46</v>
      </c>
      <c r="Z2165" s="1" t="s">
        <v>46</v>
      </c>
      <c r="AA2165" s="1" t="s">
        <v>46</v>
      </c>
      <c r="AB2165" s="1" t="s">
        <v>46</v>
      </c>
      <c r="AC2165" s="11" t="str">
        <f>IF(OR(VOZ_WHATSAPP[[#This Row],[La comunicación es asertiva, con respeto y evita maltrato]]="No Cumple",VOZ_WHATSAPP[[#This Row],[Cumple con las normativas legales]]="No Cumple"),"No Cumple","Cumple")</f>
        <v>Cumple</v>
      </c>
      <c r="AD2165" s="1" t="s">
        <v>46</v>
      </c>
      <c r="AE2165" s="1" t="s">
        <v>131</v>
      </c>
      <c r="AF2165" s="4">
        <v>1</v>
      </c>
      <c r="AG2165" s="4">
        <f>IF(AND(VOZ_WHATSAPP[[#This Row],[Estado Cierre]]="Sin Cierre",VOZ_WHATSAPP[[#This Row],[Nota Negocio]]="Sin Negocio"),VOZ_WHATSAPP[[#This Row],[Nota]]-24%,VOZ_WHATSAPP[[#This Row],[Nota]])</f>
        <v>1</v>
      </c>
      <c r="AH2165" s="8">
        <f>IF(VOZ_WHATSAPP[[#This Row],[Estado Legal]]="No Cumple",0,IF(VOZ_WHATSAPP[[#This Row],[Realiza lectura de guion Legal]]="No Cumple",VOZ_WHATSAPP[[#This Row],[Nota 2]]-50%,VOZ_WHATSAPP[[#This Row],[Nota 2]]))</f>
        <v>1</v>
      </c>
    </row>
    <row r="2166" spans="1:34" x14ac:dyDescent="0.25">
      <c r="A2166" s="2" t="str">
        <f>VOZ_WHATSAPP[[#This Row],[ID Asesor]]&amp;VOZ_WHATSAPP[[#This Row],[Fecha Monitoreo]]</f>
        <v>389945864</v>
      </c>
      <c r="B2166" s="2">
        <v>45864</v>
      </c>
      <c r="C2166" s="1" t="s">
        <v>56</v>
      </c>
      <c r="D2166" s="1">
        <v>3899</v>
      </c>
      <c r="E2166" s="2">
        <v>45864</v>
      </c>
      <c r="F2166" s="3">
        <v>0.39652777777777776</v>
      </c>
      <c r="G2166" s="1" t="s">
        <v>58</v>
      </c>
      <c r="H2166" s="1" t="s">
        <v>44</v>
      </c>
      <c r="I2166" s="1">
        <v>595</v>
      </c>
      <c r="J2166" s="1">
        <v>3204215619</v>
      </c>
      <c r="K2166" s="1" t="s">
        <v>45</v>
      </c>
      <c r="L2166" s="1" t="s">
        <v>46</v>
      </c>
      <c r="M2166" s="1" t="s">
        <v>46</v>
      </c>
      <c r="N2166" s="1" t="s">
        <v>46</v>
      </c>
      <c r="O2166" s="1" t="s">
        <v>46</v>
      </c>
      <c r="P2166" s="1" t="s">
        <v>46</v>
      </c>
      <c r="Q2166" s="1" t="s">
        <v>46</v>
      </c>
      <c r="R2166" s="1" t="s">
        <v>46</v>
      </c>
      <c r="S2166" s="1" t="s">
        <v>46</v>
      </c>
      <c r="T2166" s="12" t="str">
        <f>IF(OR(VOZ_WHATSAPP[[#This Row],[Brinda argumentos coherentes a la objeción]]="No Cumple",VOZ_WHATSAPP[[#This Row],[Despliegue de Beneficios y/o consecuencias]]="No Cumple"),"Sin Negocio","Negocio")</f>
        <v>Negocio</v>
      </c>
      <c r="U2166" s="1" t="s">
        <v>46</v>
      </c>
      <c r="V2166" s="1" t="s">
        <v>46</v>
      </c>
      <c r="W2166" s="1" t="s">
        <v>46</v>
      </c>
      <c r="X2166" s="12" t="str">
        <f>IF(OR(VOZ_WHATSAPP[[#This Row],[Confirma Valor de pago]]="No Cumple",VOZ_WHATSAPP[[#This Row],[Confirma hora de pago]]="No Cumple",VOZ_WHATSAPP[[#This Row],[Confirma medio de pago]]="No Cumple"),"Sin Cierre","Cierre")</f>
        <v>Cierre</v>
      </c>
      <c r="Y2166" s="1" t="s">
        <v>46</v>
      </c>
      <c r="Z2166" s="1" t="s">
        <v>46</v>
      </c>
      <c r="AA2166" s="1" t="s">
        <v>46</v>
      </c>
      <c r="AB2166" s="1" t="s">
        <v>46</v>
      </c>
      <c r="AC2166" s="11" t="str">
        <f>IF(OR(VOZ_WHATSAPP[[#This Row],[La comunicación es asertiva, con respeto y evita maltrato]]="No Cumple",VOZ_WHATSAPP[[#This Row],[Cumple con las normativas legales]]="No Cumple"),"No Cumple","Cumple")</f>
        <v>Cumple</v>
      </c>
      <c r="AD2166" s="1" t="s">
        <v>46</v>
      </c>
      <c r="AE2166" s="1" t="s">
        <v>2012</v>
      </c>
      <c r="AF2166" s="4">
        <v>1</v>
      </c>
      <c r="AG2166" s="4">
        <f>IF(AND(VOZ_WHATSAPP[[#This Row],[Estado Cierre]]="Sin Cierre",VOZ_WHATSAPP[[#This Row],[Nota Negocio]]="Sin Negocio"),VOZ_WHATSAPP[[#This Row],[Nota]]-24%,VOZ_WHATSAPP[[#This Row],[Nota]])</f>
        <v>1</v>
      </c>
      <c r="AH2166" s="8">
        <f>IF(VOZ_WHATSAPP[[#This Row],[Estado Legal]]="No Cumple",0,IF(VOZ_WHATSAPP[[#This Row],[Realiza lectura de guion Legal]]="No Cumple",VOZ_WHATSAPP[[#This Row],[Nota 2]]-50%,VOZ_WHATSAPP[[#This Row],[Nota 2]]))</f>
        <v>1</v>
      </c>
    </row>
    <row r="2167" spans="1:34" x14ac:dyDescent="0.25">
      <c r="A2167" s="2" t="str">
        <f>VOZ_WHATSAPP[[#This Row],[ID Asesor]]&amp;VOZ_WHATSAPP[[#This Row],[Fecha Monitoreo]]</f>
        <v>266745864</v>
      </c>
      <c r="B2167" s="2">
        <v>45864</v>
      </c>
      <c r="C2167" s="1" t="s">
        <v>126</v>
      </c>
      <c r="D2167" s="1">
        <v>2667</v>
      </c>
      <c r="E2167" s="2">
        <v>45864</v>
      </c>
      <c r="F2167" s="3">
        <v>0.3840277777777778</v>
      </c>
      <c r="G2167" s="1" t="s">
        <v>58</v>
      </c>
      <c r="H2167" s="1" t="s">
        <v>71</v>
      </c>
      <c r="I2167" s="1"/>
      <c r="J2167" s="1"/>
      <c r="K2167" s="1"/>
      <c r="L2167" s="1" t="s">
        <v>46</v>
      </c>
      <c r="M2167" s="1" t="s">
        <v>48</v>
      </c>
      <c r="N2167" s="1" t="s">
        <v>46</v>
      </c>
      <c r="O2167" s="1" t="s">
        <v>46</v>
      </c>
      <c r="P2167" s="1" t="s">
        <v>46</v>
      </c>
      <c r="Q2167" s="1" t="s">
        <v>48</v>
      </c>
      <c r="R2167" s="1" t="s">
        <v>48</v>
      </c>
      <c r="S2167" s="1" t="s">
        <v>48</v>
      </c>
      <c r="T2167" s="12" t="str">
        <f>IF(OR(VOZ_WHATSAPP[[#This Row],[Brinda argumentos coherentes a la objeción]]="No Cumple",VOZ_WHATSAPP[[#This Row],[Despliegue de Beneficios y/o consecuencias]]="No Cumple"),"Sin Negocio","Negocio")</f>
        <v>Negocio</v>
      </c>
      <c r="U2167" s="1" t="s">
        <v>48</v>
      </c>
      <c r="V2167" s="1" t="s">
        <v>48</v>
      </c>
      <c r="W2167" s="1" t="s">
        <v>48</v>
      </c>
      <c r="X2167" s="12" t="str">
        <f>IF(OR(VOZ_WHATSAPP[[#This Row],[Confirma Valor de pago]]="No Cumple",VOZ_WHATSAPP[[#This Row],[Confirma hora de pago]]="No Cumple",VOZ_WHATSAPP[[#This Row],[Confirma medio de pago]]="No Cumple"),"Sin Cierre","Cierre")</f>
        <v>Cierre</v>
      </c>
      <c r="Y2167" s="1" t="s">
        <v>48</v>
      </c>
      <c r="Z2167" s="1" t="s">
        <v>46</v>
      </c>
      <c r="AA2167" s="1" t="s">
        <v>46</v>
      </c>
      <c r="AB2167" s="1" t="s">
        <v>46</v>
      </c>
      <c r="AC2167" s="11" t="str">
        <f>IF(OR(VOZ_WHATSAPP[[#This Row],[La comunicación es asertiva, con respeto y evita maltrato]]="No Cumple",VOZ_WHATSAPP[[#This Row],[Cumple con las normativas legales]]="No Cumple"),"No Cumple","Cumple")</f>
        <v>Cumple</v>
      </c>
      <c r="AD2167" s="1" t="s">
        <v>48</v>
      </c>
      <c r="AE2167" s="1" t="s">
        <v>133</v>
      </c>
      <c r="AF2167" s="4">
        <v>1</v>
      </c>
      <c r="AG2167" s="4">
        <f>IF(AND(VOZ_WHATSAPP[[#This Row],[Estado Cierre]]="Sin Cierre",VOZ_WHATSAPP[[#This Row],[Nota Negocio]]="Sin Negocio"),VOZ_WHATSAPP[[#This Row],[Nota]]-24%,VOZ_WHATSAPP[[#This Row],[Nota]])</f>
        <v>1</v>
      </c>
      <c r="AH2167" s="8">
        <f>IF(VOZ_WHATSAPP[[#This Row],[Estado Legal]]="No Cumple",0,IF(VOZ_WHATSAPP[[#This Row],[Realiza lectura de guion Legal]]="No Cumple",VOZ_WHATSAPP[[#This Row],[Nota 2]]-50%,VOZ_WHATSAPP[[#This Row],[Nota 2]]))</f>
        <v>1</v>
      </c>
    </row>
    <row r="2168" spans="1:34" x14ac:dyDescent="0.25">
      <c r="A2168" s="2" t="str">
        <f>VOZ_WHATSAPP[[#This Row],[ID Asesor]]&amp;VOZ_WHATSAPP[[#This Row],[Fecha Monitoreo]]</f>
        <v>392345864</v>
      </c>
      <c r="B2168" s="2">
        <v>45864</v>
      </c>
      <c r="C2168" s="1" t="s">
        <v>50</v>
      </c>
      <c r="D2168" s="1">
        <v>3923</v>
      </c>
      <c r="E2168" s="2">
        <v>45864</v>
      </c>
      <c r="F2168" s="3">
        <v>0.33958333333333335</v>
      </c>
      <c r="G2168" s="1" t="s">
        <v>51</v>
      </c>
      <c r="H2168" s="1" t="s">
        <v>44</v>
      </c>
      <c r="I2168" s="1">
        <v>1374</v>
      </c>
      <c r="J2168" s="1">
        <v>3205086039</v>
      </c>
      <c r="K2168" s="1" t="s">
        <v>45</v>
      </c>
      <c r="L2168" s="1" t="s">
        <v>47</v>
      </c>
      <c r="M2168" s="1" t="s">
        <v>46</v>
      </c>
      <c r="N2168" s="1" t="s">
        <v>46</v>
      </c>
      <c r="O2168" s="1" t="s">
        <v>46</v>
      </c>
      <c r="P2168" s="1" t="s">
        <v>46</v>
      </c>
      <c r="Q2168" s="1" t="s">
        <v>46</v>
      </c>
      <c r="R2168" s="1" t="s">
        <v>48</v>
      </c>
      <c r="S2168" s="1" t="s">
        <v>47</v>
      </c>
      <c r="T2168" s="12" t="str">
        <f>IF(OR(VOZ_WHATSAPP[[#This Row],[Brinda argumentos coherentes a la objeción]]="No Cumple",VOZ_WHATSAPP[[#This Row],[Despliegue de Beneficios y/o consecuencias]]="No Cumple"),"Sin Negocio","Negocio")</f>
        <v>Sin Negocio</v>
      </c>
      <c r="U2168" s="1" t="s">
        <v>46</v>
      </c>
      <c r="V2168" s="1" t="s">
        <v>46</v>
      </c>
      <c r="W2168" s="1" t="s">
        <v>46</v>
      </c>
      <c r="X2168" s="12" t="str">
        <f>IF(OR(VOZ_WHATSAPP[[#This Row],[Confirma Valor de pago]]="No Cumple",VOZ_WHATSAPP[[#This Row],[Confirma hora de pago]]="No Cumple",VOZ_WHATSAPP[[#This Row],[Confirma medio de pago]]="No Cumple"),"Sin Cierre","Cierre")</f>
        <v>Cierre</v>
      </c>
      <c r="Y2168" s="1" t="s">
        <v>46</v>
      </c>
      <c r="Z2168" s="1" t="s">
        <v>46</v>
      </c>
      <c r="AA2168" s="1" t="s">
        <v>46</v>
      </c>
      <c r="AB2168" s="1" t="s">
        <v>46</v>
      </c>
      <c r="AC2168" s="11" t="str">
        <f>IF(OR(VOZ_WHATSAPP[[#This Row],[La comunicación es asertiva, con respeto y evita maltrato]]="No Cumple",VOZ_WHATSAPP[[#This Row],[Cumple con las normativas legales]]="No Cumple"),"No Cumple","Cumple")</f>
        <v>Cumple</v>
      </c>
      <c r="AD2168" s="1" t="s">
        <v>46</v>
      </c>
      <c r="AE2168" s="1" t="s">
        <v>2013</v>
      </c>
      <c r="AF2168" s="4">
        <v>0.86</v>
      </c>
      <c r="AG2168" s="4">
        <f>IF(AND(VOZ_WHATSAPP[[#This Row],[Estado Cierre]]="Sin Cierre",VOZ_WHATSAPP[[#This Row],[Nota Negocio]]="Sin Negocio"),VOZ_WHATSAPP[[#This Row],[Nota]]-24%,VOZ_WHATSAPP[[#This Row],[Nota]])</f>
        <v>0.86</v>
      </c>
      <c r="AH2168" s="8">
        <f>IF(VOZ_WHATSAPP[[#This Row],[Estado Legal]]="No Cumple",0,IF(VOZ_WHATSAPP[[#This Row],[Realiza lectura de guion Legal]]="No Cumple",VOZ_WHATSAPP[[#This Row],[Nota 2]]-50%,VOZ_WHATSAPP[[#This Row],[Nota 2]]))</f>
        <v>0.86</v>
      </c>
    </row>
    <row r="2169" spans="1:34" x14ac:dyDescent="0.25">
      <c r="A2169" s="2" t="str">
        <f>VOZ_WHATSAPP[[#This Row],[ID Asesor]]&amp;VOZ_WHATSAPP[[#This Row],[Fecha Monitoreo]]</f>
        <v>403045864</v>
      </c>
      <c r="B2169" s="2">
        <v>45864</v>
      </c>
      <c r="C2169" s="1" t="s">
        <v>59</v>
      </c>
      <c r="D2169" s="1">
        <v>4030</v>
      </c>
      <c r="E2169" s="2">
        <v>45864</v>
      </c>
      <c r="F2169" s="3">
        <v>0.4201388888888889</v>
      </c>
      <c r="G2169" s="1" t="s">
        <v>51</v>
      </c>
      <c r="H2169" s="1" t="s">
        <v>44</v>
      </c>
      <c r="I2169" s="1">
        <v>1452</v>
      </c>
      <c r="J2169" s="1">
        <v>3144536333</v>
      </c>
      <c r="K2169" s="1" t="s">
        <v>45</v>
      </c>
      <c r="L2169" s="1" t="s">
        <v>46</v>
      </c>
      <c r="M2169" s="1" t="s">
        <v>46</v>
      </c>
      <c r="N2169" s="1" t="s">
        <v>46</v>
      </c>
      <c r="O2169" s="1" t="s">
        <v>46</v>
      </c>
      <c r="P2169" s="1" t="s">
        <v>46</v>
      </c>
      <c r="Q2169" s="1" t="s">
        <v>46</v>
      </c>
      <c r="R2169" s="1" t="s">
        <v>46</v>
      </c>
      <c r="S2169" s="1" t="s">
        <v>46</v>
      </c>
      <c r="T2169" s="12" t="str">
        <f>IF(OR(VOZ_WHATSAPP[[#This Row],[Brinda argumentos coherentes a la objeción]]="No Cumple",VOZ_WHATSAPP[[#This Row],[Despliegue de Beneficios y/o consecuencias]]="No Cumple"),"Sin Negocio","Negocio")</f>
        <v>Negocio</v>
      </c>
      <c r="U2169" s="1" t="s">
        <v>48</v>
      </c>
      <c r="V2169" s="1" t="s">
        <v>48</v>
      </c>
      <c r="W2169" s="1" t="s">
        <v>48</v>
      </c>
      <c r="X2169" s="12" t="str">
        <f>IF(OR(VOZ_WHATSAPP[[#This Row],[Confirma Valor de pago]]="No Cumple",VOZ_WHATSAPP[[#This Row],[Confirma hora de pago]]="No Cumple",VOZ_WHATSAPP[[#This Row],[Confirma medio de pago]]="No Cumple"),"Sin Cierre","Cierre")</f>
        <v>Cierre</v>
      </c>
      <c r="Y2169" s="1" t="s">
        <v>46</v>
      </c>
      <c r="Z2169" s="1" t="s">
        <v>46</v>
      </c>
      <c r="AA2169" s="1" t="s">
        <v>46</v>
      </c>
      <c r="AB2169" s="1" t="s">
        <v>46</v>
      </c>
      <c r="AC2169" s="11" t="str">
        <f>IF(OR(VOZ_WHATSAPP[[#This Row],[La comunicación es asertiva, con respeto y evita maltrato]]="No Cumple",VOZ_WHATSAPP[[#This Row],[Cumple con las normativas legales]]="No Cumple"),"No Cumple","Cumple")</f>
        <v>Cumple</v>
      </c>
      <c r="AD2169" s="1" t="s">
        <v>46</v>
      </c>
      <c r="AE2169" s="1" t="s">
        <v>62</v>
      </c>
      <c r="AF2169" s="4">
        <v>1</v>
      </c>
      <c r="AG2169" s="4">
        <f>IF(AND(VOZ_WHATSAPP[[#This Row],[Estado Cierre]]="Sin Cierre",VOZ_WHATSAPP[[#This Row],[Nota Negocio]]="Sin Negocio"),VOZ_WHATSAPP[[#This Row],[Nota]]-24%,VOZ_WHATSAPP[[#This Row],[Nota]])</f>
        <v>1</v>
      </c>
      <c r="AH2169" s="8">
        <f>IF(VOZ_WHATSAPP[[#This Row],[Estado Legal]]="No Cumple",0,IF(VOZ_WHATSAPP[[#This Row],[Realiza lectura de guion Legal]]="No Cumple",VOZ_WHATSAPP[[#This Row],[Nota 2]]-50%,VOZ_WHATSAPP[[#This Row],[Nota 2]]))</f>
        <v>1</v>
      </c>
    </row>
    <row r="2170" spans="1:34" x14ac:dyDescent="0.25">
      <c r="A2170" s="2" t="str">
        <f>VOZ_WHATSAPP[[#This Row],[ID Asesor]]&amp;VOZ_WHATSAPP[[#This Row],[Fecha Monitoreo]]</f>
        <v>350845864</v>
      </c>
      <c r="B2170" s="2">
        <v>45864</v>
      </c>
      <c r="C2170" s="1" t="s">
        <v>42</v>
      </c>
      <c r="D2170" s="1">
        <v>3508</v>
      </c>
      <c r="E2170" s="2">
        <v>45864</v>
      </c>
      <c r="F2170" s="3">
        <v>0.41388888888888886</v>
      </c>
      <c r="G2170" s="1" t="s">
        <v>51</v>
      </c>
      <c r="H2170" s="1" t="s">
        <v>44</v>
      </c>
      <c r="I2170" s="1">
        <v>1120</v>
      </c>
      <c r="J2170" s="1">
        <v>3228409672</v>
      </c>
      <c r="K2170" s="1" t="s">
        <v>45</v>
      </c>
      <c r="L2170" s="1" t="s">
        <v>46</v>
      </c>
      <c r="M2170" s="1" t="s">
        <v>48</v>
      </c>
      <c r="N2170" s="1" t="s">
        <v>46</v>
      </c>
      <c r="O2170" s="1" t="s">
        <v>46</v>
      </c>
      <c r="P2170" s="1" t="s">
        <v>46</v>
      </c>
      <c r="Q2170" s="1" t="s">
        <v>46</v>
      </c>
      <c r="R2170" s="1" t="s">
        <v>46</v>
      </c>
      <c r="S2170" s="1" t="s">
        <v>46</v>
      </c>
      <c r="T2170" s="12" t="str">
        <f>IF(OR(VOZ_WHATSAPP[[#This Row],[Brinda argumentos coherentes a la objeción]]="No Cumple",VOZ_WHATSAPP[[#This Row],[Despliegue de Beneficios y/o consecuencias]]="No Cumple"),"Sin Negocio","Negocio")</f>
        <v>Negocio</v>
      </c>
      <c r="U2170" s="1" t="s">
        <v>46</v>
      </c>
      <c r="V2170" s="1" t="s">
        <v>46</v>
      </c>
      <c r="W2170" s="1" t="s">
        <v>46</v>
      </c>
      <c r="X2170" s="12" t="str">
        <f>IF(OR(VOZ_WHATSAPP[[#This Row],[Confirma Valor de pago]]="No Cumple",VOZ_WHATSAPP[[#This Row],[Confirma hora de pago]]="No Cumple",VOZ_WHATSAPP[[#This Row],[Confirma medio de pago]]="No Cumple"),"Sin Cierre","Cierre")</f>
        <v>Cierre</v>
      </c>
      <c r="Y2170" s="1" t="s">
        <v>46</v>
      </c>
      <c r="Z2170" s="1" t="s">
        <v>46</v>
      </c>
      <c r="AA2170" s="1" t="s">
        <v>46</v>
      </c>
      <c r="AB2170" s="1" t="s">
        <v>46</v>
      </c>
      <c r="AC2170" s="11" t="str">
        <f>IF(OR(VOZ_WHATSAPP[[#This Row],[La comunicación es asertiva, con respeto y evita maltrato]]="No Cumple",VOZ_WHATSAPP[[#This Row],[Cumple con las normativas legales]]="No Cumple"),"No Cumple","Cumple")</f>
        <v>Cumple</v>
      </c>
      <c r="AD2170" s="1" t="s">
        <v>46</v>
      </c>
      <c r="AE2170" s="1" t="s">
        <v>101</v>
      </c>
      <c r="AF2170" s="4">
        <v>1</v>
      </c>
      <c r="AG2170" s="4">
        <f>IF(AND(VOZ_WHATSAPP[[#This Row],[Estado Cierre]]="Sin Cierre",VOZ_WHATSAPP[[#This Row],[Nota Negocio]]="Sin Negocio"),VOZ_WHATSAPP[[#This Row],[Nota]]-24%,VOZ_WHATSAPP[[#This Row],[Nota]])</f>
        <v>1</v>
      </c>
      <c r="AH2170" s="8">
        <f>IF(VOZ_WHATSAPP[[#This Row],[Estado Legal]]="No Cumple",0,IF(VOZ_WHATSAPP[[#This Row],[Realiza lectura de guion Legal]]="No Cumple",VOZ_WHATSAPP[[#This Row],[Nota 2]]-50%,VOZ_WHATSAPP[[#This Row],[Nota 2]]))</f>
        <v>1</v>
      </c>
    </row>
    <row r="2171" spans="1:34" x14ac:dyDescent="0.25">
      <c r="A2171" s="2" t="str">
        <f>VOZ_WHATSAPP[[#This Row],[ID Asesor]]&amp;VOZ_WHATSAPP[[#This Row],[Fecha Monitoreo]]</f>
        <v>398645864</v>
      </c>
      <c r="B2171" s="2">
        <v>45864</v>
      </c>
      <c r="C2171" s="1" t="s">
        <v>696</v>
      </c>
      <c r="D2171" s="1">
        <v>3986</v>
      </c>
      <c r="E2171" s="2">
        <v>45864</v>
      </c>
      <c r="F2171" s="3">
        <v>0.36805555555555558</v>
      </c>
      <c r="G2171" s="1" t="s">
        <v>51</v>
      </c>
      <c r="H2171" s="1" t="s">
        <v>44</v>
      </c>
      <c r="I2171" s="1">
        <v>1294</v>
      </c>
      <c r="J2171" s="1">
        <v>3104581602</v>
      </c>
      <c r="K2171" s="1" t="s">
        <v>45</v>
      </c>
      <c r="L2171" s="1" t="s">
        <v>47</v>
      </c>
      <c r="M2171" s="1" t="s">
        <v>48</v>
      </c>
      <c r="N2171" s="1" t="s">
        <v>46</v>
      </c>
      <c r="O2171" s="1" t="s">
        <v>46</v>
      </c>
      <c r="P2171" s="1" t="s">
        <v>46</v>
      </c>
      <c r="Q2171" s="1" t="s">
        <v>47</v>
      </c>
      <c r="R2171" s="1" t="s">
        <v>47</v>
      </c>
      <c r="S2171" s="1" t="s">
        <v>46</v>
      </c>
      <c r="T2171" s="12" t="str">
        <f>IF(OR(VOZ_WHATSAPP[[#This Row],[Brinda argumentos coherentes a la objeción]]="No Cumple",VOZ_WHATSAPP[[#This Row],[Despliegue de Beneficios y/o consecuencias]]="No Cumple"),"Sin Negocio","Negocio")</f>
        <v>Sin Negocio</v>
      </c>
      <c r="U2171" s="1" t="s">
        <v>48</v>
      </c>
      <c r="V2171" s="1" t="s">
        <v>48</v>
      </c>
      <c r="W2171" s="1" t="s">
        <v>48</v>
      </c>
      <c r="X2171" s="12" t="str">
        <f>IF(OR(VOZ_WHATSAPP[[#This Row],[Confirma Valor de pago]]="No Cumple",VOZ_WHATSAPP[[#This Row],[Confirma hora de pago]]="No Cumple",VOZ_WHATSAPP[[#This Row],[Confirma medio de pago]]="No Cumple"),"Sin Cierre","Cierre")</f>
        <v>Cierre</v>
      </c>
      <c r="Y2171" s="1" t="s">
        <v>48</v>
      </c>
      <c r="Z2171" s="1" t="s">
        <v>46</v>
      </c>
      <c r="AA2171" s="1" t="s">
        <v>46</v>
      </c>
      <c r="AB2171" s="1" t="s">
        <v>46</v>
      </c>
      <c r="AC2171" s="11" t="str">
        <f>IF(OR(VOZ_WHATSAPP[[#This Row],[La comunicación es asertiva, con respeto y evita maltrato]]="No Cumple",VOZ_WHATSAPP[[#This Row],[Cumple con las normativas legales]]="No Cumple"),"No Cumple","Cumple")</f>
        <v>Cumple</v>
      </c>
      <c r="AD2171" s="1" t="s">
        <v>48</v>
      </c>
      <c r="AE2171" s="1" t="s">
        <v>2014</v>
      </c>
      <c r="AF2171" s="4">
        <v>0.76</v>
      </c>
      <c r="AG2171" s="4">
        <f>IF(AND(VOZ_WHATSAPP[[#This Row],[Estado Cierre]]="Sin Cierre",VOZ_WHATSAPP[[#This Row],[Nota Negocio]]="Sin Negocio"),VOZ_WHATSAPP[[#This Row],[Nota]]-24%,VOZ_WHATSAPP[[#This Row],[Nota]])</f>
        <v>0.76</v>
      </c>
      <c r="AH2171" s="8">
        <f>IF(VOZ_WHATSAPP[[#This Row],[Estado Legal]]="No Cumple",0,IF(VOZ_WHATSAPP[[#This Row],[Realiza lectura de guion Legal]]="No Cumple",VOZ_WHATSAPP[[#This Row],[Nota 2]]-50%,VOZ_WHATSAPP[[#This Row],[Nota 2]]))</f>
        <v>0.76</v>
      </c>
    </row>
    <row r="2172" spans="1:34" x14ac:dyDescent="0.25">
      <c r="A2172" s="2" t="str">
        <f>VOZ_WHATSAPP[[#This Row],[ID Asesor]]&amp;VOZ_WHATSAPP[[#This Row],[Fecha Monitoreo]]</f>
        <v>369145864</v>
      </c>
      <c r="B2172" s="2">
        <v>45864</v>
      </c>
      <c r="C2172" s="1" t="s">
        <v>42</v>
      </c>
      <c r="D2172" s="1">
        <v>3691</v>
      </c>
      <c r="E2172" s="2">
        <v>45864</v>
      </c>
      <c r="F2172" s="3">
        <v>0.3659722222222222</v>
      </c>
      <c r="G2172" s="1" t="s">
        <v>60</v>
      </c>
      <c r="H2172" s="1" t="s">
        <v>44</v>
      </c>
      <c r="I2172" s="1">
        <v>1126</v>
      </c>
      <c r="J2172" s="1">
        <v>3228409672</v>
      </c>
      <c r="K2172" s="1" t="s">
        <v>45</v>
      </c>
      <c r="L2172" s="1" t="s">
        <v>46</v>
      </c>
      <c r="M2172" s="1" t="s">
        <v>46</v>
      </c>
      <c r="N2172" s="1" t="s">
        <v>46</v>
      </c>
      <c r="O2172" s="1" t="s">
        <v>46</v>
      </c>
      <c r="P2172" s="1" t="s">
        <v>46</v>
      </c>
      <c r="Q2172" s="1" t="s">
        <v>46</v>
      </c>
      <c r="R2172" s="1" t="s">
        <v>46</v>
      </c>
      <c r="S2172" s="1" t="s">
        <v>46</v>
      </c>
      <c r="T2172" s="12" t="str">
        <f>IF(OR(VOZ_WHATSAPP[[#This Row],[Brinda argumentos coherentes a la objeción]]="No Cumple",VOZ_WHATSAPP[[#This Row],[Despliegue de Beneficios y/o consecuencias]]="No Cumple"),"Sin Negocio","Negocio")</f>
        <v>Negocio</v>
      </c>
      <c r="U2172" s="1" t="s">
        <v>46</v>
      </c>
      <c r="V2172" s="1" t="s">
        <v>46</v>
      </c>
      <c r="W2172" s="1" t="s">
        <v>46</v>
      </c>
      <c r="X2172" s="12" t="str">
        <f>IF(OR(VOZ_WHATSAPP[[#This Row],[Confirma Valor de pago]]="No Cumple",VOZ_WHATSAPP[[#This Row],[Confirma hora de pago]]="No Cumple",VOZ_WHATSAPP[[#This Row],[Confirma medio de pago]]="No Cumple"),"Sin Cierre","Cierre")</f>
        <v>Cierre</v>
      </c>
      <c r="Y2172" s="1" t="s">
        <v>46</v>
      </c>
      <c r="Z2172" s="1" t="s">
        <v>46</v>
      </c>
      <c r="AA2172" s="1" t="s">
        <v>46</v>
      </c>
      <c r="AB2172" s="1" t="s">
        <v>46</v>
      </c>
      <c r="AC2172" s="11" t="str">
        <f>IF(OR(VOZ_WHATSAPP[[#This Row],[La comunicación es asertiva, con respeto y evita maltrato]]="No Cumple",VOZ_WHATSAPP[[#This Row],[Cumple con las normativas legales]]="No Cumple"),"No Cumple","Cumple")</f>
        <v>Cumple</v>
      </c>
      <c r="AD2172" s="1" t="s">
        <v>46</v>
      </c>
      <c r="AE2172" s="1" t="s">
        <v>102</v>
      </c>
      <c r="AF2172" s="4">
        <v>1</v>
      </c>
      <c r="AG2172" s="4">
        <f>IF(AND(VOZ_WHATSAPP[[#This Row],[Estado Cierre]]="Sin Cierre",VOZ_WHATSAPP[[#This Row],[Nota Negocio]]="Sin Negocio"),VOZ_WHATSAPP[[#This Row],[Nota]]-24%,VOZ_WHATSAPP[[#This Row],[Nota]])</f>
        <v>1</v>
      </c>
      <c r="AH2172" s="8">
        <f>IF(VOZ_WHATSAPP[[#This Row],[Estado Legal]]="No Cumple",0,IF(VOZ_WHATSAPP[[#This Row],[Realiza lectura de guion Legal]]="No Cumple",VOZ_WHATSAPP[[#This Row],[Nota 2]]-50%,VOZ_WHATSAPP[[#This Row],[Nota 2]]))</f>
        <v>1</v>
      </c>
    </row>
    <row r="2173" spans="1:34" x14ac:dyDescent="0.25">
      <c r="A2173" s="2" t="str">
        <f>VOZ_WHATSAPP[[#This Row],[ID Asesor]]&amp;VOZ_WHATSAPP[[#This Row],[Fecha Monitoreo]]</f>
        <v>273445864</v>
      </c>
      <c r="B2173" s="2">
        <v>45864</v>
      </c>
      <c r="C2173" s="1" t="s">
        <v>696</v>
      </c>
      <c r="D2173" s="1">
        <v>2734</v>
      </c>
      <c r="E2173" s="2">
        <v>45864</v>
      </c>
      <c r="F2173" s="3">
        <v>0.37708333333333333</v>
      </c>
      <c r="G2173" s="1" t="s">
        <v>51</v>
      </c>
      <c r="H2173" s="1" t="s">
        <v>71</v>
      </c>
      <c r="I2173" s="1"/>
      <c r="J2173" s="1"/>
      <c r="K2173" s="1"/>
      <c r="L2173" s="1" t="s">
        <v>46</v>
      </c>
      <c r="M2173" s="1" t="s">
        <v>47</v>
      </c>
      <c r="N2173" s="1" t="s">
        <v>46</v>
      </c>
      <c r="O2173" s="1" t="s">
        <v>48</v>
      </c>
      <c r="P2173" s="1" t="s">
        <v>48</v>
      </c>
      <c r="Q2173" s="1" t="s">
        <v>48</v>
      </c>
      <c r="R2173" s="1" t="s">
        <v>48</v>
      </c>
      <c r="S2173" s="1" t="s">
        <v>46</v>
      </c>
      <c r="T2173" s="12" t="str">
        <f>IF(OR(VOZ_WHATSAPP[[#This Row],[Brinda argumentos coherentes a la objeción]]="No Cumple",VOZ_WHATSAPP[[#This Row],[Despliegue de Beneficios y/o consecuencias]]="No Cumple"),"Sin Negocio","Negocio")</f>
        <v>Negocio</v>
      </c>
      <c r="U2173" s="1" t="s">
        <v>48</v>
      </c>
      <c r="V2173" s="1" t="s">
        <v>48</v>
      </c>
      <c r="W2173" s="1" t="s">
        <v>48</v>
      </c>
      <c r="X2173" s="12" t="str">
        <f>IF(OR(VOZ_WHATSAPP[[#This Row],[Confirma Valor de pago]]="No Cumple",VOZ_WHATSAPP[[#This Row],[Confirma hora de pago]]="No Cumple",VOZ_WHATSAPP[[#This Row],[Confirma medio de pago]]="No Cumple"),"Sin Cierre","Cierre")</f>
        <v>Cierre</v>
      </c>
      <c r="Y2173" s="1" t="s">
        <v>48</v>
      </c>
      <c r="Z2173" s="1" t="s">
        <v>46</v>
      </c>
      <c r="AA2173" s="1" t="s">
        <v>46</v>
      </c>
      <c r="AB2173" s="1" t="s">
        <v>46</v>
      </c>
      <c r="AC2173" s="11" t="str">
        <f>IF(OR(VOZ_WHATSAPP[[#This Row],[La comunicación es asertiva, con respeto y evita maltrato]]="No Cumple",VOZ_WHATSAPP[[#This Row],[Cumple con las normativas legales]]="No Cumple"),"No Cumple","Cumple")</f>
        <v>Cumple</v>
      </c>
      <c r="AD2173" s="1" t="s">
        <v>48</v>
      </c>
      <c r="AE2173" s="1" t="s">
        <v>2015</v>
      </c>
      <c r="AF2173" s="4">
        <v>0.96</v>
      </c>
      <c r="AG2173" s="4">
        <f>IF(AND(VOZ_WHATSAPP[[#This Row],[Estado Cierre]]="Sin Cierre",VOZ_WHATSAPP[[#This Row],[Nota Negocio]]="Sin Negocio"),VOZ_WHATSAPP[[#This Row],[Nota]]-24%,VOZ_WHATSAPP[[#This Row],[Nota]])</f>
        <v>0.96</v>
      </c>
      <c r="AH2173" s="8">
        <f>IF(VOZ_WHATSAPP[[#This Row],[Estado Legal]]="No Cumple",0,IF(VOZ_WHATSAPP[[#This Row],[Realiza lectura de guion Legal]]="No Cumple",VOZ_WHATSAPP[[#This Row],[Nota 2]]-50%,VOZ_WHATSAPP[[#This Row],[Nota 2]]))</f>
        <v>0.96</v>
      </c>
    </row>
    <row r="2174" spans="1:34" x14ac:dyDescent="0.25">
      <c r="A2174" s="2" t="str">
        <f>VOZ_WHATSAPP[[#This Row],[ID Asesor]]&amp;VOZ_WHATSAPP[[#This Row],[Fecha Monitoreo]]</f>
        <v>376445864</v>
      </c>
      <c r="B2174" s="2">
        <v>45864</v>
      </c>
      <c r="C2174" s="1" t="s">
        <v>696</v>
      </c>
      <c r="D2174" s="1">
        <v>3764</v>
      </c>
      <c r="E2174" s="2">
        <v>45863</v>
      </c>
      <c r="F2174" s="3">
        <v>0.12569444444444444</v>
      </c>
      <c r="G2174" s="1" t="s">
        <v>43</v>
      </c>
      <c r="H2174" s="1" t="s">
        <v>71</v>
      </c>
      <c r="I2174" s="1"/>
      <c r="J2174" s="1"/>
      <c r="K2174" s="1"/>
      <c r="L2174" s="1" t="s">
        <v>46</v>
      </c>
      <c r="M2174" s="1" t="s">
        <v>46</v>
      </c>
      <c r="N2174" s="1" t="s">
        <v>46</v>
      </c>
      <c r="O2174" s="1" t="s">
        <v>46</v>
      </c>
      <c r="P2174" s="1" t="s">
        <v>46</v>
      </c>
      <c r="Q2174" s="1" t="s">
        <v>46</v>
      </c>
      <c r="R2174" s="1" t="s">
        <v>46</v>
      </c>
      <c r="S2174" s="1" t="s">
        <v>46</v>
      </c>
      <c r="T2174" s="12" t="str">
        <f>IF(OR(VOZ_WHATSAPP[[#This Row],[Brinda argumentos coherentes a la objeción]]="No Cumple",VOZ_WHATSAPP[[#This Row],[Despliegue de Beneficios y/o consecuencias]]="No Cumple"),"Sin Negocio","Negocio")</f>
        <v>Negocio</v>
      </c>
      <c r="U2174" s="1" t="s">
        <v>46</v>
      </c>
      <c r="V2174" s="1" t="s">
        <v>46</v>
      </c>
      <c r="W2174" s="1" t="s">
        <v>46</v>
      </c>
      <c r="X2174" s="12" t="str">
        <f>IF(OR(VOZ_WHATSAPP[[#This Row],[Confirma Valor de pago]]="No Cumple",VOZ_WHATSAPP[[#This Row],[Confirma hora de pago]]="No Cumple",VOZ_WHATSAPP[[#This Row],[Confirma medio de pago]]="No Cumple"),"Sin Cierre","Cierre")</f>
        <v>Cierre</v>
      </c>
      <c r="Y2174" s="1" t="s">
        <v>46</v>
      </c>
      <c r="Z2174" s="1" t="s">
        <v>46</v>
      </c>
      <c r="AA2174" s="1" t="s">
        <v>46</v>
      </c>
      <c r="AB2174" s="1" t="s">
        <v>46</v>
      </c>
      <c r="AC2174" s="11" t="str">
        <f>IF(OR(VOZ_WHATSAPP[[#This Row],[La comunicación es asertiva, con respeto y evita maltrato]]="No Cumple",VOZ_WHATSAPP[[#This Row],[Cumple con las normativas legales]]="No Cumple"),"No Cumple","Cumple")</f>
        <v>Cumple</v>
      </c>
      <c r="AD2174" s="1" t="s">
        <v>46</v>
      </c>
      <c r="AE2174" s="1" t="s">
        <v>1090</v>
      </c>
      <c r="AF2174" s="4">
        <v>1</v>
      </c>
      <c r="AG2174" s="4">
        <f>IF(AND(VOZ_WHATSAPP[[#This Row],[Estado Cierre]]="Sin Cierre",VOZ_WHATSAPP[[#This Row],[Nota Negocio]]="Sin Negocio"),VOZ_WHATSAPP[[#This Row],[Nota]]-24%,VOZ_WHATSAPP[[#This Row],[Nota]])</f>
        <v>1</v>
      </c>
      <c r="AH2174" s="8">
        <f>IF(VOZ_WHATSAPP[[#This Row],[Estado Legal]]="No Cumple",0,IF(VOZ_WHATSAPP[[#This Row],[Realiza lectura de guion Legal]]="No Cumple",VOZ_WHATSAPP[[#This Row],[Nota 2]]-50%,VOZ_WHATSAPP[[#This Row],[Nota 2]]))</f>
        <v>1</v>
      </c>
    </row>
    <row r="2175" spans="1:34" x14ac:dyDescent="0.25">
      <c r="A2175" s="2" t="str">
        <f>VOZ_WHATSAPP[[#This Row],[ID Asesor]]&amp;VOZ_WHATSAPP[[#This Row],[Fecha Monitoreo]]</f>
        <v>376945866</v>
      </c>
      <c r="B2175" s="2">
        <v>45866</v>
      </c>
      <c r="C2175" s="1" t="s">
        <v>126</v>
      </c>
      <c r="D2175" s="1">
        <v>3769</v>
      </c>
      <c r="E2175" s="2">
        <v>45866</v>
      </c>
      <c r="F2175" s="3">
        <v>0.33263888888888887</v>
      </c>
      <c r="G2175" s="1" t="s">
        <v>58</v>
      </c>
      <c r="H2175" s="1" t="s">
        <v>44</v>
      </c>
      <c r="I2175" s="1">
        <v>579</v>
      </c>
      <c r="J2175" s="1">
        <v>3138785726</v>
      </c>
      <c r="K2175" s="1" t="s">
        <v>45</v>
      </c>
      <c r="L2175" s="1" t="s">
        <v>46</v>
      </c>
      <c r="M2175" s="1" t="s">
        <v>46</v>
      </c>
      <c r="N2175" s="1" t="s">
        <v>46</v>
      </c>
      <c r="O2175" s="1" t="s">
        <v>46</v>
      </c>
      <c r="P2175" s="1" t="s">
        <v>46</v>
      </c>
      <c r="Q2175" s="1" t="s">
        <v>48</v>
      </c>
      <c r="R2175" s="1" t="s">
        <v>48</v>
      </c>
      <c r="S2175" s="1" t="s">
        <v>46</v>
      </c>
      <c r="T2175" s="12" t="str">
        <f>IF(OR(VOZ_WHATSAPP[[#This Row],[Brinda argumentos coherentes a la objeción]]="No Cumple",VOZ_WHATSAPP[[#This Row],[Despliegue de Beneficios y/o consecuencias]]="No Cumple"),"Sin Negocio","Negocio")</f>
        <v>Negocio</v>
      </c>
      <c r="U2175" s="1" t="s">
        <v>46</v>
      </c>
      <c r="V2175" s="1" t="s">
        <v>46</v>
      </c>
      <c r="W2175" s="1" t="s">
        <v>46</v>
      </c>
      <c r="X2175" s="12" t="str">
        <f>IF(OR(VOZ_WHATSAPP[[#This Row],[Confirma Valor de pago]]="No Cumple",VOZ_WHATSAPP[[#This Row],[Confirma hora de pago]]="No Cumple",VOZ_WHATSAPP[[#This Row],[Confirma medio de pago]]="No Cumple"),"Sin Cierre","Cierre")</f>
        <v>Cierre</v>
      </c>
      <c r="Y2175" s="1" t="s">
        <v>46</v>
      </c>
      <c r="Z2175" s="1" t="s">
        <v>46</v>
      </c>
      <c r="AA2175" s="1" t="s">
        <v>46</v>
      </c>
      <c r="AB2175" s="1" t="s">
        <v>46</v>
      </c>
      <c r="AC2175" s="11" t="str">
        <f>IF(OR(VOZ_WHATSAPP[[#This Row],[La comunicación es asertiva, con respeto y evita maltrato]]="No Cumple",VOZ_WHATSAPP[[#This Row],[Cumple con las normativas legales]]="No Cumple"),"No Cumple","Cumple")</f>
        <v>Cumple</v>
      </c>
      <c r="AD2175" s="1" t="s">
        <v>46</v>
      </c>
      <c r="AE2175" s="1" t="s">
        <v>133</v>
      </c>
      <c r="AF2175" s="4">
        <v>1</v>
      </c>
      <c r="AG2175" s="4">
        <f>IF(AND(VOZ_WHATSAPP[[#This Row],[Estado Cierre]]="Sin Cierre",VOZ_WHATSAPP[[#This Row],[Nota Negocio]]="Sin Negocio"),VOZ_WHATSAPP[[#This Row],[Nota]]-24%,VOZ_WHATSAPP[[#This Row],[Nota]])</f>
        <v>1</v>
      </c>
      <c r="AH2175" s="8">
        <f>IF(VOZ_WHATSAPP[[#This Row],[Estado Legal]]="No Cumple",0,IF(VOZ_WHATSAPP[[#This Row],[Realiza lectura de guion Legal]]="No Cumple",VOZ_WHATSAPP[[#This Row],[Nota 2]]-50%,VOZ_WHATSAPP[[#This Row],[Nota 2]]))</f>
        <v>1</v>
      </c>
    </row>
    <row r="2176" spans="1:34" x14ac:dyDescent="0.25">
      <c r="A2176" s="2" t="str">
        <f>VOZ_WHATSAPP[[#This Row],[ID Asesor]]&amp;VOZ_WHATSAPP[[#This Row],[Fecha Monitoreo]]</f>
        <v>368845866</v>
      </c>
      <c r="B2176" s="2">
        <v>45866</v>
      </c>
      <c r="C2176" s="1" t="s">
        <v>59</v>
      </c>
      <c r="D2176" s="1">
        <v>3688</v>
      </c>
      <c r="E2176" s="2">
        <v>45866</v>
      </c>
      <c r="F2176" s="3">
        <v>0.33958333333333335</v>
      </c>
      <c r="G2176" s="1" t="s">
        <v>51</v>
      </c>
      <c r="H2176" s="1" t="s">
        <v>44</v>
      </c>
      <c r="I2176" s="1">
        <v>1399</v>
      </c>
      <c r="J2176" s="1">
        <v>3222213945</v>
      </c>
      <c r="K2176" s="1" t="s">
        <v>45</v>
      </c>
      <c r="L2176" s="1" t="s">
        <v>46</v>
      </c>
      <c r="M2176" s="1" t="s">
        <v>46</v>
      </c>
      <c r="N2176" s="1" t="s">
        <v>46</v>
      </c>
      <c r="O2176" s="1" t="s">
        <v>46</v>
      </c>
      <c r="P2176" s="1" t="s">
        <v>46</v>
      </c>
      <c r="Q2176" s="1" t="s">
        <v>46</v>
      </c>
      <c r="R2176" s="1" t="s">
        <v>46</v>
      </c>
      <c r="S2176" s="1" t="s">
        <v>46</v>
      </c>
      <c r="T2176" s="12" t="str">
        <f>IF(OR(VOZ_WHATSAPP[[#This Row],[Brinda argumentos coherentes a la objeción]]="No Cumple",VOZ_WHATSAPP[[#This Row],[Despliegue de Beneficios y/o consecuencias]]="No Cumple"),"Sin Negocio","Negocio")</f>
        <v>Negocio</v>
      </c>
      <c r="U2176" s="1" t="s">
        <v>48</v>
      </c>
      <c r="V2176" s="1" t="s">
        <v>48</v>
      </c>
      <c r="W2176" s="1" t="s">
        <v>48</v>
      </c>
      <c r="X2176" s="12" t="str">
        <f>IF(OR(VOZ_WHATSAPP[[#This Row],[Confirma Valor de pago]]="No Cumple",VOZ_WHATSAPP[[#This Row],[Confirma hora de pago]]="No Cumple",VOZ_WHATSAPP[[#This Row],[Confirma medio de pago]]="No Cumple"),"Sin Cierre","Cierre")</f>
        <v>Cierre</v>
      </c>
      <c r="Y2176" s="1" t="s">
        <v>46</v>
      </c>
      <c r="Z2176" s="1" t="s">
        <v>46</v>
      </c>
      <c r="AA2176" s="1" t="s">
        <v>46</v>
      </c>
      <c r="AB2176" s="1" t="s">
        <v>46</v>
      </c>
      <c r="AC2176" s="11" t="str">
        <f>IF(OR(VOZ_WHATSAPP[[#This Row],[La comunicación es asertiva, con respeto y evita maltrato]]="No Cumple",VOZ_WHATSAPP[[#This Row],[Cumple con las normativas legales]]="No Cumple"),"No Cumple","Cumple")</f>
        <v>Cumple</v>
      </c>
      <c r="AD2176" s="1" t="s">
        <v>46</v>
      </c>
      <c r="AE2176" s="1" t="s">
        <v>2016</v>
      </c>
      <c r="AF2176" s="4">
        <v>1</v>
      </c>
      <c r="AG2176" s="4">
        <f>IF(AND(VOZ_WHATSAPP[[#This Row],[Estado Cierre]]="Sin Cierre",VOZ_WHATSAPP[[#This Row],[Nota Negocio]]="Sin Negocio"),VOZ_WHATSAPP[[#This Row],[Nota]]-24%,VOZ_WHATSAPP[[#This Row],[Nota]])</f>
        <v>1</v>
      </c>
      <c r="AH2176" s="8">
        <f>IF(VOZ_WHATSAPP[[#This Row],[Estado Legal]]="No Cumple",0,IF(VOZ_WHATSAPP[[#This Row],[Realiza lectura de guion Legal]]="No Cumple",VOZ_WHATSAPP[[#This Row],[Nota 2]]-50%,VOZ_WHATSAPP[[#This Row],[Nota 2]]))</f>
        <v>1</v>
      </c>
    </row>
    <row r="2177" spans="1:34" x14ac:dyDescent="0.25">
      <c r="A2177" s="2" t="str">
        <f>VOZ_WHATSAPP[[#This Row],[ID Asesor]]&amp;VOZ_WHATSAPP[[#This Row],[Fecha Monitoreo]]</f>
        <v>317045866</v>
      </c>
      <c r="B2177" s="2">
        <v>45866</v>
      </c>
      <c r="C2177" s="1" t="s">
        <v>696</v>
      </c>
      <c r="D2177" s="1">
        <v>3170</v>
      </c>
      <c r="E2177" s="2">
        <v>45866</v>
      </c>
      <c r="F2177" s="3">
        <v>0.33263888888888887</v>
      </c>
      <c r="G2177" s="1" t="s">
        <v>60</v>
      </c>
      <c r="H2177" s="1" t="s">
        <v>44</v>
      </c>
      <c r="I2177" s="1">
        <v>1217</v>
      </c>
      <c r="J2177" s="1">
        <v>3103316941</v>
      </c>
      <c r="K2177" s="1" t="s">
        <v>45</v>
      </c>
      <c r="L2177" s="1" t="s">
        <v>46</v>
      </c>
      <c r="M2177" s="1" t="s">
        <v>46</v>
      </c>
      <c r="N2177" s="1" t="s">
        <v>46</v>
      </c>
      <c r="O2177" s="1" t="s">
        <v>46</v>
      </c>
      <c r="P2177" s="1" t="s">
        <v>46</v>
      </c>
      <c r="Q2177" s="1" t="s">
        <v>48</v>
      </c>
      <c r="R2177" s="1" t="s">
        <v>48</v>
      </c>
      <c r="S2177" s="1" t="s">
        <v>46</v>
      </c>
      <c r="T2177" s="12" t="str">
        <f>IF(OR(VOZ_WHATSAPP[[#This Row],[Brinda argumentos coherentes a la objeción]]="No Cumple",VOZ_WHATSAPP[[#This Row],[Despliegue de Beneficios y/o consecuencias]]="No Cumple"),"Sin Negocio","Negocio")</f>
        <v>Negocio</v>
      </c>
      <c r="U2177" s="1" t="s">
        <v>46</v>
      </c>
      <c r="V2177" s="1" t="s">
        <v>46</v>
      </c>
      <c r="W2177" s="1" t="s">
        <v>46</v>
      </c>
      <c r="X2177" s="12" t="str">
        <f>IF(OR(VOZ_WHATSAPP[[#This Row],[Confirma Valor de pago]]="No Cumple",VOZ_WHATSAPP[[#This Row],[Confirma hora de pago]]="No Cumple",VOZ_WHATSAPP[[#This Row],[Confirma medio de pago]]="No Cumple"),"Sin Cierre","Cierre")</f>
        <v>Cierre</v>
      </c>
      <c r="Y2177" s="1" t="s">
        <v>46</v>
      </c>
      <c r="Z2177" s="1" t="s">
        <v>46</v>
      </c>
      <c r="AA2177" s="1" t="s">
        <v>46</v>
      </c>
      <c r="AB2177" s="1" t="s">
        <v>46</v>
      </c>
      <c r="AC2177" s="11" t="str">
        <f>IF(OR(VOZ_WHATSAPP[[#This Row],[La comunicación es asertiva, con respeto y evita maltrato]]="No Cumple",VOZ_WHATSAPP[[#This Row],[Cumple con las normativas legales]]="No Cumple"),"No Cumple","Cumple")</f>
        <v>Cumple</v>
      </c>
      <c r="AD2177" s="1" t="s">
        <v>46</v>
      </c>
      <c r="AE2177" s="1" t="s">
        <v>2017</v>
      </c>
      <c r="AF2177" s="4">
        <v>1</v>
      </c>
      <c r="AG2177" s="4">
        <f>IF(AND(VOZ_WHATSAPP[[#This Row],[Estado Cierre]]="Sin Cierre",VOZ_WHATSAPP[[#This Row],[Nota Negocio]]="Sin Negocio"),VOZ_WHATSAPP[[#This Row],[Nota]]-24%,VOZ_WHATSAPP[[#This Row],[Nota]])</f>
        <v>1</v>
      </c>
      <c r="AH2177" s="8">
        <f>IF(VOZ_WHATSAPP[[#This Row],[Estado Legal]]="No Cumple",0,IF(VOZ_WHATSAPP[[#This Row],[Realiza lectura de guion Legal]]="No Cumple",VOZ_WHATSAPP[[#This Row],[Nota 2]]-50%,VOZ_WHATSAPP[[#This Row],[Nota 2]]))</f>
        <v>1</v>
      </c>
    </row>
    <row r="2178" spans="1:34" x14ac:dyDescent="0.25">
      <c r="A2178" s="2" t="str">
        <f>VOZ_WHATSAPP[[#This Row],[ID Asesor]]&amp;VOZ_WHATSAPP[[#This Row],[Fecha Monitoreo]]</f>
        <v>387445866</v>
      </c>
      <c r="B2178" s="2">
        <v>45866</v>
      </c>
      <c r="C2178" s="1" t="s">
        <v>42</v>
      </c>
      <c r="D2178" s="1">
        <v>3874</v>
      </c>
      <c r="E2178" s="2">
        <v>45866</v>
      </c>
      <c r="F2178" s="3">
        <v>0.35625000000000001</v>
      </c>
      <c r="G2178" s="1" t="s">
        <v>51</v>
      </c>
      <c r="H2178" s="1" t="s">
        <v>44</v>
      </c>
      <c r="I2178" s="1">
        <v>1427</v>
      </c>
      <c r="J2178" s="1">
        <v>3228264792</v>
      </c>
      <c r="K2178" s="1" t="s">
        <v>45</v>
      </c>
      <c r="L2178" s="1" t="s">
        <v>46</v>
      </c>
      <c r="M2178" s="1" t="s">
        <v>48</v>
      </c>
      <c r="N2178" s="1" t="s">
        <v>46</v>
      </c>
      <c r="O2178" s="1" t="s">
        <v>46</v>
      </c>
      <c r="P2178" s="1" t="s">
        <v>46</v>
      </c>
      <c r="Q2178" s="1" t="s">
        <v>46</v>
      </c>
      <c r="R2178" s="1" t="s">
        <v>46</v>
      </c>
      <c r="S2178" s="1" t="s">
        <v>48</v>
      </c>
      <c r="T2178" s="12" t="str">
        <f>IF(OR(VOZ_WHATSAPP[[#This Row],[Brinda argumentos coherentes a la objeción]]="No Cumple",VOZ_WHATSAPP[[#This Row],[Despliegue de Beneficios y/o consecuencias]]="No Cumple"),"Sin Negocio","Negocio")</f>
        <v>Negocio</v>
      </c>
      <c r="U2178" s="1" t="s">
        <v>46</v>
      </c>
      <c r="V2178" s="1" t="s">
        <v>46</v>
      </c>
      <c r="W2178" s="1" t="s">
        <v>46</v>
      </c>
      <c r="X2178" s="12" t="str">
        <f>IF(OR(VOZ_WHATSAPP[[#This Row],[Confirma Valor de pago]]="No Cumple",VOZ_WHATSAPP[[#This Row],[Confirma hora de pago]]="No Cumple",VOZ_WHATSAPP[[#This Row],[Confirma medio de pago]]="No Cumple"),"Sin Cierre","Cierre")</f>
        <v>Cierre</v>
      </c>
      <c r="Y2178" s="1" t="s">
        <v>48</v>
      </c>
      <c r="Z2178" s="1" t="s">
        <v>46</v>
      </c>
      <c r="AA2178" s="1" t="s">
        <v>46</v>
      </c>
      <c r="AB2178" s="1" t="s">
        <v>46</v>
      </c>
      <c r="AC2178" s="11" t="str">
        <f>IF(OR(VOZ_WHATSAPP[[#This Row],[La comunicación es asertiva, con respeto y evita maltrato]]="No Cumple",VOZ_WHATSAPP[[#This Row],[Cumple con las normativas legales]]="No Cumple"),"No Cumple","Cumple")</f>
        <v>Cumple</v>
      </c>
      <c r="AD2178" s="1" t="s">
        <v>46</v>
      </c>
      <c r="AE2178" s="1" t="s">
        <v>101</v>
      </c>
      <c r="AF2178" s="4">
        <v>1</v>
      </c>
      <c r="AG2178" s="4">
        <f>IF(AND(VOZ_WHATSAPP[[#This Row],[Estado Cierre]]="Sin Cierre",VOZ_WHATSAPP[[#This Row],[Nota Negocio]]="Sin Negocio"),VOZ_WHATSAPP[[#This Row],[Nota]]-24%,VOZ_WHATSAPP[[#This Row],[Nota]])</f>
        <v>1</v>
      </c>
      <c r="AH2178" s="8">
        <f>IF(VOZ_WHATSAPP[[#This Row],[Estado Legal]]="No Cumple",0,IF(VOZ_WHATSAPP[[#This Row],[Realiza lectura de guion Legal]]="No Cumple",VOZ_WHATSAPP[[#This Row],[Nota 2]]-50%,VOZ_WHATSAPP[[#This Row],[Nota 2]]))</f>
        <v>1</v>
      </c>
    </row>
    <row r="2179" spans="1:34" x14ac:dyDescent="0.25">
      <c r="A2179" s="2" t="str">
        <f>VOZ_WHATSAPP[[#This Row],[ID Asesor]]&amp;VOZ_WHATSAPP[[#This Row],[Fecha Monitoreo]]</f>
        <v>388045866</v>
      </c>
      <c r="B2179" s="2">
        <v>45866</v>
      </c>
      <c r="C2179" s="1" t="s">
        <v>56</v>
      </c>
      <c r="D2179" s="1">
        <v>3880</v>
      </c>
      <c r="E2179" s="2">
        <v>45866</v>
      </c>
      <c r="F2179" s="3">
        <v>0.36249999999999999</v>
      </c>
      <c r="G2179" s="1" t="s">
        <v>58</v>
      </c>
      <c r="H2179" s="1" t="s">
        <v>44</v>
      </c>
      <c r="I2179" s="1">
        <v>580</v>
      </c>
      <c r="J2179" s="1">
        <v>3122781733</v>
      </c>
      <c r="K2179" s="1" t="s">
        <v>45</v>
      </c>
      <c r="L2179" s="1" t="s">
        <v>46</v>
      </c>
      <c r="M2179" s="1" t="s">
        <v>46</v>
      </c>
      <c r="N2179" s="1" t="s">
        <v>46</v>
      </c>
      <c r="O2179" s="1" t="s">
        <v>54</v>
      </c>
      <c r="P2179" s="1" t="s">
        <v>46</v>
      </c>
      <c r="Q2179" s="1" t="s">
        <v>46</v>
      </c>
      <c r="R2179" s="1" t="s">
        <v>46</v>
      </c>
      <c r="S2179" s="1" t="s">
        <v>46</v>
      </c>
      <c r="T2179" s="12" t="str">
        <f>IF(OR(VOZ_WHATSAPP[[#This Row],[Brinda argumentos coherentes a la objeción]]="No Cumple",VOZ_WHATSAPP[[#This Row],[Despliegue de Beneficios y/o consecuencias]]="No Cumple"),"Sin Negocio","Negocio")</f>
        <v>Negocio</v>
      </c>
      <c r="U2179" s="1" t="s">
        <v>48</v>
      </c>
      <c r="V2179" s="1" t="s">
        <v>48</v>
      </c>
      <c r="W2179" s="1" t="s">
        <v>48</v>
      </c>
      <c r="X2179" s="12" t="str">
        <f>IF(OR(VOZ_WHATSAPP[[#This Row],[Confirma Valor de pago]]="No Cumple",VOZ_WHATSAPP[[#This Row],[Confirma hora de pago]]="No Cumple",VOZ_WHATSAPP[[#This Row],[Confirma medio de pago]]="No Cumple"),"Sin Cierre","Cierre")</f>
        <v>Cierre</v>
      </c>
      <c r="Y2179" s="1" t="s">
        <v>46</v>
      </c>
      <c r="Z2179" s="1" t="s">
        <v>46</v>
      </c>
      <c r="AA2179" s="1" t="s">
        <v>46</v>
      </c>
      <c r="AB2179" s="1" t="s">
        <v>46</v>
      </c>
      <c r="AC2179" s="11" t="str">
        <f>IF(OR(VOZ_WHATSAPP[[#This Row],[La comunicación es asertiva, con respeto y evita maltrato]]="No Cumple",VOZ_WHATSAPP[[#This Row],[Cumple con las normativas legales]]="No Cumple"),"No Cumple","Cumple")</f>
        <v>Cumple</v>
      </c>
      <c r="AD2179" s="1" t="s">
        <v>46</v>
      </c>
      <c r="AE2179" s="1" t="s">
        <v>2018</v>
      </c>
      <c r="AF2179" s="4">
        <v>0.95</v>
      </c>
      <c r="AG2179" s="4">
        <f>IF(AND(VOZ_WHATSAPP[[#This Row],[Estado Cierre]]="Sin Cierre",VOZ_WHATSAPP[[#This Row],[Nota Negocio]]="Sin Negocio"),VOZ_WHATSAPP[[#This Row],[Nota]]-24%,VOZ_WHATSAPP[[#This Row],[Nota]])</f>
        <v>0.95</v>
      </c>
      <c r="AH2179" s="8">
        <f>IF(VOZ_WHATSAPP[[#This Row],[Estado Legal]]="No Cumple",0,IF(VOZ_WHATSAPP[[#This Row],[Realiza lectura de guion Legal]]="No Cumple",VOZ_WHATSAPP[[#This Row],[Nota 2]]-50%,VOZ_WHATSAPP[[#This Row],[Nota 2]]))</f>
        <v>0.95</v>
      </c>
    </row>
    <row r="2180" spans="1:34" x14ac:dyDescent="0.25">
      <c r="A2180" s="2" t="str">
        <f>VOZ_WHATSAPP[[#This Row],[ID Asesor]]&amp;VOZ_WHATSAPP[[#This Row],[Fecha Monitoreo]]</f>
        <v>356545866</v>
      </c>
      <c r="B2180" s="2">
        <v>45866</v>
      </c>
      <c r="C2180" s="1" t="s">
        <v>696</v>
      </c>
      <c r="D2180" s="1">
        <v>3565</v>
      </c>
      <c r="E2180" s="2">
        <v>45866</v>
      </c>
      <c r="F2180" s="3">
        <v>0.35625000000000001</v>
      </c>
      <c r="G2180" s="1" t="s">
        <v>60</v>
      </c>
      <c r="H2180" s="1" t="s">
        <v>44</v>
      </c>
      <c r="I2180" s="1">
        <v>1359</v>
      </c>
      <c r="J2180" s="1">
        <v>3046771728</v>
      </c>
      <c r="K2180" s="1" t="s">
        <v>45</v>
      </c>
      <c r="L2180" s="1" t="s">
        <v>46</v>
      </c>
      <c r="M2180" s="1" t="s">
        <v>46</v>
      </c>
      <c r="N2180" s="1" t="s">
        <v>46</v>
      </c>
      <c r="O2180" s="1" t="s">
        <v>46</v>
      </c>
      <c r="P2180" s="1" t="s">
        <v>46</v>
      </c>
      <c r="Q2180" s="1" t="s">
        <v>47</v>
      </c>
      <c r="R2180" s="1" t="s">
        <v>48</v>
      </c>
      <c r="S2180" s="1" t="s">
        <v>46</v>
      </c>
      <c r="T2180" s="12" t="str">
        <f>IF(OR(VOZ_WHATSAPP[[#This Row],[Brinda argumentos coherentes a la objeción]]="No Cumple",VOZ_WHATSAPP[[#This Row],[Despliegue de Beneficios y/o consecuencias]]="No Cumple"),"Sin Negocio","Negocio")</f>
        <v>Negocio</v>
      </c>
      <c r="U2180" s="1" t="s">
        <v>46</v>
      </c>
      <c r="V2180" s="1" t="s">
        <v>46</v>
      </c>
      <c r="W2180" s="1" t="s">
        <v>46</v>
      </c>
      <c r="X2180" s="12" t="str">
        <f>IF(OR(VOZ_WHATSAPP[[#This Row],[Confirma Valor de pago]]="No Cumple",VOZ_WHATSAPP[[#This Row],[Confirma hora de pago]]="No Cumple",VOZ_WHATSAPP[[#This Row],[Confirma medio de pago]]="No Cumple"),"Sin Cierre","Cierre")</f>
        <v>Cierre</v>
      </c>
      <c r="Y2180" s="1" t="s">
        <v>46</v>
      </c>
      <c r="Z2180" s="1" t="s">
        <v>46</v>
      </c>
      <c r="AA2180" s="1" t="s">
        <v>46</v>
      </c>
      <c r="AB2180" s="1" t="s">
        <v>46</v>
      </c>
      <c r="AC2180" s="11" t="str">
        <f>IF(OR(VOZ_WHATSAPP[[#This Row],[La comunicación es asertiva, con respeto y evita maltrato]]="No Cumple",VOZ_WHATSAPP[[#This Row],[Cumple con las normativas legales]]="No Cumple"),"No Cumple","Cumple")</f>
        <v>Cumple</v>
      </c>
      <c r="AD2180" s="1" t="s">
        <v>46</v>
      </c>
      <c r="AE2180" s="1" t="s">
        <v>2019</v>
      </c>
      <c r="AF2180" s="4">
        <v>0.9</v>
      </c>
      <c r="AG2180" s="4">
        <f>IF(AND(VOZ_WHATSAPP[[#This Row],[Estado Cierre]]="Sin Cierre",VOZ_WHATSAPP[[#This Row],[Nota Negocio]]="Sin Negocio"),VOZ_WHATSAPP[[#This Row],[Nota]]-24%,VOZ_WHATSAPP[[#This Row],[Nota]])</f>
        <v>0.9</v>
      </c>
      <c r="AH2180" s="8">
        <f>IF(VOZ_WHATSAPP[[#This Row],[Estado Legal]]="No Cumple",0,IF(VOZ_WHATSAPP[[#This Row],[Realiza lectura de guion Legal]]="No Cumple",VOZ_WHATSAPP[[#This Row],[Nota 2]]-50%,VOZ_WHATSAPP[[#This Row],[Nota 2]]))</f>
        <v>0.9</v>
      </c>
    </row>
    <row r="2181" spans="1:34" x14ac:dyDescent="0.25">
      <c r="A2181" s="2" t="str">
        <f>VOZ_WHATSAPP[[#This Row],[ID Asesor]]&amp;VOZ_WHATSAPP[[#This Row],[Fecha Monitoreo]]</f>
        <v>375745866</v>
      </c>
      <c r="B2181" s="2">
        <v>45866</v>
      </c>
      <c r="C2181" s="1" t="s">
        <v>42</v>
      </c>
      <c r="D2181" s="1">
        <v>3757</v>
      </c>
      <c r="E2181" s="2">
        <v>45866</v>
      </c>
      <c r="F2181" s="3">
        <v>0.3611111111111111</v>
      </c>
      <c r="G2181" s="1" t="s">
        <v>60</v>
      </c>
      <c r="H2181" s="1" t="s">
        <v>44</v>
      </c>
      <c r="I2181" s="1">
        <v>1261</v>
      </c>
      <c r="J2181" s="1">
        <v>3106876648</v>
      </c>
      <c r="K2181" s="1" t="s">
        <v>45</v>
      </c>
      <c r="L2181" s="1" t="s">
        <v>46</v>
      </c>
      <c r="M2181" s="1" t="s">
        <v>46</v>
      </c>
      <c r="N2181" s="1" t="s">
        <v>46</v>
      </c>
      <c r="O2181" s="1" t="s">
        <v>46</v>
      </c>
      <c r="P2181" s="1" t="s">
        <v>46</v>
      </c>
      <c r="Q2181" s="1" t="s">
        <v>46</v>
      </c>
      <c r="R2181" s="1" t="s">
        <v>46</v>
      </c>
      <c r="S2181" s="1" t="s">
        <v>46</v>
      </c>
      <c r="T2181" s="12" t="str">
        <f>IF(OR(VOZ_WHATSAPP[[#This Row],[Brinda argumentos coherentes a la objeción]]="No Cumple",VOZ_WHATSAPP[[#This Row],[Despliegue de Beneficios y/o consecuencias]]="No Cumple"),"Sin Negocio","Negocio")</f>
        <v>Negocio</v>
      </c>
      <c r="U2181" s="1" t="s">
        <v>48</v>
      </c>
      <c r="V2181" s="1" t="s">
        <v>48</v>
      </c>
      <c r="W2181" s="1" t="s">
        <v>48</v>
      </c>
      <c r="X2181" s="12" t="str">
        <f>IF(OR(VOZ_WHATSAPP[[#This Row],[Confirma Valor de pago]]="No Cumple",VOZ_WHATSAPP[[#This Row],[Confirma hora de pago]]="No Cumple",VOZ_WHATSAPP[[#This Row],[Confirma medio de pago]]="No Cumple"),"Sin Cierre","Cierre")</f>
        <v>Cierre</v>
      </c>
      <c r="Y2181" s="1" t="s">
        <v>46</v>
      </c>
      <c r="Z2181" s="1" t="s">
        <v>46</v>
      </c>
      <c r="AA2181" s="1" t="s">
        <v>46</v>
      </c>
      <c r="AB2181" s="1" t="s">
        <v>46</v>
      </c>
      <c r="AC2181" s="11" t="str">
        <f>IF(OR(VOZ_WHATSAPP[[#This Row],[La comunicación es asertiva, con respeto y evita maltrato]]="No Cumple",VOZ_WHATSAPP[[#This Row],[Cumple con las normativas legales]]="No Cumple"),"No Cumple","Cumple")</f>
        <v>Cumple</v>
      </c>
      <c r="AD2181" s="1" t="s">
        <v>46</v>
      </c>
      <c r="AE2181" s="1" t="s">
        <v>55</v>
      </c>
      <c r="AF2181" s="4">
        <v>1</v>
      </c>
      <c r="AG2181" s="4">
        <f>IF(AND(VOZ_WHATSAPP[[#This Row],[Estado Cierre]]="Sin Cierre",VOZ_WHATSAPP[[#This Row],[Nota Negocio]]="Sin Negocio"),VOZ_WHATSAPP[[#This Row],[Nota]]-24%,VOZ_WHATSAPP[[#This Row],[Nota]])</f>
        <v>1</v>
      </c>
      <c r="AH2181" s="8">
        <f>IF(VOZ_WHATSAPP[[#This Row],[Estado Legal]]="No Cumple",0,IF(VOZ_WHATSAPP[[#This Row],[Realiza lectura de guion Legal]]="No Cumple",VOZ_WHATSAPP[[#This Row],[Nota 2]]-50%,VOZ_WHATSAPP[[#This Row],[Nota 2]]))</f>
        <v>1</v>
      </c>
    </row>
    <row r="2182" spans="1:34" x14ac:dyDescent="0.25">
      <c r="A2182" s="2" t="str">
        <f>VOZ_WHATSAPP[[#This Row],[ID Asesor]]&amp;VOZ_WHATSAPP[[#This Row],[Fecha Monitoreo]]</f>
        <v>380545866</v>
      </c>
      <c r="B2182" s="2">
        <v>45866</v>
      </c>
      <c r="C2182" s="1" t="s">
        <v>126</v>
      </c>
      <c r="D2182" s="1">
        <v>3805</v>
      </c>
      <c r="E2182" s="2">
        <v>45866</v>
      </c>
      <c r="F2182" s="3">
        <v>0.36249999999999999</v>
      </c>
      <c r="G2182" s="1" t="s">
        <v>58</v>
      </c>
      <c r="H2182" s="1" t="s">
        <v>44</v>
      </c>
      <c r="I2182" s="1">
        <v>447</v>
      </c>
      <c r="J2182" s="1">
        <v>3013742246</v>
      </c>
      <c r="K2182" s="1" t="s">
        <v>45</v>
      </c>
      <c r="L2182" s="1" t="s">
        <v>46</v>
      </c>
      <c r="M2182" s="1" t="s">
        <v>46</v>
      </c>
      <c r="N2182" s="1" t="s">
        <v>46</v>
      </c>
      <c r="O2182" s="1" t="s">
        <v>46</v>
      </c>
      <c r="P2182" s="1" t="s">
        <v>46</v>
      </c>
      <c r="Q2182" s="1" t="s">
        <v>48</v>
      </c>
      <c r="R2182" s="1" t="s">
        <v>48</v>
      </c>
      <c r="S2182" s="1" t="s">
        <v>48</v>
      </c>
      <c r="T2182" s="12" t="str">
        <f>IF(OR(VOZ_WHATSAPP[[#This Row],[Brinda argumentos coherentes a la objeción]]="No Cumple",VOZ_WHATSAPP[[#This Row],[Despliegue de Beneficios y/o consecuencias]]="No Cumple"),"Sin Negocio","Negocio")</f>
        <v>Negocio</v>
      </c>
      <c r="U2182" s="1" t="s">
        <v>47</v>
      </c>
      <c r="V2182" s="1" t="s">
        <v>46</v>
      </c>
      <c r="W2182" s="1" t="s">
        <v>46</v>
      </c>
      <c r="X2182" s="12" t="str">
        <f>IF(OR(VOZ_WHATSAPP[[#This Row],[Confirma Valor de pago]]="No Cumple",VOZ_WHATSAPP[[#This Row],[Confirma hora de pago]]="No Cumple",VOZ_WHATSAPP[[#This Row],[Confirma medio de pago]]="No Cumple"),"Sin Cierre","Cierre")</f>
        <v>Sin Cierre</v>
      </c>
      <c r="Y2182" s="1" t="s">
        <v>46</v>
      </c>
      <c r="Z2182" s="1" t="s">
        <v>46</v>
      </c>
      <c r="AA2182" s="1" t="s">
        <v>46</v>
      </c>
      <c r="AB2182" s="1" t="s">
        <v>46</v>
      </c>
      <c r="AC2182" s="11" t="str">
        <f>IF(OR(VOZ_WHATSAPP[[#This Row],[La comunicación es asertiva, con respeto y evita maltrato]]="No Cumple",VOZ_WHATSAPP[[#This Row],[Cumple con las normativas legales]]="No Cumple"),"No Cumple","Cumple")</f>
        <v>Cumple</v>
      </c>
      <c r="AD2182" s="1" t="s">
        <v>46</v>
      </c>
      <c r="AE2182" s="1" t="s">
        <v>2020</v>
      </c>
      <c r="AF2182" s="4">
        <v>0.92</v>
      </c>
      <c r="AG2182" s="4">
        <f>IF(AND(VOZ_WHATSAPP[[#This Row],[Estado Cierre]]="Sin Cierre",VOZ_WHATSAPP[[#This Row],[Nota Negocio]]="Sin Negocio"),VOZ_WHATSAPP[[#This Row],[Nota]]-24%,VOZ_WHATSAPP[[#This Row],[Nota]])</f>
        <v>0.92</v>
      </c>
      <c r="AH2182" s="8">
        <f>IF(VOZ_WHATSAPP[[#This Row],[Estado Legal]]="No Cumple",0,IF(VOZ_WHATSAPP[[#This Row],[Realiza lectura de guion Legal]]="No Cumple",VOZ_WHATSAPP[[#This Row],[Nota 2]]-50%,VOZ_WHATSAPP[[#This Row],[Nota 2]]))</f>
        <v>0.92</v>
      </c>
    </row>
    <row r="2183" spans="1:34" x14ac:dyDescent="0.25">
      <c r="A2183" s="2" t="str">
        <f>VOZ_WHATSAPP[[#This Row],[ID Asesor]]&amp;VOZ_WHATSAPP[[#This Row],[Fecha Monitoreo]]</f>
        <v>359945866</v>
      </c>
      <c r="B2183" s="2">
        <v>45866</v>
      </c>
      <c r="C2183" s="1" t="s">
        <v>50</v>
      </c>
      <c r="D2183" s="1">
        <v>3599</v>
      </c>
      <c r="E2183" s="2">
        <v>45866</v>
      </c>
      <c r="F2183" s="3">
        <v>0.36319444444444443</v>
      </c>
      <c r="G2183" s="1" t="s">
        <v>60</v>
      </c>
      <c r="H2183" s="1" t="s">
        <v>44</v>
      </c>
      <c r="I2183" s="1">
        <v>1123</v>
      </c>
      <c r="J2183" s="1">
        <v>3017762149</v>
      </c>
      <c r="K2183" s="1" t="s">
        <v>45</v>
      </c>
      <c r="L2183" s="1" t="s">
        <v>46</v>
      </c>
      <c r="M2183" s="1" t="s">
        <v>47</v>
      </c>
      <c r="N2183" s="1" t="s">
        <v>46</v>
      </c>
      <c r="O2183" s="1" t="s">
        <v>46</v>
      </c>
      <c r="P2183" s="1" t="s">
        <v>46</v>
      </c>
      <c r="Q2183" s="1" t="s">
        <v>46</v>
      </c>
      <c r="R2183" s="1" t="s">
        <v>47</v>
      </c>
      <c r="S2183" s="1" t="s">
        <v>47</v>
      </c>
      <c r="T2183" s="12" t="str">
        <f>IF(OR(VOZ_WHATSAPP[[#This Row],[Brinda argumentos coherentes a la objeción]]="No Cumple",VOZ_WHATSAPP[[#This Row],[Despliegue de Beneficios y/o consecuencias]]="No Cumple"),"Sin Negocio","Negocio")</f>
        <v>Sin Negocio</v>
      </c>
      <c r="U2183" s="1" t="s">
        <v>46</v>
      </c>
      <c r="V2183" s="1" t="s">
        <v>47</v>
      </c>
      <c r="W2183" s="1" t="s">
        <v>46</v>
      </c>
      <c r="X2183" s="12" t="str">
        <f>IF(OR(VOZ_WHATSAPP[[#This Row],[Confirma Valor de pago]]="No Cumple",VOZ_WHATSAPP[[#This Row],[Confirma hora de pago]]="No Cumple",VOZ_WHATSAPP[[#This Row],[Confirma medio de pago]]="No Cumple"),"Sin Cierre","Cierre")</f>
        <v>Sin Cierre</v>
      </c>
      <c r="Y2183" s="1" t="s">
        <v>46</v>
      </c>
      <c r="Z2183" s="1" t="s">
        <v>46</v>
      </c>
      <c r="AA2183" s="1" t="s">
        <v>46</v>
      </c>
      <c r="AB2183" s="1" t="s">
        <v>46</v>
      </c>
      <c r="AC2183" s="11" t="str">
        <f>IF(OR(VOZ_WHATSAPP[[#This Row],[La comunicación es asertiva, con respeto y evita maltrato]]="No Cumple",VOZ_WHATSAPP[[#This Row],[Cumple con las normativas legales]]="No Cumple"),"No Cumple","Cumple")</f>
        <v>Cumple</v>
      </c>
      <c r="AD2183" s="1" t="s">
        <v>46</v>
      </c>
      <c r="AE2183" s="1" t="s">
        <v>2021</v>
      </c>
      <c r="AF2183" s="4">
        <v>0.68</v>
      </c>
      <c r="AG2183" s="4">
        <f>IF(AND(VOZ_WHATSAPP[[#This Row],[Estado Cierre]]="Sin Cierre",VOZ_WHATSAPP[[#This Row],[Nota Negocio]]="Sin Negocio"),VOZ_WHATSAPP[[#This Row],[Nota]]-24%,VOZ_WHATSAPP[[#This Row],[Nota]])</f>
        <v>0.44000000000000006</v>
      </c>
      <c r="AH2183" s="8">
        <f>IF(VOZ_WHATSAPP[[#This Row],[Estado Legal]]="No Cumple",0,IF(VOZ_WHATSAPP[[#This Row],[Realiza lectura de guion Legal]]="No Cumple",VOZ_WHATSAPP[[#This Row],[Nota 2]]-50%,VOZ_WHATSAPP[[#This Row],[Nota 2]]))</f>
        <v>0.44000000000000006</v>
      </c>
    </row>
    <row r="2184" spans="1:34" x14ac:dyDescent="0.25">
      <c r="A2184" s="2" t="str">
        <f>VOZ_WHATSAPP[[#This Row],[ID Asesor]]&amp;VOZ_WHATSAPP[[#This Row],[Fecha Monitoreo]]</f>
        <v>355145866</v>
      </c>
      <c r="B2184" s="2">
        <v>45866</v>
      </c>
      <c r="C2184" s="1" t="s">
        <v>59</v>
      </c>
      <c r="D2184" s="1">
        <v>3551</v>
      </c>
      <c r="E2184" s="2">
        <v>45866</v>
      </c>
      <c r="F2184" s="3">
        <v>0.36736111111111114</v>
      </c>
      <c r="G2184" s="1" t="s">
        <v>51</v>
      </c>
      <c r="H2184" s="1" t="s">
        <v>44</v>
      </c>
      <c r="I2184" s="1">
        <v>1140</v>
      </c>
      <c r="J2184" s="1">
        <v>3044487482</v>
      </c>
      <c r="K2184" s="1" t="s">
        <v>45</v>
      </c>
      <c r="L2184" s="1" t="s">
        <v>46</v>
      </c>
      <c r="M2184" s="1" t="s">
        <v>46</v>
      </c>
      <c r="N2184" s="1" t="s">
        <v>46</v>
      </c>
      <c r="O2184" s="1" t="s">
        <v>46</v>
      </c>
      <c r="P2184" s="1" t="s">
        <v>46</v>
      </c>
      <c r="Q2184" s="1" t="s">
        <v>46</v>
      </c>
      <c r="R2184" s="1" t="s">
        <v>46</v>
      </c>
      <c r="S2184" s="1" t="s">
        <v>46</v>
      </c>
      <c r="T2184" s="12" t="str">
        <f>IF(OR(VOZ_WHATSAPP[[#This Row],[Brinda argumentos coherentes a la objeción]]="No Cumple",VOZ_WHATSAPP[[#This Row],[Despliegue de Beneficios y/o consecuencias]]="No Cumple"),"Sin Negocio","Negocio")</f>
        <v>Negocio</v>
      </c>
      <c r="U2184" s="1" t="s">
        <v>48</v>
      </c>
      <c r="V2184" s="1" t="s">
        <v>48</v>
      </c>
      <c r="W2184" s="1" t="s">
        <v>48</v>
      </c>
      <c r="X2184" s="12" t="str">
        <f>IF(OR(VOZ_WHATSAPP[[#This Row],[Confirma Valor de pago]]="No Cumple",VOZ_WHATSAPP[[#This Row],[Confirma hora de pago]]="No Cumple",VOZ_WHATSAPP[[#This Row],[Confirma medio de pago]]="No Cumple"),"Sin Cierre","Cierre")</f>
        <v>Cierre</v>
      </c>
      <c r="Y2184" s="1" t="s">
        <v>46</v>
      </c>
      <c r="Z2184" s="1" t="s">
        <v>46</v>
      </c>
      <c r="AA2184" s="1" t="s">
        <v>46</v>
      </c>
      <c r="AB2184" s="1" t="s">
        <v>46</v>
      </c>
      <c r="AC2184" s="11" t="str">
        <f>IF(OR(VOZ_WHATSAPP[[#This Row],[La comunicación es asertiva, con respeto y evita maltrato]]="No Cumple",VOZ_WHATSAPP[[#This Row],[Cumple con las normativas legales]]="No Cumple"),"No Cumple","Cumple")</f>
        <v>Cumple</v>
      </c>
      <c r="AD2184" s="1" t="s">
        <v>46</v>
      </c>
      <c r="AE2184" s="1" t="s">
        <v>2022</v>
      </c>
      <c r="AF2184" s="4">
        <v>1</v>
      </c>
      <c r="AG2184" s="4">
        <f>IF(AND(VOZ_WHATSAPP[[#This Row],[Estado Cierre]]="Sin Cierre",VOZ_WHATSAPP[[#This Row],[Nota Negocio]]="Sin Negocio"),VOZ_WHATSAPP[[#This Row],[Nota]]-24%,VOZ_WHATSAPP[[#This Row],[Nota]])</f>
        <v>1</v>
      </c>
      <c r="AH2184" s="8">
        <f>IF(VOZ_WHATSAPP[[#This Row],[Estado Legal]]="No Cumple",0,IF(VOZ_WHATSAPP[[#This Row],[Realiza lectura de guion Legal]]="No Cumple",VOZ_WHATSAPP[[#This Row],[Nota 2]]-50%,VOZ_WHATSAPP[[#This Row],[Nota 2]]))</f>
        <v>1</v>
      </c>
    </row>
    <row r="2185" spans="1:34" x14ac:dyDescent="0.25">
      <c r="A2185" s="2" t="str">
        <f>VOZ_WHATSAPP[[#This Row],[ID Asesor]]&amp;VOZ_WHATSAPP[[#This Row],[Fecha Monitoreo]]</f>
        <v>363245866</v>
      </c>
      <c r="B2185" s="2">
        <v>45866</v>
      </c>
      <c r="C2185" s="1" t="s">
        <v>42</v>
      </c>
      <c r="D2185" s="1">
        <v>3632</v>
      </c>
      <c r="E2185" s="2">
        <v>45866</v>
      </c>
      <c r="F2185" s="3">
        <v>0.36180555555555555</v>
      </c>
      <c r="G2185" s="1" t="s">
        <v>51</v>
      </c>
      <c r="H2185" s="1" t="s">
        <v>44</v>
      </c>
      <c r="I2185" s="1">
        <v>1378</v>
      </c>
      <c r="J2185" s="1">
        <v>3022324091</v>
      </c>
      <c r="K2185" s="1" t="s">
        <v>45</v>
      </c>
      <c r="L2185" s="1" t="s">
        <v>46</v>
      </c>
      <c r="M2185" s="1" t="s">
        <v>46</v>
      </c>
      <c r="N2185" s="1" t="s">
        <v>46</v>
      </c>
      <c r="O2185" s="1" t="s">
        <v>46</v>
      </c>
      <c r="P2185" s="1" t="s">
        <v>46</v>
      </c>
      <c r="Q2185" s="1" t="s">
        <v>46</v>
      </c>
      <c r="R2185" s="1" t="s">
        <v>46</v>
      </c>
      <c r="S2185" s="1" t="s">
        <v>46</v>
      </c>
      <c r="T2185" s="12" t="str">
        <f>IF(OR(VOZ_WHATSAPP[[#This Row],[Brinda argumentos coherentes a la objeción]]="No Cumple",VOZ_WHATSAPP[[#This Row],[Despliegue de Beneficios y/o consecuencias]]="No Cumple"),"Sin Negocio","Negocio")</f>
        <v>Negocio</v>
      </c>
      <c r="U2185" s="1" t="s">
        <v>47</v>
      </c>
      <c r="V2185" s="1" t="s">
        <v>46</v>
      </c>
      <c r="W2185" s="1" t="s">
        <v>46</v>
      </c>
      <c r="X2185" s="12" t="str">
        <f>IF(OR(VOZ_WHATSAPP[[#This Row],[Confirma Valor de pago]]="No Cumple",VOZ_WHATSAPP[[#This Row],[Confirma hora de pago]]="No Cumple",VOZ_WHATSAPP[[#This Row],[Confirma medio de pago]]="No Cumple"),"Sin Cierre","Cierre")</f>
        <v>Sin Cierre</v>
      </c>
      <c r="Y2185" s="1" t="s">
        <v>46</v>
      </c>
      <c r="Z2185" s="1" t="s">
        <v>46</v>
      </c>
      <c r="AA2185" s="1" t="s">
        <v>46</v>
      </c>
      <c r="AB2185" s="1" t="s">
        <v>46</v>
      </c>
      <c r="AC2185" s="11" t="str">
        <f>IF(OR(VOZ_WHATSAPP[[#This Row],[La comunicación es asertiva, con respeto y evita maltrato]]="No Cumple",VOZ_WHATSAPP[[#This Row],[Cumple con las normativas legales]]="No Cumple"),"No Cumple","Cumple")</f>
        <v>Cumple</v>
      </c>
      <c r="AD2185" s="1" t="s">
        <v>46</v>
      </c>
      <c r="AE2185" s="1" t="s">
        <v>2023</v>
      </c>
      <c r="AF2185" s="4">
        <v>0.92</v>
      </c>
      <c r="AG2185" s="4">
        <f>IF(AND(VOZ_WHATSAPP[[#This Row],[Estado Cierre]]="Sin Cierre",VOZ_WHATSAPP[[#This Row],[Nota Negocio]]="Sin Negocio"),VOZ_WHATSAPP[[#This Row],[Nota]]-24%,VOZ_WHATSAPP[[#This Row],[Nota]])</f>
        <v>0.92</v>
      </c>
      <c r="AH2185" s="8">
        <f>IF(VOZ_WHATSAPP[[#This Row],[Estado Legal]]="No Cumple",0,IF(VOZ_WHATSAPP[[#This Row],[Realiza lectura de guion Legal]]="No Cumple",VOZ_WHATSAPP[[#This Row],[Nota 2]]-50%,VOZ_WHATSAPP[[#This Row],[Nota 2]]))</f>
        <v>0.92</v>
      </c>
    </row>
    <row r="2186" spans="1:34" x14ac:dyDescent="0.25">
      <c r="A2186" s="2" t="str">
        <f>VOZ_WHATSAPP[[#This Row],[ID Asesor]]&amp;VOZ_WHATSAPP[[#This Row],[Fecha Monitoreo]]</f>
        <v>383445866</v>
      </c>
      <c r="B2186" s="2">
        <v>45866</v>
      </c>
      <c r="C2186" s="1" t="s">
        <v>59</v>
      </c>
      <c r="D2186" s="1">
        <v>3834</v>
      </c>
      <c r="E2186" s="2">
        <v>45866</v>
      </c>
      <c r="F2186" s="3">
        <v>0.39513888888888887</v>
      </c>
      <c r="G2186" s="1" t="s">
        <v>60</v>
      </c>
      <c r="H2186" s="1" t="s">
        <v>44</v>
      </c>
      <c r="I2186" s="1">
        <v>1174</v>
      </c>
      <c r="J2186" s="1">
        <v>3105760458</v>
      </c>
      <c r="K2186" s="1" t="s">
        <v>45</v>
      </c>
      <c r="L2186" s="1" t="s">
        <v>46</v>
      </c>
      <c r="M2186" s="1" t="s">
        <v>46</v>
      </c>
      <c r="N2186" s="1" t="s">
        <v>46</v>
      </c>
      <c r="O2186" s="1" t="s">
        <v>46</v>
      </c>
      <c r="P2186" s="1" t="s">
        <v>46</v>
      </c>
      <c r="Q2186" s="1" t="s">
        <v>46</v>
      </c>
      <c r="R2186" s="1" t="s">
        <v>46</v>
      </c>
      <c r="S2186" s="1" t="s">
        <v>47</v>
      </c>
      <c r="T2186" s="12" t="str">
        <f>IF(OR(VOZ_WHATSAPP[[#This Row],[Brinda argumentos coherentes a la objeción]]="No Cumple",VOZ_WHATSAPP[[#This Row],[Despliegue de Beneficios y/o consecuencias]]="No Cumple"),"Sin Negocio","Negocio")</f>
        <v>Sin Negocio</v>
      </c>
      <c r="U2186" s="1" t="s">
        <v>46</v>
      </c>
      <c r="V2186" s="1" t="s">
        <v>47</v>
      </c>
      <c r="W2186" s="1" t="s">
        <v>46</v>
      </c>
      <c r="X2186" s="12" t="str">
        <f>IF(OR(VOZ_WHATSAPP[[#This Row],[Confirma Valor de pago]]="No Cumple",VOZ_WHATSAPP[[#This Row],[Confirma hora de pago]]="No Cumple",VOZ_WHATSAPP[[#This Row],[Confirma medio de pago]]="No Cumple"),"Sin Cierre","Cierre")</f>
        <v>Sin Cierre</v>
      </c>
      <c r="Y2186" s="1" t="s">
        <v>46</v>
      </c>
      <c r="Z2186" s="1" t="s">
        <v>46</v>
      </c>
      <c r="AA2186" s="1" t="s">
        <v>46</v>
      </c>
      <c r="AB2186" s="1" t="s">
        <v>46</v>
      </c>
      <c r="AC2186" s="11" t="str">
        <f>IF(OR(VOZ_WHATSAPP[[#This Row],[La comunicación es asertiva, con respeto y evita maltrato]]="No Cumple",VOZ_WHATSAPP[[#This Row],[Cumple con las normativas legales]]="No Cumple"),"No Cumple","Cumple")</f>
        <v>Cumple</v>
      </c>
      <c r="AD2186" s="1" t="s">
        <v>46</v>
      </c>
      <c r="AE2186" s="1" t="s">
        <v>2024</v>
      </c>
      <c r="AF2186" s="4">
        <v>0.82</v>
      </c>
      <c r="AG2186" s="4">
        <f>IF(AND(VOZ_WHATSAPP[[#This Row],[Estado Cierre]]="Sin Cierre",VOZ_WHATSAPP[[#This Row],[Nota Negocio]]="Sin Negocio"),VOZ_WHATSAPP[[#This Row],[Nota]]-24%,VOZ_WHATSAPP[[#This Row],[Nota]])</f>
        <v>0.57999999999999996</v>
      </c>
      <c r="AH2186" s="8">
        <f>IF(VOZ_WHATSAPP[[#This Row],[Estado Legal]]="No Cumple",0,IF(VOZ_WHATSAPP[[#This Row],[Realiza lectura de guion Legal]]="No Cumple",VOZ_WHATSAPP[[#This Row],[Nota 2]]-50%,VOZ_WHATSAPP[[#This Row],[Nota 2]]))</f>
        <v>0.57999999999999996</v>
      </c>
    </row>
    <row r="2187" spans="1:34" x14ac:dyDescent="0.25">
      <c r="A2187" s="2" t="str">
        <f>VOZ_WHATSAPP[[#This Row],[ID Asesor]]&amp;VOZ_WHATSAPP[[#This Row],[Fecha Monitoreo]]</f>
        <v>296645866</v>
      </c>
      <c r="B2187" s="2">
        <v>45866</v>
      </c>
      <c r="C2187" s="1" t="s">
        <v>42</v>
      </c>
      <c r="D2187" s="1">
        <v>2966</v>
      </c>
      <c r="E2187" s="2">
        <v>45866</v>
      </c>
      <c r="F2187" s="3">
        <v>0.4152777777777778</v>
      </c>
      <c r="G2187" s="1" t="s">
        <v>51</v>
      </c>
      <c r="H2187" s="1" t="s">
        <v>44</v>
      </c>
      <c r="I2187" s="1">
        <v>1133</v>
      </c>
      <c r="J2187" s="1">
        <v>3184706932</v>
      </c>
      <c r="K2187" s="1" t="s">
        <v>45</v>
      </c>
      <c r="L2187" s="1" t="s">
        <v>46</v>
      </c>
      <c r="M2187" s="1" t="s">
        <v>46</v>
      </c>
      <c r="N2187" s="1" t="s">
        <v>46</v>
      </c>
      <c r="O2187" s="1" t="s">
        <v>46</v>
      </c>
      <c r="P2187" s="1" t="s">
        <v>46</v>
      </c>
      <c r="Q2187" s="1" t="s">
        <v>46</v>
      </c>
      <c r="R2187" s="1" t="s">
        <v>46</v>
      </c>
      <c r="S2187" s="1" t="s">
        <v>47</v>
      </c>
      <c r="T2187" s="12" t="str">
        <f>IF(OR(VOZ_WHATSAPP[[#This Row],[Brinda argumentos coherentes a la objeción]]="No Cumple",VOZ_WHATSAPP[[#This Row],[Despliegue de Beneficios y/o consecuencias]]="No Cumple"),"Sin Negocio","Negocio")</f>
        <v>Sin Negocio</v>
      </c>
      <c r="U2187" s="1" t="s">
        <v>46</v>
      </c>
      <c r="V2187" s="1" t="s">
        <v>46</v>
      </c>
      <c r="W2187" s="1" t="s">
        <v>46</v>
      </c>
      <c r="X2187" s="12" t="str">
        <f>IF(OR(VOZ_WHATSAPP[[#This Row],[Confirma Valor de pago]]="No Cumple",VOZ_WHATSAPP[[#This Row],[Confirma hora de pago]]="No Cumple",VOZ_WHATSAPP[[#This Row],[Confirma medio de pago]]="No Cumple"),"Sin Cierre","Cierre")</f>
        <v>Cierre</v>
      </c>
      <c r="Y2187" s="1" t="s">
        <v>54</v>
      </c>
      <c r="Z2187" s="1" t="s">
        <v>46</v>
      </c>
      <c r="AA2187" s="1" t="s">
        <v>46</v>
      </c>
      <c r="AB2187" s="1" t="s">
        <v>46</v>
      </c>
      <c r="AC2187" s="11" t="str">
        <f>IF(OR(VOZ_WHATSAPP[[#This Row],[La comunicación es asertiva, con respeto y evita maltrato]]="No Cumple",VOZ_WHATSAPP[[#This Row],[Cumple con las normativas legales]]="No Cumple"),"No Cumple","Cumple")</f>
        <v>Cumple</v>
      </c>
      <c r="AD2187" s="1" t="s">
        <v>46</v>
      </c>
      <c r="AE2187" s="1" t="s">
        <v>2059</v>
      </c>
      <c r="AF2187" s="4">
        <v>0.82</v>
      </c>
      <c r="AG2187" s="4">
        <f>IF(AND(VOZ_WHATSAPP[[#This Row],[Estado Cierre]]="Sin Cierre",VOZ_WHATSAPP[[#This Row],[Nota Negocio]]="Sin Negocio"),VOZ_WHATSAPP[[#This Row],[Nota]]-24%,VOZ_WHATSAPP[[#This Row],[Nota]])</f>
        <v>0.82</v>
      </c>
      <c r="AH2187" s="8">
        <f>IF(VOZ_WHATSAPP[[#This Row],[Estado Legal]]="No Cumple",0,IF(VOZ_WHATSAPP[[#This Row],[Realiza lectura de guion Legal]]="No Cumple",VOZ_WHATSAPP[[#This Row],[Nota 2]]-50%,VOZ_WHATSAPP[[#This Row],[Nota 2]]))</f>
        <v>0.82</v>
      </c>
    </row>
    <row r="2188" spans="1:34" x14ac:dyDescent="0.25">
      <c r="A2188" s="2" t="str">
        <f>VOZ_WHATSAPP[[#This Row],[ID Asesor]]&amp;VOZ_WHATSAPP[[#This Row],[Fecha Monitoreo]]</f>
        <v>347445866</v>
      </c>
      <c r="B2188" s="2">
        <v>45866</v>
      </c>
      <c r="C2188" s="1" t="s">
        <v>50</v>
      </c>
      <c r="D2188" s="1">
        <v>3474</v>
      </c>
      <c r="E2188" s="2">
        <v>45866</v>
      </c>
      <c r="F2188" s="3">
        <v>0.41458333333333336</v>
      </c>
      <c r="G2188" s="1" t="s">
        <v>43</v>
      </c>
      <c r="H2188" s="1" t="s">
        <v>44</v>
      </c>
      <c r="I2188" s="1">
        <v>1129</v>
      </c>
      <c r="J2188" s="1">
        <v>3117183077</v>
      </c>
      <c r="K2188" s="1" t="s">
        <v>45</v>
      </c>
      <c r="L2188" s="1" t="s">
        <v>46</v>
      </c>
      <c r="M2188" s="1" t="s">
        <v>46</v>
      </c>
      <c r="N2188" s="1" t="s">
        <v>46</v>
      </c>
      <c r="O2188" s="1" t="s">
        <v>54</v>
      </c>
      <c r="P2188" s="1" t="s">
        <v>46</v>
      </c>
      <c r="Q2188" s="1" t="s">
        <v>46</v>
      </c>
      <c r="R2188" s="1" t="s">
        <v>46</v>
      </c>
      <c r="S2188" s="1" t="s">
        <v>46</v>
      </c>
      <c r="T2188" s="12" t="str">
        <f>IF(OR(VOZ_WHATSAPP[[#This Row],[Brinda argumentos coherentes a la objeción]]="No Cumple",VOZ_WHATSAPP[[#This Row],[Despliegue de Beneficios y/o consecuencias]]="No Cumple"),"Sin Negocio","Negocio")</f>
        <v>Negocio</v>
      </c>
      <c r="U2188" s="1" t="s">
        <v>48</v>
      </c>
      <c r="V2188" s="1" t="s">
        <v>48</v>
      </c>
      <c r="W2188" s="1" t="s">
        <v>48</v>
      </c>
      <c r="X2188" s="12" t="str">
        <f>IF(OR(VOZ_WHATSAPP[[#This Row],[Confirma Valor de pago]]="No Cumple",VOZ_WHATSAPP[[#This Row],[Confirma hora de pago]]="No Cumple",VOZ_WHATSAPP[[#This Row],[Confirma medio de pago]]="No Cumple"),"Sin Cierre","Cierre")</f>
        <v>Cierre</v>
      </c>
      <c r="Y2188" s="1" t="s">
        <v>54</v>
      </c>
      <c r="Z2188" s="1" t="s">
        <v>54</v>
      </c>
      <c r="AA2188" s="1" t="s">
        <v>46</v>
      </c>
      <c r="AB2188" s="1" t="s">
        <v>46</v>
      </c>
      <c r="AC2188" s="11" t="str">
        <f>IF(OR(VOZ_WHATSAPP[[#This Row],[La comunicación es asertiva, con respeto y evita maltrato]]="No Cumple",VOZ_WHATSAPP[[#This Row],[Cumple con las normativas legales]]="No Cumple"),"No Cumple","Cumple")</f>
        <v>Cumple</v>
      </c>
      <c r="AD2188" s="1" t="s">
        <v>46</v>
      </c>
      <c r="AE2188" s="1" t="s">
        <v>2060</v>
      </c>
      <c r="AF2188" s="4">
        <v>0.72</v>
      </c>
      <c r="AG2188" s="4">
        <f>IF(AND(VOZ_WHATSAPP[[#This Row],[Estado Cierre]]="Sin Cierre",VOZ_WHATSAPP[[#This Row],[Nota Negocio]]="Sin Negocio"),VOZ_WHATSAPP[[#This Row],[Nota]]-24%,VOZ_WHATSAPP[[#This Row],[Nota]])</f>
        <v>0.72</v>
      </c>
      <c r="AH2188" s="8">
        <f>IF(VOZ_WHATSAPP[[#This Row],[Estado Legal]]="No Cumple",0,IF(VOZ_WHATSAPP[[#This Row],[Realiza lectura de guion Legal]]="No Cumple",VOZ_WHATSAPP[[#This Row],[Nota 2]]-50%,VOZ_WHATSAPP[[#This Row],[Nota 2]]))</f>
        <v>0.72</v>
      </c>
    </row>
    <row r="2189" spans="1:34" x14ac:dyDescent="0.25">
      <c r="A2189" s="2" t="str">
        <f>VOZ_WHATSAPP[[#This Row],[ID Asesor]]&amp;VOZ_WHATSAPP[[#This Row],[Fecha Monitoreo]]</f>
        <v>295045866</v>
      </c>
      <c r="B2189" s="2">
        <v>45866</v>
      </c>
      <c r="C2189" s="1" t="s">
        <v>56</v>
      </c>
      <c r="D2189" s="1">
        <v>2950</v>
      </c>
      <c r="E2189" s="2">
        <v>45866</v>
      </c>
      <c r="F2189" s="3">
        <v>0.39305555555555555</v>
      </c>
      <c r="G2189" s="1" t="s">
        <v>51</v>
      </c>
      <c r="H2189" s="1" t="s">
        <v>44</v>
      </c>
      <c r="I2189" s="1">
        <v>481</v>
      </c>
      <c r="J2189" s="1">
        <v>3214639061</v>
      </c>
      <c r="K2189" s="1" t="s">
        <v>45</v>
      </c>
      <c r="L2189" s="1" t="s">
        <v>46</v>
      </c>
      <c r="M2189" s="1" t="s">
        <v>46</v>
      </c>
      <c r="N2189" s="1" t="s">
        <v>46</v>
      </c>
      <c r="O2189" s="1" t="s">
        <v>54</v>
      </c>
      <c r="P2189" s="1" t="s">
        <v>46</v>
      </c>
      <c r="Q2189" s="1" t="s">
        <v>46</v>
      </c>
      <c r="R2189" s="1" t="s">
        <v>46</v>
      </c>
      <c r="S2189" s="1" t="s">
        <v>46</v>
      </c>
      <c r="T2189" s="12" t="str">
        <f>IF(OR(VOZ_WHATSAPP[[#This Row],[Brinda argumentos coherentes a la objeción]]="No Cumple",VOZ_WHATSAPP[[#This Row],[Despliegue de Beneficios y/o consecuencias]]="No Cumple"),"Sin Negocio","Negocio")</f>
        <v>Negocio</v>
      </c>
      <c r="U2189" s="1" t="s">
        <v>48</v>
      </c>
      <c r="V2189" s="1" t="s">
        <v>48</v>
      </c>
      <c r="W2189" s="1" t="s">
        <v>48</v>
      </c>
      <c r="X2189" s="12" t="str">
        <f>IF(OR(VOZ_WHATSAPP[[#This Row],[Confirma Valor de pago]]="No Cumple",VOZ_WHATSAPP[[#This Row],[Confirma hora de pago]]="No Cumple",VOZ_WHATSAPP[[#This Row],[Confirma medio de pago]]="No Cumple"),"Sin Cierre","Cierre")</f>
        <v>Cierre</v>
      </c>
      <c r="Y2189" s="1" t="s">
        <v>46</v>
      </c>
      <c r="Z2189" s="1" t="s">
        <v>46</v>
      </c>
      <c r="AA2189" s="1" t="s">
        <v>46</v>
      </c>
      <c r="AB2189" s="1" t="s">
        <v>46</v>
      </c>
      <c r="AC2189" s="11" t="str">
        <f>IF(OR(VOZ_WHATSAPP[[#This Row],[La comunicación es asertiva, con respeto y evita maltrato]]="No Cumple",VOZ_WHATSAPP[[#This Row],[Cumple con las normativas legales]]="No Cumple"),"No Cumple","Cumple")</f>
        <v>Cumple</v>
      </c>
      <c r="AD2189" s="1" t="s">
        <v>46</v>
      </c>
      <c r="AE2189" s="1" t="s">
        <v>113</v>
      </c>
      <c r="AF2189" s="4">
        <v>0.95</v>
      </c>
      <c r="AG2189" s="4">
        <f>IF(AND(VOZ_WHATSAPP[[#This Row],[Estado Cierre]]="Sin Cierre",VOZ_WHATSAPP[[#This Row],[Nota Negocio]]="Sin Negocio"),VOZ_WHATSAPP[[#This Row],[Nota]]-24%,VOZ_WHATSAPP[[#This Row],[Nota]])</f>
        <v>0.95</v>
      </c>
      <c r="AH2189" s="8">
        <f>IF(VOZ_WHATSAPP[[#This Row],[Estado Legal]]="No Cumple",0,IF(VOZ_WHATSAPP[[#This Row],[Realiza lectura de guion Legal]]="No Cumple",VOZ_WHATSAPP[[#This Row],[Nota 2]]-50%,VOZ_WHATSAPP[[#This Row],[Nota 2]]))</f>
        <v>0.95</v>
      </c>
    </row>
    <row r="2190" spans="1:34" x14ac:dyDescent="0.25">
      <c r="A2190" s="2" t="str">
        <f>VOZ_WHATSAPP[[#This Row],[ID Asesor]]&amp;VOZ_WHATSAPP[[#This Row],[Fecha Monitoreo]]</f>
        <v>368845866</v>
      </c>
      <c r="B2190" s="2">
        <v>45866</v>
      </c>
      <c r="C2190" s="1" t="s">
        <v>696</v>
      </c>
      <c r="D2190" s="1">
        <v>3688</v>
      </c>
      <c r="E2190" s="2">
        <v>45866</v>
      </c>
      <c r="F2190" s="3">
        <v>0.38611111111111113</v>
      </c>
      <c r="G2190" s="1" t="s">
        <v>51</v>
      </c>
      <c r="H2190" s="1" t="s">
        <v>44</v>
      </c>
      <c r="I2190" s="1">
        <v>1399</v>
      </c>
      <c r="J2190" s="1">
        <v>3157055974</v>
      </c>
      <c r="K2190" s="1" t="s">
        <v>45</v>
      </c>
      <c r="L2190" s="1" t="s">
        <v>46</v>
      </c>
      <c r="M2190" s="1" t="s">
        <v>46</v>
      </c>
      <c r="N2190" s="1" t="s">
        <v>46</v>
      </c>
      <c r="O2190" s="1" t="s">
        <v>46</v>
      </c>
      <c r="P2190" s="1" t="s">
        <v>46</v>
      </c>
      <c r="Q2190" s="1" t="s">
        <v>48</v>
      </c>
      <c r="R2190" s="1" t="s">
        <v>48</v>
      </c>
      <c r="S2190" s="1" t="s">
        <v>47</v>
      </c>
      <c r="T2190" s="12" t="str">
        <f>IF(OR(VOZ_WHATSAPP[[#This Row],[Brinda argumentos coherentes a la objeción]]="No Cumple",VOZ_WHATSAPP[[#This Row],[Despliegue de Beneficios y/o consecuencias]]="No Cumple"),"Sin Negocio","Negocio")</f>
        <v>Sin Negocio</v>
      </c>
      <c r="U2190" s="1" t="s">
        <v>46</v>
      </c>
      <c r="V2190" s="1" t="s">
        <v>47</v>
      </c>
      <c r="W2190" s="1" t="s">
        <v>47</v>
      </c>
      <c r="X2190" s="12" t="str">
        <f>IF(OR(VOZ_WHATSAPP[[#This Row],[Confirma Valor de pago]]="No Cumple",VOZ_WHATSAPP[[#This Row],[Confirma hora de pago]]="No Cumple",VOZ_WHATSAPP[[#This Row],[Confirma medio de pago]]="No Cumple"),"Sin Cierre","Cierre")</f>
        <v>Sin Cierre</v>
      </c>
      <c r="Y2190" s="1" t="s">
        <v>46</v>
      </c>
      <c r="Z2190" s="1" t="s">
        <v>46</v>
      </c>
      <c r="AA2190" s="1" t="s">
        <v>46</v>
      </c>
      <c r="AB2190" s="1" t="s">
        <v>46</v>
      </c>
      <c r="AC2190" s="11" t="str">
        <f>IF(OR(VOZ_WHATSAPP[[#This Row],[La comunicación es asertiva, con respeto y evita maltrato]]="No Cumple",VOZ_WHATSAPP[[#This Row],[Cumple con las normativas legales]]="No Cumple"),"No Cumple","Cumple")</f>
        <v>Cumple</v>
      </c>
      <c r="AD2190" s="1" t="s">
        <v>46</v>
      </c>
      <c r="AE2190" s="1" t="s">
        <v>2061</v>
      </c>
      <c r="AF2190" s="4">
        <v>0.74</v>
      </c>
      <c r="AG2190" s="4">
        <f>IF(AND(VOZ_WHATSAPP[[#This Row],[Estado Cierre]]="Sin Cierre",VOZ_WHATSAPP[[#This Row],[Nota Negocio]]="Sin Negocio"),VOZ_WHATSAPP[[#This Row],[Nota]]-24%,VOZ_WHATSAPP[[#This Row],[Nota]])</f>
        <v>0.5</v>
      </c>
      <c r="AH2190" s="8">
        <f>IF(VOZ_WHATSAPP[[#This Row],[Estado Legal]]="No Cumple",0,IF(VOZ_WHATSAPP[[#This Row],[Realiza lectura de guion Legal]]="No Cumple",VOZ_WHATSAPP[[#This Row],[Nota 2]]-50%,VOZ_WHATSAPP[[#This Row],[Nota 2]]))</f>
        <v>0.5</v>
      </c>
    </row>
    <row r="2191" spans="1:34" x14ac:dyDescent="0.25">
      <c r="A2191" s="2" t="str">
        <f>VOZ_WHATSAPP[[#This Row],[ID Asesor]]&amp;VOZ_WHATSAPP[[#This Row],[Fecha Monitoreo]]</f>
        <v>364545866</v>
      </c>
      <c r="B2191" s="2">
        <v>45866</v>
      </c>
      <c r="C2191" s="1" t="s">
        <v>42</v>
      </c>
      <c r="D2191" s="1">
        <v>3645</v>
      </c>
      <c r="E2191" s="2">
        <v>45866</v>
      </c>
      <c r="F2191" s="3">
        <v>0.35486111111111113</v>
      </c>
      <c r="G2191" s="1" t="s">
        <v>51</v>
      </c>
      <c r="H2191" s="1" t="s">
        <v>44</v>
      </c>
      <c r="I2191" s="1">
        <v>1388</v>
      </c>
      <c r="J2191" s="1">
        <v>3212347835</v>
      </c>
      <c r="K2191" s="1" t="s">
        <v>45</v>
      </c>
      <c r="L2191" s="1" t="s">
        <v>46</v>
      </c>
      <c r="M2191" s="1" t="s">
        <v>46</v>
      </c>
      <c r="N2191" s="1" t="s">
        <v>46</v>
      </c>
      <c r="O2191" s="1" t="s">
        <v>46</v>
      </c>
      <c r="P2191" s="1" t="s">
        <v>46</v>
      </c>
      <c r="Q2191" s="1" t="s">
        <v>46</v>
      </c>
      <c r="R2191" s="1" t="s">
        <v>46</v>
      </c>
      <c r="S2191" s="1" t="s">
        <v>47</v>
      </c>
      <c r="T2191" s="12" t="str">
        <f>IF(OR(VOZ_WHATSAPP[[#This Row],[Brinda argumentos coherentes a la objeción]]="No Cumple",VOZ_WHATSAPP[[#This Row],[Despliegue de Beneficios y/o consecuencias]]="No Cumple"),"Sin Negocio","Negocio")</f>
        <v>Sin Negocio</v>
      </c>
      <c r="U2191" s="1" t="s">
        <v>46</v>
      </c>
      <c r="V2191" s="1" t="s">
        <v>46</v>
      </c>
      <c r="W2191" s="1" t="s">
        <v>46</v>
      </c>
      <c r="X2191" s="12" t="str">
        <f>IF(OR(VOZ_WHATSAPP[[#This Row],[Confirma Valor de pago]]="No Cumple",VOZ_WHATSAPP[[#This Row],[Confirma hora de pago]]="No Cumple",VOZ_WHATSAPP[[#This Row],[Confirma medio de pago]]="No Cumple"),"Sin Cierre","Cierre")</f>
        <v>Cierre</v>
      </c>
      <c r="Y2191" s="1" t="s">
        <v>46</v>
      </c>
      <c r="Z2191" s="1" t="s">
        <v>46</v>
      </c>
      <c r="AA2191" s="1" t="s">
        <v>46</v>
      </c>
      <c r="AB2191" s="1" t="s">
        <v>46</v>
      </c>
      <c r="AC2191" s="11" t="str">
        <f>IF(OR(VOZ_WHATSAPP[[#This Row],[La comunicación es asertiva, con respeto y evita maltrato]]="No Cumple",VOZ_WHATSAPP[[#This Row],[Cumple con las normativas legales]]="No Cumple"),"No Cumple","Cumple")</f>
        <v>Cumple</v>
      </c>
      <c r="AD2191" s="1" t="s">
        <v>46</v>
      </c>
      <c r="AE2191" s="1" t="s">
        <v>919</v>
      </c>
      <c r="AF2191" s="4">
        <v>0.9</v>
      </c>
      <c r="AG2191" s="4">
        <f>IF(AND(VOZ_WHATSAPP[[#This Row],[Estado Cierre]]="Sin Cierre",VOZ_WHATSAPP[[#This Row],[Nota Negocio]]="Sin Negocio"),VOZ_WHATSAPP[[#This Row],[Nota]]-24%,VOZ_WHATSAPP[[#This Row],[Nota]])</f>
        <v>0.9</v>
      </c>
      <c r="AH2191" s="8">
        <f>IF(VOZ_WHATSAPP[[#This Row],[Estado Legal]]="No Cumple",0,IF(VOZ_WHATSAPP[[#This Row],[Realiza lectura de guion Legal]]="No Cumple",VOZ_WHATSAPP[[#This Row],[Nota 2]]-50%,VOZ_WHATSAPP[[#This Row],[Nota 2]]))</f>
        <v>0.9</v>
      </c>
    </row>
    <row r="2192" spans="1:34" x14ac:dyDescent="0.25">
      <c r="A2192" s="2" t="str">
        <f>VOZ_WHATSAPP[[#This Row],[ID Asesor]]&amp;VOZ_WHATSAPP[[#This Row],[Fecha Monitoreo]]</f>
        <v>398545866</v>
      </c>
      <c r="B2192" s="2">
        <v>45866</v>
      </c>
      <c r="C2192" s="1" t="s">
        <v>696</v>
      </c>
      <c r="D2192" s="1">
        <v>3985</v>
      </c>
      <c r="E2192" s="2">
        <v>45866</v>
      </c>
      <c r="F2192" s="3">
        <v>0.43194444444444446</v>
      </c>
      <c r="G2192" s="1" t="s">
        <v>51</v>
      </c>
      <c r="H2192" s="1" t="s">
        <v>44</v>
      </c>
      <c r="I2192" s="1">
        <v>1375</v>
      </c>
      <c r="J2192" s="1">
        <v>3155012192</v>
      </c>
      <c r="K2192" s="1" t="s">
        <v>45</v>
      </c>
      <c r="L2192" s="1" t="s">
        <v>46</v>
      </c>
      <c r="M2192" s="1" t="s">
        <v>46</v>
      </c>
      <c r="N2192" s="1" t="s">
        <v>46</v>
      </c>
      <c r="O2192" s="1" t="s">
        <v>46</v>
      </c>
      <c r="P2192" s="1" t="s">
        <v>46</v>
      </c>
      <c r="Q2192" s="1" t="s">
        <v>48</v>
      </c>
      <c r="R2192" s="1" t="s">
        <v>48</v>
      </c>
      <c r="S2192" s="1" t="s">
        <v>47</v>
      </c>
      <c r="T2192" s="12" t="str">
        <f>IF(OR(VOZ_WHATSAPP[[#This Row],[Brinda argumentos coherentes a la objeción]]="No Cumple",VOZ_WHATSAPP[[#This Row],[Despliegue de Beneficios y/o consecuencias]]="No Cumple"),"Sin Negocio","Negocio")</f>
        <v>Sin Negocio</v>
      </c>
      <c r="U2192" s="1" t="s">
        <v>46</v>
      </c>
      <c r="V2192" s="1" t="s">
        <v>46</v>
      </c>
      <c r="W2192" s="1" t="s">
        <v>46</v>
      </c>
      <c r="X2192" s="12" t="str">
        <f>IF(OR(VOZ_WHATSAPP[[#This Row],[Confirma Valor de pago]]="No Cumple",VOZ_WHATSAPP[[#This Row],[Confirma hora de pago]]="No Cumple",VOZ_WHATSAPP[[#This Row],[Confirma medio de pago]]="No Cumple"),"Sin Cierre","Cierre")</f>
        <v>Cierre</v>
      </c>
      <c r="Y2192" s="1" t="s">
        <v>46</v>
      </c>
      <c r="Z2192" s="1" t="s">
        <v>46</v>
      </c>
      <c r="AA2192" s="1" t="s">
        <v>46</v>
      </c>
      <c r="AB2192" s="1" t="s">
        <v>46</v>
      </c>
      <c r="AC2192" s="11" t="str">
        <f>IF(OR(VOZ_WHATSAPP[[#This Row],[La comunicación es asertiva, con respeto y evita maltrato]]="No Cumple",VOZ_WHATSAPP[[#This Row],[Cumple con las normativas legales]]="No Cumple"),"No Cumple","Cumple")</f>
        <v>Cumple</v>
      </c>
      <c r="AD2192" s="1" t="s">
        <v>46</v>
      </c>
      <c r="AE2192" s="1" t="s">
        <v>2062</v>
      </c>
      <c r="AF2192" s="4">
        <v>0.9</v>
      </c>
      <c r="AG2192" s="4">
        <f>IF(AND(VOZ_WHATSAPP[[#This Row],[Estado Cierre]]="Sin Cierre",VOZ_WHATSAPP[[#This Row],[Nota Negocio]]="Sin Negocio"),VOZ_WHATSAPP[[#This Row],[Nota]]-24%,VOZ_WHATSAPP[[#This Row],[Nota]])</f>
        <v>0.9</v>
      </c>
      <c r="AH2192" s="8">
        <f>IF(VOZ_WHATSAPP[[#This Row],[Estado Legal]]="No Cumple",0,IF(VOZ_WHATSAPP[[#This Row],[Realiza lectura de guion Legal]]="No Cumple",VOZ_WHATSAPP[[#This Row],[Nota 2]]-50%,VOZ_WHATSAPP[[#This Row],[Nota 2]]))</f>
        <v>0.9</v>
      </c>
    </row>
    <row r="2193" spans="1:34" x14ac:dyDescent="0.25">
      <c r="A2193" s="2" t="str">
        <f>VOZ_WHATSAPP[[#This Row],[ID Asesor]]&amp;VOZ_WHATSAPP[[#This Row],[Fecha Monitoreo]]</f>
        <v>389645866</v>
      </c>
      <c r="B2193" s="2">
        <v>45866</v>
      </c>
      <c r="C2193" s="1" t="s">
        <v>50</v>
      </c>
      <c r="D2193" s="1">
        <v>3896</v>
      </c>
      <c r="E2193" s="2">
        <v>45866</v>
      </c>
      <c r="F2193" s="3">
        <v>0.25555555555555554</v>
      </c>
      <c r="G2193" s="1" t="s">
        <v>43</v>
      </c>
      <c r="H2193" s="1" t="s">
        <v>44</v>
      </c>
      <c r="I2193" s="1">
        <v>1439</v>
      </c>
      <c r="J2193" s="1">
        <v>3145180864</v>
      </c>
      <c r="K2193" s="1" t="s">
        <v>45</v>
      </c>
      <c r="L2193" s="1" t="s">
        <v>46</v>
      </c>
      <c r="M2193" s="1" t="s">
        <v>47</v>
      </c>
      <c r="N2193" s="1" t="s">
        <v>46</v>
      </c>
      <c r="O2193" s="1" t="s">
        <v>54</v>
      </c>
      <c r="P2193" s="1" t="s">
        <v>46</v>
      </c>
      <c r="Q2193" s="1" t="s">
        <v>47</v>
      </c>
      <c r="R2193" s="1" t="s">
        <v>46</v>
      </c>
      <c r="S2193" s="1" t="s">
        <v>46</v>
      </c>
      <c r="T2193" s="12" t="str">
        <f>IF(OR(VOZ_WHATSAPP[[#This Row],[Brinda argumentos coherentes a la objeción]]="No Cumple",VOZ_WHATSAPP[[#This Row],[Despliegue de Beneficios y/o consecuencias]]="No Cumple"),"Sin Negocio","Negocio")</f>
        <v>Negocio</v>
      </c>
      <c r="U2193" s="1" t="s">
        <v>48</v>
      </c>
      <c r="V2193" s="1" t="s">
        <v>48</v>
      </c>
      <c r="W2193" s="1" t="s">
        <v>48</v>
      </c>
      <c r="X2193" s="12" t="str">
        <f>IF(OR(VOZ_WHATSAPP[[#This Row],[Confirma Valor de pago]]="No Cumple",VOZ_WHATSAPP[[#This Row],[Confirma hora de pago]]="No Cumple",VOZ_WHATSAPP[[#This Row],[Confirma medio de pago]]="No Cumple"),"Sin Cierre","Cierre")</f>
        <v>Cierre</v>
      </c>
      <c r="Y2193" s="1" t="s">
        <v>46</v>
      </c>
      <c r="Z2193" s="1" t="s">
        <v>46</v>
      </c>
      <c r="AA2193" s="1" t="s">
        <v>46</v>
      </c>
      <c r="AB2193" s="1" t="s">
        <v>46</v>
      </c>
      <c r="AC2193" s="11" t="str">
        <f>IF(OR(VOZ_WHATSAPP[[#This Row],[La comunicación es asertiva, con respeto y evita maltrato]]="No Cumple",VOZ_WHATSAPP[[#This Row],[Cumple con las normativas legales]]="No Cumple"),"No Cumple","Cumple")</f>
        <v>Cumple</v>
      </c>
      <c r="AD2193" s="1" t="s">
        <v>46</v>
      </c>
      <c r="AE2193" s="1" t="s">
        <v>2063</v>
      </c>
      <c r="AF2193" s="4">
        <v>0.81</v>
      </c>
      <c r="AG2193" s="4">
        <f>IF(AND(VOZ_WHATSAPP[[#This Row],[Estado Cierre]]="Sin Cierre",VOZ_WHATSAPP[[#This Row],[Nota Negocio]]="Sin Negocio"),VOZ_WHATSAPP[[#This Row],[Nota]]-24%,VOZ_WHATSAPP[[#This Row],[Nota]])</f>
        <v>0.81</v>
      </c>
      <c r="AH2193" s="8">
        <f>IF(VOZ_WHATSAPP[[#This Row],[Estado Legal]]="No Cumple",0,IF(VOZ_WHATSAPP[[#This Row],[Realiza lectura de guion Legal]]="No Cumple",VOZ_WHATSAPP[[#This Row],[Nota 2]]-50%,VOZ_WHATSAPP[[#This Row],[Nota 2]]))</f>
        <v>0.81</v>
      </c>
    </row>
    <row r="2194" spans="1:34" x14ac:dyDescent="0.25">
      <c r="A2194" s="2" t="str">
        <f>VOZ_WHATSAPP[[#This Row],[ID Asesor]]&amp;VOZ_WHATSAPP[[#This Row],[Fecha Monitoreo]]</f>
        <v>270945866</v>
      </c>
      <c r="B2194" s="2">
        <v>45866</v>
      </c>
      <c r="C2194" s="1" t="s">
        <v>42</v>
      </c>
      <c r="D2194" s="1">
        <v>2709</v>
      </c>
      <c r="E2194" s="2">
        <v>45866</v>
      </c>
      <c r="F2194" s="3">
        <v>0.38263888888888886</v>
      </c>
      <c r="G2194" s="1" t="s">
        <v>51</v>
      </c>
      <c r="H2194" s="1" t="s">
        <v>44</v>
      </c>
      <c r="I2194" s="1">
        <v>1239</v>
      </c>
      <c r="J2194" s="1">
        <v>3156823212</v>
      </c>
      <c r="K2194" s="1" t="s">
        <v>45</v>
      </c>
      <c r="L2194" s="1" t="s">
        <v>47</v>
      </c>
      <c r="M2194" s="1" t="s">
        <v>46</v>
      </c>
      <c r="N2194" s="1" t="s">
        <v>46</v>
      </c>
      <c r="O2194" s="1" t="s">
        <v>46</v>
      </c>
      <c r="P2194" s="1" t="s">
        <v>46</v>
      </c>
      <c r="Q2194" s="1" t="s">
        <v>46</v>
      </c>
      <c r="R2194" s="1" t="s">
        <v>46</v>
      </c>
      <c r="S2194" s="1" t="s">
        <v>46</v>
      </c>
      <c r="T2194" s="12" t="str">
        <f>IF(OR(VOZ_WHATSAPP[[#This Row],[Brinda argumentos coherentes a la objeción]]="No Cumple",VOZ_WHATSAPP[[#This Row],[Despliegue de Beneficios y/o consecuencias]]="No Cumple"),"Sin Negocio","Negocio")</f>
        <v>Negocio</v>
      </c>
      <c r="U2194" s="1" t="s">
        <v>48</v>
      </c>
      <c r="V2194" s="1" t="s">
        <v>48</v>
      </c>
      <c r="W2194" s="1" t="s">
        <v>48</v>
      </c>
      <c r="X2194" s="12" t="str">
        <f>IF(OR(VOZ_WHATSAPP[[#This Row],[Confirma Valor de pago]]="No Cumple",VOZ_WHATSAPP[[#This Row],[Confirma hora de pago]]="No Cumple",VOZ_WHATSAPP[[#This Row],[Confirma medio de pago]]="No Cumple"),"Sin Cierre","Cierre")</f>
        <v>Cierre</v>
      </c>
      <c r="Y2194" s="1" t="s">
        <v>46</v>
      </c>
      <c r="Z2194" s="1" t="s">
        <v>46</v>
      </c>
      <c r="AA2194" s="1" t="s">
        <v>46</v>
      </c>
      <c r="AB2194" s="1" t="s">
        <v>46</v>
      </c>
      <c r="AC2194" s="11" t="str">
        <f>IF(OR(VOZ_WHATSAPP[[#This Row],[La comunicación es asertiva, con respeto y evita maltrato]]="No Cumple",VOZ_WHATSAPP[[#This Row],[Cumple con las normativas legales]]="No Cumple"),"No Cumple","Cumple")</f>
        <v>Cumple</v>
      </c>
      <c r="AD2194" s="1" t="s">
        <v>46</v>
      </c>
      <c r="AE2194" s="1" t="s">
        <v>2064</v>
      </c>
      <c r="AF2194" s="4">
        <v>0.96</v>
      </c>
      <c r="AG2194" s="4">
        <f>IF(AND(VOZ_WHATSAPP[[#This Row],[Estado Cierre]]="Sin Cierre",VOZ_WHATSAPP[[#This Row],[Nota Negocio]]="Sin Negocio"),VOZ_WHATSAPP[[#This Row],[Nota]]-24%,VOZ_WHATSAPP[[#This Row],[Nota]])</f>
        <v>0.96</v>
      </c>
      <c r="AH2194" s="8">
        <f>IF(VOZ_WHATSAPP[[#This Row],[Estado Legal]]="No Cumple",0,IF(VOZ_WHATSAPP[[#This Row],[Realiza lectura de guion Legal]]="No Cumple",VOZ_WHATSAPP[[#This Row],[Nota 2]]-50%,VOZ_WHATSAPP[[#This Row],[Nota 2]]))</f>
        <v>0.96</v>
      </c>
    </row>
    <row r="2195" spans="1:34" x14ac:dyDescent="0.25">
      <c r="A2195" s="2" t="str">
        <f>VOZ_WHATSAPP[[#This Row],[ID Asesor]]&amp;VOZ_WHATSAPP[[#This Row],[Fecha Monitoreo]]</f>
        <v>363845866</v>
      </c>
      <c r="B2195" s="2">
        <v>45866</v>
      </c>
      <c r="C2195" s="1" t="s">
        <v>56</v>
      </c>
      <c r="D2195" s="1">
        <v>3638</v>
      </c>
      <c r="E2195" s="2">
        <v>45866</v>
      </c>
      <c r="F2195" s="3">
        <v>0.41041666666666665</v>
      </c>
      <c r="G2195" s="1" t="s">
        <v>58</v>
      </c>
      <c r="H2195" s="1" t="s">
        <v>44</v>
      </c>
      <c r="I2195" s="1">
        <v>573</v>
      </c>
      <c r="J2195" s="1">
        <v>3024165454</v>
      </c>
      <c r="K2195" s="1" t="s">
        <v>45</v>
      </c>
      <c r="L2195" s="1" t="s">
        <v>46</v>
      </c>
      <c r="M2195" s="1" t="s">
        <v>46</v>
      </c>
      <c r="N2195" s="1" t="s">
        <v>46</v>
      </c>
      <c r="O2195" s="1" t="s">
        <v>46</v>
      </c>
      <c r="P2195" s="1" t="s">
        <v>46</v>
      </c>
      <c r="Q2195" s="1" t="s">
        <v>46</v>
      </c>
      <c r="R2195" s="1" t="s">
        <v>46</v>
      </c>
      <c r="S2195" s="1" t="s">
        <v>46</v>
      </c>
      <c r="T2195" s="12" t="str">
        <f>IF(OR(VOZ_WHATSAPP[[#This Row],[Brinda argumentos coherentes a la objeción]]="No Cumple",VOZ_WHATSAPP[[#This Row],[Despliegue de Beneficios y/o consecuencias]]="No Cumple"),"Sin Negocio","Negocio")</f>
        <v>Negocio</v>
      </c>
      <c r="U2195" s="1" t="s">
        <v>48</v>
      </c>
      <c r="V2195" s="1" t="s">
        <v>48</v>
      </c>
      <c r="W2195" s="1" t="s">
        <v>48</v>
      </c>
      <c r="X2195" s="12" t="str">
        <f>IF(OR(VOZ_WHATSAPP[[#This Row],[Confirma Valor de pago]]="No Cumple",VOZ_WHATSAPP[[#This Row],[Confirma hora de pago]]="No Cumple",VOZ_WHATSAPP[[#This Row],[Confirma medio de pago]]="No Cumple"),"Sin Cierre","Cierre")</f>
        <v>Cierre</v>
      </c>
      <c r="Y2195" s="1" t="s">
        <v>46</v>
      </c>
      <c r="Z2195" s="1" t="s">
        <v>46</v>
      </c>
      <c r="AA2195" s="1" t="s">
        <v>46</v>
      </c>
      <c r="AB2195" s="1" t="s">
        <v>46</v>
      </c>
      <c r="AC2195" s="11" t="str">
        <f>IF(OR(VOZ_WHATSAPP[[#This Row],[La comunicación es asertiva, con respeto y evita maltrato]]="No Cumple",VOZ_WHATSAPP[[#This Row],[Cumple con las normativas legales]]="No Cumple"),"No Cumple","Cumple")</f>
        <v>Cumple</v>
      </c>
      <c r="AD2195" s="1" t="s">
        <v>46</v>
      </c>
      <c r="AE2195" s="1" t="s">
        <v>152</v>
      </c>
      <c r="AF2195" s="4">
        <v>1</v>
      </c>
      <c r="AG2195" s="4">
        <f>IF(AND(VOZ_WHATSAPP[[#This Row],[Estado Cierre]]="Sin Cierre",VOZ_WHATSAPP[[#This Row],[Nota Negocio]]="Sin Negocio"),VOZ_WHATSAPP[[#This Row],[Nota]]-24%,VOZ_WHATSAPP[[#This Row],[Nota]])</f>
        <v>1</v>
      </c>
      <c r="AH2195" s="8">
        <f>IF(VOZ_WHATSAPP[[#This Row],[Estado Legal]]="No Cumple",0,IF(VOZ_WHATSAPP[[#This Row],[Realiza lectura de guion Legal]]="No Cumple",VOZ_WHATSAPP[[#This Row],[Nota 2]]-50%,VOZ_WHATSAPP[[#This Row],[Nota 2]]))</f>
        <v>1</v>
      </c>
    </row>
    <row r="2196" spans="1:34" x14ac:dyDescent="0.25">
      <c r="A2196" s="2" t="str">
        <f>VOZ_WHATSAPP[[#This Row],[ID Asesor]]&amp;VOZ_WHATSAPP[[#This Row],[Fecha Monitoreo]]</f>
        <v>399245866</v>
      </c>
      <c r="B2196" s="2">
        <v>45866</v>
      </c>
      <c r="C2196" s="1" t="s">
        <v>126</v>
      </c>
      <c r="D2196" s="1">
        <v>3992</v>
      </c>
      <c r="E2196" s="2">
        <v>45866</v>
      </c>
      <c r="F2196" s="3">
        <v>0.4201388888888889</v>
      </c>
      <c r="G2196" s="1" t="s">
        <v>51</v>
      </c>
      <c r="H2196" s="1" t="s">
        <v>44</v>
      </c>
      <c r="I2196" s="1">
        <v>421</v>
      </c>
      <c r="J2196" s="1">
        <v>3123013638</v>
      </c>
      <c r="K2196" s="1" t="s">
        <v>45</v>
      </c>
      <c r="L2196" s="1" t="s">
        <v>46</v>
      </c>
      <c r="M2196" s="1" t="s">
        <v>46</v>
      </c>
      <c r="N2196" s="1" t="s">
        <v>46</v>
      </c>
      <c r="O2196" s="1" t="s">
        <v>46</v>
      </c>
      <c r="P2196" s="1" t="s">
        <v>46</v>
      </c>
      <c r="Q2196" s="1" t="s">
        <v>46</v>
      </c>
      <c r="R2196" s="1" t="s">
        <v>46</v>
      </c>
      <c r="S2196" s="1" t="s">
        <v>46</v>
      </c>
      <c r="T2196" s="12" t="str">
        <f>IF(OR(VOZ_WHATSAPP[[#This Row],[Brinda argumentos coherentes a la objeción]]="No Cumple",VOZ_WHATSAPP[[#This Row],[Despliegue de Beneficios y/o consecuencias]]="No Cumple"),"Sin Negocio","Negocio")</f>
        <v>Negocio</v>
      </c>
      <c r="U2196" s="1" t="s">
        <v>48</v>
      </c>
      <c r="V2196" s="1" t="s">
        <v>48</v>
      </c>
      <c r="W2196" s="1" t="s">
        <v>48</v>
      </c>
      <c r="X2196" s="12" t="str">
        <f>IF(OR(VOZ_WHATSAPP[[#This Row],[Confirma Valor de pago]]="No Cumple",VOZ_WHATSAPP[[#This Row],[Confirma hora de pago]]="No Cumple",VOZ_WHATSAPP[[#This Row],[Confirma medio de pago]]="No Cumple"),"Sin Cierre","Cierre")</f>
        <v>Cierre</v>
      </c>
      <c r="Y2196" s="1" t="s">
        <v>46</v>
      </c>
      <c r="Z2196" s="1" t="s">
        <v>46</v>
      </c>
      <c r="AA2196" s="1" t="s">
        <v>46</v>
      </c>
      <c r="AB2196" s="1" t="s">
        <v>46</v>
      </c>
      <c r="AC2196" s="11" t="str">
        <f>IF(OR(VOZ_WHATSAPP[[#This Row],[La comunicación es asertiva, con respeto y evita maltrato]]="No Cumple",VOZ_WHATSAPP[[#This Row],[Cumple con las normativas legales]]="No Cumple"),"No Cumple","Cumple")</f>
        <v>Cumple</v>
      </c>
      <c r="AD2196" s="1" t="s">
        <v>46</v>
      </c>
      <c r="AE2196" s="1" t="s">
        <v>133</v>
      </c>
      <c r="AF2196" s="4">
        <v>1</v>
      </c>
      <c r="AG2196" s="4">
        <f>IF(AND(VOZ_WHATSAPP[[#This Row],[Estado Cierre]]="Sin Cierre",VOZ_WHATSAPP[[#This Row],[Nota Negocio]]="Sin Negocio"),VOZ_WHATSAPP[[#This Row],[Nota]]-24%,VOZ_WHATSAPP[[#This Row],[Nota]])</f>
        <v>1</v>
      </c>
      <c r="AH2196" s="8">
        <f>IF(VOZ_WHATSAPP[[#This Row],[Estado Legal]]="No Cumple",0,IF(VOZ_WHATSAPP[[#This Row],[Realiza lectura de guion Legal]]="No Cumple",VOZ_WHATSAPP[[#This Row],[Nota 2]]-50%,VOZ_WHATSAPP[[#This Row],[Nota 2]]))</f>
        <v>1</v>
      </c>
    </row>
    <row r="2197" spans="1:34" x14ac:dyDescent="0.25">
      <c r="A2197" s="2" t="str">
        <f>VOZ_WHATSAPP[[#This Row],[ID Asesor]]&amp;VOZ_WHATSAPP[[#This Row],[Fecha Monitoreo]]</f>
        <v>374545866</v>
      </c>
      <c r="B2197" s="2">
        <v>45866</v>
      </c>
      <c r="C2197" s="1" t="s">
        <v>56</v>
      </c>
      <c r="D2197" s="1">
        <v>3745</v>
      </c>
      <c r="E2197" s="2">
        <v>45866</v>
      </c>
      <c r="F2197" s="3">
        <v>0.41111111111111109</v>
      </c>
      <c r="G2197" s="1" t="s">
        <v>51</v>
      </c>
      <c r="H2197" s="1" t="s">
        <v>44</v>
      </c>
      <c r="I2197" s="1">
        <v>463</v>
      </c>
      <c r="J2197" s="1">
        <v>3225270833</v>
      </c>
      <c r="K2197" s="1" t="s">
        <v>45</v>
      </c>
      <c r="L2197" s="1" t="s">
        <v>46</v>
      </c>
      <c r="M2197" s="1" t="s">
        <v>46</v>
      </c>
      <c r="N2197" s="1" t="s">
        <v>46</v>
      </c>
      <c r="O2197" s="1" t="s">
        <v>46</v>
      </c>
      <c r="P2197" s="1" t="s">
        <v>46</v>
      </c>
      <c r="Q2197" s="1" t="s">
        <v>48</v>
      </c>
      <c r="R2197" s="1" t="s">
        <v>48</v>
      </c>
      <c r="S2197" s="1" t="s">
        <v>46</v>
      </c>
      <c r="T2197" s="12" t="str">
        <f>IF(OR(VOZ_WHATSAPP[[#This Row],[Brinda argumentos coherentes a la objeción]]="No Cumple",VOZ_WHATSAPP[[#This Row],[Despliegue de Beneficios y/o consecuencias]]="No Cumple"),"Sin Negocio","Negocio")</f>
        <v>Negocio</v>
      </c>
      <c r="U2197" s="1" t="s">
        <v>46</v>
      </c>
      <c r="V2197" s="1" t="s">
        <v>46</v>
      </c>
      <c r="W2197" s="1" t="s">
        <v>46</v>
      </c>
      <c r="X2197" s="12" t="str">
        <f>IF(OR(VOZ_WHATSAPP[[#This Row],[Confirma Valor de pago]]="No Cumple",VOZ_WHATSAPP[[#This Row],[Confirma hora de pago]]="No Cumple",VOZ_WHATSAPP[[#This Row],[Confirma medio de pago]]="No Cumple"),"Sin Cierre","Cierre")</f>
        <v>Cierre</v>
      </c>
      <c r="Y2197" s="1" t="s">
        <v>46</v>
      </c>
      <c r="Z2197" s="1" t="s">
        <v>46</v>
      </c>
      <c r="AA2197" s="1" t="s">
        <v>46</v>
      </c>
      <c r="AB2197" s="1" t="s">
        <v>46</v>
      </c>
      <c r="AC2197" s="11" t="str">
        <f>IF(OR(VOZ_WHATSAPP[[#This Row],[La comunicación es asertiva, con respeto y evita maltrato]]="No Cumple",VOZ_WHATSAPP[[#This Row],[Cumple con las normativas legales]]="No Cumple"),"No Cumple","Cumple")</f>
        <v>Cumple</v>
      </c>
      <c r="AD2197" s="1" t="s">
        <v>46</v>
      </c>
      <c r="AE2197" s="1" t="s">
        <v>2065</v>
      </c>
      <c r="AF2197" s="4">
        <v>1</v>
      </c>
      <c r="AG2197" s="4">
        <f>IF(AND(VOZ_WHATSAPP[[#This Row],[Estado Cierre]]="Sin Cierre",VOZ_WHATSAPP[[#This Row],[Nota Negocio]]="Sin Negocio"),VOZ_WHATSAPP[[#This Row],[Nota]]-24%,VOZ_WHATSAPP[[#This Row],[Nota]])</f>
        <v>1</v>
      </c>
      <c r="AH2197" s="8">
        <f>IF(VOZ_WHATSAPP[[#This Row],[Estado Legal]]="No Cumple",0,IF(VOZ_WHATSAPP[[#This Row],[Realiza lectura de guion Legal]]="No Cumple",VOZ_WHATSAPP[[#This Row],[Nota 2]]-50%,VOZ_WHATSAPP[[#This Row],[Nota 2]]))</f>
        <v>1</v>
      </c>
    </row>
    <row r="2198" spans="1:34" x14ac:dyDescent="0.25">
      <c r="A2198" s="2" t="str">
        <f>VOZ_WHATSAPP[[#This Row],[ID Asesor]]&amp;VOZ_WHATSAPP[[#This Row],[Fecha Monitoreo]]</f>
        <v>398645866</v>
      </c>
      <c r="B2198" s="2">
        <v>45866</v>
      </c>
      <c r="C2198" s="1" t="s">
        <v>696</v>
      </c>
      <c r="D2198" s="1">
        <v>3986</v>
      </c>
      <c r="E2198" s="2">
        <v>45866</v>
      </c>
      <c r="F2198" s="3">
        <v>0.42986111111111114</v>
      </c>
      <c r="G2198" s="1" t="s">
        <v>51</v>
      </c>
      <c r="H2198" s="1" t="s">
        <v>44</v>
      </c>
      <c r="I2198" s="1">
        <v>1294</v>
      </c>
      <c r="J2198" s="1">
        <v>3009759145</v>
      </c>
      <c r="K2198" s="1" t="s">
        <v>45</v>
      </c>
      <c r="L2198" s="1" t="s">
        <v>46</v>
      </c>
      <c r="M2198" s="1" t="s">
        <v>46</v>
      </c>
      <c r="N2198" s="1" t="s">
        <v>46</v>
      </c>
      <c r="O2198" s="1" t="s">
        <v>46</v>
      </c>
      <c r="P2198" s="1" t="s">
        <v>46</v>
      </c>
      <c r="Q2198" s="1" t="s">
        <v>48</v>
      </c>
      <c r="R2198" s="1" t="s">
        <v>48</v>
      </c>
      <c r="S2198" s="1" t="s">
        <v>47</v>
      </c>
      <c r="T2198" s="12" t="str">
        <f>IF(OR(VOZ_WHATSAPP[[#This Row],[Brinda argumentos coherentes a la objeción]]="No Cumple",VOZ_WHATSAPP[[#This Row],[Despliegue de Beneficios y/o consecuencias]]="No Cumple"),"Sin Negocio","Negocio")</f>
        <v>Sin Negocio</v>
      </c>
      <c r="U2198" s="1" t="s">
        <v>47</v>
      </c>
      <c r="V2198" s="1" t="s">
        <v>46</v>
      </c>
      <c r="W2198" s="1" t="s">
        <v>47</v>
      </c>
      <c r="X2198" s="12" t="str">
        <f>IF(OR(VOZ_WHATSAPP[[#This Row],[Confirma Valor de pago]]="No Cumple",VOZ_WHATSAPP[[#This Row],[Confirma hora de pago]]="No Cumple",VOZ_WHATSAPP[[#This Row],[Confirma medio de pago]]="No Cumple"),"Sin Cierre","Cierre")</f>
        <v>Sin Cierre</v>
      </c>
      <c r="Y2198" s="1" t="s">
        <v>46</v>
      </c>
      <c r="Z2198" s="1" t="s">
        <v>46</v>
      </c>
      <c r="AA2198" s="1" t="s">
        <v>46</v>
      </c>
      <c r="AB2198" s="1" t="s">
        <v>46</v>
      </c>
      <c r="AC2198" s="11" t="str">
        <f>IF(OR(VOZ_WHATSAPP[[#This Row],[La comunicación es asertiva, con respeto y evita maltrato]]="No Cumple",VOZ_WHATSAPP[[#This Row],[Cumple con las normativas legales]]="No Cumple"),"No Cumple","Cumple")</f>
        <v>Cumple</v>
      </c>
      <c r="AD2198" s="1" t="s">
        <v>46</v>
      </c>
      <c r="AE2198" s="1" t="s">
        <v>2066</v>
      </c>
      <c r="AF2198" s="4">
        <v>0.74</v>
      </c>
      <c r="AG2198" s="4">
        <f>IF(AND(VOZ_WHATSAPP[[#This Row],[Estado Cierre]]="Sin Cierre",VOZ_WHATSAPP[[#This Row],[Nota Negocio]]="Sin Negocio"),VOZ_WHATSAPP[[#This Row],[Nota]]-24%,VOZ_WHATSAPP[[#This Row],[Nota]])</f>
        <v>0.5</v>
      </c>
      <c r="AH2198" s="8">
        <f>IF(VOZ_WHATSAPP[[#This Row],[Estado Legal]]="No Cumple",0,IF(VOZ_WHATSAPP[[#This Row],[Realiza lectura de guion Legal]]="No Cumple",VOZ_WHATSAPP[[#This Row],[Nota 2]]-50%,VOZ_WHATSAPP[[#This Row],[Nota 2]]))</f>
        <v>0.5</v>
      </c>
    </row>
    <row r="2199" spans="1:34" x14ac:dyDescent="0.25">
      <c r="A2199" s="2" t="str">
        <f>VOZ_WHATSAPP[[#This Row],[ID Asesor]]&amp;VOZ_WHATSAPP[[#This Row],[Fecha Monitoreo]]</f>
        <v>385445866</v>
      </c>
      <c r="B2199" s="2">
        <v>45866</v>
      </c>
      <c r="C2199" s="1" t="s">
        <v>42</v>
      </c>
      <c r="D2199" s="1">
        <v>3854</v>
      </c>
      <c r="E2199" s="2">
        <v>45866</v>
      </c>
      <c r="F2199" s="3">
        <v>0.36736111111111114</v>
      </c>
      <c r="G2199" s="1" t="s">
        <v>60</v>
      </c>
      <c r="H2199" s="1" t="s">
        <v>44</v>
      </c>
      <c r="I2199" s="1">
        <v>1104</v>
      </c>
      <c r="J2199" s="1">
        <v>3208089231</v>
      </c>
      <c r="K2199" s="1" t="s">
        <v>45</v>
      </c>
      <c r="L2199" s="1" t="s">
        <v>47</v>
      </c>
      <c r="M2199" s="1" t="s">
        <v>46</v>
      </c>
      <c r="N2199" s="1" t="s">
        <v>46</v>
      </c>
      <c r="O2199" s="1" t="s">
        <v>46</v>
      </c>
      <c r="P2199" s="1" t="s">
        <v>46</v>
      </c>
      <c r="Q2199" s="1" t="s">
        <v>48</v>
      </c>
      <c r="R2199" s="1" t="s">
        <v>48</v>
      </c>
      <c r="S2199" s="1" t="s">
        <v>46</v>
      </c>
      <c r="T2199" s="12" t="str">
        <f>IF(OR(VOZ_WHATSAPP[[#This Row],[Brinda argumentos coherentes a la objeción]]="No Cumple",VOZ_WHATSAPP[[#This Row],[Despliegue de Beneficios y/o consecuencias]]="No Cumple"),"Sin Negocio","Negocio")</f>
        <v>Negocio</v>
      </c>
      <c r="U2199" s="1" t="s">
        <v>46</v>
      </c>
      <c r="V2199" s="1" t="s">
        <v>46</v>
      </c>
      <c r="W2199" s="1" t="s">
        <v>46</v>
      </c>
      <c r="X2199" s="12" t="str">
        <f>IF(OR(VOZ_WHATSAPP[[#This Row],[Confirma Valor de pago]]="No Cumple",VOZ_WHATSAPP[[#This Row],[Confirma hora de pago]]="No Cumple",VOZ_WHATSAPP[[#This Row],[Confirma medio de pago]]="No Cumple"),"Sin Cierre","Cierre")</f>
        <v>Cierre</v>
      </c>
      <c r="Y2199" s="1" t="s">
        <v>46</v>
      </c>
      <c r="Z2199" s="1" t="s">
        <v>54</v>
      </c>
      <c r="AA2199" s="1" t="s">
        <v>46</v>
      </c>
      <c r="AB2199" s="1" t="s">
        <v>46</v>
      </c>
      <c r="AC2199" s="11" t="str">
        <f>IF(OR(VOZ_WHATSAPP[[#This Row],[La comunicación es asertiva, con respeto y evita maltrato]]="No Cumple",VOZ_WHATSAPP[[#This Row],[Cumple con las normativas legales]]="No Cumple"),"No Cumple","Cumple")</f>
        <v>Cumple</v>
      </c>
      <c r="AD2199" s="1" t="s">
        <v>46</v>
      </c>
      <c r="AE2199" s="1" t="s">
        <v>2067</v>
      </c>
      <c r="AF2199" s="4">
        <v>0.81</v>
      </c>
      <c r="AG2199" s="4">
        <f>IF(AND(VOZ_WHATSAPP[[#This Row],[Estado Cierre]]="Sin Cierre",VOZ_WHATSAPP[[#This Row],[Nota Negocio]]="Sin Negocio"),VOZ_WHATSAPP[[#This Row],[Nota]]-24%,VOZ_WHATSAPP[[#This Row],[Nota]])</f>
        <v>0.81</v>
      </c>
      <c r="AH2199" s="8">
        <f>IF(VOZ_WHATSAPP[[#This Row],[Estado Legal]]="No Cumple",0,IF(VOZ_WHATSAPP[[#This Row],[Realiza lectura de guion Legal]]="No Cumple",VOZ_WHATSAPP[[#This Row],[Nota 2]]-50%,VOZ_WHATSAPP[[#This Row],[Nota 2]]))</f>
        <v>0.81</v>
      </c>
    </row>
    <row r="2200" spans="1:34" x14ac:dyDescent="0.25">
      <c r="A2200" s="2" t="str">
        <f>VOZ_WHATSAPP[[#This Row],[ID Asesor]]&amp;VOZ_WHATSAPP[[#This Row],[Fecha Monitoreo]]</f>
        <v>387845866</v>
      </c>
      <c r="B2200" s="2">
        <v>45866</v>
      </c>
      <c r="C2200" s="1" t="s">
        <v>126</v>
      </c>
      <c r="D2200" s="1">
        <v>3878</v>
      </c>
      <c r="E2200" s="2">
        <v>45866</v>
      </c>
      <c r="F2200" s="3">
        <v>0.42499999999999999</v>
      </c>
      <c r="G2200" s="1" t="s">
        <v>43</v>
      </c>
      <c r="H2200" s="1" t="s">
        <v>44</v>
      </c>
      <c r="I2200" s="1">
        <v>495</v>
      </c>
      <c r="J2200" s="1">
        <v>3024545423</v>
      </c>
      <c r="K2200" s="1" t="s">
        <v>45</v>
      </c>
      <c r="L2200" s="1" t="s">
        <v>46</v>
      </c>
      <c r="M2200" s="1" t="s">
        <v>47</v>
      </c>
      <c r="N2200" s="1" t="s">
        <v>46</v>
      </c>
      <c r="O2200" s="1" t="s">
        <v>46</v>
      </c>
      <c r="P2200" s="1" t="s">
        <v>46</v>
      </c>
      <c r="Q2200" s="1" t="s">
        <v>46</v>
      </c>
      <c r="R2200" s="1" t="s">
        <v>46</v>
      </c>
      <c r="S2200" s="1" t="s">
        <v>48</v>
      </c>
      <c r="T2200" s="12" t="str">
        <f>IF(OR(VOZ_WHATSAPP[[#This Row],[Brinda argumentos coherentes a la objeción]]="No Cumple",VOZ_WHATSAPP[[#This Row],[Despliegue de Beneficios y/o consecuencias]]="No Cumple"),"Sin Negocio","Negocio")</f>
        <v>Negocio</v>
      </c>
      <c r="U2200" s="1" t="s">
        <v>46</v>
      </c>
      <c r="V2200" s="1" t="s">
        <v>46</v>
      </c>
      <c r="W2200" s="1" t="s">
        <v>46</v>
      </c>
      <c r="X2200" s="12" t="str">
        <f>IF(OR(VOZ_WHATSAPP[[#This Row],[Confirma Valor de pago]]="No Cumple",VOZ_WHATSAPP[[#This Row],[Confirma hora de pago]]="No Cumple",VOZ_WHATSAPP[[#This Row],[Confirma medio de pago]]="No Cumple"),"Sin Cierre","Cierre")</f>
        <v>Cierre</v>
      </c>
      <c r="Y2200" s="1" t="s">
        <v>46</v>
      </c>
      <c r="Z2200" s="1" t="s">
        <v>54</v>
      </c>
      <c r="AA2200" s="1" t="s">
        <v>46</v>
      </c>
      <c r="AB2200" s="1" t="s">
        <v>46</v>
      </c>
      <c r="AC2200" s="11" t="str">
        <f>IF(OR(VOZ_WHATSAPP[[#This Row],[La comunicación es asertiva, con respeto y evita maltrato]]="No Cumple",VOZ_WHATSAPP[[#This Row],[Cumple con las normativas legales]]="No Cumple"),"No Cumple","Cumple")</f>
        <v>Cumple</v>
      </c>
      <c r="AD2200" s="1" t="s">
        <v>46</v>
      </c>
      <c r="AE2200" s="1" t="s">
        <v>2068</v>
      </c>
      <c r="AF2200" s="4">
        <v>0.81</v>
      </c>
      <c r="AG2200" s="4">
        <f>IF(AND(VOZ_WHATSAPP[[#This Row],[Estado Cierre]]="Sin Cierre",VOZ_WHATSAPP[[#This Row],[Nota Negocio]]="Sin Negocio"),VOZ_WHATSAPP[[#This Row],[Nota]]-24%,VOZ_WHATSAPP[[#This Row],[Nota]])</f>
        <v>0.81</v>
      </c>
      <c r="AH2200" s="8">
        <f>IF(VOZ_WHATSAPP[[#This Row],[Estado Legal]]="No Cumple",0,IF(VOZ_WHATSAPP[[#This Row],[Realiza lectura de guion Legal]]="No Cumple",VOZ_WHATSAPP[[#This Row],[Nota 2]]-50%,VOZ_WHATSAPP[[#This Row],[Nota 2]]))</f>
        <v>0.81</v>
      </c>
    </row>
    <row r="2201" spans="1:34" x14ac:dyDescent="0.25">
      <c r="A2201" s="2" t="str">
        <f>VOZ_WHATSAPP[[#This Row],[ID Asesor]]&amp;VOZ_WHATSAPP[[#This Row],[Fecha Monitoreo]]</f>
        <v>376445866</v>
      </c>
      <c r="B2201" s="2">
        <v>45866</v>
      </c>
      <c r="C2201" s="1" t="s">
        <v>50</v>
      </c>
      <c r="D2201" s="1">
        <v>3764</v>
      </c>
      <c r="E2201" s="2">
        <v>45866</v>
      </c>
      <c r="F2201" s="3">
        <v>0.36041666666666666</v>
      </c>
      <c r="G2201" s="1" t="s">
        <v>43</v>
      </c>
      <c r="H2201" s="1" t="s">
        <v>44</v>
      </c>
      <c r="I2201" s="1">
        <v>1417</v>
      </c>
      <c r="J2201" s="1">
        <v>3136258484</v>
      </c>
      <c r="K2201" s="1" t="s">
        <v>45</v>
      </c>
      <c r="L2201" s="1" t="s">
        <v>46</v>
      </c>
      <c r="M2201" s="1" t="s">
        <v>46</v>
      </c>
      <c r="N2201" s="1" t="s">
        <v>46</v>
      </c>
      <c r="O2201" s="1" t="s">
        <v>46</v>
      </c>
      <c r="P2201" s="1" t="s">
        <v>46</v>
      </c>
      <c r="Q2201" s="1" t="s">
        <v>46</v>
      </c>
      <c r="R2201" s="1" t="s">
        <v>46</v>
      </c>
      <c r="S2201" s="1" t="s">
        <v>46</v>
      </c>
      <c r="T2201" s="12" t="str">
        <f>IF(OR(VOZ_WHATSAPP[[#This Row],[Brinda argumentos coherentes a la objeción]]="No Cumple",VOZ_WHATSAPP[[#This Row],[Despliegue de Beneficios y/o consecuencias]]="No Cumple"),"Sin Negocio","Negocio")</f>
        <v>Negocio</v>
      </c>
      <c r="U2201" s="1" t="s">
        <v>46</v>
      </c>
      <c r="V2201" s="1" t="s">
        <v>46</v>
      </c>
      <c r="W2201" s="1" t="s">
        <v>46</v>
      </c>
      <c r="X2201" s="12" t="str">
        <f>IF(OR(VOZ_WHATSAPP[[#This Row],[Confirma Valor de pago]]="No Cumple",VOZ_WHATSAPP[[#This Row],[Confirma hora de pago]]="No Cumple",VOZ_WHATSAPP[[#This Row],[Confirma medio de pago]]="No Cumple"),"Sin Cierre","Cierre")</f>
        <v>Cierre</v>
      </c>
      <c r="Y2201" s="1" t="s">
        <v>46</v>
      </c>
      <c r="Z2201" s="1" t="s">
        <v>46</v>
      </c>
      <c r="AA2201" s="1" t="s">
        <v>46</v>
      </c>
      <c r="AB2201" s="1" t="s">
        <v>46</v>
      </c>
      <c r="AC2201" s="11" t="str">
        <f>IF(OR(VOZ_WHATSAPP[[#This Row],[La comunicación es asertiva, con respeto y evita maltrato]]="No Cumple",VOZ_WHATSAPP[[#This Row],[Cumple con las normativas legales]]="No Cumple"),"No Cumple","Cumple")</f>
        <v>Cumple</v>
      </c>
      <c r="AD2201" s="1" t="s">
        <v>46</v>
      </c>
      <c r="AE2201" s="1" t="s">
        <v>53</v>
      </c>
      <c r="AF2201" s="4">
        <v>1</v>
      </c>
      <c r="AG2201" s="4">
        <f>IF(AND(VOZ_WHATSAPP[[#This Row],[Estado Cierre]]="Sin Cierre",VOZ_WHATSAPP[[#This Row],[Nota Negocio]]="Sin Negocio"),VOZ_WHATSAPP[[#This Row],[Nota]]-24%,VOZ_WHATSAPP[[#This Row],[Nota]])</f>
        <v>1</v>
      </c>
      <c r="AH2201" s="8">
        <f>IF(VOZ_WHATSAPP[[#This Row],[Estado Legal]]="No Cumple",0,IF(VOZ_WHATSAPP[[#This Row],[Realiza lectura de guion Legal]]="No Cumple",VOZ_WHATSAPP[[#This Row],[Nota 2]]-50%,VOZ_WHATSAPP[[#This Row],[Nota 2]]))</f>
        <v>1</v>
      </c>
    </row>
    <row r="2202" spans="1:34" x14ac:dyDescent="0.25">
      <c r="A2202" s="2" t="str">
        <f>VOZ_WHATSAPP[[#This Row],[ID Asesor]]&amp;VOZ_WHATSAPP[[#This Row],[Fecha Monitoreo]]</f>
        <v>380745866</v>
      </c>
      <c r="B2202" s="2">
        <v>45866</v>
      </c>
      <c r="C2202" s="1" t="s">
        <v>50</v>
      </c>
      <c r="D2202" s="1">
        <v>3807</v>
      </c>
      <c r="E2202" s="2">
        <v>45866</v>
      </c>
      <c r="F2202" s="3">
        <v>0.34652777777777777</v>
      </c>
      <c r="G2202" s="1" t="s">
        <v>60</v>
      </c>
      <c r="H2202" s="1" t="s">
        <v>71</v>
      </c>
      <c r="I2202" s="1"/>
      <c r="J2202" s="1"/>
      <c r="K2202" s="1"/>
      <c r="L2202" s="1" t="s">
        <v>46</v>
      </c>
      <c r="M2202" s="1" t="s">
        <v>47</v>
      </c>
      <c r="N2202" s="1" t="s">
        <v>46</v>
      </c>
      <c r="O2202" s="1" t="s">
        <v>48</v>
      </c>
      <c r="P2202" s="1" t="s">
        <v>48</v>
      </c>
      <c r="Q2202" s="1" t="s">
        <v>48</v>
      </c>
      <c r="R2202" s="1" t="s">
        <v>48</v>
      </c>
      <c r="S2202" s="1" t="s">
        <v>48</v>
      </c>
      <c r="T2202" s="12" t="str">
        <f>IF(OR(VOZ_WHATSAPP[[#This Row],[Brinda argumentos coherentes a la objeción]]="No Cumple",VOZ_WHATSAPP[[#This Row],[Despliegue de Beneficios y/o consecuencias]]="No Cumple"),"Sin Negocio","Negocio")</f>
        <v>Negocio</v>
      </c>
      <c r="U2202" s="1" t="s">
        <v>48</v>
      </c>
      <c r="V2202" s="1" t="s">
        <v>48</v>
      </c>
      <c r="W2202" s="1" t="s">
        <v>48</v>
      </c>
      <c r="X2202" s="12" t="str">
        <f>IF(OR(VOZ_WHATSAPP[[#This Row],[Confirma Valor de pago]]="No Cumple",VOZ_WHATSAPP[[#This Row],[Confirma hora de pago]]="No Cumple",VOZ_WHATSAPP[[#This Row],[Confirma medio de pago]]="No Cumple"),"Sin Cierre","Cierre")</f>
        <v>Cierre</v>
      </c>
      <c r="Y2202" s="1" t="s">
        <v>48</v>
      </c>
      <c r="Z2202" s="1" t="s">
        <v>46</v>
      </c>
      <c r="AA2202" s="1" t="s">
        <v>46</v>
      </c>
      <c r="AB2202" s="1" t="s">
        <v>46</v>
      </c>
      <c r="AC2202" s="11" t="str">
        <f>IF(OR(VOZ_WHATSAPP[[#This Row],[La comunicación es asertiva, con respeto y evita maltrato]]="No Cumple",VOZ_WHATSAPP[[#This Row],[Cumple con las normativas legales]]="No Cumple"),"No Cumple","Cumple")</f>
        <v>Cumple</v>
      </c>
      <c r="AD2202" s="1" t="s">
        <v>48</v>
      </c>
      <c r="AE2202" s="1" t="s">
        <v>2069</v>
      </c>
      <c r="AF2202" s="4">
        <v>0.96</v>
      </c>
      <c r="AG2202" s="4">
        <f>IF(AND(VOZ_WHATSAPP[[#This Row],[Estado Cierre]]="Sin Cierre",VOZ_WHATSAPP[[#This Row],[Nota Negocio]]="Sin Negocio"),VOZ_WHATSAPP[[#This Row],[Nota]]-24%,VOZ_WHATSAPP[[#This Row],[Nota]])</f>
        <v>0.96</v>
      </c>
      <c r="AH2202" s="8">
        <f>IF(VOZ_WHATSAPP[[#This Row],[Estado Legal]]="No Cumple",0,IF(VOZ_WHATSAPP[[#This Row],[Realiza lectura de guion Legal]]="No Cumple",VOZ_WHATSAPP[[#This Row],[Nota 2]]-50%,VOZ_WHATSAPP[[#This Row],[Nota 2]]))</f>
        <v>0.96</v>
      </c>
    </row>
    <row r="2203" spans="1:34" x14ac:dyDescent="0.25">
      <c r="A2203" s="2" t="str">
        <f>VOZ_WHATSAPP[[#This Row],[ID Asesor]]&amp;VOZ_WHATSAPP[[#This Row],[Fecha Monitoreo]]</f>
        <v>405245866</v>
      </c>
      <c r="B2203" s="2">
        <v>45866</v>
      </c>
      <c r="C2203" s="1" t="s">
        <v>87</v>
      </c>
      <c r="D2203" s="1">
        <v>4052</v>
      </c>
      <c r="E2203" s="2">
        <v>45866</v>
      </c>
      <c r="F2203" s="3">
        <v>0.40208333333333335</v>
      </c>
      <c r="G2203" s="1" t="s">
        <v>51</v>
      </c>
      <c r="H2203" s="1" t="s">
        <v>44</v>
      </c>
      <c r="I2203" s="1">
        <v>1467</v>
      </c>
      <c r="J2203" s="1"/>
      <c r="K2203" s="1" t="s">
        <v>45</v>
      </c>
      <c r="L2203" s="1" t="s">
        <v>46</v>
      </c>
      <c r="M2203" s="1" t="s">
        <v>47</v>
      </c>
      <c r="N2203" s="1" t="s">
        <v>46</v>
      </c>
      <c r="O2203" s="1" t="s">
        <v>54</v>
      </c>
      <c r="P2203" s="1" t="s">
        <v>46</v>
      </c>
      <c r="Q2203" s="1" t="s">
        <v>46</v>
      </c>
      <c r="R2203" s="1" t="s">
        <v>46</v>
      </c>
      <c r="S2203" s="1" t="s">
        <v>46</v>
      </c>
      <c r="T2203" s="12" t="str">
        <f>IF(OR(VOZ_WHATSAPP[[#This Row],[Brinda argumentos coherentes a la objeción]]="No Cumple",VOZ_WHATSAPP[[#This Row],[Despliegue de Beneficios y/o consecuencias]]="No Cumple"),"Sin Negocio","Negocio")</f>
        <v>Negocio</v>
      </c>
      <c r="U2203" s="1" t="s">
        <v>47</v>
      </c>
      <c r="V2203" s="1" t="s">
        <v>47</v>
      </c>
      <c r="W2203" s="1" t="s">
        <v>47</v>
      </c>
      <c r="X2203" s="12" t="str">
        <f>IF(OR(VOZ_WHATSAPP[[#This Row],[Confirma Valor de pago]]="No Cumple",VOZ_WHATSAPP[[#This Row],[Confirma hora de pago]]="No Cumple",VOZ_WHATSAPP[[#This Row],[Confirma medio de pago]]="No Cumple"),"Sin Cierre","Cierre")</f>
        <v>Sin Cierre</v>
      </c>
      <c r="Y2203" s="1" t="s">
        <v>54</v>
      </c>
      <c r="Z2203" s="1" t="s">
        <v>54</v>
      </c>
      <c r="AA2203" s="1" t="s">
        <v>46</v>
      </c>
      <c r="AB2203" s="1" t="s">
        <v>46</v>
      </c>
      <c r="AC2203" s="11" t="str">
        <f>IF(OR(VOZ_WHATSAPP[[#This Row],[La comunicación es asertiva, con respeto y evita maltrato]]="No Cumple",VOZ_WHATSAPP[[#This Row],[Cumple con las normativas legales]]="No Cumple"),"No Cumple","Cumple")</f>
        <v>Cumple</v>
      </c>
      <c r="AD2203" s="1" t="s">
        <v>46</v>
      </c>
      <c r="AE2203" s="1" t="s">
        <v>2070</v>
      </c>
      <c r="AF2203" s="4">
        <v>0.44</v>
      </c>
      <c r="AG2203" s="4">
        <f>IF(AND(VOZ_WHATSAPP[[#This Row],[Estado Cierre]]="Sin Cierre",VOZ_WHATSAPP[[#This Row],[Nota Negocio]]="Sin Negocio"),VOZ_WHATSAPP[[#This Row],[Nota]]-24%,VOZ_WHATSAPP[[#This Row],[Nota]])</f>
        <v>0.44</v>
      </c>
      <c r="AH2203" s="8">
        <f>IF(VOZ_WHATSAPP[[#This Row],[Estado Legal]]="No Cumple",0,IF(VOZ_WHATSAPP[[#This Row],[Realiza lectura de guion Legal]]="No Cumple",VOZ_WHATSAPP[[#This Row],[Nota 2]]-50%,VOZ_WHATSAPP[[#This Row],[Nota 2]]))</f>
        <v>0.44</v>
      </c>
    </row>
    <row r="2204" spans="1:34" x14ac:dyDescent="0.25">
      <c r="A2204" s="2" t="str">
        <f>VOZ_WHATSAPP[[#This Row],[ID Asesor]]&amp;VOZ_WHATSAPP[[#This Row],[Fecha Monitoreo]]</f>
        <v>356945866</v>
      </c>
      <c r="B2204" s="2">
        <v>45866</v>
      </c>
      <c r="C2204" s="1" t="s">
        <v>59</v>
      </c>
      <c r="D2204" s="1">
        <v>3569</v>
      </c>
      <c r="E2204" s="2">
        <v>45866</v>
      </c>
      <c r="F2204" s="3">
        <v>0.52916666666666667</v>
      </c>
      <c r="G2204" s="1" t="s">
        <v>51</v>
      </c>
      <c r="H2204" s="1" t="s">
        <v>44</v>
      </c>
      <c r="I2204" s="1">
        <v>1363</v>
      </c>
      <c r="J2204" s="1">
        <v>3125739459</v>
      </c>
      <c r="K2204" s="1" t="s">
        <v>45</v>
      </c>
      <c r="L2204" s="1" t="s">
        <v>46</v>
      </c>
      <c r="M2204" s="1" t="s">
        <v>46</v>
      </c>
      <c r="N2204" s="1" t="s">
        <v>46</v>
      </c>
      <c r="O2204" s="1" t="s">
        <v>46</v>
      </c>
      <c r="P2204" s="1" t="s">
        <v>46</v>
      </c>
      <c r="Q2204" s="1" t="s">
        <v>48</v>
      </c>
      <c r="R2204" s="1" t="s">
        <v>48</v>
      </c>
      <c r="S2204" s="1" t="s">
        <v>46</v>
      </c>
      <c r="T2204" s="12" t="str">
        <f>IF(OR(VOZ_WHATSAPP[[#This Row],[Brinda argumentos coherentes a la objeción]]="No Cumple",VOZ_WHATSAPP[[#This Row],[Despliegue de Beneficios y/o consecuencias]]="No Cumple"),"Sin Negocio","Negocio")</f>
        <v>Negocio</v>
      </c>
      <c r="U2204" s="1" t="s">
        <v>46</v>
      </c>
      <c r="V2204" s="1" t="s">
        <v>46</v>
      </c>
      <c r="W2204" s="1" t="s">
        <v>46</v>
      </c>
      <c r="X2204" s="12" t="str">
        <f>IF(OR(VOZ_WHATSAPP[[#This Row],[Confirma Valor de pago]]="No Cumple",VOZ_WHATSAPP[[#This Row],[Confirma hora de pago]]="No Cumple",VOZ_WHATSAPP[[#This Row],[Confirma medio de pago]]="No Cumple"),"Sin Cierre","Cierre")</f>
        <v>Cierre</v>
      </c>
      <c r="Y2204" s="1" t="s">
        <v>46</v>
      </c>
      <c r="Z2204" s="1" t="s">
        <v>46</v>
      </c>
      <c r="AA2204" s="1" t="s">
        <v>46</v>
      </c>
      <c r="AB2204" s="1" t="s">
        <v>46</v>
      </c>
      <c r="AC2204" s="11" t="str">
        <f>IF(OR(VOZ_WHATSAPP[[#This Row],[La comunicación es asertiva, con respeto y evita maltrato]]="No Cumple",VOZ_WHATSAPP[[#This Row],[Cumple con las normativas legales]]="No Cumple"),"No Cumple","Cumple")</f>
        <v>Cumple</v>
      </c>
      <c r="AD2204" s="1" t="s">
        <v>46</v>
      </c>
      <c r="AE2204" s="1" t="s">
        <v>2071</v>
      </c>
      <c r="AF2204" s="4">
        <v>1</v>
      </c>
      <c r="AG2204" s="4">
        <f>IF(AND(VOZ_WHATSAPP[[#This Row],[Estado Cierre]]="Sin Cierre",VOZ_WHATSAPP[[#This Row],[Nota Negocio]]="Sin Negocio"),VOZ_WHATSAPP[[#This Row],[Nota]]-24%,VOZ_WHATSAPP[[#This Row],[Nota]])</f>
        <v>1</v>
      </c>
      <c r="AH2204" s="8">
        <f>IF(VOZ_WHATSAPP[[#This Row],[Estado Legal]]="No Cumple",0,IF(VOZ_WHATSAPP[[#This Row],[Realiza lectura de guion Legal]]="No Cumple",VOZ_WHATSAPP[[#This Row],[Nota 2]]-50%,VOZ_WHATSAPP[[#This Row],[Nota 2]]))</f>
        <v>1</v>
      </c>
    </row>
    <row r="2205" spans="1:34" x14ac:dyDescent="0.25">
      <c r="A2205" s="2" t="str">
        <f>VOZ_WHATSAPP[[#This Row],[ID Asesor]]&amp;VOZ_WHATSAPP[[#This Row],[Fecha Monitoreo]]</f>
        <v>394045866</v>
      </c>
      <c r="B2205" s="2">
        <v>45866</v>
      </c>
      <c r="C2205" s="1" t="s">
        <v>126</v>
      </c>
      <c r="D2205" s="1">
        <v>3940</v>
      </c>
      <c r="E2205" s="2">
        <v>45866</v>
      </c>
      <c r="F2205" s="3">
        <v>9.0277777777777769E-3</v>
      </c>
      <c r="G2205" s="1" t="s">
        <v>43</v>
      </c>
      <c r="H2205" s="1" t="s">
        <v>44</v>
      </c>
      <c r="I2205" s="1">
        <v>476</v>
      </c>
      <c r="J2205" s="1">
        <v>3132667697</v>
      </c>
      <c r="K2205" s="1" t="s">
        <v>45</v>
      </c>
      <c r="L2205" s="1" t="s">
        <v>46</v>
      </c>
      <c r="M2205" s="1" t="s">
        <v>46</v>
      </c>
      <c r="N2205" s="1" t="s">
        <v>46</v>
      </c>
      <c r="O2205" s="1" t="s">
        <v>46</v>
      </c>
      <c r="P2205" s="1" t="s">
        <v>46</v>
      </c>
      <c r="Q2205" s="1" t="s">
        <v>46</v>
      </c>
      <c r="R2205" s="1" t="s">
        <v>46</v>
      </c>
      <c r="S2205" s="1" t="s">
        <v>48</v>
      </c>
      <c r="T2205" s="12" t="str">
        <f>IF(OR(VOZ_WHATSAPP[[#This Row],[Brinda argumentos coherentes a la objeción]]="No Cumple",VOZ_WHATSAPP[[#This Row],[Despliegue de Beneficios y/o consecuencias]]="No Cumple"),"Sin Negocio","Negocio")</f>
        <v>Negocio</v>
      </c>
      <c r="U2205" s="1" t="s">
        <v>48</v>
      </c>
      <c r="V2205" s="1" t="s">
        <v>48</v>
      </c>
      <c r="W2205" s="1" t="s">
        <v>48</v>
      </c>
      <c r="X2205" s="12" t="str">
        <f>IF(OR(VOZ_WHATSAPP[[#This Row],[Confirma Valor de pago]]="No Cumple",VOZ_WHATSAPP[[#This Row],[Confirma hora de pago]]="No Cumple",VOZ_WHATSAPP[[#This Row],[Confirma medio de pago]]="No Cumple"),"Sin Cierre","Cierre")</f>
        <v>Cierre</v>
      </c>
      <c r="Y2205" s="1" t="s">
        <v>46</v>
      </c>
      <c r="Z2205" s="1" t="s">
        <v>46</v>
      </c>
      <c r="AA2205" s="1" t="s">
        <v>46</v>
      </c>
      <c r="AB2205" s="1" t="s">
        <v>46</v>
      </c>
      <c r="AC2205" s="11" t="str">
        <f>IF(OR(VOZ_WHATSAPP[[#This Row],[La comunicación es asertiva, con respeto y evita maltrato]]="No Cumple",VOZ_WHATSAPP[[#This Row],[Cumple con las normativas legales]]="No Cumple"),"No Cumple","Cumple")</f>
        <v>Cumple</v>
      </c>
      <c r="AD2205" s="1" t="s">
        <v>46</v>
      </c>
      <c r="AE2205" s="1" t="s">
        <v>131</v>
      </c>
      <c r="AF2205" s="4">
        <v>1</v>
      </c>
      <c r="AG2205" s="4">
        <f>IF(AND(VOZ_WHATSAPP[[#This Row],[Estado Cierre]]="Sin Cierre",VOZ_WHATSAPP[[#This Row],[Nota Negocio]]="Sin Negocio"),VOZ_WHATSAPP[[#This Row],[Nota]]-24%,VOZ_WHATSAPP[[#This Row],[Nota]])</f>
        <v>1</v>
      </c>
      <c r="AH2205" s="8">
        <f>IF(VOZ_WHATSAPP[[#This Row],[Estado Legal]]="No Cumple",0,IF(VOZ_WHATSAPP[[#This Row],[Realiza lectura de guion Legal]]="No Cumple",VOZ_WHATSAPP[[#This Row],[Nota 2]]-50%,VOZ_WHATSAPP[[#This Row],[Nota 2]]))</f>
        <v>1</v>
      </c>
    </row>
    <row r="2206" spans="1:34" x14ac:dyDescent="0.25">
      <c r="A2206" s="2" t="str">
        <f>VOZ_WHATSAPP[[#This Row],[ID Asesor]]&amp;VOZ_WHATSAPP[[#This Row],[Fecha Monitoreo]]</f>
        <v>396945866</v>
      </c>
      <c r="B2206" s="2">
        <v>45866</v>
      </c>
      <c r="C2206" s="1" t="s">
        <v>696</v>
      </c>
      <c r="D2206" s="1">
        <v>3969</v>
      </c>
      <c r="E2206" s="2">
        <v>45866</v>
      </c>
      <c r="F2206" s="3">
        <v>0.35347222222222224</v>
      </c>
      <c r="G2206" s="1" t="s">
        <v>60</v>
      </c>
      <c r="H2206" s="1" t="s">
        <v>44</v>
      </c>
      <c r="I2206" s="1">
        <v>1442</v>
      </c>
      <c r="J2206" s="1">
        <v>3227328036</v>
      </c>
      <c r="K2206" s="1" t="s">
        <v>45</v>
      </c>
      <c r="L2206" s="1" t="s">
        <v>46</v>
      </c>
      <c r="M2206" s="1" t="s">
        <v>46</v>
      </c>
      <c r="N2206" s="1" t="s">
        <v>46</v>
      </c>
      <c r="O2206" s="1" t="s">
        <v>46</v>
      </c>
      <c r="P2206" s="1" t="s">
        <v>46</v>
      </c>
      <c r="Q2206" s="1" t="s">
        <v>46</v>
      </c>
      <c r="R2206" s="1" t="s">
        <v>46</v>
      </c>
      <c r="S2206" s="1" t="s">
        <v>46</v>
      </c>
      <c r="T2206" s="12" t="str">
        <f>IF(OR(VOZ_WHATSAPP[[#This Row],[Brinda argumentos coherentes a la objeción]]="No Cumple",VOZ_WHATSAPP[[#This Row],[Despliegue de Beneficios y/o consecuencias]]="No Cumple"),"Sin Negocio","Negocio")</f>
        <v>Negocio</v>
      </c>
      <c r="U2206" s="1" t="s">
        <v>48</v>
      </c>
      <c r="V2206" s="1" t="s">
        <v>48</v>
      </c>
      <c r="W2206" s="1" t="s">
        <v>48</v>
      </c>
      <c r="X2206" s="12" t="str">
        <f>IF(OR(VOZ_WHATSAPP[[#This Row],[Confirma Valor de pago]]="No Cumple",VOZ_WHATSAPP[[#This Row],[Confirma hora de pago]]="No Cumple",VOZ_WHATSAPP[[#This Row],[Confirma medio de pago]]="No Cumple"),"Sin Cierre","Cierre")</f>
        <v>Cierre</v>
      </c>
      <c r="Y2206" s="1" t="s">
        <v>46</v>
      </c>
      <c r="Z2206" s="1" t="s">
        <v>46</v>
      </c>
      <c r="AA2206" s="1" t="s">
        <v>46</v>
      </c>
      <c r="AB2206" s="1" t="s">
        <v>46</v>
      </c>
      <c r="AC2206" s="11" t="str">
        <f>IF(OR(VOZ_WHATSAPP[[#This Row],[La comunicación es asertiva, con respeto y evita maltrato]]="No Cumple",VOZ_WHATSAPP[[#This Row],[Cumple con las normativas legales]]="No Cumple"),"No Cumple","Cumple")</f>
        <v>Cumple</v>
      </c>
      <c r="AD2206" s="1" t="s">
        <v>46</v>
      </c>
      <c r="AE2206" s="1" t="s">
        <v>915</v>
      </c>
      <c r="AF2206" s="4">
        <v>1</v>
      </c>
      <c r="AG2206" s="4">
        <f>IF(AND(VOZ_WHATSAPP[[#This Row],[Estado Cierre]]="Sin Cierre",VOZ_WHATSAPP[[#This Row],[Nota Negocio]]="Sin Negocio"),VOZ_WHATSAPP[[#This Row],[Nota]]-24%,VOZ_WHATSAPP[[#This Row],[Nota]])</f>
        <v>1</v>
      </c>
      <c r="AH2206" s="8">
        <f>IF(VOZ_WHATSAPP[[#This Row],[Estado Legal]]="No Cumple",0,IF(VOZ_WHATSAPP[[#This Row],[Realiza lectura de guion Legal]]="No Cumple",VOZ_WHATSAPP[[#This Row],[Nota 2]]-50%,VOZ_WHATSAPP[[#This Row],[Nota 2]]))</f>
        <v>1</v>
      </c>
    </row>
    <row r="2207" spans="1:34" x14ac:dyDescent="0.25">
      <c r="A2207" s="2" t="str">
        <f>VOZ_WHATSAPP[[#This Row],[ID Asesor]]&amp;VOZ_WHATSAPP[[#This Row],[Fecha Monitoreo]]</f>
        <v>368645866</v>
      </c>
      <c r="B2207" s="2">
        <v>45866</v>
      </c>
      <c r="C2207" s="1" t="s">
        <v>59</v>
      </c>
      <c r="D2207" s="1">
        <v>3686</v>
      </c>
      <c r="E2207" s="2">
        <v>45866</v>
      </c>
      <c r="F2207" s="3">
        <v>0.4597222222222222</v>
      </c>
      <c r="G2207" s="1" t="s">
        <v>60</v>
      </c>
      <c r="H2207" s="1" t="s">
        <v>44</v>
      </c>
      <c r="I2207" s="1">
        <v>1397</v>
      </c>
      <c r="J2207" s="1">
        <v>3219271854</v>
      </c>
      <c r="K2207" s="1" t="s">
        <v>45</v>
      </c>
      <c r="L2207" s="1" t="s">
        <v>46</v>
      </c>
      <c r="M2207" s="1" t="s">
        <v>46</v>
      </c>
      <c r="N2207" s="1" t="s">
        <v>46</v>
      </c>
      <c r="O2207" s="1" t="s">
        <v>46</v>
      </c>
      <c r="P2207" s="1" t="s">
        <v>46</v>
      </c>
      <c r="Q2207" s="1" t="s">
        <v>48</v>
      </c>
      <c r="R2207" s="1" t="s">
        <v>48</v>
      </c>
      <c r="S2207" s="1" t="s">
        <v>46</v>
      </c>
      <c r="T2207" s="12" t="str">
        <f>IF(OR(VOZ_WHATSAPP[[#This Row],[Brinda argumentos coherentes a la objeción]]="No Cumple",VOZ_WHATSAPP[[#This Row],[Despliegue de Beneficios y/o consecuencias]]="No Cumple"),"Sin Negocio","Negocio")</f>
        <v>Negocio</v>
      </c>
      <c r="U2207" s="1" t="s">
        <v>46</v>
      </c>
      <c r="V2207" s="1" t="s">
        <v>46</v>
      </c>
      <c r="W2207" s="1" t="s">
        <v>46</v>
      </c>
      <c r="X2207" s="12" t="str">
        <f>IF(OR(VOZ_WHATSAPP[[#This Row],[Confirma Valor de pago]]="No Cumple",VOZ_WHATSAPP[[#This Row],[Confirma hora de pago]]="No Cumple",VOZ_WHATSAPP[[#This Row],[Confirma medio de pago]]="No Cumple"),"Sin Cierre","Cierre")</f>
        <v>Cierre</v>
      </c>
      <c r="Y2207" s="1" t="s">
        <v>46</v>
      </c>
      <c r="Z2207" s="1" t="s">
        <v>46</v>
      </c>
      <c r="AA2207" s="1" t="s">
        <v>46</v>
      </c>
      <c r="AB2207" s="1" t="s">
        <v>46</v>
      </c>
      <c r="AC2207" s="11" t="str">
        <f>IF(OR(VOZ_WHATSAPP[[#This Row],[La comunicación es asertiva, con respeto y evita maltrato]]="No Cumple",VOZ_WHATSAPP[[#This Row],[Cumple con las normativas legales]]="No Cumple"),"No Cumple","Cumple")</f>
        <v>Cumple</v>
      </c>
      <c r="AD2207" s="1" t="s">
        <v>46</v>
      </c>
      <c r="AE2207" s="1" t="s">
        <v>2072</v>
      </c>
      <c r="AF2207" s="4">
        <v>1</v>
      </c>
      <c r="AG2207" s="4">
        <f>IF(AND(VOZ_WHATSAPP[[#This Row],[Estado Cierre]]="Sin Cierre",VOZ_WHATSAPP[[#This Row],[Nota Negocio]]="Sin Negocio"),VOZ_WHATSAPP[[#This Row],[Nota]]-24%,VOZ_WHATSAPP[[#This Row],[Nota]])</f>
        <v>1</v>
      </c>
      <c r="AH2207" s="8">
        <f>IF(VOZ_WHATSAPP[[#This Row],[Estado Legal]]="No Cumple",0,IF(VOZ_WHATSAPP[[#This Row],[Realiza lectura de guion Legal]]="No Cumple",VOZ_WHATSAPP[[#This Row],[Nota 2]]-50%,VOZ_WHATSAPP[[#This Row],[Nota 2]]))</f>
        <v>1</v>
      </c>
    </row>
    <row r="2208" spans="1:34" x14ac:dyDescent="0.25">
      <c r="A2208" s="2" t="str">
        <f>VOZ_WHATSAPP[[#This Row],[ID Asesor]]&amp;VOZ_WHATSAPP[[#This Row],[Fecha Monitoreo]]</f>
        <v>364445866</v>
      </c>
      <c r="B2208" s="2">
        <v>45866</v>
      </c>
      <c r="C2208" s="1" t="s">
        <v>59</v>
      </c>
      <c r="D2208" s="1">
        <v>3644</v>
      </c>
      <c r="E2208" s="2">
        <v>45866</v>
      </c>
      <c r="F2208" s="3">
        <v>0.36944444444444446</v>
      </c>
      <c r="G2208" s="1" t="s">
        <v>51</v>
      </c>
      <c r="H2208" s="1" t="s">
        <v>44</v>
      </c>
      <c r="I2208" s="1">
        <v>1387</v>
      </c>
      <c r="J2208" s="1">
        <v>3008568098</v>
      </c>
      <c r="K2208" s="1" t="s">
        <v>45</v>
      </c>
      <c r="L2208" s="1" t="s">
        <v>46</v>
      </c>
      <c r="M2208" s="1" t="s">
        <v>46</v>
      </c>
      <c r="N2208" s="1" t="s">
        <v>46</v>
      </c>
      <c r="O2208" s="1" t="s">
        <v>46</v>
      </c>
      <c r="P2208" s="1" t="s">
        <v>46</v>
      </c>
      <c r="Q2208" s="1" t="s">
        <v>46</v>
      </c>
      <c r="R2208" s="1" t="s">
        <v>46</v>
      </c>
      <c r="S2208" s="1" t="s">
        <v>46</v>
      </c>
      <c r="T2208" s="12" t="str">
        <f>IF(OR(VOZ_WHATSAPP[[#This Row],[Brinda argumentos coherentes a la objeción]]="No Cumple",VOZ_WHATSAPP[[#This Row],[Despliegue de Beneficios y/o consecuencias]]="No Cumple"),"Sin Negocio","Negocio")</f>
        <v>Negocio</v>
      </c>
      <c r="U2208" s="1" t="s">
        <v>48</v>
      </c>
      <c r="V2208" s="1" t="s">
        <v>48</v>
      </c>
      <c r="W2208" s="1" t="s">
        <v>48</v>
      </c>
      <c r="X2208" s="12" t="str">
        <f>IF(OR(VOZ_WHATSAPP[[#This Row],[Confirma Valor de pago]]="No Cumple",VOZ_WHATSAPP[[#This Row],[Confirma hora de pago]]="No Cumple",VOZ_WHATSAPP[[#This Row],[Confirma medio de pago]]="No Cumple"),"Sin Cierre","Cierre")</f>
        <v>Cierre</v>
      </c>
      <c r="Y2208" s="1" t="s">
        <v>46</v>
      </c>
      <c r="Z2208" s="1" t="s">
        <v>46</v>
      </c>
      <c r="AA2208" s="1" t="s">
        <v>46</v>
      </c>
      <c r="AB2208" s="1" t="s">
        <v>46</v>
      </c>
      <c r="AC2208" s="11" t="str">
        <f>IF(OR(VOZ_WHATSAPP[[#This Row],[La comunicación es asertiva, con respeto y evita maltrato]]="No Cumple",VOZ_WHATSAPP[[#This Row],[Cumple con las normativas legales]]="No Cumple"),"No Cumple","Cumple")</f>
        <v>Cumple</v>
      </c>
      <c r="AD2208" s="1" t="s">
        <v>46</v>
      </c>
      <c r="AE2208" s="1" t="s">
        <v>2073</v>
      </c>
      <c r="AF2208" s="4">
        <v>1</v>
      </c>
      <c r="AG2208" s="4">
        <f>IF(AND(VOZ_WHATSAPP[[#This Row],[Estado Cierre]]="Sin Cierre",VOZ_WHATSAPP[[#This Row],[Nota Negocio]]="Sin Negocio"),VOZ_WHATSAPP[[#This Row],[Nota]]-24%,VOZ_WHATSAPP[[#This Row],[Nota]])</f>
        <v>1</v>
      </c>
      <c r="AH2208" s="8">
        <f>IF(VOZ_WHATSAPP[[#This Row],[Estado Legal]]="No Cumple",0,IF(VOZ_WHATSAPP[[#This Row],[Realiza lectura de guion Legal]]="No Cumple",VOZ_WHATSAPP[[#This Row],[Nota 2]]-50%,VOZ_WHATSAPP[[#This Row],[Nota 2]]))</f>
        <v>1</v>
      </c>
    </row>
    <row r="2209" spans="1:34" x14ac:dyDescent="0.25">
      <c r="A2209" s="2" t="str">
        <f>VOZ_WHATSAPP[[#This Row],[ID Asesor]]&amp;VOZ_WHATSAPP[[#This Row],[Fecha Monitoreo]]</f>
        <v>405345866</v>
      </c>
      <c r="B2209" s="2">
        <v>45866</v>
      </c>
      <c r="C2209" s="1" t="s">
        <v>87</v>
      </c>
      <c r="D2209" s="1">
        <v>4053</v>
      </c>
      <c r="E2209" s="2">
        <v>45866</v>
      </c>
      <c r="F2209" s="3">
        <v>0.34722222222222221</v>
      </c>
      <c r="G2209" s="1" t="s">
        <v>51</v>
      </c>
      <c r="H2209" s="1" t="s">
        <v>44</v>
      </c>
      <c r="I2209" s="1">
        <v>1468</v>
      </c>
      <c r="J2209" s="1"/>
      <c r="K2209" s="1" t="s">
        <v>45</v>
      </c>
      <c r="L2209" s="1" t="s">
        <v>46</v>
      </c>
      <c r="M2209" s="1" t="s">
        <v>46</v>
      </c>
      <c r="N2209" s="1" t="s">
        <v>46</v>
      </c>
      <c r="O2209" s="1" t="s">
        <v>46</v>
      </c>
      <c r="P2209" s="1" t="s">
        <v>46</v>
      </c>
      <c r="Q2209" s="1" t="s">
        <v>46</v>
      </c>
      <c r="R2209" s="1" t="s">
        <v>46</v>
      </c>
      <c r="S2209" s="1" t="s">
        <v>46</v>
      </c>
      <c r="T2209" s="12" t="str">
        <f>IF(OR(VOZ_WHATSAPP[[#This Row],[Brinda argumentos coherentes a la objeción]]="No Cumple",VOZ_WHATSAPP[[#This Row],[Despliegue de Beneficios y/o consecuencias]]="No Cumple"),"Sin Negocio","Negocio")</f>
        <v>Negocio</v>
      </c>
      <c r="U2209" s="1" t="s">
        <v>47</v>
      </c>
      <c r="V2209" s="1" t="s">
        <v>47</v>
      </c>
      <c r="W2209" s="1" t="s">
        <v>47</v>
      </c>
      <c r="X2209" s="12" t="str">
        <f>IF(OR(VOZ_WHATSAPP[[#This Row],[Confirma Valor de pago]]="No Cumple",VOZ_WHATSAPP[[#This Row],[Confirma hora de pago]]="No Cumple",VOZ_WHATSAPP[[#This Row],[Confirma medio de pago]]="No Cumple"),"Sin Cierre","Cierre")</f>
        <v>Sin Cierre</v>
      </c>
      <c r="Y2209" s="1" t="s">
        <v>46</v>
      </c>
      <c r="Z2209" s="1" t="s">
        <v>54</v>
      </c>
      <c r="AA2209" s="1" t="s">
        <v>54</v>
      </c>
      <c r="AB2209" s="1" t="s">
        <v>46</v>
      </c>
      <c r="AC2209" s="11" t="str">
        <f>IF(OR(VOZ_WHATSAPP[[#This Row],[La comunicación es asertiva, con respeto y evita maltrato]]="No Cumple",VOZ_WHATSAPP[[#This Row],[Cumple con las normativas legales]]="No Cumple"),"No Cumple","Cumple")</f>
        <v>No Cumple</v>
      </c>
      <c r="AD2209" s="1" t="s">
        <v>46</v>
      </c>
      <c r="AE2209" s="1" t="s">
        <v>2074</v>
      </c>
      <c r="AF2209" s="4">
        <v>0.61</v>
      </c>
      <c r="AG2209" s="4">
        <f>IF(AND(VOZ_WHATSAPP[[#This Row],[Estado Cierre]]="Sin Cierre",VOZ_WHATSAPP[[#This Row],[Nota Negocio]]="Sin Negocio"),VOZ_WHATSAPP[[#This Row],[Nota]]-24%,VOZ_WHATSAPP[[#This Row],[Nota]])</f>
        <v>0.61</v>
      </c>
      <c r="AH2209" s="8">
        <f>IF(VOZ_WHATSAPP[[#This Row],[Estado Legal]]="No Cumple",0,IF(VOZ_WHATSAPP[[#This Row],[Realiza lectura de guion Legal]]="No Cumple",VOZ_WHATSAPP[[#This Row],[Nota 2]]-50%,VOZ_WHATSAPP[[#This Row],[Nota 2]]))</f>
        <v>0</v>
      </c>
    </row>
    <row r="2210" spans="1:34" x14ac:dyDescent="0.25">
      <c r="A2210" s="2" t="str">
        <f>VOZ_WHATSAPP[[#This Row],[ID Asesor]]&amp;VOZ_WHATSAPP[[#This Row],[Fecha Monitoreo]]</f>
        <v>359845866</v>
      </c>
      <c r="B2210" s="2">
        <v>45866</v>
      </c>
      <c r="C2210" s="1" t="s">
        <v>696</v>
      </c>
      <c r="D2210" s="1">
        <v>3598</v>
      </c>
      <c r="E2210" s="2">
        <v>45866</v>
      </c>
      <c r="F2210" s="3">
        <v>0.48472222222222222</v>
      </c>
      <c r="G2210" s="1" t="s">
        <v>51</v>
      </c>
      <c r="H2210" s="1" t="s">
        <v>44</v>
      </c>
      <c r="I2210" s="1">
        <v>1236</v>
      </c>
      <c r="J2210" s="1">
        <v>3235347188</v>
      </c>
      <c r="K2210" s="1" t="s">
        <v>45</v>
      </c>
      <c r="L2210" s="1" t="s">
        <v>46</v>
      </c>
      <c r="M2210" s="1" t="s">
        <v>46</v>
      </c>
      <c r="N2210" s="1" t="s">
        <v>46</v>
      </c>
      <c r="O2210" s="1" t="s">
        <v>46</v>
      </c>
      <c r="P2210" s="1" t="s">
        <v>46</v>
      </c>
      <c r="Q2210" s="1" t="s">
        <v>46</v>
      </c>
      <c r="R2210" s="1" t="s">
        <v>46</v>
      </c>
      <c r="S2210" s="1" t="s">
        <v>46</v>
      </c>
      <c r="T2210" s="12" t="str">
        <f>IF(OR(VOZ_WHATSAPP[[#This Row],[Brinda argumentos coherentes a la objeción]]="No Cumple",VOZ_WHATSAPP[[#This Row],[Despliegue de Beneficios y/o consecuencias]]="No Cumple"),"Sin Negocio","Negocio")</f>
        <v>Negocio</v>
      </c>
      <c r="U2210" s="1" t="s">
        <v>48</v>
      </c>
      <c r="V2210" s="1" t="s">
        <v>48</v>
      </c>
      <c r="W2210" s="1" t="s">
        <v>48</v>
      </c>
      <c r="X2210" s="12" t="str">
        <f>IF(OR(VOZ_WHATSAPP[[#This Row],[Confirma Valor de pago]]="No Cumple",VOZ_WHATSAPP[[#This Row],[Confirma hora de pago]]="No Cumple",VOZ_WHATSAPP[[#This Row],[Confirma medio de pago]]="No Cumple"),"Sin Cierre","Cierre")</f>
        <v>Cierre</v>
      </c>
      <c r="Y2210" s="1" t="s">
        <v>46</v>
      </c>
      <c r="Z2210" s="1" t="s">
        <v>46</v>
      </c>
      <c r="AA2210" s="1" t="s">
        <v>46</v>
      </c>
      <c r="AB2210" s="1" t="s">
        <v>46</v>
      </c>
      <c r="AC2210" s="11" t="str">
        <f>IF(OR(VOZ_WHATSAPP[[#This Row],[La comunicación es asertiva, con respeto y evita maltrato]]="No Cumple",VOZ_WHATSAPP[[#This Row],[Cumple con las normativas legales]]="No Cumple"),"No Cumple","Cumple")</f>
        <v>Cumple</v>
      </c>
      <c r="AD2210" s="1" t="s">
        <v>46</v>
      </c>
      <c r="AE2210" s="1" t="s">
        <v>915</v>
      </c>
      <c r="AF2210" s="4">
        <v>1</v>
      </c>
      <c r="AG2210" s="4">
        <f>IF(AND(VOZ_WHATSAPP[[#This Row],[Estado Cierre]]="Sin Cierre",VOZ_WHATSAPP[[#This Row],[Nota Negocio]]="Sin Negocio"),VOZ_WHATSAPP[[#This Row],[Nota]]-24%,VOZ_WHATSAPP[[#This Row],[Nota]])</f>
        <v>1</v>
      </c>
      <c r="AH2210" s="8">
        <f>IF(VOZ_WHATSAPP[[#This Row],[Estado Legal]]="No Cumple",0,IF(VOZ_WHATSAPP[[#This Row],[Realiza lectura de guion Legal]]="No Cumple",VOZ_WHATSAPP[[#This Row],[Nota 2]]-50%,VOZ_WHATSAPP[[#This Row],[Nota 2]]))</f>
        <v>1</v>
      </c>
    </row>
    <row r="2211" spans="1:34" x14ac:dyDescent="0.25">
      <c r="A2211" s="2" t="str">
        <f>VOZ_WHATSAPP[[#This Row],[ID Asesor]]&amp;VOZ_WHATSAPP[[#This Row],[Fecha Monitoreo]]</f>
        <v>374945866</v>
      </c>
      <c r="B2211" s="2">
        <v>45866</v>
      </c>
      <c r="C2211" s="1" t="s">
        <v>59</v>
      </c>
      <c r="D2211" s="1">
        <v>3749</v>
      </c>
      <c r="E2211" s="2">
        <v>45866</v>
      </c>
      <c r="F2211" s="3">
        <v>0.45763888888888887</v>
      </c>
      <c r="G2211" s="1" t="s">
        <v>43</v>
      </c>
      <c r="H2211" s="1" t="s">
        <v>44</v>
      </c>
      <c r="I2211" s="1">
        <v>1267</v>
      </c>
      <c r="J2211" s="1">
        <v>3507332148</v>
      </c>
      <c r="K2211" s="1" t="s">
        <v>45</v>
      </c>
      <c r="L2211" s="1" t="s">
        <v>46</v>
      </c>
      <c r="M2211" s="1" t="s">
        <v>47</v>
      </c>
      <c r="N2211" s="1" t="s">
        <v>46</v>
      </c>
      <c r="O2211" s="1" t="s">
        <v>46</v>
      </c>
      <c r="P2211" s="1" t="s">
        <v>46</v>
      </c>
      <c r="Q2211" s="1" t="s">
        <v>46</v>
      </c>
      <c r="R2211" s="1" t="s">
        <v>46</v>
      </c>
      <c r="S2211" s="1" t="s">
        <v>48</v>
      </c>
      <c r="T2211" s="12" t="str">
        <f>IF(OR(VOZ_WHATSAPP[[#This Row],[Brinda argumentos coherentes a la objeción]]="No Cumple",VOZ_WHATSAPP[[#This Row],[Despliegue de Beneficios y/o consecuencias]]="No Cumple"),"Sin Negocio","Negocio")</f>
        <v>Negocio</v>
      </c>
      <c r="U2211" s="1" t="s">
        <v>48</v>
      </c>
      <c r="V2211" s="1" t="s">
        <v>48</v>
      </c>
      <c r="W2211" s="1" t="s">
        <v>48</v>
      </c>
      <c r="X2211" s="12" t="str">
        <f>IF(OR(VOZ_WHATSAPP[[#This Row],[Confirma Valor de pago]]="No Cumple",VOZ_WHATSAPP[[#This Row],[Confirma hora de pago]]="No Cumple",VOZ_WHATSAPP[[#This Row],[Confirma medio de pago]]="No Cumple"),"Sin Cierre","Cierre")</f>
        <v>Cierre</v>
      </c>
      <c r="Y2211" s="1" t="s">
        <v>46</v>
      </c>
      <c r="Z2211" s="1" t="s">
        <v>46</v>
      </c>
      <c r="AA2211" s="1" t="s">
        <v>46</v>
      </c>
      <c r="AB2211" s="1" t="s">
        <v>46</v>
      </c>
      <c r="AC2211" s="11" t="str">
        <f>IF(OR(VOZ_WHATSAPP[[#This Row],[La comunicación es asertiva, con respeto y evita maltrato]]="No Cumple",VOZ_WHATSAPP[[#This Row],[Cumple con las normativas legales]]="No Cumple"),"No Cumple","Cumple")</f>
        <v>Cumple</v>
      </c>
      <c r="AD2211" s="1" t="s">
        <v>46</v>
      </c>
      <c r="AE2211" s="1" t="s">
        <v>2075</v>
      </c>
      <c r="AF2211" s="4">
        <v>0.96</v>
      </c>
      <c r="AG2211" s="4">
        <f>IF(AND(VOZ_WHATSAPP[[#This Row],[Estado Cierre]]="Sin Cierre",VOZ_WHATSAPP[[#This Row],[Nota Negocio]]="Sin Negocio"),VOZ_WHATSAPP[[#This Row],[Nota]]-24%,VOZ_WHATSAPP[[#This Row],[Nota]])</f>
        <v>0.96</v>
      </c>
      <c r="AH2211" s="8">
        <f>IF(VOZ_WHATSAPP[[#This Row],[Estado Legal]]="No Cumple",0,IF(VOZ_WHATSAPP[[#This Row],[Realiza lectura de guion Legal]]="No Cumple",VOZ_WHATSAPP[[#This Row],[Nota 2]]-50%,VOZ_WHATSAPP[[#This Row],[Nota 2]]))</f>
        <v>0.96</v>
      </c>
    </row>
    <row r="2212" spans="1:34" x14ac:dyDescent="0.25">
      <c r="A2212" s="2" t="str">
        <f>VOZ_WHATSAPP[[#This Row],[ID Asesor]]&amp;VOZ_WHATSAPP[[#This Row],[Fecha Monitoreo]]</f>
        <v>338245866</v>
      </c>
      <c r="B2212" s="2">
        <v>45866</v>
      </c>
      <c r="C2212" s="1" t="s">
        <v>126</v>
      </c>
      <c r="D2212" s="1">
        <v>3382</v>
      </c>
      <c r="E2212" s="2">
        <v>45866</v>
      </c>
      <c r="F2212" s="3">
        <v>0.52569444444444446</v>
      </c>
      <c r="G2212" s="1" t="s">
        <v>51</v>
      </c>
      <c r="H2212" s="1" t="s">
        <v>44</v>
      </c>
      <c r="I2212" s="1">
        <v>563</v>
      </c>
      <c r="J2212" s="1">
        <v>3203954294</v>
      </c>
      <c r="K2212" s="1" t="s">
        <v>45</v>
      </c>
      <c r="L2212" s="1" t="s">
        <v>46</v>
      </c>
      <c r="M2212" s="1" t="s">
        <v>46</v>
      </c>
      <c r="N2212" s="1" t="s">
        <v>46</v>
      </c>
      <c r="O2212" s="1" t="s">
        <v>46</v>
      </c>
      <c r="P2212" s="1" t="s">
        <v>46</v>
      </c>
      <c r="Q2212" s="1" t="s">
        <v>46</v>
      </c>
      <c r="R2212" s="1" t="s">
        <v>46</v>
      </c>
      <c r="S2212" s="1" t="s">
        <v>46</v>
      </c>
      <c r="T2212" s="12" t="str">
        <f>IF(OR(VOZ_WHATSAPP[[#This Row],[Brinda argumentos coherentes a la objeción]]="No Cumple",VOZ_WHATSAPP[[#This Row],[Despliegue de Beneficios y/o consecuencias]]="No Cumple"),"Sin Negocio","Negocio")</f>
        <v>Negocio</v>
      </c>
      <c r="U2212" s="1" t="s">
        <v>48</v>
      </c>
      <c r="V2212" s="1" t="s">
        <v>48</v>
      </c>
      <c r="W2212" s="1" t="s">
        <v>48</v>
      </c>
      <c r="X2212" s="12" t="str">
        <f>IF(OR(VOZ_WHATSAPP[[#This Row],[Confirma Valor de pago]]="No Cumple",VOZ_WHATSAPP[[#This Row],[Confirma hora de pago]]="No Cumple",VOZ_WHATSAPP[[#This Row],[Confirma medio de pago]]="No Cumple"),"Sin Cierre","Cierre")</f>
        <v>Cierre</v>
      </c>
      <c r="Y2212" s="1" t="s">
        <v>46</v>
      </c>
      <c r="Z2212" s="1" t="s">
        <v>46</v>
      </c>
      <c r="AA2212" s="1" t="s">
        <v>46</v>
      </c>
      <c r="AB2212" s="1" t="s">
        <v>46</v>
      </c>
      <c r="AC2212" s="11" t="str">
        <f>IF(OR(VOZ_WHATSAPP[[#This Row],[La comunicación es asertiva, con respeto y evita maltrato]]="No Cumple",VOZ_WHATSAPP[[#This Row],[Cumple con las normativas legales]]="No Cumple"),"No Cumple","Cumple")</f>
        <v>Cumple</v>
      </c>
      <c r="AD2212" s="1" t="s">
        <v>46</v>
      </c>
      <c r="AE2212" s="1" t="s">
        <v>131</v>
      </c>
      <c r="AF2212" s="4">
        <v>1</v>
      </c>
      <c r="AG2212" s="4">
        <f>IF(AND(VOZ_WHATSAPP[[#This Row],[Estado Cierre]]="Sin Cierre",VOZ_WHATSAPP[[#This Row],[Nota Negocio]]="Sin Negocio"),VOZ_WHATSAPP[[#This Row],[Nota]]-24%,VOZ_WHATSAPP[[#This Row],[Nota]])</f>
        <v>1</v>
      </c>
      <c r="AH2212" s="8">
        <f>IF(VOZ_WHATSAPP[[#This Row],[Estado Legal]]="No Cumple",0,IF(VOZ_WHATSAPP[[#This Row],[Realiza lectura de guion Legal]]="No Cumple",VOZ_WHATSAPP[[#This Row],[Nota 2]]-50%,VOZ_WHATSAPP[[#This Row],[Nota 2]]))</f>
        <v>1</v>
      </c>
    </row>
    <row r="2213" spans="1:34" x14ac:dyDescent="0.25">
      <c r="A2213" s="2" t="str">
        <f>VOZ_WHATSAPP[[#This Row],[ID Asesor]]&amp;VOZ_WHATSAPP[[#This Row],[Fecha Monitoreo]]</f>
        <v>364945866</v>
      </c>
      <c r="B2213" s="2">
        <v>45866</v>
      </c>
      <c r="C2213" s="1" t="s">
        <v>126</v>
      </c>
      <c r="D2213" s="1">
        <v>3649</v>
      </c>
      <c r="E2213" s="2">
        <v>45866</v>
      </c>
      <c r="F2213" s="3">
        <v>0.4236111111111111</v>
      </c>
      <c r="G2213" s="1" t="s">
        <v>58</v>
      </c>
      <c r="H2213" s="1" t="s">
        <v>44</v>
      </c>
      <c r="I2213" s="1">
        <v>578</v>
      </c>
      <c r="J2213" s="1">
        <v>3116195344</v>
      </c>
      <c r="K2213" s="1" t="s">
        <v>45</v>
      </c>
      <c r="L2213" s="1" t="s">
        <v>46</v>
      </c>
      <c r="M2213" s="1" t="s">
        <v>46</v>
      </c>
      <c r="N2213" s="1" t="s">
        <v>46</v>
      </c>
      <c r="O2213" s="1" t="s">
        <v>46</v>
      </c>
      <c r="P2213" s="1" t="s">
        <v>46</v>
      </c>
      <c r="Q2213" s="1" t="s">
        <v>46</v>
      </c>
      <c r="R2213" s="1" t="s">
        <v>46</v>
      </c>
      <c r="S2213" s="1" t="s">
        <v>46</v>
      </c>
      <c r="T2213" s="12" t="str">
        <f>IF(OR(VOZ_WHATSAPP[[#This Row],[Brinda argumentos coherentes a la objeción]]="No Cumple",VOZ_WHATSAPP[[#This Row],[Despliegue de Beneficios y/o consecuencias]]="No Cumple"),"Sin Negocio","Negocio")</f>
        <v>Negocio</v>
      </c>
      <c r="U2213" s="1" t="s">
        <v>46</v>
      </c>
      <c r="V2213" s="1" t="s">
        <v>46</v>
      </c>
      <c r="W2213" s="1" t="s">
        <v>46</v>
      </c>
      <c r="X2213" s="12" t="str">
        <f>IF(OR(VOZ_WHATSAPP[[#This Row],[Confirma Valor de pago]]="No Cumple",VOZ_WHATSAPP[[#This Row],[Confirma hora de pago]]="No Cumple",VOZ_WHATSAPP[[#This Row],[Confirma medio de pago]]="No Cumple"),"Sin Cierre","Cierre")</f>
        <v>Cierre</v>
      </c>
      <c r="Y2213" s="1" t="s">
        <v>46</v>
      </c>
      <c r="Z2213" s="1" t="s">
        <v>46</v>
      </c>
      <c r="AA2213" s="1" t="s">
        <v>46</v>
      </c>
      <c r="AB2213" s="1" t="s">
        <v>46</v>
      </c>
      <c r="AC2213" s="11" t="str">
        <f>IF(OR(VOZ_WHATSAPP[[#This Row],[La comunicación es asertiva, con respeto y evita maltrato]]="No Cumple",VOZ_WHATSAPP[[#This Row],[Cumple con las normativas legales]]="No Cumple"),"No Cumple","Cumple")</f>
        <v>Cumple</v>
      </c>
      <c r="AD2213" s="1" t="s">
        <v>46</v>
      </c>
      <c r="AE2213" s="1" t="s">
        <v>133</v>
      </c>
      <c r="AF2213" s="4">
        <v>1</v>
      </c>
      <c r="AG2213" s="4">
        <f>IF(AND(VOZ_WHATSAPP[[#This Row],[Estado Cierre]]="Sin Cierre",VOZ_WHATSAPP[[#This Row],[Nota Negocio]]="Sin Negocio"),VOZ_WHATSAPP[[#This Row],[Nota]]-24%,VOZ_WHATSAPP[[#This Row],[Nota]])</f>
        <v>1</v>
      </c>
      <c r="AH2213" s="8">
        <f>IF(VOZ_WHATSAPP[[#This Row],[Estado Legal]]="No Cumple",0,IF(VOZ_WHATSAPP[[#This Row],[Realiza lectura de guion Legal]]="No Cumple",VOZ_WHATSAPP[[#This Row],[Nota 2]]-50%,VOZ_WHATSAPP[[#This Row],[Nota 2]]))</f>
        <v>1</v>
      </c>
    </row>
    <row r="2214" spans="1:34" x14ac:dyDescent="0.25">
      <c r="A2214" s="2" t="str">
        <f>VOZ_WHATSAPP[[#This Row],[ID Asesor]]&amp;VOZ_WHATSAPP[[#This Row],[Fecha Monitoreo]]</f>
        <v>214845866</v>
      </c>
      <c r="B2214" s="2">
        <v>45866</v>
      </c>
      <c r="C2214" s="1" t="s">
        <v>696</v>
      </c>
      <c r="D2214" s="1">
        <v>2148</v>
      </c>
      <c r="E2214" s="2">
        <v>45866</v>
      </c>
      <c r="F2214" s="3">
        <v>0.5180555555555556</v>
      </c>
      <c r="G2214" s="1" t="s">
        <v>60</v>
      </c>
      <c r="H2214" s="1" t="s">
        <v>44</v>
      </c>
      <c r="I2214" s="1">
        <v>1407</v>
      </c>
      <c r="J2214" s="1">
        <v>3123486440</v>
      </c>
      <c r="K2214" s="1" t="s">
        <v>45</v>
      </c>
      <c r="L2214" s="1" t="s">
        <v>47</v>
      </c>
      <c r="M2214" s="1" t="s">
        <v>46</v>
      </c>
      <c r="N2214" s="1" t="s">
        <v>46</v>
      </c>
      <c r="O2214" s="1" t="s">
        <v>46</v>
      </c>
      <c r="P2214" s="1" t="s">
        <v>46</v>
      </c>
      <c r="Q2214" s="1" t="s">
        <v>46</v>
      </c>
      <c r="R2214" s="1" t="s">
        <v>46</v>
      </c>
      <c r="S2214" s="1" t="s">
        <v>46</v>
      </c>
      <c r="T2214" s="12" t="str">
        <f>IF(OR(VOZ_WHATSAPP[[#This Row],[Brinda argumentos coherentes a la objeción]]="No Cumple",VOZ_WHATSAPP[[#This Row],[Despliegue de Beneficios y/o consecuencias]]="No Cumple"),"Sin Negocio","Negocio")</f>
        <v>Negocio</v>
      </c>
      <c r="U2214" s="1" t="s">
        <v>46</v>
      </c>
      <c r="V2214" s="1" t="s">
        <v>46</v>
      </c>
      <c r="W2214" s="1" t="s">
        <v>46</v>
      </c>
      <c r="X2214" s="12" t="str">
        <f>IF(OR(VOZ_WHATSAPP[[#This Row],[Confirma Valor de pago]]="No Cumple",VOZ_WHATSAPP[[#This Row],[Confirma hora de pago]]="No Cumple",VOZ_WHATSAPP[[#This Row],[Confirma medio de pago]]="No Cumple"),"Sin Cierre","Cierre")</f>
        <v>Cierre</v>
      </c>
      <c r="Y2214" s="1" t="s">
        <v>46</v>
      </c>
      <c r="Z2214" s="1" t="s">
        <v>54</v>
      </c>
      <c r="AA2214" s="1" t="s">
        <v>46</v>
      </c>
      <c r="AB2214" s="1" t="s">
        <v>46</v>
      </c>
      <c r="AC2214" s="11" t="str">
        <f>IF(OR(VOZ_WHATSAPP[[#This Row],[La comunicación es asertiva, con respeto y evita maltrato]]="No Cumple",VOZ_WHATSAPP[[#This Row],[Cumple con las normativas legales]]="No Cumple"),"No Cumple","Cumple")</f>
        <v>Cumple</v>
      </c>
      <c r="AD2214" s="1" t="s">
        <v>46</v>
      </c>
      <c r="AE2214" s="1" t="s">
        <v>2076</v>
      </c>
      <c r="AF2214" s="4">
        <v>0.81</v>
      </c>
      <c r="AG2214" s="4">
        <f>IF(AND(VOZ_WHATSAPP[[#This Row],[Estado Cierre]]="Sin Cierre",VOZ_WHATSAPP[[#This Row],[Nota Negocio]]="Sin Negocio"),VOZ_WHATSAPP[[#This Row],[Nota]]-24%,VOZ_WHATSAPP[[#This Row],[Nota]])</f>
        <v>0.81</v>
      </c>
      <c r="AH2214" s="8">
        <f>IF(VOZ_WHATSAPP[[#This Row],[Estado Legal]]="No Cumple",0,IF(VOZ_WHATSAPP[[#This Row],[Realiza lectura de guion Legal]]="No Cumple",VOZ_WHATSAPP[[#This Row],[Nota 2]]-50%,VOZ_WHATSAPP[[#This Row],[Nota 2]]))</f>
        <v>0.81</v>
      </c>
    </row>
    <row r="2215" spans="1:34" x14ac:dyDescent="0.25">
      <c r="A2215" s="2" t="str">
        <f>VOZ_WHATSAPP[[#This Row],[ID Asesor]]&amp;VOZ_WHATSAPP[[#This Row],[Fecha Monitoreo]]</f>
        <v>273445866</v>
      </c>
      <c r="B2215" s="2">
        <v>45866</v>
      </c>
      <c r="C2215" s="1" t="s">
        <v>42</v>
      </c>
      <c r="D2215" s="1">
        <v>2734</v>
      </c>
      <c r="E2215" s="2">
        <v>45866</v>
      </c>
      <c r="F2215" s="3">
        <v>0.38541666666666669</v>
      </c>
      <c r="G2215" s="1" t="s">
        <v>51</v>
      </c>
      <c r="H2215" s="1" t="s">
        <v>71</v>
      </c>
      <c r="I2215" s="1"/>
      <c r="J2215" s="1"/>
      <c r="K2215" s="1"/>
      <c r="L2215" s="1" t="s">
        <v>46</v>
      </c>
      <c r="M2215" s="1" t="s">
        <v>47</v>
      </c>
      <c r="N2215" s="1" t="s">
        <v>46</v>
      </c>
      <c r="O2215" s="1" t="s">
        <v>46</v>
      </c>
      <c r="P2215" s="1" t="s">
        <v>46</v>
      </c>
      <c r="Q2215" s="1" t="s">
        <v>46</v>
      </c>
      <c r="R2215" s="1" t="s">
        <v>46</v>
      </c>
      <c r="S2215" s="1" t="s">
        <v>47</v>
      </c>
      <c r="T2215" s="12" t="str">
        <f>IF(OR(VOZ_WHATSAPP[[#This Row],[Brinda argumentos coherentes a la objeción]]="No Cumple",VOZ_WHATSAPP[[#This Row],[Despliegue de Beneficios y/o consecuencias]]="No Cumple"),"Sin Negocio","Negocio")</f>
        <v>Sin Negocio</v>
      </c>
      <c r="U2215" s="1" t="s">
        <v>46</v>
      </c>
      <c r="V2215" s="1" t="s">
        <v>46</v>
      </c>
      <c r="W2215" s="1" t="s">
        <v>46</v>
      </c>
      <c r="X2215" s="12" t="str">
        <f>IF(OR(VOZ_WHATSAPP[[#This Row],[Confirma Valor de pago]]="No Cumple",VOZ_WHATSAPP[[#This Row],[Confirma hora de pago]]="No Cumple",VOZ_WHATSAPP[[#This Row],[Confirma medio de pago]]="No Cumple"),"Sin Cierre","Cierre")</f>
        <v>Cierre</v>
      </c>
      <c r="Y2215" s="1" t="s">
        <v>54</v>
      </c>
      <c r="Z2215" s="1" t="s">
        <v>46</v>
      </c>
      <c r="AA2215" s="1" t="s">
        <v>46</v>
      </c>
      <c r="AB2215" s="1" t="s">
        <v>46</v>
      </c>
      <c r="AC2215" s="11" t="str">
        <f>IF(OR(VOZ_WHATSAPP[[#This Row],[La comunicación es asertiva, con respeto y evita maltrato]]="No Cumple",VOZ_WHATSAPP[[#This Row],[Cumple con las normativas legales]]="No Cumple"),"No Cumple","Cumple")</f>
        <v>Cumple</v>
      </c>
      <c r="AD2215" s="1" t="s">
        <v>47</v>
      </c>
      <c r="AE2215" s="1" t="s">
        <v>2077</v>
      </c>
      <c r="AF2215" s="4">
        <v>0.78</v>
      </c>
      <c r="AG2215" s="4">
        <f>IF(AND(VOZ_WHATSAPP[[#This Row],[Estado Cierre]]="Sin Cierre",VOZ_WHATSAPP[[#This Row],[Nota Negocio]]="Sin Negocio"),VOZ_WHATSAPP[[#This Row],[Nota]]-24%,VOZ_WHATSAPP[[#This Row],[Nota]])</f>
        <v>0.78</v>
      </c>
      <c r="AH2215" s="8">
        <f>IF(VOZ_WHATSAPP[[#This Row],[Estado Legal]]="No Cumple",0,IF(VOZ_WHATSAPP[[#This Row],[Realiza lectura de guion Legal]]="No Cumple",VOZ_WHATSAPP[[#This Row],[Nota 2]]-50%,VOZ_WHATSAPP[[#This Row],[Nota 2]]))</f>
        <v>0.28000000000000003</v>
      </c>
    </row>
    <row r="2216" spans="1:34" x14ac:dyDescent="0.25">
      <c r="A2216" s="2" t="str">
        <f>VOZ_WHATSAPP[[#This Row],[ID Asesor]]&amp;VOZ_WHATSAPP[[#This Row],[Fecha Monitoreo]]</f>
        <v>382345866</v>
      </c>
      <c r="B2216" s="2">
        <v>45866</v>
      </c>
      <c r="C2216" s="1" t="s">
        <v>56</v>
      </c>
      <c r="D2216" s="1">
        <v>3823</v>
      </c>
      <c r="E2216" s="2">
        <v>45866</v>
      </c>
      <c r="F2216" s="3">
        <v>0.48472222222222222</v>
      </c>
      <c r="G2216" s="1" t="s">
        <v>58</v>
      </c>
      <c r="H2216" s="1" t="s">
        <v>44</v>
      </c>
      <c r="I2216" s="1">
        <v>592</v>
      </c>
      <c r="J2216" s="1">
        <v>3103710933</v>
      </c>
      <c r="K2216" s="1" t="s">
        <v>45</v>
      </c>
      <c r="L2216" s="1" t="s">
        <v>46</v>
      </c>
      <c r="M2216" s="1" t="s">
        <v>46</v>
      </c>
      <c r="N2216" s="1" t="s">
        <v>46</v>
      </c>
      <c r="O2216" s="1" t="s">
        <v>46</v>
      </c>
      <c r="P2216" s="1" t="s">
        <v>46</v>
      </c>
      <c r="Q2216" s="1" t="s">
        <v>48</v>
      </c>
      <c r="R2216" s="1" t="s">
        <v>48</v>
      </c>
      <c r="S2216" s="1" t="s">
        <v>46</v>
      </c>
      <c r="T2216" s="12" t="str">
        <f>IF(OR(VOZ_WHATSAPP[[#This Row],[Brinda argumentos coherentes a la objeción]]="No Cumple",VOZ_WHATSAPP[[#This Row],[Despliegue de Beneficios y/o consecuencias]]="No Cumple"),"Sin Negocio","Negocio")</f>
        <v>Negocio</v>
      </c>
      <c r="U2216" s="1" t="s">
        <v>46</v>
      </c>
      <c r="V2216" s="1" t="s">
        <v>46</v>
      </c>
      <c r="W2216" s="1" t="s">
        <v>46</v>
      </c>
      <c r="X2216" s="12" t="str">
        <f>IF(OR(VOZ_WHATSAPP[[#This Row],[Confirma Valor de pago]]="No Cumple",VOZ_WHATSAPP[[#This Row],[Confirma hora de pago]]="No Cumple",VOZ_WHATSAPP[[#This Row],[Confirma medio de pago]]="No Cumple"),"Sin Cierre","Cierre")</f>
        <v>Cierre</v>
      </c>
      <c r="Y2216" s="1" t="s">
        <v>46</v>
      </c>
      <c r="Z2216" s="1" t="s">
        <v>46</v>
      </c>
      <c r="AA2216" s="1" t="s">
        <v>46</v>
      </c>
      <c r="AB2216" s="1" t="s">
        <v>46</v>
      </c>
      <c r="AC2216" s="11" t="str">
        <f>IF(OR(VOZ_WHATSAPP[[#This Row],[La comunicación es asertiva, con respeto y evita maltrato]]="No Cumple",VOZ_WHATSAPP[[#This Row],[Cumple con las normativas legales]]="No Cumple"),"No Cumple","Cumple")</f>
        <v>Cumple</v>
      </c>
      <c r="AD2216" s="1" t="s">
        <v>46</v>
      </c>
      <c r="AE2216" s="1" t="s">
        <v>143</v>
      </c>
      <c r="AF2216" s="4">
        <v>1</v>
      </c>
      <c r="AG2216" s="4">
        <f>IF(AND(VOZ_WHATSAPP[[#This Row],[Estado Cierre]]="Sin Cierre",VOZ_WHATSAPP[[#This Row],[Nota Negocio]]="Sin Negocio"),VOZ_WHATSAPP[[#This Row],[Nota]]-24%,VOZ_WHATSAPP[[#This Row],[Nota]])</f>
        <v>1</v>
      </c>
      <c r="AH2216" s="8">
        <f>IF(VOZ_WHATSAPP[[#This Row],[Estado Legal]]="No Cumple",0,IF(VOZ_WHATSAPP[[#This Row],[Realiza lectura de guion Legal]]="No Cumple",VOZ_WHATSAPP[[#This Row],[Nota 2]]-50%,VOZ_WHATSAPP[[#This Row],[Nota 2]]))</f>
        <v>1</v>
      </c>
    </row>
    <row r="2217" spans="1:34" x14ac:dyDescent="0.25">
      <c r="A2217" s="2" t="str">
        <f>VOZ_WHATSAPP[[#This Row],[ID Asesor]]&amp;VOZ_WHATSAPP[[#This Row],[Fecha Monitoreo]]</f>
        <v>387645866</v>
      </c>
      <c r="B2217" s="2">
        <v>45866</v>
      </c>
      <c r="C2217" s="1" t="s">
        <v>59</v>
      </c>
      <c r="D2217" s="1">
        <v>3876</v>
      </c>
      <c r="E2217" s="2">
        <v>45866</v>
      </c>
      <c r="F2217" s="3">
        <v>0.53055555555555556</v>
      </c>
      <c r="G2217" s="1" t="s">
        <v>51</v>
      </c>
      <c r="H2217" s="1" t="s">
        <v>44</v>
      </c>
      <c r="I2217" s="1">
        <v>210020491</v>
      </c>
      <c r="J2217" s="1">
        <v>3103629772</v>
      </c>
      <c r="K2217" s="1" t="s">
        <v>49</v>
      </c>
      <c r="L2217" s="1" t="s">
        <v>46</v>
      </c>
      <c r="M2217" s="1" t="s">
        <v>46</v>
      </c>
      <c r="N2217" s="1" t="s">
        <v>46</v>
      </c>
      <c r="O2217" s="1" t="s">
        <v>46</v>
      </c>
      <c r="P2217" s="1" t="s">
        <v>46</v>
      </c>
      <c r="Q2217" s="1" t="s">
        <v>47</v>
      </c>
      <c r="R2217" s="1" t="s">
        <v>47</v>
      </c>
      <c r="S2217" s="1" t="s">
        <v>46</v>
      </c>
      <c r="T2217" s="12" t="str">
        <f>IF(OR(VOZ_WHATSAPP[[#This Row],[Brinda argumentos coherentes a la objeción]]="No Cumple",VOZ_WHATSAPP[[#This Row],[Despliegue de Beneficios y/o consecuencias]]="No Cumple"),"Sin Negocio","Negocio")</f>
        <v>Sin Negocio</v>
      </c>
      <c r="U2217" s="1" t="s">
        <v>46</v>
      </c>
      <c r="V2217" s="1" t="s">
        <v>46</v>
      </c>
      <c r="W2217" s="1" t="s">
        <v>46</v>
      </c>
      <c r="X2217" s="12" t="str">
        <f>IF(OR(VOZ_WHATSAPP[[#This Row],[Confirma Valor de pago]]="No Cumple",VOZ_WHATSAPP[[#This Row],[Confirma hora de pago]]="No Cumple",VOZ_WHATSAPP[[#This Row],[Confirma medio de pago]]="No Cumple"),"Sin Cierre","Cierre")</f>
        <v>Cierre</v>
      </c>
      <c r="Y2217" s="1" t="s">
        <v>46</v>
      </c>
      <c r="Z2217" s="1" t="s">
        <v>54</v>
      </c>
      <c r="AA2217" s="1" t="s">
        <v>46</v>
      </c>
      <c r="AB2217" s="1" t="s">
        <v>46</v>
      </c>
      <c r="AC2217" s="11" t="str">
        <f>IF(OR(VOZ_WHATSAPP[[#This Row],[La comunicación es asertiva, con respeto y evita maltrato]]="No Cumple",VOZ_WHATSAPP[[#This Row],[Cumple con las normativas legales]]="No Cumple"),"No Cumple","Cumple")</f>
        <v>Cumple</v>
      </c>
      <c r="AD2217" s="1" t="s">
        <v>46</v>
      </c>
      <c r="AE2217" s="1" t="s">
        <v>2078</v>
      </c>
      <c r="AF2217" s="4">
        <v>0.65</v>
      </c>
      <c r="AG2217" s="4">
        <f>IF(AND(VOZ_WHATSAPP[[#This Row],[Estado Cierre]]="Sin Cierre",VOZ_WHATSAPP[[#This Row],[Nota Negocio]]="Sin Negocio"),VOZ_WHATSAPP[[#This Row],[Nota]]-24%,VOZ_WHATSAPP[[#This Row],[Nota]])</f>
        <v>0.65</v>
      </c>
      <c r="AH2217" s="8">
        <f>IF(VOZ_WHATSAPP[[#This Row],[Estado Legal]]="No Cumple",0,IF(VOZ_WHATSAPP[[#This Row],[Realiza lectura de guion Legal]]="No Cumple",VOZ_WHATSAPP[[#This Row],[Nota 2]]-50%,VOZ_WHATSAPP[[#This Row],[Nota 2]]))</f>
        <v>0.65</v>
      </c>
    </row>
    <row r="2218" spans="1:34" x14ac:dyDescent="0.25">
      <c r="A2218" s="2" t="str">
        <f>VOZ_WHATSAPP[[#This Row],[ID Asesor]]&amp;VOZ_WHATSAPP[[#This Row],[Fecha Monitoreo]]</f>
        <v>382145866</v>
      </c>
      <c r="B2218" s="2">
        <v>45866</v>
      </c>
      <c r="C2218" s="1" t="s">
        <v>126</v>
      </c>
      <c r="D2218" s="1">
        <v>3821</v>
      </c>
      <c r="E2218" s="2">
        <v>45866</v>
      </c>
      <c r="F2218" s="3">
        <v>0.52847222222222223</v>
      </c>
      <c r="G2218" s="1" t="s">
        <v>58</v>
      </c>
      <c r="H2218" s="1" t="s">
        <v>44</v>
      </c>
      <c r="I2218" s="1">
        <v>590</v>
      </c>
      <c r="J2218" s="1">
        <v>3106941297</v>
      </c>
      <c r="K2218" s="1" t="s">
        <v>45</v>
      </c>
      <c r="L2218" s="1" t="s">
        <v>46</v>
      </c>
      <c r="M2218" s="1" t="s">
        <v>46</v>
      </c>
      <c r="N2218" s="1" t="s">
        <v>46</v>
      </c>
      <c r="O2218" s="1" t="s">
        <v>46</v>
      </c>
      <c r="P2218" s="1" t="s">
        <v>46</v>
      </c>
      <c r="Q2218" s="1" t="s">
        <v>46</v>
      </c>
      <c r="R2218" s="1" t="s">
        <v>46</v>
      </c>
      <c r="S2218" s="1" t="s">
        <v>46</v>
      </c>
      <c r="T2218" s="12" t="str">
        <f>IF(OR(VOZ_WHATSAPP[[#This Row],[Brinda argumentos coherentes a la objeción]]="No Cumple",VOZ_WHATSAPP[[#This Row],[Despliegue de Beneficios y/o consecuencias]]="No Cumple"),"Sin Negocio","Negocio")</f>
        <v>Negocio</v>
      </c>
      <c r="U2218" s="1" t="s">
        <v>46</v>
      </c>
      <c r="V2218" s="1" t="s">
        <v>46</v>
      </c>
      <c r="W2218" s="1" t="s">
        <v>46</v>
      </c>
      <c r="X2218" s="12" t="str">
        <f>IF(OR(VOZ_WHATSAPP[[#This Row],[Confirma Valor de pago]]="No Cumple",VOZ_WHATSAPP[[#This Row],[Confirma hora de pago]]="No Cumple",VOZ_WHATSAPP[[#This Row],[Confirma medio de pago]]="No Cumple"),"Sin Cierre","Cierre")</f>
        <v>Cierre</v>
      </c>
      <c r="Y2218" s="1" t="s">
        <v>46</v>
      </c>
      <c r="Z2218" s="1" t="s">
        <v>46</v>
      </c>
      <c r="AA2218" s="1" t="s">
        <v>46</v>
      </c>
      <c r="AB2218" s="1" t="s">
        <v>46</v>
      </c>
      <c r="AC2218" s="11" t="str">
        <f>IF(OR(VOZ_WHATSAPP[[#This Row],[La comunicación es asertiva, con respeto y evita maltrato]]="No Cumple",VOZ_WHATSAPP[[#This Row],[Cumple con las normativas legales]]="No Cumple"),"No Cumple","Cumple")</f>
        <v>Cumple</v>
      </c>
      <c r="AD2218" s="1" t="s">
        <v>46</v>
      </c>
      <c r="AE2218" s="1" t="s">
        <v>131</v>
      </c>
      <c r="AF2218" s="4">
        <v>1</v>
      </c>
      <c r="AG2218" s="4">
        <f>IF(AND(VOZ_WHATSAPP[[#This Row],[Estado Cierre]]="Sin Cierre",VOZ_WHATSAPP[[#This Row],[Nota Negocio]]="Sin Negocio"),VOZ_WHATSAPP[[#This Row],[Nota]]-24%,VOZ_WHATSAPP[[#This Row],[Nota]])</f>
        <v>1</v>
      </c>
      <c r="AH2218" s="8">
        <f>IF(VOZ_WHATSAPP[[#This Row],[Estado Legal]]="No Cumple",0,IF(VOZ_WHATSAPP[[#This Row],[Realiza lectura de guion Legal]]="No Cumple",VOZ_WHATSAPP[[#This Row],[Nota 2]]-50%,VOZ_WHATSAPP[[#This Row],[Nota 2]]))</f>
        <v>1</v>
      </c>
    </row>
    <row r="2219" spans="1:34" x14ac:dyDescent="0.25">
      <c r="A2219" s="2" t="str">
        <f>VOZ_WHATSAPP[[#This Row],[ID Asesor]]&amp;VOZ_WHATSAPP[[#This Row],[Fecha Monitoreo]]</f>
        <v>336845866</v>
      </c>
      <c r="B2219" s="2">
        <v>45866</v>
      </c>
      <c r="C2219" s="1" t="s">
        <v>56</v>
      </c>
      <c r="D2219" s="1">
        <v>3368</v>
      </c>
      <c r="E2219" s="2">
        <v>45866</v>
      </c>
      <c r="F2219" s="3">
        <v>0.41111111111111109</v>
      </c>
      <c r="G2219" s="1" t="s">
        <v>58</v>
      </c>
      <c r="H2219" s="1" t="s">
        <v>44</v>
      </c>
      <c r="I2219" s="1">
        <v>403</v>
      </c>
      <c r="J2219" s="1">
        <v>3232259595</v>
      </c>
      <c r="K2219" s="1" t="s">
        <v>45</v>
      </c>
      <c r="L2219" s="1" t="s">
        <v>46</v>
      </c>
      <c r="M2219" s="1" t="s">
        <v>46</v>
      </c>
      <c r="N2219" s="1" t="s">
        <v>46</v>
      </c>
      <c r="O2219" s="1" t="s">
        <v>46</v>
      </c>
      <c r="P2219" s="1" t="s">
        <v>46</v>
      </c>
      <c r="Q2219" s="1" t="s">
        <v>48</v>
      </c>
      <c r="R2219" s="1" t="s">
        <v>48</v>
      </c>
      <c r="S2219" s="1" t="s">
        <v>48</v>
      </c>
      <c r="T2219" s="12" t="str">
        <f>IF(OR(VOZ_WHATSAPP[[#This Row],[Brinda argumentos coherentes a la objeción]]="No Cumple",VOZ_WHATSAPP[[#This Row],[Despliegue de Beneficios y/o consecuencias]]="No Cumple"),"Sin Negocio","Negocio")</f>
        <v>Negocio</v>
      </c>
      <c r="U2219" s="1" t="s">
        <v>46</v>
      </c>
      <c r="V2219" s="1" t="s">
        <v>46</v>
      </c>
      <c r="W2219" s="1" t="s">
        <v>46</v>
      </c>
      <c r="X2219" s="12" t="str">
        <f>IF(OR(VOZ_WHATSAPP[[#This Row],[Confirma Valor de pago]]="No Cumple",VOZ_WHATSAPP[[#This Row],[Confirma hora de pago]]="No Cumple",VOZ_WHATSAPP[[#This Row],[Confirma medio de pago]]="No Cumple"),"Sin Cierre","Cierre")</f>
        <v>Cierre</v>
      </c>
      <c r="Y2219" s="1" t="s">
        <v>46</v>
      </c>
      <c r="Z2219" s="1" t="s">
        <v>46</v>
      </c>
      <c r="AA2219" s="1" t="s">
        <v>46</v>
      </c>
      <c r="AB2219" s="1" t="s">
        <v>54</v>
      </c>
      <c r="AC2219" s="11" t="str">
        <f>IF(OR(VOZ_WHATSAPP[[#This Row],[La comunicación es asertiva, con respeto y evita maltrato]]="No Cumple",VOZ_WHATSAPP[[#This Row],[Cumple con las normativas legales]]="No Cumple"),"No Cumple","Cumple")</f>
        <v>No Cumple</v>
      </c>
      <c r="AD2219" s="1" t="s">
        <v>46</v>
      </c>
      <c r="AE2219" s="1" t="s">
        <v>2079</v>
      </c>
      <c r="AF2219" s="4">
        <v>1</v>
      </c>
      <c r="AG2219" s="4">
        <f>IF(AND(VOZ_WHATSAPP[[#This Row],[Estado Cierre]]="Sin Cierre",VOZ_WHATSAPP[[#This Row],[Nota Negocio]]="Sin Negocio"),VOZ_WHATSAPP[[#This Row],[Nota]]-24%,VOZ_WHATSAPP[[#This Row],[Nota]])</f>
        <v>1</v>
      </c>
      <c r="AH2219" s="8">
        <f>IF(VOZ_WHATSAPP[[#This Row],[Estado Legal]]="No Cumple",0,IF(VOZ_WHATSAPP[[#This Row],[Realiza lectura de guion Legal]]="No Cumple",VOZ_WHATSAPP[[#This Row],[Nota 2]]-50%,VOZ_WHATSAPP[[#This Row],[Nota 2]]))</f>
        <v>0</v>
      </c>
    </row>
    <row r="2220" spans="1:34" x14ac:dyDescent="0.25">
      <c r="A2220" s="2" t="str">
        <f>VOZ_WHATSAPP[[#This Row],[ID Asesor]]&amp;VOZ_WHATSAPP[[#This Row],[Fecha Monitoreo]]</f>
        <v>383145866</v>
      </c>
      <c r="B2220" s="2">
        <v>45866</v>
      </c>
      <c r="C2220" s="1" t="s">
        <v>126</v>
      </c>
      <c r="D2220" s="1">
        <v>3831</v>
      </c>
      <c r="E2220" s="2">
        <v>45866</v>
      </c>
      <c r="F2220" s="3">
        <v>2.013888888888889E-2</v>
      </c>
      <c r="G2220" s="1" t="s">
        <v>51</v>
      </c>
      <c r="H2220" s="1" t="s">
        <v>44</v>
      </c>
      <c r="I2220" s="1">
        <v>431</v>
      </c>
      <c r="J2220" s="1">
        <v>3508336932</v>
      </c>
      <c r="K2220" s="1" t="s">
        <v>45</v>
      </c>
      <c r="L2220" s="1" t="s">
        <v>46</v>
      </c>
      <c r="M2220" s="1" t="s">
        <v>46</v>
      </c>
      <c r="N2220" s="1" t="s">
        <v>46</v>
      </c>
      <c r="O2220" s="1" t="s">
        <v>46</v>
      </c>
      <c r="P2220" s="1" t="s">
        <v>46</v>
      </c>
      <c r="Q2220" s="1" t="s">
        <v>48</v>
      </c>
      <c r="R2220" s="1" t="s">
        <v>48</v>
      </c>
      <c r="S2220" s="1" t="s">
        <v>48</v>
      </c>
      <c r="T2220" s="12" t="str">
        <f>IF(OR(VOZ_WHATSAPP[[#This Row],[Brinda argumentos coherentes a la objeción]]="No Cumple",VOZ_WHATSAPP[[#This Row],[Despliegue de Beneficios y/o consecuencias]]="No Cumple"),"Sin Negocio","Negocio")</f>
        <v>Negocio</v>
      </c>
      <c r="U2220" s="1" t="s">
        <v>48</v>
      </c>
      <c r="V2220" s="1" t="s">
        <v>48</v>
      </c>
      <c r="W2220" s="1" t="s">
        <v>48</v>
      </c>
      <c r="X2220" s="12" t="str">
        <f>IF(OR(VOZ_WHATSAPP[[#This Row],[Confirma Valor de pago]]="No Cumple",VOZ_WHATSAPP[[#This Row],[Confirma hora de pago]]="No Cumple",VOZ_WHATSAPP[[#This Row],[Confirma medio de pago]]="No Cumple"),"Sin Cierre","Cierre")</f>
        <v>Cierre</v>
      </c>
      <c r="Y2220" s="1" t="s">
        <v>46</v>
      </c>
      <c r="Z2220" s="1" t="s">
        <v>46</v>
      </c>
      <c r="AA2220" s="1" t="s">
        <v>46</v>
      </c>
      <c r="AB2220" s="1" t="s">
        <v>46</v>
      </c>
      <c r="AC2220" s="11" t="str">
        <f>IF(OR(VOZ_WHATSAPP[[#This Row],[La comunicación es asertiva, con respeto y evita maltrato]]="No Cumple",VOZ_WHATSAPP[[#This Row],[Cumple con las normativas legales]]="No Cumple"),"No Cumple","Cumple")</f>
        <v>Cumple</v>
      </c>
      <c r="AD2220" s="1" t="s">
        <v>46</v>
      </c>
      <c r="AE2220" s="1" t="s">
        <v>131</v>
      </c>
      <c r="AF2220" s="4">
        <v>1</v>
      </c>
      <c r="AG2220" s="4">
        <f>IF(AND(VOZ_WHATSAPP[[#This Row],[Estado Cierre]]="Sin Cierre",VOZ_WHATSAPP[[#This Row],[Nota Negocio]]="Sin Negocio"),VOZ_WHATSAPP[[#This Row],[Nota]]-24%,VOZ_WHATSAPP[[#This Row],[Nota]])</f>
        <v>1</v>
      </c>
      <c r="AH2220" s="8">
        <f>IF(VOZ_WHATSAPP[[#This Row],[Estado Legal]]="No Cumple",0,IF(VOZ_WHATSAPP[[#This Row],[Realiza lectura de guion Legal]]="No Cumple",VOZ_WHATSAPP[[#This Row],[Nota 2]]-50%,VOZ_WHATSAPP[[#This Row],[Nota 2]]))</f>
        <v>1</v>
      </c>
    </row>
    <row r="2221" spans="1:34" x14ac:dyDescent="0.25">
      <c r="A2221" s="2" t="str">
        <f>VOZ_WHATSAPP[[#This Row],[ID Asesor]]&amp;VOZ_WHATSAPP[[#This Row],[Fecha Monitoreo]]</f>
        <v>325045866</v>
      </c>
      <c r="B2221" s="2">
        <v>45866</v>
      </c>
      <c r="C2221" s="1" t="s">
        <v>56</v>
      </c>
      <c r="D2221" s="1">
        <v>3250</v>
      </c>
      <c r="E2221" s="2">
        <v>45866</v>
      </c>
      <c r="F2221" s="3">
        <v>0.40347222222222223</v>
      </c>
      <c r="G2221" s="1" t="s">
        <v>51</v>
      </c>
      <c r="H2221" s="1" t="s">
        <v>44</v>
      </c>
      <c r="I2221" s="1">
        <v>457</v>
      </c>
      <c r="J2221" s="1">
        <v>3125878139</v>
      </c>
      <c r="K2221" s="1" t="s">
        <v>45</v>
      </c>
      <c r="L2221" s="1" t="s">
        <v>46</v>
      </c>
      <c r="M2221" s="1" t="s">
        <v>46</v>
      </c>
      <c r="N2221" s="1" t="s">
        <v>46</v>
      </c>
      <c r="O2221" s="1" t="s">
        <v>46</v>
      </c>
      <c r="P2221" s="1" t="s">
        <v>46</v>
      </c>
      <c r="Q2221" s="1" t="s">
        <v>48</v>
      </c>
      <c r="R2221" s="1" t="s">
        <v>48</v>
      </c>
      <c r="S2221" s="1" t="s">
        <v>46</v>
      </c>
      <c r="T2221" s="12" t="str">
        <f>IF(OR(VOZ_WHATSAPP[[#This Row],[Brinda argumentos coherentes a la objeción]]="No Cumple",VOZ_WHATSAPP[[#This Row],[Despliegue de Beneficios y/o consecuencias]]="No Cumple"),"Sin Negocio","Negocio")</f>
        <v>Negocio</v>
      </c>
      <c r="U2221" s="1" t="s">
        <v>46</v>
      </c>
      <c r="V2221" s="1" t="s">
        <v>46</v>
      </c>
      <c r="W2221" s="1" t="s">
        <v>46</v>
      </c>
      <c r="X2221" s="12" t="str">
        <f>IF(OR(VOZ_WHATSAPP[[#This Row],[Confirma Valor de pago]]="No Cumple",VOZ_WHATSAPP[[#This Row],[Confirma hora de pago]]="No Cumple",VOZ_WHATSAPP[[#This Row],[Confirma medio de pago]]="No Cumple"),"Sin Cierre","Cierre")</f>
        <v>Cierre</v>
      </c>
      <c r="Y2221" s="1" t="s">
        <v>46</v>
      </c>
      <c r="Z2221" s="1" t="s">
        <v>46</v>
      </c>
      <c r="AA2221" s="1" t="s">
        <v>46</v>
      </c>
      <c r="AB2221" s="1" t="s">
        <v>46</v>
      </c>
      <c r="AC2221" s="11" t="str">
        <f>IF(OR(VOZ_WHATSAPP[[#This Row],[La comunicación es asertiva, con respeto y evita maltrato]]="No Cumple",VOZ_WHATSAPP[[#This Row],[Cumple con las normativas legales]]="No Cumple"),"No Cumple","Cumple")</f>
        <v>Cumple</v>
      </c>
      <c r="AD2221" s="1" t="s">
        <v>46</v>
      </c>
      <c r="AE2221" s="1" t="s">
        <v>857</v>
      </c>
      <c r="AF2221" s="4">
        <v>1</v>
      </c>
      <c r="AG2221" s="4">
        <f>IF(AND(VOZ_WHATSAPP[[#This Row],[Estado Cierre]]="Sin Cierre",VOZ_WHATSAPP[[#This Row],[Nota Negocio]]="Sin Negocio"),VOZ_WHATSAPP[[#This Row],[Nota]]-24%,VOZ_WHATSAPP[[#This Row],[Nota]])</f>
        <v>1</v>
      </c>
      <c r="AH2221" s="8">
        <f>IF(VOZ_WHATSAPP[[#This Row],[Estado Legal]]="No Cumple",0,IF(VOZ_WHATSAPP[[#This Row],[Realiza lectura de guion Legal]]="No Cumple",VOZ_WHATSAPP[[#This Row],[Nota 2]]-50%,VOZ_WHATSAPP[[#This Row],[Nota 2]]))</f>
        <v>1</v>
      </c>
    </row>
    <row r="2222" spans="1:34" x14ac:dyDescent="0.25">
      <c r="A2222" s="2" t="str">
        <f>VOZ_WHATSAPP[[#This Row],[ID Asesor]]&amp;VOZ_WHATSAPP[[#This Row],[Fecha Monitoreo]]</f>
        <v>403045866</v>
      </c>
      <c r="B2222" s="2">
        <v>45866</v>
      </c>
      <c r="C2222" s="1" t="s">
        <v>50</v>
      </c>
      <c r="D2222" s="1">
        <v>4030</v>
      </c>
      <c r="E2222" s="2">
        <v>45866</v>
      </c>
      <c r="F2222" s="3">
        <v>0.36319444444444443</v>
      </c>
      <c r="G2222" s="1" t="s">
        <v>51</v>
      </c>
      <c r="H2222" s="1" t="s">
        <v>44</v>
      </c>
      <c r="I2222" s="1">
        <v>1452</v>
      </c>
      <c r="J2222" s="1">
        <v>3135825483</v>
      </c>
      <c r="K2222" s="1" t="s">
        <v>45</v>
      </c>
      <c r="L2222" s="1" t="s">
        <v>46</v>
      </c>
      <c r="M2222" s="1" t="s">
        <v>46</v>
      </c>
      <c r="N2222" s="1" t="s">
        <v>46</v>
      </c>
      <c r="O2222" s="1" t="s">
        <v>46</v>
      </c>
      <c r="P2222" s="1" t="s">
        <v>46</v>
      </c>
      <c r="Q2222" s="1" t="s">
        <v>46</v>
      </c>
      <c r="R2222" s="1" t="s">
        <v>46</v>
      </c>
      <c r="S2222" s="1" t="s">
        <v>46</v>
      </c>
      <c r="T2222" s="12" t="str">
        <f>IF(OR(VOZ_WHATSAPP[[#This Row],[Brinda argumentos coherentes a la objeción]]="No Cumple",VOZ_WHATSAPP[[#This Row],[Despliegue de Beneficios y/o consecuencias]]="No Cumple"),"Sin Negocio","Negocio")</f>
        <v>Negocio</v>
      </c>
      <c r="U2222" s="1" t="s">
        <v>46</v>
      </c>
      <c r="V2222" s="1" t="s">
        <v>46</v>
      </c>
      <c r="W2222" s="1" t="s">
        <v>46</v>
      </c>
      <c r="X2222" s="12" t="str">
        <f>IF(OR(VOZ_WHATSAPP[[#This Row],[Confirma Valor de pago]]="No Cumple",VOZ_WHATSAPP[[#This Row],[Confirma hora de pago]]="No Cumple",VOZ_WHATSAPP[[#This Row],[Confirma medio de pago]]="No Cumple"),"Sin Cierre","Cierre")</f>
        <v>Cierre</v>
      </c>
      <c r="Y2222" s="1" t="s">
        <v>46</v>
      </c>
      <c r="Z2222" s="1" t="s">
        <v>46</v>
      </c>
      <c r="AA2222" s="1" t="s">
        <v>46</v>
      </c>
      <c r="AB2222" s="1" t="s">
        <v>46</v>
      </c>
      <c r="AC2222" s="11" t="str">
        <f>IF(OR(VOZ_WHATSAPP[[#This Row],[La comunicación es asertiva, con respeto y evita maltrato]]="No Cumple",VOZ_WHATSAPP[[#This Row],[Cumple con las normativas legales]]="No Cumple"),"No Cumple","Cumple")</f>
        <v>Cumple</v>
      </c>
      <c r="AD2222" s="1" t="s">
        <v>46</v>
      </c>
      <c r="AE2222" s="1" t="s">
        <v>53</v>
      </c>
      <c r="AF2222" s="4">
        <v>1</v>
      </c>
      <c r="AG2222" s="4">
        <f>IF(AND(VOZ_WHATSAPP[[#This Row],[Estado Cierre]]="Sin Cierre",VOZ_WHATSAPP[[#This Row],[Nota Negocio]]="Sin Negocio"),VOZ_WHATSAPP[[#This Row],[Nota]]-24%,VOZ_WHATSAPP[[#This Row],[Nota]])</f>
        <v>1</v>
      </c>
      <c r="AH2222" s="8">
        <f>IF(VOZ_WHATSAPP[[#This Row],[Estado Legal]]="No Cumple",0,IF(VOZ_WHATSAPP[[#This Row],[Realiza lectura de guion Legal]]="No Cumple",VOZ_WHATSAPP[[#This Row],[Nota 2]]-50%,VOZ_WHATSAPP[[#This Row],[Nota 2]]))</f>
        <v>1</v>
      </c>
    </row>
    <row r="2223" spans="1:34" x14ac:dyDescent="0.25">
      <c r="A2223" s="2" t="str">
        <f>VOZ_WHATSAPP[[#This Row],[ID Asesor]]&amp;VOZ_WHATSAPP[[#This Row],[Fecha Monitoreo]]</f>
        <v>402145866</v>
      </c>
      <c r="B2223" s="2">
        <v>45866</v>
      </c>
      <c r="C2223" s="1" t="s">
        <v>56</v>
      </c>
      <c r="D2223" s="1">
        <v>4021</v>
      </c>
      <c r="E2223" s="2">
        <v>45866</v>
      </c>
      <c r="F2223" s="3">
        <v>0.40486111111111112</v>
      </c>
      <c r="G2223" s="1" t="s">
        <v>58</v>
      </c>
      <c r="H2223" s="1" t="s">
        <v>44</v>
      </c>
      <c r="I2223" s="1">
        <v>611</v>
      </c>
      <c r="J2223" s="1">
        <v>3188503972</v>
      </c>
      <c r="K2223" s="1" t="s">
        <v>45</v>
      </c>
      <c r="L2223" s="1" t="s">
        <v>46</v>
      </c>
      <c r="M2223" s="1" t="s">
        <v>47</v>
      </c>
      <c r="N2223" s="1" t="s">
        <v>46</v>
      </c>
      <c r="O2223" s="1" t="s">
        <v>46</v>
      </c>
      <c r="P2223" s="1" t="s">
        <v>46</v>
      </c>
      <c r="Q2223" s="1" t="s">
        <v>48</v>
      </c>
      <c r="R2223" s="1" t="s">
        <v>48</v>
      </c>
      <c r="S2223" s="1" t="s">
        <v>48</v>
      </c>
      <c r="T2223" s="12" t="str">
        <f>IF(OR(VOZ_WHATSAPP[[#This Row],[Brinda argumentos coherentes a la objeción]]="No Cumple",VOZ_WHATSAPP[[#This Row],[Despliegue de Beneficios y/o consecuencias]]="No Cumple"),"Sin Negocio","Negocio")</f>
        <v>Negocio</v>
      </c>
      <c r="U2223" s="1" t="s">
        <v>46</v>
      </c>
      <c r="V2223" s="1" t="s">
        <v>46</v>
      </c>
      <c r="W2223" s="1" t="s">
        <v>46</v>
      </c>
      <c r="X2223" s="12" t="str">
        <f>IF(OR(VOZ_WHATSAPP[[#This Row],[Confirma Valor de pago]]="No Cumple",VOZ_WHATSAPP[[#This Row],[Confirma hora de pago]]="No Cumple",VOZ_WHATSAPP[[#This Row],[Confirma medio de pago]]="No Cumple"),"Sin Cierre","Cierre")</f>
        <v>Cierre</v>
      </c>
      <c r="Y2223" s="1" t="s">
        <v>46</v>
      </c>
      <c r="Z2223" s="1" t="s">
        <v>46</v>
      </c>
      <c r="AA2223" s="1" t="s">
        <v>46</v>
      </c>
      <c r="AB2223" s="1" t="s">
        <v>46</v>
      </c>
      <c r="AC2223" s="11" t="str">
        <f>IF(OR(VOZ_WHATSAPP[[#This Row],[La comunicación es asertiva, con respeto y evita maltrato]]="No Cumple",VOZ_WHATSAPP[[#This Row],[Cumple con las normativas legales]]="No Cumple"),"No Cumple","Cumple")</f>
        <v>Cumple</v>
      </c>
      <c r="AD2223" s="1" t="s">
        <v>46</v>
      </c>
      <c r="AE2223" s="1" t="s">
        <v>2080</v>
      </c>
      <c r="AF2223" s="4">
        <v>0.96</v>
      </c>
      <c r="AG2223" s="4">
        <f>IF(AND(VOZ_WHATSAPP[[#This Row],[Estado Cierre]]="Sin Cierre",VOZ_WHATSAPP[[#This Row],[Nota Negocio]]="Sin Negocio"),VOZ_WHATSAPP[[#This Row],[Nota]]-24%,VOZ_WHATSAPP[[#This Row],[Nota]])</f>
        <v>0.96</v>
      </c>
      <c r="AH2223" s="8">
        <f>IF(VOZ_WHATSAPP[[#This Row],[Estado Legal]]="No Cumple",0,IF(VOZ_WHATSAPP[[#This Row],[Realiza lectura de guion Legal]]="No Cumple",VOZ_WHATSAPP[[#This Row],[Nota 2]]-50%,VOZ_WHATSAPP[[#This Row],[Nota 2]]))</f>
        <v>0.96</v>
      </c>
    </row>
    <row r="2224" spans="1:34" x14ac:dyDescent="0.25">
      <c r="A2224" s="2" t="str">
        <f>VOZ_WHATSAPP[[#This Row],[ID Asesor]]&amp;VOZ_WHATSAPP[[#This Row],[Fecha Monitoreo]]</f>
        <v>385845866</v>
      </c>
      <c r="B2224" s="2">
        <v>45866</v>
      </c>
      <c r="C2224" s="1" t="s">
        <v>59</v>
      </c>
      <c r="D2224" s="1">
        <v>3858</v>
      </c>
      <c r="E2224" s="2">
        <v>45866</v>
      </c>
      <c r="F2224" s="3">
        <v>0.59722222222222221</v>
      </c>
      <c r="G2224" s="1" t="s">
        <v>60</v>
      </c>
      <c r="H2224" s="1" t="s">
        <v>44</v>
      </c>
      <c r="I2224" s="1">
        <v>1445</v>
      </c>
      <c r="J2224" s="1">
        <v>3054457423</v>
      </c>
      <c r="K2224" s="1" t="s">
        <v>45</v>
      </c>
      <c r="L2224" s="1" t="s">
        <v>46</v>
      </c>
      <c r="M2224" s="1" t="s">
        <v>46</v>
      </c>
      <c r="N2224" s="1" t="s">
        <v>46</v>
      </c>
      <c r="O2224" s="1" t="s">
        <v>46</v>
      </c>
      <c r="P2224" s="1" t="s">
        <v>46</v>
      </c>
      <c r="Q2224" s="1" t="s">
        <v>46</v>
      </c>
      <c r="R2224" s="1" t="s">
        <v>46</v>
      </c>
      <c r="S2224" s="1" t="s">
        <v>46</v>
      </c>
      <c r="T2224" s="12" t="str">
        <f>IF(OR(VOZ_WHATSAPP[[#This Row],[Brinda argumentos coherentes a la objeción]]="No Cumple",VOZ_WHATSAPP[[#This Row],[Despliegue de Beneficios y/o consecuencias]]="No Cumple"),"Sin Negocio","Negocio")</f>
        <v>Negocio</v>
      </c>
      <c r="U2224" s="1" t="s">
        <v>46</v>
      </c>
      <c r="V2224" s="1" t="s">
        <v>46</v>
      </c>
      <c r="W2224" s="1" t="s">
        <v>46</v>
      </c>
      <c r="X2224" s="12" t="str">
        <f>IF(OR(VOZ_WHATSAPP[[#This Row],[Confirma Valor de pago]]="No Cumple",VOZ_WHATSAPP[[#This Row],[Confirma hora de pago]]="No Cumple",VOZ_WHATSAPP[[#This Row],[Confirma medio de pago]]="No Cumple"),"Sin Cierre","Cierre")</f>
        <v>Cierre</v>
      </c>
      <c r="Y2224" s="1" t="s">
        <v>46</v>
      </c>
      <c r="Z2224" s="1" t="s">
        <v>54</v>
      </c>
      <c r="AA2224" s="1" t="s">
        <v>46</v>
      </c>
      <c r="AB2224" s="1" t="s">
        <v>46</v>
      </c>
      <c r="AC2224" s="11" t="str">
        <f>IF(OR(VOZ_WHATSAPP[[#This Row],[La comunicación es asertiva, con respeto y evita maltrato]]="No Cumple",VOZ_WHATSAPP[[#This Row],[Cumple con las normativas legales]]="No Cumple"),"No Cumple","Cumple")</f>
        <v>Cumple</v>
      </c>
      <c r="AD2224" s="1" t="s">
        <v>47</v>
      </c>
      <c r="AE2224" s="1" t="s">
        <v>2081</v>
      </c>
      <c r="AF2224" s="4">
        <v>0.85</v>
      </c>
      <c r="AG2224" s="4">
        <f>IF(AND(VOZ_WHATSAPP[[#This Row],[Estado Cierre]]="Sin Cierre",VOZ_WHATSAPP[[#This Row],[Nota Negocio]]="Sin Negocio"),VOZ_WHATSAPP[[#This Row],[Nota]]-24%,VOZ_WHATSAPP[[#This Row],[Nota]])</f>
        <v>0.85</v>
      </c>
      <c r="AH2224" s="8">
        <f>IF(VOZ_WHATSAPP[[#This Row],[Estado Legal]]="No Cumple",0,IF(VOZ_WHATSAPP[[#This Row],[Realiza lectura de guion Legal]]="No Cumple",VOZ_WHATSAPP[[#This Row],[Nota 2]]-50%,VOZ_WHATSAPP[[#This Row],[Nota 2]]))</f>
        <v>0.35</v>
      </c>
    </row>
    <row r="2225" spans="1:34" x14ac:dyDescent="0.25">
      <c r="A2225" s="2" t="str">
        <f>VOZ_WHATSAPP[[#This Row],[ID Asesor]]&amp;VOZ_WHATSAPP[[#This Row],[Fecha Monitoreo]]</f>
        <v>326845866</v>
      </c>
      <c r="B2225" s="2">
        <v>45866</v>
      </c>
      <c r="C2225" s="1" t="s">
        <v>50</v>
      </c>
      <c r="D2225" s="1">
        <v>3268</v>
      </c>
      <c r="E2225" s="2">
        <v>45866</v>
      </c>
      <c r="F2225" s="3">
        <v>0.51111111111111107</v>
      </c>
      <c r="G2225" s="1" t="s">
        <v>51</v>
      </c>
      <c r="H2225" s="1" t="s">
        <v>44</v>
      </c>
      <c r="I2225" s="1">
        <v>1116</v>
      </c>
      <c r="J2225" s="1">
        <v>3223106408</v>
      </c>
      <c r="K2225" s="1" t="s">
        <v>45</v>
      </c>
      <c r="L2225" s="1" t="s">
        <v>46</v>
      </c>
      <c r="M2225" s="1" t="s">
        <v>46</v>
      </c>
      <c r="N2225" s="1" t="s">
        <v>46</v>
      </c>
      <c r="O2225" s="1" t="s">
        <v>46</v>
      </c>
      <c r="P2225" s="1" t="s">
        <v>46</v>
      </c>
      <c r="Q2225" s="1" t="s">
        <v>46</v>
      </c>
      <c r="R2225" s="1" t="s">
        <v>46</v>
      </c>
      <c r="S2225" s="1" t="s">
        <v>46</v>
      </c>
      <c r="T2225" s="12" t="str">
        <f>IF(OR(VOZ_WHATSAPP[[#This Row],[Brinda argumentos coherentes a la objeción]]="No Cumple",VOZ_WHATSAPP[[#This Row],[Despliegue de Beneficios y/o consecuencias]]="No Cumple"),"Sin Negocio","Negocio")</f>
        <v>Negocio</v>
      </c>
      <c r="U2225" s="1" t="s">
        <v>46</v>
      </c>
      <c r="V2225" s="1" t="s">
        <v>46</v>
      </c>
      <c r="W2225" s="1" t="s">
        <v>46</v>
      </c>
      <c r="X2225" s="12" t="str">
        <f>IF(OR(VOZ_WHATSAPP[[#This Row],[Confirma Valor de pago]]="No Cumple",VOZ_WHATSAPP[[#This Row],[Confirma hora de pago]]="No Cumple",VOZ_WHATSAPP[[#This Row],[Confirma medio de pago]]="No Cumple"),"Sin Cierre","Cierre")</f>
        <v>Cierre</v>
      </c>
      <c r="Y2225" s="1" t="s">
        <v>46</v>
      </c>
      <c r="Z2225" s="1" t="s">
        <v>46</v>
      </c>
      <c r="AA2225" s="1" t="s">
        <v>46</v>
      </c>
      <c r="AB2225" s="1" t="s">
        <v>46</v>
      </c>
      <c r="AC2225" s="11" t="str">
        <f>IF(OR(VOZ_WHATSAPP[[#This Row],[La comunicación es asertiva, con respeto y evita maltrato]]="No Cumple",VOZ_WHATSAPP[[#This Row],[Cumple con las normativas legales]]="No Cumple"),"No Cumple","Cumple")</f>
        <v>Cumple</v>
      </c>
      <c r="AD2225" s="1" t="s">
        <v>46</v>
      </c>
      <c r="AE2225" s="1" t="s">
        <v>508</v>
      </c>
      <c r="AF2225" s="4">
        <v>1</v>
      </c>
      <c r="AG2225" s="4">
        <f>IF(AND(VOZ_WHATSAPP[[#This Row],[Estado Cierre]]="Sin Cierre",VOZ_WHATSAPP[[#This Row],[Nota Negocio]]="Sin Negocio"),VOZ_WHATSAPP[[#This Row],[Nota]]-24%,VOZ_WHATSAPP[[#This Row],[Nota]])</f>
        <v>1</v>
      </c>
      <c r="AH2225" s="8">
        <f>IF(VOZ_WHATSAPP[[#This Row],[Estado Legal]]="No Cumple",0,IF(VOZ_WHATSAPP[[#This Row],[Realiza lectura de guion Legal]]="No Cumple",VOZ_WHATSAPP[[#This Row],[Nota 2]]-50%,VOZ_WHATSAPP[[#This Row],[Nota 2]]))</f>
        <v>1</v>
      </c>
    </row>
    <row r="2226" spans="1:34" x14ac:dyDescent="0.25">
      <c r="A2226" s="2" t="str">
        <f>VOZ_WHATSAPP[[#This Row],[ID Asesor]]&amp;VOZ_WHATSAPP[[#This Row],[Fecha Monitoreo]]</f>
        <v>402845866</v>
      </c>
      <c r="B2226" s="2">
        <v>45866</v>
      </c>
      <c r="C2226" s="1" t="s">
        <v>50</v>
      </c>
      <c r="D2226" s="1">
        <v>4028</v>
      </c>
      <c r="E2226" s="2">
        <v>45866</v>
      </c>
      <c r="F2226" s="3">
        <v>0.35416666666666669</v>
      </c>
      <c r="G2226" s="1" t="s">
        <v>43</v>
      </c>
      <c r="H2226" s="1" t="s">
        <v>44</v>
      </c>
      <c r="I2226" s="1">
        <v>1450</v>
      </c>
      <c r="J2226" s="1">
        <v>3107690846</v>
      </c>
      <c r="K2226" s="1" t="s">
        <v>45</v>
      </c>
      <c r="L2226" s="1" t="s">
        <v>46</v>
      </c>
      <c r="M2226" s="1" t="s">
        <v>47</v>
      </c>
      <c r="N2226" s="1" t="s">
        <v>46</v>
      </c>
      <c r="O2226" s="1" t="s">
        <v>54</v>
      </c>
      <c r="P2226" s="1" t="s">
        <v>46</v>
      </c>
      <c r="Q2226" s="1" t="s">
        <v>46</v>
      </c>
      <c r="R2226" s="1" t="s">
        <v>46</v>
      </c>
      <c r="S2226" s="1" t="s">
        <v>46</v>
      </c>
      <c r="T2226" s="12" t="str">
        <f>IF(OR(VOZ_WHATSAPP[[#This Row],[Brinda argumentos coherentes a la objeción]]="No Cumple",VOZ_WHATSAPP[[#This Row],[Despliegue de Beneficios y/o consecuencias]]="No Cumple"),"Sin Negocio","Negocio")</f>
        <v>Negocio</v>
      </c>
      <c r="U2226" s="1" t="s">
        <v>48</v>
      </c>
      <c r="V2226" s="1" t="s">
        <v>48</v>
      </c>
      <c r="W2226" s="1" t="s">
        <v>48</v>
      </c>
      <c r="X2226" s="12" t="str">
        <f>IF(OR(VOZ_WHATSAPP[[#This Row],[Confirma Valor de pago]]="No Cumple",VOZ_WHATSAPP[[#This Row],[Confirma hora de pago]]="No Cumple",VOZ_WHATSAPP[[#This Row],[Confirma medio de pago]]="No Cumple"),"Sin Cierre","Cierre")</f>
        <v>Cierre</v>
      </c>
      <c r="Y2226" s="1" t="s">
        <v>46</v>
      </c>
      <c r="Z2226" s="1" t="s">
        <v>54</v>
      </c>
      <c r="AA2226" s="1" t="s">
        <v>46</v>
      </c>
      <c r="AB2226" s="1" t="s">
        <v>46</v>
      </c>
      <c r="AC2226" s="11" t="str">
        <f>IF(OR(VOZ_WHATSAPP[[#This Row],[La comunicación es asertiva, con respeto y evita maltrato]]="No Cumple",VOZ_WHATSAPP[[#This Row],[Cumple con las normativas legales]]="No Cumple"),"No Cumple","Cumple")</f>
        <v>Cumple</v>
      </c>
      <c r="AD2226" s="1" t="s">
        <v>46</v>
      </c>
      <c r="AE2226" s="1" t="s">
        <v>2082</v>
      </c>
      <c r="AF2226" s="4">
        <v>0.76</v>
      </c>
      <c r="AG2226" s="4">
        <f>IF(AND(VOZ_WHATSAPP[[#This Row],[Estado Cierre]]="Sin Cierre",VOZ_WHATSAPP[[#This Row],[Nota Negocio]]="Sin Negocio"),VOZ_WHATSAPP[[#This Row],[Nota]]-24%,VOZ_WHATSAPP[[#This Row],[Nota]])</f>
        <v>0.76</v>
      </c>
      <c r="AH2226" s="8">
        <f>IF(VOZ_WHATSAPP[[#This Row],[Estado Legal]]="No Cumple",0,IF(VOZ_WHATSAPP[[#This Row],[Realiza lectura de guion Legal]]="No Cumple",VOZ_WHATSAPP[[#This Row],[Nota 2]]-50%,VOZ_WHATSAPP[[#This Row],[Nota 2]]))</f>
        <v>0.76</v>
      </c>
    </row>
    <row r="2227" spans="1:34" x14ac:dyDescent="0.25">
      <c r="A2227" s="2" t="str">
        <f>VOZ_WHATSAPP[[#This Row],[ID Asesor]]&amp;VOZ_WHATSAPP[[#This Row],[Fecha Monitoreo]]</f>
        <v>381045866</v>
      </c>
      <c r="B2227" s="2">
        <v>45866</v>
      </c>
      <c r="C2227" s="1" t="s">
        <v>59</v>
      </c>
      <c r="D2227" s="1">
        <v>3810</v>
      </c>
      <c r="E2227" s="2">
        <v>45866</v>
      </c>
      <c r="F2227" s="3">
        <v>0.43402777777777779</v>
      </c>
      <c r="G2227" s="1" t="s">
        <v>60</v>
      </c>
      <c r="H2227" s="1" t="s">
        <v>44</v>
      </c>
      <c r="I2227" s="1">
        <v>1345</v>
      </c>
      <c r="J2227" s="1">
        <v>3204768798</v>
      </c>
      <c r="K2227" s="1" t="s">
        <v>45</v>
      </c>
      <c r="L2227" s="1" t="s">
        <v>46</v>
      </c>
      <c r="M2227" s="1" t="s">
        <v>46</v>
      </c>
      <c r="N2227" s="1" t="s">
        <v>46</v>
      </c>
      <c r="O2227" s="1" t="s">
        <v>46</v>
      </c>
      <c r="P2227" s="1" t="s">
        <v>46</v>
      </c>
      <c r="Q2227" s="1" t="s">
        <v>46</v>
      </c>
      <c r="R2227" s="1" t="s">
        <v>46</v>
      </c>
      <c r="S2227" s="1" t="s">
        <v>46</v>
      </c>
      <c r="T2227" s="12" t="str">
        <f>IF(OR(VOZ_WHATSAPP[[#This Row],[Brinda argumentos coherentes a la objeción]]="No Cumple",VOZ_WHATSAPP[[#This Row],[Despliegue de Beneficios y/o consecuencias]]="No Cumple"),"Sin Negocio","Negocio")</f>
        <v>Negocio</v>
      </c>
      <c r="U2227" s="1" t="s">
        <v>46</v>
      </c>
      <c r="V2227" s="1" t="s">
        <v>46</v>
      </c>
      <c r="W2227" s="1" t="s">
        <v>46</v>
      </c>
      <c r="X2227" s="12" t="str">
        <f>IF(OR(VOZ_WHATSAPP[[#This Row],[Confirma Valor de pago]]="No Cumple",VOZ_WHATSAPP[[#This Row],[Confirma hora de pago]]="No Cumple",VOZ_WHATSAPP[[#This Row],[Confirma medio de pago]]="No Cumple"),"Sin Cierre","Cierre")</f>
        <v>Cierre</v>
      </c>
      <c r="Y2227" s="1" t="s">
        <v>46</v>
      </c>
      <c r="Z2227" s="1" t="s">
        <v>46</v>
      </c>
      <c r="AA2227" s="1" t="s">
        <v>46</v>
      </c>
      <c r="AB2227" s="1" t="s">
        <v>46</v>
      </c>
      <c r="AC2227" s="11" t="str">
        <f>IF(OR(VOZ_WHATSAPP[[#This Row],[La comunicación es asertiva, con respeto y evita maltrato]]="No Cumple",VOZ_WHATSAPP[[#This Row],[Cumple con las normativas legales]]="No Cumple"),"No Cumple","Cumple")</f>
        <v>Cumple</v>
      </c>
      <c r="AD2227" s="1" t="s">
        <v>46</v>
      </c>
      <c r="AE2227" s="1" t="s">
        <v>62</v>
      </c>
      <c r="AF2227" s="4">
        <v>1</v>
      </c>
      <c r="AG2227" s="4">
        <f>IF(AND(VOZ_WHATSAPP[[#This Row],[Estado Cierre]]="Sin Cierre",VOZ_WHATSAPP[[#This Row],[Nota Negocio]]="Sin Negocio"),VOZ_WHATSAPP[[#This Row],[Nota]]-24%,VOZ_WHATSAPP[[#This Row],[Nota]])</f>
        <v>1</v>
      </c>
      <c r="AH2227" s="8">
        <f>IF(VOZ_WHATSAPP[[#This Row],[Estado Legal]]="No Cumple",0,IF(VOZ_WHATSAPP[[#This Row],[Realiza lectura de guion Legal]]="No Cumple",VOZ_WHATSAPP[[#This Row],[Nota 2]]-50%,VOZ_WHATSAPP[[#This Row],[Nota 2]]))</f>
        <v>1</v>
      </c>
    </row>
    <row r="2228" spans="1:34" x14ac:dyDescent="0.25">
      <c r="A2228" s="2" t="str">
        <f>VOZ_WHATSAPP[[#This Row],[ID Asesor]]&amp;VOZ_WHATSAPP[[#This Row],[Fecha Monitoreo]]</f>
        <v>389945866</v>
      </c>
      <c r="B2228" s="2">
        <v>45866</v>
      </c>
      <c r="C2228" s="1" t="s">
        <v>126</v>
      </c>
      <c r="D2228" s="1">
        <v>3899</v>
      </c>
      <c r="E2228" s="2">
        <v>45866</v>
      </c>
      <c r="F2228" s="3">
        <v>0.66666666666666663</v>
      </c>
      <c r="G2228" s="1" t="s">
        <v>51</v>
      </c>
      <c r="H2228" s="1" t="s">
        <v>44</v>
      </c>
      <c r="I2228" s="1">
        <v>595</v>
      </c>
      <c r="J2228" s="1">
        <v>3123106567</v>
      </c>
      <c r="K2228" s="1" t="s">
        <v>45</v>
      </c>
      <c r="L2228" s="1" t="s">
        <v>46</v>
      </c>
      <c r="M2228" s="1" t="s">
        <v>46</v>
      </c>
      <c r="N2228" s="1" t="s">
        <v>47</v>
      </c>
      <c r="O2228" s="1" t="s">
        <v>54</v>
      </c>
      <c r="P2228" s="1" t="s">
        <v>54</v>
      </c>
      <c r="Q2228" s="1" t="s">
        <v>46</v>
      </c>
      <c r="R2228" s="1" t="s">
        <v>46</v>
      </c>
      <c r="S2228" s="1" t="s">
        <v>46</v>
      </c>
      <c r="T2228" s="12" t="str">
        <f>IF(OR(VOZ_WHATSAPP[[#This Row],[Brinda argumentos coherentes a la objeción]]="No Cumple",VOZ_WHATSAPP[[#This Row],[Despliegue de Beneficios y/o consecuencias]]="No Cumple"),"Sin Negocio","Negocio")</f>
        <v>Negocio</v>
      </c>
      <c r="U2228" s="1" t="s">
        <v>48</v>
      </c>
      <c r="V2228" s="1" t="s">
        <v>48</v>
      </c>
      <c r="W2228" s="1" t="s">
        <v>48</v>
      </c>
      <c r="X2228" s="12" t="str">
        <f>IF(OR(VOZ_WHATSAPP[[#This Row],[Confirma Valor de pago]]="No Cumple",VOZ_WHATSAPP[[#This Row],[Confirma hora de pago]]="No Cumple",VOZ_WHATSAPP[[#This Row],[Confirma medio de pago]]="No Cumple"),"Sin Cierre","Cierre")</f>
        <v>Cierre</v>
      </c>
      <c r="Y2228" s="1" t="s">
        <v>46</v>
      </c>
      <c r="Z2228" s="1" t="s">
        <v>54</v>
      </c>
      <c r="AA2228" s="1" t="s">
        <v>46</v>
      </c>
      <c r="AB2228" s="1" t="s">
        <v>46</v>
      </c>
      <c r="AC2228" s="11" t="str">
        <f>IF(OR(VOZ_WHATSAPP[[#This Row],[La comunicación es asertiva, con respeto y evita maltrato]]="No Cumple",VOZ_WHATSAPP[[#This Row],[Cumple con las normativas legales]]="No Cumple"),"No Cumple","Cumple")</f>
        <v>Cumple</v>
      </c>
      <c r="AD2228" s="1" t="s">
        <v>46</v>
      </c>
      <c r="AE2228" s="1" t="s">
        <v>2083</v>
      </c>
      <c r="AF2228" s="4">
        <v>0.7</v>
      </c>
      <c r="AG2228" s="4">
        <f>IF(AND(VOZ_WHATSAPP[[#This Row],[Estado Cierre]]="Sin Cierre",VOZ_WHATSAPP[[#This Row],[Nota Negocio]]="Sin Negocio"),VOZ_WHATSAPP[[#This Row],[Nota]]-24%,VOZ_WHATSAPP[[#This Row],[Nota]])</f>
        <v>0.7</v>
      </c>
      <c r="AH2228" s="8">
        <f>IF(VOZ_WHATSAPP[[#This Row],[Estado Legal]]="No Cumple",0,IF(VOZ_WHATSAPP[[#This Row],[Realiza lectura de guion Legal]]="No Cumple",VOZ_WHATSAPP[[#This Row],[Nota 2]]-50%,VOZ_WHATSAPP[[#This Row],[Nota 2]]))</f>
        <v>0.7</v>
      </c>
    </row>
    <row r="2229" spans="1:34" x14ac:dyDescent="0.25">
      <c r="A2229" s="2" t="str">
        <f>VOZ_WHATSAPP[[#This Row],[ID Asesor]]&amp;VOZ_WHATSAPP[[#This Row],[Fecha Monitoreo]]</f>
        <v>404245866</v>
      </c>
      <c r="B2229" s="2">
        <v>45866</v>
      </c>
      <c r="C2229" s="1" t="s">
        <v>42</v>
      </c>
      <c r="D2229" s="1">
        <v>4042</v>
      </c>
      <c r="E2229" s="2">
        <v>45866</v>
      </c>
      <c r="F2229" s="3">
        <v>0.4236111111111111</v>
      </c>
      <c r="G2229" s="1" t="s">
        <v>60</v>
      </c>
      <c r="H2229" s="1" t="s">
        <v>44</v>
      </c>
      <c r="I2229" s="1">
        <v>1106</v>
      </c>
      <c r="J2229" s="1">
        <v>3011446144</v>
      </c>
      <c r="K2229" s="1" t="s">
        <v>45</v>
      </c>
      <c r="L2229" s="1" t="s">
        <v>46</v>
      </c>
      <c r="M2229" s="1" t="s">
        <v>46</v>
      </c>
      <c r="N2229" s="1" t="s">
        <v>46</v>
      </c>
      <c r="O2229" s="1" t="s">
        <v>46</v>
      </c>
      <c r="P2229" s="1" t="s">
        <v>46</v>
      </c>
      <c r="Q2229" s="1" t="s">
        <v>48</v>
      </c>
      <c r="R2229" s="1" t="s">
        <v>48</v>
      </c>
      <c r="S2229" s="1" t="s">
        <v>46</v>
      </c>
      <c r="T2229" s="12" t="str">
        <f>IF(OR(VOZ_WHATSAPP[[#This Row],[Brinda argumentos coherentes a la objeción]]="No Cumple",VOZ_WHATSAPP[[#This Row],[Despliegue de Beneficios y/o consecuencias]]="No Cumple"),"Sin Negocio","Negocio")</f>
        <v>Negocio</v>
      </c>
      <c r="U2229" s="1" t="s">
        <v>46</v>
      </c>
      <c r="V2229" s="1" t="s">
        <v>46</v>
      </c>
      <c r="W2229" s="1" t="s">
        <v>46</v>
      </c>
      <c r="X2229" s="12" t="str">
        <f>IF(OR(VOZ_WHATSAPP[[#This Row],[Confirma Valor de pago]]="No Cumple",VOZ_WHATSAPP[[#This Row],[Confirma hora de pago]]="No Cumple",VOZ_WHATSAPP[[#This Row],[Confirma medio de pago]]="No Cumple"),"Sin Cierre","Cierre")</f>
        <v>Cierre</v>
      </c>
      <c r="Y2229" s="1" t="s">
        <v>46</v>
      </c>
      <c r="Z2229" s="1" t="s">
        <v>46</v>
      </c>
      <c r="AA2229" s="1" t="s">
        <v>46</v>
      </c>
      <c r="AB2229" s="1" t="s">
        <v>46</v>
      </c>
      <c r="AC2229" s="11" t="str">
        <f>IF(OR(VOZ_WHATSAPP[[#This Row],[La comunicación es asertiva, con respeto y evita maltrato]]="No Cumple",VOZ_WHATSAPP[[#This Row],[Cumple con las normativas legales]]="No Cumple"),"No Cumple","Cumple")</f>
        <v>Cumple</v>
      </c>
      <c r="AD2229" s="1" t="s">
        <v>46</v>
      </c>
      <c r="AE2229" s="1" t="s">
        <v>55</v>
      </c>
      <c r="AF2229" s="4">
        <v>1</v>
      </c>
      <c r="AG2229" s="4">
        <f>IF(AND(VOZ_WHATSAPP[[#This Row],[Estado Cierre]]="Sin Cierre",VOZ_WHATSAPP[[#This Row],[Nota Negocio]]="Sin Negocio"),VOZ_WHATSAPP[[#This Row],[Nota]]-24%,VOZ_WHATSAPP[[#This Row],[Nota]])</f>
        <v>1</v>
      </c>
      <c r="AH2229" s="8">
        <f>IF(VOZ_WHATSAPP[[#This Row],[Estado Legal]]="No Cumple",0,IF(VOZ_WHATSAPP[[#This Row],[Realiza lectura de guion Legal]]="No Cumple",VOZ_WHATSAPP[[#This Row],[Nota 2]]-50%,VOZ_WHATSAPP[[#This Row],[Nota 2]]))</f>
        <v>1</v>
      </c>
    </row>
    <row r="2230" spans="1:34" x14ac:dyDescent="0.25">
      <c r="A2230" s="2" t="str">
        <f>VOZ_WHATSAPP[[#This Row],[ID Asesor]]&amp;VOZ_WHATSAPP[[#This Row],[Fecha Monitoreo]]</f>
        <v>294745866</v>
      </c>
      <c r="B2230" s="2">
        <v>45866</v>
      </c>
      <c r="C2230" s="1" t="s">
        <v>59</v>
      </c>
      <c r="D2230" s="1">
        <v>2947</v>
      </c>
      <c r="E2230" s="2">
        <v>45866</v>
      </c>
      <c r="F2230" s="3">
        <v>0.38124999999999998</v>
      </c>
      <c r="G2230" s="1" t="s">
        <v>60</v>
      </c>
      <c r="H2230" s="1" t="s">
        <v>71</v>
      </c>
      <c r="I2230" s="1"/>
      <c r="J2230" s="1"/>
      <c r="K2230" s="1"/>
      <c r="L2230" s="1" t="s">
        <v>46</v>
      </c>
      <c r="M2230" s="1" t="s">
        <v>47</v>
      </c>
      <c r="N2230" s="1" t="s">
        <v>46</v>
      </c>
      <c r="O2230" s="1" t="s">
        <v>48</v>
      </c>
      <c r="P2230" s="1" t="s">
        <v>48</v>
      </c>
      <c r="Q2230" s="1" t="s">
        <v>48</v>
      </c>
      <c r="R2230" s="1" t="s">
        <v>48</v>
      </c>
      <c r="S2230" s="1" t="s">
        <v>48</v>
      </c>
      <c r="T2230" s="12" t="str">
        <f>IF(OR(VOZ_WHATSAPP[[#This Row],[Brinda argumentos coherentes a la objeción]]="No Cumple",VOZ_WHATSAPP[[#This Row],[Despliegue de Beneficios y/o consecuencias]]="No Cumple"),"Sin Negocio","Negocio")</f>
        <v>Negocio</v>
      </c>
      <c r="U2230" s="1" t="s">
        <v>46</v>
      </c>
      <c r="V2230" s="1" t="s">
        <v>46</v>
      </c>
      <c r="W2230" s="1" t="s">
        <v>46</v>
      </c>
      <c r="X2230" s="12" t="str">
        <f>IF(OR(VOZ_WHATSAPP[[#This Row],[Confirma Valor de pago]]="No Cumple",VOZ_WHATSAPP[[#This Row],[Confirma hora de pago]]="No Cumple",VOZ_WHATSAPP[[#This Row],[Confirma medio de pago]]="No Cumple"),"Sin Cierre","Cierre")</f>
        <v>Cierre</v>
      </c>
      <c r="Y2230" s="1" t="s">
        <v>48</v>
      </c>
      <c r="Z2230" s="1" t="s">
        <v>46</v>
      </c>
      <c r="AA2230" s="1" t="s">
        <v>46</v>
      </c>
      <c r="AB2230" s="1" t="s">
        <v>46</v>
      </c>
      <c r="AC2230" s="11" t="str">
        <f>IF(OR(VOZ_WHATSAPP[[#This Row],[La comunicación es asertiva, con respeto y evita maltrato]]="No Cumple",VOZ_WHATSAPP[[#This Row],[Cumple con las normativas legales]]="No Cumple"),"No Cumple","Cumple")</f>
        <v>Cumple</v>
      </c>
      <c r="AD2230" s="1" t="s">
        <v>48</v>
      </c>
      <c r="AE2230" s="1" t="s">
        <v>2084</v>
      </c>
      <c r="AF2230" s="4">
        <v>0.96</v>
      </c>
      <c r="AG2230" s="4">
        <f>IF(AND(VOZ_WHATSAPP[[#This Row],[Estado Cierre]]="Sin Cierre",VOZ_WHATSAPP[[#This Row],[Nota Negocio]]="Sin Negocio"),VOZ_WHATSAPP[[#This Row],[Nota]]-24%,VOZ_WHATSAPP[[#This Row],[Nota]])</f>
        <v>0.96</v>
      </c>
      <c r="AH2230" s="8">
        <f>IF(VOZ_WHATSAPP[[#This Row],[Estado Legal]]="No Cumple",0,IF(VOZ_WHATSAPP[[#This Row],[Realiza lectura de guion Legal]]="No Cumple",VOZ_WHATSAPP[[#This Row],[Nota 2]]-50%,VOZ_WHATSAPP[[#This Row],[Nota 2]]))</f>
        <v>0.96</v>
      </c>
    </row>
    <row r="2231" spans="1:34" x14ac:dyDescent="0.25">
      <c r="A2231" s="2" t="str">
        <f>VOZ_WHATSAPP[[#This Row],[ID Asesor]]&amp;VOZ_WHATSAPP[[#This Row],[Fecha Monitoreo]]</f>
        <v>348945866</v>
      </c>
      <c r="B2231" s="2">
        <v>45866</v>
      </c>
      <c r="C2231" s="1" t="s">
        <v>59</v>
      </c>
      <c r="D2231" s="1">
        <v>3489</v>
      </c>
      <c r="E2231" s="2">
        <v>45866</v>
      </c>
      <c r="F2231" s="3">
        <v>0.5131944444444444</v>
      </c>
      <c r="G2231" s="1" t="s">
        <v>51</v>
      </c>
      <c r="H2231" s="1" t="s">
        <v>71</v>
      </c>
      <c r="I2231" s="1"/>
      <c r="J2231" s="1"/>
      <c r="K2231" s="1"/>
      <c r="L2231" s="1" t="s">
        <v>46</v>
      </c>
      <c r="M2231" s="1" t="s">
        <v>46</v>
      </c>
      <c r="N2231" s="1" t="s">
        <v>46</v>
      </c>
      <c r="O2231" s="1" t="s">
        <v>46</v>
      </c>
      <c r="P2231" s="1" t="s">
        <v>46</v>
      </c>
      <c r="Q2231" s="1" t="s">
        <v>46</v>
      </c>
      <c r="R2231" s="1" t="s">
        <v>46</v>
      </c>
      <c r="S2231" s="1" t="s">
        <v>46</v>
      </c>
      <c r="T2231" s="12" t="str">
        <f>IF(OR(VOZ_WHATSAPP[[#This Row],[Brinda argumentos coherentes a la objeción]]="No Cumple",VOZ_WHATSAPP[[#This Row],[Despliegue de Beneficios y/o consecuencias]]="No Cumple"),"Sin Negocio","Negocio")</f>
        <v>Negocio</v>
      </c>
      <c r="U2231" s="1" t="s">
        <v>48</v>
      </c>
      <c r="V2231" s="1" t="s">
        <v>48</v>
      </c>
      <c r="W2231" s="1" t="s">
        <v>48</v>
      </c>
      <c r="X2231" s="12" t="str">
        <f>IF(OR(VOZ_WHATSAPP[[#This Row],[Confirma Valor de pago]]="No Cumple",VOZ_WHATSAPP[[#This Row],[Confirma hora de pago]]="No Cumple",VOZ_WHATSAPP[[#This Row],[Confirma medio de pago]]="No Cumple"),"Sin Cierre","Cierre")</f>
        <v>Cierre</v>
      </c>
      <c r="Y2231" s="1" t="s">
        <v>46</v>
      </c>
      <c r="Z2231" s="1" t="s">
        <v>46</v>
      </c>
      <c r="AA2231" s="1" t="s">
        <v>46</v>
      </c>
      <c r="AB2231" s="1" t="s">
        <v>46</v>
      </c>
      <c r="AC2231" s="11" t="str">
        <f>IF(OR(VOZ_WHATSAPP[[#This Row],[La comunicación es asertiva, con respeto y evita maltrato]]="No Cumple",VOZ_WHATSAPP[[#This Row],[Cumple con las normativas legales]]="No Cumple"),"No Cumple","Cumple")</f>
        <v>Cumple</v>
      </c>
      <c r="AD2231" s="1" t="s">
        <v>46</v>
      </c>
      <c r="AE2231" s="1" t="s">
        <v>2085</v>
      </c>
      <c r="AF2231" s="4">
        <v>1</v>
      </c>
      <c r="AG2231" s="4">
        <f>IF(AND(VOZ_WHATSAPP[[#This Row],[Estado Cierre]]="Sin Cierre",VOZ_WHATSAPP[[#This Row],[Nota Negocio]]="Sin Negocio"),VOZ_WHATSAPP[[#This Row],[Nota]]-24%,VOZ_WHATSAPP[[#This Row],[Nota]])</f>
        <v>1</v>
      </c>
      <c r="AH2231" s="8">
        <f>IF(VOZ_WHATSAPP[[#This Row],[Estado Legal]]="No Cumple",0,IF(VOZ_WHATSAPP[[#This Row],[Realiza lectura de guion Legal]]="No Cumple",VOZ_WHATSAPP[[#This Row],[Nota 2]]-50%,VOZ_WHATSAPP[[#This Row],[Nota 2]]))</f>
        <v>1</v>
      </c>
    </row>
    <row r="2232" spans="1:34" x14ac:dyDescent="0.25">
      <c r="A2232" s="2" t="str">
        <f>VOZ_WHATSAPP[[#This Row],[ID Asesor]]&amp;VOZ_WHATSAPP[[#This Row],[Fecha Monitoreo]]</f>
        <v>266745866</v>
      </c>
      <c r="B2232" s="2">
        <v>45866</v>
      </c>
      <c r="C2232" s="1" t="s">
        <v>126</v>
      </c>
      <c r="D2232" s="1">
        <v>2667</v>
      </c>
      <c r="E2232" s="2">
        <v>45866</v>
      </c>
      <c r="F2232" s="3">
        <v>0.50763888888888886</v>
      </c>
      <c r="G2232" s="1" t="s">
        <v>58</v>
      </c>
      <c r="H2232" s="1" t="s">
        <v>71</v>
      </c>
      <c r="I2232" s="1"/>
      <c r="J2232" s="1"/>
      <c r="K2232" s="1"/>
      <c r="L2232" s="1" t="s">
        <v>46</v>
      </c>
      <c r="M2232" s="1" t="s">
        <v>46</v>
      </c>
      <c r="N2232" s="1" t="s">
        <v>46</v>
      </c>
      <c r="O2232" s="1" t="s">
        <v>46</v>
      </c>
      <c r="P2232" s="1" t="s">
        <v>46</v>
      </c>
      <c r="Q2232" s="1" t="s">
        <v>48</v>
      </c>
      <c r="R2232" s="1" t="s">
        <v>48</v>
      </c>
      <c r="S2232" s="1" t="s">
        <v>48</v>
      </c>
      <c r="T2232" s="12" t="str">
        <f>IF(OR(VOZ_WHATSAPP[[#This Row],[Brinda argumentos coherentes a la objeción]]="No Cumple",VOZ_WHATSAPP[[#This Row],[Despliegue de Beneficios y/o consecuencias]]="No Cumple"),"Sin Negocio","Negocio")</f>
        <v>Negocio</v>
      </c>
      <c r="U2232" s="1" t="s">
        <v>46</v>
      </c>
      <c r="V2232" s="1" t="s">
        <v>46</v>
      </c>
      <c r="W2232" s="1" t="s">
        <v>46</v>
      </c>
      <c r="X2232" s="12" t="str">
        <f>IF(OR(VOZ_WHATSAPP[[#This Row],[Confirma Valor de pago]]="No Cumple",VOZ_WHATSAPP[[#This Row],[Confirma hora de pago]]="No Cumple",VOZ_WHATSAPP[[#This Row],[Confirma medio de pago]]="No Cumple"),"Sin Cierre","Cierre")</f>
        <v>Cierre</v>
      </c>
      <c r="Y2232" s="1" t="s">
        <v>46</v>
      </c>
      <c r="Z2232" s="1" t="s">
        <v>46</v>
      </c>
      <c r="AA2232" s="1" t="s">
        <v>46</v>
      </c>
      <c r="AB2232" s="1" t="s">
        <v>46</v>
      </c>
      <c r="AC2232" s="11" t="str">
        <f>IF(OR(VOZ_WHATSAPP[[#This Row],[La comunicación es asertiva, con respeto y evita maltrato]]="No Cumple",VOZ_WHATSAPP[[#This Row],[Cumple con las normativas legales]]="No Cumple"),"No Cumple","Cumple")</f>
        <v>Cumple</v>
      </c>
      <c r="AD2232" s="1" t="s">
        <v>46</v>
      </c>
      <c r="AE2232" s="1" t="s">
        <v>133</v>
      </c>
      <c r="AF2232" s="4">
        <v>1</v>
      </c>
      <c r="AG2232" s="4">
        <f>IF(AND(VOZ_WHATSAPP[[#This Row],[Estado Cierre]]="Sin Cierre",VOZ_WHATSAPP[[#This Row],[Nota Negocio]]="Sin Negocio"),VOZ_WHATSAPP[[#This Row],[Nota]]-24%,VOZ_WHATSAPP[[#This Row],[Nota]])</f>
        <v>1</v>
      </c>
      <c r="AH2232" s="8">
        <f>IF(VOZ_WHATSAPP[[#This Row],[Estado Legal]]="No Cumple",0,IF(VOZ_WHATSAPP[[#This Row],[Realiza lectura de guion Legal]]="No Cumple",VOZ_WHATSAPP[[#This Row],[Nota 2]]-50%,VOZ_WHATSAPP[[#This Row],[Nota 2]]))</f>
        <v>1</v>
      </c>
    </row>
    <row r="2233" spans="1:34" x14ac:dyDescent="0.25">
      <c r="A2233" s="2" t="str">
        <f>VOZ_WHATSAPP[[#This Row],[ID Asesor]]&amp;VOZ_WHATSAPP[[#This Row],[Fecha Monitoreo]]</f>
        <v>369145866</v>
      </c>
      <c r="B2233" s="2">
        <v>45866</v>
      </c>
      <c r="C2233" s="1" t="s">
        <v>696</v>
      </c>
      <c r="D2233" s="1">
        <v>3691</v>
      </c>
      <c r="E2233" s="2">
        <v>45866</v>
      </c>
      <c r="F2233" s="3">
        <v>0.34375</v>
      </c>
      <c r="G2233" s="1" t="s">
        <v>60</v>
      </c>
      <c r="H2233" s="1" t="s">
        <v>71</v>
      </c>
      <c r="I2233" s="1"/>
      <c r="J2233" s="1"/>
      <c r="K2233" s="1"/>
      <c r="L2233" s="1" t="s">
        <v>46</v>
      </c>
      <c r="M2233" s="1" t="s">
        <v>46</v>
      </c>
      <c r="N2233" s="1" t="s">
        <v>46</v>
      </c>
      <c r="O2233" s="1" t="s">
        <v>46</v>
      </c>
      <c r="P2233" s="1" t="s">
        <v>46</v>
      </c>
      <c r="Q2233" s="1" t="s">
        <v>48</v>
      </c>
      <c r="R2233" s="1" t="s">
        <v>48</v>
      </c>
      <c r="S2233" s="1" t="s">
        <v>46</v>
      </c>
      <c r="T2233" s="12" t="str">
        <f>IF(OR(VOZ_WHATSAPP[[#This Row],[Brinda argumentos coherentes a la objeción]]="No Cumple",VOZ_WHATSAPP[[#This Row],[Despliegue de Beneficios y/o consecuencias]]="No Cumple"),"Sin Negocio","Negocio")</f>
        <v>Negocio</v>
      </c>
      <c r="U2233" s="1" t="s">
        <v>46</v>
      </c>
      <c r="V2233" s="1" t="s">
        <v>46</v>
      </c>
      <c r="W2233" s="1" t="s">
        <v>46</v>
      </c>
      <c r="X2233" s="12" t="str">
        <f>IF(OR(VOZ_WHATSAPP[[#This Row],[Confirma Valor de pago]]="No Cumple",VOZ_WHATSAPP[[#This Row],[Confirma hora de pago]]="No Cumple",VOZ_WHATSAPP[[#This Row],[Confirma medio de pago]]="No Cumple"),"Sin Cierre","Cierre")</f>
        <v>Cierre</v>
      </c>
      <c r="Y2233" s="1" t="s">
        <v>46</v>
      </c>
      <c r="Z2233" s="1" t="s">
        <v>46</v>
      </c>
      <c r="AA2233" s="1" t="s">
        <v>46</v>
      </c>
      <c r="AB2233" s="1" t="s">
        <v>46</v>
      </c>
      <c r="AC2233" s="11" t="str">
        <f>IF(OR(VOZ_WHATSAPP[[#This Row],[La comunicación es asertiva, con respeto y evita maltrato]]="No Cumple",VOZ_WHATSAPP[[#This Row],[Cumple con las normativas legales]]="No Cumple"),"No Cumple","Cumple")</f>
        <v>Cumple</v>
      </c>
      <c r="AD2233" s="1" t="s">
        <v>46</v>
      </c>
      <c r="AE2233" s="1" t="s">
        <v>1090</v>
      </c>
      <c r="AF2233" s="4">
        <v>1</v>
      </c>
      <c r="AG2233" s="4">
        <f>IF(AND(VOZ_WHATSAPP[[#This Row],[Estado Cierre]]="Sin Cierre",VOZ_WHATSAPP[[#This Row],[Nota Negocio]]="Sin Negocio"),VOZ_WHATSAPP[[#This Row],[Nota]]-24%,VOZ_WHATSAPP[[#This Row],[Nota]])</f>
        <v>1</v>
      </c>
      <c r="AH2233" s="8">
        <f>IF(VOZ_WHATSAPP[[#This Row],[Estado Legal]]="No Cumple",0,IF(VOZ_WHATSAPP[[#This Row],[Realiza lectura de guion Legal]]="No Cumple",VOZ_WHATSAPP[[#This Row],[Nota 2]]-50%,VOZ_WHATSAPP[[#This Row],[Nota 2]]))</f>
        <v>1</v>
      </c>
    </row>
    <row r="2234" spans="1:34" x14ac:dyDescent="0.25">
      <c r="A2234" s="2" t="str">
        <f>VOZ_WHATSAPP[[#This Row],[ID Asesor]]&amp;VOZ_WHATSAPP[[#This Row],[Fecha Monitoreo]]</f>
        <v>348945866</v>
      </c>
      <c r="B2234" s="2">
        <v>45866</v>
      </c>
      <c r="C2234" s="1" t="s">
        <v>59</v>
      </c>
      <c r="D2234" s="1">
        <v>3489</v>
      </c>
      <c r="E2234" s="2">
        <v>45866</v>
      </c>
      <c r="F2234" s="3">
        <v>0.64375000000000004</v>
      </c>
      <c r="G2234" s="1" t="s">
        <v>43</v>
      </c>
      <c r="H2234" s="1" t="s">
        <v>71</v>
      </c>
      <c r="I2234" s="1"/>
      <c r="J2234" s="1"/>
      <c r="K2234" s="1"/>
      <c r="L2234" s="1" t="s">
        <v>46</v>
      </c>
      <c r="M2234" s="1" t="s">
        <v>47</v>
      </c>
      <c r="N2234" s="1" t="s">
        <v>46</v>
      </c>
      <c r="O2234" s="1" t="s">
        <v>48</v>
      </c>
      <c r="P2234" s="1" t="s">
        <v>48</v>
      </c>
      <c r="Q2234" s="1" t="s">
        <v>46</v>
      </c>
      <c r="R2234" s="1" t="s">
        <v>46</v>
      </c>
      <c r="S2234" s="1" t="s">
        <v>46</v>
      </c>
      <c r="T2234" s="12" t="str">
        <f>IF(OR(VOZ_WHATSAPP[[#This Row],[Brinda argumentos coherentes a la objeción]]="No Cumple",VOZ_WHATSAPP[[#This Row],[Despliegue de Beneficios y/o consecuencias]]="No Cumple"),"Sin Negocio","Negocio")</f>
        <v>Negocio</v>
      </c>
      <c r="U2234" s="1" t="s">
        <v>46</v>
      </c>
      <c r="V2234" s="1" t="s">
        <v>46</v>
      </c>
      <c r="W2234" s="1" t="s">
        <v>46</v>
      </c>
      <c r="X2234" s="12" t="str">
        <f>IF(OR(VOZ_WHATSAPP[[#This Row],[Confirma Valor de pago]]="No Cumple",VOZ_WHATSAPP[[#This Row],[Confirma hora de pago]]="No Cumple",VOZ_WHATSAPP[[#This Row],[Confirma medio de pago]]="No Cumple"),"Sin Cierre","Cierre")</f>
        <v>Cierre</v>
      </c>
      <c r="Y2234" s="1" t="s">
        <v>48</v>
      </c>
      <c r="Z2234" s="1" t="s">
        <v>46</v>
      </c>
      <c r="AA2234" s="1" t="s">
        <v>46</v>
      </c>
      <c r="AB2234" s="1" t="s">
        <v>46</v>
      </c>
      <c r="AC2234" s="11" t="str">
        <f>IF(OR(VOZ_WHATSAPP[[#This Row],[La comunicación es asertiva, con respeto y evita maltrato]]="No Cumple",VOZ_WHATSAPP[[#This Row],[Cumple con las normativas legales]]="No Cumple"),"No Cumple","Cumple")</f>
        <v>Cumple</v>
      </c>
      <c r="AD2234" s="1" t="s">
        <v>48</v>
      </c>
      <c r="AE2234" s="1" t="s">
        <v>2086</v>
      </c>
      <c r="AF2234" s="4">
        <v>0.96</v>
      </c>
      <c r="AG2234" s="4">
        <f>IF(AND(VOZ_WHATSAPP[[#This Row],[Estado Cierre]]="Sin Cierre",VOZ_WHATSAPP[[#This Row],[Nota Negocio]]="Sin Negocio"),VOZ_WHATSAPP[[#This Row],[Nota]]-24%,VOZ_WHATSAPP[[#This Row],[Nota]])</f>
        <v>0.96</v>
      </c>
      <c r="AH2234" s="8">
        <f>IF(VOZ_WHATSAPP[[#This Row],[Estado Legal]]="No Cumple",0,IF(VOZ_WHATSAPP[[#This Row],[Realiza lectura de guion Legal]]="No Cumple",VOZ_WHATSAPP[[#This Row],[Nota 2]]-50%,VOZ_WHATSAPP[[#This Row],[Nota 2]]))</f>
        <v>0.96</v>
      </c>
    </row>
    <row r="2235" spans="1:34" x14ac:dyDescent="0.25">
      <c r="A2235" s="2" t="str">
        <f>VOZ_WHATSAPP[[#This Row],[ID Asesor]]&amp;VOZ_WHATSAPP[[#This Row],[Fecha Monitoreo]]</f>
        <v>355645866</v>
      </c>
      <c r="B2235" s="2">
        <v>45866</v>
      </c>
      <c r="C2235" s="1" t="s">
        <v>126</v>
      </c>
      <c r="D2235" s="1">
        <v>3556</v>
      </c>
      <c r="E2235" s="2">
        <v>45866</v>
      </c>
      <c r="F2235" s="3">
        <v>0.46875</v>
      </c>
      <c r="G2235" s="1" t="s">
        <v>51</v>
      </c>
      <c r="H2235" s="1" t="s">
        <v>71</v>
      </c>
      <c r="I2235" s="1"/>
      <c r="J2235" s="1"/>
      <c r="K2235" s="1"/>
      <c r="L2235" s="1" t="s">
        <v>46</v>
      </c>
      <c r="M2235" s="1" t="s">
        <v>48</v>
      </c>
      <c r="N2235" s="1" t="s">
        <v>46</v>
      </c>
      <c r="O2235" s="1" t="s">
        <v>46</v>
      </c>
      <c r="P2235" s="1" t="s">
        <v>46</v>
      </c>
      <c r="Q2235" s="1" t="s">
        <v>46</v>
      </c>
      <c r="R2235" s="1" t="s">
        <v>46</v>
      </c>
      <c r="S2235" s="1" t="s">
        <v>46</v>
      </c>
      <c r="T2235" s="12" t="str">
        <f>IF(OR(VOZ_WHATSAPP[[#This Row],[Brinda argumentos coherentes a la objeción]]="No Cumple",VOZ_WHATSAPP[[#This Row],[Despliegue de Beneficios y/o consecuencias]]="No Cumple"),"Sin Negocio","Negocio")</f>
        <v>Negocio</v>
      </c>
      <c r="U2235" s="1" t="s">
        <v>48</v>
      </c>
      <c r="V2235" s="1" t="s">
        <v>48</v>
      </c>
      <c r="W2235" s="1" t="s">
        <v>48</v>
      </c>
      <c r="X2235" s="12" t="str">
        <f>IF(OR(VOZ_WHATSAPP[[#This Row],[Confirma Valor de pago]]="No Cumple",VOZ_WHATSAPP[[#This Row],[Confirma hora de pago]]="No Cumple",VOZ_WHATSAPP[[#This Row],[Confirma medio de pago]]="No Cumple"),"Sin Cierre","Cierre")</f>
        <v>Cierre</v>
      </c>
      <c r="Y2235" s="1" t="s">
        <v>48</v>
      </c>
      <c r="Z2235" s="1" t="s">
        <v>46</v>
      </c>
      <c r="AA2235" s="1" t="s">
        <v>46</v>
      </c>
      <c r="AB2235" s="1" t="s">
        <v>46</v>
      </c>
      <c r="AC2235" s="11" t="str">
        <f>IF(OR(VOZ_WHATSAPP[[#This Row],[La comunicación es asertiva, con respeto y evita maltrato]]="No Cumple",VOZ_WHATSAPP[[#This Row],[Cumple con las normativas legales]]="No Cumple"),"No Cumple","Cumple")</f>
        <v>Cumple</v>
      </c>
      <c r="AD2235" s="1" t="s">
        <v>48</v>
      </c>
      <c r="AE2235" s="1" t="s">
        <v>133</v>
      </c>
      <c r="AF2235" s="4">
        <v>1</v>
      </c>
      <c r="AG2235" s="4">
        <f>IF(AND(VOZ_WHATSAPP[[#This Row],[Estado Cierre]]="Sin Cierre",VOZ_WHATSAPP[[#This Row],[Nota Negocio]]="Sin Negocio"),VOZ_WHATSAPP[[#This Row],[Nota]]-24%,VOZ_WHATSAPP[[#This Row],[Nota]])</f>
        <v>1</v>
      </c>
      <c r="AH2235" s="8">
        <f>IF(VOZ_WHATSAPP[[#This Row],[Estado Legal]]="No Cumple",0,IF(VOZ_WHATSAPP[[#This Row],[Realiza lectura de guion Legal]]="No Cumple",VOZ_WHATSAPP[[#This Row],[Nota 2]]-50%,VOZ_WHATSAPP[[#This Row],[Nota 2]]))</f>
        <v>1</v>
      </c>
    </row>
    <row r="2236" spans="1:34" x14ac:dyDescent="0.25">
      <c r="A2236" s="2" t="str">
        <f>VOZ_WHATSAPP[[#This Row],[ID Asesor]]&amp;VOZ_WHATSAPP[[#This Row],[Fecha Monitoreo]]</f>
        <v>394245866</v>
      </c>
      <c r="B2236" s="2">
        <v>45866</v>
      </c>
      <c r="C2236" s="1" t="s">
        <v>696</v>
      </c>
      <c r="D2236" s="1">
        <v>3942</v>
      </c>
      <c r="E2236" s="2">
        <v>45866</v>
      </c>
      <c r="F2236" s="3">
        <v>9.4444444444444442E-2</v>
      </c>
      <c r="G2236" s="1" t="s">
        <v>60</v>
      </c>
      <c r="H2236" s="1" t="s">
        <v>71</v>
      </c>
      <c r="I2236" s="1"/>
      <c r="J2236" s="1"/>
      <c r="K2236" s="1"/>
      <c r="L2236" s="1" t="s">
        <v>47</v>
      </c>
      <c r="M2236" s="1" t="s">
        <v>47</v>
      </c>
      <c r="N2236" s="1" t="s">
        <v>46</v>
      </c>
      <c r="O2236" s="1" t="s">
        <v>48</v>
      </c>
      <c r="P2236" s="1" t="s">
        <v>48</v>
      </c>
      <c r="Q2236" s="1" t="s">
        <v>48</v>
      </c>
      <c r="R2236" s="1" t="s">
        <v>48</v>
      </c>
      <c r="S2236" s="1" t="s">
        <v>46</v>
      </c>
      <c r="T2236" s="12" t="str">
        <f>IF(OR(VOZ_WHATSAPP[[#This Row],[Brinda argumentos coherentes a la objeción]]="No Cumple",VOZ_WHATSAPP[[#This Row],[Despliegue de Beneficios y/o consecuencias]]="No Cumple"),"Sin Negocio","Negocio")</f>
        <v>Negocio</v>
      </c>
      <c r="U2236" s="1" t="s">
        <v>48</v>
      </c>
      <c r="V2236" s="1" t="s">
        <v>48</v>
      </c>
      <c r="W2236" s="1" t="s">
        <v>48</v>
      </c>
      <c r="X2236" s="12" t="str">
        <f>IF(OR(VOZ_WHATSAPP[[#This Row],[Confirma Valor de pago]]="No Cumple",VOZ_WHATSAPP[[#This Row],[Confirma hora de pago]]="No Cumple",VOZ_WHATSAPP[[#This Row],[Confirma medio de pago]]="No Cumple"),"Sin Cierre","Cierre")</f>
        <v>Cierre</v>
      </c>
      <c r="Y2236" s="1" t="s">
        <v>48</v>
      </c>
      <c r="Z2236" s="1" t="s">
        <v>54</v>
      </c>
      <c r="AA2236" s="1" t="s">
        <v>46</v>
      </c>
      <c r="AB2236" s="1" t="s">
        <v>46</v>
      </c>
      <c r="AC2236" s="11" t="str">
        <f>IF(OR(VOZ_WHATSAPP[[#This Row],[La comunicación es asertiva, con respeto y evita maltrato]]="No Cumple",VOZ_WHATSAPP[[#This Row],[Cumple con las normativas legales]]="No Cumple"),"No Cumple","Cumple")</f>
        <v>Cumple</v>
      </c>
      <c r="AD2236" s="1" t="s">
        <v>48</v>
      </c>
      <c r="AE2236" s="1" t="s">
        <v>2087</v>
      </c>
      <c r="AF2236" s="4">
        <v>0.77</v>
      </c>
      <c r="AG2236" s="4">
        <f>IF(AND(VOZ_WHATSAPP[[#This Row],[Estado Cierre]]="Sin Cierre",VOZ_WHATSAPP[[#This Row],[Nota Negocio]]="Sin Negocio"),VOZ_WHATSAPP[[#This Row],[Nota]]-24%,VOZ_WHATSAPP[[#This Row],[Nota]])</f>
        <v>0.77</v>
      </c>
      <c r="AH2236" s="8">
        <f>IF(VOZ_WHATSAPP[[#This Row],[Estado Legal]]="No Cumple",0,IF(VOZ_WHATSAPP[[#This Row],[Realiza lectura de guion Legal]]="No Cumple",VOZ_WHATSAPP[[#This Row],[Nota 2]]-50%,VOZ_WHATSAPP[[#This Row],[Nota 2]]))</f>
        <v>0.77</v>
      </c>
    </row>
    <row r="2237" spans="1:34" x14ac:dyDescent="0.25">
      <c r="A2237" s="2" t="str">
        <f>VOZ_WHATSAPP[[#This Row],[ID Asesor]]&amp;VOZ_WHATSAPP[[#This Row],[Fecha Monitoreo]]</f>
        <v>337245866</v>
      </c>
      <c r="B2237" s="2">
        <v>45866</v>
      </c>
      <c r="C2237" s="1" t="s">
        <v>126</v>
      </c>
      <c r="D2237" s="1">
        <v>3372</v>
      </c>
      <c r="E2237" s="2">
        <v>45866</v>
      </c>
      <c r="F2237" s="3">
        <v>0.64444444444444449</v>
      </c>
      <c r="G2237" s="1" t="s">
        <v>58</v>
      </c>
      <c r="H2237" s="1" t="s">
        <v>71</v>
      </c>
      <c r="I2237" s="1"/>
      <c r="J2237" s="1"/>
      <c r="K2237" s="1"/>
      <c r="L2237" s="1" t="s">
        <v>46</v>
      </c>
      <c r="M2237" s="1" t="s">
        <v>46</v>
      </c>
      <c r="N2237" s="1" t="s">
        <v>46</v>
      </c>
      <c r="O2237" s="1" t="s">
        <v>46</v>
      </c>
      <c r="P2237" s="1" t="s">
        <v>46</v>
      </c>
      <c r="Q2237" s="1" t="s">
        <v>48</v>
      </c>
      <c r="R2237" s="1" t="s">
        <v>48</v>
      </c>
      <c r="S2237" s="1" t="s">
        <v>48</v>
      </c>
      <c r="T2237" s="12" t="str">
        <f>IF(OR(VOZ_WHATSAPP[[#This Row],[Brinda argumentos coherentes a la objeción]]="No Cumple",VOZ_WHATSAPP[[#This Row],[Despliegue de Beneficios y/o consecuencias]]="No Cumple"),"Sin Negocio","Negocio")</f>
        <v>Negocio</v>
      </c>
      <c r="U2237" s="1" t="s">
        <v>48</v>
      </c>
      <c r="V2237" s="1" t="s">
        <v>48</v>
      </c>
      <c r="W2237" s="1" t="s">
        <v>48</v>
      </c>
      <c r="X2237" s="12" t="str">
        <f>IF(OR(VOZ_WHATSAPP[[#This Row],[Confirma Valor de pago]]="No Cumple",VOZ_WHATSAPP[[#This Row],[Confirma hora de pago]]="No Cumple",VOZ_WHATSAPP[[#This Row],[Confirma medio de pago]]="No Cumple"),"Sin Cierre","Cierre")</f>
        <v>Cierre</v>
      </c>
      <c r="Y2237" s="1" t="s">
        <v>46</v>
      </c>
      <c r="Z2237" s="1" t="s">
        <v>46</v>
      </c>
      <c r="AA2237" s="1" t="s">
        <v>46</v>
      </c>
      <c r="AB2237" s="1" t="s">
        <v>46</v>
      </c>
      <c r="AC2237" s="11" t="str">
        <f>IF(OR(VOZ_WHATSAPP[[#This Row],[La comunicación es asertiva, con respeto y evita maltrato]]="No Cumple",VOZ_WHATSAPP[[#This Row],[Cumple con las normativas legales]]="No Cumple"),"No Cumple","Cumple")</f>
        <v>Cumple</v>
      </c>
      <c r="AD2237" s="1" t="s">
        <v>48</v>
      </c>
      <c r="AE2237" s="1" t="s">
        <v>133</v>
      </c>
      <c r="AF2237" s="4">
        <v>1</v>
      </c>
      <c r="AG2237" s="4">
        <f>IF(AND(VOZ_WHATSAPP[[#This Row],[Estado Cierre]]="Sin Cierre",VOZ_WHATSAPP[[#This Row],[Nota Negocio]]="Sin Negocio"),VOZ_WHATSAPP[[#This Row],[Nota]]-24%,VOZ_WHATSAPP[[#This Row],[Nota]])</f>
        <v>1</v>
      </c>
      <c r="AH2237" s="8">
        <f>IF(VOZ_WHATSAPP[[#This Row],[Estado Legal]]="No Cumple",0,IF(VOZ_WHATSAPP[[#This Row],[Realiza lectura de guion Legal]]="No Cumple",VOZ_WHATSAPP[[#This Row],[Nota 2]]-50%,VOZ_WHATSAPP[[#This Row],[Nota 2]]))</f>
        <v>1</v>
      </c>
    </row>
    <row r="2238" spans="1:34" x14ac:dyDescent="0.25">
      <c r="A2238" s="2" t="str">
        <f>VOZ_WHATSAPP[[#This Row],[ID Asesor]]&amp;VOZ_WHATSAPP[[#This Row],[Fecha Monitoreo]]</f>
        <v>363345866</v>
      </c>
      <c r="B2238" s="2">
        <v>45866</v>
      </c>
      <c r="C2238" s="1" t="s">
        <v>42</v>
      </c>
      <c r="D2238" s="1">
        <v>3633</v>
      </c>
      <c r="E2238" s="2">
        <v>45866</v>
      </c>
      <c r="F2238" s="3">
        <v>0.13333333333333333</v>
      </c>
      <c r="G2238" s="1" t="s">
        <v>51</v>
      </c>
      <c r="H2238" s="1" t="s">
        <v>71</v>
      </c>
      <c r="I2238" s="1"/>
      <c r="J2238" s="1"/>
      <c r="K2238" s="1"/>
      <c r="L2238" s="1" t="s">
        <v>46</v>
      </c>
      <c r="M2238" s="1" t="s">
        <v>46</v>
      </c>
      <c r="N2238" s="1" t="s">
        <v>46</v>
      </c>
      <c r="O2238" s="1" t="s">
        <v>54</v>
      </c>
      <c r="P2238" s="1" t="s">
        <v>46</v>
      </c>
      <c r="Q2238" s="1" t="s">
        <v>46</v>
      </c>
      <c r="R2238" s="1" t="s">
        <v>46</v>
      </c>
      <c r="S2238" s="1" t="s">
        <v>46</v>
      </c>
      <c r="T2238" s="12" t="str">
        <f>IF(OR(VOZ_WHATSAPP[[#This Row],[Brinda argumentos coherentes a la objeción]]="No Cumple",VOZ_WHATSAPP[[#This Row],[Despliegue de Beneficios y/o consecuencias]]="No Cumple"),"Sin Negocio","Negocio")</f>
        <v>Negocio</v>
      </c>
      <c r="U2238" s="1" t="s">
        <v>46</v>
      </c>
      <c r="V2238" s="1" t="s">
        <v>46</v>
      </c>
      <c r="W2238" s="1" t="s">
        <v>46</v>
      </c>
      <c r="X2238" s="12" t="str">
        <f>IF(OR(VOZ_WHATSAPP[[#This Row],[Confirma Valor de pago]]="No Cumple",VOZ_WHATSAPP[[#This Row],[Confirma hora de pago]]="No Cumple",VOZ_WHATSAPP[[#This Row],[Confirma medio de pago]]="No Cumple"),"Sin Cierre","Cierre")</f>
        <v>Cierre</v>
      </c>
      <c r="Y2238" s="1" t="s">
        <v>46</v>
      </c>
      <c r="Z2238" s="1" t="s">
        <v>46</v>
      </c>
      <c r="AA2238" s="1" t="s">
        <v>46</v>
      </c>
      <c r="AB2238" s="1" t="s">
        <v>46</v>
      </c>
      <c r="AC2238" s="11" t="str">
        <f>IF(OR(VOZ_WHATSAPP[[#This Row],[La comunicación es asertiva, con respeto y evita maltrato]]="No Cumple",VOZ_WHATSAPP[[#This Row],[Cumple con las normativas legales]]="No Cumple"),"No Cumple","Cumple")</f>
        <v>Cumple</v>
      </c>
      <c r="AD2238" s="1" t="s">
        <v>46</v>
      </c>
      <c r="AE2238" s="1" t="s">
        <v>2088</v>
      </c>
      <c r="AF2238" s="4">
        <v>0.95</v>
      </c>
      <c r="AG2238" s="4">
        <f>IF(AND(VOZ_WHATSAPP[[#This Row],[Estado Cierre]]="Sin Cierre",VOZ_WHATSAPP[[#This Row],[Nota Negocio]]="Sin Negocio"),VOZ_WHATSAPP[[#This Row],[Nota]]-24%,VOZ_WHATSAPP[[#This Row],[Nota]])</f>
        <v>0.95</v>
      </c>
      <c r="AH2238" s="8">
        <f>IF(VOZ_WHATSAPP[[#This Row],[Estado Legal]]="No Cumple",0,IF(VOZ_WHATSAPP[[#This Row],[Realiza lectura de guion Legal]]="No Cumple",VOZ_WHATSAPP[[#This Row],[Nota 2]]-50%,VOZ_WHATSAPP[[#This Row],[Nota 2]]))</f>
        <v>0.95</v>
      </c>
    </row>
    <row r="2239" spans="1:34" x14ac:dyDescent="0.25">
      <c r="A2239" s="2" t="str">
        <f>VOZ_WHATSAPP[[#This Row],[ID Asesor]]&amp;VOZ_WHATSAPP[[#This Row],[Fecha Monitoreo]]</f>
        <v>313345866</v>
      </c>
      <c r="B2239" s="2">
        <v>45866</v>
      </c>
      <c r="C2239" s="1" t="s">
        <v>50</v>
      </c>
      <c r="D2239" s="1">
        <v>3133</v>
      </c>
      <c r="E2239" s="2">
        <v>45866</v>
      </c>
      <c r="F2239" s="3">
        <v>0.40833333333333333</v>
      </c>
      <c r="G2239" s="1" t="s">
        <v>60</v>
      </c>
      <c r="H2239" s="1" t="s">
        <v>71</v>
      </c>
      <c r="I2239" s="1"/>
      <c r="J2239" s="1"/>
      <c r="K2239" s="1"/>
      <c r="L2239" s="1" t="s">
        <v>47</v>
      </c>
      <c r="M2239" s="1" t="s">
        <v>48</v>
      </c>
      <c r="N2239" s="1" t="s">
        <v>46</v>
      </c>
      <c r="O2239" s="1" t="s">
        <v>46</v>
      </c>
      <c r="P2239" s="1" t="s">
        <v>46</v>
      </c>
      <c r="Q2239" s="1" t="s">
        <v>46</v>
      </c>
      <c r="R2239" s="1" t="s">
        <v>47</v>
      </c>
      <c r="S2239" s="1" t="s">
        <v>46</v>
      </c>
      <c r="T2239" s="12" t="str">
        <f>IF(OR(VOZ_WHATSAPP[[#This Row],[Brinda argumentos coherentes a la objeción]]="No Cumple",VOZ_WHATSAPP[[#This Row],[Despliegue de Beneficios y/o consecuencias]]="No Cumple"),"Sin Negocio","Negocio")</f>
        <v>Sin Negocio</v>
      </c>
      <c r="U2239" s="1" t="s">
        <v>48</v>
      </c>
      <c r="V2239" s="1" t="s">
        <v>48</v>
      </c>
      <c r="W2239" s="1" t="s">
        <v>48</v>
      </c>
      <c r="X2239" s="12" t="str">
        <f>IF(OR(VOZ_WHATSAPP[[#This Row],[Confirma Valor de pago]]="No Cumple",VOZ_WHATSAPP[[#This Row],[Confirma hora de pago]]="No Cumple",VOZ_WHATSAPP[[#This Row],[Confirma medio de pago]]="No Cumple"),"Sin Cierre","Cierre")</f>
        <v>Cierre</v>
      </c>
      <c r="Y2239" s="1" t="s">
        <v>48</v>
      </c>
      <c r="Z2239" s="1" t="s">
        <v>54</v>
      </c>
      <c r="AA2239" s="1" t="s">
        <v>46</v>
      </c>
      <c r="AB2239" s="1" t="s">
        <v>54</v>
      </c>
      <c r="AC2239" s="11" t="str">
        <f>IF(OR(VOZ_WHATSAPP[[#This Row],[La comunicación es asertiva, con respeto y evita maltrato]]="No Cumple",VOZ_WHATSAPP[[#This Row],[Cumple con las normativas legales]]="No Cumple"),"No Cumple","Cumple")</f>
        <v>No Cumple</v>
      </c>
      <c r="AD2239" s="1" t="s">
        <v>48</v>
      </c>
      <c r="AE2239" s="1" t="s">
        <v>2089</v>
      </c>
      <c r="AF2239" s="4">
        <v>0.71</v>
      </c>
      <c r="AG2239" s="4">
        <f>IF(AND(VOZ_WHATSAPP[[#This Row],[Estado Cierre]]="Sin Cierre",VOZ_WHATSAPP[[#This Row],[Nota Negocio]]="Sin Negocio"),VOZ_WHATSAPP[[#This Row],[Nota]]-24%,VOZ_WHATSAPP[[#This Row],[Nota]])</f>
        <v>0.71</v>
      </c>
      <c r="AH2239" s="8">
        <f>IF(VOZ_WHATSAPP[[#This Row],[Estado Legal]]="No Cumple",0,IF(VOZ_WHATSAPP[[#This Row],[Realiza lectura de guion Legal]]="No Cumple",VOZ_WHATSAPP[[#This Row],[Nota 2]]-50%,VOZ_WHATSAPP[[#This Row],[Nota 2]]))</f>
        <v>0</v>
      </c>
    </row>
    <row r="2240" spans="1:34" x14ac:dyDescent="0.25">
      <c r="A2240" s="2" t="str">
        <f>VOZ_WHATSAPP[[#This Row],[ID Asesor]]&amp;VOZ_WHATSAPP[[#This Row],[Fecha Monitoreo]]</f>
        <v>381845866</v>
      </c>
      <c r="B2240" s="2">
        <v>45866</v>
      </c>
      <c r="C2240" s="1" t="s">
        <v>56</v>
      </c>
      <c r="D2240" s="1">
        <v>3818</v>
      </c>
      <c r="E2240" s="2">
        <v>45866</v>
      </c>
      <c r="F2240" s="3">
        <v>0.40277777777777779</v>
      </c>
      <c r="G2240" s="1" t="s">
        <v>51</v>
      </c>
      <c r="H2240" s="1" t="s">
        <v>44</v>
      </c>
      <c r="I2240" s="1">
        <v>599</v>
      </c>
      <c r="J2240" s="1">
        <v>3223651500</v>
      </c>
      <c r="K2240" s="1" t="s">
        <v>45</v>
      </c>
      <c r="L2240" s="1" t="s">
        <v>46</v>
      </c>
      <c r="M2240" s="1" t="s">
        <v>46</v>
      </c>
      <c r="N2240" s="1" t="s">
        <v>46</v>
      </c>
      <c r="O2240" s="1" t="s">
        <v>46</v>
      </c>
      <c r="P2240" s="1" t="s">
        <v>46</v>
      </c>
      <c r="Q2240" s="1" t="s">
        <v>48</v>
      </c>
      <c r="R2240" s="1" t="s">
        <v>48</v>
      </c>
      <c r="S2240" s="1" t="s">
        <v>47</v>
      </c>
      <c r="T2240" s="12" t="str">
        <f>IF(OR(VOZ_WHATSAPP[[#This Row],[Brinda argumentos coherentes a la objeción]]="No Cumple",VOZ_WHATSAPP[[#This Row],[Despliegue de Beneficios y/o consecuencias]]="No Cumple"),"Sin Negocio","Negocio")</f>
        <v>Sin Negocio</v>
      </c>
      <c r="U2240" s="1" t="s">
        <v>46</v>
      </c>
      <c r="V2240" s="1" t="s">
        <v>46</v>
      </c>
      <c r="W2240" s="1" t="s">
        <v>46</v>
      </c>
      <c r="X2240" s="12" t="str">
        <f>IF(OR(VOZ_WHATSAPP[[#This Row],[Confirma Valor de pago]]="No Cumple",VOZ_WHATSAPP[[#This Row],[Confirma hora de pago]]="No Cumple",VOZ_WHATSAPP[[#This Row],[Confirma medio de pago]]="No Cumple"),"Sin Cierre","Cierre")</f>
        <v>Cierre</v>
      </c>
      <c r="Y2240" s="1" t="s">
        <v>46</v>
      </c>
      <c r="Z2240" s="1" t="s">
        <v>46</v>
      </c>
      <c r="AA2240" s="1" t="s">
        <v>46</v>
      </c>
      <c r="AB2240" s="1" t="s">
        <v>46</v>
      </c>
      <c r="AC2240" s="11" t="str">
        <f>IF(OR(VOZ_WHATSAPP[[#This Row],[La comunicación es asertiva, con respeto y evita maltrato]]="No Cumple",VOZ_WHATSAPP[[#This Row],[Cumple con las normativas legales]]="No Cumple"),"No Cumple","Cumple")</f>
        <v>Cumple</v>
      </c>
      <c r="AD2240" s="1" t="s">
        <v>46</v>
      </c>
      <c r="AE2240" s="1" t="s">
        <v>2090</v>
      </c>
      <c r="AF2240" s="4">
        <v>0.9</v>
      </c>
      <c r="AG2240" s="4">
        <f>IF(AND(VOZ_WHATSAPP[[#This Row],[Estado Cierre]]="Sin Cierre",VOZ_WHATSAPP[[#This Row],[Nota Negocio]]="Sin Negocio"),VOZ_WHATSAPP[[#This Row],[Nota]]-24%,VOZ_WHATSAPP[[#This Row],[Nota]])</f>
        <v>0.9</v>
      </c>
      <c r="AH2240" s="8">
        <f>IF(VOZ_WHATSAPP[[#This Row],[Estado Legal]]="No Cumple",0,IF(VOZ_WHATSAPP[[#This Row],[Realiza lectura de guion Legal]]="No Cumple",VOZ_WHATSAPP[[#This Row],[Nota 2]]-50%,VOZ_WHATSAPP[[#This Row],[Nota 2]]))</f>
        <v>0.9</v>
      </c>
    </row>
    <row r="2241" spans="1:34" x14ac:dyDescent="0.25">
      <c r="A2241" s="2" t="str">
        <f>VOZ_WHATSAPP[[#This Row],[ID Asesor]]&amp;VOZ_WHATSAPP[[#This Row],[Fecha Monitoreo]]</f>
        <v>380645866</v>
      </c>
      <c r="B2241" s="2">
        <v>45866</v>
      </c>
      <c r="C2241" s="1" t="s">
        <v>56</v>
      </c>
      <c r="D2241" s="1">
        <v>3806</v>
      </c>
      <c r="E2241" s="2">
        <v>45866</v>
      </c>
      <c r="F2241" s="3">
        <v>0.5708333333333333</v>
      </c>
      <c r="G2241" s="1" t="s">
        <v>58</v>
      </c>
      <c r="H2241" s="1" t="s">
        <v>44</v>
      </c>
      <c r="I2241" s="1">
        <v>448</v>
      </c>
      <c r="J2241" s="1">
        <v>3124484267</v>
      </c>
      <c r="K2241" s="1" t="s">
        <v>45</v>
      </c>
      <c r="L2241" s="1" t="s">
        <v>46</v>
      </c>
      <c r="M2241" s="1" t="s">
        <v>46</v>
      </c>
      <c r="N2241" s="1" t="s">
        <v>46</v>
      </c>
      <c r="O2241" s="1" t="s">
        <v>46</v>
      </c>
      <c r="P2241" s="1" t="s">
        <v>46</v>
      </c>
      <c r="Q2241" s="1" t="s">
        <v>46</v>
      </c>
      <c r="R2241" s="1" t="s">
        <v>46</v>
      </c>
      <c r="S2241" s="1" t="s">
        <v>46</v>
      </c>
      <c r="T2241" s="12" t="str">
        <f>IF(OR(VOZ_WHATSAPP[[#This Row],[Brinda argumentos coherentes a la objeción]]="No Cumple",VOZ_WHATSAPP[[#This Row],[Despliegue de Beneficios y/o consecuencias]]="No Cumple"),"Sin Negocio","Negocio")</f>
        <v>Negocio</v>
      </c>
      <c r="U2241" s="1" t="s">
        <v>48</v>
      </c>
      <c r="V2241" s="1" t="s">
        <v>48</v>
      </c>
      <c r="W2241" s="1" t="s">
        <v>48</v>
      </c>
      <c r="X2241" s="12" t="str">
        <f>IF(OR(VOZ_WHATSAPP[[#This Row],[Confirma Valor de pago]]="No Cumple",VOZ_WHATSAPP[[#This Row],[Confirma hora de pago]]="No Cumple",VOZ_WHATSAPP[[#This Row],[Confirma medio de pago]]="No Cumple"),"Sin Cierre","Cierre")</f>
        <v>Cierre</v>
      </c>
      <c r="Y2241" s="1" t="s">
        <v>46</v>
      </c>
      <c r="Z2241" s="1" t="s">
        <v>46</v>
      </c>
      <c r="AA2241" s="1" t="s">
        <v>46</v>
      </c>
      <c r="AB2241" s="1" t="s">
        <v>46</v>
      </c>
      <c r="AC2241" s="11" t="str">
        <f>IF(OR(VOZ_WHATSAPP[[#This Row],[La comunicación es asertiva, con respeto y evita maltrato]]="No Cumple",VOZ_WHATSAPP[[#This Row],[Cumple con las normativas legales]]="No Cumple"),"No Cumple","Cumple")</f>
        <v>Cumple</v>
      </c>
      <c r="AD2241" s="1" t="s">
        <v>46</v>
      </c>
      <c r="AE2241" s="1" t="s">
        <v>2091</v>
      </c>
      <c r="AF2241" s="4">
        <v>1</v>
      </c>
      <c r="AG2241" s="4">
        <f>IF(AND(VOZ_WHATSAPP[[#This Row],[Estado Cierre]]="Sin Cierre",VOZ_WHATSAPP[[#This Row],[Nota Negocio]]="Sin Negocio"),VOZ_WHATSAPP[[#This Row],[Nota]]-24%,VOZ_WHATSAPP[[#This Row],[Nota]])</f>
        <v>1</v>
      </c>
      <c r="AH2241" s="8">
        <f>IF(VOZ_WHATSAPP[[#This Row],[Estado Legal]]="No Cumple",0,IF(VOZ_WHATSAPP[[#This Row],[Realiza lectura de guion Legal]]="No Cumple",VOZ_WHATSAPP[[#This Row],[Nota 2]]-50%,VOZ_WHATSAPP[[#This Row],[Nota 2]]))</f>
        <v>1</v>
      </c>
    </row>
    <row r="2242" spans="1:34" x14ac:dyDescent="0.25">
      <c r="A2242" s="2" t="str">
        <f>VOZ_WHATSAPP[[#This Row],[ID Asesor]]&amp;VOZ_WHATSAPP[[#This Row],[Fecha Monitoreo]]</f>
        <v>388945866</v>
      </c>
      <c r="B2242" s="2">
        <v>45866</v>
      </c>
      <c r="C2242" s="1" t="s">
        <v>50</v>
      </c>
      <c r="D2242" s="1">
        <v>3889</v>
      </c>
      <c r="E2242" s="2">
        <v>45866</v>
      </c>
      <c r="F2242" s="3">
        <v>0.41736111111111113</v>
      </c>
      <c r="G2242" s="1" t="s">
        <v>51</v>
      </c>
      <c r="H2242" s="1" t="s">
        <v>71</v>
      </c>
      <c r="I2242" s="1"/>
      <c r="J2242" s="1"/>
      <c r="K2242" s="1"/>
      <c r="L2242" s="1" t="s">
        <v>46</v>
      </c>
      <c r="M2242" s="1" t="s">
        <v>46</v>
      </c>
      <c r="N2242" s="1" t="s">
        <v>46</v>
      </c>
      <c r="O2242" s="1" t="s">
        <v>48</v>
      </c>
      <c r="P2242" s="1" t="s">
        <v>48</v>
      </c>
      <c r="Q2242" s="1" t="s">
        <v>46</v>
      </c>
      <c r="R2242" s="1" t="s">
        <v>48</v>
      </c>
      <c r="S2242" s="1" t="s">
        <v>46</v>
      </c>
      <c r="T2242" s="12" t="str">
        <f>IF(OR(VOZ_WHATSAPP[[#This Row],[Brinda argumentos coherentes a la objeción]]="No Cumple",VOZ_WHATSAPP[[#This Row],[Despliegue de Beneficios y/o consecuencias]]="No Cumple"),"Sin Negocio","Negocio")</f>
        <v>Negocio</v>
      </c>
      <c r="U2242" s="1" t="s">
        <v>46</v>
      </c>
      <c r="V2242" s="1" t="s">
        <v>46</v>
      </c>
      <c r="W2242" s="1" t="s">
        <v>46</v>
      </c>
      <c r="X2242" s="12" t="str">
        <f>IF(OR(VOZ_WHATSAPP[[#This Row],[Confirma Valor de pago]]="No Cumple",VOZ_WHATSAPP[[#This Row],[Confirma hora de pago]]="No Cumple",VOZ_WHATSAPP[[#This Row],[Confirma medio de pago]]="No Cumple"),"Sin Cierre","Cierre")</f>
        <v>Cierre</v>
      </c>
      <c r="Y2242" s="1" t="s">
        <v>48</v>
      </c>
      <c r="Z2242" s="1" t="s">
        <v>54</v>
      </c>
      <c r="AA2242" s="1" t="s">
        <v>46</v>
      </c>
      <c r="AB2242" s="1" t="s">
        <v>54</v>
      </c>
      <c r="AC2242" s="11" t="str">
        <f>IF(OR(VOZ_WHATSAPP[[#This Row],[La comunicación es asertiva, con respeto y evita maltrato]]="No Cumple",VOZ_WHATSAPP[[#This Row],[Cumple con las normativas legales]]="No Cumple"),"No Cumple","Cumple")</f>
        <v>No Cumple</v>
      </c>
      <c r="AD2242" s="1" t="s">
        <v>48</v>
      </c>
      <c r="AE2242" s="1" t="s">
        <v>2092</v>
      </c>
      <c r="AF2242" s="4">
        <v>0.85</v>
      </c>
      <c r="AG2242" s="4">
        <f>IF(AND(VOZ_WHATSAPP[[#This Row],[Estado Cierre]]="Sin Cierre",VOZ_WHATSAPP[[#This Row],[Nota Negocio]]="Sin Negocio"),VOZ_WHATSAPP[[#This Row],[Nota]]-24%,VOZ_WHATSAPP[[#This Row],[Nota]])</f>
        <v>0.85</v>
      </c>
      <c r="AH2242" s="8">
        <f>IF(VOZ_WHATSAPP[[#This Row],[Estado Legal]]="No Cumple",0,IF(VOZ_WHATSAPP[[#This Row],[Realiza lectura de guion Legal]]="No Cumple",VOZ_WHATSAPP[[#This Row],[Nota 2]]-50%,VOZ_WHATSAPP[[#This Row],[Nota 2]]))</f>
        <v>0</v>
      </c>
    </row>
    <row r="2243" spans="1:34" x14ac:dyDescent="0.25">
      <c r="A2243" s="2" t="str">
        <f>VOZ_WHATSAPP[[#This Row],[ID Asesor]]&amp;VOZ_WHATSAPP[[#This Row],[Fecha Monitoreo]]</f>
        <v>335445866</v>
      </c>
      <c r="B2243" s="2">
        <v>45866</v>
      </c>
      <c r="C2243" s="1" t="s">
        <v>56</v>
      </c>
      <c r="D2243" s="1">
        <v>3354</v>
      </c>
      <c r="E2243" s="2">
        <v>45866</v>
      </c>
      <c r="F2243" s="3">
        <v>0.46180555555555558</v>
      </c>
      <c r="G2243" s="1" t="s">
        <v>58</v>
      </c>
      <c r="H2243" s="1" t="s">
        <v>44</v>
      </c>
      <c r="I2243" s="1">
        <v>425</v>
      </c>
      <c r="J2243" s="1">
        <v>3007485608</v>
      </c>
      <c r="K2243" s="1" t="s">
        <v>45</v>
      </c>
      <c r="L2243" s="1" t="s">
        <v>47</v>
      </c>
      <c r="M2243" s="1" t="s">
        <v>47</v>
      </c>
      <c r="N2243" s="1" t="s">
        <v>46</v>
      </c>
      <c r="O2243" s="1" t="s">
        <v>46</v>
      </c>
      <c r="P2243" s="1" t="s">
        <v>46</v>
      </c>
      <c r="Q2243" s="1" t="s">
        <v>48</v>
      </c>
      <c r="R2243" s="1" t="s">
        <v>48</v>
      </c>
      <c r="S2243" s="1" t="s">
        <v>46</v>
      </c>
      <c r="T2243" s="12" t="str">
        <f>IF(OR(VOZ_WHATSAPP[[#This Row],[Brinda argumentos coherentes a la objeción]]="No Cumple",VOZ_WHATSAPP[[#This Row],[Despliegue de Beneficios y/o consecuencias]]="No Cumple"),"Sin Negocio","Negocio")</f>
        <v>Negocio</v>
      </c>
      <c r="U2243" s="1" t="s">
        <v>46</v>
      </c>
      <c r="V2243" s="1" t="s">
        <v>46</v>
      </c>
      <c r="W2243" s="1" t="s">
        <v>46</v>
      </c>
      <c r="X2243" s="12" t="str">
        <f>IF(OR(VOZ_WHATSAPP[[#This Row],[Confirma Valor de pago]]="No Cumple",VOZ_WHATSAPP[[#This Row],[Confirma hora de pago]]="No Cumple",VOZ_WHATSAPP[[#This Row],[Confirma medio de pago]]="No Cumple"),"Sin Cierre","Cierre")</f>
        <v>Cierre</v>
      </c>
      <c r="Y2243" s="1" t="s">
        <v>46</v>
      </c>
      <c r="Z2243" s="1" t="s">
        <v>46</v>
      </c>
      <c r="AA2243" s="1" t="s">
        <v>46</v>
      </c>
      <c r="AB2243" s="1" t="s">
        <v>46</v>
      </c>
      <c r="AC2243" s="11" t="str">
        <f>IF(OR(VOZ_WHATSAPP[[#This Row],[La comunicación es asertiva, con respeto y evita maltrato]]="No Cumple",VOZ_WHATSAPP[[#This Row],[Cumple con las normativas legales]]="No Cumple"),"No Cumple","Cumple")</f>
        <v>Cumple</v>
      </c>
      <c r="AD2243" s="1" t="s">
        <v>46</v>
      </c>
      <c r="AE2243" s="1" t="s">
        <v>2093</v>
      </c>
      <c r="AF2243" s="4">
        <v>0.92</v>
      </c>
      <c r="AG2243" s="4">
        <f>IF(AND(VOZ_WHATSAPP[[#This Row],[Estado Cierre]]="Sin Cierre",VOZ_WHATSAPP[[#This Row],[Nota Negocio]]="Sin Negocio"),VOZ_WHATSAPP[[#This Row],[Nota]]-24%,VOZ_WHATSAPP[[#This Row],[Nota]])</f>
        <v>0.92</v>
      </c>
      <c r="AH2243" s="8">
        <f>IF(VOZ_WHATSAPP[[#This Row],[Estado Legal]]="No Cumple",0,IF(VOZ_WHATSAPP[[#This Row],[Realiza lectura de guion Legal]]="No Cumple",VOZ_WHATSAPP[[#This Row],[Nota 2]]-50%,VOZ_WHATSAPP[[#This Row],[Nota 2]]))</f>
        <v>0.92</v>
      </c>
    </row>
    <row r="2244" spans="1:34" x14ac:dyDescent="0.25">
      <c r="A2244" s="2" t="str">
        <f>VOZ_WHATSAPP[[#This Row],[ID Asesor]]&amp;VOZ_WHATSAPP[[#This Row],[Fecha Monitoreo]]</f>
        <v>372445866</v>
      </c>
      <c r="B2244" s="2">
        <v>45866</v>
      </c>
      <c r="C2244" s="1" t="s">
        <v>56</v>
      </c>
      <c r="D2244" s="1">
        <v>3724</v>
      </c>
      <c r="E2244" s="2">
        <v>45866</v>
      </c>
      <c r="F2244" s="3">
        <v>0.58333333333333337</v>
      </c>
      <c r="G2244" s="1" t="s">
        <v>51</v>
      </c>
      <c r="H2244" s="1" t="s">
        <v>71</v>
      </c>
      <c r="I2244" s="1"/>
      <c r="J2244" s="1"/>
      <c r="K2244" s="1"/>
      <c r="L2244" s="1" t="s">
        <v>46</v>
      </c>
      <c r="M2244" s="1" t="s">
        <v>48</v>
      </c>
      <c r="N2244" s="1" t="s">
        <v>46</v>
      </c>
      <c r="O2244" s="1" t="s">
        <v>54</v>
      </c>
      <c r="P2244" s="1" t="s">
        <v>46</v>
      </c>
      <c r="Q2244" s="1" t="s">
        <v>46</v>
      </c>
      <c r="R2244" s="1" t="s">
        <v>46</v>
      </c>
      <c r="S2244" s="1" t="s">
        <v>46</v>
      </c>
      <c r="T2244" s="12" t="str">
        <f>IF(OR(VOZ_WHATSAPP[[#This Row],[Brinda argumentos coherentes a la objeción]]="No Cumple",VOZ_WHATSAPP[[#This Row],[Despliegue de Beneficios y/o consecuencias]]="No Cumple"),"Sin Negocio","Negocio")</f>
        <v>Negocio</v>
      </c>
      <c r="U2244" s="1" t="s">
        <v>48</v>
      </c>
      <c r="V2244" s="1" t="s">
        <v>48</v>
      </c>
      <c r="W2244" s="1" t="s">
        <v>48</v>
      </c>
      <c r="X2244" s="12" t="str">
        <f>IF(OR(VOZ_WHATSAPP[[#This Row],[Confirma Valor de pago]]="No Cumple",VOZ_WHATSAPP[[#This Row],[Confirma hora de pago]]="No Cumple",VOZ_WHATSAPP[[#This Row],[Confirma medio de pago]]="No Cumple"),"Sin Cierre","Cierre")</f>
        <v>Cierre</v>
      </c>
      <c r="Y2244" s="1" t="s">
        <v>48</v>
      </c>
      <c r="Z2244" s="1" t="s">
        <v>46</v>
      </c>
      <c r="AA2244" s="1" t="s">
        <v>46</v>
      </c>
      <c r="AB2244" s="1" t="s">
        <v>46</v>
      </c>
      <c r="AC2244" s="11" t="str">
        <f>IF(OR(VOZ_WHATSAPP[[#This Row],[La comunicación es asertiva, con respeto y evita maltrato]]="No Cumple",VOZ_WHATSAPP[[#This Row],[Cumple con las normativas legales]]="No Cumple"),"No Cumple","Cumple")</f>
        <v>Cumple</v>
      </c>
      <c r="AD2244" s="1" t="s">
        <v>48</v>
      </c>
      <c r="AE2244" s="1" t="s">
        <v>2094</v>
      </c>
      <c r="AF2244" s="4">
        <v>0.95</v>
      </c>
      <c r="AG2244" s="4">
        <f>IF(AND(VOZ_WHATSAPP[[#This Row],[Estado Cierre]]="Sin Cierre",VOZ_WHATSAPP[[#This Row],[Nota Negocio]]="Sin Negocio"),VOZ_WHATSAPP[[#This Row],[Nota]]-24%,VOZ_WHATSAPP[[#This Row],[Nota]])</f>
        <v>0.95</v>
      </c>
      <c r="AH2244" s="8">
        <f>IF(VOZ_WHATSAPP[[#This Row],[Estado Legal]]="No Cumple",0,IF(VOZ_WHATSAPP[[#This Row],[Realiza lectura de guion Legal]]="No Cumple",VOZ_WHATSAPP[[#This Row],[Nota 2]]-50%,VOZ_WHATSAPP[[#This Row],[Nota 2]]))</f>
        <v>0.95</v>
      </c>
    </row>
    <row r="2245" spans="1:34" x14ac:dyDescent="0.25">
      <c r="A2245" s="2" t="str">
        <f>VOZ_WHATSAPP[[#This Row],[ID Asesor]]&amp;VOZ_WHATSAPP[[#This Row],[Fecha Monitoreo]]</f>
        <v>366745866</v>
      </c>
      <c r="B2245" s="2">
        <v>45866</v>
      </c>
      <c r="C2245" s="1" t="s">
        <v>50</v>
      </c>
      <c r="D2245" s="1">
        <v>3667</v>
      </c>
      <c r="E2245" s="2">
        <v>45866</v>
      </c>
      <c r="F2245" s="3">
        <v>0.51180555555555551</v>
      </c>
      <c r="G2245" s="1" t="s">
        <v>43</v>
      </c>
      <c r="H2245" s="1" t="s">
        <v>44</v>
      </c>
      <c r="I2245" s="1">
        <v>1158</v>
      </c>
      <c r="J2245" s="1">
        <v>3146130013</v>
      </c>
      <c r="K2245" s="1" t="s">
        <v>45</v>
      </c>
      <c r="L2245" s="1" t="s">
        <v>47</v>
      </c>
      <c r="M2245" s="1" t="s">
        <v>46</v>
      </c>
      <c r="N2245" s="1" t="s">
        <v>46</v>
      </c>
      <c r="O2245" s="1" t="s">
        <v>46</v>
      </c>
      <c r="P2245" s="1" t="s">
        <v>46</v>
      </c>
      <c r="Q2245" s="1" t="s">
        <v>47</v>
      </c>
      <c r="R2245" s="1" t="s">
        <v>46</v>
      </c>
      <c r="S2245" s="1" t="s">
        <v>46</v>
      </c>
      <c r="T2245" s="12" t="str">
        <f>IF(OR(VOZ_WHATSAPP[[#This Row],[Brinda argumentos coherentes a la objeción]]="No Cumple",VOZ_WHATSAPP[[#This Row],[Despliegue de Beneficios y/o consecuencias]]="No Cumple"),"Sin Negocio","Negocio")</f>
        <v>Negocio</v>
      </c>
      <c r="U2245" s="1" t="s">
        <v>46</v>
      </c>
      <c r="V2245" s="1" t="s">
        <v>46</v>
      </c>
      <c r="W2245" s="1" t="s">
        <v>46</v>
      </c>
      <c r="X2245" s="12" t="str">
        <f>IF(OR(VOZ_WHATSAPP[[#This Row],[Confirma Valor de pago]]="No Cumple",VOZ_WHATSAPP[[#This Row],[Confirma hora de pago]]="No Cumple",VOZ_WHATSAPP[[#This Row],[Confirma medio de pago]]="No Cumple"),"Sin Cierre","Cierre")</f>
        <v>Cierre</v>
      </c>
      <c r="Y2245" s="1" t="s">
        <v>46</v>
      </c>
      <c r="Z2245" s="1" t="s">
        <v>46</v>
      </c>
      <c r="AA2245" s="1" t="s">
        <v>46</v>
      </c>
      <c r="AB2245" s="1" t="s">
        <v>46</v>
      </c>
      <c r="AC2245" s="11" t="str">
        <f>IF(OR(VOZ_WHATSAPP[[#This Row],[La comunicación es asertiva, con respeto y evita maltrato]]="No Cumple",VOZ_WHATSAPP[[#This Row],[Cumple con las normativas legales]]="No Cumple"),"No Cumple","Cumple")</f>
        <v>Cumple</v>
      </c>
      <c r="AD2245" s="1" t="s">
        <v>46</v>
      </c>
      <c r="AE2245" s="1" t="s">
        <v>2095</v>
      </c>
      <c r="AF2245" s="4">
        <v>0.86</v>
      </c>
      <c r="AG2245" s="4">
        <f>IF(AND(VOZ_WHATSAPP[[#This Row],[Estado Cierre]]="Sin Cierre",VOZ_WHATSAPP[[#This Row],[Nota Negocio]]="Sin Negocio"),VOZ_WHATSAPP[[#This Row],[Nota]]-24%,VOZ_WHATSAPP[[#This Row],[Nota]])</f>
        <v>0.86</v>
      </c>
      <c r="AH2245" s="8">
        <f>IF(VOZ_WHATSAPP[[#This Row],[Estado Legal]]="No Cumple",0,IF(VOZ_WHATSAPP[[#This Row],[Realiza lectura de guion Legal]]="No Cumple",VOZ_WHATSAPP[[#This Row],[Nota 2]]-50%,VOZ_WHATSAPP[[#This Row],[Nota 2]]))</f>
        <v>0.86</v>
      </c>
    </row>
    <row r="2246" spans="1:34" x14ac:dyDescent="0.25">
      <c r="A2246" s="2" t="str">
        <f>VOZ_WHATSAPP[[#This Row],[ID Asesor]]&amp;VOZ_WHATSAPP[[#This Row],[Fecha Monitoreo]]</f>
        <v>270145866</v>
      </c>
      <c r="B2246" s="2">
        <v>45866</v>
      </c>
      <c r="C2246" s="1" t="s">
        <v>696</v>
      </c>
      <c r="D2246" s="1">
        <v>2701</v>
      </c>
      <c r="E2246" s="2">
        <v>45866</v>
      </c>
      <c r="F2246" s="3">
        <v>0.10972222222222222</v>
      </c>
      <c r="G2246" s="1" t="s">
        <v>60</v>
      </c>
      <c r="H2246" s="1" t="s">
        <v>71</v>
      </c>
      <c r="I2246" s="1"/>
      <c r="J2246" s="1"/>
      <c r="K2246" s="1"/>
      <c r="L2246" s="1" t="s">
        <v>46</v>
      </c>
      <c r="M2246" s="1" t="s">
        <v>46</v>
      </c>
      <c r="N2246" s="1" t="s">
        <v>46</v>
      </c>
      <c r="O2246" s="1" t="s">
        <v>46</v>
      </c>
      <c r="P2246" s="1" t="s">
        <v>46</v>
      </c>
      <c r="Q2246" s="1" t="s">
        <v>48</v>
      </c>
      <c r="R2246" s="1" t="s">
        <v>48</v>
      </c>
      <c r="S2246" s="1" t="s">
        <v>46</v>
      </c>
      <c r="T2246" s="12" t="str">
        <f>IF(OR(VOZ_WHATSAPP[[#This Row],[Brinda argumentos coherentes a la objeción]]="No Cumple",VOZ_WHATSAPP[[#This Row],[Despliegue de Beneficios y/o consecuencias]]="No Cumple"),"Sin Negocio","Negocio")</f>
        <v>Negocio</v>
      </c>
      <c r="U2246" s="1" t="s">
        <v>46</v>
      </c>
      <c r="V2246" s="1" t="s">
        <v>46</v>
      </c>
      <c r="W2246" s="1" t="s">
        <v>46</v>
      </c>
      <c r="X2246" s="12" t="str">
        <f>IF(OR(VOZ_WHATSAPP[[#This Row],[Confirma Valor de pago]]="No Cumple",VOZ_WHATSAPP[[#This Row],[Confirma hora de pago]]="No Cumple",VOZ_WHATSAPP[[#This Row],[Confirma medio de pago]]="No Cumple"),"Sin Cierre","Cierre")</f>
        <v>Cierre</v>
      </c>
      <c r="Y2246" s="1" t="s">
        <v>48</v>
      </c>
      <c r="Z2246" s="1" t="s">
        <v>46</v>
      </c>
      <c r="AA2246" s="1" t="s">
        <v>46</v>
      </c>
      <c r="AB2246" s="1" t="s">
        <v>46</v>
      </c>
      <c r="AC2246" s="11" t="str">
        <f>IF(OR(VOZ_WHATSAPP[[#This Row],[La comunicación es asertiva, con respeto y evita maltrato]]="No Cumple",VOZ_WHATSAPP[[#This Row],[Cumple con las normativas legales]]="No Cumple"),"No Cumple","Cumple")</f>
        <v>Cumple</v>
      </c>
      <c r="AD2246" s="1" t="s">
        <v>46</v>
      </c>
      <c r="AE2246" s="1" t="s">
        <v>1090</v>
      </c>
      <c r="AF2246" s="4">
        <v>1</v>
      </c>
      <c r="AG2246" s="4">
        <f>IF(AND(VOZ_WHATSAPP[[#This Row],[Estado Cierre]]="Sin Cierre",VOZ_WHATSAPP[[#This Row],[Nota Negocio]]="Sin Negocio"),VOZ_WHATSAPP[[#This Row],[Nota]]-24%,VOZ_WHATSAPP[[#This Row],[Nota]])</f>
        <v>1</v>
      </c>
      <c r="AH2246" s="8">
        <f>IF(VOZ_WHATSAPP[[#This Row],[Estado Legal]]="No Cumple",0,IF(VOZ_WHATSAPP[[#This Row],[Realiza lectura de guion Legal]]="No Cumple",VOZ_WHATSAPP[[#This Row],[Nota 2]]-50%,VOZ_WHATSAPP[[#This Row],[Nota 2]]))</f>
        <v>1</v>
      </c>
    </row>
    <row r="2247" spans="1:34" x14ac:dyDescent="0.25">
      <c r="A2247" s="2" t="str">
        <f>VOZ_WHATSAPP[[#This Row],[ID Asesor]]&amp;VOZ_WHATSAPP[[#This Row],[Fecha Monitoreo]]</f>
        <v>376345866</v>
      </c>
      <c r="B2247" s="2">
        <v>45866</v>
      </c>
      <c r="C2247" s="1" t="s">
        <v>696</v>
      </c>
      <c r="D2247" s="1">
        <v>3763</v>
      </c>
      <c r="E2247" s="2">
        <v>45866</v>
      </c>
      <c r="F2247" s="3">
        <v>0.43055555555555558</v>
      </c>
      <c r="G2247" s="1" t="s">
        <v>51</v>
      </c>
      <c r="H2247" s="1" t="s">
        <v>71</v>
      </c>
      <c r="I2247" s="1"/>
      <c r="J2247" s="1"/>
      <c r="K2247" s="1"/>
      <c r="L2247" s="1" t="s">
        <v>46</v>
      </c>
      <c r="M2247" s="1" t="s">
        <v>47</v>
      </c>
      <c r="N2247" s="1" t="s">
        <v>46</v>
      </c>
      <c r="O2247" s="1" t="s">
        <v>48</v>
      </c>
      <c r="P2247" s="1" t="s">
        <v>48</v>
      </c>
      <c r="Q2247" s="1" t="s">
        <v>46</v>
      </c>
      <c r="R2247" s="1" t="s">
        <v>46</v>
      </c>
      <c r="S2247" s="1" t="s">
        <v>46</v>
      </c>
      <c r="T2247" s="12" t="str">
        <f>IF(OR(VOZ_WHATSAPP[[#This Row],[Brinda argumentos coherentes a la objeción]]="No Cumple",VOZ_WHATSAPP[[#This Row],[Despliegue de Beneficios y/o consecuencias]]="No Cumple"),"Sin Negocio","Negocio")</f>
        <v>Negocio</v>
      </c>
      <c r="U2247" s="1" t="s">
        <v>48</v>
      </c>
      <c r="V2247" s="1" t="s">
        <v>48</v>
      </c>
      <c r="W2247" s="1" t="s">
        <v>48</v>
      </c>
      <c r="X2247" s="12" t="str">
        <f>IF(OR(VOZ_WHATSAPP[[#This Row],[Confirma Valor de pago]]="No Cumple",VOZ_WHATSAPP[[#This Row],[Confirma hora de pago]]="No Cumple",VOZ_WHATSAPP[[#This Row],[Confirma medio de pago]]="No Cumple"),"Sin Cierre","Cierre")</f>
        <v>Cierre</v>
      </c>
      <c r="Y2247" s="1" t="s">
        <v>48</v>
      </c>
      <c r="Z2247" s="1" t="s">
        <v>46</v>
      </c>
      <c r="AA2247" s="1" t="s">
        <v>46</v>
      </c>
      <c r="AB2247" s="1" t="s">
        <v>46</v>
      </c>
      <c r="AC2247" s="11" t="str">
        <f>IF(OR(VOZ_WHATSAPP[[#This Row],[La comunicación es asertiva, con respeto y evita maltrato]]="No Cumple",VOZ_WHATSAPP[[#This Row],[Cumple con las normativas legales]]="No Cumple"),"No Cumple","Cumple")</f>
        <v>Cumple</v>
      </c>
      <c r="AD2247" s="1" t="s">
        <v>48</v>
      </c>
      <c r="AE2247" s="1" t="s">
        <v>2096</v>
      </c>
      <c r="AF2247" s="4">
        <v>0.96</v>
      </c>
      <c r="AG2247" s="4">
        <f>IF(AND(VOZ_WHATSAPP[[#This Row],[Estado Cierre]]="Sin Cierre",VOZ_WHATSAPP[[#This Row],[Nota Negocio]]="Sin Negocio"),VOZ_WHATSAPP[[#This Row],[Nota]]-24%,VOZ_WHATSAPP[[#This Row],[Nota]])</f>
        <v>0.96</v>
      </c>
      <c r="AH2247" s="8">
        <f>IF(VOZ_WHATSAPP[[#This Row],[Estado Legal]]="No Cumple",0,IF(VOZ_WHATSAPP[[#This Row],[Realiza lectura de guion Legal]]="No Cumple",VOZ_WHATSAPP[[#This Row],[Nota 2]]-50%,VOZ_WHATSAPP[[#This Row],[Nota 2]]))</f>
        <v>0.96</v>
      </c>
    </row>
    <row r="2248" spans="1:34" x14ac:dyDescent="0.25">
      <c r="A2248" s="2" t="str">
        <f>VOZ_WHATSAPP[[#This Row],[ID Asesor]]&amp;VOZ_WHATSAPP[[#This Row],[Fecha Monitoreo]]</f>
        <v>397445867</v>
      </c>
      <c r="B2248" s="2">
        <v>45867</v>
      </c>
      <c r="C2248" s="1" t="s">
        <v>42</v>
      </c>
      <c r="D2248" s="1">
        <v>3974</v>
      </c>
      <c r="E2248" s="2">
        <v>45867</v>
      </c>
      <c r="F2248" s="3">
        <v>0.34652777777777777</v>
      </c>
      <c r="G2248" s="1" t="s">
        <v>58</v>
      </c>
      <c r="H2248" s="1" t="s">
        <v>44</v>
      </c>
      <c r="I2248" s="1">
        <v>1447</v>
      </c>
      <c r="J2248" s="1">
        <v>3103352369</v>
      </c>
      <c r="K2248" s="1" t="s">
        <v>45</v>
      </c>
      <c r="L2248" s="1" t="s">
        <v>46</v>
      </c>
      <c r="M2248" s="1" t="s">
        <v>46</v>
      </c>
      <c r="N2248" s="1" t="s">
        <v>46</v>
      </c>
      <c r="O2248" s="1" t="s">
        <v>46</v>
      </c>
      <c r="P2248" s="1" t="s">
        <v>46</v>
      </c>
      <c r="Q2248" s="1" t="s">
        <v>46</v>
      </c>
      <c r="R2248" s="1" t="s">
        <v>47</v>
      </c>
      <c r="S2248" s="1" t="s">
        <v>46</v>
      </c>
      <c r="T2248" s="12" t="str">
        <f>IF(OR(VOZ_WHATSAPP[[#This Row],[Brinda argumentos coherentes a la objeción]]="No Cumple",VOZ_WHATSAPP[[#This Row],[Despliegue de Beneficios y/o consecuencias]]="No Cumple"),"Sin Negocio","Negocio")</f>
        <v>Sin Negocio</v>
      </c>
      <c r="U2248" s="1" t="s">
        <v>46</v>
      </c>
      <c r="V2248" s="1" t="s">
        <v>46</v>
      </c>
      <c r="W2248" s="1" t="s">
        <v>46</v>
      </c>
      <c r="X2248" s="12" t="str">
        <f>IF(OR(VOZ_WHATSAPP[[#This Row],[Confirma Valor de pago]]="No Cumple",VOZ_WHATSAPP[[#This Row],[Confirma hora de pago]]="No Cumple",VOZ_WHATSAPP[[#This Row],[Confirma medio de pago]]="No Cumple"),"Sin Cierre","Cierre")</f>
        <v>Cierre</v>
      </c>
      <c r="Y2248" s="1" t="s">
        <v>46</v>
      </c>
      <c r="Z2248" s="1" t="s">
        <v>46</v>
      </c>
      <c r="AA2248" s="1" t="s">
        <v>46</v>
      </c>
      <c r="AB2248" s="1" t="s">
        <v>46</v>
      </c>
      <c r="AC2248" s="11" t="str">
        <f>IF(OR(VOZ_WHATSAPP[[#This Row],[La comunicación es asertiva, con respeto y evita maltrato]]="No Cumple",VOZ_WHATSAPP[[#This Row],[Cumple con las normativas legales]]="No Cumple"),"No Cumple","Cumple")</f>
        <v>Cumple</v>
      </c>
      <c r="AD2248" s="1" t="s">
        <v>46</v>
      </c>
      <c r="AE2248" s="1" t="s">
        <v>2097</v>
      </c>
      <c r="AF2248" s="4">
        <v>0.9</v>
      </c>
      <c r="AG2248" s="4">
        <f>IF(AND(VOZ_WHATSAPP[[#This Row],[Estado Cierre]]="Sin Cierre",VOZ_WHATSAPP[[#This Row],[Nota Negocio]]="Sin Negocio"),VOZ_WHATSAPP[[#This Row],[Nota]]-24%,VOZ_WHATSAPP[[#This Row],[Nota]])</f>
        <v>0.9</v>
      </c>
      <c r="AH2248" s="8">
        <f>IF(VOZ_WHATSAPP[[#This Row],[Estado Legal]]="No Cumple",0,IF(VOZ_WHATSAPP[[#This Row],[Realiza lectura de guion Legal]]="No Cumple",VOZ_WHATSAPP[[#This Row],[Nota 2]]-50%,VOZ_WHATSAPP[[#This Row],[Nota 2]]))</f>
        <v>0.9</v>
      </c>
    </row>
    <row r="2249" spans="1:34" x14ac:dyDescent="0.25">
      <c r="A2249" s="2" t="str">
        <f>VOZ_WHATSAPP[[#This Row],[ID Asesor]]&amp;VOZ_WHATSAPP[[#This Row],[Fecha Monitoreo]]</f>
        <v>345945867</v>
      </c>
      <c r="B2249" s="2">
        <v>45867</v>
      </c>
      <c r="C2249" s="1" t="s">
        <v>56</v>
      </c>
      <c r="D2249" s="1">
        <v>3459</v>
      </c>
      <c r="E2249" s="2">
        <v>45867</v>
      </c>
      <c r="F2249" s="3">
        <v>0.34166666666666667</v>
      </c>
      <c r="G2249" s="1" t="s">
        <v>58</v>
      </c>
      <c r="H2249" s="1" t="s">
        <v>44</v>
      </c>
      <c r="I2249" s="1">
        <v>407</v>
      </c>
      <c r="J2249" s="1">
        <v>3118121351</v>
      </c>
      <c r="K2249" s="1" t="s">
        <v>45</v>
      </c>
      <c r="L2249" s="1" t="s">
        <v>46</v>
      </c>
      <c r="M2249" s="1" t="s">
        <v>46</v>
      </c>
      <c r="N2249" s="1" t="s">
        <v>47</v>
      </c>
      <c r="O2249" s="1" t="s">
        <v>54</v>
      </c>
      <c r="P2249" s="1" t="s">
        <v>46</v>
      </c>
      <c r="Q2249" s="1" t="s">
        <v>48</v>
      </c>
      <c r="R2249" s="1" t="s">
        <v>48</v>
      </c>
      <c r="S2249" s="1" t="s">
        <v>46</v>
      </c>
      <c r="T2249" s="12" t="str">
        <f>IF(OR(VOZ_WHATSAPP[[#This Row],[Brinda argumentos coherentes a la objeción]]="No Cumple",VOZ_WHATSAPP[[#This Row],[Despliegue de Beneficios y/o consecuencias]]="No Cumple"),"Sin Negocio","Negocio")</f>
        <v>Negocio</v>
      </c>
      <c r="U2249" s="1" t="s">
        <v>48</v>
      </c>
      <c r="V2249" s="1" t="s">
        <v>48</v>
      </c>
      <c r="W2249" s="1" t="s">
        <v>48</v>
      </c>
      <c r="X2249" s="12" t="str">
        <f>IF(OR(VOZ_WHATSAPP[[#This Row],[Confirma Valor de pago]]="No Cumple",VOZ_WHATSAPP[[#This Row],[Confirma hora de pago]]="No Cumple",VOZ_WHATSAPP[[#This Row],[Confirma medio de pago]]="No Cumple"),"Sin Cierre","Cierre")</f>
        <v>Cierre</v>
      </c>
      <c r="Y2249" s="1" t="s">
        <v>46</v>
      </c>
      <c r="Z2249" s="1" t="s">
        <v>46</v>
      </c>
      <c r="AA2249" s="1" t="s">
        <v>46</v>
      </c>
      <c r="AB2249" s="1" t="s">
        <v>46</v>
      </c>
      <c r="AC2249" s="11" t="str">
        <f>IF(OR(VOZ_WHATSAPP[[#This Row],[La comunicación es asertiva, con respeto y evita maltrato]]="No Cumple",VOZ_WHATSAPP[[#This Row],[Cumple con las normativas legales]]="No Cumple"),"No Cumple","Cumple")</f>
        <v>Cumple</v>
      </c>
      <c r="AD2249" s="1" t="s">
        <v>46</v>
      </c>
      <c r="AE2249" s="1" t="s">
        <v>2098</v>
      </c>
      <c r="AF2249" s="4">
        <v>0.8</v>
      </c>
      <c r="AG2249" s="4">
        <f>IF(AND(VOZ_WHATSAPP[[#This Row],[Estado Cierre]]="Sin Cierre",VOZ_WHATSAPP[[#This Row],[Nota Negocio]]="Sin Negocio"),VOZ_WHATSAPP[[#This Row],[Nota]]-24%,VOZ_WHATSAPP[[#This Row],[Nota]])</f>
        <v>0.8</v>
      </c>
      <c r="AH2249" s="8">
        <f>IF(VOZ_WHATSAPP[[#This Row],[Estado Legal]]="No Cumple",0,IF(VOZ_WHATSAPP[[#This Row],[Realiza lectura de guion Legal]]="No Cumple",VOZ_WHATSAPP[[#This Row],[Nota 2]]-50%,VOZ_WHATSAPP[[#This Row],[Nota 2]]))</f>
        <v>0.8</v>
      </c>
    </row>
    <row r="2250" spans="1:34" x14ac:dyDescent="0.25">
      <c r="A2250" s="2" t="str">
        <f>VOZ_WHATSAPP[[#This Row],[ID Asesor]]&amp;VOZ_WHATSAPP[[#This Row],[Fecha Monitoreo]]</f>
        <v>364945867</v>
      </c>
      <c r="B2250" s="2">
        <v>45867</v>
      </c>
      <c r="C2250" s="1" t="s">
        <v>126</v>
      </c>
      <c r="D2250" s="1">
        <v>3649</v>
      </c>
      <c r="E2250" s="2">
        <v>45867</v>
      </c>
      <c r="F2250" s="3">
        <v>0.34236111111111112</v>
      </c>
      <c r="G2250" s="1" t="s">
        <v>58</v>
      </c>
      <c r="H2250" s="1" t="s">
        <v>44</v>
      </c>
      <c r="I2250" s="1">
        <v>578</v>
      </c>
      <c r="J2250" s="1">
        <v>3114654614</v>
      </c>
      <c r="K2250" s="1" t="s">
        <v>45</v>
      </c>
      <c r="L2250" s="1" t="s">
        <v>46</v>
      </c>
      <c r="M2250" s="1" t="s">
        <v>46</v>
      </c>
      <c r="N2250" s="1" t="s">
        <v>46</v>
      </c>
      <c r="O2250" s="1" t="s">
        <v>46</v>
      </c>
      <c r="P2250" s="1" t="s">
        <v>46</v>
      </c>
      <c r="Q2250" s="1" t="s">
        <v>48</v>
      </c>
      <c r="R2250" s="1" t="s">
        <v>48</v>
      </c>
      <c r="S2250" s="1" t="s">
        <v>48</v>
      </c>
      <c r="T2250" s="12" t="str">
        <f>IF(OR(VOZ_WHATSAPP[[#This Row],[Brinda argumentos coherentes a la objeción]]="No Cumple",VOZ_WHATSAPP[[#This Row],[Despliegue de Beneficios y/o consecuencias]]="No Cumple"),"Sin Negocio","Negocio")</f>
        <v>Negocio</v>
      </c>
      <c r="U2250" s="1" t="s">
        <v>46</v>
      </c>
      <c r="V2250" s="1" t="s">
        <v>46</v>
      </c>
      <c r="W2250" s="1" t="s">
        <v>46</v>
      </c>
      <c r="X2250" s="12" t="str">
        <f>IF(OR(VOZ_WHATSAPP[[#This Row],[Confirma Valor de pago]]="No Cumple",VOZ_WHATSAPP[[#This Row],[Confirma hora de pago]]="No Cumple",VOZ_WHATSAPP[[#This Row],[Confirma medio de pago]]="No Cumple"),"Sin Cierre","Cierre")</f>
        <v>Cierre</v>
      </c>
      <c r="Y2250" s="1" t="s">
        <v>46</v>
      </c>
      <c r="Z2250" s="1" t="s">
        <v>46</v>
      </c>
      <c r="AA2250" s="1" t="s">
        <v>46</v>
      </c>
      <c r="AB2250" s="1" t="s">
        <v>46</v>
      </c>
      <c r="AC2250" s="11" t="str">
        <f>IF(OR(VOZ_WHATSAPP[[#This Row],[La comunicación es asertiva, con respeto y evita maltrato]]="No Cumple",VOZ_WHATSAPP[[#This Row],[Cumple con las normativas legales]]="No Cumple"),"No Cumple","Cumple")</f>
        <v>Cumple</v>
      </c>
      <c r="AD2250" s="1" t="s">
        <v>46</v>
      </c>
      <c r="AE2250" s="1" t="s">
        <v>133</v>
      </c>
      <c r="AF2250" s="4">
        <v>1</v>
      </c>
      <c r="AG2250" s="4">
        <f>IF(AND(VOZ_WHATSAPP[[#This Row],[Estado Cierre]]="Sin Cierre",VOZ_WHATSAPP[[#This Row],[Nota Negocio]]="Sin Negocio"),VOZ_WHATSAPP[[#This Row],[Nota]]-24%,VOZ_WHATSAPP[[#This Row],[Nota]])</f>
        <v>1</v>
      </c>
      <c r="AH2250" s="8">
        <f>IF(VOZ_WHATSAPP[[#This Row],[Estado Legal]]="No Cumple",0,IF(VOZ_WHATSAPP[[#This Row],[Realiza lectura de guion Legal]]="No Cumple",VOZ_WHATSAPP[[#This Row],[Nota 2]]-50%,VOZ_WHATSAPP[[#This Row],[Nota 2]]))</f>
        <v>1</v>
      </c>
    </row>
    <row r="2251" spans="1:34" x14ac:dyDescent="0.25">
      <c r="A2251" s="2" t="str">
        <f>VOZ_WHATSAPP[[#This Row],[ID Asesor]]&amp;VOZ_WHATSAPP[[#This Row],[Fecha Monitoreo]]</f>
        <v>291745867</v>
      </c>
      <c r="B2251" s="2">
        <v>45867</v>
      </c>
      <c r="C2251" s="1" t="s">
        <v>42</v>
      </c>
      <c r="D2251" s="1">
        <v>2917</v>
      </c>
      <c r="E2251" s="2">
        <v>45867</v>
      </c>
      <c r="F2251" s="3">
        <v>0.34236111111111112</v>
      </c>
      <c r="G2251" s="1" t="s">
        <v>60</v>
      </c>
      <c r="H2251" s="1" t="s">
        <v>44</v>
      </c>
      <c r="I2251" s="1">
        <v>1144</v>
      </c>
      <c r="J2251" s="1">
        <v>3123356090</v>
      </c>
      <c r="K2251" s="1" t="s">
        <v>45</v>
      </c>
      <c r="L2251" s="1" t="s">
        <v>47</v>
      </c>
      <c r="M2251" s="1" t="s">
        <v>48</v>
      </c>
      <c r="N2251" s="1" t="s">
        <v>46</v>
      </c>
      <c r="O2251" s="1" t="s">
        <v>46</v>
      </c>
      <c r="P2251" s="1" t="s">
        <v>46</v>
      </c>
      <c r="Q2251" s="1" t="s">
        <v>48</v>
      </c>
      <c r="R2251" s="1" t="s">
        <v>48</v>
      </c>
      <c r="S2251" s="1" t="s">
        <v>46</v>
      </c>
      <c r="T2251" s="12" t="str">
        <f>IF(OR(VOZ_WHATSAPP[[#This Row],[Brinda argumentos coherentes a la objeción]]="No Cumple",VOZ_WHATSAPP[[#This Row],[Despliegue de Beneficios y/o consecuencias]]="No Cumple"),"Sin Negocio","Negocio")</f>
        <v>Negocio</v>
      </c>
      <c r="U2251" s="1" t="s">
        <v>48</v>
      </c>
      <c r="V2251" s="1" t="s">
        <v>46</v>
      </c>
      <c r="W2251" s="1" t="s">
        <v>46</v>
      </c>
      <c r="X2251" s="12" t="str">
        <f>IF(OR(VOZ_WHATSAPP[[#This Row],[Confirma Valor de pago]]="No Cumple",VOZ_WHATSAPP[[#This Row],[Confirma hora de pago]]="No Cumple",VOZ_WHATSAPP[[#This Row],[Confirma medio de pago]]="No Cumple"),"Sin Cierre","Cierre")</f>
        <v>Cierre</v>
      </c>
      <c r="Y2251" s="1" t="s">
        <v>46</v>
      </c>
      <c r="Z2251" s="1" t="s">
        <v>54</v>
      </c>
      <c r="AA2251" s="1" t="s">
        <v>46</v>
      </c>
      <c r="AB2251" s="1" t="s">
        <v>46</v>
      </c>
      <c r="AC2251" s="11" t="str">
        <f>IF(OR(VOZ_WHATSAPP[[#This Row],[La comunicación es asertiva, con respeto y evita maltrato]]="No Cumple",VOZ_WHATSAPP[[#This Row],[Cumple con las normativas legales]]="No Cumple"),"No Cumple","Cumple")</f>
        <v>Cumple</v>
      </c>
      <c r="AD2251" s="1" t="s">
        <v>46</v>
      </c>
      <c r="AE2251" s="1" t="s">
        <v>2099</v>
      </c>
      <c r="AF2251" s="4">
        <v>0.81</v>
      </c>
      <c r="AG2251" s="4">
        <f>IF(AND(VOZ_WHATSAPP[[#This Row],[Estado Cierre]]="Sin Cierre",VOZ_WHATSAPP[[#This Row],[Nota Negocio]]="Sin Negocio"),VOZ_WHATSAPP[[#This Row],[Nota]]-24%,VOZ_WHATSAPP[[#This Row],[Nota]])</f>
        <v>0.81</v>
      </c>
      <c r="AH2251" s="8">
        <f>IF(VOZ_WHATSAPP[[#This Row],[Estado Legal]]="No Cumple",0,IF(VOZ_WHATSAPP[[#This Row],[Realiza lectura de guion Legal]]="No Cumple",VOZ_WHATSAPP[[#This Row],[Nota 2]]-50%,VOZ_WHATSAPP[[#This Row],[Nota 2]]))</f>
        <v>0.81</v>
      </c>
    </row>
    <row r="2252" spans="1:34" x14ac:dyDescent="0.25">
      <c r="A2252" s="2" t="str">
        <f>VOZ_WHATSAPP[[#This Row],[ID Asesor]]&amp;VOZ_WHATSAPP[[#This Row],[Fecha Monitoreo]]</f>
        <v>387045867</v>
      </c>
      <c r="B2252" s="2">
        <v>45867</v>
      </c>
      <c r="C2252" s="1" t="s">
        <v>87</v>
      </c>
      <c r="D2252" s="1">
        <v>3870</v>
      </c>
      <c r="E2252" s="2">
        <v>45867</v>
      </c>
      <c r="F2252" s="3">
        <v>0.35902777777777778</v>
      </c>
      <c r="G2252" s="1" t="s">
        <v>51</v>
      </c>
      <c r="H2252" s="1" t="s">
        <v>44</v>
      </c>
      <c r="I2252" s="1">
        <v>1398</v>
      </c>
      <c r="J2252" s="1"/>
      <c r="K2252" s="1" t="s">
        <v>45</v>
      </c>
      <c r="L2252" s="1" t="s">
        <v>46</v>
      </c>
      <c r="M2252" s="1" t="s">
        <v>46</v>
      </c>
      <c r="N2252" s="1" t="s">
        <v>46</v>
      </c>
      <c r="O2252" s="1" t="s">
        <v>46</v>
      </c>
      <c r="P2252" s="1" t="s">
        <v>46</v>
      </c>
      <c r="Q2252" s="1" t="s">
        <v>46</v>
      </c>
      <c r="R2252" s="1" t="s">
        <v>46</v>
      </c>
      <c r="S2252" s="1" t="s">
        <v>46</v>
      </c>
      <c r="T2252" s="12" t="str">
        <f>IF(OR(VOZ_WHATSAPP[[#This Row],[Brinda argumentos coherentes a la objeción]]="No Cumple",VOZ_WHATSAPP[[#This Row],[Despliegue de Beneficios y/o consecuencias]]="No Cumple"),"Sin Negocio","Negocio")</f>
        <v>Negocio</v>
      </c>
      <c r="U2252" s="1" t="s">
        <v>47</v>
      </c>
      <c r="V2252" s="1" t="s">
        <v>47</v>
      </c>
      <c r="W2252" s="1" t="s">
        <v>47</v>
      </c>
      <c r="X2252" s="12" t="str">
        <f>IF(OR(VOZ_WHATSAPP[[#This Row],[Confirma Valor de pago]]="No Cumple",VOZ_WHATSAPP[[#This Row],[Confirma hora de pago]]="No Cumple",VOZ_WHATSAPP[[#This Row],[Confirma medio de pago]]="No Cumple"),"Sin Cierre","Cierre")</f>
        <v>Sin Cierre</v>
      </c>
      <c r="Y2252" s="1" t="s">
        <v>46</v>
      </c>
      <c r="Z2252" s="1" t="s">
        <v>46</v>
      </c>
      <c r="AA2252" s="1" t="s">
        <v>46</v>
      </c>
      <c r="AB2252" s="1" t="s">
        <v>46</v>
      </c>
      <c r="AC2252" s="11" t="str">
        <f>IF(OR(VOZ_WHATSAPP[[#This Row],[La comunicación es asertiva, con respeto y evita maltrato]]="No Cumple",VOZ_WHATSAPP[[#This Row],[Cumple con las normativas legales]]="No Cumple"),"No Cumple","Cumple")</f>
        <v>Cumple</v>
      </c>
      <c r="AD2252" s="1" t="s">
        <v>46</v>
      </c>
      <c r="AE2252" s="1" t="s">
        <v>2100</v>
      </c>
      <c r="AF2252" s="4">
        <v>0.76</v>
      </c>
      <c r="AG2252" s="4">
        <f>IF(AND(VOZ_WHATSAPP[[#This Row],[Estado Cierre]]="Sin Cierre",VOZ_WHATSAPP[[#This Row],[Nota Negocio]]="Sin Negocio"),VOZ_WHATSAPP[[#This Row],[Nota]]-24%,VOZ_WHATSAPP[[#This Row],[Nota]])</f>
        <v>0.76</v>
      </c>
      <c r="AH2252" s="8">
        <f>IF(VOZ_WHATSAPP[[#This Row],[Estado Legal]]="No Cumple",0,IF(VOZ_WHATSAPP[[#This Row],[Realiza lectura de guion Legal]]="No Cumple",VOZ_WHATSAPP[[#This Row],[Nota 2]]-50%,VOZ_WHATSAPP[[#This Row],[Nota 2]]))</f>
        <v>0.76</v>
      </c>
    </row>
    <row r="2253" spans="1:34" x14ac:dyDescent="0.25">
      <c r="A2253" s="2" t="str">
        <f>VOZ_WHATSAPP[[#This Row],[ID Asesor]]&amp;VOZ_WHATSAPP[[#This Row],[Fecha Monitoreo]]</f>
        <v>282645867</v>
      </c>
      <c r="B2253" s="2">
        <v>45867</v>
      </c>
      <c r="C2253" s="1" t="s">
        <v>42</v>
      </c>
      <c r="D2253" s="1">
        <v>2826</v>
      </c>
      <c r="E2253" s="2">
        <v>45867</v>
      </c>
      <c r="F2253" s="3">
        <v>0.35833333333333334</v>
      </c>
      <c r="G2253" s="1" t="s">
        <v>60</v>
      </c>
      <c r="H2253" s="1" t="s">
        <v>44</v>
      </c>
      <c r="I2253" s="1">
        <v>1235</v>
      </c>
      <c r="J2253" s="1">
        <v>3165850524</v>
      </c>
      <c r="K2253" s="1" t="s">
        <v>45</v>
      </c>
      <c r="L2253" s="1" t="s">
        <v>46</v>
      </c>
      <c r="M2253" s="1" t="s">
        <v>46</v>
      </c>
      <c r="N2253" s="1" t="s">
        <v>46</v>
      </c>
      <c r="O2253" s="1" t="s">
        <v>46</v>
      </c>
      <c r="P2253" s="1" t="s">
        <v>46</v>
      </c>
      <c r="Q2253" s="1" t="s">
        <v>46</v>
      </c>
      <c r="R2253" s="1" t="s">
        <v>46</v>
      </c>
      <c r="S2253" s="1" t="s">
        <v>46</v>
      </c>
      <c r="T2253" s="12" t="str">
        <f>IF(OR(VOZ_WHATSAPP[[#This Row],[Brinda argumentos coherentes a la objeción]]="No Cumple",VOZ_WHATSAPP[[#This Row],[Despliegue de Beneficios y/o consecuencias]]="No Cumple"),"Sin Negocio","Negocio")</f>
        <v>Negocio</v>
      </c>
      <c r="U2253" s="1" t="s">
        <v>46</v>
      </c>
      <c r="V2253" s="1" t="s">
        <v>46</v>
      </c>
      <c r="W2253" s="1" t="s">
        <v>46</v>
      </c>
      <c r="X2253" s="12" t="str">
        <f>IF(OR(VOZ_WHATSAPP[[#This Row],[Confirma Valor de pago]]="No Cumple",VOZ_WHATSAPP[[#This Row],[Confirma hora de pago]]="No Cumple",VOZ_WHATSAPP[[#This Row],[Confirma medio de pago]]="No Cumple"),"Sin Cierre","Cierre")</f>
        <v>Cierre</v>
      </c>
      <c r="Y2253" s="1" t="s">
        <v>46</v>
      </c>
      <c r="Z2253" s="1" t="s">
        <v>46</v>
      </c>
      <c r="AA2253" s="1" t="s">
        <v>46</v>
      </c>
      <c r="AB2253" s="1" t="s">
        <v>46</v>
      </c>
      <c r="AC2253" s="11" t="str">
        <f>IF(OR(VOZ_WHATSAPP[[#This Row],[La comunicación es asertiva, con respeto y evita maltrato]]="No Cumple",VOZ_WHATSAPP[[#This Row],[Cumple con las normativas legales]]="No Cumple"),"No Cumple","Cumple")</f>
        <v>Cumple</v>
      </c>
      <c r="AD2253" s="1" t="s">
        <v>46</v>
      </c>
      <c r="AE2253" s="1" t="s">
        <v>55</v>
      </c>
      <c r="AF2253" s="4">
        <v>1</v>
      </c>
      <c r="AG2253" s="4">
        <f>IF(AND(VOZ_WHATSAPP[[#This Row],[Estado Cierre]]="Sin Cierre",VOZ_WHATSAPP[[#This Row],[Nota Negocio]]="Sin Negocio"),VOZ_WHATSAPP[[#This Row],[Nota]]-24%,VOZ_WHATSAPP[[#This Row],[Nota]])</f>
        <v>1</v>
      </c>
      <c r="AH2253" s="8">
        <f>IF(VOZ_WHATSAPP[[#This Row],[Estado Legal]]="No Cumple",0,IF(VOZ_WHATSAPP[[#This Row],[Realiza lectura de guion Legal]]="No Cumple",VOZ_WHATSAPP[[#This Row],[Nota 2]]-50%,VOZ_WHATSAPP[[#This Row],[Nota 2]]))</f>
        <v>1</v>
      </c>
    </row>
    <row r="2254" spans="1:34" x14ac:dyDescent="0.25">
      <c r="A2254" s="2" t="str">
        <f>VOZ_WHATSAPP[[#This Row],[ID Asesor]]&amp;VOZ_WHATSAPP[[#This Row],[Fecha Monitoreo]]</f>
        <v>372445867</v>
      </c>
      <c r="B2254" s="2">
        <v>45867</v>
      </c>
      <c r="C2254" s="1" t="s">
        <v>56</v>
      </c>
      <c r="D2254" s="1">
        <v>3724</v>
      </c>
      <c r="E2254" s="2">
        <v>45867</v>
      </c>
      <c r="F2254" s="3">
        <v>0.36388888888888887</v>
      </c>
      <c r="G2254" s="1" t="s">
        <v>51</v>
      </c>
      <c r="H2254" s="1" t="s">
        <v>44</v>
      </c>
      <c r="I2254" s="1">
        <v>412</v>
      </c>
      <c r="J2254" s="1">
        <v>3112105456</v>
      </c>
      <c r="K2254" s="1" t="s">
        <v>45</v>
      </c>
      <c r="L2254" s="1" t="s">
        <v>46</v>
      </c>
      <c r="M2254" s="1" t="s">
        <v>46</v>
      </c>
      <c r="N2254" s="1" t="s">
        <v>46</v>
      </c>
      <c r="O2254" s="1" t="s">
        <v>46</v>
      </c>
      <c r="P2254" s="1" t="s">
        <v>46</v>
      </c>
      <c r="Q2254" s="1" t="s">
        <v>46</v>
      </c>
      <c r="R2254" s="1" t="s">
        <v>46</v>
      </c>
      <c r="S2254" s="1" t="s">
        <v>46</v>
      </c>
      <c r="T2254" s="12" t="str">
        <f>IF(OR(VOZ_WHATSAPP[[#This Row],[Brinda argumentos coherentes a la objeción]]="No Cumple",VOZ_WHATSAPP[[#This Row],[Despliegue de Beneficios y/o consecuencias]]="No Cumple"),"Sin Negocio","Negocio")</f>
        <v>Negocio</v>
      </c>
      <c r="U2254" s="1" t="s">
        <v>48</v>
      </c>
      <c r="V2254" s="1" t="s">
        <v>48</v>
      </c>
      <c r="W2254" s="1" t="s">
        <v>48</v>
      </c>
      <c r="X2254" s="12" t="str">
        <f>IF(OR(VOZ_WHATSAPP[[#This Row],[Confirma Valor de pago]]="No Cumple",VOZ_WHATSAPP[[#This Row],[Confirma hora de pago]]="No Cumple",VOZ_WHATSAPP[[#This Row],[Confirma medio de pago]]="No Cumple"),"Sin Cierre","Cierre")</f>
        <v>Cierre</v>
      </c>
      <c r="Y2254" s="1" t="s">
        <v>46</v>
      </c>
      <c r="Z2254" s="1" t="s">
        <v>46</v>
      </c>
      <c r="AA2254" s="1" t="s">
        <v>46</v>
      </c>
      <c r="AB2254" s="1" t="s">
        <v>46</v>
      </c>
      <c r="AC2254" s="11" t="str">
        <f>IF(OR(VOZ_WHATSAPP[[#This Row],[La comunicación es asertiva, con respeto y evita maltrato]]="No Cumple",VOZ_WHATSAPP[[#This Row],[Cumple con las normativas legales]]="No Cumple"),"No Cumple","Cumple")</f>
        <v>Cumple</v>
      </c>
      <c r="AD2254" s="1" t="s">
        <v>46</v>
      </c>
      <c r="AE2254" s="1" t="s">
        <v>152</v>
      </c>
      <c r="AF2254" s="4">
        <v>1</v>
      </c>
      <c r="AG2254" s="4">
        <f>IF(AND(VOZ_WHATSAPP[[#This Row],[Estado Cierre]]="Sin Cierre",VOZ_WHATSAPP[[#This Row],[Nota Negocio]]="Sin Negocio"),VOZ_WHATSAPP[[#This Row],[Nota]]-24%,VOZ_WHATSAPP[[#This Row],[Nota]])</f>
        <v>1</v>
      </c>
      <c r="AH2254" s="8">
        <f>IF(VOZ_WHATSAPP[[#This Row],[Estado Legal]]="No Cumple",0,IF(VOZ_WHATSAPP[[#This Row],[Realiza lectura de guion Legal]]="No Cumple",VOZ_WHATSAPP[[#This Row],[Nota 2]]-50%,VOZ_WHATSAPP[[#This Row],[Nota 2]]))</f>
        <v>1</v>
      </c>
    </row>
    <row r="2255" spans="1:34" x14ac:dyDescent="0.25">
      <c r="A2255" s="2" t="str">
        <f>VOZ_WHATSAPP[[#This Row],[ID Asesor]]&amp;VOZ_WHATSAPP[[#This Row],[Fecha Monitoreo]]</f>
        <v>376345867</v>
      </c>
      <c r="B2255" s="2">
        <v>45867</v>
      </c>
      <c r="C2255" s="1" t="s">
        <v>696</v>
      </c>
      <c r="D2255" s="1">
        <v>3763</v>
      </c>
      <c r="E2255" s="2">
        <v>45867</v>
      </c>
      <c r="F2255" s="3">
        <v>0.34861111111111109</v>
      </c>
      <c r="G2255" s="1" t="s">
        <v>51</v>
      </c>
      <c r="H2255" s="1" t="s">
        <v>44</v>
      </c>
      <c r="I2255" s="1">
        <v>1416</v>
      </c>
      <c r="J2255" s="1">
        <v>3107002427</v>
      </c>
      <c r="K2255" s="1" t="s">
        <v>45</v>
      </c>
      <c r="L2255" s="1" t="s">
        <v>46</v>
      </c>
      <c r="M2255" s="1" t="s">
        <v>48</v>
      </c>
      <c r="N2255" s="1" t="s">
        <v>46</v>
      </c>
      <c r="O2255" s="1" t="s">
        <v>46</v>
      </c>
      <c r="P2255" s="1" t="s">
        <v>46</v>
      </c>
      <c r="Q2255" s="1" t="s">
        <v>47</v>
      </c>
      <c r="R2255" s="1" t="s">
        <v>46</v>
      </c>
      <c r="S2255" s="1" t="s">
        <v>48</v>
      </c>
      <c r="T2255" s="12" t="str">
        <f>IF(OR(VOZ_WHATSAPP[[#This Row],[Brinda argumentos coherentes a la objeción]]="No Cumple",VOZ_WHATSAPP[[#This Row],[Despliegue de Beneficios y/o consecuencias]]="No Cumple"),"Sin Negocio","Negocio")</f>
        <v>Negocio</v>
      </c>
      <c r="U2255" s="1" t="s">
        <v>48</v>
      </c>
      <c r="V2255" s="1" t="s">
        <v>48</v>
      </c>
      <c r="W2255" s="1" t="s">
        <v>48</v>
      </c>
      <c r="X2255" s="12" t="str">
        <f>IF(OR(VOZ_WHATSAPP[[#This Row],[Confirma Valor de pago]]="No Cumple",VOZ_WHATSAPP[[#This Row],[Confirma hora de pago]]="No Cumple",VOZ_WHATSAPP[[#This Row],[Confirma medio de pago]]="No Cumple"),"Sin Cierre","Cierre")</f>
        <v>Cierre</v>
      </c>
      <c r="Y2255" s="1" t="s">
        <v>48</v>
      </c>
      <c r="Z2255" s="1" t="s">
        <v>46</v>
      </c>
      <c r="AA2255" s="1" t="s">
        <v>46</v>
      </c>
      <c r="AB2255" s="1" t="s">
        <v>46</v>
      </c>
      <c r="AC2255" s="11" t="str">
        <f>IF(OR(VOZ_WHATSAPP[[#This Row],[La comunicación es asertiva, con respeto y evita maltrato]]="No Cumple",VOZ_WHATSAPP[[#This Row],[Cumple con las normativas legales]]="No Cumple"),"No Cumple","Cumple")</f>
        <v>Cumple</v>
      </c>
      <c r="AD2255" s="1" t="s">
        <v>48</v>
      </c>
      <c r="AE2255" s="1" t="s">
        <v>2101</v>
      </c>
      <c r="AF2255" s="4">
        <v>0.9</v>
      </c>
      <c r="AG2255" s="4">
        <f>IF(AND(VOZ_WHATSAPP[[#This Row],[Estado Cierre]]="Sin Cierre",VOZ_WHATSAPP[[#This Row],[Nota Negocio]]="Sin Negocio"),VOZ_WHATSAPP[[#This Row],[Nota]]-24%,VOZ_WHATSAPP[[#This Row],[Nota]])</f>
        <v>0.9</v>
      </c>
      <c r="AH2255" s="8">
        <f>IF(VOZ_WHATSAPP[[#This Row],[Estado Legal]]="No Cumple",0,IF(VOZ_WHATSAPP[[#This Row],[Realiza lectura de guion Legal]]="No Cumple",VOZ_WHATSAPP[[#This Row],[Nota 2]]-50%,VOZ_WHATSAPP[[#This Row],[Nota 2]]))</f>
        <v>0.9</v>
      </c>
    </row>
    <row r="2256" spans="1:34" x14ac:dyDescent="0.25">
      <c r="A2256" s="2" t="str">
        <f>VOZ_WHATSAPP[[#This Row],[ID Asesor]]&amp;VOZ_WHATSAPP[[#This Row],[Fecha Monitoreo]]</f>
        <v>372945867</v>
      </c>
      <c r="B2256" s="2">
        <v>45867</v>
      </c>
      <c r="C2256" s="1" t="s">
        <v>50</v>
      </c>
      <c r="D2256" s="1">
        <v>3729</v>
      </c>
      <c r="E2256" s="2">
        <v>45867</v>
      </c>
      <c r="F2256" s="3">
        <v>0.33958333333333335</v>
      </c>
      <c r="G2256" s="1" t="s">
        <v>51</v>
      </c>
      <c r="H2256" s="1" t="s">
        <v>44</v>
      </c>
      <c r="I2256" s="1">
        <v>1063</v>
      </c>
      <c r="J2256" s="1">
        <v>3205339753</v>
      </c>
      <c r="K2256" s="1" t="s">
        <v>45</v>
      </c>
      <c r="L2256" s="1" t="s">
        <v>46</v>
      </c>
      <c r="M2256" s="1" t="s">
        <v>46</v>
      </c>
      <c r="N2256" s="1" t="s">
        <v>46</v>
      </c>
      <c r="O2256" s="1" t="s">
        <v>46</v>
      </c>
      <c r="P2256" s="1" t="s">
        <v>46</v>
      </c>
      <c r="Q2256" s="1" t="s">
        <v>46</v>
      </c>
      <c r="R2256" s="1" t="s">
        <v>48</v>
      </c>
      <c r="S2256" s="1" t="s">
        <v>47</v>
      </c>
      <c r="T2256" s="12" t="str">
        <f>IF(OR(VOZ_WHATSAPP[[#This Row],[Brinda argumentos coherentes a la objeción]]="No Cumple",VOZ_WHATSAPP[[#This Row],[Despliegue de Beneficios y/o consecuencias]]="No Cumple"),"Sin Negocio","Negocio")</f>
        <v>Sin Negocio</v>
      </c>
      <c r="U2256" s="1" t="s">
        <v>46</v>
      </c>
      <c r="V2256" s="1" t="s">
        <v>46</v>
      </c>
      <c r="W2256" s="1" t="s">
        <v>46</v>
      </c>
      <c r="X2256" s="12" t="str">
        <f>IF(OR(VOZ_WHATSAPP[[#This Row],[Confirma Valor de pago]]="No Cumple",VOZ_WHATSAPP[[#This Row],[Confirma hora de pago]]="No Cumple",VOZ_WHATSAPP[[#This Row],[Confirma medio de pago]]="No Cumple"),"Sin Cierre","Cierre")</f>
        <v>Cierre</v>
      </c>
      <c r="Y2256" s="1" t="s">
        <v>46</v>
      </c>
      <c r="Z2256" s="1" t="s">
        <v>54</v>
      </c>
      <c r="AA2256" s="1" t="s">
        <v>46</v>
      </c>
      <c r="AB2256" s="1" t="s">
        <v>46</v>
      </c>
      <c r="AC2256" s="11" t="str">
        <f>IF(OR(VOZ_WHATSAPP[[#This Row],[La comunicación es asertiva, con respeto y evita maltrato]]="No Cumple",VOZ_WHATSAPP[[#This Row],[Cumple con las normativas legales]]="No Cumple"),"No Cumple","Cumple")</f>
        <v>Cumple</v>
      </c>
      <c r="AD2256" s="1" t="s">
        <v>46</v>
      </c>
      <c r="AE2256" s="1" t="s">
        <v>2102</v>
      </c>
      <c r="AF2256" s="4">
        <v>0.75</v>
      </c>
      <c r="AG2256" s="4">
        <f>IF(AND(VOZ_WHATSAPP[[#This Row],[Estado Cierre]]="Sin Cierre",VOZ_WHATSAPP[[#This Row],[Nota Negocio]]="Sin Negocio"),VOZ_WHATSAPP[[#This Row],[Nota]]-24%,VOZ_WHATSAPP[[#This Row],[Nota]])</f>
        <v>0.75</v>
      </c>
      <c r="AH2256" s="8">
        <f>IF(VOZ_WHATSAPP[[#This Row],[Estado Legal]]="No Cumple",0,IF(VOZ_WHATSAPP[[#This Row],[Realiza lectura de guion Legal]]="No Cumple",VOZ_WHATSAPP[[#This Row],[Nota 2]]-50%,VOZ_WHATSAPP[[#This Row],[Nota 2]]))</f>
        <v>0.75</v>
      </c>
    </row>
    <row r="2257" spans="1:34" x14ac:dyDescent="0.25">
      <c r="A2257" s="2" t="str">
        <f>VOZ_WHATSAPP[[#This Row],[ID Asesor]]&amp;VOZ_WHATSAPP[[#This Row],[Fecha Monitoreo]]</f>
        <v>251545867</v>
      </c>
      <c r="B2257" s="2">
        <v>45867</v>
      </c>
      <c r="C2257" s="1" t="s">
        <v>696</v>
      </c>
      <c r="D2257" s="1">
        <v>2515</v>
      </c>
      <c r="E2257" s="2">
        <v>45867</v>
      </c>
      <c r="F2257" s="3">
        <v>0.34722222222222221</v>
      </c>
      <c r="G2257" s="1" t="s">
        <v>60</v>
      </c>
      <c r="H2257" s="1" t="s">
        <v>44</v>
      </c>
      <c r="I2257" s="1">
        <v>1164</v>
      </c>
      <c r="J2257" s="1">
        <v>3154528586</v>
      </c>
      <c r="K2257" s="1" t="s">
        <v>45</v>
      </c>
      <c r="L2257" s="1" t="s">
        <v>47</v>
      </c>
      <c r="M2257" s="1" t="s">
        <v>46</v>
      </c>
      <c r="N2257" s="1" t="s">
        <v>46</v>
      </c>
      <c r="O2257" s="1" t="s">
        <v>46</v>
      </c>
      <c r="P2257" s="1" t="s">
        <v>46</v>
      </c>
      <c r="Q2257" s="1" t="s">
        <v>46</v>
      </c>
      <c r="R2257" s="1" t="s">
        <v>46</v>
      </c>
      <c r="S2257" s="1" t="s">
        <v>46</v>
      </c>
      <c r="T2257" s="12" t="str">
        <f>IF(OR(VOZ_WHATSAPP[[#This Row],[Brinda argumentos coherentes a la objeción]]="No Cumple",VOZ_WHATSAPP[[#This Row],[Despliegue de Beneficios y/o consecuencias]]="No Cumple"),"Sin Negocio","Negocio")</f>
        <v>Negocio</v>
      </c>
      <c r="U2257" s="1" t="s">
        <v>46</v>
      </c>
      <c r="V2257" s="1" t="s">
        <v>46</v>
      </c>
      <c r="W2257" s="1" t="s">
        <v>46</v>
      </c>
      <c r="X2257" s="12" t="str">
        <f>IF(OR(VOZ_WHATSAPP[[#This Row],[Confirma Valor de pago]]="No Cumple",VOZ_WHATSAPP[[#This Row],[Confirma hora de pago]]="No Cumple",VOZ_WHATSAPP[[#This Row],[Confirma medio de pago]]="No Cumple"),"Sin Cierre","Cierre")</f>
        <v>Cierre</v>
      </c>
      <c r="Y2257" s="1" t="s">
        <v>46</v>
      </c>
      <c r="Z2257" s="1" t="s">
        <v>46</v>
      </c>
      <c r="AA2257" s="1" t="s">
        <v>46</v>
      </c>
      <c r="AB2257" s="1" t="s">
        <v>46</v>
      </c>
      <c r="AC2257" s="11" t="str">
        <f>IF(OR(VOZ_WHATSAPP[[#This Row],[La comunicación es asertiva, con respeto y evita maltrato]]="No Cumple",VOZ_WHATSAPP[[#This Row],[Cumple con las normativas legales]]="No Cumple"),"No Cumple","Cumple")</f>
        <v>Cumple</v>
      </c>
      <c r="AD2257" s="1" t="s">
        <v>46</v>
      </c>
      <c r="AE2257" s="1" t="s">
        <v>1878</v>
      </c>
      <c r="AF2257" s="4">
        <v>0.96</v>
      </c>
      <c r="AG2257" s="4">
        <f>IF(AND(VOZ_WHATSAPP[[#This Row],[Estado Cierre]]="Sin Cierre",VOZ_WHATSAPP[[#This Row],[Nota Negocio]]="Sin Negocio"),VOZ_WHATSAPP[[#This Row],[Nota]]-24%,VOZ_WHATSAPP[[#This Row],[Nota]])</f>
        <v>0.96</v>
      </c>
      <c r="AH2257" s="8">
        <f>IF(VOZ_WHATSAPP[[#This Row],[Estado Legal]]="No Cumple",0,IF(VOZ_WHATSAPP[[#This Row],[Realiza lectura de guion Legal]]="No Cumple",VOZ_WHATSAPP[[#This Row],[Nota 2]]-50%,VOZ_WHATSAPP[[#This Row],[Nota 2]]))</f>
        <v>0.96</v>
      </c>
    </row>
    <row r="2258" spans="1:34" x14ac:dyDescent="0.25">
      <c r="A2258" s="2" t="str">
        <f>VOZ_WHATSAPP[[#This Row],[ID Asesor]]&amp;VOZ_WHATSAPP[[#This Row],[Fecha Monitoreo]]</f>
        <v>405445867</v>
      </c>
      <c r="B2258" s="2">
        <v>45867</v>
      </c>
      <c r="C2258" s="1" t="s">
        <v>87</v>
      </c>
      <c r="D2258" s="1">
        <v>4054</v>
      </c>
      <c r="E2258" s="2">
        <v>45867</v>
      </c>
      <c r="F2258" s="3">
        <v>0.35416666666666669</v>
      </c>
      <c r="G2258" s="1" t="s">
        <v>51</v>
      </c>
      <c r="H2258" s="1" t="s">
        <v>44</v>
      </c>
      <c r="I2258" s="1">
        <v>1459</v>
      </c>
      <c r="J2258" s="1"/>
      <c r="K2258" s="1" t="s">
        <v>45</v>
      </c>
      <c r="L2258" s="1" t="s">
        <v>47</v>
      </c>
      <c r="M2258" s="1" t="s">
        <v>46</v>
      </c>
      <c r="N2258" s="1" t="s">
        <v>48</v>
      </c>
      <c r="O2258" s="1" t="s">
        <v>48</v>
      </c>
      <c r="P2258" s="1" t="s">
        <v>54</v>
      </c>
      <c r="Q2258" s="1" t="s">
        <v>46</v>
      </c>
      <c r="R2258" s="1" t="s">
        <v>46</v>
      </c>
      <c r="S2258" s="1" t="s">
        <v>46</v>
      </c>
      <c r="T2258" s="12" t="str">
        <f>IF(OR(VOZ_WHATSAPP[[#This Row],[Brinda argumentos coherentes a la objeción]]="No Cumple",VOZ_WHATSAPP[[#This Row],[Despliegue de Beneficios y/o consecuencias]]="No Cumple"),"Sin Negocio","Negocio")</f>
        <v>Negocio</v>
      </c>
      <c r="U2258" s="1" t="s">
        <v>48</v>
      </c>
      <c r="V2258" s="1" t="s">
        <v>48</v>
      </c>
      <c r="W2258" s="1" t="s">
        <v>48</v>
      </c>
      <c r="X2258" s="12" t="str">
        <f>IF(OR(VOZ_WHATSAPP[[#This Row],[Confirma Valor de pago]]="No Cumple",VOZ_WHATSAPP[[#This Row],[Confirma hora de pago]]="No Cumple",VOZ_WHATSAPP[[#This Row],[Confirma medio de pago]]="No Cumple"),"Sin Cierre","Cierre")</f>
        <v>Cierre</v>
      </c>
      <c r="Y2258" s="1" t="s">
        <v>46</v>
      </c>
      <c r="Z2258" s="1" t="s">
        <v>54</v>
      </c>
      <c r="AA2258" s="1" t="s">
        <v>46</v>
      </c>
      <c r="AB2258" s="1" t="s">
        <v>46</v>
      </c>
      <c r="AC2258" s="11" t="str">
        <f>IF(OR(VOZ_WHATSAPP[[#This Row],[La comunicación es asertiva, con respeto y evita maltrato]]="No Cumple",VOZ_WHATSAPP[[#This Row],[Cumple con las normativas legales]]="No Cumple"),"No Cumple","Cumple")</f>
        <v>Cumple</v>
      </c>
      <c r="AD2258" s="1" t="s">
        <v>46</v>
      </c>
      <c r="AE2258" s="1" t="s">
        <v>2103</v>
      </c>
      <c r="AF2258" s="4">
        <v>0.76</v>
      </c>
      <c r="AG2258" s="4">
        <f>IF(AND(VOZ_WHATSAPP[[#This Row],[Estado Cierre]]="Sin Cierre",VOZ_WHATSAPP[[#This Row],[Nota Negocio]]="Sin Negocio"),VOZ_WHATSAPP[[#This Row],[Nota]]-24%,VOZ_WHATSAPP[[#This Row],[Nota]])</f>
        <v>0.76</v>
      </c>
      <c r="AH2258" s="8">
        <f>IF(VOZ_WHATSAPP[[#This Row],[Estado Legal]]="No Cumple",0,IF(VOZ_WHATSAPP[[#This Row],[Realiza lectura de guion Legal]]="No Cumple",VOZ_WHATSAPP[[#This Row],[Nota 2]]-50%,VOZ_WHATSAPP[[#This Row],[Nota 2]]))</f>
        <v>0.76</v>
      </c>
    </row>
    <row r="2259" spans="1:34" x14ac:dyDescent="0.25">
      <c r="A2259" s="2" t="str">
        <f>VOZ_WHATSAPP[[#This Row],[ID Asesor]]&amp;VOZ_WHATSAPP[[#This Row],[Fecha Monitoreo]]</f>
        <v>383145867</v>
      </c>
      <c r="B2259" s="2">
        <v>45867</v>
      </c>
      <c r="C2259" s="1" t="s">
        <v>126</v>
      </c>
      <c r="D2259" s="1">
        <v>3831</v>
      </c>
      <c r="E2259" s="2">
        <v>45867</v>
      </c>
      <c r="F2259" s="3">
        <v>0.37847222222222221</v>
      </c>
      <c r="G2259" s="1" t="s">
        <v>51</v>
      </c>
      <c r="H2259" s="1" t="s">
        <v>44</v>
      </c>
      <c r="I2259" s="1">
        <v>431</v>
      </c>
      <c r="J2259" s="1">
        <v>3176027449</v>
      </c>
      <c r="K2259" s="1" t="s">
        <v>45</v>
      </c>
      <c r="L2259" s="1" t="s">
        <v>46</v>
      </c>
      <c r="M2259" s="1" t="s">
        <v>46</v>
      </c>
      <c r="N2259" s="1" t="s">
        <v>46</v>
      </c>
      <c r="O2259" s="1" t="s">
        <v>46</v>
      </c>
      <c r="P2259" s="1" t="s">
        <v>46</v>
      </c>
      <c r="Q2259" s="1" t="s">
        <v>46</v>
      </c>
      <c r="R2259" s="1" t="s">
        <v>46</v>
      </c>
      <c r="S2259" s="1" t="s">
        <v>46</v>
      </c>
      <c r="T2259" s="12" t="str">
        <f>IF(OR(VOZ_WHATSAPP[[#This Row],[Brinda argumentos coherentes a la objeción]]="No Cumple",VOZ_WHATSAPP[[#This Row],[Despliegue de Beneficios y/o consecuencias]]="No Cumple"),"Sin Negocio","Negocio")</f>
        <v>Negocio</v>
      </c>
      <c r="U2259" s="1" t="s">
        <v>46</v>
      </c>
      <c r="V2259" s="1" t="s">
        <v>46</v>
      </c>
      <c r="W2259" s="1" t="s">
        <v>46</v>
      </c>
      <c r="X2259" s="12" t="str">
        <f>IF(OR(VOZ_WHATSAPP[[#This Row],[Confirma Valor de pago]]="No Cumple",VOZ_WHATSAPP[[#This Row],[Confirma hora de pago]]="No Cumple",VOZ_WHATSAPP[[#This Row],[Confirma medio de pago]]="No Cumple"),"Sin Cierre","Cierre")</f>
        <v>Cierre</v>
      </c>
      <c r="Y2259" s="1" t="s">
        <v>46</v>
      </c>
      <c r="Z2259" s="1" t="s">
        <v>46</v>
      </c>
      <c r="AA2259" s="1" t="s">
        <v>46</v>
      </c>
      <c r="AB2259" s="1" t="s">
        <v>46</v>
      </c>
      <c r="AC2259" s="11" t="str">
        <f>IF(OR(VOZ_WHATSAPP[[#This Row],[La comunicación es asertiva, con respeto y evita maltrato]]="No Cumple",VOZ_WHATSAPP[[#This Row],[Cumple con las normativas legales]]="No Cumple"),"No Cumple","Cumple")</f>
        <v>Cumple</v>
      </c>
      <c r="AD2259" s="1" t="s">
        <v>46</v>
      </c>
      <c r="AE2259" s="1" t="s">
        <v>131</v>
      </c>
      <c r="AF2259" s="4">
        <v>1</v>
      </c>
      <c r="AG2259" s="4">
        <f>IF(AND(VOZ_WHATSAPP[[#This Row],[Estado Cierre]]="Sin Cierre",VOZ_WHATSAPP[[#This Row],[Nota Negocio]]="Sin Negocio"),VOZ_WHATSAPP[[#This Row],[Nota]]-24%,VOZ_WHATSAPP[[#This Row],[Nota]])</f>
        <v>1</v>
      </c>
      <c r="AH2259" s="8">
        <f>IF(VOZ_WHATSAPP[[#This Row],[Estado Legal]]="No Cumple",0,IF(VOZ_WHATSAPP[[#This Row],[Realiza lectura de guion Legal]]="No Cumple",VOZ_WHATSAPP[[#This Row],[Nota 2]]-50%,VOZ_WHATSAPP[[#This Row],[Nota 2]]))</f>
        <v>1</v>
      </c>
    </row>
    <row r="2260" spans="1:34" x14ac:dyDescent="0.25">
      <c r="A2260" s="2" t="str">
        <f>VOZ_WHATSAPP[[#This Row],[ID Asesor]]&amp;VOZ_WHATSAPP[[#This Row],[Fecha Monitoreo]]</f>
        <v>228145867</v>
      </c>
      <c r="B2260" s="2">
        <v>45867</v>
      </c>
      <c r="C2260" s="1" t="s">
        <v>696</v>
      </c>
      <c r="D2260" s="1">
        <v>2281</v>
      </c>
      <c r="E2260" s="2">
        <v>45867</v>
      </c>
      <c r="F2260" s="3">
        <v>0.38611111111111113</v>
      </c>
      <c r="G2260" s="1" t="s">
        <v>60</v>
      </c>
      <c r="H2260" s="1" t="s">
        <v>44</v>
      </c>
      <c r="I2260" s="1">
        <v>1383</v>
      </c>
      <c r="J2260" s="1">
        <v>3233654828</v>
      </c>
      <c r="K2260" s="1" t="s">
        <v>45</v>
      </c>
      <c r="L2260" s="1" t="s">
        <v>47</v>
      </c>
      <c r="M2260" s="1" t="s">
        <v>46</v>
      </c>
      <c r="N2260" s="1" t="s">
        <v>46</v>
      </c>
      <c r="O2260" s="1" t="s">
        <v>46</v>
      </c>
      <c r="P2260" s="1" t="s">
        <v>46</v>
      </c>
      <c r="Q2260" s="1" t="s">
        <v>46</v>
      </c>
      <c r="R2260" s="1" t="s">
        <v>48</v>
      </c>
      <c r="S2260" s="1" t="s">
        <v>48</v>
      </c>
      <c r="T2260" s="12" t="str">
        <f>IF(OR(VOZ_WHATSAPP[[#This Row],[Brinda argumentos coherentes a la objeción]]="No Cumple",VOZ_WHATSAPP[[#This Row],[Despliegue de Beneficios y/o consecuencias]]="No Cumple"),"Sin Negocio","Negocio")</f>
        <v>Negocio</v>
      </c>
      <c r="U2260" s="1" t="s">
        <v>48</v>
      </c>
      <c r="V2260" s="1" t="s">
        <v>48</v>
      </c>
      <c r="W2260" s="1" t="s">
        <v>48</v>
      </c>
      <c r="X2260" s="12" t="str">
        <f>IF(OR(VOZ_WHATSAPP[[#This Row],[Confirma Valor de pago]]="No Cumple",VOZ_WHATSAPP[[#This Row],[Confirma hora de pago]]="No Cumple",VOZ_WHATSAPP[[#This Row],[Confirma medio de pago]]="No Cumple"),"Sin Cierre","Cierre")</f>
        <v>Cierre</v>
      </c>
      <c r="Y2260" s="1" t="s">
        <v>46</v>
      </c>
      <c r="Z2260" s="1" t="s">
        <v>46</v>
      </c>
      <c r="AA2260" s="1" t="s">
        <v>46</v>
      </c>
      <c r="AB2260" s="1" t="s">
        <v>46</v>
      </c>
      <c r="AC2260" s="11" t="str">
        <f>IF(OR(VOZ_WHATSAPP[[#This Row],[La comunicación es asertiva, con respeto y evita maltrato]]="No Cumple",VOZ_WHATSAPP[[#This Row],[Cumple con las normativas legales]]="No Cumple"),"No Cumple","Cumple")</f>
        <v>Cumple</v>
      </c>
      <c r="AD2260" s="1" t="s">
        <v>46</v>
      </c>
      <c r="AE2260" s="1" t="s">
        <v>2104</v>
      </c>
      <c r="AF2260" s="4">
        <v>0.96</v>
      </c>
      <c r="AG2260" s="4">
        <f>IF(AND(VOZ_WHATSAPP[[#This Row],[Estado Cierre]]="Sin Cierre",VOZ_WHATSAPP[[#This Row],[Nota Negocio]]="Sin Negocio"),VOZ_WHATSAPP[[#This Row],[Nota]]-24%,VOZ_WHATSAPP[[#This Row],[Nota]])</f>
        <v>0.96</v>
      </c>
      <c r="AH2260" s="8">
        <f>IF(VOZ_WHATSAPP[[#This Row],[Estado Legal]]="No Cumple",0,IF(VOZ_WHATSAPP[[#This Row],[Realiza lectura de guion Legal]]="No Cumple",VOZ_WHATSAPP[[#This Row],[Nota 2]]-50%,VOZ_WHATSAPP[[#This Row],[Nota 2]]))</f>
        <v>0.96</v>
      </c>
    </row>
    <row r="2261" spans="1:34" x14ac:dyDescent="0.25">
      <c r="A2261" s="2" t="str">
        <f>VOZ_WHATSAPP[[#This Row],[ID Asesor]]&amp;VOZ_WHATSAPP[[#This Row],[Fecha Monitoreo]]</f>
        <v>381545867</v>
      </c>
      <c r="B2261" s="2">
        <v>45867</v>
      </c>
      <c r="C2261" s="1" t="s">
        <v>126</v>
      </c>
      <c r="D2261" s="1">
        <v>3815</v>
      </c>
      <c r="E2261" s="2">
        <v>45867</v>
      </c>
      <c r="F2261" s="3">
        <v>0.40555555555555556</v>
      </c>
      <c r="G2261" s="1" t="s">
        <v>58</v>
      </c>
      <c r="H2261" s="1" t="s">
        <v>44</v>
      </c>
      <c r="I2261" s="1">
        <v>584</v>
      </c>
      <c r="J2261" s="1">
        <v>3206215415</v>
      </c>
      <c r="K2261" s="1" t="s">
        <v>45</v>
      </c>
      <c r="L2261" s="1" t="s">
        <v>46</v>
      </c>
      <c r="M2261" s="1" t="s">
        <v>46</v>
      </c>
      <c r="N2261" s="1" t="s">
        <v>46</v>
      </c>
      <c r="O2261" s="1" t="s">
        <v>46</v>
      </c>
      <c r="P2261" s="1" t="s">
        <v>46</v>
      </c>
      <c r="Q2261" s="1" t="s">
        <v>48</v>
      </c>
      <c r="R2261" s="1" t="s">
        <v>48</v>
      </c>
      <c r="S2261" s="1" t="s">
        <v>48</v>
      </c>
      <c r="T2261" s="12" t="str">
        <f>IF(OR(VOZ_WHATSAPP[[#This Row],[Brinda argumentos coherentes a la objeción]]="No Cumple",VOZ_WHATSAPP[[#This Row],[Despliegue de Beneficios y/o consecuencias]]="No Cumple"),"Sin Negocio","Negocio")</f>
        <v>Negocio</v>
      </c>
      <c r="U2261" s="1" t="s">
        <v>46</v>
      </c>
      <c r="V2261" s="1" t="s">
        <v>46</v>
      </c>
      <c r="W2261" s="1" t="s">
        <v>46</v>
      </c>
      <c r="X2261" s="12" t="str">
        <f>IF(OR(VOZ_WHATSAPP[[#This Row],[Confirma Valor de pago]]="No Cumple",VOZ_WHATSAPP[[#This Row],[Confirma hora de pago]]="No Cumple",VOZ_WHATSAPP[[#This Row],[Confirma medio de pago]]="No Cumple"),"Sin Cierre","Cierre")</f>
        <v>Cierre</v>
      </c>
      <c r="Y2261" s="1" t="s">
        <v>46</v>
      </c>
      <c r="Z2261" s="1" t="s">
        <v>46</v>
      </c>
      <c r="AA2261" s="1" t="s">
        <v>46</v>
      </c>
      <c r="AB2261" s="1" t="s">
        <v>46</v>
      </c>
      <c r="AC2261" s="11" t="str">
        <f>IF(OR(VOZ_WHATSAPP[[#This Row],[La comunicación es asertiva, con respeto y evita maltrato]]="No Cumple",VOZ_WHATSAPP[[#This Row],[Cumple con las normativas legales]]="No Cumple"),"No Cumple","Cumple")</f>
        <v>Cumple</v>
      </c>
      <c r="AD2261" s="1" t="s">
        <v>46</v>
      </c>
      <c r="AE2261" s="1" t="s">
        <v>131</v>
      </c>
      <c r="AF2261" s="4">
        <v>1</v>
      </c>
      <c r="AG2261" s="4">
        <f>IF(AND(VOZ_WHATSAPP[[#This Row],[Estado Cierre]]="Sin Cierre",VOZ_WHATSAPP[[#This Row],[Nota Negocio]]="Sin Negocio"),VOZ_WHATSAPP[[#This Row],[Nota]]-24%,VOZ_WHATSAPP[[#This Row],[Nota]])</f>
        <v>1</v>
      </c>
      <c r="AH2261" s="8">
        <f>IF(VOZ_WHATSAPP[[#This Row],[Estado Legal]]="No Cumple",0,IF(VOZ_WHATSAPP[[#This Row],[Realiza lectura de guion Legal]]="No Cumple",VOZ_WHATSAPP[[#This Row],[Nota 2]]-50%,VOZ_WHATSAPP[[#This Row],[Nota 2]]))</f>
        <v>1</v>
      </c>
    </row>
    <row r="2262" spans="1:34" x14ac:dyDescent="0.25">
      <c r="A2262" s="2" t="str">
        <f>VOZ_WHATSAPP[[#This Row],[ID Asesor]]&amp;VOZ_WHATSAPP[[#This Row],[Fecha Monitoreo]]</f>
        <v>283345867</v>
      </c>
      <c r="B2262" s="2">
        <v>45867</v>
      </c>
      <c r="C2262" s="1" t="s">
        <v>50</v>
      </c>
      <c r="D2262" s="1">
        <v>2833</v>
      </c>
      <c r="E2262" s="2">
        <v>45867</v>
      </c>
      <c r="F2262" s="3">
        <v>0.35555555555555557</v>
      </c>
      <c r="G2262" s="1" t="s">
        <v>60</v>
      </c>
      <c r="H2262" s="1" t="s">
        <v>44</v>
      </c>
      <c r="I2262" s="1">
        <v>1258</v>
      </c>
      <c r="J2262" s="1">
        <v>3172792101</v>
      </c>
      <c r="K2262" s="1" t="s">
        <v>45</v>
      </c>
      <c r="L2262" s="1" t="s">
        <v>46</v>
      </c>
      <c r="M2262" s="1" t="s">
        <v>46</v>
      </c>
      <c r="N2262" s="1" t="s">
        <v>46</v>
      </c>
      <c r="O2262" s="1" t="s">
        <v>46</v>
      </c>
      <c r="P2262" s="1" t="s">
        <v>46</v>
      </c>
      <c r="Q2262" s="1" t="s">
        <v>46</v>
      </c>
      <c r="R2262" s="1" t="s">
        <v>46</v>
      </c>
      <c r="S2262" s="1" t="s">
        <v>46</v>
      </c>
      <c r="T2262" s="12" t="str">
        <f>IF(OR(VOZ_WHATSAPP[[#This Row],[Brinda argumentos coherentes a la objeción]]="No Cumple",VOZ_WHATSAPP[[#This Row],[Despliegue de Beneficios y/o consecuencias]]="No Cumple"),"Sin Negocio","Negocio")</f>
        <v>Negocio</v>
      </c>
      <c r="U2262" s="1" t="s">
        <v>47</v>
      </c>
      <c r="V2262" s="1" t="s">
        <v>46</v>
      </c>
      <c r="W2262" s="1" t="s">
        <v>46</v>
      </c>
      <c r="X2262" s="12" t="str">
        <f>IF(OR(VOZ_WHATSAPP[[#This Row],[Confirma Valor de pago]]="No Cumple",VOZ_WHATSAPP[[#This Row],[Confirma hora de pago]]="No Cumple",VOZ_WHATSAPP[[#This Row],[Confirma medio de pago]]="No Cumple"),"Sin Cierre","Cierre")</f>
        <v>Sin Cierre</v>
      </c>
      <c r="Y2262" s="1" t="s">
        <v>46</v>
      </c>
      <c r="Z2262" s="1" t="s">
        <v>46</v>
      </c>
      <c r="AA2262" s="1" t="s">
        <v>46</v>
      </c>
      <c r="AB2262" s="1" t="s">
        <v>46</v>
      </c>
      <c r="AC2262" s="11" t="str">
        <f>IF(OR(VOZ_WHATSAPP[[#This Row],[La comunicación es asertiva, con respeto y evita maltrato]]="No Cumple",VOZ_WHATSAPP[[#This Row],[Cumple con las normativas legales]]="No Cumple"),"No Cumple","Cumple")</f>
        <v>Cumple</v>
      </c>
      <c r="AD2262" s="1" t="s">
        <v>46</v>
      </c>
      <c r="AE2262" s="1" t="s">
        <v>2105</v>
      </c>
      <c r="AF2262" s="4">
        <v>0.92</v>
      </c>
      <c r="AG2262" s="4">
        <f>IF(AND(VOZ_WHATSAPP[[#This Row],[Estado Cierre]]="Sin Cierre",VOZ_WHATSAPP[[#This Row],[Nota Negocio]]="Sin Negocio"),VOZ_WHATSAPP[[#This Row],[Nota]]-24%,VOZ_WHATSAPP[[#This Row],[Nota]])</f>
        <v>0.92</v>
      </c>
      <c r="AH2262" s="8">
        <f>IF(VOZ_WHATSAPP[[#This Row],[Estado Legal]]="No Cumple",0,IF(VOZ_WHATSAPP[[#This Row],[Realiza lectura de guion Legal]]="No Cumple",VOZ_WHATSAPP[[#This Row],[Nota 2]]-50%,VOZ_WHATSAPP[[#This Row],[Nota 2]]))</f>
        <v>0.92</v>
      </c>
    </row>
    <row r="2263" spans="1:34" x14ac:dyDescent="0.25">
      <c r="A2263" s="2" t="str">
        <f>VOZ_WHATSAPP[[#This Row],[ID Asesor]]&amp;VOZ_WHATSAPP[[#This Row],[Fecha Monitoreo]]</f>
        <v>383045867</v>
      </c>
      <c r="B2263" s="2">
        <v>45867</v>
      </c>
      <c r="C2263" s="1" t="s">
        <v>56</v>
      </c>
      <c r="D2263" s="1">
        <v>3830</v>
      </c>
      <c r="E2263" s="2">
        <v>45867</v>
      </c>
      <c r="F2263" s="3">
        <v>0.39791666666666664</v>
      </c>
      <c r="G2263" s="1" t="s">
        <v>58</v>
      </c>
      <c r="H2263" s="1" t="s">
        <v>44</v>
      </c>
      <c r="I2263" s="1">
        <v>575</v>
      </c>
      <c r="J2263" s="1">
        <v>3019175846</v>
      </c>
      <c r="K2263" s="1" t="s">
        <v>45</v>
      </c>
      <c r="L2263" s="1" t="s">
        <v>46</v>
      </c>
      <c r="M2263" s="1" t="s">
        <v>46</v>
      </c>
      <c r="N2263" s="1" t="s">
        <v>47</v>
      </c>
      <c r="O2263" s="1" t="s">
        <v>54</v>
      </c>
      <c r="P2263" s="1" t="s">
        <v>46</v>
      </c>
      <c r="Q2263" s="1" t="s">
        <v>46</v>
      </c>
      <c r="R2263" s="1" t="s">
        <v>46</v>
      </c>
      <c r="S2263" s="1" t="s">
        <v>46</v>
      </c>
      <c r="T2263" s="12" t="str">
        <f>IF(OR(VOZ_WHATSAPP[[#This Row],[Brinda argumentos coherentes a la objeción]]="No Cumple",VOZ_WHATSAPP[[#This Row],[Despliegue de Beneficios y/o consecuencias]]="No Cumple"),"Sin Negocio","Negocio")</f>
        <v>Negocio</v>
      </c>
      <c r="U2263" s="1" t="s">
        <v>48</v>
      </c>
      <c r="V2263" s="1" t="s">
        <v>48</v>
      </c>
      <c r="W2263" s="1" t="s">
        <v>48</v>
      </c>
      <c r="X2263" s="12" t="str">
        <f>IF(OR(VOZ_WHATSAPP[[#This Row],[Confirma Valor de pago]]="No Cumple",VOZ_WHATSAPP[[#This Row],[Confirma hora de pago]]="No Cumple",VOZ_WHATSAPP[[#This Row],[Confirma medio de pago]]="No Cumple"),"Sin Cierre","Cierre")</f>
        <v>Cierre</v>
      </c>
      <c r="Y2263" s="1" t="s">
        <v>46</v>
      </c>
      <c r="Z2263" s="1" t="s">
        <v>46</v>
      </c>
      <c r="AA2263" s="1" t="s">
        <v>46</v>
      </c>
      <c r="AB2263" s="1" t="s">
        <v>46</v>
      </c>
      <c r="AC2263" s="11" t="str">
        <f>IF(OR(VOZ_WHATSAPP[[#This Row],[La comunicación es asertiva, con respeto y evita maltrato]]="No Cumple",VOZ_WHATSAPP[[#This Row],[Cumple con las normativas legales]]="No Cumple"),"No Cumple","Cumple")</f>
        <v>Cumple</v>
      </c>
      <c r="AD2263" s="1" t="s">
        <v>46</v>
      </c>
      <c r="AE2263" s="1" t="s">
        <v>2106</v>
      </c>
      <c r="AF2263" s="4">
        <v>0.9</v>
      </c>
      <c r="AG2263" s="4">
        <f>IF(AND(VOZ_WHATSAPP[[#This Row],[Estado Cierre]]="Sin Cierre",VOZ_WHATSAPP[[#This Row],[Nota Negocio]]="Sin Negocio"),VOZ_WHATSAPP[[#This Row],[Nota]]-24%,VOZ_WHATSAPP[[#This Row],[Nota]])</f>
        <v>0.9</v>
      </c>
      <c r="AH2263" s="8">
        <f>IF(VOZ_WHATSAPP[[#This Row],[Estado Legal]]="No Cumple",0,IF(VOZ_WHATSAPP[[#This Row],[Realiza lectura de guion Legal]]="No Cumple",VOZ_WHATSAPP[[#This Row],[Nota 2]]-50%,VOZ_WHATSAPP[[#This Row],[Nota 2]]))</f>
        <v>0.9</v>
      </c>
    </row>
    <row r="2264" spans="1:34" x14ac:dyDescent="0.25">
      <c r="A2264" s="2" t="str">
        <f>VOZ_WHATSAPP[[#This Row],[ID Asesor]]&amp;VOZ_WHATSAPP[[#This Row],[Fecha Monitoreo]]</f>
        <v>403245867</v>
      </c>
      <c r="B2264" s="2">
        <v>45867</v>
      </c>
      <c r="C2264" s="1" t="s">
        <v>42</v>
      </c>
      <c r="D2264" s="1">
        <v>4032</v>
      </c>
      <c r="E2264" s="2">
        <v>45867</v>
      </c>
      <c r="F2264" s="3">
        <v>0.36944444444444446</v>
      </c>
      <c r="G2264" s="1" t="s">
        <v>51</v>
      </c>
      <c r="H2264" s="1" t="s">
        <v>44</v>
      </c>
      <c r="I2264" s="1">
        <v>1454</v>
      </c>
      <c r="J2264" s="1">
        <v>3150610239</v>
      </c>
      <c r="K2264" s="1" t="s">
        <v>45</v>
      </c>
      <c r="L2264" s="1" t="s">
        <v>46</v>
      </c>
      <c r="M2264" s="1" t="s">
        <v>46</v>
      </c>
      <c r="N2264" s="1" t="s">
        <v>46</v>
      </c>
      <c r="O2264" s="1" t="s">
        <v>46</v>
      </c>
      <c r="P2264" s="1" t="s">
        <v>46</v>
      </c>
      <c r="Q2264" s="1" t="s">
        <v>46</v>
      </c>
      <c r="R2264" s="1" t="s">
        <v>47</v>
      </c>
      <c r="S2264" s="1" t="s">
        <v>47</v>
      </c>
      <c r="T2264" s="12" t="str">
        <f>IF(OR(VOZ_WHATSAPP[[#This Row],[Brinda argumentos coherentes a la objeción]]="No Cumple",VOZ_WHATSAPP[[#This Row],[Despliegue de Beneficios y/o consecuencias]]="No Cumple"),"Sin Negocio","Negocio")</f>
        <v>Sin Negocio</v>
      </c>
      <c r="U2264" s="1" t="s">
        <v>48</v>
      </c>
      <c r="V2264" s="1" t="s">
        <v>48</v>
      </c>
      <c r="W2264" s="1" t="s">
        <v>48</v>
      </c>
      <c r="X2264" s="12" t="str">
        <f>IF(OR(VOZ_WHATSAPP[[#This Row],[Confirma Valor de pago]]="No Cumple",VOZ_WHATSAPP[[#This Row],[Confirma hora de pago]]="No Cumple",VOZ_WHATSAPP[[#This Row],[Confirma medio de pago]]="No Cumple"),"Sin Cierre","Cierre")</f>
        <v>Cierre</v>
      </c>
      <c r="Y2264" s="1" t="s">
        <v>54</v>
      </c>
      <c r="Z2264" s="1" t="s">
        <v>46</v>
      </c>
      <c r="AA2264" s="1" t="s">
        <v>46</v>
      </c>
      <c r="AB2264" s="1" t="s">
        <v>46</v>
      </c>
      <c r="AC2264" s="11" t="str">
        <f>IF(OR(VOZ_WHATSAPP[[#This Row],[La comunicación es asertiva, con respeto y evita maltrato]]="No Cumple",VOZ_WHATSAPP[[#This Row],[Cumple con las normativas legales]]="No Cumple"),"No Cumple","Cumple")</f>
        <v>Cumple</v>
      </c>
      <c r="AD2264" s="1" t="s">
        <v>46</v>
      </c>
      <c r="AE2264" s="1" t="s">
        <v>2107</v>
      </c>
      <c r="AF2264" s="4">
        <v>0.72</v>
      </c>
      <c r="AG2264" s="4">
        <f>IF(AND(VOZ_WHATSAPP[[#This Row],[Estado Cierre]]="Sin Cierre",VOZ_WHATSAPP[[#This Row],[Nota Negocio]]="Sin Negocio"),VOZ_WHATSAPP[[#This Row],[Nota]]-24%,VOZ_WHATSAPP[[#This Row],[Nota]])</f>
        <v>0.72</v>
      </c>
      <c r="AH2264" s="8">
        <f>IF(VOZ_WHATSAPP[[#This Row],[Estado Legal]]="No Cumple",0,IF(VOZ_WHATSAPP[[#This Row],[Realiza lectura de guion Legal]]="No Cumple",VOZ_WHATSAPP[[#This Row],[Nota 2]]-50%,VOZ_WHATSAPP[[#This Row],[Nota 2]]))</f>
        <v>0.72</v>
      </c>
    </row>
    <row r="2265" spans="1:34" x14ac:dyDescent="0.25">
      <c r="A2265" s="2" t="str">
        <f>VOZ_WHATSAPP[[#This Row],[ID Asesor]]&amp;VOZ_WHATSAPP[[#This Row],[Fecha Monitoreo]]</f>
        <v>399145867</v>
      </c>
      <c r="B2265" s="2">
        <v>45867</v>
      </c>
      <c r="C2265" s="1" t="s">
        <v>126</v>
      </c>
      <c r="D2265" s="1">
        <v>3991</v>
      </c>
      <c r="E2265" s="2">
        <v>45867</v>
      </c>
      <c r="F2265" s="3">
        <v>0.42222222222222222</v>
      </c>
      <c r="G2265" s="1" t="s">
        <v>58</v>
      </c>
      <c r="H2265" s="1" t="s">
        <v>44</v>
      </c>
      <c r="I2265" s="1">
        <v>572</v>
      </c>
      <c r="J2265" s="1">
        <v>3177702807</v>
      </c>
      <c r="K2265" s="1" t="s">
        <v>45</v>
      </c>
      <c r="L2265" s="1" t="s">
        <v>46</v>
      </c>
      <c r="M2265" s="1" t="s">
        <v>47</v>
      </c>
      <c r="N2265" s="1" t="s">
        <v>46</v>
      </c>
      <c r="O2265" s="1" t="s">
        <v>46</v>
      </c>
      <c r="P2265" s="1" t="s">
        <v>46</v>
      </c>
      <c r="Q2265" s="1" t="s">
        <v>46</v>
      </c>
      <c r="R2265" s="1" t="s">
        <v>46</v>
      </c>
      <c r="S2265" s="1" t="s">
        <v>48</v>
      </c>
      <c r="T2265" s="12" t="str">
        <f>IF(OR(VOZ_WHATSAPP[[#This Row],[Brinda argumentos coherentes a la objeción]]="No Cumple",VOZ_WHATSAPP[[#This Row],[Despliegue de Beneficios y/o consecuencias]]="No Cumple"),"Sin Negocio","Negocio")</f>
        <v>Negocio</v>
      </c>
      <c r="U2265" s="1" t="s">
        <v>48</v>
      </c>
      <c r="V2265" s="1" t="s">
        <v>48</v>
      </c>
      <c r="W2265" s="1" t="s">
        <v>48</v>
      </c>
      <c r="X2265" s="12" t="str">
        <f>IF(OR(VOZ_WHATSAPP[[#This Row],[Confirma Valor de pago]]="No Cumple",VOZ_WHATSAPP[[#This Row],[Confirma hora de pago]]="No Cumple",VOZ_WHATSAPP[[#This Row],[Confirma medio de pago]]="No Cumple"),"Sin Cierre","Cierre")</f>
        <v>Cierre</v>
      </c>
      <c r="Y2265" s="1" t="s">
        <v>46</v>
      </c>
      <c r="Z2265" s="1" t="s">
        <v>54</v>
      </c>
      <c r="AA2265" s="1" t="s">
        <v>46</v>
      </c>
      <c r="AB2265" s="1" t="s">
        <v>46</v>
      </c>
      <c r="AC2265" s="11" t="str">
        <f>IF(OR(VOZ_WHATSAPP[[#This Row],[La comunicación es asertiva, con respeto y evita maltrato]]="No Cumple",VOZ_WHATSAPP[[#This Row],[Cumple con las normativas legales]]="No Cumple"),"No Cumple","Cumple")</f>
        <v>Cumple</v>
      </c>
      <c r="AD2265" s="1" t="s">
        <v>46</v>
      </c>
      <c r="AE2265" s="1" t="s">
        <v>2108</v>
      </c>
      <c r="AF2265" s="4">
        <v>0.81</v>
      </c>
      <c r="AG2265" s="4">
        <f>IF(AND(VOZ_WHATSAPP[[#This Row],[Estado Cierre]]="Sin Cierre",VOZ_WHATSAPP[[#This Row],[Nota Negocio]]="Sin Negocio"),VOZ_WHATSAPP[[#This Row],[Nota]]-24%,VOZ_WHATSAPP[[#This Row],[Nota]])</f>
        <v>0.81</v>
      </c>
      <c r="AH2265" s="8">
        <f>IF(VOZ_WHATSAPP[[#This Row],[Estado Legal]]="No Cumple",0,IF(VOZ_WHATSAPP[[#This Row],[Realiza lectura de guion Legal]]="No Cumple",VOZ_WHATSAPP[[#This Row],[Nota 2]]-50%,VOZ_WHATSAPP[[#This Row],[Nota 2]]))</f>
        <v>0.81</v>
      </c>
    </row>
    <row r="2266" spans="1:34" x14ac:dyDescent="0.25">
      <c r="A2266" s="2" t="str">
        <f>VOZ_WHATSAPP[[#This Row],[ID Asesor]]&amp;VOZ_WHATSAPP[[#This Row],[Fecha Monitoreo]]</f>
        <v>389845867</v>
      </c>
      <c r="B2266" s="2">
        <v>45867</v>
      </c>
      <c r="C2266" s="1" t="s">
        <v>50</v>
      </c>
      <c r="D2266" s="1">
        <v>3898</v>
      </c>
      <c r="E2266" s="2">
        <v>45867</v>
      </c>
      <c r="F2266" s="3">
        <v>0.34930555555555554</v>
      </c>
      <c r="G2266" s="1" t="s">
        <v>51</v>
      </c>
      <c r="H2266" s="1" t="s">
        <v>44</v>
      </c>
      <c r="I2266" s="1">
        <v>1441</v>
      </c>
      <c r="J2266" s="1">
        <v>3218691751</v>
      </c>
      <c r="K2266" s="1" t="s">
        <v>45</v>
      </c>
      <c r="L2266" s="1" t="s">
        <v>46</v>
      </c>
      <c r="M2266" s="1" t="s">
        <v>48</v>
      </c>
      <c r="N2266" s="1" t="s">
        <v>46</v>
      </c>
      <c r="O2266" s="1" t="s">
        <v>46</v>
      </c>
      <c r="P2266" s="1" t="s">
        <v>46</v>
      </c>
      <c r="Q2266" s="1" t="s">
        <v>46</v>
      </c>
      <c r="R2266" s="1" t="s">
        <v>46</v>
      </c>
      <c r="S2266" s="1" t="s">
        <v>46</v>
      </c>
      <c r="T2266" s="12" t="str">
        <f>IF(OR(VOZ_WHATSAPP[[#This Row],[Brinda argumentos coherentes a la objeción]]="No Cumple",VOZ_WHATSAPP[[#This Row],[Despliegue de Beneficios y/o consecuencias]]="No Cumple"),"Sin Negocio","Negocio")</f>
        <v>Negocio</v>
      </c>
      <c r="U2266" s="1" t="s">
        <v>48</v>
      </c>
      <c r="V2266" s="1" t="s">
        <v>48</v>
      </c>
      <c r="W2266" s="1" t="s">
        <v>48</v>
      </c>
      <c r="X2266" s="12" t="str">
        <f>IF(OR(VOZ_WHATSAPP[[#This Row],[Confirma Valor de pago]]="No Cumple",VOZ_WHATSAPP[[#This Row],[Confirma hora de pago]]="No Cumple",VOZ_WHATSAPP[[#This Row],[Confirma medio de pago]]="No Cumple"),"Sin Cierre","Cierre")</f>
        <v>Cierre</v>
      </c>
      <c r="Y2266" s="1" t="s">
        <v>46</v>
      </c>
      <c r="Z2266" s="1" t="s">
        <v>54</v>
      </c>
      <c r="AA2266" s="1" t="s">
        <v>46</v>
      </c>
      <c r="AB2266" s="1" t="s">
        <v>54</v>
      </c>
      <c r="AC2266" s="11" t="str">
        <f>IF(OR(VOZ_WHATSAPP[[#This Row],[La comunicación es asertiva, con respeto y evita maltrato]]="No Cumple",VOZ_WHATSAPP[[#This Row],[Cumple con las normativas legales]]="No Cumple"),"No Cumple","Cumple")</f>
        <v>No Cumple</v>
      </c>
      <c r="AD2266" s="1" t="s">
        <v>46</v>
      </c>
      <c r="AE2266" s="1" t="s">
        <v>2109</v>
      </c>
      <c r="AF2266" s="4">
        <v>0.85</v>
      </c>
      <c r="AG2266" s="4">
        <f>IF(AND(VOZ_WHATSAPP[[#This Row],[Estado Cierre]]="Sin Cierre",VOZ_WHATSAPP[[#This Row],[Nota Negocio]]="Sin Negocio"),VOZ_WHATSAPP[[#This Row],[Nota]]-24%,VOZ_WHATSAPP[[#This Row],[Nota]])</f>
        <v>0.85</v>
      </c>
      <c r="AH2266" s="8">
        <f>IF(VOZ_WHATSAPP[[#This Row],[Estado Legal]]="No Cumple",0,IF(VOZ_WHATSAPP[[#This Row],[Realiza lectura de guion Legal]]="No Cumple",VOZ_WHATSAPP[[#This Row],[Nota 2]]-50%,VOZ_WHATSAPP[[#This Row],[Nota 2]]))</f>
        <v>0</v>
      </c>
    </row>
    <row r="2267" spans="1:34" x14ac:dyDescent="0.25">
      <c r="A2267" s="2" t="str">
        <f>VOZ_WHATSAPP[[#This Row],[ID Asesor]]&amp;VOZ_WHATSAPP[[#This Row],[Fecha Monitoreo]]</f>
        <v>270145867</v>
      </c>
      <c r="B2267" s="2">
        <v>45867</v>
      </c>
      <c r="C2267" s="1" t="s">
        <v>696</v>
      </c>
      <c r="D2267" s="1">
        <v>2701</v>
      </c>
      <c r="E2267" s="2">
        <v>45867</v>
      </c>
      <c r="F2267" s="3">
        <v>0.42430555555555555</v>
      </c>
      <c r="G2267" s="1" t="s">
        <v>60</v>
      </c>
      <c r="H2267" s="1" t="s">
        <v>44</v>
      </c>
      <c r="I2267" s="1">
        <v>1404</v>
      </c>
      <c r="J2267" s="1">
        <v>3238152079</v>
      </c>
      <c r="K2267" s="1" t="s">
        <v>45</v>
      </c>
      <c r="L2267" s="1" t="s">
        <v>46</v>
      </c>
      <c r="M2267" s="1" t="s">
        <v>46</v>
      </c>
      <c r="N2267" s="1" t="s">
        <v>46</v>
      </c>
      <c r="O2267" s="1" t="s">
        <v>46</v>
      </c>
      <c r="P2267" s="1" t="s">
        <v>46</v>
      </c>
      <c r="Q2267" s="1" t="s">
        <v>48</v>
      </c>
      <c r="R2267" s="1" t="s">
        <v>48</v>
      </c>
      <c r="S2267" s="1" t="s">
        <v>47</v>
      </c>
      <c r="T2267" s="12" t="str">
        <f>IF(OR(VOZ_WHATSAPP[[#This Row],[Brinda argumentos coherentes a la objeción]]="No Cumple",VOZ_WHATSAPP[[#This Row],[Despliegue de Beneficios y/o consecuencias]]="No Cumple"),"Sin Negocio","Negocio")</f>
        <v>Sin Negocio</v>
      </c>
      <c r="U2267" s="1" t="s">
        <v>46</v>
      </c>
      <c r="V2267" s="1" t="s">
        <v>46</v>
      </c>
      <c r="W2267" s="1" t="s">
        <v>46</v>
      </c>
      <c r="X2267" s="12" t="str">
        <f>IF(OR(VOZ_WHATSAPP[[#This Row],[Confirma Valor de pago]]="No Cumple",VOZ_WHATSAPP[[#This Row],[Confirma hora de pago]]="No Cumple",VOZ_WHATSAPP[[#This Row],[Confirma medio de pago]]="No Cumple"),"Sin Cierre","Cierre")</f>
        <v>Cierre</v>
      </c>
      <c r="Y2267" s="1" t="s">
        <v>46</v>
      </c>
      <c r="Z2267" s="1" t="s">
        <v>54</v>
      </c>
      <c r="AA2267" s="1" t="s">
        <v>46</v>
      </c>
      <c r="AB2267" s="1" t="s">
        <v>46</v>
      </c>
      <c r="AC2267" s="11" t="str">
        <f>IF(OR(VOZ_WHATSAPP[[#This Row],[La comunicación es asertiva, con respeto y evita maltrato]]="No Cumple",VOZ_WHATSAPP[[#This Row],[Cumple con las normativas legales]]="No Cumple"),"No Cumple","Cumple")</f>
        <v>Cumple</v>
      </c>
      <c r="AD2267" s="1" t="s">
        <v>46</v>
      </c>
      <c r="AE2267" s="1" t="s">
        <v>2110</v>
      </c>
      <c r="AF2267" s="4">
        <v>0.75</v>
      </c>
      <c r="AG2267" s="4">
        <f>IF(AND(VOZ_WHATSAPP[[#This Row],[Estado Cierre]]="Sin Cierre",VOZ_WHATSAPP[[#This Row],[Nota Negocio]]="Sin Negocio"),VOZ_WHATSAPP[[#This Row],[Nota]]-24%,VOZ_WHATSAPP[[#This Row],[Nota]])</f>
        <v>0.75</v>
      </c>
      <c r="AH2267" s="8">
        <f>IF(VOZ_WHATSAPP[[#This Row],[Estado Legal]]="No Cumple",0,IF(VOZ_WHATSAPP[[#This Row],[Realiza lectura de guion Legal]]="No Cumple",VOZ_WHATSAPP[[#This Row],[Nota 2]]-50%,VOZ_WHATSAPP[[#This Row],[Nota 2]]))</f>
        <v>0.75</v>
      </c>
    </row>
    <row r="2268" spans="1:34" x14ac:dyDescent="0.25">
      <c r="A2268" s="2" t="str">
        <f>VOZ_WHATSAPP[[#This Row],[ID Asesor]]&amp;VOZ_WHATSAPP[[#This Row],[Fecha Monitoreo]]</f>
        <v>374745867</v>
      </c>
      <c r="B2268" s="2">
        <v>45867</v>
      </c>
      <c r="C2268" s="1" t="s">
        <v>56</v>
      </c>
      <c r="D2268" s="1">
        <v>3747</v>
      </c>
      <c r="E2268" s="2">
        <v>45867</v>
      </c>
      <c r="F2268" s="3">
        <v>0.42222222222222222</v>
      </c>
      <c r="G2268" s="1" t="s">
        <v>58</v>
      </c>
      <c r="H2268" s="1" t="s">
        <v>44</v>
      </c>
      <c r="I2268" s="1">
        <v>405</v>
      </c>
      <c r="J2268" s="1">
        <v>3044535676</v>
      </c>
      <c r="K2268" s="1" t="s">
        <v>45</v>
      </c>
      <c r="L2268" s="1" t="s">
        <v>46</v>
      </c>
      <c r="M2268" s="1" t="s">
        <v>47</v>
      </c>
      <c r="N2268" s="1" t="s">
        <v>46</v>
      </c>
      <c r="O2268" s="1" t="s">
        <v>46</v>
      </c>
      <c r="P2268" s="1" t="s">
        <v>46</v>
      </c>
      <c r="Q2268" s="1" t="s">
        <v>46</v>
      </c>
      <c r="R2268" s="1" t="s">
        <v>46</v>
      </c>
      <c r="S2268" s="1" t="s">
        <v>46</v>
      </c>
      <c r="T2268" s="12" t="str">
        <f>IF(OR(VOZ_WHATSAPP[[#This Row],[Brinda argumentos coherentes a la objeción]]="No Cumple",VOZ_WHATSAPP[[#This Row],[Despliegue de Beneficios y/o consecuencias]]="No Cumple"),"Sin Negocio","Negocio")</f>
        <v>Negocio</v>
      </c>
      <c r="U2268" s="1" t="s">
        <v>48</v>
      </c>
      <c r="V2268" s="1" t="s">
        <v>48</v>
      </c>
      <c r="W2268" s="1" t="s">
        <v>48</v>
      </c>
      <c r="X2268" s="12" t="str">
        <f>IF(OR(VOZ_WHATSAPP[[#This Row],[Confirma Valor de pago]]="No Cumple",VOZ_WHATSAPP[[#This Row],[Confirma hora de pago]]="No Cumple",VOZ_WHATSAPP[[#This Row],[Confirma medio de pago]]="No Cumple"),"Sin Cierre","Cierre")</f>
        <v>Cierre</v>
      </c>
      <c r="Y2268" s="1" t="s">
        <v>46</v>
      </c>
      <c r="Z2268" s="1" t="s">
        <v>54</v>
      </c>
      <c r="AA2268" s="1" t="s">
        <v>46</v>
      </c>
      <c r="AB2268" s="1" t="s">
        <v>46</v>
      </c>
      <c r="AC2268" s="11" t="str">
        <f>IF(OR(VOZ_WHATSAPP[[#This Row],[La comunicación es asertiva, con respeto y evita maltrato]]="No Cumple",VOZ_WHATSAPP[[#This Row],[Cumple con las normativas legales]]="No Cumple"),"No Cumple","Cumple")</f>
        <v>Cumple</v>
      </c>
      <c r="AD2268" s="1" t="s">
        <v>46</v>
      </c>
      <c r="AE2268" s="1" t="s">
        <v>2111</v>
      </c>
      <c r="AF2268" s="4">
        <v>0.81</v>
      </c>
      <c r="AG2268" s="4">
        <f>IF(AND(VOZ_WHATSAPP[[#This Row],[Estado Cierre]]="Sin Cierre",VOZ_WHATSAPP[[#This Row],[Nota Negocio]]="Sin Negocio"),VOZ_WHATSAPP[[#This Row],[Nota]]-24%,VOZ_WHATSAPP[[#This Row],[Nota]])</f>
        <v>0.81</v>
      </c>
      <c r="AH2268" s="8">
        <f>IF(VOZ_WHATSAPP[[#This Row],[Estado Legal]]="No Cumple",0,IF(VOZ_WHATSAPP[[#This Row],[Realiza lectura de guion Legal]]="No Cumple",VOZ_WHATSAPP[[#This Row],[Nota 2]]-50%,VOZ_WHATSAPP[[#This Row],[Nota 2]]))</f>
        <v>0.81</v>
      </c>
    </row>
    <row r="2269" spans="1:34" x14ac:dyDescent="0.25">
      <c r="A2269" s="2" t="str">
        <f>VOZ_WHATSAPP[[#This Row],[ID Asesor]]&amp;VOZ_WHATSAPP[[#This Row],[Fecha Monitoreo]]</f>
        <v>369145867</v>
      </c>
      <c r="B2269" s="2">
        <v>45867</v>
      </c>
      <c r="C2269" s="1" t="s">
        <v>696</v>
      </c>
      <c r="D2269" s="1">
        <v>3691</v>
      </c>
      <c r="E2269" s="2">
        <v>45867</v>
      </c>
      <c r="F2269" s="3">
        <v>0.41736111111111113</v>
      </c>
      <c r="G2269" s="1" t="s">
        <v>60</v>
      </c>
      <c r="H2269" s="1" t="s">
        <v>44</v>
      </c>
      <c r="I2269" s="1">
        <v>1110</v>
      </c>
      <c r="J2269" s="1">
        <v>3147806150</v>
      </c>
      <c r="K2269" s="1" t="s">
        <v>45</v>
      </c>
      <c r="L2269" s="1" t="s">
        <v>46</v>
      </c>
      <c r="M2269" s="1" t="s">
        <v>46</v>
      </c>
      <c r="N2269" s="1" t="s">
        <v>46</v>
      </c>
      <c r="O2269" s="1" t="s">
        <v>46</v>
      </c>
      <c r="P2269" s="1" t="s">
        <v>46</v>
      </c>
      <c r="Q2269" s="1" t="s">
        <v>46</v>
      </c>
      <c r="R2269" s="1" t="s">
        <v>46</v>
      </c>
      <c r="S2269" s="1" t="s">
        <v>46</v>
      </c>
      <c r="T2269" s="12" t="str">
        <f>IF(OR(VOZ_WHATSAPP[[#This Row],[Brinda argumentos coherentes a la objeción]]="No Cumple",VOZ_WHATSAPP[[#This Row],[Despliegue de Beneficios y/o consecuencias]]="No Cumple"),"Sin Negocio","Negocio")</f>
        <v>Negocio</v>
      </c>
      <c r="U2269" s="1" t="s">
        <v>47</v>
      </c>
      <c r="V2269" s="1" t="s">
        <v>46</v>
      </c>
      <c r="W2269" s="1" t="s">
        <v>47</v>
      </c>
      <c r="X2269" s="12" t="str">
        <f>IF(OR(VOZ_WHATSAPP[[#This Row],[Confirma Valor de pago]]="No Cumple",VOZ_WHATSAPP[[#This Row],[Confirma hora de pago]]="No Cumple",VOZ_WHATSAPP[[#This Row],[Confirma medio de pago]]="No Cumple"),"Sin Cierre","Cierre")</f>
        <v>Sin Cierre</v>
      </c>
      <c r="Y2269" s="1" t="s">
        <v>46</v>
      </c>
      <c r="Z2269" s="1" t="s">
        <v>46</v>
      </c>
      <c r="AA2269" s="1" t="s">
        <v>46</v>
      </c>
      <c r="AB2269" s="1" t="s">
        <v>46</v>
      </c>
      <c r="AC2269" s="11" t="str">
        <f>IF(OR(VOZ_WHATSAPP[[#This Row],[La comunicación es asertiva, con respeto y evita maltrato]]="No Cumple",VOZ_WHATSAPP[[#This Row],[Cumple con las normativas legales]]="No Cumple"),"No Cumple","Cumple")</f>
        <v>Cumple</v>
      </c>
      <c r="AD2269" s="1" t="s">
        <v>46</v>
      </c>
      <c r="AE2269" s="1" t="s">
        <v>2112</v>
      </c>
      <c r="AF2269" s="4">
        <v>0.84</v>
      </c>
      <c r="AG2269" s="4">
        <f>IF(AND(VOZ_WHATSAPP[[#This Row],[Estado Cierre]]="Sin Cierre",VOZ_WHATSAPP[[#This Row],[Nota Negocio]]="Sin Negocio"),VOZ_WHATSAPP[[#This Row],[Nota]]-24%,VOZ_WHATSAPP[[#This Row],[Nota]])</f>
        <v>0.84</v>
      </c>
      <c r="AH2269" s="8">
        <f>IF(VOZ_WHATSAPP[[#This Row],[Estado Legal]]="No Cumple",0,IF(VOZ_WHATSAPP[[#This Row],[Realiza lectura de guion Legal]]="No Cumple",VOZ_WHATSAPP[[#This Row],[Nota 2]]-50%,VOZ_WHATSAPP[[#This Row],[Nota 2]]))</f>
        <v>0.84</v>
      </c>
    </row>
    <row r="2270" spans="1:34" x14ac:dyDescent="0.25">
      <c r="A2270" s="2" t="str">
        <f>VOZ_WHATSAPP[[#This Row],[ID Asesor]]&amp;VOZ_WHATSAPP[[#This Row],[Fecha Monitoreo]]</f>
        <v>404745867</v>
      </c>
      <c r="B2270" s="2">
        <v>45867</v>
      </c>
      <c r="C2270" s="1" t="s">
        <v>87</v>
      </c>
      <c r="D2270" s="1">
        <v>4047</v>
      </c>
      <c r="E2270" s="2">
        <v>45867</v>
      </c>
      <c r="F2270" s="3">
        <v>0.41388888888888886</v>
      </c>
      <c r="G2270" s="1" t="s">
        <v>60</v>
      </c>
      <c r="H2270" s="1" t="s">
        <v>44</v>
      </c>
      <c r="I2270" s="1">
        <v>1462</v>
      </c>
      <c r="J2270" s="1"/>
      <c r="K2270" s="1" t="s">
        <v>45</v>
      </c>
      <c r="L2270" s="1" t="s">
        <v>47</v>
      </c>
      <c r="M2270" s="1" t="s">
        <v>46</v>
      </c>
      <c r="N2270" s="1" t="s">
        <v>47</v>
      </c>
      <c r="O2270" s="1" t="s">
        <v>54</v>
      </c>
      <c r="P2270" s="1" t="s">
        <v>46</v>
      </c>
      <c r="Q2270" s="1" t="s">
        <v>46</v>
      </c>
      <c r="R2270" s="1" t="s">
        <v>46</v>
      </c>
      <c r="S2270" s="1" t="s">
        <v>48</v>
      </c>
      <c r="T2270" s="12" t="str">
        <f>IF(OR(VOZ_WHATSAPP[[#This Row],[Brinda argumentos coherentes a la objeción]]="No Cumple",VOZ_WHATSAPP[[#This Row],[Despliegue de Beneficios y/o consecuencias]]="No Cumple"),"Sin Negocio","Negocio")</f>
        <v>Negocio</v>
      </c>
      <c r="U2270" s="1" t="s">
        <v>48</v>
      </c>
      <c r="V2270" s="1" t="s">
        <v>48</v>
      </c>
      <c r="W2270" s="1" t="s">
        <v>48</v>
      </c>
      <c r="X2270" s="12" t="str">
        <f>IF(OR(VOZ_WHATSAPP[[#This Row],[Confirma Valor de pago]]="No Cumple",VOZ_WHATSAPP[[#This Row],[Confirma hora de pago]]="No Cumple",VOZ_WHATSAPP[[#This Row],[Confirma medio de pago]]="No Cumple"),"Sin Cierre","Cierre")</f>
        <v>Cierre</v>
      </c>
      <c r="Y2270" s="1" t="s">
        <v>54</v>
      </c>
      <c r="Z2270" s="1" t="s">
        <v>54</v>
      </c>
      <c r="AA2270" s="1" t="s">
        <v>46</v>
      </c>
      <c r="AB2270" s="1" t="s">
        <v>46</v>
      </c>
      <c r="AC2270" s="11" t="str">
        <f>IF(OR(VOZ_WHATSAPP[[#This Row],[La comunicación es asertiva, con respeto y evita maltrato]]="No Cumple",VOZ_WHATSAPP[[#This Row],[Cumple con las normativas legales]]="No Cumple"),"No Cumple","Cumple")</f>
        <v>Cumple</v>
      </c>
      <c r="AD2270" s="1" t="s">
        <v>46</v>
      </c>
      <c r="AE2270" s="1" t="s">
        <v>2113</v>
      </c>
      <c r="AF2270" s="4">
        <v>0.63</v>
      </c>
      <c r="AG2270" s="4">
        <f>IF(AND(VOZ_WHATSAPP[[#This Row],[Estado Cierre]]="Sin Cierre",VOZ_WHATSAPP[[#This Row],[Nota Negocio]]="Sin Negocio"),VOZ_WHATSAPP[[#This Row],[Nota]]-24%,VOZ_WHATSAPP[[#This Row],[Nota]])</f>
        <v>0.63</v>
      </c>
      <c r="AH2270" s="8">
        <f>IF(VOZ_WHATSAPP[[#This Row],[Estado Legal]]="No Cumple",0,IF(VOZ_WHATSAPP[[#This Row],[Realiza lectura de guion Legal]]="No Cumple",VOZ_WHATSAPP[[#This Row],[Nota 2]]-50%,VOZ_WHATSAPP[[#This Row],[Nota 2]]))</f>
        <v>0.63</v>
      </c>
    </row>
    <row r="2271" spans="1:34" x14ac:dyDescent="0.25">
      <c r="A2271" s="2" t="str">
        <f>VOZ_WHATSAPP[[#This Row],[ID Asesor]]&amp;VOZ_WHATSAPP[[#This Row],[Fecha Monitoreo]]</f>
        <v>303545867</v>
      </c>
      <c r="B2271" s="2">
        <v>45867</v>
      </c>
      <c r="C2271" s="1" t="s">
        <v>696</v>
      </c>
      <c r="D2271" s="1">
        <v>3035</v>
      </c>
      <c r="E2271" s="2">
        <v>45867</v>
      </c>
      <c r="F2271" s="3">
        <v>0.43888888888888888</v>
      </c>
      <c r="G2271" s="1" t="s">
        <v>60</v>
      </c>
      <c r="H2271" s="1" t="s">
        <v>44</v>
      </c>
      <c r="I2271" s="1">
        <v>1151</v>
      </c>
      <c r="J2271" s="1">
        <v>3107384930</v>
      </c>
      <c r="K2271" s="1" t="s">
        <v>45</v>
      </c>
      <c r="L2271" s="1" t="s">
        <v>47</v>
      </c>
      <c r="M2271" s="1" t="s">
        <v>46</v>
      </c>
      <c r="N2271" s="1" t="s">
        <v>46</v>
      </c>
      <c r="O2271" s="1" t="s">
        <v>46</v>
      </c>
      <c r="P2271" s="1" t="s">
        <v>46</v>
      </c>
      <c r="Q2271" s="1" t="s">
        <v>46</v>
      </c>
      <c r="R2271" s="1" t="s">
        <v>46</v>
      </c>
      <c r="S2271" s="1" t="s">
        <v>46</v>
      </c>
      <c r="T2271" s="12" t="str">
        <f>IF(OR(VOZ_WHATSAPP[[#This Row],[Brinda argumentos coherentes a la objeción]]="No Cumple",VOZ_WHATSAPP[[#This Row],[Despliegue de Beneficios y/o consecuencias]]="No Cumple"),"Sin Negocio","Negocio")</f>
        <v>Negocio</v>
      </c>
      <c r="U2271" s="1" t="s">
        <v>46</v>
      </c>
      <c r="V2271" s="1" t="s">
        <v>46</v>
      </c>
      <c r="W2271" s="1" t="s">
        <v>46</v>
      </c>
      <c r="X2271" s="12" t="str">
        <f>IF(OR(VOZ_WHATSAPP[[#This Row],[Confirma Valor de pago]]="No Cumple",VOZ_WHATSAPP[[#This Row],[Confirma hora de pago]]="No Cumple",VOZ_WHATSAPP[[#This Row],[Confirma medio de pago]]="No Cumple"),"Sin Cierre","Cierre")</f>
        <v>Cierre</v>
      </c>
      <c r="Y2271" s="1" t="s">
        <v>46</v>
      </c>
      <c r="Z2271" s="1" t="s">
        <v>46</v>
      </c>
      <c r="AA2271" s="1" t="s">
        <v>46</v>
      </c>
      <c r="AB2271" s="1" t="s">
        <v>46</v>
      </c>
      <c r="AC2271" s="11" t="str">
        <f>IF(OR(VOZ_WHATSAPP[[#This Row],[La comunicación es asertiva, con respeto y evita maltrato]]="No Cumple",VOZ_WHATSAPP[[#This Row],[Cumple con las normativas legales]]="No Cumple"),"No Cumple","Cumple")</f>
        <v>Cumple</v>
      </c>
      <c r="AD2271" s="1" t="s">
        <v>46</v>
      </c>
      <c r="AE2271" s="1" t="s">
        <v>2114</v>
      </c>
      <c r="AF2271" s="4">
        <v>0.96</v>
      </c>
      <c r="AG2271" s="4">
        <f>IF(AND(VOZ_WHATSAPP[[#This Row],[Estado Cierre]]="Sin Cierre",VOZ_WHATSAPP[[#This Row],[Nota Negocio]]="Sin Negocio"),VOZ_WHATSAPP[[#This Row],[Nota]]-24%,VOZ_WHATSAPP[[#This Row],[Nota]])</f>
        <v>0.96</v>
      </c>
      <c r="AH2271" s="8">
        <f>IF(VOZ_WHATSAPP[[#This Row],[Estado Legal]]="No Cumple",0,IF(VOZ_WHATSAPP[[#This Row],[Realiza lectura de guion Legal]]="No Cumple",VOZ_WHATSAPP[[#This Row],[Nota 2]]-50%,VOZ_WHATSAPP[[#This Row],[Nota 2]]))</f>
        <v>0.96</v>
      </c>
    </row>
    <row r="2272" spans="1:34" x14ac:dyDescent="0.25">
      <c r="A2272" s="2" t="str">
        <f>VOZ_WHATSAPP[[#This Row],[ID Asesor]]&amp;VOZ_WHATSAPP[[#This Row],[Fecha Monitoreo]]</f>
        <v>362345867</v>
      </c>
      <c r="B2272" s="2">
        <v>45867</v>
      </c>
      <c r="C2272" s="1" t="s">
        <v>126</v>
      </c>
      <c r="D2272" s="1">
        <v>3623</v>
      </c>
      <c r="E2272" s="2">
        <v>45867</v>
      </c>
      <c r="F2272" s="3">
        <v>0.42638888888888887</v>
      </c>
      <c r="G2272" s="1" t="s">
        <v>58</v>
      </c>
      <c r="H2272" s="1" t="s">
        <v>44</v>
      </c>
      <c r="I2272" s="1">
        <v>459</v>
      </c>
      <c r="J2272" s="1">
        <v>3156667028</v>
      </c>
      <c r="K2272" s="1" t="s">
        <v>45</v>
      </c>
      <c r="L2272" s="1" t="s">
        <v>46</v>
      </c>
      <c r="M2272" s="1" t="s">
        <v>46</v>
      </c>
      <c r="N2272" s="1" t="s">
        <v>46</v>
      </c>
      <c r="O2272" s="1" t="s">
        <v>46</v>
      </c>
      <c r="P2272" s="1" t="s">
        <v>46</v>
      </c>
      <c r="Q2272" s="1" t="s">
        <v>48</v>
      </c>
      <c r="R2272" s="1" t="s">
        <v>48</v>
      </c>
      <c r="S2272" s="1" t="s">
        <v>46</v>
      </c>
      <c r="T2272" s="12" t="str">
        <f>IF(OR(VOZ_WHATSAPP[[#This Row],[Brinda argumentos coherentes a la objeción]]="No Cumple",VOZ_WHATSAPP[[#This Row],[Despliegue de Beneficios y/o consecuencias]]="No Cumple"),"Sin Negocio","Negocio")</f>
        <v>Negocio</v>
      </c>
      <c r="U2272" s="1" t="s">
        <v>46</v>
      </c>
      <c r="V2272" s="1" t="s">
        <v>46</v>
      </c>
      <c r="W2272" s="1" t="s">
        <v>46</v>
      </c>
      <c r="X2272" s="12" t="str">
        <f>IF(OR(VOZ_WHATSAPP[[#This Row],[Confirma Valor de pago]]="No Cumple",VOZ_WHATSAPP[[#This Row],[Confirma hora de pago]]="No Cumple",VOZ_WHATSAPP[[#This Row],[Confirma medio de pago]]="No Cumple"),"Sin Cierre","Cierre")</f>
        <v>Cierre</v>
      </c>
      <c r="Y2272" s="1" t="s">
        <v>46</v>
      </c>
      <c r="Z2272" s="1" t="s">
        <v>46</v>
      </c>
      <c r="AA2272" s="1" t="s">
        <v>46</v>
      </c>
      <c r="AB2272" s="1" t="s">
        <v>46</v>
      </c>
      <c r="AC2272" s="11" t="str">
        <f>IF(OR(VOZ_WHATSAPP[[#This Row],[La comunicación es asertiva, con respeto y evita maltrato]]="No Cumple",VOZ_WHATSAPP[[#This Row],[Cumple con las normativas legales]]="No Cumple"),"No Cumple","Cumple")</f>
        <v>Cumple</v>
      </c>
      <c r="AD2272" s="1" t="s">
        <v>46</v>
      </c>
      <c r="AE2272" s="1" t="s">
        <v>131</v>
      </c>
      <c r="AF2272" s="4">
        <v>1</v>
      </c>
      <c r="AG2272" s="4">
        <f>IF(AND(VOZ_WHATSAPP[[#This Row],[Estado Cierre]]="Sin Cierre",VOZ_WHATSAPP[[#This Row],[Nota Negocio]]="Sin Negocio"),VOZ_WHATSAPP[[#This Row],[Nota]]-24%,VOZ_WHATSAPP[[#This Row],[Nota]])</f>
        <v>1</v>
      </c>
      <c r="AH2272" s="8">
        <f>IF(VOZ_WHATSAPP[[#This Row],[Estado Legal]]="No Cumple",0,IF(VOZ_WHATSAPP[[#This Row],[Realiza lectura de guion Legal]]="No Cumple",VOZ_WHATSAPP[[#This Row],[Nota 2]]-50%,VOZ_WHATSAPP[[#This Row],[Nota 2]]))</f>
        <v>1</v>
      </c>
    </row>
    <row r="2273" spans="1:34" x14ac:dyDescent="0.25">
      <c r="A2273" s="2" t="str">
        <f>VOZ_WHATSAPP[[#This Row],[ID Asesor]]&amp;VOZ_WHATSAPP[[#This Row],[Fecha Monitoreo]]</f>
        <v>402645867</v>
      </c>
      <c r="B2273" s="2">
        <v>45867</v>
      </c>
      <c r="C2273" s="1" t="s">
        <v>56</v>
      </c>
      <c r="D2273" s="1">
        <v>4026</v>
      </c>
      <c r="E2273" s="2">
        <v>45867</v>
      </c>
      <c r="F2273" s="3">
        <v>0.43611111111111112</v>
      </c>
      <c r="G2273" s="1" t="s">
        <v>51</v>
      </c>
      <c r="H2273" s="1" t="s">
        <v>44</v>
      </c>
      <c r="I2273" s="1">
        <v>616</v>
      </c>
      <c r="J2273" s="1">
        <v>3128977398</v>
      </c>
      <c r="K2273" s="1" t="s">
        <v>45</v>
      </c>
      <c r="L2273" s="1" t="s">
        <v>46</v>
      </c>
      <c r="M2273" s="1" t="s">
        <v>48</v>
      </c>
      <c r="N2273" s="1" t="s">
        <v>46</v>
      </c>
      <c r="O2273" s="1" t="s">
        <v>46</v>
      </c>
      <c r="P2273" s="1" t="s">
        <v>46</v>
      </c>
      <c r="Q2273" s="1" t="s">
        <v>46</v>
      </c>
      <c r="R2273" s="1" t="s">
        <v>46</v>
      </c>
      <c r="S2273" s="1" t="s">
        <v>46</v>
      </c>
      <c r="T2273" s="12" t="str">
        <f>IF(OR(VOZ_WHATSAPP[[#This Row],[Brinda argumentos coherentes a la objeción]]="No Cumple",VOZ_WHATSAPP[[#This Row],[Despliegue de Beneficios y/o consecuencias]]="No Cumple"),"Sin Negocio","Negocio")</f>
        <v>Negocio</v>
      </c>
      <c r="U2273" s="1" t="s">
        <v>48</v>
      </c>
      <c r="V2273" s="1" t="s">
        <v>48</v>
      </c>
      <c r="W2273" s="1" t="s">
        <v>48</v>
      </c>
      <c r="X2273" s="12" t="str">
        <f>IF(OR(VOZ_WHATSAPP[[#This Row],[Confirma Valor de pago]]="No Cumple",VOZ_WHATSAPP[[#This Row],[Confirma hora de pago]]="No Cumple",VOZ_WHATSAPP[[#This Row],[Confirma medio de pago]]="No Cumple"),"Sin Cierre","Cierre")</f>
        <v>Cierre</v>
      </c>
      <c r="Y2273" s="1" t="s">
        <v>48</v>
      </c>
      <c r="Z2273" s="1" t="s">
        <v>54</v>
      </c>
      <c r="AA2273" s="1" t="s">
        <v>46</v>
      </c>
      <c r="AB2273" s="1" t="s">
        <v>46</v>
      </c>
      <c r="AC2273" s="11" t="str">
        <f>IF(OR(VOZ_WHATSAPP[[#This Row],[La comunicación es asertiva, con respeto y evita maltrato]]="No Cumple",VOZ_WHATSAPP[[#This Row],[Cumple con las normativas legales]]="No Cumple"),"No Cumple","Cumple")</f>
        <v>Cumple</v>
      </c>
      <c r="AD2273" s="1" t="s">
        <v>48</v>
      </c>
      <c r="AE2273" s="1" t="s">
        <v>2115</v>
      </c>
      <c r="AF2273" s="4">
        <v>0.85</v>
      </c>
      <c r="AG2273" s="4">
        <f>IF(AND(VOZ_WHATSAPP[[#This Row],[Estado Cierre]]="Sin Cierre",VOZ_WHATSAPP[[#This Row],[Nota Negocio]]="Sin Negocio"),VOZ_WHATSAPP[[#This Row],[Nota]]-24%,VOZ_WHATSAPP[[#This Row],[Nota]])</f>
        <v>0.85</v>
      </c>
      <c r="AH2273" s="8">
        <f>IF(VOZ_WHATSAPP[[#This Row],[Estado Legal]]="No Cumple",0,IF(VOZ_WHATSAPP[[#This Row],[Realiza lectura de guion Legal]]="No Cumple",VOZ_WHATSAPP[[#This Row],[Nota 2]]-50%,VOZ_WHATSAPP[[#This Row],[Nota 2]]))</f>
        <v>0.85</v>
      </c>
    </row>
    <row r="2274" spans="1:34" x14ac:dyDescent="0.25">
      <c r="A2274" s="2" t="str">
        <f>VOZ_WHATSAPP[[#This Row],[ID Asesor]]&amp;VOZ_WHATSAPP[[#This Row],[Fecha Monitoreo]]</f>
        <v>389645867</v>
      </c>
      <c r="B2274" s="2">
        <v>45867</v>
      </c>
      <c r="C2274" s="1" t="s">
        <v>50</v>
      </c>
      <c r="D2274" s="1">
        <v>3896</v>
      </c>
      <c r="E2274" s="2">
        <v>45867</v>
      </c>
      <c r="F2274" s="3">
        <v>0.37569444444444444</v>
      </c>
      <c r="G2274" s="1" t="s">
        <v>51</v>
      </c>
      <c r="H2274" s="1" t="s">
        <v>44</v>
      </c>
      <c r="I2274" s="1">
        <v>1439</v>
      </c>
      <c r="J2274" s="1">
        <v>3114936201</v>
      </c>
      <c r="K2274" s="1" t="s">
        <v>45</v>
      </c>
      <c r="L2274" s="1" t="s">
        <v>46</v>
      </c>
      <c r="M2274" s="1" t="s">
        <v>46</v>
      </c>
      <c r="N2274" s="1" t="s">
        <v>46</v>
      </c>
      <c r="O2274" s="1" t="s">
        <v>46</v>
      </c>
      <c r="P2274" s="1" t="s">
        <v>46</v>
      </c>
      <c r="Q2274" s="1" t="s">
        <v>46</v>
      </c>
      <c r="R2274" s="1" t="s">
        <v>46</v>
      </c>
      <c r="S2274" s="1" t="s">
        <v>46</v>
      </c>
      <c r="T2274" s="12" t="str">
        <f>IF(OR(VOZ_WHATSAPP[[#This Row],[Brinda argumentos coherentes a la objeción]]="No Cumple",VOZ_WHATSAPP[[#This Row],[Despliegue de Beneficios y/o consecuencias]]="No Cumple"),"Sin Negocio","Negocio")</f>
        <v>Negocio</v>
      </c>
      <c r="U2274" s="1" t="s">
        <v>46</v>
      </c>
      <c r="V2274" s="1" t="s">
        <v>46</v>
      </c>
      <c r="W2274" s="1" t="s">
        <v>46</v>
      </c>
      <c r="X2274" s="12" t="str">
        <f>IF(OR(VOZ_WHATSAPP[[#This Row],[Confirma Valor de pago]]="No Cumple",VOZ_WHATSAPP[[#This Row],[Confirma hora de pago]]="No Cumple",VOZ_WHATSAPP[[#This Row],[Confirma medio de pago]]="No Cumple"),"Sin Cierre","Cierre")</f>
        <v>Cierre</v>
      </c>
      <c r="Y2274" s="1" t="s">
        <v>46</v>
      </c>
      <c r="Z2274" s="1" t="s">
        <v>46</v>
      </c>
      <c r="AA2274" s="1" t="s">
        <v>46</v>
      </c>
      <c r="AB2274" s="1" t="s">
        <v>46</v>
      </c>
      <c r="AC2274" s="11" t="str">
        <f>IF(OR(VOZ_WHATSAPP[[#This Row],[La comunicación es asertiva, con respeto y evita maltrato]]="No Cumple",VOZ_WHATSAPP[[#This Row],[Cumple con las normativas legales]]="No Cumple"),"No Cumple","Cumple")</f>
        <v>Cumple</v>
      </c>
      <c r="AD2274" s="1" t="s">
        <v>46</v>
      </c>
      <c r="AE2274" s="1" t="s">
        <v>53</v>
      </c>
      <c r="AF2274" s="4">
        <v>1</v>
      </c>
      <c r="AG2274" s="4">
        <f>IF(AND(VOZ_WHATSAPP[[#This Row],[Estado Cierre]]="Sin Cierre",VOZ_WHATSAPP[[#This Row],[Nota Negocio]]="Sin Negocio"),VOZ_WHATSAPP[[#This Row],[Nota]]-24%,VOZ_WHATSAPP[[#This Row],[Nota]])</f>
        <v>1</v>
      </c>
      <c r="AH2274" s="8">
        <f>IF(VOZ_WHATSAPP[[#This Row],[Estado Legal]]="No Cumple",0,IF(VOZ_WHATSAPP[[#This Row],[Realiza lectura de guion Legal]]="No Cumple",VOZ_WHATSAPP[[#This Row],[Nota 2]]-50%,VOZ_WHATSAPP[[#This Row],[Nota 2]]))</f>
        <v>1</v>
      </c>
    </row>
    <row r="2275" spans="1:34" x14ac:dyDescent="0.25">
      <c r="A2275" s="2" t="str">
        <f>VOZ_WHATSAPP[[#This Row],[ID Asesor]]&amp;VOZ_WHATSAPP[[#This Row],[Fecha Monitoreo]]</f>
        <v>382945867</v>
      </c>
      <c r="B2275" s="2">
        <v>45867</v>
      </c>
      <c r="C2275" s="1" t="s">
        <v>126</v>
      </c>
      <c r="D2275" s="1">
        <v>3829</v>
      </c>
      <c r="E2275" s="2">
        <v>45867</v>
      </c>
      <c r="F2275" s="3">
        <v>0.47361111111111109</v>
      </c>
      <c r="G2275" s="1" t="s">
        <v>58</v>
      </c>
      <c r="H2275" s="1" t="s">
        <v>44</v>
      </c>
      <c r="I2275" s="1">
        <v>420</v>
      </c>
      <c r="J2275" s="1">
        <v>3153091944</v>
      </c>
      <c r="K2275" s="1" t="s">
        <v>45</v>
      </c>
      <c r="L2275" s="1" t="s">
        <v>46</v>
      </c>
      <c r="M2275" s="1" t="s">
        <v>46</v>
      </c>
      <c r="N2275" s="1" t="s">
        <v>46</v>
      </c>
      <c r="O2275" s="1" t="s">
        <v>46</v>
      </c>
      <c r="P2275" s="1" t="s">
        <v>46</v>
      </c>
      <c r="Q2275" s="1" t="s">
        <v>46</v>
      </c>
      <c r="R2275" s="1" t="s">
        <v>46</v>
      </c>
      <c r="S2275" s="1" t="s">
        <v>46</v>
      </c>
      <c r="T2275" s="12" t="str">
        <f>IF(OR(VOZ_WHATSAPP[[#This Row],[Brinda argumentos coherentes a la objeción]]="No Cumple",VOZ_WHATSAPP[[#This Row],[Despliegue de Beneficios y/o consecuencias]]="No Cumple"),"Sin Negocio","Negocio")</f>
        <v>Negocio</v>
      </c>
      <c r="U2275" s="1" t="s">
        <v>46</v>
      </c>
      <c r="V2275" s="1" t="s">
        <v>46</v>
      </c>
      <c r="W2275" s="1" t="s">
        <v>46</v>
      </c>
      <c r="X2275" s="12" t="str">
        <f>IF(OR(VOZ_WHATSAPP[[#This Row],[Confirma Valor de pago]]="No Cumple",VOZ_WHATSAPP[[#This Row],[Confirma hora de pago]]="No Cumple",VOZ_WHATSAPP[[#This Row],[Confirma medio de pago]]="No Cumple"),"Sin Cierre","Cierre")</f>
        <v>Cierre</v>
      </c>
      <c r="Y2275" s="1" t="s">
        <v>46</v>
      </c>
      <c r="Z2275" s="1" t="s">
        <v>54</v>
      </c>
      <c r="AA2275" s="1" t="s">
        <v>46</v>
      </c>
      <c r="AB2275" s="1" t="s">
        <v>46</v>
      </c>
      <c r="AC2275" s="11" t="str">
        <f>IF(OR(VOZ_WHATSAPP[[#This Row],[La comunicación es asertiva, con respeto y evita maltrato]]="No Cumple",VOZ_WHATSAPP[[#This Row],[Cumple con las normativas legales]]="No Cumple"),"No Cumple","Cumple")</f>
        <v>Cumple</v>
      </c>
      <c r="AD2275" s="1" t="s">
        <v>46</v>
      </c>
      <c r="AE2275" s="1" t="s">
        <v>2116</v>
      </c>
      <c r="AF2275" s="4">
        <v>0.85</v>
      </c>
      <c r="AG2275" s="4">
        <f>IF(AND(VOZ_WHATSAPP[[#This Row],[Estado Cierre]]="Sin Cierre",VOZ_WHATSAPP[[#This Row],[Nota Negocio]]="Sin Negocio"),VOZ_WHATSAPP[[#This Row],[Nota]]-24%,VOZ_WHATSAPP[[#This Row],[Nota]])</f>
        <v>0.85</v>
      </c>
      <c r="AH2275" s="8">
        <f>IF(VOZ_WHATSAPP[[#This Row],[Estado Legal]]="No Cumple",0,IF(VOZ_WHATSAPP[[#This Row],[Realiza lectura de guion Legal]]="No Cumple",VOZ_WHATSAPP[[#This Row],[Nota 2]]-50%,VOZ_WHATSAPP[[#This Row],[Nota 2]]))</f>
        <v>0.85</v>
      </c>
    </row>
    <row r="2276" spans="1:34" x14ac:dyDescent="0.25">
      <c r="A2276" s="2" t="str">
        <f>VOZ_WHATSAPP[[#This Row],[ID Asesor]]&amp;VOZ_WHATSAPP[[#This Row],[Fecha Monitoreo]]</f>
        <v>399645867</v>
      </c>
      <c r="B2276" s="2">
        <v>45867</v>
      </c>
      <c r="C2276" s="1" t="s">
        <v>696</v>
      </c>
      <c r="D2276" s="1">
        <v>3996</v>
      </c>
      <c r="E2276" s="2">
        <v>45867</v>
      </c>
      <c r="F2276" s="3">
        <v>0.48819444444444443</v>
      </c>
      <c r="G2276" s="1" t="s">
        <v>60</v>
      </c>
      <c r="H2276" s="1" t="s">
        <v>44</v>
      </c>
      <c r="I2276" s="1">
        <v>1390</v>
      </c>
      <c r="J2276" s="1">
        <v>3135058381</v>
      </c>
      <c r="K2276" s="1" t="s">
        <v>45</v>
      </c>
      <c r="L2276" s="1" t="s">
        <v>46</v>
      </c>
      <c r="M2276" s="1" t="s">
        <v>47</v>
      </c>
      <c r="N2276" s="1" t="s">
        <v>46</v>
      </c>
      <c r="O2276" s="1" t="s">
        <v>46</v>
      </c>
      <c r="P2276" s="1" t="s">
        <v>46</v>
      </c>
      <c r="Q2276" s="1" t="s">
        <v>48</v>
      </c>
      <c r="R2276" s="1" t="s">
        <v>48</v>
      </c>
      <c r="S2276" s="1" t="s">
        <v>47</v>
      </c>
      <c r="T2276" s="12" t="str">
        <f>IF(OR(VOZ_WHATSAPP[[#This Row],[Brinda argumentos coherentes a la objeción]]="No Cumple",VOZ_WHATSAPP[[#This Row],[Despliegue de Beneficios y/o consecuencias]]="No Cumple"),"Sin Negocio","Negocio")</f>
        <v>Sin Negocio</v>
      </c>
      <c r="U2276" s="1" t="s">
        <v>46</v>
      </c>
      <c r="V2276" s="1" t="s">
        <v>46</v>
      </c>
      <c r="W2276" s="1" t="s">
        <v>46</v>
      </c>
      <c r="X2276" s="12" t="str">
        <f>IF(OR(VOZ_WHATSAPP[[#This Row],[Confirma Valor de pago]]="No Cumple",VOZ_WHATSAPP[[#This Row],[Confirma hora de pago]]="No Cumple",VOZ_WHATSAPP[[#This Row],[Confirma medio de pago]]="No Cumple"),"Sin Cierre","Cierre")</f>
        <v>Cierre</v>
      </c>
      <c r="Y2276" s="1" t="s">
        <v>46</v>
      </c>
      <c r="Z2276" s="1" t="s">
        <v>46</v>
      </c>
      <c r="AA2276" s="1" t="s">
        <v>46</v>
      </c>
      <c r="AB2276" s="1" t="s">
        <v>46</v>
      </c>
      <c r="AC2276" s="11" t="str">
        <f>IF(OR(VOZ_WHATSAPP[[#This Row],[La comunicación es asertiva, con respeto y evita maltrato]]="No Cumple",VOZ_WHATSAPP[[#This Row],[Cumple con las normativas legales]]="No Cumple"),"No Cumple","Cumple")</f>
        <v>Cumple</v>
      </c>
      <c r="AD2276" s="1" t="s">
        <v>46</v>
      </c>
      <c r="AE2276" s="1" t="s">
        <v>2117</v>
      </c>
      <c r="AF2276" s="4">
        <v>0.86</v>
      </c>
      <c r="AG2276" s="4">
        <f>IF(AND(VOZ_WHATSAPP[[#This Row],[Estado Cierre]]="Sin Cierre",VOZ_WHATSAPP[[#This Row],[Nota Negocio]]="Sin Negocio"),VOZ_WHATSAPP[[#This Row],[Nota]]-24%,VOZ_WHATSAPP[[#This Row],[Nota]])</f>
        <v>0.86</v>
      </c>
      <c r="AH2276" s="8">
        <f>IF(VOZ_WHATSAPP[[#This Row],[Estado Legal]]="No Cumple",0,IF(VOZ_WHATSAPP[[#This Row],[Realiza lectura de guion Legal]]="No Cumple",VOZ_WHATSAPP[[#This Row],[Nota 2]]-50%,VOZ_WHATSAPP[[#This Row],[Nota 2]]))</f>
        <v>0.86</v>
      </c>
    </row>
    <row r="2277" spans="1:34" x14ac:dyDescent="0.25">
      <c r="A2277" s="2" t="str">
        <f>VOZ_WHATSAPP[[#This Row],[ID Asesor]]&amp;VOZ_WHATSAPP[[#This Row],[Fecha Monitoreo]]</f>
        <v>404645867</v>
      </c>
      <c r="B2277" s="2">
        <v>45867</v>
      </c>
      <c r="C2277" s="1" t="s">
        <v>87</v>
      </c>
      <c r="D2277" s="1">
        <v>4046</v>
      </c>
      <c r="E2277" s="2">
        <v>45867</v>
      </c>
      <c r="F2277" s="3">
        <v>0.47847222222222224</v>
      </c>
      <c r="G2277" s="1" t="s">
        <v>51</v>
      </c>
      <c r="H2277" s="1" t="s">
        <v>44</v>
      </c>
      <c r="I2277" s="1">
        <v>1461</v>
      </c>
      <c r="J2277" s="1"/>
      <c r="K2277" s="1" t="s">
        <v>45</v>
      </c>
      <c r="L2277" s="1" t="s">
        <v>46</v>
      </c>
      <c r="M2277" s="1" t="s">
        <v>46</v>
      </c>
      <c r="N2277" s="1" t="s">
        <v>46</v>
      </c>
      <c r="O2277" s="1" t="s">
        <v>48</v>
      </c>
      <c r="P2277" s="1" t="s">
        <v>48</v>
      </c>
      <c r="Q2277" s="1" t="s">
        <v>48</v>
      </c>
      <c r="R2277" s="1" t="s">
        <v>48</v>
      </c>
      <c r="S2277" s="1" t="s">
        <v>47</v>
      </c>
      <c r="T2277" s="12" t="str">
        <f>IF(OR(VOZ_WHATSAPP[[#This Row],[Brinda argumentos coherentes a la objeción]]="No Cumple",VOZ_WHATSAPP[[#This Row],[Despliegue de Beneficios y/o consecuencias]]="No Cumple"),"Sin Negocio","Negocio")</f>
        <v>Sin Negocio</v>
      </c>
      <c r="U2277" s="1" t="s">
        <v>47</v>
      </c>
      <c r="V2277" s="1" t="s">
        <v>47</v>
      </c>
      <c r="W2277" s="1" t="s">
        <v>47</v>
      </c>
      <c r="X2277" s="12" t="str">
        <f>IF(OR(VOZ_WHATSAPP[[#This Row],[Confirma Valor de pago]]="No Cumple",VOZ_WHATSAPP[[#This Row],[Confirma hora de pago]]="No Cumple",VOZ_WHATSAPP[[#This Row],[Confirma medio de pago]]="No Cumple"),"Sin Cierre","Cierre")</f>
        <v>Sin Cierre</v>
      </c>
      <c r="Y2277" s="1" t="s">
        <v>54</v>
      </c>
      <c r="Z2277" s="1" t="s">
        <v>54</v>
      </c>
      <c r="AA2277" s="1" t="s">
        <v>46</v>
      </c>
      <c r="AB2277" s="1" t="s">
        <v>46</v>
      </c>
      <c r="AC2277" s="11" t="str">
        <f>IF(OR(VOZ_WHATSAPP[[#This Row],[La comunicación es asertiva, con respeto y evita maltrato]]="No Cumple",VOZ_WHATSAPP[[#This Row],[Cumple con las normativas legales]]="No Cumple"),"No Cumple","Cumple")</f>
        <v>Cumple</v>
      </c>
      <c r="AD2277" s="1" t="s">
        <v>46</v>
      </c>
      <c r="AE2277" s="1" t="s">
        <v>2118</v>
      </c>
      <c r="AF2277" s="4">
        <v>0.43</v>
      </c>
      <c r="AG2277" s="4">
        <f>IF(AND(VOZ_WHATSAPP[[#This Row],[Estado Cierre]]="Sin Cierre",VOZ_WHATSAPP[[#This Row],[Nota Negocio]]="Sin Negocio"),VOZ_WHATSAPP[[#This Row],[Nota]]-24%,VOZ_WHATSAPP[[#This Row],[Nota]])</f>
        <v>0.19</v>
      </c>
      <c r="AH2277" s="8">
        <f>IF(VOZ_WHATSAPP[[#This Row],[Estado Legal]]="No Cumple",0,IF(VOZ_WHATSAPP[[#This Row],[Realiza lectura de guion Legal]]="No Cumple",VOZ_WHATSAPP[[#This Row],[Nota 2]]-50%,VOZ_WHATSAPP[[#This Row],[Nota 2]]))</f>
        <v>0.19</v>
      </c>
    </row>
    <row r="2278" spans="1:34" x14ac:dyDescent="0.25">
      <c r="A2278" s="2" t="str">
        <f>VOZ_WHATSAPP[[#This Row],[ID Asesor]]&amp;VOZ_WHATSAPP[[#This Row],[Fecha Monitoreo]]</f>
        <v>337245867</v>
      </c>
      <c r="B2278" s="2">
        <v>45867</v>
      </c>
      <c r="C2278" s="1" t="s">
        <v>126</v>
      </c>
      <c r="D2278" s="1">
        <v>3372</v>
      </c>
      <c r="E2278" s="2">
        <v>45867</v>
      </c>
      <c r="F2278" s="3">
        <v>0.48958333333333331</v>
      </c>
      <c r="G2278" s="1" t="s">
        <v>58</v>
      </c>
      <c r="H2278" s="1" t="s">
        <v>44</v>
      </c>
      <c r="I2278" s="1">
        <v>401</v>
      </c>
      <c r="J2278" s="1">
        <v>3118637645</v>
      </c>
      <c r="K2278" s="1" t="s">
        <v>45</v>
      </c>
      <c r="L2278" s="1" t="s">
        <v>46</v>
      </c>
      <c r="M2278" s="1" t="s">
        <v>46</v>
      </c>
      <c r="N2278" s="1" t="s">
        <v>46</v>
      </c>
      <c r="O2278" s="1" t="s">
        <v>46</v>
      </c>
      <c r="P2278" s="1" t="s">
        <v>46</v>
      </c>
      <c r="Q2278" s="1" t="s">
        <v>46</v>
      </c>
      <c r="R2278" s="1" t="s">
        <v>46</v>
      </c>
      <c r="S2278" s="1" t="s">
        <v>46</v>
      </c>
      <c r="T2278" s="12" t="str">
        <f>IF(OR(VOZ_WHATSAPP[[#This Row],[Brinda argumentos coherentes a la objeción]]="No Cumple",VOZ_WHATSAPP[[#This Row],[Despliegue de Beneficios y/o consecuencias]]="No Cumple"),"Sin Negocio","Negocio")</f>
        <v>Negocio</v>
      </c>
      <c r="U2278" s="1" t="s">
        <v>46</v>
      </c>
      <c r="V2278" s="1" t="s">
        <v>46</v>
      </c>
      <c r="W2278" s="1" t="s">
        <v>46</v>
      </c>
      <c r="X2278" s="12" t="str">
        <f>IF(OR(VOZ_WHATSAPP[[#This Row],[Confirma Valor de pago]]="No Cumple",VOZ_WHATSAPP[[#This Row],[Confirma hora de pago]]="No Cumple",VOZ_WHATSAPP[[#This Row],[Confirma medio de pago]]="No Cumple"),"Sin Cierre","Cierre")</f>
        <v>Cierre</v>
      </c>
      <c r="Y2278" s="1" t="s">
        <v>46</v>
      </c>
      <c r="Z2278" s="1" t="s">
        <v>46</v>
      </c>
      <c r="AA2278" s="1" t="s">
        <v>46</v>
      </c>
      <c r="AB2278" s="1" t="s">
        <v>46</v>
      </c>
      <c r="AC2278" s="11" t="str">
        <f>IF(OR(VOZ_WHATSAPP[[#This Row],[La comunicación es asertiva, con respeto y evita maltrato]]="No Cumple",VOZ_WHATSAPP[[#This Row],[Cumple con las normativas legales]]="No Cumple"),"No Cumple","Cumple")</f>
        <v>Cumple</v>
      </c>
      <c r="AD2278" s="1" t="s">
        <v>46</v>
      </c>
      <c r="AE2278" s="1" t="s">
        <v>133</v>
      </c>
      <c r="AF2278" s="4">
        <v>1</v>
      </c>
      <c r="AG2278" s="4">
        <f>IF(AND(VOZ_WHATSAPP[[#This Row],[Estado Cierre]]="Sin Cierre",VOZ_WHATSAPP[[#This Row],[Nota Negocio]]="Sin Negocio"),VOZ_WHATSAPP[[#This Row],[Nota]]-24%,VOZ_WHATSAPP[[#This Row],[Nota]])</f>
        <v>1</v>
      </c>
      <c r="AH2278" s="8">
        <f>IF(VOZ_WHATSAPP[[#This Row],[Estado Legal]]="No Cumple",0,IF(VOZ_WHATSAPP[[#This Row],[Realiza lectura de guion Legal]]="No Cumple",VOZ_WHATSAPP[[#This Row],[Nota 2]]-50%,VOZ_WHATSAPP[[#This Row],[Nota 2]]))</f>
        <v>1</v>
      </c>
    </row>
    <row r="2279" spans="1:34" x14ac:dyDescent="0.25">
      <c r="A2279" s="2" t="str">
        <f>VOZ_WHATSAPP[[#This Row],[ID Asesor]]&amp;VOZ_WHATSAPP[[#This Row],[Fecha Monitoreo]]</f>
        <v>396845867</v>
      </c>
      <c r="B2279" s="2">
        <v>45867</v>
      </c>
      <c r="C2279" s="1" t="s">
        <v>56</v>
      </c>
      <c r="D2279" s="1">
        <v>3968</v>
      </c>
      <c r="E2279" s="2">
        <v>45867</v>
      </c>
      <c r="F2279" s="3">
        <v>0.46111111111111114</v>
      </c>
      <c r="G2279" s="1" t="s">
        <v>58</v>
      </c>
      <c r="H2279" s="1" t="s">
        <v>44</v>
      </c>
      <c r="I2279" s="1">
        <v>607</v>
      </c>
      <c r="J2279" s="1">
        <v>3153782576</v>
      </c>
      <c r="K2279" s="1" t="s">
        <v>45</v>
      </c>
      <c r="L2279" s="1" t="s">
        <v>46</v>
      </c>
      <c r="M2279" s="1" t="s">
        <v>46</v>
      </c>
      <c r="N2279" s="1" t="s">
        <v>46</v>
      </c>
      <c r="O2279" s="1" t="s">
        <v>46</v>
      </c>
      <c r="P2279" s="1" t="s">
        <v>46</v>
      </c>
      <c r="Q2279" s="1" t="s">
        <v>48</v>
      </c>
      <c r="R2279" s="1" t="s">
        <v>48</v>
      </c>
      <c r="S2279" s="1" t="s">
        <v>48</v>
      </c>
      <c r="T2279" s="12" t="str">
        <f>IF(OR(VOZ_WHATSAPP[[#This Row],[Brinda argumentos coherentes a la objeción]]="No Cumple",VOZ_WHATSAPP[[#This Row],[Despliegue de Beneficios y/o consecuencias]]="No Cumple"),"Sin Negocio","Negocio")</f>
        <v>Negocio</v>
      </c>
      <c r="U2279" s="1" t="s">
        <v>46</v>
      </c>
      <c r="V2279" s="1" t="s">
        <v>46</v>
      </c>
      <c r="W2279" s="1" t="s">
        <v>46</v>
      </c>
      <c r="X2279" s="12" t="str">
        <f>IF(OR(VOZ_WHATSAPP[[#This Row],[Confirma Valor de pago]]="No Cumple",VOZ_WHATSAPP[[#This Row],[Confirma hora de pago]]="No Cumple",VOZ_WHATSAPP[[#This Row],[Confirma medio de pago]]="No Cumple"),"Sin Cierre","Cierre")</f>
        <v>Cierre</v>
      </c>
      <c r="Y2279" s="1" t="s">
        <v>46</v>
      </c>
      <c r="Z2279" s="1" t="s">
        <v>46</v>
      </c>
      <c r="AA2279" s="1" t="s">
        <v>46</v>
      </c>
      <c r="AB2279" s="1" t="s">
        <v>46</v>
      </c>
      <c r="AC2279" s="11" t="str">
        <f>IF(OR(VOZ_WHATSAPP[[#This Row],[La comunicación es asertiva, con respeto y evita maltrato]]="No Cumple",VOZ_WHATSAPP[[#This Row],[Cumple con las normativas legales]]="No Cumple"),"No Cumple","Cumple")</f>
        <v>Cumple</v>
      </c>
      <c r="AD2279" s="1" t="s">
        <v>46</v>
      </c>
      <c r="AE2279" s="1" t="s">
        <v>139</v>
      </c>
      <c r="AF2279" s="4">
        <v>1</v>
      </c>
      <c r="AG2279" s="4">
        <f>IF(AND(VOZ_WHATSAPP[[#This Row],[Estado Cierre]]="Sin Cierre",VOZ_WHATSAPP[[#This Row],[Nota Negocio]]="Sin Negocio"),VOZ_WHATSAPP[[#This Row],[Nota]]-24%,VOZ_WHATSAPP[[#This Row],[Nota]])</f>
        <v>1</v>
      </c>
      <c r="AH2279" s="8">
        <f>IF(VOZ_WHATSAPP[[#This Row],[Estado Legal]]="No Cumple",0,IF(VOZ_WHATSAPP[[#This Row],[Realiza lectura de guion Legal]]="No Cumple",VOZ_WHATSAPP[[#This Row],[Nota 2]]-50%,VOZ_WHATSAPP[[#This Row],[Nota 2]]))</f>
        <v>1</v>
      </c>
    </row>
    <row r="2280" spans="1:34" x14ac:dyDescent="0.25">
      <c r="A2280" s="2" t="str">
        <f>VOZ_WHATSAPP[[#This Row],[ID Asesor]]&amp;VOZ_WHATSAPP[[#This Row],[Fecha Monitoreo]]</f>
        <v>402245867</v>
      </c>
      <c r="B2280" s="2">
        <v>45867</v>
      </c>
      <c r="C2280" s="1" t="s">
        <v>56</v>
      </c>
      <c r="D2280" s="1">
        <v>4022</v>
      </c>
      <c r="E2280" s="2">
        <v>45867</v>
      </c>
      <c r="F2280" s="3">
        <v>0.46388888888888891</v>
      </c>
      <c r="G2280" s="1" t="s">
        <v>58</v>
      </c>
      <c r="H2280" s="1" t="s">
        <v>44</v>
      </c>
      <c r="I2280" s="1">
        <v>612</v>
      </c>
      <c r="J2280" s="1">
        <v>3102068727</v>
      </c>
      <c r="K2280" s="1" t="s">
        <v>45</v>
      </c>
      <c r="L2280" s="1" t="s">
        <v>46</v>
      </c>
      <c r="M2280" s="1" t="s">
        <v>46</v>
      </c>
      <c r="N2280" s="1" t="s">
        <v>46</v>
      </c>
      <c r="O2280" s="1" t="s">
        <v>46</v>
      </c>
      <c r="P2280" s="1" t="s">
        <v>46</v>
      </c>
      <c r="Q2280" s="1" t="s">
        <v>46</v>
      </c>
      <c r="R2280" s="1" t="s">
        <v>47</v>
      </c>
      <c r="S2280" s="1" t="s">
        <v>46</v>
      </c>
      <c r="T2280" s="12" t="str">
        <f>IF(OR(VOZ_WHATSAPP[[#This Row],[Brinda argumentos coherentes a la objeción]]="No Cumple",VOZ_WHATSAPP[[#This Row],[Despliegue de Beneficios y/o consecuencias]]="No Cumple"),"Sin Negocio","Negocio")</f>
        <v>Sin Negocio</v>
      </c>
      <c r="U2280" s="1" t="s">
        <v>48</v>
      </c>
      <c r="V2280" s="1" t="s">
        <v>48</v>
      </c>
      <c r="W2280" s="1" t="s">
        <v>48</v>
      </c>
      <c r="X2280" s="12" t="str">
        <f>IF(OR(VOZ_WHATSAPP[[#This Row],[Confirma Valor de pago]]="No Cumple",VOZ_WHATSAPP[[#This Row],[Confirma hora de pago]]="No Cumple",VOZ_WHATSAPP[[#This Row],[Confirma medio de pago]]="No Cumple"),"Sin Cierre","Cierre")</f>
        <v>Cierre</v>
      </c>
      <c r="Y2280" s="1" t="s">
        <v>46</v>
      </c>
      <c r="Z2280" s="1" t="s">
        <v>46</v>
      </c>
      <c r="AA2280" s="1" t="s">
        <v>46</v>
      </c>
      <c r="AB2280" s="1" t="s">
        <v>46</v>
      </c>
      <c r="AC2280" s="11" t="str">
        <f>IF(OR(VOZ_WHATSAPP[[#This Row],[La comunicación es asertiva, con respeto y evita maltrato]]="No Cumple",VOZ_WHATSAPP[[#This Row],[Cumple con las normativas legales]]="No Cumple"),"No Cumple","Cumple")</f>
        <v>Cumple</v>
      </c>
      <c r="AD2280" s="1" t="s">
        <v>46</v>
      </c>
      <c r="AE2280" s="1" t="s">
        <v>2119</v>
      </c>
      <c r="AF2280" s="4">
        <v>0.9</v>
      </c>
      <c r="AG2280" s="4">
        <f>IF(AND(VOZ_WHATSAPP[[#This Row],[Estado Cierre]]="Sin Cierre",VOZ_WHATSAPP[[#This Row],[Nota Negocio]]="Sin Negocio"),VOZ_WHATSAPP[[#This Row],[Nota]]-24%,VOZ_WHATSAPP[[#This Row],[Nota]])</f>
        <v>0.9</v>
      </c>
      <c r="AH2280" s="8">
        <f>IF(VOZ_WHATSAPP[[#This Row],[Estado Legal]]="No Cumple",0,IF(VOZ_WHATSAPP[[#This Row],[Realiza lectura de guion Legal]]="No Cumple",VOZ_WHATSAPP[[#This Row],[Nota 2]]-50%,VOZ_WHATSAPP[[#This Row],[Nota 2]]))</f>
        <v>0.9</v>
      </c>
    </row>
    <row r="2281" spans="1:34" x14ac:dyDescent="0.25">
      <c r="A2281" s="2" t="str">
        <f>VOZ_WHATSAPP[[#This Row],[ID Asesor]]&amp;VOZ_WHATSAPP[[#This Row],[Fecha Monitoreo]]</f>
        <v>266745867</v>
      </c>
      <c r="B2281" s="2">
        <v>45867</v>
      </c>
      <c r="C2281" s="1" t="s">
        <v>126</v>
      </c>
      <c r="D2281" s="1">
        <v>2667</v>
      </c>
      <c r="E2281" s="2">
        <v>45867</v>
      </c>
      <c r="F2281" s="3">
        <v>0.52916666666666667</v>
      </c>
      <c r="G2281" s="1" t="s">
        <v>58</v>
      </c>
      <c r="H2281" s="1" t="s">
        <v>44</v>
      </c>
      <c r="I2281" s="1">
        <v>505</v>
      </c>
      <c r="J2281" s="1">
        <v>3197133735</v>
      </c>
      <c r="K2281" s="1" t="s">
        <v>45</v>
      </c>
      <c r="L2281" s="1" t="s">
        <v>46</v>
      </c>
      <c r="M2281" s="1" t="s">
        <v>46</v>
      </c>
      <c r="N2281" s="1" t="s">
        <v>46</v>
      </c>
      <c r="O2281" s="1" t="s">
        <v>46</v>
      </c>
      <c r="P2281" s="1" t="s">
        <v>46</v>
      </c>
      <c r="Q2281" s="1" t="s">
        <v>48</v>
      </c>
      <c r="R2281" s="1" t="s">
        <v>48</v>
      </c>
      <c r="S2281" s="1" t="s">
        <v>46</v>
      </c>
      <c r="T2281" s="12" t="str">
        <f>IF(OR(VOZ_WHATSAPP[[#This Row],[Brinda argumentos coherentes a la objeción]]="No Cumple",VOZ_WHATSAPP[[#This Row],[Despliegue de Beneficios y/o consecuencias]]="No Cumple"),"Sin Negocio","Negocio")</f>
        <v>Negocio</v>
      </c>
      <c r="U2281" s="1" t="s">
        <v>46</v>
      </c>
      <c r="V2281" s="1" t="s">
        <v>46</v>
      </c>
      <c r="W2281" s="1" t="s">
        <v>46</v>
      </c>
      <c r="X2281" s="12" t="str">
        <f>IF(OR(VOZ_WHATSAPP[[#This Row],[Confirma Valor de pago]]="No Cumple",VOZ_WHATSAPP[[#This Row],[Confirma hora de pago]]="No Cumple",VOZ_WHATSAPP[[#This Row],[Confirma medio de pago]]="No Cumple"),"Sin Cierre","Cierre")</f>
        <v>Cierre</v>
      </c>
      <c r="Y2281" s="1" t="s">
        <v>46</v>
      </c>
      <c r="Z2281" s="1" t="s">
        <v>54</v>
      </c>
      <c r="AA2281" s="1" t="s">
        <v>46</v>
      </c>
      <c r="AB2281" s="1" t="s">
        <v>46</v>
      </c>
      <c r="AC2281" s="11" t="str">
        <f>IF(OR(VOZ_WHATSAPP[[#This Row],[La comunicación es asertiva, con respeto y evita maltrato]]="No Cumple",VOZ_WHATSAPP[[#This Row],[Cumple con las normativas legales]]="No Cumple"),"No Cumple","Cumple")</f>
        <v>Cumple</v>
      </c>
      <c r="AD2281" s="1" t="s">
        <v>46</v>
      </c>
      <c r="AE2281" s="1" t="s">
        <v>2120</v>
      </c>
      <c r="AF2281" s="4">
        <v>0.85</v>
      </c>
      <c r="AG2281" s="4">
        <f>IF(AND(VOZ_WHATSAPP[[#This Row],[Estado Cierre]]="Sin Cierre",VOZ_WHATSAPP[[#This Row],[Nota Negocio]]="Sin Negocio"),VOZ_WHATSAPP[[#This Row],[Nota]]-24%,VOZ_WHATSAPP[[#This Row],[Nota]])</f>
        <v>0.85</v>
      </c>
      <c r="AH2281" s="8">
        <f>IF(VOZ_WHATSAPP[[#This Row],[Estado Legal]]="No Cumple",0,IF(VOZ_WHATSAPP[[#This Row],[Realiza lectura de guion Legal]]="No Cumple",VOZ_WHATSAPP[[#This Row],[Nota 2]]-50%,VOZ_WHATSAPP[[#This Row],[Nota 2]]))</f>
        <v>0.85</v>
      </c>
    </row>
    <row r="2282" spans="1:34" x14ac:dyDescent="0.25">
      <c r="A2282" s="2" t="str">
        <f>VOZ_WHATSAPP[[#This Row],[ID Asesor]]&amp;VOZ_WHATSAPP[[#This Row],[Fecha Monitoreo]]</f>
        <v>214845867</v>
      </c>
      <c r="B2282" s="2">
        <v>45867</v>
      </c>
      <c r="C2282" s="1" t="s">
        <v>696</v>
      </c>
      <c r="D2282" s="1">
        <v>2148</v>
      </c>
      <c r="E2282" s="2">
        <v>45867</v>
      </c>
      <c r="F2282" s="3">
        <v>0.5</v>
      </c>
      <c r="G2282" s="1" t="s">
        <v>60</v>
      </c>
      <c r="H2282" s="1" t="s">
        <v>44</v>
      </c>
      <c r="I2282" s="1">
        <v>1407</v>
      </c>
      <c r="J2282" s="1">
        <v>3178016550</v>
      </c>
      <c r="K2282" s="1" t="s">
        <v>45</v>
      </c>
      <c r="L2282" s="1" t="s">
        <v>46</v>
      </c>
      <c r="M2282" s="1" t="s">
        <v>46</v>
      </c>
      <c r="N2282" s="1" t="s">
        <v>46</v>
      </c>
      <c r="O2282" s="1" t="s">
        <v>46</v>
      </c>
      <c r="P2282" s="1" t="s">
        <v>46</v>
      </c>
      <c r="Q2282" s="1" t="s">
        <v>46</v>
      </c>
      <c r="R2282" s="1" t="s">
        <v>46</v>
      </c>
      <c r="S2282" s="1" t="s">
        <v>46</v>
      </c>
      <c r="T2282" s="12" t="str">
        <f>IF(OR(VOZ_WHATSAPP[[#This Row],[Brinda argumentos coherentes a la objeción]]="No Cumple",VOZ_WHATSAPP[[#This Row],[Despliegue de Beneficios y/o consecuencias]]="No Cumple"),"Sin Negocio","Negocio")</f>
        <v>Negocio</v>
      </c>
      <c r="U2282" s="1" t="s">
        <v>46</v>
      </c>
      <c r="V2282" s="1" t="s">
        <v>46</v>
      </c>
      <c r="W2282" s="1" t="s">
        <v>46</v>
      </c>
      <c r="X2282" s="12" t="str">
        <f>IF(OR(VOZ_WHATSAPP[[#This Row],[Confirma Valor de pago]]="No Cumple",VOZ_WHATSAPP[[#This Row],[Confirma hora de pago]]="No Cumple",VOZ_WHATSAPP[[#This Row],[Confirma medio de pago]]="No Cumple"),"Sin Cierre","Cierre")</f>
        <v>Cierre</v>
      </c>
      <c r="Y2282" s="1" t="s">
        <v>46</v>
      </c>
      <c r="Z2282" s="1" t="s">
        <v>46</v>
      </c>
      <c r="AA2282" s="1" t="s">
        <v>46</v>
      </c>
      <c r="AB2282" s="1" t="s">
        <v>46</v>
      </c>
      <c r="AC2282" s="11" t="str">
        <f>IF(OR(VOZ_WHATSAPP[[#This Row],[La comunicación es asertiva, con respeto y evita maltrato]]="No Cumple",VOZ_WHATSAPP[[#This Row],[Cumple con las normativas legales]]="No Cumple"),"No Cumple","Cumple")</f>
        <v>Cumple</v>
      </c>
      <c r="AD2282" s="1" t="s">
        <v>46</v>
      </c>
      <c r="AE2282" s="1" t="s">
        <v>1984</v>
      </c>
      <c r="AF2282" s="4">
        <v>1</v>
      </c>
      <c r="AG2282" s="4">
        <f>IF(AND(VOZ_WHATSAPP[[#This Row],[Estado Cierre]]="Sin Cierre",VOZ_WHATSAPP[[#This Row],[Nota Negocio]]="Sin Negocio"),VOZ_WHATSAPP[[#This Row],[Nota]]-24%,VOZ_WHATSAPP[[#This Row],[Nota]])</f>
        <v>1</v>
      </c>
      <c r="AH2282" s="8">
        <f>IF(VOZ_WHATSAPP[[#This Row],[Estado Legal]]="No Cumple",0,IF(VOZ_WHATSAPP[[#This Row],[Realiza lectura de guion Legal]]="No Cumple",VOZ_WHATSAPP[[#This Row],[Nota 2]]-50%,VOZ_WHATSAPP[[#This Row],[Nota 2]]))</f>
        <v>1</v>
      </c>
    </row>
    <row r="2283" spans="1:34" x14ac:dyDescent="0.25">
      <c r="A2283" s="2" t="str">
        <f>VOZ_WHATSAPP[[#This Row],[ID Asesor]]&amp;VOZ_WHATSAPP[[#This Row],[Fecha Monitoreo]]</f>
        <v>368845867</v>
      </c>
      <c r="B2283" s="2">
        <v>45867</v>
      </c>
      <c r="C2283" s="1" t="s">
        <v>696</v>
      </c>
      <c r="D2283" s="1">
        <v>3688</v>
      </c>
      <c r="E2283" s="2">
        <v>45867</v>
      </c>
      <c r="F2283" s="3">
        <v>0.37361111111111112</v>
      </c>
      <c r="G2283" s="1" t="s">
        <v>51</v>
      </c>
      <c r="H2283" s="1" t="s">
        <v>71</v>
      </c>
      <c r="I2283" s="1"/>
      <c r="J2283" s="1"/>
      <c r="K2283" s="1"/>
      <c r="L2283" s="1" t="s">
        <v>46</v>
      </c>
      <c r="M2283" s="1" t="s">
        <v>46</v>
      </c>
      <c r="N2283" s="1" t="s">
        <v>46</v>
      </c>
      <c r="O2283" s="1" t="s">
        <v>48</v>
      </c>
      <c r="P2283" s="1" t="s">
        <v>48</v>
      </c>
      <c r="Q2283" s="1" t="s">
        <v>48</v>
      </c>
      <c r="R2283" s="1" t="s">
        <v>48</v>
      </c>
      <c r="S2283" s="1" t="s">
        <v>48</v>
      </c>
      <c r="T2283" s="12" t="str">
        <f>IF(OR(VOZ_WHATSAPP[[#This Row],[Brinda argumentos coherentes a la objeción]]="No Cumple",VOZ_WHATSAPP[[#This Row],[Despliegue de Beneficios y/o consecuencias]]="No Cumple"),"Sin Negocio","Negocio")</f>
        <v>Negocio</v>
      </c>
      <c r="U2283" s="1" t="s">
        <v>48</v>
      </c>
      <c r="V2283" s="1" t="s">
        <v>48</v>
      </c>
      <c r="W2283" s="1" t="s">
        <v>48</v>
      </c>
      <c r="X2283" s="12" t="str">
        <f>IF(OR(VOZ_WHATSAPP[[#This Row],[Confirma Valor de pago]]="No Cumple",VOZ_WHATSAPP[[#This Row],[Confirma hora de pago]]="No Cumple",VOZ_WHATSAPP[[#This Row],[Confirma medio de pago]]="No Cumple"),"Sin Cierre","Cierre")</f>
        <v>Cierre</v>
      </c>
      <c r="Y2283" s="1" t="s">
        <v>48</v>
      </c>
      <c r="Z2283" s="1" t="s">
        <v>46</v>
      </c>
      <c r="AA2283" s="1" t="s">
        <v>46</v>
      </c>
      <c r="AB2283" s="1" t="s">
        <v>46</v>
      </c>
      <c r="AC2283" s="11" t="str">
        <f>IF(OR(VOZ_WHATSAPP[[#This Row],[La comunicación es asertiva, con respeto y evita maltrato]]="No Cumple",VOZ_WHATSAPP[[#This Row],[Cumple con las normativas legales]]="No Cumple"),"No Cumple","Cumple")</f>
        <v>Cumple</v>
      </c>
      <c r="AD2283" s="1" t="s">
        <v>46</v>
      </c>
      <c r="AE2283" s="1" t="s">
        <v>1090</v>
      </c>
      <c r="AF2283" s="4">
        <v>1</v>
      </c>
      <c r="AG2283" s="4">
        <f>IF(AND(VOZ_WHATSAPP[[#This Row],[Estado Cierre]]="Sin Cierre",VOZ_WHATSAPP[[#This Row],[Nota Negocio]]="Sin Negocio"),VOZ_WHATSAPP[[#This Row],[Nota]]-24%,VOZ_WHATSAPP[[#This Row],[Nota]])</f>
        <v>1</v>
      </c>
      <c r="AH2283" s="8">
        <f>IF(VOZ_WHATSAPP[[#This Row],[Estado Legal]]="No Cumple",0,IF(VOZ_WHATSAPP[[#This Row],[Realiza lectura de guion Legal]]="No Cumple",VOZ_WHATSAPP[[#This Row],[Nota 2]]-50%,VOZ_WHATSAPP[[#This Row],[Nota 2]]))</f>
        <v>1</v>
      </c>
    </row>
    <row r="2284" spans="1:34" x14ac:dyDescent="0.25">
      <c r="A2284" s="2" t="str">
        <f>VOZ_WHATSAPP[[#This Row],[ID Asesor]]&amp;VOZ_WHATSAPP[[#This Row],[Fecha Monitoreo]]</f>
        <v>398545867</v>
      </c>
      <c r="B2284" s="2">
        <v>45867</v>
      </c>
      <c r="C2284" s="1" t="s">
        <v>696</v>
      </c>
      <c r="D2284" s="1">
        <v>3985</v>
      </c>
      <c r="E2284" s="2">
        <v>45867</v>
      </c>
      <c r="F2284" s="3">
        <v>0.46597222222222223</v>
      </c>
      <c r="G2284" s="1" t="s">
        <v>51</v>
      </c>
      <c r="H2284" s="1" t="s">
        <v>71</v>
      </c>
      <c r="I2284" s="1"/>
      <c r="J2284" s="1"/>
      <c r="K2284" s="1"/>
      <c r="L2284" s="1" t="s">
        <v>46</v>
      </c>
      <c r="M2284" s="1" t="s">
        <v>46</v>
      </c>
      <c r="N2284" s="1" t="s">
        <v>46</v>
      </c>
      <c r="O2284" s="1" t="s">
        <v>48</v>
      </c>
      <c r="P2284" s="1" t="s">
        <v>48</v>
      </c>
      <c r="Q2284" s="1" t="s">
        <v>48</v>
      </c>
      <c r="R2284" s="1" t="s">
        <v>48</v>
      </c>
      <c r="S2284" s="1" t="s">
        <v>46</v>
      </c>
      <c r="T2284" s="12" t="str">
        <f>IF(OR(VOZ_WHATSAPP[[#This Row],[Brinda argumentos coherentes a la objeción]]="No Cumple",VOZ_WHATSAPP[[#This Row],[Despliegue de Beneficios y/o consecuencias]]="No Cumple"),"Sin Negocio","Negocio")</f>
        <v>Negocio</v>
      </c>
      <c r="U2284" s="1" t="s">
        <v>48</v>
      </c>
      <c r="V2284" s="1" t="s">
        <v>48</v>
      </c>
      <c r="W2284" s="1" t="s">
        <v>48</v>
      </c>
      <c r="X2284" s="12" t="str">
        <f>IF(OR(VOZ_WHATSAPP[[#This Row],[Confirma Valor de pago]]="No Cumple",VOZ_WHATSAPP[[#This Row],[Confirma hora de pago]]="No Cumple",VOZ_WHATSAPP[[#This Row],[Confirma medio de pago]]="No Cumple"),"Sin Cierre","Cierre")</f>
        <v>Cierre</v>
      </c>
      <c r="Y2284" s="1" t="s">
        <v>48</v>
      </c>
      <c r="Z2284" s="1" t="s">
        <v>46</v>
      </c>
      <c r="AA2284" s="1" t="s">
        <v>46</v>
      </c>
      <c r="AB2284" s="1" t="s">
        <v>46</v>
      </c>
      <c r="AC2284" s="11" t="str">
        <f>IF(OR(VOZ_WHATSAPP[[#This Row],[La comunicación es asertiva, con respeto y evita maltrato]]="No Cumple",VOZ_WHATSAPP[[#This Row],[Cumple con las normativas legales]]="No Cumple"),"No Cumple","Cumple")</f>
        <v>Cumple</v>
      </c>
      <c r="AD2284" s="1" t="s">
        <v>48</v>
      </c>
      <c r="AE2284" s="1" t="s">
        <v>1090</v>
      </c>
      <c r="AF2284" s="4">
        <v>1</v>
      </c>
      <c r="AG2284" s="4">
        <f>IF(AND(VOZ_WHATSAPP[[#This Row],[Estado Cierre]]="Sin Cierre",VOZ_WHATSAPP[[#This Row],[Nota Negocio]]="Sin Negocio"),VOZ_WHATSAPP[[#This Row],[Nota]]-24%,VOZ_WHATSAPP[[#This Row],[Nota]])</f>
        <v>1</v>
      </c>
      <c r="AH2284" s="8">
        <f>IF(VOZ_WHATSAPP[[#This Row],[Estado Legal]]="No Cumple",0,IF(VOZ_WHATSAPP[[#This Row],[Realiza lectura de guion Legal]]="No Cumple",VOZ_WHATSAPP[[#This Row],[Nota 2]]-50%,VOZ_WHATSAPP[[#This Row],[Nota 2]]))</f>
        <v>1</v>
      </c>
    </row>
    <row r="2285" spans="1:34" x14ac:dyDescent="0.25">
      <c r="A2285" s="2" t="str">
        <f>VOZ_WHATSAPP[[#This Row],[ID Asesor]]&amp;VOZ_WHATSAPP[[#This Row],[Fecha Monitoreo]]</f>
        <v>345945867</v>
      </c>
      <c r="B2285" s="2">
        <v>45867</v>
      </c>
      <c r="C2285" s="1" t="s">
        <v>56</v>
      </c>
      <c r="D2285" s="1">
        <v>3459</v>
      </c>
      <c r="E2285" s="2">
        <v>45867</v>
      </c>
      <c r="F2285" s="3">
        <v>0.34166666666666667</v>
      </c>
      <c r="G2285" s="1" t="s">
        <v>58</v>
      </c>
      <c r="H2285" s="1" t="s">
        <v>44</v>
      </c>
      <c r="I2285" s="1">
        <v>407</v>
      </c>
      <c r="J2285" s="1">
        <v>3118121351</v>
      </c>
      <c r="K2285" s="1" t="s">
        <v>45</v>
      </c>
      <c r="L2285" s="1" t="s">
        <v>46</v>
      </c>
      <c r="M2285" s="1" t="s">
        <v>46</v>
      </c>
      <c r="N2285" s="1" t="s">
        <v>46</v>
      </c>
      <c r="O2285" s="1" t="s">
        <v>54</v>
      </c>
      <c r="P2285" s="1" t="s">
        <v>46</v>
      </c>
      <c r="Q2285" s="1" t="s">
        <v>46</v>
      </c>
      <c r="R2285" s="1" t="s">
        <v>46</v>
      </c>
      <c r="S2285" s="1" t="s">
        <v>46</v>
      </c>
      <c r="T2285" s="12" t="str">
        <f>IF(OR(VOZ_WHATSAPP[[#This Row],[Brinda argumentos coherentes a la objeción]]="No Cumple",VOZ_WHATSAPP[[#This Row],[Despliegue de Beneficios y/o consecuencias]]="No Cumple"),"Sin Negocio","Negocio")</f>
        <v>Negocio</v>
      </c>
      <c r="U2285" s="1" t="s">
        <v>48</v>
      </c>
      <c r="V2285" s="1" t="s">
        <v>48</v>
      </c>
      <c r="W2285" s="1" t="s">
        <v>48</v>
      </c>
      <c r="X2285" s="12" t="str">
        <f>IF(OR(VOZ_WHATSAPP[[#This Row],[Confirma Valor de pago]]="No Cumple",VOZ_WHATSAPP[[#This Row],[Confirma hora de pago]]="No Cumple",VOZ_WHATSAPP[[#This Row],[Confirma medio de pago]]="No Cumple"),"Sin Cierre","Cierre")</f>
        <v>Cierre</v>
      </c>
      <c r="Y2285" s="1" t="s">
        <v>46</v>
      </c>
      <c r="Z2285" s="1" t="s">
        <v>54</v>
      </c>
      <c r="AA2285" s="1" t="s">
        <v>46</v>
      </c>
      <c r="AB2285" s="1" t="s">
        <v>46</v>
      </c>
      <c r="AC2285" s="11" t="str">
        <f>IF(OR(VOZ_WHATSAPP[[#This Row],[La comunicación es asertiva, con respeto y evita maltrato]]="No Cumple",VOZ_WHATSAPP[[#This Row],[Cumple con las normativas legales]]="No Cumple"),"No Cumple","Cumple")</f>
        <v>Cumple</v>
      </c>
      <c r="AD2285" s="1" t="s">
        <v>46</v>
      </c>
      <c r="AE2285" s="1" t="s">
        <v>2121</v>
      </c>
      <c r="AF2285" s="4">
        <v>0.8</v>
      </c>
      <c r="AG2285" s="4">
        <f>IF(AND(VOZ_WHATSAPP[[#This Row],[Estado Cierre]]="Sin Cierre",VOZ_WHATSAPP[[#This Row],[Nota Negocio]]="Sin Negocio"),VOZ_WHATSAPP[[#This Row],[Nota]]-24%,VOZ_WHATSAPP[[#This Row],[Nota]])</f>
        <v>0.8</v>
      </c>
      <c r="AH2285" s="8">
        <f>IF(VOZ_WHATSAPP[[#This Row],[Estado Legal]]="No Cumple",0,IF(VOZ_WHATSAPP[[#This Row],[Realiza lectura de guion Legal]]="No Cumple",VOZ_WHATSAPP[[#This Row],[Nota 2]]-50%,VOZ_WHATSAPP[[#This Row],[Nota 2]]))</f>
        <v>0.8</v>
      </c>
    </row>
    <row r="2286" spans="1:34" x14ac:dyDescent="0.25">
      <c r="A2286" s="2" t="str">
        <f>VOZ_WHATSAPP[[#This Row],[ID Asesor]]&amp;VOZ_WHATSAPP[[#This Row],[Fecha Monitoreo]]</f>
        <v>363245867</v>
      </c>
      <c r="B2286" s="2">
        <v>45867</v>
      </c>
      <c r="C2286" s="1" t="s">
        <v>42</v>
      </c>
      <c r="D2286" s="1">
        <v>3632</v>
      </c>
      <c r="E2286" s="2">
        <v>45867</v>
      </c>
      <c r="F2286" s="3">
        <v>0.40972222222222221</v>
      </c>
      <c r="G2286" s="1" t="s">
        <v>51</v>
      </c>
      <c r="H2286" s="1" t="s">
        <v>44</v>
      </c>
      <c r="I2286" s="1">
        <v>1378</v>
      </c>
      <c r="J2286" s="1">
        <v>3002152377</v>
      </c>
      <c r="K2286" s="1" t="s">
        <v>45</v>
      </c>
      <c r="L2286" s="1" t="s">
        <v>46</v>
      </c>
      <c r="M2286" s="1" t="s">
        <v>46</v>
      </c>
      <c r="N2286" s="1" t="s">
        <v>46</v>
      </c>
      <c r="O2286" s="1" t="s">
        <v>46</v>
      </c>
      <c r="P2286" s="1" t="s">
        <v>46</v>
      </c>
      <c r="Q2286" s="1" t="s">
        <v>46</v>
      </c>
      <c r="R2286" s="1" t="s">
        <v>46</v>
      </c>
      <c r="S2286" s="1" t="s">
        <v>46</v>
      </c>
      <c r="T2286" s="12" t="str">
        <f>IF(OR(VOZ_WHATSAPP[[#This Row],[Brinda argumentos coherentes a la objeción]]="No Cumple",VOZ_WHATSAPP[[#This Row],[Despliegue de Beneficios y/o consecuencias]]="No Cumple"),"Sin Negocio","Negocio")</f>
        <v>Negocio</v>
      </c>
      <c r="U2286" s="1" t="s">
        <v>48</v>
      </c>
      <c r="V2286" s="1" t="s">
        <v>48</v>
      </c>
      <c r="W2286" s="1" t="s">
        <v>48</v>
      </c>
      <c r="X2286" s="12" t="str">
        <f>IF(OR(VOZ_WHATSAPP[[#This Row],[Confirma Valor de pago]]="No Cumple",VOZ_WHATSAPP[[#This Row],[Confirma hora de pago]]="No Cumple",VOZ_WHATSAPP[[#This Row],[Confirma medio de pago]]="No Cumple"),"Sin Cierre","Cierre")</f>
        <v>Cierre</v>
      </c>
      <c r="Y2286" s="1" t="s">
        <v>54</v>
      </c>
      <c r="Z2286" s="1" t="s">
        <v>46</v>
      </c>
      <c r="AA2286" s="1" t="s">
        <v>46</v>
      </c>
      <c r="AB2286" s="1" t="s">
        <v>46</v>
      </c>
      <c r="AC2286" s="11" t="str">
        <f>IF(OR(VOZ_WHATSAPP[[#This Row],[La comunicación es asertiva, con respeto y evita maltrato]]="No Cumple",VOZ_WHATSAPP[[#This Row],[Cumple con las normativas legales]]="No Cumple"),"No Cumple","Cumple")</f>
        <v>Cumple</v>
      </c>
      <c r="AD2286" s="1" t="s">
        <v>46</v>
      </c>
      <c r="AE2286" s="1" t="s">
        <v>2122</v>
      </c>
      <c r="AF2286" s="4">
        <v>0.92</v>
      </c>
      <c r="AG2286" s="4">
        <f>IF(AND(VOZ_WHATSAPP[[#This Row],[Estado Cierre]]="Sin Cierre",VOZ_WHATSAPP[[#This Row],[Nota Negocio]]="Sin Negocio"),VOZ_WHATSAPP[[#This Row],[Nota]]-24%,VOZ_WHATSAPP[[#This Row],[Nota]])</f>
        <v>0.92</v>
      </c>
      <c r="AH2286" s="8">
        <f>IF(VOZ_WHATSAPP[[#This Row],[Estado Legal]]="No Cumple",0,IF(VOZ_WHATSAPP[[#This Row],[Realiza lectura de guion Legal]]="No Cumple",VOZ_WHATSAPP[[#This Row],[Nota 2]]-50%,VOZ_WHATSAPP[[#This Row],[Nota 2]]))</f>
        <v>0.92</v>
      </c>
    </row>
    <row r="2287" spans="1:34" x14ac:dyDescent="0.25">
      <c r="A2287" s="2" t="str">
        <f>VOZ_WHATSAPP[[#This Row],[ID Asesor]]&amp;VOZ_WHATSAPP[[#This Row],[Fecha Monitoreo]]</f>
        <v>399245867</v>
      </c>
      <c r="B2287" s="2">
        <v>45867</v>
      </c>
      <c r="C2287" s="1" t="s">
        <v>126</v>
      </c>
      <c r="D2287" s="1">
        <v>3992</v>
      </c>
      <c r="E2287" s="2">
        <v>45867</v>
      </c>
      <c r="F2287" s="3">
        <v>0.38958333333333334</v>
      </c>
      <c r="G2287" s="1" t="s">
        <v>51</v>
      </c>
      <c r="H2287" s="1" t="s">
        <v>44</v>
      </c>
      <c r="I2287" s="1">
        <v>421</v>
      </c>
      <c r="J2287" s="1">
        <v>3115420139</v>
      </c>
      <c r="K2287" s="1" t="s">
        <v>45</v>
      </c>
      <c r="L2287" s="1" t="s">
        <v>46</v>
      </c>
      <c r="M2287" s="1" t="s">
        <v>46</v>
      </c>
      <c r="N2287" s="1" t="s">
        <v>46</v>
      </c>
      <c r="O2287" s="1" t="s">
        <v>46</v>
      </c>
      <c r="P2287" s="1" t="s">
        <v>46</v>
      </c>
      <c r="Q2287" s="1" t="s">
        <v>46</v>
      </c>
      <c r="R2287" s="1" t="s">
        <v>46</v>
      </c>
      <c r="S2287" s="1" t="s">
        <v>46</v>
      </c>
      <c r="T2287" s="12" t="str">
        <f>IF(OR(VOZ_WHATSAPP[[#This Row],[Brinda argumentos coherentes a la objeción]]="No Cumple",VOZ_WHATSAPP[[#This Row],[Despliegue de Beneficios y/o consecuencias]]="No Cumple"),"Sin Negocio","Negocio")</f>
        <v>Negocio</v>
      </c>
      <c r="U2287" s="1" t="s">
        <v>46</v>
      </c>
      <c r="V2287" s="1" t="s">
        <v>46</v>
      </c>
      <c r="W2287" s="1" t="s">
        <v>46</v>
      </c>
      <c r="X2287" s="12" t="str">
        <f>IF(OR(VOZ_WHATSAPP[[#This Row],[Confirma Valor de pago]]="No Cumple",VOZ_WHATSAPP[[#This Row],[Confirma hora de pago]]="No Cumple",VOZ_WHATSAPP[[#This Row],[Confirma medio de pago]]="No Cumple"),"Sin Cierre","Cierre")</f>
        <v>Cierre</v>
      </c>
      <c r="Y2287" s="1" t="s">
        <v>46</v>
      </c>
      <c r="Z2287" s="1" t="s">
        <v>46</v>
      </c>
      <c r="AA2287" s="1" t="s">
        <v>46</v>
      </c>
      <c r="AB2287" s="1" t="s">
        <v>46</v>
      </c>
      <c r="AC2287" s="11" t="str">
        <f>IF(OR(VOZ_WHATSAPP[[#This Row],[La comunicación es asertiva, con respeto y evita maltrato]]="No Cumple",VOZ_WHATSAPP[[#This Row],[Cumple con las normativas legales]]="No Cumple"),"No Cumple","Cumple")</f>
        <v>Cumple</v>
      </c>
      <c r="AD2287" s="1" t="s">
        <v>46</v>
      </c>
      <c r="AE2287" s="1" t="s">
        <v>131</v>
      </c>
      <c r="AF2287" s="4">
        <v>1</v>
      </c>
      <c r="AG2287" s="4">
        <f>IF(AND(VOZ_WHATSAPP[[#This Row],[Estado Cierre]]="Sin Cierre",VOZ_WHATSAPP[[#This Row],[Nota Negocio]]="Sin Negocio"),VOZ_WHATSAPP[[#This Row],[Nota]]-24%,VOZ_WHATSAPP[[#This Row],[Nota]])</f>
        <v>1</v>
      </c>
      <c r="AH2287" s="8">
        <f>IF(VOZ_WHATSAPP[[#This Row],[Estado Legal]]="No Cumple",0,IF(VOZ_WHATSAPP[[#This Row],[Realiza lectura de guion Legal]]="No Cumple",VOZ_WHATSAPP[[#This Row],[Nota 2]]-50%,VOZ_WHATSAPP[[#This Row],[Nota 2]]))</f>
        <v>1</v>
      </c>
    </row>
    <row r="2288" spans="1:34" x14ac:dyDescent="0.25">
      <c r="A2288" s="2" t="str">
        <f>VOZ_WHATSAPP[[#This Row],[ID Asesor]]&amp;VOZ_WHATSAPP[[#This Row],[Fecha Monitoreo]]</f>
        <v>338045867</v>
      </c>
      <c r="B2288" s="2">
        <v>45867</v>
      </c>
      <c r="C2288" s="1" t="s">
        <v>126</v>
      </c>
      <c r="D2288" s="1">
        <v>3380</v>
      </c>
      <c r="E2288" s="2">
        <v>45867</v>
      </c>
      <c r="F2288" s="3">
        <v>0.53333333333333333</v>
      </c>
      <c r="G2288" s="1" t="s">
        <v>51</v>
      </c>
      <c r="H2288" s="1" t="s">
        <v>44</v>
      </c>
      <c r="I2288" s="1">
        <v>561</v>
      </c>
      <c r="J2288" s="1">
        <v>3116223328</v>
      </c>
      <c r="K2288" s="1" t="s">
        <v>45</v>
      </c>
      <c r="L2288" s="1" t="s">
        <v>46</v>
      </c>
      <c r="M2288" s="1" t="s">
        <v>46</v>
      </c>
      <c r="N2288" s="1" t="s">
        <v>46</v>
      </c>
      <c r="O2288" s="1" t="s">
        <v>46</v>
      </c>
      <c r="P2288" s="1" t="s">
        <v>46</v>
      </c>
      <c r="Q2288" s="1" t="s">
        <v>48</v>
      </c>
      <c r="R2288" s="1" t="s">
        <v>48</v>
      </c>
      <c r="S2288" s="1" t="s">
        <v>46</v>
      </c>
      <c r="T2288" s="12" t="str">
        <f>IF(OR(VOZ_WHATSAPP[[#This Row],[Brinda argumentos coherentes a la objeción]]="No Cumple",VOZ_WHATSAPP[[#This Row],[Despliegue de Beneficios y/o consecuencias]]="No Cumple"),"Sin Negocio","Negocio")</f>
        <v>Negocio</v>
      </c>
      <c r="U2288" s="1" t="s">
        <v>46</v>
      </c>
      <c r="V2288" s="1" t="s">
        <v>46</v>
      </c>
      <c r="W2288" s="1" t="s">
        <v>46</v>
      </c>
      <c r="X2288" s="12" t="str">
        <f>IF(OR(VOZ_WHATSAPP[[#This Row],[Confirma Valor de pago]]="No Cumple",VOZ_WHATSAPP[[#This Row],[Confirma hora de pago]]="No Cumple",VOZ_WHATSAPP[[#This Row],[Confirma medio de pago]]="No Cumple"),"Sin Cierre","Cierre")</f>
        <v>Cierre</v>
      </c>
      <c r="Y2288" s="1" t="s">
        <v>46</v>
      </c>
      <c r="Z2288" s="1" t="s">
        <v>46</v>
      </c>
      <c r="AA2288" s="1" t="s">
        <v>46</v>
      </c>
      <c r="AB2288" s="1" t="s">
        <v>46</v>
      </c>
      <c r="AC2288" s="11" t="str">
        <f>IF(OR(VOZ_WHATSAPP[[#This Row],[La comunicación es asertiva, con respeto y evita maltrato]]="No Cumple",VOZ_WHATSAPP[[#This Row],[Cumple con las normativas legales]]="No Cumple"),"No Cumple","Cumple")</f>
        <v>Cumple</v>
      </c>
      <c r="AD2288" s="1" t="s">
        <v>46</v>
      </c>
      <c r="AE2288" s="1" t="s">
        <v>133</v>
      </c>
      <c r="AF2288" s="4">
        <v>1</v>
      </c>
      <c r="AG2288" s="4">
        <f>IF(AND(VOZ_WHATSAPP[[#This Row],[Estado Cierre]]="Sin Cierre",VOZ_WHATSAPP[[#This Row],[Nota Negocio]]="Sin Negocio"),VOZ_WHATSAPP[[#This Row],[Nota]]-24%,VOZ_WHATSAPP[[#This Row],[Nota]])</f>
        <v>1</v>
      </c>
      <c r="AH2288" s="8">
        <f>IF(VOZ_WHATSAPP[[#This Row],[Estado Legal]]="No Cumple",0,IF(VOZ_WHATSAPP[[#This Row],[Realiza lectura de guion Legal]]="No Cumple",VOZ_WHATSAPP[[#This Row],[Nota 2]]-50%,VOZ_WHATSAPP[[#This Row],[Nota 2]]))</f>
        <v>1</v>
      </c>
    </row>
    <row r="2289" spans="1:34" x14ac:dyDescent="0.25">
      <c r="A2289" s="2" t="str">
        <f>VOZ_WHATSAPP[[#This Row],[ID Asesor]]&amp;VOZ_WHATSAPP[[#This Row],[Fecha Monitoreo]]</f>
        <v>385445867</v>
      </c>
      <c r="B2289" s="2">
        <v>45867</v>
      </c>
      <c r="C2289" s="1" t="s">
        <v>42</v>
      </c>
      <c r="D2289" s="1">
        <v>3854</v>
      </c>
      <c r="E2289" s="2">
        <v>45867</v>
      </c>
      <c r="F2289" s="3">
        <v>0.46527777777777779</v>
      </c>
      <c r="G2289" s="1" t="s">
        <v>60</v>
      </c>
      <c r="H2289" s="1" t="s">
        <v>44</v>
      </c>
      <c r="I2289" s="1">
        <v>1104</v>
      </c>
      <c r="J2289" s="1">
        <v>3166081219</v>
      </c>
      <c r="K2289" s="1" t="s">
        <v>45</v>
      </c>
      <c r="L2289" s="1" t="s">
        <v>47</v>
      </c>
      <c r="M2289" s="1" t="s">
        <v>48</v>
      </c>
      <c r="N2289" s="1" t="s">
        <v>46</v>
      </c>
      <c r="O2289" s="1" t="s">
        <v>46</v>
      </c>
      <c r="P2289" s="1" t="s">
        <v>46</v>
      </c>
      <c r="Q2289" s="1" t="s">
        <v>46</v>
      </c>
      <c r="R2289" s="1" t="s">
        <v>46</v>
      </c>
      <c r="S2289" s="1" t="s">
        <v>48</v>
      </c>
      <c r="T2289" s="12" t="str">
        <f>IF(OR(VOZ_WHATSAPP[[#This Row],[Brinda argumentos coherentes a la objeción]]="No Cumple",VOZ_WHATSAPP[[#This Row],[Despliegue de Beneficios y/o consecuencias]]="No Cumple"),"Sin Negocio","Negocio")</f>
        <v>Negocio</v>
      </c>
      <c r="U2289" s="1" t="s">
        <v>48</v>
      </c>
      <c r="V2289" s="1" t="s">
        <v>48</v>
      </c>
      <c r="W2289" s="1" t="s">
        <v>48</v>
      </c>
      <c r="X2289" s="12" t="str">
        <f>IF(OR(VOZ_WHATSAPP[[#This Row],[Confirma Valor de pago]]="No Cumple",VOZ_WHATSAPP[[#This Row],[Confirma hora de pago]]="No Cumple",VOZ_WHATSAPP[[#This Row],[Confirma medio de pago]]="No Cumple"),"Sin Cierre","Cierre")</f>
        <v>Cierre</v>
      </c>
      <c r="Y2289" s="1" t="s">
        <v>46</v>
      </c>
      <c r="Z2289" s="1" t="s">
        <v>54</v>
      </c>
      <c r="AA2289" s="1" t="s">
        <v>46</v>
      </c>
      <c r="AB2289" s="1" t="s">
        <v>46</v>
      </c>
      <c r="AC2289" s="11" t="str">
        <f>IF(OR(VOZ_WHATSAPP[[#This Row],[La comunicación es asertiva, con respeto y evita maltrato]]="No Cumple",VOZ_WHATSAPP[[#This Row],[Cumple con las normativas legales]]="No Cumple"),"No Cumple","Cumple")</f>
        <v>Cumple</v>
      </c>
      <c r="AD2289" s="1" t="s">
        <v>46</v>
      </c>
      <c r="AE2289" s="1" t="s">
        <v>2123</v>
      </c>
      <c r="AF2289" s="4">
        <v>0.81</v>
      </c>
      <c r="AG2289" s="4">
        <f>IF(AND(VOZ_WHATSAPP[[#This Row],[Estado Cierre]]="Sin Cierre",VOZ_WHATSAPP[[#This Row],[Nota Negocio]]="Sin Negocio"),VOZ_WHATSAPP[[#This Row],[Nota]]-24%,VOZ_WHATSAPP[[#This Row],[Nota]])</f>
        <v>0.81</v>
      </c>
      <c r="AH2289" s="8">
        <f>IF(VOZ_WHATSAPP[[#This Row],[Estado Legal]]="No Cumple",0,IF(VOZ_WHATSAPP[[#This Row],[Realiza lectura de guion Legal]]="No Cumple",VOZ_WHATSAPP[[#This Row],[Nota 2]]-50%,VOZ_WHATSAPP[[#This Row],[Nota 2]]))</f>
        <v>0.81</v>
      </c>
    </row>
    <row r="2290" spans="1:34" x14ac:dyDescent="0.25">
      <c r="A2290" s="2" t="str">
        <f>VOZ_WHATSAPP[[#This Row],[ID Asesor]]&amp;VOZ_WHATSAPP[[#This Row],[Fecha Monitoreo]]</f>
        <v>359945867</v>
      </c>
      <c r="B2290" s="2">
        <v>45867</v>
      </c>
      <c r="C2290" s="1" t="s">
        <v>42</v>
      </c>
      <c r="D2290" s="1">
        <v>3599</v>
      </c>
      <c r="E2290" s="2">
        <v>45867</v>
      </c>
      <c r="F2290" s="3">
        <v>0.34722222222222221</v>
      </c>
      <c r="G2290" s="1" t="s">
        <v>60</v>
      </c>
      <c r="H2290" s="1" t="s">
        <v>44</v>
      </c>
      <c r="I2290" s="1">
        <v>1123</v>
      </c>
      <c r="J2290" s="1">
        <v>3043245537</v>
      </c>
      <c r="K2290" s="1" t="s">
        <v>45</v>
      </c>
      <c r="L2290" s="1" t="s">
        <v>46</v>
      </c>
      <c r="M2290" s="1" t="s">
        <v>46</v>
      </c>
      <c r="N2290" s="1" t="s">
        <v>46</v>
      </c>
      <c r="O2290" s="1" t="s">
        <v>46</v>
      </c>
      <c r="P2290" s="1" t="s">
        <v>46</v>
      </c>
      <c r="Q2290" s="1" t="s">
        <v>46</v>
      </c>
      <c r="R2290" s="1" t="s">
        <v>46</v>
      </c>
      <c r="S2290" s="1" t="s">
        <v>47</v>
      </c>
      <c r="T2290" s="12" t="str">
        <f>IF(OR(VOZ_WHATSAPP[[#This Row],[Brinda argumentos coherentes a la objeción]]="No Cumple",VOZ_WHATSAPP[[#This Row],[Despliegue de Beneficios y/o consecuencias]]="No Cumple"),"Sin Negocio","Negocio")</f>
        <v>Sin Negocio</v>
      </c>
      <c r="U2290" s="1" t="s">
        <v>48</v>
      </c>
      <c r="V2290" s="1" t="s">
        <v>48</v>
      </c>
      <c r="W2290" s="1" t="s">
        <v>48</v>
      </c>
      <c r="X2290" s="12" t="str">
        <f>IF(OR(VOZ_WHATSAPP[[#This Row],[Confirma Valor de pago]]="No Cumple",VOZ_WHATSAPP[[#This Row],[Confirma hora de pago]]="No Cumple",VOZ_WHATSAPP[[#This Row],[Confirma medio de pago]]="No Cumple"),"Sin Cierre","Cierre")</f>
        <v>Cierre</v>
      </c>
      <c r="Y2290" s="1" t="s">
        <v>46</v>
      </c>
      <c r="Z2290" s="1" t="s">
        <v>46</v>
      </c>
      <c r="AA2290" s="1" t="s">
        <v>46</v>
      </c>
      <c r="AB2290" s="1" t="s">
        <v>46</v>
      </c>
      <c r="AC2290" s="11" t="str">
        <f>IF(OR(VOZ_WHATSAPP[[#This Row],[La comunicación es asertiva, con respeto y evita maltrato]]="No Cumple",VOZ_WHATSAPP[[#This Row],[Cumple con las normativas legales]]="No Cumple"),"No Cumple","Cumple")</f>
        <v>Cumple</v>
      </c>
      <c r="AD2290" s="1" t="s">
        <v>46</v>
      </c>
      <c r="AE2290" s="1" t="s">
        <v>1353</v>
      </c>
      <c r="AF2290" s="4">
        <v>0.9</v>
      </c>
      <c r="AG2290" s="4">
        <f>IF(AND(VOZ_WHATSAPP[[#This Row],[Estado Cierre]]="Sin Cierre",VOZ_WHATSAPP[[#This Row],[Nota Negocio]]="Sin Negocio"),VOZ_WHATSAPP[[#This Row],[Nota]]-24%,VOZ_WHATSAPP[[#This Row],[Nota]])</f>
        <v>0.9</v>
      </c>
      <c r="AH2290" s="8">
        <f>IF(VOZ_WHATSAPP[[#This Row],[Estado Legal]]="No Cumple",0,IF(VOZ_WHATSAPP[[#This Row],[Realiza lectura de guion Legal]]="No Cumple",VOZ_WHATSAPP[[#This Row],[Nota 2]]-50%,VOZ_WHATSAPP[[#This Row],[Nota 2]]))</f>
        <v>0.9</v>
      </c>
    </row>
    <row r="2291" spans="1:34" x14ac:dyDescent="0.25">
      <c r="A2291" s="2" t="str">
        <f>VOZ_WHATSAPP[[#This Row],[ID Asesor]]&amp;VOZ_WHATSAPP[[#This Row],[Fecha Monitoreo]]</f>
        <v>394045867</v>
      </c>
      <c r="B2291" s="2">
        <v>45867</v>
      </c>
      <c r="C2291" s="1" t="s">
        <v>126</v>
      </c>
      <c r="D2291" s="1">
        <v>3940</v>
      </c>
      <c r="E2291" s="2">
        <v>45867</v>
      </c>
      <c r="F2291" s="3">
        <v>0.55486111111111114</v>
      </c>
      <c r="G2291" s="1" t="s">
        <v>58</v>
      </c>
      <c r="H2291" s="1" t="s">
        <v>44</v>
      </c>
      <c r="I2291" s="1">
        <v>476</v>
      </c>
      <c r="J2291" s="1">
        <v>3203364155</v>
      </c>
      <c r="K2291" s="1" t="s">
        <v>45</v>
      </c>
      <c r="L2291" s="1" t="s">
        <v>46</v>
      </c>
      <c r="M2291" s="1" t="s">
        <v>46</v>
      </c>
      <c r="N2291" s="1" t="s">
        <v>46</v>
      </c>
      <c r="O2291" s="1" t="s">
        <v>46</v>
      </c>
      <c r="P2291" s="1" t="s">
        <v>46</v>
      </c>
      <c r="Q2291" s="1" t="s">
        <v>46</v>
      </c>
      <c r="R2291" s="1" t="s">
        <v>46</v>
      </c>
      <c r="S2291" s="1" t="s">
        <v>48</v>
      </c>
      <c r="T2291" s="12" t="str">
        <f>IF(OR(VOZ_WHATSAPP[[#This Row],[Brinda argumentos coherentes a la objeción]]="No Cumple",VOZ_WHATSAPP[[#This Row],[Despliegue de Beneficios y/o consecuencias]]="No Cumple"),"Sin Negocio","Negocio")</f>
        <v>Negocio</v>
      </c>
      <c r="U2291" s="1" t="s">
        <v>47</v>
      </c>
      <c r="V2291" s="1" t="s">
        <v>47</v>
      </c>
      <c r="W2291" s="1" t="s">
        <v>46</v>
      </c>
      <c r="X2291" s="12" t="str">
        <f>IF(OR(VOZ_WHATSAPP[[#This Row],[Confirma Valor de pago]]="No Cumple",VOZ_WHATSAPP[[#This Row],[Confirma hora de pago]]="No Cumple",VOZ_WHATSAPP[[#This Row],[Confirma medio de pago]]="No Cumple"),"Sin Cierre","Cierre")</f>
        <v>Sin Cierre</v>
      </c>
      <c r="Y2291" s="1" t="s">
        <v>46</v>
      </c>
      <c r="Z2291" s="1" t="s">
        <v>54</v>
      </c>
      <c r="AA2291" s="1" t="s">
        <v>46</v>
      </c>
      <c r="AB2291" s="1" t="s">
        <v>46</v>
      </c>
      <c r="AC2291" s="11" t="str">
        <f>IF(OR(VOZ_WHATSAPP[[#This Row],[La comunicación es asertiva, con respeto y evita maltrato]]="No Cumple",VOZ_WHATSAPP[[#This Row],[Cumple con las normativas legales]]="No Cumple"),"No Cumple","Cumple")</f>
        <v>Cumple</v>
      </c>
      <c r="AD2291" s="1" t="s">
        <v>46</v>
      </c>
      <c r="AE2291" s="1" t="s">
        <v>2124</v>
      </c>
      <c r="AF2291" s="4">
        <v>0.69</v>
      </c>
      <c r="AG2291" s="4">
        <f>IF(AND(VOZ_WHATSAPP[[#This Row],[Estado Cierre]]="Sin Cierre",VOZ_WHATSAPP[[#This Row],[Nota Negocio]]="Sin Negocio"),VOZ_WHATSAPP[[#This Row],[Nota]]-24%,VOZ_WHATSAPP[[#This Row],[Nota]])</f>
        <v>0.69</v>
      </c>
      <c r="AH2291" s="8">
        <f>IF(VOZ_WHATSAPP[[#This Row],[Estado Legal]]="No Cumple",0,IF(VOZ_WHATSAPP[[#This Row],[Realiza lectura de guion Legal]]="No Cumple",VOZ_WHATSAPP[[#This Row],[Nota 2]]-50%,VOZ_WHATSAPP[[#This Row],[Nota 2]]))</f>
        <v>0.69</v>
      </c>
    </row>
    <row r="2292" spans="1:34" x14ac:dyDescent="0.25">
      <c r="A2292" s="2" t="str">
        <f>VOZ_WHATSAPP[[#This Row],[ID Asesor]]&amp;VOZ_WHATSAPP[[#This Row],[Fecha Monitoreo]]</f>
        <v>338445867</v>
      </c>
      <c r="B2292" s="2">
        <v>45867</v>
      </c>
      <c r="C2292" s="1" t="s">
        <v>56</v>
      </c>
      <c r="D2292" s="1">
        <v>3384</v>
      </c>
      <c r="E2292" s="2">
        <v>45867</v>
      </c>
      <c r="F2292" s="3">
        <v>0.49791666666666667</v>
      </c>
      <c r="G2292" s="1" t="s">
        <v>58</v>
      </c>
      <c r="H2292" s="1" t="s">
        <v>44</v>
      </c>
      <c r="I2292" s="1">
        <v>565</v>
      </c>
      <c r="J2292" s="1">
        <v>3113948146</v>
      </c>
      <c r="K2292" s="1" t="s">
        <v>45</v>
      </c>
      <c r="L2292" s="1" t="s">
        <v>46</v>
      </c>
      <c r="M2292" s="1" t="s">
        <v>47</v>
      </c>
      <c r="N2292" s="1" t="s">
        <v>46</v>
      </c>
      <c r="O2292" s="1" t="s">
        <v>46</v>
      </c>
      <c r="P2292" s="1" t="s">
        <v>46</v>
      </c>
      <c r="Q2292" s="1" t="s">
        <v>48</v>
      </c>
      <c r="R2292" s="1" t="s">
        <v>48</v>
      </c>
      <c r="S2292" s="1" t="s">
        <v>46</v>
      </c>
      <c r="T2292" s="12" t="str">
        <f>IF(OR(VOZ_WHATSAPP[[#This Row],[Brinda argumentos coherentes a la objeción]]="No Cumple",VOZ_WHATSAPP[[#This Row],[Despliegue de Beneficios y/o consecuencias]]="No Cumple"),"Sin Negocio","Negocio")</f>
        <v>Negocio</v>
      </c>
      <c r="U2292" s="1" t="s">
        <v>46</v>
      </c>
      <c r="V2292" s="1" t="s">
        <v>46</v>
      </c>
      <c r="W2292" s="1" t="s">
        <v>46</v>
      </c>
      <c r="X2292" s="12" t="str">
        <f>IF(OR(VOZ_WHATSAPP[[#This Row],[Confirma Valor de pago]]="No Cumple",VOZ_WHATSAPP[[#This Row],[Confirma hora de pago]]="No Cumple",VOZ_WHATSAPP[[#This Row],[Confirma medio de pago]]="No Cumple"),"Sin Cierre","Cierre")</f>
        <v>Cierre</v>
      </c>
      <c r="Y2292" s="1" t="s">
        <v>46</v>
      </c>
      <c r="Z2292" s="1" t="s">
        <v>46</v>
      </c>
      <c r="AA2292" s="1" t="s">
        <v>46</v>
      </c>
      <c r="AB2292" s="1" t="s">
        <v>46</v>
      </c>
      <c r="AC2292" s="11" t="str">
        <f>IF(OR(VOZ_WHATSAPP[[#This Row],[La comunicación es asertiva, con respeto y evita maltrato]]="No Cumple",VOZ_WHATSAPP[[#This Row],[Cumple con las normativas legales]]="No Cumple"),"No Cumple","Cumple")</f>
        <v>Cumple</v>
      </c>
      <c r="AD2292" s="1" t="s">
        <v>46</v>
      </c>
      <c r="AE2292" s="1" t="s">
        <v>2125</v>
      </c>
      <c r="AF2292" s="4">
        <v>0.96</v>
      </c>
      <c r="AG2292" s="4">
        <f>IF(AND(VOZ_WHATSAPP[[#This Row],[Estado Cierre]]="Sin Cierre",VOZ_WHATSAPP[[#This Row],[Nota Negocio]]="Sin Negocio"),VOZ_WHATSAPP[[#This Row],[Nota]]-24%,VOZ_WHATSAPP[[#This Row],[Nota]])</f>
        <v>0.96</v>
      </c>
      <c r="AH2292" s="8">
        <f>IF(VOZ_WHATSAPP[[#This Row],[Estado Legal]]="No Cumple",0,IF(VOZ_WHATSAPP[[#This Row],[Realiza lectura de guion Legal]]="No Cumple",VOZ_WHATSAPP[[#This Row],[Nota 2]]-50%,VOZ_WHATSAPP[[#This Row],[Nota 2]]))</f>
        <v>0.96</v>
      </c>
    </row>
    <row r="2293" spans="1:34" x14ac:dyDescent="0.25">
      <c r="A2293" s="2" t="str">
        <f>VOZ_WHATSAPP[[#This Row],[ID Asesor]]&amp;VOZ_WHATSAPP[[#This Row],[Fecha Monitoreo]]</f>
        <v>377145867</v>
      </c>
      <c r="B2293" s="2">
        <v>45867</v>
      </c>
      <c r="C2293" s="1" t="s">
        <v>56</v>
      </c>
      <c r="D2293" s="1">
        <v>3771</v>
      </c>
      <c r="E2293" s="2">
        <v>45867</v>
      </c>
      <c r="F2293" s="3">
        <v>0.46458333333333335</v>
      </c>
      <c r="G2293" s="1" t="s">
        <v>51</v>
      </c>
      <c r="H2293" s="1" t="s">
        <v>44</v>
      </c>
      <c r="I2293" s="1">
        <v>581</v>
      </c>
      <c r="J2293" s="1">
        <v>3160964952</v>
      </c>
      <c r="K2293" s="1" t="s">
        <v>45</v>
      </c>
      <c r="L2293" s="1" t="s">
        <v>46</v>
      </c>
      <c r="M2293" s="1" t="s">
        <v>46</v>
      </c>
      <c r="N2293" s="1" t="s">
        <v>46</v>
      </c>
      <c r="O2293" s="1" t="s">
        <v>46</v>
      </c>
      <c r="P2293" s="1" t="s">
        <v>46</v>
      </c>
      <c r="Q2293" s="1" t="s">
        <v>48</v>
      </c>
      <c r="R2293" s="1" t="s">
        <v>48</v>
      </c>
      <c r="S2293" s="1" t="s">
        <v>46</v>
      </c>
      <c r="T2293" s="12" t="str">
        <f>IF(OR(VOZ_WHATSAPP[[#This Row],[Brinda argumentos coherentes a la objeción]]="No Cumple",VOZ_WHATSAPP[[#This Row],[Despliegue de Beneficios y/o consecuencias]]="No Cumple"),"Sin Negocio","Negocio")</f>
        <v>Negocio</v>
      </c>
      <c r="U2293" s="1" t="s">
        <v>48</v>
      </c>
      <c r="V2293" s="1" t="s">
        <v>48</v>
      </c>
      <c r="W2293" s="1" t="s">
        <v>48</v>
      </c>
      <c r="X2293" s="12" t="str">
        <f>IF(OR(VOZ_WHATSAPP[[#This Row],[Confirma Valor de pago]]="No Cumple",VOZ_WHATSAPP[[#This Row],[Confirma hora de pago]]="No Cumple",VOZ_WHATSAPP[[#This Row],[Confirma medio de pago]]="No Cumple"),"Sin Cierre","Cierre")</f>
        <v>Cierre</v>
      </c>
      <c r="Y2293" s="1" t="s">
        <v>46</v>
      </c>
      <c r="Z2293" s="1" t="s">
        <v>54</v>
      </c>
      <c r="AA2293" s="1" t="s">
        <v>46</v>
      </c>
      <c r="AB2293" s="1" t="s">
        <v>46</v>
      </c>
      <c r="AC2293" s="11" t="str">
        <f>IF(OR(VOZ_WHATSAPP[[#This Row],[La comunicación es asertiva, con respeto y evita maltrato]]="No Cumple",VOZ_WHATSAPP[[#This Row],[Cumple con las normativas legales]]="No Cumple"),"No Cumple","Cumple")</f>
        <v>Cumple</v>
      </c>
      <c r="AD2293" s="1" t="s">
        <v>46</v>
      </c>
      <c r="AE2293" s="1" t="s">
        <v>2126</v>
      </c>
      <c r="AF2293" s="4">
        <v>0.85</v>
      </c>
      <c r="AG2293" s="4">
        <f>IF(AND(VOZ_WHATSAPP[[#This Row],[Estado Cierre]]="Sin Cierre",VOZ_WHATSAPP[[#This Row],[Nota Negocio]]="Sin Negocio"),VOZ_WHATSAPP[[#This Row],[Nota]]-24%,VOZ_WHATSAPP[[#This Row],[Nota]])</f>
        <v>0.85</v>
      </c>
      <c r="AH2293" s="8">
        <f>IF(VOZ_WHATSAPP[[#This Row],[Estado Legal]]="No Cumple",0,IF(VOZ_WHATSAPP[[#This Row],[Realiza lectura de guion Legal]]="No Cumple",VOZ_WHATSAPP[[#This Row],[Nota 2]]-50%,VOZ_WHATSAPP[[#This Row],[Nota 2]]))</f>
        <v>0.85</v>
      </c>
    </row>
    <row r="2294" spans="1:34" x14ac:dyDescent="0.25">
      <c r="A2294" s="2" t="str">
        <f>VOZ_WHATSAPP[[#This Row],[ID Asesor]]&amp;VOZ_WHATSAPP[[#This Row],[Fecha Monitoreo]]</f>
        <v>295345867</v>
      </c>
      <c r="B2294" s="2">
        <v>45867</v>
      </c>
      <c r="C2294" s="1" t="s">
        <v>56</v>
      </c>
      <c r="D2294" s="1">
        <v>2953</v>
      </c>
      <c r="E2294" s="2">
        <v>45867</v>
      </c>
      <c r="F2294" s="3">
        <v>0.39652777777777776</v>
      </c>
      <c r="G2294" s="1" t="s">
        <v>58</v>
      </c>
      <c r="H2294" s="1" t="s">
        <v>71</v>
      </c>
      <c r="I2294" s="1"/>
      <c r="J2294" s="1"/>
      <c r="K2294" s="1"/>
      <c r="L2294" s="1" t="s">
        <v>46</v>
      </c>
      <c r="M2294" s="1" t="s">
        <v>48</v>
      </c>
      <c r="N2294" s="1" t="s">
        <v>46</v>
      </c>
      <c r="O2294" s="1" t="s">
        <v>46</v>
      </c>
      <c r="P2294" s="1" t="s">
        <v>46</v>
      </c>
      <c r="Q2294" s="1" t="s">
        <v>46</v>
      </c>
      <c r="R2294" s="1" t="s">
        <v>47</v>
      </c>
      <c r="S2294" s="1" t="s">
        <v>46</v>
      </c>
      <c r="T2294" s="12" t="str">
        <f>IF(OR(VOZ_WHATSAPP[[#This Row],[Brinda argumentos coherentes a la objeción]]="No Cumple",VOZ_WHATSAPP[[#This Row],[Despliegue de Beneficios y/o consecuencias]]="No Cumple"),"Sin Negocio","Negocio")</f>
        <v>Sin Negocio</v>
      </c>
      <c r="U2294" s="1" t="s">
        <v>48</v>
      </c>
      <c r="V2294" s="1" t="s">
        <v>48</v>
      </c>
      <c r="W2294" s="1" t="s">
        <v>48</v>
      </c>
      <c r="X2294" s="12" t="str">
        <f>IF(OR(VOZ_WHATSAPP[[#This Row],[Confirma Valor de pago]]="No Cumple",VOZ_WHATSAPP[[#This Row],[Confirma hora de pago]]="No Cumple",VOZ_WHATSAPP[[#This Row],[Confirma medio de pago]]="No Cumple"),"Sin Cierre","Cierre")</f>
        <v>Cierre</v>
      </c>
      <c r="Y2294" s="1" t="s">
        <v>48</v>
      </c>
      <c r="Z2294" s="1" t="s">
        <v>46</v>
      </c>
      <c r="AA2294" s="1" t="s">
        <v>46</v>
      </c>
      <c r="AB2294" s="1" t="s">
        <v>46</v>
      </c>
      <c r="AC2294" s="11" t="str">
        <f>IF(OR(VOZ_WHATSAPP[[#This Row],[La comunicación es asertiva, con respeto y evita maltrato]]="No Cumple",VOZ_WHATSAPP[[#This Row],[Cumple con las normativas legales]]="No Cumple"),"No Cumple","Cumple")</f>
        <v>Cumple</v>
      </c>
      <c r="AD2294" s="1" t="s">
        <v>48</v>
      </c>
      <c r="AE2294" s="1" t="s">
        <v>2127</v>
      </c>
      <c r="AF2294" s="4">
        <v>0.9</v>
      </c>
      <c r="AG2294" s="4">
        <f>IF(AND(VOZ_WHATSAPP[[#This Row],[Estado Cierre]]="Sin Cierre",VOZ_WHATSAPP[[#This Row],[Nota Negocio]]="Sin Negocio"),VOZ_WHATSAPP[[#This Row],[Nota]]-24%,VOZ_WHATSAPP[[#This Row],[Nota]])</f>
        <v>0.9</v>
      </c>
      <c r="AH2294" s="8">
        <f>IF(VOZ_WHATSAPP[[#This Row],[Estado Legal]]="No Cumple",0,IF(VOZ_WHATSAPP[[#This Row],[Realiza lectura de guion Legal]]="No Cumple",VOZ_WHATSAPP[[#This Row],[Nota 2]]-50%,VOZ_WHATSAPP[[#This Row],[Nota 2]]))</f>
        <v>0.9</v>
      </c>
    </row>
    <row r="2295" spans="1:34" x14ac:dyDescent="0.25">
      <c r="A2295" s="2" t="str">
        <f>VOZ_WHATSAPP[[#This Row],[ID Asesor]]&amp;VOZ_WHATSAPP[[#This Row],[Fecha Monitoreo]]</f>
        <v>381845867</v>
      </c>
      <c r="B2295" s="2">
        <v>45867</v>
      </c>
      <c r="C2295" s="1" t="s">
        <v>56</v>
      </c>
      <c r="D2295" s="1">
        <v>3818</v>
      </c>
      <c r="E2295" s="2">
        <v>45867</v>
      </c>
      <c r="F2295" s="3">
        <v>0.625</v>
      </c>
      <c r="G2295" s="1" t="s">
        <v>51</v>
      </c>
      <c r="H2295" s="1" t="s">
        <v>71</v>
      </c>
      <c r="I2295" s="1"/>
      <c r="J2295" s="1"/>
      <c r="K2295" s="1"/>
      <c r="L2295" s="1" t="s">
        <v>47</v>
      </c>
      <c r="M2295" s="1" t="s">
        <v>48</v>
      </c>
      <c r="N2295" s="1" t="s">
        <v>46</v>
      </c>
      <c r="O2295" s="1" t="s">
        <v>46</v>
      </c>
      <c r="P2295" s="1" t="s">
        <v>46</v>
      </c>
      <c r="Q2295" s="1" t="s">
        <v>46</v>
      </c>
      <c r="R2295" s="1" t="s">
        <v>46</v>
      </c>
      <c r="S2295" s="1" t="s">
        <v>46</v>
      </c>
      <c r="T2295" s="12" t="str">
        <f>IF(OR(VOZ_WHATSAPP[[#This Row],[Brinda argumentos coherentes a la objeción]]="No Cumple",VOZ_WHATSAPP[[#This Row],[Despliegue de Beneficios y/o consecuencias]]="No Cumple"),"Sin Negocio","Negocio")</f>
        <v>Negocio</v>
      </c>
      <c r="U2295" s="1" t="s">
        <v>48</v>
      </c>
      <c r="V2295" s="1" t="s">
        <v>48</v>
      </c>
      <c r="W2295" s="1" t="s">
        <v>48</v>
      </c>
      <c r="X2295" s="12" t="str">
        <f>IF(OR(VOZ_WHATSAPP[[#This Row],[Confirma Valor de pago]]="No Cumple",VOZ_WHATSAPP[[#This Row],[Confirma hora de pago]]="No Cumple",VOZ_WHATSAPP[[#This Row],[Confirma medio de pago]]="No Cumple"),"Sin Cierre","Cierre")</f>
        <v>Cierre</v>
      </c>
      <c r="Y2295" s="1" t="s">
        <v>48</v>
      </c>
      <c r="Z2295" s="1" t="s">
        <v>46</v>
      </c>
      <c r="AA2295" s="1" t="s">
        <v>46</v>
      </c>
      <c r="AB2295" s="1" t="s">
        <v>46</v>
      </c>
      <c r="AC2295" s="11" t="str">
        <f>IF(OR(VOZ_WHATSAPP[[#This Row],[La comunicación es asertiva, con respeto y evita maltrato]]="No Cumple",VOZ_WHATSAPP[[#This Row],[Cumple con las normativas legales]]="No Cumple"),"No Cumple","Cumple")</f>
        <v>Cumple</v>
      </c>
      <c r="AD2295" s="1" t="s">
        <v>48</v>
      </c>
      <c r="AE2295" s="1" t="s">
        <v>2128</v>
      </c>
      <c r="AF2295" s="4">
        <v>0.96</v>
      </c>
      <c r="AG2295" s="4">
        <f>IF(AND(VOZ_WHATSAPP[[#This Row],[Estado Cierre]]="Sin Cierre",VOZ_WHATSAPP[[#This Row],[Nota Negocio]]="Sin Negocio"),VOZ_WHATSAPP[[#This Row],[Nota]]-24%,VOZ_WHATSAPP[[#This Row],[Nota]])</f>
        <v>0.96</v>
      </c>
      <c r="AH2295" s="8">
        <f>IF(VOZ_WHATSAPP[[#This Row],[Estado Legal]]="No Cumple",0,IF(VOZ_WHATSAPP[[#This Row],[Realiza lectura de guion Legal]]="No Cumple",VOZ_WHATSAPP[[#This Row],[Nota 2]]-50%,VOZ_WHATSAPP[[#This Row],[Nota 2]]))</f>
        <v>0.96</v>
      </c>
    </row>
    <row r="2296" spans="1:34" x14ac:dyDescent="0.25">
      <c r="A2296" s="2" t="str">
        <f>VOZ_WHATSAPP[[#This Row],[ID Asesor]]&amp;VOZ_WHATSAPP[[#This Row],[Fecha Monitoreo]]</f>
        <v>295045867</v>
      </c>
      <c r="B2296" s="2">
        <v>45867</v>
      </c>
      <c r="C2296" s="1" t="s">
        <v>56</v>
      </c>
      <c r="D2296" s="1">
        <v>2950</v>
      </c>
      <c r="E2296" s="2">
        <v>45867</v>
      </c>
      <c r="F2296" s="3">
        <v>0.5</v>
      </c>
      <c r="G2296" s="1" t="s">
        <v>51</v>
      </c>
      <c r="H2296" s="1" t="s">
        <v>71</v>
      </c>
      <c r="I2296" s="1"/>
      <c r="J2296" s="1"/>
      <c r="K2296" s="1"/>
      <c r="L2296" s="1" t="s">
        <v>46</v>
      </c>
      <c r="M2296" s="1" t="s">
        <v>48</v>
      </c>
      <c r="N2296" s="1" t="s">
        <v>46</v>
      </c>
      <c r="O2296" s="1" t="s">
        <v>46</v>
      </c>
      <c r="P2296" s="1" t="s">
        <v>46</v>
      </c>
      <c r="Q2296" s="1" t="s">
        <v>48</v>
      </c>
      <c r="R2296" s="1" t="s">
        <v>48</v>
      </c>
      <c r="S2296" s="1" t="s">
        <v>46</v>
      </c>
      <c r="T2296" s="12" t="str">
        <f>IF(OR(VOZ_WHATSAPP[[#This Row],[Brinda argumentos coherentes a la objeción]]="No Cumple",VOZ_WHATSAPP[[#This Row],[Despliegue de Beneficios y/o consecuencias]]="No Cumple"),"Sin Negocio","Negocio")</f>
        <v>Negocio</v>
      </c>
      <c r="U2296" s="1" t="s">
        <v>48</v>
      </c>
      <c r="V2296" s="1" t="s">
        <v>48</v>
      </c>
      <c r="W2296" s="1" t="s">
        <v>48</v>
      </c>
      <c r="X2296" s="12" t="str">
        <f>IF(OR(VOZ_WHATSAPP[[#This Row],[Confirma Valor de pago]]="No Cumple",VOZ_WHATSAPP[[#This Row],[Confirma hora de pago]]="No Cumple",VOZ_WHATSAPP[[#This Row],[Confirma medio de pago]]="No Cumple"),"Sin Cierre","Cierre")</f>
        <v>Cierre</v>
      </c>
      <c r="Y2296" s="1" t="s">
        <v>48</v>
      </c>
      <c r="Z2296" s="1" t="s">
        <v>46</v>
      </c>
      <c r="AA2296" s="1" t="s">
        <v>46</v>
      </c>
      <c r="AB2296" s="1" t="s">
        <v>46</v>
      </c>
      <c r="AC2296" s="11" t="str">
        <f>IF(OR(VOZ_WHATSAPP[[#This Row],[La comunicación es asertiva, con respeto y evita maltrato]]="No Cumple",VOZ_WHATSAPP[[#This Row],[Cumple con las normativas legales]]="No Cumple"),"No Cumple","Cumple")</f>
        <v>Cumple</v>
      </c>
      <c r="AD2296" s="1" t="s">
        <v>46</v>
      </c>
      <c r="AE2296" s="1" t="s">
        <v>2129</v>
      </c>
      <c r="AF2296" s="4">
        <v>1</v>
      </c>
      <c r="AG2296" s="4">
        <f>IF(AND(VOZ_WHATSAPP[[#This Row],[Estado Cierre]]="Sin Cierre",VOZ_WHATSAPP[[#This Row],[Nota Negocio]]="Sin Negocio"),VOZ_WHATSAPP[[#This Row],[Nota]]-24%,VOZ_WHATSAPP[[#This Row],[Nota]])</f>
        <v>1</v>
      </c>
      <c r="AH2296" s="8">
        <f>IF(VOZ_WHATSAPP[[#This Row],[Estado Legal]]="No Cumple",0,IF(VOZ_WHATSAPP[[#This Row],[Realiza lectura de guion Legal]]="No Cumple",VOZ_WHATSAPP[[#This Row],[Nota 2]]-50%,VOZ_WHATSAPP[[#This Row],[Nota 2]]))</f>
        <v>1</v>
      </c>
    </row>
    <row r="2297" spans="1:34" x14ac:dyDescent="0.25">
      <c r="A2297" s="2" t="str">
        <f>VOZ_WHATSAPP[[#This Row],[ID Asesor]]&amp;VOZ_WHATSAPP[[#This Row],[Fecha Monitoreo]]</f>
        <v>396945867</v>
      </c>
      <c r="B2297" s="2">
        <v>45867</v>
      </c>
      <c r="C2297" s="1" t="s">
        <v>696</v>
      </c>
      <c r="D2297" s="1">
        <v>3969</v>
      </c>
      <c r="E2297" s="2">
        <v>45867</v>
      </c>
      <c r="F2297" s="3">
        <v>0.36249999999999999</v>
      </c>
      <c r="G2297" s="1" t="s">
        <v>60</v>
      </c>
      <c r="H2297" s="1" t="s">
        <v>71</v>
      </c>
      <c r="I2297" s="1"/>
      <c r="J2297" s="1"/>
      <c r="K2297" s="1"/>
      <c r="L2297" s="1" t="s">
        <v>46</v>
      </c>
      <c r="M2297" s="1" t="s">
        <v>46</v>
      </c>
      <c r="N2297" s="1" t="s">
        <v>46</v>
      </c>
      <c r="O2297" s="1" t="s">
        <v>46</v>
      </c>
      <c r="P2297" s="1" t="s">
        <v>46</v>
      </c>
      <c r="Q2297" s="1" t="s">
        <v>48</v>
      </c>
      <c r="R2297" s="1" t="s">
        <v>48</v>
      </c>
      <c r="S2297" s="1" t="s">
        <v>46</v>
      </c>
      <c r="T2297" s="12" t="str">
        <f>IF(OR(VOZ_WHATSAPP[[#This Row],[Brinda argumentos coherentes a la objeción]]="No Cumple",VOZ_WHATSAPP[[#This Row],[Despliegue de Beneficios y/o consecuencias]]="No Cumple"),"Sin Negocio","Negocio")</f>
        <v>Negocio</v>
      </c>
      <c r="U2297" s="1" t="s">
        <v>48</v>
      </c>
      <c r="V2297" s="1" t="s">
        <v>48</v>
      </c>
      <c r="W2297" s="1" t="s">
        <v>48</v>
      </c>
      <c r="X2297" s="12" t="str">
        <f>IF(OR(VOZ_WHATSAPP[[#This Row],[Confirma Valor de pago]]="No Cumple",VOZ_WHATSAPP[[#This Row],[Confirma hora de pago]]="No Cumple",VOZ_WHATSAPP[[#This Row],[Confirma medio de pago]]="No Cumple"),"Sin Cierre","Cierre")</f>
        <v>Cierre</v>
      </c>
      <c r="Y2297" s="1" t="s">
        <v>46</v>
      </c>
      <c r="Z2297" s="1" t="s">
        <v>46</v>
      </c>
      <c r="AA2297" s="1" t="s">
        <v>46</v>
      </c>
      <c r="AB2297" s="1" t="s">
        <v>46</v>
      </c>
      <c r="AC2297" s="11" t="str">
        <f>IF(OR(VOZ_WHATSAPP[[#This Row],[La comunicación es asertiva, con respeto y evita maltrato]]="No Cumple",VOZ_WHATSAPP[[#This Row],[Cumple con las normativas legales]]="No Cumple"),"No Cumple","Cumple")</f>
        <v>Cumple</v>
      </c>
      <c r="AD2297" s="1" t="s">
        <v>46</v>
      </c>
      <c r="AE2297" s="1" t="s">
        <v>2130</v>
      </c>
      <c r="AF2297" s="4">
        <v>1</v>
      </c>
      <c r="AG2297" s="4">
        <f>IF(AND(VOZ_WHATSAPP[[#This Row],[Estado Cierre]]="Sin Cierre",VOZ_WHATSAPP[[#This Row],[Nota Negocio]]="Sin Negocio"),VOZ_WHATSAPP[[#This Row],[Nota]]-24%,VOZ_WHATSAPP[[#This Row],[Nota]])</f>
        <v>1</v>
      </c>
      <c r="AH2297" s="8">
        <f>IF(VOZ_WHATSAPP[[#This Row],[Estado Legal]]="No Cumple",0,IF(VOZ_WHATSAPP[[#This Row],[Realiza lectura de guion Legal]]="No Cumple",VOZ_WHATSAPP[[#This Row],[Nota 2]]-50%,VOZ_WHATSAPP[[#This Row],[Nota 2]]))</f>
        <v>1</v>
      </c>
    </row>
    <row r="2298" spans="1:34" x14ac:dyDescent="0.25">
      <c r="A2298" s="2" t="str">
        <f>VOZ_WHATSAPP[[#This Row],[ID Asesor]]&amp;VOZ_WHATSAPP[[#This Row],[Fecha Monitoreo]]</f>
        <v>317045867</v>
      </c>
      <c r="B2298" s="2">
        <v>45867</v>
      </c>
      <c r="C2298" s="1" t="s">
        <v>696</v>
      </c>
      <c r="D2298" s="1">
        <v>3170</v>
      </c>
      <c r="E2298" s="2">
        <v>45867</v>
      </c>
      <c r="F2298" s="3">
        <v>0.4284722222222222</v>
      </c>
      <c r="G2298" s="1" t="s">
        <v>51</v>
      </c>
      <c r="H2298" s="1" t="s">
        <v>71</v>
      </c>
      <c r="I2298" s="1"/>
      <c r="J2298" s="1"/>
      <c r="K2298" s="1"/>
      <c r="L2298" s="1" t="s">
        <v>46</v>
      </c>
      <c r="M2298" s="1" t="s">
        <v>46</v>
      </c>
      <c r="N2298" s="1" t="s">
        <v>46</v>
      </c>
      <c r="O2298" s="1" t="s">
        <v>46</v>
      </c>
      <c r="P2298" s="1" t="s">
        <v>46</v>
      </c>
      <c r="Q2298" s="1" t="s">
        <v>48</v>
      </c>
      <c r="R2298" s="1" t="s">
        <v>48</v>
      </c>
      <c r="S2298" s="1" t="s">
        <v>46</v>
      </c>
      <c r="T2298" s="12" t="str">
        <f>IF(OR(VOZ_WHATSAPP[[#This Row],[Brinda argumentos coherentes a la objeción]]="No Cumple",VOZ_WHATSAPP[[#This Row],[Despliegue de Beneficios y/o consecuencias]]="No Cumple"),"Sin Negocio","Negocio")</f>
        <v>Negocio</v>
      </c>
      <c r="U2298" s="1" t="s">
        <v>46</v>
      </c>
      <c r="V2298" s="1" t="s">
        <v>46</v>
      </c>
      <c r="W2298" s="1" t="s">
        <v>46</v>
      </c>
      <c r="X2298" s="12" t="str">
        <f>IF(OR(VOZ_WHATSAPP[[#This Row],[Confirma Valor de pago]]="No Cumple",VOZ_WHATSAPP[[#This Row],[Confirma hora de pago]]="No Cumple",VOZ_WHATSAPP[[#This Row],[Confirma medio de pago]]="No Cumple"),"Sin Cierre","Cierre")</f>
        <v>Cierre</v>
      </c>
      <c r="Y2298" s="1" t="s">
        <v>46</v>
      </c>
      <c r="Z2298" s="1" t="s">
        <v>46</v>
      </c>
      <c r="AA2298" s="1" t="s">
        <v>46</v>
      </c>
      <c r="AB2298" s="1" t="s">
        <v>46</v>
      </c>
      <c r="AC2298" s="11" t="str">
        <f>IF(OR(VOZ_WHATSAPP[[#This Row],[La comunicación es asertiva, con respeto y evita maltrato]]="No Cumple",VOZ_WHATSAPP[[#This Row],[Cumple con las normativas legales]]="No Cumple"),"No Cumple","Cumple")</f>
        <v>Cumple</v>
      </c>
      <c r="AD2298" s="1" t="s">
        <v>46</v>
      </c>
      <c r="AE2298" s="1" t="s">
        <v>1090</v>
      </c>
      <c r="AF2298" s="4">
        <v>1</v>
      </c>
      <c r="AG2298" s="4">
        <f>IF(AND(VOZ_WHATSAPP[[#This Row],[Estado Cierre]]="Sin Cierre",VOZ_WHATSAPP[[#This Row],[Nota Negocio]]="Sin Negocio"),VOZ_WHATSAPP[[#This Row],[Nota]]-24%,VOZ_WHATSAPP[[#This Row],[Nota]])</f>
        <v>1</v>
      </c>
      <c r="AH2298" s="8">
        <f>IF(VOZ_WHATSAPP[[#This Row],[Estado Legal]]="No Cumple",0,IF(VOZ_WHATSAPP[[#This Row],[Realiza lectura de guion Legal]]="No Cumple",VOZ_WHATSAPP[[#This Row],[Nota 2]]-50%,VOZ_WHATSAPP[[#This Row],[Nota 2]]))</f>
        <v>1</v>
      </c>
    </row>
    <row r="2299" spans="1:34" x14ac:dyDescent="0.25">
      <c r="A2299" s="2" t="str">
        <f>VOZ_WHATSAPP[[#This Row],[ID Asesor]]&amp;VOZ_WHATSAPP[[#This Row],[Fecha Monitoreo]]</f>
        <v>338245867</v>
      </c>
      <c r="B2299" s="2">
        <v>45867</v>
      </c>
      <c r="C2299" s="1" t="s">
        <v>126</v>
      </c>
      <c r="D2299" s="1">
        <v>3382</v>
      </c>
      <c r="E2299" s="2">
        <v>45867</v>
      </c>
      <c r="F2299" s="3">
        <v>0.46736111111111112</v>
      </c>
      <c r="G2299" s="1" t="s">
        <v>51</v>
      </c>
      <c r="H2299" s="1" t="s">
        <v>71</v>
      </c>
      <c r="I2299" s="1"/>
      <c r="J2299" s="1"/>
      <c r="K2299" s="1"/>
      <c r="L2299" s="1" t="s">
        <v>46</v>
      </c>
      <c r="M2299" s="1" t="s">
        <v>48</v>
      </c>
      <c r="N2299" s="1" t="s">
        <v>46</v>
      </c>
      <c r="O2299" s="1" t="s">
        <v>46</v>
      </c>
      <c r="P2299" s="1" t="s">
        <v>46</v>
      </c>
      <c r="Q2299" s="1" t="s">
        <v>46</v>
      </c>
      <c r="R2299" s="1" t="s">
        <v>46</v>
      </c>
      <c r="S2299" s="1" t="s">
        <v>46</v>
      </c>
      <c r="T2299" s="12" t="str">
        <f>IF(OR(VOZ_WHATSAPP[[#This Row],[Brinda argumentos coherentes a la objeción]]="No Cumple",VOZ_WHATSAPP[[#This Row],[Despliegue de Beneficios y/o consecuencias]]="No Cumple"),"Sin Negocio","Negocio")</f>
        <v>Negocio</v>
      </c>
      <c r="U2299" s="1" t="s">
        <v>48</v>
      </c>
      <c r="V2299" s="1" t="s">
        <v>48</v>
      </c>
      <c r="W2299" s="1" t="s">
        <v>48</v>
      </c>
      <c r="X2299" s="12" t="str">
        <f>IF(OR(VOZ_WHATSAPP[[#This Row],[Confirma Valor de pago]]="No Cumple",VOZ_WHATSAPP[[#This Row],[Confirma hora de pago]]="No Cumple",VOZ_WHATSAPP[[#This Row],[Confirma medio de pago]]="No Cumple"),"Sin Cierre","Cierre")</f>
        <v>Cierre</v>
      </c>
      <c r="Y2299" s="1" t="s">
        <v>46</v>
      </c>
      <c r="Z2299" s="1" t="s">
        <v>46</v>
      </c>
      <c r="AA2299" s="1" t="s">
        <v>46</v>
      </c>
      <c r="AB2299" s="1" t="s">
        <v>46</v>
      </c>
      <c r="AC2299" s="11" t="str">
        <f>IF(OR(VOZ_WHATSAPP[[#This Row],[La comunicación es asertiva, con respeto y evita maltrato]]="No Cumple",VOZ_WHATSAPP[[#This Row],[Cumple con las normativas legales]]="No Cumple"),"No Cumple","Cumple")</f>
        <v>Cumple</v>
      </c>
      <c r="AD2299" s="1" t="s">
        <v>46</v>
      </c>
      <c r="AE2299" s="1" t="s">
        <v>131</v>
      </c>
      <c r="AF2299" s="4">
        <v>1</v>
      </c>
      <c r="AG2299" s="4">
        <f>IF(AND(VOZ_WHATSAPP[[#This Row],[Estado Cierre]]="Sin Cierre",VOZ_WHATSAPP[[#This Row],[Nota Negocio]]="Sin Negocio"),VOZ_WHATSAPP[[#This Row],[Nota]]-24%,VOZ_WHATSAPP[[#This Row],[Nota]])</f>
        <v>1</v>
      </c>
      <c r="AH2299" s="8">
        <f>IF(VOZ_WHATSAPP[[#This Row],[Estado Legal]]="No Cumple",0,IF(VOZ_WHATSAPP[[#This Row],[Realiza lectura de guion Legal]]="No Cumple",VOZ_WHATSAPP[[#This Row],[Nota 2]]-50%,VOZ_WHATSAPP[[#This Row],[Nota 2]]))</f>
        <v>1</v>
      </c>
    </row>
    <row r="2300" spans="1:34" x14ac:dyDescent="0.25">
      <c r="A2300" s="2" t="str">
        <f>VOZ_WHATSAPP[[#This Row],[ID Asesor]]&amp;VOZ_WHATSAPP[[#This Row],[Fecha Monitoreo]]</f>
        <v>338045867</v>
      </c>
      <c r="B2300" s="2">
        <v>45867</v>
      </c>
      <c r="C2300" s="1" t="s">
        <v>126</v>
      </c>
      <c r="D2300" s="1">
        <v>3380</v>
      </c>
      <c r="E2300" s="2">
        <v>45867</v>
      </c>
      <c r="F2300" s="3">
        <v>0.45347222222222222</v>
      </c>
      <c r="G2300" s="1" t="s">
        <v>51</v>
      </c>
      <c r="H2300" s="1" t="s">
        <v>71</v>
      </c>
      <c r="I2300" s="1"/>
      <c r="J2300" s="1"/>
      <c r="K2300" s="1"/>
      <c r="L2300" s="1" t="s">
        <v>46</v>
      </c>
      <c r="M2300" s="1" t="s">
        <v>46</v>
      </c>
      <c r="N2300" s="1" t="s">
        <v>46</v>
      </c>
      <c r="O2300" s="1" t="s">
        <v>46</v>
      </c>
      <c r="P2300" s="1" t="s">
        <v>46</v>
      </c>
      <c r="Q2300" s="1" t="s">
        <v>46</v>
      </c>
      <c r="R2300" s="1" t="s">
        <v>46</v>
      </c>
      <c r="S2300" s="1" t="s">
        <v>46</v>
      </c>
      <c r="T2300" s="12" t="str">
        <f>IF(OR(VOZ_WHATSAPP[[#This Row],[Brinda argumentos coherentes a la objeción]]="No Cumple",VOZ_WHATSAPP[[#This Row],[Despliegue de Beneficios y/o consecuencias]]="No Cumple"),"Sin Negocio","Negocio")</f>
        <v>Negocio</v>
      </c>
      <c r="U2300" s="1" t="s">
        <v>48</v>
      </c>
      <c r="V2300" s="1" t="s">
        <v>48</v>
      </c>
      <c r="W2300" s="1" t="s">
        <v>48</v>
      </c>
      <c r="X2300" s="12" t="str">
        <f>IF(OR(VOZ_WHATSAPP[[#This Row],[Confirma Valor de pago]]="No Cumple",VOZ_WHATSAPP[[#This Row],[Confirma hora de pago]]="No Cumple",VOZ_WHATSAPP[[#This Row],[Confirma medio de pago]]="No Cumple"),"Sin Cierre","Cierre")</f>
        <v>Cierre</v>
      </c>
      <c r="Y2300" s="1" t="s">
        <v>46</v>
      </c>
      <c r="Z2300" s="1" t="s">
        <v>46</v>
      </c>
      <c r="AA2300" s="1" t="s">
        <v>46</v>
      </c>
      <c r="AB2300" s="1" t="s">
        <v>46</v>
      </c>
      <c r="AC2300" s="11" t="str">
        <f>IF(OR(VOZ_WHATSAPP[[#This Row],[La comunicación es asertiva, con respeto y evita maltrato]]="No Cumple",VOZ_WHATSAPP[[#This Row],[Cumple con las normativas legales]]="No Cumple"),"No Cumple","Cumple")</f>
        <v>Cumple</v>
      </c>
      <c r="AD2300" s="1" t="s">
        <v>48</v>
      </c>
      <c r="AE2300" s="1" t="s">
        <v>131</v>
      </c>
      <c r="AF2300" s="4">
        <v>1</v>
      </c>
      <c r="AG2300" s="4">
        <f>IF(AND(VOZ_WHATSAPP[[#This Row],[Estado Cierre]]="Sin Cierre",VOZ_WHATSAPP[[#This Row],[Nota Negocio]]="Sin Negocio"),VOZ_WHATSAPP[[#This Row],[Nota]]-24%,VOZ_WHATSAPP[[#This Row],[Nota]])</f>
        <v>1</v>
      </c>
      <c r="AH2300" s="8">
        <f>IF(VOZ_WHATSAPP[[#This Row],[Estado Legal]]="No Cumple",0,IF(VOZ_WHATSAPP[[#This Row],[Realiza lectura de guion Legal]]="No Cumple",VOZ_WHATSAPP[[#This Row],[Nota 2]]-50%,VOZ_WHATSAPP[[#This Row],[Nota 2]]))</f>
        <v>1</v>
      </c>
    </row>
    <row r="2301" spans="1:34" x14ac:dyDescent="0.25">
      <c r="A2301" s="2" t="str">
        <f>VOZ_WHATSAPP[[#This Row],[ID Asesor]]&amp;VOZ_WHATSAPP[[#This Row],[Fecha Monitoreo]]</f>
        <v>383145867</v>
      </c>
      <c r="B2301" s="2">
        <v>45867</v>
      </c>
      <c r="C2301" s="1" t="s">
        <v>126</v>
      </c>
      <c r="D2301" s="1">
        <v>3831</v>
      </c>
      <c r="E2301" s="2">
        <v>45867</v>
      </c>
      <c r="F2301" s="3">
        <v>0.4597222222222222</v>
      </c>
      <c r="G2301" s="1" t="s">
        <v>51</v>
      </c>
      <c r="H2301" s="1" t="s">
        <v>71</v>
      </c>
      <c r="I2301" s="1"/>
      <c r="J2301" s="1"/>
      <c r="K2301" s="1"/>
      <c r="L2301" s="1" t="s">
        <v>46</v>
      </c>
      <c r="M2301" s="1" t="s">
        <v>48</v>
      </c>
      <c r="N2301" s="1" t="s">
        <v>46</v>
      </c>
      <c r="O2301" s="1" t="s">
        <v>46</v>
      </c>
      <c r="P2301" s="1" t="s">
        <v>46</v>
      </c>
      <c r="Q2301" s="1" t="s">
        <v>46</v>
      </c>
      <c r="R2301" s="1" t="s">
        <v>46</v>
      </c>
      <c r="S2301" s="1" t="s">
        <v>46</v>
      </c>
      <c r="T2301" s="12" t="str">
        <f>IF(OR(VOZ_WHATSAPP[[#This Row],[Brinda argumentos coherentes a la objeción]]="No Cumple",VOZ_WHATSAPP[[#This Row],[Despliegue de Beneficios y/o consecuencias]]="No Cumple"),"Sin Negocio","Negocio")</f>
        <v>Negocio</v>
      </c>
      <c r="U2301" s="1" t="s">
        <v>48</v>
      </c>
      <c r="V2301" s="1" t="s">
        <v>48</v>
      </c>
      <c r="W2301" s="1" t="s">
        <v>48</v>
      </c>
      <c r="X2301" s="12" t="str">
        <f>IF(OR(VOZ_WHATSAPP[[#This Row],[Confirma Valor de pago]]="No Cumple",VOZ_WHATSAPP[[#This Row],[Confirma hora de pago]]="No Cumple",VOZ_WHATSAPP[[#This Row],[Confirma medio de pago]]="No Cumple"),"Sin Cierre","Cierre")</f>
        <v>Cierre</v>
      </c>
      <c r="Y2301" s="1" t="s">
        <v>48</v>
      </c>
      <c r="Z2301" s="1" t="s">
        <v>46</v>
      </c>
      <c r="AA2301" s="1" t="s">
        <v>46</v>
      </c>
      <c r="AB2301" s="1" t="s">
        <v>46</v>
      </c>
      <c r="AC2301" s="11" t="str">
        <f>IF(OR(VOZ_WHATSAPP[[#This Row],[La comunicación es asertiva, con respeto y evita maltrato]]="No Cumple",VOZ_WHATSAPP[[#This Row],[Cumple con las normativas legales]]="No Cumple"),"No Cumple","Cumple")</f>
        <v>Cumple</v>
      </c>
      <c r="AD2301" s="1" t="s">
        <v>48</v>
      </c>
      <c r="AE2301" s="1" t="s">
        <v>131</v>
      </c>
      <c r="AF2301" s="4">
        <v>1</v>
      </c>
      <c r="AG2301" s="4">
        <f>IF(AND(VOZ_WHATSAPP[[#This Row],[Estado Cierre]]="Sin Cierre",VOZ_WHATSAPP[[#This Row],[Nota Negocio]]="Sin Negocio"),VOZ_WHATSAPP[[#This Row],[Nota]]-24%,VOZ_WHATSAPP[[#This Row],[Nota]])</f>
        <v>1</v>
      </c>
      <c r="AH2301" s="8">
        <f>IF(VOZ_WHATSAPP[[#This Row],[Estado Legal]]="No Cumple",0,IF(VOZ_WHATSAPP[[#This Row],[Realiza lectura de guion Legal]]="No Cumple",VOZ_WHATSAPP[[#This Row],[Nota 2]]-50%,VOZ_WHATSAPP[[#This Row],[Nota 2]]))</f>
        <v>1</v>
      </c>
    </row>
    <row r="2302" spans="1:34" x14ac:dyDescent="0.25">
      <c r="A2302" s="2" t="str">
        <f>VOZ_WHATSAPP[[#This Row],[ID Asesor]]&amp;VOZ_WHATSAPP[[#This Row],[Fecha Monitoreo]]</f>
        <v>387445868</v>
      </c>
      <c r="B2302" s="2">
        <v>45868</v>
      </c>
      <c r="C2302" s="1" t="s">
        <v>42</v>
      </c>
      <c r="D2302" s="1">
        <v>3874</v>
      </c>
      <c r="E2302" s="2">
        <v>45868</v>
      </c>
      <c r="F2302" s="3">
        <v>0.32569444444444445</v>
      </c>
      <c r="G2302" s="1" t="s">
        <v>51</v>
      </c>
      <c r="H2302" s="1" t="s">
        <v>44</v>
      </c>
      <c r="I2302" s="1">
        <v>1427</v>
      </c>
      <c r="J2302" s="1">
        <v>3112077360</v>
      </c>
      <c r="K2302" s="1" t="s">
        <v>45</v>
      </c>
      <c r="L2302" s="1" t="s">
        <v>46</v>
      </c>
      <c r="M2302" s="1" t="s">
        <v>46</v>
      </c>
      <c r="N2302" s="1" t="s">
        <v>46</v>
      </c>
      <c r="O2302" s="1" t="s">
        <v>54</v>
      </c>
      <c r="P2302" s="1" t="s">
        <v>46</v>
      </c>
      <c r="Q2302" s="1" t="s">
        <v>46</v>
      </c>
      <c r="R2302" s="1" t="s">
        <v>46</v>
      </c>
      <c r="S2302" s="1" t="s">
        <v>46</v>
      </c>
      <c r="T2302" s="12" t="str">
        <f>IF(OR(VOZ_WHATSAPP[[#This Row],[Brinda argumentos coherentes a la objeción]]="No Cumple",VOZ_WHATSAPP[[#This Row],[Despliegue de Beneficios y/o consecuencias]]="No Cumple"),"Sin Negocio","Negocio")</f>
        <v>Negocio</v>
      </c>
      <c r="U2302" s="1" t="s">
        <v>46</v>
      </c>
      <c r="V2302" s="1" t="s">
        <v>47</v>
      </c>
      <c r="W2302" s="1" t="s">
        <v>46</v>
      </c>
      <c r="X2302" s="12" t="str">
        <f>IF(OR(VOZ_WHATSAPP[[#This Row],[Confirma Valor de pago]]="No Cumple",VOZ_WHATSAPP[[#This Row],[Confirma hora de pago]]="No Cumple",VOZ_WHATSAPP[[#This Row],[Confirma medio de pago]]="No Cumple"),"Sin Cierre","Cierre")</f>
        <v>Sin Cierre</v>
      </c>
      <c r="Y2302" s="1" t="s">
        <v>54</v>
      </c>
      <c r="Z2302" s="1" t="s">
        <v>54</v>
      </c>
      <c r="AA2302" s="1" t="s">
        <v>46</v>
      </c>
      <c r="AB2302" s="1" t="s">
        <v>46</v>
      </c>
      <c r="AC2302" s="11" t="str">
        <f>IF(OR(VOZ_WHATSAPP[[#This Row],[La comunicación es asertiva, con respeto y evita maltrato]]="No Cumple",VOZ_WHATSAPP[[#This Row],[Cumple con las normativas legales]]="No Cumple"),"No Cumple","Cumple")</f>
        <v>Cumple</v>
      </c>
      <c r="AD2302" s="1" t="s">
        <v>46</v>
      </c>
      <c r="AE2302" s="1" t="s">
        <v>2131</v>
      </c>
      <c r="AF2302" s="4">
        <v>0.64</v>
      </c>
      <c r="AG2302" s="4">
        <f>IF(AND(VOZ_WHATSAPP[[#This Row],[Estado Cierre]]="Sin Cierre",VOZ_WHATSAPP[[#This Row],[Nota Negocio]]="Sin Negocio"),VOZ_WHATSAPP[[#This Row],[Nota]]-24%,VOZ_WHATSAPP[[#This Row],[Nota]])</f>
        <v>0.64</v>
      </c>
      <c r="AH2302" s="8">
        <f>IF(VOZ_WHATSAPP[[#This Row],[Estado Legal]]="No Cumple",0,IF(VOZ_WHATSAPP[[#This Row],[Realiza lectura de guion Legal]]="No Cumple",VOZ_WHATSAPP[[#This Row],[Nota 2]]-50%,VOZ_WHATSAPP[[#This Row],[Nota 2]]))</f>
        <v>0.64</v>
      </c>
    </row>
    <row r="2303" spans="1:34" x14ac:dyDescent="0.25">
      <c r="A2303" s="2" t="str">
        <f>VOZ_WHATSAPP[[#This Row],[ID Asesor]]&amp;VOZ_WHATSAPP[[#This Row],[Fecha Monitoreo]]</f>
        <v>403245868</v>
      </c>
      <c r="B2303" s="2">
        <v>45868</v>
      </c>
      <c r="C2303" s="1" t="s">
        <v>42</v>
      </c>
      <c r="D2303" s="1">
        <v>4032</v>
      </c>
      <c r="E2303" s="2">
        <v>45868</v>
      </c>
      <c r="F2303" s="3">
        <v>0.37222222222222223</v>
      </c>
      <c r="G2303" s="1" t="s">
        <v>51</v>
      </c>
      <c r="H2303" s="1" t="s">
        <v>44</v>
      </c>
      <c r="I2303" s="1">
        <v>1454</v>
      </c>
      <c r="J2303" s="1">
        <v>3113116927</v>
      </c>
      <c r="K2303" s="1" t="s">
        <v>45</v>
      </c>
      <c r="L2303" s="1" t="s">
        <v>46</v>
      </c>
      <c r="M2303" s="1" t="s">
        <v>46</v>
      </c>
      <c r="N2303" s="1" t="s">
        <v>46</v>
      </c>
      <c r="O2303" s="1" t="s">
        <v>46</v>
      </c>
      <c r="P2303" s="1" t="s">
        <v>54</v>
      </c>
      <c r="Q2303" s="1" t="s">
        <v>46</v>
      </c>
      <c r="R2303" s="1" t="s">
        <v>46</v>
      </c>
      <c r="S2303" s="1" t="s">
        <v>46</v>
      </c>
      <c r="T2303" s="12" t="str">
        <f>IF(OR(VOZ_WHATSAPP[[#This Row],[Brinda argumentos coherentes a la objeción]]="No Cumple",VOZ_WHATSAPP[[#This Row],[Despliegue de Beneficios y/o consecuencias]]="No Cumple"),"Sin Negocio","Negocio")</f>
        <v>Negocio</v>
      </c>
      <c r="U2303" s="1" t="s">
        <v>46</v>
      </c>
      <c r="V2303" s="1" t="s">
        <v>47</v>
      </c>
      <c r="W2303" s="1" t="s">
        <v>46</v>
      </c>
      <c r="X2303" s="12" t="str">
        <f>IF(OR(VOZ_WHATSAPP[[#This Row],[Confirma Valor de pago]]="No Cumple",VOZ_WHATSAPP[[#This Row],[Confirma hora de pago]]="No Cumple",VOZ_WHATSAPP[[#This Row],[Confirma medio de pago]]="No Cumple"),"Sin Cierre","Cierre")</f>
        <v>Sin Cierre</v>
      </c>
      <c r="Y2303" s="1" t="s">
        <v>46</v>
      </c>
      <c r="Z2303" s="1" t="s">
        <v>54</v>
      </c>
      <c r="AA2303" s="1" t="s">
        <v>46</v>
      </c>
      <c r="AB2303" s="1" t="s">
        <v>46</v>
      </c>
      <c r="AC2303" s="11" t="str">
        <f>IF(OR(VOZ_WHATSAPP[[#This Row],[La comunicación es asertiva, con respeto y evita maltrato]]="No Cumple",VOZ_WHATSAPP[[#This Row],[Cumple con las normativas legales]]="No Cumple"),"No Cumple","Cumple")</f>
        <v>Cumple</v>
      </c>
      <c r="AD2303" s="1" t="s">
        <v>46</v>
      </c>
      <c r="AE2303" s="1" t="s">
        <v>2132</v>
      </c>
      <c r="AF2303" s="4">
        <v>0.72</v>
      </c>
      <c r="AG2303" s="4">
        <f>IF(AND(VOZ_WHATSAPP[[#This Row],[Estado Cierre]]="Sin Cierre",VOZ_WHATSAPP[[#This Row],[Nota Negocio]]="Sin Negocio"),VOZ_WHATSAPP[[#This Row],[Nota]]-24%,VOZ_WHATSAPP[[#This Row],[Nota]])</f>
        <v>0.72</v>
      </c>
      <c r="AH2303" s="8">
        <f>IF(VOZ_WHATSAPP[[#This Row],[Estado Legal]]="No Cumple",0,IF(VOZ_WHATSAPP[[#This Row],[Realiza lectura de guion Legal]]="No Cumple",VOZ_WHATSAPP[[#This Row],[Nota 2]]-50%,VOZ_WHATSAPP[[#This Row],[Nota 2]]))</f>
        <v>0.72</v>
      </c>
    </row>
    <row r="2304" spans="1:34" x14ac:dyDescent="0.25">
      <c r="A2304" s="2" t="str">
        <f>VOZ_WHATSAPP[[#This Row],[ID Asesor]]&amp;VOZ_WHATSAPP[[#This Row],[Fecha Monitoreo]]</f>
        <v>296645868</v>
      </c>
      <c r="B2304" s="2">
        <v>45868</v>
      </c>
      <c r="C2304" s="1" t="s">
        <v>42</v>
      </c>
      <c r="D2304" s="1">
        <v>2966</v>
      </c>
      <c r="E2304" s="2">
        <v>45868</v>
      </c>
      <c r="F2304" s="3">
        <v>0.36805555555555558</v>
      </c>
      <c r="G2304" s="1" t="s">
        <v>51</v>
      </c>
      <c r="H2304" s="1" t="s">
        <v>44</v>
      </c>
      <c r="I2304" s="1">
        <v>1133</v>
      </c>
      <c r="J2304" s="1">
        <v>3117411357</v>
      </c>
      <c r="K2304" s="1" t="s">
        <v>45</v>
      </c>
      <c r="L2304" s="1" t="s">
        <v>46</v>
      </c>
      <c r="M2304" s="1" t="s">
        <v>46</v>
      </c>
      <c r="N2304" s="1" t="s">
        <v>46</v>
      </c>
      <c r="O2304" s="1" t="s">
        <v>54</v>
      </c>
      <c r="P2304" s="1" t="s">
        <v>46</v>
      </c>
      <c r="Q2304" s="1" t="s">
        <v>46</v>
      </c>
      <c r="R2304" s="1" t="s">
        <v>46</v>
      </c>
      <c r="S2304" s="1" t="s">
        <v>46</v>
      </c>
      <c r="T2304" s="12" t="str">
        <f>IF(OR(VOZ_WHATSAPP[[#This Row],[Brinda argumentos coherentes a la objeción]]="No Cumple",VOZ_WHATSAPP[[#This Row],[Despliegue de Beneficios y/o consecuencias]]="No Cumple"),"Sin Negocio","Negocio")</f>
        <v>Negocio</v>
      </c>
      <c r="U2304" s="1" t="s">
        <v>46</v>
      </c>
      <c r="V2304" s="1" t="s">
        <v>46</v>
      </c>
      <c r="W2304" s="1" t="s">
        <v>46</v>
      </c>
      <c r="X2304" s="12" t="str">
        <f>IF(OR(VOZ_WHATSAPP[[#This Row],[Confirma Valor de pago]]="No Cumple",VOZ_WHATSAPP[[#This Row],[Confirma hora de pago]]="No Cumple",VOZ_WHATSAPP[[#This Row],[Confirma medio de pago]]="No Cumple"),"Sin Cierre","Cierre")</f>
        <v>Cierre</v>
      </c>
      <c r="Y2304" s="1" t="s">
        <v>54</v>
      </c>
      <c r="Z2304" s="1" t="s">
        <v>46</v>
      </c>
      <c r="AA2304" s="1" t="s">
        <v>46</v>
      </c>
      <c r="AB2304" s="1" t="s">
        <v>46</v>
      </c>
      <c r="AC2304" s="11" t="str">
        <f>IF(OR(VOZ_WHATSAPP[[#This Row],[La comunicación es asertiva, con respeto y evita maltrato]]="No Cumple",VOZ_WHATSAPP[[#This Row],[Cumple con las normativas legales]]="No Cumple"),"No Cumple","Cumple")</f>
        <v>Cumple</v>
      </c>
      <c r="AD2304" s="1" t="s">
        <v>46</v>
      </c>
      <c r="AE2304" s="1" t="s">
        <v>2133</v>
      </c>
      <c r="AF2304" s="4">
        <v>0.87</v>
      </c>
      <c r="AG2304" s="4">
        <f>IF(AND(VOZ_WHATSAPP[[#This Row],[Estado Cierre]]="Sin Cierre",VOZ_WHATSAPP[[#This Row],[Nota Negocio]]="Sin Negocio"),VOZ_WHATSAPP[[#This Row],[Nota]]-24%,VOZ_WHATSAPP[[#This Row],[Nota]])</f>
        <v>0.87</v>
      </c>
      <c r="AH2304" s="8">
        <f>IF(VOZ_WHATSAPP[[#This Row],[Estado Legal]]="No Cumple",0,IF(VOZ_WHATSAPP[[#This Row],[Realiza lectura de guion Legal]]="No Cumple",VOZ_WHATSAPP[[#This Row],[Nota 2]]-50%,VOZ_WHATSAPP[[#This Row],[Nota 2]]))</f>
        <v>0.87</v>
      </c>
    </row>
    <row r="2305" spans="1:34" x14ac:dyDescent="0.25">
      <c r="A2305" s="2" t="str">
        <f>VOZ_WHATSAPP[[#This Row],[ID Asesor]]&amp;VOZ_WHATSAPP[[#This Row],[Fecha Monitoreo]]</f>
        <v>373345868</v>
      </c>
      <c r="B2305" s="2">
        <v>45868</v>
      </c>
      <c r="C2305" s="1" t="s">
        <v>87</v>
      </c>
      <c r="D2305" s="1">
        <v>3733</v>
      </c>
      <c r="E2305" s="2">
        <v>45868</v>
      </c>
      <c r="F2305" s="3">
        <v>0.33888888888888891</v>
      </c>
      <c r="G2305" s="1" t="s">
        <v>58</v>
      </c>
      <c r="H2305" s="1" t="s">
        <v>44</v>
      </c>
      <c r="I2305" s="1">
        <v>1389</v>
      </c>
      <c r="J2305" s="1"/>
      <c r="K2305" s="1" t="s">
        <v>45</v>
      </c>
      <c r="L2305" s="1" t="s">
        <v>46</v>
      </c>
      <c r="M2305" s="1" t="s">
        <v>47</v>
      </c>
      <c r="N2305" s="1" t="s">
        <v>46</v>
      </c>
      <c r="O2305" s="1" t="s">
        <v>54</v>
      </c>
      <c r="P2305" s="1" t="s">
        <v>46</v>
      </c>
      <c r="Q2305" s="1" t="s">
        <v>46</v>
      </c>
      <c r="R2305" s="1" t="s">
        <v>46</v>
      </c>
      <c r="S2305" s="1" t="s">
        <v>46</v>
      </c>
      <c r="T2305" s="12" t="str">
        <f>IF(OR(VOZ_WHATSAPP[[#This Row],[Brinda argumentos coherentes a la objeción]]="No Cumple",VOZ_WHATSAPP[[#This Row],[Despliegue de Beneficios y/o consecuencias]]="No Cumple"),"Sin Negocio","Negocio")</f>
        <v>Negocio</v>
      </c>
      <c r="U2305" s="1" t="s">
        <v>48</v>
      </c>
      <c r="V2305" s="1" t="s">
        <v>48</v>
      </c>
      <c r="W2305" s="1" t="s">
        <v>48</v>
      </c>
      <c r="X2305" s="12" t="str">
        <f>IF(OR(VOZ_WHATSAPP[[#This Row],[Confirma Valor de pago]]="No Cumple",VOZ_WHATSAPP[[#This Row],[Confirma hora de pago]]="No Cumple",VOZ_WHATSAPP[[#This Row],[Confirma medio de pago]]="No Cumple"),"Sin Cierre","Cierre")</f>
        <v>Cierre</v>
      </c>
      <c r="Y2305" s="1" t="s">
        <v>54</v>
      </c>
      <c r="Z2305" s="1" t="s">
        <v>54</v>
      </c>
      <c r="AA2305" s="1" t="s">
        <v>46</v>
      </c>
      <c r="AB2305" s="1" t="s">
        <v>46</v>
      </c>
      <c r="AC2305" s="11" t="str">
        <f>IF(OR(VOZ_WHATSAPP[[#This Row],[La comunicación es asertiva, con respeto y evita maltrato]]="No Cumple",VOZ_WHATSAPP[[#This Row],[Cumple con las normativas legales]]="No Cumple"),"No Cumple","Cumple")</f>
        <v>Cumple</v>
      </c>
      <c r="AD2305" s="1" t="s">
        <v>46</v>
      </c>
      <c r="AE2305" s="1" t="s">
        <v>2134</v>
      </c>
      <c r="AF2305" s="4">
        <v>0.68</v>
      </c>
      <c r="AG2305" s="4">
        <f>IF(AND(VOZ_WHATSAPP[[#This Row],[Estado Cierre]]="Sin Cierre",VOZ_WHATSAPP[[#This Row],[Nota Negocio]]="Sin Negocio"),VOZ_WHATSAPP[[#This Row],[Nota]]-24%,VOZ_WHATSAPP[[#This Row],[Nota]])</f>
        <v>0.68</v>
      </c>
      <c r="AH2305" s="8">
        <f>IF(VOZ_WHATSAPP[[#This Row],[Estado Legal]]="No Cumple",0,IF(VOZ_WHATSAPP[[#This Row],[Realiza lectura de guion Legal]]="No Cumple",VOZ_WHATSAPP[[#This Row],[Nota 2]]-50%,VOZ_WHATSAPP[[#This Row],[Nota 2]]))</f>
        <v>0.68</v>
      </c>
    </row>
    <row r="2306" spans="1:34" x14ac:dyDescent="0.25">
      <c r="A2306" s="2" t="str">
        <f>VOZ_WHATSAPP[[#This Row],[ID Asesor]]&amp;VOZ_WHATSAPP[[#This Row],[Fecha Monitoreo]]</f>
        <v>392345868</v>
      </c>
      <c r="B2306" s="2">
        <v>45868</v>
      </c>
      <c r="C2306" s="1" t="s">
        <v>87</v>
      </c>
      <c r="D2306" s="1">
        <v>3923</v>
      </c>
      <c r="E2306" s="2">
        <v>45868</v>
      </c>
      <c r="F2306" s="3">
        <v>0.36736111111111114</v>
      </c>
      <c r="G2306" s="1" t="s">
        <v>51</v>
      </c>
      <c r="H2306" s="1" t="s">
        <v>44</v>
      </c>
      <c r="I2306" s="1">
        <v>1374</v>
      </c>
      <c r="J2306" s="1"/>
      <c r="K2306" s="1" t="s">
        <v>45</v>
      </c>
      <c r="L2306" s="1" t="s">
        <v>46</v>
      </c>
      <c r="M2306" s="1" t="s">
        <v>46</v>
      </c>
      <c r="N2306" s="1" t="s">
        <v>46</v>
      </c>
      <c r="O2306" s="1" t="s">
        <v>46</v>
      </c>
      <c r="P2306" s="1" t="s">
        <v>46</v>
      </c>
      <c r="Q2306" s="1" t="s">
        <v>46</v>
      </c>
      <c r="R2306" s="1" t="s">
        <v>46</v>
      </c>
      <c r="S2306" s="1" t="s">
        <v>46</v>
      </c>
      <c r="T2306" s="12" t="str">
        <f>IF(OR(VOZ_WHATSAPP[[#This Row],[Brinda argumentos coherentes a la objeción]]="No Cumple",VOZ_WHATSAPP[[#This Row],[Despliegue de Beneficios y/o consecuencias]]="No Cumple"),"Sin Negocio","Negocio")</f>
        <v>Negocio</v>
      </c>
      <c r="U2306" s="1" t="s">
        <v>46</v>
      </c>
      <c r="V2306" s="1" t="s">
        <v>47</v>
      </c>
      <c r="W2306" s="1" t="s">
        <v>46</v>
      </c>
      <c r="X2306" s="12" t="str">
        <f>IF(OR(VOZ_WHATSAPP[[#This Row],[Confirma Valor de pago]]="No Cumple",VOZ_WHATSAPP[[#This Row],[Confirma hora de pago]]="No Cumple",VOZ_WHATSAPP[[#This Row],[Confirma medio de pago]]="No Cumple"),"Sin Cierre","Cierre")</f>
        <v>Sin Cierre</v>
      </c>
      <c r="Y2306" s="1" t="s">
        <v>46</v>
      </c>
      <c r="Z2306" s="1" t="s">
        <v>46</v>
      </c>
      <c r="AA2306" s="1" t="s">
        <v>46</v>
      </c>
      <c r="AB2306" s="1" t="s">
        <v>46</v>
      </c>
      <c r="AC2306" s="11" t="str">
        <f>IF(OR(VOZ_WHATSAPP[[#This Row],[La comunicación es asertiva, con respeto y evita maltrato]]="No Cumple",VOZ_WHATSAPP[[#This Row],[Cumple con las normativas legales]]="No Cumple"),"No Cumple","Cumple")</f>
        <v>Cumple</v>
      </c>
      <c r="AD2306" s="1" t="s">
        <v>46</v>
      </c>
      <c r="AE2306" s="1" t="s">
        <v>2135</v>
      </c>
      <c r="AF2306" s="4">
        <v>0.92</v>
      </c>
      <c r="AG2306" s="4">
        <f>IF(AND(VOZ_WHATSAPP[[#This Row],[Estado Cierre]]="Sin Cierre",VOZ_WHATSAPP[[#This Row],[Nota Negocio]]="Sin Negocio"),VOZ_WHATSAPP[[#This Row],[Nota]]-24%,VOZ_WHATSAPP[[#This Row],[Nota]])</f>
        <v>0.92</v>
      </c>
      <c r="AH2306" s="8">
        <f>IF(VOZ_WHATSAPP[[#This Row],[Estado Legal]]="No Cumple",0,IF(VOZ_WHATSAPP[[#This Row],[Realiza lectura de guion Legal]]="No Cumple",VOZ_WHATSAPP[[#This Row],[Nota 2]]-50%,VOZ_WHATSAPP[[#This Row],[Nota 2]]))</f>
        <v>0.92</v>
      </c>
    </row>
    <row r="2307" spans="1:34" x14ac:dyDescent="0.25">
      <c r="A2307" s="2" t="str">
        <f>VOZ_WHATSAPP[[#This Row],[ID Asesor]]&amp;VOZ_WHATSAPP[[#This Row],[Fecha Monitoreo]]</f>
        <v>367345868</v>
      </c>
      <c r="B2307" s="2">
        <v>45868</v>
      </c>
      <c r="C2307" s="1" t="s">
        <v>59</v>
      </c>
      <c r="D2307" s="1">
        <v>3673</v>
      </c>
      <c r="E2307" s="2">
        <v>45868</v>
      </c>
      <c r="F2307" s="3">
        <v>0.40694444444444444</v>
      </c>
      <c r="G2307" s="1" t="s">
        <v>51</v>
      </c>
      <c r="H2307" s="1" t="s">
        <v>44</v>
      </c>
      <c r="I2307" s="1">
        <v>1381</v>
      </c>
      <c r="J2307" s="1">
        <v>3229620795</v>
      </c>
      <c r="K2307" s="1" t="s">
        <v>45</v>
      </c>
      <c r="L2307" s="1" t="s">
        <v>46</v>
      </c>
      <c r="M2307" s="1" t="s">
        <v>46</v>
      </c>
      <c r="N2307" s="1" t="s">
        <v>46</v>
      </c>
      <c r="O2307" s="1" t="s">
        <v>46</v>
      </c>
      <c r="P2307" s="1" t="s">
        <v>46</v>
      </c>
      <c r="Q2307" s="1" t="s">
        <v>46</v>
      </c>
      <c r="R2307" s="1" t="s">
        <v>46</v>
      </c>
      <c r="S2307" s="1" t="s">
        <v>47</v>
      </c>
      <c r="T2307" s="12" t="str">
        <f>IF(OR(VOZ_WHATSAPP[[#This Row],[Brinda argumentos coherentes a la objeción]]="No Cumple",VOZ_WHATSAPP[[#This Row],[Despliegue de Beneficios y/o consecuencias]]="No Cumple"),"Sin Negocio","Negocio")</f>
        <v>Sin Negocio</v>
      </c>
      <c r="U2307" s="1" t="s">
        <v>46</v>
      </c>
      <c r="V2307" s="1" t="s">
        <v>46</v>
      </c>
      <c r="W2307" s="1" t="s">
        <v>46</v>
      </c>
      <c r="X2307" s="12" t="str">
        <f>IF(OR(VOZ_WHATSAPP[[#This Row],[Confirma Valor de pago]]="No Cumple",VOZ_WHATSAPP[[#This Row],[Confirma hora de pago]]="No Cumple",VOZ_WHATSAPP[[#This Row],[Confirma medio de pago]]="No Cumple"),"Sin Cierre","Cierre")</f>
        <v>Cierre</v>
      </c>
      <c r="Y2307" s="1" t="s">
        <v>46</v>
      </c>
      <c r="Z2307" s="1" t="s">
        <v>46</v>
      </c>
      <c r="AA2307" s="1" t="s">
        <v>46</v>
      </c>
      <c r="AB2307" s="1" t="s">
        <v>46</v>
      </c>
      <c r="AC2307" s="11" t="str">
        <f>IF(OR(VOZ_WHATSAPP[[#This Row],[La comunicación es asertiva, con respeto y evita maltrato]]="No Cumple",VOZ_WHATSAPP[[#This Row],[Cumple con las normativas legales]]="No Cumple"),"No Cumple","Cumple")</f>
        <v>Cumple</v>
      </c>
      <c r="AD2307" s="1" t="s">
        <v>46</v>
      </c>
      <c r="AE2307" s="1" t="s">
        <v>107</v>
      </c>
      <c r="AF2307" s="4">
        <v>0.9</v>
      </c>
      <c r="AG2307" s="4">
        <f>IF(AND(VOZ_WHATSAPP[[#This Row],[Estado Cierre]]="Sin Cierre",VOZ_WHATSAPP[[#This Row],[Nota Negocio]]="Sin Negocio"),VOZ_WHATSAPP[[#This Row],[Nota]]-24%,VOZ_WHATSAPP[[#This Row],[Nota]])</f>
        <v>0.9</v>
      </c>
      <c r="AH2307" s="8">
        <f>IF(VOZ_WHATSAPP[[#This Row],[Estado Legal]]="No Cumple",0,IF(VOZ_WHATSAPP[[#This Row],[Realiza lectura de guion Legal]]="No Cumple",VOZ_WHATSAPP[[#This Row],[Nota 2]]-50%,VOZ_WHATSAPP[[#This Row],[Nota 2]]))</f>
        <v>0.9</v>
      </c>
    </row>
    <row r="2308" spans="1:34" x14ac:dyDescent="0.25">
      <c r="A2308" s="2" t="str">
        <f>VOZ_WHATSAPP[[#This Row],[ID Asesor]]&amp;VOZ_WHATSAPP[[#This Row],[Fecha Monitoreo]]</f>
        <v>350845868</v>
      </c>
      <c r="B2308" s="2">
        <v>45868</v>
      </c>
      <c r="C2308" s="1" t="s">
        <v>42</v>
      </c>
      <c r="D2308" s="1">
        <v>3508</v>
      </c>
      <c r="E2308" s="2">
        <v>45868</v>
      </c>
      <c r="F2308" s="3">
        <v>0.38194444444444442</v>
      </c>
      <c r="G2308" s="1" t="s">
        <v>51</v>
      </c>
      <c r="H2308" s="1" t="s">
        <v>44</v>
      </c>
      <c r="I2308" s="1">
        <v>1120</v>
      </c>
      <c r="J2308" s="1">
        <v>3209038672</v>
      </c>
      <c r="K2308" s="1" t="s">
        <v>45</v>
      </c>
      <c r="L2308" s="1" t="s">
        <v>46</v>
      </c>
      <c r="M2308" s="1" t="s">
        <v>46</v>
      </c>
      <c r="N2308" s="1" t="s">
        <v>46</v>
      </c>
      <c r="O2308" s="1" t="s">
        <v>46</v>
      </c>
      <c r="P2308" s="1" t="s">
        <v>46</v>
      </c>
      <c r="Q2308" s="1" t="s">
        <v>46</v>
      </c>
      <c r="R2308" s="1" t="s">
        <v>46</v>
      </c>
      <c r="S2308" s="1" t="s">
        <v>46</v>
      </c>
      <c r="T2308" s="12" t="str">
        <f>IF(OR(VOZ_WHATSAPP[[#This Row],[Brinda argumentos coherentes a la objeción]]="No Cumple",VOZ_WHATSAPP[[#This Row],[Despliegue de Beneficios y/o consecuencias]]="No Cumple"),"Sin Negocio","Negocio")</f>
        <v>Negocio</v>
      </c>
      <c r="U2308" s="1" t="s">
        <v>46</v>
      </c>
      <c r="V2308" s="1" t="s">
        <v>46</v>
      </c>
      <c r="W2308" s="1" t="s">
        <v>46</v>
      </c>
      <c r="X2308" s="12" t="str">
        <f>IF(OR(VOZ_WHATSAPP[[#This Row],[Confirma Valor de pago]]="No Cumple",VOZ_WHATSAPP[[#This Row],[Confirma hora de pago]]="No Cumple",VOZ_WHATSAPP[[#This Row],[Confirma medio de pago]]="No Cumple"),"Sin Cierre","Cierre")</f>
        <v>Cierre</v>
      </c>
      <c r="Y2308" s="1" t="s">
        <v>46</v>
      </c>
      <c r="Z2308" s="1" t="s">
        <v>46</v>
      </c>
      <c r="AA2308" s="1" t="s">
        <v>46</v>
      </c>
      <c r="AB2308" s="1" t="s">
        <v>46</v>
      </c>
      <c r="AC2308" s="11" t="str">
        <f>IF(OR(VOZ_WHATSAPP[[#This Row],[La comunicación es asertiva, con respeto y evita maltrato]]="No Cumple",VOZ_WHATSAPP[[#This Row],[Cumple con las normativas legales]]="No Cumple"),"No Cumple","Cumple")</f>
        <v>Cumple</v>
      </c>
      <c r="AD2308" s="1" t="s">
        <v>46</v>
      </c>
      <c r="AE2308" s="1" t="s">
        <v>101</v>
      </c>
      <c r="AF2308" s="4">
        <v>1</v>
      </c>
      <c r="AG2308" s="4">
        <f>IF(AND(VOZ_WHATSAPP[[#This Row],[Estado Cierre]]="Sin Cierre",VOZ_WHATSAPP[[#This Row],[Nota Negocio]]="Sin Negocio"),VOZ_WHATSAPP[[#This Row],[Nota]]-24%,VOZ_WHATSAPP[[#This Row],[Nota]])</f>
        <v>1</v>
      </c>
      <c r="AH2308" s="8">
        <f>IF(VOZ_WHATSAPP[[#This Row],[Estado Legal]]="No Cumple",0,IF(VOZ_WHATSAPP[[#This Row],[Realiza lectura de guion Legal]]="No Cumple",VOZ_WHATSAPP[[#This Row],[Nota 2]]-50%,VOZ_WHATSAPP[[#This Row],[Nota 2]]))</f>
        <v>1</v>
      </c>
    </row>
    <row r="2309" spans="1:34" x14ac:dyDescent="0.25">
      <c r="A2309" s="2" t="str">
        <f>VOZ_WHATSAPP[[#This Row],[ID Asesor]]&amp;VOZ_WHATSAPP[[#This Row],[Fecha Monitoreo]]</f>
        <v>282645868</v>
      </c>
      <c r="B2309" s="2">
        <v>45868</v>
      </c>
      <c r="C2309" s="1" t="s">
        <v>42</v>
      </c>
      <c r="D2309" s="1">
        <v>2826</v>
      </c>
      <c r="E2309" s="2">
        <v>45868</v>
      </c>
      <c r="F2309" s="3">
        <v>0.41180555555555554</v>
      </c>
      <c r="G2309" s="1" t="s">
        <v>60</v>
      </c>
      <c r="H2309" s="1" t="s">
        <v>44</v>
      </c>
      <c r="I2309" s="1">
        <v>1235</v>
      </c>
      <c r="J2309" s="1">
        <v>3115049928</v>
      </c>
      <c r="K2309" s="1" t="s">
        <v>45</v>
      </c>
      <c r="L2309" s="1" t="s">
        <v>46</v>
      </c>
      <c r="M2309" s="1" t="s">
        <v>46</v>
      </c>
      <c r="N2309" s="1" t="s">
        <v>46</v>
      </c>
      <c r="O2309" s="1" t="s">
        <v>46</v>
      </c>
      <c r="P2309" s="1" t="s">
        <v>46</v>
      </c>
      <c r="Q2309" s="1" t="s">
        <v>46</v>
      </c>
      <c r="R2309" s="1" t="s">
        <v>46</v>
      </c>
      <c r="S2309" s="1" t="s">
        <v>46</v>
      </c>
      <c r="T2309" s="12" t="str">
        <f>IF(OR(VOZ_WHATSAPP[[#This Row],[Brinda argumentos coherentes a la objeción]]="No Cumple",VOZ_WHATSAPP[[#This Row],[Despliegue de Beneficios y/o consecuencias]]="No Cumple"),"Sin Negocio","Negocio")</f>
        <v>Negocio</v>
      </c>
      <c r="U2309" s="1" t="s">
        <v>46</v>
      </c>
      <c r="V2309" s="1" t="s">
        <v>46</v>
      </c>
      <c r="W2309" s="1" t="s">
        <v>46</v>
      </c>
      <c r="X2309" s="12" t="str">
        <f>IF(OR(VOZ_WHATSAPP[[#This Row],[Confirma Valor de pago]]="No Cumple",VOZ_WHATSAPP[[#This Row],[Confirma hora de pago]]="No Cumple",VOZ_WHATSAPP[[#This Row],[Confirma medio de pago]]="No Cumple"),"Sin Cierre","Cierre")</f>
        <v>Cierre</v>
      </c>
      <c r="Y2309" s="1" t="s">
        <v>46</v>
      </c>
      <c r="Z2309" s="1" t="s">
        <v>46</v>
      </c>
      <c r="AA2309" s="1" t="s">
        <v>46</v>
      </c>
      <c r="AB2309" s="1" t="s">
        <v>46</v>
      </c>
      <c r="AC2309" s="11" t="str">
        <f>IF(OR(VOZ_WHATSAPP[[#This Row],[La comunicación es asertiva, con respeto y evita maltrato]]="No Cumple",VOZ_WHATSAPP[[#This Row],[Cumple con las normativas legales]]="No Cumple"),"No Cumple","Cumple")</f>
        <v>Cumple</v>
      </c>
      <c r="AD2309" s="1" t="s">
        <v>46</v>
      </c>
      <c r="AE2309" s="1" t="s">
        <v>55</v>
      </c>
      <c r="AF2309" s="4">
        <v>1</v>
      </c>
      <c r="AG2309" s="4">
        <f>IF(AND(VOZ_WHATSAPP[[#This Row],[Estado Cierre]]="Sin Cierre",VOZ_WHATSAPP[[#This Row],[Nota Negocio]]="Sin Negocio"),VOZ_WHATSAPP[[#This Row],[Nota]]-24%,VOZ_WHATSAPP[[#This Row],[Nota]])</f>
        <v>1</v>
      </c>
      <c r="AH2309" s="8">
        <f>IF(VOZ_WHATSAPP[[#This Row],[Estado Legal]]="No Cumple",0,IF(VOZ_WHATSAPP[[#This Row],[Realiza lectura de guion Legal]]="No Cumple",VOZ_WHATSAPP[[#This Row],[Nota 2]]-50%,VOZ_WHATSAPP[[#This Row],[Nota 2]]))</f>
        <v>1</v>
      </c>
    </row>
    <row r="2310" spans="1:34" x14ac:dyDescent="0.25">
      <c r="A2310" s="2" t="str">
        <f>VOZ_WHATSAPP[[#This Row],[ID Asesor]]&amp;VOZ_WHATSAPP[[#This Row],[Fecha Monitoreo]]</f>
        <v>304845868</v>
      </c>
      <c r="B2310" s="2">
        <v>45868</v>
      </c>
      <c r="C2310" s="1" t="s">
        <v>59</v>
      </c>
      <c r="D2310" s="1">
        <v>3048</v>
      </c>
      <c r="E2310" s="2">
        <v>45868</v>
      </c>
      <c r="F2310" s="3">
        <v>0.65138888888888891</v>
      </c>
      <c r="G2310" s="1" t="s">
        <v>43</v>
      </c>
      <c r="H2310" s="1" t="s">
        <v>44</v>
      </c>
      <c r="I2310" s="1">
        <v>1256</v>
      </c>
      <c r="J2310" s="1">
        <v>3218765204</v>
      </c>
      <c r="K2310" s="1" t="s">
        <v>45</v>
      </c>
      <c r="L2310" s="1" t="s">
        <v>47</v>
      </c>
      <c r="M2310" s="1" t="s">
        <v>46</v>
      </c>
      <c r="N2310" s="1" t="s">
        <v>46</v>
      </c>
      <c r="O2310" s="1" t="s">
        <v>48</v>
      </c>
      <c r="P2310" s="1" t="s">
        <v>54</v>
      </c>
      <c r="Q2310" s="1" t="s">
        <v>46</v>
      </c>
      <c r="R2310" s="1" t="s">
        <v>46</v>
      </c>
      <c r="S2310" s="1" t="s">
        <v>46</v>
      </c>
      <c r="T2310" s="12" t="str">
        <f>IF(OR(VOZ_WHATSAPP[[#This Row],[Brinda argumentos coherentes a la objeción]]="No Cumple",VOZ_WHATSAPP[[#This Row],[Despliegue de Beneficios y/o consecuencias]]="No Cumple"),"Sin Negocio","Negocio")</f>
        <v>Negocio</v>
      </c>
      <c r="U2310" s="1" t="s">
        <v>48</v>
      </c>
      <c r="V2310" s="1" t="s">
        <v>48</v>
      </c>
      <c r="W2310" s="1" t="s">
        <v>48</v>
      </c>
      <c r="X2310" s="12" t="str">
        <f>IF(OR(VOZ_WHATSAPP[[#This Row],[Confirma Valor de pago]]="No Cumple",VOZ_WHATSAPP[[#This Row],[Confirma hora de pago]]="No Cumple",VOZ_WHATSAPP[[#This Row],[Confirma medio de pago]]="No Cumple"),"Sin Cierre","Cierre")</f>
        <v>Cierre</v>
      </c>
      <c r="Y2310" s="1" t="s">
        <v>46</v>
      </c>
      <c r="Z2310" s="1" t="s">
        <v>46</v>
      </c>
      <c r="AA2310" s="1" t="s">
        <v>46</v>
      </c>
      <c r="AB2310" s="1" t="s">
        <v>46</v>
      </c>
      <c r="AC2310" s="11" t="str">
        <f>IF(OR(VOZ_WHATSAPP[[#This Row],[La comunicación es asertiva, con respeto y evita maltrato]]="No Cumple",VOZ_WHATSAPP[[#This Row],[Cumple con las normativas legales]]="No Cumple"),"No Cumple","Cumple")</f>
        <v>Cumple</v>
      </c>
      <c r="AD2310" s="1" t="s">
        <v>46</v>
      </c>
      <c r="AE2310" s="1" t="s">
        <v>2136</v>
      </c>
      <c r="AF2310" s="4">
        <v>0.91</v>
      </c>
      <c r="AG2310" s="4">
        <f>IF(AND(VOZ_WHATSAPP[[#This Row],[Estado Cierre]]="Sin Cierre",VOZ_WHATSAPP[[#This Row],[Nota Negocio]]="Sin Negocio"),VOZ_WHATSAPP[[#This Row],[Nota]]-24%,VOZ_WHATSAPP[[#This Row],[Nota]])</f>
        <v>0.91</v>
      </c>
      <c r="AH2310" s="8">
        <f>IF(VOZ_WHATSAPP[[#This Row],[Estado Legal]]="No Cumple",0,IF(VOZ_WHATSAPP[[#This Row],[Realiza lectura de guion Legal]]="No Cumple",VOZ_WHATSAPP[[#This Row],[Nota 2]]-50%,VOZ_WHATSAPP[[#This Row],[Nota 2]]))</f>
        <v>0.91</v>
      </c>
    </row>
    <row r="2311" spans="1:34" x14ac:dyDescent="0.25">
      <c r="A2311" s="2" t="str">
        <f>VOZ_WHATSAPP[[#This Row],[ID Asesor]]&amp;VOZ_WHATSAPP[[#This Row],[Fecha Monitoreo]]</f>
        <v>359945868</v>
      </c>
      <c r="B2311" s="2">
        <v>45868</v>
      </c>
      <c r="C2311" s="1" t="s">
        <v>42</v>
      </c>
      <c r="D2311" s="1">
        <v>3599</v>
      </c>
      <c r="E2311" s="2">
        <v>45868</v>
      </c>
      <c r="F2311" s="3">
        <v>0.43194444444444446</v>
      </c>
      <c r="G2311" s="1" t="s">
        <v>51</v>
      </c>
      <c r="H2311" s="1" t="s">
        <v>44</v>
      </c>
      <c r="I2311" s="1">
        <v>1123</v>
      </c>
      <c r="J2311" s="1">
        <v>3042845071</v>
      </c>
      <c r="K2311" s="1" t="s">
        <v>45</v>
      </c>
      <c r="L2311" s="1" t="s">
        <v>46</v>
      </c>
      <c r="M2311" s="1" t="s">
        <v>46</v>
      </c>
      <c r="N2311" s="1" t="s">
        <v>46</v>
      </c>
      <c r="O2311" s="1" t="s">
        <v>46</v>
      </c>
      <c r="P2311" s="1" t="s">
        <v>46</v>
      </c>
      <c r="Q2311" s="1" t="s">
        <v>46</v>
      </c>
      <c r="R2311" s="1" t="s">
        <v>46</v>
      </c>
      <c r="S2311" s="1" t="s">
        <v>46</v>
      </c>
      <c r="T2311" s="12" t="str">
        <f>IF(OR(VOZ_WHATSAPP[[#This Row],[Brinda argumentos coherentes a la objeción]]="No Cumple",VOZ_WHATSAPP[[#This Row],[Despliegue de Beneficios y/o consecuencias]]="No Cumple"),"Sin Negocio","Negocio")</f>
        <v>Negocio</v>
      </c>
      <c r="U2311" s="1" t="s">
        <v>47</v>
      </c>
      <c r="V2311" s="1" t="s">
        <v>47</v>
      </c>
      <c r="W2311" s="1" t="s">
        <v>47</v>
      </c>
      <c r="X2311" s="12" t="str">
        <f>IF(OR(VOZ_WHATSAPP[[#This Row],[Confirma Valor de pago]]="No Cumple",VOZ_WHATSAPP[[#This Row],[Confirma hora de pago]]="No Cumple",VOZ_WHATSAPP[[#This Row],[Confirma medio de pago]]="No Cumple"),"Sin Cierre","Cierre")</f>
        <v>Sin Cierre</v>
      </c>
      <c r="Y2311" s="1" t="s">
        <v>46</v>
      </c>
      <c r="Z2311" s="1" t="s">
        <v>54</v>
      </c>
      <c r="AA2311" s="1" t="s">
        <v>46</v>
      </c>
      <c r="AB2311" s="1" t="s">
        <v>46</v>
      </c>
      <c r="AC2311" s="11" t="str">
        <f>IF(OR(VOZ_WHATSAPP[[#This Row],[La comunicación es asertiva, con respeto y evita maltrato]]="No Cumple",VOZ_WHATSAPP[[#This Row],[Cumple con las normativas legales]]="No Cumple"),"No Cumple","Cumple")</f>
        <v>Cumple</v>
      </c>
      <c r="AD2311" s="1" t="s">
        <v>46</v>
      </c>
      <c r="AE2311" s="1" t="s">
        <v>2137</v>
      </c>
      <c r="AF2311" s="4">
        <v>0.61</v>
      </c>
      <c r="AG2311" s="4">
        <f>IF(AND(VOZ_WHATSAPP[[#This Row],[Estado Cierre]]="Sin Cierre",VOZ_WHATSAPP[[#This Row],[Nota Negocio]]="Sin Negocio"),VOZ_WHATSAPP[[#This Row],[Nota]]-24%,VOZ_WHATSAPP[[#This Row],[Nota]])</f>
        <v>0.61</v>
      </c>
      <c r="AH2311" s="8">
        <f>IF(VOZ_WHATSAPP[[#This Row],[Estado Legal]]="No Cumple",0,IF(VOZ_WHATSAPP[[#This Row],[Realiza lectura de guion Legal]]="No Cumple",VOZ_WHATSAPP[[#This Row],[Nota 2]]-50%,VOZ_WHATSAPP[[#This Row],[Nota 2]]))</f>
        <v>0.61</v>
      </c>
    </row>
    <row r="2312" spans="1:34" x14ac:dyDescent="0.25">
      <c r="A2312" s="2" t="str">
        <f>VOZ_WHATSAPP[[#This Row],[ID Asesor]]&amp;VOZ_WHATSAPP[[#This Row],[Fecha Monitoreo]]</f>
        <v>294745868</v>
      </c>
      <c r="B2312" s="2">
        <v>45868</v>
      </c>
      <c r="C2312" s="1" t="s">
        <v>59</v>
      </c>
      <c r="D2312" s="1">
        <v>2947</v>
      </c>
      <c r="E2312" s="2">
        <v>45868</v>
      </c>
      <c r="F2312" s="3">
        <v>0.41736111111111113</v>
      </c>
      <c r="G2312" s="1" t="s">
        <v>60</v>
      </c>
      <c r="H2312" s="1" t="s">
        <v>44</v>
      </c>
      <c r="I2312" s="1">
        <v>1139</v>
      </c>
      <c r="J2312" s="1">
        <v>3195341701</v>
      </c>
      <c r="K2312" s="1" t="s">
        <v>45</v>
      </c>
      <c r="L2312" s="1" t="s">
        <v>46</v>
      </c>
      <c r="M2312" s="1" t="s">
        <v>46</v>
      </c>
      <c r="N2312" s="1" t="s">
        <v>46</v>
      </c>
      <c r="O2312" s="1" t="s">
        <v>46</v>
      </c>
      <c r="P2312" s="1" t="s">
        <v>46</v>
      </c>
      <c r="Q2312" s="1" t="s">
        <v>46</v>
      </c>
      <c r="R2312" s="1" t="s">
        <v>46</v>
      </c>
      <c r="S2312" s="1" t="s">
        <v>46</v>
      </c>
      <c r="T2312" s="12" t="str">
        <f>IF(OR(VOZ_WHATSAPP[[#This Row],[Brinda argumentos coherentes a la objeción]]="No Cumple",VOZ_WHATSAPP[[#This Row],[Despliegue de Beneficios y/o consecuencias]]="No Cumple"),"Sin Negocio","Negocio")</f>
        <v>Negocio</v>
      </c>
      <c r="U2312" s="1" t="s">
        <v>46</v>
      </c>
      <c r="V2312" s="1" t="s">
        <v>46</v>
      </c>
      <c r="W2312" s="1" t="s">
        <v>46</v>
      </c>
      <c r="X2312" s="12" t="str">
        <f>IF(OR(VOZ_WHATSAPP[[#This Row],[Confirma Valor de pago]]="No Cumple",VOZ_WHATSAPP[[#This Row],[Confirma hora de pago]]="No Cumple",VOZ_WHATSAPP[[#This Row],[Confirma medio de pago]]="No Cumple"),"Sin Cierre","Cierre")</f>
        <v>Cierre</v>
      </c>
      <c r="Y2312" s="1" t="s">
        <v>46</v>
      </c>
      <c r="Z2312" s="1" t="s">
        <v>54</v>
      </c>
      <c r="AA2312" s="1" t="s">
        <v>46</v>
      </c>
      <c r="AB2312" s="1" t="s">
        <v>46</v>
      </c>
      <c r="AC2312" s="11" t="str">
        <f>IF(OR(VOZ_WHATSAPP[[#This Row],[La comunicación es asertiva, con respeto y evita maltrato]]="No Cumple",VOZ_WHATSAPP[[#This Row],[Cumple con las normativas legales]]="No Cumple"),"No Cumple","Cumple")</f>
        <v>Cumple</v>
      </c>
      <c r="AD2312" s="1" t="s">
        <v>46</v>
      </c>
      <c r="AE2312" s="1" t="s">
        <v>2138</v>
      </c>
      <c r="AF2312" s="4">
        <v>0.85</v>
      </c>
      <c r="AG2312" s="4">
        <f>IF(AND(VOZ_WHATSAPP[[#This Row],[Estado Cierre]]="Sin Cierre",VOZ_WHATSAPP[[#This Row],[Nota Negocio]]="Sin Negocio"),VOZ_WHATSAPP[[#This Row],[Nota]]-24%,VOZ_WHATSAPP[[#This Row],[Nota]])</f>
        <v>0.85</v>
      </c>
      <c r="AH2312" s="8">
        <f>IF(VOZ_WHATSAPP[[#This Row],[Estado Legal]]="No Cumple",0,IF(VOZ_WHATSAPP[[#This Row],[Realiza lectura de guion Legal]]="No Cumple",VOZ_WHATSAPP[[#This Row],[Nota 2]]-50%,VOZ_WHATSAPP[[#This Row],[Nota 2]]))</f>
        <v>0.85</v>
      </c>
    </row>
    <row r="2313" spans="1:34" x14ac:dyDescent="0.25">
      <c r="A2313" s="2" t="str">
        <f>VOZ_WHATSAPP[[#This Row],[ID Asesor]]&amp;VOZ_WHATSAPP[[#This Row],[Fecha Monitoreo]]</f>
        <v>301145868</v>
      </c>
      <c r="B2313" s="2">
        <v>45868</v>
      </c>
      <c r="C2313" s="1" t="s">
        <v>42</v>
      </c>
      <c r="D2313" s="1">
        <v>3011</v>
      </c>
      <c r="E2313" s="2">
        <v>45868</v>
      </c>
      <c r="F2313" s="3">
        <v>0.46944444444444444</v>
      </c>
      <c r="G2313" s="1" t="s">
        <v>51</v>
      </c>
      <c r="H2313" s="1" t="s">
        <v>44</v>
      </c>
      <c r="I2313" s="1">
        <v>1103</v>
      </c>
      <c r="J2313" s="1">
        <v>3113753238</v>
      </c>
      <c r="K2313" s="1" t="s">
        <v>45</v>
      </c>
      <c r="L2313" s="1" t="s">
        <v>46</v>
      </c>
      <c r="M2313" s="1" t="s">
        <v>48</v>
      </c>
      <c r="N2313" s="1" t="s">
        <v>46</v>
      </c>
      <c r="O2313" s="1" t="s">
        <v>46</v>
      </c>
      <c r="P2313" s="1" t="s">
        <v>46</v>
      </c>
      <c r="Q2313" s="1" t="s">
        <v>46</v>
      </c>
      <c r="R2313" s="1" t="s">
        <v>47</v>
      </c>
      <c r="S2313" s="1" t="s">
        <v>46</v>
      </c>
      <c r="T2313" s="12" t="str">
        <f>IF(OR(VOZ_WHATSAPP[[#This Row],[Brinda argumentos coherentes a la objeción]]="No Cumple",VOZ_WHATSAPP[[#This Row],[Despliegue de Beneficios y/o consecuencias]]="No Cumple"),"Sin Negocio","Negocio")</f>
        <v>Sin Negocio</v>
      </c>
      <c r="U2313" s="1" t="s">
        <v>48</v>
      </c>
      <c r="V2313" s="1" t="s">
        <v>48</v>
      </c>
      <c r="W2313" s="1" t="s">
        <v>48</v>
      </c>
      <c r="X2313" s="12" t="str">
        <f>IF(OR(VOZ_WHATSAPP[[#This Row],[Confirma Valor de pago]]="No Cumple",VOZ_WHATSAPP[[#This Row],[Confirma hora de pago]]="No Cumple",VOZ_WHATSAPP[[#This Row],[Confirma medio de pago]]="No Cumple"),"Sin Cierre","Cierre")</f>
        <v>Cierre</v>
      </c>
      <c r="Y2313" s="1" t="s">
        <v>54</v>
      </c>
      <c r="Z2313" s="1" t="s">
        <v>46</v>
      </c>
      <c r="AA2313" s="1" t="s">
        <v>46</v>
      </c>
      <c r="AB2313" s="1" t="s">
        <v>46</v>
      </c>
      <c r="AC2313" s="11" t="str">
        <f>IF(OR(VOZ_WHATSAPP[[#This Row],[La comunicación es asertiva, con respeto y evita maltrato]]="No Cumple",VOZ_WHATSAPP[[#This Row],[Cumple con las normativas legales]]="No Cumple"),"No Cumple","Cumple")</f>
        <v>Cumple</v>
      </c>
      <c r="AD2313" s="1" t="s">
        <v>46</v>
      </c>
      <c r="AE2313" s="1" t="s">
        <v>2139</v>
      </c>
      <c r="AF2313" s="4">
        <v>0.82</v>
      </c>
      <c r="AG2313" s="4">
        <f>IF(AND(VOZ_WHATSAPP[[#This Row],[Estado Cierre]]="Sin Cierre",VOZ_WHATSAPP[[#This Row],[Nota Negocio]]="Sin Negocio"),VOZ_WHATSAPP[[#This Row],[Nota]]-24%,VOZ_WHATSAPP[[#This Row],[Nota]])</f>
        <v>0.82</v>
      </c>
      <c r="AH2313" s="8">
        <f>IF(VOZ_WHATSAPP[[#This Row],[Estado Legal]]="No Cumple",0,IF(VOZ_WHATSAPP[[#This Row],[Realiza lectura de guion Legal]]="No Cumple",VOZ_WHATSAPP[[#This Row],[Nota 2]]-50%,VOZ_WHATSAPP[[#This Row],[Nota 2]]))</f>
        <v>0.82</v>
      </c>
    </row>
    <row r="2314" spans="1:34" x14ac:dyDescent="0.25">
      <c r="A2314" s="2" t="str">
        <f>VOZ_WHATSAPP[[#This Row],[ID Asesor]]&amp;VOZ_WHATSAPP[[#This Row],[Fecha Monitoreo]]</f>
        <v>378245868</v>
      </c>
      <c r="B2314" s="2">
        <v>45868</v>
      </c>
      <c r="C2314" s="1" t="s">
        <v>87</v>
      </c>
      <c r="D2314" s="1">
        <v>3782</v>
      </c>
      <c r="E2314" s="2">
        <v>45868</v>
      </c>
      <c r="F2314" s="3">
        <v>0.47499999999999998</v>
      </c>
      <c r="G2314" s="1" t="s">
        <v>51</v>
      </c>
      <c r="H2314" s="1" t="s">
        <v>44</v>
      </c>
      <c r="I2314" s="1">
        <v>1031</v>
      </c>
      <c r="J2314" s="1"/>
      <c r="K2314" s="1" t="s">
        <v>45</v>
      </c>
      <c r="L2314" s="1" t="s">
        <v>47</v>
      </c>
      <c r="M2314" s="1" t="s">
        <v>46</v>
      </c>
      <c r="N2314" s="1" t="s">
        <v>46</v>
      </c>
      <c r="O2314" s="1" t="s">
        <v>54</v>
      </c>
      <c r="P2314" s="1" t="s">
        <v>46</v>
      </c>
      <c r="Q2314" s="1" t="s">
        <v>46</v>
      </c>
      <c r="R2314" s="1" t="s">
        <v>47</v>
      </c>
      <c r="S2314" s="1" t="s">
        <v>47</v>
      </c>
      <c r="T2314" s="12" t="str">
        <f>IF(OR(VOZ_WHATSAPP[[#This Row],[Brinda argumentos coherentes a la objeción]]="No Cumple",VOZ_WHATSAPP[[#This Row],[Despliegue de Beneficios y/o consecuencias]]="No Cumple"),"Sin Negocio","Negocio")</f>
        <v>Sin Negocio</v>
      </c>
      <c r="U2314" s="1" t="s">
        <v>48</v>
      </c>
      <c r="V2314" s="1" t="s">
        <v>48</v>
      </c>
      <c r="W2314" s="1" t="s">
        <v>48</v>
      </c>
      <c r="X2314" s="12" t="str">
        <f>IF(OR(VOZ_WHATSAPP[[#This Row],[Confirma Valor de pago]]="No Cumple",VOZ_WHATSAPP[[#This Row],[Confirma hora de pago]]="No Cumple",VOZ_WHATSAPP[[#This Row],[Confirma medio de pago]]="No Cumple"),"Sin Cierre","Cierre")</f>
        <v>Cierre</v>
      </c>
      <c r="Y2314" s="1" t="s">
        <v>46</v>
      </c>
      <c r="Z2314" s="1" t="s">
        <v>54</v>
      </c>
      <c r="AA2314" s="1" t="s">
        <v>46</v>
      </c>
      <c r="AB2314" s="1" t="s">
        <v>46</v>
      </c>
      <c r="AC2314" s="11" t="str">
        <f>IF(OR(VOZ_WHATSAPP[[#This Row],[La comunicación es asertiva, con respeto y evita maltrato]]="No Cumple",VOZ_WHATSAPP[[#This Row],[Cumple con las normativas legales]]="No Cumple"),"No Cumple","Cumple")</f>
        <v>Cumple</v>
      </c>
      <c r="AD2314" s="1" t="s">
        <v>46</v>
      </c>
      <c r="AE2314" s="1" t="s">
        <v>2140</v>
      </c>
      <c r="AF2314" s="4">
        <v>0.56000000000000005</v>
      </c>
      <c r="AG2314" s="4">
        <f>IF(AND(VOZ_WHATSAPP[[#This Row],[Estado Cierre]]="Sin Cierre",VOZ_WHATSAPP[[#This Row],[Nota Negocio]]="Sin Negocio"),VOZ_WHATSAPP[[#This Row],[Nota]]-24%,VOZ_WHATSAPP[[#This Row],[Nota]])</f>
        <v>0.56000000000000005</v>
      </c>
      <c r="AH2314" s="8">
        <f>IF(VOZ_WHATSAPP[[#This Row],[Estado Legal]]="No Cumple",0,IF(VOZ_WHATSAPP[[#This Row],[Realiza lectura de guion Legal]]="No Cumple",VOZ_WHATSAPP[[#This Row],[Nota 2]]-50%,VOZ_WHATSAPP[[#This Row],[Nota 2]]))</f>
        <v>0.56000000000000005</v>
      </c>
    </row>
    <row r="2315" spans="1:34" x14ac:dyDescent="0.25">
      <c r="A2315" s="2" t="str">
        <f>VOZ_WHATSAPP[[#This Row],[ID Asesor]]&amp;VOZ_WHATSAPP[[#This Row],[Fecha Monitoreo]]</f>
        <v>312845868</v>
      </c>
      <c r="B2315" s="2">
        <v>45868</v>
      </c>
      <c r="C2315" s="1" t="s">
        <v>59</v>
      </c>
      <c r="D2315" s="1">
        <v>3128</v>
      </c>
      <c r="E2315" s="2">
        <v>45868</v>
      </c>
      <c r="F2315" s="3">
        <v>0.51666666666666672</v>
      </c>
      <c r="G2315" s="1" t="s">
        <v>60</v>
      </c>
      <c r="H2315" s="1" t="s">
        <v>44</v>
      </c>
      <c r="I2315" s="1">
        <v>1405</v>
      </c>
      <c r="J2315" s="1">
        <v>3234880498</v>
      </c>
      <c r="K2315" s="1" t="s">
        <v>45</v>
      </c>
      <c r="L2315" s="1" t="s">
        <v>46</v>
      </c>
      <c r="M2315" s="1" t="s">
        <v>47</v>
      </c>
      <c r="N2315" s="1" t="s">
        <v>46</v>
      </c>
      <c r="O2315" s="1" t="s">
        <v>46</v>
      </c>
      <c r="P2315" s="1" t="s">
        <v>46</v>
      </c>
      <c r="Q2315" s="1" t="s">
        <v>46</v>
      </c>
      <c r="R2315" s="1" t="s">
        <v>46</v>
      </c>
      <c r="S2315" s="1" t="s">
        <v>46</v>
      </c>
      <c r="T2315" s="12" t="str">
        <f>IF(OR(VOZ_WHATSAPP[[#This Row],[Brinda argumentos coherentes a la objeción]]="No Cumple",VOZ_WHATSAPP[[#This Row],[Despliegue de Beneficios y/o consecuencias]]="No Cumple"),"Sin Negocio","Negocio")</f>
        <v>Negocio</v>
      </c>
      <c r="U2315" s="1" t="s">
        <v>48</v>
      </c>
      <c r="V2315" s="1" t="s">
        <v>48</v>
      </c>
      <c r="W2315" s="1" t="s">
        <v>48</v>
      </c>
      <c r="X2315" s="12" t="str">
        <f>IF(OR(VOZ_WHATSAPP[[#This Row],[Confirma Valor de pago]]="No Cumple",VOZ_WHATSAPP[[#This Row],[Confirma hora de pago]]="No Cumple",VOZ_WHATSAPP[[#This Row],[Confirma medio de pago]]="No Cumple"),"Sin Cierre","Cierre")</f>
        <v>Cierre</v>
      </c>
      <c r="Y2315" s="1" t="s">
        <v>54</v>
      </c>
      <c r="Z2315" s="1" t="s">
        <v>46</v>
      </c>
      <c r="AA2315" s="1" t="s">
        <v>46</v>
      </c>
      <c r="AB2315" s="1" t="s">
        <v>46</v>
      </c>
      <c r="AC2315" s="11" t="str">
        <f>IF(OR(VOZ_WHATSAPP[[#This Row],[La comunicación es asertiva, con respeto y evita maltrato]]="No Cumple",VOZ_WHATSAPP[[#This Row],[Cumple con las normativas legales]]="No Cumple"),"No Cumple","Cumple")</f>
        <v>Cumple</v>
      </c>
      <c r="AD2315" s="1" t="s">
        <v>47</v>
      </c>
      <c r="AE2315" s="1" t="s">
        <v>2141</v>
      </c>
      <c r="AF2315" s="4">
        <v>0.88</v>
      </c>
      <c r="AG2315" s="4">
        <f>IF(AND(VOZ_WHATSAPP[[#This Row],[Estado Cierre]]="Sin Cierre",VOZ_WHATSAPP[[#This Row],[Nota Negocio]]="Sin Negocio"),VOZ_WHATSAPP[[#This Row],[Nota]]-24%,VOZ_WHATSAPP[[#This Row],[Nota]])</f>
        <v>0.88</v>
      </c>
      <c r="AH2315" s="8">
        <f>IF(VOZ_WHATSAPP[[#This Row],[Estado Legal]]="No Cumple",0,IF(VOZ_WHATSAPP[[#This Row],[Realiza lectura de guion Legal]]="No Cumple",VOZ_WHATSAPP[[#This Row],[Nota 2]]-50%,VOZ_WHATSAPP[[#This Row],[Nota 2]]))</f>
        <v>0.38</v>
      </c>
    </row>
    <row r="2316" spans="1:34" x14ac:dyDescent="0.25">
      <c r="A2316" s="2" t="str">
        <f>VOZ_WHATSAPP[[#This Row],[ID Asesor]]&amp;VOZ_WHATSAPP[[#This Row],[Fecha Monitoreo]]</f>
        <v>366945868</v>
      </c>
      <c r="B2316" s="2">
        <v>45868</v>
      </c>
      <c r="C2316" s="1" t="s">
        <v>59</v>
      </c>
      <c r="D2316" s="1">
        <v>3669</v>
      </c>
      <c r="E2316" s="2">
        <v>45868</v>
      </c>
      <c r="F2316" s="3">
        <v>0.53888888888888886</v>
      </c>
      <c r="G2316" s="1" t="s">
        <v>60</v>
      </c>
      <c r="H2316" s="1" t="s">
        <v>44</v>
      </c>
      <c r="I2316" s="1">
        <v>1373</v>
      </c>
      <c r="J2316" s="1">
        <v>3027469106</v>
      </c>
      <c r="K2316" s="1" t="s">
        <v>45</v>
      </c>
      <c r="L2316" s="1" t="s">
        <v>46</v>
      </c>
      <c r="M2316" s="1" t="s">
        <v>46</v>
      </c>
      <c r="N2316" s="1" t="s">
        <v>46</v>
      </c>
      <c r="O2316" s="1" t="s">
        <v>46</v>
      </c>
      <c r="P2316" s="1" t="s">
        <v>46</v>
      </c>
      <c r="Q2316" s="1" t="s">
        <v>46</v>
      </c>
      <c r="R2316" s="1" t="s">
        <v>46</v>
      </c>
      <c r="S2316" s="1" t="s">
        <v>46</v>
      </c>
      <c r="T2316" s="12" t="str">
        <f>IF(OR(VOZ_WHATSAPP[[#This Row],[Brinda argumentos coherentes a la objeción]]="No Cumple",VOZ_WHATSAPP[[#This Row],[Despliegue de Beneficios y/o consecuencias]]="No Cumple"),"Sin Negocio","Negocio")</f>
        <v>Negocio</v>
      </c>
      <c r="U2316" s="1" t="s">
        <v>48</v>
      </c>
      <c r="V2316" s="1" t="s">
        <v>48</v>
      </c>
      <c r="W2316" s="1" t="s">
        <v>48</v>
      </c>
      <c r="X2316" s="12" t="str">
        <f>IF(OR(VOZ_WHATSAPP[[#This Row],[Confirma Valor de pago]]="No Cumple",VOZ_WHATSAPP[[#This Row],[Confirma hora de pago]]="No Cumple",VOZ_WHATSAPP[[#This Row],[Confirma medio de pago]]="No Cumple"),"Sin Cierre","Cierre")</f>
        <v>Cierre</v>
      </c>
      <c r="Y2316" s="1" t="s">
        <v>46</v>
      </c>
      <c r="Z2316" s="1" t="s">
        <v>46</v>
      </c>
      <c r="AA2316" s="1" t="s">
        <v>46</v>
      </c>
      <c r="AB2316" s="1" t="s">
        <v>54</v>
      </c>
      <c r="AC2316" s="11" t="str">
        <f>IF(OR(VOZ_WHATSAPP[[#This Row],[La comunicación es asertiva, con respeto y evita maltrato]]="No Cumple",VOZ_WHATSAPP[[#This Row],[Cumple con las normativas legales]]="No Cumple"),"No Cumple","Cumple")</f>
        <v>No Cumple</v>
      </c>
      <c r="AD2316" s="1" t="s">
        <v>46</v>
      </c>
      <c r="AE2316" s="1" t="s">
        <v>2142</v>
      </c>
      <c r="AF2316" s="4">
        <v>1</v>
      </c>
      <c r="AG2316" s="4">
        <f>IF(AND(VOZ_WHATSAPP[[#This Row],[Estado Cierre]]="Sin Cierre",VOZ_WHATSAPP[[#This Row],[Nota Negocio]]="Sin Negocio"),VOZ_WHATSAPP[[#This Row],[Nota]]-24%,VOZ_WHATSAPP[[#This Row],[Nota]])</f>
        <v>1</v>
      </c>
      <c r="AH2316" s="8">
        <f>IF(VOZ_WHATSAPP[[#This Row],[Estado Legal]]="No Cumple",0,IF(VOZ_WHATSAPP[[#This Row],[Realiza lectura de guion Legal]]="No Cumple",VOZ_WHATSAPP[[#This Row],[Nota 2]]-50%,VOZ_WHATSAPP[[#This Row],[Nota 2]]))</f>
        <v>0</v>
      </c>
    </row>
    <row r="2317" spans="1:34" x14ac:dyDescent="0.25">
      <c r="A2317" s="2" t="str">
        <f>VOZ_WHATSAPP[[#This Row],[ID Asesor]]&amp;VOZ_WHATSAPP[[#This Row],[Fecha Monitoreo]]</f>
        <v>368545868</v>
      </c>
      <c r="B2317" s="2">
        <v>45868</v>
      </c>
      <c r="C2317" s="1" t="s">
        <v>87</v>
      </c>
      <c r="D2317" s="1">
        <v>3685</v>
      </c>
      <c r="E2317" s="2">
        <v>45868</v>
      </c>
      <c r="F2317" s="3">
        <v>0.52083333333333337</v>
      </c>
      <c r="G2317" s="1" t="s">
        <v>58</v>
      </c>
      <c r="H2317" s="1" t="s">
        <v>44</v>
      </c>
      <c r="I2317" s="1">
        <v>1396</v>
      </c>
      <c r="J2317" s="1"/>
      <c r="K2317" s="1" t="s">
        <v>45</v>
      </c>
      <c r="L2317" s="1" t="s">
        <v>47</v>
      </c>
      <c r="M2317" s="1" t="s">
        <v>47</v>
      </c>
      <c r="N2317" s="1" t="s">
        <v>46</v>
      </c>
      <c r="O2317" s="1" t="s">
        <v>48</v>
      </c>
      <c r="P2317" s="1" t="s">
        <v>48</v>
      </c>
      <c r="Q2317" s="1" t="s">
        <v>46</v>
      </c>
      <c r="R2317" s="1" t="s">
        <v>46</v>
      </c>
      <c r="S2317" s="1" t="s">
        <v>47</v>
      </c>
      <c r="T2317" s="12" t="str">
        <f>IF(OR(VOZ_WHATSAPP[[#This Row],[Brinda argumentos coherentes a la objeción]]="No Cumple",VOZ_WHATSAPP[[#This Row],[Despliegue de Beneficios y/o consecuencias]]="No Cumple"),"Sin Negocio","Negocio")</f>
        <v>Sin Negocio</v>
      </c>
      <c r="U2317" s="1" t="s">
        <v>47</v>
      </c>
      <c r="V2317" s="1" t="s">
        <v>47</v>
      </c>
      <c r="W2317" s="1" t="s">
        <v>47</v>
      </c>
      <c r="X2317" s="12" t="str">
        <f>IF(OR(VOZ_WHATSAPP[[#This Row],[Confirma Valor de pago]]="No Cumple",VOZ_WHATSAPP[[#This Row],[Confirma hora de pago]]="No Cumple",VOZ_WHATSAPP[[#This Row],[Confirma medio de pago]]="No Cumple"),"Sin Cierre","Cierre")</f>
        <v>Sin Cierre</v>
      </c>
      <c r="Y2317" s="1" t="s">
        <v>54</v>
      </c>
      <c r="Z2317" s="1" t="s">
        <v>54</v>
      </c>
      <c r="AA2317" s="1" t="s">
        <v>46</v>
      </c>
      <c r="AB2317" s="1" t="s">
        <v>46</v>
      </c>
      <c r="AC2317" s="11" t="str">
        <f>IF(OR(VOZ_WHATSAPP[[#This Row],[La comunicación es asertiva, con respeto y evita maltrato]]="No Cumple",VOZ_WHATSAPP[[#This Row],[Cumple con las normativas legales]]="No Cumple"),"No Cumple","Cumple")</f>
        <v>Cumple</v>
      </c>
      <c r="AD2317" s="1" t="s">
        <v>46</v>
      </c>
      <c r="AE2317" s="1" t="s">
        <v>2143</v>
      </c>
      <c r="AF2317" s="4">
        <v>0.35</v>
      </c>
      <c r="AG2317" s="4">
        <f>IF(AND(VOZ_WHATSAPP[[#This Row],[Estado Cierre]]="Sin Cierre",VOZ_WHATSAPP[[#This Row],[Nota Negocio]]="Sin Negocio"),VOZ_WHATSAPP[[#This Row],[Nota]]-24%,VOZ_WHATSAPP[[#This Row],[Nota]])</f>
        <v>0.10999999999999999</v>
      </c>
      <c r="AH2317" s="8">
        <f>IF(VOZ_WHATSAPP[[#This Row],[Estado Legal]]="No Cumple",0,IF(VOZ_WHATSAPP[[#This Row],[Realiza lectura de guion Legal]]="No Cumple",VOZ_WHATSAPP[[#This Row],[Nota 2]]-50%,VOZ_WHATSAPP[[#This Row],[Nota 2]]))</f>
        <v>0.10999999999999999</v>
      </c>
    </row>
    <row r="2318" spans="1:34" x14ac:dyDescent="0.25">
      <c r="A2318" s="2" t="str">
        <f>VOZ_WHATSAPP[[#This Row],[ID Asesor]]&amp;VOZ_WHATSAPP[[#This Row],[Fecha Monitoreo]]</f>
        <v>271745868</v>
      </c>
      <c r="B2318" s="2">
        <v>45868</v>
      </c>
      <c r="C2318" s="1" t="s">
        <v>59</v>
      </c>
      <c r="D2318" s="1">
        <v>2717</v>
      </c>
      <c r="E2318" s="2">
        <v>45868</v>
      </c>
      <c r="F2318" s="3">
        <v>0.43819444444444444</v>
      </c>
      <c r="G2318" s="1" t="s">
        <v>60</v>
      </c>
      <c r="H2318" s="1" t="s">
        <v>44</v>
      </c>
      <c r="I2318" s="1">
        <v>1165</v>
      </c>
      <c r="J2318" s="1">
        <v>3222543486</v>
      </c>
      <c r="K2318" s="1" t="s">
        <v>45</v>
      </c>
      <c r="L2318" s="1" t="s">
        <v>46</v>
      </c>
      <c r="M2318" s="1" t="s">
        <v>46</v>
      </c>
      <c r="N2318" s="1" t="s">
        <v>46</v>
      </c>
      <c r="O2318" s="1" t="s">
        <v>46</v>
      </c>
      <c r="P2318" s="1" t="s">
        <v>46</v>
      </c>
      <c r="Q2318" s="1" t="s">
        <v>48</v>
      </c>
      <c r="R2318" s="1" t="s">
        <v>48</v>
      </c>
      <c r="S2318" s="1" t="s">
        <v>46</v>
      </c>
      <c r="T2318" s="12" t="str">
        <f>IF(OR(VOZ_WHATSAPP[[#This Row],[Brinda argumentos coherentes a la objeción]]="No Cumple",VOZ_WHATSAPP[[#This Row],[Despliegue de Beneficios y/o consecuencias]]="No Cumple"),"Sin Negocio","Negocio")</f>
        <v>Negocio</v>
      </c>
      <c r="U2318" s="1" t="s">
        <v>46</v>
      </c>
      <c r="V2318" s="1" t="s">
        <v>46</v>
      </c>
      <c r="W2318" s="1" t="s">
        <v>46</v>
      </c>
      <c r="X2318" s="12" t="str">
        <f>IF(OR(VOZ_WHATSAPP[[#This Row],[Confirma Valor de pago]]="No Cumple",VOZ_WHATSAPP[[#This Row],[Confirma hora de pago]]="No Cumple",VOZ_WHATSAPP[[#This Row],[Confirma medio de pago]]="No Cumple"),"Sin Cierre","Cierre")</f>
        <v>Cierre</v>
      </c>
      <c r="Y2318" s="1" t="s">
        <v>46</v>
      </c>
      <c r="Z2318" s="1" t="s">
        <v>46</v>
      </c>
      <c r="AA2318" s="1" t="s">
        <v>46</v>
      </c>
      <c r="AB2318" s="1" t="s">
        <v>46</v>
      </c>
      <c r="AC2318" s="11" t="str">
        <f>IF(OR(VOZ_WHATSAPP[[#This Row],[La comunicación es asertiva, con respeto y evita maltrato]]="No Cumple",VOZ_WHATSAPP[[#This Row],[Cumple con las normativas legales]]="No Cumple"),"No Cumple","Cumple")</f>
        <v>Cumple</v>
      </c>
      <c r="AD2318" s="1" t="s">
        <v>46</v>
      </c>
      <c r="AE2318" s="1" t="s">
        <v>62</v>
      </c>
      <c r="AF2318" s="4">
        <v>1</v>
      </c>
      <c r="AG2318" s="4">
        <f>IF(AND(VOZ_WHATSAPP[[#This Row],[Estado Cierre]]="Sin Cierre",VOZ_WHATSAPP[[#This Row],[Nota Negocio]]="Sin Negocio"),VOZ_WHATSAPP[[#This Row],[Nota]]-24%,VOZ_WHATSAPP[[#This Row],[Nota]])</f>
        <v>1</v>
      </c>
      <c r="AH2318" s="8">
        <f>IF(VOZ_WHATSAPP[[#This Row],[Estado Legal]]="No Cumple",0,IF(VOZ_WHATSAPP[[#This Row],[Realiza lectura de guion Legal]]="No Cumple",VOZ_WHATSAPP[[#This Row],[Nota 2]]-50%,VOZ_WHATSAPP[[#This Row],[Nota 2]]))</f>
        <v>1</v>
      </c>
    </row>
    <row r="2319" spans="1:34" x14ac:dyDescent="0.25">
      <c r="A2319" s="2" t="str">
        <f>VOZ_WHATSAPP[[#This Row],[ID Asesor]]&amp;VOZ_WHATSAPP[[#This Row],[Fecha Monitoreo]]</f>
        <v>291745868</v>
      </c>
      <c r="B2319" s="2">
        <v>45868</v>
      </c>
      <c r="C2319" s="1" t="s">
        <v>42</v>
      </c>
      <c r="D2319" s="1">
        <v>2917</v>
      </c>
      <c r="E2319" s="2">
        <v>45868</v>
      </c>
      <c r="F2319" s="3">
        <v>0.35416666666666669</v>
      </c>
      <c r="G2319" s="1" t="s">
        <v>60</v>
      </c>
      <c r="H2319" s="1" t="s">
        <v>71</v>
      </c>
      <c r="I2319" s="1"/>
      <c r="J2319" s="1"/>
      <c r="K2319" s="1"/>
      <c r="L2319" s="1" t="s">
        <v>47</v>
      </c>
      <c r="M2319" s="1" t="s">
        <v>46</v>
      </c>
      <c r="N2319" s="1" t="s">
        <v>46</v>
      </c>
      <c r="O2319" s="1" t="s">
        <v>54</v>
      </c>
      <c r="P2319" s="1" t="s">
        <v>46</v>
      </c>
      <c r="Q2319" s="1" t="s">
        <v>46</v>
      </c>
      <c r="R2319" s="1" t="s">
        <v>46</v>
      </c>
      <c r="S2319" s="1" t="s">
        <v>46</v>
      </c>
      <c r="T2319" s="12" t="str">
        <f>IF(OR(VOZ_WHATSAPP[[#This Row],[Brinda argumentos coherentes a la objeción]]="No Cumple",VOZ_WHATSAPP[[#This Row],[Despliegue de Beneficios y/o consecuencias]]="No Cumple"),"Sin Negocio","Negocio")</f>
        <v>Negocio</v>
      </c>
      <c r="U2319" s="1" t="s">
        <v>46</v>
      </c>
      <c r="V2319" s="1" t="s">
        <v>46</v>
      </c>
      <c r="W2319" s="1" t="s">
        <v>46</v>
      </c>
      <c r="X2319" s="12" t="str">
        <f>IF(OR(VOZ_WHATSAPP[[#This Row],[Confirma Valor de pago]]="No Cumple",VOZ_WHATSAPP[[#This Row],[Confirma hora de pago]]="No Cumple",VOZ_WHATSAPP[[#This Row],[Confirma medio de pago]]="No Cumple"),"Sin Cierre","Cierre")</f>
        <v>Cierre</v>
      </c>
      <c r="Y2319" s="1" t="s">
        <v>46</v>
      </c>
      <c r="Z2319" s="1" t="s">
        <v>46</v>
      </c>
      <c r="AA2319" s="1" t="s">
        <v>46</v>
      </c>
      <c r="AB2319" s="1" t="s">
        <v>46</v>
      </c>
      <c r="AC2319" s="11" t="str">
        <f>IF(OR(VOZ_WHATSAPP[[#This Row],[La comunicación es asertiva, con respeto y evita maltrato]]="No Cumple",VOZ_WHATSAPP[[#This Row],[Cumple con las normativas legales]]="No Cumple"),"No Cumple","Cumple")</f>
        <v>Cumple</v>
      </c>
      <c r="AD2319" s="1" t="s">
        <v>46</v>
      </c>
      <c r="AE2319" s="1" t="s">
        <v>2144</v>
      </c>
      <c r="AF2319" s="4">
        <v>0.91</v>
      </c>
      <c r="AG2319" s="4">
        <f>IF(AND(VOZ_WHATSAPP[[#This Row],[Estado Cierre]]="Sin Cierre",VOZ_WHATSAPP[[#This Row],[Nota Negocio]]="Sin Negocio"),VOZ_WHATSAPP[[#This Row],[Nota]]-24%,VOZ_WHATSAPP[[#This Row],[Nota]])</f>
        <v>0.91</v>
      </c>
      <c r="AH2319" s="8">
        <f>IF(VOZ_WHATSAPP[[#This Row],[Estado Legal]]="No Cumple",0,IF(VOZ_WHATSAPP[[#This Row],[Realiza lectura de guion Legal]]="No Cumple",VOZ_WHATSAPP[[#This Row],[Nota 2]]-50%,VOZ_WHATSAPP[[#This Row],[Nota 2]]))</f>
        <v>0.91</v>
      </c>
    </row>
    <row r="2320" spans="1:34" x14ac:dyDescent="0.25">
      <c r="A2320" s="2" t="str">
        <f>VOZ_WHATSAPP[[#This Row],[ID Asesor]]&amp;VOZ_WHATSAPP[[#This Row],[Fecha Monitoreo]]</f>
        <v>397245868</v>
      </c>
      <c r="B2320" s="2">
        <v>45868</v>
      </c>
      <c r="C2320" s="1" t="s">
        <v>59</v>
      </c>
      <c r="D2320" s="1">
        <v>3972</v>
      </c>
      <c r="E2320" s="2">
        <v>45868</v>
      </c>
      <c r="F2320" s="3">
        <v>0.5493055555555556</v>
      </c>
      <c r="G2320" s="1" t="s">
        <v>60</v>
      </c>
      <c r="H2320" s="1" t="s">
        <v>44</v>
      </c>
      <c r="I2320" s="1">
        <v>1445</v>
      </c>
      <c r="J2320" s="1">
        <v>3215878769</v>
      </c>
      <c r="K2320" s="1" t="s">
        <v>45</v>
      </c>
      <c r="L2320" s="1" t="s">
        <v>46</v>
      </c>
      <c r="M2320" s="1" t="s">
        <v>48</v>
      </c>
      <c r="N2320" s="1" t="s">
        <v>46</v>
      </c>
      <c r="O2320" s="1" t="s">
        <v>46</v>
      </c>
      <c r="P2320" s="1" t="s">
        <v>46</v>
      </c>
      <c r="Q2320" s="1" t="s">
        <v>46</v>
      </c>
      <c r="R2320" s="1" t="s">
        <v>46</v>
      </c>
      <c r="S2320" s="1" t="s">
        <v>46</v>
      </c>
      <c r="T2320" s="12" t="str">
        <f>IF(OR(VOZ_WHATSAPP[[#This Row],[Brinda argumentos coherentes a la objeción]]="No Cumple",VOZ_WHATSAPP[[#This Row],[Despliegue de Beneficios y/o consecuencias]]="No Cumple"),"Sin Negocio","Negocio")</f>
        <v>Negocio</v>
      </c>
      <c r="U2320" s="1" t="s">
        <v>48</v>
      </c>
      <c r="V2320" s="1" t="s">
        <v>48</v>
      </c>
      <c r="W2320" s="1" t="s">
        <v>48</v>
      </c>
      <c r="X2320" s="12" t="str">
        <f>IF(OR(VOZ_WHATSAPP[[#This Row],[Confirma Valor de pago]]="No Cumple",VOZ_WHATSAPP[[#This Row],[Confirma hora de pago]]="No Cumple",VOZ_WHATSAPP[[#This Row],[Confirma medio de pago]]="No Cumple"),"Sin Cierre","Cierre")</f>
        <v>Cierre</v>
      </c>
      <c r="Y2320" s="1" t="s">
        <v>48</v>
      </c>
      <c r="Z2320" s="1" t="s">
        <v>54</v>
      </c>
      <c r="AA2320" s="1" t="s">
        <v>46</v>
      </c>
      <c r="AB2320" s="1" t="s">
        <v>46</v>
      </c>
      <c r="AC2320" s="11" t="str">
        <f>IF(OR(VOZ_WHATSAPP[[#This Row],[La comunicación es asertiva, con respeto y evita maltrato]]="No Cumple",VOZ_WHATSAPP[[#This Row],[Cumple con las normativas legales]]="No Cumple"),"No Cumple","Cumple")</f>
        <v>Cumple</v>
      </c>
      <c r="AD2320" s="1" t="s">
        <v>48</v>
      </c>
      <c r="AE2320" s="1" t="s">
        <v>2145</v>
      </c>
      <c r="AF2320" s="4">
        <v>0.85</v>
      </c>
      <c r="AG2320" s="4">
        <f>IF(AND(VOZ_WHATSAPP[[#This Row],[Estado Cierre]]="Sin Cierre",VOZ_WHATSAPP[[#This Row],[Nota Negocio]]="Sin Negocio"),VOZ_WHATSAPP[[#This Row],[Nota]]-24%,VOZ_WHATSAPP[[#This Row],[Nota]])</f>
        <v>0.85</v>
      </c>
      <c r="AH2320" s="8">
        <f>IF(VOZ_WHATSAPP[[#This Row],[Estado Legal]]="No Cumple",0,IF(VOZ_WHATSAPP[[#This Row],[Realiza lectura de guion Legal]]="No Cumple",VOZ_WHATSAPP[[#This Row],[Nota 2]]-50%,VOZ_WHATSAPP[[#This Row],[Nota 2]]))</f>
        <v>0.85</v>
      </c>
    </row>
    <row r="2321" spans="1:34" x14ac:dyDescent="0.25">
      <c r="A2321" s="2" t="str">
        <f>VOZ_WHATSAPP[[#This Row],[ID Asesor]]&amp;VOZ_WHATSAPP[[#This Row],[Fecha Monitoreo]]</f>
        <v>363245868</v>
      </c>
      <c r="B2321" s="2">
        <v>45868</v>
      </c>
      <c r="C2321" s="1" t="s">
        <v>42</v>
      </c>
      <c r="D2321" s="1">
        <v>3632</v>
      </c>
      <c r="E2321" s="2">
        <v>45868</v>
      </c>
      <c r="F2321" s="3">
        <v>0.32500000000000001</v>
      </c>
      <c r="G2321" s="1" t="s">
        <v>51</v>
      </c>
      <c r="H2321" s="1" t="s">
        <v>71</v>
      </c>
      <c r="I2321" s="1"/>
      <c r="J2321" s="1"/>
      <c r="K2321" s="1"/>
      <c r="L2321" s="1" t="s">
        <v>47</v>
      </c>
      <c r="M2321" s="1" t="s">
        <v>48</v>
      </c>
      <c r="N2321" s="1" t="s">
        <v>48</v>
      </c>
      <c r="O2321" s="1" t="s">
        <v>48</v>
      </c>
      <c r="P2321" s="1" t="s">
        <v>48</v>
      </c>
      <c r="Q2321" s="1" t="s">
        <v>48</v>
      </c>
      <c r="R2321" s="1" t="s">
        <v>48</v>
      </c>
      <c r="S2321" s="1" t="s">
        <v>48</v>
      </c>
      <c r="T2321" s="12" t="str">
        <f>IF(OR(VOZ_WHATSAPP[[#This Row],[Brinda argumentos coherentes a la objeción]]="No Cumple",VOZ_WHATSAPP[[#This Row],[Despliegue de Beneficios y/o consecuencias]]="No Cumple"),"Sin Negocio","Negocio")</f>
        <v>Negocio</v>
      </c>
      <c r="U2321" s="1" t="s">
        <v>46</v>
      </c>
      <c r="V2321" s="1" t="s">
        <v>46</v>
      </c>
      <c r="W2321" s="1" t="s">
        <v>46</v>
      </c>
      <c r="X2321" s="12" t="str">
        <f>IF(OR(VOZ_WHATSAPP[[#This Row],[Confirma Valor de pago]]="No Cumple",VOZ_WHATSAPP[[#This Row],[Confirma hora de pago]]="No Cumple",VOZ_WHATSAPP[[#This Row],[Confirma medio de pago]]="No Cumple"),"Sin Cierre","Cierre")</f>
        <v>Cierre</v>
      </c>
      <c r="Y2321" s="1" t="s">
        <v>48</v>
      </c>
      <c r="Z2321" s="1" t="s">
        <v>46</v>
      </c>
      <c r="AA2321" s="1" t="s">
        <v>46</v>
      </c>
      <c r="AB2321" s="1" t="s">
        <v>46</v>
      </c>
      <c r="AC2321" s="11" t="str">
        <f>IF(OR(VOZ_WHATSAPP[[#This Row],[La comunicación es asertiva, con respeto y evita maltrato]]="No Cumple",VOZ_WHATSAPP[[#This Row],[Cumple con las normativas legales]]="No Cumple"),"No Cumple","Cumple")</f>
        <v>Cumple</v>
      </c>
      <c r="AD2321" s="1" t="s">
        <v>48</v>
      </c>
      <c r="AE2321" s="1" t="s">
        <v>2146</v>
      </c>
      <c r="AF2321" s="4">
        <v>0.96</v>
      </c>
      <c r="AG2321" s="4">
        <f>IF(AND(VOZ_WHATSAPP[[#This Row],[Estado Cierre]]="Sin Cierre",VOZ_WHATSAPP[[#This Row],[Nota Negocio]]="Sin Negocio"),VOZ_WHATSAPP[[#This Row],[Nota]]-24%,VOZ_WHATSAPP[[#This Row],[Nota]])</f>
        <v>0.96</v>
      </c>
      <c r="AH2321" s="8">
        <f>IF(VOZ_WHATSAPP[[#This Row],[Estado Legal]]="No Cumple",0,IF(VOZ_WHATSAPP[[#This Row],[Realiza lectura de guion Legal]]="No Cumple",VOZ_WHATSAPP[[#This Row],[Nota 2]]-50%,VOZ_WHATSAPP[[#This Row],[Nota 2]]))</f>
        <v>0.96</v>
      </c>
    </row>
    <row r="2322" spans="1:34" x14ac:dyDescent="0.25">
      <c r="A2322" s="2" t="str">
        <f>VOZ_WHATSAPP[[#This Row],[ID Asesor]]&amp;VOZ_WHATSAPP[[#This Row],[Fecha Monitoreo]]</f>
        <v>348945868</v>
      </c>
      <c r="B2322" s="2">
        <v>45868</v>
      </c>
      <c r="C2322" s="1" t="s">
        <v>59</v>
      </c>
      <c r="D2322" s="1">
        <v>3489</v>
      </c>
      <c r="E2322" s="2">
        <v>45868</v>
      </c>
      <c r="F2322" s="3">
        <v>0.45347222222222222</v>
      </c>
      <c r="G2322" s="1" t="s">
        <v>60</v>
      </c>
      <c r="H2322" s="1" t="s">
        <v>44</v>
      </c>
      <c r="I2322" s="1">
        <v>11009569</v>
      </c>
      <c r="J2322" s="1">
        <v>3194456734</v>
      </c>
      <c r="K2322" s="1" t="s">
        <v>49</v>
      </c>
      <c r="L2322" s="1" t="s">
        <v>46</v>
      </c>
      <c r="M2322" s="1" t="s">
        <v>46</v>
      </c>
      <c r="N2322" s="1" t="s">
        <v>46</v>
      </c>
      <c r="O2322" s="1" t="s">
        <v>46</v>
      </c>
      <c r="P2322" s="1" t="s">
        <v>46</v>
      </c>
      <c r="Q2322" s="1" t="s">
        <v>46</v>
      </c>
      <c r="R2322" s="1" t="s">
        <v>46</v>
      </c>
      <c r="S2322" s="1" t="s">
        <v>46</v>
      </c>
      <c r="T2322" s="12" t="str">
        <f>IF(OR(VOZ_WHATSAPP[[#This Row],[Brinda argumentos coherentes a la objeción]]="No Cumple",VOZ_WHATSAPP[[#This Row],[Despliegue de Beneficios y/o consecuencias]]="No Cumple"),"Sin Negocio","Negocio")</f>
        <v>Negocio</v>
      </c>
      <c r="U2322" s="1" t="s">
        <v>46</v>
      </c>
      <c r="V2322" s="1" t="s">
        <v>46</v>
      </c>
      <c r="W2322" s="1" t="s">
        <v>46</v>
      </c>
      <c r="X2322" s="12" t="str">
        <f>IF(OR(VOZ_WHATSAPP[[#This Row],[Confirma Valor de pago]]="No Cumple",VOZ_WHATSAPP[[#This Row],[Confirma hora de pago]]="No Cumple",VOZ_WHATSAPP[[#This Row],[Confirma medio de pago]]="No Cumple"),"Sin Cierre","Cierre")</f>
        <v>Cierre</v>
      </c>
      <c r="Y2322" s="1" t="s">
        <v>46</v>
      </c>
      <c r="Z2322" s="1" t="s">
        <v>46</v>
      </c>
      <c r="AA2322" s="1" t="s">
        <v>46</v>
      </c>
      <c r="AB2322" s="1" t="s">
        <v>46</v>
      </c>
      <c r="AC2322" s="11" t="str">
        <f>IF(OR(VOZ_WHATSAPP[[#This Row],[La comunicación es asertiva, con respeto y evita maltrato]]="No Cumple",VOZ_WHATSAPP[[#This Row],[Cumple con las normativas legales]]="No Cumple"),"No Cumple","Cumple")</f>
        <v>Cumple</v>
      </c>
      <c r="AD2322" s="1" t="s">
        <v>46</v>
      </c>
      <c r="AE2322" s="1" t="s">
        <v>2147</v>
      </c>
      <c r="AF2322" s="4">
        <v>1</v>
      </c>
      <c r="AG2322" s="4">
        <f>IF(AND(VOZ_WHATSAPP[[#This Row],[Estado Cierre]]="Sin Cierre",VOZ_WHATSAPP[[#This Row],[Nota Negocio]]="Sin Negocio"),VOZ_WHATSAPP[[#This Row],[Nota]]-24%,VOZ_WHATSAPP[[#This Row],[Nota]])</f>
        <v>1</v>
      </c>
      <c r="AH2322" s="8">
        <f>IF(VOZ_WHATSAPP[[#This Row],[Estado Legal]]="No Cumple",0,IF(VOZ_WHATSAPP[[#This Row],[Realiza lectura de guion Legal]]="No Cumple",VOZ_WHATSAPP[[#This Row],[Nota 2]]-50%,VOZ_WHATSAPP[[#This Row],[Nota 2]]))</f>
        <v>1</v>
      </c>
    </row>
    <row r="2323" spans="1:34" x14ac:dyDescent="0.25">
      <c r="A2323" s="2" t="str">
        <f>VOZ_WHATSAPP[[#This Row],[ID Asesor]]&amp;VOZ_WHATSAPP[[#This Row],[Fecha Monitoreo]]</f>
        <v>398545868</v>
      </c>
      <c r="B2323" s="2">
        <v>45868</v>
      </c>
      <c r="C2323" s="1" t="s">
        <v>42</v>
      </c>
      <c r="D2323" s="1">
        <v>3985</v>
      </c>
      <c r="E2323" s="2">
        <v>45868</v>
      </c>
      <c r="F2323" s="3">
        <v>0.50208333333333333</v>
      </c>
      <c r="G2323" s="1" t="s">
        <v>51</v>
      </c>
      <c r="H2323" s="1" t="s">
        <v>44</v>
      </c>
      <c r="I2323" s="1">
        <v>1375</v>
      </c>
      <c r="J2323" s="1">
        <v>3169506918</v>
      </c>
      <c r="K2323" s="1" t="s">
        <v>45</v>
      </c>
      <c r="L2323" s="1" t="s">
        <v>47</v>
      </c>
      <c r="M2323" s="1" t="s">
        <v>46</v>
      </c>
      <c r="N2323" s="1" t="s">
        <v>46</v>
      </c>
      <c r="O2323" s="1" t="s">
        <v>46</v>
      </c>
      <c r="P2323" s="1" t="s">
        <v>46</v>
      </c>
      <c r="Q2323" s="1" t="s">
        <v>48</v>
      </c>
      <c r="R2323" s="1" t="s">
        <v>48</v>
      </c>
      <c r="S2323" s="1" t="s">
        <v>46</v>
      </c>
      <c r="T2323" s="12" t="str">
        <f>IF(OR(VOZ_WHATSAPP[[#This Row],[Brinda argumentos coherentes a la objeción]]="No Cumple",VOZ_WHATSAPP[[#This Row],[Despliegue de Beneficios y/o consecuencias]]="No Cumple"),"Sin Negocio","Negocio")</f>
        <v>Negocio</v>
      </c>
      <c r="U2323" s="1" t="s">
        <v>48</v>
      </c>
      <c r="V2323" s="1" t="s">
        <v>48</v>
      </c>
      <c r="W2323" s="1" t="s">
        <v>48</v>
      </c>
      <c r="X2323" s="12" t="str">
        <f>IF(OR(VOZ_WHATSAPP[[#This Row],[Confirma Valor de pago]]="No Cumple",VOZ_WHATSAPP[[#This Row],[Confirma hora de pago]]="No Cumple",VOZ_WHATSAPP[[#This Row],[Confirma medio de pago]]="No Cumple"),"Sin Cierre","Cierre")</f>
        <v>Cierre</v>
      </c>
      <c r="Y2323" s="1" t="s">
        <v>54</v>
      </c>
      <c r="Z2323" s="1" t="s">
        <v>48</v>
      </c>
      <c r="AA2323" s="1" t="s">
        <v>46</v>
      </c>
      <c r="AB2323" s="1" t="s">
        <v>46</v>
      </c>
      <c r="AC2323" s="11" t="str">
        <f>IF(OR(VOZ_WHATSAPP[[#This Row],[La comunicación es asertiva, con respeto y evita maltrato]]="No Cumple",VOZ_WHATSAPP[[#This Row],[Cumple con las normativas legales]]="No Cumple"),"No Cumple","Cumple")</f>
        <v>Cumple</v>
      </c>
      <c r="AD2323" s="1" t="s">
        <v>46</v>
      </c>
      <c r="AE2323" s="1" t="s">
        <v>2148</v>
      </c>
      <c r="AF2323" s="4">
        <v>0.88</v>
      </c>
      <c r="AG2323" s="4">
        <f>IF(AND(VOZ_WHATSAPP[[#This Row],[Estado Cierre]]="Sin Cierre",VOZ_WHATSAPP[[#This Row],[Nota Negocio]]="Sin Negocio"),VOZ_WHATSAPP[[#This Row],[Nota]]-24%,VOZ_WHATSAPP[[#This Row],[Nota]])</f>
        <v>0.88</v>
      </c>
      <c r="AH2323" s="8">
        <f>IF(VOZ_WHATSAPP[[#This Row],[Estado Legal]]="No Cumple",0,IF(VOZ_WHATSAPP[[#This Row],[Realiza lectura de guion Legal]]="No Cumple",VOZ_WHATSAPP[[#This Row],[Nota 2]]-50%,VOZ_WHATSAPP[[#This Row],[Nota 2]]))</f>
        <v>0.88</v>
      </c>
    </row>
    <row r="2324" spans="1:34" x14ac:dyDescent="0.25">
      <c r="A2324" s="2" t="str">
        <f>VOZ_WHATSAPP[[#This Row],[ID Asesor]]&amp;VOZ_WHATSAPP[[#This Row],[Fecha Monitoreo]]</f>
        <v>368845868</v>
      </c>
      <c r="B2324" s="2">
        <v>45868</v>
      </c>
      <c r="C2324" s="1" t="s">
        <v>42</v>
      </c>
      <c r="D2324" s="1">
        <v>3688</v>
      </c>
      <c r="E2324" s="2">
        <v>45868</v>
      </c>
      <c r="F2324" s="3">
        <v>0.47083333333333333</v>
      </c>
      <c r="G2324" s="1" t="s">
        <v>51</v>
      </c>
      <c r="H2324" s="1" t="s">
        <v>44</v>
      </c>
      <c r="I2324" s="1">
        <v>1399</v>
      </c>
      <c r="J2324" s="1">
        <v>3128578759</v>
      </c>
      <c r="K2324" s="1" t="s">
        <v>45</v>
      </c>
      <c r="L2324" s="1" t="s">
        <v>46</v>
      </c>
      <c r="M2324" s="1" t="s">
        <v>48</v>
      </c>
      <c r="N2324" s="1" t="s">
        <v>46</v>
      </c>
      <c r="O2324" s="1" t="s">
        <v>46</v>
      </c>
      <c r="P2324" s="1" t="s">
        <v>46</v>
      </c>
      <c r="Q2324" s="1" t="s">
        <v>46</v>
      </c>
      <c r="R2324" s="1" t="s">
        <v>46</v>
      </c>
      <c r="S2324" s="1" t="s">
        <v>46</v>
      </c>
      <c r="T2324" s="12" t="str">
        <f>IF(OR(VOZ_WHATSAPP[[#This Row],[Brinda argumentos coherentes a la objeción]]="No Cumple",VOZ_WHATSAPP[[#This Row],[Despliegue de Beneficios y/o consecuencias]]="No Cumple"),"Sin Negocio","Negocio")</f>
        <v>Negocio</v>
      </c>
      <c r="U2324" s="1" t="s">
        <v>46</v>
      </c>
      <c r="V2324" s="1" t="s">
        <v>46</v>
      </c>
      <c r="W2324" s="1" t="s">
        <v>46</v>
      </c>
      <c r="X2324" s="12" t="str">
        <f>IF(OR(VOZ_WHATSAPP[[#This Row],[Confirma Valor de pago]]="No Cumple",VOZ_WHATSAPP[[#This Row],[Confirma hora de pago]]="No Cumple",VOZ_WHATSAPP[[#This Row],[Confirma medio de pago]]="No Cumple"),"Sin Cierre","Cierre")</f>
        <v>Cierre</v>
      </c>
      <c r="Y2324" s="1" t="s">
        <v>46</v>
      </c>
      <c r="Z2324" s="1" t="s">
        <v>46</v>
      </c>
      <c r="AA2324" s="1" t="s">
        <v>46</v>
      </c>
      <c r="AB2324" s="1" t="s">
        <v>46</v>
      </c>
      <c r="AC2324" s="11" t="str">
        <f>IF(OR(VOZ_WHATSAPP[[#This Row],[La comunicación es asertiva, con respeto y evita maltrato]]="No Cumple",VOZ_WHATSAPP[[#This Row],[Cumple con las normativas legales]]="No Cumple"),"No Cumple","Cumple")</f>
        <v>Cumple</v>
      </c>
      <c r="AD2324" s="1" t="s">
        <v>46</v>
      </c>
      <c r="AE2324" s="1" t="s">
        <v>55</v>
      </c>
      <c r="AF2324" s="4">
        <v>1</v>
      </c>
      <c r="AG2324" s="4">
        <f>IF(AND(VOZ_WHATSAPP[[#This Row],[Estado Cierre]]="Sin Cierre",VOZ_WHATSAPP[[#This Row],[Nota Negocio]]="Sin Negocio"),VOZ_WHATSAPP[[#This Row],[Nota]]-24%,VOZ_WHATSAPP[[#This Row],[Nota]])</f>
        <v>1</v>
      </c>
      <c r="AH2324" s="8">
        <f>IF(VOZ_WHATSAPP[[#This Row],[Estado Legal]]="No Cumple",0,IF(VOZ_WHATSAPP[[#This Row],[Realiza lectura de guion Legal]]="No Cumple",VOZ_WHATSAPP[[#This Row],[Nota 2]]-50%,VOZ_WHATSAPP[[#This Row],[Nota 2]]))</f>
        <v>1</v>
      </c>
    </row>
    <row r="2325" spans="1:34" x14ac:dyDescent="0.25">
      <c r="A2325" s="2" t="str">
        <f>VOZ_WHATSAPP[[#This Row],[ID Asesor]]&amp;VOZ_WHATSAPP[[#This Row],[Fecha Monitoreo]]</f>
        <v>383445868</v>
      </c>
      <c r="B2325" s="2">
        <v>45868</v>
      </c>
      <c r="C2325" s="1" t="s">
        <v>59</v>
      </c>
      <c r="D2325" s="1">
        <v>3834</v>
      </c>
      <c r="E2325" s="2">
        <v>45868</v>
      </c>
      <c r="F2325" s="3">
        <v>0.33680555555555558</v>
      </c>
      <c r="G2325" s="1" t="s">
        <v>60</v>
      </c>
      <c r="H2325" s="1" t="s">
        <v>71</v>
      </c>
      <c r="I2325" s="1"/>
      <c r="J2325" s="1"/>
      <c r="K2325" s="1"/>
      <c r="L2325" s="1" t="s">
        <v>46</v>
      </c>
      <c r="M2325" s="1" t="s">
        <v>46</v>
      </c>
      <c r="N2325" s="1" t="s">
        <v>46</v>
      </c>
      <c r="O2325" s="1" t="s">
        <v>48</v>
      </c>
      <c r="P2325" s="1" t="s">
        <v>48</v>
      </c>
      <c r="Q2325" s="1" t="s">
        <v>46</v>
      </c>
      <c r="R2325" s="1" t="s">
        <v>46</v>
      </c>
      <c r="S2325" s="1" t="s">
        <v>46</v>
      </c>
      <c r="T2325" s="12" t="str">
        <f>IF(OR(VOZ_WHATSAPP[[#This Row],[Brinda argumentos coherentes a la objeción]]="No Cumple",VOZ_WHATSAPP[[#This Row],[Despliegue de Beneficios y/o consecuencias]]="No Cumple"),"Sin Negocio","Negocio")</f>
        <v>Negocio</v>
      </c>
      <c r="U2325" s="1" t="s">
        <v>46</v>
      </c>
      <c r="V2325" s="1" t="s">
        <v>46</v>
      </c>
      <c r="W2325" s="1" t="s">
        <v>46</v>
      </c>
      <c r="X2325" s="12" t="str">
        <f>IF(OR(VOZ_WHATSAPP[[#This Row],[Confirma Valor de pago]]="No Cumple",VOZ_WHATSAPP[[#This Row],[Confirma hora de pago]]="No Cumple",VOZ_WHATSAPP[[#This Row],[Confirma medio de pago]]="No Cumple"),"Sin Cierre","Cierre")</f>
        <v>Cierre</v>
      </c>
      <c r="Y2325" s="1" t="s">
        <v>48</v>
      </c>
      <c r="Z2325" s="1" t="s">
        <v>46</v>
      </c>
      <c r="AA2325" s="1" t="s">
        <v>46</v>
      </c>
      <c r="AB2325" s="1" t="s">
        <v>46</v>
      </c>
      <c r="AC2325" s="11" t="str">
        <f>IF(OR(VOZ_WHATSAPP[[#This Row],[La comunicación es asertiva, con respeto y evita maltrato]]="No Cumple",VOZ_WHATSAPP[[#This Row],[Cumple con las normativas legales]]="No Cumple"),"No Cumple","Cumple")</f>
        <v>Cumple</v>
      </c>
      <c r="AD2325" s="1" t="s">
        <v>48</v>
      </c>
      <c r="AE2325" s="1" t="s">
        <v>2149</v>
      </c>
      <c r="AF2325" s="4">
        <v>1</v>
      </c>
      <c r="AG2325" s="4">
        <f>IF(AND(VOZ_WHATSAPP[[#This Row],[Estado Cierre]]="Sin Cierre",VOZ_WHATSAPP[[#This Row],[Nota Negocio]]="Sin Negocio"),VOZ_WHATSAPP[[#This Row],[Nota]]-24%,VOZ_WHATSAPP[[#This Row],[Nota]])</f>
        <v>1</v>
      </c>
      <c r="AH2325" s="8">
        <f>IF(VOZ_WHATSAPP[[#This Row],[Estado Legal]]="No Cumple",0,IF(VOZ_WHATSAPP[[#This Row],[Realiza lectura de guion Legal]]="No Cumple",VOZ_WHATSAPP[[#This Row],[Nota 2]]-50%,VOZ_WHATSAPP[[#This Row],[Nota 2]]))</f>
        <v>1</v>
      </c>
    </row>
    <row r="2326" spans="1:34" x14ac:dyDescent="0.25">
      <c r="A2326" s="2" t="str">
        <f>VOZ_WHATSAPP[[#This Row],[ID Asesor]]&amp;VOZ_WHATSAPP[[#This Row],[Fecha Monitoreo]]</f>
        <v>366645868</v>
      </c>
      <c r="B2326" s="2">
        <v>45868</v>
      </c>
      <c r="C2326" s="1" t="s">
        <v>42</v>
      </c>
      <c r="D2326" s="1">
        <v>3666</v>
      </c>
      <c r="E2326" s="2">
        <v>45868</v>
      </c>
      <c r="F2326" s="3">
        <v>0.44374999999999998</v>
      </c>
      <c r="G2326" s="1" t="s">
        <v>51</v>
      </c>
      <c r="H2326" s="1" t="s">
        <v>44</v>
      </c>
      <c r="I2326" s="1">
        <v>1297</v>
      </c>
      <c r="J2326" s="1">
        <v>3122409975</v>
      </c>
      <c r="K2326" s="1" t="s">
        <v>45</v>
      </c>
      <c r="L2326" s="1" t="s">
        <v>46</v>
      </c>
      <c r="M2326" s="1" t="s">
        <v>46</v>
      </c>
      <c r="N2326" s="1" t="s">
        <v>46</v>
      </c>
      <c r="O2326" s="1" t="s">
        <v>46</v>
      </c>
      <c r="P2326" s="1" t="s">
        <v>46</v>
      </c>
      <c r="Q2326" s="1" t="s">
        <v>46</v>
      </c>
      <c r="R2326" s="1" t="s">
        <v>46</v>
      </c>
      <c r="S2326" s="1" t="s">
        <v>46</v>
      </c>
      <c r="T2326" s="12" t="str">
        <f>IF(OR(VOZ_WHATSAPP[[#This Row],[Brinda argumentos coherentes a la objeción]]="No Cumple",VOZ_WHATSAPP[[#This Row],[Despliegue de Beneficios y/o consecuencias]]="No Cumple"),"Sin Negocio","Negocio")</f>
        <v>Negocio</v>
      </c>
      <c r="U2326" s="1" t="s">
        <v>46</v>
      </c>
      <c r="V2326" s="1" t="s">
        <v>46</v>
      </c>
      <c r="W2326" s="1" t="s">
        <v>46</v>
      </c>
      <c r="X2326" s="12" t="str">
        <f>IF(OR(VOZ_WHATSAPP[[#This Row],[Confirma Valor de pago]]="No Cumple",VOZ_WHATSAPP[[#This Row],[Confirma hora de pago]]="No Cumple",VOZ_WHATSAPP[[#This Row],[Confirma medio de pago]]="No Cumple"),"Sin Cierre","Cierre")</f>
        <v>Cierre</v>
      </c>
      <c r="Y2326" s="1" t="s">
        <v>46</v>
      </c>
      <c r="Z2326" s="1" t="s">
        <v>54</v>
      </c>
      <c r="AA2326" s="1" t="s">
        <v>46</v>
      </c>
      <c r="AB2326" s="1" t="s">
        <v>46</v>
      </c>
      <c r="AC2326" s="11" t="str">
        <f>IF(OR(VOZ_WHATSAPP[[#This Row],[La comunicación es asertiva, con respeto y evita maltrato]]="No Cumple",VOZ_WHATSAPP[[#This Row],[Cumple con las normativas legales]]="No Cumple"),"No Cumple","Cumple")</f>
        <v>Cumple</v>
      </c>
      <c r="AD2326" s="1" t="s">
        <v>46</v>
      </c>
      <c r="AE2326" s="1" t="s">
        <v>2150</v>
      </c>
      <c r="AF2326" s="4">
        <v>0.85</v>
      </c>
      <c r="AG2326" s="4">
        <f>IF(AND(VOZ_WHATSAPP[[#This Row],[Estado Cierre]]="Sin Cierre",VOZ_WHATSAPP[[#This Row],[Nota Negocio]]="Sin Negocio"),VOZ_WHATSAPP[[#This Row],[Nota]]-24%,VOZ_WHATSAPP[[#This Row],[Nota]])</f>
        <v>0.85</v>
      </c>
      <c r="AH2326" s="8">
        <f>IF(VOZ_WHATSAPP[[#This Row],[Estado Legal]]="No Cumple",0,IF(VOZ_WHATSAPP[[#This Row],[Realiza lectura de guion Legal]]="No Cumple",VOZ_WHATSAPP[[#This Row],[Nota 2]]-50%,VOZ_WHATSAPP[[#This Row],[Nota 2]]))</f>
        <v>0.85</v>
      </c>
    </row>
    <row r="2327" spans="1:34" x14ac:dyDescent="0.25">
      <c r="A2327" s="2" t="str">
        <f>VOZ_WHATSAPP[[#This Row],[ID Asesor]]&amp;VOZ_WHATSAPP[[#This Row],[Fecha Monitoreo]]</f>
        <v>387645868</v>
      </c>
      <c r="B2327" s="2">
        <v>45868</v>
      </c>
      <c r="C2327" s="1" t="s">
        <v>59</v>
      </c>
      <c r="D2327" s="1">
        <v>3876</v>
      </c>
      <c r="E2327" s="2">
        <v>45868</v>
      </c>
      <c r="F2327" s="3">
        <v>0.57499999999999996</v>
      </c>
      <c r="G2327" s="1" t="s">
        <v>43</v>
      </c>
      <c r="H2327" s="1" t="s">
        <v>71</v>
      </c>
      <c r="I2327" s="1"/>
      <c r="J2327" s="1"/>
      <c r="K2327" s="1"/>
      <c r="L2327" s="1" t="s">
        <v>46</v>
      </c>
      <c r="M2327" s="1" t="s">
        <v>47</v>
      </c>
      <c r="N2327" s="1" t="s">
        <v>46</v>
      </c>
      <c r="O2327" s="1" t="s">
        <v>48</v>
      </c>
      <c r="P2327" s="1" t="s">
        <v>48</v>
      </c>
      <c r="Q2327" s="1" t="s">
        <v>46</v>
      </c>
      <c r="R2327" s="1" t="s">
        <v>46</v>
      </c>
      <c r="S2327" s="1" t="s">
        <v>46</v>
      </c>
      <c r="T2327" s="12" t="str">
        <f>IF(OR(VOZ_WHATSAPP[[#This Row],[Brinda argumentos coherentes a la objeción]]="No Cumple",VOZ_WHATSAPP[[#This Row],[Despliegue de Beneficios y/o consecuencias]]="No Cumple"),"Sin Negocio","Negocio")</f>
        <v>Negocio</v>
      </c>
      <c r="U2327" s="1" t="s">
        <v>46</v>
      </c>
      <c r="V2327" s="1" t="s">
        <v>46</v>
      </c>
      <c r="W2327" s="1" t="s">
        <v>46</v>
      </c>
      <c r="X2327" s="12" t="str">
        <f>IF(OR(VOZ_WHATSAPP[[#This Row],[Confirma Valor de pago]]="No Cumple",VOZ_WHATSAPP[[#This Row],[Confirma hora de pago]]="No Cumple",VOZ_WHATSAPP[[#This Row],[Confirma medio de pago]]="No Cumple"),"Sin Cierre","Cierre")</f>
        <v>Cierre</v>
      </c>
      <c r="Y2327" s="1" t="s">
        <v>46</v>
      </c>
      <c r="Z2327" s="1" t="s">
        <v>46</v>
      </c>
      <c r="AA2327" s="1" t="s">
        <v>46</v>
      </c>
      <c r="AB2327" s="1" t="s">
        <v>46</v>
      </c>
      <c r="AC2327" s="11" t="str">
        <f>IF(OR(VOZ_WHATSAPP[[#This Row],[La comunicación es asertiva, con respeto y evita maltrato]]="No Cumple",VOZ_WHATSAPP[[#This Row],[Cumple con las normativas legales]]="No Cumple"),"No Cumple","Cumple")</f>
        <v>Cumple</v>
      </c>
      <c r="AD2327" s="1" t="s">
        <v>46</v>
      </c>
      <c r="AE2327" s="1" t="s">
        <v>486</v>
      </c>
      <c r="AF2327" s="4">
        <v>0.96</v>
      </c>
      <c r="AG2327" s="4">
        <f>IF(AND(VOZ_WHATSAPP[[#This Row],[Estado Cierre]]="Sin Cierre",VOZ_WHATSAPP[[#This Row],[Nota Negocio]]="Sin Negocio"),VOZ_WHATSAPP[[#This Row],[Nota]]-24%,VOZ_WHATSAPP[[#This Row],[Nota]])</f>
        <v>0.96</v>
      </c>
      <c r="AH2327" s="8">
        <f>IF(VOZ_WHATSAPP[[#This Row],[Estado Legal]]="No Cumple",0,IF(VOZ_WHATSAPP[[#This Row],[Realiza lectura de guion Legal]]="No Cumple",VOZ_WHATSAPP[[#This Row],[Nota 2]]-50%,VOZ_WHATSAPP[[#This Row],[Nota 2]]))</f>
        <v>0.96</v>
      </c>
    </row>
    <row r="2328" spans="1:34" x14ac:dyDescent="0.25">
      <c r="A2328" s="2" t="str">
        <f>VOZ_WHATSAPP[[#This Row],[ID Asesor]]&amp;VOZ_WHATSAPP[[#This Row],[Fecha Monitoreo]]</f>
        <v>397445868</v>
      </c>
      <c r="B2328" s="2">
        <v>45868</v>
      </c>
      <c r="C2328" s="1" t="s">
        <v>42</v>
      </c>
      <c r="D2328" s="1">
        <v>3974</v>
      </c>
      <c r="E2328" s="2">
        <v>45868</v>
      </c>
      <c r="F2328" s="3">
        <v>7.2916666666666671E-2</v>
      </c>
      <c r="G2328" s="1" t="s">
        <v>58</v>
      </c>
      <c r="H2328" s="1" t="s">
        <v>71</v>
      </c>
      <c r="I2328" s="1"/>
      <c r="J2328" s="1"/>
      <c r="K2328" s="1"/>
      <c r="L2328" s="1" t="s">
        <v>46</v>
      </c>
      <c r="M2328" s="1" t="s">
        <v>48</v>
      </c>
      <c r="N2328" s="1" t="s">
        <v>46</v>
      </c>
      <c r="O2328" s="1" t="s">
        <v>46</v>
      </c>
      <c r="P2328" s="1" t="s">
        <v>46</v>
      </c>
      <c r="Q2328" s="1" t="s">
        <v>46</v>
      </c>
      <c r="R2328" s="1" t="s">
        <v>46</v>
      </c>
      <c r="S2328" s="1" t="s">
        <v>46</v>
      </c>
      <c r="T2328" s="12" t="str">
        <f>IF(OR(VOZ_WHATSAPP[[#This Row],[Brinda argumentos coherentes a la objeción]]="No Cumple",VOZ_WHATSAPP[[#This Row],[Despliegue de Beneficios y/o consecuencias]]="No Cumple"),"Sin Negocio","Negocio")</f>
        <v>Negocio</v>
      </c>
      <c r="U2328" s="1" t="s">
        <v>46</v>
      </c>
      <c r="V2328" s="1" t="s">
        <v>46</v>
      </c>
      <c r="W2328" s="1" t="s">
        <v>46</v>
      </c>
      <c r="X2328" s="12" t="str">
        <f>IF(OR(VOZ_WHATSAPP[[#This Row],[Confirma Valor de pago]]="No Cumple",VOZ_WHATSAPP[[#This Row],[Confirma hora de pago]]="No Cumple",VOZ_WHATSAPP[[#This Row],[Confirma medio de pago]]="No Cumple"),"Sin Cierre","Cierre")</f>
        <v>Cierre</v>
      </c>
      <c r="Y2328" s="1" t="s">
        <v>54</v>
      </c>
      <c r="Z2328" s="1" t="s">
        <v>46</v>
      </c>
      <c r="AA2328" s="1" t="s">
        <v>46</v>
      </c>
      <c r="AB2328" s="1" t="s">
        <v>46</v>
      </c>
      <c r="AC2328" s="11" t="str">
        <f>IF(OR(VOZ_WHATSAPP[[#This Row],[La comunicación es asertiva, con respeto y evita maltrato]]="No Cumple",VOZ_WHATSAPP[[#This Row],[Cumple con las normativas legales]]="No Cumple"),"No Cumple","Cumple")</f>
        <v>Cumple</v>
      </c>
      <c r="AD2328" s="1" t="s">
        <v>46</v>
      </c>
      <c r="AE2328" s="1" t="s">
        <v>2151</v>
      </c>
      <c r="AF2328" s="4">
        <v>0.92</v>
      </c>
      <c r="AG2328" s="4">
        <f>IF(AND(VOZ_WHATSAPP[[#This Row],[Estado Cierre]]="Sin Cierre",VOZ_WHATSAPP[[#This Row],[Nota Negocio]]="Sin Negocio"),VOZ_WHATSAPP[[#This Row],[Nota]]-24%,VOZ_WHATSAPP[[#This Row],[Nota]])</f>
        <v>0.92</v>
      </c>
      <c r="AH2328" s="8">
        <f>IF(VOZ_WHATSAPP[[#This Row],[Estado Legal]]="No Cumple",0,IF(VOZ_WHATSAPP[[#This Row],[Realiza lectura de guion Legal]]="No Cumple",VOZ_WHATSAPP[[#This Row],[Nota 2]]-50%,VOZ_WHATSAPP[[#This Row],[Nota 2]]))</f>
        <v>0.92</v>
      </c>
    </row>
    <row r="2329" spans="1:34" x14ac:dyDescent="0.25">
      <c r="A2329" s="2" t="str">
        <f>VOZ_WHATSAPP[[#This Row],[ID Asesor]]&amp;VOZ_WHATSAPP[[#This Row],[Fecha Monitoreo]]</f>
        <v>366545868</v>
      </c>
      <c r="B2329" s="2">
        <v>45868</v>
      </c>
      <c r="C2329" s="1" t="s">
        <v>59</v>
      </c>
      <c r="D2329" s="1">
        <v>3665</v>
      </c>
      <c r="E2329" s="2">
        <v>45868</v>
      </c>
      <c r="F2329" s="3">
        <v>0.41805555555555557</v>
      </c>
      <c r="G2329" s="1" t="s">
        <v>43</v>
      </c>
      <c r="H2329" s="1" t="s">
        <v>71</v>
      </c>
      <c r="I2329" s="1"/>
      <c r="J2329" s="1"/>
      <c r="K2329" s="1"/>
      <c r="L2329" s="1" t="s">
        <v>46</v>
      </c>
      <c r="M2329" s="1" t="s">
        <v>47</v>
      </c>
      <c r="N2329" s="1" t="s">
        <v>46</v>
      </c>
      <c r="O2329" s="1" t="s">
        <v>48</v>
      </c>
      <c r="P2329" s="1" t="s">
        <v>48</v>
      </c>
      <c r="Q2329" s="1" t="s">
        <v>48</v>
      </c>
      <c r="R2329" s="1" t="s">
        <v>48</v>
      </c>
      <c r="S2329" s="1" t="s">
        <v>48</v>
      </c>
      <c r="T2329" s="12" t="str">
        <f>IF(OR(VOZ_WHATSAPP[[#This Row],[Brinda argumentos coherentes a la objeción]]="No Cumple",VOZ_WHATSAPP[[#This Row],[Despliegue de Beneficios y/o consecuencias]]="No Cumple"),"Sin Negocio","Negocio")</f>
        <v>Negocio</v>
      </c>
      <c r="U2329" s="1" t="s">
        <v>46</v>
      </c>
      <c r="V2329" s="1" t="s">
        <v>46</v>
      </c>
      <c r="W2329" s="1" t="s">
        <v>46</v>
      </c>
      <c r="X2329" s="12" t="str">
        <f>IF(OR(VOZ_WHATSAPP[[#This Row],[Confirma Valor de pago]]="No Cumple",VOZ_WHATSAPP[[#This Row],[Confirma hora de pago]]="No Cumple",VOZ_WHATSAPP[[#This Row],[Confirma medio de pago]]="No Cumple"),"Sin Cierre","Cierre")</f>
        <v>Cierre</v>
      </c>
      <c r="Y2329" s="1" t="s">
        <v>48</v>
      </c>
      <c r="Z2329" s="1" t="s">
        <v>46</v>
      </c>
      <c r="AA2329" s="1" t="s">
        <v>46</v>
      </c>
      <c r="AB2329" s="1" t="s">
        <v>46</v>
      </c>
      <c r="AC2329" s="11" t="str">
        <f>IF(OR(VOZ_WHATSAPP[[#This Row],[La comunicación es asertiva, con respeto y evita maltrato]]="No Cumple",VOZ_WHATSAPP[[#This Row],[Cumple con las normativas legales]]="No Cumple"),"No Cumple","Cumple")</f>
        <v>Cumple</v>
      </c>
      <c r="AD2329" s="1" t="s">
        <v>48</v>
      </c>
      <c r="AE2329" s="1" t="s">
        <v>486</v>
      </c>
      <c r="AF2329" s="4">
        <v>0.96</v>
      </c>
      <c r="AG2329" s="4">
        <f>IF(AND(VOZ_WHATSAPP[[#This Row],[Estado Cierre]]="Sin Cierre",VOZ_WHATSAPP[[#This Row],[Nota Negocio]]="Sin Negocio"),VOZ_WHATSAPP[[#This Row],[Nota]]-24%,VOZ_WHATSAPP[[#This Row],[Nota]])</f>
        <v>0.96</v>
      </c>
      <c r="AH2329" s="8">
        <f>IF(VOZ_WHATSAPP[[#This Row],[Estado Legal]]="No Cumple",0,IF(VOZ_WHATSAPP[[#This Row],[Realiza lectura de guion Legal]]="No Cumple",VOZ_WHATSAPP[[#This Row],[Nota 2]]-50%,VOZ_WHATSAPP[[#This Row],[Nota 2]]))</f>
        <v>0.96</v>
      </c>
    </row>
    <row r="2330" spans="1:34" x14ac:dyDescent="0.25">
      <c r="A2330" s="2" t="str">
        <f>VOZ_WHATSAPP[[#This Row],[ID Asesor]]&amp;VOZ_WHATSAPP[[#This Row],[Fecha Monitoreo]]</f>
        <v>388845868</v>
      </c>
      <c r="B2330" s="2">
        <v>45868</v>
      </c>
      <c r="C2330" s="1" t="s">
        <v>42</v>
      </c>
      <c r="D2330" s="1">
        <v>3888</v>
      </c>
      <c r="E2330" s="2">
        <v>45868</v>
      </c>
      <c r="F2330" s="3">
        <v>4.9305555555555554E-2</v>
      </c>
      <c r="G2330" s="1" t="s">
        <v>43</v>
      </c>
      <c r="H2330" s="1" t="s">
        <v>71</v>
      </c>
      <c r="I2330" s="1"/>
      <c r="J2330" s="1"/>
      <c r="K2330" s="1"/>
      <c r="L2330" s="1" t="s">
        <v>47</v>
      </c>
      <c r="M2330" s="1" t="s">
        <v>48</v>
      </c>
      <c r="N2330" s="1" t="s">
        <v>46</v>
      </c>
      <c r="O2330" s="1" t="s">
        <v>54</v>
      </c>
      <c r="P2330" s="1" t="s">
        <v>46</v>
      </c>
      <c r="Q2330" s="1" t="s">
        <v>46</v>
      </c>
      <c r="R2330" s="1" t="s">
        <v>46</v>
      </c>
      <c r="S2330" s="1" t="s">
        <v>46</v>
      </c>
      <c r="T2330" s="12" t="str">
        <f>IF(OR(VOZ_WHATSAPP[[#This Row],[Brinda argumentos coherentes a la objeción]]="No Cumple",VOZ_WHATSAPP[[#This Row],[Despliegue de Beneficios y/o consecuencias]]="No Cumple"),"Sin Negocio","Negocio")</f>
        <v>Negocio</v>
      </c>
      <c r="U2330" s="1" t="s">
        <v>48</v>
      </c>
      <c r="V2330" s="1" t="s">
        <v>48</v>
      </c>
      <c r="W2330" s="1" t="s">
        <v>48</v>
      </c>
      <c r="X2330" s="12" t="str">
        <f>IF(OR(VOZ_WHATSAPP[[#This Row],[Confirma Valor de pago]]="No Cumple",VOZ_WHATSAPP[[#This Row],[Confirma hora de pago]]="No Cumple",VOZ_WHATSAPP[[#This Row],[Confirma medio de pago]]="No Cumple"),"Sin Cierre","Cierre")</f>
        <v>Cierre</v>
      </c>
      <c r="Y2330" s="1" t="s">
        <v>46</v>
      </c>
      <c r="Z2330" s="1" t="s">
        <v>54</v>
      </c>
      <c r="AA2330" s="1" t="s">
        <v>46</v>
      </c>
      <c r="AB2330" s="1" t="s">
        <v>46</v>
      </c>
      <c r="AC2330" s="11" t="str">
        <f>IF(OR(VOZ_WHATSAPP[[#This Row],[La comunicación es asertiva, con respeto y evita maltrato]]="No Cumple",VOZ_WHATSAPP[[#This Row],[Cumple con las normativas legales]]="No Cumple"),"No Cumple","Cumple")</f>
        <v>Cumple</v>
      </c>
      <c r="AD2330" s="1" t="s">
        <v>46</v>
      </c>
      <c r="AE2330" s="1" t="s">
        <v>2152</v>
      </c>
      <c r="AF2330" s="4">
        <v>0.76</v>
      </c>
      <c r="AG2330" s="4">
        <f>IF(AND(VOZ_WHATSAPP[[#This Row],[Estado Cierre]]="Sin Cierre",VOZ_WHATSAPP[[#This Row],[Nota Negocio]]="Sin Negocio"),VOZ_WHATSAPP[[#This Row],[Nota]]-24%,VOZ_WHATSAPP[[#This Row],[Nota]])</f>
        <v>0.76</v>
      </c>
      <c r="AH2330" s="8">
        <f>IF(VOZ_WHATSAPP[[#This Row],[Estado Legal]]="No Cumple",0,IF(VOZ_WHATSAPP[[#This Row],[Realiza lectura de guion Legal]]="No Cumple",VOZ_WHATSAPP[[#This Row],[Nota 2]]-50%,VOZ_WHATSAPP[[#This Row],[Nota 2]]))</f>
        <v>0.76</v>
      </c>
    </row>
    <row r="2331" spans="1:34" x14ac:dyDescent="0.25">
      <c r="A2331" s="2" t="str">
        <f>VOZ_WHATSAPP[[#This Row],[ID Asesor]]&amp;VOZ_WHATSAPP[[#This Row],[Fecha Monitoreo]]</f>
        <v>270145869</v>
      </c>
      <c r="B2331" s="2">
        <v>45869</v>
      </c>
      <c r="C2331" s="1" t="s">
        <v>42</v>
      </c>
      <c r="D2331" s="1">
        <v>2701</v>
      </c>
      <c r="E2331" s="2">
        <v>45869</v>
      </c>
      <c r="F2331" s="3">
        <v>0.33958333333333335</v>
      </c>
      <c r="G2331" s="1" t="s">
        <v>60</v>
      </c>
      <c r="H2331" s="1" t="s">
        <v>44</v>
      </c>
      <c r="I2331" s="1">
        <v>1404</v>
      </c>
      <c r="J2331" s="1">
        <v>3004541752</v>
      </c>
      <c r="K2331" s="1" t="s">
        <v>45</v>
      </c>
      <c r="L2331" s="1" t="s">
        <v>47</v>
      </c>
      <c r="M2331" s="1" t="s">
        <v>46</v>
      </c>
      <c r="N2331" s="1" t="s">
        <v>46</v>
      </c>
      <c r="O2331" s="1" t="s">
        <v>46</v>
      </c>
      <c r="P2331" s="1" t="s">
        <v>46</v>
      </c>
      <c r="Q2331" s="1" t="s">
        <v>48</v>
      </c>
      <c r="R2331" s="1" t="s">
        <v>48</v>
      </c>
      <c r="S2331" s="1" t="s">
        <v>48</v>
      </c>
      <c r="T2331" s="12" t="str">
        <f>IF(OR(VOZ_WHATSAPP[[#This Row],[Brinda argumentos coherentes a la objeción]]="No Cumple",VOZ_WHATSAPP[[#This Row],[Despliegue de Beneficios y/o consecuencias]]="No Cumple"),"Sin Negocio","Negocio")</f>
        <v>Negocio</v>
      </c>
      <c r="U2331" s="1" t="s">
        <v>46</v>
      </c>
      <c r="V2331" s="1" t="s">
        <v>46</v>
      </c>
      <c r="W2331" s="1" t="s">
        <v>46</v>
      </c>
      <c r="X2331" s="12" t="str">
        <f>IF(OR(VOZ_WHATSAPP[[#This Row],[Confirma Valor de pago]]="No Cumple",VOZ_WHATSAPP[[#This Row],[Confirma hora de pago]]="No Cumple",VOZ_WHATSAPP[[#This Row],[Confirma medio de pago]]="No Cumple"),"Sin Cierre","Cierre")</f>
        <v>Cierre</v>
      </c>
      <c r="Y2331" s="1" t="s">
        <v>46</v>
      </c>
      <c r="Z2331" s="1" t="s">
        <v>46</v>
      </c>
      <c r="AA2331" s="1" t="s">
        <v>46</v>
      </c>
      <c r="AB2331" s="1" t="s">
        <v>46</v>
      </c>
      <c r="AC2331" s="11" t="str">
        <f>IF(OR(VOZ_WHATSAPP[[#This Row],[La comunicación es asertiva, con respeto y evita maltrato]]="No Cumple",VOZ_WHATSAPP[[#This Row],[Cumple con las normativas legales]]="No Cumple"),"No Cumple","Cumple")</f>
        <v>Cumple</v>
      </c>
      <c r="AD2331" s="1" t="s">
        <v>46</v>
      </c>
      <c r="AE2331" s="1" t="s">
        <v>2146</v>
      </c>
      <c r="AF2331" s="4">
        <v>0.96</v>
      </c>
      <c r="AG2331" s="4">
        <f>IF(AND(VOZ_WHATSAPP[[#This Row],[Estado Cierre]]="Sin Cierre",VOZ_WHATSAPP[[#This Row],[Nota Negocio]]="Sin Negocio"),VOZ_WHATSAPP[[#This Row],[Nota]]-24%,VOZ_WHATSAPP[[#This Row],[Nota]])</f>
        <v>0.96</v>
      </c>
      <c r="AH2331" s="8">
        <f>IF(VOZ_WHATSAPP[[#This Row],[Estado Legal]]="No Cumple",0,IF(VOZ_WHATSAPP[[#This Row],[Realiza lectura de guion Legal]]="No Cumple",VOZ_WHATSAPP[[#This Row],[Nota 2]]-50%,VOZ_WHATSAPP[[#This Row],[Nota 2]]))</f>
        <v>0.96</v>
      </c>
    </row>
    <row r="2332" spans="1:34" x14ac:dyDescent="0.25">
      <c r="A2332" s="2" t="str">
        <f>VOZ_WHATSAPP[[#This Row],[ID Asesor]]&amp;VOZ_WHATSAPP[[#This Row],[Fecha Monitoreo]]</f>
        <v>398645869</v>
      </c>
      <c r="B2332" s="2">
        <v>45869</v>
      </c>
      <c r="C2332" s="1" t="s">
        <v>59</v>
      </c>
      <c r="D2332" s="1">
        <v>3986</v>
      </c>
      <c r="E2332" s="2">
        <v>45868</v>
      </c>
      <c r="F2332" s="3">
        <v>0.78611111111111109</v>
      </c>
      <c r="G2332" s="1" t="s">
        <v>51</v>
      </c>
      <c r="H2332" s="1" t="s">
        <v>44</v>
      </c>
      <c r="I2332" s="1">
        <v>1294</v>
      </c>
      <c r="J2332" s="1">
        <v>3008811752</v>
      </c>
      <c r="K2332" s="1" t="s">
        <v>45</v>
      </c>
      <c r="L2332" s="1" t="s">
        <v>46</v>
      </c>
      <c r="M2332" s="1" t="s">
        <v>46</v>
      </c>
      <c r="N2332" s="1" t="s">
        <v>46</v>
      </c>
      <c r="O2332" s="1" t="s">
        <v>46</v>
      </c>
      <c r="P2332" s="1" t="s">
        <v>46</v>
      </c>
      <c r="Q2332" s="1" t="s">
        <v>46</v>
      </c>
      <c r="R2332" s="1" t="s">
        <v>46</v>
      </c>
      <c r="S2332" s="1" t="s">
        <v>48</v>
      </c>
      <c r="T2332" s="12" t="str">
        <f>IF(OR(VOZ_WHATSAPP[[#This Row],[Brinda argumentos coherentes a la objeción]]="No Cumple",VOZ_WHATSAPP[[#This Row],[Despliegue de Beneficios y/o consecuencias]]="No Cumple"),"Sin Negocio","Negocio")</f>
        <v>Negocio</v>
      </c>
      <c r="U2332" s="1" t="s">
        <v>48</v>
      </c>
      <c r="V2332" s="1" t="s">
        <v>48</v>
      </c>
      <c r="W2332" s="1" t="s">
        <v>48</v>
      </c>
      <c r="X2332" s="12" t="str">
        <f>IF(OR(VOZ_WHATSAPP[[#This Row],[Confirma Valor de pago]]="No Cumple",VOZ_WHATSAPP[[#This Row],[Confirma hora de pago]]="No Cumple",VOZ_WHATSAPP[[#This Row],[Confirma medio de pago]]="No Cumple"),"Sin Cierre","Cierre")</f>
        <v>Cierre</v>
      </c>
      <c r="Y2332" s="1" t="s">
        <v>46</v>
      </c>
      <c r="Z2332" s="1" t="s">
        <v>54</v>
      </c>
      <c r="AA2332" s="1" t="s">
        <v>46</v>
      </c>
      <c r="AB2332" s="1" t="s">
        <v>46</v>
      </c>
      <c r="AC2332" s="11" t="str">
        <f>IF(OR(VOZ_WHATSAPP[[#This Row],[La comunicación es asertiva, con respeto y evita maltrato]]="No Cumple",VOZ_WHATSAPP[[#This Row],[Cumple con las normativas legales]]="No Cumple"),"No Cumple","Cumple")</f>
        <v>Cumple</v>
      </c>
      <c r="AD2332" s="1" t="s">
        <v>46</v>
      </c>
      <c r="AE2332" s="1" t="s">
        <v>2153</v>
      </c>
      <c r="AF2332" s="4">
        <v>0.85</v>
      </c>
      <c r="AG2332" s="4">
        <f>IF(AND(VOZ_WHATSAPP[[#This Row],[Estado Cierre]]="Sin Cierre",VOZ_WHATSAPP[[#This Row],[Nota Negocio]]="Sin Negocio"),VOZ_WHATSAPP[[#This Row],[Nota]]-24%,VOZ_WHATSAPP[[#This Row],[Nota]])</f>
        <v>0.85</v>
      </c>
      <c r="AH2332" s="8">
        <f>IF(VOZ_WHATSAPP[[#This Row],[Estado Legal]]="No Cumple",0,IF(VOZ_WHATSAPP[[#This Row],[Realiza lectura de guion Legal]]="No Cumple",VOZ_WHATSAPP[[#This Row],[Nota 2]]-50%,VOZ_WHATSAPP[[#This Row],[Nota 2]]))</f>
        <v>0.85</v>
      </c>
    </row>
    <row r="2333" spans="1:34" x14ac:dyDescent="0.25">
      <c r="A2333" s="2" t="str">
        <f>VOZ_WHATSAPP[[#This Row],[ID Asesor]]&amp;VOZ_WHATSAPP[[#This Row],[Fecha Monitoreo]]</f>
        <v>373645869</v>
      </c>
      <c r="B2333" s="2">
        <v>45869</v>
      </c>
      <c r="C2333" s="1" t="s">
        <v>59</v>
      </c>
      <c r="D2333" s="1">
        <v>3736</v>
      </c>
      <c r="E2333" s="2">
        <v>45869</v>
      </c>
      <c r="F2333" s="3">
        <v>0.32500000000000001</v>
      </c>
      <c r="G2333" s="1" t="s">
        <v>43</v>
      </c>
      <c r="H2333" s="1" t="s">
        <v>44</v>
      </c>
      <c r="I2333" s="1">
        <v>1117</v>
      </c>
      <c r="J2333" s="1">
        <v>3126321996</v>
      </c>
      <c r="K2333" s="1" t="s">
        <v>45</v>
      </c>
      <c r="L2333" s="1" t="s">
        <v>46</v>
      </c>
      <c r="M2333" s="1" t="s">
        <v>46</v>
      </c>
      <c r="N2333" s="1" t="s">
        <v>46</v>
      </c>
      <c r="O2333" s="1" t="s">
        <v>46</v>
      </c>
      <c r="P2333" s="1" t="s">
        <v>46</v>
      </c>
      <c r="Q2333" s="1" t="s">
        <v>46</v>
      </c>
      <c r="R2333" s="1" t="s">
        <v>46</v>
      </c>
      <c r="S2333" s="1" t="s">
        <v>46</v>
      </c>
      <c r="T2333" s="12" t="str">
        <f>IF(OR(VOZ_WHATSAPP[[#This Row],[Brinda argumentos coherentes a la objeción]]="No Cumple",VOZ_WHATSAPP[[#This Row],[Despliegue de Beneficios y/o consecuencias]]="No Cumple"),"Sin Negocio","Negocio")</f>
        <v>Negocio</v>
      </c>
      <c r="U2333" s="1" t="s">
        <v>48</v>
      </c>
      <c r="V2333" s="1" t="s">
        <v>48</v>
      </c>
      <c r="W2333" s="1" t="s">
        <v>48</v>
      </c>
      <c r="X2333" s="12" t="str">
        <f>IF(OR(VOZ_WHATSAPP[[#This Row],[Confirma Valor de pago]]="No Cumple",VOZ_WHATSAPP[[#This Row],[Confirma hora de pago]]="No Cumple",VOZ_WHATSAPP[[#This Row],[Confirma medio de pago]]="No Cumple"),"Sin Cierre","Cierre")</f>
        <v>Cierre</v>
      </c>
      <c r="Y2333" s="1" t="s">
        <v>46</v>
      </c>
      <c r="Z2333" s="1" t="s">
        <v>46</v>
      </c>
      <c r="AA2333" s="1" t="s">
        <v>46</v>
      </c>
      <c r="AB2333" s="1" t="s">
        <v>46</v>
      </c>
      <c r="AC2333" s="11" t="str">
        <f>IF(OR(VOZ_WHATSAPP[[#This Row],[La comunicación es asertiva, con respeto y evita maltrato]]="No Cumple",VOZ_WHATSAPP[[#This Row],[Cumple con las normativas legales]]="No Cumple"),"No Cumple","Cumple")</f>
        <v>Cumple</v>
      </c>
      <c r="AD2333" s="1" t="s">
        <v>46</v>
      </c>
      <c r="AE2333" s="1" t="s">
        <v>2154</v>
      </c>
      <c r="AF2333" s="4">
        <v>1</v>
      </c>
      <c r="AG2333" s="4">
        <f>IF(AND(VOZ_WHATSAPP[[#This Row],[Estado Cierre]]="Sin Cierre",VOZ_WHATSAPP[[#This Row],[Nota Negocio]]="Sin Negocio"),VOZ_WHATSAPP[[#This Row],[Nota]]-24%,VOZ_WHATSAPP[[#This Row],[Nota]])</f>
        <v>1</v>
      </c>
      <c r="AH2333" s="8">
        <f>IF(VOZ_WHATSAPP[[#This Row],[Estado Legal]]="No Cumple",0,IF(VOZ_WHATSAPP[[#This Row],[Realiza lectura de guion Legal]]="No Cumple",VOZ_WHATSAPP[[#This Row],[Nota 2]]-50%,VOZ_WHATSAPP[[#This Row],[Nota 2]]))</f>
        <v>1</v>
      </c>
    </row>
    <row r="2334" spans="1:34" x14ac:dyDescent="0.25">
      <c r="A2334" s="2" t="str">
        <f>VOZ_WHATSAPP[[#This Row],[ID Asesor]]&amp;VOZ_WHATSAPP[[#This Row],[Fecha Monitoreo]]</f>
        <v>385745869</v>
      </c>
      <c r="B2334" s="2">
        <v>45869</v>
      </c>
      <c r="C2334" s="1" t="s">
        <v>42</v>
      </c>
      <c r="D2334" s="1">
        <v>3857</v>
      </c>
      <c r="E2334" s="2">
        <v>45869</v>
      </c>
      <c r="F2334" s="3">
        <v>0.35833333333333334</v>
      </c>
      <c r="G2334" s="1" t="s">
        <v>60</v>
      </c>
      <c r="H2334" s="1" t="s">
        <v>44</v>
      </c>
      <c r="I2334" s="1">
        <v>1118</v>
      </c>
      <c r="J2334" s="1">
        <v>3105676277</v>
      </c>
      <c r="K2334" s="1" t="s">
        <v>45</v>
      </c>
      <c r="L2334" s="1" t="s">
        <v>46</v>
      </c>
      <c r="M2334" s="1" t="s">
        <v>46</v>
      </c>
      <c r="N2334" s="1" t="s">
        <v>47</v>
      </c>
      <c r="O2334" s="1" t="s">
        <v>54</v>
      </c>
      <c r="P2334" s="1" t="s">
        <v>54</v>
      </c>
      <c r="Q2334" s="1" t="s">
        <v>46</v>
      </c>
      <c r="R2334" s="1" t="s">
        <v>46</v>
      </c>
      <c r="S2334" s="1" t="s">
        <v>46</v>
      </c>
      <c r="T2334" s="12" t="str">
        <f>IF(OR(VOZ_WHATSAPP[[#This Row],[Brinda argumentos coherentes a la objeción]]="No Cumple",VOZ_WHATSAPP[[#This Row],[Despliegue de Beneficios y/o consecuencias]]="No Cumple"),"Sin Negocio","Negocio")</f>
        <v>Negocio</v>
      </c>
      <c r="U2334" s="1" t="s">
        <v>46</v>
      </c>
      <c r="V2334" s="1" t="s">
        <v>46</v>
      </c>
      <c r="W2334" s="1" t="s">
        <v>46</v>
      </c>
      <c r="X2334" s="12" t="str">
        <f>IF(OR(VOZ_WHATSAPP[[#This Row],[Confirma Valor de pago]]="No Cumple",VOZ_WHATSAPP[[#This Row],[Confirma hora de pago]]="No Cumple",VOZ_WHATSAPP[[#This Row],[Confirma medio de pago]]="No Cumple"),"Sin Cierre","Cierre")</f>
        <v>Cierre</v>
      </c>
      <c r="Y2334" s="1" t="s">
        <v>46</v>
      </c>
      <c r="Z2334" s="1" t="s">
        <v>46</v>
      </c>
      <c r="AA2334" s="1" t="s">
        <v>46</v>
      </c>
      <c r="AB2334" s="1" t="s">
        <v>46</v>
      </c>
      <c r="AC2334" s="11" t="str">
        <f>IF(OR(VOZ_WHATSAPP[[#This Row],[La comunicación es asertiva, con respeto y evita maltrato]]="No Cumple",VOZ_WHATSAPP[[#This Row],[Cumple con las normativas legales]]="No Cumple"),"No Cumple","Cumple")</f>
        <v>Cumple</v>
      </c>
      <c r="AD2334" s="1" t="s">
        <v>46</v>
      </c>
      <c r="AE2334" s="1" t="s">
        <v>2155</v>
      </c>
      <c r="AF2334" s="4">
        <v>0.85</v>
      </c>
      <c r="AG2334" s="4">
        <f>IF(AND(VOZ_WHATSAPP[[#This Row],[Estado Cierre]]="Sin Cierre",VOZ_WHATSAPP[[#This Row],[Nota Negocio]]="Sin Negocio"),VOZ_WHATSAPP[[#This Row],[Nota]]-24%,VOZ_WHATSAPP[[#This Row],[Nota]])</f>
        <v>0.85</v>
      </c>
      <c r="AH2334" s="8">
        <f>IF(VOZ_WHATSAPP[[#This Row],[Estado Legal]]="No Cumple",0,IF(VOZ_WHATSAPP[[#This Row],[Realiza lectura de guion Legal]]="No Cumple",VOZ_WHATSAPP[[#This Row],[Nota 2]]-50%,VOZ_WHATSAPP[[#This Row],[Nota 2]]))</f>
        <v>0.85</v>
      </c>
    </row>
    <row r="2335" spans="1:34" x14ac:dyDescent="0.25">
      <c r="A2335" s="2" t="str">
        <f>VOZ_WHATSAPP[[#This Row],[ID Asesor]]&amp;VOZ_WHATSAPP[[#This Row],[Fecha Monitoreo]]</f>
        <v>299445869</v>
      </c>
      <c r="B2335" s="2">
        <v>45869</v>
      </c>
      <c r="C2335" s="1" t="s">
        <v>42</v>
      </c>
      <c r="D2335" s="1">
        <v>2994</v>
      </c>
      <c r="E2335" s="2">
        <v>45869</v>
      </c>
      <c r="F2335" s="3">
        <v>0.37777777777777777</v>
      </c>
      <c r="G2335" s="1" t="s">
        <v>51</v>
      </c>
      <c r="H2335" s="1" t="s">
        <v>44</v>
      </c>
      <c r="I2335" s="1">
        <v>1260</v>
      </c>
      <c r="J2335" s="1">
        <v>3213481579</v>
      </c>
      <c r="K2335" s="1" t="s">
        <v>45</v>
      </c>
      <c r="L2335" s="1" t="s">
        <v>46</v>
      </c>
      <c r="M2335" s="1" t="s">
        <v>46</v>
      </c>
      <c r="N2335" s="1" t="s">
        <v>46</v>
      </c>
      <c r="O2335" s="1" t="s">
        <v>46</v>
      </c>
      <c r="P2335" s="1" t="s">
        <v>46</v>
      </c>
      <c r="Q2335" s="1" t="s">
        <v>46</v>
      </c>
      <c r="R2335" s="1" t="s">
        <v>46</v>
      </c>
      <c r="S2335" s="1" t="s">
        <v>46</v>
      </c>
      <c r="T2335" s="12" t="str">
        <f>IF(OR(VOZ_WHATSAPP[[#This Row],[Brinda argumentos coherentes a la objeción]]="No Cumple",VOZ_WHATSAPP[[#This Row],[Despliegue de Beneficios y/o consecuencias]]="No Cumple"),"Sin Negocio","Negocio")</f>
        <v>Negocio</v>
      </c>
      <c r="U2335" s="1" t="s">
        <v>46</v>
      </c>
      <c r="V2335" s="1" t="s">
        <v>46</v>
      </c>
      <c r="W2335" s="1" t="s">
        <v>46</v>
      </c>
      <c r="X2335" s="12" t="str">
        <f>IF(OR(VOZ_WHATSAPP[[#This Row],[Confirma Valor de pago]]="No Cumple",VOZ_WHATSAPP[[#This Row],[Confirma hora de pago]]="No Cumple",VOZ_WHATSAPP[[#This Row],[Confirma medio de pago]]="No Cumple"),"Sin Cierre","Cierre")</f>
        <v>Cierre</v>
      </c>
      <c r="Y2335" s="1" t="s">
        <v>46</v>
      </c>
      <c r="Z2335" s="1" t="s">
        <v>46</v>
      </c>
      <c r="AA2335" s="1" t="s">
        <v>46</v>
      </c>
      <c r="AB2335" s="1" t="s">
        <v>46</v>
      </c>
      <c r="AC2335" s="11" t="str">
        <f>IF(OR(VOZ_WHATSAPP[[#This Row],[La comunicación es asertiva, con respeto y evita maltrato]]="No Cumple",VOZ_WHATSAPP[[#This Row],[Cumple con las normativas legales]]="No Cumple"),"No Cumple","Cumple")</f>
        <v>Cumple</v>
      </c>
      <c r="AD2335" s="1" t="s">
        <v>46</v>
      </c>
      <c r="AE2335" s="1" t="s">
        <v>101</v>
      </c>
      <c r="AF2335" s="4">
        <v>1</v>
      </c>
      <c r="AG2335" s="4">
        <f>IF(AND(VOZ_WHATSAPP[[#This Row],[Estado Cierre]]="Sin Cierre",VOZ_WHATSAPP[[#This Row],[Nota Negocio]]="Sin Negocio"),VOZ_WHATSAPP[[#This Row],[Nota]]-24%,VOZ_WHATSAPP[[#This Row],[Nota]])</f>
        <v>1</v>
      </c>
      <c r="AH2335" s="8">
        <f>IF(VOZ_WHATSAPP[[#This Row],[Estado Legal]]="No Cumple",0,IF(VOZ_WHATSAPP[[#This Row],[Realiza lectura de guion Legal]]="No Cumple",VOZ_WHATSAPP[[#This Row],[Nota 2]]-50%,VOZ_WHATSAPP[[#This Row],[Nota 2]]))</f>
        <v>1</v>
      </c>
    </row>
    <row r="2336" spans="1:34" x14ac:dyDescent="0.25">
      <c r="A2336" s="2" t="str">
        <f>VOZ_WHATSAPP[[#This Row],[ID Asesor]]&amp;VOZ_WHATSAPP[[#This Row],[Fecha Monitoreo]]</f>
        <v>214845869</v>
      </c>
      <c r="B2336" s="2">
        <v>45869</v>
      </c>
      <c r="C2336" s="1" t="s">
        <v>59</v>
      </c>
      <c r="D2336" s="1">
        <v>2148</v>
      </c>
      <c r="E2336" s="2">
        <v>45869</v>
      </c>
      <c r="F2336" s="3">
        <v>0.35555555555555557</v>
      </c>
      <c r="G2336" s="1" t="s">
        <v>60</v>
      </c>
      <c r="H2336" s="1" t="s">
        <v>44</v>
      </c>
      <c r="I2336" s="1">
        <v>1407</v>
      </c>
      <c r="J2336" s="1">
        <v>3163659488</v>
      </c>
      <c r="K2336" s="1" t="s">
        <v>45</v>
      </c>
      <c r="L2336" s="1" t="s">
        <v>46</v>
      </c>
      <c r="M2336" s="1" t="s">
        <v>48</v>
      </c>
      <c r="N2336" s="1" t="s">
        <v>46</v>
      </c>
      <c r="O2336" s="1" t="s">
        <v>46</v>
      </c>
      <c r="P2336" s="1" t="s">
        <v>46</v>
      </c>
      <c r="Q2336" s="1" t="s">
        <v>46</v>
      </c>
      <c r="R2336" s="1" t="s">
        <v>46</v>
      </c>
      <c r="S2336" s="1" t="s">
        <v>46</v>
      </c>
      <c r="T2336" s="12" t="str">
        <f>IF(OR(VOZ_WHATSAPP[[#This Row],[Brinda argumentos coherentes a la objeción]]="No Cumple",VOZ_WHATSAPP[[#This Row],[Despliegue de Beneficios y/o consecuencias]]="No Cumple"),"Sin Negocio","Negocio")</f>
        <v>Negocio</v>
      </c>
      <c r="U2336" s="1" t="s">
        <v>48</v>
      </c>
      <c r="V2336" s="1" t="s">
        <v>48</v>
      </c>
      <c r="W2336" s="1" t="s">
        <v>48</v>
      </c>
      <c r="X2336" s="12" t="str">
        <f>IF(OR(VOZ_WHATSAPP[[#This Row],[Confirma Valor de pago]]="No Cumple",VOZ_WHATSAPP[[#This Row],[Confirma hora de pago]]="No Cumple",VOZ_WHATSAPP[[#This Row],[Confirma medio de pago]]="No Cumple"),"Sin Cierre","Cierre")</f>
        <v>Cierre</v>
      </c>
      <c r="Y2336" s="1" t="s">
        <v>48</v>
      </c>
      <c r="Z2336" s="1" t="s">
        <v>46</v>
      </c>
      <c r="AA2336" s="1" t="s">
        <v>46</v>
      </c>
      <c r="AB2336" s="1" t="s">
        <v>46</v>
      </c>
      <c r="AC2336" s="11" t="str">
        <f>IF(OR(VOZ_WHATSAPP[[#This Row],[La comunicación es asertiva, con respeto y evita maltrato]]="No Cumple",VOZ_WHATSAPP[[#This Row],[Cumple con las normativas legales]]="No Cumple"),"No Cumple","Cumple")</f>
        <v>Cumple</v>
      </c>
      <c r="AD2336" s="1" t="s">
        <v>48</v>
      </c>
      <c r="AE2336" s="1" t="s">
        <v>99</v>
      </c>
      <c r="AF2336" s="4">
        <v>1</v>
      </c>
      <c r="AG2336" s="4">
        <f>IF(AND(VOZ_WHATSAPP[[#This Row],[Estado Cierre]]="Sin Cierre",VOZ_WHATSAPP[[#This Row],[Nota Negocio]]="Sin Negocio"),VOZ_WHATSAPP[[#This Row],[Nota]]-24%,VOZ_WHATSAPP[[#This Row],[Nota]])</f>
        <v>1</v>
      </c>
      <c r="AH2336" s="8">
        <f>IF(VOZ_WHATSAPP[[#This Row],[Estado Legal]]="No Cumple",0,IF(VOZ_WHATSAPP[[#This Row],[Realiza lectura de guion Legal]]="No Cumple",VOZ_WHATSAPP[[#This Row],[Nota 2]]-50%,VOZ_WHATSAPP[[#This Row],[Nota 2]]))</f>
        <v>1</v>
      </c>
    </row>
    <row r="2337" spans="1:34" x14ac:dyDescent="0.25">
      <c r="A2337" s="2" t="str">
        <f>VOZ_WHATSAPP[[#This Row],[ID Asesor]]&amp;VOZ_WHATSAPP[[#This Row],[Fecha Monitoreo]]</f>
        <v>407245869</v>
      </c>
      <c r="B2337" s="2">
        <v>45869</v>
      </c>
      <c r="C2337" s="1" t="s">
        <v>42</v>
      </c>
      <c r="D2337" s="1">
        <v>4072</v>
      </c>
      <c r="E2337" s="2">
        <v>45869</v>
      </c>
      <c r="F2337" s="3">
        <v>0.39444444444444443</v>
      </c>
      <c r="G2337" s="1" t="s">
        <v>51</v>
      </c>
      <c r="H2337" s="1" t="s">
        <v>44</v>
      </c>
      <c r="I2337" s="1">
        <v>1479</v>
      </c>
      <c r="J2337" s="1">
        <v>3013086507</v>
      </c>
      <c r="K2337" s="1" t="s">
        <v>45</v>
      </c>
      <c r="L2337" s="1" t="s">
        <v>46</v>
      </c>
      <c r="M2337" s="1" t="s">
        <v>46</v>
      </c>
      <c r="N2337" s="1" t="s">
        <v>46</v>
      </c>
      <c r="O2337" s="1" t="s">
        <v>54</v>
      </c>
      <c r="P2337" s="1" t="s">
        <v>46</v>
      </c>
      <c r="Q2337" s="1" t="s">
        <v>48</v>
      </c>
      <c r="R2337" s="1" t="s">
        <v>48</v>
      </c>
      <c r="S2337" s="1" t="s">
        <v>47</v>
      </c>
      <c r="T2337" s="12" t="str">
        <f>IF(OR(VOZ_WHATSAPP[[#This Row],[Brinda argumentos coherentes a la objeción]]="No Cumple",VOZ_WHATSAPP[[#This Row],[Despliegue de Beneficios y/o consecuencias]]="No Cumple"),"Sin Negocio","Negocio")</f>
        <v>Sin Negocio</v>
      </c>
      <c r="U2337" s="1" t="s">
        <v>47</v>
      </c>
      <c r="V2337" s="1" t="s">
        <v>47</v>
      </c>
      <c r="W2337" s="1" t="s">
        <v>47</v>
      </c>
      <c r="X2337" s="12" t="str">
        <f>IF(OR(VOZ_WHATSAPP[[#This Row],[Confirma Valor de pago]]="No Cumple",VOZ_WHATSAPP[[#This Row],[Confirma hora de pago]]="No Cumple",VOZ_WHATSAPP[[#This Row],[Confirma medio de pago]]="No Cumple"),"Sin Cierre","Cierre")</f>
        <v>Sin Cierre</v>
      </c>
      <c r="Y2337" s="1" t="s">
        <v>46</v>
      </c>
      <c r="Z2337" s="1" t="s">
        <v>54</v>
      </c>
      <c r="AA2337" s="1" t="s">
        <v>46</v>
      </c>
      <c r="AB2337" s="1" t="s">
        <v>46</v>
      </c>
      <c r="AC2337" s="11" t="str">
        <f>IF(OR(VOZ_WHATSAPP[[#This Row],[La comunicación es asertiva, con respeto y evita maltrato]]="No Cumple",VOZ_WHATSAPP[[#This Row],[Cumple con las normativas legales]]="No Cumple"),"No Cumple","Cumple")</f>
        <v>Cumple</v>
      </c>
      <c r="AD2337" s="1" t="s">
        <v>46</v>
      </c>
      <c r="AE2337" s="1" t="s">
        <v>2156</v>
      </c>
      <c r="AF2337" s="4">
        <v>0.46</v>
      </c>
      <c r="AG2337" s="4">
        <f>IF(AND(VOZ_WHATSAPP[[#This Row],[Estado Cierre]]="Sin Cierre",VOZ_WHATSAPP[[#This Row],[Nota Negocio]]="Sin Negocio"),VOZ_WHATSAPP[[#This Row],[Nota]]-24%,VOZ_WHATSAPP[[#This Row],[Nota]])</f>
        <v>0.22000000000000003</v>
      </c>
      <c r="AH2337" s="8">
        <f>IF(VOZ_WHATSAPP[[#This Row],[Estado Legal]]="No Cumple",0,IF(VOZ_WHATSAPP[[#This Row],[Realiza lectura de guion Legal]]="No Cumple",VOZ_WHATSAPP[[#This Row],[Nota 2]]-50%,VOZ_WHATSAPP[[#This Row],[Nota 2]]))</f>
        <v>0.22000000000000003</v>
      </c>
    </row>
    <row r="2338" spans="1:34" x14ac:dyDescent="0.25">
      <c r="A2338" s="2" t="str">
        <f>VOZ_WHATSAPP[[#This Row],[ID Asesor]]&amp;VOZ_WHATSAPP[[#This Row],[Fecha Monitoreo]]</f>
        <v>317045869</v>
      </c>
      <c r="B2338" s="2">
        <v>45869</v>
      </c>
      <c r="C2338" s="1" t="s">
        <v>59</v>
      </c>
      <c r="D2338" s="1">
        <v>3170</v>
      </c>
      <c r="E2338" s="2">
        <v>45869</v>
      </c>
      <c r="F2338" s="3">
        <v>0.41458333333333336</v>
      </c>
      <c r="G2338" s="1" t="s">
        <v>60</v>
      </c>
      <c r="H2338" s="1" t="s">
        <v>44</v>
      </c>
      <c r="I2338" s="1">
        <v>1217</v>
      </c>
      <c r="J2338" s="1">
        <v>3207384181</v>
      </c>
      <c r="K2338" s="1" t="s">
        <v>45</v>
      </c>
      <c r="L2338" s="1" t="s">
        <v>46</v>
      </c>
      <c r="M2338" s="1" t="s">
        <v>46</v>
      </c>
      <c r="N2338" s="1" t="s">
        <v>46</v>
      </c>
      <c r="O2338" s="1" t="s">
        <v>46</v>
      </c>
      <c r="P2338" s="1" t="s">
        <v>46</v>
      </c>
      <c r="Q2338" s="1" t="s">
        <v>46</v>
      </c>
      <c r="R2338" s="1" t="s">
        <v>46</v>
      </c>
      <c r="S2338" s="1" t="s">
        <v>46</v>
      </c>
      <c r="T2338" s="12" t="str">
        <f>IF(OR(VOZ_WHATSAPP[[#This Row],[Brinda argumentos coherentes a la objeción]]="No Cumple",VOZ_WHATSAPP[[#This Row],[Despliegue de Beneficios y/o consecuencias]]="No Cumple"),"Sin Negocio","Negocio")</f>
        <v>Negocio</v>
      </c>
      <c r="U2338" s="1" t="s">
        <v>46</v>
      </c>
      <c r="V2338" s="1" t="s">
        <v>46</v>
      </c>
      <c r="W2338" s="1" t="s">
        <v>46</v>
      </c>
      <c r="X2338" s="12" t="str">
        <f>IF(OR(VOZ_WHATSAPP[[#This Row],[Confirma Valor de pago]]="No Cumple",VOZ_WHATSAPP[[#This Row],[Confirma hora de pago]]="No Cumple",VOZ_WHATSAPP[[#This Row],[Confirma medio de pago]]="No Cumple"),"Sin Cierre","Cierre")</f>
        <v>Cierre</v>
      </c>
      <c r="Y2338" s="1" t="s">
        <v>46</v>
      </c>
      <c r="Z2338" s="1" t="s">
        <v>46</v>
      </c>
      <c r="AA2338" s="1" t="s">
        <v>46</v>
      </c>
      <c r="AB2338" s="1" t="s">
        <v>54</v>
      </c>
      <c r="AC2338" s="11" t="str">
        <f>IF(OR(VOZ_WHATSAPP[[#This Row],[La comunicación es asertiva, con respeto y evita maltrato]]="No Cumple",VOZ_WHATSAPP[[#This Row],[Cumple con las normativas legales]]="No Cumple"),"No Cumple","Cumple")</f>
        <v>No Cumple</v>
      </c>
      <c r="AD2338" s="1" t="s">
        <v>46</v>
      </c>
      <c r="AE2338" s="1" t="s">
        <v>2157</v>
      </c>
      <c r="AF2338" s="4">
        <v>1</v>
      </c>
      <c r="AG2338" s="4">
        <f>IF(AND(VOZ_WHATSAPP[[#This Row],[Estado Cierre]]="Sin Cierre",VOZ_WHATSAPP[[#This Row],[Nota Negocio]]="Sin Negocio"),VOZ_WHATSAPP[[#This Row],[Nota]]-24%,VOZ_WHATSAPP[[#This Row],[Nota]])</f>
        <v>1</v>
      </c>
      <c r="AH2338" s="8">
        <f>IF(VOZ_WHATSAPP[[#This Row],[Estado Legal]]="No Cumple",0,IF(VOZ_WHATSAPP[[#This Row],[Realiza lectura de guion Legal]]="No Cumple",VOZ_WHATSAPP[[#This Row],[Nota 2]]-50%,VOZ_WHATSAPP[[#This Row],[Nota 2]]))</f>
        <v>0</v>
      </c>
    </row>
    <row r="2339" spans="1:34" x14ac:dyDescent="0.25">
      <c r="A2339" s="2" t="str">
        <f>VOZ_WHATSAPP[[#This Row],[ID Asesor]]&amp;VOZ_WHATSAPP[[#This Row],[Fecha Monitoreo]]</f>
        <v>382845869</v>
      </c>
      <c r="B2339" s="2">
        <v>45869</v>
      </c>
      <c r="C2339" s="1" t="s">
        <v>87</v>
      </c>
      <c r="D2339" s="1">
        <v>3828</v>
      </c>
      <c r="E2339" s="2">
        <v>45869</v>
      </c>
      <c r="F2339" s="3">
        <v>0.40902777777777777</v>
      </c>
      <c r="G2339" s="1" t="s">
        <v>51</v>
      </c>
      <c r="H2339" s="1" t="s">
        <v>44</v>
      </c>
      <c r="I2339" s="1">
        <v>1421</v>
      </c>
      <c r="J2339" s="1"/>
      <c r="K2339" s="1" t="s">
        <v>45</v>
      </c>
      <c r="L2339" s="1" t="s">
        <v>46</v>
      </c>
      <c r="M2339" s="1" t="s">
        <v>46</v>
      </c>
      <c r="N2339" s="1" t="s">
        <v>46</v>
      </c>
      <c r="O2339" s="1" t="s">
        <v>54</v>
      </c>
      <c r="P2339" s="1" t="s">
        <v>54</v>
      </c>
      <c r="Q2339" s="1" t="s">
        <v>48</v>
      </c>
      <c r="R2339" s="1" t="s">
        <v>48</v>
      </c>
      <c r="S2339" s="1" t="s">
        <v>46</v>
      </c>
      <c r="T2339" s="12" t="str">
        <f>IF(OR(VOZ_WHATSAPP[[#This Row],[Brinda argumentos coherentes a la objeción]]="No Cumple",VOZ_WHATSAPP[[#This Row],[Despliegue de Beneficios y/o consecuencias]]="No Cumple"),"Sin Negocio","Negocio")</f>
        <v>Negocio</v>
      </c>
      <c r="U2339" s="1" t="s">
        <v>47</v>
      </c>
      <c r="V2339" s="1" t="s">
        <v>47</v>
      </c>
      <c r="W2339" s="1" t="s">
        <v>47</v>
      </c>
      <c r="X2339" s="12" t="str">
        <f>IF(OR(VOZ_WHATSAPP[[#This Row],[Confirma Valor de pago]]="No Cumple",VOZ_WHATSAPP[[#This Row],[Confirma hora de pago]]="No Cumple",VOZ_WHATSAPP[[#This Row],[Confirma medio de pago]]="No Cumple"),"Sin Cierre","Cierre")</f>
        <v>Sin Cierre</v>
      </c>
      <c r="Y2339" s="1" t="s">
        <v>46</v>
      </c>
      <c r="Z2339" s="1" t="s">
        <v>54</v>
      </c>
      <c r="AA2339" s="1" t="s">
        <v>46</v>
      </c>
      <c r="AB2339" s="1" t="s">
        <v>46</v>
      </c>
      <c r="AC2339" s="11" t="str">
        <f>IF(OR(VOZ_WHATSAPP[[#This Row],[La comunicación es asertiva, con respeto y evita maltrato]]="No Cumple",VOZ_WHATSAPP[[#This Row],[Cumple con las normativas legales]]="No Cumple"),"No Cumple","Cumple")</f>
        <v>Cumple</v>
      </c>
      <c r="AD2339" s="1" t="s">
        <v>46</v>
      </c>
      <c r="AE2339" s="1" t="s">
        <v>2158</v>
      </c>
      <c r="AF2339" s="4">
        <v>0.51</v>
      </c>
      <c r="AG2339" s="4">
        <f>IF(AND(VOZ_WHATSAPP[[#This Row],[Estado Cierre]]="Sin Cierre",VOZ_WHATSAPP[[#This Row],[Nota Negocio]]="Sin Negocio"),VOZ_WHATSAPP[[#This Row],[Nota]]-24%,VOZ_WHATSAPP[[#This Row],[Nota]])</f>
        <v>0.51</v>
      </c>
      <c r="AH2339" s="8">
        <f>IF(VOZ_WHATSAPP[[#This Row],[Estado Legal]]="No Cumple",0,IF(VOZ_WHATSAPP[[#This Row],[Realiza lectura de guion Legal]]="No Cumple",VOZ_WHATSAPP[[#This Row],[Nota 2]]-50%,VOZ_WHATSAPP[[#This Row],[Nota 2]]))</f>
        <v>0.51</v>
      </c>
    </row>
    <row r="2340" spans="1:34" x14ac:dyDescent="0.25">
      <c r="A2340" s="2" t="str">
        <f>VOZ_WHATSAPP[[#This Row],[ID Asesor]]&amp;VOZ_WHATSAPP[[#This Row],[Fecha Monitoreo]]</f>
        <v>359845869</v>
      </c>
      <c r="B2340" s="2">
        <v>45869</v>
      </c>
      <c r="C2340" s="1" t="s">
        <v>42</v>
      </c>
      <c r="D2340" s="1">
        <v>3598</v>
      </c>
      <c r="E2340" s="2">
        <v>45869</v>
      </c>
      <c r="F2340" s="3">
        <v>0.37152777777777779</v>
      </c>
      <c r="G2340" s="1" t="s">
        <v>51</v>
      </c>
      <c r="H2340" s="1" t="s">
        <v>44</v>
      </c>
      <c r="I2340" s="1">
        <v>11009577</v>
      </c>
      <c r="J2340" s="1">
        <v>3023765708</v>
      </c>
      <c r="K2340" s="1" t="s">
        <v>49</v>
      </c>
      <c r="L2340" s="1" t="s">
        <v>46</v>
      </c>
      <c r="M2340" s="1" t="s">
        <v>46</v>
      </c>
      <c r="N2340" s="1" t="s">
        <v>47</v>
      </c>
      <c r="O2340" s="1" t="s">
        <v>46</v>
      </c>
      <c r="P2340" s="1" t="s">
        <v>46</v>
      </c>
      <c r="Q2340" s="1" t="s">
        <v>48</v>
      </c>
      <c r="R2340" s="1" t="s">
        <v>48</v>
      </c>
      <c r="S2340" s="1" t="s">
        <v>46</v>
      </c>
      <c r="T2340" s="12" t="str">
        <f>IF(OR(VOZ_WHATSAPP[[#This Row],[Brinda argumentos coherentes a la objeción]]="No Cumple",VOZ_WHATSAPP[[#This Row],[Despliegue de Beneficios y/o consecuencias]]="No Cumple"),"Sin Negocio","Negocio")</f>
        <v>Negocio</v>
      </c>
      <c r="U2340" s="1" t="s">
        <v>46</v>
      </c>
      <c r="V2340" s="1" t="s">
        <v>46</v>
      </c>
      <c r="W2340" s="1" t="s">
        <v>46</v>
      </c>
      <c r="X2340" s="12" t="str">
        <f>IF(OR(VOZ_WHATSAPP[[#This Row],[Confirma Valor de pago]]="No Cumple",VOZ_WHATSAPP[[#This Row],[Confirma hora de pago]]="No Cumple",VOZ_WHATSAPP[[#This Row],[Confirma medio de pago]]="No Cumple"),"Sin Cierre","Cierre")</f>
        <v>Cierre</v>
      </c>
      <c r="Y2340" s="1" t="s">
        <v>46</v>
      </c>
      <c r="Z2340" s="1" t="s">
        <v>46</v>
      </c>
      <c r="AA2340" s="1" t="s">
        <v>46</v>
      </c>
      <c r="AB2340" s="1" t="s">
        <v>46</v>
      </c>
      <c r="AC2340" s="11" t="str">
        <f>IF(OR(VOZ_WHATSAPP[[#This Row],[La comunicación es asertiva, con respeto y evita maltrato]]="No Cumple",VOZ_WHATSAPP[[#This Row],[Cumple con las normativas legales]]="No Cumple"),"No Cumple","Cumple")</f>
        <v>Cumple</v>
      </c>
      <c r="AD2340" s="1" t="s">
        <v>46</v>
      </c>
      <c r="AE2340" s="1" t="s">
        <v>2159</v>
      </c>
      <c r="AF2340" s="4">
        <v>0.95</v>
      </c>
      <c r="AG2340" s="4">
        <f>IF(AND(VOZ_WHATSAPP[[#This Row],[Estado Cierre]]="Sin Cierre",VOZ_WHATSAPP[[#This Row],[Nota Negocio]]="Sin Negocio"),VOZ_WHATSAPP[[#This Row],[Nota]]-24%,VOZ_WHATSAPP[[#This Row],[Nota]])</f>
        <v>0.95</v>
      </c>
      <c r="AH2340" s="8">
        <f>IF(VOZ_WHATSAPP[[#This Row],[Estado Legal]]="No Cumple",0,IF(VOZ_WHATSAPP[[#This Row],[Realiza lectura de guion Legal]]="No Cumple",VOZ_WHATSAPP[[#This Row],[Nota 2]]-50%,VOZ_WHATSAPP[[#This Row],[Nota 2]]))</f>
        <v>0.95</v>
      </c>
    </row>
    <row r="2341" spans="1:34" x14ac:dyDescent="0.25">
      <c r="A2341" s="2" t="str">
        <f>VOZ_WHATSAPP[[#This Row],[ID Asesor]]&amp;VOZ_WHATSAPP[[#This Row],[Fecha Monitoreo]]</f>
        <v>376345869</v>
      </c>
      <c r="B2341" s="2">
        <v>45869</v>
      </c>
      <c r="C2341" s="1" t="s">
        <v>59</v>
      </c>
      <c r="D2341" s="1">
        <v>3763</v>
      </c>
      <c r="E2341" s="2">
        <v>45869</v>
      </c>
      <c r="F2341" s="3">
        <v>0.33263888888888887</v>
      </c>
      <c r="G2341" s="1" t="s">
        <v>51</v>
      </c>
      <c r="H2341" s="1" t="s">
        <v>44</v>
      </c>
      <c r="I2341" s="1">
        <v>1416</v>
      </c>
      <c r="J2341" s="1">
        <v>3161600016</v>
      </c>
      <c r="K2341" s="1" t="s">
        <v>45</v>
      </c>
      <c r="L2341" s="1" t="s">
        <v>46</v>
      </c>
      <c r="M2341" s="1" t="s">
        <v>47</v>
      </c>
      <c r="N2341" s="1" t="s">
        <v>46</v>
      </c>
      <c r="O2341" s="1" t="s">
        <v>46</v>
      </c>
      <c r="P2341" s="1" t="s">
        <v>46</v>
      </c>
      <c r="Q2341" s="1" t="s">
        <v>46</v>
      </c>
      <c r="R2341" s="1" t="s">
        <v>46</v>
      </c>
      <c r="S2341" s="1" t="s">
        <v>46</v>
      </c>
      <c r="T2341" s="12" t="str">
        <f>IF(OR(VOZ_WHATSAPP[[#This Row],[Brinda argumentos coherentes a la objeción]]="No Cumple",VOZ_WHATSAPP[[#This Row],[Despliegue de Beneficios y/o consecuencias]]="No Cumple"),"Sin Negocio","Negocio")</f>
        <v>Negocio</v>
      </c>
      <c r="U2341" s="1" t="s">
        <v>46</v>
      </c>
      <c r="V2341" s="1" t="s">
        <v>46</v>
      </c>
      <c r="W2341" s="1" t="s">
        <v>46</v>
      </c>
      <c r="X2341" s="12" t="str">
        <f>IF(OR(VOZ_WHATSAPP[[#This Row],[Confirma Valor de pago]]="No Cumple",VOZ_WHATSAPP[[#This Row],[Confirma hora de pago]]="No Cumple",VOZ_WHATSAPP[[#This Row],[Confirma medio de pago]]="No Cumple"),"Sin Cierre","Cierre")</f>
        <v>Cierre</v>
      </c>
      <c r="Y2341" s="1" t="s">
        <v>46</v>
      </c>
      <c r="Z2341" s="1" t="s">
        <v>46</v>
      </c>
      <c r="AA2341" s="1" t="s">
        <v>46</v>
      </c>
      <c r="AB2341" s="1" t="s">
        <v>46</v>
      </c>
      <c r="AC2341" s="11" t="str">
        <f>IF(OR(VOZ_WHATSAPP[[#This Row],[La comunicación es asertiva, con respeto y evita maltrato]]="No Cumple",VOZ_WHATSAPP[[#This Row],[Cumple con las normativas legales]]="No Cumple"),"No Cumple","Cumple")</f>
        <v>Cumple</v>
      </c>
      <c r="AD2341" s="1" t="s">
        <v>46</v>
      </c>
      <c r="AE2341" s="1" t="s">
        <v>2160</v>
      </c>
      <c r="AF2341" s="4">
        <v>0.96</v>
      </c>
      <c r="AG2341" s="4">
        <f>IF(AND(VOZ_WHATSAPP[[#This Row],[Estado Cierre]]="Sin Cierre",VOZ_WHATSAPP[[#This Row],[Nota Negocio]]="Sin Negocio"),VOZ_WHATSAPP[[#This Row],[Nota]]-24%,VOZ_WHATSAPP[[#This Row],[Nota]])</f>
        <v>0.96</v>
      </c>
      <c r="AH2341" s="8">
        <f>IF(VOZ_WHATSAPP[[#This Row],[Estado Legal]]="No Cumple",0,IF(VOZ_WHATSAPP[[#This Row],[Realiza lectura de guion Legal]]="No Cumple",VOZ_WHATSAPP[[#This Row],[Nota 2]]-50%,VOZ_WHATSAPP[[#This Row],[Nota 2]]))</f>
        <v>0.96</v>
      </c>
    </row>
    <row r="2342" spans="1:34" x14ac:dyDescent="0.25">
      <c r="A2342" s="2" t="str">
        <f>VOZ_WHATSAPP[[#This Row],[ID Asesor]]&amp;VOZ_WHATSAPP[[#This Row],[Fecha Monitoreo]]</f>
        <v>303545869</v>
      </c>
      <c r="B2342" s="2">
        <v>45869</v>
      </c>
      <c r="C2342" s="1" t="s">
        <v>42</v>
      </c>
      <c r="D2342" s="1">
        <v>3035</v>
      </c>
      <c r="E2342" s="2">
        <v>45869</v>
      </c>
      <c r="F2342" s="3">
        <v>0.37986111111111109</v>
      </c>
      <c r="G2342" s="1" t="s">
        <v>60</v>
      </c>
      <c r="H2342" s="1" t="s">
        <v>44</v>
      </c>
      <c r="I2342" s="1">
        <v>1151</v>
      </c>
      <c r="J2342" s="1">
        <v>3143318520</v>
      </c>
      <c r="K2342" s="1" t="s">
        <v>45</v>
      </c>
      <c r="L2342" s="1" t="s">
        <v>46</v>
      </c>
      <c r="M2342" s="1" t="s">
        <v>46</v>
      </c>
      <c r="N2342" s="1" t="s">
        <v>46</v>
      </c>
      <c r="O2342" s="1" t="s">
        <v>46</v>
      </c>
      <c r="P2342" s="1" t="s">
        <v>46</v>
      </c>
      <c r="Q2342" s="1" t="s">
        <v>48</v>
      </c>
      <c r="R2342" s="1" t="s">
        <v>48</v>
      </c>
      <c r="S2342" s="1" t="s">
        <v>46</v>
      </c>
      <c r="T2342" s="12" t="str">
        <f>IF(OR(VOZ_WHATSAPP[[#This Row],[Brinda argumentos coherentes a la objeción]]="No Cumple",VOZ_WHATSAPP[[#This Row],[Despliegue de Beneficios y/o consecuencias]]="No Cumple"),"Sin Negocio","Negocio")</f>
        <v>Negocio</v>
      </c>
      <c r="U2342" s="1" t="s">
        <v>46</v>
      </c>
      <c r="V2342" s="1" t="s">
        <v>46</v>
      </c>
      <c r="W2342" s="1" t="s">
        <v>46</v>
      </c>
      <c r="X2342" s="12" t="str">
        <f>IF(OR(VOZ_WHATSAPP[[#This Row],[Confirma Valor de pago]]="No Cumple",VOZ_WHATSAPP[[#This Row],[Confirma hora de pago]]="No Cumple",VOZ_WHATSAPP[[#This Row],[Confirma medio de pago]]="No Cumple"),"Sin Cierre","Cierre")</f>
        <v>Cierre</v>
      </c>
      <c r="Y2342" s="1" t="s">
        <v>46</v>
      </c>
      <c r="Z2342" s="1" t="s">
        <v>46</v>
      </c>
      <c r="AA2342" s="1" t="s">
        <v>46</v>
      </c>
      <c r="AB2342" s="1" t="s">
        <v>46</v>
      </c>
      <c r="AC2342" s="11" t="str">
        <f>IF(OR(VOZ_WHATSAPP[[#This Row],[La comunicación es asertiva, con respeto y evita maltrato]]="No Cumple",VOZ_WHATSAPP[[#This Row],[Cumple con las normativas legales]]="No Cumple"),"No Cumple","Cumple")</f>
        <v>Cumple</v>
      </c>
      <c r="AD2342" s="1" t="s">
        <v>46</v>
      </c>
      <c r="AE2342" s="1" t="s">
        <v>55</v>
      </c>
      <c r="AF2342" s="4">
        <v>1</v>
      </c>
      <c r="AG2342" s="4">
        <f>IF(AND(VOZ_WHATSAPP[[#This Row],[Estado Cierre]]="Sin Cierre",VOZ_WHATSAPP[[#This Row],[Nota Negocio]]="Sin Negocio"),VOZ_WHATSAPP[[#This Row],[Nota]]-24%,VOZ_WHATSAPP[[#This Row],[Nota]])</f>
        <v>1</v>
      </c>
      <c r="AH2342" s="8">
        <f>IF(VOZ_WHATSAPP[[#This Row],[Estado Legal]]="No Cumple",0,IF(VOZ_WHATSAPP[[#This Row],[Realiza lectura de guion Legal]]="No Cumple",VOZ_WHATSAPP[[#This Row],[Nota 2]]-50%,VOZ_WHATSAPP[[#This Row],[Nota 2]]))</f>
        <v>1</v>
      </c>
    </row>
    <row r="2343" spans="1:34" x14ac:dyDescent="0.25">
      <c r="A2343" s="2" t="str">
        <f>VOZ_WHATSAPP[[#This Row],[ID Asesor]]&amp;VOZ_WHATSAPP[[#This Row],[Fecha Monitoreo]]</f>
        <v>254045869</v>
      </c>
      <c r="B2343" s="2">
        <v>45869</v>
      </c>
      <c r="C2343" s="1" t="s">
        <v>59</v>
      </c>
      <c r="D2343" s="1">
        <v>2540</v>
      </c>
      <c r="E2343" s="2">
        <v>45869</v>
      </c>
      <c r="F2343" s="3">
        <v>0.40208333333333335</v>
      </c>
      <c r="G2343" s="1" t="s">
        <v>60</v>
      </c>
      <c r="H2343" s="1" t="s">
        <v>44</v>
      </c>
      <c r="I2343" s="1">
        <v>1110</v>
      </c>
      <c r="J2343" s="1">
        <v>3204791502</v>
      </c>
      <c r="K2343" s="1" t="s">
        <v>45</v>
      </c>
      <c r="L2343" s="1" t="s">
        <v>47</v>
      </c>
      <c r="M2343" s="1" t="s">
        <v>46</v>
      </c>
      <c r="N2343" s="1" t="s">
        <v>46</v>
      </c>
      <c r="O2343" s="1" t="s">
        <v>46</v>
      </c>
      <c r="P2343" s="1" t="s">
        <v>46</v>
      </c>
      <c r="Q2343" s="1" t="s">
        <v>46</v>
      </c>
      <c r="R2343" s="1" t="s">
        <v>46</v>
      </c>
      <c r="S2343" s="1" t="s">
        <v>46</v>
      </c>
      <c r="T2343" s="12" t="str">
        <f>IF(OR(VOZ_WHATSAPP[[#This Row],[Brinda argumentos coherentes a la objeción]]="No Cumple",VOZ_WHATSAPP[[#This Row],[Despliegue de Beneficios y/o consecuencias]]="No Cumple"),"Sin Negocio","Negocio")</f>
        <v>Negocio</v>
      </c>
      <c r="U2343" s="1" t="s">
        <v>46</v>
      </c>
      <c r="V2343" s="1" t="s">
        <v>46</v>
      </c>
      <c r="W2343" s="1" t="s">
        <v>46</v>
      </c>
      <c r="X2343" s="12" t="str">
        <f>IF(OR(VOZ_WHATSAPP[[#This Row],[Confirma Valor de pago]]="No Cumple",VOZ_WHATSAPP[[#This Row],[Confirma hora de pago]]="No Cumple",VOZ_WHATSAPP[[#This Row],[Confirma medio de pago]]="No Cumple"),"Sin Cierre","Cierre")</f>
        <v>Cierre</v>
      </c>
      <c r="Y2343" s="1" t="s">
        <v>46</v>
      </c>
      <c r="Z2343" s="1" t="s">
        <v>46</v>
      </c>
      <c r="AA2343" s="1" t="s">
        <v>46</v>
      </c>
      <c r="AB2343" s="1" t="s">
        <v>46</v>
      </c>
      <c r="AC2343" s="11" t="str">
        <f>IF(OR(VOZ_WHATSAPP[[#This Row],[La comunicación es asertiva, con respeto y evita maltrato]]="No Cumple",VOZ_WHATSAPP[[#This Row],[Cumple con las normativas legales]]="No Cumple"),"No Cumple","Cumple")</f>
        <v>Cumple</v>
      </c>
      <c r="AD2343" s="1" t="s">
        <v>46</v>
      </c>
      <c r="AE2343" s="1" t="s">
        <v>2161</v>
      </c>
      <c r="AF2343" s="4">
        <v>0.96</v>
      </c>
      <c r="AG2343" s="4">
        <f>IF(AND(VOZ_WHATSAPP[[#This Row],[Estado Cierre]]="Sin Cierre",VOZ_WHATSAPP[[#This Row],[Nota Negocio]]="Sin Negocio"),VOZ_WHATSAPP[[#This Row],[Nota]]-24%,VOZ_WHATSAPP[[#This Row],[Nota]])</f>
        <v>0.96</v>
      </c>
      <c r="AH2343" s="8">
        <f>IF(VOZ_WHATSAPP[[#This Row],[Estado Legal]]="No Cumple",0,IF(VOZ_WHATSAPP[[#This Row],[Realiza lectura de guion Legal]]="No Cumple",VOZ_WHATSAPP[[#This Row],[Nota 2]]-50%,VOZ_WHATSAPP[[#This Row],[Nota 2]]))</f>
        <v>0.96</v>
      </c>
    </row>
    <row r="2344" spans="1:34" x14ac:dyDescent="0.25">
      <c r="A2344" s="2" t="str">
        <f>VOZ_WHATSAPP[[#This Row],[ID Asesor]]&amp;VOZ_WHATSAPP[[#This Row],[Fecha Monitoreo]]</f>
        <v>406645869</v>
      </c>
      <c r="B2344" s="2">
        <v>45869</v>
      </c>
      <c r="C2344" s="1" t="s">
        <v>42</v>
      </c>
      <c r="D2344" s="1">
        <v>4066</v>
      </c>
      <c r="E2344" s="2">
        <v>45869</v>
      </c>
      <c r="F2344" s="3">
        <v>0.4465277777777778</v>
      </c>
      <c r="G2344" s="1" t="s">
        <v>43</v>
      </c>
      <c r="H2344" s="1" t="s">
        <v>44</v>
      </c>
      <c r="I2344" s="1">
        <v>1473</v>
      </c>
      <c r="J2344" s="1">
        <v>3057069423</v>
      </c>
      <c r="K2344" s="1" t="s">
        <v>45</v>
      </c>
      <c r="L2344" s="1" t="s">
        <v>47</v>
      </c>
      <c r="M2344" s="1" t="s">
        <v>47</v>
      </c>
      <c r="N2344" s="1" t="s">
        <v>46</v>
      </c>
      <c r="O2344" s="1" t="s">
        <v>54</v>
      </c>
      <c r="P2344" s="1" t="s">
        <v>46</v>
      </c>
      <c r="Q2344" s="1" t="s">
        <v>48</v>
      </c>
      <c r="R2344" s="1" t="s">
        <v>48</v>
      </c>
      <c r="S2344" s="1" t="s">
        <v>47</v>
      </c>
      <c r="T2344" s="12" t="str">
        <f>IF(OR(VOZ_WHATSAPP[[#This Row],[Brinda argumentos coherentes a la objeción]]="No Cumple",VOZ_WHATSAPP[[#This Row],[Despliegue de Beneficios y/o consecuencias]]="No Cumple"),"Sin Negocio","Negocio")</f>
        <v>Sin Negocio</v>
      </c>
      <c r="U2344" s="1" t="s">
        <v>46</v>
      </c>
      <c r="V2344" s="1" t="s">
        <v>46</v>
      </c>
      <c r="W2344" s="1" t="s">
        <v>46</v>
      </c>
      <c r="X2344" s="12" t="str">
        <f>IF(OR(VOZ_WHATSAPP[[#This Row],[Confirma Valor de pago]]="No Cumple",VOZ_WHATSAPP[[#This Row],[Confirma hora de pago]]="No Cumple",VOZ_WHATSAPP[[#This Row],[Confirma medio de pago]]="No Cumple"),"Sin Cierre","Cierre")</f>
        <v>Cierre</v>
      </c>
      <c r="Y2344" s="1" t="s">
        <v>46</v>
      </c>
      <c r="Z2344" s="1" t="s">
        <v>46</v>
      </c>
      <c r="AA2344" s="1" t="s">
        <v>46</v>
      </c>
      <c r="AB2344" s="1" t="s">
        <v>54</v>
      </c>
      <c r="AC2344" s="11" t="str">
        <f>IF(OR(VOZ_WHATSAPP[[#This Row],[La comunicación es asertiva, con respeto y evita maltrato]]="No Cumple",VOZ_WHATSAPP[[#This Row],[Cumple con las normativas legales]]="No Cumple"),"No Cumple","Cumple")</f>
        <v>No Cumple</v>
      </c>
      <c r="AD2344" s="1" t="s">
        <v>46</v>
      </c>
      <c r="AE2344" s="1" t="s">
        <v>2162</v>
      </c>
      <c r="AF2344" s="4">
        <v>0.77</v>
      </c>
      <c r="AG2344" s="4">
        <f>IF(AND(VOZ_WHATSAPP[[#This Row],[Estado Cierre]]="Sin Cierre",VOZ_WHATSAPP[[#This Row],[Nota Negocio]]="Sin Negocio"),VOZ_WHATSAPP[[#This Row],[Nota]]-24%,VOZ_WHATSAPP[[#This Row],[Nota]])</f>
        <v>0.77</v>
      </c>
      <c r="AH2344" s="8">
        <f>IF(VOZ_WHATSAPP[[#This Row],[Estado Legal]]="No Cumple",0,IF(VOZ_WHATSAPP[[#This Row],[Realiza lectura de guion Legal]]="No Cumple",VOZ_WHATSAPP[[#This Row],[Nota 2]]-50%,VOZ_WHATSAPP[[#This Row],[Nota 2]]))</f>
        <v>0</v>
      </c>
    </row>
    <row r="2345" spans="1:34" x14ac:dyDescent="0.25">
      <c r="A2345" s="2" t="str">
        <f>VOZ_WHATSAPP[[#This Row],[ID Asesor]]&amp;VOZ_WHATSAPP[[#This Row],[Fecha Monitoreo]]</f>
        <v>392245869</v>
      </c>
      <c r="B2345" s="2">
        <v>45869</v>
      </c>
      <c r="C2345" s="1" t="s">
        <v>59</v>
      </c>
      <c r="D2345" s="1">
        <v>3922</v>
      </c>
      <c r="E2345" s="2">
        <v>45869</v>
      </c>
      <c r="F2345" s="3">
        <v>0.41736111111111113</v>
      </c>
      <c r="G2345" s="1" t="s">
        <v>51</v>
      </c>
      <c r="H2345" s="1" t="s">
        <v>44</v>
      </c>
      <c r="I2345" s="1">
        <v>1101</v>
      </c>
      <c r="J2345" s="1">
        <v>3103518079</v>
      </c>
      <c r="K2345" s="1" t="s">
        <v>45</v>
      </c>
      <c r="L2345" s="1" t="s">
        <v>46</v>
      </c>
      <c r="M2345" s="1" t="s">
        <v>46</v>
      </c>
      <c r="N2345" s="1" t="s">
        <v>46</v>
      </c>
      <c r="O2345" s="1" t="s">
        <v>46</v>
      </c>
      <c r="P2345" s="1" t="s">
        <v>46</v>
      </c>
      <c r="Q2345" s="1" t="s">
        <v>46</v>
      </c>
      <c r="R2345" s="1" t="s">
        <v>46</v>
      </c>
      <c r="S2345" s="1" t="s">
        <v>46</v>
      </c>
      <c r="T2345" s="12" t="str">
        <f>IF(OR(VOZ_WHATSAPP[[#This Row],[Brinda argumentos coherentes a la objeción]]="No Cumple",VOZ_WHATSAPP[[#This Row],[Despliegue de Beneficios y/o consecuencias]]="No Cumple"),"Sin Negocio","Negocio")</f>
        <v>Negocio</v>
      </c>
      <c r="U2345" s="1" t="s">
        <v>48</v>
      </c>
      <c r="V2345" s="1" t="s">
        <v>48</v>
      </c>
      <c r="W2345" s="1" t="s">
        <v>48</v>
      </c>
      <c r="X2345" s="12" t="str">
        <f>IF(OR(VOZ_WHATSAPP[[#This Row],[Confirma Valor de pago]]="No Cumple",VOZ_WHATSAPP[[#This Row],[Confirma hora de pago]]="No Cumple",VOZ_WHATSAPP[[#This Row],[Confirma medio de pago]]="No Cumple"),"Sin Cierre","Cierre")</f>
        <v>Cierre</v>
      </c>
      <c r="Y2345" s="1" t="s">
        <v>46</v>
      </c>
      <c r="Z2345" s="1" t="s">
        <v>46</v>
      </c>
      <c r="AA2345" s="1" t="s">
        <v>46</v>
      </c>
      <c r="AB2345" s="1" t="s">
        <v>46</v>
      </c>
      <c r="AC2345" s="11" t="str">
        <f>IF(OR(VOZ_WHATSAPP[[#This Row],[La comunicación es asertiva, con respeto y evita maltrato]]="No Cumple",VOZ_WHATSAPP[[#This Row],[Cumple con las normativas legales]]="No Cumple"),"No Cumple","Cumple")</f>
        <v>Cumple</v>
      </c>
      <c r="AD2345" s="1" t="s">
        <v>46</v>
      </c>
      <c r="AE2345" s="1" t="s">
        <v>2163</v>
      </c>
      <c r="AF2345" s="4">
        <v>1</v>
      </c>
      <c r="AG2345" s="4">
        <f>IF(AND(VOZ_WHATSAPP[[#This Row],[Estado Cierre]]="Sin Cierre",VOZ_WHATSAPP[[#This Row],[Nota Negocio]]="Sin Negocio"),VOZ_WHATSAPP[[#This Row],[Nota]]-24%,VOZ_WHATSAPP[[#This Row],[Nota]])</f>
        <v>1</v>
      </c>
      <c r="AH2345" s="8">
        <f>IF(VOZ_WHATSAPP[[#This Row],[Estado Legal]]="No Cumple",0,IF(VOZ_WHATSAPP[[#This Row],[Realiza lectura de guion Legal]]="No Cumple",VOZ_WHATSAPP[[#This Row],[Nota 2]]-50%,VOZ_WHATSAPP[[#This Row],[Nota 2]]))</f>
        <v>1</v>
      </c>
    </row>
    <row r="2346" spans="1:34" x14ac:dyDescent="0.25">
      <c r="A2346" s="2" t="str">
        <f>VOZ_WHATSAPP[[#This Row],[ID Asesor]]&amp;VOZ_WHATSAPP[[#This Row],[Fecha Monitoreo]]</f>
        <v>407045869</v>
      </c>
      <c r="B2346" s="2">
        <v>45869</v>
      </c>
      <c r="C2346" s="1" t="s">
        <v>42</v>
      </c>
      <c r="D2346" s="1">
        <v>4070</v>
      </c>
      <c r="E2346" s="2">
        <v>45869</v>
      </c>
      <c r="F2346" s="3">
        <v>0.39930555555555558</v>
      </c>
      <c r="G2346" s="1" t="s">
        <v>43</v>
      </c>
      <c r="H2346" s="1" t="s">
        <v>44</v>
      </c>
      <c r="I2346" s="1">
        <v>1477</v>
      </c>
      <c r="J2346" s="1">
        <v>3205433317</v>
      </c>
      <c r="K2346" s="1" t="s">
        <v>45</v>
      </c>
      <c r="L2346" s="1" t="s">
        <v>47</v>
      </c>
      <c r="M2346" s="1" t="s">
        <v>47</v>
      </c>
      <c r="N2346" s="1" t="s">
        <v>46</v>
      </c>
      <c r="O2346" s="1" t="s">
        <v>46</v>
      </c>
      <c r="P2346" s="1" t="s">
        <v>54</v>
      </c>
      <c r="Q2346" s="1" t="s">
        <v>46</v>
      </c>
      <c r="R2346" s="1" t="s">
        <v>47</v>
      </c>
      <c r="S2346" s="1" t="s">
        <v>47</v>
      </c>
      <c r="T2346" s="12" t="str">
        <f>IF(OR(VOZ_WHATSAPP[[#This Row],[Brinda argumentos coherentes a la objeción]]="No Cumple",VOZ_WHATSAPP[[#This Row],[Despliegue de Beneficios y/o consecuencias]]="No Cumple"),"Sin Negocio","Negocio")</f>
        <v>Sin Negocio</v>
      </c>
      <c r="U2346" s="1" t="s">
        <v>48</v>
      </c>
      <c r="V2346" s="1" t="s">
        <v>48</v>
      </c>
      <c r="W2346" s="1" t="s">
        <v>48</v>
      </c>
      <c r="X2346" s="12" t="str">
        <f>IF(OR(VOZ_WHATSAPP[[#This Row],[Confirma Valor de pago]]="No Cumple",VOZ_WHATSAPP[[#This Row],[Confirma hora de pago]]="No Cumple",VOZ_WHATSAPP[[#This Row],[Confirma medio de pago]]="No Cumple"),"Sin Cierre","Cierre")</f>
        <v>Cierre</v>
      </c>
      <c r="Y2346" s="1" t="s">
        <v>46</v>
      </c>
      <c r="Z2346" s="1" t="s">
        <v>54</v>
      </c>
      <c r="AA2346" s="1" t="s">
        <v>46</v>
      </c>
      <c r="AB2346" s="1" t="s">
        <v>46</v>
      </c>
      <c r="AC2346" s="11" t="str">
        <f>IF(OR(VOZ_WHATSAPP[[#This Row],[La comunicación es asertiva, con respeto y evita maltrato]]="No Cumple",VOZ_WHATSAPP[[#This Row],[Cumple con las normativas legales]]="No Cumple"),"No Cumple","Cumple")</f>
        <v>Cumple</v>
      </c>
      <c r="AD2346" s="1" t="s">
        <v>46</v>
      </c>
      <c r="AE2346" s="1" t="s">
        <v>2164</v>
      </c>
      <c r="AF2346" s="4">
        <v>0.52</v>
      </c>
      <c r="AG2346" s="4">
        <f>IF(AND(VOZ_WHATSAPP[[#This Row],[Estado Cierre]]="Sin Cierre",VOZ_WHATSAPP[[#This Row],[Nota Negocio]]="Sin Negocio"),VOZ_WHATSAPP[[#This Row],[Nota]]-24%,VOZ_WHATSAPP[[#This Row],[Nota]])</f>
        <v>0.52</v>
      </c>
      <c r="AH2346" s="8">
        <f>IF(VOZ_WHATSAPP[[#This Row],[Estado Legal]]="No Cumple",0,IF(VOZ_WHATSAPP[[#This Row],[Realiza lectura de guion Legal]]="No Cumple",VOZ_WHATSAPP[[#This Row],[Nota 2]]-50%,VOZ_WHATSAPP[[#This Row],[Nota 2]]))</f>
        <v>0.52</v>
      </c>
    </row>
    <row r="2347" spans="1:34" x14ac:dyDescent="0.25">
      <c r="A2347" s="2" t="str">
        <f>VOZ_WHATSAPP[[#This Row],[ID Asesor]]&amp;VOZ_WHATSAPP[[#This Row],[Fecha Monitoreo]]</f>
        <v>406845869</v>
      </c>
      <c r="B2347" s="2">
        <v>45869</v>
      </c>
      <c r="C2347" s="1" t="s">
        <v>42</v>
      </c>
      <c r="D2347" s="1">
        <v>4068</v>
      </c>
      <c r="E2347" s="2">
        <v>45868</v>
      </c>
      <c r="F2347" s="3">
        <v>0.52708333333333335</v>
      </c>
      <c r="G2347" s="1" t="s">
        <v>51</v>
      </c>
      <c r="H2347" s="1" t="s">
        <v>44</v>
      </c>
      <c r="I2347" s="1">
        <v>1475</v>
      </c>
      <c r="J2347" s="1">
        <v>3006549166</v>
      </c>
      <c r="K2347" s="1" t="s">
        <v>45</v>
      </c>
      <c r="L2347" s="1" t="s">
        <v>46</v>
      </c>
      <c r="M2347" s="1" t="s">
        <v>47</v>
      </c>
      <c r="N2347" s="1" t="s">
        <v>47</v>
      </c>
      <c r="O2347" s="1" t="s">
        <v>46</v>
      </c>
      <c r="P2347" s="1" t="s">
        <v>46</v>
      </c>
      <c r="Q2347" s="1" t="s">
        <v>47</v>
      </c>
      <c r="R2347" s="1" t="s">
        <v>47</v>
      </c>
      <c r="S2347" s="1" t="s">
        <v>46</v>
      </c>
      <c r="T2347" s="12" t="str">
        <f>IF(OR(VOZ_WHATSAPP[[#This Row],[Brinda argumentos coherentes a la objeción]]="No Cumple",VOZ_WHATSAPP[[#This Row],[Despliegue de Beneficios y/o consecuencias]]="No Cumple"),"Sin Negocio","Negocio")</f>
        <v>Sin Negocio</v>
      </c>
      <c r="U2347" s="1" t="s">
        <v>47</v>
      </c>
      <c r="V2347" s="1" t="s">
        <v>47</v>
      </c>
      <c r="W2347" s="1" t="s">
        <v>47</v>
      </c>
      <c r="X2347" s="12" t="str">
        <f>IF(OR(VOZ_WHATSAPP[[#This Row],[Confirma Valor de pago]]="No Cumple",VOZ_WHATSAPP[[#This Row],[Confirma hora de pago]]="No Cumple",VOZ_WHATSAPP[[#This Row],[Confirma medio de pago]]="No Cumple"),"Sin Cierre","Cierre")</f>
        <v>Sin Cierre</v>
      </c>
      <c r="Y2347" s="1" t="s">
        <v>46</v>
      </c>
      <c r="Z2347" s="1" t="s">
        <v>54</v>
      </c>
      <c r="AA2347" s="1" t="s">
        <v>46</v>
      </c>
      <c r="AB2347" s="1" t="s">
        <v>54</v>
      </c>
      <c r="AC2347" s="11" t="str">
        <f>IF(OR(VOZ_WHATSAPP[[#This Row],[La comunicación es asertiva, con respeto y evita maltrato]]="No Cumple",VOZ_WHATSAPP[[#This Row],[Cumple con las normativas legales]]="No Cumple"),"No Cumple","Cumple")</f>
        <v>No Cumple</v>
      </c>
      <c r="AD2347" s="1" t="s">
        <v>46</v>
      </c>
      <c r="AE2347" s="1" t="s">
        <v>2165</v>
      </c>
      <c r="AF2347" s="4">
        <v>0.32</v>
      </c>
      <c r="AG2347" s="4">
        <f>IF(AND(VOZ_WHATSAPP[[#This Row],[Estado Cierre]]="Sin Cierre",VOZ_WHATSAPP[[#This Row],[Nota Negocio]]="Sin Negocio"),VOZ_WHATSAPP[[#This Row],[Nota]]-24%,VOZ_WHATSAPP[[#This Row],[Nota]])</f>
        <v>8.0000000000000016E-2</v>
      </c>
      <c r="AH2347" s="8">
        <f>IF(VOZ_WHATSAPP[[#This Row],[Estado Legal]]="No Cumple",0,IF(VOZ_WHATSAPP[[#This Row],[Realiza lectura de guion Legal]]="No Cumple",VOZ_WHATSAPP[[#This Row],[Nota 2]]-50%,VOZ_WHATSAPP[[#This Row],[Nota 2]]))</f>
        <v>0</v>
      </c>
    </row>
    <row r="2348" spans="1:34" x14ac:dyDescent="0.25">
      <c r="A2348" s="2" t="str">
        <f>VOZ_WHATSAPP[[#This Row],[ID Asesor]]&amp;VOZ_WHATSAPP[[#This Row],[Fecha Monitoreo]]</f>
        <v>406745869</v>
      </c>
      <c r="B2348" s="2">
        <v>45869</v>
      </c>
      <c r="C2348" s="1" t="s">
        <v>59</v>
      </c>
      <c r="D2348" s="1">
        <v>4067</v>
      </c>
      <c r="E2348" s="2">
        <v>45869</v>
      </c>
      <c r="F2348" s="3">
        <v>0.47569444444444442</v>
      </c>
      <c r="G2348" s="1" t="s">
        <v>51</v>
      </c>
      <c r="H2348" s="1" t="s">
        <v>44</v>
      </c>
      <c r="I2348" s="1">
        <v>1474</v>
      </c>
      <c r="J2348" s="1">
        <v>3194617712</v>
      </c>
      <c r="K2348" s="1" t="s">
        <v>45</v>
      </c>
      <c r="L2348" s="1" t="s">
        <v>46</v>
      </c>
      <c r="M2348" s="1" t="s">
        <v>46</v>
      </c>
      <c r="N2348" s="1" t="s">
        <v>46</v>
      </c>
      <c r="O2348" s="1" t="s">
        <v>46</v>
      </c>
      <c r="P2348" s="1" t="s">
        <v>46</v>
      </c>
      <c r="Q2348" s="1" t="s">
        <v>47</v>
      </c>
      <c r="R2348" s="1" t="s">
        <v>47</v>
      </c>
      <c r="S2348" s="1" t="s">
        <v>46</v>
      </c>
      <c r="T2348" s="12" t="str">
        <f>IF(OR(VOZ_WHATSAPP[[#This Row],[Brinda argumentos coherentes a la objeción]]="No Cumple",VOZ_WHATSAPP[[#This Row],[Despliegue de Beneficios y/o consecuencias]]="No Cumple"),"Sin Negocio","Negocio")</f>
        <v>Sin Negocio</v>
      </c>
      <c r="U2348" s="1" t="s">
        <v>48</v>
      </c>
      <c r="V2348" s="1" t="s">
        <v>48</v>
      </c>
      <c r="W2348" s="1" t="s">
        <v>48</v>
      </c>
      <c r="X2348" s="12" t="str">
        <f>IF(OR(VOZ_WHATSAPP[[#This Row],[Confirma Valor de pago]]="No Cumple",VOZ_WHATSAPP[[#This Row],[Confirma hora de pago]]="No Cumple",VOZ_WHATSAPP[[#This Row],[Confirma medio de pago]]="No Cumple"),"Sin Cierre","Cierre")</f>
        <v>Cierre</v>
      </c>
      <c r="Y2348" s="1" t="s">
        <v>46</v>
      </c>
      <c r="Z2348" s="1" t="s">
        <v>46</v>
      </c>
      <c r="AA2348" s="1" t="s">
        <v>46</v>
      </c>
      <c r="AB2348" s="1" t="s">
        <v>46</v>
      </c>
      <c r="AC2348" s="11" t="str">
        <f>IF(OR(VOZ_WHATSAPP[[#This Row],[La comunicación es asertiva, con respeto y evita maltrato]]="No Cumple",VOZ_WHATSAPP[[#This Row],[Cumple con las normativas legales]]="No Cumple"),"No Cumple","Cumple")</f>
        <v>Cumple</v>
      </c>
      <c r="AD2348" s="1" t="s">
        <v>46</v>
      </c>
      <c r="AE2348" s="1" t="s">
        <v>2166</v>
      </c>
      <c r="AF2348" s="4">
        <v>0.8</v>
      </c>
      <c r="AG2348" s="4">
        <f>IF(AND(VOZ_WHATSAPP[[#This Row],[Estado Cierre]]="Sin Cierre",VOZ_WHATSAPP[[#This Row],[Nota Negocio]]="Sin Negocio"),VOZ_WHATSAPP[[#This Row],[Nota]]-24%,VOZ_WHATSAPP[[#This Row],[Nota]])</f>
        <v>0.8</v>
      </c>
      <c r="AH2348" s="8">
        <f>IF(VOZ_WHATSAPP[[#This Row],[Estado Legal]]="No Cumple",0,IF(VOZ_WHATSAPP[[#This Row],[Realiza lectura de guion Legal]]="No Cumple",VOZ_WHATSAPP[[#This Row],[Nota 2]]-50%,VOZ_WHATSAPP[[#This Row],[Nota 2]]))</f>
        <v>0.8</v>
      </c>
    </row>
    <row r="2349" spans="1:34" x14ac:dyDescent="0.25">
      <c r="A2349" s="2" t="str">
        <f>VOZ_WHATSAPP[[#This Row],[ID Asesor]]&amp;VOZ_WHATSAPP[[#This Row],[Fecha Monitoreo]]</f>
        <v>406945869</v>
      </c>
      <c r="B2349" s="2">
        <v>45869</v>
      </c>
      <c r="C2349" s="1" t="s">
        <v>59</v>
      </c>
      <c r="D2349" s="1">
        <v>4069</v>
      </c>
      <c r="E2349" s="2">
        <v>45869</v>
      </c>
      <c r="F2349" s="3">
        <v>0.50416666666666665</v>
      </c>
      <c r="G2349" s="1" t="s">
        <v>51</v>
      </c>
      <c r="H2349" s="1" t="s">
        <v>44</v>
      </c>
      <c r="I2349" s="1">
        <v>1476</v>
      </c>
      <c r="J2349" s="1">
        <v>3122781733</v>
      </c>
      <c r="K2349" s="1" t="s">
        <v>45</v>
      </c>
      <c r="L2349" s="1" t="s">
        <v>46</v>
      </c>
      <c r="M2349" s="1" t="s">
        <v>46</v>
      </c>
      <c r="N2349" s="1" t="s">
        <v>46</v>
      </c>
      <c r="O2349" s="1" t="s">
        <v>46</v>
      </c>
      <c r="P2349" s="1" t="s">
        <v>46</v>
      </c>
      <c r="Q2349" s="1" t="s">
        <v>46</v>
      </c>
      <c r="R2349" s="1" t="s">
        <v>46</v>
      </c>
      <c r="S2349" s="1" t="s">
        <v>46</v>
      </c>
      <c r="T2349" s="12" t="str">
        <f>IF(OR(VOZ_WHATSAPP[[#This Row],[Brinda argumentos coherentes a la objeción]]="No Cumple",VOZ_WHATSAPP[[#This Row],[Despliegue de Beneficios y/o consecuencias]]="No Cumple"),"Sin Negocio","Negocio")</f>
        <v>Negocio</v>
      </c>
      <c r="U2349" s="1" t="s">
        <v>48</v>
      </c>
      <c r="V2349" s="1" t="s">
        <v>48</v>
      </c>
      <c r="W2349" s="1" t="s">
        <v>48</v>
      </c>
      <c r="X2349" s="12" t="str">
        <f>IF(OR(VOZ_WHATSAPP[[#This Row],[Confirma Valor de pago]]="No Cumple",VOZ_WHATSAPP[[#This Row],[Confirma hora de pago]]="No Cumple",VOZ_WHATSAPP[[#This Row],[Confirma medio de pago]]="No Cumple"),"Sin Cierre","Cierre")</f>
        <v>Cierre</v>
      </c>
      <c r="Y2349" s="1" t="s">
        <v>46</v>
      </c>
      <c r="Z2349" s="1" t="s">
        <v>54</v>
      </c>
      <c r="AA2349" s="1" t="s">
        <v>46</v>
      </c>
      <c r="AB2349" s="1" t="s">
        <v>46</v>
      </c>
      <c r="AC2349" s="11" t="str">
        <f>IF(OR(VOZ_WHATSAPP[[#This Row],[La comunicación es asertiva, con respeto y evita maltrato]]="No Cumple",VOZ_WHATSAPP[[#This Row],[Cumple con las normativas legales]]="No Cumple"),"No Cumple","Cumple")</f>
        <v>Cumple</v>
      </c>
      <c r="AD2349" s="1" t="s">
        <v>46</v>
      </c>
      <c r="AE2349" s="1" t="s">
        <v>2173</v>
      </c>
      <c r="AF2349" s="4">
        <v>0.85</v>
      </c>
      <c r="AG2349" s="4">
        <f>IF(AND(VOZ_WHATSAPP[[#This Row],[Estado Cierre]]="Sin Cierre",VOZ_WHATSAPP[[#This Row],[Nota Negocio]]="Sin Negocio"),VOZ_WHATSAPP[[#This Row],[Nota]]-24%,VOZ_WHATSAPP[[#This Row],[Nota]])</f>
        <v>0.85</v>
      </c>
      <c r="AH2349" s="8">
        <f>IF(VOZ_WHATSAPP[[#This Row],[Estado Legal]]="No Cumple",0,IF(VOZ_WHATSAPP[[#This Row],[Realiza lectura de guion Legal]]="No Cumple",VOZ_WHATSAPP[[#This Row],[Nota 2]]-50%,VOZ_WHATSAPP[[#This Row],[Nota 2]]))</f>
        <v>0.85</v>
      </c>
    </row>
    <row r="2350" spans="1:34" x14ac:dyDescent="0.25">
      <c r="A2350" s="2" t="str">
        <f>VOZ_WHATSAPP[[#This Row],[ID Asesor]]&amp;VOZ_WHATSAPP[[#This Row],[Fecha Monitoreo]]</f>
        <v>366645869</v>
      </c>
      <c r="B2350" s="2">
        <v>45869</v>
      </c>
      <c r="C2350" s="1" t="s">
        <v>42</v>
      </c>
      <c r="D2350" s="1">
        <v>3666</v>
      </c>
      <c r="E2350" s="2">
        <v>45869</v>
      </c>
      <c r="F2350" s="3">
        <v>0.45277777777777778</v>
      </c>
      <c r="G2350" s="1" t="s">
        <v>60</v>
      </c>
      <c r="H2350" s="1" t="s">
        <v>71</v>
      </c>
      <c r="I2350" s="1"/>
      <c r="J2350" s="1"/>
      <c r="K2350" s="1"/>
      <c r="L2350" s="1" t="s">
        <v>46</v>
      </c>
      <c r="M2350" s="1" t="s">
        <v>47</v>
      </c>
      <c r="N2350" s="1" t="s">
        <v>48</v>
      </c>
      <c r="O2350" s="1" t="s">
        <v>48</v>
      </c>
      <c r="P2350" s="1" t="s">
        <v>48</v>
      </c>
      <c r="Q2350" s="1" t="s">
        <v>48</v>
      </c>
      <c r="R2350" s="1" t="s">
        <v>48</v>
      </c>
      <c r="S2350" s="1" t="s">
        <v>48</v>
      </c>
      <c r="T2350" s="12" t="str">
        <f>IF(OR(VOZ_WHATSAPP[[#This Row],[Brinda argumentos coherentes a la objeción]]="No Cumple",VOZ_WHATSAPP[[#This Row],[Despliegue de Beneficios y/o consecuencias]]="No Cumple"),"Sin Negocio","Negocio")</f>
        <v>Negocio</v>
      </c>
      <c r="U2350" s="1" t="s">
        <v>46</v>
      </c>
      <c r="V2350" s="1" t="s">
        <v>46</v>
      </c>
      <c r="W2350" s="1" t="s">
        <v>46</v>
      </c>
      <c r="X2350" s="12" t="str">
        <f>IF(OR(VOZ_WHATSAPP[[#This Row],[Confirma Valor de pago]]="No Cumple",VOZ_WHATSAPP[[#This Row],[Confirma hora de pago]]="No Cumple",VOZ_WHATSAPP[[#This Row],[Confirma medio de pago]]="No Cumple"),"Sin Cierre","Cierre")</f>
        <v>Cierre</v>
      </c>
      <c r="Y2350" s="1" t="s">
        <v>48</v>
      </c>
      <c r="Z2350" s="1" t="s">
        <v>54</v>
      </c>
      <c r="AA2350" s="1" t="s">
        <v>46</v>
      </c>
      <c r="AB2350" s="1" t="s">
        <v>54</v>
      </c>
      <c r="AC2350" s="11" t="str">
        <f>IF(OR(VOZ_WHATSAPP[[#This Row],[La comunicación es asertiva, con respeto y evita maltrato]]="No Cumple",VOZ_WHATSAPP[[#This Row],[Cumple con las normativas legales]]="No Cumple"),"No Cumple","Cumple")</f>
        <v>No Cumple</v>
      </c>
      <c r="AD2350" s="1" t="s">
        <v>48</v>
      </c>
      <c r="AE2350" s="1" t="s">
        <v>2174</v>
      </c>
      <c r="AF2350" s="4">
        <v>0.81</v>
      </c>
      <c r="AG2350" s="4">
        <f>IF(AND(VOZ_WHATSAPP[[#This Row],[Estado Cierre]]="Sin Cierre",VOZ_WHATSAPP[[#This Row],[Nota Negocio]]="Sin Negocio"),VOZ_WHATSAPP[[#This Row],[Nota]]-24%,VOZ_WHATSAPP[[#This Row],[Nota]])</f>
        <v>0.81</v>
      </c>
      <c r="AH2350" s="8">
        <f>IF(VOZ_WHATSAPP[[#This Row],[Estado Legal]]="No Cumple",0,IF(VOZ_WHATSAPP[[#This Row],[Realiza lectura de guion Legal]]="No Cumple",VOZ_WHATSAPP[[#This Row],[Nota 2]]-50%,VOZ_WHATSAPP[[#This Row],[Nota 2]]))</f>
        <v>0</v>
      </c>
    </row>
    <row r="2351" spans="1:34" x14ac:dyDescent="0.25">
      <c r="A2351" s="2" t="str">
        <f>VOZ_WHATSAPP[[#This Row],[ID Asesor]]&amp;VOZ_WHATSAPP[[#This Row],[Fecha Monitoreo]]</f>
        <v>368845869</v>
      </c>
      <c r="B2351" s="2">
        <v>45869</v>
      </c>
      <c r="C2351" s="1" t="s">
        <v>42</v>
      </c>
      <c r="D2351" s="1">
        <v>3688</v>
      </c>
      <c r="E2351" s="2">
        <v>45869</v>
      </c>
      <c r="F2351" s="3">
        <v>0.4909722222222222</v>
      </c>
      <c r="G2351" s="1" t="s">
        <v>51</v>
      </c>
      <c r="H2351" s="1" t="s">
        <v>71</v>
      </c>
      <c r="I2351" s="1"/>
      <c r="J2351" s="1"/>
      <c r="K2351" s="1"/>
      <c r="L2351" s="1" t="s">
        <v>46</v>
      </c>
      <c r="M2351" s="1" t="s">
        <v>48</v>
      </c>
      <c r="N2351" s="1" t="s">
        <v>48</v>
      </c>
      <c r="O2351" s="1" t="s">
        <v>48</v>
      </c>
      <c r="P2351" s="1" t="s">
        <v>48</v>
      </c>
      <c r="Q2351" s="1" t="s">
        <v>48</v>
      </c>
      <c r="R2351" s="1" t="s">
        <v>48</v>
      </c>
      <c r="S2351" s="1" t="s">
        <v>48</v>
      </c>
      <c r="T2351" s="12" t="str">
        <f>IF(OR(VOZ_WHATSAPP[[#This Row],[Brinda argumentos coherentes a la objeción]]="No Cumple",VOZ_WHATSAPP[[#This Row],[Despliegue de Beneficios y/o consecuencias]]="No Cumple"),"Sin Negocio","Negocio")</f>
        <v>Negocio</v>
      </c>
      <c r="U2351" s="1" t="s">
        <v>46</v>
      </c>
      <c r="V2351" s="1" t="s">
        <v>46</v>
      </c>
      <c r="W2351" s="1" t="s">
        <v>46</v>
      </c>
      <c r="X2351" s="12" t="str">
        <f>IF(OR(VOZ_WHATSAPP[[#This Row],[Confirma Valor de pago]]="No Cumple",VOZ_WHATSAPP[[#This Row],[Confirma hora de pago]]="No Cumple",VOZ_WHATSAPP[[#This Row],[Confirma medio de pago]]="No Cumple"),"Sin Cierre","Cierre")</f>
        <v>Cierre</v>
      </c>
      <c r="Y2351" s="1" t="s">
        <v>48</v>
      </c>
      <c r="Z2351" s="1" t="s">
        <v>46</v>
      </c>
      <c r="AA2351" s="1" t="s">
        <v>46</v>
      </c>
      <c r="AB2351" s="1" t="s">
        <v>46</v>
      </c>
      <c r="AC2351" s="11" t="str">
        <f>IF(OR(VOZ_WHATSAPP[[#This Row],[La comunicación es asertiva, con respeto y evita maltrato]]="No Cumple",VOZ_WHATSAPP[[#This Row],[Cumple con las normativas legales]]="No Cumple"),"No Cumple","Cumple")</f>
        <v>Cumple</v>
      </c>
      <c r="AD2351" s="1" t="s">
        <v>48</v>
      </c>
      <c r="AE2351" s="1" t="s">
        <v>78</v>
      </c>
      <c r="AF2351" s="4">
        <v>1</v>
      </c>
      <c r="AG2351" s="4">
        <f>IF(AND(VOZ_WHATSAPP[[#This Row],[Estado Cierre]]="Sin Cierre",VOZ_WHATSAPP[[#This Row],[Nota Negocio]]="Sin Negocio"),VOZ_WHATSAPP[[#This Row],[Nota]]-24%,VOZ_WHATSAPP[[#This Row],[Nota]])</f>
        <v>1</v>
      </c>
      <c r="AH2351" s="8">
        <f>IF(VOZ_WHATSAPP[[#This Row],[Estado Legal]]="No Cumple",0,IF(VOZ_WHATSAPP[[#This Row],[Realiza lectura de guion Legal]]="No Cumple",VOZ_WHATSAPP[[#This Row],[Nota 2]]-50%,VOZ_WHATSAPP[[#This Row],[Nota 2]]))</f>
        <v>1</v>
      </c>
    </row>
    <row r="2352" spans="1:34" x14ac:dyDescent="0.25">
      <c r="A2352" s="2" t="str">
        <f>VOZ_WHATSAPP[[#This Row],[ID Asesor]]&amp;VOZ_WHATSAPP[[#This Row],[Fecha Monitoreo]]</f>
        <v>398545869</v>
      </c>
      <c r="B2352" s="2">
        <v>45869</v>
      </c>
      <c r="C2352" s="1" t="s">
        <v>42</v>
      </c>
      <c r="D2352" s="1">
        <v>3985</v>
      </c>
      <c r="E2352" s="2">
        <v>45868</v>
      </c>
      <c r="F2352" s="3">
        <v>9.3055555555555558E-2</v>
      </c>
      <c r="G2352" s="1" t="s">
        <v>51</v>
      </c>
      <c r="H2352" s="1" t="s">
        <v>71</v>
      </c>
      <c r="I2352" s="1"/>
      <c r="J2352" s="1"/>
      <c r="K2352" s="1"/>
      <c r="L2352" s="1" t="s">
        <v>46</v>
      </c>
      <c r="M2352" s="1" t="s">
        <v>48</v>
      </c>
      <c r="N2352" s="1" t="s">
        <v>48</v>
      </c>
      <c r="O2352" s="1" t="s">
        <v>48</v>
      </c>
      <c r="P2352" s="1" t="s">
        <v>48</v>
      </c>
      <c r="Q2352" s="1" t="s">
        <v>46</v>
      </c>
      <c r="R2352" s="1" t="s">
        <v>47</v>
      </c>
      <c r="S2352" s="1" t="s">
        <v>47</v>
      </c>
      <c r="T2352" s="12" t="str">
        <f>IF(OR(VOZ_WHATSAPP[[#This Row],[Brinda argumentos coherentes a la objeción]]="No Cumple",VOZ_WHATSAPP[[#This Row],[Despliegue de Beneficios y/o consecuencias]]="No Cumple"),"Sin Negocio","Negocio")</f>
        <v>Sin Negocio</v>
      </c>
      <c r="U2352" s="1" t="s">
        <v>48</v>
      </c>
      <c r="V2352" s="1" t="s">
        <v>48</v>
      </c>
      <c r="W2352" s="1" t="s">
        <v>47</v>
      </c>
      <c r="X2352" s="12" t="str">
        <f>IF(OR(VOZ_WHATSAPP[[#This Row],[Confirma Valor de pago]]="No Cumple",VOZ_WHATSAPP[[#This Row],[Confirma hora de pago]]="No Cumple",VOZ_WHATSAPP[[#This Row],[Confirma medio de pago]]="No Cumple"),"Sin Cierre","Cierre")</f>
        <v>Sin Cierre</v>
      </c>
      <c r="Y2352" s="1" t="s">
        <v>48</v>
      </c>
      <c r="Z2352" s="1" t="s">
        <v>54</v>
      </c>
      <c r="AA2352" s="1" t="s">
        <v>46</v>
      </c>
      <c r="AB2352" s="1" t="s">
        <v>54</v>
      </c>
      <c r="AC2352" s="11" t="str">
        <f>IF(OR(VOZ_WHATSAPP[[#This Row],[La comunicación es asertiva, con respeto y evita maltrato]]="No Cumple",VOZ_WHATSAPP[[#This Row],[Cumple con las normativas legales]]="No Cumple"),"No Cumple","Cumple")</f>
        <v>No Cumple</v>
      </c>
      <c r="AD2352" s="1" t="s">
        <v>48</v>
      </c>
      <c r="AE2352" s="1" t="s">
        <v>2175</v>
      </c>
      <c r="AF2352" s="4">
        <v>0.56999999999999995</v>
      </c>
      <c r="AG2352" s="4">
        <f>IF(AND(VOZ_WHATSAPP[[#This Row],[Estado Cierre]]="Sin Cierre",VOZ_WHATSAPP[[#This Row],[Nota Negocio]]="Sin Negocio"),VOZ_WHATSAPP[[#This Row],[Nota]]-24%,VOZ_WHATSAPP[[#This Row],[Nota]])</f>
        <v>0.32999999999999996</v>
      </c>
      <c r="AH2352" s="8">
        <f>IF(VOZ_WHATSAPP[[#This Row],[Estado Legal]]="No Cumple",0,IF(VOZ_WHATSAPP[[#This Row],[Realiza lectura de guion Legal]]="No Cumple",VOZ_WHATSAPP[[#This Row],[Nota 2]]-50%,VOZ_WHATSAPP[[#This Row],[Nota 2]]))</f>
        <v>0</v>
      </c>
    </row>
    <row r="2353" spans="1:34" x14ac:dyDescent="0.25">
      <c r="A2353" s="2" t="str">
        <f>VOZ_WHATSAPP[[#This Row],[ID Asesor]]&amp;VOZ_WHATSAPP[[#This Row],[Fecha Monitoreo]]</f>
        <v>381045869</v>
      </c>
      <c r="B2353" s="2">
        <v>45869</v>
      </c>
      <c r="C2353" s="1" t="s">
        <v>59</v>
      </c>
      <c r="D2353" s="1">
        <v>3810</v>
      </c>
      <c r="E2353" s="2">
        <v>45869</v>
      </c>
      <c r="F2353" s="3">
        <v>0.35902777777777778</v>
      </c>
      <c r="G2353" s="1" t="s">
        <v>60</v>
      </c>
      <c r="H2353" s="1" t="s">
        <v>71</v>
      </c>
      <c r="I2353" s="1"/>
      <c r="J2353" s="1"/>
      <c r="K2353" s="1"/>
      <c r="L2353" s="1" t="s">
        <v>47</v>
      </c>
      <c r="M2353" s="1" t="s">
        <v>47</v>
      </c>
      <c r="N2353" s="1" t="s">
        <v>46</v>
      </c>
      <c r="O2353" s="1" t="s">
        <v>46</v>
      </c>
      <c r="P2353" s="1" t="s">
        <v>46</v>
      </c>
      <c r="Q2353" s="1" t="s">
        <v>46</v>
      </c>
      <c r="R2353" s="1" t="s">
        <v>46</v>
      </c>
      <c r="S2353" s="1" t="s">
        <v>46</v>
      </c>
      <c r="T2353" s="12" t="str">
        <f>IF(OR(VOZ_WHATSAPP[[#This Row],[Brinda argumentos coherentes a la objeción]]="No Cumple",VOZ_WHATSAPP[[#This Row],[Despliegue de Beneficios y/o consecuencias]]="No Cumple"),"Sin Negocio","Negocio")</f>
        <v>Negocio</v>
      </c>
      <c r="U2353" s="1" t="s">
        <v>46</v>
      </c>
      <c r="V2353" s="1" t="s">
        <v>46</v>
      </c>
      <c r="W2353" s="1" t="s">
        <v>46</v>
      </c>
      <c r="X2353" s="12" t="str">
        <f>IF(OR(VOZ_WHATSAPP[[#This Row],[Confirma Valor de pago]]="No Cumple",VOZ_WHATSAPP[[#This Row],[Confirma hora de pago]]="No Cumple",VOZ_WHATSAPP[[#This Row],[Confirma medio de pago]]="No Cumple"),"Sin Cierre","Cierre")</f>
        <v>Cierre</v>
      </c>
      <c r="Y2353" s="1" t="s">
        <v>46</v>
      </c>
      <c r="Z2353" s="1" t="s">
        <v>46</v>
      </c>
      <c r="AA2353" s="1" t="s">
        <v>46</v>
      </c>
      <c r="AB2353" s="1" t="s">
        <v>46</v>
      </c>
      <c r="AC2353" s="11" t="str">
        <f>IF(OR(VOZ_WHATSAPP[[#This Row],[La comunicación es asertiva, con respeto y evita maltrato]]="No Cumple",VOZ_WHATSAPP[[#This Row],[Cumple con las normativas legales]]="No Cumple"),"No Cumple","Cumple")</f>
        <v>Cumple</v>
      </c>
      <c r="AD2353" s="1" t="s">
        <v>46</v>
      </c>
      <c r="AE2353" s="1" t="s">
        <v>2176</v>
      </c>
      <c r="AF2353" s="4">
        <v>0.92</v>
      </c>
      <c r="AG2353" s="4">
        <f>IF(AND(VOZ_WHATSAPP[[#This Row],[Estado Cierre]]="Sin Cierre",VOZ_WHATSAPP[[#This Row],[Nota Negocio]]="Sin Negocio"),VOZ_WHATSAPP[[#This Row],[Nota]]-24%,VOZ_WHATSAPP[[#This Row],[Nota]])</f>
        <v>0.92</v>
      </c>
      <c r="AH2353" s="8">
        <f>IF(VOZ_WHATSAPP[[#This Row],[Estado Legal]]="No Cumple",0,IF(VOZ_WHATSAPP[[#This Row],[Realiza lectura de guion Legal]]="No Cumple",VOZ_WHATSAPP[[#This Row],[Nota 2]]-50%,VOZ_WHATSAPP[[#This Row],[Nota 2]]))</f>
        <v>0.92</v>
      </c>
    </row>
    <row r="2354" spans="1:34" x14ac:dyDescent="0.25">
      <c r="A2354" s="2" t="str">
        <f>VOZ_WHATSAPP[[#This Row],[ID Asesor]]&amp;VOZ_WHATSAPP[[#This Row],[Fecha Monitoreo]]</f>
        <v>366945869</v>
      </c>
      <c r="B2354" s="2">
        <v>45869</v>
      </c>
      <c r="C2354" s="1" t="s">
        <v>59</v>
      </c>
      <c r="D2354" s="1">
        <v>3669</v>
      </c>
      <c r="E2354" s="2">
        <v>45869</v>
      </c>
      <c r="F2354" s="3">
        <v>0.44444444444444442</v>
      </c>
      <c r="G2354" s="1" t="s">
        <v>60</v>
      </c>
      <c r="H2354" s="1" t="s">
        <v>71</v>
      </c>
      <c r="I2354" s="1"/>
      <c r="J2354" s="1"/>
      <c r="K2354" s="1"/>
      <c r="L2354" s="1" t="s">
        <v>46</v>
      </c>
      <c r="M2354" s="1" t="s">
        <v>47</v>
      </c>
      <c r="N2354" s="1" t="s">
        <v>46</v>
      </c>
      <c r="O2354" s="1" t="s">
        <v>46</v>
      </c>
      <c r="P2354" s="1" t="s">
        <v>46</v>
      </c>
      <c r="Q2354" s="1" t="s">
        <v>46</v>
      </c>
      <c r="R2354" s="1" t="s">
        <v>46</v>
      </c>
      <c r="S2354" s="1" t="s">
        <v>46</v>
      </c>
      <c r="T2354" s="12" t="str">
        <f>IF(OR(VOZ_WHATSAPP[[#This Row],[Brinda argumentos coherentes a la objeción]]="No Cumple",VOZ_WHATSAPP[[#This Row],[Despliegue de Beneficios y/o consecuencias]]="No Cumple"),"Sin Negocio","Negocio")</f>
        <v>Negocio</v>
      </c>
      <c r="U2354" s="1" t="s">
        <v>46</v>
      </c>
      <c r="V2354" s="1" t="s">
        <v>46</v>
      </c>
      <c r="W2354" s="1" t="s">
        <v>46</v>
      </c>
      <c r="X2354" s="12" t="str">
        <f>IF(OR(VOZ_WHATSAPP[[#This Row],[Confirma Valor de pago]]="No Cumple",VOZ_WHATSAPP[[#This Row],[Confirma hora de pago]]="No Cumple",VOZ_WHATSAPP[[#This Row],[Confirma medio de pago]]="No Cumple"),"Sin Cierre","Cierre")</f>
        <v>Cierre</v>
      </c>
      <c r="Y2354" s="1" t="s">
        <v>46</v>
      </c>
      <c r="Z2354" s="1" t="s">
        <v>46</v>
      </c>
      <c r="AA2354" s="1" t="s">
        <v>46</v>
      </c>
      <c r="AB2354" s="1" t="s">
        <v>46</v>
      </c>
      <c r="AC2354" s="11" t="str">
        <f>IF(OR(VOZ_WHATSAPP[[#This Row],[La comunicación es asertiva, con respeto y evita maltrato]]="No Cumple",VOZ_WHATSAPP[[#This Row],[Cumple con las normativas legales]]="No Cumple"),"No Cumple","Cumple")</f>
        <v>Cumple</v>
      </c>
      <c r="AD2354" s="1" t="s">
        <v>46</v>
      </c>
      <c r="AE2354" s="1" t="s">
        <v>2177</v>
      </c>
      <c r="AF2354" s="4">
        <v>0.96</v>
      </c>
      <c r="AG2354" s="4">
        <f>IF(AND(VOZ_WHATSAPP[[#This Row],[Estado Cierre]]="Sin Cierre",VOZ_WHATSAPP[[#This Row],[Nota Negocio]]="Sin Negocio"),VOZ_WHATSAPP[[#This Row],[Nota]]-24%,VOZ_WHATSAPP[[#This Row],[Nota]])</f>
        <v>0.96</v>
      </c>
      <c r="AH2354" s="8">
        <f>IF(VOZ_WHATSAPP[[#This Row],[Estado Legal]]="No Cumple",0,IF(VOZ_WHATSAPP[[#This Row],[Realiza lectura de guion Legal]]="No Cumple",VOZ_WHATSAPP[[#This Row],[Nota 2]]-50%,VOZ_WHATSAPP[[#This Row],[Nota 2]]))</f>
        <v>0.96</v>
      </c>
    </row>
    <row r="2355" spans="1:34" x14ac:dyDescent="0.25">
      <c r="A2355" s="2" t="str">
        <f>VOZ_WHATSAPP[[#This Row],[ID Asesor]]&amp;VOZ_WHATSAPP[[#This Row],[Fecha Monitoreo]]</f>
        <v>271745869</v>
      </c>
      <c r="B2355" s="2">
        <v>45869</v>
      </c>
      <c r="C2355" s="1" t="s">
        <v>59</v>
      </c>
      <c r="D2355" s="1">
        <v>2717</v>
      </c>
      <c r="E2355" s="2">
        <v>45869</v>
      </c>
      <c r="F2355" s="3">
        <v>0.40902777777777777</v>
      </c>
      <c r="G2355" s="1" t="s">
        <v>60</v>
      </c>
      <c r="H2355" s="1" t="s">
        <v>71</v>
      </c>
      <c r="I2355" s="1"/>
      <c r="J2355" s="1"/>
      <c r="K2355" s="1"/>
      <c r="L2355" s="1" t="s">
        <v>46</v>
      </c>
      <c r="M2355" s="1" t="s">
        <v>47</v>
      </c>
      <c r="N2355" s="1" t="s">
        <v>46</v>
      </c>
      <c r="O2355" s="1" t="s">
        <v>48</v>
      </c>
      <c r="P2355" s="1" t="s">
        <v>48</v>
      </c>
      <c r="Q2355" s="1" t="s">
        <v>46</v>
      </c>
      <c r="R2355" s="1" t="s">
        <v>46</v>
      </c>
      <c r="S2355" s="1" t="s">
        <v>48</v>
      </c>
      <c r="T2355" s="12" t="str">
        <f>IF(OR(VOZ_WHATSAPP[[#This Row],[Brinda argumentos coherentes a la objeción]]="No Cumple",VOZ_WHATSAPP[[#This Row],[Despliegue de Beneficios y/o consecuencias]]="No Cumple"),"Sin Negocio","Negocio")</f>
        <v>Negocio</v>
      </c>
      <c r="U2355" s="1" t="s">
        <v>46</v>
      </c>
      <c r="V2355" s="1" t="s">
        <v>46</v>
      </c>
      <c r="W2355" s="1" t="s">
        <v>46</v>
      </c>
      <c r="X2355" s="12" t="str">
        <f>IF(OR(VOZ_WHATSAPP[[#This Row],[Confirma Valor de pago]]="No Cumple",VOZ_WHATSAPP[[#This Row],[Confirma hora de pago]]="No Cumple",VOZ_WHATSAPP[[#This Row],[Confirma medio de pago]]="No Cumple"),"Sin Cierre","Cierre")</f>
        <v>Cierre</v>
      </c>
      <c r="Y2355" s="1" t="s">
        <v>46</v>
      </c>
      <c r="Z2355" s="1" t="s">
        <v>46</v>
      </c>
      <c r="AA2355" s="1" t="s">
        <v>46</v>
      </c>
      <c r="AB2355" s="1" t="s">
        <v>46</v>
      </c>
      <c r="AC2355" s="11" t="str">
        <f>IF(OR(VOZ_WHATSAPP[[#This Row],[La comunicación es asertiva, con respeto y evita maltrato]]="No Cumple",VOZ_WHATSAPP[[#This Row],[Cumple con las normativas legales]]="No Cumple"),"No Cumple","Cumple")</f>
        <v>Cumple</v>
      </c>
      <c r="AD2355" s="1" t="s">
        <v>46</v>
      </c>
      <c r="AE2355" s="1" t="s">
        <v>2178</v>
      </c>
      <c r="AF2355" s="4">
        <v>0.96</v>
      </c>
      <c r="AG2355" s="4">
        <f>IF(AND(VOZ_WHATSAPP[[#This Row],[Estado Cierre]]="Sin Cierre",VOZ_WHATSAPP[[#This Row],[Nota Negocio]]="Sin Negocio"),VOZ_WHATSAPP[[#This Row],[Nota]]-24%,VOZ_WHATSAPP[[#This Row],[Nota]])</f>
        <v>0.96</v>
      </c>
      <c r="AH2355" s="8">
        <f>IF(VOZ_WHATSAPP[[#This Row],[Estado Legal]]="No Cumple",0,IF(VOZ_WHATSAPP[[#This Row],[Realiza lectura de guion Legal]]="No Cumple",VOZ_WHATSAPP[[#This Row],[Nota 2]]-50%,VOZ_WHATSAPP[[#This Row],[Nota 2]]))</f>
        <v>0.96</v>
      </c>
    </row>
    <row r="2356" spans="1:34" x14ac:dyDescent="0.25">
      <c r="A2356" s="2" t="str">
        <f>VOZ_WHATSAPP[[#This Row],[ID Asesor]]&amp;VOZ_WHATSAPP[[#This Row],[Fecha Monitoreo]]</f>
        <v>396945869</v>
      </c>
      <c r="B2356" s="2">
        <v>45869</v>
      </c>
      <c r="C2356" s="1" t="s">
        <v>59</v>
      </c>
      <c r="D2356" s="1">
        <v>3969</v>
      </c>
      <c r="E2356" s="2">
        <v>45869</v>
      </c>
      <c r="F2356" s="3">
        <v>0.63263888888888886</v>
      </c>
      <c r="G2356" s="1" t="s">
        <v>60</v>
      </c>
      <c r="H2356" s="1" t="s">
        <v>44</v>
      </c>
      <c r="I2356" s="1">
        <v>21009823</v>
      </c>
      <c r="J2356" s="1">
        <v>3232436035</v>
      </c>
      <c r="K2356" s="1" t="s">
        <v>49</v>
      </c>
      <c r="L2356" s="1" t="s">
        <v>46</v>
      </c>
      <c r="M2356" s="1" t="s">
        <v>46</v>
      </c>
      <c r="N2356" s="1" t="s">
        <v>46</v>
      </c>
      <c r="O2356" s="1" t="s">
        <v>46</v>
      </c>
      <c r="P2356" s="1" t="s">
        <v>46</v>
      </c>
      <c r="Q2356" s="1" t="s">
        <v>46</v>
      </c>
      <c r="R2356" s="1" t="s">
        <v>46</v>
      </c>
      <c r="S2356" s="1" t="s">
        <v>46</v>
      </c>
      <c r="T2356" s="12" t="str">
        <f>IF(OR(VOZ_WHATSAPP[[#This Row],[Brinda argumentos coherentes a la objeción]]="No Cumple",VOZ_WHATSAPP[[#This Row],[Despliegue de Beneficios y/o consecuencias]]="No Cumple"),"Sin Negocio","Negocio")</f>
        <v>Negocio</v>
      </c>
      <c r="U2356" s="1" t="s">
        <v>46</v>
      </c>
      <c r="V2356" s="1" t="s">
        <v>46</v>
      </c>
      <c r="W2356" s="1" t="s">
        <v>46</v>
      </c>
      <c r="X2356" s="12" t="str">
        <f>IF(OR(VOZ_WHATSAPP[[#This Row],[Confirma Valor de pago]]="No Cumple",VOZ_WHATSAPP[[#This Row],[Confirma hora de pago]]="No Cumple",VOZ_WHATSAPP[[#This Row],[Confirma medio de pago]]="No Cumple"),"Sin Cierre","Cierre")</f>
        <v>Cierre</v>
      </c>
      <c r="Y2356" s="1" t="s">
        <v>46</v>
      </c>
      <c r="Z2356" s="1" t="s">
        <v>46</v>
      </c>
      <c r="AA2356" s="1" t="s">
        <v>46</v>
      </c>
      <c r="AB2356" s="1" t="s">
        <v>46</v>
      </c>
      <c r="AC2356" s="11" t="str">
        <f>IF(OR(VOZ_WHATSAPP[[#This Row],[La comunicación es asertiva, con respeto y evita maltrato]]="No Cumple",VOZ_WHATSAPP[[#This Row],[Cumple con las normativas legales]]="No Cumple"),"No Cumple","Cumple")</f>
        <v>Cumple</v>
      </c>
      <c r="AD2356" s="1" t="s">
        <v>46</v>
      </c>
      <c r="AE2356" s="1" t="s">
        <v>83</v>
      </c>
      <c r="AF2356" s="4">
        <v>1</v>
      </c>
      <c r="AG2356" s="4">
        <f>IF(AND(VOZ_WHATSAPP[[#This Row],[Estado Cierre]]="Sin Cierre",VOZ_WHATSAPP[[#This Row],[Nota Negocio]]="Sin Negocio"),VOZ_WHATSAPP[[#This Row],[Nota]]-24%,VOZ_WHATSAPP[[#This Row],[Nota]])</f>
        <v>1</v>
      </c>
      <c r="AH2356" s="8">
        <f>IF(VOZ_WHATSAPP[[#This Row],[Estado Legal]]="No Cumple",0,IF(VOZ_WHATSAPP[[#This Row],[Realiza lectura de guion Legal]]="No Cumple",VOZ_WHATSAPP[[#This Row],[Nota 2]]-50%,VOZ_WHATSAPP[[#This Row],[Nota 2]]))</f>
        <v>1</v>
      </c>
    </row>
    <row r="2357" spans="1:34" x14ac:dyDescent="0.25">
      <c r="A2357" s="2" t="str">
        <f>VOZ_WHATSAPP[[#This Row],[ID Asesor]]&amp;VOZ_WHATSAPP[[#This Row],[Fecha Monitoreo]]</f>
        <v>407145869</v>
      </c>
      <c r="B2357" s="2">
        <v>45869</v>
      </c>
      <c r="C2357" s="1" t="s">
        <v>59</v>
      </c>
      <c r="D2357" s="1">
        <v>4071</v>
      </c>
      <c r="E2357" s="2">
        <v>45869</v>
      </c>
      <c r="F2357" s="3">
        <v>0.68263888888888891</v>
      </c>
      <c r="G2357" s="1" t="s">
        <v>51</v>
      </c>
      <c r="H2357" s="1" t="s">
        <v>44</v>
      </c>
      <c r="I2357" s="1">
        <v>1478</v>
      </c>
      <c r="J2357" s="1">
        <v>3115115200</v>
      </c>
      <c r="K2357" s="1" t="s">
        <v>45</v>
      </c>
      <c r="L2357" s="1" t="s">
        <v>46</v>
      </c>
      <c r="M2357" s="1" t="s">
        <v>46</v>
      </c>
      <c r="N2357" s="1" t="s">
        <v>46</v>
      </c>
      <c r="O2357" s="1" t="s">
        <v>48</v>
      </c>
      <c r="P2357" s="1" t="s">
        <v>48</v>
      </c>
      <c r="Q2357" s="1" t="s">
        <v>46</v>
      </c>
      <c r="R2357" s="1" t="s">
        <v>47</v>
      </c>
      <c r="S2357" s="1" t="s">
        <v>46</v>
      </c>
      <c r="T2357" s="12" t="str">
        <f>IF(OR(VOZ_WHATSAPP[[#This Row],[Brinda argumentos coherentes a la objeción]]="No Cumple",VOZ_WHATSAPP[[#This Row],[Despliegue de Beneficios y/o consecuencias]]="No Cumple"),"Sin Negocio","Negocio")</f>
        <v>Sin Negocio</v>
      </c>
      <c r="U2357" s="1" t="s">
        <v>46</v>
      </c>
      <c r="V2357" s="1" t="s">
        <v>46</v>
      </c>
      <c r="W2357" s="1" t="s">
        <v>46</v>
      </c>
      <c r="X2357" s="12" t="str">
        <f>IF(OR(VOZ_WHATSAPP[[#This Row],[Confirma Valor de pago]]="No Cumple",VOZ_WHATSAPP[[#This Row],[Confirma hora de pago]]="No Cumple",VOZ_WHATSAPP[[#This Row],[Confirma medio de pago]]="No Cumple"),"Sin Cierre","Cierre")</f>
        <v>Cierre</v>
      </c>
      <c r="Y2357" s="1" t="s">
        <v>48</v>
      </c>
      <c r="Z2357" s="1" t="s">
        <v>48</v>
      </c>
      <c r="AA2357" s="1" t="s">
        <v>46</v>
      </c>
      <c r="AB2357" s="1" t="s">
        <v>46</v>
      </c>
      <c r="AC2357" s="11" t="str">
        <f>IF(OR(VOZ_WHATSAPP[[#This Row],[La comunicación es asertiva, con respeto y evita maltrato]]="No Cumple",VOZ_WHATSAPP[[#This Row],[Cumple con las normativas legales]]="No Cumple"),"No Cumple","Cumple")</f>
        <v>Cumple</v>
      </c>
      <c r="AD2357" s="1" t="s">
        <v>48</v>
      </c>
      <c r="AE2357" s="1" t="s">
        <v>2179</v>
      </c>
      <c r="AF2357" s="4">
        <v>0.9</v>
      </c>
      <c r="AG2357" s="4">
        <f>IF(AND(VOZ_WHATSAPP[[#This Row],[Estado Cierre]]="Sin Cierre",VOZ_WHATSAPP[[#This Row],[Nota Negocio]]="Sin Negocio"),VOZ_WHATSAPP[[#This Row],[Nota]]-24%,VOZ_WHATSAPP[[#This Row],[Nota]])</f>
        <v>0.9</v>
      </c>
      <c r="AH2357" s="8">
        <f>IF(VOZ_WHATSAPP[[#This Row],[Estado Legal]]="No Cumple",0,IF(VOZ_WHATSAPP[[#This Row],[Realiza lectura de guion Legal]]="No Cumple",VOZ_WHATSAPP[[#This Row],[Nota 2]]-50%,VOZ_WHATSAPP[[#This Row],[Nota 2]]))</f>
        <v>0.9</v>
      </c>
    </row>
    <row r="2358" spans="1:34" x14ac:dyDescent="0.25">
      <c r="A2358" s="2" t="str">
        <f>VOZ_WHATSAPP[[#This Row],[ID Asesor]]&amp;VOZ_WHATSAPP[[#This Row],[Fecha Monitoreo]]</f>
        <v>364445870</v>
      </c>
      <c r="B2358" s="2">
        <v>45870</v>
      </c>
      <c r="C2358" s="1" t="s">
        <v>59</v>
      </c>
      <c r="D2358" s="1">
        <v>3644</v>
      </c>
      <c r="E2358" s="2">
        <v>45870</v>
      </c>
      <c r="F2358" s="3">
        <v>0.32847222222222222</v>
      </c>
      <c r="G2358" s="1" t="s">
        <v>51</v>
      </c>
      <c r="H2358" s="1" t="s">
        <v>44</v>
      </c>
      <c r="I2358" s="1">
        <v>1387</v>
      </c>
      <c r="J2358" s="1">
        <v>3175140053</v>
      </c>
      <c r="K2358" s="1" t="s">
        <v>45</v>
      </c>
      <c r="L2358" s="1" t="s">
        <v>47</v>
      </c>
      <c r="M2358" s="1" t="s">
        <v>48</v>
      </c>
      <c r="N2358" s="1" t="s">
        <v>46</v>
      </c>
      <c r="O2358" s="1" t="s">
        <v>46</v>
      </c>
      <c r="P2358" s="1" t="s">
        <v>46</v>
      </c>
      <c r="Q2358" s="1" t="s">
        <v>46</v>
      </c>
      <c r="R2358" s="1" t="s">
        <v>46</v>
      </c>
      <c r="S2358" s="1" t="s">
        <v>46</v>
      </c>
      <c r="T2358" s="12" t="str">
        <f>IF(OR(VOZ_WHATSAPP[[#This Row],[Brinda argumentos coherentes a la objeción]]="No Cumple",VOZ_WHATSAPP[[#This Row],[Despliegue de Beneficios y/o consecuencias]]="No Cumple"),"Sin Negocio","Negocio")</f>
        <v>Negocio</v>
      </c>
      <c r="U2358" s="1" t="s">
        <v>48</v>
      </c>
      <c r="V2358" s="1" t="s">
        <v>48</v>
      </c>
      <c r="W2358" s="1" t="s">
        <v>48</v>
      </c>
      <c r="X2358" s="12" t="str">
        <f>IF(OR(VOZ_WHATSAPP[[#This Row],[Confirma Valor de pago]]="No Cumple",VOZ_WHATSAPP[[#This Row],[Confirma hora de pago]]="No Cumple",VOZ_WHATSAPP[[#This Row],[Confirma medio de pago]]="No Cumple"),"Sin Cierre","Cierre")</f>
        <v>Cierre</v>
      </c>
      <c r="Y2358" s="1" t="s">
        <v>48</v>
      </c>
      <c r="Z2358" s="1" t="s">
        <v>46</v>
      </c>
      <c r="AA2358" s="1" t="s">
        <v>46</v>
      </c>
      <c r="AB2358" s="1" t="s">
        <v>46</v>
      </c>
      <c r="AC2358" s="11" t="str">
        <f>IF(OR(VOZ_WHATSAPP[[#This Row],[La comunicación es asertiva, con respeto y evita maltrato]]="No Cumple",VOZ_WHATSAPP[[#This Row],[Cumple con las normativas legales]]="No Cumple"),"No Cumple","Cumple")</f>
        <v>Cumple</v>
      </c>
      <c r="AD2358" s="1" t="s">
        <v>48</v>
      </c>
      <c r="AE2358" s="1" t="s">
        <v>2180</v>
      </c>
      <c r="AF2358" s="4">
        <v>0.96</v>
      </c>
      <c r="AG2358" s="4">
        <f>IF(AND(VOZ_WHATSAPP[[#This Row],[Estado Cierre]]="Sin Cierre",VOZ_WHATSAPP[[#This Row],[Nota Negocio]]="Sin Negocio"),VOZ_WHATSAPP[[#This Row],[Nota]]-24%,VOZ_WHATSAPP[[#This Row],[Nota]])</f>
        <v>0.96</v>
      </c>
      <c r="AH2358" s="8">
        <f>IF(VOZ_WHATSAPP[[#This Row],[Estado Legal]]="No Cumple",0,IF(VOZ_WHATSAPP[[#This Row],[Realiza lectura de guion Legal]]="No Cumple",VOZ_WHATSAPP[[#This Row],[Nota 2]]-50%,VOZ_WHATSAPP[[#This Row],[Nota 2]]))</f>
        <v>0.96</v>
      </c>
    </row>
    <row r="2359" spans="1:34" x14ac:dyDescent="0.25">
      <c r="A2359" s="2" t="str">
        <f>VOZ_WHATSAPP[[#This Row],[ID Asesor]]&amp;VOZ_WHATSAPP[[#This Row],[Fecha Monitoreo]]</f>
        <v>388845870</v>
      </c>
      <c r="B2359" s="2">
        <v>45870</v>
      </c>
      <c r="C2359" s="1" t="s">
        <v>42</v>
      </c>
      <c r="D2359" s="1">
        <v>3888</v>
      </c>
      <c r="E2359" s="2">
        <v>45870</v>
      </c>
      <c r="F2359" s="3">
        <v>0.32916666666666666</v>
      </c>
      <c r="G2359" s="1" t="s">
        <v>51</v>
      </c>
      <c r="H2359" s="1" t="s">
        <v>44</v>
      </c>
      <c r="I2359" s="1">
        <v>1431</v>
      </c>
      <c r="J2359" s="1">
        <v>3176027449</v>
      </c>
      <c r="K2359" s="1" t="s">
        <v>45</v>
      </c>
      <c r="L2359" s="1" t="s">
        <v>46</v>
      </c>
      <c r="M2359" s="1" t="s">
        <v>46</v>
      </c>
      <c r="N2359" s="1" t="s">
        <v>48</v>
      </c>
      <c r="O2359" s="1" t="s">
        <v>48</v>
      </c>
      <c r="P2359" s="1" t="s">
        <v>48</v>
      </c>
      <c r="Q2359" s="1" t="s">
        <v>48</v>
      </c>
      <c r="R2359" s="1" t="s">
        <v>48</v>
      </c>
      <c r="S2359" s="1" t="s">
        <v>48</v>
      </c>
      <c r="T2359" s="12" t="str">
        <f>IF(OR(VOZ_WHATSAPP[[#This Row],[Brinda argumentos coherentes a la objeción]]="No Cumple",VOZ_WHATSAPP[[#This Row],[Despliegue de Beneficios y/o consecuencias]]="No Cumple"),"Sin Negocio","Negocio")</f>
        <v>Negocio</v>
      </c>
      <c r="U2359" s="1" t="s">
        <v>46</v>
      </c>
      <c r="V2359" s="1" t="s">
        <v>46</v>
      </c>
      <c r="W2359" s="1" t="s">
        <v>46</v>
      </c>
      <c r="X2359" s="12" t="str">
        <f>IF(OR(VOZ_WHATSAPP[[#This Row],[Confirma Valor de pago]]="No Cumple",VOZ_WHATSAPP[[#This Row],[Confirma hora de pago]]="No Cumple",VOZ_WHATSAPP[[#This Row],[Confirma medio de pago]]="No Cumple"),"Sin Cierre","Cierre")</f>
        <v>Cierre</v>
      </c>
      <c r="Y2359" s="1" t="s">
        <v>48</v>
      </c>
      <c r="Z2359" s="1" t="s">
        <v>46</v>
      </c>
      <c r="AA2359" s="1" t="s">
        <v>46</v>
      </c>
      <c r="AB2359" s="1" t="s">
        <v>46</v>
      </c>
      <c r="AC2359" s="11" t="str">
        <f>IF(OR(VOZ_WHATSAPP[[#This Row],[La comunicación es asertiva, con respeto y evita maltrato]]="No Cumple",VOZ_WHATSAPP[[#This Row],[Cumple con las normativas legales]]="No Cumple"),"No Cumple","Cumple")</f>
        <v>Cumple</v>
      </c>
      <c r="AD2359" s="1" t="s">
        <v>46</v>
      </c>
      <c r="AE2359" s="1" t="s">
        <v>101</v>
      </c>
      <c r="AF2359" s="4">
        <v>1</v>
      </c>
      <c r="AG2359" s="4">
        <f>IF(AND(VOZ_WHATSAPP[[#This Row],[Estado Cierre]]="Sin Cierre",VOZ_WHATSAPP[[#This Row],[Nota Negocio]]="Sin Negocio"),VOZ_WHATSAPP[[#This Row],[Nota]]-24%,VOZ_WHATSAPP[[#This Row],[Nota]])</f>
        <v>1</v>
      </c>
      <c r="AH2359" s="8">
        <f>IF(VOZ_WHATSAPP[[#This Row],[Estado Legal]]="No Cumple",0,IF(VOZ_WHATSAPP[[#This Row],[Realiza lectura de guion Legal]]="No Cumple",VOZ_WHATSAPP[[#This Row],[Nota 2]]-50%,VOZ_WHATSAPP[[#This Row],[Nota 2]]))</f>
        <v>1</v>
      </c>
    </row>
    <row r="2360" spans="1:34" x14ac:dyDescent="0.25">
      <c r="A2360" s="2" t="str">
        <f>VOZ_WHATSAPP[[#This Row],[ID Asesor]]&amp;VOZ_WHATSAPP[[#This Row],[Fecha Monitoreo]]</f>
        <v>296645870</v>
      </c>
      <c r="B2360" s="2">
        <v>45870</v>
      </c>
      <c r="C2360" s="1" t="s">
        <v>42</v>
      </c>
      <c r="D2360" s="1">
        <v>2966</v>
      </c>
      <c r="E2360" s="2">
        <v>45870</v>
      </c>
      <c r="F2360" s="3">
        <v>0.35972222222222222</v>
      </c>
      <c r="G2360" s="1" t="s">
        <v>51</v>
      </c>
      <c r="H2360" s="1" t="s">
        <v>44</v>
      </c>
      <c r="I2360" s="1">
        <v>1133</v>
      </c>
      <c r="J2360" s="1">
        <v>3204972319</v>
      </c>
      <c r="K2360" s="1" t="s">
        <v>45</v>
      </c>
      <c r="L2360" s="1" t="s">
        <v>46</v>
      </c>
      <c r="M2360" s="1" t="s">
        <v>46</v>
      </c>
      <c r="N2360" s="1" t="s">
        <v>46</v>
      </c>
      <c r="O2360" s="1" t="s">
        <v>54</v>
      </c>
      <c r="P2360" s="1" t="s">
        <v>46</v>
      </c>
      <c r="Q2360" s="1" t="s">
        <v>48</v>
      </c>
      <c r="R2360" s="1" t="s">
        <v>48</v>
      </c>
      <c r="S2360" s="1" t="s">
        <v>47</v>
      </c>
      <c r="T2360" s="12" t="str">
        <f>IF(OR(VOZ_WHATSAPP[[#This Row],[Brinda argumentos coherentes a la objeción]]="No Cumple",VOZ_WHATSAPP[[#This Row],[Despliegue de Beneficios y/o consecuencias]]="No Cumple"),"Sin Negocio","Negocio")</f>
        <v>Sin Negocio</v>
      </c>
      <c r="U2360" s="1" t="s">
        <v>46</v>
      </c>
      <c r="V2360" s="1" t="s">
        <v>46</v>
      </c>
      <c r="W2360" s="1" t="s">
        <v>46</v>
      </c>
      <c r="X2360" s="12" t="str">
        <f>IF(OR(VOZ_WHATSAPP[[#This Row],[Confirma Valor de pago]]="No Cumple",VOZ_WHATSAPP[[#This Row],[Confirma hora de pago]]="No Cumple",VOZ_WHATSAPP[[#This Row],[Confirma medio de pago]]="No Cumple"),"Sin Cierre","Cierre")</f>
        <v>Cierre</v>
      </c>
      <c r="Y2360" s="1" t="s">
        <v>46</v>
      </c>
      <c r="Z2360" s="1" t="s">
        <v>46</v>
      </c>
      <c r="AA2360" s="1" t="s">
        <v>46</v>
      </c>
      <c r="AB2360" s="1" t="s">
        <v>46</v>
      </c>
      <c r="AC2360" s="11" t="str">
        <f>IF(OR(VOZ_WHATSAPP[[#This Row],[La comunicación es asertiva, con respeto y evita maltrato]]="No Cumple",VOZ_WHATSAPP[[#This Row],[Cumple con las normativas legales]]="No Cumple"),"No Cumple","Cumple")</f>
        <v>Cumple</v>
      </c>
      <c r="AD2360" s="1" t="s">
        <v>46</v>
      </c>
      <c r="AE2360" s="1" t="s">
        <v>2181</v>
      </c>
      <c r="AF2360" s="4">
        <v>0.85</v>
      </c>
      <c r="AG2360" s="4">
        <f>IF(AND(VOZ_WHATSAPP[[#This Row],[Estado Cierre]]="Sin Cierre",VOZ_WHATSAPP[[#This Row],[Nota Negocio]]="Sin Negocio"),VOZ_WHATSAPP[[#This Row],[Nota]]-24%,VOZ_WHATSAPP[[#This Row],[Nota]])</f>
        <v>0.85</v>
      </c>
      <c r="AH2360" s="8">
        <f>IF(VOZ_WHATSAPP[[#This Row],[Estado Legal]]="No Cumple",0,IF(VOZ_WHATSAPP[[#This Row],[Realiza lectura de guion Legal]]="No Cumple",VOZ_WHATSAPP[[#This Row],[Nota 2]]-50%,VOZ_WHATSAPP[[#This Row],[Nota 2]]))</f>
        <v>0.85</v>
      </c>
    </row>
    <row r="2361" spans="1:34" x14ac:dyDescent="0.25">
      <c r="A2361" s="2" t="str">
        <f>VOZ_WHATSAPP[[#This Row],[ID Asesor]]&amp;VOZ_WHATSAPP[[#This Row],[Fecha Monitoreo]]</f>
        <v>294745870</v>
      </c>
      <c r="B2361" s="2">
        <v>45870</v>
      </c>
      <c r="C2361" s="1" t="s">
        <v>59</v>
      </c>
      <c r="D2361" s="1">
        <v>2947</v>
      </c>
      <c r="E2361" s="2">
        <v>45870</v>
      </c>
      <c r="F2361" s="3">
        <v>0.34513888888888888</v>
      </c>
      <c r="G2361" s="1" t="s">
        <v>60</v>
      </c>
      <c r="H2361" s="1" t="s">
        <v>44</v>
      </c>
      <c r="I2361" s="1">
        <v>1139</v>
      </c>
      <c r="J2361" s="1">
        <v>3123761573</v>
      </c>
      <c r="K2361" s="1" t="s">
        <v>45</v>
      </c>
      <c r="L2361" s="1" t="s">
        <v>46</v>
      </c>
      <c r="M2361" s="1" t="s">
        <v>46</v>
      </c>
      <c r="N2361" s="1" t="s">
        <v>46</v>
      </c>
      <c r="O2361" s="1" t="s">
        <v>46</v>
      </c>
      <c r="P2361" s="1" t="s">
        <v>46</v>
      </c>
      <c r="Q2361" s="1" t="s">
        <v>46</v>
      </c>
      <c r="R2361" s="1" t="s">
        <v>46</v>
      </c>
      <c r="S2361" s="1" t="s">
        <v>46</v>
      </c>
      <c r="T2361" s="12" t="str">
        <f>IF(OR(VOZ_WHATSAPP[[#This Row],[Brinda argumentos coherentes a la objeción]]="No Cumple",VOZ_WHATSAPP[[#This Row],[Despliegue de Beneficios y/o consecuencias]]="No Cumple"),"Sin Negocio","Negocio")</f>
        <v>Negocio</v>
      </c>
      <c r="U2361" s="1" t="s">
        <v>48</v>
      </c>
      <c r="V2361" s="1" t="s">
        <v>48</v>
      </c>
      <c r="W2361" s="1" t="s">
        <v>48</v>
      </c>
      <c r="X2361" s="12" t="str">
        <f>IF(OR(VOZ_WHATSAPP[[#This Row],[Confirma Valor de pago]]="No Cumple",VOZ_WHATSAPP[[#This Row],[Confirma hora de pago]]="No Cumple",VOZ_WHATSAPP[[#This Row],[Confirma medio de pago]]="No Cumple"),"Sin Cierre","Cierre")</f>
        <v>Cierre</v>
      </c>
      <c r="Y2361" s="1" t="s">
        <v>46</v>
      </c>
      <c r="Z2361" s="1" t="s">
        <v>46</v>
      </c>
      <c r="AA2361" s="1" t="s">
        <v>46</v>
      </c>
      <c r="AB2361" s="1" t="s">
        <v>46</v>
      </c>
      <c r="AC2361" s="11" t="str">
        <f>IF(OR(VOZ_WHATSAPP[[#This Row],[La comunicación es asertiva, con respeto y evita maltrato]]="No Cumple",VOZ_WHATSAPP[[#This Row],[Cumple con las normativas legales]]="No Cumple"),"No Cumple","Cumple")</f>
        <v>Cumple</v>
      </c>
      <c r="AD2361" s="1" t="s">
        <v>46</v>
      </c>
      <c r="AE2361" s="1" t="s">
        <v>2182</v>
      </c>
      <c r="AF2361" s="4">
        <v>1</v>
      </c>
      <c r="AG2361" s="4">
        <f>IF(AND(VOZ_WHATSAPP[[#This Row],[Estado Cierre]]="Sin Cierre",VOZ_WHATSAPP[[#This Row],[Nota Negocio]]="Sin Negocio"),VOZ_WHATSAPP[[#This Row],[Nota]]-24%,VOZ_WHATSAPP[[#This Row],[Nota]])</f>
        <v>1</v>
      </c>
      <c r="AH2361" s="8">
        <f>IF(VOZ_WHATSAPP[[#This Row],[Estado Legal]]="No Cumple",0,IF(VOZ_WHATSAPP[[#This Row],[Realiza lectura de guion Legal]]="No Cumple",VOZ_WHATSAPP[[#This Row],[Nota 2]]-50%,VOZ_WHATSAPP[[#This Row],[Nota 2]]))</f>
        <v>1</v>
      </c>
    </row>
    <row r="2362" spans="1:34" x14ac:dyDescent="0.25">
      <c r="A2362" s="2" t="str">
        <f>VOZ_WHATSAPP[[#This Row],[ID Asesor]]&amp;VOZ_WHATSAPP[[#This Row],[Fecha Monitoreo]]</f>
        <v>392245870</v>
      </c>
      <c r="B2362" s="2">
        <v>45870</v>
      </c>
      <c r="C2362" s="1" t="s">
        <v>87</v>
      </c>
      <c r="D2362" s="1">
        <v>3922</v>
      </c>
      <c r="E2362" s="2">
        <v>45870</v>
      </c>
      <c r="F2362" s="3">
        <v>0.36666666666666664</v>
      </c>
      <c r="G2362" s="1" t="s">
        <v>58</v>
      </c>
      <c r="H2362" s="1" t="s">
        <v>44</v>
      </c>
      <c r="I2362" s="1">
        <v>1101</v>
      </c>
      <c r="J2362" s="1"/>
      <c r="K2362" s="1" t="s">
        <v>45</v>
      </c>
      <c r="L2362" s="1" t="s">
        <v>46</v>
      </c>
      <c r="M2362" s="1" t="s">
        <v>46</v>
      </c>
      <c r="N2362" s="1" t="s">
        <v>46</v>
      </c>
      <c r="O2362" s="1" t="s">
        <v>46</v>
      </c>
      <c r="P2362" s="1" t="s">
        <v>46</v>
      </c>
      <c r="Q2362" s="1" t="s">
        <v>48</v>
      </c>
      <c r="R2362" s="1" t="s">
        <v>48</v>
      </c>
      <c r="S2362" s="1" t="s">
        <v>46</v>
      </c>
      <c r="T2362" s="12" t="str">
        <f>IF(OR(VOZ_WHATSAPP[[#This Row],[Brinda argumentos coherentes a la objeción]]="No Cumple",VOZ_WHATSAPP[[#This Row],[Despliegue de Beneficios y/o consecuencias]]="No Cumple"),"Sin Negocio","Negocio")</f>
        <v>Negocio</v>
      </c>
      <c r="U2362" s="1" t="s">
        <v>46</v>
      </c>
      <c r="V2362" s="1" t="s">
        <v>46</v>
      </c>
      <c r="W2362" s="1" t="s">
        <v>46</v>
      </c>
      <c r="X2362" s="12" t="str">
        <f>IF(OR(VOZ_WHATSAPP[[#This Row],[Confirma Valor de pago]]="No Cumple",VOZ_WHATSAPP[[#This Row],[Confirma hora de pago]]="No Cumple",VOZ_WHATSAPP[[#This Row],[Confirma medio de pago]]="No Cumple"),"Sin Cierre","Cierre")</f>
        <v>Cierre</v>
      </c>
      <c r="Y2362" s="1" t="s">
        <v>46</v>
      </c>
      <c r="Z2362" s="1" t="s">
        <v>54</v>
      </c>
      <c r="AA2362" s="1" t="s">
        <v>46</v>
      </c>
      <c r="AB2362" s="1" t="s">
        <v>46</v>
      </c>
      <c r="AC2362" s="11" t="str">
        <f>IF(OR(VOZ_WHATSAPP[[#This Row],[La comunicación es asertiva, con respeto y evita maltrato]]="No Cumple",VOZ_WHATSAPP[[#This Row],[Cumple con las normativas legales]]="No Cumple"),"No Cumple","Cumple")</f>
        <v>Cumple</v>
      </c>
      <c r="AD2362" s="1" t="s">
        <v>46</v>
      </c>
      <c r="AE2362" s="1" t="s">
        <v>2183</v>
      </c>
      <c r="AF2362" s="4">
        <v>0.85</v>
      </c>
      <c r="AG2362" s="4">
        <f>IF(AND(VOZ_WHATSAPP[[#This Row],[Estado Cierre]]="Sin Cierre",VOZ_WHATSAPP[[#This Row],[Nota Negocio]]="Sin Negocio"),VOZ_WHATSAPP[[#This Row],[Nota]]-24%,VOZ_WHATSAPP[[#This Row],[Nota]])</f>
        <v>0.85</v>
      </c>
      <c r="AH2362" s="8">
        <f>IF(VOZ_WHATSAPP[[#This Row],[Estado Legal]]="No Cumple",0,IF(VOZ_WHATSAPP[[#This Row],[Realiza lectura de guion Legal]]="No Cumple",VOZ_WHATSAPP[[#This Row],[Nota 2]]-50%,VOZ_WHATSAPP[[#This Row],[Nota 2]]))</f>
        <v>0.85</v>
      </c>
    </row>
    <row r="2363" spans="1:34" x14ac:dyDescent="0.25">
      <c r="A2363" s="2" t="str">
        <f>VOZ_WHATSAPP[[#This Row],[ID Asesor]]&amp;VOZ_WHATSAPP[[#This Row],[Fecha Monitoreo]]</f>
        <v>363345870</v>
      </c>
      <c r="B2363" s="2">
        <v>45870</v>
      </c>
      <c r="C2363" s="1" t="s">
        <v>42</v>
      </c>
      <c r="D2363" s="1">
        <v>3633</v>
      </c>
      <c r="E2363" s="2">
        <v>45870</v>
      </c>
      <c r="F2363" s="3">
        <v>0.32916666666666666</v>
      </c>
      <c r="G2363" s="1" t="s">
        <v>51</v>
      </c>
      <c r="H2363" s="1" t="s">
        <v>44</v>
      </c>
      <c r="I2363" s="1">
        <v>1379</v>
      </c>
      <c r="J2363" s="1">
        <v>3161844896</v>
      </c>
      <c r="K2363" s="1" t="s">
        <v>45</v>
      </c>
      <c r="L2363" s="1" t="s">
        <v>47</v>
      </c>
      <c r="M2363" s="1" t="s">
        <v>46</v>
      </c>
      <c r="N2363" s="1" t="s">
        <v>46</v>
      </c>
      <c r="O2363" s="1" t="s">
        <v>54</v>
      </c>
      <c r="P2363" s="1" t="s">
        <v>46</v>
      </c>
      <c r="Q2363" s="1" t="s">
        <v>46</v>
      </c>
      <c r="R2363" s="1" t="s">
        <v>46</v>
      </c>
      <c r="S2363" s="1" t="s">
        <v>46</v>
      </c>
      <c r="T2363" s="12" t="str">
        <f>IF(OR(VOZ_WHATSAPP[[#This Row],[Brinda argumentos coherentes a la objeción]]="No Cumple",VOZ_WHATSAPP[[#This Row],[Despliegue de Beneficios y/o consecuencias]]="No Cumple"),"Sin Negocio","Negocio")</f>
        <v>Negocio</v>
      </c>
      <c r="U2363" s="1" t="s">
        <v>46</v>
      </c>
      <c r="V2363" s="1" t="s">
        <v>46</v>
      </c>
      <c r="W2363" s="1" t="s">
        <v>46</v>
      </c>
      <c r="X2363" s="12" t="str">
        <f>IF(OR(VOZ_WHATSAPP[[#This Row],[Confirma Valor de pago]]="No Cumple",VOZ_WHATSAPP[[#This Row],[Confirma hora de pago]]="No Cumple",VOZ_WHATSAPP[[#This Row],[Confirma medio de pago]]="No Cumple"),"Sin Cierre","Cierre")</f>
        <v>Cierre</v>
      </c>
      <c r="Y2363" s="1" t="s">
        <v>46</v>
      </c>
      <c r="Z2363" s="1" t="s">
        <v>54</v>
      </c>
      <c r="AA2363" s="1" t="s">
        <v>46</v>
      </c>
      <c r="AB2363" s="1" t="s">
        <v>46</v>
      </c>
      <c r="AC2363" s="11" t="str">
        <f>IF(OR(VOZ_WHATSAPP[[#This Row],[La comunicación es asertiva, con respeto y evita maltrato]]="No Cumple",VOZ_WHATSAPP[[#This Row],[Cumple con las normativas legales]]="No Cumple"),"No Cumple","Cumple")</f>
        <v>Cumple</v>
      </c>
      <c r="AD2363" s="1" t="s">
        <v>46</v>
      </c>
      <c r="AE2363" s="1" t="s">
        <v>2184</v>
      </c>
      <c r="AF2363" s="4">
        <v>0.76</v>
      </c>
      <c r="AG2363" s="4">
        <f>IF(AND(VOZ_WHATSAPP[[#This Row],[Estado Cierre]]="Sin Cierre",VOZ_WHATSAPP[[#This Row],[Nota Negocio]]="Sin Negocio"),VOZ_WHATSAPP[[#This Row],[Nota]]-24%,VOZ_WHATSAPP[[#This Row],[Nota]])</f>
        <v>0.76</v>
      </c>
      <c r="AH2363" s="8">
        <f>IF(VOZ_WHATSAPP[[#This Row],[Estado Legal]]="No Cumple",0,IF(VOZ_WHATSAPP[[#This Row],[Realiza lectura de guion Legal]]="No Cumple",VOZ_WHATSAPP[[#This Row],[Nota 2]]-50%,VOZ_WHATSAPP[[#This Row],[Nota 2]]))</f>
        <v>0.76</v>
      </c>
    </row>
    <row r="2364" spans="1:34" x14ac:dyDescent="0.25">
      <c r="A2364" s="2" t="str">
        <f>VOZ_WHATSAPP[[#This Row],[ID Asesor]]&amp;VOZ_WHATSAPP[[#This Row],[Fecha Monitoreo]]</f>
        <v>304845870</v>
      </c>
      <c r="B2364" s="2">
        <v>45870</v>
      </c>
      <c r="C2364" s="1" t="s">
        <v>59</v>
      </c>
      <c r="D2364" s="1">
        <v>3048</v>
      </c>
      <c r="E2364" s="2">
        <v>45870</v>
      </c>
      <c r="F2364" s="3">
        <v>0.34166666666666667</v>
      </c>
      <c r="G2364" s="1" t="s">
        <v>43</v>
      </c>
      <c r="H2364" s="1" t="s">
        <v>44</v>
      </c>
      <c r="I2364" s="1">
        <v>1256</v>
      </c>
      <c r="J2364" s="1">
        <v>3026858489</v>
      </c>
      <c r="K2364" s="1" t="s">
        <v>45</v>
      </c>
      <c r="L2364" s="1" t="s">
        <v>46</v>
      </c>
      <c r="M2364" s="1" t="s">
        <v>46</v>
      </c>
      <c r="N2364" s="1" t="s">
        <v>46</v>
      </c>
      <c r="O2364" s="1" t="s">
        <v>46</v>
      </c>
      <c r="P2364" s="1" t="s">
        <v>46</v>
      </c>
      <c r="Q2364" s="1" t="s">
        <v>46</v>
      </c>
      <c r="R2364" s="1" t="s">
        <v>46</v>
      </c>
      <c r="S2364" s="1" t="s">
        <v>46</v>
      </c>
      <c r="T2364" s="12" t="str">
        <f>IF(OR(VOZ_WHATSAPP[[#This Row],[Brinda argumentos coherentes a la objeción]]="No Cumple",VOZ_WHATSAPP[[#This Row],[Despliegue de Beneficios y/o consecuencias]]="No Cumple"),"Sin Negocio","Negocio")</f>
        <v>Negocio</v>
      </c>
      <c r="U2364" s="1" t="s">
        <v>48</v>
      </c>
      <c r="V2364" s="1" t="s">
        <v>48</v>
      </c>
      <c r="W2364" s="1" t="s">
        <v>48</v>
      </c>
      <c r="X2364" s="12" t="str">
        <f>IF(OR(VOZ_WHATSAPP[[#This Row],[Confirma Valor de pago]]="No Cumple",VOZ_WHATSAPP[[#This Row],[Confirma hora de pago]]="No Cumple",VOZ_WHATSAPP[[#This Row],[Confirma medio de pago]]="No Cumple"),"Sin Cierre","Cierre")</f>
        <v>Cierre</v>
      </c>
      <c r="Y2364" s="1" t="s">
        <v>46</v>
      </c>
      <c r="Z2364" s="1" t="s">
        <v>46</v>
      </c>
      <c r="AA2364" s="1" t="s">
        <v>46</v>
      </c>
      <c r="AB2364" s="1" t="s">
        <v>46</v>
      </c>
      <c r="AC2364" s="11" t="str">
        <f>IF(OR(VOZ_WHATSAPP[[#This Row],[La comunicación es asertiva, con respeto y evita maltrato]]="No Cumple",VOZ_WHATSAPP[[#This Row],[Cumple con las normativas legales]]="No Cumple"),"No Cumple","Cumple")</f>
        <v>Cumple</v>
      </c>
      <c r="AD2364" s="1" t="s">
        <v>46</v>
      </c>
      <c r="AE2364" s="1" t="s">
        <v>2185</v>
      </c>
      <c r="AF2364" s="4">
        <v>1</v>
      </c>
      <c r="AG2364" s="4">
        <f>IF(AND(VOZ_WHATSAPP[[#This Row],[Estado Cierre]]="Sin Cierre",VOZ_WHATSAPP[[#This Row],[Nota Negocio]]="Sin Negocio"),VOZ_WHATSAPP[[#This Row],[Nota]]-24%,VOZ_WHATSAPP[[#This Row],[Nota]])</f>
        <v>1</v>
      </c>
      <c r="AH2364" s="8">
        <f>IF(VOZ_WHATSAPP[[#This Row],[Estado Legal]]="No Cumple",0,IF(VOZ_WHATSAPP[[#This Row],[Realiza lectura de guion Legal]]="No Cumple",VOZ_WHATSAPP[[#This Row],[Nota 2]]-50%,VOZ_WHATSAPP[[#This Row],[Nota 2]]))</f>
        <v>1</v>
      </c>
    </row>
    <row r="2365" spans="1:34" x14ac:dyDescent="0.25">
      <c r="A2365" s="2" t="str">
        <f>VOZ_WHATSAPP[[#This Row],[ID Asesor]]&amp;VOZ_WHATSAPP[[#This Row],[Fecha Monitoreo]]</f>
        <v>404245870</v>
      </c>
      <c r="B2365" s="2">
        <v>45870</v>
      </c>
      <c r="C2365" s="1" t="s">
        <v>42</v>
      </c>
      <c r="D2365" s="1">
        <v>4042</v>
      </c>
      <c r="E2365" s="2">
        <v>45870</v>
      </c>
      <c r="F2365" s="3">
        <v>0.35833333333333334</v>
      </c>
      <c r="G2365" s="1" t="s">
        <v>60</v>
      </c>
      <c r="H2365" s="1" t="s">
        <v>44</v>
      </c>
      <c r="I2365" s="1">
        <v>1106</v>
      </c>
      <c r="J2365" s="1">
        <v>3158038616</v>
      </c>
      <c r="K2365" s="1" t="s">
        <v>45</v>
      </c>
      <c r="L2365" s="1" t="s">
        <v>46</v>
      </c>
      <c r="M2365" s="1" t="s">
        <v>46</v>
      </c>
      <c r="N2365" s="1" t="s">
        <v>46</v>
      </c>
      <c r="O2365" s="1" t="s">
        <v>46</v>
      </c>
      <c r="P2365" s="1" t="s">
        <v>46</v>
      </c>
      <c r="Q2365" s="1" t="s">
        <v>46</v>
      </c>
      <c r="R2365" s="1" t="s">
        <v>46</v>
      </c>
      <c r="S2365" s="1" t="s">
        <v>46</v>
      </c>
      <c r="T2365" s="12" t="str">
        <f>IF(OR(VOZ_WHATSAPP[[#This Row],[Brinda argumentos coherentes a la objeción]]="No Cumple",VOZ_WHATSAPP[[#This Row],[Despliegue de Beneficios y/o consecuencias]]="No Cumple"),"Sin Negocio","Negocio")</f>
        <v>Negocio</v>
      </c>
      <c r="U2365" s="1" t="s">
        <v>46</v>
      </c>
      <c r="V2365" s="1" t="s">
        <v>46</v>
      </c>
      <c r="W2365" s="1" t="s">
        <v>46</v>
      </c>
      <c r="X2365" s="12" t="str">
        <f>IF(OR(VOZ_WHATSAPP[[#This Row],[Confirma Valor de pago]]="No Cumple",VOZ_WHATSAPP[[#This Row],[Confirma hora de pago]]="No Cumple",VOZ_WHATSAPP[[#This Row],[Confirma medio de pago]]="No Cumple"),"Sin Cierre","Cierre")</f>
        <v>Cierre</v>
      </c>
      <c r="Y2365" s="1" t="s">
        <v>46</v>
      </c>
      <c r="Z2365" s="1" t="s">
        <v>46</v>
      </c>
      <c r="AA2365" s="1" t="s">
        <v>46</v>
      </c>
      <c r="AB2365" s="1" t="s">
        <v>46</v>
      </c>
      <c r="AC2365" s="11" t="str">
        <f>IF(OR(VOZ_WHATSAPP[[#This Row],[La comunicación es asertiva, con respeto y evita maltrato]]="No Cumple",VOZ_WHATSAPP[[#This Row],[Cumple con las normativas legales]]="No Cumple"),"No Cumple","Cumple")</f>
        <v>Cumple</v>
      </c>
      <c r="AD2365" s="1" t="s">
        <v>46</v>
      </c>
      <c r="AE2365" s="1" t="s">
        <v>55</v>
      </c>
      <c r="AF2365" s="4">
        <v>1</v>
      </c>
      <c r="AG2365" s="4">
        <f>IF(AND(VOZ_WHATSAPP[[#This Row],[Estado Cierre]]="Sin Cierre",VOZ_WHATSAPP[[#This Row],[Nota Negocio]]="Sin Negocio"),VOZ_WHATSAPP[[#This Row],[Nota]]-24%,VOZ_WHATSAPP[[#This Row],[Nota]])</f>
        <v>1</v>
      </c>
      <c r="AH2365" s="8">
        <f>IF(VOZ_WHATSAPP[[#This Row],[Estado Legal]]="No Cumple",0,IF(VOZ_WHATSAPP[[#This Row],[Realiza lectura de guion Legal]]="No Cumple",VOZ_WHATSAPP[[#This Row],[Nota 2]]-50%,VOZ_WHATSAPP[[#This Row],[Nota 2]]))</f>
        <v>1</v>
      </c>
    </row>
    <row r="2366" spans="1:34" x14ac:dyDescent="0.25">
      <c r="A2366" s="2" t="str">
        <f>VOZ_WHATSAPP[[#This Row],[ID Asesor]]&amp;VOZ_WHATSAPP[[#This Row],[Fecha Monitoreo]]</f>
        <v>383445870</v>
      </c>
      <c r="B2366" s="2">
        <v>45870</v>
      </c>
      <c r="C2366" s="1" t="s">
        <v>59</v>
      </c>
      <c r="D2366" s="1">
        <v>3834</v>
      </c>
      <c r="E2366" s="2">
        <v>45870</v>
      </c>
      <c r="F2366" s="3">
        <v>0.38055555555555554</v>
      </c>
      <c r="G2366" s="1" t="s">
        <v>60</v>
      </c>
      <c r="H2366" s="1" t="s">
        <v>44</v>
      </c>
      <c r="I2366" s="1">
        <v>1174</v>
      </c>
      <c r="J2366" s="1">
        <v>3504806345</v>
      </c>
      <c r="K2366" s="1" t="s">
        <v>45</v>
      </c>
      <c r="L2366" s="1" t="s">
        <v>46</v>
      </c>
      <c r="M2366" s="1" t="s">
        <v>46</v>
      </c>
      <c r="N2366" s="1" t="s">
        <v>46</v>
      </c>
      <c r="O2366" s="1" t="s">
        <v>46</v>
      </c>
      <c r="P2366" s="1" t="s">
        <v>46</v>
      </c>
      <c r="Q2366" s="1" t="s">
        <v>48</v>
      </c>
      <c r="R2366" s="1" t="s">
        <v>48</v>
      </c>
      <c r="S2366" s="1" t="s">
        <v>46</v>
      </c>
      <c r="T2366" s="12" t="str">
        <f>IF(OR(VOZ_WHATSAPP[[#This Row],[Brinda argumentos coherentes a la objeción]]="No Cumple",VOZ_WHATSAPP[[#This Row],[Despliegue de Beneficios y/o consecuencias]]="No Cumple"),"Sin Negocio","Negocio")</f>
        <v>Negocio</v>
      </c>
      <c r="U2366" s="1" t="s">
        <v>46</v>
      </c>
      <c r="V2366" s="1" t="s">
        <v>46</v>
      </c>
      <c r="W2366" s="1" t="s">
        <v>46</v>
      </c>
      <c r="X2366" s="12" t="str">
        <f>IF(OR(VOZ_WHATSAPP[[#This Row],[Confirma Valor de pago]]="No Cumple",VOZ_WHATSAPP[[#This Row],[Confirma hora de pago]]="No Cumple",VOZ_WHATSAPP[[#This Row],[Confirma medio de pago]]="No Cumple"),"Sin Cierre","Cierre")</f>
        <v>Cierre</v>
      </c>
      <c r="Y2366" s="1" t="s">
        <v>46</v>
      </c>
      <c r="Z2366" s="1" t="s">
        <v>46</v>
      </c>
      <c r="AA2366" s="1" t="s">
        <v>46</v>
      </c>
      <c r="AB2366" s="1" t="s">
        <v>46</v>
      </c>
      <c r="AC2366" s="11" t="str">
        <f>IF(OR(VOZ_WHATSAPP[[#This Row],[La comunicación es asertiva, con respeto y evita maltrato]]="No Cumple",VOZ_WHATSAPP[[#This Row],[Cumple con las normativas legales]]="No Cumple"),"No Cumple","Cumple")</f>
        <v>Cumple</v>
      </c>
      <c r="AD2366" s="1" t="s">
        <v>46</v>
      </c>
      <c r="AE2366" s="1" t="s">
        <v>2186</v>
      </c>
      <c r="AF2366" s="4">
        <v>1</v>
      </c>
      <c r="AG2366" s="4">
        <f>IF(AND(VOZ_WHATSAPP[[#This Row],[Estado Cierre]]="Sin Cierre",VOZ_WHATSAPP[[#This Row],[Nota Negocio]]="Sin Negocio"),VOZ_WHATSAPP[[#This Row],[Nota]]-24%,VOZ_WHATSAPP[[#This Row],[Nota]])</f>
        <v>1</v>
      </c>
      <c r="AH2366" s="8">
        <f>IF(VOZ_WHATSAPP[[#This Row],[Estado Legal]]="No Cumple",0,IF(VOZ_WHATSAPP[[#This Row],[Realiza lectura de guion Legal]]="No Cumple",VOZ_WHATSAPP[[#This Row],[Nota 2]]-50%,VOZ_WHATSAPP[[#This Row],[Nota 2]]))</f>
        <v>1</v>
      </c>
    </row>
    <row r="2367" spans="1:34" x14ac:dyDescent="0.25">
      <c r="A2367" s="2" t="str">
        <f>VOZ_WHATSAPP[[#This Row],[ID Asesor]]&amp;VOZ_WHATSAPP[[#This Row],[Fecha Monitoreo]]</f>
        <v>407245870</v>
      </c>
      <c r="B2367" s="2">
        <v>45870</v>
      </c>
      <c r="C2367" s="1" t="s">
        <v>42</v>
      </c>
      <c r="D2367" s="1">
        <v>4072</v>
      </c>
      <c r="E2367" s="2">
        <v>45870</v>
      </c>
      <c r="F2367" s="3">
        <v>0.41875000000000001</v>
      </c>
      <c r="G2367" s="1" t="s">
        <v>51</v>
      </c>
      <c r="H2367" s="1" t="s">
        <v>44</v>
      </c>
      <c r="I2367" s="1">
        <v>1479</v>
      </c>
      <c r="J2367" s="1">
        <v>3124375112</v>
      </c>
      <c r="K2367" s="1" t="s">
        <v>45</v>
      </c>
      <c r="L2367" s="1" t="s">
        <v>46</v>
      </c>
      <c r="M2367" s="1" t="s">
        <v>47</v>
      </c>
      <c r="N2367" s="1" t="s">
        <v>46</v>
      </c>
      <c r="O2367" s="1" t="s">
        <v>46</v>
      </c>
      <c r="P2367" s="1" t="s">
        <v>54</v>
      </c>
      <c r="Q2367" s="1" t="s">
        <v>46</v>
      </c>
      <c r="R2367" s="1" t="s">
        <v>47</v>
      </c>
      <c r="S2367" s="1" t="s">
        <v>47</v>
      </c>
      <c r="T2367" s="12" t="str">
        <f>IF(OR(VOZ_WHATSAPP[[#This Row],[Brinda argumentos coherentes a la objeción]]="No Cumple",VOZ_WHATSAPP[[#This Row],[Despliegue de Beneficios y/o consecuencias]]="No Cumple"),"Sin Negocio","Negocio")</f>
        <v>Sin Negocio</v>
      </c>
      <c r="U2367" s="1" t="s">
        <v>48</v>
      </c>
      <c r="V2367" s="1" t="s">
        <v>48</v>
      </c>
      <c r="W2367" s="1" t="s">
        <v>48</v>
      </c>
      <c r="X2367" s="12" t="str">
        <f>IF(OR(VOZ_WHATSAPP[[#This Row],[Confirma Valor de pago]]="No Cumple",VOZ_WHATSAPP[[#This Row],[Confirma hora de pago]]="No Cumple",VOZ_WHATSAPP[[#This Row],[Confirma medio de pago]]="No Cumple"),"Sin Cierre","Cierre")</f>
        <v>Cierre</v>
      </c>
      <c r="Y2367" s="1" t="s">
        <v>54</v>
      </c>
      <c r="Z2367" s="1" t="s">
        <v>54</v>
      </c>
      <c r="AA2367" s="1" t="s">
        <v>46</v>
      </c>
      <c r="AB2367" s="1" t="s">
        <v>46</v>
      </c>
      <c r="AC2367" s="11" t="str">
        <f>IF(OR(VOZ_WHATSAPP[[#This Row],[La comunicación es asertiva, con respeto y evita maltrato]]="No Cumple",VOZ_WHATSAPP[[#This Row],[Cumple con las normativas legales]]="No Cumple"),"No Cumple","Cumple")</f>
        <v>Cumple</v>
      </c>
      <c r="AD2367" s="1" t="s">
        <v>47</v>
      </c>
      <c r="AE2367" s="1" t="s">
        <v>2187</v>
      </c>
      <c r="AF2367" s="4">
        <v>0.48</v>
      </c>
      <c r="AG2367" s="4">
        <f>IF(AND(VOZ_WHATSAPP[[#This Row],[Estado Cierre]]="Sin Cierre",VOZ_WHATSAPP[[#This Row],[Nota Negocio]]="Sin Negocio"),VOZ_WHATSAPP[[#This Row],[Nota]]-24%,VOZ_WHATSAPP[[#This Row],[Nota]])</f>
        <v>0.48</v>
      </c>
      <c r="AH2367" s="8">
        <f>IF(VOZ_WHATSAPP[[#This Row],[Estado Legal]]="No Cumple",0,IF(VOZ_WHATSAPP[[#This Row],[Realiza lectura de guion Legal]]="No Cumple",VOZ_WHATSAPP[[#This Row],[Nota 2]]-50%,VOZ_WHATSAPP[[#This Row],[Nota 2]]))</f>
        <v>-2.0000000000000018E-2</v>
      </c>
    </row>
    <row r="2368" spans="1:34" x14ac:dyDescent="0.25">
      <c r="A2368" s="2" t="str">
        <f>VOZ_WHATSAPP[[#This Row],[ID Asesor]]&amp;VOZ_WHATSAPP[[#This Row],[Fecha Monitoreo]]</f>
        <v>407845870</v>
      </c>
      <c r="B2368" s="2">
        <v>45870</v>
      </c>
      <c r="C2368" s="1" t="s">
        <v>126</v>
      </c>
      <c r="D2368" s="1">
        <v>4078</v>
      </c>
      <c r="E2368" s="2">
        <v>45870</v>
      </c>
      <c r="F2368" s="3">
        <v>0.40208333333333335</v>
      </c>
      <c r="G2368" s="1" t="s">
        <v>51</v>
      </c>
      <c r="H2368" s="1" t="s">
        <v>44</v>
      </c>
      <c r="I2368" s="1">
        <v>618</v>
      </c>
      <c r="J2368" s="1">
        <v>3164463432</v>
      </c>
      <c r="K2368" s="1" t="s">
        <v>45</v>
      </c>
      <c r="L2368" s="1" t="s">
        <v>46</v>
      </c>
      <c r="M2368" s="1" t="s">
        <v>46</v>
      </c>
      <c r="N2368" s="1" t="s">
        <v>47</v>
      </c>
      <c r="O2368" s="1" t="s">
        <v>54</v>
      </c>
      <c r="P2368" s="1" t="s">
        <v>54</v>
      </c>
      <c r="Q2368" s="1" t="s">
        <v>46</v>
      </c>
      <c r="R2368" s="1" t="s">
        <v>46</v>
      </c>
      <c r="S2368" s="1" t="s">
        <v>46</v>
      </c>
      <c r="T2368" s="12" t="str">
        <f>IF(OR(VOZ_WHATSAPP[[#This Row],[Brinda argumentos coherentes a la objeción]]="No Cumple",VOZ_WHATSAPP[[#This Row],[Despliegue de Beneficios y/o consecuencias]]="No Cumple"),"Sin Negocio","Negocio")</f>
        <v>Negocio</v>
      </c>
      <c r="U2368" s="1" t="s">
        <v>47</v>
      </c>
      <c r="V2368" s="1" t="s">
        <v>46</v>
      </c>
      <c r="W2368" s="1" t="s">
        <v>46</v>
      </c>
      <c r="X2368" s="12" t="str">
        <f>IF(OR(VOZ_WHATSAPP[[#This Row],[Confirma Valor de pago]]="No Cumple",VOZ_WHATSAPP[[#This Row],[Confirma hora de pago]]="No Cumple",VOZ_WHATSAPP[[#This Row],[Confirma medio de pago]]="No Cumple"),"Sin Cierre","Cierre")</f>
        <v>Sin Cierre</v>
      </c>
      <c r="Y2368" s="1" t="s">
        <v>46</v>
      </c>
      <c r="Z2368" s="1" t="s">
        <v>46</v>
      </c>
      <c r="AA2368" s="1" t="s">
        <v>46</v>
      </c>
      <c r="AB2368" s="1" t="s">
        <v>46</v>
      </c>
      <c r="AC2368" s="11" t="str">
        <f>IF(OR(VOZ_WHATSAPP[[#This Row],[La comunicación es asertiva, con respeto y evita maltrato]]="No Cumple",VOZ_WHATSAPP[[#This Row],[Cumple con las normativas legales]]="No Cumple"),"No Cumple","Cumple")</f>
        <v>Cumple</v>
      </c>
      <c r="AD2368" s="1" t="s">
        <v>46</v>
      </c>
      <c r="AE2368" s="1" t="s">
        <v>2188</v>
      </c>
      <c r="AF2368" s="4">
        <v>0.77</v>
      </c>
      <c r="AG2368" s="4">
        <f>IF(AND(VOZ_WHATSAPP[[#This Row],[Estado Cierre]]="Sin Cierre",VOZ_WHATSAPP[[#This Row],[Nota Negocio]]="Sin Negocio"),VOZ_WHATSAPP[[#This Row],[Nota]]-24%,VOZ_WHATSAPP[[#This Row],[Nota]])</f>
        <v>0.77</v>
      </c>
      <c r="AH2368" s="8">
        <f>IF(VOZ_WHATSAPP[[#This Row],[Estado Legal]]="No Cumple",0,IF(VOZ_WHATSAPP[[#This Row],[Realiza lectura de guion Legal]]="No Cumple",VOZ_WHATSAPP[[#This Row],[Nota 2]]-50%,VOZ_WHATSAPP[[#This Row],[Nota 2]]))</f>
        <v>0.77</v>
      </c>
    </row>
    <row r="2369" spans="1:34" x14ac:dyDescent="0.25">
      <c r="A2369" s="2" t="str">
        <f>VOZ_WHATSAPP[[#This Row],[ID Asesor]]&amp;VOZ_WHATSAPP[[#This Row],[Fecha Monitoreo]]</f>
        <v>406645870</v>
      </c>
      <c r="B2369" s="2">
        <v>45870</v>
      </c>
      <c r="C2369" s="1" t="s">
        <v>42</v>
      </c>
      <c r="D2369" s="1">
        <v>4066</v>
      </c>
      <c r="E2369" s="2">
        <v>45870</v>
      </c>
      <c r="F2369" s="3">
        <v>0.45347222222222222</v>
      </c>
      <c r="G2369" s="1" t="s">
        <v>51</v>
      </c>
      <c r="H2369" s="1" t="s">
        <v>44</v>
      </c>
      <c r="I2369" s="1">
        <v>1473</v>
      </c>
      <c r="J2369" s="1">
        <v>3212319516</v>
      </c>
      <c r="K2369" s="1" t="s">
        <v>45</v>
      </c>
      <c r="L2369" s="1" t="s">
        <v>46</v>
      </c>
      <c r="M2369" s="1" t="s">
        <v>46</v>
      </c>
      <c r="N2369" s="1" t="s">
        <v>46</v>
      </c>
      <c r="O2369" s="1" t="s">
        <v>54</v>
      </c>
      <c r="P2369" s="1" t="s">
        <v>54</v>
      </c>
      <c r="Q2369" s="1" t="s">
        <v>46</v>
      </c>
      <c r="R2369" s="1" t="s">
        <v>47</v>
      </c>
      <c r="S2369" s="1" t="s">
        <v>47</v>
      </c>
      <c r="T2369" s="12" t="str">
        <f>IF(OR(VOZ_WHATSAPP[[#This Row],[Brinda argumentos coherentes a la objeción]]="No Cumple",VOZ_WHATSAPP[[#This Row],[Despliegue de Beneficios y/o consecuencias]]="No Cumple"),"Sin Negocio","Negocio")</f>
        <v>Sin Negocio</v>
      </c>
      <c r="U2369" s="1" t="s">
        <v>46</v>
      </c>
      <c r="V2369" s="1" t="s">
        <v>46</v>
      </c>
      <c r="W2369" s="1" t="s">
        <v>46</v>
      </c>
      <c r="X2369" s="12" t="str">
        <f>IF(OR(VOZ_WHATSAPP[[#This Row],[Confirma Valor de pago]]="No Cumple",VOZ_WHATSAPP[[#This Row],[Confirma hora de pago]]="No Cumple",VOZ_WHATSAPP[[#This Row],[Confirma medio de pago]]="No Cumple"),"Sin Cierre","Cierre")</f>
        <v>Cierre</v>
      </c>
      <c r="Y2369" s="1" t="s">
        <v>46</v>
      </c>
      <c r="Z2369" s="1" t="s">
        <v>46</v>
      </c>
      <c r="AA2369" s="1" t="s">
        <v>46</v>
      </c>
      <c r="AB2369" s="1" t="s">
        <v>46</v>
      </c>
      <c r="AC2369" s="11" t="str">
        <f>IF(OR(VOZ_WHATSAPP[[#This Row],[La comunicación es asertiva, con respeto y evita maltrato]]="No Cumple",VOZ_WHATSAPP[[#This Row],[Cumple con las normativas legales]]="No Cumple"),"No Cumple","Cumple")</f>
        <v>Cumple</v>
      </c>
      <c r="AD2369" s="1" t="s">
        <v>46</v>
      </c>
      <c r="AE2369" s="1" t="s">
        <v>2189</v>
      </c>
      <c r="AF2369" s="4">
        <v>0.7</v>
      </c>
      <c r="AG2369" s="4">
        <f>IF(AND(VOZ_WHATSAPP[[#This Row],[Estado Cierre]]="Sin Cierre",VOZ_WHATSAPP[[#This Row],[Nota Negocio]]="Sin Negocio"),VOZ_WHATSAPP[[#This Row],[Nota]]-24%,VOZ_WHATSAPP[[#This Row],[Nota]])</f>
        <v>0.7</v>
      </c>
      <c r="AH2369" s="8">
        <f>IF(VOZ_WHATSAPP[[#This Row],[Estado Legal]]="No Cumple",0,IF(VOZ_WHATSAPP[[#This Row],[Realiza lectura de guion Legal]]="No Cumple",VOZ_WHATSAPP[[#This Row],[Nota 2]]-50%,VOZ_WHATSAPP[[#This Row],[Nota 2]]))</f>
        <v>0.7</v>
      </c>
    </row>
    <row r="2370" spans="1:34" x14ac:dyDescent="0.25">
      <c r="A2370" s="2" t="str">
        <f>VOZ_WHATSAPP[[#This Row],[ID Asesor]]&amp;VOZ_WHATSAPP[[#This Row],[Fecha Monitoreo]]</f>
        <v>385845870</v>
      </c>
      <c r="B2370" s="2">
        <v>45870</v>
      </c>
      <c r="C2370" s="1" t="s">
        <v>59</v>
      </c>
      <c r="D2370" s="1">
        <v>3858</v>
      </c>
      <c r="E2370" s="2">
        <v>45870</v>
      </c>
      <c r="F2370" s="3">
        <v>0.41805555555555557</v>
      </c>
      <c r="G2370" s="1" t="s">
        <v>43</v>
      </c>
      <c r="H2370" s="1" t="s">
        <v>44</v>
      </c>
      <c r="I2370" s="1">
        <v>1394</v>
      </c>
      <c r="J2370" s="1">
        <v>3176027449</v>
      </c>
      <c r="K2370" s="1" t="s">
        <v>45</v>
      </c>
      <c r="L2370" s="1" t="s">
        <v>46</v>
      </c>
      <c r="M2370" s="1" t="s">
        <v>46</v>
      </c>
      <c r="N2370" s="1" t="s">
        <v>46</v>
      </c>
      <c r="O2370" s="1" t="s">
        <v>46</v>
      </c>
      <c r="P2370" s="1" t="s">
        <v>46</v>
      </c>
      <c r="Q2370" s="1" t="s">
        <v>48</v>
      </c>
      <c r="R2370" s="1" t="s">
        <v>48</v>
      </c>
      <c r="S2370" s="1" t="s">
        <v>46</v>
      </c>
      <c r="T2370" s="12" t="str">
        <f>IF(OR(VOZ_WHATSAPP[[#This Row],[Brinda argumentos coherentes a la objeción]]="No Cumple",VOZ_WHATSAPP[[#This Row],[Despliegue de Beneficios y/o consecuencias]]="No Cumple"),"Sin Negocio","Negocio")</f>
        <v>Negocio</v>
      </c>
      <c r="U2370" s="1" t="s">
        <v>46</v>
      </c>
      <c r="V2370" s="1" t="s">
        <v>46</v>
      </c>
      <c r="W2370" s="1" t="s">
        <v>46</v>
      </c>
      <c r="X2370" s="12" t="str">
        <f>IF(OR(VOZ_WHATSAPP[[#This Row],[Confirma Valor de pago]]="No Cumple",VOZ_WHATSAPP[[#This Row],[Confirma hora de pago]]="No Cumple",VOZ_WHATSAPP[[#This Row],[Confirma medio de pago]]="No Cumple"),"Sin Cierre","Cierre")</f>
        <v>Cierre</v>
      </c>
      <c r="Y2370" s="1" t="s">
        <v>46</v>
      </c>
      <c r="Z2370" s="1" t="s">
        <v>46</v>
      </c>
      <c r="AA2370" s="1" t="s">
        <v>46</v>
      </c>
      <c r="AB2370" s="1" t="s">
        <v>46</v>
      </c>
      <c r="AC2370" s="11" t="str">
        <f>IF(OR(VOZ_WHATSAPP[[#This Row],[La comunicación es asertiva, con respeto y evita maltrato]]="No Cumple",VOZ_WHATSAPP[[#This Row],[Cumple con las normativas legales]]="No Cumple"),"No Cumple","Cumple")</f>
        <v>Cumple</v>
      </c>
      <c r="AD2370" s="1" t="s">
        <v>46</v>
      </c>
      <c r="AE2370" s="1" t="s">
        <v>2190</v>
      </c>
      <c r="AF2370" s="4">
        <v>1</v>
      </c>
      <c r="AG2370" s="4">
        <f>IF(AND(VOZ_WHATSAPP[[#This Row],[Estado Cierre]]="Sin Cierre",VOZ_WHATSAPP[[#This Row],[Nota Negocio]]="Sin Negocio"),VOZ_WHATSAPP[[#This Row],[Nota]]-24%,VOZ_WHATSAPP[[#This Row],[Nota]])</f>
        <v>1</v>
      </c>
      <c r="AH2370" s="8">
        <f>IF(VOZ_WHATSAPP[[#This Row],[Estado Legal]]="No Cumple",0,IF(VOZ_WHATSAPP[[#This Row],[Realiza lectura de guion Legal]]="No Cumple",VOZ_WHATSAPP[[#This Row],[Nota 2]]-50%,VOZ_WHATSAPP[[#This Row],[Nota 2]]))</f>
        <v>1</v>
      </c>
    </row>
    <row r="2371" spans="1:34" x14ac:dyDescent="0.25">
      <c r="A2371" s="2" t="str">
        <f>VOZ_WHATSAPP[[#This Row],[ID Asesor]]&amp;VOZ_WHATSAPP[[#This Row],[Fecha Monitoreo]]</f>
        <v>350845870</v>
      </c>
      <c r="B2371" s="2">
        <v>45870</v>
      </c>
      <c r="C2371" s="1" t="s">
        <v>42</v>
      </c>
      <c r="D2371" s="1">
        <v>3508</v>
      </c>
      <c r="E2371" s="2">
        <v>45870</v>
      </c>
      <c r="F2371" s="3">
        <v>0.39861111111111114</v>
      </c>
      <c r="G2371" s="1" t="s">
        <v>51</v>
      </c>
      <c r="H2371" s="1" t="s">
        <v>44</v>
      </c>
      <c r="I2371" s="1">
        <v>1120</v>
      </c>
      <c r="J2371" s="1">
        <v>3148364868</v>
      </c>
      <c r="K2371" s="1" t="s">
        <v>45</v>
      </c>
      <c r="L2371" s="1" t="s">
        <v>47</v>
      </c>
      <c r="M2371" s="1" t="s">
        <v>46</v>
      </c>
      <c r="N2371" s="1" t="s">
        <v>46</v>
      </c>
      <c r="O2371" s="1" t="s">
        <v>46</v>
      </c>
      <c r="P2371" s="1" t="s">
        <v>46</v>
      </c>
      <c r="Q2371" s="1" t="s">
        <v>46</v>
      </c>
      <c r="R2371" s="1" t="s">
        <v>46</v>
      </c>
      <c r="S2371" s="1" t="s">
        <v>46</v>
      </c>
      <c r="T2371" s="12" t="str">
        <f>IF(OR(VOZ_WHATSAPP[[#This Row],[Brinda argumentos coherentes a la objeción]]="No Cumple",VOZ_WHATSAPP[[#This Row],[Despliegue de Beneficios y/o consecuencias]]="No Cumple"),"Sin Negocio","Negocio")</f>
        <v>Negocio</v>
      </c>
      <c r="U2371" s="1" t="s">
        <v>46</v>
      </c>
      <c r="V2371" s="1" t="s">
        <v>46</v>
      </c>
      <c r="W2371" s="1" t="s">
        <v>46</v>
      </c>
      <c r="X2371" s="12" t="str">
        <f>IF(OR(VOZ_WHATSAPP[[#This Row],[Confirma Valor de pago]]="No Cumple",VOZ_WHATSAPP[[#This Row],[Confirma hora de pago]]="No Cumple",VOZ_WHATSAPP[[#This Row],[Confirma medio de pago]]="No Cumple"),"Sin Cierre","Cierre")</f>
        <v>Cierre</v>
      </c>
      <c r="Y2371" s="1" t="s">
        <v>46</v>
      </c>
      <c r="Z2371" s="1" t="s">
        <v>46</v>
      </c>
      <c r="AA2371" s="1" t="s">
        <v>46</v>
      </c>
      <c r="AB2371" s="1" t="s">
        <v>46</v>
      </c>
      <c r="AC2371" s="11" t="str">
        <f>IF(OR(VOZ_WHATSAPP[[#This Row],[La comunicación es asertiva, con respeto y evita maltrato]]="No Cumple",VOZ_WHATSAPP[[#This Row],[Cumple con las normativas legales]]="No Cumple"),"No Cumple","Cumple")</f>
        <v>Cumple</v>
      </c>
      <c r="AD2371" s="1" t="s">
        <v>46</v>
      </c>
      <c r="AE2371" s="1" t="s">
        <v>2146</v>
      </c>
      <c r="AF2371" s="4">
        <v>0.96</v>
      </c>
      <c r="AG2371" s="4">
        <f>IF(AND(VOZ_WHATSAPP[[#This Row],[Estado Cierre]]="Sin Cierre",VOZ_WHATSAPP[[#This Row],[Nota Negocio]]="Sin Negocio"),VOZ_WHATSAPP[[#This Row],[Nota]]-24%,VOZ_WHATSAPP[[#This Row],[Nota]])</f>
        <v>0.96</v>
      </c>
      <c r="AH2371" s="8">
        <f>IF(VOZ_WHATSAPP[[#This Row],[Estado Legal]]="No Cumple",0,IF(VOZ_WHATSAPP[[#This Row],[Realiza lectura de guion Legal]]="No Cumple",VOZ_WHATSAPP[[#This Row],[Nota 2]]-50%,VOZ_WHATSAPP[[#This Row],[Nota 2]]))</f>
        <v>0.96</v>
      </c>
    </row>
    <row r="2372" spans="1:34" x14ac:dyDescent="0.25">
      <c r="A2372" s="2" t="str">
        <f>VOZ_WHATSAPP[[#This Row],[ID Asesor]]&amp;VOZ_WHATSAPP[[#This Row],[Fecha Monitoreo]]</f>
        <v>387645870</v>
      </c>
      <c r="B2372" s="2">
        <v>45870</v>
      </c>
      <c r="C2372" s="1" t="s">
        <v>59</v>
      </c>
      <c r="D2372" s="1">
        <v>3876</v>
      </c>
      <c r="E2372" s="2">
        <v>45870</v>
      </c>
      <c r="F2372" s="3">
        <v>0.42222222222222222</v>
      </c>
      <c r="G2372" s="1" t="s">
        <v>51</v>
      </c>
      <c r="H2372" s="1" t="s">
        <v>44</v>
      </c>
      <c r="I2372" s="1">
        <v>1429</v>
      </c>
      <c r="J2372" s="1">
        <v>3202048046</v>
      </c>
      <c r="K2372" s="1" t="s">
        <v>45</v>
      </c>
      <c r="L2372" s="1" t="s">
        <v>46</v>
      </c>
      <c r="M2372" s="1" t="s">
        <v>47</v>
      </c>
      <c r="N2372" s="1" t="s">
        <v>46</v>
      </c>
      <c r="O2372" s="1" t="s">
        <v>46</v>
      </c>
      <c r="P2372" s="1" t="s">
        <v>46</v>
      </c>
      <c r="Q2372" s="1" t="s">
        <v>46</v>
      </c>
      <c r="R2372" s="1" t="s">
        <v>46</v>
      </c>
      <c r="S2372" s="1" t="s">
        <v>47</v>
      </c>
      <c r="T2372" s="12" t="str">
        <f>IF(OR(VOZ_WHATSAPP[[#This Row],[Brinda argumentos coherentes a la objeción]]="No Cumple",VOZ_WHATSAPP[[#This Row],[Despliegue de Beneficios y/o consecuencias]]="No Cumple"),"Sin Negocio","Negocio")</f>
        <v>Sin Negocio</v>
      </c>
      <c r="U2372" s="1" t="s">
        <v>46</v>
      </c>
      <c r="V2372" s="1" t="s">
        <v>46</v>
      </c>
      <c r="W2372" s="1" t="s">
        <v>46</v>
      </c>
      <c r="X2372" s="12" t="str">
        <f>IF(OR(VOZ_WHATSAPP[[#This Row],[Confirma Valor de pago]]="No Cumple",VOZ_WHATSAPP[[#This Row],[Confirma hora de pago]]="No Cumple",VOZ_WHATSAPP[[#This Row],[Confirma medio de pago]]="No Cumple"),"Sin Cierre","Cierre")</f>
        <v>Cierre</v>
      </c>
      <c r="Y2372" s="1" t="s">
        <v>46</v>
      </c>
      <c r="Z2372" s="1" t="s">
        <v>46</v>
      </c>
      <c r="AA2372" s="1" t="s">
        <v>46</v>
      </c>
      <c r="AB2372" s="1" t="s">
        <v>46</v>
      </c>
      <c r="AC2372" s="11" t="str">
        <f>IF(OR(VOZ_WHATSAPP[[#This Row],[La comunicación es asertiva, con respeto y evita maltrato]]="No Cumple",VOZ_WHATSAPP[[#This Row],[Cumple con las normativas legales]]="No Cumple"),"No Cumple","Cumple")</f>
        <v>Cumple</v>
      </c>
      <c r="AD2372" s="1" t="s">
        <v>46</v>
      </c>
      <c r="AE2372" s="1" t="s">
        <v>2191</v>
      </c>
      <c r="AF2372" s="4">
        <v>0.86</v>
      </c>
      <c r="AG2372" s="4">
        <f>IF(AND(VOZ_WHATSAPP[[#This Row],[Estado Cierre]]="Sin Cierre",VOZ_WHATSAPP[[#This Row],[Nota Negocio]]="Sin Negocio"),VOZ_WHATSAPP[[#This Row],[Nota]]-24%,VOZ_WHATSAPP[[#This Row],[Nota]])</f>
        <v>0.86</v>
      </c>
      <c r="AH2372" s="8">
        <f>IF(VOZ_WHATSAPP[[#This Row],[Estado Legal]]="No Cumple",0,IF(VOZ_WHATSAPP[[#This Row],[Realiza lectura de guion Legal]]="No Cumple",VOZ_WHATSAPP[[#This Row],[Nota 2]]-50%,VOZ_WHATSAPP[[#This Row],[Nota 2]]))</f>
        <v>0.86</v>
      </c>
    </row>
    <row r="2373" spans="1:34" x14ac:dyDescent="0.25">
      <c r="A2373" s="2" t="str">
        <f>VOZ_WHATSAPP[[#This Row],[ID Asesor]]&amp;VOZ_WHATSAPP[[#This Row],[Fecha Monitoreo]]</f>
        <v>407945870</v>
      </c>
      <c r="B2373" s="2">
        <v>45870</v>
      </c>
      <c r="C2373" s="1" t="s">
        <v>126</v>
      </c>
      <c r="D2373" s="1">
        <v>4079</v>
      </c>
      <c r="E2373" s="2">
        <v>45870</v>
      </c>
      <c r="F2373" s="3">
        <v>0.41805555555555557</v>
      </c>
      <c r="G2373" s="1" t="s">
        <v>51</v>
      </c>
      <c r="H2373" s="1" t="s">
        <v>44</v>
      </c>
      <c r="I2373" s="1">
        <v>619</v>
      </c>
      <c r="J2373" s="1">
        <v>3107210244</v>
      </c>
      <c r="K2373" s="1" t="s">
        <v>45</v>
      </c>
      <c r="L2373" s="1" t="s">
        <v>46</v>
      </c>
      <c r="M2373" s="1" t="s">
        <v>46</v>
      </c>
      <c r="N2373" s="1" t="s">
        <v>46</v>
      </c>
      <c r="O2373" s="1" t="s">
        <v>54</v>
      </c>
      <c r="P2373" s="1" t="s">
        <v>46</v>
      </c>
      <c r="Q2373" s="1" t="s">
        <v>48</v>
      </c>
      <c r="R2373" s="1" t="s">
        <v>48</v>
      </c>
      <c r="S2373" s="1" t="s">
        <v>48</v>
      </c>
      <c r="T2373" s="12" t="str">
        <f>IF(OR(VOZ_WHATSAPP[[#This Row],[Brinda argumentos coherentes a la objeción]]="No Cumple",VOZ_WHATSAPP[[#This Row],[Despliegue de Beneficios y/o consecuencias]]="No Cumple"),"Sin Negocio","Negocio")</f>
        <v>Negocio</v>
      </c>
      <c r="U2373" s="1" t="s">
        <v>47</v>
      </c>
      <c r="V2373" s="1" t="s">
        <v>46</v>
      </c>
      <c r="W2373" s="1" t="s">
        <v>46</v>
      </c>
      <c r="X2373" s="12" t="str">
        <f>IF(OR(VOZ_WHATSAPP[[#This Row],[Confirma Valor de pago]]="No Cumple",VOZ_WHATSAPP[[#This Row],[Confirma hora de pago]]="No Cumple",VOZ_WHATSAPP[[#This Row],[Confirma medio de pago]]="No Cumple"),"Sin Cierre","Cierre")</f>
        <v>Sin Cierre</v>
      </c>
      <c r="Y2373" s="1" t="s">
        <v>46</v>
      </c>
      <c r="Z2373" s="1" t="s">
        <v>54</v>
      </c>
      <c r="AA2373" s="1" t="s">
        <v>46</v>
      </c>
      <c r="AB2373" s="1" t="s">
        <v>46</v>
      </c>
      <c r="AC2373" s="11" t="str">
        <f>IF(OR(VOZ_WHATSAPP[[#This Row],[La comunicación es asertiva, con respeto y evita maltrato]]="No Cumple",VOZ_WHATSAPP[[#This Row],[Cumple con las normativas legales]]="No Cumple"),"No Cumple","Cumple")</f>
        <v>Cumple</v>
      </c>
      <c r="AD2373" s="1" t="s">
        <v>46</v>
      </c>
      <c r="AE2373" s="1" t="s">
        <v>2192</v>
      </c>
      <c r="AF2373" s="4">
        <v>0.72</v>
      </c>
      <c r="AG2373" s="4">
        <f>IF(AND(VOZ_WHATSAPP[[#This Row],[Estado Cierre]]="Sin Cierre",VOZ_WHATSAPP[[#This Row],[Nota Negocio]]="Sin Negocio"),VOZ_WHATSAPP[[#This Row],[Nota]]-24%,VOZ_WHATSAPP[[#This Row],[Nota]])</f>
        <v>0.72</v>
      </c>
      <c r="AH2373" s="8">
        <f>IF(VOZ_WHATSAPP[[#This Row],[Estado Legal]]="No Cumple",0,IF(VOZ_WHATSAPP[[#This Row],[Realiza lectura de guion Legal]]="No Cumple",VOZ_WHATSAPP[[#This Row],[Nota 2]]-50%,VOZ_WHATSAPP[[#This Row],[Nota 2]]))</f>
        <v>0.72</v>
      </c>
    </row>
    <row r="2374" spans="1:34" x14ac:dyDescent="0.25">
      <c r="A2374" s="2" t="str">
        <f>VOZ_WHATSAPP[[#This Row],[ID Asesor]]&amp;VOZ_WHATSAPP[[#This Row],[Fecha Monitoreo]]</f>
        <v>387345870</v>
      </c>
      <c r="B2374" s="2">
        <v>45870</v>
      </c>
      <c r="C2374" s="1" t="s">
        <v>42</v>
      </c>
      <c r="D2374" s="1">
        <v>3873</v>
      </c>
      <c r="E2374" s="2">
        <v>45870</v>
      </c>
      <c r="F2374" s="3">
        <v>0.45208333333333334</v>
      </c>
      <c r="G2374" s="1" t="s">
        <v>51</v>
      </c>
      <c r="H2374" s="1" t="s">
        <v>44</v>
      </c>
      <c r="I2374" s="1">
        <v>210020477</v>
      </c>
      <c r="J2374" s="1">
        <v>3187239266</v>
      </c>
      <c r="K2374" s="1" t="s">
        <v>49</v>
      </c>
      <c r="L2374" s="1" t="s">
        <v>46</v>
      </c>
      <c r="M2374" s="1" t="s">
        <v>47</v>
      </c>
      <c r="N2374" s="1" t="s">
        <v>47</v>
      </c>
      <c r="O2374" s="1" t="s">
        <v>54</v>
      </c>
      <c r="P2374" s="1" t="s">
        <v>54</v>
      </c>
      <c r="Q2374" s="1" t="s">
        <v>46</v>
      </c>
      <c r="R2374" s="1" t="s">
        <v>47</v>
      </c>
      <c r="S2374" s="1" t="s">
        <v>47</v>
      </c>
      <c r="T2374" s="12" t="str">
        <f>IF(OR(VOZ_WHATSAPP[[#This Row],[Brinda argumentos coherentes a la objeción]]="No Cumple",VOZ_WHATSAPP[[#This Row],[Despliegue de Beneficios y/o consecuencias]]="No Cumple"),"Sin Negocio","Negocio")</f>
        <v>Sin Negocio</v>
      </c>
      <c r="U2374" s="1" t="s">
        <v>48</v>
      </c>
      <c r="V2374" s="1" t="s">
        <v>48</v>
      </c>
      <c r="W2374" s="1" t="s">
        <v>48</v>
      </c>
      <c r="X2374" s="12" t="str">
        <f>IF(OR(VOZ_WHATSAPP[[#This Row],[Confirma Valor de pago]]="No Cumple",VOZ_WHATSAPP[[#This Row],[Confirma hora de pago]]="No Cumple",VOZ_WHATSAPP[[#This Row],[Confirma medio de pago]]="No Cumple"),"Sin Cierre","Cierre")</f>
        <v>Cierre</v>
      </c>
      <c r="Y2374" s="1" t="s">
        <v>54</v>
      </c>
      <c r="Z2374" s="1" t="s">
        <v>54</v>
      </c>
      <c r="AA2374" s="1" t="s">
        <v>46</v>
      </c>
      <c r="AB2374" s="1" t="s">
        <v>46</v>
      </c>
      <c r="AC2374" s="11" t="str">
        <f>IF(OR(VOZ_WHATSAPP[[#This Row],[La comunicación es asertiva, con respeto y evita maltrato]]="No Cumple",VOZ_WHATSAPP[[#This Row],[Cumple con las normativas legales]]="No Cumple"),"No Cumple","Cumple")</f>
        <v>Cumple</v>
      </c>
      <c r="AD2374" s="1" t="s">
        <v>47</v>
      </c>
      <c r="AE2374" s="1" t="s">
        <v>2193</v>
      </c>
      <c r="AF2374" s="4">
        <v>0.38</v>
      </c>
      <c r="AG2374" s="4">
        <f>IF(AND(VOZ_WHATSAPP[[#This Row],[Estado Cierre]]="Sin Cierre",VOZ_WHATSAPP[[#This Row],[Nota Negocio]]="Sin Negocio"),VOZ_WHATSAPP[[#This Row],[Nota]]-24%,VOZ_WHATSAPP[[#This Row],[Nota]])</f>
        <v>0.38</v>
      </c>
      <c r="AH2374" s="8">
        <f>IF(VOZ_WHATSAPP[[#This Row],[Estado Legal]]="No Cumple",0,IF(VOZ_WHATSAPP[[#This Row],[Realiza lectura de guion Legal]]="No Cumple",VOZ_WHATSAPP[[#This Row],[Nota 2]]-50%,VOZ_WHATSAPP[[#This Row],[Nota 2]]))</f>
        <v>-0.12</v>
      </c>
    </row>
    <row r="2375" spans="1:34" x14ac:dyDescent="0.25">
      <c r="A2375" s="2" t="str">
        <f>VOZ_WHATSAPP[[#This Row],[ID Asesor]]&amp;VOZ_WHATSAPP[[#This Row],[Fecha Monitoreo]]</f>
        <v>273445870</v>
      </c>
      <c r="B2375" s="2">
        <v>45870</v>
      </c>
      <c r="C2375" s="1" t="s">
        <v>42</v>
      </c>
      <c r="D2375" s="1">
        <v>2734</v>
      </c>
      <c r="E2375" s="2">
        <v>45868</v>
      </c>
      <c r="F2375" s="3">
        <v>0.39444444444444443</v>
      </c>
      <c r="G2375" s="1" t="s">
        <v>51</v>
      </c>
      <c r="H2375" s="1" t="s">
        <v>44</v>
      </c>
      <c r="I2375" s="1">
        <v>1102</v>
      </c>
      <c r="J2375" s="1">
        <v>3208378666</v>
      </c>
      <c r="K2375" s="1" t="s">
        <v>45</v>
      </c>
      <c r="L2375" s="1" t="s">
        <v>47</v>
      </c>
      <c r="M2375" s="1" t="s">
        <v>46</v>
      </c>
      <c r="N2375" s="1" t="s">
        <v>46</v>
      </c>
      <c r="O2375" s="1" t="s">
        <v>54</v>
      </c>
      <c r="P2375" s="1" t="s">
        <v>54</v>
      </c>
      <c r="Q2375" s="1" t="s">
        <v>48</v>
      </c>
      <c r="R2375" s="1" t="s">
        <v>48</v>
      </c>
      <c r="S2375" s="1" t="s">
        <v>47</v>
      </c>
      <c r="T2375" s="12" t="str">
        <f>IF(OR(VOZ_WHATSAPP[[#This Row],[Brinda argumentos coherentes a la objeción]]="No Cumple",VOZ_WHATSAPP[[#This Row],[Despliegue de Beneficios y/o consecuencias]]="No Cumple"),"Sin Negocio","Negocio")</f>
        <v>Sin Negocio</v>
      </c>
      <c r="U2375" s="1" t="s">
        <v>47</v>
      </c>
      <c r="V2375" s="1" t="s">
        <v>47</v>
      </c>
      <c r="W2375" s="1" t="s">
        <v>47</v>
      </c>
      <c r="X2375" s="12" t="str">
        <f>IF(OR(VOZ_WHATSAPP[[#This Row],[Confirma Valor de pago]]="No Cumple",VOZ_WHATSAPP[[#This Row],[Confirma hora de pago]]="No Cumple",VOZ_WHATSAPP[[#This Row],[Confirma medio de pago]]="No Cumple"),"Sin Cierre","Cierre")</f>
        <v>Sin Cierre</v>
      </c>
      <c r="Y2375" s="1" t="s">
        <v>54</v>
      </c>
      <c r="Z2375" s="1" t="s">
        <v>54</v>
      </c>
      <c r="AA2375" s="1" t="s">
        <v>46</v>
      </c>
      <c r="AB2375" s="1" t="s">
        <v>46</v>
      </c>
      <c r="AC2375" s="11" t="str">
        <f>IF(OR(VOZ_WHATSAPP[[#This Row],[La comunicación es asertiva, con respeto y evita maltrato]]="No Cumple",VOZ_WHATSAPP[[#This Row],[Cumple con las normativas legales]]="No Cumple"),"No Cumple","Cumple")</f>
        <v>Cumple</v>
      </c>
      <c r="AD2375" s="1" t="s">
        <v>47</v>
      </c>
      <c r="AE2375" s="1" t="s">
        <v>2194</v>
      </c>
      <c r="AF2375" s="4">
        <v>0.28999999999999998</v>
      </c>
      <c r="AG2375" s="4">
        <f>IF(AND(VOZ_WHATSAPP[[#This Row],[Estado Cierre]]="Sin Cierre",VOZ_WHATSAPP[[#This Row],[Nota Negocio]]="Sin Negocio"),VOZ_WHATSAPP[[#This Row],[Nota]]-24%,VOZ_WHATSAPP[[#This Row],[Nota]])</f>
        <v>4.9999999999999989E-2</v>
      </c>
      <c r="AH2375" s="8">
        <f>IF(VOZ_WHATSAPP[[#This Row],[Estado Legal]]="No Cumple",0,IF(VOZ_WHATSAPP[[#This Row],[Realiza lectura de guion Legal]]="No Cumple",VOZ_WHATSAPP[[#This Row],[Nota 2]]-50%,VOZ_WHATSAPP[[#This Row],[Nota 2]]))</f>
        <v>-0.45</v>
      </c>
    </row>
    <row r="2376" spans="1:34" x14ac:dyDescent="0.25">
      <c r="A2376" s="2" t="str">
        <f>VOZ_WHATSAPP[[#This Row],[ID Asesor]]&amp;VOZ_WHATSAPP[[#This Row],[Fecha Monitoreo]]</f>
        <v>363245870</v>
      </c>
      <c r="B2376" s="2">
        <v>45870</v>
      </c>
      <c r="C2376" s="1" t="s">
        <v>42</v>
      </c>
      <c r="D2376" s="1">
        <v>3632</v>
      </c>
      <c r="E2376" s="2">
        <v>45868</v>
      </c>
      <c r="F2376" s="3">
        <v>0.40277777777777779</v>
      </c>
      <c r="G2376" s="1" t="s">
        <v>51</v>
      </c>
      <c r="H2376" s="1" t="s">
        <v>44</v>
      </c>
      <c r="I2376" s="1">
        <v>1378</v>
      </c>
      <c r="J2376" s="1">
        <v>3117343435</v>
      </c>
      <c r="K2376" s="1" t="s">
        <v>45</v>
      </c>
      <c r="L2376" s="1" t="s">
        <v>46</v>
      </c>
      <c r="M2376" s="1" t="s">
        <v>47</v>
      </c>
      <c r="N2376" s="1" t="s">
        <v>46</v>
      </c>
      <c r="O2376" s="1" t="s">
        <v>46</v>
      </c>
      <c r="P2376" s="1" t="s">
        <v>46</v>
      </c>
      <c r="Q2376" s="1" t="s">
        <v>46</v>
      </c>
      <c r="R2376" s="1" t="s">
        <v>47</v>
      </c>
      <c r="S2376" s="1" t="s">
        <v>46</v>
      </c>
      <c r="T2376" s="12" t="str">
        <f>IF(OR(VOZ_WHATSAPP[[#This Row],[Brinda argumentos coherentes a la objeción]]="No Cumple",VOZ_WHATSAPP[[#This Row],[Despliegue de Beneficios y/o consecuencias]]="No Cumple"),"Sin Negocio","Negocio")</f>
        <v>Sin Negocio</v>
      </c>
      <c r="U2376" s="1" t="s">
        <v>46</v>
      </c>
      <c r="V2376" s="1" t="s">
        <v>46</v>
      </c>
      <c r="W2376" s="1" t="s">
        <v>46</v>
      </c>
      <c r="X2376" s="12" t="str">
        <f>IF(OR(VOZ_WHATSAPP[[#This Row],[Confirma Valor de pago]]="No Cumple",VOZ_WHATSAPP[[#This Row],[Confirma hora de pago]]="No Cumple",VOZ_WHATSAPP[[#This Row],[Confirma medio de pago]]="No Cumple"),"Sin Cierre","Cierre")</f>
        <v>Cierre</v>
      </c>
      <c r="Y2376" s="1" t="s">
        <v>54</v>
      </c>
      <c r="Z2376" s="1" t="s">
        <v>46</v>
      </c>
      <c r="AA2376" s="1" t="s">
        <v>46</v>
      </c>
      <c r="AB2376" s="1" t="s">
        <v>46</v>
      </c>
      <c r="AC2376" s="11" t="str">
        <f>IF(OR(VOZ_WHATSAPP[[#This Row],[La comunicación es asertiva, con respeto y evita maltrato]]="No Cumple",VOZ_WHATSAPP[[#This Row],[Cumple con las normativas legales]]="No Cumple"),"No Cumple","Cumple")</f>
        <v>Cumple</v>
      </c>
      <c r="AD2376" s="1" t="s">
        <v>46</v>
      </c>
      <c r="AE2376" s="1" t="s">
        <v>2195</v>
      </c>
      <c r="AF2376" s="4">
        <v>0.78</v>
      </c>
      <c r="AG2376" s="4">
        <f>IF(AND(VOZ_WHATSAPP[[#This Row],[Estado Cierre]]="Sin Cierre",VOZ_WHATSAPP[[#This Row],[Nota Negocio]]="Sin Negocio"),VOZ_WHATSAPP[[#This Row],[Nota]]-24%,VOZ_WHATSAPP[[#This Row],[Nota]])</f>
        <v>0.78</v>
      </c>
      <c r="AH2376" s="8">
        <f>IF(VOZ_WHATSAPP[[#This Row],[Estado Legal]]="No Cumple",0,IF(VOZ_WHATSAPP[[#This Row],[Realiza lectura de guion Legal]]="No Cumple",VOZ_WHATSAPP[[#This Row],[Nota 2]]-50%,VOZ_WHATSAPP[[#This Row],[Nota 2]]))</f>
        <v>0.78</v>
      </c>
    </row>
    <row r="2377" spans="1:34" x14ac:dyDescent="0.25">
      <c r="A2377" s="2" t="str">
        <f>VOZ_WHATSAPP[[#This Row],[ID Asesor]]&amp;VOZ_WHATSAPP[[#This Row],[Fecha Monitoreo]]</f>
        <v>348945870</v>
      </c>
      <c r="B2377" s="2">
        <v>45870</v>
      </c>
      <c r="C2377" s="1" t="s">
        <v>59</v>
      </c>
      <c r="D2377" s="1">
        <v>3489</v>
      </c>
      <c r="E2377" s="2">
        <v>45870</v>
      </c>
      <c r="F2377" s="3">
        <v>0.51111111111111107</v>
      </c>
      <c r="G2377" s="1" t="s">
        <v>51</v>
      </c>
      <c r="H2377" s="1" t="s">
        <v>44</v>
      </c>
      <c r="I2377" s="1">
        <v>1109</v>
      </c>
      <c r="J2377" s="1">
        <v>3145738951</v>
      </c>
      <c r="K2377" s="1" t="s">
        <v>45</v>
      </c>
      <c r="L2377" s="1" t="s">
        <v>46</v>
      </c>
      <c r="M2377" s="1" t="s">
        <v>47</v>
      </c>
      <c r="N2377" s="1" t="s">
        <v>46</v>
      </c>
      <c r="O2377" s="1" t="s">
        <v>48</v>
      </c>
      <c r="P2377" s="1" t="s">
        <v>48</v>
      </c>
      <c r="Q2377" s="1" t="s">
        <v>46</v>
      </c>
      <c r="R2377" s="1" t="s">
        <v>46</v>
      </c>
      <c r="S2377" s="1" t="s">
        <v>46</v>
      </c>
      <c r="T2377" s="12" t="str">
        <f>IF(OR(VOZ_WHATSAPP[[#This Row],[Brinda argumentos coherentes a la objeción]]="No Cumple",VOZ_WHATSAPP[[#This Row],[Despliegue de Beneficios y/o consecuencias]]="No Cumple"),"Sin Negocio","Negocio")</f>
        <v>Negocio</v>
      </c>
      <c r="U2377" s="1" t="s">
        <v>46</v>
      </c>
      <c r="V2377" s="1" t="s">
        <v>46</v>
      </c>
      <c r="W2377" s="1" t="s">
        <v>46</v>
      </c>
      <c r="X2377" s="12" t="str">
        <f>IF(OR(VOZ_WHATSAPP[[#This Row],[Confirma Valor de pago]]="No Cumple",VOZ_WHATSAPP[[#This Row],[Confirma hora de pago]]="No Cumple",VOZ_WHATSAPP[[#This Row],[Confirma medio de pago]]="No Cumple"),"Sin Cierre","Cierre")</f>
        <v>Cierre</v>
      </c>
      <c r="Y2377" s="1" t="s">
        <v>54</v>
      </c>
      <c r="Z2377" s="1" t="s">
        <v>46</v>
      </c>
      <c r="AA2377" s="1" t="s">
        <v>46</v>
      </c>
      <c r="AB2377" s="1" t="s">
        <v>46</v>
      </c>
      <c r="AC2377" s="11" t="str">
        <f>IF(OR(VOZ_WHATSAPP[[#This Row],[La comunicación es asertiva, con respeto y evita maltrato]]="No Cumple",VOZ_WHATSAPP[[#This Row],[Cumple con las normativas legales]]="No Cumple"),"No Cumple","Cumple")</f>
        <v>Cumple</v>
      </c>
      <c r="AD2377" s="1" t="s">
        <v>48</v>
      </c>
      <c r="AE2377" s="1" t="s">
        <v>2196</v>
      </c>
      <c r="AF2377" s="4">
        <v>0.88</v>
      </c>
      <c r="AG2377" s="4">
        <f>IF(AND(VOZ_WHATSAPP[[#This Row],[Estado Cierre]]="Sin Cierre",VOZ_WHATSAPP[[#This Row],[Nota Negocio]]="Sin Negocio"),VOZ_WHATSAPP[[#This Row],[Nota]]-24%,VOZ_WHATSAPP[[#This Row],[Nota]])</f>
        <v>0.88</v>
      </c>
      <c r="AH2377" s="8">
        <f>IF(VOZ_WHATSAPP[[#This Row],[Estado Legal]]="No Cumple",0,IF(VOZ_WHATSAPP[[#This Row],[Realiza lectura de guion Legal]]="No Cumple",VOZ_WHATSAPP[[#This Row],[Nota 2]]-50%,VOZ_WHATSAPP[[#This Row],[Nota 2]]))</f>
        <v>0.88</v>
      </c>
    </row>
    <row r="2378" spans="1:34" x14ac:dyDescent="0.25">
      <c r="A2378" s="2" t="str">
        <f>VOZ_WHATSAPP[[#This Row],[ID Asesor]]&amp;VOZ_WHATSAPP[[#This Row],[Fecha Monitoreo]]</f>
        <v>408045870</v>
      </c>
      <c r="B2378" s="2">
        <v>45870</v>
      </c>
      <c r="C2378" s="1" t="s">
        <v>126</v>
      </c>
      <c r="D2378" s="1">
        <v>4080</v>
      </c>
      <c r="E2378" s="2">
        <v>45870</v>
      </c>
      <c r="F2378" s="3">
        <v>0.53472222222222221</v>
      </c>
      <c r="G2378" s="1" t="s">
        <v>80</v>
      </c>
      <c r="H2378" s="1" t="s">
        <v>44</v>
      </c>
      <c r="I2378" s="1">
        <v>620</v>
      </c>
      <c r="J2378" s="1">
        <v>3142296111</v>
      </c>
      <c r="K2378" s="1" t="s">
        <v>45</v>
      </c>
      <c r="L2378" s="1" t="s">
        <v>46</v>
      </c>
      <c r="M2378" s="1" t="s">
        <v>47</v>
      </c>
      <c r="N2378" s="1" t="s">
        <v>46</v>
      </c>
      <c r="O2378" s="1" t="s">
        <v>54</v>
      </c>
      <c r="P2378" s="1" t="s">
        <v>46</v>
      </c>
      <c r="Q2378" s="1" t="s">
        <v>46</v>
      </c>
      <c r="R2378" s="1" t="s">
        <v>46</v>
      </c>
      <c r="S2378" s="1" t="s">
        <v>46</v>
      </c>
      <c r="T2378" s="12" t="str">
        <f>IF(OR(VOZ_WHATSAPP[[#This Row],[Brinda argumentos coherentes a la objeción]]="No Cumple",VOZ_WHATSAPP[[#This Row],[Despliegue de Beneficios y/o consecuencias]]="No Cumple"),"Sin Negocio","Negocio")</f>
        <v>Negocio</v>
      </c>
      <c r="U2378" s="1" t="s">
        <v>48</v>
      </c>
      <c r="V2378" s="1" t="s">
        <v>48</v>
      </c>
      <c r="W2378" s="1" t="s">
        <v>48</v>
      </c>
      <c r="X2378" s="12" t="str">
        <f>IF(OR(VOZ_WHATSAPP[[#This Row],[Confirma Valor de pago]]="No Cumple",VOZ_WHATSAPP[[#This Row],[Confirma hora de pago]]="No Cumple",VOZ_WHATSAPP[[#This Row],[Confirma medio de pago]]="No Cumple"),"Sin Cierre","Cierre")</f>
        <v>Cierre</v>
      </c>
      <c r="Y2378" s="1" t="s">
        <v>54</v>
      </c>
      <c r="Z2378" s="1" t="s">
        <v>46</v>
      </c>
      <c r="AA2378" s="1" t="s">
        <v>46</v>
      </c>
      <c r="AB2378" s="1" t="s">
        <v>46</v>
      </c>
      <c r="AC2378" s="11" t="str">
        <f>IF(OR(VOZ_WHATSAPP[[#This Row],[La comunicación es asertiva, con respeto y evita maltrato]]="No Cumple",VOZ_WHATSAPP[[#This Row],[Cumple con las normativas legales]]="No Cumple"),"No Cumple","Cumple")</f>
        <v>Cumple</v>
      </c>
      <c r="AD2378" s="1" t="s">
        <v>47</v>
      </c>
      <c r="AE2378" s="1" t="s">
        <v>2197</v>
      </c>
      <c r="AF2378" s="4">
        <v>0.83</v>
      </c>
      <c r="AG2378" s="4">
        <f>IF(AND(VOZ_WHATSAPP[[#This Row],[Estado Cierre]]="Sin Cierre",VOZ_WHATSAPP[[#This Row],[Nota Negocio]]="Sin Negocio"),VOZ_WHATSAPP[[#This Row],[Nota]]-24%,VOZ_WHATSAPP[[#This Row],[Nota]])</f>
        <v>0.83</v>
      </c>
      <c r="AH2378" s="8">
        <f>IF(VOZ_WHATSAPP[[#This Row],[Estado Legal]]="No Cumple",0,IF(VOZ_WHATSAPP[[#This Row],[Realiza lectura de guion Legal]]="No Cumple",VOZ_WHATSAPP[[#This Row],[Nota 2]]-50%,VOZ_WHATSAPP[[#This Row],[Nota 2]]))</f>
        <v>0.32999999999999996</v>
      </c>
    </row>
    <row r="2379" spans="1:34" x14ac:dyDescent="0.25">
      <c r="A2379" s="2" t="str">
        <f>VOZ_WHATSAPP[[#This Row],[ID Asesor]]&amp;VOZ_WHATSAPP[[#This Row],[Fecha Monitoreo]]</f>
        <v>367345870</v>
      </c>
      <c r="B2379" s="2">
        <v>45870</v>
      </c>
      <c r="C2379" s="1" t="s">
        <v>59</v>
      </c>
      <c r="D2379" s="1">
        <v>3673</v>
      </c>
      <c r="E2379" s="2">
        <v>45870</v>
      </c>
      <c r="F2379" s="3">
        <v>0.46597222222222223</v>
      </c>
      <c r="G2379" s="1" t="s">
        <v>51</v>
      </c>
      <c r="H2379" s="1" t="s">
        <v>44</v>
      </c>
      <c r="I2379" s="1">
        <v>11009537</v>
      </c>
      <c r="J2379" s="1">
        <v>3142726933</v>
      </c>
      <c r="K2379" s="1" t="s">
        <v>45</v>
      </c>
      <c r="L2379" s="1" t="s">
        <v>46</v>
      </c>
      <c r="M2379" s="1" t="s">
        <v>46</v>
      </c>
      <c r="N2379" s="1" t="s">
        <v>46</v>
      </c>
      <c r="O2379" s="1" t="s">
        <v>46</v>
      </c>
      <c r="P2379" s="1" t="s">
        <v>46</v>
      </c>
      <c r="Q2379" s="1" t="s">
        <v>46</v>
      </c>
      <c r="R2379" s="1" t="s">
        <v>47</v>
      </c>
      <c r="S2379" s="1" t="s">
        <v>47</v>
      </c>
      <c r="T2379" s="12" t="str">
        <f>IF(OR(VOZ_WHATSAPP[[#This Row],[Brinda argumentos coherentes a la objeción]]="No Cumple",VOZ_WHATSAPP[[#This Row],[Despliegue de Beneficios y/o consecuencias]]="No Cumple"),"Sin Negocio","Negocio")</f>
        <v>Sin Negocio</v>
      </c>
      <c r="U2379" s="1" t="s">
        <v>46</v>
      </c>
      <c r="V2379" s="1" t="s">
        <v>46</v>
      </c>
      <c r="W2379" s="1" t="s">
        <v>46</v>
      </c>
      <c r="X2379" s="12" t="str">
        <f>IF(OR(VOZ_WHATSAPP[[#This Row],[Confirma Valor de pago]]="No Cumple",VOZ_WHATSAPP[[#This Row],[Confirma hora de pago]]="No Cumple",VOZ_WHATSAPP[[#This Row],[Confirma medio de pago]]="No Cumple"),"Sin Cierre","Cierre")</f>
        <v>Cierre</v>
      </c>
      <c r="Y2379" s="1" t="s">
        <v>46</v>
      </c>
      <c r="Z2379" s="1" t="s">
        <v>46</v>
      </c>
      <c r="AA2379" s="1" t="s">
        <v>46</v>
      </c>
      <c r="AB2379" s="1" t="s">
        <v>46</v>
      </c>
      <c r="AC2379" s="11" t="str">
        <f>IF(OR(VOZ_WHATSAPP[[#This Row],[La comunicación es asertiva, con respeto y evita maltrato]]="No Cumple",VOZ_WHATSAPP[[#This Row],[Cumple con las normativas legales]]="No Cumple"),"No Cumple","Cumple")</f>
        <v>Cumple</v>
      </c>
      <c r="AD2379" s="1" t="s">
        <v>46</v>
      </c>
      <c r="AE2379" s="1" t="s">
        <v>2198</v>
      </c>
      <c r="AF2379" s="4">
        <v>0.8</v>
      </c>
      <c r="AG2379" s="4">
        <f>IF(AND(VOZ_WHATSAPP[[#This Row],[Estado Cierre]]="Sin Cierre",VOZ_WHATSAPP[[#This Row],[Nota Negocio]]="Sin Negocio"),VOZ_WHATSAPP[[#This Row],[Nota]]-24%,VOZ_WHATSAPP[[#This Row],[Nota]])</f>
        <v>0.8</v>
      </c>
      <c r="AH2379" s="8">
        <f>IF(VOZ_WHATSAPP[[#This Row],[Estado Legal]]="No Cumple",0,IF(VOZ_WHATSAPP[[#This Row],[Realiza lectura de guion Legal]]="No Cumple",VOZ_WHATSAPP[[#This Row],[Nota 2]]-50%,VOZ_WHATSAPP[[#This Row],[Nota 2]]))</f>
        <v>0.8</v>
      </c>
    </row>
    <row r="2380" spans="1:34" x14ac:dyDescent="0.25">
      <c r="A2380" s="2" t="str">
        <f>VOZ_WHATSAPP[[#This Row],[ID Asesor]]&amp;VOZ_WHATSAPP[[#This Row],[Fecha Monitoreo]]</f>
        <v>338045870</v>
      </c>
      <c r="B2380" s="2">
        <v>45870</v>
      </c>
      <c r="C2380" s="1" t="s">
        <v>126</v>
      </c>
      <c r="D2380" s="1">
        <v>3380</v>
      </c>
      <c r="E2380" s="2">
        <v>45870</v>
      </c>
      <c r="F2380" s="3">
        <v>0.50694444444444442</v>
      </c>
      <c r="G2380" s="1" t="s">
        <v>51</v>
      </c>
      <c r="H2380" s="1" t="s">
        <v>44</v>
      </c>
      <c r="I2380" s="1">
        <v>561</v>
      </c>
      <c r="J2380" s="1">
        <v>3042445861</v>
      </c>
      <c r="K2380" s="1" t="s">
        <v>45</v>
      </c>
      <c r="L2380" s="1" t="s">
        <v>46</v>
      </c>
      <c r="M2380" s="1" t="s">
        <v>46</v>
      </c>
      <c r="N2380" s="1" t="s">
        <v>46</v>
      </c>
      <c r="O2380" s="1" t="s">
        <v>46</v>
      </c>
      <c r="P2380" s="1" t="s">
        <v>46</v>
      </c>
      <c r="Q2380" s="1" t="s">
        <v>46</v>
      </c>
      <c r="R2380" s="1" t="s">
        <v>46</v>
      </c>
      <c r="S2380" s="1" t="s">
        <v>46</v>
      </c>
      <c r="T2380" s="12" t="str">
        <f>IF(OR(VOZ_WHATSAPP[[#This Row],[Brinda argumentos coherentes a la objeción]]="No Cumple",VOZ_WHATSAPP[[#This Row],[Despliegue de Beneficios y/o consecuencias]]="No Cumple"),"Sin Negocio","Negocio")</f>
        <v>Negocio</v>
      </c>
      <c r="U2380" s="1" t="s">
        <v>46</v>
      </c>
      <c r="V2380" s="1" t="s">
        <v>46</v>
      </c>
      <c r="W2380" s="1" t="s">
        <v>46</v>
      </c>
      <c r="X2380" s="12" t="str">
        <f>IF(OR(VOZ_WHATSAPP[[#This Row],[Confirma Valor de pago]]="No Cumple",VOZ_WHATSAPP[[#This Row],[Confirma hora de pago]]="No Cumple",VOZ_WHATSAPP[[#This Row],[Confirma medio de pago]]="No Cumple"),"Sin Cierre","Cierre")</f>
        <v>Cierre</v>
      </c>
      <c r="Y2380" s="1" t="s">
        <v>46</v>
      </c>
      <c r="Z2380" s="1" t="s">
        <v>46</v>
      </c>
      <c r="AA2380" s="1" t="s">
        <v>46</v>
      </c>
      <c r="AB2380" s="1" t="s">
        <v>46</v>
      </c>
      <c r="AC2380" s="11" t="str">
        <f>IF(OR(VOZ_WHATSAPP[[#This Row],[La comunicación es asertiva, con respeto y evita maltrato]]="No Cumple",VOZ_WHATSAPP[[#This Row],[Cumple con las normativas legales]]="No Cumple"),"No Cumple","Cumple")</f>
        <v>Cumple</v>
      </c>
      <c r="AD2380" s="1" t="s">
        <v>46</v>
      </c>
      <c r="AE2380" s="1" t="s">
        <v>133</v>
      </c>
      <c r="AF2380" s="4">
        <v>1</v>
      </c>
      <c r="AG2380" s="4">
        <f>IF(AND(VOZ_WHATSAPP[[#This Row],[Estado Cierre]]="Sin Cierre",VOZ_WHATSAPP[[#This Row],[Nota Negocio]]="Sin Negocio"),VOZ_WHATSAPP[[#This Row],[Nota]]-24%,VOZ_WHATSAPP[[#This Row],[Nota]])</f>
        <v>1</v>
      </c>
      <c r="AH2380" s="8">
        <f>IF(VOZ_WHATSAPP[[#This Row],[Estado Legal]]="No Cumple",0,IF(VOZ_WHATSAPP[[#This Row],[Realiza lectura de guion Legal]]="No Cumple",VOZ_WHATSAPP[[#This Row],[Nota 2]]-50%,VOZ_WHATSAPP[[#This Row],[Nota 2]]))</f>
        <v>1</v>
      </c>
    </row>
    <row r="2381" spans="1:34" x14ac:dyDescent="0.25">
      <c r="A2381" s="2" t="str">
        <f>VOZ_WHATSAPP[[#This Row],[ID Asesor]]&amp;VOZ_WHATSAPP[[#This Row],[Fecha Monitoreo]]</f>
        <v>374945870</v>
      </c>
      <c r="B2381" s="2">
        <v>45870</v>
      </c>
      <c r="C2381" s="1" t="s">
        <v>59</v>
      </c>
      <c r="D2381" s="1">
        <v>3749</v>
      </c>
      <c r="E2381" s="2">
        <v>45870</v>
      </c>
      <c r="F2381" s="3">
        <v>0.37638888888888888</v>
      </c>
      <c r="G2381" s="1" t="s">
        <v>43</v>
      </c>
      <c r="H2381" s="1" t="s">
        <v>44</v>
      </c>
      <c r="I2381" s="1">
        <v>11009593</v>
      </c>
      <c r="J2381" s="1">
        <v>3202333456</v>
      </c>
      <c r="K2381" s="1" t="s">
        <v>49</v>
      </c>
      <c r="L2381" s="1" t="s">
        <v>46</v>
      </c>
      <c r="M2381" s="1" t="s">
        <v>46</v>
      </c>
      <c r="N2381" s="1" t="s">
        <v>46</v>
      </c>
      <c r="O2381" s="1" t="s">
        <v>46</v>
      </c>
      <c r="P2381" s="1" t="s">
        <v>46</v>
      </c>
      <c r="Q2381" s="1" t="s">
        <v>46</v>
      </c>
      <c r="R2381" s="1" t="s">
        <v>46</v>
      </c>
      <c r="S2381" s="1" t="s">
        <v>46</v>
      </c>
      <c r="T2381" s="12" t="str">
        <f>IF(OR(VOZ_WHATSAPP[[#This Row],[Brinda argumentos coherentes a la objeción]]="No Cumple",VOZ_WHATSAPP[[#This Row],[Despliegue de Beneficios y/o consecuencias]]="No Cumple"),"Sin Negocio","Negocio")</f>
        <v>Negocio</v>
      </c>
      <c r="U2381" s="1" t="s">
        <v>48</v>
      </c>
      <c r="V2381" s="1" t="s">
        <v>48</v>
      </c>
      <c r="W2381" s="1" t="s">
        <v>48</v>
      </c>
      <c r="X2381" s="12" t="str">
        <f>IF(OR(VOZ_WHATSAPP[[#This Row],[Confirma Valor de pago]]="No Cumple",VOZ_WHATSAPP[[#This Row],[Confirma hora de pago]]="No Cumple",VOZ_WHATSAPP[[#This Row],[Confirma medio de pago]]="No Cumple"),"Sin Cierre","Cierre")</f>
        <v>Cierre</v>
      </c>
      <c r="Y2381" s="1" t="s">
        <v>46</v>
      </c>
      <c r="Z2381" s="1" t="s">
        <v>46</v>
      </c>
      <c r="AA2381" s="1" t="s">
        <v>46</v>
      </c>
      <c r="AB2381" s="1" t="s">
        <v>46</v>
      </c>
      <c r="AC2381" s="11" t="str">
        <f>IF(OR(VOZ_WHATSAPP[[#This Row],[La comunicación es asertiva, con respeto y evita maltrato]]="No Cumple",VOZ_WHATSAPP[[#This Row],[Cumple con las normativas legales]]="No Cumple"),"No Cumple","Cumple")</f>
        <v>Cumple</v>
      </c>
      <c r="AD2381" s="1" t="s">
        <v>46</v>
      </c>
      <c r="AE2381" s="1" t="s">
        <v>2199</v>
      </c>
      <c r="AF2381" s="4">
        <v>1</v>
      </c>
      <c r="AG2381" s="4">
        <f>IF(AND(VOZ_WHATSAPP[[#This Row],[Estado Cierre]]="Sin Cierre",VOZ_WHATSAPP[[#This Row],[Nota Negocio]]="Sin Negocio"),VOZ_WHATSAPP[[#This Row],[Nota]]-24%,VOZ_WHATSAPP[[#This Row],[Nota]])</f>
        <v>1</v>
      </c>
      <c r="AH2381" s="8">
        <f>IF(VOZ_WHATSAPP[[#This Row],[Estado Legal]]="No Cumple",0,IF(VOZ_WHATSAPP[[#This Row],[Realiza lectura de guion Legal]]="No Cumple",VOZ_WHATSAPP[[#This Row],[Nota 2]]-50%,VOZ_WHATSAPP[[#This Row],[Nota 2]]))</f>
        <v>1</v>
      </c>
    </row>
    <row r="2382" spans="1:34" x14ac:dyDescent="0.25">
      <c r="A2382" s="2" t="str">
        <f>VOZ_WHATSAPP[[#This Row],[ID Asesor]]&amp;VOZ_WHATSAPP[[#This Row],[Fecha Monitoreo]]</f>
        <v>387845870</v>
      </c>
      <c r="B2382" s="2">
        <v>45870</v>
      </c>
      <c r="C2382" s="1" t="s">
        <v>126</v>
      </c>
      <c r="D2382" s="1">
        <v>3878</v>
      </c>
      <c r="E2382" s="2">
        <v>45870</v>
      </c>
      <c r="F2382" s="3">
        <v>0.38819444444444445</v>
      </c>
      <c r="G2382" s="1" t="s">
        <v>58</v>
      </c>
      <c r="H2382" s="1" t="s">
        <v>44</v>
      </c>
      <c r="I2382" s="1">
        <v>495</v>
      </c>
      <c r="J2382" s="1">
        <v>3146543542</v>
      </c>
      <c r="K2382" s="1" t="s">
        <v>45</v>
      </c>
      <c r="L2382" s="1" t="s">
        <v>46</v>
      </c>
      <c r="M2382" s="1" t="s">
        <v>46</v>
      </c>
      <c r="N2382" s="1" t="s">
        <v>46</v>
      </c>
      <c r="O2382" s="1" t="s">
        <v>46</v>
      </c>
      <c r="P2382" s="1" t="s">
        <v>46</v>
      </c>
      <c r="Q2382" s="1" t="s">
        <v>48</v>
      </c>
      <c r="R2382" s="1" t="s">
        <v>48</v>
      </c>
      <c r="S2382" s="1" t="s">
        <v>48</v>
      </c>
      <c r="T2382" s="12" t="str">
        <f>IF(OR(VOZ_WHATSAPP[[#This Row],[Brinda argumentos coherentes a la objeción]]="No Cumple",VOZ_WHATSAPP[[#This Row],[Despliegue de Beneficios y/o consecuencias]]="No Cumple"),"Sin Negocio","Negocio")</f>
        <v>Negocio</v>
      </c>
      <c r="U2382" s="1" t="s">
        <v>46</v>
      </c>
      <c r="V2382" s="1" t="s">
        <v>46</v>
      </c>
      <c r="W2382" s="1" t="s">
        <v>46</v>
      </c>
      <c r="X2382" s="12" t="str">
        <f>IF(OR(VOZ_WHATSAPP[[#This Row],[Confirma Valor de pago]]="No Cumple",VOZ_WHATSAPP[[#This Row],[Confirma hora de pago]]="No Cumple",VOZ_WHATSAPP[[#This Row],[Confirma medio de pago]]="No Cumple"),"Sin Cierre","Cierre")</f>
        <v>Cierre</v>
      </c>
      <c r="Y2382" s="1" t="s">
        <v>54</v>
      </c>
      <c r="Z2382" s="1" t="s">
        <v>46</v>
      </c>
      <c r="AA2382" s="1" t="s">
        <v>46</v>
      </c>
      <c r="AB2382" s="1" t="s">
        <v>46</v>
      </c>
      <c r="AC2382" s="11" t="str">
        <f>IF(OR(VOZ_WHATSAPP[[#This Row],[La comunicación es asertiva, con respeto y evita maltrato]]="No Cumple",VOZ_WHATSAPP[[#This Row],[Cumple con las normativas legales]]="No Cumple"),"No Cumple","Cumple")</f>
        <v>Cumple</v>
      </c>
      <c r="AD2382" s="1" t="s">
        <v>46</v>
      </c>
      <c r="AE2382" s="1" t="s">
        <v>2200</v>
      </c>
      <c r="AF2382" s="4">
        <v>0.92</v>
      </c>
      <c r="AG2382" s="4">
        <f>IF(AND(VOZ_WHATSAPP[[#This Row],[Estado Cierre]]="Sin Cierre",VOZ_WHATSAPP[[#This Row],[Nota Negocio]]="Sin Negocio"),VOZ_WHATSAPP[[#This Row],[Nota]]-24%,VOZ_WHATSAPP[[#This Row],[Nota]])</f>
        <v>0.92</v>
      </c>
      <c r="AH2382" s="8">
        <f>IF(VOZ_WHATSAPP[[#This Row],[Estado Legal]]="No Cumple",0,IF(VOZ_WHATSAPP[[#This Row],[Realiza lectura de guion Legal]]="No Cumple",VOZ_WHATSAPP[[#This Row],[Nota 2]]-50%,VOZ_WHATSAPP[[#This Row],[Nota 2]]))</f>
        <v>0.92</v>
      </c>
    </row>
    <row r="2383" spans="1:34" x14ac:dyDescent="0.25">
      <c r="A2383" s="2" t="str">
        <f>VOZ_WHATSAPP[[#This Row],[ID Asesor]]&amp;VOZ_WHATSAPP[[#This Row],[Fecha Monitoreo]]</f>
        <v>396945870</v>
      </c>
      <c r="B2383" s="2">
        <v>45870</v>
      </c>
      <c r="C2383" s="1" t="s">
        <v>59</v>
      </c>
      <c r="D2383" s="1">
        <v>3969</v>
      </c>
      <c r="E2383" s="2">
        <v>45870</v>
      </c>
      <c r="F2383" s="3">
        <v>0.35208333333333336</v>
      </c>
      <c r="G2383" s="1" t="s">
        <v>60</v>
      </c>
      <c r="H2383" s="1" t="s">
        <v>71</v>
      </c>
      <c r="I2383" s="1"/>
      <c r="J2383" s="1"/>
      <c r="K2383" s="1"/>
      <c r="L2383" s="1" t="s">
        <v>46</v>
      </c>
      <c r="M2383" s="1" t="s">
        <v>47</v>
      </c>
      <c r="N2383" s="1" t="s">
        <v>46</v>
      </c>
      <c r="O2383" s="1" t="s">
        <v>46</v>
      </c>
      <c r="P2383" s="1" t="s">
        <v>46</v>
      </c>
      <c r="Q2383" s="1" t="s">
        <v>46</v>
      </c>
      <c r="R2383" s="1" t="s">
        <v>46</v>
      </c>
      <c r="S2383" s="1" t="s">
        <v>46</v>
      </c>
      <c r="T2383" s="12" t="str">
        <f>IF(OR(VOZ_WHATSAPP[[#This Row],[Brinda argumentos coherentes a la objeción]]="No Cumple",VOZ_WHATSAPP[[#This Row],[Despliegue de Beneficios y/o consecuencias]]="No Cumple"),"Sin Negocio","Negocio")</f>
        <v>Negocio</v>
      </c>
      <c r="U2383" s="1" t="s">
        <v>46</v>
      </c>
      <c r="V2383" s="1" t="s">
        <v>46</v>
      </c>
      <c r="W2383" s="1" t="s">
        <v>46</v>
      </c>
      <c r="X2383" s="12" t="str">
        <f>IF(OR(VOZ_WHATSAPP[[#This Row],[Confirma Valor de pago]]="No Cumple",VOZ_WHATSAPP[[#This Row],[Confirma hora de pago]]="No Cumple",VOZ_WHATSAPP[[#This Row],[Confirma medio de pago]]="No Cumple"),"Sin Cierre","Cierre")</f>
        <v>Cierre</v>
      </c>
      <c r="Y2383" s="1" t="s">
        <v>46</v>
      </c>
      <c r="Z2383" s="1" t="s">
        <v>48</v>
      </c>
      <c r="AA2383" s="1" t="s">
        <v>46</v>
      </c>
      <c r="AB2383" s="1" t="s">
        <v>46</v>
      </c>
      <c r="AC2383" s="11" t="str">
        <f>IF(OR(VOZ_WHATSAPP[[#This Row],[La comunicación es asertiva, con respeto y evita maltrato]]="No Cumple",VOZ_WHATSAPP[[#This Row],[Cumple con las normativas legales]]="No Cumple"),"No Cumple","Cumple")</f>
        <v>Cumple</v>
      </c>
      <c r="AD2383" s="1" t="s">
        <v>46</v>
      </c>
      <c r="AE2383" s="1" t="s">
        <v>2201</v>
      </c>
      <c r="AF2383" s="4">
        <v>0.96</v>
      </c>
      <c r="AG2383" s="4">
        <f>IF(AND(VOZ_WHATSAPP[[#This Row],[Estado Cierre]]="Sin Cierre",VOZ_WHATSAPP[[#This Row],[Nota Negocio]]="Sin Negocio"),VOZ_WHATSAPP[[#This Row],[Nota]]-24%,VOZ_WHATSAPP[[#This Row],[Nota]])</f>
        <v>0.96</v>
      </c>
      <c r="AH2383" s="8">
        <f>IF(VOZ_WHATSAPP[[#This Row],[Estado Legal]]="No Cumple",0,IF(VOZ_WHATSAPP[[#This Row],[Realiza lectura de guion Legal]]="No Cumple",VOZ_WHATSAPP[[#This Row],[Nota 2]]-50%,VOZ_WHATSAPP[[#This Row],[Nota 2]]))</f>
        <v>0.96</v>
      </c>
    </row>
    <row r="2384" spans="1:34" x14ac:dyDescent="0.25">
      <c r="A2384" s="2" t="str">
        <f>VOZ_WHATSAPP[[#This Row],[ID Asesor]]&amp;VOZ_WHATSAPP[[#This Row],[Fecha Monitoreo]]</f>
        <v>368645870</v>
      </c>
      <c r="B2384" s="2">
        <v>45870</v>
      </c>
      <c r="C2384" s="1" t="s">
        <v>59</v>
      </c>
      <c r="D2384" s="1">
        <v>3686</v>
      </c>
      <c r="E2384" s="2">
        <v>45870</v>
      </c>
      <c r="F2384" s="3">
        <v>0.36388888888888887</v>
      </c>
      <c r="G2384" s="1" t="s">
        <v>60</v>
      </c>
      <c r="H2384" s="1" t="s">
        <v>71</v>
      </c>
      <c r="I2384" s="1"/>
      <c r="J2384" s="1"/>
      <c r="K2384" s="1"/>
      <c r="L2384" s="1" t="s">
        <v>46</v>
      </c>
      <c r="M2384" s="1" t="s">
        <v>47</v>
      </c>
      <c r="N2384" s="1" t="s">
        <v>46</v>
      </c>
      <c r="O2384" s="1" t="s">
        <v>48</v>
      </c>
      <c r="P2384" s="1" t="s">
        <v>48</v>
      </c>
      <c r="Q2384" s="1" t="s">
        <v>48</v>
      </c>
      <c r="R2384" s="1" t="s">
        <v>48</v>
      </c>
      <c r="S2384" s="1" t="s">
        <v>48</v>
      </c>
      <c r="T2384" s="12" t="str">
        <f>IF(OR(VOZ_WHATSAPP[[#This Row],[Brinda argumentos coherentes a la objeción]]="No Cumple",VOZ_WHATSAPP[[#This Row],[Despliegue de Beneficios y/o consecuencias]]="No Cumple"),"Sin Negocio","Negocio")</f>
        <v>Negocio</v>
      </c>
      <c r="U2384" s="1" t="s">
        <v>46</v>
      </c>
      <c r="V2384" s="1" t="s">
        <v>46</v>
      </c>
      <c r="W2384" s="1" t="s">
        <v>46</v>
      </c>
      <c r="X2384" s="12" t="str">
        <f>IF(OR(VOZ_WHATSAPP[[#This Row],[Confirma Valor de pago]]="No Cumple",VOZ_WHATSAPP[[#This Row],[Confirma hora de pago]]="No Cumple",VOZ_WHATSAPP[[#This Row],[Confirma medio de pago]]="No Cumple"),"Sin Cierre","Cierre")</f>
        <v>Cierre</v>
      </c>
      <c r="Y2384" s="1" t="s">
        <v>48</v>
      </c>
      <c r="Z2384" s="1" t="s">
        <v>46</v>
      </c>
      <c r="AA2384" s="1" t="s">
        <v>46</v>
      </c>
      <c r="AB2384" s="1" t="s">
        <v>46</v>
      </c>
      <c r="AC2384" s="11" t="str">
        <f>IF(OR(VOZ_WHATSAPP[[#This Row],[La comunicación es asertiva, con respeto y evita maltrato]]="No Cumple",VOZ_WHATSAPP[[#This Row],[Cumple con las normativas legales]]="No Cumple"),"No Cumple","Cumple")</f>
        <v>Cumple</v>
      </c>
      <c r="AD2384" s="1" t="s">
        <v>48</v>
      </c>
      <c r="AE2384" s="1" t="s">
        <v>2202</v>
      </c>
      <c r="AF2384" s="4">
        <v>0.96</v>
      </c>
      <c r="AG2384" s="4">
        <f>IF(AND(VOZ_WHATSAPP[[#This Row],[Estado Cierre]]="Sin Cierre",VOZ_WHATSAPP[[#This Row],[Nota Negocio]]="Sin Negocio"),VOZ_WHATSAPP[[#This Row],[Nota]]-24%,VOZ_WHATSAPP[[#This Row],[Nota]])</f>
        <v>0.96</v>
      </c>
      <c r="AH2384" s="8">
        <f>IF(VOZ_WHATSAPP[[#This Row],[Estado Legal]]="No Cumple",0,IF(VOZ_WHATSAPP[[#This Row],[Realiza lectura de guion Legal]]="No Cumple",VOZ_WHATSAPP[[#This Row],[Nota 2]]-50%,VOZ_WHATSAPP[[#This Row],[Nota 2]]))</f>
        <v>0.96</v>
      </c>
    </row>
    <row r="2385" spans="1:34" x14ac:dyDescent="0.25">
      <c r="A2385" s="2" t="str">
        <f>VOZ_WHATSAPP[[#This Row],[ID Asesor]]&amp;VOZ_WHATSAPP[[#This Row],[Fecha Monitoreo]]</f>
        <v>394045870</v>
      </c>
      <c r="B2385" s="2">
        <v>45870</v>
      </c>
      <c r="C2385" s="1" t="s">
        <v>126</v>
      </c>
      <c r="D2385" s="1">
        <v>3940</v>
      </c>
      <c r="E2385" s="2">
        <v>45870</v>
      </c>
      <c r="F2385" s="3">
        <v>0.375</v>
      </c>
      <c r="G2385" s="1" t="s">
        <v>58</v>
      </c>
      <c r="H2385" s="1" t="s">
        <v>44</v>
      </c>
      <c r="I2385" s="1">
        <v>476</v>
      </c>
      <c r="J2385" s="1">
        <v>3015904918</v>
      </c>
      <c r="K2385" s="1" t="s">
        <v>45</v>
      </c>
      <c r="L2385" s="1" t="s">
        <v>46</v>
      </c>
      <c r="M2385" s="1" t="s">
        <v>47</v>
      </c>
      <c r="N2385" s="1" t="s">
        <v>46</v>
      </c>
      <c r="O2385" s="1" t="s">
        <v>46</v>
      </c>
      <c r="P2385" s="1" t="s">
        <v>46</v>
      </c>
      <c r="Q2385" s="1" t="s">
        <v>46</v>
      </c>
      <c r="R2385" s="1" t="s">
        <v>46</v>
      </c>
      <c r="S2385" s="1" t="s">
        <v>48</v>
      </c>
      <c r="T2385" s="12" t="str">
        <f>IF(OR(VOZ_WHATSAPP[[#This Row],[Brinda argumentos coherentes a la objeción]]="No Cumple",VOZ_WHATSAPP[[#This Row],[Despliegue de Beneficios y/o consecuencias]]="No Cumple"),"Sin Negocio","Negocio")</f>
        <v>Negocio</v>
      </c>
      <c r="U2385" s="1" t="s">
        <v>47</v>
      </c>
      <c r="V2385" s="1" t="s">
        <v>47</v>
      </c>
      <c r="W2385" s="1" t="s">
        <v>47</v>
      </c>
      <c r="X2385" s="12" t="str">
        <f>IF(OR(VOZ_WHATSAPP[[#This Row],[Confirma Valor de pago]]="No Cumple",VOZ_WHATSAPP[[#This Row],[Confirma hora de pago]]="No Cumple",VOZ_WHATSAPP[[#This Row],[Confirma medio de pago]]="No Cumple"),"Sin Cierre","Cierre")</f>
        <v>Sin Cierre</v>
      </c>
      <c r="Y2385" s="1" t="s">
        <v>46</v>
      </c>
      <c r="Z2385" s="1" t="s">
        <v>46</v>
      </c>
      <c r="AA2385" s="1" t="s">
        <v>46</v>
      </c>
      <c r="AB2385" s="1" t="s">
        <v>46</v>
      </c>
      <c r="AC2385" s="11" t="str">
        <f>IF(OR(VOZ_WHATSAPP[[#This Row],[La comunicación es asertiva, con respeto y evita maltrato]]="No Cumple",VOZ_WHATSAPP[[#This Row],[Cumple con las normativas legales]]="No Cumple"),"No Cumple","Cumple")</f>
        <v>Cumple</v>
      </c>
      <c r="AD2385" s="1" t="s">
        <v>46</v>
      </c>
      <c r="AE2385" s="1" t="s">
        <v>2203</v>
      </c>
      <c r="AF2385" s="4">
        <v>0.72</v>
      </c>
      <c r="AG2385" s="4">
        <f>IF(AND(VOZ_WHATSAPP[[#This Row],[Estado Cierre]]="Sin Cierre",VOZ_WHATSAPP[[#This Row],[Nota Negocio]]="Sin Negocio"),VOZ_WHATSAPP[[#This Row],[Nota]]-24%,VOZ_WHATSAPP[[#This Row],[Nota]])</f>
        <v>0.72</v>
      </c>
      <c r="AH2385" s="8">
        <f>IF(VOZ_WHATSAPP[[#This Row],[Estado Legal]]="No Cumple",0,IF(VOZ_WHATSAPP[[#This Row],[Realiza lectura de guion Legal]]="No Cumple",VOZ_WHATSAPP[[#This Row],[Nota 2]]-50%,VOZ_WHATSAPP[[#This Row],[Nota 2]]))</f>
        <v>0.72</v>
      </c>
    </row>
    <row r="2386" spans="1:34" x14ac:dyDescent="0.25">
      <c r="A2386" s="2" t="str">
        <f>VOZ_WHATSAPP[[#This Row],[ID Asesor]]&amp;VOZ_WHATSAPP[[#This Row],[Fecha Monitoreo]]</f>
        <v>303545870</v>
      </c>
      <c r="B2386" s="2">
        <v>45870</v>
      </c>
      <c r="C2386" s="1" t="s">
        <v>42</v>
      </c>
      <c r="D2386" s="1">
        <v>3035</v>
      </c>
      <c r="E2386" s="2">
        <v>45870</v>
      </c>
      <c r="F2386" s="3">
        <v>0.13750000000000001</v>
      </c>
      <c r="G2386" s="1" t="s">
        <v>60</v>
      </c>
      <c r="H2386" s="1" t="s">
        <v>71</v>
      </c>
      <c r="I2386" s="1"/>
      <c r="J2386" s="1"/>
      <c r="K2386" s="1"/>
      <c r="L2386" s="1" t="s">
        <v>46</v>
      </c>
      <c r="M2386" s="1" t="s">
        <v>48</v>
      </c>
      <c r="N2386" s="1" t="s">
        <v>46</v>
      </c>
      <c r="O2386" s="1" t="s">
        <v>46</v>
      </c>
      <c r="P2386" s="1" t="s">
        <v>46</v>
      </c>
      <c r="Q2386" s="1" t="s">
        <v>48</v>
      </c>
      <c r="R2386" s="1" t="s">
        <v>48</v>
      </c>
      <c r="S2386" s="1" t="s">
        <v>46</v>
      </c>
      <c r="T2386" s="12" t="str">
        <f>IF(OR(VOZ_WHATSAPP[[#This Row],[Brinda argumentos coherentes a la objeción]]="No Cumple",VOZ_WHATSAPP[[#This Row],[Despliegue de Beneficios y/o consecuencias]]="No Cumple"),"Sin Negocio","Negocio")</f>
        <v>Negocio</v>
      </c>
      <c r="U2386" s="1" t="s">
        <v>47</v>
      </c>
      <c r="V2386" s="1" t="s">
        <v>46</v>
      </c>
      <c r="W2386" s="1" t="s">
        <v>46</v>
      </c>
      <c r="X2386" s="12" t="str">
        <f>IF(OR(VOZ_WHATSAPP[[#This Row],[Confirma Valor de pago]]="No Cumple",VOZ_WHATSAPP[[#This Row],[Confirma hora de pago]]="No Cumple",VOZ_WHATSAPP[[#This Row],[Confirma medio de pago]]="No Cumple"),"Sin Cierre","Cierre")</f>
        <v>Sin Cierre</v>
      </c>
      <c r="Y2386" s="1" t="s">
        <v>46</v>
      </c>
      <c r="Z2386" s="1" t="s">
        <v>46</v>
      </c>
      <c r="AA2386" s="1" t="s">
        <v>46</v>
      </c>
      <c r="AB2386" s="1" t="s">
        <v>46</v>
      </c>
      <c r="AC2386" s="11" t="str">
        <f>IF(OR(VOZ_WHATSAPP[[#This Row],[La comunicación es asertiva, con respeto y evita maltrato]]="No Cumple",VOZ_WHATSAPP[[#This Row],[Cumple con las normativas legales]]="No Cumple"),"No Cumple","Cumple")</f>
        <v>Cumple</v>
      </c>
      <c r="AD2386" s="1" t="s">
        <v>46</v>
      </c>
      <c r="AE2386" s="1" t="s">
        <v>2204</v>
      </c>
      <c r="AF2386" s="4">
        <v>0.92</v>
      </c>
      <c r="AG2386" s="4">
        <f>IF(AND(VOZ_WHATSAPP[[#This Row],[Estado Cierre]]="Sin Cierre",VOZ_WHATSAPP[[#This Row],[Nota Negocio]]="Sin Negocio"),VOZ_WHATSAPP[[#This Row],[Nota]]-24%,VOZ_WHATSAPP[[#This Row],[Nota]])</f>
        <v>0.92</v>
      </c>
      <c r="AH2386" s="8">
        <f>IF(VOZ_WHATSAPP[[#This Row],[Estado Legal]]="No Cumple",0,IF(VOZ_WHATSAPP[[#This Row],[Realiza lectura de guion Legal]]="No Cumple",VOZ_WHATSAPP[[#This Row],[Nota 2]]-50%,VOZ_WHATSAPP[[#This Row],[Nota 2]]))</f>
        <v>0.92</v>
      </c>
    </row>
    <row r="2387" spans="1:34" x14ac:dyDescent="0.25">
      <c r="A2387" s="2" t="str">
        <f>VOZ_WHATSAPP[[#This Row],[ID Asesor]]&amp;VOZ_WHATSAPP[[#This Row],[Fecha Monitoreo]]</f>
        <v>356945870</v>
      </c>
      <c r="B2387" s="2">
        <v>45870</v>
      </c>
      <c r="C2387" s="1" t="s">
        <v>59</v>
      </c>
      <c r="D2387" s="1">
        <v>3569</v>
      </c>
      <c r="E2387" s="2">
        <v>45870</v>
      </c>
      <c r="F2387" s="3">
        <v>0.39652777777777776</v>
      </c>
      <c r="G2387" s="1" t="s">
        <v>51</v>
      </c>
      <c r="H2387" s="1" t="s">
        <v>44</v>
      </c>
      <c r="I2387" s="1">
        <v>1363</v>
      </c>
      <c r="J2387" s="1">
        <v>3182814230</v>
      </c>
      <c r="K2387" s="1" t="s">
        <v>45</v>
      </c>
      <c r="L2387" s="1" t="s">
        <v>46</v>
      </c>
      <c r="M2387" s="1" t="s">
        <v>48</v>
      </c>
      <c r="N2387" s="1" t="s">
        <v>46</v>
      </c>
      <c r="O2387" s="1" t="s">
        <v>46</v>
      </c>
      <c r="P2387" s="1" t="s">
        <v>46</v>
      </c>
      <c r="Q2387" s="1" t="s">
        <v>46</v>
      </c>
      <c r="R2387" s="1" t="s">
        <v>46</v>
      </c>
      <c r="S2387" s="1" t="s">
        <v>48</v>
      </c>
      <c r="T2387" s="12" t="str">
        <f>IF(OR(VOZ_WHATSAPP[[#This Row],[Brinda argumentos coherentes a la objeción]]="No Cumple",VOZ_WHATSAPP[[#This Row],[Despliegue de Beneficios y/o consecuencias]]="No Cumple"),"Sin Negocio","Negocio")</f>
        <v>Negocio</v>
      </c>
      <c r="U2387" s="1" t="s">
        <v>48</v>
      </c>
      <c r="V2387" s="1" t="s">
        <v>48</v>
      </c>
      <c r="W2387" s="1" t="s">
        <v>48</v>
      </c>
      <c r="X2387" s="12" t="str">
        <f>IF(OR(VOZ_WHATSAPP[[#This Row],[Confirma Valor de pago]]="No Cumple",VOZ_WHATSAPP[[#This Row],[Confirma hora de pago]]="No Cumple",VOZ_WHATSAPP[[#This Row],[Confirma medio de pago]]="No Cumple"),"Sin Cierre","Cierre")</f>
        <v>Cierre</v>
      </c>
      <c r="Y2387" s="1" t="s">
        <v>48</v>
      </c>
      <c r="Z2387" s="1" t="s">
        <v>46</v>
      </c>
      <c r="AA2387" s="1" t="s">
        <v>46</v>
      </c>
      <c r="AB2387" s="1" t="s">
        <v>46</v>
      </c>
      <c r="AC2387" s="11" t="str">
        <f>IF(OR(VOZ_WHATSAPP[[#This Row],[La comunicación es asertiva, con respeto y evita maltrato]]="No Cumple",VOZ_WHATSAPP[[#This Row],[Cumple con las normativas legales]]="No Cumple"),"No Cumple","Cumple")</f>
        <v>Cumple</v>
      </c>
      <c r="AD2387" s="1" t="s">
        <v>46</v>
      </c>
      <c r="AE2387" s="1" t="s">
        <v>2205</v>
      </c>
      <c r="AF2387" s="4">
        <v>1</v>
      </c>
      <c r="AG2387" s="4">
        <f>IF(AND(VOZ_WHATSAPP[[#This Row],[Estado Cierre]]="Sin Cierre",VOZ_WHATSAPP[[#This Row],[Nota Negocio]]="Sin Negocio"),VOZ_WHATSAPP[[#This Row],[Nota]]-24%,VOZ_WHATSAPP[[#This Row],[Nota]])</f>
        <v>1</v>
      </c>
      <c r="AH2387" s="8">
        <f>IF(VOZ_WHATSAPP[[#This Row],[Estado Legal]]="No Cumple",0,IF(VOZ_WHATSAPP[[#This Row],[Realiza lectura de guion Legal]]="No Cumple",VOZ_WHATSAPP[[#This Row],[Nota 2]]-50%,VOZ_WHATSAPP[[#This Row],[Nota 2]]))</f>
        <v>1</v>
      </c>
    </row>
    <row r="2388" spans="1:34" x14ac:dyDescent="0.25">
      <c r="A2388" s="2" t="str">
        <f>VOZ_WHATSAPP[[#This Row],[ID Asesor]]&amp;VOZ_WHATSAPP[[#This Row],[Fecha Monitoreo]]</f>
        <v>270145870</v>
      </c>
      <c r="B2388" s="2">
        <v>45870</v>
      </c>
      <c r="C2388" s="1" t="s">
        <v>42</v>
      </c>
      <c r="D2388" s="1">
        <v>2701</v>
      </c>
      <c r="E2388" s="2">
        <v>45870</v>
      </c>
      <c r="F2388" s="3">
        <v>4.8611111111111112E-2</v>
      </c>
      <c r="G2388" s="1" t="s">
        <v>60</v>
      </c>
      <c r="H2388" s="1" t="s">
        <v>71</v>
      </c>
      <c r="I2388" s="1"/>
      <c r="J2388" s="1"/>
      <c r="K2388" s="1"/>
      <c r="L2388" s="1" t="s">
        <v>47</v>
      </c>
      <c r="M2388" s="1" t="s">
        <v>48</v>
      </c>
      <c r="N2388" s="1" t="s">
        <v>48</v>
      </c>
      <c r="O2388" s="1" t="s">
        <v>48</v>
      </c>
      <c r="P2388" s="1" t="s">
        <v>48</v>
      </c>
      <c r="Q2388" s="1" t="s">
        <v>48</v>
      </c>
      <c r="R2388" s="1" t="s">
        <v>48</v>
      </c>
      <c r="S2388" s="1" t="s">
        <v>48</v>
      </c>
      <c r="T2388" s="12" t="str">
        <f>IF(OR(VOZ_WHATSAPP[[#This Row],[Brinda argumentos coherentes a la objeción]]="No Cumple",VOZ_WHATSAPP[[#This Row],[Despliegue de Beneficios y/o consecuencias]]="No Cumple"),"Sin Negocio","Negocio")</f>
        <v>Negocio</v>
      </c>
      <c r="U2388" s="1" t="s">
        <v>46</v>
      </c>
      <c r="V2388" s="1" t="s">
        <v>46</v>
      </c>
      <c r="W2388" s="1" t="s">
        <v>46</v>
      </c>
      <c r="X2388" s="12" t="str">
        <f>IF(OR(VOZ_WHATSAPP[[#This Row],[Confirma Valor de pago]]="No Cumple",VOZ_WHATSAPP[[#This Row],[Confirma hora de pago]]="No Cumple",VOZ_WHATSAPP[[#This Row],[Confirma medio de pago]]="No Cumple"),"Sin Cierre","Cierre")</f>
        <v>Cierre</v>
      </c>
      <c r="Y2388" s="1" t="s">
        <v>48</v>
      </c>
      <c r="Z2388" s="1" t="s">
        <v>46</v>
      </c>
      <c r="AA2388" s="1" t="s">
        <v>46</v>
      </c>
      <c r="AB2388" s="1" t="s">
        <v>46</v>
      </c>
      <c r="AC2388" s="11" t="str">
        <f>IF(OR(VOZ_WHATSAPP[[#This Row],[La comunicación es asertiva, con respeto y evita maltrato]]="No Cumple",VOZ_WHATSAPP[[#This Row],[Cumple con las normativas legales]]="No Cumple"),"No Cumple","Cumple")</f>
        <v>Cumple</v>
      </c>
      <c r="AD2388" s="1" t="s">
        <v>48</v>
      </c>
      <c r="AE2388" s="1" t="s">
        <v>2146</v>
      </c>
      <c r="AF2388" s="4">
        <v>0.96</v>
      </c>
      <c r="AG2388" s="4">
        <f>IF(AND(VOZ_WHATSAPP[[#This Row],[Estado Cierre]]="Sin Cierre",VOZ_WHATSAPP[[#This Row],[Nota Negocio]]="Sin Negocio"),VOZ_WHATSAPP[[#This Row],[Nota]]-24%,VOZ_WHATSAPP[[#This Row],[Nota]])</f>
        <v>0.96</v>
      </c>
      <c r="AH2388" s="8">
        <f>IF(VOZ_WHATSAPP[[#This Row],[Estado Legal]]="No Cumple",0,IF(VOZ_WHATSAPP[[#This Row],[Realiza lectura de guion Legal]]="No Cumple",VOZ_WHATSAPP[[#This Row],[Nota 2]]-50%,VOZ_WHATSAPP[[#This Row],[Nota 2]]))</f>
        <v>0.96</v>
      </c>
    </row>
    <row r="2389" spans="1:34" x14ac:dyDescent="0.25">
      <c r="A2389" s="2" t="str">
        <f>VOZ_WHATSAPP[[#This Row],[ID Asesor]]&amp;VOZ_WHATSAPP[[#This Row],[Fecha Monitoreo]]</f>
        <v>311645870</v>
      </c>
      <c r="B2389" s="2">
        <v>45870</v>
      </c>
      <c r="C2389" s="1" t="s">
        <v>59</v>
      </c>
      <c r="D2389" s="1">
        <v>3116</v>
      </c>
      <c r="E2389" s="2">
        <v>45870</v>
      </c>
      <c r="F2389" s="3">
        <v>0.43263888888888891</v>
      </c>
      <c r="G2389" s="1" t="s">
        <v>43</v>
      </c>
      <c r="H2389" s="1" t="s">
        <v>71</v>
      </c>
      <c r="I2389" s="1"/>
      <c r="J2389" s="1"/>
      <c r="K2389" s="1"/>
      <c r="L2389" s="1" t="s">
        <v>46</v>
      </c>
      <c r="M2389" s="1" t="s">
        <v>46</v>
      </c>
      <c r="N2389" s="1" t="s">
        <v>46</v>
      </c>
      <c r="O2389" s="1" t="s">
        <v>48</v>
      </c>
      <c r="P2389" s="1" t="s">
        <v>48</v>
      </c>
      <c r="Q2389" s="1" t="s">
        <v>48</v>
      </c>
      <c r="R2389" s="1" t="s">
        <v>48</v>
      </c>
      <c r="S2389" s="1" t="s">
        <v>48</v>
      </c>
      <c r="T2389" s="12" t="str">
        <f>IF(OR(VOZ_WHATSAPP[[#This Row],[Brinda argumentos coherentes a la objeción]]="No Cumple",VOZ_WHATSAPP[[#This Row],[Despliegue de Beneficios y/o consecuencias]]="No Cumple"),"Sin Negocio","Negocio")</f>
        <v>Negocio</v>
      </c>
      <c r="U2389" s="1" t="s">
        <v>46</v>
      </c>
      <c r="V2389" s="1" t="s">
        <v>46</v>
      </c>
      <c r="W2389" s="1" t="s">
        <v>46</v>
      </c>
      <c r="X2389" s="12" t="str">
        <f>IF(OR(VOZ_WHATSAPP[[#This Row],[Confirma Valor de pago]]="No Cumple",VOZ_WHATSAPP[[#This Row],[Confirma hora de pago]]="No Cumple",VOZ_WHATSAPP[[#This Row],[Confirma medio de pago]]="No Cumple"),"Sin Cierre","Cierre")</f>
        <v>Cierre</v>
      </c>
      <c r="Y2389" s="1" t="s">
        <v>48</v>
      </c>
      <c r="Z2389" s="1" t="s">
        <v>46</v>
      </c>
      <c r="AA2389" s="1" t="s">
        <v>46</v>
      </c>
      <c r="AB2389" s="1" t="s">
        <v>46</v>
      </c>
      <c r="AC2389" s="11" t="str">
        <f>IF(OR(VOZ_WHATSAPP[[#This Row],[La comunicación es asertiva, con respeto y evita maltrato]]="No Cumple",VOZ_WHATSAPP[[#This Row],[Cumple con las normativas legales]]="No Cumple"),"No Cumple","Cumple")</f>
        <v>Cumple</v>
      </c>
      <c r="AD2389" s="1" t="s">
        <v>46</v>
      </c>
      <c r="AE2389" s="1" t="s">
        <v>2206</v>
      </c>
      <c r="AF2389" s="4">
        <v>1</v>
      </c>
      <c r="AG2389" s="4">
        <f>IF(AND(VOZ_WHATSAPP[[#This Row],[Estado Cierre]]="Sin Cierre",VOZ_WHATSAPP[[#This Row],[Nota Negocio]]="Sin Negocio"),VOZ_WHATSAPP[[#This Row],[Nota]]-24%,VOZ_WHATSAPP[[#This Row],[Nota]])</f>
        <v>1</v>
      </c>
      <c r="AH2389" s="8">
        <f>IF(VOZ_WHATSAPP[[#This Row],[Estado Legal]]="No Cumple",0,IF(VOZ_WHATSAPP[[#This Row],[Realiza lectura de guion Legal]]="No Cumple",VOZ_WHATSAPP[[#This Row],[Nota 2]]-50%,VOZ_WHATSAPP[[#This Row],[Nota 2]]))</f>
        <v>1</v>
      </c>
    </row>
    <row r="2390" spans="1:34" x14ac:dyDescent="0.25">
      <c r="A2390" s="2" t="str">
        <f>VOZ_WHATSAPP[[#This Row],[ID Asesor]]&amp;VOZ_WHATSAPP[[#This Row],[Fecha Monitoreo]]</f>
        <v>359845870</v>
      </c>
      <c r="B2390" s="2">
        <v>45870</v>
      </c>
      <c r="C2390" s="1" t="s">
        <v>42</v>
      </c>
      <c r="D2390" s="1">
        <v>3598</v>
      </c>
      <c r="E2390" s="2">
        <v>45870</v>
      </c>
      <c r="F2390" s="3">
        <v>2.1527777777777778E-2</v>
      </c>
      <c r="G2390" s="1" t="s">
        <v>51</v>
      </c>
      <c r="H2390" s="1" t="s">
        <v>71</v>
      </c>
      <c r="I2390" s="1"/>
      <c r="J2390" s="1"/>
      <c r="K2390" s="1"/>
      <c r="L2390" s="1" t="s">
        <v>46</v>
      </c>
      <c r="M2390" s="1" t="s">
        <v>48</v>
      </c>
      <c r="N2390" s="1" t="s">
        <v>48</v>
      </c>
      <c r="O2390" s="1" t="s">
        <v>48</v>
      </c>
      <c r="P2390" s="1" t="s">
        <v>48</v>
      </c>
      <c r="Q2390" s="1" t="s">
        <v>48</v>
      </c>
      <c r="R2390" s="1" t="s">
        <v>48</v>
      </c>
      <c r="S2390" s="1" t="s">
        <v>48</v>
      </c>
      <c r="T2390" s="12" t="str">
        <f>IF(OR(VOZ_WHATSAPP[[#This Row],[Brinda argumentos coherentes a la objeción]]="No Cumple",VOZ_WHATSAPP[[#This Row],[Despliegue de Beneficios y/o consecuencias]]="No Cumple"),"Sin Negocio","Negocio")</f>
        <v>Negocio</v>
      </c>
      <c r="U2390" s="1" t="s">
        <v>46</v>
      </c>
      <c r="V2390" s="1" t="s">
        <v>46</v>
      </c>
      <c r="W2390" s="1" t="s">
        <v>46</v>
      </c>
      <c r="X2390" s="12" t="str">
        <f>IF(OR(VOZ_WHATSAPP[[#This Row],[Confirma Valor de pago]]="No Cumple",VOZ_WHATSAPP[[#This Row],[Confirma hora de pago]]="No Cumple",VOZ_WHATSAPP[[#This Row],[Confirma medio de pago]]="No Cumple"),"Sin Cierre","Cierre")</f>
        <v>Cierre</v>
      </c>
      <c r="Y2390" s="1" t="s">
        <v>48</v>
      </c>
      <c r="Z2390" s="1" t="s">
        <v>54</v>
      </c>
      <c r="AA2390" s="1" t="s">
        <v>46</v>
      </c>
      <c r="AB2390" s="1" t="s">
        <v>54</v>
      </c>
      <c r="AC2390" s="11" t="str">
        <f>IF(OR(VOZ_WHATSAPP[[#This Row],[La comunicación es asertiva, con respeto y evita maltrato]]="No Cumple",VOZ_WHATSAPP[[#This Row],[Cumple con las normativas legales]]="No Cumple"),"No Cumple","Cumple")</f>
        <v>No Cumple</v>
      </c>
      <c r="AD2390" s="1" t="s">
        <v>48</v>
      </c>
      <c r="AE2390" s="1" t="s">
        <v>2207</v>
      </c>
      <c r="AF2390" s="4">
        <v>0.85</v>
      </c>
      <c r="AG2390" s="4">
        <f>IF(AND(VOZ_WHATSAPP[[#This Row],[Estado Cierre]]="Sin Cierre",VOZ_WHATSAPP[[#This Row],[Nota Negocio]]="Sin Negocio"),VOZ_WHATSAPP[[#This Row],[Nota]]-24%,VOZ_WHATSAPP[[#This Row],[Nota]])</f>
        <v>0.85</v>
      </c>
      <c r="AH2390" s="8">
        <f>IF(VOZ_WHATSAPP[[#This Row],[Estado Legal]]="No Cumple",0,IF(VOZ_WHATSAPP[[#This Row],[Realiza lectura de guion Legal]]="No Cumple",VOZ_WHATSAPP[[#This Row],[Nota 2]]-50%,VOZ_WHATSAPP[[#This Row],[Nota 2]]))</f>
        <v>0</v>
      </c>
    </row>
    <row r="2391" spans="1:34" x14ac:dyDescent="0.25">
      <c r="A2391" s="2" t="str">
        <f>VOZ_WHATSAPP[[#This Row],[ID Asesor]]&amp;VOZ_WHATSAPP[[#This Row],[Fecha Monitoreo]]</f>
        <v>338245870</v>
      </c>
      <c r="B2391" s="2">
        <v>45870</v>
      </c>
      <c r="C2391" s="1" t="s">
        <v>126</v>
      </c>
      <c r="D2391" s="1">
        <v>3382</v>
      </c>
      <c r="E2391" s="2">
        <v>45870</v>
      </c>
      <c r="F2391" s="3">
        <v>0.4861111111111111</v>
      </c>
      <c r="G2391" s="1" t="s">
        <v>51</v>
      </c>
      <c r="H2391" s="1" t="s">
        <v>71</v>
      </c>
      <c r="I2391" s="1"/>
      <c r="J2391" s="1"/>
      <c r="K2391" s="1"/>
      <c r="L2391" s="1" t="s">
        <v>46</v>
      </c>
      <c r="M2391" s="1" t="s">
        <v>48</v>
      </c>
      <c r="N2391" s="1" t="s">
        <v>46</v>
      </c>
      <c r="O2391" s="1" t="s">
        <v>46</v>
      </c>
      <c r="P2391" s="1" t="s">
        <v>46</v>
      </c>
      <c r="Q2391" s="1" t="s">
        <v>46</v>
      </c>
      <c r="R2391" s="1" t="s">
        <v>46</v>
      </c>
      <c r="S2391" s="1" t="s">
        <v>46</v>
      </c>
      <c r="T2391" s="12" t="str">
        <f>IF(OR(VOZ_WHATSAPP[[#This Row],[Brinda argumentos coherentes a la objeción]]="No Cumple",VOZ_WHATSAPP[[#This Row],[Despliegue de Beneficios y/o consecuencias]]="No Cumple"),"Sin Negocio","Negocio")</f>
        <v>Negocio</v>
      </c>
      <c r="U2391" s="1" t="s">
        <v>48</v>
      </c>
      <c r="V2391" s="1" t="s">
        <v>48</v>
      </c>
      <c r="W2391" s="1" t="s">
        <v>48</v>
      </c>
      <c r="X2391" s="12" t="str">
        <f>IF(OR(VOZ_WHATSAPP[[#This Row],[Confirma Valor de pago]]="No Cumple",VOZ_WHATSAPP[[#This Row],[Confirma hora de pago]]="No Cumple",VOZ_WHATSAPP[[#This Row],[Confirma medio de pago]]="No Cumple"),"Sin Cierre","Cierre")</f>
        <v>Cierre</v>
      </c>
      <c r="Y2391" s="1" t="s">
        <v>48</v>
      </c>
      <c r="Z2391" s="1" t="s">
        <v>46</v>
      </c>
      <c r="AA2391" s="1" t="s">
        <v>46</v>
      </c>
      <c r="AB2391" s="1" t="s">
        <v>46</v>
      </c>
      <c r="AC2391" s="11" t="str">
        <f>IF(OR(VOZ_WHATSAPP[[#This Row],[La comunicación es asertiva, con respeto y evita maltrato]]="No Cumple",VOZ_WHATSAPP[[#This Row],[Cumple con las normativas legales]]="No Cumple"),"No Cumple","Cumple")</f>
        <v>Cumple</v>
      </c>
      <c r="AD2391" s="1" t="s">
        <v>48</v>
      </c>
      <c r="AE2391" s="1" t="s">
        <v>131</v>
      </c>
      <c r="AF2391" s="4">
        <v>1</v>
      </c>
      <c r="AG2391" s="4">
        <f>IF(AND(VOZ_WHATSAPP[[#This Row],[Estado Cierre]]="Sin Cierre",VOZ_WHATSAPP[[#This Row],[Nota Negocio]]="Sin Negocio"),VOZ_WHATSAPP[[#This Row],[Nota]]-24%,VOZ_WHATSAPP[[#This Row],[Nota]])</f>
        <v>1</v>
      </c>
      <c r="AH2391" s="8">
        <f>IF(VOZ_WHATSAPP[[#This Row],[Estado Legal]]="No Cumple",0,IF(VOZ_WHATSAPP[[#This Row],[Realiza lectura de guion Legal]]="No Cumple",VOZ_WHATSAPP[[#This Row],[Nota 2]]-50%,VOZ_WHATSAPP[[#This Row],[Nota 2]]))</f>
        <v>1</v>
      </c>
    </row>
    <row r="2392" spans="1:34" x14ac:dyDescent="0.25">
      <c r="A2392" s="2" t="str">
        <f>VOZ_WHATSAPP[[#This Row],[ID Asesor]]&amp;VOZ_WHATSAPP[[#This Row],[Fecha Monitoreo]]</f>
        <v>376945870</v>
      </c>
      <c r="B2392" s="2">
        <v>45870</v>
      </c>
      <c r="C2392" s="1" t="s">
        <v>126</v>
      </c>
      <c r="D2392" s="1">
        <v>3769</v>
      </c>
      <c r="E2392" s="2">
        <v>45870</v>
      </c>
      <c r="F2392" s="3">
        <v>0.55138888888888893</v>
      </c>
      <c r="G2392" s="1" t="s">
        <v>58</v>
      </c>
      <c r="H2392" s="1" t="s">
        <v>71</v>
      </c>
      <c r="I2392" s="1"/>
      <c r="J2392" s="1"/>
      <c r="K2392" s="1"/>
      <c r="L2392" s="1" t="s">
        <v>46</v>
      </c>
      <c r="M2392" s="1" t="s">
        <v>48</v>
      </c>
      <c r="N2392" s="1" t="s">
        <v>46</v>
      </c>
      <c r="O2392" s="1" t="s">
        <v>46</v>
      </c>
      <c r="P2392" s="1" t="s">
        <v>46</v>
      </c>
      <c r="Q2392" s="1" t="s">
        <v>46</v>
      </c>
      <c r="R2392" s="1" t="s">
        <v>46</v>
      </c>
      <c r="S2392" s="1" t="s">
        <v>46</v>
      </c>
      <c r="T2392" s="12" t="str">
        <f>IF(OR(VOZ_WHATSAPP[[#This Row],[Brinda argumentos coherentes a la objeción]]="No Cumple",VOZ_WHATSAPP[[#This Row],[Despliegue de Beneficios y/o consecuencias]]="No Cumple"),"Sin Negocio","Negocio")</f>
        <v>Negocio</v>
      </c>
      <c r="U2392" s="1" t="s">
        <v>48</v>
      </c>
      <c r="V2392" s="1" t="s">
        <v>48</v>
      </c>
      <c r="W2392" s="1" t="s">
        <v>48</v>
      </c>
      <c r="X2392" s="12" t="str">
        <f>IF(OR(VOZ_WHATSAPP[[#This Row],[Confirma Valor de pago]]="No Cumple",VOZ_WHATSAPP[[#This Row],[Confirma hora de pago]]="No Cumple",VOZ_WHATSAPP[[#This Row],[Confirma medio de pago]]="No Cumple"),"Sin Cierre","Cierre")</f>
        <v>Cierre</v>
      </c>
      <c r="Y2392" s="1" t="s">
        <v>48</v>
      </c>
      <c r="Z2392" s="1" t="s">
        <v>46</v>
      </c>
      <c r="AA2392" s="1" t="s">
        <v>46</v>
      </c>
      <c r="AB2392" s="1" t="s">
        <v>46</v>
      </c>
      <c r="AC2392" s="11" t="str">
        <f>IF(OR(VOZ_WHATSAPP[[#This Row],[La comunicación es asertiva, con respeto y evita maltrato]]="No Cumple",VOZ_WHATSAPP[[#This Row],[Cumple con las normativas legales]]="No Cumple"),"No Cumple","Cumple")</f>
        <v>Cumple</v>
      </c>
      <c r="AD2392" s="1" t="s">
        <v>48</v>
      </c>
      <c r="AE2392" s="1" t="s">
        <v>131</v>
      </c>
      <c r="AF2392" s="4">
        <v>1</v>
      </c>
      <c r="AG2392" s="4">
        <f>IF(AND(VOZ_WHATSAPP[[#This Row],[Estado Cierre]]="Sin Cierre",VOZ_WHATSAPP[[#This Row],[Nota Negocio]]="Sin Negocio"),VOZ_WHATSAPP[[#This Row],[Nota]]-24%,VOZ_WHATSAPP[[#This Row],[Nota]])</f>
        <v>1</v>
      </c>
      <c r="AH2392" s="8">
        <f>IF(VOZ_WHATSAPP[[#This Row],[Estado Legal]]="No Cumple",0,IF(VOZ_WHATSAPP[[#This Row],[Realiza lectura de guion Legal]]="No Cumple",VOZ_WHATSAPP[[#This Row],[Nota 2]]-50%,VOZ_WHATSAPP[[#This Row],[Nota 2]]))</f>
        <v>1</v>
      </c>
    </row>
    <row r="2393" spans="1:34" x14ac:dyDescent="0.25">
      <c r="A2393" s="2" t="str">
        <f>VOZ_WHATSAPP[[#This Row],[ID Asesor]]&amp;VOZ_WHATSAPP[[#This Row],[Fecha Monitoreo]]</f>
        <v>266745870</v>
      </c>
      <c r="B2393" s="2">
        <v>45870</v>
      </c>
      <c r="C2393" s="1" t="s">
        <v>126</v>
      </c>
      <c r="D2393" s="1">
        <v>2667</v>
      </c>
      <c r="E2393" s="2">
        <v>45870</v>
      </c>
      <c r="F2393" s="3">
        <v>0.51041666666666663</v>
      </c>
      <c r="G2393" s="1" t="s">
        <v>58</v>
      </c>
      <c r="H2393" s="1" t="s">
        <v>71</v>
      </c>
      <c r="I2393" s="1"/>
      <c r="J2393" s="1"/>
      <c r="K2393" s="1"/>
      <c r="L2393" s="1" t="s">
        <v>46</v>
      </c>
      <c r="M2393" s="1" t="s">
        <v>48</v>
      </c>
      <c r="N2393" s="1" t="s">
        <v>46</v>
      </c>
      <c r="O2393" s="1" t="s">
        <v>46</v>
      </c>
      <c r="P2393" s="1" t="s">
        <v>46</v>
      </c>
      <c r="Q2393" s="1" t="s">
        <v>48</v>
      </c>
      <c r="R2393" s="1" t="s">
        <v>48</v>
      </c>
      <c r="S2393" s="1" t="s">
        <v>48</v>
      </c>
      <c r="T2393" s="12" t="str">
        <f>IF(OR(VOZ_WHATSAPP[[#This Row],[Brinda argumentos coherentes a la objeción]]="No Cumple",VOZ_WHATSAPP[[#This Row],[Despliegue de Beneficios y/o consecuencias]]="No Cumple"),"Sin Negocio","Negocio")</f>
        <v>Negocio</v>
      </c>
      <c r="U2393" s="1" t="s">
        <v>46</v>
      </c>
      <c r="V2393" s="1" t="s">
        <v>46</v>
      </c>
      <c r="W2393" s="1" t="s">
        <v>46</v>
      </c>
      <c r="X2393" s="12" t="str">
        <f>IF(OR(VOZ_WHATSAPP[[#This Row],[Confirma Valor de pago]]="No Cumple",VOZ_WHATSAPP[[#This Row],[Confirma hora de pago]]="No Cumple",VOZ_WHATSAPP[[#This Row],[Confirma medio de pago]]="No Cumple"),"Sin Cierre","Cierre")</f>
        <v>Cierre</v>
      </c>
      <c r="Y2393" s="1" t="s">
        <v>46</v>
      </c>
      <c r="Z2393" s="1" t="s">
        <v>46</v>
      </c>
      <c r="AA2393" s="1" t="s">
        <v>46</v>
      </c>
      <c r="AB2393" s="1" t="s">
        <v>46</v>
      </c>
      <c r="AC2393" s="11" t="str">
        <f>IF(OR(VOZ_WHATSAPP[[#This Row],[La comunicación es asertiva, con respeto y evita maltrato]]="No Cumple",VOZ_WHATSAPP[[#This Row],[Cumple con las normativas legales]]="No Cumple"),"No Cumple","Cumple")</f>
        <v>Cumple</v>
      </c>
      <c r="AD2393" s="1" t="s">
        <v>46</v>
      </c>
      <c r="AE2393" s="1" t="s">
        <v>133</v>
      </c>
      <c r="AF2393" s="4">
        <v>1</v>
      </c>
      <c r="AG2393" s="4">
        <f>IF(AND(VOZ_WHATSAPP[[#This Row],[Estado Cierre]]="Sin Cierre",VOZ_WHATSAPP[[#This Row],[Nota Negocio]]="Sin Negocio"),VOZ_WHATSAPP[[#This Row],[Nota]]-24%,VOZ_WHATSAPP[[#This Row],[Nota]])</f>
        <v>1</v>
      </c>
      <c r="AH2393" s="8">
        <f>IF(VOZ_WHATSAPP[[#This Row],[Estado Legal]]="No Cumple",0,IF(VOZ_WHATSAPP[[#This Row],[Realiza lectura de guion Legal]]="No Cumple",VOZ_WHATSAPP[[#This Row],[Nota 2]]-50%,VOZ_WHATSAPP[[#This Row],[Nota 2]]))</f>
        <v>1</v>
      </c>
    </row>
    <row r="2394" spans="1:34" x14ac:dyDescent="0.25">
      <c r="A2394" s="2" t="str">
        <f>VOZ_WHATSAPP[[#This Row],[ID Asesor]]&amp;VOZ_WHATSAPP[[#This Row],[Fecha Monitoreo]]</f>
        <v>388045871</v>
      </c>
      <c r="B2394" s="2">
        <v>45871</v>
      </c>
      <c r="C2394" s="1" t="s">
        <v>126</v>
      </c>
      <c r="D2394" s="1">
        <v>3880</v>
      </c>
      <c r="E2394" s="2">
        <v>45871</v>
      </c>
      <c r="F2394" s="3">
        <v>0.34305555555555556</v>
      </c>
      <c r="G2394" s="1" t="s">
        <v>58</v>
      </c>
      <c r="H2394" s="1" t="s">
        <v>44</v>
      </c>
      <c r="I2394" s="1">
        <v>580</v>
      </c>
      <c r="J2394" s="1">
        <v>3228048542</v>
      </c>
      <c r="K2394" s="1" t="s">
        <v>45</v>
      </c>
      <c r="L2394" s="1" t="s">
        <v>46</v>
      </c>
      <c r="M2394" s="1" t="s">
        <v>46</v>
      </c>
      <c r="N2394" s="1" t="s">
        <v>46</v>
      </c>
      <c r="O2394" s="1" t="s">
        <v>54</v>
      </c>
      <c r="P2394" s="1" t="s">
        <v>46</v>
      </c>
      <c r="Q2394" s="1" t="s">
        <v>46</v>
      </c>
      <c r="R2394" s="1" t="s">
        <v>46</v>
      </c>
      <c r="S2394" s="1" t="s">
        <v>46</v>
      </c>
      <c r="T2394" s="12" t="str">
        <f>IF(OR(VOZ_WHATSAPP[[#This Row],[Brinda argumentos coherentes a la objeción]]="No Cumple",VOZ_WHATSAPP[[#This Row],[Despliegue de Beneficios y/o consecuencias]]="No Cumple"),"Sin Negocio","Negocio")</f>
        <v>Negocio</v>
      </c>
      <c r="U2394" s="1" t="s">
        <v>46</v>
      </c>
      <c r="V2394" s="1" t="s">
        <v>46</v>
      </c>
      <c r="W2394" s="1" t="s">
        <v>46</v>
      </c>
      <c r="X2394" s="12" t="str">
        <f>IF(OR(VOZ_WHATSAPP[[#This Row],[Confirma Valor de pago]]="No Cumple",VOZ_WHATSAPP[[#This Row],[Confirma hora de pago]]="No Cumple",VOZ_WHATSAPP[[#This Row],[Confirma medio de pago]]="No Cumple"),"Sin Cierre","Cierre")</f>
        <v>Cierre</v>
      </c>
      <c r="Y2394" s="1" t="s">
        <v>46</v>
      </c>
      <c r="Z2394" s="1" t="s">
        <v>46</v>
      </c>
      <c r="AA2394" s="1" t="s">
        <v>46</v>
      </c>
      <c r="AB2394" s="1" t="s">
        <v>46</v>
      </c>
      <c r="AC2394" s="11" t="str">
        <f>IF(OR(VOZ_WHATSAPP[[#This Row],[La comunicación es asertiva, con respeto y evita maltrato]]="No Cumple",VOZ_WHATSAPP[[#This Row],[Cumple con las normativas legales]]="No Cumple"),"No Cumple","Cumple")</f>
        <v>Cumple</v>
      </c>
      <c r="AD2394" s="1" t="s">
        <v>46</v>
      </c>
      <c r="AE2394" s="1" t="s">
        <v>2208</v>
      </c>
      <c r="AF2394" s="4">
        <v>0.95</v>
      </c>
      <c r="AG2394" s="4">
        <f>IF(AND(VOZ_WHATSAPP[[#This Row],[Estado Cierre]]="Sin Cierre",VOZ_WHATSAPP[[#This Row],[Nota Negocio]]="Sin Negocio"),VOZ_WHATSAPP[[#This Row],[Nota]]-24%,VOZ_WHATSAPP[[#This Row],[Nota]])</f>
        <v>0.95</v>
      </c>
      <c r="AH2394" s="8">
        <f>IF(VOZ_WHATSAPP[[#This Row],[Estado Legal]]="No Cumple",0,IF(VOZ_WHATSAPP[[#This Row],[Realiza lectura de guion Legal]]="No Cumple",VOZ_WHATSAPP[[#This Row],[Nota 2]]-50%,VOZ_WHATSAPP[[#This Row],[Nota 2]]))</f>
        <v>0.95</v>
      </c>
    </row>
    <row r="2395" spans="1:34" x14ac:dyDescent="0.25">
      <c r="A2395" s="2" t="str">
        <f>VOZ_WHATSAPP[[#This Row],[ID Asesor]]&amp;VOZ_WHATSAPP[[#This Row],[Fecha Monitoreo]]</f>
        <v>388845871</v>
      </c>
      <c r="B2395" s="2">
        <v>45871</v>
      </c>
      <c r="C2395" s="1" t="s">
        <v>42</v>
      </c>
      <c r="D2395" s="1">
        <v>3888</v>
      </c>
      <c r="E2395" s="2">
        <v>45871</v>
      </c>
      <c r="F2395" s="3">
        <v>0.34513888888888888</v>
      </c>
      <c r="G2395" s="1" t="s">
        <v>51</v>
      </c>
      <c r="H2395" s="1" t="s">
        <v>44</v>
      </c>
      <c r="I2395" s="1">
        <v>1431</v>
      </c>
      <c r="J2395" s="1">
        <v>3195747326</v>
      </c>
      <c r="K2395" s="1" t="s">
        <v>45</v>
      </c>
      <c r="L2395" s="1" t="s">
        <v>46</v>
      </c>
      <c r="M2395" s="1" t="s">
        <v>46</v>
      </c>
      <c r="N2395" s="1" t="s">
        <v>46</v>
      </c>
      <c r="O2395" s="1" t="s">
        <v>46</v>
      </c>
      <c r="P2395" s="1" t="s">
        <v>46</v>
      </c>
      <c r="Q2395" s="1" t="s">
        <v>46</v>
      </c>
      <c r="R2395" s="1" t="s">
        <v>47</v>
      </c>
      <c r="S2395" s="1" t="s">
        <v>46</v>
      </c>
      <c r="T2395" s="12" t="str">
        <f>IF(OR(VOZ_WHATSAPP[[#This Row],[Brinda argumentos coherentes a la objeción]]="No Cumple",VOZ_WHATSAPP[[#This Row],[Despliegue de Beneficios y/o consecuencias]]="No Cumple"),"Sin Negocio","Negocio")</f>
        <v>Sin Negocio</v>
      </c>
      <c r="U2395" s="1" t="s">
        <v>48</v>
      </c>
      <c r="V2395" s="1" t="s">
        <v>48</v>
      </c>
      <c r="W2395" s="1" t="s">
        <v>48</v>
      </c>
      <c r="X2395" s="12" t="str">
        <f>IF(OR(VOZ_WHATSAPP[[#This Row],[Confirma Valor de pago]]="No Cumple",VOZ_WHATSAPP[[#This Row],[Confirma hora de pago]]="No Cumple",VOZ_WHATSAPP[[#This Row],[Confirma medio de pago]]="No Cumple"),"Sin Cierre","Cierre")</f>
        <v>Cierre</v>
      </c>
      <c r="Y2395" s="1" t="s">
        <v>46</v>
      </c>
      <c r="Z2395" s="1" t="s">
        <v>46</v>
      </c>
      <c r="AA2395" s="1" t="s">
        <v>46</v>
      </c>
      <c r="AB2395" s="1" t="s">
        <v>46</v>
      </c>
      <c r="AC2395" s="11" t="str">
        <f>IF(OR(VOZ_WHATSAPP[[#This Row],[La comunicación es asertiva, con respeto y evita maltrato]]="No Cumple",VOZ_WHATSAPP[[#This Row],[Cumple con las normativas legales]]="No Cumple"),"No Cumple","Cumple")</f>
        <v>Cumple</v>
      </c>
      <c r="AD2395" s="1" t="s">
        <v>46</v>
      </c>
      <c r="AE2395" s="1" t="s">
        <v>2209</v>
      </c>
      <c r="AF2395" s="4">
        <v>0.9</v>
      </c>
      <c r="AG2395" s="4">
        <f>IF(AND(VOZ_WHATSAPP[[#This Row],[Estado Cierre]]="Sin Cierre",VOZ_WHATSAPP[[#This Row],[Nota Negocio]]="Sin Negocio"),VOZ_WHATSAPP[[#This Row],[Nota]]-24%,VOZ_WHATSAPP[[#This Row],[Nota]])</f>
        <v>0.9</v>
      </c>
      <c r="AH2395" s="8">
        <f>IF(VOZ_WHATSAPP[[#This Row],[Estado Legal]]="No Cumple",0,IF(VOZ_WHATSAPP[[#This Row],[Realiza lectura de guion Legal]]="No Cumple",VOZ_WHATSAPP[[#This Row],[Nota 2]]-50%,VOZ_WHATSAPP[[#This Row],[Nota 2]]))</f>
        <v>0.9</v>
      </c>
    </row>
    <row r="2396" spans="1:34" x14ac:dyDescent="0.25">
      <c r="A2396" s="2" t="str">
        <f>VOZ_WHATSAPP[[#This Row],[ID Asesor]]&amp;VOZ_WHATSAPP[[#This Row],[Fecha Monitoreo]]</f>
        <v>367345871</v>
      </c>
      <c r="B2396" s="2">
        <v>45871</v>
      </c>
      <c r="C2396" s="1" t="s">
        <v>59</v>
      </c>
      <c r="D2396" s="1">
        <v>3673</v>
      </c>
      <c r="E2396" s="2">
        <v>45871</v>
      </c>
      <c r="F2396" s="3">
        <v>0.34722222222222221</v>
      </c>
      <c r="G2396" s="1" t="s">
        <v>51</v>
      </c>
      <c r="H2396" s="1" t="s">
        <v>44</v>
      </c>
      <c r="I2396" s="1">
        <v>1381</v>
      </c>
      <c r="J2396" s="1">
        <v>3106945157</v>
      </c>
      <c r="K2396" s="1" t="s">
        <v>45</v>
      </c>
      <c r="L2396" s="1" t="s">
        <v>46</v>
      </c>
      <c r="M2396" s="1" t="s">
        <v>46</v>
      </c>
      <c r="N2396" s="1" t="s">
        <v>46</v>
      </c>
      <c r="O2396" s="1" t="s">
        <v>46</v>
      </c>
      <c r="P2396" s="1" t="s">
        <v>46</v>
      </c>
      <c r="Q2396" s="1" t="s">
        <v>46</v>
      </c>
      <c r="R2396" s="1" t="s">
        <v>46</v>
      </c>
      <c r="S2396" s="1" t="s">
        <v>46</v>
      </c>
      <c r="T2396" s="12" t="str">
        <f>IF(OR(VOZ_WHATSAPP[[#This Row],[Brinda argumentos coherentes a la objeción]]="No Cumple",VOZ_WHATSAPP[[#This Row],[Despliegue de Beneficios y/o consecuencias]]="No Cumple"),"Sin Negocio","Negocio")</f>
        <v>Negocio</v>
      </c>
      <c r="U2396" s="1" t="s">
        <v>48</v>
      </c>
      <c r="V2396" s="1" t="s">
        <v>48</v>
      </c>
      <c r="W2396" s="1" t="s">
        <v>48</v>
      </c>
      <c r="X2396" s="12" t="str">
        <f>IF(OR(VOZ_WHATSAPP[[#This Row],[Confirma Valor de pago]]="No Cumple",VOZ_WHATSAPP[[#This Row],[Confirma hora de pago]]="No Cumple",VOZ_WHATSAPP[[#This Row],[Confirma medio de pago]]="No Cumple"),"Sin Cierre","Cierre")</f>
        <v>Cierre</v>
      </c>
      <c r="Y2396" s="1" t="s">
        <v>46</v>
      </c>
      <c r="Z2396" s="1" t="s">
        <v>46</v>
      </c>
      <c r="AA2396" s="1" t="s">
        <v>46</v>
      </c>
      <c r="AB2396" s="1" t="s">
        <v>46</v>
      </c>
      <c r="AC2396" s="11" t="str">
        <f>IF(OR(VOZ_WHATSAPP[[#This Row],[La comunicación es asertiva, con respeto y evita maltrato]]="No Cumple",VOZ_WHATSAPP[[#This Row],[Cumple con las normativas legales]]="No Cumple"),"No Cumple","Cumple")</f>
        <v>Cumple</v>
      </c>
      <c r="AD2396" s="1" t="s">
        <v>46</v>
      </c>
      <c r="AE2396" s="1" t="s">
        <v>62</v>
      </c>
      <c r="AF2396" s="4">
        <v>1</v>
      </c>
      <c r="AG2396" s="4">
        <f>IF(AND(VOZ_WHATSAPP[[#This Row],[Estado Cierre]]="Sin Cierre",VOZ_WHATSAPP[[#This Row],[Nota Negocio]]="Sin Negocio"),VOZ_WHATSAPP[[#This Row],[Nota]]-24%,VOZ_WHATSAPP[[#This Row],[Nota]])</f>
        <v>1</v>
      </c>
      <c r="AH2396" s="8">
        <f>IF(VOZ_WHATSAPP[[#This Row],[Estado Legal]]="No Cumple",0,IF(VOZ_WHATSAPP[[#This Row],[Realiza lectura de guion Legal]]="No Cumple",VOZ_WHATSAPP[[#This Row],[Nota 2]]-50%,VOZ_WHATSAPP[[#This Row],[Nota 2]]))</f>
        <v>1</v>
      </c>
    </row>
    <row r="2397" spans="1:34" x14ac:dyDescent="0.25">
      <c r="A2397" s="2" t="str">
        <f>VOZ_WHATSAPP[[#This Row],[ID Asesor]]&amp;VOZ_WHATSAPP[[#This Row],[Fecha Monitoreo]]</f>
        <v>398545871</v>
      </c>
      <c r="B2397" s="2">
        <v>45871</v>
      </c>
      <c r="C2397" s="1" t="s">
        <v>42</v>
      </c>
      <c r="D2397" s="1">
        <v>3985</v>
      </c>
      <c r="E2397" s="2">
        <v>45871</v>
      </c>
      <c r="F2397" s="3">
        <v>0.34583333333333333</v>
      </c>
      <c r="G2397" s="1" t="s">
        <v>51</v>
      </c>
      <c r="H2397" s="1" t="s">
        <v>44</v>
      </c>
      <c r="I2397" s="1">
        <v>1375</v>
      </c>
      <c r="J2397" s="1">
        <v>3107776806</v>
      </c>
      <c r="K2397" s="1" t="s">
        <v>45</v>
      </c>
      <c r="L2397" s="1" t="s">
        <v>46</v>
      </c>
      <c r="M2397" s="1" t="s">
        <v>46</v>
      </c>
      <c r="N2397" s="1" t="s">
        <v>46</v>
      </c>
      <c r="O2397" s="1" t="s">
        <v>46</v>
      </c>
      <c r="P2397" s="1" t="s">
        <v>46</v>
      </c>
      <c r="Q2397" s="1" t="s">
        <v>46</v>
      </c>
      <c r="R2397" s="1" t="s">
        <v>47</v>
      </c>
      <c r="S2397" s="1" t="s">
        <v>46</v>
      </c>
      <c r="T2397" s="12" t="str">
        <f>IF(OR(VOZ_WHATSAPP[[#This Row],[Brinda argumentos coherentes a la objeción]]="No Cumple",VOZ_WHATSAPP[[#This Row],[Despliegue de Beneficios y/o consecuencias]]="No Cumple"),"Sin Negocio","Negocio")</f>
        <v>Sin Negocio</v>
      </c>
      <c r="U2397" s="1" t="s">
        <v>48</v>
      </c>
      <c r="V2397" s="1" t="s">
        <v>48</v>
      </c>
      <c r="W2397" s="1" t="s">
        <v>48</v>
      </c>
      <c r="X2397" s="12" t="str">
        <f>IF(OR(VOZ_WHATSAPP[[#This Row],[Confirma Valor de pago]]="No Cumple",VOZ_WHATSAPP[[#This Row],[Confirma hora de pago]]="No Cumple",VOZ_WHATSAPP[[#This Row],[Confirma medio de pago]]="No Cumple"),"Sin Cierre","Cierre")</f>
        <v>Cierre</v>
      </c>
      <c r="Y2397" s="1" t="s">
        <v>46</v>
      </c>
      <c r="Z2397" s="1" t="s">
        <v>54</v>
      </c>
      <c r="AA2397" s="1" t="s">
        <v>46</v>
      </c>
      <c r="AB2397" s="1" t="s">
        <v>46</v>
      </c>
      <c r="AC2397" s="11" t="str">
        <f>IF(OR(VOZ_WHATSAPP[[#This Row],[La comunicación es asertiva, con respeto y evita maltrato]]="No Cumple",VOZ_WHATSAPP[[#This Row],[Cumple con las normativas legales]]="No Cumple"),"No Cumple","Cumple")</f>
        <v>Cumple</v>
      </c>
      <c r="AD2397" s="1" t="s">
        <v>46</v>
      </c>
      <c r="AE2397" s="1" t="s">
        <v>2210</v>
      </c>
      <c r="AF2397" s="4">
        <v>0.75</v>
      </c>
      <c r="AG2397" s="4">
        <f>IF(AND(VOZ_WHATSAPP[[#This Row],[Estado Cierre]]="Sin Cierre",VOZ_WHATSAPP[[#This Row],[Nota Negocio]]="Sin Negocio"),VOZ_WHATSAPP[[#This Row],[Nota]]-24%,VOZ_WHATSAPP[[#This Row],[Nota]])</f>
        <v>0.75</v>
      </c>
      <c r="AH2397" s="8">
        <f>IF(VOZ_WHATSAPP[[#This Row],[Estado Legal]]="No Cumple",0,IF(VOZ_WHATSAPP[[#This Row],[Realiza lectura de guion Legal]]="No Cumple",VOZ_WHATSAPP[[#This Row],[Nota 2]]-50%,VOZ_WHATSAPP[[#This Row],[Nota 2]]))</f>
        <v>0.75</v>
      </c>
    </row>
    <row r="2398" spans="1:34" x14ac:dyDescent="0.25">
      <c r="A2398" s="2" t="str">
        <f>VOZ_WHATSAPP[[#This Row],[ID Asesor]]&amp;VOZ_WHATSAPP[[#This Row],[Fecha Monitoreo]]</f>
        <v>296645871</v>
      </c>
      <c r="B2398" s="2">
        <v>45871</v>
      </c>
      <c r="C2398" s="1" t="s">
        <v>42</v>
      </c>
      <c r="D2398" s="1">
        <v>2966</v>
      </c>
      <c r="E2398" s="2">
        <v>45871</v>
      </c>
      <c r="F2398" s="3">
        <v>0.33888888888888891</v>
      </c>
      <c r="G2398" s="1" t="s">
        <v>51</v>
      </c>
      <c r="H2398" s="1" t="s">
        <v>44</v>
      </c>
      <c r="I2398" s="1">
        <v>1133</v>
      </c>
      <c r="J2398" s="1">
        <v>3176027449</v>
      </c>
      <c r="K2398" s="1" t="s">
        <v>45</v>
      </c>
      <c r="L2398" s="1" t="s">
        <v>46</v>
      </c>
      <c r="M2398" s="1" t="s">
        <v>46</v>
      </c>
      <c r="N2398" s="1" t="s">
        <v>46</v>
      </c>
      <c r="O2398" s="1" t="s">
        <v>54</v>
      </c>
      <c r="P2398" s="1" t="s">
        <v>54</v>
      </c>
      <c r="Q2398" s="1" t="s">
        <v>46</v>
      </c>
      <c r="R2398" s="1" t="s">
        <v>46</v>
      </c>
      <c r="S2398" s="1" t="s">
        <v>46</v>
      </c>
      <c r="T2398" s="12" t="str">
        <f>IF(OR(VOZ_WHATSAPP[[#This Row],[Brinda argumentos coherentes a la objeción]]="No Cumple",VOZ_WHATSAPP[[#This Row],[Despliegue de Beneficios y/o consecuencias]]="No Cumple"),"Sin Negocio","Negocio")</f>
        <v>Negocio</v>
      </c>
      <c r="U2398" s="1" t="s">
        <v>48</v>
      </c>
      <c r="V2398" s="1" t="s">
        <v>48</v>
      </c>
      <c r="W2398" s="1" t="s">
        <v>48</v>
      </c>
      <c r="X2398" s="12" t="str">
        <f>IF(OR(VOZ_WHATSAPP[[#This Row],[Confirma Valor de pago]]="No Cumple",VOZ_WHATSAPP[[#This Row],[Confirma hora de pago]]="No Cumple",VOZ_WHATSAPP[[#This Row],[Confirma medio de pago]]="No Cumple"),"Sin Cierre","Cierre")</f>
        <v>Cierre</v>
      </c>
      <c r="Y2398" s="1" t="s">
        <v>46</v>
      </c>
      <c r="Z2398" s="1" t="s">
        <v>46</v>
      </c>
      <c r="AA2398" s="1" t="s">
        <v>46</v>
      </c>
      <c r="AB2398" s="1" t="s">
        <v>46</v>
      </c>
      <c r="AC2398" s="11" t="str">
        <f>IF(OR(VOZ_WHATSAPP[[#This Row],[La comunicación es asertiva, con respeto y evita maltrato]]="No Cumple",VOZ_WHATSAPP[[#This Row],[Cumple con las normativas legales]]="No Cumple"),"No Cumple","Cumple")</f>
        <v>Cumple</v>
      </c>
      <c r="AD2398" s="1" t="s">
        <v>46</v>
      </c>
      <c r="AE2398" s="1" t="s">
        <v>2211</v>
      </c>
      <c r="AF2398" s="4">
        <v>0.9</v>
      </c>
      <c r="AG2398" s="4">
        <f>IF(AND(VOZ_WHATSAPP[[#This Row],[Estado Cierre]]="Sin Cierre",VOZ_WHATSAPP[[#This Row],[Nota Negocio]]="Sin Negocio"),VOZ_WHATSAPP[[#This Row],[Nota]]-24%,VOZ_WHATSAPP[[#This Row],[Nota]])</f>
        <v>0.9</v>
      </c>
      <c r="AH2398" s="8">
        <f>IF(VOZ_WHATSAPP[[#This Row],[Estado Legal]]="No Cumple",0,IF(VOZ_WHATSAPP[[#This Row],[Realiza lectura de guion Legal]]="No Cumple",VOZ_WHATSAPP[[#This Row],[Nota 2]]-50%,VOZ_WHATSAPP[[#This Row],[Nota 2]]))</f>
        <v>0.9</v>
      </c>
    </row>
    <row r="2399" spans="1:34" x14ac:dyDescent="0.25">
      <c r="A2399" s="2" t="str">
        <f>VOZ_WHATSAPP[[#This Row],[ID Asesor]]&amp;VOZ_WHATSAPP[[#This Row],[Fecha Monitoreo]]</f>
        <v>383045871</v>
      </c>
      <c r="B2399" s="2">
        <v>45871</v>
      </c>
      <c r="C2399" s="1" t="s">
        <v>696</v>
      </c>
      <c r="D2399" s="1">
        <v>3830</v>
      </c>
      <c r="E2399" s="2">
        <v>45871</v>
      </c>
      <c r="F2399" s="3">
        <v>0.36805555555555558</v>
      </c>
      <c r="G2399" s="1" t="s">
        <v>58</v>
      </c>
      <c r="H2399" s="1" t="s">
        <v>44</v>
      </c>
      <c r="I2399" s="1">
        <v>575</v>
      </c>
      <c r="J2399" s="1">
        <v>3108377386</v>
      </c>
      <c r="K2399" s="1" t="s">
        <v>45</v>
      </c>
      <c r="L2399" s="1" t="s">
        <v>46</v>
      </c>
      <c r="M2399" s="1" t="s">
        <v>46</v>
      </c>
      <c r="N2399" s="1" t="s">
        <v>46</v>
      </c>
      <c r="O2399" s="1" t="s">
        <v>46</v>
      </c>
      <c r="P2399" s="1" t="s">
        <v>46</v>
      </c>
      <c r="Q2399" s="1" t="s">
        <v>48</v>
      </c>
      <c r="R2399" s="1" t="s">
        <v>48</v>
      </c>
      <c r="S2399" s="1" t="s">
        <v>47</v>
      </c>
      <c r="T2399" s="12" t="str">
        <f>IF(OR(VOZ_WHATSAPP[[#This Row],[Brinda argumentos coherentes a la objeción]]="No Cumple",VOZ_WHATSAPP[[#This Row],[Despliegue de Beneficios y/o consecuencias]]="No Cumple"),"Sin Negocio","Negocio")</f>
        <v>Sin Negocio</v>
      </c>
      <c r="U2399" s="1" t="s">
        <v>46</v>
      </c>
      <c r="V2399" s="1" t="s">
        <v>46</v>
      </c>
      <c r="W2399" s="1" t="s">
        <v>46</v>
      </c>
      <c r="X2399" s="12" t="str">
        <f>IF(OR(VOZ_WHATSAPP[[#This Row],[Confirma Valor de pago]]="No Cumple",VOZ_WHATSAPP[[#This Row],[Confirma hora de pago]]="No Cumple",VOZ_WHATSAPP[[#This Row],[Confirma medio de pago]]="No Cumple"),"Sin Cierre","Cierre")</f>
        <v>Cierre</v>
      </c>
      <c r="Y2399" s="1" t="s">
        <v>48</v>
      </c>
      <c r="Z2399" s="1" t="s">
        <v>46</v>
      </c>
      <c r="AA2399" s="1" t="s">
        <v>46</v>
      </c>
      <c r="AB2399" s="1" t="s">
        <v>46</v>
      </c>
      <c r="AC2399" s="11" t="str">
        <f>IF(OR(VOZ_WHATSAPP[[#This Row],[La comunicación es asertiva, con respeto y evita maltrato]]="No Cumple",VOZ_WHATSAPP[[#This Row],[Cumple con las normativas legales]]="No Cumple"),"No Cumple","Cumple")</f>
        <v>Cumple</v>
      </c>
      <c r="AD2399" s="1" t="s">
        <v>48</v>
      </c>
      <c r="AE2399" s="1" t="s">
        <v>2212</v>
      </c>
      <c r="AF2399" s="4">
        <v>0.9</v>
      </c>
      <c r="AG2399" s="4">
        <f>IF(AND(VOZ_WHATSAPP[[#This Row],[Estado Cierre]]="Sin Cierre",VOZ_WHATSAPP[[#This Row],[Nota Negocio]]="Sin Negocio"),VOZ_WHATSAPP[[#This Row],[Nota]]-24%,VOZ_WHATSAPP[[#This Row],[Nota]])</f>
        <v>0.9</v>
      </c>
      <c r="AH2399" s="8">
        <f>IF(VOZ_WHATSAPP[[#This Row],[Estado Legal]]="No Cumple",0,IF(VOZ_WHATSAPP[[#This Row],[Realiza lectura de guion Legal]]="No Cumple",VOZ_WHATSAPP[[#This Row],[Nota 2]]-50%,VOZ_WHATSAPP[[#This Row],[Nota 2]]))</f>
        <v>0.9</v>
      </c>
    </row>
    <row r="2400" spans="1:34" x14ac:dyDescent="0.25">
      <c r="A2400" s="2" t="str">
        <f>VOZ_WHATSAPP[[#This Row],[ID Asesor]]&amp;VOZ_WHATSAPP[[#This Row],[Fecha Monitoreo]]</f>
        <v>407845871</v>
      </c>
      <c r="B2400" s="2">
        <v>45871</v>
      </c>
      <c r="C2400" s="1" t="s">
        <v>126</v>
      </c>
      <c r="D2400" s="1">
        <v>4078</v>
      </c>
      <c r="E2400" s="2">
        <v>45871</v>
      </c>
      <c r="F2400" s="3">
        <v>0.36666666666666664</v>
      </c>
      <c r="G2400" s="1" t="s">
        <v>58</v>
      </c>
      <c r="H2400" s="1" t="s">
        <v>44</v>
      </c>
      <c r="I2400" s="1">
        <v>618</v>
      </c>
      <c r="J2400" s="1">
        <v>3102084572</v>
      </c>
      <c r="K2400" s="1" t="s">
        <v>45</v>
      </c>
      <c r="L2400" s="1" t="s">
        <v>46</v>
      </c>
      <c r="M2400" s="1" t="s">
        <v>47</v>
      </c>
      <c r="N2400" s="1" t="s">
        <v>47</v>
      </c>
      <c r="O2400" s="1" t="s">
        <v>54</v>
      </c>
      <c r="P2400" s="1" t="s">
        <v>54</v>
      </c>
      <c r="Q2400" s="1" t="s">
        <v>46</v>
      </c>
      <c r="R2400" s="1" t="s">
        <v>46</v>
      </c>
      <c r="S2400" s="1" t="s">
        <v>48</v>
      </c>
      <c r="T2400" s="12" t="str">
        <f>IF(OR(VOZ_WHATSAPP[[#This Row],[Brinda argumentos coherentes a la objeción]]="No Cumple",VOZ_WHATSAPP[[#This Row],[Despliegue de Beneficios y/o consecuencias]]="No Cumple"),"Sin Negocio","Negocio")</f>
        <v>Negocio</v>
      </c>
      <c r="U2400" s="1" t="s">
        <v>48</v>
      </c>
      <c r="V2400" s="1" t="s">
        <v>48</v>
      </c>
      <c r="W2400" s="1" t="s">
        <v>48</v>
      </c>
      <c r="X2400" s="12" t="str">
        <f>IF(OR(VOZ_WHATSAPP[[#This Row],[Confirma Valor de pago]]="No Cumple",VOZ_WHATSAPP[[#This Row],[Confirma hora de pago]]="No Cumple",VOZ_WHATSAPP[[#This Row],[Confirma medio de pago]]="No Cumple"),"Sin Cierre","Cierre")</f>
        <v>Cierre</v>
      </c>
      <c r="Y2400" s="1" t="s">
        <v>46</v>
      </c>
      <c r="Z2400" s="1" t="s">
        <v>54</v>
      </c>
      <c r="AA2400" s="1" t="s">
        <v>46</v>
      </c>
      <c r="AB2400" s="1" t="s">
        <v>46</v>
      </c>
      <c r="AC2400" s="11" t="str">
        <f>IF(OR(VOZ_WHATSAPP[[#This Row],[La comunicación es asertiva, con respeto y evita maltrato]]="No Cumple",VOZ_WHATSAPP[[#This Row],[Cumple con las normativas legales]]="No Cumple"),"No Cumple","Cumple")</f>
        <v>Cumple</v>
      </c>
      <c r="AD2400" s="1" t="s">
        <v>46</v>
      </c>
      <c r="AE2400" s="1" t="s">
        <v>2213</v>
      </c>
      <c r="AF2400" s="4">
        <v>0.66</v>
      </c>
      <c r="AG2400" s="4">
        <f>IF(AND(VOZ_WHATSAPP[[#This Row],[Estado Cierre]]="Sin Cierre",VOZ_WHATSAPP[[#This Row],[Nota Negocio]]="Sin Negocio"),VOZ_WHATSAPP[[#This Row],[Nota]]-24%,VOZ_WHATSAPP[[#This Row],[Nota]])</f>
        <v>0.66</v>
      </c>
      <c r="AH2400" s="8">
        <f>IF(VOZ_WHATSAPP[[#This Row],[Estado Legal]]="No Cumple",0,IF(VOZ_WHATSAPP[[#This Row],[Realiza lectura de guion Legal]]="No Cumple",VOZ_WHATSAPP[[#This Row],[Nota 2]]-50%,VOZ_WHATSAPP[[#This Row],[Nota 2]]))</f>
        <v>0.66</v>
      </c>
    </row>
    <row r="2401" spans="1:34" x14ac:dyDescent="0.25">
      <c r="A2401" s="2" t="str">
        <f>VOZ_WHATSAPP[[#This Row],[ID Asesor]]&amp;VOZ_WHATSAPP[[#This Row],[Fecha Monitoreo]]</f>
        <v>387645871</v>
      </c>
      <c r="B2401" s="2">
        <v>45871</v>
      </c>
      <c r="C2401" s="1" t="s">
        <v>59</v>
      </c>
      <c r="D2401" s="1">
        <v>3876</v>
      </c>
      <c r="E2401" s="2">
        <v>45871</v>
      </c>
      <c r="F2401" s="3">
        <v>0.39861111111111114</v>
      </c>
      <c r="G2401" s="1" t="s">
        <v>51</v>
      </c>
      <c r="H2401" s="1" t="s">
        <v>44</v>
      </c>
      <c r="I2401" s="1">
        <v>210020491</v>
      </c>
      <c r="J2401" s="1">
        <v>3156823212</v>
      </c>
      <c r="K2401" s="1" t="s">
        <v>49</v>
      </c>
      <c r="L2401" s="1" t="s">
        <v>46</v>
      </c>
      <c r="M2401" s="1" t="s">
        <v>46</v>
      </c>
      <c r="N2401" s="1" t="s">
        <v>46</v>
      </c>
      <c r="O2401" s="1" t="s">
        <v>46</v>
      </c>
      <c r="P2401" s="1" t="s">
        <v>46</v>
      </c>
      <c r="Q2401" s="1" t="s">
        <v>46</v>
      </c>
      <c r="R2401" s="1" t="s">
        <v>46</v>
      </c>
      <c r="S2401" s="1" t="s">
        <v>46</v>
      </c>
      <c r="T2401" s="12" t="str">
        <f>IF(OR(VOZ_WHATSAPP[[#This Row],[Brinda argumentos coherentes a la objeción]]="No Cumple",VOZ_WHATSAPP[[#This Row],[Despliegue de Beneficios y/o consecuencias]]="No Cumple"),"Sin Negocio","Negocio")</f>
        <v>Negocio</v>
      </c>
      <c r="U2401" s="1" t="s">
        <v>48</v>
      </c>
      <c r="V2401" s="1" t="s">
        <v>48</v>
      </c>
      <c r="W2401" s="1" t="s">
        <v>48</v>
      </c>
      <c r="X2401" s="12" t="str">
        <f>IF(OR(VOZ_WHATSAPP[[#This Row],[Confirma Valor de pago]]="No Cumple",VOZ_WHATSAPP[[#This Row],[Confirma hora de pago]]="No Cumple",VOZ_WHATSAPP[[#This Row],[Confirma medio de pago]]="No Cumple"),"Sin Cierre","Cierre")</f>
        <v>Cierre</v>
      </c>
      <c r="Y2401" s="1" t="s">
        <v>46</v>
      </c>
      <c r="Z2401" s="1" t="s">
        <v>46</v>
      </c>
      <c r="AA2401" s="1" t="s">
        <v>46</v>
      </c>
      <c r="AB2401" s="1" t="s">
        <v>46</v>
      </c>
      <c r="AC2401" s="11" t="str">
        <f>IF(OR(VOZ_WHATSAPP[[#This Row],[La comunicación es asertiva, con respeto y evita maltrato]]="No Cumple",VOZ_WHATSAPP[[#This Row],[Cumple con las normativas legales]]="No Cumple"),"No Cumple","Cumple")</f>
        <v>Cumple</v>
      </c>
      <c r="AD2401" s="1" t="s">
        <v>46</v>
      </c>
      <c r="AE2401" s="1" t="s">
        <v>62</v>
      </c>
      <c r="AF2401" s="4">
        <v>1</v>
      </c>
      <c r="AG2401" s="4">
        <f>IF(AND(VOZ_WHATSAPP[[#This Row],[Estado Cierre]]="Sin Cierre",VOZ_WHATSAPP[[#This Row],[Nota Negocio]]="Sin Negocio"),VOZ_WHATSAPP[[#This Row],[Nota]]-24%,VOZ_WHATSAPP[[#This Row],[Nota]])</f>
        <v>1</v>
      </c>
      <c r="AH2401" s="8">
        <f>IF(VOZ_WHATSAPP[[#This Row],[Estado Legal]]="No Cumple",0,IF(VOZ_WHATSAPP[[#This Row],[Realiza lectura de guion Legal]]="No Cumple",VOZ_WHATSAPP[[#This Row],[Nota 2]]-50%,VOZ_WHATSAPP[[#This Row],[Nota 2]]))</f>
        <v>1</v>
      </c>
    </row>
    <row r="2402" spans="1:34" x14ac:dyDescent="0.25">
      <c r="A2402" s="2" t="str">
        <f>VOZ_WHATSAPP[[#This Row],[ID Asesor]]&amp;VOZ_WHATSAPP[[#This Row],[Fecha Monitoreo]]</f>
        <v>61745871</v>
      </c>
      <c r="B2402" s="2">
        <v>45871</v>
      </c>
      <c r="C2402" s="1" t="s">
        <v>126</v>
      </c>
      <c r="D2402" s="1">
        <v>617</v>
      </c>
      <c r="E2402" s="2">
        <v>45871</v>
      </c>
      <c r="F2402" s="3">
        <v>0.41388888888888886</v>
      </c>
      <c r="G2402" s="1" t="s">
        <v>51</v>
      </c>
      <c r="H2402" s="1" t="s">
        <v>44</v>
      </c>
      <c r="I2402" s="1">
        <v>617</v>
      </c>
      <c r="J2402" s="1">
        <v>3001101153</v>
      </c>
      <c r="K2402" s="1" t="s">
        <v>45</v>
      </c>
      <c r="L2402" s="1" t="s">
        <v>46</v>
      </c>
      <c r="M2402" s="1" t="s">
        <v>46</v>
      </c>
      <c r="N2402" s="1" t="s">
        <v>46</v>
      </c>
      <c r="O2402" s="1" t="s">
        <v>46</v>
      </c>
      <c r="P2402" s="1" t="s">
        <v>46</v>
      </c>
      <c r="Q2402" s="1" t="s">
        <v>46</v>
      </c>
      <c r="R2402" s="1" t="s">
        <v>46</v>
      </c>
      <c r="S2402" s="1" t="s">
        <v>46</v>
      </c>
      <c r="T2402" s="12" t="str">
        <f>IF(OR(VOZ_WHATSAPP[[#This Row],[Brinda argumentos coherentes a la objeción]]="No Cumple",VOZ_WHATSAPP[[#This Row],[Despliegue de Beneficios y/o consecuencias]]="No Cumple"),"Sin Negocio","Negocio")</f>
        <v>Negocio</v>
      </c>
      <c r="U2402" s="1" t="s">
        <v>48</v>
      </c>
      <c r="V2402" s="1" t="s">
        <v>48</v>
      </c>
      <c r="W2402" s="1" t="s">
        <v>48</v>
      </c>
      <c r="X2402" s="12" t="str">
        <f>IF(OR(VOZ_WHATSAPP[[#This Row],[Confirma Valor de pago]]="No Cumple",VOZ_WHATSAPP[[#This Row],[Confirma hora de pago]]="No Cumple",VOZ_WHATSAPP[[#This Row],[Confirma medio de pago]]="No Cumple"),"Sin Cierre","Cierre")</f>
        <v>Cierre</v>
      </c>
      <c r="Y2402" s="1" t="s">
        <v>46</v>
      </c>
      <c r="Z2402" s="1" t="s">
        <v>46</v>
      </c>
      <c r="AA2402" s="1" t="s">
        <v>46</v>
      </c>
      <c r="AB2402" s="1" t="s">
        <v>46</v>
      </c>
      <c r="AC2402" s="11" t="str">
        <f>IF(OR(VOZ_WHATSAPP[[#This Row],[La comunicación es asertiva, con respeto y evita maltrato]]="No Cumple",VOZ_WHATSAPP[[#This Row],[Cumple con las normativas legales]]="No Cumple"),"No Cumple","Cumple")</f>
        <v>Cumple</v>
      </c>
      <c r="AD2402" s="1" t="s">
        <v>46</v>
      </c>
      <c r="AE2402" s="1" t="s">
        <v>133</v>
      </c>
      <c r="AF2402" s="4">
        <v>1</v>
      </c>
      <c r="AG2402" s="4">
        <f>IF(AND(VOZ_WHATSAPP[[#This Row],[Estado Cierre]]="Sin Cierre",VOZ_WHATSAPP[[#This Row],[Nota Negocio]]="Sin Negocio"),VOZ_WHATSAPP[[#This Row],[Nota]]-24%,VOZ_WHATSAPP[[#This Row],[Nota]])</f>
        <v>1</v>
      </c>
      <c r="AH2402" s="8">
        <f>IF(VOZ_WHATSAPP[[#This Row],[Estado Legal]]="No Cumple",0,IF(VOZ_WHATSAPP[[#This Row],[Realiza lectura de guion Legal]]="No Cumple",VOZ_WHATSAPP[[#This Row],[Nota 2]]-50%,VOZ_WHATSAPP[[#This Row],[Nota 2]]))</f>
        <v>1</v>
      </c>
    </row>
    <row r="2403" spans="1:34" x14ac:dyDescent="0.25">
      <c r="A2403" s="2" t="str">
        <f>VOZ_WHATSAPP[[#This Row],[ID Asesor]]&amp;VOZ_WHATSAPP[[#This Row],[Fecha Monitoreo]]</f>
        <v>372445871</v>
      </c>
      <c r="B2403" s="2">
        <v>45871</v>
      </c>
      <c r="C2403" s="1" t="s">
        <v>696</v>
      </c>
      <c r="D2403" s="1">
        <v>3724</v>
      </c>
      <c r="E2403" s="2">
        <v>45871</v>
      </c>
      <c r="F2403" s="3">
        <v>0.41597222222222224</v>
      </c>
      <c r="G2403" s="1" t="s">
        <v>51</v>
      </c>
      <c r="H2403" s="1" t="s">
        <v>44</v>
      </c>
      <c r="I2403" s="1">
        <v>412</v>
      </c>
      <c r="J2403" s="1">
        <v>3102324252</v>
      </c>
      <c r="K2403" s="1" t="s">
        <v>45</v>
      </c>
      <c r="L2403" s="1" t="s">
        <v>46</v>
      </c>
      <c r="M2403" s="1" t="s">
        <v>46</v>
      </c>
      <c r="N2403" s="1" t="s">
        <v>46</v>
      </c>
      <c r="O2403" s="1" t="s">
        <v>46</v>
      </c>
      <c r="P2403" s="1" t="s">
        <v>46</v>
      </c>
      <c r="Q2403" s="1" t="s">
        <v>46</v>
      </c>
      <c r="R2403" s="1" t="s">
        <v>46</v>
      </c>
      <c r="S2403" s="1" t="s">
        <v>46</v>
      </c>
      <c r="T2403" s="12" t="str">
        <f>IF(OR(VOZ_WHATSAPP[[#This Row],[Brinda argumentos coherentes a la objeción]]="No Cumple",VOZ_WHATSAPP[[#This Row],[Despliegue de Beneficios y/o consecuencias]]="No Cumple"),"Sin Negocio","Negocio")</f>
        <v>Negocio</v>
      </c>
      <c r="U2403" s="1" t="s">
        <v>48</v>
      </c>
      <c r="V2403" s="1" t="s">
        <v>48</v>
      </c>
      <c r="W2403" s="1" t="s">
        <v>48</v>
      </c>
      <c r="X2403" s="12" t="str">
        <f>IF(OR(VOZ_WHATSAPP[[#This Row],[Confirma Valor de pago]]="No Cumple",VOZ_WHATSAPP[[#This Row],[Confirma hora de pago]]="No Cumple",VOZ_WHATSAPP[[#This Row],[Confirma medio de pago]]="No Cumple"),"Sin Cierre","Cierre")</f>
        <v>Cierre</v>
      </c>
      <c r="Y2403" s="1" t="s">
        <v>46</v>
      </c>
      <c r="Z2403" s="1" t="s">
        <v>46</v>
      </c>
      <c r="AA2403" s="1" t="s">
        <v>46</v>
      </c>
      <c r="AB2403" s="1" t="s">
        <v>46</v>
      </c>
      <c r="AC2403" s="11" t="str">
        <f>IF(OR(VOZ_WHATSAPP[[#This Row],[La comunicación es asertiva, con respeto y evita maltrato]]="No Cumple",VOZ_WHATSAPP[[#This Row],[Cumple con las normativas legales]]="No Cumple"),"No Cumple","Cumple")</f>
        <v>Cumple</v>
      </c>
      <c r="AD2403" s="1" t="s">
        <v>46</v>
      </c>
      <c r="AE2403" s="1" t="s">
        <v>915</v>
      </c>
      <c r="AF2403" s="4">
        <v>1</v>
      </c>
      <c r="AG2403" s="4">
        <f>IF(AND(VOZ_WHATSAPP[[#This Row],[Estado Cierre]]="Sin Cierre",VOZ_WHATSAPP[[#This Row],[Nota Negocio]]="Sin Negocio"),VOZ_WHATSAPP[[#This Row],[Nota]]-24%,VOZ_WHATSAPP[[#This Row],[Nota]])</f>
        <v>1</v>
      </c>
      <c r="AH2403" s="8">
        <f>IF(VOZ_WHATSAPP[[#This Row],[Estado Legal]]="No Cumple",0,IF(VOZ_WHATSAPP[[#This Row],[Realiza lectura de guion Legal]]="No Cumple",VOZ_WHATSAPP[[#This Row],[Nota 2]]-50%,VOZ_WHATSAPP[[#This Row],[Nota 2]]))</f>
        <v>1</v>
      </c>
    </row>
    <row r="2404" spans="1:34" x14ac:dyDescent="0.25">
      <c r="A2404" s="2" t="str">
        <f>VOZ_WHATSAPP[[#This Row],[ID Asesor]]&amp;VOZ_WHATSAPP[[#This Row],[Fecha Monitoreo]]</f>
        <v>317045871</v>
      </c>
      <c r="B2404" s="2">
        <v>45871</v>
      </c>
      <c r="C2404" s="1" t="s">
        <v>59</v>
      </c>
      <c r="D2404" s="1">
        <v>3170</v>
      </c>
      <c r="E2404" s="2">
        <v>45871</v>
      </c>
      <c r="F2404" s="3">
        <v>0.34027777777777779</v>
      </c>
      <c r="G2404" s="1" t="s">
        <v>60</v>
      </c>
      <c r="H2404" s="1" t="s">
        <v>44</v>
      </c>
      <c r="I2404" s="1">
        <v>1217</v>
      </c>
      <c r="J2404" s="1">
        <v>3150188840</v>
      </c>
      <c r="K2404" s="1" t="s">
        <v>45</v>
      </c>
      <c r="L2404" s="1" t="s">
        <v>46</v>
      </c>
      <c r="M2404" s="1" t="s">
        <v>46</v>
      </c>
      <c r="N2404" s="1" t="s">
        <v>46</v>
      </c>
      <c r="O2404" s="1" t="s">
        <v>46</v>
      </c>
      <c r="P2404" s="1" t="s">
        <v>46</v>
      </c>
      <c r="Q2404" s="1" t="s">
        <v>48</v>
      </c>
      <c r="R2404" s="1" t="s">
        <v>48</v>
      </c>
      <c r="S2404" s="1" t="s">
        <v>46</v>
      </c>
      <c r="T2404" s="12" t="str">
        <f>IF(OR(VOZ_WHATSAPP[[#This Row],[Brinda argumentos coherentes a la objeción]]="No Cumple",VOZ_WHATSAPP[[#This Row],[Despliegue de Beneficios y/o consecuencias]]="No Cumple"),"Sin Negocio","Negocio")</f>
        <v>Negocio</v>
      </c>
      <c r="U2404" s="1" t="s">
        <v>46</v>
      </c>
      <c r="V2404" s="1" t="s">
        <v>46</v>
      </c>
      <c r="W2404" s="1" t="s">
        <v>46</v>
      </c>
      <c r="X2404" s="12" t="str">
        <f>IF(OR(VOZ_WHATSAPP[[#This Row],[Confirma Valor de pago]]="No Cumple",VOZ_WHATSAPP[[#This Row],[Confirma hora de pago]]="No Cumple",VOZ_WHATSAPP[[#This Row],[Confirma medio de pago]]="No Cumple"),"Sin Cierre","Cierre")</f>
        <v>Cierre</v>
      </c>
      <c r="Y2404" s="1" t="s">
        <v>46</v>
      </c>
      <c r="Z2404" s="1" t="s">
        <v>46</v>
      </c>
      <c r="AA2404" s="1" t="s">
        <v>46</v>
      </c>
      <c r="AB2404" s="1" t="s">
        <v>46</v>
      </c>
      <c r="AC2404" s="11" t="str">
        <f>IF(OR(VOZ_WHATSAPP[[#This Row],[La comunicación es asertiva, con respeto y evita maltrato]]="No Cumple",VOZ_WHATSAPP[[#This Row],[Cumple con las normativas legales]]="No Cumple"),"No Cumple","Cumple")</f>
        <v>Cumple</v>
      </c>
      <c r="AD2404" s="1" t="s">
        <v>46</v>
      </c>
      <c r="AE2404" s="1" t="s">
        <v>2214</v>
      </c>
      <c r="AF2404" s="4">
        <v>1</v>
      </c>
      <c r="AG2404" s="4">
        <f>IF(AND(VOZ_WHATSAPP[[#This Row],[Estado Cierre]]="Sin Cierre",VOZ_WHATSAPP[[#This Row],[Nota Negocio]]="Sin Negocio"),VOZ_WHATSAPP[[#This Row],[Nota]]-24%,VOZ_WHATSAPP[[#This Row],[Nota]])</f>
        <v>1</v>
      </c>
      <c r="AH2404" s="8">
        <f>IF(VOZ_WHATSAPP[[#This Row],[Estado Legal]]="No Cumple",0,IF(VOZ_WHATSAPP[[#This Row],[Realiza lectura de guion Legal]]="No Cumple",VOZ_WHATSAPP[[#This Row],[Nota 2]]-50%,VOZ_WHATSAPP[[#This Row],[Nota 2]]))</f>
        <v>1</v>
      </c>
    </row>
    <row r="2405" spans="1:34" x14ac:dyDescent="0.25">
      <c r="A2405" s="2" t="str">
        <f>VOZ_WHATSAPP[[#This Row],[ID Asesor]]&amp;VOZ_WHATSAPP[[#This Row],[Fecha Monitoreo]]</f>
        <v>303545871</v>
      </c>
      <c r="B2405" s="2">
        <v>45871</v>
      </c>
      <c r="C2405" s="1" t="s">
        <v>42</v>
      </c>
      <c r="D2405" s="1">
        <v>3035</v>
      </c>
      <c r="E2405" s="2">
        <v>45871</v>
      </c>
      <c r="F2405" s="3">
        <v>0.40972222222222221</v>
      </c>
      <c r="G2405" s="1" t="s">
        <v>60</v>
      </c>
      <c r="H2405" s="1" t="s">
        <v>44</v>
      </c>
      <c r="I2405" s="1">
        <v>1151</v>
      </c>
      <c r="J2405" s="1">
        <v>3506432612</v>
      </c>
      <c r="K2405" s="1" t="s">
        <v>45</v>
      </c>
      <c r="L2405" s="1" t="s">
        <v>46</v>
      </c>
      <c r="M2405" s="1" t="s">
        <v>46</v>
      </c>
      <c r="N2405" s="1" t="s">
        <v>46</v>
      </c>
      <c r="O2405" s="1" t="s">
        <v>46</v>
      </c>
      <c r="P2405" s="1" t="s">
        <v>46</v>
      </c>
      <c r="Q2405" s="1" t="s">
        <v>48</v>
      </c>
      <c r="R2405" s="1" t="s">
        <v>48</v>
      </c>
      <c r="S2405" s="1" t="s">
        <v>46</v>
      </c>
      <c r="T2405" s="12" t="str">
        <f>IF(OR(VOZ_WHATSAPP[[#This Row],[Brinda argumentos coherentes a la objeción]]="No Cumple",VOZ_WHATSAPP[[#This Row],[Despliegue de Beneficios y/o consecuencias]]="No Cumple"),"Sin Negocio","Negocio")</f>
        <v>Negocio</v>
      </c>
      <c r="U2405" s="1" t="s">
        <v>46</v>
      </c>
      <c r="V2405" s="1" t="s">
        <v>46</v>
      </c>
      <c r="W2405" s="1" t="s">
        <v>46</v>
      </c>
      <c r="X2405" s="12" t="str">
        <f>IF(OR(VOZ_WHATSAPP[[#This Row],[Confirma Valor de pago]]="No Cumple",VOZ_WHATSAPP[[#This Row],[Confirma hora de pago]]="No Cumple",VOZ_WHATSAPP[[#This Row],[Confirma medio de pago]]="No Cumple"),"Sin Cierre","Cierre")</f>
        <v>Cierre</v>
      </c>
      <c r="Y2405" s="1" t="s">
        <v>46</v>
      </c>
      <c r="Z2405" s="1" t="s">
        <v>54</v>
      </c>
      <c r="AA2405" s="1" t="s">
        <v>46</v>
      </c>
      <c r="AB2405" s="1" t="s">
        <v>46</v>
      </c>
      <c r="AC2405" s="11" t="str">
        <f>IF(OR(VOZ_WHATSAPP[[#This Row],[La comunicación es asertiva, con respeto y evita maltrato]]="No Cumple",VOZ_WHATSAPP[[#This Row],[Cumple con las normativas legales]]="No Cumple"),"No Cumple","Cumple")</f>
        <v>Cumple</v>
      </c>
      <c r="AD2405" s="1" t="s">
        <v>46</v>
      </c>
      <c r="AE2405" s="1" t="s">
        <v>2215</v>
      </c>
      <c r="AF2405" s="4">
        <v>0.85</v>
      </c>
      <c r="AG2405" s="4">
        <f>IF(AND(VOZ_WHATSAPP[[#This Row],[Estado Cierre]]="Sin Cierre",VOZ_WHATSAPP[[#This Row],[Nota Negocio]]="Sin Negocio"),VOZ_WHATSAPP[[#This Row],[Nota]]-24%,VOZ_WHATSAPP[[#This Row],[Nota]])</f>
        <v>0.85</v>
      </c>
      <c r="AH2405" s="8">
        <f>IF(VOZ_WHATSAPP[[#This Row],[Estado Legal]]="No Cumple",0,IF(VOZ_WHATSAPP[[#This Row],[Realiza lectura de guion Legal]]="No Cumple",VOZ_WHATSAPP[[#This Row],[Nota 2]]-50%,VOZ_WHATSAPP[[#This Row],[Nota 2]]))</f>
        <v>0.85</v>
      </c>
    </row>
    <row r="2406" spans="1:34" x14ac:dyDescent="0.25">
      <c r="A2406" s="2" t="str">
        <f>VOZ_WHATSAPP[[#This Row],[ID Asesor]]&amp;VOZ_WHATSAPP[[#This Row],[Fecha Monitoreo]]</f>
        <v>408045871</v>
      </c>
      <c r="B2406" s="2">
        <v>45871</v>
      </c>
      <c r="C2406" s="1" t="s">
        <v>126</v>
      </c>
      <c r="D2406" s="1">
        <v>4080</v>
      </c>
      <c r="E2406" s="2">
        <v>45871</v>
      </c>
      <c r="F2406" s="3">
        <v>0.43055555555555558</v>
      </c>
      <c r="G2406" s="1" t="s">
        <v>58</v>
      </c>
      <c r="H2406" s="1" t="s">
        <v>44</v>
      </c>
      <c r="I2406" s="1">
        <v>620</v>
      </c>
      <c r="J2406" s="1">
        <v>3205378927</v>
      </c>
      <c r="K2406" s="1" t="s">
        <v>45</v>
      </c>
      <c r="L2406" s="1" t="s">
        <v>46</v>
      </c>
      <c r="M2406" s="1" t="s">
        <v>46</v>
      </c>
      <c r="N2406" s="1" t="s">
        <v>46</v>
      </c>
      <c r="O2406" s="1" t="s">
        <v>46</v>
      </c>
      <c r="P2406" s="1" t="s">
        <v>46</v>
      </c>
      <c r="Q2406" s="1" t="s">
        <v>46</v>
      </c>
      <c r="R2406" s="1" t="s">
        <v>46</v>
      </c>
      <c r="S2406" s="1" t="s">
        <v>46</v>
      </c>
      <c r="T2406" s="12" t="str">
        <f>IF(OR(VOZ_WHATSAPP[[#This Row],[Brinda argumentos coherentes a la objeción]]="No Cumple",VOZ_WHATSAPP[[#This Row],[Despliegue de Beneficios y/o consecuencias]]="No Cumple"),"Sin Negocio","Negocio")</f>
        <v>Negocio</v>
      </c>
      <c r="U2406" s="1" t="s">
        <v>48</v>
      </c>
      <c r="V2406" s="1" t="s">
        <v>48</v>
      </c>
      <c r="W2406" s="1" t="s">
        <v>48</v>
      </c>
      <c r="X2406" s="12" t="str">
        <f>IF(OR(VOZ_WHATSAPP[[#This Row],[Confirma Valor de pago]]="No Cumple",VOZ_WHATSAPP[[#This Row],[Confirma hora de pago]]="No Cumple",VOZ_WHATSAPP[[#This Row],[Confirma medio de pago]]="No Cumple"),"Sin Cierre","Cierre")</f>
        <v>Cierre</v>
      </c>
      <c r="Y2406" s="1" t="s">
        <v>46</v>
      </c>
      <c r="Z2406" s="1" t="s">
        <v>54</v>
      </c>
      <c r="AA2406" s="1" t="s">
        <v>46</v>
      </c>
      <c r="AB2406" s="1" t="s">
        <v>46</v>
      </c>
      <c r="AC2406" s="11" t="str">
        <f>IF(OR(VOZ_WHATSAPP[[#This Row],[La comunicación es asertiva, con respeto y evita maltrato]]="No Cumple",VOZ_WHATSAPP[[#This Row],[Cumple con las normativas legales]]="No Cumple"),"No Cumple","Cumple")</f>
        <v>Cumple</v>
      </c>
      <c r="AD2406" s="1" t="s">
        <v>46</v>
      </c>
      <c r="AE2406" s="1" t="s">
        <v>2216</v>
      </c>
      <c r="AF2406" s="4">
        <v>0.85</v>
      </c>
      <c r="AG2406" s="4">
        <f>IF(AND(VOZ_WHATSAPP[[#This Row],[Estado Cierre]]="Sin Cierre",VOZ_WHATSAPP[[#This Row],[Nota Negocio]]="Sin Negocio"),VOZ_WHATSAPP[[#This Row],[Nota]]-24%,VOZ_WHATSAPP[[#This Row],[Nota]])</f>
        <v>0.85</v>
      </c>
      <c r="AH2406" s="8">
        <f>IF(VOZ_WHATSAPP[[#This Row],[Estado Legal]]="No Cumple",0,IF(VOZ_WHATSAPP[[#This Row],[Realiza lectura de guion Legal]]="No Cumple",VOZ_WHATSAPP[[#This Row],[Nota 2]]-50%,VOZ_WHATSAPP[[#This Row],[Nota 2]]))</f>
        <v>0.85</v>
      </c>
    </row>
    <row r="2407" spans="1:34" x14ac:dyDescent="0.25">
      <c r="A2407" s="2" t="str">
        <f>VOZ_WHATSAPP[[#This Row],[ID Asesor]]&amp;VOZ_WHATSAPP[[#This Row],[Fecha Monitoreo]]</f>
        <v>396845871</v>
      </c>
      <c r="B2407" s="2">
        <v>45871</v>
      </c>
      <c r="C2407" s="1" t="s">
        <v>696</v>
      </c>
      <c r="D2407" s="1">
        <v>3968</v>
      </c>
      <c r="E2407" s="2">
        <v>45871</v>
      </c>
      <c r="F2407" s="3">
        <v>0.42638888888888887</v>
      </c>
      <c r="G2407" s="1" t="s">
        <v>51</v>
      </c>
      <c r="H2407" s="1" t="s">
        <v>44</v>
      </c>
      <c r="I2407" s="1">
        <v>607</v>
      </c>
      <c r="J2407" s="1">
        <v>3044284837</v>
      </c>
      <c r="K2407" s="1" t="s">
        <v>45</v>
      </c>
      <c r="L2407" s="1" t="s">
        <v>46</v>
      </c>
      <c r="M2407" s="1" t="s">
        <v>46</v>
      </c>
      <c r="N2407" s="1" t="s">
        <v>46</v>
      </c>
      <c r="O2407" s="1" t="s">
        <v>46</v>
      </c>
      <c r="P2407" s="1" t="s">
        <v>46</v>
      </c>
      <c r="Q2407" s="1" t="s">
        <v>46</v>
      </c>
      <c r="R2407" s="1" t="s">
        <v>46</v>
      </c>
      <c r="S2407" s="1" t="s">
        <v>47</v>
      </c>
      <c r="T2407" s="12" t="str">
        <f>IF(OR(VOZ_WHATSAPP[[#This Row],[Brinda argumentos coherentes a la objeción]]="No Cumple",VOZ_WHATSAPP[[#This Row],[Despliegue de Beneficios y/o consecuencias]]="No Cumple"),"Sin Negocio","Negocio")</f>
        <v>Sin Negocio</v>
      </c>
      <c r="U2407" s="1" t="s">
        <v>46</v>
      </c>
      <c r="V2407" s="1" t="s">
        <v>46</v>
      </c>
      <c r="W2407" s="1" t="s">
        <v>46</v>
      </c>
      <c r="X2407" s="12" t="str">
        <f>IF(OR(VOZ_WHATSAPP[[#This Row],[Confirma Valor de pago]]="No Cumple",VOZ_WHATSAPP[[#This Row],[Confirma hora de pago]]="No Cumple",VOZ_WHATSAPP[[#This Row],[Confirma medio de pago]]="No Cumple"),"Sin Cierre","Cierre")</f>
        <v>Cierre</v>
      </c>
      <c r="Y2407" s="1" t="s">
        <v>46</v>
      </c>
      <c r="Z2407" s="1" t="s">
        <v>46</v>
      </c>
      <c r="AA2407" s="1" t="s">
        <v>46</v>
      </c>
      <c r="AB2407" s="1" t="s">
        <v>46</v>
      </c>
      <c r="AC2407" s="11" t="str">
        <f>IF(OR(VOZ_WHATSAPP[[#This Row],[La comunicación es asertiva, con respeto y evita maltrato]]="No Cumple",VOZ_WHATSAPP[[#This Row],[Cumple con las normativas legales]]="No Cumple"),"No Cumple","Cumple")</f>
        <v>Cumple</v>
      </c>
      <c r="AD2407" s="1" t="s">
        <v>46</v>
      </c>
      <c r="AE2407" s="1" t="s">
        <v>2217</v>
      </c>
      <c r="AF2407" s="4">
        <v>0.9</v>
      </c>
      <c r="AG2407" s="4">
        <f>IF(AND(VOZ_WHATSAPP[[#This Row],[Estado Cierre]]="Sin Cierre",VOZ_WHATSAPP[[#This Row],[Nota Negocio]]="Sin Negocio"),VOZ_WHATSAPP[[#This Row],[Nota]]-24%,VOZ_WHATSAPP[[#This Row],[Nota]])</f>
        <v>0.9</v>
      </c>
      <c r="AH2407" s="8">
        <f>IF(VOZ_WHATSAPP[[#This Row],[Estado Legal]]="No Cumple",0,IF(VOZ_WHATSAPP[[#This Row],[Realiza lectura de guion Legal]]="No Cumple",VOZ_WHATSAPP[[#This Row],[Nota 2]]-50%,VOZ_WHATSAPP[[#This Row],[Nota 2]]))</f>
        <v>0.9</v>
      </c>
    </row>
    <row r="2408" spans="1:34" x14ac:dyDescent="0.25">
      <c r="A2408" s="2" t="str">
        <f>VOZ_WHATSAPP[[#This Row],[ID Asesor]]&amp;VOZ_WHATSAPP[[#This Row],[Fecha Monitoreo]]</f>
        <v>364945871</v>
      </c>
      <c r="B2408" s="2">
        <v>45871</v>
      </c>
      <c r="C2408" s="1" t="s">
        <v>126</v>
      </c>
      <c r="D2408" s="1">
        <v>3649</v>
      </c>
      <c r="E2408" s="2">
        <v>45871</v>
      </c>
      <c r="F2408" s="3">
        <v>0.3659722222222222</v>
      </c>
      <c r="G2408" s="1" t="s">
        <v>58</v>
      </c>
      <c r="H2408" s="1" t="s">
        <v>71</v>
      </c>
      <c r="I2408" s="1"/>
      <c r="J2408" s="1"/>
      <c r="K2408" s="1"/>
      <c r="L2408" s="1" t="s">
        <v>46</v>
      </c>
      <c r="M2408" s="1" t="s">
        <v>48</v>
      </c>
      <c r="N2408" s="1" t="s">
        <v>46</v>
      </c>
      <c r="O2408" s="1" t="s">
        <v>46</v>
      </c>
      <c r="P2408" s="1" t="s">
        <v>46</v>
      </c>
      <c r="Q2408" s="1" t="s">
        <v>48</v>
      </c>
      <c r="R2408" s="1" t="s">
        <v>48</v>
      </c>
      <c r="S2408" s="1" t="s">
        <v>48</v>
      </c>
      <c r="T2408" s="12" t="str">
        <f>IF(OR(VOZ_WHATSAPP[[#This Row],[Brinda argumentos coherentes a la objeción]]="No Cumple",VOZ_WHATSAPP[[#This Row],[Despliegue de Beneficios y/o consecuencias]]="No Cumple"),"Sin Negocio","Negocio")</f>
        <v>Negocio</v>
      </c>
      <c r="U2408" s="1" t="s">
        <v>48</v>
      </c>
      <c r="V2408" s="1" t="s">
        <v>48</v>
      </c>
      <c r="W2408" s="1" t="s">
        <v>48</v>
      </c>
      <c r="X2408" s="12" t="str">
        <f>IF(OR(VOZ_WHATSAPP[[#This Row],[Confirma Valor de pago]]="No Cumple",VOZ_WHATSAPP[[#This Row],[Confirma hora de pago]]="No Cumple",VOZ_WHATSAPP[[#This Row],[Confirma medio de pago]]="No Cumple"),"Sin Cierre","Cierre")</f>
        <v>Cierre</v>
      </c>
      <c r="Y2408" s="1" t="s">
        <v>48</v>
      </c>
      <c r="Z2408" s="1" t="s">
        <v>46</v>
      </c>
      <c r="AA2408" s="1" t="s">
        <v>46</v>
      </c>
      <c r="AB2408" s="1" t="s">
        <v>46</v>
      </c>
      <c r="AC2408" s="11" t="str">
        <f>IF(OR(VOZ_WHATSAPP[[#This Row],[La comunicación es asertiva, con respeto y evita maltrato]]="No Cumple",VOZ_WHATSAPP[[#This Row],[Cumple con las normativas legales]]="No Cumple"),"No Cumple","Cumple")</f>
        <v>Cumple</v>
      </c>
      <c r="AD2408" s="1" t="s">
        <v>48</v>
      </c>
      <c r="AE2408" s="1" t="s">
        <v>131</v>
      </c>
      <c r="AF2408" s="4">
        <v>1</v>
      </c>
      <c r="AG2408" s="4">
        <f>IF(AND(VOZ_WHATSAPP[[#This Row],[Estado Cierre]]="Sin Cierre",VOZ_WHATSAPP[[#This Row],[Nota Negocio]]="Sin Negocio"),VOZ_WHATSAPP[[#This Row],[Nota]]-24%,VOZ_WHATSAPP[[#This Row],[Nota]])</f>
        <v>1</v>
      </c>
      <c r="AH2408" s="8">
        <f>IF(VOZ_WHATSAPP[[#This Row],[Estado Legal]]="No Cumple",0,IF(VOZ_WHATSAPP[[#This Row],[Realiza lectura de guion Legal]]="No Cumple",VOZ_WHATSAPP[[#This Row],[Nota 2]]-50%,VOZ_WHATSAPP[[#This Row],[Nota 2]]))</f>
        <v>1</v>
      </c>
    </row>
    <row r="2409" spans="1:34" x14ac:dyDescent="0.25">
      <c r="A2409" s="2" t="str">
        <f>VOZ_WHATSAPP[[#This Row],[ID Asesor]]&amp;VOZ_WHATSAPP[[#This Row],[Fecha Monitoreo]]</f>
        <v>388045873</v>
      </c>
      <c r="B2409" s="2">
        <v>45873</v>
      </c>
      <c r="C2409" s="1" t="s">
        <v>126</v>
      </c>
      <c r="D2409" s="1">
        <v>3880</v>
      </c>
      <c r="E2409" s="2">
        <v>45873</v>
      </c>
      <c r="F2409" s="3">
        <v>0.3298611111111111</v>
      </c>
      <c r="G2409" s="1" t="s">
        <v>58</v>
      </c>
      <c r="H2409" s="1" t="s">
        <v>44</v>
      </c>
      <c r="I2409" s="1">
        <v>580</v>
      </c>
      <c r="J2409" s="1">
        <v>3229428016</v>
      </c>
      <c r="K2409" s="1" t="s">
        <v>45</v>
      </c>
      <c r="L2409" s="1" t="s">
        <v>46</v>
      </c>
      <c r="M2409" s="1" t="s">
        <v>46</v>
      </c>
      <c r="N2409" s="1" t="s">
        <v>46</v>
      </c>
      <c r="O2409" s="1" t="s">
        <v>46</v>
      </c>
      <c r="P2409" s="1" t="s">
        <v>46</v>
      </c>
      <c r="Q2409" s="1" t="s">
        <v>46</v>
      </c>
      <c r="R2409" s="1" t="s">
        <v>46</v>
      </c>
      <c r="S2409" s="1" t="s">
        <v>46</v>
      </c>
      <c r="T2409" s="12" t="str">
        <f>IF(OR(VOZ_WHATSAPP[[#This Row],[Brinda argumentos coherentes a la objeción]]="No Cumple",VOZ_WHATSAPP[[#This Row],[Despliegue de Beneficios y/o consecuencias]]="No Cumple"),"Sin Negocio","Negocio")</f>
        <v>Negocio</v>
      </c>
      <c r="U2409" s="1" t="s">
        <v>46</v>
      </c>
      <c r="V2409" s="1" t="s">
        <v>46</v>
      </c>
      <c r="W2409" s="1" t="s">
        <v>46</v>
      </c>
      <c r="X2409" s="12" t="str">
        <f>IF(OR(VOZ_WHATSAPP[[#This Row],[Confirma Valor de pago]]="No Cumple",VOZ_WHATSAPP[[#This Row],[Confirma hora de pago]]="No Cumple",VOZ_WHATSAPP[[#This Row],[Confirma medio de pago]]="No Cumple"),"Sin Cierre","Cierre")</f>
        <v>Cierre</v>
      </c>
      <c r="Y2409" s="1" t="s">
        <v>46</v>
      </c>
      <c r="Z2409" s="1" t="s">
        <v>46</v>
      </c>
      <c r="AA2409" s="1" t="s">
        <v>46</v>
      </c>
      <c r="AB2409" s="1" t="s">
        <v>46</v>
      </c>
      <c r="AC2409" s="11" t="str">
        <f>IF(OR(VOZ_WHATSAPP[[#This Row],[La comunicación es asertiva, con respeto y evita maltrato]]="No Cumple",VOZ_WHATSAPP[[#This Row],[Cumple con las normativas legales]]="No Cumple"),"No Cumple","Cumple")</f>
        <v>Cumple</v>
      </c>
      <c r="AD2409" s="1" t="s">
        <v>46</v>
      </c>
      <c r="AE2409" s="1" t="s">
        <v>133</v>
      </c>
      <c r="AF2409" s="4">
        <v>1</v>
      </c>
      <c r="AG2409" s="4">
        <f>IF(AND(VOZ_WHATSAPP[[#This Row],[Estado Cierre]]="Sin Cierre",VOZ_WHATSAPP[[#This Row],[Nota Negocio]]="Sin Negocio"),VOZ_WHATSAPP[[#This Row],[Nota]]-24%,VOZ_WHATSAPP[[#This Row],[Nota]])</f>
        <v>1</v>
      </c>
      <c r="AH2409" s="8">
        <f>IF(VOZ_WHATSAPP[[#This Row],[Estado Legal]]="No Cumple",0,IF(VOZ_WHATSAPP[[#This Row],[Realiza lectura de guion Legal]]="No Cumple",VOZ_WHATSAPP[[#This Row],[Nota 2]]-50%,VOZ_WHATSAPP[[#This Row],[Nota 2]]))</f>
        <v>1</v>
      </c>
    </row>
    <row r="2410" spans="1:34" x14ac:dyDescent="0.25">
      <c r="A2410" s="2" t="str">
        <f>VOZ_WHATSAPP[[#This Row],[ID Asesor]]&amp;VOZ_WHATSAPP[[#This Row],[Fecha Monitoreo]]</f>
        <v>366645873</v>
      </c>
      <c r="B2410" s="2">
        <v>45873</v>
      </c>
      <c r="C2410" s="1" t="s">
        <v>42</v>
      </c>
      <c r="D2410" s="1">
        <v>3666</v>
      </c>
      <c r="E2410" s="2">
        <v>45873</v>
      </c>
      <c r="F2410" s="3">
        <v>0.34097222222222223</v>
      </c>
      <c r="G2410" s="1" t="s">
        <v>51</v>
      </c>
      <c r="H2410" s="1" t="s">
        <v>44</v>
      </c>
      <c r="I2410" s="1">
        <v>1297</v>
      </c>
      <c r="J2410" s="1">
        <v>3160964952</v>
      </c>
      <c r="K2410" s="1" t="s">
        <v>45</v>
      </c>
      <c r="L2410" s="1" t="s">
        <v>46</v>
      </c>
      <c r="M2410" s="1" t="s">
        <v>47</v>
      </c>
      <c r="N2410" s="1" t="s">
        <v>46</v>
      </c>
      <c r="O2410" s="1" t="s">
        <v>54</v>
      </c>
      <c r="P2410" s="1" t="s">
        <v>46</v>
      </c>
      <c r="Q2410" s="1" t="s">
        <v>46</v>
      </c>
      <c r="R2410" s="1" t="s">
        <v>46</v>
      </c>
      <c r="S2410" s="1" t="s">
        <v>46</v>
      </c>
      <c r="T2410" s="12" t="str">
        <f>IF(OR(VOZ_WHATSAPP[[#This Row],[Brinda argumentos coherentes a la objeción]]="No Cumple",VOZ_WHATSAPP[[#This Row],[Despliegue de Beneficios y/o consecuencias]]="No Cumple"),"Sin Negocio","Negocio")</f>
        <v>Negocio</v>
      </c>
      <c r="U2410" s="1" t="s">
        <v>48</v>
      </c>
      <c r="V2410" s="1" t="s">
        <v>48</v>
      </c>
      <c r="W2410" s="1" t="s">
        <v>48</v>
      </c>
      <c r="X2410" s="12" t="str">
        <f>IF(OR(VOZ_WHATSAPP[[#This Row],[Confirma Valor de pago]]="No Cumple",VOZ_WHATSAPP[[#This Row],[Confirma hora de pago]]="No Cumple",VOZ_WHATSAPP[[#This Row],[Confirma medio de pago]]="No Cumple"),"Sin Cierre","Cierre")</f>
        <v>Cierre</v>
      </c>
      <c r="Y2410" s="1" t="s">
        <v>46</v>
      </c>
      <c r="Z2410" s="1" t="s">
        <v>46</v>
      </c>
      <c r="AA2410" s="1" t="s">
        <v>46</v>
      </c>
      <c r="AB2410" s="1" t="s">
        <v>46</v>
      </c>
      <c r="AC2410" s="11" t="str">
        <f>IF(OR(VOZ_WHATSAPP[[#This Row],[La comunicación es asertiva, con respeto y evita maltrato]]="No Cumple",VOZ_WHATSAPP[[#This Row],[Cumple con las normativas legales]]="No Cumple"),"No Cumple","Cumple")</f>
        <v>Cumple</v>
      </c>
      <c r="AD2410" s="1" t="s">
        <v>46</v>
      </c>
      <c r="AE2410" s="1" t="s">
        <v>2218</v>
      </c>
      <c r="AF2410" s="4">
        <v>0.91</v>
      </c>
      <c r="AG2410" s="4">
        <f>IF(AND(VOZ_WHATSAPP[[#This Row],[Estado Cierre]]="Sin Cierre",VOZ_WHATSAPP[[#This Row],[Nota Negocio]]="Sin Negocio"),VOZ_WHATSAPP[[#This Row],[Nota]]-24%,VOZ_WHATSAPP[[#This Row],[Nota]])</f>
        <v>0.91</v>
      </c>
      <c r="AH2410" s="8">
        <f>IF(VOZ_WHATSAPP[[#This Row],[Estado Legal]]="No Cumple",0,IF(VOZ_WHATSAPP[[#This Row],[Realiza lectura de guion Legal]]="No Cumple",VOZ_WHATSAPP[[#This Row],[Nota 2]]-50%,VOZ_WHATSAPP[[#This Row],[Nota 2]]))</f>
        <v>0.91</v>
      </c>
    </row>
    <row r="2411" spans="1:34" x14ac:dyDescent="0.25">
      <c r="A2411" s="2" t="str">
        <f>VOZ_WHATSAPP[[#This Row],[ID Asesor]]&amp;VOZ_WHATSAPP[[#This Row],[Fecha Monitoreo]]</f>
        <v>396945873</v>
      </c>
      <c r="B2411" s="2">
        <v>45873</v>
      </c>
      <c r="C2411" s="1" t="s">
        <v>59</v>
      </c>
      <c r="D2411" s="1">
        <v>3969</v>
      </c>
      <c r="E2411" s="2">
        <v>45873</v>
      </c>
      <c r="F2411" s="3">
        <v>0.35069444444444442</v>
      </c>
      <c r="G2411" s="1" t="s">
        <v>60</v>
      </c>
      <c r="H2411" s="1" t="s">
        <v>44</v>
      </c>
      <c r="I2411" s="1">
        <v>1442</v>
      </c>
      <c r="J2411" s="1">
        <v>3104277929</v>
      </c>
      <c r="K2411" s="1" t="s">
        <v>45</v>
      </c>
      <c r="L2411" s="1" t="s">
        <v>46</v>
      </c>
      <c r="M2411" s="1" t="s">
        <v>47</v>
      </c>
      <c r="N2411" s="1" t="s">
        <v>46</v>
      </c>
      <c r="O2411" s="1" t="s">
        <v>46</v>
      </c>
      <c r="P2411" s="1" t="s">
        <v>46</v>
      </c>
      <c r="Q2411" s="1" t="s">
        <v>46</v>
      </c>
      <c r="R2411" s="1" t="s">
        <v>46</v>
      </c>
      <c r="S2411" s="1" t="s">
        <v>46</v>
      </c>
      <c r="T2411" s="12" t="str">
        <f>IF(OR(VOZ_WHATSAPP[[#This Row],[Brinda argumentos coherentes a la objeción]]="No Cumple",VOZ_WHATSAPP[[#This Row],[Despliegue de Beneficios y/o consecuencias]]="No Cumple"),"Sin Negocio","Negocio")</f>
        <v>Negocio</v>
      </c>
      <c r="U2411" s="1" t="s">
        <v>47</v>
      </c>
      <c r="V2411" s="1" t="s">
        <v>47</v>
      </c>
      <c r="W2411" s="1" t="s">
        <v>47</v>
      </c>
      <c r="X2411" s="12" t="str">
        <f>IF(OR(VOZ_WHATSAPP[[#This Row],[Confirma Valor de pago]]="No Cumple",VOZ_WHATSAPP[[#This Row],[Confirma hora de pago]]="No Cumple",VOZ_WHATSAPP[[#This Row],[Confirma medio de pago]]="No Cumple"),"Sin Cierre","Cierre")</f>
        <v>Sin Cierre</v>
      </c>
      <c r="Y2411" s="1" t="s">
        <v>46</v>
      </c>
      <c r="Z2411" s="1" t="s">
        <v>46</v>
      </c>
      <c r="AA2411" s="1" t="s">
        <v>46</v>
      </c>
      <c r="AB2411" s="1" t="s">
        <v>46</v>
      </c>
      <c r="AC2411" s="11" t="str">
        <f>IF(OR(VOZ_WHATSAPP[[#This Row],[La comunicación es asertiva, con respeto y evita maltrato]]="No Cumple",VOZ_WHATSAPP[[#This Row],[Cumple con las normativas legales]]="No Cumple"),"No Cumple","Cumple")</f>
        <v>Cumple</v>
      </c>
      <c r="AD2411" s="1" t="s">
        <v>46</v>
      </c>
      <c r="AE2411" s="1" t="s">
        <v>2219</v>
      </c>
      <c r="AF2411" s="4">
        <v>0.72</v>
      </c>
      <c r="AG2411" s="4">
        <f>IF(AND(VOZ_WHATSAPP[[#This Row],[Estado Cierre]]="Sin Cierre",VOZ_WHATSAPP[[#This Row],[Nota Negocio]]="Sin Negocio"),VOZ_WHATSAPP[[#This Row],[Nota]]-24%,VOZ_WHATSAPP[[#This Row],[Nota]])</f>
        <v>0.72</v>
      </c>
      <c r="AH2411" s="8">
        <f>IF(VOZ_WHATSAPP[[#This Row],[Estado Legal]]="No Cumple",0,IF(VOZ_WHATSAPP[[#This Row],[Realiza lectura de guion Legal]]="No Cumple",VOZ_WHATSAPP[[#This Row],[Nota 2]]-50%,VOZ_WHATSAPP[[#This Row],[Nota 2]]))</f>
        <v>0.72</v>
      </c>
    </row>
    <row r="2412" spans="1:34" x14ac:dyDescent="0.25">
      <c r="A2412" s="2" t="str">
        <f>VOZ_WHATSAPP[[#This Row],[ID Asesor]]&amp;VOZ_WHATSAPP[[#This Row],[Fecha Monitoreo]]</f>
        <v>364445873</v>
      </c>
      <c r="B2412" s="2">
        <v>45873</v>
      </c>
      <c r="C2412" s="1" t="s">
        <v>59</v>
      </c>
      <c r="D2412" s="1">
        <v>3644</v>
      </c>
      <c r="E2412" s="2">
        <v>45873</v>
      </c>
      <c r="F2412" s="3">
        <v>0.36458333333333331</v>
      </c>
      <c r="G2412" s="1" t="s">
        <v>51</v>
      </c>
      <c r="H2412" s="1" t="s">
        <v>44</v>
      </c>
      <c r="I2412" s="1">
        <v>1387</v>
      </c>
      <c r="J2412" s="1">
        <v>3136548842</v>
      </c>
      <c r="K2412" s="1" t="s">
        <v>45</v>
      </c>
      <c r="L2412" s="1" t="s">
        <v>47</v>
      </c>
      <c r="M2412" s="1" t="s">
        <v>46</v>
      </c>
      <c r="N2412" s="1" t="s">
        <v>46</v>
      </c>
      <c r="O2412" s="1" t="s">
        <v>46</v>
      </c>
      <c r="P2412" s="1" t="s">
        <v>46</v>
      </c>
      <c r="Q2412" s="1" t="s">
        <v>46</v>
      </c>
      <c r="R2412" s="1" t="s">
        <v>46</v>
      </c>
      <c r="S2412" s="1" t="s">
        <v>46</v>
      </c>
      <c r="T2412" s="12" t="str">
        <f>IF(OR(VOZ_WHATSAPP[[#This Row],[Brinda argumentos coherentes a la objeción]]="No Cumple",VOZ_WHATSAPP[[#This Row],[Despliegue de Beneficios y/o consecuencias]]="No Cumple"),"Sin Negocio","Negocio")</f>
        <v>Negocio</v>
      </c>
      <c r="U2412" s="1" t="s">
        <v>48</v>
      </c>
      <c r="V2412" s="1" t="s">
        <v>48</v>
      </c>
      <c r="W2412" s="1" t="s">
        <v>48</v>
      </c>
      <c r="X2412" s="12" t="str">
        <f>IF(OR(VOZ_WHATSAPP[[#This Row],[Confirma Valor de pago]]="No Cumple",VOZ_WHATSAPP[[#This Row],[Confirma hora de pago]]="No Cumple",VOZ_WHATSAPP[[#This Row],[Confirma medio de pago]]="No Cumple"),"Sin Cierre","Cierre")</f>
        <v>Cierre</v>
      </c>
      <c r="Y2412" s="1" t="s">
        <v>46</v>
      </c>
      <c r="Z2412" s="1" t="s">
        <v>46</v>
      </c>
      <c r="AA2412" s="1" t="s">
        <v>46</v>
      </c>
      <c r="AB2412" s="1" t="s">
        <v>46</v>
      </c>
      <c r="AC2412" s="11" t="str">
        <f>IF(OR(VOZ_WHATSAPP[[#This Row],[La comunicación es asertiva, con respeto y evita maltrato]]="No Cumple",VOZ_WHATSAPP[[#This Row],[Cumple con las normativas legales]]="No Cumple"),"No Cumple","Cumple")</f>
        <v>Cumple</v>
      </c>
      <c r="AD2412" s="1" t="s">
        <v>46</v>
      </c>
      <c r="AE2412" s="1" t="s">
        <v>2220</v>
      </c>
      <c r="AF2412" s="4">
        <v>0.96</v>
      </c>
      <c r="AG2412" s="4">
        <f>IF(AND(VOZ_WHATSAPP[[#This Row],[Estado Cierre]]="Sin Cierre",VOZ_WHATSAPP[[#This Row],[Nota Negocio]]="Sin Negocio"),VOZ_WHATSAPP[[#This Row],[Nota]]-24%,VOZ_WHATSAPP[[#This Row],[Nota]])</f>
        <v>0.96</v>
      </c>
      <c r="AH2412" s="8">
        <f>IF(VOZ_WHATSAPP[[#This Row],[Estado Legal]]="No Cumple",0,IF(VOZ_WHATSAPP[[#This Row],[Realiza lectura de guion Legal]]="No Cumple",VOZ_WHATSAPP[[#This Row],[Nota 2]]-50%,VOZ_WHATSAPP[[#This Row],[Nota 2]]))</f>
        <v>0.96</v>
      </c>
    </row>
    <row r="2413" spans="1:34" x14ac:dyDescent="0.25">
      <c r="A2413" s="2" t="str">
        <f>VOZ_WHATSAPP[[#This Row],[ID Asesor]]&amp;VOZ_WHATSAPP[[#This Row],[Fecha Monitoreo]]</f>
        <v>374945873</v>
      </c>
      <c r="B2413" s="2">
        <v>45873</v>
      </c>
      <c r="C2413" s="1" t="s">
        <v>59</v>
      </c>
      <c r="D2413" s="1">
        <v>3749</v>
      </c>
      <c r="E2413" s="2">
        <v>45873</v>
      </c>
      <c r="F2413" s="3">
        <v>0.36875000000000002</v>
      </c>
      <c r="G2413" s="1" t="s">
        <v>43</v>
      </c>
      <c r="H2413" s="1" t="s">
        <v>44</v>
      </c>
      <c r="I2413" s="1">
        <v>1267</v>
      </c>
      <c r="J2413" s="1">
        <v>3114015214</v>
      </c>
      <c r="K2413" s="1" t="s">
        <v>45</v>
      </c>
      <c r="L2413" s="1" t="s">
        <v>46</v>
      </c>
      <c r="M2413" s="1" t="s">
        <v>47</v>
      </c>
      <c r="N2413" s="1" t="s">
        <v>46</v>
      </c>
      <c r="O2413" s="1" t="s">
        <v>46</v>
      </c>
      <c r="P2413" s="1" t="s">
        <v>46</v>
      </c>
      <c r="Q2413" s="1" t="s">
        <v>46</v>
      </c>
      <c r="R2413" s="1" t="s">
        <v>46</v>
      </c>
      <c r="S2413" s="1" t="s">
        <v>48</v>
      </c>
      <c r="T2413" s="12" t="str">
        <f>IF(OR(VOZ_WHATSAPP[[#This Row],[Brinda argumentos coherentes a la objeción]]="No Cumple",VOZ_WHATSAPP[[#This Row],[Despliegue de Beneficios y/o consecuencias]]="No Cumple"),"Sin Negocio","Negocio")</f>
        <v>Negocio</v>
      </c>
      <c r="U2413" s="1" t="s">
        <v>48</v>
      </c>
      <c r="V2413" s="1" t="s">
        <v>48</v>
      </c>
      <c r="W2413" s="1" t="s">
        <v>48</v>
      </c>
      <c r="X2413" s="12" t="str">
        <f>IF(OR(VOZ_WHATSAPP[[#This Row],[Confirma Valor de pago]]="No Cumple",VOZ_WHATSAPP[[#This Row],[Confirma hora de pago]]="No Cumple",VOZ_WHATSAPP[[#This Row],[Confirma medio de pago]]="No Cumple"),"Sin Cierre","Cierre")</f>
        <v>Cierre</v>
      </c>
      <c r="Y2413" s="1" t="s">
        <v>46</v>
      </c>
      <c r="Z2413" s="1" t="s">
        <v>46</v>
      </c>
      <c r="AA2413" s="1" t="s">
        <v>46</v>
      </c>
      <c r="AB2413" s="1" t="s">
        <v>46</v>
      </c>
      <c r="AC2413" s="11" t="str">
        <f>IF(OR(VOZ_WHATSAPP[[#This Row],[La comunicación es asertiva, con respeto y evita maltrato]]="No Cumple",VOZ_WHATSAPP[[#This Row],[Cumple con las normativas legales]]="No Cumple"),"No Cumple","Cumple")</f>
        <v>Cumple</v>
      </c>
      <c r="AD2413" s="1" t="s">
        <v>46</v>
      </c>
      <c r="AE2413" s="1" t="s">
        <v>2221</v>
      </c>
      <c r="AF2413" s="4">
        <v>0.96</v>
      </c>
      <c r="AG2413" s="4">
        <f>IF(AND(VOZ_WHATSAPP[[#This Row],[Estado Cierre]]="Sin Cierre",VOZ_WHATSAPP[[#This Row],[Nota Negocio]]="Sin Negocio"),VOZ_WHATSAPP[[#This Row],[Nota]]-24%,VOZ_WHATSAPP[[#This Row],[Nota]])</f>
        <v>0.96</v>
      </c>
      <c r="AH2413" s="8">
        <f>IF(VOZ_WHATSAPP[[#This Row],[Estado Legal]]="No Cumple",0,IF(VOZ_WHATSAPP[[#This Row],[Realiza lectura de guion Legal]]="No Cumple",VOZ_WHATSAPP[[#This Row],[Nota 2]]-50%,VOZ_WHATSAPP[[#This Row],[Nota 2]]))</f>
        <v>0.96</v>
      </c>
    </row>
    <row r="2414" spans="1:34" x14ac:dyDescent="0.25">
      <c r="A2414" s="2" t="str">
        <f>VOZ_WHATSAPP[[#This Row],[ID Asesor]]&amp;VOZ_WHATSAPP[[#This Row],[Fecha Monitoreo]]</f>
        <v>407745873</v>
      </c>
      <c r="B2414" s="2">
        <v>45873</v>
      </c>
      <c r="C2414" s="1" t="s">
        <v>126</v>
      </c>
      <c r="D2414" s="1">
        <v>4077</v>
      </c>
      <c r="E2414" s="2">
        <v>45873</v>
      </c>
      <c r="F2414" s="3">
        <v>0.40347222222222223</v>
      </c>
      <c r="G2414" s="1" t="s">
        <v>58</v>
      </c>
      <c r="H2414" s="1" t="s">
        <v>44</v>
      </c>
      <c r="I2414" s="1">
        <v>617</v>
      </c>
      <c r="J2414" s="1">
        <v>3248960071</v>
      </c>
      <c r="K2414" s="1" t="s">
        <v>45</v>
      </c>
      <c r="L2414" s="1" t="s">
        <v>46</v>
      </c>
      <c r="M2414" s="1" t="s">
        <v>46</v>
      </c>
      <c r="N2414" s="1" t="s">
        <v>46</v>
      </c>
      <c r="O2414" s="1" t="s">
        <v>46</v>
      </c>
      <c r="P2414" s="1" t="s">
        <v>46</v>
      </c>
      <c r="Q2414" s="1" t="s">
        <v>46</v>
      </c>
      <c r="R2414" s="1" t="s">
        <v>46</v>
      </c>
      <c r="S2414" s="1" t="s">
        <v>48</v>
      </c>
      <c r="T2414" s="12" t="str">
        <f>IF(OR(VOZ_WHATSAPP[[#This Row],[Brinda argumentos coherentes a la objeción]]="No Cumple",VOZ_WHATSAPP[[#This Row],[Despliegue de Beneficios y/o consecuencias]]="No Cumple"),"Sin Negocio","Negocio")</f>
        <v>Negocio</v>
      </c>
      <c r="U2414" s="1" t="s">
        <v>46</v>
      </c>
      <c r="V2414" s="1" t="s">
        <v>46</v>
      </c>
      <c r="W2414" s="1" t="s">
        <v>46</v>
      </c>
      <c r="X2414" s="12" t="str">
        <f>IF(OR(VOZ_WHATSAPP[[#This Row],[Confirma Valor de pago]]="No Cumple",VOZ_WHATSAPP[[#This Row],[Confirma hora de pago]]="No Cumple",VOZ_WHATSAPP[[#This Row],[Confirma medio de pago]]="No Cumple"),"Sin Cierre","Cierre")</f>
        <v>Cierre</v>
      </c>
      <c r="Y2414" s="1" t="s">
        <v>46</v>
      </c>
      <c r="Z2414" s="1" t="s">
        <v>46</v>
      </c>
      <c r="AA2414" s="1" t="s">
        <v>46</v>
      </c>
      <c r="AB2414" s="1" t="s">
        <v>46</v>
      </c>
      <c r="AC2414" s="11" t="str">
        <f>IF(OR(VOZ_WHATSAPP[[#This Row],[La comunicación es asertiva, con respeto y evita maltrato]]="No Cumple",VOZ_WHATSAPP[[#This Row],[Cumple con las normativas legales]]="No Cumple"),"No Cumple","Cumple")</f>
        <v>Cumple</v>
      </c>
      <c r="AD2414" s="1" t="s">
        <v>46</v>
      </c>
      <c r="AE2414" s="1" t="s">
        <v>131</v>
      </c>
      <c r="AF2414" s="4">
        <v>1</v>
      </c>
      <c r="AG2414" s="4">
        <f>IF(AND(VOZ_WHATSAPP[[#This Row],[Estado Cierre]]="Sin Cierre",VOZ_WHATSAPP[[#This Row],[Nota Negocio]]="Sin Negocio"),VOZ_WHATSAPP[[#This Row],[Nota]]-24%,VOZ_WHATSAPP[[#This Row],[Nota]])</f>
        <v>1</v>
      </c>
      <c r="AH2414" s="8">
        <f>IF(VOZ_WHATSAPP[[#This Row],[Estado Legal]]="No Cumple",0,IF(VOZ_WHATSAPP[[#This Row],[Realiza lectura de guion Legal]]="No Cumple",VOZ_WHATSAPP[[#This Row],[Nota 2]]-50%,VOZ_WHATSAPP[[#This Row],[Nota 2]]))</f>
        <v>1</v>
      </c>
    </row>
    <row r="2415" spans="1:34" x14ac:dyDescent="0.25">
      <c r="A2415" s="2" t="str">
        <f>VOZ_WHATSAPP[[#This Row],[ID Asesor]]&amp;VOZ_WHATSAPP[[#This Row],[Fecha Monitoreo]]</f>
        <v>348945873</v>
      </c>
      <c r="B2415" s="2">
        <v>45873</v>
      </c>
      <c r="C2415" s="1" t="s">
        <v>59</v>
      </c>
      <c r="D2415" s="1">
        <v>3489</v>
      </c>
      <c r="E2415" s="2">
        <v>45873</v>
      </c>
      <c r="F2415" s="3">
        <v>0.35902777777777778</v>
      </c>
      <c r="G2415" s="1" t="s">
        <v>51</v>
      </c>
      <c r="H2415" s="1" t="s">
        <v>44</v>
      </c>
      <c r="I2415" s="1">
        <v>1109</v>
      </c>
      <c r="J2415" s="1">
        <v>3137407373</v>
      </c>
      <c r="K2415" s="1" t="s">
        <v>45</v>
      </c>
      <c r="L2415" s="1" t="s">
        <v>46</v>
      </c>
      <c r="M2415" s="1" t="s">
        <v>46</v>
      </c>
      <c r="N2415" s="1" t="s">
        <v>46</v>
      </c>
      <c r="O2415" s="1" t="s">
        <v>46</v>
      </c>
      <c r="P2415" s="1" t="s">
        <v>46</v>
      </c>
      <c r="Q2415" s="1" t="s">
        <v>46</v>
      </c>
      <c r="R2415" s="1" t="s">
        <v>46</v>
      </c>
      <c r="S2415" s="1" t="s">
        <v>46</v>
      </c>
      <c r="T2415" s="12" t="str">
        <f>IF(OR(VOZ_WHATSAPP[[#This Row],[Brinda argumentos coherentes a la objeción]]="No Cumple",VOZ_WHATSAPP[[#This Row],[Despliegue de Beneficios y/o consecuencias]]="No Cumple"),"Sin Negocio","Negocio")</f>
        <v>Negocio</v>
      </c>
      <c r="U2415" s="1" t="s">
        <v>48</v>
      </c>
      <c r="V2415" s="1" t="s">
        <v>48</v>
      </c>
      <c r="W2415" s="1" t="s">
        <v>48</v>
      </c>
      <c r="X2415" s="12" t="str">
        <f>IF(OR(VOZ_WHATSAPP[[#This Row],[Confirma Valor de pago]]="No Cumple",VOZ_WHATSAPP[[#This Row],[Confirma hora de pago]]="No Cumple",VOZ_WHATSAPP[[#This Row],[Confirma medio de pago]]="No Cumple"),"Sin Cierre","Cierre")</f>
        <v>Cierre</v>
      </c>
      <c r="Y2415" s="1" t="s">
        <v>46</v>
      </c>
      <c r="Z2415" s="1" t="s">
        <v>46</v>
      </c>
      <c r="AA2415" s="1" t="s">
        <v>46</v>
      </c>
      <c r="AB2415" s="1" t="s">
        <v>46</v>
      </c>
      <c r="AC2415" s="11" t="str">
        <f>IF(OR(VOZ_WHATSAPP[[#This Row],[La comunicación es asertiva, con respeto y evita maltrato]]="No Cumple",VOZ_WHATSAPP[[#This Row],[Cumple con las normativas legales]]="No Cumple"),"No Cumple","Cumple")</f>
        <v>Cumple</v>
      </c>
      <c r="AD2415" s="1" t="s">
        <v>46</v>
      </c>
      <c r="AE2415" s="1" t="s">
        <v>2222</v>
      </c>
      <c r="AF2415" s="4">
        <v>1</v>
      </c>
      <c r="AG2415" s="4">
        <f>IF(AND(VOZ_WHATSAPP[[#This Row],[Estado Cierre]]="Sin Cierre",VOZ_WHATSAPP[[#This Row],[Nota Negocio]]="Sin Negocio"),VOZ_WHATSAPP[[#This Row],[Nota]]-24%,VOZ_WHATSAPP[[#This Row],[Nota]])</f>
        <v>1</v>
      </c>
      <c r="AH2415" s="8">
        <f>IF(VOZ_WHATSAPP[[#This Row],[Estado Legal]]="No Cumple",0,IF(VOZ_WHATSAPP[[#This Row],[Realiza lectura de guion Legal]]="No Cumple",VOZ_WHATSAPP[[#This Row],[Nota 2]]-50%,VOZ_WHATSAPP[[#This Row],[Nota 2]]))</f>
        <v>1</v>
      </c>
    </row>
    <row r="2416" spans="1:34" x14ac:dyDescent="0.25">
      <c r="A2416" s="2" t="str">
        <f>VOZ_WHATSAPP[[#This Row],[ID Asesor]]&amp;VOZ_WHATSAPP[[#This Row],[Fecha Monitoreo]]</f>
        <v>407845873</v>
      </c>
      <c r="B2416" s="2">
        <v>45873</v>
      </c>
      <c r="C2416" s="1" t="s">
        <v>126</v>
      </c>
      <c r="D2416" s="1">
        <v>4078</v>
      </c>
      <c r="E2416" s="2">
        <v>45873</v>
      </c>
      <c r="F2416" s="3">
        <v>0.42916666666666664</v>
      </c>
      <c r="G2416" s="1" t="s">
        <v>58</v>
      </c>
      <c r="H2416" s="1" t="s">
        <v>44</v>
      </c>
      <c r="I2416" s="1">
        <v>618</v>
      </c>
      <c r="J2416" s="1">
        <v>3144829807</v>
      </c>
      <c r="K2416" s="1" t="s">
        <v>45</v>
      </c>
      <c r="L2416" s="1" t="s">
        <v>46</v>
      </c>
      <c r="M2416" s="1" t="s">
        <v>46</v>
      </c>
      <c r="N2416" s="1" t="s">
        <v>46</v>
      </c>
      <c r="O2416" s="1" t="s">
        <v>46</v>
      </c>
      <c r="P2416" s="1" t="s">
        <v>46</v>
      </c>
      <c r="Q2416" s="1" t="s">
        <v>46</v>
      </c>
      <c r="R2416" s="1" t="s">
        <v>46</v>
      </c>
      <c r="S2416" s="1" t="s">
        <v>48</v>
      </c>
      <c r="T2416" s="12" t="str">
        <f>IF(OR(VOZ_WHATSAPP[[#This Row],[Brinda argumentos coherentes a la objeción]]="No Cumple",VOZ_WHATSAPP[[#This Row],[Despliegue de Beneficios y/o consecuencias]]="No Cumple"),"Sin Negocio","Negocio")</f>
        <v>Negocio</v>
      </c>
      <c r="U2416" s="1" t="s">
        <v>48</v>
      </c>
      <c r="V2416" s="1" t="s">
        <v>48</v>
      </c>
      <c r="W2416" s="1" t="s">
        <v>48</v>
      </c>
      <c r="X2416" s="12" t="str">
        <f>IF(OR(VOZ_WHATSAPP[[#This Row],[Confirma Valor de pago]]="No Cumple",VOZ_WHATSAPP[[#This Row],[Confirma hora de pago]]="No Cumple",VOZ_WHATSAPP[[#This Row],[Confirma medio de pago]]="No Cumple"),"Sin Cierre","Cierre")</f>
        <v>Cierre</v>
      </c>
      <c r="Y2416" s="1" t="s">
        <v>46</v>
      </c>
      <c r="Z2416" s="1" t="s">
        <v>54</v>
      </c>
      <c r="AA2416" s="1" t="s">
        <v>46</v>
      </c>
      <c r="AB2416" s="1" t="s">
        <v>46</v>
      </c>
      <c r="AC2416" s="11" t="str">
        <f>IF(OR(VOZ_WHATSAPP[[#This Row],[La comunicación es asertiva, con respeto y evita maltrato]]="No Cumple",VOZ_WHATSAPP[[#This Row],[Cumple con las normativas legales]]="No Cumple"),"No Cumple","Cumple")</f>
        <v>Cumple</v>
      </c>
      <c r="AD2416" s="1" t="s">
        <v>46</v>
      </c>
      <c r="AE2416" s="1" t="s">
        <v>2223</v>
      </c>
      <c r="AF2416" s="4">
        <v>0.85</v>
      </c>
      <c r="AG2416" s="4">
        <f>IF(AND(VOZ_WHATSAPP[[#This Row],[Estado Cierre]]="Sin Cierre",VOZ_WHATSAPP[[#This Row],[Nota Negocio]]="Sin Negocio"),VOZ_WHATSAPP[[#This Row],[Nota]]-24%,VOZ_WHATSAPP[[#This Row],[Nota]])</f>
        <v>0.85</v>
      </c>
      <c r="AH2416" s="8">
        <f>IF(VOZ_WHATSAPP[[#This Row],[Estado Legal]]="No Cumple",0,IF(VOZ_WHATSAPP[[#This Row],[Realiza lectura de guion Legal]]="No Cumple",VOZ_WHATSAPP[[#This Row],[Nota 2]]-50%,VOZ_WHATSAPP[[#This Row],[Nota 2]]))</f>
        <v>0.85</v>
      </c>
    </row>
    <row r="2417" spans="1:34" x14ac:dyDescent="0.25">
      <c r="A2417" s="2" t="str">
        <f>VOZ_WHATSAPP[[#This Row],[ID Asesor]]&amp;VOZ_WHATSAPP[[#This Row],[Fecha Monitoreo]]</f>
        <v>405445873</v>
      </c>
      <c r="B2417" s="2">
        <v>45873</v>
      </c>
      <c r="C2417" s="1" t="s">
        <v>87</v>
      </c>
      <c r="D2417" s="1">
        <v>4054</v>
      </c>
      <c r="E2417" s="2">
        <v>45873</v>
      </c>
      <c r="F2417" s="3">
        <v>0.37013888888888891</v>
      </c>
      <c r="G2417" s="1" t="s">
        <v>58</v>
      </c>
      <c r="H2417" s="1" t="s">
        <v>44</v>
      </c>
      <c r="I2417" s="1">
        <v>1469</v>
      </c>
      <c r="J2417" s="1"/>
      <c r="K2417" s="1" t="s">
        <v>45</v>
      </c>
      <c r="L2417" s="1" t="s">
        <v>47</v>
      </c>
      <c r="M2417" s="1" t="s">
        <v>47</v>
      </c>
      <c r="N2417" s="1" t="s">
        <v>46</v>
      </c>
      <c r="O2417" s="1" t="s">
        <v>54</v>
      </c>
      <c r="P2417" s="1" t="s">
        <v>46</v>
      </c>
      <c r="Q2417" s="1" t="s">
        <v>46</v>
      </c>
      <c r="R2417" s="1" t="s">
        <v>46</v>
      </c>
      <c r="S2417" s="1" t="s">
        <v>47</v>
      </c>
      <c r="T2417" s="12" t="str">
        <f>IF(OR(VOZ_WHATSAPP[[#This Row],[Brinda argumentos coherentes a la objeción]]="No Cumple",VOZ_WHATSAPP[[#This Row],[Despliegue de Beneficios y/o consecuencias]]="No Cumple"),"Sin Negocio","Negocio")</f>
        <v>Sin Negocio</v>
      </c>
      <c r="U2417" s="1" t="s">
        <v>47</v>
      </c>
      <c r="V2417" s="1" t="s">
        <v>47</v>
      </c>
      <c r="W2417" s="1" t="s">
        <v>47</v>
      </c>
      <c r="X2417" s="12" t="str">
        <f>IF(OR(VOZ_WHATSAPP[[#This Row],[Confirma Valor de pago]]="No Cumple",VOZ_WHATSAPP[[#This Row],[Confirma hora de pago]]="No Cumple",VOZ_WHATSAPP[[#This Row],[Confirma medio de pago]]="No Cumple"),"Sin Cierre","Cierre")</f>
        <v>Sin Cierre</v>
      </c>
      <c r="Y2417" s="1" t="s">
        <v>54</v>
      </c>
      <c r="Z2417" s="1" t="s">
        <v>54</v>
      </c>
      <c r="AA2417" s="1" t="s">
        <v>46</v>
      </c>
      <c r="AB2417" s="1" t="s">
        <v>46</v>
      </c>
      <c r="AC2417" s="11" t="str">
        <f>IF(OR(VOZ_WHATSAPP[[#This Row],[La comunicación es asertiva, con respeto y evita maltrato]]="No Cumple",VOZ_WHATSAPP[[#This Row],[Cumple con las normativas legales]]="No Cumple"),"No Cumple","Cumple")</f>
        <v>Cumple</v>
      </c>
      <c r="AD2417" s="1" t="s">
        <v>46</v>
      </c>
      <c r="AE2417" s="1" t="s">
        <v>2224</v>
      </c>
      <c r="AF2417" s="4">
        <v>0.3</v>
      </c>
      <c r="AG2417" s="4">
        <f>IF(AND(VOZ_WHATSAPP[[#This Row],[Estado Cierre]]="Sin Cierre",VOZ_WHATSAPP[[#This Row],[Nota Negocio]]="Sin Negocio"),VOZ_WHATSAPP[[#This Row],[Nota]]-24%,VOZ_WHATSAPP[[#This Row],[Nota]])</f>
        <v>0.06</v>
      </c>
      <c r="AH2417" s="8">
        <f>IF(VOZ_WHATSAPP[[#This Row],[Estado Legal]]="No Cumple",0,IF(VOZ_WHATSAPP[[#This Row],[Realiza lectura de guion Legal]]="No Cumple",VOZ_WHATSAPP[[#This Row],[Nota 2]]-50%,VOZ_WHATSAPP[[#This Row],[Nota 2]]))</f>
        <v>0.06</v>
      </c>
    </row>
    <row r="2418" spans="1:34" x14ac:dyDescent="0.25">
      <c r="A2418" s="2" t="str">
        <f>VOZ_WHATSAPP[[#This Row],[ID Asesor]]&amp;VOZ_WHATSAPP[[#This Row],[Fecha Monitoreo]]</f>
        <v>317045873</v>
      </c>
      <c r="B2418" s="2">
        <v>45873</v>
      </c>
      <c r="C2418" s="1" t="s">
        <v>59</v>
      </c>
      <c r="D2418" s="1">
        <v>3170</v>
      </c>
      <c r="E2418" s="2">
        <v>45873</v>
      </c>
      <c r="F2418" s="3">
        <v>0.35138888888888886</v>
      </c>
      <c r="G2418" s="1" t="s">
        <v>60</v>
      </c>
      <c r="H2418" s="1" t="s">
        <v>44</v>
      </c>
      <c r="I2418" s="1">
        <v>1217</v>
      </c>
      <c r="J2418" s="1">
        <v>3209777590</v>
      </c>
      <c r="K2418" s="1" t="s">
        <v>45</v>
      </c>
      <c r="L2418" s="1" t="s">
        <v>46</v>
      </c>
      <c r="M2418" s="1" t="s">
        <v>46</v>
      </c>
      <c r="N2418" s="1" t="s">
        <v>46</v>
      </c>
      <c r="O2418" s="1" t="s">
        <v>46</v>
      </c>
      <c r="P2418" s="1" t="s">
        <v>46</v>
      </c>
      <c r="Q2418" s="1" t="s">
        <v>46</v>
      </c>
      <c r="R2418" s="1" t="s">
        <v>46</v>
      </c>
      <c r="S2418" s="1" t="s">
        <v>46</v>
      </c>
      <c r="T2418" s="12" t="str">
        <f>IF(OR(VOZ_WHATSAPP[[#This Row],[Brinda argumentos coherentes a la objeción]]="No Cumple",VOZ_WHATSAPP[[#This Row],[Despliegue de Beneficios y/o consecuencias]]="No Cumple"),"Sin Negocio","Negocio")</f>
        <v>Negocio</v>
      </c>
      <c r="U2418" s="1" t="s">
        <v>46</v>
      </c>
      <c r="V2418" s="1" t="s">
        <v>46</v>
      </c>
      <c r="W2418" s="1" t="s">
        <v>46</v>
      </c>
      <c r="X2418" s="12" t="str">
        <f>IF(OR(VOZ_WHATSAPP[[#This Row],[Confirma Valor de pago]]="No Cumple",VOZ_WHATSAPP[[#This Row],[Confirma hora de pago]]="No Cumple",VOZ_WHATSAPP[[#This Row],[Confirma medio de pago]]="No Cumple"),"Sin Cierre","Cierre")</f>
        <v>Cierre</v>
      </c>
      <c r="Y2418" s="1" t="s">
        <v>46</v>
      </c>
      <c r="Z2418" s="1" t="s">
        <v>46</v>
      </c>
      <c r="AA2418" s="1" t="s">
        <v>46</v>
      </c>
      <c r="AB2418" s="1" t="s">
        <v>46</v>
      </c>
      <c r="AC2418" s="11" t="str">
        <f>IF(OR(VOZ_WHATSAPP[[#This Row],[La comunicación es asertiva, con respeto y evita maltrato]]="No Cumple",VOZ_WHATSAPP[[#This Row],[Cumple con las normativas legales]]="No Cumple"),"No Cumple","Cumple")</f>
        <v>Cumple</v>
      </c>
      <c r="AD2418" s="1" t="s">
        <v>46</v>
      </c>
      <c r="AE2418" s="1" t="s">
        <v>2225</v>
      </c>
      <c r="AF2418" s="4">
        <v>1</v>
      </c>
      <c r="AG2418" s="4">
        <f>IF(AND(VOZ_WHATSAPP[[#This Row],[Estado Cierre]]="Sin Cierre",VOZ_WHATSAPP[[#This Row],[Nota Negocio]]="Sin Negocio"),VOZ_WHATSAPP[[#This Row],[Nota]]-24%,VOZ_WHATSAPP[[#This Row],[Nota]])</f>
        <v>1</v>
      </c>
      <c r="AH2418" s="8">
        <f>IF(VOZ_WHATSAPP[[#This Row],[Estado Legal]]="No Cumple",0,IF(VOZ_WHATSAPP[[#This Row],[Realiza lectura de guion Legal]]="No Cumple",VOZ_WHATSAPP[[#This Row],[Nota 2]]-50%,VOZ_WHATSAPP[[#This Row],[Nota 2]]))</f>
        <v>1</v>
      </c>
    </row>
    <row r="2419" spans="1:34" x14ac:dyDescent="0.25">
      <c r="A2419" s="2" t="str">
        <f>VOZ_WHATSAPP[[#This Row],[ID Asesor]]&amp;VOZ_WHATSAPP[[#This Row],[Fecha Monitoreo]]</f>
        <v>372445873</v>
      </c>
      <c r="B2419" s="2">
        <v>45873</v>
      </c>
      <c r="C2419" s="1" t="s">
        <v>696</v>
      </c>
      <c r="D2419" s="1">
        <v>3724</v>
      </c>
      <c r="E2419" s="2">
        <v>45873</v>
      </c>
      <c r="F2419" s="3">
        <v>0.40625</v>
      </c>
      <c r="G2419" s="1" t="s">
        <v>51</v>
      </c>
      <c r="H2419" s="1" t="s">
        <v>44</v>
      </c>
      <c r="I2419" s="1">
        <v>412</v>
      </c>
      <c r="J2419" s="1">
        <v>3724</v>
      </c>
      <c r="K2419" s="1" t="s">
        <v>45</v>
      </c>
      <c r="L2419" s="1" t="s">
        <v>46</v>
      </c>
      <c r="M2419" s="1" t="s">
        <v>46</v>
      </c>
      <c r="N2419" s="1" t="s">
        <v>46</v>
      </c>
      <c r="O2419" s="1" t="s">
        <v>46</v>
      </c>
      <c r="P2419" s="1" t="s">
        <v>46</v>
      </c>
      <c r="Q2419" s="1" t="s">
        <v>46</v>
      </c>
      <c r="R2419" s="1" t="s">
        <v>46</v>
      </c>
      <c r="S2419" s="1" t="s">
        <v>46</v>
      </c>
      <c r="T2419" s="12" t="str">
        <f>IF(OR(VOZ_WHATSAPP[[#This Row],[Brinda argumentos coherentes a la objeción]]="No Cumple",VOZ_WHATSAPP[[#This Row],[Despliegue de Beneficios y/o consecuencias]]="No Cumple"),"Sin Negocio","Negocio")</f>
        <v>Negocio</v>
      </c>
      <c r="U2419" s="1" t="s">
        <v>46</v>
      </c>
      <c r="V2419" s="1" t="s">
        <v>46</v>
      </c>
      <c r="W2419" s="1" t="s">
        <v>46</v>
      </c>
      <c r="X2419" s="12" t="str">
        <f>IF(OR(VOZ_WHATSAPP[[#This Row],[Confirma Valor de pago]]="No Cumple",VOZ_WHATSAPP[[#This Row],[Confirma hora de pago]]="No Cumple",VOZ_WHATSAPP[[#This Row],[Confirma medio de pago]]="No Cumple"),"Sin Cierre","Cierre")</f>
        <v>Cierre</v>
      </c>
      <c r="Y2419" s="1" t="s">
        <v>46</v>
      </c>
      <c r="Z2419" s="1" t="s">
        <v>46</v>
      </c>
      <c r="AA2419" s="1" t="s">
        <v>46</v>
      </c>
      <c r="AB2419" s="1" t="s">
        <v>46</v>
      </c>
      <c r="AC2419" s="11" t="str">
        <f>IF(OR(VOZ_WHATSAPP[[#This Row],[La comunicación es asertiva, con respeto y evita maltrato]]="No Cumple",VOZ_WHATSAPP[[#This Row],[Cumple con las normativas legales]]="No Cumple"),"No Cumple","Cumple")</f>
        <v>Cumple</v>
      </c>
      <c r="AD2419" s="1" t="s">
        <v>46</v>
      </c>
      <c r="AE2419" s="1" t="s">
        <v>915</v>
      </c>
      <c r="AF2419" s="4">
        <v>1</v>
      </c>
      <c r="AG2419" s="4">
        <f>IF(AND(VOZ_WHATSAPP[[#This Row],[Estado Cierre]]="Sin Cierre",VOZ_WHATSAPP[[#This Row],[Nota Negocio]]="Sin Negocio"),VOZ_WHATSAPP[[#This Row],[Nota]]-24%,VOZ_WHATSAPP[[#This Row],[Nota]])</f>
        <v>1</v>
      </c>
      <c r="AH2419" s="8">
        <f>IF(VOZ_WHATSAPP[[#This Row],[Estado Legal]]="No Cumple",0,IF(VOZ_WHATSAPP[[#This Row],[Realiza lectura de guion Legal]]="No Cumple",VOZ_WHATSAPP[[#This Row],[Nota 2]]-50%,VOZ_WHATSAPP[[#This Row],[Nota 2]]))</f>
        <v>1</v>
      </c>
    </row>
    <row r="2420" spans="1:34" x14ac:dyDescent="0.25">
      <c r="A2420" s="2" t="str">
        <f>VOZ_WHATSAPP[[#This Row],[ID Asesor]]&amp;VOZ_WHATSAPP[[#This Row],[Fecha Monitoreo]]</f>
        <v>387045873</v>
      </c>
      <c r="B2420" s="2">
        <v>45873</v>
      </c>
      <c r="C2420" s="1" t="s">
        <v>87</v>
      </c>
      <c r="D2420" s="1">
        <v>3870</v>
      </c>
      <c r="E2420" s="2">
        <v>45873</v>
      </c>
      <c r="F2420" s="3">
        <v>0.3611111111111111</v>
      </c>
      <c r="G2420" s="1" t="s">
        <v>51</v>
      </c>
      <c r="H2420" s="1" t="s">
        <v>44</v>
      </c>
      <c r="I2420" s="1">
        <v>1398</v>
      </c>
      <c r="J2420" s="1"/>
      <c r="K2420" s="1" t="s">
        <v>45</v>
      </c>
      <c r="L2420" s="1" t="s">
        <v>46</v>
      </c>
      <c r="M2420" s="1" t="s">
        <v>46</v>
      </c>
      <c r="N2420" s="1" t="s">
        <v>46</v>
      </c>
      <c r="O2420" s="1" t="s">
        <v>48</v>
      </c>
      <c r="P2420" s="1" t="s">
        <v>48</v>
      </c>
      <c r="Q2420" s="1" t="s">
        <v>46</v>
      </c>
      <c r="R2420" s="1" t="s">
        <v>46</v>
      </c>
      <c r="S2420" s="1" t="s">
        <v>46</v>
      </c>
      <c r="T2420" s="12" t="str">
        <f>IF(OR(VOZ_WHATSAPP[[#This Row],[Brinda argumentos coherentes a la objeción]]="No Cumple",VOZ_WHATSAPP[[#This Row],[Despliegue de Beneficios y/o consecuencias]]="No Cumple"),"Sin Negocio","Negocio")</f>
        <v>Negocio</v>
      </c>
      <c r="U2420" s="1" t="s">
        <v>46</v>
      </c>
      <c r="V2420" s="1" t="s">
        <v>46</v>
      </c>
      <c r="W2420" s="1" t="s">
        <v>46</v>
      </c>
      <c r="X2420" s="12" t="str">
        <f>IF(OR(VOZ_WHATSAPP[[#This Row],[Confirma Valor de pago]]="No Cumple",VOZ_WHATSAPP[[#This Row],[Confirma hora de pago]]="No Cumple",VOZ_WHATSAPP[[#This Row],[Confirma medio de pago]]="No Cumple"),"Sin Cierre","Cierre")</f>
        <v>Cierre</v>
      </c>
      <c r="Y2420" s="1" t="s">
        <v>46</v>
      </c>
      <c r="Z2420" s="1" t="s">
        <v>54</v>
      </c>
      <c r="AA2420" s="1" t="s">
        <v>46</v>
      </c>
      <c r="AB2420" s="1" t="s">
        <v>46</v>
      </c>
      <c r="AC2420" s="11" t="str">
        <f>IF(OR(VOZ_WHATSAPP[[#This Row],[La comunicación es asertiva, con respeto y evita maltrato]]="No Cumple",VOZ_WHATSAPP[[#This Row],[Cumple con las normativas legales]]="No Cumple"),"No Cumple","Cumple")</f>
        <v>Cumple</v>
      </c>
      <c r="AD2420" s="1" t="s">
        <v>46</v>
      </c>
      <c r="AE2420" s="1" t="s">
        <v>2226</v>
      </c>
      <c r="AF2420" s="4">
        <v>0.85</v>
      </c>
      <c r="AG2420" s="4">
        <f>IF(AND(VOZ_WHATSAPP[[#This Row],[Estado Cierre]]="Sin Cierre",VOZ_WHATSAPP[[#This Row],[Nota Negocio]]="Sin Negocio"),VOZ_WHATSAPP[[#This Row],[Nota]]-24%,VOZ_WHATSAPP[[#This Row],[Nota]])</f>
        <v>0.85</v>
      </c>
      <c r="AH2420" s="8">
        <f>IF(VOZ_WHATSAPP[[#This Row],[Estado Legal]]="No Cumple",0,IF(VOZ_WHATSAPP[[#This Row],[Realiza lectura de guion Legal]]="No Cumple",VOZ_WHATSAPP[[#This Row],[Nota 2]]-50%,VOZ_WHATSAPP[[#This Row],[Nota 2]]))</f>
        <v>0.85</v>
      </c>
    </row>
    <row r="2421" spans="1:34" x14ac:dyDescent="0.25">
      <c r="A2421" s="2" t="str">
        <f>VOZ_WHATSAPP[[#This Row],[ID Asesor]]&amp;VOZ_WHATSAPP[[#This Row],[Fecha Monitoreo]]</f>
        <v>387445873</v>
      </c>
      <c r="B2421" s="2">
        <v>45873</v>
      </c>
      <c r="C2421" s="1" t="s">
        <v>42</v>
      </c>
      <c r="D2421" s="1">
        <v>3874</v>
      </c>
      <c r="E2421" s="2">
        <v>45873</v>
      </c>
      <c r="F2421" s="3">
        <v>0.44305555555555554</v>
      </c>
      <c r="G2421" s="1" t="s">
        <v>60</v>
      </c>
      <c r="H2421" s="1" t="s">
        <v>44</v>
      </c>
      <c r="I2421" s="1">
        <v>1427</v>
      </c>
      <c r="J2421" s="1">
        <v>3118370128</v>
      </c>
      <c r="K2421" s="1" t="s">
        <v>45</v>
      </c>
      <c r="L2421" s="1" t="s">
        <v>46</v>
      </c>
      <c r="M2421" s="1" t="s">
        <v>46</v>
      </c>
      <c r="N2421" s="1" t="s">
        <v>46</v>
      </c>
      <c r="O2421" s="1" t="s">
        <v>46</v>
      </c>
      <c r="P2421" s="1" t="s">
        <v>46</v>
      </c>
      <c r="Q2421" s="1" t="s">
        <v>46</v>
      </c>
      <c r="R2421" s="1" t="s">
        <v>46</v>
      </c>
      <c r="S2421" s="1" t="s">
        <v>46</v>
      </c>
      <c r="T2421" s="12" t="str">
        <f>IF(OR(VOZ_WHATSAPP[[#This Row],[Brinda argumentos coherentes a la objeción]]="No Cumple",VOZ_WHATSAPP[[#This Row],[Despliegue de Beneficios y/o consecuencias]]="No Cumple"),"Sin Negocio","Negocio")</f>
        <v>Negocio</v>
      </c>
      <c r="U2421" s="1" t="s">
        <v>46</v>
      </c>
      <c r="V2421" s="1" t="s">
        <v>46</v>
      </c>
      <c r="W2421" s="1" t="s">
        <v>47</v>
      </c>
      <c r="X2421" s="12" t="str">
        <f>IF(OR(VOZ_WHATSAPP[[#This Row],[Confirma Valor de pago]]="No Cumple",VOZ_WHATSAPP[[#This Row],[Confirma hora de pago]]="No Cumple",VOZ_WHATSAPP[[#This Row],[Confirma medio de pago]]="No Cumple"),"Sin Cierre","Cierre")</f>
        <v>Sin Cierre</v>
      </c>
      <c r="Y2421" s="1" t="s">
        <v>46</v>
      </c>
      <c r="Z2421" s="1" t="s">
        <v>46</v>
      </c>
      <c r="AA2421" s="1" t="s">
        <v>46</v>
      </c>
      <c r="AB2421" s="1" t="s">
        <v>46</v>
      </c>
      <c r="AC2421" s="11" t="str">
        <f>IF(OR(VOZ_WHATSAPP[[#This Row],[La comunicación es asertiva, con respeto y evita maltrato]]="No Cumple",VOZ_WHATSAPP[[#This Row],[Cumple con las normativas legales]]="No Cumple"),"No Cumple","Cumple")</f>
        <v>Cumple</v>
      </c>
      <c r="AD2421" s="1" t="s">
        <v>46</v>
      </c>
      <c r="AE2421" s="1" t="s">
        <v>2227</v>
      </c>
      <c r="AF2421" s="4">
        <v>0.92</v>
      </c>
      <c r="AG2421" s="4">
        <f>IF(AND(VOZ_WHATSAPP[[#This Row],[Estado Cierre]]="Sin Cierre",VOZ_WHATSAPP[[#This Row],[Nota Negocio]]="Sin Negocio"),VOZ_WHATSAPP[[#This Row],[Nota]]-24%,VOZ_WHATSAPP[[#This Row],[Nota]])</f>
        <v>0.92</v>
      </c>
      <c r="AH2421" s="8">
        <f>IF(VOZ_WHATSAPP[[#This Row],[Estado Legal]]="No Cumple",0,IF(VOZ_WHATSAPP[[#This Row],[Realiza lectura de guion Legal]]="No Cumple",VOZ_WHATSAPP[[#This Row],[Nota 2]]-50%,VOZ_WHATSAPP[[#This Row],[Nota 2]]))</f>
        <v>0.92</v>
      </c>
    </row>
    <row r="2422" spans="1:34" x14ac:dyDescent="0.25">
      <c r="A2422" s="2" t="str">
        <f>VOZ_WHATSAPP[[#This Row],[ID Asesor]]&amp;VOZ_WHATSAPP[[#This Row],[Fecha Monitoreo]]</f>
        <v>294745873</v>
      </c>
      <c r="B2422" s="2">
        <v>45873</v>
      </c>
      <c r="C2422" s="1" t="s">
        <v>59</v>
      </c>
      <c r="D2422" s="1">
        <v>2947</v>
      </c>
      <c r="E2422" s="2">
        <v>45873</v>
      </c>
      <c r="F2422" s="3">
        <v>0.39374999999999999</v>
      </c>
      <c r="G2422" s="1" t="s">
        <v>60</v>
      </c>
      <c r="H2422" s="1" t="s">
        <v>44</v>
      </c>
      <c r="I2422" s="1">
        <v>1139</v>
      </c>
      <c r="J2422" s="1">
        <v>3113101335</v>
      </c>
      <c r="K2422" s="1" t="s">
        <v>45</v>
      </c>
      <c r="L2422" s="1" t="s">
        <v>46</v>
      </c>
      <c r="M2422" s="1" t="s">
        <v>46</v>
      </c>
      <c r="N2422" s="1" t="s">
        <v>46</v>
      </c>
      <c r="O2422" s="1" t="s">
        <v>46</v>
      </c>
      <c r="P2422" s="1" t="s">
        <v>46</v>
      </c>
      <c r="Q2422" s="1" t="s">
        <v>46</v>
      </c>
      <c r="R2422" s="1" t="s">
        <v>46</v>
      </c>
      <c r="S2422" s="1" t="s">
        <v>46</v>
      </c>
      <c r="T2422" s="12" t="str">
        <f>IF(OR(VOZ_WHATSAPP[[#This Row],[Brinda argumentos coherentes a la objeción]]="No Cumple",VOZ_WHATSAPP[[#This Row],[Despliegue de Beneficios y/o consecuencias]]="No Cumple"),"Sin Negocio","Negocio")</f>
        <v>Negocio</v>
      </c>
      <c r="U2422" s="1" t="s">
        <v>46</v>
      </c>
      <c r="V2422" s="1" t="s">
        <v>46</v>
      </c>
      <c r="W2422" s="1" t="s">
        <v>46</v>
      </c>
      <c r="X2422" s="12" t="str">
        <f>IF(OR(VOZ_WHATSAPP[[#This Row],[Confirma Valor de pago]]="No Cumple",VOZ_WHATSAPP[[#This Row],[Confirma hora de pago]]="No Cumple",VOZ_WHATSAPP[[#This Row],[Confirma medio de pago]]="No Cumple"),"Sin Cierre","Cierre")</f>
        <v>Cierre</v>
      </c>
      <c r="Y2422" s="1" t="s">
        <v>46</v>
      </c>
      <c r="Z2422" s="1" t="s">
        <v>46</v>
      </c>
      <c r="AA2422" s="1" t="s">
        <v>46</v>
      </c>
      <c r="AB2422" s="1" t="s">
        <v>46</v>
      </c>
      <c r="AC2422" s="11" t="str">
        <f>IF(OR(VOZ_WHATSAPP[[#This Row],[La comunicación es asertiva, con respeto y evita maltrato]]="No Cumple",VOZ_WHATSAPP[[#This Row],[Cumple con las normativas legales]]="No Cumple"),"No Cumple","Cumple")</f>
        <v>Cumple</v>
      </c>
      <c r="AD2422" s="1" t="s">
        <v>46</v>
      </c>
      <c r="AE2422" s="1" t="s">
        <v>2228</v>
      </c>
      <c r="AF2422" s="4">
        <v>1</v>
      </c>
      <c r="AG2422" s="4">
        <f>IF(AND(VOZ_WHATSAPP[[#This Row],[Estado Cierre]]="Sin Cierre",VOZ_WHATSAPP[[#This Row],[Nota Negocio]]="Sin Negocio"),VOZ_WHATSAPP[[#This Row],[Nota]]-24%,VOZ_WHATSAPP[[#This Row],[Nota]])</f>
        <v>1</v>
      </c>
      <c r="AH2422" s="8">
        <f>IF(VOZ_WHATSAPP[[#This Row],[Estado Legal]]="No Cumple",0,IF(VOZ_WHATSAPP[[#This Row],[Realiza lectura de guion Legal]]="No Cumple",VOZ_WHATSAPP[[#This Row],[Nota 2]]-50%,VOZ_WHATSAPP[[#This Row],[Nota 2]]))</f>
        <v>1</v>
      </c>
    </row>
    <row r="2423" spans="1:34" x14ac:dyDescent="0.25">
      <c r="A2423" s="2" t="str">
        <f>VOZ_WHATSAPP[[#This Row],[ID Asesor]]&amp;VOZ_WHATSAPP[[#This Row],[Fecha Monitoreo]]</f>
        <v>376345873</v>
      </c>
      <c r="B2423" s="2">
        <v>45873</v>
      </c>
      <c r="C2423" s="1" t="s">
        <v>59</v>
      </c>
      <c r="D2423" s="1">
        <v>3763</v>
      </c>
      <c r="E2423" s="2">
        <v>45873</v>
      </c>
      <c r="F2423" s="3">
        <v>0.39861111111111114</v>
      </c>
      <c r="G2423" s="1" t="s">
        <v>51</v>
      </c>
      <c r="H2423" s="1" t="s">
        <v>44</v>
      </c>
      <c r="I2423" s="1">
        <v>1416</v>
      </c>
      <c r="J2423" s="1">
        <v>3232232574</v>
      </c>
      <c r="K2423" s="1" t="s">
        <v>45</v>
      </c>
      <c r="L2423" s="1" t="s">
        <v>46</v>
      </c>
      <c r="M2423" s="1" t="s">
        <v>46</v>
      </c>
      <c r="N2423" s="1" t="s">
        <v>46</v>
      </c>
      <c r="O2423" s="1" t="s">
        <v>46</v>
      </c>
      <c r="P2423" s="1" t="s">
        <v>46</v>
      </c>
      <c r="Q2423" s="1" t="s">
        <v>46</v>
      </c>
      <c r="R2423" s="1" t="s">
        <v>46</v>
      </c>
      <c r="S2423" s="1" t="s">
        <v>46</v>
      </c>
      <c r="T2423" s="12" t="str">
        <f>IF(OR(VOZ_WHATSAPP[[#This Row],[Brinda argumentos coherentes a la objeción]]="No Cumple",VOZ_WHATSAPP[[#This Row],[Despliegue de Beneficios y/o consecuencias]]="No Cumple"),"Sin Negocio","Negocio")</f>
        <v>Negocio</v>
      </c>
      <c r="U2423" s="1" t="s">
        <v>46</v>
      </c>
      <c r="V2423" s="1" t="s">
        <v>46</v>
      </c>
      <c r="W2423" s="1" t="s">
        <v>46</v>
      </c>
      <c r="X2423" s="12" t="str">
        <f>IF(OR(VOZ_WHATSAPP[[#This Row],[Confirma Valor de pago]]="No Cumple",VOZ_WHATSAPP[[#This Row],[Confirma hora de pago]]="No Cumple",VOZ_WHATSAPP[[#This Row],[Confirma medio de pago]]="No Cumple"),"Sin Cierre","Cierre")</f>
        <v>Cierre</v>
      </c>
      <c r="Y2423" s="1" t="s">
        <v>46</v>
      </c>
      <c r="Z2423" s="1" t="s">
        <v>46</v>
      </c>
      <c r="AA2423" s="1" t="s">
        <v>46</v>
      </c>
      <c r="AB2423" s="1" t="s">
        <v>46</v>
      </c>
      <c r="AC2423" s="11" t="str">
        <f>IF(OR(VOZ_WHATSAPP[[#This Row],[La comunicación es asertiva, con respeto y evita maltrato]]="No Cumple",VOZ_WHATSAPP[[#This Row],[Cumple con las normativas legales]]="No Cumple"),"No Cumple","Cumple")</f>
        <v>Cumple</v>
      </c>
      <c r="AD2423" s="1" t="s">
        <v>46</v>
      </c>
      <c r="AE2423" s="1" t="s">
        <v>2229</v>
      </c>
      <c r="AF2423" s="4">
        <v>1</v>
      </c>
      <c r="AG2423" s="4">
        <f>IF(AND(VOZ_WHATSAPP[[#This Row],[Estado Cierre]]="Sin Cierre",VOZ_WHATSAPP[[#This Row],[Nota Negocio]]="Sin Negocio"),VOZ_WHATSAPP[[#This Row],[Nota]]-24%,VOZ_WHATSAPP[[#This Row],[Nota]])</f>
        <v>1</v>
      </c>
      <c r="AH2423" s="8">
        <f>IF(VOZ_WHATSAPP[[#This Row],[Estado Legal]]="No Cumple",0,IF(VOZ_WHATSAPP[[#This Row],[Realiza lectura de guion Legal]]="No Cumple",VOZ_WHATSAPP[[#This Row],[Nota 2]]-50%,VOZ_WHATSAPP[[#This Row],[Nota 2]]))</f>
        <v>1</v>
      </c>
    </row>
    <row r="2424" spans="1:34" x14ac:dyDescent="0.25">
      <c r="A2424" s="2" t="str">
        <f>VOZ_WHATSAPP[[#This Row],[ID Asesor]]&amp;VOZ_WHATSAPP[[#This Row],[Fecha Monitoreo]]</f>
        <v>303545873</v>
      </c>
      <c r="B2424" s="2">
        <v>45873</v>
      </c>
      <c r="C2424" s="1" t="s">
        <v>42</v>
      </c>
      <c r="D2424" s="1">
        <v>3035</v>
      </c>
      <c r="E2424" s="2">
        <v>45873</v>
      </c>
      <c r="F2424" s="3">
        <v>0.45347222222222222</v>
      </c>
      <c r="G2424" s="1" t="s">
        <v>60</v>
      </c>
      <c r="H2424" s="1" t="s">
        <v>44</v>
      </c>
      <c r="I2424" s="1">
        <v>1151</v>
      </c>
      <c r="J2424" s="1">
        <v>3158170284</v>
      </c>
      <c r="K2424" s="1" t="s">
        <v>45</v>
      </c>
      <c r="L2424" s="1" t="s">
        <v>46</v>
      </c>
      <c r="M2424" s="1" t="s">
        <v>46</v>
      </c>
      <c r="N2424" s="1" t="s">
        <v>46</v>
      </c>
      <c r="O2424" s="1" t="s">
        <v>46</v>
      </c>
      <c r="P2424" s="1" t="s">
        <v>46</v>
      </c>
      <c r="Q2424" s="1" t="s">
        <v>48</v>
      </c>
      <c r="R2424" s="1" t="s">
        <v>48</v>
      </c>
      <c r="S2424" s="1" t="s">
        <v>46</v>
      </c>
      <c r="T2424" s="12" t="str">
        <f>IF(OR(VOZ_WHATSAPP[[#This Row],[Brinda argumentos coherentes a la objeción]]="No Cumple",VOZ_WHATSAPP[[#This Row],[Despliegue de Beneficios y/o consecuencias]]="No Cumple"),"Sin Negocio","Negocio")</f>
        <v>Negocio</v>
      </c>
      <c r="U2424" s="1" t="s">
        <v>46</v>
      </c>
      <c r="V2424" s="1" t="s">
        <v>46</v>
      </c>
      <c r="W2424" s="1" t="s">
        <v>46</v>
      </c>
      <c r="X2424" s="12" t="str">
        <f>IF(OR(VOZ_WHATSAPP[[#This Row],[Confirma Valor de pago]]="No Cumple",VOZ_WHATSAPP[[#This Row],[Confirma hora de pago]]="No Cumple",VOZ_WHATSAPP[[#This Row],[Confirma medio de pago]]="No Cumple"),"Sin Cierre","Cierre")</f>
        <v>Cierre</v>
      </c>
      <c r="Y2424" s="1" t="s">
        <v>46</v>
      </c>
      <c r="Z2424" s="1" t="s">
        <v>46</v>
      </c>
      <c r="AA2424" s="1" t="s">
        <v>46</v>
      </c>
      <c r="AB2424" s="1" t="s">
        <v>46</v>
      </c>
      <c r="AC2424" s="11" t="str">
        <f>IF(OR(VOZ_WHATSAPP[[#This Row],[La comunicación es asertiva, con respeto y evita maltrato]]="No Cumple",VOZ_WHATSAPP[[#This Row],[Cumple con las normativas legales]]="No Cumple"),"No Cumple","Cumple")</f>
        <v>Cumple</v>
      </c>
      <c r="AD2424" s="1" t="s">
        <v>46</v>
      </c>
      <c r="AE2424" s="1" t="s">
        <v>101</v>
      </c>
      <c r="AF2424" s="4">
        <v>1</v>
      </c>
      <c r="AG2424" s="4">
        <f>IF(AND(VOZ_WHATSAPP[[#This Row],[Estado Cierre]]="Sin Cierre",VOZ_WHATSAPP[[#This Row],[Nota Negocio]]="Sin Negocio"),VOZ_WHATSAPP[[#This Row],[Nota]]-24%,VOZ_WHATSAPP[[#This Row],[Nota]])</f>
        <v>1</v>
      </c>
      <c r="AH2424" s="8">
        <f>IF(VOZ_WHATSAPP[[#This Row],[Estado Legal]]="No Cumple",0,IF(VOZ_WHATSAPP[[#This Row],[Realiza lectura de guion Legal]]="No Cumple",VOZ_WHATSAPP[[#This Row],[Nota 2]]-50%,VOZ_WHATSAPP[[#This Row],[Nota 2]]))</f>
        <v>1</v>
      </c>
    </row>
    <row r="2425" spans="1:34" x14ac:dyDescent="0.25">
      <c r="A2425" s="2" t="str">
        <f>VOZ_WHATSAPP[[#This Row],[ID Asesor]]&amp;VOZ_WHATSAPP[[#This Row],[Fecha Monitoreo]]</f>
        <v>396845873</v>
      </c>
      <c r="B2425" s="2">
        <v>45873</v>
      </c>
      <c r="C2425" s="1" t="s">
        <v>696</v>
      </c>
      <c r="D2425" s="1">
        <v>3968</v>
      </c>
      <c r="E2425" s="2">
        <v>45873</v>
      </c>
      <c r="F2425" s="3">
        <v>0.41249999999999998</v>
      </c>
      <c r="G2425" s="1" t="s">
        <v>58</v>
      </c>
      <c r="H2425" s="1" t="s">
        <v>44</v>
      </c>
      <c r="I2425" s="1">
        <v>607</v>
      </c>
      <c r="J2425" s="1">
        <v>3241007000</v>
      </c>
      <c r="K2425" s="1" t="s">
        <v>45</v>
      </c>
      <c r="L2425" s="1" t="s">
        <v>46</v>
      </c>
      <c r="M2425" s="1" t="s">
        <v>47</v>
      </c>
      <c r="N2425" s="1" t="s">
        <v>46</v>
      </c>
      <c r="O2425" s="1" t="s">
        <v>46</v>
      </c>
      <c r="P2425" s="1" t="s">
        <v>46</v>
      </c>
      <c r="Q2425" s="1" t="s">
        <v>46</v>
      </c>
      <c r="R2425" s="1" t="s">
        <v>47</v>
      </c>
      <c r="S2425" s="1" t="s">
        <v>46</v>
      </c>
      <c r="T2425" s="12" t="str">
        <f>IF(OR(VOZ_WHATSAPP[[#This Row],[Brinda argumentos coherentes a la objeción]]="No Cumple",VOZ_WHATSAPP[[#This Row],[Despliegue de Beneficios y/o consecuencias]]="No Cumple"),"Sin Negocio","Negocio")</f>
        <v>Sin Negocio</v>
      </c>
      <c r="U2425" s="1" t="s">
        <v>46</v>
      </c>
      <c r="V2425" s="1" t="s">
        <v>46</v>
      </c>
      <c r="W2425" s="1" t="s">
        <v>46</v>
      </c>
      <c r="X2425" s="12" t="str">
        <f>IF(OR(VOZ_WHATSAPP[[#This Row],[Confirma Valor de pago]]="No Cumple",VOZ_WHATSAPP[[#This Row],[Confirma hora de pago]]="No Cumple",VOZ_WHATSAPP[[#This Row],[Confirma medio de pago]]="No Cumple"),"Sin Cierre","Cierre")</f>
        <v>Cierre</v>
      </c>
      <c r="Y2425" s="1" t="s">
        <v>46</v>
      </c>
      <c r="Z2425" s="1" t="s">
        <v>46</v>
      </c>
      <c r="AA2425" s="1" t="s">
        <v>46</v>
      </c>
      <c r="AB2425" s="1" t="s">
        <v>54</v>
      </c>
      <c r="AC2425" s="11" t="str">
        <f>IF(OR(VOZ_WHATSAPP[[#This Row],[La comunicación es asertiva, con respeto y evita maltrato]]="No Cumple",VOZ_WHATSAPP[[#This Row],[Cumple con las normativas legales]]="No Cumple"),"No Cumple","Cumple")</f>
        <v>No Cumple</v>
      </c>
      <c r="AD2425" s="1" t="s">
        <v>46</v>
      </c>
      <c r="AE2425" s="1" t="s">
        <v>2230</v>
      </c>
      <c r="AF2425" s="4">
        <v>0.86</v>
      </c>
      <c r="AG2425" s="4">
        <f>IF(AND(VOZ_WHATSAPP[[#This Row],[Estado Cierre]]="Sin Cierre",VOZ_WHATSAPP[[#This Row],[Nota Negocio]]="Sin Negocio"),VOZ_WHATSAPP[[#This Row],[Nota]]-24%,VOZ_WHATSAPP[[#This Row],[Nota]])</f>
        <v>0.86</v>
      </c>
      <c r="AH2425" s="8">
        <f>IF(VOZ_WHATSAPP[[#This Row],[Estado Legal]]="No Cumple",0,IF(VOZ_WHATSAPP[[#This Row],[Realiza lectura de guion Legal]]="No Cumple",VOZ_WHATSAPP[[#This Row],[Nota 2]]-50%,VOZ_WHATSAPP[[#This Row],[Nota 2]]))</f>
        <v>0</v>
      </c>
    </row>
    <row r="2426" spans="1:34" x14ac:dyDescent="0.25">
      <c r="A2426" s="2" t="str">
        <f>VOZ_WHATSAPP[[#This Row],[ID Asesor]]&amp;VOZ_WHATSAPP[[#This Row],[Fecha Monitoreo]]</f>
        <v>381045873</v>
      </c>
      <c r="B2426" s="2">
        <v>45873</v>
      </c>
      <c r="C2426" s="1" t="s">
        <v>59</v>
      </c>
      <c r="D2426" s="1">
        <v>3810</v>
      </c>
      <c r="E2426" s="2">
        <v>45873</v>
      </c>
      <c r="F2426" s="3">
        <v>0.36805555555555558</v>
      </c>
      <c r="G2426" s="1" t="s">
        <v>60</v>
      </c>
      <c r="H2426" s="1" t="s">
        <v>44</v>
      </c>
      <c r="I2426" s="1">
        <v>3810</v>
      </c>
      <c r="J2426" s="1">
        <v>3103116584</v>
      </c>
      <c r="K2426" s="1" t="s">
        <v>45</v>
      </c>
      <c r="L2426" s="1" t="s">
        <v>46</v>
      </c>
      <c r="M2426" s="1" t="s">
        <v>46</v>
      </c>
      <c r="N2426" s="1" t="s">
        <v>46</v>
      </c>
      <c r="O2426" s="1" t="s">
        <v>46</v>
      </c>
      <c r="P2426" s="1" t="s">
        <v>46</v>
      </c>
      <c r="Q2426" s="1" t="s">
        <v>46</v>
      </c>
      <c r="R2426" s="1" t="s">
        <v>46</v>
      </c>
      <c r="S2426" s="1" t="s">
        <v>47</v>
      </c>
      <c r="T2426" s="12" t="str">
        <f>IF(OR(VOZ_WHATSAPP[[#This Row],[Brinda argumentos coherentes a la objeción]]="No Cumple",VOZ_WHATSAPP[[#This Row],[Despliegue de Beneficios y/o consecuencias]]="No Cumple"),"Sin Negocio","Negocio")</f>
        <v>Sin Negocio</v>
      </c>
      <c r="U2426" s="1" t="s">
        <v>46</v>
      </c>
      <c r="V2426" s="1" t="s">
        <v>47</v>
      </c>
      <c r="W2426" s="1" t="s">
        <v>46</v>
      </c>
      <c r="X2426" s="12" t="str">
        <f>IF(OR(VOZ_WHATSAPP[[#This Row],[Confirma Valor de pago]]="No Cumple",VOZ_WHATSAPP[[#This Row],[Confirma hora de pago]]="No Cumple",VOZ_WHATSAPP[[#This Row],[Confirma medio de pago]]="No Cumple"),"Sin Cierre","Cierre")</f>
        <v>Sin Cierre</v>
      </c>
      <c r="Y2426" s="1" t="s">
        <v>46</v>
      </c>
      <c r="Z2426" s="1" t="s">
        <v>46</v>
      </c>
      <c r="AA2426" s="1" t="s">
        <v>46</v>
      </c>
      <c r="AB2426" s="1" t="s">
        <v>46</v>
      </c>
      <c r="AC2426" s="11" t="str">
        <f>IF(OR(VOZ_WHATSAPP[[#This Row],[La comunicación es asertiva, con respeto y evita maltrato]]="No Cumple",VOZ_WHATSAPP[[#This Row],[Cumple con las normativas legales]]="No Cumple"),"No Cumple","Cumple")</f>
        <v>Cumple</v>
      </c>
      <c r="AD2426" s="1" t="s">
        <v>46</v>
      </c>
      <c r="AE2426" s="1" t="s">
        <v>2231</v>
      </c>
      <c r="AF2426" s="4">
        <v>0.82</v>
      </c>
      <c r="AG2426" s="4">
        <f>IF(AND(VOZ_WHATSAPP[[#This Row],[Estado Cierre]]="Sin Cierre",VOZ_WHATSAPP[[#This Row],[Nota Negocio]]="Sin Negocio"),VOZ_WHATSAPP[[#This Row],[Nota]]-24%,VOZ_WHATSAPP[[#This Row],[Nota]])</f>
        <v>0.57999999999999996</v>
      </c>
      <c r="AH2426" s="8">
        <f>IF(VOZ_WHATSAPP[[#This Row],[Estado Legal]]="No Cumple",0,IF(VOZ_WHATSAPP[[#This Row],[Realiza lectura de guion Legal]]="No Cumple",VOZ_WHATSAPP[[#This Row],[Nota 2]]-50%,VOZ_WHATSAPP[[#This Row],[Nota 2]]))</f>
        <v>0.57999999999999996</v>
      </c>
    </row>
    <row r="2427" spans="1:34" x14ac:dyDescent="0.25">
      <c r="A2427" s="2" t="str">
        <f>VOZ_WHATSAPP[[#This Row],[ID Asesor]]&amp;VOZ_WHATSAPP[[#This Row],[Fecha Monitoreo]]</f>
        <v>407945873</v>
      </c>
      <c r="B2427" s="2">
        <v>45873</v>
      </c>
      <c r="C2427" s="1" t="s">
        <v>126</v>
      </c>
      <c r="D2427" s="1">
        <v>4079</v>
      </c>
      <c r="E2427" s="2">
        <v>45873</v>
      </c>
      <c r="F2427" s="3">
        <v>0.48541666666666666</v>
      </c>
      <c r="G2427" s="1" t="s">
        <v>51</v>
      </c>
      <c r="H2427" s="1" t="s">
        <v>44</v>
      </c>
      <c r="I2427" s="1">
        <v>619</v>
      </c>
      <c r="J2427" s="1">
        <v>3246766939</v>
      </c>
      <c r="K2427" s="1" t="s">
        <v>45</v>
      </c>
      <c r="L2427" s="1" t="s">
        <v>46</v>
      </c>
      <c r="M2427" s="1" t="s">
        <v>46</v>
      </c>
      <c r="N2427" s="1" t="s">
        <v>47</v>
      </c>
      <c r="O2427" s="1" t="s">
        <v>54</v>
      </c>
      <c r="P2427" s="1" t="s">
        <v>54</v>
      </c>
      <c r="Q2427" s="1" t="s">
        <v>46</v>
      </c>
      <c r="R2427" s="1" t="s">
        <v>46</v>
      </c>
      <c r="S2427" s="1" t="s">
        <v>46</v>
      </c>
      <c r="T2427" s="12" t="str">
        <f>IF(OR(VOZ_WHATSAPP[[#This Row],[Brinda argumentos coherentes a la objeción]]="No Cumple",VOZ_WHATSAPP[[#This Row],[Despliegue de Beneficios y/o consecuencias]]="No Cumple"),"Sin Negocio","Negocio")</f>
        <v>Negocio</v>
      </c>
      <c r="U2427" s="1" t="s">
        <v>47</v>
      </c>
      <c r="V2427" s="1" t="s">
        <v>46</v>
      </c>
      <c r="W2427" s="1" t="s">
        <v>46</v>
      </c>
      <c r="X2427" s="12" t="str">
        <f>IF(OR(VOZ_WHATSAPP[[#This Row],[Confirma Valor de pago]]="No Cumple",VOZ_WHATSAPP[[#This Row],[Confirma hora de pago]]="No Cumple",VOZ_WHATSAPP[[#This Row],[Confirma medio de pago]]="No Cumple"),"Sin Cierre","Cierre")</f>
        <v>Sin Cierre</v>
      </c>
      <c r="Y2427" s="1" t="s">
        <v>46</v>
      </c>
      <c r="Z2427" s="1" t="s">
        <v>54</v>
      </c>
      <c r="AA2427" s="1" t="s">
        <v>46</v>
      </c>
      <c r="AB2427" s="1" t="s">
        <v>46</v>
      </c>
      <c r="AC2427" s="11" t="str">
        <f>IF(OR(VOZ_WHATSAPP[[#This Row],[La comunicación es asertiva, con respeto y evita maltrato]]="No Cumple",VOZ_WHATSAPP[[#This Row],[Cumple con las normativas legales]]="No Cumple"),"No Cumple","Cumple")</f>
        <v>Cumple</v>
      </c>
      <c r="AD2427" s="1" t="s">
        <v>46</v>
      </c>
      <c r="AE2427" s="1" t="s">
        <v>2232</v>
      </c>
      <c r="AF2427" s="4">
        <v>0.62</v>
      </c>
      <c r="AG2427" s="4">
        <f>IF(AND(VOZ_WHATSAPP[[#This Row],[Estado Cierre]]="Sin Cierre",VOZ_WHATSAPP[[#This Row],[Nota Negocio]]="Sin Negocio"),VOZ_WHATSAPP[[#This Row],[Nota]]-24%,VOZ_WHATSAPP[[#This Row],[Nota]])</f>
        <v>0.62</v>
      </c>
      <c r="AH2427" s="8">
        <f>IF(VOZ_WHATSAPP[[#This Row],[Estado Legal]]="No Cumple",0,IF(VOZ_WHATSAPP[[#This Row],[Realiza lectura de guion Legal]]="No Cumple",VOZ_WHATSAPP[[#This Row],[Nota 2]]-50%,VOZ_WHATSAPP[[#This Row],[Nota 2]]))</f>
        <v>0.62</v>
      </c>
    </row>
    <row r="2428" spans="1:34" x14ac:dyDescent="0.25">
      <c r="A2428" s="2" t="str">
        <f>VOZ_WHATSAPP[[#This Row],[ID Asesor]]&amp;VOZ_WHATSAPP[[#This Row],[Fecha Monitoreo]]</f>
        <v>406645873</v>
      </c>
      <c r="B2428" s="2">
        <v>45873</v>
      </c>
      <c r="C2428" s="1" t="s">
        <v>42</v>
      </c>
      <c r="D2428" s="1">
        <v>4066</v>
      </c>
      <c r="E2428" s="2">
        <v>45873</v>
      </c>
      <c r="F2428" s="3">
        <v>0.45902777777777776</v>
      </c>
      <c r="G2428" s="1" t="s">
        <v>51</v>
      </c>
      <c r="H2428" s="1" t="s">
        <v>44</v>
      </c>
      <c r="I2428" s="1">
        <v>1473</v>
      </c>
      <c r="J2428" s="1">
        <v>3157521178</v>
      </c>
      <c r="K2428" s="1" t="s">
        <v>45</v>
      </c>
      <c r="L2428" s="1" t="s">
        <v>47</v>
      </c>
      <c r="M2428" s="1" t="s">
        <v>47</v>
      </c>
      <c r="N2428" s="1" t="s">
        <v>46</v>
      </c>
      <c r="O2428" s="1" t="s">
        <v>54</v>
      </c>
      <c r="P2428" s="1" t="s">
        <v>54</v>
      </c>
      <c r="Q2428" s="1" t="s">
        <v>46</v>
      </c>
      <c r="R2428" s="1" t="s">
        <v>47</v>
      </c>
      <c r="S2428" s="1" t="s">
        <v>46</v>
      </c>
      <c r="T2428" s="12" t="str">
        <f>IF(OR(VOZ_WHATSAPP[[#This Row],[Brinda argumentos coherentes a la objeción]]="No Cumple",VOZ_WHATSAPP[[#This Row],[Despliegue de Beneficios y/o consecuencias]]="No Cumple"),"Sin Negocio","Negocio")</f>
        <v>Sin Negocio</v>
      </c>
      <c r="U2428" s="1" t="s">
        <v>48</v>
      </c>
      <c r="V2428" s="1" t="s">
        <v>48</v>
      </c>
      <c r="W2428" s="1" t="s">
        <v>48</v>
      </c>
      <c r="X2428" s="12" t="str">
        <f>IF(OR(VOZ_WHATSAPP[[#This Row],[Confirma Valor de pago]]="No Cumple",VOZ_WHATSAPP[[#This Row],[Confirma hora de pago]]="No Cumple",VOZ_WHATSAPP[[#This Row],[Confirma medio de pago]]="No Cumple"),"Sin Cierre","Cierre")</f>
        <v>Cierre</v>
      </c>
      <c r="Y2428" s="1" t="s">
        <v>46</v>
      </c>
      <c r="Z2428" s="1" t="s">
        <v>46</v>
      </c>
      <c r="AA2428" s="1" t="s">
        <v>46</v>
      </c>
      <c r="AB2428" s="1" t="s">
        <v>46</v>
      </c>
      <c r="AC2428" s="11" t="str">
        <f>IF(OR(VOZ_WHATSAPP[[#This Row],[La comunicación es asertiva, con respeto y evita maltrato]]="No Cumple",VOZ_WHATSAPP[[#This Row],[Cumple con las normativas legales]]="No Cumple"),"No Cumple","Cumple")</f>
        <v>Cumple</v>
      </c>
      <c r="AD2428" s="1" t="s">
        <v>46</v>
      </c>
      <c r="AE2428" s="1" t="s">
        <v>2262</v>
      </c>
      <c r="AF2428" s="4">
        <v>0.72</v>
      </c>
      <c r="AG2428" s="4">
        <f>IF(AND(VOZ_WHATSAPP[[#This Row],[Estado Cierre]]="Sin Cierre",VOZ_WHATSAPP[[#This Row],[Nota Negocio]]="Sin Negocio"),VOZ_WHATSAPP[[#This Row],[Nota]]-24%,VOZ_WHATSAPP[[#This Row],[Nota]])</f>
        <v>0.72</v>
      </c>
      <c r="AH2428" s="8">
        <f>IF(VOZ_WHATSAPP[[#This Row],[Estado Legal]]="No Cumple",0,IF(VOZ_WHATSAPP[[#This Row],[Realiza lectura de guion Legal]]="No Cumple",VOZ_WHATSAPP[[#This Row],[Nota 2]]-50%,VOZ_WHATSAPP[[#This Row],[Nota 2]]))</f>
        <v>0.72</v>
      </c>
    </row>
    <row r="2429" spans="1:34" x14ac:dyDescent="0.25">
      <c r="A2429" s="2" t="str">
        <f>VOZ_WHATSAPP[[#This Row],[ID Asesor]]&amp;VOZ_WHATSAPP[[#This Row],[Fecha Monitoreo]]</f>
        <v>377145873</v>
      </c>
      <c r="B2429" s="2">
        <v>45873</v>
      </c>
      <c r="C2429" s="1" t="s">
        <v>696</v>
      </c>
      <c r="D2429" s="1">
        <v>3771</v>
      </c>
      <c r="E2429" s="2">
        <v>45873</v>
      </c>
      <c r="F2429" s="3">
        <v>0.43402777777777779</v>
      </c>
      <c r="G2429" s="1" t="s">
        <v>51</v>
      </c>
      <c r="H2429" s="1" t="s">
        <v>44</v>
      </c>
      <c r="I2429" s="1">
        <v>581</v>
      </c>
      <c r="J2429" s="1">
        <v>3232459990</v>
      </c>
      <c r="K2429" s="1" t="s">
        <v>45</v>
      </c>
      <c r="L2429" s="1" t="s">
        <v>46</v>
      </c>
      <c r="M2429" s="1" t="s">
        <v>47</v>
      </c>
      <c r="N2429" s="1" t="s">
        <v>46</v>
      </c>
      <c r="O2429" s="1" t="s">
        <v>48</v>
      </c>
      <c r="P2429" s="1" t="s">
        <v>46</v>
      </c>
      <c r="Q2429" s="1" t="s">
        <v>48</v>
      </c>
      <c r="R2429" s="1" t="s">
        <v>48</v>
      </c>
      <c r="S2429" s="1" t="s">
        <v>46</v>
      </c>
      <c r="T2429" s="12" t="str">
        <f>IF(OR(VOZ_WHATSAPP[[#This Row],[Brinda argumentos coherentes a la objeción]]="No Cumple",VOZ_WHATSAPP[[#This Row],[Despliegue de Beneficios y/o consecuencias]]="No Cumple"),"Sin Negocio","Negocio")</f>
        <v>Negocio</v>
      </c>
      <c r="U2429" s="1" t="s">
        <v>46</v>
      </c>
      <c r="V2429" s="1" t="s">
        <v>46</v>
      </c>
      <c r="W2429" s="1" t="s">
        <v>46</v>
      </c>
      <c r="X2429" s="12" t="str">
        <f>IF(OR(VOZ_WHATSAPP[[#This Row],[Confirma Valor de pago]]="No Cumple",VOZ_WHATSAPP[[#This Row],[Confirma hora de pago]]="No Cumple",VOZ_WHATSAPP[[#This Row],[Confirma medio de pago]]="No Cumple"),"Sin Cierre","Cierre")</f>
        <v>Cierre</v>
      </c>
      <c r="Y2429" s="1" t="s">
        <v>54</v>
      </c>
      <c r="Z2429" s="1" t="s">
        <v>46</v>
      </c>
      <c r="AA2429" s="1" t="s">
        <v>46</v>
      </c>
      <c r="AB2429" s="1" t="s">
        <v>46</v>
      </c>
      <c r="AC2429" s="11" t="str">
        <f>IF(OR(VOZ_WHATSAPP[[#This Row],[La comunicación es asertiva, con respeto y evita maltrato]]="No Cumple",VOZ_WHATSAPP[[#This Row],[Cumple con las normativas legales]]="No Cumple"),"No Cumple","Cumple")</f>
        <v>Cumple</v>
      </c>
      <c r="AD2429" s="1" t="s">
        <v>46</v>
      </c>
      <c r="AE2429" s="1" t="s">
        <v>2263</v>
      </c>
      <c r="AF2429" s="4">
        <v>0.88</v>
      </c>
      <c r="AG2429" s="4">
        <f>IF(AND(VOZ_WHATSAPP[[#This Row],[Estado Cierre]]="Sin Cierre",VOZ_WHATSAPP[[#This Row],[Nota Negocio]]="Sin Negocio"),VOZ_WHATSAPP[[#This Row],[Nota]]-24%,VOZ_WHATSAPP[[#This Row],[Nota]])</f>
        <v>0.88</v>
      </c>
      <c r="AH2429" s="8">
        <f>IF(VOZ_WHATSAPP[[#This Row],[Estado Legal]]="No Cumple",0,IF(VOZ_WHATSAPP[[#This Row],[Realiza lectura de guion Legal]]="No Cumple",VOZ_WHATSAPP[[#This Row],[Nota 2]]-50%,VOZ_WHATSAPP[[#This Row],[Nota 2]]))</f>
        <v>0.88</v>
      </c>
    </row>
    <row r="2430" spans="1:34" x14ac:dyDescent="0.25">
      <c r="A2430" s="2" t="str">
        <f>VOZ_WHATSAPP[[#This Row],[ID Asesor]]&amp;VOZ_WHATSAPP[[#This Row],[Fecha Monitoreo]]</f>
        <v>398545873</v>
      </c>
      <c r="B2430" s="2">
        <v>45873</v>
      </c>
      <c r="C2430" s="1" t="s">
        <v>42</v>
      </c>
      <c r="D2430" s="1">
        <v>3985</v>
      </c>
      <c r="E2430" s="2">
        <v>45873</v>
      </c>
      <c r="F2430" s="3">
        <v>0.54097222222222219</v>
      </c>
      <c r="G2430" s="1" t="s">
        <v>51</v>
      </c>
      <c r="H2430" s="1" t="s">
        <v>44</v>
      </c>
      <c r="I2430" s="1">
        <v>1375</v>
      </c>
      <c r="J2430" s="1">
        <v>3015295074</v>
      </c>
      <c r="K2430" s="1" t="s">
        <v>45</v>
      </c>
      <c r="L2430" s="1" t="s">
        <v>46</v>
      </c>
      <c r="M2430" s="1" t="s">
        <v>46</v>
      </c>
      <c r="N2430" s="1" t="s">
        <v>47</v>
      </c>
      <c r="O2430" s="1" t="s">
        <v>46</v>
      </c>
      <c r="P2430" s="1" t="s">
        <v>46</v>
      </c>
      <c r="Q2430" s="1" t="s">
        <v>46</v>
      </c>
      <c r="R2430" s="1" t="s">
        <v>46</v>
      </c>
      <c r="S2430" s="1" t="s">
        <v>47</v>
      </c>
      <c r="T2430" s="12" t="str">
        <f>IF(OR(VOZ_WHATSAPP[[#This Row],[Brinda argumentos coherentes a la objeción]]="No Cumple",VOZ_WHATSAPP[[#This Row],[Despliegue de Beneficios y/o consecuencias]]="No Cumple"),"Sin Negocio","Negocio")</f>
        <v>Sin Negocio</v>
      </c>
      <c r="U2430" s="1" t="s">
        <v>46</v>
      </c>
      <c r="V2430" s="1" t="s">
        <v>46</v>
      </c>
      <c r="W2430" s="1" t="s">
        <v>46</v>
      </c>
      <c r="X2430" s="12" t="str">
        <f>IF(OR(VOZ_WHATSAPP[[#This Row],[Confirma Valor de pago]]="No Cumple",VOZ_WHATSAPP[[#This Row],[Confirma hora de pago]]="No Cumple",VOZ_WHATSAPP[[#This Row],[Confirma medio de pago]]="No Cumple"),"Sin Cierre","Cierre")</f>
        <v>Cierre</v>
      </c>
      <c r="Y2430" s="1" t="s">
        <v>46</v>
      </c>
      <c r="Z2430" s="1" t="s">
        <v>46</v>
      </c>
      <c r="AA2430" s="1" t="s">
        <v>46</v>
      </c>
      <c r="AB2430" s="1" t="s">
        <v>46</v>
      </c>
      <c r="AC2430" s="11" t="str">
        <f>IF(OR(VOZ_WHATSAPP[[#This Row],[La comunicación es asertiva, con respeto y evita maltrato]]="No Cumple",VOZ_WHATSAPP[[#This Row],[Cumple con las normativas legales]]="No Cumple"),"No Cumple","Cumple")</f>
        <v>Cumple</v>
      </c>
      <c r="AD2430" s="1" t="s">
        <v>46</v>
      </c>
      <c r="AE2430" s="1" t="s">
        <v>2264</v>
      </c>
      <c r="AF2430" s="4">
        <v>0.85</v>
      </c>
      <c r="AG2430" s="4">
        <f>IF(AND(VOZ_WHATSAPP[[#This Row],[Estado Cierre]]="Sin Cierre",VOZ_WHATSAPP[[#This Row],[Nota Negocio]]="Sin Negocio"),VOZ_WHATSAPP[[#This Row],[Nota]]-24%,VOZ_WHATSAPP[[#This Row],[Nota]])</f>
        <v>0.85</v>
      </c>
      <c r="AH2430" s="8">
        <f>IF(VOZ_WHATSAPP[[#This Row],[Estado Legal]]="No Cumple",0,IF(VOZ_WHATSAPP[[#This Row],[Realiza lectura de guion Legal]]="No Cumple",VOZ_WHATSAPP[[#This Row],[Nota 2]]-50%,VOZ_WHATSAPP[[#This Row],[Nota 2]]))</f>
        <v>0.85</v>
      </c>
    </row>
    <row r="2431" spans="1:34" x14ac:dyDescent="0.25">
      <c r="A2431" s="2" t="str">
        <f>VOZ_WHATSAPP[[#This Row],[ID Asesor]]&amp;VOZ_WHATSAPP[[#This Row],[Fecha Monitoreo]]</f>
        <v>356945873</v>
      </c>
      <c r="B2431" s="2">
        <v>45873</v>
      </c>
      <c r="C2431" s="1" t="s">
        <v>42</v>
      </c>
      <c r="D2431" s="1">
        <v>3569</v>
      </c>
      <c r="E2431" s="2">
        <v>45873</v>
      </c>
      <c r="F2431" s="3">
        <v>0.50763888888888886</v>
      </c>
      <c r="G2431" s="1" t="s">
        <v>51</v>
      </c>
      <c r="H2431" s="1" t="s">
        <v>44</v>
      </c>
      <c r="I2431" s="1">
        <v>1363</v>
      </c>
      <c r="J2431" s="1">
        <v>3126405736</v>
      </c>
      <c r="K2431" s="1" t="s">
        <v>45</v>
      </c>
      <c r="L2431" s="1" t="s">
        <v>46</v>
      </c>
      <c r="M2431" s="1" t="s">
        <v>46</v>
      </c>
      <c r="N2431" s="1" t="s">
        <v>46</v>
      </c>
      <c r="O2431" s="1" t="s">
        <v>46</v>
      </c>
      <c r="P2431" s="1" t="s">
        <v>46</v>
      </c>
      <c r="Q2431" s="1" t="s">
        <v>46</v>
      </c>
      <c r="R2431" s="1" t="s">
        <v>46</v>
      </c>
      <c r="S2431" s="1" t="s">
        <v>46</v>
      </c>
      <c r="T2431" s="12" t="str">
        <f>IF(OR(VOZ_WHATSAPP[[#This Row],[Brinda argumentos coherentes a la objeción]]="No Cumple",VOZ_WHATSAPP[[#This Row],[Despliegue de Beneficios y/o consecuencias]]="No Cumple"),"Sin Negocio","Negocio")</f>
        <v>Negocio</v>
      </c>
      <c r="U2431" s="1" t="s">
        <v>46</v>
      </c>
      <c r="V2431" s="1" t="s">
        <v>46</v>
      </c>
      <c r="W2431" s="1" t="s">
        <v>46</v>
      </c>
      <c r="X2431" s="12" t="str">
        <f>IF(OR(VOZ_WHATSAPP[[#This Row],[Confirma Valor de pago]]="No Cumple",VOZ_WHATSAPP[[#This Row],[Confirma hora de pago]]="No Cumple",VOZ_WHATSAPP[[#This Row],[Confirma medio de pago]]="No Cumple"),"Sin Cierre","Cierre")</f>
        <v>Cierre</v>
      </c>
      <c r="Y2431" s="1" t="s">
        <v>46</v>
      </c>
      <c r="Z2431" s="1" t="s">
        <v>46</v>
      </c>
      <c r="AA2431" s="1" t="s">
        <v>46</v>
      </c>
      <c r="AB2431" s="1" t="s">
        <v>46</v>
      </c>
      <c r="AC2431" s="11" t="str">
        <f>IF(OR(VOZ_WHATSAPP[[#This Row],[La comunicación es asertiva, con respeto y evita maltrato]]="No Cumple",VOZ_WHATSAPP[[#This Row],[Cumple con las normativas legales]]="No Cumple"),"No Cumple","Cumple")</f>
        <v>Cumple</v>
      </c>
      <c r="AD2431" s="1" t="s">
        <v>46</v>
      </c>
      <c r="AE2431" s="1" t="s">
        <v>55</v>
      </c>
      <c r="AF2431" s="4">
        <v>1</v>
      </c>
      <c r="AG2431" s="4">
        <f>IF(AND(VOZ_WHATSAPP[[#This Row],[Estado Cierre]]="Sin Cierre",VOZ_WHATSAPP[[#This Row],[Nota Negocio]]="Sin Negocio"),VOZ_WHATSAPP[[#This Row],[Nota]]-24%,VOZ_WHATSAPP[[#This Row],[Nota]])</f>
        <v>1</v>
      </c>
      <c r="AH2431" s="8">
        <f>IF(VOZ_WHATSAPP[[#This Row],[Estado Legal]]="No Cumple",0,IF(VOZ_WHATSAPP[[#This Row],[Realiza lectura de guion Legal]]="No Cumple",VOZ_WHATSAPP[[#This Row],[Nota 2]]-50%,VOZ_WHATSAPP[[#This Row],[Nota 2]]))</f>
        <v>1</v>
      </c>
    </row>
    <row r="2432" spans="1:34" x14ac:dyDescent="0.25">
      <c r="A2432" s="2" t="str">
        <f>VOZ_WHATSAPP[[#This Row],[ID Asesor]]&amp;VOZ_WHATSAPP[[#This Row],[Fecha Monitoreo]]</f>
        <v>402645873</v>
      </c>
      <c r="B2432" s="2">
        <v>45873</v>
      </c>
      <c r="C2432" s="1" t="s">
        <v>126</v>
      </c>
      <c r="D2432" s="1">
        <v>4026</v>
      </c>
      <c r="E2432" s="2">
        <v>45873</v>
      </c>
      <c r="F2432" s="3">
        <v>0.42638888888888887</v>
      </c>
      <c r="G2432" s="1" t="s">
        <v>51</v>
      </c>
      <c r="H2432" s="1" t="s">
        <v>44</v>
      </c>
      <c r="I2432" s="1">
        <v>616</v>
      </c>
      <c r="J2432" s="1">
        <v>3158693981</v>
      </c>
      <c r="K2432" s="1" t="s">
        <v>45</v>
      </c>
      <c r="L2432" s="1" t="s">
        <v>46</v>
      </c>
      <c r="M2432" s="1" t="s">
        <v>46</v>
      </c>
      <c r="N2432" s="1" t="s">
        <v>46</v>
      </c>
      <c r="O2432" s="1" t="s">
        <v>46</v>
      </c>
      <c r="P2432" s="1" t="s">
        <v>46</v>
      </c>
      <c r="Q2432" s="1" t="s">
        <v>48</v>
      </c>
      <c r="R2432" s="1" t="s">
        <v>48</v>
      </c>
      <c r="S2432" s="1" t="s">
        <v>48</v>
      </c>
      <c r="T2432" s="12" t="str">
        <f>IF(OR(VOZ_WHATSAPP[[#This Row],[Brinda argumentos coherentes a la objeción]]="No Cumple",VOZ_WHATSAPP[[#This Row],[Despliegue de Beneficios y/o consecuencias]]="No Cumple"),"Sin Negocio","Negocio")</f>
        <v>Negocio</v>
      </c>
      <c r="U2432" s="1" t="s">
        <v>46</v>
      </c>
      <c r="V2432" s="1" t="s">
        <v>46</v>
      </c>
      <c r="W2432" s="1" t="s">
        <v>46</v>
      </c>
      <c r="X2432" s="12" t="str">
        <f>IF(OR(VOZ_WHATSAPP[[#This Row],[Confirma Valor de pago]]="No Cumple",VOZ_WHATSAPP[[#This Row],[Confirma hora de pago]]="No Cumple",VOZ_WHATSAPP[[#This Row],[Confirma medio de pago]]="No Cumple"),"Sin Cierre","Cierre")</f>
        <v>Cierre</v>
      </c>
      <c r="Y2432" s="1" t="s">
        <v>46</v>
      </c>
      <c r="Z2432" s="1" t="s">
        <v>54</v>
      </c>
      <c r="AA2432" s="1" t="s">
        <v>46</v>
      </c>
      <c r="AB2432" s="1" t="s">
        <v>46</v>
      </c>
      <c r="AC2432" s="11" t="str">
        <f>IF(OR(VOZ_WHATSAPP[[#This Row],[La comunicación es asertiva, con respeto y evita maltrato]]="No Cumple",VOZ_WHATSAPP[[#This Row],[Cumple con las normativas legales]]="No Cumple"),"No Cumple","Cumple")</f>
        <v>Cumple</v>
      </c>
      <c r="AD2432" s="1" t="s">
        <v>46</v>
      </c>
      <c r="AE2432" s="1" t="s">
        <v>2265</v>
      </c>
      <c r="AF2432" s="4">
        <v>0.85</v>
      </c>
      <c r="AG2432" s="4">
        <f>IF(AND(VOZ_WHATSAPP[[#This Row],[Estado Cierre]]="Sin Cierre",VOZ_WHATSAPP[[#This Row],[Nota Negocio]]="Sin Negocio"),VOZ_WHATSAPP[[#This Row],[Nota]]-24%,VOZ_WHATSAPP[[#This Row],[Nota]])</f>
        <v>0.85</v>
      </c>
      <c r="AH2432" s="8">
        <f>IF(VOZ_WHATSAPP[[#This Row],[Estado Legal]]="No Cumple",0,IF(VOZ_WHATSAPP[[#This Row],[Realiza lectura de guion Legal]]="No Cumple",VOZ_WHATSAPP[[#This Row],[Nota 2]]-50%,VOZ_WHATSAPP[[#This Row],[Nota 2]]))</f>
        <v>0.85</v>
      </c>
    </row>
    <row r="2433" spans="1:34" x14ac:dyDescent="0.25">
      <c r="A2433" s="2" t="str">
        <f>VOZ_WHATSAPP[[#This Row],[ID Asesor]]&amp;VOZ_WHATSAPP[[#This Row],[Fecha Monitoreo]]</f>
        <v>325045873</v>
      </c>
      <c r="B2433" s="2">
        <v>45873</v>
      </c>
      <c r="C2433" s="1" t="s">
        <v>696</v>
      </c>
      <c r="D2433" s="1">
        <v>3250</v>
      </c>
      <c r="E2433" s="2">
        <v>45873</v>
      </c>
      <c r="F2433" s="3">
        <v>0.38263888888888886</v>
      </c>
      <c r="G2433" s="1" t="s">
        <v>51</v>
      </c>
      <c r="H2433" s="1" t="s">
        <v>44</v>
      </c>
      <c r="I2433" s="1">
        <v>457</v>
      </c>
      <c r="J2433" s="1">
        <v>3174183382</v>
      </c>
      <c r="K2433" s="1" t="s">
        <v>45</v>
      </c>
      <c r="L2433" s="1" t="s">
        <v>46</v>
      </c>
      <c r="M2433" s="1" t="s">
        <v>46</v>
      </c>
      <c r="N2433" s="1" t="s">
        <v>46</v>
      </c>
      <c r="O2433" s="1" t="s">
        <v>46</v>
      </c>
      <c r="P2433" s="1" t="s">
        <v>46</v>
      </c>
      <c r="Q2433" s="1" t="s">
        <v>46</v>
      </c>
      <c r="R2433" s="1" t="s">
        <v>46</v>
      </c>
      <c r="S2433" s="1" t="s">
        <v>46</v>
      </c>
      <c r="T2433" s="12" t="str">
        <f>IF(OR(VOZ_WHATSAPP[[#This Row],[Brinda argumentos coherentes a la objeción]]="No Cumple",VOZ_WHATSAPP[[#This Row],[Despliegue de Beneficios y/o consecuencias]]="No Cumple"),"Sin Negocio","Negocio")</f>
        <v>Negocio</v>
      </c>
      <c r="U2433" s="1" t="s">
        <v>48</v>
      </c>
      <c r="V2433" s="1" t="s">
        <v>48</v>
      </c>
      <c r="W2433" s="1" t="s">
        <v>48</v>
      </c>
      <c r="X2433" s="12" t="str">
        <f>IF(OR(VOZ_WHATSAPP[[#This Row],[Confirma Valor de pago]]="No Cumple",VOZ_WHATSAPP[[#This Row],[Confirma hora de pago]]="No Cumple",VOZ_WHATSAPP[[#This Row],[Confirma medio de pago]]="No Cumple"),"Sin Cierre","Cierre")</f>
        <v>Cierre</v>
      </c>
      <c r="Y2433" s="1" t="s">
        <v>46</v>
      </c>
      <c r="Z2433" s="1" t="s">
        <v>54</v>
      </c>
      <c r="AA2433" s="1" t="s">
        <v>46</v>
      </c>
      <c r="AB2433" s="1" t="s">
        <v>46</v>
      </c>
      <c r="AC2433" s="11" t="str">
        <f>IF(OR(VOZ_WHATSAPP[[#This Row],[La comunicación es asertiva, con respeto y evita maltrato]]="No Cumple",VOZ_WHATSAPP[[#This Row],[Cumple con las normativas legales]]="No Cumple"),"No Cumple","Cumple")</f>
        <v>Cumple</v>
      </c>
      <c r="AD2433" s="1" t="s">
        <v>46</v>
      </c>
      <c r="AE2433" s="1" t="s">
        <v>1875</v>
      </c>
      <c r="AF2433" s="4">
        <v>0.85</v>
      </c>
      <c r="AG2433" s="4">
        <f>IF(AND(VOZ_WHATSAPP[[#This Row],[Estado Cierre]]="Sin Cierre",VOZ_WHATSAPP[[#This Row],[Nota Negocio]]="Sin Negocio"),VOZ_WHATSAPP[[#This Row],[Nota]]-24%,VOZ_WHATSAPP[[#This Row],[Nota]])</f>
        <v>0.85</v>
      </c>
      <c r="AH2433" s="8">
        <f>IF(VOZ_WHATSAPP[[#This Row],[Estado Legal]]="No Cumple",0,IF(VOZ_WHATSAPP[[#This Row],[Realiza lectura de guion Legal]]="No Cumple",VOZ_WHATSAPP[[#This Row],[Nota 2]]-50%,VOZ_WHATSAPP[[#This Row],[Nota 2]]))</f>
        <v>0.85</v>
      </c>
    </row>
    <row r="2434" spans="1:34" x14ac:dyDescent="0.25">
      <c r="A2434" s="2" t="str">
        <f>VOZ_WHATSAPP[[#This Row],[ID Asesor]]&amp;VOZ_WHATSAPP[[#This Row],[Fecha Monitoreo]]</f>
        <v>406945873</v>
      </c>
      <c r="B2434" s="2">
        <v>45873</v>
      </c>
      <c r="C2434" s="1" t="s">
        <v>42</v>
      </c>
      <c r="D2434" s="1">
        <v>4069</v>
      </c>
      <c r="E2434" s="2">
        <v>45873</v>
      </c>
      <c r="F2434" s="3">
        <v>0.42152777777777778</v>
      </c>
      <c r="G2434" s="1" t="s">
        <v>51</v>
      </c>
      <c r="H2434" s="1" t="s">
        <v>44</v>
      </c>
      <c r="I2434" s="1">
        <v>1476</v>
      </c>
      <c r="J2434" s="1">
        <v>3174056273</v>
      </c>
      <c r="K2434" s="1" t="s">
        <v>45</v>
      </c>
      <c r="L2434" s="1" t="s">
        <v>46</v>
      </c>
      <c r="M2434" s="1" t="s">
        <v>46</v>
      </c>
      <c r="N2434" s="1" t="s">
        <v>46</v>
      </c>
      <c r="O2434" s="1" t="s">
        <v>46</v>
      </c>
      <c r="P2434" s="1" t="s">
        <v>46</v>
      </c>
      <c r="Q2434" s="1" t="s">
        <v>46</v>
      </c>
      <c r="R2434" s="1" t="s">
        <v>47</v>
      </c>
      <c r="S2434" s="1" t="s">
        <v>46</v>
      </c>
      <c r="T2434" s="12" t="str">
        <f>IF(OR(VOZ_WHATSAPP[[#This Row],[Brinda argumentos coherentes a la objeción]]="No Cumple",VOZ_WHATSAPP[[#This Row],[Despliegue de Beneficios y/o consecuencias]]="No Cumple"),"Sin Negocio","Negocio")</f>
        <v>Sin Negocio</v>
      </c>
      <c r="U2434" s="1" t="s">
        <v>46</v>
      </c>
      <c r="V2434" s="1" t="s">
        <v>46</v>
      </c>
      <c r="W2434" s="1" t="s">
        <v>46</v>
      </c>
      <c r="X2434" s="12" t="str">
        <f>IF(OR(VOZ_WHATSAPP[[#This Row],[Confirma Valor de pago]]="No Cumple",VOZ_WHATSAPP[[#This Row],[Confirma hora de pago]]="No Cumple",VOZ_WHATSAPP[[#This Row],[Confirma medio de pago]]="No Cumple"),"Sin Cierre","Cierre")</f>
        <v>Cierre</v>
      </c>
      <c r="Y2434" s="1" t="s">
        <v>46</v>
      </c>
      <c r="Z2434" s="1" t="s">
        <v>46</v>
      </c>
      <c r="AA2434" s="1" t="s">
        <v>46</v>
      </c>
      <c r="AB2434" s="1" t="s">
        <v>46</v>
      </c>
      <c r="AC2434" s="11" t="str">
        <f>IF(OR(VOZ_WHATSAPP[[#This Row],[La comunicación es asertiva, con respeto y evita maltrato]]="No Cumple",VOZ_WHATSAPP[[#This Row],[Cumple con las normativas legales]]="No Cumple"),"No Cumple","Cumple")</f>
        <v>Cumple</v>
      </c>
      <c r="AD2434" s="1" t="s">
        <v>46</v>
      </c>
      <c r="AE2434" s="1" t="s">
        <v>2266</v>
      </c>
      <c r="AF2434" s="4">
        <v>0.9</v>
      </c>
      <c r="AG2434" s="4">
        <f>IF(AND(VOZ_WHATSAPP[[#This Row],[Estado Cierre]]="Sin Cierre",VOZ_WHATSAPP[[#This Row],[Nota Negocio]]="Sin Negocio"),VOZ_WHATSAPP[[#This Row],[Nota]]-24%,VOZ_WHATSAPP[[#This Row],[Nota]])</f>
        <v>0.9</v>
      </c>
      <c r="AH2434" s="8">
        <f>IF(VOZ_WHATSAPP[[#This Row],[Estado Legal]]="No Cumple",0,IF(VOZ_WHATSAPP[[#This Row],[Realiza lectura de guion Legal]]="No Cumple",VOZ_WHATSAPP[[#This Row],[Nota 2]]-50%,VOZ_WHATSAPP[[#This Row],[Nota 2]]))</f>
        <v>0.9</v>
      </c>
    </row>
    <row r="2435" spans="1:34" x14ac:dyDescent="0.25">
      <c r="A2435" s="2" t="str">
        <f>VOZ_WHATSAPP[[#This Row],[ID Asesor]]&amp;VOZ_WHATSAPP[[#This Row],[Fecha Monitoreo]]</f>
        <v>366645873</v>
      </c>
      <c r="B2435" s="2">
        <v>45873</v>
      </c>
      <c r="C2435" s="1" t="s">
        <v>59</v>
      </c>
      <c r="D2435" s="1">
        <v>3666</v>
      </c>
      <c r="E2435" s="2">
        <v>45873</v>
      </c>
      <c r="F2435" s="3">
        <v>0.43263888888888891</v>
      </c>
      <c r="G2435" s="1" t="s">
        <v>43</v>
      </c>
      <c r="H2435" s="1" t="s">
        <v>44</v>
      </c>
      <c r="I2435" s="1">
        <v>1297</v>
      </c>
      <c r="J2435" s="1">
        <v>3043556645</v>
      </c>
      <c r="K2435" s="1" t="s">
        <v>45</v>
      </c>
      <c r="L2435" s="1" t="s">
        <v>46</v>
      </c>
      <c r="M2435" s="1" t="s">
        <v>47</v>
      </c>
      <c r="N2435" s="1" t="s">
        <v>46</v>
      </c>
      <c r="O2435" s="1" t="s">
        <v>54</v>
      </c>
      <c r="P2435" s="1" t="s">
        <v>46</v>
      </c>
      <c r="Q2435" s="1" t="s">
        <v>46</v>
      </c>
      <c r="R2435" s="1" t="s">
        <v>47</v>
      </c>
      <c r="S2435" s="1" t="s">
        <v>46</v>
      </c>
      <c r="T2435" s="12" t="str">
        <f>IF(OR(VOZ_WHATSAPP[[#This Row],[Brinda argumentos coherentes a la objeción]]="No Cumple",VOZ_WHATSAPP[[#This Row],[Despliegue de Beneficios y/o consecuencias]]="No Cumple"),"Sin Negocio","Negocio")</f>
        <v>Sin Negocio</v>
      </c>
      <c r="U2435" s="1" t="s">
        <v>48</v>
      </c>
      <c r="V2435" s="1" t="s">
        <v>48</v>
      </c>
      <c r="W2435" s="1" t="s">
        <v>48</v>
      </c>
      <c r="X2435" s="12" t="str">
        <f>IF(OR(VOZ_WHATSAPP[[#This Row],[Confirma Valor de pago]]="No Cumple",VOZ_WHATSAPP[[#This Row],[Confirma hora de pago]]="No Cumple",VOZ_WHATSAPP[[#This Row],[Confirma medio de pago]]="No Cumple"),"Sin Cierre","Cierre")</f>
        <v>Cierre</v>
      </c>
      <c r="Y2435" s="1" t="s">
        <v>46</v>
      </c>
      <c r="Z2435" s="1" t="s">
        <v>46</v>
      </c>
      <c r="AA2435" s="1" t="s">
        <v>46</v>
      </c>
      <c r="AB2435" s="1" t="s">
        <v>46</v>
      </c>
      <c r="AC2435" s="11" t="str">
        <f>IF(OR(VOZ_WHATSAPP[[#This Row],[La comunicación es asertiva, con respeto y evita maltrato]]="No Cumple",VOZ_WHATSAPP[[#This Row],[Cumple con las normativas legales]]="No Cumple"),"No Cumple","Cumple")</f>
        <v>Cumple</v>
      </c>
      <c r="AD2435" s="1" t="s">
        <v>46</v>
      </c>
      <c r="AE2435" s="1" t="s">
        <v>2267</v>
      </c>
      <c r="AF2435" s="4">
        <v>0.81</v>
      </c>
      <c r="AG2435" s="4">
        <f>IF(AND(VOZ_WHATSAPP[[#This Row],[Estado Cierre]]="Sin Cierre",VOZ_WHATSAPP[[#This Row],[Nota Negocio]]="Sin Negocio"),VOZ_WHATSAPP[[#This Row],[Nota]]-24%,VOZ_WHATSAPP[[#This Row],[Nota]])</f>
        <v>0.81</v>
      </c>
      <c r="AH2435" s="8">
        <f>IF(VOZ_WHATSAPP[[#This Row],[Estado Legal]]="No Cumple",0,IF(VOZ_WHATSAPP[[#This Row],[Realiza lectura de guion Legal]]="No Cumple",VOZ_WHATSAPP[[#This Row],[Nota 2]]-50%,VOZ_WHATSAPP[[#This Row],[Nota 2]]))</f>
        <v>0.81</v>
      </c>
    </row>
    <row r="2436" spans="1:34" x14ac:dyDescent="0.25">
      <c r="A2436" s="2" t="str">
        <f>VOZ_WHATSAPP[[#This Row],[ID Asesor]]&amp;VOZ_WHATSAPP[[#This Row],[Fecha Monitoreo]]</f>
        <v>403245873</v>
      </c>
      <c r="B2436" s="2">
        <v>45873</v>
      </c>
      <c r="C2436" s="1" t="s">
        <v>59</v>
      </c>
      <c r="D2436" s="1">
        <v>4032</v>
      </c>
      <c r="E2436" s="2">
        <v>45873</v>
      </c>
      <c r="F2436" s="3">
        <v>0.50277777777777777</v>
      </c>
      <c r="G2436" s="1" t="s">
        <v>51</v>
      </c>
      <c r="H2436" s="1" t="s">
        <v>44</v>
      </c>
      <c r="I2436" s="1">
        <v>1454</v>
      </c>
      <c r="J2436" s="1">
        <v>3176378825</v>
      </c>
      <c r="K2436" s="1" t="s">
        <v>45</v>
      </c>
      <c r="L2436" s="1" t="s">
        <v>47</v>
      </c>
      <c r="M2436" s="1" t="s">
        <v>46</v>
      </c>
      <c r="N2436" s="1" t="s">
        <v>46</v>
      </c>
      <c r="O2436" s="1" t="s">
        <v>46</v>
      </c>
      <c r="P2436" s="1" t="s">
        <v>46</v>
      </c>
      <c r="Q2436" s="1" t="s">
        <v>46</v>
      </c>
      <c r="R2436" s="1" t="s">
        <v>46</v>
      </c>
      <c r="S2436" s="1" t="s">
        <v>46</v>
      </c>
      <c r="T2436" s="12" t="str">
        <f>IF(OR(VOZ_WHATSAPP[[#This Row],[Brinda argumentos coherentes a la objeción]]="No Cumple",VOZ_WHATSAPP[[#This Row],[Despliegue de Beneficios y/o consecuencias]]="No Cumple"),"Sin Negocio","Negocio")</f>
        <v>Negocio</v>
      </c>
      <c r="U2436" s="1" t="s">
        <v>46</v>
      </c>
      <c r="V2436" s="1" t="s">
        <v>46</v>
      </c>
      <c r="W2436" s="1" t="s">
        <v>46</v>
      </c>
      <c r="X2436" s="12" t="str">
        <f>IF(OR(VOZ_WHATSAPP[[#This Row],[Confirma Valor de pago]]="No Cumple",VOZ_WHATSAPP[[#This Row],[Confirma hora de pago]]="No Cumple",VOZ_WHATSAPP[[#This Row],[Confirma medio de pago]]="No Cumple"),"Sin Cierre","Cierre")</f>
        <v>Cierre</v>
      </c>
      <c r="Y2436" s="1" t="s">
        <v>46</v>
      </c>
      <c r="Z2436" s="1" t="s">
        <v>46</v>
      </c>
      <c r="AA2436" s="1" t="s">
        <v>46</v>
      </c>
      <c r="AB2436" s="1" t="s">
        <v>46</v>
      </c>
      <c r="AC2436" s="11" t="str">
        <f>IF(OR(VOZ_WHATSAPP[[#This Row],[La comunicación es asertiva, con respeto y evita maltrato]]="No Cumple",VOZ_WHATSAPP[[#This Row],[Cumple con las normativas legales]]="No Cumple"),"No Cumple","Cumple")</f>
        <v>Cumple</v>
      </c>
      <c r="AD2436" s="1" t="s">
        <v>46</v>
      </c>
      <c r="AE2436" s="1" t="s">
        <v>2268</v>
      </c>
      <c r="AF2436" s="4">
        <v>0.96</v>
      </c>
      <c r="AG2436" s="4">
        <f>IF(AND(VOZ_WHATSAPP[[#This Row],[Estado Cierre]]="Sin Cierre",VOZ_WHATSAPP[[#This Row],[Nota Negocio]]="Sin Negocio"),VOZ_WHATSAPP[[#This Row],[Nota]]-24%,VOZ_WHATSAPP[[#This Row],[Nota]])</f>
        <v>0.96</v>
      </c>
      <c r="AH2436" s="8">
        <f>IF(VOZ_WHATSAPP[[#This Row],[Estado Legal]]="No Cumple",0,IF(VOZ_WHATSAPP[[#This Row],[Realiza lectura de guion Legal]]="No Cumple",VOZ_WHATSAPP[[#This Row],[Nota 2]]-50%,VOZ_WHATSAPP[[#This Row],[Nota 2]]))</f>
        <v>0.96</v>
      </c>
    </row>
    <row r="2437" spans="1:34" x14ac:dyDescent="0.25">
      <c r="A2437" s="2" t="str">
        <f>VOZ_WHATSAPP[[#This Row],[ID Asesor]]&amp;VOZ_WHATSAPP[[#This Row],[Fecha Monitoreo]]</f>
        <v>383145873</v>
      </c>
      <c r="B2437" s="2">
        <v>45873</v>
      </c>
      <c r="C2437" s="1" t="s">
        <v>126</v>
      </c>
      <c r="D2437" s="1">
        <v>3831</v>
      </c>
      <c r="E2437" s="2">
        <v>45873</v>
      </c>
      <c r="F2437" s="3">
        <v>0.53611111111111109</v>
      </c>
      <c r="G2437" s="1" t="s">
        <v>51</v>
      </c>
      <c r="H2437" s="1" t="s">
        <v>44</v>
      </c>
      <c r="I2437" s="1">
        <v>431</v>
      </c>
      <c r="J2437" s="1">
        <v>3054096525</v>
      </c>
      <c r="K2437" s="1" t="s">
        <v>45</v>
      </c>
      <c r="L2437" s="1" t="s">
        <v>46</v>
      </c>
      <c r="M2437" s="1" t="s">
        <v>46</v>
      </c>
      <c r="N2437" s="1" t="s">
        <v>46</v>
      </c>
      <c r="O2437" s="1" t="s">
        <v>54</v>
      </c>
      <c r="P2437" s="1" t="s">
        <v>46</v>
      </c>
      <c r="Q2437" s="1" t="s">
        <v>48</v>
      </c>
      <c r="R2437" s="1" t="s">
        <v>48</v>
      </c>
      <c r="S2437" s="1" t="s">
        <v>46</v>
      </c>
      <c r="T2437" s="12" t="str">
        <f>IF(OR(VOZ_WHATSAPP[[#This Row],[Brinda argumentos coherentes a la objeción]]="No Cumple",VOZ_WHATSAPP[[#This Row],[Despliegue de Beneficios y/o consecuencias]]="No Cumple"),"Sin Negocio","Negocio")</f>
        <v>Negocio</v>
      </c>
      <c r="U2437" s="1" t="s">
        <v>46</v>
      </c>
      <c r="V2437" s="1" t="s">
        <v>46</v>
      </c>
      <c r="W2437" s="1" t="s">
        <v>46</v>
      </c>
      <c r="X2437" s="12" t="str">
        <f>IF(OR(VOZ_WHATSAPP[[#This Row],[Confirma Valor de pago]]="No Cumple",VOZ_WHATSAPP[[#This Row],[Confirma hora de pago]]="No Cumple",VOZ_WHATSAPP[[#This Row],[Confirma medio de pago]]="No Cumple"),"Sin Cierre","Cierre")</f>
        <v>Cierre</v>
      </c>
      <c r="Y2437" s="1" t="s">
        <v>46</v>
      </c>
      <c r="Z2437" s="1" t="s">
        <v>46</v>
      </c>
      <c r="AA2437" s="1" t="s">
        <v>46</v>
      </c>
      <c r="AB2437" s="1" t="s">
        <v>46</v>
      </c>
      <c r="AC2437" s="11" t="str">
        <f>IF(OR(VOZ_WHATSAPP[[#This Row],[La comunicación es asertiva, con respeto y evita maltrato]]="No Cumple",VOZ_WHATSAPP[[#This Row],[Cumple con las normativas legales]]="No Cumple"),"No Cumple","Cumple")</f>
        <v>Cumple</v>
      </c>
      <c r="AD2437" s="1" t="s">
        <v>46</v>
      </c>
      <c r="AE2437" s="1" t="s">
        <v>2269</v>
      </c>
      <c r="AF2437" s="4">
        <v>0.95</v>
      </c>
      <c r="AG2437" s="4">
        <f>IF(AND(VOZ_WHATSAPP[[#This Row],[Estado Cierre]]="Sin Cierre",VOZ_WHATSAPP[[#This Row],[Nota Negocio]]="Sin Negocio"),VOZ_WHATSAPP[[#This Row],[Nota]]-24%,VOZ_WHATSAPP[[#This Row],[Nota]])</f>
        <v>0.95</v>
      </c>
      <c r="AH2437" s="8">
        <f>IF(VOZ_WHATSAPP[[#This Row],[Estado Legal]]="No Cumple",0,IF(VOZ_WHATSAPP[[#This Row],[Realiza lectura de guion Legal]]="No Cumple",VOZ_WHATSAPP[[#This Row],[Nota 2]]-50%,VOZ_WHATSAPP[[#This Row],[Nota 2]]))</f>
        <v>0.95</v>
      </c>
    </row>
    <row r="2438" spans="1:34" x14ac:dyDescent="0.25">
      <c r="A2438" s="2" t="str">
        <f>VOZ_WHATSAPP[[#This Row],[ID Asesor]]&amp;VOZ_WHATSAPP[[#This Row],[Fecha Monitoreo]]</f>
        <v>407145873</v>
      </c>
      <c r="B2438" s="2">
        <v>45873</v>
      </c>
      <c r="C2438" s="1" t="s">
        <v>59</v>
      </c>
      <c r="D2438" s="1">
        <v>4071</v>
      </c>
      <c r="E2438" s="2">
        <v>45873</v>
      </c>
      <c r="F2438" s="3">
        <v>0.49444444444444446</v>
      </c>
      <c r="G2438" s="1" t="s">
        <v>51</v>
      </c>
      <c r="H2438" s="1" t="s">
        <v>71</v>
      </c>
      <c r="I2438" s="1"/>
      <c r="J2438" s="1"/>
      <c r="K2438" s="1"/>
      <c r="L2438" s="1" t="s">
        <v>46</v>
      </c>
      <c r="M2438" s="1" t="s">
        <v>46</v>
      </c>
      <c r="N2438" s="1" t="s">
        <v>46</v>
      </c>
      <c r="O2438" s="1" t="s">
        <v>48</v>
      </c>
      <c r="P2438" s="1" t="s">
        <v>48</v>
      </c>
      <c r="Q2438" s="1" t="s">
        <v>48</v>
      </c>
      <c r="R2438" s="1" t="s">
        <v>48</v>
      </c>
      <c r="S2438" s="1" t="s">
        <v>48</v>
      </c>
      <c r="T2438" s="12" t="str">
        <f>IF(OR(VOZ_WHATSAPP[[#This Row],[Brinda argumentos coherentes a la objeción]]="No Cumple",VOZ_WHATSAPP[[#This Row],[Despliegue de Beneficios y/o consecuencias]]="No Cumple"),"Sin Negocio","Negocio")</f>
        <v>Negocio</v>
      </c>
      <c r="U2438" s="1" t="s">
        <v>46</v>
      </c>
      <c r="V2438" s="1" t="s">
        <v>46</v>
      </c>
      <c r="W2438" s="1" t="s">
        <v>46</v>
      </c>
      <c r="X2438" s="12" t="str">
        <f>IF(OR(VOZ_WHATSAPP[[#This Row],[Confirma Valor de pago]]="No Cumple",VOZ_WHATSAPP[[#This Row],[Confirma hora de pago]]="No Cumple",VOZ_WHATSAPP[[#This Row],[Confirma medio de pago]]="No Cumple"),"Sin Cierre","Cierre")</f>
        <v>Cierre</v>
      </c>
      <c r="Y2438" s="1" t="s">
        <v>48</v>
      </c>
      <c r="Z2438" s="1" t="s">
        <v>46</v>
      </c>
      <c r="AA2438" s="1" t="s">
        <v>46</v>
      </c>
      <c r="AB2438" s="1" t="s">
        <v>46</v>
      </c>
      <c r="AC2438" s="11" t="str">
        <f>IF(OR(VOZ_WHATSAPP[[#This Row],[La comunicación es asertiva, con respeto y evita maltrato]]="No Cumple",VOZ_WHATSAPP[[#This Row],[Cumple con las normativas legales]]="No Cumple"),"No Cumple","Cumple")</f>
        <v>Cumple</v>
      </c>
      <c r="AD2438" s="1" t="s">
        <v>48</v>
      </c>
      <c r="AE2438" s="1" t="s">
        <v>2270</v>
      </c>
      <c r="AF2438" s="4">
        <v>1</v>
      </c>
      <c r="AG2438" s="4">
        <f>IF(AND(VOZ_WHATSAPP[[#This Row],[Estado Cierre]]="Sin Cierre",VOZ_WHATSAPP[[#This Row],[Nota Negocio]]="Sin Negocio"),VOZ_WHATSAPP[[#This Row],[Nota]]-24%,VOZ_WHATSAPP[[#This Row],[Nota]])</f>
        <v>1</v>
      </c>
      <c r="AH2438" s="8">
        <f>IF(VOZ_WHATSAPP[[#This Row],[Estado Legal]]="No Cumple",0,IF(VOZ_WHATSAPP[[#This Row],[Realiza lectura de guion Legal]]="No Cumple",VOZ_WHATSAPP[[#This Row],[Nota 2]]-50%,VOZ_WHATSAPP[[#This Row],[Nota 2]]))</f>
        <v>1</v>
      </c>
    </row>
    <row r="2439" spans="1:34" x14ac:dyDescent="0.25">
      <c r="A2439" s="2" t="str">
        <f>VOZ_WHATSAPP[[#This Row],[ID Asesor]]&amp;VOZ_WHATSAPP[[#This Row],[Fecha Monitoreo]]</f>
        <v>387645873</v>
      </c>
      <c r="B2439" s="2">
        <v>45873</v>
      </c>
      <c r="C2439" s="1" t="s">
        <v>42</v>
      </c>
      <c r="D2439" s="1">
        <v>3876</v>
      </c>
      <c r="E2439" s="2">
        <v>45873</v>
      </c>
      <c r="F2439" s="3">
        <v>0.35625000000000001</v>
      </c>
      <c r="G2439" s="1" t="s">
        <v>60</v>
      </c>
      <c r="H2439" s="1" t="s">
        <v>44</v>
      </c>
      <c r="I2439" s="1">
        <v>1429</v>
      </c>
      <c r="J2439" s="1">
        <v>3218691751</v>
      </c>
      <c r="K2439" s="1" t="s">
        <v>45</v>
      </c>
      <c r="L2439" s="1" t="s">
        <v>46</v>
      </c>
      <c r="M2439" s="1" t="s">
        <v>47</v>
      </c>
      <c r="N2439" s="1" t="s">
        <v>46</v>
      </c>
      <c r="O2439" s="1" t="s">
        <v>46</v>
      </c>
      <c r="P2439" s="1" t="s">
        <v>46</v>
      </c>
      <c r="Q2439" s="1" t="s">
        <v>46</v>
      </c>
      <c r="R2439" s="1" t="s">
        <v>46</v>
      </c>
      <c r="S2439" s="1" t="s">
        <v>46</v>
      </c>
      <c r="T2439" s="12" t="str">
        <f>IF(OR(VOZ_WHATSAPP[[#This Row],[Brinda argumentos coherentes a la objeción]]="No Cumple",VOZ_WHATSAPP[[#This Row],[Despliegue de Beneficios y/o consecuencias]]="No Cumple"),"Sin Negocio","Negocio")</f>
        <v>Negocio</v>
      </c>
      <c r="U2439" s="1" t="s">
        <v>48</v>
      </c>
      <c r="V2439" s="1" t="s">
        <v>48</v>
      </c>
      <c r="W2439" s="1" t="s">
        <v>48</v>
      </c>
      <c r="X2439" s="12" t="str">
        <f>IF(OR(VOZ_WHATSAPP[[#This Row],[Confirma Valor de pago]]="No Cumple",VOZ_WHATSAPP[[#This Row],[Confirma hora de pago]]="No Cumple",VOZ_WHATSAPP[[#This Row],[Confirma medio de pago]]="No Cumple"),"Sin Cierre","Cierre")</f>
        <v>Cierre</v>
      </c>
      <c r="Y2439" s="1" t="s">
        <v>46</v>
      </c>
      <c r="Z2439" s="1" t="s">
        <v>46</v>
      </c>
      <c r="AA2439" s="1" t="s">
        <v>46</v>
      </c>
      <c r="AB2439" s="1" t="s">
        <v>46</v>
      </c>
      <c r="AC2439" s="11" t="str">
        <f>IF(OR(VOZ_WHATSAPP[[#This Row],[La comunicación es asertiva, con respeto y evita maltrato]]="No Cumple",VOZ_WHATSAPP[[#This Row],[Cumple con las normativas legales]]="No Cumple"),"No Cumple","Cumple")</f>
        <v>Cumple</v>
      </c>
      <c r="AD2439" s="1" t="s">
        <v>46</v>
      </c>
      <c r="AE2439" s="1" t="s">
        <v>1411</v>
      </c>
      <c r="AF2439" s="4">
        <v>0.96</v>
      </c>
      <c r="AG2439" s="4">
        <f>IF(AND(VOZ_WHATSAPP[[#This Row],[Estado Cierre]]="Sin Cierre",VOZ_WHATSAPP[[#This Row],[Nota Negocio]]="Sin Negocio"),VOZ_WHATSAPP[[#This Row],[Nota]]-24%,VOZ_WHATSAPP[[#This Row],[Nota]])</f>
        <v>0.96</v>
      </c>
      <c r="AH2439" s="8">
        <f>IF(VOZ_WHATSAPP[[#This Row],[Estado Legal]]="No Cumple",0,IF(VOZ_WHATSAPP[[#This Row],[Realiza lectura de guion Legal]]="No Cumple",VOZ_WHATSAPP[[#This Row],[Nota 2]]-50%,VOZ_WHATSAPP[[#This Row],[Nota 2]]))</f>
        <v>0.96</v>
      </c>
    </row>
    <row r="2440" spans="1:34" x14ac:dyDescent="0.25">
      <c r="A2440" s="2" t="str">
        <f>VOZ_WHATSAPP[[#This Row],[ID Asesor]]&amp;VOZ_WHATSAPP[[#This Row],[Fecha Monitoreo]]</f>
        <v>367345873</v>
      </c>
      <c r="B2440" s="2">
        <v>45873</v>
      </c>
      <c r="C2440" s="1" t="s">
        <v>59</v>
      </c>
      <c r="D2440" s="1">
        <v>3673</v>
      </c>
      <c r="E2440" s="2">
        <v>45873</v>
      </c>
      <c r="F2440" s="3">
        <v>0.47430555555555554</v>
      </c>
      <c r="G2440" s="1" t="s">
        <v>43</v>
      </c>
      <c r="H2440" s="1" t="s">
        <v>71</v>
      </c>
      <c r="I2440" s="1"/>
      <c r="J2440" s="1"/>
      <c r="K2440" s="1"/>
      <c r="L2440" s="1" t="s">
        <v>46</v>
      </c>
      <c r="M2440" s="1" t="s">
        <v>47</v>
      </c>
      <c r="N2440" s="1" t="s">
        <v>46</v>
      </c>
      <c r="O2440" s="1" t="s">
        <v>46</v>
      </c>
      <c r="P2440" s="1" t="s">
        <v>46</v>
      </c>
      <c r="Q2440" s="1" t="s">
        <v>46</v>
      </c>
      <c r="R2440" s="1" t="s">
        <v>46</v>
      </c>
      <c r="S2440" s="1" t="s">
        <v>46</v>
      </c>
      <c r="T2440" s="12" t="str">
        <f>IF(OR(VOZ_WHATSAPP[[#This Row],[Brinda argumentos coherentes a la objeción]]="No Cumple",VOZ_WHATSAPP[[#This Row],[Despliegue de Beneficios y/o consecuencias]]="No Cumple"),"Sin Negocio","Negocio")</f>
        <v>Negocio</v>
      </c>
      <c r="U2440" s="1" t="s">
        <v>48</v>
      </c>
      <c r="V2440" s="1" t="s">
        <v>48</v>
      </c>
      <c r="W2440" s="1" t="s">
        <v>48</v>
      </c>
      <c r="X2440" s="12" t="str">
        <f>IF(OR(VOZ_WHATSAPP[[#This Row],[Confirma Valor de pago]]="No Cumple",VOZ_WHATSAPP[[#This Row],[Confirma hora de pago]]="No Cumple",VOZ_WHATSAPP[[#This Row],[Confirma medio de pago]]="No Cumple"),"Sin Cierre","Cierre")</f>
        <v>Cierre</v>
      </c>
      <c r="Y2440" s="1" t="s">
        <v>46</v>
      </c>
      <c r="Z2440" s="1" t="s">
        <v>46</v>
      </c>
      <c r="AA2440" s="1" t="s">
        <v>46</v>
      </c>
      <c r="AB2440" s="1" t="s">
        <v>46</v>
      </c>
      <c r="AC2440" s="11" t="str">
        <f>IF(OR(VOZ_WHATSAPP[[#This Row],[La comunicación es asertiva, con respeto y evita maltrato]]="No Cumple",VOZ_WHATSAPP[[#This Row],[Cumple con las normativas legales]]="No Cumple"),"No Cumple","Cumple")</f>
        <v>Cumple</v>
      </c>
      <c r="AD2440" s="1" t="s">
        <v>46</v>
      </c>
      <c r="AE2440" s="1" t="s">
        <v>2271</v>
      </c>
      <c r="AF2440" s="4">
        <v>0.96</v>
      </c>
      <c r="AG2440" s="4">
        <f>IF(AND(VOZ_WHATSAPP[[#This Row],[Estado Cierre]]="Sin Cierre",VOZ_WHATSAPP[[#This Row],[Nota Negocio]]="Sin Negocio"),VOZ_WHATSAPP[[#This Row],[Nota]]-24%,VOZ_WHATSAPP[[#This Row],[Nota]])</f>
        <v>0.96</v>
      </c>
      <c r="AH2440" s="8">
        <f>IF(VOZ_WHATSAPP[[#This Row],[Estado Legal]]="No Cumple",0,IF(VOZ_WHATSAPP[[#This Row],[Realiza lectura de guion Legal]]="No Cumple",VOZ_WHATSAPP[[#This Row],[Nota 2]]-50%,VOZ_WHATSAPP[[#This Row],[Nota 2]]))</f>
        <v>0.96</v>
      </c>
    </row>
    <row r="2441" spans="1:34" x14ac:dyDescent="0.25">
      <c r="A2441" s="2" t="str">
        <f>VOZ_WHATSAPP[[#This Row],[ID Asesor]]&amp;VOZ_WHATSAPP[[#This Row],[Fecha Monitoreo]]</f>
        <v>387445873</v>
      </c>
      <c r="B2441" s="2">
        <v>45873</v>
      </c>
      <c r="C2441" s="1" t="s">
        <v>59</v>
      </c>
      <c r="D2441" s="1">
        <v>3874</v>
      </c>
      <c r="E2441" s="2">
        <v>45873</v>
      </c>
      <c r="F2441" s="3">
        <v>0.44930555555555557</v>
      </c>
      <c r="G2441" s="1" t="s">
        <v>60</v>
      </c>
      <c r="H2441" s="1" t="s">
        <v>71</v>
      </c>
      <c r="I2441" s="1"/>
      <c r="J2441" s="1"/>
      <c r="K2441" s="1"/>
      <c r="L2441" s="1" t="s">
        <v>46</v>
      </c>
      <c r="M2441" s="1" t="s">
        <v>47</v>
      </c>
      <c r="N2441" s="1" t="s">
        <v>46</v>
      </c>
      <c r="O2441" s="1" t="s">
        <v>48</v>
      </c>
      <c r="P2441" s="1" t="s">
        <v>48</v>
      </c>
      <c r="Q2441" s="1" t="s">
        <v>48</v>
      </c>
      <c r="R2441" s="1" t="s">
        <v>48</v>
      </c>
      <c r="S2441" s="1" t="s">
        <v>48</v>
      </c>
      <c r="T2441" s="12" t="str">
        <f>IF(OR(VOZ_WHATSAPP[[#This Row],[Brinda argumentos coherentes a la objeción]]="No Cumple",VOZ_WHATSAPP[[#This Row],[Despliegue de Beneficios y/o consecuencias]]="No Cumple"),"Sin Negocio","Negocio")</f>
        <v>Negocio</v>
      </c>
      <c r="U2441" s="1" t="s">
        <v>46</v>
      </c>
      <c r="V2441" s="1" t="s">
        <v>46</v>
      </c>
      <c r="W2441" s="1" t="s">
        <v>46</v>
      </c>
      <c r="X2441" s="12" t="str">
        <f>IF(OR(VOZ_WHATSAPP[[#This Row],[Confirma Valor de pago]]="No Cumple",VOZ_WHATSAPP[[#This Row],[Confirma hora de pago]]="No Cumple",VOZ_WHATSAPP[[#This Row],[Confirma medio de pago]]="No Cumple"),"Sin Cierre","Cierre")</f>
        <v>Cierre</v>
      </c>
      <c r="Y2441" s="1" t="s">
        <v>48</v>
      </c>
      <c r="Z2441" s="1" t="s">
        <v>46</v>
      </c>
      <c r="AA2441" s="1" t="s">
        <v>46</v>
      </c>
      <c r="AB2441" s="1" t="s">
        <v>46</v>
      </c>
      <c r="AC2441" s="11" t="str">
        <f>IF(OR(VOZ_WHATSAPP[[#This Row],[La comunicación es asertiva, con respeto y evita maltrato]]="No Cumple",VOZ_WHATSAPP[[#This Row],[Cumple con las normativas legales]]="No Cumple"),"No Cumple","Cumple")</f>
        <v>Cumple</v>
      </c>
      <c r="AD2441" s="1" t="s">
        <v>48</v>
      </c>
      <c r="AE2441" s="1" t="s">
        <v>2272</v>
      </c>
      <c r="AF2441" s="4">
        <v>0.96</v>
      </c>
      <c r="AG2441" s="4">
        <f>IF(AND(VOZ_WHATSAPP[[#This Row],[Estado Cierre]]="Sin Cierre",VOZ_WHATSAPP[[#This Row],[Nota Negocio]]="Sin Negocio"),VOZ_WHATSAPP[[#This Row],[Nota]]-24%,VOZ_WHATSAPP[[#This Row],[Nota]])</f>
        <v>0.96</v>
      </c>
      <c r="AH2441" s="8">
        <f>IF(VOZ_WHATSAPP[[#This Row],[Estado Legal]]="No Cumple",0,IF(VOZ_WHATSAPP[[#This Row],[Realiza lectura de guion Legal]]="No Cumple",VOZ_WHATSAPP[[#This Row],[Nota 2]]-50%,VOZ_WHATSAPP[[#This Row],[Nota 2]]))</f>
        <v>0.96</v>
      </c>
    </row>
    <row r="2442" spans="1:34" x14ac:dyDescent="0.25">
      <c r="A2442" s="2" t="str">
        <f>VOZ_WHATSAPP[[#This Row],[ID Asesor]]&amp;VOZ_WHATSAPP[[#This Row],[Fecha Monitoreo]]</f>
        <v>394045873</v>
      </c>
      <c r="B2442" s="2">
        <v>45873</v>
      </c>
      <c r="C2442" s="1" t="s">
        <v>126</v>
      </c>
      <c r="D2442" s="1">
        <v>3940</v>
      </c>
      <c r="E2442" s="2">
        <v>45873</v>
      </c>
      <c r="F2442" s="3">
        <v>0.47152777777777777</v>
      </c>
      <c r="G2442" s="1" t="s">
        <v>58</v>
      </c>
      <c r="H2442" s="1" t="s">
        <v>44</v>
      </c>
      <c r="I2442" s="1">
        <v>476</v>
      </c>
      <c r="J2442" s="1">
        <v>3118762867</v>
      </c>
      <c r="K2442" s="1" t="s">
        <v>45</v>
      </c>
      <c r="L2442" s="1" t="s">
        <v>46</v>
      </c>
      <c r="M2442" s="1" t="s">
        <v>46</v>
      </c>
      <c r="N2442" s="1" t="s">
        <v>46</v>
      </c>
      <c r="O2442" s="1" t="s">
        <v>54</v>
      </c>
      <c r="P2442" s="1" t="s">
        <v>46</v>
      </c>
      <c r="Q2442" s="1" t="s">
        <v>48</v>
      </c>
      <c r="R2442" s="1" t="s">
        <v>48</v>
      </c>
      <c r="S2442" s="1" t="s">
        <v>48</v>
      </c>
      <c r="T2442" s="12" t="str">
        <f>IF(OR(VOZ_WHATSAPP[[#This Row],[Brinda argumentos coherentes a la objeción]]="No Cumple",VOZ_WHATSAPP[[#This Row],[Despliegue de Beneficios y/o consecuencias]]="No Cumple"),"Sin Negocio","Negocio")</f>
        <v>Negocio</v>
      </c>
      <c r="U2442" s="1" t="s">
        <v>46</v>
      </c>
      <c r="V2442" s="1" t="s">
        <v>46</v>
      </c>
      <c r="W2442" s="1" t="s">
        <v>46</v>
      </c>
      <c r="X2442" s="12" t="str">
        <f>IF(OR(VOZ_WHATSAPP[[#This Row],[Confirma Valor de pago]]="No Cumple",VOZ_WHATSAPP[[#This Row],[Confirma hora de pago]]="No Cumple",VOZ_WHATSAPP[[#This Row],[Confirma medio de pago]]="No Cumple"),"Sin Cierre","Cierre")</f>
        <v>Cierre</v>
      </c>
      <c r="Y2442" s="1" t="s">
        <v>46</v>
      </c>
      <c r="Z2442" s="1" t="s">
        <v>46</v>
      </c>
      <c r="AA2442" s="1" t="s">
        <v>46</v>
      </c>
      <c r="AB2442" s="1" t="s">
        <v>46</v>
      </c>
      <c r="AC2442" s="11" t="str">
        <f>IF(OR(VOZ_WHATSAPP[[#This Row],[La comunicación es asertiva, con respeto y evita maltrato]]="No Cumple",VOZ_WHATSAPP[[#This Row],[Cumple con las normativas legales]]="No Cumple"),"No Cumple","Cumple")</f>
        <v>Cumple</v>
      </c>
      <c r="AD2442" s="1" t="s">
        <v>46</v>
      </c>
      <c r="AE2442" s="1" t="s">
        <v>131</v>
      </c>
      <c r="AF2442" s="4">
        <v>0.95</v>
      </c>
      <c r="AG2442" s="4">
        <f>IF(AND(VOZ_WHATSAPP[[#This Row],[Estado Cierre]]="Sin Cierre",VOZ_WHATSAPP[[#This Row],[Nota Negocio]]="Sin Negocio"),VOZ_WHATSAPP[[#This Row],[Nota]]-24%,VOZ_WHATSAPP[[#This Row],[Nota]])</f>
        <v>0.95</v>
      </c>
      <c r="AH2442" s="8">
        <f>IF(VOZ_WHATSAPP[[#This Row],[Estado Legal]]="No Cumple",0,IF(VOZ_WHATSAPP[[#This Row],[Realiza lectura de guion Legal]]="No Cumple",VOZ_WHATSAPP[[#This Row],[Nota 2]]-50%,VOZ_WHATSAPP[[#This Row],[Nota 2]]))</f>
        <v>0.95</v>
      </c>
    </row>
    <row r="2443" spans="1:34" x14ac:dyDescent="0.25">
      <c r="A2443" s="2" t="str">
        <f>VOZ_WHATSAPP[[#This Row],[ID Asesor]]&amp;VOZ_WHATSAPP[[#This Row],[Fecha Monitoreo]]</f>
        <v>338045873</v>
      </c>
      <c r="B2443" s="2">
        <v>45873</v>
      </c>
      <c r="C2443" s="1" t="s">
        <v>126</v>
      </c>
      <c r="D2443" s="1">
        <v>3380</v>
      </c>
      <c r="E2443" s="2">
        <v>45873</v>
      </c>
      <c r="F2443" s="3">
        <v>0.61388888888888893</v>
      </c>
      <c r="G2443" s="1" t="s">
        <v>51</v>
      </c>
      <c r="H2443" s="1" t="s">
        <v>44</v>
      </c>
      <c r="I2443" s="1">
        <v>561</v>
      </c>
      <c r="J2443" s="1">
        <v>3222392619</v>
      </c>
      <c r="K2443" s="1" t="s">
        <v>45</v>
      </c>
      <c r="L2443" s="1" t="s">
        <v>46</v>
      </c>
      <c r="M2443" s="1" t="s">
        <v>46</v>
      </c>
      <c r="N2443" s="1" t="s">
        <v>46</v>
      </c>
      <c r="O2443" s="1" t="s">
        <v>46</v>
      </c>
      <c r="P2443" s="1" t="s">
        <v>46</v>
      </c>
      <c r="Q2443" s="1" t="s">
        <v>48</v>
      </c>
      <c r="R2443" s="1" t="s">
        <v>48</v>
      </c>
      <c r="S2443" s="1" t="s">
        <v>46</v>
      </c>
      <c r="T2443" s="12" t="str">
        <f>IF(OR(VOZ_WHATSAPP[[#This Row],[Brinda argumentos coherentes a la objeción]]="No Cumple",VOZ_WHATSAPP[[#This Row],[Despliegue de Beneficios y/o consecuencias]]="No Cumple"),"Sin Negocio","Negocio")</f>
        <v>Negocio</v>
      </c>
      <c r="U2443" s="1" t="s">
        <v>46</v>
      </c>
      <c r="V2443" s="1" t="s">
        <v>46</v>
      </c>
      <c r="W2443" s="1" t="s">
        <v>46</v>
      </c>
      <c r="X2443" s="12" t="str">
        <f>IF(OR(VOZ_WHATSAPP[[#This Row],[Confirma Valor de pago]]="No Cumple",VOZ_WHATSAPP[[#This Row],[Confirma hora de pago]]="No Cumple",VOZ_WHATSAPP[[#This Row],[Confirma medio de pago]]="No Cumple"),"Sin Cierre","Cierre")</f>
        <v>Cierre</v>
      </c>
      <c r="Y2443" s="1" t="s">
        <v>46</v>
      </c>
      <c r="Z2443" s="1" t="s">
        <v>46</v>
      </c>
      <c r="AA2443" s="1" t="s">
        <v>46</v>
      </c>
      <c r="AB2443" s="1" t="s">
        <v>46</v>
      </c>
      <c r="AC2443" s="11" t="str">
        <f>IF(OR(VOZ_WHATSAPP[[#This Row],[La comunicación es asertiva, con respeto y evita maltrato]]="No Cumple",VOZ_WHATSAPP[[#This Row],[Cumple con las normativas legales]]="No Cumple"),"No Cumple","Cumple")</f>
        <v>Cumple</v>
      </c>
      <c r="AD2443" s="1" t="s">
        <v>46</v>
      </c>
      <c r="AE2443" s="1" t="s">
        <v>131</v>
      </c>
      <c r="AF2443" s="4">
        <v>1</v>
      </c>
      <c r="AG2443" s="4">
        <f>IF(AND(VOZ_WHATSAPP[[#This Row],[Estado Cierre]]="Sin Cierre",VOZ_WHATSAPP[[#This Row],[Nota Negocio]]="Sin Negocio"),VOZ_WHATSAPP[[#This Row],[Nota]]-24%,VOZ_WHATSAPP[[#This Row],[Nota]])</f>
        <v>1</v>
      </c>
      <c r="AH2443" s="8">
        <f>IF(VOZ_WHATSAPP[[#This Row],[Estado Legal]]="No Cumple",0,IF(VOZ_WHATSAPP[[#This Row],[Realiza lectura de guion Legal]]="No Cumple",VOZ_WHATSAPP[[#This Row],[Nota 2]]-50%,VOZ_WHATSAPP[[#This Row],[Nota 2]]))</f>
        <v>1</v>
      </c>
    </row>
    <row r="2444" spans="1:34" x14ac:dyDescent="0.25">
      <c r="A2444" s="2" t="str">
        <f>VOZ_WHATSAPP[[#This Row],[ID Asesor]]&amp;VOZ_WHATSAPP[[#This Row],[Fecha Monitoreo]]</f>
        <v>338245873</v>
      </c>
      <c r="B2444" s="2">
        <v>45873</v>
      </c>
      <c r="C2444" s="1" t="s">
        <v>696</v>
      </c>
      <c r="D2444" s="1">
        <v>3382</v>
      </c>
      <c r="E2444" s="2">
        <v>45873</v>
      </c>
      <c r="F2444" s="3">
        <v>0.52222222222222225</v>
      </c>
      <c r="G2444" s="1" t="s">
        <v>51</v>
      </c>
      <c r="H2444" s="1" t="s">
        <v>44</v>
      </c>
      <c r="I2444" s="1">
        <v>563</v>
      </c>
      <c r="J2444" s="1">
        <v>3148614799</v>
      </c>
      <c r="K2444" s="1" t="s">
        <v>45</v>
      </c>
      <c r="L2444" s="1" t="s">
        <v>46</v>
      </c>
      <c r="M2444" s="1" t="s">
        <v>46</v>
      </c>
      <c r="N2444" s="1" t="s">
        <v>46</v>
      </c>
      <c r="O2444" s="1" t="s">
        <v>46</v>
      </c>
      <c r="P2444" s="1" t="s">
        <v>46</v>
      </c>
      <c r="Q2444" s="1" t="s">
        <v>46</v>
      </c>
      <c r="R2444" s="1" t="s">
        <v>46</v>
      </c>
      <c r="S2444" s="1" t="s">
        <v>46</v>
      </c>
      <c r="T2444" s="12" t="str">
        <f>IF(OR(VOZ_WHATSAPP[[#This Row],[Brinda argumentos coherentes a la objeción]]="No Cumple",VOZ_WHATSAPP[[#This Row],[Despliegue de Beneficios y/o consecuencias]]="No Cumple"),"Sin Negocio","Negocio")</f>
        <v>Negocio</v>
      </c>
      <c r="U2444" s="1" t="s">
        <v>46</v>
      </c>
      <c r="V2444" s="1" t="s">
        <v>46</v>
      </c>
      <c r="W2444" s="1" t="s">
        <v>46</v>
      </c>
      <c r="X2444" s="12" t="str">
        <f>IF(OR(VOZ_WHATSAPP[[#This Row],[Confirma Valor de pago]]="No Cumple",VOZ_WHATSAPP[[#This Row],[Confirma hora de pago]]="No Cumple",VOZ_WHATSAPP[[#This Row],[Confirma medio de pago]]="No Cumple"),"Sin Cierre","Cierre")</f>
        <v>Cierre</v>
      </c>
      <c r="Y2444" s="1" t="s">
        <v>46</v>
      </c>
      <c r="Z2444" s="1" t="s">
        <v>54</v>
      </c>
      <c r="AA2444" s="1" t="s">
        <v>46</v>
      </c>
      <c r="AB2444" s="1" t="s">
        <v>46</v>
      </c>
      <c r="AC2444" s="11" t="str">
        <f>IF(OR(VOZ_WHATSAPP[[#This Row],[La comunicación es asertiva, con respeto y evita maltrato]]="No Cumple",VOZ_WHATSAPP[[#This Row],[Cumple con las normativas legales]]="No Cumple"),"No Cumple","Cumple")</f>
        <v>Cumple</v>
      </c>
      <c r="AD2444" s="1" t="s">
        <v>46</v>
      </c>
      <c r="AE2444" s="1" t="s">
        <v>2273</v>
      </c>
      <c r="AF2444" s="4">
        <v>0.85</v>
      </c>
      <c r="AG2444" s="4">
        <f>IF(AND(VOZ_WHATSAPP[[#This Row],[Estado Cierre]]="Sin Cierre",VOZ_WHATSAPP[[#This Row],[Nota Negocio]]="Sin Negocio"),VOZ_WHATSAPP[[#This Row],[Nota]]-24%,VOZ_WHATSAPP[[#This Row],[Nota]])</f>
        <v>0.85</v>
      </c>
      <c r="AH2444" s="8">
        <f>IF(VOZ_WHATSAPP[[#This Row],[Estado Legal]]="No Cumple",0,IF(VOZ_WHATSAPP[[#This Row],[Realiza lectura de guion Legal]]="No Cumple",VOZ_WHATSAPP[[#This Row],[Nota 2]]-50%,VOZ_WHATSAPP[[#This Row],[Nota 2]]))</f>
        <v>0.85</v>
      </c>
    </row>
    <row r="2445" spans="1:34" x14ac:dyDescent="0.25">
      <c r="A2445" s="2" t="str">
        <f>VOZ_WHATSAPP[[#This Row],[ID Asesor]]&amp;VOZ_WHATSAPP[[#This Row],[Fecha Monitoreo]]</f>
        <v>374745873</v>
      </c>
      <c r="B2445" s="2">
        <v>45873</v>
      </c>
      <c r="C2445" s="1" t="s">
        <v>696</v>
      </c>
      <c r="D2445" s="1">
        <v>3747</v>
      </c>
      <c r="E2445" s="2">
        <v>45873</v>
      </c>
      <c r="F2445" s="3">
        <v>0.46805555555555556</v>
      </c>
      <c r="G2445" s="1" t="s">
        <v>58</v>
      </c>
      <c r="H2445" s="1" t="s">
        <v>44</v>
      </c>
      <c r="I2445" s="1">
        <v>405</v>
      </c>
      <c r="J2445" s="1">
        <v>3227321876</v>
      </c>
      <c r="K2445" s="1" t="s">
        <v>45</v>
      </c>
      <c r="L2445" s="1" t="s">
        <v>46</v>
      </c>
      <c r="M2445" s="1" t="s">
        <v>48</v>
      </c>
      <c r="N2445" s="1" t="s">
        <v>46</v>
      </c>
      <c r="O2445" s="1" t="s">
        <v>46</v>
      </c>
      <c r="P2445" s="1" t="s">
        <v>46</v>
      </c>
      <c r="Q2445" s="1" t="s">
        <v>46</v>
      </c>
      <c r="R2445" s="1" t="s">
        <v>46</v>
      </c>
      <c r="S2445" s="1" t="s">
        <v>46</v>
      </c>
      <c r="T2445" s="12" t="str">
        <f>IF(OR(VOZ_WHATSAPP[[#This Row],[Brinda argumentos coherentes a la objeción]]="No Cumple",VOZ_WHATSAPP[[#This Row],[Despliegue de Beneficios y/o consecuencias]]="No Cumple"),"Sin Negocio","Negocio")</f>
        <v>Negocio</v>
      </c>
      <c r="U2445" s="1" t="s">
        <v>48</v>
      </c>
      <c r="V2445" s="1" t="s">
        <v>48</v>
      </c>
      <c r="W2445" s="1" t="s">
        <v>48</v>
      </c>
      <c r="X2445" s="12" t="str">
        <f>IF(OR(VOZ_WHATSAPP[[#This Row],[Confirma Valor de pago]]="No Cumple",VOZ_WHATSAPP[[#This Row],[Confirma hora de pago]]="No Cumple",VOZ_WHATSAPP[[#This Row],[Confirma medio de pago]]="No Cumple"),"Sin Cierre","Cierre")</f>
        <v>Cierre</v>
      </c>
      <c r="Y2445" s="1" t="s">
        <v>46</v>
      </c>
      <c r="Z2445" s="1" t="s">
        <v>46</v>
      </c>
      <c r="AA2445" s="1" t="s">
        <v>46</v>
      </c>
      <c r="AB2445" s="1" t="s">
        <v>46</v>
      </c>
      <c r="AC2445" s="11" t="str">
        <f>IF(OR(VOZ_WHATSAPP[[#This Row],[La comunicación es asertiva, con respeto y evita maltrato]]="No Cumple",VOZ_WHATSAPP[[#This Row],[Cumple con las normativas legales]]="No Cumple"),"No Cumple","Cumple")</f>
        <v>Cumple</v>
      </c>
      <c r="AD2445" s="1" t="s">
        <v>46</v>
      </c>
      <c r="AE2445" s="1" t="s">
        <v>915</v>
      </c>
      <c r="AF2445" s="4">
        <v>1</v>
      </c>
      <c r="AG2445" s="4">
        <f>IF(AND(VOZ_WHATSAPP[[#This Row],[Estado Cierre]]="Sin Cierre",VOZ_WHATSAPP[[#This Row],[Nota Negocio]]="Sin Negocio"),VOZ_WHATSAPP[[#This Row],[Nota]]-24%,VOZ_WHATSAPP[[#This Row],[Nota]])</f>
        <v>1</v>
      </c>
      <c r="AH2445" s="8">
        <f>IF(VOZ_WHATSAPP[[#This Row],[Estado Legal]]="No Cumple",0,IF(VOZ_WHATSAPP[[#This Row],[Realiza lectura de guion Legal]]="No Cumple",VOZ_WHATSAPP[[#This Row],[Nota 2]]-50%,VOZ_WHATSAPP[[#This Row],[Nota 2]]))</f>
        <v>1</v>
      </c>
    </row>
    <row r="2446" spans="1:34" x14ac:dyDescent="0.25">
      <c r="A2446" s="2" t="str">
        <f>VOZ_WHATSAPP[[#This Row],[ID Asesor]]&amp;VOZ_WHATSAPP[[#This Row],[Fecha Monitoreo]]</f>
        <v>382945873</v>
      </c>
      <c r="B2446" s="2">
        <v>45873</v>
      </c>
      <c r="C2446" s="1" t="s">
        <v>126</v>
      </c>
      <c r="D2446" s="1">
        <v>3829</v>
      </c>
      <c r="E2446" s="2">
        <v>45873</v>
      </c>
      <c r="F2446" s="3">
        <v>0.59027777777777779</v>
      </c>
      <c r="G2446" s="1" t="s">
        <v>58</v>
      </c>
      <c r="H2446" s="1" t="s">
        <v>44</v>
      </c>
      <c r="I2446" s="1">
        <v>420</v>
      </c>
      <c r="J2446" s="1">
        <v>3204248948</v>
      </c>
      <c r="K2446" s="1" t="s">
        <v>45</v>
      </c>
      <c r="L2446" s="1" t="s">
        <v>46</v>
      </c>
      <c r="M2446" s="1" t="s">
        <v>46</v>
      </c>
      <c r="N2446" s="1" t="s">
        <v>47</v>
      </c>
      <c r="O2446" s="1" t="s">
        <v>54</v>
      </c>
      <c r="P2446" s="1" t="s">
        <v>54</v>
      </c>
      <c r="Q2446" s="1" t="s">
        <v>46</v>
      </c>
      <c r="R2446" s="1" t="s">
        <v>46</v>
      </c>
      <c r="S2446" s="1" t="s">
        <v>48</v>
      </c>
      <c r="T2446" s="12" t="str">
        <f>IF(OR(VOZ_WHATSAPP[[#This Row],[Brinda argumentos coherentes a la objeción]]="No Cumple",VOZ_WHATSAPP[[#This Row],[Despliegue de Beneficios y/o consecuencias]]="No Cumple"),"Sin Negocio","Negocio")</f>
        <v>Negocio</v>
      </c>
      <c r="U2446" s="1" t="s">
        <v>47</v>
      </c>
      <c r="V2446" s="1" t="s">
        <v>47</v>
      </c>
      <c r="W2446" s="1" t="s">
        <v>47</v>
      </c>
      <c r="X2446" s="12" t="str">
        <f>IF(OR(VOZ_WHATSAPP[[#This Row],[Confirma Valor de pago]]="No Cumple",VOZ_WHATSAPP[[#This Row],[Confirma hora de pago]]="No Cumple",VOZ_WHATSAPP[[#This Row],[Confirma medio de pago]]="No Cumple"),"Sin Cierre","Cierre")</f>
        <v>Sin Cierre</v>
      </c>
      <c r="Y2446" s="1" t="s">
        <v>46</v>
      </c>
      <c r="Z2446" s="1" t="s">
        <v>46</v>
      </c>
      <c r="AA2446" s="1" t="s">
        <v>46</v>
      </c>
      <c r="AB2446" s="1" t="s">
        <v>46</v>
      </c>
      <c r="AC2446" s="11" t="str">
        <f>IF(OR(VOZ_WHATSAPP[[#This Row],[La comunicación es asertiva, con respeto y evita maltrato]]="No Cumple",VOZ_WHATSAPP[[#This Row],[Cumple con las normativas legales]]="No Cumple"),"No Cumple","Cumple")</f>
        <v>Cumple</v>
      </c>
      <c r="AD2446" s="1" t="s">
        <v>46</v>
      </c>
      <c r="AE2446" s="1" t="s">
        <v>2274</v>
      </c>
      <c r="AF2446" s="4">
        <v>0.61</v>
      </c>
      <c r="AG2446" s="4">
        <f>IF(AND(VOZ_WHATSAPP[[#This Row],[Estado Cierre]]="Sin Cierre",VOZ_WHATSAPP[[#This Row],[Nota Negocio]]="Sin Negocio"),VOZ_WHATSAPP[[#This Row],[Nota]]-24%,VOZ_WHATSAPP[[#This Row],[Nota]])</f>
        <v>0.61</v>
      </c>
      <c r="AH2446" s="8">
        <f>IF(VOZ_WHATSAPP[[#This Row],[Estado Legal]]="No Cumple",0,IF(VOZ_WHATSAPP[[#This Row],[Realiza lectura de guion Legal]]="No Cumple",VOZ_WHATSAPP[[#This Row],[Nota 2]]-50%,VOZ_WHATSAPP[[#This Row],[Nota 2]]))</f>
        <v>0.61</v>
      </c>
    </row>
    <row r="2447" spans="1:34" x14ac:dyDescent="0.25">
      <c r="A2447" s="2" t="str">
        <f>VOZ_WHATSAPP[[#This Row],[ID Asesor]]&amp;VOZ_WHATSAPP[[#This Row],[Fecha Monitoreo]]</f>
        <v>335445873</v>
      </c>
      <c r="B2447" s="2">
        <v>45873</v>
      </c>
      <c r="C2447" s="1" t="s">
        <v>126</v>
      </c>
      <c r="D2447" s="1">
        <v>3354</v>
      </c>
      <c r="E2447" s="2">
        <v>45873</v>
      </c>
      <c r="F2447" s="3">
        <v>0.4826388888888889</v>
      </c>
      <c r="G2447" s="1" t="s">
        <v>58</v>
      </c>
      <c r="H2447" s="1" t="s">
        <v>44</v>
      </c>
      <c r="I2447" s="1">
        <v>425</v>
      </c>
      <c r="J2447" s="1">
        <v>3142973879</v>
      </c>
      <c r="K2447" s="1" t="s">
        <v>45</v>
      </c>
      <c r="L2447" s="1" t="s">
        <v>46</v>
      </c>
      <c r="M2447" s="1" t="s">
        <v>46</v>
      </c>
      <c r="N2447" s="1" t="s">
        <v>46</v>
      </c>
      <c r="O2447" s="1" t="s">
        <v>46</v>
      </c>
      <c r="P2447" s="1" t="s">
        <v>46</v>
      </c>
      <c r="Q2447" s="1" t="s">
        <v>46</v>
      </c>
      <c r="R2447" s="1" t="s">
        <v>46</v>
      </c>
      <c r="S2447" s="1" t="s">
        <v>48</v>
      </c>
      <c r="T2447" s="12" t="str">
        <f>IF(OR(VOZ_WHATSAPP[[#This Row],[Brinda argumentos coherentes a la objeción]]="No Cumple",VOZ_WHATSAPP[[#This Row],[Despliegue de Beneficios y/o consecuencias]]="No Cumple"),"Sin Negocio","Negocio")</f>
        <v>Negocio</v>
      </c>
      <c r="U2447" s="1" t="s">
        <v>46</v>
      </c>
      <c r="V2447" s="1" t="s">
        <v>46</v>
      </c>
      <c r="W2447" s="1" t="s">
        <v>46</v>
      </c>
      <c r="X2447" s="12" t="str">
        <f>IF(OR(VOZ_WHATSAPP[[#This Row],[Confirma Valor de pago]]="No Cumple",VOZ_WHATSAPP[[#This Row],[Confirma hora de pago]]="No Cumple",VOZ_WHATSAPP[[#This Row],[Confirma medio de pago]]="No Cumple"),"Sin Cierre","Cierre")</f>
        <v>Cierre</v>
      </c>
      <c r="Y2447" s="1" t="s">
        <v>46</v>
      </c>
      <c r="Z2447" s="1" t="s">
        <v>46</v>
      </c>
      <c r="AA2447" s="1" t="s">
        <v>46</v>
      </c>
      <c r="AB2447" s="1" t="s">
        <v>46</v>
      </c>
      <c r="AC2447" s="11" t="str">
        <f>IF(OR(VOZ_WHATSAPP[[#This Row],[La comunicación es asertiva, con respeto y evita maltrato]]="No Cumple",VOZ_WHATSAPP[[#This Row],[Cumple con las normativas legales]]="No Cumple"),"No Cumple","Cumple")</f>
        <v>Cumple</v>
      </c>
      <c r="AD2447" s="1" t="s">
        <v>46</v>
      </c>
      <c r="AE2447" s="1" t="s">
        <v>131</v>
      </c>
      <c r="AF2447" s="4">
        <v>1</v>
      </c>
      <c r="AG2447" s="4">
        <f>IF(AND(VOZ_WHATSAPP[[#This Row],[Estado Cierre]]="Sin Cierre",VOZ_WHATSAPP[[#This Row],[Nota Negocio]]="Sin Negocio"),VOZ_WHATSAPP[[#This Row],[Nota]]-24%,VOZ_WHATSAPP[[#This Row],[Nota]])</f>
        <v>1</v>
      </c>
      <c r="AH2447" s="8">
        <f>IF(VOZ_WHATSAPP[[#This Row],[Estado Legal]]="No Cumple",0,IF(VOZ_WHATSAPP[[#This Row],[Realiza lectura de guion Legal]]="No Cumple",VOZ_WHATSAPP[[#This Row],[Nota 2]]-50%,VOZ_WHATSAPP[[#This Row],[Nota 2]]))</f>
        <v>1</v>
      </c>
    </row>
    <row r="2448" spans="1:34" x14ac:dyDescent="0.25">
      <c r="A2448" s="2" t="str">
        <f>VOZ_WHATSAPP[[#This Row],[ID Asesor]]&amp;VOZ_WHATSAPP[[#This Row],[Fecha Monitoreo]]</f>
        <v>376445873</v>
      </c>
      <c r="B2448" s="2">
        <v>45873</v>
      </c>
      <c r="C2448" s="1" t="s">
        <v>696</v>
      </c>
      <c r="D2448" s="1">
        <v>3764</v>
      </c>
      <c r="E2448" s="2">
        <v>45871</v>
      </c>
      <c r="F2448" s="3">
        <v>0.47361111111111109</v>
      </c>
      <c r="G2448" s="1" t="s">
        <v>51</v>
      </c>
      <c r="H2448" s="1" t="s">
        <v>71</v>
      </c>
      <c r="I2448" s="1"/>
      <c r="J2448" s="1"/>
      <c r="K2448" s="1"/>
      <c r="L2448" s="1" t="s">
        <v>46</v>
      </c>
      <c r="M2448" s="1" t="s">
        <v>46</v>
      </c>
      <c r="N2448" s="1" t="s">
        <v>46</v>
      </c>
      <c r="O2448" s="1" t="s">
        <v>46</v>
      </c>
      <c r="P2448" s="1" t="s">
        <v>46</v>
      </c>
      <c r="Q2448" s="1" t="s">
        <v>46</v>
      </c>
      <c r="R2448" s="1" t="s">
        <v>46</v>
      </c>
      <c r="S2448" s="1" t="s">
        <v>46</v>
      </c>
      <c r="T2448" s="12" t="str">
        <f>IF(OR(VOZ_WHATSAPP[[#This Row],[Brinda argumentos coherentes a la objeción]]="No Cumple",VOZ_WHATSAPP[[#This Row],[Despliegue de Beneficios y/o consecuencias]]="No Cumple"),"Sin Negocio","Negocio")</f>
        <v>Negocio</v>
      </c>
      <c r="U2448" s="1" t="s">
        <v>46</v>
      </c>
      <c r="V2448" s="1" t="s">
        <v>46</v>
      </c>
      <c r="W2448" s="1" t="s">
        <v>46</v>
      </c>
      <c r="X2448" s="12" t="str">
        <f>IF(OR(VOZ_WHATSAPP[[#This Row],[Confirma Valor de pago]]="No Cumple",VOZ_WHATSAPP[[#This Row],[Confirma hora de pago]]="No Cumple",VOZ_WHATSAPP[[#This Row],[Confirma medio de pago]]="No Cumple"),"Sin Cierre","Cierre")</f>
        <v>Cierre</v>
      </c>
      <c r="Y2448" s="1" t="s">
        <v>46</v>
      </c>
      <c r="Z2448" s="1" t="s">
        <v>46</v>
      </c>
      <c r="AA2448" s="1" t="s">
        <v>46</v>
      </c>
      <c r="AB2448" s="1" t="s">
        <v>46</v>
      </c>
      <c r="AC2448" s="11" t="str">
        <f>IF(OR(VOZ_WHATSAPP[[#This Row],[La comunicación es asertiva, con respeto y evita maltrato]]="No Cumple",VOZ_WHATSAPP[[#This Row],[Cumple con las normativas legales]]="No Cumple"),"No Cumple","Cumple")</f>
        <v>Cumple</v>
      </c>
      <c r="AD2448" s="1" t="s">
        <v>46</v>
      </c>
      <c r="AE2448" s="1" t="s">
        <v>1090</v>
      </c>
      <c r="AF2448" s="4">
        <v>1</v>
      </c>
      <c r="AG2448" s="4">
        <f>IF(AND(VOZ_WHATSAPP[[#This Row],[Estado Cierre]]="Sin Cierre",VOZ_WHATSAPP[[#This Row],[Nota Negocio]]="Sin Negocio"),VOZ_WHATSAPP[[#This Row],[Nota]]-24%,VOZ_WHATSAPP[[#This Row],[Nota]])</f>
        <v>1</v>
      </c>
      <c r="AH2448" s="8">
        <f>IF(VOZ_WHATSAPP[[#This Row],[Estado Legal]]="No Cumple",0,IF(VOZ_WHATSAPP[[#This Row],[Realiza lectura de guion Legal]]="No Cumple",VOZ_WHATSAPP[[#This Row],[Nota 2]]-50%,VOZ_WHATSAPP[[#This Row],[Nota 2]]))</f>
        <v>1</v>
      </c>
    </row>
    <row r="2449" spans="1:34" x14ac:dyDescent="0.25">
      <c r="A2449" s="2" t="str">
        <f>VOZ_WHATSAPP[[#This Row],[ID Asesor]]&amp;VOZ_WHATSAPP[[#This Row],[Fecha Monitoreo]]</f>
        <v>266745873</v>
      </c>
      <c r="B2449" s="2">
        <v>45873</v>
      </c>
      <c r="C2449" s="1" t="s">
        <v>126</v>
      </c>
      <c r="D2449" s="1">
        <v>2667</v>
      </c>
      <c r="E2449" s="2">
        <v>45873</v>
      </c>
      <c r="F2449" s="3">
        <v>0.7006944444444444</v>
      </c>
      <c r="G2449" s="1" t="s">
        <v>58</v>
      </c>
      <c r="H2449" s="1" t="s">
        <v>71</v>
      </c>
      <c r="I2449" s="1"/>
      <c r="J2449" s="1"/>
      <c r="K2449" s="1"/>
      <c r="L2449" s="1" t="s">
        <v>46</v>
      </c>
      <c r="M2449" s="1" t="s">
        <v>48</v>
      </c>
      <c r="N2449" s="1" t="s">
        <v>46</v>
      </c>
      <c r="O2449" s="1" t="s">
        <v>46</v>
      </c>
      <c r="P2449" s="1" t="s">
        <v>46</v>
      </c>
      <c r="Q2449" s="1" t="s">
        <v>48</v>
      </c>
      <c r="R2449" s="1" t="s">
        <v>48</v>
      </c>
      <c r="S2449" s="1" t="s">
        <v>48</v>
      </c>
      <c r="T2449" s="12" t="str">
        <f>IF(OR(VOZ_WHATSAPP[[#This Row],[Brinda argumentos coherentes a la objeción]]="No Cumple",VOZ_WHATSAPP[[#This Row],[Despliegue de Beneficios y/o consecuencias]]="No Cumple"),"Sin Negocio","Negocio")</f>
        <v>Negocio</v>
      </c>
      <c r="U2449" s="1" t="s">
        <v>48</v>
      </c>
      <c r="V2449" s="1" t="s">
        <v>48</v>
      </c>
      <c r="W2449" s="1" t="s">
        <v>48</v>
      </c>
      <c r="X2449" s="12" t="str">
        <f>IF(OR(VOZ_WHATSAPP[[#This Row],[Confirma Valor de pago]]="No Cumple",VOZ_WHATSAPP[[#This Row],[Confirma hora de pago]]="No Cumple",VOZ_WHATSAPP[[#This Row],[Confirma medio de pago]]="No Cumple"),"Sin Cierre","Cierre")</f>
        <v>Cierre</v>
      </c>
      <c r="Y2449" s="1" t="s">
        <v>48</v>
      </c>
      <c r="Z2449" s="1" t="s">
        <v>46</v>
      </c>
      <c r="AA2449" s="1" t="s">
        <v>46</v>
      </c>
      <c r="AB2449" s="1" t="s">
        <v>46</v>
      </c>
      <c r="AC2449" s="11" t="str">
        <f>IF(OR(VOZ_WHATSAPP[[#This Row],[La comunicación es asertiva, con respeto y evita maltrato]]="No Cumple",VOZ_WHATSAPP[[#This Row],[Cumple con las normativas legales]]="No Cumple"),"No Cumple","Cumple")</f>
        <v>Cumple</v>
      </c>
      <c r="AD2449" s="1" t="s">
        <v>48</v>
      </c>
      <c r="AE2449" s="1" t="s">
        <v>131</v>
      </c>
      <c r="AF2449" s="4">
        <v>1</v>
      </c>
      <c r="AG2449" s="4">
        <f>IF(AND(VOZ_WHATSAPP[[#This Row],[Estado Cierre]]="Sin Cierre",VOZ_WHATSAPP[[#This Row],[Nota Negocio]]="Sin Negocio"),VOZ_WHATSAPP[[#This Row],[Nota]]-24%,VOZ_WHATSAPP[[#This Row],[Nota]])</f>
        <v>1</v>
      </c>
      <c r="AH2449" s="8">
        <f>IF(VOZ_WHATSAPP[[#This Row],[Estado Legal]]="No Cumple",0,IF(VOZ_WHATSAPP[[#This Row],[Realiza lectura de guion Legal]]="No Cumple",VOZ_WHATSAPP[[#This Row],[Nota 2]]-50%,VOZ_WHATSAPP[[#This Row],[Nota 2]]))</f>
        <v>1</v>
      </c>
    </row>
    <row r="2450" spans="1:34" x14ac:dyDescent="0.25">
      <c r="A2450" s="2" t="str">
        <f>VOZ_WHATSAPP[[#This Row],[ID Asesor]]&amp;VOZ_WHATSAPP[[#This Row],[Fecha Monitoreo]]</f>
        <v>381745873</v>
      </c>
      <c r="B2450" s="2">
        <v>45873</v>
      </c>
      <c r="C2450" s="1" t="s">
        <v>126</v>
      </c>
      <c r="D2450" s="1">
        <v>3817</v>
      </c>
      <c r="E2450" s="2">
        <v>45873</v>
      </c>
      <c r="F2450" s="3">
        <v>0.49861111111111112</v>
      </c>
      <c r="G2450" s="1" t="s">
        <v>51</v>
      </c>
      <c r="H2450" s="1" t="s">
        <v>71</v>
      </c>
      <c r="I2450" s="1"/>
      <c r="J2450" s="1"/>
      <c r="K2450" s="1"/>
      <c r="L2450" s="1" t="s">
        <v>46</v>
      </c>
      <c r="M2450" s="1" t="s">
        <v>48</v>
      </c>
      <c r="N2450" s="1" t="s">
        <v>46</v>
      </c>
      <c r="O2450" s="1" t="s">
        <v>46</v>
      </c>
      <c r="P2450" s="1" t="s">
        <v>46</v>
      </c>
      <c r="Q2450" s="1" t="s">
        <v>48</v>
      </c>
      <c r="R2450" s="1" t="s">
        <v>48</v>
      </c>
      <c r="S2450" s="1" t="s">
        <v>48</v>
      </c>
      <c r="T2450" s="12" t="str">
        <f>IF(OR(VOZ_WHATSAPP[[#This Row],[Brinda argumentos coherentes a la objeción]]="No Cumple",VOZ_WHATSAPP[[#This Row],[Despliegue de Beneficios y/o consecuencias]]="No Cumple"),"Sin Negocio","Negocio")</f>
        <v>Negocio</v>
      </c>
      <c r="U2450" s="1" t="s">
        <v>48</v>
      </c>
      <c r="V2450" s="1" t="s">
        <v>48</v>
      </c>
      <c r="W2450" s="1" t="s">
        <v>48</v>
      </c>
      <c r="X2450" s="12" t="str">
        <f>IF(OR(VOZ_WHATSAPP[[#This Row],[Confirma Valor de pago]]="No Cumple",VOZ_WHATSAPP[[#This Row],[Confirma hora de pago]]="No Cumple",VOZ_WHATSAPP[[#This Row],[Confirma medio de pago]]="No Cumple"),"Sin Cierre","Cierre")</f>
        <v>Cierre</v>
      </c>
      <c r="Y2450" s="1" t="s">
        <v>48</v>
      </c>
      <c r="Z2450" s="1" t="s">
        <v>46</v>
      </c>
      <c r="AA2450" s="1" t="s">
        <v>46</v>
      </c>
      <c r="AB2450" s="1" t="s">
        <v>46</v>
      </c>
      <c r="AC2450" s="11" t="str">
        <f>IF(OR(VOZ_WHATSAPP[[#This Row],[La comunicación es asertiva, con respeto y evita maltrato]]="No Cumple",VOZ_WHATSAPP[[#This Row],[Cumple con las normativas legales]]="No Cumple"),"No Cumple","Cumple")</f>
        <v>Cumple</v>
      </c>
      <c r="AD2450" s="1" t="s">
        <v>46</v>
      </c>
      <c r="AE2450" s="1" t="s">
        <v>131</v>
      </c>
      <c r="AF2450" s="4">
        <v>1</v>
      </c>
      <c r="AG2450" s="4">
        <f>IF(AND(VOZ_WHATSAPP[[#This Row],[Estado Cierre]]="Sin Cierre",VOZ_WHATSAPP[[#This Row],[Nota Negocio]]="Sin Negocio"),VOZ_WHATSAPP[[#This Row],[Nota]]-24%,VOZ_WHATSAPP[[#This Row],[Nota]])</f>
        <v>1</v>
      </c>
      <c r="AH2450" s="8">
        <f>IF(VOZ_WHATSAPP[[#This Row],[Estado Legal]]="No Cumple",0,IF(VOZ_WHATSAPP[[#This Row],[Realiza lectura de guion Legal]]="No Cumple",VOZ_WHATSAPP[[#This Row],[Nota 2]]-50%,VOZ_WHATSAPP[[#This Row],[Nota 2]]))</f>
        <v>1</v>
      </c>
    </row>
    <row r="2451" spans="1:34" x14ac:dyDescent="0.25">
      <c r="A2451" s="2" t="str">
        <f>VOZ_WHATSAPP[[#This Row],[ID Asesor]]&amp;VOZ_WHATSAPP[[#This Row],[Fecha Monitoreo]]</f>
        <v>343145873</v>
      </c>
      <c r="B2451" s="2">
        <v>45873</v>
      </c>
      <c r="C2451" s="1" t="s">
        <v>126</v>
      </c>
      <c r="D2451" s="1">
        <v>3431</v>
      </c>
      <c r="E2451" s="2">
        <v>45873</v>
      </c>
      <c r="F2451" s="3">
        <v>0.4826388888888889</v>
      </c>
      <c r="G2451" s="1" t="s">
        <v>58</v>
      </c>
      <c r="H2451" s="1" t="s">
        <v>71</v>
      </c>
      <c r="I2451" s="1"/>
      <c r="J2451" s="1"/>
      <c r="K2451" s="1"/>
      <c r="L2451" s="1" t="s">
        <v>46</v>
      </c>
      <c r="M2451" s="1" t="s">
        <v>48</v>
      </c>
      <c r="N2451" s="1" t="s">
        <v>46</v>
      </c>
      <c r="O2451" s="1" t="s">
        <v>46</v>
      </c>
      <c r="P2451" s="1" t="s">
        <v>46</v>
      </c>
      <c r="Q2451" s="1" t="s">
        <v>48</v>
      </c>
      <c r="R2451" s="1" t="s">
        <v>48</v>
      </c>
      <c r="S2451" s="1" t="s">
        <v>48</v>
      </c>
      <c r="T2451" s="12" t="str">
        <f>IF(OR(VOZ_WHATSAPP[[#This Row],[Brinda argumentos coherentes a la objeción]]="No Cumple",VOZ_WHATSAPP[[#This Row],[Despliegue de Beneficios y/o consecuencias]]="No Cumple"),"Sin Negocio","Negocio")</f>
        <v>Negocio</v>
      </c>
      <c r="U2451" s="1" t="s">
        <v>48</v>
      </c>
      <c r="V2451" s="1" t="s">
        <v>48</v>
      </c>
      <c r="W2451" s="1" t="s">
        <v>48</v>
      </c>
      <c r="X2451" s="12" t="str">
        <f>IF(OR(VOZ_WHATSAPP[[#This Row],[Confirma Valor de pago]]="No Cumple",VOZ_WHATSAPP[[#This Row],[Confirma hora de pago]]="No Cumple",VOZ_WHATSAPP[[#This Row],[Confirma medio de pago]]="No Cumple"),"Sin Cierre","Cierre")</f>
        <v>Cierre</v>
      </c>
      <c r="Y2451" s="1" t="s">
        <v>48</v>
      </c>
      <c r="Z2451" s="1" t="s">
        <v>46</v>
      </c>
      <c r="AA2451" s="1" t="s">
        <v>46</v>
      </c>
      <c r="AB2451" s="1" t="s">
        <v>46</v>
      </c>
      <c r="AC2451" s="11" t="str">
        <f>IF(OR(VOZ_WHATSAPP[[#This Row],[La comunicación es asertiva, con respeto y evita maltrato]]="No Cumple",VOZ_WHATSAPP[[#This Row],[Cumple con las normativas legales]]="No Cumple"),"No Cumple","Cumple")</f>
        <v>Cumple</v>
      </c>
      <c r="AD2451" s="1" t="s">
        <v>46</v>
      </c>
      <c r="AE2451" s="1" t="s">
        <v>131</v>
      </c>
      <c r="AF2451" s="4">
        <v>1</v>
      </c>
      <c r="AG2451" s="4">
        <f>IF(AND(VOZ_WHATSAPP[[#This Row],[Estado Cierre]]="Sin Cierre",VOZ_WHATSAPP[[#This Row],[Nota Negocio]]="Sin Negocio"),VOZ_WHATSAPP[[#This Row],[Nota]]-24%,VOZ_WHATSAPP[[#This Row],[Nota]])</f>
        <v>1</v>
      </c>
      <c r="AH2451" s="8">
        <f>IF(VOZ_WHATSAPP[[#This Row],[Estado Legal]]="No Cumple",0,IF(VOZ_WHATSAPP[[#This Row],[Realiza lectura de guion Legal]]="No Cumple",VOZ_WHATSAPP[[#This Row],[Nota 2]]-50%,VOZ_WHATSAPP[[#This Row],[Nota 2]]))</f>
        <v>1</v>
      </c>
    </row>
    <row r="2452" spans="1:34" x14ac:dyDescent="0.25">
      <c r="A2452" s="2" t="str">
        <f>VOZ_WHATSAPP[[#This Row],[ID Asesor]]&amp;VOZ_WHATSAPP[[#This Row],[Fecha Monitoreo]]</f>
        <v>397245874</v>
      </c>
      <c r="B2452" s="2">
        <v>45874</v>
      </c>
      <c r="C2452" s="1" t="s">
        <v>42</v>
      </c>
      <c r="D2452" s="1">
        <v>3972</v>
      </c>
      <c r="E2452" s="2">
        <v>45874</v>
      </c>
      <c r="F2452" s="3">
        <v>0.35138888888888886</v>
      </c>
      <c r="G2452" s="1" t="s">
        <v>51</v>
      </c>
      <c r="H2452" s="1" t="s">
        <v>44</v>
      </c>
      <c r="I2452" s="1">
        <v>1445</v>
      </c>
      <c r="J2452" s="1">
        <v>3208851761</v>
      </c>
      <c r="K2452" s="1" t="s">
        <v>45</v>
      </c>
      <c r="L2452" s="1" t="s">
        <v>46</v>
      </c>
      <c r="M2452" s="1" t="s">
        <v>47</v>
      </c>
      <c r="N2452" s="1" t="s">
        <v>47</v>
      </c>
      <c r="O2452" s="1" t="s">
        <v>54</v>
      </c>
      <c r="P2452" s="1" t="s">
        <v>54</v>
      </c>
      <c r="Q2452" s="1" t="s">
        <v>48</v>
      </c>
      <c r="R2452" s="1" t="s">
        <v>48</v>
      </c>
      <c r="S2452" s="1" t="s">
        <v>48</v>
      </c>
      <c r="T2452" s="12" t="str">
        <f>IF(OR(VOZ_WHATSAPP[[#This Row],[Brinda argumentos coherentes a la objeción]]="No Cumple",VOZ_WHATSAPP[[#This Row],[Despliegue de Beneficios y/o consecuencias]]="No Cumple"),"Sin Negocio","Negocio")</f>
        <v>Negocio</v>
      </c>
      <c r="U2452" s="1" t="s">
        <v>48</v>
      </c>
      <c r="V2452" s="1" t="s">
        <v>48</v>
      </c>
      <c r="W2452" s="1" t="s">
        <v>48</v>
      </c>
      <c r="X2452" s="12" t="str">
        <f>IF(OR(VOZ_WHATSAPP[[#This Row],[Confirma Valor de pago]]="No Cumple",VOZ_WHATSAPP[[#This Row],[Confirma hora de pago]]="No Cumple",VOZ_WHATSAPP[[#This Row],[Confirma medio de pago]]="No Cumple"),"Sin Cierre","Cierre")</f>
        <v>Cierre</v>
      </c>
      <c r="Y2452" s="1" t="s">
        <v>46</v>
      </c>
      <c r="Z2452" s="1" t="s">
        <v>54</v>
      </c>
      <c r="AA2452" s="1" t="s">
        <v>46</v>
      </c>
      <c r="AB2452" s="1" t="s">
        <v>46</v>
      </c>
      <c r="AC2452" s="11" t="str">
        <f>IF(OR(VOZ_WHATSAPP[[#This Row],[La comunicación es asertiva, con respeto y evita maltrato]]="No Cumple",VOZ_WHATSAPP[[#This Row],[Cumple con las normativas legales]]="No Cumple"),"No Cumple","Cumple")</f>
        <v>Cumple</v>
      </c>
      <c r="AD2452" s="1" t="s">
        <v>46</v>
      </c>
      <c r="AE2452" s="1" t="s">
        <v>2275</v>
      </c>
      <c r="AF2452" s="4">
        <v>0.66</v>
      </c>
      <c r="AG2452" s="4">
        <f>IF(AND(VOZ_WHATSAPP[[#This Row],[Estado Cierre]]="Sin Cierre",VOZ_WHATSAPP[[#This Row],[Nota Negocio]]="Sin Negocio"),VOZ_WHATSAPP[[#This Row],[Nota]]-24%,VOZ_WHATSAPP[[#This Row],[Nota]])</f>
        <v>0.66</v>
      </c>
      <c r="AH2452" s="8">
        <f>IF(VOZ_WHATSAPP[[#This Row],[Estado Legal]]="No Cumple",0,IF(VOZ_WHATSAPP[[#This Row],[Realiza lectura de guion Legal]]="No Cumple",VOZ_WHATSAPP[[#This Row],[Nota 2]]-50%,VOZ_WHATSAPP[[#This Row],[Nota 2]]))</f>
        <v>0.66</v>
      </c>
    </row>
    <row r="2453" spans="1:34" x14ac:dyDescent="0.25">
      <c r="A2453" s="2" t="str">
        <f>VOZ_WHATSAPP[[#This Row],[ID Asesor]]&amp;VOZ_WHATSAPP[[#This Row],[Fecha Monitoreo]]</f>
        <v>266745874</v>
      </c>
      <c r="B2453" s="2">
        <v>45874</v>
      </c>
      <c r="C2453" s="1" t="s">
        <v>126</v>
      </c>
      <c r="D2453" s="1">
        <v>2667</v>
      </c>
      <c r="E2453" s="2">
        <v>45874</v>
      </c>
      <c r="F2453" s="3">
        <v>0.35833333333333334</v>
      </c>
      <c r="G2453" s="1" t="s">
        <v>58</v>
      </c>
      <c r="H2453" s="1" t="s">
        <v>44</v>
      </c>
      <c r="I2453" s="1">
        <v>505</v>
      </c>
      <c r="J2453" s="1">
        <v>3218949891</v>
      </c>
      <c r="K2453" s="1" t="s">
        <v>45</v>
      </c>
      <c r="L2453" s="1" t="s">
        <v>46</v>
      </c>
      <c r="M2453" s="1" t="s">
        <v>46</v>
      </c>
      <c r="N2453" s="1" t="s">
        <v>46</v>
      </c>
      <c r="O2453" s="1" t="s">
        <v>46</v>
      </c>
      <c r="P2453" s="1" t="s">
        <v>46</v>
      </c>
      <c r="Q2453" s="1" t="s">
        <v>46</v>
      </c>
      <c r="R2453" s="1" t="s">
        <v>46</v>
      </c>
      <c r="S2453" s="1" t="s">
        <v>46</v>
      </c>
      <c r="T2453" s="12" t="str">
        <f>IF(OR(VOZ_WHATSAPP[[#This Row],[Brinda argumentos coherentes a la objeción]]="No Cumple",VOZ_WHATSAPP[[#This Row],[Despliegue de Beneficios y/o consecuencias]]="No Cumple"),"Sin Negocio","Negocio")</f>
        <v>Negocio</v>
      </c>
      <c r="U2453" s="1" t="s">
        <v>48</v>
      </c>
      <c r="V2453" s="1" t="s">
        <v>48</v>
      </c>
      <c r="W2453" s="1" t="s">
        <v>48</v>
      </c>
      <c r="X2453" s="12" t="str">
        <f>IF(OR(VOZ_WHATSAPP[[#This Row],[Confirma Valor de pago]]="No Cumple",VOZ_WHATSAPP[[#This Row],[Confirma hora de pago]]="No Cumple",VOZ_WHATSAPP[[#This Row],[Confirma medio de pago]]="No Cumple"),"Sin Cierre","Cierre")</f>
        <v>Cierre</v>
      </c>
      <c r="Y2453" s="1" t="s">
        <v>46</v>
      </c>
      <c r="Z2453" s="1" t="s">
        <v>46</v>
      </c>
      <c r="AA2453" s="1" t="s">
        <v>46</v>
      </c>
      <c r="AB2453" s="1" t="s">
        <v>46</v>
      </c>
      <c r="AC2453" s="11" t="str">
        <f>IF(OR(VOZ_WHATSAPP[[#This Row],[La comunicación es asertiva, con respeto y evita maltrato]]="No Cumple",VOZ_WHATSAPP[[#This Row],[Cumple con las normativas legales]]="No Cumple"),"No Cumple","Cumple")</f>
        <v>Cumple</v>
      </c>
      <c r="AD2453" s="1" t="s">
        <v>46</v>
      </c>
      <c r="AE2453" s="1" t="s">
        <v>2276</v>
      </c>
      <c r="AF2453" s="4">
        <v>1</v>
      </c>
      <c r="AG2453" s="4">
        <f>IF(AND(VOZ_WHATSAPP[[#This Row],[Estado Cierre]]="Sin Cierre",VOZ_WHATSAPP[[#This Row],[Nota Negocio]]="Sin Negocio"),VOZ_WHATSAPP[[#This Row],[Nota]]-24%,VOZ_WHATSAPP[[#This Row],[Nota]])</f>
        <v>1</v>
      </c>
      <c r="AH2453" s="8">
        <f>IF(VOZ_WHATSAPP[[#This Row],[Estado Legal]]="No Cumple",0,IF(VOZ_WHATSAPP[[#This Row],[Realiza lectura de guion Legal]]="No Cumple",VOZ_WHATSAPP[[#This Row],[Nota 2]]-50%,VOZ_WHATSAPP[[#This Row],[Nota 2]]))</f>
        <v>1</v>
      </c>
    </row>
    <row r="2454" spans="1:34" x14ac:dyDescent="0.25">
      <c r="A2454" s="2" t="str">
        <f>VOZ_WHATSAPP[[#This Row],[ID Asesor]]&amp;VOZ_WHATSAPP[[#This Row],[Fecha Monitoreo]]</f>
        <v>402045874</v>
      </c>
      <c r="B2454" s="2">
        <v>45874</v>
      </c>
      <c r="C2454" s="1" t="s">
        <v>696</v>
      </c>
      <c r="D2454" s="1">
        <v>4020</v>
      </c>
      <c r="E2454" s="2">
        <v>45874</v>
      </c>
      <c r="F2454" s="3">
        <v>0.36666666666666664</v>
      </c>
      <c r="G2454" s="1" t="s">
        <v>58</v>
      </c>
      <c r="H2454" s="1" t="s">
        <v>44</v>
      </c>
      <c r="I2454" s="1">
        <v>610</v>
      </c>
      <c r="J2454" s="1">
        <v>3026196095</v>
      </c>
      <c r="K2454" s="1" t="s">
        <v>45</v>
      </c>
      <c r="L2454" s="1" t="s">
        <v>46</v>
      </c>
      <c r="M2454" s="1" t="s">
        <v>46</v>
      </c>
      <c r="N2454" s="1" t="s">
        <v>46</v>
      </c>
      <c r="O2454" s="1" t="s">
        <v>46</v>
      </c>
      <c r="P2454" s="1" t="s">
        <v>46</v>
      </c>
      <c r="Q2454" s="1" t="s">
        <v>46</v>
      </c>
      <c r="R2454" s="1" t="s">
        <v>46</v>
      </c>
      <c r="S2454" s="1" t="s">
        <v>48</v>
      </c>
      <c r="T2454" s="12" t="str">
        <f>IF(OR(VOZ_WHATSAPP[[#This Row],[Brinda argumentos coherentes a la objeción]]="No Cumple",VOZ_WHATSAPP[[#This Row],[Despliegue de Beneficios y/o consecuencias]]="No Cumple"),"Sin Negocio","Negocio")</f>
        <v>Negocio</v>
      </c>
      <c r="U2454" s="1" t="s">
        <v>48</v>
      </c>
      <c r="V2454" s="1" t="s">
        <v>48</v>
      </c>
      <c r="W2454" s="1" t="s">
        <v>48</v>
      </c>
      <c r="X2454" s="12" t="str">
        <f>IF(OR(VOZ_WHATSAPP[[#This Row],[Confirma Valor de pago]]="No Cumple",VOZ_WHATSAPP[[#This Row],[Confirma hora de pago]]="No Cumple",VOZ_WHATSAPP[[#This Row],[Confirma medio de pago]]="No Cumple"),"Sin Cierre","Cierre")</f>
        <v>Cierre</v>
      </c>
      <c r="Y2454" s="1" t="s">
        <v>46</v>
      </c>
      <c r="Z2454" s="1" t="s">
        <v>46</v>
      </c>
      <c r="AA2454" s="1" t="s">
        <v>46</v>
      </c>
      <c r="AB2454" s="1" t="s">
        <v>46</v>
      </c>
      <c r="AC2454" s="11" t="str">
        <f>IF(OR(VOZ_WHATSAPP[[#This Row],[La comunicación es asertiva, con respeto y evita maltrato]]="No Cumple",VOZ_WHATSAPP[[#This Row],[Cumple con las normativas legales]]="No Cumple"),"No Cumple","Cumple")</f>
        <v>Cumple</v>
      </c>
      <c r="AD2454" s="1" t="s">
        <v>46</v>
      </c>
      <c r="AE2454" s="1" t="s">
        <v>915</v>
      </c>
      <c r="AF2454" s="4">
        <v>1</v>
      </c>
      <c r="AG2454" s="4">
        <f>IF(AND(VOZ_WHATSAPP[[#This Row],[Estado Cierre]]="Sin Cierre",VOZ_WHATSAPP[[#This Row],[Nota Negocio]]="Sin Negocio"),VOZ_WHATSAPP[[#This Row],[Nota]]-24%,VOZ_WHATSAPP[[#This Row],[Nota]])</f>
        <v>1</v>
      </c>
      <c r="AH2454" s="8">
        <f>IF(VOZ_WHATSAPP[[#This Row],[Estado Legal]]="No Cumple",0,IF(VOZ_WHATSAPP[[#This Row],[Realiza lectura de guion Legal]]="No Cumple",VOZ_WHATSAPP[[#This Row],[Nota 2]]-50%,VOZ_WHATSAPP[[#This Row],[Nota 2]]))</f>
        <v>1</v>
      </c>
    </row>
    <row r="2455" spans="1:34" x14ac:dyDescent="0.25">
      <c r="A2455" s="2" t="str">
        <f>VOZ_WHATSAPP[[#This Row],[ID Asesor]]&amp;VOZ_WHATSAPP[[#This Row],[Fecha Monitoreo]]</f>
        <v>364545874</v>
      </c>
      <c r="B2455" s="2">
        <v>45874</v>
      </c>
      <c r="C2455" s="1" t="s">
        <v>42</v>
      </c>
      <c r="D2455" s="1">
        <v>3645</v>
      </c>
      <c r="E2455" s="2">
        <v>45874</v>
      </c>
      <c r="F2455" s="3">
        <v>0.34444444444444444</v>
      </c>
      <c r="G2455" s="1" t="s">
        <v>51</v>
      </c>
      <c r="H2455" s="1" t="s">
        <v>44</v>
      </c>
      <c r="I2455" s="1">
        <v>1388</v>
      </c>
      <c r="J2455" s="1">
        <v>3152339428</v>
      </c>
      <c r="K2455" s="1" t="s">
        <v>45</v>
      </c>
      <c r="L2455" s="1" t="s">
        <v>46</v>
      </c>
      <c r="M2455" s="1" t="s">
        <v>46</v>
      </c>
      <c r="N2455" s="1" t="s">
        <v>46</v>
      </c>
      <c r="O2455" s="1" t="s">
        <v>54</v>
      </c>
      <c r="P2455" s="1" t="s">
        <v>46</v>
      </c>
      <c r="Q2455" s="1" t="s">
        <v>48</v>
      </c>
      <c r="R2455" s="1" t="s">
        <v>48</v>
      </c>
      <c r="S2455" s="1" t="s">
        <v>46</v>
      </c>
      <c r="T2455" s="12" t="str">
        <f>IF(OR(VOZ_WHATSAPP[[#This Row],[Brinda argumentos coherentes a la objeción]]="No Cumple",VOZ_WHATSAPP[[#This Row],[Despliegue de Beneficios y/o consecuencias]]="No Cumple"),"Sin Negocio","Negocio")</f>
        <v>Negocio</v>
      </c>
      <c r="U2455" s="1" t="s">
        <v>46</v>
      </c>
      <c r="V2455" s="1" t="s">
        <v>46</v>
      </c>
      <c r="W2455" s="1" t="s">
        <v>46</v>
      </c>
      <c r="X2455" s="12" t="str">
        <f>IF(OR(VOZ_WHATSAPP[[#This Row],[Confirma Valor de pago]]="No Cumple",VOZ_WHATSAPP[[#This Row],[Confirma hora de pago]]="No Cumple",VOZ_WHATSAPP[[#This Row],[Confirma medio de pago]]="No Cumple"),"Sin Cierre","Cierre")</f>
        <v>Cierre</v>
      </c>
      <c r="Y2455" s="1" t="s">
        <v>46</v>
      </c>
      <c r="Z2455" s="1" t="s">
        <v>54</v>
      </c>
      <c r="AA2455" s="1" t="s">
        <v>46</v>
      </c>
      <c r="AB2455" s="1" t="s">
        <v>46</v>
      </c>
      <c r="AC2455" s="11" t="str">
        <f>IF(OR(VOZ_WHATSAPP[[#This Row],[La comunicación es asertiva, con respeto y evita maltrato]]="No Cumple",VOZ_WHATSAPP[[#This Row],[Cumple con las normativas legales]]="No Cumple"),"No Cumple","Cumple")</f>
        <v>Cumple</v>
      </c>
      <c r="AD2455" s="1" t="s">
        <v>46</v>
      </c>
      <c r="AE2455" s="1" t="s">
        <v>2277</v>
      </c>
      <c r="AF2455" s="4">
        <v>0.8</v>
      </c>
      <c r="AG2455" s="4">
        <f>IF(AND(VOZ_WHATSAPP[[#This Row],[Estado Cierre]]="Sin Cierre",VOZ_WHATSAPP[[#This Row],[Nota Negocio]]="Sin Negocio"),VOZ_WHATSAPP[[#This Row],[Nota]]-24%,VOZ_WHATSAPP[[#This Row],[Nota]])</f>
        <v>0.8</v>
      </c>
      <c r="AH2455" s="8">
        <f>IF(VOZ_WHATSAPP[[#This Row],[Estado Legal]]="No Cumple",0,IF(VOZ_WHATSAPP[[#This Row],[Realiza lectura de guion Legal]]="No Cumple",VOZ_WHATSAPP[[#This Row],[Nota 2]]-50%,VOZ_WHATSAPP[[#This Row],[Nota 2]]))</f>
        <v>0.8</v>
      </c>
    </row>
    <row r="2456" spans="1:34" x14ac:dyDescent="0.25">
      <c r="A2456" s="2" t="str">
        <f>VOZ_WHATSAPP[[#This Row],[ID Asesor]]&amp;VOZ_WHATSAPP[[#This Row],[Fecha Monitoreo]]</f>
        <v>375745874</v>
      </c>
      <c r="B2456" s="2">
        <v>45874</v>
      </c>
      <c r="C2456" s="1" t="s">
        <v>42</v>
      </c>
      <c r="D2456" s="1">
        <v>3757</v>
      </c>
      <c r="E2456" s="2">
        <v>45874</v>
      </c>
      <c r="F2456" s="3">
        <v>0.35625000000000001</v>
      </c>
      <c r="G2456" s="1" t="s">
        <v>60</v>
      </c>
      <c r="H2456" s="1" t="s">
        <v>44</v>
      </c>
      <c r="I2456" s="1">
        <v>1261</v>
      </c>
      <c r="J2456" s="1">
        <v>3143934216</v>
      </c>
      <c r="K2456" s="1" t="s">
        <v>45</v>
      </c>
      <c r="L2456" s="1" t="s">
        <v>46</v>
      </c>
      <c r="M2456" s="1" t="s">
        <v>46</v>
      </c>
      <c r="N2456" s="1" t="s">
        <v>46</v>
      </c>
      <c r="O2456" s="1" t="s">
        <v>46</v>
      </c>
      <c r="P2456" s="1" t="s">
        <v>46</v>
      </c>
      <c r="Q2456" s="1" t="s">
        <v>48</v>
      </c>
      <c r="R2456" s="1" t="s">
        <v>48</v>
      </c>
      <c r="S2456" s="1" t="s">
        <v>46</v>
      </c>
      <c r="T2456" s="12" t="str">
        <f>IF(OR(VOZ_WHATSAPP[[#This Row],[Brinda argumentos coherentes a la objeción]]="No Cumple",VOZ_WHATSAPP[[#This Row],[Despliegue de Beneficios y/o consecuencias]]="No Cumple"),"Sin Negocio","Negocio")</f>
        <v>Negocio</v>
      </c>
      <c r="U2456" s="1" t="s">
        <v>46</v>
      </c>
      <c r="V2456" s="1" t="s">
        <v>46</v>
      </c>
      <c r="W2456" s="1" t="s">
        <v>46</v>
      </c>
      <c r="X2456" s="12" t="str">
        <f>IF(OR(VOZ_WHATSAPP[[#This Row],[Confirma Valor de pago]]="No Cumple",VOZ_WHATSAPP[[#This Row],[Confirma hora de pago]]="No Cumple",VOZ_WHATSAPP[[#This Row],[Confirma medio de pago]]="No Cumple"),"Sin Cierre","Cierre")</f>
        <v>Cierre</v>
      </c>
      <c r="Y2456" s="1" t="s">
        <v>46</v>
      </c>
      <c r="Z2456" s="1" t="s">
        <v>46</v>
      </c>
      <c r="AA2456" s="1" t="s">
        <v>46</v>
      </c>
      <c r="AB2456" s="1" t="s">
        <v>46</v>
      </c>
      <c r="AC2456" s="11" t="str">
        <f>IF(OR(VOZ_WHATSAPP[[#This Row],[La comunicación es asertiva, con respeto y evita maltrato]]="No Cumple",VOZ_WHATSAPP[[#This Row],[Cumple con las normativas legales]]="No Cumple"),"No Cumple","Cumple")</f>
        <v>Cumple</v>
      </c>
      <c r="AD2456" s="1" t="s">
        <v>46</v>
      </c>
      <c r="AE2456" s="1" t="s">
        <v>101</v>
      </c>
      <c r="AF2456" s="4">
        <v>1</v>
      </c>
      <c r="AG2456" s="4">
        <f>IF(AND(VOZ_WHATSAPP[[#This Row],[Estado Cierre]]="Sin Cierre",VOZ_WHATSAPP[[#This Row],[Nota Negocio]]="Sin Negocio"),VOZ_WHATSAPP[[#This Row],[Nota]]-24%,VOZ_WHATSAPP[[#This Row],[Nota]])</f>
        <v>1</v>
      </c>
      <c r="AH2456" s="8">
        <f>IF(VOZ_WHATSAPP[[#This Row],[Estado Legal]]="No Cumple",0,IF(VOZ_WHATSAPP[[#This Row],[Realiza lectura de guion Legal]]="No Cumple",VOZ_WHATSAPP[[#This Row],[Nota 2]]-50%,VOZ_WHATSAPP[[#This Row],[Nota 2]]))</f>
        <v>1</v>
      </c>
    </row>
    <row r="2457" spans="1:34" x14ac:dyDescent="0.25">
      <c r="A2457" s="2" t="str">
        <f>VOZ_WHATSAPP[[#This Row],[ID Asesor]]&amp;VOZ_WHATSAPP[[#This Row],[Fecha Monitoreo]]</f>
        <v>396845874</v>
      </c>
      <c r="B2457" s="2">
        <v>45874</v>
      </c>
      <c r="C2457" s="1" t="s">
        <v>126</v>
      </c>
      <c r="D2457" s="1">
        <v>3968</v>
      </c>
      <c r="E2457" s="2">
        <v>45874</v>
      </c>
      <c r="F2457" s="3">
        <v>0.39305555555555555</v>
      </c>
      <c r="G2457" s="1" t="s">
        <v>58</v>
      </c>
      <c r="H2457" s="1" t="s">
        <v>44</v>
      </c>
      <c r="I2457" s="1">
        <v>607</v>
      </c>
      <c r="J2457" s="1">
        <v>3144689192</v>
      </c>
      <c r="K2457" s="1" t="s">
        <v>45</v>
      </c>
      <c r="L2457" s="1" t="s">
        <v>46</v>
      </c>
      <c r="M2457" s="1" t="s">
        <v>46</v>
      </c>
      <c r="N2457" s="1" t="s">
        <v>46</v>
      </c>
      <c r="O2457" s="1" t="s">
        <v>46</v>
      </c>
      <c r="P2457" s="1" t="s">
        <v>46</v>
      </c>
      <c r="Q2457" s="1" t="s">
        <v>48</v>
      </c>
      <c r="R2457" s="1" t="s">
        <v>48</v>
      </c>
      <c r="S2457" s="1" t="s">
        <v>48</v>
      </c>
      <c r="T2457" s="12" t="str">
        <f>IF(OR(VOZ_WHATSAPP[[#This Row],[Brinda argumentos coherentes a la objeción]]="No Cumple",VOZ_WHATSAPP[[#This Row],[Despliegue de Beneficios y/o consecuencias]]="No Cumple"),"Sin Negocio","Negocio")</f>
        <v>Negocio</v>
      </c>
      <c r="U2457" s="1" t="s">
        <v>46</v>
      </c>
      <c r="V2457" s="1" t="s">
        <v>46</v>
      </c>
      <c r="W2457" s="1" t="s">
        <v>46</v>
      </c>
      <c r="X2457" s="12" t="str">
        <f>IF(OR(VOZ_WHATSAPP[[#This Row],[Confirma Valor de pago]]="No Cumple",VOZ_WHATSAPP[[#This Row],[Confirma hora de pago]]="No Cumple",VOZ_WHATSAPP[[#This Row],[Confirma medio de pago]]="No Cumple"),"Sin Cierre","Cierre")</f>
        <v>Cierre</v>
      </c>
      <c r="Y2457" s="1" t="s">
        <v>46</v>
      </c>
      <c r="Z2457" s="1" t="s">
        <v>46</v>
      </c>
      <c r="AA2457" s="1" t="s">
        <v>46</v>
      </c>
      <c r="AB2457" s="1" t="s">
        <v>46</v>
      </c>
      <c r="AC2457" s="11" t="str">
        <f>IF(OR(VOZ_WHATSAPP[[#This Row],[La comunicación es asertiva, con respeto y evita maltrato]]="No Cumple",VOZ_WHATSAPP[[#This Row],[Cumple con las normativas legales]]="No Cumple"),"No Cumple","Cumple")</f>
        <v>Cumple</v>
      </c>
      <c r="AD2457" s="1" t="s">
        <v>46</v>
      </c>
      <c r="AE2457" s="1" t="s">
        <v>131</v>
      </c>
      <c r="AF2457" s="4">
        <v>1</v>
      </c>
      <c r="AG2457" s="4">
        <f>IF(AND(VOZ_WHATSAPP[[#This Row],[Estado Cierre]]="Sin Cierre",VOZ_WHATSAPP[[#This Row],[Nota Negocio]]="Sin Negocio"),VOZ_WHATSAPP[[#This Row],[Nota]]-24%,VOZ_WHATSAPP[[#This Row],[Nota]])</f>
        <v>1</v>
      </c>
      <c r="AH2457" s="8">
        <f>IF(VOZ_WHATSAPP[[#This Row],[Estado Legal]]="No Cumple",0,IF(VOZ_WHATSAPP[[#This Row],[Realiza lectura de guion Legal]]="No Cumple",VOZ_WHATSAPP[[#This Row],[Nota 2]]-50%,VOZ_WHATSAPP[[#This Row],[Nota 2]]))</f>
        <v>1</v>
      </c>
    </row>
    <row r="2458" spans="1:34" x14ac:dyDescent="0.25">
      <c r="A2458" s="2" t="str">
        <f>VOZ_WHATSAPP[[#This Row],[ID Asesor]]&amp;VOZ_WHATSAPP[[#This Row],[Fecha Monitoreo]]</f>
        <v>380645874</v>
      </c>
      <c r="B2458" s="2">
        <v>45874</v>
      </c>
      <c r="C2458" s="1" t="s">
        <v>126</v>
      </c>
      <c r="D2458" s="1">
        <v>3806</v>
      </c>
      <c r="E2458" s="2">
        <v>45874</v>
      </c>
      <c r="F2458" s="3">
        <v>0.38750000000000001</v>
      </c>
      <c r="G2458" s="1" t="s">
        <v>58</v>
      </c>
      <c r="H2458" s="1" t="s">
        <v>44</v>
      </c>
      <c r="I2458" s="1">
        <v>448</v>
      </c>
      <c r="J2458" s="1">
        <v>3127344614</v>
      </c>
      <c r="K2458" s="1" t="s">
        <v>45</v>
      </c>
      <c r="L2458" s="1" t="s">
        <v>46</v>
      </c>
      <c r="M2458" s="1" t="s">
        <v>46</v>
      </c>
      <c r="N2458" s="1" t="s">
        <v>46</v>
      </c>
      <c r="O2458" s="1" t="s">
        <v>46</v>
      </c>
      <c r="P2458" s="1" t="s">
        <v>46</v>
      </c>
      <c r="Q2458" s="1" t="s">
        <v>46</v>
      </c>
      <c r="R2458" s="1" t="s">
        <v>46</v>
      </c>
      <c r="S2458" s="1" t="s">
        <v>46</v>
      </c>
      <c r="T2458" s="12" t="str">
        <f>IF(OR(VOZ_WHATSAPP[[#This Row],[Brinda argumentos coherentes a la objeción]]="No Cumple",VOZ_WHATSAPP[[#This Row],[Despliegue de Beneficios y/o consecuencias]]="No Cumple"),"Sin Negocio","Negocio")</f>
        <v>Negocio</v>
      </c>
      <c r="U2458" s="1" t="s">
        <v>48</v>
      </c>
      <c r="V2458" s="1" t="s">
        <v>48</v>
      </c>
      <c r="W2458" s="1" t="s">
        <v>48</v>
      </c>
      <c r="X2458" s="12" t="str">
        <f>IF(OR(VOZ_WHATSAPP[[#This Row],[Confirma Valor de pago]]="No Cumple",VOZ_WHATSAPP[[#This Row],[Confirma hora de pago]]="No Cumple",VOZ_WHATSAPP[[#This Row],[Confirma medio de pago]]="No Cumple"),"Sin Cierre","Cierre")</f>
        <v>Cierre</v>
      </c>
      <c r="Y2458" s="1" t="s">
        <v>46</v>
      </c>
      <c r="Z2458" s="1" t="s">
        <v>46</v>
      </c>
      <c r="AA2458" s="1" t="s">
        <v>46</v>
      </c>
      <c r="AB2458" s="1" t="s">
        <v>46</v>
      </c>
      <c r="AC2458" s="11" t="str">
        <f>IF(OR(VOZ_WHATSAPP[[#This Row],[La comunicación es asertiva, con respeto y evita maltrato]]="No Cumple",VOZ_WHATSAPP[[#This Row],[Cumple con las normativas legales]]="No Cumple"),"No Cumple","Cumple")</f>
        <v>Cumple</v>
      </c>
      <c r="AD2458" s="1" t="s">
        <v>46</v>
      </c>
      <c r="AE2458" s="1" t="s">
        <v>133</v>
      </c>
      <c r="AF2458" s="4">
        <v>1</v>
      </c>
      <c r="AG2458" s="4">
        <f>IF(AND(VOZ_WHATSAPP[[#This Row],[Estado Cierre]]="Sin Cierre",VOZ_WHATSAPP[[#This Row],[Nota Negocio]]="Sin Negocio"),VOZ_WHATSAPP[[#This Row],[Nota]]-24%,VOZ_WHATSAPP[[#This Row],[Nota]])</f>
        <v>1</v>
      </c>
      <c r="AH2458" s="8">
        <f>IF(VOZ_WHATSAPP[[#This Row],[Estado Legal]]="No Cumple",0,IF(VOZ_WHATSAPP[[#This Row],[Realiza lectura de guion Legal]]="No Cumple",VOZ_WHATSAPP[[#This Row],[Nota 2]]-50%,VOZ_WHATSAPP[[#This Row],[Nota 2]]))</f>
        <v>1</v>
      </c>
    </row>
    <row r="2459" spans="1:34" x14ac:dyDescent="0.25">
      <c r="A2459" s="2" t="str">
        <f>VOZ_WHATSAPP[[#This Row],[ID Asesor]]&amp;VOZ_WHATSAPP[[#This Row],[Fecha Monitoreo]]</f>
        <v>363245874</v>
      </c>
      <c r="B2459" s="2">
        <v>45874</v>
      </c>
      <c r="C2459" s="1" t="s">
        <v>42</v>
      </c>
      <c r="D2459" s="1">
        <v>3632</v>
      </c>
      <c r="E2459" s="2">
        <v>45874</v>
      </c>
      <c r="F2459" s="3">
        <v>0.35555555555555557</v>
      </c>
      <c r="G2459" s="1" t="s">
        <v>51</v>
      </c>
      <c r="H2459" s="1" t="s">
        <v>44</v>
      </c>
      <c r="I2459" s="1">
        <v>1378</v>
      </c>
      <c r="J2459" s="1">
        <v>3134734522</v>
      </c>
      <c r="K2459" s="1" t="s">
        <v>45</v>
      </c>
      <c r="L2459" s="1" t="s">
        <v>46</v>
      </c>
      <c r="M2459" s="1" t="s">
        <v>47</v>
      </c>
      <c r="N2459" s="1" t="s">
        <v>46</v>
      </c>
      <c r="O2459" s="1" t="s">
        <v>46</v>
      </c>
      <c r="P2459" s="1" t="s">
        <v>46</v>
      </c>
      <c r="Q2459" s="1" t="s">
        <v>46</v>
      </c>
      <c r="R2459" s="1" t="s">
        <v>47</v>
      </c>
      <c r="S2459" s="1" t="s">
        <v>46</v>
      </c>
      <c r="T2459" s="12" t="str">
        <f>IF(OR(VOZ_WHATSAPP[[#This Row],[Brinda argumentos coherentes a la objeción]]="No Cumple",VOZ_WHATSAPP[[#This Row],[Despliegue de Beneficios y/o consecuencias]]="No Cumple"),"Sin Negocio","Negocio")</f>
        <v>Sin Negocio</v>
      </c>
      <c r="U2459" s="1" t="s">
        <v>48</v>
      </c>
      <c r="V2459" s="1" t="s">
        <v>48</v>
      </c>
      <c r="W2459" s="1" t="s">
        <v>48</v>
      </c>
      <c r="X2459" s="12" t="str">
        <f>IF(OR(VOZ_WHATSAPP[[#This Row],[Confirma Valor de pago]]="No Cumple",VOZ_WHATSAPP[[#This Row],[Confirma hora de pago]]="No Cumple",VOZ_WHATSAPP[[#This Row],[Confirma medio de pago]]="No Cumple"),"Sin Cierre","Cierre")</f>
        <v>Cierre</v>
      </c>
      <c r="Y2459" s="1" t="s">
        <v>54</v>
      </c>
      <c r="Z2459" s="1" t="s">
        <v>46</v>
      </c>
      <c r="AA2459" s="1" t="s">
        <v>46</v>
      </c>
      <c r="AB2459" s="1" t="s">
        <v>46</v>
      </c>
      <c r="AC2459" s="11" t="str">
        <f>IF(OR(VOZ_WHATSAPP[[#This Row],[La comunicación es asertiva, con respeto y evita maltrato]]="No Cumple",VOZ_WHATSAPP[[#This Row],[Cumple con las normativas legales]]="No Cumple"),"No Cumple","Cumple")</f>
        <v>Cumple</v>
      </c>
      <c r="AD2459" s="1" t="s">
        <v>46</v>
      </c>
      <c r="AE2459" s="1" t="s">
        <v>2278</v>
      </c>
      <c r="AF2459" s="4">
        <v>0.78</v>
      </c>
      <c r="AG2459" s="4">
        <f>IF(AND(VOZ_WHATSAPP[[#This Row],[Estado Cierre]]="Sin Cierre",VOZ_WHATSAPP[[#This Row],[Nota Negocio]]="Sin Negocio"),VOZ_WHATSAPP[[#This Row],[Nota]]-24%,VOZ_WHATSAPP[[#This Row],[Nota]])</f>
        <v>0.78</v>
      </c>
      <c r="AH2459" s="8">
        <f>IF(VOZ_WHATSAPP[[#This Row],[Estado Legal]]="No Cumple",0,IF(VOZ_WHATSAPP[[#This Row],[Realiza lectura de guion Legal]]="No Cumple",VOZ_WHATSAPP[[#This Row],[Nota 2]]-50%,VOZ_WHATSAPP[[#This Row],[Nota 2]]))</f>
        <v>0.78</v>
      </c>
    </row>
    <row r="2460" spans="1:34" x14ac:dyDescent="0.25">
      <c r="A2460" s="2" t="str">
        <f>VOZ_WHATSAPP[[#This Row],[ID Asesor]]&amp;VOZ_WHATSAPP[[#This Row],[Fecha Monitoreo]]</f>
        <v>383045874</v>
      </c>
      <c r="B2460" s="2">
        <v>45874</v>
      </c>
      <c r="C2460" s="1" t="s">
        <v>126</v>
      </c>
      <c r="D2460" s="1">
        <v>3830</v>
      </c>
      <c r="E2460" s="2">
        <v>45874</v>
      </c>
      <c r="F2460" s="3">
        <v>0.37847222222222221</v>
      </c>
      <c r="G2460" s="1" t="s">
        <v>58</v>
      </c>
      <c r="H2460" s="1" t="s">
        <v>44</v>
      </c>
      <c r="I2460" s="1">
        <v>575</v>
      </c>
      <c r="J2460" s="1">
        <v>3122843612</v>
      </c>
      <c r="K2460" s="1" t="s">
        <v>45</v>
      </c>
      <c r="L2460" s="1" t="s">
        <v>46</v>
      </c>
      <c r="M2460" s="1" t="s">
        <v>46</v>
      </c>
      <c r="N2460" s="1" t="s">
        <v>46</v>
      </c>
      <c r="O2460" s="1" t="s">
        <v>46</v>
      </c>
      <c r="P2460" s="1" t="s">
        <v>46</v>
      </c>
      <c r="Q2460" s="1" t="s">
        <v>48</v>
      </c>
      <c r="R2460" s="1" t="s">
        <v>48</v>
      </c>
      <c r="S2460" s="1" t="s">
        <v>48</v>
      </c>
      <c r="T2460" s="12" t="str">
        <f>IF(OR(VOZ_WHATSAPP[[#This Row],[Brinda argumentos coherentes a la objeción]]="No Cumple",VOZ_WHATSAPP[[#This Row],[Despliegue de Beneficios y/o consecuencias]]="No Cumple"),"Sin Negocio","Negocio")</f>
        <v>Negocio</v>
      </c>
      <c r="U2460" s="1" t="s">
        <v>46</v>
      </c>
      <c r="V2460" s="1" t="s">
        <v>46</v>
      </c>
      <c r="W2460" s="1" t="s">
        <v>46</v>
      </c>
      <c r="X2460" s="12" t="str">
        <f>IF(OR(VOZ_WHATSAPP[[#This Row],[Confirma Valor de pago]]="No Cumple",VOZ_WHATSAPP[[#This Row],[Confirma hora de pago]]="No Cumple",VOZ_WHATSAPP[[#This Row],[Confirma medio de pago]]="No Cumple"),"Sin Cierre","Cierre")</f>
        <v>Cierre</v>
      </c>
      <c r="Y2460" s="1" t="s">
        <v>46</v>
      </c>
      <c r="Z2460" s="1" t="s">
        <v>46</v>
      </c>
      <c r="AA2460" s="1" t="s">
        <v>46</v>
      </c>
      <c r="AB2460" s="1" t="s">
        <v>46</v>
      </c>
      <c r="AC2460" s="11" t="str">
        <f>IF(OR(VOZ_WHATSAPP[[#This Row],[La comunicación es asertiva, con respeto y evita maltrato]]="No Cumple",VOZ_WHATSAPP[[#This Row],[Cumple con las normativas legales]]="No Cumple"),"No Cumple","Cumple")</f>
        <v>Cumple</v>
      </c>
      <c r="AD2460" s="1" t="s">
        <v>46</v>
      </c>
      <c r="AE2460" s="1" t="s">
        <v>131</v>
      </c>
      <c r="AF2460" s="4">
        <v>1</v>
      </c>
      <c r="AG2460" s="4">
        <f>IF(AND(VOZ_WHATSAPP[[#This Row],[Estado Cierre]]="Sin Cierre",VOZ_WHATSAPP[[#This Row],[Nota Negocio]]="Sin Negocio"),VOZ_WHATSAPP[[#This Row],[Nota]]-24%,VOZ_WHATSAPP[[#This Row],[Nota]])</f>
        <v>1</v>
      </c>
      <c r="AH2460" s="8">
        <f>IF(VOZ_WHATSAPP[[#This Row],[Estado Legal]]="No Cumple",0,IF(VOZ_WHATSAPP[[#This Row],[Realiza lectura de guion Legal]]="No Cumple",VOZ_WHATSAPP[[#This Row],[Nota 2]]-50%,VOZ_WHATSAPP[[#This Row],[Nota 2]]))</f>
        <v>1</v>
      </c>
    </row>
    <row r="2461" spans="1:34" x14ac:dyDescent="0.25">
      <c r="A2461" s="2" t="str">
        <f>VOZ_WHATSAPP[[#This Row],[ID Asesor]]&amp;VOZ_WHATSAPP[[#This Row],[Fecha Monitoreo]]</f>
        <v>364945874</v>
      </c>
      <c r="B2461" s="2">
        <v>45874</v>
      </c>
      <c r="C2461" s="1" t="s">
        <v>696</v>
      </c>
      <c r="D2461" s="1">
        <v>3649</v>
      </c>
      <c r="E2461" s="2">
        <v>45874</v>
      </c>
      <c r="F2461" s="3">
        <v>0.35208333333333336</v>
      </c>
      <c r="G2461" s="1" t="s">
        <v>58</v>
      </c>
      <c r="H2461" s="1" t="s">
        <v>44</v>
      </c>
      <c r="I2461" s="1">
        <v>578</v>
      </c>
      <c r="J2461" s="1">
        <v>3206899098</v>
      </c>
      <c r="K2461" s="1" t="s">
        <v>45</v>
      </c>
      <c r="L2461" s="1" t="s">
        <v>46</v>
      </c>
      <c r="M2461" s="1" t="s">
        <v>46</v>
      </c>
      <c r="N2461" s="1" t="s">
        <v>46</v>
      </c>
      <c r="O2461" s="1" t="s">
        <v>46</v>
      </c>
      <c r="P2461" s="1" t="s">
        <v>46</v>
      </c>
      <c r="Q2461" s="1" t="s">
        <v>48</v>
      </c>
      <c r="R2461" s="1" t="s">
        <v>48</v>
      </c>
      <c r="S2461" s="1" t="s">
        <v>46</v>
      </c>
      <c r="T2461" s="12" t="str">
        <f>IF(OR(VOZ_WHATSAPP[[#This Row],[Brinda argumentos coherentes a la objeción]]="No Cumple",VOZ_WHATSAPP[[#This Row],[Despliegue de Beneficios y/o consecuencias]]="No Cumple"),"Sin Negocio","Negocio")</f>
        <v>Negocio</v>
      </c>
      <c r="U2461" s="1" t="s">
        <v>46</v>
      </c>
      <c r="V2461" s="1" t="s">
        <v>46</v>
      </c>
      <c r="W2461" s="1" t="s">
        <v>46</v>
      </c>
      <c r="X2461" s="12" t="str">
        <f>IF(OR(VOZ_WHATSAPP[[#This Row],[Confirma Valor de pago]]="No Cumple",VOZ_WHATSAPP[[#This Row],[Confirma hora de pago]]="No Cumple",VOZ_WHATSAPP[[#This Row],[Confirma medio de pago]]="No Cumple"),"Sin Cierre","Cierre")</f>
        <v>Cierre</v>
      </c>
      <c r="Y2461" s="1" t="s">
        <v>46</v>
      </c>
      <c r="Z2461" s="1" t="s">
        <v>46</v>
      </c>
      <c r="AA2461" s="1" t="s">
        <v>46</v>
      </c>
      <c r="AB2461" s="1" t="s">
        <v>46</v>
      </c>
      <c r="AC2461" s="11" t="str">
        <f>IF(OR(VOZ_WHATSAPP[[#This Row],[La comunicación es asertiva, con respeto y evita maltrato]]="No Cumple",VOZ_WHATSAPP[[#This Row],[Cumple con las normativas legales]]="No Cumple"),"No Cumple","Cumple")</f>
        <v>Cumple</v>
      </c>
      <c r="AD2461" s="1" t="s">
        <v>46</v>
      </c>
      <c r="AE2461" s="1" t="s">
        <v>915</v>
      </c>
      <c r="AF2461" s="4">
        <v>1</v>
      </c>
      <c r="AG2461" s="4">
        <f>IF(AND(VOZ_WHATSAPP[[#This Row],[Estado Cierre]]="Sin Cierre",VOZ_WHATSAPP[[#This Row],[Nota Negocio]]="Sin Negocio"),VOZ_WHATSAPP[[#This Row],[Nota]]-24%,VOZ_WHATSAPP[[#This Row],[Nota]])</f>
        <v>1</v>
      </c>
      <c r="AH2461" s="8">
        <f>IF(VOZ_WHATSAPP[[#This Row],[Estado Legal]]="No Cumple",0,IF(VOZ_WHATSAPP[[#This Row],[Realiza lectura de guion Legal]]="No Cumple",VOZ_WHATSAPP[[#This Row],[Nota 2]]-50%,VOZ_WHATSAPP[[#This Row],[Nota 2]]))</f>
        <v>1</v>
      </c>
    </row>
    <row r="2462" spans="1:34" x14ac:dyDescent="0.25">
      <c r="A2462" s="2" t="str">
        <f>VOZ_WHATSAPP[[#This Row],[ID Asesor]]&amp;VOZ_WHATSAPP[[#This Row],[Fecha Monitoreo]]</f>
        <v>312845874</v>
      </c>
      <c r="B2462" s="2">
        <v>45874</v>
      </c>
      <c r="C2462" s="1" t="s">
        <v>42</v>
      </c>
      <c r="D2462" s="1">
        <v>3128</v>
      </c>
      <c r="E2462" s="2">
        <v>45874</v>
      </c>
      <c r="F2462" s="3">
        <v>0.4284722222222222</v>
      </c>
      <c r="G2462" s="1" t="s">
        <v>60</v>
      </c>
      <c r="H2462" s="1" t="s">
        <v>44</v>
      </c>
      <c r="I2462" s="1">
        <v>1405</v>
      </c>
      <c r="J2462" s="1">
        <v>3143177089</v>
      </c>
      <c r="K2462" s="1" t="s">
        <v>45</v>
      </c>
      <c r="L2462" s="1" t="s">
        <v>46</v>
      </c>
      <c r="M2462" s="1" t="s">
        <v>47</v>
      </c>
      <c r="N2462" s="1" t="s">
        <v>46</v>
      </c>
      <c r="O2462" s="1" t="s">
        <v>46</v>
      </c>
      <c r="P2462" s="1" t="s">
        <v>46</v>
      </c>
      <c r="Q2462" s="1" t="s">
        <v>46</v>
      </c>
      <c r="R2462" s="1" t="s">
        <v>46</v>
      </c>
      <c r="S2462" s="1" t="s">
        <v>48</v>
      </c>
      <c r="T2462" s="12" t="str">
        <f>IF(OR(VOZ_WHATSAPP[[#This Row],[Brinda argumentos coherentes a la objeción]]="No Cumple",VOZ_WHATSAPP[[#This Row],[Despliegue de Beneficios y/o consecuencias]]="No Cumple"),"Sin Negocio","Negocio")</f>
        <v>Negocio</v>
      </c>
      <c r="U2462" s="1" t="s">
        <v>46</v>
      </c>
      <c r="V2462" s="1" t="s">
        <v>46</v>
      </c>
      <c r="W2462" s="1" t="s">
        <v>46</v>
      </c>
      <c r="X2462" s="12" t="str">
        <f>IF(OR(VOZ_WHATSAPP[[#This Row],[Confirma Valor de pago]]="No Cumple",VOZ_WHATSAPP[[#This Row],[Confirma hora de pago]]="No Cumple",VOZ_WHATSAPP[[#This Row],[Confirma medio de pago]]="No Cumple"),"Sin Cierre","Cierre")</f>
        <v>Cierre</v>
      </c>
      <c r="Y2462" s="1" t="s">
        <v>46</v>
      </c>
      <c r="Z2462" s="1" t="s">
        <v>54</v>
      </c>
      <c r="AA2462" s="1" t="s">
        <v>46</v>
      </c>
      <c r="AB2462" s="1" t="s">
        <v>54</v>
      </c>
      <c r="AC2462" s="11" t="str">
        <f>IF(OR(VOZ_WHATSAPP[[#This Row],[La comunicación es asertiva, con respeto y evita maltrato]]="No Cumple",VOZ_WHATSAPP[[#This Row],[Cumple con las normativas legales]]="No Cumple"),"No Cumple","Cumple")</f>
        <v>No Cumple</v>
      </c>
      <c r="AD2462" s="1" t="s">
        <v>46</v>
      </c>
      <c r="AE2462" s="1" t="s">
        <v>2279</v>
      </c>
      <c r="AF2462" s="4">
        <v>0.81</v>
      </c>
      <c r="AG2462" s="4">
        <f>IF(AND(VOZ_WHATSAPP[[#This Row],[Estado Cierre]]="Sin Cierre",VOZ_WHATSAPP[[#This Row],[Nota Negocio]]="Sin Negocio"),VOZ_WHATSAPP[[#This Row],[Nota]]-24%,VOZ_WHATSAPP[[#This Row],[Nota]])</f>
        <v>0.81</v>
      </c>
      <c r="AH2462" s="8">
        <f>IF(VOZ_WHATSAPP[[#This Row],[Estado Legal]]="No Cumple",0,IF(VOZ_WHATSAPP[[#This Row],[Realiza lectura de guion Legal]]="No Cumple",VOZ_WHATSAPP[[#This Row],[Nota 2]]-50%,VOZ_WHATSAPP[[#This Row],[Nota 2]]))</f>
        <v>0</v>
      </c>
    </row>
    <row r="2463" spans="1:34" x14ac:dyDescent="0.25">
      <c r="A2463" s="2" t="str">
        <f>VOZ_WHATSAPP[[#This Row],[ID Asesor]]&amp;VOZ_WHATSAPP[[#This Row],[Fecha Monitoreo]]</f>
        <v>343145874</v>
      </c>
      <c r="B2463" s="2">
        <v>45874</v>
      </c>
      <c r="C2463" s="1" t="s">
        <v>126</v>
      </c>
      <c r="D2463" s="1">
        <v>3431</v>
      </c>
      <c r="E2463" s="2">
        <v>45874</v>
      </c>
      <c r="F2463" s="3">
        <v>0.36249999999999999</v>
      </c>
      <c r="G2463" s="1" t="s">
        <v>58</v>
      </c>
      <c r="H2463" s="1" t="s">
        <v>44</v>
      </c>
      <c r="I2463" s="1">
        <v>571</v>
      </c>
      <c r="J2463" s="1">
        <v>3223423346</v>
      </c>
      <c r="K2463" s="1" t="s">
        <v>45</v>
      </c>
      <c r="L2463" s="1" t="s">
        <v>46</v>
      </c>
      <c r="M2463" s="1" t="s">
        <v>46</v>
      </c>
      <c r="N2463" s="1" t="s">
        <v>46</v>
      </c>
      <c r="O2463" s="1" t="s">
        <v>46</v>
      </c>
      <c r="P2463" s="1" t="s">
        <v>46</v>
      </c>
      <c r="Q2463" s="1" t="s">
        <v>48</v>
      </c>
      <c r="R2463" s="1" t="s">
        <v>48</v>
      </c>
      <c r="S2463" s="1" t="s">
        <v>48</v>
      </c>
      <c r="T2463" s="12" t="str">
        <f>IF(OR(VOZ_WHATSAPP[[#This Row],[Brinda argumentos coherentes a la objeción]]="No Cumple",VOZ_WHATSAPP[[#This Row],[Despliegue de Beneficios y/o consecuencias]]="No Cumple"),"Sin Negocio","Negocio")</f>
        <v>Negocio</v>
      </c>
      <c r="U2463" s="1" t="s">
        <v>46</v>
      </c>
      <c r="V2463" s="1" t="s">
        <v>46</v>
      </c>
      <c r="W2463" s="1" t="s">
        <v>46</v>
      </c>
      <c r="X2463" s="12" t="str">
        <f>IF(OR(VOZ_WHATSAPP[[#This Row],[Confirma Valor de pago]]="No Cumple",VOZ_WHATSAPP[[#This Row],[Confirma hora de pago]]="No Cumple",VOZ_WHATSAPP[[#This Row],[Confirma medio de pago]]="No Cumple"),"Sin Cierre","Cierre")</f>
        <v>Cierre</v>
      </c>
      <c r="Y2463" s="1" t="s">
        <v>46</v>
      </c>
      <c r="Z2463" s="1" t="s">
        <v>46</v>
      </c>
      <c r="AA2463" s="1" t="s">
        <v>46</v>
      </c>
      <c r="AB2463" s="1" t="s">
        <v>46</v>
      </c>
      <c r="AC2463" s="11" t="str">
        <f>IF(OR(VOZ_WHATSAPP[[#This Row],[La comunicación es asertiva, con respeto y evita maltrato]]="No Cumple",VOZ_WHATSAPP[[#This Row],[Cumple con las normativas legales]]="No Cumple"),"No Cumple","Cumple")</f>
        <v>Cumple</v>
      </c>
      <c r="AD2463" s="1" t="s">
        <v>46</v>
      </c>
      <c r="AE2463" s="1" t="s">
        <v>133</v>
      </c>
      <c r="AF2463" s="4">
        <v>1</v>
      </c>
      <c r="AG2463" s="4">
        <f>IF(AND(VOZ_WHATSAPP[[#This Row],[Estado Cierre]]="Sin Cierre",VOZ_WHATSAPP[[#This Row],[Nota Negocio]]="Sin Negocio"),VOZ_WHATSAPP[[#This Row],[Nota]]-24%,VOZ_WHATSAPP[[#This Row],[Nota]])</f>
        <v>1</v>
      </c>
      <c r="AH2463" s="8">
        <f>IF(VOZ_WHATSAPP[[#This Row],[Estado Legal]]="No Cumple",0,IF(VOZ_WHATSAPP[[#This Row],[Realiza lectura de guion Legal]]="No Cumple",VOZ_WHATSAPP[[#This Row],[Nota 2]]-50%,VOZ_WHATSAPP[[#This Row],[Nota 2]]))</f>
        <v>1</v>
      </c>
    </row>
    <row r="2464" spans="1:34" x14ac:dyDescent="0.25">
      <c r="A2464" s="2" t="str">
        <f>VOZ_WHATSAPP[[#This Row],[ID Asesor]]&amp;VOZ_WHATSAPP[[#This Row],[Fecha Monitoreo]]</f>
        <v>301145874</v>
      </c>
      <c r="B2464" s="2">
        <v>45874</v>
      </c>
      <c r="C2464" s="1" t="s">
        <v>42</v>
      </c>
      <c r="D2464" s="1">
        <v>3011</v>
      </c>
      <c r="E2464" s="2">
        <v>45874</v>
      </c>
      <c r="F2464" s="3">
        <v>0.37083333333333335</v>
      </c>
      <c r="G2464" s="1" t="s">
        <v>43</v>
      </c>
      <c r="H2464" s="1" t="s">
        <v>44</v>
      </c>
      <c r="I2464" s="1">
        <v>1103</v>
      </c>
      <c r="J2464" s="1">
        <v>3192078887</v>
      </c>
      <c r="K2464" s="1" t="s">
        <v>45</v>
      </c>
      <c r="L2464" s="1" t="s">
        <v>46</v>
      </c>
      <c r="M2464" s="1" t="s">
        <v>46</v>
      </c>
      <c r="N2464" s="1" t="s">
        <v>46</v>
      </c>
      <c r="O2464" s="1" t="s">
        <v>46</v>
      </c>
      <c r="P2464" s="1" t="s">
        <v>46</v>
      </c>
      <c r="Q2464" s="1" t="s">
        <v>46</v>
      </c>
      <c r="R2464" s="1" t="s">
        <v>46</v>
      </c>
      <c r="S2464" s="1" t="s">
        <v>46</v>
      </c>
      <c r="T2464" s="12" t="str">
        <f>IF(OR(VOZ_WHATSAPP[[#This Row],[Brinda argumentos coherentes a la objeción]]="No Cumple",VOZ_WHATSAPP[[#This Row],[Despliegue de Beneficios y/o consecuencias]]="No Cumple"),"Sin Negocio","Negocio")</f>
        <v>Negocio</v>
      </c>
      <c r="U2464" s="1" t="s">
        <v>48</v>
      </c>
      <c r="V2464" s="1" t="s">
        <v>48</v>
      </c>
      <c r="W2464" s="1" t="s">
        <v>48</v>
      </c>
      <c r="X2464" s="12" t="str">
        <f>IF(OR(VOZ_WHATSAPP[[#This Row],[Confirma Valor de pago]]="No Cumple",VOZ_WHATSAPP[[#This Row],[Confirma hora de pago]]="No Cumple",VOZ_WHATSAPP[[#This Row],[Confirma medio de pago]]="No Cumple"),"Sin Cierre","Cierre")</f>
        <v>Cierre</v>
      </c>
      <c r="Y2464" s="1" t="s">
        <v>54</v>
      </c>
      <c r="Z2464" s="1" t="s">
        <v>46</v>
      </c>
      <c r="AA2464" s="1" t="s">
        <v>46</v>
      </c>
      <c r="AB2464" s="1" t="s">
        <v>46</v>
      </c>
      <c r="AC2464" s="11" t="str">
        <f>IF(OR(VOZ_WHATSAPP[[#This Row],[La comunicación es asertiva, con respeto y evita maltrato]]="No Cumple",VOZ_WHATSAPP[[#This Row],[Cumple con las normativas legales]]="No Cumple"),"No Cumple","Cumple")</f>
        <v>Cumple</v>
      </c>
      <c r="AD2464" s="1" t="s">
        <v>46</v>
      </c>
      <c r="AE2464" s="1" t="s">
        <v>1973</v>
      </c>
      <c r="AF2464" s="4">
        <v>0.92</v>
      </c>
      <c r="AG2464" s="4">
        <f>IF(AND(VOZ_WHATSAPP[[#This Row],[Estado Cierre]]="Sin Cierre",VOZ_WHATSAPP[[#This Row],[Nota Negocio]]="Sin Negocio"),VOZ_WHATSAPP[[#This Row],[Nota]]-24%,VOZ_WHATSAPP[[#This Row],[Nota]])</f>
        <v>0.92</v>
      </c>
      <c r="AH2464" s="8">
        <f>IF(VOZ_WHATSAPP[[#This Row],[Estado Legal]]="No Cumple",0,IF(VOZ_WHATSAPP[[#This Row],[Realiza lectura de guion Legal]]="No Cumple",VOZ_WHATSAPP[[#This Row],[Nota 2]]-50%,VOZ_WHATSAPP[[#This Row],[Nota 2]]))</f>
        <v>0.92</v>
      </c>
    </row>
    <row r="2465" spans="1:34" x14ac:dyDescent="0.25">
      <c r="A2465" s="2" t="str">
        <f>VOZ_WHATSAPP[[#This Row],[ID Asesor]]&amp;VOZ_WHATSAPP[[#This Row],[Fecha Monitoreo]]</f>
        <v>355645874</v>
      </c>
      <c r="B2465" s="2">
        <v>45874</v>
      </c>
      <c r="C2465" s="1" t="s">
        <v>126</v>
      </c>
      <c r="D2465" s="1">
        <v>3556</v>
      </c>
      <c r="E2465" s="2">
        <v>45874</v>
      </c>
      <c r="F2465" s="3">
        <v>0.41736111111111113</v>
      </c>
      <c r="G2465" s="1" t="s">
        <v>51</v>
      </c>
      <c r="H2465" s="1" t="s">
        <v>44</v>
      </c>
      <c r="I2465" s="1">
        <v>414</v>
      </c>
      <c r="J2465" s="1">
        <v>3165238942</v>
      </c>
      <c r="K2465" s="1" t="s">
        <v>45</v>
      </c>
      <c r="L2465" s="1" t="s">
        <v>46</v>
      </c>
      <c r="M2465" s="1" t="s">
        <v>46</v>
      </c>
      <c r="N2465" s="1" t="s">
        <v>46</v>
      </c>
      <c r="O2465" s="1" t="s">
        <v>46</v>
      </c>
      <c r="P2465" s="1" t="s">
        <v>46</v>
      </c>
      <c r="Q2465" s="1" t="s">
        <v>46</v>
      </c>
      <c r="R2465" s="1" t="s">
        <v>46</v>
      </c>
      <c r="S2465" s="1" t="s">
        <v>46</v>
      </c>
      <c r="T2465" s="12" t="str">
        <f>IF(OR(VOZ_WHATSAPP[[#This Row],[Brinda argumentos coherentes a la objeción]]="No Cumple",VOZ_WHATSAPP[[#This Row],[Despliegue de Beneficios y/o consecuencias]]="No Cumple"),"Sin Negocio","Negocio")</f>
        <v>Negocio</v>
      </c>
      <c r="U2465" s="1" t="s">
        <v>46</v>
      </c>
      <c r="V2465" s="1" t="s">
        <v>46</v>
      </c>
      <c r="W2465" s="1" t="s">
        <v>46</v>
      </c>
      <c r="X2465" s="12" t="str">
        <f>IF(OR(VOZ_WHATSAPP[[#This Row],[Confirma Valor de pago]]="No Cumple",VOZ_WHATSAPP[[#This Row],[Confirma hora de pago]]="No Cumple",VOZ_WHATSAPP[[#This Row],[Confirma medio de pago]]="No Cumple"),"Sin Cierre","Cierre")</f>
        <v>Cierre</v>
      </c>
      <c r="Y2465" s="1" t="s">
        <v>46</v>
      </c>
      <c r="Z2465" s="1" t="s">
        <v>46</v>
      </c>
      <c r="AA2465" s="1" t="s">
        <v>46</v>
      </c>
      <c r="AB2465" s="1" t="s">
        <v>46</v>
      </c>
      <c r="AC2465" s="11" t="str">
        <f>IF(OR(VOZ_WHATSAPP[[#This Row],[La comunicación es asertiva, con respeto y evita maltrato]]="No Cumple",VOZ_WHATSAPP[[#This Row],[Cumple con las normativas legales]]="No Cumple"),"No Cumple","Cumple")</f>
        <v>Cumple</v>
      </c>
      <c r="AD2465" s="1" t="s">
        <v>46</v>
      </c>
      <c r="AE2465" s="1" t="s">
        <v>133</v>
      </c>
      <c r="AF2465" s="4">
        <v>1</v>
      </c>
      <c r="AG2465" s="4">
        <f>IF(AND(VOZ_WHATSAPP[[#This Row],[Estado Cierre]]="Sin Cierre",VOZ_WHATSAPP[[#This Row],[Nota Negocio]]="Sin Negocio"),VOZ_WHATSAPP[[#This Row],[Nota]]-24%,VOZ_WHATSAPP[[#This Row],[Nota]])</f>
        <v>1</v>
      </c>
      <c r="AH2465" s="8">
        <f>IF(VOZ_WHATSAPP[[#This Row],[Estado Legal]]="No Cumple",0,IF(VOZ_WHATSAPP[[#This Row],[Realiza lectura de guion Legal]]="No Cumple",VOZ_WHATSAPP[[#This Row],[Nota 2]]-50%,VOZ_WHATSAPP[[#This Row],[Nota 2]]))</f>
        <v>1</v>
      </c>
    </row>
    <row r="2466" spans="1:34" x14ac:dyDescent="0.25">
      <c r="A2466" s="2" t="str">
        <f>VOZ_WHATSAPP[[#This Row],[ID Asesor]]&amp;VOZ_WHATSAPP[[#This Row],[Fecha Monitoreo]]</f>
        <v>392245874</v>
      </c>
      <c r="B2466" s="2">
        <v>45874</v>
      </c>
      <c r="C2466" s="1" t="s">
        <v>87</v>
      </c>
      <c r="D2466" s="1">
        <v>3922</v>
      </c>
      <c r="E2466" s="2">
        <v>45874</v>
      </c>
      <c r="F2466" s="3">
        <v>0.45347222222222222</v>
      </c>
      <c r="G2466" s="1" t="s">
        <v>51</v>
      </c>
      <c r="H2466" s="1" t="s">
        <v>44</v>
      </c>
      <c r="I2466" s="1">
        <v>1101</v>
      </c>
      <c r="J2466" s="1"/>
      <c r="K2466" s="1" t="s">
        <v>45</v>
      </c>
      <c r="L2466" s="1" t="s">
        <v>46</v>
      </c>
      <c r="M2466" s="1" t="s">
        <v>46</v>
      </c>
      <c r="N2466" s="1" t="s">
        <v>46</v>
      </c>
      <c r="O2466" s="1" t="s">
        <v>46</v>
      </c>
      <c r="P2466" s="1" t="s">
        <v>46</v>
      </c>
      <c r="Q2466" s="1" t="s">
        <v>46</v>
      </c>
      <c r="R2466" s="1" t="s">
        <v>47</v>
      </c>
      <c r="S2466" s="1" t="s">
        <v>46</v>
      </c>
      <c r="T2466" s="12" t="str">
        <f>IF(OR(VOZ_WHATSAPP[[#This Row],[Brinda argumentos coherentes a la objeción]]="No Cumple",VOZ_WHATSAPP[[#This Row],[Despliegue de Beneficios y/o consecuencias]]="No Cumple"),"Sin Negocio","Negocio")</f>
        <v>Sin Negocio</v>
      </c>
      <c r="U2466" s="1" t="s">
        <v>48</v>
      </c>
      <c r="V2466" s="1" t="s">
        <v>48</v>
      </c>
      <c r="W2466" s="1" t="s">
        <v>48</v>
      </c>
      <c r="X2466" s="12" t="str">
        <f>IF(OR(VOZ_WHATSAPP[[#This Row],[Confirma Valor de pago]]="No Cumple",VOZ_WHATSAPP[[#This Row],[Confirma hora de pago]]="No Cumple",VOZ_WHATSAPP[[#This Row],[Confirma medio de pago]]="No Cumple"),"Sin Cierre","Cierre")</f>
        <v>Cierre</v>
      </c>
      <c r="Y2466" s="1" t="s">
        <v>46</v>
      </c>
      <c r="Z2466" s="1" t="s">
        <v>46</v>
      </c>
      <c r="AA2466" s="1" t="s">
        <v>54</v>
      </c>
      <c r="AB2466" s="1" t="s">
        <v>46</v>
      </c>
      <c r="AC2466" s="11" t="str">
        <f>IF(OR(VOZ_WHATSAPP[[#This Row],[La comunicación es asertiva, con respeto y evita maltrato]]="No Cumple",VOZ_WHATSAPP[[#This Row],[Cumple con las normativas legales]]="No Cumple"),"No Cumple","Cumple")</f>
        <v>No Cumple</v>
      </c>
      <c r="AD2466" s="1" t="s">
        <v>46</v>
      </c>
      <c r="AE2466" s="1" t="s">
        <v>2280</v>
      </c>
      <c r="AF2466" s="4">
        <v>0.9</v>
      </c>
      <c r="AG2466" s="4">
        <f>IF(AND(VOZ_WHATSAPP[[#This Row],[Estado Cierre]]="Sin Cierre",VOZ_WHATSAPP[[#This Row],[Nota Negocio]]="Sin Negocio"),VOZ_WHATSAPP[[#This Row],[Nota]]-24%,VOZ_WHATSAPP[[#This Row],[Nota]])</f>
        <v>0.9</v>
      </c>
      <c r="AH2466" s="8">
        <f>IF(VOZ_WHATSAPP[[#This Row],[Estado Legal]]="No Cumple",0,IF(VOZ_WHATSAPP[[#This Row],[Realiza lectura de guion Legal]]="No Cumple",VOZ_WHATSAPP[[#This Row],[Nota 2]]-50%,VOZ_WHATSAPP[[#This Row],[Nota 2]]))</f>
        <v>0</v>
      </c>
    </row>
    <row r="2467" spans="1:34" x14ac:dyDescent="0.25">
      <c r="A2467" s="2" t="str">
        <f>VOZ_WHATSAPP[[#This Row],[ID Asesor]]&amp;VOZ_WHATSAPP[[#This Row],[Fecha Monitoreo]]</f>
        <v>364345874</v>
      </c>
      <c r="B2467" s="2">
        <v>45874</v>
      </c>
      <c r="C2467" s="1" t="s">
        <v>42</v>
      </c>
      <c r="D2467" s="1">
        <v>3643</v>
      </c>
      <c r="E2467" s="2">
        <v>45874</v>
      </c>
      <c r="F2467" s="3">
        <v>0.22222222222222221</v>
      </c>
      <c r="G2467" s="1" t="s">
        <v>43</v>
      </c>
      <c r="H2467" s="1" t="s">
        <v>44</v>
      </c>
      <c r="I2467" s="1">
        <v>11009419</v>
      </c>
      <c r="J2467" s="1">
        <v>573173567620</v>
      </c>
      <c r="K2467" s="1" t="s">
        <v>49</v>
      </c>
      <c r="L2467" s="1" t="s">
        <v>46</v>
      </c>
      <c r="M2467" s="1" t="s">
        <v>46</v>
      </c>
      <c r="N2467" s="1" t="s">
        <v>46</v>
      </c>
      <c r="O2467" s="1" t="s">
        <v>46</v>
      </c>
      <c r="P2467" s="1" t="s">
        <v>46</v>
      </c>
      <c r="Q2467" s="1" t="s">
        <v>46</v>
      </c>
      <c r="R2467" s="1" t="s">
        <v>47</v>
      </c>
      <c r="S2467" s="1" t="s">
        <v>46</v>
      </c>
      <c r="T2467" s="12" t="str">
        <f>IF(OR(VOZ_WHATSAPP[[#This Row],[Brinda argumentos coherentes a la objeción]]="No Cumple",VOZ_WHATSAPP[[#This Row],[Despliegue de Beneficios y/o consecuencias]]="No Cumple"),"Sin Negocio","Negocio")</f>
        <v>Sin Negocio</v>
      </c>
      <c r="U2467" s="1" t="s">
        <v>48</v>
      </c>
      <c r="V2467" s="1" t="s">
        <v>48</v>
      </c>
      <c r="W2467" s="1" t="s">
        <v>48</v>
      </c>
      <c r="X2467" s="12" t="str">
        <f>IF(OR(VOZ_WHATSAPP[[#This Row],[Confirma Valor de pago]]="No Cumple",VOZ_WHATSAPP[[#This Row],[Confirma hora de pago]]="No Cumple",VOZ_WHATSAPP[[#This Row],[Confirma medio de pago]]="No Cumple"),"Sin Cierre","Cierre")</f>
        <v>Cierre</v>
      </c>
      <c r="Y2467" s="1" t="s">
        <v>46</v>
      </c>
      <c r="Z2467" s="1" t="s">
        <v>46</v>
      </c>
      <c r="AA2467" s="1" t="s">
        <v>46</v>
      </c>
      <c r="AB2467" s="1" t="s">
        <v>46</v>
      </c>
      <c r="AC2467" s="11" t="str">
        <f>IF(OR(VOZ_WHATSAPP[[#This Row],[La comunicación es asertiva, con respeto y evita maltrato]]="No Cumple",VOZ_WHATSAPP[[#This Row],[Cumple con las normativas legales]]="No Cumple"),"No Cumple","Cumple")</f>
        <v>Cumple</v>
      </c>
      <c r="AD2467" s="1" t="s">
        <v>46</v>
      </c>
      <c r="AE2467" s="1" t="s">
        <v>2281</v>
      </c>
      <c r="AF2467" s="4">
        <v>0.9</v>
      </c>
      <c r="AG2467" s="4">
        <f>IF(AND(VOZ_WHATSAPP[[#This Row],[Estado Cierre]]="Sin Cierre",VOZ_WHATSAPP[[#This Row],[Nota Negocio]]="Sin Negocio"),VOZ_WHATSAPP[[#This Row],[Nota]]-24%,VOZ_WHATSAPP[[#This Row],[Nota]])</f>
        <v>0.9</v>
      </c>
      <c r="AH2467" s="8">
        <f>IF(VOZ_WHATSAPP[[#This Row],[Estado Legal]]="No Cumple",0,IF(VOZ_WHATSAPP[[#This Row],[Realiza lectura de guion Legal]]="No Cumple",VOZ_WHATSAPP[[#This Row],[Nota 2]]-50%,VOZ_WHATSAPP[[#This Row],[Nota 2]]))</f>
        <v>0.9</v>
      </c>
    </row>
    <row r="2468" spans="1:34" x14ac:dyDescent="0.25">
      <c r="A2468" s="2" t="str">
        <f>VOZ_WHATSAPP[[#This Row],[ID Asesor]]&amp;VOZ_WHATSAPP[[#This Row],[Fecha Monitoreo]]</f>
        <v>392345874</v>
      </c>
      <c r="B2468" s="2">
        <v>45874</v>
      </c>
      <c r="C2468" s="1" t="s">
        <v>87</v>
      </c>
      <c r="D2468" s="1">
        <v>3923</v>
      </c>
      <c r="E2468" s="2">
        <v>45874</v>
      </c>
      <c r="F2468" s="3">
        <v>0.41875000000000001</v>
      </c>
      <c r="G2468" s="1" t="s">
        <v>51</v>
      </c>
      <c r="H2468" s="1" t="s">
        <v>44</v>
      </c>
      <c r="I2468" s="1">
        <v>1374</v>
      </c>
      <c r="J2468" s="1"/>
      <c r="K2468" s="1" t="s">
        <v>45</v>
      </c>
      <c r="L2468" s="1" t="s">
        <v>46</v>
      </c>
      <c r="M2468" s="1" t="s">
        <v>46</v>
      </c>
      <c r="N2468" s="1" t="s">
        <v>46</v>
      </c>
      <c r="O2468" s="1" t="s">
        <v>46</v>
      </c>
      <c r="P2468" s="1" t="s">
        <v>46</v>
      </c>
      <c r="Q2468" s="1" t="s">
        <v>46</v>
      </c>
      <c r="R2468" s="1" t="s">
        <v>46</v>
      </c>
      <c r="S2468" s="1" t="s">
        <v>48</v>
      </c>
      <c r="T2468" s="12" t="str">
        <f>IF(OR(VOZ_WHATSAPP[[#This Row],[Brinda argumentos coherentes a la objeción]]="No Cumple",VOZ_WHATSAPP[[#This Row],[Despliegue de Beneficios y/o consecuencias]]="No Cumple"),"Sin Negocio","Negocio")</f>
        <v>Negocio</v>
      </c>
      <c r="U2468" s="1" t="s">
        <v>48</v>
      </c>
      <c r="V2468" s="1" t="s">
        <v>48</v>
      </c>
      <c r="W2468" s="1" t="s">
        <v>48</v>
      </c>
      <c r="X2468" s="12" t="str">
        <f>IF(OR(VOZ_WHATSAPP[[#This Row],[Confirma Valor de pago]]="No Cumple",VOZ_WHATSAPP[[#This Row],[Confirma hora de pago]]="No Cumple",VOZ_WHATSAPP[[#This Row],[Confirma medio de pago]]="No Cumple"),"Sin Cierre","Cierre")</f>
        <v>Cierre</v>
      </c>
      <c r="Y2468" s="1" t="s">
        <v>46</v>
      </c>
      <c r="Z2468" s="1" t="s">
        <v>54</v>
      </c>
      <c r="AA2468" s="1" t="s">
        <v>46</v>
      </c>
      <c r="AB2468" s="1" t="s">
        <v>46</v>
      </c>
      <c r="AC2468" s="11" t="str">
        <f>IF(OR(VOZ_WHATSAPP[[#This Row],[La comunicación es asertiva, con respeto y evita maltrato]]="No Cumple",VOZ_WHATSAPP[[#This Row],[Cumple con las normativas legales]]="No Cumple"),"No Cumple","Cumple")</f>
        <v>Cumple</v>
      </c>
      <c r="AD2468" s="1" t="s">
        <v>46</v>
      </c>
      <c r="AE2468" s="1" t="s">
        <v>2282</v>
      </c>
      <c r="AF2468" s="4">
        <v>0.85</v>
      </c>
      <c r="AG2468" s="4">
        <f>IF(AND(VOZ_WHATSAPP[[#This Row],[Estado Cierre]]="Sin Cierre",VOZ_WHATSAPP[[#This Row],[Nota Negocio]]="Sin Negocio"),VOZ_WHATSAPP[[#This Row],[Nota]]-24%,VOZ_WHATSAPP[[#This Row],[Nota]])</f>
        <v>0.85</v>
      </c>
      <c r="AH2468" s="8">
        <f>IF(VOZ_WHATSAPP[[#This Row],[Estado Legal]]="No Cumple",0,IF(VOZ_WHATSAPP[[#This Row],[Realiza lectura de guion Legal]]="No Cumple",VOZ_WHATSAPP[[#This Row],[Nota 2]]-50%,VOZ_WHATSAPP[[#This Row],[Nota 2]]))</f>
        <v>0.85</v>
      </c>
    </row>
    <row r="2469" spans="1:34" x14ac:dyDescent="0.25">
      <c r="A2469" s="2" t="str">
        <f>VOZ_WHATSAPP[[#This Row],[ID Asesor]]&amp;VOZ_WHATSAPP[[#This Row],[Fecha Monitoreo]]</f>
        <v>396445874</v>
      </c>
      <c r="B2469" s="2">
        <v>45874</v>
      </c>
      <c r="C2469" s="1" t="s">
        <v>696</v>
      </c>
      <c r="D2469" s="1">
        <v>3964</v>
      </c>
      <c r="E2469" s="2">
        <v>45874</v>
      </c>
      <c r="F2469" s="3">
        <v>0.34652777777777777</v>
      </c>
      <c r="G2469" s="1" t="s">
        <v>58</v>
      </c>
      <c r="H2469" s="1" t="s">
        <v>44</v>
      </c>
      <c r="I2469" s="1">
        <v>603</v>
      </c>
      <c r="J2469" s="1">
        <v>3185887603</v>
      </c>
      <c r="K2469" s="1" t="s">
        <v>45</v>
      </c>
      <c r="L2469" s="1" t="s">
        <v>46</v>
      </c>
      <c r="M2469" s="1" t="s">
        <v>46</v>
      </c>
      <c r="N2469" s="1" t="s">
        <v>46</v>
      </c>
      <c r="O2469" s="1" t="s">
        <v>46</v>
      </c>
      <c r="P2469" s="1" t="s">
        <v>46</v>
      </c>
      <c r="Q2469" s="1" t="s">
        <v>48</v>
      </c>
      <c r="R2469" s="1" t="s">
        <v>48</v>
      </c>
      <c r="S2469" s="1" t="s">
        <v>47</v>
      </c>
      <c r="T2469" s="12" t="str">
        <f>IF(OR(VOZ_WHATSAPP[[#This Row],[Brinda argumentos coherentes a la objeción]]="No Cumple",VOZ_WHATSAPP[[#This Row],[Despliegue de Beneficios y/o consecuencias]]="No Cumple"),"Sin Negocio","Negocio")</f>
        <v>Sin Negocio</v>
      </c>
      <c r="U2469" s="1" t="s">
        <v>46</v>
      </c>
      <c r="V2469" s="1" t="s">
        <v>46</v>
      </c>
      <c r="W2469" s="1" t="s">
        <v>46</v>
      </c>
      <c r="X2469" s="12" t="str">
        <f>IF(OR(VOZ_WHATSAPP[[#This Row],[Confirma Valor de pago]]="No Cumple",VOZ_WHATSAPP[[#This Row],[Confirma hora de pago]]="No Cumple",VOZ_WHATSAPP[[#This Row],[Confirma medio de pago]]="No Cumple"),"Sin Cierre","Cierre")</f>
        <v>Cierre</v>
      </c>
      <c r="Y2469" s="1" t="s">
        <v>46</v>
      </c>
      <c r="Z2469" s="1" t="s">
        <v>46</v>
      </c>
      <c r="AA2469" s="1" t="s">
        <v>46</v>
      </c>
      <c r="AB2469" s="1" t="s">
        <v>46</v>
      </c>
      <c r="AC2469" s="11" t="str">
        <f>IF(OR(VOZ_WHATSAPP[[#This Row],[La comunicación es asertiva, con respeto y evita maltrato]]="No Cumple",VOZ_WHATSAPP[[#This Row],[Cumple con las normativas legales]]="No Cumple"),"No Cumple","Cumple")</f>
        <v>Cumple</v>
      </c>
      <c r="AD2469" s="1" t="s">
        <v>46</v>
      </c>
      <c r="AE2469" s="1" t="s">
        <v>2283</v>
      </c>
      <c r="AF2469" s="4">
        <v>0.9</v>
      </c>
      <c r="AG2469" s="4">
        <f>IF(AND(VOZ_WHATSAPP[[#This Row],[Estado Cierre]]="Sin Cierre",VOZ_WHATSAPP[[#This Row],[Nota Negocio]]="Sin Negocio"),VOZ_WHATSAPP[[#This Row],[Nota]]-24%,VOZ_WHATSAPP[[#This Row],[Nota]])</f>
        <v>0.9</v>
      </c>
      <c r="AH2469" s="8">
        <f>IF(VOZ_WHATSAPP[[#This Row],[Estado Legal]]="No Cumple",0,IF(VOZ_WHATSAPP[[#This Row],[Realiza lectura de guion Legal]]="No Cumple",VOZ_WHATSAPP[[#This Row],[Nota 2]]-50%,VOZ_WHATSAPP[[#This Row],[Nota 2]]))</f>
        <v>0.9</v>
      </c>
    </row>
    <row r="2470" spans="1:34" x14ac:dyDescent="0.25">
      <c r="A2470" s="2" t="str">
        <f>VOZ_WHATSAPP[[#This Row],[ID Asesor]]&amp;VOZ_WHATSAPP[[#This Row],[Fecha Monitoreo]]</f>
        <v>291745874</v>
      </c>
      <c r="B2470" s="2">
        <v>45874</v>
      </c>
      <c r="C2470" s="1" t="s">
        <v>42</v>
      </c>
      <c r="D2470" s="1">
        <v>2917</v>
      </c>
      <c r="E2470" s="2">
        <v>45874</v>
      </c>
      <c r="F2470" s="3">
        <v>0.35416666666666669</v>
      </c>
      <c r="G2470" s="1" t="s">
        <v>60</v>
      </c>
      <c r="H2470" s="1" t="s">
        <v>44</v>
      </c>
      <c r="I2470" s="1">
        <v>1144</v>
      </c>
      <c r="J2470" s="1">
        <v>3172830460</v>
      </c>
      <c r="K2470" s="1" t="s">
        <v>45</v>
      </c>
      <c r="L2470" s="1" t="s">
        <v>46</v>
      </c>
      <c r="M2470" s="1" t="s">
        <v>46</v>
      </c>
      <c r="N2470" s="1" t="s">
        <v>46</v>
      </c>
      <c r="O2470" s="1" t="s">
        <v>46</v>
      </c>
      <c r="P2470" s="1" t="s">
        <v>46</v>
      </c>
      <c r="Q2470" s="1" t="s">
        <v>46</v>
      </c>
      <c r="R2470" s="1" t="s">
        <v>46</v>
      </c>
      <c r="S2470" s="1" t="s">
        <v>46</v>
      </c>
      <c r="T2470" s="12" t="str">
        <f>IF(OR(VOZ_WHATSAPP[[#This Row],[Brinda argumentos coherentes a la objeción]]="No Cumple",VOZ_WHATSAPP[[#This Row],[Despliegue de Beneficios y/o consecuencias]]="No Cumple"),"Sin Negocio","Negocio")</f>
        <v>Negocio</v>
      </c>
      <c r="U2470" s="1" t="s">
        <v>46</v>
      </c>
      <c r="V2470" s="1" t="s">
        <v>46</v>
      </c>
      <c r="W2470" s="1" t="s">
        <v>46</v>
      </c>
      <c r="X2470" s="12" t="str">
        <f>IF(OR(VOZ_WHATSAPP[[#This Row],[Confirma Valor de pago]]="No Cumple",VOZ_WHATSAPP[[#This Row],[Confirma hora de pago]]="No Cumple",VOZ_WHATSAPP[[#This Row],[Confirma medio de pago]]="No Cumple"),"Sin Cierre","Cierre")</f>
        <v>Cierre</v>
      </c>
      <c r="Y2470" s="1" t="s">
        <v>46</v>
      </c>
      <c r="Z2470" s="1" t="s">
        <v>46</v>
      </c>
      <c r="AA2470" s="1" t="s">
        <v>46</v>
      </c>
      <c r="AB2470" s="1" t="s">
        <v>46</v>
      </c>
      <c r="AC2470" s="11" t="str">
        <f>IF(OR(VOZ_WHATSAPP[[#This Row],[La comunicación es asertiva, con respeto y evita maltrato]]="No Cumple",VOZ_WHATSAPP[[#This Row],[Cumple con las normativas legales]]="No Cumple"),"No Cumple","Cumple")</f>
        <v>Cumple</v>
      </c>
      <c r="AD2470" s="1" t="s">
        <v>46</v>
      </c>
      <c r="AE2470" s="1" t="s">
        <v>55</v>
      </c>
      <c r="AF2470" s="4">
        <v>1</v>
      </c>
      <c r="AG2470" s="4">
        <f>IF(AND(VOZ_WHATSAPP[[#This Row],[Estado Cierre]]="Sin Cierre",VOZ_WHATSAPP[[#This Row],[Nota Negocio]]="Sin Negocio"),VOZ_WHATSAPP[[#This Row],[Nota]]-24%,VOZ_WHATSAPP[[#This Row],[Nota]])</f>
        <v>1</v>
      </c>
      <c r="AH2470" s="8">
        <f>IF(VOZ_WHATSAPP[[#This Row],[Estado Legal]]="No Cumple",0,IF(VOZ_WHATSAPP[[#This Row],[Realiza lectura de guion Legal]]="No Cumple",VOZ_WHATSAPP[[#This Row],[Nota 2]]-50%,VOZ_WHATSAPP[[#This Row],[Nota 2]]))</f>
        <v>1</v>
      </c>
    </row>
    <row r="2471" spans="1:34" x14ac:dyDescent="0.25">
      <c r="A2471" s="2" t="str">
        <f>VOZ_WHATSAPP[[#This Row],[ID Asesor]]&amp;VOZ_WHATSAPP[[#This Row],[Fecha Monitoreo]]</f>
        <v>389945874</v>
      </c>
      <c r="B2471" s="2">
        <v>45874</v>
      </c>
      <c r="C2471" s="1" t="s">
        <v>696</v>
      </c>
      <c r="D2471" s="1">
        <v>3899</v>
      </c>
      <c r="E2471" s="2">
        <v>45874</v>
      </c>
      <c r="F2471" s="3">
        <v>0.36736111111111114</v>
      </c>
      <c r="G2471" s="1" t="s">
        <v>80</v>
      </c>
      <c r="H2471" s="1" t="s">
        <v>44</v>
      </c>
      <c r="I2471" s="1">
        <v>3964</v>
      </c>
      <c r="J2471" s="1">
        <v>3185887603</v>
      </c>
      <c r="K2471" s="1" t="s">
        <v>45</v>
      </c>
      <c r="L2471" s="1" t="s">
        <v>46</v>
      </c>
      <c r="M2471" s="1" t="s">
        <v>48</v>
      </c>
      <c r="N2471" s="1" t="s">
        <v>46</v>
      </c>
      <c r="O2471" s="1" t="s">
        <v>46</v>
      </c>
      <c r="P2471" s="1" t="s">
        <v>46</v>
      </c>
      <c r="Q2471" s="1" t="s">
        <v>46</v>
      </c>
      <c r="R2471" s="1" t="s">
        <v>46</v>
      </c>
      <c r="S2471" s="1" t="s">
        <v>46</v>
      </c>
      <c r="T2471" s="12" t="str">
        <f>IF(OR(VOZ_WHATSAPP[[#This Row],[Brinda argumentos coherentes a la objeción]]="No Cumple",VOZ_WHATSAPP[[#This Row],[Despliegue de Beneficios y/o consecuencias]]="No Cumple"),"Sin Negocio","Negocio")</f>
        <v>Negocio</v>
      </c>
      <c r="U2471" s="1" t="s">
        <v>48</v>
      </c>
      <c r="V2471" s="1" t="s">
        <v>48</v>
      </c>
      <c r="W2471" s="1" t="s">
        <v>48</v>
      </c>
      <c r="X2471" s="12" t="str">
        <f>IF(OR(VOZ_WHATSAPP[[#This Row],[Confirma Valor de pago]]="No Cumple",VOZ_WHATSAPP[[#This Row],[Confirma hora de pago]]="No Cumple",VOZ_WHATSAPP[[#This Row],[Confirma medio de pago]]="No Cumple"),"Sin Cierre","Cierre")</f>
        <v>Cierre</v>
      </c>
      <c r="Y2471" s="1" t="s">
        <v>48</v>
      </c>
      <c r="Z2471" s="1" t="s">
        <v>48</v>
      </c>
      <c r="AA2471" s="1" t="s">
        <v>46</v>
      </c>
      <c r="AB2471" s="1" t="s">
        <v>46</v>
      </c>
      <c r="AC2471" s="11" t="str">
        <f>IF(OR(VOZ_WHATSAPP[[#This Row],[La comunicación es asertiva, con respeto y evita maltrato]]="No Cumple",VOZ_WHATSAPP[[#This Row],[Cumple con las normativas legales]]="No Cumple"),"No Cumple","Cumple")</f>
        <v>Cumple</v>
      </c>
      <c r="AD2471" s="1" t="s">
        <v>48</v>
      </c>
      <c r="AE2471" s="1" t="s">
        <v>2284</v>
      </c>
      <c r="AF2471" s="4">
        <v>1</v>
      </c>
      <c r="AG2471" s="4">
        <f>IF(AND(VOZ_WHATSAPP[[#This Row],[Estado Cierre]]="Sin Cierre",VOZ_WHATSAPP[[#This Row],[Nota Negocio]]="Sin Negocio"),VOZ_WHATSAPP[[#This Row],[Nota]]-24%,VOZ_WHATSAPP[[#This Row],[Nota]])</f>
        <v>1</v>
      </c>
      <c r="AH2471" s="8">
        <f>IF(VOZ_WHATSAPP[[#This Row],[Estado Legal]]="No Cumple",0,IF(VOZ_WHATSAPP[[#This Row],[Realiza lectura de guion Legal]]="No Cumple",VOZ_WHATSAPP[[#This Row],[Nota 2]]-50%,VOZ_WHATSAPP[[#This Row],[Nota 2]]))</f>
        <v>1</v>
      </c>
    </row>
    <row r="2472" spans="1:34" x14ac:dyDescent="0.25">
      <c r="A2472" s="2" t="str">
        <f>VOZ_WHATSAPP[[#This Row],[ID Asesor]]&amp;VOZ_WHATSAPP[[#This Row],[Fecha Monitoreo]]</f>
        <v>380545874</v>
      </c>
      <c r="B2472" s="2">
        <v>45874</v>
      </c>
      <c r="C2472" s="1" t="s">
        <v>126</v>
      </c>
      <c r="D2472" s="1">
        <v>3805</v>
      </c>
      <c r="E2472" s="2">
        <v>45874</v>
      </c>
      <c r="F2472" s="3">
        <v>0.44236111111111109</v>
      </c>
      <c r="G2472" s="1" t="s">
        <v>58</v>
      </c>
      <c r="H2472" s="1" t="s">
        <v>44</v>
      </c>
      <c r="I2472" s="1">
        <v>447</v>
      </c>
      <c r="J2472" s="1">
        <v>3102978434</v>
      </c>
      <c r="K2472" s="1" t="s">
        <v>45</v>
      </c>
      <c r="L2472" s="1" t="s">
        <v>46</v>
      </c>
      <c r="M2472" s="1" t="s">
        <v>46</v>
      </c>
      <c r="N2472" s="1" t="s">
        <v>46</v>
      </c>
      <c r="O2472" s="1" t="s">
        <v>46</v>
      </c>
      <c r="P2472" s="1" t="s">
        <v>46</v>
      </c>
      <c r="Q2472" s="1" t="s">
        <v>46</v>
      </c>
      <c r="R2472" s="1" t="s">
        <v>46</v>
      </c>
      <c r="S2472" s="1" t="s">
        <v>48</v>
      </c>
      <c r="T2472" s="12" t="str">
        <f>IF(OR(VOZ_WHATSAPP[[#This Row],[Brinda argumentos coherentes a la objeción]]="No Cumple",VOZ_WHATSAPP[[#This Row],[Despliegue de Beneficios y/o consecuencias]]="No Cumple"),"Sin Negocio","Negocio")</f>
        <v>Negocio</v>
      </c>
      <c r="U2472" s="1" t="s">
        <v>47</v>
      </c>
      <c r="V2472" s="1" t="s">
        <v>47</v>
      </c>
      <c r="W2472" s="1" t="s">
        <v>47</v>
      </c>
      <c r="X2472" s="12" t="str">
        <f>IF(OR(VOZ_WHATSAPP[[#This Row],[Confirma Valor de pago]]="No Cumple",VOZ_WHATSAPP[[#This Row],[Confirma hora de pago]]="No Cumple",VOZ_WHATSAPP[[#This Row],[Confirma medio de pago]]="No Cumple"),"Sin Cierre","Cierre")</f>
        <v>Sin Cierre</v>
      </c>
      <c r="Y2472" s="1" t="s">
        <v>46</v>
      </c>
      <c r="Z2472" s="1" t="s">
        <v>54</v>
      </c>
      <c r="AA2472" s="1" t="s">
        <v>46</v>
      </c>
      <c r="AB2472" s="1" t="s">
        <v>46</v>
      </c>
      <c r="AC2472" s="11" t="str">
        <f>IF(OR(VOZ_WHATSAPP[[#This Row],[La comunicación es asertiva, con respeto y evita maltrato]]="No Cumple",VOZ_WHATSAPP[[#This Row],[Cumple con las normativas legales]]="No Cumple"),"No Cumple","Cumple")</f>
        <v>Cumple</v>
      </c>
      <c r="AD2472" s="1" t="s">
        <v>46</v>
      </c>
      <c r="AE2472" s="1" t="s">
        <v>2285</v>
      </c>
      <c r="AF2472" s="4">
        <v>0.61</v>
      </c>
      <c r="AG2472" s="4">
        <f>IF(AND(VOZ_WHATSAPP[[#This Row],[Estado Cierre]]="Sin Cierre",VOZ_WHATSAPP[[#This Row],[Nota Negocio]]="Sin Negocio"),VOZ_WHATSAPP[[#This Row],[Nota]]-24%,VOZ_WHATSAPP[[#This Row],[Nota]])</f>
        <v>0.61</v>
      </c>
      <c r="AH2472" s="8">
        <f>IF(VOZ_WHATSAPP[[#This Row],[Estado Legal]]="No Cumple",0,IF(VOZ_WHATSAPP[[#This Row],[Realiza lectura de guion Legal]]="No Cumple",VOZ_WHATSAPP[[#This Row],[Nota 2]]-50%,VOZ_WHATSAPP[[#This Row],[Nota 2]]))</f>
        <v>0.61</v>
      </c>
    </row>
    <row r="2473" spans="1:34" x14ac:dyDescent="0.25">
      <c r="A2473" s="2" t="str">
        <f>VOZ_WHATSAPP[[#This Row],[ID Asesor]]&amp;VOZ_WHATSAPP[[#This Row],[Fecha Monitoreo]]</f>
        <v>359845874</v>
      </c>
      <c r="B2473" s="2">
        <v>45874</v>
      </c>
      <c r="C2473" s="1" t="s">
        <v>42</v>
      </c>
      <c r="D2473" s="1">
        <v>3598</v>
      </c>
      <c r="E2473" s="2">
        <v>45874</v>
      </c>
      <c r="F2473" s="3">
        <v>0.36527777777777776</v>
      </c>
      <c r="G2473" s="1" t="s">
        <v>51</v>
      </c>
      <c r="H2473" s="1" t="s">
        <v>44</v>
      </c>
      <c r="I2473" s="1">
        <v>1236</v>
      </c>
      <c r="J2473" s="1">
        <v>3117091429</v>
      </c>
      <c r="K2473" s="1" t="s">
        <v>45</v>
      </c>
      <c r="L2473" s="1" t="s">
        <v>46</v>
      </c>
      <c r="M2473" s="1" t="s">
        <v>46</v>
      </c>
      <c r="N2473" s="1" t="s">
        <v>46</v>
      </c>
      <c r="O2473" s="1" t="s">
        <v>46</v>
      </c>
      <c r="P2473" s="1" t="s">
        <v>46</v>
      </c>
      <c r="Q2473" s="1" t="s">
        <v>46</v>
      </c>
      <c r="R2473" s="1" t="s">
        <v>47</v>
      </c>
      <c r="S2473" s="1" t="s">
        <v>46</v>
      </c>
      <c r="T2473" s="12" t="str">
        <f>IF(OR(VOZ_WHATSAPP[[#This Row],[Brinda argumentos coherentes a la objeción]]="No Cumple",VOZ_WHATSAPP[[#This Row],[Despliegue de Beneficios y/o consecuencias]]="No Cumple"),"Sin Negocio","Negocio")</f>
        <v>Sin Negocio</v>
      </c>
      <c r="U2473" s="1" t="s">
        <v>46</v>
      </c>
      <c r="V2473" s="1" t="s">
        <v>46</v>
      </c>
      <c r="W2473" s="1" t="s">
        <v>46</v>
      </c>
      <c r="X2473" s="12" t="str">
        <f>IF(OR(VOZ_WHATSAPP[[#This Row],[Confirma Valor de pago]]="No Cumple",VOZ_WHATSAPP[[#This Row],[Confirma hora de pago]]="No Cumple",VOZ_WHATSAPP[[#This Row],[Confirma medio de pago]]="No Cumple"),"Sin Cierre","Cierre")</f>
        <v>Cierre</v>
      </c>
      <c r="Y2473" s="1" t="s">
        <v>46</v>
      </c>
      <c r="Z2473" s="1" t="s">
        <v>54</v>
      </c>
      <c r="AA2473" s="1" t="s">
        <v>46</v>
      </c>
      <c r="AB2473" s="1" t="s">
        <v>46</v>
      </c>
      <c r="AC2473" s="11" t="str">
        <f>IF(OR(VOZ_WHATSAPP[[#This Row],[La comunicación es asertiva, con respeto y evita maltrato]]="No Cumple",VOZ_WHATSAPP[[#This Row],[Cumple con las normativas legales]]="No Cumple"),"No Cumple","Cumple")</f>
        <v>Cumple</v>
      </c>
      <c r="AD2473" s="1" t="s">
        <v>46</v>
      </c>
      <c r="AE2473" s="1" t="s">
        <v>2286</v>
      </c>
      <c r="AF2473" s="4">
        <v>0.75</v>
      </c>
      <c r="AG2473" s="4">
        <f>IF(AND(VOZ_WHATSAPP[[#This Row],[Estado Cierre]]="Sin Cierre",VOZ_WHATSAPP[[#This Row],[Nota Negocio]]="Sin Negocio"),VOZ_WHATSAPP[[#This Row],[Nota]]-24%,VOZ_WHATSAPP[[#This Row],[Nota]])</f>
        <v>0.75</v>
      </c>
      <c r="AH2473" s="8">
        <f>IF(VOZ_WHATSAPP[[#This Row],[Estado Legal]]="No Cumple",0,IF(VOZ_WHATSAPP[[#This Row],[Realiza lectura de guion Legal]]="No Cumple",VOZ_WHATSAPP[[#This Row],[Nota 2]]-50%,VOZ_WHATSAPP[[#This Row],[Nota 2]]))</f>
        <v>0.75</v>
      </c>
    </row>
    <row r="2474" spans="1:34" x14ac:dyDescent="0.25">
      <c r="A2474" s="2" t="str">
        <f>VOZ_WHATSAPP[[#This Row],[ID Asesor]]&amp;VOZ_WHATSAPP[[#This Row],[Fecha Monitoreo]]</f>
        <v>364445874</v>
      </c>
      <c r="B2474" s="2">
        <v>45874</v>
      </c>
      <c r="C2474" s="1" t="s">
        <v>42</v>
      </c>
      <c r="D2474" s="1">
        <v>3644</v>
      </c>
      <c r="E2474" s="2">
        <v>45873</v>
      </c>
      <c r="F2474" s="3">
        <v>0.44930555555555557</v>
      </c>
      <c r="G2474" s="1" t="s">
        <v>51</v>
      </c>
      <c r="H2474" s="1" t="s">
        <v>44</v>
      </c>
      <c r="I2474" s="1">
        <v>1387</v>
      </c>
      <c r="J2474" s="1">
        <v>3142768335</v>
      </c>
      <c r="K2474" s="1" t="s">
        <v>45</v>
      </c>
      <c r="L2474" s="1" t="s">
        <v>46</v>
      </c>
      <c r="M2474" s="1" t="s">
        <v>46</v>
      </c>
      <c r="N2474" s="1" t="s">
        <v>46</v>
      </c>
      <c r="O2474" s="1" t="s">
        <v>54</v>
      </c>
      <c r="P2474" s="1" t="s">
        <v>54</v>
      </c>
      <c r="Q2474" s="1" t="s">
        <v>48</v>
      </c>
      <c r="R2474" s="1" t="s">
        <v>48</v>
      </c>
      <c r="S2474" s="1" t="s">
        <v>46</v>
      </c>
      <c r="T2474" s="12" t="str">
        <f>IF(OR(VOZ_WHATSAPP[[#This Row],[Brinda argumentos coherentes a la objeción]]="No Cumple",VOZ_WHATSAPP[[#This Row],[Despliegue de Beneficios y/o consecuencias]]="No Cumple"),"Sin Negocio","Negocio")</f>
        <v>Negocio</v>
      </c>
      <c r="U2474" s="1" t="s">
        <v>46</v>
      </c>
      <c r="V2474" s="1" t="s">
        <v>46</v>
      </c>
      <c r="W2474" s="1" t="s">
        <v>46</v>
      </c>
      <c r="X2474" s="12" t="str">
        <f>IF(OR(VOZ_WHATSAPP[[#This Row],[Confirma Valor de pago]]="No Cumple",VOZ_WHATSAPP[[#This Row],[Confirma hora de pago]]="No Cumple",VOZ_WHATSAPP[[#This Row],[Confirma medio de pago]]="No Cumple"),"Sin Cierre","Cierre")</f>
        <v>Cierre</v>
      </c>
      <c r="Y2474" s="1" t="s">
        <v>46</v>
      </c>
      <c r="Z2474" s="1" t="s">
        <v>46</v>
      </c>
      <c r="AA2474" s="1" t="s">
        <v>46</v>
      </c>
      <c r="AB2474" s="1" t="s">
        <v>46</v>
      </c>
      <c r="AC2474" s="11" t="str">
        <f>IF(OR(VOZ_WHATSAPP[[#This Row],[La comunicación es asertiva, con respeto y evita maltrato]]="No Cumple",VOZ_WHATSAPP[[#This Row],[Cumple con las normativas legales]]="No Cumple"),"No Cumple","Cumple")</f>
        <v>Cumple</v>
      </c>
      <c r="AD2474" s="1" t="s">
        <v>46</v>
      </c>
      <c r="AE2474" s="1" t="s">
        <v>2287</v>
      </c>
      <c r="AF2474" s="4">
        <v>0.9</v>
      </c>
      <c r="AG2474" s="4">
        <f>IF(AND(VOZ_WHATSAPP[[#This Row],[Estado Cierre]]="Sin Cierre",VOZ_WHATSAPP[[#This Row],[Nota Negocio]]="Sin Negocio"),VOZ_WHATSAPP[[#This Row],[Nota]]-24%,VOZ_WHATSAPP[[#This Row],[Nota]])</f>
        <v>0.9</v>
      </c>
      <c r="AH2474" s="8">
        <f>IF(VOZ_WHATSAPP[[#This Row],[Estado Legal]]="No Cumple",0,IF(VOZ_WHATSAPP[[#This Row],[Realiza lectura de guion Legal]]="No Cumple",VOZ_WHATSAPP[[#This Row],[Nota 2]]-50%,VOZ_WHATSAPP[[#This Row],[Nota 2]]))</f>
        <v>0.9</v>
      </c>
    </row>
    <row r="2475" spans="1:34" x14ac:dyDescent="0.25">
      <c r="A2475" s="2" t="str">
        <f>VOZ_WHATSAPP[[#This Row],[ID Asesor]]&amp;VOZ_WHATSAPP[[#This Row],[Fecha Monitoreo]]</f>
        <v>407945874</v>
      </c>
      <c r="B2475" s="2">
        <v>45874</v>
      </c>
      <c r="C2475" s="1" t="s">
        <v>696</v>
      </c>
      <c r="D2475" s="1">
        <v>4079</v>
      </c>
      <c r="E2475" s="2">
        <v>45874</v>
      </c>
      <c r="F2475" s="3">
        <v>0.46250000000000002</v>
      </c>
      <c r="G2475" s="1" t="s">
        <v>43</v>
      </c>
      <c r="H2475" s="1" t="s">
        <v>44</v>
      </c>
      <c r="I2475" s="1">
        <v>619</v>
      </c>
      <c r="J2475" s="1">
        <v>3133408818</v>
      </c>
      <c r="K2475" s="1" t="s">
        <v>45</v>
      </c>
      <c r="L2475" s="1" t="s">
        <v>46</v>
      </c>
      <c r="M2475" s="1" t="s">
        <v>46</v>
      </c>
      <c r="N2475" s="1" t="s">
        <v>46</v>
      </c>
      <c r="O2475" s="1" t="s">
        <v>54</v>
      </c>
      <c r="P2475" s="1" t="s">
        <v>54</v>
      </c>
      <c r="Q2475" s="1" t="s">
        <v>46</v>
      </c>
      <c r="R2475" s="1" t="s">
        <v>46</v>
      </c>
      <c r="S2475" s="1" t="s">
        <v>46</v>
      </c>
      <c r="T2475" s="12" t="str">
        <f>IF(OR(VOZ_WHATSAPP[[#This Row],[Brinda argumentos coherentes a la objeción]]="No Cumple",VOZ_WHATSAPP[[#This Row],[Despliegue de Beneficios y/o consecuencias]]="No Cumple"),"Sin Negocio","Negocio")</f>
        <v>Negocio</v>
      </c>
      <c r="U2475" s="1" t="s">
        <v>48</v>
      </c>
      <c r="V2475" s="1" t="s">
        <v>46</v>
      </c>
      <c r="W2475" s="1" t="s">
        <v>46</v>
      </c>
      <c r="X2475" s="12" t="str">
        <f>IF(OR(VOZ_WHATSAPP[[#This Row],[Confirma Valor de pago]]="No Cumple",VOZ_WHATSAPP[[#This Row],[Confirma hora de pago]]="No Cumple",VOZ_WHATSAPP[[#This Row],[Confirma medio de pago]]="No Cumple"),"Sin Cierre","Cierre")</f>
        <v>Cierre</v>
      </c>
      <c r="Y2475" s="1" t="s">
        <v>46</v>
      </c>
      <c r="Z2475" s="1" t="s">
        <v>54</v>
      </c>
      <c r="AA2475" s="1" t="s">
        <v>46</v>
      </c>
      <c r="AB2475" s="1" t="s">
        <v>46</v>
      </c>
      <c r="AC2475" s="11" t="str">
        <f>IF(OR(VOZ_WHATSAPP[[#This Row],[La comunicación es asertiva, con respeto y evita maltrato]]="No Cumple",VOZ_WHATSAPP[[#This Row],[Cumple con las normativas legales]]="No Cumple"),"No Cumple","Cumple")</f>
        <v>Cumple</v>
      </c>
      <c r="AD2475" s="1" t="s">
        <v>46</v>
      </c>
      <c r="AE2475" s="1" t="s">
        <v>2288</v>
      </c>
      <c r="AF2475" s="4">
        <v>0.75</v>
      </c>
      <c r="AG2475" s="4">
        <f>IF(AND(VOZ_WHATSAPP[[#This Row],[Estado Cierre]]="Sin Cierre",VOZ_WHATSAPP[[#This Row],[Nota Negocio]]="Sin Negocio"),VOZ_WHATSAPP[[#This Row],[Nota]]-24%,VOZ_WHATSAPP[[#This Row],[Nota]])</f>
        <v>0.75</v>
      </c>
      <c r="AH2475" s="8">
        <f>IF(VOZ_WHATSAPP[[#This Row],[Estado Legal]]="No Cumple",0,IF(VOZ_WHATSAPP[[#This Row],[Realiza lectura de guion Legal]]="No Cumple",VOZ_WHATSAPP[[#This Row],[Nota 2]]-50%,VOZ_WHATSAPP[[#This Row],[Nota 2]]))</f>
        <v>0.75</v>
      </c>
    </row>
    <row r="2476" spans="1:34" x14ac:dyDescent="0.25">
      <c r="A2476" s="2" t="str">
        <f>VOZ_WHATSAPP[[#This Row],[ID Asesor]]&amp;VOZ_WHATSAPP[[#This Row],[Fecha Monitoreo]]</f>
        <v>373345874</v>
      </c>
      <c r="B2476" s="2">
        <v>45874</v>
      </c>
      <c r="C2476" s="1" t="s">
        <v>87</v>
      </c>
      <c r="D2476" s="1">
        <v>3733</v>
      </c>
      <c r="E2476" s="2">
        <v>45874</v>
      </c>
      <c r="F2476" s="3">
        <v>0.35625000000000001</v>
      </c>
      <c r="G2476" s="1" t="s">
        <v>58</v>
      </c>
      <c r="H2476" s="1" t="s">
        <v>44</v>
      </c>
      <c r="I2476" s="1">
        <v>1389</v>
      </c>
      <c r="J2476" s="1"/>
      <c r="K2476" s="1" t="s">
        <v>45</v>
      </c>
      <c r="L2476" s="1" t="s">
        <v>46</v>
      </c>
      <c r="M2476" s="1" t="s">
        <v>48</v>
      </c>
      <c r="N2476" s="1" t="s">
        <v>46</v>
      </c>
      <c r="O2476" s="1" t="s">
        <v>54</v>
      </c>
      <c r="P2476" s="1" t="s">
        <v>46</v>
      </c>
      <c r="Q2476" s="1" t="s">
        <v>46</v>
      </c>
      <c r="R2476" s="1" t="s">
        <v>46</v>
      </c>
      <c r="S2476" s="1" t="s">
        <v>48</v>
      </c>
      <c r="T2476" s="12" t="str">
        <f>IF(OR(VOZ_WHATSAPP[[#This Row],[Brinda argumentos coherentes a la objeción]]="No Cumple",VOZ_WHATSAPP[[#This Row],[Despliegue de Beneficios y/o consecuencias]]="No Cumple"),"Sin Negocio","Negocio")</f>
        <v>Negocio</v>
      </c>
      <c r="U2476" s="1" t="s">
        <v>48</v>
      </c>
      <c r="V2476" s="1" t="s">
        <v>48</v>
      </c>
      <c r="W2476" s="1" t="s">
        <v>48</v>
      </c>
      <c r="X2476" s="12" t="str">
        <f>IF(OR(VOZ_WHATSAPP[[#This Row],[Confirma Valor de pago]]="No Cumple",VOZ_WHATSAPP[[#This Row],[Confirma hora de pago]]="No Cumple",VOZ_WHATSAPP[[#This Row],[Confirma medio de pago]]="No Cumple"),"Sin Cierre","Cierre")</f>
        <v>Cierre</v>
      </c>
      <c r="Y2476" s="1" t="s">
        <v>48</v>
      </c>
      <c r="Z2476" s="1" t="s">
        <v>46</v>
      </c>
      <c r="AA2476" s="1" t="s">
        <v>46</v>
      </c>
      <c r="AB2476" s="1" t="s">
        <v>46</v>
      </c>
      <c r="AC2476" s="11" t="str">
        <f>IF(OR(VOZ_WHATSAPP[[#This Row],[La comunicación es asertiva, con respeto y evita maltrato]]="No Cumple",VOZ_WHATSAPP[[#This Row],[Cumple con las normativas legales]]="No Cumple"),"No Cumple","Cumple")</f>
        <v>Cumple</v>
      </c>
      <c r="AD2476" s="1" t="s">
        <v>48</v>
      </c>
      <c r="AE2476" s="1" t="s">
        <v>2289</v>
      </c>
      <c r="AF2476" s="4">
        <v>0.95</v>
      </c>
      <c r="AG2476" s="4">
        <f>IF(AND(VOZ_WHATSAPP[[#This Row],[Estado Cierre]]="Sin Cierre",VOZ_WHATSAPP[[#This Row],[Nota Negocio]]="Sin Negocio"),VOZ_WHATSAPP[[#This Row],[Nota]]-24%,VOZ_WHATSAPP[[#This Row],[Nota]])</f>
        <v>0.95</v>
      </c>
      <c r="AH2476" s="8">
        <f>IF(VOZ_WHATSAPP[[#This Row],[Estado Legal]]="No Cumple",0,IF(VOZ_WHATSAPP[[#This Row],[Realiza lectura de guion Legal]]="No Cumple",VOZ_WHATSAPP[[#This Row],[Nota 2]]-50%,VOZ_WHATSAPP[[#This Row],[Nota 2]]))</f>
        <v>0.95</v>
      </c>
    </row>
    <row r="2477" spans="1:34" x14ac:dyDescent="0.25">
      <c r="A2477" s="2" t="str">
        <f>VOZ_WHATSAPP[[#This Row],[ID Asesor]]&amp;VOZ_WHATSAPP[[#This Row],[Fecha Monitoreo]]</f>
        <v>386445874</v>
      </c>
      <c r="B2477" s="2">
        <v>45874</v>
      </c>
      <c r="C2477" s="1" t="s">
        <v>126</v>
      </c>
      <c r="D2477" s="1">
        <v>3864</v>
      </c>
      <c r="E2477" s="2">
        <v>45874</v>
      </c>
      <c r="F2477" s="3">
        <v>0.47430555555555554</v>
      </c>
      <c r="G2477" s="1" t="s">
        <v>58</v>
      </c>
      <c r="H2477" s="1" t="s">
        <v>44</v>
      </c>
      <c r="I2477" s="1">
        <v>574</v>
      </c>
      <c r="J2477" s="1">
        <v>3147574879</v>
      </c>
      <c r="K2477" s="1" t="s">
        <v>45</v>
      </c>
      <c r="L2477" s="1" t="s">
        <v>46</v>
      </c>
      <c r="M2477" s="1" t="s">
        <v>46</v>
      </c>
      <c r="N2477" s="1" t="s">
        <v>46</v>
      </c>
      <c r="O2477" s="1" t="s">
        <v>46</v>
      </c>
      <c r="P2477" s="1" t="s">
        <v>46</v>
      </c>
      <c r="Q2477" s="1" t="s">
        <v>46</v>
      </c>
      <c r="R2477" s="1" t="s">
        <v>46</v>
      </c>
      <c r="S2477" s="1" t="s">
        <v>46</v>
      </c>
      <c r="T2477" s="12" t="str">
        <f>IF(OR(VOZ_WHATSAPP[[#This Row],[Brinda argumentos coherentes a la objeción]]="No Cumple",VOZ_WHATSAPP[[#This Row],[Despliegue de Beneficios y/o consecuencias]]="No Cumple"),"Sin Negocio","Negocio")</f>
        <v>Negocio</v>
      </c>
      <c r="U2477" s="1" t="s">
        <v>46</v>
      </c>
      <c r="V2477" s="1" t="s">
        <v>46</v>
      </c>
      <c r="W2477" s="1" t="s">
        <v>46</v>
      </c>
      <c r="X2477" s="12" t="str">
        <f>IF(OR(VOZ_WHATSAPP[[#This Row],[Confirma Valor de pago]]="No Cumple",VOZ_WHATSAPP[[#This Row],[Confirma hora de pago]]="No Cumple",VOZ_WHATSAPP[[#This Row],[Confirma medio de pago]]="No Cumple"),"Sin Cierre","Cierre")</f>
        <v>Cierre</v>
      </c>
      <c r="Y2477" s="1" t="s">
        <v>46</v>
      </c>
      <c r="Z2477" s="1" t="s">
        <v>46</v>
      </c>
      <c r="AA2477" s="1" t="s">
        <v>46</v>
      </c>
      <c r="AB2477" s="1" t="s">
        <v>46</v>
      </c>
      <c r="AC2477" s="11" t="str">
        <f>IF(OR(VOZ_WHATSAPP[[#This Row],[La comunicación es asertiva, con respeto y evita maltrato]]="No Cumple",VOZ_WHATSAPP[[#This Row],[Cumple con las normativas legales]]="No Cumple"),"No Cumple","Cumple")</f>
        <v>Cumple</v>
      </c>
      <c r="AD2477" s="1" t="s">
        <v>46</v>
      </c>
      <c r="AE2477" s="1" t="s">
        <v>131</v>
      </c>
      <c r="AF2477" s="4">
        <v>1</v>
      </c>
      <c r="AG2477" s="4">
        <f>IF(AND(VOZ_WHATSAPP[[#This Row],[Estado Cierre]]="Sin Cierre",VOZ_WHATSAPP[[#This Row],[Nota Negocio]]="Sin Negocio"),VOZ_WHATSAPP[[#This Row],[Nota]]-24%,VOZ_WHATSAPP[[#This Row],[Nota]])</f>
        <v>1</v>
      </c>
      <c r="AH2477" s="8">
        <f>IF(VOZ_WHATSAPP[[#This Row],[Estado Legal]]="No Cumple",0,IF(VOZ_WHATSAPP[[#This Row],[Realiza lectura de guion Legal]]="No Cumple",VOZ_WHATSAPP[[#This Row],[Nota 2]]-50%,VOZ_WHATSAPP[[#This Row],[Nota 2]]))</f>
        <v>1</v>
      </c>
    </row>
    <row r="2478" spans="1:34" x14ac:dyDescent="0.25">
      <c r="A2478" s="2" t="str">
        <f>VOZ_WHATSAPP[[#This Row],[ID Asesor]]&amp;VOZ_WHATSAPP[[#This Row],[Fecha Monitoreo]]</f>
        <v>382145874</v>
      </c>
      <c r="B2478" s="2">
        <v>45874</v>
      </c>
      <c r="C2478" s="1" t="s">
        <v>126</v>
      </c>
      <c r="D2478" s="1">
        <v>3821</v>
      </c>
      <c r="E2478" s="2">
        <v>45874</v>
      </c>
      <c r="F2478" s="3">
        <v>0.54305555555555551</v>
      </c>
      <c r="G2478" s="1" t="s">
        <v>58</v>
      </c>
      <c r="H2478" s="1" t="s">
        <v>44</v>
      </c>
      <c r="I2478" s="1">
        <v>590</v>
      </c>
      <c r="J2478" s="1">
        <v>3103541382</v>
      </c>
      <c r="K2478" s="1" t="s">
        <v>45</v>
      </c>
      <c r="L2478" s="1" t="s">
        <v>46</v>
      </c>
      <c r="M2478" s="1" t="s">
        <v>46</v>
      </c>
      <c r="N2478" s="1" t="s">
        <v>46</v>
      </c>
      <c r="O2478" s="1" t="s">
        <v>46</v>
      </c>
      <c r="P2478" s="1" t="s">
        <v>46</v>
      </c>
      <c r="Q2478" s="1" t="s">
        <v>46</v>
      </c>
      <c r="R2478" s="1" t="s">
        <v>46</v>
      </c>
      <c r="S2478" s="1" t="s">
        <v>46</v>
      </c>
      <c r="T2478" s="12" t="str">
        <f>IF(OR(VOZ_WHATSAPP[[#This Row],[Brinda argumentos coherentes a la objeción]]="No Cumple",VOZ_WHATSAPP[[#This Row],[Despliegue de Beneficios y/o consecuencias]]="No Cumple"),"Sin Negocio","Negocio")</f>
        <v>Negocio</v>
      </c>
      <c r="U2478" s="1" t="s">
        <v>46</v>
      </c>
      <c r="V2478" s="1" t="s">
        <v>46</v>
      </c>
      <c r="W2478" s="1" t="s">
        <v>46</v>
      </c>
      <c r="X2478" s="12" t="str">
        <f>IF(OR(VOZ_WHATSAPP[[#This Row],[Confirma Valor de pago]]="No Cumple",VOZ_WHATSAPP[[#This Row],[Confirma hora de pago]]="No Cumple",VOZ_WHATSAPP[[#This Row],[Confirma medio de pago]]="No Cumple"),"Sin Cierre","Cierre")</f>
        <v>Cierre</v>
      </c>
      <c r="Y2478" s="1" t="s">
        <v>46</v>
      </c>
      <c r="Z2478" s="1" t="s">
        <v>46</v>
      </c>
      <c r="AA2478" s="1" t="s">
        <v>46</v>
      </c>
      <c r="AB2478" s="1" t="s">
        <v>46</v>
      </c>
      <c r="AC2478" s="11" t="str">
        <f>IF(OR(VOZ_WHATSAPP[[#This Row],[La comunicación es asertiva, con respeto y evita maltrato]]="No Cumple",VOZ_WHATSAPP[[#This Row],[Cumple con las normativas legales]]="No Cumple"),"No Cumple","Cumple")</f>
        <v>Cumple</v>
      </c>
      <c r="AD2478" s="1" t="s">
        <v>46</v>
      </c>
      <c r="AE2478" s="1" t="s">
        <v>131</v>
      </c>
      <c r="AF2478" s="4">
        <v>1</v>
      </c>
      <c r="AG2478" s="4">
        <f>IF(AND(VOZ_WHATSAPP[[#This Row],[Estado Cierre]]="Sin Cierre",VOZ_WHATSAPP[[#This Row],[Nota Negocio]]="Sin Negocio"),VOZ_WHATSAPP[[#This Row],[Nota]]-24%,VOZ_WHATSAPP[[#This Row],[Nota]])</f>
        <v>1</v>
      </c>
      <c r="AH2478" s="8">
        <f>IF(VOZ_WHATSAPP[[#This Row],[Estado Legal]]="No Cumple",0,IF(VOZ_WHATSAPP[[#This Row],[Realiza lectura de guion Legal]]="No Cumple",VOZ_WHATSAPP[[#This Row],[Nota 2]]-50%,VOZ_WHATSAPP[[#This Row],[Nota 2]]))</f>
        <v>1</v>
      </c>
    </row>
    <row r="2479" spans="1:34" x14ac:dyDescent="0.25">
      <c r="A2479" s="2" t="str">
        <f>VOZ_WHATSAPP[[#This Row],[ID Asesor]]&amp;VOZ_WHATSAPP[[#This Row],[Fecha Monitoreo]]</f>
        <v>374845874</v>
      </c>
      <c r="B2479" s="2">
        <v>45874</v>
      </c>
      <c r="C2479" s="1" t="s">
        <v>696</v>
      </c>
      <c r="D2479" s="1">
        <v>3748</v>
      </c>
      <c r="E2479" s="2">
        <v>45874</v>
      </c>
      <c r="F2479" s="3">
        <v>0.46388888888888891</v>
      </c>
      <c r="G2479" s="1" t="s">
        <v>51</v>
      </c>
      <c r="H2479" s="1" t="s">
        <v>44</v>
      </c>
      <c r="I2479" s="1">
        <v>494</v>
      </c>
      <c r="J2479" s="1">
        <v>3053474222</v>
      </c>
      <c r="K2479" s="1" t="s">
        <v>45</v>
      </c>
      <c r="L2479" s="1" t="s">
        <v>46</v>
      </c>
      <c r="M2479" s="1" t="s">
        <v>46</v>
      </c>
      <c r="N2479" s="1" t="s">
        <v>48</v>
      </c>
      <c r="O2479" s="1" t="s">
        <v>46</v>
      </c>
      <c r="P2479" s="1" t="s">
        <v>46</v>
      </c>
      <c r="Q2479" s="1" t="s">
        <v>46</v>
      </c>
      <c r="R2479" s="1" t="s">
        <v>46</v>
      </c>
      <c r="S2479" s="1" t="s">
        <v>48</v>
      </c>
      <c r="T2479" s="12" t="str">
        <f>IF(OR(VOZ_WHATSAPP[[#This Row],[Brinda argumentos coherentes a la objeción]]="No Cumple",VOZ_WHATSAPP[[#This Row],[Despliegue de Beneficios y/o consecuencias]]="No Cumple"),"Sin Negocio","Negocio")</f>
        <v>Negocio</v>
      </c>
      <c r="U2479" s="1" t="s">
        <v>48</v>
      </c>
      <c r="V2479" s="1" t="s">
        <v>48</v>
      </c>
      <c r="W2479" s="1" t="s">
        <v>48</v>
      </c>
      <c r="X2479" s="12" t="str">
        <f>IF(OR(VOZ_WHATSAPP[[#This Row],[Confirma Valor de pago]]="No Cumple",VOZ_WHATSAPP[[#This Row],[Confirma hora de pago]]="No Cumple",VOZ_WHATSAPP[[#This Row],[Confirma medio de pago]]="No Cumple"),"Sin Cierre","Cierre")</f>
        <v>Cierre</v>
      </c>
      <c r="Y2479" s="1" t="s">
        <v>48</v>
      </c>
      <c r="Z2479" s="1" t="s">
        <v>54</v>
      </c>
      <c r="AA2479" s="1" t="s">
        <v>46</v>
      </c>
      <c r="AB2479" s="1" t="s">
        <v>46</v>
      </c>
      <c r="AC2479" s="11" t="str">
        <f>IF(OR(VOZ_WHATSAPP[[#This Row],[La comunicación es asertiva, con respeto y evita maltrato]]="No Cumple",VOZ_WHATSAPP[[#This Row],[Cumple con las normativas legales]]="No Cumple"),"No Cumple","Cumple")</f>
        <v>Cumple</v>
      </c>
      <c r="AD2479" s="1" t="s">
        <v>48</v>
      </c>
      <c r="AE2479" s="1" t="s">
        <v>1875</v>
      </c>
      <c r="AF2479" s="4">
        <v>0.85</v>
      </c>
      <c r="AG2479" s="4">
        <f>IF(AND(VOZ_WHATSAPP[[#This Row],[Estado Cierre]]="Sin Cierre",VOZ_WHATSAPP[[#This Row],[Nota Negocio]]="Sin Negocio"),VOZ_WHATSAPP[[#This Row],[Nota]]-24%,VOZ_WHATSAPP[[#This Row],[Nota]])</f>
        <v>0.85</v>
      </c>
      <c r="AH2479" s="8">
        <f>IF(VOZ_WHATSAPP[[#This Row],[Estado Legal]]="No Cumple",0,IF(VOZ_WHATSAPP[[#This Row],[Realiza lectura de guion Legal]]="No Cumple",VOZ_WHATSAPP[[#This Row],[Nota 2]]-50%,VOZ_WHATSAPP[[#This Row],[Nota 2]]))</f>
        <v>0.85</v>
      </c>
    </row>
    <row r="2480" spans="1:34" x14ac:dyDescent="0.25">
      <c r="A2480" s="2" t="str">
        <f>VOZ_WHATSAPP[[#This Row],[ID Asesor]]&amp;VOZ_WHATSAPP[[#This Row],[Fecha Monitoreo]]</f>
        <v>381545874</v>
      </c>
      <c r="B2480" s="2">
        <v>45874</v>
      </c>
      <c r="C2480" s="1" t="s">
        <v>696</v>
      </c>
      <c r="D2480" s="1">
        <v>3815</v>
      </c>
      <c r="E2480" s="2">
        <v>45874</v>
      </c>
      <c r="F2480" s="3">
        <v>0.34930555555555554</v>
      </c>
      <c r="G2480" s="1" t="s">
        <v>58</v>
      </c>
      <c r="H2480" s="1" t="s">
        <v>44</v>
      </c>
      <c r="I2480" s="1">
        <v>584</v>
      </c>
      <c r="J2480" s="1">
        <v>3114822609</v>
      </c>
      <c r="K2480" s="1" t="s">
        <v>45</v>
      </c>
      <c r="L2480" s="1" t="s">
        <v>46</v>
      </c>
      <c r="M2480" s="1" t="s">
        <v>46</v>
      </c>
      <c r="N2480" s="1" t="s">
        <v>46</v>
      </c>
      <c r="O2480" s="1" t="s">
        <v>46</v>
      </c>
      <c r="P2480" s="1" t="s">
        <v>46</v>
      </c>
      <c r="Q2480" s="1" t="s">
        <v>48</v>
      </c>
      <c r="R2480" s="1" t="s">
        <v>48</v>
      </c>
      <c r="S2480" s="1" t="s">
        <v>47</v>
      </c>
      <c r="T2480" s="12" t="str">
        <f>IF(OR(VOZ_WHATSAPP[[#This Row],[Brinda argumentos coherentes a la objeción]]="No Cumple",VOZ_WHATSAPP[[#This Row],[Despliegue de Beneficios y/o consecuencias]]="No Cumple"),"Sin Negocio","Negocio")</f>
        <v>Sin Negocio</v>
      </c>
      <c r="U2480" s="1" t="s">
        <v>46</v>
      </c>
      <c r="V2480" s="1" t="s">
        <v>46</v>
      </c>
      <c r="W2480" s="1" t="s">
        <v>46</v>
      </c>
      <c r="X2480" s="12" t="str">
        <f>IF(OR(VOZ_WHATSAPP[[#This Row],[Confirma Valor de pago]]="No Cumple",VOZ_WHATSAPP[[#This Row],[Confirma hora de pago]]="No Cumple",VOZ_WHATSAPP[[#This Row],[Confirma medio de pago]]="No Cumple"),"Sin Cierre","Cierre")</f>
        <v>Cierre</v>
      </c>
      <c r="Y2480" s="1" t="s">
        <v>46</v>
      </c>
      <c r="Z2480" s="1" t="s">
        <v>46</v>
      </c>
      <c r="AA2480" s="1" t="s">
        <v>46</v>
      </c>
      <c r="AB2480" s="1" t="s">
        <v>46</v>
      </c>
      <c r="AC2480" s="11" t="str">
        <f>IF(OR(VOZ_WHATSAPP[[#This Row],[La comunicación es asertiva, con respeto y evita maltrato]]="No Cumple",VOZ_WHATSAPP[[#This Row],[Cumple con las normativas legales]]="No Cumple"),"No Cumple","Cumple")</f>
        <v>Cumple</v>
      </c>
      <c r="AD2480" s="1" t="s">
        <v>46</v>
      </c>
      <c r="AE2480" s="1" t="s">
        <v>2290</v>
      </c>
      <c r="AF2480" s="4">
        <v>0.9</v>
      </c>
      <c r="AG2480" s="4">
        <f>IF(AND(VOZ_WHATSAPP[[#This Row],[Estado Cierre]]="Sin Cierre",VOZ_WHATSAPP[[#This Row],[Nota Negocio]]="Sin Negocio"),VOZ_WHATSAPP[[#This Row],[Nota]]-24%,VOZ_WHATSAPP[[#This Row],[Nota]])</f>
        <v>0.9</v>
      </c>
      <c r="AH2480" s="8">
        <f>IF(VOZ_WHATSAPP[[#This Row],[Estado Legal]]="No Cumple",0,IF(VOZ_WHATSAPP[[#This Row],[Realiza lectura de guion Legal]]="No Cumple",VOZ_WHATSAPP[[#This Row],[Nota 2]]-50%,VOZ_WHATSAPP[[#This Row],[Nota 2]]))</f>
        <v>0.9</v>
      </c>
    </row>
    <row r="2481" spans="1:34" x14ac:dyDescent="0.25">
      <c r="A2481" s="2" t="str">
        <f>VOZ_WHATSAPP[[#This Row],[ID Asesor]]&amp;VOZ_WHATSAPP[[#This Row],[Fecha Monitoreo]]</f>
        <v>381845874</v>
      </c>
      <c r="B2481" s="2">
        <v>45874</v>
      </c>
      <c r="C2481" s="1" t="s">
        <v>126</v>
      </c>
      <c r="D2481" s="1">
        <v>3818</v>
      </c>
      <c r="E2481" s="2">
        <v>45874</v>
      </c>
      <c r="F2481" s="3">
        <v>0.55069444444444449</v>
      </c>
      <c r="G2481" s="1" t="s">
        <v>51</v>
      </c>
      <c r="H2481" s="1" t="s">
        <v>44</v>
      </c>
      <c r="I2481" s="1">
        <v>599</v>
      </c>
      <c r="J2481" s="1">
        <v>3015948689</v>
      </c>
      <c r="K2481" s="1" t="s">
        <v>45</v>
      </c>
      <c r="L2481" s="1" t="s">
        <v>46</v>
      </c>
      <c r="M2481" s="1" t="s">
        <v>46</v>
      </c>
      <c r="N2481" s="1" t="s">
        <v>46</v>
      </c>
      <c r="O2481" s="1" t="s">
        <v>46</v>
      </c>
      <c r="P2481" s="1" t="s">
        <v>46</v>
      </c>
      <c r="Q2481" s="1" t="s">
        <v>46</v>
      </c>
      <c r="R2481" s="1" t="s">
        <v>46</v>
      </c>
      <c r="S2481" s="1" t="s">
        <v>46</v>
      </c>
      <c r="T2481" s="12" t="str">
        <f>IF(OR(VOZ_WHATSAPP[[#This Row],[Brinda argumentos coherentes a la objeción]]="No Cumple",VOZ_WHATSAPP[[#This Row],[Despliegue de Beneficios y/o consecuencias]]="No Cumple"),"Sin Negocio","Negocio")</f>
        <v>Negocio</v>
      </c>
      <c r="U2481" s="1" t="s">
        <v>48</v>
      </c>
      <c r="V2481" s="1" t="s">
        <v>48</v>
      </c>
      <c r="W2481" s="1" t="s">
        <v>48</v>
      </c>
      <c r="X2481" s="12" t="str">
        <f>IF(OR(VOZ_WHATSAPP[[#This Row],[Confirma Valor de pago]]="No Cumple",VOZ_WHATSAPP[[#This Row],[Confirma hora de pago]]="No Cumple",VOZ_WHATSAPP[[#This Row],[Confirma medio de pago]]="No Cumple"),"Sin Cierre","Cierre")</f>
        <v>Cierre</v>
      </c>
      <c r="Y2481" s="1" t="s">
        <v>46</v>
      </c>
      <c r="Z2481" s="1" t="s">
        <v>46</v>
      </c>
      <c r="AA2481" s="1" t="s">
        <v>46</v>
      </c>
      <c r="AB2481" s="1" t="s">
        <v>46</v>
      </c>
      <c r="AC2481" s="11" t="str">
        <f>IF(OR(VOZ_WHATSAPP[[#This Row],[La comunicación es asertiva, con respeto y evita maltrato]]="No Cumple",VOZ_WHATSAPP[[#This Row],[Cumple con las normativas legales]]="No Cumple"),"No Cumple","Cumple")</f>
        <v>Cumple</v>
      </c>
      <c r="AD2481" s="1" t="s">
        <v>46</v>
      </c>
      <c r="AE2481" s="1" t="s">
        <v>131</v>
      </c>
      <c r="AF2481" s="4">
        <v>1</v>
      </c>
      <c r="AG2481" s="4">
        <f>IF(AND(VOZ_WHATSAPP[[#This Row],[Estado Cierre]]="Sin Cierre",VOZ_WHATSAPP[[#This Row],[Nota Negocio]]="Sin Negocio"),VOZ_WHATSAPP[[#This Row],[Nota]]-24%,VOZ_WHATSAPP[[#This Row],[Nota]])</f>
        <v>1</v>
      </c>
      <c r="AH2481" s="8">
        <f>IF(VOZ_WHATSAPP[[#This Row],[Estado Legal]]="No Cumple",0,IF(VOZ_WHATSAPP[[#This Row],[Realiza lectura de guion Legal]]="No Cumple",VOZ_WHATSAPP[[#This Row],[Nota 2]]-50%,VOZ_WHATSAPP[[#This Row],[Nota 2]]))</f>
        <v>1</v>
      </c>
    </row>
    <row r="2482" spans="1:34" x14ac:dyDescent="0.25">
      <c r="A2482" s="2" t="str">
        <f>VOZ_WHATSAPP[[#This Row],[ID Asesor]]&amp;VOZ_WHATSAPP[[#This Row],[Fecha Monitoreo]]</f>
        <v>337245874</v>
      </c>
      <c r="B2482" s="2">
        <v>45874</v>
      </c>
      <c r="C2482" s="1" t="s">
        <v>696</v>
      </c>
      <c r="D2482" s="1">
        <v>3372</v>
      </c>
      <c r="E2482" s="2">
        <v>45874</v>
      </c>
      <c r="F2482" s="3">
        <v>0.53541666666666665</v>
      </c>
      <c r="G2482" s="1" t="s">
        <v>58</v>
      </c>
      <c r="H2482" s="1" t="s">
        <v>44</v>
      </c>
      <c r="I2482" s="1">
        <v>401</v>
      </c>
      <c r="J2482" s="1">
        <v>3115391755</v>
      </c>
      <c r="K2482" s="1" t="s">
        <v>45</v>
      </c>
      <c r="L2482" s="1" t="s">
        <v>46</v>
      </c>
      <c r="M2482" s="1" t="s">
        <v>48</v>
      </c>
      <c r="N2482" s="1" t="s">
        <v>46</v>
      </c>
      <c r="O2482" s="1" t="s">
        <v>46</v>
      </c>
      <c r="P2482" s="1" t="s">
        <v>46</v>
      </c>
      <c r="Q2482" s="1" t="s">
        <v>46</v>
      </c>
      <c r="R2482" s="1" t="s">
        <v>46</v>
      </c>
      <c r="S2482" s="1" t="s">
        <v>48</v>
      </c>
      <c r="T2482" s="12" t="str">
        <f>IF(OR(VOZ_WHATSAPP[[#This Row],[Brinda argumentos coherentes a la objeción]]="No Cumple",VOZ_WHATSAPP[[#This Row],[Despliegue de Beneficios y/o consecuencias]]="No Cumple"),"Sin Negocio","Negocio")</f>
        <v>Negocio</v>
      </c>
      <c r="U2482" s="1" t="s">
        <v>46</v>
      </c>
      <c r="V2482" s="1" t="s">
        <v>46</v>
      </c>
      <c r="W2482" s="1" t="s">
        <v>46</v>
      </c>
      <c r="X2482" s="12" t="str">
        <f>IF(OR(VOZ_WHATSAPP[[#This Row],[Confirma Valor de pago]]="No Cumple",VOZ_WHATSAPP[[#This Row],[Confirma hora de pago]]="No Cumple",VOZ_WHATSAPP[[#This Row],[Confirma medio de pago]]="No Cumple"),"Sin Cierre","Cierre")</f>
        <v>Cierre</v>
      </c>
      <c r="Y2482" s="1" t="s">
        <v>48</v>
      </c>
      <c r="Z2482" s="1" t="s">
        <v>46</v>
      </c>
      <c r="AA2482" s="1" t="s">
        <v>46</v>
      </c>
      <c r="AB2482" s="1" t="s">
        <v>46</v>
      </c>
      <c r="AC2482" s="11" t="str">
        <f>IF(OR(VOZ_WHATSAPP[[#This Row],[La comunicación es asertiva, con respeto y evita maltrato]]="No Cumple",VOZ_WHATSAPP[[#This Row],[Cumple con las normativas legales]]="No Cumple"),"No Cumple","Cumple")</f>
        <v>Cumple</v>
      </c>
      <c r="AD2482" s="1" t="s">
        <v>48</v>
      </c>
      <c r="AE2482" s="1" t="s">
        <v>915</v>
      </c>
      <c r="AF2482" s="4">
        <v>1</v>
      </c>
      <c r="AG2482" s="4">
        <f>IF(AND(VOZ_WHATSAPP[[#This Row],[Estado Cierre]]="Sin Cierre",VOZ_WHATSAPP[[#This Row],[Nota Negocio]]="Sin Negocio"),VOZ_WHATSAPP[[#This Row],[Nota]]-24%,VOZ_WHATSAPP[[#This Row],[Nota]])</f>
        <v>1</v>
      </c>
      <c r="AH2482" s="8">
        <f>IF(VOZ_WHATSAPP[[#This Row],[Estado Legal]]="No Cumple",0,IF(VOZ_WHATSAPP[[#This Row],[Realiza lectura de guion Legal]]="No Cumple",VOZ_WHATSAPP[[#This Row],[Nota 2]]-50%,VOZ_WHATSAPP[[#This Row],[Nota 2]]))</f>
        <v>1</v>
      </c>
    </row>
    <row r="2483" spans="1:34" x14ac:dyDescent="0.25">
      <c r="A2483" s="2" t="str">
        <f>VOZ_WHATSAPP[[#This Row],[ID Asesor]]&amp;VOZ_WHATSAPP[[#This Row],[Fecha Monitoreo]]</f>
        <v>394045874</v>
      </c>
      <c r="B2483" s="2">
        <v>45874</v>
      </c>
      <c r="C2483" s="1" t="s">
        <v>126</v>
      </c>
      <c r="D2483" s="1">
        <v>3940</v>
      </c>
      <c r="E2483" s="2">
        <v>45874</v>
      </c>
      <c r="F2483" s="3">
        <v>0.40555555555555556</v>
      </c>
      <c r="G2483" s="1" t="s">
        <v>58</v>
      </c>
      <c r="H2483" s="1" t="s">
        <v>44</v>
      </c>
      <c r="I2483" s="1">
        <v>476</v>
      </c>
      <c r="J2483" s="1">
        <v>3102579344</v>
      </c>
      <c r="K2483" s="1" t="s">
        <v>45</v>
      </c>
      <c r="L2483" s="1" t="s">
        <v>46</v>
      </c>
      <c r="M2483" s="1" t="s">
        <v>46</v>
      </c>
      <c r="N2483" s="1" t="s">
        <v>46</v>
      </c>
      <c r="O2483" s="1" t="s">
        <v>46</v>
      </c>
      <c r="P2483" s="1" t="s">
        <v>46</v>
      </c>
      <c r="Q2483" s="1" t="s">
        <v>46</v>
      </c>
      <c r="R2483" s="1" t="s">
        <v>46</v>
      </c>
      <c r="S2483" s="1" t="s">
        <v>46</v>
      </c>
      <c r="T2483" s="12" t="str">
        <f>IF(OR(VOZ_WHATSAPP[[#This Row],[Brinda argumentos coherentes a la objeción]]="No Cumple",VOZ_WHATSAPP[[#This Row],[Despliegue de Beneficios y/o consecuencias]]="No Cumple"),"Sin Negocio","Negocio")</f>
        <v>Negocio</v>
      </c>
      <c r="U2483" s="1" t="s">
        <v>48</v>
      </c>
      <c r="V2483" s="1" t="s">
        <v>48</v>
      </c>
      <c r="W2483" s="1" t="s">
        <v>48</v>
      </c>
      <c r="X2483" s="12" t="str">
        <f>IF(OR(VOZ_WHATSAPP[[#This Row],[Confirma Valor de pago]]="No Cumple",VOZ_WHATSAPP[[#This Row],[Confirma hora de pago]]="No Cumple",VOZ_WHATSAPP[[#This Row],[Confirma medio de pago]]="No Cumple"),"Sin Cierre","Cierre")</f>
        <v>Cierre</v>
      </c>
      <c r="Y2483" s="1" t="s">
        <v>46</v>
      </c>
      <c r="Z2483" s="1" t="s">
        <v>54</v>
      </c>
      <c r="AA2483" s="1" t="s">
        <v>46</v>
      </c>
      <c r="AB2483" s="1" t="s">
        <v>46</v>
      </c>
      <c r="AC2483" s="11" t="str">
        <f>IF(OR(VOZ_WHATSAPP[[#This Row],[La comunicación es asertiva, con respeto y evita maltrato]]="No Cumple",VOZ_WHATSAPP[[#This Row],[Cumple con las normativas legales]]="No Cumple"),"No Cumple","Cumple")</f>
        <v>Cumple</v>
      </c>
      <c r="AD2483" s="1" t="s">
        <v>46</v>
      </c>
      <c r="AE2483" s="1" t="s">
        <v>2291</v>
      </c>
      <c r="AF2483" s="4">
        <v>0.85</v>
      </c>
      <c r="AG2483" s="4">
        <f>IF(AND(VOZ_WHATSAPP[[#This Row],[Estado Cierre]]="Sin Cierre",VOZ_WHATSAPP[[#This Row],[Nota Negocio]]="Sin Negocio"),VOZ_WHATSAPP[[#This Row],[Nota]]-24%,VOZ_WHATSAPP[[#This Row],[Nota]])</f>
        <v>0.85</v>
      </c>
      <c r="AH2483" s="8">
        <f>IF(VOZ_WHATSAPP[[#This Row],[Estado Legal]]="No Cumple",0,IF(VOZ_WHATSAPP[[#This Row],[Realiza lectura de guion Legal]]="No Cumple",VOZ_WHATSAPP[[#This Row],[Nota 2]]-50%,VOZ_WHATSAPP[[#This Row],[Nota 2]]))</f>
        <v>0.85</v>
      </c>
    </row>
    <row r="2484" spans="1:34" x14ac:dyDescent="0.25">
      <c r="A2484" s="2" t="str">
        <f>VOZ_WHATSAPP[[#This Row],[ID Asesor]]&amp;VOZ_WHATSAPP[[#This Row],[Fecha Monitoreo]]</f>
        <v>355645874</v>
      </c>
      <c r="B2484" s="2">
        <v>45874</v>
      </c>
      <c r="C2484" s="1" t="s">
        <v>126</v>
      </c>
      <c r="D2484" s="1">
        <v>3556</v>
      </c>
      <c r="E2484" s="2">
        <v>45874</v>
      </c>
      <c r="F2484" s="3">
        <v>0.56041666666666667</v>
      </c>
      <c r="G2484" s="1" t="s">
        <v>51</v>
      </c>
      <c r="H2484" s="1" t="s">
        <v>71</v>
      </c>
      <c r="I2484" s="1"/>
      <c r="J2484" s="1"/>
      <c r="K2484" s="1"/>
      <c r="L2484" s="1" t="s">
        <v>46</v>
      </c>
      <c r="M2484" s="1" t="s">
        <v>48</v>
      </c>
      <c r="N2484" s="1" t="s">
        <v>46</v>
      </c>
      <c r="O2484" s="1" t="s">
        <v>46</v>
      </c>
      <c r="P2484" s="1" t="s">
        <v>46</v>
      </c>
      <c r="Q2484" s="1" t="s">
        <v>46</v>
      </c>
      <c r="R2484" s="1" t="s">
        <v>46</v>
      </c>
      <c r="S2484" s="1" t="s">
        <v>46</v>
      </c>
      <c r="T2484" s="12" t="str">
        <f>IF(OR(VOZ_WHATSAPP[[#This Row],[Brinda argumentos coherentes a la objeción]]="No Cumple",VOZ_WHATSAPP[[#This Row],[Despliegue de Beneficios y/o consecuencias]]="No Cumple"),"Sin Negocio","Negocio")</f>
        <v>Negocio</v>
      </c>
      <c r="U2484" s="1" t="s">
        <v>48</v>
      </c>
      <c r="V2484" s="1" t="s">
        <v>48</v>
      </c>
      <c r="W2484" s="1" t="s">
        <v>48</v>
      </c>
      <c r="X2484" s="12" t="str">
        <f>IF(OR(VOZ_WHATSAPP[[#This Row],[Confirma Valor de pago]]="No Cumple",VOZ_WHATSAPP[[#This Row],[Confirma hora de pago]]="No Cumple",VOZ_WHATSAPP[[#This Row],[Confirma medio de pago]]="No Cumple"),"Sin Cierre","Cierre")</f>
        <v>Cierre</v>
      </c>
      <c r="Y2484" s="1" t="s">
        <v>48</v>
      </c>
      <c r="Z2484" s="1" t="s">
        <v>46</v>
      </c>
      <c r="AA2484" s="1" t="s">
        <v>46</v>
      </c>
      <c r="AB2484" s="1" t="s">
        <v>46</v>
      </c>
      <c r="AC2484" s="11" t="str">
        <f>IF(OR(VOZ_WHATSAPP[[#This Row],[La comunicación es asertiva, con respeto y evita maltrato]]="No Cumple",VOZ_WHATSAPP[[#This Row],[Cumple con las normativas legales]]="No Cumple"),"No Cumple","Cumple")</f>
        <v>Cumple</v>
      </c>
      <c r="AD2484" s="1" t="s">
        <v>48</v>
      </c>
      <c r="AE2484" s="1" t="s">
        <v>131</v>
      </c>
      <c r="AF2484" s="4">
        <v>1</v>
      </c>
      <c r="AG2484" s="4">
        <f>IF(AND(VOZ_WHATSAPP[[#This Row],[Estado Cierre]]="Sin Cierre",VOZ_WHATSAPP[[#This Row],[Nota Negocio]]="Sin Negocio"),VOZ_WHATSAPP[[#This Row],[Nota]]-24%,VOZ_WHATSAPP[[#This Row],[Nota]])</f>
        <v>1</v>
      </c>
      <c r="AH2484" s="8">
        <f>IF(VOZ_WHATSAPP[[#This Row],[Estado Legal]]="No Cumple",0,IF(VOZ_WHATSAPP[[#This Row],[Realiza lectura de guion Legal]]="No Cumple",VOZ_WHATSAPP[[#This Row],[Nota 2]]-50%,VOZ_WHATSAPP[[#This Row],[Nota 2]]))</f>
        <v>1</v>
      </c>
    </row>
    <row r="2485" spans="1:34" x14ac:dyDescent="0.25">
      <c r="A2485" s="2" t="str">
        <f>VOZ_WHATSAPP[[#This Row],[ID Asesor]]&amp;VOZ_WHATSAPP[[#This Row],[Fecha Monitoreo]]</f>
        <v>273445874</v>
      </c>
      <c r="B2485" s="2">
        <v>45874</v>
      </c>
      <c r="C2485" s="1" t="s">
        <v>42</v>
      </c>
      <c r="D2485" s="1">
        <v>2734</v>
      </c>
      <c r="E2485" s="2">
        <v>45874</v>
      </c>
      <c r="F2485" s="3">
        <v>0.13541666666666666</v>
      </c>
      <c r="G2485" s="1" t="s">
        <v>51</v>
      </c>
      <c r="H2485" s="1" t="s">
        <v>71</v>
      </c>
      <c r="I2485" s="1"/>
      <c r="J2485" s="1"/>
      <c r="K2485" s="1"/>
      <c r="L2485" s="1" t="s">
        <v>47</v>
      </c>
      <c r="M2485" s="1" t="s">
        <v>48</v>
      </c>
      <c r="N2485" s="1" t="s">
        <v>46</v>
      </c>
      <c r="O2485" s="1" t="s">
        <v>46</v>
      </c>
      <c r="P2485" s="1" t="s">
        <v>46</v>
      </c>
      <c r="Q2485" s="1" t="s">
        <v>46</v>
      </c>
      <c r="R2485" s="1" t="s">
        <v>46</v>
      </c>
      <c r="S2485" s="1" t="s">
        <v>47</v>
      </c>
      <c r="T2485" s="12" t="str">
        <f>IF(OR(VOZ_WHATSAPP[[#This Row],[Brinda argumentos coherentes a la objeción]]="No Cumple",VOZ_WHATSAPP[[#This Row],[Despliegue de Beneficios y/o consecuencias]]="No Cumple"),"Sin Negocio","Negocio")</f>
        <v>Sin Negocio</v>
      </c>
      <c r="U2485" s="1" t="s">
        <v>46</v>
      </c>
      <c r="V2485" s="1" t="s">
        <v>46</v>
      </c>
      <c r="W2485" s="1" t="s">
        <v>46</v>
      </c>
      <c r="X2485" s="12" t="str">
        <f>IF(OR(VOZ_WHATSAPP[[#This Row],[Confirma Valor de pago]]="No Cumple",VOZ_WHATSAPP[[#This Row],[Confirma hora de pago]]="No Cumple",VOZ_WHATSAPP[[#This Row],[Confirma medio de pago]]="No Cumple"),"Sin Cierre","Cierre")</f>
        <v>Cierre</v>
      </c>
      <c r="Y2485" s="1" t="s">
        <v>46</v>
      </c>
      <c r="Z2485" s="1" t="s">
        <v>54</v>
      </c>
      <c r="AA2485" s="1" t="s">
        <v>46</v>
      </c>
      <c r="AB2485" s="1" t="s">
        <v>46</v>
      </c>
      <c r="AC2485" s="11" t="str">
        <f>IF(OR(VOZ_WHATSAPP[[#This Row],[La comunicación es asertiva, con respeto y evita maltrato]]="No Cumple",VOZ_WHATSAPP[[#This Row],[Cumple con las normativas legales]]="No Cumple"),"No Cumple","Cumple")</f>
        <v>Cumple</v>
      </c>
      <c r="AD2485" s="1" t="s">
        <v>46</v>
      </c>
      <c r="AE2485" s="1" t="s">
        <v>2292</v>
      </c>
      <c r="AF2485" s="4">
        <v>0.71</v>
      </c>
      <c r="AG2485" s="4">
        <f>IF(AND(VOZ_WHATSAPP[[#This Row],[Estado Cierre]]="Sin Cierre",VOZ_WHATSAPP[[#This Row],[Nota Negocio]]="Sin Negocio"),VOZ_WHATSAPP[[#This Row],[Nota]]-24%,VOZ_WHATSAPP[[#This Row],[Nota]])</f>
        <v>0.71</v>
      </c>
      <c r="AH2485" s="8">
        <f>IF(VOZ_WHATSAPP[[#This Row],[Estado Legal]]="No Cumple",0,IF(VOZ_WHATSAPP[[#This Row],[Realiza lectura de guion Legal]]="No Cumple",VOZ_WHATSAPP[[#This Row],[Nota 2]]-50%,VOZ_WHATSAPP[[#This Row],[Nota 2]]))</f>
        <v>0.71</v>
      </c>
    </row>
    <row r="2486" spans="1:34" x14ac:dyDescent="0.25">
      <c r="A2486" s="2" t="str">
        <f>VOZ_WHATSAPP[[#This Row],[ID Asesor]]&amp;VOZ_WHATSAPP[[#This Row],[Fecha Monitoreo]]</f>
        <v>381845874</v>
      </c>
      <c r="B2486" s="2">
        <v>45874</v>
      </c>
      <c r="C2486" s="1" t="s">
        <v>126</v>
      </c>
      <c r="D2486" s="1">
        <v>3818</v>
      </c>
      <c r="E2486" s="2">
        <v>45874</v>
      </c>
      <c r="F2486" s="3">
        <v>0.64236111111111116</v>
      </c>
      <c r="G2486" s="1" t="s">
        <v>51</v>
      </c>
      <c r="H2486" s="1" t="s">
        <v>71</v>
      </c>
      <c r="I2486" s="1"/>
      <c r="J2486" s="1"/>
      <c r="K2486" s="1"/>
      <c r="L2486" s="1" t="s">
        <v>46</v>
      </c>
      <c r="M2486" s="1" t="s">
        <v>48</v>
      </c>
      <c r="N2486" s="1" t="s">
        <v>46</v>
      </c>
      <c r="O2486" s="1" t="s">
        <v>46</v>
      </c>
      <c r="P2486" s="1" t="s">
        <v>46</v>
      </c>
      <c r="Q2486" s="1" t="s">
        <v>48</v>
      </c>
      <c r="R2486" s="1" t="s">
        <v>48</v>
      </c>
      <c r="S2486" s="1" t="s">
        <v>48</v>
      </c>
      <c r="T2486" s="12" t="str">
        <f>IF(OR(VOZ_WHATSAPP[[#This Row],[Brinda argumentos coherentes a la objeción]]="No Cumple",VOZ_WHATSAPP[[#This Row],[Despliegue de Beneficios y/o consecuencias]]="No Cumple"),"Sin Negocio","Negocio")</f>
        <v>Negocio</v>
      </c>
      <c r="U2486" s="1" t="s">
        <v>46</v>
      </c>
      <c r="V2486" s="1" t="s">
        <v>46</v>
      </c>
      <c r="W2486" s="1" t="s">
        <v>46</v>
      </c>
      <c r="X2486" s="12" t="str">
        <f>IF(OR(VOZ_WHATSAPP[[#This Row],[Confirma Valor de pago]]="No Cumple",VOZ_WHATSAPP[[#This Row],[Confirma hora de pago]]="No Cumple",VOZ_WHATSAPP[[#This Row],[Confirma medio de pago]]="No Cumple"),"Sin Cierre","Cierre")</f>
        <v>Cierre</v>
      </c>
      <c r="Y2486" s="1" t="s">
        <v>48</v>
      </c>
      <c r="Z2486" s="1" t="s">
        <v>46</v>
      </c>
      <c r="AA2486" s="1" t="s">
        <v>46</v>
      </c>
      <c r="AB2486" s="1" t="s">
        <v>46</v>
      </c>
      <c r="AC2486" s="11" t="str">
        <f>IF(OR(VOZ_WHATSAPP[[#This Row],[La comunicación es asertiva, con respeto y evita maltrato]]="No Cumple",VOZ_WHATSAPP[[#This Row],[Cumple con las normativas legales]]="No Cumple"),"No Cumple","Cumple")</f>
        <v>Cumple</v>
      </c>
      <c r="AD2486" s="1" t="s">
        <v>48</v>
      </c>
      <c r="AE2486" s="1" t="s">
        <v>131</v>
      </c>
      <c r="AF2486" s="4">
        <v>1</v>
      </c>
      <c r="AG2486" s="4">
        <f>IF(AND(VOZ_WHATSAPP[[#This Row],[Estado Cierre]]="Sin Cierre",VOZ_WHATSAPP[[#This Row],[Nota Negocio]]="Sin Negocio"),VOZ_WHATSAPP[[#This Row],[Nota]]-24%,VOZ_WHATSAPP[[#This Row],[Nota]])</f>
        <v>1</v>
      </c>
      <c r="AH2486" s="8">
        <f>IF(VOZ_WHATSAPP[[#This Row],[Estado Legal]]="No Cumple",0,IF(VOZ_WHATSAPP[[#This Row],[Realiza lectura de guion Legal]]="No Cumple",VOZ_WHATSAPP[[#This Row],[Nota 2]]-50%,VOZ_WHATSAPP[[#This Row],[Nota 2]]))</f>
        <v>1</v>
      </c>
    </row>
    <row r="2487" spans="1:34" x14ac:dyDescent="0.25">
      <c r="A2487" s="2" t="str">
        <f>VOZ_WHATSAPP[[#This Row],[ID Asesor]]&amp;VOZ_WHATSAPP[[#This Row],[Fecha Monitoreo]]</f>
        <v>368845874</v>
      </c>
      <c r="B2487" s="2">
        <v>45874</v>
      </c>
      <c r="C2487" s="1" t="s">
        <v>42</v>
      </c>
      <c r="D2487" s="1">
        <v>3688</v>
      </c>
      <c r="E2487" s="2">
        <v>45874</v>
      </c>
      <c r="F2487" s="3">
        <v>5.8333333333333334E-2</v>
      </c>
      <c r="G2487" s="1" t="s">
        <v>51</v>
      </c>
      <c r="H2487" s="1" t="s">
        <v>71</v>
      </c>
      <c r="I2487" s="1"/>
      <c r="J2487" s="1"/>
      <c r="K2487" s="1"/>
      <c r="L2487" s="1" t="s">
        <v>46</v>
      </c>
      <c r="M2487" s="1" t="s">
        <v>48</v>
      </c>
      <c r="N2487" s="1" t="s">
        <v>46</v>
      </c>
      <c r="O2487" s="1" t="s">
        <v>46</v>
      </c>
      <c r="P2487" s="1" t="s">
        <v>46</v>
      </c>
      <c r="Q2487" s="1" t="s">
        <v>46</v>
      </c>
      <c r="R2487" s="1" t="s">
        <v>46</v>
      </c>
      <c r="S2487" s="1" t="s">
        <v>47</v>
      </c>
      <c r="T2487" s="12" t="str">
        <f>IF(OR(VOZ_WHATSAPP[[#This Row],[Brinda argumentos coherentes a la objeción]]="No Cumple",VOZ_WHATSAPP[[#This Row],[Despliegue de Beneficios y/o consecuencias]]="No Cumple"),"Sin Negocio","Negocio")</f>
        <v>Sin Negocio</v>
      </c>
      <c r="U2487" s="1" t="s">
        <v>48</v>
      </c>
      <c r="V2487" s="1" t="s">
        <v>48</v>
      </c>
      <c r="W2487" s="1" t="s">
        <v>48</v>
      </c>
      <c r="X2487" s="12" t="str">
        <f>IF(OR(VOZ_WHATSAPP[[#This Row],[Confirma Valor de pago]]="No Cumple",VOZ_WHATSAPP[[#This Row],[Confirma hora de pago]]="No Cumple",VOZ_WHATSAPP[[#This Row],[Confirma medio de pago]]="No Cumple"),"Sin Cierre","Cierre")</f>
        <v>Cierre</v>
      </c>
      <c r="Y2487" s="1" t="s">
        <v>46</v>
      </c>
      <c r="Z2487" s="1" t="s">
        <v>46</v>
      </c>
      <c r="AA2487" s="1" t="s">
        <v>46</v>
      </c>
      <c r="AB2487" s="1" t="s">
        <v>46</v>
      </c>
      <c r="AC2487" s="11" t="str">
        <f>IF(OR(VOZ_WHATSAPP[[#This Row],[La comunicación es asertiva, con respeto y evita maltrato]]="No Cumple",VOZ_WHATSAPP[[#This Row],[Cumple con las normativas legales]]="No Cumple"),"No Cumple","Cumple")</f>
        <v>Cumple</v>
      </c>
      <c r="AD2487" s="1" t="s">
        <v>46</v>
      </c>
      <c r="AE2487" s="1" t="s">
        <v>2293</v>
      </c>
      <c r="AF2487" s="4">
        <v>0.9</v>
      </c>
      <c r="AG2487" s="4">
        <f>IF(AND(VOZ_WHATSAPP[[#This Row],[Estado Cierre]]="Sin Cierre",VOZ_WHATSAPP[[#This Row],[Nota Negocio]]="Sin Negocio"),VOZ_WHATSAPP[[#This Row],[Nota]]-24%,VOZ_WHATSAPP[[#This Row],[Nota]])</f>
        <v>0.9</v>
      </c>
      <c r="AH2487" s="8">
        <f>IF(VOZ_WHATSAPP[[#This Row],[Estado Legal]]="No Cumple",0,IF(VOZ_WHATSAPP[[#This Row],[Realiza lectura de guion Legal]]="No Cumple",VOZ_WHATSAPP[[#This Row],[Nota 2]]-50%,VOZ_WHATSAPP[[#This Row],[Nota 2]]))</f>
        <v>0.9</v>
      </c>
    </row>
    <row r="2488" spans="1:34" x14ac:dyDescent="0.25">
      <c r="A2488" s="2" t="str">
        <f>VOZ_WHATSAPP[[#This Row],[ID Asesor]]&amp;VOZ_WHATSAPP[[#This Row],[Fecha Monitoreo]]</f>
        <v>376945874</v>
      </c>
      <c r="B2488" s="2">
        <v>45874</v>
      </c>
      <c r="C2488" s="1" t="s">
        <v>126</v>
      </c>
      <c r="D2488" s="1">
        <v>3769</v>
      </c>
      <c r="E2488" s="2">
        <v>45874</v>
      </c>
      <c r="F2488" s="3">
        <v>0.46458333333333335</v>
      </c>
      <c r="G2488" s="1" t="s">
        <v>58</v>
      </c>
      <c r="H2488" s="1" t="s">
        <v>71</v>
      </c>
      <c r="I2488" s="1"/>
      <c r="J2488" s="1"/>
      <c r="K2488" s="1"/>
      <c r="L2488" s="1" t="s">
        <v>46</v>
      </c>
      <c r="M2488" s="1" t="s">
        <v>48</v>
      </c>
      <c r="N2488" s="1" t="s">
        <v>46</v>
      </c>
      <c r="O2488" s="1" t="s">
        <v>46</v>
      </c>
      <c r="P2488" s="1" t="s">
        <v>46</v>
      </c>
      <c r="Q2488" s="1" t="s">
        <v>46</v>
      </c>
      <c r="R2488" s="1" t="s">
        <v>46</v>
      </c>
      <c r="S2488" s="1" t="s">
        <v>46</v>
      </c>
      <c r="T2488" s="12" t="str">
        <f>IF(OR(VOZ_WHATSAPP[[#This Row],[Brinda argumentos coherentes a la objeción]]="No Cumple",VOZ_WHATSAPP[[#This Row],[Despliegue de Beneficios y/o consecuencias]]="No Cumple"),"Sin Negocio","Negocio")</f>
        <v>Negocio</v>
      </c>
      <c r="U2488" s="1" t="s">
        <v>48</v>
      </c>
      <c r="V2488" s="1" t="s">
        <v>48</v>
      </c>
      <c r="W2488" s="1" t="s">
        <v>48</v>
      </c>
      <c r="X2488" s="12" t="str">
        <f>IF(OR(VOZ_WHATSAPP[[#This Row],[Confirma Valor de pago]]="No Cumple",VOZ_WHATSAPP[[#This Row],[Confirma hora de pago]]="No Cumple",VOZ_WHATSAPP[[#This Row],[Confirma medio de pago]]="No Cumple"),"Sin Cierre","Cierre")</f>
        <v>Cierre</v>
      </c>
      <c r="Y2488" s="1" t="s">
        <v>48</v>
      </c>
      <c r="Z2488" s="1" t="s">
        <v>46</v>
      </c>
      <c r="AA2488" s="1" t="s">
        <v>46</v>
      </c>
      <c r="AB2488" s="1" t="s">
        <v>46</v>
      </c>
      <c r="AC2488" s="11" t="str">
        <f>IF(OR(VOZ_WHATSAPP[[#This Row],[La comunicación es asertiva, con respeto y evita maltrato]]="No Cumple",VOZ_WHATSAPP[[#This Row],[Cumple con las normativas legales]]="No Cumple"),"No Cumple","Cumple")</f>
        <v>Cumple</v>
      </c>
      <c r="AD2488" s="1" t="s">
        <v>48</v>
      </c>
      <c r="AE2488" s="1" t="s">
        <v>133</v>
      </c>
      <c r="AF2488" s="4">
        <v>1</v>
      </c>
      <c r="AG2488" s="4">
        <f>IF(AND(VOZ_WHATSAPP[[#This Row],[Estado Cierre]]="Sin Cierre",VOZ_WHATSAPP[[#This Row],[Nota Negocio]]="Sin Negocio"),VOZ_WHATSAPP[[#This Row],[Nota]]-24%,VOZ_WHATSAPP[[#This Row],[Nota]])</f>
        <v>1</v>
      </c>
      <c r="AH2488" s="8">
        <f>IF(VOZ_WHATSAPP[[#This Row],[Estado Legal]]="No Cumple",0,IF(VOZ_WHATSAPP[[#This Row],[Realiza lectura de guion Legal]]="No Cumple",VOZ_WHATSAPP[[#This Row],[Nota 2]]-50%,VOZ_WHATSAPP[[#This Row],[Nota 2]]))</f>
        <v>1</v>
      </c>
    </row>
    <row r="2489" spans="1:34" x14ac:dyDescent="0.25">
      <c r="A2489" s="2" t="str">
        <f>VOZ_WHATSAPP[[#This Row],[ID Asesor]]&amp;VOZ_WHATSAPP[[#This Row],[Fecha Monitoreo]]</f>
        <v>336845874</v>
      </c>
      <c r="B2489" s="2">
        <v>45874</v>
      </c>
      <c r="C2489" s="1" t="s">
        <v>696</v>
      </c>
      <c r="D2489" s="1">
        <v>3368</v>
      </c>
      <c r="E2489" s="2">
        <v>45874</v>
      </c>
      <c r="F2489" s="3">
        <v>0.4152777777777778</v>
      </c>
      <c r="G2489" s="1" t="s">
        <v>58</v>
      </c>
      <c r="H2489" s="1" t="s">
        <v>71</v>
      </c>
      <c r="I2489" s="1"/>
      <c r="J2489" s="1"/>
      <c r="K2489" s="1"/>
      <c r="L2489" s="1" t="s">
        <v>46</v>
      </c>
      <c r="M2489" s="1" t="s">
        <v>46</v>
      </c>
      <c r="N2489" s="1" t="s">
        <v>46</v>
      </c>
      <c r="O2489" s="1" t="s">
        <v>48</v>
      </c>
      <c r="P2489" s="1" t="s">
        <v>48</v>
      </c>
      <c r="Q2489" s="1" t="s">
        <v>48</v>
      </c>
      <c r="R2489" s="1" t="s">
        <v>48</v>
      </c>
      <c r="S2489" s="1" t="s">
        <v>48</v>
      </c>
      <c r="T2489" s="12" t="str">
        <f>IF(OR(VOZ_WHATSAPP[[#This Row],[Brinda argumentos coherentes a la objeción]]="No Cumple",VOZ_WHATSAPP[[#This Row],[Despliegue de Beneficios y/o consecuencias]]="No Cumple"),"Sin Negocio","Negocio")</f>
        <v>Negocio</v>
      </c>
      <c r="U2489" s="1" t="s">
        <v>48</v>
      </c>
      <c r="V2489" s="1" t="s">
        <v>48</v>
      </c>
      <c r="W2489" s="1" t="s">
        <v>48</v>
      </c>
      <c r="X2489" s="12" t="str">
        <f>IF(OR(VOZ_WHATSAPP[[#This Row],[Confirma Valor de pago]]="No Cumple",VOZ_WHATSAPP[[#This Row],[Confirma hora de pago]]="No Cumple",VOZ_WHATSAPP[[#This Row],[Confirma medio de pago]]="No Cumple"),"Sin Cierre","Cierre")</f>
        <v>Cierre</v>
      </c>
      <c r="Y2489" s="1" t="s">
        <v>48</v>
      </c>
      <c r="Z2489" s="1" t="s">
        <v>46</v>
      </c>
      <c r="AA2489" s="1" t="s">
        <v>46</v>
      </c>
      <c r="AB2489" s="1" t="s">
        <v>46</v>
      </c>
      <c r="AC2489" s="11" t="str">
        <f>IF(OR(VOZ_WHATSAPP[[#This Row],[La comunicación es asertiva, con respeto y evita maltrato]]="No Cumple",VOZ_WHATSAPP[[#This Row],[Cumple con las normativas legales]]="No Cumple"),"No Cumple","Cumple")</f>
        <v>Cumple</v>
      </c>
      <c r="AD2489" s="1" t="s">
        <v>48</v>
      </c>
      <c r="AE2489" s="1" t="s">
        <v>1090</v>
      </c>
      <c r="AF2489" s="4">
        <v>1</v>
      </c>
      <c r="AG2489" s="4">
        <f>IF(AND(VOZ_WHATSAPP[[#This Row],[Estado Cierre]]="Sin Cierre",VOZ_WHATSAPP[[#This Row],[Nota Negocio]]="Sin Negocio"),VOZ_WHATSAPP[[#This Row],[Nota]]-24%,VOZ_WHATSAPP[[#This Row],[Nota]])</f>
        <v>1</v>
      </c>
      <c r="AH2489" s="8">
        <f>IF(VOZ_WHATSAPP[[#This Row],[Estado Legal]]="No Cumple",0,IF(VOZ_WHATSAPP[[#This Row],[Realiza lectura de guion Legal]]="No Cumple",VOZ_WHATSAPP[[#This Row],[Nota 2]]-50%,VOZ_WHATSAPP[[#This Row],[Nota 2]]))</f>
        <v>1</v>
      </c>
    </row>
    <row r="2490" spans="1:34" x14ac:dyDescent="0.25">
      <c r="A2490" s="2" t="str">
        <f>VOZ_WHATSAPP[[#This Row],[ID Asesor]]&amp;VOZ_WHATSAPP[[#This Row],[Fecha Monitoreo]]</f>
        <v>377145874</v>
      </c>
      <c r="B2490" s="2">
        <v>45874</v>
      </c>
      <c r="C2490" s="1" t="s">
        <v>696</v>
      </c>
      <c r="D2490" s="1">
        <v>3771</v>
      </c>
      <c r="E2490" s="2">
        <v>45874</v>
      </c>
      <c r="F2490" s="3">
        <v>0.35416666666666669</v>
      </c>
      <c r="G2490" s="1" t="s">
        <v>80</v>
      </c>
      <c r="H2490" s="1" t="s">
        <v>71</v>
      </c>
      <c r="I2490" s="1"/>
      <c r="J2490" s="1"/>
      <c r="K2490" s="1"/>
      <c r="L2490" s="1" t="s">
        <v>46</v>
      </c>
      <c r="M2490" s="1" t="s">
        <v>47</v>
      </c>
      <c r="N2490" s="1" t="s">
        <v>46</v>
      </c>
      <c r="O2490" s="1" t="s">
        <v>46</v>
      </c>
      <c r="P2490" s="1" t="s">
        <v>46</v>
      </c>
      <c r="Q2490" s="1" t="s">
        <v>46</v>
      </c>
      <c r="R2490" s="1" t="s">
        <v>46</v>
      </c>
      <c r="S2490" s="1" t="s">
        <v>48</v>
      </c>
      <c r="T2490" s="12" t="str">
        <f>IF(OR(VOZ_WHATSAPP[[#This Row],[Brinda argumentos coherentes a la objeción]]="No Cumple",VOZ_WHATSAPP[[#This Row],[Despliegue de Beneficios y/o consecuencias]]="No Cumple"),"Sin Negocio","Negocio")</f>
        <v>Negocio</v>
      </c>
      <c r="U2490" s="1" t="s">
        <v>48</v>
      </c>
      <c r="V2490" s="1" t="s">
        <v>48</v>
      </c>
      <c r="W2490" s="1" t="s">
        <v>48</v>
      </c>
      <c r="X2490" s="12" t="str">
        <f>IF(OR(VOZ_WHATSAPP[[#This Row],[Confirma Valor de pago]]="No Cumple",VOZ_WHATSAPP[[#This Row],[Confirma hora de pago]]="No Cumple",VOZ_WHATSAPP[[#This Row],[Confirma medio de pago]]="No Cumple"),"Sin Cierre","Cierre")</f>
        <v>Cierre</v>
      </c>
      <c r="Y2490" s="1" t="s">
        <v>48</v>
      </c>
      <c r="Z2490" s="1" t="s">
        <v>46</v>
      </c>
      <c r="AA2490" s="1" t="s">
        <v>46</v>
      </c>
      <c r="AB2490" s="1" t="s">
        <v>46</v>
      </c>
      <c r="AC2490" s="11" t="str">
        <f>IF(OR(VOZ_WHATSAPP[[#This Row],[La comunicación es asertiva, con respeto y evita maltrato]]="No Cumple",VOZ_WHATSAPP[[#This Row],[Cumple con las normativas legales]]="No Cumple"),"No Cumple","Cumple")</f>
        <v>Cumple</v>
      </c>
      <c r="AD2490" s="1" t="s">
        <v>48</v>
      </c>
      <c r="AE2490" s="1" t="s">
        <v>2294</v>
      </c>
      <c r="AF2490" s="4">
        <v>0.96</v>
      </c>
      <c r="AG2490" s="4">
        <f>IF(AND(VOZ_WHATSAPP[[#This Row],[Estado Cierre]]="Sin Cierre",VOZ_WHATSAPP[[#This Row],[Nota Negocio]]="Sin Negocio"),VOZ_WHATSAPP[[#This Row],[Nota]]-24%,VOZ_WHATSAPP[[#This Row],[Nota]])</f>
        <v>0.96</v>
      </c>
      <c r="AH2490" s="8">
        <f>IF(VOZ_WHATSAPP[[#This Row],[Estado Legal]]="No Cumple",0,IF(VOZ_WHATSAPP[[#This Row],[Realiza lectura de guion Legal]]="No Cumple",VOZ_WHATSAPP[[#This Row],[Nota 2]]-50%,VOZ_WHATSAPP[[#This Row],[Nota 2]]))</f>
        <v>0.96</v>
      </c>
    </row>
    <row r="2491" spans="1:34" x14ac:dyDescent="0.25">
      <c r="A2491" s="2" t="str">
        <f>VOZ_WHATSAPP[[#This Row],[ID Asesor]]&amp;VOZ_WHATSAPP[[#This Row],[Fecha Monitoreo]]</f>
        <v>407945874</v>
      </c>
      <c r="B2491" s="2">
        <v>45874</v>
      </c>
      <c r="C2491" s="1" t="s">
        <v>696</v>
      </c>
      <c r="D2491" s="1">
        <v>4079</v>
      </c>
      <c r="E2491" s="2">
        <v>45874</v>
      </c>
      <c r="F2491" s="3">
        <v>9.0972222222222218E-2</v>
      </c>
      <c r="G2491" s="1" t="s">
        <v>51</v>
      </c>
      <c r="H2491" s="1" t="s">
        <v>71</v>
      </c>
      <c r="I2491" s="1"/>
      <c r="J2491" s="1"/>
      <c r="K2491" s="1"/>
      <c r="L2491" s="1" t="s">
        <v>47</v>
      </c>
      <c r="M2491" s="1" t="s">
        <v>48</v>
      </c>
      <c r="N2491" s="1" t="s">
        <v>46</v>
      </c>
      <c r="O2491" s="1" t="s">
        <v>46</v>
      </c>
      <c r="P2491" s="1" t="s">
        <v>46</v>
      </c>
      <c r="Q2491" s="1" t="s">
        <v>46</v>
      </c>
      <c r="R2491" s="1" t="s">
        <v>46</v>
      </c>
      <c r="S2491" s="1" t="s">
        <v>46</v>
      </c>
      <c r="T2491" s="12" t="str">
        <f>IF(OR(VOZ_WHATSAPP[[#This Row],[Brinda argumentos coherentes a la objeción]]="No Cumple",VOZ_WHATSAPP[[#This Row],[Despliegue de Beneficios y/o consecuencias]]="No Cumple"),"Sin Negocio","Negocio")</f>
        <v>Negocio</v>
      </c>
      <c r="U2491" s="1" t="s">
        <v>48</v>
      </c>
      <c r="V2491" s="1" t="s">
        <v>48</v>
      </c>
      <c r="W2491" s="1" t="s">
        <v>48</v>
      </c>
      <c r="X2491" s="12" t="str">
        <f>IF(OR(VOZ_WHATSAPP[[#This Row],[Confirma Valor de pago]]="No Cumple",VOZ_WHATSAPP[[#This Row],[Confirma hora de pago]]="No Cumple",VOZ_WHATSAPP[[#This Row],[Confirma medio de pago]]="No Cumple"),"Sin Cierre","Cierre")</f>
        <v>Cierre</v>
      </c>
      <c r="Y2491" s="1" t="s">
        <v>48</v>
      </c>
      <c r="Z2491" s="1" t="s">
        <v>46</v>
      </c>
      <c r="AA2491" s="1" t="s">
        <v>46</v>
      </c>
      <c r="AB2491" s="1" t="s">
        <v>46</v>
      </c>
      <c r="AC2491" s="11" t="str">
        <f>IF(OR(VOZ_WHATSAPP[[#This Row],[La comunicación es asertiva, con respeto y evita maltrato]]="No Cumple",VOZ_WHATSAPP[[#This Row],[Cumple con las normativas legales]]="No Cumple"),"No Cumple","Cumple")</f>
        <v>Cumple</v>
      </c>
      <c r="AD2491" s="1" t="s">
        <v>48</v>
      </c>
      <c r="AE2491" s="1" t="s">
        <v>2295</v>
      </c>
      <c r="AF2491" s="4">
        <v>0.96</v>
      </c>
      <c r="AG2491" s="4">
        <f>IF(AND(VOZ_WHATSAPP[[#This Row],[Estado Cierre]]="Sin Cierre",VOZ_WHATSAPP[[#This Row],[Nota Negocio]]="Sin Negocio"),VOZ_WHATSAPP[[#This Row],[Nota]]-24%,VOZ_WHATSAPP[[#This Row],[Nota]])</f>
        <v>0.96</v>
      </c>
      <c r="AH2491" s="8">
        <f>IF(VOZ_WHATSAPP[[#This Row],[Estado Legal]]="No Cumple",0,IF(VOZ_WHATSAPP[[#This Row],[Realiza lectura de guion Legal]]="No Cumple",VOZ_WHATSAPP[[#This Row],[Nota 2]]-50%,VOZ_WHATSAPP[[#This Row],[Nota 2]]))</f>
        <v>0.96</v>
      </c>
    </row>
    <row r="2492" spans="1:34" x14ac:dyDescent="0.25">
      <c r="A2492" s="2" t="str">
        <f>VOZ_WHATSAPP[[#This Row],[ID Asesor]]&amp;VOZ_WHATSAPP[[#This Row],[Fecha Monitoreo]]</f>
        <v>374945875</v>
      </c>
      <c r="B2492" s="2">
        <v>45875</v>
      </c>
      <c r="C2492" s="1" t="s">
        <v>42</v>
      </c>
      <c r="D2492" s="1">
        <v>3749</v>
      </c>
      <c r="E2492" s="2">
        <v>45875</v>
      </c>
      <c r="F2492" s="3">
        <v>0.33750000000000002</v>
      </c>
      <c r="G2492" s="1" t="s">
        <v>51</v>
      </c>
      <c r="H2492" s="1" t="s">
        <v>44</v>
      </c>
      <c r="I2492" s="1">
        <v>1267</v>
      </c>
      <c r="J2492" s="1">
        <v>3042945062</v>
      </c>
      <c r="K2492" s="1" t="s">
        <v>45</v>
      </c>
      <c r="L2492" s="1" t="s">
        <v>46</v>
      </c>
      <c r="M2492" s="1" t="s">
        <v>46</v>
      </c>
      <c r="N2492" s="1" t="s">
        <v>46</v>
      </c>
      <c r="O2492" s="1" t="s">
        <v>46</v>
      </c>
      <c r="P2492" s="1" t="s">
        <v>46</v>
      </c>
      <c r="Q2492" s="1" t="s">
        <v>46</v>
      </c>
      <c r="R2492" s="1" t="s">
        <v>46</v>
      </c>
      <c r="S2492" s="1" t="s">
        <v>46</v>
      </c>
      <c r="T2492" s="12" t="str">
        <f>IF(OR(VOZ_WHATSAPP[[#This Row],[Brinda argumentos coherentes a la objeción]]="No Cumple",VOZ_WHATSAPP[[#This Row],[Despliegue de Beneficios y/o consecuencias]]="No Cumple"),"Sin Negocio","Negocio")</f>
        <v>Negocio</v>
      </c>
      <c r="U2492" s="1" t="s">
        <v>48</v>
      </c>
      <c r="V2492" s="1" t="s">
        <v>48</v>
      </c>
      <c r="W2492" s="1" t="s">
        <v>48</v>
      </c>
      <c r="X2492" s="12" t="str">
        <f>IF(OR(VOZ_WHATSAPP[[#This Row],[Confirma Valor de pago]]="No Cumple",VOZ_WHATSAPP[[#This Row],[Confirma hora de pago]]="No Cumple",VOZ_WHATSAPP[[#This Row],[Confirma medio de pago]]="No Cumple"),"Sin Cierre","Cierre")</f>
        <v>Cierre</v>
      </c>
      <c r="Y2492" s="1" t="s">
        <v>46</v>
      </c>
      <c r="Z2492" s="1" t="s">
        <v>46</v>
      </c>
      <c r="AA2492" s="1" t="s">
        <v>46</v>
      </c>
      <c r="AB2492" s="1" t="s">
        <v>46</v>
      </c>
      <c r="AC2492" s="11" t="str">
        <f>IF(OR(VOZ_WHATSAPP[[#This Row],[La comunicación es asertiva, con respeto y evita maltrato]]="No Cumple",VOZ_WHATSAPP[[#This Row],[Cumple con las normativas legales]]="No Cumple"),"No Cumple","Cumple")</f>
        <v>Cumple</v>
      </c>
      <c r="AD2492" s="1" t="s">
        <v>46</v>
      </c>
      <c r="AE2492" s="1" t="s">
        <v>101</v>
      </c>
      <c r="AF2492" s="4">
        <v>1</v>
      </c>
      <c r="AG2492" s="4">
        <f>IF(AND(VOZ_WHATSAPP[[#This Row],[Estado Cierre]]="Sin Cierre",VOZ_WHATSAPP[[#This Row],[Nota Negocio]]="Sin Negocio"),VOZ_WHATSAPP[[#This Row],[Nota]]-24%,VOZ_WHATSAPP[[#This Row],[Nota]])</f>
        <v>1</v>
      </c>
      <c r="AH2492" s="8">
        <f>IF(VOZ_WHATSAPP[[#This Row],[Estado Legal]]="No Cumple",0,IF(VOZ_WHATSAPP[[#This Row],[Realiza lectura de guion Legal]]="No Cumple",VOZ_WHATSAPP[[#This Row],[Nota 2]]-50%,VOZ_WHATSAPP[[#This Row],[Nota 2]]))</f>
        <v>1</v>
      </c>
    </row>
    <row r="2493" spans="1:34" x14ac:dyDescent="0.25">
      <c r="A2493" s="2" t="str">
        <f>VOZ_WHATSAPP[[#This Row],[ID Asesor]]&amp;VOZ_WHATSAPP[[#This Row],[Fecha Monitoreo]]</f>
        <v>376945875</v>
      </c>
      <c r="B2493" s="2">
        <v>45875</v>
      </c>
      <c r="C2493" s="1" t="s">
        <v>126</v>
      </c>
      <c r="D2493" s="1">
        <v>3769</v>
      </c>
      <c r="E2493" s="2">
        <v>45875</v>
      </c>
      <c r="F2493" s="3">
        <v>0.33055555555555555</v>
      </c>
      <c r="G2493" s="1" t="s">
        <v>58</v>
      </c>
      <c r="H2493" s="1" t="s">
        <v>44</v>
      </c>
      <c r="I2493" s="1">
        <v>579</v>
      </c>
      <c r="J2493" s="1">
        <v>3228832324</v>
      </c>
      <c r="K2493" s="1" t="s">
        <v>45</v>
      </c>
      <c r="L2493" s="1" t="s">
        <v>46</v>
      </c>
      <c r="M2493" s="1" t="s">
        <v>46</v>
      </c>
      <c r="N2493" s="1" t="s">
        <v>46</v>
      </c>
      <c r="O2493" s="1" t="s">
        <v>46</v>
      </c>
      <c r="P2493" s="1" t="s">
        <v>46</v>
      </c>
      <c r="Q2493" s="1" t="s">
        <v>46</v>
      </c>
      <c r="R2493" s="1" t="s">
        <v>46</v>
      </c>
      <c r="S2493" s="1" t="s">
        <v>46</v>
      </c>
      <c r="T2493" s="12" t="str">
        <f>IF(OR(VOZ_WHATSAPP[[#This Row],[Brinda argumentos coherentes a la objeción]]="No Cumple",VOZ_WHATSAPP[[#This Row],[Despliegue de Beneficios y/o consecuencias]]="No Cumple"),"Sin Negocio","Negocio")</f>
        <v>Negocio</v>
      </c>
      <c r="U2493" s="1" t="s">
        <v>48</v>
      </c>
      <c r="V2493" s="1" t="s">
        <v>48</v>
      </c>
      <c r="W2493" s="1" t="s">
        <v>48</v>
      </c>
      <c r="X2493" s="12" t="str">
        <f>IF(OR(VOZ_WHATSAPP[[#This Row],[Confirma Valor de pago]]="No Cumple",VOZ_WHATSAPP[[#This Row],[Confirma hora de pago]]="No Cumple",VOZ_WHATSAPP[[#This Row],[Confirma medio de pago]]="No Cumple"),"Sin Cierre","Cierre")</f>
        <v>Cierre</v>
      </c>
      <c r="Y2493" s="1" t="s">
        <v>46</v>
      </c>
      <c r="Z2493" s="1" t="s">
        <v>46</v>
      </c>
      <c r="AA2493" s="1" t="s">
        <v>46</v>
      </c>
      <c r="AB2493" s="1" t="s">
        <v>46</v>
      </c>
      <c r="AC2493" s="11" t="str">
        <f>IF(OR(VOZ_WHATSAPP[[#This Row],[La comunicación es asertiva, con respeto y evita maltrato]]="No Cumple",VOZ_WHATSAPP[[#This Row],[Cumple con las normativas legales]]="No Cumple"),"No Cumple","Cumple")</f>
        <v>Cumple</v>
      </c>
      <c r="AD2493" s="1" t="s">
        <v>46</v>
      </c>
      <c r="AE2493" s="1" t="s">
        <v>133</v>
      </c>
      <c r="AF2493" s="4">
        <v>1</v>
      </c>
      <c r="AG2493" s="4">
        <f>IF(AND(VOZ_WHATSAPP[[#This Row],[Estado Cierre]]="Sin Cierre",VOZ_WHATSAPP[[#This Row],[Nota Negocio]]="Sin Negocio"),VOZ_WHATSAPP[[#This Row],[Nota]]-24%,VOZ_WHATSAPP[[#This Row],[Nota]])</f>
        <v>1</v>
      </c>
      <c r="AH2493" s="8">
        <f>IF(VOZ_WHATSAPP[[#This Row],[Estado Legal]]="No Cumple",0,IF(VOZ_WHATSAPP[[#This Row],[Realiza lectura de guion Legal]]="No Cumple",VOZ_WHATSAPP[[#This Row],[Nota 2]]-50%,VOZ_WHATSAPP[[#This Row],[Nota 2]]))</f>
        <v>1</v>
      </c>
    </row>
    <row r="2494" spans="1:34" x14ac:dyDescent="0.25">
      <c r="A2494" s="2" t="str">
        <f>VOZ_WHATSAPP[[#This Row],[ID Asesor]]&amp;VOZ_WHATSAPP[[#This Row],[Fecha Monitoreo]]</f>
        <v>404245875</v>
      </c>
      <c r="B2494" s="2">
        <v>45875</v>
      </c>
      <c r="C2494" s="1" t="s">
        <v>42</v>
      </c>
      <c r="D2494" s="1">
        <v>4042</v>
      </c>
      <c r="E2494" s="2">
        <v>45875</v>
      </c>
      <c r="F2494" s="3">
        <v>0.34583333333333333</v>
      </c>
      <c r="G2494" s="1" t="s">
        <v>60</v>
      </c>
      <c r="H2494" s="1" t="s">
        <v>44</v>
      </c>
      <c r="I2494" s="1">
        <v>1106</v>
      </c>
      <c r="J2494" s="1">
        <v>3127220676</v>
      </c>
      <c r="K2494" s="1" t="s">
        <v>45</v>
      </c>
      <c r="L2494" s="1" t="s">
        <v>46</v>
      </c>
      <c r="M2494" s="1" t="s">
        <v>46</v>
      </c>
      <c r="N2494" s="1" t="s">
        <v>46</v>
      </c>
      <c r="O2494" s="1" t="s">
        <v>46</v>
      </c>
      <c r="P2494" s="1" t="s">
        <v>46</v>
      </c>
      <c r="Q2494" s="1" t="s">
        <v>46</v>
      </c>
      <c r="R2494" s="1" t="s">
        <v>46</v>
      </c>
      <c r="S2494" s="1" t="s">
        <v>46</v>
      </c>
      <c r="T2494" s="12" t="str">
        <f>IF(OR(VOZ_WHATSAPP[[#This Row],[Brinda argumentos coherentes a la objeción]]="No Cumple",VOZ_WHATSAPP[[#This Row],[Despliegue de Beneficios y/o consecuencias]]="No Cumple"),"Sin Negocio","Negocio")</f>
        <v>Negocio</v>
      </c>
      <c r="U2494" s="1" t="s">
        <v>46</v>
      </c>
      <c r="V2494" s="1" t="s">
        <v>46</v>
      </c>
      <c r="W2494" s="1" t="s">
        <v>46</v>
      </c>
      <c r="X2494" s="12" t="str">
        <f>IF(OR(VOZ_WHATSAPP[[#This Row],[Confirma Valor de pago]]="No Cumple",VOZ_WHATSAPP[[#This Row],[Confirma hora de pago]]="No Cumple",VOZ_WHATSAPP[[#This Row],[Confirma medio de pago]]="No Cumple"),"Sin Cierre","Cierre")</f>
        <v>Cierre</v>
      </c>
      <c r="Y2494" s="1" t="s">
        <v>46</v>
      </c>
      <c r="Z2494" s="1" t="s">
        <v>46</v>
      </c>
      <c r="AA2494" s="1" t="s">
        <v>46</v>
      </c>
      <c r="AB2494" s="1" t="s">
        <v>46</v>
      </c>
      <c r="AC2494" s="11" t="str">
        <f>IF(OR(VOZ_WHATSAPP[[#This Row],[La comunicación es asertiva, con respeto y evita maltrato]]="No Cumple",VOZ_WHATSAPP[[#This Row],[Cumple con las normativas legales]]="No Cumple"),"No Cumple","Cumple")</f>
        <v>Cumple</v>
      </c>
      <c r="AD2494" s="1" t="s">
        <v>46</v>
      </c>
      <c r="AE2494" s="1" t="s">
        <v>55</v>
      </c>
      <c r="AF2494" s="4">
        <v>1</v>
      </c>
      <c r="AG2494" s="4">
        <f>IF(AND(VOZ_WHATSAPP[[#This Row],[Estado Cierre]]="Sin Cierre",VOZ_WHATSAPP[[#This Row],[Nota Negocio]]="Sin Negocio"),VOZ_WHATSAPP[[#This Row],[Nota]]-24%,VOZ_WHATSAPP[[#This Row],[Nota]])</f>
        <v>1</v>
      </c>
      <c r="AH2494" s="8">
        <f>IF(VOZ_WHATSAPP[[#This Row],[Estado Legal]]="No Cumple",0,IF(VOZ_WHATSAPP[[#This Row],[Realiza lectura de guion Legal]]="No Cumple",VOZ_WHATSAPP[[#This Row],[Nota 2]]-50%,VOZ_WHATSAPP[[#This Row],[Nota 2]]))</f>
        <v>1</v>
      </c>
    </row>
    <row r="2495" spans="1:34" x14ac:dyDescent="0.25">
      <c r="A2495" s="2" t="str">
        <f>VOZ_WHATSAPP[[#This Row],[ID Asesor]]&amp;VOZ_WHATSAPP[[#This Row],[Fecha Monitoreo]]</f>
        <v>304845875</v>
      </c>
      <c r="B2495" s="2">
        <v>45875</v>
      </c>
      <c r="C2495" s="1" t="s">
        <v>42</v>
      </c>
      <c r="D2495" s="1">
        <v>3048</v>
      </c>
      <c r="E2495" s="2">
        <v>45875</v>
      </c>
      <c r="F2495" s="3">
        <v>0.34305555555555556</v>
      </c>
      <c r="G2495" s="1" t="s">
        <v>51</v>
      </c>
      <c r="H2495" s="1" t="s">
        <v>44</v>
      </c>
      <c r="I2495" s="1">
        <v>1256</v>
      </c>
      <c r="J2495" s="1">
        <v>3213786911</v>
      </c>
      <c r="K2495" s="1" t="s">
        <v>45</v>
      </c>
      <c r="L2495" s="1" t="s">
        <v>46</v>
      </c>
      <c r="M2495" s="1" t="s">
        <v>46</v>
      </c>
      <c r="N2495" s="1" t="s">
        <v>46</v>
      </c>
      <c r="O2495" s="1" t="s">
        <v>46</v>
      </c>
      <c r="P2495" s="1" t="s">
        <v>46</v>
      </c>
      <c r="Q2495" s="1" t="s">
        <v>46</v>
      </c>
      <c r="R2495" s="1" t="s">
        <v>47</v>
      </c>
      <c r="S2495" s="1" t="s">
        <v>46</v>
      </c>
      <c r="T2495" s="12" t="str">
        <f>IF(OR(VOZ_WHATSAPP[[#This Row],[Brinda argumentos coherentes a la objeción]]="No Cumple",VOZ_WHATSAPP[[#This Row],[Despliegue de Beneficios y/o consecuencias]]="No Cumple"),"Sin Negocio","Negocio")</f>
        <v>Sin Negocio</v>
      </c>
      <c r="U2495" s="1" t="s">
        <v>48</v>
      </c>
      <c r="V2495" s="1" t="s">
        <v>48</v>
      </c>
      <c r="W2495" s="1" t="s">
        <v>48</v>
      </c>
      <c r="X2495" s="12" t="str">
        <f>IF(OR(VOZ_WHATSAPP[[#This Row],[Confirma Valor de pago]]="No Cumple",VOZ_WHATSAPP[[#This Row],[Confirma hora de pago]]="No Cumple",VOZ_WHATSAPP[[#This Row],[Confirma medio de pago]]="No Cumple"),"Sin Cierre","Cierre")</f>
        <v>Cierre</v>
      </c>
      <c r="Y2495" s="1" t="s">
        <v>46</v>
      </c>
      <c r="Z2495" s="1" t="s">
        <v>46</v>
      </c>
      <c r="AA2495" s="1" t="s">
        <v>46</v>
      </c>
      <c r="AB2495" s="1" t="s">
        <v>46</v>
      </c>
      <c r="AC2495" s="11" t="str">
        <f>IF(OR(VOZ_WHATSAPP[[#This Row],[La comunicación es asertiva, con respeto y evita maltrato]]="No Cumple",VOZ_WHATSAPP[[#This Row],[Cumple con las normativas legales]]="No Cumple"),"No Cumple","Cumple")</f>
        <v>Cumple</v>
      </c>
      <c r="AD2495" s="1" t="s">
        <v>46</v>
      </c>
      <c r="AE2495" s="1" t="s">
        <v>2296</v>
      </c>
      <c r="AF2495" s="4">
        <v>0.9</v>
      </c>
      <c r="AG2495" s="4">
        <f>IF(AND(VOZ_WHATSAPP[[#This Row],[Estado Cierre]]="Sin Cierre",VOZ_WHATSAPP[[#This Row],[Nota Negocio]]="Sin Negocio"),VOZ_WHATSAPP[[#This Row],[Nota]]-24%,VOZ_WHATSAPP[[#This Row],[Nota]])</f>
        <v>0.9</v>
      </c>
      <c r="AH2495" s="8">
        <f>IF(VOZ_WHATSAPP[[#This Row],[Estado Legal]]="No Cumple",0,IF(VOZ_WHATSAPP[[#This Row],[Realiza lectura de guion Legal]]="No Cumple",VOZ_WHATSAPP[[#This Row],[Nota 2]]-50%,VOZ_WHATSAPP[[#This Row],[Nota 2]]))</f>
        <v>0.9</v>
      </c>
    </row>
    <row r="2496" spans="1:34" x14ac:dyDescent="0.25">
      <c r="A2496" s="2" t="str">
        <f>VOZ_WHATSAPP[[#This Row],[ID Asesor]]&amp;VOZ_WHATSAPP[[#This Row],[Fecha Monitoreo]]</f>
        <v>399645875</v>
      </c>
      <c r="B2496" s="2">
        <v>45875</v>
      </c>
      <c r="C2496" s="1" t="s">
        <v>42</v>
      </c>
      <c r="D2496" s="1">
        <v>3996</v>
      </c>
      <c r="E2496" s="2">
        <v>45875</v>
      </c>
      <c r="F2496" s="3">
        <v>0.36666666666666664</v>
      </c>
      <c r="G2496" s="1" t="s">
        <v>60</v>
      </c>
      <c r="H2496" s="1" t="s">
        <v>44</v>
      </c>
      <c r="I2496" s="1">
        <v>1390</v>
      </c>
      <c r="J2496" s="1">
        <v>3018111683</v>
      </c>
      <c r="K2496" s="1" t="s">
        <v>45</v>
      </c>
      <c r="L2496" s="1" t="s">
        <v>46</v>
      </c>
      <c r="M2496" s="1" t="s">
        <v>46</v>
      </c>
      <c r="N2496" s="1" t="s">
        <v>46</v>
      </c>
      <c r="O2496" s="1" t="s">
        <v>54</v>
      </c>
      <c r="P2496" s="1" t="s">
        <v>54</v>
      </c>
      <c r="Q2496" s="1" t="s">
        <v>46</v>
      </c>
      <c r="R2496" s="1" t="s">
        <v>46</v>
      </c>
      <c r="S2496" s="1" t="s">
        <v>48</v>
      </c>
      <c r="T2496" s="12" t="str">
        <f>IF(OR(VOZ_WHATSAPP[[#This Row],[Brinda argumentos coherentes a la objeción]]="No Cumple",VOZ_WHATSAPP[[#This Row],[Despliegue de Beneficios y/o consecuencias]]="No Cumple"),"Sin Negocio","Negocio")</f>
        <v>Negocio</v>
      </c>
      <c r="U2496" s="1" t="s">
        <v>46</v>
      </c>
      <c r="V2496" s="1" t="s">
        <v>46</v>
      </c>
      <c r="W2496" s="1" t="s">
        <v>46</v>
      </c>
      <c r="X2496" s="12" t="str">
        <f>IF(OR(VOZ_WHATSAPP[[#This Row],[Confirma Valor de pago]]="No Cumple",VOZ_WHATSAPP[[#This Row],[Confirma hora de pago]]="No Cumple",VOZ_WHATSAPP[[#This Row],[Confirma medio de pago]]="No Cumple"),"Sin Cierre","Cierre")</f>
        <v>Cierre</v>
      </c>
      <c r="Y2496" s="1" t="s">
        <v>46</v>
      </c>
      <c r="Z2496" s="1" t="s">
        <v>54</v>
      </c>
      <c r="AA2496" s="1" t="s">
        <v>46</v>
      </c>
      <c r="AB2496" s="1" t="s">
        <v>46</v>
      </c>
      <c r="AC2496" s="11" t="str">
        <f>IF(OR(VOZ_WHATSAPP[[#This Row],[La comunicación es asertiva, con respeto y evita maltrato]]="No Cumple",VOZ_WHATSAPP[[#This Row],[Cumple con las normativas legales]]="No Cumple"),"No Cumple","Cumple")</f>
        <v>Cumple</v>
      </c>
      <c r="AD2496" s="1" t="s">
        <v>46</v>
      </c>
      <c r="AE2496" s="1" t="s">
        <v>2297</v>
      </c>
      <c r="AF2496" s="4">
        <v>0.75</v>
      </c>
      <c r="AG2496" s="4">
        <f>IF(AND(VOZ_WHATSAPP[[#This Row],[Estado Cierre]]="Sin Cierre",VOZ_WHATSAPP[[#This Row],[Nota Negocio]]="Sin Negocio"),VOZ_WHATSAPP[[#This Row],[Nota]]-24%,VOZ_WHATSAPP[[#This Row],[Nota]])</f>
        <v>0.75</v>
      </c>
      <c r="AH2496" s="8">
        <f>IF(VOZ_WHATSAPP[[#This Row],[Estado Legal]]="No Cumple",0,IF(VOZ_WHATSAPP[[#This Row],[Realiza lectura de guion Legal]]="No Cumple",VOZ_WHATSAPP[[#This Row],[Nota 2]]-50%,VOZ_WHATSAPP[[#This Row],[Nota 2]]))</f>
        <v>0.75</v>
      </c>
    </row>
    <row r="2497" spans="1:34" x14ac:dyDescent="0.25">
      <c r="A2497" s="2" t="str">
        <f>VOZ_WHATSAPP[[#This Row],[ID Asesor]]&amp;VOZ_WHATSAPP[[#This Row],[Fecha Monitoreo]]</f>
        <v>407845875</v>
      </c>
      <c r="B2497" s="2">
        <v>45875</v>
      </c>
      <c r="C2497" s="1" t="s">
        <v>126</v>
      </c>
      <c r="D2497" s="1">
        <v>4078</v>
      </c>
      <c r="E2497" s="2">
        <v>45875</v>
      </c>
      <c r="F2497" s="3">
        <v>0.37430555555555556</v>
      </c>
      <c r="G2497" s="1" t="s">
        <v>58</v>
      </c>
      <c r="H2497" s="1" t="s">
        <v>44</v>
      </c>
      <c r="I2497" s="1">
        <v>618</v>
      </c>
      <c r="J2497" s="1">
        <v>3167998829</v>
      </c>
      <c r="K2497" s="1" t="s">
        <v>45</v>
      </c>
      <c r="L2497" s="1" t="s">
        <v>46</v>
      </c>
      <c r="M2497" s="1" t="s">
        <v>46</v>
      </c>
      <c r="N2497" s="1" t="s">
        <v>46</v>
      </c>
      <c r="O2497" s="1" t="s">
        <v>46</v>
      </c>
      <c r="P2497" s="1" t="s">
        <v>46</v>
      </c>
      <c r="Q2497" s="1" t="s">
        <v>48</v>
      </c>
      <c r="R2497" s="1" t="s">
        <v>48</v>
      </c>
      <c r="S2497" s="1" t="s">
        <v>48</v>
      </c>
      <c r="T2497" s="12" t="str">
        <f>IF(OR(VOZ_WHATSAPP[[#This Row],[Brinda argumentos coherentes a la objeción]]="No Cumple",VOZ_WHATSAPP[[#This Row],[Despliegue de Beneficios y/o consecuencias]]="No Cumple"),"Sin Negocio","Negocio")</f>
        <v>Negocio</v>
      </c>
      <c r="U2497" s="1" t="s">
        <v>48</v>
      </c>
      <c r="V2497" s="1" t="s">
        <v>48</v>
      </c>
      <c r="W2497" s="1" t="s">
        <v>48</v>
      </c>
      <c r="X2497" s="12" t="str">
        <f>IF(OR(VOZ_WHATSAPP[[#This Row],[Confirma Valor de pago]]="No Cumple",VOZ_WHATSAPP[[#This Row],[Confirma hora de pago]]="No Cumple",VOZ_WHATSAPP[[#This Row],[Confirma medio de pago]]="No Cumple"),"Sin Cierre","Cierre")</f>
        <v>Cierre</v>
      </c>
      <c r="Y2497" s="1" t="s">
        <v>46</v>
      </c>
      <c r="Z2497" s="1" t="s">
        <v>46</v>
      </c>
      <c r="AA2497" s="1" t="s">
        <v>46</v>
      </c>
      <c r="AB2497" s="1" t="s">
        <v>46</v>
      </c>
      <c r="AC2497" s="11" t="str">
        <f>IF(OR(VOZ_WHATSAPP[[#This Row],[La comunicación es asertiva, con respeto y evita maltrato]]="No Cumple",VOZ_WHATSAPP[[#This Row],[Cumple con las normativas legales]]="No Cumple"),"No Cumple","Cumple")</f>
        <v>Cumple</v>
      </c>
      <c r="AD2497" s="1" t="s">
        <v>46</v>
      </c>
      <c r="AE2497" s="1" t="s">
        <v>133</v>
      </c>
      <c r="AF2497" s="4">
        <v>1</v>
      </c>
      <c r="AG2497" s="4">
        <f>IF(AND(VOZ_WHATSAPP[[#This Row],[Estado Cierre]]="Sin Cierre",VOZ_WHATSAPP[[#This Row],[Nota Negocio]]="Sin Negocio"),VOZ_WHATSAPP[[#This Row],[Nota]]-24%,VOZ_WHATSAPP[[#This Row],[Nota]])</f>
        <v>1</v>
      </c>
      <c r="AH2497" s="8">
        <f>IF(VOZ_WHATSAPP[[#This Row],[Estado Legal]]="No Cumple",0,IF(VOZ_WHATSAPP[[#This Row],[Realiza lectura de guion Legal]]="No Cumple",VOZ_WHATSAPP[[#This Row],[Nota 2]]-50%,VOZ_WHATSAPP[[#This Row],[Nota 2]]))</f>
        <v>1</v>
      </c>
    </row>
    <row r="2498" spans="1:34" x14ac:dyDescent="0.25">
      <c r="A2498" s="2" t="str">
        <f>VOZ_WHATSAPP[[#This Row],[ID Asesor]]&amp;VOZ_WHATSAPP[[#This Row],[Fecha Monitoreo]]</f>
        <v>296645875</v>
      </c>
      <c r="B2498" s="2">
        <v>45875</v>
      </c>
      <c r="C2498" s="1" t="s">
        <v>42</v>
      </c>
      <c r="D2498" s="1">
        <v>2966</v>
      </c>
      <c r="E2498" s="2">
        <v>45875</v>
      </c>
      <c r="F2498" s="3">
        <v>0.39444444444444443</v>
      </c>
      <c r="G2498" s="1" t="s">
        <v>51</v>
      </c>
      <c r="H2498" s="1" t="s">
        <v>44</v>
      </c>
      <c r="I2498" s="1">
        <v>1133</v>
      </c>
      <c r="J2498" s="1">
        <v>3194799288</v>
      </c>
      <c r="K2498" s="1" t="s">
        <v>45</v>
      </c>
      <c r="L2498" s="1" t="s">
        <v>46</v>
      </c>
      <c r="M2498" s="1" t="s">
        <v>46</v>
      </c>
      <c r="N2498" s="1" t="s">
        <v>48</v>
      </c>
      <c r="O2498" s="1" t="s">
        <v>48</v>
      </c>
      <c r="P2498" s="1" t="s">
        <v>48</v>
      </c>
      <c r="Q2498" s="1" t="s">
        <v>46</v>
      </c>
      <c r="R2498" s="1" t="s">
        <v>46</v>
      </c>
      <c r="S2498" s="1" t="s">
        <v>46</v>
      </c>
      <c r="T2498" s="12" t="str">
        <f>IF(OR(VOZ_WHATSAPP[[#This Row],[Brinda argumentos coherentes a la objeción]]="No Cumple",VOZ_WHATSAPP[[#This Row],[Despliegue de Beneficios y/o consecuencias]]="No Cumple"),"Sin Negocio","Negocio")</f>
        <v>Negocio</v>
      </c>
      <c r="U2498" s="1" t="s">
        <v>46</v>
      </c>
      <c r="V2498" s="1" t="s">
        <v>46</v>
      </c>
      <c r="W2498" s="1" t="s">
        <v>46</v>
      </c>
      <c r="X2498" s="12" t="str">
        <f>IF(OR(VOZ_WHATSAPP[[#This Row],[Confirma Valor de pago]]="No Cumple",VOZ_WHATSAPP[[#This Row],[Confirma hora de pago]]="No Cumple",VOZ_WHATSAPP[[#This Row],[Confirma medio de pago]]="No Cumple"),"Sin Cierre","Cierre")</f>
        <v>Cierre</v>
      </c>
      <c r="Y2498" s="1" t="s">
        <v>54</v>
      </c>
      <c r="Z2498" s="1" t="s">
        <v>46</v>
      </c>
      <c r="AA2498" s="1" t="s">
        <v>46</v>
      </c>
      <c r="AB2498" s="1" t="s">
        <v>46</v>
      </c>
      <c r="AC2498" s="11" t="str">
        <f>IF(OR(VOZ_WHATSAPP[[#This Row],[La comunicación es asertiva, con respeto y evita maltrato]]="No Cumple",VOZ_WHATSAPP[[#This Row],[Cumple con las normativas legales]]="No Cumple"),"No Cumple","Cumple")</f>
        <v>Cumple</v>
      </c>
      <c r="AD2498" s="1" t="s">
        <v>48</v>
      </c>
      <c r="AE2498" s="1" t="s">
        <v>1845</v>
      </c>
      <c r="AF2498" s="4">
        <v>0.92</v>
      </c>
      <c r="AG2498" s="4">
        <f>IF(AND(VOZ_WHATSAPP[[#This Row],[Estado Cierre]]="Sin Cierre",VOZ_WHATSAPP[[#This Row],[Nota Negocio]]="Sin Negocio"),VOZ_WHATSAPP[[#This Row],[Nota]]-24%,VOZ_WHATSAPP[[#This Row],[Nota]])</f>
        <v>0.92</v>
      </c>
      <c r="AH2498" s="8">
        <f>IF(VOZ_WHATSAPP[[#This Row],[Estado Legal]]="No Cumple",0,IF(VOZ_WHATSAPP[[#This Row],[Realiza lectura de guion Legal]]="No Cumple",VOZ_WHATSAPP[[#This Row],[Nota 2]]-50%,VOZ_WHATSAPP[[#This Row],[Nota 2]]))</f>
        <v>0.92</v>
      </c>
    </row>
    <row r="2499" spans="1:34" x14ac:dyDescent="0.25">
      <c r="A2499" s="2" t="str">
        <f>VOZ_WHATSAPP[[#This Row],[ID Asesor]]&amp;VOZ_WHATSAPP[[#This Row],[Fecha Monitoreo]]</f>
        <v>359945875</v>
      </c>
      <c r="B2499" s="2">
        <v>45875</v>
      </c>
      <c r="C2499" s="1" t="s">
        <v>42</v>
      </c>
      <c r="D2499" s="1">
        <v>3599</v>
      </c>
      <c r="E2499" s="2">
        <v>45875</v>
      </c>
      <c r="F2499" s="3">
        <v>0.37847222222222221</v>
      </c>
      <c r="G2499" s="1" t="s">
        <v>60</v>
      </c>
      <c r="H2499" s="1" t="s">
        <v>44</v>
      </c>
      <c r="I2499" s="1">
        <v>1123</v>
      </c>
      <c r="J2499" s="1">
        <v>3012946002</v>
      </c>
      <c r="K2499" s="1" t="s">
        <v>45</v>
      </c>
      <c r="L2499" s="1" t="s">
        <v>46</v>
      </c>
      <c r="M2499" s="1" t="s">
        <v>46</v>
      </c>
      <c r="N2499" s="1" t="s">
        <v>46</v>
      </c>
      <c r="O2499" s="1" t="s">
        <v>46</v>
      </c>
      <c r="P2499" s="1" t="s">
        <v>54</v>
      </c>
      <c r="Q2499" s="1" t="s">
        <v>46</v>
      </c>
      <c r="R2499" s="1" t="s">
        <v>46</v>
      </c>
      <c r="S2499" s="1" t="s">
        <v>46</v>
      </c>
      <c r="T2499" s="12" t="str">
        <f>IF(OR(VOZ_WHATSAPP[[#This Row],[Brinda argumentos coherentes a la objeción]]="No Cumple",VOZ_WHATSAPP[[#This Row],[Despliegue de Beneficios y/o consecuencias]]="No Cumple"),"Sin Negocio","Negocio")</f>
        <v>Negocio</v>
      </c>
      <c r="U2499" s="1" t="s">
        <v>46</v>
      </c>
      <c r="V2499" s="1" t="s">
        <v>48</v>
      </c>
      <c r="W2499" s="1" t="s">
        <v>46</v>
      </c>
      <c r="X2499" s="12" t="str">
        <f>IF(OR(VOZ_WHATSAPP[[#This Row],[Confirma Valor de pago]]="No Cumple",VOZ_WHATSAPP[[#This Row],[Confirma hora de pago]]="No Cumple",VOZ_WHATSAPP[[#This Row],[Confirma medio de pago]]="No Cumple"),"Sin Cierre","Cierre")</f>
        <v>Cierre</v>
      </c>
      <c r="Y2499" s="1" t="s">
        <v>46</v>
      </c>
      <c r="Z2499" s="1" t="s">
        <v>46</v>
      </c>
      <c r="AA2499" s="1" t="s">
        <v>46</v>
      </c>
      <c r="AB2499" s="1" t="s">
        <v>46</v>
      </c>
      <c r="AC2499" s="11" t="str">
        <f>IF(OR(VOZ_WHATSAPP[[#This Row],[La comunicación es asertiva, con respeto y evita maltrato]]="No Cumple",VOZ_WHATSAPP[[#This Row],[Cumple con las normativas legales]]="No Cumple"),"No Cumple","Cumple")</f>
        <v>Cumple</v>
      </c>
      <c r="AD2499" s="1" t="s">
        <v>46</v>
      </c>
      <c r="AE2499" s="1" t="s">
        <v>2298</v>
      </c>
      <c r="AF2499" s="4">
        <v>0.95</v>
      </c>
      <c r="AG2499" s="4">
        <f>IF(AND(VOZ_WHATSAPP[[#This Row],[Estado Cierre]]="Sin Cierre",VOZ_WHATSAPP[[#This Row],[Nota Negocio]]="Sin Negocio"),VOZ_WHATSAPP[[#This Row],[Nota]]-24%,VOZ_WHATSAPP[[#This Row],[Nota]])</f>
        <v>0.95</v>
      </c>
      <c r="AH2499" s="8">
        <f>IF(VOZ_WHATSAPP[[#This Row],[Estado Legal]]="No Cumple",0,IF(VOZ_WHATSAPP[[#This Row],[Realiza lectura de guion Legal]]="No Cumple",VOZ_WHATSAPP[[#This Row],[Nota 2]]-50%,VOZ_WHATSAPP[[#This Row],[Nota 2]]))</f>
        <v>0.95</v>
      </c>
    </row>
    <row r="2500" spans="1:34" x14ac:dyDescent="0.25">
      <c r="A2500" s="2" t="str">
        <f>VOZ_WHATSAPP[[#This Row],[ID Asesor]]&amp;VOZ_WHATSAPP[[#This Row],[Fecha Monitoreo]]</f>
        <v>368845875</v>
      </c>
      <c r="B2500" s="2">
        <v>45875</v>
      </c>
      <c r="C2500" s="1" t="s">
        <v>42</v>
      </c>
      <c r="D2500" s="1">
        <v>3688</v>
      </c>
      <c r="E2500" s="2">
        <v>45875</v>
      </c>
      <c r="F2500" s="3">
        <v>0.42083333333333334</v>
      </c>
      <c r="G2500" s="1" t="s">
        <v>51</v>
      </c>
      <c r="H2500" s="1" t="s">
        <v>44</v>
      </c>
      <c r="I2500" s="1">
        <v>1399</v>
      </c>
      <c r="J2500" s="1">
        <v>3138617018</v>
      </c>
      <c r="K2500" s="1" t="s">
        <v>45</v>
      </c>
      <c r="L2500" s="1" t="s">
        <v>46</v>
      </c>
      <c r="M2500" s="1" t="s">
        <v>46</v>
      </c>
      <c r="N2500" s="1" t="s">
        <v>46</v>
      </c>
      <c r="O2500" s="1" t="s">
        <v>46</v>
      </c>
      <c r="P2500" s="1" t="s">
        <v>46</v>
      </c>
      <c r="Q2500" s="1" t="s">
        <v>46</v>
      </c>
      <c r="R2500" s="1" t="s">
        <v>46</v>
      </c>
      <c r="S2500" s="1" t="s">
        <v>46</v>
      </c>
      <c r="T2500" s="12" t="str">
        <f>IF(OR(VOZ_WHATSAPP[[#This Row],[Brinda argumentos coherentes a la objeción]]="No Cumple",VOZ_WHATSAPP[[#This Row],[Despliegue de Beneficios y/o consecuencias]]="No Cumple"),"Sin Negocio","Negocio")</f>
        <v>Negocio</v>
      </c>
      <c r="U2500" s="1" t="s">
        <v>46</v>
      </c>
      <c r="V2500" s="1" t="s">
        <v>46</v>
      </c>
      <c r="W2500" s="1" t="s">
        <v>46</v>
      </c>
      <c r="X2500" s="12" t="str">
        <f>IF(OR(VOZ_WHATSAPP[[#This Row],[Confirma Valor de pago]]="No Cumple",VOZ_WHATSAPP[[#This Row],[Confirma hora de pago]]="No Cumple",VOZ_WHATSAPP[[#This Row],[Confirma medio de pago]]="No Cumple"),"Sin Cierre","Cierre")</f>
        <v>Cierre</v>
      </c>
      <c r="Y2500" s="1" t="s">
        <v>46</v>
      </c>
      <c r="Z2500" s="1" t="s">
        <v>46</v>
      </c>
      <c r="AA2500" s="1" t="s">
        <v>46</v>
      </c>
      <c r="AB2500" s="1" t="s">
        <v>46</v>
      </c>
      <c r="AC2500" s="11" t="str">
        <f>IF(OR(VOZ_WHATSAPP[[#This Row],[La comunicación es asertiva, con respeto y evita maltrato]]="No Cumple",VOZ_WHATSAPP[[#This Row],[Cumple con las normativas legales]]="No Cumple"),"No Cumple","Cumple")</f>
        <v>Cumple</v>
      </c>
      <c r="AD2500" s="1" t="s">
        <v>46</v>
      </c>
      <c r="AE2500" s="1" t="s">
        <v>55</v>
      </c>
      <c r="AF2500" s="4">
        <v>1</v>
      </c>
      <c r="AG2500" s="4">
        <f>IF(AND(VOZ_WHATSAPP[[#This Row],[Estado Cierre]]="Sin Cierre",VOZ_WHATSAPP[[#This Row],[Nota Negocio]]="Sin Negocio"),VOZ_WHATSAPP[[#This Row],[Nota]]-24%,VOZ_WHATSAPP[[#This Row],[Nota]])</f>
        <v>1</v>
      </c>
      <c r="AH2500" s="8">
        <f>IF(VOZ_WHATSAPP[[#This Row],[Estado Legal]]="No Cumple",0,IF(VOZ_WHATSAPP[[#This Row],[Realiza lectura de guion Legal]]="No Cumple",VOZ_WHATSAPP[[#This Row],[Nota 2]]-50%,VOZ_WHATSAPP[[#This Row],[Nota 2]]))</f>
        <v>1</v>
      </c>
    </row>
    <row r="2501" spans="1:34" x14ac:dyDescent="0.25">
      <c r="A2501" s="2" t="str">
        <f>VOZ_WHATSAPP[[#This Row],[ID Asesor]]&amp;VOZ_WHATSAPP[[#This Row],[Fecha Monitoreo]]</f>
        <v>402245875</v>
      </c>
      <c r="B2501" s="2">
        <v>45875</v>
      </c>
      <c r="C2501" s="1" t="s">
        <v>126</v>
      </c>
      <c r="D2501" s="1">
        <v>4022</v>
      </c>
      <c r="E2501" s="2">
        <v>45875</v>
      </c>
      <c r="F2501" s="3">
        <v>0.43680555555555556</v>
      </c>
      <c r="G2501" s="1" t="s">
        <v>58</v>
      </c>
      <c r="H2501" s="1" t="s">
        <v>44</v>
      </c>
      <c r="I2501" s="1">
        <v>612</v>
      </c>
      <c r="J2501" s="1">
        <v>3123830732</v>
      </c>
      <c r="K2501" s="1" t="s">
        <v>45</v>
      </c>
      <c r="L2501" s="1" t="s">
        <v>46</v>
      </c>
      <c r="M2501" s="1" t="s">
        <v>46</v>
      </c>
      <c r="N2501" s="1" t="s">
        <v>46</v>
      </c>
      <c r="O2501" s="1" t="s">
        <v>46</v>
      </c>
      <c r="P2501" s="1" t="s">
        <v>54</v>
      </c>
      <c r="Q2501" s="1" t="s">
        <v>46</v>
      </c>
      <c r="R2501" s="1" t="s">
        <v>46</v>
      </c>
      <c r="S2501" s="1" t="s">
        <v>48</v>
      </c>
      <c r="T2501" s="12" t="str">
        <f>IF(OR(VOZ_WHATSAPP[[#This Row],[Brinda argumentos coherentes a la objeción]]="No Cumple",VOZ_WHATSAPP[[#This Row],[Despliegue de Beneficios y/o consecuencias]]="No Cumple"),"Sin Negocio","Negocio")</f>
        <v>Negocio</v>
      </c>
      <c r="U2501" s="1" t="s">
        <v>47</v>
      </c>
      <c r="V2501" s="1" t="s">
        <v>47</v>
      </c>
      <c r="W2501" s="1" t="s">
        <v>46</v>
      </c>
      <c r="X2501" s="12" t="str">
        <f>IF(OR(VOZ_WHATSAPP[[#This Row],[Confirma Valor de pago]]="No Cumple",VOZ_WHATSAPP[[#This Row],[Confirma hora de pago]]="No Cumple",VOZ_WHATSAPP[[#This Row],[Confirma medio de pago]]="No Cumple"),"Sin Cierre","Cierre")</f>
        <v>Sin Cierre</v>
      </c>
      <c r="Y2501" s="1" t="s">
        <v>46</v>
      </c>
      <c r="Z2501" s="1" t="s">
        <v>54</v>
      </c>
      <c r="AA2501" s="1" t="s">
        <v>46</v>
      </c>
      <c r="AB2501" s="1" t="s">
        <v>46</v>
      </c>
      <c r="AC2501" s="11" t="str">
        <f>IF(OR(VOZ_WHATSAPP[[#This Row],[La comunicación es asertiva, con respeto y evita maltrato]]="No Cumple",VOZ_WHATSAPP[[#This Row],[Cumple con las normativas legales]]="No Cumple"),"No Cumple","Cumple")</f>
        <v>Cumple</v>
      </c>
      <c r="AD2501" s="1" t="s">
        <v>46</v>
      </c>
      <c r="AE2501" s="1" t="s">
        <v>2299</v>
      </c>
      <c r="AF2501" s="4">
        <v>0.64</v>
      </c>
      <c r="AG2501" s="4">
        <f>IF(AND(VOZ_WHATSAPP[[#This Row],[Estado Cierre]]="Sin Cierre",VOZ_WHATSAPP[[#This Row],[Nota Negocio]]="Sin Negocio"),VOZ_WHATSAPP[[#This Row],[Nota]]-24%,VOZ_WHATSAPP[[#This Row],[Nota]])</f>
        <v>0.64</v>
      </c>
      <c r="AH2501" s="8">
        <f>IF(VOZ_WHATSAPP[[#This Row],[Estado Legal]]="No Cumple",0,IF(VOZ_WHATSAPP[[#This Row],[Realiza lectura de guion Legal]]="No Cumple",VOZ_WHATSAPP[[#This Row],[Nota 2]]-50%,VOZ_WHATSAPP[[#This Row],[Nota 2]]))</f>
        <v>0.64</v>
      </c>
    </row>
    <row r="2502" spans="1:34" x14ac:dyDescent="0.25">
      <c r="A2502" s="2" t="str">
        <f>VOZ_WHATSAPP[[#This Row],[ID Asesor]]&amp;VOZ_WHATSAPP[[#This Row],[Fecha Monitoreo]]</f>
        <v>308545875</v>
      </c>
      <c r="B2502" s="2">
        <v>45875</v>
      </c>
      <c r="C2502" s="1" t="s">
        <v>42</v>
      </c>
      <c r="D2502" s="1">
        <v>3085</v>
      </c>
      <c r="E2502" s="2">
        <v>45874</v>
      </c>
      <c r="F2502" s="3">
        <v>0.05</v>
      </c>
      <c r="G2502" s="1" t="s">
        <v>51</v>
      </c>
      <c r="H2502" s="1" t="s">
        <v>44</v>
      </c>
      <c r="I2502" s="1">
        <v>11009572</v>
      </c>
      <c r="J2502" s="1">
        <v>573135953706</v>
      </c>
      <c r="K2502" s="1" t="s">
        <v>49</v>
      </c>
      <c r="L2502" s="1" t="s">
        <v>46</v>
      </c>
      <c r="M2502" s="1" t="s">
        <v>46</v>
      </c>
      <c r="N2502" s="1" t="s">
        <v>46</v>
      </c>
      <c r="O2502" s="1" t="s">
        <v>46</v>
      </c>
      <c r="P2502" s="1" t="s">
        <v>46</v>
      </c>
      <c r="Q2502" s="1" t="s">
        <v>46</v>
      </c>
      <c r="R2502" s="1" t="s">
        <v>46</v>
      </c>
      <c r="S2502" s="1" t="s">
        <v>46</v>
      </c>
      <c r="T2502" s="12" t="str">
        <f>IF(OR(VOZ_WHATSAPP[[#This Row],[Brinda argumentos coherentes a la objeción]]="No Cumple",VOZ_WHATSAPP[[#This Row],[Despliegue de Beneficios y/o consecuencias]]="No Cumple"),"Sin Negocio","Negocio")</f>
        <v>Negocio</v>
      </c>
      <c r="U2502" s="1" t="s">
        <v>48</v>
      </c>
      <c r="V2502" s="1" t="s">
        <v>48</v>
      </c>
      <c r="W2502" s="1" t="s">
        <v>48</v>
      </c>
      <c r="X2502" s="12" t="str">
        <f>IF(OR(VOZ_WHATSAPP[[#This Row],[Confirma Valor de pago]]="No Cumple",VOZ_WHATSAPP[[#This Row],[Confirma hora de pago]]="No Cumple",VOZ_WHATSAPP[[#This Row],[Confirma medio de pago]]="No Cumple"),"Sin Cierre","Cierre")</f>
        <v>Cierre</v>
      </c>
      <c r="Y2502" s="1" t="s">
        <v>46</v>
      </c>
      <c r="Z2502" s="1" t="s">
        <v>46</v>
      </c>
      <c r="AA2502" s="1" t="s">
        <v>46</v>
      </c>
      <c r="AB2502" s="1" t="s">
        <v>46</v>
      </c>
      <c r="AC2502" s="11" t="str">
        <f>IF(OR(VOZ_WHATSAPP[[#This Row],[La comunicación es asertiva, con respeto y evita maltrato]]="No Cumple",VOZ_WHATSAPP[[#This Row],[Cumple con las normativas legales]]="No Cumple"),"No Cumple","Cumple")</f>
        <v>Cumple</v>
      </c>
      <c r="AD2502" s="1" t="s">
        <v>46</v>
      </c>
      <c r="AE2502" s="1" t="s">
        <v>101</v>
      </c>
      <c r="AF2502" s="4">
        <v>1</v>
      </c>
      <c r="AG2502" s="4">
        <f>IF(AND(VOZ_WHATSAPP[[#This Row],[Estado Cierre]]="Sin Cierre",VOZ_WHATSAPP[[#This Row],[Nota Negocio]]="Sin Negocio"),VOZ_WHATSAPP[[#This Row],[Nota]]-24%,VOZ_WHATSAPP[[#This Row],[Nota]])</f>
        <v>1</v>
      </c>
      <c r="AH2502" s="8">
        <f>IF(VOZ_WHATSAPP[[#This Row],[Estado Legal]]="No Cumple",0,IF(VOZ_WHATSAPP[[#This Row],[Realiza lectura de guion Legal]]="No Cumple",VOZ_WHATSAPP[[#This Row],[Nota 2]]-50%,VOZ_WHATSAPP[[#This Row],[Nota 2]]))</f>
        <v>1</v>
      </c>
    </row>
    <row r="2503" spans="1:34" x14ac:dyDescent="0.25">
      <c r="A2503" s="2" t="str">
        <f>VOZ_WHATSAPP[[#This Row],[ID Asesor]]&amp;VOZ_WHATSAPP[[#This Row],[Fecha Monitoreo]]</f>
        <v>336845875</v>
      </c>
      <c r="B2503" s="2">
        <v>45875</v>
      </c>
      <c r="C2503" s="1" t="s">
        <v>696</v>
      </c>
      <c r="D2503" s="1">
        <v>3368</v>
      </c>
      <c r="E2503" s="2">
        <v>45875</v>
      </c>
      <c r="F2503" s="3">
        <v>0.43402777777777779</v>
      </c>
      <c r="G2503" s="1" t="s">
        <v>58</v>
      </c>
      <c r="H2503" s="1" t="s">
        <v>44</v>
      </c>
      <c r="I2503" s="1">
        <v>403</v>
      </c>
      <c r="J2503" s="1">
        <v>3215988946</v>
      </c>
      <c r="K2503" s="1" t="s">
        <v>45</v>
      </c>
      <c r="L2503" s="1" t="s">
        <v>46</v>
      </c>
      <c r="M2503" s="1" t="s">
        <v>48</v>
      </c>
      <c r="N2503" s="1" t="s">
        <v>46</v>
      </c>
      <c r="O2503" s="1" t="s">
        <v>46</v>
      </c>
      <c r="P2503" s="1" t="s">
        <v>46</v>
      </c>
      <c r="Q2503" s="1" t="s">
        <v>46</v>
      </c>
      <c r="R2503" s="1" t="s">
        <v>46</v>
      </c>
      <c r="S2503" s="1" t="s">
        <v>48</v>
      </c>
      <c r="T2503" s="12" t="str">
        <f>IF(OR(VOZ_WHATSAPP[[#This Row],[Brinda argumentos coherentes a la objeción]]="No Cumple",VOZ_WHATSAPP[[#This Row],[Despliegue de Beneficios y/o consecuencias]]="No Cumple"),"Sin Negocio","Negocio")</f>
        <v>Negocio</v>
      </c>
      <c r="U2503" s="1" t="s">
        <v>46</v>
      </c>
      <c r="V2503" s="1" t="s">
        <v>46</v>
      </c>
      <c r="W2503" s="1" t="s">
        <v>46</v>
      </c>
      <c r="X2503" s="12" t="str">
        <f>IF(OR(VOZ_WHATSAPP[[#This Row],[Confirma Valor de pago]]="No Cumple",VOZ_WHATSAPP[[#This Row],[Confirma hora de pago]]="No Cumple",VOZ_WHATSAPP[[#This Row],[Confirma medio de pago]]="No Cumple"),"Sin Cierre","Cierre")</f>
        <v>Cierre</v>
      </c>
      <c r="Y2503" s="1" t="s">
        <v>46</v>
      </c>
      <c r="Z2503" s="1" t="s">
        <v>46</v>
      </c>
      <c r="AA2503" s="1" t="s">
        <v>46</v>
      </c>
      <c r="AB2503" s="1" t="s">
        <v>46</v>
      </c>
      <c r="AC2503" s="11" t="str">
        <f>IF(OR(VOZ_WHATSAPP[[#This Row],[La comunicación es asertiva, con respeto y evita maltrato]]="No Cumple",VOZ_WHATSAPP[[#This Row],[Cumple con las normativas legales]]="No Cumple"),"No Cumple","Cumple")</f>
        <v>Cumple</v>
      </c>
      <c r="AD2503" s="1" t="s">
        <v>48</v>
      </c>
      <c r="AE2503" s="1" t="s">
        <v>915</v>
      </c>
      <c r="AF2503" s="4">
        <v>1</v>
      </c>
      <c r="AG2503" s="4">
        <f>IF(AND(VOZ_WHATSAPP[[#This Row],[Estado Cierre]]="Sin Cierre",VOZ_WHATSAPP[[#This Row],[Nota Negocio]]="Sin Negocio"),VOZ_WHATSAPP[[#This Row],[Nota]]-24%,VOZ_WHATSAPP[[#This Row],[Nota]])</f>
        <v>1</v>
      </c>
      <c r="AH2503" s="8">
        <f>IF(VOZ_WHATSAPP[[#This Row],[Estado Legal]]="No Cumple",0,IF(VOZ_WHATSAPP[[#This Row],[Realiza lectura de guion Legal]]="No Cumple",VOZ_WHATSAPP[[#This Row],[Nota 2]]-50%,VOZ_WHATSAPP[[#This Row],[Nota 2]]))</f>
        <v>1</v>
      </c>
    </row>
    <row r="2504" spans="1:34" x14ac:dyDescent="0.25">
      <c r="A2504" s="2" t="str">
        <f>VOZ_WHATSAPP[[#This Row],[ID Asesor]]&amp;VOZ_WHATSAPP[[#This Row],[Fecha Monitoreo]]</f>
        <v>382945875</v>
      </c>
      <c r="B2504" s="2">
        <v>45875</v>
      </c>
      <c r="C2504" s="1" t="s">
        <v>126</v>
      </c>
      <c r="D2504" s="1">
        <v>3829</v>
      </c>
      <c r="E2504" s="2">
        <v>45875</v>
      </c>
      <c r="F2504" s="3">
        <v>0.45</v>
      </c>
      <c r="G2504" s="1" t="s">
        <v>58</v>
      </c>
      <c r="H2504" s="1" t="s">
        <v>44</v>
      </c>
      <c r="I2504" s="1">
        <v>420</v>
      </c>
      <c r="J2504" s="1">
        <v>3156108403</v>
      </c>
      <c r="K2504" s="1" t="s">
        <v>45</v>
      </c>
      <c r="L2504" s="1" t="s">
        <v>46</v>
      </c>
      <c r="M2504" s="1" t="s">
        <v>46</v>
      </c>
      <c r="N2504" s="1" t="s">
        <v>46</v>
      </c>
      <c r="O2504" s="1" t="s">
        <v>46</v>
      </c>
      <c r="P2504" s="1" t="s">
        <v>46</v>
      </c>
      <c r="Q2504" s="1" t="s">
        <v>46</v>
      </c>
      <c r="R2504" s="1" t="s">
        <v>46</v>
      </c>
      <c r="S2504" s="1" t="s">
        <v>48</v>
      </c>
      <c r="T2504" s="12" t="str">
        <f>IF(OR(VOZ_WHATSAPP[[#This Row],[Brinda argumentos coherentes a la objeción]]="No Cumple",VOZ_WHATSAPP[[#This Row],[Despliegue de Beneficios y/o consecuencias]]="No Cumple"),"Sin Negocio","Negocio")</f>
        <v>Negocio</v>
      </c>
      <c r="U2504" s="1" t="s">
        <v>46</v>
      </c>
      <c r="V2504" s="1" t="s">
        <v>46</v>
      </c>
      <c r="W2504" s="1" t="s">
        <v>46</v>
      </c>
      <c r="X2504" s="12" t="str">
        <f>IF(OR(VOZ_WHATSAPP[[#This Row],[Confirma Valor de pago]]="No Cumple",VOZ_WHATSAPP[[#This Row],[Confirma hora de pago]]="No Cumple",VOZ_WHATSAPP[[#This Row],[Confirma medio de pago]]="No Cumple"),"Sin Cierre","Cierre")</f>
        <v>Cierre</v>
      </c>
      <c r="Y2504" s="1" t="s">
        <v>46</v>
      </c>
      <c r="Z2504" s="1" t="s">
        <v>46</v>
      </c>
      <c r="AA2504" s="1" t="s">
        <v>46</v>
      </c>
      <c r="AB2504" s="1" t="s">
        <v>46</v>
      </c>
      <c r="AC2504" s="11" t="str">
        <f>IF(OR(VOZ_WHATSAPP[[#This Row],[La comunicación es asertiva, con respeto y evita maltrato]]="No Cumple",VOZ_WHATSAPP[[#This Row],[Cumple con las normativas legales]]="No Cumple"),"No Cumple","Cumple")</f>
        <v>Cumple</v>
      </c>
      <c r="AD2504" s="1" t="s">
        <v>46</v>
      </c>
      <c r="AE2504" s="1" t="s">
        <v>133</v>
      </c>
      <c r="AF2504" s="4">
        <v>1</v>
      </c>
      <c r="AG2504" s="4">
        <f>IF(AND(VOZ_WHATSAPP[[#This Row],[Estado Cierre]]="Sin Cierre",VOZ_WHATSAPP[[#This Row],[Nota Negocio]]="Sin Negocio"),VOZ_WHATSAPP[[#This Row],[Nota]]-24%,VOZ_WHATSAPP[[#This Row],[Nota]])</f>
        <v>1</v>
      </c>
      <c r="AH2504" s="8">
        <f>IF(VOZ_WHATSAPP[[#This Row],[Estado Legal]]="No Cumple",0,IF(VOZ_WHATSAPP[[#This Row],[Realiza lectura de guion Legal]]="No Cumple",VOZ_WHATSAPP[[#This Row],[Nota 2]]-50%,VOZ_WHATSAPP[[#This Row],[Nota 2]]))</f>
        <v>1</v>
      </c>
    </row>
    <row r="2505" spans="1:34" x14ac:dyDescent="0.25">
      <c r="A2505" s="2" t="str">
        <f>VOZ_WHATSAPP[[#This Row],[ID Asesor]]&amp;VOZ_WHATSAPP[[#This Row],[Fecha Monitoreo]]</f>
        <v>380645875</v>
      </c>
      <c r="B2505" s="2">
        <v>45875</v>
      </c>
      <c r="C2505" s="1" t="s">
        <v>126</v>
      </c>
      <c r="D2505" s="1">
        <v>3806</v>
      </c>
      <c r="E2505" s="2">
        <v>45875</v>
      </c>
      <c r="F2505" s="3">
        <v>0.48680555555555555</v>
      </c>
      <c r="G2505" s="1" t="s">
        <v>58</v>
      </c>
      <c r="H2505" s="1" t="s">
        <v>44</v>
      </c>
      <c r="I2505" s="1">
        <v>448</v>
      </c>
      <c r="J2505" s="1">
        <v>3132247864</v>
      </c>
      <c r="K2505" s="1" t="s">
        <v>45</v>
      </c>
      <c r="L2505" s="1" t="s">
        <v>46</v>
      </c>
      <c r="M2505" s="1" t="s">
        <v>46</v>
      </c>
      <c r="N2505" s="1" t="s">
        <v>46</v>
      </c>
      <c r="O2505" s="1" t="s">
        <v>46</v>
      </c>
      <c r="P2505" s="1" t="s">
        <v>46</v>
      </c>
      <c r="Q2505" s="1" t="s">
        <v>48</v>
      </c>
      <c r="R2505" s="1" t="s">
        <v>48</v>
      </c>
      <c r="S2505" s="1" t="s">
        <v>48</v>
      </c>
      <c r="T2505" s="12" t="str">
        <f>IF(OR(VOZ_WHATSAPP[[#This Row],[Brinda argumentos coherentes a la objeción]]="No Cumple",VOZ_WHATSAPP[[#This Row],[Despliegue de Beneficios y/o consecuencias]]="No Cumple"),"Sin Negocio","Negocio")</f>
        <v>Negocio</v>
      </c>
      <c r="U2505" s="1" t="s">
        <v>46</v>
      </c>
      <c r="V2505" s="1" t="s">
        <v>46</v>
      </c>
      <c r="W2505" s="1" t="s">
        <v>46</v>
      </c>
      <c r="X2505" s="12" t="str">
        <f>IF(OR(VOZ_WHATSAPP[[#This Row],[Confirma Valor de pago]]="No Cumple",VOZ_WHATSAPP[[#This Row],[Confirma hora de pago]]="No Cumple",VOZ_WHATSAPP[[#This Row],[Confirma medio de pago]]="No Cumple"),"Sin Cierre","Cierre")</f>
        <v>Cierre</v>
      </c>
      <c r="Y2505" s="1" t="s">
        <v>46</v>
      </c>
      <c r="Z2505" s="1" t="s">
        <v>46</v>
      </c>
      <c r="AA2505" s="1" t="s">
        <v>46</v>
      </c>
      <c r="AB2505" s="1" t="s">
        <v>46</v>
      </c>
      <c r="AC2505" s="11" t="str">
        <f>IF(OR(VOZ_WHATSAPP[[#This Row],[La comunicación es asertiva, con respeto y evita maltrato]]="No Cumple",VOZ_WHATSAPP[[#This Row],[Cumple con las normativas legales]]="No Cumple"),"No Cumple","Cumple")</f>
        <v>Cumple</v>
      </c>
      <c r="AD2505" s="1" t="s">
        <v>46</v>
      </c>
      <c r="AE2505" s="1" t="s">
        <v>133</v>
      </c>
      <c r="AF2505" s="4">
        <v>1</v>
      </c>
      <c r="AG2505" s="4">
        <f>IF(AND(VOZ_WHATSAPP[[#This Row],[Estado Cierre]]="Sin Cierre",VOZ_WHATSAPP[[#This Row],[Nota Negocio]]="Sin Negocio"),VOZ_WHATSAPP[[#This Row],[Nota]]-24%,VOZ_WHATSAPP[[#This Row],[Nota]])</f>
        <v>1</v>
      </c>
      <c r="AH2505" s="8">
        <f>IF(VOZ_WHATSAPP[[#This Row],[Estado Legal]]="No Cumple",0,IF(VOZ_WHATSAPP[[#This Row],[Realiza lectura de guion Legal]]="No Cumple",VOZ_WHATSAPP[[#This Row],[Nota 2]]-50%,VOZ_WHATSAPP[[#This Row],[Nota 2]]))</f>
        <v>1</v>
      </c>
    </row>
    <row r="2506" spans="1:34" x14ac:dyDescent="0.25">
      <c r="A2506" s="2" t="str">
        <f>VOZ_WHATSAPP[[#This Row],[ID Asesor]]&amp;VOZ_WHATSAPP[[#This Row],[Fecha Monitoreo]]</f>
        <v>378245875</v>
      </c>
      <c r="B2506" s="2">
        <v>45875</v>
      </c>
      <c r="C2506" s="1" t="s">
        <v>87</v>
      </c>
      <c r="D2506" s="1">
        <v>3782</v>
      </c>
      <c r="E2506" s="2">
        <v>45875</v>
      </c>
      <c r="F2506" s="3">
        <v>0.38263888888888886</v>
      </c>
      <c r="G2506" s="1" t="s">
        <v>51</v>
      </c>
      <c r="H2506" s="1" t="s">
        <v>44</v>
      </c>
      <c r="I2506" s="1">
        <v>1031</v>
      </c>
      <c r="J2506" s="1"/>
      <c r="K2506" s="1" t="s">
        <v>45</v>
      </c>
      <c r="L2506" s="1" t="s">
        <v>47</v>
      </c>
      <c r="M2506" s="1" t="s">
        <v>46</v>
      </c>
      <c r="N2506" s="1" t="s">
        <v>46</v>
      </c>
      <c r="O2506" s="1" t="s">
        <v>46</v>
      </c>
      <c r="P2506" s="1" t="s">
        <v>46</v>
      </c>
      <c r="Q2506" s="1" t="s">
        <v>46</v>
      </c>
      <c r="R2506" s="1" t="s">
        <v>46</v>
      </c>
      <c r="S2506" s="1" t="s">
        <v>47</v>
      </c>
      <c r="T2506" s="12" t="str">
        <f>IF(OR(VOZ_WHATSAPP[[#This Row],[Brinda argumentos coherentes a la objeción]]="No Cumple",VOZ_WHATSAPP[[#This Row],[Despliegue de Beneficios y/o consecuencias]]="No Cumple"),"Sin Negocio","Negocio")</f>
        <v>Sin Negocio</v>
      </c>
      <c r="U2506" s="1" t="s">
        <v>47</v>
      </c>
      <c r="V2506" s="1" t="s">
        <v>47</v>
      </c>
      <c r="W2506" s="1" t="s">
        <v>47</v>
      </c>
      <c r="X2506" s="12" t="str">
        <f>IF(OR(VOZ_WHATSAPP[[#This Row],[Confirma Valor de pago]]="No Cumple",VOZ_WHATSAPP[[#This Row],[Confirma hora de pago]]="No Cumple",VOZ_WHATSAPP[[#This Row],[Confirma medio de pago]]="No Cumple"),"Sin Cierre","Cierre")</f>
        <v>Sin Cierre</v>
      </c>
      <c r="Y2506" s="1" t="s">
        <v>54</v>
      </c>
      <c r="Z2506" s="1" t="s">
        <v>54</v>
      </c>
      <c r="AA2506" s="1" t="s">
        <v>46</v>
      </c>
      <c r="AB2506" s="1" t="s">
        <v>46</v>
      </c>
      <c r="AC2506" s="11" t="str">
        <f>IF(OR(VOZ_WHATSAPP[[#This Row],[La comunicación es asertiva, con respeto y evita maltrato]]="No Cumple",VOZ_WHATSAPP[[#This Row],[Cumple con las normativas legales]]="No Cumple"),"No Cumple","Cumple")</f>
        <v>Cumple</v>
      </c>
      <c r="AD2506" s="1" t="s">
        <v>46</v>
      </c>
      <c r="AE2506" s="1" t="s">
        <v>2300</v>
      </c>
      <c r="AF2506" s="4">
        <v>0.39</v>
      </c>
      <c r="AG2506" s="4">
        <f>IF(AND(VOZ_WHATSAPP[[#This Row],[Estado Cierre]]="Sin Cierre",VOZ_WHATSAPP[[#This Row],[Nota Negocio]]="Sin Negocio"),VOZ_WHATSAPP[[#This Row],[Nota]]-24%,VOZ_WHATSAPP[[#This Row],[Nota]])</f>
        <v>0.15000000000000002</v>
      </c>
      <c r="AH2506" s="8">
        <f>IF(VOZ_WHATSAPP[[#This Row],[Estado Legal]]="No Cumple",0,IF(VOZ_WHATSAPP[[#This Row],[Realiza lectura de guion Legal]]="No Cumple",VOZ_WHATSAPP[[#This Row],[Nota 2]]-50%,VOZ_WHATSAPP[[#This Row],[Nota 2]]))</f>
        <v>0.15000000000000002</v>
      </c>
    </row>
    <row r="2507" spans="1:34" x14ac:dyDescent="0.25">
      <c r="A2507" s="2" t="str">
        <f>VOZ_WHATSAPP[[#This Row],[ID Asesor]]&amp;VOZ_WHATSAPP[[#This Row],[Fecha Monitoreo]]</f>
        <v>362345875</v>
      </c>
      <c r="B2507" s="2">
        <v>45875</v>
      </c>
      <c r="C2507" s="1" t="s">
        <v>696</v>
      </c>
      <c r="D2507" s="1">
        <v>3623</v>
      </c>
      <c r="E2507" s="2">
        <v>45875</v>
      </c>
      <c r="F2507" s="3">
        <v>0.42569444444444443</v>
      </c>
      <c r="G2507" s="1" t="s">
        <v>58</v>
      </c>
      <c r="H2507" s="1" t="s">
        <v>44</v>
      </c>
      <c r="I2507" s="1">
        <v>459</v>
      </c>
      <c r="J2507" s="1">
        <v>3154633067</v>
      </c>
      <c r="K2507" s="1" t="s">
        <v>45</v>
      </c>
      <c r="L2507" s="1" t="s">
        <v>46</v>
      </c>
      <c r="M2507" s="1" t="s">
        <v>46</v>
      </c>
      <c r="N2507" s="1" t="s">
        <v>46</v>
      </c>
      <c r="O2507" s="1" t="s">
        <v>46</v>
      </c>
      <c r="P2507" s="1" t="s">
        <v>46</v>
      </c>
      <c r="Q2507" s="1" t="s">
        <v>48</v>
      </c>
      <c r="R2507" s="1" t="s">
        <v>48</v>
      </c>
      <c r="S2507" s="1" t="s">
        <v>46</v>
      </c>
      <c r="T2507" s="12" t="str">
        <f>IF(OR(VOZ_WHATSAPP[[#This Row],[Brinda argumentos coherentes a la objeción]]="No Cumple",VOZ_WHATSAPP[[#This Row],[Despliegue de Beneficios y/o consecuencias]]="No Cumple"),"Sin Negocio","Negocio")</f>
        <v>Negocio</v>
      </c>
      <c r="U2507" s="1" t="s">
        <v>46</v>
      </c>
      <c r="V2507" s="1" t="s">
        <v>46</v>
      </c>
      <c r="W2507" s="1" t="s">
        <v>46</v>
      </c>
      <c r="X2507" s="12" t="str">
        <f>IF(OR(VOZ_WHATSAPP[[#This Row],[Confirma Valor de pago]]="No Cumple",VOZ_WHATSAPP[[#This Row],[Confirma hora de pago]]="No Cumple",VOZ_WHATSAPP[[#This Row],[Confirma medio de pago]]="No Cumple"),"Sin Cierre","Cierre")</f>
        <v>Cierre</v>
      </c>
      <c r="Y2507" s="1" t="s">
        <v>46</v>
      </c>
      <c r="Z2507" s="1" t="s">
        <v>54</v>
      </c>
      <c r="AA2507" s="1" t="s">
        <v>46</v>
      </c>
      <c r="AB2507" s="1" t="s">
        <v>46</v>
      </c>
      <c r="AC2507" s="11" t="str">
        <f>IF(OR(VOZ_WHATSAPP[[#This Row],[La comunicación es asertiva, con respeto y evita maltrato]]="No Cumple",VOZ_WHATSAPP[[#This Row],[Cumple con las normativas legales]]="No Cumple"),"No Cumple","Cumple")</f>
        <v>Cumple</v>
      </c>
      <c r="AD2507" s="1" t="s">
        <v>46</v>
      </c>
      <c r="AE2507" s="1" t="s">
        <v>2301</v>
      </c>
      <c r="AF2507" s="4">
        <v>0.85</v>
      </c>
      <c r="AG2507" s="4">
        <f>IF(AND(VOZ_WHATSAPP[[#This Row],[Estado Cierre]]="Sin Cierre",VOZ_WHATSAPP[[#This Row],[Nota Negocio]]="Sin Negocio"),VOZ_WHATSAPP[[#This Row],[Nota]]-24%,VOZ_WHATSAPP[[#This Row],[Nota]])</f>
        <v>0.85</v>
      </c>
      <c r="AH2507" s="8">
        <f>IF(VOZ_WHATSAPP[[#This Row],[Estado Legal]]="No Cumple",0,IF(VOZ_WHATSAPP[[#This Row],[Realiza lectura de guion Legal]]="No Cumple",VOZ_WHATSAPP[[#This Row],[Nota 2]]-50%,VOZ_WHATSAPP[[#This Row],[Nota 2]]))</f>
        <v>0.85</v>
      </c>
    </row>
    <row r="2508" spans="1:34" x14ac:dyDescent="0.25">
      <c r="A2508" s="2" t="str">
        <f>VOZ_WHATSAPP[[#This Row],[ID Asesor]]&amp;VOZ_WHATSAPP[[#This Row],[Fecha Monitoreo]]</f>
        <v>338445875</v>
      </c>
      <c r="B2508" s="2">
        <v>45875</v>
      </c>
      <c r="C2508" s="1" t="s">
        <v>696</v>
      </c>
      <c r="D2508" s="1">
        <v>3384</v>
      </c>
      <c r="E2508" s="2">
        <v>45875</v>
      </c>
      <c r="F2508" s="3">
        <v>0.43472222222222223</v>
      </c>
      <c r="G2508" s="1" t="s">
        <v>58</v>
      </c>
      <c r="H2508" s="1" t="s">
        <v>44</v>
      </c>
      <c r="I2508" s="1">
        <v>565</v>
      </c>
      <c r="J2508" s="1">
        <v>3204385478</v>
      </c>
      <c r="K2508" s="1" t="s">
        <v>45</v>
      </c>
      <c r="L2508" s="1" t="s">
        <v>46</v>
      </c>
      <c r="M2508" s="1" t="s">
        <v>46</v>
      </c>
      <c r="N2508" s="1" t="s">
        <v>46</v>
      </c>
      <c r="O2508" s="1" t="s">
        <v>46</v>
      </c>
      <c r="P2508" s="1" t="s">
        <v>46</v>
      </c>
      <c r="Q2508" s="1" t="s">
        <v>46</v>
      </c>
      <c r="R2508" s="1" t="s">
        <v>46</v>
      </c>
      <c r="S2508" s="1" t="s">
        <v>46</v>
      </c>
      <c r="T2508" s="12" t="str">
        <f>IF(OR(VOZ_WHATSAPP[[#This Row],[Brinda argumentos coherentes a la objeción]]="No Cumple",VOZ_WHATSAPP[[#This Row],[Despliegue de Beneficios y/o consecuencias]]="No Cumple"),"Sin Negocio","Negocio")</f>
        <v>Negocio</v>
      </c>
      <c r="U2508" s="1" t="s">
        <v>48</v>
      </c>
      <c r="V2508" s="1" t="s">
        <v>48</v>
      </c>
      <c r="W2508" s="1" t="s">
        <v>48</v>
      </c>
      <c r="X2508" s="12" t="str">
        <f>IF(OR(VOZ_WHATSAPP[[#This Row],[Confirma Valor de pago]]="No Cumple",VOZ_WHATSAPP[[#This Row],[Confirma hora de pago]]="No Cumple",VOZ_WHATSAPP[[#This Row],[Confirma medio de pago]]="No Cumple"),"Sin Cierre","Cierre")</f>
        <v>Cierre</v>
      </c>
      <c r="Y2508" s="1" t="s">
        <v>46</v>
      </c>
      <c r="Z2508" s="1" t="s">
        <v>46</v>
      </c>
      <c r="AA2508" s="1" t="s">
        <v>46</v>
      </c>
      <c r="AB2508" s="1" t="s">
        <v>46</v>
      </c>
      <c r="AC2508" s="11" t="str">
        <f>IF(OR(VOZ_WHATSAPP[[#This Row],[La comunicación es asertiva, con respeto y evita maltrato]]="No Cumple",VOZ_WHATSAPP[[#This Row],[Cumple con las normativas legales]]="No Cumple"),"No Cumple","Cumple")</f>
        <v>Cumple</v>
      </c>
      <c r="AD2508" s="1" t="s">
        <v>46</v>
      </c>
      <c r="AE2508" s="1" t="s">
        <v>915</v>
      </c>
      <c r="AF2508" s="4">
        <v>1</v>
      </c>
      <c r="AG2508" s="4">
        <f>IF(AND(VOZ_WHATSAPP[[#This Row],[Estado Cierre]]="Sin Cierre",VOZ_WHATSAPP[[#This Row],[Nota Negocio]]="Sin Negocio"),VOZ_WHATSAPP[[#This Row],[Nota]]-24%,VOZ_WHATSAPP[[#This Row],[Nota]])</f>
        <v>1</v>
      </c>
      <c r="AH2508" s="8">
        <f>IF(VOZ_WHATSAPP[[#This Row],[Estado Legal]]="No Cumple",0,IF(VOZ_WHATSAPP[[#This Row],[Realiza lectura de guion Legal]]="No Cumple",VOZ_WHATSAPP[[#This Row],[Nota 2]]-50%,VOZ_WHATSAPP[[#This Row],[Nota 2]]))</f>
        <v>1</v>
      </c>
    </row>
    <row r="2509" spans="1:34" x14ac:dyDescent="0.25">
      <c r="A2509" s="2" t="str">
        <f>VOZ_WHATSAPP[[#This Row],[ID Asesor]]&amp;VOZ_WHATSAPP[[#This Row],[Fecha Monitoreo]]</f>
        <v>338445875</v>
      </c>
      <c r="B2509" s="2">
        <v>45875</v>
      </c>
      <c r="C2509" s="1" t="s">
        <v>696</v>
      </c>
      <c r="D2509" s="1">
        <v>3384</v>
      </c>
      <c r="E2509" s="2">
        <v>45875</v>
      </c>
      <c r="F2509" s="3">
        <v>0.43472222222222223</v>
      </c>
      <c r="G2509" s="1" t="s">
        <v>58</v>
      </c>
      <c r="H2509" s="1" t="s">
        <v>44</v>
      </c>
      <c r="I2509" s="1">
        <v>407</v>
      </c>
      <c r="J2509" s="1">
        <v>3203000471</v>
      </c>
      <c r="K2509" s="1" t="s">
        <v>45</v>
      </c>
      <c r="L2509" s="1" t="s">
        <v>46</v>
      </c>
      <c r="M2509" s="1" t="s">
        <v>46</v>
      </c>
      <c r="N2509" s="1" t="s">
        <v>46</v>
      </c>
      <c r="O2509" s="1" t="s">
        <v>46</v>
      </c>
      <c r="P2509" s="1" t="s">
        <v>46</v>
      </c>
      <c r="Q2509" s="1" t="s">
        <v>46</v>
      </c>
      <c r="R2509" s="1" t="s">
        <v>46</v>
      </c>
      <c r="S2509" s="1" t="s">
        <v>47</v>
      </c>
      <c r="T2509" s="12" t="str">
        <f>IF(OR(VOZ_WHATSAPP[[#This Row],[Brinda argumentos coherentes a la objeción]]="No Cumple",VOZ_WHATSAPP[[#This Row],[Despliegue de Beneficios y/o consecuencias]]="No Cumple"),"Sin Negocio","Negocio")</f>
        <v>Sin Negocio</v>
      </c>
      <c r="U2509" s="1" t="s">
        <v>46</v>
      </c>
      <c r="V2509" s="1" t="s">
        <v>46</v>
      </c>
      <c r="W2509" s="1" t="s">
        <v>46</v>
      </c>
      <c r="X2509" s="12" t="str">
        <f>IF(OR(VOZ_WHATSAPP[[#This Row],[Confirma Valor de pago]]="No Cumple",VOZ_WHATSAPP[[#This Row],[Confirma hora de pago]]="No Cumple",VOZ_WHATSAPP[[#This Row],[Confirma medio de pago]]="No Cumple"),"Sin Cierre","Cierre")</f>
        <v>Cierre</v>
      </c>
      <c r="Y2509" s="1" t="s">
        <v>46</v>
      </c>
      <c r="Z2509" s="1" t="s">
        <v>46</v>
      </c>
      <c r="AA2509" s="1" t="s">
        <v>54</v>
      </c>
      <c r="AB2509" s="1" t="s">
        <v>46</v>
      </c>
      <c r="AC2509" s="11" t="str">
        <f>IF(OR(VOZ_WHATSAPP[[#This Row],[La comunicación es asertiva, con respeto y evita maltrato]]="No Cumple",VOZ_WHATSAPP[[#This Row],[Cumple con las normativas legales]]="No Cumple"),"No Cumple","Cumple")</f>
        <v>No Cumple</v>
      </c>
      <c r="AD2509" s="1" t="s">
        <v>46</v>
      </c>
      <c r="AE2509" s="1" t="s">
        <v>915</v>
      </c>
      <c r="AF2509" s="4">
        <v>0.9</v>
      </c>
      <c r="AG2509" s="4">
        <f>IF(AND(VOZ_WHATSAPP[[#This Row],[Estado Cierre]]="Sin Cierre",VOZ_WHATSAPP[[#This Row],[Nota Negocio]]="Sin Negocio"),VOZ_WHATSAPP[[#This Row],[Nota]]-24%,VOZ_WHATSAPP[[#This Row],[Nota]])</f>
        <v>0.9</v>
      </c>
      <c r="AH2509" s="8">
        <f>IF(VOZ_WHATSAPP[[#This Row],[Estado Legal]]="No Cumple",0,IF(VOZ_WHATSAPP[[#This Row],[Realiza lectura de guion Legal]]="No Cumple",VOZ_WHATSAPP[[#This Row],[Nota 2]]-50%,VOZ_WHATSAPP[[#This Row],[Nota 2]]))</f>
        <v>0</v>
      </c>
    </row>
    <row r="2510" spans="1:34" x14ac:dyDescent="0.25">
      <c r="A2510" s="2" t="str">
        <f>VOZ_WHATSAPP[[#This Row],[ID Asesor]]&amp;VOZ_WHATSAPP[[#This Row],[Fecha Monitoreo]]</f>
        <v>388145875</v>
      </c>
      <c r="B2510" s="2">
        <v>45875</v>
      </c>
      <c r="C2510" s="1" t="s">
        <v>696</v>
      </c>
      <c r="D2510" s="1">
        <v>3881</v>
      </c>
      <c r="E2510" s="2">
        <v>45875</v>
      </c>
      <c r="F2510" s="3">
        <v>0.40763888888888888</v>
      </c>
      <c r="G2510" s="1" t="s">
        <v>58</v>
      </c>
      <c r="H2510" s="1" t="s">
        <v>44</v>
      </c>
      <c r="I2510" s="1">
        <v>445</v>
      </c>
      <c r="J2510" s="1">
        <v>3132003050</v>
      </c>
      <c r="K2510" s="1" t="s">
        <v>45</v>
      </c>
      <c r="L2510" s="1" t="s">
        <v>46</v>
      </c>
      <c r="M2510" s="1" t="s">
        <v>46</v>
      </c>
      <c r="N2510" s="1" t="s">
        <v>46</v>
      </c>
      <c r="O2510" s="1" t="s">
        <v>46</v>
      </c>
      <c r="P2510" s="1" t="s">
        <v>46</v>
      </c>
      <c r="Q2510" s="1" t="s">
        <v>46</v>
      </c>
      <c r="R2510" s="1" t="s">
        <v>46</v>
      </c>
      <c r="S2510" s="1" t="s">
        <v>46</v>
      </c>
      <c r="T2510" s="12" t="str">
        <f>IF(OR(VOZ_WHATSAPP[[#This Row],[Brinda argumentos coherentes a la objeción]]="No Cumple",VOZ_WHATSAPP[[#This Row],[Despliegue de Beneficios y/o consecuencias]]="No Cumple"),"Sin Negocio","Negocio")</f>
        <v>Negocio</v>
      </c>
      <c r="U2510" s="1" t="s">
        <v>48</v>
      </c>
      <c r="V2510" s="1" t="s">
        <v>48</v>
      </c>
      <c r="W2510" s="1" t="s">
        <v>48</v>
      </c>
      <c r="X2510" s="12" t="str">
        <f>IF(OR(VOZ_WHATSAPP[[#This Row],[Confirma Valor de pago]]="No Cumple",VOZ_WHATSAPP[[#This Row],[Confirma hora de pago]]="No Cumple",VOZ_WHATSAPP[[#This Row],[Confirma medio de pago]]="No Cumple"),"Sin Cierre","Cierre")</f>
        <v>Cierre</v>
      </c>
      <c r="Y2510" s="1" t="s">
        <v>46</v>
      </c>
      <c r="Z2510" s="1" t="s">
        <v>54</v>
      </c>
      <c r="AA2510" s="1" t="s">
        <v>46</v>
      </c>
      <c r="AB2510" s="1" t="s">
        <v>46</v>
      </c>
      <c r="AC2510" s="11" t="str">
        <f>IF(OR(VOZ_WHATSAPP[[#This Row],[La comunicación es asertiva, con respeto y evita maltrato]]="No Cumple",VOZ_WHATSAPP[[#This Row],[Cumple con las normativas legales]]="No Cumple"),"No Cumple","Cumple")</f>
        <v>Cumple</v>
      </c>
      <c r="AD2510" s="1" t="s">
        <v>46</v>
      </c>
      <c r="AE2510" s="1" t="s">
        <v>1875</v>
      </c>
      <c r="AF2510" s="4">
        <v>0.85</v>
      </c>
      <c r="AG2510" s="4">
        <f>IF(AND(VOZ_WHATSAPP[[#This Row],[Estado Cierre]]="Sin Cierre",VOZ_WHATSAPP[[#This Row],[Nota Negocio]]="Sin Negocio"),VOZ_WHATSAPP[[#This Row],[Nota]]-24%,VOZ_WHATSAPP[[#This Row],[Nota]])</f>
        <v>0.85</v>
      </c>
      <c r="AH2510" s="8">
        <f>IF(VOZ_WHATSAPP[[#This Row],[Estado Legal]]="No Cumple",0,IF(VOZ_WHATSAPP[[#This Row],[Realiza lectura de guion Legal]]="No Cumple",VOZ_WHATSAPP[[#This Row],[Nota 2]]-50%,VOZ_WHATSAPP[[#This Row],[Nota 2]]))</f>
        <v>0.85</v>
      </c>
    </row>
    <row r="2511" spans="1:34" x14ac:dyDescent="0.25">
      <c r="A2511" s="2" t="str">
        <f>VOZ_WHATSAPP[[#This Row],[ID Asesor]]&amp;VOZ_WHATSAPP[[#This Row],[Fecha Monitoreo]]</f>
        <v>387845875</v>
      </c>
      <c r="B2511" s="2">
        <v>45875</v>
      </c>
      <c r="C2511" s="1" t="s">
        <v>696</v>
      </c>
      <c r="D2511" s="1">
        <v>3878</v>
      </c>
      <c r="E2511" s="2">
        <v>45875</v>
      </c>
      <c r="F2511" s="3">
        <v>0.44930555555555557</v>
      </c>
      <c r="G2511" s="1" t="s">
        <v>58</v>
      </c>
      <c r="H2511" s="1" t="s">
        <v>44</v>
      </c>
      <c r="I2511" s="1">
        <v>495</v>
      </c>
      <c r="J2511" s="1">
        <v>3185887603</v>
      </c>
      <c r="K2511" s="1" t="s">
        <v>45</v>
      </c>
      <c r="L2511" s="1" t="s">
        <v>46</v>
      </c>
      <c r="M2511" s="1" t="s">
        <v>46</v>
      </c>
      <c r="N2511" s="1" t="s">
        <v>46</v>
      </c>
      <c r="O2511" s="1" t="s">
        <v>48</v>
      </c>
      <c r="P2511" s="1" t="s">
        <v>48</v>
      </c>
      <c r="Q2511" s="1" t="s">
        <v>48</v>
      </c>
      <c r="R2511" s="1" t="s">
        <v>48</v>
      </c>
      <c r="S2511" s="1" t="s">
        <v>48</v>
      </c>
      <c r="T2511" s="12" t="str">
        <f>IF(OR(VOZ_WHATSAPP[[#This Row],[Brinda argumentos coherentes a la objeción]]="No Cumple",VOZ_WHATSAPP[[#This Row],[Despliegue de Beneficios y/o consecuencias]]="No Cumple"),"Sin Negocio","Negocio")</f>
        <v>Negocio</v>
      </c>
      <c r="U2511" s="1" t="s">
        <v>48</v>
      </c>
      <c r="V2511" s="1" t="s">
        <v>48</v>
      </c>
      <c r="W2511" s="1" t="s">
        <v>48</v>
      </c>
      <c r="X2511" s="12" t="str">
        <f>IF(OR(VOZ_WHATSAPP[[#This Row],[Confirma Valor de pago]]="No Cumple",VOZ_WHATSAPP[[#This Row],[Confirma hora de pago]]="No Cumple",VOZ_WHATSAPP[[#This Row],[Confirma medio de pago]]="No Cumple"),"Sin Cierre","Cierre")</f>
        <v>Cierre</v>
      </c>
      <c r="Y2511" s="1" t="s">
        <v>46</v>
      </c>
      <c r="Z2511" s="1" t="s">
        <v>46</v>
      </c>
      <c r="AA2511" s="1" t="s">
        <v>46</v>
      </c>
      <c r="AB2511" s="1" t="s">
        <v>46</v>
      </c>
      <c r="AC2511" s="11" t="str">
        <f>IF(OR(VOZ_WHATSAPP[[#This Row],[La comunicación es asertiva, con respeto y evita maltrato]]="No Cumple",VOZ_WHATSAPP[[#This Row],[Cumple con las normativas legales]]="No Cumple"),"No Cumple","Cumple")</f>
        <v>Cumple</v>
      </c>
      <c r="AD2511" s="1" t="s">
        <v>46</v>
      </c>
      <c r="AE2511" s="1" t="s">
        <v>915</v>
      </c>
      <c r="AF2511" s="4">
        <v>1</v>
      </c>
      <c r="AG2511" s="4">
        <f>IF(AND(VOZ_WHATSAPP[[#This Row],[Estado Cierre]]="Sin Cierre",VOZ_WHATSAPP[[#This Row],[Nota Negocio]]="Sin Negocio"),VOZ_WHATSAPP[[#This Row],[Nota]]-24%,VOZ_WHATSAPP[[#This Row],[Nota]])</f>
        <v>1</v>
      </c>
      <c r="AH2511" s="8">
        <f>IF(VOZ_WHATSAPP[[#This Row],[Estado Legal]]="No Cumple",0,IF(VOZ_WHATSAPP[[#This Row],[Realiza lectura de guion Legal]]="No Cumple",VOZ_WHATSAPP[[#This Row],[Nota 2]]-50%,VOZ_WHATSAPP[[#This Row],[Nota 2]]))</f>
        <v>1</v>
      </c>
    </row>
    <row r="2512" spans="1:34" x14ac:dyDescent="0.25">
      <c r="A2512" s="2" t="str">
        <f>VOZ_WHATSAPP[[#This Row],[ID Asesor]]&amp;VOZ_WHATSAPP[[#This Row],[Fecha Monitoreo]]</f>
        <v>254045875</v>
      </c>
      <c r="B2512" s="2">
        <v>45875</v>
      </c>
      <c r="C2512" s="1" t="s">
        <v>42</v>
      </c>
      <c r="D2512" s="1">
        <v>2540</v>
      </c>
      <c r="E2512" s="2">
        <v>45875</v>
      </c>
      <c r="F2512" s="3">
        <v>0.50277777777777777</v>
      </c>
      <c r="G2512" s="1" t="s">
        <v>51</v>
      </c>
      <c r="H2512" s="1" t="s">
        <v>71</v>
      </c>
      <c r="I2512" s="1"/>
      <c r="J2512" s="1"/>
      <c r="K2512" s="1"/>
      <c r="L2512" s="1" t="s">
        <v>46</v>
      </c>
      <c r="M2512" s="1" t="s">
        <v>48</v>
      </c>
      <c r="N2512" s="1" t="s">
        <v>47</v>
      </c>
      <c r="O2512" s="1" t="s">
        <v>54</v>
      </c>
      <c r="P2512" s="1" t="s">
        <v>54</v>
      </c>
      <c r="Q2512" s="1" t="s">
        <v>48</v>
      </c>
      <c r="R2512" s="1" t="s">
        <v>48</v>
      </c>
      <c r="S2512" s="1" t="s">
        <v>48</v>
      </c>
      <c r="T2512" s="12" t="str">
        <f>IF(OR(VOZ_WHATSAPP[[#This Row],[Brinda argumentos coherentes a la objeción]]="No Cumple",VOZ_WHATSAPP[[#This Row],[Despliegue de Beneficios y/o consecuencias]]="No Cumple"),"Sin Negocio","Negocio")</f>
        <v>Negocio</v>
      </c>
      <c r="U2512" s="1" t="s">
        <v>48</v>
      </c>
      <c r="V2512" s="1" t="s">
        <v>46</v>
      </c>
      <c r="W2512" s="1" t="s">
        <v>46</v>
      </c>
      <c r="X2512" s="12" t="str">
        <f>IF(OR(VOZ_WHATSAPP[[#This Row],[Confirma Valor de pago]]="No Cumple",VOZ_WHATSAPP[[#This Row],[Confirma hora de pago]]="No Cumple",VOZ_WHATSAPP[[#This Row],[Confirma medio de pago]]="No Cumple"),"Sin Cierre","Cierre")</f>
        <v>Cierre</v>
      </c>
      <c r="Y2512" s="1" t="s">
        <v>48</v>
      </c>
      <c r="Z2512" s="1" t="s">
        <v>46</v>
      </c>
      <c r="AA2512" s="1" t="s">
        <v>46</v>
      </c>
      <c r="AB2512" s="1" t="s">
        <v>46</v>
      </c>
      <c r="AC2512" s="11" t="str">
        <f>IF(OR(VOZ_WHATSAPP[[#This Row],[La comunicación es asertiva, con respeto y evita maltrato]]="No Cumple",VOZ_WHATSAPP[[#This Row],[Cumple con las normativas legales]]="No Cumple"),"No Cumple","Cumple")</f>
        <v>Cumple</v>
      </c>
      <c r="AD2512" s="1" t="s">
        <v>48</v>
      </c>
      <c r="AE2512" s="1" t="s">
        <v>2302</v>
      </c>
      <c r="AF2512" s="4">
        <v>0.85</v>
      </c>
      <c r="AG2512" s="4">
        <f>IF(AND(VOZ_WHATSAPP[[#This Row],[Estado Cierre]]="Sin Cierre",VOZ_WHATSAPP[[#This Row],[Nota Negocio]]="Sin Negocio"),VOZ_WHATSAPP[[#This Row],[Nota]]-24%,VOZ_WHATSAPP[[#This Row],[Nota]])</f>
        <v>0.85</v>
      </c>
      <c r="AH2512" s="8">
        <f>IF(VOZ_WHATSAPP[[#This Row],[Estado Legal]]="No Cumple",0,IF(VOZ_WHATSAPP[[#This Row],[Realiza lectura de guion Legal]]="No Cumple",VOZ_WHATSAPP[[#This Row],[Nota 2]]-50%,VOZ_WHATSAPP[[#This Row],[Nota 2]]))</f>
        <v>0.85</v>
      </c>
    </row>
    <row r="2513" spans="1:34" x14ac:dyDescent="0.25">
      <c r="A2513" s="2" t="str">
        <f>VOZ_WHATSAPP[[#This Row],[ID Asesor]]&amp;VOZ_WHATSAPP[[#This Row],[Fecha Monitoreo]]</f>
        <v>398645875</v>
      </c>
      <c r="B2513" s="2">
        <v>45875</v>
      </c>
      <c r="C2513" s="1" t="s">
        <v>696</v>
      </c>
      <c r="D2513" s="1">
        <v>3986</v>
      </c>
      <c r="E2513" s="2">
        <v>45875</v>
      </c>
      <c r="F2513" s="3">
        <v>0.36249999999999999</v>
      </c>
      <c r="G2513" s="1" t="s">
        <v>51</v>
      </c>
      <c r="H2513" s="1" t="s">
        <v>44</v>
      </c>
      <c r="I2513" s="1">
        <v>1294</v>
      </c>
      <c r="J2513" s="1">
        <v>3138887855</v>
      </c>
      <c r="K2513" s="1" t="s">
        <v>45</v>
      </c>
      <c r="L2513" s="1" t="s">
        <v>47</v>
      </c>
      <c r="M2513" s="1" t="s">
        <v>46</v>
      </c>
      <c r="N2513" s="1" t="s">
        <v>46</v>
      </c>
      <c r="O2513" s="1" t="s">
        <v>46</v>
      </c>
      <c r="P2513" s="1" t="s">
        <v>46</v>
      </c>
      <c r="Q2513" s="1" t="s">
        <v>48</v>
      </c>
      <c r="R2513" s="1" t="s">
        <v>48</v>
      </c>
      <c r="S2513" s="1" t="s">
        <v>47</v>
      </c>
      <c r="T2513" s="12" t="str">
        <f>IF(OR(VOZ_WHATSAPP[[#This Row],[Brinda argumentos coherentes a la objeción]]="No Cumple",VOZ_WHATSAPP[[#This Row],[Despliegue de Beneficios y/o consecuencias]]="No Cumple"),"Sin Negocio","Negocio")</f>
        <v>Sin Negocio</v>
      </c>
      <c r="U2513" s="1" t="s">
        <v>46</v>
      </c>
      <c r="V2513" s="1" t="s">
        <v>46</v>
      </c>
      <c r="W2513" s="1" t="s">
        <v>46</v>
      </c>
      <c r="X2513" s="12" t="str">
        <f>IF(OR(VOZ_WHATSAPP[[#This Row],[Confirma Valor de pago]]="No Cumple",VOZ_WHATSAPP[[#This Row],[Confirma hora de pago]]="No Cumple",VOZ_WHATSAPP[[#This Row],[Confirma medio de pago]]="No Cumple"),"Sin Cierre","Cierre")</f>
        <v>Cierre</v>
      </c>
      <c r="Y2513" s="1" t="s">
        <v>46</v>
      </c>
      <c r="Z2513" s="1" t="s">
        <v>46</v>
      </c>
      <c r="AA2513" s="1" t="s">
        <v>46</v>
      </c>
      <c r="AB2513" s="1" t="s">
        <v>46</v>
      </c>
      <c r="AC2513" s="11" t="str">
        <f>IF(OR(VOZ_WHATSAPP[[#This Row],[La comunicación es asertiva, con respeto y evita maltrato]]="No Cumple",VOZ_WHATSAPP[[#This Row],[Cumple con las normativas legales]]="No Cumple"),"No Cumple","Cumple")</f>
        <v>Cumple</v>
      </c>
      <c r="AD2513" s="1" t="s">
        <v>46</v>
      </c>
      <c r="AE2513" s="1" t="s">
        <v>2303</v>
      </c>
      <c r="AF2513" s="4">
        <v>0.86</v>
      </c>
      <c r="AG2513" s="4">
        <f>IF(AND(VOZ_WHATSAPP[[#This Row],[Estado Cierre]]="Sin Cierre",VOZ_WHATSAPP[[#This Row],[Nota Negocio]]="Sin Negocio"),VOZ_WHATSAPP[[#This Row],[Nota]]-24%,VOZ_WHATSAPP[[#This Row],[Nota]])</f>
        <v>0.86</v>
      </c>
      <c r="AH2513" s="8">
        <f>IF(VOZ_WHATSAPP[[#This Row],[Estado Legal]]="No Cumple",0,IF(VOZ_WHATSAPP[[#This Row],[Realiza lectura de guion Legal]]="No Cumple",VOZ_WHATSAPP[[#This Row],[Nota 2]]-50%,VOZ_WHATSAPP[[#This Row],[Nota 2]]))</f>
        <v>0.86</v>
      </c>
    </row>
    <row r="2514" spans="1:34" x14ac:dyDescent="0.25">
      <c r="A2514" s="2" t="str">
        <f>VOZ_WHATSAPP[[#This Row],[ID Asesor]]&amp;VOZ_WHATSAPP[[#This Row],[Fecha Monitoreo]]</f>
        <v>394045875</v>
      </c>
      <c r="B2514" s="2">
        <v>45875</v>
      </c>
      <c r="C2514" s="1" t="s">
        <v>126</v>
      </c>
      <c r="D2514" s="1">
        <v>3940</v>
      </c>
      <c r="E2514" s="2">
        <v>45875</v>
      </c>
      <c r="F2514" s="3">
        <v>0.40555555555555556</v>
      </c>
      <c r="G2514" s="1" t="s">
        <v>58</v>
      </c>
      <c r="H2514" s="1" t="s">
        <v>44</v>
      </c>
      <c r="I2514" s="1">
        <v>476</v>
      </c>
      <c r="J2514" s="1">
        <v>3204986934</v>
      </c>
      <c r="K2514" s="1" t="s">
        <v>45</v>
      </c>
      <c r="L2514" s="1" t="s">
        <v>46</v>
      </c>
      <c r="M2514" s="1" t="s">
        <v>47</v>
      </c>
      <c r="N2514" s="1" t="s">
        <v>46</v>
      </c>
      <c r="O2514" s="1" t="s">
        <v>46</v>
      </c>
      <c r="P2514" s="1" t="s">
        <v>46</v>
      </c>
      <c r="Q2514" s="1" t="s">
        <v>48</v>
      </c>
      <c r="R2514" s="1" t="s">
        <v>48</v>
      </c>
      <c r="S2514" s="1" t="s">
        <v>48</v>
      </c>
      <c r="T2514" s="12" t="str">
        <f>IF(OR(VOZ_WHATSAPP[[#This Row],[Brinda argumentos coherentes a la objeción]]="No Cumple",VOZ_WHATSAPP[[#This Row],[Despliegue de Beneficios y/o consecuencias]]="No Cumple"),"Sin Negocio","Negocio")</f>
        <v>Negocio</v>
      </c>
      <c r="U2514" s="1" t="s">
        <v>46</v>
      </c>
      <c r="V2514" s="1" t="s">
        <v>46</v>
      </c>
      <c r="W2514" s="1" t="s">
        <v>46</v>
      </c>
      <c r="X2514" s="12" t="str">
        <f>IF(OR(VOZ_WHATSAPP[[#This Row],[Confirma Valor de pago]]="No Cumple",VOZ_WHATSAPP[[#This Row],[Confirma hora de pago]]="No Cumple",VOZ_WHATSAPP[[#This Row],[Confirma medio de pago]]="No Cumple"),"Sin Cierre","Cierre")</f>
        <v>Cierre</v>
      </c>
      <c r="Y2514" s="1" t="s">
        <v>46</v>
      </c>
      <c r="Z2514" s="1" t="s">
        <v>46</v>
      </c>
      <c r="AA2514" s="1" t="s">
        <v>46</v>
      </c>
      <c r="AB2514" s="1" t="s">
        <v>46</v>
      </c>
      <c r="AC2514" s="11" t="str">
        <f>IF(OR(VOZ_WHATSAPP[[#This Row],[La comunicación es asertiva, con respeto y evita maltrato]]="No Cumple",VOZ_WHATSAPP[[#This Row],[Cumple con las normativas legales]]="No Cumple"),"No Cumple","Cumple")</f>
        <v>Cumple</v>
      </c>
      <c r="AD2514" s="1" t="s">
        <v>46</v>
      </c>
      <c r="AE2514" s="1" t="s">
        <v>131</v>
      </c>
      <c r="AF2514" s="4">
        <v>0.96</v>
      </c>
      <c r="AG2514" s="4">
        <f>IF(AND(VOZ_WHATSAPP[[#This Row],[Estado Cierre]]="Sin Cierre",VOZ_WHATSAPP[[#This Row],[Nota Negocio]]="Sin Negocio"),VOZ_WHATSAPP[[#This Row],[Nota]]-24%,VOZ_WHATSAPP[[#This Row],[Nota]])</f>
        <v>0.96</v>
      </c>
      <c r="AH2514" s="8">
        <f>IF(VOZ_WHATSAPP[[#This Row],[Estado Legal]]="No Cumple",0,IF(VOZ_WHATSAPP[[#This Row],[Realiza lectura de guion Legal]]="No Cumple",VOZ_WHATSAPP[[#This Row],[Nota 2]]-50%,VOZ_WHATSAPP[[#This Row],[Nota 2]]))</f>
        <v>0.96</v>
      </c>
    </row>
    <row r="2515" spans="1:34" x14ac:dyDescent="0.25">
      <c r="A2515" s="2" t="str">
        <f>VOZ_WHATSAPP[[#This Row],[ID Asesor]]&amp;VOZ_WHATSAPP[[#This Row],[Fecha Monitoreo]]</f>
        <v>350845875</v>
      </c>
      <c r="B2515" s="2">
        <v>45875</v>
      </c>
      <c r="C2515" s="1" t="s">
        <v>696</v>
      </c>
      <c r="D2515" s="1">
        <v>3508</v>
      </c>
      <c r="E2515" s="2">
        <v>45875</v>
      </c>
      <c r="F2515" s="3">
        <v>0.4236111111111111</v>
      </c>
      <c r="G2515" s="1" t="s">
        <v>51</v>
      </c>
      <c r="H2515" s="1" t="s">
        <v>44</v>
      </c>
      <c r="I2515" s="1">
        <v>1120</v>
      </c>
      <c r="J2515" s="1">
        <v>3217486071</v>
      </c>
      <c r="K2515" s="1" t="s">
        <v>45</v>
      </c>
      <c r="L2515" s="1" t="s">
        <v>46</v>
      </c>
      <c r="M2515" s="1" t="s">
        <v>46</v>
      </c>
      <c r="N2515" s="1" t="s">
        <v>46</v>
      </c>
      <c r="O2515" s="1" t="s">
        <v>46</v>
      </c>
      <c r="P2515" s="1" t="s">
        <v>46</v>
      </c>
      <c r="Q2515" s="1" t="s">
        <v>46</v>
      </c>
      <c r="R2515" s="1" t="s">
        <v>46</v>
      </c>
      <c r="S2515" s="1" t="s">
        <v>46</v>
      </c>
      <c r="T2515" s="12" t="str">
        <f>IF(OR(VOZ_WHATSAPP[[#This Row],[Brinda argumentos coherentes a la objeción]]="No Cumple",VOZ_WHATSAPP[[#This Row],[Despliegue de Beneficios y/o consecuencias]]="No Cumple"),"Sin Negocio","Negocio")</f>
        <v>Negocio</v>
      </c>
      <c r="U2515" s="1" t="s">
        <v>48</v>
      </c>
      <c r="V2515" s="1" t="s">
        <v>48</v>
      </c>
      <c r="W2515" s="1" t="s">
        <v>48</v>
      </c>
      <c r="X2515" s="12" t="str">
        <f>IF(OR(VOZ_WHATSAPP[[#This Row],[Confirma Valor de pago]]="No Cumple",VOZ_WHATSAPP[[#This Row],[Confirma hora de pago]]="No Cumple",VOZ_WHATSAPP[[#This Row],[Confirma medio de pago]]="No Cumple"),"Sin Cierre","Cierre")</f>
        <v>Cierre</v>
      </c>
      <c r="Y2515" s="1" t="s">
        <v>46</v>
      </c>
      <c r="Z2515" s="1" t="s">
        <v>46</v>
      </c>
      <c r="AA2515" s="1" t="s">
        <v>46</v>
      </c>
      <c r="AB2515" s="1" t="s">
        <v>46</v>
      </c>
      <c r="AC2515" s="11" t="str">
        <f>IF(OR(VOZ_WHATSAPP[[#This Row],[La comunicación es asertiva, con respeto y evita maltrato]]="No Cumple",VOZ_WHATSAPP[[#This Row],[Cumple con las normativas legales]]="No Cumple"),"No Cumple","Cumple")</f>
        <v>Cumple</v>
      </c>
      <c r="AD2515" s="1" t="s">
        <v>46</v>
      </c>
      <c r="AE2515" s="1" t="s">
        <v>915</v>
      </c>
      <c r="AF2515" s="4">
        <v>1</v>
      </c>
      <c r="AG2515" s="4">
        <f>IF(AND(VOZ_WHATSAPP[[#This Row],[Estado Cierre]]="Sin Cierre",VOZ_WHATSAPP[[#This Row],[Nota Negocio]]="Sin Negocio"),VOZ_WHATSAPP[[#This Row],[Nota]]-24%,VOZ_WHATSAPP[[#This Row],[Nota]])</f>
        <v>1</v>
      </c>
      <c r="AH2515" s="8">
        <f>IF(VOZ_WHATSAPP[[#This Row],[Estado Legal]]="No Cumple",0,IF(VOZ_WHATSAPP[[#This Row],[Realiza lectura de guion Legal]]="No Cumple",VOZ_WHATSAPP[[#This Row],[Nota 2]]-50%,VOZ_WHATSAPP[[#This Row],[Nota 2]]))</f>
        <v>1</v>
      </c>
    </row>
    <row r="2516" spans="1:34" x14ac:dyDescent="0.25">
      <c r="A2516" s="2" t="str">
        <f>VOZ_WHATSAPP[[#This Row],[ID Asesor]]&amp;VOZ_WHATSAPP[[#This Row],[Fecha Monitoreo]]</f>
        <v>407745875</v>
      </c>
      <c r="B2516" s="2">
        <v>45875</v>
      </c>
      <c r="C2516" s="1" t="s">
        <v>126</v>
      </c>
      <c r="D2516" s="1">
        <v>4077</v>
      </c>
      <c r="E2516" s="2">
        <v>45875</v>
      </c>
      <c r="F2516" s="3">
        <v>0.57361111111111107</v>
      </c>
      <c r="G2516" s="1" t="s">
        <v>58</v>
      </c>
      <c r="H2516" s="1" t="s">
        <v>44</v>
      </c>
      <c r="I2516" s="1">
        <v>617</v>
      </c>
      <c r="J2516" s="1">
        <v>3122788101</v>
      </c>
      <c r="K2516" s="1" t="s">
        <v>45</v>
      </c>
      <c r="L2516" s="1" t="s">
        <v>46</v>
      </c>
      <c r="M2516" s="1" t="s">
        <v>46</v>
      </c>
      <c r="N2516" s="1" t="s">
        <v>46</v>
      </c>
      <c r="O2516" s="1" t="s">
        <v>46</v>
      </c>
      <c r="P2516" s="1" t="s">
        <v>46</v>
      </c>
      <c r="Q2516" s="1" t="s">
        <v>46</v>
      </c>
      <c r="R2516" s="1" t="s">
        <v>46</v>
      </c>
      <c r="S2516" s="1" t="s">
        <v>46</v>
      </c>
      <c r="T2516" s="12" t="str">
        <f>IF(OR(VOZ_WHATSAPP[[#This Row],[Brinda argumentos coherentes a la objeción]]="No Cumple",VOZ_WHATSAPP[[#This Row],[Despliegue de Beneficios y/o consecuencias]]="No Cumple"),"Sin Negocio","Negocio")</f>
        <v>Negocio</v>
      </c>
      <c r="U2516" s="1" t="s">
        <v>46</v>
      </c>
      <c r="V2516" s="1" t="s">
        <v>46</v>
      </c>
      <c r="W2516" s="1" t="s">
        <v>46</v>
      </c>
      <c r="X2516" s="12" t="str">
        <f>IF(OR(VOZ_WHATSAPP[[#This Row],[Confirma Valor de pago]]="No Cumple",VOZ_WHATSAPP[[#This Row],[Confirma hora de pago]]="No Cumple",VOZ_WHATSAPP[[#This Row],[Confirma medio de pago]]="No Cumple"),"Sin Cierre","Cierre")</f>
        <v>Cierre</v>
      </c>
      <c r="Y2516" s="1" t="s">
        <v>46</v>
      </c>
      <c r="Z2516" s="1" t="s">
        <v>46</v>
      </c>
      <c r="AA2516" s="1" t="s">
        <v>46</v>
      </c>
      <c r="AB2516" s="1" t="s">
        <v>46</v>
      </c>
      <c r="AC2516" s="11" t="str">
        <f>IF(OR(VOZ_WHATSAPP[[#This Row],[La comunicación es asertiva, con respeto y evita maltrato]]="No Cumple",VOZ_WHATSAPP[[#This Row],[Cumple con las normativas legales]]="No Cumple"),"No Cumple","Cumple")</f>
        <v>Cumple</v>
      </c>
      <c r="AD2516" s="1" t="s">
        <v>46</v>
      </c>
      <c r="AE2516" s="1" t="s">
        <v>133</v>
      </c>
      <c r="AF2516" s="4">
        <v>1</v>
      </c>
      <c r="AG2516" s="4">
        <f>IF(AND(VOZ_WHATSAPP[[#This Row],[Estado Cierre]]="Sin Cierre",VOZ_WHATSAPP[[#This Row],[Nota Negocio]]="Sin Negocio"),VOZ_WHATSAPP[[#This Row],[Nota]]-24%,VOZ_WHATSAPP[[#This Row],[Nota]])</f>
        <v>1</v>
      </c>
      <c r="AH2516" s="8">
        <f>IF(VOZ_WHATSAPP[[#This Row],[Estado Legal]]="No Cumple",0,IF(VOZ_WHATSAPP[[#This Row],[Realiza lectura de guion Legal]]="No Cumple",VOZ_WHATSAPP[[#This Row],[Nota 2]]-50%,VOZ_WHATSAPP[[#This Row],[Nota 2]]))</f>
        <v>1</v>
      </c>
    </row>
    <row r="2517" spans="1:34" x14ac:dyDescent="0.25">
      <c r="A2517" s="2" t="str">
        <f>VOZ_WHATSAPP[[#This Row],[ID Asesor]]&amp;VOZ_WHATSAPP[[#This Row],[Fecha Monitoreo]]</f>
        <v>311645875</v>
      </c>
      <c r="B2517" s="2">
        <v>45875</v>
      </c>
      <c r="C2517" s="1" t="s">
        <v>42</v>
      </c>
      <c r="D2517" s="1">
        <v>3116</v>
      </c>
      <c r="E2517" s="2">
        <v>45875</v>
      </c>
      <c r="F2517" s="3">
        <v>0.39930555555555558</v>
      </c>
      <c r="G2517" s="1" t="s">
        <v>60</v>
      </c>
      <c r="H2517" s="1" t="s">
        <v>71</v>
      </c>
      <c r="I2517" s="1"/>
      <c r="J2517" s="1"/>
      <c r="K2517" s="1"/>
      <c r="L2517" s="1" t="s">
        <v>46</v>
      </c>
      <c r="M2517" s="1" t="s">
        <v>46</v>
      </c>
      <c r="N2517" s="1" t="s">
        <v>46</v>
      </c>
      <c r="O2517" s="1" t="s">
        <v>46</v>
      </c>
      <c r="P2517" s="1" t="s">
        <v>46</v>
      </c>
      <c r="Q2517" s="1" t="s">
        <v>48</v>
      </c>
      <c r="R2517" s="1" t="s">
        <v>48</v>
      </c>
      <c r="S2517" s="1" t="s">
        <v>48</v>
      </c>
      <c r="T2517" s="12" t="str">
        <f>IF(OR(VOZ_WHATSAPP[[#This Row],[Brinda argumentos coherentes a la objeción]]="No Cumple",VOZ_WHATSAPP[[#This Row],[Despliegue de Beneficios y/o consecuencias]]="No Cumple"),"Sin Negocio","Negocio")</f>
        <v>Negocio</v>
      </c>
      <c r="U2517" s="1" t="s">
        <v>46</v>
      </c>
      <c r="V2517" s="1" t="s">
        <v>46</v>
      </c>
      <c r="W2517" s="1" t="s">
        <v>46</v>
      </c>
      <c r="X2517" s="12" t="str">
        <f>IF(OR(VOZ_WHATSAPP[[#This Row],[Confirma Valor de pago]]="No Cumple",VOZ_WHATSAPP[[#This Row],[Confirma hora de pago]]="No Cumple",VOZ_WHATSAPP[[#This Row],[Confirma medio de pago]]="No Cumple"),"Sin Cierre","Cierre")</f>
        <v>Cierre</v>
      </c>
      <c r="Y2517" s="1" t="s">
        <v>46</v>
      </c>
      <c r="Z2517" s="1" t="s">
        <v>46</v>
      </c>
      <c r="AA2517" s="1" t="s">
        <v>46</v>
      </c>
      <c r="AB2517" s="1" t="s">
        <v>46</v>
      </c>
      <c r="AC2517" s="11" t="str">
        <f>IF(OR(VOZ_WHATSAPP[[#This Row],[La comunicación es asertiva, con respeto y evita maltrato]]="No Cumple",VOZ_WHATSAPP[[#This Row],[Cumple con las normativas legales]]="No Cumple"),"No Cumple","Cumple")</f>
        <v>Cumple</v>
      </c>
      <c r="AD2517" s="1" t="s">
        <v>46</v>
      </c>
      <c r="AE2517" s="1" t="s">
        <v>78</v>
      </c>
      <c r="AF2517" s="4">
        <v>1</v>
      </c>
      <c r="AG2517" s="4">
        <f>IF(AND(VOZ_WHATSAPP[[#This Row],[Estado Cierre]]="Sin Cierre",VOZ_WHATSAPP[[#This Row],[Nota Negocio]]="Sin Negocio"),VOZ_WHATSAPP[[#This Row],[Nota]]-24%,VOZ_WHATSAPP[[#This Row],[Nota]])</f>
        <v>1</v>
      </c>
      <c r="AH2517" s="8">
        <f>IF(VOZ_WHATSAPP[[#This Row],[Estado Legal]]="No Cumple",0,IF(VOZ_WHATSAPP[[#This Row],[Realiza lectura de guion Legal]]="No Cumple",VOZ_WHATSAPP[[#This Row],[Nota 2]]-50%,VOZ_WHATSAPP[[#This Row],[Nota 2]]))</f>
        <v>1</v>
      </c>
    </row>
    <row r="2518" spans="1:34" x14ac:dyDescent="0.25">
      <c r="A2518" s="2" t="str">
        <f>VOZ_WHATSAPP[[#This Row],[ID Asesor]]&amp;VOZ_WHATSAPP[[#This Row],[Fecha Monitoreo]]</f>
        <v>366445875</v>
      </c>
      <c r="B2518" s="2">
        <v>45875</v>
      </c>
      <c r="C2518" s="1" t="s">
        <v>126</v>
      </c>
      <c r="D2518" s="1">
        <v>3664</v>
      </c>
      <c r="E2518" s="2">
        <v>45875</v>
      </c>
      <c r="F2518" s="3">
        <v>0.58125000000000004</v>
      </c>
      <c r="G2518" s="1" t="s">
        <v>51</v>
      </c>
      <c r="H2518" s="1" t="s">
        <v>44</v>
      </c>
      <c r="I2518" s="1">
        <v>1357</v>
      </c>
      <c r="J2518" s="1">
        <v>3145180864</v>
      </c>
      <c r="K2518" s="1" t="s">
        <v>45</v>
      </c>
      <c r="L2518" s="1" t="s">
        <v>46</v>
      </c>
      <c r="M2518" s="1" t="s">
        <v>46</v>
      </c>
      <c r="N2518" s="1" t="s">
        <v>46</v>
      </c>
      <c r="O2518" s="1" t="s">
        <v>46</v>
      </c>
      <c r="P2518" s="1" t="s">
        <v>46</v>
      </c>
      <c r="Q2518" s="1" t="s">
        <v>46</v>
      </c>
      <c r="R2518" s="1" t="s">
        <v>46</v>
      </c>
      <c r="S2518" s="1" t="s">
        <v>46</v>
      </c>
      <c r="T2518" s="12" t="str">
        <f>IF(OR(VOZ_WHATSAPP[[#This Row],[Brinda argumentos coherentes a la objeción]]="No Cumple",VOZ_WHATSAPP[[#This Row],[Despliegue de Beneficios y/o consecuencias]]="No Cumple"),"Sin Negocio","Negocio")</f>
        <v>Negocio</v>
      </c>
      <c r="U2518" s="1" t="s">
        <v>48</v>
      </c>
      <c r="V2518" s="1" t="s">
        <v>48</v>
      </c>
      <c r="W2518" s="1" t="s">
        <v>48</v>
      </c>
      <c r="X2518" s="12" t="str">
        <f>IF(OR(VOZ_WHATSAPP[[#This Row],[Confirma Valor de pago]]="No Cumple",VOZ_WHATSAPP[[#This Row],[Confirma hora de pago]]="No Cumple",VOZ_WHATSAPP[[#This Row],[Confirma medio de pago]]="No Cumple"),"Sin Cierre","Cierre")</f>
        <v>Cierre</v>
      </c>
      <c r="Y2518" s="1" t="s">
        <v>46</v>
      </c>
      <c r="Z2518" s="1" t="s">
        <v>46</v>
      </c>
      <c r="AA2518" s="1" t="s">
        <v>46</v>
      </c>
      <c r="AB2518" s="1" t="s">
        <v>46</v>
      </c>
      <c r="AC2518" s="11" t="str">
        <f>IF(OR(VOZ_WHATSAPP[[#This Row],[La comunicación es asertiva, con respeto y evita maltrato]]="No Cumple",VOZ_WHATSAPP[[#This Row],[Cumple con las normativas legales]]="No Cumple"),"No Cumple","Cumple")</f>
        <v>Cumple</v>
      </c>
      <c r="AD2518" s="1" t="s">
        <v>46</v>
      </c>
      <c r="AE2518" s="1" t="s">
        <v>131</v>
      </c>
      <c r="AF2518" s="4">
        <v>1</v>
      </c>
      <c r="AG2518" s="4">
        <f>IF(AND(VOZ_WHATSAPP[[#This Row],[Estado Cierre]]="Sin Cierre",VOZ_WHATSAPP[[#This Row],[Nota Negocio]]="Sin Negocio"),VOZ_WHATSAPP[[#This Row],[Nota]]-24%,VOZ_WHATSAPP[[#This Row],[Nota]])</f>
        <v>1</v>
      </c>
      <c r="AH2518" s="8">
        <f>IF(VOZ_WHATSAPP[[#This Row],[Estado Legal]]="No Cumple",0,IF(VOZ_WHATSAPP[[#This Row],[Realiza lectura de guion Legal]]="No Cumple",VOZ_WHATSAPP[[#This Row],[Nota 2]]-50%,VOZ_WHATSAPP[[#This Row],[Nota 2]]))</f>
        <v>1</v>
      </c>
    </row>
    <row r="2519" spans="1:34" x14ac:dyDescent="0.25">
      <c r="A2519" s="2" t="str">
        <f>VOZ_WHATSAPP[[#This Row],[ID Asesor]]&amp;VOZ_WHATSAPP[[#This Row],[Fecha Monitoreo]]</f>
        <v>366345875</v>
      </c>
      <c r="B2519" s="2">
        <v>45875</v>
      </c>
      <c r="C2519" s="1" t="s">
        <v>42</v>
      </c>
      <c r="D2519" s="1">
        <v>3663</v>
      </c>
      <c r="E2519" s="2">
        <v>45875</v>
      </c>
      <c r="F2519" s="3">
        <v>0.45555555555555555</v>
      </c>
      <c r="G2519" s="1" t="s">
        <v>51</v>
      </c>
      <c r="H2519" s="1" t="s">
        <v>71</v>
      </c>
      <c r="I2519" s="1"/>
      <c r="J2519" s="1"/>
      <c r="K2519" s="1"/>
      <c r="L2519" s="1" t="s">
        <v>46</v>
      </c>
      <c r="M2519" s="1" t="s">
        <v>46</v>
      </c>
      <c r="N2519" s="1" t="s">
        <v>48</v>
      </c>
      <c r="O2519" s="1" t="s">
        <v>48</v>
      </c>
      <c r="P2519" s="1" t="s">
        <v>48</v>
      </c>
      <c r="Q2519" s="1" t="s">
        <v>48</v>
      </c>
      <c r="R2519" s="1" t="s">
        <v>48</v>
      </c>
      <c r="S2519" s="1" t="s">
        <v>48</v>
      </c>
      <c r="T2519" s="12" t="str">
        <f>IF(OR(VOZ_WHATSAPP[[#This Row],[Brinda argumentos coherentes a la objeción]]="No Cumple",VOZ_WHATSAPP[[#This Row],[Despliegue de Beneficios y/o consecuencias]]="No Cumple"),"Sin Negocio","Negocio")</f>
        <v>Negocio</v>
      </c>
      <c r="U2519" s="1" t="s">
        <v>46</v>
      </c>
      <c r="V2519" s="1" t="s">
        <v>46</v>
      </c>
      <c r="W2519" s="1" t="s">
        <v>46</v>
      </c>
      <c r="X2519" s="12" t="str">
        <f>IF(OR(VOZ_WHATSAPP[[#This Row],[Confirma Valor de pago]]="No Cumple",VOZ_WHATSAPP[[#This Row],[Confirma hora de pago]]="No Cumple",VOZ_WHATSAPP[[#This Row],[Confirma medio de pago]]="No Cumple"),"Sin Cierre","Cierre")</f>
        <v>Cierre</v>
      </c>
      <c r="Y2519" s="1" t="s">
        <v>48</v>
      </c>
      <c r="Z2519" s="1" t="s">
        <v>46</v>
      </c>
      <c r="AA2519" s="1" t="s">
        <v>46</v>
      </c>
      <c r="AB2519" s="1" t="s">
        <v>46</v>
      </c>
      <c r="AC2519" s="11" t="str">
        <f>IF(OR(VOZ_WHATSAPP[[#This Row],[La comunicación es asertiva, con respeto y evita maltrato]]="No Cumple",VOZ_WHATSAPP[[#This Row],[Cumple con las normativas legales]]="No Cumple"),"No Cumple","Cumple")</f>
        <v>Cumple</v>
      </c>
      <c r="AD2519" s="1" t="s">
        <v>48</v>
      </c>
      <c r="AE2519" s="1" t="s">
        <v>78</v>
      </c>
      <c r="AF2519" s="4">
        <v>1</v>
      </c>
      <c r="AG2519" s="4">
        <f>IF(AND(VOZ_WHATSAPP[[#This Row],[Estado Cierre]]="Sin Cierre",VOZ_WHATSAPP[[#This Row],[Nota Negocio]]="Sin Negocio"),VOZ_WHATSAPP[[#This Row],[Nota]]-24%,VOZ_WHATSAPP[[#This Row],[Nota]])</f>
        <v>1</v>
      </c>
      <c r="AH2519" s="8">
        <f>IF(VOZ_WHATSAPP[[#This Row],[Estado Legal]]="No Cumple",0,IF(VOZ_WHATSAPP[[#This Row],[Realiza lectura de guion Legal]]="No Cumple",VOZ_WHATSAPP[[#This Row],[Nota 2]]-50%,VOZ_WHATSAPP[[#This Row],[Nota 2]]))</f>
        <v>1</v>
      </c>
    </row>
    <row r="2520" spans="1:34" x14ac:dyDescent="0.25">
      <c r="A2520" s="2" t="str">
        <f>VOZ_WHATSAPP[[#This Row],[ID Asesor]]&amp;VOZ_WHATSAPP[[#This Row],[Fecha Monitoreo]]</f>
        <v>356545875</v>
      </c>
      <c r="B2520" s="2">
        <v>45875</v>
      </c>
      <c r="C2520" s="1" t="s">
        <v>42</v>
      </c>
      <c r="D2520" s="1">
        <v>3565</v>
      </c>
      <c r="E2520" s="2">
        <v>45875</v>
      </c>
      <c r="F2520" s="3">
        <v>0.40069444444444446</v>
      </c>
      <c r="G2520" s="1" t="s">
        <v>60</v>
      </c>
      <c r="H2520" s="1" t="s">
        <v>71</v>
      </c>
      <c r="I2520" s="1"/>
      <c r="J2520" s="1"/>
      <c r="K2520" s="1"/>
      <c r="L2520" s="1" t="s">
        <v>46</v>
      </c>
      <c r="M2520" s="1" t="s">
        <v>46</v>
      </c>
      <c r="N2520" s="1" t="s">
        <v>48</v>
      </c>
      <c r="O2520" s="1" t="s">
        <v>48</v>
      </c>
      <c r="P2520" s="1" t="s">
        <v>48</v>
      </c>
      <c r="Q2520" s="1" t="s">
        <v>48</v>
      </c>
      <c r="R2520" s="1" t="s">
        <v>48</v>
      </c>
      <c r="S2520" s="1" t="s">
        <v>48</v>
      </c>
      <c r="T2520" s="12" t="str">
        <f>IF(OR(VOZ_WHATSAPP[[#This Row],[Brinda argumentos coherentes a la objeción]]="No Cumple",VOZ_WHATSAPP[[#This Row],[Despliegue de Beneficios y/o consecuencias]]="No Cumple"),"Sin Negocio","Negocio")</f>
        <v>Negocio</v>
      </c>
      <c r="U2520" s="1" t="s">
        <v>46</v>
      </c>
      <c r="V2520" s="1" t="s">
        <v>46</v>
      </c>
      <c r="W2520" s="1" t="s">
        <v>46</v>
      </c>
      <c r="X2520" s="12" t="str">
        <f>IF(OR(VOZ_WHATSAPP[[#This Row],[Confirma Valor de pago]]="No Cumple",VOZ_WHATSAPP[[#This Row],[Confirma hora de pago]]="No Cumple",VOZ_WHATSAPP[[#This Row],[Confirma medio de pago]]="No Cumple"),"Sin Cierre","Cierre")</f>
        <v>Cierre</v>
      </c>
      <c r="Y2520" s="1" t="s">
        <v>46</v>
      </c>
      <c r="Z2520" s="1" t="s">
        <v>48</v>
      </c>
      <c r="AA2520" s="1" t="s">
        <v>46</v>
      </c>
      <c r="AB2520" s="1" t="s">
        <v>46</v>
      </c>
      <c r="AC2520" s="11" t="str">
        <f>IF(OR(VOZ_WHATSAPP[[#This Row],[La comunicación es asertiva, con respeto y evita maltrato]]="No Cumple",VOZ_WHATSAPP[[#This Row],[Cumple con las normativas legales]]="No Cumple"),"No Cumple","Cumple")</f>
        <v>Cumple</v>
      </c>
      <c r="AD2520" s="1" t="s">
        <v>48</v>
      </c>
      <c r="AE2520" s="1" t="s">
        <v>78</v>
      </c>
      <c r="AF2520" s="4">
        <v>1</v>
      </c>
      <c r="AG2520" s="4">
        <f>IF(AND(VOZ_WHATSAPP[[#This Row],[Estado Cierre]]="Sin Cierre",VOZ_WHATSAPP[[#This Row],[Nota Negocio]]="Sin Negocio"),VOZ_WHATSAPP[[#This Row],[Nota]]-24%,VOZ_WHATSAPP[[#This Row],[Nota]])</f>
        <v>1</v>
      </c>
      <c r="AH2520" s="8">
        <f>IF(VOZ_WHATSAPP[[#This Row],[Estado Legal]]="No Cumple",0,IF(VOZ_WHATSAPP[[#This Row],[Realiza lectura de guion Legal]]="No Cumple",VOZ_WHATSAPP[[#This Row],[Nota 2]]-50%,VOZ_WHATSAPP[[#This Row],[Nota 2]]))</f>
        <v>1</v>
      </c>
    </row>
    <row r="2521" spans="1:34" x14ac:dyDescent="0.25">
      <c r="A2521" s="2" t="str">
        <f>VOZ_WHATSAPP[[#This Row],[ID Asesor]]&amp;VOZ_WHATSAPP[[#This Row],[Fecha Monitoreo]]</f>
        <v>408045875</v>
      </c>
      <c r="B2521" s="2">
        <v>45875</v>
      </c>
      <c r="C2521" s="1" t="s">
        <v>126</v>
      </c>
      <c r="D2521" s="1">
        <v>4080</v>
      </c>
      <c r="E2521" s="2">
        <v>45875</v>
      </c>
      <c r="F2521" s="3">
        <v>0.69444444444444442</v>
      </c>
      <c r="G2521" s="1" t="s">
        <v>58</v>
      </c>
      <c r="H2521" s="1" t="s">
        <v>44</v>
      </c>
      <c r="I2521" s="1">
        <v>620</v>
      </c>
      <c r="J2521" s="1">
        <v>3001069806</v>
      </c>
      <c r="K2521" s="1" t="s">
        <v>45</v>
      </c>
      <c r="L2521" s="1" t="s">
        <v>46</v>
      </c>
      <c r="M2521" s="1" t="s">
        <v>47</v>
      </c>
      <c r="N2521" s="1" t="s">
        <v>46</v>
      </c>
      <c r="O2521" s="1" t="s">
        <v>46</v>
      </c>
      <c r="P2521" s="1" t="s">
        <v>46</v>
      </c>
      <c r="Q2521" s="1" t="s">
        <v>46</v>
      </c>
      <c r="R2521" s="1" t="s">
        <v>46</v>
      </c>
      <c r="S2521" s="1" t="s">
        <v>48</v>
      </c>
      <c r="T2521" s="12" t="str">
        <f>IF(OR(VOZ_WHATSAPP[[#This Row],[Brinda argumentos coherentes a la objeción]]="No Cumple",VOZ_WHATSAPP[[#This Row],[Despliegue de Beneficios y/o consecuencias]]="No Cumple"),"Sin Negocio","Negocio")</f>
        <v>Negocio</v>
      </c>
      <c r="U2521" s="1" t="s">
        <v>48</v>
      </c>
      <c r="V2521" s="1" t="s">
        <v>48</v>
      </c>
      <c r="W2521" s="1" t="s">
        <v>48</v>
      </c>
      <c r="X2521" s="12" t="str">
        <f>IF(OR(VOZ_WHATSAPP[[#This Row],[Confirma Valor de pago]]="No Cumple",VOZ_WHATSAPP[[#This Row],[Confirma hora de pago]]="No Cumple",VOZ_WHATSAPP[[#This Row],[Confirma medio de pago]]="No Cumple"),"Sin Cierre","Cierre")</f>
        <v>Cierre</v>
      </c>
      <c r="Y2521" s="1" t="s">
        <v>54</v>
      </c>
      <c r="Z2521" s="1" t="s">
        <v>46</v>
      </c>
      <c r="AA2521" s="1" t="s">
        <v>46</v>
      </c>
      <c r="AB2521" s="1" t="s">
        <v>46</v>
      </c>
      <c r="AC2521" s="11" t="str">
        <f>IF(OR(VOZ_WHATSAPP[[#This Row],[La comunicación es asertiva, con respeto y evita maltrato]]="No Cumple",VOZ_WHATSAPP[[#This Row],[Cumple con las normativas legales]]="No Cumple"),"No Cumple","Cumple")</f>
        <v>Cumple</v>
      </c>
      <c r="AD2521" s="1" t="s">
        <v>47</v>
      </c>
      <c r="AE2521" s="1" t="s">
        <v>2304</v>
      </c>
      <c r="AF2521" s="4">
        <v>0.88</v>
      </c>
      <c r="AG2521" s="4">
        <f>IF(AND(VOZ_WHATSAPP[[#This Row],[Estado Cierre]]="Sin Cierre",VOZ_WHATSAPP[[#This Row],[Nota Negocio]]="Sin Negocio"),VOZ_WHATSAPP[[#This Row],[Nota]]-24%,VOZ_WHATSAPP[[#This Row],[Nota]])</f>
        <v>0.88</v>
      </c>
      <c r="AH2521" s="8">
        <f>IF(VOZ_WHATSAPP[[#This Row],[Estado Legal]]="No Cumple",0,IF(VOZ_WHATSAPP[[#This Row],[Realiza lectura de guion Legal]]="No Cumple",VOZ_WHATSAPP[[#This Row],[Nota 2]]-50%,VOZ_WHATSAPP[[#This Row],[Nota 2]]))</f>
        <v>0.38</v>
      </c>
    </row>
    <row r="2522" spans="1:34" x14ac:dyDescent="0.25">
      <c r="A2522" s="2" t="str">
        <f>VOZ_WHATSAPP[[#This Row],[ID Asesor]]&amp;VOZ_WHATSAPP[[#This Row],[Fecha Monitoreo]]</f>
        <v>266745875</v>
      </c>
      <c r="B2522" s="2">
        <v>45875</v>
      </c>
      <c r="C2522" s="1" t="s">
        <v>126</v>
      </c>
      <c r="D2522" s="1">
        <v>2667</v>
      </c>
      <c r="E2522" s="2">
        <v>45875</v>
      </c>
      <c r="F2522" s="3">
        <v>0.41666666666666669</v>
      </c>
      <c r="G2522" s="1" t="s">
        <v>58</v>
      </c>
      <c r="H2522" s="1" t="s">
        <v>71</v>
      </c>
      <c r="I2522" s="1"/>
      <c r="J2522" s="1"/>
      <c r="K2522" s="1"/>
      <c r="L2522" s="1" t="s">
        <v>46</v>
      </c>
      <c r="M2522" s="1" t="s">
        <v>46</v>
      </c>
      <c r="N2522" s="1" t="s">
        <v>46</v>
      </c>
      <c r="O2522" s="1" t="s">
        <v>46</v>
      </c>
      <c r="P2522" s="1" t="s">
        <v>46</v>
      </c>
      <c r="Q2522" s="1" t="s">
        <v>48</v>
      </c>
      <c r="R2522" s="1" t="s">
        <v>48</v>
      </c>
      <c r="S2522" s="1" t="s">
        <v>48</v>
      </c>
      <c r="T2522" s="12" t="str">
        <f>IF(OR(VOZ_WHATSAPP[[#This Row],[Brinda argumentos coherentes a la objeción]]="No Cumple",VOZ_WHATSAPP[[#This Row],[Despliegue de Beneficios y/o consecuencias]]="No Cumple"),"Sin Negocio","Negocio")</f>
        <v>Negocio</v>
      </c>
      <c r="U2522" s="1" t="s">
        <v>48</v>
      </c>
      <c r="V2522" s="1" t="s">
        <v>48</v>
      </c>
      <c r="W2522" s="1" t="s">
        <v>48</v>
      </c>
      <c r="X2522" s="12" t="str">
        <f>IF(OR(VOZ_WHATSAPP[[#This Row],[Confirma Valor de pago]]="No Cumple",VOZ_WHATSAPP[[#This Row],[Confirma hora de pago]]="No Cumple",VOZ_WHATSAPP[[#This Row],[Confirma medio de pago]]="No Cumple"),"Sin Cierre","Cierre")</f>
        <v>Cierre</v>
      </c>
      <c r="Y2522" s="1" t="s">
        <v>46</v>
      </c>
      <c r="Z2522" s="1" t="s">
        <v>46</v>
      </c>
      <c r="AA2522" s="1" t="s">
        <v>46</v>
      </c>
      <c r="AB2522" s="1" t="s">
        <v>46</v>
      </c>
      <c r="AC2522" s="11" t="str">
        <f>IF(OR(VOZ_WHATSAPP[[#This Row],[La comunicación es asertiva, con respeto y evita maltrato]]="No Cumple",VOZ_WHATSAPP[[#This Row],[Cumple con las normativas legales]]="No Cumple"),"No Cumple","Cumple")</f>
        <v>Cumple</v>
      </c>
      <c r="AD2522" s="1" t="s">
        <v>46</v>
      </c>
      <c r="AE2522" s="1" t="s">
        <v>131</v>
      </c>
      <c r="AF2522" s="4">
        <v>1</v>
      </c>
      <c r="AG2522" s="4">
        <f>IF(AND(VOZ_WHATSAPP[[#This Row],[Estado Cierre]]="Sin Cierre",VOZ_WHATSAPP[[#This Row],[Nota Negocio]]="Sin Negocio"),VOZ_WHATSAPP[[#This Row],[Nota]]-24%,VOZ_WHATSAPP[[#This Row],[Nota]])</f>
        <v>1</v>
      </c>
      <c r="AH2522" s="8">
        <f>IF(VOZ_WHATSAPP[[#This Row],[Estado Legal]]="No Cumple",0,IF(VOZ_WHATSAPP[[#This Row],[Realiza lectura de guion Legal]]="No Cumple",VOZ_WHATSAPP[[#This Row],[Nota 2]]-50%,VOZ_WHATSAPP[[#This Row],[Nota 2]]))</f>
        <v>1</v>
      </c>
    </row>
    <row r="2523" spans="1:34" x14ac:dyDescent="0.25">
      <c r="A2523" s="2" t="str">
        <f>VOZ_WHATSAPP[[#This Row],[ID Asesor]]&amp;VOZ_WHATSAPP[[#This Row],[Fecha Monitoreo]]</f>
        <v>383045875</v>
      </c>
      <c r="B2523" s="2">
        <v>45875</v>
      </c>
      <c r="C2523" s="1" t="s">
        <v>126</v>
      </c>
      <c r="D2523" s="1">
        <v>3830</v>
      </c>
      <c r="E2523" s="2">
        <v>45875</v>
      </c>
      <c r="F2523" s="3">
        <v>0.61041666666666672</v>
      </c>
      <c r="G2523" s="1" t="s">
        <v>58</v>
      </c>
      <c r="H2523" s="1" t="s">
        <v>71</v>
      </c>
      <c r="I2523" s="1"/>
      <c r="J2523" s="1"/>
      <c r="K2523" s="1"/>
      <c r="L2523" s="1" t="s">
        <v>47</v>
      </c>
      <c r="M2523" s="1" t="s">
        <v>46</v>
      </c>
      <c r="N2523" s="1" t="s">
        <v>46</v>
      </c>
      <c r="O2523" s="1" t="s">
        <v>46</v>
      </c>
      <c r="P2523" s="1" t="s">
        <v>46</v>
      </c>
      <c r="Q2523" s="1" t="s">
        <v>46</v>
      </c>
      <c r="R2523" s="1" t="s">
        <v>46</v>
      </c>
      <c r="S2523" s="1" t="s">
        <v>46</v>
      </c>
      <c r="T2523" s="12" t="str">
        <f>IF(OR(VOZ_WHATSAPP[[#This Row],[Brinda argumentos coherentes a la objeción]]="No Cumple",VOZ_WHATSAPP[[#This Row],[Despliegue de Beneficios y/o consecuencias]]="No Cumple"),"Sin Negocio","Negocio")</f>
        <v>Negocio</v>
      </c>
      <c r="U2523" s="1" t="s">
        <v>48</v>
      </c>
      <c r="V2523" s="1" t="s">
        <v>48</v>
      </c>
      <c r="W2523" s="1" t="s">
        <v>48</v>
      </c>
      <c r="X2523" s="12" t="str">
        <f>IF(OR(VOZ_WHATSAPP[[#This Row],[Confirma Valor de pago]]="No Cumple",VOZ_WHATSAPP[[#This Row],[Confirma hora de pago]]="No Cumple",VOZ_WHATSAPP[[#This Row],[Confirma medio de pago]]="No Cumple"),"Sin Cierre","Cierre")</f>
        <v>Cierre</v>
      </c>
      <c r="Y2523" s="1" t="s">
        <v>48</v>
      </c>
      <c r="Z2523" s="1" t="s">
        <v>46</v>
      </c>
      <c r="AA2523" s="1" t="s">
        <v>46</v>
      </c>
      <c r="AB2523" s="1" t="s">
        <v>46</v>
      </c>
      <c r="AC2523" s="11" t="str">
        <f>IF(OR(VOZ_WHATSAPP[[#This Row],[La comunicación es asertiva, con respeto y evita maltrato]]="No Cumple",VOZ_WHATSAPP[[#This Row],[Cumple con las normativas legales]]="No Cumple"),"No Cumple","Cumple")</f>
        <v>Cumple</v>
      </c>
      <c r="AD2523" s="1" t="s">
        <v>46</v>
      </c>
      <c r="AE2523" s="1" t="s">
        <v>2305</v>
      </c>
      <c r="AF2523" s="4">
        <v>0.96</v>
      </c>
      <c r="AG2523" s="4">
        <f>IF(AND(VOZ_WHATSAPP[[#This Row],[Estado Cierre]]="Sin Cierre",VOZ_WHATSAPP[[#This Row],[Nota Negocio]]="Sin Negocio"),VOZ_WHATSAPP[[#This Row],[Nota]]-24%,VOZ_WHATSAPP[[#This Row],[Nota]])</f>
        <v>0.96</v>
      </c>
      <c r="AH2523" s="8">
        <f>IF(VOZ_WHATSAPP[[#This Row],[Estado Legal]]="No Cumple",0,IF(VOZ_WHATSAPP[[#This Row],[Realiza lectura de guion Legal]]="No Cumple",VOZ_WHATSAPP[[#This Row],[Nota 2]]-50%,VOZ_WHATSAPP[[#This Row],[Nota 2]]))</f>
        <v>0.96</v>
      </c>
    </row>
    <row r="2524" spans="1:34" x14ac:dyDescent="0.25">
      <c r="A2524" s="2" t="str">
        <f>VOZ_WHATSAPP[[#This Row],[ID Asesor]]&amp;VOZ_WHATSAPP[[#This Row],[Fecha Monitoreo]]</f>
        <v>325045875</v>
      </c>
      <c r="B2524" s="2">
        <v>45875</v>
      </c>
      <c r="C2524" s="1" t="s">
        <v>696</v>
      </c>
      <c r="D2524" s="1">
        <v>3250</v>
      </c>
      <c r="E2524" s="2">
        <v>45875</v>
      </c>
      <c r="F2524" s="3">
        <v>0.66874999999999996</v>
      </c>
      <c r="G2524" s="1" t="s">
        <v>58</v>
      </c>
      <c r="H2524" s="1" t="s">
        <v>71</v>
      </c>
      <c r="I2524" s="1"/>
      <c r="J2524" s="1"/>
      <c r="K2524" s="1"/>
      <c r="L2524" s="1" t="s">
        <v>46</v>
      </c>
      <c r="M2524" s="1" t="s">
        <v>46</v>
      </c>
      <c r="N2524" s="1" t="s">
        <v>46</v>
      </c>
      <c r="O2524" s="1" t="s">
        <v>48</v>
      </c>
      <c r="P2524" s="1" t="s">
        <v>48</v>
      </c>
      <c r="Q2524" s="1" t="s">
        <v>48</v>
      </c>
      <c r="R2524" s="1" t="s">
        <v>48</v>
      </c>
      <c r="S2524" s="1" t="s">
        <v>48</v>
      </c>
      <c r="T2524" s="12" t="str">
        <f>IF(OR(VOZ_WHATSAPP[[#This Row],[Brinda argumentos coherentes a la objeción]]="No Cumple",VOZ_WHATSAPP[[#This Row],[Despliegue de Beneficios y/o consecuencias]]="No Cumple"),"Sin Negocio","Negocio")</f>
        <v>Negocio</v>
      </c>
      <c r="U2524" s="1" t="s">
        <v>48</v>
      </c>
      <c r="V2524" s="1" t="s">
        <v>48</v>
      </c>
      <c r="W2524" s="1" t="s">
        <v>48</v>
      </c>
      <c r="X2524" s="12" t="str">
        <f>IF(OR(VOZ_WHATSAPP[[#This Row],[Confirma Valor de pago]]="No Cumple",VOZ_WHATSAPP[[#This Row],[Confirma hora de pago]]="No Cumple",VOZ_WHATSAPP[[#This Row],[Confirma medio de pago]]="No Cumple"),"Sin Cierre","Cierre")</f>
        <v>Cierre</v>
      </c>
      <c r="Y2524" s="1" t="s">
        <v>48</v>
      </c>
      <c r="Z2524" s="1" t="s">
        <v>46</v>
      </c>
      <c r="AA2524" s="1" t="s">
        <v>46</v>
      </c>
      <c r="AB2524" s="1" t="s">
        <v>46</v>
      </c>
      <c r="AC2524" s="11" t="str">
        <f>IF(OR(VOZ_WHATSAPP[[#This Row],[La comunicación es asertiva, con respeto y evita maltrato]]="No Cumple",VOZ_WHATSAPP[[#This Row],[Cumple con las normativas legales]]="No Cumple"),"No Cumple","Cumple")</f>
        <v>Cumple</v>
      </c>
      <c r="AD2524" s="1" t="s">
        <v>48</v>
      </c>
      <c r="AE2524" s="1" t="s">
        <v>1090</v>
      </c>
      <c r="AF2524" s="4">
        <v>1</v>
      </c>
      <c r="AG2524" s="4">
        <f>IF(AND(VOZ_WHATSAPP[[#This Row],[Estado Cierre]]="Sin Cierre",VOZ_WHATSAPP[[#This Row],[Nota Negocio]]="Sin Negocio"),VOZ_WHATSAPP[[#This Row],[Nota]]-24%,VOZ_WHATSAPP[[#This Row],[Nota]])</f>
        <v>1</v>
      </c>
      <c r="AH2524" s="8">
        <f>IF(VOZ_WHATSAPP[[#This Row],[Estado Legal]]="No Cumple",0,IF(VOZ_WHATSAPP[[#This Row],[Realiza lectura de guion Legal]]="No Cumple",VOZ_WHATSAPP[[#This Row],[Nota 2]]-50%,VOZ_WHATSAPP[[#This Row],[Nota 2]]))</f>
        <v>1</v>
      </c>
    </row>
    <row r="2525" spans="1:34" x14ac:dyDescent="0.25">
      <c r="A2525" s="2" t="str">
        <f>VOZ_WHATSAPP[[#This Row],[ID Asesor]]&amp;VOZ_WHATSAPP[[#This Row],[Fecha Monitoreo]]</f>
        <v>383145875</v>
      </c>
      <c r="B2525" s="2">
        <v>45875</v>
      </c>
      <c r="C2525" s="1" t="s">
        <v>126</v>
      </c>
      <c r="D2525" s="1">
        <v>3831</v>
      </c>
      <c r="E2525" s="2">
        <v>45875</v>
      </c>
      <c r="F2525" s="3">
        <v>0.43541666666666667</v>
      </c>
      <c r="G2525" s="1" t="s">
        <v>51</v>
      </c>
      <c r="H2525" s="1" t="s">
        <v>71</v>
      </c>
      <c r="I2525" s="1"/>
      <c r="J2525" s="1"/>
      <c r="K2525" s="1"/>
      <c r="L2525" s="1" t="s">
        <v>46</v>
      </c>
      <c r="M2525" s="1" t="s">
        <v>48</v>
      </c>
      <c r="N2525" s="1" t="s">
        <v>46</v>
      </c>
      <c r="O2525" s="1" t="s">
        <v>46</v>
      </c>
      <c r="P2525" s="1" t="s">
        <v>46</v>
      </c>
      <c r="Q2525" s="1" t="s">
        <v>46</v>
      </c>
      <c r="R2525" s="1" t="s">
        <v>46</v>
      </c>
      <c r="S2525" s="1" t="s">
        <v>46</v>
      </c>
      <c r="T2525" s="12" t="str">
        <f>IF(OR(VOZ_WHATSAPP[[#This Row],[Brinda argumentos coherentes a la objeción]]="No Cumple",VOZ_WHATSAPP[[#This Row],[Despliegue de Beneficios y/o consecuencias]]="No Cumple"),"Sin Negocio","Negocio")</f>
        <v>Negocio</v>
      </c>
      <c r="U2525" s="1" t="s">
        <v>48</v>
      </c>
      <c r="V2525" s="1" t="s">
        <v>48</v>
      </c>
      <c r="W2525" s="1" t="s">
        <v>48</v>
      </c>
      <c r="X2525" s="12" t="str">
        <f>IF(OR(VOZ_WHATSAPP[[#This Row],[Confirma Valor de pago]]="No Cumple",VOZ_WHATSAPP[[#This Row],[Confirma hora de pago]]="No Cumple",VOZ_WHATSAPP[[#This Row],[Confirma medio de pago]]="No Cumple"),"Sin Cierre","Cierre")</f>
        <v>Cierre</v>
      </c>
      <c r="Y2525" s="1" t="s">
        <v>48</v>
      </c>
      <c r="Z2525" s="1" t="s">
        <v>46</v>
      </c>
      <c r="AA2525" s="1" t="s">
        <v>46</v>
      </c>
      <c r="AB2525" s="1" t="s">
        <v>46</v>
      </c>
      <c r="AC2525" s="11" t="str">
        <f>IF(OR(VOZ_WHATSAPP[[#This Row],[La comunicación es asertiva, con respeto y evita maltrato]]="No Cumple",VOZ_WHATSAPP[[#This Row],[Cumple con las normativas legales]]="No Cumple"),"No Cumple","Cumple")</f>
        <v>Cumple</v>
      </c>
      <c r="AD2525" s="1" t="s">
        <v>48</v>
      </c>
      <c r="AE2525" s="1" t="s">
        <v>133</v>
      </c>
      <c r="AF2525" s="4">
        <v>1</v>
      </c>
      <c r="AG2525" s="4">
        <f>IF(AND(VOZ_WHATSAPP[[#This Row],[Estado Cierre]]="Sin Cierre",VOZ_WHATSAPP[[#This Row],[Nota Negocio]]="Sin Negocio"),VOZ_WHATSAPP[[#This Row],[Nota]]-24%,VOZ_WHATSAPP[[#This Row],[Nota]])</f>
        <v>1</v>
      </c>
      <c r="AH2525" s="8">
        <f>IF(VOZ_WHATSAPP[[#This Row],[Estado Legal]]="No Cumple",0,IF(VOZ_WHATSAPP[[#This Row],[Realiza lectura de guion Legal]]="No Cumple",VOZ_WHATSAPP[[#This Row],[Nota 2]]-50%,VOZ_WHATSAPP[[#This Row],[Nota 2]]))</f>
        <v>1</v>
      </c>
    </row>
    <row r="2526" spans="1:34" x14ac:dyDescent="0.25">
      <c r="A2526" s="2" t="str">
        <f>VOZ_WHATSAPP[[#This Row],[ID Asesor]]&amp;VOZ_WHATSAPP[[#This Row],[Fecha Monitoreo]]</f>
        <v>299445877</v>
      </c>
      <c r="B2526" s="2">
        <v>45877</v>
      </c>
      <c r="C2526" s="1" t="s">
        <v>59</v>
      </c>
      <c r="D2526" s="1">
        <v>2994</v>
      </c>
      <c r="E2526" s="2">
        <v>45877</v>
      </c>
      <c r="F2526" s="3">
        <v>0.34513888888888888</v>
      </c>
      <c r="G2526" s="1" t="s">
        <v>51</v>
      </c>
      <c r="H2526" s="1" t="s">
        <v>44</v>
      </c>
      <c r="I2526" s="1">
        <v>1260</v>
      </c>
      <c r="J2526" s="1">
        <v>3138938503</v>
      </c>
      <c r="K2526" s="1" t="s">
        <v>45</v>
      </c>
      <c r="L2526" s="1" t="s">
        <v>46</v>
      </c>
      <c r="M2526" s="1" t="s">
        <v>48</v>
      </c>
      <c r="N2526" s="1" t="s">
        <v>46</v>
      </c>
      <c r="O2526" s="1" t="s">
        <v>46</v>
      </c>
      <c r="P2526" s="1" t="s">
        <v>46</v>
      </c>
      <c r="Q2526" s="1" t="s">
        <v>46</v>
      </c>
      <c r="R2526" s="1" t="s">
        <v>46</v>
      </c>
      <c r="S2526" s="1" t="s">
        <v>46</v>
      </c>
      <c r="T2526" s="12" t="str">
        <f>IF(OR(VOZ_WHATSAPP[[#This Row],[Brinda argumentos coherentes a la objeción]]="No Cumple",VOZ_WHATSAPP[[#This Row],[Despliegue de Beneficios y/o consecuencias]]="No Cumple"),"Sin Negocio","Negocio")</f>
        <v>Negocio</v>
      </c>
      <c r="U2526" s="1" t="s">
        <v>48</v>
      </c>
      <c r="V2526" s="1" t="s">
        <v>48</v>
      </c>
      <c r="W2526" s="1" t="s">
        <v>48</v>
      </c>
      <c r="X2526" s="12" t="str">
        <f>IF(OR(VOZ_WHATSAPP[[#This Row],[Confirma Valor de pago]]="No Cumple",VOZ_WHATSAPP[[#This Row],[Confirma hora de pago]]="No Cumple",VOZ_WHATSAPP[[#This Row],[Confirma medio de pago]]="No Cumple"),"Sin Cierre","Cierre")</f>
        <v>Cierre</v>
      </c>
      <c r="Y2526" s="1" t="s">
        <v>48</v>
      </c>
      <c r="Z2526" s="1" t="s">
        <v>46</v>
      </c>
      <c r="AA2526" s="1" t="s">
        <v>46</v>
      </c>
      <c r="AB2526" s="1" t="s">
        <v>46</v>
      </c>
      <c r="AC2526" s="11" t="str">
        <f>IF(OR(VOZ_WHATSAPP[[#This Row],[La comunicación es asertiva, con respeto y evita maltrato]]="No Cumple",VOZ_WHATSAPP[[#This Row],[Cumple con las normativas legales]]="No Cumple"),"No Cumple","Cumple")</f>
        <v>Cumple</v>
      </c>
      <c r="AD2526" s="1" t="s">
        <v>48</v>
      </c>
      <c r="AE2526" s="1" t="s">
        <v>99</v>
      </c>
      <c r="AF2526" s="4">
        <v>1</v>
      </c>
      <c r="AG2526" s="4">
        <f>IF(AND(VOZ_WHATSAPP[[#This Row],[Estado Cierre]]="Sin Cierre",VOZ_WHATSAPP[[#This Row],[Nota Negocio]]="Sin Negocio"),VOZ_WHATSAPP[[#This Row],[Nota]]-24%,VOZ_WHATSAPP[[#This Row],[Nota]])</f>
        <v>1</v>
      </c>
      <c r="AH2526" s="8">
        <f>IF(VOZ_WHATSAPP[[#This Row],[Estado Legal]]="No Cumple",0,IF(VOZ_WHATSAPP[[#This Row],[Realiza lectura de guion Legal]]="No Cumple",VOZ_WHATSAPP[[#This Row],[Nota 2]]-50%,VOZ_WHATSAPP[[#This Row],[Nota 2]]))</f>
        <v>1</v>
      </c>
    </row>
    <row r="2527" spans="1:34" x14ac:dyDescent="0.25">
      <c r="A2527" s="2" t="str">
        <f>VOZ_WHATSAPP[[#This Row],[ID Asesor]]&amp;VOZ_WHATSAPP[[#This Row],[Fecha Monitoreo]]</f>
        <v>366945877</v>
      </c>
      <c r="B2527" s="2">
        <v>45877</v>
      </c>
      <c r="C2527" s="1" t="s">
        <v>42</v>
      </c>
      <c r="D2527" s="1">
        <v>3669</v>
      </c>
      <c r="E2527" s="2">
        <v>45877</v>
      </c>
      <c r="F2527" s="3">
        <v>0.35069444444444442</v>
      </c>
      <c r="G2527" s="1" t="s">
        <v>60</v>
      </c>
      <c r="H2527" s="1" t="s">
        <v>44</v>
      </c>
      <c r="I2527" s="1">
        <v>1373</v>
      </c>
      <c r="J2527" s="1">
        <v>3224309044</v>
      </c>
      <c r="K2527" s="1" t="s">
        <v>45</v>
      </c>
      <c r="L2527" s="1" t="s">
        <v>46</v>
      </c>
      <c r="M2527" s="1" t="s">
        <v>46</v>
      </c>
      <c r="N2527" s="1" t="s">
        <v>46</v>
      </c>
      <c r="O2527" s="1" t="s">
        <v>46</v>
      </c>
      <c r="P2527" s="1" t="s">
        <v>46</v>
      </c>
      <c r="Q2527" s="1" t="s">
        <v>46</v>
      </c>
      <c r="R2527" s="1" t="s">
        <v>46</v>
      </c>
      <c r="S2527" s="1" t="s">
        <v>46</v>
      </c>
      <c r="T2527" s="12" t="str">
        <f>IF(OR(VOZ_WHATSAPP[[#This Row],[Brinda argumentos coherentes a la objeción]]="No Cumple",VOZ_WHATSAPP[[#This Row],[Despliegue de Beneficios y/o consecuencias]]="No Cumple"),"Sin Negocio","Negocio")</f>
        <v>Negocio</v>
      </c>
      <c r="U2527" s="1" t="s">
        <v>46</v>
      </c>
      <c r="V2527" s="1" t="s">
        <v>46</v>
      </c>
      <c r="W2527" s="1" t="s">
        <v>46</v>
      </c>
      <c r="X2527" s="12" t="str">
        <f>IF(OR(VOZ_WHATSAPP[[#This Row],[Confirma Valor de pago]]="No Cumple",VOZ_WHATSAPP[[#This Row],[Confirma hora de pago]]="No Cumple",VOZ_WHATSAPP[[#This Row],[Confirma medio de pago]]="No Cumple"),"Sin Cierre","Cierre")</f>
        <v>Cierre</v>
      </c>
      <c r="Y2527" s="1" t="s">
        <v>46</v>
      </c>
      <c r="Z2527" s="1" t="s">
        <v>46</v>
      </c>
      <c r="AA2527" s="1" t="s">
        <v>46</v>
      </c>
      <c r="AB2527" s="1" t="s">
        <v>46</v>
      </c>
      <c r="AC2527" s="11" t="str">
        <f>IF(OR(VOZ_WHATSAPP[[#This Row],[La comunicación es asertiva, con respeto y evita maltrato]]="No Cumple",VOZ_WHATSAPP[[#This Row],[Cumple con las normativas legales]]="No Cumple"),"No Cumple","Cumple")</f>
        <v>Cumple</v>
      </c>
      <c r="AD2527" s="1" t="s">
        <v>46</v>
      </c>
      <c r="AE2527" s="1" t="s">
        <v>101</v>
      </c>
      <c r="AF2527" s="4">
        <v>1</v>
      </c>
      <c r="AG2527" s="4">
        <f>IF(AND(VOZ_WHATSAPP[[#This Row],[Estado Cierre]]="Sin Cierre",VOZ_WHATSAPP[[#This Row],[Nota Negocio]]="Sin Negocio"),VOZ_WHATSAPP[[#This Row],[Nota]]-24%,VOZ_WHATSAPP[[#This Row],[Nota]])</f>
        <v>1</v>
      </c>
      <c r="AH2527" s="8">
        <f>IF(VOZ_WHATSAPP[[#This Row],[Estado Legal]]="No Cumple",0,IF(VOZ_WHATSAPP[[#This Row],[Realiza lectura de guion Legal]]="No Cumple",VOZ_WHATSAPP[[#This Row],[Nota 2]]-50%,VOZ_WHATSAPP[[#This Row],[Nota 2]]))</f>
        <v>1</v>
      </c>
    </row>
    <row r="2528" spans="1:34" x14ac:dyDescent="0.25">
      <c r="A2528" s="2" t="str">
        <f>VOZ_WHATSAPP[[#This Row],[ID Asesor]]&amp;VOZ_WHATSAPP[[#This Row],[Fecha Monitoreo]]</f>
        <v>376945877</v>
      </c>
      <c r="B2528" s="2">
        <v>45877</v>
      </c>
      <c r="C2528" s="1" t="s">
        <v>126</v>
      </c>
      <c r="D2528" s="1">
        <v>3769</v>
      </c>
      <c r="E2528" s="2">
        <v>45877</v>
      </c>
      <c r="F2528" s="3">
        <v>0.3347222222222222</v>
      </c>
      <c r="G2528" s="1" t="s">
        <v>58</v>
      </c>
      <c r="H2528" s="1" t="s">
        <v>44</v>
      </c>
      <c r="I2528" s="1">
        <v>579</v>
      </c>
      <c r="J2528" s="1">
        <v>3124307269</v>
      </c>
      <c r="K2528" s="1" t="s">
        <v>45</v>
      </c>
      <c r="L2528" s="1" t="s">
        <v>46</v>
      </c>
      <c r="M2528" s="1" t="s">
        <v>46</v>
      </c>
      <c r="N2528" s="1" t="s">
        <v>46</v>
      </c>
      <c r="O2528" s="1" t="s">
        <v>46</v>
      </c>
      <c r="P2528" s="1" t="s">
        <v>46</v>
      </c>
      <c r="Q2528" s="1" t="s">
        <v>46</v>
      </c>
      <c r="R2528" s="1" t="s">
        <v>46</v>
      </c>
      <c r="S2528" s="1" t="s">
        <v>46</v>
      </c>
      <c r="T2528" s="12" t="str">
        <f>IF(OR(VOZ_WHATSAPP[[#This Row],[Brinda argumentos coherentes a la objeción]]="No Cumple",VOZ_WHATSAPP[[#This Row],[Despliegue de Beneficios y/o consecuencias]]="No Cumple"),"Sin Negocio","Negocio")</f>
        <v>Negocio</v>
      </c>
      <c r="U2528" s="1" t="s">
        <v>48</v>
      </c>
      <c r="V2528" s="1" t="s">
        <v>48</v>
      </c>
      <c r="W2528" s="1" t="s">
        <v>48</v>
      </c>
      <c r="X2528" s="12" t="str">
        <f>IF(OR(VOZ_WHATSAPP[[#This Row],[Confirma Valor de pago]]="No Cumple",VOZ_WHATSAPP[[#This Row],[Confirma hora de pago]]="No Cumple",VOZ_WHATSAPP[[#This Row],[Confirma medio de pago]]="No Cumple"),"Sin Cierre","Cierre")</f>
        <v>Cierre</v>
      </c>
      <c r="Y2528" s="1" t="s">
        <v>46</v>
      </c>
      <c r="Z2528" s="1" t="s">
        <v>46</v>
      </c>
      <c r="AA2528" s="1" t="s">
        <v>46</v>
      </c>
      <c r="AB2528" s="1" t="s">
        <v>46</v>
      </c>
      <c r="AC2528" s="11" t="str">
        <f>IF(OR(VOZ_WHATSAPP[[#This Row],[La comunicación es asertiva, con respeto y evita maltrato]]="No Cumple",VOZ_WHATSAPP[[#This Row],[Cumple con las normativas legales]]="No Cumple"),"No Cumple","Cumple")</f>
        <v>Cumple</v>
      </c>
      <c r="AD2528" s="1" t="s">
        <v>46</v>
      </c>
      <c r="AE2528" s="1" t="s">
        <v>131</v>
      </c>
      <c r="AF2528" s="4">
        <v>1</v>
      </c>
      <c r="AG2528" s="4">
        <f>IF(AND(VOZ_WHATSAPP[[#This Row],[Estado Cierre]]="Sin Cierre",VOZ_WHATSAPP[[#This Row],[Nota Negocio]]="Sin Negocio"),VOZ_WHATSAPP[[#This Row],[Nota]]-24%,VOZ_WHATSAPP[[#This Row],[Nota]])</f>
        <v>1</v>
      </c>
      <c r="AH2528" s="8">
        <f>IF(VOZ_WHATSAPP[[#This Row],[Estado Legal]]="No Cumple",0,IF(VOZ_WHATSAPP[[#This Row],[Realiza lectura de guion Legal]]="No Cumple",VOZ_WHATSAPP[[#This Row],[Nota 2]]-50%,VOZ_WHATSAPP[[#This Row],[Nota 2]]))</f>
        <v>1</v>
      </c>
    </row>
    <row r="2529" spans="1:34" x14ac:dyDescent="0.25">
      <c r="A2529" s="2" t="str">
        <f>VOZ_WHATSAPP[[#This Row],[ID Asesor]]&amp;VOZ_WHATSAPP[[#This Row],[Fecha Monitoreo]]</f>
        <v>392245877</v>
      </c>
      <c r="B2529" s="2">
        <v>45877</v>
      </c>
      <c r="C2529" s="1" t="s">
        <v>59</v>
      </c>
      <c r="D2529" s="1">
        <v>3922</v>
      </c>
      <c r="E2529" s="2">
        <v>45877</v>
      </c>
      <c r="F2529" s="3">
        <v>0.35347222222222224</v>
      </c>
      <c r="G2529" s="1" t="s">
        <v>60</v>
      </c>
      <c r="H2529" s="1" t="s">
        <v>44</v>
      </c>
      <c r="I2529" s="1">
        <v>1101</v>
      </c>
      <c r="J2529" s="1">
        <v>3134329452</v>
      </c>
      <c r="K2529" s="1" t="s">
        <v>45</v>
      </c>
      <c r="L2529" s="1" t="s">
        <v>46</v>
      </c>
      <c r="M2529" s="1" t="s">
        <v>46</v>
      </c>
      <c r="N2529" s="1" t="s">
        <v>46</v>
      </c>
      <c r="O2529" s="1" t="s">
        <v>46</v>
      </c>
      <c r="P2529" s="1" t="s">
        <v>46</v>
      </c>
      <c r="Q2529" s="1" t="s">
        <v>48</v>
      </c>
      <c r="R2529" s="1" t="s">
        <v>48</v>
      </c>
      <c r="S2529" s="1" t="s">
        <v>48</v>
      </c>
      <c r="T2529" s="12" t="str">
        <f>IF(OR(VOZ_WHATSAPP[[#This Row],[Brinda argumentos coherentes a la objeción]]="No Cumple",VOZ_WHATSAPP[[#This Row],[Despliegue de Beneficios y/o consecuencias]]="No Cumple"),"Sin Negocio","Negocio")</f>
        <v>Negocio</v>
      </c>
      <c r="U2529" s="1" t="s">
        <v>46</v>
      </c>
      <c r="V2529" s="1" t="s">
        <v>46</v>
      </c>
      <c r="W2529" s="1" t="s">
        <v>46</v>
      </c>
      <c r="X2529" s="12" t="str">
        <f>IF(OR(VOZ_WHATSAPP[[#This Row],[Confirma Valor de pago]]="No Cumple",VOZ_WHATSAPP[[#This Row],[Confirma hora de pago]]="No Cumple",VOZ_WHATSAPP[[#This Row],[Confirma medio de pago]]="No Cumple"),"Sin Cierre","Cierre")</f>
        <v>Cierre</v>
      </c>
      <c r="Y2529" s="1" t="s">
        <v>46</v>
      </c>
      <c r="Z2529" s="1" t="s">
        <v>46</v>
      </c>
      <c r="AA2529" s="1" t="s">
        <v>46</v>
      </c>
      <c r="AB2529" s="1" t="s">
        <v>46</v>
      </c>
      <c r="AC2529" s="11" t="str">
        <f>IF(OR(VOZ_WHATSAPP[[#This Row],[La comunicación es asertiva, con respeto y evita maltrato]]="No Cumple",VOZ_WHATSAPP[[#This Row],[Cumple con las normativas legales]]="No Cumple"),"No Cumple","Cumple")</f>
        <v>Cumple</v>
      </c>
      <c r="AD2529" s="1" t="s">
        <v>46</v>
      </c>
      <c r="AE2529" s="1" t="s">
        <v>2306</v>
      </c>
      <c r="AF2529" s="4">
        <v>1</v>
      </c>
      <c r="AG2529" s="4">
        <f>IF(AND(VOZ_WHATSAPP[[#This Row],[Estado Cierre]]="Sin Cierre",VOZ_WHATSAPP[[#This Row],[Nota Negocio]]="Sin Negocio"),VOZ_WHATSAPP[[#This Row],[Nota]]-24%,VOZ_WHATSAPP[[#This Row],[Nota]])</f>
        <v>1</v>
      </c>
      <c r="AH2529" s="8">
        <f>IF(VOZ_WHATSAPP[[#This Row],[Estado Legal]]="No Cumple",0,IF(VOZ_WHATSAPP[[#This Row],[Realiza lectura de guion Legal]]="No Cumple",VOZ_WHATSAPP[[#This Row],[Nota 2]]-50%,VOZ_WHATSAPP[[#This Row],[Nota 2]]))</f>
        <v>1</v>
      </c>
    </row>
    <row r="2530" spans="1:34" x14ac:dyDescent="0.25">
      <c r="A2530" s="2" t="str">
        <f>VOZ_WHATSAPP[[#This Row],[ID Asesor]]&amp;VOZ_WHATSAPP[[#This Row],[Fecha Monitoreo]]</f>
        <v>388945877</v>
      </c>
      <c r="B2530" s="2">
        <v>45877</v>
      </c>
      <c r="C2530" s="1" t="s">
        <v>42</v>
      </c>
      <c r="D2530" s="1">
        <v>3889</v>
      </c>
      <c r="E2530" s="2">
        <v>45877</v>
      </c>
      <c r="F2530" s="3">
        <v>0.35138888888888886</v>
      </c>
      <c r="G2530" s="1" t="s">
        <v>51</v>
      </c>
      <c r="H2530" s="1" t="s">
        <v>44</v>
      </c>
      <c r="I2530" s="1">
        <v>1432</v>
      </c>
      <c r="J2530" s="1">
        <v>3006752204</v>
      </c>
      <c r="K2530" s="1" t="s">
        <v>45</v>
      </c>
      <c r="L2530" s="1" t="s">
        <v>46</v>
      </c>
      <c r="M2530" s="1" t="s">
        <v>47</v>
      </c>
      <c r="N2530" s="1" t="s">
        <v>46</v>
      </c>
      <c r="O2530" s="1" t="s">
        <v>46</v>
      </c>
      <c r="P2530" s="1" t="s">
        <v>46</v>
      </c>
      <c r="Q2530" s="1" t="s">
        <v>46</v>
      </c>
      <c r="R2530" s="1" t="s">
        <v>46</v>
      </c>
      <c r="S2530" s="1" t="s">
        <v>46</v>
      </c>
      <c r="T2530" s="12" t="str">
        <f>IF(OR(VOZ_WHATSAPP[[#This Row],[Brinda argumentos coherentes a la objeción]]="No Cumple",VOZ_WHATSAPP[[#This Row],[Despliegue de Beneficios y/o consecuencias]]="No Cumple"),"Sin Negocio","Negocio")</f>
        <v>Negocio</v>
      </c>
      <c r="U2530" s="1" t="s">
        <v>48</v>
      </c>
      <c r="V2530" s="1" t="s">
        <v>48</v>
      </c>
      <c r="W2530" s="1" t="s">
        <v>48</v>
      </c>
      <c r="X2530" s="12" t="str">
        <f>IF(OR(VOZ_WHATSAPP[[#This Row],[Confirma Valor de pago]]="No Cumple",VOZ_WHATSAPP[[#This Row],[Confirma hora de pago]]="No Cumple",VOZ_WHATSAPP[[#This Row],[Confirma medio de pago]]="No Cumple"),"Sin Cierre","Cierre")</f>
        <v>Cierre</v>
      </c>
      <c r="Y2530" s="1" t="s">
        <v>46</v>
      </c>
      <c r="Z2530" s="1" t="s">
        <v>54</v>
      </c>
      <c r="AA2530" s="1" t="s">
        <v>46</v>
      </c>
      <c r="AB2530" s="1" t="s">
        <v>46</v>
      </c>
      <c r="AC2530" s="11" t="str">
        <f>IF(OR(VOZ_WHATSAPP[[#This Row],[La comunicación es asertiva, con respeto y evita maltrato]]="No Cumple",VOZ_WHATSAPP[[#This Row],[Cumple con las normativas legales]]="No Cumple"),"No Cumple","Cumple")</f>
        <v>Cumple</v>
      </c>
      <c r="AD2530" s="1" t="s">
        <v>46</v>
      </c>
      <c r="AE2530" s="1" t="s">
        <v>2307</v>
      </c>
      <c r="AF2530" s="4">
        <v>0.81</v>
      </c>
      <c r="AG2530" s="4">
        <f>IF(AND(VOZ_WHATSAPP[[#This Row],[Estado Cierre]]="Sin Cierre",VOZ_WHATSAPP[[#This Row],[Nota Negocio]]="Sin Negocio"),VOZ_WHATSAPP[[#This Row],[Nota]]-24%,VOZ_WHATSAPP[[#This Row],[Nota]])</f>
        <v>0.81</v>
      </c>
      <c r="AH2530" s="8">
        <f>IF(VOZ_WHATSAPP[[#This Row],[Estado Legal]]="No Cumple",0,IF(VOZ_WHATSAPP[[#This Row],[Realiza lectura de guion Legal]]="No Cumple",VOZ_WHATSAPP[[#This Row],[Nota 2]]-50%,VOZ_WHATSAPP[[#This Row],[Nota 2]]))</f>
        <v>0.81</v>
      </c>
    </row>
    <row r="2531" spans="1:34" x14ac:dyDescent="0.25">
      <c r="A2531" s="2" t="str">
        <f>VOZ_WHATSAPP[[#This Row],[ID Asesor]]&amp;VOZ_WHATSAPP[[#This Row],[Fecha Monitoreo]]</f>
        <v>57845877</v>
      </c>
      <c r="B2531" s="2">
        <v>45877</v>
      </c>
      <c r="C2531" s="1" t="s">
        <v>696</v>
      </c>
      <c r="D2531" s="1">
        <v>578</v>
      </c>
      <c r="E2531" s="2">
        <v>45877</v>
      </c>
      <c r="F2531" s="3">
        <v>0.36180555555555555</v>
      </c>
      <c r="G2531" s="1" t="s">
        <v>58</v>
      </c>
      <c r="H2531" s="1" t="s">
        <v>44</v>
      </c>
      <c r="I2531" s="1">
        <v>578</v>
      </c>
      <c r="J2531" s="1">
        <v>3133566994</v>
      </c>
      <c r="K2531" s="1" t="s">
        <v>45</v>
      </c>
      <c r="L2531" s="1" t="s">
        <v>46</v>
      </c>
      <c r="M2531" s="1" t="s">
        <v>46</v>
      </c>
      <c r="N2531" s="1" t="s">
        <v>46</v>
      </c>
      <c r="O2531" s="1" t="s">
        <v>46</v>
      </c>
      <c r="P2531" s="1" t="s">
        <v>46</v>
      </c>
      <c r="Q2531" s="1" t="s">
        <v>48</v>
      </c>
      <c r="R2531" s="1" t="s">
        <v>48</v>
      </c>
      <c r="S2531" s="1" t="s">
        <v>46</v>
      </c>
      <c r="T2531" s="12" t="str">
        <f>IF(OR(VOZ_WHATSAPP[[#This Row],[Brinda argumentos coherentes a la objeción]]="No Cumple",VOZ_WHATSAPP[[#This Row],[Despliegue de Beneficios y/o consecuencias]]="No Cumple"),"Sin Negocio","Negocio")</f>
        <v>Negocio</v>
      </c>
      <c r="U2531" s="1" t="s">
        <v>46</v>
      </c>
      <c r="V2531" s="1" t="s">
        <v>46</v>
      </c>
      <c r="W2531" s="1" t="s">
        <v>46</v>
      </c>
      <c r="X2531" s="12" t="str">
        <f>IF(OR(VOZ_WHATSAPP[[#This Row],[Confirma Valor de pago]]="No Cumple",VOZ_WHATSAPP[[#This Row],[Confirma hora de pago]]="No Cumple",VOZ_WHATSAPP[[#This Row],[Confirma medio de pago]]="No Cumple"),"Sin Cierre","Cierre")</f>
        <v>Cierre</v>
      </c>
      <c r="Y2531" s="1" t="s">
        <v>46</v>
      </c>
      <c r="Z2531" s="1" t="s">
        <v>54</v>
      </c>
      <c r="AA2531" s="1" t="s">
        <v>46</v>
      </c>
      <c r="AB2531" s="1" t="s">
        <v>46</v>
      </c>
      <c r="AC2531" s="11" t="str">
        <f>IF(OR(VOZ_WHATSAPP[[#This Row],[La comunicación es asertiva, con respeto y evita maltrato]]="No Cumple",VOZ_WHATSAPP[[#This Row],[Cumple con las normativas legales]]="No Cumple"),"No Cumple","Cumple")</f>
        <v>Cumple</v>
      </c>
      <c r="AD2531" s="1" t="s">
        <v>46</v>
      </c>
      <c r="AE2531" s="1" t="s">
        <v>2308</v>
      </c>
      <c r="AF2531" s="4">
        <v>0.85</v>
      </c>
      <c r="AG2531" s="4">
        <f>IF(AND(VOZ_WHATSAPP[[#This Row],[Estado Cierre]]="Sin Cierre",VOZ_WHATSAPP[[#This Row],[Nota Negocio]]="Sin Negocio"),VOZ_WHATSAPP[[#This Row],[Nota]]-24%,VOZ_WHATSAPP[[#This Row],[Nota]])</f>
        <v>0.85</v>
      </c>
      <c r="AH2531" s="8">
        <f>IF(VOZ_WHATSAPP[[#This Row],[Estado Legal]]="No Cumple",0,IF(VOZ_WHATSAPP[[#This Row],[Realiza lectura de guion Legal]]="No Cumple",VOZ_WHATSAPP[[#This Row],[Nota 2]]-50%,VOZ_WHATSAPP[[#This Row],[Nota 2]]))</f>
        <v>0.85</v>
      </c>
    </row>
    <row r="2532" spans="1:34" x14ac:dyDescent="0.25">
      <c r="A2532" s="2" t="str">
        <f>VOZ_WHATSAPP[[#This Row],[ID Asesor]]&amp;VOZ_WHATSAPP[[#This Row],[Fecha Monitoreo]]</f>
        <v>359845877</v>
      </c>
      <c r="B2532" s="2">
        <v>45877</v>
      </c>
      <c r="C2532" s="1" t="s">
        <v>42</v>
      </c>
      <c r="D2532" s="1">
        <v>3598</v>
      </c>
      <c r="E2532" s="2">
        <v>45877</v>
      </c>
      <c r="F2532" s="3">
        <v>0.37013888888888891</v>
      </c>
      <c r="G2532" s="1" t="s">
        <v>51</v>
      </c>
      <c r="H2532" s="1" t="s">
        <v>44</v>
      </c>
      <c r="I2532" s="1">
        <v>1236</v>
      </c>
      <c r="J2532" s="1">
        <v>3203078911</v>
      </c>
      <c r="K2532" s="1" t="s">
        <v>45</v>
      </c>
      <c r="L2532" s="1" t="s">
        <v>46</v>
      </c>
      <c r="M2532" s="1" t="s">
        <v>46</v>
      </c>
      <c r="N2532" s="1" t="s">
        <v>46</v>
      </c>
      <c r="O2532" s="1" t="s">
        <v>46</v>
      </c>
      <c r="P2532" s="1" t="s">
        <v>46</v>
      </c>
      <c r="Q2532" s="1" t="s">
        <v>46</v>
      </c>
      <c r="R2532" s="1" t="s">
        <v>47</v>
      </c>
      <c r="S2532" s="1" t="s">
        <v>46</v>
      </c>
      <c r="T2532" s="12" t="str">
        <f>IF(OR(VOZ_WHATSAPP[[#This Row],[Brinda argumentos coherentes a la objeción]]="No Cumple",VOZ_WHATSAPP[[#This Row],[Despliegue de Beneficios y/o consecuencias]]="No Cumple"),"Sin Negocio","Negocio")</f>
        <v>Sin Negocio</v>
      </c>
      <c r="U2532" s="1" t="s">
        <v>48</v>
      </c>
      <c r="V2532" s="1" t="s">
        <v>48</v>
      </c>
      <c r="W2532" s="1" t="s">
        <v>48</v>
      </c>
      <c r="X2532" s="12" t="str">
        <f>IF(OR(VOZ_WHATSAPP[[#This Row],[Confirma Valor de pago]]="No Cumple",VOZ_WHATSAPP[[#This Row],[Confirma hora de pago]]="No Cumple",VOZ_WHATSAPP[[#This Row],[Confirma medio de pago]]="No Cumple"),"Sin Cierre","Cierre")</f>
        <v>Cierre</v>
      </c>
      <c r="Y2532" s="1" t="s">
        <v>46</v>
      </c>
      <c r="Z2532" s="1" t="s">
        <v>46</v>
      </c>
      <c r="AA2532" s="1" t="s">
        <v>46</v>
      </c>
      <c r="AB2532" s="1" t="s">
        <v>46</v>
      </c>
      <c r="AC2532" s="11" t="str">
        <f>IF(OR(VOZ_WHATSAPP[[#This Row],[La comunicación es asertiva, con respeto y evita maltrato]]="No Cumple",VOZ_WHATSAPP[[#This Row],[Cumple con las normativas legales]]="No Cumple"),"No Cumple","Cumple")</f>
        <v>Cumple</v>
      </c>
      <c r="AD2532" s="1" t="s">
        <v>46</v>
      </c>
      <c r="AE2532" s="1" t="s">
        <v>2309</v>
      </c>
      <c r="AF2532" s="4">
        <v>0.9</v>
      </c>
      <c r="AG2532" s="4">
        <f>IF(AND(VOZ_WHATSAPP[[#This Row],[Estado Cierre]]="Sin Cierre",VOZ_WHATSAPP[[#This Row],[Nota Negocio]]="Sin Negocio"),VOZ_WHATSAPP[[#This Row],[Nota]]-24%,VOZ_WHATSAPP[[#This Row],[Nota]])</f>
        <v>0.9</v>
      </c>
      <c r="AH2532" s="8">
        <f>IF(VOZ_WHATSAPP[[#This Row],[Estado Legal]]="No Cumple",0,IF(VOZ_WHATSAPP[[#This Row],[Realiza lectura de guion Legal]]="No Cumple",VOZ_WHATSAPP[[#This Row],[Nota 2]]-50%,VOZ_WHATSAPP[[#This Row],[Nota 2]]))</f>
        <v>0.9</v>
      </c>
    </row>
    <row r="2533" spans="1:34" x14ac:dyDescent="0.25">
      <c r="A2533" s="2" t="str">
        <f>VOZ_WHATSAPP[[#This Row],[ID Asesor]]&amp;VOZ_WHATSAPP[[#This Row],[Fecha Monitoreo]]</f>
        <v>326845877</v>
      </c>
      <c r="B2533" s="2">
        <v>45877</v>
      </c>
      <c r="C2533" s="1" t="s">
        <v>59</v>
      </c>
      <c r="D2533" s="1">
        <v>3268</v>
      </c>
      <c r="E2533" s="2">
        <v>45877</v>
      </c>
      <c r="F2533" s="3">
        <v>0.3659722222222222</v>
      </c>
      <c r="G2533" s="1" t="s">
        <v>51</v>
      </c>
      <c r="H2533" s="1" t="s">
        <v>44</v>
      </c>
      <c r="I2533" s="1">
        <v>1116</v>
      </c>
      <c r="J2533" s="1">
        <v>3205379271</v>
      </c>
      <c r="K2533" s="1" t="s">
        <v>45</v>
      </c>
      <c r="L2533" s="1" t="s">
        <v>46</v>
      </c>
      <c r="M2533" s="1" t="s">
        <v>46</v>
      </c>
      <c r="N2533" s="1" t="s">
        <v>46</v>
      </c>
      <c r="O2533" s="1" t="s">
        <v>46</v>
      </c>
      <c r="P2533" s="1" t="s">
        <v>46</v>
      </c>
      <c r="Q2533" s="1" t="s">
        <v>46</v>
      </c>
      <c r="R2533" s="1" t="s">
        <v>46</v>
      </c>
      <c r="S2533" s="1" t="s">
        <v>46</v>
      </c>
      <c r="T2533" s="12" t="str">
        <f>IF(OR(VOZ_WHATSAPP[[#This Row],[Brinda argumentos coherentes a la objeción]]="No Cumple",VOZ_WHATSAPP[[#This Row],[Despliegue de Beneficios y/o consecuencias]]="No Cumple"),"Sin Negocio","Negocio")</f>
        <v>Negocio</v>
      </c>
      <c r="U2533" s="1" t="s">
        <v>48</v>
      </c>
      <c r="V2533" s="1" t="s">
        <v>48</v>
      </c>
      <c r="W2533" s="1" t="s">
        <v>48</v>
      </c>
      <c r="X2533" s="12" t="str">
        <f>IF(OR(VOZ_WHATSAPP[[#This Row],[Confirma Valor de pago]]="No Cumple",VOZ_WHATSAPP[[#This Row],[Confirma hora de pago]]="No Cumple",VOZ_WHATSAPP[[#This Row],[Confirma medio de pago]]="No Cumple"),"Sin Cierre","Cierre")</f>
        <v>Cierre</v>
      </c>
      <c r="Y2533" s="1" t="s">
        <v>54</v>
      </c>
      <c r="Z2533" s="1" t="s">
        <v>46</v>
      </c>
      <c r="AA2533" s="1" t="s">
        <v>46</v>
      </c>
      <c r="AB2533" s="1" t="s">
        <v>46</v>
      </c>
      <c r="AC2533" s="11" t="str">
        <f>IF(OR(VOZ_WHATSAPP[[#This Row],[La comunicación es asertiva, con respeto y evita maltrato]]="No Cumple",VOZ_WHATSAPP[[#This Row],[Cumple con las normativas legales]]="No Cumple"),"No Cumple","Cumple")</f>
        <v>Cumple</v>
      </c>
      <c r="AD2533" s="1" t="s">
        <v>46</v>
      </c>
      <c r="AE2533" s="1" t="s">
        <v>98</v>
      </c>
      <c r="AF2533" s="4">
        <v>0.92</v>
      </c>
      <c r="AG2533" s="4">
        <f>IF(AND(VOZ_WHATSAPP[[#This Row],[Estado Cierre]]="Sin Cierre",VOZ_WHATSAPP[[#This Row],[Nota Negocio]]="Sin Negocio"),VOZ_WHATSAPP[[#This Row],[Nota]]-24%,VOZ_WHATSAPP[[#This Row],[Nota]])</f>
        <v>0.92</v>
      </c>
      <c r="AH2533" s="8">
        <f>IF(VOZ_WHATSAPP[[#This Row],[Estado Legal]]="No Cumple",0,IF(VOZ_WHATSAPP[[#This Row],[Realiza lectura de guion Legal]]="No Cumple",VOZ_WHATSAPP[[#This Row],[Nota 2]]-50%,VOZ_WHATSAPP[[#This Row],[Nota 2]]))</f>
        <v>0.92</v>
      </c>
    </row>
    <row r="2534" spans="1:34" x14ac:dyDescent="0.25">
      <c r="A2534" s="2" t="str">
        <f>VOZ_WHATSAPP[[#This Row],[ID Asesor]]&amp;VOZ_WHATSAPP[[#This Row],[Fecha Monitoreo]]</f>
        <v>312845877</v>
      </c>
      <c r="B2534" s="2">
        <v>45877</v>
      </c>
      <c r="C2534" s="1" t="s">
        <v>42</v>
      </c>
      <c r="D2534" s="1">
        <v>3128</v>
      </c>
      <c r="E2534" s="2">
        <v>45877</v>
      </c>
      <c r="F2534" s="3">
        <v>0.38333333333333336</v>
      </c>
      <c r="G2534" s="1" t="s">
        <v>60</v>
      </c>
      <c r="H2534" s="1" t="s">
        <v>44</v>
      </c>
      <c r="I2534" s="1">
        <v>1405</v>
      </c>
      <c r="J2534" s="1">
        <v>3003387208</v>
      </c>
      <c r="K2534" s="1" t="s">
        <v>45</v>
      </c>
      <c r="L2534" s="1" t="s">
        <v>46</v>
      </c>
      <c r="M2534" s="1" t="s">
        <v>46</v>
      </c>
      <c r="N2534" s="1" t="s">
        <v>46</v>
      </c>
      <c r="O2534" s="1" t="s">
        <v>46</v>
      </c>
      <c r="P2534" s="1" t="s">
        <v>46</v>
      </c>
      <c r="Q2534" s="1" t="s">
        <v>48</v>
      </c>
      <c r="R2534" s="1" t="s">
        <v>48</v>
      </c>
      <c r="S2534" s="1" t="s">
        <v>48</v>
      </c>
      <c r="T2534" s="12" t="str">
        <f>IF(OR(VOZ_WHATSAPP[[#This Row],[Brinda argumentos coherentes a la objeción]]="No Cumple",VOZ_WHATSAPP[[#This Row],[Despliegue de Beneficios y/o consecuencias]]="No Cumple"),"Sin Negocio","Negocio")</f>
        <v>Negocio</v>
      </c>
      <c r="U2534" s="1" t="s">
        <v>46</v>
      </c>
      <c r="V2534" s="1" t="s">
        <v>46</v>
      </c>
      <c r="W2534" s="1" t="s">
        <v>46</v>
      </c>
      <c r="X2534" s="12" t="str">
        <f>IF(OR(VOZ_WHATSAPP[[#This Row],[Confirma Valor de pago]]="No Cumple",VOZ_WHATSAPP[[#This Row],[Confirma hora de pago]]="No Cumple",VOZ_WHATSAPP[[#This Row],[Confirma medio de pago]]="No Cumple"),"Sin Cierre","Cierre")</f>
        <v>Cierre</v>
      </c>
      <c r="Y2534" s="1" t="s">
        <v>46</v>
      </c>
      <c r="Z2534" s="1" t="s">
        <v>46</v>
      </c>
      <c r="AA2534" s="1" t="s">
        <v>46</v>
      </c>
      <c r="AB2534" s="1" t="s">
        <v>46</v>
      </c>
      <c r="AC2534" s="11" t="str">
        <f>IF(OR(VOZ_WHATSAPP[[#This Row],[La comunicación es asertiva, con respeto y evita maltrato]]="No Cumple",VOZ_WHATSAPP[[#This Row],[Cumple con las normativas legales]]="No Cumple"),"No Cumple","Cumple")</f>
        <v>Cumple</v>
      </c>
      <c r="AD2534" s="1" t="s">
        <v>46</v>
      </c>
      <c r="AE2534" s="1" t="s">
        <v>55</v>
      </c>
      <c r="AF2534" s="4">
        <v>1</v>
      </c>
      <c r="AG2534" s="4">
        <f>IF(AND(VOZ_WHATSAPP[[#This Row],[Estado Cierre]]="Sin Cierre",VOZ_WHATSAPP[[#This Row],[Nota Negocio]]="Sin Negocio"),VOZ_WHATSAPP[[#This Row],[Nota]]-24%,VOZ_WHATSAPP[[#This Row],[Nota]])</f>
        <v>1</v>
      </c>
      <c r="AH2534" s="8">
        <f>IF(VOZ_WHATSAPP[[#This Row],[Estado Legal]]="No Cumple",0,IF(VOZ_WHATSAPP[[#This Row],[Realiza lectura de guion Legal]]="No Cumple",VOZ_WHATSAPP[[#This Row],[Nota 2]]-50%,VOZ_WHATSAPP[[#This Row],[Nota 2]]))</f>
        <v>1</v>
      </c>
    </row>
    <row r="2535" spans="1:34" x14ac:dyDescent="0.25">
      <c r="A2535" s="2" t="str">
        <f>VOZ_WHATSAPP[[#This Row],[ID Asesor]]&amp;VOZ_WHATSAPP[[#This Row],[Fecha Monitoreo]]</f>
        <v>366745877</v>
      </c>
      <c r="B2535" s="2">
        <v>45877</v>
      </c>
      <c r="C2535" s="1" t="s">
        <v>59</v>
      </c>
      <c r="D2535" s="1">
        <v>3667</v>
      </c>
      <c r="E2535" s="2">
        <v>45877</v>
      </c>
      <c r="F2535" s="3">
        <v>0.38611111111111113</v>
      </c>
      <c r="G2535" s="1" t="s">
        <v>60</v>
      </c>
      <c r="H2535" s="1" t="s">
        <v>44</v>
      </c>
      <c r="I2535" s="1">
        <v>1158</v>
      </c>
      <c r="J2535" s="1">
        <v>3042355356</v>
      </c>
      <c r="K2535" s="1" t="s">
        <v>45</v>
      </c>
      <c r="L2535" s="1" t="s">
        <v>46</v>
      </c>
      <c r="M2535" s="1" t="s">
        <v>46</v>
      </c>
      <c r="N2535" s="1" t="s">
        <v>46</v>
      </c>
      <c r="O2535" s="1" t="s">
        <v>46</v>
      </c>
      <c r="P2535" s="1" t="s">
        <v>46</v>
      </c>
      <c r="Q2535" s="1" t="s">
        <v>46</v>
      </c>
      <c r="R2535" s="1" t="s">
        <v>46</v>
      </c>
      <c r="S2535" s="1" t="s">
        <v>46</v>
      </c>
      <c r="T2535" s="12" t="str">
        <f>IF(OR(VOZ_WHATSAPP[[#This Row],[Brinda argumentos coherentes a la objeción]]="No Cumple",VOZ_WHATSAPP[[#This Row],[Despliegue de Beneficios y/o consecuencias]]="No Cumple"),"Sin Negocio","Negocio")</f>
        <v>Negocio</v>
      </c>
      <c r="U2535" s="1" t="s">
        <v>46</v>
      </c>
      <c r="V2535" s="1" t="s">
        <v>47</v>
      </c>
      <c r="W2535" s="1" t="s">
        <v>46</v>
      </c>
      <c r="X2535" s="12" t="str">
        <f>IF(OR(VOZ_WHATSAPP[[#This Row],[Confirma Valor de pago]]="No Cumple",VOZ_WHATSAPP[[#This Row],[Confirma hora de pago]]="No Cumple",VOZ_WHATSAPP[[#This Row],[Confirma medio de pago]]="No Cumple"),"Sin Cierre","Cierre")</f>
        <v>Sin Cierre</v>
      </c>
      <c r="Y2535" s="1" t="s">
        <v>46</v>
      </c>
      <c r="Z2535" s="1" t="s">
        <v>46</v>
      </c>
      <c r="AA2535" s="1" t="s">
        <v>46</v>
      </c>
      <c r="AB2535" s="1" t="s">
        <v>46</v>
      </c>
      <c r="AC2535" s="11" t="str">
        <f>IF(OR(VOZ_WHATSAPP[[#This Row],[La comunicación es asertiva, con respeto y evita maltrato]]="No Cumple",VOZ_WHATSAPP[[#This Row],[Cumple con las normativas legales]]="No Cumple"),"No Cumple","Cumple")</f>
        <v>Cumple</v>
      </c>
      <c r="AD2535" s="1" t="s">
        <v>46</v>
      </c>
      <c r="AE2535" s="1" t="s">
        <v>2310</v>
      </c>
      <c r="AF2535" s="4">
        <v>0.92</v>
      </c>
      <c r="AG2535" s="4">
        <f>IF(AND(VOZ_WHATSAPP[[#This Row],[Estado Cierre]]="Sin Cierre",VOZ_WHATSAPP[[#This Row],[Nota Negocio]]="Sin Negocio"),VOZ_WHATSAPP[[#This Row],[Nota]]-24%,VOZ_WHATSAPP[[#This Row],[Nota]])</f>
        <v>0.92</v>
      </c>
      <c r="AH2535" s="8">
        <f>IF(VOZ_WHATSAPP[[#This Row],[Estado Legal]]="No Cumple",0,IF(VOZ_WHATSAPP[[#This Row],[Realiza lectura de guion Legal]]="No Cumple",VOZ_WHATSAPP[[#This Row],[Nota 2]]-50%,VOZ_WHATSAPP[[#This Row],[Nota 2]]))</f>
        <v>0.92</v>
      </c>
    </row>
    <row r="2536" spans="1:34" x14ac:dyDescent="0.25">
      <c r="A2536" s="2" t="str">
        <f>VOZ_WHATSAPP[[#This Row],[ID Asesor]]&amp;VOZ_WHATSAPP[[#This Row],[Fecha Monitoreo]]</f>
        <v>381845877</v>
      </c>
      <c r="B2536" s="2">
        <v>45877</v>
      </c>
      <c r="C2536" s="1" t="s">
        <v>126</v>
      </c>
      <c r="D2536" s="1">
        <v>3818</v>
      </c>
      <c r="E2536" s="2">
        <v>45877</v>
      </c>
      <c r="F2536" s="3">
        <v>0.38124999999999998</v>
      </c>
      <c r="G2536" s="1" t="s">
        <v>80</v>
      </c>
      <c r="H2536" s="1" t="s">
        <v>44</v>
      </c>
      <c r="I2536" s="1">
        <v>599</v>
      </c>
      <c r="J2536" s="1">
        <v>3046338796</v>
      </c>
      <c r="K2536" s="1" t="s">
        <v>45</v>
      </c>
      <c r="L2536" s="1" t="s">
        <v>46</v>
      </c>
      <c r="M2536" s="1" t="s">
        <v>46</v>
      </c>
      <c r="N2536" s="1" t="s">
        <v>46</v>
      </c>
      <c r="O2536" s="1" t="s">
        <v>46</v>
      </c>
      <c r="P2536" s="1" t="s">
        <v>46</v>
      </c>
      <c r="Q2536" s="1" t="s">
        <v>46</v>
      </c>
      <c r="R2536" s="1" t="s">
        <v>47</v>
      </c>
      <c r="S2536" s="1" t="s">
        <v>47</v>
      </c>
      <c r="T2536" s="12" t="str">
        <f>IF(OR(VOZ_WHATSAPP[[#This Row],[Brinda argumentos coherentes a la objeción]]="No Cumple",VOZ_WHATSAPP[[#This Row],[Despliegue de Beneficios y/o consecuencias]]="No Cumple"),"Sin Negocio","Negocio")</f>
        <v>Sin Negocio</v>
      </c>
      <c r="U2536" s="1" t="s">
        <v>48</v>
      </c>
      <c r="V2536" s="1" t="s">
        <v>48</v>
      </c>
      <c r="W2536" s="1" t="s">
        <v>48</v>
      </c>
      <c r="X2536" s="12" t="str">
        <f>IF(OR(VOZ_WHATSAPP[[#This Row],[Confirma Valor de pago]]="No Cumple",VOZ_WHATSAPP[[#This Row],[Confirma hora de pago]]="No Cumple",VOZ_WHATSAPP[[#This Row],[Confirma medio de pago]]="No Cumple"),"Sin Cierre","Cierre")</f>
        <v>Cierre</v>
      </c>
      <c r="Y2536" s="1" t="s">
        <v>46</v>
      </c>
      <c r="Z2536" s="1" t="s">
        <v>46</v>
      </c>
      <c r="AA2536" s="1" t="s">
        <v>46</v>
      </c>
      <c r="AB2536" s="1" t="s">
        <v>46</v>
      </c>
      <c r="AC2536" s="11" t="str">
        <f>IF(OR(VOZ_WHATSAPP[[#This Row],[La comunicación es asertiva, con respeto y evita maltrato]]="No Cumple",VOZ_WHATSAPP[[#This Row],[Cumple con las normativas legales]]="No Cumple"),"No Cumple","Cumple")</f>
        <v>Cumple</v>
      </c>
      <c r="AD2536" s="1" t="s">
        <v>46</v>
      </c>
      <c r="AE2536" s="1" t="s">
        <v>2311</v>
      </c>
      <c r="AF2536" s="4">
        <v>0.8</v>
      </c>
      <c r="AG2536" s="4">
        <f>IF(AND(VOZ_WHATSAPP[[#This Row],[Estado Cierre]]="Sin Cierre",VOZ_WHATSAPP[[#This Row],[Nota Negocio]]="Sin Negocio"),VOZ_WHATSAPP[[#This Row],[Nota]]-24%,VOZ_WHATSAPP[[#This Row],[Nota]])</f>
        <v>0.8</v>
      </c>
      <c r="AH2536" s="8">
        <f>IF(VOZ_WHATSAPP[[#This Row],[Estado Legal]]="No Cumple",0,IF(VOZ_WHATSAPP[[#This Row],[Realiza lectura de guion Legal]]="No Cumple",VOZ_WHATSAPP[[#This Row],[Nota 2]]-50%,VOZ_WHATSAPP[[#This Row],[Nota 2]]))</f>
        <v>0.8</v>
      </c>
    </row>
    <row r="2537" spans="1:34" x14ac:dyDescent="0.25">
      <c r="A2537" s="2" t="str">
        <f>VOZ_WHATSAPP[[#This Row],[ID Asesor]]&amp;VOZ_WHATSAPP[[#This Row],[Fecha Monitoreo]]</f>
        <v>402045877</v>
      </c>
      <c r="B2537" s="2">
        <v>45877</v>
      </c>
      <c r="C2537" s="1" t="s">
        <v>696</v>
      </c>
      <c r="D2537" s="1">
        <v>4020</v>
      </c>
      <c r="E2537" s="2">
        <v>45877</v>
      </c>
      <c r="F2537" s="3">
        <v>0.40069444444444446</v>
      </c>
      <c r="G2537" s="1" t="s">
        <v>58</v>
      </c>
      <c r="H2537" s="1" t="s">
        <v>44</v>
      </c>
      <c r="I2537" s="1">
        <v>610</v>
      </c>
      <c r="J2537" s="1">
        <v>3182674840</v>
      </c>
      <c r="K2537" s="1" t="s">
        <v>45</v>
      </c>
      <c r="L2537" s="1" t="s">
        <v>46</v>
      </c>
      <c r="M2537" s="1" t="s">
        <v>46</v>
      </c>
      <c r="N2537" s="1" t="s">
        <v>46</v>
      </c>
      <c r="O2537" s="1" t="s">
        <v>46</v>
      </c>
      <c r="P2537" s="1" t="s">
        <v>46</v>
      </c>
      <c r="Q2537" s="1" t="s">
        <v>48</v>
      </c>
      <c r="R2537" s="1" t="s">
        <v>48</v>
      </c>
      <c r="S2537" s="1" t="s">
        <v>47</v>
      </c>
      <c r="T2537" s="12" t="str">
        <f>IF(OR(VOZ_WHATSAPP[[#This Row],[Brinda argumentos coherentes a la objeción]]="No Cumple",VOZ_WHATSAPP[[#This Row],[Despliegue de Beneficios y/o consecuencias]]="No Cumple"),"Sin Negocio","Negocio")</f>
        <v>Sin Negocio</v>
      </c>
      <c r="U2537" s="1" t="s">
        <v>46</v>
      </c>
      <c r="V2537" s="1" t="s">
        <v>46</v>
      </c>
      <c r="W2537" s="1" t="s">
        <v>46</v>
      </c>
      <c r="X2537" s="12" t="str">
        <f>IF(OR(VOZ_WHATSAPP[[#This Row],[Confirma Valor de pago]]="No Cumple",VOZ_WHATSAPP[[#This Row],[Confirma hora de pago]]="No Cumple",VOZ_WHATSAPP[[#This Row],[Confirma medio de pago]]="No Cumple"),"Sin Cierre","Cierre")</f>
        <v>Cierre</v>
      </c>
      <c r="Y2537" s="1" t="s">
        <v>46</v>
      </c>
      <c r="Z2537" s="1" t="s">
        <v>46</v>
      </c>
      <c r="AA2537" s="1" t="s">
        <v>46</v>
      </c>
      <c r="AB2537" s="1" t="s">
        <v>46</v>
      </c>
      <c r="AC2537" s="11" t="str">
        <f>IF(OR(VOZ_WHATSAPP[[#This Row],[La comunicación es asertiva, con respeto y evita maltrato]]="No Cumple",VOZ_WHATSAPP[[#This Row],[Cumple con las normativas legales]]="No Cumple"),"No Cumple","Cumple")</f>
        <v>Cumple</v>
      </c>
      <c r="AD2537" s="1" t="s">
        <v>46</v>
      </c>
      <c r="AE2537" s="1" t="s">
        <v>1909</v>
      </c>
      <c r="AF2537" s="4">
        <v>0.9</v>
      </c>
      <c r="AG2537" s="4">
        <f>IF(AND(VOZ_WHATSAPP[[#This Row],[Estado Cierre]]="Sin Cierre",VOZ_WHATSAPP[[#This Row],[Nota Negocio]]="Sin Negocio"),VOZ_WHATSAPP[[#This Row],[Nota]]-24%,VOZ_WHATSAPP[[#This Row],[Nota]])</f>
        <v>0.9</v>
      </c>
      <c r="AH2537" s="8">
        <f>IF(VOZ_WHATSAPP[[#This Row],[Estado Legal]]="No Cumple",0,IF(VOZ_WHATSAPP[[#This Row],[Realiza lectura de guion Legal]]="No Cumple",VOZ_WHATSAPP[[#This Row],[Nota 2]]-50%,VOZ_WHATSAPP[[#This Row],[Nota 2]]))</f>
        <v>0.9</v>
      </c>
    </row>
    <row r="2538" spans="1:34" x14ac:dyDescent="0.25">
      <c r="A2538" s="2" t="str">
        <f>VOZ_WHATSAPP[[#This Row],[ID Asesor]]&amp;VOZ_WHATSAPP[[#This Row],[Fecha Monitoreo]]</f>
        <v>313345877</v>
      </c>
      <c r="B2538" s="2">
        <v>45877</v>
      </c>
      <c r="C2538" s="1" t="s">
        <v>42</v>
      </c>
      <c r="D2538" s="1">
        <v>3133</v>
      </c>
      <c r="E2538" s="2">
        <v>45877</v>
      </c>
      <c r="F2538" s="3">
        <v>0.38194444444444442</v>
      </c>
      <c r="G2538" s="1" t="s">
        <v>60</v>
      </c>
      <c r="H2538" s="1" t="s">
        <v>44</v>
      </c>
      <c r="I2538" s="1">
        <v>1355</v>
      </c>
      <c r="J2538" s="1">
        <v>3008197501</v>
      </c>
      <c r="K2538" s="1" t="s">
        <v>45</v>
      </c>
      <c r="L2538" s="1" t="s">
        <v>46</v>
      </c>
      <c r="M2538" s="1" t="s">
        <v>46</v>
      </c>
      <c r="N2538" s="1" t="s">
        <v>46</v>
      </c>
      <c r="O2538" s="1" t="s">
        <v>46</v>
      </c>
      <c r="P2538" s="1" t="s">
        <v>46</v>
      </c>
      <c r="Q2538" s="1" t="s">
        <v>48</v>
      </c>
      <c r="R2538" s="1" t="s">
        <v>48</v>
      </c>
      <c r="S2538" s="1" t="s">
        <v>46</v>
      </c>
      <c r="T2538" s="12" t="str">
        <f>IF(OR(VOZ_WHATSAPP[[#This Row],[Brinda argumentos coherentes a la objeción]]="No Cumple",VOZ_WHATSAPP[[#This Row],[Despliegue de Beneficios y/o consecuencias]]="No Cumple"),"Sin Negocio","Negocio")</f>
        <v>Negocio</v>
      </c>
      <c r="U2538" s="1" t="s">
        <v>46</v>
      </c>
      <c r="V2538" s="1" t="s">
        <v>46</v>
      </c>
      <c r="W2538" s="1" t="s">
        <v>46</v>
      </c>
      <c r="X2538" s="12" t="str">
        <f>IF(OR(VOZ_WHATSAPP[[#This Row],[Confirma Valor de pago]]="No Cumple",VOZ_WHATSAPP[[#This Row],[Confirma hora de pago]]="No Cumple",VOZ_WHATSAPP[[#This Row],[Confirma medio de pago]]="No Cumple"),"Sin Cierre","Cierre")</f>
        <v>Cierre</v>
      </c>
      <c r="Y2538" s="1" t="s">
        <v>46</v>
      </c>
      <c r="Z2538" s="1" t="s">
        <v>46</v>
      </c>
      <c r="AA2538" s="1" t="s">
        <v>46</v>
      </c>
      <c r="AB2538" s="1" t="s">
        <v>46</v>
      </c>
      <c r="AC2538" s="11" t="str">
        <f>IF(OR(VOZ_WHATSAPP[[#This Row],[La comunicación es asertiva, con respeto y evita maltrato]]="No Cumple",VOZ_WHATSAPP[[#This Row],[Cumple con las normativas legales]]="No Cumple"),"No Cumple","Cumple")</f>
        <v>Cumple</v>
      </c>
      <c r="AD2538" s="1" t="s">
        <v>46</v>
      </c>
      <c r="AE2538" s="1" t="s">
        <v>101</v>
      </c>
      <c r="AF2538" s="4">
        <v>1</v>
      </c>
      <c r="AG2538" s="4">
        <f>IF(AND(VOZ_WHATSAPP[[#This Row],[Estado Cierre]]="Sin Cierre",VOZ_WHATSAPP[[#This Row],[Nota Negocio]]="Sin Negocio"),VOZ_WHATSAPP[[#This Row],[Nota]]-24%,VOZ_WHATSAPP[[#This Row],[Nota]])</f>
        <v>1</v>
      </c>
      <c r="AH2538" s="8">
        <f>IF(VOZ_WHATSAPP[[#This Row],[Estado Legal]]="No Cumple",0,IF(VOZ_WHATSAPP[[#This Row],[Realiza lectura de guion Legal]]="No Cumple",VOZ_WHATSAPP[[#This Row],[Nota 2]]-50%,VOZ_WHATSAPP[[#This Row],[Nota 2]]))</f>
        <v>1</v>
      </c>
    </row>
    <row r="2539" spans="1:34" x14ac:dyDescent="0.25">
      <c r="A2539" s="2" t="str">
        <f>VOZ_WHATSAPP[[#This Row],[ID Asesor]]&amp;VOZ_WHATSAPP[[#This Row],[Fecha Monitoreo]]</f>
        <v>383445877</v>
      </c>
      <c r="B2539" s="2">
        <v>45877</v>
      </c>
      <c r="C2539" s="1" t="s">
        <v>59</v>
      </c>
      <c r="D2539" s="1">
        <v>3834</v>
      </c>
      <c r="E2539" s="2">
        <v>45877</v>
      </c>
      <c r="F2539" s="3">
        <v>0.37777777777777777</v>
      </c>
      <c r="G2539" s="1" t="s">
        <v>60</v>
      </c>
      <c r="H2539" s="1" t="s">
        <v>44</v>
      </c>
      <c r="I2539" s="1">
        <v>1174</v>
      </c>
      <c r="J2539" s="1">
        <v>3152312911</v>
      </c>
      <c r="K2539" s="1" t="s">
        <v>45</v>
      </c>
      <c r="L2539" s="1" t="s">
        <v>46</v>
      </c>
      <c r="M2539" s="1" t="s">
        <v>46</v>
      </c>
      <c r="N2539" s="1" t="s">
        <v>46</v>
      </c>
      <c r="O2539" s="1" t="s">
        <v>46</v>
      </c>
      <c r="P2539" s="1" t="s">
        <v>46</v>
      </c>
      <c r="Q2539" s="1" t="s">
        <v>46</v>
      </c>
      <c r="R2539" s="1" t="s">
        <v>46</v>
      </c>
      <c r="S2539" s="1" t="s">
        <v>46</v>
      </c>
      <c r="T2539" s="12" t="str">
        <f>IF(OR(VOZ_WHATSAPP[[#This Row],[Brinda argumentos coherentes a la objeción]]="No Cumple",VOZ_WHATSAPP[[#This Row],[Despliegue de Beneficios y/o consecuencias]]="No Cumple"),"Sin Negocio","Negocio")</f>
        <v>Negocio</v>
      </c>
      <c r="U2539" s="1" t="s">
        <v>48</v>
      </c>
      <c r="V2539" s="1" t="s">
        <v>48</v>
      </c>
      <c r="W2539" s="1" t="s">
        <v>48</v>
      </c>
      <c r="X2539" s="12" t="str">
        <f>IF(OR(VOZ_WHATSAPP[[#This Row],[Confirma Valor de pago]]="No Cumple",VOZ_WHATSAPP[[#This Row],[Confirma hora de pago]]="No Cumple",VOZ_WHATSAPP[[#This Row],[Confirma medio de pago]]="No Cumple"),"Sin Cierre","Cierre")</f>
        <v>Cierre</v>
      </c>
      <c r="Y2539" s="1" t="s">
        <v>46</v>
      </c>
      <c r="Z2539" s="1" t="s">
        <v>54</v>
      </c>
      <c r="AA2539" s="1" t="s">
        <v>46</v>
      </c>
      <c r="AB2539" s="1" t="s">
        <v>46</v>
      </c>
      <c r="AC2539" s="11" t="str">
        <f>IF(OR(VOZ_WHATSAPP[[#This Row],[La comunicación es asertiva, con respeto y evita maltrato]]="No Cumple",VOZ_WHATSAPP[[#This Row],[Cumple con las normativas legales]]="No Cumple"),"No Cumple","Cumple")</f>
        <v>Cumple</v>
      </c>
      <c r="AD2539" s="1" t="s">
        <v>46</v>
      </c>
      <c r="AE2539" s="1" t="s">
        <v>2312</v>
      </c>
      <c r="AF2539" s="4">
        <v>0.85</v>
      </c>
      <c r="AG2539" s="4">
        <f>IF(AND(VOZ_WHATSAPP[[#This Row],[Estado Cierre]]="Sin Cierre",VOZ_WHATSAPP[[#This Row],[Nota Negocio]]="Sin Negocio"),VOZ_WHATSAPP[[#This Row],[Nota]]-24%,VOZ_WHATSAPP[[#This Row],[Nota]])</f>
        <v>0.85</v>
      </c>
      <c r="AH2539" s="8">
        <f>IF(VOZ_WHATSAPP[[#This Row],[Estado Legal]]="No Cumple",0,IF(VOZ_WHATSAPP[[#This Row],[Realiza lectura de guion Legal]]="No Cumple",VOZ_WHATSAPP[[#This Row],[Nota 2]]-50%,VOZ_WHATSAPP[[#This Row],[Nota 2]]))</f>
        <v>0.85</v>
      </c>
    </row>
    <row r="2540" spans="1:34" x14ac:dyDescent="0.25">
      <c r="A2540" s="2" t="str">
        <f>VOZ_WHATSAPP[[#This Row],[ID Asesor]]&amp;VOZ_WHATSAPP[[#This Row],[Fecha Monitoreo]]</f>
        <v>407345877</v>
      </c>
      <c r="B2540" s="2">
        <v>45877</v>
      </c>
      <c r="C2540" s="1" t="s">
        <v>42</v>
      </c>
      <c r="D2540" s="1">
        <v>4073</v>
      </c>
      <c r="E2540" s="2">
        <v>45877</v>
      </c>
      <c r="F2540" s="3">
        <v>0.36319444444444443</v>
      </c>
      <c r="G2540" s="1" t="s">
        <v>51</v>
      </c>
      <c r="H2540" s="1" t="s">
        <v>44</v>
      </c>
      <c r="I2540" s="1">
        <v>1480</v>
      </c>
      <c r="J2540" s="1">
        <v>3154528586</v>
      </c>
      <c r="K2540" s="1" t="s">
        <v>45</v>
      </c>
      <c r="L2540" s="1" t="s">
        <v>46</v>
      </c>
      <c r="M2540" s="1" t="s">
        <v>46</v>
      </c>
      <c r="N2540" s="1" t="s">
        <v>46</v>
      </c>
      <c r="O2540" s="1" t="s">
        <v>46</v>
      </c>
      <c r="P2540" s="1" t="s">
        <v>46</v>
      </c>
      <c r="Q2540" s="1" t="s">
        <v>46</v>
      </c>
      <c r="R2540" s="1" t="s">
        <v>46</v>
      </c>
      <c r="S2540" s="1" t="s">
        <v>46</v>
      </c>
      <c r="T2540" s="12" t="str">
        <f>IF(OR(VOZ_WHATSAPP[[#This Row],[Brinda argumentos coherentes a la objeción]]="No Cumple",VOZ_WHATSAPP[[#This Row],[Despliegue de Beneficios y/o consecuencias]]="No Cumple"),"Sin Negocio","Negocio")</f>
        <v>Negocio</v>
      </c>
      <c r="U2540" s="1" t="s">
        <v>46</v>
      </c>
      <c r="V2540" s="1" t="s">
        <v>46</v>
      </c>
      <c r="W2540" s="1" t="s">
        <v>47</v>
      </c>
      <c r="X2540" s="12" t="str">
        <f>IF(OR(VOZ_WHATSAPP[[#This Row],[Confirma Valor de pago]]="No Cumple",VOZ_WHATSAPP[[#This Row],[Confirma hora de pago]]="No Cumple",VOZ_WHATSAPP[[#This Row],[Confirma medio de pago]]="No Cumple"),"Sin Cierre","Cierre")</f>
        <v>Sin Cierre</v>
      </c>
      <c r="Y2540" s="1" t="s">
        <v>46</v>
      </c>
      <c r="Z2540" s="1" t="s">
        <v>54</v>
      </c>
      <c r="AA2540" s="1" t="s">
        <v>46</v>
      </c>
      <c r="AB2540" s="1" t="s">
        <v>46</v>
      </c>
      <c r="AC2540" s="11" t="str">
        <f>IF(OR(VOZ_WHATSAPP[[#This Row],[La comunicación es asertiva, con respeto y evita maltrato]]="No Cumple",VOZ_WHATSAPP[[#This Row],[Cumple con las normativas legales]]="No Cumple"),"No Cumple","Cumple")</f>
        <v>Cumple</v>
      </c>
      <c r="AD2540" s="1" t="s">
        <v>47</v>
      </c>
      <c r="AE2540" s="1" t="s">
        <v>2313</v>
      </c>
      <c r="AF2540" s="4">
        <v>0.77</v>
      </c>
      <c r="AG2540" s="4">
        <f>IF(AND(VOZ_WHATSAPP[[#This Row],[Estado Cierre]]="Sin Cierre",VOZ_WHATSAPP[[#This Row],[Nota Negocio]]="Sin Negocio"),VOZ_WHATSAPP[[#This Row],[Nota]]-24%,VOZ_WHATSAPP[[#This Row],[Nota]])</f>
        <v>0.77</v>
      </c>
      <c r="AH2540" s="8">
        <f>IF(VOZ_WHATSAPP[[#This Row],[Estado Legal]]="No Cumple",0,IF(VOZ_WHATSAPP[[#This Row],[Realiza lectura de guion Legal]]="No Cumple",VOZ_WHATSAPP[[#This Row],[Nota 2]]-50%,VOZ_WHATSAPP[[#This Row],[Nota 2]]))</f>
        <v>0.27</v>
      </c>
    </row>
    <row r="2541" spans="1:34" x14ac:dyDescent="0.25">
      <c r="A2541" s="2" t="str">
        <f>VOZ_WHATSAPP[[#This Row],[ID Asesor]]&amp;VOZ_WHATSAPP[[#This Row],[Fecha Monitoreo]]</f>
        <v>401945877</v>
      </c>
      <c r="B2541" s="2">
        <v>45877</v>
      </c>
      <c r="C2541" s="1" t="s">
        <v>696</v>
      </c>
      <c r="D2541" s="1">
        <v>4019</v>
      </c>
      <c r="E2541" s="2">
        <v>45877</v>
      </c>
      <c r="F2541" s="3">
        <v>0.39652777777777776</v>
      </c>
      <c r="G2541" s="1" t="s">
        <v>58</v>
      </c>
      <c r="H2541" s="1" t="s">
        <v>44</v>
      </c>
      <c r="I2541" s="1">
        <v>609</v>
      </c>
      <c r="J2541" s="1">
        <v>3103707616</v>
      </c>
      <c r="K2541" s="1" t="s">
        <v>45</v>
      </c>
      <c r="L2541" s="1" t="s">
        <v>46</v>
      </c>
      <c r="M2541" s="1" t="s">
        <v>46</v>
      </c>
      <c r="N2541" s="1" t="s">
        <v>48</v>
      </c>
      <c r="O2541" s="1" t="s">
        <v>54</v>
      </c>
      <c r="P2541" s="1" t="s">
        <v>54</v>
      </c>
      <c r="Q2541" s="1" t="s">
        <v>46</v>
      </c>
      <c r="R2541" s="1" t="s">
        <v>47</v>
      </c>
      <c r="S2541" s="1" t="s">
        <v>46</v>
      </c>
      <c r="T2541" s="12" t="str">
        <f>IF(OR(VOZ_WHATSAPP[[#This Row],[Brinda argumentos coherentes a la objeción]]="No Cumple",VOZ_WHATSAPP[[#This Row],[Despliegue de Beneficios y/o consecuencias]]="No Cumple"),"Sin Negocio","Negocio")</f>
        <v>Sin Negocio</v>
      </c>
      <c r="U2541" s="1" t="s">
        <v>48</v>
      </c>
      <c r="V2541" s="1" t="s">
        <v>48</v>
      </c>
      <c r="W2541" s="1" t="s">
        <v>48</v>
      </c>
      <c r="X2541" s="12" t="str">
        <f>IF(OR(VOZ_WHATSAPP[[#This Row],[Confirma Valor de pago]]="No Cumple",VOZ_WHATSAPP[[#This Row],[Confirma hora de pago]]="No Cumple",VOZ_WHATSAPP[[#This Row],[Confirma medio de pago]]="No Cumple"),"Sin Cierre","Cierre")</f>
        <v>Cierre</v>
      </c>
      <c r="Y2541" s="1" t="s">
        <v>46</v>
      </c>
      <c r="Z2541" s="1" t="s">
        <v>46</v>
      </c>
      <c r="AA2541" s="1" t="s">
        <v>46</v>
      </c>
      <c r="AB2541" s="1" t="s">
        <v>54</v>
      </c>
      <c r="AC2541" s="11" t="str">
        <f>IF(OR(VOZ_WHATSAPP[[#This Row],[La comunicación es asertiva, con respeto y evita maltrato]]="No Cumple",VOZ_WHATSAPP[[#This Row],[Cumple con las normativas legales]]="No Cumple"),"No Cumple","Cumple")</f>
        <v>No Cumple</v>
      </c>
      <c r="AD2541" s="1" t="s">
        <v>46</v>
      </c>
      <c r="AE2541" s="1" t="s">
        <v>2314</v>
      </c>
      <c r="AF2541" s="4">
        <v>0.8</v>
      </c>
      <c r="AG2541" s="4">
        <f>IF(AND(VOZ_WHATSAPP[[#This Row],[Estado Cierre]]="Sin Cierre",VOZ_WHATSAPP[[#This Row],[Nota Negocio]]="Sin Negocio"),VOZ_WHATSAPP[[#This Row],[Nota]]-24%,VOZ_WHATSAPP[[#This Row],[Nota]])</f>
        <v>0.8</v>
      </c>
      <c r="AH2541" s="8">
        <f>IF(VOZ_WHATSAPP[[#This Row],[Estado Legal]]="No Cumple",0,IF(VOZ_WHATSAPP[[#This Row],[Realiza lectura de guion Legal]]="No Cumple",VOZ_WHATSAPP[[#This Row],[Nota 2]]-50%,VOZ_WHATSAPP[[#This Row],[Nota 2]]))</f>
        <v>0</v>
      </c>
    </row>
    <row r="2542" spans="1:34" x14ac:dyDescent="0.25">
      <c r="A2542" s="2" t="str">
        <f>VOZ_WHATSAPP[[#This Row],[ID Asesor]]&amp;VOZ_WHATSAPP[[#This Row],[Fecha Monitoreo]]</f>
        <v>403045877</v>
      </c>
      <c r="B2542" s="2">
        <v>45877</v>
      </c>
      <c r="C2542" s="1" t="s">
        <v>59</v>
      </c>
      <c r="D2542" s="1">
        <v>4030</v>
      </c>
      <c r="E2542" s="2">
        <v>45877</v>
      </c>
      <c r="F2542" s="3">
        <v>0.4</v>
      </c>
      <c r="G2542" s="1" t="s">
        <v>51</v>
      </c>
      <c r="H2542" s="1" t="s">
        <v>44</v>
      </c>
      <c r="I2542" s="1">
        <v>1452</v>
      </c>
      <c r="J2542" s="1">
        <v>3143229761</v>
      </c>
      <c r="K2542" s="1" t="s">
        <v>45</v>
      </c>
      <c r="L2542" s="1" t="s">
        <v>46</v>
      </c>
      <c r="M2542" s="1" t="s">
        <v>46</v>
      </c>
      <c r="N2542" s="1" t="s">
        <v>46</v>
      </c>
      <c r="O2542" s="1" t="s">
        <v>46</v>
      </c>
      <c r="P2542" s="1" t="s">
        <v>46</v>
      </c>
      <c r="Q2542" s="1" t="s">
        <v>46</v>
      </c>
      <c r="R2542" s="1" t="s">
        <v>46</v>
      </c>
      <c r="S2542" s="1" t="s">
        <v>47</v>
      </c>
      <c r="T2542" s="12" t="str">
        <f>IF(OR(VOZ_WHATSAPP[[#This Row],[Brinda argumentos coherentes a la objeción]]="No Cumple",VOZ_WHATSAPP[[#This Row],[Despliegue de Beneficios y/o consecuencias]]="No Cumple"),"Sin Negocio","Negocio")</f>
        <v>Sin Negocio</v>
      </c>
      <c r="U2542" s="1" t="s">
        <v>46</v>
      </c>
      <c r="V2542" s="1" t="s">
        <v>46</v>
      </c>
      <c r="W2542" s="1" t="s">
        <v>47</v>
      </c>
      <c r="X2542" s="12" t="str">
        <f>IF(OR(VOZ_WHATSAPP[[#This Row],[Confirma Valor de pago]]="No Cumple",VOZ_WHATSAPP[[#This Row],[Confirma hora de pago]]="No Cumple",VOZ_WHATSAPP[[#This Row],[Confirma medio de pago]]="No Cumple"),"Sin Cierre","Cierre")</f>
        <v>Sin Cierre</v>
      </c>
      <c r="Y2542" s="1" t="s">
        <v>46</v>
      </c>
      <c r="Z2542" s="1" t="s">
        <v>46</v>
      </c>
      <c r="AA2542" s="1" t="s">
        <v>46</v>
      </c>
      <c r="AB2542" s="1" t="s">
        <v>46</v>
      </c>
      <c r="AC2542" s="11" t="str">
        <f>IF(OR(VOZ_WHATSAPP[[#This Row],[La comunicación es asertiva, con respeto y evita maltrato]]="No Cumple",VOZ_WHATSAPP[[#This Row],[Cumple con las normativas legales]]="No Cumple"),"No Cumple","Cumple")</f>
        <v>Cumple</v>
      </c>
      <c r="AD2542" s="1" t="s">
        <v>46</v>
      </c>
      <c r="AE2542" s="1" t="s">
        <v>2315</v>
      </c>
      <c r="AF2542" s="4">
        <v>0.82</v>
      </c>
      <c r="AG2542" s="4">
        <f>IF(AND(VOZ_WHATSAPP[[#This Row],[Estado Cierre]]="Sin Cierre",VOZ_WHATSAPP[[#This Row],[Nota Negocio]]="Sin Negocio"),VOZ_WHATSAPP[[#This Row],[Nota]]-24%,VOZ_WHATSAPP[[#This Row],[Nota]])</f>
        <v>0.57999999999999996</v>
      </c>
      <c r="AH2542" s="8">
        <f>IF(VOZ_WHATSAPP[[#This Row],[Estado Legal]]="No Cumple",0,IF(VOZ_WHATSAPP[[#This Row],[Realiza lectura de guion Legal]]="No Cumple",VOZ_WHATSAPP[[#This Row],[Nota 2]]-50%,VOZ_WHATSAPP[[#This Row],[Nota 2]]))</f>
        <v>0.57999999999999996</v>
      </c>
    </row>
    <row r="2543" spans="1:34" x14ac:dyDescent="0.25">
      <c r="A2543" s="2" t="str">
        <f>VOZ_WHATSAPP[[#This Row],[ID Asesor]]&amp;VOZ_WHATSAPP[[#This Row],[Fecha Monitoreo]]</f>
        <v>402645877</v>
      </c>
      <c r="B2543" s="2">
        <v>45877</v>
      </c>
      <c r="C2543" s="1" t="s">
        <v>126</v>
      </c>
      <c r="D2543" s="1">
        <v>4026</v>
      </c>
      <c r="E2543" s="2">
        <v>45877</v>
      </c>
      <c r="F2543" s="3">
        <v>0.41875000000000001</v>
      </c>
      <c r="G2543" s="1" t="s">
        <v>51</v>
      </c>
      <c r="H2543" s="1" t="s">
        <v>44</v>
      </c>
      <c r="I2543" s="1">
        <v>616</v>
      </c>
      <c r="J2543" s="1">
        <v>3155606041</v>
      </c>
      <c r="K2543" s="1" t="s">
        <v>45</v>
      </c>
      <c r="L2543" s="1" t="s">
        <v>46</v>
      </c>
      <c r="M2543" s="1" t="s">
        <v>46</v>
      </c>
      <c r="N2543" s="1" t="s">
        <v>47</v>
      </c>
      <c r="O2543" s="1" t="s">
        <v>54</v>
      </c>
      <c r="P2543" s="1" t="s">
        <v>46</v>
      </c>
      <c r="Q2543" s="1" t="s">
        <v>46</v>
      </c>
      <c r="R2543" s="1" t="s">
        <v>46</v>
      </c>
      <c r="S2543" s="1" t="s">
        <v>48</v>
      </c>
      <c r="T2543" s="12" t="str">
        <f>IF(OR(VOZ_WHATSAPP[[#This Row],[Brinda argumentos coherentes a la objeción]]="No Cumple",VOZ_WHATSAPP[[#This Row],[Despliegue de Beneficios y/o consecuencias]]="No Cumple"),"Sin Negocio","Negocio")</f>
        <v>Negocio</v>
      </c>
      <c r="U2543" s="1" t="s">
        <v>46</v>
      </c>
      <c r="V2543" s="1" t="s">
        <v>46</v>
      </c>
      <c r="W2543" s="1" t="s">
        <v>46</v>
      </c>
      <c r="X2543" s="12" t="str">
        <f>IF(OR(VOZ_WHATSAPP[[#This Row],[Confirma Valor de pago]]="No Cumple",VOZ_WHATSAPP[[#This Row],[Confirma hora de pago]]="No Cumple",VOZ_WHATSAPP[[#This Row],[Confirma medio de pago]]="No Cumple"),"Sin Cierre","Cierre")</f>
        <v>Cierre</v>
      </c>
      <c r="Y2543" s="1" t="s">
        <v>46</v>
      </c>
      <c r="Z2543" s="1" t="s">
        <v>54</v>
      </c>
      <c r="AA2543" s="1" t="s">
        <v>46</v>
      </c>
      <c r="AB2543" s="1" t="s">
        <v>46</v>
      </c>
      <c r="AC2543" s="11" t="str">
        <f>IF(OR(VOZ_WHATSAPP[[#This Row],[La comunicación es asertiva, con respeto y evita maltrato]]="No Cumple",VOZ_WHATSAPP[[#This Row],[Cumple con las normativas legales]]="No Cumple"),"No Cumple","Cumple")</f>
        <v>Cumple</v>
      </c>
      <c r="AD2543" s="1" t="s">
        <v>46</v>
      </c>
      <c r="AE2543" s="1" t="s">
        <v>2316</v>
      </c>
      <c r="AF2543" s="4">
        <v>0.75</v>
      </c>
      <c r="AG2543" s="4">
        <f>IF(AND(VOZ_WHATSAPP[[#This Row],[Estado Cierre]]="Sin Cierre",VOZ_WHATSAPP[[#This Row],[Nota Negocio]]="Sin Negocio"),VOZ_WHATSAPP[[#This Row],[Nota]]-24%,VOZ_WHATSAPP[[#This Row],[Nota]])</f>
        <v>0.75</v>
      </c>
      <c r="AH2543" s="8">
        <f>IF(VOZ_WHATSAPP[[#This Row],[Estado Legal]]="No Cumple",0,IF(VOZ_WHATSAPP[[#This Row],[Realiza lectura de guion Legal]]="No Cumple",VOZ_WHATSAPP[[#This Row],[Nota 2]]-50%,VOZ_WHATSAPP[[#This Row],[Nota 2]]))</f>
        <v>0.75</v>
      </c>
    </row>
    <row r="2544" spans="1:34" x14ac:dyDescent="0.25">
      <c r="A2544" s="2" t="str">
        <f>VOZ_WHATSAPP[[#This Row],[ID Asesor]]&amp;VOZ_WHATSAPP[[#This Row],[Fecha Monitoreo]]</f>
        <v>356545877</v>
      </c>
      <c r="B2544" s="2">
        <v>45877</v>
      </c>
      <c r="C2544" s="1" t="s">
        <v>42</v>
      </c>
      <c r="D2544" s="1">
        <v>3565</v>
      </c>
      <c r="E2544" s="2">
        <v>45877</v>
      </c>
      <c r="F2544" s="3">
        <v>0.39166666666666666</v>
      </c>
      <c r="G2544" s="1" t="s">
        <v>60</v>
      </c>
      <c r="H2544" s="1" t="s">
        <v>44</v>
      </c>
      <c r="I2544" s="1">
        <v>1359</v>
      </c>
      <c r="J2544" s="1">
        <v>3214630603</v>
      </c>
      <c r="K2544" s="1" t="s">
        <v>45</v>
      </c>
      <c r="L2544" s="1" t="s">
        <v>46</v>
      </c>
      <c r="M2544" s="1" t="s">
        <v>48</v>
      </c>
      <c r="N2544" s="1" t="s">
        <v>46</v>
      </c>
      <c r="O2544" s="1" t="s">
        <v>54</v>
      </c>
      <c r="P2544" s="1" t="s">
        <v>46</v>
      </c>
      <c r="Q2544" s="1" t="s">
        <v>46</v>
      </c>
      <c r="R2544" s="1" t="s">
        <v>46</v>
      </c>
      <c r="S2544" s="1" t="s">
        <v>46</v>
      </c>
      <c r="T2544" s="12" t="str">
        <f>IF(OR(VOZ_WHATSAPP[[#This Row],[Brinda argumentos coherentes a la objeción]]="No Cumple",VOZ_WHATSAPP[[#This Row],[Despliegue de Beneficios y/o consecuencias]]="No Cumple"),"Sin Negocio","Negocio")</f>
        <v>Negocio</v>
      </c>
      <c r="U2544" s="1" t="s">
        <v>48</v>
      </c>
      <c r="V2544" s="1" t="s">
        <v>48</v>
      </c>
      <c r="W2544" s="1" t="s">
        <v>48</v>
      </c>
      <c r="X2544" s="12" t="str">
        <f>IF(OR(VOZ_WHATSAPP[[#This Row],[Confirma Valor de pago]]="No Cumple",VOZ_WHATSAPP[[#This Row],[Confirma hora de pago]]="No Cumple",VOZ_WHATSAPP[[#This Row],[Confirma medio de pago]]="No Cumple"),"Sin Cierre","Cierre")</f>
        <v>Cierre</v>
      </c>
      <c r="Y2544" s="1" t="s">
        <v>46</v>
      </c>
      <c r="Z2544" s="1" t="s">
        <v>46</v>
      </c>
      <c r="AA2544" s="1" t="s">
        <v>46</v>
      </c>
      <c r="AB2544" s="1" t="s">
        <v>46</v>
      </c>
      <c r="AC2544" s="11" t="str">
        <f>IF(OR(VOZ_WHATSAPP[[#This Row],[La comunicación es asertiva, con respeto y evita maltrato]]="No Cumple",VOZ_WHATSAPP[[#This Row],[Cumple con las normativas legales]]="No Cumple"),"No Cumple","Cumple")</f>
        <v>Cumple</v>
      </c>
      <c r="AD2544" s="1" t="s">
        <v>48</v>
      </c>
      <c r="AE2544" s="1" t="s">
        <v>2317</v>
      </c>
      <c r="AF2544" s="4">
        <v>0.95</v>
      </c>
      <c r="AG2544" s="4">
        <f>IF(AND(VOZ_WHATSAPP[[#This Row],[Estado Cierre]]="Sin Cierre",VOZ_WHATSAPP[[#This Row],[Nota Negocio]]="Sin Negocio"),VOZ_WHATSAPP[[#This Row],[Nota]]-24%,VOZ_WHATSAPP[[#This Row],[Nota]])</f>
        <v>0.95</v>
      </c>
      <c r="AH2544" s="8">
        <f>IF(VOZ_WHATSAPP[[#This Row],[Estado Legal]]="No Cumple",0,IF(VOZ_WHATSAPP[[#This Row],[Realiza lectura de guion Legal]]="No Cumple",VOZ_WHATSAPP[[#This Row],[Nota 2]]-50%,VOZ_WHATSAPP[[#This Row],[Nota 2]]))</f>
        <v>0.95</v>
      </c>
    </row>
    <row r="2545" spans="1:34" x14ac:dyDescent="0.25">
      <c r="A2545" s="2" t="str">
        <f>VOZ_WHATSAPP[[#This Row],[ID Asesor]]&amp;VOZ_WHATSAPP[[#This Row],[Fecha Monitoreo]]</f>
        <v>388045877</v>
      </c>
      <c r="B2545" s="2">
        <v>45877</v>
      </c>
      <c r="C2545" s="1" t="s">
        <v>696</v>
      </c>
      <c r="D2545" s="1">
        <v>3880</v>
      </c>
      <c r="E2545" s="2">
        <v>45877</v>
      </c>
      <c r="F2545" s="3">
        <v>0.37430555555555556</v>
      </c>
      <c r="G2545" s="1" t="s">
        <v>58</v>
      </c>
      <c r="H2545" s="1" t="s">
        <v>44</v>
      </c>
      <c r="I2545" s="1">
        <v>580</v>
      </c>
      <c r="J2545" s="1">
        <v>3143629053</v>
      </c>
      <c r="K2545" s="1" t="s">
        <v>45</v>
      </c>
      <c r="L2545" s="1" t="s">
        <v>46</v>
      </c>
      <c r="M2545" s="1" t="s">
        <v>46</v>
      </c>
      <c r="N2545" s="1" t="s">
        <v>46</v>
      </c>
      <c r="O2545" s="1" t="s">
        <v>46</v>
      </c>
      <c r="P2545" s="1" t="s">
        <v>46</v>
      </c>
      <c r="Q2545" s="1" t="s">
        <v>46</v>
      </c>
      <c r="R2545" s="1" t="s">
        <v>46</v>
      </c>
      <c r="S2545" s="1" t="s">
        <v>47</v>
      </c>
      <c r="T2545" s="12" t="str">
        <f>IF(OR(VOZ_WHATSAPP[[#This Row],[Brinda argumentos coherentes a la objeción]]="No Cumple",VOZ_WHATSAPP[[#This Row],[Despliegue de Beneficios y/o consecuencias]]="No Cumple"),"Sin Negocio","Negocio")</f>
        <v>Sin Negocio</v>
      </c>
      <c r="U2545" s="1" t="s">
        <v>46</v>
      </c>
      <c r="V2545" s="1" t="s">
        <v>46</v>
      </c>
      <c r="W2545" s="1" t="s">
        <v>46</v>
      </c>
      <c r="X2545" s="12" t="str">
        <f>IF(OR(VOZ_WHATSAPP[[#This Row],[Confirma Valor de pago]]="No Cumple",VOZ_WHATSAPP[[#This Row],[Confirma hora de pago]]="No Cumple",VOZ_WHATSAPP[[#This Row],[Confirma medio de pago]]="No Cumple"),"Sin Cierre","Cierre")</f>
        <v>Cierre</v>
      </c>
      <c r="Y2545" s="1" t="s">
        <v>46</v>
      </c>
      <c r="Z2545" s="1" t="s">
        <v>46</v>
      </c>
      <c r="AA2545" s="1" t="s">
        <v>46</v>
      </c>
      <c r="AB2545" s="1" t="s">
        <v>46</v>
      </c>
      <c r="AC2545" s="11" t="str">
        <f>IF(OR(VOZ_WHATSAPP[[#This Row],[La comunicación es asertiva, con respeto y evita maltrato]]="No Cumple",VOZ_WHATSAPP[[#This Row],[Cumple con las normativas legales]]="No Cumple"),"No Cumple","Cumple")</f>
        <v>Cumple</v>
      </c>
      <c r="AD2545" s="1" t="s">
        <v>46</v>
      </c>
      <c r="AE2545" s="1" t="s">
        <v>2318</v>
      </c>
      <c r="AF2545" s="4">
        <v>0.9</v>
      </c>
      <c r="AG2545" s="4">
        <f>IF(AND(VOZ_WHATSAPP[[#This Row],[Estado Cierre]]="Sin Cierre",VOZ_WHATSAPP[[#This Row],[Nota Negocio]]="Sin Negocio"),VOZ_WHATSAPP[[#This Row],[Nota]]-24%,VOZ_WHATSAPP[[#This Row],[Nota]])</f>
        <v>0.9</v>
      </c>
      <c r="AH2545" s="8">
        <f>IF(VOZ_WHATSAPP[[#This Row],[Estado Legal]]="No Cumple",0,IF(VOZ_WHATSAPP[[#This Row],[Realiza lectura de guion Legal]]="No Cumple",VOZ_WHATSAPP[[#This Row],[Nota 2]]-50%,VOZ_WHATSAPP[[#This Row],[Nota 2]]))</f>
        <v>0.9</v>
      </c>
    </row>
    <row r="2546" spans="1:34" x14ac:dyDescent="0.25">
      <c r="A2546" s="2" t="str">
        <f>VOZ_WHATSAPP[[#This Row],[ID Asesor]]&amp;VOZ_WHATSAPP[[#This Row],[Fecha Monitoreo]]</f>
        <v>347445877</v>
      </c>
      <c r="B2546" s="2">
        <v>45877</v>
      </c>
      <c r="C2546" s="1" t="s">
        <v>59</v>
      </c>
      <c r="D2546" s="1">
        <v>3474</v>
      </c>
      <c r="E2546" s="2">
        <v>45877</v>
      </c>
      <c r="F2546" s="3">
        <v>0.45277777777777778</v>
      </c>
      <c r="G2546" s="1" t="s">
        <v>60</v>
      </c>
      <c r="H2546" s="1" t="s">
        <v>44</v>
      </c>
      <c r="I2546" s="1">
        <v>1129</v>
      </c>
      <c r="J2546" s="1">
        <v>3108194573</v>
      </c>
      <c r="K2546" s="1" t="s">
        <v>45</v>
      </c>
      <c r="L2546" s="1" t="s">
        <v>46</v>
      </c>
      <c r="M2546" s="1" t="s">
        <v>46</v>
      </c>
      <c r="N2546" s="1" t="s">
        <v>46</v>
      </c>
      <c r="O2546" s="1" t="s">
        <v>46</v>
      </c>
      <c r="P2546" s="1" t="s">
        <v>46</v>
      </c>
      <c r="Q2546" s="1" t="s">
        <v>48</v>
      </c>
      <c r="R2546" s="1" t="s">
        <v>48</v>
      </c>
      <c r="S2546" s="1" t="s">
        <v>46</v>
      </c>
      <c r="T2546" s="12" t="str">
        <f>IF(OR(VOZ_WHATSAPP[[#This Row],[Brinda argumentos coherentes a la objeción]]="No Cumple",VOZ_WHATSAPP[[#This Row],[Despliegue de Beneficios y/o consecuencias]]="No Cumple"),"Sin Negocio","Negocio")</f>
        <v>Negocio</v>
      </c>
      <c r="U2546" s="1" t="s">
        <v>46</v>
      </c>
      <c r="V2546" s="1" t="s">
        <v>46</v>
      </c>
      <c r="W2546" s="1" t="s">
        <v>46</v>
      </c>
      <c r="X2546" s="12" t="str">
        <f>IF(OR(VOZ_WHATSAPP[[#This Row],[Confirma Valor de pago]]="No Cumple",VOZ_WHATSAPP[[#This Row],[Confirma hora de pago]]="No Cumple",VOZ_WHATSAPP[[#This Row],[Confirma medio de pago]]="No Cumple"),"Sin Cierre","Cierre")</f>
        <v>Cierre</v>
      </c>
      <c r="Y2546" s="1" t="s">
        <v>46</v>
      </c>
      <c r="Z2546" s="1" t="s">
        <v>46</v>
      </c>
      <c r="AA2546" s="1" t="s">
        <v>46</v>
      </c>
      <c r="AB2546" s="1" t="s">
        <v>46</v>
      </c>
      <c r="AC2546" s="11" t="str">
        <f>IF(OR(VOZ_WHATSAPP[[#This Row],[La comunicación es asertiva, con respeto y evita maltrato]]="No Cumple",VOZ_WHATSAPP[[#This Row],[Cumple con las normativas legales]]="No Cumple"),"No Cumple","Cumple")</f>
        <v>Cumple</v>
      </c>
      <c r="AD2546" s="1" t="s">
        <v>46</v>
      </c>
      <c r="AE2546" s="1" t="s">
        <v>2319</v>
      </c>
      <c r="AF2546" s="4">
        <v>1</v>
      </c>
      <c r="AG2546" s="4">
        <f>IF(AND(VOZ_WHATSAPP[[#This Row],[Estado Cierre]]="Sin Cierre",VOZ_WHATSAPP[[#This Row],[Nota Negocio]]="Sin Negocio"),VOZ_WHATSAPP[[#This Row],[Nota]]-24%,VOZ_WHATSAPP[[#This Row],[Nota]])</f>
        <v>1</v>
      </c>
      <c r="AH2546" s="8">
        <f>IF(VOZ_WHATSAPP[[#This Row],[Estado Legal]]="No Cumple",0,IF(VOZ_WHATSAPP[[#This Row],[Realiza lectura de guion Legal]]="No Cumple",VOZ_WHATSAPP[[#This Row],[Nota 2]]-50%,VOZ_WHATSAPP[[#This Row],[Nota 2]]))</f>
        <v>1</v>
      </c>
    </row>
    <row r="2547" spans="1:34" x14ac:dyDescent="0.25">
      <c r="A2547" s="2" t="str">
        <f>VOZ_WHATSAPP[[#This Row],[ID Asesor]]&amp;VOZ_WHATSAPP[[#This Row],[Fecha Monitoreo]]</f>
        <v>366345877</v>
      </c>
      <c r="B2547" s="2">
        <v>45877</v>
      </c>
      <c r="C2547" s="1" t="s">
        <v>42</v>
      </c>
      <c r="D2547" s="1">
        <v>3663</v>
      </c>
      <c r="E2547" s="2">
        <v>45877</v>
      </c>
      <c r="F2547" s="3">
        <v>0.36319444444444443</v>
      </c>
      <c r="G2547" s="1" t="s">
        <v>60</v>
      </c>
      <c r="H2547" s="1" t="s">
        <v>44</v>
      </c>
      <c r="I2547" s="1">
        <v>1067</v>
      </c>
      <c r="J2547" s="1">
        <v>3133994433</v>
      </c>
      <c r="K2547" s="1" t="s">
        <v>45</v>
      </c>
      <c r="L2547" s="1" t="s">
        <v>46</v>
      </c>
      <c r="M2547" s="1" t="s">
        <v>46</v>
      </c>
      <c r="N2547" s="1" t="s">
        <v>46</v>
      </c>
      <c r="O2547" s="1" t="s">
        <v>46</v>
      </c>
      <c r="P2547" s="1" t="s">
        <v>46</v>
      </c>
      <c r="Q2547" s="1" t="s">
        <v>46</v>
      </c>
      <c r="R2547" s="1" t="s">
        <v>47</v>
      </c>
      <c r="S2547" s="1" t="s">
        <v>46</v>
      </c>
      <c r="T2547" s="12" t="str">
        <f>IF(OR(VOZ_WHATSAPP[[#This Row],[Brinda argumentos coherentes a la objeción]]="No Cumple",VOZ_WHATSAPP[[#This Row],[Despliegue de Beneficios y/o consecuencias]]="No Cumple"),"Sin Negocio","Negocio")</f>
        <v>Sin Negocio</v>
      </c>
      <c r="U2547" s="1" t="s">
        <v>46</v>
      </c>
      <c r="V2547" s="1" t="s">
        <v>46</v>
      </c>
      <c r="W2547" s="1" t="s">
        <v>46</v>
      </c>
      <c r="X2547" s="12" t="str">
        <f>IF(OR(VOZ_WHATSAPP[[#This Row],[Confirma Valor de pago]]="No Cumple",VOZ_WHATSAPP[[#This Row],[Confirma hora de pago]]="No Cumple",VOZ_WHATSAPP[[#This Row],[Confirma medio de pago]]="No Cumple"),"Sin Cierre","Cierre")</f>
        <v>Cierre</v>
      </c>
      <c r="Y2547" s="1" t="s">
        <v>46</v>
      </c>
      <c r="Z2547" s="1" t="s">
        <v>46</v>
      </c>
      <c r="AA2547" s="1" t="s">
        <v>46</v>
      </c>
      <c r="AB2547" s="1" t="s">
        <v>46</v>
      </c>
      <c r="AC2547" s="11" t="str">
        <f>IF(OR(VOZ_WHATSAPP[[#This Row],[La comunicación es asertiva, con respeto y evita maltrato]]="No Cumple",VOZ_WHATSAPP[[#This Row],[Cumple con las normativas legales]]="No Cumple"),"No Cumple","Cumple")</f>
        <v>Cumple</v>
      </c>
      <c r="AD2547" s="1" t="s">
        <v>46</v>
      </c>
      <c r="AE2547" s="1" t="s">
        <v>2320</v>
      </c>
      <c r="AF2547" s="4">
        <v>0.9</v>
      </c>
      <c r="AG2547" s="4">
        <f>IF(AND(VOZ_WHATSAPP[[#This Row],[Estado Cierre]]="Sin Cierre",VOZ_WHATSAPP[[#This Row],[Nota Negocio]]="Sin Negocio"),VOZ_WHATSAPP[[#This Row],[Nota]]-24%,VOZ_WHATSAPP[[#This Row],[Nota]])</f>
        <v>0.9</v>
      </c>
      <c r="AH2547" s="8">
        <f>IF(VOZ_WHATSAPP[[#This Row],[Estado Legal]]="No Cumple",0,IF(VOZ_WHATSAPP[[#This Row],[Realiza lectura de guion Legal]]="No Cumple",VOZ_WHATSAPP[[#This Row],[Nota 2]]-50%,VOZ_WHATSAPP[[#This Row],[Nota 2]]))</f>
        <v>0.9</v>
      </c>
    </row>
    <row r="2548" spans="1:34" x14ac:dyDescent="0.25">
      <c r="A2548" s="2" t="str">
        <f>VOZ_WHATSAPP[[#This Row],[ID Asesor]]&amp;VOZ_WHATSAPP[[#This Row],[Fecha Monitoreo]]</f>
        <v>338045877</v>
      </c>
      <c r="B2548" s="2">
        <v>45877</v>
      </c>
      <c r="C2548" s="1" t="s">
        <v>126</v>
      </c>
      <c r="D2548" s="1">
        <v>3380</v>
      </c>
      <c r="E2548" s="2">
        <v>45877</v>
      </c>
      <c r="F2548" s="3">
        <v>0.44097222222222221</v>
      </c>
      <c r="G2548" s="1" t="s">
        <v>51</v>
      </c>
      <c r="H2548" s="1" t="s">
        <v>44</v>
      </c>
      <c r="I2548" s="1">
        <v>561</v>
      </c>
      <c r="J2548" s="1">
        <v>3208773391</v>
      </c>
      <c r="K2548" s="1" t="s">
        <v>45</v>
      </c>
      <c r="L2548" s="1" t="s">
        <v>46</v>
      </c>
      <c r="M2548" s="1" t="s">
        <v>46</v>
      </c>
      <c r="N2548" s="1" t="s">
        <v>46</v>
      </c>
      <c r="O2548" s="1" t="s">
        <v>46</v>
      </c>
      <c r="P2548" s="1" t="s">
        <v>46</v>
      </c>
      <c r="Q2548" s="1" t="s">
        <v>48</v>
      </c>
      <c r="R2548" s="1" t="s">
        <v>48</v>
      </c>
      <c r="S2548" s="1" t="s">
        <v>48</v>
      </c>
      <c r="T2548" s="12" t="str">
        <f>IF(OR(VOZ_WHATSAPP[[#This Row],[Brinda argumentos coherentes a la objeción]]="No Cumple",VOZ_WHATSAPP[[#This Row],[Despliegue de Beneficios y/o consecuencias]]="No Cumple"),"Sin Negocio","Negocio")</f>
        <v>Negocio</v>
      </c>
      <c r="U2548" s="1" t="s">
        <v>46</v>
      </c>
      <c r="V2548" s="1" t="s">
        <v>46</v>
      </c>
      <c r="W2548" s="1" t="s">
        <v>46</v>
      </c>
      <c r="X2548" s="12" t="str">
        <f>IF(OR(VOZ_WHATSAPP[[#This Row],[Confirma Valor de pago]]="No Cumple",VOZ_WHATSAPP[[#This Row],[Confirma hora de pago]]="No Cumple",VOZ_WHATSAPP[[#This Row],[Confirma medio de pago]]="No Cumple"),"Sin Cierre","Cierre")</f>
        <v>Cierre</v>
      </c>
      <c r="Y2548" s="1" t="s">
        <v>46</v>
      </c>
      <c r="Z2548" s="1" t="s">
        <v>54</v>
      </c>
      <c r="AA2548" s="1" t="s">
        <v>46</v>
      </c>
      <c r="AB2548" s="1" t="s">
        <v>46</v>
      </c>
      <c r="AC2548" s="11" t="str">
        <f>IF(OR(VOZ_WHATSAPP[[#This Row],[La comunicación es asertiva, con respeto y evita maltrato]]="No Cumple",VOZ_WHATSAPP[[#This Row],[Cumple con las normativas legales]]="No Cumple"),"No Cumple","Cumple")</f>
        <v>Cumple</v>
      </c>
      <c r="AD2548" s="1" t="s">
        <v>46</v>
      </c>
      <c r="AE2548" s="1" t="s">
        <v>2321</v>
      </c>
      <c r="AF2548" s="4">
        <v>0.85</v>
      </c>
      <c r="AG2548" s="4">
        <f>IF(AND(VOZ_WHATSAPP[[#This Row],[Estado Cierre]]="Sin Cierre",VOZ_WHATSAPP[[#This Row],[Nota Negocio]]="Sin Negocio"),VOZ_WHATSAPP[[#This Row],[Nota]]-24%,VOZ_WHATSAPP[[#This Row],[Nota]])</f>
        <v>0.85</v>
      </c>
      <c r="AH2548" s="8">
        <f>IF(VOZ_WHATSAPP[[#This Row],[Estado Legal]]="No Cumple",0,IF(VOZ_WHATSAPP[[#This Row],[Realiza lectura de guion Legal]]="No Cumple",VOZ_WHATSAPP[[#This Row],[Nota 2]]-50%,VOZ_WHATSAPP[[#This Row],[Nota 2]]))</f>
        <v>0.85</v>
      </c>
    </row>
    <row r="2549" spans="1:34" x14ac:dyDescent="0.25">
      <c r="A2549" s="2" t="str">
        <f>VOZ_WHATSAPP[[#This Row],[ID Asesor]]&amp;VOZ_WHATSAPP[[#This Row],[Fecha Monitoreo]]</f>
        <v>282645877</v>
      </c>
      <c r="B2549" s="2">
        <v>45877</v>
      </c>
      <c r="C2549" s="1" t="s">
        <v>59</v>
      </c>
      <c r="D2549" s="1">
        <v>2826</v>
      </c>
      <c r="E2549" s="2">
        <v>45877</v>
      </c>
      <c r="F2549" s="3">
        <v>0.44305555555555554</v>
      </c>
      <c r="G2549" s="1" t="s">
        <v>60</v>
      </c>
      <c r="H2549" s="1" t="s">
        <v>44</v>
      </c>
      <c r="I2549" s="1">
        <v>1235</v>
      </c>
      <c r="J2549" s="1">
        <v>3244236014</v>
      </c>
      <c r="K2549" s="1" t="s">
        <v>45</v>
      </c>
      <c r="L2549" s="1" t="s">
        <v>46</v>
      </c>
      <c r="M2549" s="1" t="s">
        <v>46</v>
      </c>
      <c r="N2549" s="1" t="s">
        <v>46</v>
      </c>
      <c r="O2549" s="1" t="s">
        <v>46</v>
      </c>
      <c r="P2549" s="1" t="s">
        <v>46</v>
      </c>
      <c r="Q2549" s="1" t="s">
        <v>46</v>
      </c>
      <c r="R2549" s="1" t="s">
        <v>46</v>
      </c>
      <c r="S2549" s="1" t="s">
        <v>46</v>
      </c>
      <c r="T2549" s="12" t="str">
        <f>IF(OR(VOZ_WHATSAPP[[#This Row],[Brinda argumentos coherentes a la objeción]]="No Cumple",VOZ_WHATSAPP[[#This Row],[Despliegue de Beneficios y/o consecuencias]]="No Cumple"),"Sin Negocio","Negocio")</f>
        <v>Negocio</v>
      </c>
      <c r="U2549" s="1" t="s">
        <v>46</v>
      </c>
      <c r="V2549" s="1" t="s">
        <v>46</v>
      </c>
      <c r="W2549" s="1" t="s">
        <v>46</v>
      </c>
      <c r="X2549" s="12" t="str">
        <f>IF(OR(VOZ_WHATSAPP[[#This Row],[Confirma Valor de pago]]="No Cumple",VOZ_WHATSAPP[[#This Row],[Confirma hora de pago]]="No Cumple",VOZ_WHATSAPP[[#This Row],[Confirma medio de pago]]="No Cumple"),"Sin Cierre","Cierre")</f>
        <v>Cierre</v>
      </c>
      <c r="Y2549" s="1" t="s">
        <v>46</v>
      </c>
      <c r="Z2549" s="1" t="s">
        <v>46</v>
      </c>
      <c r="AA2549" s="1" t="s">
        <v>46</v>
      </c>
      <c r="AB2549" s="1" t="s">
        <v>46</v>
      </c>
      <c r="AC2549" s="11" t="str">
        <f>IF(OR(VOZ_WHATSAPP[[#This Row],[La comunicación es asertiva, con respeto y evita maltrato]]="No Cumple",VOZ_WHATSAPP[[#This Row],[Cumple con las normativas legales]]="No Cumple"),"No Cumple","Cumple")</f>
        <v>Cumple</v>
      </c>
      <c r="AD2549" s="1" t="s">
        <v>46</v>
      </c>
      <c r="AE2549" s="1" t="s">
        <v>2322</v>
      </c>
      <c r="AF2549" s="4">
        <v>1</v>
      </c>
      <c r="AG2549" s="4">
        <f>IF(AND(VOZ_WHATSAPP[[#This Row],[Estado Cierre]]="Sin Cierre",VOZ_WHATSAPP[[#This Row],[Nota Negocio]]="Sin Negocio"),VOZ_WHATSAPP[[#This Row],[Nota]]-24%,VOZ_WHATSAPP[[#This Row],[Nota]])</f>
        <v>1</v>
      </c>
      <c r="AH2549" s="8">
        <f>IF(VOZ_WHATSAPP[[#This Row],[Estado Legal]]="No Cumple",0,IF(VOZ_WHATSAPP[[#This Row],[Realiza lectura de guion Legal]]="No Cumple",VOZ_WHATSAPP[[#This Row],[Nota 2]]-50%,VOZ_WHATSAPP[[#This Row],[Nota 2]]))</f>
        <v>1</v>
      </c>
    </row>
    <row r="2550" spans="1:34" x14ac:dyDescent="0.25">
      <c r="A2550" s="2" t="str">
        <f>VOZ_WHATSAPP[[#This Row],[ID Asesor]]&amp;VOZ_WHATSAPP[[#This Row],[Fecha Monitoreo]]</f>
        <v>363845877</v>
      </c>
      <c r="B2550" s="2">
        <v>45877</v>
      </c>
      <c r="C2550" s="1" t="s">
        <v>696</v>
      </c>
      <c r="D2550" s="1">
        <v>3638</v>
      </c>
      <c r="E2550" s="2">
        <v>45877</v>
      </c>
      <c r="F2550" s="3">
        <v>0.32847222222222222</v>
      </c>
      <c r="G2550" s="1" t="s">
        <v>58</v>
      </c>
      <c r="H2550" s="1" t="s">
        <v>44</v>
      </c>
      <c r="I2550" s="1">
        <v>573</v>
      </c>
      <c r="J2550" s="1">
        <v>3125291990</v>
      </c>
      <c r="K2550" s="1" t="s">
        <v>45</v>
      </c>
      <c r="L2550" s="1" t="s">
        <v>46</v>
      </c>
      <c r="M2550" s="1" t="s">
        <v>48</v>
      </c>
      <c r="N2550" s="1" t="s">
        <v>46</v>
      </c>
      <c r="O2550" s="1" t="s">
        <v>46</v>
      </c>
      <c r="P2550" s="1" t="s">
        <v>48</v>
      </c>
      <c r="Q2550" s="1" t="s">
        <v>46</v>
      </c>
      <c r="R2550" s="1" t="s">
        <v>47</v>
      </c>
      <c r="S2550" s="1" t="s">
        <v>46</v>
      </c>
      <c r="T2550" s="12" t="str">
        <f>IF(OR(VOZ_WHATSAPP[[#This Row],[Brinda argumentos coherentes a la objeción]]="No Cumple",VOZ_WHATSAPP[[#This Row],[Despliegue de Beneficios y/o consecuencias]]="No Cumple"),"Sin Negocio","Negocio")</f>
        <v>Sin Negocio</v>
      </c>
      <c r="U2550" s="1" t="s">
        <v>48</v>
      </c>
      <c r="V2550" s="1" t="s">
        <v>48</v>
      </c>
      <c r="W2550" s="1" t="s">
        <v>48</v>
      </c>
      <c r="X2550" s="12" t="str">
        <f>IF(OR(VOZ_WHATSAPP[[#This Row],[Confirma Valor de pago]]="No Cumple",VOZ_WHATSAPP[[#This Row],[Confirma hora de pago]]="No Cumple",VOZ_WHATSAPP[[#This Row],[Confirma medio de pago]]="No Cumple"),"Sin Cierre","Cierre")</f>
        <v>Cierre</v>
      </c>
      <c r="Y2550" s="1" t="s">
        <v>46</v>
      </c>
      <c r="Z2550" s="1" t="s">
        <v>54</v>
      </c>
      <c r="AA2550" s="1" t="s">
        <v>46</v>
      </c>
      <c r="AB2550" s="1" t="s">
        <v>46</v>
      </c>
      <c r="AC2550" s="11" t="str">
        <f>IF(OR(VOZ_WHATSAPP[[#This Row],[La comunicación es asertiva, con respeto y evita maltrato]]="No Cumple",VOZ_WHATSAPP[[#This Row],[Cumple con las normativas legales]]="No Cumple"),"No Cumple","Cumple")</f>
        <v>Cumple</v>
      </c>
      <c r="AD2550" s="1" t="s">
        <v>46</v>
      </c>
      <c r="AE2550" s="1" t="s">
        <v>2336</v>
      </c>
      <c r="AF2550" s="4">
        <v>0.75</v>
      </c>
      <c r="AG2550" s="4">
        <f>IF(AND(VOZ_WHATSAPP[[#This Row],[Estado Cierre]]="Sin Cierre",VOZ_WHATSAPP[[#This Row],[Nota Negocio]]="Sin Negocio"),VOZ_WHATSAPP[[#This Row],[Nota]]-24%,VOZ_WHATSAPP[[#This Row],[Nota]])</f>
        <v>0.75</v>
      </c>
      <c r="AH2550" s="8">
        <f>IF(VOZ_WHATSAPP[[#This Row],[Estado Legal]]="No Cumple",0,IF(VOZ_WHATSAPP[[#This Row],[Realiza lectura de guion Legal]]="No Cumple",VOZ_WHATSAPP[[#This Row],[Nota 2]]-50%,VOZ_WHATSAPP[[#This Row],[Nota 2]]))</f>
        <v>0.75</v>
      </c>
    </row>
    <row r="2551" spans="1:34" x14ac:dyDescent="0.25">
      <c r="A2551" s="2" t="str">
        <f>VOZ_WHATSAPP[[#This Row],[ID Asesor]]&amp;VOZ_WHATSAPP[[#This Row],[Fecha Monitoreo]]</f>
        <v>380545877</v>
      </c>
      <c r="B2551" s="2">
        <v>45877</v>
      </c>
      <c r="C2551" s="1" t="s">
        <v>126</v>
      </c>
      <c r="D2551" s="1">
        <v>3805</v>
      </c>
      <c r="E2551" s="2">
        <v>45877</v>
      </c>
      <c r="F2551" s="3">
        <v>0.43472222222222223</v>
      </c>
      <c r="G2551" s="1" t="s">
        <v>58</v>
      </c>
      <c r="H2551" s="1" t="s">
        <v>44</v>
      </c>
      <c r="I2551" s="1">
        <v>447</v>
      </c>
      <c r="J2551" s="1">
        <v>3125144458</v>
      </c>
      <c r="K2551" s="1" t="s">
        <v>45</v>
      </c>
      <c r="L2551" s="1" t="s">
        <v>46</v>
      </c>
      <c r="M2551" s="1" t="s">
        <v>46</v>
      </c>
      <c r="N2551" s="1" t="s">
        <v>47</v>
      </c>
      <c r="O2551" s="1" t="s">
        <v>54</v>
      </c>
      <c r="P2551" s="1" t="s">
        <v>54</v>
      </c>
      <c r="Q2551" s="1" t="s">
        <v>46</v>
      </c>
      <c r="R2551" s="1" t="s">
        <v>46</v>
      </c>
      <c r="S2551" s="1" t="s">
        <v>48</v>
      </c>
      <c r="T2551" s="12" t="str">
        <f>IF(OR(VOZ_WHATSAPP[[#This Row],[Brinda argumentos coherentes a la objeción]]="No Cumple",VOZ_WHATSAPP[[#This Row],[Despliegue de Beneficios y/o consecuencias]]="No Cumple"),"Sin Negocio","Negocio")</f>
        <v>Negocio</v>
      </c>
      <c r="U2551" s="1" t="s">
        <v>47</v>
      </c>
      <c r="V2551" s="1" t="s">
        <v>46</v>
      </c>
      <c r="W2551" s="1" t="s">
        <v>46</v>
      </c>
      <c r="X2551" s="12" t="str">
        <f>IF(OR(VOZ_WHATSAPP[[#This Row],[Confirma Valor de pago]]="No Cumple",VOZ_WHATSAPP[[#This Row],[Confirma hora de pago]]="No Cumple",VOZ_WHATSAPP[[#This Row],[Confirma medio de pago]]="No Cumple"),"Sin Cierre","Cierre")</f>
        <v>Sin Cierre</v>
      </c>
      <c r="Y2551" s="1" t="s">
        <v>46</v>
      </c>
      <c r="Z2551" s="1" t="s">
        <v>54</v>
      </c>
      <c r="AA2551" s="1" t="s">
        <v>46</v>
      </c>
      <c r="AB2551" s="1" t="s">
        <v>46</v>
      </c>
      <c r="AC2551" s="11" t="str">
        <f>IF(OR(VOZ_WHATSAPP[[#This Row],[La comunicación es asertiva, con respeto y evita maltrato]]="No Cumple",VOZ_WHATSAPP[[#This Row],[Cumple con las normativas legales]]="No Cumple"),"No Cumple","Cumple")</f>
        <v>Cumple</v>
      </c>
      <c r="AD2551" s="1" t="s">
        <v>46</v>
      </c>
      <c r="AE2551" s="1" t="s">
        <v>2337</v>
      </c>
      <c r="AF2551" s="4">
        <v>0.62</v>
      </c>
      <c r="AG2551" s="4">
        <f>IF(AND(VOZ_WHATSAPP[[#This Row],[Estado Cierre]]="Sin Cierre",VOZ_WHATSAPP[[#This Row],[Nota Negocio]]="Sin Negocio"),VOZ_WHATSAPP[[#This Row],[Nota]]-24%,VOZ_WHATSAPP[[#This Row],[Nota]])</f>
        <v>0.62</v>
      </c>
      <c r="AH2551" s="8">
        <f>IF(VOZ_WHATSAPP[[#This Row],[Estado Legal]]="No Cumple",0,IF(VOZ_WHATSAPP[[#This Row],[Realiza lectura de guion Legal]]="No Cumple",VOZ_WHATSAPP[[#This Row],[Nota 2]]-50%,VOZ_WHATSAPP[[#This Row],[Nota 2]]))</f>
        <v>0.62</v>
      </c>
    </row>
    <row r="2552" spans="1:34" x14ac:dyDescent="0.25">
      <c r="A2552" s="2" t="str">
        <f>VOZ_WHATSAPP[[#This Row],[ID Asesor]]&amp;VOZ_WHATSAPP[[#This Row],[Fecha Monitoreo]]</f>
        <v>387645877</v>
      </c>
      <c r="B2552" s="2">
        <v>45877</v>
      </c>
      <c r="C2552" s="1" t="s">
        <v>42</v>
      </c>
      <c r="D2552" s="1">
        <v>3876</v>
      </c>
      <c r="E2552" s="2">
        <v>45877</v>
      </c>
      <c r="F2552" s="3">
        <v>0.37152777777777779</v>
      </c>
      <c r="G2552" s="1" t="s">
        <v>51</v>
      </c>
      <c r="H2552" s="1" t="s">
        <v>44</v>
      </c>
      <c r="I2552" s="1">
        <v>1429</v>
      </c>
      <c r="J2552" s="1">
        <v>3116127093</v>
      </c>
      <c r="K2552" s="1" t="s">
        <v>45</v>
      </c>
      <c r="L2552" s="1" t="s">
        <v>46</v>
      </c>
      <c r="M2552" s="1" t="s">
        <v>46</v>
      </c>
      <c r="N2552" s="1" t="s">
        <v>46</v>
      </c>
      <c r="O2552" s="1" t="s">
        <v>46</v>
      </c>
      <c r="P2552" s="1" t="s">
        <v>46</v>
      </c>
      <c r="Q2552" s="1" t="s">
        <v>46</v>
      </c>
      <c r="R2552" s="1" t="s">
        <v>46</v>
      </c>
      <c r="S2552" s="1" t="s">
        <v>47</v>
      </c>
      <c r="T2552" s="12" t="str">
        <f>IF(OR(VOZ_WHATSAPP[[#This Row],[Brinda argumentos coherentes a la objeción]]="No Cumple",VOZ_WHATSAPP[[#This Row],[Despliegue de Beneficios y/o consecuencias]]="No Cumple"),"Sin Negocio","Negocio")</f>
        <v>Sin Negocio</v>
      </c>
      <c r="U2552" s="1" t="s">
        <v>46</v>
      </c>
      <c r="V2552" s="1" t="s">
        <v>46</v>
      </c>
      <c r="W2552" s="1" t="s">
        <v>46</v>
      </c>
      <c r="X2552" s="12" t="str">
        <f>IF(OR(VOZ_WHATSAPP[[#This Row],[Confirma Valor de pago]]="No Cumple",VOZ_WHATSAPP[[#This Row],[Confirma hora de pago]]="No Cumple",VOZ_WHATSAPP[[#This Row],[Confirma medio de pago]]="No Cumple"),"Sin Cierre","Cierre")</f>
        <v>Cierre</v>
      </c>
      <c r="Y2552" s="1" t="s">
        <v>46</v>
      </c>
      <c r="Z2552" s="1" t="s">
        <v>46</v>
      </c>
      <c r="AA2552" s="1" t="s">
        <v>46</v>
      </c>
      <c r="AB2552" s="1" t="s">
        <v>46</v>
      </c>
      <c r="AC2552" s="11" t="str">
        <f>IF(OR(VOZ_WHATSAPP[[#This Row],[La comunicación es asertiva, con respeto y evita maltrato]]="No Cumple",VOZ_WHATSAPP[[#This Row],[Cumple con las normativas legales]]="No Cumple"),"No Cumple","Cumple")</f>
        <v>Cumple</v>
      </c>
      <c r="AD2552" s="1" t="s">
        <v>46</v>
      </c>
      <c r="AE2552" s="1" t="s">
        <v>2338</v>
      </c>
      <c r="AF2552" s="4">
        <v>0.9</v>
      </c>
      <c r="AG2552" s="4">
        <f>IF(AND(VOZ_WHATSAPP[[#This Row],[Estado Cierre]]="Sin Cierre",VOZ_WHATSAPP[[#This Row],[Nota Negocio]]="Sin Negocio"),VOZ_WHATSAPP[[#This Row],[Nota]]-24%,VOZ_WHATSAPP[[#This Row],[Nota]])</f>
        <v>0.9</v>
      </c>
      <c r="AH2552" s="8">
        <f>IF(VOZ_WHATSAPP[[#This Row],[Estado Legal]]="No Cumple",0,IF(VOZ_WHATSAPP[[#This Row],[Realiza lectura de guion Legal]]="No Cumple",VOZ_WHATSAPP[[#This Row],[Nota 2]]-50%,VOZ_WHATSAPP[[#This Row],[Nota 2]]))</f>
        <v>0.9</v>
      </c>
    </row>
    <row r="2553" spans="1:34" x14ac:dyDescent="0.25">
      <c r="A2553" s="2" t="str">
        <f>VOZ_WHATSAPP[[#This Row],[ID Asesor]]&amp;VOZ_WHATSAPP[[#This Row],[Fecha Monitoreo]]</f>
        <v>373345877</v>
      </c>
      <c r="B2553" s="2">
        <v>45877</v>
      </c>
      <c r="C2553" s="1" t="s">
        <v>50</v>
      </c>
      <c r="D2553" s="1">
        <v>3733</v>
      </c>
      <c r="E2553" s="2">
        <v>45877</v>
      </c>
      <c r="F2553" s="3">
        <v>0.36805555555555558</v>
      </c>
      <c r="G2553" s="1" t="s">
        <v>58</v>
      </c>
      <c r="H2553" s="1" t="s">
        <v>44</v>
      </c>
      <c r="I2553" s="1">
        <v>1389</v>
      </c>
      <c r="J2553" s="1">
        <v>3142625321</v>
      </c>
      <c r="K2553" s="1" t="s">
        <v>45</v>
      </c>
      <c r="L2553" s="1" t="s">
        <v>46</v>
      </c>
      <c r="M2553" s="1" t="s">
        <v>47</v>
      </c>
      <c r="N2553" s="1" t="s">
        <v>46</v>
      </c>
      <c r="O2553" s="1" t="s">
        <v>48</v>
      </c>
      <c r="P2553" s="1" t="s">
        <v>48</v>
      </c>
      <c r="Q2553" s="1" t="s">
        <v>46</v>
      </c>
      <c r="R2553" s="1" t="s">
        <v>47</v>
      </c>
      <c r="S2553" s="1" t="s">
        <v>47</v>
      </c>
      <c r="T2553" s="12" t="str">
        <f>IF(OR(VOZ_WHATSAPP[[#This Row],[Brinda argumentos coherentes a la objeción]]="No Cumple",VOZ_WHATSAPP[[#This Row],[Despliegue de Beneficios y/o consecuencias]]="No Cumple"),"Sin Negocio","Negocio")</f>
        <v>Sin Negocio</v>
      </c>
      <c r="U2553" s="1" t="s">
        <v>48</v>
      </c>
      <c r="V2553" s="1" t="s">
        <v>48</v>
      </c>
      <c r="W2553" s="1" t="s">
        <v>48</v>
      </c>
      <c r="X2553" s="12" t="str">
        <f>IF(OR(VOZ_WHATSAPP[[#This Row],[Confirma Valor de pago]]="No Cumple",VOZ_WHATSAPP[[#This Row],[Confirma hora de pago]]="No Cumple",VOZ_WHATSAPP[[#This Row],[Confirma medio de pago]]="No Cumple"),"Sin Cierre","Cierre")</f>
        <v>Cierre</v>
      </c>
      <c r="Y2553" s="1" t="s">
        <v>46</v>
      </c>
      <c r="Z2553" s="1" t="s">
        <v>54</v>
      </c>
      <c r="AA2553" s="1" t="s">
        <v>46</v>
      </c>
      <c r="AB2553" s="1" t="s">
        <v>46</v>
      </c>
      <c r="AC2553" s="11" t="str">
        <f>IF(OR(VOZ_WHATSAPP[[#This Row],[La comunicación es asertiva, con respeto y evita maltrato]]="No Cumple",VOZ_WHATSAPP[[#This Row],[Cumple con las normativas legales]]="No Cumple"),"No Cumple","Cumple")</f>
        <v>Cumple</v>
      </c>
      <c r="AD2553" s="1" t="s">
        <v>46</v>
      </c>
      <c r="AE2553" s="1" t="s">
        <v>2339</v>
      </c>
      <c r="AF2553" s="4">
        <v>0.61</v>
      </c>
      <c r="AG2553" s="4">
        <f>IF(AND(VOZ_WHATSAPP[[#This Row],[Estado Cierre]]="Sin Cierre",VOZ_WHATSAPP[[#This Row],[Nota Negocio]]="Sin Negocio"),VOZ_WHATSAPP[[#This Row],[Nota]]-24%,VOZ_WHATSAPP[[#This Row],[Nota]])</f>
        <v>0.61</v>
      </c>
      <c r="AH2553" s="8">
        <f>IF(VOZ_WHATSAPP[[#This Row],[Estado Legal]]="No Cumple",0,IF(VOZ_WHATSAPP[[#This Row],[Realiza lectura de guion Legal]]="No Cumple",VOZ_WHATSAPP[[#This Row],[Nota 2]]-50%,VOZ_WHATSAPP[[#This Row],[Nota 2]]))</f>
        <v>0.61</v>
      </c>
    </row>
    <row r="2554" spans="1:34" x14ac:dyDescent="0.25">
      <c r="A2554" s="2" t="str">
        <f>VOZ_WHATSAPP[[#This Row],[ID Asesor]]&amp;VOZ_WHATSAPP[[#This Row],[Fecha Monitoreo]]</f>
        <v>374845877</v>
      </c>
      <c r="B2554" s="2">
        <v>45877</v>
      </c>
      <c r="C2554" s="1" t="s">
        <v>696</v>
      </c>
      <c r="D2554" s="1">
        <v>3748</v>
      </c>
      <c r="E2554" s="2">
        <v>45877</v>
      </c>
      <c r="F2554" s="3">
        <v>0.52569444444444446</v>
      </c>
      <c r="G2554" s="1" t="s">
        <v>80</v>
      </c>
      <c r="H2554" s="1" t="s">
        <v>44</v>
      </c>
      <c r="I2554" s="1">
        <v>494</v>
      </c>
      <c r="J2554" s="1">
        <v>3203124951</v>
      </c>
      <c r="K2554" s="1" t="s">
        <v>45</v>
      </c>
      <c r="L2554" s="1" t="s">
        <v>46</v>
      </c>
      <c r="M2554" s="1" t="s">
        <v>46</v>
      </c>
      <c r="N2554" s="1" t="s">
        <v>46</v>
      </c>
      <c r="O2554" s="1" t="s">
        <v>46</v>
      </c>
      <c r="P2554" s="1" t="s">
        <v>46</v>
      </c>
      <c r="Q2554" s="1" t="s">
        <v>46</v>
      </c>
      <c r="R2554" s="1" t="s">
        <v>46</v>
      </c>
      <c r="S2554" s="1" t="s">
        <v>46</v>
      </c>
      <c r="T2554" s="12" t="str">
        <f>IF(OR(VOZ_WHATSAPP[[#This Row],[Brinda argumentos coherentes a la objeción]]="No Cumple",VOZ_WHATSAPP[[#This Row],[Despliegue de Beneficios y/o consecuencias]]="No Cumple"),"Sin Negocio","Negocio")</f>
        <v>Negocio</v>
      </c>
      <c r="U2554" s="1" t="s">
        <v>46</v>
      </c>
      <c r="V2554" s="1" t="s">
        <v>46</v>
      </c>
      <c r="W2554" s="1" t="s">
        <v>46</v>
      </c>
      <c r="X2554" s="12" t="str">
        <f>IF(OR(VOZ_WHATSAPP[[#This Row],[Confirma Valor de pago]]="No Cumple",VOZ_WHATSAPP[[#This Row],[Confirma hora de pago]]="No Cumple",VOZ_WHATSAPP[[#This Row],[Confirma medio de pago]]="No Cumple"),"Sin Cierre","Cierre")</f>
        <v>Cierre</v>
      </c>
      <c r="Y2554" s="1" t="s">
        <v>46</v>
      </c>
      <c r="Z2554" s="1" t="s">
        <v>54</v>
      </c>
      <c r="AA2554" s="1" t="s">
        <v>46</v>
      </c>
      <c r="AB2554" s="1" t="s">
        <v>46</v>
      </c>
      <c r="AC2554" s="11" t="str">
        <f>IF(OR(VOZ_WHATSAPP[[#This Row],[La comunicación es asertiva, con respeto y evita maltrato]]="No Cumple",VOZ_WHATSAPP[[#This Row],[Cumple con las normativas legales]]="No Cumple"),"No Cumple","Cumple")</f>
        <v>Cumple</v>
      </c>
      <c r="AD2554" s="1" t="s">
        <v>46</v>
      </c>
      <c r="AE2554" s="1" t="s">
        <v>2340</v>
      </c>
      <c r="AF2554" s="4">
        <v>0.85</v>
      </c>
      <c r="AG2554" s="4">
        <f>IF(AND(VOZ_WHATSAPP[[#This Row],[Estado Cierre]]="Sin Cierre",VOZ_WHATSAPP[[#This Row],[Nota Negocio]]="Sin Negocio"),VOZ_WHATSAPP[[#This Row],[Nota]]-24%,VOZ_WHATSAPP[[#This Row],[Nota]])</f>
        <v>0.85</v>
      </c>
      <c r="AH2554" s="8">
        <f>IF(VOZ_WHATSAPP[[#This Row],[Estado Legal]]="No Cumple",0,IF(VOZ_WHATSAPP[[#This Row],[Realiza lectura de guion Legal]]="No Cumple",VOZ_WHATSAPP[[#This Row],[Nota 2]]-50%,VOZ_WHATSAPP[[#This Row],[Nota 2]]))</f>
        <v>0.85</v>
      </c>
    </row>
    <row r="2555" spans="1:34" x14ac:dyDescent="0.25">
      <c r="A2555" s="2" t="str">
        <f>VOZ_WHATSAPP[[#This Row],[ID Asesor]]&amp;VOZ_WHATSAPP[[#This Row],[Fecha Monitoreo]]</f>
        <v>254045877</v>
      </c>
      <c r="B2555" s="2">
        <v>45877</v>
      </c>
      <c r="C2555" s="1" t="s">
        <v>42</v>
      </c>
      <c r="D2555" s="1">
        <v>2540</v>
      </c>
      <c r="E2555" s="2">
        <v>45877</v>
      </c>
      <c r="F2555" s="3">
        <v>0.48888888888888887</v>
      </c>
      <c r="G2555" s="1" t="s">
        <v>80</v>
      </c>
      <c r="H2555" s="1" t="s">
        <v>44</v>
      </c>
      <c r="I2555" s="1">
        <v>1110</v>
      </c>
      <c r="J2555" s="1">
        <v>3156738354</v>
      </c>
      <c r="K2555" s="1" t="s">
        <v>45</v>
      </c>
      <c r="L2555" s="1" t="s">
        <v>46</v>
      </c>
      <c r="M2555" s="1" t="s">
        <v>46</v>
      </c>
      <c r="N2555" s="1" t="s">
        <v>47</v>
      </c>
      <c r="O2555" s="1" t="s">
        <v>54</v>
      </c>
      <c r="P2555" s="1" t="s">
        <v>46</v>
      </c>
      <c r="Q2555" s="1" t="s">
        <v>46</v>
      </c>
      <c r="R2555" s="1" t="s">
        <v>46</v>
      </c>
      <c r="S2555" s="1" t="s">
        <v>46</v>
      </c>
      <c r="T2555" s="12" t="str">
        <f>IF(OR(VOZ_WHATSAPP[[#This Row],[Brinda argumentos coherentes a la objeción]]="No Cumple",VOZ_WHATSAPP[[#This Row],[Despliegue de Beneficios y/o consecuencias]]="No Cumple"),"Sin Negocio","Negocio")</f>
        <v>Negocio</v>
      </c>
      <c r="U2555" s="1" t="s">
        <v>46</v>
      </c>
      <c r="V2555" s="1" t="s">
        <v>46</v>
      </c>
      <c r="W2555" s="1" t="s">
        <v>46</v>
      </c>
      <c r="X2555" s="12" t="str">
        <f>IF(OR(VOZ_WHATSAPP[[#This Row],[Confirma Valor de pago]]="No Cumple",VOZ_WHATSAPP[[#This Row],[Confirma hora de pago]]="No Cumple",VOZ_WHATSAPP[[#This Row],[Confirma medio de pago]]="No Cumple"),"Sin Cierre","Cierre")</f>
        <v>Cierre</v>
      </c>
      <c r="Y2555" s="1" t="s">
        <v>46</v>
      </c>
      <c r="Z2555" s="1" t="s">
        <v>54</v>
      </c>
      <c r="AA2555" s="1" t="s">
        <v>46</v>
      </c>
      <c r="AB2555" s="1" t="s">
        <v>46</v>
      </c>
      <c r="AC2555" s="11" t="str">
        <f>IF(OR(VOZ_WHATSAPP[[#This Row],[La comunicación es asertiva, con respeto y evita maltrato]]="No Cumple",VOZ_WHATSAPP[[#This Row],[Cumple con las normativas legales]]="No Cumple"),"No Cumple","Cumple")</f>
        <v>Cumple</v>
      </c>
      <c r="AD2555" s="1" t="s">
        <v>46</v>
      </c>
      <c r="AE2555" s="1" t="s">
        <v>2341</v>
      </c>
      <c r="AF2555" s="4">
        <v>0.75</v>
      </c>
      <c r="AG2555" s="4">
        <f>IF(AND(VOZ_WHATSAPP[[#This Row],[Estado Cierre]]="Sin Cierre",VOZ_WHATSAPP[[#This Row],[Nota Negocio]]="Sin Negocio"),VOZ_WHATSAPP[[#This Row],[Nota]]-24%,VOZ_WHATSAPP[[#This Row],[Nota]])</f>
        <v>0.75</v>
      </c>
      <c r="AH2555" s="8">
        <f>IF(VOZ_WHATSAPP[[#This Row],[Estado Legal]]="No Cumple",0,IF(VOZ_WHATSAPP[[#This Row],[Realiza lectura de guion Legal]]="No Cumple",VOZ_WHATSAPP[[#This Row],[Nota 2]]-50%,VOZ_WHATSAPP[[#This Row],[Nota 2]]))</f>
        <v>0.75</v>
      </c>
    </row>
    <row r="2556" spans="1:34" x14ac:dyDescent="0.25">
      <c r="A2556" s="2" t="str">
        <f>VOZ_WHATSAPP[[#This Row],[ID Asesor]]&amp;VOZ_WHATSAPP[[#This Row],[Fecha Monitoreo]]</f>
        <v>402345877</v>
      </c>
      <c r="B2556" s="2">
        <v>45877</v>
      </c>
      <c r="C2556" s="1" t="s">
        <v>696</v>
      </c>
      <c r="D2556" s="1">
        <v>4023</v>
      </c>
      <c r="E2556" s="2">
        <v>45877</v>
      </c>
      <c r="F2556" s="3">
        <v>0.46111111111111114</v>
      </c>
      <c r="G2556" s="1" t="s">
        <v>51</v>
      </c>
      <c r="H2556" s="1" t="s">
        <v>44</v>
      </c>
      <c r="I2556" s="1">
        <v>613</v>
      </c>
      <c r="J2556" s="1">
        <v>3233366254</v>
      </c>
      <c r="K2556" s="1" t="s">
        <v>45</v>
      </c>
      <c r="L2556" s="1" t="s">
        <v>46</v>
      </c>
      <c r="M2556" s="1" t="s">
        <v>46</v>
      </c>
      <c r="N2556" s="1" t="s">
        <v>46</v>
      </c>
      <c r="O2556" s="1" t="s">
        <v>54</v>
      </c>
      <c r="P2556" s="1" t="s">
        <v>54</v>
      </c>
      <c r="Q2556" s="1" t="s">
        <v>46</v>
      </c>
      <c r="R2556" s="1" t="s">
        <v>46</v>
      </c>
      <c r="S2556" s="1" t="s">
        <v>46</v>
      </c>
      <c r="T2556" s="12" t="str">
        <f>IF(OR(VOZ_WHATSAPP[[#This Row],[Brinda argumentos coherentes a la objeción]]="No Cumple",VOZ_WHATSAPP[[#This Row],[Despliegue de Beneficios y/o consecuencias]]="No Cumple"),"Sin Negocio","Negocio")</f>
        <v>Negocio</v>
      </c>
      <c r="U2556" s="1" t="s">
        <v>46</v>
      </c>
      <c r="V2556" s="1" t="s">
        <v>46</v>
      </c>
      <c r="W2556" s="1" t="s">
        <v>46</v>
      </c>
      <c r="X2556" s="12" t="str">
        <f>IF(OR(VOZ_WHATSAPP[[#This Row],[Confirma Valor de pago]]="No Cumple",VOZ_WHATSAPP[[#This Row],[Confirma hora de pago]]="No Cumple",VOZ_WHATSAPP[[#This Row],[Confirma medio de pago]]="No Cumple"),"Sin Cierre","Cierre")</f>
        <v>Cierre</v>
      </c>
      <c r="Y2556" s="1" t="s">
        <v>46</v>
      </c>
      <c r="Z2556" s="1" t="s">
        <v>54</v>
      </c>
      <c r="AA2556" s="1" t="s">
        <v>46</v>
      </c>
      <c r="AB2556" s="1" t="s">
        <v>46</v>
      </c>
      <c r="AC2556" s="11" t="str">
        <f>IF(OR(VOZ_WHATSAPP[[#This Row],[La comunicación es asertiva, con respeto y evita maltrato]]="No Cumple",VOZ_WHATSAPP[[#This Row],[Cumple con las normativas legales]]="No Cumple"),"No Cumple","Cumple")</f>
        <v>Cumple</v>
      </c>
      <c r="AD2556" s="1" t="s">
        <v>46</v>
      </c>
      <c r="AE2556" s="1" t="s">
        <v>2342</v>
      </c>
      <c r="AF2556" s="4">
        <v>0.75</v>
      </c>
      <c r="AG2556" s="4">
        <f>IF(AND(VOZ_WHATSAPP[[#This Row],[Estado Cierre]]="Sin Cierre",VOZ_WHATSAPP[[#This Row],[Nota Negocio]]="Sin Negocio"),VOZ_WHATSAPP[[#This Row],[Nota]]-24%,VOZ_WHATSAPP[[#This Row],[Nota]])</f>
        <v>0.75</v>
      </c>
      <c r="AH2556" s="8">
        <f>IF(VOZ_WHATSAPP[[#This Row],[Estado Legal]]="No Cumple",0,IF(VOZ_WHATSAPP[[#This Row],[Realiza lectura de guion Legal]]="No Cumple",VOZ_WHATSAPP[[#This Row],[Nota 2]]-50%,VOZ_WHATSAPP[[#This Row],[Nota 2]]))</f>
        <v>0.75</v>
      </c>
    </row>
    <row r="2557" spans="1:34" x14ac:dyDescent="0.25">
      <c r="A2557" s="2" t="str">
        <f>VOZ_WHATSAPP[[#This Row],[ID Asesor]]&amp;VOZ_WHATSAPP[[#This Row],[Fecha Monitoreo]]</f>
        <v>402245877</v>
      </c>
      <c r="B2557" s="2">
        <v>45877</v>
      </c>
      <c r="C2557" s="1" t="s">
        <v>126</v>
      </c>
      <c r="D2557" s="1">
        <v>4022</v>
      </c>
      <c r="E2557" s="2">
        <v>45877</v>
      </c>
      <c r="F2557" s="3">
        <v>0.41944444444444445</v>
      </c>
      <c r="G2557" s="1" t="s">
        <v>51</v>
      </c>
      <c r="H2557" s="1" t="s">
        <v>44</v>
      </c>
      <c r="I2557" s="1">
        <v>612</v>
      </c>
      <c r="J2557" s="1">
        <v>3236316962</v>
      </c>
      <c r="K2557" s="1" t="s">
        <v>45</v>
      </c>
      <c r="L2557" s="1" t="s">
        <v>46</v>
      </c>
      <c r="M2557" s="1" t="s">
        <v>47</v>
      </c>
      <c r="N2557" s="1" t="s">
        <v>46</v>
      </c>
      <c r="O2557" s="1" t="s">
        <v>46</v>
      </c>
      <c r="P2557" s="1" t="s">
        <v>46</v>
      </c>
      <c r="Q2557" s="1" t="s">
        <v>46</v>
      </c>
      <c r="R2557" s="1" t="s">
        <v>46</v>
      </c>
      <c r="S2557" s="1" t="s">
        <v>46</v>
      </c>
      <c r="T2557" s="12" t="str">
        <f>IF(OR(VOZ_WHATSAPP[[#This Row],[Brinda argumentos coherentes a la objeción]]="No Cumple",VOZ_WHATSAPP[[#This Row],[Despliegue de Beneficios y/o consecuencias]]="No Cumple"),"Sin Negocio","Negocio")</f>
        <v>Negocio</v>
      </c>
      <c r="U2557" s="1" t="s">
        <v>48</v>
      </c>
      <c r="V2557" s="1" t="s">
        <v>48</v>
      </c>
      <c r="W2557" s="1" t="s">
        <v>48</v>
      </c>
      <c r="X2557" s="12" t="str">
        <f>IF(OR(VOZ_WHATSAPP[[#This Row],[Confirma Valor de pago]]="No Cumple",VOZ_WHATSAPP[[#This Row],[Confirma hora de pago]]="No Cumple",VOZ_WHATSAPP[[#This Row],[Confirma medio de pago]]="No Cumple"),"Sin Cierre","Cierre")</f>
        <v>Cierre</v>
      </c>
      <c r="Y2557" s="1" t="s">
        <v>46</v>
      </c>
      <c r="Z2557" s="1" t="s">
        <v>46</v>
      </c>
      <c r="AA2557" s="1" t="s">
        <v>46</v>
      </c>
      <c r="AB2557" s="1" t="s">
        <v>46</v>
      </c>
      <c r="AC2557" s="11" t="str">
        <f>IF(OR(VOZ_WHATSAPP[[#This Row],[La comunicación es asertiva, con respeto y evita maltrato]]="No Cumple",VOZ_WHATSAPP[[#This Row],[Cumple con las normativas legales]]="No Cumple"),"No Cumple","Cumple")</f>
        <v>Cumple</v>
      </c>
      <c r="AD2557" s="1" t="s">
        <v>46</v>
      </c>
      <c r="AE2557" s="1" t="s">
        <v>2343</v>
      </c>
      <c r="AF2557" s="4">
        <v>0.96</v>
      </c>
      <c r="AG2557" s="4">
        <f>IF(AND(VOZ_WHATSAPP[[#This Row],[Estado Cierre]]="Sin Cierre",VOZ_WHATSAPP[[#This Row],[Nota Negocio]]="Sin Negocio"),VOZ_WHATSAPP[[#This Row],[Nota]]-24%,VOZ_WHATSAPP[[#This Row],[Nota]])</f>
        <v>0.96</v>
      </c>
      <c r="AH2557" s="8">
        <f>IF(VOZ_WHATSAPP[[#This Row],[Estado Legal]]="No Cumple",0,IF(VOZ_WHATSAPP[[#This Row],[Realiza lectura de guion Legal]]="No Cumple",VOZ_WHATSAPP[[#This Row],[Nota 2]]-50%,VOZ_WHATSAPP[[#This Row],[Nota 2]]))</f>
        <v>0.96</v>
      </c>
    </row>
    <row r="2558" spans="1:34" x14ac:dyDescent="0.25">
      <c r="A2558" s="2" t="str">
        <f>VOZ_WHATSAPP[[#This Row],[ID Asesor]]&amp;VOZ_WHATSAPP[[#This Row],[Fecha Monitoreo]]</f>
        <v>385845877</v>
      </c>
      <c r="B2558" s="2">
        <v>45877</v>
      </c>
      <c r="C2558" s="1" t="s">
        <v>59</v>
      </c>
      <c r="D2558" s="1">
        <v>3858</v>
      </c>
      <c r="E2558" s="2">
        <v>45877</v>
      </c>
      <c r="F2558" s="3">
        <v>0.56458333333333333</v>
      </c>
      <c r="G2558" s="1" t="s">
        <v>43</v>
      </c>
      <c r="H2558" s="1" t="s">
        <v>44</v>
      </c>
      <c r="I2558" s="1">
        <v>1394</v>
      </c>
      <c r="J2558" s="1">
        <v>3217265321</v>
      </c>
      <c r="K2558" s="1" t="s">
        <v>45</v>
      </c>
      <c r="L2558" s="1" t="s">
        <v>46</v>
      </c>
      <c r="M2558" s="1" t="s">
        <v>46</v>
      </c>
      <c r="N2558" s="1" t="s">
        <v>46</v>
      </c>
      <c r="O2558" s="1" t="s">
        <v>46</v>
      </c>
      <c r="P2558" s="1" t="s">
        <v>46</v>
      </c>
      <c r="Q2558" s="1" t="s">
        <v>46</v>
      </c>
      <c r="R2558" s="1" t="s">
        <v>46</v>
      </c>
      <c r="S2558" s="1" t="s">
        <v>46</v>
      </c>
      <c r="T2558" s="12" t="str">
        <f>IF(OR(VOZ_WHATSAPP[[#This Row],[Brinda argumentos coherentes a la objeción]]="No Cumple",VOZ_WHATSAPP[[#This Row],[Despliegue de Beneficios y/o consecuencias]]="No Cumple"),"Sin Negocio","Negocio")</f>
        <v>Negocio</v>
      </c>
      <c r="U2558" s="1" t="s">
        <v>48</v>
      </c>
      <c r="V2558" s="1" t="s">
        <v>48</v>
      </c>
      <c r="W2558" s="1" t="s">
        <v>48</v>
      </c>
      <c r="X2558" s="12" t="str">
        <f>IF(OR(VOZ_WHATSAPP[[#This Row],[Confirma Valor de pago]]="No Cumple",VOZ_WHATSAPP[[#This Row],[Confirma hora de pago]]="No Cumple",VOZ_WHATSAPP[[#This Row],[Confirma medio de pago]]="No Cumple"),"Sin Cierre","Cierre")</f>
        <v>Cierre</v>
      </c>
      <c r="Y2558" s="1" t="s">
        <v>46</v>
      </c>
      <c r="Z2558" s="1" t="s">
        <v>46</v>
      </c>
      <c r="AA2558" s="1" t="s">
        <v>46</v>
      </c>
      <c r="AB2558" s="1" t="s">
        <v>46</v>
      </c>
      <c r="AC2558" s="11" t="str">
        <f>IF(OR(VOZ_WHATSAPP[[#This Row],[La comunicación es asertiva, con respeto y evita maltrato]]="No Cumple",VOZ_WHATSAPP[[#This Row],[Cumple con las normativas legales]]="No Cumple"),"No Cumple","Cumple")</f>
        <v>Cumple</v>
      </c>
      <c r="AD2558" s="1" t="s">
        <v>46</v>
      </c>
      <c r="AE2558" s="1" t="s">
        <v>2344</v>
      </c>
      <c r="AF2558" s="4">
        <v>1</v>
      </c>
      <c r="AG2558" s="4">
        <f>IF(AND(VOZ_WHATSAPP[[#This Row],[Estado Cierre]]="Sin Cierre",VOZ_WHATSAPP[[#This Row],[Nota Negocio]]="Sin Negocio"),VOZ_WHATSAPP[[#This Row],[Nota]]-24%,VOZ_WHATSAPP[[#This Row],[Nota]])</f>
        <v>1</v>
      </c>
      <c r="AH2558" s="8">
        <f>IF(VOZ_WHATSAPP[[#This Row],[Estado Legal]]="No Cumple",0,IF(VOZ_WHATSAPP[[#This Row],[Realiza lectura de guion Legal]]="No Cumple",VOZ_WHATSAPP[[#This Row],[Nota 2]]-50%,VOZ_WHATSAPP[[#This Row],[Nota 2]]))</f>
        <v>1</v>
      </c>
    </row>
    <row r="2559" spans="1:34" x14ac:dyDescent="0.25">
      <c r="A2559" s="2" t="str">
        <f>VOZ_WHATSAPP[[#This Row],[ID Asesor]]&amp;VOZ_WHATSAPP[[#This Row],[Fecha Monitoreo]]</f>
        <v>303545877</v>
      </c>
      <c r="B2559" s="2">
        <v>45877</v>
      </c>
      <c r="C2559" s="1" t="s">
        <v>59</v>
      </c>
      <c r="D2559" s="1">
        <v>3035</v>
      </c>
      <c r="E2559" s="2">
        <v>45877</v>
      </c>
      <c r="F2559" s="3">
        <v>0.4861111111111111</v>
      </c>
      <c r="G2559" s="1" t="s">
        <v>80</v>
      </c>
      <c r="H2559" s="1" t="s">
        <v>44</v>
      </c>
      <c r="I2559" s="1">
        <v>1151</v>
      </c>
      <c r="J2559" s="1">
        <v>3506701576</v>
      </c>
      <c r="K2559" s="1" t="s">
        <v>45</v>
      </c>
      <c r="L2559" s="1" t="s">
        <v>46</v>
      </c>
      <c r="M2559" s="1" t="s">
        <v>48</v>
      </c>
      <c r="N2559" s="1" t="s">
        <v>46</v>
      </c>
      <c r="O2559" s="1" t="s">
        <v>46</v>
      </c>
      <c r="P2559" s="1" t="s">
        <v>46</v>
      </c>
      <c r="Q2559" s="1" t="s">
        <v>46</v>
      </c>
      <c r="R2559" s="1" t="s">
        <v>46</v>
      </c>
      <c r="S2559" s="1" t="s">
        <v>46</v>
      </c>
      <c r="T2559" s="12" t="str">
        <f>IF(OR(VOZ_WHATSAPP[[#This Row],[Brinda argumentos coherentes a la objeción]]="No Cumple",VOZ_WHATSAPP[[#This Row],[Despliegue de Beneficios y/o consecuencias]]="No Cumple"),"Sin Negocio","Negocio")</f>
        <v>Negocio</v>
      </c>
      <c r="U2559" s="1" t="s">
        <v>48</v>
      </c>
      <c r="V2559" s="1" t="s">
        <v>48</v>
      </c>
      <c r="W2559" s="1" t="s">
        <v>48</v>
      </c>
      <c r="X2559" s="12" t="str">
        <f>IF(OR(VOZ_WHATSAPP[[#This Row],[Confirma Valor de pago]]="No Cumple",VOZ_WHATSAPP[[#This Row],[Confirma hora de pago]]="No Cumple",VOZ_WHATSAPP[[#This Row],[Confirma medio de pago]]="No Cumple"),"Sin Cierre","Cierre")</f>
        <v>Cierre</v>
      </c>
      <c r="Y2559" s="1" t="s">
        <v>48</v>
      </c>
      <c r="Z2559" s="1" t="s">
        <v>46</v>
      </c>
      <c r="AA2559" s="1" t="s">
        <v>46</v>
      </c>
      <c r="AB2559" s="1" t="s">
        <v>46</v>
      </c>
      <c r="AC2559" s="11" t="str">
        <f>IF(OR(VOZ_WHATSAPP[[#This Row],[La comunicación es asertiva, con respeto y evita maltrato]]="No Cumple",VOZ_WHATSAPP[[#This Row],[Cumple con las normativas legales]]="No Cumple"),"No Cumple","Cumple")</f>
        <v>Cumple</v>
      </c>
      <c r="AD2559" s="1" t="s">
        <v>48</v>
      </c>
      <c r="AE2559" s="1" t="s">
        <v>142</v>
      </c>
      <c r="AF2559" s="4">
        <v>1</v>
      </c>
      <c r="AG2559" s="4">
        <f>IF(AND(VOZ_WHATSAPP[[#This Row],[Estado Cierre]]="Sin Cierre",VOZ_WHATSAPP[[#This Row],[Nota Negocio]]="Sin Negocio"),VOZ_WHATSAPP[[#This Row],[Nota]]-24%,VOZ_WHATSAPP[[#This Row],[Nota]])</f>
        <v>1</v>
      </c>
      <c r="AH2559" s="8">
        <f>IF(VOZ_WHATSAPP[[#This Row],[Estado Legal]]="No Cumple",0,IF(VOZ_WHATSAPP[[#This Row],[Realiza lectura de guion Legal]]="No Cumple",VOZ_WHATSAPP[[#This Row],[Nota 2]]-50%,VOZ_WHATSAPP[[#This Row],[Nota 2]]))</f>
        <v>1</v>
      </c>
    </row>
    <row r="2560" spans="1:34" x14ac:dyDescent="0.25">
      <c r="A2560" s="2" t="str">
        <f>VOZ_WHATSAPP[[#This Row],[ID Asesor]]&amp;VOZ_WHATSAPP[[#This Row],[Fecha Monitoreo]]</f>
        <v>397245877</v>
      </c>
      <c r="B2560" s="2">
        <v>45877</v>
      </c>
      <c r="C2560" s="1" t="s">
        <v>42</v>
      </c>
      <c r="D2560" s="1">
        <v>3972</v>
      </c>
      <c r="E2560" s="2">
        <v>45877</v>
      </c>
      <c r="F2560" s="3">
        <v>0.46250000000000002</v>
      </c>
      <c r="G2560" s="1" t="s">
        <v>60</v>
      </c>
      <c r="H2560" s="1" t="s">
        <v>71</v>
      </c>
      <c r="I2560" s="1"/>
      <c r="J2560" s="1"/>
      <c r="K2560" s="1"/>
      <c r="L2560" s="1" t="s">
        <v>47</v>
      </c>
      <c r="M2560" s="1" t="s">
        <v>48</v>
      </c>
      <c r="N2560" s="1" t="s">
        <v>48</v>
      </c>
      <c r="O2560" s="1" t="s">
        <v>48</v>
      </c>
      <c r="P2560" s="1" t="s">
        <v>48</v>
      </c>
      <c r="Q2560" s="1" t="s">
        <v>48</v>
      </c>
      <c r="R2560" s="1" t="s">
        <v>48</v>
      </c>
      <c r="S2560" s="1" t="s">
        <v>48</v>
      </c>
      <c r="T2560" s="12" t="str">
        <f>IF(OR(VOZ_WHATSAPP[[#This Row],[Brinda argumentos coherentes a la objeción]]="No Cumple",VOZ_WHATSAPP[[#This Row],[Despliegue de Beneficios y/o consecuencias]]="No Cumple"),"Sin Negocio","Negocio")</f>
        <v>Negocio</v>
      </c>
      <c r="U2560" s="1" t="s">
        <v>46</v>
      </c>
      <c r="V2560" s="1" t="s">
        <v>46</v>
      </c>
      <c r="W2560" s="1" t="s">
        <v>46</v>
      </c>
      <c r="X2560" s="12" t="str">
        <f>IF(OR(VOZ_WHATSAPP[[#This Row],[Confirma Valor de pago]]="No Cumple",VOZ_WHATSAPP[[#This Row],[Confirma hora de pago]]="No Cumple",VOZ_WHATSAPP[[#This Row],[Confirma medio de pago]]="No Cumple"),"Sin Cierre","Cierre")</f>
        <v>Cierre</v>
      </c>
      <c r="Y2560" s="1" t="s">
        <v>48</v>
      </c>
      <c r="Z2560" s="1" t="s">
        <v>54</v>
      </c>
      <c r="AA2560" s="1" t="s">
        <v>46</v>
      </c>
      <c r="AB2560" s="1" t="s">
        <v>54</v>
      </c>
      <c r="AC2560" s="11" t="str">
        <f>IF(OR(VOZ_WHATSAPP[[#This Row],[La comunicación es asertiva, con respeto y evita maltrato]]="No Cumple",VOZ_WHATSAPP[[#This Row],[Cumple con las normativas legales]]="No Cumple"),"No Cumple","Cumple")</f>
        <v>No Cumple</v>
      </c>
      <c r="AD2560" s="1" t="s">
        <v>48</v>
      </c>
      <c r="AE2560" s="1" t="s">
        <v>2345</v>
      </c>
      <c r="AF2560" s="4">
        <v>0.81</v>
      </c>
      <c r="AG2560" s="4">
        <f>IF(AND(VOZ_WHATSAPP[[#This Row],[Estado Cierre]]="Sin Cierre",VOZ_WHATSAPP[[#This Row],[Nota Negocio]]="Sin Negocio"),VOZ_WHATSAPP[[#This Row],[Nota]]-24%,VOZ_WHATSAPP[[#This Row],[Nota]])</f>
        <v>0.81</v>
      </c>
      <c r="AH2560" s="8">
        <f>IF(VOZ_WHATSAPP[[#This Row],[Estado Legal]]="No Cumple",0,IF(VOZ_WHATSAPP[[#This Row],[Realiza lectura de guion Legal]]="No Cumple",VOZ_WHATSAPP[[#This Row],[Nota 2]]-50%,VOZ_WHATSAPP[[#This Row],[Nota 2]]))</f>
        <v>0</v>
      </c>
    </row>
    <row r="2561" spans="1:34" x14ac:dyDescent="0.25">
      <c r="A2561" s="2" t="str">
        <f>VOZ_WHATSAPP[[#This Row],[ID Asesor]]&amp;VOZ_WHATSAPP[[#This Row],[Fecha Monitoreo]]</f>
        <v>372445877</v>
      </c>
      <c r="B2561" s="2">
        <v>45877</v>
      </c>
      <c r="C2561" s="1" t="s">
        <v>126</v>
      </c>
      <c r="D2561" s="1">
        <v>3724</v>
      </c>
      <c r="E2561" s="2">
        <v>45877</v>
      </c>
      <c r="F2561" s="3">
        <v>0.45694444444444443</v>
      </c>
      <c r="G2561" s="1" t="s">
        <v>51</v>
      </c>
      <c r="H2561" s="1" t="s">
        <v>44</v>
      </c>
      <c r="I2561" s="1">
        <v>412</v>
      </c>
      <c r="J2561" s="1">
        <v>3107040672</v>
      </c>
      <c r="K2561" s="1" t="s">
        <v>45</v>
      </c>
      <c r="L2561" s="1" t="s">
        <v>46</v>
      </c>
      <c r="M2561" s="1" t="s">
        <v>46</v>
      </c>
      <c r="N2561" s="1" t="s">
        <v>46</v>
      </c>
      <c r="O2561" s="1" t="s">
        <v>46</v>
      </c>
      <c r="P2561" s="1" t="s">
        <v>46</v>
      </c>
      <c r="Q2561" s="1" t="s">
        <v>46</v>
      </c>
      <c r="R2561" s="1" t="s">
        <v>46</v>
      </c>
      <c r="S2561" s="1" t="s">
        <v>46</v>
      </c>
      <c r="T2561" s="12" t="str">
        <f>IF(OR(VOZ_WHATSAPP[[#This Row],[Brinda argumentos coherentes a la objeción]]="No Cumple",VOZ_WHATSAPP[[#This Row],[Despliegue de Beneficios y/o consecuencias]]="No Cumple"),"Sin Negocio","Negocio")</f>
        <v>Negocio</v>
      </c>
      <c r="U2561" s="1" t="s">
        <v>46</v>
      </c>
      <c r="V2561" s="1" t="s">
        <v>46</v>
      </c>
      <c r="W2561" s="1" t="s">
        <v>46</v>
      </c>
      <c r="X2561" s="12" t="str">
        <f>IF(OR(VOZ_WHATSAPP[[#This Row],[Confirma Valor de pago]]="No Cumple",VOZ_WHATSAPP[[#This Row],[Confirma hora de pago]]="No Cumple",VOZ_WHATSAPP[[#This Row],[Confirma medio de pago]]="No Cumple"),"Sin Cierre","Cierre")</f>
        <v>Cierre</v>
      </c>
      <c r="Y2561" s="1" t="s">
        <v>46</v>
      </c>
      <c r="Z2561" s="1" t="s">
        <v>46</v>
      </c>
      <c r="AA2561" s="1" t="s">
        <v>46</v>
      </c>
      <c r="AB2561" s="1" t="s">
        <v>46</v>
      </c>
      <c r="AC2561" s="11" t="str">
        <f>IF(OR(VOZ_WHATSAPP[[#This Row],[La comunicación es asertiva, con respeto y evita maltrato]]="No Cumple",VOZ_WHATSAPP[[#This Row],[Cumple con las normativas legales]]="No Cumple"),"No Cumple","Cumple")</f>
        <v>Cumple</v>
      </c>
      <c r="AD2561" s="1" t="s">
        <v>46</v>
      </c>
      <c r="AE2561" s="1" t="s">
        <v>133</v>
      </c>
      <c r="AF2561" s="4">
        <v>1</v>
      </c>
      <c r="AG2561" s="4">
        <f>IF(AND(VOZ_WHATSAPP[[#This Row],[Estado Cierre]]="Sin Cierre",VOZ_WHATSAPP[[#This Row],[Nota Negocio]]="Sin Negocio"),VOZ_WHATSAPP[[#This Row],[Nota]]-24%,VOZ_WHATSAPP[[#This Row],[Nota]])</f>
        <v>1</v>
      </c>
      <c r="AH2561" s="8">
        <f>IF(VOZ_WHATSAPP[[#This Row],[Estado Legal]]="No Cumple",0,IF(VOZ_WHATSAPP[[#This Row],[Realiza lectura de guion Legal]]="No Cumple",VOZ_WHATSAPP[[#This Row],[Nota 2]]-50%,VOZ_WHATSAPP[[#This Row],[Nota 2]]))</f>
        <v>1</v>
      </c>
    </row>
    <row r="2562" spans="1:34" x14ac:dyDescent="0.25">
      <c r="A2562" s="2" t="str">
        <f>VOZ_WHATSAPP[[#This Row],[ID Asesor]]&amp;VOZ_WHATSAPP[[#This Row],[Fecha Monitoreo]]</f>
        <v>337245877</v>
      </c>
      <c r="B2562" s="2">
        <v>45877</v>
      </c>
      <c r="C2562" s="1" t="s">
        <v>696</v>
      </c>
      <c r="D2562" s="1">
        <v>3372</v>
      </c>
      <c r="E2562" s="2">
        <v>45877</v>
      </c>
      <c r="F2562" s="3">
        <v>0.40625</v>
      </c>
      <c r="G2562" s="1" t="s">
        <v>58</v>
      </c>
      <c r="H2562" s="1" t="s">
        <v>71</v>
      </c>
      <c r="I2562" s="1"/>
      <c r="J2562" s="1"/>
      <c r="K2562" s="1"/>
      <c r="L2562" s="1" t="s">
        <v>46</v>
      </c>
      <c r="M2562" s="1" t="s">
        <v>46</v>
      </c>
      <c r="N2562" s="1" t="s">
        <v>46</v>
      </c>
      <c r="O2562" s="1" t="s">
        <v>48</v>
      </c>
      <c r="P2562" s="1" t="s">
        <v>48</v>
      </c>
      <c r="Q2562" s="1" t="s">
        <v>48</v>
      </c>
      <c r="R2562" s="1" t="s">
        <v>48</v>
      </c>
      <c r="S2562" s="1" t="s">
        <v>46</v>
      </c>
      <c r="T2562" s="12" t="str">
        <f>IF(OR(VOZ_WHATSAPP[[#This Row],[Brinda argumentos coherentes a la objeción]]="No Cumple",VOZ_WHATSAPP[[#This Row],[Despliegue de Beneficios y/o consecuencias]]="No Cumple"),"Sin Negocio","Negocio")</f>
        <v>Negocio</v>
      </c>
      <c r="U2562" s="1" t="s">
        <v>48</v>
      </c>
      <c r="V2562" s="1" t="s">
        <v>48</v>
      </c>
      <c r="W2562" s="1" t="s">
        <v>48</v>
      </c>
      <c r="X2562" s="12" t="str">
        <f>IF(OR(VOZ_WHATSAPP[[#This Row],[Confirma Valor de pago]]="No Cumple",VOZ_WHATSAPP[[#This Row],[Confirma hora de pago]]="No Cumple",VOZ_WHATSAPP[[#This Row],[Confirma medio de pago]]="No Cumple"),"Sin Cierre","Cierre")</f>
        <v>Cierre</v>
      </c>
      <c r="Y2562" s="1" t="s">
        <v>48</v>
      </c>
      <c r="Z2562" s="1" t="s">
        <v>46</v>
      </c>
      <c r="AA2562" s="1" t="s">
        <v>46</v>
      </c>
      <c r="AB2562" s="1" t="s">
        <v>46</v>
      </c>
      <c r="AC2562" s="11" t="str">
        <f>IF(OR(VOZ_WHATSAPP[[#This Row],[La comunicación es asertiva, con respeto y evita maltrato]]="No Cumple",VOZ_WHATSAPP[[#This Row],[Cumple con las normativas legales]]="No Cumple"),"No Cumple","Cumple")</f>
        <v>Cumple</v>
      </c>
      <c r="AD2562" s="1" t="s">
        <v>48</v>
      </c>
      <c r="AE2562" s="1" t="s">
        <v>1090</v>
      </c>
      <c r="AF2562" s="4">
        <v>1</v>
      </c>
      <c r="AG2562" s="4">
        <f>IF(AND(VOZ_WHATSAPP[[#This Row],[Estado Cierre]]="Sin Cierre",VOZ_WHATSAPP[[#This Row],[Nota Negocio]]="Sin Negocio"),VOZ_WHATSAPP[[#This Row],[Nota]]-24%,VOZ_WHATSAPP[[#This Row],[Nota]])</f>
        <v>1</v>
      </c>
      <c r="AH2562" s="8">
        <f>IF(VOZ_WHATSAPP[[#This Row],[Estado Legal]]="No Cumple",0,IF(VOZ_WHATSAPP[[#This Row],[Realiza lectura de guion Legal]]="No Cumple",VOZ_WHATSAPP[[#This Row],[Nota 2]]-50%,VOZ_WHATSAPP[[#This Row],[Nota 2]]))</f>
        <v>1</v>
      </c>
    </row>
    <row r="2563" spans="1:34" x14ac:dyDescent="0.25">
      <c r="A2563" s="2" t="str">
        <f>VOZ_WHATSAPP[[#This Row],[ID Asesor]]&amp;VOZ_WHATSAPP[[#This Row],[Fecha Monitoreo]]</f>
        <v>368545877</v>
      </c>
      <c r="B2563" s="2">
        <v>45877</v>
      </c>
      <c r="C2563" s="1" t="s">
        <v>50</v>
      </c>
      <c r="D2563" s="1">
        <v>3685</v>
      </c>
      <c r="E2563" s="2">
        <v>45877</v>
      </c>
      <c r="F2563" s="3">
        <v>0.52083333333333337</v>
      </c>
      <c r="G2563" s="1" t="s">
        <v>51</v>
      </c>
      <c r="H2563" s="1" t="s">
        <v>44</v>
      </c>
      <c r="I2563" s="1">
        <v>1396</v>
      </c>
      <c r="J2563" s="1">
        <v>3024907852</v>
      </c>
      <c r="K2563" s="1" t="s">
        <v>45</v>
      </c>
      <c r="L2563" s="1" t="s">
        <v>46</v>
      </c>
      <c r="M2563" s="1" t="s">
        <v>46</v>
      </c>
      <c r="N2563" s="1" t="s">
        <v>46</v>
      </c>
      <c r="O2563" s="1" t="s">
        <v>46</v>
      </c>
      <c r="P2563" s="1" t="s">
        <v>46</v>
      </c>
      <c r="Q2563" s="1" t="s">
        <v>46</v>
      </c>
      <c r="R2563" s="1" t="s">
        <v>47</v>
      </c>
      <c r="S2563" s="1" t="s">
        <v>46</v>
      </c>
      <c r="T2563" s="12" t="str">
        <f>IF(OR(VOZ_WHATSAPP[[#This Row],[Brinda argumentos coherentes a la objeción]]="No Cumple",VOZ_WHATSAPP[[#This Row],[Despliegue de Beneficios y/o consecuencias]]="No Cumple"),"Sin Negocio","Negocio")</f>
        <v>Sin Negocio</v>
      </c>
      <c r="U2563" s="1" t="s">
        <v>48</v>
      </c>
      <c r="V2563" s="1" t="s">
        <v>48</v>
      </c>
      <c r="W2563" s="1" t="s">
        <v>48</v>
      </c>
      <c r="X2563" s="12" t="str">
        <f>IF(OR(VOZ_WHATSAPP[[#This Row],[Confirma Valor de pago]]="No Cumple",VOZ_WHATSAPP[[#This Row],[Confirma hora de pago]]="No Cumple",VOZ_WHATSAPP[[#This Row],[Confirma medio de pago]]="No Cumple"),"Sin Cierre","Cierre")</f>
        <v>Cierre</v>
      </c>
      <c r="Y2563" s="1" t="s">
        <v>46</v>
      </c>
      <c r="Z2563" s="1" t="s">
        <v>54</v>
      </c>
      <c r="AA2563" s="1" t="s">
        <v>46</v>
      </c>
      <c r="AB2563" s="1" t="s">
        <v>46</v>
      </c>
      <c r="AC2563" s="11" t="str">
        <f>IF(OR(VOZ_WHATSAPP[[#This Row],[La comunicación es asertiva, con respeto y evita maltrato]]="No Cumple",VOZ_WHATSAPP[[#This Row],[Cumple con las normativas legales]]="No Cumple"),"No Cumple","Cumple")</f>
        <v>Cumple</v>
      </c>
      <c r="AD2563" s="1" t="s">
        <v>46</v>
      </c>
      <c r="AE2563" s="1" t="s">
        <v>2346</v>
      </c>
      <c r="AF2563" s="4">
        <v>0.75</v>
      </c>
      <c r="AG2563" s="4">
        <f>IF(AND(VOZ_WHATSAPP[[#This Row],[Estado Cierre]]="Sin Cierre",VOZ_WHATSAPP[[#This Row],[Nota Negocio]]="Sin Negocio"),VOZ_WHATSAPP[[#This Row],[Nota]]-24%,VOZ_WHATSAPP[[#This Row],[Nota]])</f>
        <v>0.75</v>
      </c>
      <c r="AH2563" s="8">
        <f>IF(VOZ_WHATSAPP[[#This Row],[Estado Legal]]="No Cumple",0,IF(VOZ_WHATSAPP[[#This Row],[Realiza lectura de guion Legal]]="No Cumple",VOZ_WHATSAPP[[#This Row],[Nota 2]]-50%,VOZ_WHATSAPP[[#This Row],[Nota 2]]))</f>
        <v>0.75</v>
      </c>
    </row>
    <row r="2564" spans="1:34" x14ac:dyDescent="0.25">
      <c r="A2564" s="2" t="str">
        <f>VOZ_WHATSAPP[[#This Row],[ID Asesor]]&amp;VOZ_WHATSAPP[[#This Row],[Fecha Monitoreo]]</f>
        <v>375745877</v>
      </c>
      <c r="B2564" s="2">
        <v>45877</v>
      </c>
      <c r="C2564" s="1" t="s">
        <v>42</v>
      </c>
      <c r="D2564" s="1">
        <v>3757</v>
      </c>
      <c r="E2564" s="2">
        <v>45877</v>
      </c>
      <c r="F2564" s="3">
        <v>0.42222222222222222</v>
      </c>
      <c r="G2564" s="1" t="s">
        <v>60</v>
      </c>
      <c r="H2564" s="1" t="s">
        <v>71</v>
      </c>
      <c r="I2564" s="1"/>
      <c r="J2564" s="1"/>
      <c r="K2564" s="1"/>
      <c r="L2564" s="1" t="s">
        <v>47</v>
      </c>
      <c r="M2564" s="1" t="s">
        <v>48</v>
      </c>
      <c r="N2564" s="1" t="s">
        <v>48</v>
      </c>
      <c r="O2564" s="1" t="s">
        <v>48</v>
      </c>
      <c r="P2564" s="1" t="s">
        <v>48</v>
      </c>
      <c r="Q2564" s="1" t="s">
        <v>48</v>
      </c>
      <c r="R2564" s="1" t="s">
        <v>48</v>
      </c>
      <c r="S2564" s="1" t="s">
        <v>48</v>
      </c>
      <c r="T2564" s="12" t="str">
        <f>IF(OR(VOZ_WHATSAPP[[#This Row],[Brinda argumentos coherentes a la objeción]]="No Cumple",VOZ_WHATSAPP[[#This Row],[Despliegue de Beneficios y/o consecuencias]]="No Cumple"),"Sin Negocio","Negocio")</f>
        <v>Negocio</v>
      </c>
      <c r="U2564" s="1" t="s">
        <v>48</v>
      </c>
      <c r="V2564" s="1" t="s">
        <v>48</v>
      </c>
      <c r="W2564" s="1" t="s">
        <v>46</v>
      </c>
      <c r="X2564" s="12" t="str">
        <f>IF(OR(VOZ_WHATSAPP[[#This Row],[Confirma Valor de pago]]="No Cumple",VOZ_WHATSAPP[[#This Row],[Confirma hora de pago]]="No Cumple",VOZ_WHATSAPP[[#This Row],[Confirma medio de pago]]="No Cumple"),"Sin Cierre","Cierre")</f>
        <v>Cierre</v>
      </c>
      <c r="Y2564" s="1" t="s">
        <v>48</v>
      </c>
      <c r="Z2564" s="1" t="s">
        <v>46</v>
      </c>
      <c r="AA2564" s="1" t="s">
        <v>46</v>
      </c>
      <c r="AB2564" s="1" t="s">
        <v>46</v>
      </c>
      <c r="AC2564" s="11" t="str">
        <f>IF(OR(VOZ_WHATSAPP[[#This Row],[La comunicación es asertiva, con respeto y evita maltrato]]="No Cumple",VOZ_WHATSAPP[[#This Row],[Cumple con las normativas legales]]="No Cumple"),"No Cumple","Cumple")</f>
        <v>Cumple</v>
      </c>
      <c r="AD2564" s="1" t="s">
        <v>48</v>
      </c>
      <c r="AE2564" s="1" t="s">
        <v>2347</v>
      </c>
      <c r="AF2564" s="4">
        <v>0.96</v>
      </c>
      <c r="AG2564" s="4">
        <f>IF(AND(VOZ_WHATSAPP[[#This Row],[Estado Cierre]]="Sin Cierre",VOZ_WHATSAPP[[#This Row],[Nota Negocio]]="Sin Negocio"),VOZ_WHATSAPP[[#This Row],[Nota]]-24%,VOZ_WHATSAPP[[#This Row],[Nota]])</f>
        <v>0.96</v>
      </c>
      <c r="AH2564" s="8">
        <f>IF(VOZ_WHATSAPP[[#This Row],[Estado Legal]]="No Cumple",0,IF(VOZ_WHATSAPP[[#This Row],[Realiza lectura de guion Legal]]="No Cumple",VOZ_WHATSAPP[[#This Row],[Nota 2]]-50%,VOZ_WHATSAPP[[#This Row],[Nota 2]]))</f>
        <v>0.96</v>
      </c>
    </row>
    <row r="2565" spans="1:34" x14ac:dyDescent="0.25">
      <c r="A2565" s="2" t="str">
        <f>VOZ_WHATSAPP[[#This Row],[ID Asesor]]&amp;VOZ_WHATSAPP[[#This Row],[Fecha Monitoreo]]</f>
        <v>378245877</v>
      </c>
      <c r="B2565" s="2">
        <v>45877</v>
      </c>
      <c r="C2565" s="1" t="s">
        <v>50</v>
      </c>
      <c r="D2565" s="1">
        <v>3782</v>
      </c>
      <c r="E2565" s="2">
        <v>45877</v>
      </c>
      <c r="F2565" s="3">
        <v>0.51736111111111116</v>
      </c>
      <c r="G2565" s="1" t="s">
        <v>60</v>
      </c>
      <c r="H2565" s="1" t="s">
        <v>44</v>
      </c>
      <c r="I2565" s="1">
        <v>1031</v>
      </c>
      <c r="J2565" s="1">
        <v>3017476771</v>
      </c>
      <c r="K2565" s="1" t="s">
        <v>45</v>
      </c>
      <c r="L2565" s="1" t="s">
        <v>46</v>
      </c>
      <c r="M2565" s="1" t="s">
        <v>46</v>
      </c>
      <c r="N2565" s="1" t="s">
        <v>46</v>
      </c>
      <c r="O2565" s="1" t="s">
        <v>54</v>
      </c>
      <c r="P2565" s="1" t="s">
        <v>46</v>
      </c>
      <c r="Q2565" s="1" t="s">
        <v>46</v>
      </c>
      <c r="R2565" s="1" t="s">
        <v>48</v>
      </c>
      <c r="S2565" s="1" t="s">
        <v>47</v>
      </c>
      <c r="T2565" s="12" t="str">
        <f>IF(OR(VOZ_WHATSAPP[[#This Row],[Brinda argumentos coherentes a la objeción]]="No Cumple",VOZ_WHATSAPP[[#This Row],[Despliegue de Beneficios y/o consecuencias]]="No Cumple"),"Sin Negocio","Negocio")</f>
        <v>Sin Negocio</v>
      </c>
      <c r="U2565" s="1" t="s">
        <v>47</v>
      </c>
      <c r="V2565" s="1" t="s">
        <v>47</v>
      </c>
      <c r="W2565" s="1" t="s">
        <v>47</v>
      </c>
      <c r="X2565" s="12" t="str">
        <f>IF(OR(VOZ_WHATSAPP[[#This Row],[Confirma Valor de pago]]="No Cumple",VOZ_WHATSAPP[[#This Row],[Confirma hora de pago]]="No Cumple",VOZ_WHATSAPP[[#This Row],[Confirma medio de pago]]="No Cumple"),"Sin Cierre","Cierre")</f>
        <v>Sin Cierre</v>
      </c>
      <c r="Y2565" s="1" t="s">
        <v>54</v>
      </c>
      <c r="Z2565" s="1" t="s">
        <v>54</v>
      </c>
      <c r="AA2565" s="1" t="s">
        <v>46</v>
      </c>
      <c r="AB2565" s="1" t="s">
        <v>46</v>
      </c>
      <c r="AC2565" s="11" t="str">
        <f>IF(OR(VOZ_WHATSAPP[[#This Row],[La comunicación es asertiva, con respeto y evita maltrato]]="No Cumple",VOZ_WHATSAPP[[#This Row],[Cumple con las normativas legales]]="No Cumple"),"No Cumple","Cumple")</f>
        <v>Cumple</v>
      </c>
      <c r="AD2565" s="1" t="s">
        <v>46</v>
      </c>
      <c r="AE2565" s="1" t="s">
        <v>2348</v>
      </c>
      <c r="AF2565" s="4">
        <v>0.38</v>
      </c>
      <c r="AG2565" s="4">
        <f>IF(AND(VOZ_WHATSAPP[[#This Row],[Estado Cierre]]="Sin Cierre",VOZ_WHATSAPP[[#This Row],[Nota Negocio]]="Sin Negocio"),VOZ_WHATSAPP[[#This Row],[Nota]]-24%,VOZ_WHATSAPP[[#This Row],[Nota]])</f>
        <v>0.14000000000000001</v>
      </c>
      <c r="AH2565" s="8">
        <f>IF(VOZ_WHATSAPP[[#This Row],[Estado Legal]]="No Cumple",0,IF(VOZ_WHATSAPP[[#This Row],[Realiza lectura de guion Legal]]="No Cumple",VOZ_WHATSAPP[[#This Row],[Nota 2]]-50%,VOZ_WHATSAPP[[#This Row],[Nota 2]]))</f>
        <v>0.14000000000000001</v>
      </c>
    </row>
    <row r="2566" spans="1:34" x14ac:dyDescent="0.25">
      <c r="A2566" s="2" t="str">
        <f>VOZ_WHATSAPP[[#This Row],[ID Asesor]]&amp;VOZ_WHATSAPP[[#This Row],[Fecha Monitoreo]]</f>
        <v>214845877</v>
      </c>
      <c r="B2566" s="2">
        <v>45877</v>
      </c>
      <c r="C2566" s="1" t="s">
        <v>59</v>
      </c>
      <c r="D2566" s="1">
        <v>2148</v>
      </c>
      <c r="E2566" s="2">
        <v>45877</v>
      </c>
      <c r="F2566" s="3">
        <v>0.6</v>
      </c>
      <c r="G2566" s="1" t="s">
        <v>80</v>
      </c>
      <c r="H2566" s="1" t="s">
        <v>44</v>
      </c>
      <c r="I2566" s="1">
        <v>1407</v>
      </c>
      <c r="J2566" s="1">
        <v>3223159129</v>
      </c>
      <c r="K2566" s="1" t="s">
        <v>45</v>
      </c>
      <c r="L2566" s="1" t="s">
        <v>46</v>
      </c>
      <c r="M2566" s="1" t="s">
        <v>48</v>
      </c>
      <c r="N2566" s="1" t="s">
        <v>46</v>
      </c>
      <c r="O2566" s="1" t="s">
        <v>46</v>
      </c>
      <c r="P2566" s="1" t="s">
        <v>46</v>
      </c>
      <c r="Q2566" s="1" t="s">
        <v>46</v>
      </c>
      <c r="R2566" s="1" t="s">
        <v>46</v>
      </c>
      <c r="S2566" s="1" t="s">
        <v>46</v>
      </c>
      <c r="T2566" s="12" t="str">
        <f>IF(OR(VOZ_WHATSAPP[[#This Row],[Brinda argumentos coherentes a la objeción]]="No Cumple",VOZ_WHATSAPP[[#This Row],[Despliegue de Beneficios y/o consecuencias]]="No Cumple"),"Sin Negocio","Negocio")</f>
        <v>Negocio</v>
      </c>
      <c r="U2566" s="1" t="s">
        <v>48</v>
      </c>
      <c r="V2566" s="1" t="s">
        <v>48</v>
      </c>
      <c r="W2566" s="1" t="s">
        <v>48</v>
      </c>
      <c r="X2566" s="12" t="str">
        <f>IF(OR(VOZ_WHATSAPP[[#This Row],[Confirma Valor de pago]]="No Cumple",VOZ_WHATSAPP[[#This Row],[Confirma hora de pago]]="No Cumple",VOZ_WHATSAPP[[#This Row],[Confirma medio de pago]]="No Cumple"),"Sin Cierre","Cierre")</f>
        <v>Cierre</v>
      </c>
      <c r="Y2566" s="1" t="s">
        <v>48</v>
      </c>
      <c r="Z2566" s="1" t="s">
        <v>46</v>
      </c>
      <c r="AA2566" s="1" t="s">
        <v>46</v>
      </c>
      <c r="AB2566" s="1" t="s">
        <v>46</v>
      </c>
      <c r="AC2566" s="11" t="str">
        <f>IF(OR(VOZ_WHATSAPP[[#This Row],[La comunicación es asertiva, con respeto y evita maltrato]]="No Cumple",VOZ_WHATSAPP[[#This Row],[Cumple con las normativas legales]]="No Cumple"),"No Cumple","Cumple")</f>
        <v>Cumple</v>
      </c>
      <c r="AD2566" s="1" t="s">
        <v>48</v>
      </c>
      <c r="AE2566" s="1" t="s">
        <v>2349</v>
      </c>
      <c r="AF2566" s="4">
        <v>1</v>
      </c>
      <c r="AG2566" s="4">
        <f>IF(AND(VOZ_WHATSAPP[[#This Row],[Estado Cierre]]="Sin Cierre",VOZ_WHATSAPP[[#This Row],[Nota Negocio]]="Sin Negocio"),VOZ_WHATSAPP[[#This Row],[Nota]]-24%,VOZ_WHATSAPP[[#This Row],[Nota]])</f>
        <v>1</v>
      </c>
      <c r="AH2566" s="8">
        <f>IF(VOZ_WHATSAPP[[#This Row],[Estado Legal]]="No Cumple",0,IF(VOZ_WHATSAPP[[#This Row],[Realiza lectura de guion Legal]]="No Cumple",VOZ_WHATSAPP[[#This Row],[Nota 2]]-50%,VOZ_WHATSAPP[[#This Row],[Nota 2]]))</f>
        <v>1</v>
      </c>
    </row>
    <row r="2567" spans="1:34" x14ac:dyDescent="0.25">
      <c r="A2567" s="2" t="str">
        <f>VOZ_WHATSAPP[[#This Row],[ID Asesor]]&amp;VOZ_WHATSAPP[[#This Row],[Fecha Monitoreo]]</f>
        <v>410745877</v>
      </c>
      <c r="B2567" s="2">
        <v>45877</v>
      </c>
      <c r="C2567" s="1" t="s">
        <v>696</v>
      </c>
      <c r="D2567" s="1">
        <v>4107</v>
      </c>
      <c r="E2567" s="2">
        <v>45877</v>
      </c>
      <c r="F2567" s="3">
        <v>0.61944444444444446</v>
      </c>
      <c r="G2567" s="1" t="s">
        <v>80</v>
      </c>
      <c r="H2567" s="1" t="s">
        <v>44</v>
      </c>
      <c r="I2567" s="1">
        <v>416</v>
      </c>
      <c r="J2567" s="1">
        <v>3215578989</v>
      </c>
      <c r="K2567" s="1" t="s">
        <v>45</v>
      </c>
      <c r="L2567" s="1" t="s">
        <v>46</v>
      </c>
      <c r="M2567" s="1" t="s">
        <v>46</v>
      </c>
      <c r="N2567" s="1" t="s">
        <v>46</v>
      </c>
      <c r="O2567" s="1" t="s">
        <v>46</v>
      </c>
      <c r="P2567" s="1" t="s">
        <v>46</v>
      </c>
      <c r="Q2567" s="1" t="s">
        <v>46</v>
      </c>
      <c r="R2567" s="1" t="s">
        <v>46</v>
      </c>
      <c r="S2567" s="1" t="s">
        <v>46</v>
      </c>
      <c r="T2567" s="12" t="str">
        <f>IF(OR(VOZ_WHATSAPP[[#This Row],[Brinda argumentos coherentes a la objeción]]="No Cumple",VOZ_WHATSAPP[[#This Row],[Despliegue de Beneficios y/o consecuencias]]="No Cumple"),"Sin Negocio","Negocio")</f>
        <v>Negocio</v>
      </c>
      <c r="U2567" s="1" t="s">
        <v>48</v>
      </c>
      <c r="V2567" s="1" t="s">
        <v>48</v>
      </c>
      <c r="W2567" s="1" t="s">
        <v>48</v>
      </c>
      <c r="X2567" s="12" t="str">
        <f>IF(OR(VOZ_WHATSAPP[[#This Row],[Confirma Valor de pago]]="No Cumple",VOZ_WHATSAPP[[#This Row],[Confirma hora de pago]]="No Cumple",VOZ_WHATSAPP[[#This Row],[Confirma medio de pago]]="No Cumple"),"Sin Cierre","Cierre")</f>
        <v>Cierre</v>
      </c>
      <c r="Y2567" s="1" t="s">
        <v>46</v>
      </c>
      <c r="Z2567" s="1" t="s">
        <v>46</v>
      </c>
      <c r="AA2567" s="1" t="s">
        <v>46</v>
      </c>
      <c r="AB2567" s="1" t="s">
        <v>46</v>
      </c>
      <c r="AC2567" s="11" t="str">
        <f>IF(OR(VOZ_WHATSAPP[[#This Row],[La comunicación es asertiva, con respeto y evita maltrato]]="No Cumple",VOZ_WHATSAPP[[#This Row],[Cumple con las normativas legales]]="No Cumple"),"No Cumple","Cumple")</f>
        <v>Cumple</v>
      </c>
      <c r="AD2567" s="1" t="s">
        <v>46</v>
      </c>
      <c r="AE2567" s="1" t="s">
        <v>915</v>
      </c>
      <c r="AF2567" s="4">
        <v>1</v>
      </c>
      <c r="AG2567" s="4">
        <f>IF(AND(VOZ_WHATSAPP[[#This Row],[Estado Cierre]]="Sin Cierre",VOZ_WHATSAPP[[#This Row],[Nota Negocio]]="Sin Negocio"),VOZ_WHATSAPP[[#This Row],[Nota]]-24%,VOZ_WHATSAPP[[#This Row],[Nota]])</f>
        <v>1</v>
      </c>
      <c r="AH2567" s="8">
        <f>IF(VOZ_WHATSAPP[[#This Row],[Estado Legal]]="No Cumple",0,IF(VOZ_WHATSAPP[[#This Row],[Realiza lectura de guion Legal]]="No Cumple",VOZ_WHATSAPP[[#This Row],[Nota 2]]-50%,VOZ_WHATSAPP[[#This Row],[Nota 2]]))</f>
        <v>1</v>
      </c>
    </row>
    <row r="2568" spans="1:34" x14ac:dyDescent="0.25">
      <c r="A2568" s="2" t="str">
        <f>VOZ_WHATSAPP[[#This Row],[ID Asesor]]&amp;VOZ_WHATSAPP[[#This Row],[Fecha Monitoreo]]</f>
        <v>368645877</v>
      </c>
      <c r="B2568" s="2">
        <v>45877</v>
      </c>
      <c r="C2568" s="1" t="s">
        <v>126</v>
      </c>
      <c r="D2568" s="1">
        <v>3686</v>
      </c>
      <c r="E2568" s="2">
        <v>45877</v>
      </c>
      <c r="F2568" s="3">
        <v>0.45277777777777778</v>
      </c>
      <c r="G2568" s="1" t="s">
        <v>60</v>
      </c>
      <c r="H2568" s="1" t="s">
        <v>44</v>
      </c>
      <c r="I2568" s="1">
        <v>1397</v>
      </c>
      <c r="J2568" s="1">
        <v>3216905784</v>
      </c>
      <c r="K2568" s="1" t="s">
        <v>45</v>
      </c>
      <c r="L2568" s="1" t="s">
        <v>46</v>
      </c>
      <c r="M2568" s="1" t="s">
        <v>46</v>
      </c>
      <c r="N2568" s="1" t="s">
        <v>46</v>
      </c>
      <c r="O2568" s="1" t="s">
        <v>46</v>
      </c>
      <c r="P2568" s="1" t="s">
        <v>46</v>
      </c>
      <c r="Q2568" s="1" t="s">
        <v>46</v>
      </c>
      <c r="R2568" s="1" t="s">
        <v>46</v>
      </c>
      <c r="S2568" s="1" t="s">
        <v>46</v>
      </c>
      <c r="T2568" s="12" t="str">
        <f>IF(OR(VOZ_WHATSAPP[[#This Row],[Brinda argumentos coherentes a la objeción]]="No Cumple",VOZ_WHATSAPP[[#This Row],[Despliegue de Beneficios y/o consecuencias]]="No Cumple"),"Sin Negocio","Negocio")</f>
        <v>Negocio</v>
      </c>
      <c r="U2568" s="1" t="s">
        <v>46</v>
      </c>
      <c r="V2568" s="1" t="s">
        <v>46</v>
      </c>
      <c r="W2568" s="1" t="s">
        <v>46</v>
      </c>
      <c r="X2568" s="12" t="str">
        <f>IF(OR(VOZ_WHATSAPP[[#This Row],[Confirma Valor de pago]]="No Cumple",VOZ_WHATSAPP[[#This Row],[Confirma hora de pago]]="No Cumple",VOZ_WHATSAPP[[#This Row],[Confirma medio de pago]]="No Cumple"),"Sin Cierre","Cierre")</f>
        <v>Cierre</v>
      </c>
      <c r="Y2568" s="1" t="s">
        <v>46</v>
      </c>
      <c r="Z2568" s="1" t="s">
        <v>46</v>
      </c>
      <c r="AA2568" s="1" t="s">
        <v>46</v>
      </c>
      <c r="AB2568" s="1" t="s">
        <v>46</v>
      </c>
      <c r="AC2568" s="11" t="str">
        <f>IF(OR(VOZ_WHATSAPP[[#This Row],[La comunicación es asertiva, con respeto y evita maltrato]]="No Cumple",VOZ_WHATSAPP[[#This Row],[Cumple con las normativas legales]]="No Cumple"),"No Cumple","Cumple")</f>
        <v>Cumple</v>
      </c>
      <c r="AD2568" s="1" t="s">
        <v>46</v>
      </c>
      <c r="AE2568" s="1" t="s">
        <v>131</v>
      </c>
      <c r="AF2568" s="4">
        <v>1</v>
      </c>
      <c r="AG2568" s="4">
        <f>IF(AND(VOZ_WHATSAPP[[#This Row],[Estado Cierre]]="Sin Cierre",VOZ_WHATSAPP[[#This Row],[Nota Negocio]]="Sin Negocio"),VOZ_WHATSAPP[[#This Row],[Nota]]-24%,VOZ_WHATSAPP[[#This Row],[Nota]])</f>
        <v>1</v>
      </c>
      <c r="AH2568" s="8">
        <f>IF(VOZ_WHATSAPP[[#This Row],[Estado Legal]]="No Cumple",0,IF(VOZ_WHATSAPP[[#This Row],[Realiza lectura de guion Legal]]="No Cumple",VOZ_WHATSAPP[[#This Row],[Nota 2]]-50%,VOZ_WHATSAPP[[#This Row],[Nota 2]]))</f>
        <v>1</v>
      </c>
    </row>
    <row r="2569" spans="1:34" x14ac:dyDescent="0.25">
      <c r="A2569" s="2" t="str">
        <f>VOZ_WHATSAPP[[#This Row],[ID Asesor]]&amp;VOZ_WHATSAPP[[#This Row],[Fecha Monitoreo]]</f>
        <v>407945877</v>
      </c>
      <c r="B2569" s="2">
        <v>45877</v>
      </c>
      <c r="C2569" s="1" t="s">
        <v>696</v>
      </c>
      <c r="D2569" s="1">
        <v>4079</v>
      </c>
      <c r="E2569" s="2">
        <v>45877</v>
      </c>
      <c r="F2569" s="3">
        <v>0.56666666666666665</v>
      </c>
      <c r="G2569" s="1" t="s">
        <v>58</v>
      </c>
      <c r="H2569" s="1" t="s">
        <v>44</v>
      </c>
      <c r="I2569" s="1">
        <v>619</v>
      </c>
      <c r="J2569" s="1">
        <v>3022459202</v>
      </c>
      <c r="K2569" s="1" t="s">
        <v>45</v>
      </c>
      <c r="L2569" s="1" t="s">
        <v>46</v>
      </c>
      <c r="M2569" s="1" t="s">
        <v>46</v>
      </c>
      <c r="N2569" s="1" t="s">
        <v>46</v>
      </c>
      <c r="O2569" s="1" t="s">
        <v>46</v>
      </c>
      <c r="P2569" s="1" t="s">
        <v>46</v>
      </c>
      <c r="Q2569" s="1" t="s">
        <v>48</v>
      </c>
      <c r="R2569" s="1" t="s">
        <v>48</v>
      </c>
      <c r="S2569" s="1" t="s">
        <v>47</v>
      </c>
      <c r="T2569" s="12" t="str">
        <f>IF(OR(VOZ_WHATSAPP[[#This Row],[Brinda argumentos coherentes a la objeción]]="No Cumple",VOZ_WHATSAPP[[#This Row],[Despliegue de Beneficios y/o consecuencias]]="No Cumple"),"Sin Negocio","Negocio")</f>
        <v>Sin Negocio</v>
      </c>
      <c r="U2569" s="1" t="s">
        <v>48</v>
      </c>
      <c r="V2569" s="1" t="s">
        <v>48</v>
      </c>
      <c r="W2569" s="1" t="s">
        <v>48</v>
      </c>
      <c r="X2569" s="12" t="str">
        <f>IF(OR(VOZ_WHATSAPP[[#This Row],[Confirma Valor de pago]]="No Cumple",VOZ_WHATSAPP[[#This Row],[Confirma hora de pago]]="No Cumple",VOZ_WHATSAPP[[#This Row],[Confirma medio de pago]]="No Cumple"),"Sin Cierre","Cierre")</f>
        <v>Cierre</v>
      </c>
      <c r="Y2569" s="1" t="s">
        <v>46</v>
      </c>
      <c r="Z2569" s="1" t="s">
        <v>54</v>
      </c>
      <c r="AA2569" s="1" t="s">
        <v>46</v>
      </c>
      <c r="AB2569" s="1" t="s">
        <v>46</v>
      </c>
      <c r="AC2569" s="11" t="str">
        <f>IF(OR(VOZ_WHATSAPP[[#This Row],[La comunicación es asertiva, con respeto y evita maltrato]]="No Cumple",VOZ_WHATSAPP[[#This Row],[Cumple con las normativas legales]]="No Cumple"),"No Cumple","Cumple")</f>
        <v>Cumple</v>
      </c>
      <c r="AD2569" s="1" t="s">
        <v>46</v>
      </c>
      <c r="AE2569" s="1" t="s">
        <v>2350</v>
      </c>
      <c r="AF2569" s="4">
        <v>0.75</v>
      </c>
      <c r="AG2569" s="4">
        <f>IF(AND(VOZ_WHATSAPP[[#This Row],[Estado Cierre]]="Sin Cierre",VOZ_WHATSAPP[[#This Row],[Nota Negocio]]="Sin Negocio"),VOZ_WHATSAPP[[#This Row],[Nota]]-24%,VOZ_WHATSAPP[[#This Row],[Nota]])</f>
        <v>0.75</v>
      </c>
      <c r="AH2569" s="8">
        <f>IF(VOZ_WHATSAPP[[#This Row],[Estado Legal]]="No Cumple",0,IF(VOZ_WHATSAPP[[#This Row],[Realiza lectura de guion Legal]]="No Cumple",VOZ_WHATSAPP[[#This Row],[Nota 2]]-50%,VOZ_WHATSAPP[[#This Row],[Nota 2]]))</f>
        <v>0.75</v>
      </c>
    </row>
    <row r="2570" spans="1:34" x14ac:dyDescent="0.25">
      <c r="A2570" s="2" t="str">
        <f>VOZ_WHATSAPP[[#This Row],[ID Asesor]]&amp;VOZ_WHATSAPP[[#This Row],[Fecha Monitoreo]]</f>
        <v>270145877</v>
      </c>
      <c r="B2570" s="2">
        <v>45877</v>
      </c>
      <c r="C2570" s="1" t="s">
        <v>59</v>
      </c>
      <c r="D2570" s="1">
        <v>2701</v>
      </c>
      <c r="E2570" s="2">
        <v>45877</v>
      </c>
      <c r="F2570" s="3">
        <v>0.56180555555555556</v>
      </c>
      <c r="G2570" s="1" t="s">
        <v>60</v>
      </c>
      <c r="H2570" s="1" t="s">
        <v>71</v>
      </c>
      <c r="I2570" s="1"/>
      <c r="J2570" s="1"/>
      <c r="K2570" s="1"/>
      <c r="L2570" s="1" t="s">
        <v>46</v>
      </c>
      <c r="M2570" s="1" t="s">
        <v>47</v>
      </c>
      <c r="N2570" s="1" t="s">
        <v>46</v>
      </c>
      <c r="O2570" s="1" t="s">
        <v>46</v>
      </c>
      <c r="P2570" s="1" t="s">
        <v>46</v>
      </c>
      <c r="Q2570" s="1" t="s">
        <v>46</v>
      </c>
      <c r="R2570" s="1" t="s">
        <v>46</v>
      </c>
      <c r="S2570" s="1" t="s">
        <v>46</v>
      </c>
      <c r="T2570" s="12" t="str">
        <f>IF(OR(VOZ_WHATSAPP[[#This Row],[Brinda argumentos coherentes a la objeción]]="No Cumple",VOZ_WHATSAPP[[#This Row],[Despliegue de Beneficios y/o consecuencias]]="No Cumple"),"Sin Negocio","Negocio")</f>
        <v>Negocio</v>
      </c>
      <c r="U2570" s="1" t="s">
        <v>48</v>
      </c>
      <c r="V2570" s="1" t="s">
        <v>48</v>
      </c>
      <c r="W2570" s="1" t="s">
        <v>48</v>
      </c>
      <c r="X2570" s="12" t="str">
        <f>IF(OR(VOZ_WHATSAPP[[#This Row],[Confirma Valor de pago]]="No Cumple",VOZ_WHATSAPP[[#This Row],[Confirma hora de pago]]="No Cumple",VOZ_WHATSAPP[[#This Row],[Confirma medio de pago]]="No Cumple"),"Sin Cierre","Cierre")</f>
        <v>Cierre</v>
      </c>
      <c r="Y2570" s="1" t="s">
        <v>46</v>
      </c>
      <c r="Z2570" s="1" t="s">
        <v>46</v>
      </c>
      <c r="AA2570" s="1" t="s">
        <v>46</v>
      </c>
      <c r="AB2570" s="1" t="s">
        <v>46</v>
      </c>
      <c r="AC2570" s="11" t="str">
        <f>IF(OR(VOZ_WHATSAPP[[#This Row],[La comunicación es asertiva, con respeto y evita maltrato]]="No Cumple",VOZ_WHATSAPP[[#This Row],[Cumple con las normativas legales]]="No Cumple"),"No Cumple","Cumple")</f>
        <v>Cumple</v>
      </c>
      <c r="AD2570" s="1" t="s">
        <v>46</v>
      </c>
      <c r="AE2570" s="1" t="s">
        <v>2351</v>
      </c>
      <c r="AF2570" s="4">
        <v>0.96</v>
      </c>
      <c r="AG2570" s="4">
        <f>IF(AND(VOZ_WHATSAPP[[#This Row],[Estado Cierre]]="Sin Cierre",VOZ_WHATSAPP[[#This Row],[Nota Negocio]]="Sin Negocio"),VOZ_WHATSAPP[[#This Row],[Nota]]-24%,VOZ_WHATSAPP[[#This Row],[Nota]])</f>
        <v>0.96</v>
      </c>
      <c r="AH2570" s="8">
        <f>IF(VOZ_WHATSAPP[[#This Row],[Estado Legal]]="No Cumple",0,IF(VOZ_WHATSAPP[[#This Row],[Realiza lectura de guion Legal]]="No Cumple",VOZ_WHATSAPP[[#This Row],[Nota 2]]-50%,VOZ_WHATSAPP[[#This Row],[Nota 2]]))</f>
        <v>0.96</v>
      </c>
    </row>
    <row r="2571" spans="1:34" x14ac:dyDescent="0.25">
      <c r="A2571" s="2" t="str">
        <f>VOZ_WHATSAPP[[#This Row],[ID Asesor]]&amp;VOZ_WHATSAPP[[#This Row],[Fecha Monitoreo]]</f>
        <v>295345877</v>
      </c>
      <c r="B2571" s="2">
        <v>45877</v>
      </c>
      <c r="C2571" s="1" t="s">
        <v>696</v>
      </c>
      <c r="D2571" s="1">
        <v>2953</v>
      </c>
      <c r="E2571" s="2">
        <v>45877</v>
      </c>
      <c r="F2571" s="3">
        <v>0.54097222222222219</v>
      </c>
      <c r="G2571" s="1" t="s">
        <v>58</v>
      </c>
      <c r="H2571" s="1" t="s">
        <v>71</v>
      </c>
      <c r="I2571" s="1"/>
      <c r="J2571" s="1"/>
      <c r="K2571" s="1"/>
      <c r="L2571" s="1" t="s">
        <v>46</v>
      </c>
      <c r="M2571" s="1" t="s">
        <v>48</v>
      </c>
      <c r="N2571" s="1" t="s">
        <v>46</v>
      </c>
      <c r="O2571" s="1" t="s">
        <v>46</v>
      </c>
      <c r="P2571" s="1" t="s">
        <v>46</v>
      </c>
      <c r="Q2571" s="1" t="s">
        <v>46</v>
      </c>
      <c r="R2571" s="1" t="s">
        <v>46</v>
      </c>
      <c r="S2571" s="1" t="s">
        <v>46</v>
      </c>
      <c r="T2571" s="12" t="str">
        <f>IF(OR(VOZ_WHATSAPP[[#This Row],[Brinda argumentos coherentes a la objeción]]="No Cumple",VOZ_WHATSAPP[[#This Row],[Despliegue de Beneficios y/o consecuencias]]="No Cumple"),"Sin Negocio","Negocio")</f>
        <v>Negocio</v>
      </c>
      <c r="U2571" s="1" t="s">
        <v>46</v>
      </c>
      <c r="V2571" s="1" t="s">
        <v>46</v>
      </c>
      <c r="W2571" s="1" t="s">
        <v>46</v>
      </c>
      <c r="X2571" s="12" t="str">
        <f>IF(OR(VOZ_WHATSAPP[[#This Row],[Confirma Valor de pago]]="No Cumple",VOZ_WHATSAPP[[#This Row],[Confirma hora de pago]]="No Cumple",VOZ_WHATSAPP[[#This Row],[Confirma medio de pago]]="No Cumple"),"Sin Cierre","Cierre")</f>
        <v>Cierre</v>
      </c>
      <c r="Y2571" s="1" t="s">
        <v>48</v>
      </c>
      <c r="Z2571" s="1" t="s">
        <v>46</v>
      </c>
      <c r="AA2571" s="1" t="s">
        <v>46</v>
      </c>
      <c r="AB2571" s="1" t="s">
        <v>46</v>
      </c>
      <c r="AC2571" s="11" t="str">
        <f>IF(OR(VOZ_WHATSAPP[[#This Row],[La comunicación es asertiva, con respeto y evita maltrato]]="No Cumple",VOZ_WHATSAPP[[#This Row],[Cumple con las normativas legales]]="No Cumple"),"No Cumple","Cumple")</f>
        <v>Cumple</v>
      </c>
      <c r="AD2571" s="1" t="s">
        <v>48</v>
      </c>
      <c r="AE2571" s="1" t="s">
        <v>1090</v>
      </c>
      <c r="AF2571" s="4">
        <v>1</v>
      </c>
      <c r="AG2571" s="4">
        <f>IF(AND(VOZ_WHATSAPP[[#This Row],[Estado Cierre]]="Sin Cierre",VOZ_WHATSAPP[[#This Row],[Nota Negocio]]="Sin Negocio"),VOZ_WHATSAPP[[#This Row],[Nota]]-24%,VOZ_WHATSAPP[[#This Row],[Nota]])</f>
        <v>1</v>
      </c>
      <c r="AH2571" s="8">
        <f>IF(VOZ_WHATSAPP[[#This Row],[Estado Legal]]="No Cumple",0,IF(VOZ_WHATSAPP[[#This Row],[Realiza lectura de guion Legal]]="No Cumple",VOZ_WHATSAPP[[#This Row],[Nota 2]]-50%,VOZ_WHATSAPP[[#This Row],[Nota 2]]))</f>
        <v>1</v>
      </c>
    </row>
    <row r="2572" spans="1:34" x14ac:dyDescent="0.25">
      <c r="A2572" s="2" t="str">
        <f>VOZ_WHATSAPP[[#This Row],[ID Asesor]]&amp;VOZ_WHATSAPP[[#This Row],[Fecha Monitoreo]]</f>
        <v>385445877</v>
      </c>
      <c r="B2572" s="2">
        <v>45877</v>
      </c>
      <c r="C2572" s="1" t="s">
        <v>59</v>
      </c>
      <c r="D2572" s="1">
        <v>3854</v>
      </c>
      <c r="E2572" s="2">
        <v>45877</v>
      </c>
      <c r="F2572" s="3">
        <v>0.52361111111111114</v>
      </c>
      <c r="G2572" s="1" t="s">
        <v>80</v>
      </c>
      <c r="H2572" s="1" t="s">
        <v>71</v>
      </c>
      <c r="I2572" s="1"/>
      <c r="J2572" s="1"/>
      <c r="K2572" s="1"/>
      <c r="L2572" s="1" t="s">
        <v>46</v>
      </c>
      <c r="M2572" s="1" t="s">
        <v>47</v>
      </c>
      <c r="N2572" s="1" t="s">
        <v>46</v>
      </c>
      <c r="O2572" s="1" t="s">
        <v>48</v>
      </c>
      <c r="P2572" s="1" t="s">
        <v>48</v>
      </c>
      <c r="Q2572" s="1" t="s">
        <v>46</v>
      </c>
      <c r="R2572" s="1" t="s">
        <v>46</v>
      </c>
      <c r="S2572" s="1" t="s">
        <v>46</v>
      </c>
      <c r="T2572" s="12" t="str">
        <f>IF(OR(VOZ_WHATSAPP[[#This Row],[Brinda argumentos coherentes a la objeción]]="No Cumple",VOZ_WHATSAPP[[#This Row],[Despliegue de Beneficios y/o consecuencias]]="No Cumple"),"Sin Negocio","Negocio")</f>
        <v>Negocio</v>
      </c>
      <c r="U2572" s="1" t="s">
        <v>46</v>
      </c>
      <c r="V2572" s="1" t="s">
        <v>46</v>
      </c>
      <c r="W2572" s="1" t="s">
        <v>46</v>
      </c>
      <c r="X2572" s="12" t="str">
        <f>IF(OR(VOZ_WHATSAPP[[#This Row],[Confirma Valor de pago]]="No Cumple",VOZ_WHATSAPP[[#This Row],[Confirma hora de pago]]="No Cumple",VOZ_WHATSAPP[[#This Row],[Confirma medio de pago]]="No Cumple"),"Sin Cierre","Cierre")</f>
        <v>Cierre</v>
      </c>
      <c r="Y2572" s="1" t="s">
        <v>48</v>
      </c>
      <c r="Z2572" s="1" t="s">
        <v>46</v>
      </c>
      <c r="AA2572" s="1" t="s">
        <v>46</v>
      </c>
      <c r="AB2572" s="1" t="s">
        <v>54</v>
      </c>
      <c r="AC2572" s="11" t="str">
        <f>IF(OR(VOZ_WHATSAPP[[#This Row],[La comunicación es asertiva, con respeto y evita maltrato]]="No Cumple",VOZ_WHATSAPP[[#This Row],[Cumple con las normativas legales]]="No Cumple"),"No Cumple","Cumple")</f>
        <v>No Cumple</v>
      </c>
      <c r="AD2572" s="1" t="s">
        <v>48</v>
      </c>
      <c r="AE2572" s="1" t="s">
        <v>2352</v>
      </c>
      <c r="AF2572" s="4">
        <v>0.96</v>
      </c>
      <c r="AG2572" s="4">
        <f>IF(AND(VOZ_WHATSAPP[[#This Row],[Estado Cierre]]="Sin Cierre",VOZ_WHATSAPP[[#This Row],[Nota Negocio]]="Sin Negocio"),VOZ_WHATSAPP[[#This Row],[Nota]]-24%,VOZ_WHATSAPP[[#This Row],[Nota]])</f>
        <v>0.96</v>
      </c>
      <c r="AH2572" s="8">
        <f>IF(VOZ_WHATSAPP[[#This Row],[Estado Legal]]="No Cumple",0,IF(VOZ_WHATSAPP[[#This Row],[Realiza lectura de guion Legal]]="No Cumple",VOZ_WHATSAPP[[#This Row],[Nota 2]]-50%,VOZ_WHATSAPP[[#This Row],[Nota 2]]))</f>
        <v>0</v>
      </c>
    </row>
    <row r="2573" spans="1:34" x14ac:dyDescent="0.25">
      <c r="A2573" s="2" t="str">
        <f>VOZ_WHATSAPP[[#This Row],[ID Asesor]]&amp;VOZ_WHATSAPP[[#This Row],[Fecha Monitoreo]]</f>
        <v>376345877</v>
      </c>
      <c r="B2573" s="2">
        <v>45877</v>
      </c>
      <c r="C2573" s="1" t="s">
        <v>126</v>
      </c>
      <c r="D2573" s="1">
        <v>3763</v>
      </c>
      <c r="E2573" s="2">
        <v>45877</v>
      </c>
      <c r="F2573" s="3">
        <v>0.41388888888888886</v>
      </c>
      <c r="G2573" s="1" t="s">
        <v>51</v>
      </c>
      <c r="H2573" s="1" t="s">
        <v>44</v>
      </c>
      <c r="I2573" s="1">
        <v>1416</v>
      </c>
      <c r="J2573" s="1">
        <v>3187692749</v>
      </c>
      <c r="K2573" s="1" t="s">
        <v>45</v>
      </c>
      <c r="L2573" s="1" t="s">
        <v>46</v>
      </c>
      <c r="M2573" s="1" t="s">
        <v>46</v>
      </c>
      <c r="N2573" s="1" t="s">
        <v>46</v>
      </c>
      <c r="O2573" s="1" t="s">
        <v>46</v>
      </c>
      <c r="P2573" s="1" t="s">
        <v>46</v>
      </c>
      <c r="Q2573" s="1" t="s">
        <v>46</v>
      </c>
      <c r="R2573" s="1" t="s">
        <v>46</v>
      </c>
      <c r="S2573" s="1" t="s">
        <v>46</v>
      </c>
      <c r="T2573" s="12" t="str">
        <f>IF(OR(VOZ_WHATSAPP[[#This Row],[Brinda argumentos coherentes a la objeción]]="No Cumple",VOZ_WHATSAPP[[#This Row],[Despliegue de Beneficios y/o consecuencias]]="No Cumple"),"Sin Negocio","Negocio")</f>
        <v>Negocio</v>
      </c>
      <c r="U2573" s="1" t="s">
        <v>46</v>
      </c>
      <c r="V2573" s="1" t="s">
        <v>46</v>
      </c>
      <c r="W2573" s="1" t="s">
        <v>46</v>
      </c>
      <c r="X2573" s="12" t="str">
        <f>IF(OR(VOZ_WHATSAPP[[#This Row],[Confirma Valor de pago]]="No Cumple",VOZ_WHATSAPP[[#This Row],[Confirma hora de pago]]="No Cumple",VOZ_WHATSAPP[[#This Row],[Confirma medio de pago]]="No Cumple"),"Sin Cierre","Cierre")</f>
        <v>Cierre</v>
      </c>
      <c r="Y2573" s="1" t="s">
        <v>46</v>
      </c>
      <c r="Z2573" s="1" t="s">
        <v>46</v>
      </c>
      <c r="AA2573" s="1" t="s">
        <v>46</v>
      </c>
      <c r="AB2573" s="1" t="s">
        <v>46</v>
      </c>
      <c r="AC2573" s="11" t="str">
        <f>IF(OR(VOZ_WHATSAPP[[#This Row],[La comunicación es asertiva, con respeto y evita maltrato]]="No Cumple",VOZ_WHATSAPP[[#This Row],[Cumple con las normativas legales]]="No Cumple"),"No Cumple","Cumple")</f>
        <v>Cumple</v>
      </c>
      <c r="AD2573" s="1" t="s">
        <v>46</v>
      </c>
      <c r="AE2573" s="1" t="s">
        <v>131</v>
      </c>
      <c r="AF2573" s="4">
        <v>1</v>
      </c>
      <c r="AG2573" s="4">
        <f>IF(AND(VOZ_WHATSAPP[[#This Row],[Estado Cierre]]="Sin Cierre",VOZ_WHATSAPP[[#This Row],[Nota Negocio]]="Sin Negocio"),VOZ_WHATSAPP[[#This Row],[Nota]]-24%,VOZ_WHATSAPP[[#This Row],[Nota]])</f>
        <v>1</v>
      </c>
      <c r="AH2573" s="8">
        <f>IF(VOZ_WHATSAPP[[#This Row],[Estado Legal]]="No Cumple",0,IF(VOZ_WHATSAPP[[#This Row],[Realiza lectura de guion Legal]]="No Cumple",VOZ_WHATSAPP[[#This Row],[Nota 2]]-50%,VOZ_WHATSAPP[[#This Row],[Nota 2]]))</f>
        <v>1</v>
      </c>
    </row>
    <row r="2574" spans="1:34" x14ac:dyDescent="0.25">
      <c r="A2574" s="2" t="str">
        <f>VOZ_WHATSAPP[[#This Row],[ID Asesor]]&amp;VOZ_WHATSAPP[[#This Row],[Fecha Monitoreo]]</f>
        <v>389645877</v>
      </c>
      <c r="B2574" s="2">
        <v>45877</v>
      </c>
      <c r="C2574" s="1" t="s">
        <v>59</v>
      </c>
      <c r="D2574" s="1">
        <v>3896</v>
      </c>
      <c r="E2574" s="2">
        <v>45877</v>
      </c>
      <c r="F2574" s="3">
        <v>0.59861111111111109</v>
      </c>
      <c r="G2574" s="1" t="s">
        <v>43</v>
      </c>
      <c r="H2574" s="1" t="s">
        <v>71</v>
      </c>
      <c r="I2574" s="1"/>
      <c r="J2574" s="1"/>
      <c r="K2574" s="1"/>
      <c r="L2574" s="1" t="s">
        <v>46</v>
      </c>
      <c r="M2574" s="1" t="s">
        <v>46</v>
      </c>
      <c r="N2574" s="1" t="s">
        <v>46</v>
      </c>
      <c r="O2574" s="1" t="s">
        <v>46</v>
      </c>
      <c r="P2574" s="1" t="s">
        <v>46</v>
      </c>
      <c r="Q2574" s="1" t="s">
        <v>46</v>
      </c>
      <c r="R2574" s="1" t="s">
        <v>46</v>
      </c>
      <c r="S2574" s="1" t="s">
        <v>46</v>
      </c>
      <c r="T2574" s="12" t="str">
        <f>IF(OR(VOZ_WHATSAPP[[#This Row],[Brinda argumentos coherentes a la objeción]]="No Cumple",VOZ_WHATSAPP[[#This Row],[Despliegue de Beneficios y/o consecuencias]]="No Cumple"),"Sin Negocio","Negocio")</f>
        <v>Negocio</v>
      </c>
      <c r="U2574" s="1" t="s">
        <v>48</v>
      </c>
      <c r="V2574" s="1" t="s">
        <v>48</v>
      </c>
      <c r="W2574" s="1" t="s">
        <v>48</v>
      </c>
      <c r="X2574" s="12" t="str">
        <f>IF(OR(VOZ_WHATSAPP[[#This Row],[Confirma Valor de pago]]="No Cumple",VOZ_WHATSAPP[[#This Row],[Confirma hora de pago]]="No Cumple",VOZ_WHATSAPP[[#This Row],[Confirma medio de pago]]="No Cumple"),"Sin Cierre","Cierre")</f>
        <v>Cierre</v>
      </c>
      <c r="Y2574" s="1" t="s">
        <v>46</v>
      </c>
      <c r="Z2574" s="1" t="s">
        <v>46</v>
      </c>
      <c r="AA2574" s="1" t="s">
        <v>46</v>
      </c>
      <c r="AB2574" s="1" t="s">
        <v>46</v>
      </c>
      <c r="AC2574" s="11" t="str">
        <f>IF(OR(VOZ_WHATSAPP[[#This Row],[La comunicación es asertiva, con respeto y evita maltrato]]="No Cumple",VOZ_WHATSAPP[[#This Row],[Cumple con las normativas legales]]="No Cumple"),"No Cumple","Cumple")</f>
        <v>Cumple</v>
      </c>
      <c r="AD2574" s="1" t="s">
        <v>46</v>
      </c>
      <c r="AE2574" s="1" t="s">
        <v>62</v>
      </c>
      <c r="AF2574" s="4">
        <v>1</v>
      </c>
      <c r="AG2574" s="4">
        <f>IF(AND(VOZ_WHATSAPP[[#This Row],[Estado Cierre]]="Sin Cierre",VOZ_WHATSAPP[[#This Row],[Nota Negocio]]="Sin Negocio"),VOZ_WHATSAPP[[#This Row],[Nota]]-24%,VOZ_WHATSAPP[[#This Row],[Nota]])</f>
        <v>1</v>
      </c>
      <c r="AH2574" s="8">
        <f>IF(VOZ_WHATSAPP[[#This Row],[Estado Legal]]="No Cumple",0,IF(VOZ_WHATSAPP[[#This Row],[Realiza lectura de guion Legal]]="No Cumple",VOZ_WHATSAPP[[#This Row],[Nota 2]]-50%,VOZ_WHATSAPP[[#This Row],[Nota 2]]))</f>
        <v>1</v>
      </c>
    </row>
    <row r="2575" spans="1:34" x14ac:dyDescent="0.25">
      <c r="A2575" s="2" t="str">
        <f>VOZ_WHATSAPP[[#This Row],[ID Asesor]]&amp;VOZ_WHATSAPP[[#This Row],[Fecha Monitoreo]]</f>
        <v>363245877</v>
      </c>
      <c r="B2575" s="2">
        <v>45877</v>
      </c>
      <c r="C2575" s="1" t="s">
        <v>42</v>
      </c>
      <c r="D2575" s="1">
        <v>3632</v>
      </c>
      <c r="E2575" s="2">
        <v>45877</v>
      </c>
      <c r="F2575" s="3">
        <v>0.48888888888888887</v>
      </c>
      <c r="G2575" s="1" t="s">
        <v>51</v>
      </c>
      <c r="H2575" s="1" t="s">
        <v>71</v>
      </c>
      <c r="I2575" s="1"/>
      <c r="J2575" s="1"/>
      <c r="K2575" s="1"/>
      <c r="L2575" s="1" t="s">
        <v>47</v>
      </c>
      <c r="M2575" s="1" t="s">
        <v>48</v>
      </c>
      <c r="N2575" s="1" t="s">
        <v>48</v>
      </c>
      <c r="O2575" s="1" t="s">
        <v>48</v>
      </c>
      <c r="P2575" s="1" t="s">
        <v>48</v>
      </c>
      <c r="Q2575" s="1" t="s">
        <v>48</v>
      </c>
      <c r="R2575" s="1" t="s">
        <v>48</v>
      </c>
      <c r="S2575" s="1" t="s">
        <v>48</v>
      </c>
      <c r="T2575" s="12" t="str">
        <f>IF(OR(VOZ_WHATSAPP[[#This Row],[Brinda argumentos coherentes a la objeción]]="No Cumple",VOZ_WHATSAPP[[#This Row],[Despliegue de Beneficios y/o consecuencias]]="No Cumple"),"Sin Negocio","Negocio")</f>
        <v>Negocio</v>
      </c>
      <c r="U2575" s="1" t="s">
        <v>46</v>
      </c>
      <c r="V2575" s="1" t="s">
        <v>46</v>
      </c>
      <c r="W2575" s="1" t="s">
        <v>46</v>
      </c>
      <c r="X2575" s="12" t="str">
        <f>IF(OR(VOZ_WHATSAPP[[#This Row],[Confirma Valor de pago]]="No Cumple",VOZ_WHATSAPP[[#This Row],[Confirma hora de pago]]="No Cumple",VOZ_WHATSAPP[[#This Row],[Confirma medio de pago]]="No Cumple"),"Sin Cierre","Cierre")</f>
        <v>Cierre</v>
      </c>
      <c r="Y2575" s="1" t="s">
        <v>48</v>
      </c>
      <c r="Z2575" s="1" t="s">
        <v>54</v>
      </c>
      <c r="AA2575" s="1" t="s">
        <v>46</v>
      </c>
      <c r="AB2575" s="1" t="s">
        <v>46</v>
      </c>
      <c r="AC2575" s="11" t="str">
        <f>IF(OR(VOZ_WHATSAPP[[#This Row],[La comunicación es asertiva, con respeto y evita maltrato]]="No Cumple",VOZ_WHATSAPP[[#This Row],[Cumple con las normativas legales]]="No Cumple"),"No Cumple","Cumple")</f>
        <v>Cumple</v>
      </c>
      <c r="AD2575" s="1" t="s">
        <v>48</v>
      </c>
      <c r="AE2575" s="1" t="s">
        <v>2353</v>
      </c>
      <c r="AF2575" s="4">
        <v>0.81</v>
      </c>
      <c r="AG2575" s="4">
        <f>IF(AND(VOZ_WHATSAPP[[#This Row],[Estado Cierre]]="Sin Cierre",VOZ_WHATSAPP[[#This Row],[Nota Negocio]]="Sin Negocio"),VOZ_WHATSAPP[[#This Row],[Nota]]-24%,VOZ_WHATSAPP[[#This Row],[Nota]])</f>
        <v>0.81</v>
      </c>
      <c r="AH2575" s="8">
        <f>IF(VOZ_WHATSAPP[[#This Row],[Estado Legal]]="No Cumple",0,IF(VOZ_WHATSAPP[[#This Row],[Realiza lectura de guion Legal]]="No Cumple",VOZ_WHATSAPP[[#This Row],[Nota 2]]-50%,VOZ_WHATSAPP[[#This Row],[Nota 2]]))</f>
        <v>0.81</v>
      </c>
    </row>
    <row r="2576" spans="1:34" x14ac:dyDescent="0.25">
      <c r="A2576" s="2" t="str">
        <f>VOZ_WHATSAPP[[#This Row],[ID Asesor]]&amp;VOZ_WHATSAPP[[#This Row],[Fecha Monitoreo]]</f>
        <v>364445877</v>
      </c>
      <c r="B2576" s="2">
        <v>45877</v>
      </c>
      <c r="C2576" s="1" t="s">
        <v>42</v>
      </c>
      <c r="D2576" s="1">
        <v>3644</v>
      </c>
      <c r="E2576" s="2">
        <v>45877</v>
      </c>
      <c r="F2576" s="3">
        <v>0.35555555555555557</v>
      </c>
      <c r="G2576" s="1" t="s">
        <v>51</v>
      </c>
      <c r="H2576" s="1" t="s">
        <v>71</v>
      </c>
      <c r="I2576" s="1"/>
      <c r="J2576" s="1"/>
      <c r="K2576" s="1"/>
      <c r="L2576" s="1" t="s">
        <v>46</v>
      </c>
      <c r="M2576" s="1" t="s">
        <v>46</v>
      </c>
      <c r="N2576" s="1" t="s">
        <v>48</v>
      </c>
      <c r="O2576" s="1" t="s">
        <v>54</v>
      </c>
      <c r="P2576" s="1" t="s">
        <v>48</v>
      </c>
      <c r="Q2576" s="1" t="s">
        <v>48</v>
      </c>
      <c r="R2576" s="1" t="s">
        <v>48</v>
      </c>
      <c r="S2576" s="1" t="s">
        <v>48</v>
      </c>
      <c r="T2576" s="12" t="str">
        <f>IF(OR(VOZ_WHATSAPP[[#This Row],[Brinda argumentos coherentes a la objeción]]="No Cumple",VOZ_WHATSAPP[[#This Row],[Despliegue de Beneficios y/o consecuencias]]="No Cumple"),"Sin Negocio","Negocio")</f>
        <v>Negocio</v>
      </c>
      <c r="U2576" s="1" t="s">
        <v>48</v>
      </c>
      <c r="V2576" s="1" t="s">
        <v>48</v>
      </c>
      <c r="W2576" s="1" t="s">
        <v>48</v>
      </c>
      <c r="X2576" s="12" t="str">
        <f>IF(OR(VOZ_WHATSAPP[[#This Row],[Confirma Valor de pago]]="No Cumple",VOZ_WHATSAPP[[#This Row],[Confirma hora de pago]]="No Cumple",VOZ_WHATSAPP[[#This Row],[Confirma medio de pago]]="No Cumple"),"Sin Cierre","Cierre")</f>
        <v>Cierre</v>
      </c>
      <c r="Y2576" s="1" t="s">
        <v>48</v>
      </c>
      <c r="Z2576" s="1" t="s">
        <v>46</v>
      </c>
      <c r="AA2576" s="1" t="s">
        <v>46</v>
      </c>
      <c r="AB2576" s="1" t="s">
        <v>46</v>
      </c>
      <c r="AC2576" s="11" t="str">
        <f>IF(OR(VOZ_WHATSAPP[[#This Row],[La comunicación es asertiva, con respeto y evita maltrato]]="No Cumple",VOZ_WHATSAPP[[#This Row],[Cumple con las normativas legales]]="No Cumple"),"No Cumple","Cumple")</f>
        <v>Cumple</v>
      </c>
      <c r="AD2576" s="1" t="s">
        <v>48</v>
      </c>
      <c r="AE2576" s="1" t="s">
        <v>2354</v>
      </c>
      <c r="AF2576" s="4">
        <v>0.95</v>
      </c>
      <c r="AG2576" s="4">
        <f>IF(AND(VOZ_WHATSAPP[[#This Row],[Estado Cierre]]="Sin Cierre",VOZ_WHATSAPP[[#This Row],[Nota Negocio]]="Sin Negocio"),VOZ_WHATSAPP[[#This Row],[Nota]]-24%,VOZ_WHATSAPP[[#This Row],[Nota]])</f>
        <v>0.95</v>
      </c>
      <c r="AH2576" s="8">
        <f>IF(VOZ_WHATSAPP[[#This Row],[Estado Legal]]="No Cumple",0,IF(VOZ_WHATSAPP[[#This Row],[Realiza lectura de guion Legal]]="No Cumple",VOZ_WHATSAPP[[#This Row],[Nota 2]]-50%,VOZ_WHATSAPP[[#This Row],[Nota 2]]))</f>
        <v>0.95</v>
      </c>
    </row>
    <row r="2577" spans="1:34" x14ac:dyDescent="0.25">
      <c r="A2577" s="2" t="str">
        <f>VOZ_WHATSAPP[[#This Row],[ID Asesor]]&amp;VOZ_WHATSAPP[[#This Row],[Fecha Monitoreo]]</f>
        <v>387045877</v>
      </c>
      <c r="B2577" s="2">
        <v>45877</v>
      </c>
      <c r="C2577" s="1" t="s">
        <v>50</v>
      </c>
      <c r="D2577" s="1">
        <v>3870</v>
      </c>
      <c r="E2577" s="2">
        <v>45877</v>
      </c>
      <c r="F2577" s="3">
        <v>0.40555555555555556</v>
      </c>
      <c r="G2577" s="1" t="s">
        <v>60</v>
      </c>
      <c r="H2577" s="1" t="s">
        <v>71</v>
      </c>
      <c r="I2577" s="1"/>
      <c r="J2577" s="1"/>
      <c r="K2577" s="1"/>
      <c r="L2577" s="1" t="s">
        <v>47</v>
      </c>
      <c r="M2577" s="1" t="s">
        <v>46</v>
      </c>
      <c r="N2577" s="1" t="s">
        <v>46</v>
      </c>
      <c r="O2577" s="1" t="s">
        <v>54</v>
      </c>
      <c r="P2577" s="1" t="s">
        <v>46</v>
      </c>
      <c r="Q2577" s="1" t="s">
        <v>46</v>
      </c>
      <c r="R2577" s="1" t="s">
        <v>46</v>
      </c>
      <c r="S2577" s="1" t="s">
        <v>48</v>
      </c>
      <c r="T2577" s="12" t="str">
        <f>IF(OR(VOZ_WHATSAPP[[#This Row],[Brinda argumentos coherentes a la objeción]]="No Cumple",VOZ_WHATSAPP[[#This Row],[Despliegue de Beneficios y/o consecuencias]]="No Cumple"),"Sin Negocio","Negocio")</f>
        <v>Negocio</v>
      </c>
      <c r="U2577" s="1" t="s">
        <v>47</v>
      </c>
      <c r="V2577" s="1" t="s">
        <v>47</v>
      </c>
      <c r="W2577" s="1" t="s">
        <v>46</v>
      </c>
      <c r="X2577" s="12" t="str">
        <f>IF(OR(VOZ_WHATSAPP[[#This Row],[Confirma Valor de pago]]="No Cumple",VOZ_WHATSAPP[[#This Row],[Confirma hora de pago]]="No Cumple",VOZ_WHATSAPP[[#This Row],[Confirma medio de pago]]="No Cumple"),"Sin Cierre","Cierre")</f>
        <v>Sin Cierre</v>
      </c>
      <c r="Y2577" s="1" t="s">
        <v>54</v>
      </c>
      <c r="Z2577" s="1" t="s">
        <v>54</v>
      </c>
      <c r="AA2577" s="1" t="s">
        <v>46</v>
      </c>
      <c r="AB2577" s="1" t="s">
        <v>54</v>
      </c>
      <c r="AC2577" s="11" t="str">
        <f>IF(OR(VOZ_WHATSAPP[[#This Row],[La comunicación es asertiva, con respeto y evita maltrato]]="No Cumple",VOZ_WHATSAPP[[#This Row],[Cumple con las normativas legales]]="No Cumple"),"No Cumple","Cumple")</f>
        <v>No Cumple</v>
      </c>
      <c r="AD2577" s="1" t="s">
        <v>47</v>
      </c>
      <c r="AE2577" s="1" t="s">
        <v>2355</v>
      </c>
      <c r="AF2577" s="4">
        <v>0.52</v>
      </c>
      <c r="AG2577" s="4">
        <f>IF(AND(VOZ_WHATSAPP[[#This Row],[Estado Cierre]]="Sin Cierre",VOZ_WHATSAPP[[#This Row],[Nota Negocio]]="Sin Negocio"),VOZ_WHATSAPP[[#This Row],[Nota]]-24%,VOZ_WHATSAPP[[#This Row],[Nota]])</f>
        <v>0.52</v>
      </c>
      <c r="AH2577" s="8">
        <f>IF(VOZ_WHATSAPP[[#This Row],[Estado Legal]]="No Cumple",0,IF(VOZ_WHATSAPP[[#This Row],[Realiza lectura de guion Legal]]="No Cumple",VOZ_WHATSAPP[[#This Row],[Nota 2]]-50%,VOZ_WHATSAPP[[#This Row],[Nota 2]]))</f>
        <v>0</v>
      </c>
    </row>
    <row r="2578" spans="1:34" x14ac:dyDescent="0.25">
      <c r="A2578" s="2" t="str">
        <f>VOZ_WHATSAPP[[#This Row],[ID Asesor]]&amp;VOZ_WHATSAPP[[#This Row],[Fecha Monitoreo]]</f>
        <v>343145877</v>
      </c>
      <c r="B2578" s="2">
        <v>45877</v>
      </c>
      <c r="C2578" s="1" t="s">
        <v>126</v>
      </c>
      <c r="D2578" s="1">
        <v>3431</v>
      </c>
      <c r="E2578" s="2">
        <v>45877</v>
      </c>
      <c r="F2578" s="3">
        <v>0.3888888888888889</v>
      </c>
      <c r="G2578" s="1" t="s">
        <v>58</v>
      </c>
      <c r="H2578" s="1" t="s">
        <v>71</v>
      </c>
      <c r="I2578" s="1"/>
      <c r="J2578" s="1"/>
      <c r="K2578" s="1"/>
      <c r="L2578" s="1" t="s">
        <v>46</v>
      </c>
      <c r="M2578" s="1" t="s">
        <v>48</v>
      </c>
      <c r="N2578" s="1" t="s">
        <v>46</v>
      </c>
      <c r="O2578" s="1" t="s">
        <v>46</v>
      </c>
      <c r="P2578" s="1" t="s">
        <v>46</v>
      </c>
      <c r="Q2578" s="1" t="s">
        <v>46</v>
      </c>
      <c r="R2578" s="1" t="s">
        <v>46</v>
      </c>
      <c r="S2578" s="1" t="s">
        <v>46</v>
      </c>
      <c r="T2578" s="12" t="str">
        <f>IF(OR(VOZ_WHATSAPP[[#This Row],[Brinda argumentos coherentes a la objeción]]="No Cumple",VOZ_WHATSAPP[[#This Row],[Despliegue de Beneficios y/o consecuencias]]="No Cumple"),"Sin Negocio","Negocio")</f>
        <v>Negocio</v>
      </c>
      <c r="U2578" s="1" t="s">
        <v>46</v>
      </c>
      <c r="V2578" s="1" t="s">
        <v>46</v>
      </c>
      <c r="W2578" s="1" t="s">
        <v>46</v>
      </c>
      <c r="X2578" s="12" t="str">
        <f>IF(OR(VOZ_WHATSAPP[[#This Row],[Confirma Valor de pago]]="No Cumple",VOZ_WHATSAPP[[#This Row],[Confirma hora de pago]]="No Cumple",VOZ_WHATSAPP[[#This Row],[Confirma medio de pago]]="No Cumple"),"Sin Cierre","Cierre")</f>
        <v>Cierre</v>
      </c>
      <c r="Y2578" s="1" t="s">
        <v>46</v>
      </c>
      <c r="Z2578" s="1" t="s">
        <v>46</v>
      </c>
      <c r="AA2578" s="1" t="s">
        <v>46</v>
      </c>
      <c r="AB2578" s="1" t="s">
        <v>46</v>
      </c>
      <c r="AC2578" s="11" t="str">
        <f>IF(OR(VOZ_WHATSAPP[[#This Row],[La comunicación es asertiva, con respeto y evita maltrato]]="No Cumple",VOZ_WHATSAPP[[#This Row],[Cumple con las normativas legales]]="No Cumple"),"No Cumple","Cumple")</f>
        <v>Cumple</v>
      </c>
      <c r="AD2578" s="1" t="s">
        <v>48</v>
      </c>
      <c r="AE2578" s="1" t="s">
        <v>131</v>
      </c>
      <c r="AF2578" s="4">
        <v>1</v>
      </c>
      <c r="AG2578" s="4">
        <f>IF(AND(VOZ_WHATSAPP[[#This Row],[Estado Cierre]]="Sin Cierre",VOZ_WHATSAPP[[#This Row],[Nota Negocio]]="Sin Negocio"),VOZ_WHATSAPP[[#This Row],[Nota]]-24%,VOZ_WHATSAPP[[#This Row],[Nota]])</f>
        <v>1</v>
      </c>
      <c r="AH2578" s="8">
        <f>IF(VOZ_WHATSAPP[[#This Row],[Estado Legal]]="No Cumple",0,IF(VOZ_WHATSAPP[[#This Row],[Realiza lectura de guion Legal]]="No Cumple",VOZ_WHATSAPP[[#This Row],[Nota 2]]-50%,VOZ_WHATSAPP[[#This Row],[Nota 2]]))</f>
        <v>1</v>
      </c>
    </row>
    <row r="2579" spans="1:34" x14ac:dyDescent="0.25">
      <c r="A2579" s="2" t="str">
        <f>VOZ_WHATSAPP[[#This Row],[ID Asesor]]&amp;VOZ_WHATSAPP[[#This Row],[Fecha Monitoreo]]</f>
        <v>376945877</v>
      </c>
      <c r="B2579" s="2">
        <v>45877</v>
      </c>
      <c r="C2579" s="1" t="s">
        <v>126</v>
      </c>
      <c r="D2579" s="1">
        <v>3769</v>
      </c>
      <c r="E2579" s="2">
        <v>45877</v>
      </c>
      <c r="F2579" s="3">
        <v>0.59444444444444444</v>
      </c>
      <c r="G2579" s="1" t="s">
        <v>58</v>
      </c>
      <c r="H2579" s="1" t="s">
        <v>71</v>
      </c>
      <c r="I2579" s="1"/>
      <c r="J2579" s="1"/>
      <c r="K2579" s="1"/>
      <c r="L2579" s="1" t="s">
        <v>46</v>
      </c>
      <c r="M2579" s="1" t="s">
        <v>48</v>
      </c>
      <c r="N2579" s="1" t="s">
        <v>46</v>
      </c>
      <c r="O2579" s="1" t="s">
        <v>46</v>
      </c>
      <c r="P2579" s="1" t="s">
        <v>46</v>
      </c>
      <c r="Q2579" s="1" t="s">
        <v>46</v>
      </c>
      <c r="R2579" s="1" t="s">
        <v>46</v>
      </c>
      <c r="S2579" s="1" t="s">
        <v>46</v>
      </c>
      <c r="T2579" s="12" t="str">
        <f>IF(OR(VOZ_WHATSAPP[[#This Row],[Brinda argumentos coherentes a la objeción]]="No Cumple",VOZ_WHATSAPP[[#This Row],[Despliegue de Beneficios y/o consecuencias]]="No Cumple"),"Sin Negocio","Negocio")</f>
        <v>Negocio</v>
      </c>
      <c r="U2579" s="1" t="s">
        <v>46</v>
      </c>
      <c r="V2579" s="1" t="s">
        <v>46</v>
      </c>
      <c r="W2579" s="1" t="s">
        <v>46</v>
      </c>
      <c r="X2579" s="12" t="str">
        <f>IF(OR(VOZ_WHATSAPP[[#This Row],[Confirma Valor de pago]]="No Cumple",VOZ_WHATSAPP[[#This Row],[Confirma hora de pago]]="No Cumple",VOZ_WHATSAPP[[#This Row],[Confirma medio de pago]]="No Cumple"),"Sin Cierre","Cierre")</f>
        <v>Cierre</v>
      </c>
      <c r="Y2579" s="1" t="s">
        <v>48</v>
      </c>
      <c r="Z2579" s="1" t="s">
        <v>46</v>
      </c>
      <c r="AA2579" s="1" t="s">
        <v>46</v>
      </c>
      <c r="AB2579" s="1" t="s">
        <v>46</v>
      </c>
      <c r="AC2579" s="11" t="str">
        <f>IF(OR(VOZ_WHATSAPP[[#This Row],[La comunicación es asertiva, con respeto y evita maltrato]]="No Cumple",VOZ_WHATSAPP[[#This Row],[Cumple con las normativas legales]]="No Cumple"),"No Cumple","Cumple")</f>
        <v>Cumple</v>
      </c>
      <c r="AD2579" s="1" t="s">
        <v>48</v>
      </c>
      <c r="AE2579" s="1" t="s">
        <v>131</v>
      </c>
      <c r="AF2579" s="4">
        <v>1</v>
      </c>
      <c r="AG2579" s="4">
        <f>IF(AND(VOZ_WHATSAPP[[#This Row],[Estado Cierre]]="Sin Cierre",VOZ_WHATSAPP[[#This Row],[Nota Negocio]]="Sin Negocio"),VOZ_WHATSAPP[[#This Row],[Nota]]-24%,VOZ_WHATSAPP[[#This Row],[Nota]])</f>
        <v>1</v>
      </c>
      <c r="AH2579" s="8">
        <f>IF(VOZ_WHATSAPP[[#This Row],[Estado Legal]]="No Cumple",0,IF(VOZ_WHATSAPP[[#This Row],[Realiza lectura de guion Legal]]="No Cumple",VOZ_WHATSAPP[[#This Row],[Nota 2]]-50%,VOZ_WHATSAPP[[#This Row],[Nota 2]]))</f>
        <v>1</v>
      </c>
    </row>
    <row r="2580" spans="1:34" x14ac:dyDescent="0.25">
      <c r="A2580" s="2" t="str">
        <f>VOZ_WHATSAPP[[#This Row],[ID Asesor]]&amp;VOZ_WHATSAPP[[#This Row],[Fecha Monitoreo]]</f>
        <v>382945877</v>
      </c>
      <c r="B2580" s="2">
        <v>45877</v>
      </c>
      <c r="C2580" s="1" t="s">
        <v>126</v>
      </c>
      <c r="D2580" s="1">
        <v>3829</v>
      </c>
      <c r="E2580" s="2">
        <v>45877</v>
      </c>
      <c r="F2580" s="3">
        <v>0.64444444444444449</v>
      </c>
      <c r="G2580" s="1" t="s">
        <v>58</v>
      </c>
      <c r="H2580" s="1" t="s">
        <v>71</v>
      </c>
      <c r="I2580" s="1"/>
      <c r="J2580" s="1"/>
      <c r="K2580" s="1"/>
      <c r="L2580" s="1" t="s">
        <v>46</v>
      </c>
      <c r="M2580" s="1" t="s">
        <v>48</v>
      </c>
      <c r="N2580" s="1" t="s">
        <v>46</v>
      </c>
      <c r="O2580" s="1" t="s">
        <v>46</v>
      </c>
      <c r="P2580" s="1" t="s">
        <v>46</v>
      </c>
      <c r="Q2580" s="1" t="s">
        <v>48</v>
      </c>
      <c r="R2580" s="1" t="s">
        <v>48</v>
      </c>
      <c r="S2580" s="1" t="s">
        <v>48</v>
      </c>
      <c r="T2580" s="12" t="str">
        <f>IF(OR(VOZ_WHATSAPP[[#This Row],[Brinda argumentos coherentes a la objeción]]="No Cumple",VOZ_WHATSAPP[[#This Row],[Despliegue de Beneficios y/o consecuencias]]="No Cumple"),"Sin Negocio","Negocio")</f>
        <v>Negocio</v>
      </c>
      <c r="U2580" s="1" t="s">
        <v>46</v>
      </c>
      <c r="V2580" s="1" t="s">
        <v>46</v>
      </c>
      <c r="W2580" s="1" t="s">
        <v>46</v>
      </c>
      <c r="X2580" s="12" t="str">
        <f>IF(OR(VOZ_WHATSAPP[[#This Row],[Confirma Valor de pago]]="No Cumple",VOZ_WHATSAPP[[#This Row],[Confirma hora de pago]]="No Cumple",VOZ_WHATSAPP[[#This Row],[Confirma medio de pago]]="No Cumple"),"Sin Cierre","Cierre")</f>
        <v>Cierre</v>
      </c>
      <c r="Y2580" s="1" t="s">
        <v>48</v>
      </c>
      <c r="Z2580" s="1" t="s">
        <v>46</v>
      </c>
      <c r="AA2580" s="1" t="s">
        <v>46</v>
      </c>
      <c r="AB2580" s="1" t="s">
        <v>46</v>
      </c>
      <c r="AC2580" s="11" t="str">
        <f>IF(OR(VOZ_WHATSAPP[[#This Row],[La comunicación es asertiva, con respeto y evita maltrato]]="No Cumple",VOZ_WHATSAPP[[#This Row],[Cumple con las normativas legales]]="No Cumple"),"No Cumple","Cumple")</f>
        <v>Cumple</v>
      </c>
      <c r="AD2580" s="1" t="s">
        <v>46</v>
      </c>
      <c r="AE2580" s="1" t="s">
        <v>131</v>
      </c>
      <c r="AF2580" s="4">
        <v>1</v>
      </c>
      <c r="AG2580" s="4">
        <f>IF(AND(VOZ_WHATSAPP[[#This Row],[Estado Cierre]]="Sin Cierre",VOZ_WHATSAPP[[#This Row],[Nota Negocio]]="Sin Negocio"),VOZ_WHATSAPP[[#This Row],[Nota]]-24%,VOZ_WHATSAPP[[#This Row],[Nota]])</f>
        <v>1</v>
      </c>
      <c r="AH2580" s="8">
        <f>IF(VOZ_WHATSAPP[[#This Row],[Estado Legal]]="No Cumple",0,IF(VOZ_WHATSAPP[[#This Row],[Realiza lectura de guion Legal]]="No Cumple",VOZ_WHATSAPP[[#This Row],[Nota 2]]-50%,VOZ_WHATSAPP[[#This Row],[Nota 2]]))</f>
        <v>1</v>
      </c>
    </row>
    <row r="2581" spans="1:34" x14ac:dyDescent="0.25">
      <c r="A2581" s="2" t="str">
        <f>VOZ_WHATSAPP[[#This Row],[ID Asesor]]&amp;VOZ_WHATSAPP[[#This Row],[Fecha Monitoreo]]</f>
        <v>399645878</v>
      </c>
      <c r="B2581" s="2">
        <v>45878</v>
      </c>
      <c r="C2581" s="1" t="s">
        <v>42</v>
      </c>
      <c r="D2581" s="1">
        <v>3996</v>
      </c>
      <c r="E2581" s="2">
        <v>45878</v>
      </c>
      <c r="F2581" s="3">
        <v>0.35</v>
      </c>
      <c r="G2581" s="1" t="s">
        <v>60</v>
      </c>
      <c r="H2581" s="1" t="s">
        <v>44</v>
      </c>
      <c r="I2581" s="1">
        <v>1390</v>
      </c>
      <c r="J2581" s="1">
        <v>3233590884</v>
      </c>
      <c r="K2581" s="1" t="s">
        <v>45</v>
      </c>
      <c r="L2581" s="1" t="s">
        <v>46</v>
      </c>
      <c r="M2581" s="1" t="s">
        <v>47</v>
      </c>
      <c r="N2581" s="1" t="s">
        <v>46</v>
      </c>
      <c r="O2581" s="1" t="s">
        <v>48</v>
      </c>
      <c r="P2581" s="1" t="s">
        <v>48</v>
      </c>
      <c r="Q2581" s="1" t="s">
        <v>46</v>
      </c>
      <c r="R2581" s="1" t="s">
        <v>46</v>
      </c>
      <c r="S2581" s="1" t="s">
        <v>48</v>
      </c>
      <c r="T2581" s="12" t="str">
        <f>IF(OR(VOZ_WHATSAPP[[#This Row],[Brinda argumentos coherentes a la objeción]]="No Cumple",VOZ_WHATSAPP[[#This Row],[Despliegue de Beneficios y/o consecuencias]]="No Cumple"),"Sin Negocio","Negocio")</f>
        <v>Negocio</v>
      </c>
      <c r="U2581" s="1" t="s">
        <v>48</v>
      </c>
      <c r="V2581" s="1" t="s">
        <v>48</v>
      </c>
      <c r="W2581" s="1" t="s">
        <v>48</v>
      </c>
      <c r="X2581" s="12" t="str">
        <f>IF(OR(VOZ_WHATSAPP[[#This Row],[Confirma Valor de pago]]="No Cumple",VOZ_WHATSAPP[[#This Row],[Confirma hora de pago]]="No Cumple",VOZ_WHATSAPP[[#This Row],[Confirma medio de pago]]="No Cumple"),"Sin Cierre","Cierre")</f>
        <v>Cierre</v>
      </c>
      <c r="Y2581" s="1" t="s">
        <v>54</v>
      </c>
      <c r="Z2581" s="1" t="s">
        <v>54</v>
      </c>
      <c r="AA2581" s="1" t="s">
        <v>46</v>
      </c>
      <c r="AB2581" s="1" t="s">
        <v>46</v>
      </c>
      <c r="AC2581" s="11" t="str">
        <f>IF(OR(VOZ_WHATSAPP[[#This Row],[La comunicación es asertiva, con respeto y evita maltrato]]="No Cumple",VOZ_WHATSAPP[[#This Row],[Cumple con las normativas legales]]="No Cumple"),"No Cumple","Cumple")</f>
        <v>Cumple</v>
      </c>
      <c r="AD2581" s="1" t="s">
        <v>47</v>
      </c>
      <c r="AE2581" s="1" t="s">
        <v>2356</v>
      </c>
      <c r="AF2581" s="4">
        <v>0.73</v>
      </c>
      <c r="AG2581" s="4">
        <f>IF(AND(VOZ_WHATSAPP[[#This Row],[Estado Cierre]]="Sin Cierre",VOZ_WHATSAPP[[#This Row],[Nota Negocio]]="Sin Negocio"),VOZ_WHATSAPP[[#This Row],[Nota]]-24%,VOZ_WHATSAPP[[#This Row],[Nota]])</f>
        <v>0.73</v>
      </c>
      <c r="AH2581" s="8">
        <f>IF(VOZ_WHATSAPP[[#This Row],[Estado Legal]]="No Cumple",0,IF(VOZ_WHATSAPP[[#This Row],[Realiza lectura de guion Legal]]="No Cumple",VOZ_WHATSAPP[[#This Row],[Nota 2]]-50%,VOZ_WHATSAPP[[#This Row],[Nota 2]]))</f>
        <v>0.22999999999999998</v>
      </c>
    </row>
    <row r="2582" spans="1:34" x14ac:dyDescent="0.25">
      <c r="A2582" s="2" t="str">
        <f>VOZ_WHATSAPP[[#This Row],[ID Asesor]]&amp;VOZ_WHATSAPP[[#This Row],[Fecha Monitoreo]]</f>
        <v>409045878</v>
      </c>
      <c r="B2582" s="2">
        <v>45878</v>
      </c>
      <c r="C2582" s="1" t="s">
        <v>126</v>
      </c>
      <c r="D2582" s="1">
        <v>4090</v>
      </c>
      <c r="E2582" s="2">
        <v>45878</v>
      </c>
      <c r="F2582" s="3">
        <v>0.33611111111111114</v>
      </c>
      <c r="G2582" s="1" t="s">
        <v>80</v>
      </c>
      <c r="H2582" s="1" t="s">
        <v>44</v>
      </c>
      <c r="I2582" s="1">
        <v>625</v>
      </c>
      <c r="J2582" s="1">
        <v>3126192934</v>
      </c>
      <c r="K2582" s="1" t="s">
        <v>45</v>
      </c>
      <c r="L2582" s="1" t="s">
        <v>46</v>
      </c>
      <c r="M2582" s="1" t="s">
        <v>46</v>
      </c>
      <c r="N2582" s="1" t="s">
        <v>46</v>
      </c>
      <c r="O2582" s="1" t="s">
        <v>54</v>
      </c>
      <c r="P2582" s="1" t="s">
        <v>46</v>
      </c>
      <c r="Q2582" s="1" t="s">
        <v>46</v>
      </c>
      <c r="R2582" s="1" t="s">
        <v>46</v>
      </c>
      <c r="S2582" s="1" t="s">
        <v>46</v>
      </c>
      <c r="T2582" s="12" t="str">
        <f>IF(OR(VOZ_WHATSAPP[[#This Row],[Brinda argumentos coherentes a la objeción]]="No Cumple",VOZ_WHATSAPP[[#This Row],[Despliegue de Beneficios y/o consecuencias]]="No Cumple"),"Sin Negocio","Negocio")</f>
        <v>Negocio</v>
      </c>
      <c r="U2582" s="1" t="s">
        <v>47</v>
      </c>
      <c r="V2582" s="1" t="s">
        <v>47</v>
      </c>
      <c r="W2582" s="1" t="s">
        <v>47</v>
      </c>
      <c r="X2582" s="12" t="str">
        <f>IF(OR(VOZ_WHATSAPP[[#This Row],[Confirma Valor de pago]]="No Cumple",VOZ_WHATSAPP[[#This Row],[Confirma hora de pago]]="No Cumple",VOZ_WHATSAPP[[#This Row],[Confirma medio de pago]]="No Cumple"),"Sin Cierre","Cierre")</f>
        <v>Sin Cierre</v>
      </c>
      <c r="Y2582" s="1" t="s">
        <v>46</v>
      </c>
      <c r="Z2582" s="1" t="s">
        <v>54</v>
      </c>
      <c r="AA2582" s="1" t="s">
        <v>46</v>
      </c>
      <c r="AB2582" s="1" t="s">
        <v>46</v>
      </c>
      <c r="AC2582" s="11" t="str">
        <f>IF(OR(VOZ_WHATSAPP[[#This Row],[La comunicación es asertiva, con respeto y evita maltrato]]="No Cumple",VOZ_WHATSAPP[[#This Row],[Cumple con las normativas legales]]="No Cumple"),"No Cumple","Cumple")</f>
        <v>Cumple</v>
      </c>
      <c r="AD2582" s="1" t="s">
        <v>46</v>
      </c>
      <c r="AE2582" s="1" t="s">
        <v>2357</v>
      </c>
      <c r="AF2582" s="4">
        <v>0.56000000000000005</v>
      </c>
      <c r="AG2582" s="4">
        <f>IF(AND(VOZ_WHATSAPP[[#This Row],[Estado Cierre]]="Sin Cierre",VOZ_WHATSAPP[[#This Row],[Nota Negocio]]="Sin Negocio"),VOZ_WHATSAPP[[#This Row],[Nota]]-24%,VOZ_WHATSAPP[[#This Row],[Nota]])</f>
        <v>0.56000000000000005</v>
      </c>
      <c r="AH2582" s="8">
        <f>IF(VOZ_WHATSAPP[[#This Row],[Estado Legal]]="No Cumple",0,IF(VOZ_WHATSAPP[[#This Row],[Realiza lectura de guion Legal]]="No Cumple",VOZ_WHATSAPP[[#This Row],[Nota 2]]-50%,VOZ_WHATSAPP[[#This Row],[Nota 2]]))</f>
        <v>0.56000000000000005</v>
      </c>
    </row>
    <row r="2583" spans="1:34" x14ac:dyDescent="0.25">
      <c r="A2583" s="2" t="str">
        <f>VOZ_WHATSAPP[[#This Row],[ID Asesor]]&amp;VOZ_WHATSAPP[[#This Row],[Fecha Monitoreo]]</f>
        <v>369145878</v>
      </c>
      <c r="B2583" s="2">
        <v>45878</v>
      </c>
      <c r="C2583" s="1" t="s">
        <v>59</v>
      </c>
      <c r="D2583" s="1">
        <v>3691</v>
      </c>
      <c r="E2583" s="2">
        <v>45878</v>
      </c>
      <c r="F2583" s="3">
        <v>0.36666666666666664</v>
      </c>
      <c r="G2583" s="1" t="s">
        <v>60</v>
      </c>
      <c r="H2583" s="1" t="s">
        <v>44</v>
      </c>
      <c r="I2583" s="1">
        <v>1126</v>
      </c>
      <c r="J2583" s="1">
        <v>3217102470</v>
      </c>
      <c r="K2583" s="1" t="s">
        <v>45</v>
      </c>
      <c r="L2583" s="1" t="s">
        <v>46</v>
      </c>
      <c r="M2583" s="1" t="s">
        <v>46</v>
      </c>
      <c r="N2583" s="1" t="s">
        <v>46</v>
      </c>
      <c r="O2583" s="1" t="s">
        <v>46</v>
      </c>
      <c r="P2583" s="1" t="s">
        <v>46</v>
      </c>
      <c r="Q2583" s="1" t="s">
        <v>48</v>
      </c>
      <c r="R2583" s="1" t="s">
        <v>48</v>
      </c>
      <c r="S2583" s="1" t="s">
        <v>46</v>
      </c>
      <c r="T2583" s="12" t="str">
        <f>IF(OR(VOZ_WHATSAPP[[#This Row],[Brinda argumentos coherentes a la objeción]]="No Cumple",VOZ_WHATSAPP[[#This Row],[Despliegue de Beneficios y/o consecuencias]]="No Cumple"),"Sin Negocio","Negocio")</f>
        <v>Negocio</v>
      </c>
      <c r="U2583" s="1" t="s">
        <v>46</v>
      </c>
      <c r="V2583" s="1" t="s">
        <v>46</v>
      </c>
      <c r="W2583" s="1" t="s">
        <v>46</v>
      </c>
      <c r="X2583" s="12" t="str">
        <f>IF(OR(VOZ_WHATSAPP[[#This Row],[Confirma Valor de pago]]="No Cumple",VOZ_WHATSAPP[[#This Row],[Confirma hora de pago]]="No Cumple",VOZ_WHATSAPP[[#This Row],[Confirma medio de pago]]="No Cumple"),"Sin Cierre","Cierre")</f>
        <v>Cierre</v>
      </c>
      <c r="Y2583" s="1" t="s">
        <v>46</v>
      </c>
      <c r="Z2583" s="1" t="s">
        <v>46</v>
      </c>
      <c r="AA2583" s="1" t="s">
        <v>46</v>
      </c>
      <c r="AB2583" s="1" t="s">
        <v>46</v>
      </c>
      <c r="AC2583" s="11" t="str">
        <f>IF(OR(VOZ_WHATSAPP[[#This Row],[La comunicación es asertiva, con respeto y evita maltrato]]="No Cumple",VOZ_WHATSAPP[[#This Row],[Cumple con las normativas legales]]="No Cumple"),"No Cumple","Cumple")</f>
        <v>Cumple</v>
      </c>
      <c r="AD2583" s="1" t="s">
        <v>46</v>
      </c>
      <c r="AE2583" s="1" t="s">
        <v>62</v>
      </c>
      <c r="AF2583" s="4">
        <v>1</v>
      </c>
      <c r="AG2583" s="4">
        <f>IF(AND(VOZ_WHATSAPP[[#This Row],[Estado Cierre]]="Sin Cierre",VOZ_WHATSAPP[[#This Row],[Nota Negocio]]="Sin Negocio"),VOZ_WHATSAPP[[#This Row],[Nota]]-24%,VOZ_WHATSAPP[[#This Row],[Nota]])</f>
        <v>1</v>
      </c>
      <c r="AH2583" s="8">
        <f>IF(VOZ_WHATSAPP[[#This Row],[Estado Legal]]="No Cumple",0,IF(VOZ_WHATSAPP[[#This Row],[Realiza lectura de guion Legal]]="No Cumple",VOZ_WHATSAPP[[#This Row],[Nota 2]]-50%,VOZ_WHATSAPP[[#This Row],[Nota 2]]))</f>
        <v>1</v>
      </c>
    </row>
    <row r="2584" spans="1:34" x14ac:dyDescent="0.25">
      <c r="A2584" s="2" t="str">
        <f>VOZ_WHATSAPP[[#This Row],[ID Asesor]]&amp;VOZ_WHATSAPP[[#This Row],[Fecha Monitoreo]]</f>
        <v>408945878</v>
      </c>
      <c r="B2584" s="2">
        <v>45878</v>
      </c>
      <c r="C2584" s="1" t="s">
        <v>696</v>
      </c>
      <c r="D2584" s="1">
        <v>4089</v>
      </c>
      <c r="E2584" s="2">
        <v>45877</v>
      </c>
      <c r="F2584" s="3">
        <v>0.6430555555555556</v>
      </c>
      <c r="G2584" s="1" t="s">
        <v>80</v>
      </c>
      <c r="H2584" s="1" t="s">
        <v>44</v>
      </c>
      <c r="I2584" s="1">
        <v>624</v>
      </c>
      <c r="J2584" s="1">
        <v>3004886149</v>
      </c>
      <c r="K2584" s="1" t="s">
        <v>45</v>
      </c>
      <c r="L2584" s="1" t="s">
        <v>46</v>
      </c>
      <c r="M2584" s="1" t="s">
        <v>46</v>
      </c>
      <c r="N2584" s="1" t="s">
        <v>46</v>
      </c>
      <c r="O2584" s="1" t="s">
        <v>54</v>
      </c>
      <c r="P2584" s="1" t="s">
        <v>54</v>
      </c>
      <c r="Q2584" s="1" t="s">
        <v>46</v>
      </c>
      <c r="R2584" s="1" t="s">
        <v>47</v>
      </c>
      <c r="S2584" s="1" t="s">
        <v>46</v>
      </c>
      <c r="T2584" s="12" t="str">
        <f>IF(OR(VOZ_WHATSAPP[[#This Row],[Brinda argumentos coherentes a la objeción]]="No Cumple",VOZ_WHATSAPP[[#This Row],[Despliegue de Beneficios y/o consecuencias]]="No Cumple"),"Sin Negocio","Negocio")</f>
        <v>Sin Negocio</v>
      </c>
      <c r="U2584" s="1" t="s">
        <v>48</v>
      </c>
      <c r="V2584" s="1" t="s">
        <v>48</v>
      </c>
      <c r="W2584" s="1" t="s">
        <v>48</v>
      </c>
      <c r="X2584" s="12" t="str">
        <f>IF(OR(VOZ_WHATSAPP[[#This Row],[Confirma Valor de pago]]="No Cumple",VOZ_WHATSAPP[[#This Row],[Confirma hora de pago]]="No Cumple",VOZ_WHATSAPP[[#This Row],[Confirma medio de pago]]="No Cumple"),"Sin Cierre","Cierre")</f>
        <v>Cierre</v>
      </c>
      <c r="Y2584" s="1" t="s">
        <v>54</v>
      </c>
      <c r="Z2584" s="1" t="s">
        <v>46</v>
      </c>
      <c r="AA2584" s="1" t="s">
        <v>46</v>
      </c>
      <c r="AB2584" s="1" t="s">
        <v>46</v>
      </c>
      <c r="AC2584" s="11" t="str">
        <f>IF(OR(VOZ_WHATSAPP[[#This Row],[La comunicación es asertiva, con respeto y evita maltrato]]="No Cumple",VOZ_WHATSAPP[[#This Row],[Cumple con las normativas legales]]="No Cumple"),"No Cumple","Cumple")</f>
        <v>Cumple</v>
      </c>
      <c r="AD2584" s="1" t="s">
        <v>47</v>
      </c>
      <c r="AE2584" s="1" t="s">
        <v>2358</v>
      </c>
      <c r="AF2584" s="4">
        <v>0.72</v>
      </c>
      <c r="AG2584" s="4">
        <f>IF(AND(VOZ_WHATSAPP[[#This Row],[Estado Cierre]]="Sin Cierre",VOZ_WHATSAPP[[#This Row],[Nota Negocio]]="Sin Negocio"),VOZ_WHATSAPP[[#This Row],[Nota]]-24%,VOZ_WHATSAPP[[#This Row],[Nota]])</f>
        <v>0.72</v>
      </c>
      <c r="AH2584" s="8">
        <f>IF(VOZ_WHATSAPP[[#This Row],[Estado Legal]]="No Cumple",0,IF(VOZ_WHATSAPP[[#This Row],[Realiza lectura de guion Legal]]="No Cumple",VOZ_WHATSAPP[[#This Row],[Nota 2]]-50%,VOZ_WHATSAPP[[#This Row],[Nota 2]]))</f>
        <v>0.21999999999999997</v>
      </c>
    </row>
    <row r="2585" spans="1:34" x14ac:dyDescent="0.25">
      <c r="A2585" s="2" t="str">
        <f>VOZ_WHATSAPP[[#This Row],[ID Asesor]]&amp;VOZ_WHATSAPP[[#This Row],[Fecha Monitoreo]]</f>
        <v>409345878</v>
      </c>
      <c r="B2585" s="2">
        <v>45878</v>
      </c>
      <c r="C2585" s="1" t="s">
        <v>50</v>
      </c>
      <c r="D2585" s="1">
        <v>4093</v>
      </c>
      <c r="E2585" s="2">
        <v>45878</v>
      </c>
      <c r="F2585" s="3">
        <v>0.35555555555555557</v>
      </c>
      <c r="G2585" s="1" t="s">
        <v>51</v>
      </c>
      <c r="H2585" s="1" t="s">
        <v>44</v>
      </c>
      <c r="I2585" s="1">
        <v>1484</v>
      </c>
      <c r="J2585" s="1">
        <v>3168646911</v>
      </c>
      <c r="K2585" s="1" t="s">
        <v>45</v>
      </c>
      <c r="L2585" s="1" t="s">
        <v>46</v>
      </c>
      <c r="M2585" s="1" t="s">
        <v>46</v>
      </c>
      <c r="N2585" s="1" t="s">
        <v>46</v>
      </c>
      <c r="O2585" s="1" t="s">
        <v>46</v>
      </c>
      <c r="P2585" s="1" t="s">
        <v>46</v>
      </c>
      <c r="Q2585" s="1" t="s">
        <v>46</v>
      </c>
      <c r="R2585" s="1" t="s">
        <v>46</v>
      </c>
      <c r="S2585" s="1" t="s">
        <v>46</v>
      </c>
      <c r="T2585" s="12" t="str">
        <f>IF(OR(VOZ_WHATSAPP[[#This Row],[Brinda argumentos coherentes a la objeción]]="No Cumple",VOZ_WHATSAPP[[#This Row],[Despliegue de Beneficios y/o consecuencias]]="No Cumple"),"Sin Negocio","Negocio")</f>
        <v>Negocio</v>
      </c>
      <c r="U2585" s="1" t="s">
        <v>47</v>
      </c>
      <c r="V2585" s="1" t="s">
        <v>47</v>
      </c>
      <c r="W2585" s="1" t="s">
        <v>47</v>
      </c>
      <c r="X2585" s="12" t="str">
        <f>IF(OR(VOZ_WHATSAPP[[#This Row],[Confirma Valor de pago]]="No Cumple",VOZ_WHATSAPP[[#This Row],[Confirma hora de pago]]="No Cumple",VOZ_WHATSAPP[[#This Row],[Confirma medio de pago]]="No Cumple"),"Sin Cierre","Cierre")</f>
        <v>Sin Cierre</v>
      </c>
      <c r="Y2585" s="1" t="s">
        <v>46</v>
      </c>
      <c r="Z2585" s="1" t="s">
        <v>54</v>
      </c>
      <c r="AA2585" s="1" t="s">
        <v>46</v>
      </c>
      <c r="AB2585" s="1" t="s">
        <v>46</v>
      </c>
      <c r="AC2585" s="11" t="str">
        <f>IF(OR(VOZ_WHATSAPP[[#This Row],[La comunicación es asertiva, con respeto y evita maltrato]]="No Cumple",VOZ_WHATSAPP[[#This Row],[Cumple con las normativas legales]]="No Cumple"),"No Cumple","Cumple")</f>
        <v>Cumple</v>
      </c>
      <c r="AD2585" s="1" t="s">
        <v>46</v>
      </c>
      <c r="AE2585" s="1" t="s">
        <v>2359</v>
      </c>
      <c r="AF2585" s="4">
        <v>0.61</v>
      </c>
      <c r="AG2585" s="4">
        <f>IF(AND(VOZ_WHATSAPP[[#This Row],[Estado Cierre]]="Sin Cierre",VOZ_WHATSAPP[[#This Row],[Nota Negocio]]="Sin Negocio"),VOZ_WHATSAPP[[#This Row],[Nota]]-24%,VOZ_WHATSAPP[[#This Row],[Nota]])</f>
        <v>0.61</v>
      </c>
      <c r="AH2585" s="8">
        <f>IF(VOZ_WHATSAPP[[#This Row],[Estado Legal]]="No Cumple",0,IF(VOZ_WHATSAPP[[#This Row],[Realiza lectura de guion Legal]]="No Cumple",VOZ_WHATSAPP[[#This Row],[Nota 2]]-50%,VOZ_WHATSAPP[[#This Row],[Nota 2]]))</f>
        <v>0.61</v>
      </c>
    </row>
    <row r="2586" spans="1:34" x14ac:dyDescent="0.25">
      <c r="A2586" s="2" t="str">
        <f>VOZ_WHATSAPP[[#This Row],[ID Asesor]]&amp;VOZ_WHATSAPP[[#This Row],[Fecha Monitoreo]]</f>
        <v>404245878</v>
      </c>
      <c r="B2586" s="2">
        <v>45878</v>
      </c>
      <c r="C2586" s="1" t="s">
        <v>42</v>
      </c>
      <c r="D2586" s="1">
        <v>4042</v>
      </c>
      <c r="E2586" s="2">
        <v>45878</v>
      </c>
      <c r="F2586" s="3">
        <v>0.37083333333333335</v>
      </c>
      <c r="G2586" s="1" t="s">
        <v>60</v>
      </c>
      <c r="H2586" s="1" t="s">
        <v>44</v>
      </c>
      <c r="I2586" s="1">
        <v>1106</v>
      </c>
      <c r="J2586" s="1">
        <v>3127622082</v>
      </c>
      <c r="K2586" s="1" t="s">
        <v>45</v>
      </c>
      <c r="L2586" s="1" t="s">
        <v>46</v>
      </c>
      <c r="M2586" s="1" t="s">
        <v>46</v>
      </c>
      <c r="N2586" s="1" t="s">
        <v>46</v>
      </c>
      <c r="O2586" s="1" t="s">
        <v>46</v>
      </c>
      <c r="P2586" s="1" t="s">
        <v>46</v>
      </c>
      <c r="Q2586" s="1" t="s">
        <v>46</v>
      </c>
      <c r="R2586" s="1" t="s">
        <v>46</v>
      </c>
      <c r="S2586" s="1" t="s">
        <v>46</v>
      </c>
      <c r="T2586" s="12" t="str">
        <f>IF(OR(VOZ_WHATSAPP[[#This Row],[Brinda argumentos coherentes a la objeción]]="No Cumple",VOZ_WHATSAPP[[#This Row],[Despliegue de Beneficios y/o consecuencias]]="No Cumple"),"Sin Negocio","Negocio")</f>
        <v>Negocio</v>
      </c>
      <c r="U2586" s="1" t="s">
        <v>46</v>
      </c>
      <c r="V2586" s="1" t="s">
        <v>46</v>
      </c>
      <c r="W2586" s="1" t="s">
        <v>46</v>
      </c>
      <c r="X2586" s="12" t="str">
        <f>IF(OR(VOZ_WHATSAPP[[#This Row],[Confirma Valor de pago]]="No Cumple",VOZ_WHATSAPP[[#This Row],[Confirma hora de pago]]="No Cumple",VOZ_WHATSAPP[[#This Row],[Confirma medio de pago]]="No Cumple"),"Sin Cierre","Cierre")</f>
        <v>Cierre</v>
      </c>
      <c r="Y2586" s="1" t="s">
        <v>46</v>
      </c>
      <c r="Z2586" s="1" t="s">
        <v>46</v>
      </c>
      <c r="AA2586" s="1" t="s">
        <v>46</v>
      </c>
      <c r="AB2586" s="1" t="s">
        <v>46</v>
      </c>
      <c r="AC2586" s="11" t="str">
        <f>IF(OR(VOZ_WHATSAPP[[#This Row],[La comunicación es asertiva, con respeto y evita maltrato]]="No Cumple",VOZ_WHATSAPP[[#This Row],[Cumple con las normativas legales]]="No Cumple"),"No Cumple","Cumple")</f>
        <v>Cumple</v>
      </c>
      <c r="AD2586" s="1" t="s">
        <v>46</v>
      </c>
      <c r="AE2586" s="1" t="s">
        <v>55</v>
      </c>
      <c r="AF2586" s="4">
        <v>1</v>
      </c>
      <c r="AG2586" s="4">
        <f>IF(AND(VOZ_WHATSAPP[[#This Row],[Estado Cierre]]="Sin Cierre",VOZ_WHATSAPP[[#This Row],[Nota Negocio]]="Sin Negocio"),VOZ_WHATSAPP[[#This Row],[Nota]]-24%,VOZ_WHATSAPP[[#This Row],[Nota]])</f>
        <v>1</v>
      </c>
      <c r="AH2586" s="8">
        <f>IF(VOZ_WHATSAPP[[#This Row],[Estado Legal]]="No Cumple",0,IF(VOZ_WHATSAPP[[#This Row],[Realiza lectura de guion Legal]]="No Cumple",VOZ_WHATSAPP[[#This Row],[Nota 2]]-50%,VOZ_WHATSAPP[[#This Row],[Nota 2]]))</f>
        <v>1</v>
      </c>
    </row>
    <row r="2587" spans="1:34" x14ac:dyDescent="0.25">
      <c r="A2587" s="2" t="str">
        <f>VOZ_WHATSAPP[[#This Row],[ID Asesor]]&amp;VOZ_WHATSAPP[[#This Row],[Fecha Monitoreo]]</f>
        <v>409845878</v>
      </c>
      <c r="B2587" s="2">
        <v>45878</v>
      </c>
      <c r="C2587" s="1" t="s">
        <v>59</v>
      </c>
      <c r="D2587" s="1">
        <v>4098</v>
      </c>
      <c r="E2587" s="2">
        <v>45878</v>
      </c>
      <c r="F2587" s="3">
        <v>0.36180555555555555</v>
      </c>
      <c r="G2587" s="1" t="s">
        <v>51</v>
      </c>
      <c r="H2587" s="1" t="s">
        <v>44</v>
      </c>
      <c r="I2587" s="1">
        <v>1489</v>
      </c>
      <c r="J2587" s="1">
        <v>3122835868</v>
      </c>
      <c r="K2587" s="1" t="s">
        <v>45</v>
      </c>
      <c r="L2587" s="1" t="s">
        <v>46</v>
      </c>
      <c r="M2587" s="1" t="s">
        <v>47</v>
      </c>
      <c r="N2587" s="1" t="s">
        <v>46</v>
      </c>
      <c r="O2587" s="1" t="s">
        <v>46</v>
      </c>
      <c r="P2587" s="1" t="s">
        <v>46</v>
      </c>
      <c r="Q2587" s="1" t="s">
        <v>47</v>
      </c>
      <c r="R2587" s="1" t="s">
        <v>47</v>
      </c>
      <c r="S2587" s="1" t="s">
        <v>46</v>
      </c>
      <c r="T2587" s="12" t="str">
        <f>IF(OR(VOZ_WHATSAPP[[#This Row],[Brinda argumentos coherentes a la objeción]]="No Cumple",VOZ_WHATSAPP[[#This Row],[Despliegue de Beneficios y/o consecuencias]]="No Cumple"),"Sin Negocio","Negocio")</f>
        <v>Sin Negocio</v>
      </c>
      <c r="U2587" s="1" t="s">
        <v>48</v>
      </c>
      <c r="V2587" s="1" t="s">
        <v>48</v>
      </c>
      <c r="W2587" s="1" t="s">
        <v>48</v>
      </c>
      <c r="X2587" s="12" t="str">
        <f>IF(OR(VOZ_WHATSAPP[[#This Row],[Confirma Valor de pago]]="No Cumple",VOZ_WHATSAPP[[#This Row],[Confirma hora de pago]]="No Cumple",VOZ_WHATSAPP[[#This Row],[Confirma medio de pago]]="No Cumple"),"Sin Cierre","Cierre")</f>
        <v>Cierre</v>
      </c>
      <c r="Y2587" s="1" t="s">
        <v>54</v>
      </c>
      <c r="Z2587" s="1" t="s">
        <v>54</v>
      </c>
      <c r="AA2587" s="1" t="s">
        <v>46</v>
      </c>
      <c r="AB2587" s="1" t="s">
        <v>46</v>
      </c>
      <c r="AC2587" s="11" t="str">
        <f>IF(OR(VOZ_WHATSAPP[[#This Row],[La comunicación es asertiva, con respeto y evita maltrato]]="No Cumple",VOZ_WHATSAPP[[#This Row],[Cumple con las normativas legales]]="No Cumple"),"No Cumple","Cumple")</f>
        <v>Cumple</v>
      </c>
      <c r="AD2587" s="1" t="s">
        <v>47</v>
      </c>
      <c r="AE2587" s="1" t="s">
        <v>2360</v>
      </c>
      <c r="AF2587" s="4">
        <v>0.53</v>
      </c>
      <c r="AG2587" s="4">
        <f>IF(AND(VOZ_WHATSAPP[[#This Row],[Estado Cierre]]="Sin Cierre",VOZ_WHATSAPP[[#This Row],[Nota Negocio]]="Sin Negocio"),VOZ_WHATSAPP[[#This Row],[Nota]]-24%,VOZ_WHATSAPP[[#This Row],[Nota]])</f>
        <v>0.53</v>
      </c>
      <c r="AH2587" s="8">
        <f>IF(VOZ_WHATSAPP[[#This Row],[Estado Legal]]="No Cumple",0,IF(VOZ_WHATSAPP[[#This Row],[Realiza lectura de guion Legal]]="No Cumple",VOZ_WHATSAPP[[#This Row],[Nota 2]]-50%,VOZ_WHATSAPP[[#This Row],[Nota 2]]))</f>
        <v>3.0000000000000027E-2</v>
      </c>
    </row>
    <row r="2588" spans="1:34" x14ac:dyDescent="0.25">
      <c r="A2588" s="2" t="str">
        <f>VOZ_WHATSAPP[[#This Row],[ID Asesor]]&amp;VOZ_WHATSAPP[[#This Row],[Fecha Monitoreo]]</f>
        <v>409645878</v>
      </c>
      <c r="B2588" s="2">
        <v>45878</v>
      </c>
      <c r="C2588" s="1" t="s">
        <v>50</v>
      </c>
      <c r="D2588" s="1">
        <v>4096</v>
      </c>
      <c r="E2588" s="2">
        <v>45878</v>
      </c>
      <c r="F2588" s="3">
        <v>0.35833333333333334</v>
      </c>
      <c r="G2588" s="1" t="s">
        <v>60</v>
      </c>
      <c r="H2588" s="1" t="s">
        <v>44</v>
      </c>
      <c r="I2588" s="1">
        <v>1487</v>
      </c>
      <c r="J2588" s="1">
        <v>3045532578</v>
      </c>
      <c r="K2588" s="1" t="s">
        <v>45</v>
      </c>
      <c r="L2588" s="1" t="s">
        <v>47</v>
      </c>
      <c r="M2588" s="1" t="s">
        <v>47</v>
      </c>
      <c r="N2588" s="1" t="s">
        <v>46</v>
      </c>
      <c r="O2588" s="1" t="s">
        <v>54</v>
      </c>
      <c r="P2588" s="1" t="s">
        <v>48</v>
      </c>
      <c r="Q2588" s="1" t="s">
        <v>46</v>
      </c>
      <c r="R2588" s="1" t="s">
        <v>46</v>
      </c>
      <c r="S2588" s="1" t="s">
        <v>46</v>
      </c>
      <c r="T2588" s="12" t="str">
        <f>IF(OR(VOZ_WHATSAPP[[#This Row],[Brinda argumentos coherentes a la objeción]]="No Cumple",VOZ_WHATSAPP[[#This Row],[Despliegue de Beneficios y/o consecuencias]]="No Cumple"),"Sin Negocio","Negocio")</f>
        <v>Negocio</v>
      </c>
      <c r="U2588" s="1" t="s">
        <v>47</v>
      </c>
      <c r="V2588" s="1" t="s">
        <v>47</v>
      </c>
      <c r="W2588" s="1" t="s">
        <v>47</v>
      </c>
      <c r="X2588" s="12" t="str">
        <f>IF(OR(VOZ_WHATSAPP[[#This Row],[Confirma Valor de pago]]="No Cumple",VOZ_WHATSAPP[[#This Row],[Confirma hora de pago]]="No Cumple",VOZ_WHATSAPP[[#This Row],[Confirma medio de pago]]="No Cumple"),"Sin Cierre","Cierre")</f>
        <v>Sin Cierre</v>
      </c>
      <c r="Y2588" s="1" t="s">
        <v>46</v>
      </c>
      <c r="Z2588" s="1" t="s">
        <v>54</v>
      </c>
      <c r="AA2588" s="1" t="s">
        <v>46</v>
      </c>
      <c r="AB2588" s="1" t="s">
        <v>46</v>
      </c>
      <c r="AC2588" s="11" t="str">
        <f>IF(OR(VOZ_WHATSAPP[[#This Row],[La comunicación es asertiva, con respeto y evita maltrato]]="No Cumple",VOZ_WHATSAPP[[#This Row],[Cumple con las normativas legales]]="No Cumple"),"No Cumple","Cumple")</f>
        <v>Cumple</v>
      </c>
      <c r="AD2588" s="1" t="s">
        <v>47</v>
      </c>
      <c r="AE2588" s="1" t="s">
        <v>2361</v>
      </c>
      <c r="AF2588" s="4">
        <v>0.48</v>
      </c>
      <c r="AG2588" s="4">
        <f>IF(AND(VOZ_WHATSAPP[[#This Row],[Estado Cierre]]="Sin Cierre",VOZ_WHATSAPP[[#This Row],[Nota Negocio]]="Sin Negocio"),VOZ_WHATSAPP[[#This Row],[Nota]]-24%,VOZ_WHATSAPP[[#This Row],[Nota]])</f>
        <v>0.48</v>
      </c>
      <c r="AH2588" s="8">
        <f>IF(VOZ_WHATSAPP[[#This Row],[Estado Legal]]="No Cumple",0,IF(VOZ_WHATSAPP[[#This Row],[Realiza lectura de guion Legal]]="No Cumple",VOZ_WHATSAPP[[#This Row],[Nota 2]]-50%,VOZ_WHATSAPP[[#This Row],[Nota 2]]))</f>
        <v>-2.0000000000000018E-2</v>
      </c>
    </row>
    <row r="2589" spans="1:34" x14ac:dyDescent="0.25">
      <c r="A2589" s="2" t="str">
        <f>VOZ_WHATSAPP[[#This Row],[ID Asesor]]&amp;VOZ_WHATSAPP[[#This Row],[Fecha Monitoreo]]</f>
        <v>409245878</v>
      </c>
      <c r="B2589" s="2">
        <v>45878</v>
      </c>
      <c r="C2589" s="1" t="s">
        <v>126</v>
      </c>
      <c r="D2589" s="1">
        <v>4092</v>
      </c>
      <c r="E2589" s="2">
        <v>45878</v>
      </c>
      <c r="F2589" s="3">
        <v>0.4152777777777778</v>
      </c>
      <c r="G2589" s="1" t="s">
        <v>51</v>
      </c>
      <c r="H2589" s="1" t="s">
        <v>44</v>
      </c>
      <c r="I2589" s="1">
        <v>627</v>
      </c>
      <c r="J2589" s="1">
        <v>3005309979</v>
      </c>
      <c r="K2589" s="1" t="s">
        <v>45</v>
      </c>
      <c r="L2589" s="1" t="s">
        <v>47</v>
      </c>
      <c r="M2589" s="1" t="s">
        <v>46</v>
      </c>
      <c r="N2589" s="1" t="s">
        <v>46</v>
      </c>
      <c r="O2589" s="1" t="s">
        <v>54</v>
      </c>
      <c r="P2589" s="1" t="s">
        <v>54</v>
      </c>
      <c r="Q2589" s="1" t="s">
        <v>46</v>
      </c>
      <c r="R2589" s="1" t="s">
        <v>46</v>
      </c>
      <c r="S2589" s="1" t="s">
        <v>47</v>
      </c>
      <c r="T2589" s="12" t="str">
        <f>IF(OR(VOZ_WHATSAPP[[#This Row],[Brinda argumentos coherentes a la objeción]]="No Cumple",VOZ_WHATSAPP[[#This Row],[Despliegue de Beneficios y/o consecuencias]]="No Cumple"),"Sin Negocio","Negocio")</f>
        <v>Sin Negocio</v>
      </c>
      <c r="U2589" s="1" t="s">
        <v>48</v>
      </c>
      <c r="V2589" s="1" t="s">
        <v>48</v>
      </c>
      <c r="W2589" s="1" t="s">
        <v>48</v>
      </c>
      <c r="X2589" s="12" t="str">
        <f>IF(OR(VOZ_WHATSAPP[[#This Row],[Confirma Valor de pago]]="No Cumple",VOZ_WHATSAPP[[#This Row],[Confirma hora de pago]]="No Cumple",VOZ_WHATSAPP[[#This Row],[Confirma medio de pago]]="No Cumple"),"Sin Cierre","Cierre")</f>
        <v>Cierre</v>
      </c>
      <c r="Y2589" s="1" t="s">
        <v>46</v>
      </c>
      <c r="Z2589" s="1" t="s">
        <v>54</v>
      </c>
      <c r="AA2589" s="1" t="s">
        <v>46</v>
      </c>
      <c r="AB2589" s="1" t="s">
        <v>46</v>
      </c>
      <c r="AC2589" s="11" t="str">
        <f>IF(OR(VOZ_WHATSAPP[[#This Row],[La comunicación es asertiva, con respeto y evita maltrato]]="No Cumple",VOZ_WHATSAPP[[#This Row],[Cumple con las normativas legales]]="No Cumple"),"No Cumple","Cumple")</f>
        <v>Cumple</v>
      </c>
      <c r="AD2589" s="1" t="s">
        <v>46</v>
      </c>
      <c r="AE2589" s="1" t="s">
        <v>2362</v>
      </c>
      <c r="AF2589" s="4">
        <v>0.61</v>
      </c>
      <c r="AG2589" s="4">
        <f>IF(AND(VOZ_WHATSAPP[[#This Row],[Estado Cierre]]="Sin Cierre",VOZ_WHATSAPP[[#This Row],[Nota Negocio]]="Sin Negocio"),VOZ_WHATSAPP[[#This Row],[Nota]]-24%,VOZ_WHATSAPP[[#This Row],[Nota]])</f>
        <v>0.61</v>
      </c>
      <c r="AH2589" s="8">
        <f>IF(VOZ_WHATSAPP[[#This Row],[Estado Legal]]="No Cumple",0,IF(VOZ_WHATSAPP[[#This Row],[Realiza lectura de guion Legal]]="No Cumple",VOZ_WHATSAPP[[#This Row],[Nota 2]]-50%,VOZ_WHATSAPP[[#This Row],[Nota 2]]))</f>
        <v>0.61</v>
      </c>
    </row>
    <row r="2590" spans="1:34" x14ac:dyDescent="0.25">
      <c r="A2590" s="2" t="str">
        <f>VOZ_WHATSAPP[[#This Row],[ID Asesor]]&amp;VOZ_WHATSAPP[[#This Row],[Fecha Monitoreo]]</f>
        <v>401945878</v>
      </c>
      <c r="B2590" s="2">
        <v>45878</v>
      </c>
      <c r="C2590" s="1" t="s">
        <v>696</v>
      </c>
      <c r="D2590" s="1">
        <v>4019</v>
      </c>
      <c r="E2590" s="2">
        <v>45878</v>
      </c>
      <c r="F2590" s="3">
        <v>0.3923611111111111</v>
      </c>
      <c r="G2590" s="1" t="s">
        <v>58</v>
      </c>
      <c r="H2590" s="1" t="s">
        <v>44</v>
      </c>
      <c r="I2590" s="1">
        <v>609</v>
      </c>
      <c r="J2590" s="1">
        <v>3126264704</v>
      </c>
      <c r="K2590" s="1" t="s">
        <v>45</v>
      </c>
      <c r="L2590" s="1" t="s">
        <v>46</v>
      </c>
      <c r="M2590" s="1" t="s">
        <v>46</v>
      </c>
      <c r="N2590" s="1" t="s">
        <v>46</v>
      </c>
      <c r="O2590" s="1" t="s">
        <v>46</v>
      </c>
      <c r="P2590" s="1" t="s">
        <v>46</v>
      </c>
      <c r="Q2590" s="1" t="s">
        <v>48</v>
      </c>
      <c r="R2590" s="1" t="s">
        <v>48</v>
      </c>
      <c r="S2590" s="1" t="s">
        <v>47</v>
      </c>
      <c r="T2590" s="12" t="str">
        <f>IF(OR(VOZ_WHATSAPP[[#This Row],[Brinda argumentos coherentes a la objeción]]="No Cumple",VOZ_WHATSAPP[[#This Row],[Despliegue de Beneficios y/o consecuencias]]="No Cumple"),"Sin Negocio","Negocio")</f>
        <v>Sin Negocio</v>
      </c>
      <c r="U2590" s="1" t="s">
        <v>48</v>
      </c>
      <c r="V2590" s="1" t="s">
        <v>48</v>
      </c>
      <c r="W2590" s="1" t="s">
        <v>48</v>
      </c>
      <c r="X2590" s="12" t="str">
        <f>IF(OR(VOZ_WHATSAPP[[#This Row],[Confirma Valor de pago]]="No Cumple",VOZ_WHATSAPP[[#This Row],[Confirma hora de pago]]="No Cumple",VOZ_WHATSAPP[[#This Row],[Confirma medio de pago]]="No Cumple"),"Sin Cierre","Cierre")</f>
        <v>Cierre</v>
      </c>
      <c r="Y2590" s="1" t="s">
        <v>46</v>
      </c>
      <c r="Z2590" s="1" t="s">
        <v>54</v>
      </c>
      <c r="AA2590" s="1" t="s">
        <v>46</v>
      </c>
      <c r="AB2590" s="1" t="s">
        <v>46</v>
      </c>
      <c r="AC2590" s="11" t="str">
        <f>IF(OR(VOZ_WHATSAPP[[#This Row],[La comunicación es asertiva, con respeto y evita maltrato]]="No Cumple",VOZ_WHATSAPP[[#This Row],[Cumple con las normativas legales]]="No Cumple"),"No Cumple","Cumple")</f>
        <v>Cumple</v>
      </c>
      <c r="AD2590" s="1" t="s">
        <v>46</v>
      </c>
      <c r="AE2590" s="1" t="s">
        <v>2363</v>
      </c>
      <c r="AF2590" s="4">
        <v>0.75</v>
      </c>
      <c r="AG2590" s="4">
        <f>IF(AND(VOZ_WHATSAPP[[#This Row],[Estado Cierre]]="Sin Cierre",VOZ_WHATSAPP[[#This Row],[Nota Negocio]]="Sin Negocio"),VOZ_WHATSAPP[[#This Row],[Nota]]-24%,VOZ_WHATSAPP[[#This Row],[Nota]])</f>
        <v>0.75</v>
      </c>
      <c r="AH2590" s="8">
        <f>IF(VOZ_WHATSAPP[[#This Row],[Estado Legal]]="No Cumple",0,IF(VOZ_WHATSAPP[[#This Row],[Realiza lectura de guion Legal]]="No Cumple",VOZ_WHATSAPP[[#This Row],[Nota 2]]-50%,VOZ_WHATSAPP[[#This Row],[Nota 2]]))</f>
        <v>0.75</v>
      </c>
    </row>
    <row r="2591" spans="1:34" x14ac:dyDescent="0.25">
      <c r="A2591" s="2" t="str">
        <f>VOZ_WHATSAPP[[#This Row],[ID Asesor]]&amp;VOZ_WHATSAPP[[#This Row],[Fecha Monitoreo]]</f>
        <v>383445878</v>
      </c>
      <c r="B2591" s="2">
        <v>45878</v>
      </c>
      <c r="C2591" s="1" t="s">
        <v>59</v>
      </c>
      <c r="D2591" s="1">
        <v>3834</v>
      </c>
      <c r="E2591" s="2">
        <v>45878</v>
      </c>
      <c r="F2591" s="3">
        <v>0.35208333333333336</v>
      </c>
      <c r="G2591" s="1" t="s">
        <v>58</v>
      </c>
      <c r="H2591" s="1" t="s">
        <v>44</v>
      </c>
      <c r="I2591" s="1">
        <v>1174</v>
      </c>
      <c r="J2591" s="1">
        <v>3337250343</v>
      </c>
      <c r="K2591" s="1" t="s">
        <v>45</v>
      </c>
      <c r="L2591" s="1" t="s">
        <v>46</v>
      </c>
      <c r="M2591" s="1" t="s">
        <v>46</v>
      </c>
      <c r="N2591" s="1" t="s">
        <v>46</v>
      </c>
      <c r="O2591" s="1" t="s">
        <v>46</v>
      </c>
      <c r="P2591" s="1" t="s">
        <v>46</v>
      </c>
      <c r="Q2591" s="1" t="s">
        <v>46</v>
      </c>
      <c r="R2591" s="1" t="s">
        <v>46</v>
      </c>
      <c r="S2591" s="1" t="s">
        <v>46</v>
      </c>
      <c r="T2591" s="12" t="str">
        <f>IF(OR(VOZ_WHATSAPP[[#This Row],[Brinda argumentos coherentes a la objeción]]="No Cumple",VOZ_WHATSAPP[[#This Row],[Despliegue de Beneficios y/o consecuencias]]="No Cumple"),"Sin Negocio","Negocio")</f>
        <v>Negocio</v>
      </c>
      <c r="U2591" s="1" t="s">
        <v>46</v>
      </c>
      <c r="V2591" s="1" t="s">
        <v>46</v>
      </c>
      <c r="W2591" s="1" t="s">
        <v>46</v>
      </c>
      <c r="X2591" s="12" t="str">
        <f>IF(OR(VOZ_WHATSAPP[[#This Row],[Confirma Valor de pago]]="No Cumple",VOZ_WHATSAPP[[#This Row],[Confirma hora de pago]]="No Cumple",VOZ_WHATSAPP[[#This Row],[Confirma medio de pago]]="No Cumple"),"Sin Cierre","Cierre")</f>
        <v>Cierre</v>
      </c>
      <c r="Y2591" s="1" t="s">
        <v>46</v>
      </c>
      <c r="Z2591" s="1" t="s">
        <v>46</v>
      </c>
      <c r="AA2591" s="1" t="s">
        <v>46</v>
      </c>
      <c r="AB2591" s="1" t="s">
        <v>46</v>
      </c>
      <c r="AC2591" s="11" t="str">
        <f>IF(OR(VOZ_WHATSAPP[[#This Row],[La comunicación es asertiva, con respeto y evita maltrato]]="No Cumple",VOZ_WHATSAPP[[#This Row],[Cumple con las normativas legales]]="No Cumple"),"No Cumple","Cumple")</f>
        <v>Cumple</v>
      </c>
      <c r="AD2591" s="1" t="s">
        <v>46</v>
      </c>
      <c r="AE2591" s="1" t="s">
        <v>2364</v>
      </c>
      <c r="AF2591" s="4">
        <v>1</v>
      </c>
      <c r="AG2591" s="4">
        <f>IF(AND(VOZ_WHATSAPP[[#This Row],[Estado Cierre]]="Sin Cierre",VOZ_WHATSAPP[[#This Row],[Nota Negocio]]="Sin Negocio"),VOZ_WHATSAPP[[#This Row],[Nota]]-24%,VOZ_WHATSAPP[[#This Row],[Nota]])</f>
        <v>1</v>
      </c>
      <c r="AH2591" s="8">
        <f>IF(VOZ_WHATSAPP[[#This Row],[Estado Legal]]="No Cumple",0,IF(VOZ_WHATSAPP[[#This Row],[Realiza lectura de guion Legal]]="No Cumple",VOZ_WHATSAPP[[#This Row],[Nota 2]]-50%,VOZ_WHATSAPP[[#This Row],[Nota 2]]))</f>
        <v>1</v>
      </c>
    </row>
    <row r="2592" spans="1:34" x14ac:dyDescent="0.25">
      <c r="A2592" s="2" t="str">
        <f>VOZ_WHATSAPP[[#This Row],[ID Asesor]]&amp;VOZ_WHATSAPP[[#This Row],[Fecha Monitoreo]]</f>
        <v>402645878</v>
      </c>
      <c r="B2592" s="2">
        <v>45878</v>
      </c>
      <c r="C2592" s="1" t="s">
        <v>126</v>
      </c>
      <c r="D2592" s="1">
        <v>4026</v>
      </c>
      <c r="E2592" s="2">
        <v>45878</v>
      </c>
      <c r="F2592" s="3">
        <v>0.41875000000000001</v>
      </c>
      <c r="G2592" s="1" t="s">
        <v>51</v>
      </c>
      <c r="H2592" s="1" t="s">
        <v>44</v>
      </c>
      <c r="I2592" s="1">
        <v>616</v>
      </c>
      <c r="J2592" s="1">
        <v>3046047930</v>
      </c>
      <c r="K2592" s="1" t="s">
        <v>45</v>
      </c>
      <c r="L2592" s="1" t="s">
        <v>46</v>
      </c>
      <c r="M2592" s="1" t="s">
        <v>47</v>
      </c>
      <c r="N2592" s="1" t="s">
        <v>46</v>
      </c>
      <c r="O2592" s="1" t="s">
        <v>46</v>
      </c>
      <c r="P2592" s="1" t="s">
        <v>46</v>
      </c>
      <c r="Q2592" s="1" t="s">
        <v>46</v>
      </c>
      <c r="R2592" s="1" t="s">
        <v>47</v>
      </c>
      <c r="S2592" s="1" t="s">
        <v>46</v>
      </c>
      <c r="T2592" s="12" t="str">
        <f>IF(OR(VOZ_WHATSAPP[[#This Row],[Brinda argumentos coherentes a la objeción]]="No Cumple",VOZ_WHATSAPP[[#This Row],[Despliegue de Beneficios y/o consecuencias]]="No Cumple"),"Sin Negocio","Negocio")</f>
        <v>Sin Negocio</v>
      </c>
      <c r="U2592" s="1" t="s">
        <v>48</v>
      </c>
      <c r="V2592" s="1" t="s">
        <v>48</v>
      </c>
      <c r="W2592" s="1" t="s">
        <v>48</v>
      </c>
      <c r="X2592" s="12" t="str">
        <f>IF(OR(VOZ_WHATSAPP[[#This Row],[Confirma Valor de pago]]="No Cumple",VOZ_WHATSAPP[[#This Row],[Confirma hora de pago]]="No Cumple",VOZ_WHATSAPP[[#This Row],[Confirma medio de pago]]="No Cumple"),"Sin Cierre","Cierre")</f>
        <v>Cierre</v>
      </c>
      <c r="Y2592" s="1" t="s">
        <v>46</v>
      </c>
      <c r="Z2592" s="1" t="s">
        <v>54</v>
      </c>
      <c r="AA2592" s="1" t="s">
        <v>46</v>
      </c>
      <c r="AB2592" s="1" t="s">
        <v>46</v>
      </c>
      <c r="AC2592" s="11" t="str">
        <f>IF(OR(VOZ_WHATSAPP[[#This Row],[La comunicación es asertiva, con respeto y evita maltrato]]="No Cumple",VOZ_WHATSAPP[[#This Row],[Cumple con las normativas legales]]="No Cumple"),"No Cumple","Cumple")</f>
        <v>Cumple</v>
      </c>
      <c r="AD2592" s="1" t="s">
        <v>46</v>
      </c>
      <c r="AE2592" s="1" t="s">
        <v>2365</v>
      </c>
      <c r="AF2592" s="4">
        <v>0.71</v>
      </c>
      <c r="AG2592" s="4">
        <f>IF(AND(VOZ_WHATSAPP[[#This Row],[Estado Cierre]]="Sin Cierre",VOZ_WHATSAPP[[#This Row],[Nota Negocio]]="Sin Negocio"),VOZ_WHATSAPP[[#This Row],[Nota]]-24%,VOZ_WHATSAPP[[#This Row],[Nota]])</f>
        <v>0.71</v>
      </c>
      <c r="AH2592" s="8">
        <f>IF(VOZ_WHATSAPP[[#This Row],[Estado Legal]]="No Cumple",0,IF(VOZ_WHATSAPP[[#This Row],[Realiza lectura de guion Legal]]="No Cumple",VOZ_WHATSAPP[[#This Row],[Nota 2]]-50%,VOZ_WHATSAPP[[#This Row],[Nota 2]]))</f>
        <v>0.71</v>
      </c>
    </row>
    <row r="2593" spans="1:34" x14ac:dyDescent="0.25">
      <c r="A2593" s="2" t="str">
        <f>VOZ_WHATSAPP[[#This Row],[ID Asesor]]&amp;VOZ_WHATSAPP[[#This Row],[Fecha Monitoreo]]</f>
        <v>410245878</v>
      </c>
      <c r="B2593" s="2">
        <v>45878</v>
      </c>
      <c r="C2593" s="1" t="s">
        <v>50</v>
      </c>
      <c r="D2593" s="1">
        <v>4102</v>
      </c>
      <c r="E2593" s="2">
        <v>45878</v>
      </c>
      <c r="F2593" s="3">
        <v>0.39652777777777776</v>
      </c>
      <c r="G2593" s="1" t="s">
        <v>51</v>
      </c>
      <c r="H2593" s="1" t="s">
        <v>44</v>
      </c>
      <c r="I2593" s="1">
        <v>1493</v>
      </c>
      <c r="J2593" s="1">
        <v>3005761703</v>
      </c>
      <c r="K2593" s="1" t="s">
        <v>45</v>
      </c>
      <c r="L2593" s="1" t="s">
        <v>47</v>
      </c>
      <c r="M2593" s="1" t="s">
        <v>47</v>
      </c>
      <c r="N2593" s="1" t="s">
        <v>46</v>
      </c>
      <c r="O2593" s="1" t="s">
        <v>46</v>
      </c>
      <c r="P2593" s="1" t="s">
        <v>46</v>
      </c>
      <c r="Q2593" s="1" t="s">
        <v>47</v>
      </c>
      <c r="R2593" s="1" t="s">
        <v>47</v>
      </c>
      <c r="S2593" s="1" t="s">
        <v>47</v>
      </c>
      <c r="T2593" s="12" t="str">
        <f>IF(OR(VOZ_WHATSAPP[[#This Row],[Brinda argumentos coherentes a la objeción]]="No Cumple",VOZ_WHATSAPP[[#This Row],[Despliegue de Beneficios y/o consecuencias]]="No Cumple"),"Sin Negocio","Negocio")</f>
        <v>Sin Negocio</v>
      </c>
      <c r="U2593" s="1" t="s">
        <v>47</v>
      </c>
      <c r="V2593" s="1" t="s">
        <v>47</v>
      </c>
      <c r="W2593" s="1" t="s">
        <v>47</v>
      </c>
      <c r="X2593" s="12" t="str">
        <f>IF(OR(VOZ_WHATSAPP[[#This Row],[Confirma Valor de pago]]="No Cumple",VOZ_WHATSAPP[[#This Row],[Confirma hora de pago]]="No Cumple",VOZ_WHATSAPP[[#This Row],[Confirma medio de pago]]="No Cumple"),"Sin Cierre","Cierre")</f>
        <v>Sin Cierre</v>
      </c>
      <c r="Y2593" s="1" t="s">
        <v>54</v>
      </c>
      <c r="Z2593" s="1" t="s">
        <v>54</v>
      </c>
      <c r="AA2593" s="1" t="s">
        <v>46</v>
      </c>
      <c r="AB2593" s="1" t="s">
        <v>46</v>
      </c>
      <c r="AC2593" s="11" t="str">
        <f>IF(OR(VOZ_WHATSAPP[[#This Row],[La comunicación es asertiva, con respeto y evita maltrato]]="No Cumple",VOZ_WHATSAPP[[#This Row],[Cumple con las normativas legales]]="No Cumple"),"No Cumple","Cumple")</f>
        <v>Cumple</v>
      </c>
      <c r="AD2593" s="1" t="s">
        <v>47</v>
      </c>
      <c r="AE2593" s="1" t="s">
        <v>2366</v>
      </c>
      <c r="AF2593" s="4">
        <v>0.15</v>
      </c>
      <c r="AG2593" s="4">
        <f>IF(AND(VOZ_WHATSAPP[[#This Row],[Estado Cierre]]="Sin Cierre",VOZ_WHATSAPP[[#This Row],[Nota Negocio]]="Sin Negocio"),VOZ_WHATSAPP[[#This Row],[Nota]]-24%,VOZ_WHATSAPP[[#This Row],[Nota]])</f>
        <v>-0.09</v>
      </c>
      <c r="AH2593" s="8">
        <f>IF(VOZ_WHATSAPP[[#This Row],[Estado Legal]]="No Cumple",0,IF(VOZ_WHATSAPP[[#This Row],[Realiza lectura de guion Legal]]="No Cumple",VOZ_WHATSAPP[[#This Row],[Nota 2]]-50%,VOZ_WHATSAPP[[#This Row],[Nota 2]]))</f>
        <v>-0.59</v>
      </c>
    </row>
    <row r="2594" spans="1:34" x14ac:dyDescent="0.25">
      <c r="A2594" s="2" t="str">
        <f>VOZ_WHATSAPP[[#This Row],[ID Asesor]]&amp;VOZ_WHATSAPP[[#This Row],[Fecha Monitoreo]]</f>
        <v>343145878</v>
      </c>
      <c r="B2594" s="2">
        <v>45878</v>
      </c>
      <c r="C2594" s="1" t="s">
        <v>126</v>
      </c>
      <c r="D2594" s="1">
        <v>3431</v>
      </c>
      <c r="E2594" s="2">
        <v>45878</v>
      </c>
      <c r="F2594" s="3">
        <v>0.45208333333333334</v>
      </c>
      <c r="G2594" s="1" t="s">
        <v>58</v>
      </c>
      <c r="H2594" s="1" t="s">
        <v>71</v>
      </c>
      <c r="I2594" s="1"/>
      <c r="J2594" s="1"/>
      <c r="K2594" s="1"/>
      <c r="L2594" s="1" t="s">
        <v>46</v>
      </c>
      <c r="M2594" s="1" t="s">
        <v>48</v>
      </c>
      <c r="N2594" s="1" t="s">
        <v>46</v>
      </c>
      <c r="O2594" s="1" t="s">
        <v>46</v>
      </c>
      <c r="P2594" s="1" t="s">
        <v>46</v>
      </c>
      <c r="Q2594" s="1" t="s">
        <v>48</v>
      </c>
      <c r="R2594" s="1" t="s">
        <v>48</v>
      </c>
      <c r="S2594" s="1" t="s">
        <v>48</v>
      </c>
      <c r="T2594" s="12" t="str">
        <f>IF(OR(VOZ_WHATSAPP[[#This Row],[Brinda argumentos coherentes a la objeción]]="No Cumple",VOZ_WHATSAPP[[#This Row],[Despliegue de Beneficios y/o consecuencias]]="No Cumple"),"Sin Negocio","Negocio")</f>
        <v>Negocio</v>
      </c>
      <c r="U2594" s="1" t="s">
        <v>48</v>
      </c>
      <c r="V2594" s="1" t="s">
        <v>48</v>
      </c>
      <c r="W2594" s="1" t="s">
        <v>48</v>
      </c>
      <c r="X2594" s="12" t="str">
        <f>IF(OR(VOZ_WHATSAPP[[#This Row],[Confirma Valor de pago]]="No Cumple",VOZ_WHATSAPP[[#This Row],[Confirma hora de pago]]="No Cumple",VOZ_WHATSAPP[[#This Row],[Confirma medio de pago]]="No Cumple"),"Sin Cierre","Cierre")</f>
        <v>Cierre</v>
      </c>
      <c r="Y2594" s="1" t="s">
        <v>48</v>
      </c>
      <c r="Z2594" s="1" t="s">
        <v>46</v>
      </c>
      <c r="AA2594" s="1" t="s">
        <v>46</v>
      </c>
      <c r="AB2594" s="1" t="s">
        <v>46</v>
      </c>
      <c r="AC2594" s="11" t="str">
        <f>IF(OR(VOZ_WHATSAPP[[#This Row],[La comunicación es asertiva, con respeto y evita maltrato]]="No Cumple",VOZ_WHATSAPP[[#This Row],[Cumple con las normativas legales]]="No Cumple"),"No Cumple","Cumple")</f>
        <v>Cumple</v>
      </c>
      <c r="AD2594" s="1" t="s">
        <v>48</v>
      </c>
      <c r="AE2594" s="1" t="s">
        <v>133</v>
      </c>
      <c r="AF2594" s="4">
        <v>1</v>
      </c>
      <c r="AG2594" s="4">
        <f>IF(AND(VOZ_WHATSAPP[[#This Row],[Estado Cierre]]="Sin Cierre",VOZ_WHATSAPP[[#This Row],[Nota Negocio]]="Sin Negocio"),VOZ_WHATSAPP[[#This Row],[Nota]]-24%,VOZ_WHATSAPP[[#This Row],[Nota]])</f>
        <v>1</v>
      </c>
      <c r="AH2594" s="8">
        <f>IF(VOZ_WHATSAPP[[#This Row],[Estado Legal]]="No Cumple",0,IF(VOZ_WHATSAPP[[#This Row],[Realiza lectura de guion Legal]]="No Cumple",VOZ_WHATSAPP[[#This Row],[Nota 2]]-50%,VOZ_WHATSAPP[[#This Row],[Nota 2]]))</f>
        <v>1</v>
      </c>
    </row>
    <row r="2595" spans="1:34" x14ac:dyDescent="0.25">
      <c r="A2595" s="2" t="str">
        <f>VOZ_WHATSAPP[[#This Row],[ID Asesor]]&amp;VOZ_WHATSAPP[[#This Row],[Fecha Monitoreo]]</f>
        <v>408045880</v>
      </c>
      <c r="B2595" s="2">
        <v>45880</v>
      </c>
      <c r="C2595" s="1" t="s">
        <v>126</v>
      </c>
      <c r="D2595" s="1">
        <v>4080</v>
      </c>
      <c r="E2595" s="2">
        <v>45880</v>
      </c>
      <c r="F2595" s="3">
        <v>0.33055555555555555</v>
      </c>
      <c r="G2595" s="1" t="s">
        <v>58</v>
      </c>
      <c r="H2595" s="1" t="s">
        <v>44</v>
      </c>
      <c r="I2595" s="1">
        <v>620</v>
      </c>
      <c r="J2595" s="1">
        <v>3104655769</v>
      </c>
      <c r="K2595" s="1" t="s">
        <v>45</v>
      </c>
      <c r="L2595" s="1" t="s">
        <v>46</v>
      </c>
      <c r="M2595" s="1" t="s">
        <v>46</v>
      </c>
      <c r="N2595" s="1" t="s">
        <v>46</v>
      </c>
      <c r="O2595" s="1" t="s">
        <v>46</v>
      </c>
      <c r="P2595" s="1" t="s">
        <v>46</v>
      </c>
      <c r="Q2595" s="1" t="s">
        <v>46</v>
      </c>
      <c r="R2595" s="1" t="s">
        <v>46</v>
      </c>
      <c r="S2595" s="1" t="s">
        <v>46</v>
      </c>
      <c r="T2595" s="12" t="str">
        <f>IF(OR(VOZ_WHATSAPP[[#This Row],[Brinda argumentos coherentes a la objeción]]="No Cumple",VOZ_WHATSAPP[[#This Row],[Despliegue de Beneficios y/o consecuencias]]="No Cumple"),"Sin Negocio","Negocio")</f>
        <v>Negocio</v>
      </c>
      <c r="U2595" s="1" t="s">
        <v>48</v>
      </c>
      <c r="V2595" s="1" t="s">
        <v>48</v>
      </c>
      <c r="W2595" s="1" t="s">
        <v>48</v>
      </c>
      <c r="X2595" s="12" t="str">
        <f>IF(OR(VOZ_WHATSAPP[[#This Row],[Confirma Valor de pago]]="No Cumple",VOZ_WHATSAPP[[#This Row],[Confirma hora de pago]]="No Cumple",VOZ_WHATSAPP[[#This Row],[Confirma medio de pago]]="No Cumple"),"Sin Cierre","Cierre")</f>
        <v>Cierre</v>
      </c>
      <c r="Y2595" s="1" t="s">
        <v>46</v>
      </c>
      <c r="Z2595" s="1" t="s">
        <v>54</v>
      </c>
      <c r="AA2595" s="1" t="s">
        <v>46</v>
      </c>
      <c r="AB2595" s="1" t="s">
        <v>46</v>
      </c>
      <c r="AC2595" s="11" t="str">
        <f>IF(OR(VOZ_WHATSAPP[[#This Row],[La comunicación es asertiva, con respeto y evita maltrato]]="No Cumple",VOZ_WHATSAPP[[#This Row],[Cumple con las normativas legales]]="No Cumple"),"No Cumple","Cumple")</f>
        <v>Cumple</v>
      </c>
      <c r="AD2595" s="1" t="s">
        <v>46</v>
      </c>
      <c r="AE2595" s="1" t="s">
        <v>2367</v>
      </c>
      <c r="AF2595" s="4">
        <v>0.85</v>
      </c>
      <c r="AG2595" s="4">
        <f>IF(AND(VOZ_WHATSAPP[[#This Row],[Estado Cierre]]="Sin Cierre",VOZ_WHATSAPP[[#This Row],[Nota Negocio]]="Sin Negocio"),VOZ_WHATSAPP[[#This Row],[Nota]]-24%,VOZ_WHATSAPP[[#This Row],[Nota]])</f>
        <v>0.85</v>
      </c>
      <c r="AH2595" s="8">
        <f>IF(VOZ_WHATSAPP[[#This Row],[Estado Legal]]="No Cumple",0,IF(VOZ_WHATSAPP[[#This Row],[Realiza lectura de guion Legal]]="No Cumple",VOZ_WHATSAPP[[#This Row],[Nota 2]]-50%,VOZ_WHATSAPP[[#This Row],[Nota 2]]))</f>
        <v>0.85</v>
      </c>
    </row>
    <row r="2596" spans="1:34" x14ac:dyDescent="0.25">
      <c r="A2596" s="2" t="str">
        <f>VOZ_WHATSAPP[[#This Row],[ID Asesor]]&amp;VOZ_WHATSAPP[[#This Row],[Fecha Monitoreo]]</f>
        <v>407145880</v>
      </c>
      <c r="B2596" s="2">
        <v>45880</v>
      </c>
      <c r="C2596" s="1" t="s">
        <v>59</v>
      </c>
      <c r="D2596" s="1">
        <v>4071</v>
      </c>
      <c r="E2596" s="2">
        <v>45880</v>
      </c>
      <c r="F2596" s="3">
        <v>0.34791666666666665</v>
      </c>
      <c r="G2596" s="1" t="s">
        <v>51</v>
      </c>
      <c r="H2596" s="1" t="s">
        <v>44</v>
      </c>
      <c r="I2596" s="1">
        <v>1478</v>
      </c>
      <c r="J2596" s="1">
        <v>3017341670</v>
      </c>
      <c r="K2596" s="1" t="s">
        <v>45</v>
      </c>
      <c r="L2596" s="1" t="s">
        <v>46</v>
      </c>
      <c r="M2596" s="1" t="s">
        <v>48</v>
      </c>
      <c r="N2596" s="1" t="s">
        <v>46</v>
      </c>
      <c r="O2596" s="1" t="s">
        <v>46</v>
      </c>
      <c r="P2596" s="1" t="s">
        <v>46</v>
      </c>
      <c r="Q2596" s="1" t="s">
        <v>46</v>
      </c>
      <c r="R2596" s="1" t="s">
        <v>46</v>
      </c>
      <c r="S2596" s="1" t="s">
        <v>46</v>
      </c>
      <c r="T2596" s="12" t="str">
        <f>IF(OR(VOZ_WHATSAPP[[#This Row],[Brinda argumentos coherentes a la objeción]]="No Cumple",VOZ_WHATSAPP[[#This Row],[Despliegue de Beneficios y/o consecuencias]]="No Cumple"),"Sin Negocio","Negocio")</f>
        <v>Negocio</v>
      </c>
      <c r="U2596" s="1" t="s">
        <v>46</v>
      </c>
      <c r="V2596" s="1" t="s">
        <v>46</v>
      </c>
      <c r="W2596" s="1" t="s">
        <v>46</v>
      </c>
      <c r="X2596" s="12" t="str">
        <f>IF(OR(VOZ_WHATSAPP[[#This Row],[Confirma Valor de pago]]="No Cumple",VOZ_WHATSAPP[[#This Row],[Confirma hora de pago]]="No Cumple",VOZ_WHATSAPP[[#This Row],[Confirma medio de pago]]="No Cumple"),"Sin Cierre","Cierre")</f>
        <v>Cierre</v>
      </c>
      <c r="Y2596" s="1" t="s">
        <v>46</v>
      </c>
      <c r="Z2596" s="1" t="s">
        <v>46</v>
      </c>
      <c r="AA2596" s="1" t="s">
        <v>46</v>
      </c>
      <c r="AB2596" s="1" t="s">
        <v>46</v>
      </c>
      <c r="AC2596" s="11" t="str">
        <f>IF(OR(VOZ_WHATSAPP[[#This Row],[La comunicación es asertiva, con respeto y evita maltrato]]="No Cumple",VOZ_WHATSAPP[[#This Row],[Cumple con las normativas legales]]="No Cumple"),"No Cumple","Cumple")</f>
        <v>Cumple</v>
      </c>
      <c r="AD2596" s="1" t="s">
        <v>48</v>
      </c>
      <c r="AE2596" s="1" t="s">
        <v>2368</v>
      </c>
      <c r="AF2596" s="4">
        <v>1</v>
      </c>
      <c r="AG2596" s="4">
        <f>IF(AND(VOZ_WHATSAPP[[#This Row],[Estado Cierre]]="Sin Cierre",VOZ_WHATSAPP[[#This Row],[Nota Negocio]]="Sin Negocio"),VOZ_WHATSAPP[[#This Row],[Nota]]-24%,VOZ_WHATSAPP[[#This Row],[Nota]])</f>
        <v>1</v>
      </c>
      <c r="AH2596" s="8">
        <f>IF(VOZ_WHATSAPP[[#This Row],[Estado Legal]]="No Cumple",0,IF(VOZ_WHATSAPP[[#This Row],[Realiza lectura de guion Legal]]="No Cumple",VOZ_WHATSAPP[[#This Row],[Nota 2]]-50%,VOZ_WHATSAPP[[#This Row],[Nota 2]]))</f>
        <v>1</v>
      </c>
    </row>
    <row r="2597" spans="1:34" x14ac:dyDescent="0.25">
      <c r="A2597" s="2" t="str">
        <f>VOZ_WHATSAPP[[#This Row],[ID Asesor]]&amp;VOZ_WHATSAPP[[#This Row],[Fecha Monitoreo]]</f>
        <v>406645880</v>
      </c>
      <c r="B2597" s="2">
        <v>45880</v>
      </c>
      <c r="C2597" s="1" t="s">
        <v>42</v>
      </c>
      <c r="D2597" s="1">
        <v>4066</v>
      </c>
      <c r="E2597" s="2">
        <v>45880</v>
      </c>
      <c r="F2597" s="3">
        <v>0.34097222222222223</v>
      </c>
      <c r="G2597" s="1" t="s">
        <v>51</v>
      </c>
      <c r="H2597" s="1" t="s">
        <v>44</v>
      </c>
      <c r="I2597" s="1">
        <v>1473</v>
      </c>
      <c r="J2597" s="1">
        <v>3044019453</v>
      </c>
      <c r="K2597" s="1" t="s">
        <v>45</v>
      </c>
      <c r="L2597" s="1" t="s">
        <v>46</v>
      </c>
      <c r="M2597" s="1" t="s">
        <v>46</v>
      </c>
      <c r="N2597" s="1" t="s">
        <v>46</v>
      </c>
      <c r="O2597" s="1" t="s">
        <v>46</v>
      </c>
      <c r="P2597" s="1" t="s">
        <v>46</v>
      </c>
      <c r="Q2597" s="1" t="s">
        <v>46</v>
      </c>
      <c r="R2597" s="1" t="s">
        <v>47</v>
      </c>
      <c r="S2597" s="1" t="s">
        <v>46</v>
      </c>
      <c r="T2597" s="12" t="str">
        <f>IF(OR(VOZ_WHATSAPP[[#This Row],[Brinda argumentos coherentes a la objeción]]="No Cumple",VOZ_WHATSAPP[[#This Row],[Despliegue de Beneficios y/o consecuencias]]="No Cumple"),"Sin Negocio","Negocio")</f>
        <v>Sin Negocio</v>
      </c>
      <c r="U2597" s="1" t="s">
        <v>47</v>
      </c>
      <c r="V2597" s="1" t="s">
        <v>47</v>
      </c>
      <c r="W2597" s="1" t="s">
        <v>47</v>
      </c>
      <c r="X2597" s="12" t="str">
        <f>IF(OR(VOZ_WHATSAPP[[#This Row],[Confirma Valor de pago]]="No Cumple",VOZ_WHATSAPP[[#This Row],[Confirma hora de pago]]="No Cumple",VOZ_WHATSAPP[[#This Row],[Confirma medio de pago]]="No Cumple"),"Sin Cierre","Cierre")</f>
        <v>Sin Cierre</v>
      </c>
      <c r="Y2597" s="1" t="s">
        <v>46</v>
      </c>
      <c r="Z2597" s="1" t="s">
        <v>46</v>
      </c>
      <c r="AA2597" s="1" t="s">
        <v>46</v>
      </c>
      <c r="AB2597" s="1" t="s">
        <v>46</v>
      </c>
      <c r="AC2597" s="11" t="str">
        <f>IF(OR(VOZ_WHATSAPP[[#This Row],[La comunicación es asertiva, con respeto y evita maltrato]]="No Cumple",VOZ_WHATSAPP[[#This Row],[Cumple con las normativas legales]]="No Cumple"),"No Cumple","Cumple")</f>
        <v>Cumple</v>
      </c>
      <c r="AD2597" s="1" t="s">
        <v>46</v>
      </c>
      <c r="AE2597" s="1" t="s">
        <v>2369</v>
      </c>
      <c r="AF2597" s="4">
        <v>0.66</v>
      </c>
      <c r="AG2597" s="4">
        <f>IF(AND(VOZ_WHATSAPP[[#This Row],[Estado Cierre]]="Sin Cierre",VOZ_WHATSAPP[[#This Row],[Nota Negocio]]="Sin Negocio"),VOZ_WHATSAPP[[#This Row],[Nota]]-24%,VOZ_WHATSAPP[[#This Row],[Nota]])</f>
        <v>0.42000000000000004</v>
      </c>
      <c r="AH2597" s="8">
        <f>IF(VOZ_WHATSAPP[[#This Row],[Estado Legal]]="No Cumple",0,IF(VOZ_WHATSAPP[[#This Row],[Realiza lectura de guion Legal]]="No Cumple",VOZ_WHATSAPP[[#This Row],[Nota 2]]-50%,VOZ_WHATSAPP[[#This Row],[Nota 2]]))</f>
        <v>0.42000000000000004</v>
      </c>
    </row>
    <row r="2598" spans="1:34" x14ac:dyDescent="0.25">
      <c r="A2598" s="2" t="str">
        <f>VOZ_WHATSAPP[[#This Row],[ID Asesor]]&amp;VOZ_WHATSAPP[[#This Row],[Fecha Monitoreo]]</f>
        <v>376445880</v>
      </c>
      <c r="B2598" s="2">
        <v>45880</v>
      </c>
      <c r="C2598" s="1" t="s">
        <v>696</v>
      </c>
      <c r="D2598" s="1">
        <v>3764</v>
      </c>
      <c r="E2598" s="2">
        <v>45880</v>
      </c>
      <c r="F2598" s="3">
        <v>0.33958333333333335</v>
      </c>
      <c r="G2598" s="1" t="s">
        <v>80</v>
      </c>
      <c r="H2598" s="1" t="s">
        <v>44</v>
      </c>
      <c r="I2598" s="1">
        <v>1417</v>
      </c>
      <c r="J2598" s="1">
        <v>3154528586</v>
      </c>
      <c r="K2598" s="1" t="s">
        <v>45</v>
      </c>
      <c r="L2598" s="1" t="s">
        <v>46</v>
      </c>
      <c r="M2598" s="1" t="s">
        <v>46</v>
      </c>
      <c r="N2598" s="1" t="s">
        <v>46</v>
      </c>
      <c r="O2598" s="1" t="s">
        <v>46</v>
      </c>
      <c r="P2598" s="1" t="s">
        <v>46</v>
      </c>
      <c r="Q2598" s="1" t="s">
        <v>46</v>
      </c>
      <c r="R2598" s="1" t="s">
        <v>46</v>
      </c>
      <c r="S2598" s="1" t="s">
        <v>46</v>
      </c>
      <c r="T2598" s="12" t="str">
        <f>IF(OR(VOZ_WHATSAPP[[#This Row],[Brinda argumentos coherentes a la objeción]]="No Cumple",VOZ_WHATSAPP[[#This Row],[Despliegue de Beneficios y/o consecuencias]]="No Cumple"),"Sin Negocio","Negocio")</f>
        <v>Negocio</v>
      </c>
      <c r="U2598" s="1" t="s">
        <v>48</v>
      </c>
      <c r="V2598" s="1" t="s">
        <v>48</v>
      </c>
      <c r="W2598" s="1" t="s">
        <v>48</v>
      </c>
      <c r="X2598" s="12" t="str">
        <f>IF(OR(VOZ_WHATSAPP[[#This Row],[Confirma Valor de pago]]="No Cumple",VOZ_WHATSAPP[[#This Row],[Confirma hora de pago]]="No Cumple",VOZ_WHATSAPP[[#This Row],[Confirma medio de pago]]="No Cumple"),"Sin Cierre","Cierre")</f>
        <v>Cierre</v>
      </c>
      <c r="Y2598" s="1" t="s">
        <v>46</v>
      </c>
      <c r="Z2598" s="1" t="s">
        <v>54</v>
      </c>
      <c r="AA2598" s="1" t="s">
        <v>46</v>
      </c>
      <c r="AB2598" s="1" t="s">
        <v>46</v>
      </c>
      <c r="AC2598" s="11" t="str">
        <f>IF(OR(VOZ_WHATSAPP[[#This Row],[La comunicación es asertiva, con respeto y evita maltrato]]="No Cumple",VOZ_WHATSAPP[[#This Row],[Cumple con las normativas legales]]="No Cumple"),"No Cumple","Cumple")</f>
        <v>Cumple</v>
      </c>
      <c r="AD2598" s="1" t="s">
        <v>46</v>
      </c>
      <c r="AE2598" s="1" t="s">
        <v>2370</v>
      </c>
      <c r="AF2598" s="4">
        <v>0.85</v>
      </c>
      <c r="AG2598" s="4">
        <f>IF(AND(VOZ_WHATSAPP[[#This Row],[Estado Cierre]]="Sin Cierre",VOZ_WHATSAPP[[#This Row],[Nota Negocio]]="Sin Negocio"),VOZ_WHATSAPP[[#This Row],[Nota]]-24%,VOZ_WHATSAPP[[#This Row],[Nota]])</f>
        <v>0.85</v>
      </c>
      <c r="AH2598" s="8">
        <f>IF(VOZ_WHATSAPP[[#This Row],[Estado Legal]]="No Cumple",0,IF(VOZ_WHATSAPP[[#This Row],[Realiza lectura de guion Legal]]="No Cumple",VOZ_WHATSAPP[[#This Row],[Nota 2]]-50%,VOZ_WHATSAPP[[#This Row],[Nota 2]]))</f>
        <v>0.85</v>
      </c>
    </row>
    <row r="2599" spans="1:34" x14ac:dyDescent="0.25">
      <c r="A2599" s="2" t="str">
        <f>VOZ_WHATSAPP[[#This Row],[ID Asesor]]&amp;VOZ_WHATSAPP[[#This Row],[Fecha Monitoreo]]</f>
        <v>356945880</v>
      </c>
      <c r="B2599" s="2">
        <v>45880</v>
      </c>
      <c r="C2599" s="1" t="s">
        <v>42</v>
      </c>
      <c r="D2599" s="1">
        <v>3569</v>
      </c>
      <c r="E2599" s="2">
        <v>45880</v>
      </c>
      <c r="F2599" s="3">
        <v>0.33888888888888891</v>
      </c>
      <c r="G2599" s="1" t="s">
        <v>51</v>
      </c>
      <c r="H2599" s="1" t="s">
        <v>44</v>
      </c>
      <c r="I2599" s="1">
        <v>1363</v>
      </c>
      <c r="J2599" s="1">
        <v>3213002260</v>
      </c>
      <c r="K2599" s="1" t="s">
        <v>45</v>
      </c>
      <c r="L2599" s="1" t="s">
        <v>46</v>
      </c>
      <c r="M2599" s="1" t="s">
        <v>46</v>
      </c>
      <c r="N2599" s="1" t="s">
        <v>46</v>
      </c>
      <c r="O2599" s="1" t="s">
        <v>46</v>
      </c>
      <c r="P2599" s="1" t="s">
        <v>46</v>
      </c>
      <c r="Q2599" s="1" t="s">
        <v>48</v>
      </c>
      <c r="R2599" s="1" t="s">
        <v>48</v>
      </c>
      <c r="S2599" s="1" t="s">
        <v>47</v>
      </c>
      <c r="T2599" s="12" t="str">
        <f>IF(OR(VOZ_WHATSAPP[[#This Row],[Brinda argumentos coherentes a la objeción]]="No Cumple",VOZ_WHATSAPP[[#This Row],[Despliegue de Beneficios y/o consecuencias]]="No Cumple"),"Sin Negocio","Negocio")</f>
        <v>Sin Negocio</v>
      </c>
      <c r="U2599" s="1" t="s">
        <v>46</v>
      </c>
      <c r="V2599" s="1" t="s">
        <v>46</v>
      </c>
      <c r="W2599" s="1" t="s">
        <v>46</v>
      </c>
      <c r="X2599" s="12" t="str">
        <f>IF(OR(VOZ_WHATSAPP[[#This Row],[Confirma Valor de pago]]="No Cumple",VOZ_WHATSAPP[[#This Row],[Confirma hora de pago]]="No Cumple",VOZ_WHATSAPP[[#This Row],[Confirma medio de pago]]="No Cumple"),"Sin Cierre","Cierre")</f>
        <v>Cierre</v>
      </c>
      <c r="Y2599" s="1" t="s">
        <v>46</v>
      </c>
      <c r="Z2599" s="1" t="s">
        <v>46</v>
      </c>
      <c r="AA2599" s="1" t="s">
        <v>46</v>
      </c>
      <c r="AB2599" s="1" t="s">
        <v>46</v>
      </c>
      <c r="AC2599" s="11" t="str">
        <f>IF(OR(VOZ_WHATSAPP[[#This Row],[La comunicación es asertiva, con respeto y evita maltrato]]="No Cumple",VOZ_WHATSAPP[[#This Row],[Cumple con las normativas legales]]="No Cumple"),"No Cumple","Cumple")</f>
        <v>Cumple</v>
      </c>
      <c r="AD2599" s="1" t="s">
        <v>46</v>
      </c>
      <c r="AE2599" s="1" t="s">
        <v>2371</v>
      </c>
      <c r="AF2599" s="4">
        <v>0.9</v>
      </c>
      <c r="AG2599" s="4">
        <f>IF(AND(VOZ_WHATSAPP[[#This Row],[Estado Cierre]]="Sin Cierre",VOZ_WHATSAPP[[#This Row],[Nota Negocio]]="Sin Negocio"),VOZ_WHATSAPP[[#This Row],[Nota]]-24%,VOZ_WHATSAPP[[#This Row],[Nota]])</f>
        <v>0.9</v>
      </c>
      <c r="AH2599" s="8">
        <f>IF(VOZ_WHATSAPP[[#This Row],[Estado Legal]]="No Cumple",0,IF(VOZ_WHATSAPP[[#This Row],[Realiza lectura de guion Legal]]="No Cumple",VOZ_WHATSAPP[[#This Row],[Nota 2]]-50%,VOZ_WHATSAPP[[#This Row],[Nota 2]]))</f>
        <v>0.9</v>
      </c>
    </row>
    <row r="2600" spans="1:34" x14ac:dyDescent="0.25">
      <c r="A2600" s="2" t="str">
        <f>VOZ_WHATSAPP[[#This Row],[ID Asesor]]&amp;VOZ_WHATSAPP[[#This Row],[Fecha Monitoreo]]</f>
        <v>372945880</v>
      </c>
      <c r="B2600" s="2">
        <v>45880</v>
      </c>
      <c r="C2600" s="1" t="s">
        <v>59</v>
      </c>
      <c r="D2600" s="1">
        <v>3729</v>
      </c>
      <c r="E2600" s="2">
        <v>45880</v>
      </c>
      <c r="F2600" s="3">
        <v>0.40486111111111112</v>
      </c>
      <c r="G2600" s="1" t="s">
        <v>51</v>
      </c>
      <c r="H2600" s="1" t="s">
        <v>44</v>
      </c>
      <c r="I2600" s="1">
        <v>1063</v>
      </c>
      <c r="J2600" s="1">
        <v>3246116901</v>
      </c>
      <c r="K2600" s="1" t="s">
        <v>45</v>
      </c>
      <c r="L2600" s="1" t="s">
        <v>46</v>
      </c>
      <c r="M2600" s="1" t="s">
        <v>48</v>
      </c>
      <c r="N2600" s="1" t="s">
        <v>46</v>
      </c>
      <c r="O2600" s="1" t="s">
        <v>46</v>
      </c>
      <c r="P2600" s="1" t="s">
        <v>46</v>
      </c>
      <c r="Q2600" s="1" t="s">
        <v>46</v>
      </c>
      <c r="R2600" s="1" t="s">
        <v>46</v>
      </c>
      <c r="S2600" s="1" t="s">
        <v>46</v>
      </c>
      <c r="T2600" s="12" t="str">
        <f>IF(OR(VOZ_WHATSAPP[[#This Row],[Brinda argumentos coherentes a la objeción]]="No Cumple",VOZ_WHATSAPP[[#This Row],[Despliegue de Beneficios y/o consecuencias]]="No Cumple"),"Sin Negocio","Negocio")</f>
        <v>Negocio</v>
      </c>
      <c r="U2600" s="1" t="s">
        <v>48</v>
      </c>
      <c r="V2600" s="1" t="s">
        <v>48</v>
      </c>
      <c r="W2600" s="1" t="s">
        <v>48</v>
      </c>
      <c r="X2600" s="12" t="str">
        <f>IF(OR(VOZ_WHATSAPP[[#This Row],[Confirma Valor de pago]]="No Cumple",VOZ_WHATSAPP[[#This Row],[Confirma hora de pago]]="No Cumple",VOZ_WHATSAPP[[#This Row],[Confirma medio de pago]]="No Cumple"),"Sin Cierre","Cierre")</f>
        <v>Cierre</v>
      </c>
      <c r="Y2600" s="1" t="s">
        <v>48</v>
      </c>
      <c r="Z2600" s="1" t="s">
        <v>46</v>
      </c>
      <c r="AA2600" s="1" t="s">
        <v>46</v>
      </c>
      <c r="AB2600" s="1" t="s">
        <v>46</v>
      </c>
      <c r="AC2600" s="11" t="str">
        <f>IF(OR(VOZ_WHATSAPP[[#This Row],[La comunicación es asertiva, con respeto y evita maltrato]]="No Cumple",VOZ_WHATSAPP[[#This Row],[Cumple con las normativas legales]]="No Cumple"),"No Cumple","Cumple")</f>
        <v>Cumple</v>
      </c>
      <c r="AD2600" s="1" t="s">
        <v>48</v>
      </c>
      <c r="AE2600" s="1" t="s">
        <v>141</v>
      </c>
      <c r="AF2600" s="4">
        <v>1</v>
      </c>
      <c r="AG2600" s="4">
        <f>IF(AND(VOZ_WHATSAPP[[#This Row],[Estado Cierre]]="Sin Cierre",VOZ_WHATSAPP[[#This Row],[Nota Negocio]]="Sin Negocio"),VOZ_WHATSAPP[[#This Row],[Nota]]-24%,VOZ_WHATSAPP[[#This Row],[Nota]])</f>
        <v>1</v>
      </c>
      <c r="AH2600" s="8">
        <f>IF(VOZ_WHATSAPP[[#This Row],[Estado Legal]]="No Cumple",0,IF(VOZ_WHATSAPP[[#This Row],[Realiza lectura de guion Legal]]="No Cumple",VOZ_WHATSAPP[[#This Row],[Nota 2]]-50%,VOZ_WHATSAPP[[#This Row],[Nota 2]]))</f>
        <v>1</v>
      </c>
    </row>
    <row r="2601" spans="1:34" x14ac:dyDescent="0.25">
      <c r="A2601" s="2" t="str">
        <f>VOZ_WHATSAPP[[#This Row],[ID Asesor]]&amp;VOZ_WHATSAPP[[#This Row],[Fecha Monitoreo]]</f>
        <v>364445880</v>
      </c>
      <c r="B2601" s="2">
        <v>45880</v>
      </c>
      <c r="C2601" s="1" t="s">
        <v>42</v>
      </c>
      <c r="D2601" s="1">
        <v>3644</v>
      </c>
      <c r="E2601" s="2">
        <v>45880</v>
      </c>
      <c r="F2601" s="3">
        <v>0.37708333333333333</v>
      </c>
      <c r="G2601" s="1" t="s">
        <v>51</v>
      </c>
      <c r="H2601" s="1" t="s">
        <v>44</v>
      </c>
      <c r="I2601" s="1">
        <v>1387</v>
      </c>
      <c r="J2601" s="1">
        <v>3142325442</v>
      </c>
      <c r="K2601" s="1" t="s">
        <v>45</v>
      </c>
      <c r="L2601" s="1" t="s">
        <v>46</v>
      </c>
      <c r="M2601" s="1" t="s">
        <v>46</v>
      </c>
      <c r="N2601" s="1" t="s">
        <v>46</v>
      </c>
      <c r="O2601" s="1" t="s">
        <v>46</v>
      </c>
      <c r="P2601" s="1" t="s">
        <v>46</v>
      </c>
      <c r="Q2601" s="1" t="s">
        <v>48</v>
      </c>
      <c r="R2601" s="1" t="s">
        <v>48</v>
      </c>
      <c r="S2601" s="1" t="s">
        <v>47</v>
      </c>
      <c r="T2601" s="12" t="str">
        <f>IF(OR(VOZ_WHATSAPP[[#This Row],[Brinda argumentos coherentes a la objeción]]="No Cumple",VOZ_WHATSAPP[[#This Row],[Despliegue de Beneficios y/o consecuencias]]="No Cumple"),"Sin Negocio","Negocio")</f>
        <v>Sin Negocio</v>
      </c>
      <c r="U2601" s="1" t="s">
        <v>46</v>
      </c>
      <c r="V2601" s="1" t="s">
        <v>46</v>
      </c>
      <c r="W2601" s="1" t="s">
        <v>46</v>
      </c>
      <c r="X2601" s="12" t="str">
        <f>IF(OR(VOZ_WHATSAPP[[#This Row],[Confirma Valor de pago]]="No Cumple",VOZ_WHATSAPP[[#This Row],[Confirma hora de pago]]="No Cumple",VOZ_WHATSAPP[[#This Row],[Confirma medio de pago]]="No Cumple"),"Sin Cierre","Cierre")</f>
        <v>Cierre</v>
      </c>
      <c r="Y2601" s="1" t="s">
        <v>46</v>
      </c>
      <c r="Z2601" s="1" t="s">
        <v>46</v>
      </c>
      <c r="AA2601" s="1" t="s">
        <v>46</v>
      </c>
      <c r="AB2601" s="1" t="s">
        <v>46</v>
      </c>
      <c r="AC2601" s="11" t="str">
        <f>IF(OR(VOZ_WHATSAPP[[#This Row],[La comunicación es asertiva, con respeto y evita maltrato]]="No Cumple",VOZ_WHATSAPP[[#This Row],[Cumple con las normativas legales]]="No Cumple"),"No Cumple","Cumple")</f>
        <v>Cumple</v>
      </c>
      <c r="AD2601" s="1" t="s">
        <v>46</v>
      </c>
      <c r="AE2601" s="1" t="s">
        <v>2372</v>
      </c>
      <c r="AF2601" s="4">
        <v>0.9</v>
      </c>
      <c r="AG2601" s="4">
        <f>IF(AND(VOZ_WHATSAPP[[#This Row],[Estado Cierre]]="Sin Cierre",VOZ_WHATSAPP[[#This Row],[Nota Negocio]]="Sin Negocio"),VOZ_WHATSAPP[[#This Row],[Nota]]-24%,VOZ_WHATSAPP[[#This Row],[Nota]])</f>
        <v>0.9</v>
      </c>
      <c r="AH2601" s="8">
        <f>IF(VOZ_WHATSAPP[[#This Row],[Estado Legal]]="No Cumple",0,IF(VOZ_WHATSAPP[[#This Row],[Realiza lectura de guion Legal]]="No Cumple",VOZ_WHATSAPP[[#This Row],[Nota 2]]-50%,VOZ_WHATSAPP[[#This Row],[Nota 2]]))</f>
        <v>0.9</v>
      </c>
    </row>
    <row r="2602" spans="1:34" x14ac:dyDescent="0.25">
      <c r="A2602" s="2" t="str">
        <f>VOZ_WHATSAPP[[#This Row],[ID Asesor]]&amp;VOZ_WHATSAPP[[#This Row],[Fecha Monitoreo]]</f>
        <v>398545880</v>
      </c>
      <c r="B2602" s="2">
        <v>45880</v>
      </c>
      <c r="C2602" s="1" t="s">
        <v>42</v>
      </c>
      <c r="D2602" s="1">
        <v>3985</v>
      </c>
      <c r="E2602" s="2">
        <v>45880</v>
      </c>
      <c r="F2602" s="3">
        <v>0.37083333333333335</v>
      </c>
      <c r="G2602" s="1" t="s">
        <v>51</v>
      </c>
      <c r="H2602" s="1" t="s">
        <v>44</v>
      </c>
      <c r="I2602" s="1">
        <v>1375</v>
      </c>
      <c r="J2602" s="1">
        <v>3219477230</v>
      </c>
      <c r="K2602" s="1" t="s">
        <v>45</v>
      </c>
      <c r="L2602" s="1" t="s">
        <v>46</v>
      </c>
      <c r="M2602" s="1" t="s">
        <v>46</v>
      </c>
      <c r="N2602" s="1" t="s">
        <v>46</v>
      </c>
      <c r="O2602" s="1" t="s">
        <v>46</v>
      </c>
      <c r="P2602" s="1" t="s">
        <v>46</v>
      </c>
      <c r="Q2602" s="1" t="s">
        <v>46</v>
      </c>
      <c r="R2602" s="1" t="s">
        <v>46</v>
      </c>
      <c r="S2602" s="1" t="s">
        <v>46</v>
      </c>
      <c r="T2602" s="12" t="str">
        <f>IF(OR(VOZ_WHATSAPP[[#This Row],[Brinda argumentos coherentes a la objeción]]="No Cumple",VOZ_WHATSAPP[[#This Row],[Despliegue de Beneficios y/o consecuencias]]="No Cumple"),"Sin Negocio","Negocio")</f>
        <v>Negocio</v>
      </c>
      <c r="U2602" s="1" t="s">
        <v>46</v>
      </c>
      <c r="V2602" s="1" t="s">
        <v>46</v>
      </c>
      <c r="W2602" s="1" t="s">
        <v>46</v>
      </c>
      <c r="X2602" s="12" t="str">
        <f>IF(OR(VOZ_WHATSAPP[[#This Row],[Confirma Valor de pago]]="No Cumple",VOZ_WHATSAPP[[#This Row],[Confirma hora de pago]]="No Cumple",VOZ_WHATSAPP[[#This Row],[Confirma medio de pago]]="No Cumple"),"Sin Cierre","Cierre")</f>
        <v>Cierre</v>
      </c>
      <c r="Y2602" s="1" t="s">
        <v>46</v>
      </c>
      <c r="Z2602" s="1" t="s">
        <v>46</v>
      </c>
      <c r="AA2602" s="1" t="s">
        <v>46</v>
      </c>
      <c r="AB2602" s="1" t="s">
        <v>46</v>
      </c>
      <c r="AC2602" s="11" t="str">
        <f>IF(OR(VOZ_WHATSAPP[[#This Row],[La comunicación es asertiva, con respeto y evita maltrato]]="No Cumple",VOZ_WHATSAPP[[#This Row],[Cumple con las normativas legales]]="No Cumple"),"No Cumple","Cumple")</f>
        <v>Cumple</v>
      </c>
      <c r="AD2602" s="1" t="s">
        <v>46</v>
      </c>
      <c r="AE2602" s="1" t="s">
        <v>2373</v>
      </c>
      <c r="AF2602" s="4">
        <v>1</v>
      </c>
      <c r="AG2602" s="4">
        <f>IF(AND(VOZ_WHATSAPP[[#This Row],[Estado Cierre]]="Sin Cierre",VOZ_WHATSAPP[[#This Row],[Nota Negocio]]="Sin Negocio"),VOZ_WHATSAPP[[#This Row],[Nota]]-24%,VOZ_WHATSAPP[[#This Row],[Nota]])</f>
        <v>1</v>
      </c>
      <c r="AH2602" s="8">
        <f>IF(VOZ_WHATSAPP[[#This Row],[Estado Legal]]="No Cumple",0,IF(VOZ_WHATSAPP[[#This Row],[Realiza lectura de guion Legal]]="No Cumple",VOZ_WHATSAPP[[#This Row],[Nota 2]]-50%,VOZ_WHATSAPP[[#This Row],[Nota 2]]))</f>
        <v>1</v>
      </c>
    </row>
    <row r="2603" spans="1:34" x14ac:dyDescent="0.25">
      <c r="A2603" s="2" t="str">
        <f>VOZ_WHATSAPP[[#This Row],[ID Asesor]]&amp;VOZ_WHATSAPP[[#This Row],[Fecha Monitoreo]]</f>
        <v>409345880</v>
      </c>
      <c r="B2603" s="2">
        <v>45880</v>
      </c>
      <c r="C2603" s="1" t="s">
        <v>50</v>
      </c>
      <c r="D2603" s="1">
        <v>4093</v>
      </c>
      <c r="E2603" s="2">
        <v>45880</v>
      </c>
      <c r="F2603" s="3">
        <v>0.36319444444444443</v>
      </c>
      <c r="G2603" s="1" t="s">
        <v>60</v>
      </c>
      <c r="H2603" s="1" t="s">
        <v>44</v>
      </c>
      <c r="I2603" s="1">
        <v>1484</v>
      </c>
      <c r="J2603" s="1">
        <v>3135343081</v>
      </c>
      <c r="K2603" s="1" t="s">
        <v>49</v>
      </c>
      <c r="L2603" s="1" t="s">
        <v>46</v>
      </c>
      <c r="M2603" s="1" t="s">
        <v>47</v>
      </c>
      <c r="N2603" s="1" t="s">
        <v>46</v>
      </c>
      <c r="O2603" s="1" t="s">
        <v>46</v>
      </c>
      <c r="P2603" s="1" t="s">
        <v>46</v>
      </c>
      <c r="Q2603" s="1" t="s">
        <v>46</v>
      </c>
      <c r="R2603" s="1" t="s">
        <v>46</v>
      </c>
      <c r="S2603" s="1" t="s">
        <v>46</v>
      </c>
      <c r="T2603" s="12" t="str">
        <f>IF(OR(VOZ_WHATSAPP[[#This Row],[Brinda argumentos coherentes a la objeción]]="No Cumple",VOZ_WHATSAPP[[#This Row],[Despliegue de Beneficios y/o consecuencias]]="No Cumple"),"Sin Negocio","Negocio")</f>
        <v>Negocio</v>
      </c>
      <c r="U2603" s="1" t="s">
        <v>46</v>
      </c>
      <c r="V2603" s="1" t="s">
        <v>46</v>
      </c>
      <c r="W2603" s="1" t="s">
        <v>46</v>
      </c>
      <c r="X2603" s="12" t="str">
        <f>IF(OR(VOZ_WHATSAPP[[#This Row],[Confirma Valor de pago]]="No Cumple",VOZ_WHATSAPP[[#This Row],[Confirma hora de pago]]="No Cumple",VOZ_WHATSAPP[[#This Row],[Confirma medio de pago]]="No Cumple"),"Sin Cierre","Cierre")</f>
        <v>Cierre</v>
      </c>
      <c r="Y2603" s="1" t="s">
        <v>46</v>
      </c>
      <c r="Z2603" s="1" t="s">
        <v>46</v>
      </c>
      <c r="AA2603" s="1" t="s">
        <v>46</v>
      </c>
      <c r="AB2603" s="1" t="s">
        <v>46</v>
      </c>
      <c r="AC2603" s="11" t="str">
        <f>IF(OR(VOZ_WHATSAPP[[#This Row],[La comunicación es asertiva, con respeto y evita maltrato]]="No Cumple",VOZ_WHATSAPP[[#This Row],[Cumple con las normativas legales]]="No Cumple"),"No Cumple","Cumple")</f>
        <v>Cumple</v>
      </c>
      <c r="AD2603" s="1" t="s">
        <v>46</v>
      </c>
      <c r="AE2603" s="1" t="s">
        <v>2374</v>
      </c>
      <c r="AF2603" s="4">
        <v>0.96</v>
      </c>
      <c r="AG2603" s="4">
        <f>IF(AND(VOZ_WHATSAPP[[#This Row],[Estado Cierre]]="Sin Cierre",VOZ_WHATSAPP[[#This Row],[Nota Negocio]]="Sin Negocio"),VOZ_WHATSAPP[[#This Row],[Nota]]-24%,VOZ_WHATSAPP[[#This Row],[Nota]])</f>
        <v>0.96</v>
      </c>
      <c r="AH2603" s="8">
        <f>IF(VOZ_WHATSAPP[[#This Row],[Estado Legal]]="No Cumple",0,IF(VOZ_WHATSAPP[[#This Row],[Realiza lectura de guion Legal]]="No Cumple",VOZ_WHATSAPP[[#This Row],[Nota 2]]-50%,VOZ_WHATSAPP[[#This Row],[Nota 2]]))</f>
        <v>0.96</v>
      </c>
    </row>
    <row r="2604" spans="1:34" x14ac:dyDescent="0.25">
      <c r="A2604" s="2" t="str">
        <f>VOZ_WHATSAPP[[#This Row],[ID Asesor]]&amp;VOZ_WHATSAPP[[#This Row],[Fecha Monitoreo]]</f>
        <v>374845880</v>
      </c>
      <c r="B2604" s="2">
        <v>45880</v>
      </c>
      <c r="C2604" s="1" t="s">
        <v>696</v>
      </c>
      <c r="D2604" s="1">
        <v>3748</v>
      </c>
      <c r="E2604" s="2">
        <v>45880</v>
      </c>
      <c r="F2604" s="3">
        <v>0.39513888888888887</v>
      </c>
      <c r="G2604" s="1" t="s">
        <v>58</v>
      </c>
      <c r="H2604" s="1" t="s">
        <v>44</v>
      </c>
      <c r="I2604" s="1">
        <v>494</v>
      </c>
      <c r="J2604" s="1">
        <v>3205014137</v>
      </c>
      <c r="K2604" s="1" t="s">
        <v>45</v>
      </c>
      <c r="L2604" s="1" t="s">
        <v>46</v>
      </c>
      <c r="M2604" s="1" t="s">
        <v>46</v>
      </c>
      <c r="N2604" s="1" t="s">
        <v>46</v>
      </c>
      <c r="O2604" s="1" t="s">
        <v>46</v>
      </c>
      <c r="P2604" s="1" t="s">
        <v>46</v>
      </c>
      <c r="Q2604" s="1" t="s">
        <v>46</v>
      </c>
      <c r="R2604" s="1" t="s">
        <v>46</v>
      </c>
      <c r="S2604" s="1" t="s">
        <v>46</v>
      </c>
      <c r="T2604" s="12" t="str">
        <f>IF(OR(VOZ_WHATSAPP[[#This Row],[Brinda argumentos coherentes a la objeción]]="No Cumple",VOZ_WHATSAPP[[#This Row],[Despliegue de Beneficios y/o consecuencias]]="No Cumple"),"Sin Negocio","Negocio")</f>
        <v>Negocio</v>
      </c>
      <c r="U2604" s="1" t="s">
        <v>48</v>
      </c>
      <c r="V2604" s="1" t="s">
        <v>48</v>
      </c>
      <c r="W2604" s="1" t="s">
        <v>48</v>
      </c>
      <c r="X2604" s="12" t="str">
        <f>IF(OR(VOZ_WHATSAPP[[#This Row],[Confirma Valor de pago]]="No Cumple",VOZ_WHATSAPP[[#This Row],[Confirma hora de pago]]="No Cumple",VOZ_WHATSAPP[[#This Row],[Confirma medio de pago]]="No Cumple"),"Sin Cierre","Cierre")</f>
        <v>Cierre</v>
      </c>
      <c r="Y2604" s="1" t="s">
        <v>46</v>
      </c>
      <c r="Z2604" s="1" t="s">
        <v>54</v>
      </c>
      <c r="AA2604" s="1" t="s">
        <v>46</v>
      </c>
      <c r="AB2604" s="1" t="s">
        <v>46</v>
      </c>
      <c r="AC2604" s="11" t="str">
        <f>IF(OR(VOZ_WHATSAPP[[#This Row],[La comunicación es asertiva, con respeto y evita maltrato]]="No Cumple",VOZ_WHATSAPP[[#This Row],[Cumple con las normativas legales]]="No Cumple"),"No Cumple","Cumple")</f>
        <v>Cumple</v>
      </c>
      <c r="AD2604" s="1" t="s">
        <v>46</v>
      </c>
      <c r="AE2604" s="1" t="s">
        <v>2375</v>
      </c>
      <c r="AF2604" s="4">
        <v>0.85</v>
      </c>
      <c r="AG2604" s="4">
        <f>IF(AND(VOZ_WHATSAPP[[#This Row],[Estado Cierre]]="Sin Cierre",VOZ_WHATSAPP[[#This Row],[Nota Negocio]]="Sin Negocio"),VOZ_WHATSAPP[[#This Row],[Nota]]-24%,VOZ_WHATSAPP[[#This Row],[Nota]])</f>
        <v>0.85</v>
      </c>
      <c r="AH2604" s="8">
        <f>IF(VOZ_WHATSAPP[[#This Row],[Estado Legal]]="No Cumple",0,IF(VOZ_WHATSAPP[[#This Row],[Realiza lectura de guion Legal]]="No Cumple",VOZ_WHATSAPP[[#This Row],[Nota 2]]-50%,VOZ_WHATSAPP[[#This Row],[Nota 2]]))</f>
        <v>0.85</v>
      </c>
    </row>
    <row r="2605" spans="1:34" x14ac:dyDescent="0.25">
      <c r="A2605" s="2" t="str">
        <f>VOZ_WHATSAPP[[#This Row],[ID Asesor]]&amp;VOZ_WHATSAPP[[#This Row],[Fecha Monitoreo]]</f>
        <v>410245880</v>
      </c>
      <c r="B2605" s="2">
        <v>45880</v>
      </c>
      <c r="C2605" s="1" t="s">
        <v>50</v>
      </c>
      <c r="D2605" s="1">
        <v>4102</v>
      </c>
      <c r="E2605" s="2">
        <v>45880</v>
      </c>
      <c r="F2605" s="3">
        <v>0.39861111111111114</v>
      </c>
      <c r="G2605" s="1" t="s">
        <v>80</v>
      </c>
      <c r="H2605" s="1" t="s">
        <v>44</v>
      </c>
      <c r="I2605" s="1">
        <v>1493</v>
      </c>
      <c r="J2605" s="1">
        <v>3222559513</v>
      </c>
      <c r="K2605" s="1" t="s">
        <v>45</v>
      </c>
      <c r="L2605" s="1" t="s">
        <v>47</v>
      </c>
      <c r="M2605" s="1" t="s">
        <v>47</v>
      </c>
      <c r="N2605" s="1" t="s">
        <v>46</v>
      </c>
      <c r="O2605" s="1" t="s">
        <v>46</v>
      </c>
      <c r="P2605" s="1" t="s">
        <v>46</v>
      </c>
      <c r="Q2605" s="1" t="s">
        <v>47</v>
      </c>
      <c r="R2605" s="1" t="s">
        <v>47</v>
      </c>
      <c r="S2605" s="1" t="s">
        <v>47</v>
      </c>
      <c r="T2605" s="12" t="str">
        <f>IF(OR(VOZ_WHATSAPP[[#This Row],[Brinda argumentos coherentes a la objeción]]="No Cumple",VOZ_WHATSAPP[[#This Row],[Despliegue de Beneficios y/o consecuencias]]="No Cumple"),"Sin Negocio","Negocio")</f>
        <v>Sin Negocio</v>
      </c>
      <c r="U2605" s="1" t="s">
        <v>48</v>
      </c>
      <c r="V2605" s="1" t="s">
        <v>48</v>
      </c>
      <c r="W2605" s="1" t="s">
        <v>48</v>
      </c>
      <c r="X2605" s="12" t="str">
        <f>IF(OR(VOZ_WHATSAPP[[#This Row],[Confirma Valor de pago]]="No Cumple",VOZ_WHATSAPP[[#This Row],[Confirma hora de pago]]="No Cumple",VOZ_WHATSAPP[[#This Row],[Confirma medio de pago]]="No Cumple"),"Sin Cierre","Cierre")</f>
        <v>Cierre</v>
      </c>
      <c r="Y2605" s="1" t="s">
        <v>54</v>
      </c>
      <c r="Z2605" s="1" t="s">
        <v>54</v>
      </c>
      <c r="AA2605" s="1" t="s">
        <v>46</v>
      </c>
      <c r="AB2605" s="1" t="s">
        <v>54</v>
      </c>
      <c r="AC2605" s="11" t="str">
        <f>IF(OR(VOZ_WHATSAPP[[#This Row],[La comunicación es asertiva, con respeto y evita maltrato]]="No Cumple",VOZ_WHATSAPP[[#This Row],[Cumple con las normativas legales]]="No Cumple"),"No Cumple","Cumple")</f>
        <v>No Cumple</v>
      </c>
      <c r="AD2605" s="1" t="s">
        <v>46</v>
      </c>
      <c r="AE2605" s="1" t="s">
        <v>2376</v>
      </c>
      <c r="AF2605" s="4">
        <v>0.39</v>
      </c>
      <c r="AG2605" s="4">
        <f>IF(AND(VOZ_WHATSAPP[[#This Row],[Estado Cierre]]="Sin Cierre",VOZ_WHATSAPP[[#This Row],[Nota Negocio]]="Sin Negocio"),VOZ_WHATSAPP[[#This Row],[Nota]]-24%,VOZ_WHATSAPP[[#This Row],[Nota]])</f>
        <v>0.39</v>
      </c>
      <c r="AH2605" s="8">
        <f>IF(VOZ_WHATSAPP[[#This Row],[Estado Legal]]="No Cumple",0,IF(VOZ_WHATSAPP[[#This Row],[Realiza lectura de guion Legal]]="No Cumple",VOZ_WHATSAPP[[#This Row],[Nota 2]]-50%,VOZ_WHATSAPP[[#This Row],[Nota 2]]))</f>
        <v>0</v>
      </c>
    </row>
    <row r="2606" spans="1:34" x14ac:dyDescent="0.25">
      <c r="A2606" s="2" t="str">
        <f>VOZ_WHATSAPP[[#This Row],[ID Asesor]]&amp;VOZ_WHATSAPP[[#This Row],[Fecha Monitoreo]]</f>
        <v>388045880</v>
      </c>
      <c r="B2606" s="2">
        <v>45880</v>
      </c>
      <c r="C2606" s="1" t="s">
        <v>696</v>
      </c>
      <c r="D2606" s="1">
        <v>3880</v>
      </c>
      <c r="E2606" s="2">
        <v>45880</v>
      </c>
      <c r="F2606" s="3">
        <v>0.32361111111111113</v>
      </c>
      <c r="G2606" s="1" t="s">
        <v>58</v>
      </c>
      <c r="H2606" s="1" t="s">
        <v>44</v>
      </c>
      <c r="I2606" s="1">
        <v>580</v>
      </c>
      <c r="J2606" s="1">
        <v>3023674289</v>
      </c>
      <c r="K2606" s="1" t="s">
        <v>45</v>
      </c>
      <c r="L2606" s="1" t="s">
        <v>46</v>
      </c>
      <c r="M2606" s="1" t="s">
        <v>46</v>
      </c>
      <c r="N2606" s="1" t="s">
        <v>46</v>
      </c>
      <c r="O2606" s="1" t="s">
        <v>46</v>
      </c>
      <c r="P2606" s="1" t="s">
        <v>46</v>
      </c>
      <c r="Q2606" s="1" t="s">
        <v>48</v>
      </c>
      <c r="R2606" s="1" t="s">
        <v>48</v>
      </c>
      <c r="S2606" s="1" t="s">
        <v>47</v>
      </c>
      <c r="T2606" s="12" t="str">
        <f>IF(OR(VOZ_WHATSAPP[[#This Row],[Brinda argumentos coherentes a la objeción]]="No Cumple",VOZ_WHATSAPP[[#This Row],[Despliegue de Beneficios y/o consecuencias]]="No Cumple"),"Sin Negocio","Negocio")</f>
        <v>Sin Negocio</v>
      </c>
      <c r="U2606" s="1" t="s">
        <v>46</v>
      </c>
      <c r="V2606" s="1" t="s">
        <v>46</v>
      </c>
      <c r="W2606" s="1" t="s">
        <v>46</v>
      </c>
      <c r="X2606" s="12" t="str">
        <f>IF(OR(VOZ_WHATSAPP[[#This Row],[Confirma Valor de pago]]="No Cumple",VOZ_WHATSAPP[[#This Row],[Confirma hora de pago]]="No Cumple",VOZ_WHATSAPP[[#This Row],[Confirma medio de pago]]="No Cumple"),"Sin Cierre","Cierre")</f>
        <v>Cierre</v>
      </c>
      <c r="Y2606" s="1" t="s">
        <v>46</v>
      </c>
      <c r="Z2606" s="1" t="s">
        <v>46</v>
      </c>
      <c r="AA2606" s="1" t="s">
        <v>46</v>
      </c>
      <c r="AB2606" s="1" t="s">
        <v>46</v>
      </c>
      <c r="AC2606" s="11" t="str">
        <f>IF(OR(VOZ_WHATSAPP[[#This Row],[La comunicación es asertiva, con respeto y evita maltrato]]="No Cumple",VOZ_WHATSAPP[[#This Row],[Cumple con las normativas legales]]="No Cumple"),"No Cumple","Cumple")</f>
        <v>Cumple</v>
      </c>
      <c r="AD2606" s="1" t="s">
        <v>46</v>
      </c>
      <c r="AE2606" s="1" t="s">
        <v>2290</v>
      </c>
      <c r="AF2606" s="4">
        <v>0.9</v>
      </c>
      <c r="AG2606" s="4">
        <f>IF(AND(VOZ_WHATSAPP[[#This Row],[Estado Cierre]]="Sin Cierre",VOZ_WHATSAPP[[#This Row],[Nota Negocio]]="Sin Negocio"),VOZ_WHATSAPP[[#This Row],[Nota]]-24%,VOZ_WHATSAPP[[#This Row],[Nota]])</f>
        <v>0.9</v>
      </c>
      <c r="AH2606" s="8">
        <f>IF(VOZ_WHATSAPP[[#This Row],[Estado Legal]]="No Cumple",0,IF(VOZ_WHATSAPP[[#This Row],[Realiza lectura de guion Legal]]="No Cumple",VOZ_WHATSAPP[[#This Row],[Nota 2]]-50%,VOZ_WHATSAPP[[#This Row],[Nota 2]]))</f>
        <v>0.9</v>
      </c>
    </row>
    <row r="2607" spans="1:34" x14ac:dyDescent="0.25">
      <c r="A2607" s="2" t="str">
        <f>VOZ_WHATSAPP[[#This Row],[ID Asesor]]&amp;VOZ_WHATSAPP[[#This Row],[Fecha Monitoreo]]</f>
        <v>348945880</v>
      </c>
      <c r="B2607" s="2">
        <v>45880</v>
      </c>
      <c r="C2607" s="1" t="s">
        <v>59</v>
      </c>
      <c r="D2607" s="1">
        <v>3489</v>
      </c>
      <c r="E2607" s="2">
        <v>45880</v>
      </c>
      <c r="F2607" s="3">
        <v>0.3972222222222222</v>
      </c>
      <c r="G2607" s="1" t="s">
        <v>51</v>
      </c>
      <c r="H2607" s="1" t="s">
        <v>44</v>
      </c>
      <c r="I2607" s="1">
        <v>1109</v>
      </c>
      <c r="J2607" s="1">
        <v>3226401048</v>
      </c>
      <c r="K2607" s="1" t="s">
        <v>45</v>
      </c>
      <c r="L2607" s="1" t="s">
        <v>46</v>
      </c>
      <c r="M2607" s="1" t="s">
        <v>46</v>
      </c>
      <c r="N2607" s="1" t="s">
        <v>46</v>
      </c>
      <c r="O2607" s="1" t="s">
        <v>46</v>
      </c>
      <c r="P2607" s="1" t="s">
        <v>46</v>
      </c>
      <c r="Q2607" s="1" t="s">
        <v>46</v>
      </c>
      <c r="R2607" s="1" t="s">
        <v>46</v>
      </c>
      <c r="S2607" s="1" t="s">
        <v>46</v>
      </c>
      <c r="T2607" s="12" t="str">
        <f>IF(OR(VOZ_WHATSAPP[[#This Row],[Brinda argumentos coherentes a la objeción]]="No Cumple",VOZ_WHATSAPP[[#This Row],[Despliegue de Beneficios y/o consecuencias]]="No Cumple"),"Sin Negocio","Negocio")</f>
        <v>Negocio</v>
      </c>
      <c r="U2607" s="1" t="s">
        <v>46</v>
      </c>
      <c r="V2607" s="1" t="s">
        <v>46</v>
      </c>
      <c r="W2607" s="1" t="s">
        <v>46</v>
      </c>
      <c r="X2607" s="12" t="str">
        <f>IF(OR(VOZ_WHATSAPP[[#This Row],[Confirma Valor de pago]]="No Cumple",VOZ_WHATSAPP[[#This Row],[Confirma hora de pago]]="No Cumple",VOZ_WHATSAPP[[#This Row],[Confirma medio de pago]]="No Cumple"),"Sin Cierre","Cierre")</f>
        <v>Cierre</v>
      </c>
      <c r="Y2607" s="1" t="s">
        <v>46</v>
      </c>
      <c r="Z2607" s="1" t="s">
        <v>46</v>
      </c>
      <c r="AA2607" s="1" t="s">
        <v>46</v>
      </c>
      <c r="AB2607" s="1" t="s">
        <v>46</v>
      </c>
      <c r="AC2607" s="11" t="str">
        <f>IF(OR(VOZ_WHATSAPP[[#This Row],[La comunicación es asertiva, con respeto y evita maltrato]]="No Cumple",VOZ_WHATSAPP[[#This Row],[Cumple con las normativas legales]]="No Cumple"),"No Cumple","Cumple")</f>
        <v>Cumple</v>
      </c>
      <c r="AD2607" s="1" t="s">
        <v>46</v>
      </c>
      <c r="AE2607" s="1" t="s">
        <v>2377</v>
      </c>
      <c r="AF2607" s="4">
        <v>1</v>
      </c>
      <c r="AG2607" s="4">
        <f>IF(AND(VOZ_WHATSAPP[[#This Row],[Estado Cierre]]="Sin Cierre",VOZ_WHATSAPP[[#This Row],[Nota Negocio]]="Sin Negocio"),VOZ_WHATSAPP[[#This Row],[Nota]]-24%,VOZ_WHATSAPP[[#This Row],[Nota]])</f>
        <v>1</v>
      </c>
      <c r="AH2607" s="8">
        <f>IF(VOZ_WHATSAPP[[#This Row],[Estado Legal]]="No Cumple",0,IF(VOZ_WHATSAPP[[#This Row],[Realiza lectura de guion Legal]]="No Cumple",VOZ_WHATSAPP[[#This Row],[Nota 2]]-50%,VOZ_WHATSAPP[[#This Row],[Nota 2]]))</f>
        <v>1</v>
      </c>
    </row>
    <row r="2608" spans="1:34" x14ac:dyDescent="0.25">
      <c r="A2608" s="2" t="str">
        <f>VOZ_WHATSAPP[[#This Row],[ID Asesor]]&amp;VOZ_WHATSAPP[[#This Row],[Fecha Monitoreo]]</f>
        <v>273445880</v>
      </c>
      <c r="B2608" s="2">
        <v>45880</v>
      </c>
      <c r="C2608" s="1" t="s">
        <v>42</v>
      </c>
      <c r="D2608" s="1">
        <v>2734</v>
      </c>
      <c r="E2608" s="2">
        <v>45880</v>
      </c>
      <c r="F2608" s="3">
        <v>0.41111111111111109</v>
      </c>
      <c r="G2608" s="1" t="s">
        <v>51</v>
      </c>
      <c r="H2608" s="1" t="s">
        <v>44</v>
      </c>
      <c r="I2608" s="1">
        <v>1102</v>
      </c>
      <c r="J2608" s="1">
        <v>3183452167</v>
      </c>
      <c r="K2608" s="1" t="s">
        <v>45</v>
      </c>
      <c r="L2608" s="1" t="s">
        <v>47</v>
      </c>
      <c r="M2608" s="1" t="s">
        <v>46</v>
      </c>
      <c r="N2608" s="1" t="s">
        <v>47</v>
      </c>
      <c r="O2608" s="1" t="s">
        <v>54</v>
      </c>
      <c r="P2608" s="1" t="s">
        <v>54</v>
      </c>
      <c r="Q2608" s="1" t="s">
        <v>46</v>
      </c>
      <c r="R2608" s="1" t="s">
        <v>46</v>
      </c>
      <c r="S2608" s="1" t="s">
        <v>47</v>
      </c>
      <c r="T2608" s="12" t="str">
        <f>IF(OR(VOZ_WHATSAPP[[#This Row],[Brinda argumentos coherentes a la objeción]]="No Cumple",VOZ_WHATSAPP[[#This Row],[Despliegue de Beneficios y/o consecuencias]]="No Cumple"),"Sin Negocio","Negocio")</f>
        <v>Sin Negocio</v>
      </c>
      <c r="U2608" s="1" t="s">
        <v>46</v>
      </c>
      <c r="V2608" s="1" t="s">
        <v>47</v>
      </c>
      <c r="W2608" s="1" t="s">
        <v>46</v>
      </c>
      <c r="X2608" s="12" t="str">
        <f>IF(OR(VOZ_WHATSAPP[[#This Row],[Confirma Valor de pago]]="No Cumple",VOZ_WHATSAPP[[#This Row],[Confirma hora de pago]]="No Cumple",VOZ_WHATSAPP[[#This Row],[Confirma medio de pago]]="No Cumple"),"Sin Cierre","Cierre")</f>
        <v>Sin Cierre</v>
      </c>
      <c r="Y2608" s="1" t="s">
        <v>46</v>
      </c>
      <c r="Z2608" s="1" t="s">
        <v>54</v>
      </c>
      <c r="AA2608" s="1" t="s">
        <v>46</v>
      </c>
      <c r="AB2608" s="1" t="s">
        <v>46</v>
      </c>
      <c r="AC2608" s="11" t="str">
        <f>IF(OR(VOZ_WHATSAPP[[#This Row],[La comunicación es asertiva, con respeto y evita maltrato]]="No Cumple",VOZ_WHATSAPP[[#This Row],[Cumple con las normativas legales]]="No Cumple"),"No Cumple","Cumple")</f>
        <v>Cumple</v>
      </c>
      <c r="AD2608" s="1" t="s">
        <v>46</v>
      </c>
      <c r="AE2608" s="1" t="s">
        <v>2378</v>
      </c>
      <c r="AF2608" s="4">
        <v>0.48</v>
      </c>
      <c r="AG2608" s="4">
        <f>IF(AND(VOZ_WHATSAPP[[#This Row],[Estado Cierre]]="Sin Cierre",VOZ_WHATSAPP[[#This Row],[Nota Negocio]]="Sin Negocio"),VOZ_WHATSAPP[[#This Row],[Nota]]-24%,VOZ_WHATSAPP[[#This Row],[Nota]])</f>
        <v>0.24</v>
      </c>
      <c r="AH2608" s="8">
        <f>IF(VOZ_WHATSAPP[[#This Row],[Estado Legal]]="No Cumple",0,IF(VOZ_WHATSAPP[[#This Row],[Realiza lectura de guion Legal]]="No Cumple",VOZ_WHATSAPP[[#This Row],[Nota 2]]-50%,VOZ_WHATSAPP[[#This Row],[Nota 2]]))</f>
        <v>0.24</v>
      </c>
    </row>
    <row r="2609" spans="1:34" x14ac:dyDescent="0.25">
      <c r="A2609" s="2" t="str">
        <f>VOZ_WHATSAPP[[#This Row],[ID Asesor]]&amp;VOZ_WHATSAPP[[#This Row],[Fecha Monitoreo]]</f>
        <v>383145880</v>
      </c>
      <c r="B2609" s="2">
        <v>45880</v>
      </c>
      <c r="C2609" s="1" t="s">
        <v>126</v>
      </c>
      <c r="D2609" s="1">
        <v>3831</v>
      </c>
      <c r="E2609" s="2">
        <v>45880</v>
      </c>
      <c r="F2609" s="3">
        <v>0.41875000000000001</v>
      </c>
      <c r="G2609" s="1" t="s">
        <v>58</v>
      </c>
      <c r="H2609" s="1" t="s">
        <v>44</v>
      </c>
      <c r="I2609" s="1">
        <v>431</v>
      </c>
      <c r="J2609" s="1">
        <v>3102831146</v>
      </c>
      <c r="K2609" s="1" t="s">
        <v>45</v>
      </c>
      <c r="L2609" s="1" t="s">
        <v>46</v>
      </c>
      <c r="M2609" s="1" t="s">
        <v>46</v>
      </c>
      <c r="N2609" s="1" t="s">
        <v>46</v>
      </c>
      <c r="O2609" s="1" t="s">
        <v>46</v>
      </c>
      <c r="P2609" s="1" t="s">
        <v>46</v>
      </c>
      <c r="Q2609" s="1" t="s">
        <v>46</v>
      </c>
      <c r="R2609" s="1" t="s">
        <v>46</v>
      </c>
      <c r="S2609" s="1" t="s">
        <v>46</v>
      </c>
      <c r="T2609" s="12" t="str">
        <f>IF(OR(VOZ_WHATSAPP[[#This Row],[Brinda argumentos coherentes a la objeción]]="No Cumple",VOZ_WHATSAPP[[#This Row],[Despliegue de Beneficios y/o consecuencias]]="No Cumple"),"Sin Negocio","Negocio")</f>
        <v>Negocio</v>
      </c>
      <c r="U2609" s="1" t="s">
        <v>46</v>
      </c>
      <c r="V2609" s="1" t="s">
        <v>46</v>
      </c>
      <c r="W2609" s="1" t="s">
        <v>46</v>
      </c>
      <c r="X2609" s="12" t="str">
        <f>IF(OR(VOZ_WHATSAPP[[#This Row],[Confirma Valor de pago]]="No Cumple",VOZ_WHATSAPP[[#This Row],[Confirma hora de pago]]="No Cumple",VOZ_WHATSAPP[[#This Row],[Confirma medio de pago]]="No Cumple"),"Sin Cierre","Cierre")</f>
        <v>Cierre</v>
      </c>
      <c r="Y2609" s="1" t="s">
        <v>46</v>
      </c>
      <c r="Z2609" s="1" t="s">
        <v>54</v>
      </c>
      <c r="AA2609" s="1" t="s">
        <v>46</v>
      </c>
      <c r="AB2609" s="1" t="s">
        <v>46</v>
      </c>
      <c r="AC2609" s="11" t="str">
        <f>IF(OR(VOZ_WHATSAPP[[#This Row],[La comunicación es asertiva, con respeto y evita maltrato]]="No Cumple",VOZ_WHATSAPP[[#This Row],[Cumple con las normativas legales]]="No Cumple"),"No Cumple","Cumple")</f>
        <v>Cumple</v>
      </c>
      <c r="AD2609" s="1" t="s">
        <v>46</v>
      </c>
      <c r="AE2609" s="1" t="s">
        <v>2379</v>
      </c>
      <c r="AF2609" s="4">
        <v>0.85</v>
      </c>
      <c r="AG2609" s="4">
        <f>IF(AND(VOZ_WHATSAPP[[#This Row],[Estado Cierre]]="Sin Cierre",VOZ_WHATSAPP[[#This Row],[Nota Negocio]]="Sin Negocio"),VOZ_WHATSAPP[[#This Row],[Nota]]-24%,VOZ_WHATSAPP[[#This Row],[Nota]])</f>
        <v>0.85</v>
      </c>
      <c r="AH2609" s="8">
        <f>IF(VOZ_WHATSAPP[[#This Row],[Estado Legal]]="No Cumple",0,IF(VOZ_WHATSAPP[[#This Row],[Realiza lectura de guion Legal]]="No Cumple",VOZ_WHATSAPP[[#This Row],[Nota 2]]-50%,VOZ_WHATSAPP[[#This Row],[Nota 2]]))</f>
        <v>0.85</v>
      </c>
    </row>
    <row r="2610" spans="1:34" x14ac:dyDescent="0.25">
      <c r="A2610" s="2" t="str">
        <f>VOZ_WHATSAPP[[#This Row],[ID Asesor]]&amp;VOZ_WHATSAPP[[#This Row],[Fecha Monitoreo]]</f>
        <v>347445880</v>
      </c>
      <c r="B2610" s="2">
        <v>45880</v>
      </c>
      <c r="C2610" s="1" t="s">
        <v>59</v>
      </c>
      <c r="D2610" s="1">
        <v>3474</v>
      </c>
      <c r="E2610" s="2">
        <v>45880</v>
      </c>
      <c r="F2610" s="3">
        <v>0.4284722222222222</v>
      </c>
      <c r="G2610" s="1" t="s">
        <v>60</v>
      </c>
      <c r="H2610" s="1" t="s">
        <v>44</v>
      </c>
      <c r="I2610" s="1">
        <v>1129</v>
      </c>
      <c r="J2610" s="1">
        <v>3122213206</v>
      </c>
      <c r="K2610" s="1" t="s">
        <v>45</v>
      </c>
      <c r="L2610" s="1" t="s">
        <v>46</v>
      </c>
      <c r="M2610" s="1" t="s">
        <v>46</v>
      </c>
      <c r="N2610" s="1" t="s">
        <v>46</v>
      </c>
      <c r="O2610" s="1" t="s">
        <v>46</v>
      </c>
      <c r="P2610" s="1" t="s">
        <v>46</v>
      </c>
      <c r="Q2610" s="1" t="s">
        <v>46</v>
      </c>
      <c r="R2610" s="1" t="s">
        <v>46</v>
      </c>
      <c r="S2610" s="1" t="s">
        <v>46</v>
      </c>
      <c r="T2610" s="12" t="str">
        <f>IF(OR(VOZ_WHATSAPP[[#This Row],[Brinda argumentos coherentes a la objeción]]="No Cumple",VOZ_WHATSAPP[[#This Row],[Despliegue de Beneficios y/o consecuencias]]="No Cumple"),"Sin Negocio","Negocio")</f>
        <v>Negocio</v>
      </c>
      <c r="U2610" s="1" t="s">
        <v>48</v>
      </c>
      <c r="V2610" s="1" t="s">
        <v>48</v>
      </c>
      <c r="W2610" s="1" t="s">
        <v>48</v>
      </c>
      <c r="X2610" s="12" t="str">
        <f>IF(OR(VOZ_WHATSAPP[[#This Row],[Confirma Valor de pago]]="No Cumple",VOZ_WHATSAPP[[#This Row],[Confirma hora de pago]]="No Cumple",VOZ_WHATSAPP[[#This Row],[Confirma medio de pago]]="No Cumple"),"Sin Cierre","Cierre")</f>
        <v>Cierre</v>
      </c>
      <c r="Y2610" s="1" t="s">
        <v>46</v>
      </c>
      <c r="Z2610" s="1" t="s">
        <v>46</v>
      </c>
      <c r="AA2610" s="1" t="s">
        <v>46</v>
      </c>
      <c r="AB2610" s="1" t="s">
        <v>46</v>
      </c>
      <c r="AC2610" s="11" t="str">
        <f>IF(OR(VOZ_WHATSAPP[[#This Row],[La comunicación es asertiva, con respeto y evita maltrato]]="No Cumple",VOZ_WHATSAPP[[#This Row],[Cumple con las normativas legales]]="No Cumple"),"No Cumple","Cumple")</f>
        <v>Cumple</v>
      </c>
      <c r="AD2610" s="1" t="s">
        <v>46</v>
      </c>
      <c r="AE2610" s="1" t="s">
        <v>2380</v>
      </c>
      <c r="AF2610" s="4">
        <v>1</v>
      </c>
      <c r="AG2610" s="4">
        <f>IF(AND(VOZ_WHATSAPP[[#This Row],[Estado Cierre]]="Sin Cierre",VOZ_WHATSAPP[[#This Row],[Nota Negocio]]="Sin Negocio"),VOZ_WHATSAPP[[#This Row],[Nota]]-24%,VOZ_WHATSAPP[[#This Row],[Nota]])</f>
        <v>1</v>
      </c>
      <c r="AH2610" s="8">
        <f>IF(VOZ_WHATSAPP[[#This Row],[Estado Legal]]="No Cumple",0,IF(VOZ_WHATSAPP[[#This Row],[Realiza lectura de guion Legal]]="No Cumple",VOZ_WHATSAPP[[#This Row],[Nota 2]]-50%,VOZ_WHATSAPP[[#This Row],[Nota 2]]))</f>
        <v>1</v>
      </c>
    </row>
    <row r="2611" spans="1:34" x14ac:dyDescent="0.25">
      <c r="A2611" s="2" t="str">
        <f>VOZ_WHATSAPP[[#This Row],[ID Asesor]]&amp;VOZ_WHATSAPP[[#This Row],[Fecha Monitoreo]]</f>
        <v>387645880</v>
      </c>
      <c r="B2611" s="2">
        <v>45880</v>
      </c>
      <c r="C2611" s="1" t="s">
        <v>42</v>
      </c>
      <c r="D2611" s="1">
        <v>3876</v>
      </c>
      <c r="E2611" s="2">
        <v>45880</v>
      </c>
      <c r="F2611" s="3">
        <v>0.41597222222222224</v>
      </c>
      <c r="G2611" s="1" t="s">
        <v>51</v>
      </c>
      <c r="H2611" s="1" t="s">
        <v>44</v>
      </c>
      <c r="I2611" s="1">
        <v>1429</v>
      </c>
      <c r="J2611" s="1">
        <v>3045797203</v>
      </c>
      <c r="K2611" s="1" t="s">
        <v>45</v>
      </c>
      <c r="L2611" s="1" t="s">
        <v>46</v>
      </c>
      <c r="M2611" s="1" t="s">
        <v>46</v>
      </c>
      <c r="N2611" s="1" t="s">
        <v>46</v>
      </c>
      <c r="O2611" s="1" t="s">
        <v>46</v>
      </c>
      <c r="P2611" s="1" t="s">
        <v>46</v>
      </c>
      <c r="Q2611" s="1" t="s">
        <v>48</v>
      </c>
      <c r="R2611" s="1" t="s">
        <v>46</v>
      </c>
      <c r="S2611" s="1" t="s">
        <v>46</v>
      </c>
      <c r="T2611" s="12" t="str">
        <f>IF(OR(VOZ_WHATSAPP[[#This Row],[Brinda argumentos coherentes a la objeción]]="No Cumple",VOZ_WHATSAPP[[#This Row],[Despliegue de Beneficios y/o consecuencias]]="No Cumple"),"Sin Negocio","Negocio")</f>
        <v>Negocio</v>
      </c>
      <c r="U2611" s="1" t="s">
        <v>47</v>
      </c>
      <c r="V2611" s="1" t="s">
        <v>47</v>
      </c>
      <c r="W2611" s="1" t="s">
        <v>47</v>
      </c>
      <c r="X2611" s="12" t="str">
        <f>IF(OR(VOZ_WHATSAPP[[#This Row],[Confirma Valor de pago]]="No Cumple",VOZ_WHATSAPP[[#This Row],[Confirma hora de pago]]="No Cumple",VOZ_WHATSAPP[[#This Row],[Confirma medio de pago]]="No Cumple"),"Sin Cierre","Cierre")</f>
        <v>Sin Cierre</v>
      </c>
      <c r="Y2611" s="1" t="s">
        <v>46</v>
      </c>
      <c r="Z2611" s="1" t="s">
        <v>46</v>
      </c>
      <c r="AA2611" s="1" t="s">
        <v>46</v>
      </c>
      <c r="AB2611" s="1" t="s">
        <v>46</v>
      </c>
      <c r="AC2611" s="11" t="str">
        <f>IF(OR(VOZ_WHATSAPP[[#This Row],[La comunicación es asertiva, con respeto y evita maltrato]]="No Cumple",VOZ_WHATSAPP[[#This Row],[Cumple con las normativas legales]]="No Cumple"),"No Cumple","Cumple")</f>
        <v>Cumple</v>
      </c>
      <c r="AD2611" s="1" t="s">
        <v>46</v>
      </c>
      <c r="AE2611" s="1" t="s">
        <v>2381</v>
      </c>
      <c r="AF2611" s="4">
        <v>0.76</v>
      </c>
      <c r="AG2611" s="4">
        <f>IF(AND(VOZ_WHATSAPP[[#This Row],[Estado Cierre]]="Sin Cierre",VOZ_WHATSAPP[[#This Row],[Nota Negocio]]="Sin Negocio"),VOZ_WHATSAPP[[#This Row],[Nota]]-24%,VOZ_WHATSAPP[[#This Row],[Nota]])</f>
        <v>0.76</v>
      </c>
      <c r="AH2611" s="8">
        <f>IF(VOZ_WHATSAPP[[#This Row],[Estado Legal]]="No Cumple",0,IF(VOZ_WHATSAPP[[#This Row],[Realiza lectura de guion Legal]]="No Cumple",VOZ_WHATSAPP[[#This Row],[Nota 2]]-50%,VOZ_WHATSAPP[[#This Row],[Nota 2]]))</f>
        <v>0.76</v>
      </c>
    </row>
    <row r="2612" spans="1:34" x14ac:dyDescent="0.25">
      <c r="A2612" s="2" t="str">
        <f>VOZ_WHATSAPP[[#This Row],[ID Asesor]]&amp;VOZ_WHATSAPP[[#This Row],[Fecha Monitoreo]]</f>
        <v>409145880</v>
      </c>
      <c r="B2612" s="2">
        <v>45880</v>
      </c>
      <c r="C2612" s="1" t="s">
        <v>696</v>
      </c>
      <c r="D2612" s="1">
        <v>4091</v>
      </c>
      <c r="E2612" s="2">
        <v>45880</v>
      </c>
      <c r="F2612" s="3">
        <v>0.42499999999999999</v>
      </c>
      <c r="G2612" s="1" t="s">
        <v>58</v>
      </c>
      <c r="H2612" s="1" t="s">
        <v>44</v>
      </c>
      <c r="I2612" s="1">
        <v>626</v>
      </c>
      <c r="J2612" s="1">
        <v>3042432783</v>
      </c>
      <c r="K2612" s="1" t="s">
        <v>45</v>
      </c>
      <c r="L2612" s="1" t="s">
        <v>46</v>
      </c>
      <c r="M2612" s="1" t="s">
        <v>46</v>
      </c>
      <c r="N2612" s="1" t="s">
        <v>47</v>
      </c>
      <c r="O2612" s="1" t="s">
        <v>54</v>
      </c>
      <c r="P2612" s="1" t="s">
        <v>54</v>
      </c>
      <c r="Q2612" s="1" t="s">
        <v>46</v>
      </c>
      <c r="R2612" s="1" t="s">
        <v>46</v>
      </c>
      <c r="S2612" s="1" t="s">
        <v>48</v>
      </c>
      <c r="T2612" s="12" t="str">
        <f>IF(OR(VOZ_WHATSAPP[[#This Row],[Brinda argumentos coherentes a la objeción]]="No Cumple",VOZ_WHATSAPP[[#This Row],[Despliegue de Beneficios y/o consecuencias]]="No Cumple"),"Sin Negocio","Negocio")</f>
        <v>Negocio</v>
      </c>
      <c r="U2612" s="1" t="s">
        <v>46</v>
      </c>
      <c r="V2612" s="1" t="s">
        <v>46</v>
      </c>
      <c r="W2612" s="1" t="s">
        <v>46</v>
      </c>
      <c r="X2612" s="12" t="str">
        <f>IF(OR(VOZ_WHATSAPP[[#This Row],[Confirma Valor de pago]]="No Cumple",VOZ_WHATSAPP[[#This Row],[Confirma hora de pago]]="No Cumple",VOZ_WHATSAPP[[#This Row],[Confirma medio de pago]]="No Cumple"),"Sin Cierre","Cierre")</f>
        <v>Cierre</v>
      </c>
      <c r="Y2612" s="1" t="s">
        <v>54</v>
      </c>
      <c r="Z2612" s="1" t="s">
        <v>46</v>
      </c>
      <c r="AA2612" s="1" t="s">
        <v>46</v>
      </c>
      <c r="AB2612" s="1" t="s">
        <v>46</v>
      </c>
      <c r="AC2612" s="11" t="str">
        <f>IF(OR(VOZ_WHATSAPP[[#This Row],[La comunicación es asertiva, con respeto y evita maltrato]]="No Cumple",VOZ_WHATSAPP[[#This Row],[Cumple con las normativas legales]]="No Cumple"),"No Cumple","Cumple")</f>
        <v>Cumple</v>
      </c>
      <c r="AD2612" s="1" t="s">
        <v>46</v>
      </c>
      <c r="AE2612" s="1" t="s">
        <v>2382</v>
      </c>
      <c r="AF2612" s="4">
        <v>0.77</v>
      </c>
      <c r="AG2612" s="4">
        <f>IF(AND(VOZ_WHATSAPP[[#This Row],[Estado Cierre]]="Sin Cierre",VOZ_WHATSAPP[[#This Row],[Nota Negocio]]="Sin Negocio"),VOZ_WHATSAPP[[#This Row],[Nota]]-24%,VOZ_WHATSAPP[[#This Row],[Nota]])</f>
        <v>0.77</v>
      </c>
      <c r="AH2612" s="8">
        <f>IF(VOZ_WHATSAPP[[#This Row],[Estado Legal]]="No Cumple",0,IF(VOZ_WHATSAPP[[#This Row],[Realiza lectura de guion Legal]]="No Cumple",VOZ_WHATSAPP[[#This Row],[Nota 2]]-50%,VOZ_WHATSAPP[[#This Row],[Nota 2]]))</f>
        <v>0.77</v>
      </c>
    </row>
    <row r="2613" spans="1:34" x14ac:dyDescent="0.25">
      <c r="A2613" s="2" t="str">
        <f>VOZ_WHATSAPP[[#This Row],[ID Asesor]]&amp;VOZ_WHATSAPP[[#This Row],[Fecha Monitoreo]]</f>
        <v>385845880</v>
      </c>
      <c r="B2613" s="2">
        <v>45880</v>
      </c>
      <c r="C2613" s="1" t="s">
        <v>59</v>
      </c>
      <c r="D2613" s="1">
        <v>3858</v>
      </c>
      <c r="E2613" s="2">
        <v>45880</v>
      </c>
      <c r="F2613" s="3">
        <v>0.43472222222222223</v>
      </c>
      <c r="G2613" s="1" t="s">
        <v>43</v>
      </c>
      <c r="H2613" s="1" t="s">
        <v>44</v>
      </c>
      <c r="I2613" s="1">
        <v>1394</v>
      </c>
      <c r="J2613" s="1">
        <v>3192617132</v>
      </c>
      <c r="K2613" s="1" t="s">
        <v>45</v>
      </c>
      <c r="L2613" s="1" t="s">
        <v>46</v>
      </c>
      <c r="M2613" s="1" t="s">
        <v>46</v>
      </c>
      <c r="N2613" s="1" t="s">
        <v>46</v>
      </c>
      <c r="O2613" s="1" t="s">
        <v>46</v>
      </c>
      <c r="P2613" s="1" t="s">
        <v>46</v>
      </c>
      <c r="Q2613" s="1" t="s">
        <v>46</v>
      </c>
      <c r="R2613" s="1" t="s">
        <v>46</v>
      </c>
      <c r="S2613" s="1" t="s">
        <v>46</v>
      </c>
      <c r="T2613" s="12" t="str">
        <f>IF(OR(VOZ_WHATSAPP[[#This Row],[Brinda argumentos coherentes a la objeción]]="No Cumple",VOZ_WHATSAPP[[#This Row],[Despliegue de Beneficios y/o consecuencias]]="No Cumple"),"Sin Negocio","Negocio")</f>
        <v>Negocio</v>
      </c>
      <c r="U2613" s="1" t="s">
        <v>48</v>
      </c>
      <c r="V2613" s="1" t="s">
        <v>48</v>
      </c>
      <c r="W2613" s="1" t="s">
        <v>48</v>
      </c>
      <c r="X2613" s="12" t="str">
        <f>IF(OR(VOZ_WHATSAPP[[#This Row],[Confirma Valor de pago]]="No Cumple",VOZ_WHATSAPP[[#This Row],[Confirma hora de pago]]="No Cumple",VOZ_WHATSAPP[[#This Row],[Confirma medio de pago]]="No Cumple"),"Sin Cierre","Cierre")</f>
        <v>Cierre</v>
      </c>
      <c r="Y2613" s="1" t="s">
        <v>46</v>
      </c>
      <c r="Z2613" s="1" t="s">
        <v>46</v>
      </c>
      <c r="AA2613" s="1" t="s">
        <v>46</v>
      </c>
      <c r="AB2613" s="1" t="s">
        <v>46</v>
      </c>
      <c r="AC2613" s="11" t="str">
        <f>IF(OR(VOZ_WHATSAPP[[#This Row],[La comunicación es asertiva, con respeto y evita maltrato]]="No Cumple",VOZ_WHATSAPP[[#This Row],[Cumple con las normativas legales]]="No Cumple"),"No Cumple","Cumple")</f>
        <v>Cumple</v>
      </c>
      <c r="AD2613" s="1" t="s">
        <v>46</v>
      </c>
      <c r="AE2613" s="1" t="s">
        <v>2383</v>
      </c>
      <c r="AF2613" s="4">
        <v>1</v>
      </c>
      <c r="AG2613" s="4">
        <f>IF(AND(VOZ_WHATSAPP[[#This Row],[Estado Cierre]]="Sin Cierre",VOZ_WHATSAPP[[#This Row],[Nota Negocio]]="Sin Negocio"),VOZ_WHATSAPP[[#This Row],[Nota]]-24%,VOZ_WHATSAPP[[#This Row],[Nota]])</f>
        <v>1</v>
      </c>
      <c r="AH2613" s="8">
        <f>IF(VOZ_WHATSAPP[[#This Row],[Estado Legal]]="No Cumple",0,IF(VOZ_WHATSAPP[[#This Row],[Realiza lectura de guion Legal]]="No Cumple",VOZ_WHATSAPP[[#This Row],[Nota 2]]-50%,VOZ_WHATSAPP[[#This Row],[Nota 2]]))</f>
        <v>1</v>
      </c>
    </row>
    <row r="2614" spans="1:34" x14ac:dyDescent="0.25">
      <c r="A2614" s="2" t="str">
        <f>VOZ_WHATSAPP[[#This Row],[ID Asesor]]&amp;VOZ_WHATSAPP[[#This Row],[Fecha Monitoreo]]</f>
        <v>402145880</v>
      </c>
      <c r="B2614" s="2">
        <v>45880</v>
      </c>
      <c r="C2614" s="1" t="s">
        <v>126</v>
      </c>
      <c r="D2614" s="1">
        <v>4021</v>
      </c>
      <c r="E2614" s="2">
        <v>45880</v>
      </c>
      <c r="F2614" s="3">
        <v>0.43958333333333333</v>
      </c>
      <c r="G2614" s="1" t="s">
        <v>58</v>
      </c>
      <c r="H2614" s="1" t="s">
        <v>44</v>
      </c>
      <c r="I2614" s="1">
        <v>611</v>
      </c>
      <c r="J2614" s="1">
        <v>3102383486</v>
      </c>
      <c r="K2614" s="1" t="s">
        <v>45</v>
      </c>
      <c r="L2614" s="1" t="s">
        <v>46</v>
      </c>
      <c r="M2614" s="1" t="s">
        <v>47</v>
      </c>
      <c r="N2614" s="1" t="s">
        <v>46</v>
      </c>
      <c r="O2614" s="1" t="s">
        <v>46</v>
      </c>
      <c r="P2614" s="1" t="s">
        <v>46</v>
      </c>
      <c r="Q2614" s="1" t="s">
        <v>48</v>
      </c>
      <c r="R2614" s="1" t="s">
        <v>48</v>
      </c>
      <c r="S2614" s="1" t="s">
        <v>46</v>
      </c>
      <c r="T2614" s="12" t="str">
        <f>IF(OR(VOZ_WHATSAPP[[#This Row],[Brinda argumentos coherentes a la objeción]]="No Cumple",VOZ_WHATSAPP[[#This Row],[Despliegue de Beneficios y/o consecuencias]]="No Cumple"),"Sin Negocio","Negocio")</f>
        <v>Negocio</v>
      </c>
      <c r="U2614" s="1" t="s">
        <v>47</v>
      </c>
      <c r="V2614" s="1" t="s">
        <v>46</v>
      </c>
      <c r="W2614" s="1" t="s">
        <v>47</v>
      </c>
      <c r="X2614" s="12" t="str">
        <f>IF(OR(VOZ_WHATSAPP[[#This Row],[Confirma Valor de pago]]="No Cumple",VOZ_WHATSAPP[[#This Row],[Confirma hora de pago]]="No Cumple",VOZ_WHATSAPP[[#This Row],[Confirma medio de pago]]="No Cumple"),"Sin Cierre","Cierre")</f>
        <v>Sin Cierre</v>
      </c>
      <c r="Y2614" s="1" t="s">
        <v>46</v>
      </c>
      <c r="Z2614" s="1" t="s">
        <v>54</v>
      </c>
      <c r="AA2614" s="1" t="s">
        <v>46</v>
      </c>
      <c r="AB2614" s="1" t="s">
        <v>54</v>
      </c>
      <c r="AC2614" s="11" t="str">
        <f>IF(OR(VOZ_WHATSAPP[[#This Row],[La comunicación es asertiva, con respeto y evita maltrato]]="No Cumple",VOZ_WHATSAPP[[#This Row],[Cumple con las normativas legales]]="No Cumple"),"No Cumple","Cumple")</f>
        <v>No Cumple</v>
      </c>
      <c r="AD2614" s="1" t="s">
        <v>46</v>
      </c>
      <c r="AE2614" s="1" t="s">
        <v>2384</v>
      </c>
      <c r="AF2614" s="4">
        <v>0.65</v>
      </c>
      <c r="AG2614" s="4">
        <f>IF(AND(VOZ_WHATSAPP[[#This Row],[Estado Cierre]]="Sin Cierre",VOZ_WHATSAPP[[#This Row],[Nota Negocio]]="Sin Negocio"),VOZ_WHATSAPP[[#This Row],[Nota]]-24%,VOZ_WHATSAPP[[#This Row],[Nota]])</f>
        <v>0.65</v>
      </c>
      <c r="AH2614" s="8">
        <f>IF(VOZ_WHATSAPP[[#This Row],[Estado Legal]]="No Cumple",0,IF(VOZ_WHATSAPP[[#This Row],[Realiza lectura de guion Legal]]="No Cumple",VOZ_WHATSAPP[[#This Row],[Nota 2]]-50%,VOZ_WHATSAPP[[#This Row],[Nota 2]]))</f>
        <v>0</v>
      </c>
    </row>
    <row r="2615" spans="1:34" x14ac:dyDescent="0.25">
      <c r="A2615" s="2" t="str">
        <f>VOZ_WHATSAPP[[#This Row],[ID Asesor]]&amp;VOZ_WHATSAPP[[#This Row],[Fecha Monitoreo]]</f>
        <v>392245880</v>
      </c>
      <c r="B2615" s="2">
        <v>45880</v>
      </c>
      <c r="C2615" s="1" t="s">
        <v>59</v>
      </c>
      <c r="D2615" s="1">
        <v>3922</v>
      </c>
      <c r="E2615" s="2">
        <v>45880</v>
      </c>
      <c r="F2615" s="3">
        <v>0.44097222222222221</v>
      </c>
      <c r="G2615" s="1" t="s">
        <v>51</v>
      </c>
      <c r="H2615" s="1" t="s">
        <v>44</v>
      </c>
      <c r="I2615" s="1">
        <v>1101</v>
      </c>
      <c r="J2615" s="1">
        <v>3003205409</v>
      </c>
      <c r="K2615" s="1" t="s">
        <v>45</v>
      </c>
      <c r="L2615" s="1" t="s">
        <v>46</v>
      </c>
      <c r="M2615" s="1" t="s">
        <v>47</v>
      </c>
      <c r="N2615" s="1" t="s">
        <v>46</v>
      </c>
      <c r="O2615" s="1" t="s">
        <v>46</v>
      </c>
      <c r="P2615" s="1" t="s">
        <v>46</v>
      </c>
      <c r="Q2615" s="1" t="s">
        <v>46</v>
      </c>
      <c r="R2615" s="1" t="s">
        <v>46</v>
      </c>
      <c r="S2615" s="1" t="s">
        <v>46</v>
      </c>
      <c r="T2615" s="12" t="str">
        <f>IF(OR(VOZ_WHATSAPP[[#This Row],[Brinda argumentos coherentes a la objeción]]="No Cumple",VOZ_WHATSAPP[[#This Row],[Despliegue de Beneficios y/o consecuencias]]="No Cumple"),"Sin Negocio","Negocio")</f>
        <v>Negocio</v>
      </c>
      <c r="U2615" s="1" t="s">
        <v>46</v>
      </c>
      <c r="V2615" s="1" t="s">
        <v>46</v>
      </c>
      <c r="W2615" s="1" t="s">
        <v>46</v>
      </c>
      <c r="X2615" s="12" t="str">
        <f>IF(OR(VOZ_WHATSAPP[[#This Row],[Confirma Valor de pago]]="No Cumple",VOZ_WHATSAPP[[#This Row],[Confirma hora de pago]]="No Cumple",VOZ_WHATSAPP[[#This Row],[Confirma medio de pago]]="No Cumple"),"Sin Cierre","Cierre")</f>
        <v>Cierre</v>
      </c>
      <c r="Y2615" s="1" t="s">
        <v>46</v>
      </c>
      <c r="Z2615" s="1" t="s">
        <v>46</v>
      </c>
      <c r="AA2615" s="1" t="s">
        <v>46</v>
      </c>
      <c r="AB2615" s="1" t="s">
        <v>46</v>
      </c>
      <c r="AC2615" s="11" t="str">
        <f>IF(OR(VOZ_WHATSAPP[[#This Row],[La comunicación es asertiva, con respeto y evita maltrato]]="No Cumple",VOZ_WHATSAPP[[#This Row],[Cumple con las normativas legales]]="No Cumple"),"No Cumple","Cumple")</f>
        <v>Cumple</v>
      </c>
      <c r="AD2615" s="1" t="s">
        <v>47</v>
      </c>
      <c r="AE2615" s="1" t="s">
        <v>2385</v>
      </c>
      <c r="AF2615" s="4">
        <v>0.96</v>
      </c>
      <c r="AG2615" s="4">
        <f>IF(AND(VOZ_WHATSAPP[[#This Row],[Estado Cierre]]="Sin Cierre",VOZ_WHATSAPP[[#This Row],[Nota Negocio]]="Sin Negocio"),VOZ_WHATSAPP[[#This Row],[Nota]]-24%,VOZ_WHATSAPP[[#This Row],[Nota]])</f>
        <v>0.96</v>
      </c>
      <c r="AH2615" s="8">
        <f>IF(VOZ_WHATSAPP[[#This Row],[Estado Legal]]="No Cumple",0,IF(VOZ_WHATSAPP[[#This Row],[Realiza lectura de guion Legal]]="No Cumple",VOZ_WHATSAPP[[#This Row],[Nota 2]]-50%,VOZ_WHATSAPP[[#This Row],[Nota 2]]))</f>
        <v>0.45999999999999996</v>
      </c>
    </row>
    <row r="2616" spans="1:34" x14ac:dyDescent="0.25">
      <c r="A2616" s="2" t="str">
        <f>VOZ_WHATSAPP[[#This Row],[ID Asesor]]&amp;VOZ_WHATSAPP[[#This Row],[Fecha Monitoreo]]</f>
        <v>406945880</v>
      </c>
      <c r="B2616" s="2">
        <v>45880</v>
      </c>
      <c r="C2616" s="1" t="s">
        <v>42</v>
      </c>
      <c r="D2616" s="1">
        <v>4069</v>
      </c>
      <c r="E2616" s="2">
        <v>45880</v>
      </c>
      <c r="F2616" s="3">
        <v>0.36527777777777776</v>
      </c>
      <c r="G2616" s="1" t="s">
        <v>51</v>
      </c>
      <c r="H2616" s="1" t="s">
        <v>44</v>
      </c>
      <c r="I2616" s="1">
        <v>1476</v>
      </c>
      <c r="J2616" s="1">
        <v>3219957356</v>
      </c>
      <c r="K2616" s="1" t="s">
        <v>45</v>
      </c>
      <c r="L2616" s="1" t="s">
        <v>46</v>
      </c>
      <c r="M2616" s="1" t="s">
        <v>46</v>
      </c>
      <c r="N2616" s="1" t="s">
        <v>46</v>
      </c>
      <c r="O2616" s="1" t="s">
        <v>46</v>
      </c>
      <c r="P2616" s="1" t="s">
        <v>46</v>
      </c>
      <c r="Q2616" s="1" t="s">
        <v>46</v>
      </c>
      <c r="R2616" s="1" t="s">
        <v>46</v>
      </c>
      <c r="S2616" s="1" t="s">
        <v>46</v>
      </c>
      <c r="T2616" s="12" t="str">
        <f>IF(OR(VOZ_WHATSAPP[[#This Row],[Brinda argumentos coherentes a la objeción]]="No Cumple",VOZ_WHATSAPP[[#This Row],[Despliegue de Beneficios y/o consecuencias]]="No Cumple"),"Sin Negocio","Negocio")</f>
        <v>Negocio</v>
      </c>
      <c r="U2616" s="1" t="s">
        <v>48</v>
      </c>
      <c r="V2616" s="1" t="s">
        <v>48</v>
      </c>
      <c r="W2616" s="1" t="s">
        <v>48</v>
      </c>
      <c r="X2616" s="12" t="str">
        <f>IF(OR(VOZ_WHATSAPP[[#This Row],[Confirma Valor de pago]]="No Cumple",VOZ_WHATSAPP[[#This Row],[Confirma hora de pago]]="No Cumple",VOZ_WHATSAPP[[#This Row],[Confirma medio de pago]]="No Cumple"),"Sin Cierre","Cierre")</f>
        <v>Cierre</v>
      </c>
      <c r="Y2616" s="1" t="s">
        <v>54</v>
      </c>
      <c r="Z2616" s="1" t="s">
        <v>54</v>
      </c>
      <c r="AA2616" s="1" t="s">
        <v>46</v>
      </c>
      <c r="AB2616" s="1" t="s">
        <v>46</v>
      </c>
      <c r="AC2616" s="11" t="str">
        <f>IF(OR(VOZ_WHATSAPP[[#This Row],[La comunicación es asertiva, con respeto y evita maltrato]]="No Cumple",VOZ_WHATSAPP[[#This Row],[Cumple con las normativas legales]]="No Cumple"),"No Cumple","Cumple")</f>
        <v>Cumple</v>
      </c>
      <c r="AD2616" s="1" t="s">
        <v>46</v>
      </c>
      <c r="AE2616" s="1" t="s">
        <v>2386</v>
      </c>
      <c r="AF2616" s="4">
        <v>0.77</v>
      </c>
      <c r="AG2616" s="4">
        <f>IF(AND(VOZ_WHATSAPP[[#This Row],[Estado Cierre]]="Sin Cierre",VOZ_WHATSAPP[[#This Row],[Nota Negocio]]="Sin Negocio"),VOZ_WHATSAPP[[#This Row],[Nota]]-24%,VOZ_WHATSAPP[[#This Row],[Nota]])</f>
        <v>0.77</v>
      </c>
      <c r="AH2616" s="8">
        <f>IF(VOZ_WHATSAPP[[#This Row],[Estado Legal]]="No Cumple",0,IF(VOZ_WHATSAPP[[#This Row],[Realiza lectura de guion Legal]]="No Cumple",VOZ_WHATSAPP[[#This Row],[Nota 2]]-50%,VOZ_WHATSAPP[[#This Row],[Nota 2]]))</f>
        <v>0.77</v>
      </c>
    </row>
    <row r="2617" spans="1:34" x14ac:dyDescent="0.25">
      <c r="A2617" s="2" t="str">
        <f>VOZ_WHATSAPP[[#This Row],[ID Asesor]]&amp;VOZ_WHATSAPP[[#This Row],[Fecha Monitoreo]]</f>
        <v>337245880</v>
      </c>
      <c r="B2617" s="2">
        <v>45880</v>
      </c>
      <c r="C2617" s="1" t="s">
        <v>696</v>
      </c>
      <c r="D2617" s="1">
        <v>3372</v>
      </c>
      <c r="E2617" s="2">
        <v>45880</v>
      </c>
      <c r="F2617" s="3">
        <v>0.46111111111111114</v>
      </c>
      <c r="G2617" s="1" t="s">
        <v>58</v>
      </c>
      <c r="H2617" s="1" t="s">
        <v>44</v>
      </c>
      <c r="I2617" s="1">
        <v>401</v>
      </c>
      <c r="J2617" s="1">
        <v>3229695307</v>
      </c>
      <c r="K2617" s="1" t="s">
        <v>45</v>
      </c>
      <c r="L2617" s="1" t="s">
        <v>46</v>
      </c>
      <c r="M2617" s="1" t="s">
        <v>48</v>
      </c>
      <c r="N2617" s="1" t="s">
        <v>46</v>
      </c>
      <c r="O2617" s="1" t="s">
        <v>46</v>
      </c>
      <c r="P2617" s="1" t="s">
        <v>46</v>
      </c>
      <c r="Q2617" s="1" t="s">
        <v>46</v>
      </c>
      <c r="R2617" s="1" t="s">
        <v>46</v>
      </c>
      <c r="S2617" s="1" t="s">
        <v>46</v>
      </c>
      <c r="T2617" s="12" t="str">
        <f>IF(OR(VOZ_WHATSAPP[[#This Row],[Brinda argumentos coherentes a la objeción]]="No Cumple",VOZ_WHATSAPP[[#This Row],[Despliegue de Beneficios y/o consecuencias]]="No Cumple"),"Sin Negocio","Negocio")</f>
        <v>Negocio</v>
      </c>
      <c r="U2617" s="1" t="s">
        <v>48</v>
      </c>
      <c r="V2617" s="1" t="s">
        <v>48</v>
      </c>
      <c r="W2617" s="1" t="s">
        <v>48</v>
      </c>
      <c r="X2617" s="12" t="str">
        <f>IF(OR(VOZ_WHATSAPP[[#This Row],[Confirma Valor de pago]]="No Cumple",VOZ_WHATSAPP[[#This Row],[Confirma hora de pago]]="No Cumple",VOZ_WHATSAPP[[#This Row],[Confirma medio de pago]]="No Cumple"),"Sin Cierre","Cierre")</f>
        <v>Cierre</v>
      </c>
      <c r="Y2617" s="1" t="s">
        <v>48</v>
      </c>
      <c r="Z2617" s="1" t="s">
        <v>46</v>
      </c>
      <c r="AA2617" s="1" t="s">
        <v>46</v>
      </c>
      <c r="AB2617" s="1" t="s">
        <v>46</v>
      </c>
      <c r="AC2617" s="11" t="str">
        <f>IF(OR(VOZ_WHATSAPP[[#This Row],[La comunicación es asertiva, con respeto y evita maltrato]]="No Cumple",VOZ_WHATSAPP[[#This Row],[Cumple con las normativas legales]]="No Cumple"),"No Cumple","Cumple")</f>
        <v>Cumple</v>
      </c>
      <c r="AD2617" s="1" t="s">
        <v>48</v>
      </c>
      <c r="AE2617" s="1" t="s">
        <v>915</v>
      </c>
      <c r="AF2617" s="4">
        <v>1</v>
      </c>
      <c r="AG2617" s="4">
        <f>IF(AND(VOZ_WHATSAPP[[#This Row],[Estado Cierre]]="Sin Cierre",VOZ_WHATSAPP[[#This Row],[Nota Negocio]]="Sin Negocio"),VOZ_WHATSAPP[[#This Row],[Nota]]-24%,VOZ_WHATSAPP[[#This Row],[Nota]])</f>
        <v>1</v>
      </c>
      <c r="AH2617" s="8">
        <f>IF(VOZ_WHATSAPP[[#This Row],[Estado Legal]]="No Cumple",0,IF(VOZ_WHATSAPP[[#This Row],[Realiza lectura de guion Legal]]="No Cumple",VOZ_WHATSAPP[[#This Row],[Nota 2]]-50%,VOZ_WHATSAPP[[#This Row],[Nota 2]]))</f>
        <v>1</v>
      </c>
    </row>
    <row r="2618" spans="1:34" x14ac:dyDescent="0.25">
      <c r="A2618" s="2" t="str">
        <f>VOZ_WHATSAPP[[#This Row],[ID Asesor]]&amp;VOZ_WHATSAPP[[#This Row],[Fecha Monitoreo]]</f>
        <v>407945880</v>
      </c>
      <c r="B2618" s="2">
        <v>45880</v>
      </c>
      <c r="C2618" s="1" t="s">
        <v>696</v>
      </c>
      <c r="D2618" s="1">
        <v>4079</v>
      </c>
      <c r="E2618" s="2">
        <v>45880</v>
      </c>
      <c r="F2618" s="3">
        <v>0.46666666666666667</v>
      </c>
      <c r="G2618" s="1" t="s">
        <v>58</v>
      </c>
      <c r="H2618" s="1" t="s">
        <v>44</v>
      </c>
      <c r="I2618" s="1">
        <v>619</v>
      </c>
      <c r="J2618" s="1">
        <v>3046470937</v>
      </c>
      <c r="K2618" s="1" t="s">
        <v>45</v>
      </c>
      <c r="L2618" s="1" t="s">
        <v>46</v>
      </c>
      <c r="M2618" s="1" t="s">
        <v>46</v>
      </c>
      <c r="N2618" s="1" t="s">
        <v>46</v>
      </c>
      <c r="O2618" s="1" t="s">
        <v>46</v>
      </c>
      <c r="P2618" s="1" t="s">
        <v>46</v>
      </c>
      <c r="Q2618" s="1" t="s">
        <v>46</v>
      </c>
      <c r="R2618" s="1" t="s">
        <v>46</v>
      </c>
      <c r="S2618" s="1" t="s">
        <v>47</v>
      </c>
      <c r="T2618" s="12" t="str">
        <f>IF(OR(VOZ_WHATSAPP[[#This Row],[Brinda argumentos coherentes a la objeción]]="No Cumple",VOZ_WHATSAPP[[#This Row],[Despliegue de Beneficios y/o consecuencias]]="No Cumple"),"Sin Negocio","Negocio")</f>
        <v>Sin Negocio</v>
      </c>
      <c r="U2618" s="1" t="s">
        <v>48</v>
      </c>
      <c r="V2618" s="1" t="s">
        <v>48</v>
      </c>
      <c r="W2618" s="1" t="s">
        <v>48</v>
      </c>
      <c r="X2618" s="12" t="str">
        <f>IF(OR(VOZ_WHATSAPP[[#This Row],[Confirma Valor de pago]]="No Cumple",VOZ_WHATSAPP[[#This Row],[Confirma hora de pago]]="No Cumple",VOZ_WHATSAPP[[#This Row],[Confirma medio de pago]]="No Cumple"),"Sin Cierre","Cierre")</f>
        <v>Cierre</v>
      </c>
      <c r="Y2618" s="1" t="s">
        <v>46</v>
      </c>
      <c r="Z2618" s="1" t="s">
        <v>46</v>
      </c>
      <c r="AA2618" s="1" t="s">
        <v>46</v>
      </c>
      <c r="AB2618" s="1" t="s">
        <v>46</v>
      </c>
      <c r="AC2618" s="11" t="str">
        <f>IF(OR(VOZ_WHATSAPP[[#This Row],[La comunicación es asertiva, con respeto y evita maltrato]]="No Cumple",VOZ_WHATSAPP[[#This Row],[Cumple con las normativas legales]]="No Cumple"),"No Cumple","Cumple")</f>
        <v>Cumple</v>
      </c>
      <c r="AD2618" s="1" t="s">
        <v>46</v>
      </c>
      <c r="AE2618" s="1" t="s">
        <v>2217</v>
      </c>
      <c r="AF2618" s="4">
        <v>0.9</v>
      </c>
      <c r="AG2618" s="4">
        <f>IF(AND(VOZ_WHATSAPP[[#This Row],[Estado Cierre]]="Sin Cierre",VOZ_WHATSAPP[[#This Row],[Nota Negocio]]="Sin Negocio"),VOZ_WHATSAPP[[#This Row],[Nota]]-24%,VOZ_WHATSAPP[[#This Row],[Nota]])</f>
        <v>0.9</v>
      </c>
      <c r="AH2618" s="8">
        <f>IF(VOZ_WHATSAPP[[#This Row],[Estado Legal]]="No Cumple",0,IF(VOZ_WHATSAPP[[#This Row],[Realiza lectura de guion Legal]]="No Cumple",VOZ_WHATSAPP[[#This Row],[Nota 2]]-50%,VOZ_WHATSAPP[[#This Row],[Nota 2]]))</f>
        <v>0.9</v>
      </c>
    </row>
    <row r="2619" spans="1:34" x14ac:dyDescent="0.25">
      <c r="A2619" s="2" t="str">
        <f>VOZ_WHATSAPP[[#This Row],[ID Asesor]]&amp;VOZ_WHATSAPP[[#This Row],[Fecha Monitoreo]]</f>
        <v>364345880</v>
      </c>
      <c r="B2619" s="2">
        <v>45880</v>
      </c>
      <c r="C2619" s="1" t="s">
        <v>42</v>
      </c>
      <c r="D2619" s="1">
        <v>3643</v>
      </c>
      <c r="E2619" s="2">
        <v>45880</v>
      </c>
      <c r="F2619" s="3">
        <v>0.38263888888888886</v>
      </c>
      <c r="G2619" s="1" t="s">
        <v>51</v>
      </c>
      <c r="H2619" s="1" t="s">
        <v>44</v>
      </c>
      <c r="I2619" s="1">
        <v>1386</v>
      </c>
      <c r="J2619" s="1">
        <v>3014688995</v>
      </c>
      <c r="K2619" s="1" t="s">
        <v>45</v>
      </c>
      <c r="L2619" s="1" t="s">
        <v>46</v>
      </c>
      <c r="M2619" s="1" t="s">
        <v>46</v>
      </c>
      <c r="N2619" s="1" t="s">
        <v>46</v>
      </c>
      <c r="O2619" s="1" t="s">
        <v>46</v>
      </c>
      <c r="P2619" s="1" t="s">
        <v>46</v>
      </c>
      <c r="Q2619" s="1" t="s">
        <v>46</v>
      </c>
      <c r="R2619" s="1" t="s">
        <v>46</v>
      </c>
      <c r="S2619" s="1" t="s">
        <v>46</v>
      </c>
      <c r="T2619" s="12" t="str">
        <f>IF(OR(VOZ_WHATSAPP[[#This Row],[Brinda argumentos coherentes a la objeción]]="No Cumple",VOZ_WHATSAPP[[#This Row],[Despliegue de Beneficios y/o consecuencias]]="No Cumple"),"Sin Negocio","Negocio")</f>
        <v>Negocio</v>
      </c>
      <c r="U2619" s="1" t="s">
        <v>48</v>
      </c>
      <c r="V2619" s="1" t="s">
        <v>48</v>
      </c>
      <c r="W2619" s="1" t="s">
        <v>48</v>
      </c>
      <c r="X2619" s="12" t="str">
        <f>IF(OR(VOZ_WHATSAPP[[#This Row],[Confirma Valor de pago]]="No Cumple",VOZ_WHATSAPP[[#This Row],[Confirma hora de pago]]="No Cumple",VOZ_WHATSAPP[[#This Row],[Confirma medio de pago]]="No Cumple"),"Sin Cierre","Cierre")</f>
        <v>Cierre</v>
      </c>
      <c r="Y2619" s="1" t="s">
        <v>46</v>
      </c>
      <c r="Z2619" s="1" t="s">
        <v>46</v>
      </c>
      <c r="AA2619" s="1" t="s">
        <v>46</v>
      </c>
      <c r="AB2619" s="1" t="s">
        <v>46</v>
      </c>
      <c r="AC2619" s="11" t="str">
        <f>IF(OR(VOZ_WHATSAPP[[#This Row],[La comunicación es asertiva, con respeto y evita maltrato]]="No Cumple",VOZ_WHATSAPP[[#This Row],[Cumple con las normativas legales]]="No Cumple"),"No Cumple","Cumple")</f>
        <v>Cumple</v>
      </c>
      <c r="AD2619" s="1" t="s">
        <v>46</v>
      </c>
      <c r="AE2619" s="1" t="s">
        <v>55</v>
      </c>
      <c r="AF2619" s="4">
        <v>1</v>
      </c>
      <c r="AG2619" s="4">
        <f>IF(AND(VOZ_WHATSAPP[[#This Row],[Estado Cierre]]="Sin Cierre",VOZ_WHATSAPP[[#This Row],[Nota Negocio]]="Sin Negocio"),VOZ_WHATSAPP[[#This Row],[Nota]]-24%,VOZ_WHATSAPP[[#This Row],[Nota]])</f>
        <v>1</v>
      </c>
      <c r="AH2619" s="8">
        <f>IF(VOZ_WHATSAPP[[#This Row],[Estado Legal]]="No Cumple",0,IF(VOZ_WHATSAPP[[#This Row],[Realiza lectura de guion Legal]]="No Cumple",VOZ_WHATSAPP[[#This Row],[Nota 2]]-50%,VOZ_WHATSAPP[[#This Row],[Nota 2]]))</f>
        <v>1</v>
      </c>
    </row>
    <row r="2620" spans="1:34" x14ac:dyDescent="0.25">
      <c r="A2620" s="2" t="str">
        <f>VOZ_WHATSAPP[[#This Row],[ID Asesor]]&amp;VOZ_WHATSAPP[[#This Row],[Fecha Monitoreo]]</f>
        <v>388945880</v>
      </c>
      <c r="B2620" s="2">
        <v>45880</v>
      </c>
      <c r="C2620" s="1" t="s">
        <v>42</v>
      </c>
      <c r="D2620" s="1">
        <v>3889</v>
      </c>
      <c r="E2620" s="2">
        <v>45880</v>
      </c>
      <c r="F2620" s="3">
        <v>0.3576388888888889</v>
      </c>
      <c r="G2620" s="1" t="s">
        <v>80</v>
      </c>
      <c r="H2620" s="1" t="s">
        <v>44</v>
      </c>
      <c r="I2620" s="1">
        <v>1432</v>
      </c>
      <c r="J2620" s="1">
        <v>3163907049</v>
      </c>
      <c r="K2620" s="1" t="s">
        <v>45</v>
      </c>
      <c r="L2620" s="1" t="s">
        <v>46</v>
      </c>
      <c r="M2620" s="1" t="s">
        <v>46</v>
      </c>
      <c r="N2620" s="1" t="s">
        <v>46</v>
      </c>
      <c r="O2620" s="1" t="s">
        <v>46</v>
      </c>
      <c r="P2620" s="1" t="s">
        <v>46</v>
      </c>
      <c r="Q2620" s="1" t="s">
        <v>46</v>
      </c>
      <c r="R2620" s="1" t="s">
        <v>46</v>
      </c>
      <c r="S2620" s="1" t="s">
        <v>46</v>
      </c>
      <c r="T2620" s="12" t="str">
        <f>IF(OR(VOZ_WHATSAPP[[#This Row],[Brinda argumentos coherentes a la objeción]]="No Cumple",VOZ_WHATSAPP[[#This Row],[Despliegue de Beneficios y/o consecuencias]]="No Cumple"),"Sin Negocio","Negocio")</f>
        <v>Negocio</v>
      </c>
      <c r="U2620" s="1" t="s">
        <v>48</v>
      </c>
      <c r="V2620" s="1" t="s">
        <v>48</v>
      </c>
      <c r="W2620" s="1" t="s">
        <v>48</v>
      </c>
      <c r="X2620" s="12" t="str">
        <f>IF(OR(VOZ_WHATSAPP[[#This Row],[Confirma Valor de pago]]="No Cumple",VOZ_WHATSAPP[[#This Row],[Confirma hora de pago]]="No Cumple",VOZ_WHATSAPP[[#This Row],[Confirma medio de pago]]="No Cumple"),"Sin Cierre","Cierre")</f>
        <v>Cierre</v>
      </c>
      <c r="Y2620" s="1" t="s">
        <v>46</v>
      </c>
      <c r="Z2620" s="1" t="s">
        <v>46</v>
      </c>
      <c r="AA2620" s="1" t="s">
        <v>46</v>
      </c>
      <c r="AB2620" s="1" t="s">
        <v>46</v>
      </c>
      <c r="AC2620" s="11" t="str">
        <f>IF(OR(VOZ_WHATSAPP[[#This Row],[La comunicación es asertiva, con respeto y evita maltrato]]="No Cumple",VOZ_WHATSAPP[[#This Row],[Cumple con las normativas legales]]="No Cumple"),"No Cumple","Cumple")</f>
        <v>Cumple</v>
      </c>
      <c r="AD2620" s="1" t="s">
        <v>46</v>
      </c>
      <c r="AE2620" s="1" t="s">
        <v>101</v>
      </c>
      <c r="AF2620" s="4">
        <v>1</v>
      </c>
      <c r="AG2620" s="4">
        <f>IF(AND(VOZ_WHATSAPP[[#This Row],[Estado Cierre]]="Sin Cierre",VOZ_WHATSAPP[[#This Row],[Nota Negocio]]="Sin Negocio"),VOZ_WHATSAPP[[#This Row],[Nota]]-24%,VOZ_WHATSAPP[[#This Row],[Nota]])</f>
        <v>1</v>
      </c>
      <c r="AH2620" s="8">
        <f>IF(VOZ_WHATSAPP[[#This Row],[Estado Legal]]="No Cumple",0,IF(VOZ_WHATSAPP[[#This Row],[Realiza lectura de guion Legal]]="No Cumple",VOZ_WHATSAPP[[#This Row],[Nota 2]]-50%,VOZ_WHATSAPP[[#This Row],[Nota 2]]))</f>
        <v>1</v>
      </c>
    </row>
    <row r="2621" spans="1:34" x14ac:dyDescent="0.25">
      <c r="A2621" s="2" t="str">
        <f>VOZ_WHATSAPP[[#This Row],[ID Asesor]]&amp;VOZ_WHATSAPP[[#This Row],[Fecha Monitoreo]]</f>
        <v>388845880</v>
      </c>
      <c r="B2621" s="2">
        <v>45880</v>
      </c>
      <c r="C2621" s="1" t="s">
        <v>50</v>
      </c>
      <c r="D2621" s="1">
        <v>3888</v>
      </c>
      <c r="E2621" s="2">
        <v>45880</v>
      </c>
      <c r="F2621" s="3">
        <v>0.44236111111111109</v>
      </c>
      <c r="G2621" s="1" t="s">
        <v>80</v>
      </c>
      <c r="H2621" s="1" t="s">
        <v>44</v>
      </c>
      <c r="I2621" s="1">
        <v>1431</v>
      </c>
      <c r="J2621" s="1">
        <v>3156461285</v>
      </c>
      <c r="K2621" s="1" t="s">
        <v>45</v>
      </c>
      <c r="L2621" s="1" t="s">
        <v>46</v>
      </c>
      <c r="M2621" s="1" t="s">
        <v>46</v>
      </c>
      <c r="N2621" s="1" t="s">
        <v>46</v>
      </c>
      <c r="O2621" s="1" t="s">
        <v>46</v>
      </c>
      <c r="P2621" s="1" t="s">
        <v>46</v>
      </c>
      <c r="Q2621" s="1" t="s">
        <v>46</v>
      </c>
      <c r="R2621" s="1" t="s">
        <v>48</v>
      </c>
      <c r="S2621" s="1" t="s">
        <v>47</v>
      </c>
      <c r="T2621" s="12" t="str">
        <f>IF(OR(VOZ_WHATSAPP[[#This Row],[Brinda argumentos coherentes a la objeción]]="No Cumple",VOZ_WHATSAPP[[#This Row],[Despliegue de Beneficios y/o consecuencias]]="No Cumple"),"Sin Negocio","Negocio")</f>
        <v>Sin Negocio</v>
      </c>
      <c r="U2621" s="1" t="s">
        <v>46</v>
      </c>
      <c r="V2621" s="1" t="s">
        <v>46</v>
      </c>
      <c r="W2621" s="1" t="s">
        <v>46</v>
      </c>
      <c r="X2621" s="12" t="str">
        <f>IF(OR(VOZ_WHATSAPP[[#This Row],[Confirma Valor de pago]]="No Cumple",VOZ_WHATSAPP[[#This Row],[Confirma hora de pago]]="No Cumple",VOZ_WHATSAPP[[#This Row],[Confirma medio de pago]]="No Cumple"),"Sin Cierre","Cierre")</f>
        <v>Cierre</v>
      </c>
      <c r="Y2621" s="1" t="s">
        <v>46</v>
      </c>
      <c r="Z2621" s="1" t="s">
        <v>46</v>
      </c>
      <c r="AA2621" s="1" t="s">
        <v>46</v>
      </c>
      <c r="AB2621" s="1" t="s">
        <v>46</v>
      </c>
      <c r="AC2621" s="11" t="str">
        <f>IF(OR(VOZ_WHATSAPP[[#This Row],[La comunicación es asertiva, con respeto y evita maltrato]]="No Cumple",VOZ_WHATSAPP[[#This Row],[Cumple con las normativas legales]]="No Cumple"),"No Cumple","Cumple")</f>
        <v>Cumple</v>
      </c>
      <c r="AD2621" s="1" t="s">
        <v>46</v>
      </c>
      <c r="AE2621" s="1" t="s">
        <v>2387</v>
      </c>
      <c r="AF2621" s="4">
        <v>0.9</v>
      </c>
      <c r="AG2621" s="4">
        <f>IF(AND(VOZ_WHATSAPP[[#This Row],[Estado Cierre]]="Sin Cierre",VOZ_WHATSAPP[[#This Row],[Nota Negocio]]="Sin Negocio"),VOZ_WHATSAPP[[#This Row],[Nota]]-24%,VOZ_WHATSAPP[[#This Row],[Nota]])</f>
        <v>0.9</v>
      </c>
      <c r="AH2621" s="8">
        <f>IF(VOZ_WHATSAPP[[#This Row],[Estado Legal]]="No Cumple",0,IF(VOZ_WHATSAPP[[#This Row],[Realiza lectura de guion Legal]]="No Cumple",VOZ_WHATSAPP[[#This Row],[Nota 2]]-50%,VOZ_WHATSAPP[[#This Row],[Nota 2]]))</f>
        <v>0.9</v>
      </c>
    </row>
    <row r="2622" spans="1:34" x14ac:dyDescent="0.25">
      <c r="A2622" s="2" t="str">
        <f>VOZ_WHATSAPP[[#This Row],[ID Asesor]]&amp;VOZ_WHATSAPP[[#This Row],[Fecha Monitoreo]]</f>
        <v>408845880</v>
      </c>
      <c r="B2622" s="2">
        <v>45880</v>
      </c>
      <c r="C2622" s="1" t="s">
        <v>696</v>
      </c>
      <c r="D2622" s="1">
        <v>4088</v>
      </c>
      <c r="E2622" s="2">
        <v>45880</v>
      </c>
      <c r="F2622" s="3">
        <v>0.49930555555555556</v>
      </c>
      <c r="G2622" s="1" t="s">
        <v>58</v>
      </c>
      <c r="H2622" s="1" t="s">
        <v>44</v>
      </c>
      <c r="I2622" s="1">
        <v>623</v>
      </c>
      <c r="J2622" s="1">
        <v>3227531741</v>
      </c>
      <c r="K2622" s="1" t="s">
        <v>45</v>
      </c>
      <c r="L2622" s="1" t="s">
        <v>46</v>
      </c>
      <c r="M2622" s="1" t="s">
        <v>46</v>
      </c>
      <c r="N2622" s="1" t="s">
        <v>46</v>
      </c>
      <c r="O2622" s="1" t="s">
        <v>46</v>
      </c>
      <c r="P2622" s="1" t="s">
        <v>46</v>
      </c>
      <c r="Q2622" s="1" t="s">
        <v>46</v>
      </c>
      <c r="R2622" s="1" t="s">
        <v>46</v>
      </c>
      <c r="S2622" s="1" t="s">
        <v>47</v>
      </c>
      <c r="T2622" s="12" t="str">
        <f>IF(OR(VOZ_WHATSAPP[[#This Row],[Brinda argumentos coherentes a la objeción]]="No Cumple",VOZ_WHATSAPP[[#This Row],[Despliegue de Beneficios y/o consecuencias]]="No Cumple"),"Sin Negocio","Negocio")</f>
        <v>Sin Negocio</v>
      </c>
      <c r="U2622" s="1" t="s">
        <v>46</v>
      </c>
      <c r="V2622" s="1" t="s">
        <v>46</v>
      </c>
      <c r="W2622" s="1" t="s">
        <v>46</v>
      </c>
      <c r="X2622" s="12" t="str">
        <f>IF(OR(VOZ_WHATSAPP[[#This Row],[Confirma Valor de pago]]="No Cumple",VOZ_WHATSAPP[[#This Row],[Confirma hora de pago]]="No Cumple",VOZ_WHATSAPP[[#This Row],[Confirma medio de pago]]="No Cumple"),"Sin Cierre","Cierre")</f>
        <v>Cierre</v>
      </c>
      <c r="Y2622" s="1" t="s">
        <v>46</v>
      </c>
      <c r="Z2622" s="1" t="s">
        <v>46</v>
      </c>
      <c r="AA2622" s="1" t="s">
        <v>46</v>
      </c>
      <c r="AB2622" s="1" t="s">
        <v>46</v>
      </c>
      <c r="AC2622" s="11" t="str">
        <f>IF(OR(VOZ_WHATSAPP[[#This Row],[La comunicación es asertiva, con respeto y evita maltrato]]="No Cumple",VOZ_WHATSAPP[[#This Row],[Cumple con las normativas legales]]="No Cumple"),"No Cumple","Cumple")</f>
        <v>Cumple</v>
      </c>
      <c r="AD2622" s="1" t="s">
        <v>46</v>
      </c>
      <c r="AE2622" s="1" t="s">
        <v>2388</v>
      </c>
      <c r="AF2622" s="4">
        <v>0.9</v>
      </c>
      <c r="AG2622" s="4">
        <f>IF(AND(VOZ_WHATSAPP[[#This Row],[Estado Cierre]]="Sin Cierre",VOZ_WHATSAPP[[#This Row],[Nota Negocio]]="Sin Negocio"),VOZ_WHATSAPP[[#This Row],[Nota]]-24%,VOZ_WHATSAPP[[#This Row],[Nota]])</f>
        <v>0.9</v>
      </c>
      <c r="AH2622" s="8">
        <f>IF(VOZ_WHATSAPP[[#This Row],[Estado Legal]]="No Cumple",0,IF(VOZ_WHATSAPP[[#This Row],[Realiza lectura de guion Legal]]="No Cumple",VOZ_WHATSAPP[[#This Row],[Nota 2]]-50%,VOZ_WHATSAPP[[#This Row],[Nota 2]]))</f>
        <v>0.9</v>
      </c>
    </row>
    <row r="2623" spans="1:34" x14ac:dyDescent="0.25">
      <c r="A2623" s="2" t="str">
        <f>VOZ_WHATSAPP[[#This Row],[ID Asesor]]&amp;VOZ_WHATSAPP[[#This Row],[Fecha Monitoreo]]</f>
        <v>410745880</v>
      </c>
      <c r="B2623" s="2">
        <v>45880</v>
      </c>
      <c r="C2623" s="1" t="s">
        <v>126</v>
      </c>
      <c r="D2623" s="1">
        <v>4107</v>
      </c>
      <c r="E2623" s="2">
        <v>45880</v>
      </c>
      <c r="F2623" s="3">
        <v>0.51458333333333328</v>
      </c>
      <c r="G2623" s="1" t="s">
        <v>80</v>
      </c>
      <c r="H2623" s="1" t="s">
        <v>44</v>
      </c>
      <c r="I2623" s="1">
        <v>416</v>
      </c>
      <c r="J2623" s="1">
        <v>3106145805</v>
      </c>
      <c r="K2623" s="1" t="s">
        <v>45</v>
      </c>
      <c r="L2623" s="1" t="s">
        <v>46</v>
      </c>
      <c r="M2623" s="1" t="s">
        <v>46</v>
      </c>
      <c r="N2623" s="1" t="s">
        <v>46</v>
      </c>
      <c r="O2623" s="1" t="s">
        <v>46</v>
      </c>
      <c r="P2623" s="1" t="s">
        <v>46</v>
      </c>
      <c r="Q2623" s="1" t="s">
        <v>46</v>
      </c>
      <c r="R2623" s="1" t="s">
        <v>46</v>
      </c>
      <c r="S2623" s="1" t="s">
        <v>48</v>
      </c>
      <c r="T2623" s="12" t="str">
        <f>IF(OR(VOZ_WHATSAPP[[#This Row],[Brinda argumentos coherentes a la objeción]]="No Cumple",VOZ_WHATSAPP[[#This Row],[Despliegue de Beneficios y/o consecuencias]]="No Cumple"),"Sin Negocio","Negocio")</f>
        <v>Negocio</v>
      </c>
      <c r="U2623" s="1" t="s">
        <v>48</v>
      </c>
      <c r="V2623" s="1" t="s">
        <v>48</v>
      </c>
      <c r="W2623" s="1" t="s">
        <v>48</v>
      </c>
      <c r="X2623" s="12" t="str">
        <f>IF(OR(VOZ_WHATSAPP[[#This Row],[Confirma Valor de pago]]="No Cumple",VOZ_WHATSAPP[[#This Row],[Confirma hora de pago]]="No Cumple",VOZ_WHATSAPP[[#This Row],[Confirma medio de pago]]="No Cumple"),"Sin Cierre","Cierre")</f>
        <v>Cierre</v>
      </c>
      <c r="Y2623" s="1" t="s">
        <v>46</v>
      </c>
      <c r="Z2623" s="1" t="s">
        <v>46</v>
      </c>
      <c r="AA2623" s="1" t="s">
        <v>46</v>
      </c>
      <c r="AB2623" s="1" t="s">
        <v>46</v>
      </c>
      <c r="AC2623" s="11" t="str">
        <f>IF(OR(VOZ_WHATSAPP[[#This Row],[La comunicación es asertiva, con respeto y evita maltrato]]="No Cumple",VOZ_WHATSAPP[[#This Row],[Cumple con las normativas legales]]="No Cumple"),"No Cumple","Cumple")</f>
        <v>Cumple</v>
      </c>
      <c r="AD2623" s="1" t="s">
        <v>46</v>
      </c>
      <c r="AE2623" s="1" t="s">
        <v>131</v>
      </c>
      <c r="AF2623" s="4">
        <v>1</v>
      </c>
      <c r="AG2623" s="4">
        <f>IF(AND(VOZ_WHATSAPP[[#This Row],[Estado Cierre]]="Sin Cierre",VOZ_WHATSAPP[[#This Row],[Nota Negocio]]="Sin Negocio"),VOZ_WHATSAPP[[#This Row],[Nota]]-24%,VOZ_WHATSAPP[[#This Row],[Nota]])</f>
        <v>1</v>
      </c>
      <c r="AH2623" s="8">
        <f>IF(VOZ_WHATSAPP[[#This Row],[Estado Legal]]="No Cumple",0,IF(VOZ_WHATSAPP[[#This Row],[Realiza lectura de guion Legal]]="No Cumple",VOZ_WHATSAPP[[#This Row],[Nota 2]]-50%,VOZ_WHATSAPP[[#This Row],[Nota 2]]))</f>
        <v>1</v>
      </c>
    </row>
    <row r="2624" spans="1:34" x14ac:dyDescent="0.25">
      <c r="A2624" s="2" t="str">
        <f>VOZ_WHATSAPP[[#This Row],[ID Asesor]]&amp;VOZ_WHATSAPP[[#This Row],[Fecha Monitoreo]]</f>
        <v>405445880</v>
      </c>
      <c r="B2624" s="2">
        <v>45880</v>
      </c>
      <c r="C2624" s="1" t="s">
        <v>87</v>
      </c>
      <c r="D2624" s="1">
        <v>4054</v>
      </c>
      <c r="E2624" s="2">
        <v>45880</v>
      </c>
      <c r="F2624" s="3">
        <v>0.40902777777777777</v>
      </c>
      <c r="G2624" s="1" t="s">
        <v>51</v>
      </c>
      <c r="H2624" s="1" t="s">
        <v>44</v>
      </c>
      <c r="I2624" s="1">
        <v>1469</v>
      </c>
      <c r="J2624" s="1"/>
      <c r="K2624" s="1" t="s">
        <v>45</v>
      </c>
      <c r="L2624" s="1" t="s">
        <v>46</v>
      </c>
      <c r="M2624" s="1" t="s">
        <v>46</v>
      </c>
      <c r="N2624" s="1" t="s">
        <v>46</v>
      </c>
      <c r="O2624" s="1" t="s">
        <v>48</v>
      </c>
      <c r="P2624" s="1" t="s">
        <v>46</v>
      </c>
      <c r="Q2624" s="1" t="s">
        <v>46</v>
      </c>
      <c r="R2624" s="1" t="s">
        <v>46</v>
      </c>
      <c r="S2624" s="1" t="s">
        <v>46</v>
      </c>
      <c r="T2624" s="12" t="str">
        <f>IF(OR(VOZ_WHATSAPP[[#This Row],[Brinda argumentos coherentes a la objeción]]="No Cumple",VOZ_WHATSAPP[[#This Row],[Despliegue de Beneficios y/o consecuencias]]="No Cumple"),"Sin Negocio","Negocio")</f>
        <v>Negocio</v>
      </c>
      <c r="U2624" s="1" t="s">
        <v>47</v>
      </c>
      <c r="V2624" s="1" t="s">
        <v>46</v>
      </c>
      <c r="W2624" s="1" t="s">
        <v>47</v>
      </c>
      <c r="X2624" s="12" t="str">
        <f>IF(OR(VOZ_WHATSAPP[[#This Row],[Confirma Valor de pago]]="No Cumple",VOZ_WHATSAPP[[#This Row],[Confirma hora de pago]]="No Cumple",VOZ_WHATSAPP[[#This Row],[Confirma medio de pago]]="No Cumple"),"Sin Cierre","Cierre")</f>
        <v>Sin Cierre</v>
      </c>
      <c r="Y2624" s="1" t="s">
        <v>54</v>
      </c>
      <c r="Z2624" s="1" t="s">
        <v>54</v>
      </c>
      <c r="AA2624" s="1" t="s">
        <v>46</v>
      </c>
      <c r="AB2624" s="1" t="s">
        <v>46</v>
      </c>
      <c r="AC2624" s="11" t="str">
        <f>IF(OR(VOZ_WHATSAPP[[#This Row],[La comunicación es asertiva, con respeto y evita maltrato]]="No Cumple",VOZ_WHATSAPP[[#This Row],[Cumple con las normativas legales]]="No Cumple"),"No Cumple","Cumple")</f>
        <v>Cumple</v>
      </c>
      <c r="AD2624" s="1" t="s">
        <v>46</v>
      </c>
      <c r="AE2624" s="1" t="s">
        <v>2389</v>
      </c>
      <c r="AF2624" s="4">
        <v>0.61</v>
      </c>
      <c r="AG2624" s="4">
        <f>IF(AND(VOZ_WHATSAPP[[#This Row],[Estado Cierre]]="Sin Cierre",VOZ_WHATSAPP[[#This Row],[Nota Negocio]]="Sin Negocio"),VOZ_WHATSAPP[[#This Row],[Nota]]-24%,VOZ_WHATSAPP[[#This Row],[Nota]])</f>
        <v>0.61</v>
      </c>
      <c r="AH2624" s="8">
        <f>IF(VOZ_WHATSAPP[[#This Row],[Estado Legal]]="No Cumple",0,IF(VOZ_WHATSAPP[[#This Row],[Realiza lectura de guion Legal]]="No Cumple",VOZ_WHATSAPP[[#This Row],[Nota 2]]-50%,VOZ_WHATSAPP[[#This Row],[Nota 2]]))</f>
        <v>0.61</v>
      </c>
    </row>
    <row r="2625" spans="1:34" x14ac:dyDescent="0.25">
      <c r="A2625" s="2" t="str">
        <f>VOZ_WHATSAPP[[#This Row],[ID Asesor]]&amp;VOZ_WHATSAPP[[#This Row],[Fecha Monitoreo]]</f>
        <v>408945880</v>
      </c>
      <c r="B2625" s="2">
        <v>45880</v>
      </c>
      <c r="C2625" s="1" t="s">
        <v>126</v>
      </c>
      <c r="D2625" s="1">
        <v>4089</v>
      </c>
      <c r="E2625" s="2">
        <v>45880</v>
      </c>
      <c r="F2625" s="3">
        <v>0.5444444444444444</v>
      </c>
      <c r="G2625" s="1" t="s">
        <v>80</v>
      </c>
      <c r="H2625" s="1" t="s">
        <v>44</v>
      </c>
      <c r="I2625" s="1">
        <v>624</v>
      </c>
      <c r="J2625" s="1">
        <v>3143955987</v>
      </c>
      <c r="K2625" s="1" t="s">
        <v>45</v>
      </c>
      <c r="L2625" s="1" t="s">
        <v>46</v>
      </c>
      <c r="M2625" s="1" t="s">
        <v>47</v>
      </c>
      <c r="N2625" s="1" t="s">
        <v>46</v>
      </c>
      <c r="O2625" s="1" t="s">
        <v>54</v>
      </c>
      <c r="P2625" s="1" t="s">
        <v>46</v>
      </c>
      <c r="Q2625" s="1" t="s">
        <v>46</v>
      </c>
      <c r="R2625" s="1" t="s">
        <v>47</v>
      </c>
      <c r="S2625" s="1" t="s">
        <v>46</v>
      </c>
      <c r="T2625" s="12" t="str">
        <f>IF(OR(VOZ_WHATSAPP[[#This Row],[Brinda argumentos coherentes a la objeción]]="No Cumple",VOZ_WHATSAPP[[#This Row],[Despliegue de Beneficios y/o consecuencias]]="No Cumple"),"Sin Negocio","Negocio")</f>
        <v>Sin Negocio</v>
      </c>
      <c r="U2625" s="1" t="s">
        <v>48</v>
      </c>
      <c r="V2625" s="1" t="s">
        <v>48</v>
      </c>
      <c r="W2625" s="1" t="s">
        <v>48</v>
      </c>
      <c r="X2625" s="12" t="str">
        <f>IF(OR(VOZ_WHATSAPP[[#This Row],[Confirma Valor de pago]]="No Cumple",VOZ_WHATSAPP[[#This Row],[Confirma hora de pago]]="No Cumple",VOZ_WHATSAPP[[#This Row],[Confirma medio de pago]]="No Cumple"),"Sin Cierre","Cierre")</f>
        <v>Cierre</v>
      </c>
      <c r="Y2625" s="1" t="s">
        <v>46</v>
      </c>
      <c r="Z2625" s="1" t="s">
        <v>54</v>
      </c>
      <c r="AA2625" s="1" t="s">
        <v>46</v>
      </c>
      <c r="AB2625" s="1" t="s">
        <v>46</v>
      </c>
      <c r="AC2625" s="11" t="str">
        <f>IF(OR(VOZ_WHATSAPP[[#This Row],[La comunicación es asertiva, con respeto y evita maltrato]]="No Cumple",VOZ_WHATSAPP[[#This Row],[Cumple con las normativas legales]]="No Cumple"),"No Cumple","Cumple")</f>
        <v>Cumple</v>
      </c>
      <c r="AD2625" s="1" t="s">
        <v>46</v>
      </c>
      <c r="AE2625" s="1" t="s">
        <v>2390</v>
      </c>
      <c r="AF2625" s="4">
        <v>0.66</v>
      </c>
      <c r="AG2625" s="4">
        <f>IF(AND(VOZ_WHATSAPP[[#This Row],[Estado Cierre]]="Sin Cierre",VOZ_WHATSAPP[[#This Row],[Nota Negocio]]="Sin Negocio"),VOZ_WHATSAPP[[#This Row],[Nota]]-24%,VOZ_WHATSAPP[[#This Row],[Nota]])</f>
        <v>0.66</v>
      </c>
      <c r="AH2625" s="8">
        <f>IF(VOZ_WHATSAPP[[#This Row],[Estado Legal]]="No Cumple",0,IF(VOZ_WHATSAPP[[#This Row],[Realiza lectura de guion Legal]]="No Cumple",VOZ_WHATSAPP[[#This Row],[Nota 2]]-50%,VOZ_WHATSAPP[[#This Row],[Nota 2]]))</f>
        <v>0.66</v>
      </c>
    </row>
    <row r="2626" spans="1:34" x14ac:dyDescent="0.25">
      <c r="A2626" s="2" t="str">
        <f>VOZ_WHATSAPP[[#This Row],[ID Asesor]]&amp;VOZ_WHATSAPP[[#This Row],[Fecha Monitoreo]]</f>
        <v>389645880</v>
      </c>
      <c r="B2626" s="2">
        <v>45880</v>
      </c>
      <c r="C2626" s="1" t="s">
        <v>59</v>
      </c>
      <c r="D2626" s="1">
        <v>3896</v>
      </c>
      <c r="E2626" s="2">
        <v>45880</v>
      </c>
      <c r="F2626" s="3">
        <v>0.33611111111111114</v>
      </c>
      <c r="G2626" s="1" t="s">
        <v>43</v>
      </c>
      <c r="H2626" s="1" t="s">
        <v>44</v>
      </c>
      <c r="I2626" s="1">
        <v>1439</v>
      </c>
      <c r="J2626" s="1">
        <v>3115451594</v>
      </c>
      <c r="K2626" s="1" t="s">
        <v>45</v>
      </c>
      <c r="L2626" s="1" t="s">
        <v>46</v>
      </c>
      <c r="M2626" s="1" t="s">
        <v>48</v>
      </c>
      <c r="N2626" s="1" t="s">
        <v>46</v>
      </c>
      <c r="O2626" s="1" t="s">
        <v>54</v>
      </c>
      <c r="P2626" s="1" t="s">
        <v>46</v>
      </c>
      <c r="Q2626" s="1" t="s">
        <v>46</v>
      </c>
      <c r="R2626" s="1" t="s">
        <v>46</v>
      </c>
      <c r="S2626" s="1" t="s">
        <v>47</v>
      </c>
      <c r="T2626" s="12" t="str">
        <f>IF(OR(VOZ_WHATSAPP[[#This Row],[Brinda argumentos coherentes a la objeción]]="No Cumple",VOZ_WHATSAPP[[#This Row],[Despliegue de Beneficios y/o consecuencias]]="No Cumple"),"Sin Negocio","Negocio")</f>
        <v>Sin Negocio</v>
      </c>
      <c r="U2626" s="1" t="s">
        <v>48</v>
      </c>
      <c r="V2626" s="1" t="s">
        <v>48</v>
      </c>
      <c r="W2626" s="1" t="s">
        <v>48</v>
      </c>
      <c r="X2626" s="12" t="str">
        <f>IF(OR(VOZ_WHATSAPP[[#This Row],[Confirma Valor de pago]]="No Cumple",VOZ_WHATSAPP[[#This Row],[Confirma hora de pago]]="No Cumple",VOZ_WHATSAPP[[#This Row],[Confirma medio de pago]]="No Cumple"),"Sin Cierre","Cierre")</f>
        <v>Cierre</v>
      </c>
      <c r="Y2626" s="1" t="s">
        <v>46</v>
      </c>
      <c r="Z2626" s="1" t="s">
        <v>46</v>
      </c>
      <c r="AA2626" s="1" t="s">
        <v>46</v>
      </c>
      <c r="AB2626" s="1" t="s">
        <v>46</v>
      </c>
      <c r="AC2626" s="11" t="str">
        <f>IF(OR(VOZ_WHATSAPP[[#This Row],[La comunicación es asertiva, con respeto y evita maltrato]]="No Cumple",VOZ_WHATSAPP[[#This Row],[Cumple con las normativas legales]]="No Cumple"),"No Cumple","Cumple")</f>
        <v>Cumple</v>
      </c>
      <c r="AD2626" s="1" t="s">
        <v>46</v>
      </c>
      <c r="AE2626" s="1" t="s">
        <v>2391</v>
      </c>
      <c r="AF2626" s="4">
        <v>0.85</v>
      </c>
      <c r="AG2626" s="4">
        <f>IF(AND(VOZ_WHATSAPP[[#This Row],[Estado Cierre]]="Sin Cierre",VOZ_WHATSAPP[[#This Row],[Nota Negocio]]="Sin Negocio"),VOZ_WHATSAPP[[#This Row],[Nota]]-24%,VOZ_WHATSAPP[[#This Row],[Nota]])</f>
        <v>0.85</v>
      </c>
      <c r="AH2626" s="8">
        <f>IF(VOZ_WHATSAPP[[#This Row],[Estado Legal]]="No Cumple",0,IF(VOZ_WHATSAPP[[#This Row],[Realiza lectura de guion Legal]]="No Cumple",VOZ_WHATSAPP[[#This Row],[Nota 2]]-50%,VOZ_WHATSAPP[[#This Row],[Nota 2]]))</f>
        <v>0.85</v>
      </c>
    </row>
    <row r="2627" spans="1:34" x14ac:dyDescent="0.25">
      <c r="A2627" s="2" t="str">
        <f>VOZ_WHATSAPP[[#This Row],[ID Asesor]]&amp;VOZ_WHATSAPP[[#This Row],[Fecha Monitoreo]]</f>
        <v>363345880</v>
      </c>
      <c r="B2627" s="2">
        <v>45880</v>
      </c>
      <c r="C2627" s="1" t="s">
        <v>50</v>
      </c>
      <c r="D2627" s="1">
        <v>3633</v>
      </c>
      <c r="E2627" s="2">
        <v>45880</v>
      </c>
      <c r="F2627" s="3">
        <v>0.49583333333333335</v>
      </c>
      <c r="G2627" s="1" t="s">
        <v>43</v>
      </c>
      <c r="H2627" s="1" t="s">
        <v>44</v>
      </c>
      <c r="I2627" s="1">
        <v>1379</v>
      </c>
      <c r="J2627" s="1">
        <v>3217072409</v>
      </c>
      <c r="K2627" s="1" t="s">
        <v>45</v>
      </c>
      <c r="L2627" s="1" t="s">
        <v>46</v>
      </c>
      <c r="M2627" s="1" t="s">
        <v>48</v>
      </c>
      <c r="N2627" s="1" t="s">
        <v>46</v>
      </c>
      <c r="O2627" s="1" t="s">
        <v>46</v>
      </c>
      <c r="P2627" s="1" t="s">
        <v>46</v>
      </c>
      <c r="Q2627" s="1" t="s">
        <v>46</v>
      </c>
      <c r="R2627" s="1" t="s">
        <v>46</v>
      </c>
      <c r="S2627" s="1" t="s">
        <v>46</v>
      </c>
      <c r="T2627" s="12" t="str">
        <f>IF(OR(VOZ_WHATSAPP[[#This Row],[Brinda argumentos coherentes a la objeción]]="No Cumple",VOZ_WHATSAPP[[#This Row],[Despliegue de Beneficios y/o consecuencias]]="No Cumple"),"Sin Negocio","Negocio")</f>
        <v>Negocio</v>
      </c>
      <c r="U2627" s="1" t="s">
        <v>48</v>
      </c>
      <c r="V2627" s="1" t="s">
        <v>48</v>
      </c>
      <c r="W2627" s="1" t="s">
        <v>48</v>
      </c>
      <c r="X2627" s="12" t="str">
        <f>IF(OR(VOZ_WHATSAPP[[#This Row],[Confirma Valor de pago]]="No Cumple",VOZ_WHATSAPP[[#This Row],[Confirma hora de pago]]="No Cumple",VOZ_WHATSAPP[[#This Row],[Confirma medio de pago]]="No Cumple"),"Sin Cierre","Cierre")</f>
        <v>Cierre</v>
      </c>
      <c r="Y2627" s="1" t="s">
        <v>48</v>
      </c>
      <c r="Z2627" s="1" t="s">
        <v>46</v>
      </c>
      <c r="AA2627" s="1" t="s">
        <v>46</v>
      </c>
      <c r="AB2627" s="1" t="s">
        <v>46</v>
      </c>
      <c r="AC2627" s="11" t="str">
        <f>IF(OR(VOZ_WHATSAPP[[#This Row],[La comunicación es asertiva, con respeto y evita maltrato]]="No Cumple",VOZ_WHATSAPP[[#This Row],[Cumple con las normativas legales]]="No Cumple"),"No Cumple","Cumple")</f>
        <v>Cumple</v>
      </c>
      <c r="AD2627" s="1" t="s">
        <v>46</v>
      </c>
      <c r="AE2627" s="1" t="s">
        <v>53</v>
      </c>
      <c r="AF2627" s="4">
        <v>1</v>
      </c>
      <c r="AG2627" s="4">
        <f>IF(AND(VOZ_WHATSAPP[[#This Row],[Estado Cierre]]="Sin Cierre",VOZ_WHATSAPP[[#This Row],[Nota Negocio]]="Sin Negocio"),VOZ_WHATSAPP[[#This Row],[Nota]]-24%,VOZ_WHATSAPP[[#This Row],[Nota]])</f>
        <v>1</v>
      </c>
      <c r="AH2627" s="8">
        <f>IF(VOZ_WHATSAPP[[#This Row],[Estado Legal]]="No Cumple",0,IF(VOZ_WHATSAPP[[#This Row],[Realiza lectura de guion Legal]]="No Cumple",VOZ_WHATSAPP[[#This Row],[Nota 2]]-50%,VOZ_WHATSAPP[[#This Row],[Nota 2]]))</f>
        <v>1</v>
      </c>
    </row>
    <row r="2628" spans="1:34" x14ac:dyDescent="0.25">
      <c r="A2628" s="2" t="str">
        <f>VOZ_WHATSAPP[[#This Row],[ID Asesor]]&amp;VOZ_WHATSAPP[[#This Row],[Fecha Monitoreo]]</f>
        <v>368845880</v>
      </c>
      <c r="B2628" s="2">
        <v>45880</v>
      </c>
      <c r="C2628" s="1" t="s">
        <v>42</v>
      </c>
      <c r="D2628" s="1">
        <v>3688</v>
      </c>
      <c r="E2628" s="2">
        <v>45880</v>
      </c>
      <c r="F2628" s="3">
        <v>0.37430555555555556</v>
      </c>
      <c r="G2628" s="1" t="s">
        <v>51</v>
      </c>
      <c r="H2628" s="1" t="s">
        <v>44</v>
      </c>
      <c r="I2628" s="1">
        <v>1399</v>
      </c>
      <c r="J2628" s="1">
        <v>3016173001</v>
      </c>
      <c r="K2628" s="1" t="s">
        <v>45</v>
      </c>
      <c r="L2628" s="1" t="s">
        <v>46</v>
      </c>
      <c r="M2628" s="1" t="s">
        <v>46</v>
      </c>
      <c r="N2628" s="1" t="s">
        <v>46</v>
      </c>
      <c r="O2628" s="1" t="s">
        <v>46</v>
      </c>
      <c r="P2628" s="1" t="s">
        <v>46</v>
      </c>
      <c r="Q2628" s="1" t="s">
        <v>48</v>
      </c>
      <c r="R2628" s="1" t="s">
        <v>48</v>
      </c>
      <c r="S2628" s="1" t="s">
        <v>46</v>
      </c>
      <c r="T2628" s="12" t="str">
        <f>IF(OR(VOZ_WHATSAPP[[#This Row],[Brinda argumentos coherentes a la objeción]]="No Cumple",VOZ_WHATSAPP[[#This Row],[Despliegue de Beneficios y/o consecuencias]]="No Cumple"),"Sin Negocio","Negocio")</f>
        <v>Negocio</v>
      </c>
      <c r="U2628" s="1" t="s">
        <v>46</v>
      </c>
      <c r="V2628" s="1" t="s">
        <v>46</v>
      </c>
      <c r="W2628" s="1" t="s">
        <v>46</v>
      </c>
      <c r="X2628" s="12" t="str">
        <f>IF(OR(VOZ_WHATSAPP[[#This Row],[Confirma Valor de pago]]="No Cumple",VOZ_WHATSAPP[[#This Row],[Confirma hora de pago]]="No Cumple",VOZ_WHATSAPP[[#This Row],[Confirma medio de pago]]="No Cumple"),"Sin Cierre","Cierre")</f>
        <v>Cierre</v>
      </c>
      <c r="Y2628" s="1" t="s">
        <v>46</v>
      </c>
      <c r="Z2628" s="1" t="s">
        <v>46</v>
      </c>
      <c r="AA2628" s="1" t="s">
        <v>46</v>
      </c>
      <c r="AB2628" s="1" t="s">
        <v>46</v>
      </c>
      <c r="AC2628" s="11" t="str">
        <f>IF(OR(VOZ_WHATSAPP[[#This Row],[La comunicación es asertiva, con respeto y evita maltrato]]="No Cumple",VOZ_WHATSAPP[[#This Row],[Cumple con las normativas legales]]="No Cumple"),"No Cumple","Cumple")</f>
        <v>Cumple</v>
      </c>
      <c r="AD2628" s="1" t="s">
        <v>46</v>
      </c>
      <c r="AE2628" s="1" t="s">
        <v>55</v>
      </c>
      <c r="AF2628" s="4">
        <v>1</v>
      </c>
      <c r="AG2628" s="4">
        <f>IF(AND(VOZ_WHATSAPP[[#This Row],[Estado Cierre]]="Sin Cierre",VOZ_WHATSAPP[[#This Row],[Nota Negocio]]="Sin Negocio"),VOZ_WHATSAPP[[#This Row],[Nota]]-24%,VOZ_WHATSAPP[[#This Row],[Nota]])</f>
        <v>1</v>
      </c>
      <c r="AH2628" s="8">
        <f>IF(VOZ_WHATSAPP[[#This Row],[Estado Legal]]="No Cumple",0,IF(VOZ_WHATSAPP[[#This Row],[Realiza lectura de guion Legal]]="No Cumple",VOZ_WHATSAPP[[#This Row],[Nota 2]]-50%,VOZ_WHATSAPP[[#This Row],[Nota 2]]))</f>
        <v>1</v>
      </c>
    </row>
    <row r="2629" spans="1:34" x14ac:dyDescent="0.25">
      <c r="A2629" s="2" t="str">
        <f>VOZ_WHATSAPP[[#This Row],[ID Asesor]]&amp;VOZ_WHATSAPP[[#This Row],[Fecha Monitoreo]]</f>
        <v>355645880</v>
      </c>
      <c r="B2629" s="2">
        <v>45880</v>
      </c>
      <c r="C2629" s="1" t="s">
        <v>696</v>
      </c>
      <c r="D2629" s="1">
        <v>3556</v>
      </c>
      <c r="E2629" s="2">
        <v>45880</v>
      </c>
      <c r="F2629" s="3">
        <v>0.47847222222222224</v>
      </c>
      <c r="G2629" s="1" t="s">
        <v>58</v>
      </c>
      <c r="H2629" s="1" t="s">
        <v>44</v>
      </c>
      <c r="I2629" s="1">
        <v>414</v>
      </c>
      <c r="J2629" s="1">
        <v>3107258660</v>
      </c>
      <c r="K2629" s="1" t="s">
        <v>45</v>
      </c>
      <c r="L2629" s="1" t="s">
        <v>46</v>
      </c>
      <c r="M2629" s="1" t="s">
        <v>46</v>
      </c>
      <c r="N2629" s="1" t="s">
        <v>46</v>
      </c>
      <c r="O2629" s="1" t="s">
        <v>46</v>
      </c>
      <c r="P2629" s="1" t="s">
        <v>46</v>
      </c>
      <c r="Q2629" s="1" t="s">
        <v>46</v>
      </c>
      <c r="R2629" s="1" t="s">
        <v>47</v>
      </c>
      <c r="S2629" s="1" t="s">
        <v>46</v>
      </c>
      <c r="T2629" s="12" t="str">
        <f>IF(OR(VOZ_WHATSAPP[[#This Row],[Brinda argumentos coherentes a la objeción]]="No Cumple",VOZ_WHATSAPP[[#This Row],[Despliegue de Beneficios y/o consecuencias]]="No Cumple"),"Sin Negocio","Negocio")</f>
        <v>Sin Negocio</v>
      </c>
      <c r="U2629" s="1" t="s">
        <v>48</v>
      </c>
      <c r="V2629" s="1" t="s">
        <v>48</v>
      </c>
      <c r="W2629" s="1" t="s">
        <v>48</v>
      </c>
      <c r="X2629" s="12" t="str">
        <f>IF(OR(VOZ_WHATSAPP[[#This Row],[Confirma Valor de pago]]="No Cumple",VOZ_WHATSAPP[[#This Row],[Confirma hora de pago]]="No Cumple",VOZ_WHATSAPP[[#This Row],[Confirma medio de pago]]="No Cumple"),"Sin Cierre","Cierre")</f>
        <v>Cierre</v>
      </c>
      <c r="Y2629" s="1" t="s">
        <v>46</v>
      </c>
      <c r="Z2629" s="1" t="s">
        <v>46</v>
      </c>
      <c r="AA2629" s="1" t="s">
        <v>54</v>
      </c>
      <c r="AB2629" s="1" t="s">
        <v>46</v>
      </c>
      <c r="AC2629" s="11" t="str">
        <f>IF(OR(VOZ_WHATSAPP[[#This Row],[La comunicación es asertiva, con respeto y evita maltrato]]="No Cumple",VOZ_WHATSAPP[[#This Row],[Cumple con las normativas legales]]="No Cumple"),"No Cumple","Cumple")</f>
        <v>No Cumple</v>
      </c>
      <c r="AD2629" s="1" t="s">
        <v>46</v>
      </c>
      <c r="AE2629" s="1" t="s">
        <v>2392</v>
      </c>
      <c r="AF2629" s="4">
        <v>0.9</v>
      </c>
      <c r="AG2629" s="4">
        <f>IF(AND(VOZ_WHATSAPP[[#This Row],[Estado Cierre]]="Sin Cierre",VOZ_WHATSAPP[[#This Row],[Nota Negocio]]="Sin Negocio"),VOZ_WHATSAPP[[#This Row],[Nota]]-24%,VOZ_WHATSAPP[[#This Row],[Nota]])</f>
        <v>0.9</v>
      </c>
      <c r="AH2629" s="8">
        <f>IF(VOZ_WHATSAPP[[#This Row],[Estado Legal]]="No Cumple",0,IF(VOZ_WHATSAPP[[#This Row],[Realiza lectura de guion Legal]]="No Cumple",VOZ_WHATSAPP[[#This Row],[Nota 2]]-50%,VOZ_WHATSAPP[[#This Row],[Nota 2]]))</f>
        <v>0</v>
      </c>
    </row>
    <row r="2630" spans="1:34" x14ac:dyDescent="0.25">
      <c r="A2630" s="2" t="str">
        <f>VOZ_WHATSAPP[[#This Row],[ID Asesor]]&amp;VOZ_WHATSAPP[[#This Row],[Fecha Monitoreo]]</f>
        <v>366645880</v>
      </c>
      <c r="B2630" s="2">
        <v>45880</v>
      </c>
      <c r="C2630" s="1" t="s">
        <v>50</v>
      </c>
      <c r="D2630" s="1">
        <v>3666</v>
      </c>
      <c r="E2630" s="2">
        <v>45880</v>
      </c>
      <c r="F2630" s="3">
        <v>0.36180555555555555</v>
      </c>
      <c r="G2630" s="1" t="s">
        <v>43</v>
      </c>
      <c r="H2630" s="1" t="s">
        <v>44</v>
      </c>
      <c r="I2630" s="1">
        <v>1297</v>
      </c>
      <c r="J2630" s="1">
        <v>3122970775</v>
      </c>
      <c r="K2630" s="1" t="s">
        <v>45</v>
      </c>
      <c r="L2630" s="1" t="s">
        <v>46</v>
      </c>
      <c r="M2630" s="1" t="s">
        <v>48</v>
      </c>
      <c r="N2630" s="1" t="s">
        <v>46</v>
      </c>
      <c r="O2630" s="1" t="s">
        <v>46</v>
      </c>
      <c r="P2630" s="1" t="s">
        <v>46</v>
      </c>
      <c r="Q2630" s="1" t="s">
        <v>46</v>
      </c>
      <c r="R2630" s="1" t="s">
        <v>46</v>
      </c>
      <c r="S2630" s="1" t="s">
        <v>46</v>
      </c>
      <c r="T2630" s="12" t="str">
        <f>IF(OR(VOZ_WHATSAPP[[#This Row],[Brinda argumentos coherentes a la objeción]]="No Cumple",VOZ_WHATSAPP[[#This Row],[Despliegue de Beneficios y/o consecuencias]]="No Cumple"),"Sin Negocio","Negocio")</f>
        <v>Negocio</v>
      </c>
      <c r="U2630" s="1" t="s">
        <v>48</v>
      </c>
      <c r="V2630" s="1" t="s">
        <v>48</v>
      </c>
      <c r="W2630" s="1" t="s">
        <v>48</v>
      </c>
      <c r="X2630" s="12" t="str">
        <f>IF(OR(VOZ_WHATSAPP[[#This Row],[Confirma Valor de pago]]="No Cumple",VOZ_WHATSAPP[[#This Row],[Confirma hora de pago]]="No Cumple",VOZ_WHATSAPP[[#This Row],[Confirma medio de pago]]="No Cumple"),"Sin Cierre","Cierre")</f>
        <v>Cierre</v>
      </c>
      <c r="Y2630" s="1" t="s">
        <v>48</v>
      </c>
      <c r="Z2630" s="1" t="s">
        <v>48</v>
      </c>
      <c r="AA2630" s="1" t="s">
        <v>46</v>
      </c>
      <c r="AB2630" s="1" t="s">
        <v>46</v>
      </c>
      <c r="AC2630" s="11" t="str">
        <f>IF(OR(VOZ_WHATSAPP[[#This Row],[La comunicación es asertiva, con respeto y evita maltrato]]="No Cumple",VOZ_WHATSAPP[[#This Row],[Cumple con las normativas legales]]="No Cumple"),"No Cumple","Cumple")</f>
        <v>Cumple</v>
      </c>
      <c r="AD2630" s="1" t="s">
        <v>48</v>
      </c>
      <c r="AE2630" s="1" t="s">
        <v>2393</v>
      </c>
      <c r="AF2630" s="4">
        <v>1</v>
      </c>
      <c r="AG2630" s="4">
        <f>IF(AND(VOZ_WHATSAPP[[#This Row],[Estado Cierre]]="Sin Cierre",VOZ_WHATSAPP[[#This Row],[Nota Negocio]]="Sin Negocio"),VOZ_WHATSAPP[[#This Row],[Nota]]-24%,VOZ_WHATSAPP[[#This Row],[Nota]])</f>
        <v>1</v>
      </c>
      <c r="AH2630" s="8">
        <f>IF(VOZ_WHATSAPP[[#This Row],[Estado Legal]]="No Cumple",0,IF(VOZ_WHATSAPP[[#This Row],[Realiza lectura de guion Legal]]="No Cumple",VOZ_WHATSAPP[[#This Row],[Nota 2]]-50%,VOZ_WHATSAPP[[#This Row],[Nota 2]]))</f>
        <v>1</v>
      </c>
    </row>
    <row r="2631" spans="1:34" x14ac:dyDescent="0.25">
      <c r="A2631" s="2" t="str">
        <f>VOZ_WHATSAPP[[#This Row],[ID Asesor]]&amp;VOZ_WHATSAPP[[#This Row],[Fecha Monitoreo]]</f>
        <v>299445880</v>
      </c>
      <c r="B2631" s="2">
        <v>45880</v>
      </c>
      <c r="C2631" s="1" t="s">
        <v>50</v>
      </c>
      <c r="D2631" s="1">
        <v>2994</v>
      </c>
      <c r="E2631" s="2">
        <v>45880</v>
      </c>
      <c r="F2631" s="3">
        <v>0.50555555555555554</v>
      </c>
      <c r="G2631" s="1" t="s">
        <v>51</v>
      </c>
      <c r="H2631" s="1" t="s">
        <v>44</v>
      </c>
      <c r="I2631" s="1">
        <v>1260</v>
      </c>
      <c r="J2631" s="1">
        <v>3168738211</v>
      </c>
      <c r="K2631" s="1" t="s">
        <v>45</v>
      </c>
      <c r="L2631" s="1" t="s">
        <v>46</v>
      </c>
      <c r="M2631" s="1" t="s">
        <v>48</v>
      </c>
      <c r="N2631" s="1" t="s">
        <v>46</v>
      </c>
      <c r="O2631" s="1" t="s">
        <v>46</v>
      </c>
      <c r="P2631" s="1" t="s">
        <v>46</v>
      </c>
      <c r="Q2631" s="1" t="s">
        <v>46</v>
      </c>
      <c r="R2631" s="1" t="s">
        <v>46</v>
      </c>
      <c r="S2631" s="1" t="s">
        <v>46</v>
      </c>
      <c r="T2631" s="12" t="str">
        <f>IF(OR(VOZ_WHATSAPP[[#This Row],[Brinda argumentos coherentes a la objeción]]="No Cumple",VOZ_WHATSAPP[[#This Row],[Despliegue de Beneficios y/o consecuencias]]="No Cumple"),"Sin Negocio","Negocio")</f>
        <v>Negocio</v>
      </c>
      <c r="U2631" s="1" t="s">
        <v>48</v>
      </c>
      <c r="V2631" s="1" t="s">
        <v>48</v>
      </c>
      <c r="W2631" s="1" t="s">
        <v>48</v>
      </c>
      <c r="X2631" s="12" t="str">
        <f>IF(OR(VOZ_WHATSAPP[[#This Row],[Confirma Valor de pago]]="No Cumple",VOZ_WHATSAPP[[#This Row],[Confirma hora de pago]]="No Cumple",VOZ_WHATSAPP[[#This Row],[Confirma medio de pago]]="No Cumple"),"Sin Cierre","Cierre")</f>
        <v>Cierre</v>
      </c>
      <c r="Y2631" s="1" t="s">
        <v>48</v>
      </c>
      <c r="Z2631" s="1" t="s">
        <v>54</v>
      </c>
      <c r="AA2631" s="1" t="s">
        <v>46</v>
      </c>
      <c r="AB2631" s="1" t="s">
        <v>46</v>
      </c>
      <c r="AC2631" s="11" t="str">
        <f>IF(OR(VOZ_WHATSAPP[[#This Row],[La comunicación es asertiva, con respeto y evita maltrato]]="No Cumple",VOZ_WHATSAPP[[#This Row],[Cumple con las normativas legales]]="No Cumple"),"No Cumple","Cumple")</f>
        <v>Cumple</v>
      </c>
      <c r="AD2631" s="1" t="s">
        <v>48</v>
      </c>
      <c r="AE2631" s="1" t="s">
        <v>170</v>
      </c>
      <c r="AF2631" s="4">
        <v>0.85</v>
      </c>
      <c r="AG2631" s="4">
        <f>IF(AND(VOZ_WHATSAPP[[#This Row],[Estado Cierre]]="Sin Cierre",VOZ_WHATSAPP[[#This Row],[Nota Negocio]]="Sin Negocio"),VOZ_WHATSAPP[[#This Row],[Nota]]-24%,VOZ_WHATSAPP[[#This Row],[Nota]])</f>
        <v>0.85</v>
      </c>
      <c r="AH2631" s="8">
        <f>IF(VOZ_WHATSAPP[[#This Row],[Estado Legal]]="No Cumple",0,IF(VOZ_WHATSAPP[[#This Row],[Realiza lectura de guion Legal]]="No Cumple",VOZ_WHATSAPP[[#This Row],[Nota 2]]-50%,VOZ_WHATSAPP[[#This Row],[Nota 2]]))</f>
        <v>0.85</v>
      </c>
    </row>
    <row r="2632" spans="1:34" x14ac:dyDescent="0.25">
      <c r="A2632" s="2" t="str">
        <f>VOZ_WHATSAPP[[#This Row],[ID Asesor]]&amp;VOZ_WHATSAPP[[#This Row],[Fecha Monitoreo]]</f>
        <v>372445880</v>
      </c>
      <c r="B2632" s="2">
        <v>45880</v>
      </c>
      <c r="C2632" s="1" t="s">
        <v>696</v>
      </c>
      <c r="D2632" s="1">
        <v>3724</v>
      </c>
      <c r="E2632" s="2">
        <v>45880</v>
      </c>
      <c r="F2632" s="3">
        <v>0.40347222222222223</v>
      </c>
      <c r="G2632" s="1" t="s">
        <v>51</v>
      </c>
      <c r="H2632" s="1" t="s">
        <v>44</v>
      </c>
      <c r="I2632" s="1">
        <v>412</v>
      </c>
      <c r="J2632" s="1">
        <v>3118370884</v>
      </c>
      <c r="K2632" s="1" t="s">
        <v>45</v>
      </c>
      <c r="L2632" s="1" t="s">
        <v>46</v>
      </c>
      <c r="M2632" s="1" t="s">
        <v>48</v>
      </c>
      <c r="N2632" s="1" t="s">
        <v>46</v>
      </c>
      <c r="O2632" s="1" t="s">
        <v>46</v>
      </c>
      <c r="P2632" s="1" t="s">
        <v>46</v>
      </c>
      <c r="Q2632" s="1" t="s">
        <v>46</v>
      </c>
      <c r="R2632" s="1" t="s">
        <v>46</v>
      </c>
      <c r="S2632" s="1" t="s">
        <v>48</v>
      </c>
      <c r="T2632" s="12" t="str">
        <f>IF(OR(VOZ_WHATSAPP[[#This Row],[Brinda argumentos coherentes a la objeción]]="No Cumple",VOZ_WHATSAPP[[#This Row],[Despliegue de Beneficios y/o consecuencias]]="No Cumple"),"Sin Negocio","Negocio")</f>
        <v>Negocio</v>
      </c>
      <c r="U2632" s="1" t="s">
        <v>48</v>
      </c>
      <c r="V2632" s="1" t="s">
        <v>48</v>
      </c>
      <c r="W2632" s="1" t="s">
        <v>48</v>
      </c>
      <c r="X2632" s="12" t="str">
        <f>IF(OR(VOZ_WHATSAPP[[#This Row],[Confirma Valor de pago]]="No Cumple",VOZ_WHATSAPP[[#This Row],[Confirma hora de pago]]="No Cumple",VOZ_WHATSAPP[[#This Row],[Confirma medio de pago]]="No Cumple"),"Sin Cierre","Cierre")</f>
        <v>Cierre</v>
      </c>
      <c r="Y2632" s="1" t="s">
        <v>48</v>
      </c>
      <c r="Z2632" s="1" t="s">
        <v>46</v>
      </c>
      <c r="AA2632" s="1" t="s">
        <v>46</v>
      </c>
      <c r="AB2632" s="1" t="s">
        <v>46</v>
      </c>
      <c r="AC2632" s="11" t="str">
        <f>IF(OR(VOZ_WHATSAPP[[#This Row],[La comunicación es asertiva, con respeto y evita maltrato]]="No Cumple",VOZ_WHATSAPP[[#This Row],[Cumple con las normativas legales]]="No Cumple"),"No Cumple","Cumple")</f>
        <v>Cumple</v>
      </c>
      <c r="AD2632" s="1" t="s">
        <v>48</v>
      </c>
      <c r="AE2632" s="1" t="s">
        <v>915</v>
      </c>
      <c r="AF2632" s="4">
        <v>1</v>
      </c>
      <c r="AG2632" s="4">
        <f>IF(AND(VOZ_WHATSAPP[[#This Row],[Estado Cierre]]="Sin Cierre",VOZ_WHATSAPP[[#This Row],[Nota Negocio]]="Sin Negocio"),VOZ_WHATSAPP[[#This Row],[Nota]]-24%,VOZ_WHATSAPP[[#This Row],[Nota]])</f>
        <v>1</v>
      </c>
      <c r="AH2632" s="8">
        <f>IF(VOZ_WHATSAPP[[#This Row],[Estado Legal]]="No Cumple",0,IF(VOZ_WHATSAPP[[#This Row],[Realiza lectura de guion Legal]]="No Cumple",VOZ_WHATSAPP[[#This Row],[Nota 2]]-50%,VOZ_WHATSAPP[[#This Row],[Nota 2]]))</f>
        <v>1</v>
      </c>
    </row>
    <row r="2633" spans="1:34" x14ac:dyDescent="0.25">
      <c r="A2633" s="2" t="str">
        <f>VOZ_WHATSAPP[[#This Row],[ID Asesor]]&amp;VOZ_WHATSAPP[[#This Row],[Fecha Monitoreo]]</f>
        <v>366745880</v>
      </c>
      <c r="B2633" s="2">
        <v>45880</v>
      </c>
      <c r="C2633" s="1" t="s">
        <v>42</v>
      </c>
      <c r="D2633" s="1">
        <v>3667</v>
      </c>
      <c r="E2633" s="2">
        <v>45880</v>
      </c>
      <c r="F2633" s="3">
        <v>8.819444444444445E-2</v>
      </c>
      <c r="G2633" s="1" t="s">
        <v>60</v>
      </c>
      <c r="H2633" s="1" t="s">
        <v>71</v>
      </c>
      <c r="I2633" s="1"/>
      <c r="J2633" s="1"/>
      <c r="K2633" s="1"/>
      <c r="L2633" s="1" t="s">
        <v>46</v>
      </c>
      <c r="M2633" s="1" t="s">
        <v>46</v>
      </c>
      <c r="N2633" s="1" t="s">
        <v>48</v>
      </c>
      <c r="O2633" s="1" t="s">
        <v>48</v>
      </c>
      <c r="P2633" s="1" t="s">
        <v>48</v>
      </c>
      <c r="Q2633" s="1" t="s">
        <v>48</v>
      </c>
      <c r="R2633" s="1" t="s">
        <v>48</v>
      </c>
      <c r="S2633" s="1" t="s">
        <v>46</v>
      </c>
      <c r="T2633" s="12" t="str">
        <f>IF(OR(VOZ_WHATSAPP[[#This Row],[Brinda argumentos coherentes a la objeción]]="No Cumple",VOZ_WHATSAPP[[#This Row],[Despliegue de Beneficios y/o consecuencias]]="No Cumple"),"Sin Negocio","Negocio")</f>
        <v>Negocio</v>
      </c>
      <c r="U2633" s="1" t="s">
        <v>46</v>
      </c>
      <c r="V2633" s="1" t="s">
        <v>46</v>
      </c>
      <c r="W2633" s="1" t="s">
        <v>46</v>
      </c>
      <c r="X2633" s="12" t="str">
        <f>IF(OR(VOZ_WHATSAPP[[#This Row],[Confirma Valor de pago]]="No Cumple",VOZ_WHATSAPP[[#This Row],[Confirma hora de pago]]="No Cumple",VOZ_WHATSAPP[[#This Row],[Confirma medio de pago]]="No Cumple"),"Sin Cierre","Cierre")</f>
        <v>Cierre</v>
      </c>
      <c r="Y2633" s="1" t="s">
        <v>48</v>
      </c>
      <c r="Z2633" s="1" t="s">
        <v>46</v>
      </c>
      <c r="AA2633" s="1" t="s">
        <v>46</v>
      </c>
      <c r="AB2633" s="1" t="s">
        <v>46</v>
      </c>
      <c r="AC2633" s="11" t="str">
        <f>IF(OR(VOZ_WHATSAPP[[#This Row],[La comunicación es asertiva, con respeto y evita maltrato]]="No Cumple",VOZ_WHATSAPP[[#This Row],[Cumple con las normativas legales]]="No Cumple"),"No Cumple","Cumple")</f>
        <v>Cumple</v>
      </c>
      <c r="AD2633" s="1" t="s">
        <v>48</v>
      </c>
      <c r="AE2633" s="1" t="s">
        <v>78</v>
      </c>
      <c r="AF2633" s="4">
        <v>1</v>
      </c>
      <c r="AG2633" s="4">
        <f>IF(AND(VOZ_WHATSAPP[[#This Row],[Estado Cierre]]="Sin Cierre",VOZ_WHATSAPP[[#This Row],[Nota Negocio]]="Sin Negocio"),VOZ_WHATSAPP[[#This Row],[Nota]]-24%,VOZ_WHATSAPP[[#This Row],[Nota]])</f>
        <v>1</v>
      </c>
      <c r="AH2633" s="8">
        <f>IF(VOZ_WHATSAPP[[#This Row],[Estado Legal]]="No Cumple",0,IF(VOZ_WHATSAPP[[#This Row],[Realiza lectura de guion Legal]]="No Cumple",VOZ_WHATSAPP[[#This Row],[Nota 2]]-50%,VOZ_WHATSAPP[[#This Row],[Nota 2]]))</f>
        <v>1</v>
      </c>
    </row>
    <row r="2634" spans="1:34" x14ac:dyDescent="0.25">
      <c r="A2634" s="2" t="str">
        <f>VOZ_WHATSAPP[[#This Row],[ID Asesor]]&amp;VOZ_WHATSAPP[[#This Row],[Fecha Monitoreo]]</f>
        <v>407045880</v>
      </c>
      <c r="B2634" s="2">
        <v>45880</v>
      </c>
      <c r="C2634" s="1" t="s">
        <v>59</v>
      </c>
      <c r="D2634" s="1">
        <v>4070</v>
      </c>
      <c r="E2634" s="2">
        <v>45880</v>
      </c>
      <c r="F2634" s="3">
        <v>0.48819444444444443</v>
      </c>
      <c r="G2634" s="1" t="s">
        <v>43</v>
      </c>
      <c r="H2634" s="1" t="s">
        <v>44</v>
      </c>
      <c r="I2634" s="1">
        <v>1477</v>
      </c>
      <c r="J2634" s="1">
        <v>3223656813</v>
      </c>
      <c r="K2634" s="1" t="s">
        <v>45</v>
      </c>
      <c r="L2634" s="1" t="s">
        <v>46</v>
      </c>
      <c r="M2634" s="1" t="s">
        <v>47</v>
      </c>
      <c r="N2634" s="1" t="s">
        <v>46</v>
      </c>
      <c r="O2634" s="1" t="s">
        <v>54</v>
      </c>
      <c r="P2634" s="1" t="s">
        <v>54</v>
      </c>
      <c r="Q2634" s="1" t="s">
        <v>48</v>
      </c>
      <c r="R2634" s="1" t="s">
        <v>48</v>
      </c>
      <c r="S2634" s="1" t="s">
        <v>47</v>
      </c>
      <c r="T2634" s="12" t="str">
        <f>IF(OR(VOZ_WHATSAPP[[#This Row],[Brinda argumentos coherentes a la objeción]]="No Cumple",VOZ_WHATSAPP[[#This Row],[Despliegue de Beneficios y/o consecuencias]]="No Cumple"),"Sin Negocio","Negocio")</f>
        <v>Sin Negocio</v>
      </c>
      <c r="U2634" s="1" t="s">
        <v>48</v>
      </c>
      <c r="V2634" s="1" t="s">
        <v>48</v>
      </c>
      <c r="W2634" s="1" t="s">
        <v>48</v>
      </c>
      <c r="X2634" s="12" t="str">
        <f>IF(OR(VOZ_WHATSAPP[[#This Row],[Confirma Valor de pago]]="No Cumple",VOZ_WHATSAPP[[#This Row],[Confirma hora de pago]]="No Cumple",VOZ_WHATSAPP[[#This Row],[Confirma medio de pago]]="No Cumple"),"Sin Cierre","Cierre")</f>
        <v>Cierre</v>
      </c>
      <c r="Y2634" s="1" t="s">
        <v>46</v>
      </c>
      <c r="Z2634" s="1" t="s">
        <v>54</v>
      </c>
      <c r="AA2634" s="1" t="s">
        <v>46</v>
      </c>
      <c r="AB2634" s="1" t="s">
        <v>46</v>
      </c>
      <c r="AC2634" s="11" t="str">
        <f>IF(OR(VOZ_WHATSAPP[[#This Row],[La comunicación es asertiva, con respeto y evita maltrato]]="No Cumple",VOZ_WHATSAPP[[#This Row],[Cumple con las normativas legales]]="No Cumple"),"No Cumple","Cumple")</f>
        <v>Cumple</v>
      </c>
      <c r="AD2634" s="1" t="s">
        <v>47</v>
      </c>
      <c r="AE2634" s="1" t="s">
        <v>2394</v>
      </c>
      <c r="AF2634" s="4">
        <v>0.61</v>
      </c>
      <c r="AG2634" s="4">
        <f>IF(AND(VOZ_WHATSAPP[[#This Row],[Estado Cierre]]="Sin Cierre",VOZ_WHATSAPP[[#This Row],[Nota Negocio]]="Sin Negocio"),VOZ_WHATSAPP[[#This Row],[Nota]]-24%,VOZ_WHATSAPP[[#This Row],[Nota]])</f>
        <v>0.61</v>
      </c>
      <c r="AH2634" s="8">
        <f>IF(VOZ_WHATSAPP[[#This Row],[Estado Legal]]="No Cumple",0,IF(VOZ_WHATSAPP[[#This Row],[Realiza lectura de guion Legal]]="No Cumple",VOZ_WHATSAPP[[#This Row],[Nota 2]]-50%,VOZ_WHATSAPP[[#This Row],[Nota 2]]))</f>
        <v>0.10999999999999999</v>
      </c>
    </row>
    <row r="2635" spans="1:34" x14ac:dyDescent="0.25">
      <c r="A2635" s="2" t="str">
        <f>VOZ_WHATSAPP[[#This Row],[ID Asesor]]&amp;VOZ_WHATSAPP[[#This Row],[Fecha Monitoreo]]</f>
        <v>402845880</v>
      </c>
      <c r="B2635" s="2">
        <v>45880</v>
      </c>
      <c r="C2635" s="1" t="s">
        <v>42</v>
      </c>
      <c r="D2635" s="1">
        <v>4028</v>
      </c>
      <c r="E2635" s="2">
        <v>45880</v>
      </c>
      <c r="F2635" s="3">
        <v>0.45</v>
      </c>
      <c r="G2635" s="1" t="s">
        <v>51</v>
      </c>
      <c r="H2635" s="1" t="s">
        <v>44</v>
      </c>
      <c r="I2635" s="1">
        <v>1450</v>
      </c>
      <c r="J2635" s="1">
        <v>3026261817</v>
      </c>
      <c r="K2635" s="1" t="s">
        <v>45</v>
      </c>
      <c r="L2635" s="1" t="s">
        <v>46</v>
      </c>
      <c r="M2635" s="1" t="s">
        <v>46</v>
      </c>
      <c r="N2635" s="1" t="s">
        <v>46</v>
      </c>
      <c r="O2635" s="1" t="s">
        <v>54</v>
      </c>
      <c r="P2635" s="1" t="s">
        <v>46</v>
      </c>
      <c r="Q2635" s="1" t="s">
        <v>46</v>
      </c>
      <c r="R2635" s="1" t="s">
        <v>47</v>
      </c>
      <c r="S2635" s="1" t="s">
        <v>46</v>
      </c>
      <c r="T2635" s="12" t="str">
        <f>IF(OR(VOZ_WHATSAPP[[#This Row],[Brinda argumentos coherentes a la objeción]]="No Cumple",VOZ_WHATSAPP[[#This Row],[Despliegue de Beneficios y/o consecuencias]]="No Cumple"),"Sin Negocio","Negocio")</f>
        <v>Sin Negocio</v>
      </c>
      <c r="U2635" s="1" t="s">
        <v>48</v>
      </c>
      <c r="V2635" s="1" t="s">
        <v>48</v>
      </c>
      <c r="W2635" s="1" t="s">
        <v>48</v>
      </c>
      <c r="X2635" s="12" t="str">
        <f>IF(OR(VOZ_WHATSAPP[[#This Row],[Confirma Valor de pago]]="No Cumple",VOZ_WHATSAPP[[#This Row],[Confirma hora de pago]]="No Cumple",VOZ_WHATSAPP[[#This Row],[Confirma medio de pago]]="No Cumple"),"Sin Cierre","Cierre")</f>
        <v>Cierre</v>
      </c>
      <c r="Y2635" s="1" t="s">
        <v>54</v>
      </c>
      <c r="Z2635" s="1" t="s">
        <v>54</v>
      </c>
      <c r="AA2635" s="1" t="s">
        <v>46</v>
      </c>
      <c r="AB2635" s="1" t="s">
        <v>46</v>
      </c>
      <c r="AC2635" s="11" t="str">
        <f>IF(OR(VOZ_WHATSAPP[[#This Row],[La comunicación es asertiva, con respeto y evita maltrato]]="No Cumple",VOZ_WHATSAPP[[#This Row],[Cumple con las normativas legales]]="No Cumple"),"No Cumple","Cumple")</f>
        <v>Cumple</v>
      </c>
      <c r="AD2635" s="1" t="s">
        <v>46</v>
      </c>
      <c r="AE2635" s="1" t="s">
        <v>2395</v>
      </c>
      <c r="AF2635" s="4">
        <v>0.62</v>
      </c>
      <c r="AG2635" s="4">
        <f>IF(AND(VOZ_WHATSAPP[[#This Row],[Estado Cierre]]="Sin Cierre",VOZ_WHATSAPP[[#This Row],[Nota Negocio]]="Sin Negocio"),VOZ_WHATSAPP[[#This Row],[Nota]]-24%,VOZ_WHATSAPP[[#This Row],[Nota]])</f>
        <v>0.62</v>
      </c>
      <c r="AH2635" s="8">
        <f>IF(VOZ_WHATSAPP[[#This Row],[Estado Legal]]="No Cumple",0,IF(VOZ_WHATSAPP[[#This Row],[Realiza lectura de guion Legal]]="No Cumple",VOZ_WHATSAPP[[#This Row],[Nota 2]]-50%,VOZ_WHATSAPP[[#This Row],[Nota 2]]))</f>
        <v>0.62</v>
      </c>
    </row>
    <row r="2636" spans="1:34" x14ac:dyDescent="0.25">
      <c r="A2636" s="2" t="str">
        <f>VOZ_WHATSAPP[[#This Row],[ID Asesor]]&amp;VOZ_WHATSAPP[[#This Row],[Fecha Monitoreo]]</f>
        <v>410145880</v>
      </c>
      <c r="B2636" s="2">
        <v>45880</v>
      </c>
      <c r="C2636" s="1" t="s">
        <v>50</v>
      </c>
      <c r="D2636" s="1">
        <v>4101</v>
      </c>
      <c r="E2636" s="2">
        <v>45880</v>
      </c>
      <c r="F2636" s="3">
        <v>0.34166666666666667</v>
      </c>
      <c r="G2636" s="1" t="s">
        <v>51</v>
      </c>
      <c r="H2636" s="1" t="s">
        <v>44</v>
      </c>
      <c r="I2636" s="1">
        <v>1492</v>
      </c>
      <c r="J2636" s="1">
        <v>3160446353</v>
      </c>
      <c r="K2636" s="1" t="s">
        <v>45</v>
      </c>
      <c r="L2636" s="1" t="s">
        <v>47</v>
      </c>
      <c r="M2636" s="1" t="s">
        <v>47</v>
      </c>
      <c r="N2636" s="1" t="s">
        <v>46</v>
      </c>
      <c r="O2636" s="1" t="s">
        <v>54</v>
      </c>
      <c r="P2636" s="1" t="s">
        <v>54</v>
      </c>
      <c r="Q2636" s="1" t="s">
        <v>46</v>
      </c>
      <c r="R2636" s="1" t="s">
        <v>47</v>
      </c>
      <c r="S2636" s="1" t="s">
        <v>47</v>
      </c>
      <c r="T2636" s="12" t="str">
        <f>IF(OR(VOZ_WHATSAPP[[#This Row],[Brinda argumentos coherentes a la objeción]]="No Cumple",VOZ_WHATSAPP[[#This Row],[Despliegue de Beneficios y/o consecuencias]]="No Cumple"),"Sin Negocio","Negocio")</f>
        <v>Sin Negocio</v>
      </c>
      <c r="U2636" s="1" t="s">
        <v>48</v>
      </c>
      <c r="V2636" s="1" t="s">
        <v>48</v>
      </c>
      <c r="W2636" s="1" t="s">
        <v>48</v>
      </c>
      <c r="X2636" s="12" t="str">
        <f>IF(OR(VOZ_WHATSAPP[[#This Row],[Confirma Valor de pago]]="No Cumple",VOZ_WHATSAPP[[#This Row],[Confirma hora de pago]]="No Cumple",VOZ_WHATSAPP[[#This Row],[Confirma medio de pago]]="No Cumple"),"Sin Cierre","Cierre")</f>
        <v>Cierre</v>
      </c>
      <c r="Y2636" s="1" t="s">
        <v>54</v>
      </c>
      <c r="Z2636" s="1" t="s">
        <v>48</v>
      </c>
      <c r="AA2636" s="1" t="s">
        <v>46</v>
      </c>
      <c r="AB2636" s="1" t="s">
        <v>46</v>
      </c>
      <c r="AC2636" s="11" t="str">
        <f>IF(OR(VOZ_WHATSAPP[[#This Row],[La comunicación es asertiva, con respeto y evita maltrato]]="No Cumple",VOZ_WHATSAPP[[#This Row],[Cumple con las normativas legales]]="No Cumple"),"No Cumple","Cumple")</f>
        <v>Cumple</v>
      </c>
      <c r="AD2636" s="1" t="s">
        <v>47</v>
      </c>
      <c r="AE2636" s="1" t="s">
        <v>2404</v>
      </c>
      <c r="AF2636" s="4">
        <v>0.54</v>
      </c>
      <c r="AG2636" s="4">
        <f>IF(AND(VOZ_WHATSAPP[[#This Row],[Estado Cierre]]="Sin Cierre",VOZ_WHATSAPP[[#This Row],[Nota Negocio]]="Sin Negocio"),VOZ_WHATSAPP[[#This Row],[Nota]]-24%,VOZ_WHATSAPP[[#This Row],[Nota]])</f>
        <v>0.54</v>
      </c>
      <c r="AH2636" s="8">
        <f>IF(VOZ_WHATSAPP[[#This Row],[Estado Legal]]="No Cumple",0,IF(VOZ_WHATSAPP[[#This Row],[Realiza lectura de guion Legal]]="No Cumple",VOZ_WHATSAPP[[#This Row],[Nota 2]]-50%,VOZ_WHATSAPP[[#This Row],[Nota 2]]))</f>
        <v>4.0000000000000036E-2</v>
      </c>
    </row>
    <row r="2637" spans="1:34" x14ac:dyDescent="0.25">
      <c r="A2637" s="2" t="str">
        <f>VOZ_WHATSAPP[[#This Row],[ID Asesor]]&amp;VOZ_WHATSAPP[[#This Row],[Fecha Monitoreo]]</f>
        <v>359845880</v>
      </c>
      <c r="B2637" s="2">
        <v>45880</v>
      </c>
      <c r="C2637" s="1" t="s">
        <v>59</v>
      </c>
      <c r="D2637" s="1">
        <v>3598</v>
      </c>
      <c r="E2637" s="2">
        <v>45880</v>
      </c>
      <c r="F2637" s="3">
        <v>0.51249999999999996</v>
      </c>
      <c r="G2637" s="1" t="s">
        <v>51</v>
      </c>
      <c r="H2637" s="1" t="s">
        <v>71</v>
      </c>
      <c r="I2637" s="1"/>
      <c r="J2637" s="1"/>
      <c r="K2637" s="1"/>
      <c r="L2637" s="1" t="s">
        <v>46</v>
      </c>
      <c r="M2637" s="1" t="s">
        <v>47</v>
      </c>
      <c r="N2637" s="1" t="s">
        <v>46</v>
      </c>
      <c r="O2637" s="1" t="s">
        <v>46</v>
      </c>
      <c r="P2637" s="1" t="s">
        <v>46</v>
      </c>
      <c r="Q2637" s="1" t="s">
        <v>46</v>
      </c>
      <c r="R2637" s="1" t="s">
        <v>46</v>
      </c>
      <c r="S2637" s="1" t="s">
        <v>46</v>
      </c>
      <c r="T2637" s="12" t="str">
        <f>IF(OR(VOZ_WHATSAPP[[#This Row],[Brinda argumentos coherentes a la objeción]]="No Cumple",VOZ_WHATSAPP[[#This Row],[Despliegue de Beneficios y/o consecuencias]]="No Cumple"),"Sin Negocio","Negocio")</f>
        <v>Negocio</v>
      </c>
      <c r="U2637" s="1" t="s">
        <v>46</v>
      </c>
      <c r="V2637" s="1" t="s">
        <v>46</v>
      </c>
      <c r="W2637" s="1" t="s">
        <v>46</v>
      </c>
      <c r="X2637" s="12" t="str">
        <f>IF(OR(VOZ_WHATSAPP[[#This Row],[Confirma Valor de pago]]="No Cumple",VOZ_WHATSAPP[[#This Row],[Confirma hora de pago]]="No Cumple",VOZ_WHATSAPP[[#This Row],[Confirma medio de pago]]="No Cumple"),"Sin Cierre","Cierre")</f>
        <v>Cierre</v>
      </c>
      <c r="Y2637" s="1" t="s">
        <v>46</v>
      </c>
      <c r="Z2637" s="1" t="s">
        <v>48</v>
      </c>
      <c r="AA2637" s="1" t="s">
        <v>46</v>
      </c>
      <c r="AB2637" s="1" t="s">
        <v>46</v>
      </c>
      <c r="AC2637" s="11" t="str">
        <f>IF(OR(VOZ_WHATSAPP[[#This Row],[La comunicación es asertiva, con respeto y evita maltrato]]="No Cumple",VOZ_WHATSAPP[[#This Row],[Cumple con las normativas legales]]="No Cumple"),"No Cumple","Cumple")</f>
        <v>Cumple</v>
      </c>
      <c r="AD2637" s="1" t="s">
        <v>46</v>
      </c>
      <c r="AE2637" s="1" t="s">
        <v>486</v>
      </c>
      <c r="AF2637" s="4">
        <v>0.96</v>
      </c>
      <c r="AG2637" s="4">
        <f>IF(AND(VOZ_WHATSAPP[[#This Row],[Estado Cierre]]="Sin Cierre",VOZ_WHATSAPP[[#This Row],[Nota Negocio]]="Sin Negocio"),VOZ_WHATSAPP[[#This Row],[Nota]]-24%,VOZ_WHATSAPP[[#This Row],[Nota]])</f>
        <v>0.96</v>
      </c>
      <c r="AH2637" s="8">
        <f>IF(VOZ_WHATSAPP[[#This Row],[Estado Legal]]="No Cumple",0,IF(VOZ_WHATSAPP[[#This Row],[Realiza lectura de guion Legal]]="No Cumple",VOZ_WHATSAPP[[#This Row],[Nota 2]]-50%,VOZ_WHATSAPP[[#This Row],[Nota 2]]))</f>
        <v>0.96</v>
      </c>
    </row>
    <row r="2638" spans="1:34" x14ac:dyDescent="0.25">
      <c r="A2638" s="2" t="str">
        <f>VOZ_WHATSAPP[[#This Row],[ID Asesor]]&amp;VOZ_WHATSAPP[[#This Row],[Fecha Monitoreo]]</f>
        <v>326845880</v>
      </c>
      <c r="B2638" s="2">
        <v>45880</v>
      </c>
      <c r="C2638" s="1" t="s">
        <v>50</v>
      </c>
      <c r="D2638" s="1">
        <v>3268</v>
      </c>
      <c r="E2638" s="2">
        <v>45880</v>
      </c>
      <c r="F2638" s="3">
        <v>0.35694444444444445</v>
      </c>
      <c r="G2638" s="1" t="s">
        <v>51</v>
      </c>
      <c r="H2638" s="1" t="s">
        <v>71</v>
      </c>
      <c r="I2638" s="1"/>
      <c r="J2638" s="1"/>
      <c r="K2638" s="1"/>
      <c r="L2638" s="1" t="s">
        <v>46</v>
      </c>
      <c r="M2638" s="1" t="s">
        <v>46</v>
      </c>
      <c r="N2638" s="1" t="s">
        <v>46</v>
      </c>
      <c r="O2638" s="1" t="s">
        <v>48</v>
      </c>
      <c r="P2638" s="1" t="s">
        <v>48</v>
      </c>
      <c r="Q2638" s="1" t="s">
        <v>46</v>
      </c>
      <c r="R2638" s="1" t="s">
        <v>46</v>
      </c>
      <c r="S2638" s="1" t="s">
        <v>46</v>
      </c>
      <c r="T2638" s="12" t="str">
        <f>IF(OR(VOZ_WHATSAPP[[#This Row],[Brinda argumentos coherentes a la objeción]]="No Cumple",VOZ_WHATSAPP[[#This Row],[Despliegue de Beneficios y/o consecuencias]]="No Cumple"),"Sin Negocio","Negocio")</f>
        <v>Negocio</v>
      </c>
      <c r="U2638" s="1" t="s">
        <v>46</v>
      </c>
      <c r="V2638" s="1" t="s">
        <v>46</v>
      </c>
      <c r="W2638" s="1" t="s">
        <v>46</v>
      </c>
      <c r="X2638" s="12" t="str">
        <f>IF(OR(VOZ_WHATSAPP[[#This Row],[Confirma Valor de pago]]="No Cumple",VOZ_WHATSAPP[[#This Row],[Confirma hora de pago]]="No Cumple",VOZ_WHATSAPP[[#This Row],[Confirma medio de pago]]="No Cumple"),"Sin Cierre","Cierre")</f>
        <v>Cierre</v>
      </c>
      <c r="Y2638" s="1" t="s">
        <v>48</v>
      </c>
      <c r="Z2638" s="1" t="s">
        <v>46</v>
      </c>
      <c r="AA2638" s="1" t="s">
        <v>46</v>
      </c>
      <c r="AB2638" s="1" t="s">
        <v>46</v>
      </c>
      <c r="AC2638" s="11" t="str">
        <f>IF(OR(VOZ_WHATSAPP[[#This Row],[La comunicación es asertiva, con respeto y evita maltrato]]="No Cumple",VOZ_WHATSAPP[[#This Row],[Cumple con las normativas legales]]="No Cumple"),"No Cumple","Cumple")</f>
        <v>Cumple</v>
      </c>
      <c r="AD2638" s="1" t="s">
        <v>48</v>
      </c>
      <c r="AE2638" s="1" t="s">
        <v>53</v>
      </c>
      <c r="AF2638" s="4">
        <v>1</v>
      </c>
      <c r="AG2638" s="4">
        <f>IF(AND(VOZ_WHATSAPP[[#This Row],[Estado Cierre]]="Sin Cierre",VOZ_WHATSAPP[[#This Row],[Nota Negocio]]="Sin Negocio"),VOZ_WHATSAPP[[#This Row],[Nota]]-24%,VOZ_WHATSAPP[[#This Row],[Nota]])</f>
        <v>1</v>
      </c>
      <c r="AH2638" s="8">
        <f>IF(VOZ_WHATSAPP[[#This Row],[Estado Legal]]="No Cumple",0,IF(VOZ_WHATSAPP[[#This Row],[Realiza lectura de guion Legal]]="No Cumple",VOZ_WHATSAPP[[#This Row],[Nota 2]]-50%,VOZ_WHATSAPP[[#This Row],[Nota 2]]))</f>
        <v>1</v>
      </c>
    </row>
    <row r="2639" spans="1:34" x14ac:dyDescent="0.25">
      <c r="A2639" s="2" t="str">
        <f>VOZ_WHATSAPP[[#This Row],[ID Asesor]]&amp;VOZ_WHATSAPP[[#This Row],[Fecha Monitoreo]]</f>
        <v>402245880</v>
      </c>
      <c r="B2639" s="2">
        <v>45880</v>
      </c>
      <c r="C2639" s="1" t="s">
        <v>126</v>
      </c>
      <c r="D2639" s="1">
        <v>4022</v>
      </c>
      <c r="E2639" s="2">
        <v>45880</v>
      </c>
      <c r="F2639" s="3">
        <v>0.46875</v>
      </c>
      <c r="G2639" s="1" t="s">
        <v>51</v>
      </c>
      <c r="H2639" s="1" t="s">
        <v>44</v>
      </c>
      <c r="I2639" s="1">
        <v>612</v>
      </c>
      <c r="J2639" s="1">
        <v>3197735105</v>
      </c>
      <c r="K2639" s="1" t="s">
        <v>45</v>
      </c>
      <c r="L2639" s="1" t="s">
        <v>46</v>
      </c>
      <c r="M2639" s="1" t="s">
        <v>46</v>
      </c>
      <c r="N2639" s="1" t="s">
        <v>46</v>
      </c>
      <c r="O2639" s="1" t="s">
        <v>54</v>
      </c>
      <c r="P2639" s="1" t="s">
        <v>46</v>
      </c>
      <c r="Q2639" s="1" t="s">
        <v>46</v>
      </c>
      <c r="R2639" s="1" t="s">
        <v>46</v>
      </c>
      <c r="S2639" s="1" t="s">
        <v>46</v>
      </c>
      <c r="T2639" s="12" t="str">
        <f>IF(OR(VOZ_WHATSAPP[[#This Row],[Brinda argumentos coherentes a la objeción]]="No Cumple",VOZ_WHATSAPP[[#This Row],[Despliegue de Beneficios y/o consecuencias]]="No Cumple"),"Sin Negocio","Negocio")</f>
        <v>Negocio</v>
      </c>
      <c r="U2639" s="1" t="s">
        <v>48</v>
      </c>
      <c r="V2639" s="1" t="s">
        <v>48</v>
      </c>
      <c r="W2639" s="1" t="s">
        <v>48</v>
      </c>
      <c r="X2639" s="12" t="str">
        <f>IF(OR(VOZ_WHATSAPP[[#This Row],[Confirma Valor de pago]]="No Cumple",VOZ_WHATSAPP[[#This Row],[Confirma hora de pago]]="No Cumple",VOZ_WHATSAPP[[#This Row],[Confirma medio de pago]]="No Cumple"),"Sin Cierre","Cierre")</f>
        <v>Cierre</v>
      </c>
      <c r="Y2639" s="1" t="s">
        <v>54</v>
      </c>
      <c r="Z2639" s="1" t="s">
        <v>54</v>
      </c>
      <c r="AA2639" s="1" t="s">
        <v>46</v>
      </c>
      <c r="AB2639" s="1" t="s">
        <v>54</v>
      </c>
      <c r="AC2639" s="11" t="str">
        <f>IF(OR(VOZ_WHATSAPP[[#This Row],[La comunicación es asertiva, con respeto y evita maltrato]]="No Cumple",VOZ_WHATSAPP[[#This Row],[Cumple con las normativas legales]]="No Cumple"),"No Cumple","Cumple")</f>
        <v>No Cumple</v>
      </c>
      <c r="AD2639" s="1" t="s">
        <v>47</v>
      </c>
      <c r="AE2639" s="1" t="s">
        <v>2405</v>
      </c>
      <c r="AF2639" s="4">
        <v>0.72</v>
      </c>
      <c r="AG2639" s="4">
        <f>IF(AND(VOZ_WHATSAPP[[#This Row],[Estado Cierre]]="Sin Cierre",VOZ_WHATSAPP[[#This Row],[Nota Negocio]]="Sin Negocio"),VOZ_WHATSAPP[[#This Row],[Nota]]-24%,VOZ_WHATSAPP[[#This Row],[Nota]])</f>
        <v>0.72</v>
      </c>
      <c r="AH2639" s="8">
        <f>IF(VOZ_WHATSAPP[[#This Row],[Estado Legal]]="No Cumple",0,IF(VOZ_WHATSAPP[[#This Row],[Realiza lectura de guion Legal]]="No Cumple",VOZ_WHATSAPP[[#This Row],[Nota 2]]-50%,VOZ_WHATSAPP[[#This Row],[Nota 2]]))</f>
        <v>0</v>
      </c>
    </row>
    <row r="2640" spans="1:34" x14ac:dyDescent="0.25">
      <c r="A2640" s="2" t="str">
        <f>VOZ_WHATSAPP[[#This Row],[ID Asesor]]&amp;VOZ_WHATSAPP[[#This Row],[Fecha Monitoreo]]</f>
        <v>363245880</v>
      </c>
      <c r="B2640" s="2">
        <v>45880</v>
      </c>
      <c r="C2640" s="1" t="s">
        <v>42</v>
      </c>
      <c r="D2640" s="1">
        <v>3632</v>
      </c>
      <c r="E2640" s="2">
        <v>45880</v>
      </c>
      <c r="F2640" s="3">
        <v>0.48541666666666666</v>
      </c>
      <c r="G2640" s="1" t="s">
        <v>51</v>
      </c>
      <c r="H2640" s="1" t="s">
        <v>71</v>
      </c>
      <c r="I2640" s="1"/>
      <c r="J2640" s="1"/>
      <c r="K2640" s="1"/>
      <c r="L2640" s="1" t="s">
        <v>46</v>
      </c>
      <c r="M2640" s="1" t="s">
        <v>46</v>
      </c>
      <c r="N2640" s="1" t="s">
        <v>46</v>
      </c>
      <c r="O2640" s="1" t="s">
        <v>54</v>
      </c>
      <c r="P2640" s="1" t="s">
        <v>46</v>
      </c>
      <c r="Q2640" s="1" t="s">
        <v>46</v>
      </c>
      <c r="R2640" s="1" t="s">
        <v>46</v>
      </c>
      <c r="S2640" s="1" t="s">
        <v>46</v>
      </c>
      <c r="T2640" s="12" t="str">
        <f>IF(OR(VOZ_WHATSAPP[[#This Row],[Brinda argumentos coherentes a la objeción]]="No Cumple",VOZ_WHATSAPP[[#This Row],[Despliegue de Beneficios y/o consecuencias]]="No Cumple"),"Sin Negocio","Negocio")</f>
        <v>Negocio</v>
      </c>
      <c r="U2640" s="1" t="s">
        <v>47</v>
      </c>
      <c r="V2640" s="1" t="s">
        <v>47</v>
      </c>
      <c r="W2640" s="1" t="s">
        <v>47</v>
      </c>
      <c r="X2640" s="12" t="str">
        <f>IF(OR(VOZ_WHATSAPP[[#This Row],[Confirma Valor de pago]]="No Cumple",VOZ_WHATSAPP[[#This Row],[Confirma hora de pago]]="No Cumple",VOZ_WHATSAPP[[#This Row],[Confirma medio de pago]]="No Cumple"),"Sin Cierre","Cierre")</f>
        <v>Sin Cierre</v>
      </c>
      <c r="Y2640" s="1" t="s">
        <v>46</v>
      </c>
      <c r="Z2640" s="1" t="s">
        <v>46</v>
      </c>
      <c r="AA2640" s="1" t="s">
        <v>46</v>
      </c>
      <c r="AB2640" s="1" t="s">
        <v>46</v>
      </c>
      <c r="AC2640" s="11" t="str">
        <f>IF(OR(VOZ_WHATSAPP[[#This Row],[La comunicación es asertiva, con respeto y evita maltrato]]="No Cumple",VOZ_WHATSAPP[[#This Row],[Cumple con las normativas legales]]="No Cumple"),"No Cumple","Cumple")</f>
        <v>Cumple</v>
      </c>
      <c r="AD2640" s="1" t="s">
        <v>46</v>
      </c>
      <c r="AE2640" s="1" t="s">
        <v>2406</v>
      </c>
      <c r="AF2640" s="4">
        <v>0.71</v>
      </c>
      <c r="AG2640" s="4">
        <f>IF(AND(VOZ_WHATSAPP[[#This Row],[Estado Cierre]]="Sin Cierre",VOZ_WHATSAPP[[#This Row],[Nota Negocio]]="Sin Negocio"),VOZ_WHATSAPP[[#This Row],[Nota]]-24%,VOZ_WHATSAPP[[#This Row],[Nota]])</f>
        <v>0.71</v>
      </c>
      <c r="AH2640" s="8">
        <f>IF(VOZ_WHATSAPP[[#This Row],[Estado Legal]]="No Cumple",0,IF(VOZ_WHATSAPP[[#This Row],[Realiza lectura de guion Legal]]="No Cumple",VOZ_WHATSAPP[[#This Row],[Nota 2]]-50%,VOZ_WHATSAPP[[#This Row],[Nota 2]]))</f>
        <v>0.71</v>
      </c>
    </row>
    <row r="2641" spans="1:34" x14ac:dyDescent="0.25">
      <c r="A2641" s="2" t="str">
        <f>VOZ_WHATSAPP[[#This Row],[ID Asesor]]&amp;VOZ_WHATSAPP[[#This Row],[Fecha Monitoreo]]</f>
        <v>304845880</v>
      </c>
      <c r="B2641" s="2">
        <v>45880</v>
      </c>
      <c r="C2641" s="1" t="s">
        <v>50</v>
      </c>
      <c r="D2641" s="1">
        <v>3048</v>
      </c>
      <c r="E2641" s="2">
        <v>45880</v>
      </c>
      <c r="F2641" s="3">
        <v>0.65138888888888891</v>
      </c>
      <c r="G2641" s="1" t="s">
        <v>43</v>
      </c>
      <c r="H2641" s="1" t="s">
        <v>71</v>
      </c>
      <c r="I2641" s="1"/>
      <c r="J2641" s="1"/>
      <c r="K2641" s="1"/>
      <c r="L2641" s="1" t="s">
        <v>46</v>
      </c>
      <c r="M2641" s="1" t="s">
        <v>48</v>
      </c>
      <c r="N2641" s="1" t="s">
        <v>46</v>
      </c>
      <c r="O2641" s="1" t="s">
        <v>48</v>
      </c>
      <c r="P2641" s="1" t="s">
        <v>48</v>
      </c>
      <c r="Q2641" s="1" t="s">
        <v>46</v>
      </c>
      <c r="R2641" s="1" t="s">
        <v>46</v>
      </c>
      <c r="S2641" s="1" t="s">
        <v>48</v>
      </c>
      <c r="T2641" s="12" t="str">
        <f>IF(OR(VOZ_WHATSAPP[[#This Row],[Brinda argumentos coherentes a la objeción]]="No Cumple",VOZ_WHATSAPP[[#This Row],[Despliegue de Beneficios y/o consecuencias]]="No Cumple"),"Sin Negocio","Negocio")</f>
        <v>Negocio</v>
      </c>
      <c r="U2641" s="1" t="s">
        <v>48</v>
      </c>
      <c r="V2641" s="1" t="s">
        <v>48</v>
      </c>
      <c r="W2641" s="1" t="s">
        <v>48</v>
      </c>
      <c r="X2641" s="12" t="str">
        <f>IF(OR(VOZ_WHATSAPP[[#This Row],[Confirma Valor de pago]]="No Cumple",VOZ_WHATSAPP[[#This Row],[Confirma hora de pago]]="No Cumple",VOZ_WHATSAPP[[#This Row],[Confirma medio de pago]]="No Cumple"),"Sin Cierre","Cierre")</f>
        <v>Cierre</v>
      </c>
      <c r="Y2641" s="1" t="s">
        <v>48</v>
      </c>
      <c r="Z2641" s="1" t="s">
        <v>46</v>
      </c>
      <c r="AA2641" s="1" t="s">
        <v>46</v>
      </c>
      <c r="AB2641" s="1" t="s">
        <v>46</v>
      </c>
      <c r="AC2641" s="11" t="str">
        <f>IF(OR(VOZ_WHATSAPP[[#This Row],[La comunicación es asertiva, con respeto y evita maltrato]]="No Cumple",VOZ_WHATSAPP[[#This Row],[Cumple con las normativas legales]]="No Cumple"),"No Cumple","Cumple")</f>
        <v>Cumple</v>
      </c>
      <c r="AD2641" s="1" t="s">
        <v>48</v>
      </c>
      <c r="AE2641" s="1" t="s">
        <v>53</v>
      </c>
      <c r="AF2641" s="4">
        <v>1</v>
      </c>
      <c r="AG2641" s="4">
        <f>IF(AND(VOZ_WHATSAPP[[#This Row],[Estado Cierre]]="Sin Cierre",VOZ_WHATSAPP[[#This Row],[Nota Negocio]]="Sin Negocio"),VOZ_WHATSAPP[[#This Row],[Nota]]-24%,VOZ_WHATSAPP[[#This Row],[Nota]])</f>
        <v>1</v>
      </c>
      <c r="AH2641" s="8">
        <f>IF(VOZ_WHATSAPP[[#This Row],[Estado Legal]]="No Cumple",0,IF(VOZ_WHATSAPP[[#This Row],[Realiza lectura de guion Legal]]="No Cumple",VOZ_WHATSAPP[[#This Row],[Nota 2]]-50%,VOZ_WHATSAPP[[#This Row],[Nota 2]]))</f>
        <v>1</v>
      </c>
    </row>
    <row r="2642" spans="1:34" x14ac:dyDescent="0.25">
      <c r="A2642" s="2" t="str">
        <f>VOZ_WHATSAPP[[#This Row],[ID Asesor]]&amp;VOZ_WHATSAPP[[#This Row],[Fecha Monitoreo]]</f>
        <v>403045880</v>
      </c>
      <c r="B2642" s="2">
        <v>45880</v>
      </c>
      <c r="C2642" s="1" t="s">
        <v>59</v>
      </c>
      <c r="D2642" s="1">
        <v>4030</v>
      </c>
      <c r="E2642" s="2">
        <v>45880</v>
      </c>
      <c r="F2642" s="3">
        <v>0.57638888888888884</v>
      </c>
      <c r="G2642" s="1" t="s">
        <v>51</v>
      </c>
      <c r="H2642" s="1" t="s">
        <v>71</v>
      </c>
      <c r="I2642" s="1"/>
      <c r="J2642" s="1"/>
      <c r="K2642" s="1"/>
      <c r="L2642" s="1" t="s">
        <v>46</v>
      </c>
      <c r="M2642" s="1" t="s">
        <v>47</v>
      </c>
      <c r="N2642" s="1" t="s">
        <v>46</v>
      </c>
      <c r="O2642" s="1" t="s">
        <v>48</v>
      </c>
      <c r="P2642" s="1" t="s">
        <v>48</v>
      </c>
      <c r="Q2642" s="1" t="s">
        <v>48</v>
      </c>
      <c r="R2642" s="1" t="s">
        <v>48</v>
      </c>
      <c r="S2642" s="1" t="s">
        <v>48</v>
      </c>
      <c r="T2642" s="12" t="str">
        <f>IF(OR(VOZ_WHATSAPP[[#This Row],[Brinda argumentos coherentes a la objeción]]="No Cumple",VOZ_WHATSAPP[[#This Row],[Despliegue de Beneficios y/o consecuencias]]="No Cumple"),"Sin Negocio","Negocio")</f>
        <v>Negocio</v>
      </c>
      <c r="U2642" s="1" t="s">
        <v>46</v>
      </c>
      <c r="V2642" s="1" t="s">
        <v>46</v>
      </c>
      <c r="W2642" s="1" t="s">
        <v>46</v>
      </c>
      <c r="X2642" s="12" t="str">
        <f>IF(OR(VOZ_WHATSAPP[[#This Row],[Confirma Valor de pago]]="No Cumple",VOZ_WHATSAPP[[#This Row],[Confirma hora de pago]]="No Cumple",VOZ_WHATSAPP[[#This Row],[Confirma medio de pago]]="No Cumple"),"Sin Cierre","Cierre")</f>
        <v>Cierre</v>
      </c>
      <c r="Y2642" s="1" t="s">
        <v>48</v>
      </c>
      <c r="Z2642" s="1" t="s">
        <v>46</v>
      </c>
      <c r="AA2642" s="1" t="s">
        <v>46</v>
      </c>
      <c r="AB2642" s="1" t="s">
        <v>46</v>
      </c>
      <c r="AC2642" s="11" t="str">
        <f>IF(OR(VOZ_WHATSAPP[[#This Row],[La comunicación es asertiva, con respeto y evita maltrato]]="No Cumple",VOZ_WHATSAPP[[#This Row],[Cumple con las normativas legales]]="No Cumple"),"No Cumple","Cumple")</f>
        <v>Cumple</v>
      </c>
      <c r="AD2642" s="1" t="s">
        <v>48</v>
      </c>
      <c r="AE2642" s="1" t="s">
        <v>2407</v>
      </c>
      <c r="AF2642" s="4">
        <v>0.96</v>
      </c>
      <c r="AG2642" s="4">
        <f>IF(AND(VOZ_WHATSAPP[[#This Row],[Estado Cierre]]="Sin Cierre",VOZ_WHATSAPP[[#This Row],[Nota Negocio]]="Sin Negocio"),VOZ_WHATSAPP[[#This Row],[Nota]]-24%,VOZ_WHATSAPP[[#This Row],[Nota]])</f>
        <v>0.96</v>
      </c>
      <c r="AH2642" s="8">
        <f>IF(VOZ_WHATSAPP[[#This Row],[Estado Legal]]="No Cumple",0,IF(VOZ_WHATSAPP[[#This Row],[Realiza lectura de guion Legal]]="No Cumple",VOZ_WHATSAPP[[#This Row],[Nota 2]]-50%,VOZ_WHATSAPP[[#This Row],[Nota 2]]))</f>
        <v>0.96</v>
      </c>
    </row>
    <row r="2643" spans="1:34" x14ac:dyDescent="0.25">
      <c r="A2643" s="2" t="str">
        <f>VOZ_WHATSAPP[[#This Row],[ID Asesor]]&amp;VOZ_WHATSAPP[[#This Row],[Fecha Monitoreo]]</f>
        <v>325045880</v>
      </c>
      <c r="B2643" s="2">
        <v>45880</v>
      </c>
      <c r="C2643" s="1" t="s">
        <v>126</v>
      </c>
      <c r="D2643" s="1">
        <v>3250</v>
      </c>
      <c r="E2643" s="2">
        <v>45880</v>
      </c>
      <c r="F2643" s="3">
        <v>0.40625</v>
      </c>
      <c r="G2643" s="1" t="s">
        <v>51</v>
      </c>
      <c r="H2643" s="1" t="s">
        <v>44</v>
      </c>
      <c r="I2643" s="1">
        <v>457</v>
      </c>
      <c r="J2643" s="1">
        <v>3023918847</v>
      </c>
      <c r="K2643" s="1" t="s">
        <v>45</v>
      </c>
      <c r="L2643" s="1" t="s">
        <v>46</v>
      </c>
      <c r="M2643" s="1" t="s">
        <v>46</v>
      </c>
      <c r="N2643" s="1" t="s">
        <v>46</v>
      </c>
      <c r="O2643" s="1" t="s">
        <v>46</v>
      </c>
      <c r="P2643" s="1" t="s">
        <v>46</v>
      </c>
      <c r="Q2643" s="1" t="s">
        <v>46</v>
      </c>
      <c r="R2643" s="1" t="s">
        <v>46</v>
      </c>
      <c r="S2643" s="1" t="s">
        <v>46</v>
      </c>
      <c r="T2643" s="12" t="str">
        <f>IF(OR(VOZ_WHATSAPP[[#This Row],[Brinda argumentos coherentes a la objeción]]="No Cumple",VOZ_WHATSAPP[[#This Row],[Despliegue de Beneficios y/o consecuencias]]="No Cumple"),"Sin Negocio","Negocio")</f>
        <v>Negocio</v>
      </c>
      <c r="U2643" s="1" t="s">
        <v>46</v>
      </c>
      <c r="V2643" s="1" t="s">
        <v>46</v>
      </c>
      <c r="W2643" s="1" t="s">
        <v>47</v>
      </c>
      <c r="X2643" s="12" t="str">
        <f>IF(OR(VOZ_WHATSAPP[[#This Row],[Confirma Valor de pago]]="No Cumple",VOZ_WHATSAPP[[#This Row],[Confirma hora de pago]]="No Cumple",VOZ_WHATSAPP[[#This Row],[Confirma medio de pago]]="No Cumple"),"Sin Cierre","Cierre")</f>
        <v>Sin Cierre</v>
      </c>
      <c r="Y2643" s="1" t="s">
        <v>46</v>
      </c>
      <c r="Z2643" s="1" t="s">
        <v>46</v>
      </c>
      <c r="AA2643" s="1" t="s">
        <v>46</v>
      </c>
      <c r="AB2643" s="1" t="s">
        <v>46</v>
      </c>
      <c r="AC2643" s="11" t="str">
        <f>IF(OR(VOZ_WHATSAPP[[#This Row],[La comunicación es asertiva, con respeto y evita maltrato]]="No Cumple",VOZ_WHATSAPP[[#This Row],[Cumple con las normativas legales]]="No Cumple"),"No Cumple","Cumple")</f>
        <v>Cumple</v>
      </c>
      <c r="AD2643" s="1" t="s">
        <v>46</v>
      </c>
      <c r="AE2643" s="1" t="s">
        <v>2408</v>
      </c>
      <c r="AF2643" s="4">
        <v>0.92</v>
      </c>
      <c r="AG2643" s="4">
        <f>IF(AND(VOZ_WHATSAPP[[#This Row],[Estado Cierre]]="Sin Cierre",VOZ_WHATSAPP[[#This Row],[Nota Negocio]]="Sin Negocio"),VOZ_WHATSAPP[[#This Row],[Nota]]-24%,VOZ_WHATSAPP[[#This Row],[Nota]])</f>
        <v>0.92</v>
      </c>
      <c r="AH2643" s="8">
        <f>IF(VOZ_WHATSAPP[[#This Row],[Estado Legal]]="No Cumple",0,IF(VOZ_WHATSAPP[[#This Row],[Realiza lectura de guion Legal]]="No Cumple",VOZ_WHATSAPP[[#This Row],[Nota 2]]-50%,VOZ_WHATSAPP[[#This Row],[Nota 2]]))</f>
        <v>0.92</v>
      </c>
    </row>
    <row r="2644" spans="1:34" x14ac:dyDescent="0.25">
      <c r="A2644" s="2" t="str">
        <f>VOZ_WHATSAPP[[#This Row],[ID Asesor]]&amp;VOZ_WHATSAPP[[#This Row],[Fecha Monitoreo]]</f>
        <v>406745880</v>
      </c>
      <c r="B2644" s="2">
        <v>45880</v>
      </c>
      <c r="C2644" s="1" t="s">
        <v>50</v>
      </c>
      <c r="D2644" s="1">
        <v>4067</v>
      </c>
      <c r="E2644" s="2">
        <v>45880</v>
      </c>
      <c r="F2644" s="3">
        <v>0.37083333333333335</v>
      </c>
      <c r="G2644" s="1" t="s">
        <v>51</v>
      </c>
      <c r="H2644" s="1" t="s">
        <v>44</v>
      </c>
      <c r="I2644" s="1">
        <v>1474</v>
      </c>
      <c r="J2644" s="1">
        <v>3045434425</v>
      </c>
      <c r="K2644" s="1" t="s">
        <v>45</v>
      </c>
      <c r="L2644" s="1" t="s">
        <v>46</v>
      </c>
      <c r="M2644" s="1" t="s">
        <v>46</v>
      </c>
      <c r="N2644" s="1" t="s">
        <v>46</v>
      </c>
      <c r="O2644" s="1" t="s">
        <v>46</v>
      </c>
      <c r="P2644" s="1" t="s">
        <v>46</v>
      </c>
      <c r="Q2644" s="1" t="s">
        <v>46</v>
      </c>
      <c r="R2644" s="1" t="s">
        <v>46</v>
      </c>
      <c r="S2644" s="1" t="s">
        <v>46</v>
      </c>
      <c r="T2644" s="12" t="str">
        <f>IF(OR(VOZ_WHATSAPP[[#This Row],[Brinda argumentos coherentes a la objeción]]="No Cumple",VOZ_WHATSAPP[[#This Row],[Despliegue de Beneficios y/o consecuencias]]="No Cumple"),"Sin Negocio","Negocio")</f>
        <v>Negocio</v>
      </c>
      <c r="U2644" s="1" t="s">
        <v>48</v>
      </c>
      <c r="V2644" s="1" t="s">
        <v>48</v>
      </c>
      <c r="W2644" s="1" t="s">
        <v>48</v>
      </c>
      <c r="X2644" s="12" t="str">
        <f>IF(OR(VOZ_WHATSAPP[[#This Row],[Confirma Valor de pago]]="No Cumple",VOZ_WHATSAPP[[#This Row],[Confirma hora de pago]]="No Cumple",VOZ_WHATSAPP[[#This Row],[Confirma medio de pago]]="No Cumple"),"Sin Cierre","Cierre")</f>
        <v>Cierre</v>
      </c>
      <c r="Y2644" s="1" t="s">
        <v>46</v>
      </c>
      <c r="Z2644" s="1" t="s">
        <v>54</v>
      </c>
      <c r="AA2644" s="1" t="s">
        <v>46</v>
      </c>
      <c r="AB2644" s="1" t="s">
        <v>46</v>
      </c>
      <c r="AC2644" s="11" t="str">
        <f>IF(OR(VOZ_WHATSAPP[[#This Row],[La comunicación es asertiva, con respeto y evita maltrato]]="No Cumple",VOZ_WHATSAPP[[#This Row],[Cumple con las normativas legales]]="No Cumple"),"No Cumple","Cumple")</f>
        <v>Cumple</v>
      </c>
      <c r="AD2644" s="1" t="s">
        <v>46</v>
      </c>
      <c r="AE2644" s="1" t="s">
        <v>2409</v>
      </c>
      <c r="AF2644" s="4">
        <v>0.85</v>
      </c>
      <c r="AG2644" s="4">
        <f>IF(AND(VOZ_WHATSAPP[[#This Row],[Estado Cierre]]="Sin Cierre",VOZ_WHATSAPP[[#This Row],[Nota Negocio]]="Sin Negocio"),VOZ_WHATSAPP[[#This Row],[Nota]]-24%,VOZ_WHATSAPP[[#This Row],[Nota]])</f>
        <v>0.85</v>
      </c>
      <c r="AH2644" s="8">
        <f>IF(VOZ_WHATSAPP[[#This Row],[Estado Legal]]="No Cumple",0,IF(VOZ_WHATSAPP[[#This Row],[Realiza lectura de guion Legal]]="No Cumple",VOZ_WHATSAPP[[#This Row],[Nota 2]]-50%,VOZ_WHATSAPP[[#This Row],[Nota 2]]))</f>
        <v>0.85</v>
      </c>
    </row>
    <row r="2645" spans="1:34" x14ac:dyDescent="0.25">
      <c r="A2645" s="2" t="str">
        <f>VOZ_WHATSAPP[[#This Row],[ID Asesor]]&amp;VOZ_WHATSAPP[[#This Row],[Fecha Monitoreo]]</f>
        <v>409545880</v>
      </c>
      <c r="B2645" s="2">
        <v>45880</v>
      </c>
      <c r="C2645" s="1" t="s">
        <v>59</v>
      </c>
      <c r="D2645" s="1">
        <v>4095</v>
      </c>
      <c r="E2645" s="2">
        <v>45880</v>
      </c>
      <c r="F2645" s="3">
        <v>0.65069444444444446</v>
      </c>
      <c r="G2645" s="1" t="s">
        <v>60</v>
      </c>
      <c r="H2645" s="1" t="s">
        <v>71</v>
      </c>
      <c r="I2645" s="1"/>
      <c r="J2645" s="1"/>
      <c r="K2645" s="1"/>
      <c r="L2645" s="1" t="s">
        <v>47</v>
      </c>
      <c r="M2645" s="1" t="s">
        <v>47</v>
      </c>
      <c r="N2645" s="1" t="s">
        <v>46</v>
      </c>
      <c r="O2645" s="1" t="s">
        <v>46</v>
      </c>
      <c r="P2645" s="1" t="s">
        <v>46</v>
      </c>
      <c r="Q2645" s="1" t="s">
        <v>48</v>
      </c>
      <c r="R2645" s="1" t="s">
        <v>48</v>
      </c>
      <c r="S2645" s="1" t="s">
        <v>48</v>
      </c>
      <c r="T2645" s="12" t="str">
        <f>IF(OR(VOZ_WHATSAPP[[#This Row],[Brinda argumentos coherentes a la objeción]]="No Cumple",VOZ_WHATSAPP[[#This Row],[Despliegue de Beneficios y/o consecuencias]]="No Cumple"),"Sin Negocio","Negocio")</f>
        <v>Negocio</v>
      </c>
      <c r="U2645" s="1" t="s">
        <v>46</v>
      </c>
      <c r="V2645" s="1" t="s">
        <v>46</v>
      </c>
      <c r="W2645" s="1" t="s">
        <v>46</v>
      </c>
      <c r="X2645" s="12" t="str">
        <f>IF(OR(VOZ_WHATSAPP[[#This Row],[Confirma Valor de pago]]="No Cumple",VOZ_WHATSAPP[[#This Row],[Confirma hora de pago]]="No Cumple",VOZ_WHATSAPP[[#This Row],[Confirma medio de pago]]="No Cumple"),"Sin Cierre","Cierre")</f>
        <v>Cierre</v>
      </c>
      <c r="Y2645" s="1" t="s">
        <v>46</v>
      </c>
      <c r="Z2645" s="1" t="s">
        <v>46</v>
      </c>
      <c r="AA2645" s="1" t="s">
        <v>46</v>
      </c>
      <c r="AB2645" s="1" t="s">
        <v>46</v>
      </c>
      <c r="AC2645" s="11" t="str">
        <f>IF(OR(VOZ_WHATSAPP[[#This Row],[La comunicación es asertiva, con respeto y evita maltrato]]="No Cumple",VOZ_WHATSAPP[[#This Row],[Cumple con las normativas legales]]="No Cumple"),"No Cumple","Cumple")</f>
        <v>Cumple</v>
      </c>
      <c r="AD2645" s="1" t="s">
        <v>46</v>
      </c>
      <c r="AE2645" s="1" t="s">
        <v>2410</v>
      </c>
      <c r="AF2645" s="4">
        <v>0.92</v>
      </c>
      <c r="AG2645" s="4">
        <f>IF(AND(VOZ_WHATSAPP[[#This Row],[Estado Cierre]]="Sin Cierre",VOZ_WHATSAPP[[#This Row],[Nota Negocio]]="Sin Negocio"),VOZ_WHATSAPP[[#This Row],[Nota]]-24%,VOZ_WHATSAPP[[#This Row],[Nota]])</f>
        <v>0.92</v>
      </c>
      <c r="AH2645" s="8">
        <f>IF(VOZ_WHATSAPP[[#This Row],[Estado Legal]]="No Cumple",0,IF(VOZ_WHATSAPP[[#This Row],[Realiza lectura de guion Legal]]="No Cumple",VOZ_WHATSAPP[[#This Row],[Nota 2]]-50%,VOZ_WHATSAPP[[#This Row],[Nota 2]]))</f>
        <v>0.92</v>
      </c>
    </row>
    <row r="2646" spans="1:34" x14ac:dyDescent="0.25">
      <c r="A2646" s="2" t="str">
        <f>VOZ_WHATSAPP[[#This Row],[ID Asesor]]&amp;VOZ_WHATSAPP[[#This Row],[Fecha Monitoreo]]</f>
        <v>214845880</v>
      </c>
      <c r="B2646" s="2">
        <v>45880</v>
      </c>
      <c r="C2646" s="1" t="s">
        <v>42</v>
      </c>
      <c r="D2646" s="1">
        <v>2148</v>
      </c>
      <c r="E2646" s="2">
        <v>45880</v>
      </c>
      <c r="F2646" s="3">
        <v>0.42986111111111114</v>
      </c>
      <c r="G2646" s="1" t="s">
        <v>60</v>
      </c>
      <c r="H2646" s="1" t="s">
        <v>71</v>
      </c>
      <c r="I2646" s="1"/>
      <c r="J2646" s="1"/>
      <c r="K2646" s="1"/>
      <c r="L2646" s="1" t="s">
        <v>46</v>
      </c>
      <c r="M2646" s="1" t="s">
        <v>48</v>
      </c>
      <c r="N2646" s="1" t="s">
        <v>48</v>
      </c>
      <c r="O2646" s="1" t="s">
        <v>48</v>
      </c>
      <c r="P2646" s="1" t="s">
        <v>48</v>
      </c>
      <c r="Q2646" s="1" t="s">
        <v>48</v>
      </c>
      <c r="R2646" s="1" t="s">
        <v>48</v>
      </c>
      <c r="S2646" s="1" t="s">
        <v>48</v>
      </c>
      <c r="T2646" s="12" t="str">
        <f>IF(OR(VOZ_WHATSAPP[[#This Row],[Brinda argumentos coherentes a la objeción]]="No Cumple",VOZ_WHATSAPP[[#This Row],[Despliegue de Beneficios y/o consecuencias]]="No Cumple"),"Sin Negocio","Negocio")</f>
        <v>Negocio</v>
      </c>
      <c r="U2646" s="1" t="s">
        <v>46</v>
      </c>
      <c r="V2646" s="1" t="s">
        <v>46</v>
      </c>
      <c r="W2646" s="1" t="s">
        <v>46</v>
      </c>
      <c r="X2646" s="12" t="str">
        <f>IF(OR(VOZ_WHATSAPP[[#This Row],[Confirma Valor de pago]]="No Cumple",VOZ_WHATSAPP[[#This Row],[Confirma hora de pago]]="No Cumple",VOZ_WHATSAPP[[#This Row],[Confirma medio de pago]]="No Cumple"),"Sin Cierre","Cierre")</f>
        <v>Cierre</v>
      </c>
      <c r="Y2646" s="1" t="s">
        <v>48</v>
      </c>
      <c r="Z2646" s="1" t="s">
        <v>54</v>
      </c>
      <c r="AA2646" s="1" t="s">
        <v>46</v>
      </c>
      <c r="AB2646" s="1" t="s">
        <v>46</v>
      </c>
      <c r="AC2646" s="11" t="str">
        <f>IF(OR(VOZ_WHATSAPP[[#This Row],[La comunicación es asertiva, con respeto y evita maltrato]]="No Cumple",VOZ_WHATSAPP[[#This Row],[Cumple con las normativas legales]]="No Cumple"),"No Cumple","Cumple")</f>
        <v>Cumple</v>
      </c>
      <c r="AD2646" s="1" t="s">
        <v>48</v>
      </c>
      <c r="AE2646" s="1" t="s">
        <v>2411</v>
      </c>
      <c r="AF2646" s="4">
        <v>0.85</v>
      </c>
      <c r="AG2646" s="4">
        <f>IF(AND(VOZ_WHATSAPP[[#This Row],[Estado Cierre]]="Sin Cierre",VOZ_WHATSAPP[[#This Row],[Nota Negocio]]="Sin Negocio"),VOZ_WHATSAPP[[#This Row],[Nota]]-24%,VOZ_WHATSAPP[[#This Row],[Nota]])</f>
        <v>0.85</v>
      </c>
      <c r="AH2646" s="8">
        <f>IF(VOZ_WHATSAPP[[#This Row],[Estado Legal]]="No Cumple",0,IF(VOZ_WHATSAPP[[#This Row],[Realiza lectura de guion Legal]]="No Cumple",VOZ_WHATSAPP[[#This Row],[Nota 2]]-50%,VOZ_WHATSAPP[[#This Row],[Nota 2]]))</f>
        <v>0.85</v>
      </c>
    </row>
    <row r="2647" spans="1:34" x14ac:dyDescent="0.25">
      <c r="A2647" s="2" t="str">
        <f>VOZ_WHATSAPP[[#This Row],[ID Asesor]]&amp;VOZ_WHATSAPP[[#This Row],[Fecha Monitoreo]]</f>
        <v>376345880</v>
      </c>
      <c r="B2647" s="2">
        <v>45880</v>
      </c>
      <c r="C2647" s="1" t="s">
        <v>50</v>
      </c>
      <c r="D2647" s="1">
        <v>3763</v>
      </c>
      <c r="E2647" s="2">
        <v>45880</v>
      </c>
      <c r="F2647" s="3">
        <v>0.46736111111111112</v>
      </c>
      <c r="G2647" s="1" t="s">
        <v>51</v>
      </c>
      <c r="H2647" s="1" t="s">
        <v>44</v>
      </c>
      <c r="I2647" s="1">
        <v>1416</v>
      </c>
      <c r="J2647" s="1">
        <v>3226119685</v>
      </c>
      <c r="K2647" s="1" t="s">
        <v>45</v>
      </c>
      <c r="L2647" s="1" t="s">
        <v>46</v>
      </c>
      <c r="M2647" s="1" t="s">
        <v>46</v>
      </c>
      <c r="N2647" s="1" t="s">
        <v>46</v>
      </c>
      <c r="O2647" s="1" t="s">
        <v>46</v>
      </c>
      <c r="P2647" s="1" t="s">
        <v>46</v>
      </c>
      <c r="Q2647" s="1" t="s">
        <v>46</v>
      </c>
      <c r="R2647" s="1" t="s">
        <v>46</v>
      </c>
      <c r="S2647" s="1" t="s">
        <v>46</v>
      </c>
      <c r="T2647" s="12" t="str">
        <f>IF(OR(VOZ_WHATSAPP[[#This Row],[Brinda argumentos coherentes a la objeción]]="No Cumple",VOZ_WHATSAPP[[#This Row],[Despliegue de Beneficios y/o consecuencias]]="No Cumple"),"Sin Negocio","Negocio")</f>
        <v>Negocio</v>
      </c>
      <c r="U2647" s="1" t="s">
        <v>48</v>
      </c>
      <c r="V2647" s="1" t="s">
        <v>48</v>
      </c>
      <c r="W2647" s="1" t="s">
        <v>48</v>
      </c>
      <c r="X2647" s="12" t="str">
        <f>IF(OR(VOZ_WHATSAPP[[#This Row],[Confirma Valor de pago]]="No Cumple",VOZ_WHATSAPP[[#This Row],[Confirma hora de pago]]="No Cumple",VOZ_WHATSAPP[[#This Row],[Confirma medio de pago]]="No Cumple"),"Sin Cierre","Cierre")</f>
        <v>Cierre</v>
      </c>
      <c r="Y2647" s="1" t="s">
        <v>46</v>
      </c>
      <c r="Z2647" s="1" t="s">
        <v>46</v>
      </c>
      <c r="AA2647" s="1" t="s">
        <v>46</v>
      </c>
      <c r="AB2647" s="1" t="s">
        <v>46</v>
      </c>
      <c r="AC2647" s="11" t="str">
        <f>IF(OR(VOZ_WHATSAPP[[#This Row],[La comunicación es asertiva, con respeto y evita maltrato]]="No Cumple",VOZ_WHATSAPP[[#This Row],[Cumple con las normativas legales]]="No Cumple"),"No Cumple","Cumple")</f>
        <v>Cumple</v>
      </c>
      <c r="AD2647" s="1" t="s">
        <v>46</v>
      </c>
      <c r="AE2647" s="1" t="s">
        <v>53</v>
      </c>
      <c r="AF2647" s="4">
        <v>1</v>
      </c>
      <c r="AG2647" s="4">
        <f>IF(AND(VOZ_WHATSAPP[[#This Row],[Estado Cierre]]="Sin Cierre",VOZ_WHATSAPP[[#This Row],[Nota Negocio]]="Sin Negocio"),VOZ_WHATSAPP[[#This Row],[Nota]]-24%,VOZ_WHATSAPP[[#This Row],[Nota]])</f>
        <v>1</v>
      </c>
      <c r="AH2647" s="8">
        <f>IF(VOZ_WHATSAPP[[#This Row],[Estado Legal]]="No Cumple",0,IF(VOZ_WHATSAPP[[#This Row],[Realiza lectura de guion Legal]]="No Cumple",VOZ_WHATSAPP[[#This Row],[Nota 2]]-50%,VOZ_WHATSAPP[[#This Row],[Nota 2]]))</f>
        <v>1</v>
      </c>
    </row>
    <row r="2648" spans="1:34" x14ac:dyDescent="0.25">
      <c r="A2648" s="2" t="str">
        <f>VOZ_WHATSAPP[[#This Row],[ID Asesor]]&amp;VOZ_WHATSAPP[[#This Row],[Fecha Monitoreo]]</f>
        <v>380645880</v>
      </c>
      <c r="B2648" s="2">
        <v>45880</v>
      </c>
      <c r="C2648" s="1" t="s">
        <v>696</v>
      </c>
      <c r="D2648" s="1">
        <v>3806</v>
      </c>
      <c r="E2648" s="2">
        <v>45880</v>
      </c>
      <c r="F2648" s="3">
        <v>0.62569444444444444</v>
      </c>
      <c r="G2648" s="1" t="s">
        <v>58</v>
      </c>
      <c r="H2648" s="1" t="s">
        <v>71</v>
      </c>
      <c r="I2648" s="1"/>
      <c r="J2648" s="1"/>
      <c r="K2648" s="1"/>
      <c r="L2648" s="1" t="s">
        <v>46</v>
      </c>
      <c r="M2648" s="1" t="s">
        <v>46</v>
      </c>
      <c r="N2648" s="1" t="s">
        <v>46</v>
      </c>
      <c r="O2648" s="1" t="s">
        <v>46</v>
      </c>
      <c r="P2648" s="1" t="s">
        <v>46</v>
      </c>
      <c r="Q2648" s="1" t="s">
        <v>48</v>
      </c>
      <c r="R2648" s="1" t="s">
        <v>48</v>
      </c>
      <c r="S2648" s="1" t="s">
        <v>46</v>
      </c>
      <c r="T2648" s="12" t="str">
        <f>IF(OR(VOZ_WHATSAPP[[#This Row],[Brinda argumentos coherentes a la objeción]]="No Cumple",VOZ_WHATSAPP[[#This Row],[Despliegue de Beneficios y/o consecuencias]]="No Cumple"),"Sin Negocio","Negocio")</f>
        <v>Negocio</v>
      </c>
      <c r="U2648" s="1" t="s">
        <v>48</v>
      </c>
      <c r="V2648" s="1" t="s">
        <v>48</v>
      </c>
      <c r="W2648" s="1" t="s">
        <v>48</v>
      </c>
      <c r="X2648" s="12" t="str">
        <f>IF(OR(VOZ_WHATSAPP[[#This Row],[Confirma Valor de pago]]="No Cumple",VOZ_WHATSAPP[[#This Row],[Confirma hora de pago]]="No Cumple",VOZ_WHATSAPP[[#This Row],[Confirma medio de pago]]="No Cumple"),"Sin Cierre","Cierre")</f>
        <v>Cierre</v>
      </c>
      <c r="Y2648" s="1" t="s">
        <v>48</v>
      </c>
      <c r="Z2648" s="1" t="s">
        <v>46</v>
      </c>
      <c r="AA2648" s="1" t="s">
        <v>46</v>
      </c>
      <c r="AB2648" s="1" t="s">
        <v>46</v>
      </c>
      <c r="AC2648" s="11" t="str">
        <f>IF(OR(VOZ_WHATSAPP[[#This Row],[La comunicación es asertiva, con respeto y evita maltrato]]="No Cumple",VOZ_WHATSAPP[[#This Row],[Cumple con las normativas legales]]="No Cumple"),"No Cumple","Cumple")</f>
        <v>Cumple</v>
      </c>
      <c r="AD2648" s="1" t="s">
        <v>48</v>
      </c>
      <c r="AE2648" s="1" t="s">
        <v>1090</v>
      </c>
      <c r="AF2648" s="4">
        <v>1</v>
      </c>
      <c r="AG2648" s="4">
        <f>IF(AND(VOZ_WHATSAPP[[#This Row],[Estado Cierre]]="Sin Cierre",VOZ_WHATSAPP[[#This Row],[Nota Negocio]]="Sin Negocio"),VOZ_WHATSAPP[[#This Row],[Nota]]-24%,VOZ_WHATSAPP[[#This Row],[Nota]])</f>
        <v>1</v>
      </c>
      <c r="AH2648" s="8">
        <f>IF(VOZ_WHATSAPP[[#This Row],[Estado Legal]]="No Cumple",0,IF(VOZ_WHATSAPP[[#This Row],[Realiza lectura de guion Legal]]="No Cumple",VOZ_WHATSAPP[[#This Row],[Nota 2]]-50%,VOZ_WHATSAPP[[#This Row],[Nota 2]]))</f>
        <v>1</v>
      </c>
    </row>
    <row r="2649" spans="1:34" x14ac:dyDescent="0.25">
      <c r="A2649" s="2" t="str">
        <f>VOZ_WHATSAPP[[#This Row],[ID Asesor]]&amp;VOZ_WHATSAPP[[#This Row],[Fecha Monitoreo]]</f>
        <v>301145880</v>
      </c>
      <c r="B2649" s="2">
        <v>45880</v>
      </c>
      <c r="C2649" s="1" t="s">
        <v>50</v>
      </c>
      <c r="D2649" s="1">
        <v>3011</v>
      </c>
      <c r="E2649" s="2">
        <v>45880</v>
      </c>
      <c r="F2649" s="3">
        <v>0.4861111111111111</v>
      </c>
      <c r="G2649" s="1" t="s">
        <v>80</v>
      </c>
      <c r="H2649" s="1" t="s">
        <v>44</v>
      </c>
      <c r="I2649" s="1">
        <v>1103</v>
      </c>
      <c r="J2649" s="1">
        <v>3228242765</v>
      </c>
      <c r="K2649" s="1" t="s">
        <v>45</v>
      </c>
      <c r="L2649" s="1" t="s">
        <v>46</v>
      </c>
      <c r="M2649" s="1" t="s">
        <v>46</v>
      </c>
      <c r="N2649" s="1" t="s">
        <v>46</v>
      </c>
      <c r="O2649" s="1" t="s">
        <v>48</v>
      </c>
      <c r="P2649" s="1" t="s">
        <v>48</v>
      </c>
      <c r="Q2649" s="1" t="s">
        <v>46</v>
      </c>
      <c r="R2649" s="1" t="s">
        <v>46</v>
      </c>
      <c r="S2649" s="1" t="s">
        <v>46</v>
      </c>
      <c r="T2649" s="12" t="str">
        <f>IF(OR(VOZ_WHATSAPP[[#This Row],[Brinda argumentos coherentes a la objeción]]="No Cumple",VOZ_WHATSAPP[[#This Row],[Despliegue de Beneficios y/o consecuencias]]="No Cumple"),"Sin Negocio","Negocio")</f>
        <v>Negocio</v>
      </c>
      <c r="U2649" s="1" t="s">
        <v>47</v>
      </c>
      <c r="V2649" s="1" t="s">
        <v>47</v>
      </c>
      <c r="W2649" s="1" t="s">
        <v>46</v>
      </c>
      <c r="X2649" s="12" t="str">
        <f>IF(OR(VOZ_WHATSAPP[[#This Row],[Confirma Valor de pago]]="No Cumple",VOZ_WHATSAPP[[#This Row],[Confirma hora de pago]]="No Cumple",VOZ_WHATSAPP[[#This Row],[Confirma medio de pago]]="No Cumple"),"Sin Cierre","Cierre")</f>
        <v>Sin Cierre</v>
      </c>
      <c r="Y2649" s="1" t="s">
        <v>46</v>
      </c>
      <c r="Z2649" s="1" t="s">
        <v>46</v>
      </c>
      <c r="AA2649" s="1" t="s">
        <v>46</v>
      </c>
      <c r="AB2649" s="1" t="s">
        <v>46</v>
      </c>
      <c r="AC2649" s="11" t="str">
        <f>IF(OR(VOZ_WHATSAPP[[#This Row],[La comunicación es asertiva, con respeto y evita maltrato]]="No Cumple",VOZ_WHATSAPP[[#This Row],[Cumple con las normativas legales]]="No Cumple"),"No Cumple","Cumple")</f>
        <v>Cumple</v>
      </c>
      <c r="AD2649" s="1" t="s">
        <v>46</v>
      </c>
      <c r="AE2649" s="1" t="s">
        <v>2412</v>
      </c>
      <c r="AF2649" s="4">
        <v>0.84</v>
      </c>
      <c r="AG2649" s="4">
        <f>IF(AND(VOZ_WHATSAPP[[#This Row],[Estado Cierre]]="Sin Cierre",VOZ_WHATSAPP[[#This Row],[Nota Negocio]]="Sin Negocio"),VOZ_WHATSAPP[[#This Row],[Nota]]-24%,VOZ_WHATSAPP[[#This Row],[Nota]])</f>
        <v>0.84</v>
      </c>
      <c r="AH2649" s="8">
        <f>IF(VOZ_WHATSAPP[[#This Row],[Estado Legal]]="No Cumple",0,IF(VOZ_WHATSAPP[[#This Row],[Realiza lectura de guion Legal]]="No Cumple",VOZ_WHATSAPP[[#This Row],[Nota 2]]-50%,VOZ_WHATSAPP[[#This Row],[Nota 2]]))</f>
        <v>0.84</v>
      </c>
    </row>
    <row r="2650" spans="1:34" x14ac:dyDescent="0.25">
      <c r="A2650" s="2" t="str">
        <f>VOZ_WHATSAPP[[#This Row],[ID Asesor]]&amp;VOZ_WHATSAPP[[#This Row],[Fecha Monitoreo]]</f>
        <v>266745880</v>
      </c>
      <c r="B2650" s="2">
        <v>45880</v>
      </c>
      <c r="C2650" s="1" t="s">
        <v>126</v>
      </c>
      <c r="D2650" s="1">
        <v>2667</v>
      </c>
      <c r="E2650" s="2">
        <v>45880</v>
      </c>
      <c r="F2650" s="3">
        <v>0.51388888888888884</v>
      </c>
      <c r="G2650" s="1" t="s">
        <v>58</v>
      </c>
      <c r="H2650" s="1" t="s">
        <v>71</v>
      </c>
      <c r="I2650" s="1"/>
      <c r="J2650" s="1"/>
      <c r="K2650" s="1"/>
      <c r="L2650" s="1" t="s">
        <v>46</v>
      </c>
      <c r="M2650" s="1" t="s">
        <v>46</v>
      </c>
      <c r="N2650" s="1" t="s">
        <v>46</v>
      </c>
      <c r="O2650" s="1" t="s">
        <v>46</v>
      </c>
      <c r="P2650" s="1" t="s">
        <v>46</v>
      </c>
      <c r="Q2650" s="1" t="s">
        <v>46</v>
      </c>
      <c r="R2650" s="1" t="s">
        <v>46</v>
      </c>
      <c r="S2650" s="1" t="s">
        <v>46</v>
      </c>
      <c r="T2650" s="12" t="str">
        <f>IF(OR(VOZ_WHATSAPP[[#This Row],[Brinda argumentos coherentes a la objeción]]="No Cumple",VOZ_WHATSAPP[[#This Row],[Despliegue de Beneficios y/o consecuencias]]="No Cumple"),"Sin Negocio","Negocio")</f>
        <v>Negocio</v>
      </c>
      <c r="U2650" s="1" t="s">
        <v>48</v>
      </c>
      <c r="V2650" s="1" t="s">
        <v>48</v>
      </c>
      <c r="W2650" s="1" t="s">
        <v>48</v>
      </c>
      <c r="X2650" s="12" t="str">
        <f>IF(OR(VOZ_WHATSAPP[[#This Row],[Confirma Valor de pago]]="No Cumple",VOZ_WHATSAPP[[#This Row],[Confirma hora de pago]]="No Cumple",VOZ_WHATSAPP[[#This Row],[Confirma medio de pago]]="No Cumple"),"Sin Cierre","Cierre")</f>
        <v>Cierre</v>
      </c>
      <c r="Y2650" s="1" t="s">
        <v>46</v>
      </c>
      <c r="Z2650" s="1" t="s">
        <v>46</v>
      </c>
      <c r="AA2650" s="1" t="s">
        <v>46</v>
      </c>
      <c r="AB2650" s="1" t="s">
        <v>46</v>
      </c>
      <c r="AC2650" s="11" t="str">
        <f>IF(OR(VOZ_WHATSAPP[[#This Row],[La comunicación es asertiva, con respeto y evita maltrato]]="No Cumple",VOZ_WHATSAPP[[#This Row],[Cumple con las normativas legales]]="No Cumple"),"No Cumple","Cumple")</f>
        <v>Cumple</v>
      </c>
      <c r="AD2650" s="1" t="s">
        <v>46</v>
      </c>
      <c r="AE2650" s="1" t="s">
        <v>131</v>
      </c>
      <c r="AF2650" s="4">
        <v>1</v>
      </c>
      <c r="AG2650" s="4">
        <f>IF(AND(VOZ_WHATSAPP[[#This Row],[Estado Cierre]]="Sin Cierre",VOZ_WHATSAPP[[#This Row],[Nota Negocio]]="Sin Negocio"),VOZ_WHATSAPP[[#This Row],[Nota]]-24%,VOZ_WHATSAPP[[#This Row],[Nota]])</f>
        <v>1</v>
      </c>
      <c r="AH2650" s="8">
        <f>IF(VOZ_WHATSAPP[[#This Row],[Estado Legal]]="No Cumple",0,IF(VOZ_WHATSAPP[[#This Row],[Realiza lectura de guion Legal]]="No Cumple",VOZ_WHATSAPP[[#This Row],[Nota 2]]-50%,VOZ_WHATSAPP[[#This Row],[Nota 2]]))</f>
        <v>1</v>
      </c>
    </row>
    <row r="2651" spans="1:34" x14ac:dyDescent="0.25">
      <c r="A2651" s="2" t="str">
        <f>VOZ_WHATSAPP[[#This Row],[ID Asesor]]&amp;VOZ_WHATSAPP[[#This Row],[Fecha Monitoreo]]</f>
        <v>336845880</v>
      </c>
      <c r="B2651" s="2">
        <v>45880</v>
      </c>
      <c r="C2651" s="1" t="s">
        <v>696</v>
      </c>
      <c r="D2651" s="1">
        <v>3368</v>
      </c>
      <c r="E2651" s="2">
        <v>45880</v>
      </c>
      <c r="F2651" s="3">
        <v>0.55694444444444446</v>
      </c>
      <c r="G2651" s="1" t="s">
        <v>58</v>
      </c>
      <c r="H2651" s="1" t="s">
        <v>71</v>
      </c>
      <c r="I2651" s="1"/>
      <c r="J2651" s="1"/>
      <c r="K2651" s="1"/>
      <c r="L2651" s="1" t="s">
        <v>46</v>
      </c>
      <c r="M2651" s="1" t="s">
        <v>46</v>
      </c>
      <c r="N2651" s="1" t="s">
        <v>46</v>
      </c>
      <c r="O2651" s="1" t="s">
        <v>48</v>
      </c>
      <c r="P2651" s="1" t="s">
        <v>48</v>
      </c>
      <c r="Q2651" s="1" t="s">
        <v>48</v>
      </c>
      <c r="R2651" s="1" t="s">
        <v>48</v>
      </c>
      <c r="S2651" s="1" t="s">
        <v>48</v>
      </c>
      <c r="T2651" s="12" t="str">
        <f>IF(OR(VOZ_WHATSAPP[[#This Row],[Brinda argumentos coherentes a la objeción]]="No Cumple",VOZ_WHATSAPP[[#This Row],[Despliegue de Beneficios y/o consecuencias]]="No Cumple"),"Sin Negocio","Negocio")</f>
        <v>Negocio</v>
      </c>
      <c r="U2651" s="1" t="s">
        <v>48</v>
      </c>
      <c r="V2651" s="1" t="s">
        <v>48</v>
      </c>
      <c r="W2651" s="1" t="s">
        <v>48</v>
      </c>
      <c r="X2651" s="12" t="str">
        <f>IF(OR(VOZ_WHATSAPP[[#This Row],[Confirma Valor de pago]]="No Cumple",VOZ_WHATSAPP[[#This Row],[Confirma hora de pago]]="No Cumple",VOZ_WHATSAPP[[#This Row],[Confirma medio de pago]]="No Cumple"),"Sin Cierre","Cierre")</f>
        <v>Cierre</v>
      </c>
      <c r="Y2651" s="1" t="s">
        <v>48</v>
      </c>
      <c r="Z2651" s="1" t="s">
        <v>46</v>
      </c>
      <c r="AA2651" s="1" t="s">
        <v>46</v>
      </c>
      <c r="AB2651" s="1" t="s">
        <v>46</v>
      </c>
      <c r="AC2651" s="11" t="str">
        <f>IF(OR(VOZ_WHATSAPP[[#This Row],[La comunicación es asertiva, con respeto y evita maltrato]]="No Cumple",VOZ_WHATSAPP[[#This Row],[Cumple con las normativas legales]]="No Cumple"),"No Cumple","Cumple")</f>
        <v>Cumple</v>
      </c>
      <c r="AD2651" s="1" t="s">
        <v>48</v>
      </c>
      <c r="AE2651" s="1" t="s">
        <v>1090</v>
      </c>
      <c r="AF2651" s="4">
        <v>1</v>
      </c>
      <c r="AG2651" s="4">
        <f>IF(AND(VOZ_WHATSAPP[[#This Row],[Estado Cierre]]="Sin Cierre",VOZ_WHATSAPP[[#This Row],[Nota Negocio]]="Sin Negocio"),VOZ_WHATSAPP[[#This Row],[Nota]]-24%,VOZ_WHATSAPP[[#This Row],[Nota]])</f>
        <v>1</v>
      </c>
      <c r="AH2651" s="8">
        <f>IF(VOZ_WHATSAPP[[#This Row],[Estado Legal]]="No Cumple",0,IF(VOZ_WHATSAPP[[#This Row],[Realiza lectura de guion Legal]]="No Cumple",VOZ_WHATSAPP[[#This Row],[Nota 2]]-50%,VOZ_WHATSAPP[[#This Row],[Nota 2]]))</f>
        <v>1</v>
      </c>
    </row>
    <row r="2652" spans="1:34" x14ac:dyDescent="0.25">
      <c r="A2652" s="2" t="str">
        <f>VOZ_WHATSAPP[[#This Row],[ID Asesor]]&amp;VOZ_WHATSAPP[[#This Row],[Fecha Monitoreo]]</f>
        <v>382945880</v>
      </c>
      <c r="B2652" s="2">
        <v>45880</v>
      </c>
      <c r="C2652" s="1" t="s">
        <v>126</v>
      </c>
      <c r="D2652" s="1">
        <v>3829</v>
      </c>
      <c r="E2652" s="2">
        <v>45880</v>
      </c>
      <c r="F2652" s="3">
        <v>0.35</v>
      </c>
      <c r="G2652" s="1" t="s">
        <v>58</v>
      </c>
      <c r="H2652" s="1" t="s">
        <v>71</v>
      </c>
      <c r="I2652" s="1"/>
      <c r="J2652" s="1"/>
      <c r="K2652" s="1"/>
      <c r="L2652" s="1" t="s">
        <v>46</v>
      </c>
      <c r="M2652" s="1" t="s">
        <v>46</v>
      </c>
      <c r="N2652" s="1" t="s">
        <v>46</v>
      </c>
      <c r="O2652" s="1" t="s">
        <v>46</v>
      </c>
      <c r="P2652" s="1" t="s">
        <v>46</v>
      </c>
      <c r="Q2652" s="1" t="s">
        <v>48</v>
      </c>
      <c r="R2652" s="1" t="s">
        <v>48</v>
      </c>
      <c r="S2652" s="1" t="s">
        <v>48</v>
      </c>
      <c r="T2652" s="12" t="str">
        <f>IF(OR(VOZ_WHATSAPP[[#This Row],[Brinda argumentos coherentes a la objeción]]="No Cumple",VOZ_WHATSAPP[[#This Row],[Despliegue de Beneficios y/o consecuencias]]="No Cumple"),"Sin Negocio","Negocio")</f>
        <v>Negocio</v>
      </c>
      <c r="U2652" s="1" t="s">
        <v>48</v>
      </c>
      <c r="V2652" s="1" t="s">
        <v>48</v>
      </c>
      <c r="W2652" s="1" t="s">
        <v>48</v>
      </c>
      <c r="X2652" s="12" t="str">
        <f>IF(OR(VOZ_WHATSAPP[[#This Row],[Confirma Valor de pago]]="No Cumple",VOZ_WHATSAPP[[#This Row],[Confirma hora de pago]]="No Cumple",VOZ_WHATSAPP[[#This Row],[Confirma medio de pago]]="No Cumple"),"Sin Cierre","Cierre")</f>
        <v>Cierre</v>
      </c>
      <c r="Y2652" s="1" t="s">
        <v>48</v>
      </c>
      <c r="Z2652" s="1" t="s">
        <v>46</v>
      </c>
      <c r="AA2652" s="1" t="s">
        <v>46</v>
      </c>
      <c r="AB2652" s="1" t="s">
        <v>46</v>
      </c>
      <c r="AC2652" s="11" t="str">
        <f>IF(OR(VOZ_WHATSAPP[[#This Row],[La comunicación es asertiva, con respeto y evita maltrato]]="No Cumple",VOZ_WHATSAPP[[#This Row],[Cumple con las normativas legales]]="No Cumple"),"No Cumple","Cumple")</f>
        <v>Cumple</v>
      </c>
      <c r="AD2652" s="1" t="s">
        <v>48</v>
      </c>
      <c r="AE2652" s="1" t="s">
        <v>131</v>
      </c>
      <c r="AF2652" s="4">
        <v>1</v>
      </c>
      <c r="AG2652" s="4">
        <f>IF(AND(VOZ_WHATSAPP[[#This Row],[Estado Cierre]]="Sin Cierre",VOZ_WHATSAPP[[#This Row],[Nota Negocio]]="Sin Negocio"),VOZ_WHATSAPP[[#This Row],[Nota]]-24%,VOZ_WHATSAPP[[#This Row],[Nota]])</f>
        <v>1</v>
      </c>
      <c r="AH2652" s="8">
        <f>IF(VOZ_WHATSAPP[[#This Row],[Estado Legal]]="No Cumple",0,IF(VOZ_WHATSAPP[[#This Row],[Realiza lectura de guion Legal]]="No Cumple",VOZ_WHATSAPP[[#This Row],[Nota 2]]-50%,VOZ_WHATSAPP[[#This Row],[Nota 2]]))</f>
        <v>1</v>
      </c>
    </row>
    <row r="2653" spans="1:34" x14ac:dyDescent="0.25">
      <c r="A2653" s="2" t="str">
        <f>VOZ_WHATSAPP[[#This Row],[ID Asesor]]&amp;VOZ_WHATSAPP[[#This Row],[Fecha Monitoreo]]</f>
        <v>386445880</v>
      </c>
      <c r="B2653" s="2">
        <v>45880</v>
      </c>
      <c r="C2653" s="1" t="s">
        <v>696</v>
      </c>
      <c r="D2653" s="1">
        <v>3864</v>
      </c>
      <c r="E2653" s="2">
        <v>45880</v>
      </c>
      <c r="F2653" s="3">
        <v>0.45694444444444443</v>
      </c>
      <c r="G2653" s="1" t="s">
        <v>58</v>
      </c>
      <c r="H2653" s="1" t="s">
        <v>71</v>
      </c>
      <c r="I2653" s="1"/>
      <c r="J2653" s="1"/>
      <c r="K2653" s="1"/>
      <c r="L2653" s="1" t="s">
        <v>46</v>
      </c>
      <c r="M2653" s="1" t="s">
        <v>46</v>
      </c>
      <c r="N2653" s="1" t="s">
        <v>46</v>
      </c>
      <c r="O2653" s="1" t="s">
        <v>46</v>
      </c>
      <c r="P2653" s="1" t="s">
        <v>46</v>
      </c>
      <c r="Q2653" s="1" t="s">
        <v>46</v>
      </c>
      <c r="R2653" s="1" t="s">
        <v>46</v>
      </c>
      <c r="S2653" s="1" t="s">
        <v>48</v>
      </c>
      <c r="T2653" s="12" t="str">
        <f>IF(OR(VOZ_WHATSAPP[[#This Row],[Brinda argumentos coherentes a la objeción]]="No Cumple",VOZ_WHATSAPP[[#This Row],[Despliegue de Beneficios y/o consecuencias]]="No Cumple"),"Sin Negocio","Negocio")</f>
        <v>Negocio</v>
      </c>
      <c r="U2653" s="1" t="s">
        <v>48</v>
      </c>
      <c r="V2653" s="1" t="s">
        <v>48</v>
      </c>
      <c r="W2653" s="1" t="s">
        <v>48</v>
      </c>
      <c r="X2653" s="12" t="str">
        <f>IF(OR(VOZ_WHATSAPP[[#This Row],[Confirma Valor de pago]]="No Cumple",VOZ_WHATSAPP[[#This Row],[Confirma hora de pago]]="No Cumple",VOZ_WHATSAPP[[#This Row],[Confirma medio de pago]]="No Cumple"),"Sin Cierre","Cierre")</f>
        <v>Cierre</v>
      </c>
      <c r="Y2653" s="1" t="s">
        <v>48</v>
      </c>
      <c r="Z2653" s="1" t="s">
        <v>46</v>
      </c>
      <c r="AA2653" s="1" t="s">
        <v>46</v>
      </c>
      <c r="AB2653" s="1" t="s">
        <v>46</v>
      </c>
      <c r="AC2653" s="11" t="str">
        <f>IF(OR(VOZ_WHATSAPP[[#This Row],[La comunicación es asertiva, con respeto y evita maltrato]]="No Cumple",VOZ_WHATSAPP[[#This Row],[Cumple con las normativas legales]]="No Cumple"),"No Cumple","Cumple")</f>
        <v>Cumple</v>
      </c>
      <c r="AD2653" s="1" t="s">
        <v>48</v>
      </c>
      <c r="AE2653" s="1" t="s">
        <v>1090</v>
      </c>
      <c r="AF2653" s="4">
        <v>1</v>
      </c>
      <c r="AG2653" s="4">
        <f>IF(AND(VOZ_WHATSAPP[[#This Row],[Estado Cierre]]="Sin Cierre",VOZ_WHATSAPP[[#This Row],[Nota Negocio]]="Sin Negocio"),VOZ_WHATSAPP[[#This Row],[Nota]]-24%,VOZ_WHATSAPP[[#This Row],[Nota]])</f>
        <v>1</v>
      </c>
      <c r="AH2653" s="8">
        <f>IF(VOZ_WHATSAPP[[#This Row],[Estado Legal]]="No Cumple",0,IF(VOZ_WHATSAPP[[#This Row],[Realiza lectura de guion Legal]]="No Cumple",VOZ_WHATSAPP[[#This Row],[Nota 2]]-50%,VOZ_WHATSAPP[[#This Row],[Nota 2]]))</f>
        <v>1</v>
      </c>
    </row>
    <row r="2654" spans="1:34" x14ac:dyDescent="0.25">
      <c r="A2654" s="2" t="str">
        <f>VOZ_WHATSAPP[[#This Row],[ID Asesor]]&amp;VOZ_WHATSAPP[[#This Row],[Fecha Monitoreo]]</f>
        <v>383045880</v>
      </c>
      <c r="B2654" s="2">
        <v>45880</v>
      </c>
      <c r="C2654" s="1" t="s">
        <v>126</v>
      </c>
      <c r="D2654" s="1">
        <v>3830</v>
      </c>
      <c r="E2654" s="2">
        <v>45880</v>
      </c>
      <c r="F2654" s="3">
        <v>0.49027777777777776</v>
      </c>
      <c r="G2654" s="1" t="s">
        <v>58</v>
      </c>
      <c r="H2654" s="1" t="s">
        <v>71</v>
      </c>
      <c r="I2654" s="1"/>
      <c r="J2654" s="1"/>
      <c r="K2654" s="1"/>
      <c r="L2654" s="1" t="s">
        <v>46</v>
      </c>
      <c r="M2654" s="1" t="s">
        <v>46</v>
      </c>
      <c r="N2654" s="1" t="s">
        <v>46</v>
      </c>
      <c r="O2654" s="1" t="s">
        <v>46</v>
      </c>
      <c r="P2654" s="1" t="s">
        <v>46</v>
      </c>
      <c r="Q2654" s="1" t="s">
        <v>48</v>
      </c>
      <c r="R2654" s="1" t="s">
        <v>48</v>
      </c>
      <c r="S2654" s="1" t="s">
        <v>48</v>
      </c>
      <c r="T2654" s="12" t="str">
        <f>IF(OR(VOZ_WHATSAPP[[#This Row],[Brinda argumentos coherentes a la objeción]]="No Cumple",VOZ_WHATSAPP[[#This Row],[Despliegue de Beneficios y/o consecuencias]]="No Cumple"),"Sin Negocio","Negocio")</f>
        <v>Negocio</v>
      </c>
      <c r="U2654" s="1" t="s">
        <v>46</v>
      </c>
      <c r="V2654" s="1" t="s">
        <v>46</v>
      </c>
      <c r="W2654" s="1" t="s">
        <v>46</v>
      </c>
      <c r="X2654" s="12" t="str">
        <f>IF(OR(VOZ_WHATSAPP[[#This Row],[Confirma Valor de pago]]="No Cumple",VOZ_WHATSAPP[[#This Row],[Confirma hora de pago]]="No Cumple",VOZ_WHATSAPP[[#This Row],[Confirma medio de pago]]="No Cumple"),"Sin Cierre","Cierre")</f>
        <v>Cierre</v>
      </c>
      <c r="Y2654" s="1" t="s">
        <v>48</v>
      </c>
      <c r="Z2654" s="1" t="s">
        <v>46</v>
      </c>
      <c r="AA2654" s="1" t="s">
        <v>46</v>
      </c>
      <c r="AB2654" s="1" t="s">
        <v>46</v>
      </c>
      <c r="AC2654" s="11" t="str">
        <f>IF(OR(VOZ_WHATSAPP[[#This Row],[La comunicación es asertiva, con respeto y evita maltrato]]="No Cumple",VOZ_WHATSAPP[[#This Row],[Cumple con las normativas legales]]="No Cumple"),"No Cumple","Cumple")</f>
        <v>Cumple</v>
      </c>
      <c r="AD2654" s="1" t="s">
        <v>46</v>
      </c>
      <c r="AE2654" s="1" t="s">
        <v>131</v>
      </c>
      <c r="AF2654" s="4">
        <v>1</v>
      </c>
      <c r="AG2654" s="4">
        <f>IF(AND(VOZ_WHATSAPP[[#This Row],[Estado Cierre]]="Sin Cierre",VOZ_WHATSAPP[[#This Row],[Nota Negocio]]="Sin Negocio"),VOZ_WHATSAPP[[#This Row],[Nota]]-24%,VOZ_WHATSAPP[[#This Row],[Nota]])</f>
        <v>1</v>
      </c>
      <c r="AH2654" s="8">
        <f>IF(VOZ_WHATSAPP[[#This Row],[Estado Legal]]="No Cumple",0,IF(VOZ_WHATSAPP[[#This Row],[Realiza lectura de guion Legal]]="No Cumple",VOZ_WHATSAPP[[#This Row],[Nota 2]]-50%,VOZ_WHATSAPP[[#This Row],[Nota 2]]))</f>
        <v>1</v>
      </c>
    </row>
    <row r="2655" spans="1:34" x14ac:dyDescent="0.25">
      <c r="A2655" s="2" t="str">
        <f>VOZ_WHATSAPP[[#This Row],[ID Asesor]]&amp;VOZ_WHATSAPP[[#This Row],[Fecha Monitoreo]]</f>
        <v>363845881</v>
      </c>
      <c r="B2655" s="2">
        <v>45881</v>
      </c>
      <c r="C2655" s="1" t="s">
        <v>126</v>
      </c>
      <c r="D2655" s="1">
        <v>3638</v>
      </c>
      <c r="E2655" s="2">
        <v>45881</v>
      </c>
      <c r="F2655" s="3">
        <v>0.32777777777777778</v>
      </c>
      <c r="G2655" s="1" t="s">
        <v>58</v>
      </c>
      <c r="H2655" s="1" t="s">
        <v>44</v>
      </c>
      <c r="I2655" s="1">
        <v>573</v>
      </c>
      <c r="J2655" s="1">
        <v>3145279324</v>
      </c>
      <c r="K2655" s="1" t="s">
        <v>45</v>
      </c>
      <c r="L2655" s="1" t="s">
        <v>46</v>
      </c>
      <c r="M2655" s="1" t="s">
        <v>46</v>
      </c>
      <c r="N2655" s="1" t="s">
        <v>46</v>
      </c>
      <c r="O2655" s="1" t="s">
        <v>46</v>
      </c>
      <c r="P2655" s="1" t="s">
        <v>46</v>
      </c>
      <c r="Q2655" s="1" t="s">
        <v>48</v>
      </c>
      <c r="R2655" s="1" t="s">
        <v>48</v>
      </c>
      <c r="S2655" s="1" t="s">
        <v>46</v>
      </c>
      <c r="T2655" s="12" t="str">
        <f>IF(OR(VOZ_WHATSAPP[[#This Row],[Brinda argumentos coherentes a la objeción]]="No Cumple",VOZ_WHATSAPP[[#This Row],[Despliegue de Beneficios y/o consecuencias]]="No Cumple"),"Sin Negocio","Negocio")</f>
        <v>Negocio</v>
      </c>
      <c r="U2655" s="1" t="s">
        <v>46</v>
      </c>
      <c r="V2655" s="1" t="s">
        <v>46</v>
      </c>
      <c r="W2655" s="1" t="s">
        <v>46</v>
      </c>
      <c r="X2655" s="12" t="str">
        <f>IF(OR(VOZ_WHATSAPP[[#This Row],[Confirma Valor de pago]]="No Cumple",VOZ_WHATSAPP[[#This Row],[Confirma hora de pago]]="No Cumple",VOZ_WHATSAPP[[#This Row],[Confirma medio de pago]]="No Cumple"),"Sin Cierre","Cierre")</f>
        <v>Cierre</v>
      </c>
      <c r="Y2655" s="1" t="s">
        <v>46</v>
      </c>
      <c r="Z2655" s="1" t="s">
        <v>46</v>
      </c>
      <c r="AA2655" s="1" t="s">
        <v>46</v>
      </c>
      <c r="AB2655" s="1" t="s">
        <v>46</v>
      </c>
      <c r="AC2655" s="11" t="str">
        <f>IF(OR(VOZ_WHATSAPP[[#This Row],[La comunicación es asertiva, con respeto y evita maltrato]]="No Cumple",VOZ_WHATSAPP[[#This Row],[Cumple con las normativas legales]]="No Cumple"),"No Cumple","Cumple")</f>
        <v>Cumple</v>
      </c>
      <c r="AD2655" s="1" t="s">
        <v>46</v>
      </c>
      <c r="AE2655" s="1" t="s">
        <v>131</v>
      </c>
      <c r="AF2655" s="4">
        <v>1</v>
      </c>
      <c r="AG2655" s="4">
        <f>IF(AND(VOZ_WHATSAPP[[#This Row],[Estado Cierre]]="Sin Cierre",VOZ_WHATSAPP[[#This Row],[Nota Negocio]]="Sin Negocio"),VOZ_WHATSAPP[[#This Row],[Nota]]-24%,VOZ_WHATSAPP[[#This Row],[Nota]])</f>
        <v>1</v>
      </c>
      <c r="AH2655" s="8">
        <f>IF(VOZ_WHATSAPP[[#This Row],[Estado Legal]]="No Cumple",0,IF(VOZ_WHATSAPP[[#This Row],[Realiza lectura de guion Legal]]="No Cumple",VOZ_WHATSAPP[[#This Row],[Nota 2]]-50%,VOZ_WHATSAPP[[#This Row],[Nota 2]]))</f>
        <v>1</v>
      </c>
    </row>
    <row r="2656" spans="1:34" x14ac:dyDescent="0.25">
      <c r="A2656" s="2" t="str">
        <f>VOZ_WHATSAPP[[#This Row],[ID Asesor]]&amp;VOZ_WHATSAPP[[#This Row],[Fecha Monitoreo]]</f>
        <v>366545881</v>
      </c>
      <c r="B2656" s="2">
        <v>45881</v>
      </c>
      <c r="C2656" s="1" t="s">
        <v>42</v>
      </c>
      <c r="D2656" s="1">
        <v>3665</v>
      </c>
      <c r="E2656" s="2">
        <v>45881</v>
      </c>
      <c r="F2656" s="3">
        <v>0.34166666666666667</v>
      </c>
      <c r="G2656" s="1" t="s">
        <v>60</v>
      </c>
      <c r="H2656" s="1" t="s">
        <v>44</v>
      </c>
      <c r="I2656" s="1">
        <v>1111</v>
      </c>
      <c r="J2656" s="1">
        <v>3028513878</v>
      </c>
      <c r="K2656" s="1" t="s">
        <v>45</v>
      </c>
      <c r="L2656" s="1" t="s">
        <v>46</v>
      </c>
      <c r="M2656" s="1" t="s">
        <v>46</v>
      </c>
      <c r="N2656" s="1" t="s">
        <v>46</v>
      </c>
      <c r="O2656" s="1" t="s">
        <v>46</v>
      </c>
      <c r="P2656" s="1" t="s">
        <v>46</v>
      </c>
      <c r="Q2656" s="1" t="s">
        <v>48</v>
      </c>
      <c r="R2656" s="1" t="s">
        <v>48</v>
      </c>
      <c r="S2656" s="1" t="s">
        <v>46</v>
      </c>
      <c r="T2656" s="12" t="str">
        <f>IF(OR(VOZ_WHATSAPP[[#This Row],[Brinda argumentos coherentes a la objeción]]="No Cumple",VOZ_WHATSAPP[[#This Row],[Despliegue de Beneficios y/o consecuencias]]="No Cumple"),"Sin Negocio","Negocio")</f>
        <v>Negocio</v>
      </c>
      <c r="U2656" s="1" t="s">
        <v>47</v>
      </c>
      <c r="V2656" s="1" t="s">
        <v>46</v>
      </c>
      <c r="W2656" s="1" t="s">
        <v>46</v>
      </c>
      <c r="X2656" s="12" t="str">
        <f>IF(OR(VOZ_WHATSAPP[[#This Row],[Confirma Valor de pago]]="No Cumple",VOZ_WHATSAPP[[#This Row],[Confirma hora de pago]]="No Cumple",VOZ_WHATSAPP[[#This Row],[Confirma medio de pago]]="No Cumple"),"Sin Cierre","Cierre")</f>
        <v>Sin Cierre</v>
      </c>
      <c r="Y2656" s="1" t="s">
        <v>46</v>
      </c>
      <c r="Z2656" s="1" t="s">
        <v>46</v>
      </c>
      <c r="AA2656" s="1" t="s">
        <v>46</v>
      </c>
      <c r="AB2656" s="1" t="s">
        <v>46</v>
      </c>
      <c r="AC2656" s="11" t="str">
        <f>IF(OR(VOZ_WHATSAPP[[#This Row],[La comunicación es asertiva, con respeto y evita maltrato]]="No Cumple",VOZ_WHATSAPP[[#This Row],[Cumple con las normativas legales]]="No Cumple"),"No Cumple","Cumple")</f>
        <v>Cumple</v>
      </c>
      <c r="AD2656" s="1" t="s">
        <v>46</v>
      </c>
      <c r="AE2656" s="1" t="s">
        <v>2413</v>
      </c>
      <c r="AF2656" s="4">
        <v>0.92</v>
      </c>
      <c r="AG2656" s="4">
        <f>IF(AND(VOZ_WHATSAPP[[#This Row],[Estado Cierre]]="Sin Cierre",VOZ_WHATSAPP[[#This Row],[Nota Negocio]]="Sin Negocio"),VOZ_WHATSAPP[[#This Row],[Nota]]-24%,VOZ_WHATSAPP[[#This Row],[Nota]])</f>
        <v>0.92</v>
      </c>
      <c r="AH2656" s="8">
        <f>IF(VOZ_WHATSAPP[[#This Row],[Estado Legal]]="No Cumple",0,IF(VOZ_WHATSAPP[[#This Row],[Realiza lectura de guion Legal]]="No Cumple",VOZ_WHATSAPP[[#This Row],[Nota 2]]-50%,VOZ_WHATSAPP[[#This Row],[Nota 2]]))</f>
        <v>0.92</v>
      </c>
    </row>
    <row r="2657" spans="1:34" x14ac:dyDescent="0.25">
      <c r="A2657" s="2" t="str">
        <f>VOZ_WHATSAPP[[#This Row],[ID Asesor]]&amp;VOZ_WHATSAPP[[#This Row],[Fecha Monitoreo]]</f>
        <v>294745881</v>
      </c>
      <c r="B2657" s="2">
        <v>45881</v>
      </c>
      <c r="C2657" s="1" t="s">
        <v>59</v>
      </c>
      <c r="D2657" s="1">
        <v>2947</v>
      </c>
      <c r="E2657" s="2">
        <v>45881</v>
      </c>
      <c r="F2657" s="3">
        <v>0.35486111111111113</v>
      </c>
      <c r="G2657" s="1" t="s">
        <v>60</v>
      </c>
      <c r="H2657" s="1" t="s">
        <v>44</v>
      </c>
      <c r="I2657" s="1">
        <v>1139</v>
      </c>
      <c r="J2657" s="1">
        <v>3202000960</v>
      </c>
      <c r="K2657" s="1" t="s">
        <v>45</v>
      </c>
      <c r="L2657" s="1" t="s">
        <v>46</v>
      </c>
      <c r="M2657" s="1" t="s">
        <v>48</v>
      </c>
      <c r="N2657" s="1" t="s">
        <v>46</v>
      </c>
      <c r="O2657" s="1" t="s">
        <v>46</v>
      </c>
      <c r="P2657" s="1" t="s">
        <v>46</v>
      </c>
      <c r="Q2657" s="1" t="s">
        <v>46</v>
      </c>
      <c r="R2657" s="1" t="s">
        <v>46</v>
      </c>
      <c r="S2657" s="1" t="s">
        <v>46</v>
      </c>
      <c r="T2657" s="12" t="str">
        <f>IF(OR(VOZ_WHATSAPP[[#This Row],[Brinda argumentos coherentes a la objeción]]="No Cumple",VOZ_WHATSAPP[[#This Row],[Despliegue de Beneficios y/o consecuencias]]="No Cumple"),"Sin Negocio","Negocio")</f>
        <v>Negocio</v>
      </c>
      <c r="U2657" s="1" t="s">
        <v>48</v>
      </c>
      <c r="V2657" s="1" t="s">
        <v>48</v>
      </c>
      <c r="W2657" s="1" t="s">
        <v>48</v>
      </c>
      <c r="X2657" s="12" t="str">
        <f>IF(OR(VOZ_WHATSAPP[[#This Row],[Confirma Valor de pago]]="No Cumple",VOZ_WHATSAPP[[#This Row],[Confirma hora de pago]]="No Cumple",VOZ_WHATSAPP[[#This Row],[Confirma medio de pago]]="No Cumple"),"Sin Cierre","Cierre")</f>
        <v>Cierre</v>
      </c>
      <c r="Y2657" s="1" t="s">
        <v>46</v>
      </c>
      <c r="Z2657" s="1" t="s">
        <v>46</v>
      </c>
      <c r="AA2657" s="1" t="s">
        <v>46</v>
      </c>
      <c r="AB2657" s="1" t="s">
        <v>46</v>
      </c>
      <c r="AC2657" s="11" t="str">
        <f>IF(OR(VOZ_WHATSAPP[[#This Row],[La comunicación es asertiva, con respeto y evita maltrato]]="No Cumple",VOZ_WHATSAPP[[#This Row],[Cumple con las normativas legales]]="No Cumple"),"No Cumple","Cumple")</f>
        <v>Cumple</v>
      </c>
      <c r="AD2657" s="1" t="s">
        <v>48</v>
      </c>
      <c r="AE2657" s="1" t="s">
        <v>2414</v>
      </c>
      <c r="AF2657" s="4">
        <v>1</v>
      </c>
      <c r="AG2657" s="4">
        <f>IF(AND(VOZ_WHATSAPP[[#This Row],[Estado Cierre]]="Sin Cierre",VOZ_WHATSAPP[[#This Row],[Nota Negocio]]="Sin Negocio"),VOZ_WHATSAPP[[#This Row],[Nota]]-24%,VOZ_WHATSAPP[[#This Row],[Nota]])</f>
        <v>1</v>
      </c>
      <c r="AH2657" s="8">
        <f>IF(VOZ_WHATSAPP[[#This Row],[Estado Legal]]="No Cumple",0,IF(VOZ_WHATSAPP[[#This Row],[Realiza lectura de guion Legal]]="No Cumple",VOZ_WHATSAPP[[#This Row],[Nota 2]]-50%,VOZ_WHATSAPP[[#This Row],[Nota 2]]))</f>
        <v>1</v>
      </c>
    </row>
    <row r="2658" spans="1:34" x14ac:dyDescent="0.25">
      <c r="A2658" s="2" t="str">
        <f>VOZ_WHATSAPP[[#This Row],[ID Asesor]]&amp;VOZ_WHATSAPP[[#This Row],[Fecha Monitoreo]]</f>
        <v>382145881</v>
      </c>
      <c r="B2658" s="2">
        <v>45881</v>
      </c>
      <c r="C2658" s="1" t="s">
        <v>126</v>
      </c>
      <c r="D2658" s="1">
        <v>3821</v>
      </c>
      <c r="E2658" s="2">
        <v>45881</v>
      </c>
      <c r="F2658" s="3">
        <v>0.34930555555555554</v>
      </c>
      <c r="G2658" s="1" t="s">
        <v>58</v>
      </c>
      <c r="H2658" s="1" t="s">
        <v>44</v>
      </c>
      <c r="I2658" s="1">
        <v>590</v>
      </c>
      <c r="J2658" s="1">
        <v>3015603575</v>
      </c>
      <c r="K2658" s="1" t="s">
        <v>45</v>
      </c>
      <c r="L2658" s="1" t="s">
        <v>46</v>
      </c>
      <c r="M2658" s="1" t="s">
        <v>46</v>
      </c>
      <c r="N2658" s="1" t="s">
        <v>46</v>
      </c>
      <c r="O2658" s="1" t="s">
        <v>46</v>
      </c>
      <c r="P2658" s="1" t="s">
        <v>46</v>
      </c>
      <c r="Q2658" s="1" t="s">
        <v>46</v>
      </c>
      <c r="R2658" s="1" t="s">
        <v>46</v>
      </c>
      <c r="S2658" s="1" t="s">
        <v>48</v>
      </c>
      <c r="T2658" s="12" t="str">
        <f>IF(OR(VOZ_WHATSAPP[[#This Row],[Brinda argumentos coherentes a la objeción]]="No Cumple",VOZ_WHATSAPP[[#This Row],[Despliegue de Beneficios y/o consecuencias]]="No Cumple"),"Sin Negocio","Negocio")</f>
        <v>Negocio</v>
      </c>
      <c r="U2658" s="1" t="s">
        <v>46</v>
      </c>
      <c r="V2658" s="1" t="s">
        <v>46</v>
      </c>
      <c r="W2658" s="1" t="s">
        <v>46</v>
      </c>
      <c r="X2658" s="12" t="str">
        <f>IF(OR(VOZ_WHATSAPP[[#This Row],[Confirma Valor de pago]]="No Cumple",VOZ_WHATSAPP[[#This Row],[Confirma hora de pago]]="No Cumple",VOZ_WHATSAPP[[#This Row],[Confirma medio de pago]]="No Cumple"),"Sin Cierre","Cierre")</f>
        <v>Cierre</v>
      </c>
      <c r="Y2658" s="1" t="s">
        <v>46</v>
      </c>
      <c r="Z2658" s="1" t="s">
        <v>46</v>
      </c>
      <c r="AA2658" s="1" t="s">
        <v>46</v>
      </c>
      <c r="AB2658" s="1" t="s">
        <v>46</v>
      </c>
      <c r="AC2658" s="11" t="str">
        <f>IF(OR(VOZ_WHATSAPP[[#This Row],[La comunicación es asertiva, con respeto y evita maltrato]]="No Cumple",VOZ_WHATSAPP[[#This Row],[Cumple con las normativas legales]]="No Cumple"),"No Cumple","Cumple")</f>
        <v>Cumple</v>
      </c>
      <c r="AD2658" s="1" t="s">
        <v>46</v>
      </c>
      <c r="AE2658" s="1" t="s">
        <v>131</v>
      </c>
      <c r="AF2658" s="4">
        <v>1</v>
      </c>
      <c r="AG2658" s="4">
        <f>IF(AND(VOZ_WHATSAPP[[#This Row],[Estado Cierre]]="Sin Cierre",VOZ_WHATSAPP[[#This Row],[Nota Negocio]]="Sin Negocio"),VOZ_WHATSAPP[[#This Row],[Nota]]-24%,VOZ_WHATSAPP[[#This Row],[Nota]])</f>
        <v>1</v>
      </c>
      <c r="AH2658" s="8">
        <f>IF(VOZ_WHATSAPP[[#This Row],[Estado Legal]]="No Cumple",0,IF(VOZ_WHATSAPP[[#This Row],[Realiza lectura de guion Legal]]="No Cumple",VOZ_WHATSAPP[[#This Row],[Nota 2]]-50%,VOZ_WHATSAPP[[#This Row],[Nota 2]]))</f>
        <v>1</v>
      </c>
    </row>
    <row r="2659" spans="1:34" x14ac:dyDescent="0.25">
      <c r="A2659" s="2" t="str">
        <f>VOZ_WHATSAPP[[#This Row],[ID Asesor]]&amp;VOZ_WHATSAPP[[#This Row],[Fecha Monitoreo]]</f>
        <v>348945881</v>
      </c>
      <c r="B2659" s="2">
        <v>45881</v>
      </c>
      <c r="C2659" s="1" t="s">
        <v>42</v>
      </c>
      <c r="D2659" s="1">
        <v>3489</v>
      </c>
      <c r="E2659" s="2">
        <v>45881</v>
      </c>
      <c r="F2659" s="3">
        <v>0.34375</v>
      </c>
      <c r="G2659" s="1" t="s">
        <v>51</v>
      </c>
      <c r="H2659" s="1" t="s">
        <v>44</v>
      </c>
      <c r="I2659" s="1">
        <v>1109</v>
      </c>
      <c r="J2659" s="1">
        <v>3004271355</v>
      </c>
      <c r="K2659" s="1" t="s">
        <v>45</v>
      </c>
      <c r="L2659" s="1" t="s">
        <v>46</v>
      </c>
      <c r="M2659" s="1" t="s">
        <v>46</v>
      </c>
      <c r="N2659" s="1" t="s">
        <v>46</v>
      </c>
      <c r="O2659" s="1" t="s">
        <v>46</v>
      </c>
      <c r="P2659" s="1" t="s">
        <v>46</v>
      </c>
      <c r="Q2659" s="1" t="s">
        <v>46</v>
      </c>
      <c r="R2659" s="1" t="s">
        <v>47</v>
      </c>
      <c r="S2659" s="1" t="s">
        <v>46</v>
      </c>
      <c r="T2659" s="12" t="str">
        <f>IF(OR(VOZ_WHATSAPP[[#This Row],[Brinda argumentos coherentes a la objeción]]="No Cumple",VOZ_WHATSAPP[[#This Row],[Despliegue de Beneficios y/o consecuencias]]="No Cumple"),"Sin Negocio","Negocio")</f>
        <v>Sin Negocio</v>
      </c>
      <c r="U2659" s="1" t="s">
        <v>46</v>
      </c>
      <c r="V2659" s="1" t="s">
        <v>46</v>
      </c>
      <c r="W2659" s="1" t="s">
        <v>46</v>
      </c>
      <c r="X2659" s="12" t="str">
        <f>IF(OR(VOZ_WHATSAPP[[#This Row],[Confirma Valor de pago]]="No Cumple",VOZ_WHATSAPP[[#This Row],[Confirma hora de pago]]="No Cumple",VOZ_WHATSAPP[[#This Row],[Confirma medio de pago]]="No Cumple"),"Sin Cierre","Cierre")</f>
        <v>Cierre</v>
      </c>
      <c r="Y2659" s="1" t="s">
        <v>46</v>
      </c>
      <c r="Z2659" s="1" t="s">
        <v>46</v>
      </c>
      <c r="AA2659" s="1" t="s">
        <v>46</v>
      </c>
      <c r="AB2659" s="1" t="s">
        <v>46</v>
      </c>
      <c r="AC2659" s="11" t="str">
        <f>IF(OR(VOZ_WHATSAPP[[#This Row],[La comunicación es asertiva, con respeto y evita maltrato]]="No Cumple",VOZ_WHATSAPP[[#This Row],[Cumple con las normativas legales]]="No Cumple"),"No Cumple","Cumple")</f>
        <v>Cumple</v>
      </c>
      <c r="AD2659" s="1" t="s">
        <v>46</v>
      </c>
      <c r="AE2659" s="1" t="s">
        <v>2415</v>
      </c>
      <c r="AF2659" s="4">
        <v>0.9</v>
      </c>
      <c r="AG2659" s="4">
        <f>IF(AND(VOZ_WHATSAPP[[#This Row],[Estado Cierre]]="Sin Cierre",VOZ_WHATSAPP[[#This Row],[Nota Negocio]]="Sin Negocio"),VOZ_WHATSAPP[[#This Row],[Nota]]-24%,VOZ_WHATSAPP[[#This Row],[Nota]])</f>
        <v>0.9</v>
      </c>
      <c r="AH2659" s="8">
        <f>IF(VOZ_WHATSAPP[[#This Row],[Estado Legal]]="No Cumple",0,IF(VOZ_WHATSAPP[[#This Row],[Realiza lectura de guion Legal]]="No Cumple",VOZ_WHATSAPP[[#This Row],[Nota 2]]-50%,VOZ_WHATSAPP[[#This Row],[Nota 2]]))</f>
        <v>0.9</v>
      </c>
    </row>
    <row r="2660" spans="1:34" x14ac:dyDescent="0.25">
      <c r="A2660" s="2" t="str">
        <f>VOZ_WHATSAPP[[#This Row],[ID Asesor]]&amp;VOZ_WHATSAPP[[#This Row],[Fecha Monitoreo]]</f>
        <v>266745881</v>
      </c>
      <c r="B2660" s="2">
        <v>45881</v>
      </c>
      <c r="C2660" s="1" t="s">
        <v>126</v>
      </c>
      <c r="D2660" s="1">
        <v>2667</v>
      </c>
      <c r="E2660" s="2">
        <v>45881</v>
      </c>
      <c r="F2660" s="3">
        <v>0.33333333333333331</v>
      </c>
      <c r="G2660" s="1" t="s">
        <v>58</v>
      </c>
      <c r="H2660" s="1" t="s">
        <v>44</v>
      </c>
      <c r="I2660" s="1">
        <v>505</v>
      </c>
      <c r="J2660" s="1">
        <v>3136749214</v>
      </c>
      <c r="K2660" s="1" t="s">
        <v>45</v>
      </c>
      <c r="L2660" s="1" t="s">
        <v>46</v>
      </c>
      <c r="M2660" s="1" t="s">
        <v>46</v>
      </c>
      <c r="N2660" s="1" t="s">
        <v>46</v>
      </c>
      <c r="O2660" s="1" t="s">
        <v>46</v>
      </c>
      <c r="P2660" s="1" t="s">
        <v>46</v>
      </c>
      <c r="Q2660" s="1" t="s">
        <v>48</v>
      </c>
      <c r="R2660" s="1" t="s">
        <v>48</v>
      </c>
      <c r="S2660" s="1" t="s">
        <v>46</v>
      </c>
      <c r="T2660" s="12" t="str">
        <f>IF(OR(VOZ_WHATSAPP[[#This Row],[Brinda argumentos coherentes a la objeción]]="No Cumple",VOZ_WHATSAPP[[#This Row],[Despliegue de Beneficios y/o consecuencias]]="No Cumple"),"Sin Negocio","Negocio")</f>
        <v>Negocio</v>
      </c>
      <c r="U2660" s="1" t="s">
        <v>46</v>
      </c>
      <c r="V2660" s="1" t="s">
        <v>46</v>
      </c>
      <c r="W2660" s="1" t="s">
        <v>46</v>
      </c>
      <c r="X2660" s="12" t="str">
        <f>IF(OR(VOZ_WHATSAPP[[#This Row],[Confirma Valor de pago]]="No Cumple",VOZ_WHATSAPP[[#This Row],[Confirma hora de pago]]="No Cumple",VOZ_WHATSAPP[[#This Row],[Confirma medio de pago]]="No Cumple"),"Sin Cierre","Cierre")</f>
        <v>Cierre</v>
      </c>
      <c r="Y2660" s="1" t="s">
        <v>46</v>
      </c>
      <c r="Z2660" s="1" t="s">
        <v>46</v>
      </c>
      <c r="AA2660" s="1" t="s">
        <v>46</v>
      </c>
      <c r="AB2660" s="1" t="s">
        <v>46</v>
      </c>
      <c r="AC2660" s="11" t="str">
        <f>IF(OR(VOZ_WHATSAPP[[#This Row],[La comunicación es asertiva, con respeto y evita maltrato]]="No Cumple",VOZ_WHATSAPP[[#This Row],[Cumple con las normativas legales]]="No Cumple"),"No Cumple","Cumple")</f>
        <v>Cumple</v>
      </c>
      <c r="AD2660" s="1" t="s">
        <v>46</v>
      </c>
      <c r="AE2660" s="1" t="s">
        <v>131</v>
      </c>
      <c r="AF2660" s="4">
        <v>1</v>
      </c>
      <c r="AG2660" s="4">
        <f>IF(AND(VOZ_WHATSAPP[[#This Row],[Estado Cierre]]="Sin Cierre",VOZ_WHATSAPP[[#This Row],[Nota Negocio]]="Sin Negocio"),VOZ_WHATSAPP[[#This Row],[Nota]]-24%,VOZ_WHATSAPP[[#This Row],[Nota]])</f>
        <v>1</v>
      </c>
      <c r="AH2660" s="8">
        <f>IF(VOZ_WHATSAPP[[#This Row],[Estado Legal]]="No Cumple",0,IF(VOZ_WHATSAPP[[#This Row],[Realiza lectura de guion Legal]]="No Cumple",VOZ_WHATSAPP[[#This Row],[Nota 2]]-50%,VOZ_WHATSAPP[[#This Row],[Nota 2]]))</f>
        <v>1</v>
      </c>
    </row>
    <row r="2661" spans="1:34" x14ac:dyDescent="0.25">
      <c r="A2661" s="2" t="str">
        <f>VOZ_WHATSAPP[[#This Row],[ID Asesor]]&amp;VOZ_WHATSAPP[[#This Row],[Fecha Monitoreo]]</f>
        <v>386445881</v>
      </c>
      <c r="B2661" s="2">
        <v>45881</v>
      </c>
      <c r="C2661" s="1" t="s">
        <v>696</v>
      </c>
      <c r="D2661" s="1">
        <v>3864</v>
      </c>
      <c r="E2661" s="2">
        <v>45881</v>
      </c>
      <c r="F2661" s="3">
        <v>0.35416666666666669</v>
      </c>
      <c r="G2661" s="1" t="s">
        <v>58</v>
      </c>
      <c r="H2661" s="1" t="s">
        <v>44</v>
      </c>
      <c r="I2661" s="1">
        <v>574</v>
      </c>
      <c r="J2661" s="1">
        <v>3205138201</v>
      </c>
      <c r="K2661" s="1" t="s">
        <v>45</v>
      </c>
      <c r="L2661" s="1" t="s">
        <v>46</v>
      </c>
      <c r="M2661" s="1" t="s">
        <v>46</v>
      </c>
      <c r="N2661" s="1" t="s">
        <v>46</v>
      </c>
      <c r="O2661" s="1" t="s">
        <v>46</v>
      </c>
      <c r="P2661" s="1" t="s">
        <v>46</v>
      </c>
      <c r="Q2661" s="1" t="s">
        <v>46</v>
      </c>
      <c r="R2661" s="1" t="s">
        <v>46</v>
      </c>
      <c r="S2661" s="1" t="s">
        <v>46</v>
      </c>
      <c r="T2661" s="12" t="str">
        <f>IF(OR(VOZ_WHATSAPP[[#This Row],[Brinda argumentos coherentes a la objeción]]="No Cumple",VOZ_WHATSAPP[[#This Row],[Despliegue de Beneficios y/o consecuencias]]="No Cumple"),"Sin Negocio","Negocio")</f>
        <v>Negocio</v>
      </c>
      <c r="U2661" s="1" t="s">
        <v>46</v>
      </c>
      <c r="V2661" s="1" t="s">
        <v>46</v>
      </c>
      <c r="W2661" s="1" t="s">
        <v>46</v>
      </c>
      <c r="X2661" s="12" t="str">
        <f>IF(OR(VOZ_WHATSAPP[[#This Row],[Confirma Valor de pago]]="No Cumple",VOZ_WHATSAPP[[#This Row],[Confirma hora de pago]]="No Cumple",VOZ_WHATSAPP[[#This Row],[Confirma medio de pago]]="No Cumple"),"Sin Cierre","Cierre")</f>
        <v>Cierre</v>
      </c>
      <c r="Y2661" s="1" t="s">
        <v>46</v>
      </c>
      <c r="Z2661" s="1" t="s">
        <v>46</v>
      </c>
      <c r="AA2661" s="1" t="s">
        <v>46</v>
      </c>
      <c r="AB2661" s="1" t="s">
        <v>46</v>
      </c>
      <c r="AC2661" s="11" t="str">
        <f>IF(OR(VOZ_WHATSAPP[[#This Row],[La comunicación es asertiva, con respeto y evita maltrato]]="No Cumple",VOZ_WHATSAPP[[#This Row],[Cumple con las normativas legales]]="No Cumple"),"No Cumple","Cumple")</f>
        <v>Cumple</v>
      </c>
      <c r="AD2661" s="1" t="s">
        <v>46</v>
      </c>
      <c r="AE2661" s="1" t="s">
        <v>915</v>
      </c>
      <c r="AF2661" s="4">
        <v>1</v>
      </c>
      <c r="AG2661" s="4">
        <f>IF(AND(VOZ_WHATSAPP[[#This Row],[Estado Cierre]]="Sin Cierre",VOZ_WHATSAPP[[#This Row],[Nota Negocio]]="Sin Negocio"),VOZ_WHATSAPP[[#This Row],[Nota]]-24%,VOZ_WHATSAPP[[#This Row],[Nota]])</f>
        <v>1</v>
      </c>
      <c r="AH2661" s="8">
        <f>IF(VOZ_WHATSAPP[[#This Row],[Estado Legal]]="No Cumple",0,IF(VOZ_WHATSAPP[[#This Row],[Realiza lectura de guion Legal]]="No Cumple",VOZ_WHATSAPP[[#This Row],[Nota 2]]-50%,VOZ_WHATSAPP[[#This Row],[Nota 2]]))</f>
        <v>1</v>
      </c>
    </row>
    <row r="2662" spans="1:34" x14ac:dyDescent="0.25">
      <c r="A2662" s="2" t="str">
        <f>VOZ_WHATSAPP[[#This Row],[ID Asesor]]&amp;VOZ_WHATSAPP[[#This Row],[Fecha Monitoreo]]</f>
        <v>291745881</v>
      </c>
      <c r="B2662" s="2">
        <v>45881</v>
      </c>
      <c r="C2662" s="1" t="s">
        <v>50</v>
      </c>
      <c r="D2662" s="1">
        <v>2917</v>
      </c>
      <c r="E2662" s="2">
        <v>45881</v>
      </c>
      <c r="F2662" s="3">
        <v>0.35625000000000001</v>
      </c>
      <c r="G2662" s="1" t="s">
        <v>60</v>
      </c>
      <c r="H2662" s="1" t="s">
        <v>44</v>
      </c>
      <c r="I2662" s="1">
        <v>1144</v>
      </c>
      <c r="J2662" s="1">
        <v>3168931355</v>
      </c>
      <c r="K2662" s="1" t="s">
        <v>45</v>
      </c>
      <c r="L2662" s="1" t="s">
        <v>46</v>
      </c>
      <c r="M2662" s="1" t="s">
        <v>46</v>
      </c>
      <c r="N2662" s="1" t="s">
        <v>46</v>
      </c>
      <c r="O2662" s="1" t="s">
        <v>46</v>
      </c>
      <c r="P2662" s="1" t="s">
        <v>46</v>
      </c>
      <c r="Q2662" s="1" t="s">
        <v>46</v>
      </c>
      <c r="R2662" s="1" t="s">
        <v>48</v>
      </c>
      <c r="S2662" s="1" t="s">
        <v>48</v>
      </c>
      <c r="T2662" s="12" t="str">
        <f>IF(OR(VOZ_WHATSAPP[[#This Row],[Brinda argumentos coherentes a la objeción]]="No Cumple",VOZ_WHATSAPP[[#This Row],[Despliegue de Beneficios y/o consecuencias]]="No Cumple"),"Sin Negocio","Negocio")</f>
        <v>Negocio</v>
      </c>
      <c r="U2662" s="1" t="s">
        <v>46</v>
      </c>
      <c r="V2662" s="1" t="s">
        <v>46</v>
      </c>
      <c r="W2662" s="1" t="s">
        <v>46</v>
      </c>
      <c r="X2662" s="12" t="str">
        <f>IF(OR(VOZ_WHATSAPP[[#This Row],[Confirma Valor de pago]]="No Cumple",VOZ_WHATSAPP[[#This Row],[Confirma hora de pago]]="No Cumple",VOZ_WHATSAPP[[#This Row],[Confirma medio de pago]]="No Cumple"),"Sin Cierre","Cierre")</f>
        <v>Cierre</v>
      </c>
      <c r="Y2662" s="1" t="s">
        <v>46</v>
      </c>
      <c r="Z2662" s="1" t="s">
        <v>46</v>
      </c>
      <c r="AA2662" s="1" t="s">
        <v>46</v>
      </c>
      <c r="AB2662" s="1" t="s">
        <v>46</v>
      </c>
      <c r="AC2662" s="11" t="str">
        <f>IF(OR(VOZ_WHATSAPP[[#This Row],[La comunicación es asertiva, con respeto y evita maltrato]]="No Cumple",VOZ_WHATSAPP[[#This Row],[Cumple con las normativas legales]]="No Cumple"),"No Cumple","Cumple")</f>
        <v>Cumple</v>
      </c>
      <c r="AD2662" s="1" t="s">
        <v>46</v>
      </c>
      <c r="AE2662" s="1" t="s">
        <v>53</v>
      </c>
      <c r="AF2662" s="4">
        <v>1</v>
      </c>
      <c r="AG2662" s="4">
        <f>IF(AND(VOZ_WHATSAPP[[#This Row],[Estado Cierre]]="Sin Cierre",VOZ_WHATSAPP[[#This Row],[Nota Negocio]]="Sin Negocio"),VOZ_WHATSAPP[[#This Row],[Nota]]-24%,VOZ_WHATSAPP[[#This Row],[Nota]])</f>
        <v>1</v>
      </c>
      <c r="AH2662" s="8">
        <f>IF(VOZ_WHATSAPP[[#This Row],[Estado Legal]]="No Cumple",0,IF(VOZ_WHATSAPP[[#This Row],[Realiza lectura de guion Legal]]="No Cumple",VOZ_WHATSAPP[[#This Row],[Nota 2]]-50%,VOZ_WHATSAPP[[#This Row],[Nota 2]]))</f>
        <v>1</v>
      </c>
    </row>
    <row r="2663" spans="1:34" x14ac:dyDescent="0.25">
      <c r="A2663" s="2" t="str">
        <f>VOZ_WHATSAPP[[#This Row],[ID Asesor]]&amp;VOZ_WHATSAPP[[#This Row],[Fecha Monitoreo]]</f>
        <v>399645881</v>
      </c>
      <c r="B2663" s="2">
        <v>45881</v>
      </c>
      <c r="C2663" s="1" t="s">
        <v>59</v>
      </c>
      <c r="D2663" s="1">
        <v>3996</v>
      </c>
      <c r="E2663" s="2">
        <v>45881</v>
      </c>
      <c r="F2663" s="3">
        <v>0.36944444444444446</v>
      </c>
      <c r="G2663" s="1" t="s">
        <v>60</v>
      </c>
      <c r="H2663" s="1" t="s">
        <v>44</v>
      </c>
      <c r="I2663" s="1">
        <v>1390</v>
      </c>
      <c r="J2663" s="1">
        <v>3024237039</v>
      </c>
      <c r="K2663" s="1" t="s">
        <v>45</v>
      </c>
      <c r="L2663" s="1" t="s">
        <v>46</v>
      </c>
      <c r="M2663" s="1" t="s">
        <v>47</v>
      </c>
      <c r="N2663" s="1" t="s">
        <v>46</v>
      </c>
      <c r="O2663" s="1" t="s">
        <v>46</v>
      </c>
      <c r="P2663" s="1" t="s">
        <v>54</v>
      </c>
      <c r="Q2663" s="1" t="s">
        <v>46</v>
      </c>
      <c r="R2663" s="1" t="s">
        <v>46</v>
      </c>
      <c r="S2663" s="1" t="s">
        <v>46</v>
      </c>
      <c r="T2663" s="12" t="str">
        <f>IF(OR(VOZ_WHATSAPP[[#This Row],[Brinda argumentos coherentes a la objeción]]="No Cumple",VOZ_WHATSAPP[[#This Row],[Despliegue de Beneficios y/o consecuencias]]="No Cumple"),"Sin Negocio","Negocio")</f>
        <v>Negocio</v>
      </c>
      <c r="U2663" s="1" t="s">
        <v>48</v>
      </c>
      <c r="V2663" s="1" t="s">
        <v>48</v>
      </c>
      <c r="W2663" s="1" t="s">
        <v>48</v>
      </c>
      <c r="X2663" s="12" t="str">
        <f>IF(OR(VOZ_WHATSAPP[[#This Row],[Confirma Valor de pago]]="No Cumple",VOZ_WHATSAPP[[#This Row],[Confirma hora de pago]]="No Cumple",VOZ_WHATSAPP[[#This Row],[Confirma medio de pago]]="No Cumple"),"Sin Cierre","Cierre")</f>
        <v>Cierre</v>
      </c>
      <c r="Y2663" s="1" t="s">
        <v>46</v>
      </c>
      <c r="Z2663" s="1" t="s">
        <v>54</v>
      </c>
      <c r="AA2663" s="1" t="s">
        <v>46</v>
      </c>
      <c r="AB2663" s="1" t="s">
        <v>46</v>
      </c>
      <c r="AC2663" s="11" t="str">
        <f>IF(OR(VOZ_WHATSAPP[[#This Row],[La comunicación es asertiva, con respeto y evita maltrato]]="No Cumple",VOZ_WHATSAPP[[#This Row],[Cumple con las normativas legales]]="No Cumple"),"No Cumple","Cumple")</f>
        <v>Cumple</v>
      </c>
      <c r="AD2663" s="1" t="s">
        <v>46</v>
      </c>
      <c r="AE2663" s="1" t="s">
        <v>2416</v>
      </c>
      <c r="AF2663" s="4">
        <v>0.76</v>
      </c>
      <c r="AG2663" s="4">
        <f>IF(AND(VOZ_WHATSAPP[[#This Row],[Estado Cierre]]="Sin Cierre",VOZ_WHATSAPP[[#This Row],[Nota Negocio]]="Sin Negocio"),VOZ_WHATSAPP[[#This Row],[Nota]]-24%,VOZ_WHATSAPP[[#This Row],[Nota]])</f>
        <v>0.76</v>
      </c>
      <c r="AH2663" s="8">
        <f>IF(VOZ_WHATSAPP[[#This Row],[Estado Legal]]="No Cumple",0,IF(VOZ_WHATSAPP[[#This Row],[Realiza lectura de guion Legal]]="No Cumple",VOZ_WHATSAPP[[#This Row],[Nota 2]]-50%,VOZ_WHATSAPP[[#This Row],[Nota 2]]))</f>
        <v>0.76</v>
      </c>
    </row>
    <row r="2664" spans="1:34" x14ac:dyDescent="0.25">
      <c r="A2664" s="2" t="str">
        <f>VOZ_WHATSAPP[[#This Row],[ID Asesor]]&amp;VOZ_WHATSAPP[[#This Row],[Fecha Monitoreo]]</f>
        <v>382945881</v>
      </c>
      <c r="B2664" s="2">
        <v>45881</v>
      </c>
      <c r="C2664" s="1" t="s">
        <v>126</v>
      </c>
      <c r="D2664" s="1">
        <v>3829</v>
      </c>
      <c r="E2664" s="2">
        <v>45881</v>
      </c>
      <c r="F2664" s="3">
        <v>0.32916666666666666</v>
      </c>
      <c r="G2664" s="1" t="s">
        <v>58</v>
      </c>
      <c r="H2664" s="1" t="s">
        <v>44</v>
      </c>
      <c r="I2664" s="1">
        <v>420</v>
      </c>
      <c r="J2664" s="1">
        <v>3103940951</v>
      </c>
      <c r="K2664" s="1" t="s">
        <v>45</v>
      </c>
      <c r="L2664" s="1" t="s">
        <v>46</v>
      </c>
      <c r="M2664" s="1" t="s">
        <v>46</v>
      </c>
      <c r="N2664" s="1" t="s">
        <v>46</v>
      </c>
      <c r="O2664" s="1" t="s">
        <v>46</v>
      </c>
      <c r="P2664" s="1" t="s">
        <v>46</v>
      </c>
      <c r="Q2664" s="1" t="s">
        <v>46</v>
      </c>
      <c r="R2664" s="1" t="s">
        <v>46</v>
      </c>
      <c r="S2664" s="1" t="s">
        <v>48</v>
      </c>
      <c r="T2664" s="12" t="str">
        <f>IF(OR(VOZ_WHATSAPP[[#This Row],[Brinda argumentos coherentes a la objeción]]="No Cumple",VOZ_WHATSAPP[[#This Row],[Despliegue de Beneficios y/o consecuencias]]="No Cumple"),"Sin Negocio","Negocio")</f>
        <v>Negocio</v>
      </c>
      <c r="U2664" s="1" t="s">
        <v>46</v>
      </c>
      <c r="V2664" s="1" t="s">
        <v>46</v>
      </c>
      <c r="W2664" s="1" t="s">
        <v>46</v>
      </c>
      <c r="X2664" s="12" t="str">
        <f>IF(OR(VOZ_WHATSAPP[[#This Row],[Confirma Valor de pago]]="No Cumple",VOZ_WHATSAPP[[#This Row],[Confirma hora de pago]]="No Cumple",VOZ_WHATSAPP[[#This Row],[Confirma medio de pago]]="No Cumple"),"Sin Cierre","Cierre")</f>
        <v>Cierre</v>
      </c>
      <c r="Y2664" s="1" t="s">
        <v>46</v>
      </c>
      <c r="Z2664" s="1" t="s">
        <v>46</v>
      </c>
      <c r="AA2664" s="1" t="s">
        <v>46</v>
      </c>
      <c r="AB2664" s="1" t="s">
        <v>46</v>
      </c>
      <c r="AC2664" s="11" t="str">
        <f>IF(OR(VOZ_WHATSAPP[[#This Row],[La comunicación es asertiva, con respeto y evita maltrato]]="No Cumple",VOZ_WHATSAPP[[#This Row],[Cumple con las normativas legales]]="No Cumple"),"No Cumple","Cumple")</f>
        <v>Cumple</v>
      </c>
      <c r="AD2664" s="1" t="s">
        <v>46</v>
      </c>
      <c r="AE2664" s="1" t="s">
        <v>131</v>
      </c>
      <c r="AF2664" s="4">
        <v>1</v>
      </c>
      <c r="AG2664" s="4">
        <f>IF(AND(VOZ_WHATSAPP[[#This Row],[Estado Cierre]]="Sin Cierre",VOZ_WHATSAPP[[#This Row],[Nota Negocio]]="Sin Negocio"),VOZ_WHATSAPP[[#This Row],[Nota]]-24%,VOZ_WHATSAPP[[#This Row],[Nota]])</f>
        <v>1</v>
      </c>
      <c r="AH2664" s="8">
        <f>IF(VOZ_WHATSAPP[[#This Row],[Estado Legal]]="No Cumple",0,IF(VOZ_WHATSAPP[[#This Row],[Realiza lectura de guion Legal]]="No Cumple",VOZ_WHATSAPP[[#This Row],[Nota 2]]-50%,VOZ_WHATSAPP[[#This Row],[Nota 2]]))</f>
        <v>1</v>
      </c>
    </row>
    <row r="2665" spans="1:34" x14ac:dyDescent="0.25">
      <c r="A2665" s="2" t="str">
        <f>VOZ_WHATSAPP[[#This Row],[ID Asesor]]&amp;VOZ_WHATSAPP[[#This Row],[Fecha Monitoreo]]</f>
        <v>383045881</v>
      </c>
      <c r="B2665" s="2">
        <v>45881</v>
      </c>
      <c r="C2665" s="1" t="s">
        <v>126</v>
      </c>
      <c r="D2665" s="1">
        <v>3830</v>
      </c>
      <c r="E2665" s="2">
        <v>45881</v>
      </c>
      <c r="F2665" s="3">
        <v>0.36805555555555558</v>
      </c>
      <c r="G2665" s="1" t="s">
        <v>58</v>
      </c>
      <c r="H2665" s="1" t="s">
        <v>44</v>
      </c>
      <c r="I2665" s="1">
        <v>575</v>
      </c>
      <c r="J2665" s="1">
        <v>3147969535</v>
      </c>
      <c r="K2665" s="1" t="s">
        <v>45</v>
      </c>
      <c r="L2665" s="1" t="s">
        <v>46</v>
      </c>
      <c r="M2665" s="1" t="s">
        <v>47</v>
      </c>
      <c r="N2665" s="1" t="s">
        <v>46</v>
      </c>
      <c r="O2665" s="1" t="s">
        <v>46</v>
      </c>
      <c r="P2665" s="1" t="s">
        <v>46</v>
      </c>
      <c r="Q2665" s="1" t="s">
        <v>48</v>
      </c>
      <c r="R2665" s="1" t="s">
        <v>48</v>
      </c>
      <c r="S2665" s="1" t="s">
        <v>48</v>
      </c>
      <c r="T2665" s="12" t="str">
        <f>IF(OR(VOZ_WHATSAPP[[#This Row],[Brinda argumentos coherentes a la objeción]]="No Cumple",VOZ_WHATSAPP[[#This Row],[Despliegue de Beneficios y/o consecuencias]]="No Cumple"),"Sin Negocio","Negocio")</f>
        <v>Negocio</v>
      </c>
      <c r="U2665" s="1" t="s">
        <v>46</v>
      </c>
      <c r="V2665" s="1" t="s">
        <v>46</v>
      </c>
      <c r="W2665" s="1" t="s">
        <v>46</v>
      </c>
      <c r="X2665" s="12" t="str">
        <f>IF(OR(VOZ_WHATSAPP[[#This Row],[Confirma Valor de pago]]="No Cumple",VOZ_WHATSAPP[[#This Row],[Confirma hora de pago]]="No Cumple",VOZ_WHATSAPP[[#This Row],[Confirma medio de pago]]="No Cumple"),"Sin Cierre","Cierre")</f>
        <v>Cierre</v>
      </c>
      <c r="Y2665" s="1" t="s">
        <v>46</v>
      </c>
      <c r="Z2665" s="1" t="s">
        <v>46</v>
      </c>
      <c r="AA2665" s="1" t="s">
        <v>46</v>
      </c>
      <c r="AB2665" s="1" t="s">
        <v>46</v>
      </c>
      <c r="AC2665" s="11" t="str">
        <f>IF(OR(VOZ_WHATSAPP[[#This Row],[La comunicación es asertiva, con respeto y evita maltrato]]="No Cumple",VOZ_WHATSAPP[[#This Row],[Cumple con las normativas legales]]="No Cumple"),"No Cumple","Cumple")</f>
        <v>Cumple</v>
      </c>
      <c r="AD2665" s="1" t="s">
        <v>46</v>
      </c>
      <c r="AE2665" s="1" t="s">
        <v>2417</v>
      </c>
      <c r="AF2665" s="4">
        <v>0.96</v>
      </c>
      <c r="AG2665" s="4">
        <f>IF(AND(VOZ_WHATSAPP[[#This Row],[Estado Cierre]]="Sin Cierre",VOZ_WHATSAPP[[#This Row],[Nota Negocio]]="Sin Negocio"),VOZ_WHATSAPP[[#This Row],[Nota]]-24%,VOZ_WHATSAPP[[#This Row],[Nota]])</f>
        <v>0.96</v>
      </c>
      <c r="AH2665" s="8">
        <f>IF(VOZ_WHATSAPP[[#This Row],[Estado Legal]]="No Cumple",0,IF(VOZ_WHATSAPP[[#This Row],[Realiza lectura de guion Legal]]="No Cumple",VOZ_WHATSAPP[[#This Row],[Nota 2]]-50%,VOZ_WHATSAPP[[#This Row],[Nota 2]]))</f>
        <v>0.96</v>
      </c>
    </row>
    <row r="2666" spans="1:34" x14ac:dyDescent="0.25">
      <c r="A2666" s="2" t="str">
        <f>VOZ_WHATSAPP[[#This Row],[ID Asesor]]&amp;VOZ_WHATSAPP[[#This Row],[Fecha Monitoreo]]</f>
        <v>335445881</v>
      </c>
      <c r="B2666" s="2">
        <v>45881</v>
      </c>
      <c r="C2666" s="1" t="s">
        <v>696</v>
      </c>
      <c r="D2666" s="1">
        <v>3354</v>
      </c>
      <c r="E2666" s="2">
        <v>45881</v>
      </c>
      <c r="F2666" s="3">
        <v>0.39166666666666666</v>
      </c>
      <c r="G2666" s="1" t="s">
        <v>58</v>
      </c>
      <c r="H2666" s="1" t="s">
        <v>44</v>
      </c>
      <c r="I2666" s="1">
        <v>425</v>
      </c>
      <c r="J2666" s="1">
        <v>3218884550</v>
      </c>
      <c r="K2666" s="1" t="s">
        <v>45</v>
      </c>
      <c r="L2666" s="1" t="s">
        <v>46</v>
      </c>
      <c r="M2666" s="1" t="s">
        <v>46</v>
      </c>
      <c r="N2666" s="1" t="s">
        <v>46</v>
      </c>
      <c r="O2666" s="1" t="s">
        <v>46</v>
      </c>
      <c r="P2666" s="1" t="s">
        <v>46</v>
      </c>
      <c r="Q2666" s="1" t="s">
        <v>46</v>
      </c>
      <c r="R2666" s="1" t="s">
        <v>46</v>
      </c>
      <c r="S2666" s="1" t="s">
        <v>46</v>
      </c>
      <c r="T2666" s="12" t="str">
        <f>IF(OR(VOZ_WHATSAPP[[#This Row],[Brinda argumentos coherentes a la objeción]]="No Cumple",VOZ_WHATSAPP[[#This Row],[Despliegue de Beneficios y/o consecuencias]]="No Cumple"),"Sin Negocio","Negocio")</f>
        <v>Negocio</v>
      </c>
      <c r="U2666" s="1" t="s">
        <v>46</v>
      </c>
      <c r="V2666" s="1" t="s">
        <v>46</v>
      </c>
      <c r="W2666" s="1" t="s">
        <v>46</v>
      </c>
      <c r="X2666" s="12" t="str">
        <f>IF(OR(VOZ_WHATSAPP[[#This Row],[Confirma Valor de pago]]="No Cumple",VOZ_WHATSAPP[[#This Row],[Confirma hora de pago]]="No Cumple",VOZ_WHATSAPP[[#This Row],[Confirma medio de pago]]="No Cumple"),"Sin Cierre","Cierre")</f>
        <v>Cierre</v>
      </c>
      <c r="Y2666" s="1" t="s">
        <v>46</v>
      </c>
      <c r="Z2666" s="1" t="s">
        <v>46</v>
      </c>
      <c r="AA2666" s="1" t="s">
        <v>46</v>
      </c>
      <c r="AB2666" s="1" t="s">
        <v>46</v>
      </c>
      <c r="AC2666" s="11" t="str">
        <f>IF(OR(VOZ_WHATSAPP[[#This Row],[La comunicación es asertiva, con respeto y evita maltrato]]="No Cumple",VOZ_WHATSAPP[[#This Row],[Cumple con las normativas legales]]="No Cumple"),"No Cumple","Cumple")</f>
        <v>Cumple</v>
      </c>
      <c r="AD2666" s="1" t="s">
        <v>46</v>
      </c>
      <c r="AE2666" s="1" t="s">
        <v>915</v>
      </c>
      <c r="AF2666" s="4">
        <v>1</v>
      </c>
      <c r="AG2666" s="4">
        <f>IF(AND(VOZ_WHATSAPP[[#This Row],[Estado Cierre]]="Sin Cierre",VOZ_WHATSAPP[[#This Row],[Nota Negocio]]="Sin Negocio"),VOZ_WHATSAPP[[#This Row],[Nota]]-24%,VOZ_WHATSAPP[[#This Row],[Nota]])</f>
        <v>1</v>
      </c>
      <c r="AH2666" s="8">
        <f>IF(VOZ_WHATSAPP[[#This Row],[Estado Legal]]="No Cumple",0,IF(VOZ_WHATSAPP[[#This Row],[Realiza lectura de guion Legal]]="No Cumple",VOZ_WHATSAPP[[#This Row],[Nota 2]]-50%,VOZ_WHATSAPP[[#This Row],[Nota 2]]))</f>
        <v>1</v>
      </c>
    </row>
    <row r="2667" spans="1:34" x14ac:dyDescent="0.25">
      <c r="A2667" s="2" t="str">
        <f>VOZ_WHATSAPP[[#This Row],[ID Asesor]]&amp;VOZ_WHATSAPP[[#This Row],[Fecha Monitoreo]]</f>
        <v>368645881</v>
      </c>
      <c r="B2667" s="2">
        <v>45881</v>
      </c>
      <c r="C2667" s="1" t="s">
        <v>59</v>
      </c>
      <c r="D2667" s="1">
        <v>3686</v>
      </c>
      <c r="E2667" s="2">
        <v>45881</v>
      </c>
      <c r="F2667" s="3">
        <v>0.39166666666666666</v>
      </c>
      <c r="G2667" s="1" t="s">
        <v>60</v>
      </c>
      <c r="H2667" s="1" t="s">
        <v>44</v>
      </c>
      <c r="I2667" s="1">
        <v>1397</v>
      </c>
      <c r="J2667" s="1">
        <v>3053660379</v>
      </c>
      <c r="K2667" s="1" t="s">
        <v>45</v>
      </c>
      <c r="L2667" s="1" t="s">
        <v>46</v>
      </c>
      <c r="M2667" s="1" t="s">
        <v>47</v>
      </c>
      <c r="N2667" s="1" t="s">
        <v>46</v>
      </c>
      <c r="O2667" s="1" t="s">
        <v>46</v>
      </c>
      <c r="P2667" s="1" t="s">
        <v>46</v>
      </c>
      <c r="Q2667" s="1" t="s">
        <v>46</v>
      </c>
      <c r="R2667" s="1" t="s">
        <v>47</v>
      </c>
      <c r="S2667" s="1" t="s">
        <v>47</v>
      </c>
      <c r="T2667" s="12" t="str">
        <f>IF(OR(VOZ_WHATSAPP[[#This Row],[Brinda argumentos coherentes a la objeción]]="No Cumple",VOZ_WHATSAPP[[#This Row],[Despliegue de Beneficios y/o consecuencias]]="No Cumple"),"Sin Negocio","Negocio")</f>
        <v>Sin Negocio</v>
      </c>
      <c r="U2667" s="1" t="s">
        <v>46</v>
      </c>
      <c r="V2667" s="1" t="s">
        <v>46</v>
      </c>
      <c r="W2667" s="1" t="s">
        <v>46</v>
      </c>
      <c r="X2667" s="12" t="str">
        <f>IF(OR(VOZ_WHATSAPP[[#This Row],[Confirma Valor de pago]]="No Cumple",VOZ_WHATSAPP[[#This Row],[Confirma hora de pago]]="No Cumple",VOZ_WHATSAPP[[#This Row],[Confirma medio de pago]]="No Cumple"),"Sin Cierre","Cierre")</f>
        <v>Cierre</v>
      </c>
      <c r="Y2667" s="1" t="s">
        <v>46</v>
      </c>
      <c r="Z2667" s="1" t="s">
        <v>46</v>
      </c>
      <c r="AA2667" s="1" t="s">
        <v>46</v>
      </c>
      <c r="AB2667" s="1" t="s">
        <v>46</v>
      </c>
      <c r="AC2667" s="11" t="str">
        <f>IF(OR(VOZ_WHATSAPP[[#This Row],[La comunicación es asertiva, con respeto y evita maltrato]]="No Cumple",VOZ_WHATSAPP[[#This Row],[Cumple con las normativas legales]]="No Cumple"),"No Cumple","Cumple")</f>
        <v>Cumple</v>
      </c>
      <c r="AD2667" s="1" t="s">
        <v>46</v>
      </c>
      <c r="AE2667" s="1" t="s">
        <v>2418</v>
      </c>
      <c r="AF2667" s="4">
        <v>0.76</v>
      </c>
      <c r="AG2667" s="4">
        <f>IF(AND(VOZ_WHATSAPP[[#This Row],[Estado Cierre]]="Sin Cierre",VOZ_WHATSAPP[[#This Row],[Nota Negocio]]="Sin Negocio"),VOZ_WHATSAPP[[#This Row],[Nota]]-24%,VOZ_WHATSAPP[[#This Row],[Nota]])</f>
        <v>0.76</v>
      </c>
      <c r="AH2667" s="8">
        <f>IF(VOZ_WHATSAPP[[#This Row],[Estado Legal]]="No Cumple",0,IF(VOZ_WHATSAPP[[#This Row],[Realiza lectura de guion Legal]]="No Cumple",VOZ_WHATSAPP[[#This Row],[Nota 2]]-50%,VOZ_WHATSAPP[[#This Row],[Nota 2]]))</f>
        <v>0.76</v>
      </c>
    </row>
    <row r="2668" spans="1:34" x14ac:dyDescent="0.25">
      <c r="A2668" s="2" t="str">
        <f>VOZ_WHATSAPP[[#This Row],[ID Asesor]]&amp;VOZ_WHATSAPP[[#This Row],[Fecha Monitoreo]]</f>
        <v>380645881</v>
      </c>
      <c r="B2668" s="2">
        <v>45881</v>
      </c>
      <c r="C2668" s="1" t="s">
        <v>696</v>
      </c>
      <c r="D2668" s="1">
        <v>3806</v>
      </c>
      <c r="E2668" s="2">
        <v>45881</v>
      </c>
      <c r="F2668" s="3">
        <v>0.38263888888888886</v>
      </c>
      <c r="G2668" s="1" t="s">
        <v>58</v>
      </c>
      <c r="H2668" s="1" t="s">
        <v>44</v>
      </c>
      <c r="I2668" s="1">
        <v>448</v>
      </c>
      <c r="J2668" s="1">
        <v>3122958401</v>
      </c>
      <c r="K2668" s="1" t="s">
        <v>45</v>
      </c>
      <c r="L2668" s="1" t="s">
        <v>46</v>
      </c>
      <c r="M2668" s="1" t="s">
        <v>48</v>
      </c>
      <c r="N2668" s="1" t="s">
        <v>46</v>
      </c>
      <c r="O2668" s="1" t="s">
        <v>46</v>
      </c>
      <c r="P2668" s="1" t="s">
        <v>46</v>
      </c>
      <c r="Q2668" s="1" t="s">
        <v>46</v>
      </c>
      <c r="R2668" s="1" t="s">
        <v>46</v>
      </c>
      <c r="S2668" s="1" t="s">
        <v>46</v>
      </c>
      <c r="T2668" s="12" t="str">
        <f>IF(OR(VOZ_WHATSAPP[[#This Row],[Brinda argumentos coherentes a la objeción]]="No Cumple",VOZ_WHATSAPP[[#This Row],[Despliegue de Beneficios y/o consecuencias]]="No Cumple"),"Sin Negocio","Negocio")</f>
        <v>Negocio</v>
      </c>
      <c r="U2668" s="1" t="s">
        <v>48</v>
      </c>
      <c r="V2668" s="1" t="s">
        <v>48</v>
      </c>
      <c r="W2668" s="1" t="s">
        <v>48</v>
      </c>
      <c r="X2668" s="12" t="str">
        <f>IF(OR(VOZ_WHATSAPP[[#This Row],[Confirma Valor de pago]]="No Cumple",VOZ_WHATSAPP[[#This Row],[Confirma hora de pago]]="No Cumple",VOZ_WHATSAPP[[#This Row],[Confirma medio de pago]]="No Cumple"),"Sin Cierre","Cierre")</f>
        <v>Cierre</v>
      </c>
      <c r="Y2668" s="1" t="s">
        <v>46</v>
      </c>
      <c r="Z2668" s="1" t="s">
        <v>46</v>
      </c>
      <c r="AA2668" s="1" t="s">
        <v>46</v>
      </c>
      <c r="AB2668" s="1" t="s">
        <v>46</v>
      </c>
      <c r="AC2668" s="11" t="str">
        <f>IF(OR(VOZ_WHATSAPP[[#This Row],[La comunicación es asertiva, con respeto y evita maltrato]]="No Cumple",VOZ_WHATSAPP[[#This Row],[Cumple con las normativas legales]]="No Cumple"),"No Cumple","Cumple")</f>
        <v>Cumple</v>
      </c>
      <c r="AD2668" s="1" t="s">
        <v>46</v>
      </c>
      <c r="AE2668" s="1" t="s">
        <v>915</v>
      </c>
      <c r="AF2668" s="4">
        <v>1</v>
      </c>
      <c r="AG2668" s="4">
        <f>IF(AND(VOZ_WHATSAPP[[#This Row],[Estado Cierre]]="Sin Cierre",VOZ_WHATSAPP[[#This Row],[Nota Negocio]]="Sin Negocio"),VOZ_WHATSAPP[[#This Row],[Nota]]-24%,VOZ_WHATSAPP[[#This Row],[Nota]])</f>
        <v>1</v>
      </c>
      <c r="AH2668" s="8">
        <f>IF(VOZ_WHATSAPP[[#This Row],[Estado Legal]]="No Cumple",0,IF(VOZ_WHATSAPP[[#This Row],[Realiza lectura de guion Legal]]="No Cumple",VOZ_WHATSAPP[[#This Row],[Nota 2]]-50%,VOZ_WHATSAPP[[#This Row],[Nota 2]]))</f>
        <v>1</v>
      </c>
    </row>
    <row r="2669" spans="1:34" x14ac:dyDescent="0.25">
      <c r="A2669" s="2" t="str">
        <f>VOZ_WHATSAPP[[#This Row],[ID Asesor]]&amp;VOZ_WHATSAPP[[#This Row],[Fecha Monitoreo]]</f>
        <v>374745881</v>
      </c>
      <c r="B2669" s="2">
        <v>45881</v>
      </c>
      <c r="C2669" s="1" t="s">
        <v>696</v>
      </c>
      <c r="D2669" s="1">
        <v>3747</v>
      </c>
      <c r="E2669" s="2">
        <v>45881</v>
      </c>
      <c r="F2669" s="3">
        <v>0.41597222222222224</v>
      </c>
      <c r="G2669" s="1" t="s">
        <v>58</v>
      </c>
      <c r="H2669" s="1" t="s">
        <v>44</v>
      </c>
      <c r="I2669" s="1">
        <v>405</v>
      </c>
      <c r="J2669" s="1">
        <v>3217945640</v>
      </c>
      <c r="K2669" s="1" t="s">
        <v>45</v>
      </c>
      <c r="L2669" s="1" t="s">
        <v>46</v>
      </c>
      <c r="M2669" s="1" t="s">
        <v>46</v>
      </c>
      <c r="N2669" s="1" t="s">
        <v>46</v>
      </c>
      <c r="O2669" s="1" t="s">
        <v>46</v>
      </c>
      <c r="P2669" s="1" t="s">
        <v>46</v>
      </c>
      <c r="Q2669" s="1" t="s">
        <v>46</v>
      </c>
      <c r="R2669" s="1" t="s">
        <v>46</v>
      </c>
      <c r="S2669" s="1" t="s">
        <v>46</v>
      </c>
      <c r="T2669" s="12" t="str">
        <f>IF(OR(VOZ_WHATSAPP[[#This Row],[Brinda argumentos coherentes a la objeción]]="No Cumple",VOZ_WHATSAPP[[#This Row],[Despliegue de Beneficios y/o consecuencias]]="No Cumple"),"Sin Negocio","Negocio")</f>
        <v>Negocio</v>
      </c>
      <c r="U2669" s="1" t="s">
        <v>46</v>
      </c>
      <c r="V2669" s="1" t="s">
        <v>46</v>
      </c>
      <c r="W2669" s="1" t="s">
        <v>46</v>
      </c>
      <c r="X2669" s="12" t="str">
        <f>IF(OR(VOZ_WHATSAPP[[#This Row],[Confirma Valor de pago]]="No Cumple",VOZ_WHATSAPP[[#This Row],[Confirma hora de pago]]="No Cumple",VOZ_WHATSAPP[[#This Row],[Confirma medio de pago]]="No Cumple"),"Sin Cierre","Cierre")</f>
        <v>Cierre</v>
      </c>
      <c r="Y2669" s="1" t="s">
        <v>46</v>
      </c>
      <c r="Z2669" s="1" t="s">
        <v>46</v>
      </c>
      <c r="AA2669" s="1" t="s">
        <v>46</v>
      </c>
      <c r="AB2669" s="1" t="s">
        <v>46</v>
      </c>
      <c r="AC2669" s="11" t="str">
        <f>IF(OR(VOZ_WHATSAPP[[#This Row],[La comunicación es asertiva, con respeto y evita maltrato]]="No Cumple",VOZ_WHATSAPP[[#This Row],[Cumple con las normativas legales]]="No Cumple"),"No Cumple","Cumple")</f>
        <v>Cumple</v>
      </c>
      <c r="AD2669" s="1" t="s">
        <v>46</v>
      </c>
      <c r="AE2669" s="1" t="s">
        <v>915</v>
      </c>
      <c r="AF2669" s="4">
        <v>1</v>
      </c>
      <c r="AG2669" s="4">
        <f>IF(AND(VOZ_WHATSAPP[[#This Row],[Estado Cierre]]="Sin Cierre",VOZ_WHATSAPP[[#This Row],[Nota Negocio]]="Sin Negocio"),VOZ_WHATSAPP[[#This Row],[Nota]]-24%,VOZ_WHATSAPP[[#This Row],[Nota]])</f>
        <v>1</v>
      </c>
      <c r="AH2669" s="8">
        <f>IF(VOZ_WHATSAPP[[#This Row],[Estado Legal]]="No Cumple",0,IF(VOZ_WHATSAPP[[#This Row],[Realiza lectura de guion Legal]]="No Cumple",VOZ_WHATSAPP[[#This Row],[Nota 2]]-50%,VOZ_WHATSAPP[[#This Row],[Nota 2]]))</f>
        <v>1</v>
      </c>
    </row>
    <row r="2670" spans="1:34" x14ac:dyDescent="0.25">
      <c r="A2670" s="2" t="str">
        <f>VOZ_WHATSAPP[[#This Row],[ID Asesor]]&amp;VOZ_WHATSAPP[[#This Row],[Fecha Monitoreo]]</f>
        <v>270145881</v>
      </c>
      <c r="B2670" s="2">
        <v>45881</v>
      </c>
      <c r="C2670" s="1" t="s">
        <v>50</v>
      </c>
      <c r="D2670" s="1">
        <v>2701</v>
      </c>
      <c r="E2670" s="2">
        <v>45881</v>
      </c>
      <c r="F2670" s="3">
        <v>0.37430555555555556</v>
      </c>
      <c r="G2670" s="1" t="s">
        <v>43</v>
      </c>
      <c r="H2670" s="1" t="s">
        <v>44</v>
      </c>
      <c r="I2670" s="1">
        <v>1404</v>
      </c>
      <c r="J2670" s="1">
        <v>3134560818</v>
      </c>
      <c r="K2670" s="1" t="s">
        <v>45</v>
      </c>
      <c r="L2670" s="1" t="s">
        <v>46</v>
      </c>
      <c r="M2670" s="1" t="s">
        <v>46</v>
      </c>
      <c r="N2670" s="1" t="s">
        <v>46</v>
      </c>
      <c r="O2670" s="1" t="s">
        <v>46</v>
      </c>
      <c r="P2670" s="1" t="s">
        <v>46</v>
      </c>
      <c r="Q2670" s="1" t="s">
        <v>46</v>
      </c>
      <c r="R2670" s="1" t="s">
        <v>46</v>
      </c>
      <c r="S2670" s="1" t="s">
        <v>46</v>
      </c>
      <c r="T2670" s="12" t="str">
        <f>IF(OR(VOZ_WHATSAPP[[#This Row],[Brinda argumentos coherentes a la objeción]]="No Cumple",VOZ_WHATSAPP[[#This Row],[Despliegue de Beneficios y/o consecuencias]]="No Cumple"),"Sin Negocio","Negocio")</f>
        <v>Negocio</v>
      </c>
      <c r="U2670" s="1" t="s">
        <v>48</v>
      </c>
      <c r="V2670" s="1" t="s">
        <v>48</v>
      </c>
      <c r="W2670" s="1" t="s">
        <v>48</v>
      </c>
      <c r="X2670" s="12" t="str">
        <f>IF(OR(VOZ_WHATSAPP[[#This Row],[Confirma Valor de pago]]="No Cumple",VOZ_WHATSAPP[[#This Row],[Confirma hora de pago]]="No Cumple",VOZ_WHATSAPP[[#This Row],[Confirma medio de pago]]="No Cumple"),"Sin Cierre","Cierre")</f>
        <v>Cierre</v>
      </c>
      <c r="Y2670" s="1" t="s">
        <v>46</v>
      </c>
      <c r="Z2670" s="1" t="s">
        <v>54</v>
      </c>
      <c r="AA2670" s="1" t="s">
        <v>46</v>
      </c>
      <c r="AB2670" s="1" t="s">
        <v>46</v>
      </c>
      <c r="AC2670" s="11" t="str">
        <f>IF(OR(VOZ_WHATSAPP[[#This Row],[La comunicación es asertiva, con respeto y evita maltrato]]="No Cumple",VOZ_WHATSAPP[[#This Row],[Cumple con las normativas legales]]="No Cumple"),"No Cumple","Cumple")</f>
        <v>Cumple</v>
      </c>
      <c r="AD2670" s="1" t="s">
        <v>46</v>
      </c>
      <c r="AE2670" s="1" t="s">
        <v>169</v>
      </c>
      <c r="AF2670" s="4">
        <v>0.85</v>
      </c>
      <c r="AG2670" s="4">
        <f>IF(AND(VOZ_WHATSAPP[[#This Row],[Estado Cierre]]="Sin Cierre",VOZ_WHATSAPP[[#This Row],[Nota Negocio]]="Sin Negocio"),VOZ_WHATSAPP[[#This Row],[Nota]]-24%,VOZ_WHATSAPP[[#This Row],[Nota]])</f>
        <v>0.85</v>
      </c>
      <c r="AH2670" s="8">
        <f>IF(VOZ_WHATSAPP[[#This Row],[Estado Legal]]="No Cumple",0,IF(VOZ_WHATSAPP[[#This Row],[Realiza lectura de guion Legal]]="No Cumple",VOZ_WHATSAPP[[#This Row],[Nota 2]]-50%,VOZ_WHATSAPP[[#This Row],[Nota 2]]))</f>
        <v>0.85</v>
      </c>
    </row>
    <row r="2671" spans="1:34" x14ac:dyDescent="0.25">
      <c r="A2671" s="2" t="str">
        <f>VOZ_WHATSAPP[[#This Row],[ID Asesor]]&amp;VOZ_WHATSAPP[[#This Row],[Fecha Monitoreo]]</f>
        <v>362345881</v>
      </c>
      <c r="B2671" s="2">
        <v>45881</v>
      </c>
      <c r="C2671" s="1" t="s">
        <v>696</v>
      </c>
      <c r="D2671" s="1">
        <v>3623</v>
      </c>
      <c r="E2671" s="2">
        <v>45881</v>
      </c>
      <c r="F2671" s="3">
        <v>0.35833333333333334</v>
      </c>
      <c r="G2671" s="1" t="s">
        <v>58</v>
      </c>
      <c r="H2671" s="1" t="s">
        <v>44</v>
      </c>
      <c r="I2671" s="1">
        <v>459</v>
      </c>
      <c r="J2671" s="1">
        <v>3212655436</v>
      </c>
      <c r="K2671" s="1" t="s">
        <v>45</v>
      </c>
      <c r="L2671" s="1" t="s">
        <v>46</v>
      </c>
      <c r="M2671" s="1" t="s">
        <v>46</v>
      </c>
      <c r="N2671" s="1" t="s">
        <v>46</v>
      </c>
      <c r="O2671" s="1" t="s">
        <v>46</v>
      </c>
      <c r="P2671" s="1" t="s">
        <v>46</v>
      </c>
      <c r="Q2671" s="1" t="s">
        <v>48</v>
      </c>
      <c r="R2671" s="1" t="s">
        <v>48</v>
      </c>
      <c r="S2671" s="1" t="s">
        <v>46</v>
      </c>
      <c r="T2671" s="12" t="str">
        <f>IF(OR(VOZ_WHATSAPP[[#This Row],[Brinda argumentos coherentes a la objeción]]="No Cumple",VOZ_WHATSAPP[[#This Row],[Despliegue de Beneficios y/o consecuencias]]="No Cumple"),"Sin Negocio","Negocio")</f>
        <v>Negocio</v>
      </c>
      <c r="U2671" s="1" t="s">
        <v>46</v>
      </c>
      <c r="V2671" s="1" t="s">
        <v>46</v>
      </c>
      <c r="W2671" s="1" t="s">
        <v>46</v>
      </c>
      <c r="X2671" s="12" t="str">
        <f>IF(OR(VOZ_WHATSAPP[[#This Row],[Confirma Valor de pago]]="No Cumple",VOZ_WHATSAPP[[#This Row],[Confirma hora de pago]]="No Cumple",VOZ_WHATSAPP[[#This Row],[Confirma medio de pago]]="No Cumple"),"Sin Cierre","Cierre")</f>
        <v>Cierre</v>
      </c>
      <c r="Y2671" s="1" t="s">
        <v>46</v>
      </c>
      <c r="Z2671" s="1" t="s">
        <v>46</v>
      </c>
      <c r="AA2671" s="1" t="s">
        <v>46</v>
      </c>
      <c r="AB2671" s="1" t="s">
        <v>46</v>
      </c>
      <c r="AC2671" s="11" t="str">
        <f>IF(OR(VOZ_WHATSAPP[[#This Row],[La comunicación es asertiva, con respeto y evita maltrato]]="No Cumple",VOZ_WHATSAPP[[#This Row],[Cumple con las normativas legales]]="No Cumple"),"No Cumple","Cumple")</f>
        <v>Cumple</v>
      </c>
      <c r="AD2671" s="1" t="s">
        <v>46</v>
      </c>
      <c r="AE2671" s="1" t="s">
        <v>915</v>
      </c>
      <c r="AF2671" s="4">
        <v>1</v>
      </c>
      <c r="AG2671" s="4">
        <f>IF(AND(VOZ_WHATSAPP[[#This Row],[Estado Cierre]]="Sin Cierre",VOZ_WHATSAPP[[#This Row],[Nota Negocio]]="Sin Negocio"),VOZ_WHATSAPP[[#This Row],[Nota]]-24%,VOZ_WHATSAPP[[#This Row],[Nota]])</f>
        <v>1</v>
      </c>
      <c r="AH2671" s="8">
        <f>IF(VOZ_WHATSAPP[[#This Row],[Estado Legal]]="No Cumple",0,IF(VOZ_WHATSAPP[[#This Row],[Realiza lectura de guion Legal]]="No Cumple",VOZ_WHATSAPP[[#This Row],[Nota 2]]-50%,VOZ_WHATSAPP[[#This Row],[Nota 2]]))</f>
        <v>1</v>
      </c>
    </row>
    <row r="2672" spans="1:34" x14ac:dyDescent="0.25">
      <c r="A2672" s="2" t="str">
        <f>VOZ_WHATSAPP[[#This Row],[ID Asesor]]&amp;VOZ_WHATSAPP[[#This Row],[Fecha Monitoreo]]</f>
        <v>402045881</v>
      </c>
      <c r="B2672" s="2">
        <v>45881</v>
      </c>
      <c r="C2672" s="1" t="s">
        <v>126</v>
      </c>
      <c r="D2672" s="1">
        <v>4020</v>
      </c>
      <c r="E2672" s="2">
        <v>45881</v>
      </c>
      <c r="F2672" s="3">
        <v>0.40486111111111112</v>
      </c>
      <c r="G2672" s="1" t="s">
        <v>58</v>
      </c>
      <c r="H2672" s="1" t="s">
        <v>44</v>
      </c>
      <c r="I2672" s="1">
        <v>610</v>
      </c>
      <c r="J2672" s="1">
        <v>3005364981</v>
      </c>
      <c r="K2672" s="1" t="s">
        <v>45</v>
      </c>
      <c r="L2672" s="1" t="s">
        <v>46</v>
      </c>
      <c r="M2672" s="1" t="s">
        <v>46</v>
      </c>
      <c r="N2672" s="1" t="s">
        <v>47</v>
      </c>
      <c r="O2672" s="1" t="s">
        <v>54</v>
      </c>
      <c r="P2672" s="1" t="s">
        <v>54</v>
      </c>
      <c r="Q2672" s="1" t="s">
        <v>46</v>
      </c>
      <c r="R2672" s="1" t="s">
        <v>46</v>
      </c>
      <c r="S2672" s="1" t="s">
        <v>46</v>
      </c>
      <c r="T2672" s="12" t="str">
        <f>IF(OR(VOZ_WHATSAPP[[#This Row],[Brinda argumentos coherentes a la objeción]]="No Cumple",VOZ_WHATSAPP[[#This Row],[Despliegue de Beneficios y/o consecuencias]]="No Cumple"),"Sin Negocio","Negocio")</f>
        <v>Negocio</v>
      </c>
      <c r="U2672" s="1" t="s">
        <v>48</v>
      </c>
      <c r="V2672" s="1" t="s">
        <v>48</v>
      </c>
      <c r="W2672" s="1" t="s">
        <v>48</v>
      </c>
      <c r="X2672" s="12" t="str">
        <f>IF(OR(VOZ_WHATSAPP[[#This Row],[Confirma Valor de pago]]="No Cumple",VOZ_WHATSAPP[[#This Row],[Confirma hora de pago]]="No Cumple",VOZ_WHATSAPP[[#This Row],[Confirma medio de pago]]="No Cumple"),"Sin Cierre","Cierre")</f>
        <v>Cierre</v>
      </c>
      <c r="Y2672" s="1" t="s">
        <v>46</v>
      </c>
      <c r="Z2672" s="1" t="s">
        <v>46</v>
      </c>
      <c r="AA2672" s="1" t="s">
        <v>46</v>
      </c>
      <c r="AB2672" s="1" t="s">
        <v>46</v>
      </c>
      <c r="AC2672" s="11" t="str">
        <f>IF(OR(VOZ_WHATSAPP[[#This Row],[La comunicación es asertiva, con respeto y evita maltrato]]="No Cumple",VOZ_WHATSAPP[[#This Row],[Cumple con las normativas legales]]="No Cumple"),"No Cumple","Cumple")</f>
        <v>Cumple</v>
      </c>
      <c r="AD2672" s="1" t="s">
        <v>46</v>
      </c>
      <c r="AE2672" s="1" t="s">
        <v>2419</v>
      </c>
      <c r="AF2672" s="4">
        <v>0.85</v>
      </c>
      <c r="AG2672" s="4">
        <f>IF(AND(VOZ_WHATSAPP[[#This Row],[Estado Cierre]]="Sin Cierre",VOZ_WHATSAPP[[#This Row],[Nota Negocio]]="Sin Negocio"),VOZ_WHATSAPP[[#This Row],[Nota]]-24%,VOZ_WHATSAPP[[#This Row],[Nota]])</f>
        <v>0.85</v>
      </c>
      <c r="AH2672" s="8">
        <f>IF(VOZ_WHATSAPP[[#This Row],[Estado Legal]]="No Cumple",0,IF(VOZ_WHATSAPP[[#This Row],[Realiza lectura de guion Legal]]="No Cumple",VOZ_WHATSAPP[[#This Row],[Nota 2]]-50%,VOZ_WHATSAPP[[#This Row],[Nota 2]]))</f>
        <v>0.85</v>
      </c>
    </row>
    <row r="2673" spans="1:34" x14ac:dyDescent="0.25">
      <c r="A2673" s="2" t="str">
        <f>VOZ_WHATSAPP[[#This Row],[ID Asesor]]&amp;VOZ_WHATSAPP[[#This Row],[Fecha Monitoreo]]</f>
        <v>369145881</v>
      </c>
      <c r="B2673" s="2">
        <v>45881</v>
      </c>
      <c r="C2673" s="1" t="s">
        <v>59</v>
      </c>
      <c r="D2673" s="1">
        <v>3691</v>
      </c>
      <c r="E2673" s="2">
        <v>45881</v>
      </c>
      <c r="F2673" s="3">
        <v>0.34930555555555554</v>
      </c>
      <c r="G2673" s="1" t="s">
        <v>60</v>
      </c>
      <c r="H2673" s="1" t="s">
        <v>44</v>
      </c>
      <c r="I2673" s="1">
        <v>1126</v>
      </c>
      <c r="J2673" s="1">
        <v>3017414555</v>
      </c>
      <c r="K2673" s="1" t="s">
        <v>45</v>
      </c>
      <c r="L2673" s="1" t="s">
        <v>46</v>
      </c>
      <c r="M2673" s="1" t="s">
        <v>46</v>
      </c>
      <c r="N2673" s="1" t="s">
        <v>46</v>
      </c>
      <c r="O2673" s="1" t="s">
        <v>46</v>
      </c>
      <c r="P2673" s="1" t="s">
        <v>46</v>
      </c>
      <c r="Q2673" s="1" t="s">
        <v>46</v>
      </c>
      <c r="R2673" s="1" t="s">
        <v>46</v>
      </c>
      <c r="S2673" s="1" t="s">
        <v>46</v>
      </c>
      <c r="T2673" s="12" t="str">
        <f>IF(OR(VOZ_WHATSAPP[[#This Row],[Brinda argumentos coherentes a la objeción]]="No Cumple",VOZ_WHATSAPP[[#This Row],[Despliegue de Beneficios y/o consecuencias]]="No Cumple"),"Sin Negocio","Negocio")</f>
        <v>Negocio</v>
      </c>
      <c r="U2673" s="1" t="s">
        <v>48</v>
      </c>
      <c r="V2673" s="1" t="s">
        <v>48</v>
      </c>
      <c r="W2673" s="1" t="s">
        <v>48</v>
      </c>
      <c r="X2673" s="12" t="str">
        <f>IF(OR(VOZ_WHATSAPP[[#This Row],[Confirma Valor de pago]]="No Cumple",VOZ_WHATSAPP[[#This Row],[Confirma hora de pago]]="No Cumple",VOZ_WHATSAPP[[#This Row],[Confirma medio de pago]]="No Cumple"),"Sin Cierre","Cierre")</f>
        <v>Cierre</v>
      </c>
      <c r="Y2673" s="1" t="s">
        <v>46</v>
      </c>
      <c r="Z2673" s="1" t="s">
        <v>46</v>
      </c>
      <c r="AA2673" s="1" t="s">
        <v>46</v>
      </c>
      <c r="AB2673" s="1" t="s">
        <v>46</v>
      </c>
      <c r="AC2673" s="11" t="str">
        <f>IF(OR(VOZ_WHATSAPP[[#This Row],[La comunicación es asertiva, con respeto y evita maltrato]]="No Cumple",VOZ_WHATSAPP[[#This Row],[Cumple con las normativas legales]]="No Cumple"),"No Cumple","Cumple")</f>
        <v>Cumple</v>
      </c>
      <c r="AD2673" s="1" t="s">
        <v>46</v>
      </c>
      <c r="AE2673" s="1" t="s">
        <v>2420</v>
      </c>
      <c r="AF2673" s="4">
        <v>1</v>
      </c>
      <c r="AG2673" s="4">
        <f>IF(AND(VOZ_WHATSAPP[[#This Row],[Estado Cierre]]="Sin Cierre",VOZ_WHATSAPP[[#This Row],[Nota Negocio]]="Sin Negocio"),VOZ_WHATSAPP[[#This Row],[Nota]]-24%,VOZ_WHATSAPP[[#This Row],[Nota]])</f>
        <v>1</v>
      </c>
      <c r="AH2673" s="8">
        <f>IF(VOZ_WHATSAPP[[#This Row],[Estado Legal]]="No Cumple",0,IF(VOZ_WHATSAPP[[#This Row],[Realiza lectura de guion Legal]]="No Cumple",VOZ_WHATSAPP[[#This Row],[Nota 2]]-50%,VOZ_WHATSAPP[[#This Row],[Nota 2]]))</f>
        <v>1</v>
      </c>
    </row>
    <row r="2674" spans="1:34" x14ac:dyDescent="0.25">
      <c r="A2674" s="2" t="str">
        <f>VOZ_WHATSAPP[[#This Row],[ID Asesor]]&amp;VOZ_WHATSAPP[[#This Row],[Fecha Monitoreo]]</f>
        <v>410245881</v>
      </c>
      <c r="B2674" s="2">
        <v>45881</v>
      </c>
      <c r="C2674" s="1" t="s">
        <v>42</v>
      </c>
      <c r="D2674" s="1">
        <v>4102</v>
      </c>
      <c r="E2674" s="2">
        <v>45881</v>
      </c>
      <c r="F2674" s="3">
        <v>0.39374999999999999</v>
      </c>
      <c r="G2674" s="1" t="s">
        <v>51</v>
      </c>
      <c r="H2674" s="1" t="s">
        <v>44</v>
      </c>
      <c r="I2674" s="1">
        <v>1493</v>
      </c>
      <c r="J2674" s="1">
        <v>3219710673</v>
      </c>
      <c r="K2674" s="1" t="s">
        <v>45</v>
      </c>
      <c r="L2674" s="1" t="s">
        <v>47</v>
      </c>
      <c r="M2674" s="1" t="s">
        <v>47</v>
      </c>
      <c r="N2674" s="1" t="s">
        <v>46</v>
      </c>
      <c r="O2674" s="1" t="s">
        <v>54</v>
      </c>
      <c r="P2674" s="1" t="s">
        <v>46</v>
      </c>
      <c r="Q2674" s="1" t="s">
        <v>46</v>
      </c>
      <c r="R2674" s="1" t="s">
        <v>47</v>
      </c>
      <c r="S2674" s="1" t="s">
        <v>47</v>
      </c>
      <c r="T2674" s="12" t="str">
        <f>IF(OR(VOZ_WHATSAPP[[#This Row],[Brinda argumentos coherentes a la objeción]]="No Cumple",VOZ_WHATSAPP[[#This Row],[Despliegue de Beneficios y/o consecuencias]]="No Cumple"),"Sin Negocio","Negocio")</f>
        <v>Sin Negocio</v>
      </c>
      <c r="U2674" s="1" t="s">
        <v>47</v>
      </c>
      <c r="V2674" s="1" t="s">
        <v>47</v>
      </c>
      <c r="W2674" s="1" t="s">
        <v>47</v>
      </c>
      <c r="X2674" s="12" t="str">
        <f>IF(OR(VOZ_WHATSAPP[[#This Row],[Confirma Valor de pago]]="No Cumple",VOZ_WHATSAPP[[#This Row],[Confirma hora de pago]]="No Cumple",VOZ_WHATSAPP[[#This Row],[Confirma medio de pago]]="No Cumple"),"Sin Cierre","Cierre")</f>
        <v>Sin Cierre</v>
      </c>
      <c r="Y2674" s="1" t="s">
        <v>54</v>
      </c>
      <c r="Z2674" s="1" t="s">
        <v>54</v>
      </c>
      <c r="AA2674" s="1" t="s">
        <v>46</v>
      </c>
      <c r="AB2674" s="1" t="s">
        <v>46</v>
      </c>
      <c r="AC2674" s="11" t="str">
        <f>IF(OR(VOZ_WHATSAPP[[#This Row],[La comunicación es asertiva, con respeto y evita maltrato]]="No Cumple",VOZ_WHATSAPP[[#This Row],[Cumple con las normativas legales]]="No Cumple"),"No Cumple","Cumple")</f>
        <v>Cumple</v>
      </c>
      <c r="AD2674" s="1" t="s">
        <v>47</v>
      </c>
      <c r="AE2674" s="1" t="s">
        <v>2421</v>
      </c>
      <c r="AF2674" s="4">
        <v>0.2</v>
      </c>
      <c r="AG2674" s="4">
        <f>IF(AND(VOZ_WHATSAPP[[#This Row],[Estado Cierre]]="Sin Cierre",VOZ_WHATSAPP[[#This Row],[Nota Negocio]]="Sin Negocio"),VOZ_WHATSAPP[[#This Row],[Nota]]-24%,VOZ_WHATSAPP[[#This Row],[Nota]])</f>
        <v>-3.999999999999998E-2</v>
      </c>
      <c r="AH2674" s="8">
        <f>IF(VOZ_WHATSAPP[[#This Row],[Estado Legal]]="No Cumple",0,IF(VOZ_WHATSAPP[[#This Row],[Realiza lectura de guion Legal]]="No Cumple",VOZ_WHATSAPP[[#This Row],[Nota 2]]-50%,VOZ_WHATSAPP[[#This Row],[Nota 2]]))</f>
        <v>-0.54</v>
      </c>
    </row>
    <row r="2675" spans="1:34" x14ac:dyDescent="0.25">
      <c r="A2675" s="2" t="str">
        <f>VOZ_WHATSAPP[[#This Row],[ID Asesor]]&amp;VOZ_WHATSAPP[[#This Row],[Fecha Monitoreo]]</f>
        <v>405145881</v>
      </c>
      <c r="B2675" s="2">
        <v>45881</v>
      </c>
      <c r="C2675" s="1" t="s">
        <v>87</v>
      </c>
      <c r="D2675" s="1">
        <v>4051</v>
      </c>
      <c r="E2675" s="2">
        <v>45881</v>
      </c>
      <c r="F2675" s="3">
        <v>0.45208333333333334</v>
      </c>
      <c r="G2675" s="1" t="s">
        <v>51</v>
      </c>
      <c r="H2675" s="1" t="s">
        <v>44</v>
      </c>
      <c r="I2675" s="1">
        <v>1466</v>
      </c>
      <c r="J2675" s="1"/>
      <c r="K2675" s="1" t="s">
        <v>45</v>
      </c>
      <c r="L2675" s="1" t="s">
        <v>47</v>
      </c>
      <c r="M2675" s="1" t="s">
        <v>47</v>
      </c>
      <c r="N2675" s="1" t="s">
        <v>46</v>
      </c>
      <c r="O2675" s="1" t="s">
        <v>54</v>
      </c>
      <c r="P2675" s="1" t="s">
        <v>46</v>
      </c>
      <c r="Q2675" s="1" t="s">
        <v>46</v>
      </c>
      <c r="R2675" s="1" t="s">
        <v>46</v>
      </c>
      <c r="S2675" s="1" t="s">
        <v>46</v>
      </c>
      <c r="T2675" s="12" t="str">
        <f>IF(OR(VOZ_WHATSAPP[[#This Row],[Brinda argumentos coherentes a la objeción]]="No Cumple",VOZ_WHATSAPP[[#This Row],[Despliegue de Beneficios y/o consecuencias]]="No Cumple"),"Sin Negocio","Negocio")</f>
        <v>Negocio</v>
      </c>
      <c r="U2675" s="1" t="s">
        <v>48</v>
      </c>
      <c r="V2675" s="1" t="s">
        <v>48</v>
      </c>
      <c r="W2675" s="1" t="s">
        <v>48</v>
      </c>
      <c r="X2675" s="12" t="str">
        <f>IF(OR(VOZ_WHATSAPP[[#This Row],[Confirma Valor de pago]]="No Cumple",VOZ_WHATSAPP[[#This Row],[Confirma hora de pago]]="No Cumple",VOZ_WHATSAPP[[#This Row],[Confirma medio de pago]]="No Cumple"),"Sin Cierre","Cierre")</f>
        <v>Cierre</v>
      </c>
      <c r="Y2675" s="1" t="s">
        <v>54</v>
      </c>
      <c r="Z2675" s="1" t="s">
        <v>54</v>
      </c>
      <c r="AA2675" s="1" t="s">
        <v>46</v>
      </c>
      <c r="AB2675" s="1" t="s">
        <v>46</v>
      </c>
      <c r="AC2675" s="11" t="str">
        <f>IF(OR(VOZ_WHATSAPP[[#This Row],[La comunicación es asertiva, con respeto y evita maltrato]]="No Cumple",VOZ_WHATSAPP[[#This Row],[Cumple con las normativas legales]]="No Cumple"),"No Cumple","Cumple")</f>
        <v>Cumple</v>
      </c>
      <c r="AD2675" s="1" t="s">
        <v>47</v>
      </c>
      <c r="AE2675" s="1" t="s">
        <v>2422</v>
      </c>
      <c r="AF2675" s="4">
        <v>0.64</v>
      </c>
      <c r="AG2675" s="4">
        <f>IF(AND(VOZ_WHATSAPP[[#This Row],[Estado Cierre]]="Sin Cierre",VOZ_WHATSAPP[[#This Row],[Nota Negocio]]="Sin Negocio"),VOZ_WHATSAPP[[#This Row],[Nota]]-24%,VOZ_WHATSAPP[[#This Row],[Nota]])</f>
        <v>0.64</v>
      </c>
      <c r="AH2675" s="8">
        <f>IF(VOZ_WHATSAPP[[#This Row],[Estado Legal]]="No Cumple",0,IF(VOZ_WHATSAPP[[#This Row],[Realiza lectura de guion Legal]]="No Cumple",VOZ_WHATSAPP[[#This Row],[Nota 2]]-50%,VOZ_WHATSAPP[[#This Row],[Nota 2]]))</f>
        <v>0.14000000000000001</v>
      </c>
    </row>
    <row r="2676" spans="1:34" x14ac:dyDescent="0.25">
      <c r="A2676" s="2" t="str">
        <f>VOZ_WHATSAPP[[#This Row],[ID Asesor]]&amp;VOZ_WHATSAPP[[#This Row],[Fecha Monitoreo]]</f>
        <v>398645881</v>
      </c>
      <c r="B2676" s="2">
        <v>45881</v>
      </c>
      <c r="C2676" s="1" t="s">
        <v>42</v>
      </c>
      <c r="D2676" s="1">
        <v>3986</v>
      </c>
      <c r="E2676" s="2">
        <v>45881</v>
      </c>
      <c r="F2676" s="3">
        <v>0.3888888888888889</v>
      </c>
      <c r="G2676" s="1" t="s">
        <v>51</v>
      </c>
      <c r="H2676" s="1" t="s">
        <v>44</v>
      </c>
      <c r="I2676" s="1">
        <v>1294</v>
      </c>
      <c r="J2676" s="1">
        <v>3507188894</v>
      </c>
      <c r="K2676" s="1" t="s">
        <v>45</v>
      </c>
      <c r="L2676" s="1" t="s">
        <v>47</v>
      </c>
      <c r="M2676" s="1" t="s">
        <v>48</v>
      </c>
      <c r="N2676" s="1" t="s">
        <v>46</v>
      </c>
      <c r="O2676" s="1" t="s">
        <v>46</v>
      </c>
      <c r="P2676" s="1" t="s">
        <v>46</v>
      </c>
      <c r="Q2676" s="1" t="s">
        <v>48</v>
      </c>
      <c r="R2676" s="1" t="s">
        <v>48</v>
      </c>
      <c r="S2676" s="1" t="s">
        <v>48</v>
      </c>
      <c r="T2676" s="12" t="str">
        <f>IF(OR(VOZ_WHATSAPP[[#This Row],[Brinda argumentos coherentes a la objeción]]="No Cumple",VOZ_WHATSAPP[[#This Row],[Despliegue de Beneficios y/o consecuencias]]="No Cumple"),"Sin Negocio","Negocio")</f>
        <v>Negocio</v>
      </c>
      <c r="U2676" s="1" t="s">
        <v>46</v>
      </c>
      <c r="V2676" s="1" t="s">
        <v>46</v>
      </c>
      <c r="W2676" s="1" t="s">
        <v>48</v>
      </c>
      <c r="X2676" s="12" t="str">
        <f>IF(OR(VOZ_WHATSAPP[[#This Row],[Confirma Valor de pago]]="No Cumple",VOZ_WHATSAPP[[#This Row],[Confirma hora de pago]]="No Cumple",VOZ_WHATSAPP[[#This Row],[Confirma medio de pago]]="No Cumple"),"Sin Cierre","Cierre")</f>
        <v>Cierre</v>
      </c>
      <c r="Y2676" s="1" t="s">
        <v>46</v>
      </c>
      <c r="Z2676" s="1" t="s">
        <v>54</v>
      </c>
      <c r="AA2676" s="1" t="s">
        <v>46</v>
      </c>
      <c r="AB2676" s="1" t="s">
        <v>46</v>
      </c>
      <c r="AC2676" s="11" t="str">
        <f>IF(OR(VOZ_WHATSAPP[[#This Row],[La comunicación es asertiva, con respeto y evita maltrato]]="No Cumple",VOZ_WHATSAPP[[#This Row],[Cumple con las normativas legales]]="No Cumple"),"No Cumple","Cumple")</f>
        <v>Cumple</v>
      </c>
      <c r="AD2676" s="1" t="s">
        <v>46</v>
      </c>
      <c r="AE2676" s="1" t="s">
        <v>2423</v>
      </c>
      <c r="AF2676" s="4">
        <v>0.81</v>
      </c>
      <c r="AG2676" s="4">
        <f>IF(AND(VOZ_WHATSAPP[[#This Row],[Estado Cierre]]="Sin Cierre",VOZ_WHATSAPP[[#This Row],[Nota Negocio]]="Sin Negocio"),VOZ_WHATSAPP[[#This Row],[Nota]]-24%,VOZ_WHATSAPP[[#This Row],[Nota]])</f>
        <v>0.81</v>
      </c>
      <c r="AH2676" s="8">
        <f>IF(VOZ_WHATSAPP[[#This Row],[Estado Legal]]="No Cumple",0,IF(VOZ_WHATSAPP[[#This Row],[Realiza lectura de guion Legal]]="No Cumple",VOZ_WHATSAPP[[#This Row],[Nota 2]]-50%,VOZ_WHATSAPP[[#This Row],[Nota 2]]))</f>
        <v>0.81</v>
      </c>
    </row>
    <row r="2677" spans="1:34" x14ac:dyDescent="0.25">
      <c r="A2677" s="2" t="str">
        <f>VOZ_WHATSAPP[[#This Row],[ID Asesor]]&amp;VOZ_WHATSAPP[[#This Row],[Fecha Monitoreo]]</f>
        <v>409545881</v>
      </c>
      <c r="B2677" s="2">
        <v>45881</v>
      </c>
      <c r="C2677" s="1" t="s">
        <v>59</v>
      </c>
      <c r="D2677" s="1">
        <v>4095</v>
      </c>
      <c r="E2677" s="2">
        <v>45881</v>
      </c>
      <c r="F2677" s="3">
        <v>0.45</v>
      </c>
      <c r="G2677" s="1" t="s">
        <v>51</v>
      </c>
      <c r="H2677" s="1" t="s">
        <v>44</v>
      </c>
      <c r="I2677" s="1">
        <v>1486</v>
      </c>
      <c r="J2677" s="1">
        <v>3136681643</v>
      </c>
      <c r="K2677" s="1" t="s">
        <v>45</v>
      </c>
      <c r="L2677" s="1" t="s">
        <v>47</v>
      </c>
      <c r="M2677" s="1" t="s">
        <v>47</v>
      </c>
      <c r="N2677" s="1" t="s">
        <v>46</v>
      </c>
      <c r="O2677" s="1" t="s">
        <v>54</v>
      </c>
      <c r="P2677" s="1" t="s">
        <v>46</v>
      </c>
      <c r="Q2677" s="1" t="s">
        <v>47</v>
      </c>
      <c r="R2677" s="1" t="s">
        <v>47</v>
      </c>
      <c r="S2677" s="1" t="s">
        <v>46</v>
      </c>
      <c r="T2677" s="12" t="str">
        <f>IF(OR(VOZ_WHATSAPP[[#This Row],[Brinda argumentos coherentes a la objeción]]="No Cumple",VOZ_WHATSAPP[[#This Row],[Despliegue de Beneficios y/o consecuencias]]="No Cumple"),"Sin Negocio","Negocio")</f>
        <v>Sin Negocio</v>
      </c>
      <c r="U2677" s="1" t="s">
        <v>48</v>
      </c>
      <c r="V2677" s="1" t="s">
        <v>48</v>
      </c>
      <c r="W2677" s="1" t="s">
        <v>48</v>
      </c>
      <c r="X2677" s="12" t="str">
        <f>IF(OR(VOZ_WHATSAPP[[#This Row],[Confirma Valor de pago]]="No Cumple",VOZ_WHATSAPP[[#This Row],[Confirma hora de pago]]="No Cumple",VOZ_WHATSAPP[[#This Row],[Confirma medio de pago]]="No Cumple"),"Sin Cierre","Cierre")</f>
        <v>Cierre</v>
      </c>
      <c r="Y2677" s="1" t="s">
        <v>46</v>
      </c>
      <c r="Z2677" s="1" t="s">
        <v>54</v>
      </c>
      <c r="AA2677" s="1" t="s">
        <v>46</v>
      </c>
      <c r="AB2677" s="1" t="s">
        <v>46</v>
      </c>
      <c r="AC2677" s="11" t="str">
        <f>IF(OR(VOZ_WHATSAPP[[#This Row],[La comunicación es asertiva, con respeto y evita maltrato]]="No Cumple",VOZ_WHATSAPP[[#This Row],[Cumple con las normativas legales]]="No Cumple"),"No Cumple","Cumple")</f>
        <v>Cumple</v>
      </c>
      <c r="AD2677" s="1" t="s">
        <v>46</v>
      </c>
      <c r="AE2677" s="1" t="s">
        <v>2424</v>
      </c>
      <c r="AF2677" s="4">
        <v>0.52</v>
      </c>
      <c r="AG2677" s="4">
        <f>IF(AND(VOZ_WHATSAPP[[#This Row],[Estado Cierre]]="Sin Cierre",VOZ_WHATSAPP[[#This Row],[Nota Negocio]]="Sin Negocio"),VOZ_WHATSAPP[[#This Row],[Nota]]-24%,VOZ_WHATSAPP[[#This Row],[Nota]])</f>
        <v>0.52</v>
      </c>
      <c r="AH2677" s="8">
        <f>IF(VOZ_WHATSAPP[[#This Row],[Estado Legal]]="No Cumple",0,IF(VOZ_WHATSAPP[[#This Row],[Realiza lectura de guion Legal]]="No Cumple",VOZ_WHATSAPP[[#This Row],[Nota 2]]-50%,VOZ_WHATSAPP[[#This Row],[Nota 2]]))</f>
        <v>0.52</v>
      </c>
    </row>
    <row r="2678" spans="1:34" x14ac:dyDescent="0.25">
      <c r="A2678" s="2" t="str">
        <f>VOZ_WHATSAPP[[#This Row],[ID Asesor]]&amp;VOZ_WHATSAPP[[#This Row],[Fecha Monitoreo]]</f>
        <v>407945881</v>
      </c>
      <c r="B2678" s="2">
        <v>45881</v>
      </c>
      <c r="C2678" s="1" t="s">
        <v>126</v>
      </c>
      <c r="D2678" s="1">
        <v>4079</v>
      </c>
      <c r="E2678" s="2">
        <v>45881</v>
      </c>
      <c r="F2678" s="3">
        <v>0.46944444444444444</v>
      </c>
      <c r="G2678" s="1" t="s">
        <v>58</v>
      </c>
      <c r="H2678" s="1" t="s">
        <v>44</v>
      </c>
      <c r="I2678" s="1">
        <v>619</v>
      </c>
      <c r="J2678" s="1">
        <v>3162698859</v>
      </c>
      <c r="K2678" s="1" t="s">
        <v>45</v>
      </c>
      <c r="L2678" s="1" t="s">
        <v>46</v>
      </c>
      <c r="M2678" s="1" t="s">
        <v>46</v>
      </c>
      <c r="N2678" s="1" t="s">
        <v>46</v>
      </c>
      <c r="O2678" s="1" t="s">
        <v>46</v>
      </c>
      <c r="P2678" s="1" t="s">
        <v>46</v>
      </c>
      <c r="Q2678" s="1" t="s">
        <v>46</v>
      </c>
      <c r="R2678" s="1" t="s">
        <v>47</v>
      </c>
      <c r="S2678" s="1" t="s">
        <v>48</v>
      </c>
      <c r="T2678" s="12" t="str">
        <f>IF(OR(VOZ_WHATSAPP[[#This Row],[Brinda argumentos coherentes a la objeción]]="No Cumple",VOZ_WHATSAPP[[#This Row],[Despliegue de Beneficios y/o consecuencias]]="No Cumple"),"Sin Negocio","Negocio")</f>
        <v>Sin Negocio</v>
      </c>
      <c r="U2678" s="1" t="s">
        <v>48</v>
      </c>
      <c r="V2678" s="1" t="s">
        <v>48</v>
      </c>
      <c r="W2678" s="1" t="s">
        <v>48</v>
      </c>
      <c r="X2678" s="12" t="str">
        <f>IF(OR(VOZ_WHATSAPP[[#This Row],[Confirma Valor de pago]]="No Cumple",VOZ_WHATSAPP[[#This Row],[Confirma hora de pago]]="No Cumple",VOZ_WHATSAPP[[#This Row],[Confirma medio de pago]]="No Cumple"),"Sin Cierre","Cierre")</f>
        <v>Cierre</v>
      </c>
      <c r="Y2678" s="1" t="s">
        <v>46</v>
      </c>
      <c r="Z2678" s="1" t="s">
        <v>54</v>
      </c>
      <c r="AA2678" s="1" t="s">
        <v>46</v>
      </c>
      <c r="AB2678" s="1" t="s">
        <v>46</v>
      </c>
      <c r="AC2678" s="11" t="str">
        <f>IF(OR(VOZ_WHATSAPP[[#This Row],[La comunicación es asertiva, con respeto y evita maltrato]]="No Cumple",VOZ_WHATSAPP[[#This Row],[Cumple con las normativas legales]]="No Cumple"),"No Cumple","Cumple")</f>
        <v>Cumple</v>
      </c>
      <c r="AD2678" s="1" t="s">
        <v>46</v>
      </c>
      <c r="AE2678" s="1" t="s">
        <v>2425</v>
      </c>
      <c r="AF2678" s="4">
        <v>0.75</v>
      </c>
      <c r="AG2678" s="4">
        <f>IF(AND(VOZ_WHATSAPP[[#This Row],[Estado Cierre]]="Sin Cierre",VOZ_WHATSAPP[[#This Row],[Nota Negocio]]="Sin Negocio"),VOZ_WHATSAPP[[#This Row],[Nota]]-24%,VOZ_WHATSAPP[[#This Row],[Nota]])</f>
        <v>0.75</v>
      </c>
      <c r="AH2678" s="8">
        <f>IF(VOZ_WHATSAPP[[#This Row],[Estado Legal]]="No Cumple",0,IF(VOZ_WHATSAPP[[#This Row],[Realiza lectura de guion Legal]]="No Cumple",VOZ_WHATSAPP[[#This Row],[Nota 2]]-50%,VOZ_WHATSAPP[[#This Row],[Nota 2]]))</f>
        <v>0.75</v>
      </c>
    </row>
    <row r="2679" spans="1:34" x14ac:dyDescent="0.25">
      <c r="A2679" s="2" t="str">
        <f>VOZ_WHATSAPP[[#This Row],[ID Asesor]]&amp;VOZ_WHATSAPP[[#This Row],[Fecha Monitoreo]]</f>
        <v>392245881</v>
      </c>
      <c r="B2679" s="2">
        <v>45881</v>
      </c>
      <c r="C2679" s="1" t="s">
        <v>50</v>
      </c>
      <c r="D2679" s="1">
        <v>3922</v>
      </c>
      <c r="E2679" s="2">
        <v>45881</v>
      </c>
      <c r="F2679" s="3">
        <v>0.34166666666666667</v>
      </c>
      <c r="G2679" s="1" t="s">
        <v>51</v>
      </c>
      <c r="H2679" s="1" t="s">
        <v>44</v>
      </c>
      <c r="I2679" s="1">
        <v>1101</v>
      </c>
      <c r="J2679" s="1">
        <v>3185288600</v>
      </c>
      <c r="K2679" s="1" t="s">
        <v>45</v>
      </c>
      <c r="L2679" s="1" t="s">
        <v>46</v>
      </c>
      <c r="M2679" s="1" t="s">
        <v>46</v>
      </c>
      <c r="N2679" s="1" t="s">
        <v>46</v>
      </c>
      <c r="O2679" s="1" t="s">
        <v>46</v>
      </c>
      <c r="P2679" s="1" t="s">
        <v>46</v>
      </c>
      <c r="Q2679" s="1" t="s">
        <v>46</v>
      </c>
      <c r="R2679" s="1" t="s">
        <v>46</v>
      </c>
      <c r="S2679" s="1" t="s">
        <v>46</v>
      </c>
      <c r="T2679" s="12" t="str">
        <f>IF(OR(VOZ_WHATSAPP[[#This Row],[Brinda argumentos coherentes a la objeción]]="No Cumple",VOZ_WHATSAPP[[#This Row],[Despliegue de Beneficios y/o consecuencias]]="No Cumple"),"Sin Negocio","Negocio")</f>
        <v>Negocio</v>
      </c>
      <c r="U2679" s="1" t="s">
        <v>46</v>
      </c>
      <c r="V2679" s="1" t="s">
        <v>46</v>
      </c>
      <c r="W2679" s="1" t="s">
        <v>46</v>
      </c>
      <c r="X2679" s="12" t="str">
        <f>IF(OR(VOZ_WHATSAPP[[#This Row],[Confirma Valor de pago]]="No Cumple",VOZ_WHATSAPP[[#This Row],[Confirma hora de pago]]="No Cumple",VOZ_WHATSAPP[[#This Row],[Confirma medio de pago]]="No Cumple"),"Sin Cierre","Cierre")</f>
        <v>Cierre</v>
      </c>
      <c r="Y2679" s="1" t="s">
        <v>46</v>
      </c>
      <c r="Z2679" s="1" t="s">
        <v>46</v>
      </c>
      <c r="AA2679" s="1" t="s">
        <v>46</v>
      </c>
      <c r="AB2679" s="1" t="s">
        <v>46</v>
      </c>
      <c r="AC2679" s="11" t="str">
        <f>IF(OR(VOZ_WHATSAPP[[#This Row],[La comunicación es asertiva, con respeto y evita maltrato]]="No Cumple",VOZ_WHATSAPP[[#This Row],[Cumple con las normativas legales]]="No Cumple"),"No Cumple","Cumple")</f>
        <v>Cumple</v>
      </c>
      <c r="AD2679" s="1" t="s">
        <v>46</v>
      </c>
      <c r="AE2679" s="1" t="s">
        <v>53</v>
      </c>
      <c r="AF2679" s="4">
        <v>1</v>
      </c>
      <c r="AG2679" s="4">
        <f>IF(AND(VOZ_WHATSAPP[[#This Row],[Estado Cierre]]="Sin Cierre",VOZ_WHATSAPP[[#This Row],[Nota Negocio]]="Sin Negocio"),VOZ_WHATSAPP[[#This Row],[Nota]]-24%,VOZ_WHATSAPP[[#This Row],[Nota]])</f>
        <v>1</v>
      </c>
      <c r="AH2679" s="8">
        <f>IF(VOZ_WHATSAPP[[#This Row],[Estado Legal]]="No Cumple",0,IF(VOZ_WHATSAPP[[#This Row],[Realiza lectura de guion Legal]]="No Cumple",VOZ_WHATSAPP[[#This Row],[Nota 2]]-50%,VOZ_WHATSAPP[[#This Row],[Nota 2]]))</f>
        <v>1</v>
      </c>
    </row>
    <row r="2680" spans="1:34" x14ac:dyDescent="0.25">
      <c r="A2680" s="2" t="str">
        <f>VOZ_WHATSAPP[[#This Row],[ID Asesor]]&amp;VOZ_WHATSAPP[[#This Row],[Fecha Monitoreo]]</f>
        <v>407245881</v>
      </c>
      <c r="B2680" s="2">
        <v>45881</v>
      </c>
      <c r="C2680" s="1" t="s">
        <v>42</v>
      </c>
      <c r="D2680" s="1">
        <v>4072</v>
      </c>
      <c r="E2680" s="2">
        <v>45881</v>
      </c>
      <c r="F2680" s="3">
        <v>0.45</v>
      </c>
      <c r="G2680" s="1" t="s">
        <v>51</v>
      </c>
      <c r="H2680" s="1" t="s">
        <v>44</v>
      </c>
      <c r="I2680" s="1">
        <v>1479</v>
      </c>
      <c r="J2680" s="1">
        <v>3105858410</v>
      </c>
      <c r="K2680" s="1" t="s">
        <v>45</v>
      </c>
      <c r="L2680" s="1" t="s">
        <v>46</v>
      </c>
      <c r="M2680" s="1" t="s">
        <v>46</v>
      </c>
      <c r="N2680" s="1" t="s">
        <v>46</v>
      </c>
      <c r="O2680" s="1" t="s">
        <v>46</v>
      </c>
      <c r="P2680" s="1" t="s">
        <v>46</v>
      </c>
      <c r="Q2680" s="1" t="s">
        <v>48</v>
      </c>
      <c r="R2680" s="1" t="s">
        <v>48</v>
      </c>
      <c r="S2680" s="1" t="s">
        <v>47</v>
      </c>
      <c r="T2680" s="12" t="str">
        <f>IF(OR(VOZ_WHATSAPP[[#This Row],[Brinda argumentos coherentes a la objeción]]="No Cumple",VOZ_WHATSAPP[[#This Row],[Despliegue de Beneficios y/o consecuencias]]="No Cumple"),"Sin Negocio","Negocio")</f>
        <v>Sin Negocio</v>
      </c>
      <c r="U2680" s="1" t="s">
        <v>48</v>
      </c>
      <c r="V2680" s="1" t="s">
        <v>48</v>
      </c>
      <c r="W2680" s="1" t="s">
        <v>48</v>
      </c>
      <c r="X2680" s="12" t="str">
        <f>IF(OR(VOZ_WHATSAPP[[#This Row],[Confirma Valor de pago]]="No Cumple",VOZ_WHATSAPP[[#This Row],[Confirma hora de pago]]="No Cumple",VOZ_WHATSAPP[[#This Row],[Confirma medio de pago]]="No Cumple"),"Sin Cierre","Cierre")</f>
        <v>Cierre</v>
      </c>
      <c r="Y2680" s="1" t="s">
        <v>46</v>
      </c>
      <c r="Z2680" s="1" t="s">
        <v>54</v>
      </c>
      <c r="AA2680" s="1" t="s">
        <v>46</v>
      </c>
      <c r="AB2680" s="1" t="s">
        <v>46</v>
      </c>
      <c r="AC2680" s="11" t="str">
        <f>IF(OR(VOZ_WHATSAPP[[#This Row],[La comunicación es asertiva, con respeto y evita maltrato]]="No Cumple",VOZ_WHATSAPP[[#This Row],[Cumple con las normativas legales]]="No Cumple"),"No Cumple","Cumple")</f>
        <v>Cumple</v>
      </c>
      <c r="AD2680" s="1" t="s">
        <v>46</v>
      </c>
      <c r="AE2680" s="1" t="s">
        <v>2426</v>
      </c>
      <c r="AF2680" s="4">
        <v>0.75</v>
      </c>
      <c r="AG2680" s="4">
        <f>IF(AND(VOZ_WHATSAPP[[#This Row],[Estado Cierre]]="Sin Cierre",VOZ_WHATSAPP[[#This Row],[Nota Negocio]]="Sin Negocio"),VOZ_WHATSAPP[[#This Row],[Nota]]-24%,VOZ_WHATSAPP[[#This Row],[Nota]])</f>
        <v>0.75</v>
      </c>
      <c r="AH2680" s="8">
        <f>IF(VOZ_WHATSAPP[[#This Row],[Estado Legal]]="No Cumple",0,IF(VOZ_WHATSAPP[[#This Row],[Realiza lectura de guion Legal]]="No Cumple",VOZ_WHATSAPP[[#This Row],[Nota 2]]-50%,VOZ_WHATSAPP[[#This Row],[Nota 2]]))</f>
        <v>0.75</v>
      </c>
    </row>
    <row r="2681" spans="1:34" x14ac:dyDescent="0.25">
      <c r="A2681" s="2" t="str">
        <f>VOZ_WHATSAPP[[#This Row],[ID Asesor]]&amp;VOZ_WHATSAPP[[#This Row],[Fecha Monitoreo]]</f>
        <v>336845881</v>
      </c>
      <c r="B2681" s="2">
        <v>45881</v>
      </c>
      <c r="C2681" s="1" t="s">
        <v>696</v>
      </c>
      <c r="D2681" s="1">
        <v>3368</v>
      </c>
      <c r="E2681" s="2">
        <v>45881</v>
      </c>
      <c r="F2681" s="3">
        <v>0.44930555555555557</v>
      </c>
      <c r="G2681" s="1" t="s">
        <v>58</v>
      </c>
      <c r="H2681" s="1" t="s">
        <v>44</v>
      </c>
      <c r="I2681" s="1">
        <v>403</v>
      </c>
      <c r="J2681" s="1">
        <v>3004096970</v>
      </c>
      <c r="K2681" s="1" t="s">
        <v>45</v>
      </c>
      <c r="L2681" s="1" t="s">
        <v>46</v>
      </c>
      <c r="M2681" s="1" t="s">
        <v>46</v>
      </c>
      <c r="N2681" s="1" t="s">
        <v>46</v>
      </c>
      <c r="O2681" s="1" t="s">
        <v>46</v>
      </c>
      <c r="P2681" s="1" t="s">
        <v>46</v>
      </c>
      <c r="Q2681" s="1" t="s">
        <v>47</v>
      </c>
      <c r="R2681" s="1" t="s">
        <v>46</v>
      </c>
      <c r="S2681" s="1" t="s">
        <v>46</v>
      </c>
      <c r="T2681" s="12" t="str">
        <f>IF(OR(VOZ_WHATSAPP[[#This Row],[Brinda argumentos coherentes a la objeción]]="No Cumple",VOZ_WHATSAPP[[#This Row],[Despliegue de Beneficios y/o consecuencias]]="No Cumple"),"Sin Negocio","Negocio")</f>
        <v>Negocio</v>
      </c>
      <c r="U2681" s="1" t="s">
        <v>48</v>
      </c>
      <c r="V2681" s="1" t="s">
        <v>48</v>
      </c>
      <c r="W2681" s="1" t="s">
        <v>48</v>
      </c>
      <c r="X2681" s="12" t="str">
        <f>IF(OR(VOZ_WHATSAPP[[#This Row],[Confirma Valor de pago]]="No Cumple",VOZ_WHATSAPP[[#This Row],[Confirma hora de pago]]="No Cumple",VOZ_WHATSAPP[[#This Row],[Confirma medio de pago]]="No Cumple"),"Sin Cierre","Cierre")</f>
        <v>Cierre</v>
      </c>
      <c r="Y2681" s="1" t="s">
        <v>46</v>
      </c>
      <c r="Z2681" s="1" t="s">
        <v>46</v>
      </c>
      <c r="AA2681" s="1" t="s">
        <v>46</v>
      </c>
      <c r="AB2681" s="1" t="s">
        <v>46</v>
      </c>
      <c r="AC2681" s="11" t="str">
        <f>IF(OR(VOZ_WHATSAPP[[#This Row],[La comunicación es asertiva, con respeto y evita maltrato]]="No Cumple",VOZ_WHATSAPP[[#This Row],[Cumple con las normativas legales]]="No Cumple"),"No Cumple","Cumple")</f>
        <v>Cumple</v>
      </c>
      <c r="AD2681" s="1" t="s">
        <v>46</v>
      </c>
      <c r="AE2681" s="1" t="s">
        <v>2427</v>
      </c>
      <c r="AF2681" s="4">
        <v>0.9</v>
      </c>
      <c r="AG2681" s="4">
        <f>IF(AND(VOZ_WHATSAPP[[#This Row],[Estado Cierre]]="Sin Cierre",VOZ_WHATSAPP[[#This Row],[Nota Negocio]]="Sin Negocio"),VOZ_WHATSAPP[[#This Row],[Nota]]-24%,VOZ_WHATSAPP[[#This Row],[Nota]])</f>
        <v>0.9</v>
      </c>
      <c r="AH2681" s="8">
        <f>IF(VOZ_WHATSAPP[[#This Row],[Estado Legal]]="No Cumple",0,IF(VOZ_WHATSAPP[[#This Row],[Realiza lectura de guion Legal]]="No Cumple",VOZ_WHATSAPP[[#This Row],[Nota 2]]-50%,VOZ_WHATSAPP[[#This Row],[Nota 2]]))</f>
        <v>0.9</v>
      </c>
    </row>
    <row r="2682" spans="1:34" x14ac:dyDescent="0.25">
      <c r="A2682" s="2" t="str">
        <f>VOZ_WHATSAPP[[#This Row],[ID Asesor]]&amp;VOZ_WHATSAPP[[#This Row],[Fecha Monitoreo]]</f>
        <v>338045881</v>
      </c>
      <c r="B2682" s="2">
        <v>45881</v>
      </c>
      <c r="C2682" s="1" t="s">
        <v>696</v>
      </c>
      <c r="D2682" s="1">
        <v>3380</v>
      </c>
      <c r="E2682" s="2">
        <v>45881</v>
      </c>
      <c r="F2682" s="3">
        <v>0.375</v>
      </c>
      <c r="G2682" s="1" t="s">
        <v>51</v>
      </c>
      <c r="H2682" s="1" t="s">
        <v>71</v>
      </c>
      <c r="I2682" s="1"/>
      <c r="J2682" s="1"/>
      <c r="K2682" s="1"/>
      <c r="L2682" s="1" t="s">
        <v>46</v>
      </c>
      <c r="M2682" s="1" t="s">
        <v>46</v>
      </c>
      <c r="N2682" s="1" t="s">
        <v>46</v>
      </c>
      <c r="O2682" s="1" t="s">
        <v>48</v>
      </c>
      <c r="P2682" s="1" t="s">
        <v>48</v>
      </c>
      <c r="Q2682" s="1" t="s">
        <v>48</v>
      </c>
      <c r="R2682" s="1" t="s">
        <v>48</v>
      </c>
      <c r="S2682" s="1" t="s">
        <v>47</v>
      </c>
      <c r="T2682" s="12" t="str">
        <f>IF(OR(VOZ_WHATSAPP[[#This Row],[Brinda argumentos coherentes a la objeción]]="No Cumple",VOZ_WHATSAPP[[#This Row],[Despliegue de Beneficios y/o consecuencias]]="No Cumple"),"Sin Negocio","Negocio")</f>
        <v>Sin Negocio</v>
      </c>
      <c r="U2682" s="1" t="s">
        <v>46</v>
      </c>
      <c r="V2682" s="1" t="s">
        <v>46</v>
      </c>
      <c r="W2682" s="1" t="s">
        <v>46</v>
      </c>
      <c r="X2682" s="12" t="str">
        <f>IF(OR(VOZ_WHATSAPP[[#This Row],[Confirma Valor de pago]]="No Cumple",VOZ_WHATSAPP[[#This Row],[Confirma hora de pago]]="No Cumple",VOZ_WHATSAPP[[#This Row],[Confirma medio de pago]]="No Cumple"),"Sin Cierre","Cierre")</f>
        <v>Cierre</v>
      </c>
      <c r="Y2682" s="1" t="s">
        <v>48</v>
      </c>
      <c r="Z2682" s="1" t="s">
        <v>46</v>
      </c>
      <c r="AA2682" s="1" t="s">
        <v>46</v>
      </c>
      <c r="AB2682" s="1" t="s">
        <v>46</v>
      </c>
      <c r="AC2682" s="11" t="str">
        <f>IF(OR(VOZ_WHATSAPP[[#This Row],[La comunicación es asertiva, con respeto y evita maltrato]]="No Cumple",VOZ_WHATSAPP[[#This Row],[Cumple con las normativas legales]]="No Cumple"),"No Cumple","Cumple")</f>
        <v>Cumple</v>
      </c>
      <c r="AD2682" s="1" t="s">
        <v>48</v>
      </c>
      <c r="AE2682" s="1" t="s">
        <v>1090</v>
      </c>
      <c r="AF2682" s="4">
        <v>0.9</v>
      </c>
      <c r="AG2682" s="4">
        <f>IF(AND(VOZ_WHATSAPP[[#This Row],[Estado Cierre]]="Sin Cierre",VOZ_WHATSAPP[[#This Row],[Nota Negocio]]="Sin Negocio"),VOZ_WHATSAPP[[#This Row],[Nota]]-24%,VOZ_WHATSAPP[[#This Row],[Nota]])</f>
        <v>0.9</v>
      </c>
      <c r="AH2682" s="8">
        <f>IF(VOZ_WHATSAPP[[#This Row],[Estado Legal]]="No Cumple",0,IF(VOZ_WHATSAPP[[#This Row],[Realiza lectura de guion Legal]]="No Cumple",VOZ_WHATSAPP[[#This Row],[Nota 2]]-50%,VOZ_WHATSAPP[[#This Row],[Nota 2]]))</f>
        <v>0.9</v>
      </c>
    </row>
    <row r="2683" spans="1:34" x14ac:dyDescent="0.25">
      <c r="A2683" s="2" t="str">
        <f>VOZ_WHATSAPP[[#This Row],[ID Asesor]]&amp;VOZ_WHATSAPP[[#This Row],[Fecha Monitoreo]]</f>
        <v>403045881</v>
      </c>
      <c r="B2683" s="2">
        <v>45881</v>
      </c>
      <c r="C2683" s="1" t="s">
        <v>59</v>
      </c>
      <c r="D2683" s="1">
        <v>4030</v>
      </c>
      <c r="E2683" s="2">
        <v>45881</v>
      </c>
      <c r="F2683" s="3">
        <v>0.47638888888888886</v>
      </c>
      <c r="G2683" s="1" t="s">
        <v>51</v>
      </c>
      <c r="H2683" s="1" t="s">
        <v>44</v>
      </c>
      <c r="I2683" s="1">
        <v>1452</v>
      </c>
      <c r="J2683" s="1">
        <v>3014688995</v>
      </c>
      <c r="K2683" s="1" t="s">
        <v>45</v>
      </c>
      <c r="L2683" s="1" t="s">
        <v>46</v>
      </c>
      <c r="M2683" s="1" t="s">
        <v>46</v>
      </c>
      <c r="N2683" s="1" t="s">
        <v>46</v>
      </c>
      <c r="O2683" s="1" t="s">
        <v>46</v>
      </c>
      <c r="P2683" s="1" t="s">
        <v>46</v>
      </c>
      <c r="Q2683" s="1" t="s">
        <v>46</v>
      </c>
      <c r="R2683" s="1" t="s">
        <v>47</v>
      </c>
      <c r="S2683" s="1" t="s">
        <v>46</v>
      </c>
      <c r="T2683" s="12" t="str">
        <f>IF(OR(VOZ_WHATSAPP[[#This Row],[Brinda argumentos coherentes a la objeción]]="No Cumple",VOZ_WHATSAPP[[#This Row],[Despliegue de Beneficios y/o consecuencias]]="No Cumple"),"Sin Negocio","Negocio")</f>
        <v>Sin Negocio</v>
      </c>
      <c r="U2683" s="1" t="s">
        <v>48</v>
      </c>
      <c r="V2683" s="1" t="s">
        <v>48</v>
      </c>
      <c r="W2683" s="1" t="s">
        <v>48</v>
      </c>
      <c r="X2683" s="12" t="str">
        <f>IF(OR(VOZ_WHATSAPP[[#This Row],[Confirma Valor de pago]]="No Cumple",VOZ_WHATSAPP[[#This Row],[Confirma hora de pago]]="No Cumple",VOZ_WHATSAPP[[#This Row],[Confirma medio de pago]]="No Cumple"),"Sin Cierre","Cierre")</f>
        <v>Cierre</v>
      </c>
      <c r="Y2683" s="1" t="s">
        <v>46</v>
      </c>
      <c r="Z2683" s="1" t="s">
        <v>54</v>
      </c>
      <c r="AA2683" s="1" t="s">
        <v>46</v>
      </c>
      <c r="AB2683" s="1" t="s">
        <v>46</v>
      </c>
      <c r="AC2683" s="11" t="str">
        <f>IF(OR(VOZ_WHATSAPP[[#This Row],[La comunicación es asertiva, con respeto y evita maltrato]]="No Cumple",VOZ_WHATSAPP[[#This Row],[Cumple con las normativas legales]]="No Cumple"),"No Cumple","Cumple")</f>
        <v>Cumple</v>
      </c>
      <c r="AD2683" s="1" t="s">
        <v>46</v>
      </c>
      <c r="AE2683" s="1" t="s">
        <v>2469</v>
      </c>
      <c r="AF2683" s="4">
        <v>0.75</v>
      </c>
      <c r="AG2683" s="4">
        <f>IF(AND(VOZ_WHATSAPP[[#This Row],[Estado Cierre]]="Sin Cierre",VOZ_WHATSAPP[[#This Row],[Nota Negocio]]="Sin Negocio"),VOZ_WHATSAPP[[#This Row],[Nota]]-24%,VOZ_WHATSAPP[[#This Row],[Nota]])</f>
        <v>0.75</v>
      </c>
      <c r="AH2683" s="8">
        <f>IF(VOZ_WHATSAPP[[#This Row],[Estado Legal]]="No Cumple",0,IF(VOZ_WHATSAPP[[#This Row],[Realiza lectura de guion Legal]]="No Cumple",VOZ_WHATSAPP[[#This Row],[Nota 2]]-50%,VOZ_WHATSAPP[[#This Row],[Nota 2]]))</f>
        <v>0.75</v>
      </c>
    </row>
    <row r="2684" spans="1:34" x14ac:dyDescent="0.25">
      <c r="A2684" s="2" t="str">
        <f>VOZ_WHATSAPP[[#This Row],[ID Asesor]]&amp;VOZ_WHATSAPP[[#This Row],[Fecha Monitoreo]]</f>
        <v>396445881</v>
      </c>
      <c r="B2684" s="2">
        <v>45881</v>
      </c>
      <c r="C2684" s="1" t="s">
        <v>126</v>
      </c>
      <c r="D2684" s="1">
        <v>3964</v>
      </c>
      <c r="E2684" s="2">
        <v>45881</v>
      </c>
      <c r="F2684" s="3">
        <v>0.47430555555555554</v>
      </c>
      <c r="G2684" s="1" t="s">
        <v>58</v>
      </c>
      <c r="H2684" s="1" t="s">
        <v>44</v>
      </c>
      <c r="I2684" s="1">
        <v>603</v>
      </c>
      <c r="J2684" s="1">
        <v>3182206436</v>
      </c>
      <c r="K2684" s="1" t="s">
        <v>45</v>
      </c>
      <c r="L2684" s="1" t="s">
        <v>46</v>
      </c>
      <c r="M2684" s="1" t="s">
        <v>48</v>
      </c>
      <c r="N2684" s="1" t="s">
        <v>46</v>
      </c>
      <c r="O2684" s="1" t="s">
        <v>46</v>
      </c>
      <c r="P2684" s="1" t="s">
        <v>46</v>
      </c>
      <c r="Q2684" s="1" t="s">
        <v>46</v>
      </c>
      <c r="R2684" s="1" t="s">
        <v>46</v>
      </c>
      <c r="S2684" s="1" t="s">
        <v>48</v>
      </c>
      <c r="T2684" s="12" t="str">
        <f>IF(OR(VOZ_WHATSAPP[[#This Row],[Brinda argumentos coherentes a la objeción]]="No Cumple",VOZ_WHATSAPP[[#This Row],[Despliegue de Beneficios y/o consecuencias]]="No Cumple"),"Sin Negocio","Negocio")</f>
        <v>Negocio</v>
      </c>
      <c r="U2684" s="1" t="s">
        <v>48</v>
      </c>
      <c r="V2684" s="1" t="s">
        <v>48</v>
      </c>
      <c r="W2684" s="1" t="s">
        <v>48</v>
      </c>
      <c r="X2684" s="12" t="str">
        <f>IF(OR(VOZ_WHATSAPP[[#This Row],[Confirma Valor de pago]]="No Cumple",VOZ_WHATSAPP[[#This Row],[Confirma hora de pago]]="No Cumple",VOZ_WHATSAPP[[#This Row],[Confirma medio de pago]]="No Cumple"),"Sin Cierre","Cierre")</f>
        <v>Cierre</v>
      </c>
      <c r="Y2684" s="1" t="s">
        <v>46</v>
      </c>
      <c r="Z2684" s="1" t="s">
        <v>54</v>
      </c>
      <c r="AA2684" s="1" t="s">
        <v>46</v>
      </c>
      <c r="AB2684" s="1" t="s">
        <v>46</v>
      </c>
      <c r="AC2684" s="11" t="str">
        <f>IF(OR(VOZ_WHATSAPP[[#This Row],[La comunicación es asertiva, con respeto y evita maltrato]]="No Cumple",VOZ_WHATSAPP[[#This Row],[Cumple con las normativas legales]]="No Cumple"),"No Cumple","Cumple")</f>
        <v>Cumple</v>
      </c>
      <c r="AD2684" s="1" t="s">
        <v>46</v>
      </c>
      <c r="AE2684" s="1" t="s">
        <v>2470</v>
      </c>
      <c r="AF2684" s="4">
        <v>0.85</v>
      </c>
      <c r="AG2684" s="4">
        <f>IF(AND(VOZ_WHATSAPP[[#This Row],[Estado Cierre]]="Sin Cierre",VOZ_WHATSAPP[[#This Row],[Nota Negocio]]="Sin Negocio"),VOZ_WHATSAPP[[#This Row],[Nota]]-24%,VOZ_WHATSAPP[[#This Row],[Nota]])</f>
        <v>0.85</v>
      </c>
      <c r="AH2684" s="8">
        <f>IF(VOZ_WHATSAPP[[#This Row],[Estado Legal]]="No Cumple",0,IF(VOZ_WHATSAPP[[#This Row],[Realiza lectura de guion Legal]]="No Cumple",VOZ_WHATSAPP[[#This Row],[Nota 2]]-50%,VOZ_WHATSAPP[[#This Row],[Nota 2]]))</f>
        <v>0.85</v>
      </c>
    </row>
    <row r="2685" spans="1:34" x14ac:dyDescent="0.25">
      <c r="A2685" s="2" t="str">
        <f>VOZ_WHATSAPP[[#This Row],[ID Asesor]]&amp;VOZ_WHATSAPP[[#This Row],[Fecha Monitoreo]]</f>
        <v>303545881</v>
      </c>
      <c r="B2685" s="2">
        <v>45881</v>
      </c>
      <c r="C2685" s="1" t="s">
        <v>50</v>
      </c>
      <c r="D2685" s="1">
        <v>3035</v>
      </c>
      <c r="E2685" s="2">
        <v>45881</v>
      </c>
      <c r="F2685" s="3">
        <v>0.3972222222222222</v>
      </c>
      <c r="G2685" s="1" t="s">
        <v>60</v>
      </c>
      <c r="H2685" s="1" t="s">
        <v>44</v>
      </c>
      <c r="I2685" s="1">
        <v>1151</v>
      </c>
      <c r="J2685" s="1">
        <v>3202699620</v>
      </c>
      <c r="K2685" s="1" t="s">
        <v>45</v>
      </c>
      <c r="L2685" s="1" t="s">
        <v>46</v>
      </c>
      <c r="M2685" s="1" t="s">
        <v>46</v>
      </c>
      <c r="N2685" s="1" t="s">
        <v>46</v>
      </c>
      <c r="O2685" s="1" t="s">
        <v>46</v>
      </c>
      <c r="P2685" s="1" t="s">
        <v>46</v>
      </c>
      <c r="Q2685" s="1" t="s">
        <v>47</v>
      </c>
      <c r="R2685" s="1" t="s">
        <v>47</v>
      </c>
      <c r="S2685" s="1" t="s">
        <v>46</v>
      </c>
      <c r="T2685" s="12" t="str">
        <f>IF(OR(VOZ_WHATSAPP[[#This Row],[Brinda argumentos coherentes a la objeción]]="No Cumple",VOZ_WHATSAPP[[#This Row],[Despliegue de Beneficios y/o consecuencias]]="No Cumple"),"Sin Negocio","Negocio")</f>
        <v>Sin Negocio</v>
      </c>
      <c r="U2685" s="1" t="s">
        <v>46</v>
      </c>
      <c r="V2685" s="1" t="s">
        <v>46</v>
      </c>
      <c r="W2685" s="1" t="s">
        <v>46</v>
      </c>
      <c r="X2685" s="12" t="str">
        <f>IF(OR(VOZ_WHATSAPP[[#This Row],[Confirma Valor de pago]]="No Cumple",VOZ_WHATSAPP[[#This Row],[Confirma hora de pago]]="No Cumple",VOZ_WHATSAPP[[#This Row],[Confirma medio de pago]]="No Cumple"),"Sin Cierre","Cierre")</f>
        <v>Cierre</v>
      </c>
      <c r="Y2685" s="1" t="s">
        <v>46</v>
      </c>
      <c r="Z2685" s="1" t="s">
        <v>54</v>
      </c>
      <c r="AA2685" s="1" t="s">
        <v>46</v>
      </c>
      <c r="AB2685" s="1" t="s">
        <v>54</v>
      </c>
      <c r="AC2685" s="11" t="str">
        <f>IF(OR(VOZ_WHATSAPP[[#This Row],[La comunicación es asertiva, con respeto y evita maltrato]]="No Cumple",VOZ_WHATSAPP[[#This Row],[Cumple con las normativas legales]]="No Cumple"),"No Cumple","Cumple")</f>
        <v>No Cumple</v>
      </c>
      <c r="AD2685" s="1" t="s">
        <v>46</v>
      </c>
      <c r="AE2685" s="1" t="s">
        <v>2471</v>
      </c>
      <c r="AF2685" s="4">
        <v>0.65</v>
      </c>
      <c r="AG2685" s="4">
        <f>IF(AND(VOZ_WHATSAPP[[#This Row],[Estado Cierre]]="Sin Cierre",VOZ_WHATSAPP[[#This Row],[Nota Negocio]]="Sin Negocio"),VOZ_WHATSAPP[[#This Row],[Nota]]-24%,VOZ_WHATSAPP[[#This Row],[Nota]])</f>
        <v>0.65</v>
      </c>
      <c r="AH2685" s="8">
        <f>IF(VOZ_WHATSAPP[[#This Row],[Estado Legal]]="No Cumple",0,IF(VOZ_WHATSAPP[[#This Row],[Realiza lectura de guion Legal]]="No Cumple",VOZ_WHATSAPP[[#This Row],[Nota 2]]-50%,VOZ_WHATSAPP[[#This Row],[Nota 2]]))</f>
        <v>0</v>
      </c>
    </row>
    <row r="2686" spans="1:34" x14ac:dyDescent="0.25">
      <c r="A2686" s="2" t="str">
        <f>VOZ_WHATSAPP[[#This Row],[ID Asesor]]&amp;VOZ_WHATSAPP[[#This Row],[Fecha Monitoreo]]</f>
        <v>385845881</v>
      </c>
      <c r="B2686" s="2">
        <v>45881</v>
      </c>
      <c r="C2686" s="1" t="s">
        <v>42</v>
      </c>
      <c r="D2686" s="1">
        <v>3858</v>
      </c>
      <c r="E2686" s="2">
        <v>45881</v>
      </c>
      <c r="F2686" s="3">
        <v>0.52361111111111114</v>
      </c>
      <c r="G2686" s="1" t="s">
        <v>51</v>
      </c>
      <c r="H2686" s="1" t="s">
        <v>44</v>
      </c>
      <c r="I2686" s="1">
        <v>1394</v>
      </c>
      <c r="J2686" s="1">
        <v>3115242265</v>
      </c>
      <c r="K2686" s="1" t="s">
        <v>45</v>
      </c>
      <c r="L2686" s="1" t="s">
        <v>46</v>
      </c>
      <c r="M2686" s="1" t="s">
        <v>46</v>
      </c>
      <c r="N2686" s="1" t="s">
        <v>46</v>
      </c>
      <c r="O2686" s="1" t="s">
        <v>46</v>
      </c>
      <c r="P2686" s="1" t="s">
        <v>46</v>
      </c>
      <c r="Q2686" s="1" t="s">
        <v>46</v>
      </c>
      <c r="R2686" s="1" t="s">
        <v>46</v>
      </c>
      <c r="S2686" s="1" t="s">
        <v>46</v>
      </c>
      <c r="T2686" s="12" t="str">
        <f>IF(OR(VOZ_WHATSAPP[[#This Row],[Brinda argumentos coherentes a la objeción]]="No Cumple",VOZ_WHATSAPP[[#This Row],[Despliegue de Beneficios y/o consecuencias]]="No Cumple"),"Sin Negocio","Negocio")</f>
        <v>Negocio</v>
      </c>
      <c r="U2686" s="1" t="s">
        <v>48</v>
      </c>
      <c r="V2686" s="1" t="s">
        <v>48</v>
      </c>
      <c r="W2686" s="1" t="s">
        <v>48</v>
      </c>
      <c r="X2686" s="12" t="str">
        <f>IF(OR(VOZ_WHATSAPP[[#This Row],[Confirma Valor de pago]]="No Cumple",VOZ_WHATSAPP[[#This Row],[Confirma hora de pago]]="No Cumple",VOZ_WHATSAPP[[#This Row],[Confirma medio de pago]]="No Cumple"),"Sin Cierre","Cierre")</f>
        <v>Cierre</v>
      </c>
      <c r="Y2686" s="1" t="s">
        <v>46</v>
      </c>
      <c r="Z2686" s="1" t="s">
        <v>46</v>
      </c>
      <c r="AA2686" s="1" t="s">
        <v>46</v>
      </c>
      <c r="AB2686" s="1" t="s">
        <v>46</v>
      </c>
      <c r="AC2686" s="11" t="str">
        <f>IF(OR(VOZ_WHATSAPP[[#This Row],[La comunicación es asertiva, con respeto y evita maltrato]]="No Cumple",VOZ_WHATSAPP[[#This Row],[Cumple con las normativas legales]]="No Cumple"),"No Cumple","Cumple")</f>
        <v>Cumple</v>
      </c>
      <c r="AD2686" s="1" t="s">
        <v>46</v>
      </c>
      <c r="AE2686" s="1" t="s">
        <v>55</v>
      </c>
      <c r="AF2686" s="4">
        <v>1</v>
      </c>
      <c r="AG2686" s="4">
        <f>IF(AND(VOZ_WHATSAPP[[#This Row],[Estado Cierre]]="Sin Cierre",VOZ_WHATSAPP[[#This Row],[Nota Negocio]]="Sin Negocio"),VOZ_WHATSAPP[[#This Row],[Nota]]-24%,VOZ_WHATSAPP[[#This Row],[Nota]])</f>
        <v>1</v>
      </c>
      <c r="AH2686" s="8">
        <f>IF(VOZ_WHATSAPP[[#This Row],[Estado Legal]]="No Cumple",0,IF(VOZ_WHATSAPP[[#This Row],[Realiza lectura de guion Legal]]="No Cumple",VOZ_WHATSAPP[[#This Row],[Nota 2]]-50%,VOZ_WHATSAPP[[#This Row],[Nota 2]]))</f>
        <v>1</v>
      </c>
    </row>
    <row r="2687" spans="1:34" x14ac:dyDescent="0.25">
      <c r="A2687" s="2" t="str">
        <f>VOZ_WHATSAPP[[#This Row],[ID Asesor]]&amp;VOZ_WHATSAPP[[#This Row],[Fecha Monitoreo]]</f>
        <v>402345881</v>
      </c>
      <c r="B2687" s="2">
        <v>45881</v>
      </c>
      <c r="C2687" s="1" t="s">
        <v>696</v>
      </c>
      <c r="D2687" s="1">
        <v>4023</v>
      </c>
      <c r="E2687" s="2">
        <v>45881</v>
      </c>
      <c r="F2687" s="3">
        <v>0.50694444444444442</v>
      </c>
      <c r="G2687" s="1" t="s">
        <v>51</v>
      </c>
      <c r="H2687" s="1" t="s">
        <v>44</v>
      </c>
      <c r="I2687" s="1">
        <v>613</v>
      </c>
      <c r="J2687" s="1">
        <v>3113126190</v>
      </c>
      <c r="K2687" s="1" t="s">
        <v>45</v>
      </c>
      <c r="L2687" s="1" t="s">
        <v>46</v>
      </c>
      <c r="M2687" s="1" t="s">
        <v>48</v>
      </c>
      <c r="N2687" s="1" t="s">
        <v>46</v>
      </c>
      <c r="O2687" s="1" t="s">
        <v>46</v>
      </c>
      <c r="P2687" s="1" t="s">
        <v>46</v>
      </c>
      <c r="Q2687" s="1" t="s">
        <v>46</v>
      </c>
      <c r="R2687" s="1" t="s">
        <v>46</v>
      </c>
      <c r="S2687" s="1" t="s">
        <v>48</v>
      </c>
      <c r="T2687" s="12" t="str">
        <f>IF(OR(VOZ_WHATSAPP[[#This Row],[Brinda argumentos coherentes a la objeción]]="No Cumple",VOZ_WHATSAPP[[#This Row],[Despliegue de Beneficios y/o consecuencias]]="No Cumple"),"Sin Negocio","Negocio")</f>
        <v>Negocio</v>
      </c>
      <c r="U2687" s="1" t="s">
        <v>46</v>
      </c>
      <c r="V2687" s="1" t="s">
        <v>46</v>
      </c>
      <c r="W2687" s="1" t="s">
        <v>46</v>
      </c>
      <c r="X2687" s="12" t="str">
        <f>IF(OR(VOZ_WHATSAPP[[#This Row],[Confirma Valor de pago]]="No Cumple",VOZ_WHATSAPP[[#This Row],[Confirma hora de pago]]="No Cumple",VOZ_WHATSAPP[[#This Row],[Confirma medio de pago]]="No Cumple"),"Sin Cierre","Cierre")</f>
        <v>Cierre</v>
      </c>
      <c r="Y2687" s="1" t="s">
        <v>46</v>
      </c>
      <c r="Z2687" s="1" t="s">
        <v>54</v>
      </c>
      <c r="AA2687" s="1" t="s">
        <v>46</v>
      </c>
      <c r="AB2687" s="1" t="s">
        <v>46</v>
      </c>
      <c r="AC2687" s="11" t="str">
        <f>IF(OR(VOZ_WHATSAPP[[#This Row],[La comunicación es asertiva, con respeto y evita maltrato]]="No Cumple",VOZ_WHATSAPP[[#This Row],[Cumple con las normativas legales]]="No Cumple"),"No Cumple","Cumple")</f>
        <v>Cumple</v>
      </c>
      <c r="AD2687" s="1" t="s">
        <v>46</v>
      </c>
      <c r="AE2687" s="1" t="s">
        <v>1875</v>
      </c>
      <c r="AF2687" s="4">
        <v>0.85</v>
      </c>
      <c r="AG2687" s="4">
        <f>IF(AND(VOZ_WHATSAPP[[#This Row],[Estado Cierre]]="Sin Cierre",VOZ_WHATSAPP[[#This Row],[Nota Negocio]]="Sin Negocio"),VOZ_WHATSAPP[[#This Row],[Nota]]-24%,VOZ_WHATSAPP[[#This Row],[Nota]])</f>
        <v>0.85</v>
      </c>
      <c r="AH2687" s="8">
        <f>IF(VOZ_WHATSAPP[[#This Row],[Estado Legal]]="No Cumple",0,IF(VOZ_WHATSAPP[[#This Row],[Realiza lectura de guion Legal]]="No Cumple",VOZ_WHATSAPP[[#This Row],[Nota 2]]-50%,VOZ_WHATSAPP[[#This Row],[Nota 2]]))</f>
        <v>0.85</v>
      </c>
    </row>
    <row r="2688" spans="1:34" x14ac:dyDescent="0.25">
      <c r="A2688" s="2" t="str">
        <f>VOZ_WHATSAPP[[#This Row],[ID Asesor]]&amp;VOZ_WHATSAPP[[#This Row],[Fecha Monitoreo]]</f>
        <v>410045881</v>
      </c>
      <c r="B2688" s="2">
        <v>45881</v>
      </c>
      <c r="C2688" s="1" t="s">
        <v>42</v>
      </c>
      <c r="D2688" s="1">
        <v>4100</v>
      </c>
      <c r="E2688" s="2">
        <v>45881</v>
      </c>
      <c r="F2688" s="3">
        <v>0.45555555555555555</v>
      </c>
      <c r="G2688" s="1" t="s">
        <v>51</v>
      </c>
      <c r="H2688" s="1" t="s">
        <v>44</v>
      </c>
      <c r="I2688" s="1">
        <v>1491</v>
      </c>
      <c r="J2688" s="1">
        <v>3184866393</v>
      </c>
      <c r="K2688" s="1" t="s">
        <v>45</v>
      </c>
      <c r="L2688" s="1" t="s">
        <v>47</v>
      </c>
      <c r="M2688" s="1" t="s">
        <v>47</v>
      </c>
      <c r="N2688" s="1" t="s">
        <v>46</v>
      </c>
      <c r="O2688" s="1" t="s">
        <v>46</v>
      </c>
      <c r="P2688" s="1" t="s">
        <v>46</v>
      </c>
      <c r="Q2688" s="1" t="s">
        <v>46</v>
      </c>
      <c r="R2688" s="1" t="s">
        <v>46</v>
      </c>
      <c r="S2688" s="1" t="s">
        <v>46</v>
      </c>
      <c r="T2688" s="12" t="str">
        <f>IF(OR(VOZ_WHATSAPP[[#This Row],[Brinda argumentos coherentes a la objeción]]="No Cumple",VOZ_WHATSAPP[[#This Row],[Despliegue de Beneficios y/o consecuencias]]="No Cumple"),"Sin Negocio","Negocio")</f>
        <v>Negocio</v>
      </c>
      <c r="U2688" s="1" t="s">
        <v>48</v>
      </c>
      <c r="V2688" s="1" t="s">
        <v>48</v>
      </c>
      <c r="W2688" s="1" t="s">
        <v>48</v>
      </c>
      <c r="X2688" s="12" t="str">
        <f>IF(OR(VOZ_WHATSAPP[[#This Row],[Confirma Valor de pago]]="No Cumple",VOZ_WHATSAPP[[#This Row],[Confirma hora de pago]]="No Cumple",VOZ_WHATSAPP[[#This Row],[Confirma medio de pago]]="No Cumple"),"Sin Cierre","Cierre")</f>
        <v>Cierre</v>
      </c>
      <c r="Y2688" s="1" t="s">
        <v>54</v>
      </c>
      <c r="Z2688" s="1" t="s">
        <v>46</v>
      </c>
      <c r="AA2688" s="1" t="s">
        <v>46</v>
      </c>
      <c r="AB2688" s="1" t="s">
        <v>46</v>
      </c>
      <c r="AC2688" s="11" t="str">
        <f>IF(OR(VOZ_WHATSAPP[[#This Row],[La comunicación es asertiva, con respeto y evita maltrato]]="No Cumple",VOZ_WHATSAPP[[#This Row],[Cumple con las normativas legales]]="No Cumple"),"No Cumple","Cumple")</f>
        <v>Cumple</v>
      </c>
      <c r="AD2688" s="1" t="s">
        <v>46</v>
      </c>
      <c r="AE2688" s="1" t="s">
        <v>2472</v>
      </c>
      <c r="AF2688" s="4">
        <v>0.84</v>
      </c>
      <c r="AG2688" s="4">
        <f>IF(AND(VOZ_WHATSAPP[[#This Row],[Estado Cierre]]="Sin Cierre",VOZ_WHATSAPP[[#This Row],[Nota Negocio]]="Sin Negocio"),VOZ_WHATSAPP[[#This Row],[Nota]]-24%,VOZ_WHATSAPP[[#This Row],[Nota]])</f>
        <v>0.84</v>
      </c>
      <c r="AH2688" s="8">
        <f>IF(VOZ_WHATSAPP[[#This Row],[Estado Legal]]="No Cumple",0,IF(VOZ_WHATSAPP[[#This Row],[Realiza lectura de guion Legal]]="No Cumple",VOZ_WHATSAPP[[#This Row],[Nota 2]]-50%,VOZ_WHATSAPP[[#This Row],[Nota 2]]))</f>
        <v>0.84</v>
      </c>
    </row>
    <row r="2689" spans="1:34" x14ac:dyDescent="0.25">
      <c r="A2689" s="2" t="str">
        <f>VOZ_WHATSAPP[[#This Row],[ID Asesor]]&amp;VOZ_WHATSAPP[[#This Row],[Fecha Monitoreo]]</f>
        <v>251545881</v>
      </c>
      <c r="B2689" s="2">
        <v>45881</v>
      </c>
      <c r="C2689" s="1" t="s">
        <v>50</v>
      </c>
      <c r="D2689" s="1">
        <v>2515</v>
      </c>
      <c r="E2689" s="2">
        <v>45881</v>
      </c>
      <c r="F2689" s="3">
        <v>0.35069444444444442</v>
      </c>
      <c r="G2689" s="1" t="s">
        <v>58</v>
      </c>
      <c r="H2689" s="1" t="s">
        <v>44</v>
      </c>
      <c r="I2689" s="1">
        <v>1164</v>
      </c>
      <c r="J2689" s="1">
        <v>3113881168</v>
      </c>
      <c r="K2689" s="1" t="s">
        <v>45</v>
      </c>
      <c r="L2689" s="1" t="s">
        <v>47</v>
      </c>
      <c r="M2689" s="1" t="s">
        <v>46</v>
      </c>
      <c r="N2689" s="1" t="s">
        <v>46</v>
      </c>
      <c r="O2689" s="1" t="s">
        <v>46</v>
      </c>
      <c r="P2689" s="1" t="s">
        <v>46</v>
      </c>
      <c r="Q2689" s="1" t="s">
        <v>46</v>
      </c>
      <c r="R2689" s="1" t="s">
        <v>48</v>
      </c>
      <c r="S2689" s="1" t="s">
        <v>46</v>
      </c>
      <c r="T2689" s="12" t="str">
        <f>IF(OR(VOZ_WHATSAPP[[#This Row],[Brinda argumentos coherentes a la objeción]]="No Cumple",VOZ_WHATSAPP[[#This Row],[Despliegue de Beneficios y/o consecuencias]]="No Cumple"),"Sin Negocio","Negocio")</f>
        <v>Negocio</v>
      </c>
      <c r="U2689" s="1" t="s">
        <v>46</v>
      </c>
      <c r="V2689" s="1" t="s">
        <v>46</v>
      </c>
      <c r="W2689" s="1" t="s">
        <v>46</v>
      </c>
      <c r="X2689" s="12" t="str">
        <f>IF(OR(VOZ_WHATSAPP[[#This Row],[Confirma Valor de pago]]="No Cumple",VOZ_WHATSAPP[[#This Row],[Confirma hora de pago]]="No Cumple",VOZ_WHATSAPP[[#This Row],[Confirma medio de pago]]="No Cumple"),"Sin Cierre","Cierre")</f>
        <v>Cierre</v>
      </c>
      <c r="Y2689" s="1" t="s">
        <v>46</v>
      </c>
      <c r="Z2689" s="1" t="s">
        <v>46</v>
      </c>
      <c r="AA2689" s="1" t="s">
        <v>46</v>
      </c>
      <c r="AB2689" s="1" t="s">
        <v>46</v>
      </c>
      <c r="AC2689" s="11" t="str">
        <f>IF(OR(VOZ_WHATSAPP[[#This Row],[La comunicación es asertiva, con respeto y evita maltrato]]="No Cumple",VOZ_WHATSAPP[[#This Row],[Cumple con las normativas legales]]="No Cumple"),"No Cumple","Cumple")</f>
        <v>Cumple</v>
      </c>
      <c r="AD2689" s="1" t="s">
        <v>46</v>
      </c>
      <c r="AE2689" s="1" t="s">
        <v>2473</v>
      </c>
      <c r="AF2689" s="4">
        <v>0.96</v>
      </c>
      <c r="AG2689" s="4">
        <f>IF(AND(VOZ_WHATSAPP[[#This Row],[Estado Cierre]]="Sin Cierre",VOZ_WHATSAPP[[#This Row],[Nota Negocio]]="Sin Negocio"),VOZ_WHATSAPP[[#This Row],[Nota]]-24%,VOZ_WHATSAPP[[#This Row],[Nota]])</f>
        <v>0.96</v>
      </c>
      <c r="AH2689" s="8">
        <f>IF(VOZ_WHATSAPP[[#This Row],[Estado Legal]]="No Cumple",0,IF(VOZ_WHATSAPP[[#This Row],[Realiza lectura de guion Legal]]="No Cumple",VOZ_WHATSAPP[[#This Row],[Nota 2]]-50%,VOZ_WHATSAPP[[#This Row],[Nota 2]]))</f>
        <v>0.96</v>
      </c>
    </row>
    <row r="2690" spans="1:34" x14ac:dyDescent="0.25">
      <c r="A2690" s="2" t="str">
        <f>VOZ_WHATSAPP[[#This Row],[ID Asesor]]&amp;VOZ_WHATSAPP[[#This Row],[Fecha Monitoreo]]</f>
        <v>407345881</v>
      </c>
      <c r="B2690" s="2">
        <v>45881</v>
      </c>
      <c r="C2690" s="1" t="s">
        <v>42</v>
      </c>
      <c r="D2690" s="1">
        <v>4073</v>
      </c>
      <c r="E2690" s="2">
        <v>45881</v>
      </c>
      <c r="F2690" s="3">
        <v>0.36666666666666664</v>
      </c>
      <c r="G2690" s="1" t="s">
        <v>51</v>
      </c>
      <c r="H2690" s="1" t="s">
        <v>44</v>
      </c>
      <c r="I2690" s="1">
        <v>11009622</v>
      </c>
      <c r="J2690" s="1">
        <v>3173716213</v>
      </c>
      <c r="K2690" s="1" t="s">
        <v>49</v>
      </c>
      <c r="L2690" s="1" t="s">
        <v>46</v>
      </c>
      <c r="M2690" s="1" t="s">
        <v>46</v>
      </c>
      <c r="N2690" s="1" t="s">
        <v>47</v>
      </c>
      <c r="O2690" s="1" t="s">
        <v>54</v>
      </c>
      <c r="P2690" s="1" t="s">
        <v>54</v>
      </c>
      <c r="Q2690" s="1" t="s">
        <v>46</v>
      </c>
      <c r="R2690" s="1" t="s">
        <v>47</v>
      </c>
      <c r="S2690" s="1" t="s">
        <v>47</v>
      </c>
      <c r="T2690" s="12" t="str">
        <f>IF(OR(VOZ_WHATSAPP[[#This Row],[Brinda argumentos coherentes a la objeción]]="No Cumple",VOZ_WHATSAPP[[#This Row],[Despliegue de Beneficios y/o consecuencias]]="No Cumple"),"Sin Negocio","Negocio")</f>
        <v>Sin Negocio</v>
      </c>
      <c r="U2690" s="1" t="s">
        <v>48</v>
      </c>
      <c r="V2690" s="1" t="s">
        <v>48</v>
      </c>
      <c r="W2690" s="1" t="s">
        <v>48</v>
      </c>
      <c r="X2690" s="12" t="str">
        <f>IF(OR(VOZ_WHATSAPP[[#This Row],[Confirma Valor de pago]]="No Cumple",VOZ_WHATSAPP[[#This Row],[Confirma hora de pago]]="No Cumple",VOZ_WHATSAPP[[#This Row],[Confirma medio de pago]]="No Cumple"),"Sin Cierre","Cierre")</f>
        <v>Cierre</v>
      </c>
      <c r="Y2690" s="1" t="s">
        <v>46</v>
      </c>
      <c r="Z2690" s="1" t="s">
        <v>54</v>
      </c>
      <c r="AA2690" s="1" t="s">
        <v>46</v>
      </c>
      <c r="AB2690" s="1" t="s">
        <v>46</v>
      </c>
      <c r="AC2690" s="11" t="str">
        <f>IF(OR(VOZ_WHATSAPP[[#This Row],[La comunicación es asertiva, con respeto y evita maltrato]]="No Cumple",VOZ_WHATSAPP[[#This Row],[Cumple con las normativas legales]]="No Cumple"),"No Cumple","Cumple")</f>
        <v>Cumple</v>
      </c>
      <c r="AD2690" s="1" t="s">
        <v>46</v>
      </c>
      <c r="AE2690" s="1" t="s">
        <v>2474</v>
      </c>
      <c r="AF2690" s="4">
        <v>0.5</v>
      </c>
      <c r="AG2690" s="4">
        <f>IF(AND(VOZ_WHATSAPP[[#This Row],[Estado Cierre]]="Sin Cierre",VOZ_WHATSAPP[[#This Row],[Nota Negocio]]="Sin Negocio"),VOZ_WHATSAPP[[#This Row],[Nota]]-24%,VOZ_WHATSAPP[[#This Row],[Nota]])</f>
        <v>0.5</v>
      </c>
      <c r="AH2690" s="8">
        <f>IF(VOZ_WHATSAPP[[#This Row],[Estado Legal]]="No Cumple",0,IF(VOZ_WHATSAPP[[#This Row],[Realiza lectura de guion Legal]]="No Cumple",VOZ_WHATSAPP[[#This Row],[Nota 2]]-50%,VOZ_WHATSAPP[[#This Row],[Nota 2]]))</f>
        <v>0.5</v>
      </c>
    </row>
    <row r="2691" spans="1:34" x14ac:dyDescent="0.25">
      <c r="A2691" s="2" t="str">
        <f>VOZ_WHATSAPP[[#This Row],[ID Asesor]]&amp;VOZ_WHATSAPP[[#This Row],[Fecha Monitoreo]]</f>
        <v>402645881</v>
      </c>
      <c r="B2691" s="2">
        <v>45881</v>
      </c>
      <c r="C2691" s="1" t="s">
        <v>696</v>
      </c>
      <c r="D2691" s="1">
        <v>4026</v>
      </c>
      <c r="E2691" s="2">
        <v>45881</v>
      </c>
      <c r="F2691" s="3">
        <v>0.46875</v>
      </c>
      <c r="G2691" s="1" t="s">
        <v>51</v>
      </c>
      <c r="H2691" s="1" t="s">
        <v>44</v>
      </c>
      <c r="I2691" s="1">
        <v>616</v>
      </c>
      <c r="J2691" s="1">
        <v>3147038431</v>
      </c>
      <c r="K2691" s="1" t="s">
        <v>45</v>
      </c>
      <c r="L2691" s="1" t="s">
        <v>46</v>
      </c>
      <c r="M2691" s="1" t="s">
        <v>46</v>
      </c>
      <c r="N2691" s="1" t="s">
        <v>46</v>
      </c>
      <c r="O2691" s="1" t="s">
        <v>46</v>
      </c>
      <c r="P2691" s="1" t="s">
        <v>46</v>
      </c>
      <c r="Q2691" s="1" t="s">
        <v>46</v>
      </c>
      <c r="R2691" s="1" t="s">
        <v>46</v>
      </c>
      <c r="S2691" s="1" t="s">
        <v>48</v>
      </c>
      <c r="T2691" s="12" t="str">
        <f>IF(OR(VOZ_WHATSAPP[[#This Row],[Brinda argumentos coherentes a la objeción]]="No Cumple",VOZ_WHATSAPP[[#This Row],[Despliegue de Beneficios y/o consecuencias]]="No Cumple"),"Sin Negocio","Negocio")</f>
        <v>Negocio</v>
      </c>
      <c r="U2691" s="1" t="s">
        <v>48</v>
      </c>
      <c r="V2691" s="1" t="s">
        <v>48</v>
      </c>
      <c r="W2691" s="1" t="s">
        <v>48</v>
      </c>
      <c r="X2691" s="12" t="str">
        <f>IF(OR(VOZ_WHATSAPP[[#This Row],[Confirma Valor de pago]]="No Cumple",VOZ_WHATSAPP[[#This Row],[Confirma hora de pago]]="No Cumple",VOZ_WHATSAPP[[#This Row],[Confirma medio de pago]]="No Cumple"),"Sin Cierre","Cierre")</f>
        <v>Cierre</v>
      </c>
      <c r="Y2691" s="1" t="s">
        <v>46</v>
      </c>
      <c r="Z2691" s="1" t="s">
        <v>54</v>
      </c>
      <c r="AA2691" s="1" t="s">
        <v>46</v>
      </c>
      <c r="AB2691" s="1" t="s">
        <v>46</v>
      </c>
      <c r="AC2691" s="11" t="str">
        <f>IF(OR(VOZ_WHATSAPP[[#This Row],[La comunicación es asertiva, con respeto y evita maltrato]]="No Cumple",VOZ_WHATSAPP[[#This Row],[Cumple con las normativas legales]]="No Cumple"),"No Cumple","Cumple")</f>
        <v>Cumple</v>
      </c>
      <c r="AD2691" s="1" t="s">
        <v>46</v>
      </c>
      <c r="AE2691" s="1" t="s">
        <v>2475</v>
      </c>
      <c r="AF2691" s="4">
        <v>0.85</v>
      </c>
      <c r="AG2691" s="4">
        <f>IF(AND(VOZ_WHATSAPP[[#This Row],[Estado Cierre]]="Sin Cierre",VOZ_WHATSAPP[[#This Row],[Nota Negocio]]="Sin Negocio"),VOZ_WHATSAPP[[#This Row],[Nota]]-24%,VOZ_WHATSAPP[[#This Row],[Nota]])</f>
        <v>0.85</v>
      </c>
      <c r="AH2691" s="8">
        <f>IF(VOZ_WHATSAPP[[#This Row],[Estado Legal]]="No Cumple",0,IF(VOZ_WHATSAPP[[#This Row],[Realiza lectura de guion Legal]]="No Cumple",VOZ_WHATSAPP[[#This Row],[Nota 2]]-50%,VOZ_WHATSAPP[[#This Row],[Nota 2]]))</f>
        <v>0.85</v>
      </c>
    </row>
    <row r="2692" spans="1:34" x14ac:dyDescent="0.25">
      <c r="A2692" s="2" t="str">
        <f>VOZ_WHATSAPP[[#This Row],[ID Asesor]]&amp;VOZ_WHATSAPP[[#This Row],[Fecha Monitoreo]]</f>
        <v>405345881</v>
      </c>
      <c r="B2692" s="2">
        <v>45881</v>
      </c>
      <c r="C2692" s="1" t="s">
        <v>87</v>
      </c>
      <c r="D2692" s="1">
        <v>4053</v>
      </c>
      <c r="E2692" s="2">
        <v>45881</v>
      </c>
      <c r="F2692" s="3">
        <v>0.38263888888888886</v>
      </c>
      <c r="G2692" s="1" t="s">
        <v>51</v>
      </c>
      <c r="H2692" s="1" t="s">
        <v>44</v>
      </c>
      <c r="I2692" s="1">
        <v>1468</v>
      </c>
      <c r="J2692" s="1"/>
      <c r="K2692" s="1" t="s">
        <v>45</v>
      </c>
      <c r="L2692" s="1" t="s">
        <v>46</v>
      </c>
      <c r="M2692" s="1" t="s">
        <v>48</v>
      </c>
      <c r="N2692" s="1" t="s">
        <v>46</v>
      </c>
      <c r="O2692" s="1" t="s">
        <v>54</v>
      </c>
      <c r="P2692" s="1" t="s">
        <v>46</v>
      </c>
      <c r="Q2692" s="1" t="s">
        <v>46</v>
      </c>
      <c r="R2692" s="1" t="s">
        <v>46</v>
      </c>
      <c r="S2692" s="1" t="s">
        <v>46</v>
      </c>
      <c r="T2692" s="12" t="str">
        <f>IF(OR(VOZ_WHATSAPP[[#This Row],[Brinda argumentos coherentes a la objeción]]="No Cumple",VOZ_WHATSAPP[[#This Row],[Despliegue de Beneficios y/o consecuencias]]="No Cumple"),"Sin Negocio","Negocio")</f>
        <v>Negocio</v>
      </c>
      <c r="U2692" s="1" t="s">
        <v>48</v>
      </c>
      <c r="V2692" s="1" t="s">
        <v>48</v>
      </c>
      <c r="W2692" s="1" t="s">
        <v>48</v>
      </c>
      <c r="X2692" s="12" t="str">
        <f>IF(OR(VOZ_WHATSAPP[[#This Row],[Confirma Valor de pago]]="No Cumple",VOZ_WHATSAPP[[#This Row],[Confirma hora de pago]]="No Cumple",VOZ_WHATSAPP[[#This Row],[Confirma medio de pago]]="No Cumple"),"Sin Cierre","Cierre")</f>
        <v>Cierre</v>
      </c>
      <c r="Y2692" s="1" t="s">
        <v>48</v>
      </c>
      <c r="Z2692" s="1" t="s">
        <v>46</v>
      </c>
      <c r="AA2692" s="1" t="s">
        <v>46</v>
      </c>
      <c r="AB2692" s="1" t="s">
        <v>46</v>
      </c>
      <c r="AC2692" s="11" t="str">
        <f>IF(OR(VOZ_WHATSAPP[[#This Row],[La comunicación es asertiva, con respeto y evita maltrato]]="No Cumple",VOZ_WHATSAPP[[#This Row],[Cumple con las normativas legales]]="No Cumple"),"No Cumple","Cumple")</f>
        <v>Cumple</v>
      </c>
      <c r="AD2692" s="1" t="s">
        <v>48</v>
      </c>
      <c r="AE2692" s="1" t="s">
        <v>2476</v>
      </c>
      <c r="AF2692" s="4">
        <v>0.95</v>
      </c>
      <c r="AG2692" s="4">
        <f>IF(AND(VOZ_WHATSAPP[[#This Row],[Estado Cierre]]="Sin Cierre",VOZ_WHATSAPP[[#This Row],[Nota Negocio]]="Sin Negocio"),VOZ_WHATSAPP[[#This Row],[Nota]]-24%,VOZ_WHATSAPP[[#This Row],[Nota]])</f>
        <v>0.95</v>
      </c>
      <c r="AH2692" s="8">
        <f>IF(VOZ_WHATSAPP[[#This Row],[Estado Legal]]="No Cumple",0,IF(VOZ_WHATSAPP[[#This Row],[Realiza lectura de guion Legal]]="No Cumple",VOZ_WHATSAPP[[#This Row],[Nota 2]]-50%,VOZ_WHATSAPP[[#This Row],[Nota 2]]))</f>
        <v>0.95</v>
      </c>
    </row>
    <row r="2693" spans="1:34" x14ac:dyDescent="0.25">
      <c r="A2693" s="2" t="str">
        <f>VOZ_WHATSAPP[[#This Row],[ID Asesor]]&amp;VOZ_WHATSAPP[[#This Row],[Fecha Monitoreo]]</f>
        <v>409345881</v>
      </c>
      <c r="B2693" s="2">
        <v>45881</v>
      </c>
      <c r="C2693" s="1" t="s">
        <v>42</v>
      </c>
      <c r="D2693" s="1">
        <v>4093</v>
      </c>
      <c r="E2693" s="2">
        <v>45881</v>
      </c>
      <c r="F2693" s="3">
        <v>0.5395833333333333</v>
      </c>
      <c r="G2693" s="1" t="s">
        <v>80</v>
      </c>
      <c r="H2693" s="1" t="s">
        <v>44</v>
      </c>
      <c r="I2693" s="1">
        <v>1484</v>
      </c>
      <c r="J2693" s="1">
        <v>3118106681</v>
      </c>
      <c r="K2693" s="1" t="s">
        <v>45</v>
      </c>
      <c r="L2693" s="1" t="s">
        <v>46</v>
      </c>
      <c r="M2693" s="1" t="s">
        <v>46</v>
      </c>
      <c r="N2693" s="1" t="s">
        <v>47</v>
      </c>
      <c r="O2693" s="1" t="s">
        <v>54</v>
      </c>
      <c r="P2693" s="1" t="s">
        <v>54</v>
      </c>
      <c r="Q2693" s="1" t="s">
        <v>46</v>
      </c>
      <c r="R2693" s="1" t="s">
        <v>47</v>
      </c>
      <c r="S2693" s="1" t="s">
        <v>47</v>
      </c>
      <c r="T2693" s="12" t="str">
        <f>IF(OR(VOZ_WHATSAPP[[#This Row],[Brinda argumentos coherentes a la objeción]]="No Cumple",VOZ_WHATSAPP[[#This Row],[Despliegue de Beneficios y/o consecuencias]]="No Cumple"),"Sin Negocio","Negocio")</f>
        <v>Sin Negocio</v>
      </c>
      <c r="U2693" s="1" t="s">
        <v>48</v>
      </c>
      <c r="V2693" s="1" t="s">
        <v>48</v>
      </c>
      <c r="W2693" s="1" t="s">
        <v>48</v>
      </c>
      <c r="X2693" s="12" t="str">
        <f>IF(OR(VOZ_WHATSAPP[[#This Row],[Confirma Valor de pago]]="No Cumple",VOZ_WHATSAPP[[#This Row],[Confirma hora de pago]]="No Cumple",VOZ_WHATSAPP[[#This Row],[Confirma medio de pago]]="No Cumple"),"Sin Cierre","Cierre")</f>
        <v>Cierre</v>
      </c>
      <c r="Y2693" s="1" t="s">
        <v>46</v>
      </c>
      <c r="Z2693" s="1" t="s">
        <v>46</v>
      </c>
      <c r="AA2693" s="1" t="s">
        <v>46</v>
      </c>
      <c r="AB2693" s="1" t="s">
        <v>46</v>
      </c>
      <c r="AC2693" s="11" t="str">
        <f>IF(OR(VOZ_WHATSAPP[[#This Row],[La comunicación es asertiva, con respeto y evita maltrato]]="No Cumple",VOZ_WHATSAPP[[#This Row],[Cumple con las normativas legales]]="No Cumple"),"No Cumple","Cumple")</f>
        <v>Cumple</v>
      </c>
      <c r="AD2693" s="1" t="s">
        <v>46</v>
      </c>
      <c r="AE2693" s="1" t="s">
        <v>2477</v>
      </c>
      <c r="AF2693" s="4">
        <v>0.65</v>
      </c>
      <c r="AG2693" s="4">
        <f>IF(AND(VOZ_WHATSAPP[[#This Row],[Estado Cierre]]="Sin Cierre",VOZ_WHATSAPP[[#This Row],[Nota Negocio]]="Sin Negocio"),VOZ_WHATSAPP[[#This Row],[Nota]]-24%,VOZ_WHATSAPP[[#This Row],[Nota]])</f>
        <v>0.65</v>
      </c>
      <c r="AH2693" s="8">
        <f>IF(VOZ_WHATSAPP[[#This Row],[Estado Legal]]="No Cumple",0,IF(VOZ_WHATSAPP[[#This Row],[Realiza lectura de guion Legal]]="No Cumple",VOZ_WHATSAPP[[#This Row],[Nota 2]]-50%,VOZ_WHATSAPP[[#This Row],[Nota 2]]))</f>
        <v>0.65</v>
      </c>
    </row>
    <row r="2694" spans="1:34" x14ac:dyDescent="0.25">
      <c r="A2694" s="2" t="str">
        <f>VOZ_WHATSAPP[[#This Row],[ID Asesor]]&amp;VOZ_WHATSAPP[[#This Row],[Fecha Monitoreo]]</f>
        <v>396845881</v>
      </c>
      <c r="B2694" s="2">
        <v>45881</v>
      </c>
      <c r="C2694" s="1" t="s">
        <v>126</v>
      </c>
      <c r="D2694" s="1">
        <v>3968</v>
      </c>
      <c r="E2694" s="2">
        <v>45881</v>
      </c>
      <c r="F2694" s="3">
        <v>0.50902777777777775</v>
      </c>
      <c r="G2694" s="1" t="s">
        <v>58</v>
      </c>
      <c r="H2694" s="1" t="s">
        <v>44</v>
      </c>
      <c r="I2694" s="1">
        <v>607</v>
      </c>
      <c r="J2694" s="1">
        <v>3046696089</v>
      </c>
      <c r="K2694" s="1" t="s">
        <v>45</v>
      </c>
      <c r="L2694" s="1" t="s">
        <v>46</v>
      </c>
      <c r="M2694" s="1" t="s">
        <v>46</v>
      </c>
      <c r="N2694" s="1" t="s">
        <v>46</v>
      </c>
      <c r="O2694" s="1" t="s">
        <v>46</v>
      </c>
      <c r="P2694" s="1" t="s">
        <v>46</v>
      </c>
      <c r="Q2694" s="1" t="s">
        <v>46</v>
      </c>
      <c r="R2694" s="1" t="s">
        <v>46</v>
      </c>
      <c r="S2694" s="1" t="s">
        <v>46</v>
      </c>
      <c r="T2694" s="12" t="str">
        <f>IF(OR(VOZ_WHATSAPP[[#This Row],[Brinda argumentos coherentes a la objeción]]="No Cumple",VOZ_WHATSAPP[[#This Row],[Despliegue de Beneficios y/o consecuencias]]="No Cumple"),"Sin Negocio","Negocio")</f>
        <v>Negocio</v>
      </c>
      <c r="U2694" s="1" t="s">
        <v>48</v>
      </c>
      <c r="V2694" s="1" t="s">
        <v>48</v>
      </c>
      <c r="W2694" s="1" t="s">
        <v>48</v>
      </c>
      <c r="X2694" s="12" t="str">
        <f>IF(OR(VOZ_WHATSAPP[[#This Row],[Confirma Valor de pago]]="No Cumple",VOZ_WHATSAPP[[#This Row],[Confirma hora de pago]]="No Cumple",VOZ_WHATSAPP[[#This Row],[Confirma medio de pago]]="No Cumple"),"Sin Cierre","Cierre")</f>
        <v>Cierre</v>
      </c>
      <c r="Y2694" s="1" t="s">
        <v>46</v>
      </c>
      <c r="Z2694" s="1" t="s">
        <v>46</v>
      </c>
      <c r="AA2694" s="1" t="s">
        <v>46</v>
      </c>
      <c r="AB2694" s="1" t="s">
        <v>46</v>
      </c>
      <c r="AC2694" s="11" t="str">
        <f>IF(OR(VOZ_WHATSAPP[[#This Row],[La comunicación es asertiva, con respeto y evita maltrato]]="No Cumple",VOZ_WHATSAPP[[#This Row],[Cumple con las normativas legales]]="No Cumple"),"No Cumple","Cumple")</f>
        <v>Cumple</v>
      </c>
      <c r="AD2694" s="1" t="s">
        <v>46</v>
      </c>
      <c r="AE2694" s="1" t="s">
        <v>131</v>
      </c>
      <c r="AF2694" s="4">
        <v>1</v>
      </c>
      <c r="AG2694" s="4">
        <f>IF(AND(VOZ_WHATSAPP[[#This Row],[Estado Cierre]]="Sin Cierre",VOZ_WHATSAPP[[#This Row],[Nota Negocio]]="Sin Negocio"),VOZ_WHATSAPP[[#This Row],[Nota]]-24%,VOZ_WHATSAPP[[#This Row],[Nota]])</f>
        <v>1</v>
      </c>
      <c r="AH2694" s="8">
        <f>IF(VOZ_WHATSAPP[[#This Row],[Estado Legal]]="No Cumple",0,IF(VOZ_WHATSAPP[[#This Row],[Realiza lectura de guion Legal]]="No Cumple",VOZ_WHATSAPP[[#This Row],[Nota 2]]-50%,VOZ_WHATSAPP[[#This Row],[Nota 2]]))</f>
        <v>1</v>
      </c>
    </row>
    <row r="2695" spans="1:34" x14ac:dyDescent="0.25">
      <c r="A2695" s="2" t="str">
        <f>VOZ_WHATSAPP[[#This Row],[ID Asesor]]&amp;VOZ_WHATSAPP[[#This Row],[Fecha Monitoreo]]</f>
        <v>409845881</v>
      </c>
      <c r="B2695" s="2">
        <v>45881</v>
      </c>
      <c r="C2695" s="1" t="s">
        <v>59</v>
      </c>
      <c r="D2695" s="1">
        <v>4098</v>
      </c>
      <c r="E2695" s="2">
        <v>45881</v>
      </c>
      <c r="F2695" s="3">
        <v>0.58472222222222225</v>
      </c>
      <c r="G2695" s="1" t="s">
        <v>51</v>
      </c>
      <c r="H2695" s="1" t="s">
        <v>44</v>
      </c>
      <c r="I2695" s="1">
        <v>1489</v>
      </c>
      <c r="J2695" s="1">
        <v>3116271806</v>
      </c>
      <c r="K2695" s="1" t="s">
        <v>45</v>
      </c>
      <c r="L2695" s="1" t="s">
        <v>47</v>
      </c>
      <c r="M2695" s="1" t="s">
        <v>46</v>
      </c>
      <c r="N2695" s="1" t="s">
        <v>46</v>
      </c>
      <c r="O2695" s="1" t="s">
        <v>46</v>
      </c>
      <c r="P2695" s="1" t="s">
        <v>54</v>
      </c>
      <c r="Q2695" s="1" t="s">
        <v>47</v>
      </c>
      <c r="R2695" s="1" t="s">
        <v>47</v>
      </c>
      <c r="S2695" s="1" t="s">
        <v>47</v>
      </c>
      <c r="T2695" s="12" t="str">
        <f>IF(OR(VOZ_WHATSAPP[[#This Row],[Brinda argumentos coherentes a la objeción]]="No Cumple",VOZ_WHATSAPP[[#This Row],[Despliegue de Beneficios y/o consecuencias]]="No Cumple"),"Sin Negocio","Negocio")</f>
        <v>Sin Negocio</v>
      </c>
      <c r="U2695" s="1" t="s">
        <v>47</v>
      </c>
      <c r="V2695" s="1" t="s">
        <v>47</v>
      </c>
      <c r="W2695" s="1" t="s">
        <v>47</v>
      </c>
      <c r="X2695" s="12" t="str">
        <f>IF(OR(VOZ_WHATSAPP[[#This Row],[Confirma Valor de pago]]="No Cumple",VOZ_WHATSAPP[[#This Row],[Confirma hora de pago]]="No Cumple",VOZ_WHATSAPP[[#This Row],[Confirma medio de pago]]="No Cumple"),"Sin Cierre","Cierre")</f>
        <v>Sin Cierre</v>
      </c>
      <c r="Y2695" s="1" t="s">
        <v>54</v>
      </c>
      <c r="Z2695" s="1" t="s">
        <v>54</v>
      </c>
      <c r="AA2695" s="1" t="s">
        <v>46</v>
      </c>
      <c r="AB2695" s="1" t="s">
        <v>54</v>
      </c>
      <c r="AC2695" s="11" t="str">
        <f>IF(OR(VOZ_WHATSAPP[[#This Row],[La comunicación es asertiva, con respeto y evita maltrato]]="No Cumple",VOZ_WHATSAPP[[#This Row],[Cumple con las normativas legales]]="No Cumple"),"No Cumple","Cumple")</f>
        <v>No Cumple</v>
      </c>
      <c r="AD2695" s="1" t="s">
        <v>47</v>
      </c>
      <c r="AE2695" s="1" t="s">
        <v>2478</v>
      </c>
      <c r="AF2695" s="4">
        <v>0.14000000000000001</v>
      </c>
      <c r="AG2695" s="4">
        <f>IF(AND(VOZ_WHATSAPP[[#This Row],[Estado Cierre]]="Sin Cierre",VOZ_WHATSAPP[[#This Row],[Nota Negocio]]="Sin Negocio"),VOZ_WHATSAPP[[#This Row],[Nota]]-24%,VOZ_WHATSAPP[[#This Row],[Nota]])</f>
        <v>-9.9999999999999978E-2</v>
      </c>
      <c r="AH2695" s="8">
        <f>IF(VOZ_WHATSAPP[[#This Row],[Estado Legal]]="No Cumple",0,IF(VOZ_WHATSAPP[[#This Row],[Realiza lectura de guion Legal]]="No Cumple",VOZ_WHATSAPP[[#This Row],[Nota 2]]-50%,VOZ_WHATSAPP[[#This Row],[Nota 2]]))</f>
        <v>0</v>
      </c>
    </row>
    <row r="2696" spans="1:34" x14ac:dyDescent="0.25">
      <c r="A2696" s="2" t="str">
        <f>VOZ_WHATSAPP[[#This Row],[ID Asesor]]&amp;VOZ_WHATSAPP[[#This Row],[Fecha Monitoreo]]</f>
        <v>397245881</v>
      </c>
      <c r="B2696" s="2">
        <v>45881</v>
      </c>
      <c r="C2696" s="1" t="s">
        <v>42</v>
      </c>
      <c r="D2696" s="1">
        <v>3972</v>
      </c>
      <c r="E2696" s="2">
        <v>45881</v>
      </c>
      <c r="F2696" s="3">
        <v>0.40208333333333335</v>
      </c>
      <c r="G2696" s="1" t="s">
        <v>51</v>
      </c>
      <c r="H2696" s="1" t="s">
        <v>44</v>
      </c>
      <c r="I2696" s="1">
        <v>1445</v>
      </c>
      <c r="J2696" s="1">
        <v>3178395198</v>
      </c>
      <c r="K2696" s="1" t="s">
        <v>45</v>
      </c>
      <c r="L2696" s="1" t="s">
        <v>46</v>
      </c>
      <c r="M2696" s="1" t="s">
        <v>47</v>
      </c>
      <c r="N2696" s="1" t="s">
        <v>46</v>
      </c>
      <c r="O2696" s="1" t="s">
        <v>46</v>
      </c>
      <c r="P2696" s="1" t="s">
        <v>54</v>
      </c>
      <c r="Q2696" s="1" t="s">
        <v>46</v>
      </c>
      <c r="R2696" s="1" t="s">
        <v>46</v>
      </c>
      <c r="S2696" s="1" t="s">
        <v>46</v>
      </c>
      <c r="T2696" s="12" t="str">
        <f>IF(OR(VOZ_WHATSAPP[[#This Row],[Brinda argumentos coherentes a la objeción]]="No Cumple",VOZ_WHATSAPP[[#This Row],[Despliegue de Beneficios y/o consecuencias]]="No Cumple"),"Sin Negocio","Negocio")</f>
        <v>Negocio</v>
      </c>
      <c r="U2696" s="1" t="s">
        <v>47</v>
      </c>
      <c r="V2696" s="1" t="s">
        <v>47</v>
      </c>
      <c r="W2696" s="1" t="s">
        <v>47</v>
      </c>
      <c r="X2696" s="12" t="str">
        <f>IF(OR(VOZ_WHATSAPP[[#This Row],[Confirma Valor de pago]]="No Cumple",VOZ_WHATSAPP[[#This Row],[Confirma hora de pago]]="No Cumple",VOZ_WHATSAPP[[#This Row],[Confirma medio de pago]]="No Cumple"),"Sin Cierre","Cierre")</f>
        <v>Sin Cierre</v>
      </c>
      <c r="Y2696" s="1" t="s">
        <v>54</v>
      </c>
      <c r="Z2696" s="1" t="s">
        <v>46</v>
      </c>
      <c r="AA2696" s="1" t="s">
        <v>46</v>
      </c>
      <c r="AB2696" s="1" t="s">
        <v>46</v>
      </c>
      <c r="AC2696" s="11" t="str">
        <f>IF(OR(VOZ_WHATSAPP[[#This Row],[La comunicación es asertiva, con respeto y evita maltrato]]="No Cumple",VOZ_WHATSAPP[[#This Row],[Cumple con las normativas legales]]="No Cumple"),"No Cumple","Cumple")</f>
        <v>Cumple</v>
      </c>
      <c r="AD2696" s="1" t="s">
        <v>47</v>
      </c>
      <c r="AE2696" s="1" t="s">
        <v>2479</v>
      </c>
      <c r="AF2696" s="4">
        <v>0.59</v>
      </c>
      <c r="AG2696" s="4">
        <f>IF(AND(VOZ_WHATSAPP[[#This Row],[Estado Cierre]]="Sin Cierre",VOZ_WHATSAPP[[#This Row],[Nota Negocio]]="Sin Negocio"),VOZ_WHATSAPP[[#This Row],[Nota]]-24%,VOZ_WHATSAPP[[#This Row],[Nota]])</f>
        <v>0.59</v>
      </c>
      <c r="AH2696" s="8">
        <f>IF(VOZ_WHATSAPP[[#This Row],[Estado Legal]]="No Cumple",0,IF(VOZ_WHATSAPP[[#This Row],[Realiza lectura de guion Legal]]="No Cumple",VOZ_WHATSAPP[[#This Row],[Nota 2]]-50%,VOZ_WHATSAPP[[#This Row],[Nota 2]]))</f>
        <v>8.9999999999999969E-2</v>
      </c>
    </row>
    <row r="2697" spans="1:34" x14ac:dyDescent="0.25">
      <c r="A2697" s="2" t="str">
        <f>VOZ_WHATSAPP[[#This Row],[ID Asesor]]&amp;VOZ_WHATSAPP[[#This Row],[Fecha Monitoreo]]</f>
        <v>364945881</v>
      </c>
      <c r="B2697" s="2">
        <v>45881</v>
      </c>
      <c r="C2697" s="1" t="s">
        <v>696</v>
      </c>
      <c r="D2697" s="1">
        <v>3649</v>
      </c>
      <c r="E2697" s="2">
        <v>45881</v>
      </c>
      <c r="F2697" s="3">
        <v>0.35833333333333334</v>
      </c>
      <c r="G2697" s="1" t="s">
        <v>58</v>
      </c>
      <c r="H2697" s="1" t="s">
        <v>44</v>
      </c>
      <c r="I2697" s="1">
        <v>578</v>
      </c>
      <c r="J2697" s="1">
        <v>3143331246</v>
      </c>
      <c r="K2697" s="1" t="s">
        <v>45</v>
      </c>
      <c r="L2697" s="1" t="s">
        <v>46</v>
      </c>
      <c r="M2697" s="1" t="s">
        <v>46</v>
      </c>
      <c r="N2697" s="1" t="s">
        <v>46</v>
      </c>
      <c r="O2697" s="1" t="s">
        <v>46</v>
      </c>
      <c r="P2697" s="1" t="s">
        <v>46</v>
      </c>
      <c r="Q2697" s="1" t="s">
        <v>46</v>
      </c>
      <c r="R2697" s="1" t="s">
        <v>46</v>
      </c>
      <c r="S2697" s="1" t="s">
        <v>46</v>
      </c>
      <c r="T2697" s="12" t="str">
        <f>IF(OR(VOZ_WHATSAPP[[#This Row],[Brinda argumentos coherentes a la objeción]]="No Cumple",VOZ_WHATSAPP[[#This Row],[Despliegue de Beneficios y/o consecuencias]]="No Cumple"),"Sin Negocio","Negocio")</f>
        <v>Negocio</v>
      </c>
      <c r="U2697" s="1" t="s">
        <v>46</v>
      </c>
      <c r="V2697" s="1" t="s">
        <v>46</v>
      </c>
      <c r="W2697" s="1" t="s">
        <v>46</v>
      </c>
      <c r="X2697" s="12" t="str">
        <f>IF(OR(VOZ_WHATSAPP[[#This Row],[Confirma Valor de pago]]="No Cumple",VOZ_WHATSAPP[[#This Row],[Confirma hora de pago]]="No Cumple",VOZ_WHATSAPP[[#This Row],[Confirma medio de pago]]="No Cumple"),"Sin Cierre","Cierre")</f>
        <v>Cierre</v>
      </c>
      <c r="Y2697" s="1" t="s">
        <v>46</v>
      </c>
      <c r="Z2697" s="1" t="s">
        <v>46</v>
      </c>
      <c r="AA2697" s="1" t="s">
        <v>46</v>
      </c>
      <c r="AB2697" s="1" t="s">
        <v>46</v>
      </c>
      <c r="AC2697" s="11" t="str">
        <f>IF(OR(VOZ_WHATSAPP[[#This Row],[La comunicación es asertiva, con respeto y evita maltrato]]="No Cumple",VOZ_WHATSAPP[[#This Row],[Cumple con las normativas legales]]="No Cumple"),"No Cumple","Cumple")</f>
        <v>Cumple</v>
      </c>
      <c r="AD2697" s="1" t="s">
        <v>46</v>
      </c>
      <c r="AE2697" s="1" t="s">
        <v>915</v>
      </c>
      <c r="AF2697" s="4">
        <v>1</v>
      </c>
      <c r="AG2697" s="4">
        <f>IF(AND(VOZ_WHATSAPP[[#This Row],[Estado Cierre]]="Sin Cierre",VOZ_WHATSAPP[[#This Row],[Nota Negocio]]="Sin Negocio"),VOZ_WHATSAPP[[#This Row],[Nota]]-24%,VOZ_WHATSAPP[[#This Row],[Nota]])</f>
        <v>1</v>
      </c>
      <c r="AH2697" s="8">
        <f>IF(VOZ_WHATSAPP[[#This Row],[Estado Legal]]="No Cumple",0,IF(VOZ_WHATSAPP[[#This Row],[Realiza lectura de guion Legal]]="No Cumple",VOZ_WHATSAPP[[#This Row],[Nota 2]]-50%,VOZ_WHATSAPP[[#This Row],[Nota 2]]))</f>
        <v>1</v>
      </c>
    </row>
    <row r="2698" spans="1:34" x14ac:dyDescent="0.25">
      <c r="A2698" s="2" t="str">
        <f>VOZ_WHATSAPP[[#This Row],[ID Asesor]]&amp;VOZ_WHATSAPP[[#This Row],[Fecha Monitoreo]]</f>
        <v>407845881</v>
      </c>
      <c r="B2698" s="2">
        <v>45881</v>
      </c>
      <c r="C2698" s="1" t="s">
        <v>696</v>
      </c>
      <c r="D2698" s="1">
        <v>4078</v>
      </c>
      <c r="E2698" s="2">
        <v>45881</v>
      </c>
      <c r="F2698" s="3">
        <v>0.43472222222222223</v>
      </c>
      <c r="G2698" s="1" t="s">
        <v>80</v>
      </c>
      <c r="H2698" s="1" t="s">
        <v>44</v>
      </c>
      <c r="I2698" s="1">
        <v>618</v>
      </c>
      <c r="J2698" s="1">
        <v>3215230585</v>
      </c>
      <c r="K2698" s="1" t="s">
        <v>45</v>
      </c>
      <c r="L2698" s="1" t="s">
        <v>46</v>
      </c>
      <c r="M2698" s="1" t="s">
        <v>46</v>
      </c>
      <c r="N2698" s="1" t="s">
        <v>46</v>
      </c>
      <c r="O2698" s="1" t="s">
        <v>46</v>
      </c>
      <c r="P2698" s="1" t="s">
        <v>46</v>
      </c>
      <c r="Q2698" s="1" t="s">
        <v>46</v>
      </c>
      <c r="R2698" s="1" t="s">
        <v>46</v>
      </c>
      <c r="S2698" s="1" t="s">
        <v>46</v>
      </c>
      <c r="T2698" s="12" t="str">
        <f>IF(OR(VOZ_WHATSAPP[[#This Row],[Brinda argumentos coherentes a la objeción]]="No Cumple",VOZ_WHATSAPP[[#This Row],[Despliegue de Beneficios y/o consecuencias]]="No Cumple"),"Sin Negocio","Negocio")</f>
        <v>Negocio</v>
      </c>
      <c r="U2698" s="1" t="s">
        <v>48</v>
      </c>
      <c r="V2698" s="1" t="s">
        <v>48</v>
      </c>
      <c r="W2698" s="1" t="s">
        <v>48</v>
      </c>
      <c r="X2698" s="12" t="str">
        <f>IF(OR(VOZ_WHATSAPP[[#This Row],[Confirma Valor de pago]]="No Cumple",VOZ_WHATSAPP[[#This Row],[Confirma hora de pago]]="No Cumple",VOZ_WHATSAPP[[#This Row],[Confirma medio de pago]]="No Cumple"),"Sin Cierre","Cierre")</f>
        <v>Cierre</v>
      </c>
      <c r="Y2698" s="1" t="s">
        <v>46</v>
      </c>
      <c r="Z2698" s="1" t="s">
        <v>54</v>
      </c>
      <c r="AA2698" s="1" t="s">
        <v>46</v>
      </c>
      <c r="AB2698" s="1" t="s">
        <v>46</v>
      </c>
      <c r="AC2698" s="11" t="str">
        <f>IF(OR(VOZ_WHATSAPP[[#This Row],[La comunicación es asertiva, con respeto y evita maltrato]]="No Cumple",VOZ_WHATSAPP[[#This Row],[Cumple con las normativas legales]]="No Cumple"),"No Cumple","Cumple")</f>
        <v>Cumple</v>
      </c>
      <c r="AD2698" s="1" t="s">
        <v>46</v>
      </c>
      <c r="AE2698" s="1" t="s">
        <v>2480</v>
      </c>
      <c r="AF2698" s="4">
        <v>0.85</v>
      </c>
      <c r="AG2698" s="4">
        <f>IF(AND(VOZ_WHATSAPP[[#This Row],[Estado Cierre]]="Sin Cierre",VOZ_WHATSAPP[[#This Row],[Nota Negocio]]="Sin Negocio"),VOZ_WHATSAPP[[#This Row],[Nota]]-24%,VOZ_WHATSAPP[[#This Row],[Nota]])</f>
        <v>0.85</v>
      </c>
      <c r="AH2698" s="8">
        <f>IF(VOZ_WHATSAPP[[#This Row],[Estado Legal]]="No Cumple",0,IF(VOZ_WHATSAPP[[#This Row],[Realiza lectura de guion Legal]]="No Cumple",VOZ_WHATSAPP[[#This Row],[Nota 2]]-50%,VOZ_WHATSAPP[[#This Row],[Nota 2]]))</f>
        <v>0.85</v>
      </c>
    </row>
    <row r="2699" spans="1:34" x14ac:dyDescent="0.25">
      <c r="A2699" s="2" t="str">
        <f>VOZ_WHATSAPP[[#This Row],[ID Asesor]]&amp;VOZ_WHATSAPP[[#This Row],[Fecha Monitoreo]]</f>
        <v>375745881</v>
      </c>
      <c r="B2699" s="2">
        <v>45881</v>
      </c>
      <c r="C2699" s="1" t="s">
        <v>59</v>
      </c>
      <c r="D2699" s="1">
        <v>3757</v>
      </c>
      <c r="E2699" s="2">
        <v>45881</v>
      </c>
      <c r="F2699" s="3">
        <v>0.59236111111111112</v>
      </c>
      <c r="G2699" s="1" t="s">
        <v>60</v>
      </c>
      <c r="H2699" s="1" t="s">
        <v>44</v>
      </c>
      <c r="I2699" s="1">
        <v>1261</v>
      </c>
      <c r="J2699" s="1">
        <v>3126624438</v>
      </c>
      <c r="K2699" s="1" t="s">
        <v>45</v>
      </c>
      <c r="L2699" s="1" t="s">
        <v>46</v>
      </c>
      <c r="M2699" s="1" t="s">
        <v>47</v>
      </c>
      <c r="N2699" s="1" t="s">
        <v>46</v>
      </c>
      <c r="O2699" s="1" t="s">
        <v>46</v>
      </c>
      <c r="P2699" s="1" t="s">
        <v>46</v>
      </c>
      <c r="Q2699" s="1" t="s">
        <v>46</v>
      </c>
      <c r="R2699" s="1" t="s">
        <v>46</v>
      </c>
      <c r="S2699" s="1" t="s">
        <v>46</v>
      </c>
      <c r="T2699" s="12" t="str">
        <f>IF(OR(VOZ_WHATSAPP[[#This Row],[Brinda argumentos coherentes a la objeción]]="No Cumple",VOZ_WHATSAPP[[#This Row],[Despliegue de Beneficios y/o consecuencias]]="No Cumple"),"Sin Negocio","Negocio")</f>
        <v>Negocio</v>
      </c>
      <c r="U2699" s="1" t="s">
        <v>46</v>
      </c>
      <c r="V2699" s="1" t="s">
        <v>46</v>
      </c>
      <c r="W2699" s="1" t="s">
        <v>46</v>
      </c>
      <c r="X2699" s="12" t="str">
        <f>IF(OR(VOZ_WHATSAPP[[#This Row],[Confirma Valor de pago]]="No Cumple",VOZ_WHATSAPP[[#This Row],[Confirma hora de pago]]="No Cumple",VOZ_WHATSAPP[[#This Row],[Confirma medio de pago]]="No Cumple"),"Sin Cierre","Cierre")</f>
        <v>Cierre</v>
      </c>
      <c r="Y2699" s="1" t="s">
        <v>46</v>
      </c>
      <c r="Z2699" s="1" t="s">
        <v>46</v>
      </c>
      <c r="AA2699" s="1" t="s">
        <v>46</v>
      </c>
      <c r="AB2699" s="1" t="s">
        <v>46</v>
      </c>
      <c r="AC2699" s="11" t="str">
        <f>IF(OR(VOZ_WHATSAPP[[#This Row],[La comunicación es asertiva, con respeto y evita maltrato]]="No Cumple",VOZ_WHATSAPP[[#This Row],[Cumple con las normativas legales]]="No Cumple"),"No Cumple","Cumple")</f>
        <v>Cumple</v>
      </c>
      <c r="AD2699" s="1" t="s">
        <v>46</v>
      </c>
      <c r="AE2699" s="1" t="s">
        <v>2481</v>
      </c>
      <c r="AF2699" s="4">
        <v>0.96</v>
      </c>
      <c r="AG2699" s="4">
        <f>IF(AND(VOZ_WHATSAPP[[#This Row],[Estado Cierre]]="Sin Cierre",VOZ_WHATSAPP[[#This Row],[Nota Negocio]]="Sin Negocio"),VOZ_WHATSAPP[[#This Row],[Nota]]-24%,VOZ_WHATSAPP[[#This Row],[Nota]])</f>
        <v>0.96</v>
      </c>
      <c r="AH2699" s="8">
        <f>IF(VOZ_WHATSAPP[[#This Row],[Estado Legal]]="No Cumple",0,IF(VOZ_WHATSAPP[[#This Row],[Realiza lectura de guion Legal]]="No Cumple",VOZ_WHATSAPP[[#This Row],[Nota 2]]-50%,VOZ_WHATSAPP[[#This Row],[Nota 2]]))</f>
        <v>0.96</v>
      </c>
    </row>
    <row r="2700" spans="1:34" x14ac:dyDescent="0.25">
      <c r="A2700" s="2" t="str">
        <f>VOZ_WHATSAPP[[#This Row],[ID Asesor]]&amp;VOZ_WHATSAPP[[#This Row],[Fecha Monitoreo]]</f>
        <v>389945881</v>
      </c>
      <c r="B2700" s="2">
        <v>45881</v>
      </c>
      <c r="C2700" s="1" t="s">
        <v>126</v>
      </c>
      <c r="D2700" s="1">
        <v>3899</v>
      </c>
      <c r="E2700" s="2">
        <v>45881</v>
      </c>
      <c r="F2700" s="3">
        <v>0.47638888888888886</v>
      </c>
      <c r="G2700" s="1" t="s">
        <v>58</v>
      </c>
      <c r="H2700" s="1" t="s">
        <v>44</v>
      </c>
      <c r="I2700" s="1">
        <v>595</v>
      </c>
      <c r="J2700" s="1">
        <v>3105638823</v>
      </c>
      <c r="K2700" s="1" t="s">
        <v>45</v>
      </c>
      <c r="L2700" s="1" t="s">
        <v>46</v>
      </c>
      <c r="M2700" s="1" t="s">
        <v>46</v>
      </c>
      <c r="N2700" s="1" t="s">
        <v>46</v>
      </c>
      <c r="O2700" s="1" t="s">
        <v>46</v>
      </c>
      <c r="P2700" s="1" t="s">
        <v>46</v>
      </c>
      <c r="Q2700" s="1" t="s">
        <v>46</v>
      </c>
      <c r="R2700" s="1" t="s">
        <v>46</v>
      </c>
      <c r="S2700" s="1" t="s">
        <v>46</v>
      </c>
      <c r="T2700" s="12" t="str">
        <f>IF(OR(VOZ_WHATSAPP[[#This Row],[Brinda argumentos coherentes a la objeción]]="No Cumple",VOZ_WHATSAPP[[#This Row],[Despliegue de Beneficios y/o consecuencias]]="No Cumple"),"Sin Negocio","Negocio")</f>
        <v>Negocio</v>
      </c>
      <c r="U2700" s="1" t="s">
        <v>48</v>
      </c>
      <c r="V2700" s="1" t="s">
        <v>48</v>
      </c>
      <c r="W2700" s="1" t="s">
        <v>48</v>
      </c>
      <c r="X2700" s="12" t="str">
        <f>IF(OR(VOZ_WHATSAPP[[#This Row],[Confirma Valor de pago]]="No Cumple",VOZ_WHATSAPP[[#This Row],[Confirma hora de pago]]="No Cumple",VOZ_WHATSAPP[[#This Row],[Confirma medio de pago]]="No Cumple"),"Sin Cierre","Cierre")</f>
        <v>Cierre</v>
      </c>
      <c r="Y2700" s="1" t="s">
        <v>46</v>
      </c>
      <c r="Z2700" s="1" t="s">
        <v>54</v>
      </c>
      <c r="AA2700" s="1" t="s">
        <v>46</v>
      </c>
      <c r="AB2700" s="1" t="s">
        <v>46</v>
      </c>
      <c r="AC2700" s="11" t="str">
        <f>IF(OR(VOZ_WHATSAPP[[#This Row],[La comunicación es asertiva, con respeto y evita maltrato]]="No Cumple",VOZ_WHATSAPP[[#This Row],[Cumple con las normativas legales]]="No Cumple"),"No Cumple","Cumple")</f>
        <v>Cumple</v>
      </c>
      <c r="AD2700" s="1" t="s">
        <v>46</v>
      </c>
      <c r="AE2700" s="1" t="s">
        <v>2482</v>
      </c>
      <c r="AF2700" s="4">
        <v>0.85</v>
      </c>
      <c r="AG2700" s="4">
        <f>IF(AND(VOZ_WHATSAPP[[#This Row],[Estado Cierre]]="Sin Cierre",VOZ_WHATSAPP[[#This Row],[Nota Negocio]]="Sin Negocio"),VOZ_WHATSAPP[[#This Row],[Nota]]-24%,VOZ_WHATSAPP[[#This Row],[Nota]])</f>
        <v>0.85</v>
      </c>
      <c r="AH2700" s="8">
        <f>IF(VOZ_WHATSAPP[[#This Row],[Estado Legal]]="No Cumple",0,IF(VOZ_WHATSAPP[[#This Row],[Realiza lectura de guion Legal]]="No Cumple",VOZ_WHATSAPP[[#This Row],[Nota 2]]-50%,VOZ_WHATSAPP[[#This Row],[Nota 2]]))</f>
        <v>0.85</v>
      </c>
    </row>
    <row r="2701" spans="1:34" x14ac:dyDescent="0.25">
      <c r="A2701" s="2" t="str">
        <f>VOZ_WHATSAPP[[#This Row],[ID Asesor]]&amp;VOZ_WHATSAPP[[#This Row],[Fecha Monitoreo]]</f>
        <v>410745881</v>
      </c>
      <c r="B2701" s="2">
        <v>45881</v>
      </c>
      <c r="C2701" s="1" t="s">
        <v>126</v>
      </c>
      <c r="D2701" s="1">
        <v>4107</v>
      </c>
      <c r="E2701" s="2">
        <v>45881</v>
      </c>
      <c r="F2701" s="3">
        <v>0.45069444444444445</v>
      </c>
      <c r="G2701" s="1" t="s">
        <v>58</v>
      </c>
      <c r="H2701" s="1" t="s">
        <v>44</v>
      </c>
      <c r="I2701" s="1">
        <v>416</v>
      </c>
      <c r="J2701" s="1">
        <v>3187581170</v>
      </c>
      <c r="K2701" s="1" t="s">
        <v>45</v>
      </c>
      <c r="L2701" s="1" t="s">
        <v>46</v>
      </c>
      <c r="M2701" s="1" t="s">
        <v>46</v>
      </c>
      <c r="N2701" s="1" t="s">
        <v>46</v>
      </c>
      <c r="O2701" s="1" t="s">
        <v>46</v>
      </c>
      <c r="P2701" s="1" t="s">
        <v>46</v>
      </c>
      <c r="Q2701" s="1" t="s">
        <v>48</v>
      </c>
      <c r="R2701" s="1" t="s">
        <v>48</v>
      </c>
      <c r="S2701" s="1" t="s">
        <v>48</v>
      </c>
      <c r="T2701" s="12" t="str">
        <f>IF(OR(VOZ_WHATSAPP[[#This Row],[Brinda argumentos coherentes a la objeción]]="No Cumple",VOZ_WHATSAPP[[#This Row],[Despliegue de Beneficios y/o consecuencias]]="No Cumple"),"Sin Negocio","Negocio")</f>
        <v>Negocio</v>
      </c>
      <c r="U2701" s="1" t="s">
        <v>46</v>
      </c>
      <c r="V2701" s="1" t="s">
        <v>46</v>
      </c>
      <c r="W2701" s="1" t="s">
        <v>46</v>
      </c>
      <c r="X2701" s="12" t="str">
        <f>IF(OR(VOZ_WHATSAPP[[#This Row],[Confirma Valor de pago]]="No Cumple",VOZ_WHATSAPP[[#This Row],[Confirma hora de pago]]="No Cumple",VOZ_WHATSAPP[[#This Row],[Confirma medio de pago]]="No Cumple"),"Sin Cierre","Cierre")</f>
        <v>Cierre</v>
      </c>
      <c r="Y2701" s="1" t="s">
        <v>46</v>
      </c>
      <c r="Z2701" s="1" t="s">
        <v>46</v>
      </c>
      <c r="AA2701" s="1" t="s">
        <v>46</v>
      </c>
      <c r="AB2701" s="1" t="s">
        <v>46</v>
      </c>
      <c r="AC2701" s="11" t="str">
        <f>IF(OR(VOZ_WHATSAPP[[#This Row],[La comunicación es asertiva, con respeto y evita maltrato]]="No Cumple",VOZ_WHATSAPP[[#This Row],[Cumple con las normativas legales]]="No Cumple"),"No Cumple","Cumple")</f>
        <v>Cumple</v>
      </c>
      <c r="AD2701" s="1" t="s">
        <v>46</v>
      </c>
      <c r="AE2701" s="1" t="s">
        <v>131</v>
      </c>
      <c r="AF2701" s="4">
        <v>1</v>
      </c>
      <c r="AG2701" s="4">
        <f>IF(AND(VOZ_WHATSAPP[[#This Row],[Estado Cierre]]="Sin Cierre",VOZ_WHATSAPP[[#This Row],[Nota Negocio]]="Sin Negocio"),VOZ_WHATSAPP[[#This Row],[Nota]]-24%,VOZ_WHATSAPP[[#This Row],[Nota]])</f>
        <v>1</v>
      </c>
      <c r="AH2701" s="8">
        <f>IF(VOZ_WHATSAPP[[#This Row],[Estado Legal]]="No Cumple",0,IF(VOZ_WHATSAPP[[#This Row],[Realiza lectura de guion Legal]]="No Cumple",VOZ_WHATSAPP[[#This Row],[Nota 2]]-50%,VOZ_WHATSAPP[[#This Row],[Nota 2]]))</f>
        <v>1</v>
      </c>
    </row>
    <row r="2702" spans="1:34" x14ac:dyDescent="0.25">
      <c r="A2702" s="2" t="str">
        <f>VOZ_WHATSAPP[[#This Row],[ID Asesor]]&amp;VOZ_WHATSAPP[[#This Row],[Fecha Monitoreo]]</f>
        <v>385445881</v>
      </c>
      <c r="B2702" s="2">
        <v>45881</v>
      </c>
      <c r="C2702" s="1" t="s">
        <v>59</v>
      </c>
      <c r="D2702" s="1">
        <v>3854</v>
      </c>
      <c r="E2702" s="2">
        <v>45881</v>
      </c>
      <c r="F2702" s="3">
        <v>0.42569444444444443</v>
      </c>
      <c r="G2702" s="1" t="s">
        <v>60</v>
      </c>
      <c r="H2702" s="1" t="s">
        <v>44</v>
      </c>
      <c r="I2702" s="1">
        <v>1104</v>
      </c>
      <c r="J2702" s="1">
        <v>3135615568</v>
      </c>
      <c r="K2702" s="1" t="s">
        <v>45</v>
      </c>
      <c r="L2702" s="1" t="s">
        <v>46</v>
      </c>
      <c r="M2702" s="1" t="s">
        <v>47</v>
      </c>
      <c r="N2702" s="1" t="s">
        <v>46</v>
      </c>
      <c r="O2702" s="1" t="s">
        <v>46</v>
      </c>
      <c r="P2702" s="1" t="s">
        <v>46</v>
      </c>
      <c r="Q2702" s="1" t="s">
        <v>46</v>
      </c>
      <c r="R2702" s="1" t="s">
        <v>46</v>
      </c>
      <c r="S2702" s="1" t="s">
        <v>46</v>
      </c>
      <c r="T2702" s="12" t="str">
        <f>IF(OR(VOZ_WHATSAPP[[#This Row],[Brinda argumentos coherentes a la objeción]]="No Cumple",VOZ_WHATSAPP[[#This Row],[Despliegue de Beneficios y/o consecuencias]]="No Cumple"),"Sin Negocio","Negocio")</f>
        <v>Negocio</v>
      </c>
      <c r="U2702" s="1" t="s">
        <v>48</v>
      </c>
      <c r="V2702" s="1" t="s">
        <v>48</v>
      </c>
      <c r="W2702" s="1" t="s">
        <v>48</v>
      </c>
      <c r="X2702" s="12" t="str">
        <f>IF(OR(VOZ_WHATSAPP[[#This Row],[Confirma Valor de pago]]="No Cumple",VOZ_WHATSAPP[[#This Row],[Confirma hora de pago]]="No Cumple",VOZ_WHATSAPP[[#This Row],[Confirma medio de pago]]="No Cumple"),"Sin Cierre","Cierre")</f>
        <v>Cierre</v>
      </c>
      <c r="Y2702" s="1" t="s">
        <v>46</v>
      </c>
      <c r="Z2702" s="1" t="s">
        <v>46</v>
      </c>
      <c r="AA2702" s="1" t="s">
        <v>46</v>
      </c>
      <c r="AB2702" s="1" t="s">
        <v>46</v>
      </c>
      <c r="AC2702" s="11" t="str">
        <f>IF(OR(VOZ_WHATSAPP[[#This Row],[La comunicación es asertiva, con respeto y evita maltrato]]="No Cumple",VOZ_WHATSAPP[[#This Row],[Cumple con las normativas legales]]="No Cumple"),"No Cumple","Cumple")</f>
        <v>Cumple</v>
      </c>
      <c r="AD2702" s="1" t="s">
        <v>46</v>
      </c>
      <c r="AE2702" s="1" t="s">
        <v>2481</v>
      </c>
      <c r="AF2702" s="4">
        <v>0.96</v>
      </c>
      <c r="AG2702" s="4">
        <f>IF(AND(VOZ_WHATSAPP[[#This Row],[Estado Cierre]]="Sin Cierre",VOZ_WHATSAPP[[#This Row],[Nota Negocio]]="Sin Negocio"),VOZ_WHATSAPP[[#This Row],[Nota]]-24%,VOZ_WHATSAPP[[#This Row],[Nota]])</f>
        <v>0.96</v>
      </c>
      <c r="AH2702" s="8">
        <f>IF(VOZ_WHATSAPP[[#This Row],[Estado Legal]]="No Cumple",0,IF(VOZ_WHATSAPP[[#This Row],[Realiza lectura de guion Legal]]="No Cumple",VOZ_WHATSAPP[[#This Row],[Nota 2]]-50%,VOZ_WHATSAPP[[#This Row],[Nota 2]]))</f>
        <v>0.96</v>
      </c>
    </row>
    <row r="2703" spans="1:34" x14ac:dyDescent="0.25">
      <c r="A2703" s="2" t="str">
        <f>VOZ_WHATSAPP[[#This Row],[ID Asesor]]&amp;VOZ_WHATSAPP[[#This Row],[Fecha Monitoreo]]</f>
        <v>311645881</v>
      </c>
      <c r="B2703" s="2">
        <v>45881</v>
      </c>
      <c r="C2703" s="1" t="s">
        <v>50</v>
      </c>
      <c r="D2703" s="1">
        <v>3116</v>
      </c>
      <c r="E2703" s="2">
        <v>45881</v>
      </c>
      <c r="F2703" s="3">
        <v>0.47430555555555554</v>
      </c>
      <c r="G2703" s="1" t="s">
        <v>60</v>
      </c>
      <c r="H2703" s="1" t="s">
        <v>71</v>
      </c>
      <c r="I2703" s="1"/>
      <c r="J2703" s="1"/>
      <c r="K2703" s="1"/>
      <c r="L2703" s="1" t="s">
        <v>46</v>
      </c>
      <c r="M2703" s="1" t="s">
        <v>46</v>
      </c>
      <c r="N2703" s="1" t="s">
        <v>46</v>
      </c>
      <c r="O2703" s="1" t="s">
        <v>48</v>
      </c>
      <c r="P2703" s="1" t="s">
        <v>48</v>
      </c>
      <c r="Q2703" s="1" t="s">
        <v>48</v>
      </c>
      <c r="R2703" s="1" t="s">
        <v>48</v>
      </c>
      <c r="S2703" s="1" t="s">
        <v>48</v>
      </c>
      <c r="T2703" s="12" t="str">
        <f>IF(OR(VOZ_WHATSAPP[[#This Row],[Brinda argumentos coherentes a la objeción]]="No Cumple",VOZ_WHATSAPP[[#This Row],[Despliegue de Beneficios y/o consecuencias]]="No Cumple"),"Sin Negocio","Negocio")</f>
        <v>Negocio</v>
      </c>
      <c r="U2703" s="1" t="s">
        <v>46</v>
      </c>
      <c r="V2703" s="1" t="s">
        <v>46</v>
      </c>
      <c r="W2703" s="1" t="s">
        <v>46</v>
      </c>
      <c r="X2703" s="12" t="str">
        <f>IF(OR(VOZ_WHATSAPP[[#This Row],[Confirma Valor de pago]]="No Cumple",VOZ_WHATSAPP[[#This Row],[Confirma hora de pago]]="No Cumple",VOZ_WHATSAPP[[#This Row],[Confirma medio de pago]]="No Cumple"),"Sin Cierre","Cierre")</f>
        <v>Cierre</v>
      </c>
      <c r="Y2703" s="1" t="s">
        <v>48</v>
      </c>
      <c r="Z2703" s="1" t="s">
        <v>46</v>
      </c>
      <c r="AA2703" s="1" t="s">
        <v>46</v>
      </c>
      <c r="AB2703" s="1" t="s">
        <v>46</v>
      </c>
      <c r="AC2703" s="11" t="str">
        <f>IF(OR(VOZ_WHATSAPP[[#This Row],[La comunicación es asertiva, con respeto y evita maltrato]]="No Cumple",VOZ_WHATSAPP[[#This Row],[Cumple con las normativas legales]]="No Cumple"),"No Cumple","Cumple")</f>
        <v>Cumple</v>
      </c>
      <c r="AD2703" s="1" t="s">
        <v>48</v>
      </c>
      <c r="AE2703" s="1" t="s">
        <v>53</v>
      </c>
      <c r="AF2703" s="4">
        <v>1</v>
      </c>
      <c r="AG2703" s="4">
        <f>IF(AND(VOZ_WHATSAPP[[#This Row],[Estado Cierre]]="Sin Cierre",VOZ_WHATSAPP[[#This Row],[Nota Negocio]]="Sin Negocio"),VOZ_WHATSAPP[[#This Row],[Nota]]-24%,VOZ_WHATSAPP[[#This Row],[Nota]])</f>
        <v>1</v>
      </c>
      <c r="AH2703" s="8">
        <f>IF(VOZ_WHATSAPP[[#This Row],[Estado Legal]]="No Cumple",0,IF(VOZ_WHATSAPP[[#This Row],[Realiza lectura de guion Legal]]="No Cumple",VOZ_WHATSAPP[[#This Row],[Nota 2]]-50%,VOZ_WHATSAPP[[#This Row],[Nota 2]]))</f>
        <v>1</v>
      </c>
    </row>
    <row r="2704" spans="1:34" x14ac:dyDescent="0.25">
      <c r="A2704" s="2" t="str">
        <f>VOZ_WHATSAPP[[#This Row],[ID Asesor]]&amp;VOZ_WHATSAPP[[#This Row],[Fecha Monitoreo]]</f>
        <v>404645881</v>
      </c>
      <c r="B2704" s="2">
        <v>45881</v>
      </c>
      <c r="C2704" s="1" t="s">
        <v>87</v>
      </c>
      <c r="D2704" s="1">
        <v>4046</v>
      </c>
      <c r="E2704" s="2">
        <v>45881</v>
      </c>
      <c r="F2704" s="3">
        <v>0.51111111111111107</v>
      </c>
      <c r="G2704" s="1" t="s">
        <v>58</v>
      </c>
      <c r="H2704" s="1" t="s">
        <v>44</v>
      </c>
      <c r="I2704" s="1">
        <v>1461</v>
      </c>
      <c r="J2704" s="1"/>
      <c r="K2704" s="1" t="s">
        <v>45</v>
      </c>
      <c r="L2704" s="1" t="s">
        <v>46</v>
      </c>
      <c r="M2704" s="1" t="s">
        <v>46</v>
      </c>
      <c r="N2704" s="1" t="s">
        <v>46</v>
      </c>
      <c r="O2704" s="1" t="s">
        <v>46</v>
      </c>
      <c r="P2704" s="1" t="s">
        <v>46</v>
      </c>
      <c r="Q2704" s="1" t="s">
        <v>48</v>
      </c>
      <c r="R2704" s="1" t="s">
        <v>48</v>
      </c>
      <c r="S2704" s="1" t="s">
        <v>46</v>
      </c>
      <c r="T2704" s="12" t="str">
        <f>IF(OR(VOZ_WHATSAPP[[#This Row],[Brinda argumentos coherentes a la objeción]]="No Cumple",VOZ_WHATSAPP[[#This Row],[Despliegue de Beneficios y/o consecuencias]]="No Cumple"),"Sin Negocio","Negocio")</f>
        <v>Negocio</v>
      </c>
      <c r="U2704" s="1" t="s">
        <v>46</v>
      </c>
      <c r="V2704" s="1" t="s">
        <v>46</v>
      </c>
      <c r="W2704" s="1" t="s">
        <v>46</v>
      </c>
      <c r="X2704" s="12" t="str">
        <f>IF(OR(VOZ_WHATSAPP[[#This Row],[Confirma Valor de pago]]="No Cumple",VOZ_WHATSAPP[[#This Row],[Confirma hora de pago]]="No Cumple",VOZ_WHATSAPP[[#This Row],[Confirma medio de pago]]="No Cumple"),"Sin Cierre","Cierre")</f>
        <v>Cierre</v>
      </c>
      <c r="Y2704" s="1" t="s">
        <v>54</v>
      </c>
      <c r="Z2704" s="1" t="s">
        <v>54</v>
      </c>
      <c r="AA2704" s="1" t="s">
        <v>46</v>
      </c>
      <c r="AB2704" s="1" t="s">
        <v>46</v>
      </c>
      <c r="AC2704" s="11" t="str">
        <f>IF(OR(VOZ_WHATSAPP[[#This Row],[La comunicación es asertiva, con respeto y evita maltrato]]="No Cumple",VOZ_WHATSAPP[[#This Row],[Cumple con las normativas legales]]="No Cumple"),"No Cumple","Cumple")</f>
        <v>Cumple</v>
      </c>
      <c r="AD2704" s="1" t="s">
        <v>46</v>
      </c>
      <c r="AE2704" s="1" t="s">
        <v>2483</v>
      </c>
      <c r="AF2704" s="4">
        <v>0.77</v>
      </c>
      <c r="AG2704" s="4">
        <f>IF(AND(VOZ_WHATSAPP[[#This Row],[Estado Cierre]]="Sin Cierre",VOZ_WHATSAPP[[#This Row],[Nota Negocio]]="Sin Negocio"),VOZ_WHATSAPP[[#This Row],[Nota]]-24%,VOZ_WHATSAPP[[#This Row],[Nota]])</f>
        <v>0.77</v>
      </c>
      <c r="AH2704" s="8">
        <f>IF(VOZ_WHATSAPP[[#This Row],[Estado Legal]]="No Cumple",0,IF(VOZ_WHATSAPP[[#This Row],[Realiza lectura de guion Legal]]="No Cumple",VOZ_WHATSAPP[[#This Row],[Nota 2]]-50%,VOZ_WHATSAPP[[#This Row],[Nota 2]]))</f>
        <v>0.77</v>
      </c>
    </row>
    <row r="2705" spans="1:34" x14ac:dyDescent="0.25">
      <c r="A2705" s="2" t="str">
        <f>VOZ_WHATSAPP[[#This Row],[ID Asesor]]&amp;VOZ_WHATSAPP[[#This Row],[Fecha Monitoreo]]</f>
        <v>270945881</v>
      </c>
      <c r="B2705" s="2">
        <v>45881</v>
      </c>
      <c r="C2705" s="1" t="s">
        <v>59</v>
      </c>
      <c r="D2705" s="1">
        <v>2709</v>
      </c>
      <c r="E2705" s="2">
        <v>45881</v>
      </c>
      <c r="F2705" s="3">
        <v>0.53819444444444442</v>
      </c>
      <c r="G2705" s="1" t="s">
        <v>51</v>
      </c>
      <c r="H2705" s="1" t="s">
        <v>44</v>
      </c>
      <c r="I2705" s="1">
        <v>1239</v>
      </c>
      <c r="J2705" s="1">
        <v>3103271485</v>
      </c>
      <c r="K2705" s="1" t="s">
        <v>45</v>
      </c>
      <c r="L2705" s="1" t="s">
        <v>46</v>
      </c>
      <c r="M2705" s="1" t="s">
        <v>46</v>
      </c>
      <c r="N2705" s="1" t="s">
        <v>46</v>
      </c>
      <c r="O2705" s="1" t="s">
        <v>46</v>
      </c>
      <c r="P2705" s="1" t="s">
        <v>46</v>
      </c>
      <c r="Q2705" s="1" t="s">
        <v>46</v>
      </c>
      <c r="R2705" s="1" t="s">
        <v>46</v>
      </c>
      <c r="S2705" s="1" t="s">
        <v>46</v>
      </c>
      <c r="T2705" s="12" t="str">
        <f>IF(OR(VOZ_WHATSAPP[[#This Row],[Brinda argumentos coherentes a la objeción]]="No Cumple",VOZ_WHATSAPP[[#This Row],[Despliegue de Beneficios y/o consecuencias]]="No Cumple"),"Sin Negocio","Negocio")</f>
        <v>Negocio</v>
      </c>
      <c r="U2705" s="1" t="s">
        <v>48</v>
      </c>
      <c r="V2705" s="1" t="s">
        <v>48</v>
      </c>
      <c r="W2705" s="1" t="s">
        <v>48</v>
      </c>
      <c r="X2705" s="12" t="str">
        <f>IF(OR(VOZ_WHATSAPP[[#This Row],[Confirma Valor de pago]]="No Cumple",VOZ_WHATSAPP[[#This Row],[Confirma hora de pago]]="No Cumple",VOZ_WHATSAPP[[#This Row],[Confirma medio de pago]]="No Cumple"),"Sin Cierre","Cierre")</f>
        <v>Cierre</v>
      </c>
      <c r="Y2705" s="1" t="s">
        <v>46</v>
      </c>
      <c r="Z2705" s="1" t="s">
        <v>46</v>
      </c>
      <c r="AA2705" s="1" t="s">
        <v>46</v>
      </c>
      <c r="AB2705" s="1" t="s">
        <v>46</v>
      </c>
      <c r="AC2705" s="11" t="str">
        <f>IF(OR(VOZ_WHATSAPP[[#This Row],[La comunicación es asertiva, con respeto y evita maltrato]]="No Cumple",VOZ_WHATSAPP[[#This Row],[Cumple con las normativas legales]]="No Cumple"),"No Cumple","Cumple")</f>
        <v>Cumple</v>
      </c>
      <c r="AD2705" s="1" t="s">
        <v>46</v>
      </c>
      <c r="AE2705" s="1" t="s">
        <v>62</v>
      </c>
      <c r="AF2705" s="4">
        <v>1</v>
      </c>
      <c r="AG2705" s="4">
        <f>IF(AND(VOZ_WHATSAPP[[#This Row],[Estado Cierre]]="Sin Cierre",VOZ_WHATSAPP[[#This Row],[Nota Negocio]]="Sin Negocio"),VOZ_WHATSAPP[[#This Row],[Nota]]-24%,VOZ_WHATSAPP[[#This Row],[Nota]])</f>
        <v>1</v>
      </c>
      <c r="AH2705" s="8">
        <f>IF(VOZ_WHATSAPP[[#This Row],[Estado Legal]]="No Cumple",0,IF(VOZ_WHATSAPP[[#This Row],[Realiza lectura de guion Legal]]="No Cumple",VOZ_WHATSAPP[[#This Row],[Nota 2]]-50%,VOZ_WHATSAPP[[#This Row],[Nota 2]]))</f>
        <v>1</v>
      </c>
    </row>
    <row r="2706" spans="1:34" x14ac:dyDescent="0.25">
      <c r="A2706" s="2" t="str">
        <f>VOZ_WHATSAPP[[#This Row],[ID Asesor]]&amp;VOZ_WHATSAPP[[#This Row],[Fecha Monitoreo]]</f>
        <v>356545881</v>
      </c>
      <c r="B2706" s="2">
        <v>45881</v>
      </c>
      <c r="C2706" s="1" t="s">
        <v>50</v>
      </c>
      <c r="D2706" s="1">
        <v>3565</v>
      </c>
      <c r="E2706" s="2">
        <v>45881</v>
      </c>
      <c r="F2706" s="3">
        <v>0.49722222222222223</v>
      </c>
      <c r="G2706" s="1" t="s">
        <v>60</v>
      </c>
      <c r="H2706" s="1" t="s">
        <v>71</v>
      </c>
      <c r="I2706" s="1"/>
      <c r="J2706" s="1"/>
      <c r="K2706" s="1"/>
      <c r="L2706" s="1" t="s">
        <v>46</v>
      </c>
      <c r="M2706" s="1" t="s">
        <v>46</v>
      </c>
      <c r="N2706" s="1" t="s">
        <v>46</v>
      </c>
      <c r="O2706" s="1" t="s">
        <v>48</v>
      </c>
      <c r="P2706" s="1" t="s">
        <v>48</v>
      </c>
      <c r="Q2706" s="1" t="s">
        <v>48</v>
      </c>
      <c r="R2706" s="1" t="s">
        <v>48</v>
      </c>
      <c r="S2706" s="1" t="s">
        <v>46</v>
      </c>
      <c r="T2706" s="12" t="str">
        <f>IF(OR(VOZ_WHATSAPP[[#This Row],[Brinda argumentos coherentes a la objeción]]="No Cumple",VOZ_WHATSAPP[[#This Row],[Despliegue de Beneficios y/o consecuencias]]="No Cumple"),"Sin Negocio","Negocio")</f>
        <v>Negocio</v>
      </c>
      <c r="U2706" s="1" t="s">
        <v>46</v>
      </c>
      <c r="V2706" s="1" t="s">
        <v>46</v>
      </c>
      <c r="W2706" s="1" t="s">
        <v>46</v>
      </c>
      <c r="X2706" s="12" t="str">
        <f>IF(OR(VOZ_WHATSAPP[[#This Row],[Confirma Valor de pago]]="No Cumple",VOZ_WHATSAPP[[#This Row],[Confirma hora de pago]]="No Cumple",VOZ_WHATSAPP[[#This Row],[Confirma medio de pago]]="No Cumple"),"Sin Cierre","Cierre")</f>
        <v>Cierre</v>
      </c>
      <c r="Y2706" s="1" t="s">
        <v>46</v>
      </c>
      <c r="Z2706" s="1" t="s">
        <v>46</v>
      </c>
      <c r="AA2706" s="1" t="s">
        <v>46</v>
      </c>
      <c r="AB2706" s="1" t="s">
        <v>46</v>
      </c>
      <c r="AC2706" s="11" t="str">
        <f>IF(OR(VOZ_WHATSAPP[[#This Row],[La comunicación es asertiva, con respeto y evita maltrato]]="No Cumple",VOZ_WHATSAPP[[#This Row],[Cumple con las normativas legales]]="No Cumple"),"No Cumple","Cumple")</f>
        <v>Cumple</v>
      </c>
      <c r="AD2706" s="1" t="s">
        <v>46</v>
      </c>
      <c r="AE2706" s="1" t="s">
        <v>53</v>
      </c>
      <c r="AF2706" s="4">
        <v>1</v>
      </c>
      <c r="AG2706" s="4">
        <f>IF(AND(VOZ_WHATSAPP[[#This Row],[Estado Cierre]]="Sin Cierre",VOZ_WHATSAPP[[#This Row],[Nota Negocio]]="Sin Negocio"),VOZ_WHATSAPP[[#This Row],[Nota]]-24%,VOZ_WHATSAPP[[#This Row],[Nota]])</f>
        <v>1</v>
      </c>
      <c r="AH2706" s="8">
        <f>IF(VOZ_WHATSAPP[[#This Row],[Estado Legal]]="No Cumple",0,IF(VOZ_WHATSAPP[[#This Row],[Realiza lectura de guion Legal]]="No Cumple",VOZ_WHATSAPP[[#This Row],[Nota 2]]-50%,VOZ_WHATSAPP[[#This Row],[Nota 2]]))</f>
        <v>1</v>
      </c>
    </row>
    <row r="2707" spans="1:34" x14ac:dyDescent="0.25">
      <c r="A2707" s="2" t="str">
        <f>VOZ_WHATSAPP[[#This Row],[ID Asesor]]&amp;VOZ_WHATSAPP[[#This Row],[Fecha Monitoreo]]</f>
        <v>374845881</v>
      </c>
      <c r="B2707" s="2">
        <v>45881</v>
      </c>
      <c r="C2707" s="1" t="s">
        <v>126</v>
      </c>
      <c r="D2707" s="1">
        <v>3748</v>
      </c>
      <c r="E2707" s="2">
        <v>45881</v>
      </c>
      <c r="F2707" s="3">
        <v>0.50555555555555554</v>
      </c>
      <c r="G2707" s="1" t="s">
        <v>58</v>
      </c>
      <c r="H2707" s="1" t="s">
        <v>71</v>
      </c>
      <c r="I2707" s="1"/>
      <c r="J2707" s="1"/>
      <c r="K2707" s="1"/>
      <c r="L2707" s="1" t="s">
        <v>46</v>
      </c>
      <c r="M2707" s="1" t="s">
        <v>46</v>
      </c>
      <c r="N2707" s="1" t="s">
        <v>46</v>
      </c>
      <c r="O2707" s="1" t="s">
        <v>46</v>
      </c>
      <c r="P2707" s="1" t="s">
        <v>46</v>
      </c>
      <c r="Q2707" s="1" t="s">
        <v>46</v>
      </c>
      <c r="R2707" s="1" t="s">
        <v>46</v>
      </c>
      <c r="S2707" s="1" t="s">
        <v>46</v>
      </c>
      <c r="T2707" s="12" t="str">
        <f>IF(OR(VOZ_WHATSAPP[[#This Row],[Brinda argumentos coherentes a la objeción]]="No Cumple",VOZ_WHATSAPP[[#This Row],[Despliegue de Beneficios y/o consecuencias]]="No Cumple"),"Sin Negocio","Negocio")</f>
        <v>Negocio</v>
      </c>
      <c r="U2707" s="1" t="s">
        <v>48</v>
      </c>
      <c r="V2707" s="1" t="s">
        <v>48</v>
      </c>
      <c r="W2707" s="1" t="s">
        <v>48</v>
      </c>
      <c r="X2707" s="12" t="str">
        <f>IF(OR(VOZ_WHATSAPP[[#This Row],[Confirma Valor de pago]]="No Cumple",VOZ_WHATSAPP[[#This Row],[Confirma hora de pago]]="No Cumple",VOZ_WHATSAPP[[#This Row],[Confirma medio de pago]]="No Cumple"),"Sin Cierre","Cierre")</f>
        <v>Cierre</v>
      </c>
      <c r="Y2707" s="1" t="s">
        <v>48</v>
      </c>
      <c r="Z2707" s="1" t="s">
        <v>46</v>
      </c>
      <c r="AA2707" s="1" t="s">
        <v>46</v>
      </c>
      <c r="AB2707" s="1" t="s">
        <v>46</v>
      </c>
      <c r="AC2707" s="11" t="str">
        <f>IF(OR(VOZ_WHATSAPP[[#This Row],[La comunicación es asertiva, con respeto y evita maltrato]]="No Cumple",VOZ_WHATSAPP[[#This Row],[Cumple con las normativas legales]]="No Cumple"),"No Cumple","Cumple")</f>
        <v>Cumple</v>
      </c>
      <c r="AD2707" s="1" t="s">
        <v>48</v>
      </c>
      <c r="AE2707" s="1" t="s">
        <v>131</v>
      </c>
      <c r="AF2707" s="4">
        <v>1</v>
      </c>
      <c r="AG2707" s="4">
        <f>IF(AND(VOZ_WHATSAPP[[#This Row],[Estado Cierre]]="Sin Cierre",VOZ_WHATSAPP[[#This Row],[Nota Negocio]]="Sin Negocio"),VOZ_WHATSAPP[[#This Row],[Nota]]-24%,VOZ_WHATSAPP[[#This Row],[Nota]])</f>
        <v>1</v>
      </c>
      <c r="AH2707" s="8">
        <f>IF(VOZ_WHATSAPP[[#This Row],[Estado Legal]]="No Cumple",0,IF(VOZ_WHATSAPP[[#This Row],[Realiza lectura de guion Legal]]="No Cumple",VOZ_WHATSAPP[[#This Row],[Nota 2]]-50%,VOZ_WHATSAPP[[#This Row],[Nota 2]]))</f>
        <v>1</v>
      </c>
    </row>
    <row r="2708" spans="1:34" x14ac:dyDescent="0.25">
      <c r="A2708" s="2" t="str">
        <f>VOZ_WHATSAPP[[#This Row],[ID Asesor]]&amp;VOZ_WHATSAPP[[#This Row],[Fecha Monitoreo]]</f>
        <v>312845881</v>
      </c>
      <c r="B2708" s="2">
        <v>45881</v>
      </c>
      <c r="C2708" s="1" t="s">
        <v>42</v>
      </c>
      <c r="D2708" s="1">
        <v>3128</v>
      </c>
      <c r="E2708" s="2">
        <v>45881</v>
      </c>
      <c r="F2708" s="3">
        <v>0.5</v>
      </c>
      <c r="G2708" s="1" t="s">
        <v>60</v>
      </c>
      <c r="H2708" s="1" t="s">
        <v>71</v>
      </c>
      <c r="I2708" s="1"/>
      <c r="J2708" s="1"/>
      <c r="K2708" s="1"/>
      <c r="L2708" s="1" t="s">
        <v>46</v>
      </c>
      <c r="M2708" s="1" t="s">
        <v>46</v>
      </c>
      <c r="N2708" s="1" t="s">
        <v>46</v>
      </c>
      <c r="O2708" s="1" t="s">
        <v>46</v>
      </c>
      <c r="P2708" s="1" t="s">
        <v>46</v>
      </c>
      <c r="Q2708" s="1" t="s">
        <v>46</v>
      </c>
      <c r="R2708" s="1" t="s">
        <v>46</v>
      </c>
      <c r="S2708" s="1" t="s">
        <v>46</v>
      </c>
      <c r="T2708" s="12" t="str">
        <f>IF(OR(VOZ_WHATSAPP[[#This Row],[Brinda argumentos coherentes a la objeción]]="No Cumple",VOZ_WHATSAPP[[#This Row],[Despliegue de Beneficios y/o consecuencias]]="No Cumple"),"Sin Negocio","Negocio")</f>
        <v>Negocio</v>
      </c>
      <c r="U2708" s="1" t="s">
        <v>46</v>
      </c>
      <c r="V2708" s="1" t="s">
        <v>47</v>
      </c>
      <c r="W2708" s="1" t="s">
        <v>46</v>
      </c>
      <c r="X2708" s="12" t="str">
        <f>IF(OR(VOZ_WHATSAPP[[#This Row],[Confirma Valor de pago]]="No Cumple",VOZ_WHATSAPP[[#This Row],[Confirma hora de pago]]="No Cumple",VOZ_WHATSAPP[[#This Row],[Confirma medio de pago]]="No Cumple"),"Sin Cierre","Cierre")</f>
        <v>Sin Cierre</v>
      </c>
      <c r="Y2708" s="1" t="s">
        <v>46</v>
      </c>
      <c r="Z2708" s="1" t="s">
        <v>46</v>
      </c>
      <c r="AA2708" s="1" t="s">
        <v>46</v>
      </c>
      <c r="AB2708" s="1" t="s">
        <v>46</v>
      </c>
      <c r="AC2708" s="11" t="str">
        <f>IF(OR(VOZ_WHATSAPP[[#This Row],[La comunicación es asertiva, con respeto y evita maltrato]]="No Cumple",VOZ_WHATSAPP[[#This Row],[Cumple con las normativas legales]]="No Cumple"),"No Cumple","Cumple")</f>
        <v>Cumple</v>
      </c>
      <c r="AD2708" s="1" t="s">
        <v>46</v>
      </c>
      <c r="AE2708" s="1" t="s">
        <v>2484</v>
      </c>
      <c r="AF2708" s="4">
        <v>0.92</v>
      </c>
      <c r="AG2708" s="4">
        <f>IF(AND(VOZ_WHATSAPP[[#This Row],[Estado Cierre]]="Sin Cierre",VOZ_WHATSAPP[[#This Row],[Nota Negocio]]="Sin Negocio"),VOZ_WHATSAPP[[#This Row],[Nota]]-24%,VOZ_WHATSAPP[[#This Row],[Nota]])</f>
        <v>0.92</v>
      </c>
      <c r="AH2708" s="8">
        <f>IF(VOZ_WHATSAPP[[#This Row],[Estado Legal]]="No Cumple",0,IF(VOZ_WHATSAPP[[#This Row],[Realiza lectura de guion Legal]]="No Cumple",VOZ_WHATSAPP[[#This Row],[Nota 2]]-50%,VOZ_WHATSAPP[[#This Row],[Nota 2]]))</f>
        <v>0.92</v>
      </c>
    </row>
    <row r="2709" spans="1:34" x14ac:dyDescent="0.25">
      <c r="A2709" s="2" t="str">
        <f>VOZ_WHATSAPP[[#This Row],[ID Asesor]]&amp;VOZ_WHATSAPP[[#This Row],[Fecha Monitoreo]]</f>
        <v>381845881</v>
      </c>
      <c r="B2709" s="2">
        <v>45881</v>
      </c>
      <c r="C2709" s="1" t="s">
        <v>126</v>
      </c>
      <c r="D2709" s="1">
        <v>3818</v>
      </c>
      <c r="E2709" s="2">
        <v>45881</v>
      </c>
      <c r="F2709" s="3">
        <v>0.40555555555555556</v>
      </c>
      <c r="G2709" s="1" t="s">
        <v>58</v>
      </c>
      <c r="H2709" s="1" t="s">
        <v>71</v>
      </c>
      <c r="I2709" s="1"/>
      <c r="J2709" s="1"/>
      <c r="K2709" s="1"/>
      <c r="L2709" s="1" t="s">
        <v>46</v>
      </c>
      <c r="M2709" s="1" t="s">
        <v>48</v>
      </c>
      <c r="N2709" s="1" t="s">
        <v>46</v>
      </c>
      <c r="O2709" s="1" t="s">
        <v>46</v>
      </c>
      <c r="P2709" s="1" t="s">
        <v>46</v>
      </c>
      <c r="Q2709" s="1" t="s">
        <v>46</v>
      </c>
      <c r="R2709" s="1" t="s">
        <v>46</v>
      </c>
      <c r="S2709" s="1" t="s">
        <v>46</v>
      </c>
      <c r="T2709" s="12" t="str">
        <f>IF(OR(VOZ_WHATSAPP[[#This Row],[Brinda argumentos coherentes a la objeción]]="No Cumple",VOZ_WHATSAPP[[#This Row],[Despliegue de Beneficios y/o consecuencias]]="No Cumple"),"Sin Negocio","Negocio")</f>
        <v>Negocio</v>
      </c>
      <c r="U2709" s="1" t="s">
        <v>48</v>
      </c>
      <c r="V2709" s="1" t="s">
        <v>48</v>
      </c>
      <c r="W2709" s="1" t="s">
        <v>48</v>
      </c>
      <c r="X2709" s="12" t="str">
        <f>IF(OR(VOZ_WHATSAPP[[#This Row],[Confirma Valor de pago]]="No Cumple",VOZ_WHATSAPP[[#This Row],[Confirma hora de pago]]="No Cumple",VOZ_WHATSAPP[[#This Row],[Confirma medio de pago]]="No Cumple"),"Sin Cierre","Cierre")</f>
        <v>Cierre</v>
      </c>
      <c r="Y2709" s="1" t="s">
        <v>48</v>
      </c>
      <c r="Z2709" s="1" t="s">
        <v>46</v>
      </c>
      <c r="AA2709" s="1" t="s">
        <v>46</v>
      </c>
      <c r="AB2709" s="1" t="s">
        <v>46</v>
      </c>
      <c r="AC2709" s="11" t="str">
        <f>IF(OR(VOZ_WHATSAPP[[#This Row],[La comunicación es asertiva, con respeto y evita maltrato]]="No Cumple",VOZ_WHATSAPP[[#This Row],[Cumple con las normativas legales]]="No Cumple"),"No Cumple","Cumple")</f>
        <v>Cumple</v>
      </c>
      <c r="AD2709" s="1" t="s">
        <v>48</v>
      </c>
      <c r="AE2709" s="1" t="s">
        <v>131</v>
      </c>
      <c r="AF2709" s="4">
        <v>1</v>
      </c>
      <c r="AG2709" s="4">
        <f>IF(AND(VOZ_WHATSAPP[[#This Row],[Estado Cierre]]="Sin Cierre",VOZ_WHATSAPP[[#This Row],[Nota Negocio]]="Sin Negocio"),VOZ_WHATSAPP[[#This Row],[Nota]]-24%,VOZ_WHATSAPP[[#This Row],[Nota]])</f>
        <v>1</v>
      </c>
      <c r="AH2709" s="8">
        <f>IF(VOZ_WHATSAPP[[#This Row],[Estado Legal]]="No Cumple",0,IF(VOZ_WHATSAPP[[#This Row],[Realiza lectura de guion Legal]]="No Cumple",VOZ_WHATSAPP[[#This Row],[Nota 2]]-50%,VOZ_WHATSAPP[[#This Row],[Nota 2]]))</f>
        <v>1</v>
      </c>
    </row>
    <row r="2710" spans="1:34" x14ac:dyDescent="0.25">
      <c r="A2710" s="2" t="str">
        <f>VOZ_WHATSAPP[[#This Row],[ID Asesor]]&amp;VOZ_WHATSAPP[[#This Row],[Fecha Monitoreo]]</f>
        <v>295345881</v>
      </c>
      <c r="B2710" s="2">
        <v>45881</v>
      </c>
      <c r="C2710" s="1" t="s">
        <v>126</v>
      </c>
      <c r="D2710" s="1">
        <v>2953</v>
      </c>
      <c r="E2710" s="2">
        <v>45881</v>
      </c>
      <c r="F2710" s="3">
        <v>0.39374999999999999</v>
      </c>
      <c r="G2710" s="1" t="s">
        <v>58</v>
      </c>
      <c r="H2710" s="1" t="s">
        <v>71</v>
      </c>
      <c r="I2710" s="1"/>
      <c r="J2710" s="1"/>
      <c r="K2710" s="1"/>
      <c r="L2710" s="1" t="s">
        <v>46</v>
      </c>
      <c r="M2710" s="1" t="s">
        <v>48</v>
      </c>
      <c r="N2710" s="1" t="s">
        <v>46</v>
      </c>
      <c r="O2710" s="1" t="s">
        <v>46</v>
      </c>
      <c r="P2710" s="1" t="s">
        <v>46</v>
      </c>
      <c r="Q2710" s="1" t="s">
        <v>46</v>
      </c>
      <c r="R2710" s="1" t="s">
        <v>46</v>
      </c>
      <c r="S2710" s="1" t="s">
        <v>46</v>
      </c>
      <c r="T2710" s="12" t="str">
        <f>IF(OR(VOZ_WHATSAPP[[#This Row],[Brinda argumentos coherentes a la objeción]]="No Cumple",VOZ_WHATSAPP[[#This Row],[Despliegue de Beneficios y/o consecuencias]]="No Cumple"),"Sin Negocio","Negocio")</f>
        <v>Negocio</v>
      </c>
      <c r="U2710" s="1" t="s">
        <v>48</v>
      </c>
      <c r="V2710" s="1" t="s">
        <v>48</v>
      </c>
      <c r="W2710" s="1" t="s">
        <v>48</v>
      </c>
      <c r="X2710" s="12" t="str">
        <f>IF(OR(VOZ_WHATSAPP[[#This Row],[Confirma Valor de pago]]="No Cumple",VOZ_WHATSAPP[[#This Row],[Confirma hora de pago]]="No Cumple",VOZ_WHATSAPP[[#This Row],[Confirma medio de pago]]="No Cumple"),"Sin Cierre","Cierre")</f>
        <v>Cierre</v>
      </c>
      <c r="Y2710" s="1" t="s">
        <v>48</v>
      </c>
      <c r="Z2710" s="1" t="s">
        <v>46</v>
      </c>
      <c r="AA2710" s="1" t="s">
        <v>46</v>
      </c>
      <c r="AB2710" s="1" t="s">
        <v>46</v>
      </c>
      <c r="AC2710" s="11" t="str">
        <f>IF(OR(VOZ_WHATSAPP[[#This Row],[La comunicación es asertiva, con respeto y evita maltrato]]="No Cumple",VOZ_WHATSAPP[[#This Row],[Cumple con las normativas legales]]="No Cumple"),"No Cumple","Cumple")</f>
        <v>Cumple</v>
      </c>
      <c r="AD2710" s="1" t="s">
        <v>48</v>
      </c>
      <c r="AE2710" s="1" t="s">
        <v>133</v>
      </c>
      <c r="AF2710" s="4">
        <v>1</v>
      </c>
      <c r="AG2710" s="4">
        <f>IF(AND(VOZ_WHATSAPP[[#This Row],[Estado Cierre]]="Sin Cierre",VOZ_WHATSAPP[[#This Row],[Nota Negocio]]="Sin Negocio"),VOZ_WHATSAPP[[#This Row],[Nota]]-24%,VOZ_WHATSAPP[[#This Row],[Nota]])</f>
        <v>1</v>
      </c>
      <c r="AH2710" s="8">
        <f>IF(VOZ_WHATSAPP[[#This Row],[Estado Legal]]="No Cumple",0,IF(VOZ_WHATSAPP[[#This Row],[Realiza lectura de guion Legal]]="No Cumple",VOZ_WHATSAPP[[#This Row],[Nota 2]]-50%,VOZ_WHATSAPP[[#This Row],[Nota 2]]))</f>
        <v>1</v>
      </c>
    </row>
    <row r="2711" spans="1:34" x14ac:dyDescent="0.25">
      <c r="A2711" s="2" t="str">
        <f>VOZ_WHATSAPP[[#This Row],[ID Asesor]]&amp;VOZ_WHATSAPP[[#This Row],[Fecha Monitoreo]]</f>
        <v>404245881</v>
      </c>
      <c r="B2711" s="2">
        <v>45881</v>
      </c>
      <c r="C2711" s="1" t="s">
        <v>42</v>
      </c>
      <c r="D2711" s="1">
        <v>4042</v>
      </c>
      <c r="E2711" s="2">
        <v>45881</v>
      </c>
      <c r="F2711" s="3">
        <v>0.12152777777777778</v>
      </c>
      <c r="G2711" s="1" t="s">
        <v>58</v>
      </c>
      <c r="H2711" s="1" t="s">
        <v>71</v>
      </c>
      <c r="I2711" s="1"/>
      <c r="J2711" s="1"/>
      <c r="K2711" s="1"/>
      <c r="L2711" s="1" t="s">
        <v>46</v>
      </c>
      <c r="M2711" s="1" t="s">
        <v>46</v>
      </c>
      <c r="N2711" s="1" t="s">
        <v>46</v>
      </c>
      <c r="O2711" s="1" t="s">
        <v>46</v>
      </c>
      <c r="P2711" s="1" t="s">
        <v>46</v>
      </c>
      <c r="Q2711" s="1" t="s">
        <v>46</v>
      </c>
      <c r="R2711" s="1" t="s">
        <v>46</v>
      </c>
      <c r="S2711" s="1" t="s">
        <v>46</v>
      </c>
      <c r="T2711" s="12" t="str">
        <f>IF(OR(VOZ_WHATSAPP[[#This Row],[Brinda argumentos coherentes a la objeción]]="No Cumple",VOZ_WHATSAPP[[#This Row],[Despliegue de Beneficios y/o consecuencias]]="No Cumple"),"Sin Negocio","Negocio")</f>
        <v>Negocio</v>
      </c>
      <c r="U2711" s="1" t="s">
        <v>46</v>
      </c>
      <c r="V2711" s="1" t="s">
        <v>46</v>
      </c>
      <c r="W2711" s="1" t="s">
        <v>46</v>
      </c>
      <c r="X2711" s="12" t="str">
        <f>IF(OR(VOZ_WHATSAPP[[#This Row],[Confirma Valor de pago]]="No Cumple",VOZ_WHATSAPP[[#This Row],[Confirma hora de pago]]="No Cumple",VOZ_WHATSAPP[[#This Row],[Confirma medio de pago]]="No Cumple"),"Sin Cierre","Cierre")</f>
        <v>Cierre</v>
      </c>
      <c r="Y2711" s="1" t="s">
        <v>46</v>
      </c>
      <c r="Z2711" s="1" t="s">
        <v>46</v>
      </c>
      <c r="AA2711" s="1" t="s">
        <v>46</v>
      </c>
      <c r="AB2711" s="1" t="s">
        <v>46</v>
      </c>
      <c r="AC2711" s="11" t="str">
        <f>IF(OR(VOZ_WHATSAPP[[#This Row],[La comunicación es asertiva, con respeto y evita maltrato]]="No Cumple",VOZ_WHATSAPP[[#This Row],[Cumple con las normativas legales]]="No Cumple"),"No Cumple","Cumple")</f>
        <v>Cumple</v>
      </c>
      <c r="AD2711" s="1" t="s">
        <v>46</v>
      </c>
      <c r="AE2711" s="1" t="s">
        <v>78</v>
      </c>
      <c r="AF2711" s="4">
        <v>1</v>
      </c>
      <c r="AG2711" s="4">
        <f>IF(AND(VOZ_WHATSAPP[[#This Row],[Estado Cierre]]="Sin Cierre",VOZ_WHATSAPP[[#This Row],[Nota Negocio]]="Sin Negocio"),VOZ_WHATSAPP[[#This Row],[Nota]]-24%,VOZ_WHATSAPP[[#This Row],[Nota]])</f>
        <v>1</v>
      </c>
      <c r="AH2711" s="8">
        <f>IF(VOZ_WHATSAPP[[#This Row],[Estado Legal]]="No Cumple",0,IF(VOZ_WHATSAPP[[#This Row],[Realiza lectura de guion Legal]]="No Cumple",VOZ_WHATSAPP[[#This Row],[Nota 2]]-50%,VOZ_WHATSAPP[[#This Row],[Nota 2]]))</f>
        <v>1</v>
      </c>
    </row>
    <row r="2712" spans="1:34" x14ac:dyDescent="0.25">
      <c r="A2712" s="2" t="str">
        <f>VOZ_WHATSAPP[[#This Row],[ID Asesor]]&amp;VOZ_WHATSAPP[[#This Row],[Fecha Monitoreo]]</f>
        <v>383445881</v>
      </c>
      <c r="B2712" s="2">
        <v>45881</v>
      </c>
      <c r="C2712" s="1" t="s">
        <v>59</v>
      </c>
      <c r="D2712" s="1">
        <v>3834</v>
      </c>
      <c r="E2712" s="2">
        <v>45881</v>
      </c>
      <c r="F2712" s="3">
        <v>0.6381944444444444</v>
      </c>
      <c r="G2712" s="1" t="s">
        <v>58</v>
      </c>
      <c r="H2712" s="1" t="s">
        <v>44</v>
      </c>
      <c r="I2712" s="1">
        <v>1174</v>
      </c>
      <c r="J2712" s="1">
        <v>3023338637</v>
      </c>
      <c r="K2712" s="1" t="s">
        <v>45</v>
      </c>
      <c r="L2712" s="1" t="s">
        <v>46</v>
      </c>
      <c r="M2712" s="1" t="s">
        <v>46</v>
      </c>
      <c r="N2712" s="1" t="s">
        <v>46</v>
      </c>
      <c r="O2712" s="1" t="s">
        <v>46</v>
      </c>
      <c r="P2712" s="1" t="s">
        <v>46</v>
      </c>
      <c r="Q2712" s="1" t="s">
        <v>46</v>
      </c>
      <c r="R2712" s="1" t="s">
        <v>46</v>
      </c>
      <c r="S2712" s="1" t="s">
        <v>46</v>
      </c>
      <c r="T2712" s="12" t="str">
        <f>IF(OR(VOZ_WHATSAPP[[#This Row],[Brinda argumentos coherentes a la objeción]]="No Cumple",VOZ_WHATSAPP[[#This Row],[Despliegue de Beneficios y/o consecuencias]]="No Cumple"),"Sin Negocio","Negocio")</f>
        <v>Negocio</v>
      </c>
      <c r="U2712" s="1" t="s">
        <v>46</v>
      </c>
      <c r="V2712" s="1" t="s">
        <v>46</v>
      </c>
      <c r="W2712" s="1" t="s">
        <v>46</v>
      </c>
      <c r="X2712" s="12" t="str">
        <f>IF(OR(VOZ_WHATSAPP[[#This Row],[Confirma Valor de pago]]="No Cumple",VOZ_WHATSAPP[[#This Row],[Confirma hora de pago]]="No Cumple",VOZ_WHATSAPP[[#This Row],[Confirma medio de pago]]="No Cumple"),"Sin Cierre","Cierre")</f>
        <v>Cierre</v>
      </c>
      <c r="Y2712" s="1" t="s">
        <v>46</v>
      </c>
      <c r="Z2712" s="1" t="s">
        <v>46</v>
      </c>
      <c r="AA2712" s="1" t="s">
        <v>46</v>
      </c>
      <c r="AB2712" s="1" t="s">
        <v>46</v>
      </c>
      <c r="AC2712" s="11" t="str">
        <f>IF(OR(VOZ_WHATSAPP[[#This Row],[La comunicación es asertiva, con respeto y evita maltrato]]="No Cumple",VOZ_WHATSAPP[[#This Row],[Cumple con las normativas legales]]="No Cumple"),"No Cumple","Cumple")</f>
        <v>Cumple</v>
      </c>
      <c r="AD2712" s="1" t="s">
        <v>46</v>
      </c>
      <c r="AE2712" s="1" t="s">
        <v>2485</v>
      </c>
      <c r="AF2712" s="4">
        <v>1</v>
      </c>
      <c r="AG2712" s="4">
        <f>IF(AND(VOZ_WHATSAPP[[#This Row],[Estado Cierre]]="Sin Cierre",VOZ_WHATSAPP[[#This Row],[Nota Negocio]]="Sin Negocio"),VOZ_WHATSAPP[[#This Row],[Nota]]-24%,VOZ_WHATSAPP[[#This Row],[Nota]])</f>
        <v>1</v>
      </c>
      <c r="AH2712" s="8">
        <f>IF(VOZ_WHATSAPP[[#This Row],[Estado Legal]]="No Cumple",0,IF(VOZ_WHATSAPP[[#This Row],[Realiza lectura de guion Legal]]="No Cumple",VOZ_WHATSAPP[[#This Row],[Nota 2]]-50%,VOZ_WHATSAPP[[#This Row],[Nota 2]]))</f>
        <v>1</v>
      </c>
    </row>
    <row r="2713" spans="1:34" x14ac:dyDescent="0.25">
      <c r="A2713" s="2" t="str">
        <f>VOZ_WHATSAPP[[#This Row],[ID Asesor]]&amp;VOZ_WHATSAPP[[#This Row],[Fecha Monitoreo]]</f>
        <v>356945881</v>
      </c>
      <c r="B2713" s="2">
        <v>45881</v>
      </c>
      <c r="C2713" s="1" t="s">
        <v>50</v>
      </c>
      <c r="D2713" s="1">
        <v>3569</v>
      </c>
      <c r="E2713" s="2">
        <v>45881</v>
      </c>
      <c r="F2713" s="3">
        <v>0.43958333333333333</v>
      </c>
      <c r="G2713" s="1" t="s">
        <v>51</v>
      </c>
      <c r="H2713" s="1" t="s">
        <v>44</v>
      </c>
      <c r="I2713" s="1">
        <v>1363</v>
      </c>
      <c r="J2713" s="1">
        <v>3004701853</v>
      </c>
      <c r="K2713" s="1" t="s">
        <v>45</v>
      </c>
      <c r="L2713" s="1" t="s">
        <v>46</v>
      </c>
      <c r="M2713" s="1" t="s">
        <v>46</v>
      </c>
      <c r="N2713" s="1" t="s">
        <v>46</v>
      </c>
      <c r="O2713" s="1" t="s">
        <v>46</v>
      </c>
      <c r="P2713" s="1" t="s">
        <v>46</v>
      </c>
      <c r="Q2713" s="1" t="s">
        <v>46</v>
      </c>
      <c r="R2713" s="1" t="s">
        <v>46</v>
      </c>
      <c r="S2713" s="1" t="s">
        <v>46</v>
      </c>
      <c r="T2713" s="12" t="str">
        <f>IF(OR(VOZ_WHATSAPP[[#This Row],[Brinda argumentos coherentes a la objeción]]="No Cumple",VOZ_WHATSAPP[[#This Row],[Despliegue de Beneficios y/o consecuencias]]="No Cumple"),"Sin Negocio","Negocio")</f>
        <v>Negocio</v>
      </c>
      <c r="U2713" s="1" t="s">
        <v>48</v>
      </c>
      <c r="V2713" s="1" t="s">
        <v>48</v>
      </c>
      <c r="W2713" s="1" t="s">
        <v>48</v>
      </c>
      <c r="X2713" s="12" t="str">
        <f>IF(OR(VOZ_WHATSAPP[[#This Row],[Confirma Valor de pago]]="No Cumple",VOZ_WHATSAPP[[#This Row],[Confirma hora de pago]]="No Cumple",VOZ_WHATSAPP[[#This Row],[Confirma medio de pago]]="No Cumple"),"Sin Cierre","Cierre")</f>
        <v>Cierre</v>
      </c>
      <c r="Y2713" s="1" t="s">
        <v>46</v>
      </c>
      <c r="Z2713" s="1" t="s">
        <v>46</v>
      </c>
      <c r="AA2713" s="1" t="s">
        <v>46</v>
      </c>
      <c r="AB2713" s="1" t="s">
        <v>46</v>
      </c>
      <c r="AC2713" s="11" t="str">
        <f>IF(OR(VOZ_WHATSAPP[[#This Row],[La comunicación es asertiva, con respeto y evita maltrato]]="No Cumple",VOZ_WHATSAPP[[#This Row],[Cumple con las normativas legales]]="No Cumple"),"No Cumple","Cumple")</f>
        <v>Cumple</v>
      </c>
      <c r="AD2713" s="1" t="s">
        <v>46</v>
      </c>
      <c r="AE2713" s="1" t="s">
        <v>53</v>
      </c>
      <c r="AF2713" s="4">
        <v>1</v>
      </c>
      <c r="AG2713" s="4">
        <f>IF(AND(VOZ_WHATSAPP[[#This Row],[Estado Cierre]]="Sin Cierre",VOZ_WHATSAPP[[#This Row],[Nota Negocio]]="Sin Negocio"),VOZ_WHATSAPP[[#This Row],[Nota]]-24%,VOZ_WHATSAPP[[#This Row],[Nota]])</f>
        <v>1</v>
      </c>
      <c r="AH2713" s="8">
        <f>IF(VOZ_WHATSAPP[[#This Row],[Estado Legal]]="No Cumple",0,IF(VOZ_WHATSAPP[[#This Row],[Realiza lectura de guion Legal]]="No Cumple",VOZ_WHATSAPP[[#This Row],[Nota 2]]-50%,VOZ_WHATSAPP[[#This Row],[Nota 2]]))</f>
        <v>1</v>
      </c>
    </row>
    <row r="2714" spans="1:34" x14ac:dyDescent="0.25">
      <c r="A2714" s="2" t="str">
        <f>VOZ_WHATSAPP[[#This Row],[ID Asesor]]&amp;VOZ_WHATSAPP[[#This Row],[Fecha Monitoreo]]</f>
        <v>350845881</v>
      </c>
      <c r="B2714" s="2">
        <v>45881</v>
      </c>
      <c r="C2714" s="1" t="s">
        <v>59</v>
      </c>
      <c r="D2714" s="1">
        <v>3508</v>
      </c>
      <c r="E2714" s="2">
        <v>45881</v>
      </c>
      <c r="F2714" s="3">
        <v>0.58472222222222225</v>
      </c>
      <c r="G2714" s="1" t="s">
        <v>51</v>
      </c>
      <c r="H2714" s="1" t="s">
        <v>71</v>
      </c>
      <c r="I2714" s="1"/>
      <c r="J2714" s="1"/>
      <c r="K2714" s="1"/>
      <c r="L2714" s="1" t="s">
        <v>46</v>
      </c>
      <c r="M2714" s="1" t="s">
        <v>46</v>
      </c>
      <c r="N2714" s="1" t="s">
        <v>46</v>
      </c>
      <c r="O2714" s="1" t="s">
        <v>48</v>
      </c>
      <c r="P2714" s="1" t="s">
        <v>48</v>
      </c>
      <c r="Q2714" s="1" t="s">
        <v>48</v>
      </c>
      <c r="R2714" s="1" t="s">
        <v>48</v>
      </c>
      <c r="S2714" s="1" t="s">
        <v>48</v>
      </c>
      <c r="T2714" s="12" t="str">
        <f>IF(OR(VOZ_WHATSAPP[[#This Row],[Brinda argumentos coherentes a la objeción]]="No Cumple",VOZ_WHATSAPP[[#This Row],[Despliegue de Beneficios y/o consecuencias]]="No Cumple"),"Sin Negocio","Negocio")</f>
        <v>Negocio</v>
      </c>
      <c r="U2714" s="1" t="s">
        <v>46</v>
      </c>
      <c r="V2714" s="1" t="s">
        <v>46</v>
      </c>
      <c r="W2714" s="1" t="s">
        <v>46</v>
      </c>
      <c r="X2714" s="12" t="str">
        <f>IF(OR(VOZ_WHATSAPP[[#This Row],[Confirma Valor de pago]]="No Cumple",VOZ_WHATSAPP[[#This Row],[Confirma hora de pago]]="No Cumple",VOZ_WHATSAPP[[#This Row],[Confirma medio de pago]]="No Cumple"),"Sin Cierre","Cierre")</f>
        <v>Cierre</v>
      </c>
      <c r="Y2714" s="1" t="s">
        <v>48</v>
      </c>
      <c r="Z2714" s="1" t="s">
        <v>46</v>
      </c>
      <c r="AA2714" s="1" t="s">
        <v>46</v>
      </c>
      <c r="AB2714" s="1" t="s">
        <v>46</v>
      </c>
      <c r="AC2714" s="11" t="str">
        <f>IF(OR(VOZ_WHATSAPP[[#This Row],[La comunicación es asertiva, con respeto y evita maltrato]]="No Cumple",VOZ_WHATSAPP[[#This Row],[Cumple con las normativas legales]]="No Cumple"),"No Cumple","Cumple")</f>
        <v>Cumple</v>
      </c>
      <c r="AD2714" s="1" t="s">
        <v>48</v>
      </c>
      <c r="AE2714" s="1" t="s">
        <v>83</v>
      </c>
      <c r="AF2714" s="4">
        <v>1</v>
      </c>
      <c r="AG2714" s="4">
        <f>IF(AND(VOZ_WHATSAPP[[#This Row],[Estado Cierre]]="Sin Cierre",VOZ_WHATSAPP[[#This Row],[Nota Negocio]]="Sin Negocio"),VOZ_WHATSAPP[[#This Row],[Nota]]-24%,VOZ_WHATSAPP[[#This Row],[Nota]])</f>
        <v>1</v>
      </c>
      <c r="AH2714" s="8">
        <f>IF(VOZ_WHATSAPP[[#This Row],[Estado Legal]]="No Cumple",0,IF(VOZ_WHATSAPP[[#This Row],[Realiza lectura de guion Legal]]="No Cumple",VOZ_WHATSAPP[[#This Row],[Nota 2]]-50%,VOZ_WHATSAPP[[#This Row],[Nota 2]]))</f>
        <v>1</v>
      </c>
    </row>
    <row r="2715" spans="1:34" x14ac:dyDescent="0.25">
      <c r="A2715" s="2" t="str">
        <f>VOZ_WHATSAPP[[#This Row],[ID Asesor]]&amp;VOZ_WHATSAPP[[#This Row],[Fecha Monitoreo]]</f>
        <v>313345881</v>
      </c>
      <c r="B2715" s="2">
        <v>45881</v>
      </c>
      <c r="C2715" s="1" t="s">
        <v>59</v>
      </c>
      <c r="D2715" s="1">
        <v>3133</v>
      </c>
      <c r="E2715" s="2">
        <v>45881</v>
      </c>
      <c r="F2715" s="3">
        <v>0.44305555555555554</v>
      </c>
      <c r="G2715" s="1" t="s">
        <v>60</v>
      </c>
      <c r="H2715" s="1" t="s">
        <v>71</v>
      </c>
      <c r="I2715" s="1"/>
      <c r="J2715" s="1"/>
      <c r="K2715" s="1"/>
      <c r="L2715" s="1" t="s">
        <v>47</v>
      </c>
      <c r="M2715" s="1" t="s">
        <v>46</v>
      </c>
      <c r="N2715" s="1" t="s">
        <v>46</v>
      </c>
      <c r="O2715" s="1" t="s">
        <v>46</v>
      </c>
      <c r="P2715" s="1" t="s">
        <v>46</v>
      </c>
      <c r="Q2715" s="1" t="s">
        <v>48</v>
      </c>
      <c r="R2715" s="1" t="s">
        <v>48</v>
      </c>
      <c r="S2715" s="1" t="s">
        <v>46</v>
      </c>
      <c r="T2715" s="12" t="str">
        <f>IF(OR(VOZ_WHATSAPP[[#This Row],[Brinda argumentos coherentes a la objeción]]="No Cumple",VOZ_WHATSAPP[[#This Row],[Despliegue de Beneficios y/o consecuencias]]="No Cumple"),"Sin Negocio","Negocio")</f>
        <v>Negocio</v>
      </c>
      <c r="U2715" s="1" t="s">
        <v>46</v>
      </c>
      <c r="V2715" s="1" t="s">
        <v>46</v>
      </c>
      <c r="W2715" s="1" t="s">
        <v>46</v>
      </c>
      <c r="X2715" s="12" t="str">
        <f>IF(OR(VOZ_WHATSAPP[[#This Row],[Confirma Valor de pago]]="No Cumple",VOZ_WHATSAPP[[#This Row],[Confirma hora de pago]]="No Cumple",VOZ_WHATSAPP[[#This Row],[Confirma medio de pago]]="No Cumple"),"Sin Cierre","Cierre")</f>
        <v>Cierre</v>
      </c>
      <c r="Y2715" s="1" t="s">
        <v>46</v>
      </c>
      <c r="Z2715" s="1" t="s">
        <v>46</v>
      </c>
      <c r="AA2715" s="1" t="s">
        <v>46</v>
      </c>
      <c r="AB2715" s="1" t="s">
        <v>46</v>
      </c>
      <c r="AC2715" s="11" t="str">
        <f>IF(OR(VOZ_WHATSAPP[[#This Row],[La comunicación es asertiva, con respeto y evita maltrato]]="No Cumple",VOZ_WHATSAPP[[#This Row],[Cumple con las normativas legales]]="No Cumple"),"No Cumple","Cumple")</f>
        <v>Cumple</v>
      </c>
      <c r="AD2715" s="1" t="s">
        <v>46</v>
      </c>
      <c r="AE2715" s="1" t="s">
        <v>2486</v>
      </c>
      <c r="AF2715" s="4">
        <v>0.96</v>
      </c>
      <c r="AG2715" s="4">
        <f>IF(AND(VOZ_WHATSAPP[[#This Row],[Estado Cierre]]="Sin Cierre",VOZ_WHATSAPP[[#This Row],[Nota Negocio]]="Sin Negocio"),VOZ_WHATSAPP[[#This Row],[Nota]]-24%,VOZ_WHATSAPP[[#This Row],[Nota]])</f>
        <v>0.96</v>
      </c>
      <c r="AH2715" s="8">
        <f>IF(VOZ_WHATSAPP[[#This Row],[Estado Legal]]="No Cumple",0,IF(VOZ_WHATSAPP[[#This Row],[Realiza lectura de guion Legal]]="No Cumple",VOZ_WHATSAPP[[#This Row],[Nota 2]]-50%,VOZ_WHATSAPP[[#This Row],[Nota 2]]))</f>
        <v>0.96</v>
      </c>
    </row>
    <row r="2716" spans="1:34" x14ac:dyDescent="0.25">
      <c r="A2716" s="2" t="str">
        <f>VOZ_WHATSAPP[[#This Row],[ID Asesor]]&amp;VOZ_WHATSAPP[[#This Row],[Fecha Monitoreo]]</f>
        <v>380545881</v>
      </c>
      <c r="B2716" s="2">
        <v>45881</v>
      </c>
      <c r="C2716" s="1" t="s">
        <v>696</v>
      </c>
      <c r="D2716" s="1">
        <v>3805</v>
      </c>
      <c r="E2716" s="2">
        <v>45881</v>
      </c>
      <c r="F2716" s="3">
        <v>0.34027777777777779</v>
      </c>
      <c r="G2716" s="1" t="s">
        <v>58</v>
      </c>
      <c r="H2716" s="1" t="s">
        <v>71</v>
      </c>
      <c r="I2716" s="1"/>
      <c r="J2716" s="1"/>
      <c r="K2716" s="1"/>
      <c r="L2716" s="1" t="s">
        <v>46</v>
      </c>
      <c r="M2716" s="1" t="s">
        <v>46</v>
      </c>
      <c r="N2716" s="1" t="s">
        <v>48</v>
      </c>
      <c r="O2716" s="1" t="s">
        <v>48</v>
      </c>
      <c r="P2716" s="1" t="s">
        <v>48</v>
      </c>
      <c r="Q2716" s="1" t="s">
        <v>48</v>
      </c>
      <c r="R2716" s="1" t="s">
        <v>48</v>
      </c>
      <c r="S2716" s="1" t="s">
        <v>48</v>
      </c>
      <c r="T2716" s="12" t="str">
        <f>IF(OR(VOZ_WHATSAPP[[#This Row],[Brinda argumentos coherentes a la objeción]]="No Cumple",VOZ_WHATSAPP[[#This Row],[Despliegue de Beneficios y/o consecuencias]]="No Cumple"),"Sin Negocio","Negocio")</f>
        <v>Negocio</v>
      </c>
      <c r="U2716" s="1" t="s">
        <v>48</v>
      </c>
      <c r="V2716" s="1" t="s">
        <v>48</v>
      </c>
      <c r="W2716" s="1" t="s">
        <v>48</v>
      </c>
      <c r="X2716" s="12" t="str">
        <f>IF(OR(VOZ_WHATSAPP[[#This Row],[Confirma Valor de pago]]="No Cumple",VOZ_WHATSAPP[[#This Row],[Confirma hora de pago]]="No Cumple",VOZ_WHATSAPP[[#This Row],[Confirma medio de pago]]="No Cumple"),"Sin Cierre","Cierre")</f>
        <v>Cierre</v>
      </c>
      <c r="Y2716" s="1" t="s">
        <v>48</v>
      </c>
      <c r="Z2716" s="1" t="s">
        <v>46</v>
      </c>
      <c r="AA2716" s="1" t="s">
        <v>46</v>
      </c>
      <c r="AB2716" s="1" t="s">
        <v>46</v>
      </c>
      <c r="AC2716" s="11" t="str">
        <f>IF(OR(VOZ_WHATSAPP[[#This Row],[La comunicación es asertiva, con respeto y evita maltrato]]="No Cumple",VOZ_WHATSAPP[[#This Row],[Cumple con las normativas legales]]="No Cumple"),"No Cumple","Cumple")</f>
        <v>Cumple</v>
      </c>
      <c r="AD2716" s="1" t="s">
        <v>48</v>
      </c>
      <c r="AE2716" s="1" t="s">
        <v>1090</v>
      </c>
      <c r="AF2716" s="4">
        <v>1</v>
      </c>
      <c r="AG2716" s="4">
        <f>IF(AND(VOZ_WHATSAPP[[#This Row],[Estado Cierre]]="Sin Cierre",VOZ_WHATSAPP[[#This Row],[Nota Negocio]]="Sin Negocio"),VOZ_WHATSAPP[[#This Row],[Nota]]-24%,VOZ_WHATSAPP[[#This Row],[Nota]])</f>
        <v>1</v>
      </c>
      <c r="AH2716" s="8">
        <f>IF(VOZ_WHATSAPP[[#This Row],[Estado Legal]]="No Cumple",0,IF(VOZ_WHATSAPP[[#This Row],[Realiza lectura de guion Legal]]="No Cumple",VOZ_WHATSAPP[[#This Row],[Nota 2]]-50%,VOZ_WHATSAPP[[#This Row],[Nota 2]]))</f>
        <v>1</v>
      </c>
    </row>
    <row r="2717" spans="1:34" x14ac:dyDescent="0.25">
      <c r="A2717" s="2" t="str">
        <f>VOZ_WHATSAPP[[#This Row],[ID Asesor]]&amp;VOZ_WHATSAPP[[#This Row],[Fecha Monitoreo]]</f>
        <v>381045881</v>
      </c>
      <c r="B2717" s="2">
        <v>45881</v>
      </c>
      <c r="C2717" s="1" t="s">
        <v>42</v>
      </c>
      <c r="D2717" s="1">
        <v>3810</v>
      </c>
      <c r="E2717" s="2">
        <v>45881</v>
      </c>
      <c r="F2717" s="3">
        <v>0.10902777777777778</v>
      </c>
      <c r="G2717" s="1" t="s">
        <v>60</v>
      </c>
      <c r="H2717" s="1" t="s">
        <v>71</v>
      </c>
      <c r="I2717" s="1"/>
      <c r="J2717" s="1"/>
      <c r="K2717" s="1"/>
      <c r="L2717" s="1" t="s">
        <v>47</v>
      </c>
      <c r="M2717" s="1" t="s">
        <v>48</v>
      </c>
      <c r="N2717" s="1" t="s">
        <v>46</v>
      </c>
      <c r="O2717" s="1" t="s">
        <v>46</v>
      </c>
      <c r="P2717" s="1" t="s">
        <v>46</v>
      </c>
      <c r="Q2717" s="1" t="s">
        <v>46</v>
      </c>
      <c r="R2717" s="1" t="s">
        <v>46</v>
      </c>
      <c r="S2717" s="1" t="s">
        <v>46</v>
      </c>
      <c r="T2717" s="12" t="str">
        <f>IF(OR(VOZ_WHATSAPP[[#This Row],[Brinda argumentos coherentes a la objeción]]="No Cumple",VOZ_WHATSAPP[[#This Row],[Despliegue de Beneficios y/o consecuencias]]="No Cumple"),"Sin Negocio","Negocio")</f>
        <v>Negocio</v>
      </c>
      <c r="U2717" s="1" t="s">
        <v>48</v>
      </c>
      <c r="V2717" s="1" t="s">
        <v>48</v>
      </c>
      <c r="W2717" s="1" t="s">
        <v>48</v>
      </c>
      <c r="X2717" s="12" t="str">
        <f>IF(OR(VOZ_WHATSAPP[[#This Row],[Confirma Valor de pago]]="No Cumple",VOZ_WHATSAPP[[#This Row],[Confirma hora de pago]]="No Cumple",VOZ_WHATSAPP[[#This Row],[Confirma medio de pago]]="No Cumple"),"Sin Cierre","Cierre")</f>
        <v>Cierre</v>
      </c>
      <c r="Y2717" s="1" t="s">
        <v>46</v>
      </c>
      <c r="Z2717" s="1" t="s">
        <v>54</v>
      </c>
      <c r="AA2717" s="1" t="s">
        <v>46</v>
      </c>
      <c r="AB2717" s="1" t="s">
        <v>46</v>
      </c>
      <c r="AC2717" s="11" t="str">
        <f>IF(OR(VOZ_WHATSAPP[[#This Row],[La comunicación es asertiva, con respeto y evita maltrato]]="No Cumple",VOZ_WHATSAPP[[#This Row],[Cumple con las normativas legales]]="No Cumple"),"No Cumple","Cumple")</f>
        <v>Cumple</v>
      </c>
      <c r="AD2717" s="1" t="s">
        <v>46</v>
      </c>
      <c r="AE2717" s="1" t="s">
        <v>2487</v>
      </c>
      <c r="AF2717" s="4">
        <v>0.81</v>
      </c>
      <c r="AG2717" s="4">
        <f>IF(AND(VOZ_WHATSAPP[[#This Row],[Estado Cierre]]="Sin Cierre",VOZ_WHATSAPP[[#This Row],[Nota Negocio]]="Sin Negocio"),VOZ_WHATSAPP[[#This Row],[Nota]]-24%,VOZ_WHATSAPP[[#This Row],[Nota]])</f>
        <v>0.81</v>
      </c>
      <c r="AH2717" s="8">
        <f>IF(VOZ_WHATSAPP[[#This Row],[Estado Legal]]="No Cumple",0,IF(VOZ_WHATSAPP[[#This Row],[Realiza lectura de guion Legal]]="No Cumple",VOZ_WHATSAPP[[#This Row],[Nota 2]]-50%,VOZ_WHATSAPP[[#This Row],[Nota 2]]))</f>
        <v>0.81</v>
      </c>
    </row>
    <row r="2718" spans="1:34" x14ac:dyDescent="0.25">
      <c r="A2718" s="2" t="str">
        <f>VOZ_WHATSAPP[[#This Row],[ID Asesor]]&amp;VOZ_WHATSAPP[[#This Row],[Fecha Monitoreo]]</f>
        <v>283345881</v>
      </c>
      <c r="B2718" s="2">
        <v>45881</v>
      </c>
      <c r="C2718" s="1" t="s">
        <v>59</v>
      </c>
      <c r="D2718" s="1">
        <v>2833</v>
      </c>
      <c r="E2718" s="2">
        <v>45881</v>
      </c>
      <c r="F2718" s="3">
        <v>0.65972222222222221</v>
      </c>
      <c r="G2718" s="1" t="s">
        <v>60</v>
      </c>
      <c r="H2718" s="1" t="s">
        <v>71</v>
      </c>
      <c r="I2718" s="1"/>
      <c r="J2718" s="1"/>
      <c r="K2718" s="1"/>
      <c r="L2718" s="1" t="s">
        <v>46</v>
      </c>
      <c r="M2718" s="1" t="s">
        <v>46</v>
      </c>
      <c r="N2718" s="1" t="s">
        <v>46</v>
      </c>
      <c r="O2718" s="1" t="s">
        <v>46</v>
      </c>
      <c r="P2718" s="1" t="s">
        <v>46</v>
      </c>
      <c r="Q2718" s="1" t="s">
        <v>46</v>
      </c>
      <c r="R2718" s="1" t="s">
        <v>46</v>
      </c>
      <c r="S2718" s="1" t="s">
        <v>46</v>
      </c>
      <c r="T2718" s="12" t="str">
        <f>IF(OR(VOZ_WHATSAPP[[#This Row],[Brinda argumentos coherentes a la objeción]]="No Cumple",VOZ_WHATSAPP[[#This Row],[Despliegue de Beneficios y/o consecuencias]]="No Cumple"),"Sin Negocio","Negocio")</f>
        <v>Negocio</v>
      </c>
      <c r="U2718" s="1" t="s">
        <v>46</v>
      </c>
      <c r="V2718" s="1" t="s">
        <v>46</v>
      </c>
      <c r="W2718" s="1" t="s">
        <v>46</v>
      </c>
      <c r="X2718" s="12" t="str">
        <f>IF(OR(VOZ_WHATSAPP[[#This Row],[Confirma Valor de pago]]="No Cumple",VOZ_WHATSAPP[[#This Row],[Confirma hora de pago]]="No Cumple",VOZ_WHATSAPP[[#This Row],[Confirma medio de pago]]="No Cumple"),"Sin Cierre","Cierre")</f>
        <v>Cierre</v>
      </c>
      <c r="Y2718" s="1" t="s">
        <v>46</v>
      </c>
      <c r="Z2718" s="1" t="s">
        <v>46</v>
      </c>
      <c r="AA2718" s="1" t="s">
        <v>46</v>
      </c>
      <c r="AB2718" s="1" t="s">
        <v>46</v>
      </c>
      <c r="AC2718" s="11" t="str">
        <f>IF(OR(VOZ_WHATSAPP[[#This Row],[La comunicación es asertiva, con respeto y evita maltrato]]="No Cumple",VOZ_WHATSAPP[[#This Row],[Cumple con las normativas legales]]="No Cumple"),"No Cumple","Cumple")</f>
        <v>Cumple</v>
      </c>
      <c r="AD2718" s="1" t="s">
        <v>46</v>
      </c>
      <c r="AE2718" s="1" t="s">
        <v>62</v>
      </c>
      <c r="AF2718" s="4">
        <v>1</v>
      </c>
      <c r="AG2718" s="4">
        <f>IF(AND(VOZ_WHATSAPP[[#This Row],[Estado Cierre]]="Sin Cierre",VOZ_WHATSAPP[[#This Row],[Nota Negocio]]="Sin Negocio"),VOZ_WHATSAPP[[#This Row],[Nota]]-24%,VOZ_WHATSAPP[[#This Row],[Nota]])</f>
        <v>1</v>
      </c>
      <c r="AH2718" s="8">
        <f>IF(VOZ_WHATSAPP[[#This Row],[Estado Legal]]="No Cumple",0,IF(VOZ_WHATSAPP[[#This Row],[Realiza lectura de guion Legal]]="No Cumple",VOZ_WHATSAPP[[#This Row],[Nota 2]]-50%,VOZ_WHATSAPP[[#This Row],[Nota 2]]))</f>
        <v>1</v>
      </c>
    </row>
    <row r="2719" spans="1:34" x14ac:dyDescent="0.25">
      <c r="A2719" s="2" t="str">
        <f>VOZ_WHATSAPP[[#This Row],[ID Asesor]]&amp;VOZ_WHATSAPP[[#This Row],[Fecha Monitoreo]]</f>
        <v>338445881</v>
      </c>
      <c r="B2719" s="2">
        <v>45881</v>
      </c>
      <c r="C2719" s="1" t="s">
        <v>696</v>
      </c>
      <c r="D2719" s="1">
        <v>3384</v>
      </c>
      <c r="E2719" s="2">
        <v>45881</v>
      </c>
      <c r="F2719" s="3">
        <v>0.5625</v>
      </c>
      <c r="G2719" s="1" t="s">
        <v>58</v>
      </c>
      <c r="H2719" s="1" t="s">
        <v>71</v>
      </c>
      <c r="I2719" s="1"/>
      <c r="J2719" s="1"/>
      <c r="K2719" s="1"/>
      <c r="L2719" s="1" t="s">
        <v>46</v>
      </c>
      <c r="M2719" s="1" t="s">
        <v>48</v>
      </c>
      <c r="N2719" s="1" t="s">
        <v>46</v>
      </c>
      <c r="O2719" s="1" t="s">
        <v>48</v>
      </c>
      <c r="P2719" s="1" t="s">
        <v>48</v>
      </c>
      <c r="Q2719" s="1" t="s">
        <v>48</v>
      </c>
      <c r="R2719" s="1" t="s">
        <v>48</v>
      </c>
      <c r="S2719" s="1" t="s">
        <v>48</v>
      </c>
      <c r="T2719" s="12" t="str">
        <f>IF(OR(VOZ_WHATSAPP[[#This Row],[Brinda argumentos coherentes a la objeción]]="No Cumple",VOZ_WHATSAPP[[#This Row],[Despliegue de Beneficios y/o consecuencias]]="No Cumple"),"Sin Negocio","Negocio")</f>
        <v>Negocio</v>
      </c>
      <c r="U2719" s="1" t="s">
        <v>48</v>
      </c>
      <c r="V2719" s="1" t="s">
        <v>48</v>
      </c>
      <c r="W2719" s="1" t="s">
        <v>48</v>
      </c>
      <c r="X2719" s="12" t="str">
        <f>IF(OR(VOZ_WHATSAPP[[#This Row],[Confirma Valor de pago]]="No Cumple",VOZ_WHATSAPP[[#This Row],[Confirma hora de pago]]="No Cumple",VOZ_WHATSAPP[[#This Row],[Confirma medio de pago]]="No Cumple"),"Sin Cierre","Cierre")</f>
        <v>Cierre</v>
      </c>
      <c r="Y2719" s="1" t="s">
        <v>48</v>
      </c>
      <c r="Z2719" s="1" t="s">
        <v>46</v>
      </c>
      <c r="AA2719" s="1" t="s">
        <v>46</v>
      </c>
      <c r="AB2719" s="1" t="s">
        <v>46</v>
      </c>
      <c r="AC2719" s="11" t="str">
        <f>IF(OR(VOZ_WHATSAPP[[#This Row],[La comunicación es asertiva, con respeto y evita maltrato]]="No Cumple",VOZ_WHATSAPP[[#This Row],[Cumple con las normativas legales]]="No Cumple"),"No Cumple","Cumple")</f>
        <v>Cumple</v>
      </c>
      <c r="AD2719" s="1" t="s">
        <v>48</v>
      </c>
      <c r="AE2719" s="1" t="s">
        <v>1090</v>
      </c>
      <c r="AF2719" s="4">
        <v>1</v>
      </c>
      <c r="AG2719" s="4">
        <f>IF(AND(VOZ_WHATSAPP[[#This Row],[Estado Cierre]]="Sin Cierre",VOZ_WHATSAPP[[#This Row],[Nota Negocio]]="Sin Negocio"),VOZ_WHATSAPP[[#This Row],[Nota]]-24%,VOZ_WHATSAPP[[#This Row],[Nota]])</f>
        <v>1</v>
      </c>
      <c r="AH2719" s="8">
        <f>IF(VOZ_WHATSAPP[[#This Row],[Estado Legal]]="No Cumple",0,IF(VOZ_WHATSAPP[[#This Row],[Realiza lectura de guion Legal]]="No Cumple",VOZ_WHATSAPP[[#This Row],[Nota 2]]-50%,VOZ_WHATSAPP[[#This Row],[Nota 2]]))</f>
        <v>1</v>
      </c>
    </row>
    <row r="2720" spans="1:34" x14ac:dyDescent="0.25">
      <c r="A2720" s="2" t="str">
        <f>VOZ_WHATSAPP[[#This Row],[ID Asesor]]&amp;VOZ_WHATSAPP[[#This Row],[Fecha Monitoreo]]</f>
        <v>343145881</v>
      </c>
      <c r="B2720" s="2">
        <v>45881</v>
      </c>
      <c r="C2720" s="1" t="s">
        <v>696</v>
      </c>
      <c r="D2720" s="1">
        <v>3431</v>
      </c>
      <c r="E2720" s="2">
        <v>45881</v>
      </c>
      <c r="F2720" s="3">
        <v>0.40833333333333333</v>
      </c>
      <c r="G2720" s="1" t="s">
        <v>58</v>
      </c>
      <c r="H2720" s="1" t="s">
        <v>71</v>
      </c>
      <c r="I2720" s="1"/>
      <c r="J2720" s="1"/>
      <c r="K2720" s="1"/>
      <c r="L2720" s="1" t="s">
        <v>46</v>
      </c>
      <c r="M2720" s="1" t="s">
        <v>48</v>
      </c>
      <c r="N2720" s="1" t="s">
        <v>46</v>
      </c>
      <c r="O2720" s="1" t="s">
        <v>46</v>
      </c>
      <c r="P2720" s="1" t="s">
        <v>46</v>
      </c>
      <c r="Q2720" s="1" t="s">
        <v>48</v>
      </c>
      <c r="R2720" s="1" t="s">
        <v>48</v>
      </c>
      <c r="S2720" s="1" t="s">
        <v>48</v>
      </c>
      <c r="T2720" s="12" t="str">
        <f>IF(OR(VOZ_WHATSAPP[[#This Row],[Brinda argumentos coherentes a la objeción]]="No Cumple",VOZ_WHATSAPP[[#This Row],[Despliegue de Beneficios y/o consecuencias]]="No Cumple"),"Sin Negocio","Negocio")</f>
        <v>Negocio</v>
      </c>
      <c r="U2720" s="1" t="s">
        <v>48</v>
      </c>
      <c r="V2720" s="1" t="s">
        <v>48</v>
      </c>
      <c r="W2720" s="1" t="s">
        <v>48</v>
      </c>
      <c r="X2720" s="12" t="str">
        <f>IF(OR(VOZ_WHATSAPP[[#This Row],[Confirma Valor de pago]]="No Cumple",VOZ_WHATSAPP[[#This Row],[Confirma hora de pago]]="No Cumple",VOZ_WHATSAPP[[#This Row],[Confirma medio de pago]]="No Cumple"),"Sin Cierre","Cierre")</f>
        <v>Cierre</v>
      </c>
      <c r="Y2720" s="1" t="s">
        <v>48</v>
      </c>
      <c r="Z2720" s="1" t="s">
        <v>46</v>
      </c>
      <c r="AA2720" s="1" t="s">
        <v>46</v>
      </c>
      <c r="AB2720" s="1" t="s">
        <v>46</v>
      </c>
      <c r="AC2720" s="11" t="str">
        <f>IF(OR(VOZ_WHATSAPP[[#This Row],[La comunicación es asertiva, con respeto y evita maltrato]]="No Cumple",VOZ_WHATSAPP[[#This Row],[Cumple con las normativas legales]]="No Cumple"),"No Cumple","Cumple")</f>
        <v>Cumple</v>
      </c>
      <c r="AD2720" s="1" t="s">
        <v>48</v>
      </c>
      <c r="AE2720" s="1" t="s">
        <v>1090</v>
      </c>
      <c r="AF2720" s="4">
        <v>1</v>
      </c>
      <c r="AG2720" s="4">
        <f>IF(AND(VOZ_WHATSAPP[[#This Row],[Estado Cierre]]="Sin Cierre",VOZ_WHATSAPP[[#This Row],[Nota Negocio]]="Sin Negocio"),VOZ_WHATSAPP[[#This Row],[Nota]]-24%,VOZ_WHATSAPP[[#This Row],[Nota]])</f>
        <v>1</v>
      </c>
      <c r="AH2720" s="8">
        <f>IF(VOZ_WHATSAPP[[#This Row],[Estado Legal]]="No Cumple",0,IF(VOZ_WHATSAPP[[#This Row],[Realiza lectura de guion Legal]]="No Cumple",VOZ_WHATSAPP[[#This Row],[Nota 2]]-50%,VOZ_WHATSAPP[[#This Row],[Nota 2]]))</f>
        <v>1</v>
      </c>
    </row>
    <row r="2721" spans="1:34" x14ac:dyDescent="0.25">
      <c r="A2721" s="2" t="str">
        <f>VOZ_WHATSAPP[[#This Row],[ID Asesor]]&amp;VOZ_WHATSAPP[[#This Row],[Fecha Monitoreo]]</f>
        <v>366945881</v>
      </c>
      <c r="B2721" s="2">
        <v>45881</v>
      </c>
      <c r="C2721" s="1" t="s">
        <v>50</v>
      </c>
      <c r="D2721" s="1">
        <v>3669</v>
      </c>
      <c r="E2721" s="2">
        <v>45881</v>
      </c>
      <c r="F2721" s="3">
        <v>0.42569444444444443</v>
      </c>
      <c r="G2721" s="1" t="s">
        <v>51</v>
      </c>
      <c r="H2721" s="1" t="s">
        <v>44</v>
      </c>
      <c r="I2721" s="1">
        <v>1373</v>
      </c>
      <c r="J2721" s="1">
        <v>3001071023</v>
      </c>
      <c r="K2721" s="1" t="s">
        <v>45</v>
      </c>
      <c r="L2721" s="1" t="s">
        <v>46</v>
      </c>
      <c r="M2721" s="1" t="s">
        <v>48</v>
      </c>
      <c r="N2721" s="1" t="s">
        <v>46</v>
      </c>
      <c r="O2721" s="1" t="s">
        <v>46</v>
      </c>
      <c r="P2721" s="1" t="s">
        <v>46</v>
      </c>
      <c r="Q2721" s="1" t="s">
        <v>48</v>
      </c>
      <c r="R2721" s="1" t="s">
        <v>48</v>
      </c>
      <c r="S2721" s="1" t="s">
        <v>46</v>
      </c>
      <c r="T2721" s="12" t="str">
        <f>IF(OR(VOZ_WHATSAPP[[#This Row],[Brinda argumentos coherentes a la objeción]]="No Cumple",VOZ_WHATSAPP[[#This Row],[Despliegue de Beneficios y/o consecuencias]]="No Cumple"),"Sin Negocio","Negocio")</f>
        <v>Negocio</v>
      </c>
      <c r="U2721" s="1" t="s">
        <v>46</v>
      </c>
      <c r="V2721" s="1" t="s">
        <v>46</v>
      </c>
      <c r="W2721" s="1" t="s">
        <v>46</v>
      </c>
      <c r="X2721" s="12" t="str">
        <f>IF(OR(VOZ_WHATSAPP[[#This Row],[Confirma Valor de pago]]="No Cumple",VOZ_WHATSAPP[[#This Row],[Confirma hora de pago]]="No Cumple",VOZ_WHATSAPP[[#This Row],[Confirma medio de pago]]="No Cumple"),"Sin Cierre","Cierre")</f>
        <v>Cierre</v>
      </c>
      <c r="Y2721" s="1" t="s">
        <v>48</v>
      </c>
      <c r="Z2721" s="1" t="s">
        <v>46</v>
      </c>
      <c r="AA2721" s="1" t="s">
        <v>46</v>
      </c>
      <c r="AB2721" s="1" t="s">
        <v>46</v>
      </c>
      <c r="AC2721" s="11" t="str">
        <f>IF(OR(VOZ_WHATSAPP[[#This Row],[La comunicación es asertiva, con respeto y evita maltrato]]="No Cumple",VOZ_WHATSAPP[[#This Row],[Cumple con las normativas legales]]="No Cumple"),"No Cumple","Cumple")</f>
        <v>Cumple</v>
      </c>
      <c r="AD2721" s="1" t="s">
        <v>48</v>
      </c>
      <c r="AE2721" s="1" t="s">
        <v>2488</v>
      </c>
      <c r="AF2721" s="4">
        <v>1</v>
      </c>
      <c r="AG2721" s="4">
        <f>IF(AND(VOZ_WHATSAPP[[#This Row],[Estado Cierre]]="Sin Cierre",VOZ_WHATSAPP[[#This Row],[Nota Negocio]]="Sin Negocio"),VOZ_WHATSAPP[[#This Row],[Nota]]-24%,VOZ_WHATSAPP[[#This Row],[Nota]])</f>
        <v>1</v>
      </c>
      <c r="AH2721" s="8">
        <f>IF(VOZ_WHATSAPP[[#This Row],[Estado Legal]]="No Cumple",0,IF(VOZ_WHATSAPP[[#This Row],[Realiza lectura de guion Legal]]="No Cumple",VOZ_WHATSAPP[[#This Row],[Nota 2]]-50%,VOZ_WHATSAPP[[#This Row],[Nota 2]]))</f>
        <v>1</v>
      </c>
    </row>
    <row r="2722" spans="1:34" x14ac:dyDescent="0.25">
      <c r="A2722" s="2" t="str">
        <f>VOZ_WHATSAPP[[#This Row],[ID Asesor]]&amp;VOZ_WHATSAPP[[#This Row],[Fecha Monitoreo]]</f>
        <v>282645881</v>
      </c>
      <c r="B2722" s="2">
        <v>45881</v>
      </c>
      <c r="C2722" s="1" t="s">
        <v>42</v>
      </c>
      <c r="D2722" s="1">
        <v>2826</v>
      </c>
      <c r="E2722" s="2">
        <v>45881</v>
      </c>
      <c r="F2722" s="3">
        <v>0.49722222222222223</v>
      </c>
      <c r="G2722" s="1" t="s">
        <v>60</v>
      </c>
      <c r="H2722" s="1" t="s">
        <v>71</v>
      </c>
      <c r="I2722" s="1"/>
      <c r="J2722" s="1"/>
      <c r="K2722" s="1"/>
      <c r="L2722" s="1" t="s">
        <v>46</v>
      </c>
      <c r="M2722" s="1" t="s">
        <v>48</v>
      </c>
      <c r="N2722" s="1" t="s">
        <v>48</v>
      </c>
      <c r="O2722" s="1" t="s">
        <v>48</v>
      </c>
      <c r="P2722" s="1" t="s">
        <v>48</v>
      </c>
      <c r="Q2722" s="1" t="s">
        <v>48</v>
      </c>
      <c r="R2722" s="1" t="s">
        <v>48</v>
      </c>
      <c r="S2722" s="1" t="s">
        <v>48</v>
      </c>
      <c r="T2722" s="12" t="str">
        <f>IF(OR(VOZ_WHATSAPP[[#This Row],[Brinda argumentos coherentes a la objeción]]="No Cumple",VOZ_WHATSAPP[[#This Row],[Despliegue de Beneficios y/o consecuencias]]="No Cumple"),"Sin Negocio","Negocio")</f>
        <v>Negocio</v>
      </c>
      <c r="U2722" s="1" t="s">
        <v>46</v>
      </c>
      <c r="V2722" s="1" t="s">
        <v>46</v>
      </c>
      <c r="W2722" s="1" t="s">
        <v>46</v>
      </c>
      <c r="X2722" s="12" t="str">
        <f>IF(OR(VOZ_WHATSAPP[[#This Row],[Confirma Valor de pago]]="No Cumple",VOZ_WHATSAPP[[#This Row],[Confirma hora de pago]]="No Cumple",VOZ_WHATSAPP[[#This Row],[Confirma medio de pago]]="No Cumple"),"Sin Cierre","Cierre")</f>
        <v>Cierre</v>
      </c>
      <c r="Y2722" s="1" t="s">
        <v>46</v>
      </c>
      <c r="Z2722" s="1" t="s">
        <v>46</v>
      </c>
      <c r="AA2722" s="1" t="s">
        <v>46</v>
      </c>
      <c r="AB2722" s="1" t="s">
        <v>46</v>
      </c>
      <c r="AC2722" s="11" t="str">
        <f>IF(OR(VOZ_WHATSAPP[[#This Row],[La comunicación es asertiva, con respeto y evita maltrato]]="No Cumple",VOZ_WHATSAPP[[#This Row],[Cumple con las normativas legales]]="No Cumple"),"No Cumple","Cumple")</f>
        <v>Cumple</v>
      </c>
      <c r="AD2722" s="1" t="s">
        <v>46</v>
      </c>
      <c r="AE2722" s="1" t="s">
        <v>78</v>
      </c>
      <c r="AF2722" s="4">
        <v>1</v>
      </c>
      <c r="AG2722" s="4">
        <f>IF(AND(VOZ_WHATSAPP[[#This Row],[Estado Cierre]]="Sin Cierre",VOZ_WHATSAPP[[#This Row],[Nota Negocio]]="Sin Negocio"),VOZ_WHATSAPP[[#This Row],[Nota]]-24%,VOZ_WHATSAPP[[#This Row],[Nota]])</f>
        <v>1</v>
      </c>
      <c r="AH2722" s="8">
        <f>IF(VOZ_WHATSAPP[[#This Row],[Estado Legal]]="No Cumple",0,IF(VOZ_WHATSAPP[[#This Row],[Realiza lectura de guion Legal]]="No Cumple",VOZ_WHATSAPP[[#This Row],[Nota 2]]-50%,VOZ_WHATSAPP[[#This Row],[Nota 2]]))</f>
        <v>1</v>
      </c>
    </row>
    <row r="2723" spans="1:34" x14ac:dyDescent="0.25">
      <c r="A2723" s="2" t="str">
        <f>VOZ_WHATSAPP[[#This Row],[ID Asesor]]&amp;VOZ_WHATSAPP[[#This Row],[Fecha Monitoreo]]</f>
        <v>359945882</v>
      </c>
      <c r="B2723" s="2">
        <v>45882</v>
      </c>
      <c r="C2723" s="1" t="s">
        <v>42</v>
      </c>
      <c r="D2723" s="1">
        <v>3599</v>
      </c>
      <c r="E2723" s="2">
        <v>45882</v>
      </c>
      <c r="F2723" s="3">
        <v>0.34861111111111109</v>
      </c>
      <c r="G2723" s="1" t="s">
        <v>60</v>
      </c>
      <c r="H2723" s="1" t="s">
        <v>44</v>
      </c>
      <c r="I2723" s="1">
        <v>1123</v>
      </c>
      <c r="J2723" s="1">
        <v>3249350928</v>
      </c>
      <c r="K2723" s="1" t="s">
        <v>45</v>
      </c>
      <c r="L2723" s="1" t="s">
        <v>46</v>
      </c>
      <c r="M2723" s="1" t="s">
        <v>47</v>
      </c>
      <c r="N2723" s="1" t="s">
        <v>46</v>
      </c>
      <c r="O2723" s="1" t="s">
        <v>46</v>
      </c>
      <c r="P2723" s="1" t="s">
        <v>46</v>
      </c>
      <c r="Q2723" s="1" t="s">
        <v>48</v>
      </c>
      <c r="R2723" s="1" t="s">
        <v>48</v>
      </c>
      <c r="S2723" s="1" t="s">
        <v>48</v>
      </c>
      <c r="T2723" s="12" t="str">
        <f>IF(OR(VOZ_WHATSAPP[[#This Row],[Brinda argumentos coherentes a la objeción]]="No Cumple",VOZ_WHATSAPP[[#This Row],[Despliegue de Beneficios y/o consecuencias]]="No Cumple"),"Sin Negocio","Negocio")</f>
        <v>Negocio</v>
      </c>
      <c r="U2723" s="1" t="s">
        <v>46</v>
      </c>
      <c r="V2723" s="1" t="s">
        <v>47</v>
      </c>
      <c r="W2723" s="1" t="s">
        <v>46</v>
      </c>
      <c r="X2723" s="12" t="str">
        <f>IF(OR(VOZ_WHATSAPP[[#This Row],[Confirma Valor de pago]]="No Cumple",VOZ_WHATSAPP[[#This Row],[Confirma hora de pago]]="No Cumple",VOZ_WHATSAPP[[#This Row],[Confirma medio de pago]]="No Cumple"),"Sin Cierre","Cierre")</f>
        <v>Sin Cierre</v>
      </c>
      <c r="Y2723" s="1" t="s">
        <v>46</v>
      </c>
      <c r="Z2723" s="1" t="s">
        <v>54</v>
      </c>
      <c r="AA2723" s="1" t="s">
        <v>46</v>
      </c>
      <c r="AB2723" s="1" t="s">
        <v>46</v>
      </c>
      <c r="AC2723" s="11" t="str">
        <f>IF(OR(VOZ_WHATSAPP[[#This Row],[La comunicación es asertiva, con respeto y evita maltrato]]="No Cumple",VOZ_WHATSAPP[[#This Row],[Cumple con las normativas legales]]="No Cumple"),"No Cumple","Cumple")</f>
        <v>Cumple</v>
      </c>
      <c r="AD2723" s="1" t="s">
        <v>46</v>
      </c>
      <c r="AE2723" s="1" t="s">
        <v>2489</v>
      </c>
      <c r="AF2723" s="4">
        <v>0.73</v>
      </c>
      <c r="AG2723" s="4">
        <f>IF(AND(VOZ_WHATSAPP[[#This Row],[Estado Cierre]]="Sin Cierre",VOZ_WHATSAPP[[#This Row],[Nota Negocio]]="Sin Negocio"),VOZ_WHATSAPP[[#This Row],[Nota]]-24%,VOZ_WHATSAPP[[#This Row],[Nota]])</f>
        <v>0.73</v>
      </c>
      <c r="AH2723" s="8">
        <f>IF(VOZ_WHATSAPP[[#This Row],[Estado Legal]]="No Cumple",0,IF(VOZ_WHATSAPP[[#This Row],[Realiza lectura de guion Legal]]="No Cumple",VOZ_WHATSAPP[[#This Row],[Nota 2]]-50%,VOZ_WHATSAPP[[#This Row],[Nota 2]]))</f>
        <v>0.73</v>
      </c>
    </row>
    <row r="2724" spans="1:34" x14ac:dyDescent="0.25">
      <c r="A2724" s="2" t="str">
        <f>VOZ_WHATSAPP[[#This Row],[ID Asesor]]&amp;VOZ_WHATSAPP[[#This Row],[Fecha Monitoreo]]</f>
        <v>296645882</v>
      </c>
      <c r="B2724" s="2">
        <v>45882</v>
      </c>
      <c r="C2724" s="1" t="s">
        <v>59</v>
      </c>
      <c r="D2724" s="1">
        <v>2966</v>
      </c>
      <c r="E2724" s="2">
        <v>45882</v>
      </c>
      <c r="F2724" s="3">
        <v>0.34861111111111109</v>
      </c>
      <c r="G2724" s="1" t="s">
        <v>51</v>
      </c>
      <c r="H2724" s="1" t="s">
        <v>44</v>
      </c>
      <c r="I2724" s="1">
        <v>1133</v>
      </c>
      <c r="J2724" s="1">
        <v>3208419220</v>
      </c>
      <c r="K2724" s="1" t="s">
        <v>45</v>
      </c>
      <c r="L2724" s="1" t="s">
        <v>46</v>
      </c>
      <c r="M2724" s="1" t="s">
        <v>46</v>
      </c>
      <c r="N2724" s="1" t="s">
        <v>46</v>
      </c>
      <c r="O2724" s="1" t="s">
        <v>54</v>
      </c>
      <c r="P2724" s="1" t="s">
        <v>46</v>
      </c>
      <c r="Q2724" s="1" t="s">
        <v>46</v>
      </c>
      <c r="R2724" s="1" t="s">
        <v>46</v>
      </c>
      <c r="S2724" s="1" t="s">
        <v>46</v>
      </c>
      <c r="T2724" s="12" t="str">
        <f>IF(OR(VOZ_WHATSAPP[[#This Row],[Brinda argumentos coherentes a la objeción]]="No Cumple",VOZ_WHATSAPP[[#This Row],[Despliegue de Beneficios y/o consecuencias]]="No Cumple"),"Sin Negocio","Negocio")</f>
        <v>Negocio</v>
      </c>
      <c r="U2724" s="1" t="s">
        <v>48</v>
      </c>
      <c r="V2724" s="1" t="s">
        <v>48</v>
      </c>
      <c r="W2724" s="1" t="s">
        <v>48</v>
      </c>
      <c r="X2724" s="12" t="str">
        <f>IF(OR(VOZ_WHATSAPP[[#This Row],[Confirma Valor de pago]]="No Cumple",VOZ_WHATSAPP[[#This Row],[Confirma hora de pago]]="No Cumple",VOZ_WHATSAPP[[#This Row],[Confirma medio de pago]]="No Cumple"),"Sin Cierre","Cierre")</f>
        <v>Cierre</v>
      </c>
      <c r="Y2724" s="1" t="s">
        <v>54</v>
      </c>
      <c r="Z2724" s="1" t="s">
        <v>46</v>
      </c>
      <c r="AA2724" s="1" t="s">
        <v>46</v>
      </c>
      <c r="AB2724" s="1" t="s">
        <v>46</v>
      </c>
      <c r="AC2724" s="11" t="str">
        <f>IF(OR(VOZ_WHATSAPP[[#This Row],[La comunicación es asertiva, con respeto y evita maltrato]]="No Cumple",VOZ_WHATSAPP[[#This Row],[Cumple con las normativas legales]]="No Cumple"),"No Cumple","Cumple")</f>
        <v>Cumple</v>
      </c>
      <c r="AD2724" s="1" t="s">
        <v>46</v>
      </c>
      <c r="AE2724" s="1" t="s">
        <v>2490</v>
      </c>
      <c r="AF2724" s="4">
        <v>0.87</v>
      </c>
      <c r="AG2724" s="4">
        <f>IF(AND(VOZ_WHATSAPP[[#This Row],[Estado Cierre]]="Sin Cierre",VOZ_WHATSAPP[[#This Row],[Nota Negocio]]="Sin Negocio"),VOZ_WHATSAPP[[#This Row],[Nota]]-24%,VOZ_WHATSAPP[[#This Row],[Nota]])</f>
        <v>0.87</v>
      </c>
      <c r="AH2724" s="8">
        <f>IF(VOZ_WHATSAPP[[#This Row],[Estado Legal]]="No Cumple",0,IF(VOZ_WHATSAPP[[#This Row],[Realiza lectura de guion Legal]]="No Cumple",VOZ_WHATSAPP[[#This Row],[Nota 2]]-50%,VOZ_WHATSAPP[[#This Row],[Nota 2]]))</f>
        <v>0.87</v>
      </c>
    </row>
    <row r="2725" spans="1:34" x14ac:dyDescent="0.25">
      <c r="A2725" s="2" t="str">
        <f>VOZ_WHATSAPP[[#This Row],[ID Asesor]]&amp;VOZ_WHATSAPP[[#This Row],[Fecha Monitoreo]]</f>
        <v>380545882</v>
      </c>
      <c r="B2725" s="2">
        <v>45882</v>
      </c>
      <c r="C2725" s="1" t="s">
        <v>696</v>
      </c>
      <c r="D2725" s="1">
        <v>3805</v>
      </c>
      <c r="E2725" s="2">
        <v>45882</v>
      </c>
      <c r="F2725" s="3">
        <v>0.35486111111111113</v>
      </c>
      <c r="G2725" s="1" t="s">
        <v>58</v>
      </c>
      <c r="H2725" s="1" t="s">
        <v>44</v>
      </c>
      <c r="I2725" s="1">
        <v>447</v>
      </c>
      <c r="J2725" s="1">
        <v>3205742217</v>
      </c>
      <c r="K2725" s="1" t="s">
        <v>45</v>
      </c>
      <c r="L2725" s="1" t="s">
        <v>46</v>
      </c>
      <c r="M2725" s="1" t="s">
        <v>47</v>
      </c>
      <c r="N2725" s="1" t="s">
        <v>46</v>
      </c>
      <c r="O2725" s="1" t="s">
        <v>46</v>
      </c>
      <c r="P2725" s="1" t="s">
        <v>46</v>
      </c>
      <c r="Q2725" s="1" t="s">
        <v>46</v>
      </c>
      <c r="R2725" s="1" t="s">
        <v>48</v>
      </c>
      <c r="S2725" s="1" t="s">
        <v>48</v>
      </c>
      <c r="T2725" s="12" t="str">
        <f>IF(OR(VOZ_WHATSAPP[[#This Row],[Brinda argumentos coherentes a la objeción]]="No Cumple",VOZ_WHATSAPP[[#This Row],[Despliegue de Beneficios y/o consecuencias]]="No Cumple"),"Sin Negocio","Negocio")</f>
        <v>Negocio</v>
      </c>
      <c r="U2725" s="1" t="s">
        <v>48</v>
      </c>
      <c r="V2725" s="1" t="s">
        <v>48</v>
      </c>
      <c r="W2725" s="1" t="s">
        <v>48</v>
      </c>
      <c r="X2725" s="12" t="str">
        <f>IF(OR(VOZ_WHATSAPP[[#This Row],[Confirma Valor de pago]]="No Cumple",VOZ_WHATSAPP[[#This Row],[Confirma hora de pago]]="No Cumple",VOZ_WHATSAPP[[#This Row],[Confirma medio de pago]]="No Cumple"),"Sin Cierre","Cierre")</f>
        <v>Cierre</v>
      </c>
      <c r="Y2725" s="1" t="s">
        <v>46</v>
      </c>
      <c r="Z2725" s="1" t="s">
        <v>46</v>
      </c>
      <c r="AA2725" s="1" t="s">
        <v>46</v>
      </c>
      <c r="AB2725" s="1" t="s">
        <v>46</v>
      </c>
      <c r="AC2725" s="11" t="str">
        <f>IF(OR(VOZ_WHATSAPP[[#This Row],[La comunicación es asertiva, con respeto y evita maltrato]]="No Cumple",VOZ_WHATSAPP[[#This Row],[Cumple con las normativas legales]]="No Cumple"),"No Cumple","Cumple")</f>
        <v>Cumple</v>
      </c>
      <c r="AD2725" s="1" t="s">
        <v>48</v>
      </c>
      <c r="AE2725" s="1" t="s">
        <v>915</v>
      </c>
      <c r="AF2725" s="4">
        <v>0.96</v>
      </c>
      <c r="AG2725" s="4">
        <f>IF(AND(VOZ_WHATSAPP[[#This Row],[Estado Cierre]]="Sin Cierre",VOZ_WHATSAPP[[#This Row],[Nota Negocio]]="Sin Negocio"),VOZ_WHATSAPP[[#This Row],[Nota]]-24%,VOZ_WHATSAPP[[#This Row],[Nota]])</f>
        <v>0.96</v>
      </c>
      <c r="AH2725" s="8">
        <f>IF(VOZ_WHATSAPP[[#This Row],[Estado Legal]]="No Cumple",0,IF(VOZ_WHATSAPP[[#This Row],[Realiza lectura de guion Legal]]="No Cumple",VOZ_WHATSAPP[[#This Row],[Nota 2]]-50%,VOZ_WHATSAPP[[#This Row],[Nota 2]]))</f>
        <v>0.96</v>
      </c>
    </row>
    <row r="2726" spans="1:34" x14ac:dyDescent="0.25">
      <c r="A2726" s="2" t="str">
        <f>VOZ_WHATSAPP[[#This Row],[ID Asesor]]&amp;VOZ_WHATSAPP[[#This Row],[Fecha Monitoreo]]</f>
        <v>403245882</v>
      </c>
      <c r="B2726" s="2">
        <v>45882</v>
      </c>
      <c r="C2726" s="1" t="s">
        <v>50</v>
      </c>
      <c r="D2726" s="1">
        <v>4032</v>
      </c>
      <c r="E2726" s="2">
        <v>45880</v>
      </c>
      <c r="F2726" s="3">
        <v>0.47361111111111109</v>
      </c>
      <c r="G2726" s="1" t="s">
        <v>51</v>
      </c>
      <c r="H2726" s="1" t="s">
        <v>44</v>
      </c>
      <c r="I2726" s="1">
        <v>1454</v>
      </c>
      <c r="J2726" s="1">
        <v>1454</v>
      </c>
      <c r="K2726" s="1" t="s">
        <v>45</v>
      </c>
      <c r="L2726" s="1" t="s">
        <v>46</v>
      </c>
      <c r="M2726" s="1" t="s">
        <v>47</v>
      </c>
      <c r="N2726" s="1" t="s">
        <v>46</v>
      </c>
      <c r="O2726" s="1" t="s">
        <v>46</v>
      </c>
      <c r="P2726" s="1" t="s">
        <v>46</v>
      </c>
      <c r="Q2726" s="1" t="s">
        <v>46</v>
      </c>
      <c r="R2726" s="1" t="s">
        <v>46</v>
      </c>
      <c r="S2726" s="1" t="s">
        <v>46</v>
      </c>
      <c r="T2726" s="12" t="str">
        <f>IF(OR(VOZ_WHATSAPP[[#This Row],[Brinda argumentos coherentes a la objeción]]="No Cumple",VOZ_WHATSAPP[[#This Row],[Despliegue de Beneficios y/o consecuencias]]="No Cumple"),"Sin Negocio","Negocio")</f>
        <v>Negocio</v>
      </c>
      <c r="U2726" s="1" t="s">
        <v>46</v>
      </c>
      <c r="V2726" s="1" t="s">
        <v>46</v>
      </c>
      <c r="W2726" s="1" t="s">
        <v>46</v>
      </c>
      <c r="X2726" s="12" t="str">
        <f>IF(OR(VOZ_WHATSAPP[[#This Row],[Confirma Valor de pago]]="No Cumple",VOZ_WHATSAPP[[#This Row],[Confirma hora de pago]]="No Cumple",VOZ_WHATSAPP[[#This Row],[Confirma medio de pago]]="No Cumple"),"Sin Cierre","Cierre")</f>
        <v>Cierre</v>
      </c>
      <c r="Y2726" s="1" t="s">
        <v>46</v>
      </c>
      <c r="Z2726" s="1" t="s">
        <v>46</v>
      </c>
      <c r="AA2726" s="1" t="s">
        <v>46</v>
      </c>
      <c r="AB2726" s="1" t="s">
        <v>46</v>
      </c>
      <c r="AC2726" s="11" t="str">
        <f>IF(OR(VOZ_WHATSAPP[[#This Row],[La comunicación es asertiva, con respeto y evita maltrato]]="No Cumple",VOZ_WHATSAPP[[#This Row],[Cumple con las normativas legales]]="No Cumple"),"No Cumple","Cumple")</f>
        <v>Cumple</v>
      </c>
      <c r="AD2726" s="1" t="s">
        <v>46</v>
      </c>
      <c r="AE2726" s="1" t="s">
        <v>2491</v>
      </c>
      <c r="AF2726" s="4">
        <v>0.96</v>
      </c>
      <c r="AG2726" s="4">
        <f>IF(AND(VOZ_WHATSAPP[[#This Row],[Estado Cierre]]="Sin Cierre",VOZ_WHATSAPP[[#This Row],[Nota Negocio]]="Sin Negocio"),VOZ_WHATSAPP[[#This Row],[Nota]]-24%,VOZ_WHATSAPP[[#This Row],[Nota]])</f>
        <v>0.96</v>
      </c>
      <c r="AH2726" s="8">
        <f>IF(VOZ_WHATSAPP[[#This Row],[Estado Legal]]="No Cumple",0,IF(VOZ_WHATSAPP[[#This Row],[Realiza lectura de guion Legal]]="No Cumple",VOZ_WHATSAPP[[#This Row],[Nota 2]]-50%,VOZ_WHATSAPP[[#This Row],[Nota 2]]))</f>
        <v>0.96</v>
      </c>
    </row>
    <row r="2727" spans="1:34" x14ac:dyDescent="0.25">
      <c r="A2727" s="2" t="str">
        <f>VOZ_WHATSAPP[[#This Row],[ID Asesor]]&amp;VOZ_WHATSAPP[[#This Row],[Fecha Monitoreo]]</f>
        <v>382145882</v>
      </c>
      <c r="B2727" s="2">
        <v>45882</v>
      </c>
      <c r="C2727" s="1" t="s">
        <v>126</v>
      </c>
      <c r="D2727" s="1">
        <v>3821</v>
      </c>
      <c r="E2727" s="2">
        <v>45882</v>
      </c>
      <c r="F2727" s="3">
        <v>0.3659722222222222</v>
      </c>
      <c r="G2727" s="1" t="s">
        <v>58</v>
      </c>
      <c r="H2727" s="1" t="s">
        <v>44</v>
      </c>
      <c r="I2727" s="1">
        <v>590</v>
      </c>
      <c r="J2727" s="1">
        <v>3208671775</v>
      </c>
      <c r="K2727" s="1" t="s">
        <v>45</v>
      </c>
      <c r="L2727" s="1" t="s">
        <v>46</v>
      </c>
      <c r="M2727" s="1" t="s">
        <v>46</v>
      </c>
      <c r="N2727" s="1" t="s">
        <v>46</v>
      </c>
      <c r="O2727" s="1" t="s">
        <v>46</v>
      </c>
      <c r="P2727" s="1" t="s">
        <v>46</v>
      </c>
      <c r="Q2727" s="1" t="s">
        <v>48</v>
      </c>
      <c r="R2727" s="1" t="s">
        <v>48</v>
      </c>
      <c r="S2727" s="1" t="s">
        <v>48</v>
      </c>
      <c r="T2727" s="12" t="str">
        <f>IF(OR(VOZ_WHATSAPP[[#This Row],[Brinda argumentos coherentes a la objeción]]="No Cumple",VOZ_WHATSAPP[[#This Row],[Despliegue de Beneficios y/o consecuencias]]="No Cumple"),"Sin Negocio","Negocio")</f>
        <v>Negocio</v>
      </c>
      <c r="U2727" s="1" t="s">
        <v>46</v>
      </c>
      <c r="V2727" s="1" t="s">
        <v>46</v>
      </c>
      <c r="W2727" s="1" t="s">
        <v>46</v>
      </c>
      <c r="X2727" s="12" t="str">
        <f>IF(OR(VOZ_WHATSAPP[[#This Row],[Confirma Valor de pago]]="No Cumple",VOZ_WHATSAPP[[#This Row],[Confirma hora de pago]]="No Cumple",VOZ_WHATSAPP[[#This Row],[Confirma medio de pago]]="No Cumple"),"Sin Cierre","Cierre")</f>
        <v>Cierre</v>
      </c>
      <c r="Y2727" s="1" t="s">
        <v>46</v>
      </c>
      <c r="Z2727" s="1" t="s">
        <v>46</v>
      </c>
      <c r="AA2727" s="1" t="s">
        <v>46</v>
      </c>
      <c r="AB2727" s="1" t="s">
        <v>46</v>
      </c>
      <c r="AC2727" s="11" t="str">
        <f>IF(OR(VOZ_WHATSAPP[[#This Row],[La comunicación es asertiva, con respeto y evita maltrato]]="No Cumple",VOZ_WHATSAPP[[#This Row],[Cumple con las normativas legales]]="No Cumple"),"No Cumple","Cumple")</f>
        <v>Cumple</v>
      </c>
      <c r="AD2727" s="1" t="s">
        <v>46</v>
      </c>
      <c r="AE2727" s="1" t="s">
        <v>131</v>
      </c>
      <c r="AF2727" s="4">
        <v>1</v>
      </c>
      <c r="AG2727" s="4">
        <f>IF(AND(VOZ_WHATSAPP[[#This Row],[Estado Cierre]]="Sin Cierre",VOZ_WHATSAPP[[#This Row],[Nota Negocio]]="Sin Negocio"),VOZ_WHATSAPP[[#This Row],[Nota]]-24%,VOZ_WHATSAPP[[#This Row],[Nota]])</f>
        <v>1</v>
      </c>
      <c r="AH2727" s="8">
        <f>IF(VOZ_WHATSAPP[[#This Row],[Estado Legal]]="No Cumple",0,IF(VOZ_WHATSAPP[[#This Row],[Realiza lectura de guion Legal]]="No Cumple",VOZ_WHATSAPP[[#This Row],[Nota 2]]-50%,VOZ_WHATSAPP[[#This Row],[Nota 2]]))</f>
        <v>1</v>
      </c>
    </row>
    <row r="2728" spans="1:34" x14ac:dyDescent="0.25">
      <c r="A2728" s="2" t="str">
        <f>VOZ_WHATSAPP[[#This Row],[ID Asesor]]&amp;VOZ_WHATSAPP[[#This Row],[Fecha Monitoreo]]</f>
        <v>317045882</v>
      </c>
      <c r="B2728" s="2">
        <v>45882</v>
      </c>
      <c r="C2728" s="1" t="s">
        <v>59</v>
      </c>
      <c r="D2728" s="1">
        <v>3170</v>
      </c>
      <c r="E2728" s="2">
        <v>45882</v>
      </c>
      <c r="F2728" s="3">
        <v>0.37013888888888891</v>
      </c>
      <c r="G2728" s="1" t="s">
        <v>60</v>
      </c>
      <c r="H2728" s="1" t="s">
        <v>44</v>
      </c>
      <c r="I2728" s="1">
        <v>1217</v>
      </c>
      <c r="J2728" s="1">
        <v>3214415954</v>
      </c>
      <c r="K2728" s="1" t="s">
        <v>45</v>
      </c>
      <c r="L2728" s="1" t="s">
        <v>46</v>
      </c>
      <c r="M2728" s="1" t="s">
        <v>48</v>
      </c>
      <c r="N2728" s="1" t="s">
        <v>46</v>
      </c>
      <c r="O2728" s="1" t="s">
        <v>46</v>
      </c>
      <c r="P2728" s="1" t="s">
        <v>46</v>
      </c>
      <c r="Q2728" s="1" t="s">
        <v>46</v>
      </c>
      <c r="R2728" s="1" t="s">
        <v>46</v>
      </c>
      <c r="S2728" s="1" t="s">
        <v>46</v>
      </c>
      <c r="T2728" s="12" t="str">
        <f>IF(OR(VOZ_WHATSAPP[[#This Row],[Brinda argumentos coherentes a la objeción]]="No Cumple",VOZ_WHATSAPP[[#This Row],[Despliegue de Beneficios y/o consecuencias]]="No Cumple"),"Sin Negocio","Negocio")</f>
        <v>Negocio</v>
      </c>
      <c r="U2728" s="1" t="s">
        <v>48</v>
      </c>
      <c r="V2728" s="1" t="s">
        <v>48</v>
      </c>
      <c r="W2728" s="1" t="s">
        <v>48</v>
      </c>
      <c r="X2728" s="12" t="str">
        <f>IF(OR(VOZ_WHATSAPP[[#This Row],[Confirma Valor de pago]]="No Cumple",VOZ_WHATSAPP[[#This Row],[Confirma hora de pago]]="No Cumple",VOZ_WHATSAPP[[#This Row],[Confirma medio de pago]]="No Cumple"),"Sin Cierre","Cierre")</f>
        <v>Cierre</v>
      </c>
      <c r="Y2728" s="1" t="s">
        <v>48</v>
      </c>
      <c r="Z2728" s="1" t="s">
        <v>54</v>
      </c>
      <c r="AA2728" s="1" t="s">
        <v>46</v>
      </c>
      <c r="AB2728" s="1" t="s">
        <v>46</v>
      </c>
      <c r="AC2728" s="11" t="str">
        <f>IF(OR(VOZ_WHATSAPP[[#This Row],[La comunicación es asertiva, con respeto y evita maltrato]]="No Cumple",VOZ_WHATSAPP[[#This Row],[Cumple con las normativas legales]]="No Cumple"),"No Cumple","Cumple")</f>
        <v>Cumple</v>
      </c>
      <c r="AD2728" s="1" t="s">
        <v>48</v>
      </c>
      <c r="AE2728" s="1" t="s">
        <v>2492</v>
      </c>
      <c r="AF2728" s="4">
        <v>0.85</v>
      </c>
      <c r="AG2728" s="4">
        <f>IF(AND(VOZ_WHATSAPP[[#This Row],[Estado Cierre]]="Sin Cierre",VOZ_WHATSAPP[[#This Row],[Nota Negocio]]="Sin Negocio"),VOZ_WHATSAPP[[#This Row],[Nota]]-24%,VOZ_WHATSAPP[[#This Row],[Nota]])</f>
        <v>0.85</v>
      </c>
      <c r="AH2728" s="8">
        <f>IF(VOZ_WHATSAPP[[#This Row],[Estado Legal]]="No Cumple",0,IF(VOZ_WHATSAPP[[#This Row],[Realiza lectura de guion Legal]]="No Cumple",VOZ_WHATSAPP[[#This Row],[Nota 2]]-50%,VOZ_WHATSAPP[[#This Row],[Nota 2]]))</f>
        <v>0.85</v>
      </c>
    </row>
    <row r="2729" spans="1:34" x14ac:dyDescent="0.25">
      <c r="A2729" s="2" t="str">
        <f>VOZ_WHATSAPP[[#This Row],[ID Asesor]]&amp;VOZ_WHATSAPP[[#This Row],[Fecha Monitoreo]]</f>
        <v>397445882</v>
      </c>
      <c r="B2729" s="2">
        <v>45882</v>
      </c>
      <c r="C2729" s="1" t="s">
        <v>50</v>
      </c>
      <c r="D2729" s="1">
        <v>3974</v>
      </c>
      <c r="E2729" s="2">
        <v>45882</v>
      </c>
      <c r="F2729" s="3">
        <v>0.36805555555555558</v>
      </c>
      <c r="G2729" s="1" t="s">
        <v>58</v>
      </c>
      <c r="H2729" s="1" t="s">
        <v>44</v>
      </c>
      <c r="I2729" s="1">
        <v>1447</v>
      </c>
      <c r="J2729" s="1">
        <v>3105443315</v>
      </c>
      <c r="K2729" s="1" t="s">
        <v>45</v>
      </c>
      <c r="L2729" s="1" t="s">
        <v>46</v>
      </c>
      <c r="M2729" s="1" t="s">
        <v>46</v>
      </c>
      <c r="N2729" s="1" t="s">
        <v>46</v>
      </c>
      <c r="O2729" s="1" t="s">
        <v>46</v>
      </c>
      <c r="P2729" s="1" t="s">
        <v>46</v>
      </c>
      <c r="Q2729" s="1" t="s">
        <v>46</v>
      </c>
      <c r="R2729" s="1" t="s">
        <v>48</v>
      </c>
      <c r="S2729" s="1" t="s">
        <v>48</v>
      </c>
      <c r="T2729" s="12" t="str">
        <f>IF(OR(VOZ_WHATSAPP[[#This Row],[Brinda argumentos coherentes a la objeción]]="No Cumple",VOZ_WHATSAPP[[#This Row],[Despliegue de Beneficios y/o consecuencias]]="No Cumple"),"Sin Negocio","Negocio")</f>
        <v>Negocio</v>
      </c>
      <c r="U2729" s="1" t="s">
        <v>46</v>
      </c>
      <c r="V2729" s="1" t="s">
        <v>46</v>
      </c>
      <c r="W2729" s="1" t="s">
        <v>46</v>
      </c>
      <c r="X2729" s="12" t="str">
        <f>IF(OR(VOZ_WHATSAPP[[#This Row],[Confirma Valor de pago]]="No Cumple",VOZ_WHATSAPP[[#This Row],[Confirma hora de pago]]="No Cumple",VOZ_WHATSAPP[[#This Row],[Confirma medio de pago]]="No Cumple"),"Sin Cierre","Cierre")</f>
        <v>Cierre</v>
      </c>
      <c r="Y2729" s="1" t="s">
        <v>46</v>
      </c>
      <c r="Z2729" s="1" t="s">
        <v>46</v>
      </c>
      <c r="AA2729" s="1" t="s">
        <v>46</v>
      </c>
      <c r="AB2729" s="1" t="s">
        <v>46</v>
      </c>
      <c r="AC2729" s="11" t="str">
        <f>IF(OR(VOZ_WHATSAPP[[#This Row],[La comunicación es asertiva, con respeto y evita maltrato]]="No Cumple",VOZ_WHATSAPP[[#This Row],[Cumple con las normativas legales]]="No Cumple"),"No Cumple","Cumple")</f>
        <v>Cumple</v>
      </c>
      <c r="AD2729" s="1" t="s">
        <v>46</v>
      </c>
      <c r="AE2729" s="1" t="s">
        <v>53</v>
      </c>
      <c r="AF2729" s="4">
        <v>1</v>
      </c>
      <c r="AG2729" s="4">
        <f>IF(AND(VOZ_WHATSAPP[[#This Row],[Estado Cierre]]="Sin Cierre",VOZ_WHATSAPP[[#This Row],[Nota Negocio]]="Sin Negocio"),VOZ_WHATSAPP[[#This Row],[Nota]]-24%,VOZ_WHATSAPP[[#This Row],[Nota]])</f>
        <v>1</v>
      </c>
      <c r="AH2729" s="8">
        <f>IF(VOZ_WHATSAPP[[#This Row],[Estado Legal]]="No Cumple",0,IF(VOZ_WHATSAPP[[#This Row],[Realiza lectura de guion Legal]]="No Cumple",VOZ_WHATSAPP[[#This Row],[Nota 2]]-50%,VOZ_WHATSAPP[[#This Row],[Nota 2]]))</f>
        <v>1</v>
      </c>
    </row>
    <row r="2730" spans="1:34" x14ac:dyDescent="0.25">
      <c r="A2730" s="2" t="str">
        <f>VOZ_WHATSAPP[[#This Row],[ID Asesor]]&amp;VOZ_WHATSAPP[[#This Row],[Fecha Monitoreo]]</f>
        <v>383145882</v>
      </c>
      <c r="B2730" s="2">
        <v>45882</v>
      </c>
      <c r="C2730" s="1" t="s">
        <v>696</v>
      </c>
      <c r="D2730" s="1">
        <v>3831</v>
      </c>
      <c r="E2730" s="2">
        <v>45882</v>
      </c>
      <c r="F2730" s="3">
        <v>0.35625000000000001</v>
      </c>
      <c r="G2730" s="1" t="s">
        <v>58</v>
      </c>
      <c r="H2730" s="1" t="s">
        <v>44</v>
      </c>
      <c r="I2730" s="1">
        <v>431</v>
      </c>
      <c r="J2730" s="1">
        <v>3170116816</v>
      </c>
      <c r="K2730" s="1" t="s">
        <v>45</v>
      </c>
      <c r="L2730" s="1" t="s">
        <v>46</v>
      </c>
      <c r="M2730" s="1" t="s">
        <v>46</v>
      </c>
      <c r="N2730" s="1" t="s">
        <v>46</v>
      </c>
      <c r="O2730" s="1" t="s">
        <v>46</v>
      </c>
      <c r="P2730" s="1" t="s">
        <v>46</v>
      </c>
      <c r="Q2730" s="1" t="s">
        <v>46</v>
      </c>
      <c r="R2730" s="1" t="s">
        <v>46</v>
      </c>
      <c r="S2730" s="1" t="s">
        <v>48</v>
      </c>
      <c r="T2730" s="12" t="str">
        <f>IF(OR(VOZ_WHATSAPP[[#This Row],[Brinda argumentos coherentes a la objeción]]="No Cumple",VOZ_WHATSAPP[[#This Row],[Despliegue de Beneficios y/o consecuencias]]="No Cumple"),"Sin Negocio","Negocio")</f>
        <v>Negocio</v>
      </c>
      <c r="U2730" s="1" t="s">
        <v>48</v>
      </c>
      <c r="V2730" s="1" t="s">
        <v>48</v>
      </c>
      <c r="W2730" s="1" t="s">
        <v>48</v>
      </c>
      <c r="X2730" s="12" t="str">
        <f>IF(OR(VOZ_WHATSAPP[[#This Row],[Confirma Valor de pago]]="No Cumple",VOZ_WHATSAPP[[#This Row],[Confirma hora de pago]]="No Cumple",VOZ_WHATSAPP[[#This Row],[Confirma medio de pago]]="No Cumple"),"Sin Cierre","Cierre")</f>
        <v>Cierre</v>
      </c>
      <c r="Y2730" s="1" t="s">
        <v>46</v>
      </c>
      <c r="Z2730" s="1" t="s">
        <v>54</v>
      </c>
      <c r="AA2730" s="1" t="s">
        <v>46</v>
      </c>
      <c r="AB2730" s="1" t="s">
        <v>46</v>
      </c>
      <c r="AC2730" s="11" t="str">
        <f>IF(OR(VOZ_WHATSAPP[[#This Row],[La comunicación es asertiva, con respeto y evita maltrato]]="No Cumple",VOZ_WHATSAPP[[#This Row],[Cumple con las normativas legales]]="No Cumple"),"No Cumple","Cumple")</f>
        <v>Cumple</v>
      </c>
      <c r="AD2730" s="1" t="s">
        <v>46</v>
      </c>
      <c r="AE2730" s="1" t="s">
        <v>2493</v>
      </c>
      <c r="AF2730" s="4">
        <v>0.85</v>
      </c>
      <c r="AG2730" s="4">
        <f>IF(AND(VOZ_WHATSAPP[[#This Row],[Estado Cierre]]="Sin Cierre",VOZ_WHATSAPP[[#This Row],[Nota Negocio]]="Sin Negocio"),VOZ_WHATSAPP[[#This Row],[Nota]]-24%,VOZ_WHATSAPP[[#This Row],[Nota]])</f>
        <v>0.85</v>
      </c>
      <c r="AH2730" s="8">
        <f>IF(VOZ_WHATSAPP[[#This Row],[Estado Legal]]="No Cumple",0,IF(VOZ_WHATSAPP[[#This Row],[Realiza lectura de guion Legal]]="No Cumple",VOZ_WHATSAPP[[#This Row],[Nota 2]]-50%,VOZ_WHATSAPP[[#This Row],[Nota 2]]))</f>
        <v>0.85</v>
      </c>
    </row>
    <row r="2731" spans="1:34" x14ac:dyDescent="0.25">
      <c r="A2731" s="2" t="str">
        <f>VOZ_WHATSAPP[[#This Row],[ID Asesor]]&amp;VOZ_WHATSAPP[[#This Row],[Fecha Monitoreo]]</f>
        <v>394545882</v>
      </c>
      <c r="B2731" s="2">
        <v>45882</v>
      </c>
      <c r="C2731" s="1" t="s">
        <v>42</v>
      </c>
      <c r="D2731" s="1">
        <v>3945</v>
      </c>
      <c r="E2731" s="2">
        <v>45882</v>
      </c>
      <c r="F2731" s="3">
        <v>0.37291666666666667</v>
      </c>
      <c r="G2731" s="1" t="s">
        <v>51</v>
      </c>
      <c r="H2731" s="1" t="s">
        <v>44</v>
      </c>
      <c r="I2731" s="1">
        <v>210020459</v>
      </c>
      <c r="J2731" s="1">
        <v>573183095249</v>
      </c>
      <c r="K2731" s="1" t="s">
        <v>49</v>
      </c>
      <c r="L2731" s="1" t="s">
        <v>47</v>
      </c>
      <c r="M2731" s="1" t="s">
        <v>46</v>
      </c>
      <c r="N2731" s="1" t="s">
        <v>46</v>
      </c>
      <c r="O2731" s="1" t="s">
        <v>46</v>
      </c>
      <c r="P2731" s="1" t="s">
        <v>46</v>
      </c>
      <c r="Q2731" s="1" t="s">
        <v>48</v>
      </c>
      <c r="R2731" s="1" t="s">
        <v>48</v>
      </c>
      <c r="S2731" s="1" t="s">
        <v>46</v>
      </c>
      <c r="T2731" s="12" t="str">
        <f>IF(OR(VOZ_WHATSAPP[[#This Row],[Brinda argumentos coherentes a la objeción]]="No Cumple",VOZ_WHATSAPP[[#This Row],[Despliegue de Beneficios y/o consecuencias]]="No Cumple"),"Sin Negocio","Negocio")</f>
        <v>Negocio</v>
      </c>
      <c r="U2731" s="1" t="s">
        <v>46</v>
      </c>
      <c r="V2731" s="1" t="s">
        <v>46</v>
      </c>
      <c r="W2731" s="1" t="s">
        <v>46</v>
      </c>
      <c r="X2731" s="12" t="str">
        <f>IF(OR(VOZ_WHATSAPP[[#This Row],[Confirma Valor de pago]]="No Cumple",VOZ_WHATSAPP[[#This Row],[Confirma hora de pago]]="No Cumple",VOZ_WHATSAPP[[#This Row],[Confirma medio de pago]]="No Cumple"),"Sin Cierre","Cierre")</f>
        <v>Cierre</v>
      </c>
      <c r="Y2731" s="1" t="s">
        <v>46</v>
      </c>
      <c r="Z2731" s="1" t="s">
        <v>46</v>
      </c>
      <c r="AA2731" s="1" t="s">
        <v>46</v>
      </c>
      <c r="AB2731" s="1" t="s">
        <v>46</v>
      </c>
      <c r="AC2731" s="11" t="str">
        <f>IF(OR(VOZ_WHATSAPP[[#This Row],[La comunicación es asertiva, con respeto y evita maltrato]]="No Cumple",VOZ_WHATSAPP[[#This Row],[Cumple con las normativas legales]]="No Cumple"),"No Cumple","Cumple")</f>
        <v>Cumple</v>
      </c>
      <c r="AD2731" s="1" t="s">
        <v>46</v>
      </c>
      <c r="AE2731" s="1" t="s">
        <v>2494</v>
      </c>
      <c r="AF2731" s="4">
        <v>0.96</v>
      </c>
      <c r="AG2731" s="4">
        <f>IF(AND(VOZ_WHATSAPP[[#This Row],[Estado Cierre]]="Sin Cierre",VOZ_WHATSAPP[[#This Row],[Nota Negocio]]="Sin Negocio"),VOZ_WHATSAPP[[#This Row],[Nota]]-24%,VOZ_WHATSAPP[[#This Row],[Nota]])</f>
        <v>0.96</v>
      </c>
      <c r="AH2731" s="8">
        <f>IF(VOZ_WHATSAPP[[#This Row],[Estado Legal]]="No Cumple",0,IF(VOZ_WHATSAPP[[#This Row],[Realiza lectura de guion Legal]]="No Cumple",VOZ_WHATSAPP[[#This Row],[Nota 2]]-50%,VOZ_WHATSAPP[[#This Row],[Nota 2]]))</f>
        <v>0.96</v>
      </c>
    </row>
    <row r="2732" spans="1:34" x14ac:dyDescent="0.25">
      <c r="A2732" s="2" t="str">
        <f>VOZ_WHATSAPP[[#This Row],[ID Asesor]]&amp;VOZ_WHATSAPP[[#This Row],[Fecha Monitoreo]]</f>
        <v>214845882</v>
      </c>
      <c r="B2732" s="2">
        <v>45882</v>
      </c>
      <c r="C2732" s="1" t="s">
        <v>42</v>
      </c>
      <c r="D2732" s="1">
        <v>2148</v>
      </c>
      <c r="E2732" s="2">
        <v>45882</v>
      </c>
      <c r="F2732" s="3">
        <v>0.36805555555555558</v>
      </c>
      <c r="G2732" s="1" t="s">
        <v>60</v>
      </c>
      <c r="H2732" s="1" t="s">
        <v>44</v>
      </c>
      <c r="I2732" s="1">
        <v>1407</v>
      </c>
      <c r="J2732" s="1">
        <v>3212096085</v>
      </c>
      <c r="K2732" s="1" t="s">
        <v>45</v>
      </c>
      <c r="L2732" s="1" t="s">
        <v>46</v>
      </c>
      <c r="M2732" s="1" t="s">
        <v>46</v>
      </c>
      <c r="N2732" s="1" t="s">
        <v>46</v>
      </c>
      <c r="O2732" s="1" t="s">
        <v>46</v>
      </c>
      <c r="P2732" s="1" t="s">
        <v>46</v>
      </c>
      <c r="Q2732" s="1" t="s">
        <v>46</v>
      </c>
      <c r="R2732" s="1" t="s">
        <v>46</v>
      </c>
      <c r="S2732" s="1" t="s">
        <v>46</v>
      </c>
      <c r="T2732" s="12" t="str">
        <f>IF(OR(VOZ_WHATSAPP[[#This Row],[Brinda argumentos coherentes a la objeción]]="No Cumple",VOZ_WHATSAPP[[#This Row],[Despliegue de Beneficios y/o consecuencias]]="No Cumple"),"Sin Negocio","Negocio")</f>
        <v>Negocio</v>
      </c>
      <c r="U2732" s="1" t="s">
        <v>46</v>
      </c>
      <c r="V2732" s="1" t="s">
        <v>46</v>
      </c>
      <c r="W2732" s="1" t="s">
        <v>46</v>
      </c>
      <c r="X2732" s="12" t="str">
        <f>IF(OR(VOZ_WHATSAPP[[#This Row],[Confirma Valor de pago]]="No Cumple",VOZ_WHATSAPP[[#This Row],[Confirma hora de pago]]="No Cumple",VOZ_WHATSAPP[[#This Row],[Confirma medio de pago]]="No Cumple"),"Sin Cierre","Cierre")</f>
        <v>Cierre</v>
      </c>
      <c r="Y2732" s="1" t="s">
        <v>46</v>
      </c>
      <c r="Z2732" s="1" t="s">
        <v>46</v>
      </c>
      <c r="AA2732" s="1" t="s">
        <v>46</v>
      </c>
      <c r="AB2732" s="1" t="s">
        <v>46</v>
      </c>
      <c r="AC2732" s="11" t="str">
        <f>IF(OR(VOZ_WHATSAPP[[#This Row],[La comunicación es asertiva, con respeto y evita maltrato]]="No Cumple",VOZ_WHATSAPP[[#This Row],[Cumple con las normativas legales]]="No Cumple"),"No Cumple","Cumple")</f>
        <v>Cumple</v>
      </c>
      <c r="AD2732" s="1" t="s">
        <v>46</v>
      </c>
      <c r="AE2732" s="1" t="s">
        <v>101</v>
      </c>
      <c r="AF2732" s="4">
        <v>1</v>
      </c>
      <c r="AG2732" s="4">
        <f>IF(AND(VOZ_WHATSAPP[[#This Row],[Estado Cierre]]="Sin Cierre",VOZ_WHATSAPP[[#This Row],[Nota Negocio]]="Sin Negocio"),VOZ_WHATSAPP[[#This Row],[Nota]]-24%,VOZ_WHATSAPP[[#This Row],[Nota]])</f>
        <v>1</v>
      </c>
      <c r="AH2732" s="8">
        <f>IF(VOZ_WHATSAPP[[#This Row],[Estado Legal]]="No Cumple",0,IF(VOZ_WHATSAPP[[#This Row],[Realiza lectura de guion Legal]]="No Cumple",VOZ_WHATSAPP[[#This Row],[Nota 2]]-50%,VOZ_WHATSAPP[[#This Row],[Nota 2]]))</f>
        <v>1</v>
      </c>
    </row>
    <row r="2733" spans="1:34" x14ac:dyDescent="0.25">
      <c r="A2733" s="2" t="str">
        <f>VOZ_WHATSAPP[[#This Row],[ID Asesor]]&amp;VOZ_WHATSAPP[[#This Row],[Fecha Monitoreo]]</f>
        <v>366745882</v>
      </c>
      <c r="B2733" s="2">
        <v>45882</v>
      </c>
      <c r="C2733" s="1" t="s">
        <v>42</v>
      </c>
      <c r="D2733" s="1">
        <v>3667</v>
      </c>
      <c r="E2733" s="2">
        <v>45882</v>
      </c>
      <c r="F2733" s="3">
        <v>0.38472222222222224</v>
      </c>
      <c r="G2733" s="1" t="s">
        <v>51</v>
      </c>
      <c r="H2733" s="1" t="s">
        <v>44</v>
      </c>
      <c r="I2733" s="1">
        <v>1158</v>
      </c>
      <c r="J2733" s="1">
        <v>3043951454</v>
      </c>
      <c r="K2733" s="1" t="s">
        <v>45</v>
      </c>
      <c r="L2733" s="1" t="s">
        <v>46</v>
      </c>
      <c r="M2733" s="1" t="s">
        <v>46</v>
      </c>
      <c r="N2733" s="1" t="s">
        <v>46</v>
      </c>
      <c r="O2733" s="1" t="s">
        <v>46</v>
      </c>
      <c r="P2733" s="1" t="s">
        <v>46</v>
      </c>
      <c r="Q2733" s="1" t="s">
        <v>46</v>
      </c>
      <c r="R2733" s="1" t="s">
        <v>46</v>
      </c>
      <c r="S2733" s="1" t="s">
        <v>46</v>
      </c>
      <c r="T2733" s="12" t="str">
        <f>IF(OR(VOZ_WHATSAPP[[#This Row],[Brinda argumentos coherentes a la objeción]]="No Cumple",VOZ_WHATSAPP[[#This Row],[Despliegue de Beneficios y/o consecuencias]]="No Cumple"),"Sin Negocio","Negocio")</f>
        <v>Negocio</v>
      </c>
      <c r="U2733" s="1" t="s">
        <v>46</v>
      </c>
      <c r="V2733" s="1" t="s">
        <v>46</v>
      </c>
      <c r="W2733" s="1" t="s">
        <v>46</v>
      </c>
      <c r="X2733" s="12" t="str">
        <f>IF(OR(VOZ_WHATSAPP[[#This Row],[Confirma Valor de pago]]="No Cumple",VOZ_WHATSAPP[[#This Row],[Confirma hora de pago]]="No Cumple",VOZ_WHATSAPP[[#This Row],[Confirma medio de pago]]="No Cumple"),"Sin Cierre","Cierre")</f>
        <v>Cierre</v>
      </c>
      <c r="Y2733" s="1" t="s">
        <v>46</v>
      </c>
      <c r="Z2733" s="1" t="s">
        <v>46</v>
      </c>
      <c r="AA2733" s="1" t="s">
        <v>46</v>
      </c>
      <c r="AB2733" s="1" t="s">
        <v>46</v>
      </c>
      <c r="AC2733" s="11" t="str">
        <f>IF(OR(VOZ_WHATSAPP[[#This Row],[La comunicación es asertiva, con respeto y evita maltrato]]="No Cumple",VOZ_WHATSAPP[[#This Row],[Cumple con las normativas legales]]="No Cumple"),"No Cumple","Cumple")</f>
        <v>Cumple</v>
      </c>
      <c r="AD2733" s="1" t="s">
        <v>46</v>
      </c>
      <c r="AE2733" s="1" t="s">
        <v>55</v>
      </c>
      <c r="AF2733" s="4">
        <v>1</v>
      </c>
      <c r="AG2733" s="4">
        <f>IF(AND(VOZ_WHATSAPP[[#This Row],[Estado Cierre]]="Sin Cierre",VOZ_WHATSAPP[[#This Row],[Nota Negocio]]="Sin Negocio"),VOZ_WHATSAPP[[#This Row],[Nota]]-24%,VOZ_WHATSAPP[[#This Row],[Nota]])</f>
        <v>1</v>
      </c>
      <c r="AH2733" s="8">
        <f>IF(VOZ_WHATSAPP[[#This Row],[Estado Legal]]="No Cumple",0,IF(VOZ_WHATSAPP[[#This Row],[Realiza lectura de guion Legal]]="No Cumple",VOZ_WHATSAPP[[#This Row],[Nota 2]]-50%,VOZ_WHATSAPP[[#This Row],[Nota 2]]))</f>
        <v>1</v>
      </c>
    </row>
    <row r="2734" spans="1:34" x14ac:dyDescent="0.25">
      <c r="A2734" s="2" t="str">
        <f>VOZ_WHATSAPP[[#This Row],[ID Asesor]]&amp;VOZ_WHATSAPP[[#This Row],[Fecha Monitoreo]]</f>
        <v>392345882</v>
      </c>
      <c r="B2734" s="2">
        <v>45882</v>
      </c>
      <c r="C2734" s="1" t="s">
        <v>87</v>
      </c>
      <c r="D2734" s="1">
        <v>3923</v>
      </c>
      <c r="E2734" s="2">
        <v>45882</v>
      </c>
      <c r="F2734" s="3">
        <v>0.34583333333333333</v>
      </c>
      <c r="G2734" s="1" t="s">
        <v>51</v>
      </c>
      <c r="H2734" s="1" t="s">
        <v>44</v>
      </c>
      <c r="I2734" s="1">
        <v>1374</v>
      </c>
      <c r="J2734" s="1"/>
      <c r="K2734" s="1" t="s">
        <v>45</v>
      </c>
      <c r="L2734" s="1" t="s">
        <v>46</v>
      </c>
      <c r="M2734" s="1" t="s">
        <v>46</v>
      </c>
      <c r="N2734" s="1" t="s">
        <v>46</v>
      </c>
      <c r="O2734" s="1" t="s">
        <v>46</v>
      </c>
      <c r="P2734" s="1" t="s">
        <v>46</v>
      </c>
      <c r="Q2734" s="1" t="s">
        <v>48</v>
      </c>
      <c r="R2734" s="1" t="s">
        <v>48</v>
      </c>
      <c r="S2734" s="1" t="s">
        <v>47</v>
      </c>
      <c r="T2734" s="12" t="str">
        <f>IF(OR(VOZ_WHATSAPP[[#This Row],[Brinda argumentos coherentes a la objeción]]="No Cumple",VOZ_WHATSAPP[[#This Row],[Despliegue de Beneficios y/o consecuencias]]="No Cumple"),"Sin Negocio","Negocio")</f>
        <v>Sin Negocio</v>
      </c>
      <c r="U2734" s="1" t="s">
        <v>46</v>
      </c>
      <c r="V2734" s="1" t="s">
        <v>46</v>
      </c>
      <c r="W2734" s="1" t="s">
        <v>46</v>
      </c>
      <c r="X2734" s="12" t="str">
        <f>IF(OR(VOZ_WHATSAPP[[#This Row],[Confirma Valor de pago]]="No Cumple",VOZ_WHATSAPP[[#This Row],[Confirma hora de pago]]="No Cumple",VOZ_WHATSAPP[[#This Row],[Confirma medio de pago]]="No Cumple"),"Sin Cierre","Cierre")</f>
        <v>Cierre</v>
      </c>
      <c r="Y2734" s="1" t="s">
        <v>46</v>
      </c>
      <c r="Z2734" s="1" t="s">
        <v>46</v>
      </c>
      <c r="AA2734" s="1" t="s">
        <v>46</v>
      </c>
      <c r="AB2734" s="1" t="s">
        <v>46</v>
      </c>
      <c r="AC2734" s="11" t="str">
        <f>IF(OR(VOZ_WHATSAPP[[#This Row],[La comunicación es asertiva, con respeto y evita maltrato]]="No Cumple",VOZ_WHATSAPP[[#This Row],[Cumple con las normativas legales]]="No Cumple"),"No Cumple","Cumple")</f>
        <v>Cumple</v>
      </c>
      <c r="AD2734" s="1" t="s">
        <v>46</v>
      </c>
      <c r="AE2734" s="1" t="s">
        <v>2495</v>
      </c>
      <c r="AF2734" s="4">
        <v>0.9</v>
      </c>
      <c r="AG2734" s="4">
        <f>IF(AND(VOZ_WHATSAPP[[#This Row],[Estado Cierre]]="Sin Cierre",VOZ_WHATSAPP[[#This Row],[Nota Negocio]]="Sin Negocio"),VOZ_WHATSAPP[[#This Row],[Nota]]-24%,VOZ_WHATSAPP[[#This Row],[Nota]])</f>
        <v>0.9</v>
      </c>
      <c r="AH2734" s="8">
        <f>IF(VOZ_WHATSAPP[[#This Row],[Estado Legal]]="No Cumple",0,IF(VOZ_WHATSAPP[[#This Row],[Realiza lectura de guion Legal]]="No Cumple",VOZ_WHATSAPP[[#This Row],[Nota 2]]-50%,VOZ_WHATSAPP[[#This Row],[Nota 2]]))</f>
        <v>0.9</v>
      </c>
    </row>
    <row r="2735" spans="1:34" x14ac:dyDescent="0.25">
      <c r="A2735" s="2" t="str">
        <f>VOZ_WHATSAPP[[#This Row],[ID Asesor]]&amp;VOZ_WHATSAPP[[#This Row],[Fecha Monitoreo]]</f>
        <v>350845882</v>
      </c>
      <c r="B2735" s="2">
        <v>45882</v>
      </c>
      <c r="C2735" s="1" t="s">
        <v>59</v>
      </c>
      <c r="D2735" s="1">
        <v>3508</v>
      </c>
      <c r="E2735" s="2">
        <v>45882</v>
      </c>
      <c r="F2735" s="3">
        <v>0.35</v>
      </c>
      <c r="G2735" s="1" t="s">
        <v>51</v>
      </c>
      <c r="H2735" s="1" t="s">
        <v>44</v>
      </c>
      <c r="I2735" s="1">
        <v>1120</v>
      </c>
      <c r="J2735" s="1">
        <v>3176172088</v>
      </c>
      <c r="K2735" s="1" t="s">
        <v>45</v>
      </c>
      <c r="L2735" s="1" t="s">
        <v>46</v>
      </c>
      <c r="M2735" s="1" t="s">
        <v>46</v>
      </c>
      <c r="N2735" s="1" t="s">
        <v>46</v>
      </c>
      <c r="O2735" s="1" t="s">
        <v>46</v>
      </c>
      <c r="P2735" s="1" t="s">
        <v>46</v>
      </c>
      <c r="Q2735" s="1" t="s">
        <v>48</v>
      </c>
      <c r="R2735" s="1" t="s">
        <v>48</v>
      </c>
      <c r="S2735" s="1" t="s">
        <v>46</v>
      </c>
      <c r="T2735" s="12" t="str">
        <f>IF(OR(VOZ_WHATSAPP[[#This Row],[Brinda argumentos coherentes a la objeción]]="No Cumple",VOZ_WHATSAPP[[#This Row],[Despliegue de Beneficios y/o consecuencias]]="No Cumple"),"Sin Negocio","Negocio")</f>
        <v>Negocio</v>
      </c>
      <c r="U2735" s="1" t="s">
        <v>46</v>
      </c>
      <c r="V2735" s="1" t="s">
        <v>46</v>
      </c>
      <c r="W2735" s="1" t="s">
        <v>46</v>
      </c>
      <c r="X2735" s="12" t="str">
        <f>IF(OR(VOZ_WHATSAPP[[#This Row],[Confirma Valor de pago]]="No Cumple",VOZ_WHATSAPP[[#This Row],[Confirma hora de pago]]="No Cumple",VOZ_WHATSAPP[[#This Row],[Confirma medio de pago]]="No Cumple"),"Sin Cierre","Cierre")</f>
        <v>Cierre</v>
      </c>
      <c r="Y2735" s="1" t="s">
        <v>46</v>
      </c>
      <c r="Z2735" s="1" t="s">
        <v>46</v>
      </c>
      <c r="AA2735" s="1" t="s">
        <v>46</v>
      </c>
      <c r="AB2735" s="1" t="s">
        <v>46</v>
      </c>
      <c r="AC2735" s="11" t="str">
        <f>IF(OR(VOZ_WHATSAPP[[#This Row],[La comunicación es asertiva, con respeto y evita maltrato]]="No Cumple",VOZ_WHATSAPP[[#This Row],[Cumple con las normativas legales]]="No Cumple"),"No Cumple","Cumple")</f>
        <v>Cumple</v>
      </c>
      <c r="AD2735" s="1" t="s">
        <v>46</v>
      </c>
      <c r="AE2735" s="1" t="s">
        <v>2496</v>
      </c>
      <c r="AF2735" s="4">
        <v>1</v>
      </c>
      <c r="AG2735" s="4">
        <f>IF(AND(VOZ_WHATSAPP[[#This Row],[Estado Cierre]]="Sin Cierre",VOZ_WHATSAPP[[#This Row],[Nota Negocio]]="Sin Negocio"),VOZ_WHATSAPP[[#This Row],[Nota]]-24%,VOZ_WHATSAPP[[#This Row],[Nota]])</f>
        <v>1</v>
      </c>
      <c r="AH2735" s="8">
        <f>IF(VOZ_WHATSAPP[[#This Row],[Estado Legal]]="No Cumple",0,IF(VOZ_WHATSAPP[[#This Row],[Realiza lectura de guion Legal]]="No Cumple",VOZ_WHATSAPP[[#This Row],[Nota 2]]-50%,VOZ_WHATSAPP[[#This Row],[Nota 2]]))</f>
        <v>1</v>
      </c>
    </row>
    <row r="2736" spans="1:34" x14ac:dyDescent="0.25">
      <c r="A2736" s="2" t="str">
        <f>VOZ_WHATSAPP[[#This Row],[ID Asesor]]&amp;VOZ_WHATSAPP[[#This Row],[Fecha Monitoreo]]</f>
        <v>338445882</v>
      </c>
      <c r="B2736" s="2">
        <v>45882</v>
      </c>
      <c r="C2736" s="1" t="s">
        <v>696</v>
      </c>
      <c r="D2736" s="1">
        <v>3384</v>
      </c>
      <c r="E2736" s="2">
        <v>45882</v>
      </c>
      <c r="F2736" s="3">
        <v>0.3611111111111111</v>
      </c>
      <c r="G2736" s="1" t="s">
        <v>58</v>
      </c>
      <c r="H2736" s="1" t="s">
        <v>44</v>
      </c>
      <c r="I2736" s="1">
        <v>565</v>
      </c>
      <c r="J2736" s="1">
        <v>3503425952</v>
      </c>
      <c r="K2736" s="1" t="s">
        <v>45</v>
      </c>
      <c r="L2736" s="1" t="s">
        <v>46</v>
      </c>
      <c r="M2736" s="1" t="s">
        <v>46</v>
      </c>
      <c r="N2736" s="1" t="s">
        <v>46</v>
      </c>
      <c r="O2736" s="1" t="s">
        <v>46</v>
      </c>
      <c r="P2736" s="1" t="s">
        <v>46</v>
      </c>
      <c r="Q2736" s="1" t="s">
        <v>46</v>
      </c>
      <c r="R2736" s="1" t="s">
        <v>46</v>
      </c>
      <c r="S2736" s="1" t="s">
        <v>46</v>
      </c>
      <c r="T2736" s="12" t="str">
        <f>IF(OR(VOZ_WHATSAPP[[#This Row],[Brinda argumentos coherentes a la objeción]]="No Cumple",VOZ_WHATSAPP[[#This Row],[Despliegue de Beneficios y/o consecuencias]]="No Cumple"),"Sin Negocio","Negocio")</f>
        <v>Negocio</v>
      </c>
      <c r="U2736" s="1" t="s">
        <v>48</v>
      </c>
      <c r="V2736" s="1" t="s">
        <v>48</v>
      </c>
      <c r="W2736" s="1" t="s">
        <v>48</v>
      </c>
      <c r="X2736" s="12" t="str">
        <f>IF(OR(VOZ_WHATSAPP[[#This Row],[Confirma Valor de pago]]="No Cumple",VOZ_WHATSAPP[[#This Row],[Confirma hora de pago]]="No Cumple",VOZ_WHATSAPP[[#This Row],[Confirma medio de pago]]="No Cumple"),"Sin Cierre","Cierre")</f>
        <v>Cierre</v>
      </c>
      <c r="Y2736" s="1" t="s">
        <v>46</v>
      </c>
      <c r="Z2736" s="1" t="s">
        <v>46</v>
      </c>
      <c r="AA2736" s="1" t="s">
        <v>46</v>
      </c>
      <c r="AB2736" s="1" t="s">
        <v>46</v>
      </c>
      <c r="AC2736" s="11" t="str">
        <f>IF(OR(VOZ_WHATSAPP[[#This Row],[La comunicación es asertiva, con respeto y evita maltrato]]="No Cumple",VOZ_WHATSAPP[[#This Row],[Cumple con las normativas legales]]="No Cumple"),"No Cumple","Cumple")</f>
        <v>Cumple</v>
      </c>
      <c r="AD2736" s="1" t="s">
        <v>46</v>
      </c>
      <c r="AE2736" s="1" t="s">
        <v>915</v>
      </c>
      <c r="AF2736" s="4">
        <v>1</v>
      </c>
      <c r="AG2736" s="4">
        <f>IF(AND(VOZ_WHATSAPP[[#This Row],[Estado Cierre]]="Sin Cierre",VOZ_WHATSAPP[[#This Row],[Nota Negocio]]="Sin Negocio"),VOZ_WHATSAPP[[#This Row],[Nota]]-24%,VOZ_WHATSAPP[[#This Row],[Nota]])</f>
        <v>1</v>
      </c>
      <c r="AH2736" s="8">
        <f>IF(VOZ_WHATSAPP[[#This Row],[Estado Legal]]="No Cumple",0,IF(VOZ_WHATSAPP[[#This Row],[Realiza lectura de guion Legal]]="No Cumple",VOZ_WHATSAPP[[#This Row],[Nota 2]]-50%,VOZ_WHATSAPP[[#This Row],[Nota 2]]))</f>
        <v>1</v>
      </c>
    </row>
    <row r="2737" spans="1:34" x14ac:dyDescent="0.25">
      <c r="A2737" s="2" t="str">
        <f>VOZ_WHATSAPP[[#This Row],[ID Asesor]]&amp;VOZ_WHATSAPP[[#This Row],[Fecha Monitoreo]]</f>
        <v>326845882</v>
      </c>
      <c r="B2737" s="2">
        <v>45882</v>
      </c>
      <c r="C2737" s="1" t="s">
        <v>50</v>
      </c>
      <c r="D2737" s="1">
        <v>3268</v>
      </c>
      <c r="E2737" s="2">
        <v>45882</v>
      </c>
      <c r="F2737" s="3">
        <v>0.3659722222222222</v>
      </c>
      <c r="G2737" s="1" t="s">
        <v>51</v>
      </c>
      <c r="H2737" s="1" t="s">
        <v>44</v>
      </c>
      <c r="I2737" s="1">
        <v>1116</v>
      </c>
      <c r="J2737" s="1">
        <v>3008869919</v>
      </c>
      <c r="K2737" s="1" t="s">
        <v>45</v>
      </c>
      <c r="L2737" s="1" t="s">
        <v>46</v>
      </c>
      <c r="M2737" s="1" t="s">
        <v>46</v>
      </c>
      <c r="N2737" s="1" t="s">
        <v>46</v>
      </c>
      <c r="O2737" s="1" t="s">
        <v>46</v>
      </c>
      <c r="P2737" s="1" t="s">
        <v>46</v>
      </c>
      <c r="Q2737" s="1" t="s">
        <v>46</v>
      </c>
      <c r="R2737" s="1" t="s">
        <v>46</v>
      </c>
      <c r="S2737" s="1" t="s">
        <v>46</v>
      </c>
      <c r="T2737" s="12" t="str">
        <f>IF(OR(VOZ_WHATSAPP[[#This Row],[Brinda argumentos coherentes a la objeción]]="No Cumple",VOZ_WHATSAPP[[#This Row],[Despliegue de Beneficios y/o consecuencias]]="No Cumple"),"Sin Negocio","Negocio")</f>
        <v>Negocio</v>
      </c>
      <c r="U2737" s="1" t="s">
        <v>48</v>
      </c>
      <c r="V2737" s="1" t="s">
        <v>48</v>
      </c>
      <c r="W2737" s="1" t="s">
        <v>48</v>
      </c>
      <c r="X2737" s="12" t="str">
        <f>IF(OR(VOZ_WHATSAPP[[#This Row],[Confirma Valor de pago]]="No Cumple",VOZ_WHATSAPP[[#This Row],[Confirma hora de pago]]="No Cumple",VOZ_WHATSAPP[[#This Row],[Confirma medio de pago]]="No Cumple"),"Sin Cierre","Cierre")</f>
        <v>Cierre</v>
      </c>
      <c r="Y2737" s="1" t="s">
        <v>46</v>
      </c>
      <c r="Z2737" s="1" t="s">
        <v>46</v>
      </c>
      <c r="AA2737" s="1" t="s">
        <v>46</v>
      </c>
      <c r="AB2737" s="1" t="s">
        <v>46</v>
      </c>
      <c r="AC2737" s="11" t="str">
        <f>IF(OR(VOZ_WHATSAPP[[#This Row],[La comunicación es asertiva, con respeto y evita maltrato]]="No Cumple",VOZ_WHATSAPP[[#This Row],[Cumple con las normativas legales]]="No Cumple"),"No Cumple","Cumple")</f>
        <v>Cumple</v>
      </c>
      <c r="AD2737" s="1" t="s">
        <v>46</v>
      </c>
      <c r="AE2737" s="1" t="s">
        <v>53</v>
      </c>
      <c r="AF2737" s="4">
        <v>1</v>
      </c>
      <c r="AG2737" s="4">
        <f>IF(AND(VOZ_WHATSAPP[[#This Row],[Estado Cierre]]="Sin Cierre",VOZ_WHATSAPP[[#This Row],[Nota Negocio]]="Sin Negocio"),VOZ_WHATSAPP[[#This Row],[Nota]]-24%,VOZ_WHATSAPP[[#This Row],[Nota]])</f>
        <v>1</v>
      </c>
      <c r="AH2737" s="8">
        <f>IF(VOZ_WHATSAPP[[#This Row],[Estado Legal]]="No Cumple",0,IF(VOZ_WHATSAPP[[#This Row],[Realiza lectura de guion Legal]]="No Cumple",VOZ_WHATSAPP[[#This Row],[Nota 2]]-50%,VOZ_WHATSAPP[[#This Row],[Nota 2]]))</f>
        <v>1</v>
      </c>
    </row>
    <row r="2738" spans="1:34" x14ac:dyDescent="0.25">
      <c r="A2738" s="2" t="str">
        <f>VOZ_WHATSAPP[[#This Row],[ID Asesor]]&amp;VOZ_WHATSAPP[[#This Row],[Fecha Monitoreo]]</f>
        <v>228145882</v>
      </c>
      <c r="B2738" s="2">
        <v>45882</v>
      </c>
      <c r="C2738" s="1" t="s">
        <v>59</v>
      </c>
      <c r="D2738" s="1">
        <v>2281</v>
      </c>
      <c r="E2738" s="2">
        <v>45882</v>
      </c>
      <c r="F2738" s="3">
        <v>0.41249999999999998</v>
      </c>
      <c r="G2738" s="1" t="s">
        <v>60</v>
      </c>
      <c r="H2738" s="1" t="s">
        <v>44</v>
      </c>
      <c r="I2738" s="1">
        <v>1383</v>
      </c>
      <c r="J2738" s="1">
        <v>3123577548</v>
      </c>
      <c r="K2738" s="1" t="s">
        <v>45</v>
      </c>
      <c r="L2738" s="1" t="s">
        <v>46</v>
      </c>
      <c r="M2738" s="1" t="s">
        <v>48</v>
      </c>
      <c r="N2738" s="1" t="s">
        <v>46</v>
      </c>
      <c r="O2738" s="1" t="s">
        <v>46</v>
      </c>
      <c r="P2738" s="1" t="s">
        <v>46</v>
      </c>
      <c r="Q2738" s="1" t="s">
        <v>46</v>
      </c>
      <c r="R2738" s="1" t="s">
        <v>46</v>
      </c>
      <c r="S2738" s="1" t="s">
        <v>46</v>
      </c>
      <c r="T2738" s="12" t="str">
        <f>IF(OR(VOZ_WHATSAPP[[#This Row],[Brinda argumentos coherentes a la objeción]]="No Cumple",VOZ_WHATSAPP[[#This Row],[Despliegue de Beneficios y/o consecuencias]]="No Cumple"),"Sin Negocio","Negocio")</f>
        <v>Negocio</v>
      </c>
      <c r="U2738" s="1" t="s">
        <v>48</v>
      </c>
      <c r="V2738" s="1" t="s">
        <v>48</v>
      </c>
      <c r="W2738" s="1" t="s">
        <v>48</v>
      </c>
      <c r="X2738" s="12" t="str">
        <f>IF(OR(VOZ_WHATSAPP[[#This Row],[Confirma Valor de pago]]="No Cumple",VOZ_WHATSAPP[[#This Row],[Confirma hora de pago]]="No Cumple",VOZ_WHATSAPP[[#This Row],[Confirma medio de pago]]="No Cumple"),"Sin Cierre","Cierre")</f>
        <v>Cierre</v>
      </c>
      <c r="Y2738" s="1" t="s">
        <v>48</v>
      </c>
      <c r="Z2738" s="1" t="s">
        <v>46</v>
      </c>
      <c r="AA2738" s="1" t="s">
        <v>46</v>
      </c>
      <c r="AB2738" s="1" t="s">
        <v>46</v>
      </c>
      <c r="AC2738" s="11" t="str">
        <f>IF(OR(VOZ_WHATSAPP[[#This Row],[La comunicación es asertiva, con respeto y evita maltrato]]="No Cumple",VOZ_WHATSAPP[[#This Row],[Cumple con las normativas legales]]="No Cumple"),"No Cumple","Cumple")</f>
        <v>Cumple</v>
      </c>
      <c r="AD2738" s="1" t="s">
        <v>48</v>
      </c>
      <c r="AE2738" s="1" t="s">
        <v>2497</v>
      </c>
      <c r="AF2738" s="4">
        <v>1</v>
      </c>
      <c r="AG2738" s="4">
        <f>IF(AND(VOZ_WHATSAPP[[#This Row],[Estado Cierre]]="Sin Cierre",VOZ_WHATSAPP[[#This Row],[Nota Negocio]]="Sin Negocio"),VOZ_WHATSAPP[[#This Row],[Nota]]-24%,VOZ_WHATSAPP[[#This Row],[Nota]])</f>
        <v>1</v>
      </c>
      <c r="AH2738" s="8">
        <f>IF(VOZ_WHATSAPP[[#This Row],[Estado Legal]]="No Cumple",0,IF(VOZ_WHATSAPP[[#This Row],[Realiza lectura de guion Legal]]="No Cumple",VOZ_WHATSAPP[[#This Row],[Nota 2]]-50%,VOZ_WHATSAPP[[#This Row],[Nota 2]]))</f>
        <v>1</v>
      </c>
    </row>
    <row r="2739" spans="1:34" x14ac:dyDescent="0.25">
      <c r="A2739" s="2" t="str">
        <f>VOZ_WHATSAPP[[#This Row],[ID Asesor]]&amp;VOZ_WHATSAPP[[#This Row],[Fecha Monitoreo]]</f>
        <v>392245882</v>
      </c>
      <c r="B2739" s="2">
        <v>45882</v>
      </c>
      <c r="C2739" s="1" t="s">
        <v>87</v>
      </c>
      <c r="D2739" s="1">
        <v>3922</v>
      </c>
      <c r="E2739" s="2">
        <v>45882</v>
      </c>
      <c r="F2739" s="3">
        <v>0.40138888888888891</v>
      </c>
      <c r="G2739" s="1" t="s">
        <v>51</v>
      </c>
      <c r="H2739" s="1" t="s">
        <v>44</v>
      </c>
      <c r="I2739" s="1">
        <v>1101</v>
      </c>
      <c r="J2739" s="1"/>
      <c r="K2739" s="1" t="s">
        <v>45</v>
      </c>
      <c r="L2739" s="1" t="s">
        <v>46</v>
      </c>
      <c r="M2739" s="1" t="s">
        <v>46</v>
      </c>
      <c r="N2739" s="1" t="s">
        <v>46</v>
      </c>
      <c r="O2739" s="1" t="s">
        <v>46</v>
      </c>
      <c r="P2739" s="1" t="s">
        <v>46</v>
      </c>
      <c r="Q2739" s="1" t="s">
        <v>46</v>
      </c>
      <c r="R2739" s="1" t="s">
        <v>46</v>
      </c>
      <c r="S2739" s="1" t="s">
        <v>46</v>
      </c>
      <c r="T2739" s="12" t="str">
        <f>IF(OR(VOZ_WHATSAPP[[#This Row],[Brinda argumentos coherentes a la objeción]]="No Cumple",VOZ_WHATSAPP[[#This Row],[Despliegue de Beneficios y/o consecuencias]]="No Cumple"),"Sin Negocio","Negocio")</f>
        <v>Negocio</v>
      </c>
      <c r="U2739" s="1" t="s">
        <v>48</v>
      </c>
      <c r="V2739" s="1" t="s">
        <v>48</v>
      </c>
      <c r="W2739" s="1" t="s">
        <v>48</v>
      </c>
      <c r="X2739" s="12" t="str">
        <f>IF(OR(VOZ_WHATSAPP[[#This Row],[Confirma Valor de pago]]="No Cumple",VOZ_WHATSAPP[[#This Row],[Confirma hora de pago]]="No Cumple",VOZ_WHATSAPP[[#This Row],[Confirma medio de pago]]="No Cumple"),"Sin Cierre","Cierre")</f>
        <v>Cierre</v>
      </c>
      <c r="Y2739" s="1" t="s">
        <v>46</v>
      </c>
      <c r="Z2739" s="1" t="s">
        <v>46</v>
      </c>
      <c r="AA2739" s="1" t="s">
        <v>46</v>
      </c>
      <c r="AB2739" s="1" t="s">
        <v>46</v>
      </c>
      <c r="AC2739" s="11" t="str">
        <f>IF(OR(VOZ_WHATSAPP[[#This Row],[La comunicación es asertiva, con respeto y evita maltrato]]="No Cumple",VOZ_WHATSAPP[[#This Row],[Cumple con las normativas legales]]="No Cumple"),"No Cumple","Cumple")</f>
        <v>Cumple</v>
      </c>
      <c r="AD2739" s="1" t="s">
        <v>46</v>
      </c>
      <c r="AE2739" s="1" t="s">
        <v>2498</v>
      </c>
      <c r="AF2739" s="4">
        <v>1</v>
      </c>
      <c r="AG2739" s="4">
        <f>IF(AND(VOZ_WHATSAPP[[#This Row],[Estado Cierre]]="Sin Cierre",VOZ_WHATSAPP[[#This Row],[Nota Negocio]]="Sin Negocio"),VOZ_WHATSAPP[[#This Row],[Nota]]-24%,VOZ_WHATSAPP[[#This Row],[Nota]])</f>
        <v>1</v>
      </c>
      <c r="AH2739" s="8">
        <f>IF(VOZ_WHATSAPP[[#This Row],[Estado Legal]]="No Cumple",0,IF(VOZ_WHATSAPP[[#This Row],[Realiza lectura de guion Legal]]="No Cumple",VOZ_WHATSAPP[[#This Row],[Nota 2]]-50%,VOZ_WHATSAPP[[#This Row],[Nota 2]]))</f>
        <v>1</v>
      </c>
    </row>
    <row r="2740" spans="1:34" x14ac:dyDescent="0.25">
      <c r="A2740" s="2" t="str">
        <f>VOZ_WHATSAPP[[#This Row],[ID Asesor]]&amp;VOZ_WHATSAPP[[#This Row],[Fecha Monitoreo]]</f>
        <v>356545882</v>
      </c>
      <c r="B2740" s="2">
        <v>45882</v>
      </c>
      <c r="C2740" s="1" t="s">
        <v>50</v>
      </c>
      <c r="D2740" s="1">
        <v>3565</v>
      </c>
      <c r="E2740" s="2">
        <v>45882</v>
      </c>
      <c r="F2740" s="3">
        <v>0.37638888888888888</v>
      </c>
      <c r="G2740" s="1" t="s">
        <v>60</v>
      </c>
      <c r="H2740" s="1" t="s">
        <v>44</v>
      </c>
      <c r="I2740" s="1">
        <v>1359</v>
      </c>
      <c r="J2740" s="1">
        <v>3024884913</v>
      </c>
      <c r="K2740" s="1" t="s">
        <v>45</v>
      </c>
      <c r="L2740" s="1" t="s">
        <v>46</v>
      </c>
      <c r="M2740" s="1" t="s">
        <v>48</v>
      </c>
      <c r="N2740" s="1" t="s">
        <v>46</v>
      </c>
      <c r="O2740" s="1" t="s">
        <v>46</v>
      </c>
      <c r="P2740" s="1" t="s">
        <v>46</v>
      </c>
      <c r="Q2740" s="1" t="s">
        <v>47</v>
      </c>
      <c r="R2740" s="1" t="s">
        <v>47</v>
      </c>
      <c r="S2740" s="1" t="s">
        <v>47</v>
      </c>
      <c r="T2740" s="12" t="str">
        <f>IF(OR(VOZ_WHATSAPP[[#This Row],[Brinda argumentos coherentes a la objeción]]="No Cumple",VOZ_WHATSAPP[[#This Row],[Despliegue de Beneficios y/o consecuencias]]="No Cumple"),"Sin Negocio","Negocio")</f>
        <v>Sin Negocio</v>
      </c>
      <c r="U2740" s="1" t="s">
        <v>47</v>
      </c>
      <c r="V2740" s="1" t="s">
        <v>47</v>
      </c>
      <c r="W2740" s="1" t="s">
        <v>47</v>
      </c>
      <c r="X2740" s="12" t="str">
        <f>IF(OR(VOZ_WHATSAPP[[#This Row],[Confirma Valor de pago]]="No Cumple",VOZ_WHATSAPP[[#This Row],[Confirma hora de pago]]="No Cumple",VOZ_WHATSAPP[[#This Row],[Confirma medio de pago]]="No Cumple"),"Sin Cierre","Cierre")</f>
        <v>Sin Cierre</v>
      </c>
      <c r="Y2740" s="1" t="s">
        <v>48</v>
      </c>
      <c r="Z2740" s="1" t="s">
        <v>46</v>
      </c>
      <c r="AA2740" s="1" t="s">
        <v>54</v>
      </c>
      <c r="AB2740" s="1" t="s">
        <v>46</v>
      </c>
      <c r="AC2740" s="11" t="str">
        <f>IF(OR(VOZ_WHATSAPP[[#This Row],[La comunicación es asertiva, con respeto y evita maltrato]]="No Cumple",VOZ_WHATSAPP[[#This Row],[Cumple con las normativas legales]]="No Cumple"),"No Cumple","Cumple")</f>
        <v>No Cumple</v>
      </c>
      <c r="AD2740" s="1" t="s">
        <v>48</v>
      </c>
      <c r="AE2740" s="1" t="s">
        <v>2499</v>
      </c>
      <c r="AF2740" s="4">
        <v>0.46</v>
      </c>
      <c r="AG2740" s="4">
        <f>IF(AND(VOZ_WHATSAPP[[#This Row],[Estado Cierre]]="Sin Cierre",VOZ_WHATSAPP[[#This Row],[Nota Negocio]]="Sin Negocio"),VOZ_WHATSAPP[[#This Row],[Nota]]-24%,VOZ_WHATSAPP[[#This Row],[Nota]])</f>
        <v>0.22000000000000003</v>
      </c>
      <c r="AH2740" s="8">
        <f>IF(VOZ_WHATSAPP[[#This Row],[Estado Legal]]="No Cumple",0,IF(VOZ_WHATSAPP[[#This Row],[Realiza lectura de guion Legal]]="No Cumple",VOZ_WHATSAPP[[#This Row],[Nota 2]]-50%,VOZ_WHATSAPP[[#This Row],[Nota 2]]))</f>
        <v>0</v>
      </c>
    </row>
    <row r="2741" spans="1:34" x14ac:dyDescent="0.25">
      <c r="A2741" s="2" t="str">
        <f>VOZ_WHATSAPP[[#This Row],[ID Asesor]]&amp;VOZ_WHATSAPP[[#This Row],[Fecha Monitoreo]]</f>
        <v>409545882</v>
      </c>
      <c r="B2741" s="2">
        <v>45882</v>
      </c>
      <c r="C2741" s="1" t="s">
        <v>59</v>
      </c>
      <c r="D2741" s="1">
        <v>4095</v>
      </c>
      <c r="E2741" s="2">
        <v>45882</v>
      </c>
      <c r="F2741" s="3">
        <v>0.41041666666666665</v>
      </c>
      <c r="G2741" s="1" t="s">
        <v>60</v>
      </c>
      <c r="H2741" s="1" t="s">
        <v>44</v>
      </c>
      <c r="I2741" s="1">
        <v>1486</v>
      </c>
      <c r="J2741" s="1">
        <v>3186768598</v>
      </c>
      <c r="K2741" s="1" t="s">
        <v>45</v>
      </c>
      <c r="L2741" s="1" t="s">
        <v>46</v>
      </c>
      <c r="M2741" s="1" t="s">
        <v>47</v>
      </c>
      <c r="N2741" s="1" t="s">
        <v>48</v>
      </c>
      <c r="O2741" s="1" t="s">
        <v>54</v>
      </c>
      <c r="P2741" s="1" t="s">
        <v>54</v>
      </c>
      <c r="Q2741" s="1" t="s">
        <v>48</v>
      </c>
      <c r="R2741" s="1" t="s">
        <v>48</v>
      </c>
      <c r="S2741" s="1" t="s">
        <v>48</v>
      </c>
      <c r="T2741" s="12" t="str">
        <f>IF(OR(VOZ_WHATSAPP[[#This Row],[Brinda argumentos coherentes a la objeción]]="No Cumple",VOZ_WHATSAPP[[#This Row],[Despliegue de Beneficios y/o consecuencias]]="No Cumple"),"Sin Negocio","Negocio")</f>
        <v>Negocio</v>
      </c>
      <c r="U2741" s="1" t="s">
        <v>47</v>
      </c>
      <c r="V2741" s="1" t="s">
        <v>46</v>
      </c>
      <c r="W2741" s="1" t="s">
        <v>46</v>
      </c>
      <c r="X2741" s="12" t="str">
        <f>IF(OR(VOZ_WHATSAPP[[#This Row],[Confirma Valor de pago]]="No Cumple",VOZ_WHATSAPP[[#This Row],[Confirma hora de pago]]="No Cumple",VOZ_WHATSAPP[[#This Row],[Confirma medio de pago]]="No Cumple"),"Sin Cierre","Cierre")</f>
        <v>Sin Cierre</v>
      </c>
      <c r="Y2741" s="1" t="s">
        <v>46</v>
      </c>
      <c r="Z2741" s="1" t="s">
        <v>54</v>
      </c>
      <c r="AA2741" s="1" t="s">
        <v>46</v>
      </c>
      <c r="AB2741" s="1" t="s">
        <v>46</v>
      </c>
      <c r="AC2741" s="11" t="str">
        <f>IF(OR(VOZ_WHATSAPP[[#This Row],[La comunicación es asertiva, con respeto y evita maltrato]]="No Cumple",VOZ_WHATSAPP[[#This Row],[Cumple con las normativas legales]]="No Cumple"),"No Cumple","Cumple")</f>
        <v>Cumple</v>
      </c>
      <c r="AD2741" s="1" t="s">
        <v>46</v>
      </c>
      <c r="AE2741" s="1" t="s">
        <v>2500</v>
      </c>
      <c r="AF2741" s="4">
        <v>0.63</v>
      </c>
      <c r="AG2741" s="4">
        <f>IF(AND(VOZ_WHATSAPP[[#This Row],[Estado Cierre]]="Sin Cierre",VOZ_WHATSAPP[[#This Row],[Nota Negocio]]="Sin Negocio"),VOZ_WHATSAPP[[#This Row],[Nota]]-24%,VOZ_WHATSAPP[[#This Row],[Nota]])</f>
        <v>0.63</v>
      </c>
      <c r="AH2741" s="8">
        <f>IF(VOZ_WHATSAPP[[#This Row],[Estado Legal]]="No Cumple",0,IF(VOZ_WHATSAPP[[#This Row],[Realiza lectura de guion Legal]]="No Cumple",VOZ_WHATSAPP[[#This Row],[Nota 2]]-50%,VOZ_WHATSAPP[[#This Row],[Nota 2]]))</f>
        <v>0.63</v>
      </c>
    </row>
    <row r="2742" spans="1:34" x14ac:dyDescent="0.25">
      <c r="A2742" s="2" t="str">
        <f>VOZ_WHATSAPP[[#This Row],[ID Asesor]]&amp;VOZ_WHATSAPP[[#This Row],[Fecha Monitoreo]]</f>
        <v>345945882</v>
      </c>
      <c r="B2742" s="2">
        <v>45882</v>
      </c>
      <c r="C2742" s="1" t="s">
        <v>696</v>
      </c>
      <c r="D2742" s="1">
        <v>3459</v>
      </c>
      <c r="E2742" s="2">
        <v>45882</v>
      </c>
      <c r="F2742" s="3">
        <v>0.4152777777777778</v>
      </c>
      <c r="G2742" s="1" t="s">
        <v>58</v>
      </c>
      <c r="H2742" s="1" t="s">
        <v>44</v>
      </c>
      <c r="I2742" s="1">
        <v>407</v>
      </c>
      <c r="J2742" s="1">
        <v>3185818651</v>
      </c>
      <c r="K2742" s="1" t="s">
        <v>45</v>
      </c>
      <c r="L2742" s="1" t="s">
        <v>46</v>
      </c>
      <c r="M2742" s="1" t="s">
        <v>46</v>
      </c>
      <c r="N2742" s="1" t="s">
        <v>46</v>
      </c>
      <c r="O2742" s="1" t="s">
        <v>46</v>
      </c>
      <c r="P2742" s="1" t="s">
        <v>46</v>
      </c>
      <c r="Q2742" s="1" t="s">
        <v>46</v>
      </c>
      <c r="R2742" s="1" t="s">
        <v>46</v>
      </c>
      <c r="S2742" s="1" t="s">
        <v>47</v>
      </c>
      <c r="T2742" s="12" t="str">
        <f>IF(OR(VOZ_WHATSAPP[[#This Row],[Brinda argumentos coherentes a la objeción]]="No Cumple",VOZ_WHATSAPP[[#This Row],[Despliegue de Beneficios y/o consecuencias]]="No Cumple"),"Sin Negocio","Negocio")</f>
        <v>Sin Negocio</v>
      </c>
      <c r="U2742" s="1" t="s">
        <v>46</v>
      </c>
      <c r="V2742" s="1" t="s">
        <v>46</v>
      </c>
      <c r="W2742" s="1" t="s">
        <v>46</v>
      </c>
      <c r="X2742" s="12" t="str">
        <f>IF(OR(VOZ_WHATSAPP[[#This Row],[Confirma Valor de pago]]="No Cumple",VOZ_WHATSAPP[[#This Row],[Confirma hora de pago]]="No Cumple",VOZ_WHATSAPP[[#This Row],[Confirma medio de pago]]="No Cumple"),"Sin Cierre","Cierre")</f>
        <v>Cierre</v>
      </c>
      <c r="Y2742" s="1" t="s">
        <v>46</v>
      </c>
      <c r="Z2742" s="1" t="s">
        <v>46</v>
      </c>
      <c r="AA2742" s="1" t="s">
        <v>46</v>
      </c>
      <c r="AB2742" s="1" t="s">
        <v>46</v>
      </c>
      <c r="AC2742" s="11" t="str">
        <f>IF(OR(VOZ_WHATSAPP[[#This Row],[La comunicación es asertiva, con respeto y evita maltrato]]="No Cumple",VOZ_WHATSAPP[[#This Row],[Cumple con las normativas legales]]="No Cumple"),"No Cumple","Cumple")</f>
        <v>Cumple</v>
      </c>
      <c r="AD2742" s="1" t="s">
        <v>46</v>
      </c>
      <c r="AE2742" s="1" t="s">
        <v>1909</v>
      </c>
      <c r="AF2742" s="4">
        <v>0.9</v>
      </c>
      <c r="AG2742" s="4">
        <f>IF(AND(VOZ_WHATSAPP[[#This Row],[Estado Cierre]]="Sin Cierre",VOZ_WHATSAPP[[#This Row],[Nota Negocio]]="Sin Negocio"),VOZ_WHATSAPP[[#This Row],[Nota]]-24%,VOZ_WHATSAPP[[#This Row],[Nota]])</f>
        <v>0.9</v>
      </c>
      <c r="AH2742" s="8">
        <f>IF(VOZ_WHATSAPP[[#This Row],[Estado Legal]]="No Cumple",0,IF(VOZ_WHATSAPP[[#This Row],[Realiza lectura de guion Legal]]="No Cumple",VOZ_WHATSAPP[[#This Row],[Nota 2]]-50%,VOZ_WHATSAPP[[#This Row],[Nota 2]]))</f>
        <v>0.9</v>
      </c>
    </row>
    <row r="2743" spans="1:34" x14ac:dyDescent="0.25">
      <c r="A2743" s="2" t="str">
        <f>VOZ_WHATSAPP[[#This Row],[ID Asesor]]&amp;VOZ_WHATSAPP[[#This Row],[Fecha Monitoreo]]</f>
        <v>363245882</v>
      </c>
      <c r="B2743" s="2">
        <v>45882</v>
      </c>
      <c r="C2743" s="1" t="s">
        <v>42</v>
      </c>
      <c r="D2743" s="1">
        <v>3632</v>
      </c>
      <c r="E2743" s="2">
        <v>45882</v>
      </c>
      <c r="F2743" s="3">
        <v>0.41249999999999998</v>
      </c>
      <c r="G2743" s="1" t="s">
        <v>51</v>
      </c>
      <c r="H2743" s="1" t="s">
        <v>44</v>
      </c>
      <c r="I2743" s="1">
        <v>1378</v>
      </c>
      <c r="J2743" s="1">
        <v>3014688995</v>
      </c>
      <c r="K2743" s="1" t="s">
        <v>45</v>
      </c>
      <c r="L2743" s="1" t="s">
        <v>46</v>
      </c>
      <c r="M2743" s="1" t="s">
        <v>46</v>
      </c>
      <c r="N2743" s="1" t="s">
        <v>47</v>
      </c>
      <c r="O2743" s="1" t="s">
        <v>46</v>
      </c>
      <c r="P2743" s="1" t="s">
        <v>46</v>
      </c>
      <c r="Q2743" s="1" t="s">
        <v>46</v>
      </c>
      <c r="R2743" s="1" t="s">
        <v>46</v>
      </c>
      <c r="S2743" s="1" t="s">
        <v>46</v>
      </c>
      <c r="T2743" s="12" t="str">
        <f>IF(OR(VOZ_WHATSAPP[[#This Row],[Brinda argumentos coherentes a la objeción]]="No Cumple",VOZ_WHATSAPP[[#This Row],[Despliegue de Beneficios y/o consecuencias]]="No Cumple"),"Sin Negocio","Negocio")</f>
        <v>Negocio</v>
      </c>
      <c r="U2743" s="1" t="s">
        <v>48</v>
      </c>
      <c r="V2743" s="1" t="s">
        <v>48</v>
      </c>
      <c r="W2743" s="1" t="s">
        <v>48</v>
      </c>
      <c r="X2743" s="12" t="str">
        <f>IF(OR(VOZ_WHATSAPP[[#This Row],[Confirma Valor de pago]]="No Cumple",VOZ_WHATSAPP[[#This Row],[Confirma hora de pago]]="No Cumple",VOZ_WHATSAPP[[#This Row],[Confirma medio de pago]]="No Cumple"),"Sin Cierre","Cierre")</f>
        <v>Cierre</v>
      </c>
      <c r="Y2743" s="1" t="s">
        <v>54</v>
      </c>
      <c r="Z2743" s="1" t="s">
        <v>46</v>
      </c>
      <c r="AA2743" s="1" t="s">
        <v>46</v>
      </c>
      <c r="AB2743" s="1" t="s">
        <v>46</v>
      </c>
      <c r="AC2743" s="11" t="str">
        <f>IF(OR(VOZ_WHATSAPP[[#This Row],[La comunicación es asertiva, con respeto y evita maltrato]]="No Cumple",VOZ_WHATSAPP[[#This Row],[Cumple con las normativas legales]]="No Cumple"),"No Cumple","Cumple")</f>
        <v>Cumple</v>
      </c>
      <c r="AD2743" s="1" t="s">
        <v>46</v>
      </c>
      <c r="AE2743" s="1" t="s">
        <v>2501</v>
      </c>
      <c r="AF2743" s="4">
        <v>0.87</v>
      </c>
      <c r="AG2743" s="4">
        <f>IF(AND(VOZ_WHATSAPP[[#This Row],[Estado Cierre]]="Sin Cierre",VOZ_WHATSAPP[[#This Row],[Nota Negocio]]="Sin Negocio"),VOZ_WHATSAPP[[#This Row],[Nota]]-24%,VOZ_WHATSAPP[[#This Row],[Nota]])</f>
        <v>0.87</v>
      </c>
      <c r="AH2743" s="8">
        <f>IF(VOZ_WHATSAPP[[#This Row],[Estado Legal]]="No Cumple",0,IF(VOZ_WHATSAPP[[#This Row],[Realiza lectura de guion Legal]]="No Cumple",VOZ_WHATSAPP[[#This Row],[Nota 2]]-50%,VOZ_WHATSAPP[[#This Row],[Nota 2]]))</f>
        <v>0.87</v>
      </c>
    </row>
    <row r="2744" spans="1:34" x14ac:dyDescent="0.25">
      <c r="A2744" s="2" t="str">
        <f>VOZ_WHATSAPP[[#This Row],[ID Asesor]]&amp;VOZ_WHATSAPP[[#This Row],[Fecha Monitoreo]]</f>
        <v>374845882</v>
      </c>
      <c r="B2744" s="2">
        <v>45882</v>
      </c>
      <c r="C2744" s="1" t="s">
        <v>126</v>
      </c>
      <c r="D2744" s="1">
        <v>3748</v>
      </c>
      <c r="E2744" s="2">
        <v>45882</v>
      </c>
      <c r="F2744" s="3">
        <v>0.4201388888888889</v>
      </c>
      <c r="G2744" s="1" t="s">
        <v>80</v>
      </c>
      <c r="H2744" s="1" t="s">
        <v>44</v>
      </c>
      <c r="I2744" s="1">
        <v>494</v>
      </c>
      <c r="J2744" s="1">
        <v>3228245684</v>
      </c>
      <c r="K2744" s="1" t="s">
        <v>45</v>
      </c>
      <c r="L2744" s="1" t="s">
        <v>46</v>
      </c>
      <c r="M2744" s="1" t="s">
        <v>46</v>
      </c>
      <c r="N2744" s="1" t="s">
        <v>46</v>
      </c>
      <c r="O2744" s="1" t="s">
        <v>46</v>
      </c>
      <c r="P2744" s="1" t="s">
        <v>46</v>
      </c>
      <c r="Q2744" s="1" t="s">
        <v>46</v>
      </c>
      <c r="R2744" s="1" t="s">
        <v>46</v>
      </c>
      <c r="S2744" s="1" t="s">
        <v>46</v>
      </c>
      <c r="T2744" s="12" t="str">
        <f>IF(OR(VOZ_WHATSAPP[[#This Row],[Brinda argumentos coherentes a la objeción]]="No Cumple",VOZ_WHATSAPP[[#This Row],[Despliegue de Beneficios y/o consecuencias]]="No Cumple"),"Sin Negocio","Negocio")</f>
        <v>Negocio</v>
      </c>
      <c r="U2744" s="1" t="s">
        <v>46</v>
      </c>
      <c r="V2744" s="1" t="s">
        <v>46</v>
      </c>
      <c r="W2744" s="1" t="s">
        <v>46</v>
      </c>
      <c r="X2744" s="12" t="str">
        <f>IF(OR(VOZ_WHATSAPP[[#This Row],[Confirma Valor de pago]]="No Cumple",VOZ_WHATSAPP[[#This Row],[Confirma hora de pago]]="No Cumple",VOZ_WHATSAPP[[#This Row],[Confirma medio de pago]]="No Cumple"),"Sin Cierre","Cierre")</f>
        <v>Cierre</v>
      </c>
      <c r="Y2744" s="1" t="s">
        <v>46</v>
      </c>
      <c r="Z2744" s="1" t="s">
        <v>46</v>
      </c>
      <c r="AA2744" s="1" t="s">
        <v>46</v>
      </c>
      <c r="AB2744" s="1" t="s">
        <v>46</v>
      </c>
      <c r="AC2744" s="11" t="str">
        <f>IF(OR(VOZ_WHATSAPP[[#This Row],[La comunicación es asertiva, con respeto y evita maltrato]]="No Cumple",VOZ_WHATSAPP[[#This Row],[Cumple con las normativas legales]]="No Cumple"),"No Cumple","Cumple")</f>
        <v>Cumple</v>
      </c>
      <c r="AD2744" s="1" t="s">
        <v>46</v>
      </c>
      <c r="AE2744" s="1" t="s">
        <v>133</v>
      </c>
      <c r="AF2744" s="4">
        <v>1</v>
      </c>
      <c r="AG2744" s="4">
        <f>IF(AND(VOZ_WHATSAPP[[#This Row],[Estado Cierre]]="Sin Cierre",VOZ_WHATSAPP[[#This Row],[Nota Negocio]]="Sin Negocio"),VOZ_WHATSAPP[[#This Row],[Nota]]-24%,VOZ_WHATSAPP[[#This Row],[Nota]])</f>
        <v>1</v>
      </c>
      <c r="AH2744" s="8">
        <f>IF(VOZ_WHATSAPP[[#This Row],[Estado Legal]]="No Cumple",0,IF(VOZ_WHATSAPP[[#This Row],[Realiza lectura de guion Legal]]="No Cumple",VOZ_WHATSAPP[[#This Row],[Nota 2]]-50%,VOZ_WHATSAPP[[#This Row],[Nota 2]]))</f>
        <v>1</v>
      </c>
    </row>
    <row r="2745" spans="1:34" x14ac:dyDescent="0.25">
      <c r="A2745" s="2" t="str">
        <f>VOZ_WHATSAPP[[#This Row],[ID Asesor]]&amp;VOZ_WHATSAPP[[#This Row],[Fecha Monitoreo]]</f>
        <v>377145882</v>
      </c>
      <c r="B2745" s="2">
        <v>45882</v>
      </c>
      <c r="C2745" s="1" t="s">
        <v>696</v>
      </c>
      <c r="D2745" s="1">
        <v>3771</v>
      </c>
      <c r="E2745" s="2">
        <v>45882</v>
      </c>
      <c r="F2745" s="3">
        <v>0.46736111111111112</v>
      </c>
      <c r="G2745" s="1" t="s">
        <v>51</v>
      </c>
      <c r="H2745" s="1" t="s">
        <v>44</v>
      </c>
      <c r="I2745" s="1">
        <v>581</v>
      </c>
      <c r="J2745" s="1">
        <v>3225145175</v>
      </c>
      <c r="K2745" s="1" t="s">
        <v>45</v>
      </c>
      <c r="L2745" s="1" t="s">
        <v>46</v>
      </c>
      <c r="M2745" s="1" t="s">
        <v>48</v>
      </c>
      <c r="N2745" s="1" t="s">
        <v>46</v>
      </c>
      <c r="O2745" s="1" t="s">
        <v>46</v>
      </c>
      <c r="P2745" s="1" t="s">
        <v>46</v>
      </c>
      <c r="Q2745" s="1" t="s">
        <v>47</v>
      </c>
      <c r="R2745" s="1" t="s">
        <v>48</v>
      </c>
      <c r="S2745" s="1" t="s">
        <v>48</v>
      </c>
      <c r="T2745" s="12" t="str">
        <f>IF(OR(VOZ_WHATSAPP[[#This Row],[Brinda argumentos coherentes a la objeción]]="No Cumple",VOZ_WHATSAPP[[#This Row],[Despliegue de Beneficios y/o consecuencias]]="No Cumple"),"Sin Negocio","Negocio")</f>
        <v>Negocio</v>
      </c>
      <c r="U2745" s="1" t="s">
        <v>46</v>
      </c>
      <c r="V2745" s="1" t="s">
        <v>48</v>
      </c>
      <c r="W2745" s="1" t="s">
        <v>48</v>
      </c>
      <c r="X2745" s="12" t="str">
        <f>IF(OR(VOZ_WHATSAPP[[#This Row],[Confirma Valor de pago]]="No Cumple",VOZ_WHATSAPP[[#This Row],[Confirma hora de pago]]="No Cumple",VOZ_WHATSAPP[[#This Row],[Confirma medio de pago]]="No Cumple"),"Sin Cierre","Cierre")</f>
        <v>Cierre</v>
      </c>
      <c r="Y2745" s="1" t="s">
        <v>48</v>
      </c>
      <c r="Z2745" s="1" t="s">
        <v>46</v>
      </c>
      <c r="AA2745" s="1" t="s">
        <v>46</v>
      </c>
      <c r="AB2745" s="1" t="s">
        <v>46</v>
      </c>
      <c r="AC2745" s="11" t="str">
        <f>IF(OR(VOZ_WHATSAPP[[#This Row],[La comunicación es asertiva, con respeto y evita maltrato]]="No Cumple",VOZ_WHATSAPP[[#This Row],[Cumple con las normativas legales]]="No Cumple"),"No Cumple","Cumple")</f>
        <v>Cumple</v>
      </c>
      <c r="AD2745" s="1" t="s">
        <v>48</v>
      </c>
      <c r="AE2745" s="1" t="s">
        <v>2502</v>
      </c>
      <c r="AF2745" s="4">
        <v>0.9</v>
      </c>
      <c r="AG2745" s="4">
        <f>IF(AND(VOZ_WHATSAPP[[#This Row],[Estado Cierre]]="Sin Cierre",VOZ_WHATSAPP[[#This Row],[Nota Negocio]]="Sin Negocio"),VOZ_WHATSAPP[[#This Row],[Nota]]-24%,VOZ_WHATSAPP[[#This Row],[Nota]])</f>
        <v>0.9</v>
      </c>
      <c r="AH2745" s="8">
        <f>IF(VOZ_WHATSAPP[[#This Row],[Estado Legal]]="No Cumple",0,IF(VOZ_WHATSAPP[[#This Row],[Realiza lectura de guion Legal]]="No Cumple",VOZ_WHATSAPP[[#This Row],[Nota 2]]-50%,VOZ_WHATSAPP[[#This Row],[Nota 2]]))</f>
        <v>0.9</v>
      </c>
    </row>
    <row r="2746" spans="1:34" x14ac:dyDescent="0.25">
      <c r="A2746" s="2" t="str">
        <f>VOZ_WHATSAPP[[#This Row],[ID Asesor]]&amp;VOZ_WHATSAPP[[#This Row],[Fecha Monitoreo]]</f>
        <v>359845882</v>
      </c>
      <c r="B2746" s="2">
        <v>45882</v>
      </c>
      <c r="C2746" s="1" t="s">
        <v>59</v>
      </c>
      <c r="D2746" s="1">
        <v>3598</v>
      </c>
      <c r="E2746" s="2">
        <v>45882</v>
      </c>
      <c r="F2746" s="3">
        <v>0.41180555555555554</v>
      </c>
      <c r="G2746" s="1" t="s">
        <v>51</v>
      </c>
      <c r="H2746" s="1" t="s">
        <v>44</v>
      </c>
      <c r="I2746" s="1">
        <v>1236</v>
      </c>
      <c r="J2746" s="1">
        <v>3043244353</v>
      </c>
      <c r="K2746" s="1" t="s">
        <v>45</v>
      </c>
      <c r="L2746" s="1" t="s">
        <v>46</v>
      </c>
      <c r="M2746" s="1" t="s">
        <v>46</v>
      </c>
      <c r="N2746" s="1" t="s">
        <v>46</v>
      </c>
      <c r="O2746" s="1" t="s">
        <v>46</v>
      </c>
      <c r="P2746" s="1" t="s">
        <v>46</v>
      </c>
      <c r="Q2746" s="1" t="s">
        <v>46</v>
      </c>
      <c r="R2746" s="1" t="s">
        <v>46</v>
      </c>
      <c r="S2746" s="1" t="s">
        <v>46</v>
      </c>
      <c r="T2746" s="12" t="str">
        <f>IF(OR(VOZ_WHATSAPP[[#This Row],[Brinda argumentos coherentes a la objeción]]="No Cumple",VOZ_WHATSAPP[[#This Row],[Despliegue de Beneficios y/o consecuencias]]="No Cumple"),"Sin Negocio","Negocio")</f>
        <v>Negocio</v>
      </c>
      <c r="U2746" s="1" t="s">
        <v>48</v>
      </c>
      <c r="V2746" s="1" t="s">
        <v>48</v>
      </c>
      <c r="W2746" s="1" t="s">
        <v>48</v>
      </c>
      <c r="X2746" s="12" t="str">
        <f>IF(OR(VOZ_WHATSAPP[[#This Row],[Confirma Valor de pago]]="No Cumple",VOZ_WHATSAPP[[#This Row],[Confirma hora de pago]]="No Cumple",VOZ_WHATSAPP[[#This Row],[Confirma medio de pago]]="No Cumple"),"Sin Cierre","Cierre")</f>
        <v>Cierre</v>
      </c>
      <c r="Y2746" s="1" t="s">
        <v>48</v>
      </c>
      <c r="Z2746" s="1" t="s">
        <v>46</v>
      </c>
      <c r="AA2746" s="1" t="s">
        <v>46</v>
      </c>
      <c r="AB2746" s="1" t="s">
        <v>46</v>
      </c>
      <c r="AC2746" s="11" t="str">
        <f>IF(OR(VOZ_WHATSAPP[[#This Row],[La comunicación es asertiva, con respeto y evita maltrato]]="No Cumple",VOZ_WHATSAPP[[#This Row],[Cumple con las normativas legales]]="No Cumple"),"No Cumple","Cumple")</f>
        <v>Cumple</v>
      </c>
      <c r="AD2746" s="1" t="s">
        <v>48</v>
      </c>
      <c r="AE2746" s="1" t="s">
        <v>2503</v>
      </c>
      <c r="AF2746" s="4">
        <v>1</v>
      </c>
      <c r="AG2746" s="4">
        <f>IF(AND(VOZ_WHATSAPP[[#This Row],[Estado Cierre]]="Sin Cierre",VOZ_WHATSAPP[[#This Row],[Nota Negocio]]="Sin Negocio"),VOZ_WHATSAPP[[#This Row],[Nota]]-24%,VOZ_WHATSAPP[[#This Row],[Nota]])</f>
        <v>1</v>
      </c>
      <c r="AH2746" s="8">
        <f>IF(VOZ_WHATSAPP[[#This Row],[Estado Legal]]="No Cumple",0,IF(VOZ_WHATSAPP[[#This Row],[Realiza lectura de guion Legal]]="No Cumple",VOZ_WHATSAPP[[#This Row],[Nota 2]]-50%,VOZ_WHATSAPP[[#This Row],[Nota 2]]))</f>
        <v>1</v>
      </c>
    </row>
    <row r="2747" spans="1:34" x14ac:dyDescent="0.25">
      <c r="A2747" s="2" t="str">
        <f>VOZ_WHATSAPP[[#This Row],[ID Asesor]]&amp;VOZ_WHATSAPP[[#This Row],[Fecha Monitoreo]]</f>
        <v>343145882</v>
      </c>
      <c r="B2747" s="2">
        <v>45882</v>
      </c>
      <c r="C2747" s="1" t="s">
        <v>696</v>
      </c>
      <c r="D2747" s="1">
        <v>3431</v>
      </c>
      <c r="E2747" s="2">
        <v>45882</v>
      </c>
      <c r="F2747" s="3">
        <v>0.42291666666666666</v>
      </c>
      <c r="G2747" s="1" t="s">
        <v>58</v>
      </c>
      <c r="H2747" s="1" t="s">
        <v>44</v>
      </c>
      <c r="I2747" s="1">
        <v>571</v>
      </c>
      <c r="J2747" s="1">
        <v>3112925426</v>
      </c>
      <c r="K2747" s="1" t="s">
        <v>45</v>
      </c>
      <c r="L2747" s="1" t="s">
        <v>46</v>
      </c>
      <c r="M2747" s="1" t="s">
        <v>48</v>
      </c>
      <c r="N2747" s="1" t="s">
        <v>46</v>
      </c>
      <c r="O2747" s="1" t="s">
        <v>46</v>
      </c>
      <c r="P2747" s="1" t="s">
        <v>46</v>
      </c>
      <c r="Q2747" s="1" t="s">
        <v>46</v>
      </c>
      <c r="R2747" s="1" t="s">
        <v>46</v>
      </c>
      <c r="S2747" s="1" t="s">
        <v>48</v>
      </c>
      <c r="T2747" s="12" t="str">
        <f>IF(OR(VOZ_WHATSAPP[[#This Row],[Brinda argumentos coherentes a la objeción]]="No Cumple",VOZ_WHATSAPP[[#This Row],[Despliegue de Beneficios y/o consecuencias]]="No Cumple"),"Sin Negocio","Negocio")</f>
        <v>Negocio</v>
      </c>
      <c r="U2747" s="1" t="s">
        <v>46</v>
      </c>
      <c r="V2747" s="1" t="s">
        <v>48</v>
      </c>
      <c r="W2747" s="1" t="s">
        <v>46</v>
      </c>
      <c r="X2747" s="12" t="str">
        <f>IF(OR(VOZ_WHATSAPP[[#This Row],[Confirma Valor de pago]]="No Cumple",VOZ_WHATSAPP[[#This Row],[Confirma hora de pago]]="No Cumple",VOZ_WHATSAPP[[#This Row],[Confirma medio de pago]]="No Cumple"),"Sin Cierre","Cierre")</f>
        <v>Cierre</v>
      </c>
      <c r="Y2747" s="1" t="s">
        <v>46</v>
      </c>
      <c r="Z2747" s="1" t="s">
        <v>54</v>
      </c>
      <c r="AA2747" s="1" t="s">
        <v>46</v>
      </c>
      <c r="AB2747" s="1" t="s">
        <v>46</v>
      </c>
      <c r="AC2747" s="11" t="str">
        <f>IF(OR(VOZ_WHATSAPP[[#This Row],[La comunicación es asertiva, con respeto y evita maltrato]]="No Cumple",VOZ_WHATSAPP[[#This Row],[Cumple con las normativas legales]]="No Cumple"),"No Cumple","Cumple")</f>
        <v>Cumple</v>
      </c>
      <c r="AD2747" s="1" t="s">
        <v>46</v>
      </c>
      <c r="AE2747" s="1" t="s">
        <v>2504</v>
      </c>
      <c r="AF2747" s="4">
        <v>0.85</v>
      </c>
      <c r="AG2747" s="4">
        <f>IF(AND(VOZ_WHATSAPP[[#This Row],[Estado Cierre]]="Sin Cierre",VOZ_WHATSAPP[[#This Row],[Nota Negocio]]="Sin Negocio"),VOZ_WHATSAPP[[#This Row],[Nota]]-24%,VOZ_WHATSAPP[[#This Row],[Nota]])</f>
        <v>0.85</v>
      </c>
      <c r="AH2747" s="8">
        <f>IF(VOZ_WHATSAPP[[#This Row],[Estado Legal]]="No Cumple",0,IF(VOZ_WHATSAPP[[#This Row],[Realiza lectura de guion Legal]]="No Cumple",VOZ_WHATSAPP[[#This Row],[Nota 2]]-50%,VOZ_WHATSAPP[[#This Row],[Nota 2]]))</f>
        <v>0.85</v>
      </c>
    </row>
    <row r="2748" spans="1:34" x14ac:dyDescent="0.25">
      <c r="A2748" s="2" t="str">
        <f>VOZ_WHATSAPP[[#This Row],[ID Asesor]]&amp;VOZ_WHATSAPP[[#This Row],[Fecha Monitoreo]]</f>
        <v>385745882</v>
      </c>
      <c r="B2748" s="2">
        <v>45882</v>
      </c>
      <c r="C2748" s="1" t="s">
        <v>42</v>
      </c>
      <c r="D2748" s="1">
        <v>3857</v>
      </c>
      <c r="E2748" s="2">
        <v>45882</v>
      </c>
      <c r="F2748" s="3">
        <v>0.38055555555555554</v>
      </c>
      <c r="G2748" s="1" t="s">
        <v>60</v>
      </c>
      <c r="H2748" s="1" t="s">
        <v>44</v>
      </c>
      <c r="I2748" s="1">
        <v>1118</v>
      </c>
      <c r="J2748" s="1">
        <v>3008638665</v>
      </c>
      <c r="K2748" s="1" t="s">
        <v>45</v>
      </c>
      <c r="L2748" s="1" t="s">
        <v>46</v>
      </c>
      <c r="M2748" s="1" t="s">
        <v>46</v>
      </c>
      <c r="N2748" s="1" t="s">
        <v>46</v>
      </c>
      <c r="O2748" s="1" t="s">
        <v>46</v>
      </c>
      <c r="P2748" s="1" t="s">
        <v>46</v>
      </c>
      <c r="Q2748" s="1" t="s">
        <v>46</v>
      </c>
      <c r="R2748" s="1" t="s">
        <v>47</v>
      </c>
      <c r="S2748" s="1" t="s">
        <v>46</v>
      </c>
      <c r="T2748" s="12" t="str">
        <f>IF(OR(VOZ_WHATSAPP[[#This Row],[Brinda argumentos coherentes a la objeción]]="No Cumple",VOZ_WHATSAPP[[#This Row],[Despliegue de Beneficios y/o consecuencias]]="No Cumple"),"Sin Negocio","Negocio")</f>
        <v>Sin Negocio</v>
      </c>
      <c r="U2748" s="1" t="s">
        <v>48</v>
      </c>
      <c r="V2748" s="1" t="s">
        <v>48</v>
      </c>
      <c r="W2748" s="1" t="s">
        <v>48</v>
      </c>
      <c r="X2748" s="12" t="str">
        <f>IF(OR(VOZ_WHATSAPP[[#This Row],[Confirma Valor de pago]]="No Cumple",VOZ_WHATSAPP[[#This Row],[Confirma hora de pago]]="No Cumple",VOZ_WHATSAPP[[#This Row],[Confirma medio de pago]]="No Cumple"),"Sin Cierre","Cierre")</f>
        <v>Cierre</v>
      </c>
      <c r="Y2748" s="1" t="s">
        <v>46</v>
      </c>
      <c r="Z2748" s="1" t="s">
        <v>46</v>
      </c>
      <c r="AA2748" s="1" t="s">
        <v>46</v>
      </c>
      <c r="AB2748" s="1" t="s">
        <v>46</v>
      </c>
      <c r="AC2748" s="11" t="str">
        <f>IF(OR(VOZ_WHATSAPP[[#This Row],[La comunicación es asertiva, con respeto y evita maltrato]]="No Cumple",VOZ_WHATSAPP[[#This Row],[Cumple con las normativas legales]]="No Cumple"),"No Cumple","Cumple")</f>
        <v>Cumple</v>
      </c>
      <c r="AD2748" s="1" t="s">
        <v>46</v>
      </c>
      <c r="AE2748" s="1" t="s">
        <v>2505</v>
      </c>
      <c r="AF2748" s="4">
        <v>0.9</v>
      </c>
      <c r="AG2748" s="4">
        <f>IF(AND(VOZ_WHATSAPP[[#This Row],[Estado Cierre]]="Sin Cierre",VOZ_WHATSAPP[[#This Row],[Nota Negocio]]="Sin Negocio"),VOZ_WHATSAPP[[#This Row],[Nota]]-24%,VOZ_WHATSAPP[[#This Row],[Nota]])</f>
        <v>0.9</v>
      </c>
      <c r="AH2748" s="8">
        <f>IF(VOZ_WHATSAPP[[#This Row],[Estado Legal]]="No Cumple",0,IF(VOZ_WHATSAPP[[#This Row],[Realiza lectura de guion Legal]]="No Cumple",VOZ_WHATSAPP[[#This Row],[Nota 2]]-50%,VOZ_WHATSAPP[[#This Row],[Nota 2]]))</f>
        <v>0.9</v>
      </c>
    </row>
    <row r="2749" spans="1:34" x14ac:dyDescent="0.25">
      <c r="A2749" s="2" t="str">
        <f>VOZ_WHATSAPP[[#This Row],[ID Asesor]]&amp;VOZ_WHATSAPP[[#This Row],[Fecha Monitoreo]]</f>
        <v>394245882</v>
      </c>
      <c r="B2749" s="2">
        <v>45882</v>
      </c>
      <c r="C2749" s="1" t="s">
        <v>42</v>
      </c>
      <c r="D2749" s="1">
        <v>3942</v>
      </c>
      <c r="E2749" s="2">
        <v>45882</v>
      </c>
      <c r="F2749" s="3">
        <v>0.40347222222222223</v>
      </c>
      <c r="G2749" s="1" t="s">
        <v>60</v>
      </c>
      <c r="H2749" s="1" t="s">
        <v>44</v>
      </c>
      <c r="I2749" s="1">
        <v>210020469</v>
      </c>
      <c r="J2749" s="1">
        <v>573226067366</v>
      </c>
      <c r="K2749" s="1" t="s">
        <v>49</v>
      </c>
      <c r="L2749" s="1" t="s">
        <v>46</v>
      </c>
      <c r="M2749" s="1" t="s">
        <v>47</v>
      </c>
      <c r="N2749" s="1" t="s">
        <v>46</v>
      </c>
      <c r="O2749" s="1" t="s">
        <v>46</v>
      </c>
      <c r="P2749" s="1" t="s">
        <v>46</v>
      </c>
      <c r="Q2749" s="1" t="s">
        <v>46</v>
      </c>
      <c r="R2749" s="1" t="s">
        <v>46</v>
      </c>
      <c r="S2749" s="1" t="s">
        <v>46</v>
      </c>
      <c r="T2749" s="12" t="str">
        <f>IF(OR(VOZ_WHATSAPP[[#This Row],[Brinda argumentos coherentes a la objeción]]="No Cumple",VOZ_WHATSAPP[[#This Row],[Despliegue de Beneficios y/o consecuencias]]="No Cumple"),"Sin Negocio","Negocio")</f>
        <v>Negocio</v>
      </c>
      <c r="U2749" s="1" t="s">
        <v>46</v>
      </c>
      <c r="V2749" s="1" t="s">
        <v>46</v>
      </c>
      <c r="W2749" s="1" t="s">
        <v>46</v>
      </c>
      <c r="X2749" s="12" t="str">
        <f>IF(OR(VOZ_WHATSAPP[[#This Row],[Confirma Valor de pago]]="No Cumple",VOZ_WHATSAPP[[#This Row],[Confirma hora de pago]]="No Cumple",VOZ_WHATSAPP[[#This Row],[Confirma medio de pago]]="No Cumple"),"Sin Cierre","Cierre")</f>
        <v>Cierre</v>
      </c>
      <c r="Y2749" s="1" t="s">
        <v>54</v>
      </c>
      <c r="Z2749" s="1" t="s">
        <v>54</v>
      </c>
      <c r="AA2749" s="1" t="s">
        <v>46</v>
      </c>
      <c r="AB2749" s="1" t="s">
        <v>46</v>
      </c>
      <c r="AC2749" s="11" t="str">
        <f>IF(OR(VOZ_WHATSAPP[[#This Row],[La comunicación es asertiva, con respeto y evita maltrato]]="No Cumple",VOZ_WHATSAPP[[#This Row],[Cumple con las normativas legales]]="No Cumple"),"No Cumple","Cumple")</f>
        <v>Cumple</v>
      </c>
      <c r="AD2749" s="1" t="s">
        <v>47</v>
      </c>
      <c r="AE2749" s="1" t="s">
        <v>2506</v>
      </c>
      <c r="AF2749" s="4">
        <v>0.73</v>
      </c>
      <c r="AG2749" s="4">
        <f>IF(AND(VOZ_WHATSAPP[[#This Row],[Estado Cierre]]="Sin Cierre",VOZ_WHATSAPP[[#This Row],[Nota Negocio]]="Sin Negocio"),VOZ_WHATSAPP[[#This Row],[Nota]]-24%,VOZ_WHATSAPP[[#This Row],[Nota]])</f>
        <v>0.73</v>
      </c>
      <c r="AH2749" s="8">
        <f>IF(VOZ_WHATSAPP[[#This Row],[Estado Legal]]="No Cumple",0,IF(VOZ_WHATSAPP[[#This Row],[Realiza lectura de guion Legal]]="No Cumple",VOZ_WHATSAPP[[#This Row],[Nota 2]]-50%,VOZ_WHATSAPP[[#This Row],[Nota 2]]))</f>
        <v>0.22999999999999998</v>
      </c>
    </row>
    <row r="2750" spans="1:34" x14ac:dyDescent="0.25">
      <c r="A2750" s="2" t="str">
        <f>VOZ_WHATSAPP[[#This Row],[ID Asesor]]&amp;VOZ_WHATSAPP[[#This Row],[Fecha Monitoreo]]</f>
        <v>402145882</v>
      </c>
      <c r="B2750" s="2">
        <v>45882</v>
      </c>
      <c r="C2750" s="1" t="s">
        <v>696</v>
      </c>
      <c r="D2750" s="1">
        <v>4021</v>
      </c>
      <c r="E2750" s="2">
        <v>45882</v>
      </c>
      <c r="F2750" s="3">
        <v>0.46180555555555558</v>
      </c>
      <c r="G2750" s="1" t="s">
        <v>80</v>
      </c>
      <c r="H2750" s="1" t="s">
        <v>44</v>
      </c>
      <c r="I2750" s="1">
        <v>611</v>
      </c>
      <c r="J2750" s="1">
        <v>3233143785</v>
      </c>
      <c r="K2750" s="1" t="s">
        <v>45</v>
      </c>
      <c r="L2750" s="1" t="s">
        <v>47</v>
      </c>
      <c r="M2750" s="1" t="s">
        <v>48</v>
      </c>
      <c r="N2750" s="1" t="s">
        <v>46</v>
      </c>
      <c r="O2750" s="1" t="s">
        <v>46</v>
      </c>
      <c r="P2750" s="1" t="s">
        <v>46</v>
      </c>
      <c r="Q2750" s="1" t="s">
        <v>46</v>
      </c>
      <c r="R2750" s="1" t="s">
        <v>47</v>
      </c>
      <c r="S2750" s="1" t="s">
        <v>46</v>
      </c>
      <c r="T2750" s="12" t="str">
        <f>IF(OR(VOZ_WHATSAPP[[#This Row],[Brinda argumentos coherentes a la objeción]]="No Cumple",VOZ_WHATSAPP[[#This Row],[Despliegue de Beneficios y/o consecuencias]]="No Cumple"),"Sin Negocio","Negocio")</f>
        <v>Sin Negocio</v>
      </c>
      <c r="U2750" s="1" t="s">
        <v>48</v>
      </c>
      <c r="V2750" s="1" t="s">
        <v>48</v>
      </c>
      <c r="W2750" s="1" t="s">
        <v>48</v>
      </c>
      <c r="X2750" s="12" t="str">
        <f>IF(OR(VOZ_WHATSAPP[[#This Row],[Confirma Valor de pago]]="No Cumple",VOZ_WHATSAPP[[#This Row],[Confirma hora de pago]]="No Cumple",VOZ_WHATSAPP[[#This Row],[Confirma medio de pago]]="No Cumple"),"Sin Cierre","Cierre")</f>
        <v>Cierre</v>
      </c>
      <c r="Y2750" s="1" t="s">
        <v>54</v>
      </c>
      <c r="Z2750" s="1" t="s">
        <v>46</v>
      </c>
      <c r="AA2750" s="1" t="s">
        <v>46</v>
      </c>
      <c r="AB2750" s="1" t="s">
        <v>46</v>
      </c>
      <c r="AC2750" s="11" t="str">
        <f>IF(OR(VOZ_WHATSAPP[[#This Row],[La comunicación es asertiva, con respeto y evita maltrato]]="No Cumple",VOZ_WHATSAPP[[#This Row],[Cumple con las normativas legales]]="No Cumple"),"No Cumple","Cumple")</f>
        <v>Cumple</v>
      </c>
      <c r="AD2750" s="1" t="s">
        <v>47</v>
      </c>
      <c r="AE2750" s="1" t="s">
        <v>2507</v>
      </c>
      <c r="AF2750" s="4">
        <v>0.78</v>
      </c>
      <c r="AG2750" s="4">
        <f>IF(AND(VOZ_WHATSAPP[[#This Row],[Estado Cierre]]="Sin Cierre",VOZ_WHATSAPP[[#This Row],[Nota Negocio]]="Sin Negocio"),VOZ_WHATSAPP[[#This Row],[Nota]]-24%,VOZ_WHATSAPP[[#This Row],[Nota]])</f>
        <v>0.78</v>
      </c>
      <c r="AH2750" s="8">
        <f>IF(VOZ_WHATSAPP[[#This Row],[Estado Legal]]="No Cumple",0,IF(VOZ_WHATSAPP[[#This Row],[Realiza lectura de guion Legal]]="No Cumple",VOZ_WHATSAPP[[#This Row],[Nota 2]]-50%,VOZ_WHATSAPP[[#This Row],[Nota 2]]))</f>
        <v>0.28000000000000003</v>
      </c>
    </row>
    <row r="2751" spans="1:34" x14ac:dyDescent="0.25">
      <c r="A2751" s="2" t="str">
        <f>VOZ_WHATSAPP[[#This Row],[ID Asesor]]&amp;VOZ_WHATSAPP[[#This Row],[Fecha Monitoreo]]</f>
        <v>406745882</v>
      </c>
      <c r="B2751" s="2">
        <v>45882</v>
      </c>
      <c r="C2751" s="1" t="s">
        <v>50</v>
      </c>
      <c r="D2751" s="1">
        <v>4067</v>
      </c>
      <c r="E2751" s="2">
        <v>45882</v>
      </c>
      <c r="F2751" s="3">
        <v>0.44791666666666669</v>
      </c>
      <c r="G2751" s="1" t="s">
        <v>51</v>
      </c>
      <c r="H2751" s="1" t="s">
        <v>71</v>
      </c>
      <c r="I2751" s="1"/>
      <c r="J2751" s="1"/>
      <c r="K2751" s="1"/>
      <c r="L2751" s="1" t="s">
        <v>47</v>
      </c>
      <c r="M2751" s="1" t="s">
        <v>46</v>
      </c>
      <c r="N2751" s="1" t="s">
        <v>46</v>
      </c>
      <c r="O2751" s="1" t="s">
        <v>48</v>
      </c>
      <c r="P2751" s="1" t="s">
        <v>48</v>
      </c>
      <c r="Q2751" s="1" t="s">
        <v>48</v>
      </c>
      <c r="R2751" s="1" t="s">
        <v>48</v>
      </c>
      <c r="S2751" s="1" t="s">
        <v>48</v>
      </c>
      <c r="T2751" s="12" t="str">
        <f>IF(OR(VOZ_WHATSAPP[[#This Row],[Brinda argumentos coherentes a la objeción]]="No Cumple",VOZ_WHATSAPP[[#This Row],[Despliegue de Beneficios y/o consecuencias]]="No Cumple"),"Sin Negocio","Negocio")</f>
        <v>Negocio</v>
      </c>
      <c r="U2751" s="1" t="s">
        <v>48</v>
      </c>
      <c r="V2751" s="1" t="s">
        <v>48</v>
      </c>
      <c r="W2751" s="1" t="s">
        <v>48</v>
      </c>
      <c r="X2751" s="12" t="str">
        <f>IF(OR(VOZ_WHATSAPP[[#This Row],[Confirma Valor de pago]]="No Cumple",VOZ_WHATSAPP[[#This Row],[Confirma hora de pago]]="No Cumple",VOZ_WHATSAPP[[#This Row],[Confirma medio de pago]]="No Cumple"),"Sin Cierre","Cierre")</f>
        <v>Cierre</v>
      </c>
      <c r="Y2751" s="1" t="s">
        <v>48</v>
      </c>
      <c r="Z2751" s="1" t="s">
        <v>54</v>
      </c>
      <c r="AA2751" s="1" t="s">
        <v>46</v>
      </c>
      <c r="AB2751" s="1" t="s">
        <v>54</v>
      </c>
      <c r="AC2751" s="11" t="str">
        <f>IF(OR(VOZ_WHATSAPP[[#This Row],[La comunicación es asertiva, con respeto y evita maltrato]]="No Cumple",VOZ_WHATSAPP[[#This Row],[Cumple con las normativas legales]]="No Cumple"),"No Cumple","Cumple")</f>
        <v>No Cumple</v>
      </c>
      <c r="AD2751" s="1" t="s">
        <v>48</v>
      </c>
      <c r="AE2751" s="1" t="s">
        <v>2508</v>
      </c>
      <c r="AF2751" s="4">
        <v>0.81</v>
      </c>
      <c r="AG2751" s="4">
        <f>IF(AND(VOZ_WHATSAPP[[#This Row],[Estado Cierre]]="Sin Cierre",VOZ_WHATSAPP[[#This Row],[Nota Negocio]]="Sin Negocio"),VOZ_WHATSAPP[[#This Row],[Nota]]-24%,VOZ_WHATSAPP[[#This Row],[Nota]])</f>
        <v>0.81</v>
      </c>
      <c r="AH2751" s="8">
        <f>IF(VOZ_WHATSAPP[[#This Row],[Estado Legal]]="No Cumple",0,IF(VOZ_WHATSAPP[[#This Row],[Realiza lectura de guion Legal]]="No Cumple",VOZ_WHATSAPP[[#This Row],[Nota 2]]-50%,VOZ_WHATSAPP[[#This Row],[Nota 2]]))</f>
        <v>0</v>
      </c>
    </row>
    <row r="2752" spans="1:34" x14ac:dyDescent="0.25">
      <c r="A2752" s="2" t="str">
        <f>VOZ_WHATSAPP[[#This Row],[ID Asesor]]&amp;VOZ_WHATSAPP[[#This Row],[Fecha Monitoreo]]</f>
        <v>378245882</v>
      </c>
      <c r="B2752" s="2">
        <v>45882</v>
      </c>
      <c r="C2752" s="1" t="s">
        <v>87</v>
      </c>
      <c r="D2752" s="1">
        <v>3782</v>
      </c>
      <c r="E2752" s="2">
        <v>45882</v>
      </c>
      <c r="F2752" s="3">
        <v>0.49375000000000002</v>
      </c>
      <c r="G2752" s="1" t="s">
        <v>51</v>
      </c>
      <c r="H2752" s="1" t="s">
        <v>44</v>
      </c>
      <c r="I2752" s="1">
        <v>1031</v>
      </c>
      <c r="J2752" s="1"/>
      <c r="K2752" s="1" t="s">
        <v>45</v>
      </c>
      <c r="L2752" s="1" t="s">
        <v>46</v>
      </c>
      <c r="M2752" s="1" t="s">
        <v>46</v>
      </c>
      <c r="N2752" s="1" t="s">
        <v>46</v>
      </c>
      <c r="O2752" s="1" t="s">
        <v>46</v>
      </c>
      <c r="P2752" s="1" t="s">
        <v>46</v>
      </c>
      <c r="Q2752" s="1" t="s">
        <v>46</v>
      </c>
      <c r="R2752" s="1" t="s">
        <v>46</v>
      </c>
      <c r="S2752" s="1" t="s">
        <v>47</v>
      </c>
      <c r="T2752" s="12" t="str">
        <f>IF(OR(VOZ_WHATSAPP[[#This Row],[Brinda argumentos coherentes a la objeción]]="No Cumple",VOZ_WHATSAPP[[#This Row],[Despliegue de Beneficios y/o consecuencias]]="No Cumple"),"Sin Negocio","Negocio")</f>
        <v>Sin Negocio</v>
      </c>
      <c r="U2752" s="1" t="s">
        <v>47</v>
      </c>
      <c r="V2752" s="1" t="s">
        <v>47</v>
      </c>
      <c r="W2752" s="1" t="s">
        <v>47</v>
      </c>
      <c r="X2752" s="12" t="str">
        <f>IF(OR(VOZ_WHATSAPP[[#This Row],[Confirma Valor de pago]]="No Cumple",VOZ_WHATSAPP[[#This Row],[Confirma hora de pago]]="No Cumple",VOZ_WHATSAPP[[#This Row],[Confirma medio de pago]]="No Cumple"),"Sin Cierre","Cierre")</f>
        <v>Sin Cierre</v>
      </c>
      <c r="Y2752" s="1" t="s">
        <v>54</v>
      </c>
      <c r="Z2752" s="1" t="s">
        <v>54</v>
      </c>
      <c r="AA2752" s="1" t="s">
        <v>46</v>
      </c>
      <c r="AB2752" s="1" t="s">
        <v>46</v>
      </c>
      <c r="AC2752" s="11" t="str">
        <f>IF(OR(VOZ_WHATSAPP[[#This Row],[La comunicación es asertiva, con respeto y evita maltrato]]="No Cumple",VOZ_WHATSAPP[[#This Row],[Cumple con las normativas legales]]="No Cumple"),"No Cumple","Cumple")</f>
        <v>Cumple</v>
      </c>
      <c r="AD2752" s="1" t="s">
        <v>46</v>
      </c>
      <c r="AE2752" s="1" t="s">
        <v>2509</v>
      </c>
      <c r="AF2752" s="4">
        <v>0.43</v>
      </c>
      <c r="AG2752" s="4">
        <f>IF(AND(VOZ_WHATSAPP[[#This Row],[Estado Cierre]]="Sin Cierre",VOZ_WHATSAPP[[#This Row],[Nota Negocio]]="Sin Negocio"),VOZ_WHATSAPP[[#This Row],[Nota]]-24%,VOZ_WHATSAPP[[#This Row],[Nota]])</f>
        <v>0.19</v>
      </c>
      <c r="AH2752" s="8">
        <f>IF(VOZ_WHATSAPP[[#This Row],[Estado Legal]]="No Cumple",0,IF(VOZ_WHATSAPP[[#This Row],[Realiza lectura de guion Legal]]="No Cumple",VOZ_WHATSAPP[[#This Row],[Nota 2]]-50%,VOZ_WHATSAPP[[#This Row],[Nota 2]]))</f>
        <v>0.19</v>
      </c>
    </row>
    <row r="2753" spans="1:34" x14ac:dyDescent="0.25">
      <c r="A2753" s="2" t="str">
        <f>VOZ_WHATSAPP[[#This Row],[ID Asesor]]&amp;VOZ_WHATSAPP[[#This Row],[Fecha Monitoreo]]</f>
        <v>254045882</v>
      </c>
      <c r="B2753" s="2">
        <v>45882</v>
      </c>
      <c r="C2753" s="1" t="s">
        <v>59</v>
      </c>
      <c r="D2753" s="1">
        <v>2540</v>
      </c>
      <c r="E2753" s="2">
        <v>45882</v>
      </c>
      <c r="F2753" s="3">
        <v>0.48680555555555555</v>
      </c>
      <c r="G2753" s="1" t="s">
        <v>60</v>
      </c>
      <c r="H2753" s="1" t="s">
        <v>44</v>
      </c>
      <c r="I2753" s="1">
        <v>1110</v>
      </c>
      <c r="J2753" s="1">
        <v>3233224140</v>
      </c>
      <c r="K2753" s="1" t="s">
        <v>45</v>
      </c>
      <c r="L2753" s="1" t="s">
        <v>47</v>
      </c>
      <c r="M2753" s="1" t="s">
        <v>46</v>
      </c>
      <c r="N2753" s="1" t="s">
        <v>46</v>
      </c>
      <c r="O2753" s="1" t="s">
        <v>46</v>
      </c>
      <c r="P2753" s="1" t="s">
        <v>46</v>
      </c>
      <c r="Q2753" s="1" t="s">
        <v>46</v>
      </c>
      <c r="R2753" s="1" t="s">
        <v>46</v>
      </c>
      <c r="S2753" s="1" t="s">
        <v>46</v>
      </c>
      <c r="T2753" s="12" t="str">
        <f>IF(OR(VOZ_WHATSAPP[[#This Row],[Brinda argumentos coherentes a la objeción]]="No Cumple",VOZ_WHATSAPP[[#This Row],[Despliegue de Beneficios y/o consecuencias]]="No Cumple"),"Sin Negocio","Negocio")</f>
        <v>Negocio</v>
      </c>
      <c r="U2753" s="1" t="s">
        <v>46</v>
      </c>
      <c r="V2753" s="1" t="s">
        <v>46</v>
      </c>
      <c r="W2753" s="1" t="s">
        <v>46</v>
      </c>
      <c r="X2753" s="12" t="str">
        <f>IF(OR(VOZ_WHATSAPP[[#This Row],[Confirma Valor de pago]]="No Cumple",VOZ_WHATSAPP[[#This Row],[Confirma hora de pago]]="No Cumple",VOZ_WHATSAPP[[#This Row],[Confirma medio de pago]]="No Cumple"),"Sin Cierre","Cierre")</f>
        <v>Cierre</v>
      </c>
      <c r="Y2753" s="1" t="s">
        <v>46</v>
      </c>
      <c r="Z2753" s="1" t="s">
        <v>46</v>
      </c>
      <c r="AA2753" s="1" t="s">
        <v>46</v>
      </c>
      <c r="AB2753" s="1" t="s">
        <v>54</v>
      </c>
      <c r="AC2753" s="11" t="str">
        <f>IF(OR(VOZ_WHATSAPP[[#This Row],[La comunicación es asertiva, con respeto y evita maltrato]]="No Cumple",VOZ_WHATSAPP[[#This Row],[Cumple con las normativas legales]]="No Cumple"),"No Cumple","Cumple")</f>
        <v>No Cumple</v>
      </c>
      <c r="AD2753" s="1" t="s">
        <v>46</v>
      </c>
      <c r="AE2753" s="1" t="s">
        <v>2510</v>
      </c>
      <c r="AF2753" s="4">
        <v>0.96</v>
      </c>
      <c r="AG2753" s="4">
        <f>IF(AND(VOZ_WHATSAPP[[#This Row],[Estado Cierre]]="Sin Cierre",VOZ_WHATSAPP[[#This Row],[Nota Negocio]]="Sin Negocio"),VOZ_WHATSAPP[[#This Row],[Nota]]-24%,VOZ_WHATSAPP[[#This Row],[Nota]])</f>
        <v>0.96</v>
      </c>
      <c r="AH2753" s="8">
        <f>IF(VOZ_WHATSAPP[[#This Row],[Estado Legal]]="No Cumple",0,IF(VOZ_WHATSAPP[[#This Row],[Realiza lectura de guion Legal]]="No Cumple",VOZ_WHATSAPP[[#This Row],[Nota 2]]-50%,VOZ_WHATSAPP[[#This Row],[Nota 2]]))</f>
        <v>0</v>
      </c>
    </row>
    <row r="2754" spans="1:34" x14ac:dyDescent="0.25">
      <c r="A2754" s="2" t="str">
        <f>VOZ_WHATSAPP[[#This Row],[ID Asesor]]&amp;VOZ_WHATSAPP[[#This Row],[Fecha Monitoreo]]</f>
        <v>308545882</v>
      </c>
      <c r="B2754" s="2">
        <v>45882</v>
      </c>
      <c r="C2754" s="1" t="s">
        <v>59</v>
      </c>
      <c r="D2754" s="1">
        <v>3085</v>
      </c>
      <c r="E2754" s="2">
        <v>45882</v>
      </c>
      <c r="F2754" s="3">
        <v>0.40416666666666667</v>
      </c>
      <c r="G2754" s="1" t="s">
        <v>43</v>
      </c>
      <c r="H2754" s="1" t="s">
        <v>44</v>
      </c>
      <c r="I2754" s="1">
        <v>11009572</v>
      </c>
      <c r="J2754" s="1">
        <v>3204017029</v>
      </c>
      <c r="K2754" s="1" t="s">
        <v>49</v>
      </c>
      <c r="L2754" s="1" t="s">
        <v>46</v>
      </c>
      <c r="M2754" s="1" t="s">
        <v>46</v>
      </c>
      <c r="N2754" s="1" t="s">
        <v>46</v>
      </c>
      <c r="O2754" s="1" t="s">
        <v>46</v>
      </c>
      <c r="P2754" s="1" t="s">
        <v>46</v>
      </c>
      <c r="Q2754" s="1" t="s">
        <v>46</v>
      </c>
      <c r="R2754" s="1" t="s">
        <v>46</v>
      </c>
      <c r="S2754" s="1" t="s">
        <v>46</v>
      </c>
      <c r="T2754" s="12" t="str">
        <f>IF(OR(VOZ_WHATSAPP[[#This Row],[Brinda argumentos coherentes a la objeción]]="No Cumple",VOZ_WHATSAPP[[#This Row],[Despliegue de Beneficios y/o consecuencias]]="No Cumple"),"Sin Negocio","Negocio")</f>
        <v>Negocio</v>
      </c>
      <c r="U2754" s="1" t="s">
        <v>48</v>
      </c>
      <c r="V2754" s="1" t="s">
        <v>48</v>
      </c>
      <c r="W2754" s="1" t="s">
        <v>48</v>
      </c>
      <c r="X2754" s="12" t="str">
        <f>IF(OR(VOZ_WHATSAPP[[#This Row],[Confirma Valor de pago]]="No Cumple",VOZ_WHATSAPP[[#This Row],[Confirma hora de pago]]="No Cumple",VOZ_WHATSAPP[[#This Row],[Confirma medio de pago]]="No Cumple"),"Sin Cierre","Cierre")</f>
        <v>Cierre</v>
      </c>
      <c r="Y2754" s="1" t="s">
        <v>46</v>
      </c>
      <c r="Z2754" s="1" t="s">
        <v>46</v>
      </c>
      <c r="AA2754" s="1" t="s">
        <v>46</v>
      </c>
      <c r="AB2754" s="1" t="s">
        <v>46</v>
      </c>
      <c r="AC2754" s="11" t="str">
        <f>IF(OR(VOZ_WHATSAPP[[#This Row],[La comunicación es asertiva, con respeto y evita maltrato]]="No Cumple",VOZ_WHATSAPP[[#This Row],[Cumple con las normativas legales]]="No Cumple"),"No Cumple","Cumple")</f>
        <v>Cumple</v>
      </c>
      <c r="AD2754" s="1" t="s">
        <v>46</v>
      </c>
      <c r="AE2754" s="1" t="s">
        <v>62</v>
      </c>
      <c r="AF2754" s="4">
        <v>1</v>
      </c>
      <c r="AG2754" s="4">
        <f>IF(AND(VOZ_WHATSAPP[[#This Row],[Estado Cierre]]="Sin Cierre",VOZ_WHATSAPP[[#This Row],[Nota Negocio]]="Sin Negocio"),VOZ_WHATSAPP[[#This Row],[Nota]]-24%,VOZ_WHATSAPP[[#This Row],[Nota]])</f>
        <v>1</v>
      </c>
      <c r="AH2754" s="8">
        <f>IF(VOZ_WHATSAPP[[#This Row],[Estado Legal]]="No Cumple",0,IF(VOZ_WHATSAPP[[#This Row],[Realiza lectura de guion Legal]]="No Cumple",VOZ_WHATSAPP[[#This Row],[Nota 2]]-50%,VOZ_WHATSAPP[[#This Row],[Nota 2]]))</f>
        <v>1</v>
      </c>
    </row>
    <row r="2755" spans="1:34" x14ac:dyDescent="0.25">
      <c r="A2755" s="2" t="str">
        <f>VOZ_WHATSAPP[[#This Row],[ID Asesor]]&amp;VOZ_WHATSAPP[[#This Row],[Fecha Monitoreo]]</f>
        <v>394045882</v>
      </c>
      <c r="B2755" s="2">
        <v>45882</v>
      </c>
      <c r="C2755" s="1" t="s">
        <v>126</v>
      </c>
      <c r="D2755" s="1">
        <v>3940</v>
      </c>
      <c r="E2755" s="2">
        <v>45882</v>
      </c>
      <c r="F2755" s="3">
        <v>0.46875</v>
      </c>
      <c r="G2755" s="1" t="s">
        <v>51</v>
      </c>
      <c r="H2755" s="1" t="s">
        <v>44</v>
      </c>
      <c r="I2755" s="1">
        <v>476</v>
      </c>
      <c r="J2755" s="1">
        <v>3219099501</v>
      </c>
      <c r="K2755" s="1" t="s">
        <v>45</v>
      </c>
      <c r="L2755" s="1" t="s">
        <v>46</v>
      </c>
      <c r="M2755" s="1" t="s">
        <v>47</v>
      </c>
      <c r="N2755" s="1" t="s">
        <v>46</v>
      </c>
      <c r="O2755" s="1" t="s">
        <v>46</v>
      </c>
      <c r="P2755" s="1" t="s">
        <v>46</v>
      </c>
      <c r="Q2755" s="1" t="s">
        <v>46</v>
      </c>
      <c r="R2755" s="1" t="s">
        <v>46</v>
      </c>
      <c r="S2755" s="1" t="s">
        <v>46</v>
      </c>
      <c r="T2755" s="12" t="str">
        <f>IF(OR(VOZ_WHATSAPP[[#This Row],[Brinda argumentos coherentes a la objeción]]="No Cumple",VOZ_WHATSAPP[[#This Row],[Despliegue de Beneficios y/o consecuencias]]="No Cumple"),"Sin Negocio","Negocio")</f>
        <v>Negocio</v>
      </c>
      <c r="U2755" s="1" t="s">
        <v>48</v>
      </c>
      <c r="V2755" s="1" t="s">
        <v>48</v>
      </c>
      <c r="W2755" s="1" t="s">
        <v>48</v>
      </c>
      <c r="X2755" s="12" t="str">
        <f>IF(OR(VOZ_WHATSAPP[[#This Row],[Confirma Valor de pago]]="No Cumple",VOZ_WHATSAPP[[#This Row],[Confirma hora de pago]]="No Cumple",VOZ_WHATSAPP[[#This Row],[Confirma medio de pago]]="No Cumple"),"Sin Cierre","Cierre")</f>
        <v>Cierre</v>
      </c>
      <c r="Y2755" s="1" t="s">
        <v>46</v>
      </c>
      <c r="Z2755" s="1" t="s">
        <v>46</v>
      </c>
      <c r="AA2755" s="1" t="s">
        <v>46</v>
      </c>
      <c r="AB2755" s="1" t="s">
        <v>46</v>
      </c>
      <c r="AC2755" s="11" t="str">
        <f>IF(OR(VOZ_WHATSAPP[[#This Row],[La comunicación es asertiva, con respeto y evita maltrato]]="No Cumple",VOZ_WHATSAPP[[#This Row],[Cumple con las normativas legales]]="No Cumple"),"No Cumple","Cumple")</f>
        <v>Cumple</v>
      </c>
      <c r="AD2755" s="1" t="s">
        <v>46</v>
      </c>
      <c r="AE2755" s="1" t="s">
        <v>509</v>
      </c>
      <c r="AF2755" s="4">
        <v>0.96</v>
      </c>
      <c r="AG2755" s="4">
        <f>IF(AND(VOZ_WHATSAPP[[#This Row],[Estado Cierre]]="Sin Cierre",VOZ_WHATSAPP[[#This Row],[Nota Negocio]]="Sin Negocio"),VOZ_WHATSAPP[[#This Row],[Nota]]-24%,VOZ_WHATSAPP[[#This Row],[Nota]])</f>
        <v>0.96</v>
      </c>
      <c r="AH2755" s="8">
        <f>IF(VOZ_WHATSAPP[[#This Row],[Estado Legal]]="No Cumple",0,IF(VOZ_WHATSAPP[[#This Row],[Realiza lectura de guion Legal]]="No Cumple",VOZ_WHATSAPP[[#This Row],[Nota 2]]-50%,VOZ_WHATSAPP[[#This Row],[Nota 2]]))</f>
        <v>0.96</v>
      </c>
    </row>
    <row r="2756" spans="1:34" x14ac:dyDescent="0.25">
      <c r="A2756" s="2" t="str">
        <f>VOZ_WHATSAPP[[#This Row],[ID Asesor]]&amp;VOZ_WHATSAPP[[#This Row],[Fecha Monitoreo]]</f>
        <v>357545882</v>
      </c>
      <c r="B2756" s="2">
        <v>45882</v>
      </c>
      <c r="C2756" s="1" t="s">
        <v>696</v>
      </c>
      <c r="D2756" s="1">
        <v>3575</v>
      </c>
      <c r="E2756" s="2">
        <v>45882</v>
      </c>
      <c r="F2756" s="3">
        <v>0.40694444444444444</v>
      </c>
      <c r="G2756" s="1" t="s">
        <v>58</v>
      </c>
      <c r="H2756" s="1" t="s">
        <v>44</v>
      </c>
      <c r="I2756" s="1">
        <v>492</v>
      </c>
      <c r="J2756" s="1">
        <v>3125892884</v>
      </c>
      <c r="K2756" s="1" t="s">
        <v>45</v>
      </c>
      <c r="L2756" s="1" t="s">
        <v>46</v>
      </c>
      <c r="M2756" s="1" t="s">
        <v>46</v>
      </c>
      <c r="N2756" s="1" t="s">
        <v>46</v>
      </c>
      <c r="O2756" s="1" t="s">
        <v>46</v>
      </c>
      <c r="P2756" s="1" t="s">
        <v>46</v>
      </c>
      <c r="Q2756" s="1" t="s">
        <v>46</v>
      </c>
      <c r="R2756" s="1" t="s">
        <v>46</v>
      </c>
      <c r="S2756" s="1" t="s">
        <v>46</v>
      </c>
      <c r="T2756" s="12" t="str">
        <f>IF(OR(VOZ_WHATSAPP[[#This Row],[Brinda argumentos coherentes a la objeción]]="No Cumple",VOZ_WHATSAPP[[#This Row],[Despliegue de Beneficios y/o consecuencias]]="No Cumple"),"Sin Negocio","Negocio")</f>
        <v>Negocio</v>
      </c>
      <c r="U2756" s="1" t="s">
        <v>46</v>
      </c>
      <c r="V2756" s="1" t="s">
        <v>46</v>
      </c>
      <c r="W2756" s="1" t="s">
        <v>46</v>
      </c>
      <c r="X2756" s="12" t="str">
        <f>IF(OR(VOZ_WHATSAPP[[#This Row],[Confirma Valor de pago]]="No Cumple",VOZ_WHATSAPP[[#This Row],[Confirma hora de pago]]="No Cumple",VOZ_WHATSAPP[[#This Row],[Confirma medio de pago]]="No Cumple"),"Sin Cierre","Cierre")</f>
        <v>Cierre</v>
      </c>
      <c r="Y2756" s="1" t="s">
        <v>46</v>
      </c>
      <c r="Z2756" s="1" t="s">
        <v>54</v>
      </c>
      <c r="AA2756" s="1" t="s">
        <v>46</v>
      </c>
      <c r="AB2756" s="1" t="s">
        <v>46</v>
      </c>
      <c r="AC2756" s="11" t="str">
        <f>IF(OR(VOZ_WHATSAPP[[#This Row],[La comunicación es asertiva, con respeto y evita maltrato]]="No Cumple",VOZ_WHATSAPP[[#This Row],[Cumple con las normativas legales]]="No Cumple"),"No Cumple","Cumple")</f>
        <v>Cumple</v>
      </c>
      <c r="AD2756" s="1" t="s">
        <v>46</v>
      </c>
      <c r="AE2756" s="1" t="s">
        <v>2504</v>
      </c>
      <c r="AF2756" s="4">
        <v>0.85</v>
      </c>
      <c r="AG2756" s="4">
        <f>IF(AND(VOZ_WHATSAPP[[#This Row],[Estado Cierre]]="Sin Cierre",VOZ_WHATSAPP[[#This Row],[Nota Negocio]]="Sin Negocio"),VOZ_WHATSAPP[[#This Row],[Nota]]-24%,VOZ_WHATSAPP[[#This Row],[Nota]])</f>
        <v>0.85</v>
      </c>
      <c r="AH2756" s="8">
        <f>IF(VOZ_WHATSAPP[[#This Row],[Estado Legal]]="No Cumple",0,IF(VOZ_WHATSAPP[[#This Row],[Realiza lectura de guion Legal]]="No Cumple",VOZ_WHATSAPP[[#This Row],[Nota 2]]-50%,VOZ_WHATSAPP[[#This Row],[Nota 2]]))</f>
        <v>0.85</v>
      </c>
    </row>
    <row r="2757" spans="1:34" x14ac:dyDescent="0.25">
      <c r="A2757" s="2" t="str">
        <f>VOZ_WHATSAPP[[#This Row],[ID Asesor]]&amp;VOZ_WHATSAPP[[#This Row],[Fecha Monitoreo]]</f>
        <v>374545882</v>
      </c>
      <c r="B2757" s="2">
        <v>45882</v>
      </c>
      <c r="C2757" s="1" t="s">
        <v>126</v>
      </c>
      <c r="D2757" s="1">
        <v>3745</v>
      </c>
      <c r="E2757" s="2">
        <v>45882</v>
      </c>
      <c r="F2757" s="3">
        <v>0.46319444444444446</v>
      </c>
      <c r="G2757" s="1" t="s">
        <v>51</v>
      </c>
      <c r="H2757" s="1" t="s">
        <v>44</v>
      </c>
      <c r="I2757" s="1">
        <v>463</v>
      </c>
      <c r="J2757" s="1">
        <v>3003937408</v>
      </c>
      <c r="K2757" s="1" t="s">
        <v>45</v>
      </c>
      <c r="L2757" s="1" t="s">
        <v>46</v>
      </c>
      <c r="M2757" s="1" t="s">
        <v>46</v>
      </c>
      <c r="N2757" s="1" t="s">
        <v>47</v>
      </c>
      <c r="O2757" s="1" t="s">
        <v>54</v>
      </c>
      <c r="P2757" s="1" t="s">
        <v>46</v>
      </c>
      <c r="Q2757" s="1" t="s">
        <v>46</v>
      </c>
      <c r="R2757" s="1" t="s">
        <v>46</v>
      </c>
      <c r="S2757" s="1" t="s">
        <v>48</v>
      </c>
      <c r="T2757" s="12" t="str">
        <f>IF(OR(VOZ_WHATSAPP[[#This Row],[Brinda argumentos coherentes a la objeción]]="No Cumple",VOZ_WHATSAPP[[#This Row],[Despliegue de Beneficios y/o consecuencias]]="No Cumple"),"Sin Negocio","Negocio")</f>
        <v>Negocio</v>
      </c>
      <c r="U2757" s="1" t="s">
        <v>46</v>
      </c>
      <c r="V2757" s="1" t="s">
        <v>46</v>
      </c>
      <c r="W2757" s="1" t="s">
        <v>46</v>
      </c>
      <c r="X2757" s="12" t="str">
        <f>IF(OR(VOZ_WHATSAPP[[#This Row],[Confirma Valor de pago]]="No Cumple",VOZ_WHATSAPP[[#This Row],[Confirma hora de pago]]="No Cumple",VOZ_WHATSAPP[[#This Row],[Confirma medio de pago]]="No Cumple"),"Sin Cierre","Cierre")</f>
        <v>Cierre</v>
      </c>
      <c r="Y2757" s="1" t="s">
        <v>46</v>
      </c>
      <c r="Z2757" s="1" t="s">
        <v>46</v>
      </c>
      <c r="AA2757" s="1" t="s">
        <v>46</v>
      </c>
      <c r="AB2757" s="1" t="s">
        <v>46</v>
      </c>
      <c r="AC2757" s="11" t="str">
        <f>IF(OR(VOZ_WHATSAPP[[#This Row],[La comunicación es asertiva, con respeto y evita maltrato]]="No Cumple",VOZ_WHATSAPP[[#This Row],[Cumple con las normativas legales]]="No Cumple"),"No Cumple","Cumple")</f>
        <v>Cumple</v>
      </c>
      <c r="AD2757" s="1" t="s">
        <v>46</v>
      </c>
      <c r="AE2757" s="1" t="s">
        <v>2511</v>
      </c>
      <c r="AF2757" s="4">
        <v>0.9</v>
      </c>
      <c r="AG2757" s="4">
        <f>IF(AND(VOZ_WHATSAPP[[#This Row],[Estado Cierre]]="Sin Cierre",VOZ_WHATSAPP[[#This Row],[Nota Negocio]]="Sin Negocio"),VOZ_WHATSAPP[[#This Row],[Nota]]-24%,VOZ_WHATSAPP[[#This Row],[Nota]])</f>
        <v>0.9</v>
      </c>
      <c r="AH2757" s="8">
        <f>IF(VOZ_WHATSAPP[[#This Row],[Estado Legal]]="No Cumple",0,IF(VOZ_WHATSAPP[[#This Row],[Realiza lectura de guion Legal]]="No Cumple",VOZ_WHATSAPP[[#This Row],[Nota 2]]-50%,VOZ_WHATSAPP[[#This Row],[Nota 2]]))</f>
        <v>0.9</v>
      </c>
    </row>
    <row r="2758" spans="1:34" x14ac:dyDescent="0.25">
      <c r="A2758" s="2" t="str">
        <f>VOZ_WHATSAPP[[#This Row],[ID Asesor]]&amp;VOZ_WHATSAPP[[#This Row],[Fecha Monitoreo]]</f>
        <v>376945882</v>
      </c>
      <c r="B2758" s="2">
        <v>45882</v>
      </c>
      <c r="C2758" s="1" t="s">
        <v>696</v>
      </c>
      <c r="D2758" s="1">
        <v>3769</v>
      </c>
      <c r="E2758" s="2">
        <v>45882</v>
      </c>
      <c r="F2758" s="3">
        <v>0.39861111111111114</v>
      </c>
      <c r="G2758" s="1" t="s">
        <v>58</v>
      </c>
      <c r="H2758" s="1" t="s">
        <v>71</v>
      </c>
      <c r="I2758" s="1"/>
      <c r="J2758" s="1"/>
      <c r="K2758" s="1"/>
      <c r="L2758" s="1" t="s">
        <v>46</v>
      </c>
      <c r="M2758" s="1" t="s">
        <v>46</v>
      </c>
      <c r="N2758" s="1" t="s">
        <v>46</v>
      </c>
      <c r="O2758" s="1" t="s">
        <v>46</v>
      </c>
      <c r="P2758" s="1" t="s">
        <v>46</v>
      </c>
      <c r="Q2758" s="1" t="s">
        <v>48</v>
      </c>
      <c r="R2758" s="1" t="s">
        <v>48</v>
      </c>
      <c r="S2758" s="1" t="s">
        <v>48</v>
      </c>
      <c r="T2758" s="12" t="str">
        <f>IF(OR(VOZ_WHATSAPP[[#This Row],[Brinda argumentos coherentes a la objeción]]="No Cumple",VOZ_WHATSAPP[[#This Row],[Despliegue de Beneficios y/o consecuencias]]="No Cumple"),"Sin Negocio","Negocio")</f>
        <v>Negocio</v>
      </c>
      <c r="U2758" s="1" t="s">
        <v>46</v>
      </c>
      <c r="V2758" s="1" t="s">
        <v>46</v>
      </c>
      <c r="W2758" s="1" t="s">
        <v>46</v>
      </c>
      <c r="X2758" s="12" t="str">
        <f>IF(OR(VOZ_WHATSAPP[[#This Row],[Confirma Valor de pago]]="No Cumple",VOZ_WHATSAPP[[#This Row],[Confirma hora de pago]]="No Cumple",VOZ_WHATSAPP[[#This Row],[Confirma medio de pago]]="No Cumple"),"Sin Cierre","Cierre")</f>
        <v>Cierre</v>
      </c>
      <c r="Y2758" s="1" t="s">
        <v>46</v>
      </c>
      <c r="Z2758" s="1" t="s">
        <v>46</v>
      </c>
      <c r="AA2758" s="1" t="s">
        <v>46</v>
      </c>
      <c r="AB2758" s="1" t="s">
        <v>46</v>
      </c>
      <c r="AC2758" s="11" t="str">
        <f>IF(OR(VOZ_WHATSAPP[[#This Row],[La comunicación es asertiva, con respeto y evita maltrato]]="No Cumple",VOZ_WHATSAPP[[#This Row],[Cumple con las normativas legales]]="No Cumple"),"No Cumple","Cumple")</f>
        <v>Cumple</v>
      </c>
      <c r="AD2758" s="1" t="s">
        <v>46</v>
      </c>
      <c r="AE2758" s="1" t="s">
        <v>1090</v>
      </c>
      <c r="AF2758" s="4">
        <v>1</v>
      </c>
      <c r="AG2758" s="4">
        <f>IF(AND(VOZ_WHATSAPP[[#This Row],[Estado Cierre]]="Sin Cierre",VOZ_WHATSAPP[[#This Row],[Nota Negocio]]="Sin Negocio"),VOZ_WHATSAPP[[#This Row],[Nota]]-24%,VOZ_WHATSAPP[[#This Row],[Nota]])</f>
        <v>1</v>
      </c>
      <c r="AH2758" s="8">
        <f>IF(VOZ_WHATSAPP[[#This Row],[Estado Legal]]="No Cumple",0,IF(VOZ_WHATSAPP[[#This Row],[Realiza lectura de guion Legal]]="No Cumple",VOZ_WHATSAPP[[#This Row],[Nota 2]]-50%,VOZ_WHATSAPP[[#This Row],[Nota 2]]))</f>
        <v>1</v>
      </c>
    </row>
    <row r="2759" spans="1:34" x14ac:dyDescent="0.25">
      <c r="A2759" s="2" t="str">
        <f>VOZ_WHATSAPP[[#This Row],[ID Asesor]]&amp;VOZ_WHATSAPP[[#This Row],[Fecha Monitoreo]]</f>
        <v>283345882</v>
      </c>
      <c r="B2759" s="2">
        <v>45882</v>
      </c>
      <c r="C2759" s="1" t="s">
        <v>59</v>
      </c>
      <c r="D2759" s="1">
        <v>2833</v>
      </c>
      <c r="E2759" s="2">
        <v>45882</v>
      </c>
      <c r="F2759" s="3">
        <v>0.45902777777777776</v>
      </c>
      <c r="G2759" s="1" t="s">
        <v>60</v>
      </c>
      <c r="H2759" s="1" t="s">
        <v>44</v>
      </c>
      <c r="I2759" s="1">
        <v>1258</v>
      </c>
      <c r="J2759" s="1">
        <v>3204659285</v>
      </c>
      <c r="K2759" s="1" t="s">
        <v>45</v>
      </c>
      <c r="L2759" s="1" t="s">
        <v>46</v>
      </c>
      <c r="M2759" s="1" t="s">
        <v>46</v>
      </c>
      <c r="N2759" s="1" t="s">
        <v>46</v>
      </c>
      <c r="O2759" s="1" t="s">
        <v>46</v>
      </c>
      <c r="P2759" s="1" t="s">
        <v>46</v>
      </c>
      <c r="Q2759" s="1" t="s">
        <v>46</v>
      </c>
      <c r="R2759" s="1" t="s">
        <v>46</v>
      </c>
      <c r="S2759" s="1" t="s">
        <v>46</v>
      </c>
      <c r="T2759" s="12" t="str">
        <f>IF(OR(VOZ_WHATSAPP[[#This Row],[Brinda argumentos coherentes a la objeción]]="No Cumple",VOZ_WHATSAPP[[#This Row],[Despliegue de Beneficios y/o consecuencias]]="No Cumple"),"Sin Negocio","Negocio")</f>
        <v>Negocio</v>
      </c>
      <c r="U2759" s="1" t="s">
        <v>46</v>
      </c>
      <c r="V2759" s="1" t="s">
        <v>46</v>
      </c>
      <c r="W2759" s="1" t="s">
        <v>46</v>
      </c>
      <c r="X2759" s="12" t="str">
        <f>IF(OR(VOZ_WHATSAPP[[#This Row],[Confirma Valor de pago]]="No Cumple",VOZ_WHATSAPP[[#This Row],[Confirma hora de pago]]="No Cumple",VOZ_WHATSAPP[[#This Row],[Confirma medio de pago]]="No Cumple"),"Sin Cierre","Cierre")</f>
        <v>Cierre</v>
      </c>
      <c r="Y2759" s="1" t="s">
        <v>46</v>
      </c>
      <c r="Z2759" s="1" t="s">
        <v>46</v>
      </c>
      <c r="AA2759" s="1" t="s">
        <v>46</v>
      </c>
      <c r="AB2759" s="1" t="s">
        <v>46</v>
      </c>
      <c r="AC2759" s="11" t="str">
        <f>IF(OR(VOZ_WHATSAPP[[#This Row],[La comunicación es asertiva, con respeto y evita maltrato]]="No Cumple",VOZ_WHATSAPP[[#This Row],[Cumple con las normativas legales]]="No Cumple"),"No Cumple","Cumple")</f>
        <v>Cumple</v>
      </c>
      <c r="AD2759" s="1" t="s">
        <v>46</v>
      </c>
      <c r="AE2759" s="1" t="s">
        <v>62</v>
      </c>
      <c r="AF2759" s="4">
        <v>1</v>
      </c>
      <c r="AG2759" s="4">
        <f>IF(AND(VOZ_WHATSAPP[[#This Row],[Estado Cierre]]="Sin Cierre",VOZ_WHATSAPP[[#This Row],[Nota Negocio]]="Sin Negocio"),VOZ_WHATSAPP[[#This Row],[Nota]]-24%,VOZ_WHATSAPP[[#This Row],[Nota]])</f>
        <v>1</v>
      </c>
      <c r="AH2759" s="8">
        <f>IF(VOZ_WHATSAPP[[#This Row],[Estado Legal]]="No Cumple",0,IF(VOZ_WHATSAPP[[#This Row],[Realiza lectura de guion Legal]]="No Cumple",VOZ_WHATSAPP[[#This Row],[Nota 2]]-50%,VOZ_WHATSAPP[[#This Row],[Nota 2]]))</f>
        <v>1</v>
      </c>
    </row>
    <row r="2760" spans="1:34" x14ac:dyDescent="0.25">
      <c r="A2760" s="2" t="str">
        <f>VOZ_WHATSAPP[[#This Row],[ID Asesor]]&amp;VOZ_WHATSAPP[[#This Row],[Fecha Monitoreo]]</f>
        <v>362345882</v>
      </c>
      <c r="B2760" s="2">
        <v>45882</v>
      </c>
      <c r="C2760" s="1" t="s">
        <v>696</v>
      </c>
      <c r="D2760" s="1">
        <v>3623</v>
      </c>
      <c r="E2760" s="2">
        <v>45881</v>
      </c>
      <c r="F2760" s="3">
        <v>0.39097222222222222</v>
      </c>
      <c r="G2760" s="1" t="s">
        <v>58</v>
      </c>
      <c r="H2760" s="1" t="s">
        <v>71</v>
      </c>
      <c r="I2760" s="1"/>
      <c r="J2760" s="1"/>
      <c r="K2760" s="1"/>
      <c r="L2760" s="1" t="s">
        <v>46</v>
      </c>
      <c r="M2760" s="1" t="s">
        <v>46</v>
      </c>
      <c r="N2760" s="1" t="s">
        <v>46</v>
      </c>
      <c r="O2760" s="1" t="s">
        <v>46</v>
      </c>
      <c r="P2760" s="1" t="s">
        <v>46</v>
      </c>
      <c r="Q2760" s="1" t="s">
        <v>48</v>
      </c>
      <c r="R2760" s="1" t="s">
        <v>48</v>
      </c>
      <c r="S2760" s="1" t="s">
        <v>46</v>
      </c>
      <c r="T2760" s="12" t="str">
        <f>IF(OR(VOZ_WHATSAPP[[#This Row],[Brinda argumentos coherentes a la objeción]]="No Cumple",VOZ_WHATSAPP[[#This Row],[Despliegue de Beneficios y/o consecuencias]]="No Cumple"),"Sin Negocio","Negocio")</f>
        <v>Negocio</v>
      </c>
      <c r="U2760" s="1" t="s">
        <v>46</v>
      </c>
      <c r="V2760" s="1" t="s">
        <v>46</v>
      </c>
      <c r="W2760" s="1" t="s">
        <v>46</v>
      </c>
      <c r="X2760" s="12" t="str">
        <f>IF(OR(VOZ_WHATSAPP[[#This Row],[Confirma Valor de pago]]="No Cumple",VOZ_WHATSAPP[[#This Row],[Confirma hora de pago]]="No Cumple",VOZ_WHATSAPP[[#This Row],[Confirma medio de pago]]="No Cumple"),"Sin Cierre","Cierre")</f>
        <v>Cierre</v>
      </c>
      <c r="Y2760" s="1" t="s">
        <v>46</v>
      </c>
      <c r="Z2760" s="1" t="s">
        <v>46</v>
      </c>
      <c r="AA2760" s="1" t="s">
        <v>46</v>
      </c>
      <c r="AB2760" s="1" t="s">
        <v>46</v>
      </c>
      <c r="AC2760" s="11" t="str">
        <f>IF(OR(VOZ_WHATSAPP[[#This Row],[La comunicación es asertiva, con respeto y evita maltrato]]="No Cumple",VOZ_WHATSAPP[[#This Row],[Cumple con las normativas legales]]="No Cumple"),"No Cumple","Cumple")</f>
        <v>Cumple</v>
      </c>
      <c r="AD2760" s="1" t="s">
        <v>46</v>
      </c>
      <c r="AE2760" s="1" t="s">
        <v>1090</v>
      </c>
      <c r="AF2760" s="4">
        <v>1</v>
      </c>
      <c r="AG2760" s="4">
        <f>IF(AND(VOZ_WHATSAPP[[#This Row],[Estado Cierre]]="Sin Cierre",VOZ_WHATSAPP[[#This Row],[Nota Negocio]]="Sin Negocio"),VOZ_WHATSAPP[[#This Row],[Nota]]-24%,VOZ_WHATSAPP[[#This Row],[Nota]])</f>
        <v>1</v>
      </c>
      <c r="AH2760" s="8">
        <f>IF(VOZ_WHATSAPP[[#This Row],[Estado Legal]]="No Cumple",0,IF(VOZ_WHATSAPP[[#This Row],[Realiza lectura de guion Legal]]="No Cumple",VOZ_WHATSAPP[[#This Row],[Nota 2]]-50%,VOZ_WHATSAPP[[#This Row],[Nota 2]]))</f>
        <v>1</v>
      </c>
    </row>
    <row r="2761" spans="1:34" x14ac:dyDescent="0.25">
      <c r="A2761" s="2" t="str">
        <f>VOZ_WHATSAPP[[#This Row],[ID Asesor]]&amp;VOZ_WHATSAPP[[#This Row],[Fecha Monitoreo]]</f>
        <v>402245882</v>
      </c>
      <c r="B2761" s="2">
        <v>45882</v>
      </c>
      <c r="C2761" s="1" t="s">
        <v>126</v>
      </c>
      <c r="D2761" s="1">
        <v>4022</v>
      </c>
      <c r="E2761" s="2">
        <v>45882</v>
      </c>
      <c r="F2761" s="3">
        <v>0.50902777777777775</v>
      </c>
      <c r="G2761" s="1" t="s">
        <v>51</v>
      </c>
      <c r="H2761" s="1" t="s">
        <v>44</v>
      </c>
      <c r="I2761" s="1">
        <v>612</v>
      </c>
      <c r="J2761" s="1">
        <v>3222171008</v>
      </c>
      <c r="K2761" s="1" t="s">
        <v>45</v>
      </c>
      <c r="L2761" s="1" t="s">
        <v>46</v>
      </c>
      <c r="M2761" s="1" t="s">
        <v>46</v>
      </c>
      <c r="N2761" s="1" t="s">
        <v>46</v>
      </c>
      <c r="O2761" s="1" t="s">
        <v>46</v>
      </c>
      <c r="P2761" s="1" t="s">
        <v>46</v>
      </c>
      <c r="Q2761" s="1" t="s">
        <v>46</v>
      </c>
      <c r="R2761" s="1" t="s">
        <v>47</v>
      </c>
      <c r="S2761" s="1" t="s">
        <v>47</v>
      </c>
      <c r="T2761" s="12" t="str">
        <f>IF(OR(VOZ_WHATSAPP[[#This Row],[Brinda argumentos coherentes a la objeción]]="No Cumple",VOZ_WHATSAPP[[#This Row],[Despliegue de Beneficios y/o consecuencias]]="No Cumple"),"Sin Negocio","Negocio")</f>
        <v>Sin Negocio</v>
      </c>
      <c r="U2761" s="1" t="s">
        <v>48</v>
      </c>
      <c r="V2761" s="1" t="s">
        <v>48</v>
      </c>
      <c r="W2761" s="1" t="s">
        <v>48</v>
      </c>
      <c r="X2761" s="12" t="str">
        <f>IF(OR(VOZ_WHATSAPP[[#This Row],[Confirma Valor de pago]]="No Cumple",VOZ_WHATSAPP[[#This Row],[Confirma hora de pago]]="No Cumple",VOZ_WHATSAPP[[#This Row],[Confirma medio de pago]]="No Cumple"),"Sin Cierre","Cierre")</f>
        <v>Cierre</v>
      </c>
      <c r="Y2761" s="1" t="s">
        <v>46</v>
      </c>
      <c r="Z2761" s="1" t="s">
        <v>46</v>
      </c>
      <c r="AA2761" s="1" t="s">
        <v>46</v>
      </c>
      <c r="AB2761" s="1" t="s">
        <v>46</v>
      </c>
      <c r="AC2761" s="11" t="str">
        <f>IF(OR(VOZ_WHATSAPP[[#This Row],[La comunicación es asertiva, con respeto y evita maltrato]]="No Cumple",VOZ_WHATSAPP[[#This Row],[Cumple con las normativas legales]]="No Cumple"),"No Cumple","Cumple")</f>
        <v>Cumple</v>
      </c>
      <c r="AD2761" s="1" t="s">
        <v>46</v>
      </c>
      <c r="AE2761" s="1" t="s">
        <v>2512</v>
      </c>
      <c r="AF2761" s="4">
        <v>0.8</v>
      </c>
      <c r="AG2761" s="4">
        <f>IF(AND(VOZ_WHATSAPP[[#This Row],[Estado Cierre]]="Sin Cierre",VOZ_WHATSAPP[[#This Row],[Nota Negocio]]="Sin Negocio"),VOZ_WHATSAPP[[#This Row],[Nota]]-24%,VOZ_WHATSAPP[[#This Row],[Nota]])</f>
        <v>0.8</v>
      </c>
      <c r="AH2761" s="8">
        <f>IF(VOZ_WHATSAPP[[#This Row],[Estado Legal]]="No Cumple",0,IF(VOZ_WHATSAPP[[#This Row],[Realiza lectura de guion Legal]]="No Cumple",VOZ_WHATSAPP[[#This Row],[Nota 2]]-50%,VOZ_WHATSAPP[[#This Row],[Nota 2]]))</f>
        <v>0.8</v>
      </c>
    </row>
    <row r="2762" spans="1:34" x14ac:dyDescent="0.25">
      <c r="A2762" s="2" t="str">
        <f>VOZ_WHATSAPP[[#This Row],[ID Asesor]]&amp;VOZ_WHATSAPP[[#This Row],[Fecha Monitoreo]]</f>
        <v>368845882</v>
      </c>
      <c r="B2762" s="2">
        <v>45882</v>
      </c>
      <c r="C2762" s="1" t="s">
        <v>42</v>
      </c>
      <c r="D2762" s="1">
        <v>3688</v>
      </c>
      <c r="E2762" s="2">
        <v>45882</v>
      </c>
      <c r="F2762" s="3">
        <v>0.48333333333333334</v>
      </c>
      <c r="G2762" s="1" t="s">
        <v>51</v>
      </c>
      <c r="H2762" s="1" t="s">
        <v>71</v>
      </c>
      <c r="I2762" s="1"/>
      <c r="J2762" s="1"/>
      <c r="K2762" s="1"/>
      <c r="L2762" s="1" t="s">
        <v>46</v>
      </c>
      <c r="M2762" s="1" t="s">
        <v>48</v>
      </c>
      <c r="N2762" s="1" t="s">
        <v>48</v>
      </c>
      <c r="O2762" s="1" t="s">
        <v>48</v>
      </c>
      <c r="P2762" s="1" t="s">
        <v>48</v>
      </c>
      <c r="Q2762" s="1" t="s">
        <v>48</v>
      </c>
      <c r="R2762" s="1" t="s">
        <v>48</v>
      </c>
      <c r="S2762" s="1" t="s">
        <v>48</v>
      </c>
      <c r="T2762" s="12" t="str">
        <f>IF(OR(VOZ_WHATSAPP[[#This Row],[Brinda argumentos coherentes a la objeción]]="No Cumple",VOZ_WHATSAPP[[#This Row],[Despliegue de Beneficios y/o consecuencias]]="No Cumple"),"Sin Negocio","Negocio")</f>
        <v>Negocio</v>
      </c>
      <c r="U2762" s="1" t="s">
        <v>48</v>
      </c>
      <c r="V2762" s="1" t="s">
        <v>48</v>
      </c>
      <c r="W2762" s="1" t="s">
        <v>48</v>
      </c>
      <c r="X2762" s="12" t="str">
        <f>IF(OR(VOZ_WHATSAPP[[#This Row],[Confirma Valor de pago]]="No Cumple",VOZ_WHATSAPP[[#This Row],[Confirma hora de pago]]="No Cumple",VOZ_WHATSAPP[[#This Row],[Confirma medio de pago]]="No Cumple"),"Sin Cierre","Cierre")</f>
        <v>Cierre</v>
      </c>
      <c r="Y2762" s="1" t="s">
        <v>48</v>
      </c>
      <c r="Z2762" s="1" t="s">
        <v>54</v>
      </c>
      <c r="AA2762" s="1" t="s">
        <v>46</v>
      </c>
      <c r="AB2762" s="1" t="s">
        <v>46</v>
      </c>
      <c r="AC2762" s="11" t="str">
        <f>IF(OR(VOZ_WHATSAPP[[#This Row],[La comunicación es asertiva, con respeto y evita maltrato]]="No Cumple",VOZ_WHATSAPP[[#This Row],[Cumple con las normativas legales]]="No Cumple"),"No Cumple","Cumple")</f>
        <v>Cumple</v>
      </c>
      <c r="AD2762" s="1" t="s">
        <v>48</v>
      </c>
      <c r="AE2762" s="1" t="s">
        <v>2513</v>
      </c>
      <c r="AF2762" s="4">
        <v>0.85</v>
      </c>
      <c r="AG2762" s="4">
        <f>IF(AND(VOZ_WHATSAPP[[#This Row],[Estado Cierre]]="Sin Cierre",VOZ_WHATSAPP[[#This Row],[Nota Negocio]]="Sin Negocio"),VOZ_WHATSAPP[[#This Row],[Nota]]-24%,VOZ_WHATSAPP[[#This Row],[Nota]])</f>
        <v>0.85</v>
      </c>
      <c r="AH2762" s="8">
        <f>IF(VOZ_WHATSAPP[[#This Row],[Estado Legal]]="No Cumple",0,IF(VOZ_WHATSAPP[[#This Row],[Realiza lectura de guion Legal]]="No Cumple",VOZ_WHATSAPP[[#This Row],[Nota 2]]-50%,VOZ_WHATSAPP[[#This Row],[Nota 2]]))</f>
        <v>0.85</v>
      </c>
    </row>
    <row r="2763" spans="1:34" x14ac:dyDescent="0.25">
      <c r="A2763" s="2" t="str">
        <f>VOZ_WHATSAPP[[#This Row],[ID Asesor]]&amp;VOZ_WHATSAPP[[#This Row],[Fecha Monitoreo]]</f>
        <v>348945882</v>
      </c>
      <c r="B2763" s="2">
        <v>45882</v>
      </c>
      <c r="C2763" s="1" t="s">
        <v>42</v>
      </c>
      <c r="D2763" s="1">
        <v>3489</v>
      </c>
      <c r="E2763" s="2">
        <v>45882</v>
      </c>
      <c r="F2763" s="3">
        <v>0.37847222222222221</v>
      </c>
      <c r="G2763" s="1" t="s">
        <v>51</v>
      </c>
      <c r="H2763" s="1" t="s">
        <v>71</v>
      </c>
      <c r="I2763" s="1"/>
      <c r="J2763" s="1"/>
      <c r="K2763" s="1"/>
      <c r="L2763" s="1" t="s">
        <v>47</v>
      </c>
      <c r="M2763" s="1" t="s">
        <v>48</v>
      </c>
      <c r="N2763" s="1" t="s">
        <v>48</v>
      </c>
      <c r="O2763" s="1" t="s">
        <v>48</v>
      </c>
      <c r="P2763" s="1" t="s">
        <v>48</v>
      </c>
      <c r="Q2763" s="1" t="s">
        <v>48</v>
      </c>
      <c r="R2763" s="1" t="s">
        <v>48</v>
      </c>
      <c r="S2763" s="1" t="s">
        <v>48</v>
      </c>
      <c r="T2763" s="12" t="str">
        <f>IF(OR(VOZ_WHATSAPP[[#This Row],[Brinda argumentos coherentes a la objeción]]="No Cumple",VOZ_WHATSAPP[[#This Row],[Despliegue de Beneficios y/o consecuencias]]="No Cumple"),"Sin Negocio","Negocio")</f>
        <v>Negocio</v>
      </c>
      <c r="U2763" s="1" t="s">
        <v>48</v>
      </c>
      <c r="V2763" s="1" t="s">
        <v>48</v>
      </c>
      <c r="W2763" s="1" t="s">
        <v>48</v>
      </c>
      <c r="X2763" s="12" t="str">
        <f>IF(OR(VOZ_WHATSAPP[[#This Row],[Confirma Valor de pago]]="No Cumple",VOZ_WHATSAPP[[#This Row],[Confirma hora de pago]]="No Cumple",VOZ_WHATSAPP[[#This Row],[Confirma medio de pago]]="No Cumple"),"Sin Cierre","Cierre")</f>
        <v>Cierre</v>
      </c>
      <c r="Y2763" s="1" t="s">
        <v>48</v>
      </c>
      <c r="Z2763" s="1" t="s">
        <v>48</v>
      </c>
      <c r="AA2763" s="1" t="s">
        <v>46</v>
      </c>
      <c r="AB2763" s="1" t="s">
        <v>46</v>
      </c>
      <c r="AC2763" s="11" t="str">
        <f>IF(OR(VOZ_WHATSAPP[[#This Row],[La comunicación es asertiva, con respeto y evita maltrato]]="No Cumple",VOZ_WHATSAPP[[#This Row],[Cumple con las normativas legales]]="No Cumple"),"No Cumple","Cumple")</f>
        <v>Cumple</v>
      </c>
      <c r="AD2763" s="1" t="s">
        <v>48</v>
      </c>
      <c r="AE2763" s="1" t="s">
        <v>2514</v>
      </c>
      <c r="AF2763" s="4">
        <v>0.96</v>
      </c>
      <c r="AG2763" s="4">
        <f>IF(AND(VOZ_WHATSAPP[[#This Row],[Estado Cierre]]="Sin Cierre",VOZ_WHATSAPP[[#This Row],[Nota Negocio]]="Sin Negocio"),VOZ_WHATSAPP[[#This Row],[Nota]]-24%,VOZ_WHATSAPP[[#This Row],[Nota]])</f>
        <v>0.96</v>
      </c>
      <c r="AH2763" s="8">
        <f>IF(VOZ_WHATSAPP[[#This Row],[Estado Legal]]="No Cumple",0,IF(VOZ_WHATSAPP[[#This Row],[Realiza lectura de guion Legal]]="No Cumple",VOZ_WHATSAPP[[#This Row],[Nota 2]]-50%,VOZ_WHATSAPP[[#This Row],[Nota 2]]))</f>
        <v>0.96</v>
      </c>
    </row>
    <row r="2764" spans="1:34" x14ac:dyDescent="0.25">
      <c r="A2764" s="2" t="str">
        <f>VOZ_WHATSAPP[[#This Row],[ID Asesor]]&amp;VOZ_WHATSAPP[[#This Row],[Fecha Monitoreo]]</f>
        <v>408845882</v>
      </c>
      <c r="B2764" s="2">
        <v>45882</v>
      </c>
      <c r="C2764" s="1" t="s">
        <v>696</v>
      </c>
      <c r="D2764" s="1">
        <v>4088</v>
      </c>
      <c r="E2764" s="2">
        <v>45882</v>
      </c>
      <c r="F2764" s="3">
        <v>0.59027777777777779</v>
      </c>
      <c r="G2764" s="1" t="s">
        <v>58</v>
      </c>
      <c r="H2764" s="1" t="s">
        <v>44</v>
      </c>
      <c r="I2764" s="1">
        <v>623</v>
      </c>
      <c r="J2764" s="1">
        <v>3015927082</v>
      </c>
      <c r="K2764" s="1" t="s">
        <v>45</v>
      </c>
      <c r="L2764" s="1" t="s">
        <v>46</v>
      </c>
      <c r="M2764" s="1" t="s">
        <v>47</v>
      </c>
      <c r="N2764" s="1" t="s">
        <v>46</v>
      </c>
      <c r="O2764" s="1" t="s">
        <v>46</v>
      </c>
      <c r="P2764" s="1" t="s">
        <v>46</v>
      </c>
      <c r="Q2764" s="1" t="s">
        <v>46</v>
      </c>
      <c r="R2764" s="1" t="s">
        <v>46</v>
      </c>
      <c r="S2764" s="1" t="s">
        <v>46</v>
      </c>
      <c r="T2764" s="12" t="str">
        <f>IF(OR(VOZ_WHATSAPP[[#This Row],[Brinda argumentos coherentes a la objeción]]="No Cumple",VOZ_WHATSAPP[[#This Row],[Despliegue de Beneficios y/o consecuencias]]="No Cumple"),"Sin Negocio","Negocio")</f>
        <v>Negocio</v>
      </c>
      <c r="U2764" s="1" t="s">
        <v>46</v>
      </c>
      <c r="V2764" s="1" t="s">
        <v>46</v>
      </c>
      <c r="W2764" s="1" t="s">
        <v>46</v>
      </c>
      <c r="X2764" s="12" t="str">
        <f>IF(OR(VOZ_WHATSAPP[[#This Row],[Confirma Valor de pago]]="No Cumple",VOZ_WHATSAPP[[#This Row],[Confirma hora de pago]]="No Cumple",VOZ_WHATSAPP[[#This Row],[Confirma medio de pago]]="No Cumple"),"Sin Cierre","Cierre")</f>
        <v>Cierre</v>
      </c>
      <c r="Y2764" s="1" t="s">
        <v>46</v>
      </c>
      <c r="Z2764" s="1" t="s">
        <v>54</v>
      </c>
      <c r="AA2764" s="1" t="s">
        <v>46</v>
      </c>
      <c r="AB2764" s="1" t="s">
        <v>46</v>
      </c>
      <c r="AC2764" s="11" t="str">
        <f>IF(OR(VOZ_WHATSAPP[[#This Row],[La comunicación es asertiva, con respeto y evita maltrato]]="No Cumple",VOZ_WHATSAPP[[#This Row],[Cumple con las normativas legales]]="No Cumple"),"No Cumple","Cumple")</f>
        <v>Cumple</v>
      </c>
      <c r="AD2764" s="1" t="s">
        <v>46</v>
      </c>
      <c r="AE2764" s="1" t="s">
        <v>2515</v>
      </c>
      <c r="AF2764" s="4">
        <v>0.81</v>
      </c>
      <c r="AG2764" s="4">
        <f>IF(AND(VOZ_WHATSAPP[[#This Row],[Estado Cierre]]="Sin Cierre",VOZ_WHATSAPP[[#This Row],[Nota Negocio]]="Sin Negocio"),VOZ_WHATSAPP[[#This Row],[Nota]]-24%,VOZ_WHATSAPP[[#This Row],[Nota]])</f>
        <v>0.81</v>
      </c>
      <c r="AH2764" s="8">
        <f>IF(VOZ_WHATSAPP[[#This Row],[Estado Legal]]="No Cumple",0,IF(VOZ_WHATSAPP[[#This Row],[Realiza lectura de guion Legal]]="No Cumple",VOZ_WHATSAPP[[#This Row],[Nota 2]]-50%,VOZ_WHATSAPP[[#This Row],[Nota 2]]))</f>
        <v>0.81</v>
      </c>
    </row>
    <row r="2765" spans="1:34" x14ac:dyDescent="0.25">
      <c r="A2765" s="2" t="str">
        <f>VOZ_WHATSAPP[[#This Row],[ID Asesor]]&amp;VOZ_WHATSAPP[[#This Row],[Fecha Monitoreo]]</f>
        <v>389645882</v>
      </c>
      <c r="B2765" s="2">
        <v>45882</v>
      </c>
      <c r="C2765" s="1" t="s">
        <v>59</v>
      </c>
      <c r="D2765" s="1">
        <v>3896</v>
      </c>
      <c r="E2765" s="2">
        <v>45882</v>
      </c>
      <c r="F2765" s="3">
        <v>0.36249999999999999</v>
      </c>
      <c r="G2765" s="1" t="s">
        <v>43</v>
      </c>
      <c r="H2765" s="1" t="s">
        <v>44</v>
      </c>
      <c r="I2765" s="1">
        <v>1439</v>
      </c>
      <c r="J2765" s="1">
        <v>3125668036</v>
      </c>
      <c r="K2765" s="1" t="s">
        <v>45</v>
      </c>
      <c r="L2765" s="1" t="s">
        <v>46</v>
      </c>
      <c r="M2765" s="1" t="s">
        <v>48</v>
      </c>
      <c r="N2765" s="1" t="s">
        <v>46</v>
      </c>
      <c r="O2765" s="1" t="s">
        <v>46</v>
      </c>
      <c r="P2765" s="1" t="s">
        <v>46</v>
      </c>
      <c r="Q2765" s="1" t="s">
        <v>46</v>
      </c>
      <c r="R2765" s="1" t="s">
        <v>46</v>
      </c>
      <c r="S2765" s="1" t="s">
        <v>46</v>
      </c>
      <c r="T2765" s="12" t="str">
        <f>IF(OR(VOZ_WHATSAPP[[#This Row],[Brinda argumentos coherentes a la objeción]]="No Cumple",VOZ_WHATSAPP[[#This Row],[Despliegue de Beneficios y/o consecuencias]]="No Cumple"),"Sin Negocio","Negocio")</f>
        <v>Negocio</v>
      </c>
      <c r="U2765" s="1" t="s">
        <v>48</v>
      </c>
      <c r="V2765" s="1" t="s">
        <v>48</v>
      </c>
      <c r="W2765" s="1" t="s">
        <v>48</v>
      </c>
      <c r="X2765" s="12" t="str">
        <f>IF(OR(VOZ_WHATSAPP[[#This Row],[Confirma Valor de pago]]="No Cumple",VOZ_WHATSAPP[[#This Row],[Confirma hora de pago]]="No Cumple",VOZ_WHATSAPP[[#This Row],[Confirma medio de pago]]="No Cumple"),"Sin Cierre","Cierre")</f>
        <v>Cierre</v>
      </c>
      <c r="Y2765" s="1" t="s">
        <v>46</v>
      </c>
      <c r="Z2765" s="1" t="s">
        <v>46</v>
      </c>
      <c r="AA2765" s="1" t="s">
        <v>46</v>
      </c>
      <c r="AB2765" s="1" t="s">
        <v>46</v>
      </c>
      <c r="AC2765" s="11" t="str">
        <f>IF(OR(VOZ_WHATSAPP[[#This Row],[La comunicación es asertiva, con respeto y evita maltrato]]="No Cumple",VOZ_WHATSAPP[[#This Row],[Cumple con las normativas legales]]="No Cumple"),"No Cumple","Cumple")</f>
        <v>Cumple</v>
      </c>
      <c r="AD2765" s="1" t="s">
        <v>48</v>
      </c>
      <c r="AE2765" s="1" t="s">
        <v>2516</v>
      </c>
      <c r="AF2765" s="4">
        <v>1</v>
      </c>
      <c r="AG2765" s="4">
        <f>IF(AND(VOZ_WHATSAPP[[#This Row],[Estado Cierre]]="Sin Cierre",VOZ_WHATSAPP[[#This Row],[Nota Negocio]]="Sin Negocio"),VOZ_WHATSAPP[[#This Row],[Nota]]-24%,VOZ_WHATSAPP[[#This Row],[Nota]])</f>
        <v>1</v>
      </c>
      <c r="AH2765" s="8">
        <f>IF(VOZ_WHATSAPP[[#This Row],[Estado Legal]]="No Cumple",0,IF(VOZ_WHATSAPP[[#This Row],[Realiza lectura de guion Legal]]="No Cumple",VOZ_WHATSAPP[[#This Row],[Nota 2]]-50%,VOZ_WHATSAPP[[#This Row],[Nota 2]]))</f>
        <v>1</v>
      </c>
    </row>
    <row r="2766" spans="1:34" x14ac:dyDescent="0.25">
      <c r="A2766" s="2" t="str">
        <f>VOZ_WHATSAPP[[#This Row],[ID Asesor]]&amp;VOZ_WHATSAPP[[#This Row],[Fecha Monitoreo]]</f>
        <v>403245882</v>
      </c>
      <c r="B2766" s="2">
        <v>45882</v>
      </c>
      <c r="C2766" s="1" t="s">
        <v>50</v>
      </c>
      <c r="D2766" s="1">
        <v>4032</v>
      </c>
      <c r="E2766" s="2">
        <v>45882</v>
      </c>
      <c r="F2766" s="3">
        <v>0.37569444444444444</v>
      </c>
      <c r="G2766" s="1" t="s">
        <v>51</v>
      </c>
      <c r="H2766" s="1" t="s">
        <v>44</v>
      </c>
      <c r="I2766" s="1">
        <v>1454</v>
      </c>
      <c r="J2766" s="1">
        <v>3228115223</v>
      </c>
      <c r="K2766" s="1" t="s">
        <v>45</v>
      </c>
      <c r="L2766" s="1" t="s">
        <v>46</v>
      </c>
      <c r="M2766" s="1" t="s">
        <v>46</v>
      </c>
      <c r="N2766" s="1" t="s">
        <v>46</v>
      </c>
      <c r="O2766" s="1" t="s">
        <v>46</v>
      </c>
      <c r="P2766" s="1" t="s">
        <v>46</v>
      </c>
      <c r="Q2766" s="1" t="s">
        <v>46</v>
      </c>
      <c r="R2766" s="1" t="s">
        <v>46</v>
      </c>
      <c r="S2766" s="1" t="s">
        <v>46</v>
      </c>
      <c r="T2766" s="12" t="str">
        <f>IF(OR(VOZ_WHATSAPP[[#This Row],[Brinda argumentos coherentes a la objeción]]="No Cumple",VOZ_WHATSAPP[[#This Row],[Despliegue de Beneficios y/o consecuencias]]="No Cumple"),"Sin Negocio","Negocio")</f>
        <v>Negocio</v>
      </c>
      <c r="U2766" s="1" t="s">
        <v>48</v>
      </c>
      <c r="V2766" s="1" t="s">
        <v>48</v>
      </c>
      <c r="W2766" s="1" t="s">
        <v>48</v>
      </c>
      <c r="X2766" s="12" t="str">
        <f>IF(OR(VOZ_WHATSAPP[[#This Row],[Confirma Valor de pago]]="No Cumple",VOZ_WHATSAPP[[#This Row],[Confirma hora de pago]]="No Cumple",VOZ_WHATSAPP[[#This Row],[Confirma medio de pago]]="No Cumple"),"Sin Cierre","Cierre")</f>
        <v>Cierre</v>
      </c>
      <c r="Y2766" s="1" t="s">
        <v>46</v>
      </c>
      <c r="Z2766" s="1" t="s">
        <v>46</v>
      </c>
      <c r="AA2766" s="1" t="s">
        <v>46</v>
      </c>
      <c r="AB2766" s="1" t="s">
        <v>46</v>
      </c>
      <c r="AC2766" s="11" t="str">
        <f>IF(OR(VOZ_WHATSAPP[[#This Row],[La comunicación es asertiva, con respeto y evita maltrato]]="No Cumple",VOZ_WHATSAPP[[#This Row],[Cumple con las normativas legales]]="No Cumple"),"No Cumple","Cumple")</f>
        <v>Cumple</v>
      </c>
      <c r="AD2766" s="1" t="s">
        <v>46</v>
      </c>
      <c r="AE2766" s="1" t="s">
        <v>79</v>
      </c>
      <c r="AF2766" s="4">
        <v>1</v>
      </c>
      <c r="AG2766" s="4">
        <f>IF(AND(VOZ_WHATSAPP[[#This Row],[Estado Cierre]]="Sin Cierre",VOZ_WHATSAPP[[#This Row],[Nota Negocio]]="Sin Negocio"),VOZ_WHATSAPP[[#This Row],[Nota]]-24%,VOZ_WHATSAPP[[#This Row],[Nota]])</f>
        <v>1</v>
      </c>
      <c r="AH2766" s="8">
        <f>IF(VOZ_WHATSAPP[[#This Row],[Estado Legal]]="No Cumple",0,IF(VOZ_WHATSAPP[[#This Row],[Realiza lectura de guion Legal]]="No Cumple",VOZ_WHATSAPP[[#This Row],[Nota 2]]-50%,VOZ_WHATSAPP[[#This Row],[Nota 2]]))</f>
        <v>1</v>
      </c>
    </row>
    <row r="2767" spans="1:34" x14ac:dyDescent="0.25">
      <c r="A2767" s="2" t="str">
        <f>VOZ_WHATSAPP[[#This Row],[ID Asesor]]&amp;VOZ_WHATSAPP[[#This Row],[Fecha Monitoreo]]</f>
        <v>364945882</v>
      </c>
      <c r="B2767" s="2">
        <v>45882</v>
      </c>
      <c r="C2767" s="1" t="s">
        <v>696</v>
      </c>
      <c r="D2767" s="1">
        <v>3649</v>
      </c>
      <c r="E2767" s="2">
        <v>45882</v>
      </c>
      <c r="F2767" s="3">
        <v>0.36944444444444446</v>
      </c>
      <c r="G2767" s="1" t="s">
        <v>58</v>
      </c>
      <c r="H2767" s="1" t="s">
        <v>71</v>
      </c>
      <c r="I2767" s="1"/>
      <c r="J2767" s="1"/>
      <c r="K2767" s="1"/>
      <c r="L2767" s="1" t="s">
        <v>46</v>
      </c>
      <c r="M2767" s="1" t="s">
        <v>48</v>
      </c>
      <c r="N2767" s="1" t="s">
        <v>46</v>
      </c>
      <c r="O2767" s="1" t="s">
        <v>48</v>
      </c>
      <c r="P2767" s="1" t="s">
        <v>48</v>
      </c>
      <c r="Q2767" s="1" t="s">
        <v>48</v>
      </c>
      <c r="R2767" s="1" t="s">
        <v>48</v>
      </c>
      <c r="S2767" s="1" t="s">
        <v>48</v>
      </c>
      <c r="T2767" s="12" t="str">
        <f>IF(OR(VOZ_WHATSAPP[[#This Row],[Brinda argumentos coherentes a la objeción]]="No Cumple",VOZ_WHATSAPP[[#This Row],[Despliegue de Beneficios y/o consecuencias]]="No Cumple"),"Sin Negocio","Negocio")</f>
        <v>Negocio</v>
      </c>
      <c r="U2767" s="1" t="s">
        <v>48</v>
      </c>
      <c r="V2767" s="1" t="s">
        <v>48</v>
      </c>
      <c r="W2767" s="1" t="s">
        <v>48</v>
      </c>
      <c r="X2767" s="12" t="str">
        <f>IF(OR(VOZ_WHATSAPP[[#This Row],[Confirma Valor de pago]]="No Cumple",VOZ_WHATSAPP[[#This Row],[Confirma hora de pago]]="No Cumple",VOZ_WHATSAPP[[#This Row],[Confirma medio de pago]]="No Cumple"),"Sin Cierre","Cierre")</f>
        <v>Cierre</v>
      </c>
      <c r="Y2767" s="1" t="s">
        <v>48</v>
      </c>
      <c r="Z2767" s="1" t="s">
        <v>46</v>
      </c>
      <c r="AA2767" s="1" t="s">
        <v>46</v>
      </c>
      <c r="AB2767" s="1" t="s">
        <v>46</v>
      </c>
      <c r="AC2767" s="11" t="str">
        <f>IF(OR(VOZ_WHATSAPP[[#This Row],[La comunicación es asertiva, con respeto y evita maltrato]]="No Cumple",VOZ_WHATSAPP[[#This Row],[Cumple con las normativas legales]]="No Cumple"),"No Cumple","Cumple")</f>
        <v>Cumple</v>
      </c>
      <c r="AD2767" s="1" t="s">
        <v>48</v>
      </c>
      <c r="AE2767" s="1" t="s">
        <v>1090</v>
      </c>
      <c r="AF2767" s="4">
        <v>1</v>
      </c>
      <c r="AG2767" s="4">
        <f>IF(AND(VOZ_WHATSAPP[[#This Row],[Estado Cierre]]="Sin Cierre",VOZ_WHATSAPP[[#This Row],[Nota Negocio]]="Sin Negocio"),VOZ_WHATSAPP[[#This Row],[Nota]]-24%,VOZ_WHATSAPP[[#This Row],[Nota]])</f>
        <v>1</v>
      </c>
      <c r="AH2767" s="8">
        <f>IF(VOZ_WHATSAPP[[#This Row],[Estado Legal]]="No Cumple",0,IF(VOZ_WHATSAPP[[#This Row],[Realiza lectura de guion Legal]]="No Cumple",VOZ_WHATSAPP[[#This Row],[Nota 2]]-50%,VOZ_WHATSAPP[[#This Row],[Nota 2]]))</f>
        <v>1</v>
      </c>
    </row>
    <row r="2768" spans="1:34" x14ac:dyDescent="0.25">
      <c r="A2768" s="2" t="str">
        <f>VOZ_WHATSAPP[[#This Row],[ID Asesor]]&amp;VOZ_WHATSAPP[[#This Row],[Fecha Monitoreo]]</f>
        <v>270145882</v>
      </c>
      <c r="B2768" s="2">
        <v>45882</v>
      </c>
      <c r="C2768" s="1" t="s">
        <v>50</v>
      </c>
      <c r="D2768" s="1">
        <v>2701</v>
      </c>
      <c r="E2768" s="2">
        <v>45882</v>
      </c>
      <c r="F2768" s="3">
        <v>0.52986111111111112</v>
      </c>
      <c r="G2768" s="1" t="s">
        <v>43</v>
      </c>
      <c r="H2768" s="1" t="s">
        <v>71</v>
      </c>
      <c r="I2768" s="1"/>
      <c r="J2768" s="1"/>
      <c r="K2768" s="1"/>
      <c r="L2768" s="1" t="s">
        <v>46</v>
      </c>
      <c r="M2768" s="1" t="s">
        <v>46</v>
      </c>
      <c r="N2768" s="1" t="s">
        <v>46</v>
      </c>
      <c r="O2768" s="1" t="s">
        <v>48</v>
      </c>
      <c r="P2768" s="1" t="s">
        <v>48</v>
      </c>
      <c r="Q2768" s="1" t="s">
        <v>48</v>
      </c>
      <c r="R2768" s="1" t="s">
        <v>48</v>
      </c>
      <c r="S2768" s="1" t="s">
        <v>48</v>
      </c>
      <c r="T2768" s="12" t="str">
        <f>IF(OR(VOZ_WHATSAPP[[#This Row],[Brinda argumentos coherentes a la objeción]]="No Cumple",VOZ_WHATSAPP[[#This Row],[Despliegue de Beneficios y/o consecuencias]]="No Cumple"),"Sin Negocio","Negocio")</f>
        <v>Negocio</v>
      </c>
      <c r="U2768" s="1" t="s">
        <v>46</v>
      </c>
      <c r="V2768" s="1" t="s">
        <v>46</v>
      </c>
      <c r="W2768" s="1" t="s">
        <v>46</v>
      </c>
      <c r="X2768" s="12" t="str">
        <f>IF(OR(VOZ_WHATSAPP[[#This Row],[Confirma Valor de pago]]="No Cumple",VOZ_WHATSAPP[[#This Row],[Confirma hora de pago]]="No Cumple",VOZ_WHATSAPP[[#This Row],[Confirma medio de pago]]="No Cumple"),"Sin Cierre","Cierre")</f>
        <v>Cierre</v>
      </c>
      <c r="Y2768" s="1" t="s">
        <v>48</v>
      </c>
      <c r="Z2768" s="1" t="s">
        <v>46</v>
      </c>
      <c r="AA2768" s="1" t="s">
        <v>46</v>
      </c>
      <c r="AB2768" s="1" t="s">
        <v>46</v>
      </c>
      <c r="AC2768" s="11" t="str">
        <f>IF(OR(VOZ_WHATSAPP[[#This Row],[La comunicación es asertiva, con respeto y evita maltrato]]="No Cumple",VOZ_WHATSAPP[[#This Row],[Cumple con las normativas legales]]="No Cumple"),"No Cumple","Cumple")</f>
        <v>Cumple</v>
      </c>
      <c r="AD2768" s="1" t="s">
        <v>48</v>
      </c>
      <c r="AE2768" s="1" t="s">
        <v>53</v>
      </c>
      <c r="AF2768" s="4">
        <v>1</v>
      </c>
      <c r="AG2768" s="4">
        <f>IF(AND(VOZ_WHATSAPP[[#This Row],[Estado Cierre]]="Sin Cierre",VOZ_WHATSAPP[[#This Row],[Nota Negocio]]="Sin Negocio"),VOZ_WHATSAPP[[#This Row],[Nota]]-24%,VOZ_WHATSAPP[[#This Row],[Nota]])</f>
        <v>1</v>
      </c>
      <c r="AH2768" s="8">
        <f>IF(VOZ_WHATSAPP[[#This Row],[Estado Legal]]="No Cumple",0,IF(VOZ_WHATSAPP[[#This Row],[Realiza lectura de guion Legal]]="No Cumple",VOZ_WHATSAPP[[#This Row],[Nota 2]]-50%,VOZ_WHATSAPP[[#This Row],[Nota 2]]))</f>
        <v>1</v>
      </c>
    </row>
    <row r="2769" spans="1:34" x14ac:dyDescent="0.25">
      <c r="A2769" s="2" t="str">
        <f>VOZ_WHATSAPP[[#This Row],[ID Asesor]]&amp;VOZ_WHATSAPP[[#This Row],[Fecha Monitoreo]]</f>
        <v>407045882</v>
      </c>
      <c r="B2769" s="2">
        <v>45882</v>
      </c>
      <c r="C2769" s="1" t="s">
        <v>59</v>
      </c>
      <c r="D2769" s="1">
        <v>4070</v>
      </c>
      <c r="E2769" s="2">
        <v>45882</v>
      </c>
      <c r="F2769" s="3">
        <v>0.52083333333333337</v>
      </c>
      <c r="G2769" s="1" t="s">
        <v>51</v>
      </c>
      <c r="H2769" s="1" t="s">
        <v>71</v>
      </c>
      <c r="I2769" s="1"/>
      <c r="J2769" s="1"/>
      <c r="K2769" s="1"/>
      <c r="L2769" s="1" t="s">
        <v>46</v>
      </c>
      <c r="M2769" s="1" t="s">
        <v>47</v>
      </c>
      <c r="N2769" s="1" t="s">
        <v>46</v>
      </c>
      <c r="O2769" s="1" t="s">
        <v>48</v>
      </c>
      <c r="P2769" s="1" t="s">
        <v>48</v>
      </c>
      <c r="Q2769" s="1" t="s">
        <v>48</v>
      </c>
      <c r="R2769" s="1" t="s">
        <v>48</v>
      </c>
      <c r="S2769" s="1" t="s">
        <v>48</v>
      </c>
      <c r="T2769" s="12" t="str">
        <f>IF(OR(VOZ_WHATSAPP[[#This Row],[Brinda argumentos coherentes a la objeción]]="No Cumple",VOZ_WHATSAPP[[#This Row],[Despliegue de Beneficios y/o consecuencias]]="No Cumple"),"Sin Negocio","Negocio")</f>
        <v>Negocio</v>
      </c>
      <c r="U2769" s="1" t="s">
        <v>46</v>
      </c>
      <c r="V2769" s="1" t="s">
        <v>46</v>
      </c>
      <c r="W2769" s="1" t="s">
        <v>46</v>
      </c>
      <c r="X2769" s="12" t="str">
        <f>IF(OR(VOZ_WHATSAPP[[#This Row],[Confirma Valor de pago]]="No Cumple",VOZ_WHATSAPP[[#This Row],[Confirma hora de pago]]="No Cumple",VOZ_WHATSAPP[[#This Row],[Confirma medio de pago]]="No Cumple"),"Sin Cierre","Cierre")</f>
        <v>Cierre</v>
      </c>
      <c r="Y2769" s="1" t="s">
        <v>48</v>
      </c>
      <c r="Z2769" s="1" t="s">
        <v>46</v>
      </c>
      <c r="AA2769" s="1" t="s">
        <v>46</v>
      </c>
      <c r="AB2769" s="1" t="s">
        <v>46</v>
      </c>
      <c r="AC2769" s="11" t="str">
        <f>IF(OR(VOZ_WHATSAPP[[#This Row],[La comunicación es asertiva, con respeto y evita maltrato]]="No Cumple",VOZ_WHATSAPP[[#This Row],[Cumple con las normativas legales]]="No Cumple"),"No Cumple","Cumple")</f>
        <v>Cumple</v>
      </c>
      <c r="AD2769" s="1" t="s">
        <v>48</v>
      </c>
      <c r="AE2769" s="1" t="s">
        <v>2517</v>
      </c>
      <c r="AF2769" s="4">
        <v>0.96</v>
      </c>
      <c r="AG2769" s="4">
        <f>IF(AND(VOZ_WHATSAPP[[#This Row],[Estado Cierre]]="Sin Cierre",VOZ_WHATSAPP[[#This Row],[Nota Negocio]]="Sin Negocio"),VOZ_WHATSAPP[[#This Row],[Nota]]-24%,VOZ_WHATSAPP[[#This Row],[Nota]])</f>
        <v>0.96</v>
      </c>
      <c r="AH2769" s="8">
        <f>IF(VOZ_WHATSAPP[[#This Row],[Estado Legal]]="No Cumple",0,IF(VOZ_WHATSAPP[[#This Row],[Realiza lectura de guion Legal]]="No Cumple",VOZ_WHATSAPP[[#This Row],[Nota 2]]-50%,VOZ_WHATSAPP[[#This Row],[Nota 2]]))</f>
        <v>0.96</v>
      </c>
    </row>
    <row r="2770" spans="1:34" x14ac:dyDescent="0.25">
      <c r="A2770" s="2" t="str">
        <f>VOZ_WHATSAPP[[#This Row],[ID Asesor]]&amp;VOZ_WHATSAPP[[#This Row],[Fecha Monitoreo]]</f>
        <v>408045882</v>
      </c>
      <c r="B2770" s="2">
        <v>45882</v>
      </c>
      <c r="C2770" s="1" t="s">
        <v>126</v>
      </c>
      <c r="D2770" s="1">
        <v>4080</v>
      </c>
      <c r="E2770" s="2">
        <v>45882</v>
      </c>
      <c r="F2770" s="3">
        <v>0.62847222222222221</v>
      </c>
      <c r="G2770" s="1" t="s">
        <v>58</v>
      </c>
      <c r="H2770" s="1" t="s">
        <v>44</v>
      </c>
      <c r="I2770" s="1">
        <v>620</v>
      </c>
      <c r="J2770" s="1">
        <v>3167892955</v>
      </c>
      <c r="K2770" s="1" t="s">
        <v>45</v>
      </c>
      <c r="L2770" s="1" t="s">
        <v>46</v>
      </c>
      <c r="M2770" s="1" t="s">
        <v>47</v>
      </c>
      <c r="N2770" s="1" t="s">
        <v>46</v>
      </c>
      <c r="O2770" s="1" t="s">
        <v>46</v>
      </c>
      <c r="P2770" s="1" t="s">
        <v>46</v>
      </c>
      <c r="Q2770" s="1" t="s">
        <v>46</v>
      </c>
      <c r="R2770" s="1" t="s">
        <v>46</v>
      </c>
      <c r="S2770" s="1" t="s">
        <v>46</v>
      </c>
      <c r="T2770" s="12" t="str">
        <f>IF(OR(VOZ_WHATSAPP[[#This Row],[Brinda argumentos coherentes a la objeción]]="No Cumple",VOZ_WHATSAPP[[#This Row],[Despliegue de Beneficios y/o consecuencias]]="No Cumple"),"Sin Negocio","Negocio")</f>
        <v>Negocio</v>
      </c>
      <c r="U2770" s="1" t="s">
        <v>48</v>
      </c>
      <c r="V2770" s="1" t="s">
        <v>48</v>
      </c>
      <c r="W2770" s="1" t="s">
        <v>48</v>
      </c>
      <c r="X2770" s="12" t="str">
        <f>IF(OR(VOZ_WHATSAPP[[#This Row],[Confirma Valor de pago]]="No Cumple",VOZ_WHATSAPP[[#This Row],[Confirma hora de pago]]="No Cumple",VOZ_WHATSAPP[[#This Row],[Confirma medio de pago]]="No Cumple"),"Sin Cierre","Cierre")</f>
        <v>Cierre</v>
      </c>
      <c r="Y2770" s="1" t="s">
        <v>46</v>
      </c>
      <c r="Z2770" s="1" t="s">
        <v>46</v>
      </c>
      <c r="AA2770" s="1" t="s">
        <v>46</v>
      </c>
      <c r="AB2770" s="1" t="s">
        <v>46</v>
      </c>
      <c r="AC2770" s="11" t="str">
        <f>IF(OR(VOZ_WHATSAPP[[#This Row],[La comunicación es asertiva, con respeto y evita maltrato]]="No Cumple",VOZ_WHATSAPP[[#This Row],[Cumple con las normativas legales]]="No Cumple"),"No Cumple","Cumple")</f>
        <v>Cumple</v>
      </c>
      <c r="AD2770" s="1" t="s">
        <v>46</v>
      </c>
      <c r="AE2770" s="1" t="s">
        <v>2518</v>
      </c>
      <c r="AF2770" s="4">
        <v>0.96</v>
      </c>
      <c r="AG2770" s="4">
        <f>IF(AND(VOZ_WHATSAPP[[#This Row],[Estado Cierre]]="Sin Cierre",VOZ_WHATSAPP[[#This Row],[Nota Negocio]]="Sin Negocio"),VOZ_WHATSAPP[[#This Row],[Nota]]-24%,VOZ_WHATSAPP[[#This Row],[Nota]])</f>
        <v>0.96</v>
      </c>
      <c r="AH2770" s="8">
        <f>IF(VOZ_WHATSAPP[[#This Row],[Estado Legal]]="No Cumple",0,IF(VOZ_WHATSAPP[[#This Row],[Realiza lectura de guion Legal]]="No Cumple",VOZ_WHATSAPP[[#This Row],[Nota 2]]-50%,VOZ_WHATSAPP[[#This Row],[Nota 2]]))</f>
        <v>0.96</v>
      </c>
    </row>
    <row r="2771" spans="1:34" x14ac:dyDescent="0.25">
      <c r="A2771" s="2" t="str">
        <f>VOZ_WHATSAPP[[#This Row],[ID Asesor]]&amp;VOZ_WHATSAPP[[#This Row],[Fecha Monitoreo]]</f>
        <v>273445882</v>
      </c>
      <c r="B2771" s="2">
        <v>45882</v>
      </c>
      <c r="C2771" s="1" t="s">
        <v>59</v>
      </c>
      <c r="D2771" s="1">
        <v>2734</v>
      </c>
      <c r="E2771" s="2">
        <v>45882</v>
      </c>
      <c r="F2771" s="3">
        <v>0.56111111111111112</v>
      </c>
      <c r="G2771" s="1" t="s">
        <v>51</v>
      </c>
      <c r="H2771" s="1" t="s">
        <v>71</v>
      </c>
      <c r="I2771" s="1"/>
      <c r="J2771" s="1"/>
      <c r="K2771" s="1"/>
      <c r="L2771" s="1" t="s">
        <v>46</v>
      </c>
      <c r="M2771" s="1" t="s">
        <v>46</v>
      </c>
      <c r="N2771" s="1" t="s">
        <v>46</v>
      </c>
      <c r="O2771" s="1" t="s">
        <v>48</v>
      </c>
      <c r="P2771" s="1" t="s">
        <v>48</v>
      </c>
      <c r="Q2771" s="1" t="s">
        <v>48</v>
      </c>
      <c r="R2771" s="1" t="s">
        <v>48</v>
      </c>
      <c r="S2771" s="1" t="s">
        <v>48</v>
      </c>
      <c r="T2771" s="12" t="str">
        <f>IF(OR(VOZ_WHATSAPP[[#This Row],[Brinda argumentos coherentes a la objeción]]="No Cumple",VOZ_WHATSAPP[[#This Row],[Despliegue de Beneficios y/o consecuencias]]="No Cumple"),"Sin Negocio","Negocio")</f>
        <v>Negocio</v>
      </c>
      <c r="U2771" s="1" t="s">
        <v>46</v>
      </c>
      <c r="V2771" s="1" t="s">
        <v>46</v>
      </c>
      <c r="W2771" s="1" t="s">
        <v>46</v>
      </c>
      <c r="X2771" s="12" t="str">
        <f>IF(OR(VOZ_WHATSAPP[[#This Row],[Confirma Valor de pago]]="No Cumple",VOZ_WHATSAPP[[#This Row],[Confirma hora de pago]]="No Cumple",VOZ_WHATSAPP[[#This Row],[Confirma medio de pago]]="No Cumple"),"Sin Cierre","Cierre")</f>
        <v>Cierre</v>
      </c>
      <c r="Y2771" s="1" t="s">
        <v>48</v>
      </c>
      <c r="Z2771" s="1" t="s">
        <v>46</v>
      </c>
      <c r="AA2771" s="1" t="s">
        <v>46</v>
      </c>
      <c r="AB2771" s="1" t="s">
        <v>46</v>
      </c>
      <c r="AC2771" s="11" t="str">
        <f>IF(OR(VOZ_WHATSAPP[[#This Row],[La comunicación es asertiva, con respeto y evita maltrato]]="No Cumple",VOZ_WHATSAPP[[#This Row],[Cumple con las normativas legales]]="No Cumple"),"No Cumple","Cumple")</f>
        <v>Cumple</v>
      </c>
      <c r="AD2771" s="1" t="s">
        <v>48</v>
      </c>
      <c r="AE2771" s="1" t="s">
        <v>2519</v>
      </c>
      <c r="AF2771" s="4">
        <v>1</v>
      </c>
      <c r="AG2771" s="4">
        <f>IF(AND(VOZ_WHATSAPP[[#This Row],[Estado Cierre]]="Sin Cierre",VOZ_WHATSAPP[[#This Row],[Nota Negocio]]="Sin Negocio"),VOZ_WHATSAPP[[#This Row],[Nota]]-24%,VOZ_WHATSAPP[[#This Row],[Nota]])</f>
        <v>1</v>
      </c>
      <c r="AH2771" s="8">
        <f>IF(VOZ_WHATSAPP[[#This Row],[Estado Legal]]="No Cumple",0,IF(VOZ_WHATSAPP[[#This Row],[Realiza lectura de guion Legal]]="No Cumple",VOZ_WHATSAPP[[#This Row],[Nota 2]]-50%,VOZ_WHATSAPP[[#This Row],[Nota 2]]))</f>
        <v>1</v>
      </c>
    </row>
    <row r="2772" spans="1:34" x14ac:dyDescent="0.25">
      <c r="A2772" s="2" t="str">
        <f>VOZ_WHATSAPP[[#This Row],[ID Asesor]]&amp;VOZ_WHATSAPP[[#This Row],[Fecha Monitoreo]]</f>
        <v>376345882</v>
      </c>
      <c r="B2772" s="2">
        <v>45882</v>
      </c>
      <c r="C2772" s="1" t="s">
        <v>50</v>
      </c>
      <c r="D2772" s="1">
        <v>3763</v>
      </c>
      <c r="E2772" s="2">
        <v>45882</v>
      </c>
      <c r="F2772" s="3">
        <v>0.38055555555555554</v>
      </c>
      <c r="G2772" s="1" t="s">
        <v>51</v>
      </c>
      <c r="H2772" s="1" t="s">
        <v>71</v>
      </c>
      <c r="I2772" s="1"/>
      <c r="J2772" s="1"/>
      <c r="K2772" s="1"/>
      <c r="L2772" s="1" t="s">
        <v>46</v>
      </c>
      <c r="M2772" s="1" t="s">
        <v>47</v>
      </c>
      <c r="N2772" s="1" t="s">
        <v>46</v>
      </c>
      <c r="O2772" s="1" t="s">
        <v>46</v>
      </c>
      <c r="P2772" s="1" t="s">
        <v>46</v>
      </c>
      <c r="Q2772" s="1" t="s">
        <v>46</v>
      </c>
      <c r="R2772" s="1" t="s">
        <v>48</v>
      </c>
      <c r="S2772" s="1" t="s">
        <v>46</v>
      </c>
      <c r="T2772" s="12" t="str">
        <f>IF(OR(VOZ_WHATSAPP[[#This Row],[Brinda argumentos coherentes a la objeción]]="No Cumple",VOZ_WHATSAPP[[#This Row],[Despliegue de Beneficios y/o consecuencias]]="No Cumple"),"Sin Negocio","Negocio")</f>
        <v>Negocio</v>
      </c>
      <c r="U2772" s="1" t="s">
        <v>46</v>
      </c>
      <c r="V2772" s="1" t="s">
        <v>46</v>
      </c>
      <c r="W2772" s="1" t="s">
        <v>46</v>
      </c>
      <c r="X2772" s="12" t="str">
        <f>IF(OR(VOZ_WHATSAPP[[#This Row],[Confirma Valor de pago]]="No Cumple",VOZ_WHATSAPP[[#This Row],[Confirma hora de pago]]="No Cumple",VOZ_WHATSAPP[[#This Row],[Confirma medio de pago]]="No Cumple"),"Sin Cierre","Cierre")</f>
        <v>Cierre</v>
      </c>
      <c r="Y2772" s="1" t="s">
        <v>46</v>
      </c>
      <c r="Z2772" s="1" t="s">
        <v>46</v>
      </c>
      <c r="AA2772" s="1" t="s">
        <v>46</v>
      </c>
      <c r="AB2772" s="1" t="s">
        <v>46</v>
      </c>
      <c r="AC2772" s="11" t="str">
        <f>IF(OR(VOZ_WHATSAPP[[#This Row],[La comunicación es asertiva, con respeto y evita maltrato]]="No Cumple",VOZ_WHATSAPP[[#This Row],[Cumple con las normativas legales]]="No Cumple"),"No Cumple","Cumple")</f>
        <v>Cumple</v>
      </c>
      <c r="AD2772" s="1" t="s">
        <v>46</v>
      </c>
      <c r="AE2772" s="1" t="s">
        <v>2520</v>
      </c>
      <c r="AF2772" s="4">
        <v>0.96</v>
      </c>
      <c r="AG2772" s="4">
        <f>IF(AND(VOZ_WHATSAPP[[#This Row],[Estado Cierre]]="Sin Cierre",VOZ_WHATSAPP[[#This Row],[Nota Negocio]]="Sin Negocio"),VOZ_WHATSAPP[[#This Row],[Nota]]-24%,VOZ_WHATSAPP[[#This Row],[Nota]])</f>
        <v>0.96</v>
      </c>
      <c r="AH2772" s="8">
        <f>IF(VOZ_WHATSAPP[[#This Row],[Estado Legal]]="No Cumple",0,IF(VOZ_WHATSAPP[[#This Row],[Realiza lectura de guion Legal]]="No Cumple",VOZ_WHATSAPP[[#This Row],[Nota 2]]-50%,VOZ_WHATSAPP[[#This Row],[Nota 2]]))</f>
        <v>0.96</v>
      </c>
    </row>
    <row r="2773" spans="1:34" x14ac:dyDescent="0.25">
      <c r="A2773" s="2" t="str">
        <f>VOZ_WHATSAPP[[#This Row],[ID Asesor]]&amp;VOZ_WHATSAPP[[#This Row],[Fecha Monitoreo]]</f>
        <v>366545882</v>
      </c>
      <c r="B2773" s="2">
        <v>45882</v>
      </c>
      <c r="C2773" s="1" t="s">
        <v>42</v>
      </c>
      <c r="D2773" s="1">
        <v>3665</v>
      </c>
      <c r="E2773" s="2">
        <v>45882</v>
      </c>
      <c r="F2773" s="3">
        <v>0.53819444444444442</v>
      </c>
      <c r="G2773" s="1" t="s">
        <v>51</v>
      </c>
      <c r="H2773" s="1" t="s">
        <v>71</v>
      </c>
      <c r="I2773" s="1"/>
      <c r="J2773" s="1"/>
      <c r="K2773" s="1"/>
      <c r="L2773" s="1" t="s">
        <v>46</v>
      </c>
      <c r="M2773" s="1" t="s">
        <v>48</v>
      </c>
      <c r="N2773" s="1" t="s">
        <v>46</v>
      </c>
      <c r="O2773" s="1" t="s">
        <v>46</v>
      </c>
      <c r="P2773" s="1" t="s">
        <v>46</v>
      </c>
      <c r="Q2773" s="1" t="s">
        <v>46</v>
      </c>
      <c r="R2773" s="1" t="s">
        <v>46</v>
      </c>
      <c r="S2773" s="1" t="s">
        <v>47</v>
      </c>
      <c r="T2773" s="12" t="str">
        <f>IF(OR(VOZ_WHATSAPP[[#This Row],[Brinda argumentos coherentes a la objeción]]="No Cumple",VOZ_WHATSAPP[[#This Row],[Despliegue de Beneficios y/o consecuencias]]="No Cumple"),"Sin Negocio","Negocio")</f>
        <v>Sin Negocio</v>
      </c>
      <c r="U2773" s="1" t="s">
        <v>48</v>
      </c>
      <c r="V2773" s="1" t="s">
        <v>48</v>
      </c>
      <c r="W2773" s="1" t="s">
        <v>48</v>
      </c>
      <c r="X2773" s="12" t="str">
        <f>IF(OR(VOZ_WHATSAPP[[#This Row],[Confirma Valor de pago]]="No Cumple",VOZ_WHATSAPP[[#This Row],[Confirma hora de pago]]="No Cumple",VOZ_WHATSAPP[[#This Row],[Confirma medio de pago]]="No Cumple"),"Sin Cierre","Cierre")</f>
        <v>Cierre</v>
      </c>
      <c r="Y2773" s="1" t="s">
        <v>46</v>
      </c>
      <c r="Z2773" s="1" t="s">
        <v>46</v>
      </c>
      <c r="AA2773" s="1" t="s">
        <v>46</v>
      </c>
      <c r="AB2773" s="1" t="s">
        <v>46</v>
      </c>
      <c r="AC2773" s="11" t="str">
        <f>IF(OR(VOZ_WHATSAPP[[#This Row],[La comunicación es asertiva, con respeto y evita maltrato]]="No Cumple",VOZ_WHATSAPP[[#This Row],[Cumple con las normativas legales]]="No Cumple"),"No Cumple","Cumple")</f>
        <v>Cumple</v>
      </c>
      <c r="AD2773" s="1" t="s">
        <v>46</v>
      </c>
      <c r="AE2773" s="1" t="s">
        <v>2338</v>
      </c>
      <c r="AF2773" s="4">
        <v>0.9</v>
      </c>
      <c r="AG2773" s="4">
        <f>IF(AND(VOZ_WHATSAPP[[#This Row],[Estado Cierre]]="Sin Cierre",VOZ_WHATSAPP[[#This Row],[Nota Negocio]]="Sin Negocio"),VOZ_WHATSAPP[[#This Row],[Nota]]-24%,VOZ_WHATSAPP[[#This Row],[Nota]])</f>
        <v>0.9</v>
      </c>
      <c r="AH2773" s="8">
        <f>IF(VOZ_WHATSAPP[[#This Row],[Estado Legal]]="No Cumple",0,IF(VOZ_WHATSAPP[[#This Row],[Realiza lectura de guion Legal]]="No Cumple",VOZ_WHATSAPP[[#This Row],[Nota 2]]-50%,VOZ_WHATSAPP[[#This Row],[Nota 2]]))</f>
        <v>0.9</v>
      </c>
    </row>
    <row r="2774" spans="1:34" x14ac:dyDescent="0.25">
      <c r="A2774" s="2" t="str">
        <f>VOZ_WHATSAPP[[#This Row],[ID Asesor]]&amp;VOZ_WHATSAPP[[#This Row],[Fecha Monitoreo]]</f>
        <v>387445882</v>
      </c>
      <c r="B2774" s="2">
        <v>45882</v>
      </c>
      <c r="C2774" s="1" t="s">
        <v>50</v>
      </c>
      <c r="D2774" s="1">
        <v>3874</v>
      </c>
      <c r="E2774" s="2">
        <v>45882</v>
      </c>
      <c r="F2774" s="3">
        <v>0.40277777777777779</v>
      </c>
      <c r="G2774" s="1" t="s">
        <v>60</v>
      </c>
      <c r="H2774" s="1" t="s">
        <v>44</v>
      </c>
      <c r="I2774" s="1">
        <v>1427</v>
      </c>
      <c r="J2774" s="1">
        <v>3007943982</v>
      </c>
      <c r="K2774" s="1" t="s">
        <v>45</v>
      </c>
      <c r="L2774" s="1" t="s">
        <v>46</v>
      </c>
      <c r="M2774" s="1" t="s">
        <v>46</v>
      </c>
      <c r="N2774" s="1" t="s">
        <v>46</v>
      </c>
      <c r="O2774" s="1" t="s">
        <v>46</v>
      </c>
      <c r="P2774" s="1" t="s">
        <v>46</v>
      </c>
      <c r="Q2774" s="1" t="s">
        <v>46</v>
      </c>
      <c r="R2774" s="1" t="s">
        <v>48</v>
      </c>
      <c r="S2774" s="1" t="s">
        <v>46</v>
      </c>
      <c r="T2774" s="12" t="str">
        <f>IF(OR(VOZ_WHATSAPP[[#This Row],[Brinda argumentos coherentes a la objeción]]="No Cumple",VOZ_WHATSAPP[[#This Row],[Despliegue de Beneficios y/o consecuencias]]="No Cumple"),"Sin Negocio","Negocio")</f>
        <v>Negocio</v>
      </c>
      <c r="U2774" s="1" t="s">
        <v>46</v>
      </c>
      <c r="V2774" s="1" t="s">
        <v>46</v>
      </c>
      <c r="W2774" s="1" t="s">
        <v>46</v>
      </c>
      <c r="X2774" s="12" t="str">
        <f>IF(OR(VOZ_WHATSAPP[[#This Row],[Confirma Valor de pago]]="No Cumple",VOZ_WHATSAPP[[#This Row],[Confirma hora de pago]]="No Cumple",VOZ_WHATSAPP[[#This Row],[Confirma medio de pago]]="No Cumple"),"Sin Cierre","Cierre")</f>
        <v>Cierre</v>
      </c>
      <c r="Y2774" s="1" t="s">
        <v>54</v>
      </c>
      <c r="Z2774" s="1" t="s">
        <v>46</v>
      </c>
      <c r="AA2774" s="1" t="s">
        <v>46</v>
      </c>
      <c r="AB2774" s="1" t="s">
        <v>46</v>
      </c>
      <c r="AC2774" s="11" t="str">
        <f>IF(OR(VOZ_WHATSAPP[[#This Row],[La comunicación es asertiva, con respeto y evita maltrato]]="No Cumple",VOZ_WHATSAPP[[#This Row],[Cumple con las normativas legales]]="No Cumple"),"No Cumple","Cumple")</f>
        <v>Cumple</v>
      </c>
      <c r="AD2774" s="1" t="s">
        <v>46</v>
      </c>
      <c r="AE2774" s="1" t="s">
        <v>2521</v>
      </c>
      <c r="AF2774" s="4">
        <v>0.92</v>
      </c>
      <c r="AG2774" s="4">
        <f>IF(AND(VOZ_WHATSAPP[[#This Row],[Estado Cierre]]="Sin Cierre",VOZ_WHATSAPP[[#This Row],[Nota Negocio]]="Sin Negocio"),VOZ_WHATSAPP[[#This Row],[Nota]]-24%,VOZ_WHATSAPP[[#This Row],[Nota]])</f>
        <v>0.92</v>
      </c>
      <c r="AH2774" s="8">
        <f>IF(VOZ_WHATSAPP[[#This Row],[Estado Legal]]="No Cumple",0,IF(VOZ_WHATSAPP[[#This Row],[Realiza lectura de guion Legal]]="No Cumple",VOZ_WHATSAPP[[#This Row],[Nota 2]]-50%,VOZ_WHATSAPP[[#This Row],[Nota 2]]))</f>
        <v>0.92</v>
      </c>
    </row>
    <row r="2775" spans="1:34" x14ac:dyDescent="0.25">
      <c r="A2775" s="2" t="str">
        <f>VOZ_WHATSAPP[[#This Row],[ID Asesor]]&amp;VOZ_WHATSAPP[[#This Row],[Fecha Monitoreo]]</f>
        <v>303545882</v>
      </c>
      <c r="B2775" s="2">
        <v>45882</v>
      </c>
      <c r="C2775" s="1" t="s">
        <v>50</v>
      </c>
      <c r="D2775" s="1">
        <v>3035</v>
      </c>
      <c r="E2775" s="2">
        <v>45882</v>
      </c>
      <c r="F2775" s="3">
        <v>0.48055555555555557</v>
      </c>
      <c r="G2775" s="1" t="s">
        <v>60</v>
      </c>
      <c r="H2775" s="1" t="s">
        <v>44</v>
      </c>
      <c r="I2775" s="1">
        <v>1151</v>
      </c>
      <c r="J2775" s="1">
        <v>3018592117</v>
      </c>
      <c r="K2775" s="1" t="s">
        <v>45</v>
      </c>
      <c r="L2775" s="1" t="s">
        <v>46</v>
      </c>
      <c r="M2775" s="1" t="s">
        <v>46</v>
      </c>
      <c r="N2775" s="1" t="s">
        <v>46</v>
      </c>
      <c r="O2775" s="1" t="s">
        <v>46</v>
      </c>
      <c r="P2775" s="1" t="s">
        <v>46</v>
      </c>
      <c r="Q2775" s="1" t="s">
        <v>46</v>
      </c>
      <c r="R2775" s="1" t="s">
        <v>46</v>
      </c>
      <c r="S2775" s="1" t="s">
        <v>48</v>
      </c>
      <c r="T2775" s="12" t="str">
        <f>IF(OR(VOZ_WHATSAPP[[#This Row],[Brinda argumentos coherentes a la objeción]]="No Cumple",VOZ_WHATSAPP[[#This Row],[Despliegue de Beneficios y/o consecuencias]]="No Cumple"),"Sin Negocio","Negocio")</f>
        <v>Negocio</v>
      </c>
      <c r="U2775" s="1" t="s">
        <v>48</v>
      </c>
      <c r="V2775" s="1" t="s">
        <v>48</v>
      </c>
      <c r="W2775" s="1" t="s">
        <v>48</v>
      </c>
      <c r="X2775" s="12" t="str">
        <f>IF(OR(VOZ_WHATSAPP[[#This Row],[Confirma Valor de pago]]="No Cumple",VOZ_WHATSAPP[[#This Row],[Confirma hora de pago]]="No Cumple",VOZ_WHATSAPP[[#This Row],[Confirma medio de pago]]="No Cumple"),"Sin Cierre","Cierre")</f>
        <v>Cierre</v>
      </c>
      <c r="Y2775" s="1" t="s">
        <v>54</v>
      </c>
      <c r="Z2775" s="1" t="s">
        <v>46</v>
      </c>
      <c r="AA2775" s="1" t="s">
        <v>46</v>
      </c>
      <c r="AB2775" s="1" t="s">
        <v>46</v>
      </c>
      <c r="AC2775" s="11" t="str">
        <f>IF(OR(VOZ_WHATSAPP[[#This Row],[La comunicación es asertiva, con respeto y evita maltrato]]="No Cumple",VOZ_WHATSAPP[[#This Row],[Cumple con las normativas legales]]="No Cumple"),"No Cumple","Cumple")</f>
        <v>Cumple</v>
      </c>
      <c r="AD2775" s="1" t="s">
        <v>46</v>
      </c>
      <c r="AE2775" s="1" t="s">
        <v>2522</v>
      </c>
      <c r="AF2775" s="4">
        <v>0.92</v>
      </c>
      <c r="AG2775" s="4">
        <f>IF(AND(VOZ_WHATSAPP[[#This Row],[Estado Cierre]]="Sin Cierre",VOZ_WHATSAPP[[#This Row],[Nota Negocio]]="Sin Negocio"),VOZ_WHATSAPP[[#This Row],[Nota]]-24%,VOZ_WHATSAPP[[#This Row],[Nota]])</f>
        <v>0.92</v>
      </c>
      <c r="AH2775" s="8">
        <f>IF(VOZ_WHATSAPP[[#This Row],[Estado Legal]]="No Cumple",0,IF(VOZ_WHATSAPP[[#This Row],[Realiza lectura de guion Legal]]="No Cumple",VOZ_WHATSAPP[[#This Row],[Nota 2]]-50%,VOZ_WHATSAPP[[#This Row],[Nota 2]]))</f>
        <v>0.92</v>
      </c>
    </row>
    <row r="2776" spans="1:34" x14ac:dyDescent="0.25">
      <c r="A2776" s="2" t="str">
        <f>VOZ_WHATSAPP[[#This Row],[ID Asesor]]&amp;VOZ_WHATSAPP[[#This Row],[Fecha Monitoreo]]</f>
        <v>385845882</v>
      </c>
      <c r="B2776" s="2">
        <v>45882</v>
      </c>
      <c r="C2776" s="1" t="s">
        <v>42</v>
      </c>
      <c r="D2776" s="1">
        <v>3858</v>
      </c>
      <c r="E2776" s="2">
        <v>45882</v>
      </c>
      <c r="F2776" s="3">
        <v>4.4444444444444446E-2</v>
      </c>
      <c r="G2776" s="1" t="s">
        <v>51</v>
      </c>
      <c r="H2776" s="1" t="s">
        <v>44</v>
      </c>
      <c r="I2776" s="1">
        <v>8531340045</v>
      </c>
      <c r="J2776" s="1">
        <v>3107216199</v>
      </c>
      <c r="K2776" s="1" t="s">
        <v>45</v>
      </c>
      <c r="L2776" s="1" t="s">
        <v>47</v>
      </c>
      <c r="M2776" s="1" t="s">
        <v>46</v>
      </c>
      <c r="N2776" s="1" t="s">
        <v>46</v>
      </c>
      <c r="O2776" s="1" t="s">
        <v>46</v>
      </c>
      <c r="P2776" s="1" t="s">
        <v>46</v>
      </c>
      <c r="Q2776" s="1" t="s">
        <v>46</v>
      </c>
      <c r="R2776" s="1" t="s">
        <v>46</v>
      </c>
      <c r="S2776" s="1" t="s">
        <v>46</v>
      </c>
      <c r="T2776" s="12" t="str">
        <f>IF(OR(VOZ_WHATSAPP[[#This Row],[Brinda argumentos coherentes a la objeción]]="No Cumple",VOZ_WHATSAPP[[#This Row],[Despliegue de Beneficios y/o consecuencias]]="No Cumple"),"Sin Negocio","Negocio")</f>
        <v>Negocio</v>
      </c>
      <c r="U2776" s="1" t="s">
        <v>46</v>
      </c>
      <c r="V2776" s="1" t="s">
        <v>46</v>
      </c>
      <c r="W2776" s="1" t="s">
        <v>46</v>
      </c>
      <c r="X2776" s="12" t="str">
        <f>IF(OR(VOZ_WHATSAPP[[#This Row],[Confirma Valor de pago]]="No Cumple",VOZ_WHATSAPP[[#This Row],[Confirma hora de pago]]="No Cumple",VOZ_WHATSAPP[[#This Row],[Confirma medio de pago]]="No Cumple"),"Sin Cierre","Cierre")</f>
        <v>Cierre</v>
      </c>
      <c r="Y2776" s="1" t="s">
        <v>46</v>
      </c>
      <c r="Z2776" s="1" t="s">
        <v>46</v>
      </c>
      <c r="AA2776" s="1" t="s">
        <v>46</v>
      </c>
      <c r="AB2776" s="1" t="s">
        <v>46</v>
      </c>
      <c r="AC2776" s="11" t="str">
        <f>IF(OR(VOZ_WHATSAPP[[#This Row],[La comunicación es asertiva, con respeto y evita maltrato]]="No Cumple",VOZ_WHATSAPP[[#This Row],[Cumple con las normativas legales]]="No Cumple"),"No Cumple","Cumple")</f>
        <v>Cumple</v>
      </c>
      <c r="AD2776" s="1" t="s">
        <v>46</v>
      </c>
      <c r="AE2776" s="1" t="s">
        <v>2146</v>
      </c>
      <c r="AF2776" s="4">
        <v>0.96</v>
      </c>
      <c r="AG2776" s="4">
        <f>IF(AND(VOZ_WHATSAPP[[#This Row],[Estado Cierre]]="Sin Cierre",VOZ_WHATSAPP[[#This Row],[Nota Negocio]]="Sin Negocio"),VOZ_WHATSAPP[[#This Row],[Nota]]-24%,VOZ_WHATSAPP[[#This Row],[Nota]])</f>
        <v>0.96</v>
      </c>
      <c r="AH2776" s="8">
        <f>IF(VOZ_WHATSAPP[[#This Row],[Estado Legal]]="No Cumple",0,IF(VOZ_WHATSAPP[[#This Row],[Realiza lectura de guion Legal]]="No Cumple",VOZ_WHATSAPP[[#This Row],[Nota 2]]-50%,VOZ_WHATSAPP[[#This Row],[Nota 2]]))</f>
        <v>0.96</v>
      </c>
    </row>
    <row r="2777" spans="1:34" x14ac:dyDescent="0.25">
      <c r="A2777" s="2" t="str">
        <f>VOZ_WHATSAPP[[#This Row],[ID Asesor]]&amp;VOZ_WHATSAPP[[#This Row],[Fecha Monitoreo]]</f>
        <v>382945882</v>
      </c>
      <c r="B2777" s="2">
        <v>45882</v>
      </c>
      <c r="C2777" s="1" t="s">
        <v>126</v>
      </c>
      <c r="D2777" s="1">
        <v>3829</v>
      </c>
      <c r="E2777" s="2">
        <v>45882</v>
      </c>
      <c r="F2777" s="3">
        <v>0.375</v>
      </c>
      <c r="G2777" s="1" t="s">
        <v>58</v>
      </c>
      <c r="H2777" s="1" t="s">
        <v>71</v>
      </c>
      <c r="I2777" s="1"/>
      <c r="J2777" s="1"/>
      <c r="K2777" s="1"/>
      <c r="L2777" s="1" t="s">
        <v>46</v>
      </c>
      <c r="M2777" s="1" t="s">
        <v>48</v>
      </c>
      <c r="N2777" s="1" t="s">
        <v>46</v>
      </c>
      <c r="O2777" s="1" t="s">
        <v>46</v>
      </c>
      <c r="P2777" s="1" t="s">
        <v>46</v>
      </c>
      <c r="Q2777" s="1" t="s">
        <v>48</v>
      </c>
      <c r="R2777" s="1" t="s">
        <v>48</v>
      </c>
      <c r="S2777" s="1" t="s">
        <v>48</v>
      </c>
      <c r="T2777" s="12" t="str">
        <f>IF(OR(VOZ_WHATSAPP[[#This Row],[Brinda argumentos coherentes a la objeción]]="No Cumple",VOZ_WHATSAPP[[#This Row],[Despliegue de Beneficios y/o consecuencias]]="No Cumple"),"Sin Negocio","Negocio")</f>
        <v>Negocio</v>
      </c>
      <c r="U2777" s="1" t="s">
        <v>48</v>
      </c>
      <c r="V2777" s="1" t="s">
        <v>48</v>
      </c>
      <c r="W2777" s="1" t="s">
        <v>48</v>
      </c>
      <c r="X2777" s="12" t="str">
        <f>IF(OR(VOZ_WHATSAPP[[#This Row],[Confirma Valor de pago]]="No Cumple",VOZ_WHATSAPP[[#This Row],[Confirma hora de pago]]="No Cumple",VOZ_WHATSAPP[[#This Row],[Confirma medio de pago]]="No Cumple"),"Sin Cierre","Cierre")</f>
        <v>Cierre</v>
      </c>
      <c r="Y2777" s="1" t="s">
        <v>48</v>
      </c>
      <c r="Z2777" s="1" t="s">
        <v>46</v>
      </c>
      <c r="AA2777" s="1" t="s">
        <v>46</v>
      </c>
      <c r="AB2777" s="1" t="s">
        <v>46</v>
      </c>
      <c r="AC2777" s="11" t="str">
        <f>IF(OR(VOZ_WHATSAPP[[#This Row],[La comunicación es asertiva, con respeto y evita maltrato]]="No Cumple",VOZ_WHATSAPP[[#This Row],[Cumple con las normativas legales]]="No Cumple"),"No Cumple","Cumple")</f>
        <v>Cumple</v>
      </c>
      <c r="AD2777" s="1" t="s">
        <v>48</v>
      </c>
      <c r="AE2777" s="1" t="s">
        <v>131</v>
      </c>
      <c r="AF2777" s="4">
        <v>1</v>
      </c>
      <c r="AG2777" s="4">
        <f>IF(AND(VOZ_WHATSAPP[[#This Row],[Estado Cierre]]="Sin Cierre",VOZ_WHATSAPP[[#This Row],[Nota Negocio]]="Sin Negocio"),VOZ_WHATSAPP[[#This Row],[Nota]]-24%,VOZ_WHATSAPP[[#This Row],[Nota]])</f>
        <v>1</v>
      </c>
      <c r="AH2777" s="8">
        <f>IF(VOZ_WHATSAPP[[#This Row],[Estado Legal]]="No Cumple",0,IF(VOZ_WHATSAPP[[#This Row],[Realiza lectura de guion Legal]]="No Cumple",VOZ_WHATSAPP[[#This Row],[Nota 2]]-50%,VOZ_WHATSAPP[[#This Row],[Nota 2]]))</f>
        <v>1</v>
      </c>
    </row>
    <row r="2778" spans="1:34" x14ac:dyDescent="0.25">
      <c r="A2778" s="2" t="str">
        <f>VOZ_WHATSAPP[[#This Row],[ID Asesor]]&amp;VOZ_WHATSAPP[[#This Row],[Fecha Monitoreo]]</f>
        <v>295345882</v>
      </c>
      <c r="B2778" s="2">
        <v>45882</v>
      </c>
      <c r="C2778" s="1" t="s">
        <v>126</v>
      </c>
      <c r="D2778" s="1">
        <v>2953</v>
      </c>
      <c r="E2778" s="2">
        <v>45882</v>
      </c>
      <c r="F2778" s="3">
        <v>0.39791666666666664</v>
      </c>
      <c r="G2778" s="1" t="s">
        <v>58</v>
      </c>
      <c r="H2778" s="1" t="s">
        <v>71</v>
      </c>
      <c r="I2778" s="1"/>
      <c r="J2778" s="1"/>
      <c r="K2778" s="1"/>
      <c r="L2778" s="1" t="s">
        <v>46</v>
      </c>
      <c r="M2778" s="1" t="s">
        <v>48</v>
      </c>
      <c r="N2778" s="1" t="s">
        <v>46</v>
      </c>
      <c r="O2778" s="1" t="s">
        <v>46</v>
      </c>
      <c r="P2778" s="1" t="s">
        <v>46</v>
      </c>
      <c r="Q2778" s="1" t="s">
        <v>46</v>
      </c>
      <c r="R2778" s="1" t="s">
        <v>46</v>
      </c>
      <c r="S2778" s="1" t="s">
        <v>46</v>
      </c>
      <c r="T2778" s="12" t="str">
        <f>IF(OR(VOZ_WHATSAPP[[#This Row],[Brinda argumentos coherentes a la objeción]]="No Cumple",VOZ_WHATSAPP[[#This Row],[Despliegue de Beneficios y/o consecuencias]]="No Cumple"),"Sin Negocio","Negocio")</f>
        <v>Negocio</v>
      </c>
      <c r="U2778" s="1" t="s">
        <v>48</v>
      </c>
      <c r="V2778" s="1" t="s">
        <v>48</v>
      </c>
      <c r="W2778" s="1" t="s">
        <v>48</v>
      </c>
      <c r="X2778" s="12" t="str">
        <f>IF(OR(VOZ_WHATSAPP[[#This Row],[Confirma Valor de pago]]="No Cumple",VOZ_WHATSAPP[[#This Row],[Confirma hora de pago]]="No Cumple",VOZ_WHATSAPP[[#This Row],[Confirma medio de pago]]="No Cumple"),"Sin Cierre","Cierre")</f>
        <v>Cierre</v>
      </c>
      <c r="Y2778" s="1" t="s">
        <v>48</v>
      </c>
      <c r="Z2778" s="1" t="s">
        <v>46</v>
      </c>
      <c r="AA2778" s="1" t="s">
        <v>46</v>
      </c>
      <c r="AB2778" s="1" t="s">
        <v>46</v>
      </c>
      <c r="AC2778" s="11" t="str">
        <f>IF(OR(VOZ_WHATSAPP[[#This Row],[La comunicación es asertiva, con respeto y evita maltrato]]="No Cumple",VOZ_WHATSAPP[[#This Row],[Cumple con las normativas legales]]="No Cumple"),"No Cumple","Cumple")</f>
        <v>Cumple</v>
      </c>
      <c r="AD2778" s="1" t="s">
        <v>48</v>
      </c>
      <c r="AE2778" s="1" t="s">
        <v>131</v>
      </c>
      <c r="AF2778" s="4">
        <v>1</v>
      </c>
      <c r="AG2778" s="4">
        <f>IF(AND(VOZ_WHATSAPP[[#This Row],[Estado Cierre]]="Sin Cierre",VOZ_WHATSAPP[[#This Row],[Nota Negocio]]="Sin Negocio"),VOZ_WHATSAPP[[#This Row],[Nota]]-24%,VOZ_WHATSAPP[[#This Row],[Nota]])</f>
        <v>1</v>
      </c>
      <c r="AH2778" s="8">
        <f>IF(VOZ_WHATSAPP[[#This Row],[Estado Legal]]="No Cumple",0,IF(VOZ_WHATSAPP[[#This Row],[Realiza lectura de guion Legal]]="No Cumple",VOZ_WHATSAPP[[#This Row],[Nota 2]]-50%,VOZ_WHATSAPP[[#This Row],[Nota 2]]))</f>
        <v>1</v>
      </c>
    </row>
    <row r="2779" spans="1:34" x14ac:dyDescent="0.25">
      <c r="A2779" s="2" t="str">
        <f>VOZ_WHATSAPP[[#This Row],[ID Asesor]]&amp;VOZ_WHATSAPP[[#This Row],[Fecha Monitoreo]]</f>
        <v>266745882</v>
      </c>
      <c r="B2779" s="2">
        <v>45882</v>
      </c>
      <c r="C2779" s="1" t="s">
        <v>126</v>
      </c>
      <c r="D2779" s="1">
        <v>2667</v>
      </c>
      <c r="E2779" s="2">
        <v>45882</v>
      </c>
      <c r="F2779" s="3">
        <v>0.4909722222222222</v>
      </c>
      <c r="G2779" s="1" t="s">
        <v>58</v>
      </c>
      <c r="H2779" s="1" t="s">
        <v>71</v>
      </c>
      <c r="I2779" s="1"/>
      <c r="J2779" s="1"/>
      <c r="K2779" s="1"/>
      <c r="L2779" s="1" t="s">
        <v>46</v>
      </c>
      <c r="M2779" s="1" t="s">
        <v>48</v>
      </c>
      <c r="N2779" s="1" t="s">
        <v>46</v>
      </c>
      <c r="O2779" s="1" t="s">
        <v>46</v>
      </c>
      <c r="P2779" s="1" t="s">
        <v>46</v>
      </c>
      <c r="Q2779" s="1" t="s">
        <v>46</v>
      </c>
      <c r="R2779" s="1" t="s">
        <v>46</v>
      </c>
      <c r="S2779" s="1" t="s">
        <v>46</v>
      </c>
      <c r="T2779" s="12" t="str">
        <f>IF(OR(VOZ_WHATSAPP[[#This Row],[Brinda argumentos coherentes a la objeción]]="No Cumple",VOZ_WHATSAPP[[#This Row],[Despliegue de Beneficios y/o consecuencias]]="No Cumple"),"Sin Negocio","Negocio")</f>
        <v>Negocio</v>
      </c>
      <c r="U2779" s="1" t="s">
        <v>48</v>
      </c>
      <c r="V2779" s="1" t="s">
        <v>48</v>
      </c>
      <c r="W2779" s="1" t="s">
        <v>48</v>
      </c>
      <c r="X2779" s="12" t="str">
        <f>IF(OR(VOZ_WHATSAPP[[#This Row],[Confirma Valor de pago]]="No Cumple",VOZ_WHATSAPP[[#This Row],[Confirma hora de pago]]="No Cumple",VOZ_WHATSAPP[[#This Row],[Confirma medio de pago]]="No Cumple"),"Sin Cierre","Cierre")</f>
        <v>Cierre</v>
      </c>
      <c r="Y2779" s="1" t="s">
        <v>48</v>
      </c>
      <c r="Z2779" s="1" t="s">
        <v>46</v>
      </c>
      <c r="AA2779" s="1" t="s">
        <v>46</v>
      </c>
      <c r="AB2779" s="1" t="s">
        <v>46</v>
      </c>
      <c r="AC2779" s="11" t="str">
        <f>IF(OR(VOZ_WHATSAPP[[#This Row],[La comunicación es asertiva, con respeto y evita maltrato]]="No Cumple",VOZ_WHATSAPP[[#This Row],[Cumple con las normativas legales]]="No Cumple"),"No Cumple","Cumple")</f>
        <v>Cumple</v>
      </c>
      <c r="AD2779" s="1" t="s">
        <v>48</v>
      </c>
      <c r="AE2779" s="1" t="s">
        <v>131</v>
      </c>
      <c r="AF2779" s="4">
        <v>1</v>
      </c>
      <c r="AG2779" s="4">
        <f>IF(AND(VOZ_WHATSAPP[[#This Row],[Estado Cierre]]="Sin Cierre",VOZ_WHATSAPP[[#This Row],[Nota Negocio]]="Sin Negocio"),VOZ_WHATSAPP[[#This Row],[Nota]]-24%,VOZ_WHATSAPP[[#This Row],[Nota]])</f>
        <v>1</v>
      </c>
      <c r="AH2779" s="8">
        <f>IF(VOZ_WHATSAPP[[#This Row],[Estado Legal]]="No Cumple",0,IF(VOZ_WHATSAPP[[#This Row],[Realiza lectura de guion Legal]]="No Cumple",VOZ_WHATSAPP[[#This Row],[Nota 2]]-50%,VOZ_WHATSAPP[[#This Row],[Nota 2]]))</f>
        <v>1</v>
      </c>
    </row>
    <row r="2780" spans="1:34" x14ac:dyDescent="0.25">
      <c r="A2780" s="2" t="str">
        <f>VOZ_WHATSAPP[[#This Row],[ID Asesor]]&amp;VOZ_WHATSAPP[[#This Row],[Fecha Monitoreo]]</f>
        <v>389945883</v>
      </c>
      <c r="B2780" s="2">
        <v>45883</v>
      </c>
      <c r="C2780" s="1" t="s">
        <v>126</v>
      </c>
      <c r="D2780" s="1">
        <v>3899</v>
      </c>
      <c r="E2780" s="2">
        <v>45883</v>
      </c>
      <c r="F2780" s="3">
        <v>0.34444444444444444</v>
      </c>
      <c r="G2780" s="1" t="s">
        <v>58</v>
      </c>
      <c r="H2780" s="1" t="s">
        <v>44</v>
      </c>
      <c r="I2780" s="1">
        <v>595</v>
      </c>
      <c r="J2780" s="1">
        <v>3148925315</v>
      </c>
      <c r="K2780" s="1" t="s">
        <v>45</v>
      </c>
      <c r="L2780" s="1" t="s">
        <v>46</v>
      </c>
      <c r="M2780" s="1" t="s">
        <v>46</v>
      </c>
      <c r="N2780" s="1" t="s">
        <v>46</v>
      </c>
      <c r="O2780" s="1" t="s">
        <v>46</v>
      </c>
      <c r="P2780" s="1" t="s">
        <v>46</v>
      </c>
      <c r="Q2780" s="1" t="s">
        <v>46</v>
      </c>
      <c r="R2780" s="1" t="s">
        <v>46</v>
      </c>
      <c r="S2780" s="1" t="s">
        <v>46</v>
      </c>
      <c r="T2780" s="12" t="str">
        <f>IF(OR(VOZ_WHATSAPP[[#This Row],[Brinda argumentos coherentes a la objeción]]="No Cumple",VOZ_WHATSAPP[[#This Row],[Despliegue de Beneficios y/o consecuencias]]="No Cumple"),"Sin Negocio","Negocio")</f>
        <v>Negocio</v>
      </c>
      <c r="U2780" s="1" t="s">
        <v>46</v>
      </c>
      <c r="V2780" s="1" t="s">
        <v>46</v>
      </c>
      <c r="W2780" s="1" t="s">
        <v>46</v>
      </c>
      <c r="X2780" s="12" t="str">
        <f>IF(OR(VOZ_WHATSAPP[[#This Row],[Confirma Valor de pago]]="No Cumple",VOZ_WHATSAPP[[#This Row],[Confirma hora de pago]]="No Cumple",VOZ_WHATSAPP[[#This Row],[Confirma medio de pago]]="No Cumple"),"Sin Cierre","Cierre")</f>
        <v>Cierre</v>
      </c>
      <c r="Y2780" s="1" t="s">
        <v>46</v>
      </c>
      <c r="Z2780" s="1" t="s">
        <v>46</v>
      </c>
      <c r="AA2780" s="1" t="s">
        <v>46</v>
      </c>
      <c r="AB2780" s="1" t="s">
        <v>46</v>
      </c>
      <c r="AC2780" s="11" t="str">
        <f>IF(OR(VOZ_WHATSAPP[[#This Row],[La comunicación es asertiva, con respeto y evita maltrato]]="No Cumple",VOZ_WHATSAPP[[#This Row],[Cumple con las normativas legales]]="No Cumple"),"No Cumple","Cumple")</f>
        <v>Cumple</v>
      </c>
      <c r="AD2780" s="1" t="s">
        <v>46</v>
      </c>
      <c r="AE2780" s="1" t="s">
        <v>131</v>
      </c>
      <c r="AF2780" s="4">
        <v>1</v>
      </c>
      <c r="AG2780" s="4">
        <f>IF(AND(VOZ_WHATSAPP[[#This Row],[Estado Cierre]]="Sin Cierre",VOZ_WHATSAPP[[#This Row],[Nota Negocio]]="Sin Negocio"),VOZ_WHATSAPP[[#This Row],[Nota]]-24%,VOZ_WHATSAPP[[#This Row],[Nota]])</f>
        <v>1</v>
      </c>
      <c r="AH2780" s="8">
        <f>IF(VOZ_WHATSAPP[[#This Row],[Estado Legal]]="No Cumple",0,IF(VOZ_WHATSAPP[[#This Row],[Realiza lectura de guion Legal]]="No Cumple",VOZ_WHATSAPP[[#This Row],[Nota 2]]-50%,VOZ_WHATSAPP[[#This Row],[Nota 2]]))</f>
        <v>1</v>
      </c>
    </row>
    <row r="2781" spans="1:34" x14ac:dyDescent="0.25">
      <c r="A2781" s="2" t="str">
        <f>VOZ_WHATSAPP[[#This Row],[ID Asesor]]&amp;VOZ_WHATSAPP[[#This Row],[Fecha Monitoreo]]</f>
        <v>364945883</v>
      </c>
      <c r="B2781" s="2">
        <v>45883</v>
      </c>
      <c r="C2781" s="1" t="s">
        <v>696</v>
      </c>
      <c r="D2781" s="1">
        <v>3649</v>
      </c>
      <c r="E2781" s="2">
        <v>45883</v>
      </c>
      <c r="F2781" s="3">
        <v>0.34861111111111109</v>
      </c>
      <c r="G2781" s="1" t="s">
        <v>58</v>
      </c>
      <c r="H2781" s="1" t="s">
        <v>44</v>
      </c>
      <c r="I2781" s="1">
        <v>578</v>
      </c>
      <c r="J2781" s="1">
        <v>3116039753</v>
      </c>
      <c r="K2781" s="1" t="s">
        <v>45</v>
      </c>
      <c r="L2781" s="1" t="s">
        <v>46</v>
      </c>
      <c r="M2781" s="1" t="s">
        <v>46</v>
      </c>
      <c r="N2781" s="1" t="s">
        <v>46</v>
      </c>
      <c r="O2781" s="1" t="s">
        <v>46</v>
      </c>
      <c r="P2781" s="1" t="s">
        <v>46</v>
      </c>
      <c r="Q2781" s="1" t="s">
        <v>46</v>
      </c>
      <c r="R2781" s="1" t="s">
        <v>46</v>
      </c>
      <c r="S2781" s="1" t="s">
        <v>46</v>
      </c>
      <c r="T2781" s="12" t="str">
        <f>IF(OR(VOZ_WHATSAPP[[#This Row],[Brinda argumentos coherentes a la objeción]]="No Cumple",VOZ_WHATSAPP[[#This Row],[Despliegue de Beneficios y/o consecuencias]]="No Cumple"),"Sin Negocio","Negocio")</f>
        <v>Negocio</v>
      </c>
      <c r="U2781" s="1" t="s">
        <v>46</v>
      </c>
      <c r="V2781" s="1" t="s">
        <v>46</v>
      </c>
      <c r="W2781" s="1" t="s">
        <v>46</v>
      </c>
      <c r="X2781" s="12" t="str">
        <f>IF(OR(VOZ_WHATSAPP[[#This Row],[Confirma Valor de pago]]="No Cumple",VOZ_WHATSAPP[[#This Row],[Confirma hora de pago]]="No Cumple",VOZ_WHATSAPP[[#This Row],[Confirma medio de pago]]="No Cumple"),"Sin Cierre","Cierre")</f>
        <v>Cierre</v>
      </c>
      <c r="Y2781" s="1" t="s">
        <v>46</v>
      </c>
      <c r="Z2781" s="1" t="s">
        <v>46</v>
      </c>
      <c r="AA2781" s="1" t="s">
        <v>46</v>
      </c>
      <c r="AB2781" s="1" t="s">
        <v>46</v>
      </c>
      <c r="AC2781" s="11" t="str">
        <f>IF(OR(VOZ_WHATSAPP[[#This Row],[La comunicación es asertiva, con respeto y evita maltrato]]="No Cumple",VOZ_WHATSAPP[[#This Row],[Cumple con las normativas legales]]="No Cumple"),"No Cumple","Cumple")</f>
        <v>Cumple</v>
      </c>
      <c r="AD2781" s="1" t="s">
        <v>46</v>
      </c>
      <c r="AE2781" s="1" t="s">
        <v>915</v>
      </c>
      <c r="AF2781" s="4">
        <v>1</v>
      </c>
      <c r="AG2781" s="4">
        <f>IF(AND(VOZ_WHATSAPP[[#This Row],[Estado Cierre]]="Sin Cierre",VOZ_WHATSAPP[[#This Row],[Nota Negocio]]="Sin Negocio"),VOZ_WHATSAPP[[#This Row],[Nota]]-24%,VOZ_WHATSAPP[[#This Row],[Nota]])</f>
        <v>1</v>
      </c>
      <c r="AH2781" s="8">
        <f>IF(VOZ_WHATSAPP[[#This Row],[Estado Legal]]="No Cumple",0,IF(VOZ_WHATSAPP[[#This Row],[Realiza lectura de guion Legal]]="No Cumple",VOZ_WHATSAPP[[#This Row],[Nota 2]]-50%,VOZ_WHATSAPP[[#This Row],[Nota 2]]))</f>
        <v>1</v>
      </c>
    </row>
    <row r="2782" spans="1:34" x14ac:dyDescent="0.25">
      <c r="A2782" s="2" t="str">
        <f>VOZ_WHATSAPP[[#This Row],[ID Asesor]]&amp;VOZ_WHATSAPP[[#This Row],[Fecha Monitoreo]]</f>
        <v>396945883</v>
      </c>
      <c r="B2782" s="2">
        <v>45883</v>
      </c>
      <c r="C2782" s="1" t="s">
        <v>59</v>
      </c>
      <c r="D2782" s="1">
        <v>3969</v>
      </c>
      <c r="E2782" s="2">
        <v>45883</v>
      </c>
      <c r="F2782" s="3">
        <v>0.34305555555555556</v>
      </c>
      <c r="G2782" s="1" t="s">
        <v>51</v>
      </c>
      <c r="H2782" s="1" t="s">
        <v>44</v>
      </c>
      <c r="I2782" s="1">
        <v>1442</v>
      </c>
      <c r="J2782" s="1">
        <v>3017414555</v>
      </c>
      <c r="K2782" s="1" t="s">
        <v>45</v>
      </c>
      <c r="L2782" s="1" t="s">
        <v>46</v>
      </c>
      <c r="M2782" s="1" t="s">
        <v>47</v>
      </c>
      <c r="N2782" s="1" t="s">
        <v>46</v>
      </c>
      <c r="O2782" s="1" t="s">
        <v>46</v>
      </c>
      <c r="P2782" s="1" t="s">
        <v>46</v>
      </c>
      <c r="Q2782" s="1" t="s">
        <v>46</v>
      </c>
      <c r="R2782" s="1" t="s">
        <v>46</v>
      </c>
      <c r="S2782" s="1" t="s">
        <v>46</v>
      </c>
      <c r="T2782" s="12" t="str">
        <f>IF(OR(VOZ_WHATSAPP[[#This Row],[Brinda argumentos coherentes a la objeción]]="No Cumple",VOZ_WHATSAPP[[#This Row],[Despliegue de Beneficios y/o consecuencias]]="No Cumple"),"Sin Negocio","Negocio")</f>
        <v>Negocio</v>
      </c>
      <c r="U2782" s="1" t="s">
        <v>48</v>
      </c>
      <c r="V2782" s="1" t="s">
        <v>48</v>
      </c>
      <c r="W2782" s="1" t="s">
        <v>48</v>
      </c>
      <c r="X2782" s="12" t="str">
        <f>IF(OR(VOZ_WHATSAPP[[#This Row],[Confirma Valor de pago]]="No Cumple",VOZ_WHATSAPP[[#This Row],[Confirma hora de pago]]="No Cumple",VOZ_WHATSAPP[[#This Row],[Confirma medio de pago]]="No Cumple"),"Sin Cierre","Cierre")</f>
        <v>Cierre</v>
      </c>
      <c r="Y2782" s="1" t="s">
        <v>46</v>
      </c>
      <c r="Z2782" s="1" t="s">
        <v>46</v>
      </c>
      <c r="AA2782" s="1" t="s">
        <v>46</v>
      </c>
      <c r="AB2782" s="1" t="s">
        <v>46</v>
      </c>
      <c r="AC2782" s="11" t="str">
        <f>IF(OR(VOZ_WHATSAPP[[#This Row],[La comunicación es asertiva, con respeto y evita maltrato]]="No Cumple",VOZ_WHATSAPP[[#This Row],[Cumple con las normativas legales]]="No Cumple"),"No Cumple","Cumple")</f>
        <v>Cumple</v>
      </c>
      <c r="AD2782" s="1" t="s">
        <v>46</v>
      </c>
      <c r="AE2782" s="1" t="s">
        <v>2523</v>
      </c>
      <c r="AF2782" s="4">
        <v>0.96</v>
      </c>
      <c r="AG2782" s="4">
        <f>IF(AND(VOZ_WHATSAPP[[#This Row],[Estado Cierre]]="Sin Cierre",VOZ_WHATSAPP[[#This Row],[Nota Negocio]]="Sin Negocio"),VOZ_WHATSAPP[[#This Row],[Nota]]-24%,VOZ_WHATSAPP[[#This Row],[Nota]])</f>
        <v>0.96</v>
      </c>
      <c r="AH2782" s="8">
        <f>IF(VOZ_WHATSAPP[[#This Row],[Estado Legal]]="No Cumple",0,IF(VOZ_WHATSAPP[[#This Row],[Realiza lectura de guion Legal]]="No Cumple",VOZ_WHATSAPP[[#This Row],[Nota 2]]-50%,VOZ_WHATSAPP[[#This Row],[Nota 2]]))</f>
        <v>0.96</v>
      </c>
    </row>
    <row r="2783" spans="1:34" x14ac:dyDescent="0.25">
      <c r="A2783" s="2" t="str">
        <f>VOZ_WHATSAPP[[#This Row],[ID Asesor]]&amp;VOZ_WHATSAPP[[#This Row],[Fecha Monitoreo]]</f>
        <v>402845883</v>
      </c>
      <c r="B2783" s="2">
        <v>45883</v>
      </c>
      <c r="C2783" s="1" t="s">
        <v>42</v>
      </c>
      <c r="D2783" s="1">
        <v>4028</v>
      </c>
      <c r="E2783" s="2">
        <v>45882</v>
      </c>
      <c r="F2783" s="3">
        <v>0.72013888888888888</v>
      </c>
      <c r="G2783" s="1" t="s">
        <v>51</v>
      </c>
      <c r="H2783" s="1" t="s">
        <v>44</v>
      </c>
      <c r="I2783" s="1">
        <v>1450</v>
      </c>
      <c r="J2783" s="1">
        <v>3222803696</v>
      </c>
      <c r="K2783" s="1" t="s">
        <v>45</v>
      </c>
      <c r="L2783" s="1" t="s">
        <v>46</v>
      </c>
      <c r="M2783" s="1" t="s">
        <v>47</v>
      </c>
      <c r="N2783" s="1" t="s">
        <v>46</v>
      </c>
      <c r="O2783" s="1" t="s">
        <v>54</v>
      </c>
      <c r="P2783" s="1" t="s">
        <v>54</v>
      </c>
      <c r="Q2783" s="1" t="s">
        <v>48</v>
      </c>
      <c r="R2783" s="1" t="s">
        <v>48</v>
      </c>
      <c r="S2783" s="1" t="s">
        <v>46</v>
      </c>
      <c r="T2783" s="12" t="str">
        <f>IF(OR(VOZ_WHATSAPP[[#This Row],[Brinda argumentos coherentes a la objeción]]="No Cumple",VOZ_WHATSAPP[[#This Row],[Despliegue de Beneficios y/o consecuencias]]="No Cumple"),"Sin Negocio","Negocio")</f>
        <v>Negocio</v>
      </c>
      <c r="U2783" s="1" t="s">
        <v>47</v>
      </c>
      <c r="V2783" s="1" t="s">
        <v>47</v>
      </c>
      <c r="W2783" s="1" t="s">
        <v>47</v>
      </c>
      <c r="X2783" s="12" t="str">
        <f>IF(OR(VOZ_WHATSAPP[[#This Row],[Confirma Valor de pago]]="No Cumple",VOZ_WHATSAPP[[#This Row],[Confirma hora de pago]]="No Cumple",VOZ_WHATSAPP[[#This Row],[Confirma medio de pago]]="No Cumple"),"Sin Cierre","Cierre")</f>
        <v>Sin Cierre</v>
      </c>
      <c r="Y2783" s="1" t="s">
        <v>54</v>
      </c>
      <c r="Z2783" s="1" t="s">
        <v>54</v>
      </c>
      <c r="AA2783" s="1" t="s">
        <v>46</v>
      </c>
      <c r="AB2783" s="1" t="s">
        <v>46</v>
      </c>
      <c r="AC2783" s="11" t="str">
        <f>IF(OR(VOZ_WHATSAPP[[#This Row],[La comunicación es asertiva, con respeto y evita maltrato]]="No Cumple",VOZ_WHATSAPP[[#This Row],[Cumple con las normativas legales]]="No Cumple"),"No Cumple","Cumple")</f>
        <v>Cumple</v>
      </c>
      <c r="AD2783" s="1" t="s">
        <v>47</v>
      </c>
      <c r="AE2783" s="1" t="s">
        <v>2524</v>
      </c>
      <c r="AF2783" s="4">
        <v>0.39</v>
      </c>
      <c r="AG2783" s="4">
        <f>IF(AND(VOZ_WHATSAPP[[#This Row],[Estado Cierre]]="Sin Cierre",VOZ_WHATSAPP[[#This Row],[Nota Negocio]]="Sin Negocio"),VOZ_WHATSAPP[[#This Row],[Nota]]-24%,VOZ_WHATSAPP[[#This Row],[Nota]])</f>
        <v>0.39</v>
      </c>
      <c r="AH2783" s="8">
        <f>IF(VOZ_WHATSAPP[[#This Row],[Estado Legal]]="No Cumple",0,IF(VOZ_WHATSAPP[[#This Row],[Realiza lectura de guion Legal]]="No Cumple",VOZ_WHATSAPP[[#This Row],[Nota 2]]-50%,VOZ_WHATSAPP[[#This Row],[Nota 2]]))</f>
        <v>-0.10999999999999999</v>
      </c>
    </row>
    <row r="2784" spans="1:34" x14ac:dyDescent="0.25">
      <c r="A2784" s="2" t="str">
        <f>VOZ_WHATSAPP[[#This Row],[ID Asesor]]&amp;VOZ_WHATSAPP[[#This Row],[Fecha Monitoreo]]</f>
        <v>398645883</v>
      </c>
      <c r="B2784" s="2">
        <v>45883</v>
      </c>
      <c r="C2784" s="1" t="s">
        <v>42</v>
      </c>
      <c r="D2784" s="1">
        <v>3986</v>
      </c>
      <c r="E2784" s="2">
        <v>45883</v>
      </c>
      <c r="F2784" s="3">
        <v>0.37708333333333333</v>
      </c>
      <c r="G2784" s="1" t="s">
        <v>51</v>
      </c>
      <c r="H2784" s="1" t="s">
        <v>44</v>
      </c>
      <c r="I2784" s="1">
        <v>1294</v>
      </c>
      <c r="J2784" s="1">
        <v>3185058682</v>
      </c>
      <c r="K2784" s="1" t="s">
        <v>45</v>
      </c>
      <c r="L2784" s="1" t="s">
        <v>46</v>
      </c>
      <c r="M2784" s="1" t="s">
        <v>46</v>
      </c>
      <c r="N2784" s="1" t="s">
        <v>46</v>
      </c>
      <c r="O2784" s="1" t="s">
        <v>46</v>
      </c>
      <c r="P2784" s="1" t="s">
        <v>46</v>
      </c>
      <c r="Q2784" s="1" t="s">
        <v>46</v>
      </c>
      <c r="R2784" s="1" t="s">
        <v>47</v>
      </c>
      <c r="S2784" s="1" t="s">
        <v>46</v>
      </c>
      <c r="T2784" s="12" t="str">
        <f>IF(OR(VOZ_WHATSAPP[[#This Row],[Brinda argumentos coherentes a la objeción]]="No Cumple",VOZ_WHATSAPP[[#This Row],[Despliegue de Beneficios y/o consecuencias]]="No Cumple"),"Sin Negocio","Negocio")</f>
        <v>Sin Negocio</v>
      </c>
      <c r="U2784" s="1" t="s">
        <v>46</v>
      </c>
      <c r="V2784" s="1" t="s">
        <v>46</v>
      </c>
      <c r="W2784" s="1" t="s">
        <v>47</v>
      </c>
      <c r="X2784" s="12" t="str">
        <f>IF(OR(VOZ_WHATSAPP[[#This Row],[Confirma Valor de pago]]="No Cumple",VOZ_WHATSAPP[[#This Row],[Confirma hora de pago]]="No Cumple",VOZ_WHATSAPP[[#This Row],[Confirma medio de pago]]="No Cumple"),"Sin Cierre","Cierre")</f>
        <v>Sin Cierre</v>
      </c>
      <c r="Y2784" s="1" t="s">
        <v>46</v>
      </c>
      <c r="Z2784" s="1" t="s">
        <v>54</v>
      </c>
      <c r="AA2784" s="1" t="s">
        <v>46</v>
      </c>
      <c r="AB2784" s="1" t="s">
        <v>46</v>
      </c>
      <c r="AC2784" s="11" t="str">
        <f>IF(OR(VOZ_WHATSAPP[[#This Row],[La comunicación es asertiva, con respeto y evita maltrato]]="No Cumple",VOZ_WHATSAPP[[#This Row],[Cumple con las normativas legales]]="No Cumple"),"No Cumple","Cumple")</f>
        <v>Cumple</v>
      </c>
      <c r="AD2784" s="1" t="s">
        <v>46</v>
      </c>
      <c r="AE2784" s="1" t="s">
        <v>2525</v>
      </c>
      <c r="AF2784" s="4">
        <v>0.67</v>
      </c>
      <c r="AG2784" s="4">
        <f>IF(AND(VOZ_WHATSAPP[[#This Row],[Estado Cierre]]="Sin Cierre",VOZ_WHATSAPP[[#This Row],[Nota Negocio]]="Sin Negocio"),VOZ_WHATSAPP[[#This Row],[Nota]]-24%,VOZ_WHATSAPP[[#This Row],[Nota]])</f>
        <v>0.43000000000000005</v>
      </c>
      <c r="AH2784" s="8">
        <f>IF(VOZ_WHATSAPP[[#This Row],[Estado Legal]]="No Cumple",0,IF(VOZ_WHATSAPP[[#This Row],[Realiza lectura de guion Legal]]="No Cumple",VOZ_WHATSAPP[[#This Row],[Nota 2]]-50%,VOZ_WHATSAPP[[#This Row],[Nota 2]]))</f>
        <v>0.43000000000000005</v>
      </c>
    </row>
    <row r="2785" spans="1:34" x14ac:dyDescent="0.25">
      <c r="A2785" s="2" t="str">
        <f>VOZ_WHATSAPP[[#This Row],[ID Asesor]]&amp;VOZ_WHATSAPP[[#This Row],[Fecha Monitoreo]]</f>
        <v>345945883</v>
      </c>
      <c r="B2785" s="2">
        <v>45883</v>
      </c>
      <c r="C2785" s="1" t="s">
        <v>696</v>
      </c>
      <c r="D2785" s="1">
        <v>3459</v>
      </c>
      <c r="E2785" s="2">
        <v>45883</v>
      </c>
      <c r="F2785" s="3">
        <v>0.3527777777777778</v>
      </c>
      <c r="G2785" s="1" t="s">
        <v>58</v>
      </c>
      <c r="H2785" s="1" t="s">
        <v>44</v>
      </c>
      <c r="I2785" s="1">
        <v>407</v>
      </c>
      <c r="J2785" s="1">
        <v>3168327378</v>
      </c>
      <c r="K2785" s="1" t="s">
        <v>45</v>
      </c>
      <c r="L2785" s="1" t="s">
        <v>46</v>
      </c>
      <c r="M2785" s="1" t="s">
        <v>46</v>
      </c>
      <c r="N2785" s="1" t="s">
        <v>46</v>
      </c>
      <c r="O2785" s="1" t="s">
        <v>46</v>
      </c>
      <c r="P2785" s="1" t="s">
        <v>46</v>
      </c>
      <c r="Q2785" s="1" t="s">
        <v>46</v>
      </c>
      <c r="R2785" s="1" t="s">
        <v>46</v>
      </c>
      <c r="S2785" s="1" t="s">
        <v>48</v>
      </c>
      <c r="T2785" s="12" t="str">
        <f>IF(OR(VOZ_WHATSAPP[[#This Row],[Brinda argumentos coherentes a la objeción]]="No Cumple",VOZ_WHATSAPP[[#This Row],[Despliegue de Beneficios y/o consecuencias]]="No Cumple"),"Sin Negocio","Negocio")</f>
        <v>Negocio</v>
      </c>
      <c r="U2785" s="1" t="s">
        <v>46</v>
      </c>
      <c r="V2785" s="1" t="s">
        <v>46</v>
      </c>
      <c r="W2785" s="1" t="s">
        <v>46</v>
      </c>
      <c r="X2785" s="12" t="str">
        <f>IF(OR(VOZ_WHATSAPP[[#This Row],[Confirma Valor de pago]]="No Cumple",VOZ_WHATSAPP[[#This Row],[Confirma hora de pago]]="No Cumple",VOZ_WHATSAPP[[#This Row],[Confirma medio de pago]]="No Cumple"),"Sin Cierre","Cierre")</f>
        <v>Cierre</v>
      </c>
      <c r="Y2785" s="1" t="s">
        <v>46</v>
      </c>
      <c r="Z2785" s="1" t="s">
        <v>46</v>
      </c>
      <c r="AA2785" s="1" t="s">
        <v>46</v>
      </c>
      <c r="AB2785" s="1" t="s">
        <v>46</v>
      </c>
      <c r="AC2785" s="11" t="str">
        <f>IF(OR(VOZ_WHATSAPP[[#This Row],[La comunicación es asertiva, con respeto y evita maltrato]]="No Cumple",VOZ_WHATSAPP[[#This Row],[Cumple con las normativas legales]]="No Cumple"),"No Cumple","Cumple")</f>
        <v>Cumple</v>
      </c>
      <c r="AD2785" s="1" t="s">
        <v>46</v>
      </c>
      <c r="AE2785" s="1" t="s">
        <v>915</v>
      </c>
      <c r="AF2785" s="4">
        <v>1</v>
      </c>
      <c r="AG2785" s="4">
        <f>IF(AND(VOZ_WHATSAPP[[#This Row],[Estado Cierre]]="Sin Cierre",VOZ_WHATSAPP[[#This Row],[Nota Negocio]]="Sin Negocio"),VOZ_WHATSAPP[[#This Row],[Nota]]-24%,VOZ_WHATSAPP[[#This Row],[Nota]])</f>
        <v>1</v>
      </c>
      <c r="AH2785" s="8">
        <f>IF(VOZ_WHATSAPP[[#This Row],[Estado Legal]]="No Cumple",0,IF(VOZ_WHATSAPP[[#This Row],[Realiza lectura de guion Legal]]="No Cumple",VOZ_WHATSAPP[[#This Row],[Nota 2]]-50%,VOZ_WHATSAPP[[#This Row],[Nota 2]]))</f>
        <v>1</v>
      </c>
    </row>
    <row r="2786" spans="1:34" x14ac:dyDescent="0.25">
      <c r="A2786" s="2" t="str">
        <f>VOZ_WHATSAPP[[#This Row],[ID Asesor]]&amp;VOZ_WHATSAPP[[#This Row],[Fecha Monitoreo]]</f>
        <v>366745883</v>
      </c>
      <c r="B2786" s="2">
        <v>45883</v>
      </c>
      <c r="C2786" s="1" t="s">
        <v>42</v>
      </c>
      <c r="D2786" s="1">
        <v>3667</v>
      </c>
      <c r="E2786" s="2">
        <v>45883</v>
      </c>
      <c r="F2786" s="3">
        <v>0.39166666666666666</v>
      </c>
      <c r="G2786" s="1" t="s">
        <v>51</v>
      </c>
      <c r="H2786" s="1" t="s">
        <v>44</v>
      </c>
      <c r="I2786" s="1">
        <v>11009673</v>
      </c>
      <c r="J2786" s="1">
        <v>573113206644</v>
      </c>
      <c r="K2786" s="1" t="s">
        <v>49</v>
      </c>
      <c r="L2786" s="1" t="s">
        <v>46</v>
      </c>
      <c r="M2786" s="1" t="s">
        <v>46</v>
      </c>
      <c r="N2786" s="1" t="s">
        <v>46</v>
      </c>
      <c r="O2786" s="1" t="s">
        <v>46</v>
      </c>
      <c r="P2786" s="1" t="s">
        <v>46</v>
      </c>
      <c r="Q2786" s="1" t="s">
        <v>46</v>
      </c>
      <c r="R2786" s="1" t="s">
        <v>46</v>
      </c>
      <c r="S2786" s="1" t="s">
        <v>46</v>
      </c>
      <c r="T2786" s="12" t="str">
        <f>IF(OR(VOZ_WHATSAPP[[#This Row],[Brinda argumentos coherentes a la objeción]]="No Cumple",VOZ_WHATSAPP[[#This Row],[Despliegue de Beneficios y/o consecuencias]]="No Cumple"),"Sin Negocio","Negocio")</f>
        <v>Negocio</v>
      </c>
      <c r="U2786" s="1" t="s">
        <v>46</v>
      </c>
      <c r="V2786" s="1" t="s">
        <v>46</v>
      </c>
      <c r="W2786" s="1" t="s">
        <v>46</v>
      </c>
      <c r="X2786" s="12" t="str">
        <f>IF(OR(VOZ_WHATSAPP[[#This Row],[Confirma Valor de pago]]="No Cumple",VOZ_WHATSAPP[[#This Row],[Confirma hora de pago]]="No Cumple",VOZ_WHATSAPP[[#This Row],[Confirma medio de pago]]="No Cumple"),"Sin Cierre","Cierre")</f>
        <v>Cierre</v>
      </c>
      <c r="Y2786" s="1" t="s">
        <v>46</v>
      </c>
      <c r="Z2786" s="1" t="s">
        <v>46</v>
      </c>
      <c r="AA2786" s="1" t="s">
        <v>46</v>
      </c>
      <c r="AB2786" s="1" t="s">
        <v>46</v>
      </c>
      <c r="AC2786" s="11" t="str">
        <f>IF(OR(VOZ_WHATSAPP[[#This Row],[La comunicación es asertiva, con respeto y evita maltrato]]="No Cumple",VOZ_WHATSAPP[[#This Row],[Cumple con las normativas legales]]="No Cumple"),"No Cumple","Cumple")</f>
        <v>Cumple</v>
      </c>
      <c r="AD2786" s="1" t="s">
        <v>46</v>
      </c>
      <c r="AE2786" s="1" t="s">
        <v>101</v>
      </c>
      <c r="AF2786" s="4">
        <v>1</v>
      </c>
      <c r="AG2786" s="4">
        <f>IF(AND(VOZ_WHATSAPP[[#This Row],[Estado Cierre]]="Sin Cierre",VOZ_WHATSAPP[[#This Row],[Nota Negocio]]="Sin Negocio"),VOZ_WHATSAPP[[#This Row],[Nota]]-24%,VOZ_WHATSAPP[[#This Row],[Nota]])</f>
        <v>1</v>
      </c>
      <c r="AH2786" s="8">
        <f>IF(VOZ_WHATSAPP[[#This Row],[Estado Legal]]="No Cumple",0,IF(VOZ_WHATSAPP[[#This Row],[Realiza lectura de guion Legal]]="No Cumple",VOZ_WHATSAPP[[#This Row],[Nota 2]]-50%,VOZ_WHATSAPP[[#This Row],[Nota 2]]))</f>
        <v>1</v>
      </c>
    </row>
    <row r="2787" spans="1:34" x14ac:dyDescent="0.25">
      <c r="A2787" s="2" t="str">
        <f>VOZ_WHATSAPP[[#This Row],[ID Asesor]]&amp;VOZ_WHATSAPP[[#This Row],[Fecha Monitoreo]]</f>
        <v>311645883</v>
      </c>
      <c r="B2787" s="2">
        <v>45883</v>
      </c>
      <c r="C2787" s="1" t="s">
        <v>50</v>
      </c>
      <c r="D2787" s="1">
        <v>3116</v>
      </c>
      <c r="E2787" s="2">
        <v>45883</v>
      </c>
      <c r="F2787" s="3">
        <v>0.38055555555555554</v>
      </c>
      <c r="G2787" s="1" t="s">
        <v>51</v>
      </c>
      <c r="H2787" s="1" t="s">
        <v>44</v>
      </c>
      <c r="I2787" s="1">
        <v>1406</v>
      </c>
      <c r="J2787" s="1">
        <v>3247734143</v>
      </c>
      <c r="K2787" s="1" t="s">
        <v>45</v>
      </c>
      <c r="L2787" s="1" t="s">
        <v>46</v>
      </c>
      <c r="M2787" s="1" t="s">
        <v>46</v>
      </c>
      <c r="N2787" s="1" t="s">
        <v>46</v>
      </c>
      <c r="O2787" s="1" t="s">
        <v>46</v>
      </c>
      <c r="P2787" s="1" t="s">
        <v>46</v>
      </c>
      <c r="Q2787" s="1" t="s">
        <v>46</v>
      </c>
      <c r="R2787" s="1" t="s">
        <v>46</v>
      </c>
      <c r="S2787" s="1" t="s">
        <v>46</v>
      </c>
      <c r="T2787" s="12" t="str">
        <f>IF(OR(VOZ_WHATSAPP[[#This Row],[Brinda argumentos coherentes a la objeción]]="No Cumple",VOZ_WHATSAPP[[#This Row],[Despliegue de Beneficios y/o consecuencias]]="No Cumple"),"Sin Negocio","Negocio")</f>
        <v>Negocio</v>
      </c>
      <c r="U2787" s="1" t="s">
        <v>46</v>
      </c>
      <c r="V2787" s="1" t="s">
        <v>46</v>
      </c>
      <c r="W2787" s="1" t="s">
        <v>46</v>
      </c>
      <c r="X2787" s="12" t="str">
        <f>IF(OR(VOZ_WHATSAPP[[#This Row],[Confirma Valor de pago]]="No Cumple",VOZ_WHATSAPP[[#This Row],[Confirma hora de pago]]="No Cumple",VOZ_WHATSAPP[[#This Row],[Confirma medio de pago]]="No Cumple"),"Sin Cierre","Cierre")</f>
        <v>Cierre</v>
      </c>
      <c r="Y2787" s="1" t="s">
        <v>46</v>
      </c>
      <c r="Z2787" s="1" t="s">
        <v>46</v>
      </c>
      <c r="AA2787" s="1" t="s">
        <v>46</v>
      </c>
      <c r="AB2787" s="1" t="s">
        <v>46</v>
      </c>
      <c r="AC2787" s="11" t="str">
        <f>IF(OR(VOZ_WHATSAPP[[#This Row],[La comunicación es asertiva, con respeto y evita maltrato]]="No Cumple",VOZ_WHATSAPP[[#This Row],[Cumple con las normativas legales]]="No Cumple"),"No Cumple","Cumple")</f>
        <v>Cumple</v>
      </c>
      <c r="AD2787" s="1" t="s">
        <v>46</v>
      </c>
      <c r="AE2787" s="1" t="s">
        <v>53</v>
      </c>
      <c r="AF2787" s="4">
        <v>1</v>
      </c>
      <c r="AG2787" s="4">
        <f>IF(AND(VOZ_WHATSAPP[[#This Row],[Estado Cierre]]="Sin Cierre",VOZ_WHATSAPP[[#This Row],[Nota Negocio]]="Sin Negocio"),VOZ_WHATSAPP[[#This Row],[Nota]]-24%,VOZ_WHATSAPP[[#This Row],[Nota]])</f>
        <v>1</v>
      </c>
      <c r="AH2787" s="8">
        <f>IF(VOZ_WHATSAPP[[#This Row],[Estado Legal]]="No Cumple",0,IF(VOZ_WHATSAPP[[#This Row],[Realiza lectura de guion Legal]]="No Cumple",VOZ_WHATSAPP[[#This Row],[Nota 2]]-50%,VOZ_WHATSAPP[[#This Row],[Nota 2]]))</f>
        <v>1</v>
      </c>
    </row>
    <row r="2788" spans="1:34" x14ac:dyDescent="0.25">
      <c r="A2788" s="2" t="str">
        <f>VOZ_WHATSAPP[[#This Row],[ID Asesor]]&amp;VOZ_WHATSAPP[[#This Row],[Fecha Monitoreo]]</f>
        <v>338445883</v>
      </c>
      <c r="B2788" s="2">
        <v>45883</v>
      </c>
      <c r="C2788" s="1" t="s">
        <v>696</v>
      </c>
      <c r="D2788" s="1">
        <v>3384</v>
      </c>
      <c r="E2788" s="2">
        <v>45883</v>
      </c>
      <c r="F2788" s="3">
        <v>0.3527777777777778</v>
      </c>
      <c r="G2788" s="1" t="s">
        <v>58</v>
      </c>
      <c r="H2788" s="1" t="s">
        <v>44</v>
      </c>
      <c r="I2788" s="1">
        <v>565</v>
      </c>
      <c r="J2788" s="1">
        <v>3044341651</v>
      </c>
      <c r="K2788" s="1" t="s">
        <v>45</v>
      </c>
      <c r="L2788" s="1" t="s">
        <v>46</v>
      </c>
      <c r="M2788" s="1" t="s">
        <v>46</v>
      </c>
      <c r="N2788" s="1" t="s">
        <v>46</v>
      </c>
      <c r="O2788" s="1" t="s">
        <v>46</v>
      </c>
      <c r="P2788" s="1" t="s">
        <v>46</v>
      </c>
      <c r="Q2788" s="1" t="s">
        <v>48</v>
      </c>
      <c r="R2788" s="1" t="s">
        <v>48</v>
      </c>
      <c r="S2788" s="1" t="s">
        <v>46</v>
      </c>
      <c r="T2788" s="12" t="str">
        <f>IF(OR(VOZ_WHATSAPP[[#This Row],[Brinda argumentos coherentes a la objeción]]="No Cumple",VOZ_WHATSAPP[[#This Row],[Despliegue de Beneficios y/o consecuencias]]="No Cumple"),"Sin Negocio","Negocio")</f>
        <v>Negocio</v>
      </c>
      <c r="U2788" s="1" t="s">
        <v>46</v>
      </c>
      <c r="V2788" s="1" t="s">
        <v>46</v>
      </c>
      <c r="W2788" s="1" t="s">
        <v>46</v>
      </c>
      <c r="X2788" s="12" t="str">
        <f>IF(OR(VOZ_WHATSAPP[[#This Row],[Confirma Valor de pago]]="No Cumple",VOZ_WHATSAPP[[#This Row],[Confirma hora de pago]]="No Cumple",VOZ_WHATSAPP[[#This Row],[Confirma medio de pago]]="No Cumple"),"Sin Cierre","Cierre")</f>
        <v>Cierre</v>
      </c>
      <c r="Y2788" s="1" t="s">
        <v>46</v>
      </c>
      <c r="Z2788" s="1" t="s">
        <v>46</v>
      </c>
      <c r="AA2788" s="1" t="s">
        <v>46</v>
      </c>
      <c r="AB2788" s="1" t="s">
        <v>46</v>
      </c>
      <c r="AC2788" s="11" t="str">
        <f>IF(OR(VOZ_WHATSAPP[[#This Row],[La comunicación es asertiva, con respeto y evita maltrato]]="No Cumple",VOZ_WHATSAPP[[#This Row],[Cumple con las normativas legales]]="No Cumple"),"No Cumple","Cumple")</f>
        <v>Cumple</v>
      </c>
      <c r="AD2788" s="1" t="s">
        <v>46</v>
      </c>
      <c r="AE2788" s="1" t="s">
        <v>915</v>
      </c>
      <c r="AF2788" s="4">
        <v>1</v>
      </c>
      <c r="AG2788" s="4">
        <f>IF(AND(VOZ_WHATSAPP[[#This Row],[Estado Cierre]]="Sin Cierre",VOZ_WHATSAPP[[#This Row],[Nota Negocio]]="Sin Negocio"),VOZ_WHATSAPP[[#This Row],[Nota]]-24%,VOZ_WHATSAPP[[#This Row],[Nota]])</f>
        <v>1</v>
      </c>
      <c r="AH2788" s="8">
        <f>IF(VOZ_WHATSAPP[[#This Row],[Estado Legal]]="No Cumple",0,IF(VOZ_WHATSAPP[[#This Row],[Realiza lectura de guion Legal]]="No Cumple",VOZ_WHATSAPP[[#This Row],[Nota 2]]-50%,VOZ_WHATSAPP[[#This Row],[Nota 2]]))</f>
        <v>1</v>
      </c>
    </row>
    <row r="2789" spans="1:34" x14ac:dyDescent="0.25">
      <c r="A2789" s="2" t="str">
        <f>VOZ_WHATSAPP[[#This Row],[ID Asesor]]&amp;VOZ_WHATSAPP[[#This Row],[Fecha Monitoreo]]</f>
        <v>409145883</v>
      </c>
      <c r="B2789" s="2">
        <v>45883</v>
      </c>
      <c r="C2789" s="1" t="s">
        <v>126</v>
      </c>
      <c r="D2789" s="1">
        <v>4091</v>
      </c>
      <c r="E2789" s="2">
        <v>45883</v>
      </c>
      <c r="F2789" s="3">
        <v>0.34236111111111112</v>
      </c>
      <c r="G2789" s="1" t="s">
        <v>80</v>
      </c>
      <c r="H2789" s="1" t="s">
        <v>44</v>
      </c>
      <c r="I2789" s="1">
        <v>626</v>
      </c>
      <c r="J2789" s="1">
        <v>3115451594</v>
      </c>
      <c r="K2789" s="1" t="s">
        <v>45</v>
      </c>
      <c r="L2789" s="1" t="s">
        <v>46</v>
      </c>
      <c r="M2789" s="1" t="s">
        <v>46</v>
      </c>
      <c r="N2789" s="1" t="s">
        <v>46</v>
      </c>
      <c r="O2789" s="1" t="s">
        <v>46</v>
      </c>
      <c r="P2789" s="1" t="s">
        <v>46</v>
      </c>
      <c r="Q2789" s="1" t="s">
        <v>46</v>
      </c>
      <c r="R2789" s="1" t="s">
        <v>46</v>
      </c>
      <c r="S2789" s="1" t="s">
        <v>46</v>
      </c>
      <c r="T2789" s="12" t="str">
        <f>IF(OR(VOZ_WHATSAPP[[#This Row],[Brinda argumentos coherentes a la objeción]]="No Cumple",VOZ_WHATSAPP[[#This Row],[Despliegue de Beneficios y/o consecuencias]]="No Cumple"),"Sin Negocio","Negocio")</f>
        <v>Negocio</v>
      </c>
      <c r="U2789" s="1" t="s">
        <v>48</v>
      </c>
      <c r="V2789" s="1" t="s">
        <v>48</v>
      </c>
      <c r="W2789" s="1" t="s">
        <v>48</v>
      </c>
      <c r="X2789" s="12" t="str">
        <f>IF(OR(VOZ_WHATSAPP[[#This Row],[Confirma Valor de pago]]="No Cumple",VOZ_WHATSAPP[[#This Row],[Confirma hora de pago]]="No Cumple",VOZ_WHATSAPP[[#This Row],[Confirma medio de pago]]="No Cumple"),"Sin Cierre","Cierre")</f>
        <v>Cierre</v>
      </c>
      <c r="Y2789" s="1" t="s">
        <v>46</v>
      </c>
      <c r="Z2789" s="1" t="s">
        <v>46</v>
      </c>
      <c r="AA2789" s="1" t="s">
        <v>46</v>
      </c>
      <c r="AB2789" s="1" t="s">
        <v>46</v>
      </c>
      <c r="AC2789" s="11" t="str">
        <f>IF(OR(VOZ_WHATSAPP[[#This Row],[La comunicación es asertiva, con respeto y evita maltrato]]="No Cumple",VOZ_WHATSAPP[[#This Row],[Cumple con las normativas legales]]="No Cumple"),"No Cumple","Cumple")</f>
        <v>Cumple</v>
      </c>
      <c r="AD2789" s="1" t="s">
        <v>46</v>
      </c>
      <c r="AE2789" s="1" t="s">
        <v>131</v>
      </c>
      <c r="AF2789" s="4">
        <v>1</v>
      </c>
      <c r="AG2789" s="4">
        <f>IF(AND(VOZ_WHATSAPP[[#This Row],[Estado Cierre]]="Sin Cierre",VOZ_WHATSAPP[[#This Row],[Nota Negocio]]="Sin Negocio"),VOZ_WHATSAPP[[#This Row],[Nota]]-24%,VOZ_WHATSAPP[[#This Row],[Nota]])</f>
        <v>1</v>
      </c>
      <c r="AH2789" s="8">
        <f>IF(VOZ_WHATSAPP[[#This Row],[Estado Legal]]="No Cumple",0,IF(VOZ_WHATSAPP[[#This Row],[Realiza lectura de guion Legal]]="No Cumple",VOZ_WHATSAPP[[#This Row],[Nota 2]]-50%,VOZ_WHATSAPP[[#This Row],[Nota 2]]))</f>
        <v>1</v>
      </c>
    </row>
    <row r="2790" spans="1:34" x14ac:dyDescent="0.25">
      <c r="A2790" s="2" t="str">
        <f>VOZ_WHATSAPP[[#This Row],[ID Asesor]]&amp;VOZ_WHATSAPP[[#This Row],[Fecha Monitoreo]]</f>
        <v>383145883</v>
      </c>
      <c r="B2790" s="2">
        <v>45883</v>
      </c>
      <c r="C2790" s="1" t="s">
        <v>696</v>
      </c>
      <c r="D2790" s="1">
        <v>3831</v>
      </c>
      <c r="E2790" s="2">
        <v>45883</v>
      </c>
      <c r="F2790" s="3">
        <v>0.37152777777777779</v>
      </c>
      <c r="G2790" s="1" t="s">
        <v>58</v>
      </c>
      <c r="H2790" s="1" t="s">
        <v>44</v>
      </c>
      <c r="I2790" s="1">
        <v>431</v>
      </c>
      <c r="J2790" s="1">
        <v>3123862930</v>
      </c>
      <c r="K2790" s="1" t="s">
        <v>45</v>
      </c>
      <c r="L2790" s="1" t="s">
        <v>46</v>
      </c>
      <c r="M2790" s="1" t="s">
        <v>46</v>
      </c>
      <c r="N2790" s="1" t="s">
        <v>46</v>
      </c>
      <c r="O2790" s="1" t="s">
        <v>46</v>
      </c>
      <c r="P2790" s="1" t="s">
        <v>46</v>
      </c>
      <c r="Q2790" s="1" t="s">
        <v>46</v>
      </c>
      <c r="R2790" s="1" t="s">
        <v>46</v>
      </c>
      <c r="S2790" s="1" t="s">
        <v>47</v>
      </c>
      <c r="T2790" s="12" t="str">
        <f>IF(OR(VOZ_WHATSAPP[[#This Row],[Brinda argumentos coherentes a la objeción]]="No Cumple",VOZ_WHATSAPP[[#This Row],[Despliegue de Beneficios y/o consecuencias]]="No Cumple"),"Sin Negocio","Negocio")</f>
        <v>Sin Negocio</v>
      </c>
      <c r="U2790" s="1" t="s">
        <v>46</v>
      </c>
      <c r="V2790" s="1" t="s">
        <v>46</v>
      </c>
      <c r="W2790" s="1" t="s">
        <v>46</v>
      </c>
      <c r="X2790" s="12" t="str">
        <f>IF(OR(VOZ_WHATSAPP[[#This Row],[Confirma Valor de pago]]="No Cumple",VOZ_WHATSAPP[[#This Row],[Confirma hora de pago]]="No Cumple",VOZ_WHATSAPP[[#This Row],[Confirma medio de pago]]="No Cumple"),"Sin Cierre","Cierre")</f>
        <v>Cierre</v>
      </c>
      <c r="Y2790" s="1" t="s">
        <v>46</v>
      </c>
      <c r="Z2790" s="1" t="s">
        <v>46</v>
      </c>
      <c r="AA2790" s="1" t="s">
        <v>46</v>
      </c>
      <c r="AB2790" s="1" t="s">
        <v>46</v>
      </c>
      <c r="AC2790" s="11" t="str">
        <f>IF(OR(VOZ_WHATSAPP[[#This Row],[La comunicación es asertiva, con respeto y evita maltrato]]="No Cumple",VOZ_WHATSAPP[[#This Row],[Cumple con las normativas legales]]="No Cumple"),"No Cumple","Cumple")</f>
        <v>Cumple</v>
      </c>
      <c r="AD2790" s="1" t="s">
        <v>46</v>
      </c>
      <c r="AE2790" s="1" t="s">
        <v>2526</v>
      </c>
      <c r="AF2790" s="4">
        <v>0.9</v>
      </c>
      <c r="AG2790" s="4">
        <f>IF(AND(VOZ_WHATSAPP[[#This Row],[Estado Cierre]]="Sin Cierre",VOZ_WHATSAPP[[#This Row],[Nota Negocio]]="Sin Negocio"),VOZ_WHATSAPP[[#This Row],[Nota]]-24%,VOZ_WHATSAPP[[#This Row],[Nota]])</f>
        <v>0.9</v>
      </c>
      <c r="AH2790" s="8">
        <f>IF(VOZ_WHATSAPP[[#This Row],[Estado Legal]]="No Cumple",0,IF(VOZ_WHATSAPP[[#This Row],[Realiza lectura de guion Legal]]="No Cumple",VOZ_WHATSAPP[[#This Row],[Nota 2]]-50%,VOZ_WHATSAPP[[#This Row],[Nota 2]]))</f>
        <v>0.9</v>
      </c>
    </row>
    <row r="2791" spans="1:34" x14ac:dyDescent="0.25">
      <c r="A2791" s="2" t="str">
        <f>VOZ_WHATSAPP[[#This Row],[ID Asesor]]&amp;VOZ_WHATSAPP[[#This Row],[Fecha Monitoreo]]</f>
        <v>381745883</v>
      </c>
      <c r="B2791" s="2">
        <v>45883</v>
      </c>
      <c r="C2791" s="1" t="s">
        <v>126</v>
      </c>
      <c r="D2791" s="1">
        <v>3817</v>
      </c>
      <c r="E2791" s="2">
        <v>45883</v>
      </c>
      <c r="F2791" s="3">
        <v>0.41249999999999998</v>
      </c>
      <c r="G2791" s="1" t="s">
        <v>51</v>
      </c>
      <c r="H2791" s="1" t="s">
        <v>44</v>
      </c>
      <c r="I2791" s="1">
        <v>586</v>
      </c>
      <c r="J2791" s="1">
        <v>3217265321</v>
      </c>
      <c r="K2791" s="1" t="s">
        <v>45</v>
      </c>
      <c r="L2791" s="1" t="s">
        <v>46</v>
      </c>
      <c r="M2791" s="1" t="s">
        <v>46</v>
      </c>
      <c r="N2791" s="1" t="s">
        <v>46</v>
      </c>
      <c r="O2791" s="1" t="s">
        <v>46</v>
      </c>
      <c r="P2791" s="1" t="s">
        <v>46</v>
      </c>
      <c r="Q2791" s="1" t="s">
        <v>46</v>
      </c>
      <c r="R2791" s="1" t="s">
        <v>46</v>
      </c>
      <c r="S2791" s="1" t="s">
        <v>46</v>
      </c>
      <c r="T2791" s="12" t="str">
        <f>IF(OR(VOZ_WHATSAPP[[#This Row],[Brinda argumentos coherentes a la objeción]]="No Cumple",VOZ_WHATSAPP[[#This Row],[Despliegue de Beneficios y/o consecuencias]]="No Cumple"),"Sin Negocio","Negocio")</f>
        <v>Negocio</v>
      </c>
      <c r="U2791" s="1" t="s">
        <v>48</v>
      </c>
      <c r="V2791" s="1" t="s">
        <v>48</v>
      </c>
      <c r="W2791" s="1" t="s">
        <v>48</v>
      </c>
      <c r="X2791" s="12" t="str">
        <f>IF(OR(VOZ_WHATSAPP[[#This Row],[Confirma Valor de pago]]="No Cumple",VOZ_WHATSAPP[[#This Row],[Confirma hora de pago]]="No Cumple",VOZ_WHATSAPP[[#This Row],[Confirma medio de pago]]="No Cumple"),"Sin Cierre","Cierre")</f>
        <v>Cierre</v>
      </c>
      <c r="Y2791" s="1" t="s">
        <v>46</v>
      </c>
      <c r="Z2791" s="1" t="s">
        <v>46</v>
      </c>
      <c r="AA2791" s="1" t="s">
        <v>46</v>
      </c>
      <c r="AB2791" s="1" t="s">
        <v>46</v>
      </c>
      <c r="AC2791" s="11" t="str">
        <f>IF(OR(VOZ_WHATSAPP[[#This Row],[La comunicación es asertiva, con respeto y evita maltrato]]="No Cumple",VOZ_WHATSAPP[[#This Row],[Cumple con las normativas legales]]="No Cumple"),"No Cumple","Cumple")</f>
        <v>Cumple</v>
      </c>
      <c r="AD2791" s="1" t="s">
        <v>46</v>
      </c>
      <c r="AE2791" s="1" t="s">
        <v>131</v>
      </c>
      <c r="AF2791" s="4">
        <v>1</v>
      </c>
      <c r="AG2791" s="4">
        <f>IF(AND(VOZ_WHATSAPP[[#This Row],[Estado Cierre]]="Sin Cierre",VOZ_WHATSAPP[[#This Row],[Nota Negocio]]="Sin Negocio"),VOZ_WHATSAPP[[#This Row],[Nota]]-24%,VOZ_WHATSAPP[[#This Row],[Nota]])</f>
        <v>1</v>
      </c>
      <c r="AH2791" s="8">
        <f>IF(VOZ_WHATSAPP[[#This Row],[Estado Legal]]="No Cumple",0,IF(VOZ_WHATSAPP[[#This Row],[Realiza lectura de guion Legal]]="No Cumple",VOZ_WHATSAPP[[#This Row],[Nota 2]]-50%,VOZ_WHATSAPP[[#This Row],[Nota 2]]))</f>
        <v>1</v>
      </c>
    </row>
    <row r="2792" spans="1:34" x14ac:dyDescent="0.25">
      <c r="A2792" s="2" t="str">
        <f>VOZ_WHATSAPP[[#This Row],[ID Asesor]]&amp;VOZ_WHATSAPP[[#This Row],[Fecha Monitoreo]]</f>
        <v>214845883</v>
      </c>
      <c r="B2792" s="2">
        <v>45883</v>
      </c>
      <c r="C2792" s="1" t="s">
        <v>42</v>
      </c>
      <c r="D2792" s="1">
        <v>2148</v>
      </c>
      <c r="E2792" s="2">
        <v>45883</v>
      </c>
      <c r="F2792" s="3">
        <v>0.42222222222222222</v>
      </c>
      <c r="G2792" s="1" t="s">
        <v>60</v>
      </c>
      <c r="H2792" s="1" t="s">
        <v>44</v>
      </c>
      <c r="I2792" s="1">
        <v>1407</v>
      </c>
      <c r="J2792" s="1">
        <v>3006656277</v>
      </c>
      <c r="K2792" s="1" t="s">
        <v>45</v>
      </c>
      <c r="L2792" s="1" t="s">
        <v>47</v>
      </c>
      <c r="M2792" s="1" t="s">
        <v>46</v>
      </c>
      <c r="N2792" s="1" t="s">
        <v>46</v>
      </c>
      <c r="O2792" s="1" t="s">
        <v>46</v>
      </c>
      <c r="P2792" s="1" t="s">
        <v>46</v>
      </c>
      <c r="Q2792" s="1" t="s">
        <v>46</v>
      </c>
      <c r="R2792" s="1" t="s">
        <v>46</v>
      </c>
      <c r="S2792" s="1" t="s">
        <v>46</v>
      </c>
      <c r="T2792" s="12" t="str">
        <f>IF(OR(VOZ_WHATSAPP[[#This Row],[Brinda argumentos coherentes a la objeción]]="No Cumple",VOZ_WHATSAPP[[#This Row],[Despliegue de Beneficios y/o consecuencias]]="No Cumple"),"Sin Negocio","Negocio")</f>
        <v>Negocio</v>
      </c>
      <c r="U2792" s="1" t="s">
        <v>46</v>
      </c>
      <c r="V2792" s="1" t="s">
        <v>46</v>
      </c>
      <c r="W2792" s="1" t="s">
        <v>46</v>
      </c>
      <c r="X2792" s="12" t="str">
        <f>IF(OR(VOZ_WHATSAPP[[#This Row],[Confirma Valor de pago]]="No Cumple",VOZ_WHATSAPP[[#This Row],[Confirma hora de pago]]="No Cumple",VOZ_WHATSAPP[[#This Row],[Confirma medio de pago]]="No Cumple"),"Sin Cierre","Cierre")</f>
        <v>Cierre</v>
      </c>
      <c r="Y2792" s="1" t="s">
        <v>46</v>
      </c>
      <c r="Z2792" s="1" t="s">
        <v>46</v>
      </c>
      <c r="AA2792" s="1" t="s">
        <v>46</v>
      </c>
      <c r="AB2792" s="1" t="s">
        <v>46</v>
      </c>
      <c r="AC2792" s="11" t="str">
        <f>IF(OR(VOZ_WHATSAPP[[#This Row],[La comunicación es asertiva, con respeto y evita maltrato]]="No Cumple",VOZ_WHATSAPP[[#This Row],[Cumple con las normativas legales]]="No Cumple"),"No Cumple","Cumple")</f>
        <v>Cumple</v>
      </c>
      <c r="AD2792" s="1" t="s">
        <v>46</v>
      </c>
      <c r="AE2792" s="1" t="s">
        <v>2146</v>
      </c>
      <c r="AF2792" s="4">
        <v>0.96</v>
      </c>
      <c r="AG2792" s="4">
        <f>IF(AND(VOZ_WHATSAPP[[#This Row],[Estado Cierre]]="Sin Cierre",VOZ_WHATSAPP[[#This Row],[Nota Negocio]]="Sin Negocio"),VOZ_WHATSAPP[[#This Row],[Nota]]-24%,VOZ_WHATSAPP[[#This Row],[Nota]])</f>
        <v>0.96</v>
      </c>
      <c r="AH2792" s="8">
        <f>IF(VOZ_WHATSAPP[[#This Row],[Estado Legal]]="No Cumple",0,IF(VOZ_WHATSAPP[[#This Row],[Realiza lectura de guion Legal]]="No Cumple",VOZ_WHATSAPP[[#This Row],[Nota 2]]-50%,VOZ_WHATSAPP[[#This Row],[Nota 2]]))</f>
        <v>0.96</v>
      </c>
    </row>
    <row r="2793" spans="1:34" x14ac:dyDescent="0.25">
      <c r="A2793" s="2" t="str">
        <f>VOZ_WHATSAPP[[#This Row],[ID Asesor]]&amp;VOZ_WHATSAPP[[#This Row],[Fecha Monitoreo]]</f>
        <v>402145883</v>
      </c>
      <c r="B2793" s="2">
        <v>45883</v>
      </c>
      <c r="C2793" s="1" t="s">
        <v>696</v>
      </c>
      <c r="D2793" s="1">
        <v>4021</v>
      </c>
      <c r="E2793" s="2">
        <v>45883</v>
      </c>
      <c r="F2793" s="3">
        <v>0.41597222222222224</v>
      </c>
      <c r="G2793" s="1" t="s">
        <v>80</v>
      </c>
      <c r="H2793" s="1" t="s">
        <v>44</v>
      </c>
      <c r="I2793" s="1">
        <v>611</v>
      </c>
      <c r="J2793" s="1">
        <v>3145652436</v>
      </c>
      <c r="K2793" s="1" t="s">
        <v>45</v>
      </c>
      <c r="L2793" s="1" t="s">
        <v>47</v>
      </c>
      <c r="M2793" s="1" t="s">
        <v>48</v>
      </c>
      <c r="N2793" s="1" t="s">
        <v>46</v>
      </c>
      <c r="O2793" s="1" t="s">
        <v>54</v>
      </c>
      <c r="P2793" s="1" t="s">
        <v>46</v>
      </c>
      <c r="Q2793" s="1" t="s">
        <v>46</v>
      </c>
      <c r="R2793" s="1" t="s">
        <v>46</v>
      </c>
      <c r="S2793" s="1" t="s">
        <v>46</v>
      </c>
      <c r="T2793" s="12" t="str">
        <f>IF(OR(VOZ_WHATSAPP[[#This Row],[Brinda argumentos coherentes a la objeción]]="No Cumple",VOZ_WHATSAPP[[#This Row],[Despliegue de Beneficios y/o consecuencias]]="No Cumple"),"Sin Negocio","Negocio")</f>
        <v>Negocio</v>
      </c>
      <c r="U2793" s="1" t="s">
        <v>48</v>
      </c>
      <c r="V2793" s="1" t="s">
        <v>48</v>
      </c>
      <c r="W2793" s="1" t="s">
        <v>48</v>
      </c>
      <c r="X2793" s="12" t="str">
        <f>IF(OR(VOZ_WHATSAPP[[#This Row],[Confirma Valor de pago]]="No Cumple",VOZ_WHATSAPP[[#This Row],[Confirma hora de pago]]="No Cumple",VOZ_WHATSAPP[[#This Row],[Confirma medio de pago]]="No Cumple"),"Sin Cierre","Cierre")</f>
        <v>Cierre</v>
      </c>
      <c r="Y2793" s="1" t="s">
        <v>48</v>
      </c>
      <c r="Z2793" s="1" t="s">
        <v>46</v>
      </c>
      <c r="AA2793" s="1" t="s">
        <v>46</v>
      </c>
      <c r="AB2793" s="1" t="s">
        <v>46</v>
      </c>
      <c r="AC2793" s="11" t="str">
        <f>IF(OR(VOZ_WHATSAPP[[#This Row],[La comunicación es asertiva, con respeto y evita maltrato]]="No Cumple",VOZ_WHATSAPP[[#This Row],[Cumple con las normativas legales]]="No Cumple"),"No Cumple","Cumple")</f>
        <v>Cumple</v>
      </c>
      <c r="AD2793" s="1" t="s">
        <v>48</v>
      </c>
      <c r="AE2793" s="1" t="s">
        <v>915</v>
      </c>
      <c r="AF2793" s="4">
        <v>0.91</v>
      </c>
      <c r="AG2793" s="4">
        <f>IF(AND(VOZ_WHATSAPP[[#This Row],[Estado Cierre]]="Sin Cierre",VOZ_WHATSAPP[[#This Row],[Nota Negocio]]="Sin Negocio"),VOZ_WHATSAPP[[#This Row],[Nota]]-24%,VOZ_WHATSAPP[[#This Row],[Nota]])</f>
        <v>0.91</v>
      </c>
      <c r="AH2793" s="8">
        <f>IF(VOZ_WHATSAPP[[#This Row],[Estado Legal]]="No Cumple",0,IF(VOZ_WHATSAPP[[#This Row],[Realiza lectura de guion Legal]]="No Cumple",VOZ_WHATSAPP[[#This Row],[Nota 2]]-50%,VOZ_WHATSAPP[[#This Row],[Nota 2]]))</f>
        <v>0.91</v>
      </c>
    </row>
    <row r="2794" spans="1:34" x14ac:dyDescent="0.25">
      <c r="A2794" s="2" t="str">
        <f>VOZ_WHATSAPP[[#This Row],[ID Asesor]]&amp;VOZ_WHATSAPP[[#This Row],[Fecha Monitoreo]]</f>
        <v>374945883</v>
      </c>
      <c r="B2794" s="2">
        <v>45883</v>
      </c>
      <c r="C2794" s="1" t="s">
        <v>42</v>
      </c>
      <c r="D2794" s="1">
        <v>3749</v>
      </c>
      <c r="E2794" s="2">
        <v>45883</v>
      </c>
      <c r="F2794" s="3">
        <v>0.42986111111111114</v>
      </c>
      <c r="G2794" s="1" t="s">
        <v>51</v>
      </c>
      <c r="H2794" s="1" t="s">
        <v>44</v>
      </c>
      <c r="I2794" s="1">
        <v>1267</v>
      </c>
      <c r="J2794" s="1">
        <v>3007150335</v>
      </c>
      <c r="K2794" s="1" t="s">
        <v>45</v>
      </c>
      <c r="L2794" s="1" t="s">
        <v>46</v>
      </c>
      <c r="M2794" s="1" t="s">
        <v>46</v>
      </c>
      <c r="N2794" s="1" t="s">
        <v>46</v>
      </c>
      <c r="O2794" s="1" t="s">
        <v>46</v>
      </c>
      <c r="P2794" s="1" t="s">
        <v>46</v>
      </c>
      <c r="Q2794" s="1" t="s">
        <v>46</v>
      </c>
      <c r="R2794" s="1" t="s">
        <v>46</v>
      </c>
      <c r="S2794" s="1" t="s">
        <v>46</v>
      </c>
      <c r="T2794" s="12" t="str">
        <f>IF(OR(VOZ_WHATSAPP[[#This Row],[Brinda argumentos coherentes a la objeción]]="No Cumple",VOZ_WHATSAPP[[#This Row],[Despliegue de Beneficios y/o consecuencias]]="No Cumple"),"Sin Negocio","Negocio")</f>
        <v>Negocio</v>
      </c>
      <c r="U2794" s="1" t="s">
        <v>48</v>
      </c>
      <c r="V2794" s="1" t="s">
        <v>48</v>
      </c>
      <c r="W2794" s="1" t="s">
        <v>48</v>
      </c>
      <c r="X2794" s="12" t="str">
        <f>IF(OR(VOZ_WHATSAPP[[#This Row],[Confirma Valor de pago]]="No Cumple",VOZ_WHATSAPP[[#This Row],[Confirma hora de pago]]="No Cumple",VOZ_WHATSAPP[[#This Row],[Confirma medio de pago]]="No Cumple"),"Sin Cierre","Cierre")</f>
        <v>Cierre</v>
      </c>
      <c r="Y2794" s="1" t="s">
        <v>54</v>
      </c>
      <c r="Z2794" s="1" t="s">
        <v>46</v>
      </c>
      <c r="AA2794" s="1" t="s">
        <v>46</v>
      </c>
      <c r="AB2794" s="1" t="s">
        <v>46</v>
      </c>
      <c r="AC2794" s="11" t="str">
        <f>IF(OR(VOZ_WHATSAPP[[#This Row],[La comunicación es asertiva, con respeto y evita maltrato]]="No Cumple",VOZ_WHATSAPP[[#This Row],[Cumple con las normativas legales]]="No Cumple"),"No Cumple","Cumple")</f>
        <v>Cumple</v>
      </c>
      <c r="AD2794" s="1" t="s">
        <v>46</v>
      </c>
      <c r="AE2794" s="1" t="s">
        <v>2527</v>
      </c>
      <c r="AF2794" s="4">
        <v>0.92</v>
      </c>
      <c r="AG2794" s="4">
        <f>IF(AND(VOZ_WHATSAPP[[#This Row],[Estado Cierre]]="Sin Cierre",VOZ_WHATSAPP[[#This Row],[Nota Negocio]]="Sin Negocio"),VOZ_WHATSAPP[[#This Row],[Nota]]-24%,VOZ_WHATSAPP[[#This Row],[Nota]])</f>
        <v>0.92</v>
      </c>
      <c r="AH2794" s="8">
        <f>IF(VOZ_WHATSAPP[[#This Row],[Estado Legal]]="No Cumple",0,IF(VOZ_WHATSAPP[[#This Row],[Realiza lectura de guion Legal]]="No Cumple",VOZ_WHATSAPP[[#This Row],[Nota 2]]-50%,VOZ_WHATSAPP[[#This Row],[Nota 2]]))</f>
        <v>0.92</v>
      </c>
    </row>
    <row r="2795" spans="1:34" x14ac:dyDescent="0.25">
      <c r="A2795" s="2" t="str">
        <f>VOZ_WHATSAPP[[#This Row],[ID Asesor]]&amp;VOZ_WHATSAPP[[#This Row],[Fecha Monitoreo]]</f>
        <v>374545883</v>
      </c>
      <c r="B2795" s="2">
        <v>45883</v>
      </c>
      <c r="C2795" s="1" t="s">
        <v>126</v>
      </c>
      <c r="D2795" s="1">
        <v>3745</v>
      </c>
      <c r="E2795" s="2">
        <v>45883</v>
      </c>
      <c r="F2795" s="3">
        <v>0.43541666666666667</v>
      </c>
      <c r="G2795" s="1" t="s">
        <v>51</v>
      </c>
      <c r="H2795" s="1" t="s">
        <v>44</v>
      </c>
      <c r="I2795" s="1">
        <v>445</v>
      </c>
      <c r="J2795" s="1">
        <v>3108191352</v>
      </c>
      <c r="K2795" s="1" t="s">
        <v>45</v>
      </c>
      <c r="L2795" s="1" t="s">
        <v>46</v>
      </c>
      <c r="M2795" s="1" t="s">
        <v>46</v>
      </c>
      <c r="N2795" s="1" t="s">
        <v>46</v>
      </c>
      <c r="O2795" s="1" t="s">
        <v>46</v>
      </c>
      <c r="P2795" s="1" t="s">
        <v>46</v>
      </c>
      <c r="Q2795" s="1" t="s">
        <v>46</v>
      </c>
      <c r="R2795" s="1" t="s">
        <v>46</v>
      </c>
      <c r="S2795" s="1" t="s">
        <v>46</v>
      </c>
      <c r="T2795" s="12" t="str">
        <f>IF(OR(VOZ_WHATSAPP[[#This Row],[Brinda argumentos coherentes a la objeción]]="No Cumple",VOZ_WHATSAPP[[#This Row],[Despliegue de Beneficios y/o consecuencias]]="No Cumple"),"Sin Negocio","Negocio")</f>
        <v>Negocio</v>
      </c>
      <c r="U2795" s="1" t="s">
        <v>48</v>
      </c>
      <c r="V2795" s="1" t="s">
        <v>48</v>
      </c>
      <c r="W2795" s="1" t="s">
        <v>48</v>
      </c>
      <c r="X2795" s="12" t="str">
        <f>IF(OR(VOZ_WHATSAPP[[#This Row],[Confirma Valor de pago]]="No Cumple",VOZ_WHATSAPP[[#This Row],[Confirma hora de pago]]="No Cumple",VOZ_WHATSAPP[[#This Row],[Confirma medio de pago]]="No Cumple"),"Sin Cierre","Cierre")</f>
        <v>Cierre</v>
      </c>
      <c r="Y2795" s="1" t="s">
        <v>46</v>
      </c>
      <c r="Z2795" s="1" t="s">
        <v>46</v>
      </c>
      <c r="AA2795" s="1" t="s">
        <v>46</v>
      </c>
      <c r="AB2795" s="1" t="s">
        <v>46</v>
      </c>
      <c r="AC2795" s="11" t="str">
        <f>IF(OR(VOZ_WHATSAPP[[#This Row],[La comunicación es asertiva, con respeto y evita maltrato]]="No Cumple",VOZ_WHATSAPP[[#This Row],[Cumple con las normativas legales]]="No Cumple"),"No Cumple","Cumple")</f>
        <v>Cumple</v>
      </c>
      <c r="AD2795" s="1" t="s">
        <v>46</v>
      </c>
      <c r="AE2795" s="1" t="s">
        <v>131</v>
      </c>
      <c r="AF2795" s="4">
        <v>1</v>
      </c>
      <c r="AG2795" s="4">
        <f>IF(AND(VOZ_WHATSAPP[[#This Row],[Estado Cierre]]="Sin Cierre",VOZ_WHATSAPP[[#This Row],[Nota Negocio]]="Sin Negocio"),VOZ_WHATSAPP[[#This Row],[Nota]]-24%,VOZ_WHATSAPP[[#This Row],[Nota]])</f>
        <v>1</v>
      </c>
      <c r="AH2795" s="8">
        <f>IF(VOZ_WHATSAPP[[#This Row],[Estado Legal]]="No Cumple",0,IF(VOZ_WHATSAPP[[#This Row],[Realiza lectura de guion Legal]]="No Cumple",VOZ_WHATSAPP[[#This Row],[Nota 2]]-50%,VOZ_WHATSAPP[[#This Row],[Nota 2]]))</f>
        <v>1</v>
      </c>
    </row>
    <row r="2796" spans="1:34" x14ac:dyDescent="0.25">
      <c r="A2796" s="2" t="str">
        <f>VOZ_WHATSAPP[[#This Row],[ID Asesor]]&amp;VOZ_WHATSAPP[[#This Row],[Fecha Monitoreo]]</f>
        <v>359945883</v>
      </c>
      <c r="B2796" s="2">
        <v>45883</v>
      </c>
      <c r="C2796" s="1" t="s">
        <v>42</v>
      </c>
      <c r="D2796" s="1">
        <v>3599</v>
      </c>
      <c r="E2796" s="2">
        <v>45883</v>
      </c>
      <c r="F2796" s="3">
        <v>0.42152777777777778</v>
      </c>
      <c r="G2796" s="1" t="s">
        <v>60</v>
      </c>
      <c r="H2796" s="1" t="s">
        <v>44</v>
      </c>
      <c r="I2796" s="1">
        <v>1123</v>
      </c>
      <c r="J2796" s="1">
        <v>3202039204</v>
      </c>
      <c r="K2796" s="1" t="s">
        <v>45</v>
      </c>
      <c r="L2796" s="1" t="s">
        <v>46</v>
      </c>
      <c r="M2796" s="1" t="s">
        <v>46</v>
      </c>
      <c r="N2796" s="1" t="s">
        <v>46</v>
      </c>
      <c r="O2796" s="1" t="s">
        <v>46</v>
      </c>
      <c r="P2796" s="1" t="s">
        <v>46</v>
      </c>
      <c r="Q2796" s="1" t="s">
        <v>46</v>
      </c>
      <c r="R2796" s="1" t="s">
        <v>46</v>
      </c>
      <c r="S2796" s="1" t="s">
        <v>46</v>
      </c>
      <c r="T2796" s="12" t="str">
        <f>IF(OR(VOZ_WHATSAPP[[#This Row],[Brinda argumentos coherentes a la objeción]]="No Cumple",VOZ_WHATSAPP[[#This Row],[Despliegue de Beneficios y/o consecuencias]]="No Cumple"),"Sin Negocio","Negocio")</f>
        <v>Negocio</v>
      </c>
      <c r="U2796" s="1" t="s">
        <v>46</v>
      </c>
      <c r="V2796" s="1" t="s">
        <v>47</v>
      </c>
      <c r="W2796" s="1" t="s">
        <v>46</v>
      </c>
      <c r="X2796" s="12" t="str">
        <f>IF(OR(VOZ_WHATSAPP[[#This Row],[Confirma Valor de pago]]="No Cumple",VOZ_WHATSAPP[[#This Row],[Confirma hora de pago]]="No Cumple",VOZ_WHATSAPP[[#This Row],[Confirma medio de pago]]="No Cumple"),"Sin Cierre","Cierre")</f>
        <v>Sin Cierre</v>
      </c>
      <c r="Y2796" s="1" t="s">
        <v>46</v>
      </c>
      <c r="Z2796" s="1" t="s">
        <v>46</v>
      </c>
      <c r="AA2796" s="1" t="s">
        <v>46</v>
      </c>
      <c r="AB2796" s="1" t="s">
        <v>46</v>
      </c>
      <c r="AC2796" s="11" t="str">
        <f>IF(OR(VOZ_WHATSAPP[[#This Row],[La comunicación es asertiva, con respeto y evita maltrato]]="No Cumple",VOZ_WHATSAPP[[#This Row],[Cumple con las normativas legales]]="No Cumple"),"No Cumple","Cumple")</f>
        <v>Cumple</v>
      </c>
      <c r="AD2796" s="1" t="s">
        <v>46</v>
      </c>
      <c r="AE2796" s="1" t="s">
        <v>2528</v>
      </c>
      <c r="AF2796" s="4">
        <v>0.92</v>
      </c>
      <c r="AG2796" s="4">
        <f>IF(AND(VOZ_WHATSAPP[[#This Row],[Estado Cierre]]="Sin Cierre",VOZ_WHATSAPP[[#This Row],[Nota Negocio]]="Sin Negocio"),VOZ_WHATSAPP[[#This Row],[Nota]]-24%,VOZ_WHATSAPP[[#This Row],[Nota]])</f>
        <v>0.92</v>
      </c>
      <c r="AH2796" s="8">
        <f>IF(VOZ_WHATSAPP[[#This Row],[Estado Legal]]="No Cumple",0,IF(VOZ_WHATSAPP[[#This Row],[Realiza lectura de guion Legal]]="No Cumple",VOZ_WHATSAPP[[#This Row],[Nota 2]]-50%,VOZ_WHATSAPP[[#This Row],[Nota 2]]))</f>
        <v>0.92</v>
      </c>
    </row>
    <row r="2797" spans="1:34" x14ac:dyDescent="0.25">
      <c r="A2797" s="2" t="str">
        <f>VOZ_WHATSAPP[[#This Row],[ID Asesor]]&amp;VOZ_WHATSAPP[[#This Row],[Fecha Monitoreo]]</f>
        <v>366945883</v>
      </c>
      <c r="B2797" s="2">
        <v>45883</v>
      </c>
      <c r="C2797" s="1" t="s">
        <v>50</v>
      </c>
      <c r="D2797" s="1">
        <v>3669</v>
      </c>
      <c r="E2797" s="2">
        <v>45883</v>
      </c>
      <c r="F2797" s="3">
        <v>0.34583333333333333</v>
      </c>
      <c r="G2797" s="1" t="s">
        <v>60</v>
      </c>
      <c r="H2797" s="1" t="s">
        <v>71</v>
      </c>
      <c r="I2797" s="1"/>
      <c r="J2797" s="1"/>
      <c r="K2797" s="1"/>
      <c r="L2797" s="1" t="s">
        <v>46</v>
      </c>
      <c r="M2797" s="1" t="s">
        <v>46</v>
      </c>
      <c r="N2797" s="1" t="s">
        <v>46</v>
      </c>
      <c r="O2797" s="1" t="s">
        <v>46</v>
      </c>
      <c r="P2797" s="1" t="s">
        <v>46</v>
      </c>
      <c r="Q2797" s="1" t="s">
        <v>46</v>
      </c>
      <c r="R2797" s="1" t="s">
        <v>48</v>
      </c>
      <c r="S2797" s="1" t="s">
        <v>46</v>
      </c>
      <c r="T2797" s="12" t="str">
        <f>IF(OR(VOZ_WHATSAPP[[#This Row],[Brinda argumentos coherentes a la objeción]]="No Cumple",VOZ_WHATSAPP[[#This Row],[Despliegue de Beneficios y/o consecuencias]]="No Cumple"),"Sin Negocio","Negocio")</f>
        <v>Negocio</v>
      </c>
      <c r="U2797" s="1" t="s">
        <v>46</v>
      </c>
      <c r="V2797" s="1" t="s">
        <v>46</v>
      </c>
      <c r="W2797" s="1" t="s">
        <v>46</v>
      </c>
      <c r="X2797" s="12" t="str">
        <f>IF(OR(VOZ_WHATSAPP[[#This Row],[Confirma Valor de pago]]="No Cumple",VOZ_WHATSAPP[[#This Row],[Confirma hora de pago]]="No Cumple",VOZ_WHATSAPP[[#This Row],[Confirma medio de pago]]="No Cumple"),"Sin Cierre","Cierre")</f>
        <v>Cierre</v>
      </c>
      <c r="Y2797" s="1" t="s">
        <v>46</v>
      </c>
      <c r="Z2797" s="1" t="s">
        <v>54</v>
      </c>
      <c r="AA2797" s="1" t="s">
        <v>46</v>
      </c>
      <c r="AB2797" s="1" t="s">
        <v>54</v>
      </c>
      <c r="AC2797" s="11" t="str">
        <f>IF(OR(VOZ_WHATSAPP[[#This Row],[La comunicación es asertiva, con respeto y evita maltrato]]="No Cumple",VOZ_WHATSAPP[[#This Row],[Cumple con las normativas legales]]="No Cumple"),"No Cumple","Cumple")</f>
        <v>No Cumple</v>
      </c>
      <c r="AD2797" s="1" t="s">
        <v>46</v>
      </c>
      <c r="AE2797" s="1" t="s">
        <v>2529</v>
      </c>
      <c r="AF2797" s="4">
        <v>0.85</v>
      </c>
      <c r="AG2797" s="4">
        <f>IF(AND(VOZ_WHATSAPP[[#This Row],[Estado Cierre]]="Sin Cierre",VOZ_WHATSAPP[[#This Row],[Nota Negocio]]="Sin Negocio"),VOZ_WHATSAPP[[#This Row],[Nota]]-24%,VOZ_WHATSAPP[[#This Row],[Nota]])</f>
        <v>0.85</v>
      </c>
      <c r="AH2797" s="8">
        <f>IF(VOZ_WHATSAPP[[#This Row],[Estado Legal]]="No Cumple",0,IF(VOZ_WHATSAPP[[#This Row],[Realiza lectura de guion Legal]]="No Cumple",VOZ_WHATSAPP[[#This Row],[Nota 2]]-50%,VOZ_WHATSAPP[[#This Row],[Nota 2]]))</f>
        <v>0</v>
      </c>
    </row>
    <row r="2798" spans="1:34" x14ac:dyDescent="0.25">
      <c r="A2798" s="2" t="str">
        <f>VOZ_WHATSAPP[[#This Row],[ID Asesor]]&amp;VOZ_WHATSAPP[[#This Row],[Fecha Monitoreo]]</f>
        <v>325045883</v>
      </c>
      <c r="B2798" s="2">
        <v>45883</v>
      </c>
      <c r="C2798" s="1" t="s">
        <v>126</v>
      </c>
      <c r="D2798" s="1">
        <v>3250</v>
      </c>
      <c r="E2798" s="2">
        <v>45883</v>
      </c>
      <c r="F2798" s="3">
        <v>0.44236111111111109</v>
      </c>
      <c r="G2798" s="1" t="s">
        <v>51</v>
      </c>
      <c r="H2798" s="1" t="s">
        <v>44</v>
      </c>
      <c r="I2798" s="1">
        <v>457</v>
      </c>
      <c r="J2798" s="1">
        <v>3224367626</v>
      </c>
      <c r="K2798" s="1" t="s">
        <v>45</v>
      </c>
      <c r="L2798" s="1" t="s">
        <v>46</v>
      </c>
      <c r="M2798" s="1" t="s">
        <v>46</v>
      </c>
      <c r="N2798" s="1" t="s">
        <v>46</v>
      </c>
      <c r="O2798" s="1" t="s">
        <v>46</v>
      </c>
      <c r="P2798" s="1" t="s">
        <v>46</v>
      </c>
      <c r="Q2798" s="1" t="s">
        <v>46</v>
      </c>
      <c r="R2798" s="1" t="s">
        <v>46</v>
      </c>
      <c r="S2798" s="1" t="s">
        <v>48</v>
      </c>
      <c r="T2798" s="12" t="str">
        <f>IF(OR(VOZ_WHATSAPP[[#This Row],[Brinda argumentos coherentes a la objeción]]="No Cumple",VOZ_WHATSAPP[[#This Row],[Despliegue de Beneficios y/o consecuencias]]="No Cumple"),"Sin Negocio","Negocio")</f>
        <v>Negocio</v>
      </c>
      <c r="U2798" s="1" t="s">
        <v>46</v>
      </c>
      <c r="V2798" s="1" t="s">
        <v>46</v>
      </c>
      <c r="W2798" s="1" t="s">
        <v>46</v>
      </c>
      <c r="X2798" s="12" t="str">
        <f>IF(OR(VOZ_WHATSAPP[[#This Row],[Confirma Valor de pago]]="No Cumple",VOZ_WHATSAPP[[#This Row],[Confirma hora de pago]]="No Cumple",VOZ_WHATSAPP[[#This Row],[Confirma medio de pago]]="No Cumple"),"Sin Cierre","Cierre")</f>
        <v>Cierre</v>
      </c>
      <c r="Y2798" s="1" t="s">
        <v>46</v>
      </c>
      <c r="Z2798" s="1" t="s">
        <v>46</v>
      </c>
      <c r="AA2798" s="1" t="s">
        <v>46</v>
      </c>
      <c r="AB2798" s="1" t="s">
        <v>46</v>
      </c>
      <c r="AC2798" s="11" t="str">
        <f>IF(OR(VOZ_WHATSAPP[[#This Row],[La comunicación es asertiva, con respeto y evita maltrato]]="No Cumple",VOZ_WHATSAPP[[#This Row],[Cumple con las normativas legales]]="No Cumple"),"No Cumple","Cumple")</f>
        <v>Cumple</v>
      </c>
      <c r="AD2798" s="1" t="s">
        <v>46</v>
      </c>
      <c r="AE2798" s="1" t="s">
        <v>131</v>
      </c>
      <c r="AF2798" s="4">
        <v>1</v>
      </c>
      <c r="AG2798" s="4">
        <f>IF(AND(VOZ_WHATSAPP[[#This Row],[Estado Cierre]]="Sin Cierre",VOZ_WHATSAPP[[#This Row],[Nota Negocio]]="Sin Negocio"),VOZ_WHATSAPP[[#This Row],[Nota]]-24%,VOZ_WHATSAPP[[#This Row],[Nota]])</f>
        <v>1</v>
      </c>
      <c r="AH2798" s="8">
        <f>IF(VOZ_WHATSAPP[[#This Row],[Estado Legal]]="No Cumple",0,IF(VOZ_WHATSAPP[[#This Row],[Realiza lectura de guion Legal]]="No Cumple",VOZ_WHATSAPP[[#This Row],[Nota 2]]-50%,VOZ_WHATSAPP[[#This Row],[Nota 2]]))</f>
        <v>1</v>
      </c>
    </row>
    <row r="2799" spans="1:34" x14ac:dyDescent="0.25">
      <c r="A2799" s="2" t="str">
        <f>VOZ_WHATSAPP[[#This Row],[ID Asesor]]&amp;VOZ_WHATSAPP[[#This Row],[Fecha Monitoreo]]</f>
        <v>357545883</v>
      </c>
      <c r="B2799" s="2">
        <v>45883</v>
      </c>
      <c r="C2799" s="1" t="s">
        <v>696</v>
      </c>
      <c r="D2799" s="1">
        <v>3575</v>
      </c>
      <c r="E2799" s="2">
        <v>45883</v>
      </c>
      <c r="F2799" s="3">
        <v>0.41875000000000001</v>
      </c>
      <c r="G2799" s="1" t="s">
        <v>58</v>
      </c>
      <c r="H2799" s="1" t="s">
        <v>44</v>
      </c>
      <c r="I2799" s="1">
        <v>492</v>
      </c>
      <c r="J2799" s="1">
        <v>3208441559</v>
      </c>
      <c r="K2799" s="1" t="s">
        <v>45</v>
      </c>
      <c r="L2799" s="1" t="s">
        <v>46</v>
      </c>
      <c r="M2799" s="1" t="s">
        <v>46</v>
      </c>
      <c r="N2799" s="1" t="s">
        <v>46</v>
      </c>
      <c r="O2799" s="1" t="s">
        <v>48</v>
      </c>
      <c r="P2799" s="1" t="s">
        <v>48</v>
      </c>
      <c r="Q2799" s="1" t="s">
        <v>48</v>
      </c>
      <c r="R2799" s="1" t="s">
        <v>48</v>
      </c>
      <c r="S2799" s="1" t="s">
        <v>47</v>
      </c>
      <c r="T2799" s="12" t="str">
        <f>IF(OR(VOZ_WHATSAPP[[#This Row],[Brinda argumentos coherentes a la objeción]]="No Cumple",VOZ_WHATSAPP[[#This Row],[Despliegue de Beneficios y/o consecuencias]]="No Cumple"),"Sin Negocio","Negocio")</f>
        <v>Sin Negocio</v>
      </c>
      <c r="U2799" s="1" t="s">
        <v>46</v>
      </c>
      <c r="V2799" s="1" t="s">
        <v>46</v>
      </c>
      <c r="W2799" s="1" t="s">
        <v>46</v>
      </c>
      <c r="X2799" s="12" t="str">
        <f>IF(OR(VOZ_WHATSAPP[[#This Row],[Confirma Valor de pago]]="No Cumple",VOZ_WHATSAPP[[#This Row],[Confirma hora de pago]]="No Cumple",VOZ_WHATSAPP[[#This Row],[Confirma medio de pago]]="No Cumple"),"Sin Cierre","Cierre")</f>
        <v>Cierre</v>
      </c>
      <c r="Y2799" s="1" t="s">
        <v>46</v>
      </c>
      <c r="Z2799" s="1" t="s">
        <v>46</v>
      </c>
      <c r="AA2799" s="1" t="s">
        <v>46</v>
      </c>
      <c r="AB2799" s="1" t="s">
        <v>46</v>
      </c>
      <c r="AC2799" s="11" t="str">
        <f>IF(OR(VOZ_WHATSAPP[[#This Row],[La comunicación es asertiva, con respeto y evita maltrato]]="No Cumple",VOZ_WHATSAPP[[#This Row],[Cumple con las normativas legales]]="No Cumple"),"No Cumple","Cumple")</f>
        <v>Cumple</v>
      </c>
      <c r="AD2799" s="1" t="s">
        <v>46</v>
      </c>
      <c r="AE2799" s="1" t="s">
        <v>2530</v>
      </c>
      <c r="AF2799" s="4">
        <v>0.9</v>
      </c>
      <c r="AG2799" s="4">
        <f>IF(AND(VOZ_WHATSAPP[[#This Row],[Estado Cierre]]="Sin Cierre",VOZ_WHATSAPP[[#This Row],[Nota Negocio]]="Sin Negocio"),VOZ_WHATSAPP[[#This Row],[Nota]]-24%,VOZ_WHATSAPP[[#This Row],[Nota]])</f>
        <v>0.9</v>
      </c>
      <c r="AH2799" s="8">
        <f>IF(VOZ_WHATSAPP[[#This Row],[Estado Legal]]="No Cumple",0,IF(VOZ_WHATSAPP[[#This Row],[Realiza lectura de guion Legal]]="No Cumple",VOZ_WHATSAPP[[#This Row],[Nota 2]]-50%,VOZ_WHATSAPP[[#This Row],[Nota 2]]))</f>
        <v>0.9</v>
      </c>
    </row>
    <row r="2800" spans="1:34" x14ac:dyDescent="0.25">
      <c r="A2800" s="2" t="str">
        <f>VOZ_WHATSAPP[[#This Row],[ID Asesor]]&amp;VOZ_WHATSAPP[[#This Row],[Fecha Monitoreo]]</f>
        <v>364445883</v>
      </c>
      <c r="B2800" s="2">
        <v>45883</v>
      </c>
      <c r="C2800" s="1" t="s">
        <v>42</v>
      </c>
      <c r="D2800" s="1">
        <v>3644</v>
      </c>
      <c r="E2800" s="2">
        <v>45883</v>
      </c>
      <c r="F2800" s="3">
        <v>0.43333333333333335</v>
      </c>
      <c r="G2800" s="1" t="s">
        <v>51</v>
      </c>
      <c r="H2800" s="1" t="s">
        <v>44</v>
      </c>
      <c r="I2800" s="1">
        <v>11009424</v>
      </c>
      <c r="J2800" s="1">
        <v>573214874474</v>
      </c>
      <c r="K2800" s="1" t="s">
        <v>49</v>
      </c>
      <c r="L2800" s="1" t="s">
        <v>46</v>
      </c>
      <c r="M2800" s="1" t="s">
        <v>46</v>
      </c>
      <c r="N2800" s="1" t="s">
        <v>46</v>
      </c>
      <c r="O2800" s="1" t="s">
        <v>46</v>
      </c>
      <c r="P2800" s="1" t="s">
        <v>46</v>
      </c>
      <c r="Q2800" s="1" t="s">
        <v>46</v>
      </c>
      <c r="R2800" s="1" t="s">
        <v>47</v>
      </c>
      <c r="S2800" s="1" t="s">
        <v>47</v>
      </c>
      <c r="T2800" s="12" t="str">
        <f>IF(OR(VOZ_WHATSAPP[[#This Row],[Brinda argumentos coherentes a la objeción]]="No Cumple",VOZ_WHATSAPP[[#This Row],[Despliegue de Beneficios y/o consecuencias]]="No Cumple"),"Sin Negocio","Negocio")</f>
        <v>Sin Negocio</v>
      </c>
      <c r="U2800" s="1" t="s">
        <v>46</v>
      </c>
      <c r="V2800" s="1" t="s">
        <v>46</v>
      </c>
      <c r="W2800" s="1" t="s">
        <v>46</v>
      </c>
      <c r="X2800" s="12" t="str">
        <f>IF(OR(VOZ_WHATSAPP[[#This Row],[Confirma Valor de pago]]="No Cumple",VOZ_WHATSAPP[[#This Row],[Confirma hora de pago]]="No Cumple",VOZ_WHATSAPP[[#This Row],[Confirma medio de pago]]="No Cumple"),"Sin Cierre","Cierre")</f>
        <v>Cierre</v>
      </c>
      <c r="Y2800" s="1" t="s">
        <v>54</v>
      </c>
      <c r="Z2800" s="1" t="s">
        <v>46</v>
      </c>
      <c r="AA2800" s="1" t="s">
        <v>46</v>
      </c>
      <c r="AB2800" s="1" t="s">
        <v>46</v>
      </c>
      <c r="AC2800" s="11" t="str">
        <f>IF(OR(VOZ_WHATSAPP[[#This Row],[La comunicación es asertiva, con respeto y evita maltrato]]="No Cumple",VOZ_WHATSAPP[[#This Row],[Cumple con las normativas legales]]="No Cumple"),"No Cumple","Cumple")</f>
        <v>Cumple</v>
      </c>
      <c r="AD2800" s="1" t="s">
        <v>46</v>
      </c>
      <c r="AE2800" s="1" t="s">
        <v>2531</v>
      </c>
      <c r="AF2800" s="4">
        <v>0.72</v>
      </c>
      <c r="AG2800" s="4">
        <f>IF(AND(VOZ_WHATSAPP[[#This Row],[Estado Cierre]]="Sin Cierre",VOZ_WHATSAPP[[#This Row],[Nota Negocio]]="Sin Negocio"),VOZ_WHATSAPP[[#This Row],[Nota]]-24%,VOZ_WHATSAPP[[#This Row],[Nota]])</f>
        <v>0.72</v>
      </c>
      <c r="AH2800" s="8">
        <f>IF(VOZ_WHATSAPP[[#This Row],[Estado Legal]]="No Cumple",0,IF(VOZ_WHATSAPP[[#This Row],[Realiza lectura de guion Legal]]="No Cumple",VOZ_WHATSAPP[[#This Row],[Nota 2]]-50%,VOZ_WHATSAPP[[#This Row],[Nota 2]]))</f>
        <v>0.72</v>
      </c>
    </row>
    <row r="2801" spans="1:34" x14ac:dyDescent="0.25">
      <c r="A2801" s="2" t="str">
        <f>VOZ_WHATSAPP[[#This Row],[ID Asesor]]&amp;VOZ_WHATSAPP[[#This Row],[Fecha Monitoreo]]</f>
        <v>338045883</v>
      </c>
      <c r="B2801" s="2">
        <v>45883</v>
      </c>
      <c r="C2801" s="1" t="s">
        <v>696</v>
      </c>
      <c r="D2801" s="1">
        <v>3380</v>
      </c>
      <c r="E2801" s="2">
        <v>45883</v>
      </c>
      <c r="F2801" s="3">
        <v>0.40277777777777779</v>
      </c>
      <c r="G2801" s="1" t="s">
        <v>51</v>
      </c>
      <c r="H2801" s="1" t="s">
        <v>44</v>
      </c>
      <c r="I2801" s="1">
        <v>561</v>
      </c>
      <c r="J2801" s="1">
        <v>3027012193</v>
      </c>
      <c r="K2801" s="1" t="s">
        <v>45</v>
      </c>
      <c r="L2801" s="1" t="s">
        <v>46</v>
      </c>
      <c r="M2801" s="1" t="s">
        <v>46</v>
      </c>
      <c r="N2801" s="1" t="s">
        <v>46</v>
      </c>
      <c r="O2801" s="1" t="s">
        <v>46</v>
      </c>
      <c r="P2801" s="1" t="s">
        <v>46</v>
      </c>
      <c r="Q2801" s="1" t="s">
        <v>46</v>
      </c>
      <c r="R2801" s="1" t="s">
        <v>46</v>
      </c>
      <c r="S2801" s="1" t="s">
        <v>46</v>
      </c>
      <c r="T2801" s="12" t="str">
        <f>IF(OR(VOZ_WHATSAPP[[#This Row],[Brinda argumentos coherentes a la objeción]]="No Cumple",VOZ_WHATSAPP[[#This Row],[Despliegue de Beneficios y/o consecuencias]]="No Cumple"),"Sin Negocio","Negocio")</f>
        <v>Negocio</v>
      </c>
      <c r="U2801" s="1" t="s">
        <v>46</v>
      </c>
      <c r="V2801" s="1" t="s">
        <v>46</v>
      </c>
      <c r="W2801" s="1" t="s">
        <v>46</v>
      </c>
      <c r="X2801" s="12" t="str">
        <f>IF(OR(VOZ_WHATSAPP[[#This Row],[Confirma Valor de pago]]="No Cumple",VOZ_WHATSAPP[[#This Row],[Confirma hora de pago]]="No Cumple",VOZ_WHATSAPP[[#This Row],[Confirma medio de pago]]="No Cumple"),"Sin Cierre","Cierre")</f>
        <v>Cierre</v>
      </c>
      <c r="Y2801" s="1" t="s">
        <v>46</v>
      </c>
      <c r="Z2801" s="1" t="s">
        <v>46</v>
      </c>
      <c r="AA2801" s="1" t="s">
        <v>46</v>
      </c>
      <c r="AB2801" s="1" t="s">
        <v>46</v>
      </c>
      <c r="AC2801" s="11" t="str">
        <f>IF(OR(VOZ_WHATSAPP[[#This Row],[La comunicación es asertiva, con respeto y evita maltrato]]="No Cumple",VOZ_WHATSAPP[[#This Row],[Cumple con las normativas legales]]="No Cumple"),"No Cumple","Cumple")</f>
        <v>Cumple</v>
      </c>
      <c r="AD2801" s="1" t="s">
        <v>46</v>
      </c>
      <c r="AE2801" s="1" t="s">
        <v>915</v>
      </c>
      <c r="AF2801" s="4">
        <v>1</v>
      </c>
      <c r="AG2801" s="4">
        <f>IF(AND(VOZ_WHATSAPP[[#This Row],[Estado Cierre]]="Sin Cierre",VOZ_WHATSAPP[[#This Row],[Nota Negocio]]="Sin Negocio"),VOZ_WHATSAPP[[#This Row],[Nota]]-24%,VOZ_WHATSAPP[[#This Row],[Nota]])</f>
        <v>1</v>
      </c>
      <c r="AH2801" s="8">
        <f>IF(VOZ_WHATSAPP[[#This Row],[Estado Legal]]="No Cumple",0,IF(VOZ_WHATSAPP[[#This Row],[Realiza lectura de guion Legal]]="No Cumple",VOZ_WHATSAPP[[#This Row],[Nota 2]]-50%,VOZ_WHATSAPP[[#This Row],[Nota 2]]))</f>
        <v>1</v>
      </c>
    </row>
    <row r="2802" spans="1:34" x14ac:dyDescent="0.25">
      <c r="A2802" s="2" t="str">
        <f>VOZ_WHATSAPP[[#This Row],[ID Asesor]]&amp;VOZ_WHATSAPP[[#This Row],[Fecha Monitoreo]]</f>
        <v>402345883</v>
      </c>
      <c r="B2802" s="2">
        <v>45883</v>
      </c>
      <c r="C2802" s="1" t="s">
        <v>696</v>
      </c>
      <c r="D2802" s="1">
        <v>4023</v>
      </c>
      <c r="E2802" s="2">
        <v>45883</v>
      </c>
      <c r="F2802" s="3">
        <v>0.42222222222222222</v>
      </c>
      <c r="G2802" s="1" t="s">
        <v>51</v>
      </c>
      <c r="H2802" s="1" t="s">
        <v>44</v>
      </c>
      <c r="I2802" s="1">
        <v>613</v>
      </c>
      <c r="J2802" s="1">
        <v>3226104616</v>
      </c>
      <c r="K2802" s="1" t="s">
        <v>45</v>
      </c>
      <c r="L2802" s="1" t="s">
        <v>46</v>
      </c>
      <c r="M2802" s="1" t="s">
        <v>46</v>
      </c>
      <c r="N2802" s="1" t="s">
        <v>46</v>
      </c>
      <c r="O2802" s="1" t="s">
        <v>46</v>
      </c>
      <c r="P2802" s="1" t="s">
        <v>46</v>
      </c>
      <c r="Q2802" s="1" t="s">
        <v>46</v>
      </c>
      <c r="R2802" s="1" t="s">
        <v>46</v>
      </c>
      <c r="S2802" s="1" t="s">
        <v>48</v>
      </c>
      <c r="T2802" s="12" t="str">
        <f>IF(OR(VOZ_WHATSAPP[[#This Row],[Brinda argumentos coherentes a la objeción]]="No Cumple",VOZ_WHATSAPP[[#This Row],[Despliegue de Beneficios y/o consecuencias]]="No Cumple"),"Sin Negocio","Negocio")</f>
        <v>Negocio</v>
      </c>
      <c r="U2802" s="1" t="s">
        <v>48</v>
      </c>
      <c r="V2802" s="1" t="s">
        <v>48</v>
      </c>
      <c r="W2802" s="1" t="s">
        <v>48</v>
      </c>
      <c r="X2802" s="12" t="str">
        <f>IF(OR(VOZ_WHATSAPP[[#This Row],[Confirma Valor de pago]]="No Cumple",VOZ_WHATSAPP[[#This Row],[Confirma hora de pago]]="No Cumple",VOZ_WHATSAPP[[#This Row],[Confirma medio de pago]]="No Cumple"),"Sin Cierre","Cierre")</f>
        <v>Cierre</v>
      </c>
      <c r="Y2802" s="1" t="s">
        <v>54</v>
      </c>
      <c r="Z2802" s="1" t="s">
        <v>46</v>
      </c>
      <c r="AA2802" s="1" t="s">
        <v>46</v>
      </c>
      <c r="AB2802" s="1" t="s">
        <v>46</v>
      </c>
      <c r="AC2802" s="11" t="str">
        <f>IF(OR(VOZ_WHATSAPP[[#This Row],[La comunicación es asertiva, con respeto y evita maltrato]]="No Cumple",VOZ_WHATSAPP[[#This Row],[Cumple con las normativas legales]]="No Cumple"),"No Cumple","Cumple")</f>
        <v>Cumple</v>
      </c>
      <c r="AD2802" s="1" t="s">
        <v>47</v>
      </c>
      <c r="AE2802" s="1" t="s">
        <v>2532</v>
      </c>
      <c r="AF2802" s="4">
        <v>0.92</v>
      </c>
      <c r="AG2802" s="4">
        <f>IF(AND(VOZ_WHATSAPP[[#This Row],[Estado Cierre]]="Sin Cierre",VOZ_WHATSAPP[[#This Row],[Nota Negocio]]="Sin Negocio"),VOZ_WHATSAPP[[#This Row],[Nota]]-24%,VOZ_WHATSAPP[[#This Row],[Nota]])</f>
        <v>0.92</v>
      </c>
      <c r="AH2802" s="8">
        <f>IF(VOZ_WHATSAPP[[#This Row],[Estado Legal]]="No Cumple",0,IF(VOZ_WHATSAPP[[#This Row],[Realiza lectura de guion Legal]]="No Cumple",VOZ_WHATSAPP[[#This Row],[Nota 2]]-50%,VOZ_WHATSAPP[[#This Row],[Nota 2]]))</f>
        <v>0.42000000000000004</v>
      </c>
    </row>
    <row r="2803" spans="1:34" x14ac:dyDescent="0.25">
      <c r="A2803" s="2" t="str">
        <f>VOZ_WHATSAPP[[#This Row],[ID Asesor]]&amp;VOZ_WHATSAPP[[#This Row],[Fecha Monitoreo]]</f>
        <v>381845883</v>
      </c>
      <c r="B2803" s="2">
        <v>45883</v>
      </c>
      <c r="C2803" s="1" t="s">
        <v>126</v>
      </c>
      <c r="D2803" s="1">
        <v>3818</v>
      </c>
      <c r="E2803" s="2">
        <v>45883</v>
      </c>
      <c r="F2803" s="3">
        <v>0.45763888888888887</v>
      </c>
      <c r="G2803" s="1" t="s">
        <v>80</v>
      </c>
      <c r="H2803" s="1" t="s">
        <v>44</v>
      </c>
      <c r="I2803" s="1">
        <v>599</v>
      </c>
      <c r="J2803" s="1">
        <v>3108022794</v>
      </c>
      <c r="K2803" s="1" t="s">
        <v>45</v>
      </c>
      <c r="L2803" s="1" t="s">
        <v>46</v>
      </c>
      <c r="M2803" s="1" t="s">
        <v>46</v>
      </c>
      <c r="N2803" s="1" t="s">
        <v>46</v>
      </c>
      <c r="O2803" s="1" t="s">
        <v>46</v>
      </c>
      <c r="P2803" s="1" t="s">
        <v>46</v>
      </c>
      <c r="Q2803" s="1" t="s">
        <v>46</v>
      </c>
      <c r="R2803" s="1" t="s">
        <v>46</v>
      </c>
      <c r="S2803" s="1" t="s">
        <v>46</v>
      </c>
      <c r="T2803" s="12" t="str">
        <f>IF(OR(VOZ_WHATSAPP[[#This Row],[Brinda argumentos coherentes a la objeción]]="No Cumple",VOZ_WHATSAPP[[#This Row],[Despliegue de Beneficios y/o consecuencias]]="No Cumple"),"Sin Negocio","Negocio")</f>
        <v>Negocio</v>
      </c>
      <c r="U2803" s="1" t="s">
        <v>46</v>
      </c>
      <c r="V2803" s="1" t="s">
        <v>46</v>
      </c>
      <c r="W2803" s="1" t="s">
        <v>46</v>
      </c>
      <c r="X2803" s="12" t="str">
        <f>IF(OR(VOZ_WHATSAPP[[#This Row],[Confirma Valor de pago]]="No Cumple",VOZ_WHATSAPP[[#This Row],[Confirma hora de pago]]="No Cumple",VOZ_WHATSAPP[[#This Row],[Confirma medio de pago]]="No Cumple"),"Sin Cierre","Cierre")</f>
        <v>Cierre</v>
      </c>
      <c r="Y2803" s="1" t="s">
        <v>46</v>
      </c>
      <c r="Z2803" s="1" t="s">
        <v>46</v>
      </c>
      <c r="AA2803" s="1" t="s">
        <v>46</v>
      </c>
      <c r="AB2803" s="1" t="s">
        <v>54</v>
      </c>
      <c r="AC2803" s="11" t="str">
        <f>IF(OR(VOZ_WHATSAPP[[#This Row],[La comunicación es asertiva, con respeto y evita maltrato]]="No Cumple",VOZ_WHATSAPP[[#This Row],[Cumple con las normativas legales]]="No Cumple"),"No Cumple","Cumple")</f>
        <v>No Cumple</v>
      </c>
      <c r="AD2803" s="1" t="s">
        <v>46</v>
      </c>
      <c r="AE2803" s="1" t="s">
        <v>2533</v>
      </c>
      <c r="AF2803" s="4">
        <v>1</v>
      </c>
      <c r="AG2803" s="4">
        <f>IF(AND(VOZ_WHATSAPP[[#This Row],[Estado Cierre]]="Sin Cierre",VOZ_WHATSAPP[[#This Row],[Nota Negocio]]="Sin Negocio"),VOZ_WHATSAPP[[#This Row],[Nota]]-24%,VOZ_WHATSAPP[[#This Row],[Nota]])</f>
        <v>1</v>
      </c>
      <c r="AH2803" s="8">
        <f>IF(VOZ_WHATSAPP[[#This Row],[Estado Legal]]="No Cumple",0,IF(VOZ_WHATSAPP[[#This Row],[Realiza lectura de guion Legal]]="No Cumple",VOZ_WHATSAPP[[#This Row],[Nota 2]]-50%,VOZ_WHATSAPP[[#This Row],[Nota 2]]))</f>
        <v>0</v>
      </c>
    </row>
    <row r="2804" spans="1:34" x14ac:dyDescent="0.25">
      <c r="A2804" s="2" t="str">
        <f>VOZ_WHATSAPP[[#This Row],[ID Asesor]]&amp;VOZ_WHATSAPP[[#This Row],[Fecha Monitoreo]]</f>
        <v>387645883</v>
      </c>
      <c r="B2804" s="2">
        <v>45883</v>
      </c>
      <c r="C2804" s="1" t="s">
        <v>59</v>
      </c>
      <c r="D2804" s="1">
        <v>3876</v>
      </c>
      <c r="E2804" s="2">
        <v>45883</v>
      </c>
      <c r="F2804" s="3">
        <v>0.45347222222222222</v>
      </c>
      <c r="G2804" s="1" t="s">
        <v>51</v>
      </c>
      <c r="H2804" s="1" t="s">
        <v>44</v>
      </c>
      <c r="I2804" s="1">
        <v>1429</v>
      </c>
      <c r="J2804" s="1">
        <v>3147565267</v>
      </c>
      <c r="K2804" s="1" t="s">
        <v>45</v>
      </c>
      <c r="L2804" s="1" t="s">
        <v>46</v>
      </c>
      <c r="M2804" s="1" t="s">
        <v>46</v>
      </c>
      <c r="N2804" s="1" t="s">
        <v>46</v>
      </c>
      <c r="O2804" s="1" t="s">
        <v>46</v>
      </c>
      <c r="P2804" s="1" t="s">
        <v>46</v>
      </c>
      <c r="Q2804" s="1" t="s">
        <v>46</v>
      </c>
      <c r="R2804" s="1" t="s">
        <v>46</v>
      </c>
      <c r="S2804" s="1" t="s">
        <v>47</v>
      </c>
      <c r="T2804" s="12" t="str">
        <f>IF(OR(VOZ_WHATSAPP[[#This Row],[Brinda argumentos coherentes a la objeción]]="No Cumple",VOZ_WHATSAPP[[#This Row],[Despliegue de Beneficios y/o consecuencias]]="No Cumple"),"Sin Negocio","Negocio")</f>
        <v>Sin Negocio</v>
      </c>
      <c r="U2804" s="1" t="s">
        <v>46</v>
      </c>
      <c r="V2804" s="1" t="s">
        <v>47</v>
      </c>
      <c r="W2804" s="1" t="s">
        <v>46</v>
      </c>
      <c r="X2804" s="12" t="str">
        <f>IF(OR(VOZ_WHATSAPP[[#This Row],[Confirma Valor de pago]]="No Cumple",VOZ_WHATSAPP[[#This Row],[Confirma hora de pago]]="No Cumple",VOZ_WHATSAPP[[#This Row],[Confirma medio de pago]]="No Cumple"),"Sin Cierre","Cierre")</f>
        <v>Sin Cierre</v>
      </c>
      <c r="Y2804" s="1" t="s">
        <v>46</v>
      </c>
      <c r="Z2804" s="1" t="s">
        <v>46</v>
      </c>
      <c r="AA2804" s="1" t="s">
        <v>46</v>
      </c>
      <c r="AB2804" s="1" t="s">
        <v>46</v>
      </c>
      <c r="AC2804" s="11" t="str">
        <f>IF(OR(VOZ_WHATSAPP[[#This Row],[La comunicación es asertiva, con respeto y evita maltrato]]="No Cumple",VOZ_WHATSAPP[[#This Row],[Cumple con las normativas legales]]="No Cumple"),"No Cumple","Cumple")</f>
        <v>Cumple</v>
      </c>
      <c r="AD2804" s="1" t="s">
        <v>46</v>
      </c>
      <c r="AE2804" s="1" t="s">
        <v>1672</v>
      </c>
      <c r="AF2804" s="4">
        <v>0.82</v>
      </c>
      <c r="AG2804" s="4">
        <f>IF(AND(VOZ_WHATSAPP[[#This Row],[Estado Cierre]]="Sin Cierre",VOZ_WHATSAPP[[#This Row],[Nota Negocio]]="Sin Negocio"),VOZ_WHATSAPP[[#This Row],[Nota]]-24%,VOZ_WHATSAPP[[#This Row],[Nota]])</f>
        <v>0.57999999999999996</v>
      </c>
      <c r="AH2804" s="8">
        <f>IF(VOZ_WHATSAPP[[#This Row],[Estado Legal]]="No Cumple",0,IF(VOZ_WHATSAPP[[#This Row],[Realiza lectura de guion Legal]]="No Cumple",VOZ_WHATSAPP[[#This Row],[Nota 2]]-50%,VOZ_WHATSAPP[[#This Row],[Nota 2]]))</f>
        <v>0.57999999999999996</v>
      </c>
    </row>
    <row r="2805" spans="1:34" x14ac:dyDescent="0.25">
      <c r="A2805" s="2" t="str">
        <f>VOZ_WHATSAPP[[#This Row],[ID Asesor]]&amp;VOZ_WHATSAPP[[#This Row],[Fecha Monitoreo]]</f>
        <v>383445883</v>
      </c>
      <c r="B2805" s="2">
        <v>45883</v>
      </c>
      <c r="C2805" s="1" t="s">
        <v>59</v>
      </c>
      <c r="D2805" s="1">
        <v>3834</v>
      </c>
      <c r="E2805" s="2">
        <v>45883</v>
      </c>
      <c r="F2805" s="3">
        <v>0.46041666666666664</v>
      </c>
      <c r="G2805" s="1" t="s">
        <v>60</v>
      </c>
      <c r="H2805" s="1" t="s">
        <v>44</v>
      </c>
      <c r="I2805" s="1">
        <v>1174</v>
      </c>
      <c r="J2805" s="1">
        <v>3016479036</v>
      </c>
      <c r="K2805" s="1" t="s">
        <v>45</v>
      </c>
      <c r="L2805" s="1" t="s">
        <v>46</v>
      </c>
      <c r="M2805" s="1" t="s">
        <v>46</v>
      </c>
      <c r="N2805" s="1" t="s">
        <v>46</v>
      </c>
      <c r="O2805" s="1" t="s">
        <v>46</v>
      </c>
      <c r="P2805" s="1" t="s">
        <v>46</v>
      </c>
      <c r="Q2805" s="1" t="s">
        <v>46</v>
      </c>
      <c r="R2805" s="1" t="s">
        <v>47</v>
      </c>
      <c r="S2805" s="1" t="s">
        <v>46</v>
      </c>
      <c r="T2805" s="12" t="str">
        <f>IF(OR(VOZ_WHATSAPP[[#This Row],[Brinda argumentos coherentes a la objeción]]="No Cumple",VOZ_WHATSAPP[[#This Row],[Despliegue de Beneficios y/o consecuencias]]="No Cumple"),"Sin Negocio","Negocio")</f>
        <v>Sin Negocio</v>
      </c>
      <c r="U2805" s="1" t="s">
        <v>46</v>
      </c>
      <c r="V2805" s="1" t="s">
        <v>46</v>
      </c>
      <c r="W2805" s="1" t="s">
        <v>46</v>
      </c>
      <c r="X2805" s="12" t="str">
        <f>IF(OR(VOZ_WHATSAPP[[#This Row],[Confirma Valor de pago]]="No Cumple",VOZ_WHATSAPP[[#This Row],[Confirma hora de pago]]="No Cumple",VOZ_WHATSAPP[[#This Row],[Confirma medio de pago]]="No Cumple"),"Sin Cierre","Cierre")</f>
        <v>Cierre</v>
      </c>
      <c r="Y2805" s="1" t="s">
        <v>46</v>
      </c>
      <c r="Z2805" s="1" t="s">
        <v>54</v>
      </c>
      <c r="AA2805" s="1" t="s">
        <v>46</v>
      </c>
      <c r="AB2805" s="1" t="s">
        <v>46</v>
      </c>
      <c r="AC2805" s="11" t="str">
        <f>IF(OR(VOZ_WHATSAPP[[#This Row],[La comunicación es asertiva, con respeto y evita maltrato]]="No Cumple",VOZ_WHATSAPP[[#This Row],[Cumple con las normativas legales]]="No Cumple"),"No Cumple","Cumple")</f>
        <v>Cumple</v>
      </c>
      <c r="AD2805" s="1" t="s">
        <v>46</v>
      </c>
      <c r="AE2805" s="1" t="s">
        <v>2534</v>
      </c>
      <c r="AF2805" s="4">
        <v>0.75</v>
      </c>
      <c r="AG2805" s="4">
        <f>IF(AND(VOZ_WHATSAPP[[#This Row],[Estado Cierre]]="Sin Cierre",VOZ_WHATSAPP[[#This Row],[Nota Negocio]]="Sin Negocio"),VOZ_WHATSAPP[[#This Row],[Nota]]-24%,VOZ_WHATSAPP[[#This Row],[Nota]])</f>
        <v>0.75</v>
      </c>
      <c r="AH2805" s="8">
        <f>IF(VOZ_WHATSAPP[[#This Row],[Estado Legal]]="No Cumple",0,IF(VOZ_WHATSAPP[[#This Row],[Realiza lectura de guion Legal]]="No Cumple",VOZ_WHATSAPP[[#This Row],[Nota 2]]-50%,VOZ_WHATSAPP[[#This Row],[Nota 2]]))</f>
        <v>0.75</v>
      </c>
    </row>
    <row r="2806" spans="1:34" x14ac:dyDescent="0.25">
      <c r="A2806" s="2" t="str">
        <f>VOZ_WHATSAPP[[#This Row],[ID Asesor]]&amp;VOZ_WHATSAPP[[#This Row],[Fecha Monitoreo]]</f>
        <v>385845883</v>
      </c>
      <c r="B2806" s="2">
        <v>45883</v>
      </c>
      <c r="C2806" s="1" t="s">
        <v>42</v>
      </c>
      <c r="D2806" s="1">
        <v>3858</v>
      </c>
      <c r="E2806" s="2">
        <v>45883</v>
      </c>
      <c r="F2806" s="3">
        <v>0.36944444444444446</v>
      </c>
      <c r="G2806" s="1" t="s">
        <v>51</v>
      </c>
      <c r="H2806" s="1" t="s">
        <v>44</v>
      </c>
      <c r="I2806" s="1">
        <v>1394</v>
      </c>
      <c r="J2806" s="1">
        <v>3160495648</v>
      </c>
      <c r="K2806" s="1" t="s">
        <v>45</v>
      </c>
      <c r="L2806" s="1" t="s">
        <v>46</v>
      </c>
      <c r="M2806" s="1" t="s">
        <v>46</v>
      </c>
      <c r="N2806" s="1" t="s">
        <v>46</v>
      </c>
      <c r="O2806" s="1" t="s">
        <v>46</v>
      </c>
      <c r="P2806" s="1" t="s">
        <v>46</v>
      </c>
      <c r="Q2806" s="1" t="s">
        <v>48</v>
      </c>
      <c r="R2806" s="1" t="s">
        <v>48</v>
      </c>
      <c r="S2806" s="1" t="s">
        <v>46</v>
      </c>
      <c r="T2806" s="12" t="str">
        <f>IF(OR(VOZ_WHATSAPP[[#This Row],[Brinda argumentos coherentes a la objeción]]="No Cumple",VOZ_WHATSAPP[[#This Row],[Despliegue de Beneficios y/o consecuencias]]="No Cumple"),"Sin Negocio","Negocio")</f>
        <v>Negocio</v>
      </c>
      <c r="U2806" s="1" t="s">
        <v>46</v>
      </c>
      <c r="V2806" s="1" t="s">
        <v>46</v>
      </c>
      <c r="W2806" s="1" t="s">
        <v>46</v>
      </c>
      <c r="X2806" s="12" t="str">
        <f>IF(OR(VOZ_WHATSAPP[[#This Row],[Confirma Valor de pago]]="No Cumple",VOZ_WHATSAPP[[#This Row],[Confirma hora de pago]]="No Cumple",VOZ_WHATSAPP[[#This Row],[Confirma medio de pago]]="No Cumple"),"Sin Cierre","Cierre")</f>
        <v>Cierre</v>
      </c>
      <c r="Y2806" s="1" t="s">
        <v>46</v>
      </c>
      <c r="Z2806" s="1" t="s">
        <v>46</v>
      </c>
      <c r="AA2806" s="1" t="s">
        <v>46</v>
      </c>
      <c r="AB2806" s="1" t="s">
        <v>46</v>
      </c>
      <c r="AC2806" s="11" t="str">
        <f>IF(OR(VOZ_WHATSAPP[[#This Row],[La comunicación es asertiva, con respeto y evita maltrato]]="No Cumple",VOZ_WHATSAPP[[#This Row],[Cumple con las normativas legales]]="No Cumple"),"No Cumple","Cumple")</f>
        <v>Cumple</v>
      </c>
      <c r="AD2806" s="1" t="s">
        <v>46</v>
      </c>
      <c r="AE2806" s="1" t="s">
        <v>101</v>
      </c>
      <c r="AF2806" s="4">
        <v>1</v>
      </c>
      <c r="AG2806" s="4">
        <f>IF(AND(VOZ_WHATSAPP[[#This Row],[Estado Cierre]]="Sin Cierre",VOZ_WHATSAPP[[#This Row],[Nota Negocio]]="Sin Negocio"),VOZ_WHATSAPP[[#This Row],[Nota]]-24%,VOZ_WHATSAPP[[#This Row],[Nota]])</f>
        <v>1</v>
      </c>
      <c r="AH2806" s="8">
        <f>IF(VOZ_WHATSAPP[[#This Row],[Estado Legal]]="No Cumple",0,IF(VOZ_WHATSAPP[[#This Row],[Realiza lectura de guion Legal]]="No Cumple",VOZ_WHATSAPP[[#This Row],[Nota 2]]-50%,VOZ_WHATSAPP[[#This Row],[Nota 2]]))</f>
        <v>1</v>
      </c>
    </row>
    <row r="2807" spans="1:34" x14ac:dyDescent="0.25">
      <c r="A2807" s="2" t="str">
        <f>VOZ_WHATSAPP[[#This Row],[ID Asesor]]&amp;VOZ_WHATSAPP[[#This Row],[Fecha Monitoreo]]</f>
        <v>377145883</v>
      </c>
      <c r="B2807" s="2">
        <v>45883</v>
      </c>
      <c r="C2807" s="1" t="s">
        <v>696</v>
      </c>
      <c r="D2807" s="1">
        <v>3771</v>
      </c>
      <c r="E2807" s="2">
        <v>45883</v>
      </c>
      <c r="F2807" s="3">
        <v>0.50972222222222219</v>
      </c>
      <c r="G2807" s="1" t="s">
        <v>51</v>
      </c>
      <c r="H2807" s="1" t="s">
        <v>44</v>
      </c>
      <c r="I2807" s="1">
        <v>581</v>
      </c>
      <c r="J2807" s="1">
        <v>3016185581</v>
      </c>
      <c r="K2807" s="1" t="s">
        <v>45</v>
      </c>
      <c r="L2807" s="1" t="s">
        <v>46</v>
      </c>
      <c r="M2807" s="1" t="s">
        <v>48</v>
      </c>
      <c r="N2807" s="1" t="s">
        <v>46</v>
      </c>
      <c r="O2807" s="1" t="s">
        <v>46</v>
      </c>
      <c r="P2807" s="1" t="s">
        <v>46</v>
      </c>
      <c r="Q2807" s="1" t="s">
        <v>46</v>
      </c>
      <c r="R2807" s="1" t="s">
        <v>46</v>
      </c>
      <c r="S2807" s="1" t="s">
        <v>48</v>
      </c>
      <c r="T2807" s="12" t="str">
        <f>IF(OR(VOZ_WHATSAPP[[#This Row],[Brinda argumentos coherentes a la objeción]]="No Cumple",VOZ_WHATSAPP[[#This Row],[Despliegue de Beneficios y/o consecuencias]]="No Cumple"),"Sin Negocio","Negocio")</f>
        <v>Negocio</v>
      </c>
      <c r="U2807" s="1" t="s">
        <v>48</v>
      </c>
      <c r="V2807" s="1" t="s">
        <v>48</v>
      </c>
      <c r="W2807" s="1" t="s">
        <v>48</v>
      </c>
      <c r="X2807" s="12" t="str">
        <f>IF(OR(VOZ_WHATSAPP[[#This Row],[Confirma Valor de pago]]="No Cumple",VOZ_WHATSAPP[[#This Row],[Confirma hora de pago]]="No Cumple",VOZ_WHATSAPP[[#This Row],[Confirma medio de pago]]="No Cumple"),"Sin Cierre","Cierre")</f>
        <v>Cierre</v>
      </c>
      <c r="Y2807" s="1" t="s">
        <v>48</v>
      </c>
      <c r="Z2807" s="1" t="s">
        <v>54</v>
      </c>
      <c r="AA2807" s="1" t="s">
        <v>46</v>
      </c>
      <c r="AB2807" s="1" t="s">
        <v>46</v>
      </c>
      <c r="AC2807" s="11" t="str">
        <f>IF(OR(VOZ_WHATSAPP[[#This Row],[La comunicación es asertiva, con respeto y evita maltrato]]="No Cumple",VOZ_WHATSAPP[[#This Row],[Cumple con las normativas legales]]="No Cumple"),"No Cumple","Cumple")</f>
        <v>Cumple</v>
      </c>
      <c r="AD2807" s="1" t="s">
        <v>48</v>
      </c>
      <c r="AE2807" s="1" t="s">
        <v>2535</v>
      </c>
      <c r="AF2807" s="4">
        <v>0.85</v>
      </c>
      <c r="AG2807" s="4">
        <f>IF(AND(VOZ_WHATSAPP[[#This Row],[Estado Cierre]]="Sin Cierre",VOZ_WHATSAPP[[#This Row],[Nota Negocio]]="Sin Negocio"),VOZ_WHATSAPP[[#This Row],[Nota]]-24%,VOZ_WHATSAPP[[#This Row],[Nota]])</f>
        <v>0.85</v>
      </c>
      <c r="AH2807" s="8">
        <f>IF(VOZ_WHATSAPP[[#This Row],[Estado Legal]]="No Cumple",0,IF(VOZ_WHATSAPP[[#This Row],[Realiza lectura de guion Legal]]="No Cumple",VOZ_WHATSAPP[[#This Row],[Nota 2]]-50%,VOZ_WHATSAPP[[#This Row],[Nota 2]]))</f>
        <v>0.85</v>
      </c>
    </row>
    <row r="2808" spans="1:34" x14ac:dyDescent="0.25">
      <c r="A2808" s="2" t="str">
        <f>VOZ_WHATSAPP[[#This Row],[ID Asesor]]&amp;VOZ_WHATSAPP[[#This Row],[Fecha Monitoreo]]</f>
        <v>407245883</v>
      </c>
      <c r="B2808" s="2">
        <v>45883</v>
      </c>
      <c r="C2808" s="1" t="s">
        <v>42</v>
      </c>
      <c r="D2808" s="1">
        <v>4072</v>
      </c>
      <c r="E2808" s="2">
        <v>45883</v>
      </c>
      <c r="F2808" s="3">
        <v>0.53055555555555556</v>
      </c>
      <c r="G2808" s="1" t="s">
        <v>51</v>
      </c>
      <c r="H2808" s="1" t="s">
        <v>44</v>
      </c>
      <c r="I2808" s="1">
        <v>1479</v>
      </c>
      <c r="J2808" s="1">
        <v>3003910814</v>
      </c>
      <c r="K2808" s="1" t="s">
        <v>45</v>
      </c>
      <c r="L2808" s="1" t="s">
        <v>46</v>
      </c>
      <c r="M2808" s="1" t="s">
        <v>47</v>
      </c>
      <c r="N2808" s="1" t="s">
        <v>46</v>
      </c>
      <c r="O2808" s="1" t="s">
        <v>46</v>
      </c>
      <c r="P2808" s="1" t="s">
        <v>46</v>
      </c>
      <c r="Q2808" s="1" t="s">
        <v>46</v>
      </c>
      <c r="R2808" s="1" t="s">
        <v>46</v>
      </c>
      <c r="S2808" s="1" t="s">
        <v>47</v>
      </c>
      <c r="T2808" s="12" t="str">
        <f>IF(OR(VOZ_WHATSAPP[[#This Row],[Brinda argumentos coherentes a la objeción]]="No Cumple",VOZ_WHATSAPP[[#This Row],[Despliegue de Beneficios y/o consecuencias]]="No Cumple"),"Sin Negocio","Negocio")</f>
        <v>Sin Negocio</v>
      </c>
      <c r="U2808" s="1" t="s">
        <v>46</v>
      </c>
      <c r="V2808" s="1" t="s">
        <v>46</v>
      </c>
      <c r="W2808" s="1" t="s">
        <v>46</v>
      </c>
      <c r="X2808" s="12" t="str">
        <f>IF(OR(VOZ_WHATSAPP[[#This Row],[Confirma Valor de pago]]="No Cumple",VOZ_WHATSAPP[[#This Row],[Confirma hora de pago]]="No Cumple",VOZ_WHATSAPP[[#This Row],[Confirma medio de pago]]="No Cumple"),"Sin Cierre","Cierre")</f>
        <v>Cierre</v>
      </c>
      <c r="Y2808" s="1" t="s">
        <v>54</v>
      </c>
      <c r="Z2808" s="1" t="s">
        <v>46</v>
      </c>
      <c r="AA2808" s="1" t="s">
        <v>46</v>
      </c>
      <c r="AB2808" s="1" t="s">
        <v>46</v>
      </c>
      <c r="AC2808" s="11" t="str">
        <f>IF(OR(VOZ_WHATSAPP[[#This Row],[La comunicación es asertiva, con respeto y evita maltrato]]="No Cumple",VOZ_WHATSAPP[[#This Row],[Cumple con las normativas legales]]="No Cumple"),"No Cumple","Cumple")</f>
        <v>Cumple</v>
      </c>
      <c r="AD2808" s="1" t="s">
        <v>47</v>
      </c>
      <c r="AE2808" s="1" t="s">
        <v>2536</v>
      </c>
      <c r="AF2808" s="4">
        <v>0.78</v>
      </c>
      <c r="AG2808" s="4">
        <f>IF(AND(VOZ_WHATSAPP[[#This Row],[Estado Cierre]]="Sin Cierre",VOZ_WHATSAPP[[#This Row],[Nota Negocio]]="Sin Negocio"),VOZ_WHATSAPP[[#This Row],[Nota]]-24%,VOZ_WHATSAPP[[#This Row],[Nota]])</f>
        <v>0.78</v>
      </c>
      <c r="AH2808" s="8">
        <f>IF(VOZ_WHATSAPP[[#This Row],[Estado Legal]]="No Cumple",0,IF(VOZ_WHATSAPP[[#This Row],[Realiza lectura de guion Legal]]="No Cumple",VOZ_WHATSAPP[[#This Row],[Nota 2]]-50%,VOZ_WHATSAPP[[#This Row],[Nota 2]]))</f>
        <v>0.28000000000000003</v>
      </c>
    </row>
    <row r="2809" spans="1:34" x14ac:dyDescent="0.25">
      <c r="A2809" s="2" t="str">
        <f>VOZ_WHATSAPP[[#This Row],[ID Asesor]]&amp;VOZ_WHATSAPP[[#This Row],[Fecha Monitoreo]]</f>
        <v>251545883</v>
      </c>
      <c r="B2809" s="2">
        <v>45883</v>
      </c>
      <c r="C2809" s="1" t="s">
        <v>50</v>
      </c>
      <c r="D2809" s="1">
        <v>2515</v>
      </c>
      <c r="E2809" s="2">
        <v>45883</v>
      </c>
      <c r="F2809" s="3">
        <v>0.38333333333333336</v>
      </c>
      <c r="G2809" s="1" t="s">
        <v>60</v>
      </c>
      <c r="H2809" s="1" t="s">
        <v>44</v>
      </c>
      <c r="I2809" s="1">
        <v>1164</v>
      </c>
      <c r="J2809" s="1">
        <v>3245904231</v>
      </c>
      <c r="K2809" s="1" t="s">
        <v>45</v>
      </c>
      <c r="L2809" s="1" t="s">
        <v>46</v>
      </c>
      <c r="M2809" s="1" t="s">
        <v>46</v>
      </c>
      <c r="N2809" s="1" t="s">
        <v>46</v>
      </c>
      <c r="O2809" s="1" t="s">
        <v>46</v>
      </c>
      <c r="P2809" s="1" t="s">
        <v>46</v>
      </c>
      <c r="Q2809" s="1" t="s">
        <v>46</v>
      </c>
      <c r="R2809" s="1" t="s">
        <v>46</v>
      </c>
      <c r="S2809" s="1" t="s">
        <v>48</v>
      </c>
      <c r="T2809" s="12" t="str">
        <f>IF(OR(VOZ_WHATSAPP[[#This Row],[Brinda argumentos coherentes a la objeción]]="No Cumple",VOZ_WHATSAPP[[#This Row],[Despliegue de Beneficios y/o consecuencias]]="No Cumple"),"Sin Negocio","Negocio")</f>
        <v>Negocio</v>
      </c>
      <c r="U2809" s="1" t="s">
        <v>48</v>
      </c>
      <c r="V2809" s="1" t="s">
        <v>48</v>
      </c>
      <c r="W2809" s="1" t="s">
        <v>48</v>
      </c>
      <c r="X2809" s="12" t="str">
        <f>IF(OR(VOZ_WHATSAPP[[#This Row],[Confirma Valor de pago]]="No Cumple",VOZ_WHATSAPP[[#This Row],[Confirma hora de pago]]="No Cumple",VOZ_WHATSAPP[[#This Row],[Confirma medio de pago]]="No Cumple"),"Sin Cierre","Cierre")</f>
        <v>Cierre</v>
      </c>
      <c r="Y2809" s="1" t="s">
        <v>46</v>
      </c>
      <c r="Z2809" s="1" t="s">
        <v>46</v>
      </c>
      <c r="AA2809" s="1" t="s">
        <v>46</v>
      </c>
      <c r="AB2809" s="1" t="s">
        <v>46</v>
      </c>
      <c r="AC2809" s="11" t="str">
        <f>IF(OR(VOZ_WHATSAPP[[#This Row],[La comunicación es asertiva, con respeto y evita maltrato]]="No Cumple",VOZ_WHATSAPP[[#This Row],[Cumple con las normativas legales]]="No Cumple"),"No Cumple","Cumple")</f>
        <v>Cumple</v>
      </c>
      <c r="AD2809" s="1" t="s">
        <v>46</v>
      </c>
      <c r="AE2809" s="1" t="s">
        <v>53</v>
      </c>
      <c r="AF2809" s="4">
        <v>1</v>
      </c>
      <c r="AG2809" s="4">
        <f>IF(AND(VOZ_WHATSAPP[[#This Row],[Estado Cierre]]="Sin Cierre",VOZ_WHATSAPP[[#This Row],[Nota Negocio]]="Sin Negocio"),VOZ_WHATSAPP[[#This Row],[Nota]]-24%,VOZ_WHATSAPP[[#This Row],[Nota]])</f>
        <v>1</v>
      </c>
      <c r="AH2809" s="8">
        <f>IF(VOZ_WHATSAPP[[#This Row],[Estado Legal]]="No Cumple",0,IF(VOZ_WHATSAPP[[#This Row],[Realiza lectura de guion Legal]]="No Cumple",VOZ_WHATSAPP[[#This Row],[Nota 2]]-50%,VOZ_WHATSAPP[[#This Row],[Nota 2]]))</f>
        <v>1</v>
      </c>
    </row>
    <row r="2810" spans="1:34" x14ac:dyDescent="0.25">
      <c r="A2810" s="2" t="str">
        <f>VOZ_WHATSAPP[[#This Row],[ID Asesor]]&amp;VOZ_WHATSAPP[[#This Row],[Fecha Monitoreo]]</f>
        <v>407845883</v>
      </c>
      <c r="B2810" s="2">
        <v>45883</v>
      </c>
      <c r="C2810" s="1" t="s">
        <v>696</v>
      </c>
      <c r="D2810" s="1">
        <v>4078</v>
      </c>
      <c r="E2810" s="2">
        <v>45883</v>
      </c>
      <c r="F2810" s="3">
        <v>0.52708333333333335</v>
      </c>
      <c r="G2810" s="1" t="s">
        <v>80</v>
      </c>
      <c r="H2810" s="1" t="s">
        <v>44</v>
      </c>
      <c r="I2810" s="1">
        <v>618</v>
      </c>
      <c r="J2810" s="1">
        <v>3133930322</v>
      </c>
      <c r="K2810" s="1" t="s">
        <v>45</v>
      </c>
      <c r="L2810" s="1" t="s">
        <v>46</v>
      </c>
      <c r="M2810" s="1" t="s">
        <v>47</v>
      </c>
      <c r="N2810" s="1" t="s">
        <v>46</v>
      </c>
      <c r="O2810" s="1" t="s">
        <v>46</v>
      </c>
      <c r="P2810" s="1" t="s">
        <v>46</v>
      </c>
      <c r="Q2810" s="1" t="s">
        <v>46</v>
      </c>
      <c r="R2810" s="1" t="s">
        <v>46</v>
      </c>
      <c r="S2810" s="1" t="s">
        <v>46</v>
      </c>
      <c r="T2810" s="12" t="str">
        <f>IF(OR(VOZ_WHATSAPP[[#This Row],[Brinda argumentos coherentes a la objeción]]="No Cumple",VOZ_WHATSAPP[[#This Row],[Despliegue de Beneficios y/o consecuencias]]="No Cumple"),"Sin Negocio","Negocio")</f>
        <v>Negocio</v>
      </c>
      <c r="U2810" s="1" t="s">
        <v>48</v>
      </c>
      <c r="V2810" s="1" t="s">
        <v>48</v>
      </c>
      <c r="W2810" s="1" t="s">
        <v>48</v>
      </c>
      <c r="X2810" s="12" t="str">
        <f>IF(OR(VOZ_WHATSAPP[[#This Row],[Confirma Valor de pago]]="No Cumple",VOZ_WHATSAPP[[#This Row],[Confirma hora de pago]]="No Cumple",VOZ_WHATSAPP[[#This Row],[Confirma medio de pago]]="No Cumple"),"Sin Cierre","Cierre")</f>
        <v>Cierre</v>
      </c>
      <c r="Y2810" s="1" t="s">
        <v>54</v>
      </c>
      <c r="Z2810" s="1" t="s">
        <v>46</v>
      </c>
      <c r="AA2810" s="1" t="s">
        <v>46</v>
      </c>
      <c r="AB2810" s="1" t="s">
        <v>46</v>
      </c>
      <c r="AC2810" s="11" t="str">
        <f>IF(OR(VOZ_WHATSAPP[[#This Row],[La comunicación es asertiva, con respeto y evita maltrato]]="No Cumple",VOZ_WHATSAPP[[#This Row],[Cumple con las normativas legales]]="No Cumple"),"No Cumple","Cumple")</f>
        <v>Cumple</v>
      </c>
      <c r="AD2810" s="1" t="s">
        <v>46</v>
      </c>
      <c r="AE2810" s="1" t="s">
        <v>2537</v>
      </c>
      <c r="AF2810" s="4">
        <v>0.88</v>
      </c>
      <c r="AG2810" s="4">
        <f>IF(AND(VOZ_WHATSAPP[[#This Row],[Estado Cierre]]="Sin Cierre",VOZ_WHATSAPP[[#This Row],[Nota Negocio]]="Sin Negocio"),VOZ_WHATSAPP[[#This Row],[Nota]]-24%,VOZ_WHATSAPP[[#This Row],[Nota]])</f>
        <v>0.88</v>
      </c>
      <c r="AH2810" s="8">
        <f>IF(VOZ_WHATSAPP[[#This Row],[Estado Legal]]="No Cumple",0,IF(VOZ_WHATSAPP[[#This Row],[Realiza lectura de guion Legal]]="No Cumple",VOZ_WHATSAPP[[#This Row],[Nota 2]]-50%,VOZ_WHATSAPP[[#This Row],[Nota 2]]))</f>
        <v>0.88</v>
      </c>
    </row>
    <row r="2811" spans="1:34" x14ac:dyDescent="0.25">
      <c r="A2811" s="2" t="str">
        <f>VOZ_WHATSAPP[[#This Row],[ID Asesor]]&amp;VOZ_WHATSAPP[[#This Row],[Fecha Monitoreo]]</f>
        <v>403245883</v>
      </c>
      <c r="B2811" s="2">
        <v>45883</v>
      </c>
      <c r="C2811" s="1" t="s">
        <v>50</v>
      </c>
      <c r="D2811" s="1">
        <v>4032</v>
      </c>
      <c r="E2811" s="2">
        <v>45883</v>
      </c>
      <c r="F2811" s="3">
        <v>0.3611111111111111</v>
      </c>
      <c r="G2811" s="1" t="s">
        <v>51</v>
      </c>
      <c r="H2811" s="1" t="s">
        <v>44</v>
      </c>
      <c r="I2811" s="1">
        <v>1454</v>
      </c>
      <c r="J2811" s="1">
        <v>3134359805</v>
      </c>
      <c r="K2811" s="1" t="s">
        <v>45</v>
      </c>
      <c r="L2811" s="1" t="s">
        <v>46</v>
      </c>
      <c r="M2811" s="1" t="s">
        <v>46</v>
      </c>
      <c r="N2811" s="1" t="s">
        <v>46</v>
      </c>
      <c r="O2811" s="1" t="s">
        <v>46</v>
      </c>
      <c r="P2811" s="1" t="s">
        <v>46</v>
      </c>
      <c r="Q2811" s="1" t="s">
        <v>46</v>
      </c>
      <c r="R2811" s="1" t="s">
        <v>47</v>
      </c>
      <c r="S2811" s="1" t="s">
        <v>47</v>
      </c>
      <c r="T2811" s="12" t="str">
        <f>IF(OR(VOZ_WHATSAPP[[#This Row],[Brinda argumentos coherentes a la objeción]]="No Cumple",VOZ_WHATSAPP[[#This Row],[Despliegue de Beneficios y/o consecuencias]]="No Cumple"),"Sin Negocio","Negocio")</f>
        <v>Sin Negocio</v>
      </c>
      <c r="U2811" s="1" t="s">
        <v>46</v>
      </c>
      <c r="V2811" s="1" t="s">
        <v>46</v>
      </c>
      <c r="W2811" s="1" t="s">
        <v>46</v>
      </c>
      <c r="X2811" s="12" t="str">
        <f>IF(OR(VOZ_WHATSAPP[[#This Row],[Confirma Valor de pago]]="No Cumple",VOZ_WHATSAPP[[#This Row],[Confirma hora de pago]]="No Cumple",VOZ_WHATSAPP[[#This Row],[Confirma medio de pago]]="No Cumple"),"Sin Cierre","Cierre")</f>
        <v>Cierre</v>
      </c>
      <c r="Y2811" s="1" t="s">
        <v>46</v>
      </c>
      <c r="Z2811" s="1" t="s">
        <v>46</v>
      </c>
      <c r="AA2811" s="1" t="s">
        <v>46</v>
      </c>
      <c r="AB2811" s="1" t="s">
        <v>46</v>
      </c>
      <c r="AC2811" s="11" t="str">
        <f>IF(OR(VOZ_WHATSAPP[[#This Row],[La comunicación es asertiva, con respeto y evita maltrato]]="No Cumple",VOZ_WHATSAPP[[#This Row],[Cumple con las normativas legales]]="No Cumple"),"No Cumple","Cumple")</f>
        <v>Cumple</v>
      </c>
      <c r="AD2811" s="1" t="s">
        <v>46</v>
      </c>
      <c r="AE2811" s="1" t="s">
        <v>2538</v>
      </c>
      <c r="AF2811" s="4">
        <v>0.8</v>
      </c>
      <c r="AG2811" s="4">
        <f>IF(AND(VOZ_WHATSAPP[[#This Row],[Estado Cierre]]="Sin Cierre",VOZ_WHATSAPP[[#This Row],[Nota Negocio]]="Sin Negocio"),VOZ_WHATSAPP[[#This Row],[Nota]]-24%,VOZ_WHATSAPP[[#This Row],[Nota]])</f>
        <v>0.8</v>
      </c>
      <c r="AH2811" s="8">
        <f>IF(VOZ_WHATSAPP[[#This Row],[Estado Legal]]="No Cumple",0,IF(VOZ_WHATSAPP[[#This Row],[Realiza lectura de guion Legal]]="No Cumple",VOZ_WHATSAPP[[#This Row],[Nota 2]]-50%,VOZ_WHATSAPP[[#This Row],[Nota 2]]))</f>
        <v>0.8</v>
      </c>
    </row>
    <row r="2812" spans="1:34" x14ac:dyDescent="0.25">
      <c r="A2812" s="2" t="str">
        <f>VOZ_WHATSAPP[[#This Row],[ID Asesor]]&amp;VOZ_WHATSAPP[[#This Row],[Fecha Monitoreo]]</f>
        <v>406945883</v>
      </c>
      <c r="B2812" s="2">
        <v>45883</v>
      </c>
      <c r="C2812" s="1" t="s">
        <v>42</v>
      </c>
      <c r="D2812" s="1">
        <v>4069</v>
      </c>
      <c r="E2812" s="2">
        <v>45883</v>
      </c>
      <c r="F2812" s="3">
        <v>0.47291666666666665</v>
      </c>
      <c r="G2812" s="1" t="s">
        <v>51</v>
      </c>
      <c r="H2812" s="1" t="s">
        <v>71</v>
      </c>
      <c r="I2812" s="1"/>
      <c r="J2812" s="1"/>
      <c r="K2812" s="1"/>
      <c r="L2812" s="1" t="s">
        <v>46</v>
      </c>
      <c r="M2812" s="1" t="s">
        <v>46</v>
      </c>
      <c r="N2812" s="1" t="s">
        <v>48</v>
      </c>
      <c r="O2812" s="1" t="s">
        <v>48</v>
      </c>
      <c r="P2812" s="1" t="s">
        <v>48</v>
      </c>
      <c r="Q2812" s="1" t="s">
        <v>48</v>
      </c>
      <c r="R2812" s="1" t="s">
        <v>48</v>
      </c>
      <c r="S2812" s="1" t="s">
        <v>48</v>
      </c>
      <c r="T2812" s="12" t="str">
        <f>IF(OR(VOZ_WHATSAPP[[#This Row],[Brinda argumentos coherentes a la objeción]]="No Cumple",VOZ_WHATSAPP[[#This Row],[Despliegue de Beneficios y/o consecuencias]]="No Cumple"),"Sin Negocio","Negocio")</f>
        <v>Negocio</v>
      </c>
      <c r="U2812" s="1" t="s">
        <v>48</v>
      </c>
      <c r="V2812" s="1" t="s">
        <v>47</v>
      </c>
      <c r="W2812" s="1" t="s">
        <v>48</v>
      </c>
      <c r="X2812" s="12" t="str">
        <f>IF(OR(VOZ_WHATSAPP[[#This Row],[Confirma Valor de pago]]="No Cumple",VOZ_WHATSAPP[[#This Row],[Confirma hora de pago]]="No Cumple",VOZ_WHATSAPP[[#This Row],[Confirma medio de pago]]="No Cumple"),"Sin Cierre","Cierre")</f>
        <v>Sin Cierre</v>
      </c>
      <c r="Y2812" s="1" t="s">
        <v>48</v>
      </c>
      <c r="Z2812" s="1" t="s">
        <v>46</v>
      </c>
      <c r="AA2812" s="1" t="s">
        <v>46</v>
      </c>
      <c r="AB2812" s="1" t="s">
        <v>46</v>
      </c>
      <c r="AC2812" s="11" t="str">
        <f>IF(OR(VOZ_WHATSAPP[[#This Row],[La comunicación es asertiva, con respeto y evita maltrato]]="No Cumple",VOZ_WHATSAPP[[#This Row],[Cumple con las normativas legales]]="No Cumple"),"No Cumple","Cumple")</f>
        <v>Cumple</v>
      </c>
      <c r="AD2812" s="1" t="s">
        <v>48</v>
      </c>
      <c r="AE2812" s="1" t="s">
        <v>2539</v>
      </c>
      <c r="AF2812" s="4">
        <v>0.92</v>
      </c>
      <c r="AG2812" s="4">
        <f>IF(AND(VOZ_WHATSAPP[[#This Row],[Estado Cierre]]="Sin Cierre",VOZ_WHATSAPP[[#This Row],[Nota Negocio]]="Sin Negocio"),VOZ_WHATSAPP[[#This Row],[Nota]]-24%,VOZ_WHATSAPP[[#This Row],[Nota]])</f>
        <v>0.92</v>
      </c>
      <c r="AH2812" s="8">
        <f>IF(VOZ_WHATSAPP[[#This Row],[Estado Legal]]="No Cumple",0,IF(VOZ_WHATSAPP[[#This Row],[Realiza lectura de guion Legal]]="No Cumple",VOZ_WHATSAPP[[#This Row],[Nota 2]]-50%,VOZ_WHATSAPP[[#This Row],[Nota 2]]))</f>
        <v>0.92</v>
      </c>
    </row>
    <row r="2813" spans="1:34" x14ac:dyDescent="0.25">
      <c r="A2813" s="2" t="str">
        <f>VOZ_WHATSAPP[[#This Row],[ID Asesor]]&amp;VOZ_WHATSAPP[[#This Row],[Fecha Monitoreo]]</f>
        <v>381545883</v>
      </c>
      <c r="B2813" s="2">
        <v>45883</v>
      </c>
      <c r="C2813" s="1" t="s">
        <v>126</v>
      </c>
      <c r="D2813" s="1">
        <v>3815</v>
      </c>
      <c r="E2813" s="2">
        <v>45883</v>
      </c>
      <c r="F2813" s="3">
        <v>0.35347222222222224</v>
      </c>
      <c r="G2813" s="1" t="s">
        <v>80</v>
      </c>
      <c r="H2813" s="1" t="s">
        <v>44</v>
      </c>
      <c r="I2813" s="1">
        <v>584</v>
      </c>
      <c r="J2813" s="1">
        <v>3167345398</v>
      </c>
      <c r="K2813" s="1" t="s">
        <v>45</v>
      </c>
      <c r="L2813" s="1" t="s">
        <v>46</v>
      </c>
      <c r="M2813" s="1" t="s">
        <v>46</v>
      </c>
      <c r="N2813" s="1" t="s">
        <v>46</v>
      </c>
      <c r="O2813" s="1" t="s">
        <v>54</v>
      </c>
      <c r="P2813" s="1" t="s">
        <v>46</v>
      </c>
      <c r="Q2813" s="1" t="s">
        <v>46</v>
      </c>
      <c r="R2813" s="1" t="s">
        <v>46</v>
      </c>
      <c r="S2813" s="1" t="s">
        <v>47</v>
      </c>
      <c r="T2813" s="12" t="str">
        <f>IF(OR(VOZ_WHATSAPP[[#This Row],[Brinda argumentos coherentes a la objeción]]="No Cumple",VOZ_WHATSAPP[[#This Row],[Despliegue de Beneficios y/o consecuencias]]="No Cumple"),"Sin Negocio","Negocio")</f>
        <v>Sin Negocio</v>
      </c>
      <c r="U2813" s="1" t="s">
        <v>48</v>
      </c>
      <c r="V2813" s="1" t="s">
        <v>48</v>
      </c>
      <c r="W2813" s="1" t="s">
        <v>48</v>
      </c>
      <c r="X2813" s="12" t="str">
        <f>IF(OR(VOZ_WHATSAPP[[#This Row],[Confirma Valor de pago]]="No Cumple",VOZ_WHATSAPP[[#This Row],[Confirma hora de pago]]="No Cumple",VOZ_WHATSAPP[[#This Row],[Confirma medio de pago]]="No Cumple"),"Sin Cierre","Cierre")</f>
        <v>Cierre</v>
      </c>
      <c r="Y2813" s="1" t="s">
        <v>46</v>
      </c>
      <c r="Z2813" s="1" t="s">
        <v>46</v>
      </c>
      <c r="AA2813" s="1" t="s">
        <v>46</v>
      </c>
      <c r="AB2813" s="1" t="s">
        <v>46</v>
      </c>
      <c r="AC2813" s="11" t="str">
        <f>IF(OR(VOZ_WHATSAPP[[#This Row],[La comunicación es asertiva, con respeto y evita maltrato]]="No Cumple",VOZ_WHATSAPP[[#This Row],[Cumple con las normativas legales]]="No Cumple"),"No Cumple","Cumple")</f>
        <v>Cumple</v>
      </c>
      <c r="AD2813" s="1" t="s">
        <v>46</v>
      </c>
      <c r="AE2813" s="1" t="s">
        <v>131</v>
      </c>
      <c r="AF2813" s="4">
        <v>0.85</v>
      </c>
      <c r="AG2813" s="4">
        <f>IF(AND(VOZ_WHATSAPP[[#This Row],[Estado Cierre]]="Sin Cierre",VOZ_WHATSAPP[[#This Row],[Nota Negocio]]="Sin Negocio"),VOZ_WHATSAPP[[#This Row],[Nota]]-24%,VOZ_WHATSAPP[[#This Row],[Nota]])</f>
        <v>0.85</v>
      </c>
      <c r="AH2813" s="8">
        <f>IF(VOZ_WHATSAPP[[#This Row],[Estado Legal]]="No Cumple",0,IF(VOZ_WHATSAPP[[#This Row],[Realiza lectura de guion Legal]]="No Cumple",VOZ_WHATSAPP[[#This Row],[Nota 2]]-50%,VOZ_WHATSAPP[[#This Row],[Nota 2]]))</f>
        <v>0.85</v>
      </c>
    </row>
    <row r="2814" spans="1:34" x14ac:dyDescent="0.25">
      <c r="A2814" s="2" t="str">
        <f>VOZ_WHATSAPP[[#This Row],[ID Asesor]]&amp;VOZ_WHATSAPP[[#This Row],[Fecha Monitoreo]]</f>
        <v>302745883</v>
      </c>
      <c r="B2814" s="2">
        <v>45883</v>
      </c>
      <c r="C2814" s="1" t="s">
        <v>87</v>
      </c>
      <c r="D2814" s="1">
        <v>3027</v>
      </c>
      <c r="E2814" s="2">
        <v>45883</v>
      </c>
      <c r="F2814" s="3">
        <v>0.50208333333333333</v>
      </c>
      <c r="G2814" s="1" t="s">
        <v>51</v>
      </c>
      <c r="H2814" s="1" t="s">
        <v>44</v>
      </c>
      <c r="I2814" s="1">
        <v>12227</v>
      </c>
      <c r="J2814" s="1"/>
      <c r="K2814" s="1" t="s">
        <v>45</v>
      </c>
      <c r="L2814" s="1" t="s">
        <v>46</v>
      </c>
      <c r="M2814" s="1" t="s">
        <v>46</v>
      </c>
      <c r="N2814" s="1" t="s">
        <v>46</v>
      </c>
      <c r="O2814" s="1" t="s">
        <v>46</v>
      </c>
      <c r="P2814" s="1" t="s">
        <v>46</v>
      </c>
      <c r="Q2814" s="1" t="s">
        <v>46</v>
      </c>
      <c r="R2814" s="1" t="s">
        <v>46</v>
      </c>
      <c r="S2814" s="1" t="s">
        <v>46</v>
      </c>
      <c r="T2814" s="12" t="str">
        <f>IF(OR(VOZ_WHATSAPP[[#This Row],[Brinda argumentos coherentes a la objeción]]="No Cumple",VOZ_WHATSAPP[[#This Row],[Despliegue de Beneficios y/o consecuencias]]="No Cumple"),"Sin Negocio","Negocio")</f>
        <v>Negocio</v>
      </c>
      <c r="U2814" s="1" t="s">
        <v>48</v>
      </c>
      <c r="V2814" s="1" t="s">
        <v>48</v>
      </c>
      <c r="W2814" s="1" t="s">
        <v>48</v>
      </c>
      <c r="X2814" s="12" t="str">
        <f>IF(OR(VOZ_WHATSAPP[[#This Row],[Confirma Valor de pago]]="No Cumple",VOZ_WHATSAPP[[#This Row],[Confirma hora de pago]]="No Cumple",VOZ_WHATSAPP[[#This Row],[Confirma medio de pago]]="No Cumple"),"Sin Cierre","Cierre")</f>
        <v>Cierre</v>
      </c>
      <c r="Y2814" s="1" t="s">
        <v>46</v>
      </c>
      <c r="Z2814" s="1" t="s">
        <v>46</v>
      </c>
      <c r="AA2814" s="1" t="s">
        <v>46</v>
      </c>
      <c r="AB2814" s="1" t="s">
        <v>46</v>
      </c>
      <c r="AC2814" s="11" t="str">
        <f>IF(OR(VOZ_WHATSAPP[[#This Row],[La comunicación es asertiva, con respeto y evita maltrato]]="No Cumple",VOZ_WHATSAPP[[#This Row],[Cumple con las normativas legales]]="No Cumple"),"No Cumple","Cumple")</f>
        <v>Cumple</v>
      </c>
      <c r="AD2814" s="1" t="s">
        <v>46</v>
      </c>
      <c r="AE2814" s="1" t="s">
        <v>2540</v>
      </c>
      <c r="AF2814" s="4">
        <v>1</v>
      </c>
      <c r="AG2814" s="4">
        <f>IF(AND(VOZ_WHATSAPP[[#This Row],[Estado Cierre]]="Sin Cierre",VOZ_WHATSAPP[[#This Row],[Nota Negocio]]="Sin Negocio"),VOZ_WHATSAPP[[#This Row],[Nota]]-24%,VOZ_WHATSAPP[[#This Row],[Nota]])</f>
        <v>1</v>
      </c>
      <c r="AH2814" s="8">
        <f>IF(VOZ_WHATSAPP[[#This Row],[Estado Legal]]="No Cumple",0,IF(VOZ_WHATSAPP[[#This Row],[Realiza lectura de guion Legal]]="No Cumple",VOZ_WHATSAPP[[#This Row],[Nota 2]]-50%,VOZ_WHATSAPP[[#This Row],[Nota 2]]))</f>
        <v>1</v>
      </c>
    </row>
    <row r="2815" spans="1:34" x14ac:dyDescent="0.25">
      <c r="A2815" s="2" t="str">
        <f>VOZ_WHATSAPP[[#This Row],[ID Asesor]]&amp;VOZ_WHATSAPP[[#This Row],[Fecha Monitoreo]]</f>
        <v>364345883</v>
      </c>
      <c r="B2815" s="2">
        <v>45883</v>
      </c>
      <c r="C2815" s="1" t="s">
        <v>50</v>
      </c>
      <c r="D2815" s="1">
        <v>3643</v>
      </c>
      <c r="E2815" s="2">
        <v>45883</v>
      </c>
      <c r="F2815" s="3">
        <v>0.51249999999999996</v>
      </c>
      <c r="G2815" s="1" t="s">
        <v>43</v>
      </c>
      <c r="H2815" s="1" t="s">
        <v>44</v>
      </c>
      <c r="I2815" s="1">
        <v>11009419</v>
      </c>
      <c r="J2815" s="1">
        <v>3205180060</v>
      </c>
      <c r="K2815" s="1" t="s">
        <v>49</v>
      </c>
      <c r="L2815" s="1" t="s">
        <v>46</v>
      </c>
      <c r="M2815" s="1" t="s">
        <v>48</v>
      </c>
      <c r="N2815" s="1" t="s">
        <v>46</v>
      </c>
      <c r="O2815" s="1" t="s">
        <v>46</v>
      </c>
      <c r="P2815" s="1" t="s">
        <v>46</v>
      </c>
      <c r="Q2815" s="1" t="s">
        <v>46</v>
      </c>
      <c r="R2815" s="1" t="s">
        <v>46</v>
      </c>
      <c r="S2815" s="1" t="s">
        <v>46</v>
      </c>
      <c r="T2815" s="12" t="str">
        <f>IF(OR(VOZ_WHATSAPP[[#This Row],[Brinda argumentos coherentes a la objeción]]="No Cumple",VOZ_WHATSAPP[[#This Row],[Despliegue de Beneficios y/o consecuencias]]="No Cumple"),"Sin Negocio","Negocio")</f>
        <v>Negocio</v>
      </c>
      <c r="U2815" s="1" t="s">
        <v>48</v>
      </c>
      <c r="V2815" s="1" t="s">
        <v>48</v>
      </c>
      <c r="W2815" s="1" t="s">
        <v>48</v>
      </c>
      <c r="X2815" s="12" t="str">
        <f>IF(OR(VOZ_WHATSAPP[[#This Row],[Confirma Valor de pago]]="No Cumple",VOZ_WHATSAPP[[#This Row],[Confirma hora de pago]]="No Cumple",VOZ_WHATSAPP[[#This Row],[Confirma medio de pago]]="No Cumple"),"Sin Cierre","Cierre")</f>
        <v>Cierre</v>
      </c>
      <c r="Y2815" s="1" t="s">
        <v>48</v>
      </c>
      <c r="Z2815" s="1" t="s">
        <v>46</v>
      </c>
      <c r="AA2815" s="1" t="s">
        <v>46</v>
      </c>
      <c r="AB2815" s="1" t="s">
        <v>46</v>
      </c>
      <c r="AC2815" s="11" t="str">
        <f>IF(OR(VOZ_WHATSAPP[[#This Row],[La comunicación es asertiva, con respeto y evita maltrato]]="No Cumple",VOZ_WHATSAPP[[#This Row],[Cumple con las normativas legales]]="No Cumple"),"No Cumple","Cumple")</f>
        <v>Cumple</v>
      </c>
      <c r="AD2815" s="1" t="s">
        <v>48</v>
      </c>
      <c r="AE2815" s="1" t="s">
        <v>2541</v>
      </c>
      <c r="AF2815" s="4">
        <v>1</v>
      </c>
      <c r="AG2815" s="4">
        <f>IF(AND(VOZ_WHATSAPP[[#This Row],[Estado Cierre]]="Sin Cierre",VOZ_WHATSAPP[[#This Row],[Nota Negocio]]="Sin Negocio"),VOZ_WHATSAPP[[#This Row],[Nota]]-24%,VOZ_WHATSAPP[[#This Row],[Nota]])</f>
        <v>1</v>
      </c>
      <c r="AH2815" s="8">
        <f>IF(VOZ_WHATSAPP[[#This Row],[Estado Legal]]="No Cumple",0,IF(VOZ_WHATSAPP[[#This Row],[Realiza lectura de guion Legal]]="No Cumple",VOZ_WHATSAPP[[#This Row],[Nota 2]]-50%,VOZ_WHATSAPP[[#This Row],[Nota 2]]))</f>
        <v>1</v>
      </c>
    </row>
    <row r="2816" spans="1:34" x14ac:dyDescent="0.25">
      <c r="A2816" s="2" t="str">
        <f>VOZ_WHATSAPP[[#This Row],[ID Asesor]]&amp;VOZ_WHATSAPP[[#This Row],[Fecha Monitoreo]]</f>
        <v>364545883</v>
      </c>
      <c r="B2816" s="2">
        <v>45883</v>
      </c>
      <c r="C2816" s="1" t="s">
        <v>50</v>
      </c>
      <c r="D2816" s="1">
        <v>3645</v>
      </c>
      <c r="E2816" s="2">
        <v>45882</v>
      </c>
      <c r="F2816" s="3">
        <v>0</v>
      </c>
      <c r="G2816" s="1" t="s">
        <v>51</v>
      </c>
      <c r="H2816" s="1" t="s">
        <v>44</v>
      </c>
      <c r="I2816" s="1">
        <v>1388</v>
      </c>
      <c r="J2816" s="1">
        <v>0</v>
      </c>
      <c r="K2816" s="1" t="s">
        <v>45</v>
      </c>
      <c r="L2816" s="1" t="s">
        <v>47</v>
      </c>
      <c r="M2816" s="1" t="s">
        <v>47</v>
      </c>
      <c r="N2816" s="1" t="s">
        <v>47</v>
      </c>
      <c r="O2816" s="1" t="s">
        <v>54</v>
      </c>
      <c r="P2816" s="1" t="s">
        <v>54</v>
      </c>
      <c r="Q2816" s="1" t="s">
        <v>47</v>
      </c>
      <c r="R2816" s="1" t="s">
        <v>47</v>
      </c>
      <c r="S2816" s="1" t="s">
        <v>47</v>
      </c>
      <c r="T2816" s="12" t="str">
        <f>IF(OR(VOZ_WHATSAPP[[#This Row],[Brinda argumentos coherentes a la objeción]]="No Cumple",VOZ_WHATSAPP[[#This Row],[Despliegue de Beneficios y/o consecuencias]]="No Cumple"),"Sin Negocio","Negocio")</f>
        <v>Sin Negocio</v>
      </c>
      <c r="U2816" s="1" t="s">
        <v>47</v>
      </c>
      <c r="V2816" s="1" t="s">
        <v>47</v>
      </c>
      <c r="W2816" s="1" t="s">
        <v>47</v>
      </c>
      <c r="X2816" s="12" t="str">
        <f>IF(OR(VOZ_WHATSAPP[[#This Row],[Confirma Valor de pago]]="No Cumple",VOZ_WHATSAPP[[#This Row],[Confirma hora de pago]]="No Cumple",VOZ_WHATSAPP[[#This Row],[Confirma medio de pago]]="No Cumple"),"Sin Cierre","Cierre")</f>
        <v>Sin Cierre</v>
      </c>
      <c r="Y2816" s="1" t="s">
        <v>54</v>
      </c>
      <c r="Z2816" s="1" t="s">
        <v>54</v>
      </c>
      <c r="AA2816" s="1" t="s">
        <v>54</v>
      </c>
      <c r="AB2816" s="1" t="s">
        <v>54</v>
      </c>
      <c r="AC2816" s="11" t="str">
        <f>IF(OR(VOZ_WHATSAPP[[#This Row],[La comunicación es asertiva, con respeto y evita maltrato]]="No Cumple",VOZ_WHATSAPP[[#This Row],[Cumple con las normativas legales]]="No Cumple"),"No Cumple","Cumple")</f>
        <v>No Cumple</v>
      </c>
      <c r="AD2816" s="1" t="s">
        <v>47</v>
      </c>
      <c r="AE2816" s="1" t="s">
        <v>2542</v>
      </c>
      <c r="AF2816" s="4">
        <v>0</v>
      </c>
      <c r="AG2816" s="4">
        <f>IF(AND(VOZ_WHATSAPP[[#This Row],[Estado Cierre]]="Sin Cierre",VOZ_WHATSAPP[[#This Row],[Nota Negocio]]="Sin Negocio"),VOZ_WHATSAPP[[#This Row],[Nota]]-24%,VOZ_WHATSAPP[[#This Row],[Nota]])</f>
        <v>-0.24</v>
      </c>
      <c r="AH2816" s="8">
        <f>IF(VOZ_WHATSAPP[[#This Row],[Estado Legal]]="No Cumple",0,IF(VOZ_WHATSAPP[[#This Row],[Realiza lectura de guion Legal]]="No Cumple",VOZ_WHATSAPP[[#This Row],[Nota 2]]-50%,VOZ_WHATSAPP[[#This Row],[Nota 2]]))</f>
        <v>0</v>
      </c>
    </row>
    <row r="2817" spans="1:34" x14ac:dyDescent="0.25">
      <c r="A2817" s="2" t="str">
        <f>VOZ_WHATSAPP[[#This Row],[ID Asesor]]&amp;VOZ_WHATSAPP[[#This Row],[Fecha Monitoreo]]</f>
        <v>313345883</v>
      </c>
      <c r="B2817" s="2">
        <v>45883</v>
      </c>
      <c r="C2817" s="1" t="s">
        <v>59</v>
      </c>
      <c r="D2817" s="1">
        <v>3133</v>
      </c>
      <c r="E2817" s="2">
        <v>45883</v>
      </c>
      <c r="F2817" s="3">
        <v>0.625</v>
      </c>
      <c r="G2817" s="1" t="s">
        <v>60</v>
      </c>
      <c r="H2817" s="1" t="s">
        <v>44</v>
      </c>
      <c r="I2817" s="1">
        <v>1355</v>
      </c>
      <c r="J2817" s="1">
        <v>0</v>
      </c>
      <c r="K2817" s="1" t="s">
        <v>45</v>
      </c>
      <c r="L2817" s="1" t="s">
        <v>47</v>
      </c>
      <c r="M2817" s="1" t="s">
        <v>47</v>
      </c>
      <c r="N2817" s="1" t="s">
        <v>47</v>
      </c>
      <c r="O2817" s="1" t="s">
        <v>54</v>
      </c>
      <c r="P2817" s="1" t="s">
        <v>54</v>
      </c>
      <c r="Q2817" s="1" t="s">
        <v>47</v>
      </c>
      <c r="R2817" s="1" t="s">
        <v>47</v>
      </c>
      <c r="S2817" s="1" t="s">
        <v>47</v>
      </c>
      <c r="T2817" s="12" t="str">
        <f>IF(OR(VOZ_WHATSAPP[[#This Row],[Brinda argumentos coherentes a la objeción]]="No Cumple",VOZ_WHATSAPP[[#This Row],[Despliegue de Beneficios y/o consecuencias]]="No Cumple"),"Sin Negocio","Negocio")</f>
        <v>Sin Negocio</v>
      </c>
      <c r="U2817" s="1" t="s">
        <v>47</v>
      </c>
      <c r="V2817" s="1" t="s">
        <v>47</v>
      </c>
      <c r="W2817" s="1" t="s">
        <v>47</v>
      </c>
      <c r="X2817" s="12" t="str">
        <f>IF(OR(VOZ_WHATSAPP[[#This Row],[Confirma Valor de pago]]="No Cumple",VOZ_WHATSAPP[[#This Row],[Confirma hora de pago]]="No Cumple",VOZ_WHATSAPP[[#This Row],[Confirma medio de pago]]="No Cumple"),"Sin Cierre","Cierre")</f>
        <v>Sin Cierre</v>
      </c>
      <c r="Y2817" s="1" t="s">
        <v>54</v>
      </c>
      <c r="Z2817" s="1" t="s">
        <v>54</v>
      </c>
      <c r="AA2817" s="1" t="s">
        <v>54</v>
      </c>
      <c r="AB2817" s="1" t="s">
        <v>54</v>
      </c>
      <c r="AC2817" s="11" t="str">
        <f>IF(OR(VOZ_WHATSAPP[[#This Row],[La comunicación es asertiva, con respeto y evita maltrato]]="No Cumple",VOZ_WHATSAPP[[#This Row],[Cumple con las normativas legales]]="No Cumple"),"No Cumple","Cumple")</f>
        <v>No Cumple</v>
      </c>
      <c r="AD2817" s="1" t="s">
        <v>47</v>
      </c>
      <c r="AE2817" s="1" t="s">
        <v>2543</v>
      </c>
      <c r="AF2817" s="4">
        <v>0</v>
      </c>
      <c r="AG2817" s="4">
        <f>IF(AND(VOZ_WHATSAPP[[#This Row],[Estado Cierre]]="Sin Cierre",VOZ_WHATSAPP[[#This Row],[Nota Negocio]]="Sin Negocio"),VOZ_WHATSAPP[[#This Row],[Nota]]-24%,VOZ_WHATSAPP[[#This Row],[Nota]])</f>
        <v>-0.24</v>
      </c>
      <c r="AH2817" s="8">
        <f>IF(VOZ_WHATSAPP[[#This Row],[Estado Legal]]="No Cumple",0,IF(VOZ_WHATSAPP[[#This Row],[Realiza lectura de guion Legal]]="No Cumple",VOZ_WHATSAPP[[#This Row],[Nota 2]]-50%,VOZ_WHATSAPP[[#This Row],[Nota 2]]))</f>
        <v>0</v>
      </c>
    </row>
    <row r="2818" spans="1:34" x14ac:dyDescent="0.25">
      <c r="A2818" s="2" t="str">
        <f>VOZ_WHATSAPP[[#This Row],[ID Asesor]]&amp;VOZ_WHATSAPP[[#This Row],[Fecha Monitoreo]]</f>
        <v>364545883</v>
      </c>
      <c r="B2818" s="2">
        <v>45883</v>
      </c>
      <c r="C2818" s="1" t="s">
        <v>50</v>
      </c>
      <c r="D2818" s="1">
        <v>3645</v>
      </c>
      <c r="E2818" s="2">
        <v>45883</v>
      </c>
      <c r="F2818" s="3">
        <v>0</v>
      </c>
      <c r="G2818" s="1" t="s">
        <v>51</v>
      </c>
      <c r="H2818" s="1" t="s">
        <v>44</v>
      </c>
      <c r="I2818" s="1">
        <v>1388</v>
      </c>
      <c r="J2818" s="1">
        <v>0</v>
      </c>
      <c r="K2818" s="1" t="s">
        <v>45</v>
      </c>
      <c r="L2818" s="1" t="s">
        <v>47</v>
      </c>
      <c r="M2818" s="1" t="s">
        <v>47</v>
      </c>
      <c r="N2818" s="1" t="s">
        <v>47</v>
      </c>
      <c r="O2818" s="1" t="s">
        <v>54</v>
      </c>
      <c r="P2818" s="1" t="s">
        <v>54</v>
      </c>
      <c r="Q2818" s="1" t="s">
        <v>47</v>
      </c>
      <c r="R2818" s="1" t="s">
        <v>47</v>
      </c>
      <c r="S2818" s="1" t="s">
        <v>47</v>
      </c>
      <c r="T2818" s="12" t="str">
        <f>IF(OR(VOZ_WHATSAPP[[#This Row],[Brinda argumentos coherentes a la objeción]]="No Cumple",VOZ_WHATSAPP[[#This Row],[Despliegue de Beneficios y/o consecuencias]]="No Cumple"),"Sin Negocio","Negocio")</f>
        <v>Sin Negocio</v>
      </c>
      <c r="U2818" s="1" t="s">
        <v>47</v>
      </c>
      <c r="V2818" s="1" t="s">
        <v>47</v>
      </c>
      <c r="W2818" s="1" t="s">
        <v>47</v>
      </c>
      <c r="X2818" s="12" t="str">
        <f>IF(OR(VOZ_WHATSAPP[[#This Row],[Confirma Valor de pago]]="No Cumple",VOZ_WHATSAPP[[#This Row],[Confirma hora de pago]]="No Cumple",VOZ_WHATSAPP[[#This Row],[Confirma medio de pago]]="No Cumple"),"Sin Cierre","Cierre")</f>
        <v>Sin Cierre</v>
      </c>
      <c r="Y2818" s="1" t="s">
        <v>54</v>
      </c>
      <c r="Z2818" s="1" t="s">
        <v>54</v>
      </c>
      <c r="AA2818" s="1" t="s">
        <v>54</v>
      </c>
      <c r="AB2818" s="1" t="s">
        <v>54</v>
      </c>
      <c r="AC2818" s="11" t="str">
        <f>IF(OR(VOZ_WHATSAPP[[#This Row],[La comunicación es asertiva, con respeto y evita maltrato]]="No Cumple",VOZ_WHATSAPP[[#This Row],[Cumple con las normativas legales]]="No Cumple"),"No Cumple","Cumple")</f>
        <v>No Cumple</v>
      </c>
      <c r="AD2818" s="1" t="s">
        <v>47</v>
      </c>
      <c r="AE2818" s="1" t="s">
        <v>2544</v>
      </c>
      <c r="AF2818" s="4">
        <v>0</v>
      </c>
      <c r="AG2818" s="4">
        <f>IF(AND(VOZ_WHATSAPP[[#This Row],[Estado Cierre]]="Sin Cierre",VOZ_WHATSAPP[[#This Row],[Nota Negocio]]="Sin Negocio"),VOZ_WHATSAPP[[#This Row],[Nota]]-24%,VOZ_WHATSAPP[[#This Row],[Nota]])</f>
        <v>-0.24</v>
      </c>
      <c r="AH2818" s="8">
        <f>IF(VOZ_WHATSAPP[[#This Row],[Estado Legal]]="No Cumple",0,IF(VOZ_WHATSAPP[[#This Row],[Realiza lectura de guion Legal]]="No Cumple",VOZ_WHATSAPP[[#This Row],[Nota 2]]-50%,VOZ_WHATSAPP[[#This Row],[Nota 2]]))</f>
        <v>0</v>
      </c>
    </row>
    <row r="2819" spans="1:34" x14ac:dyDescent="0.25">
      <c r="A2819" s="2" t="str">
        <f>VOZ_WHATSAPP[[#This Row],[ID Asesor]]&amp;VOZ_WHATSAPP[[#This Row],[Fecha Monitoreo]]</f>
        <v>406645883</v>
      </c>
      <c r="B2819" s="2">
        <v>45883</v>
      </c>
      <c r="C2819" s="1" t="s">
        <v>42</v>
      </c>
      <c r="D2819" s="1">
        <v>4066</v>
      </c>
      <c r="E2819" s="2">
        <v>45882</v>
      </c>
      <c r="F2819" s="3">
        <v>0.36458333333333331</v>
      </c>
      <c r="G2819" s="1" t="s">
        <v>51</v>
      </c>
      <c r="H2819" s="1" t="s">
        <v>71</v>
      </c>
      <c r="I2819" s="1"/>
      <c r="J2819" s="1"/>
      <c r="K2819" s="1"/>
      <c r="L2819" s="1" t="s">
        <v>47</v>
      </c>
      <c r="M2819" s="1" t="s">
        <v>46</v>
      </c>
      <c r="N2819" s="1" t="s">
        <v>46</v>
      </c>
      <c r="O2819" s="1" t="s">
        <v>54</v>
      </c>
      <c r="P2819" s="1" t="s">
        <v>46</v>
      </c>
      <c r="Q2819" s="1" t="s">
        <v>46</v>
      </c>
      <c r="R2819" s="1" t="s">
        <v>46</v>
      </c>
      <c r="S2819" s="1" t="s">
        <v>46</v>
      </c>
      <c r="T2819" s="12" t="str">
        <f>IF(OR(VOZ_WHATSAPP[[#This Row],[Brinda argumentos coherentes a la objeción]]="No Cumple",VOZ_WHATSAPP[[#This Row],[Despliegue de Beneficios y/o consecuencias]]="No Cumple"),"Sin Negocio","Negocio")</f>
        <v>Negocio</v>
      </c>
      <c r="U2819" s="1" t="s">
        <v>47</v>
      </c>
      <c r="V2819" s="1" t="s">
        <v>47</v>
      </c>
      <c r="W2819" s="1" t="s">
        <v>46</v>
      </c>
      <c r="X2819" s="12" t="str">
        <f>IF(OR(VOZ_WHATSAPP[[#This Row],[Confirma Valor de pago]]="No Cumple",VOZ_WHATSAPP[[#This Row],[Confirma hora de pago]]="No Cumple",VOZ_WHATSAPP[[#This Row],[Confirma medio de pago]]="No Cumple"),"Sin Cierre","Cierre")</f>
        <v>Sin Cierre</v>
      </c>
      <c r="Y2819" s="1" t="s">
        <v>46</v>
      </c>
      <c r="Z2819" s="1" t="s">
        <v>48</v>
      </c>
      <c r="AA2819" s="1" t="s">
        <v>46</v>
      </c>
      <c r="AB2819" s="1" t="s">
        <v>46</v>
      </c>
      <c r="AC2819" s="11" t="str">
        <f>IF(OR(VOZ_WHATSAPP[[#This Row],[La comunicación es asertiva, con respeto y evita maltrato]]="No Cumple",VOZ_WHATSAPP[[#This Row],[Cumple con las normativas legales]]="No Cumple"),"No Cumple","Cumple")</f>
        <v>Cumple</v>
      </c>
      <c r="AD2819" s="1" t="s">
        <v>46</v>
      </c>
      <c r="AE2819" s="1" t="s">
        <v>2545</v>
      </c>
      <c r="AF2819" s="4">
        <v>0.75</v>
      </c>
      <c r="AG2819" s="4">
        <f>IF(AND(VOZ_WHATSAPP[[#This Row],[Estado Cierre]]="Sin Cierre",VOZ_WHATSAPP[[#This Row],[Nota Negocio]]="Sin Negocio"),VOZ_WHATSAPP[[#This Row],[Nota]]-24%,VOZ_WHATSAPP[[#This Row],[Nota]])</f>
        <v>0.75</v>
      </c>
      <c r="AH2819" s="8">
        <f>IF(VOZ_WHATSAPP[[#This Row],[Estado Legal]]="No Cumple",0,IF(VOZ_WHATSAPP[[#This Row],[Realiza lectura de guion Legal]]="No Cumple",VOZ_WHATSAPP[[#This Row],[Nota 2]]-50%,VOZ_WHATSAPP[[#This Row],[Nota 2]]))</f>
        <v>0.75</v>
      </c>
    </row>
    <row r="2820" spans="1:34" x14ac:dyDescent="0.25">
      <c r="A2820" s="2" t="str">
        <f>VOZ_WHATSAPP[[#This Row],[ID Asesor]]&amp;VOZ_WHATSAPP[[#This Row],[Fecha Monitoreo]]</f>
        <v>403045883</v>
      </c>
      <c r="B2820" s="2">
        <v>45883</v>
      </c>
      <c r="C2820" s="1" t="s">
        <v>59</v>
      </c>
      <c r="D2820" s="1">
        <v>4030</v>
      </c>
      <c r="E2820" s="2">
        <v>45883</v>
      </c>
      <c r="F2820" s="3">
        <v>0.34305555555555556</v>
      </c>
      <c r="G2820" s="1" t="s">
        <v>51</v>
      </c>
      <c r="H2820" s="1" t="s">
        <v>44</v>
      </c>
      <c r="I2820" s="1">
        <v>1452</v>
      </c>
      <c r="J2820" s="1">
        <v>3205769995</v>
      </c>
      <c r="K2820" s="1" t="s">
        <v>45</v>
      </c>
      <c r="L2820" s="1" t="s">
        <v>46</v>
      </c>
      <c r="M2820" s="1" t="s">
        <v>46</v>
      </c>
      <c r="N2820" s="1" t="s">
        <v>46</v>
      </c>
      <c r="O2820" s="1" t="s">
        <v>46</v>
      </c>
      <c r="P2820" s="1" t="s">
        <v>46</v>
      </c>
      <c r="Q2820" s="1" t="s">
        <v>46</v>
      </c>
      <c r="R2820" s="1" t="s">
        <v>46</v>
      </c>
      <c r="S2820" s="1" t="s">
        <v>46</v>
      </c>
      <c r="T2820" s="12" t="str">
        <f>IF(OR(VOZ_WHATSAPP[[#This Row],[Brinda argumentos coherentes a la objeción]]="No Cumple",VOZ_WHATSAPP[[#This Row],[Despliegue de Beneficios y/o consecuencias]]="No Cumple"),"Sin Negocio","Negocio")</f>
        <v>Negocio</v>
      </c>
      <c r="U2820" s="1" t="s">
        <v>48</v>
      </c>
      <c r="V2820" s="1" t="s">
        <v>48</v>
      </c>
      <c r="W2820" s="1" t="s">
        <v>48</v>
      </c>
      <c r="X2820" s="12" t="str">
        <f>IF(OR(VOZ_WHATSAPP[[#This Row],[Confirma Valor de pago]]="No Cumple",VOZ_WHATSAPP[[#This Row],[Confirma hora de pago]]="No Cumple",VOZ_WHATSAPP[[#This Row],[Confirma medio de pago]]="No Cumple"),"Sin Cierre","Cierre")</f>
        <v>Cierre</v>
      </c>
      <c r="Y2820" s="1" t="s">
        <v>46</v>
      </c>
      <c r="Z2820" s="1" t="s">
        <v>54</v>
      </c>
      <c r="AA2820" s="1" t="s">
        <v>46</v>
      </c>
      <c r="AB2820" s="1" t="s">
        <v>54</v>
      </c>
      <c r="AC2820" s="11" t="str">
        <f>IF(OR(VOZ_WHATSAPP[[#This Row],[La comunicación es asertiva, con respeto y evita maltrato]]="No Cumple",VOZ_WHATSAPP[[#This Row],[Cumple con las normativas legales]]="No Cumple"),"No Cumple","Cumple")</f>
        <v>No Cumple</v>
      </c>
      <c r="AD2820" s="1" t="s">
        <v>46</v>
      </c>
      <c r="AE2820" s="1" t="s">
        <v>2546</v>
      </c>
      <c r="AF2820" s="4">
        <v>0.85</v>
      </c>
      <c r="AG2820" s="4">
        <f>IF(AND(VOZ_WHATSAPP[[#This Row],[Estado Cierre]]="Sin Cierre",VOZ_WHATSAPP[[#This Row],[Nota Negocio]]="Sin Negocio"),VOZ_WHATSAPP[[#This Row],[Nota]]-24%,VOZ_WHATSAPP[[#This Row],[Nota]])</f>
        <v>0.85</v>
      </c>
      <c r="AH2820" s="8">
        <f>IF(VOZ_WHATSAPP[[#This Row],[Estado Legal]]="No Cumple",0,IF(VOZ_WHATSAPP[[#This Row],[Realiza lectura de guion Legal]]="No Cumple",VOZ_WHATSAPP[[#This Row],[Nota 2]]-50%,VOZ_WHATSAPP[[#This Row],[Nota 2]]))</f>
        <v>0</v>
      </c>
    </row>
    <row r="2821" spans="1:34" x14ac:dyDescent="0.25">
      <c r="A2821" s="2" t="str">
        <f>VOZ_WHATSAPP[[#This Row],[ID Asesor]]&amp;VOZ_WHATSAPP[[#This Row],[Fecha Monitoreo]]</f>
        <v>368545883</v>
      </c>
      <c r="B2821" s="2">
        <v>45883</v>
      </c>
      <c r="C2821" s="1" t="s">
        <v>87</v>
      </c>
      <c r="D2821" s="1">
        <v>3685</v>
      </c>
      <c r="E2821" s="2">
        <v>45883</v>
      </c>
      <c r="F2821" s="3">
        <v>0.47361111111111109</v>
      </c>
      <c r="G2821" s="1" t="s">
        <v>51</v>
      </c>
      <c r="H2821" s="1" t="s">
        <v>44</v>
      </c>
      <c r="I2821" s="1">
        <v>1396</v>
      </c>
      <c r="J2821" s="1"/>
      <c r="K2821" s="1" t="s">
        <v>45</v>
      </c>
      <c r="L2821" s="1" t="s">
        <v>46</v>
      </c>
      <c r="M2821" s="1" t="s">
        <v>48</v>
      </c>
      <c r="N2821" s="1" t="s">
        <v>46</v>
      </c>
      <c r="O2821" s="1" t="s">
        <v>46</v>
      </c>
      <c r="P2821" s="1" t="s">
        <v>46</v>
      </c>
      <c r="Q2821" s="1" t="s">
        <v>46</v>
      </c>
      <c r="R2821" s="1" t="s">
        <v>46</v>
      </c>
      <c r="S2821" s="1" t="s">
        <v>48</v>
      </c>
      <c r="T2821" s="12" t="str">
        <f>IF(OR(VOZ_WHATSAPP[[#This Row],[Brinda argumentos coherentes a la objeción]]="No Cumple",VOZ_WHATSAPP[[#This Row],[Despliegue de Beneficios y/o consecuencias]]="No Cumple"),"Sin Negocio","Negocio")</f>
        <v>Negocio</v>
      </c>
      <c r="U2821" s="1" t="s">
        <v>48</v>
      </c>
      <c r="V2821" s="1" t="s">
        <v>48</v>
      </c>
      <c r="W2821" s="1" t="s">
        <v>48</v>
      </c>
      <c r="X2821" s="12" t="str">
        <f>IF(OR(VOZ_WHATSAPP[[#This Row],[Confirma Valor de pago]]="No Cumple",VOZ_WHATSAPP[[#This Row],[Confirma hora de pago]]="No Cumple",VOZ_WHATSAPP[[#This Row],[Confirma medio de pago]]="No Cumple"),"Sin Cierre","Cierre")</f>
        <v>Cierre</v>
      </c>
      <c r="Y2821" s="1" t="s">
        <v>48</v>
      </c>
      <c r="Z2821" s="1" t="s">
        <v>46</v>
      </c>
      <c r="AA2821" s="1" t="s">
        <v>46</v>
      </c>
      <c r="AB2821" s="1" t="s">
        <v>46</v>
      </c>
      <c r="AC2821" s="11" t="str">
        <f>IF(OR(VOZ_WHATSAPP[[#This Row],[La comunicación es asertiva, con respeto y evita maltrato]]="No Cumple",VOZ_WHATSAPP[[#This Row],[Cumple con las normativas legales]]="No Cumple"),"No Cumple","Cumple")</f>
        <v>Cumple</v>
      </c>
      <c r="AD2821" s="1" t="s">
        <v>48</v>
      </c>
      <c r="AE2821" s="1" t="s">
        <v>2547</v>
      </c>
      <c r="AF2821" s="4">
        <v>1</v>
      </c>
      <c r="AG2821" s="4">
        <f>IF(AND(VOZ_WHATSAPP[[#This Row],[Estado Cierre]]="Sin Cierre",VOZ_WHATSAPP[[#This Row],[Nota Negocio]]="Sin Negocio"),VOZ_WHATSAPP[[#This Row],[Nota]]-24%,VOZ_WHATSAPP[[#This Row],[Nota]])</f>
        <v>1</v>
      </c>
      <c r="AH2821" s="8">
        <f>IF(VOZ_WHATSAPP[[#This Row],[Estado Legal]]="No Cumple",0,IF(VOZ_WHATSAPP[[#This Row],[Realiza lectura de guion Legal]]="No Cumple",VOZ_WHATSAPP[[#This Row],[Nota 2]]-50%,VOZ_WHATSAPP[[#This Row],[Nota 2]]))</f>
        <v>1</v>
      </c>
    </row>
    <row r="2822" spans="1:34" x14ac:dyDescent="0.25">
      <c r="A2822" s="2" t="str">
        <f>VOZ_WHATSAPP[[#This Row],[ID Asesor]]&amp;VOZ_WHATSAPP[[#This Row],[Fecha Monitoreo]]</f>
        <v>369145883</v>
      </c>
      <c r="B2822" s="2">
        <v>45883</v>
      </c>
      <c r="C2822" s="1" t="s">
        <v>59</v>
      </c>
      <c r="D2822" s="1">
        <v>3691</v>
      </c>
      <c r="E2822" s="2">
        <v>45883</v>
      </c>
      <c r="F2822" s="3">
        <v>0.39444444444444443</v>
      </c>
      <c r="G2822" s="1" t="s">
        <v>51</v>
      </c>
      <c r="H2822" s="1" t="s">
        <v>71</v>
      </c>
      <c r="I2822" s="1"/>
      <c r="J2822" s="1"/>
      <c r="K2822" s="1"/>
      <c r="L2822" s="1" t="s">
        <v>46</v>
      </c>
      <c r="M2822" s="1" t="s">
        <v>46</v>
      </c>
      <c r="N2822" s="1" t="s">
        <v>46</v>
      </c>
      <c r="O2822" s="1" t="s">
        <v>46</v>
      </c>
      <c r="P2822" s="1" t="s">
        <v>46</v>
      </c>
      <c r="Q2822" s="1" t="s">
        <v>48</v>
      </c>
      <c r="R2822" s="1" t="s">
        <v>48</v>
      </c>
      <c r="S2822" s="1" t="s">
        <v>46</v>
      </c>
      <c r="T2822" s="12" t="str">
        <f>IF(OR(VOZ_WHATSAPP[[#This Row],[Brinda argumentos coherentes a la objeción]]="No Cumple",VOZ_WHATSAPP[[#This Row],[Despliegue de Beneficios y/o consecuencias]]="No Cumple"),"Sin Negocio","Negocio")</f>
        <v>Negocio</v>
      </c>
      <c r="U2822" s="1" t="s">
        <v>46</v>
      </c>
      <c r="V2822" s="1" t="s">
        <v>46</v>
      </c>
      <c r="W2822" s="1" t="s">
        <v>46</v>
      </c>
      <c r="X2822" s="12" t="str">
        <f>IF(OR(VOZ_WHATSAPP[[#This Row],[Confirma Valor de pago]]="No Cumple",VOZ_WHATSAPP[[#This Row],[Confirma hora de pago]]="No Cumple",VOZ_WHATSAPP[[#This Row],[Confirma medio de pago]]="No Cumple"),"Sin Cierre","Cierre")</f>
        <v>Cierre</v>
      </c>
      <c r="Y2822" s="1" t="s">
        <v>46</v>
      </c>
      <c r="Z2822" s="1" t="s">
        <v>48</v>
      </c>
      <c r="AA2822" s="1" t="s">
        <v>46</v>
      </c>
      <c r="AB2822" s="1" t="s">
        <v>46</v>
      </c>
      <c r="AC2822" s="11" t="str">
        <f>IF(OR(VOZ_WHATSAPP[[#This Row],[La comunicación es asertiva, con respeto y evita maltrato]]="No Cumple",VOZ_WHATSAPP[[#This Row],[Cumple con las normativas legales]]="No Cumple"),"No Cumple","Cumple")</f>
        <v>Cumple</v>
      </c>
      <c r="AD2822" s="1" t="s">
        <v>46</v>
      </c>
      <c r="AE2822" s="1" t="s">
        <v>2548</v>
      </c>
      <c r="AF2822" s="4">
        <v>1</v>
      </c>
      <c r="AG2822" s="4">
        <f>IF(AND(VOZ_WHATSAPP[[#This Row],[Estado Cierre]]="Sin Cierre",VOZ_WHATSAPP[[#This Row],[Nota Negocio]]="Sin Negocio"),VOZ_WHATSAPP[[#This Row],[Nota]]-24%,VOZ_WHATSAPP[[#This Row],[Nota]])</f>
        <v>1</v>
      </c>
      <c r="AH2822" s="8">
        <f>IF(VOZ_WHATSAPP[[#This Row],[Estado Legal]]="No Cumple",0,IF(VOZ_WHATSAPP[[#This Row],[Realiza lectura de guion Legal]]="No Cumple",VOZ_WHATSAPP[[#This Row],[Nota 2]]-50%,VOZ_WHATSAPP[[#This Row],[Nota 2]]))</f>
        <v>1</v>
      </c>
    </row>
    <row r="2823" spans="1:34" x14ac:dyDescent="0.25">
      <c r="A2823" s="2" t="str">
        <f>VOZ_WHATSAPP[[#This Row],[ID Asesor]]&amp;VOZ_WHATSAPP[[#This Row],[Fecha Monitoreo]]</f>
        <v>291745883</v>
      </c>
      <c r="B2823" s="2">
        <v>45883</v>
      </c>
      <c r="C2823" s="1" t="s">
        <v>50</v>
      </c>
      <c r="D2823" s="1">
        <v>2917</v>
      </c>
      <c r="E2823" s="2">
        <v>45883</v>
      </c>
      <c r="F2823" s="3">
        <v>0.45208333333333334</v>
      </c>
      <c r="G2823" s="1" t="s">
        <v>60</v>
      </c>
      <c r="H2823" s="1" t="s">
        <v>71</v>
      </c>
      <c r="I2823" s="1"/>
      <c r="J2823" s="1"/>
      <c r="K2823" s="1"/>
      <c r="L2823" s="1" t="s">
        <v>46</v>
      </c>
      <c r="M2823" s="1" t="s">
        <v>48</v>
      </c>
      <c r="N2823" s="1" t="s">
        <v>46</v>
      </c>
      <c r="O2823" s="1" t="s">
        <v>48</v>
      </c>
      <c r="P2823" s="1" t="s">
        <v>48</v>
      </c>
      <c r="Q2823" s="1" t="s">
        <v>46</v>
      </c>
      <c r="R2823" s="1" t="s">
        <v>46</v>
      </c>
      <c r="S2823" s="1" t="s">
        <v>46</v>
      </c>
      <c r="T2823" s="12" t="str">
        <f>IF(OR(VOZ_WHATSAPP[[#This Row],[Brinda argumentos coherentes a la objeción]]="No Cumple",VOZ_WHATSAPP[[#This Row],[Despliegue de Beneficios y/o consecuencias]]="No Cumple"),"Sin Negocio","Negocio")</f>
        <v>Negocio</v>
      </c>
      <c r="U2823" s="1" t="s">
        <v>48</v>
      </c>
      <c r="V2823" s="1" t="s">
        <v>48</v>
      </c>
      <c r="W2823" s="1" t="s">
        <v>48</v>
      </c>
      <c r="X2823" s="12" t="str">
        <f>IF(OR(VOZ_WHATSAPP[[#This Row],[Confirma Valor de pago]]="No Cumple",VOZ_WHATSAPP[[#This Row],[Confirma hora de pago]]="No Cumple",VOZ_WHATSAPP[[#This Row],[Confirma medio de pago]]="No Cumple"),"Sin Cierre","Cierre")</f>
        <v>Cierre</v>
      </c>
      <c r="Y2823" s="1" t="s">
        <v>48</v>
      </c>
      <c r="Z2823" s="1" t="s">
        <v>54</v>
      </c>
      <c r="AA2823" s="1" t="s">
        <v>46</v>
      </c>
      <c r="AB2823" s="1" t="s">
        <v>54</v>
      </c>
      <c r="AC2823" s="11" t="str">
        <f>IF(OR(VOZ_WHATSAPP[[#This Row],[La comunicación es asertiva, con respeto y evita maltrato]]="No Cumple",VOZ_WHATSAPP[[#This Row],[Cumple con las normativas legales]]="No Cumple"),"No Cumple","Cumple")</f>
        <v>No Cumple</v>
      </c>
      <c r="AD2823" s="1" t="s">
        <v>48</v>
      </c>
      <c r="AE2823" s="1" t="s">
        <v>2549</v>
      </c>
      <c r="AF2823" s="4">
        <v>0.85</v>
      </c>
      <c r="AG2823" s="4">
        <f>IF(AND(VOZ_WHATSAPP[[#This Row],[Estado Cierre]]="Sin Cierre",VOZ_WHATSAPP[[#This Row],[Nota Negocio]]="Sin Negocio"),VOZ_WHATSAPP[[#This Row],[Nota]]-24%,VOZ_WHATSAPP[[#This Row],[Nota]])</f>
        <v>0.85</v>
      </c>
      <c r="AH2823" s="8">
        <f>IF(VOZ_WHATSAPP[[#This Row],[Estado Legal]]="No Cumple",0,IF(VOZ_WHATSAPP[[#This Row],[Realiza lectura de guion Legal]]="No Cumple",VOZ_WHATSAPP[[#This Row],[Nota 2]]-50%,VOZ_WHATSAPP[[#This Row],[Nota 2]]))</f>
        <v>0</v>
      </c>
    </row>
    <row r="2824" spans="1:34" x14ac:dyDescent="0.25">
      <c r="A2824" s="2" t="str">
        <f>VOZ_WHATSAPP[[#This Row],[ID Asesor]]&amp;VOZ_WHATSAPP[[#This Row],[Fecha Monitoreo]]</f>
        <v>408845883</v>
      </c>
      <c r="B2824" s="2">
        <v>45883</v>
      </c>
      <c r="C2824" s="1" t="s">
        <v>696</v>
      </c>
      <c r="D2824" s="1">
        <v>4088</v>
      </c>
      <c r="E2824" s="2">
        <v>45883</v>
      </c>
      <c r="F2824" s="3">
        <v>0.52847222222222223</v>
      </c>
      <c r="G2824" s="1" t="s">
        <v>58</v>
      </c>
      <c r="H2824" s="1" t="s">
        <v>71</v>
      </c>
      <c r="I2824" s="1"/>
      <c r="J2824" s="1"/>
      <c r="K2824" s="1"/>
      <c r="L2824" s="1" t="s">
        <v>46</v>
      </c>
      <c r="M2824" s="1" t="s">
        <v>48</v>
      </c>
      <c r="N2824" s="1" t="s">
        <v>46</v>
      </c>
      <c r="O2824" s="1" t="s">
        <v>48</v>
      </c>
      <c r="P2824" s="1" t="s">
        <v>48</v>
      </c>
      <c r="Q2824" s="1" t="s">
        <v>46</v>
      </c>
      <c r="R2824" s="1" t="s">
        <v>46</v>
      </c>
      <c r="S2824" s="1" t="s">
        <v>48</v>
      </c>
      <c r="T2824" s="12" t="str">
        <f>IF(OR(VOZ_WHATSAPP[[#This Row],[Brinda argumentos coherentes a la objeción]]="No Cumple",VOZ_WHATSAPP[[#This Row],[Despliegue de Beneficios y/o consecuencias]]="No Cumple"),"Sin Negocio","Negocio")</f>
        <v>Negocio</v>
      </c>
      <c r="U2824" s="1" t="s">
        <v>48</v>
      </c>
      <c r="V2824" s="1" t="s">
        <v>48</v>
      </c>
      <c r="W2824" s="1" t="s">
        <v>48</v>
      </c>
      <c r="X2824" s="12" t="str">
        <f>IF(OR(VOZ_WHATSAPP[[#This Row],[Confirma Valor de pago]]="No Cumple",VOZ_WHATSAPP[[#This Row],[Confirma hora de pago]]="No Cumple",VOZ_WHATSAPP[[#This Row],[Confirma medio de pago]]="No Cumple"),"Sin Cierre","Cierre")</f>
        <v>Cierre</v>
      </c>
      <c r="Y2824" s="1" t="s">
        <v>48</v>
      </c>
      <c r="Z2824" s="1" t="s">
        <v>46</v>
      </c>
      <c r="AA2824" s="1" t="s">
        <v>46</v>
      </c>
      <c r="AB2824" s="1" t="s">
        <v>46</v>
      </c>
      <c r="AC2824" s="11" t="str">
        <f>IF(OR(VOZ_WHATSAPP[[#This Row],[La comunicación es asertiva, con respeto y evita maltrato]]="No Cumple",VOZ_WHATSAPP[[#This Row],[Cumple con las normativas legales]]="No Cumple"),"No Cumple","Cumple")</f>
        <v>Cumple</v>
      </c>
      <c r="AD2824" s="1" t="s">
        <v>48</v>
      </c>
      <c r="AE2824" s="1" t="s">
        <v>2550</v>
      </c>
      <c r="AF2824" s="4">
        <v>1</v>
      </c>
      <c r="AG2824" s="4">
        <f>IF(AND(VOZ_WHATSAPP[[#This Row],[Estado Cierre]]="Sin Cierre",VOZ_WHATSAPP[[#This Row],[Nota Negocio]]="Sin Negocio"),VOZ_WHATSAPP[[#This Row],[Nota]]-24%,VOZ_WHATSAPP[[#This Row],[Nota]])</f>
        <v>1</v>
      </c>
      <c r="AH2824" s="8">
        <f>IF(VOZ_WHATSAPP[[#This Row],[Estado Legal]]="No Cumple",0,IF(VOZ_WHATSAPP[[#This Row],[Realiza lectura de guion Legal]]="No Cumple",VOZ_WHATSAPP[[#This Row],[Nota 2]]-50%,VOZ_WHATSAPP[[#This Row],[Nota 2]]))</f>
        <v>1</v>
      </c>
    </row>
    <row r="2825" spans="1:34" x14ac:dyDescent="0.25">
      <c r="A2825" s="2" t="str">
        <f>VOZ_WHATSAPP[[#This Row],[ID Asesor]]&amp;VOZ_WHATSAPP[[#This Row],[Fecha Monitoreo]]</f>
        <v>366645883</v>
      </c>
      <c r="B2825" s="2">
        <v>45883</v>
      </c>
      <c r="C2825" s="1" t="s">
        <v>50</v>
      </c>
      <c r="D2825" s="1">
        <v>3666</v>
      </c>
      <c r="E2825" s="2">
        <v>45883</v>
      </c>
      <c r="F2825" s="3">
        <v>0.6020833333333333</v>
      </c>
      <c r="G2825" s="1" t="s">
        <v>43</v>
      </c>
      <c r="H2825" s="1" t="s">
        <v>44</v>
      </c>
      <c r="I2825" s="1">
        <v>1297</v>
      </c>
      <c r="J2825" s="1">
        <v>3005966721</v>
      </c>
      <c r="K2825" s="1" t="s">
        <v>45</v>
      </c>
      <c r="L2825" s="1" t="s">
        <v>46</v>
      </c>
      <c r="M2825" s="1" t="s">
        <v>48</v>
      </c>
      <c r="N2825" s="1" t="s">
        <v>46</v>
      </c>
      <c r="O2825" s="1" t="s">
        <v>46</v>
      </c>
      <c r="P2825" s="1" t="s">
        <v>48</v>
      </c>
      <c r="Q2825" s="1" t="s">
        <v>46</v>
      </c>
      <c r="R2825" s="1" t="s">
        <v>47</v>
      </c>
      <c r="S2825" s="1" t="s">
        <v>46</v>
      </c>
      <c r="T2825" s="12" t="str">
        <f>IF(OR(VOZ_WHATSAPP[[#This Row],[Brinda argumentos coherentes a la objeción]]="No Cumple",VOZ_WHATSAPP[[#This Row],[Despliegue de Beneficios y/o consecuencias]]="No Cumple"),"Sin Negocio","Negocio")</f>
        <v>Sin Negocio</v>
      </c>
      <c r="U2825" s="1" t="s">
        <v>48</v>
      </c>
      <c r="V2825" s="1" t="s">
        <v>48</v>
      </c>
      <c r="W2825" s="1" t="s">
        <v>48</v>
      </c>
      <c r="X2825" s="12" t="str">
        <f>IF(OR(VOZ_WHATSAPP[[#This Row],[Confirma Valor de pago]]="No Cumple",VOZ_WHATSAPP[[#This Row],[Confirma hora de pago]]="No Cumple",VOZ_WHATSAPP[[#This Row],[Confirma medio de pago]]="No Cumple"),"Sin Cierre","Cierre")</f>
        <v>Cierre</v>
      </c>
      <c r="Y2825" s="1" t="s">
        <v>54</v>
      </c>
      <c r="Z2825" s="1" t="s">
        <v>46</v>
      </c>
      <c r="AA2825" s="1" t="s">
        <v>46</v>
      </c>
      <c r="AB2825" s="1" t="s">
        <v>46</v>
      </c>
      <c r="AC2825" s="11" t="str">
        <f>IF(OR(VOZ_WHATSAPP[[#This Row],[La comunicación es asertiva, con respeto y evita maltrato]]="No Cumple",VOZ_WHATSAPP[[#This Row],[Cumple con las normativas legales]]="No Cumple"),"No Cumple","Cumple")</f>
        <v>Cumple</v>
      </c>
      <c r="AD2825" s="1" t="s">
        <v>46</v>
      </c>
      <c r="AE2825" s="1" t="s">
        <v>2551</v>
      </c>
      <c r="AF2825" s="4">
        <v>0.82</v>
      </c>
      <c r="AG2825" s="4">
        <f>IF(AND(VOZ_WHATSAPP[[#This Row],[Estado Cierre]]="Sin Cierre",VOZ_WHATSAPP[[#This Row],[Nota Negocio]]="Sin Negocio"),VOZ_WHATSAPP[[#This Row],[Nota]]-24%,VOZ_WHATSAPP[[#This Row],[Nota]])</f>
        <v>0.82</v>
      </c>
      <c r="AH2825" s="8">
        <f>IF(VOZ_WHATSAPP[[#This Row],[Estado Legal]]="No Cumple",0,IF(VOZ_WHATSAPP[[#This Row],[Realiza lectura de guion Legal]]="No Cumple",VOZ_WHATSAPP[[#This Row],[Nota 2]]-50%,VOZ_WHATSAPP[[#This Row],[Nota 2]]))</f>
        <v>0.82</v>
      </c>
    </row>
    <row r="2826" spans="1:34" x14ac:dyDescent="0.25">
      <c r="A2826" s="2" t="str">
        <f>VOZ_WHATSAPP[[#This Row],[ID Asesor]]&amp;VOZ_WHATSAPP[[#This Row],[Fecha Monitoreo]]</f>
        <v>373345883</v>
      </c>
      <c r="B2826" s="2">
        <v>45883</v>
      </c>
      <c r="C2826" s="1" t="s">
        <v>87</v>
      </c>
      <c r="D2826" s="1">
        <v>3733</v>
      </c>
      <c r="E2826" s="2">
        <v>45883</v>
      </c>
      <c r="F2826" s="3">
        <v>0.51388888888888884</v>
      </c>
      <c r="G2826" s="1" t="s">
        <v>58</v>
      </c>
      <c r="H2826" s="1" t="s">
        <v>44</v>
      </c>
      <c r="I2826" s="1">
        <v>1389</v>
      </c>
      <c r="J2826" s="1"/>
      <c r="K2826" s="1" t="s">
        <v>45</v>
      </c>
      <c r="L2826" s="1" t="s">
        <v>46</v>
      </c>
      <c r="M2826" s="1" t="s">
        <v>47</v>
      </c>
      <c r="N2826" s="1" t="s">
        <v>46</v>
      </c>
      <c r="O2826" s="1" t="s">
        <v>54</v>
      </c>
      <c r="P2826" s="1" t="s">
        <v>46</v>
      </c>
      <c r="Q2826" s="1" t="s">
        <v>46</v>
      </c>
      <c r="R2826" s="1" t="s">
        <v>46</v>
      </c>
      <c r="S2826" s="1" t="s">
        <v>46</v>
      </c>
      <c r="T2826" s="12" t="str">
        <f>IF(OR(VOZ_WHATSAPP[[#This Row],[Brinda argumentos coherentes a la objeción]]="No Cumple",VOZ_WHATSAPP[[#This Row],[Despliegue de Beneficios y/o consecuencias]]="No Cumple"),"Sin Negocio","Negocio")</f>
        <v>Negocio</v>
      </c>
      <c r="U2826" s="1" t="s">
        <v>47</v>
      </c>
      <c r="V2826" s="1" t="s">
        <v>47</v>
      </c>
      <c r="W2826" s="1" t="s">
        <v>47</v>
      </c>
      <c r="X2826" s="12" t="str">
        <f>IF(OR(VOZ_WHATSAPP[[#This Row],[Confirma Valor de pago]]="No Cumple",VOZ_WHATSAPP[[#This Row],[Confirma hora de pago]]="No Cumple",VOZ_WHATSAPP[[#This Row],[Confirma medio de pago]]="No Cumple"),"Sin Cierre","Cierre")</f>
        <v>Sin Cierre</v>
      </c>
      <c r="Y2826" s="1" t="s">
        <v>46</v>
      </c>
      <c r="Z2826" s="1" t="s">
        <v>54</v>
      </c>
      <c r="AA2826" s="1" t="s">
        <v>46</v>
      </c>
      <c r="AB2826" s="1" t="s">
        <v>54</v>
      </c>
      <c r="AC2826" s="11" t="str">
        <f>IF(OR(VOZ_WHATSAPP[[#This Row],[La comunicación es asertiva, con respeto y evita maltrato]]="No Cumple",VOZ_WHATSAPP[[#This Row],[Cumple con las normativas legales]]="No Cumple"),"No Cumple","Cumple")</f>
        <v>No Cumple</v>
      </c>
      <c r="AD2826" s="1" t="s">
        <v>46</v>
      </c>
      <c r="AE2826" s="1" t="s">
        <v>2552</v>
      </c>
      <c r="AF2826" s="4">
        <v>0.52</v>
      </c>
      <c r="AG2826" s="4">
        <f>IF(AND(VOZ_WHATSAPP[[#This Row],[Estado Cierre]]="Sin Cierre",VOZ_WHATSAPP[[#This Row],[Nota Negocio]]="Sin Negocio"),VOZ_WHATSAPP[[#This Row],[Nota]]-24%,VOZ_WHATSAPP[[#This Row],[Nota]])</f>
        <v>0.52</v>
      </c>
      <c r="AH2826" s="8">
        <f>IF(VOZ_WHATSAPP[[#This Row],[Estado Legal]]="No Cumple",0,IF(VOZ_WHATSAPP[[#This Row],[Realiza lectura de guion Legal]]="No Cumple",VOZ_WHATSAPP[[#This Row],[Nota 2]]-50%,VOZ_WHATSAPP[[#This Row],[Nota 2]]))</f>
        <v>0</v>
      </c>
    </row>
    <row r="2827" spans="1:34" x14ac:dyDescent="0.25">
      <c r="A2827" s="2" t="str">
        <f>VOZ_WHATSAPP[[#This Row],[ID Asesor]]&amp;VOZ_WHATSAPP[[#This Row],[Fecha Monitoreo]]</f>
        <v>409045883</v>
      </c>
      <c r="B2827" s="2">
        <v>45883</v>
      </c>
      <c r="C2827" s="1" t="s">
        <v>696</v>
      </c>
      <c r="D2827" s="1">
        <v>4090</v>
      </c>
      <c r="E2827" s="2">
        <v>45883</v>
      </c>
      <c r="F2827" s="3">
        <v>0.42569444444444443</v>
      </c>
      <c r="G2827" s="1" t="s">
        <v>80</v>
      </c>
      <c r="H2827" s="1" t="s">
        <v>71</v>
      </c>
      <c r="I2827" s="1"/>
      <c r="J2827" s="1"/>
      <c r="K2827" s="1"/>
      <c r="L2827" s="1" t="s">
        <v>46</v>
      </c>
      <c r="M2827" s="1" t="s">
        <v>48</v>
      </c>
      <c r="N2827" s="1" t="s">
        <v>46</v>
      </c>
      <c r="O2827" s="1" t="s">
        <v>48</v>
      </c>
      <c r="P2827" s="1" t="s">
        <v>48</v>
      </c>
      <c r="Q2827" s="1" t="s">
        <v>48</v>
      </c>
      <c r="R2827" s="1" t="s">
        <v>48</v>
      </c>
      <c r="S2827" s="1" t="s">
        <v>48</v>
      </c>
      <c r="T2827" s="12" t="str">
        <f>IF(OR(VOZ_WHATSAPP[[#This Row],[Brinda argumentos coherentes a la objeción]]="No Cumple",VOZ_WHATSAPP[[#This Row],[Despliegue de Beneficios y/o consecuencias]]="No Cumple"),"Sin Negocio","Negocio")</f>
        <v>Negocio</v>
      </c>
      <c r="U2827" s="1" t="s">
        <v>48</v>
      </c>
      <c r="V2827" s="1" t="s">
        <v>48</v>
      </c>
      <c r="W2827" s="1" t="s">
        <v>48</v>
      </c>
      <c r="X2827" s="12" t="str">
        <f>IF(OR(VOZ_WHATSAPP[[#This Row],[Confirma Valor de pago]]="No Cumple",VOZ_WHATSAPP[[#This Row],[Confirma hora de pago]]="No Cumple",VOZ_WHATSAPP[[#This Row],[Confirma medio de pago]]="No Cumple"),"Sin Cierre","Cierre")</f>
        <v>Cierre</v>
      </c>
      <c r="Y2827" s="1" t="s">
        <v>48</v>
      </c>
      <c r="Z2827" s="1" t="s">
        <v>46</v>
      </c>
      <c r="AA2827" s="1" t="s">
        <v>46</v>
      </c>
      <c r="AB2827" s="1" t="s">
        <v>46</v>
      </c>
      <c r="AC2827" s="11" t="str">
        <f>IF(OR(VOZ_WHATSAPP[[#This Row],[La comunicación es asertiva, con respeto y evita maltrato]]="No Cumple",VOZ_WHATSAPP[[#This Row],[Cumple con las normativas legales]]="No Cumple"),"No Cumple","Cumple")</f>
        <v>Cumple</v>
      </c>
      <c r="AD2827" s="1" t="s">
        <v>48</v>
      </c>
      <c r="AE2827" s="1" t="s">
        <v>1090</v>
      </c>
      <c r="AF2827" s="4">
        <v>1</v>
      </c>
      <c r="AG2827" s="4">
        <f>IF(AND(VOZ_WHATSAPP[[#This Row],[Estado Cierre]]="Sin Cierre",VOZ_WHATSAPP[[#This Row],[Nota Negocio]]="Sin Negocio"),VOZ_WHATSAPP[[#This Row],[Nota]]-24%,VOZ_WHATSAPP[[#This Row],[Nota]])</f>
        <v>1</v>
      </c>
      <c r="AH2827" s="8">
        <f>IF(VOZ_WHATSAPP[[#This Row],[Estado Legal]]="No Cumple",0,IF(VOZ_WHATSAPP[[#This Row],[Realiza lectura de guion Legal]]="No Cumple",VOZ_WHATSAPP[[#This Row],[Nota 2]]-50%,VOZ_WHATSAPP[[#This Row],[Nota 2]]))</f>
        <v>1</v>
      </c>
    </row>
    <row r="2828" spans="1:34" x14ac:dyDescent="0.25">
      <c r="A2828" s="2" t="str">
        <f>VOZ_WHATSAPP[[#This Row],[ID Asesor]]&amp;VOZ_WHATSAPP[[#This Row],[Fecha Monitoreo]]</f>
        <v>368645883</v>
      </c>
      <c r="B2828" s="2">
        <v>45883</v>
      </c>
      <c r="C2828" s="1" t="s">
        <v>59</v>
      </c>
      <c r="D2828" s="1">
        <v>3686</v>
      </c>
      <c r="E2828" s="2">
        <v>45883</v>
      </c>
      <c r="F2828" s="3">
        <v>0.38472222222222224</v>
      </c>
      <c r="G2828" s="1" t="s">
        <v>60</v>
      </c>
      <c r="H2828" s="1" t="s">
        <v>71</v>
      </c>
      <c r="I2828" s="1"/>
      <c r="J2828" s="1"/>
      <c r="K2828" s="1"/>
      <c r="L2828" s="1" t="s">
        <v>46</v>
      </c>
      <c r="M2828" s="1" t="s">
        <v>47</v>
      </c>
      <c r="N2828" s="1" t="s">
        <v>46</v>
      </c>
      <c r="O2828" s="1" t="s">
        <v>48</v>
      </c>
      <c r="P2828" s="1" t="s">
        <v>48</v>
      </c>
      <c r="Q2828" s="1" t="s">
        <v>46</v>
      </c>
      <c r="R2828" s="1" t="s">
        <v>46</v>
      </c>
      <c r="S2828" s="1" t="s">
        <v>48</v>
      </c>
      <c r="T2828" s="12" t="str">
        <f>IF(OR(VOZ_WHATSAPP[[#This Row],[Brinda argumentos coherentes a la objeción]]="No Cumple",VOZ_WHATSAPP[[#This Row],[Despliegue de Beneficios y/o consecuencias]]="No Cumple"),"Sin Negocio","Negocio")</f>
        <v>Negocio</v>
      </c>
      <c r="U2828" s="1" t="s">
        <v>46</v>
      </c>
      <c r="V2828" s="1" t="s">
        <v>46</v>
      </c>
      <c r="W2828" s="1" t="s">
        <v>46</v>
      </c>
      <c r="X2828" s="12" t="str">
        <f>IF(OR(VOZ_WHATSAPP[[#This Row],[Confirma Valor de pago]]="No Cumple",VOZ_WHATSAPP[[#This Row],[Confirma hora de pago]]="No Cumple",VOZ_WHATSAPP[[#This Row],[Confirma medio de pago]]="No Cumple"),"Sin Cierre","Cierre")</f>
        <v>Cierre</v>
      </c>
      <c r="Y2828" s="1" t="s">
        <v>48</v>
      </c>
      <c r="Z2828" s="1" t="s">
        <v>46</v>
      </c>
      <c r="AA2828" s="1" t="s">
        <v>46</v>
      </c>
      <c r="AB2828" s="1" t="s">
        <v>46</v>
      </c>
      <c r="AC2828" s="11" t="str">
        <f>IF(OR(VOZ_WHATSAPP[[#This Row],[La comunicación es asertiva, con respeto y evita maltrato]]="No Cumple",VOZ_WHATSAPP[[#This Row],[Cumple con las normativas legales]]="No Cumple"),"No Cumple","Cumple")</f>
        <v>Cumple</v>
      </c>
      <c r="AD2828" s="1" t="s">
        <v>48</v>
      </c>
      <c r="AE2828" s="1" t="s">
        <v>2553</v>
      </c>
      <c r="AF2828" s="4">
        <v>0.96</v>
      </c>
      <c r="AG2828" s="4">
        <f>IF(AND(VOZ_WHATSAPP[[#This Row],[Estado Cierre]]="Sin Cierre",VOZ_WHATSAPP[[#This Row],[Nota Negocio]]="Sin Negocio"),VOZ_WHATSAPP[[#This Row],[Nota]]-24%,VOZ_WHATSAPP[[#This Row],[Nota]])</f>
        <v>0.96</v>
      </c>
      <c r="AH2828" s="8">
        <f>IF(VOZ_WHATSAPP[[#This Row],[Estado Legal]]="No Cumple",0,IF(VOZ_WHATSAPP[[#This Row],[Realiza lectura de guion Legal]]="No Cumple",VOZ_WHATSAPP[[#This Row],[Nota 2]]-50%,VOZ_WHATSAPP[[#This Row],[Nota 2]]))</f>
        <v>0.96</v>
      </c>
    </row>
    <row r="2829" spans="1:34" x14ac:dyDescent="0.25">
      <c r="A2829" s="2" t="str">
        <f>VOZ_WHATSAPP[[#This Row],[ID Asesor]]&amp;VOZ_WHATSAPP[[#This Row],[Fecha Monitoreo]]</f>
        <v>372445883</v>
      </c>
      <c r="B2829" s="2">
        <v>45883</v>
      </c>
      <c r="C2829" s="1" t="s">
        <v>696</v>
      </c>
      <c r="D2829" s="1">
        <v>3724</v>
      </c>
      <c r="E2829" s="2">
        <v>45883</v>
      </c>
      <c r="F2829" s="3">
        <v>0.38541666666666669</v>
      </c>
      <c r="G2829" s="1" t="s">
        <v>51</v>
      </c>
      <c r="H2829" s="1" t="s">
        <v>71</v>
      </c>
      <c r="I2829" s="1"/>
      <c r="J2829" s="1"/>
      <c r="K2829" s="1"/>
      <c r="L2829" s="1" t="s">
        <v>46</v>
      </c>
      <c r="M2829" s="1" t="s">
        <v>46</v>
      </c>
      <c r="N2829" s="1" t="s">
        <v>46</v>
      </c>
      <c r="O2829" s="1" t="s">
        <v>48</v>
      </c>
      <c r="P2829" s="1" t="s">
        <v>48</v>
      </c>
      <c r="Q2829" s="1" t="s">
        <v>48</v>
      </c>
      <c r="R2829" s="1" t="s">
        <v>48</v>
      </c>
      <c r="S2829" s="1" t="s">
        <v>48</v>
      </c>
      <c r="T2829" s="12" t="str">
        <f>IF(OR(VOZ_WHATSAPP[[#This Row],[Brinda argumentos coherentes a la objeción]]="No Cumple",VOZ_WHATSAPP[[#This Row],[Despliegue de Beneficios y/o consecuencias]]="No Cumple"),"Sin Negocio","Negocio")</f>
        <v>Negocio</v>
      </c>
      <c r="U2829" s="1" t="s">
        <v>48</v>
      </c>
      <c r="V2829" s="1" t="s">
        <v>48</v>
      </c>
      <c r="W2829" s="1" t="s">
        <v>47</v>
      </c>
      <c r="X2829" s="12" t="str">
        <f>IF(OR(VOZ_WHATSAPP[[#This Row],[Confirma Valor de pago]]="No Cumple",VOZ_WHATSAPP[[#This Row],[Confirma hora de pago]]="No Cumple",VOZ_WHATSAPP[[#This Row],[Confirma medio de pago]]="No Cumple"),"Sin Cierre","Cierre")</f>
        <v>Sin Cierre</v>
      </c>
      <c r="Y2829" s="1" t="s">
        <v>48</v>
      </c>
      <c r="Z2829" s="1" t="s">
        <v>46</v>
      </c>
      <c r="AA2829" s="1" t="s">
        <v>46</v>
      </c>
      <c r="AB2829" s="1" t="s">
        <v>46</v>
      </c>
      <c r="AC2829" s="11" t="str">
        <f>IF(OR(VOZ_WHATSAPP[[#This Row],[La comunicación es asertiva, con respeto y evita maltrato]]="No Cumple",VOZ_WHATSAPP[[#This Row],[Cumple con las normativas legales]]="No Cumple"),"No Cumple","Cumple")</f>
        <v>Cumple</v>
      </c>
      <c r="AD2829" s="1" t="s">
        <v>48</v>
      </c>
      <c r="AE2829" s="1" t="s">
        <v>1090</v>
      </c>
      <c r="AF2829" s="4">
        <v>0.92</v>
      </c>
      <c r="AG2829" s="4">
        <f>IF(AND(VOZ_WHATSAPP[[#This Row],[Estado Cierre]]="Sin Cierre",VOZ_WHATSAPP[[#This Row],[Nota Negocio]]="Sin Negocio"),VOZ_WHATSAPP[[#This Row],[Nota]]-24%,VOZ_WHATSAPP[[#This Row],[Nota]])</f>
        <v>0.92</v>
      </c>
      <c r="AH2829" s="8">
        <f>IF(VOZ_WHATSAPP[[#This Row],[Estado Legal]]="No Cumple",0,IF(VOZ_WHATSAPP[[#This Row],[Realiza lectura de guion Legal]]="No Cumple",VOZ_WHATSAPP[[#This Row],[Nota 2]]-50%,VOZ_WHATSAPP[[#This Row],[Nota 2]]))</f>
        <v>0.92</v>
      </c>
    </row>
    <row r="2830" spans="1:34" x14ac:dyDescent="0.25">
      <c r="A2830" s="2" t="str">
        <f>VOZ_WHATSAPP[[#This Row],[ID Asesor]]&amp;VOZ_WHATSAPP[[#This Row],[Fecha Monitoreo]]</f>
        <v>337245883</v>
      </c>
      <c r="B2830" s="2">
        <v>45883</v>
      </c>
      <c r="C2830" s="1" t="s">
        <v>696</v>
      </c>
      <c r="D2830" s="1">
        <v>3372</v>
      </c>
      <c r="E2830" s="2">
        <v>45883</v>
      </c>
      <c r="F2830" s="3">
        <v>0.67500000000000004</v>
      </c>
      <c r="G2830" s="1" t="s">
        <v>58</v>
      </c>
      <c r="H2830" s="1" t="s">
        <v>71</v>
      </c>
      <c r="I2830" s="1"/>
      <c r="J2830" s="1"/>
      <c r="K2830" s="1"/>
      <c r="L2830" s="1" t="s">
        <v>46</v>
      </c>
      <c r="M2830" s="1" t="s">
        <v>46</v>
      </c>
      <c r="N2830" s="1" t="s">
        <v>46</v>
      </c>
      <c r="O2830" s="1" t="s">
        <v>48</v>
      </c>
      <c r="P2830" s="1" t="s">
        <v>48</v>
      </c>
      <c r="Q2830" s="1" t="s">
        <v>48</v>
      </c>
      <c r="R2830" s="1" t="s">
        <v>48</v>
      </c>
      <c r="S2830" s="1" t="s">
        <v>46</v>
      </c>
      <c r="T2830" s="12" t="str">
        <f>IF(OR(VOZ_WHATSAPP[[#This Row],[Brinda argumentos coherentes a la objeción]]="No Cumple",VOZ_WHATSAPP[[#This Row],[Despliegue de Beneficios y/o consecuencias]]="No Cumple"),"Sin Negocio","Negocio")</f>
        <v>Negocio</v>
      </c>
      <c r="U2830" s="1" t="s">
        <v>48</v>
      </c>
      <c r="V2830" s="1" t="s">
        <v>48</v>
      </c>
      <c r="W2830" s="1" t="s">
        <v>48</v>
      </c>
      <c r="X2830" s="12" t="str">
        <f>IF(OR(VOZ_WHATSAPP[[#This Row],[Confirma Valor de pago]]="No Cumple",VOZ_WHATSAPP[[#This Row],[Confirma hora de pago]]="No Cumple",VOZ_WHATSAPP[[#This Row],[Confirma medio de pago]]="No Cumple"),"Sin Cierre","Cierre")</f>
        <v>Cierre</v>
      </c>
      <c r="Y2830" s="1" t="s">
        <v>48</v>
      </c>
      <c r="Z2830" s="1" t="s">
        <v>46</v>
      </c>
      <c r="AA2830" s="1" t="s">
        <v>46</v>
      </c>
      <c r="AB2830" s="1" t="s">
        <v>46</v>
      </c>
      <c r="AC2830" s="11" t="str">
        <f>IF(OR(VOZ_WHATSAPP[[#This Row],[La comunicación es asertiva, con respeto y evita maltrato]]="No Cumple",VOZ_WHATSAPP[[#This Row],[Cumple con las normativas legales]]="No Cumple"),"No Cumple","Cumple")</f>
        <v>Cumple</v>
      </c>
      <c r="AD2830" s="1" t="s">
        <v>48</v>
      </c>
      <c r="AE2830" s="1" t="s">
        <v>1090</v>
      </c>
      <c r="AF2830" s="4">
        <v>1</v>
      </c>
      <c r="AG2830" s="4">
        <f>IF(AND(VOZ_WHATSAPP[[#This Row],[Estado Cierre]]="Sin Cierre",VOZ_WHATSAPP[[#This Row],[Nota Negocio]]="Sin Negocio"),VOZ_WHATSAPP[[#This Row],[Nota]]-24%,VOZ_WHATSAPP[[#This Row],[Nota]])</f>
        <v>1</v>
      </c>
      <c r="AH2830" s="8">
        <f>IF(VOZ_WHATSAPP[[#This Row],[Estado Legal]]="No Cumple",0,IF(VOZ_WHATSAPP[[#This Row],[Realiza lectura de guion Legal]]="No Cumple",VOZ_WHATSAPP[[#This Row],[Nota 2]]-50%,VOZ_WHATSAPP[[#This Row],[Nota 2]]))</f>
        <v>1</v>
      </c>
    </row>
    <row r="2831" spans="1:34" x14ac:dyDescent="0.25">
      <c r="A2831" s="2" t="str">
        <f>VOZ_WHATSAPP[[#This Row],[ID Asesor]]&amp;VOZ_WHATSAPP[[#This Row],[Fecha Monitoreo]]</f>
        <v>397245883</v>
      </c>
      <c r="B2831" s="2">
        <v>45883</v>
      </c>
      <c r="C2831" s="1" t="s">
        <v>42</v>
      </c>
      <c r="D2831" s="1">
        <v>3972</v>
      </c>
      <c r="E2831" s="2">
        <v>45883</v>
      </c>
      <c r="F2831" s="3">
        <v>0.49305555555555558</v>
      </c>
      <c r="G2831" s="1" t="s">
        <v>51</v>
      </c>
      <c r="H2831" s="1" t="s">
        <v>71</v>
      </c>
      <c r="I2831" s="1"/>
      <c r="J2831" s="1"/>
      <c r="K2831" s="1"/>
      <c r="L2831" s="1" t="s">
        <v>46</v>
      </c>
      <c r="M2831" s="1" t="s">
        <v>47</v>
      </c>
      <c r="N2831" s="1" t="s">
        <v>48</v>
      </c>
      <c r="O2831" s="1" t="s">
        <v>48</v>
      </c>
      <c r="P2831" s="1" t="s">
        <v>48</v>
      </c>
      <c r="Q2831" s="1" t="s">
        <v>48</v>
      </c>
      <c r="R2831" s="1" t="s">
        <v>48</v>
      </c>
      <c r="S2831" s="1" t="s">
        <v>48</v>
      </c>
      <c r="T2831" s="12" t="str">
        <f>IF(OR(VOZ_WHATSAPP[[#This Row],[Brinda argumentos coherentes a la objeción]]="No Cumple",VOZ_WHATSAPP[[#This Row],[Despliegue de Beneficios y/o consecuencias]]="No Cumple"),"Sin Negocio","Negocio")</f>
        <v>Negocio</v>
      </c>
      <c r="U2831" s="1" t="s">
        <v>48</v>
      </c>
      <c r="V2831" s="1" t="s">
        <v>48</v>
      </c>
      <c r="W2831" s="1" t="s">
        <v>48</v>
      </c>
      <c r="X2831" s="12" t="str">
        <f>IF(OR(VOZ_WHATSAPP[[#This Row],[Confirma Valor de pago]]="No Cumple",VOZ_WHATSAPP[[#This Row],[Confirma hora de pago]]="No Cumple",VOZ_WHATSAPP[[#This Row],[Confirma medio de pago]]="No Cumple"),"Sin Cierre","Cierre")</f>
        <v>Cierre</v>
      </c>
      <c r="Y2831" s="1" t="s">
        <v>48</v>
      </c>
      <c r="Z2831" s="1" t="s">
        <v>46</v>
      </c>
      <c r="AA2831" s="1" t="s">
        <v>46</v>
      </c>
      <c r="AB2831" s="1" t="s">
        <v>46</v>
      </c>
      <c r="AC2831" s="11" t="str">
        <f>IF(OR(VOZ_WHATSAPP[[#This Row],[La comunicación es asertiva, con respeto y evita maltrato]]="No Cumple",VOZ_WHATSAPP[[#This Row],[Cumple con las normativas legales]]="No Cumple"),"No Cumple","Cumple")</f>
        <v>Cumple</v>
      </c>
      <c r="AD2831" s="1" t="s">
        <v>48</v>
      </c>
      <c r="AE2831" s="1" t="s">
        <v>2554</v>
      </c>
      <c r="AF2831" s="4">
        <v>0.96</v>
      </c>
      <c r="AG2831" s="4">
        <f>IF(AND(VOZ_WHATSAPP[[#This Row],[Estado Cierre]]="Sin Cierre",VOZ_WHATSAPP[[#This Row],[Nota Negocio]]="Sin Negocio"),VOZ_WHATSAPP[[#This Row],[Nota]]-24%,VOZ_WHATSAPP[[#This Row],[Nota]])</f>
        <v>0.96</v>
      </c>
      <c r="AH2831" s="8">
        <f>IF(VOZ_WHATSAPP[[#This Row],[Estado Legal]]="No Cumple",0,IF(VOZ_WHATSAPP[[#This Row],[Realiza lectura de guion Legal]]="No Cumple",VOZ_WHATSAPP[[#This Row],[Nota 2]]-50%,VOZ_WHATSAPP[[#This Row],[Nota 2]]))</f>
        <v>0.96</v>
      </c>
    </row>
    <row r="2832" spans="1:34" x14ac:dyDescent="0.25">
      <c r="A2832" s="2" t="str">
        <f>VOZ_WHATSAPP[[#This Row],[ID Asesor]]&amp;VOZ_WHATSAPP[[#This Row],[Fecha Monitoreo]]</f>
        <v>394545883</v>
      </c>
      <c r="B2832" s="2">
        <v>45883</v>
      </c>
      <c r="C2832" s="1" t="s">
        <v>42</v>
      </c>
      <c r="D2832" s="1">
        <v>3945</v>
      </c>
      <c r="E2832" s="2">
        <v>45883</v>
      </c>
      <c r="F2832" s="3">
        <v>0.38541666666666669</v>
      </c>
      <c r="G2832" s="1" t="s">
        <v>51</v>
      </c>
      <c r="H2832" s="1" t="s">
        <v>44</v>
      </c>
      <c r="I2832" s="1">
        <v>210020459</v>
      </c>
      <c r="J2832" s="1">
        <v>573116846429</v>
      </c>
      <c r="K2832" s="1" t="s">
        <v>49</v>
      </c>
      <c r="L2832" s="1" t="s">
        <v>46</v>
      </c>
      <c r="M2832" s="1" t="s">
        <v>46</v>
      </c>
      <c r="N2832" s="1" t="s">
        <v>46</v>
      </c>
      <c r="O2832" s="1" t="s">
        <v>46</v>
      </c>
      <c r="P2832" s="1" t="s">
        <v>46</v>
      </c>
      <c r="Q2832" s="1" t="s">
        <v>46</v>
      </c>
      <c r="R2832" s="1" t="s">
        <v>47</v>
      </c>
      <c r="S2832" s="1" t="s">
        <v>47</v>
      </c>
      <c r="T2832" s="12" t="str">
        <f>IF(OR(VOZ_WHATSAPP[[#This Row],[Brinda argumentos coherentes a la objeción]]="No Cumple",VOZ_WHATSAPP[[#This Row],[Despliegue de Beneficios y/o consecuencias]]="No Cumple"),"Sin Negocio","Negocio")</f>
        <v>Sin Negocio</v>
      </c>
      <c r="U2832" s="1" t="s">
        <v>46</v>
      </c>
      <c r="V2832" s="1" t="s">
        <v>46</v>
      </c>
      <c r="W2832" s="1" t="s">
        <v>46</v>
      </c>
      <c r="X2832" s="12" t="str">
        <f>IF(OR(VOZ_WHATSAPP[[#This Row],[Confirma Valor de pago]]="No Cumple",VOZ_WHATSAPP[[#This Row],[Confirma hora de pago]]="No Cumple",VOZ_WHATSAPP[[#This Row],[Confirma medio de pago]]="No Cumple"),"Sin Cierre","Cierre")</f>
        <v>Cierre</v>
      </c>
      <c r="Y2832" s="1" t="s">
        <v>46</v>
      </c>
      <c r="Z2832" s="1" t="s">
        <v>54</v>
      </c>
      <c r="AA2832" s="1" t="s">
        <v>46</v>
      </c>
      <c r="AB2832" s="1" t="s">
        <v>46</v>
      </c>
      <c r="AC2832" s="11" t="str">
        <f>IF(OR(VOZ_WHATSAPP[[#This Row],[La comunicación es asertiva, con respeto y evita maltrato]]="No Cumple",VOZ_WHATSAPP[[#This Row],[Cumple con las normativas legales]]="No Cumple"),"No Cumple","Cumple")</f>
        <v>Cumple</v>
      </c>
      <c r="AD2832" s="1" t="s">
        <v>46</v>
      </c>
      <c r="AE2832" s="1" t="s">
        <v>2555</v>
      </c>
      <c r="AF2832" s="4">
        <v>0.65</v>
      </c>
      <c r="AG2832" s="4">
        <f>IF(AND(VOZ_WHATSAPP[[#This Row],[Estado Cierre]]="Sin Cierre",VOZ_WHATSAPP[[#This Row],[Nota Negocio]]="Sin Negocio"),VOZ_WHATSAPP[[#This Row],[Nota]]-24%,VOZ_WHATSAPP[[#This Row],[Nota]])</f>
        <v>0.65</v>
      </c>
      <c r="AH2832" s="8">
        <f>IF(VOZ_WHATSAPP[[#This Row],[Estado Legal]]="No Cumple",0,IF(VOZ_WHATSAPP[[#This Row],[Realiza lectura de guion Legal]]="No Cumple",VOZ_WHATSAPP[[#This Row],[Nota 2]]-50%,VOZ_WHATSAPP[[#This Row],[Nota 2]]))</f>
        <v>0.65</v>
      </c>
    </row>
    <row r="2833" spans="1:34" x14ac:dyDescent="0.25">
      <c r="A2833" s="2" t="str">
        <f>VOZ_WHATSAPP[[#This Row],[ID Asesor]]&amp;VOZ_WHATSAPP[[#This Row],[Fecha Monitoreo]]</f>
        <v>397445883</v>
      </c>
      <c r="B2833" s="2">
        <v>45883</v>
      </c>
      <c r="C2833" s="1" t="s">
        <v>50</v>
      </c>
      <c r="D2833" s="1">
        <v>3974</v>
      </c>
      <c r="E2833" s="2">
        <v>45883</v>
      </c>
      <c r="F2833" s="3">
        <v>0.44305555555555554</v>
      </c>
      <c r="G2833" s="1" t="s">
        <v>58</v>
      </c>
      <c r="H2833" s="1" t="s">
        <v>71</v>
      </c>
      <c r="I2833" s="1"/>
      <c r="J2833" s="1"/>
      <c r="K2833" s="1"/>
      <c r="L2833" s="1" t="s">
        <v>46</v>
      </c>
      <c r="M2833" s="1" t="s">
        <v>47</v>
      </c>
      <c r="N2833" s="1" t="s">
        <v>46</v>
      </c>
      <c r="O2833" s="1" t="s">
        <v>48</v>
      </c>
      <c r="P2833" s="1" t="s">
        <v>48</v>
      </c>
      <c r="Q2833" s="1" t="s">
        <v>46</v>
      </c>
      <c r="R2833" s="1" t="s">
        <v>46</v>
      </c>
      <c r="S2833" s="1" t="s">
        <v>46</v>
      </c>
      <c r="T2833" s="12" t="str">
        <f>IF(OR(VOZ_WHATSAPP[[#This Row],[Brinda argumentos coherentes a la objeción]]="No Cumple",VOZ_WHATSAPP[[#This Row],[Despliegue de Beneficios y/o consecuencias]]="No Cumple"),"Sin Negocio","Negocio")</f>
        <v>Negocio</v>
      </c>
      <c r="U2833" s="1" t="s">
        <v>48</v>
      </c>
      <c r="V2833" s="1" t="s">
        <v>48</v>
      </c>
      <c r="W2833" s="1" t="s">
        <v>48</v>
      </c>
      <c r="X2833" s="12" t="str">
        <f>IF(OR(VOZ_WHATSAPP[[#This Row],[Confirma Valor de pago]]="No Cumple",VOZ_WHATSAPP[[#This Row],[Confirma hora de pago]]="No Cumple",VOZ_WHATSAPP[[#This Row],[Confirma medio de pago]]="No Cumple"),"Sin Cierre","Cierre")</f>
        <v>Cierre</v>
      </c>
      <c r="Y2833" s="1" t="s">
        <v>48</v>
      </c>
      <c r="Z2833" s="1" t="s">
        <v>46</v>
      </c>
      <c r="AA2833" s="1" t="s">
        <v>46</v>
      </c>
      <c r="AB2833" s="1" t="s">
        <v>54</v>
      </c>
      <c r="AC2833" s="11" t="str">
        <f>IF(OR(VOZ_WHATSAPP[[#This Row],[La comunicación es asertiva, con respeto y evita maltrato]]="No Cumple",VOZ_WHATSAPP[[#This Row],[Cumple con las normativas legales]]="No Cumple"),"No Cumple","Cumple")</f>
        <v>No Cumple</v>
      </c>
      <c r="AD2833" s="1" t="s">
        <v>48</v>
      </c>
      <c r="AE2833" s="1" t="s">
        <v>2556</v>
      </c>
      <c r="AF2833" s="4">
        <v>0.96</v>
      </c>
      <c r="AG2833" s="4">
        <f>IF(AND(VOZ_WHATSAPP[[#This Row],[Estado Cierre]]="Sin Cierre",VOZ_WHATSAPP[[#This Row],[Nota Negocio]]="Sin Negocio"),VOZ_WHATSAPP[[#This Row],[Nota]]-24%,VOZ_WHATSAPP[[#This Row],[Nota]])</f>
        <v>0.96</v>
      </c>
      <c r="AH2833" s="8">
        <f>IF(VOZ_WHATSAPP[[#This Row],[Estado Legal]]="No Cumple",0,IF(VOZ_WHATSAPP[[#This Row],[Realiza lectura de guion Legal]]="No Cumple",VOZ_WHATSAPP[[#This Row],[Nota 2]]-50%,VOZ_WHATSAPP[[#This Row],[Nota 2]]))</f>
        <v>0</v>
      </c>
    </row>
    <row r="2834" spans="1:34" x14ac:dyDescent="0.25">
      <c r="A2834" s="2" t="str">
        <f>VOZ_WHATSAPP[[#This Row],[ID Asesor]]&amp;VOZ_WHATSAPP[[#This Row],[Fecha Monitoreo]]</f>
        <v>270145883</v>
      </c>
      <c r="B2834" s="2">
        <v>45883</v>
      </c>
      <c r="C2834" s="1" t="s">
        <v>50</v>
      </c>
      <c r="D2834" s="1">
        <v>2701</v>
      </c>
      <c r="E2834" s="2">
        <v>45883</v>
      </c>
      <c r="F2834" s="3">
        <v>0.37013888888888891</v>
      </c>
      <c r="G2834" s="1" t="s">
        <v>43</v>
      </c>
      <c r="H2834" s="1" t="s">
        <v>44</v>
      </c>
      <c r="I2834" s="1">
        <v>1404</v>
      </c>
      <c r="J2834" s="1">
        <v>3113206644</v>
      </c>
      <c r="K2834" s="1" t="s">
        <v>45</v>
      </c>
      <c r="L2834" s="1" t="s">
        <v>46</v>
      </c>
      <c r="M2834" s="1" t="s">
        <v>46</v>
      </c>
      <c r="N2834" s="1" t="s">
        <v>46</v>
      </c>
      <c r="O2834" s="1" t="s">
        <v>46</v>
      </c>
      <c r="P2834" s="1" t="s">
        <v>46</v>
      </c>
      <c r="Q2834" s="1" t="s">
        <v>46</v>
      </c>
      <c r="R2834" s="1" t="s">
        <v>46</v>
      </c>
      <c r="S2834" s="1" t="s">
        <v>46</v>
      </c>
      <c r="T2834" s="12" t="str">
        <f>IF(OR(VOZ_WHATSAPP[[#This Row],[Brinda argumentos coherentes a la objeción]]="No Cumple",VOZ_WHATSAPP[[#This Row],[Despliegue de Beneficios y/o consecuencias]]="No Cumple"),"Sin Negocio","Negocio")</f>
        <v>Negocio</v>
      </c>
      <c r="U2834" s="1" t="s">
        <v>48</v>
      </c>
      <c r="V2834" s="1" t="s">
        <v>48</v>
      </c>
      <c r="W2834" s="1" t="s">
        <v>48</v>
      </c>
      <c r="X2834" s="12" t="str">
        <f>IF(OR(VOZ_WHATSAPP[[#This Row],[Confirma Valor de pago]]="No Cumple",VOZ_WHATSAPP[[#This Row],[Confirma hora de pago]]="No Cumple",VOZ_WHATSAPP[[#This Row],[Confirma medio de pago]]="No Cumple"),"Sin Cierre","Cierre")</f>
        <v>Cierre</v>
      </c>
      <c r="Y2834" s="1" t="s">
        <v>46</v>
      </c>
      <c r="Z2834" s="1" t="s">
        <v>46</v>
      </c>
      <c r="AA2834" s="1" t="s">
        <v>46</v>
      </c>
      <c r="AB2834" s="1" t="s">
        <v>46</v>
      </c>
      <c r="AC2834" s="11" t="str">
        <f>IF(OR(VOZ_WHATSAPP[[#This Row],[La comunicación es asertiva, con respeto y evita maltrato]]="No Cumple",VOZ_WHATSAPP[[#This Row],[Cumple con las normativas legales]]="No Cumple"),"No Cumple","Cumple")</f>
        <v>Cumple</v>
      </c>
      <c r="AD2834" s="1" t="s">
        <v>46</v>
      </c>
      <c r="AE2834" s="1" t="s">
        <v>53</v>
      </c>
      <c r="AF2834" s="4">
        <v>1</v>
      </c>
      <c r="AG2834" s="4">
        <f>IF(AND(VOZ_WHATSAPP[[#This Row],[Estado Cierre]]="Sin Cierre",VOZ_WHATSAPP[[#This Row],[Nota Negocio]]="Sin Negocio"),VOZ_WHATSAPP[[#This Row],[Nota]]-24%,VOZ_WHATSAPP[[#This Row],[Nota]])</f>
        <v>1</v>
      </c>
      <c r="AH2834" s="8">
        <f>IF(VOZ_WHATSAPP[[#This Row],[Estado Legal]]="No Cumple",0,IF(VOZ_WHATSAPP[[#This Row],[Realiza lectura de guion Legal]]="No Cumple",VOZ_WHATSAPP[[#This Row],[Nota 2]]-50%,VOZ_WHATSAPP[[#This Row],[Nota 2]]))</f>
        <v>1</v>
      </c>
    </row>
    <row r="2835" spans="1:34" x14ac:dyDescent="0.25">
      <c r="A2835" s="2" t="str">
        <f>VOZ_WHATSAPP[[#This Row],[ID Asesor]]&amp;VOZ_WHATSAPP[[#This Row],[Fecha Monitoreo]]</f>
        <v>402045883</v>
      </c>
      <c r="B2835" s="2">
        <v>45883</v>
      </c>
      <c r="C2835" s="1" t="s">
        <v>126</v>
      </c>
      <c r="D2835" s="1">
        <v>4020</v>
      </c>
      <c r="E2835" s="2">
        <v>45883</v>
      </c>
      <c r="F2835" s="3">
        <v>0.45069444444444445</v>
      </c>
      <c r="G2835" s="1" t="s">
        <v>80</v>
      </c>
      <c r="H2835" s="1" t="s">
        <v>71</v>
      </c>
      <c r="I2835" s="1"/>
      <c r="J2835" s="1"/>
      <c r="K2835" s="1"/>
      <c r="L2835" s="1" t="s">
        <v>46</v>
      </c>
      <c r="M2835" s="1" t="s">
        <v>46</v>
      </c>
      <c r="N2835" s="1" t="s">
        <v>46</v>
      </c>
      <c r="O2835" s="1" t="s">
        <v>46</v>
      </c>
      <c r="P2835" s="1" t="s">
        <v>46</v>
      </c>
      <c r="Q2835" s="1" t="s">
        <v>46</v>
      </c>
      <c r="R2835" s="1" t="s">
        <v>46</v>
      </c>
      <c r="S2835" s="1" t="s">
        <v>46</v>
      </c>
      <c r="T2835" s="12" t="str">
        <f>IF(OR(VOZ_WHATSAPP[[#This Row],[Brinda argumentos coherentes a la objeción]]="No Cumple",VOZ_WHATSAPP[[#This Row],[Despliegue de Beneficios y/o consecuencias]]="No Cumple"),"Sin Negocio","Negocio")</f>
        <v>Negocio</v>
      </c>
      <c r="U2835" s="1" t="s">
        <v>48</v>
      </c>
      <c r="V2835" s="1" t="s">
        <v>48</v>
      </c>
      <c r="W2835" s="1" t="s">
        <v>48</v>
      </c>
      <c r="X2835" s="12" t="str">
        <f>IF(OR(VOZ_WHATSAPP[[#This Row],[Confirma Valor de pago]]="No Cumple",VOZ_WHATSAPP[[#This Row],[Confirma hora de pago]]="No Cumple",VOZ_WHATSAPP[[#This Row],[Confirma medio de pago]]="No Cumple"),"Sin Cierre","Cierre")</f>
        <v>Cierre</v>
      </c>
      <c r="Y2835" s="1" t="s">
        <v>48</v>
      </c>
      <c r="Z2835" s="1" t="s">
        <v>46</v>
      </c>
      <c r="AA2835" s="1" t="s">
        <v>46</v>
      </c>
      <c r="AB2835" s="1" t="s">
        <v>46</v>
      </c>
      <c r="AC2835" s="11" t="str">
        <f>IF(OR(VOZ_WHATSAPP[[#This Row],[La comunicación es asertiva, con respeto y evita maltrato]]="No Cumple",VOZ_WHATSAPP[[#This Row],[Cumple con las normativas legales]]="No Cumple"),"No Cumple","Cumple")</f>
        <v>Cumple</v>
      </c>
      <c r="AD2835" s="1" t="s">
        <v>48</v>
      </c>
      <c r="AE2835" s="1" t="s">
        <v>131</v>
      </c>
      <c r="AF2835" s="4">
        <v>1</v>
      </c>
      <c r="AG2835" s="4">
        <f>IF(AND(VOZ_WHATSAPP[[#This Row],[Estado Cierre]]="Sin Cierre",VOZ_WHATSAPP[[#This Row],[Nota Negocio]]="Sin Negocio"),VOZ_WHATSAPP[[#This Row],[Nota]]-24%,VOZ_WHATSAPP[[#This Row],[Nota]])</f>
        <v>1</v>
      </c>
      <c r="AH2835" s="8">
        <f>IF(VOZ_WHATSAPP[[#This Row],[Estado Legal]]="No Cumple",0,IF(VOZ_WHATSAPP[[#This Row],[Realiza lectura de guion Legal]]="No Cumple",VOZ_WHATSAPP[[#This Row],[Nota 2]]-50%,VOZ_WHATSAPP[[#This Row],[Nota 2]]))</f>
        <v>1</v>
      </c>
    </row>
    <row r="2836" spans="1:34" x14ac:dyDescent="0.25">
      <c r="A2836" s="2" t="str">
        <f>VOZ_WHATSAPP[[#This Row],[ID Asesor]]&amp;VOZ_WHATSAPP[[#This Row],[Fecha Monitoreo]]</f>
        <v>382145883</v>
      </c>
      <c r="B2836" s="2">
        <v>45883</v>
      </c>
      <c r="C2836" s="1" t="s">
        <v>126</v>
      </c>
      <c r="D2836" s="1">
        <v>3821</v>
      </c>
      <c r="E2836" s="2">
        <v>45883</v>
      </c>
      <c r="F2836" s="3">
        <v>0.42499999999999999</v>
      </c>
      <c r="G2836" s="1" t="s">
        <v>58</v>
      </c>
      <c r="H2836" s="1" t="s">
        <v>71</v>
      </c>
      <c r="I2836" s="1"/>
      <c r="J2836" s="1"/>
      <c r="K2836" s="1"/>
      <c r="L2836" s="1" t="s">
        <v>46</v>
      </c>
      <c r="M2836" s="1" t="s">
        <v>48</v>
      </c>
      <c r="N2836" s="1" t="s">
        <v>46</v>
      </c>
      <c r="O2836" s="1" t="s">
        <v>46</v>
      </c>
      <c r="P2836" s="1" t="s">
        <v>46</v>
      </c>
      <c r="Q2836" s="1" t="s">
        <v>46</v>
      </c>
      <c r="R2836" s="1" t="s">
        <v>46</v>
      </c>
      <c r="S2836" s="1" t="s">
        <v>46</v>
      </c>
      <c r="T2836" s="12" t="str">
        <f>IF(OR(VOZ_WHATSAPP[[#This Row],[Brinda argumentos coherentes a la objeción]]="No Cumple",VOZ_WHATSAPP[[#This Row],[Despliegue de Beneficios y/o consecuencias]]="No Cumple"),"Sin Negocio","Negocio")</f>
        <v>Negocio</v>
      </c>
      <c r="U2836" s="1" t="s">
        <v>48</v>
      </c>
      <c r="V2836" s="1" t="s">
        <v>48</v>
      </c>
      <c r="W2836" s="1" t="s">
        <v>48</v>
      </c>
      <c r="X2836" s="12" t="str">
        <f>IF(OR(VOZ_WHATSAPP[[#This Row],[Confirma Valor de pago]]="No Cumple",VOZ_WHATSAPP[[#This Row],[Confirma hora de pago]]="No Cumple",VOZ_WHATSAPP[[#This Row],[Confirma medio de pago]]="No Cumple"),"Sin Cierre","Cierre")</f>
        <v>Cierre</v>
      </c>
      <c r="Y2836" s="1" t="s">
        <v>48</v>
      </c>
      <c r="Z2836" s="1" t="s">
        <v>46</v>
      </c>
      <c r="AA2836" s="1" t="s">
        <v>46</v>
      </c>
      <c r="AB2836" s="1" t="s">
        <v>46</v>
      </c>
      <c r="AC2836" s="11" t="str">
        <f>IF(OR(VOZ_WHATSAPP[[#This Row],[La comunicación es asertiva, con respeto y evita maltrato]]="No Cumple",VOZ_WHATSAPP[[#This Row],[Cumple con las normativas legales]]="No Cumple"),"No Cumple","Cumple")</f>
        <v>Cumple</v>
      </c>
      <c r="AD2836" s="1" t="s">
        <v>48</v>
      </c>
      <c r="AE2836" s="1" t="s">
        <v>131</v>
      </c>
      <c r="AF2836" s="4">
        <v>1</v>
      </c>
      <c r="AG2836" s="4">
        <f>IF(AND(VOZ_WHATSAPP[[#This Row],[Estado Cierre]]="Sin Cierre",VOZ_WHATSAPP[[#This Row],[Nota Negocio]]="Sin Negocio"),VOZ_WHATSAPP[[#This Row],[Nota]]-24%,VOZ_WHATSAPP[[#This Row],[Nota]])</f>
        <v>1</v>
      </c>
      <c r="AH2836" s="8">
        <f>IF(VOZ_WHATSAPP[[#This Row],[Estado Legal]]="No Cumple",0,IF(VOZ_WHATSAPP[[#This Row],[Realiza lectura de guion Legal]]="No Cumple",VOZ_WHATSAPP[[#This Row],[Nota 2]]-50%,VOZ_WHATSAPP[[#This Row],[Nota 2]]))</f>
        <v>1</v>
      </c>
    </row>
    <row r="2837" spans="1:34" x14ac:dyDescent="0.25">
      <c r="A2837" s="2" t="str">
        <f>VOZ_WHATSAPP[[#This Row],[ID Asesor]]&amp;VOZ_WHATSAPP[[#This Row],[Fecha Monitoreo]]</f>
        <v>383045883</v>
      </c>
      <c r="B2837" s="2">
        <v>45883</v>
      </c>
      <c r="C2837" s="1" t="s">
        <v>126</v>
      </c>
      <c r="D2837" s="1">
        <v>3830</v>
      </c>
      <c r="E2837" s="2">
        <v>45883</v>
      </c>
      <c r="F2837" s="3">
        <v>0.42499999999999999</v>
      </c>
      <c r="G2837" s="1" t="s">
        <v>58</v>
      </c>
      <c r="H2837" s="1" t="s">
        <v>71</v>
      </c>
      <c r="I2837" s="1"/>
      <c r="J2837" s="1"/>
      <c r="K2837" s="1"/>
      <c r="L2837" s="1" t="s">
        <v>46</v>
      </c>
      <c r="M2837" s="1" t="s">
        <v>48</v>
      </c>
      <c r="N2837" s="1" t="s">
        <v>46</v>
      </c>
      <c r="O2837" s="1" t="s">
        <v>46</v>
      </c>
      <c r="P2837" s="1" t="s">
        <v>46</v>
      </c>
      <c r="Q2837" s="1" t="s">
        <v>48</v>
      </c>
      <c r="R2837" s="1" t="s">
        <v>48</v>
      </c>
      <c r="S2837" s="1" t="s">
        <v>48</v>
      </c>
      <c r="T2837" s="12" t="str">
        <f>IF(OR(VOZ_WHATSAPP[[#This Row],[Brinda argumentos coherentes a la objeción]]="No Cumple",VOZ_WHATSAPP[[#This Row],[Despliegue de Beneficios y/o consecuencias]]="No Cumple"),"Sin Negocio","Negocio")</f>
        <v>Negocio</v>
      </c>
      <c r="U2837" s="1" t="s">
        <v>46</v>
      </c>
      <c r="V2837" s="1" t="s">
        <v>46</v>
      </c>
      <c r="W2837" s="1" t="s">
        <v>48</v>
      </c>
      <c r="X2837" s="12" t="str">
        <f>IF(OR(VOZ_WHATSAPP[[#This Row],[Confirma Valor de pago]]="No Cumple",VOZ_WHATSAPP[[#This Row],[Confirma hora de pago]]="No Cumple",VOZ_WHATSAPP[[#This Row],[Confirma medio de pago]]="No Cumple"),"Sin Cierre","Cierre")</f>
        <v>Cierre</v>
      </c>
      <c r="Y2837" s="1" t="s">
        <v>46</v>
      </c>
      <c r="Z2837" s="1" t="s">
        <v>46</v>
      </c>
      <c r="AA2837" s="1" t="s">
        <v>46</v>
      </c>
      <c r="AB2837" s="1" t="s">
        <v>46</v>
      </c>
      <c r="AC2837" s="11" t="str">
        <f>IF(OR(VOZ_WHATSAPP[[#This Row],[La comunicación es asertiva, con respeto y evita maltrato]]="No Cumple",VOZ_WHATSAPP[[#This Row],[Cumple con las normativas legales]]="No Cumple"),"No Cumple","Cumple")</f>
        <v>Cumple</v>
      </c>
      <c r="AD2837" s="1" t="s">
        <v>46</v>
      </c>
      <c r="AE2837" s="1" t="s">
        <v>131</v>
      </c>
      <c r="AF2837" s="4">
        <v>1</v>
      </c>
      <c r="AG2837" s="4">
        <f>IF(AND(VOZ_WHATSAPP[[#This Row],[Estado Cierre]]="Sin Cierre",VOZ_WHATSAPP[[#This Row],[Nota Negocio]]="Sin Negocio"),VOZ_WHATSAPP[[#This Row],[Nota]]-24%,VOZ_WHATSAPP[[#This Row],[Nota]])</f>
        <v>1</v>
      </c>
      <c r="AH2837" s="8">
        <f>IF(VOZ_WHATSAPP[[#This Row],[Estado Legal]]="No Cumple",0,IF(VOZ_WHATSAPP[[#This Row],[Realiza lectura de guion Legal]]="No Cumple",VOZ_WHATSAPP[[#This Row],[Nota 2]]-50%,VOZ_WHATSAPP[[#This Row],[Nota 2]]))</f>
        <v>1</v>
      </c>
    </row>
    <row r="2838" spans="1:34" x14ac:dyDescent="0.25">
      <c r="A2838" s="2" t="str">
        <f>VOZ_WHATSAPP[[#This Row],[ID Asesor]]&amp;VOZ_WHATSAPP[[#This Row],[Fecha Monitoreo]]</f>
        <v>402845884</v>
      </c>
      <c r="B2838" s="2">
        <v>45884</v>
      </c>
      <c r="C2838" s="1" t="s">
        <v>42</v>
      </c>
      <c r="D2838" s="1">
        <v>4028</v>
      </c>
      <c r="E2838" s="2">
        <v>45884</v>
      </c>
      <c r="F2838" s="3">
        <v>0.33333333333333331</v>
      </c>
      <c r="G2838" s="1" t="s">
        <v>51</v>
      </c>
      <c r="H2838" s="1" t="s">
        <v>44</v>
      </c>
      <c r="I2838" s="1">
        <v>1450</v>
      </c>
      <c r="J2838" s="1">
        <v>3104798711</v>
      </c>
      <c r="K2838" s="1" t="s">
        <v>45</v>
      </c>
      <c r="L2838" s="1" t="s">
        <v>46</v>
      </c>
      <c r="M2838" s="1" t="s">
        <v>48</v>
      </c>
      <c r="N2838" s="1" t="s">
        <v>46</v>
      </c>
      <c r="O2838" s="1" t="s">
        <v>54</v>
      </c>
      <c r="P2838" s="1" t="s">
        <v>46</v>
      </c>
      <c r="Q2838" s="1" t="s">
        <v>46</v>
      </c>
      <c r="R2838" s="1" t="s">
        <v>46</v>
      </c>
      <c r="S2838" s="1" t="s">
        <v>46</v>
      </c>
      <c r="T2838" s="12" t="str">
        <f>IF(OR(VOZ_WHATSAPP[[#This Row],[Brinda argumentos coherentes a la objeción]]="No Cumple",VOZ_WHATSAPP[[#This Row],[Despliegue de Beneficios y/o consecuencias]]="No Cumple"),"Sin Negocio","Negocio")</f>
        <v>Negocio</v>
      </c>
      <c r="U2838" s="1" t="s">
        <v>48</v>
      </c>
      <c r="V2838" s="1" t="s">
        <v>48</v>
      </c>
      <c r="W2838" s="1" t="s">
        <v>48</v>
      </c>
      <c r="X2838" s="12" t="str">
        <f>IF(OR(VOZ_WHATSAPP[[#This Row],[Confirma Valor de pago]]="No Cumple",VOZ_WHATSAPP[[#This Row],[Confirma hora de pago]]="No Cumple",VOZ_WHATSAPP[[#This Row],[Confirma medio de pago]]="No Cumple"),"Sin Cierre","Cierre")</f>
        <v>Cierre</v>
      </c>
      <c r="Y2838" s="1" t="s">
        <v>48</v>
      </c>
      <c r="Z2838" s="1" t="s">
        <v>54</v>
      </c>
      <c r="AA2838" s="1" t="s">
        <v>46</v>
      </c>
      <c r="AB2838" s="1" t="s">
        <v>46</v>
      </c>
      <c r="AC2838" s="11" t="str">
        <f>IF(OR(VOZ_WHATSAPP[[#This Row],[La comunicación es asertiva, con respeto y evita maltrato]]="No Cumple",VOZ_WHATSAPP[[#This Row],[Cumple con las normativas legales]]="No Cumple"),"No Cumple","Cumple")</f>
        <v>Cumple</v>
      </c>
      <c r="AD2838" s="1" t="s">
        <v>46</v>
      </c>
      <c r="AE2838" s="1" t="s">
        <v>2557</v>
      </c>
      <c r="AF2838" s="4">
        <v>0.8</v>
      </c>
      <c r="AG2838" s="4">
        <f>IF(AND(VOZ_WHATSAPP[[#This Row],[Estado Cierre]]="Sin Cierre",VOZ_WHATSAPP[[#This Row],[Nota Negocio]]="Sin Negocio"),VOZ_WHATSAPP[[#This Row],[Nota]]-24%,VOZ_WHATSAPP[[#This Row],[Nota]])</f>
        <v>0.8</v>
      </c>
      <c r="AH2838" s="8">
        <f>IF(VOZ_WHATSAPP[[#This Row],[Estado Legal]]="No Cumple",0,IF(VOZ_WHATSAPP[[#This Row],[Realiza lectura de guion Legal]]="No Cumple",VOZ_WHATSAPP[[#This Row],[Nota 2]]-50%,VOZ_WHATSAPP[[#This Row],[Nota 2]]))</f>
        <v>0.8</v>
      </c>
    </row>
    <row r="2839" spans="1:34" x14ac:dyDescent="0.25">
      <c r="A2839" s="2" t="str">
        <f>VOZ_WHATSAPP[[#This Row],[ID Asesor]]&amp;VOZ_WHATSAPP[[#This Row],[Fecha Monitoreo]]</f>
        <v>254045884</v>
      </c>
      <c r="B2839" s="2">
        <v>45884</v>
      </c>
      <c r="C2839" s="1" t="s">
        <v>59</v>
      </c>
      <c r="D2839" s="1">
        <v>2540</v>
      </c>
      <c r="E2839" s="2">
        <v>45884</v>
      </c>
      <c r="F2839" s="3">
        <v>0.3298611111111111</v>
      </c>
      <c r="G2839" s="1" t="s">
        <v>60</v>
      </c>
      <c r="H2839" s="1" t="s">
        <v>44</v>
      </c>
      <c r="I2839" s="1">
        <v>1110</v>
      </c>
      <c r="J2839" s="1">
        <v>3204969034</v>
      </c>
      <c r="K2839" s="1" t="s">
        <v>45</v>
      </c>
      <c r="L2839" s="1" t="s">
        <v>46</v>
      </c>
      <c r="M2839" s="1" t="s">
        <v>48</v>
      </c>
      <c r="N2839" s="1" t="s">
        <v>46</v>
      </c>
      <c r="O2839" s="1" t="s">
        <v>46</v>
      </c>
      <c r="P2839" s="1" t="s">
        <v>46</v>
      </c>
      <c r="Q2839" s="1" t="s">
        <v>48</v>
      </c>
      <c r="R2839" s="1" t="s">
        <v>48</v>
      </c>
      <c r="S2839" s="1" t="s">
        <v>46</v>
      </c>
      <c r="T2839" s="12" t="str">
        <f>IF(OR(VOZ_WHATSAPP[[#This Row],[Brinda argumentos coherentes a la objeción]]="No Cumple",VOZ_WHATSAPP[[#This Row],[Despliegue de Beneficios y/o consecuencias]]="No Cumple"),"Sin Negocio","Negocio")</f>
        <v>Negocio</v>
      </c>
      <c r="U2839" s="1" t="s">
        <v>48</v>
      </c>
      <c r="V2839" s="1" t="s">
        <v>48</v>
      </c>
      <c r="W2839" s="1" t="s">
        <v>48</v>
      </c>
      <c r="X2839" s="12" t="str">
        <f>IF(OR(VOZ_WHATSAPP[[#This Row],[Confirma Valor de pago]]="No Cumple",VOZ_WHATSAPP[[#This Row],[Confirma hora de pago]]="No Cumple",VOZ_WHATSAPP[[#This Row],[Confirma medio de pago]]="No Cumple"),"Sin Cierre","Cierre")</f>
        <v>Cierre</v>
      </c>
      <c r="Y2839" s="1" t="s">
        <v>48</v>
      </c>
      <c r="Z2839" s="1" t="s">
        <v>46</v>
      </c>
      <c r="AA2839" s="1" t="s">
        <v>46</v>
      </c>
      <c r="AB2839" s="1" t="s">
        <v>46</v>
      </c>
      <c r="AC2839" s="11" t="str">
        <f>IF(OR(VOZ_WHATSAPP[[#This Row],[La comunicación es asertiva, con respeto y evita maltrato]]="No Cumple",VOZ_WHATSAPP[[#This Row],[Cumple con las normativas legales]]="No Cumple"),"No Cumple","Cumple")</f>
        <v>Cumple</v>
      </c>
      <c r="AD2839" s="1" t="s">
        <v>48</v>
      </c>
      <c r="AE2839" s="1" t="s">
        <v>99</v>
      </c>
      <c r="AF2839" s="4">
        <v>1</v>
      </c>
      <c r="AG2839" s="4">
        <f>IF(AND(VOZ_WHATSAPP[[#This Row],[Estado Cierre]]="Sin Cierre",VOZ_WHATSAPP[[#This Row],[Nota Negocio]]="Sin Negocio"),VOZ_WHATSAPP[[#This Row],[Nota]]-24%,VOZ_WHATSAPP[[#This Row],[Nota]])</f>
        <v>1</v>
      </c>
      <c r="AH2839" s="8">
        <f>IF(VOZ_WHATSAPP[[#This Row],[Estado Legal]]="No Cumple",0,IF(VOZ_WHATSAPP[[#This Row],[Realiza lectura de guion Legal]]="No Cumple",VOZ_WHATSAPP[[#This Row],[Nota 2]]-50%,VOZ_WHATSAPP[[#This Row],[Nota 2]]))</f>
        <v>1</v>
      </c>
    </row>
    <row r="2840" spans="1:34" x14ac:dyDescent="0.25">
      <c r="A2840" s="2" t="str">
        <f>VOZ_WHATSAPP[[#This Row],[ID Asesor]]&amp;VOZ_WHATSAPP[[#This Row],[Fecha Monitoreo]]</f>
        <v>355645884</v>
      </c>
      <c r="B2840" s="2">
        <v>45884</v>
      </c>
      <c r="C2840" s="1" t="s">
        <v>696</v>
      </c>
      <c r="D2840" s="1">
        <v>3556</v>
      </c>
      <c r="E2840" s="2">
        <v>45884</v>
      </c>
      <c r="F2840" s="3">
        <v>0.3576388888888889</v>
      </c>
      <c r="G2840" s="1" t="s">
        <v>51</v>
      </c>
      <c r="H2840" s="1" t="s">
        <v>44</v>
      </c>
      <c r="I2840" s="1">
        <v>414</v>
      </c>
      <c r="J2840" s="1">
        <v>3023015434</v>
      </c>
      <c r="K2840" s="1" t="s">
        <v>45</v>
      </c>
      <c r="L2840" s="1" t="s">
        <v>46</v>
      </c>
      <c r="M2840" s="1" t="s">
        <v>46</v>
      </c>
      <c r="N2840" s="1" t="s">
        <v>46</v>
      </c>
      <c r="O2840" s="1" t="s">
        <v>46</v>
      </c>
      <c r="P2840" s="1" t="s">
        <v>46</v>
      </c>
      <c r="Q2840" s="1" t="s">
        <v>46</v>
      </c>
      <c r="R2840" s="1" t="s">
        <v>46</v>
      </c>
      <c r="S2840" s="1" t="s">
        <v>47</v>
      </c>
      <c r="T2840" s="12" t="str">
        <f>IF(OR(VOZ_WHATSAPP[[#This Row],[Brinda argumentos coherentes a la objeción]]="No Cumple",VOZ_WHATSAPP[[#This Row],[Despliegue de Beneficios y/o consecuencias]]="No Cumple"),"Sin Negocio","Negocio")</f>
        <v>Sin Negocio</v>
      </c>
      <c r="U2840" s="1" t="s">
        <v>46</v>
      </c>
      <c r="V2840" s="1" t="s">
        <v>46</v>
      </c>
      <c r="W2840" s="1" t="s">
        <v>46</v>
      </c>
      <c r="X2840" s="12" t="str">
        <f>IF(OR(VOZ_WHATSAPP[[#This Row],[Confirma Valor de pago]]="No Cumple",VOZ_WHATSAPP[[#This Row],[Confirma hora de pago]]="No Cumple",VOZ_WHATSAPP[[#This Row],[Confirma medio de pago]]="No Cumple"),"Sin Cierre","Cierre")</f>
        <v>Cierre</v>
      </c>
      <c r="Y2840" s="1" t="s">
        <v>46</v>
      </c>
      <c r="Z2840" s="1" t="s">
        <v>46</v>
      </c>
      <c r="AA2840" s="1" t="s">
        <v>46</v>
      </c>
      <c r="AB2840" s="1" t="s">
        <v>46</v>
      </c>
      <c r="AC2840" s="11" t="str">
        <f>IF(OR(VOZ_WHATSAPP[[#This Row],[La comunicación es asertiva, con respeto y evita maltrato]]="No Cumple",VOZ_WHATSAPP[[#This Row],[Cumple con las normativas legales]]="No Cumple"),"No Cumple","Cumple")</f>
        <v>Cumple</v>
      </c>
      <c r="AD2840" s="1" t="s">
        <v>46</v>
      </c>
      <c r="AE2840" s="1" t="s">
        <v>2558</v>
      </c>
      <c r="AF2840" s="4">
        <v>0.9</v>
      </c>
      <c r="AG2840" s="4">
        <f>IF(AND(VOZ_WHATSAPP[[#This Row],[Estado Cierre]]="Sin Cierre",VOZ_WHATSAPP[[#This Row],[Nota Negocio]]="Sin Negocio"),VOZ_WHATSAPP[[#This Row],[Nota]]-24%,VOZ_WHATSAPP[[#This Row],[Nota]])</f>
        <v>0.9</v>
      </c>
      <c r="AH2840" s="8">
        <f>IF(VOZ_WHATSAPP[[#This Row],[Estado Legal]]="No Cumple",0,IF(VOZ_WHATSAPP[[#This Row],[Realiza lectura de guion Legal]]="No Cumple",VOZ_WHATSAPP[[#This Row],[Nota 2]]-50%,VOZ_WHATSAPP[[#This Row],[Nota 2]]))</f>
        <v>0.9</v>
      </c>
    </row>
    <row r="2841" spans="1:34" x14ac:dyDescent="0.25">
      <c r="A2841" s="2" t="str">
        <f>VOZ_WHATSAPP[[#This Row],[ID Asesor]]&amp;VOZ_WHATSAPP[[#This Row],[Fecha Monitoreo]]</f>
        <v>406645884</v>
      </c>
      <c r="B2841" s="2">
        <v>45884</v>
      </c>
      <c r="C2841" s="1" t="s">
        <v>42</v>
      </c>
      <c r="D2841" s="1">
        <v>4066</v>
      </c>
      <c r="E2841" s="2">
        <v>45884</v>
      </c>
      <c r="F2841" s="3">
        <v>0.32291666666666669</v>
      </c>
      <c r="G2841" s="1" t="s">
        <v>51</v>
      </c>
      <c r="H2841" s="1" t="s">
        <v>44</v>
      </c>
      <c r="I2841" s="1">
        <v>1473</v>
      </c>
      <c r="J2841" s="1">
        <v>3103393999</v>
      </c>
      <c r="K2841" s="1" t="s">
        <v>45</v>
      </c>
      <c r="L2841" s="1" t="s">
        <v>46</v>
      </c>
      <c r="M2841" s="1" t="s">
        <v>46</v>
      </c>
      <c r="N2841" s="1" t="s">
        <v>46</v>
      </c>
      <c r="O2841" s="1" t="s">
        <v>46</v>
      </c>
      <c r="P2841" s="1" t="s">
        <v>46</v>
      </c>
      <c r="Q2841" s="1" t="s">
        <v>48</v>
      </c>
      <c r="R2841" s="1" t="s">
        <v>48</v>
      </c>
      <c r="S2841" s="1" t="s">
        <v>46</v>
      </c>
      <c r="T2841" s="12" t="str">
        <f>IF(OR(VOZ_WHATSAPP[[#This Row],[Brinda argumentos coherentes a la objeción]]="No Cumple",VOZ_WHATSAPP[[#This Row],[Despliegue de Beneficios y/o consecuencias]]="No Cumple"),"Sin Negocio","Negocio")</f>
        <v>Negocio</v>
      </c>
      <c r="U2841" s="1" t="s">
        <v>46</v>
      </c>
      <c r="V2841" s="1" t="s">
        <v>46</v>
      </c>
      <c r="W2841" s="1" t="s">
        <v>46</v>
      </c>
      <c r="X2841" s="12" t="str">
        <f>IF(OR(VOZ_WHATSAPP[[#This Row],[Confirma Valor de pago]]="No Cumple",VOZ_WHATSAPP[[#This Row],[Confirma hora de pago]]="No Cumple",VOZ_WHATSAPP[[#This Row],[Confirma medio de pago]]="No Cumple"),"Sin Cierre","Cierre")</f>
        <v>Cierre</v>
      </c>
      <c r="Y2841" s="1" t="s">
        <v>46</v>
      </c>
      <c r="Z2841" s="1" t="s">
        <v>46</v>
      </c>
      <c r="AA2841" s="1" t="s">
        <v>46</v>
      </c>
      <c r="AB2841" s="1" t="s">
        <v>46</v>
      </c>
      <c r="AC2841" s="11" t="str">
        <f>IF(OR(VOZ_WHATSAPP[[#This Row],[La comunicación es asertiva, con respeto y evita maltrato]]="No Cumple",VOZ_WHATSAPP[[#This Row],[Cumple con las normativas legales]]="No Cumple"),"No Cumple","Cumple")</f>
        <v>Cumple</v>
      </c>
      <c r="AD2841" s="1" t="s">
        <v>46</v>
      </c>
      <c r="AE2841" s="1" t="s">
        <v>2559</v>
      </c>
      <c r="AF2841" s="4">
        <v>1</v>
      </c>
      <c r="AG2841" s="4">
        <f>IF(AND(VOZ_WHATSAPP[[#This Row],[Estado Cierre]]="Sin Cierre",VOZ_WHATSAPP[[#This Row],[Nota Negocio]]="Sin Negocio"),VOZ_WHATSAPP[[#This Row],[Nota]]-24%,VOZ_WHATSAPP[[#This Row],[Nota]])</f>
        <v>1</v>
      </c>
      <c r="AH2841" s="8">
        <f>IF(VOZ_WHATSAPP[[#This Row],[Estado Legal]]="No Cumple",0,IF(VOZ_WHATSAPP[[#This Row],[Realiza lectura de guion Legal]]="No Cumple",VOZ_WHATSAPP[[#This Row],[Nota 2]]-50%,VOZ_WHATSAPP[[#This Row],[Nota 2]]))</f>
        <v>1</v>
      </c>
    </row>
    <row r="2842" spans="1:34" x14ac:dyDescent="0.25">
      <c r="A2842" s="2" t="str">
        <f>VOZ_WHATSAPP[[#This Row],[ID Asesor]]&amp;VOZ_WHATSAPP[[#This Row],[Fecha Monitoreo]]</f>
        <v>317045884</v>
      </c>
      <c r="B2842" s="2">
        <v>45884</v>
      </c>
      <c r="C2842" s="1" t="s">
        <v>59</v>
      </c>
      <c r="D2842" s="1">
        <v>3170</v>
      </c>
      <c r="E2842" s="2">
        <v>45884</v>
      </c>
      <c r="F2842" s="3">
        <v>0.36180555555555555</v>
      </c>
      <c r="G2842" s="1" t="s">
        <v>60</v>
      </c>
      <c r="H2842" s="1" t="s">
        <v>44</v>
      </c>
      <c r="I2842" s="1">
        <v>1217</v>
      </c>
      <c r="J2842" s="1">
        <v>3216758826</v>
      </c>
      <c r="K2842" s="1" t="s">
        <v>45</v>
      </c>
      <c r="L2842" s="1" t="s">
        <v>46</v>
      </c>
      <c r="M2842" s="1" t="s">
        <v>46</v>
      </c>
      <c r="N2842" s="1" t="s">
        <v>46</v>
      </c>
      <c r="O2842" s="1" t="s">
        <v>46</v>
      </c>
      <c r="P2842" s="1" t="s">
        <v>46</v>
      </c>
      <c r="Q2842" s="1" t="s">
        <v>46</v>
      </c>
      <c r="R2842" s="1" t="s">
        <v>46</v>
      </c>
      <c r="S2842" s="1" t="s">
        <v>46</v>
      </c>
      <c r="T2842" s="12" t="str">
        <f>IF(OR(VOZ_WHATSAPP[[#This Row],[Brinda argumentos coherentes a la objeción]]="No Cumple",VOZ_WHATSAPP[[#This Row],[Despliegue de Beneficios y/o consecuencias]]="No Cumple"),"Sin Negocio","Negocio")</f>
        <v>Negocio</v>
      </c>
      <c r="U2842" s="1" t="s">
        <v>46</v>
      </c>
      <c r="V2842" s="1" t="s">
        <v>46</v>
      </c>
      <c r="W2842" s="1" t="s">
        <v>46</v>
      </c>
      <c r="X2842" s="12" t="str">
        <f>IF(OR(VOZ_WHATSAPP[[#This Row],[Confirma Valor de pago]]="No Cumple",VOZ_WHATSAPP[[#This Row],[Confirma hora de pago]]="No Cumple",VOZ_WHATSAPP[[#This Row],[Confirma medio de pago]]="No Cumple"),"Sin Cierre","Cierre")</f>
        <v>Cierre</v>
      </c>
      <c r="Y2842" s="1" t="s">
        <v>46</v>
      </c>
      <c r="Z2842" s="1" t="s">
        <v>46</v>
      </c>
      <c r="AA2842" s="1" t="s">
        <v>46</v>
      </c>
      <c r="AB2842" s="1" t="s">
        <v>46</v>
      </c>
      <c r="AC2842" s="11" t="str">
        <f>IF(OR(VOZ_WHATSAPP[[#This Row],[La comunicación es asertiva, con respeto y evita maltrato]]="No Cumple",VOZ_WHATSAPP[[#This Row],[Cumple con las normativas legales]]="No Cumple"),"No Cumple","Cumple")</f>
        <v>Cumple</v>
      </c>
      <c r="AD2842" s="1" t="s">
        <v>46</v>
      </c>
      <c r="AE2842" s="1" t="s">
        <v>2560</v>
      </c>
      <c r="AF2842" s="4">
        <v>1</v>
      </c>
      <c r="AG2842" s="4">
        <f>IF(AND(VOZ_WHATSAPP[[#This Row],[Estado Cierre]]="Sin Cierre",VOZ_WHATSAPP[[#This Row],[Nota Negocio]]="Sin Negocio"),VOZ_WHATSAPP[[#This Row],[Nota]]-24%,VOZ_WHATSAPP[[#This Row],[Nota]])</f>
        <v>1</v>
      </c>
      <c r="AH2842" s="8">
        <f>IF(VOZ_WHATSAPP[[#This Row],[Estado Legal]]="No Cumple",0,IF(VOZ_WHATSAPP[[#This Row],[Realiza lectura de guion Legal]]="No Cumple",VOZ_WHATSAPP[[#This Row],[Nota 2]]-50%,VOZ_WHATSAPP[[#This Row],[Nota 2]]))</f>
        <v>1</v>
      </c>
    </row>
    <row r="2843" spans="1:34" x14ac:dyDescent="0.25">
      <c r="A2843" s="2" t="str">
        <f>VOZ_WHATSAPP[[#This Row],[ID Asesor]]&amp;VOZ_WHATSAPP[[#This Row],[Fecha Monitoreo]]</f>
        <v>410745884</v>
      </c>
      <c r="B2843" s="2">
        <v>45884</v>
      </c>
      <c r="C2843" s="1" t="s">
        <v>126</v>
      </c>
      <c r="D2843" s="1">
        <v>4107</v>
      </c>
      <c r="E2843" s="2">
        <v>45884</v>
      </c>
      <c r="F2843" s="3">
        <v>0.35</v>
      </c>
      <c r="G2843" s="1" t="s">
        <v>58</v>
      </c>
      <c r="H2843" s="1" t="s">
        <v>44</v>
      </c>
      <c r="I2843" s="1">
        <v>416</v>
      </c>
      <c r="J2843" s="1">
        <v>3173923496</v>
      </c>
      <c r="K2843" s="1" t="s">
        <v>45</v>
      </c>
      <c r="L2843" s="1" t="s">
        <v>46</v>
      </c>
      <c r="M2843" s="1" t="s">
        <v>46</v>
      </c>
      <c r="N2843" s="1" t="s">
        <v>46</v>
      </c>
      <c r="O2843" s="1" t="s">
        <v>46</v>
      </c>
      <c r="P2843" s="1" t="s">
        <v>46</v>
      </c>
      <c r="Q2843" s="1" t="s">
        <v>46</v>
      </c>
      <c r="R2843" s="1" t="s">
        <v>46</v>
      </c>
      <c r="S2843" s="1" t="s">
        <v>46</v>
      </c>
      <c r="T2843" s="12" t="str">
        <f>IF(OR(VOZ_WHATSAPP[[#This Row],[Brinda argumentos coherentes a la objeción]]="No Cumple",VOZ_WHATSAPP[[#This Row],[Despliegue de Beneficios y/o consecuencias]]="No Cumple"),"Sin Negocio","Negocio")</f>
        <v>Negocio</v>
      </c>
      <c r="U2843" s="1" t="s">
        <v>48</v>
      </c>
      <c r="V2843" s="1" t="s">
        <v>48</v>
      </c>
      <c r="W2843" s="1" t="s">
        <v>48</v>
      </c>
      <c r="X2843" s="12" t="str">
        <f>IF(OR(VOZ_WHATSAPP[[#This Row],[Confirma Valor de pago]]="No Cumple",VOZ_WHATSAPP[[#This Row],[Confirma hora de pago]]="No Cumple",VOZ_WHATSAPP[[#This Row],[Confirma medio de pago]]="No Cumple"),"Sin Cierre","Cierre")</f>
        <v>Cierre</v>
      </c>
      <c r="Y2843" s="1" t="s">
        <v>46</v>
      </c>
      <c r="Z2843" s="1" t="s">
        <v>46</v>
      </c>
      <c r="AA2843" s="1" t="s">
        <v>46</v>
      </c>
      <c r="AB2843" s="1" t="s">
        <v>46</v>
      </c>
      <c r="AC2843" s="11" t="str">
        <f>IF(OR(VOZ_WHATSAPP[[#This Row],[La comunicación es asertiva, con respeto y evita maltrato]]="No Cumple",VOZ_WHATSAPP[[#This Row],[Cumple con las normativas legales]]="No Cumple"),"No Cumple","Cumple")</f>
        <v>Cumple</v>
      </c>
      <c r="AD2843" s="1" t="s">
        <v>46</v>
      </c>
      <c r="AE2843" s="1" t="s">
        <v>133</v>
      </c>
      <c r="AF2843" s="4">
        <v>1</v>
      </c>
      <c r="AG2843" s="4">
        <f>IF(AND(VOZ_WHATSAPP[[#This Row],[Estado Cierre]]="Sin Cierre",VOZ_WHATSAPP[[#This Row],[Nota Negocio]]="Sin Negocio"),VOZ_WHATSAPP[[#This Row],[Nota]]-24%,VOZ_WHATSAPP[[#This Row],[Nota]])</f>
        <v>1</v>
      </c>
      <c r="AH2843" s="8">
        <f>IF(VOZ_WHATSAPP[[#This Row],[Estado Legal]]="No Cumple",0,IF(VOZ_WHATSAPP[[#This Row],[Realiza lectura de guion Legal]]="No Cumple",VOZ_WHATSAPP[[#This Row],[Nota 2]]-50%,VOZ_WHATSAPP[[#This Row],[Nota 2]]))</f>
        <v>1</v>
      </c>
    </row>
    <row r="2844" spans="1:34" x14ac:dyDescent="0.25">
      <c r="A2844" s="2" t="str">
        <f>VOZ_WHATSAPP[[#This Row],[ID Asesor]]&amp;VOZ_WHATSAPP[[#This Row],[Fecha Monitoreo]]</f>
        <v>308545884</v>
      </c>
      <c r="B2844" s="2">
        <v>45884</v>
      </c>
      <c r="C2844" s="1" t="s">
        <v>59</v>
      </c>
      <c r="D2844" s="1">
        <v>3085</v>
      </c>
      <c r="E2844" s="2">
        <v>45884</v>
      </c>
      <c r="F2844" s="3">
        <v>0.35486111111111113</v>
      </c>
      <c r="G2844" s="1" t="s">
        <v>43</v>
      </c>
      <c r="H2844" s="1" t="s">
        <v>44</v>
      </c>
      <c r="I2844" s="1">
        <v>1293</v>
      </c>
      <c r="J2844" s="1">
        <v>3246842424</v>
      </c>
      <c r="K2844" s="1" t="s">
        <v>45</v>
      </c>
      <c r="L2844" s="1" t="s">
        <v>46</v>
      </c>
      <c r="M2844" s="1" t="s">
        <v>46</v>
      </c>
      <c r="N2844" s="1" t="s">
        <v>46</v>
      </c>
      <c r="O2844" s="1" t="s">
        <v>46</v>
      </c>
      <c r="P2844" s="1" t="s">
        <v>46</v>
      </c>
      <c r="Q2844" s="1" t="s">
        <v>46</v>
      </c>
      <c r="R2844" s="1" t="s">
        <v>46</v>
      </c>
      <c r="S2844" s="1" t="s">
        <v>46</v>
      </c>
      <c r="T2844" s="12" t="str">
        <f>IF(OR(VOZ_WHATSAPP[[#This Row],[Brinda argumentos coherentes a la objeción]]="No Cumple",VOZ_WHATSAPP[[#This Row],[Despliegue de Beneficios y/o consecuencias]]="No Cumple"),"Sin Negocio","Negocio")</f>
        <v>Negocio</v>
      </c>
      <c r="U2844" s="1" t="s">
        <v>46</v>
      </c>
      <c r="V2844" s="1" t="s">
        <v>46</v>
      </c>
      <c r="W2844" s="1" t="s">
        <v>46</v>
      </c>
      <c r="X2844" s="12" t="str">
        <f>IF(OR(VOZ_WHATSAPP[[#This Row],[Confirma Valor de pago]]="No Cumple",VOZ_WHATSAPP[[#This Row],[Confirma hora de pago]]="No Cumple",VOZ_WHATSAPP[[#This Row],[Confirma medio de pago]]="No Cumple"),"Sin Cierre","Cierre")</f>
        <v>Cierre</v>
      </c>
      <c r="Y2844" s="1" t="s">
        <v>46</v>
      </c>
      <c r="Z2844" s="1" t="s">
        <v>46</v>
      </c>
      <c r="AA2844" s="1" t="s">
        <v>46</v>
      </c>
      <c r="AB2844" s="1" t="s">
        <v>46</v>
      </c>
      <c r="AC2844" s="11" t="str">
        <f>IF(OR(VOZ_WHATSAPP[[#This Row],[La comunicación es asertiva, con respeto y evita maltrato]]="No Cumple",VOZ_WHATSAPP[[#This Row],[Cumple con las normativas legales]]="No Cumple"),"No Cumple","Cumple")</f>
        <v>Cumple</v>
      </c>
      <c r="AD2844" s="1" t="s">
        <v>46</v>
      </c>
      <c r="AE2844" s="1" t="s">
        <v>2561</v>
      </c>
      <c r="AF2844" s="4">
        <v>1</v>
      </c>
      <c r="AG2844" s="4">
        <f>IF(AND(VOZ_WHATSAPP[[#This Row],[Estado Cierre]]="Sin Cierre",VOZ_WHATSAPP[[#This Row],[Nota Negocio]]="Sin Negocio"),VOZ_WHATSAPP[[#This Row],[Nota]]-24%,VOZ_WHATSAPP[[#This Row],[Nota]])</f>
        <v>1</v>
      </c>
      <c r="AH2844" s="8">
        <f>IF(VOZ_WHATSAPP[[#This Row],[Estado Legal]]="No Cumple",0,IF(VOZ_WHATSAPP[[#This Row],[Realiza lectura de guion Legal]]="No Cumple",VOZ_WHATSAPP[[#This Row],[Nota 2]]-50%,VOZ_WHATSAPP[[#This Row],[Nota 2]]))</f>
        <v>1</v>
      </c>
    </row>
    <row r="2845" spans="1:34" x14ac:dyDescent="0.25">
      <c r="A2845" s="2" t="str">
        <f>VOZ_WHATSAPP[[#This Row],[ID Asesor]]&amp;VOZ_WHATSAPP[[#This Row],[Fecha Monitoreo]]</f>
        <v>350845884</v>
      </c>
      <c r="B2845" s="2">
        <v>45884</v>
      </c>
      <c r="C2845" s="1" t="s">
        <v>59</v>
      </c>
      <c r="D2845" s="1">
        <v>3508</v>
      </c>
      <c r="E2845" s="2">
        <v>45884</v>
      </c>
      <c r="F2845" s="3">
        <v>0.34652777777777777</v>
      </c>
      <c r="G2845" s="1" t="s">
        <v>51</v>
      </c>
      <c r="H2845" s="1" t="s">
        <v>44</v>
      </c>
      <c r="I2845" s="1">
        <v>1120</v>
      </c>
      <c r="J2845" s="1">
        <v>3016258872</v>
      </c>
      <c r="K2845" s="1" t="s">
        <v>45</v>
      </c>
      <c r="L2845" s="1" t="s">
        <v>46</v>
      </c>
      <c r="M2845" s="1" t="s">
        <v>48</v>
      </c>
      <c r="N2845" s="1" t="s">
        <v>46</v>
      </c>
      <c r="O2845" s="1" t="s">
        <v>46</v>
      </c>
      <c r="P2845" s="1" t="s">
        <v>46</v>
      </c>
      <c r="Q2845" s="1" t="s">
        <v>48</v>
      </c>
      <c r="R2845" s="1" t="s">
        <v>48</v>
      </c>
      <c r="S2845" s="1" t="s">
        <v>47</v>
      </c>
      <c r="T2845" s="12" t="str">
        <f>IF(OR(VOZ_WHATSAPP[[#This Row],[Brinda argumentos coherentes a la objeción]]="No Cumple",VOZ_WHATSAPP[[#This Row],[Despliegue de Beneficios y/o consecuencias]]="No Cumple"),"Sin Negocio","Negocio")</f>
        <v>Sin Negocio</v>
      </c>
      <c r="U2845" s="1" t="s">
        <v>46</v>
      </c>
      <c r="V2845" s="1" t="s">
        <v>46</v>
      </c>
      <c r="W2845" s="1" t="s">
        <v>46</v>
      </c>
      <c r="X2845" s="12" t="str">
        <f>IF(OR(VOZ_WHATSAPP[[#This Row],[Confirma Valor de pago]]="No Cumple",VOZ_WHATSAPP[[#This Row],[Confirma hora de pago]]="No Cumple",VOZ_WHATSAPP[[#This Row],[Confirma medio de pago]]="No Cumple"),"Sin Cierre","Cierre")</f>
        <v>Cierre</v>
      </c>
      <c r="Y2845" s="1" t="s">
        <v>46</v>
      </c>
      <c r="Z2845" s="1" t="s">
        <v>54</v>
      </c>
      <c r="AA2845" s="1" t="s">
        <v>46</v>
      </c>
      <c r="AB2845" s="1" t="s">
        <v>46</v>
      </c>
      <c r="AC2845" s="11" t="str">
        <f>IF(OR(VOZ_WHATSAPP[[#This Row],[La comunicación es asertiva, con respeto y evita maltrato]]="No Cumple",VOZ_WHATSAPP[[#This Row],[Cumple con las normativas legales]]="No Cumple"),"No Cumple","Cumple")</f>
        <v>Cumple</v>
      </c>
      <c r="AD2845" s="1" t="s">
        <v>46</v>
      </c>
      <c r="AE2845" s="1" t="s">
        <v>2562</v>
      </c>
      <c r="AF2845" s="4">
        <v>0.75</v>
      </c>
      <c r="AG2845" s="4">
        <f>IF(AND(VOZ_WHATSAPP[[#This Row],[Estado Cierre]]="Sin Cierre",VOZ_WHATSAPP[[#This Row],[Nota Negocio]]="Sin Negocio"),VOZ_WHATSAPP[[#This Row],[Nota]]-24%,VOZ_WHATSAPP[[#This Row],[Nota]])</f>
        <v>0.75</v>
      </c>
      <c r="AH2845" s="8">
        <f>IF(VOZ_WHATSAPP[[#This Row],[Estado Legal]]="No Cumple",0,IF(VOZ_WHATSAPP[[#This Row],[Realiza lectura de guion Legal]]="No Cumple",VOZ_WHATSAPP[[#This Row],[Nota 2]]-50%,VOZ_WHATSAPP[[#This Row],[Nota 2]]))</f>
        <v>0.75</v>
      </c>
    </row>
    <row r="2846" spans="1:34" x14ac:dyDescent="0.25">
      <c r="A2846" s="2" t="str">
        <f>VOZ_WHATSAPP[[#This Row],[ID Asesor]]&amp;VOZ_WHATSAPP[[#This Row],[Fecha Monitoreo]]</f>
        <v>402645884</v>
      </c>
      <c r="B2846" s="2">
        <v>45884</v>
      </c>
      <c r="C2846" s="1" t="s">
        <v>696</v>
      </c>
      <c r="D2846" s="1">
        <v>4026</v>
      </c>
      <c r="E2846" s="2">
        <v>45884</v>
      </c>
      <c r="F2846" s="3">
        <v>0.35416666666666669</v>
      </c>
      <c r="G2846" s="1" t="s">
        <v>58</v>
      </c>
      <c r="H2846" s="1" t="s">
        <v>44</v>
      </c>
      <c r="I2846" s="1">
        <v>616</v>
      </c>
      <c r="J2846" s="1">
        <v>3003142403</v>
      </c>
      <c r="K2846" s="1" t="s">
        <v>45</v>
      </c>
      <c r="L2846" s="1" t="s">
        <v>46</v>
      </c>
      <c r="M2846" s="1" t="s">
        <v>46</v>
      </c>
      <c r="N2846" s="1" t="s">
        <v>46</v>
      </c>
      <c r="O2846" s="1" t="s">
        <v>46</v>
      </c>
      <c r="P2846" s="1" t="s">
        <v>46</v>
      </c>
      <c r="Q2846" s="1" t="s">
        <v>48</v>
      </c>
      <c r="R2846" s="1" t="s">
        <v>48</v>
      </c>
      <c r="S2846" s="1" t="s">
        <v>47</v>
      </c>
      <c r="T2846" s="12" t="str">
        <f>IF(OR(VOZ_WHATSAPP[[#This Row],[Brinda argumentos coherentes a la objeción]]="No Cumple",VOZ_WHATSAPP[[#This Row],[Despliegue de Beneficios y/o consecuencias]]="No Cumple"),"Sin Negocio","Negocio")</f>
        <v>Sin Negocio</v>
      </c>
      <c r="U2846" s="1" t="s">
        <v>46</v>
      </c>
      <c r="V2846" s="1" t="s">
        <v>46</v>
      </c>
      <c r="W2846" s="1" t="s">
        <v>46</v>
      </c>
      <c r="X2846" s="12" t="str">
        <f>IF(OR(VOZ_WHATSAPP[[#This Row],[Confirma Valor de pago]]="No Cumple",VOZ_WHATSAPP[[#This Row],[Confirma hora de pago]]="No Cumple",VOZ_WHATSAPP[[#This Row],[Confirma medio de pago]]="No Cumple"),"Sin Cierre","Cierre")</f>
        <v>Cierre</v>
      </c>
      <c r="Y2846" s="1" t="s">
        <v>46</v>
      </c>
      <c r="Z2846" s="1" t="s">
        <v>46</v>
      </c>
      <c r="AA2846" s="1" t="s">
        <v>46</v>
      </c>
      <c r="AB2846" s="1" t="s">
        <v>46</v>
      </c>
      <c r="AC2846" s="11" t="str">
        <f>IF(OR(VOZ_WHATSAPP[[#This Row],[La comunicación es asertiva, con respeto y evita maltrato]]="No Cumple",VOZ_WHATSAPP[[#This Row],[Cumple con las normativas legales]]="No Cumple"),"No Cumple","Cumple")</f>
        <v>Cumple</v>
      </c>
      <c r="AD2846" s="1" t="s">
        <v>46</v>
      </c>
      <c r="AE2846" s="1" t="s">
        <v>2530</v>
      </c>
      <c r="AF2846" s="4">
        <v>0.9</v>
      </c>
      <c r="AG2846" s="4">
        <f>IF(AND(VOZ_WHATSAPP[[#This Row],[Estado Cierre]]="Sin Cierre",VOZ_WHATSAPP[[#This Row],[Nota Negocio]]="Sin Negocio"),VOZ_WHATSAPP[[#This Row],[Nota]]-24%,VOZ_WHATSAPP[[#This Row],[Nota]])</f>
        <v>0.9</v>
      </c>
      <c r="AH2846" s="8">
        <f>IF(VOZ_WHATSAPP[[#This Row],[Estado Legal]]="No Cumple",0,IF(VOZ_WHATSAPP[[#This Row],[Realiza lectura de guion Legal]]="No Cumple",VOZ_WHATSAPP[[#This Row],[Nota 2]]-50%,VOZ_WHATSAPP[[#This Row],[Nota 2]]))</f>
        <v>0.9</v>
      </c>
    </row>
    <row r="2847" spans="1:34" x14ac:dyDescent="0.25">
      <c r="A2847" s="2" t="str">
        <f>VOZ_WHATSAPP[[#This Row],[ID Asesor]]&amp;VOZ_WHATSAPP[[#This Row],[Fecha Monitoreo]]</f>
        <v>388845884</v>
      </c>
      <c r="B2847" s="2">
        <v>45884</v>
      </c>
      <c r="C2847" s="1" t="s">
        <v>50</v>
      </c>
      <c r="D2847" s="1">
        <v>3888</v>
      </c>
      <c r="E2847" s="2">
        <v>45884</v>
      </c>
      <c r="F2847" s="3">
        <v>0.38611111111111113</v>
      </c>
      <c r="G2847" s="1" t="s">
        <v>58</v>
      </c>
      <c r="H2847" s="1" t="s">
        <v>44</v>
      </c>
      <c r="I2847" s="1">
        <v>1431</v>
      </c>
      <c r="J2847" s="1">
        <v>3226837385</v>
      </c>
      <c r="K2847" s="1" t="s">
        <v>45</v>
      </c>
      <c r="L2847" s="1" t="s">
        <v>46</v>
      </c>
      <c r="M2847" s="1" t="s">
        <v>46</v>
      </c>
      <c r="N2847" s="1" t="s">
        <v>46</v>
      </c>
      <c r="O2847" s="1" t="s">
        <v>46</v>
      </c>
      <c r="P2847" s="1" t="s">
        <v>46</v>
      </c>
      <c r="Q2847" s="1" t="s">
        <v>46</v>
      </c>
      <c r="R2847" s="1" t="s">
        <v>48</v>
      </c>
      <c r="S2847" s="1" t="s">
        <v>48</v>
      </c>
      <c r="T2847" s="12" t="str">
        <f>IF(OR(VOZ_WHATSAPP[[#This Row],[Brinda argumentos coherentes a la objeción]]="No Cumple",VOZ_WHATSAPP[[#This Row],[Despliegue de Beneficios y/o consecuencias]]="No Cumple"),"Sin Negocio","Negocio")</f>
        <v>Negocio</v>
      </c>
      <c r="U2847" s="1" t="s">
        <v>46</v>
      </c>
      <c r="V2847" s="1" t="s">
        <v>46</v>
      </c>
      <c r="W2847" s="1" t="s">
        <v>46</v>
      </c>
      <c r="X2847" s="12" t="str">
        <f>IF(OR(VOZ_WHATSAPP[[#This Row],[Confirma Valor de pago]]="No Cumple",VOZ_WHATSAPP[[#This Row],[Confirma hora de pago]]="No Cumple",VOZ_WHATSAPP[[#This Row],[Confirma medio de pago]]="No Cumple"),"Sin Cierre","Cierre")</f>
        <v>Cierre</v>
      </c>
      <c r="Y2847" s="1" t="s">
        <v>46</v>
      </c>
      <c r="Z2847" s="1" t="s">
        <v>46</v>
      </c>
      <c r="AA2847" s="1" t="s">
        <v>46</v>
      </c>
      <c r="AB2847" s="1" t="s">
        <v>46</v>
      </c>
      <c r="AC2847" s="11" t="str">
        <f>IF(OR(VOZ_WHATSAPP[[#This Row],[La comunicación es asertiva, con respeto y evita maltrato]]="No Cumple",VOZ_WHATSAPP[[#This Row],[Cumple con las normativas legales]]="No Cumple"),"No Cumple","Cumple")</f>
        <v>Cumple</v>
      </c>
      <c r="AD2847" s="1" t="s">
        <v>46</v>
      </c>
      <c r="AE2847" s="1" t="s">
        <v>53</v>
      </c>
      <c r="AF2847" s="4">
        <v>1</v>
      </c>
      <c r="AG2847" s="4">
        <f>IF(AND(VOZ_WHATSAPP[[#This Row],[Estado Cierre]]="Sin Cierre",VOZ_WHATSAPP[[#This Row],[Nota Negocio]]="Sin Negocio"),VOZ_WHATSAPP[[#This Row],[Nota]]-24%,VOZ_WHATSAPP[[#This Row],[Nota]])</f>
        <v>1</v>
      </c>
      <c r="AH2847" s="8">
        <f>IF(VOZ_WHATSAPP[[#This Row],[Estado Legal]]="No Cumple",0,IF(VOZ_WHATSAPP[[#This Row],[Realiza lectura de guion Legal]]="No Cumple",VOZ_WHATSAPP[[#This Row],[Nota 2]]-50%,VOZ_WHATSAPP[[#This Row],[Nota 2]]))</f>
        <v>1</v>
      </c>
    </row>
    <row r="2848" spans="1:34" x14ac:dyDescent="0.25">
      <c r="A2848" s="2" t="str">
        <f>VOZ_WHATSAPP[[#This Row],[ID Asesor]]&amp;VOZ_WHATSAPP[[#This Row],[Fecha Monitoreo]]</f>
        <v>398545884</v>
      </c>
      <c r="B2848" s="2">
        <v>45884</v>
      </c>
      <c r="C2848" s="1" t="s">
        <v>50</v>
      </c>
      <c r="D2848" s="1">
        <v>3985</v>
      </c>
      <c r="E2848" s="2">
        <v>45884</v>
      </c>
      <c r="F2848" s="3">
        <v>0.35069444444444442</v>
      </c>
      <c r="G2848" s="1" t="s">
        <v>51</v>
      </c>
      <c r="H2848" s="1" t="s">
        <v>44</v>
      </c>
      <c r="I2848" s="1">
        <v>1375</v>
      </c>
      <c r="J2848" s="1">
        <v>3028459784</v>
      </c>
      <c r="K2848" s="1" t="s">
        <v>45</v>
      </c>
      <c r="L2848" s="1" t="s">
        <v>46</v>
      </c>
      <c r="M2848" s="1" t="s">
        <v>46</v>
      </c>
      <c r="N2848" s="1" t="s">
        <v>46</v>
      </c>
      <c r="O2848" s="1" t="s">
        <v>46</v>
      </c>
      <c r="P2848" s="1" t="s">
        <v>46</v>
      </c>
      <c r="Q2848" s="1" t="s">
        <v>46</v>
      </c>
      <c r="R2848" s="1" t="s">
        <v>47</v>
      </c>
      <c r="S2848" s="1" t="s">
        <v>46</v>
      </c>
      <c r="T2848" s="12" t="str">
        <f>IF(OR(VOZ_WHATSAPP[[#This Row],[Brinda argumentos coherentes a la objeción]]="No Cumple",VOZ_WHATSAPP[[#This Row],[Despliegue de Beneficios y/o consecuencias]]="No Cumple"),"Sin Negocio","Negocio")</f>
        <v>Sin Negocio</v>
      </c>
      <c r="U2848" s="1" t="s">
        <v>48</v>
      </c>
      <c r="V2848" s="1" t="s">
        <v>48</v>
      </c>
      <c r="W2848" s="1" t="s">
        <v>48</v>
      </c>
      <c r="X2848" s="12" t="str">
        <f>IF(OR(VOZ_WHATSAPP[[#This Row],[Confirma Valor de pago]]="No Cumple",VOZ_WHATSAPP[[#This Row],[Confirma hora de pago]]="No Cumple",VOZ_WHATSAPP[[#This Row],[Confirma medio de pago]]="No Cumple"),"Sin Cierre","Cierre")</f>
        <v>Cierre</v>
      </c>
      <c r="Y2848" s="1" t="s">
        <v>46</v>
      </c>
      <c r="Z2848" s="1" t="s">
        <v>46</v>
      </c>
      <c r="AA2848" s="1" t="s">
        <v>46</v>
      </c>
      <c r="AB2848" s="1" t="s">
        <v>46</v>
      </c>
      <c r="AC2848" s="11" t="str">
        <f>IF(OR(VOZ_WHATSAPP[[#This Row],[La comunicación es asertiva, con respeto y evita maltrato]]="No Cumple",VOZ_WHATSAPP[[#This Row],[Cumple con las normativas legales]]="No Cumple"),"No Cumple","Cumple")</f>
        <v>Cumple</v>
      </c>
      <c r="AD2848" s="1" t="s">
        <v>46</v>
      </c>
      <c r="AE2848" s="1" t="s">
        <v>2563</v>
      </c>
      <c r="AF2848" s="4">
        <v>0.9</v>
      </c>
      <c r="AG2848" s="4">
        <f>IF(AND(VOZ_WHATSAPP[[#This Row],[Estado Cierre]]="Sin Cierre",VOZ_WHATSAPP[[#This Row],[Nota Negocio]]="Sin Negocio"),VOZ_WHATSAPP[[#This Row],[Nota]]-24%,VOZ_WHATSAPP[[#This Row],[Nota]])</f>
        <v>0.9</v>
      </c>
      <c r="AH2848" s="8">
        <f>IF(VOZ_WHATSAPP[[#This Row],[Estado Legal]]="No Cumple",0,IF(VOZ_WHATSAPP[[#This Row],[Realiza lectura de guion Legal]]="No Cumple",VOZ_WHATSAPP[[#This Row],[Nota 2]]-50%,VOZ_WHATSAPP[[#This Row],[Nota 2]]))</f>
        <v>0.9</v>
      </c>
    </row>
    <row r="2849" spans="1:34" x14ac:dyDescent="0.25">
      <c r="A2849" s="2" t="str">
        <f>VOZ_WHATSAPP[[#This Row],[ID Asesor]]&amp;VOZ_WHATSAPP[[#This Row],[Fecha Monitoreo]]</f>
        <v>375745884</v>
      </c>
      <c r="B2849" s="2">
        <v>45884</v>
      </c>
      <c r="C2849" s="1" t="s">
        <v>59</v>
      </c>
      <c r="D2849" s="1">
        <v>3757</v>
      </c>
      <c r="E2849" s="2">
        <v>45884</v>
      </c>
      <c r="F2849" s="3">
        <v>0.34583333333333333</v>
      </c>
      <c r="G2849" s="1" t="s">
        <v>60</v>
      </c>
      <c r="H2849" s="1" t="s">
        <v>44</v>
      </c>
      <c r="I2849" s="1">
        <v>1261</v>
      </c>
      <c r="J2849" s="1">
        <v>3105198733</v>
      </c>
      <c r="K2849" s="1" t="s">
        <v>45</v>
      </c>
      <c r="L2849" s="1" t="s">
        <v>46</v>
      </c>
      <c r="M2849" s="1" t="s">
        <v>46</v>
      </c>
      <c r="N2849" s="1" t="s">
        <v>46</v>
      </c>
      <c r="O2849" s="1" t="s">
        <v>46</v>
      </c>
      <c r="P2849" s="1" t="s">
        <v>46</v>
      </c>
      <c r="Q2849" s="1" t="s">
        <v>46</v>
      </c>
      <c r="R2849" s="1" t="s">
        <v>46</v>
      </c>
      <c r="S2849" s="1" t="s">
        <v>46</v>
      </c>
      <c r="T2849" s="12" t="str">
        <f>IF(OR(VOZ_WHATSAPP[[#This Row],[Brinda argumentos coherentes a la objeción]]="No Cumple",VOZ_WHATSAPP[[#This Row],[Despliegue de Beneficios y/o consecuencias]]="No Cumple"),"Sin Negocio","Negocio")</f>
        <v>Negocio</v>
      </c>
      <c r="U2849" s="1" t="s">
        <v>46</v>
      </c>
      <c r="V2849" s="1" t="s">
        <v>46</v>
      </c>
      <c r="W2849" s="1" t="s">
        <v>46</v>
      </c>
      <c r="X2849" s="12" t="str">
        <f>IF(OR(VOZ_WHATSAPP[[#This Row],[Confirma Valor de pago]]="No Cumple",VOZ_WHATSAPP[[#This Row],[Confirma hora de pago]]="No Cumple",VOZ_WHATSAPP[[#This Row],[Confirma medio de pago]]="No Cumple"),"Sin Cierre","Cierre")</f>
        <v>Cierre</v>
      </c>
      <c r="Y2849" s="1" t="s">
        <v>46</v>
      </c>
      <c r="Z2849" s="1" t="s">
        <v>46</v>
      </c>
      <c r="AA2849" s="1" t="s">
        <v>46</v>
      </c>
      <c r="AB2849" s="1" t="s">
        <v>46</v>
      </c>
      <c r="AC2849" s="11" t="str">
        <f>IF(OR(VOZ_WHATSAPP[[#This Row],[La comunicación es asertiva, con respeto y evita maltrato]]="No Cumple",VOZ_WHATSAPP[[#This Row],[Cumple con las normativas legales]]="No Cumple"),"No Cumple","Cumple")</f>
        <v>Cumple</v>
      </c>
      <c r="AD2849" s="1" t="s">
        <v>46</v>
      </c>
      <c r="AE2849" s="1" t="s">
        <v>2564</v>
      </c>
      <c r="AF2849" s="4">
        <v>1</v>
      </c>
      <c r="AG2849" s="4">
        <f>IF(AND(VOZ_WHATSAPP[[#This Row],[Estado Cierre]]="Sin Cierre",VOZ_WHATSAPP[[#This Row],[Nota Negocio]]="Sin Negocio"),VOZ_WHATSAPP[[#This Row],[Nota]]-24%,VOZ_WHATSAPP[[#This Row],[Nota]])</f>
        <v>1</v>
      </c>
      <c r="AH2849" s="8">
        <f>IF(VOZ_WHATSAPP[[#This Row],[Estado Legal]]="No Cumple",0,IF(VOZ_WHATSAPP[[#This Row],[Realiza lectura de guion Legal]]="No Cumple",VOZ_WHATSAPP[[#This Row],[Nota 2]]-50%,VOZ_WHATSAPP[[#This Row],[Nota 2]]))</f>
        <v>1</v>
      </c>
    </row>
    <row r="2850" spans="1:34" x14ac:dyDescent="0.25">
      <c r="A2850" s="2" t="str">
        <f>VOZ_WHATSAPP[[#This Row],[ID Asesor]]&amp;VOZ_WHATSAPP[[#This Row],[Fecha Monitoreo]]</f>
        <v>408945884</v>
      </c>
      <c r="B2850" s="2">
        <v>45884</v>
      </c>
      <c r="C2850" s="1" t="s">
        <v>126</v>
      </c>
      <c r="D2850" s="1">
        <v>4089</v>
      </c>
      <c r="E2850" s="2">
        <v>45884</v>
      </c>
      <c r="F2850" s="3">
        <v>0.41319444444444442</v>
      </c>
      <c r="G2850" s="1" t="s">
        <v>58</v>
      </c>
      <c r="H2850" s="1" t="s">
        <v>44</v>
      </c>
      <c r="I2850" s="1">
        <v>624</v>
      </c>
      <c r="J2850" s="1">
        <v>3144049703</v>
      </c>
      <c r="K2850" s="1" t="s">
        <v>45</v>
      </c>
      <c r="L2850" s="1" t="s">
        <v>46</v>
      </c>
      <c r="M2850" s="1" t="s">
        <v>46</v>
      </c>
      <c r="N2850" s="1" t="s">
        <v>46</v>
      </c>
      <c r="O2850" s="1" t="s">
        <v>46</v>
      </c>
      <c r="P2850" s="1" t="s">
        <v>46</v>
      </c>
      <c r="Q2850" s="1" t="s">
        <v>46</v>
      </c>
      <c r="R2850" s="1" t="s">
        <v>46</v>
      </c>
      <c r="S2850" s="1" t="s">
        <v>46</v>
      </c>
      <c r="T2850" s="12" t="str">
        <f>IF(OR(VOZ_WHATSAPP[[#This Row],[Brinda argumentos coherentes a la objeción]]="No Cumple",VOZ_WHATSAPP[[#This Row],[Despliegue de Beneficios y/o consecuencias]]="No Cumple"),"Sin Negocio","Negocio")</f>
        <v>Negocio</v>
      </c>
      <c r="U2850" s="1" t="s">
        <v>47</v>
      </c>
      <c r="V2850" s="1" t="s">
        <v>46</v>
      </c>
      <c r="W2850" s="1" t="s">
        <v>46</v>
      </c>
      <c r="X2850" s="12" t="str">
        <f>IF(OR(VOZ_WHATSAPP[[#This Row],[Confirma Valor de pago]]="No Cumple",VOZ_WHATSAPP[[#This Row],[Confirma hora de pago]]="No Cumple",VOZ_WHATSAPP[[#This Row],[Confirma medio de pago]]="No Cumple"),"Sin Cierre","Cierre")</f>
        <v>Sin Cierre</v>
      </c>
      <c r="Y2850" s="1" t="s">
        <v>46</v>
      </c>
      <c r="Z2850" s="1" t="s">
        <v>46</v>
      </c>
      <c r="AA2850" s="1" t="s">
        <v>46</v>
      </c>
      <c r="AB2850" s="1" t="s">
        <v>46</v>
      </c>
      <c r="AC2850" s="11" t="str">
        <f>IF(OR(VOZ_WHATSAPP[[#This Row],[La comunicación es asertiva, con respeto y evita maltrato]]="No Cumple",VOZ_WHATSAPP[[#This Row],[Cumple con las normativas legales]]="No Cumple"),"No Cumple","Cumple")</f>
        <v>Cumple</v>
      </c>
      <c r="AD2850" s="1" t="s">
        <v>46</v>
      </c>
      <c r="AE2850" s="1" t="s">
        <v>2565</v>
      </c>
      <c r="AF2850" s="4">
        <v>0.92</v>
      </c>
      <c r="AG2850" s="4">
        <f>IF(AND(VOZ_WHATSAPP[[#This Row],[Estado Cierre]]="Sin Cierre",VOZ_WHATSAPP[[#This Row],[Nota Negocio]]="Sin Negocio"),VOZ_WHATSAPP[[#This Row],[Nota]]-24%,VOZ_WHATSAPP[[#This Row],[Nota]])</f>
        <v>0.92</v>
      </c>
      <c r="AH2850" s="8">
        <f>IF(VOZ_WHATSAPP[[#This Row],[Estado Legal]]="No Cumple",0,IF(VOZ_WHATSAPP[[#This Row],[Realiza lectura de guion Legal]]="No Cumple",VOZ_WHATSAPP[[#This Row],[Nota 2]]-50%,VOZ_WHATSAPP[[#This Row],[Nota 2]]))</f>
        <v>0.92</v>
      </c>
    </row>
    <row r="2851" spans="1:34" x14ac:dyDescent="0.25">
      <c r="A2851" s="2" t="str">
        <f>VOZ_WHATSAPP[[#This Row],[ID Asesor]]&amp;VOZ_WHATSAPP[[#This Row],[Fecha Monitoreo]]</f>
        <v>382845884</v>
      </c>
      <c r="B2851" s="2">
        <v>45884</v>
      </c>
      <c r="C2851" s="1" t="s">
        <v>87</v>
      </c>
      <c r="D2851" s="1">
        <v>3828</v>
      </c>
      <c r="E2851" s="2">
        <v>45884</v>
      </c>
      <c r="F2851" s="3">
        <v>0.37430555555555556</v>
      </c>
      <c r="G2851" s="1" t="s">
        <v>51</v>
      </c>
      <c r="H2851" s="1" t="s">
        <v>44</v>
      </c>
      <c r="I2851" s="1">
        <v>1421</v>
      </c>
      <c r="J2851" s="1"/>
      <c r="K2851" s="1" t="s">
        <v>45</v>
      </c>
      <c r="L2851" s="1" t="s">
        <v>46</v>
      </c>
      <c r="M2851" s="1" t="s">
        <v>46</v>
      </c>
      <c r="N2851" s="1" t="s">
        <v>46</v>
      </c>
      <c r="O2851" s="1" t="s">
        <v>54</v>
      </c>
      <c r="P2851" s="1" t="s">
        <v>46</v>
      </c>
      <c r="Q2851" s="1" t="s">
        <v>46</v>
      </c>
      <c r="R2851" s="1" t="s">
        <v>46</v>
      </c>
      <c r="S2851" s="1" t="s">
        <v>46</v>
      </c>
      <c r="T2851" s="12" t="str">
        <f>IF(OR(VOZ_WHATSAPP[[#This Row],[Brinda argumentos coherentes a la objeción]]="No Cumple",VOZ_WHATSAPP[[#This Row],[Despliegue de Beneficios y/o consecuencias]]="No Cumple"),"Sin Negocio","Negocio")</f>
        <v>Negocio</v>
      </c>
      <c r="U2851" s="1" t="s">
        <v>48</v>
      </c>
      <c r="V2851" s="1" t="s">
        <v>48</v>
      </c>
      <c r="W2851" s="1" t="s">
        <v>48</v>
      </c>
      <c r="X2851" s="12" t="str">
        <f>IF(OR(VOZ_WHATSAPP[[#This Row],[Confirma Valor de pago]]="No Cumple",VOZ_WHATSAPP[[#This Row],[Confirma hora de pago]]="No Cumple",VOZ_WHATSAPP[[#This Row],[Confirma medio de pago]]="No Cumple"),"Sin Cierre","Cierre")</f>
        <v>Cierre</v>
      </c>
      <c r="Y2851" s="1" t="s">
        <v>46</v>
      </c>
      <c r="Z2851" s="1" t="s">
        <v>54</v>
      </c>
      <c r="AA2851" s="1" t="s">
        <v>46</v>
      </c>
      <c r="AB2851" s="1" t="s">
        <v>46</v>
      </c>
      <c r="AC2851" s="11" t="str">
        <f>IF(OR(VOZ_WHATSAPP[[#This Row],[La comunicación es asertiva, con respeto y evita maltrato]]="No Cumple",VOZ_WHATSAPP[[#This Row],[Cumple con las normativas legales]]="No Cumple"),"No Cumple","Cumple")</f>
        <v>Cumple</v>
      </c>
      <c r="AD2851" s="1" t="s">
        <v>46</v>
      </c>
      <c r="AE2851" s="1" t="s">
        <v>2566</v>
      </c>
      <c r="AF2851" s="4">
        <v>0.8</v>
      </c>
      <c r="AG2851" s="4">
        <f>IF(AND(VOZ_WHATSAPP[[#This Row],[Estado Cierre]]="Sin Cierre",VOZ_WHATSAPP[[#This Row],[Nota Negocio]]="Sin Negocio"),VOZ_WHATSAPP[[#This Row],[Nota]]-24%,VOZ_WHATSAPP[[#This Row],[Nota]])</f>
        <v>0.8</v>
      </c>
      <c r="AH2851" s="8">
        <f>IF(VOZ_WHATSAPP[[#This Row],[Estado Legal]]="No Cumple",0,IF(VOZ_WHATSAPP[[#This Row],[Realiza lectura de guion Legal]]="No Cumple",VOZ_WHATSAPP[[#This Row],[Nota 2]]-50%,VOZ_WHATSAPP[[#This Row],[Nota 2]]))</f>
        <v>0.8</v>
      </c>
    </row>
    <row r="2852" spans="1:34" x14ac:dyDescent="0.25">
      <c r="A2852" s="2" t="str">
        <f>VOZ_WHATSAPP[[#This Row],[ID Asesor]]&amp;VOZ_WHATSAPP[[#This Row],[Fecha Monitoreo]]</f>
        <v>385445884</v>
      </c>
      <c r="B2852" s="2">
        <v>45884</v>
      </c>
      <c r="C2852" s="1" t="s">
        <v>59</v>
      </c>
      <c r="D2852" s="1">
        <v>3854</v>
      </c>
      <c r="E2852" s="2">
        <v>45884</v>
      </c>
      <c r="F2852" s="3">
        <v>0.39166666666666666</v>
      </c>
      <c r="G2852" s="1" t="s">
        <v>60</v>
      </c>
      <c r="H2852" s="1" t="s">
        <v>44</v>
      </c>
      <c r="I2852" s="1">
        <v>1104</v>
      </c>
      <c r="J2852" s="1">
        <v>3112586254</v>
      </c>
      <c r="K2852" s="1" t="s">
        <v>45</v>
      </c>
      <c r="L2852" s="1" t="s">
        <v>46</v>
      </c>
      <c r="M2852" s="1" t="s">
        <v>46</v>
      </c>
      <c r="N2852" s="1" t="s">
        <v>46</v>
      </c>
      <c r="O2852" s="1" t="s">
        <v>46</v>
      </c>
      <c r="P2852" s="1" t="s">
        <v>46</v>
      </c>
      <c r="Q2852" s="1" t="s">
        <v>48</v>
      </c>
      <c r="R2852" s="1" t="s">
        <v>48</v>
      </c>
      <c r="S2852" s="1" t="s">
        <v>46</v>
      </c>
      <c r="T2852" s="12" t="str">
        <f>IF(OR(VOZ_WHATSAPP[[#This Row],[Brinda argumentos coherentes a la objeción]]="No Cumple",VOZ_WHATSAPP[[#This Row],[Despliegue de Beneficios y/o consecuencias]]="No Cumple"),"Sin Negocio","Negocio")</f>
        <v>Negocio</v>
      </c>
      <c r="U2852" s="1" t="s">
        <v>46</v>
      </c>
      <c r="V2852" s="1" t="s">
        <v>46</v>
      </c>
      <c r="W2852" s="1" t="s">
        <v>47</v>
      </c>
      <c r="X2852" s="12" t="str">
        <f>IF(OR(VOZ_WHATSAPP[[#This Row],[Confirma Valor de pago]]="No Cumple",VOZ_WHATSAPP[[#This Row],[Confirma hora de pago]]="No Cumple",VOZ_WHATSAPP[[#This Row],[Confirma medio de pago]]="No Cumple"),"Sin Cierre","Cierre")</f>
        <v>Sin Cierre</v>
      </c>
      <c r="Y2852" s="1" t="s">
        <v>46</v>
      </c>
      <c r="Z2852" s="1" t="s">
        <v>46</v>
      </c>
      <c r="AA2852" s="1" t="s">
        <v>46</v>
      </c>
      <c r="AB2852" s="1" t="s">
        <v>46</v>
      </c>
      <c r="AC2852" s="11" t="str">
        <f>IF(OR(VOZ_WHATSAPP[[#This Row],[La comunicación es asertiva, con respeto y evita maltrato]]="No Cumple",VOZ_WHATSAPP[[#This Row],[Cumple con las normativas legales]]="No Cumple"),"No Cumple","Cumple")</f>
        <v>Cumple</v>
      </c>
      <c r="AD2852" s="1" t="s">
        <v>46</v>
      </c>
      <c r="AE2852" s="1" t="s">
        <v>118</v>
      </c>
      <c r="AF2852" s="4">
        <v>0.92</v>
      </c>
      <c r="AG2852" s="4">
        <f>IF(AND(VOZ_WHATSAPP[[#This Row],[Estado Cierre]]="Sin Cierre",VOZ_WHATSAPP[[#This Row],[Nota Negocio]]="Sin Negocio"),VOZ_WHATSAPP[[#This Row],[Nota]]-24%,VOZ_WHATSAPP[[#This Row],[Nota]])</f>
        <v>0.92</v>
      </c>
      <c r="AH2852" s="8">
        <f>IF(VOZ_WHATSAPP[[#This Row],[Estado Legal]]="No Cumple",0,IF(VOZ_WHATSAPP[[#This Row],[Realiza lectura de guion Legal]]="No Cumple",VOZ_WHATSAPP[[#This Row],[Nota 2]]-50%,VOZ_WHATSAPP[[#This Row],[Nota 2]]))</f>
        <v>0.92</v>
      </c>
    </row>
    <row r="2853" spans="1:34" x14ac:dyDescent="0.25">
      <c r="A2853" s="2" t="str">
        <f>VOZ_WHATSAPP[[#This Row],[ID Asesor]]&amp;VOZ_WHATSAPP[[#This Row],[Fecha Monitoreo]]</f>
        <v>409145884</v>
      </c>
      <c r="B2853" s="2">
        <v>45884</v>
      </c>
      <c r="C2853" s="1" t="s">
        <v>126</v>
      </c>
      <c r="D2853" s="1">
        <v>4091</v>
      </c>
      <c r="E2853" s="2">
        <v>45884</v>
      </c>
      <c r="F2853" s="3">
        <v>0.4201388888888889</v>
      </c>
      <c r="G2853" s="1" t="s">
        <v>58</v>
      </c>
      <c r="H2853" s="1" t="s">
        <v>44</v>
      </c>
      <c r="I2853" s="1">
        <v>626</v>
      </c>
      <c r="J2853" s="1">
        <v>3152105724</v>
      </c>
      <c r="K2853" s="1" t="s">
        <v>45</v>
      </c>
      <c r="L2853" s="1" t="s">
        <v>46</v>
      </c>
      <c r="M2853" s="1" t="s">
        <v>46</v>
      </c>
      <c r="N2853" s="1" t="s">
        <v>46</v>
      </c>
      <c r="O2853" s="1" t="s">
        <v>46</v>
      </c>
      <c r="P2853" s="1" t="s">
        <v>46</v>
      </c>
      <c r="Q2853" s="1" t="s">
        <v>48</v>
      </c>
      <c r="R2853" s="1" t="s">
        <v>48</v>
      </c>
      <c r="S2853" s="1" t="s">
        <v>48</v>
      </c>
      <c r="T2853" s="12" t="str">
        <f>IF(OR(VOZ_WHATSAPP[[#This Row],[Brinda argumentos coherentes a la objeción]]="No Cumple",VOZ_WHATSAPP[[#This Row],[Despliegue de Beneficios y/o consecuencias]]="No Cumple"),"Sin Negocio","Negocio")</f>
        <v>Negocio</v>
      </c>
      <c r="U2853" s="1" t="s">
        <v>46</v>
      </c>
      <c r="V2853" s="1" t="s">
        <v>46</v>
      </c>
      <c r="W2853" s="1" t="s">
        <v>46</v>
      </c>
      <c r="X2853" s="12" t="str">
        <f>IF(OR(VOZ_WHATSAPP[[#This Row],[Confirma Valor de pago]]="No Cumple",VOZ_WHATSAPP[[#This Row],[Confirma hora de pago]]="No Cumple",VOZ_WHATSAPP[[#This Row],[Confirma medio de pago]]="No Cumple"),"Sin Cierre","Cierre")</f>
        <v>Cierre</v>
      </c>
      <c r="Y2853" s="1" t="s">
        <v>46</v>
      </c>
      <c r="Z2853" s="1" t="s">
        <v>54</v>
      </c>
      <c r="AA2853" s="1" t="s">
        <v>46</v>
      </c>
      <c r="AB2853" s="1" t="s">
        <v>46</v>
      </c>
      <c r="AC2853" s="11" t="str">
        <f>IF(OR(VOZ_WHATSAPP[[#This Row],[La comunicación es asertiva, con respeto y evita maltrato]]="No Cumple",VOZ_WHATSAPP[[#This Row],[Cumple con las normativas legales]]="No Cumple"),"No Cumple","Cumple")</f>
        <v>Cumple</v>
      </c>
      <c r="AD2853" s="1" t="s">
        <v>46</v>
      </c>
      <c r="AE2853" s="1" t="s">
        <v>2567</v>
      </c>
      <c r="AF2853" s="4">
        <v>0.85</v>
      </c>
      <c r="AG2853" s="4">
        <f>IF(AND(VOZ_WHATSAPP[[#This Row],[Estado Cierre]]="Sin Cierre",VOZ_WHATSAPP[[#This Row],[Nota Negocio]]="Sin Negocio"),VOZ_WHATSAPP[[#This Row],[Nota]]-24%,VOZ_WHATSAPP[[#This Row],[Nota]])</f>
        <v>0.85</v>
      </c>
      <c r="AH2853" s="8">
        <f>IF(VOZ_WHATSAPP[[#This Row],[Estado Legal]]="No Cumple",0,IF(VOZ_WHATSAPP[[#This Row],[Realiza lectura de guion Legal]]="No Cumple",VOZ_WHATSAPP[[#This Row],[Nota 2]]-50%,VOZ_WHATSAPP[[#This Row],[Nota 2]]))</f>
        <v>0.85</v>
      </c>
    </row>
    <row r="2854" spans="1:34" x14ac:dyDescent="0.25">
      <c r="A2854" s="2" t="str">
        <f>VOZ_WHATSAPP[[#This Row],[ID Asesor]]&amp;VOZ_WHATSAPP[[#This Row],[Fecha Monitoreo]]</f>
        <v>335445884</v>
      </c>
      <c r="B2854" s="2">
        <v>45884</v>
      </c>
      <c r="C2854" s="1" t="s">
        <v>696</v>
      </c>
      <c r="D2854" s="1">
        <v>3354</v>
      </c>
      <c r="E2854" s="2">
        <v>45884</v>
      </c>
      <c r="F2854" s="3">
        <v>0.3888888888888889</v>
      </c>
      <c r="G2854" s="1" t="s">
        <v>58</v>
      </c>
      <c r="H2854" s="1" t="s">
        <v>44</v>
      </c>
      <c r="I2854" s="1">
        <v>425</v>
      </c>
      <c r="J2854" s="1">
        <v>3225054819</v>
      </c>
      <c r="K2854" s="1" t="s">
        <v>45</v>
      </c>
      <c r="L2854" s="1" t="s">
        <v>46</v>
      </c>
      <c r="M2854" s="1" t="s">
        <v>46</v>
      </c>
      <c r="N2854" s="1" t="s">
        <v>46</v>
      </c>
      <c r="O2854" s="1" t="s">
        <v>46</v>
      </c>
      <c r="P2854" s="1" t="s">
        <v>46</v>
      </c>
      <c r="Q2854" s="1" t="s">
        <v>46</v>
      </c>
      <c r="R2854" s="1" t="s">
        <v>46</v>
      </c>
      <c r="S2854" s="1" t="s">
        <v>47</v>
      </c>
      <c r="T2854" s="12" t="str">
        <f>IF(OR(VOZ_WHATSAPP[[#This Row],[Brinda argumentos coherentes a la objeción]]="No Cumple",VOZ_WHATSAPP[[#This Row],[Despliegue de Beneficios y/o consecuencias]]="No Cumple"),"Sin Negocio","Negocio")</f>
        <v>Sin Negocio</v>
      </c>
      <c r="U2854" s="1" t="s">
        <v>46</v>
      </c>
      <c r="V2854" s="1" t="s">
        <v>46</v>
      </c>
      <c r="W2854" s="1" t="s">
        <v>46</v>
      </c>
      <c r="X2854" s="12" t="str">
        <f>IF(OR(VOZ_WHATSAPP[[#This Row],[Confirma Valor de pago]]="No Cumple",VOZ_WHATSAPP[[#This Row],[Confirma hora de pago]]="No Cumple",VOZ_WHATSAPP[[#This Row],[Confirma medio de pago]]="No Cumple"),"Sin Cierre","Cierre")</f>
        <v>Cierre</v>
      </c>
      <c r="Y2854" s="1" t="s">
        <v>46</v>
      </c>
      <c r="Z2854" s="1" t="s">
        <v>46</v>
      </c>
      <c r="AA2854" s="1" t="s">
        <v>46</v>
      </c>
      <c r="AB2854" s="1" t="s">
        <v>46</v>
      </c>
      <c r="AC2854" s="11" t="str">
        <f>IF(OR(VOZ_WHATSAPP[[#This Row],[La comunicación es asertiva, con respeto y evita maltrato]]="No Cumple",VOZ_WHATSAPP[[#This Row],[Cumple con las normativas legales]]="No Cumple"),"No Cumple","Cumple")</f>
        <v>Cumple</v>
      </c>
      <c r="AD2854" s="1" t="s">
        <v>46</v>
      </c>
      <c r="AE2854" s="1" t="s">
        <v>2568</v>
      </c>
      <c r="AF2854" s="4">
        <v>0.9</v>
      </c>
      <c r="AG2854" s="4">
        <f>IF(AND(VOZ_WHATSAPP[[#This Row],[Estado Cierre]]="Sin Cierre",VOZ_WHATSAPP[[#This Row],[Nota Negocio]]="Sin Negocio"),VOZ_WHATSAPP[[#This Row],[Nota]]-24%,VOZ_WHATSAPP[[#This Row],[Nota]])</f>
        <v>0.9</v>
      </c>
      <c r="AH2854" s="8">
        <f>IF(VOZ_WHATSAPP[[#This Row],[Estado Legal]]="No Cumple",0,IF(VOZ_WHATSAPP[[#This Row],[Realiza lectura de guion Legal]]="No Cumple",VOZ_WHATSAPP[[#This Row],[Nota 2]]-50%,VOZ_WHATSAPP[[#This Row],[Nota 2]]))</f>
        <v>0.9</v>
      </c>
    </row>
    <row r="2855" spans="1:34" x14ac:dyDescent="0.25">
      <c r="A2855" s="2" t="str">
        <f>VOZ_WHATSAPP[[#This Row],[ID Asesor]]&amp;VOZ_WHATSAPP[[#This Row],[Fecha Monitoreo]]</f>
        <v>404345884</v>
      </c>
      <c r="B2855" s="2">
        <v>45884</v>
      </c>
      <c r="C2855" s="1" t="s">
        <v>87</v>
      </c>
      <c r="D2855" s="1">
        <v>4043</v>
      </c>
      <c r="E2855" s="2">
        <v>45884</v>
      </c>
      <c r="F2855" s="3">
        <v>0.37430555555555556</v>
      </c>
      <c r="G2855" s="1" t="s">
        <v>51</v>
      </c>
      <c r="H2855" s="1" t="s">
        <v>44</v>
      </c>
      <c r="I2855" s="1">
        <v>1458</v>
      </c>
      <c r="J2855" s="1"/>
      <c r="K2855" s="1" t="s">
        <v>45</v>
      </c>
      <c r="L2855" s="1" t="s">
        <v>47</v>
      </c>
      <c r="M2855" s="1" t="s">
        <v>46</v>
      </c>
      <c r="N2855" s="1" t="s">
        <v>46</v>
      </c>
      <c r="O2855" s="1" t="s">
        <v>46</v>
      </c>
      <c r="P2855" s="1" t="s">
        <v>54</v>
      </c>
      <c r="Q2855" s="1" t="s">
        <v>46</v>
      </c>
      <c r="R2855" s="1" t="s">
        <v>46</v>
      </c>
      <c r="S2855" s="1" t="s">
        <v>48</v>
      </c>
      <c r="T2855" s="12" t="str">
        <f>IF(OR(VOZ_WHATSAPP[[#This Row],[Brinda argumentos coherentes a la objeción]]="No Cumple",VOZ_WHATSAPP[[#This Row],[Despliegue de Beneficios y/o consecuencias]]="No Cumple"),"Sin Negocio","Negocio")</f>
        <v>Negocio</v>
      </c>
      <c r="U2855" s="1" t="s">
        <v>48</v>
      </c>
      <c r="V2855" s="1" t="s">
        <v>48</v>
      </c>
      <c r="W2855" s="1" t="s">
        <v>48</v>
      </c>
      <c r="X2855" s="12" t="str">
        <f>IF(OR(VOZ_WHATSAPP[[#This Row],[Confirma Valor de pago]]="No Cumple",VOZ_WHATSAPP[[#This Row],[Confirma hora de pago]]="No Cumple",VOZ_WHATSAPP[[#This Row],[Confirma medio de pago]]="No Cumple"),"Sin Cierre","Cierre")</f>
        <v>Cierre</v>
      </c>
      <c r="Y2855" s="1" t="s">
        <v>54</v>
      </c>
      <c r="Z2855" s="1" t="s">
        <v>54</v>
      </c>
      <c r="AA2855" s="1" t="s">
        <v>46</v>
      </c>
      <c r="AB2855" s="1" t="s">
        <v>46</v>
      </c>
      <c r="AC2855" s="11" t="str">
        <f>IF(OR(VOZ_WHATSAPP[[#This Row],[La comunicación es asertiva, con respeto y evita maltrato]]="No Cumple",VOZ_WHATSAPP[[#This Row],[Cumple con las normativas legales]]="No Cumple"),"No Cumple","Cumple")</f>
        <v>Cumple</v>
      </c>
      <c r="AD2855" s="1" t="s">
        <v>46</v>
      </c>
      <c r="AE2855" s="1" t="s">
        <v>2569</v>
      </c>
      <c r="AF2855" s="4">
        <v>0.68</v>
      </c>
      <c r="AG2855" s="4">
        <f>IF(AND(VOZ_WHATSAPP[[#This Row],[Estado Cierre]]="Sin Cierre",VOZ_WHATSAPP[[#This Row],[Nota Negocio]]="Sin Negocio"),VOZ_WHATSAPP[[#This Row],[Nota]]-24%,VOZ_WHATSAPP[[#This Row],[Nota]])</f>
        <v>0.68</v>
      </c>
      <c r="AH2855" s="8">
        <f>IF(VOZ_WHATSAPP[[#This Row],[Estado Legal]]="No Cumple",0,IF(VOZ_WHATSAPP[[#This Row],[Realiza lectura de guion Legal]]="No Cumple",VOZ_WHATSAPP[[#This Row],[Nota 2]]-50%,VOZ_WHATSAPP[[#This Row],[Nota 2]]))</f>
        <v>0.68</v>
      </c>
    </row>
    <row r="2856" spans="1:34" x14ac:dyDescent="0.25">
      <c r="A2856" s="2" t="str">
        <f>VOZ_WHATSAPP[[#This Row],[ID Asesor]]&amp;VOZ_WHATSAPP[[#This Row],[Fecha Monitoreo]]</f>
        <v>387345884</v>
      </c>
      <c r="B2856" s="2">
        <v>45884</v>
      </c>
      <c r="C2856" s="1" t="s">
        <v>50</v>
      </c>
      <c r="D2856" s="1">
        <v>3873</v>
      </c>
      <c r="E2856" s="2">
        <v>45884</v>
      </c>
      <c r="F2856" s="3">
        <v>0.42986111111111114</v>
      </c>
      <c r="G2856" s="1" t="s">
        <v>43</v>
      </c>
      <c r="H2856" s="1" t="s">
        <v>44</v>
      </c>
      <c r="I2856" s="1">
        <v>1426</v>
      </c>
      <c r="J2856" s="1">
        <v>3022189541</v>
      </c>
      <c r="K2856" s="1" t="s">
        <v>45</v>
      </c>
      <c r="L2856" s="1" t="s">
        <v>46</v>
      </c>
      <c r="M2856" s="1" t="s">
        <v>48</v>
      </c>
      <c r="N2856" s="1" t="s">
        <v>46</v>
      </c>
      <c r="O2856" s="1" t="s">
        <v>46</v>
      </c>
      <c r="P2856" s="1" t="s">
        <v>46</v>
      </c>
      <c r="Q2856" s="1" t="s">
        <v>46</v>
      </c>
      <c r="R2856" s="1" t="s">
        <v>46</v>
      </c>
      <c r="S2856" s="1" t="s">
        <v>46</v>
      </c>
      <c r="T2856" s="12" t="str">
        <f>IF(OR(VOZ_WHATSAPP[[#This Row],[Brinda argumentos coherentes a la objeción]]="No Cumple",VOZ_WHATSAPP[[#This Row],[Despliegue de Beneficios y/o consecuencias]]="No Cumple"),"Sin Negocio","Negocio")</f>
        <v>Negocio</v>
      </c>
      <c r="U2856" s="1" t="s">
        <v>48</v>
      </c>
      <c r="V2856" s="1" t="s">
        <v>46</v>
      </c>
      <c r="W2856" s="1" t="s">
        <v>46</v>
      </c>
      <c r="X2856" s="12" t="str">
        <f>IF(OR(VOZ_WHATSAPP[[#This Row],[Confirma Valor de pago]]="No Cumple",VOZ_WHATSAPP[[#This Row],[Confirma hora de pago]]="No Cumple",VOZ_WHATSAPP[[#This Row],[Confirma medio de pago]]="No Cumple"),"Sin Cierre","Cierre")</f>
        <v>Cierre</v>
      </c>
      <c r="Y2856" s="1" t="s">
        <v>46</v>
      </c>
      <c r="Z2856" s="1" t="s">
        <v>46</v>
      </c>
      <c r="AA2856" s="1" t="s">
        <v>46</v>
      </c>
      <c r="AB2856" s="1" t="s">
        <v>46</v>
      </c>
      <c r="AC2856" s="11" t="str">
        <f>IF(OR(VOZ_WHATSAPP[[#This Row],[La comunicación es asertiva, con respeto y evita maltrato]]="No Cumple",VOZ_WHATSAPP[[#This Row],[Cumple con las normativas legales]]="No Cumple"),"No Cumple","Cumple")</f>
        <v>Cumple</v>
      </c>
      <c r="AD2856" s="1" t="s">
        <v>46</v>
      </c>
      <c r="AE2856" s="1" t="s">
        <v>94</v>
      </c>
      <c r="AF2856" s="4">
        <v>1</v>
      </c>
      <c r="AG2856" s="4">
        <f>IF(AND(VOZ_WHATSAPP[[#This Row],[Estado Cierre]]="Sin Cierre",VOZ_WHATSAPP[[#This Row],[Nota Negocio]]="Sin Negocio"),VOZ_WHATSAPP[[#This Row],[Nota]]-24%,VOZ_WHATSAPP[[#This Row],[Nota]])</f>
        <v>1</v>
      </c>
      <c r="AH2856" s="8">
        <f>IF(VOZ_WHATSAPP[[#This Row],[Estado Legal]]="No Cumple",0,IF(VOZ_WHATSAPP[[#This Row],[Realiza lectura de guion Legal]]="No Cumple",VOZ_WHATSAPP[[#This Row],[Nota 2]]-50%,VOZ_WHATSAPP[[#This Row],[Nota 2]]))</f>
        <v>1</v>
      </c>
    </row>
    <row r="2857" spans="1:34" x14ac:dyDescent="0.25">
      <c r="A2857" s="2" t="str">
        <f>VOZ_WHATSAPP[[#This Row],[ID Asesor]]&amp;VOZ_WHATSAPP[[#This Row],[Fecha Monitoreo]]</f>
        <v>388045884</v>
      </c>
      <c r="B2857" s="2">
        <v>45884</v>
      </c>
      <c r="C2857" s="1" t="s">
        <v>696</v>
      </c>
      <c r="D2857" s="1">
        <v>3880</v>
      </c>
      <c r="E2857" s="2">
        <v>45884</v>
      </c>
      <c r="F2857" s="3">
        <v>0.35486111111111113</v>
      </c>
      <c r="G2857" s="1" t="s">
        <v>58</v>
      </c>
      <c r="H2857" s="1" t="s">
        <v>44</v>
      </c>
      <c r="I2857" s="1">
        <v>580</v>
      </c>
      <c r="J2857" s="1">
        <v>3218734706</v>
      </c>
      <c r="K2857" s="1" t="s">
        <v>45</v>
      </c>
      <c r="L2857" s="1" t="s">
        <v>46</v>
      </c>
      <c r="M2857" s="1" t="s">
        <v>46</v>
      </c>
      <c r="N2857" s="1" t="s">
        <v>46</v>
      </c>
      <c r="O2857" s="1" t="s">
        <v>46</v>
      </c>
      <c r="P2857" s="1" t="s">
        <v>46</v>
      </c>
      <c r="Q2857" s="1" t="s">
        <v>46</v>
      </c>
      <c r="R2857" s="1" t="s">
        <v>46</v>
      </c>
      <c r="S2857" s="1" t="s">
        <v>48</v>
      </c>
      <c r="T2857" s="12" t="str">
        <f>IF(OR(VOZ_WHATSAPP[[#This Row],[Brinda argumentos coherentes a la objeción]]="No Cumple",VOZ_WHATSAPP[[#This Row],[Despliegue de Beneficios y/o consecuencias]]="No Cumple"),"Sin Negocio","Negocio")</f>
        <v>Negocio</v>
      </c>
      <c r="U2857" s="1" t="s">
        <v>46</v>
      </c>
      <c r="V2857" s="1" t="s">
        <v>46</v>
      </c>
      <c r="W2857" s="1" t="s">
        <v>46</v>
      </c>
      <c r="X2857" s="12" t="str">
        <f>IF(OR(VOZ_WHATSAPP[[#This Row],[Confirma Valor de pago]]="No Cumple",VOZ_WHATSAPP[[#This Row],[Confirma hora de pago]]="No Cumple",VOZ_WHATSAPP[[#This Row],[Confirma medio de pago]]="No Cumple"),"Sin Cierre","Cierre")</f>
        <v>Cierre</v>
      </c>
      <c r="Y2857" s="1" t="s">
        <v>46</v>
      </c>
      <c r="Z2857" s="1" t="s">
        <v>46</v>
      </c>
      <c r="AA2857" s="1" t="s">
        <v>46</v>
      </c>
      <c r="AB2857" s="1" t="s">
        <v>46</v>
      </c>
      <c r="AC2857" s="11" t="str">
        <f>IF(OR(VOZ_WHATSAPP[[#This Row],[La comunicación es asertiva, con respeto y evita maltrato]]="No Cumple",VOZ_WHATSAPP[[#This Row],[Cumple con las normativas legales]]="No Cumple"),"No Cumple","Cumple")</f>
        <v>Cumple</v>
      </c>
      <c r="AD2857" s="1" t="s">
        <v>46</v>
      </c>
      <c r="AE2857" s="1" t="s">
        <v>2570</v>
      </c>
      <c r="AF2857" s="4">
        <v>1</v>
      </c>
      <c r="AG2857" s="4">
        <f>IF(AND(VOZ_WHATSAPP[[#This Row],[Estado Cierre]]="Sin Cierre",VOZ_WHATSAPP[[#This Row],[Nota Negocio]]="Sin Negocio"),VOZ_WHATSAPP[[#This Row],[Nota]]-24%,VOZ_WHATSAPP[[#This Row],[Nota]])</f>
        <v>1</v>
      </c>
      <c r="AH2857" s="8">
        <f>IF(VOZ_WHATSAPP[[#This Row],[Estado Legal]]="No Cumple",0,IF(VOZ_WHATSAPP[[#This Row],[Realiza lectura de guion Legal]]="No Cumple",VOZ_WHATSAPP[[#This Row],[Nota 2]]-50%,VOZ_WHATSAPP[[#This Row],[Nota 2]]))</f>
        <v>1</v>
      </c>
    </row>
    <row r="2858" spans="1:34" x14ac:dyDescent="0.25">
      <c r="A2858" s="2" t="str">
        <f>VOZ_WHATSAPP[[#This Row],[ID Asesor]]&amp;VOZ_WHATSAPP[[#This Row],[Fecha Monitoreo]]</f>
        <v>348945884</v>
      </c>
      <c r="B2858" s="2">
        <v>45884</v>
      </c>
      <c r="C2858" s="1" t="s">
        <v>42</v>
      </c>
      <c r="D2858" s="1">
        <v>3489</v>
      </c>
      <c r="E2858" s="2">
        <v>45884</v>
      </c>
      <c r="F2858" s="3">
        <v>0.40138888888888891</v>
      </c>
      <c r="G2858" s="1" t="s">
        <v>51</v>
      </c>
      <c r="H2858" s="1" t="s">
        <v>44</v>
      </c>
      <c r="I2858" s="1">
        <v>1109</v>
      </c>
      <c r="J2858" s="1">
        <v>3113360808</v>
      </c>
      <c r="K2858" s="1" t="s">
        <v>45</v>
      </c>
      <c r="L2858" s="1" t="s">
        <v>46</v>
      </c>
      <c r="M2858" s="1" t="s">
        <v>46</v>
      </c>
      <c r="N2858" s="1" t="s">
        <v>46</v>
      </c>
      <c r="O2858" s="1" t="s">
        <v>46</v>
      </c>
      <c r="P2858" s="1" t="s">
        <v>46</v>
      </c>
      <c r="Q2858" s="1" t="s">
        <v>46</v>
      </c>
      <c r="R2858" s="1" t="s">
        <v>46</v>
      </c>
      <c r="S2858" s="1" t="s">
        <v>46</v>
      </c>
      <c r="T2858" s="12" t="str">
        <f>IF(OR(VOZ_WHATSAPP[[#This Row],[Brinda argumentos coherentes a la objeción]]="No Cumple",VOZ_WHATSAPP[[#This Row],[Despliegue de Beneficios y/o consecuencias]]="No Cumple"),"Sin Negocio","Negocio")</f>
        <v>Negocio</v>
      </c>
      <c r="U2858" s="1" t="s">
        <v>46</v>
      </c>
      <c r="V2858" s="1" t="s">
        <v>46</v>
      </c>
      <c r="W2858" s="1" t="s">
        <v>46</v>
      </c>
      <c r="X2858" s="12" t="str">
        <f>IF(OR(VOZ_WHATSAPP[[#This Row],[Confirma Valor de pago]]="No Cumple",VOZ_WHATSAPP[[#This Row],[Confirma hora de pago]]="No Cumple",VOZ_WHATSAPP[[#This Row],[Confirma medio de pago]]="No Cumple"),"Sin Cierre","Cierre")</f>
        <v>Cierre</v>
      </c>
      <c r="Y2858" s="1" t="s">
        <v>46</v>
      </c>
      <c r="Z2858" s="1" t="s">
        <v>46</v>
      </c>
      <c r="AA2858" s="1" t="s">
        <v>46</v>
      </c>
      <c r="AB2858" s="1" t="s">
        <v>46</v>
      </c>
      <c r="AC2858" s="11" t="str">
        <f>IF(OR(VOZ_WHATSAPP[[#This Row],[La comunicación es asertiva, con respeto y evita maltrato]]="No Cumple",VOZ_WHATSAPP[[#This Row],[Cumple con las normativas legales]]="No Cumple"),"No Cumple","Cumple")</f>
        <v>Cumple</v>
      </c>
      <c r="AD2858" s="1" t="s">
        <v>46</v>
      </c>
      <c r="AE2858" s="1" t="s">
        <v>55</v>
      </c>
      <c r="AF2858" s="4">
        <v>1</v>
      </c>
      <c r="AG2858" s="4">
        <f>IF(AND(VOZ_WHATSAPP[[#This Row],[Estado Cierre]]="Sin Cierre",VOZ_WHATSAPP[[#This Row],[Nota Negocio]]="Sin Negocio"),VOZ_WHATSAPP[[#This Row],[Nota]]-24%,VOZ_WHATSAPP[[#This Row],[Nota]])</f>
        <v>1</v>
      </c>
      <c r="AH2858" s="8">
        <f>IF(VOZ_WHATSAPP[[#This Row],[Estado Legal]]="No Cumple",0,IF(VOZ_WHATSAPP[[#This Row],[Realiza lectura de guion Legal]]="No Cumple",VOZ_WHATSAPP[[#This Row],[Nota 2]]-50%,VOZ_WHATSAPP[[#This Row],[Nota 2]]))</f>
        <v>1</v>
      </c>
    </row>
    <row r="2859" spans="1:34" x14ac:dyDescent="0.25">
      <c r="A2859" s="2" t="str">
        <f>VOZ_WHATSAPP[[#This Row],[ID Asesor]]&amp;VOZ_WHATSAPP[[#This Row],[Fecha Monitoreo]]</f>
        <v>399645884</v>
      </c>
      <c r="B2859" s="2">
        <v>45884</v>
      </c>
      <c r="C2859" s="1" t="s">
        <v>59</v>
      </c>
      <c r="D2859" s="1">
        <v>3996</v>
      </c>
      <c r="E2859" s="2">
        <v>45884</v>
      </c>
      <c r="F2859" s="3">
        <v>0.38055555555555554</v>
      </c>
      <c r="G2859" s="1" t="s">
        <v>60</v>
      </c>
      <c r="H2859" s="1" t="s">
        <v>44</v>
      </c>
      <c r="I2859" s="1">
        <v>1390</v>
      </c>
      <c r="J2859" s="1">
        <v>3175641400</v>
      </c>
      <c r="K2859" s="1" t="s">
        <v>45</v>
      </c>
      <c r="L2859" s="1" t="s">
        <v>46</v>
      </c>
      <c r="M2859" s="1" t="s">
        <v>46</v>
      </c>
      <c r="N2859" s="1" t="s">
        <v>46</v>
      </c>
      <c r="O2859" s="1" t="s">
        <v>46</v>
      </c>
      <c r="P2859" s="1" t="s">
        <v>46</v>
      </c>
      <c r="Q2859" s="1" t="s">
        <v>46</v>
      </c>
      <c r="R2859" s="1" t="s">
        <v>46</v>
      </c>
      <c r="S2859" s="1" t="s">
        <v>46</v>
      </c>
      <c r="T2859" s="12" t="str">
        <f>IF(OR(VOZ_WHATSAPP[[#This Row],[Brinda argumentos coherentes a la objeción]]="No Cumple",VOZ_WHATSAPP[[#This Row],[Despliegue de Beneficios y/o consecuencias]]="No Cumple"),"Sin Negocio","Negocio")</f>
        <v>Negocio</v>
      </c>
      <c r="U2859" s="1" t="s">
        <v>46</v>
      </c>
      <c r="V2859" s="1" t="s">
        <v>46</v>
      </c>
      <c r="W2859" s="1" t="s">
        <v>46</v>
      </c>
      <c r="X2859" s="12" t="str">
        <f>IF(OR(VOZ_WHATSAPP[[#This Row],[Confirma Valor de pago]]="No Cumple",VOZ_WHATSAPP[[#This Row],[Confirma hora de pago]]="No Cumple",VOZ_WHATSAPP[[#This Row],[Confirma medio de pago]]="No Cumple"),"Sin Cierre","Cierre")</f>
        <v>Cierre</v>
      </c>
      <c r="Y2859" s="1" t="s">
        <v>46</v>
      </c>
      <c r="Z2859" s="1" t="s">
        <v>46</v>
      </c>
      <c r="AA2859" s="1" t="s">
        <v>46</v>
      </c>
      <c r="AB2859" s="1" t="s">
        <v>46</v>
      </c>
      <c r="AC2859" s="11" t="str">
        <f>IF(OR(VOZ_WHATSAPP[[#This Row],[La comunicación es asertiva, con respeto y evita maltrato]]="No Cumple",VOZ_WHATSAPP[[#This Row],[Cumple con las normativas legales]]="No Cumple"),"No Cumple","Cumple")</f>
        <v>Cumple</v>
      </c>
      <c r="AD2859" s="1" t="s">
        <v>46</v>
      </c>
      <c r="AE2859" s="1" t="s">
        <v>2571</v>
      </c>
      <c r="AF2859" s="4">
        <v>1</v>
      </c>
      <c r="AG2859" s="4">
        <f>IF(AND(VOZ_WHATSAPP[[#This Row],[Estado Cierre]]="Sin Cierre",VOZ_WHATSAPP[[#This Row],[Nota Negocio]]="Sin Negocio"),VOZ_WHATSAPP[[#This Row],[Nota]]-24%,VOZ_WHATSAPP[[#This Row],[Nota]])</f>
        <v>1</v>
      </c>
      <c r="AH2859" s="8">
        <f>IF(VOZ_WHATSAPP[[#This Row],[Estado Legal]]="No Cumple",0,IF(VOZ_WHATSAPP[[#This Row],[Realiza lectura de guion Legal]]="No Cumple",VOZ_WHATSAPP[[#This Row],[Nota 2]]-50%,VOZ_WHATSAPP[[#This Row],[Nota 2]]))</f>
        <v>1</v>
      </c>
    </row>
    <row r="2860" spans="1:34" x14ac:dyDescent="0.25">
      <c r="A2860" s="2" t="str">
        <f>VOZ_WHATSAPP[[#This Row],[ID Asesor]]&amp;VOZ_WHATSAPP[[#This Row],[Fecha Monitoreo]]</f>
        <v>366445884</v>
      </c>
      <c r="B2860" s="2">
        <v>45884</v>
      </c>
      <c r="C2860" s="1" t="s">
        <v>50</v>
      </c>
      <c r="D2860" s="1">
        <v>3664</v>
      </c>
      <c r="E2860" s="2">
        <v>45884</v>
      </c>
      <c r="F2860" s="3">
        <v>0.4201388888888889</v>
      </c>
      <c r="G2860" s="1" t="s">
        <v>58</v>
      </c>
      <c r="H2860" s="1" t="s">
        <v>44</v>
      </c>
      <c r="I2860" s="1">
        <v>1357</v>
      </c>
      <c r="J2860" s="1">
        <v>3006313056</v>
      </c>
      <c r="K2860" s="1" t="s">
        <v>45</v>
      </c>
      <c r="L2860" s="1" t="s">
        <v>46</v>
      </c>
      <c r="M2860" s="1" t="s">
        <v>46</v>
      </c>
      <c r="N2860" s="1" t="s">
        <v>46</v>
      </c>
      <c r="O2860" s="1" t="s">
        <v>46</v>
      </c>
      <c r="P2860" s="1" t="s">
        <v>46</v>
      </c>
      <c r="Q2860" s="1" t="s">
        <v>46</v>
      </c>
      <c r="R2860" s="1" t="s">
        <v>46</v>
      </c>
      <c r="S2860" s="1" t="s">
        <v>48</v>
      </c>
      <c r="T2860" s="12" t="str">
        <f>IF(OR(VOZ_WHATSAPP[[#This Row],[Brinda argumentos coherentes a la objeción]]="No Cumple",VOZ_WHATSAPP[[#This Row],[Despliegue de Beneficios y/o consecuencias]]="No Cumple"),"Sin Negocio","Negocio")</f>
        <v>Negocio</v>
      </c>
      <c r="U2860" s="1" t="s">
        <v>46</v>
      </c>
      <c r="V2860" s="1" t="s">
        <v>46</v>
      </c>
      <c r="W2860" s="1" t="s">
        <v>46</v>
      </c>
      <c r="X2860" s="12" t="str">
        <f>IF(OR(VOZ_WHATSAPP[[#This Row],[Confirma Valor de pago]]="No Cumple",VOZ_WHATSAPP[[#This Row],[Confirma hora de pago]]="No Cumple",VOZ_WHATSAPP[[#This Row],[Confirma medio de pago]]="No Cumple"),"Sin Cierre","Cierre")</f>
        <v>Cierre</v>
      </c>
      <c r="Y2860" s="1" t="s">
        <v>46</v>
      </c>
      <c r="Z2860" s="1" t="s">
        <v>54</v>
      </c>
      <c r="AA2860" s="1" t="s">
        <v>46</v>
      </c>
      <c r="AB2860" s="1" t="s">
        <v>46</v>
      </c>
      <c r="AC2860" s="11" t="str">
        <f>IF(OR(VOZ_WHATSAPP[[#This Row],[La comunicación es asertiva, con respeto y evita maltrato]]="No Cumple",VOZ_WHATSAPP[[#This Row],[Cumple con las normativas legales]]="No Cumple"),"No Cumple","Cumple")</f>
        <v>Cumple</v>
      </c>
      <c r="AD2860" s="1" t="s">
        <v>46</v>
      </c>
      <c r="AE2860" s="1" t="s">
        <v>2572</v>
      </c>
      <c r="AF2860" s="4">
        <v>0.85</v>
      </c>
      <c r="AG2860" s="4">
        <f>IF(AND(VOZ_WHATSAPP[[#This Row],[Estado Cierre]]="Sin Cierre",VOZ_WHATSAPP[[#This Row],[Nota Negocio]]="Sin Negocio"),VOZ_WHATSAPP[[#This Row],[Nota]]-24%,VOZ_WHATSAPP[[#This Row],[Nota]])</f>
        <v>0.85</v>
      </c>
      <c r="AH2860" s="8">
        <f>IF(VOZ_WHATSAPP[[#This Row],[Estado Legal]]="No Cumple",0,IF(VOZ_WHATSAPP[[#This Row],[Realiza lectura de guion Legal]]="No Cumple",VOZ_WHATSAPP[[#This Row],[Nota 2]]-50%,VOZ_WHATSAPP[[#This Row],[Nota 2]]))</f>
        <v>0.85</v>
      </c>
    </row>
    <row r="2861" spans="1:34" x14ac:dyDescent="0.25">
      <c r="A2861" s="2" t="str">
        <f>VOZ_WHATSAPP[[#This Row],[ID Asesor]]&amp;VOZ_WHATSAPP[[#This Row],[Fecha Monitoreo]]</f>
        <v>312845884</v>
      </c>
      <c r="B2861" s="2">
        <v>45884</v>
      </c>
      <c r="C2861" s="1" t="s">
        <v>42</v>
      </c>
      <c r="D2861" s="1">
        <v>3128</v>
      </c>
      <c r="E2861" s="2">
        <v>45884</v>
      </c>
      <c r="F2861" s="3">
        <v>0.36388888888888887</v>
      </c>
      <c r="G2861" s="1" t="s">
        <v>60</v>
      </c>
      <c r="H2861" s="1" t="s">
        <v>44</v>
      </c>
      <c r="I2861" s="1">
        <v>1405</v>
      </c>
      <c r="J2861" s="1">
        <v>3215171685</v>
      </c>
      <c r="K2861" s="1" t="s">
        <v>45</v>
      </c>
      <c r="L2861" s="1" t="s">
        <v>46</v>
      </c>
      <c r="M2861" s="1" t="s">
        <v>46</v>
      </c>
      <c r="N2861" s="1" t="s">
        <v>46</v>
      </c>
      <c r="O2861" s="1" t="s">
        <v>46</v>
      </c>
      <c r="P2861" s="1" t="s">
        <v>46</v>
      </c>
      <c r="Q2861" s="1" t="s">
        <v>46</v>
      </c>
      <c r="R2861" s="1" t="s">
        <v>46</v>
      </c>
      <c r="S2861" s="1" t="s">
        <v>47</v>
      </c>
      <c r="T2861" s="12" t="str">
        <f>IF(OR(VOZ_WHATSAPP[[#This Row],[Brinda argumentos coherentes a la objeción]]="No Cumple",VOZ_WHATSAPP[[#This Row],[Despliegue de Beneficios y/o consecuencias]]="No Cumple"),"Sin Negocio","Negocio")</f>
        <v>Sin Negocio</v>
      </c>
      <c r="U2861" s="1" t="s">
        <v>46</v>
      </c>
      <c r="V2861" s="1" t="s">
        <v>46</v>
      </c>
      <c r="W2861" s="1" t="s">
        <v>46</v>
      </c>
      <c r="X2861" s="12" t="str">
        <f>IF(OR(VOZ_WHATSAPP[[#This Row],[Confirma Valor de pago]]="No Cumple",VOZ_WHATSAPP[[#This Row],[Confirma hora de pago]]="No Cumple",VOZ_WHATSAPP[[#This Row],[Confirma medio de pago]]="No Cumple"),"Sin Cierre","Cierre")</f>
        <v>Cierre</v>
      </c>
      <c r="Y2861" s="1" t="s">
        <v>46</v>
      </c>
      <c r="Z2861" s="1" t="s">
        <v>46</v>
      </c>
      <c r="AA2861" s="1" t="s">
        <v>46</v>
      </c>
      <c r="AB2861" s="1" t="s">
        <v>46</v>
      </c>
      <c r="AC2861" s="11" t="str">
        <f>IF(OR(VOZ_WHATSAPP[[#This Row],[La comunicación es asertiva, con respeto y evita maltrato]]="No Cumple",VOZ_WHATSAPP[[#This Row],[Cumple con las normativas legales]]="No Cumple"),"No Cumple","Cumple")</f>
        <v>Cumple</v>
      </c>
      <c r="AD2861" s="1" t="s">
        <v>46</v>
      </c>
      <c r="AE2861" s="1" t="s">
        <v>2573</v>
      </c>
      <c r="AF2861" s="4">
        <v>0.9</v>
      </c>
      <c r="AG2861" s="4">
        <f>IF(AND(VOZ_WHATSAPP[[#This Row],[Estado Cierre]]="Sin Cierre",VOZ_WHATSAPP[[#This Row],[Nota Negocio]]="Sin Negocio"),VOZ_WHATSAPP[[#This Row],[Nota]]-24%,VOZ_WHATSAPP[[#This Row],[Nota]])</f>
        <v>0.9</v>
      </c>
      <c r="AH2861" s="8">
        <f>IF(VOZ_WHATSAPP[[#This Row],[Estado Legal]]="No Cumple",0,IF(VOZ_WHATSAPP[[#This Row],[Realiza lectura de guion Legal]]="No Cumple",VOZ_WHATSAPP[[#This Row],[Nota 2]]-50%,VOZ_WHATSAPP[[#This Row],[Nota 2]]))</f>
        <v>0.9</v>
      </c>
    </row>
    <row r="2862" spans="1:34" x14ac:dyDescent="0.25">
      <c r="A2862" s="2" t="str">
        <f>VOZ_WHATSAPP[[#This Row],[ID Asesor]]&amp;VOZ_WHATSAPP[[#This Row],[Fecha Monitoreo]]</f>
        <v>407545884</v>
      </c>
      <c r="B2862" s="2">
        <v>45884</v>
      </c>
      <c r="C2862" s="1" t="s">
        <v>87</v>
      </c>
      <c r="D2862" s="1">
        <v>4075</v>
      </c>
      <c r="E2862" s="2">
        <v>45884</v>
      </c>
      <c r="F2862" s="3">
        <v>0.40694444444444444</v>
      </c>
      <c r="G2862" s="1" t="s">
        <v>51</v>
      </c>
      <c r="H2862" s="1" t="s">
        <v>44</v>
      </c>
      <c r="I2862" s="1">
        <v>1482</v>
      </c>
      <c r="J2862" s="1"/>
      <c r="K2862" s="1" t="s">
        <v>45</v>
      </c>
      <c r="L2862" s="1" t="s">
        <v>47</v>
      </c>
      <c r="M2862" s="1" t="s">
        <v>46</v>
      </c>
      <c r="N2862" s="1" t="s">
        <v>46</v>
      </c>
      <c r="O2862" s="1" t="s">
        <v>46</v>
      </c>
      <c r="P2862" s="1" t="s">
        <v>54</v>
      </c>
      <c r="Q2862" s="1" t="s">
        <v>48</v>
      </c>
      <c r="R2862" s="1" t="s">
        <v>48</v>
      </c>
      <c r="S2862" s="1" t="s">
        <v>47</v>
      </c>
      <c r="T2862" s="12" t="str">
        <f>IF(OR(VOZ_WHATSAPP[[#This Row],[Brinda argumentos coherentes a la objeción]]="No Cumple",VOZ_WHATSAPP[[#This Row],[Despliegue de Beneficios y/o consecuencias]]="No Cumple"),"Sin Negocio","Negocio")</f>
        <v>Sin Negocio</v>
      </c>
      <c r="U2862" s="1" t="s">
        <v>47</v>
      </c>
      <c r="V2862" s="1" t="s">
        <v>47</v>
      </c>
      <c r="W2862" s="1" t="s">
        <v>47</v>
      </c>
      <c r="X2862" s="12" t="str">
        <f>IF(OR(VOZ_WHATSAPP[[#This Row],[Confirma Valor de pago]]="No Cumple",VOZ_WHATSAPP[[#This Row],[Confirma hora de pago]]="No Cumple",VOZ_WHATSAPP[[#This Row],[Confirma medio de pago]]="No Cumple"),"Sin Cierre","Cierre")</f>
        <v>Sin Cierre</v>
      </c>
      <c r="Y2862" s="1" t="s">
        <v>46</v>
      </c>
      <c r="Z2862" s="1" t="s">
        <v>54</v>
      </c>
      <c r="AA2862" s="1" t="s">
        <v>46</v>
      </c>
      <c r="AB2862" s="1" t="s">
        <v>46</v>
      </c>
      <c r="AC2862" s="11" t="str">
        <f>IF(OR(VOZ_WHATSAPP[[#This Row],[La comunicación es asertiva, con respeto y evita maltrato]]="No Cumple",VOZ_WHATSAPP[[#This Row],[Cumple con las normativas legales]]="No Cumple"),"No Cumple","Cumple")</f>
        <v>Cumple</v>
      </c>
      <c r="AD2862" s="1" t="s">
        <v>46</v>
      </c>
      <c r="AE2862" s="1" t="s">
        <v>2574</v>
      </c>
      <c r="AF2862" s="4">
        <v>0.42</v>
      </c>
      <c r="AG2862" s="4">
        <f>IF(AND(VOZ_WHATSAPP[[#This Row],[Estado Cierre]]="Sin Cierre",VOZ_WHATSAPP[[#This Row],[Nota Negocio]]="Sin Negocio"),VOZ_WHATSAPP[[#This Row],[Nota]]-24%,VOZ_WHATSAPP[[#This Row],[Nota]])</f>
        <v>0.18</v>
      </c>
      <c r="AH2862" s="8">
        <f>IF(VOZ_WHATSAPP[[#This Row],[Estado Legal]]="No Cumple",0,IF(VOZ_WHATSAPP[[#This Row],[Realiza lectura de guion Legal]]="No Cumple",VOZ_WHATSAPP[[#This Row],[Nota 2]]-50%,VOZ_WHATSAPP[[#This Row],[Nota 2]]))</f>
        <v>0.18</v>
      </c>
    </row>
    <row r="2863" spans="1:34" x14ac:dyDescent="0.25">
      <c r="A2863" s="2" t="str">
        <f>VOZ_WHATSAPP[[#This Row],[ID Asesor]]&amp;VOZ_WHATSAPP[[#This Row],[Fecha Monitoreo]]</f>
        <v>270945884</v>
      </c>
      <c r="B2863" s="2">
        <v>45884</v>
      </c>
      <c r="C2863" s="1" t="s">
        <v>59</v>
      </c>
      <c r="D2863" s="1">
        <v>2709</v>
      </c>
      <c r="E2863" s="2">
        <v>45884</v>
      </c>
      <c r="F2863" s="3">
        <v>0.40347222222222223</v>
      </c>
      <c r="G2863" s="1" t="s">
        <v>51</v>
      </c>
      <c r="H2863" s="1" t="s">
        <v>44</v>
      </c>
      <c r="I2863" s="1">
        <v>1239</v>
      </c>
      <c r="J2863" s="1">
        <v>3017414555</v>
      </c>
      <c r="K2863" s="1" t="s">
        <v>45</v>
      </c>
      <c r="L2863" s="1" t="s">
        <v>47</v>
      </c>
      <c r="M2863" s="1" t="s">
        <v>46</v>
      </c>
      <c r="N2863" s="1" t="s">
        <v>46</v>
      </c>
      <c r="O2863" s="1" t="s">
        <v>46</v>
      </c>
      <c r="P2863" s="1" t="s">
        <v>46</v>
      </c>
      <c r="Q2863" s="1" t="s">
        <v>46</v>
      </c>
      <c r="R2863" s="1" t="s">
        <v>46</v>
      </c>
      <c r="S2863" s="1" t="s">
        <v>46</v>
      </c>
      <c r="T2863" s="12" t="str">
        <f>IF(OR(VOZ_WHATSAPP[[#This Row],[Brinda argumentos coherentes a la objeción]]="No Cumple",VOZ_WHATSAPP[[#This Row],[Despliegue de Beneficios y/o consecuencias]]="No Cumple"),"Sin Negocio","Negocio")</f>
        <v>Negocio</v>
      </c>
      <c r="U2863" s="1" t="s">
        <v>48</v>
      </c>
      <c r="V2863" s="1" t="s">
        <v>48</v>
      </c>
      <c r="W2863" s="1" t="s">
        <v>48</v>
      </c>
      <c r="X2863" s="12" t="str">
        <f>IF(OR(VOZ_WHATSAPP[[#This Row],[Confirma Valor de pago]]="No Cumple",VOZ_WHATSAPP[[#This Row],[Confirma hora de pago]]="No Cumple",VOZ_WHATSAPP[[#This Row],[Confirma medio de pago]]="No Cumple"),"Sin Cierre","Cierre")</f>
        <v>Cierre</v>
      </c>
      <c r="Y2863" s="1" t="s">
        <v>46</v>
      </c>
      <c r="Z2863" s="1" t="s">
        <v>46</v>
      </c>
      <c r="AA2863" s="1" t="s">
        <v>46</v>
      </c>
      <c r="AB2863" s="1" t="s">
        <v>46</v>
      </c>
      <c r="AC2863" s="11" t="str">
        <f>IF(OR(VOZ_WHATSAPP[[#This Row],[La comunicación es asertiva, con respeto y evita maltrato]]="No Cumple",VOZ_WHATSAPP[[#This Row],[Cumple con las normativas legales]]="No Cumple"),"No Cumple","Cumple")</f>
        <v>Cumple</v>
      </c>
      <c r="AD2863" s="1" t="s">
        <v>46</v>
      </c>
      <c r="AE2863" s="1" t="s">
        <v>2575</v>
      </c>
      <c r="AF2863" s="4">
        <v>0.96</v>
      </c>
      <c r="AG2863" s="4">
        <f>IF(AND(VOZ_WHATSAPP[[#This Row],[Estado Cierre]]="Sin Cierre",VOZ_WHATSAPP[[#This Row],[Nota Negocio]]="Sin Negocio"),VOZ_WHATSAPP[[#This Row],[Nota]]-24%,VOZ_WHATSAPP[[#This Row],[Nota]])</f>
        <v>0.96</v>
      </c>
      <c r="AH2863" s="8">
        <f>IF(VOZ_WHATSAPP[[#This Row],[Estado Legal]]="No Cumple",0,IF(VOZ_WHATSAPP[[#This Row],[Realiza lectura de guion Legal]]="No Cumple",VOZ_WHATSAPP[[#This Row],[Nota 2]]-50%,VOZ_WHATSAPP[[#This Row],[Nota 2]]))</f>
        <v>0.96</v>
      </c>
    </row>
    <row r="2864" spans="1:34" x14ac:dyDescent="0.25">
      <c r="A2864" s="2" t="str">
        <f>VOZ_WHATSAPP[[#This Row],[ID Asesor]]&amp;VOZ_WHATSAPP[[#This Row],[Fecha Monitoreo]]</f>
        <v>387045884</v>
      </c>
      <c r="B2864" s="2">
        <v>45884</v>
      </c>
      <c r="C2864" s="1" t="s">
        <v>87</v>
      </c>
      <c r="D2864" s="1">
        <v>3870</v>
      </c>
      <c r="E2864" s="2">
        <v>45884</v>
      </c>
      <c r="F2864" s="3">
        <v>0.43888888888888888</v>
      </c>
      <c r="G2864" s="1" t="s">
        <v>51</v>
      </c>
      <c r="H2864" s="1" t="s">
        <v>44</v>
      </c>
      <c r="I2864" s="1">
        <v>1398</v>
      </c>
      <c r="J2864" s="1"/>
      <c r="K2864" s="1" t="s">
        <v>45</v>
      </c>
      <c r="L2864" s="1" t="s">
        <v>46</v>
      </c>
      <c r="M2864" s="1" t="s">
        <v>48</v>
      </c>
      <c r="N2864" s="1" t="s">
        <v>46</v>
      </c>
      <c r="O2864" s="1" t="s">
        <v>46</v>
      </c>
      <c r="P2864" s="1" t="s">
        <v>46</v>
      </c>
      <c r="Q2864" s="1" t="s">
        <v>46</v>
      </c>
      <c r="R2864" s="1" t="s">
        <v>46</v>
      </c>
      <c r="S2864" s="1" t="s">
        <v>46</v>
      </c>
      <c r="T2864" s="12" t="str">
        <f>IF(OR(VOZ_WHATSAPP[[#This Row],[Brinda argumentos coherentes a la objeción]]="No Cumple",VOZ_WHATSAPP[[#This Row],[Despliegue de Beneficios y/o consecuencias]]="No Cumple"),"Sin Negocio","Negocio")</f>
        <v>Negocio</v>
      </c>
      <c r="U2864" s="1" t="s">
        <v>48</v>
      </c>
      <c r="V2864" s="1" t="s">
        <v>48</v>
      </c>
      <c r="W2864" s="1" t="s">
        <v>48</v>
      </c>
      <c r="X2864" s="12" t="str">
        <f>IF(OR(VOZ_WHATSAPP[[#This Row],[Confirma Valor de pago]]="No Cumple",VOZ_WHATSAPP[[#This Row],[Confirma hora de pago]]="No Cumple",VOZ_WHATSAPP[[#This Row],[Confirma medio de pago]]="No Cumple"),"Sin Cierre","Cierre")</f>
        <v>Cierre</v>
      </c>
      <c r="Y2864" s="1" t="s">
        <v>46</v>
      </c>
      <c r="Z2864" s="1" t="s">
        <v>54</v>
      </c>
      <c r="AA2864" s="1" t="s">
        <v>46</v>
      </c>
      <c r="AB2864" s="1" t="s">
        <v>46</v>
      </c>
      <c r="AC2864" s="11" t="str">
        <f>IF(OR(VOZ_WHATSAPP[[#This Row],[La comunicación es asertiva, con respeto y evita maltrato]]="No Cumple",VOZ_WHATSAPP[[#This Row],[Cumple con las normativas legales]]="No Cumple"),"No Cumple","Cumple")</f>
        <v>Cumple</v>
      </c>
      <c r="AD2864" s="1" t="s">
        <v>48</v>
      </c>
      <c r="AE2864" s="1" t="s">
        <v>2576</v>
      </c>
      <c r="AF2864" s="4">
        <v>0.85</v>
      </c>
      <c r="AG2864" s="4">
        <f>IF(AND(VOZ_WHATSAPP[[#This Row],[Estado Cierre]]="Sin Cierre",VOZ_WHATSAPP[[#This Row],[Nota Negocio]]="Sin Negocio"),VOZ_WHATSAPP[[#This Row],[Nota]]-24%,VOZ_WHATSAPP[[#This Row],[Nota]])</f>
        <v>0.85</v>
      </c>
      <c r="AH2864" s="8">
        <f>IF(VOZ_WHATSAPP[[#This Row],[Estado Legal]]="No Cumple",0,IF(VOZ_WHATSAPP[[#This Row],[Realiza lectura de guion Legal]]="No Cumple",VOZ_WHATSAPP[[#This Row],[Nota 2]]-50%,VOZ_WHATSAPP[[#This Row],[Nota 2]]))</f>
        <v>0.85</v>
      </c>
    </row>
    <row r="2865" spans="1:34" x14ac:dyDescent="0.25">
      <c r="A2865" s="2" t="str">
        <f>VOZ_WHATSAPP[[#This Row],[ID Asesor]]&amp;VOZ_WHATSAPP[[#This Row],[Fecha Monitoreo]]</f>
        <v>376945884</v>
      </c>
      <c r="B2865" s="2">
        <v>45884</v>
      </c>
      <c r="C2865" s="1" t="s">
        <v>696</v>
      </c>
      <c r="D2865" s="1">
        <v>3769</v>
      </c>
      <c r="E2865" s="2">
        <v>45884</v>
      </c>
      <c r="F2865" s="3">
        <v>0.42430555555555555</v>
      </c>
      <c r="G2865" s="1" t="s">
        <v>58</v>
      </c>
      <c r="H2865" s="1" t="s">
        <v>44</v>
      </c>
      <c r="I2865" s="1">
        <v>579</v>
      </c>
      <c r="J2865" s="1">
        <v>3245836055</v>
      </c>
      <c r="K2865" s="1" t="s">
        <v>45</v>
      </c>
      <c r="L2865" s="1" t="s">
        <v>46</v>
      </c>
      <c r="M2865" s="1" t="s">
        <v>46</v>
      </c>
      <c r="N2865" s="1" t="s">
        <v>46</v>
      </c>
      <c r="O2865" s="1" t="s">
        <v>46</v>
      </c>
      <c r="P2865" s="1" t="s">
        <v>46</v>
      </c>
      <c r="Q2865" s="1" t="s">
        <v>46</v>
      </c>
      <c r="R2865" s="1" t="s">
        <v>46</v>
      </c>
      <c r="S2865" s="1" t="s">
        <v>46</v>
      </c>
      <c r="T2865" s="12" t="str">
        <f>IF(OR(VOZ_WHATSAPP[[#This Row],[Brinda argumentos coherentes a la objeción]]="No Cumple",VOZ_WHATSAPP[[#This Row],[Despliegue de Beneficios y/o consecuencias]]="No Cumple"),"Sin Negocio","Negocio")</f>
        <v>Negocio</v>
      </c>
      <c r="U2865" s="1" t="s">
        <v>46</v>
      </c>
      <c r="V2865" s="1" t="s">
        <v>46</v>
      </c>
      <c r="W2865" s="1" t="s">
        <v>46</v>
      </c>
      <c r="X2865" s="12" t="str">
        <f>IF(OR(VOZ_WHATSAPP[[#This Row],[Confirma Valor de pago]]="No Cumple",VOZ_WHATSAPP[[#This Row],[Confirma hora de pago]]="No Cumple",VOZ_WHATSAPP[[#This Row],[Confirma medio de pago]]="No Cumple"),"Sin Cierre","Cierre")</f>
        <v>Cierre</v>
      </c>
      <c r="Y2865" s="1" t="s">
        <v>46</v>
      </c>
      <c r="Z2865" s="1" t="s">
        <v>46</v>
      </c>
      <c r="AA2865" s="1" t="s">
        <v>46</v>
      </c>
      <c r="AB2865" s="1" t="s">
        <v>46</v>
      </c>
      <c r="AC2865" s="11" t="str">
        <f>IF(OR(VOZ_WHATSAPP[[#This Row],[La comunicación es asertiva, con respeto y evita maltrato]]="No Cumple",VOZ_WHATSAPP[[#This Row],[Cumple con las normativas legales]]="No Cumple"),"No Cumple","Cumple")</f>
        <v>Cumple</v>
      </c>
      <c r="AD2865" s="1" t="s">
        <v>46</v>
      </c>
      <c r="AE2865" s="1" t="s">
        <v>915</v>
      </c>
      <c r="AF2865" s="4">
        <v>1</v>
      </c>
      <c r="AG2865" s="4">
        <f>IF(AND(VOZ_WHATSAPP[[#This Row],[Estado Cierre]]="Sin Cierre",VOZ_WHATSAPP[[#This Row],[Nota Negocio]]="Sin Negocio"),VOZ_WHATSAPP[[#This Row],[Nota]]-24%,VOZ_WHATSAPP[[#This Row],[Nota]])</f>
        <v>1</v>
      </c>
      <c r="AH2865" s="8">
        <f>IF(VOZ_WHATSAPP[[#This Row],[Estado Legal]]="No Cumple",0,IF(VOZ_WHATSAPP[[#This Row],[Realiza lectura de guion Legal]]="No Cumple",VOZ_WHATSAPP[[#This Row],[Nota 2]]-50%,VOZ_WHATSAPP[[#This Row],[Nota 2]]))</f>
        <v>1</v>
      </c>
    </row>
    <row r="2866" spans="1:34" x14ac:dyDescent="0.25">
      <c r="A2866" s="2" t="str">
        <f>VOZ_WHATSAPP[[#This Row],[ID Asesor]]&amp;VOZ_WHATSAPP[[#This Row],[Fecha Monitoreo]]</f>
        <v>283345884</v>
      </c>
      <c r="B2866" s="2">
        <v>45884</v>
      </c>
      <c r="C2866" s="1" t="s">
        <v>59</v>
      </c>
      <c r="D2866" s="1">
        <v>2833</v>
      </c>
      <c r="E2866" s="2">
        <v>45884</v>
      </c>
      <c r="F2866" s="3">
        <v>0.47152777777777777</v>
      </c>
      <c r="G2866" s="1" t="s">
        <v>60</v>
      </c>
      <c r="H2866" s="1" t="s">
        <v>44</v>
      </c>
      <c r="I2866" s="1">
        <v>1258</v>
      </c>
      <c r="J2866" s="1">
        <v>3193513824</v>
      </c>
      <c r="K2866" s="1" t="s">
        <v>45</v>
      </c>
      <c r="L2866" s="1" t="s">
        <v>46</v>
      </c>
      <c r="M2866" s="1" t="s">
        <v>46</v>
      </c>
      <c r="N2866" s="1" t="s">
        <v>46</v>
      </c>
      <c r="O2866" s="1" t="s">
        <v>46</v>
      </c>
      <c r="P2866" s="1" t="s">
        <v>46</v>
      </c>
      <c r="Q2866" s="1" t="s">
        <v>46</v>
      </c>
      <c r="R2866" s="1" t="s">
        <v>46</v>
      </c>
      <c r="S2866" s="1" t="s">
        <v>46</v>
      </c>
      <c r="T2866" s="12" t="str">
        <f>IF(OR(VOZ_WHATSAPP[[#This Row],[Brinda argumentos coherentes a la objeción]]="No Cumple",VOZ_WHATSAPP[[#This Row],[Despliegue de Beneficios y/o consecuencias]]="No Cumple"),"Sin Negocio","Negocio")</f>
        <v>Negocio</v>
      </c>
      <c r="U2866" s="1" t="s">
        <v>46</v>
      </c>
      <c r="V2866" s="1" t="s">
        <v>46</v>
      </c>
      <c r="W2866" s="1" t="s">
        <v>46</v>
      </c>
      <c r="X2866" s="12" t="str">
        <f>IF(OR(VOZ_WHATSAPP[[#This Row],[Confirma Valor de pago]]="No Cumple",VOZ_WHATSAPP[[#This Row],[Confirma hora de pago]]="No Cumple",VOZ_WHATSAPP[[#This Row],[Confirma medio de pago]]="No Cumple"),"Sin Cierre","Cierre")</f>
        <v>Cierre</v>
      </c>
      <c r="Y2866" s="1" t="s">
        <v>46</v>
      </c>
      <c r="Z2866" s="1" t="s">
        <v>46</v>
      </c>
      <c r="AA2866" s="1" t="s">
        <v>46</v>
      </c>
      <c r="AB2866" s="1" t="s">
        <v>46</v>
      </c>
      <c r="AC2866" s="11" t="str">
        <f>IF(OR(VOZ_WHATSAPP[[#This Row],[La comunicación es asertiva, con respeto y evita maltrato]]="No Cumple",VOZ_WHATSAPP[[#This Row],[Cumple con las normativas legales]]="No Cumple"),"No Cumple","Cumple")</f>
        <v>Cumple</v>
      </c>
      <c r="AD2866" s="1" t="s">
        <v>46</v>
      </c>
      <c r="AE2866" s="1" t="s">
        <v>2577</v>
      </c>
      <c r="AF2866" s="4">
        <v>1</v>
      </c>
      <c r="AG2866" s="4">
        <f>IF(AND(VOZ_WHATSAPP[[#This Row],[Estado Cierre]]="Sin Cierre",VOZ_WHATSAPP[[#This Row],[Nota Negocio]]="Sin Negocio"),VOZ_WHATSAPP[[#This Row],[Nota]]-24%,VOZ_WHATSAPP[[#This Row],[Nota]])</f>
        <v>1</v>
      </c>
      <c r="AH2866" s="8">
        <f>IF(VOZ_WHATSAPP[[#This Row],[Estado Legal]]="No Cumple",0,IF(VOZ_WHATSAPP[[#This Row],[Realiza lectura de guion Legal]]="No Cumple",VOZ_WHATSAPP[[#This Row],[Nota 2]]-50%,VOZ_WHATSAPP[[#This Row],[Nota 2]]))</f>
        <v>1</v>
      </c>
    </row>
    <row r="2867" spans="1:34" x14ac:dyDescent="0.25">
      <c r="A2867" s="2" t="str">
        <f>VOZ_WHATSAPP[[#This Row],[ID Asesor]]&amp;VOZ_WHATSAPP[[#This Row],[Fecha Monitoreo]]</f>
        <v>397245884</v>
      </c>
      <c r="B2867" s="2">
        <v>45884</v>
      </c>
      <c r="C2867" s="1" t="s">
        <v>42</v>
      </c>
      <c r="D2867" s="1">
        <v>3972</v>
      </c>
      <c r="E2867" s="2">
        <v>45884</v>
      </c>
      <c r="F2867" s="3">
        <v>0.47569444444444442</v>
      </c>
      <c r="G2867" s="1" t="s">
        <v>60</v>
      </c>
      <c r="H2867" s="1" t="s">
        <v>44</v>
      </c>
      <c r="I2867" s="1">
        <v>1445</v>
      </c>
      <c r="J2867" s="1">
        <v>3052007703</v>
      </c>
      <c r="K2867" s="1" t="s">
        <v>45</v>
      </c>
      <c r="L2867" s="1" t="s">
        <v>46</v>
      </c>
      <c r="M2867" s="1" t="s">
        <v>48</v>
      </c>
      <c r="N2867" s="1" t="s">
        <v>46</v>
      </c>
      <c r="O2867" s="1" t="s">
        <v>54</v>
      </c>
      <c r="P2867" s="1" t="s">
        <v>46</v>
      </c>
      <c r="Q2867" s="1" t="s">
        <v>46</v>
      </c>
      <c r="R2867" s="1" t="s">
        <v>46</v>
      </c>
      <c r="S2867" s="1" t="s">
        <v>46</v>
      </c>
      <c r="T2867" s="12" t="str">
        <f>IF(OR(VOZ_WHATSAPP[[#This Row],[Brinda argumentos coherentes a la objeción]]="No Cumple",VOZ_WHATSAPP[[#This Row],[Despliegue de Beneficios y/o consecuencias]]="No Cumple"),"Sin Negocio","Negocio")</f>
        <v>Negocio</v>
      </c>
      <c r="U2867" s="1" t="s">
        <v>48</v>
      </c>
      <c r="V2867" s="1" t="s">
        <v>48</v>
      </c>
      <c r="W2867" s="1" t="s">
        <v>48</v>
      </c>
      <c r="X2867" s="12" t="str">
        <f>IF(OR(VOZ_WHATSAPP[[#This Row],[Confirma Valor de pago]]="No Cumple",VOZ_WHATSAPP[[#This Row],[Confirma hora de pago]]="No Cumple",VOZ_WHATSAPP[[#This Row],[Confirma medio de pago]]="No Cumple"),"Sin Cierre","Cierre")</f>
        <v>Cierre</v>
      </c>
      <c r="Y2867" s="1" t="s">
        <v>48</v>
      </c>
      <c r="Z2867" s="1" t="s">
        <v>54</v>
      </c>
      <c r="AA2867" s="1" t="s">
        <v>46</v>
      </c>
      <c r="AB2867" s="1" t="s">
        <v>46</v>
      </c>
      <c r="AC2867" s="11" t="str">
        <f>IF(OR(VOZ_WHATSAPP[[#This Row],[La comunicación es asertiva, con respeto y evita maltrato]]="No Cumple",VOZ_WHATSAPP[[#This Row],[Cumple con las normativas legales]]="No Cumple"),"No Cumple","Cumple")</f>
        <v>Cumple</v>
      </c>
      <c r="AD2867" s="1" t="s">
        <v>48</v>
      </c>
      <c r="AE2867" s="1" t="s">
        <v>2578</v>
      </c>
      <c r="AF2867" s="4">
        <v>0.8</v>
      </c>
      <c r="AG2867" s="4">
        <f>IF(AND(VOZ_WHATSAPP[[#This Row],[Estado Cierre]]="Sin Cierre",VOZ_WHATSAPP[[#This Row],[Nota Negocio]]="Sin Negocio"),VOZ_WHATSAPP[[#This Row],[Nota]]-24%,VOZ_WHATSAPP[[#This Row],[Nota]])</f>
        <v>0.8</v>
      </c>
      <c r="AH2867" s="8">
        <f>IF(VOZ_WHATSAPP[[#This Row],[Estado Legal]]="No Cumple",0,IF(VOZ_WHATSAPP[[#This Row],[Realiza lectura de guion Legal]]="No Cumple",VOZ_WHATSAPP[[#This Row],[Nota 2]]-50%,VOZ_WHATSAPP[[#This Row],[Nota 2]]))</f>
        <v>0.8</v>
      </c>
    </row>
    <row r="2868" spans="1:34" x14ac:dyDescent="0.25">
      <c r="A2868" s="2" t="str">
        <f>VOZ_WHATSAPP[[#This Row],[ID Asesor]]&amp;VOZ_WHATSAPP[[#This Row],[Fecha Monitoreo]]</f>
        <v>326845884</v>
      </c>
      <c r="B2868" s="2">
        <v>45884</v>
      </c>
      <c r="C2868" s="1" t="s">
        <v>50</v>
      </c>
      <c r="D2868" s="1">
        <v>3268</v>
      </c>
      <c r="E2868" s="2">
        <v>45884</v>
      </c>
      <c r="F2868" s="3">
        <v>0.38124999999999998</v>
      </c>
      <c r="G2868" s="1" t="s">
        <v>51</v>
      </c>
      <c r="H2868" s="1" t="s">
        <v>44</v>
      </c>
      <c r="I2868" s="1">
        <v>11009561</v>
      </c>
      <c r="J2868" s="1">
        <v>3006500103</v>
      </c>
      <c r="K2868" s="1" t="s">
        <v>49</v>
      </c>
      <c r="L2868" s="1" t="s">
        <v>46</v>
      </c>
      <c r="M2868" s="1" t="s">
        <v>46</v>
      </c>
      <c r="N2868" s="1" t="s">
        <v>46</v>
      </c>
      <c r="O2868" s="1" t="s">
        <v>46</v>
      </c>
      <c r="P2868" s="1" t="s">
        <v>46</v>
      </c>
      <c r="Q2868" s="1" t="s">
        <v>46</v>
      </c>
      <c r="R2868" s="1" t="s">
        <v>46</v>
      </c>
      <c r="S2868" s="1" t="s">
        <v>46</v>
      </c>
      <c r="T2868" s="12" t="str">
        <f>IF(OR(VOZ_WHATSAPP[[#This Row],[Brinda argumentos coherentes a la objeción]]="No Cumple",VOZ_WHATSAPP[[#This Row],[Despliegue de Beneficios y/o consecuencias]]="No Cumple"),"Sin Negocio","Negocio")</f>
        <v>Negocio</v>
      </c>
      <c r="U2868" s="1" t="s">
        <v>48</v>
      </c>
      <c r="V2868" s="1" t="s">
        <v>48</v>
      </c>
      <c r="W2868" s="1" t="s">
        <v>48</v>
      </c>
      <c r="X2868" s="12" t="str">
        <f>IF(OR(VOZ_WHATSAPP[[#This Row],[Confirma Valor de pago]]="No Cumple",VOZ_WHATSAPP[[#This Row],[Confirma hora de pago]]="No Cumple",VOZ_WHATSAPP[[#This Row],[Confirma medio de pago]]="No Cumple"),"Sin Cierre","Cierre")</f>
        <v>Cierre</v>
      </c>
      <c r="Y2868" s="1" t="s">
        <v>46</v>
      </c>
      <c r="Z2868" s="1" t="s">
        <v>46</v>
      </c>
      <c r="AA2868" s="1" t="s">
        <v>46</v>
      </c>
      <c r="AB2868" s="1" t="s">
        <v>46</v>
      </c>
      <c r="AC2868" s="11" t="str">
        <f>IF(OR(VOZ_WHATSAPP[[#This Row],[La comunicación es asertiva, con respeto y evita maltrato]]="No Cumple",VOZ_WHATSAPP[[#This Row],[Cumple con las normativas legales]]="No Cumple"),"No Cumple","Cumple")</f>
        <v>Cumple</v>
      </c>
      <c r="AD2868" s="1" t="s">
        <v>46</v>
      </c>
      <c r="AE2868" s="1" t="s">
        <v>53</v>
      </c>
      <c r="AF2868" s="4">
        <v>1</v>
      </c>
      <c r="AG2868" s="4">
        <f>IF(AND(VOZ_WHATSAPP[[#This Row],[Estado Cierre]]="Sin Cierre",VOZ_WHATSAPP[[#This Row],[Nota Negocio]]="Sin Negocio"),VOZ_WHATSAPP[[#This Row],[Nota]]-24%,VOZ_WHATSAPP[[#This Row],[Nota]])</f>
        <v>1</v>
      </c>
      <c r="AH2868" s="8">
        <f>IF(VOZ_WHATSAPP[[#This Row],[Estado Legal]]="No Cumple",0,IF(VOZ_WHATSAPP[[#This Row],[Realiza lectura de guion Legal]]="No Cumple",VOZ_WHATSAPP[[#This Row],[Nota 2]]-50%,VOZ_WHATSAPP[[#This Row],[Nota 2]]))</f>
        <v>1</v>
      </c>
    </row>
    <row r="2869" spans="1:34" x14ac:dyDescent="0.25">
      <c r="A2869" s="2" t="str">
        <f>VOZ_WHATSAPP[[#This Row],[ID Asesor]]&amp;VOZ_WHATSAPP[[#This Row],[Fecha Monitoreo]]</f>
        <v>380545884</v>
      </c>
      <c r="B2869" s="2">
        <v>45884</v>
      </c>
      <c r="C2869" s="1" t="s">
        <v>696</v>
      </c>
      <c r="D2869" s="1">
        <v>3805</v>
      </c>
      <c r="E2869" s="2">
        <v>45884</v>
      </c>
      <c r="F2869" s="3">
        <v>0.44444444444444442</v>
      </c>
      <c r="G2869" s="1" t="s">
        <v>58</v>
      </c>
      <c r="H2869" s="1" t="s">
        <v>44</v>
      </c>
      <c r="I2869" s="1">
        <v>447</v>
      </c>
      <c r="J2869" s="1">
        <v>3142617778</v>
      </c>
      <c r="K2869" s="1" t="s">
        <v>45</v>
      </c>
      <c r="L2869" s="1" t="s">
        <v>46</v>
      </c>
      <c r="M2869" s="1" t="s">
        <v>46</v>
      </c>
      <c r="N2869" s="1" t="s">
        <v>47</v>
      </c>
      <c r="O2869" s="1" t="s">
        <v>54</v>
      </c>
      <c r="P2869" s="1" t="s">
        <v>46</v>
      </c>
      <c r="Q2869" s="1" t="s">
        <v>46</v>
      </c>
      <c r="R2869" s="1" t="s">
        <v>46</v>
      </c>
      <c r="S2869" s="1" t="s">
        <v>46</v>
      </c>
      <c r="T2869" s="12" t="str">
        <f>IF(OR(VOZ_WHATSAPP[[#This Row],[Brinda argumentos coherentes a la objeción]]="No Cumple",VOZ_WHATSAPP[[#This Row],[Despliegue de Beneficios y/o consecuencias]]="No Cumple"),"Sin Negocio","Negocio")</f>
        <v>Negocio</v>
      </c>
      <c r="U2869" s="1" t="s">
        <v>48</v>
      </c>
      <c r="V2869" s="1" t="s">
        <v>48</v>
      </c>
      <c r="W2869" s="1" t="s">
        <v>48</v>
      </c>
      <c r="X2869" s="12" t="str">
        <f>IF(OR(VOZ_WHATSAPP[[#This Row],[Confirma Valor de pago]]="No Cumple",VOZ_WHATSAPP[[#This Row],[Confirma hora de pago]]="No Cumple",VOZ_WHATSAPP[[#This Row],[Confirma medio de pago]]="No Cumple"),"Sin Cierre","Cierre")</f>
        <v>Cierre</v>
      </c>
      <c r="Y2869" s="1" t="s">
        <v>46</v>
      </c>
      <c r="Z2869" s="1" t="s">
        <v>54</v>
      </c>
      <c r="AA2869" s="1" t="s">
        <v>46</v>
      </c>
      <c r="AB2869" s="1" t="s">
        <v>46</v>
      </c>
      <c r="AC2869" s="11" t="str">
        <f>IF(OR(VOZ_WHATSAPP[[#This Row],[La comunicación es asertiva, con respeto y evita maltrato]]="No Cumple",VOZ_WHATSAPP[[#This Row],[Cumple con las normativas legales]]="No Cumple"),"No Cumple","Cumple")</f>
        <v>Cumple</v>
      </c>
      <c r="AD2869" s="1" t="s">
        <v>46</v>
      </c>
      <c r="AE2869" s="1" t="s">
        <v>2493</v>
      </c>
      <c r="AF2869" s="4">
        <v>0.75</v>
      </c>
      <c r="AG2869" s="4">
        <f>IF(AND(VOZ_WHATSAPP[[#This Row],[Estado Cierre]]="Sin Cierre",VOZ_WHATSAPP[[#This Row],[Nota Negocio]]="Sin Negocio"),VOZ_WHATSAPP[[#This Row],[Nota]]-24%,VOZ_WHATSAPP[[#This Row],[Nota]])</f>
        <v>0.75</v>
      </c>
      <c r="AH2869" s="8">
        <f>IF(VOZ_WHATSAPP[[#This Row],[Estado Legal]]="No Cumple",0,IF(VOZ_WHATSAPP[[#This Row],[Realiza lectura de guion Legal]]="No Cumple",VOZ_WHATSAPP[[#This Row],[Nota 2]]-50%,VOZ_WHATSAPP[[#This Row],[Nota 2]]))</f>
        <v>0.75</v>
      </c>
    </row>
    <row r="2870" spans="1:34" x14ac:dyDescent="0.25">
      <c r="A2870" s="2" t="str">
        <f>VOZ_WHATSAPP[[#This Row],[ID Asesor]]&amp;VOZ_WHATSAPP[[#This Row],[Fecha Monitoreo]]</f>
        <v>401945884</v>
      </c>
      <c r="B2870" s="2">
        <v>45884</v>
      </c>
      <c r="C2870" s="1" t="s">
        <v>696</v>
      </c>
      <c r="D2870" s="1">
        <v>4019</v>
      </c>
      <c r="E2870" s="2">
        <v>45884</v>
      </c>
      <c r="F2870" s="3">
        <v>0.44444444444444442</v>
      </c>
      <c r="G2870" s="1" t="s">
        <v>58</v>
      </c>
      <c r="H2870" s="1" t="s">
        <v>44</v>
      </c>
      <c r="I2870" s="1">
        <v>447</v>
      </c>
      <c r="J2870" s="1">
        <v>3142617778</v>
      </c>
      <c r="K2870" s="1" t="s">
        <v>45</v>
      </c>
      <c r="L2870" s="1" t="s">
        <v>46</v>
      </c>
      <c r="M2870" s="1" t="s">
        <v>46</v>
      </c>
      <c r="N2870" s="1" t="s">
        <v>46</v>
      </c>
      <c r="O2870" s="1" t="s">
        <v>46</v>
      </c>
      <c r="P2870" s="1" t="s">
        <v>46</v>
      </c>
      <c r="Q2870" s="1" t="s">
        <v>46</v>
      </c>
      <c r="R2870" s="1" t="s">
        <v>46</v>
      </c>
      <c r="S2870" s="1" t="s">
        <v>47</v>
      </c>
      <c r="T2870" s="12" t="str">
        <f>IF(OR(VOZ_WHATSAPP[[#This Row],[Brinda argumentos coherentes a la objeción]]="No Cumple",VOZ_WHATSAPP[[#This Row],[Despliegue de Beneficios y/o consecuencias]]="No Cumple"),"Sin Negocio","Negocio")</f>
        <v>Sin Negocio</v>
      </c>
      <c r="U2870" s="1" t="s">
        <v>46</v>
      </c>
      <c r="V2870" s="1" t="s">
        <v>46</v>
      </c>
      <c r="W2870" s="1" t="s">
        <v>46</v>
      </c>
      <c r="X2870" s="12" t="str">
        <f>IF(OR(VOZ_WHATSAPP[[#This Row],[Confirma Valor de pago]]="No Cumple",VOZ_WHATSAPP[[#This Row],[Confirma hora de pago]]="No Cumple",VOZ_WHATSAPP[[#This Row],[Confirma medio de pago]]="No Cumple"),"Sin Cierre","Cierre")</f>
        <v>Cierre</v>
      </c>
      <c r="Y2870" s="1" t="s">
        <v>46</v>
      </c>
      <c r="Z2870" s="1" t="s">
        <v>46</v>
      </c>
      <c r="AA2870" s="1" t="s">
        <v>46</v>
      </c>
      <c r="AB2870" s="1" t="s">
        <v>46</v>
      </c>
      <c r="AC2870" s="11" t="str">
        <f>IF(OR(VOZ_WHATSAPP[[#This Row],[La comunicación es asertiva, con respeto y evita maltrato]]="No Cumple",VOZ_WHATSAPP[[#This Row],[Cumple con las normativas legales]]="No Cumple"),"No Cumple","Cumple")</f>
        <v>Cumple</v>
      </c>
      <c r="AD2870" s="1" t="s">
        <v>46</v>
      </c>
      <c r="AE2870" s="1" t="s">
        <v>2526</v>
      </c>
      <c r="AF2870" s="4">
        <v>0.9</v>
      </c>
      <c r="AG2870" s="4">
        <f>IF(AND(VOZ_WHATSAPP[[#This Row],[Estado Cierre]]="Sin Cierre",VOZ_WHATSAPP[[#This Row],[Nota Negocio]]="Sin Negocio"),VOZ_WHATSAPP[[#This Row],[Nota]]-24%,VOZ_WHATSAPP[[#This Row],[Nota]])</f>
        <v>0.9</v>
      </c>
      <c r="AH2870" s="8">
        <f>IF(VOZ_WHATSAPP[[#This Row],[Estado Legal]]="No Cumple",0,IF(VOZ_WHATSAPP[[#This Row],[Realiza lectura de guion Legal]]="No Cumple",VOZ_WHATSAPP[[#This Row],[Nota 2]]-50%,VOZ_WHATSAPP[[#This Row],[Nota 2]]))</f>
        <v>0.9</v>
      </c>
    </row>
    <row r="2871" spans="1:34" x14ac:dyDescent="0.25">
      <c r="A2871" s="2" t="str">
        <f>VOZ_WHATSAPP[[#This Row],[ID Asesor]]&amp;VOZ_WHATSAPP[[#This Row],[Fecha Monitoreo]]</f>
        <v>338045884</v>
      </c>
      <c r="B2871" s="2">
        <v>45884</v>
      </c>
      <c r="C2871" s="1" t="s">
        <v>696</v>
      </c>
      <c r="D2871" s="1">
        <v>3380</v>
      </c>
      <c r="E2871" s="2">
        <v>45884</v>
      </c>
      <c r="F2871" s="3">
        <v>0.44930555555555557</v>
      </c>
      <c r="G2871" s="1" t="s">
        <v>51</v>
      </c>
      <c r="H2871" s="1" t="s">
        <v>44</v>
      </c>
      <c r="I2871" s="1">
        <v>561</v>
      </c>
      <c r="J2871" s="1">
        <v>3116812795</v>
      </c>
      <c r="K2871" s="1" t="s">
        <v>45</v>
      </c>
      <c r="L2871" s="1" t="s">
        <v>46</v>
      </c>
      <c r="M2871" s="1" t="s">
        <v>46</v>
      </c>
      <c r="N2871" s="1" t="s">
        <v>46</v>
      </c>
      <c r="O2871" s="1" t="s">
        <v>46</v>
      </c>
      <c r="P2871" s="1" t="s">
        <v>54</v>
      </c>
      <c r="Q2871" s="1" t="s">
        <v>46</v>
      </c>
      <c r="R2871" s="1" t="s">
        <v>46</v>
      </c>
      <c r="S2871" s="1" t="s">
        <v>46</v>
      </c>
      <c r="T2871" s="12" t="str">
        <f>IF(OR(VOZ_WHATSAPP[[#This Row],[Brinda argumentos coherentes a la objeción]]="No Cumple",VOZ_WHATSAPP[[#This Row],[Despliegue de Beneficios y/o consecuencias]]="No Cumple"),"Sin Negocio","Negocio")</f>
        <v>Negocio</v>
      </c>
      <c r="U2871" s="1" t="s">
        <v>48</v>
      </c>
      <c r="V2871" s="1" t="s">
        <v>48</v>
      </c>
      <c r="W2871" s="1" t="s">
        <v>48</v>
      </c>
      <c r="X2871" s="12" t="str">
        <f>IF(OR(VOZ_WHATSAPP[[#This Row],[Confirma Valor de pago]]="No Cumple",VOZ_WHATSAPP[[#This Row],[Confirma hora de pago]]="No Cumple",VOZ_WHATSAPP[[#This Row],[Confirma medio de pago]]="No Cumple"),"Sin Cierre","Cierre")</f>
        <v>Cierre</v>
      </c>
      <c r="Y2871" s="1" t="s">
        <v>48</v>
      </c>
      <c r="Z2871" s="1" t="s">
        <v>46</v>
      </c>
      <c r="AA2871" s="1" t="s">
        <v>46</v>
      </c>
      <c r="AB2871" s="1" t="s">
        <v>46</v>
      </c>
      <c r="AC2871" s="11" t="str">
        <f>IF(OR(VOZ_WHATSAPP[[#This Row],[La comunicación es asertiva, con respeto y evita maltrato]]="No Cumple",VOZ_WHATSAPP[[#This Row],[Cumple con las normativas legales]]="No Cumple"),"No Cumple","Cumple")</f>
        <v>Cumple</v>
      </c>
      <c r="AD2871" s="1" t="s">
        <v>48</v>
      </c>
      <c r="AE2871" s="1" t="s">
        <v>2558</v>
      </c>
      <c r="AF2871" s="4">
        <v>0.95</v>
      </c>
      <c r="AG2871" s="4">
        <f>IF(AND(VOZ_WHATSAPP[[#This Row],[Estado Cierre]]="Sin Cierre",VOZ_WHATSAPP[[#This Row],[Nota Negocio]]="Sin Negocio"),VOZ_WHATSAPP[[#This Row],[Nota]]-24%,VOZ_WHATSAPP[[#This Row],[Nota]])</f>
        <v>0.95</v>
      </c>
      <c r="AH2871" s="8">
        <f>IF(VOZ_WHATSAPP[[#This Row],[Estado Legal]]="No Cumple",0,IF(VOZ_WHATSAPP[[#This Row],[Realiza lectura de guion Legal]]="No Cumple",VOZ_WHATSAPP[[#This Row],[Nota 2]]-50%,VOZ_WHATSAPP[[#This Row],[Nota 2]]))</f>
        <v>0.95</v>
      </c>
    </row>
    <row r="2872" spans="1:34" x14ac:dyDescent="0.25">
      <c r="A2872" s="2" t="str">
        <f>VOZ_WHATSAPP[[#This Row],[ID Asesor]]&amp;VOZ_WHATSAPP[[#This Row],[Fecha Monitoreo]]</f>
        <v>374745884</v>
      </c>
      <c r="B2872" s="2">
        <v>45884</v>
      </c>
      <c r="C2872" s="1" t="s">
        <v>696</v>
      </c>
      <c r="D2872" s="1">
        <v>3747</v>
      </c>
      <c r="E2872" s="2">
        <v>45884</v>
      </c>
      <c r="F2872" s="3">
        <v>0.35902777777777778</v>
      </c>
      <c r="G2872" s="1" t="s">
        <v>58</v>
      </c>
      <c r="H2872" s="1" t="s">
        <v>44</v>
      </c>
      <c r="I2872" s="1">
        <v>405</v>
      </c>
      <c r="J2872" s="1">
        <v>3124959370</v>
      </c>
      <c r="K2872" s="1" t="s">
        <v>45</v>
      </c>
      <c r="L2872" s="1" t="s">
        <v>46</v>
      </c>
      <c r="M2872" s="1" t="s">
        <v>46</v>
      </c>
      <c r="N2872" s="1" t="s">
        <v>46</v>
      </c>
      <c r="O2872" s="1" t="s">
        <v>46</v>
      </c>
      <c r="P2872" s="1" t="s">
        <v>46</v>
      </c>
      <c r="Q2872" s="1" t="s">
        <v>48</v>
      </c>
      <c r="R2872" s="1" t="s">
        <v>48</v>
      </c>
      <c r="S2872" s="1" t="s">
        <v>47</v>
      </c>
      <c r="T2872" s="12" t="str">
        <f>IF(OR(VOZ_WHATSAPP[[#This Row],[Brinda argumentos coherentes a la objeción]]="No Cumple",VOZ_WHATSAPP[[#This Row],[Despliegue de Beneficios y/o consecuencias]]="No Cumple"),"Sin Negocio","Negocio")</f>
        <v>Sin Negocio</v>
      </c>
      <c r="U2872" s="1" t="s">
        <v>46</v>
      </c>
      <c r="V2872" s="1" t="s">
        <v>46</v>
      </c>
      <c r="W2872" s="1" t="s">
        <v>46</v>
      </c>
      <c r="X2872" s="12" t="str">
        <f>IF(OR(VOZ_WHATSAPP[[#This Row],[Confirma Valor de pago]]="No Cumple",VOZ_WHATSAPP[[#This Row],[Confirma hora de pago]]="No Cumple",VOZ_WHATSAPP[[#This Row],[Confirma medio de pago]]="No Cumple"),"Sin Cierre","Cierre")</f>
        <v>Cierre</v>
      </c>
      <c r="Y2872" s="1" t="s">
        <v>46</v>
      </c>
      <c r="Z2872" s="1" t="s">
        <v>46</v>
      </c>
      <c r="AA2872" s="1" t="s">
        <v>46</v>
      </c>
      <c r="AB2872" s="1" t="s">
        <v>46</v>
      </c>
      <c r="AC2872" s="11" t="str">
        <f>IF(OR(VOZ_WHATSAPP[[#This Row],[La comunicación es asertiva, con respeto y evita maltrato]]="No Cumple",VOZ_WHATSAPP[[#This Row],[Cumple con las normativas legales]]="No Cumple"),"No Cumple","Cumple")</f>
        <v>Cumple</v>
      </c>
      <c r="AD2872" s="1" t="s">
        <v>46</v>
      </c>
      <c r="AE2872" s="1" t="s">
        <v>2568</v>
      </c>
      <c r="AF2872" s="4">
        <v>0.9</v>
      </c>
      <c r="AG2872" s="4">
        <f>IF(AND(VOZ_WHATSAPP[[#This Row],[Estado Cierre]]="Sin Cierre",VOZ_WHATSAPP[[#This Row],[Nota Negocio]]="Sin Negocio"),VOZ_WHATSAPP[[#This Row],[Nota]]-24%,VOZ_WHATSAPP[[#This Row],[Nota]])</f>
        <v>0.9</v>
      </c>
      <c r="AH2872" s="8">
        <f>IF(VOZ_WHATSAPP[[#This Row],[Estado Legal]]="No Cumple",0,IF(VOZ_WHATSAPP[[#This Row],[Realiza lectura de guion Legal]]="No Cumple",VOZ_WHATSAPP[[#This Row],[Nota 2]]-50%,VOZ_WHATSAPP[[#This Row],[Nota 2]]))</f>
        <v>0.9</v>
      </c>
    </row>
    <row r="2873" spans="1:34" x14ac:dyDescent="0.25">
      <c r="A2873" s="2" t="str">
        <f>VOZ_WHATSAPP[[#This Row],[ID Asesor]]&amp;VOZ_WHATSAPP[[#This Row],[Fecha Monitoreo]]</f>
        <v>402245884</v>
      </c>
      <c r="B2873" s="2">
        <v>45884</v>
      </c>
      <c r="C2873" s="1" t="s">
        <v>126</v>
      </c>
      <c r="D2873" s="1">
        <v>4022</v>
      </c>
      <c r="E2873" s="2">
        <v>45884</v>
      </c>
      <c r="F2873" s="3">
        <v>0.44166666666666665</v>
      </c>
      <c r="G2873" s="1" t="s">
        <v>51</v>
      </c>
      <c r="H2873" s="1" t="s">
        <v>44</v>
      </c>
      <c r="I2873" s="1">
        <v>612</v>
      </c>
      <c r="J2873" s="1">
        <v>3203558064</v>
      </c>
      <c r="K2873" s="1" t="s">
        <v>45</v>
      </c>
      <c r="L2873" s="1" t="s">
        <v>46</v>
      </c>
      <c r="M2873" s="1" t="s">
        <v>46</v>
      </c>
      <c r="N2873" s="1" t="s">
        <v>46</v>
      </c>
      <c r="O2873" s="1" t="s">
        <v>46</v>
      </c>
      <c r="P2873" s="1" t="s">
        <v>46</v>
      </c>
      <c r="Q2873" s="1" t="s">
        <v>46</v>
      </c>
      <c r="R2873" s="1" t="s">
        <v>47</v>
      </c>
      <c r="S2873" s="1" t="s">
        <v>46</v>
      </c>
      <c r="T2873" s="12" t="str">
        <f>IF(OR(VOZ_WHATSAPP[[#This Row],[Brinda argumentos coherentes a la objeción]]="No Cumple",VOZ_WHATSAPP[[#This Row],[Despliegue de Beneficios y/o consecuencias]]="No Cumple"),"Sin Negocio","Negocio")</f>
        <v>Sin Negocio</v>
      </c>
      <c r="U2873" s="1" t="s">
        <v>48</v>
      </c>
      <c r="V2873" s="1" t="s">
        <v>48</v>
      </c>
      <c r="W2873" s="1" t="s">
        <v>48</v>
      </c>
      <c r="X2873" s="12" t="str">
        <f>IF(OR(VOZ_WHATSAPP[[#This Row],[Confirma Valor de pago]]="No Cumple",VOZ_WHATSAPP[[#This Row],[Confirma hora de pago]]="No Cumple",VOZ_WHATSAPP[[#This Row],[Confirma medio de pago]]="No Cumple"),"Sin Cierre","Cierre")</f>
        <v>Cierre</v>
      </c>
      <c r="Y2873" s="1" t="s">
        <v>46</v>
      </c>
      <c r="Z2873" s="1" t="s">
        <v>46</v>
      </c>
      <c r="AA2873" s="1" t="s">
        <v>46</v>
      </c>
      <c r="AB2873" s="1" t="s">
        <v>46</v>
      </c>
      <c r="AC2873" s="11" t="str">
        <f>IF(OR(VOZ_WHATSAPP[[#This Row],[La comunicación es asertiva, con respeto y evita maltrato]]="No Cumple",VOZ_WHATSAPP[[#This Row],[Cumple con las normativas legales]]="No Cumple"),"No Cumple","Cumple")</f>
        <v>Cumple</v>
      </c>
      <c r="AD2873" s="1" t="s">
        <v>46</v>
      </c>
      <c r="AE2873" s="1" t="s">
        <v>2579</v>
      </c>
      <c r="AF2873" s="4">
        <v>0.9</v>
      </c>
      <c r="AG2873" s="4">
        <f>IF(AND(VOZ_WHATSAPP[[#This Row],[Estado Cierre]]="Sin Cierre",VOZ_WHATSAPP[[#This Row],[Nota Negocio]]="Sin Negocio"),VOZ_WHATSAPP[[#This Row],[Nota]]-24%,VOZ_WHATSAPP[[#This Row],[Nota]])</f>
        <v>0.9</v>
      </c>
      <c r="AH2873" s="8">
        <f>IF(VOZ_WHATSAPP[[#This Row],[Estado Legal]]="No Cumple",0,IF(VOZ_WHATSAPP[[#This Row],[Realiza lectura de guion Legal]]="No Cumple",VOZ_WHATSAPP[[#This Row],[Nota 2]]-50%,VOZ_WHATSAPP[[#This Row],[Nota 2]]))</f>
        <v>0.9</v>
      </c>
    </row>
    <row r="2874" spans="1:34" x14ac:dyDescent="0.25">
      <c r="A2874" s="2" t="str">
        <f>VOZ_WHATSAPP[[#This Row],[ID Asesor]]&amp;VOZ_WHATSAPP[[#This Row],[Fecha Monitoreo]]</f>
        <v>325045884</v>
      </c>
      <c r="B2874" s="2">
        <v>45884</v>
      </c>
      <c r="C2874" s="1" t="s">
        <v>126</v>
      </c>
      <c r="D2874" s="1">
        <v>3250</v>
      </c>
      <c r="E2874" s="2">
        <v>45884</v>
      </c>
      <c r="F2874" s="3">
        <v>0.46041666666666664</v>
      </c>
      <c r="G2874" s="1" t="s">
        <v>51</v>
      </c>
      <c r="H2874" s="1" t="s">
        <v>44</v>
      </c>
      <c r="I2874" s="1">
        <v>457</v>
      </c>
      <c r="J2874" s="1">
        <v>3202048046</v>
      </c>
      <c r="K2874" s="1" t="s">
        <v>45</v>
      </c>
      <c r="L2874" s="1" t="s">
        <v>46</v>
      </c>
      <c r="M2874" s="1" t="s">
        <v>46</v>
      </c>
      <c r="N2874" s="1" t="s">
        <v>46</v>
      </c>
      <c r="O2874" s="1" t="s">
        <v>46</v>
      </c>
      <c r="P2874" s="1" t="s">
        <v>46</v>
      </c>
      <c r="Q2874" s="1" t="s">
        <v>46</v>
      </c>
      <c r="R2874" s="1" t="s">
        <v>46</v>
      </c>
      <c r="S2874" s="1" t="s">
        <v>46</v>
      </c>
      <c r="T2874" s="12" t="str">
        <f>IF(OR(VOZ_WHATSAPP[[#This Row],[Brinda argumentos coherentes a la objeción]]="No Cumple",VOZ_WHATSAPP[[#This Row],[Despliegue de Beneficios y/o consecuencias]]="No Cumple"),"Sin Negocio","Negocio")</f>
        <v>Negocio</v>
      </c>
      <c r="U2874" s="1" t="s">
        <v>48</v>
      </c>
      <c r="V2874" s="1" t="s">
        <v>48</v>
      </c>
      <c r="W2874" s="1" t="s">
        <v>48</v>
      </c>
      <c r="X2874" s="12" t="str">
        <f>IF(OR(VOZ_WHATSAPP[[#This Row],[Confirma Valor de pago]]="No Cumple",VOZ_WHATSAPP[[#This Row],[Confirma hora de pago]]="No Cumple",VOZ_WHATSAPP[[#This Row],[Confirma medio de pago]]="No Cumple"),"Sin Cierre","Cierre")</f>
        <v>Cierre</v>
      </c>
      <c r="Y2874" s="1" t="s">
        <v>46</v>
      </c>
      <c r="Z2874" s="1" t="s">
        <v>46</v>
      </c>
      <c r="AA2874" s="1" t="s">
        <v>46</v>
      </c>
      <c r="AB2874" s="1" t="s">
        <v>46</v>
      </c>
      <c r="AC2874" s="11" t="str">
        <f>IF(OR(VOZ_WHATSAPP[[#This Row],[La comunicación es asertiva, con respeto y evita maltrato]]="No Cumple",VOZ_WHATSAPP[[#This Row],[Cumple con las normativas legales]]="No Cumple"),"No Cumple","Cumple")</f>
        <v>Cumple</v>
      </c>
      <c r="AD2874" s="1" t="s">
        <v>46</v>
      </c>
      <c r="AE2874" s="1" t="s">
        <v>131</v>
      </c>
      <c r="AF2874" s="4">
        <v>1</v>
      </c>
      <c r="AG2874" s="4">
        <f>IF(AND(VOZ_WHATSAPP[[#This Row],[Estado Cierre]]="Sin Cierre",VOZ_WHATSAPP[[#This Row],[Nota Negocio]]="Sin Negocio"),VOZ_WHATSAPP[[#This Row],[Nota]]-24%,VOZ_WHATSAPP[[#This Row],[Nota]])</f>
        <v>1</v>
      </c>
      <c r="AH2874" s="8">
        <f>IF(VOZ_WHATSAPP[[#This Row],[Estado Legal]]="No Cumple",0,IF(VOZ_WHATSAPP[[#This Row],[Realiza lectura de guion Legal]]="No Cumple",VOZ_WHATSAPP[[#This Row],[Nota 2]]-50%,VOZ_WHATSAPP[[#This Row],[Nota 2]]))</f>
        <v>1</v>
      </c>
    </row>
    <row r="2875" spans="1:34" x14ac:dyDescent="0.25">
      <c r="A2875" s="2" t="str">
        <f>VOZ_WHATSAPP[[#This Row],[ID Asesor]]&amp;VOZ_WHATSAPP[[#This Row],[Fecha Monitoreo]]</f>
        <v>363245884</v>
      </c>
      <c r="B2875" s="2">
        <v>45884</v>
      </c>
      <c r="C2875" s="1" t="s">
        <v>42</v>
      </c>
      <c r="D2875" s="1">
        <v>3632</v>
      </c>
      <c r="E2875" s="2">
        <v>45884</v>
      </c>
      <c r="F2875" s="3">
        <v>0.54097222222222219</v>
      </c>
      <c r="G2875" s="1" t="s">
        <v>51</v>
      </c>
      <c r="H2875" s="1" t="s">
        <v>44</v>
      </c>
      <c r="I2875" s="1">
        <v>1378</v>
      </c>
      <c r="J2875" s="1">
        <v>3163504407</v>
      </c>
      <c r="K2875" s="1" t="s">
        <v>45</v>
      </c>
      <c r="L2875" s="1" t="s">
        <v>47</v>
      </c>
      <c r="M2875" s="1" t="s">
        <v>46</v>
      </c>
      <c r="N2875" s="1" t="s">
        <v>46</v>
      </c>
      <c r="O2875" s="1" t="s">
        <v>46</v>
      </c>
      <c r="P2875" s="1" t="s">
        <v>46</v>
      </c>
      <c r="Q2875" s="1" t="s">
        <v>46</v>
      </c>
      <c r="R2875" s="1" t="s">
        <v>46</v>
      </c>
      <c r="S2875" s="1" t="s">
        <v>46</v>
      </c>
      <c r="T2875" s="12" t="str">
        <f>IF(OR(VOZ_WHATSAPP[[#This Row],[Brinda argumentos coherentes a la objeción]]="No Cumple",VOZ_WHATSAPP[[#This Row],[Despliegue de Beneficios y/o consecuencias]]="No Cumple"),"Sin Negocio","Negocio")</f>
        <v>Negocio</v>
      </c>
      <c r="U2875" s="1" t="s">
        <v>48</v>
      </c>
      <c r="V2875" s="1" t="s">
        <v>48</v>
      </c>
      <c r="W2875" s="1" t="s">
        <v>48</v>
      </c>
      <c r="X2875" s="12" t="str">
        <f>IF(OR(VOZ_WHATSAPP[[#This Row],[Confirma Valor de pago]]="No Cumple",VOZ_WHATSAPP[[#This Row],[Confirma hora de pago]]="No Cumple",VOZ_WHATSAPP[[#This Row],[Confirma medio de pago]]="No Cumple"),"Sin Cierre","Cierre")</f>
        <v>Cierre</v>
      </c>
      <c r="Y2875" s="1" t="s">
        <v>46</v>
      </c>
      <c r="Z2875" s="1" t="s">
        <v>46</v>
      </c>
      <c r="AA2875" s="1" t="s">
        <v>46</v>
      </c>
      <c r="AB2875" s="1" t="s">
        <v>46</v>
      </c>
      <c r="AC2875" s="11" t="str">
        <f>IF(OR(VOZ_WHATSAPP[[#This Row],[La comunicación es asertiva, con respeto y evita maltrato]]="No Cumple",VOZ_WHATSAPP[[#This Row],[Cumple con las normativas legales]]="No Cumple"),"No Cumple","Cumple")</f>
        <v>Cumple</v>
      </c>
      <c r="AD2875" s="1" t="s">
        <v>46</v>
      </c>
      <c r="AE2875" s="1" t="s">
        <v>2580</v>
      </c>
      <c r="AF2875" s="4">
        <v>0.96</v>
      </c>
      <c r="AG2875" s="4">
        <f>IF(AND(VOZ_WHATSAPP[[#This Row],[Estado Cierre]]="Sin Cierre",VOZ_WHATSAPP[[#This Row],[Nota Negocio]]="Sin Negocio"),VOZ_WHATSAPP[[#This Row],[Nota]]-24%,VOZ_WHATSAPP[[#This Row],[Nota]])</f>
        <v>0.96</v>
      </c>
      <c r="AH2875" s="8">
        <f>IF(VOZ_WHATSAPP[[#This Row],[Estado Legal]]="No Cumple",0,IF(VOZ_WHATSAPP[[#This Row],[Realiza lectura de guion Legal]]="No Cumple",VOZ_WHATSAPP[[#This Row],[Nota 2]]-50%,VOZ_WHATSAPP[[#This Row],[Nota 2]]))</f>
        <v>0.96</v>
      </c>
    </row>
    <row r="2876" spans="1:34" x14ac:dyDescent="0.25">
      <c r="A2876" s="2" t="str">
        <f>VOZ_WHATSAPP[[#This Row],[ID Asesor]]&amp;VOZ_WHATSAPP[[#This Row],[Fecha Monitoreo]]</f>
        <v>356545884</v>
      </c>
      <c r="B2876" s="2">
        <v>45884</v>
      </c>
      <c r="C2876" s="1" t="s">
        <v>50</v>
      </c>
      <c r="D2876" s="1">
        <v>3565</v>
      </c>
      <c r="E2876" s="2">
        <v>45884</v>
      </c>
      <c r="F2876" s="3">
        <v>0.39097222222222222</v>
      </c>
      <c r="G2876" s="1" t="s">
        <v>60</v>
      </c>
      <c r="H2876" s="1" t="s">
        <v>44</v>
      </c>
      <c r="I2876" s="1">
        <v>1359</v>
      </c>
      <c r="J2876" s="1">
        <v>3004432184</v>
      </c>
      <c r="K2876" s="1" t="s">
        <v>45</v>
      </c>
      <c r="L2876" s="1" t="s">
        <v>46</v>
      </c>
      <c r="M2876" s="1" t="s">
        <v>46</v>
      </c>
      <c r="N2876" s="1" t="s">
        <v>46</v>
      </c>
      <c r="O2876" s="1" t="s">
        <v>46</v>
      </c>
      <c r="P2876" s="1" t="s">
        <v>46</v>
      </c>
      <c r="Q2876" s="1" t="s">
        <v>46</v>
      </c>
      <c r="R2876" s="1" t="s">
        <v>48</v>
      </c>
      <c r="S2876" s="1" t="s">
        <v>46</v>
      </c>
      <c r="T2876" s="12" t="str">
        <f>IF(OR(VOZ_WHATSAPP[[#This Row],[Brinda argumentos coherentes a la objeción]]="No Cumple",VOZ_WHATSAPP[[#This Row],[Despliegue de Beneficios y/o consecuencias]]="No Cumple"),"Sin Negocio","Negocio")</f>
        <v>Negocio</v>
      </c>
      <c r="U2876" s="1" t="s">
        <v>46</v>
      </c>
      <c r="V2876" s="1" t="s">
        <v>46</v>
      </c>
      <c r="W2876" s="1" t="s">
        <v>46</v>
      </c>
      <c r="X2876" s="12" t="str">
        <f>IF(OR(VOZ_WHATSAPP[[#This Row],[Confirma Valor de pago]]="No Cumple",VOZ_WHATSAPP[[#This Row],[Confirma hora de pago]]="No Cumple",VOZ_WHATSAPP[[#This Row],[Confirma medio de pago]]="No Cumple"),"Sin Cierre","Cierre")</f>
        <v>Cierre</v>
      </c>
      <c r="Y2876" s="1" t="s">
        <v>46</v>
      </c>
      <c r="Z2876" s="1" t="s">
        <v>46</v>
      </c>
      <c r="AA2876" s="1" t="s">
        <v>46</v>
      </c>
      <c r="AB2876" s="1" t="s">
        <v>46</v>
      </c>
      <c r="AC2876" s="11" t="str">
        <f>IF(OR(VOZ_WHATSAPP[[#This Row],[La comunicación es asertiva, con respeto y evita maltrato]]="No Cumple",VOZ_WHATSAPP[[#This Row],[Cumple con las normativas legales]]="No Cumple"),"No Cumple","Cumple")</f>
        <v>Cumple</v>
      </c>
      <c r="AD2876" s="1" t="s">
        <v>46</v>
      </c>
      <c r="AE2876" s="1" t="s">
        <v>53</v>
      </c>
      <c r="AF2876" s="4">
        <v>1</v>
      </c>
      <c r="AG2876" s="4">
        <f>IF(AND(VOZ_WHATSAPP[[#This Row],[Estado Cierre]]="Sin Cierre",VOZ_WHATSAPP[[#This Row],[Nota Negocio]]="Sin Negocio"),VOZ_WHATSAPP[[#This Row],[Nota]]-24%,VOZ_WHATSAPP[[#This Row],[Nota]])</f>
        <v>1</v>
      </c>
      <c r="AH2876" s="8">
        <f>IF(VOZ_WHATSAPP[[#This Row],[Estado Legal]]="No Cumple",0,IF(VOZ_WHATSAPP[[#This Row],[Realiza lectura de guion Legal]]="No Cumple",VOZ_WHATSAPP[[#This Row],[Nota 2]]-50%,VOZ_WHATSAPP[[#This Row],[Nota 2]]))</f>
        <v>1</v>
      </c>
    </row>
    <row r="2877" spans="1:34" x14ac:dyDescent="0.25">
      <c r="A2877" s="2" t="str">
        <f>VOZ_WHATSAPP[[#This Row],[ID Asesor]]&amp;VOZ_WHATSAPP[[#This Row],[Fecha Monitoreo]]</f>
        <v>228145884</v>
      </c>
      <c r="B2877" s="2">
        <v>45884</v>
      </c>
      <c r="C2877" s="1" t="s">
        <v>59</v>
      </c>
      <c r="D2877" s="1">
        <v>2281</v>
      </c>
      <c r="E2877" s="2">
        <v>45884</v>
      </c>
      <c r="F2877" s="3">
        <v>0.49722222222222223</v>
      </c>
      <c r="G2877" s="1" t="s">
        <v>60</v>
      </c>
      <c r="H2877" s="1" t="s">
        <v>44</v>
      </c>
      <c r="I2877" s="1">
        <v>1383</v>
      </c>
      <c r="J2877" s="1">
        <v>3133356241</v>
      </c>
      <c r="K2877" s="1" t="s">
        <v>45</v>
      </c>
      <c r="L2877" s="1" t="s">
        <v>46</v>
      </c>
      <c r="M2877" s="1" t="s">
        <v>48</v>
      </c>
      <c r="N2877" s="1" t="s">
        <v>46</v>
      </c>
      <c r="O2877" s="1" t="s">
        <v>46</v>
      </c>
      <c r="P2877" s="1" t="s">
        <v>46</v>
      </c>
      <c r="Q2877" s="1" t="s">
        <v>46</v>
      </c>
      <c r="R2877" s="1" t="s">
        <v>46</v>
      </c>
      <c r="S2877" s="1" t="s">
        <v>46</v>
      </c>
      <c r="T2877" s="12" t="str">
        <f>IF(OR(VOZ_WHATSAPP[[#This Row],[Brinda argumentos coherentes a la objeción]]="No Cumple",VOZ_WHATSAPP[[#This Row],[Despliegue de Beneficios y/o consecuencias]]="No Cumple"),"Sin Negocio","Negocio")</f>
        <v>Negocio</v>
      </c>
      <c r="U2877" s="1" t="s">
        <v>48</v>
      </c>
      <c r="V2877" s="1" t="s">
        <v>48</v>
      </c>
      <c r="W2877" s="1" t="s">
        <v>48</v>
      </c>
      <c r="X2877" s="12" t="str">
        <f>IF(OR(VOZ_WHATSAPP[[#This Row],[Confirma Valor de pago]]="No Cumple",VOZ_WHATSAPP[[#This Row],[Confirma hora de pago]]="No Cumple",VOZ_WHATSAPP[[#This Row],[Confirma medio de pago]]="No Cumple"),"Sin Cierre","Cierre")</f>
        <v>Cierre</v>
      </c>
      <c r="Y2877" s="1" t="s">
        <v>48</v>
      </c>
      <c r="Z2877" s="1" t="s">
        <v>54</v>
      </c>
      <c r="AA2877" s="1" t="s">
        <v>46</v>
      </c>
      <c r="AB2877" s="1" t="s">
        <v>46</v>
      </c>
      <c r="AC2877" s="11" t="str">
        <f>IF(OR(VOZ_WHATSAPP[[#This Row],[La comunicación es asertiva, con respeto y evita maltrato]]="No Cumple",VOZ_WHATSAPP[[#This Row],[Cumple con las normativas legales]]="No Cumple"),"No Cumple","Cumple")</f>
        <v>Cumple</v>
      </c>
      <c r="AD2877" s="1" t="s">
        <v>48</v>
      </c>
      <c r="AE2877" s="1" t="s">
        <v>2581</v>
      </c>
      <c r="AF2877" s="4">
        <v>0.85</v>
      </c>
      <c r="AG2877" s="4">
        <f>IF(AND(VOZ_WHATSAPP[[#This Row],[Estado Cierre]]="Sin Cierre",VOZ_WHATSAPP[[#This Row],[Nota Negocio]]="Sin Negocio"),VOZ_WHATSAPP[[#This Row],[Nota]]-24%,VOZ_WHATSAPP[[#This Row],[Nota]])</f>
        <v>0.85</v>
      </c>
      <c r="AH2877" s="8">
        <f>IF(VOZ_WHATSAPP[[#This Row],[Estado Legal]]="No Cumple",0,IF(VOZ_WHATSAPP[[#This Row],[Realiza lectura de guion Legal]]="No Cumple",VOZ_WHATSAPP[[#This Row],[Nota 2]]-50%,VOZ_WHATSAPP[[#This Row],[Nota 2]]))</f>
        <v>0.85</v>
      </c>
    </row>
    <row r="2878" spans="1:34" x14ac:dyDescent="0.25">
      <c r="A2878" s="2" t="str">
        <f>VOZ_WHATSAPP[[#This Row],[ID Asesor]]&amp;VOZ_WHATSAPP[[#This Row],[Fecha Monitoreo]]</f>
        <v>392245884</v>
      </c>
      <c r="B2878" s="2">
        <v>45884</v>
      </c>
      <c r="C2878" s="1" t="s">
        <v>50</v>
      </c>
      <c r="D2878" s="1">
        <v>3922</v>
      </c>
      <c r="E2878" s="2">
        <v>45884</v>
      </c>
      <c r="F2878" s="3">
        <v>0.48888888888888887</v>
      </c>
      <c r="G2878" s="1" t="s">
        <v>51</v>
      </c>
      <c r="H2878" s="1" t="s">
        <v>44</v>
      </c>
      <c r="I2878" s="1">
        <v>1101</v>
      </c>
      <c r="J2878" s="1">
        <v>3044824729</v>
      </c>
      <c r="K2878" s="1" t="s">
        <v>45</v>
      </c>
      <c r="L2878" s="1" t="s">
        <v>46</v>
      </c>
      <c r="M2878" s="1" t="s">
        <v>46</v>
      </c>
      <c r="N2878" s="1" t="s">
        <v>46</v>
      </c>
      <c r="O2878" s="1" t="s">
        <v>46</v>
      </c>
      <c r="P2878" s="1" t="s">
        <v>46</v>
      </c>
      <c r="Q2878" s="1" t="s">
        <v>46</v>
      </c>
      <c r="R2878" s="1" t="s">
        <v>46</v>
      </c>
      <c r="S2878" s="1" t="s">
        <v>46</v>
      </c>
      <c r="T2878" s="12" t="str">
        <f>IF(OR(VOZ_WHATSAPP[[#This Row],[Brinda argumentos coherentes a la objeción]]="No Cumple",VOZ_WHATSAPP[[#This Row],[Despliegue de Beneficios y/o consecuencias]]="No Cumple"),"Sin Negocio","Negocio")</f>
        <v>Negocio</v>
      </c>
      <c r="U2878" s="1" t="s">
        <v>46</v>
      </c>
      <c r="V2878" s="1" t="s">
        <v>46</v>
      </c>
      <c r="W2878" s="1" t="s">
        <v>46</v>
      </c>
      <c r="X2878" s="12" t="str">
        <f>IF(OR(VOZ_WHATSAPP[[#This Row],[Confirma Valor de pago]]="No Cumple",VOZ_WHATSAPP[[#This Row],[Confirma hora de pago]]="No Cumple",VOZ_WHATSAPP[[#This Row],[Confirma medio de pago]]="No Cumple"),"Sin Cierre","Cierre")</f>
        <v>Cierre</v>
      </c>
      <c r="Y2878" s="1" t="s">
        <v>46</v>
      </c>
      <c r="Z2878" s="1" t="s">
        <v>54</v>
      </c>
      <c r="AA2878" s="1" t="s">
        <v>46</v>
      </c>
      <c r="AB2878" s="1" t="s">
        <v>46</v>
      </c>
      <c r="AC2878" s="11" t="str">
        <f>IF(OR(VOZ_WHATSAPP[[#This Row],[La comunicación es asertiva, con respeto y evita maltrato]]="No Cumple",VOZ_WHATSAPP[[#This Row],[Cumple con las normativas legales]]="No Cumple"),"No Cumple","Cumple")</f>
        <v>Cumple</v>
      </c>
      <c r="AD2878" s="1" t="s">
        <v>46</v>
      </c>
      <c r="AE2878" s="1" t="s">
        <v>2582</v>
      </c>
      <c r="AF2878" s="4">
        <v>0.85</v>
      </c>
      <c r="AG2878" s="4">
        <f>IF(AND(VOZ_WHATSAPP[[#This Row],[Estado Cierre]]="Sin Cierre",VOZ_WHATSAPP[[#This Row],[Nota Negocio]]="Sin Negocio"),VOZ_WHATSAPP[[#This Row],[Nota]]-24%,VOZ_WHATSAPP[[#This Row],[Nota]])</f>
        <v>0.85</v>
      </c>
      <c r="AH2878" s="8">
        <f>IF(VOZ_WHATSAPP[[#This Row],[Estado Legal]]="No Cumple",0,IF(VOZ_WHATSAPP[[#This Row],[Realiza lectura de guion Legal]]="No Cumple",VOZ_WHATSAPP[[#This Row],[Nota 2]]-50%,VOZ_WHATSAPP[[#This Row],[Nota 2]]))</f>
        <v>0.85</v>
      </c>
    </row>
    <row r="2879" spans="1:34" x14ac:dyDescent="0.25">
      <c r="A2879" s="2" t="str">
        <f>VOZ_WHATSAPP[[#This Row],[ID Asesor]]&amp;VOZ_WHATSAPP[[#This Row],[Fecha Monitoreo]]</f>
        <v>387845884</v>
      </c>
      <c r="B2879" s="2">
        <v>45884</v>
      </c>
      <c r="C2879" s="1" t="s">
        <v>696</v>
      </c>
      <c r="D2879" s="1">
        <v>3878</v>
      </c>
      <c r="E2879" s="2">
        <v>45884</v>
      </c>
      <c r="F2879" s="3">
        <v>0.47013888888888888</v>
      </c>
      <c r="G2879" s="1" t="s">
        <v>51</v>
      </c>
      <c r="H2879" s="1" t="s">
        <v>71</v>
      </c>
      <c r="I2879" s="1"/>
      <c r="J2879" s="1"/>
      <c r="K2879" s="1"/>
      <c r="L2879" s="1" t="s">
        <v>46</v>
      </c>
      <c r="M2879" s="1" t="s">
        <v>48</v>
      </c>
      <c r="N2879" s="1" t="s">
        <v>46</v>
      </c>
      <c r="O2879" s="1" t="s">
        <v>48</v>
      </c>
      <c r="P2879" s="1" t="s">
        <v>48</v>
      </c>
      <c r="Q2879" s="1" t="s">
        <v>48</v>
      </c>
      <c r="R2879" s="1" t="s">
        <v>48</v>
      </c>
      <c r="S2879" s="1" t="s">
        <v>48</v>
      </c>
      <c r="T2879" s="12" t="str">
        <f>IF(OR(VOZ_WHATSAPP[[#This Row],[Brinda argumentos coherentes a la objeción]]="No Cumple",VOZ_WHATSAPP[[#This Row],[Despliegue de Beneficios y/o consecuencias]]="No Cumple"),"Sin Negocio","Negocio")</f>
        <v>Negocio</v>
      </c>
      <c r="U2879" s="1" t="s">
        <v>48</v>
      </c>
      <c r="V2879" s="1" t="s">
        <v>48</v>
      </c>
      <c r="W2879" s="1" t="s">
        <v>48</v>
      </c>
      <c r="X2879" s="12" t="str">
        <f>IF(OR(VOZ_WHATSAPP[[#This Row],[Confirma Valor de pago]]="No Cumple",VOZ_WHATSAPP[[#This Row],[Confirma hora de pago]]="No Cumple",VOZ_WHATSAPP[[#This Row],[Confirma medio de pago]]="No Cumple"),"Sin Cierre","Cierre")</f>
        <v>Cierre</v>
      </c>
      <c r="Y2879" s="1" t="s">
        <v>48</v>
      </c>
      <c r="Z2879" s="1" t="s">
        <v>46</v>
      </c>
      <c r="AA2879" s="1" t="s">
        <v>46</v>
      </c>
      <c r="AB2879" s="1" t="s">
        <v>46</v>
      </c>
      <c r="AC2879" s="11" t="str">
        <f>IF(OR(VOZ_WHATSAPP[[#This Row],[La comunicación es asertiva, con respeto y evita maltrato]]="No Cumple",VOZ_WHATSAPP[[#This Row],[Cumple con las normativas legales]]="No Cumple"),"No Cumple","Cumple")</f>
        <v>Cumple</v>
      </c>
      <c r="AD2879" s="1" t="s">
        <v>48</v>
      </c>
      <c r="AE2879" s="1" t="s">
        <v>1090</v>
      </c>
      <c r="AF2879" s="4">
        <v>1</v>
      </c>
      <c r="AG2879" s="4">
        <f>IF(AND(VOZ_WHATSAPP[[#This Row],[Estado Cierre]]="Sin Cierre",VOZ_WHATSAPP[[#This Row],[Nota Negocio]]="Sin Negocio"),VOZ_WHATSAPP[[#This Row],[Nota]]-24%,VOZ_WHATSAPP[[#This Row],[Nota]])</f>
        <v>1</v>
      </c>
      <c r="AH2879" s="8">
        <f>IF(VOZ_WHATSAPP[[#This Row],[Estado Legal]]="No Cumple",0,IF(VOZ_WHATSAPP[[#This Row],[Realiza lectura de guion Legal]]="No Cumple",VOZ_WHATSAPP[[#This Row],[Nota 2]]-50%,VOZ_WHATSAPP[[#This Row],[Nota 2]]))</f>
        <v>1</v>
      </c>
    </row>
    <row r="2880" spans="1:34" x14ac:dyDescent="0.25">
      <c r="A2880" s="2" t="str">
        <f>VOZ_WHATSAPP[[#This Row],[ID Asesor]]&amp;VOZ_WHATSAPP[[#This Row],[Fecha Monitoreo]]</f>
        <v>337245884</v>
      </c>
      <c r="B2880" s="2">
        <v>45884</v>
      </c>
      <c r="C2880" s="1" t="s">
        <v>696</v>
      </c>
      <c r="D2880" s="1">
        <v>3372</v>
      </c>
      <c r="E2880" s="2">
        <v>45884</v>
      </c>
      <c r="F2880" s="3">
        <v>0.37361111111111112</v>
      </c>
      <c r="G2880" s="1" t="s">
        <v>58</v>
      </c>
      <c r="H2880" s="1" t="s">
        <v>71</v>
      </c>
      <c r="I2880" s="1"/>
      <c r="J2880" s="1"/>
      <c r="K2880" s="1"/>
      <c r="L2880" s="1" t="s">
        <v>46</v>
      </c>
      <c r="M2880" s="1" t="s">
        <v>46</v>
      </c>
      <c r="N2880" s="1" t="s">
        <v>46</v>
      </c>
      <c r="O2880" s="1" t="s">
        <v>48</v>
      </c>
      <c r="P2880" s="1" t="s">
        <v>48</v>
      </c>
      <c r="Q2880" s="1" t="s">
        <v>48</v>
      </c>
      <c r="R2880" s="1" t="s">
        <v>48</v>
      </c>
      <c r="S2880" s="1" t="s">
        <v>48</v>
      </c>
      <c r="T2880" s="12" t="str">
        <f>IF(OR(VOZ_WHATSAPP[[#This Row],[Brinda argumentos coherentes a la objeción]]="No Cumple",VOZ_WHATSAPP[[#This Row],[Despliegue de Beneficios y/o consecuencias]]="No Cumple"),"Sin Negocio","Negocio")</f>
        <v>Negocio</v>
      </c>
      <c r="U2880" s="1" t="s">
        <v>48</v>
      </c>
      <c r="V2880" s="1" t="s">
        <v>48</v>
      </c>
      <c r="W2880" s="1" t="s">
        <v>48</v>
      </c>
      <c r="X2880" s="12" t="str">
        <f>IF(OR(VOZ_WHATSAPP[[#This Row],[Confirma Valor de pago]]="No Cumple",VOZ_WHATSAPP[[#This Row],[Confirma hora de pago]]="No Cumple",VOZ_WHATSAPP[[#This Row],[Confirma medio de pago]]="No Cumple"),"Sin Cierre","Cierre")</f>
        <v>Cierre</v>
      </c>
      <c r="Y2880" s="1" t="s">
        <v>48</v>
      </c>
      <c r="Z2880" s="1" t="s">
        <v>46</v>
      </c>
      <c r="AA2880" s="1" t="s">
        <v>46</v>
      </c>
      <c r="AB2880" s="1" t="s">
        <v>46</v>
      </c>
      <c r="AC2880" s="11" t="str">
        <f>IF(OR(VOZ_WHATSAPP[[#This Row],[La comunicación es asertiva, con respeto y evita maltrato]]="No Cumple",VOZ_WHATSAPP[[#This Row],[Cumple con las normativas legales]]="No Cumple"),"No Cumple","Cumple")</f>
        <v>Cumple</v>
      </c>
      <c r="AD2880" s="1" t="s">
        <v>48</v>
      </c>
      <c r="AE2880" s="1" t="s">
        <v>1090</v>
      </c>
      <c r="AF2880" s="4">
        <v>1</v>
      </c>
      <c r="AG2880" s="4">
        <f>IF(AND(VOZ_WHATSAPP[[#This Row],[Estado Cierre]]="Sin Cierre",VOZ_WHATSAPP[[#This Row],[Nota Negocio]]="Sin Negocio"),VOZ_WHATSAPP[[#This Row],[Nota]]-24%,VOZ_WHATSAPP[[#This Row],[Nota]])</f>
        <v>1</v>
      </c>
      <c r="AH2880" s="8">
        <f>IF(VOZ_WHATSAPP[[#This Row],[Estado Legal]]="No Cumple",0,IF(VOZ_WHATSAPP[[#This Row],[Realiza lectura de guion Legal]]="No Cumple",VOZ_WHATSAPP[[#This Row],[Nota 2]]-50%,VOZ_WHATSAPP[[#This Row],[Nota 2]]))</f>
        <v>1</v>
      </c>
    </row>
    <row r="2881" spans="1:34" x14ac:dyDescent="0.25">
      <c r="A2881" s="2" t="str">
        <f>VOZ_WHATSAPP[[#This Row],[ID Asesor]]&amp;VOZ_WHATSAPP[[#This Row],[Fecha Monitoreo]]</f>
        <v>381545884</v>
      </c>
      <c r="B2881" s="2">
        <v>45884</v>
      </c>
      <c r="C2881" s="1" t="s">
        <v>126</v>
      </c>
      <c r="D2881" s="1">
        <v>3815</v>
      </c>
      <c r="E2881" s="2">
        <v>45884</v>
      </c>
      <c r="F2881" s="3">
        <v>0.49652777777777779</v>
      </c>
      <c r="G2881" s="1" t="s">
        <v>58</v>
      </c>
      <c r="H2881" s="1" t="s">
        <v>44</v>
      </c>
      <c r="I2881" s="1">
        <v>584</v>
      </c>
      <c r="J2881" s="1">
        <v>3144370602</v>
      </c>
      <c r="K2881" s="1" t="s">
        <v>45</v>
      </c>
      <c r="L2881" s="1" t="s">
        <v>46</v>
      </c>
      <c r="M2881" s="1" t="s">
        <v>46</v>
      </c>
      <c r="N2881" s="1" t="s">
        <v>46</v>
      </c>
      <c r="O2881" s="1" t="s">
        <v>46</v>
      </c>
      <c r="P2881" s="1" t="s">
        <v>46</v>
      </c>
      <c r="Q2881" s="1" t="s">
        <v>46</v>
      </c>
      <c r="R2881" s="1" t="s">
        <v>47</v>
      </c>
      <c r="S2881" s="1" t="s">
        <v>46</v>
      </c>
      <c r="T2881" s="12" t="str">
        <f>IF(OR(VOZ_WHATSAPP[[#This Row],[Brinda argumentos coherentes a la objeción]]="No Cumple",VOZ_WHATSAPP[[#This Row],[Despliegue de Beneficios y/o consecuencias]]="No Cumple"),"Sin Negocio","Negocio")</f>
        <v>Sin Negocio</v>
      </c>
      <c r="U2881" s="1" t="s">
        <v>48</v>
      </c>
      <c r="V2881" s="1" t="s">
        <v>48</v>
      </c>
      <c r="W2881" s="1" t="s">
        <v>48</v>
      </c>
      <c r="X2881" s="12" t="str">
        <f>IF(OR(VOZ_WHATSAPP[[#This Row],[Confirma Valor de pago]]="No Cumple",VOZ_WHATSAPP[[#This Row],[Confirma hora de pago]]="No Cumple",VOZ_WHATSAPP[[#This Row],[Confirma medio de pago]]="No Cumple"),"Sin Cierre","Cierre")</f>
        <v>Cierre</v>
      </c>
      <c r="Y2881" s="1" t="s">
        <v>46</v>
      </c>
      <c r="Z2881" s="1" t="s">
        <v>46</v>
      </c>
      <c r="AA2881" s="1" t="s">
        <v>46</v>
      </c>
      <c r="AB2881" s="1" t="s">
        <v>46</v>
      </c>
      <c r="AC2881" s="11" t="str">
        <f>IF(OR(VOZ_WHATSAPP[[#This Row],[La comunicación es asertiva, con respeto y evita maltrato]]="No Cumple",VOZ_WHATSAPP[[#This Row],[Cumple con las normativas legales]]="No Cumple"),"No Cumple","Cumple")</f>
        <v>Cumple</v>
      </c>
      <c r="AD2881" s="1" t="s">
        <v>46</v>
      </c>
      <c r="AE2881" s="1" t="s">
        <v>2583</v>
      </c>
      <c r="AF2881" s="4">
        <v>0.9</v>
      </c>
      <c r="AG2881" s="4">
        <f>IF(AND(VOZ_WHATSAPP[[#This Row],[Estado Cierre]]="Sin Cierre",VOZ_WHATSAPP[[#This Row],[Nota Negocio]]="Sin Negocio"),VOZ_WHATSAPP[[#This Row],[Nota]]-24%,VOZ_WHATSAPP[[#This Row],[Nota]])</f>
        <v>0.9</v>
      </c>
      <c r="AH2881" s="8">
        <f>IF(VOZ_WHATSAPP[[#This Row],[Estado Legal]]="No Cumple",0,IF(VOZ_WHATSAPP[[#This Row],[Realiza lectura de guion Legal]]="No Cumple",VOZ_WHATSAPP[[#This Row],[Nota 2]]-50%,VOZ_WHATSAPP[[#This Row],[Nota 2]]))</f>
        <v>0.9</v>
      </c>
    </row>
    <row r="2882" spans="1:34" x14ac:dyDescent="0.25">
      <c r="A2882" s="2" t="str">
        <f>VOZ_WHATSAPP[[#This Row],[ID Asesor]]&amp;VOZ_WHATSAPP[[#This Row],[Fecha Monitoreo]]</f>
        <v>357545884</v>
      </c>
      <c r="B2882" s="2">
        <v>45884</v>
      </c>
      <c r="C2882" s="1" t="s">
        <v>696</v>
      </c>
      <c r="D2882" s="1">
        <v>3575</v>
      </c>
      <c r="E2882" s="2">
        <v>45884</v>
      </c>
      <c r="F2882" s="3">
        <v>0.47499999999999998</v>
      </c>
      <c r="G2882" s="1" t="s">
        <v>58</v>
      </c>
      <c r="H2882" s="1" t="s">
        <v>71</v>
      </c>
      <c r="I2882" s="1"/>
      <c r="J2882" s="1"/>
      <c r="K2882" s="1"/>
      <c r="L2882" s="1" t="s">
        <v>46</v>
      </c>
      <c r="M2882" s="1" t="s">
        <v>46</v>
      </c>
      <c r="N2882" s="1" t="s">
        <v>46</v>
      </c>
      <c r="O2882" s="1" t="s">
        <v>46</v>
      </c>
      <c r="P2882" s="1" t="s">
        <v>46</v>
      </c>
      <c r="Q2882" s="1" t="s">
        <v>48</v>
      </c>
      <c r="R2882" s="1" t="s">
        <v>48</v>
      </c>
      <c r="S2882" s="1" t="s">
        <v>48</v>
      </c>
      <c r="T2882" s="12" t="str">
        <f>IF(OR(VOZ_WHATSAPP[[#This Row],[Brinda argumentos coherentes a la objeción]]="No Cumple",VOZ_WHATSAPP[[#This Row],[Despliegue de Beneficios y/o consecuencias]]="No Cumple"),"Sin Negocio","Negocio")</f>
        <v>Negocio</v>
      </c>
      <c r="U2882" s="1" t="s">
        <v>46</v>
      </c>
      <c r="V2882" s="1" t="s">
        <v>46</v>
      </c>
      <c r="W2882" s="1" t="s">
        <v>46</v>
      </c>
      <c r="X2882" s="12" t="str">
        <f>IF(OR(VOZ_WHATSAPP[[#This Row],[Confirma Valor de pago]]="No Cumple",VOZ_WHATSAPP[[#This Row],[Confirma hora de pago]]="No Cumple",VOZ_WHATSAPP[[#This Row],[Confirma medio de pago]]="No Cumple"),"Sin Cierre","Cierre")</f>
        <v>Cierre</v>
      </c>
      <c r="Y2882" s="1" t="s">
        <v>46</v>
      </c>
      <c r="Z2882" s="1" t="s">
        <v>46</v>
      </c>
      <c r="AA2882" s="1" t="s">
        <v>46</v>
      </c>
      <c r="AB2882" s="1" t="s">
        <v>46</v>
      </c>
      <c r="AC2882" s="11" t="str">
        <f>IF(OR(VOZ_WHATSAPP[[#This Row],[La comunicación es asertiva, con respeto y evita maltrato]]="No Cumple",VOZ_WHATSAPP[[#This Row],[Cumple con las normativas legales]]="No Cumple"),"No Cumple","Cumple")</f>
        <v>Cumple</v>
      </c>
      <c r="AD2882" s="1" t="s">
        <v>46</v>
      </c>
      <c r="AE2882" s="1" t="s">
        <v>1090</v>
      </c>
      <c r="AF2882" s="4">
        <v>1</v>
      </c>
      <c r="AG2882" s="4">
        <f>IF(AND(VOZ_WHATSAPP[[#This Row],[Estado Cierre]]="Sin Cierre",VOZ_WHATSAPP[[#This Row],[Nota Negocio]]="Sin Negocio"),VOZ_WHATSAPP[[#This Row],[Nota]]-24%,VOZ_WHATSAPP[[#This Row],[Nota]])</f>
        <v>1</v>
      </c>
      <c r="AH2882" s="8">
        <f>IF(VOZ_WHATSAPP[[#This Row],[Estado Legal]]="No Cumple",0,IF(VOZ_WHATSAPP[[#This Row],[Realiza lectura de guion Legal]]="No Cumple",VOZ_WHATSAPP[[#This Row],[Nota 2]]-50%,VOZ_WHATSAPP[[#This Row],[Nota 2]]))</f>
        <v>1</v>
      </c>
    </row>
    <row r="2883" spans="1:34" x14ac:dyDescent="0.25">
      <c r="A2883" s="2" t="str">
        <f>VOZ_WHATSAPP[[#This Row],[ID Asesor]]&amp;VOZ_WHATSAPP[[#This Row],[Fecha Monitoreo]]</f>
        <v>388945884</v>
      </c>
      <c r="B2883" s="2">
        <v>45884</v>
      </c>
      <c r="C2883" s="1" t="s">
        <v>42</v>
      </c>
      <c r="D2883" s="1">
        <v>3889</v>
      </c>
      <c r="E2883" s="2">
        <v>45884</v>
      </c>
      <c r="F2883" s="3">
        <v>0.3888888888888889</v>
      </c>
      <c r="G2883" s="1" t="s">
        <v>51</v>
      </c>
      <c r="H2883" s="1" t="s">
        <v>71</v>
      </c>
      <c r="I2883" s="1"/>
      <c r="J2883" s="1"/>
      <c r="K2883" s="1"/>
      <c r="L2883" s="1" t="s">
        <v>46</v>
      </c>
      <c r="M2883" s="1" t="s">
        <v>47</v>
      </c>
      <c r="N2883" s="1" t="s">
        <v>46</v>
      </c>
      <c r="O2883" s="1" t="s">
        <v>46</v>
      </c>
      <c r="P2883" s="1" t="s">
        <v>46</v>
      </c>
      <c r="Q2883" s="1" t="s">
        <v>46</v>
      </c>
      <c r="R2883" s="1" t="s">
        <v>46</v>
      </c>
      <c r="S2883" s="1" t="s">
        <v>46</v>
      </c>
      <c r="T2883" s="12" t="str">
        <f>IF(OR(VOZ_WHATSAPP[[#This Row],[Brinda argumentos coherentes a la objeción]]="No Cumple",VOZ_WHATSAPP[[#This Row],[Despliegue de Beneficios y/o consecuencias]]="No Cumple"),"Sin Negocio","Negocio")</f>
        <v>Negocio</v>
      </c>
      <c r="U2883" s="1" t="s">
        <v>48</v>
      </c>
      <c r="V2883" s="1" t="s">
        <v>48</v>
      </c>
      <c r="W2883" s="1" t="s">
        <v>48</v>
      </c>
      <c r="X2883" s="12" t="str">
        <f>IF(OR(VOZ_WHATSAPP[[#This Row],[Confirma Valor de pago]]="No Cumple",VOZ_WHATSAPP[[#This Row],[Confirma hora de pago]]="No Cumple",VOZ_WHATSAPP[[#This Row],[Confirma medio de pago]]="No Cumple"),"Sin Cierre","Cierre")</f>
        <v>Cierre</v>
      </c>
      <c r="Y2883" s="1" t="s">
        <v>54</v>
      </c>
      <c r="Z2883" s="1" t="s">
        <v>54</v>
      </c>
      <c r="AA2883" s="1" t="s">
        <v>46</v>
      </c>
      <c r="AB2883" s="1" t="s">
        <v>46</v>
      </c>
      <c r="AC2883" s="11" t="str">
        <f>IF(OR(VOZ_WHATSAPP[[#This Row],[La comunicación es asertiva, con respeto y evita maltrato]]="No Cumple",VOZ_WHATSAPP[[#This Row],[Cumple con las normativas legales]]="No Cumple"),"No Cumple","Cumple")</f>
        <v>Cumple</v>
      </c>
      <c r="AD2883" s="1" t="s">
        <v>46</v>
      </c>
      <c r="AE2883" s="1" t="s">
        <v>2584</v>
      </c>
      <c r="AF2883" s="4">
        <v>0.73</v>
      </c>
      <c r="AG2883" s="4">
        <f>IF(AND(VOZ_WHATSAPP[[#This Row],[Estado Cierre]]="Sin Cierre",VOZ_WHATSAPP[[#This Row],[Nota Negocio]]="Sin Negocio"),VOZ_WHATSAPP[[#This Row],[Nota]]-24%,VOZ_WHATSAPP[[#This Row],[Nota]])</f>
        <v>0.73</v>
      </c>
      <c r="AH2883" s="8">
        <f>IF(VOZ_WHATSAPP[[#This Row],[Estado Legal]]="No Cumple",0,IF(VOZ_WHATSAPP[[#This Row],[Realiza lectura de guion Legal]]="No Cumple",VOZ_WHATSAPP[[#This Row],[Nota 2]]-50%,VOZ_WHATSAPP[[#This Row],[Nota 2]]))</f>
        <v>0.73</v>
      </c>
    </row>
    <row r="2884" spans="1:34" x14ac:dyDescent="0.25">
      <c r="A2884" s="2" t="str">
        <f>VOZ_WHATSAPP[[#This Row],[ID Asesor]]&amp;VOZ_WHATSAPP[[#This Row],[Fecha Monitoreo]]</f>
        <v>407745884</v>
      </c>
      <c r="B2884" s="2">
        <v>45884</v>
      </c>
      <c r="C2884" s="1" t="s">
        <v>126</v>
      </c>
      <c r="D2884" s="1">
        <v>4077</v>
      </c>
      <c r="E2884" s="2">
        <v>45884</v>
      </c>
      <c r="F2884" s="3">
        <v>0.5708333333333333</v>
      </c>
      <c r="G2884" s="1" t="s">
        <v>51</v>
      </c>
      <c r="H2884" s="1" t="s">
        <v>44</v>
      </c>
      <c r="I2884" s="1">
        <v>617</v>
      </c>
      <c r="J2884" s="1">
        <v>3136926400</v>
      </c>
      <c r="K2884" s="1" t="s">
        <v>45</v>
      </c>
      <c r="L2884" s="1" t="s">
        <v>46</v>
      </c>
      <c r="M2884" s="1" t="s">
        <v>46</v>
      </c>
      <c r="N2884" s="1" t="s">
        <v>46</v>
      </c>
      <c r="O2884" s="1" t="s">
        <v>46</v>
      </c>
      <c r="P2884" s="1" t="s">
        <v>46</v>
      </c>
      <c r="Q2884" s="1" t="s">
        <v>46</v>
      </c>
      <c r="R2884" s="1" t="s">
        <v>46</v>
      </c>
      <c r="S2884" s="1" t="s">
        <v>48</v>
      </c>
      <c r="T2884" s="12" t="str">
        <f>IF(OR(VOZ_WHATSAPP[[#This Row],[Brinda argumentos coherentes a la objeción]]="No Cumple",VOZ_WHATSAPP[[#This Row],[Despliegue de Beneficios y/o consecuencias]]="No Cumple"),"Sin Negocio","Negocio")</f>
        <v>Negocio</v>
      </c>
      <c r="U2884" s="1" t="s">
        <v>46</v>
      </c>
      <c r="V2884" s="1" t="s">
        <v>46</v>
      </c>
      <c r="W2884" s="1" t="s">
        <v>46</v>
      </c>
      <c r="X2884" s="12" t="str">
        <f>IF(OR(VOZ_WHATSAPP[[#This Row],[Confirma Valor de pago]]="No Cumple",VOZ_WHATSAPP[[#This Row],[Confirma hora de pago]]="No Cumple",VOZ_WHATSAPP[[#This Row],[Confirma medio de pago]]="No Cumple"),"Sin Cierre","Cierre")</f>
        <v>Cierre</v>
      </c>
      <c r="Y2884" s="1" t="s">
        <v>46</v>
      </c>
      <c r="Z2884" s="1" t="s">
        <v>54</v>
      </c>
      <c r="AA2884" s="1" t="s">
        <v>46</v>
      </c>
      <c r="AB2884" s="1" t="s">
        <v>46</v>
      </c>
      <c r="AC2884" s="11" t="str">
        <f>IF(OR(VOZ_WHATSAPP[[#This Row],[La comunicación es asertiva, con respeto y evita maltrato]]="No Cumple",VOZ_WHATSAPP[[#This Row],[Cumple con las normativas legales]]="No Cumple"),"No Cumple","Cumple")</f>
        <v>Cumple</v>
      </c>
      <c r="AD2884" s="1" t="s">
        <v>46</v>
      </c>
      <c r="AE2884" s="1" t="s">
        <v>2585</v>
      </c>
      <c r="AF2884" s="4">
        <v>0.85</v>
      </c>
      <c r="AG2884" s="4">
        <f>IF(AND(VOZ_WHATSAPP[[#This Row],[Estado Cierre]]="Sin Cierre",VOZ_WHATSAPP[[#This Row],[Nota Negocio]]="Sin Negocio"),VOZ_WHATSAPP[[#This Row],[Nota]]-24%,VOZ_WHATSAPP[[#This Row],[Nota]])</f>
        <v>0.85</v>
      </c>
      <c r="AH2884" s="8">
        <f>IF(VOZ_WHATSAPP[[#This Row],[Estado Legal]]="No Cumple",0,IF(VOZ_WHATSAPP[[#This Row],[Realiza lectura de guion Legal]]="No Cumple",VOZ_WHATSAPP[[#This Row],[Nota 2]]-50%,VOZ_WHATSAPP[[#This Row],[Nota 2]]))</f>
        <v>0.85</v>
      </c>
    </row>
    <row r="2885" spans="1:34" x14ac:dyDescent="0.25">
      <c r="A2885" s="2" t="str">
        <f>VOZ_WHATSAPP[[#This Row],[ID Asesor]]&amp;VOZ_WHATSAPP[[#This Row],[Fecha Monitoreo]]</f>
        <v>372945884</v>
      </c>
      <c r="B2885" s="2">
        <v>45884</v>
      </c>
      <c r="C2885" s="1" t="s">
        <v>59</v>
      </c>
      <c r="D2885" s="1">
        <v>3729</v>
      </c>
      <c r="E2885" s="2">
        <v>45884</v>
      </c>
      <c r="F2885" s="3">
        <v>0.38611111111111113</v>
      </c>
      <c r="G2885" s="1" t="s">
        <v>51</v>
      </c>
      <c r="H2885" s="1" t="s">
        <v>44</v>
      </c>
      <c r="I2885" s="1">
        <v>1063</v>
      </c>
      <c r="J2885" s="1">
        <v>3136408999</v>
      </c>
      <c r="K2885" s="1" t="s">
        <v>45</v>
      </c>
      <c r="L2885" s="1" t="s">
        <v>46</v>
      </c>
      <c r="M2885" s="1" t="s">
        <v>46</v>
      </c>
      <c r="N2885" s="1" t="s">
        <v>46</v>
      </c>
      <c r="O2885" s="1" t="s">
        <v>46</v>
      </c>
      <c r="P2885" s="1" t="s">
        <v>46</v>
      </c>
      <c r="Q2885" s="1" t="s">
        <v>48</v>
      </c>
      <c r="R2885" s="1" t="s">
        <v>48</v>
      </c>
      <c r="S2885" s="1" t="s">
        <v>47</v>
      </c>
      <c r="T2885" s="12" t="str">
        <f>IF(OR(VOZ_WHATSAPP[[#This Row],[Brinda argumentos coherentes a la objeción]]="No Cumple",VOZ_WHATSAPP[[#This Row],[Despliegue de Beneficios y/o consecuencias]]="No Cumple"),"Sin Negocio","Negocio")</f>
        <v>Sin Negocio</v>
      </c>
      <c r="U2885" s="1" t="s">
        <v>46</v>
      </c>
      <c r="V2885" s="1" t="s">
        <v>46</v>
      </c>
      <c r="W2885" s="1" t="s">
        <v>46</v>
      </c>
      <c r="X2885" s="12" t="str">
        <f>IF(OR(VOZ_WHATSAPP[[#This Row],[Confirma Valor de pago]]="No Cumple",VOZ_WHATSAPP[[#This Row],[Confirma hora de pago]]="No Cumple",VOZ_WHATSAPP[[#This Row],[Confirma medio de pago]]="No Cumple"),"Sin Cierre","Cierre")</f>
        <v>Cierre</v>
      </c>
      <c r="Y2885" s="1" t="s">
        <v>46</v>
      </c>
      <c r="Z2885" s="1" t="s">
        <v>46</v>
      </c>
      <c r="AA2885" s="1" t="s">
        <v>46</v>
      </c>
      <c r="AB2885" s="1" t="s">
        <v>46</v>
      </c>
      <c r="AC2885" s="11" t="str">
        <f>IF(OR(VOZ_WHATSAPP[[#This Row],[La comunicación es asertiva, con respeto y evita maltrato]]="No Cumple",VOZ_WHATSAPP[[#This Row],[Cumple con las normativas legales]]="No Cumple"),"No Cumple","Cumple")</f>
        <v>Cumple</v>
      </c>
      <c r="AD2885" s="1" t="s">
        <v>46</v>
      </c>
      <c r="AE2885" s="1" t="s">
        <v>93</v>
      </c>
      <c r="AF2885" s="4">
        <v>0.9</v>
      </c>
      <c r="AG2885" s="4">
        <f>IF(AND(VOZ_WHATSAPP[[#This Row],[Estado Cierre]]="Sin Cierre",VOZ_WHATSAPP[[#This Row],[Nota Negocio]]="Sin Negocio"),VOZ_WHATSAPP[[#This Row],[Nota]]-24%,VOZ_WHATSAPP[[#This Row],[Nota]])</f>
        <v>0.9</v>
      </c>
      <c r="AH2885" s="8">
        <f>IF(VOZ_WHATSAPP[[#This Row],[Estado Legal]]="No Cumple",0,IF(VOZ_WHATSAPP[[#This Row],[Realiza lectura de guion Legal]]="No Cumple",VOZ_WHATSAPP[[#This Row],[Nota 2]]-50%,VOZ_WHATSAPP[[#This Row],[Nota 2]]))</f>
        <v>0.9</v>
      </c>
    </row>
    <row r="2886" spans="1:34" x14ac:dyDescent="0.25">
      <c r="A2886" s="2" t="str">
        <f>VOZ_WHATSAPP[[#This Row],[ID Asesor]]&amp;VOZ_WHATSAPP[[#This Row],[Fecha Monitoreo]]</f>
        <v>374945884</v>
      </c>
      <c r="B2886" s="2">
        <v>45884</v>
      </c>
      <c r="C2886" s="1" t="s">
        <v>42</v>
      </c>
      <c r="D2886" s="1">
        <v>3749</v>
      </c>
      <c r="E2886" s="2">
        <v>45884</v>
      </c>
      <c r="F2886" s="3">
        <v>0.35902777777777778</v>
      </c>
      <c r="G2886" s="1" t="s">
        <v>51</v>
      </c>
      <c r="H2886" s="1" t="s">
        <v>71</v>
      </c>
      <c r="I2886" s="1"/>
      <c r="J2886" s="1"/>
      <c r="K2886" s="1"/>
      <c r="L2886" s="1" t="s">
        <v>46</v>
      </c>
      <c r="M2886" s="1" t="s">
        <v>47</v>
      </c>
      <c r="N2886" s="1" t="s">
        <v>48</v>
      </c>
      <c r="O2886" s="1" t="s">
        <v>48</v>
      </c>
      <c r="P2886" s="1" t="s">
        <v>48</v>
      </c>
      <c r="Q2886" s="1" t="s">
        <v>48</v>
      </c>
      <c r="R2886" s="1" t="s">
        <v>48</v>
      </c>
      <c r="S2886" s="1" t="s">
        <v>48</v>
      </c>
      <c r="T2886" s="12" t="str">
        <f>IF(OR(VOZ_WHATSAPP[[#This Row],[Brinda argumentos coherentes a la objeción]]="No Cumple",VOZ_WHATSAPP[[#This Row],[Despliegue de Beneficios y/o consecuencias]]="No Cumple"),"Sin Negocio","Negocio")</f>
        <v>Negocio</v>
      </c>
      <c r="U2886" s="1" t="s">
        <v>46</v>
      </c>
      <c r="V2886" s="1" t="s">
        <v>47</v>
      </c>
      <c r="W2886" s="1" t="s">
        <v>46</v>
      </c>
      <c r="X2886" s="12" t="str">
        <f>IF(OR(VOZ_WHATSAPP[[#This Row],[Confirma Valor de pago]]="No Cumple",VOZ_WHATSAPP[[#This Row],[Confirma hora de pago]]="No Cumple",VOZ_WHATSAPP[[#This Row],[Confirma medio de pago]]="No Cumple"),"Sin Cierre","Cierre")</f>
        <v>Sin Cierre</v>
      </c>
      <c r="Y2886" s="1" t="s">
        <v>54</v>
      </c>
      <c r="Z2886" s="1" t="s">
        <v>46</v>
      </c>
      <c r="AA2886" s="1" t="s">
        <v>46</v>
      </c>
      <c r="AB2886" s="1" t="s">
        <v>46</v>
      </c>
      <c r="AC2886" s="11" t="str">
        <f>IF(OR(VOZ_WHATSAPP[[#This Row],[La comunicación es asertiva, con respeto y evita maltrato]]="No Cumple",VOZ_WHATSAPP[[#This Row],[Cumple con las normativas legales]]="No Cumple"),"No Cumple","Cumple")</f>
        <v>Cumple</v>
      </c>
      <c r="AD2886" s="1" t="s">
        <v>48</v>
      </c>
      <c r="AE2886" s="1" t="s">
        <v>2591</v>
      </c>
      <c r="AF2886" s="4">
        <v>0.8</v>
      </c>
      <c r="AG2886" s="4">
        <f>IF(AND(VOZ_WHATSAPP[[#This Row],[Estado Cierre]]="Sin Cierre",VOZ_WHATSAPP[[#This Row],[Nota Negocio]]="Sin Negocio"),VOZ_WHATSAPP[[#This Row],[Nota]]-24%,VOZ_WHATSAPP[[#This Row],[Nota]])</f>
        <v>0.8</v>
      </c>
      <c r="AH2886" s="8">
        <f>IF(VOZ_WHATSAPP[[#This Row],[Estado Legal]]="No Cumple",0,IF(VOZ_WHATSAPP[[#This Row],[Realiza lectura de guion Legal]]="No Cumple",VOZ_WHATSAPP[[#This Row],[Nota 2]]-50%,VOZ_WHATSAPP[[#This Row],[Nota 2]]))</f>
        <v>0.8</v>
      </c>
    </row>
    <row r="2887" spans="1:34" x14ac:dyDescent="0.25">
      <c r="A2887" s="2" t="str">
        <f>VOZ_WHATSAPP[[#This Row],[ID Asesor]]&amp;VOZ_WHATSAPP[[#This Row],[Fecha Monitoreo]]</f>
        <v>387645884</v>
      </c>
      <c r="B2887" s="2">
        <v>45884</v>
      </c>
      <c r="C2887" s="1" t="s">
        <v>59</v>
      </c>
      <c r="D2887" s="1">
        <v>3876</v>
      </c>
      <c r="E2887" s="2">
        <v>45884</v>
      </c>
      <c r="F2887" s="3">
        <v>0.46875</v>
      </c>
      <c r="G2887" s="1" t="s">
        <v>51</v>
      </c>
      <c r="H2887" s="1" t="s">
        <v>71</v>
      </c>
      <c r="I2887" s="1"/>
      <c r="J2887" s="1"/>
      <c r="K2887" s="1"/>
      <c r="L2887" s="1" t="s">
        <v>47</v>
      </c>
      <c r="M2887" s="1" t="s">
        <v>47</v>
      </c>
      <c r="N2887" s="1" t="s">
        <v>46</v>
      </c>
      <c r="O2887" s="1" t="s">
        <v>54</v>
      </c>
      <c r="P2887" s="1" t="s">
        <v>54</v>
      </c>
      <c r="Q2887" s="1" t="s">
        <v>48</v>
      </c>
      <c r="R2887" s="1" t="s">
        <v>48</v>
      </c>
      <c r="S2887" s="1" t="s">
        <v>46</v>
      </c>
      <c r="T2887" s="12" t="str">
        <f>IF(OR(VOZ_WHATSAPP[[#This Row],[Brinda argumentos coherentes a la objeción]]="No Cumple",VOZ_WHATSAPP[[#This Row],[Despliegue de Beneficios y/o consecuencias]]="No Cumple"),"Sin Negocio","Negocio")</f>
        <v>Negocio</v>
      </c>
      <c r="U2887" s="1" t="s">
        <v>46</v>
      </c>
      <c r="V2887" s="1" t="s">
        <v>46</v>
      </c>
      <c r="W2887" s="1" t="s">
        <v>46</v>
      </c>
      <c r="X2887" s="12" t="str">
        <f>IF(OR(VOZ_WHATSAPP[[#This Row],[Confirma Valor de pago]]="No Cumple",VOZ_WHATSAPP[[#This Row],[Confirma hora de pago]]="No Cumple",VOZ_WHATSAPP[[#This Row],[Confirma medio de pago]]="No Cumple"),"Sin Cierre","Cierre")</f>
        <v>Cierre</v>
      </c>
      <c r="Y2887" s="1" t="s">
        <v>54</v>
      </c>
      <c r="Z2887" s="1" t="s">
        <v>54</v>
      </c>
      <c r="AA2887" s="1" t="s">
        <v>46</v>
      </c>
      <c r="AB2887" s="1" t="s">
        <v>46</v>
      </c>
      <c r="AC2887" s="11" t="str">
        <f>IF(OR(VOZ_WHATSAPP[[#This Row],[La comunicación es asertiva, con respeto y evita maltrato]]="No Cumple",VOZ_WHATSAPP[[#This Row],[Cumple con las normativas legales]]="No Cumple"),"No Cumple","Cumple")</f>
        <v>Cumple</v>
      </c>
      <c r="AD2887" s="1" t="s">
        <v>47</v>
      </c>
      <c r="AE2887" s="1" t="s">
        <v>2592</v>
      </c>
      <c r="AF2887" s="4">
        <v>0.59</v>
      </c>
      <c r="AG2887" s="4">
        <f>IF(AND(VOZ_WHATSAPP[[#This Row],[Estado Cierre]]="Sin Cierre",VOZ_WHATSAPP[[#This Row],[Nota Negocio]]="Sin Negocio"),VOZ_WHATSAPP[[#This Row],[Nota]]-24%,VOZ_WHATSAPP[[#This Row],[Nota]])</f>
        <v>0.59</v>
      </c>
      <c r="AH2887" s="8">
        <f>IF(VOZ_WHATSAPP[[#This Row],[Estado Legal]]="No Cumple",0,IF(VOZ_WHATSAPP[[#This Row],[Realiza lectura de guion Legal]]="No Cumple",VOZ_WHATSAPP[[#This Row],[Nota 2]]-50%,VOZ_WHATSAPP[[#This Row],[Nota 2]]))</f>
        <v>8.9999999999999969E-2</v>
      </c>
    </row>
    <row r="2888" spans="1:34" x14ac:dyDescent="0.25">
      <c r="A2888" s="2" t="str">
        <f>VOZ_WHATSAPP[[#This Row],[ID Asesor]]&amp;VOZ_WHATSAPP[[#This Row],[Fecha Monitoreo]]</f>
        <v>296645884</v>
      </c>
      <c r="B2888" s="2">
        <v>45884</v>
      </c>
      <c r="C2888" s="1" t="s">
        <v>59</v>
      </c>
      <c r="D2888" s="1">
        <v>2966</v>
      </c>
      <c r="E2888" s="2">
        <v>45884</v>
      </c>
      <c r="F2888" s="3">
        <v>0.54374999999999996</v>
      </c>
      <c r="G2888" s="1" t="s">
        <v>51</v>
      </c>
      <c r="H2888" s="1" t="s">
        <v>71</v>
      </c>
      <c r="I2888" s="1"/>
      <c r="J2888" s="1"/>
      <c r="K2888" s="1"/>
      <c r="L2888" s="1" t="s">
        <v>46</v>
      </c>
      <c r="M2888" s="1" t="s">
        <v>47</v>
      </c>
      <c r="N2888" s="1" t="s">
        <v>46</v>
      </c>
      <c r="O2888" s="1" t="s">
        <v>46</v>
      </c>
      <c r="P2888" s="1" t="s">
        <v>46</v>
      </c>
      <c r="Q2888" s="1" t="s">
        <v>46</v>
      </c>
      <c r="R2888" s="1" t="s">
        <v>46</v>
      </c>
      <c r="S2888" s="1" t="s">
        <v>46</v>
      </c>
      <c r="T2888" s="12" t="str">
        <f>IF(OR(VOZ_WHATSAPP[[#This Row],[Brinda argumentos coherentes a la objeción]]="No Cumple",VOZ_WHATSAPP[[#This Row],[Despliegue de Beneficios y/o consecuencias]]="No Cumple"),"Sin Negocio","Negocio")</f>
        <v>Negocio</v>
      </c>
      <c r="U2888" s="1" t="s">
        <v>46</v>
      </c>
      <c r="V2888" s="1" t="s">
        <v>46</v>
      </c>
      <c r="W2888" s="1" t="s">
        <v>46</v>
      </c>
      <c r="X2888" s="12" t="str">
        <f>IF(OR(VOZ_WHATSAPP[[#This Row],[Confirma Valor de pago]]="No Cumple",VOZ_WHATSAPP[[#This Row],[Confirma hora de pago]]="No Cumple",VOZ_WHATSAPP[[#This Row],[Confirma medio de pago]]="No Cumple"),"Sin Cierre","Cierre")</f>
        <v>Cierre</v>
      </c>
      <c r="Y2888" s="1" t="s">
        <v>46</v>
      </c>
      <c r="Z2888" s="1" t="s">
        <v>46</v>
      </c>
      <c r="AA2888" s="1" t="s">
        <v>46</v>
      </c>
      <c r="AB2888" s="1" t="s">
        <v>46</v>
      </c>
      <c r="AC2888" s="11" t="str">
        <f>IF(OR(VOZ_WHATSAPP[[#This Row],[La comunicación es asertiva, con respeto y evita maltrato]]="No Cumple",VOZ_WHATSAPP[[#This Row],[Cumple con las normativas legales]]="No Cumple"),"No Cumple","Cumple")</f>
        <v>Cumple</v>
      </c>
      <c r="AD2888" s="1" t="s">
        <v>46</v>
      </c>
      <c r="AE2888" s="1" t="s">
        <v>486</v>
      </c>
      <c r="AF2888" s="4">
        <v>0.96</v>
      </c>
      <c r="AG2888" s="4">
        <f>IF(AND(VOZ_WHATSAPP[[#This Row],[Estado Cierre]]="Sin Cierre",VOZ_WHATSAPP[[#This Row],[Nota Negocio]]="Sin Negocio"),VOZ_WHATSAPP[[#This Row],[Nota]]-24%,VOZ_WHATSAPP[[#This Row],[Nota]])</f>
        <v>0.96</v>
      </c>
      <c r="AH2888" s="8">
        <f>IF(VOZ_WHATSAPP[[#This Row],[Estado Legal]]="No Cumple",0,IF(VOZ_WHATSAPP[[#This Row],[Realiza lectura de guion Legal]]="No Cumple",VOZ_WHATSAPP[[#This Row],[Nota 2]]-50%,VOZ_WHATSAPP[[#This Row],[Nota 2]]))</f>
        <v>0.96</v>
      </c>
    </row>
    <row r="2889" spans="1:34" x14ac:dyDescent="0.25">
      <c r="A2889" s="2" t="str">
        <f>VOZ_WHATSAPP[[#This Row],[ID Asesor]]&amp;VOZ_WHATSAPP[[#This Row],[Fecha Monitoreo]]</f>
        <v>372445884</v>
      </c>
      <c r="B2889" s="2">
        <v>45884</v>
      </c>
      <c r="C2889" s="1" t="s">
        <v>696</v>
      </c>
      <c r="D2889" s="1">
        <v>3724</v>
      </c>
      <c r="E2889" s="2">
        <v>45884</v>
      </c>
      <c r="F2889" s="3">
        <v>0.48333333333333334</v>
      </c>
      <c r="G2889" s="1" t="s">
        <v>51</v>
      </c>
      <c r="H2889" s="1" t="s">
        <v>44</v>
      </c>
      <c r="I2889" s="1">
        <v>412</v>
      </c>
      <c r="J2889" s="1">
        <v>3202297808</v>
      </c>
      <c r="K2889" s="1" t="s">
        <v>45</v>
      </c>
      <c r="L2889" s="1" t="s">
        <v>46</v>
      </c>
      <c r="M2889" s="1" t="s">
        <v>48</v>
      </c>
      <c r="N2889" s="1" t="s">
        <v>46</v>
      </c>
      <c r="O2889" s="1" t="s">
        <v>46</v>
      </c>
      <c r="P2889" s="1" t="s">
        <v>46</v>
      </c>
      <c r="Q2889" s="1" t="s">
        <v>46</v>
      </c>
      <c r="R2889" s="1" t="s">
        <v>46</v>
      </c>
      <c r="S2889" s="1" t="s">
        <v>48</v>
      </c>
      <c r="T2889" s="12" t="str">
        <f>IF(OR(VOZ_WHATSAPP[[#This Row],[Brinda argumentos coherentes a la objeción]]="No Cumple",VOZ_WHATSAPP[[#This Row],[Despliegue de Beneficios y/o consecuencias]]="No Cumple"),"Sin Negocio","Negocio")</f>
        <v>Negocio</v>
      </c>
      <c r="U2889" s="1" t="s">
        <v>48</v>
      </c>
      <c r="V2889" s="1" t="s">
        <v>48</v>
      </c>
      <c r="W2889" s="1" t="s">
        <v>48</v>
      </c>
      <c r="X2889" s="12" t="str">
        <f>IF(OR(VOZ_WHATSAPP[[#This Row],[Confirma Valor de pago]]="No Cumple",VOZ_WHATSAPP[[#This Row],[Confirma hora de pago]]="No Cumple",VOZ_WHATSAPP[[#This Row],[Confirma medio de pago]]="No Cumple"),"Sin Cierre","Cierre")</f>
        <v>Cierre</v>
      </c>
      <c r="Y2889" s="1" t="s">
        <v>48</v>
      </c>
      <c r="Z2889" s="1" t="s">
        <v>46</v>
      </c>
      <c r="AA2889" s="1" t="s">
        <v>46</v>
      </c>
      <c r="AB2889" s="1" t="s">
        <v>46</v>
      </c>
      <c r="AC2889" s="11" t="str">
        <f>IF(OR(VOZ_WHATSAPP[[#This Row],[La comunicación es asertiva, con respeto y evita maltrato]]="No Cumple",VOZ_WHATSAPP[[#This Row],[Cumple con las normativas legales]]="No Cumple"),"No Cumple","Cumple")</f>
        <v>Cumple</v>
      </c>
      <c r="AD2889" s="1" t="s">
        <v>48</v>
      </c>
      <c r="AE2889" s="1" t="s">
        <v>2558</v>
      </c>
      <c r="AF2889" s="4">
        <v>1</v>
      </c>
      <c r="AG2889" s="4">
        <f>IF(AND(VOZ_WHATSAPP[[#This Row],[Estado Cierre]]="Sin Cierre",VOZ_WHATSAPP[[#This Row],[Nota Negocio]]="Sin Negocio"),VOZ_WHATSAPP[[#This Row],[Nota]]-24%,VOZ_WHATSAPP[[#This Row],[Nota]])</f>
        <v>1</v>
      </c>
      <c r="AH2889" s="8">
        <f>IF(VOZ_WHATSAPP[[#This Row],[Estado Legal]]="No Cumple",0,IF(VOZ_WHATSAPP[[#This Row],[Realiza lectura de guion Legal]]="No Cumple",VOZ_WHATSAPP[[#This Row],[Nota 2]]-50%,VOZ_WHATSAPP[[#This Row],[Nota 2]]))</f>
        <v>1</v>
      </c>
    </row>
    <row r="2890" spans="1:34" x14ac:dyDescent="0.25">
      <c r="A2890" s="2" t="str">
        <f>VOZ_WHATSAPP[[#This Row],[ID Asesor]]&amp;VOZ_WHATSAPP[[#This Row],[Fecha Monitoreo]]</f>
        <v>363345884</v>
      </c>
      <c r="B2890" s="2">
        <v>45884</v>
      </c>
      <c r="C2890" s="1" t="s">
        <v>50</v>
      </c>
      <c r="D2890" s="1">
        <v>3633</v>
      </c>
      <c r="E2890" s="2">
        <v>45884</v>
      </c>
      <c r="F2890" s="3">
        <v>0.58680555555555558</v>
      </c>
      <c r="G2890" s="1" t="s">
        <v>43</v>
      </c>
      <c r="H2890" s="1" t="s">
        <v>44</v>
      </c>
      <c r="I2890" s="1">
        <v>1379</v>
      </c>
      <c r="J2890" s="1">
        <v>3103915939</v>
      </c>
      <c r="K2890" s="1" t="s">
        <v>45</v>
      </c>
      <c r="L2890" s="1" t="s">
        <v>47</v>
      </c>
      <c r="M2890" s="1" t="s">
        <v>46</v>
      </c>
      <c r="N2890" s="1" t="s">
        <v>46</v>
      </c>
      <c r="O2890" s="1" t="s">
        <v>48</v>
      </c>
      <c r="P2890" s="1" t="s">
        <v>48</v>
      </c>
      <c r="Q2890" s="1" t="s">
        <v>46</v>
      </c>
      <c r="R2890" s="1" t="s">
        <v>47</v>
      </c>
      <c r="S2890" s="1" t="s">
        <v>46</v>
      </c>
      <c r="T2890" s="12" t="str">
        <f>IF(OR(VOZ_WHATSAPP[[#This Row],[Brinda argumentos coherentes a la objeción]]="No Cumple",VOZ_WHATSAPP[[#This Row],[Despliegue de Beneficios y/o consecuencias]]="No Cumple"),"Sin Negocio","Negocio")</f>
        <v>Sin Negocio</v>
      </c>
      <c r="U2890" s="1" t="s">
        <v>48</v>
      </c>
      <c r="V2890" s="1" t="s">
        <v>48</v>
      </c>
      <c r="W2890" s="1" t="s">
        <v>48</v>
      </c>
      <c r="X2890" s="12" t="str">
        <f>IF(OR(VOZ_WHATSAPP[[#This Row],[Confirma Valor de pago]]="No Cumple",VOZ_WHATSAPP[[#This Row],[Confirma hora de pago]]="No Cumple",VOZ_WHATSAPP[[#This Row],[Confirma medio de pago]]="No Cumple"),"Sin Cierre","Cierre")</f>
        <v>Cierre</v>
      </c>
      <c r="Y2890" s="1" t="s">
        <v>46</v>
      </c>
      <c r="Z2890" s="1" t="s">
        <v>46</v>
      </c>
      <c r="AA2890" s="1" t="s">
        <v>46</v>
      </c>
      <c r="AB2890" s="1" t="s">
        <v>46</v>
      </c>
      <c r="AC2890" s="11" t="str">
        <f>IF(OR(VOZ_WHATSAPP[[#This Row],[La comunicación es asertiva, con respeto y evita maltrato]]="No Cumple",VOZ_WHATSAPP[[#This Row],[Cumple con las normativas legales]]="No Cumple"),"No Cumple","Cumple")</f>
        <v>Cumple</v>
      </c>
      <c r="AD2890" s="1" t="s">
        <v>46</v>
      </c>
      <c r="AE2890" s="1" t="s">
        <v>2593</v>
      </c>
      <c r="AF2890" s="4">
        <v>0.86</v>
      </c>
      <c r="AG2890" s="4">
        <f>IF(AND(VOZ_WHATSAPP[[#This Row],[Estado Cierre]]="Sin Cierre",VOZ_WHATSAPP[[#This Row],[Nota Negocio]]="Sin Negocio"),VOZ_WHATSAPP[[#This Row],[Nota]]-24%,VOZ_WHATSAPP[[#This Row],[Nota]])</f>
        <v>0.86</v>
      </c>
      <c r="AH2890" s="8">
        <f>IF(VOZ_WHATSAPP[[#This Row],[Estado Legal]]="No Cumple",0,IF(VOZ_WHATSAPP[[#This Row],[Realiza lectura de guion Legal]]="No Cumple",VOZ_WHATSAPP[[#This Row],[Nota 2]]-50%,VOZ_WHATSAPP[[#This Row],[Nota 2]]))</f>
        <v>0.86</v>
      </c>
    </row>
    <row r="2891" spans="1:34" x14ac:dyDescent="0.25">
      <c r="A2891" s="2" t="str">
        <f>VOZ_WHATSAPP[[#This Row],[ID Asesor]]&amp;VOZ_WHATSAPP[[#This Row],[Fecha Monitoreo]]</f>
        <v>364545884</v>
      </c>
      <c r="B2891" s="2">
        <v>45884</v>
      </c>
      <c r="C2891" s="1" t="s">
        <v>50</v>
      </c>
      <c r="D2891" s="1">
        <v>3645</v>
      </c>
      <c r="E2891" s="2">
        <v>45884</v>
      </c>
      <c r="F2891" s="3">
        <v>0.58194444444444449</v>
      </c>
      <c r="G2891" s="1" t="s">
        <v>51</v>
      </c>
      <c r="H2891" s="1" t="s">
        <v>44</v>
      </c>
      <c r="I2891" s="1">
        <v>1388</v>
      </c>
      <c r="J2891" s="1">
        <v>3046814411</v>
      </c>
      <c r="K2891" s="1" t="s">
        <v>45</v>
      </c>
      <c r="L2891" s="1" t="s">
        <v>46</v>
      </c>
      <c r="M2891" s="1" t="s">
        <v>46</v>
      </c>
      <c r="N2891" s="1" t="s">
        <v>46</v>
      </c>
      <c r="O2891" s="1" t="s">
        <v>46</v>
      </c>
      <c r="P2891" s="1" t="s">
        <v>46</v>
      </c>
      <c r="Q2891" s="1" t="s">
        <v>46</v>
      </c>
      <c r="R2891" s="1" t="s">
        <v>48</v>
      </c>
      <c r="S2891" s="1" t="s">
        <v>46</v>
      </c>
      <c r="T2891" s="12" t="str">
        <f>IF(OR(VOZ_WHATSAPP[[#This Row],[Brinda argumentos coherentes a la objeción]]="No Cumple",VOZ_WHATSAPP[[#This Row],[Despliegue de Beneficios y/o consecuencias]]="No Cumple"),"Sin Negocio","Negocio")</f>
        <v>Negocio</v>
      </c>
      <c r="U2891" s="1" t="s">
        <v>46</v>
      </c>
      <c r="V2891" s="1" t="s">
        <v>46</v>
      </c>
      <c r="W2891" s="1" t="s">
        <v>46</v>
      </c>
      <c r="X2891" s="12" t="str">
        <f>IF(OR(VOZ_WHATSAPP[[#This Row],[Confirma Valor de pago]]="No Cumple",VOZ_WHATSAPP[[#This Row],[Confirma hora de pago]]="No Cumple",VOZ_WHATSAPP[[#This Row],[Confirma medio de pago]]="No Cumple"),"Sin Cierre","Cierre")</f>
        <v>Cierre</v>
      </c>
      <c r="Y2891" s="1" t="s">
        <v>46</v>
      </c>
      <c r="Z2891" s="1" t="s">
        <v>46</v>
      </c>
      <c r="AA2891" s="1" t="s">
        <v>46</v>
      </c>
      <c r="AB2891" s="1" t="s">
        <v>46</v>
      </c>
      <c r="AC2891" s="11" t="str">
        <f>IF(OR(VOZ_WHATSAPP[[#This Row],[La comunicación es asertiva, con respeto y evita maltrato]]="No Cumple",VOZ_WHATSAPP[[#This Row],[Cumple con las normativas legales]]="No Cumple"),"No Cumple","Cumple")</f>
        <v>Cumple</v>
      </c>
      <c r="AD2891" s="1" t="s">
        <v>46</v>
      </c>
      <c r="AE2891" s="1" t="s">
        <v>53</v>
      </c>
      <c r="AF2891" s="4">
        <v>1</v>
      </c>
      <c r="AG2891" s="4">
        <f>IF(AND(VOZ_WHATSAPP[[#This Row],[Estado Cierre]]="Sin Cierre",VOZ_WHATSAPP[[#This Row],[Nota Negocio]]="Sin Negocio"),VOZ_WHATSAPP[[#This Row],[Nota]]-24%,VOZ_WHATSAPP[[#This Row],[Nota]])</f>
        <v>1</v>
      </c>
      <c r="AH2891" s="8">
        <f>IF(VOZ_WHATSAPP[[#This Row],[Estado Legal]]="No Cumple",0,IF(VOZ_WHATSAPP[[#This Row],[Realiza lectura de guion Legal]]="No Cumple",VOZ_WHATSAPP[[#This Row],[Nota 2]]-50%,VOZ_WHATSAPP[[#This Row],[Nota 2]]))</f>
        <v>1</v>
      </c>
    </row>
    <row r="2892" spans="1:34" x14ac:dyDescent="0.25">
      <c r="A2892" s="2" t="str">
        <f>VOZ_WHATSAPP[[#This Row],[ID Asesor]]&amp;VOZ_WHATSAPP[[#This Row],[Fecha Monitoreo]]</f>
        <v>389645884</v>
      </c>
      <c r="B2892" s="2">
        <v>45884</v>
      </c>
      <c r="C2892" s="1" t="s">
        <v>59</v>
      </c>
      <c r="D2892" s="1">
        <v>3896</v>
      </c>
      <c r="E2892" s="2">
        <v>45884</v>
      </c>
      <c r="F2892" s="3">
        <v>0.49166666666666664</v>
      </c>
      <c r="G2892" s="1" t="s">
        <v>43</v>
      </c>
      <c r="H2892" s="1" t="s">
        <v>71</v>
      </c>
      <c r="I2892" s="1"/>
      <c r="J2892" s="1"/>
      <c r="K2892" s="1"/>
      <c r="L2892" s="1" t="s">
        <v>47</v>
      </c>
      <c r="M2892" s="1" t="s">
        <v>47</v>
      </c>
      <c r="N2892" s="1" t="s">
        <v>46</v>
      </c>
      <c r="O2892" s="1" t="s">
        <v>54</v>
      </c>
      <c r="P2892" s="1" t="s">
        <v>54</v>
      </c>
      <c r="Q2892" s="1" t="s">
        <v>46</v>
      </c>
      <c r="R2892" s="1" t="s">
        <v>46</v>
      </c>
      <c r="S2892" s="1" t="s">
        <v>46</v>
      </c>
      <c r="T2892" s="12" t="str">
        <f>IF(OR(VOZ_WHATSAPP[[#This Row],[Brinda argumentos coherentes a la objeción]]="No Cumple",VOZ_WHATSAPP[[#This Row],[Despliegue de Beneficios y/o consecuencias]]="No Cumple"),"Sin Negocio","Negocio")</f>
        <v>Negocio</v>
      </c>
      <c r="U2892" s="1" t="s">
        <v>46</v>
      </c>
      <c r="V2892" s="1" t="s">
        <v>47</v>
      </c>
      <c r="W2892" s="1" t="s">
        <v>47</v>
      </c>
      <c r="X2892" s="12" t="str">
        <f>IF(OR(VOZ_WHATSAPP[[#This Row],[Confirma Valor de pago]]="No Cumple",VOZ_WHATSAPP[[#This Row],[Confirma hora de pago]]="No Cumple",VOZ_WHATSAPP[[#This Row],[Confirma medio de pago]]="No Cumple"),"Sin Cierre","Cierre")</f>
        <v>Sin Cierre</v>
      </c>
      <c r="Y2892" s="1" t="s">
        <v>46</v>
      </c>
      <c r="Z2892" s="1" t="s">
        <v>46</v>
      </c>
      <c r="AA2892" s="1" t="s">
        <v>46</v>
      </c>
      <c r="AB2892" s="1" t="s">
        <v>46</v>
      </c>
      <c r="AC2892" s="11" t="str">
        <f>IF(OR(VOZ_WHATSAPP[[#This Row],[La comunicación es asertiva, con respeto y evita maltrato]]="No Cumple",VOZ_WHATSAPP[[#This Row],[Cumple con las normativas legales]]="No Cumple"),"No Cumple","Cumple")</f>
        <v>Cumple</v>
      </c>
      <c r="AD2892" s="1" t="s">
        <v>46</v>
      </c>
      <c r="AE2892" s="1" t="s">
        <v>2594</v>
      </c>
      <c r="AF2892" s="4">
        <v>0.66</v>
      </c>
      <c r="AG2892" s="4">
        <f>IF(AND(VOZ_WHATSAPP[[#This Row],[Estado Cierre]]="Sin Cierre",VOZ_WHATSAPP[[#This Row],[Nota Negocio]]="Sin Negocio"),VOZ_WHATSAPP[[#This Row],[Nota]]-24%,VOZ_WHATSAPP[[#This Row],[Nota]])</f>
        <v>0.66</v>
      </c>
      <c r="AH2892" s="8">
        <f>IF(VOZ_WHATSAPP[[#This Row],[Estado Legal]]="No Cumple",0,IF(VOZ_WHATSAPP[[#This Row],[Realiza lectura de guion Legal]]="No Cumple",VOZ_WHATSAPP[[#This Row],[Nota 2]]-50%,VOZ_WHATSAPP[[#This Row],[Nota 2]]))</f>
        <v>0.66</v>
      </c>
    </row>
    <row r="2893" spans="1:34" x14ac:dyDescent="0.25">
      <c r="A2893" s="2" t="str">
        <f>VOZ_WHATSAPP[[#This Row],[ID Asesor]]&amp;VOZ_WHATSAPP[[#This Row],[Fecha Monitoreo]]</f>
        <v>394245884</v>
      </c>
      <c r="B2893" s="2">
        <v>45884</v>
      </c>
      <c r="C2893" s="1" t="s">
        <v>42</v>
      </c>
      <c r="D2893" s="1">
        <v>3942</v>
      </c>
      <c r="E2893" s="2">
        <v>45884</v>
      </c>
      <c r="F2893" s="3">
        <v>0.13333333333333333</v>
      </c>
      <c r="G2893" s="1" t="s">
        <v>51</v>
      </c>
      <c r="H2893" s="1" t="s">
        <v>71</v>
      </c>
      <c r="I2893" s="1"/>
      <c r="J2893" s="1"/>
      <c r="K2893" s="1"/>
      <c r="L2893" s="1" t="s">
        <v>46</v>
      </c>
      <c r="M2893" s="1" t="s">
        <v>47</v>
      </c>
      <c r="N2893" s="1" t="s">
        <v>46</v>
      </c>
      <c r="O2893" s="1" t="s">
        <v>46</v>
      </c>
      <c r="P2893" s="1" t="s">
        <v>46</v>
      </c>
      <c r="Q2893" s="1" t="s">
        <v>46</v>
      </c>
      <c r="R2893" s="1" t="s">
        <v>46</v>
      </c>
      <c r="S2893" s="1" t="s">
        <v>46</v>
      </c>
      <c r="T2893" s="12" t="str">
        <f>IF(OR(VOZ_WHATSAPP[[#This Row],[Brinda argumentos coherentes a la objeción]]="No Cumple",VOZ_WHATSAPP[[#This Row],[Despliegue de Beneficios y/o consecuencias]]="No Cumple"),"Sin Negocio","Negocio")</f>
        <v>Negocio</v>
      </c>
      <c r="U2893" s="1" t="s">
        <v>46</v>
      </c>
      <c r="V2893" s="1" t="s">
        <v>46</v>
      </c>
      <c r="W2893" s="1" t="s">
        <v>46</v>
      </c>
      <c r="X2893" s="12" t="str">
        <f>IF(OR(VOZ_WHATSAPP[[#This Row],[Confirma Valor de pago]]="No Cumple",VOZ_WHATSAPP[[#This Row],[Confirma hora de pago]]="No Cumple",VOZ_WHATSAPP[[#This Row],[Confirma medio de pago]]="No Cumple"),"Sin Cierre","Cierre")</f>
        <v>Cierre</v>
      </c>
      <c r="Y2893" s="1" t="s">
        <v>46</v>
      </c>
      <c r="Z2893" s="1" t="s">
        <v>54</v>
      </c>
      <c r="AA2893" s="1" t="s">
        <v>46</v>
      </c>
      <c r="AB2893" s="1" t="s">
        <v>46</v>
      </c>
      <c r="AC2893" s="11" t="str">
        <f>IF(OR(VOZ_WHATSAPP[[#This Row],[La comunicación es asertiva, con respeto y evita maltrato]]="No Cumple",VOZ_WHATSAPP[[#This Row],[Cumple con las normativas legales]]="No Cumple"),"No Cumple","Cumple")</f>
        <v>Cumple</v>
      </c>
      <c r="AD2893" s="1" t="s">
        <v>46</v>
      </c>
      <c r="AE2893" s="1" t="s">
        <v>2595</v>
      </c>
      <c r="AF2893" s="4">
        <v>0.81</v>
      </c>
      <c r="AG2893" s="4">
        <f>IF(AND(VOZ_WHATSAPP[[#This Row],[Estado Cierre]]="Sin Cierre",VOZ_WHATSAPP[[#This Row],[Nota Negocio]]="Sin Negocio"),VOZ_WHATSAPP[[#This Row],[Nota]]-24%,VOZ_WHATSAPP[[#This Row],[Nota]])</f>
        <v>0.81</v>
      </c>
      <c r="AH2893" s="8">
        <f>IF(VOZ_WHATSAPP[[#This Row],[Estado Legal]]="No Cumple",0,IF(VOZ_WHATSAPP[[#This Row],[Realiza lectura de guion Legal]]="No Cumple",VOZ_WHATSAPP[[#This Row],[Nota 2]]-50%,VOZ_WHATSAPP[[#This Row],[Nota 2]]))</f>
        <v>0.81</v>
      </c>
    </row>
    <row r="2894" spans="1:34" x14ac:dyDescent="0.25">
      <c r="A2894" s="2" t="str">
        <f>VOZ_WHATSAPP[[#This Row],[ID Asesor]]&amp;VOZ_WHATSAPP[[#This Row],[Fecha Monitoreo]]</f>
        <v>387445884</v>
      </c>
      <c r="B2894" s="2">
        <v>45884</v>
      </c>
      <c r="C2894" s="1" t="s">
        <v>50</v>
      </c>
      <c r="D2894" s="1">
        <v>3874</v>
      </c>
      <c r="E2894" s="2">
        <v>45884</v>
      </c>
      <c r="F2894" s="3">
        <v>0.32361111111111113</v>
      </c>
      <c r="G2894" s="1" t="s">
        <v>60</v>
      </c>
      <c r="H2894" s="1" t="s">
        <v>71</v>
      </c>
      <c r="I2894" s="1"/>
      <c r="J2894" s="1"/>
      <c r="K2894" s="1"/>
      <c r="L2894" s="1" t="s">
        <v>46</v>
      </c>
      <c r="M2894" s="1" t="s">
        <v>46</v>
      </c>
      <c r="N2894" s="1" t="s">
        <v>46</v>
      </c>
      <c r="O2894" s="1" t="s">
        <v>48</v>
      </c>
      <c r="P2894" s="1" t="s">
        <v>48</v>
      </c>
      <c r="Q2894" s="1" t="s">
        <v>47</v>
      </c>
      <c r="R2894" s="1" t="s">
        <v>47</v>
      </c>
      <c r="S2894" s="1" t="s">
        <v>48</v>
      </c>
      <c r="T2894" s="12" t="str">
        <f>IF(OR(VOZ_WHATSAPP[[#This Row],[Brinda argumentos coherentes a la objeción]]="No Cumple",VOZ_WHATSAPP[[#This Row],[Despliegue de Beneficios y/o consecuencias]]="No Cumple"),"Sin Negocio","Negocio")</f>
        <v>Sin Negocio</v>
      </c>
      <c r="U2894" s="1" t="s">
        <v>46</v>
      </c>
      <c r="V2894" s="1" t="s">
        <v>46</v>
      </c>
      <c r="W2894" s="1" t="s">
        <v>46</v>
      </c>
      <c r="X2894" s="12" t="str">
        <f>IF(OR(VOZ_WHATSAPP[[#This Row],[Confirma Valor de pago]]="No Cumple",VOZ_WHATSAPP[[#This Row],[Confirma hora de pago]]="No Cumple",VOZ_WHATSAPP[[#This Row],[Confirma medio de pago]]="No Cumple"),"Sin Cierre","Cierre")</f>
        <v>Cierre</v>
      </c>
      <c r="Y2894" s="1" t="s">
        <v>48</v>
      </c>
      <c r="Z2894" s="1" t="s">
        <v>46</v>
      </c>
      <c r="AA2894" s="1" t="s">
        <v>46</v>
      </c>
      <c r="AB2894" s="1" t="s">
        <v>46</v>
      </c>
      <c r="AC2894" s="11" t="str">
        <f>IF(OR(VOZ_WHATSAPP[[#This Row],[La comunicación es asertiva, con respeto y evita maltrato]]="No Cumple",VOZ_WHATSAPP[[#This Row],[Cumple con las normativas legales]]="No Cumple"),"No Cumple","Cumple")</f>
        <v>Cumple</v>
      </c>
      <c r="AD2894" s="1" t="s">
        <v>48</v>
      </c>
      <c r="AE2894" s="1" t="s">
        <v>2596</v>
      </c>
      <c r="AF2894" s="4">
        <v>0.8</v>
      </c>
      <c r="AG2894" s="4">
        <f>IF(AND(VOZ_WHATSAPP[[#This Row],[Estado Cierre]]="Sin Cierre",VOZ_WHATSAPP[[#This Row],[Nota Negocio]]="Sin Negocio"),VOZ_WHATSAPP[[#This Row],[Nota]]-24%,VOZ_WHATSAPP[[#This Row],[Nota]])</f>
        <v>0.8</v>
      </c>
      <c r="AH2894" s="8">
        <f>IF(VOZ_WHATSAPP[[#This Row],[Estado Legal]]="No Cumple",0,IF(VOZ_WHATSAPP[[#This Row],[Realiza lectura de guion Legal]]="No Cumple",VOZ_WHATSAPP[[#This Row],[Nota 2]]-50%,VOZ_WHATSAPP[[#This Row],[Nota 2]]))</f>
        <v>0.8</v>
      </c>
    </row>
    <row r="2895" spans="1:34" x14ac:dyDescent="0.25">
      <c r="A2895" s="2" t="str">
        <f>VOZ_WHATSAPP[[#This Row],[ID Asesor]]&amp;VOZ_WHATSAPP[[#This Row],[Fecha Monitoreo]]</f>
        <v>386445884</v>
      </c>
      <c r="B2895" s="2">
        <v>45884</v>
      </c>
      <c r="C2895" s="1" t="s">
        <v>696</v>
      </c>
      <c r="D2895" s="1">
        <v>3864</v>
      </c>
      <c r="E2895" s="2">
        <v>45884</v>
      </c>
      <c r="F2895" s="3">
        <v>0.49513888888888891</v>
      </c>
      <c r="G2895" s="1" t="s">
        <v>58</v>
      </c>
      <c r="H2895" s="1" t="s">
        <v>44</v>
      </c>
      <c r="I2895" s="1">
        <v>574</v>
      </c>
      <c r="J2895" s="1">
        <v>3114167682</v>
      </c>
      <c r="K2895" s="1" t="s">
        <v>45</v>
      </c>
      <c r="L2895" s="1" t="s">
        <v>46</v>
      </c>
      <c r="M2895" s="1" t="s">
        <v>46</v>
      </c>
      <c r="N2895" s="1" t="s">
        <v>46</v>
      </c>
      <c r="O2895" s="1" t="s">
        <v>46</v>
      </c>
      <c r="P2895" s="1" t="s">
        <v>46</v>
      </c>
      <c r="Q2895" s="1" t="s">
        <v>46</v>
      </c>
      <c r="R2895" s="1" t="s">
        <v>46</v>
      </c>
      <c r="S2895" s="1" t="s">
        <v>47</v>
      </c>
      <c r="T2895" s="12" t="str">
        <f>IF(OR(VOZ_WHATSAPP[[#This Row],[Brinda argumentos coherentes a la objeción]]="No Cumple",VOZ_WHATSAPP[[#This Row],[Despliegue de Beneficios y/o consecuencias]]="No Cumple"),"Sin Negocio","Negocio")</f>
        <v>Sin Negocio</v>
      </c>
      <c r="U2895" s="1" t="s">
        <v>46</v>
      </c>
      <c r="V2895" s="1" t="s">
        <v>46</v>
      </c>
      <c r="W2895" s="1" t="s">
        <v>46</v>
      </c>
      <c r="X2895" s="12" t="str">
        <f>IF(OR(VOZ_WHATSAPP[[#This Row],[Confirma Valor de pago]]="No Cumple",VOZ_WHATSAPP[[#This Row],[Confirma hora de pago]]="No Cumple",VOZ_WHATSAPP[[#This Row],[Confirma medio de pago]]="No Cumple"),"Sin Cierre","Cierre")</f>
        <v>Cierre</v>
      </c>
      <c r="Y2895" s="1" t="s">
        <v>46</v>
      </c>
      <c r="Z2895" s="1" t="s">
        <v>46</v>
      </c>
      <c r="AA2895" s="1" t="s">
        <v>46</v>
      </c>
      <c r="AB2895" s="1" t="s">
        <v>46</v>
      </c>
      <c r="AC2895" s="11" t="str">
        <f>IF(OR(VOZ_WHATSAPP[[#This Row],[La comunicación es asertiva, con respeto y evita maltrato]]="No Cumple",VOZ_WHATSAPP[[#This Row],[Cumple con las normativas legales]]="No Cumple"),"No Cumple","Cumple")</f>
        <v>Cumple</v>
      </c>
      <c r="AD2895" s="1" t="s">
        <v>46</v>
      </c>
      <c r="AE2895" s="1" t="s">
        <v>2597</v>
      </c>
      <c r="AF2895" s="4">
        <v>0.9</v>
      </c>
      <c r="AG2895" s="4">
        <f>IF(AND(VOZ_WHATSAPP[[#This Row],[Estado Cierre]]="Sin Cierre",VOZ_WHATSAPP[[#This Row],[Nota Negocio]]="Sin Negocio"),VOZ_WHATSAPP[[#This Row],[Nota]]-24%,VOZ_WHATSAPP[[#This Row],[Nota]])</f>
        <v>0.9</v>
      </c>
      <c r="AH2895" s="8">
        <f>IF(VOZ_WHATSAPP[[#This Row],[Estado Legal]]="No Cumple",0,IF(VOZ_WHATSAPP[[#This Row],[Realiza lectura de guion Legal]]="No Cumple",VOZ_WHATSAPP[[#This Row],[Nota 2]]-50%,VOZ_WHATSAPP[[#This Row],[Nota 2]]))</f>
        <v>0.9</v>
      </c>
    </row>
    <row r="2896" spans="1:34" x14ac:dyDescent="0.25">
      <c r="A2896" s="2" t="str">
        <f>VOZ_WHATSAPP[[#This Row],[ID Asesor]]&amp;VOZ_WHATSAPP[[#This Row],[Fecha Monitoreo]]</f>
        <v>266745884</v>
      </c>
      <c r="B2896" s="2">
        <v>45884</v>
      </c>
      <c r="C2896" s="1" t="s">
        <v>126</v>
      </c>
      <c r="D2896" s="1">
        <v>2667</v>
      </c>
      <c r="E2896" s="2">
        <v>45884</v>
      </c>
      <c r="F2896" s="3">
        <v>0.65138888888888891</v>
      </c>
      <c r="G2896" s="1" t="s">
        <v>58</v>
      </c>
      <c r="H2896" s="1" t="s">
        <v>71</v>
      </c>
      <c r="I2896" s="1"/>
      <c r="J2896" s="1"/>
      <c r="K2896" s="1"/>
      <c r="L2896" s="1" t="s">
        <v>46</v>
      </c>
      <c r="M2896" s="1" t="s">
        <v>48</v>
      </c>
      <c r="N2896" s="1" t="s">
        <v>46</v>
      </c>
      <c r="O2896" s="1" t="s">
        <v>46</v>
      </c>
      <c r="P2896" s="1" t="s">
        <v>46</v>
      </c>
      <c r="Q2896" s="1" t="s">
        <v>48</v>
      </c>
      <c r="R2896" s="1" t="s">
        <v>48</v>
      </c>
      <c r="S2896" s="1" t="s">
        <v>48</v>
      </c>
      <c r="T2896" s="12" t="str">
        <f>IF(OR(VOZ_WHATSAPP[[#This Row],[Brinda argumentos coherentes a la objeción]]="No Cumple",VOZ_WHATSAPP[[#This Row],[Despliegue de Beneficios y/o consecuencias]]="No Cumple"),"Sin Negocio","Negocio")</f>
        <v>Negocio</v>
      </c>
      <c r="U2896" s="1" t="s">
        <v>46</v>
      </c>
      <c r="V2896" s="1" t="s">
        <v>46</v>
      </c>
      <c r="W2896" s="1" t="s">
        <v>46</v>
      </c>
      <c r="X2896" s="12" t="str">
        <f>IF(OR(VOZ_WHATSAPP[[#This Row],[Confirma Valor de pago]]="No Cumple",VOZ_WHATSAPP[[#This Row],[Confirma hora de pago]]="No Cumple",VOZ_WHATSAPP[[#This Row],[Confirma medio de pago]]="No Cumple"),"Sin Cierre","Cierre")</f>
        <v>Cierre</v>
      </c>
      <c r="Y2896" s="1" t="s">
        <v>48</v>
      </c>
      <c r="Z2896" s="1" t="s">
        <v>46</v>
      </c>
      <c r="AA2896" s="1" t="s">
        <v>46</v>
      </c>
      <c r="AB2896" s="1" t="s">
        <v>46</v>
      </c>
      <c r="AC2896" s="11" t="str">
        <f>IF(OR(VOZ_WHATSAPP[[#This Row],[La comunicación es asertiva, con respeto y evita maltrato]]="No Cumple",VOZ_WHATSAPP[[#This Row],[Cumple con las normativas legales]]="No Cumple"),"No Cumple","Cumple")</f>
        <v>Cumple</v>
      </c>
      <c r="AD2896" s="1" t="s">
        <v>48</v>
      </c>
      <c r="AE2896" s="1" t="s">
        <v>131</v>
      </c>
      <c r="AF2896" s="4">
        <v>1</v>
      </c>
      <c r="AG2896" s="4">
        <f>IF(AND(VOZ_WHATSAPP[[#This Row],[Estado Cierre]]="Sin Cierre",VOZ_WHATSAPP[[#This Row],[Nota Negocio]]="Sin Negocio"),VOZ_WHATSAPP[[#This Row],[Nota]]-24%,VOZ_WHATSAPP[[#This Row],[Nota]])</f>
        <v>1</v>
      </c>
      <c r="AH2896" s="8">
        <f>IF(VOZ_WHATSAPP[[#This Row],[Estado Legal]]="No Cumple",0,IF(VOZ_WHATSAPP[[#This Row],[Realiza lectura de guion Legal]]="No Cumple",VOZ_WHATSAPP[[#This Row],[Nota 2]]-50%,VOZ_WHATSAPP[[#This Row],[Nota 2]]))</f>
        <v>1</v>
      </c>
    </row>
    <row r="2897" spans="1:34" x14ac:dyDescent="0.25">
      <c r="A2897" s="2" t="str">
        <f>VOZ_WHATSAPP[[#This Row],[ID Asesor]]&amp;VOZ_WHATSAPP[[#This Row],[Fecha Monitoreo]]</f>
        <v>338245884</v>
      </c>
      <c r="B2897" s="2">
        <v>45884</v>
      </c>
      <c r="C2897" s="1" t="s">
        <v>126</v>
      </c>
      <c r="D2897" s="1">
        <v>3382</v>
      </c>
      <c r="E2897" s="2">
        <v>45884</v>
      </c>
      <c r="F2897" s="3">
        <v>0.59930555555555554</v>
      </c>
      <c r="G2897" s="1" t="s">
        <v>51</v>
      </c>
      <c r="H2897" s="1" t="s">
        <v>71</v>
      </c>
      <c r="I2897" s="1"/>
      <c r="J2897" s="1"/>
      <c r="K2897" s="1"/>
      <c r="L2897" s="1" t="s">
        <v>46</v>
      </c>
      <c r="M2897" s="1" t="s">
        <v>48</v>
      </c>
      <c r="N2897" s="1" t="s">
        <v>46</v>
      </c>
      <c r="O2897" s="1" t="s">
        <v>46</v>
      </c>
      <c r="P2897" s="1" t="s">
        <v>46</v>
      </c>
      <c r="Q2897" s="1" t="s">
        <v>46</v>
      </c>
      <c r="R2897" s="1" t="s">
        <v>46</v>
      </c>
      <c r="S2897" s="1" t="s">
        <v>46</v>
      </c>
      <c r="T2897" s="12" t="str">
        <f>IF(OR(VOZ_WHATSAPP[[#This Row],[Brinda argumentos coherentes a la objeción]]="No Cumple",VOZ_WHATSAPP[[#This Row],[Despliegue de Beneficios y/o consecuencias]]="No Cumple"),"Sin Negocio","Negocio")</f>
        <v>Negocio</v>
      </c>
      <c r="U2897" s="1" t="s">
        <v>48</v>
      </c>
      <c r="V2897" s="1" t="s">
        <v>48</v>
      </c>
      <c r="W2897" s="1" t="s">
        <v>48</v>
      </c>
      <c r="X2897" s="12" t="str">
        <f>IF(OR(VOZ_WHATSAPP[[#This Row],[Confirma Valor de pago]]="No Cumple",VOZ_WHATSAPP[[#This Row],[Confirma hora de pago]]="No Cumple",VOZ_WHATSAPP[[#This Row],[Confirma medio de pago]]="No Cumple"),"Sin Cierre","Cierre")</f>
        <v>Cierre</v>
      </c>
      <c r="Y2897" s="1" t="s">
        <v>48</v>
      </c>
      <c r="Z2897" s="1" t="s">
        <v>46</v>
      </c>
      <c r="AA2897" s="1" t="s">
        <v>46</v>
      </c>
      <c r="AB2897" s="1" t="s">
        <v>46</v>
      </c>
      <c r="AC2897" s="11" t="str">
        <f>IF(OR(VOZ_WHATSAPP[[#This Row],[La comunicación es asertiva, con respeto y evita maltrato]]="No Cumple",VOZ_WHATSAPP[[#This Row],[Cumple con las normativas legales]]="No Cumple"),"No Cumple","Cumple")</f>
        <v>Cumple</v>
      </c>
      <c r="AD2897" s="1" t="s">
        <v>46</v>
      </c>
      <c r="AE2897" s="1" t="s">
        <v>131</v>
      </c>
      <c r="AF2897" s="4">
        <v>1</v>
      </c>
      <c r="AG2897" s="4">
        <f>IF(AND(VOZ_WHATSAPP[[#This Row],[Estado Cierre]]="Sin Cierre",VOZ_WHATSAPP[[#This Row],[Nota Negocio]]="Sin Negocio"),VOZ_WHATSAPP[[#This Row],[Nota]]-24%,VOZ_WHATSAPP[[#This Row],[Nota]])</f>
        <v>1</v>
      </c>
      <c r="AH2897" s="8">
        <f>IF(VOZ_WHATSAPP[[#This Row],[Estado Legal]]="No Cumple",0,IF(VOZ_WHATSAPP[[#This Row],[Realiza lectura de guion Legal]]="No Cumple",VOZ_WHATSAPP[[#This Row],[Nota 2]]-50%,VOZ_WHATSAPP[[#This Row],[Nota 2]]))</f>
        <v>1</v>
      </c>
    </row>
    <row r="2898" spans="1:34" x14ac:dyDescent="0.25">
      <c r="A2898" s="2" t="str">
        <f>VOZ_WHATSAPP[[#This Row],[ID Asesor]]&amp;VOZ_WHATSAPP[[#This Row],[Fecha Monitoreo]]</f>
        <v>396445884</v>
      </c>
      <c r="B2898" s="2">
        <v>45884</v>
      </c>
      <c r="C2898" s="1" t="s">
        <v>126</v>
      </c>
      <c r="D2898" s="1">
        <v>3964</v>
      </c>
      <c r="E2898" s="2">
        <v>45884</v>
      </c>
      <c r="F2898" s="3">
        <v>0.57638888888888884</v>
      </c>
      <c r="G2898" s="1" t="s">
        <v>58</v>
      </c>
      <c r="H2898" s="1" t="s">
        <v>71</v>
      </c>
      <c r="I2898" s="1"/>
      <c r="J2898" s="1"/>
      <c r="K2898" s="1"/>
      <c r="L2898" s="1" t="s">
        <v>46</v>
      </c>
      <c r="M2898" s="1" t="s">
        <v>48</v>
      </c>
      <c r="N2898" s="1" t="s">
        <v>46</v>
      </c>
      <c r="O2898" s="1" t="s">
        <v>46</v>
      </c>
      <c r="P2898" s="1" t="s">
        <v>46</v>
      </c>
      <c r="Q2898" s="1" t="s">
        <v>46</v>
      </c>
      <c r="R2898" s="1" t="s">
        <v>46</v>
      </c>
      <c r="S2898" s="1" t="s">
        <v>46</v>
      </c>
      <c r="T2898" s="12" t="str">
        <f>IF(OR(VOZ_WHATSAPP[[#This Row],[Brinda argumentos coherentes a la objeción]]="No Cumple",VOZ_WHATSAPP[[#This Row],[Despliegue de Beneficios y/o consecuencias]]="No Cumple"),"Sin Negocio","Negocio")</f>
        <v>Negocio</v>
      </c>
      <c r="U2898" s="1" t="s">
        <v>46</v>
      </c>
      <c r="V2898" s="1" t="s">
        <v>46</v>
      </c>
      <c r="W2898" s="1" t="s">
        <v>46</v>
      </c>
      <c r="X2898" s="12" t="str">
        <f>IF(OR(VOZ_WHATSAPP[[#This Row],[Confirma Valor de pago]]="No Cumple",VOZ_WHATSAPP[[#This Row],[Confirma hora de pago]]="No Cumple",VOZ_WHATSAPP[[#This Row],[Confirma medio de pago]]="No Cumple"),"Sin Cierre","Cierre")</f>
        <v>Cierre</v>
      </c>
      <c r="Y2898" s="1" t="s">
        <v>46</v>
      </c>
      <c r="Z2898" s="1" t="s">
        <v>46</v>
      </c>
      <c r="AA2898" s="1" t="s">
        <v>46</v>
      </c>
      <c r="AB2898" s="1" t="s">
        <v>46</v>
      </c>
      <c r="AC2898" s="11" t="str">
        <f>IF(OR(VOZ_WHATSAPP[[#This Row],[La comunicación es asertiva, con respeto y evita maltrato]]="No Cumple",VOZ_WHATSAPP[[#This Row],[Cumple con las normativas legales]]="No Cumple"),"No Cumple","Cumple")</f>
        <v>Cumple</v>
      </c>
      <c r="AD2898" s="1" t="s">
        <v>46</v>
      </c>
      <c r="AE2898" s="1" t="s">
        <v>131</v>
      </c>
      <c r="AF2898" s="4">
        <v>1</v>
      </c>
      <c r="AG2898" s="4">
        <f>IF(AND(VOZ_WHATSAPP[[#This Row],[Estado Cierre]]="Sin Cierre",VOZ_WHATSAPP[[#This Row],[Nota Negocio]]="Sin Negocio"),VOZ_WHATSAPP[[#This Row],[Nota]]-24%,VOZ_WHATSAPP[[#This Row],[Nota]])</f>
        <v>1</v>
      </c>
      <c r="AH2898" s="8">
        <f>IF(VOZ_WHATSAPP[[#This Row],[Estado Legal]]="No Cumple",0,IF(VOZ_WHATSAPP[[#This Row],[Realiza lectura de guion Legal]]="No Cumple",VOZ_WHATSAPP[[#This Row],[Nota 2]]-50%,VOZ_WHATSAPP[[#This Row],[Nota 2]]))</f>
        <v>1</v>
      </c>
    </row>
    <row r="2899" spans="1:34" x14ac:dyDescent="0.25">
      <c r="A2899" s="2" t="str">
        <f>VOZ_WHATSAPP[[#This Row],[ID Asesor]]&amp;VOZ_WHATSAPP[[#This Row],[Fecha Monitoreo]]</f>
        <v>376345884</v>
      </c>
      <c r="B2899" s="2">
        <v>45884</v>
      </c>
      <c r="C2899" s="1" t="s">
        <v>50</v>
      </c>
      <c r="D2899" s="1">
        <v>3763</v>
      </c>
      <c r="E2899" s="2">
        <v>45884</v>
      </c>
      <c r="F2899" s="3">
        <v>0.36319444444444443</v>
      </c>
      <c r="G2899" s="1" t="s">
        <v>51</v>
      </c>
      <c r="H2899" s="1" t="s">
        <v>71</v>
      </c>
      <c r="I2899" s="1"/>
      <c r="J2899" s="1"/>
      <c r="K2899" s="1"/>
      <c r="L2899" s="1" t="s">
        <v>47</v>
      </c>
      <c r="M2899" s="1" t="s">
        <v>47</v>
      </c>
      <c r="N2899" s="1" t="s">
        <v>46</v>
      </c>
      <c r="O2899" s="1" t="s">
        <v>46</v>
      </c>
      <c r="P2899" s="1" t="s">
        <v>46</v>
      </c>
      <c r="Q2899" s="1" t="s">
        <v>46</v>
      </c>
      <c r="R2899" s="1" t="s">
        <v>46</v>
      </c>
      <c r="S2899" s="1" t="s">
        <v>46</v>
      </c>
      <c r="T2899" s="12" t="str">
        <f>IF(OR(VOZ_WHATSAPP[[#This Row],[Brinda argumentos coherentes a la objeción]]="No Cumple",VOZ_WHATSAPP[[#This Row],[Despliegue de Beneficios y/o consecuencias]]="No Cumple"),"Sin Negocio","Negocio")</f>
        <v>Negocio</v>
      </c>
      <c r="U2899" s="1" t="s">
        <v>46</v>
      </c>
      <c r="V2899" s="1" t="s">
        <v>46</v>
      </c>
      <c r="W2899" s="1" t="s">
        <v>46</v>
      </c>
      <c r="X2899" s="12" t="str">
        <f>IF(OR(VOZ_WHATSAPP[[#This Row],[Confirma Valor de pago]]="No Cumple",VOZ_WHATSAPP[[#This Row],[Confirma hora de pago]]="No Cumple",VOZ_WHATSAPP[[#This Row],[Confirma medio de pago]]="No Cumple"),"Sin Cierre","Cierre")</f>
        <v>Cierre</v>
      </c>
      <c r="Y2899" s="1" t="s">
        <v>46</v>
      </c>
      <c r="Z2899" s="1" t="s">
        <v>46</v>
      </c>
      <c r="AA2899" s="1" t="s">
        <v>46</v>
      </c>
      <c r="AB2899" s="1" t="s">
        <v>46</v>
      </c>
      <c r="AC2899" s="11" t="str">
        <f>IF(OR(VOZ_WHATSAPP[[#This Row],[La comunicación es asertiva, con respeto y evita maltrato]]="No Cumple",VOZ_WHATSAPP[[#This Row],[Cumple con las normativas legales]]="No Cumple"),"No Cumple","Cumple")</f>
        <v>Cumple</v>
      </c>
      <c r="AD2899" s="1" t="s">
        <v>46</v>
      </c>
      <c r="AE2899" s="1" t="s">
        <v>2598</v>
      </c>
      <c r="AF2899" s="4">
        <v>0.92</v>
      </c>
      <c r="AG2899" s="4">
        <f>IF(AND(VOZ_WHATSAPP[[#This Row],[Estado Cierre]]="Sin Cierre",VOZ_WHATSAPP[[#This Row],[Nota Negocio]]="Sin Negocio"),VOZ_WHATSAPP[[#This Row],[Nota]]-24%,VOZ_WHATSAPP[[#This Row],[Nota]])</f>
        <v>0.92</v>
      </c>
      <c r="AH2899" s="8">
        <f>IF(VOZ_WHATSAPP[[#This Row],[Estado Legal]]="No Cumple",0,IF(VOZ_WHATSAPP[[#This Row],[Realiza lectura de guion Legal]]="No Cumple",VOZ_WHATSAPP[[#This Row],[Nota 2]]-50%,VOZ_WHATSAPP[[#This Row],[Nota 2]]))</f>
        <v>0.92</v>
      </c>
    </row>
    <row r="2900" spans="1:34" x14ac:dyDescent="0.25">
      <c r="A2900" s="2" t="str">
        <f>VOZ_WHATSAPP[[#This Row],[ID Asesor]]&amp;VOZ_WHATSAPP[[#This Row],[Fecha Monitoreo]]</f>
        <v>394545884</v>
      </c>
      <c r="B2900" s="2">
        <v>45884</v>
      </c>
      <c r="C2900" s="1" t="s">
        <v>42</v>
      </c>
      <c r="D2900" s="1">
        <v>3945</v>
      </c>
      <c r="E2900" s="2">
        <v>45884</v>
      </c>
      <c r="F2900" s="3">
        <v>0.10694444444444444</v>
      </c>
      <c r="G2900" s="1" t="s">
        <v>51</v>
      </c>
      <c r="H2900" s="1" t="s">
        <v>71</v>
      </c>
      <c r="I2900" s="1"/>
      <c r="J2900" s="1"/>
      <c r="K2900" s="1"/>
      <c r="L2900" s="1" t="s">
        <v>46</v>
      </c>
      <c r="M2900" s="1" t="s">
        <v>46</v>
      </c>
      <c r="N2900" s="1" t="s">
        <v>46</v>
      </c>
      <c r="O2900" s="1" t="s">
        <v>46</v>
      </c>
      <c r="P2900" s="1" t="s">
        <v>46</v>
      </c>
      <c r="Q2900" s="1" t="s">
        <v>46</v>
      </c>
      <c r="R2900" s="1" t="s">
        <v>46</v>
      </c>
      <c r="S2900" s="1" t="s">
        <v>46</v>
      </c>
      <c r="T2900" s="12" t="str">
        <f>IF(OR(VOZ_WHATSAPP[[#This Row],[Brinda argumentos coherentes a la objeción]]="No Cumple",VOZ_WHATSAPP[[#This Row],[Despliegue de Beneficios y/o consecuencias]]="No Cumple"),"Sin Negocio","Negocio")</f>
        <v>Negocio</v>
      </c>
      <c r="U2900" s="1" t="s">
        <v>48</v>
      </c>
      <c r="V2900" s="1" t="s">
        <v>48</v>
      </c>
      <c r="W2900" s="1" t="s">
        <v>48</v>
      </c>
      <c r="X2900" s="12" t="str">
        <f>IF(OR(VOZ_WHATSAPP[[#This Row],[Confirma Valor de pago]]="No Cumple",VOZ_WHATSAPP[[#This Row],[Confirma hora de pago]]="No Cumple",VOZ_WHATSAPP[[#This Row],[Confirma medio de pago]]="No Cumple"),"Sin Cierre","Cierre")</f>
        <v>Cierre</v>
      </c>
      <c r="Y2900" s="1" t="s">
        <v>46</v>
      </c>
      <c r="Z2900" s="1" t="s">
        <v>48</v>
      </c>
      <c r="AA2900" s="1" t="s">
        <v>46</v>
      </c>
      <c r="AB2900" s="1" t="s">
        <v>46</v>
      </c>
      <c r="AC2900" s="11" t="str">
        <f>IF(OR(VOZ_WHATSAPP[[#This Row],[La comunicación es asertiva, con respeto y evita maltrato]]="No Cumple",VOZ_WHATSAPP[[#This Row],[Cumple con las normativas legales]]="No Cumple"),"No Cumple","Cumple")</f>
        <v>Cumple</v>
      </c>
      <c r="AD2900" s="1" t="s">
        <v>46</v>
      </c>
      <c r="AE2900" s="1" t="s">
        <v>78</v>
      </c>
      <c r="AF2900" s="4">
        <v>1</v>
      </c>
      <c r="AG2900" s="4">
        <f>IF(AND(VOZ_WHATSAPP[[#This Row],[Estado Cierre]]="Sin Cierre",VOZ_WHATSAPP[[#This Row],[Nota Negocio]]="Sin Negocio"),VOZ_WHATSAPP[[#This Row],[Nota]]-24%,VOZ_WHATSAPP[[#This Row],[Nota]])</f>
        <v>1</v>
      </c>
      <c r="AH2900" s="8">
        <f>IF(VOZ_WHATSAPP[[#This Row],[Estado Legal]]="No Cumple",0,IF(VOZ_WHATSAPP[[#This Row],[Realiza lectura de guion Legal]]="No Cumple",VOZ_WHATSAPP[[#This Row],[Nota 2]]-50%,VOZ_WHATSAPP[[#This Row],[Nota 2]]))</f>
        <v>1</v>
      </c>
    </row>
    <row r="2901" spans="1:34" x14ac:dyDescent="0.25">
      <c r="A2901" s="2" t="str">
        <f>VOZ_WHATSAPP[[#This Row],[ID Asesor]]&amp;VOZ_WHATSAPP[[#This Row],[Fecha Monitoreo]]</f>
        <v>301145884</v>
      </c>
      <c r="B2901" s="2">
        <v>45884</v>
      </c>
      <c r="C2901" s="1" t="s">
        <v>50</v>
      </c>
      <c r="D2901" s="1">
        <v>3011</v>
      </c>
      <c r="E2901" s="2">
        <v>45884</v>
      </c>
      <c r="F2901" s="3">
        <v>0.67847222222222225</v>
      </c>
      <c r="G2901" s="1" t="s">
        <v>43</v>
      </c>
      <c r="H2901" s="1" t="s">
        <v>71</v>
      </c>
      <c r="I2901" s="1"/>
      <c r="J2901" s="1"/>
      <c r="K2901" s="1"/>
      <c r="L2901" s="1" t="s">
        <v>47</v>
      </c>
      <c r="M2901" s="1" t="s">
        <v>47</v>
      </c>
      <c r="N2901" s="1" t="s">
        <v>46</v>
      </c>
      <c r="O2901" s="1" t="s">
        <v>46</v>
      </c>
      <c r="P2901" s="1" t="s">
        <v>46</v>
      </c>
      <c r="Q2901" s="1" t="s">
        <v>46</v>
      </c>
      <c r="R2901" s="1" t="s">
        <v>47</v>
      </c>
      <c r="S2901" s="1" t="s">
        <v>46</v>
      </c>
      <c r="T2901" s="12" t="str">
        <f>IF(OR(VOZ_WHATSAPP[[#This Row],[Brinda argumentos coherentes a la objeción]]="No Cumple",VOZ_WHATSAPP[[#This Row],[Despliegue de Beneficios y/o consecuencias]]="No Cumple"),"Sin Negocio","Negocio")</f>
        <v>Sin Negocio</v>
      </c>
      <c r="U2901" s="1" t="s">
        <v>48</v>
      </c>
      <c r="V2901" s="1" t="s">
        <v>48</v>
      </c>
      <c r="W2901" s="1" t="s">
        <v>48</v>
      </c>
      <c r="X2901" s="12" t="str">
        <f>IF(OR(VOZ_WHATSAPP[[#This Row],[Confirma Valor de pago]]="No Cumple",VOZ_WHATSAPP[[#This Row],[Confirma hora de pago]]="No Cumple",VOZ_WHATSAPP[[#This Row],[Confirma medio de pago]]="No Cumple"),"Sin Cierre","Cierre")</f>
        <v>Cierre</v>
      </c>
      <c r="Y2901" s="1" t="s">
        <v>46</v>
      </c>
      <c r="Z2901" s="1" t="s">
        <v>46</v>
      </c>
      <c r="AA2901" s="1" t="s">
        <v>46</v>
      </c>
      <c r="AB2901" s="1" t="s">
        <v>46</v>
      </c>
      <c r="AC2901" s="11" t="str">
        <f>IF(OR(VOZ_WHATSAPP[[#This Row],[La comunicación es asertiva, con respeto y evita maltrato]]="No Cumple",VOZ_WHATSAPP[[#This Row],[Cumple con las normativas legales]]="No Cumple"),"No Cumple","Cumple")</f>
        <v>Cumple</v>
      </c>
      <c r="AD2901" s="1" t="s">
        <v>46</v>
      </c>
      <c r="AE2901" s="1" t="s">
        <v>2599</v>
      </c>
      <c r="AF2901" s="4">
        <v>0.82</v>
      </c>
      <c r="AG2901" s="4">
        <f>IF(AND(VOZ_WHATSAPP[[#This Row],[Estado Cierre]]="Sin Cierre",VOZ_WHATSAPP[[#This Row],[Nota Negocio]]="Sin Negocio"),VOZ_WHATSAPP[[#This Row],[Nota]]-24%,VOZ_WHATSAPP[[#This Row],[Nota]])</f>
        <v>0.82</v>
      </c>
      <c r="AH2901" s="8">
        <f>IF(VOZ_WHATSAPP[[#This Row],[Estado Legal]]="No Cumple",0,IF(VOZ_WHATSAPP[[#This Row],[Realiza lectura de guion Legal]]="No Cumple",VOZ_WHATSAPP[[#This Row],[Nota 2]]-50%,VOZ_WHATSAPP[[#This Row],[Nota 2]]))</f>
        <v>0.82</v>
      </c>
    </row>
    <row r="2902" spans="1:34" x14ac:dyDescent="0.25">
      <c r="A2902" s="2" t="str">
        <f>VOZ_WHATSAPP[[#This Row],[ID Asesor]]&amp;VOZ_WHATSAPP[[#This Row],[Fecha Monitoreo]]</f>
        <v>356945884</v>
      </c>
      <c r="B2902" s="2">
        <v>45884</v>
      </c>
      <c r="C2902" s="1" t="s">
        <v>50</v>
      </c>
      <c r="D2902" s="1">
        <v>3569</v>
      </c>
      <c r="E2902" s="2">
        <v>45884</v>
      </c>
      <c r="F2902" s="3">
        <v>0.52013888888888893</v>
      </c>
      <c r="G2902" s="1" t="s">
        <v>51</v>
      </c>
      <c r="H2902" s="1" t="s">
        <v>44</v>
      </c>
      <c r="I2902" s="1">
        <v>1363</v>
      </c>
      <c r="J2902" s="1">
        <v>3178907681</v>
      </c>
      <c r="K2902" s="1" t="s">
        <v>45</v>
      </c>
      <c r="L2902" s="1" t="s">
        <v>46</v>
      </c>
      <c r="M2902" s="1" t="s">
        <v>46</v>
      </c>
      <c r="N2902" s="1" t="s">
        <v>46</v>
      </c>
      <c r="O2902" s="1" t="s">
        <v>46</v>
      </c>
      <c r="P2902" s="1" t="s">
        <v>46</v>
      </c>
      <c r="Q2902" s="1" t="s">
        <v>46</v>
      </c>
      <c r="R2902" s="1" t="s">
        <v>48</v>
      </c>
      <c r="S2902" s="1" t="s">
        <v>46</v>
      </c>
      <c r="T2902" s="12" t="str">
        <f>IF(OR(VOZ_WHATSAPP[[#This Row],[Brinda argumentos coherentes a la objeción]]="No Cumple",VOZ_WHATSAPP[[#This Row],[Despliegue de Beneficios y/o consecuencias]]="No Cumple"),"Sin Negocio","Negocio")</f>
        <v>Negocio</v>
      </c>
      <c r="U2902" s="1" t="s">
        <v>46</v>
      </c>
      <c r="V2902" s="1" t="s">
        <v>46</v>
      </c>
      <c r="W2902" s="1" t="s">
        <v>46</v>
      </c>
      <c r="X2902" s="12" t="str">
        <f>IF(OR(VOZ_WHATSAPP[[#This Row],[Confirma Valor de pago]]="No Cumple",VOZ_WHATSAPP[[#This Row],[Confirma hora de pago]]="No Cumple",VOZ_WHATSAPP[[#This Row],[Confirma medio de pago]]="No Cumple"),"Sin Cierre","Cierre")</f>
        <v>Cierre</v>
      </c>
      <c r="Y2902" s="1" t="s">
        <v>46</v>
      </c>
      <c r="Z2902" s="1" t="s">
        <v>46</v>
      </c>
      <c r="AA2902" s="1" t="s">
        <v>46</v>
      </c>
      <c r="AB2902" s="1" t="s">
        <v>46</v>
      </c>
      <c r="AC2902" s="11" t="str">
        <f>IF(OR(VOZ_WHATSAPP[[#This Row],[La comunicación es asertiva, con respeto y evita maltrato]]="No Cumple",VOZ_WHATSAPP[[#This Row],[Cumple con las normativas legales]]="No Cumple"),"No Cumple","Cumple")</f>
        <v>Cumple</v>
      </c>
      <c r="AD2902" s="1" t="s">
        <v>46</v>
      </c>
      <c r="AE2902" s="1" t="s">
        <v>79</v>
      </c>
      <c r="AF2902" s="4">
        <v>1</v>
      </c>
      <c r="AG2902" s="4">
        <f>IF(AND(VOZ_WHATSAPP[[#This Row],[Estado Cierre]]="Sin Cierre",VOZ_WHATSAPP[[#This Row],[Nota Negocio]]="Sin Negocio"),VOZ_WHATSAPP[[#This Row],[Nota]]-24%,VOZ_WHATSAPP[[#This Row],[Nota]])</f>
        <v>1</v>
      </c>
      <c r="AH2902" s="8">
        <f>IF(VOZ_WHATSAPP[[#This Row],[Estado Legal]]="No Cumple",0,IF(VOZ_WHATSAPP[[#This Row],[Realiza lectura de guion Legal]]="No Cumple",VOZ_WHATSAPP[[#This Row],[Nota 2]]-50%,VOZ_WHATSAPP[[#This Row],[Nota 2]]))</f>
        <v>1</v>
      </c>
    </row>
    <row r="2903" spans="1:34" x14ac:dyDescent="0.25">
      <c r="A2903" s="2" t="str">
        <f>VOZ_WHATSAPP[[#This Row],[ID Asesor]]&amp;VOZ_WHATSAPP[[#This Row],[Fecha Monitoreo]]</f>
        <v>403045885</v>
      </c>
      <c r="B2903" s="2">
        <v>45885</v>
      </c>
      <c r="C2903" s="1" t="s">
        <v>59</v>
      </c>
      <c r="D2903" s="1">
        <v>4030</v>
      </c>
      <c r="E2903" s="2">
        <v>45885</v>
      </c>
      <c r="F2903" s="3">
        <v>0.34375</v>
      </c>
      <c r="G2903" s="1" t="s">
        <v>51</v>
      </c>
      <c r="H2903" s="1" t="s">
        <v>44</v>
      </c>
      <c r="I2903" s="1">
        <v>1452</v>
      </c>
      <c r="J2903" s="1">
        <v>3242139739</v>
      </c>
      <c r="K2903" s="1" t="s">
        <v>45</v>
      </c>
      <c r="L2903" s="1" t="s">
        <v>46</v>
      </c>
      <c r="M2903" s="1" t="s">
        <v>46</v>
      </c>
      <c r="N2903" s="1" t="s">
        <v>46</v>
      </c>
      <c r="O2903" s="1" t="s">
        <v>46</v>
      </c>
      <c r="P2903" s="1" t="s">
        <v>46</v>
      </c>
      <c r="Q2903" s="1" t="s">
        <v>46</v>
      </c>
      <c r="R2903" s="1" t="s">
        <v>46</v>
      </c>
      <c r="S2903" s="1" t="s">
        <v>46</v>
      </c>
      <c r="T2903" s="12" t="str">
        <f>IF(OR(VOZ_WHATSAPP[[#This Row],[Brinda argumentos coherentes a la objeción]]="No Cumple",VOZ_WHATSAPP[[#This Row],[Despliegue de Beneficios y/o consecuencias]]="No Cumple"),"Sin Negocio","Negocio")</f>
        <v>Negocio</v>
      </c>
      <c r="U2903" s="1" t="s">
        <v>48</v>
      </c>
      <c r="V2903" s="1" t="s">
        <v>48</v>
      </c>
      <c r="W2903" s="1" t="s">
        <v>48</v>
      </c>
      <c r="X2903" s="12" t="str">
        <f>IF(OR(VOZ_WHATSAPP[[#This Row],[Confirma Valor de pago]]="No Cumple",VOZ_WHATSAPP[[#This Row],[Confirma hora de pago]]="No Cumple",VOZ_WHATSAPP[[#This Row],[Confirma medio de pago]]="No Cumple"),"Sin Cierre","Cierre")</f>
        <v>Cierre</v>
      </c>
      <c r="Y2903" s="1" t="s">
        <v>46</v>
      </c>
      <c r="Z2903" s="1" t="s">
        <v>46</v>
      </c>
      <c r="AA2903" s="1" t="s">
        <v>46</v>
      </c>
      <c r="AB2903" s="1" t="s">
        <v>46</v>
      </c>
      <c r="AC2903" s="11" t="str">
        <f>IF(OR(VOZ_WHATSAPP[[#This Row],[La comunicación es asertiva, con respeto y evita maltrato]]="No Cumple",VOZ_WHATSAPP[[#This Row],[Cumple con las normativas legales]]="No Cumple"),"No Cumple","Cumple")</f>
        <v>Cumple</v>
      </c>
      <c r="AD2903" s="1" t="s">
        <v>46</v>
      </c>
      <c r="AE2903" s="1" t="s">
        <v>62</v>
      </c>
      <c r="AF2903" s="4">
        <v>1</v>
      </c>
      <c r="AG2903" s="4">
        <f>IF(AND(VOZ_WHATSAPP[[#This Row],[Estado Cierre]]="Sin Cierre",VOZ_WHATSAPP[[#This Row],[Nota Negocio]]="Sin Negocio"),VOZ_WHATSAPP[[#This Row],[Nota]]-24%,VOZ_WHATSAPP[[#This Row],[Nota]])</f>
        <v>1</v>
      </c>
      <c r="AH2903" s="8">
        <f>IF(VOZ_WHATSAPP[[#This Row],[Estado Legal]]="No Cumple",0,IF(VOZ_WHATSAPP[[#This Row],[Realiza lectura de guion Legal]]="No Cumple",VOZ_WHATSAPP[[#This Row],[Nota 2]]-50%,VOZ_WHATSAPP[[#This Row],[Nota 2]]))</f>
        <v>1</v>
      </c>
    </row>
    <row r="2904" spans="1:34" x14ac:dyDescent="0.25">
      <c r="A2904" s="2" t="str">
        <f>VOZ_WHATSAPP[[#This Row],[ID Asesor]]&amp;VOZ_WHATSAPP[[#This Row],[Fecha Monitoreo]]</f>
        <v>408845885</v>
      </c>
      <c r="B2904" s="2">
        <v>45885</v>
      </c>
      <c r="C2904" s="1" t="s">
        <v>696</v>
      </c>
      <c r="D2904" s="1">
        <v>4088</v>
      </c>
      <c r="E2904" s="2">
        <v>45885</v>
      </c>
      <c r="F2904" s="3">
        <v>0.33055555555555555</v>
      </c>
      <c r="G2904" s="1" t="s">
        <v>58</v>
      </c>
      <c r="H2904" s="1" t="s">
        <v>44</v>
      </c>
      <c r="I2904" s="1">
        <v>623</v>
      </c>
      <c r="J2904" s="1">
        <v>3117060454</v>
      </c>
      <c r="K2904" s="1" t="s">
        <v>45</v>
      </c>
      <c r="L2904" s="1" t="s">
        <v>46</v>
      </c>
      <c r="M2904" s="1" t="s">
        <v>46</v>
      </c>
      <c r="N2904" s="1" t="s">
        <v>46</v>
      </c>
      <c r="O2904" s="1" t="s">
        <v>46</v>
      </c>
      <c r="P2904" s="1" t="s">
        <v>46</v>
      </c>
      <c r="Q2904" s="1" t="s">
        <v>46</v>
      </c>
      <c r="R2904" s="1" t="s">
        <v>47</v>
      </c>
      <c r="S2904" s="1" t="s">
        <v>48</v>
      </c>
      <c r="T2904" s="12" t="str">
        <f>IF(OR(VOZ_WHATSAPP[[#This Row],[Brinda argumentos coherentes a la objeción]]="No Cumple",VOZ_WHATSAPP[[#This Row],[Despliegue de Beneficios y/o consecuencias]]="No Cumple"),"Sin Negocio","Negocio")</f>
        <v>Sin Negocio</v>
      </c>
      <c r="U2904" s="1" t="s">
        <v>48</v>
      </c>
      <c r="V2904" s="1" t="s">
        <v>48</v>
      </c>
      <c r="W2904" s="1" t="s">
        <v>48</v>
      </c>
      <c r="X2904" s="12" t="str">
        <f>IF(OR(VOZ_WHATSAPP[[#This Row],[Confirma Valor de pago]]="No Cumple",VOZ_WHATSAPP[[#This Row],[Confirma hora de pago]]="No Cumple",VOZ_WHATSAPP[[#This Row],[Confirma medio de pago]]="No Cumple"),"Sin Cierre","Cierre")</f>
        <v>Cierre</v>
      </c>
      <c r="Y2904" s="1" t="s">
        <v>46</v>
      </c>
      <c r="Z2904" s="1" t="s">
        <v>46</v>
      </c>
      <c r="AA2904" s="1" t="s">
        <v>46</v>
      </c>
      <c r="AB2904" s="1" t="s">
        <v>46</v>
      </c>
      <c r="AC2904" s="11" t="str">
        <f>IF(OR(VOZ_WHATSAPP[[#This Row],[La comunicación es asertiva, con respeto y evita maltrato]]="No Cumple",VOZ_WHATSAPP[[#This Row],[Cumple con las normativas legales]]="No Cumple"),"No Cumple","Cumple")</f>
        <v>Cumple</v>
      </c>
      <c r="AD2904" s="1" t="s">
        <v>46</v>
      </c>
      <c r="AE2904" s="1" t="s">
        <v>2600</v>
      </c>
      <c r="AF2904" s="4">
        <v>0.9</v>
      </c>
      <c r="AG2904" s="4">
        <f>IF(AND(VOZ_WHATSAPP[[#This Row],[Estado Cierre]]="Sin Cierre",VOZ_WHATSAPP[[#This Row],[Nota Negocio]]="Sin Negocio"),VOZ_WHATSAPP[[#This Row],[Nota]]-24%,VOZ_WHATSAPP[[#This Row],[Nota]])</f>
        <v>0.9</v>
      </c>
      <c r="AH2904" s="8">
        <f>IF(VOZ_WHATSAPP[[#This Row],[Estado Legal]]="No Cumple",0,IF(VOZ_WHATSAPP[[#This Row],[Realiza lectura de guion Legal]]="No Cumple",VOZ_WHATSAPP[[#This Row],[Nota 2]]-50%,VOZ_WHATSAPP[[#This Row],[Nota 2]]))</f>
        <v>0.9</v>
      </c>
    </row>
    <row r="2905" spans="1:34" x14ac:dyDescent="0.25">
      <c r="A2905" s="2" t="str">
        <f>VOZ_WHATSAPP[[#This Row],[ID Asesor]]&amp;VOZ_WHATSAPP[[#This Row],[Fecha Monitoreo]]</f>
        <v>397445885</v>
      </c>
      <c r="B2905" s="2">
        <v>45885</v>
      </c>
      <c r="C2905" s="1" t="s">
        <v>50</v>
      </c>
      <c r="D2905" s="1">
        <v>3974</v>
      </c>
      <c r="E2905" s="2">
        <v>45885</v>
      </c>
      <c r="F2905" s="3">
        <v>0.34861111111111109</v>
      </c>
      <c r="G2905" s="1" t="s">
        <v>58</v>
      </c>
      <c r="H2905" s="1" t="s">
        <v>44</v>
      </c>
      <c r="I2905" s="1">
        <v>1447</v>
      </c>
      <c r="J2905" s="1">
        <v>3117239183</v>
      </c>
      <c r="K2905" s="1" t="s">
        <v>45</v>
      </c>
      <c r="L2905" s="1" t="s">
        <v>46</v>
      </c>
      <c r="M2905" s="1" t="s">
        <v>46</v>
      </c>
      <c r="N2905" s="1" t="s">
        <v>46</v>
      </c>
      <c r="O2905" s="1" t="s">
        <v>46</v>
      </c>
      <c r="P2905" s="1" t="s">
        <v>46</v>
      </c>
      <c r="Q2905" s="1" t="s">
        <v>46</v>
      </c>
      <c r="R2905" s="1" t="s">
        <v>48</v>
      </c>
      <c r="S2905" s="1" t="s">
        <v>48</v>
      </c>
      <c r="T2905" s="12" t="str">
        <f>IF(OR(VOZ_WHATSAPP[[#This Row],[Brinda argumentos coherentes a la objeción]]="No Cumple",VOZ_WHATSAPP[[#This Row],[Despliegue de Beneficios y/o consecuencias]]="No Cumple"),"Sin Negocio","Negocio")</f>
        <v>Negocio</v>
      </c>
      <c r="U2905" s="1" t="s">
        <v>46</v>
      </c>
      <c r="V2905" s="1" t="s">
        <v>46</v>
      </c>
      <c r="W2905" s="1" t="s">
        <v>46</v>
      </c>
      <c r="X2905" s="12" t="str">
        <f>IF(OR(VOZ_WHATSAPP[[#This Row],[Confirma Valor de pago]]="No Cumple",VOZ_WHATSAPP[[#This Row],[Confirma hora de pago]]="No Cumple",VOZ_WHATSAPP[[#This Row],[Confirma medio de pago]]="No Cumple"),"Sin Cierre","Cierre")</f>
        <v>Cierre</v>
      </c>
      <c r="Y2905" s="1" t="s">
        <v>46</v>
      </c>
      <c r="Z2905" s="1" t="s">
        <v>46</v>
      </c>
      <c r="AA2905" s="1" t="s">
        <v>46</v>
      </c>
      <c r="AB2905" s="1" t="s">
        <v>46</v>
      </c>
      <c r="AC2905" s="11" t="str">
        <f>IF(OR(VOZ_WHATSAPP[[#This Row],[La comunicación es asertiva, con respeto y evita maltrato]]="No Cumple",VOZ_WHATSAPP[[#This Row],[Cumple con las normativas legales]]="No Cumple"),"No Cumple","Cumple")</f>
        <v>Cumple</v>
      </c>
      <c r="AD2905" s="1" t="s">
        <v>46</v>
      </c>
      <c r="AE2905" s="1" t="s">
        <v>94</v>
      </c>
      <c r="AF2905" s="4">
        <v>1</v>
      </c>
      <c r="AG2905" s="4">
        <f>IF(AND(VOZ_WHATSAPP[[#This Row],[Estado Cierre]]="Sin Cierre",VOZ_WHATSAPP[[#This Row],[Nota Negocio]]="Sin Negocio"),VOZ_WHATSAPP[[#This Row],[Nota]]-24%,VOZ_WHATSAPP[[#This Row],[Nota]])</f>
        <v>1</v>
      </c>
      <c r="AH2905" s="8">
        <f>IF(VOZ_WHATSAPP[[#This Row],[Estado Legal]]="No Cumple",0,IF(VOZ_WHATSAPP[[#This Row],[Realiza lectura de guion Legal]]="No Cumple",VOZ_WHATSAPP[[#This Row],[Nota 2]]-50%,VOZ_WHATSAPP[[#This Row],[Nota 2]]))</f>
        <v>1</v>
      </c>
    </row>
    <row r="2906" spans="1:34" x14ac:dyDescent="0.25">
      <c r="A2906" s="2" t="str">
        <f>VOZ_WHATSAPP[[#This Row],[ID Asesor]]&amp;VOZ_WHATSAPP[[#This Row],[Fecha Monitoreo]]</f>
        <v>366745885</v>
      </c>
      <c r="B2906" s="2">
        <v>45885</v>
      </c>
      <c r="C2906" s="1" t="s">
        <v>42</v>
      </c>
      <c r="D2906" s="1">
        <v>3667</v>
      </c>
      <c r="E2906" s="2">
        <v>45885</v>
      </c>
      <c r="F2906" s="3">
        <v>0.36041666666666666</v>
      </c>
      <c r="G2906" s="1" t="s">
        <v>60</v>
      </c>
      <c r="H2906" s="1" t="s">
        <v>44</v>
      </c>
      <c r="I2906" s="1">
        <v>1158</v>
      </c>
      <c r="J2906" s="1">
        <v>3235033975</v>
      </c>
      <c r="K2906" s="1" t="s">
        <v>45</v>
      </c>
      <c r="L2906" s="1" t="s">
        <v>46</v>
      </c>
      <c r="M2906" s="1" t="s">
        <v>46</v>
      </c>
      <c r="N2906" s="1" t="s">
        <v>46</v>
      </c>
      <c r="O2906" s="1" t="s">
        <v>46</v>
      </c>
      <c r="P2906" s="1" t="s">
        <v>46</v>
      </c>
      <c r="Q2906" s="1" t="s">
        <v>48</v>
      </c>
      <c r="R2906" s="1" t="s">
        <v>48</v>
      </c>
      <c r="S2906" s="1" t="s">
        <v>46</v>
      </c>
      <c r="T2906" s="12" t="str">
        <f>IF(OR(VOZ_WHATSAPP[[#This Row],[Brinda argumentos coherentes a la objeción]]="No Cumple",VOZ_WHATSAPP[[#This Row],[Despliegue de Beneficios y/o consecuencias]]="No Cumple"),"Sin Negocio","Negocio")</f>
        <v>Negocio</v>
      </c>
      <c r="U2906" s="1" t="s">
        <v>46</v>
      </c>
      <c r="V2906" s="1" t="s">
        <v>46</v>
      </c>
      <c r="W2906" s="1" t="s">
        <v>46</v>
      </c>
      <c r="X2906" s="12" t="str">
        <f>IF(OR(VOZ_WHATSAPP[[#This Row],[Confirma Valor de pago]]="No Cumple",VOZ_WHATSAPP[[#This Row],[Confirma hora de pago]]="No Cumple",VOZ_WHATSAPP[[#This Row],[Confirma medio de pago]]="No Cumple"),"Sin Cierre","Cierre")</f>
        <v>Cierre</v>
      </c>
      <c r="Y2906" s="1" t="s">
        <v>46</v>
      </c>
      <c r="Z2906" s="1" t="s">
        <v>46</v>
      </c>
      <c r="AA2906" s="1" t="s">
        <v>46</v>
      </c>
      <c r="AB2906" s="1" t="s">
        <v>46</v>
      </c>
      <c r="AC2906" s="11" t="str">
        <f>IF(OR(VOZ_WHATSAPP[[#This Row],[La comunicación es asertiva, con respeto y evita maltrato]]="No Cumple",VOZ_WHATSAPP[[#This Row],[Cumple con las normativas legales]]="No Cumple"),"No Cumple","Cumple")</f>
        <v>Cumple</v>
      </c>
      <c r="AD2906" s="1" t="s">
        <v>46</v>
      </c>
      <c r="AE2906" s="1" t="s">
        <v>101</v>
      </c>
      <c r="AF2906" s="4">
        <v>1</v>
      </c>
      <c r="AG2906" s="4">
        <f>IF(AND(VOZ_WHATSAPP[[#This Row],[Estado Cierre]]="Sin Cierre",VOZ_WHATSAPP[[#This Row],[Nota Negocio]]="Sin Negocio"),VOZ_WHATSAPP[[#This Row],[Nota]]-24%,VOZ_WHATSAPP[[#This Row],[Nota]])</f>
        <v>1</v>
      </c>
      <c r="AH2906" s="8">
        <f>IF(VOZ_WHATSAPP[[#This Row],[Estado Legal]]="No Cumple",0,IF(VOZ_WHATSAPP[[#This Row],[Realiza lectura de guion Legal]]="No Cumple",VOZ_WHATSAPP[[#This Row],[Nota 2]]-50%,VOZ_WHATSAPP[[#This Row],[Nota 2]]))</f>
        <v>1</v>
      </c>
    </row>
    <row r="2907" spans="1:34" x14ac:dyDescent="0.25">
      <c r="A2907" s="2" t="str">
        <f>VOZ_WHATSAPP[[#This Row],[ID Asesor]]&amp;VOZ_WHATSAPP[[#This Row],[Fecha Monitoreo]]</f>
        <v>396845885</v>
      </c>
      <c r="B2907" s="2">
        <v>45885</v>
      </c>
      <c r="C2907" s="1" t="s">
        <v>126</v>
      </c>
      <c r="D2907" s="1">
        <v>3968</v>
      </c>
      <c r="E2907" s="2">
        <v>45885</v>
      </c>
      <c r="F2907" s="3">
        <v>0.35833333333333334</v>
      </c>
      <c r="G2907" s="1" t="s">
        <v>58</v>
      </c>
      <c r="H2907" s="1" t="s">
        <v>44</v>
      </c>
      <c r="I2907" s="1">
        <v>607</v>
      </c>
      <c r="J2907" s="1">
        <v>3004484804</v>
      </c>
      <c r="K2907" s="1" t="s">
        <v>45</v>
      </c>
      <c r="L2907" s="1" t="s">
        <v>46</v>
      </c>
      <c r="M2907" s="1" t="s">
        <v>47</v>
      </c>
      <c r="N2907" s="1" t="s">
        <v>46</v>
      </c>
      <c r="O2907" s="1" t="s">
        <v>46</v>
      </c>
      <c r="P2907" s="1" t="s">
        <v>46</v>
      </c>
      <c r="Q2907" s="1" t="s">
        <v>46</v>
      </c>
      <c r="R2907" s="1" t="s">
        <v>46</v>
      </c>
      <c r="S2907" s="1" t="s">
        <v>46</v>
      </c>
      <c r="T2907" s="12" t="str">
        <f>IF(OR(VOZ_WHATSAPP[[#This Row],[Brinda argumentos coherentes a la objeción]]="No Cumple",VOZ_WHATSAPP[[#This Row],[Despliegue de Beneficios y/o consecuencias]]="No Cumple"),"Sin Negocio","Negocio")</f>
        <v>Negocio</v>
      </c>
      <c r="U2907" s="1" t="s">
        <v>46</v>
      </c>
      <c r="V2907" s="1" t="s">
        <v>46</v>
      </c>
      <c r="W2907" s="1" t="s">
        <v>46</v>
      </c>
      <c r="X2907" s="12" t="str">
        <f>IF(OR(VOZ_WHATSAPP[[#This Row],[Confirma Valor de pago]]="No Cumple",VOZ_WHATSAPP[[#This Row],[Confirma hora de pago]]="No Cumple",VOZ_WHATSAPP[[#This Row],[Confirma medio de pago]]="No Cumple"),"Sin Cierre","Cierre")</f>
        <v>Cierre</v>
      </c>
      <c r="Y2907" s="1" t="s">
        <v>46</v>
      </c>
      <c r="Z2907" s="1" t="s">
        <v>46</v>
      </c>
      <c r="AA2907" s="1" t="s">
        <v>46</v>
      </c>
      <c r="AB2907" s="1" t="s">
        <v>46</v>
      </c>
      <c r="AC2907" s="11" t="str">
        <f>IF(OR(VOZ_WHATSAPP[[#This Row],[La comunicación es asertiva, con respeto y evita maltrato]]="No Cumple",VOZ_WHATSAPP[[#This Row],[Cumple con las normativas legales]]="No Cumple"),"No Cumple","Cumple")</f>
        <v>Cumple</v>
      </c>
      <c r="AD2907" s="1" t="s">
        <v>46</v>
      </c>
      <c r="AE2907" s="1" t="s">
        <v>2601</v>
      </c>
      <c r="AF2907" s="4">
        <v>0.96</v>
      </c>
      <c r="AG2907" s="4">
        <f>IF(AND(VOZ_WHATSAPP[[#This Row],[Estado Cierre]]="Sin Cierre",VOZ_WHATSAPP[[#This Row],[Nota Negocio]]="Sin Negocio"),VOZ_WHATSAPP[[#This Row],[Nota]]-24%,VOZ_WHATSAPP[[#This Row],[Nota]])</f>
        <v>0.96</v>
      </c>
      <c r="AH2907" s="8">
        <f>IF(VOZ_WHATSAPP[[#This Row],[Estado Legal]]="No Cumple",0,IF(VOZ_WHATSAPP[[#This Row],[Realiza lectura de guion Legal]]="No Cumple",VOZ_WHATSAPP[[#This Row],[Nota 2]]-50%,VOZ_WHATSAPP[[#This Row],[Nota 2]]))</f>
        <v>0.96</v>
      </c>
    </row>
    <row r="2908" spans="1:34" x14ac:dyDescent="0.25">
      <c r="A2908" s="2" t="str">
        <f>VOZ_WHATSAPP[[#This Row],[ID Asesor]]&amp;VOZ_WHATSAPP[[#This Row],[Fecha Monitoreo]]</f>
        <v>214845885</v>
      </c>
      <c r="B2908" s="2">
        <v>45885</v>
      </c>
      <c r="C2908" s="1" t="s">
        <v>42</v>
      </c>
      <c r="D2908" s="1">
        <v>2148</v>
      </c>
      <c r="E2908" s="2">
        <v>45885</v>
      </c>
      <c r="F2908" s="3">
        <v>0.35347222222222224</v>
      </c>
      <c r="G2908" s="1" t="s">
        <v>60</v>
      </c>
      <c r="H2908" s="1" t="s">
        <v>44</v>
      </c>
      <c r="I2908" s="1">
        <v>1407</v>
      </c>
      <c r="J2908" s="1">
        <v>3202147641</v>
      </c>
      <c r="K2908" s="1" t="s">
        <v>45</v>
      </c>
      <c r="L2908" s="1" t="s">
        <v>46</v>
      </c>
      <c r="M2908" s="1" t="s">
        <v>46</v>
      </c>
      <c r="N2908" s="1" t="s">
        <v>46</v>
      </c>
      <c r="O2908" s="1" t="s">
        <v>46</v>
      </c>
      <c r="P2908" s="1" t="s">
        <v>46</v>
      </c>
      <c r="Q2908" s="1" t="s">
        <v>46</v>
      </c>
      <c r="R2908" s="1" t="s">
        <v>46</v>
      </c>
      <c r="S2908" s="1" t="s">
        <v>46</v>
      </c>
      <c r="T2908" s="12" t="str">
        <f>IF(OR(VOZ_WHATSAPP[[#This Row],[Brinda argumentos coherentes a la objeción]]="No Cumple",VOZ_WHATSAPP[[#This Row],[Despliegue de Beneficios y/o consecuencias]]="No Cumple"),"Sin Negocio","Negocio")</f>
        <v>Negocio</v>
      </c>
      <c r="U2908" s="1" t="s">
        <v>46</v>
      </c>
      <c r="V2908" s="1" t="s">
        <v>46</v>
      </c>
      <c r="W2908" s="1" t="s">
        <v>46</v>
      </c>
      <c r="X2908" s="12" t="str">
        <f>IF(OR(VOZ_WHATSAPP[[#This Row],[Confirma Valor de pago]]="No Cumple",VOZ_WHATSAPP[[#This Row],[Confirma hora de pago]]="No Cumple",VOZ_WHATSAPP[[#This Row],[Confirma medio de pago]]="No Cumple"),"Sin Cierre","Cierre")</f>
        <v>Cierre</v>
      </c>
      <c r="Y2908" s="1" t="s">
        <v>46</v>
      </c>
      <c r="Z2908" s="1" t="s">
        <v>46</v>
      </c>
      <c r="AA2908" s="1" t="s">
        <v>46</v>
      </c>
      <c r="AB2908" s="1" t="s">
        <v>46</v>
      </c>
      <c r="AC2908" s="11" t="str">
        <f>IF(OR(VOZ_WHATSAPP[[#This Row],[La comunicación es asertiva, con respeto y evita maltrato]]="No Cumple",VOZ_WHATSAPP[[#This Row],[Cumple con las normativas legales]]="No Cumple"),"No Cumple","Cumple")</f>
        <v>Cumple</v>
      </c>
      <c r="AD2908" s="1" t="s">
        <v>46</v>
      </c>
      <c r="AE2908" s="1" t="s">
        <v>55</v>
      </c>
      <c r="AF2908" s="4">
        <v>1</v>
      </c>
      <c r="AG2908" s="4">
        <f>IF(AND(VOZ_WHATSAPP[[#This Row],[Estado Cierre]]="Sin Cierre",VOZ_WHATSAPP[[#This Row],[Nota Negocio]]="Sin Negocio"),VOZ_WHATSAPP[[#This Row],[Nota]]-24%,VOZ_WHATSAPP[[#This Row],[Nota]])</f>
        <v>1</v>
      </c>
      <c r="AH2908" s="8">
        <f>IF(VOZ_WHATSAPP[[#This Row],[Estado Legal]]="No Cumple",0,IF(VOZ_WHATSAPP[[#This Row],[Realiza lectura de guion Legal]]="No Cumple",VOZ_WHATSAPP[[#This Row],[Nota 2]]-50%,VOZ_WHATSAPP[[#This Row],[Nota 2]]))</f>
        <v>1</v>
      </c>
    </row>
    <row r="2909" spans="1:34" x14ac:dyDescent="0.25">
      <c r="A2909" s="2" t="str">
        <f>VOZ_WHATSAPP[[#This Row],[ID Asesor]]&amp;VOZ_WHATSAPP[[#This Row],[Fecha Monitoreo]]</f>
        <v>409045885</v>
      </c>
      <c r="B2909" s="2">
        <v>45885</v>
      </c>
      <c r="C2909" s="1" t="s">
        <v>696</v>
      </c>
      <c r="D2909" s="1">
        <v>4090</v>
      </c>
      <c r="E2909" s="2">
        <v>45885</v>
      </c>
      <c r="F2909" s="3">
        <v>0.35833333333333334</v>
      </c>
      <c r="G2909" s="1" t="s">
        <v>51</v>
      </c>
      <c r="H2909" s="1" t="s">
        <v>44</v>
      </c>
      <c r="I2909" s="1">
        <v>625</v>
      </c>
      <c r="J2909" s="1">
        <v>3044732775</v>
      </c>
      <c r="K2909" s="1" t="s">
        <v>45</v>
      </c>
      <c r="L2909" s="1" t="s">
        <v>46</v>
      </c>
      <c r="M2909" s="1" t="s">
        <v>47</v>
      </c>
      <c r="N2909" s="1" t="s">
        <v>47</v>
      </c>
      <c r="O2909" s="1" t="s">
        <v>54</v>
      </c>
      <c r="P2909" s="1" t="s">
        <v>54</v>
      </c>
      <c r="Q2909" s="1" t="s">
        <v>47</v>
      </c>
      <c r="R2909" s="1" t="s">
        <v>47</v>
      </c>
      <c r="S2909" s="1" t="s">
        <v>47</v>
      </c>
      <c r="T2909" s="12" t="str">
        <f>IF(OR(VOZ_WHATSAPP[[#This Row],[Brinda argumentos coherentes a la objeción]]="No Cumple",VOZ_WHATSAPP[[#This Row],[Despliegue de Beneficios y/o consecuencias]]="No Cumple"),"Sin Negocio","Negocio")</f>
        <v>Sin Negocio</v>
      </c>
      <c r="U2909" s="1" t="s">
        <v>47</v>
      </c>
      <c r="V2909" s="1" t="s">
        <v>47</v>
      </c>
      <c r="W2909" s="1" t="s">
        <v>47</v>
      </c>
      <c r="X2909" s="12" t="str">
        <f>IF(OR(VOZ_WHATSAPP[[#This Row],[Confirma Valor de pago]]="No Cumple",VOZ_WHATSAPP[[#This Row],[Confirma hora de pago]]="No Cumple",VOZ_WHATSAPP[[#This Row],[Confirma medio de pago]]="No Cumple"),"Sin Cierre","Cierre")</f>
        <v>Sin Cierre</v>
      </c>
      <c r="Y2909" s="1" t="s">
        <v>54</v>
      </c>
      <c r="Z2909" s="1" t="s">
        <v>54</v>
      </c>
      <c r="AA2909" s="1" t="s">
        <v>46</v>
      </c>
      <c r="AB2909" s="1" t="s">
        <v>54</v>
      </c>
      <c r="AC2909" s="11" t="str">
        <f>IF(OR(VOZ_WHATSAPP[[#This Row],[La comunicación es asertiva, con respeto y evita maltrato]]="No Cumple",VOZ_WHATSAPP[[#This Row],[Cumple con las normativas legales]]="No Cumple"),"No Cumple","Cumple")</f>
        <v>No Cumple</v>
      </c>
      <c r="AD2909" s="1" t="s">
        <v>47</v>
      </c>
      <c r="AE2909" s="1" t="s">
        <v>2602</v>
      </c>
      <c r="AF2909" s="4">
        <v>0.04</v>
      </c>
      <c r="AG2909" s="4">
        <f>IF(AND(VOZ_WHATSAPP[[#This Row],[Estado Cierre]]="Sin Cierre",VOZ_WHATSAPP[[#This Row],[Nota Negocio]]="Sin Negocio"),VOZ_WHATSAPP[[#This Row],[Nota]]-24%,VOZ_WHATSAPP[[#This Row],[Nota]])</f>
        <v>-0.19999999999999998</v>
      </c>
      <c r="AH2909" s="8">
        <f>IF(VOZ_WHATSAPP[[#This Row],[Estado Legal]]="No Cumple",0,IF(VOZ_WHATSAPP[[#This Row],[Realiza lectura de guion Legal]]="No Cumple",VOZ_WHATSAPP[[#This Row],[Nota 2]]-50%,VOZ_WHATSAPP[[#This Row],[Nota 2]]))</f>
        <v>0</v>
      </c>
    </row>
    <row r="2910" spans="1:34" x14ac:dyDescent="0.25">
      <c r="A2910" s="2" t="str">
        <f>VOZ_WHATSAPP[[#This Row],[ID Asesor]]&amp;VOZ_WHATSAPP[[#This Row],[Fecha Monitoreo]]</f>
        <v>312845885</v>
      </c>
      <c r="B2910" s="2">
        <v>45885</v>
      </c>
      <c r="C2910" s="1" t="s">
        <v>42</v>
      </c>
      <c r="D2910" s="1">
        <v>3128</v>
      </c>
      <c r="E2910" s="2">
        <v>45885</v>
      </c>
      <c r="F2910" s="3">
        <v>0.36249999999999999</v>
      </c>
      <c r="G2910" s="1" t="s">
        <v>60</v>
      </c>
      <c r="H2910" s="1" t="s">
        <v>44</v>
      </c>
      <c r="I2910" s="1">
        <v>1405</v>
      </c>
      <c r="J2910" s="1">
        <v>3147808987</v>
      </c>
      <c r="K2910" s="1" t="s">
        <v>45</v>
      </c>
      <c r="L2910" s="1" t="s">
        <v>46</v>
      </c>
      <c r="M2910" s="1" t="s">
        <v>46</v>
      </c>
      <c r="N2910" s="1" t="s">
        <v>46</v>
      </c>
      <c r="O2910" s="1" t="s">
        <v>46</v>
      </c>
      <c r="P2910" s="1" t="s">
        <v>46</v>
      </c>
      <c r="Q2910" s="1" t="s">
        <v>46</v>
      </c>
      <c r="R2910" s="1" t="s">
        <v>46</v>
      </c>
      <c r="S2910" s="1" t="s">
        <v>46</v>
      </c>
      <c r="T2910" s="12" t="str">
        <f>IF(OR(VOZ_WHATSAPP[[#This Row],[Brinda argumentos coherentes a la objeción]]="No Cumple",VOZ_WHATSAPP[[#This Row],[Despliegue de Beneficios y/o consecuencias]]="No Cumple"),"Sin Negocio","Negocio")</f>
        <v>Negocio</v>
      </c>
      <c r="U2910" s="1" t="s">
        <v>46</v>
      </c>
      <c r="V2910" s="1" t="s">
        <v>46</v>
      </c>
      <c r="W2910" s="1" t="s">
        <v>46</v>
      </c>
      <c r="X2910" s="12" t="str">
        <f>IF(OR(VOZ_WHATSAPP[[#This Row],[Confirma Valor de pago]]="No Cumple",VOZ_WHATSAPP[[#This Row],[Confirma hora de pago]]="No Cumple",VOZ_WHATSAPP[[#This Row],[Confirma medio de pago]]="No Cumple"),"Sin Cierre","Cierre")</f>
        <v>Cierre</v>
      </c>
      <c r="Y2910" s="1" t="s">
        <v>46</v>
      </c>
      <c r="Z2910" s="1" t="s">
        <v>46</v>
      </c>
      <c r="AA2910" s="1" t="s">
        <v>46</v>
      </c>
      <c r="AB2910" s="1" t="s">
        <v>46</v>
      </c>
      <c r="AC2910" s="11" t="str">
        <f>IF(OR(VOZ_WHATSAPP[[#This Row],[La comunicación es asertiva, con respeto y evita maltrato]]="No Cumple",VOZ_WHATSAPP[[#This Row],[Cumple con las normativas legales]]="No Cumple"),"No Cumple","Cumple")</f>
        <v>Cumple</v>
      </c>
      <c r="AD2910" s="1" t="s">
        <v>46</v>
      </c>
      <c r="AE2910" s="1" t="s">
        <v>101</v>
      </c>
      <c r="AF2910" s="4">
        <v>1</v>
      </c>
      <c r="AG2910" s="4">
        <f>IF(AND(VOZ_WHATSAPP[[#This Row],[Estado Cierre]]="Sin Cierre",VOZ_WHATSAPP[[#This Row],[Nota Negocio]]="Sin Negocio"),VOZ_WHATSAPP[[#This Row],[Nota]]-24%,VOZ_WHATSAPP[[#This Row],[Nota]])</f>
        <v>1</v>
      </c>
      <c r="AH2910" s="8">
        <f>IF(VOZ_WHATSAPP[[#This Row],[Estado Legal]]="No Cumple",0,IF(VOZ_WHATSAPP[[#This Row],[Realiza lectura de guion Legal]]="No Cumple",VOZ_WHATSAPP[[#This Row],[Nota 2]]-50%,VOZ_WHATSAPP[[#This Row],[Nota 2]]))</f>
        <v>1</v>
      </c>
    </row>
    <row r="2911" spans="1:34" x14ac:dyDescent="0.25">
      <c r="A2911" s="2" t="str">
        <f>VOZ_WHATSAPP[[#This Row],[ID Asesor]]&amp;VOZ_WHATSAPP[[#This Row],[Fecha Monitoreo]]</f>
        <v>389645885</v>
      </c>
      <c r="B2911" s="2">
        <v>45885</v>
      </c>
      <c r="C2911" s="1" t="s">
        <v>59</v>
      </c>
      <c r="D2911" s="1">
        <v>3896</v>
      </c>
      <c r="E2911" s="2">
        <v>45885</v>
      </c>
      <c r="F2911" s="3">
        <v>0.34166666666666667</v>
      </c>
      <c r="G2911" s="1" t="s">
        <v>43</v>
      </c>
      <c r="H2911" s="1" t="s">
        <v>44</v>
      </c>
      <c r="I2911" s="1">
        <v>1439</v>
      </c>
      <c r="J2911" s="1">
        <v>3153687998</v>
      </c>
      <c r="K2911" s="1" t="s">
        <v>45</v>
      </c>
      <c r="L2911" s="1" t="s">
        <v>46</v>
      </c>
      <c r="M2911" s="1" t="s">
        <v>46</v>
      </c>
      <c r="N2911" s="1" t="s">
        <v>46</v>
      </c>
      <c r="O2911" s="1" t="s">
        <v>54</v>
      </c>
      <c r="P2911" s="1" t="s">
        <v>46</v>
      </c>
      <c r="Q2911" s="1" t="s">
        <v>46</v>
      </c>
      <c r="R2911" s="1" t="s">
        <v>46</v>
      </c>
      <c r="S2911" s="1" t="s">
        <v>46</v>
      </c>
      <c r="T2911" s="12" t="str">
        <f>IF(OR(VOZ_WHATSAPP[[#This Row],[Brinda argumentos coherentes a la objeción]]="No Cumple",VOZ_WHATSAPP[[#This Row],[Despliegue de Beneficios y/o consecuencias]]="No Cumple"),"Sin Negocio","Negocio")</f>
        <v>Negocio</v>
      </c>
      <c r="U2911" s="1" t="s">
        <v>48</v>
      </c>
      <c r="V2911" s="1" t="s">
        <v>48</v>
      </c>
      <c r="W2911" s="1" t="s">
        <v>48</v>
      </c>
      <c r="X2911" s="12" t="str">
        <f>IF(OR(VOZ_WHATSAPP[[#This Row],[Confirma Valor de pago]]="No Cumple",VOZ_WHATSAPP[[#This Row],[Confirma hora de pago]]="No Cumple",VOZ_WHATSAPP[[#This Row],[Confirma medio de pago]]="No Cumple"),"Sin Cierre","Cierre")</f>
        <v>Cierre</v>
      </c>
      <c r="Y2911" s="1" t="s">
        <v>46</v>
      </c>
      <c r="Z2911" s="1" t="s">
        <v>46</v>
      </c>
      <c r="AA2911" s="1" t="s">
        <v>46</v>
      </c>
      <c r="AB2911" s="1" t="s">
        <v>46</v>
      </c>
      <c r="AC2911" s="11" t="str">
        <f>IF(OR(VOZ_WHATSAPP[[#This Row],[La comunicación es asertiva, con respeto y evita maltrato]]="No Cumple",VOZ_WHATSAPP[[#This Row],[Cumple con las normativas legales]]="No Cumple"),"No Cumple","Cumple")</f>
        <v>Cumple</v>
      </c>
      <c r="AD2911" s="1" t="s">
        <v>46</v>
      </c>
      <c r="AE2911" s="1" t="s">
        <v>62</v>
      </c>
      <c r="AF2911" s="4">
        <v>0.95</v>
      </c>
      <c r="AG2911" s="4">
        <f>IF(AND(VOZ_WHATSAPP[[#This Row],[Estado Cierre]]="Sin Cierre",VOZ_WHATSAPP[[#This Row],[Nota Negocio]]="Sin Negocio"),VOZ_WHATSAPP[[#This Row],[Nota]]-24%,VOZ_WHATSAPP[[#This Row],[Nota]])</f>
        <v>0.95</v>
      </c>
      <c r="AH2911" s="8">
        <f>IF(VOZ_WHATSAPP[[#This Row],[Estado Legal]]="No Cumple",0,IF(VOZ_WHATSAPP[[#This Row],[Realiza lectura de guion Legal]]="No Cumple",VOZ_WHATSAPP[[#This Row],[Nota 2]]-50%,VOZ_WHATSAPP[[#This Row],[Nota 2]]))</f>
        <v>0.95</v>
      </c>
    </row>
    <row r="2912" spans="1:34" x14ac:dyDescent="0.25">
      <c r="A2912" s="2" t="str">
        <f>VOZ_WHATSAPP[[#This Row],[ID Asesor]]&amp;VOZ_WHATSAPP[[#This Row],[Fecha Monitoreo]]</f>
        <v>407245885</v>
      </c>
      <c r="B2912" s="2">
        <v>45885</v>
      </c>
      <c r="C2912" s="1" t="s">
        <v>42</v>
      </c>
      <c r="D2912" s="1">
        <v>4072</v>
      </c>
      <c r="E2912" s="2">
        <v>45885</v>
      </c>
      <c r="F2912" s="3">
        <v>0.37222222222222223</v>
      </c>
      <c r="G2912" s="1" t="s">
        <v>60</v>
      </c>
      <c r="H2912" s="1" t="s">
        <v>44</v>
      </c>
      <c r="I2912" s="1">
        <v>1479</v>
      </c>
      <c r="J2912" s="1">
        <v>3232104398</v>
      </c>
      <c r="K2912" s="1" t="s">
        <v>45</v>
      </c>
      <c r="L2912" s="1" t="s">
        <v>46</v>
      </c>
      <c r="M2912" s="1" t="s">
        <v>48</v>
      </c>
      <c r="N2912" s="1" t="s">
        <v>46</v>
      </c>
      <c r="O2912" s="1" t="s">
        <v>46</v>
      </c>
      <c r="P2912" s="1" t="s">
        <v>46</v>
      </c>
      <c r="Q2912" s="1" t="s">
        <v>46</v>
      </c>
      <c r="R2912" s="1" t="s">
        <v>47</v>
      </c>
      <c r="S2912" s="1" t="s">
        <v>48</v>
      </c>
      <c r="T2912" s="12" t="str">
        <f>IF(OR(VOZ_WHATSAPP[[#This Row],[Brinda argumentos coherentes a la objeción]]="No Cumple",VOZ_WHATSAPP[[#This Row],[Despliegue de Beneficios y/o consecuencias]]="No Cumple"),"Sin Negocio","Negocio")</f>
        <v>Sin Negocio</v>
      </c>
      <c r="U2912" s="1" t="s">
        <v>46</v>
      </c>
      <c r="V2912" s="1" t="s">
        <v>46</v>
      </c>
      <c r="W2912" s="1" t="s">
        <v>46</v>
      </c>
      <c r="X2912" s="12" t="str">
        <f>IF(OR(VOZ_WHATSAPP[[#This Row],[Confirma Valor de pago]]="No Cumple",VOZ_WHATSAPP[[#This Row],[Confirma hora de pago]]="No Cumple",VOZ_WHATSAPP[[#This Row],[Confirma medio de pago]]="No Cumple"),"Sin Cierre","Cierre")</f>
        <v>Cierre</v>
      </c>
      <c r="Y2912" s="1" t="s">
        <v>46</v>
      </c>
      <c r="Z2912" s="1" t="s">
        <v>46</v>
      </c>
      <c r="AA2912" s="1" t="s">
        <v>46</v>
      </c>
      <c r="AB2912" s="1" t="s">
        <v>46</v>
      </c>
      <c r="AC2912" s="11" t="str">
        <f>IF(OR(VOZ_WHATSAPP[[#This Row],[La comunicación es asertiva, con respeto y evita maltrato]]="No Cumple",VOZ_WHATSAPP[[#This Row],[Cumple con las normativas legales]]="No Cumple"),"No Cumple","Cumple")</f>
        <v>Cumple</v>
      </c>
      <c r="AD2912" s="1" t="s">
        <v>46</v>
      </c>
      <c r="AE2912" s="1" t="s">
        <v>2603</v>
      </c>
      <c r="AF2912" s="4">
        <v>0.9</v>
      </c>
      <c r="AG2912" s="4">
        <f>IF(AND(VOZ_WHATSAPP[[#This Row],[Estado Cierre]]="Sin Cierre",VOZ_WHATSAPP[[#This Row],[Nota Negocio]]="Sin Negocio"),VOZ_WHATSAPP[[#This Row],[Nota]]-24%,VOZ_WHATSAPP[[#This Row],[Nota]])</f>
        <v>0.9</v>
      </c>
      <c r="AH2912" s="8">
        <f>IF(VOZ_WHATSAPP[[#This Row],[Estado Legal]]="No Cumple",0,IF(VOZ_WHATSAPP[[#This Row],[Realiza lectura de guion Legal]]="No Cumple",VOZ_WHATSAPP[[#This Row],[Nota 2]]-50%,VOZ_WHATSAPP[[#This Row],[Nota 2]]))</f>
        <v>0.9</v>
      </c>
    </row>
    <row r="2913" spans="1:34" x14ac:dyDescent="0.25">
      <c r="A2913" s="2" t="str">
        <f>VOZ_WHATSAPP[[#This Row],[ID Asesor]]&amp;VOZ_WHATSAPP[[#This Row],[Fecha Monitoreo]]</f>
        <v>410145885</v>
      </c>
      <c r="B2913" s="2">
        <v>45885</v>
      </c>
      <c r="C2913" s="1" t="s">
        <v>50</v>
      </c>
      <c r="D2913" s="1">
        <v>4101</v>
      </c>
      <c r="E2913" s="2">
        <v>45885</v>
      </c>
      <c r="F2913" s="3">
        <v>0.37847222222222221</v>
      </c>
      <c r="G2913" s="1" t="s">
        <v>51</v>
      </c>
      <c r="H2913" s="1" t="s">
        <v>44</v>
      </c>
      <c r="I2913" s="1">
        <v>1492</v>
      </c>
      <c r="J2913" s="1">
        <v>3172563344</v>
      </c>
      <c r="K2913" s="1" t="s">
        <v>45</v>
      </c>
      <c r="L2913" s="1" t="s">
        <v>46</v>
      </c>
      <c r="M2913" s="1" t="s">
        <v>47</v>
      </c>
      <c r="N2913" s="1" t="s">
        <v>46</v>
      </c>
      <c r="O2913" s="1" t="s">
        <v>48</v>
      </c>
      <c r="P2913" s="1" t="s">
        <v>46</v>
      </c>
      <c r="Q2913" s="1" t="s">
        <v>46</v>
      </c>
      <c r="R2913" s="1" t="s">
        <v>46</v>
      </c>
      <c r="S2913" s="1" t="s">
        <v>48</v>
      </c>
      <c r="T2913" s="12" t="str">
        <f>IF(OR(VOZ_WHATSAPP[[#This Row],[Brinda argumentos coherentes a la objeción]]="No Cumple",VOZ_WHATSAPP[[#This Row],[Despliegue de Beneficios y/o consecuencias]]="No Cumple"),"Sin Negocio","Negocio")</f>
        <v>Negocio</v>
      </c>
      <c r="U2913" s="1" t="s">
        <v>48</v>
      </c>
      <c r="V2913" s="1" t="s">
        <v>48</v>
      </c>
      <c r="W2913" s="1" t="s">
        <v>48</v>
      </c>
      <c r="X2913" s="12" t="str">
        <f>IF(OR(VOZ_WHATSAPP[[#This Row],[Confirma Valor de pago]]="No Cumple",VOZ_WHATSAPP[[#This Row],[Confirma hora de pago]]="No Cumple",VOZ_WHATSAPP[[#This Row],[Confirma medio de pago]]="No Cumple"),"Sin Cierre","Cierre")</f>
        <v>Cierre</v>
      </c>
      <c r="Y2913" s="1" t="s">
        <v>54</v>
      </c>
      <c r="Z2913" s="1" t="s">
        <v>54</v>
      </c>
      <c r="AA2913" s="1" t="s">
        <v>46</v>
      </c>
      <c r="AB2913" s="1" t="s">
        <v>46</v>
      </c>
      <c r="AC2913" s="11" t="str">
        <f>IF(OR(VOZ_WHATSAPP[[#This Row],[La comunicación es asertiva, con respeto y evita maltrato]]="No Cumple",VOZ_WHATSAPP[[#This Row],[Cumple con las normativas legales]]="No Cumple"),"No Cumple","Cumple")</f>
        <v>Cumple</v>
      </c>
      <c r="AD2913" s="1" t="s">
        <v>47</v>
      </c>
      <c r="AE2913" s="1" t="s">
        <v>2604</v>
      </c>
      <c r="AF2913" s="4">
        <v>0.73</v>
      </c>
      <c r="AG2913" s="4">
        <f>IF(AND(VOZ_WHATSAPP[[#This Row],[Estado Cierre]]="Sin Cierre",VOZ_WHATSAPP[[#This Row],[Nota Negocio]]="Sin Negocio"),VOZ_WHATSAPP[[#This Row],[Nota]]-24%,VOZ_WHATSAPP[[#This Row],[Nota]])</f>
        <v>0.73</v>
      </c>
      <c r="AH2913" s="8">
        <f>IF(VOZ_WHATSAPP[[#This Row],[Estado Legal]]="No Cumple",0,IF(VOZ_WHATSAPP[[#This Row],[Realiza lectura de guion Legal]]="No Cumple",VOZ_WHATSAPP[[#This Row],[Nota 2]]-50%,VOZ_WHATSAPP[[#This Row],[Nota 2]]))</f>
        <v>0.22999999999999998</v>
      </c>
    </row>
    <row r="2914" spans="1:34" x14ac:dyDescent="0.25">
      <c r="A2914" s="2" t="str">
        <f>VOZ_WHATSAPP[[#This Row],[ID Asesor]]&amp;VOZ_WHATSAPP[[#This Row],[Fecha Monitoreo]]</f>
        <v>406745885</v>
      </c>
      <c r="B2914" s="2">
        <v>45885</v>
      </c>
      <c r="C2914" s="1" t="s">
        <v>50</v>
      </c>
      <c r="D2914" s="1">
        <v>4067</v>
      </c>
      <c r="E2914" s="2">
        <v>45885</v>
      </c>
      <c r="F2914" s="3">
        <v>0.38819444444444445</v>
      </c>
      <c r="G2914" s="1" t="s">
        <v>51</v>
      </c>
      <c r="H2914" s="1" t="s">
        <v>44</v>
      </c>
      <c r="I2914" s="1">
        <v>1474</v>
      </c>
      <c r="J2914" s="1">
        <v>3227351849</v>
      </c>
      <c r="K2914" s="1" t="s">
        <v>45</v>
      </c>
      <c r="L2914" s="1" t="s">
        <v>46</v>
      </c>
      <c r="M2914" s="1" t="s">
        <v>46</v>
      </c>
      <c r="N2914" s="1" t="s">
        <v>46</v>
      </c>
      <c r="O2914" s="1" t="s">
        <v>46</v>
      </c>
      <c r="P2914" s="1" t="s">
        <v>46</v>
      </c>
      <c r="Q2914" s="1" t="s">
        <v>46</v>
      </c>
      <c r="R2914" s="1" t="s">
        <v>46</v>
      </c>
      <c r="S2914" s="1" t="s">
        <v>46</v>
      </c>
      <c r="T2914" s="12" t="str">
        <f>IF(OR(VOZ_WHATSAPP[[#This Row],[Brinda argumentos coherentes a la objeción]]="No Cumple",VOZ_WHATSAPP[[#This Row],[Despliegue de Beneficios y/o consecuencias]]="No Cumple"),"Sin Negocio","Negocio")</f>
        <v>Negocio</v>
      </c>
      <c r="U2914" s="1" t="s">
        <v>48</v>
      </c>
      <c r="V2914" s="1" t="s">
        <v>48</v>
      </c>
      <c r="W2914" s="1" t="s">
        <v>48</v>
      </c>
      <c r="X2914" s="12" t="str">
        <f>IF(OR(VOZ_WHATSAPP[[#This Row],[Confirma Valor de pago]]="No Cumple",VOZ_WHATSAPP[[#This Row],[Confirma hora de pago]]="No Cumple",VOZ_WHATSAPP[[#This Row],[Confirma medio de pago]]="No Cumple"),"Sin Cierre","Cierre")</f>
        <v>Cierre</v>
      </c>
      <c r="Y2914" s="1" t="s">
        <v>46</v>
      </c>
      <c r="Z2914" s="1" t="s">
        <v>46</v>
      </c>
      <c r="AA2914" s="1" t="s">
        <v>46</v>
      </c>
      <c r="AB2914" s="1" t="s">
        <v>46</v>
      </c>
      <c r="AC2914" s="11" t="str">
        <f>IF(OR(VOZ_WHATSAPP[[#This Row],[La comunicación es asertiva, con respeto y evita maltrato]]="No Cumple",VOZ_WHATSAPP[[#This Row],[Cumple con las normativas legales]]="No Cumple"),"No Cumple","Cumple")</f>
        <v>Cumple</v>
      </c>
      <c r="AD2914" s="1" t="s">
        <v>46</v>
      </c>
      <c r="AE2914" s="1" t="s">
        <v>53</v>
      </c>
      <c r="AF2914" s="4">
        <v>1</v>
      </c>
      <c r="AG2914" s="4">
        <f>IF(AND(VOZ_WHATSAPP[[#This Row],[Estado Cierre]]="Sin Cierre",VOZ_WHATSAPP[[#This Row],[Nota Negocio]]="Sin Negocio"),VOZ_WHATSAPP[[#This Row],[Nota]]-24%,VOZ_WHATSAPP[[#This Row],[Nota]])</f>
        <v>1</v>
      </c>
      <c r="AH2914" s="8">
        <f>IF(VOZ_WHATSAPP[[#This Row],[Estado Legal]]="No Cumple",0,IF(VOZ_WHATSAPP[[#This Row],[Realiza lectura de guion Legal]]="No Cumple",VOZ_WHATSAPP[[#This Row],[Nota 2]]-50%,VOZ_WHATSAPP[[#This Row],[Nota 2]]))</f>
        <v>1</v>
      </c>
    </row>
    <row r="2915" spans="1:34" x14ac:dyDescent="0.25">
      <c r="A2915" s="2" t="str">
        <f>VOZ_WHATSAPP[[#This Row],[ID Asesor]]&amp;VOZ_WHATSAPP[[#This Row],[Fecha Monitoreo]]</f>
        <v>382945885</v>
      </c>
      <c r="B2915" s="2">
        <v>45885</v>
      </c>
      <c r="C2915" s="1" t="s">
        <v>126</v>
      </c>
      <c r="D2915" s="1">
        <v>3829</v>
      </c>
      <c r="E2915" s="2">
        <v>45885</v>
      </c>
      <c r="F2915" s="3">
        <v>0.40347222222222223</v>
      </c>
      <c r="G2915" s="1" t="s">
        <v>58</v>
      </c>
      <c r="H2915" s="1" t="s">
        <v>44</v>
      </c>
      <c r="I2915" s="1">
        <v>420</v>
      </c>
      <c r="J2915" s="1">
        <v>3042159772</v>
      </c>
      <c r="K2915" s="1" t="s">
        <v>45</v>
      </c>
      <c r="L2915" s="1" t="s">
        <v>46</v>
      </c>
      <c r="M2915" s="1" t="s">
        <v>46</v>
      </c>
      <c r="N2915" s="1" t="s">
        <v>46</v>
      </c>
      <c r="O2915" s="1" t="s">
        <v>46</v>
      </c>
      <c r="P2915" s="1" t="s">
        <v>46</v>
      </c>
      <c r="Q2915" s="1" t="s">
        <v>46</v>
      </c>
      <c r="R2915" s="1" t="s">
        <v>46</v>
      </c>
      <c r="S2915" s="1" t="s">
        <v>48</v>
      </c>
      <c r="T2915" s="12" t="str">
        <f>IF(OR(VOZ_WHATSAPP[[#This Row],[Brinda argumentos coherentes a la objeción]]="No Cumple",VOZ_WHATSAPP[[#This Row],[Despliegue de Beneficios y/o consecuencias]]="No Cumple"),"Sin Negocio","Negocio")</f>
        <v>Negocio</v>
      </c>
      <c r="U2915" s="1" t="s">
        <v>46</v>
      </c>
      <c r="V2915" s="1" t="s">
        <v>46</v>
      </c>
      <c r="W2915" s="1" t="s">
        <v>46</v>
      </c>
      <c r="X2915" s="12" t="str">
        <f>IF(OR(VOZ_WHATSAPP[[#This Row],[Confirma Valor de pago]]="No Cumple",VOZ_WHATSAPP[[#This Row],[Confirma hora de pago]]="No Cumple",VOZ_WHATSAPP[[#This Row],[Confirma medio de pago]]="No Cumple"),"Sin Cierre","Cierre")</f>
        <v>Cierre</v>
      </c>
      <c r="Y2915" s="1" t="s">
        <v>46</v>
      </c>
      <c r="Z2915" s="1" t="s">
        <v>46</v>
      </c>
      <c r="AA2915" s="1" t="s">
        <v>46</v>
      </c>
      <c r="AB2915" s="1" t="s">
        <v>46</v>
      </c>
      <c r="AC2915" s="11" t="str">
        <f>IF(OR(VOZ_WHATSAPP[[#This Row],[La comunicación es asertiva, con respeto y evita maltrato]]="No Cumple",VOZ_WHATSAPP[[#This Row],[Cumple con las normativas legales]]="No Cumple"),"No Cumple","Cumple")</f>
        <v>Cumple</v>
      </c>
      <c r="AD2915" s="1" t="s">
        <v>46</v>
      </c>
      <c r="AE2915" s="1" t="s">
        <v>131</v>
      </c>
      <c r="AF2915" s="4">
        <v>1</v>
      </c>
      <c r="AG2915" s="4">
        <f>IF(AND(VOZ_WHATSAPP[[#This Row],[Estado Cierre]]="Sin Cierre",VOZ_WHATSAPP[[#This Row],[Nota Negocio]]="Sin Negocio"),VOZ_WHATSAPP[[#This Row],[Nota]]-24%,VOZ_WHATSAPP[[#This Row],[Nota]])</f>
        <v>1</v>
      </c>
      <c r="AH2915" s="8">
        <f>IF(VOZ_WHATSAPP[[#This Row],[Estado Legal]]="No Cumple",0,IF(VOZ_WHATSAPP[[#This Row],[Realiza lectura de guion Legal]]="No Cumple",VOZ_WHATSAPP[[#This Row],[Nota 2]]-50%,VOZ_WHATSAPP[[#This Row],[Nota 2]]))</f>
        <v>1</v>
      </c>
    </row>
    <row r="2916" spans="1:34" x14ac:dyDescent="0.25">
      <c r="A2916" s="2" t="str">
        <f>VOZ_WHATSAPP[[#This Row],[ID Asesor]]&amp;VOZ_WHATSAPP[[#This Row],[Fecha Monitoreo]]</f>
        <v>387845885</v>
      </c>
      <c r="B2916" s="2">
        <v>45885</v>
      </c>
      <c r="C2916" s="1" t="s">
        <v>696</v>
      </c>
      <c r="D2916" s="1">
        <v>3878</v>
      </c>
      <c r="E2916" s="2">
        <v>45885</v>
      </c>
      <c r="F2916" s="3">
        <v>0.50972222222222219</v>
      </c>
      <c r="G2916" s="1" t="s">
        <v>51</v>
      </c>
      <c r="H2916" s="1" t="s">
        <v>71</v>
      </c>
      <c r="I2916" s="1"/>
      <c r="J2916" s="1"/>
      <c r="K2916" s="1"/>
      <c r="L2916" s="1" t="s">
        <v>46</v>
      </c>
      <c r="M2916" s="1" t="s">
        <v>47</v>
      </c>
      <c r="N2916" s="1" t="s">
        <v>46</v>
      </c>
      <c r="O2916" s="1" t="s">
        <v>54</v>
      </c>
      <c r="P2916" s="1" t="s">
        <v>54</v>
      </c>
      <c r="Q2916" s="1" t="s">
        <v>46</v>
      </c>
      <c r="R2916" s="1" t="s">
        <v>46</v>
      </c>
      <c r="S2916" s="1" t="s">
        <v>46</v>
      </c>
      <c r="T2916" s="12" t="str">
        <f>IF(OR(VOZ_WHATSAPP[[#This Row],[Brinda argumentos coherentes a la objeción]]="No Cumple",VOZ_WHATSAPP[[#This Row],[Despliegue de Beneficios y/o consecuencias]]="No Cumple"),"Sin Negocio","Negocio")</f>
        <v>Negocio</v>
      </c>
      <c r="U2916" s="1" t="s">
        <v>48</v>
      </c>
      <c r="V2916" s="1" t="s">
        <v>48</v>
      </c>
      <c r="W2916" s="1" t="s">
        <v>48</v>
      </c>
      <c r="X2916" s="12" t="str">
        <f>IF(OR(VOZ_WHATSAPP[[#This Row],[Confirma Valor de pago]]="No Cumple",VOZ_WHATSAPP[[#This Row],[Confirma hora de pago]]="No Cumple",VOZ_WHATSAPP[[#This Row],[Confirma medio de pago]]="No Cumple"),"Sin Cierre","Cierre")</f>
        <v>Cierre</v>
      </c>
      <c r="Y2916" s="1" t="s">
        <v>48</v>
      </c>
      <c r="Z2916" s="1" t="s">
        <v>46</v>
      </c>
      <c r="AA2916" s="1" t="s">
        <v>46</v>
      </c>
      <c r="AB2916" s="1" t="s">
        <v>46</v>
      </c>
      <c r="AC2916" s="11" t="str">
        <f>IF(OR(VOZ_WHATSAPP[[#This Row],[La comunicación es asertiva, con respeto y evita maltrato]]="No Cumple",VOZ_WHATSAPP[[#This Row],[Cumple con las normativas legales]]="No Cumple"),"No Cumple","Cumple")</f>
        <v>Cumple</v>
      </c>
      <c r="AD2916" s="1" t="s">
        <v>48</v>
      </c>
      <c r="AE2916" s="1" t="s">
        <v>2615</v>
      </c>
      <c r="AF2916" s="4">
        <v>0.86</v>
      </c>
      <c r="AG2916" s="4">
        <f>IF(AND(VOZ_WHATSAPP[[#This Row],[Estado Cierre]]="Sin Cierre",VOZ_WHATSAPP[[#This Row],[Nota Negocio]]="Sin Negocio"),VOZ_WHATSAPP[[#This Row],[Nota]]-24%,VOZ_WHATSAPP[[#This Row],[Nota]])</f>
        <v>0.86</v>
      </c>
      <c r="AH2916" s="8">
        <f>IF(VOZ_WHATSAPP[[#This Row],[Estado Legal]]="No Cumple",0,IF(VOZ_WHATSAPP[[#This Row],[Realiza lectura de guion Legal]]="No Cumple",VOZ_WHATSAPP[[#This Row],[Nota 2]]-50%,VOZ_WHATSAPP[[#This Row],[Nota 2]]))</f>
        <v>0.86</v>
      </c>
    </row>
    <row r="2917" spans="1:34" x14ac:dyDescent="0.25">
      <c r="A2917" s="2" t="str">
        <f>VOZ_WHATSAPP[[#This Row],[ID Asesor]]&amp;VOZ_WHATSAPP[[#This Row],[Fecha Monitoreo]]</f>
        <v>383045885</v>
      </c>
      <c r="B2917" s="2">
        <v>45885</v>
      </c>
      <c r="C2917" s="1" t="s">
        <v>126</v>
      </c>
      <c r="D2917" s="1">
        <v>3830</v>
      </c>
      <c r="E2917" s="2">
        <v>45885</v>
      </c>
      <c r="F2917" s="3">
        <v>0.48819444444444443</v>
      </c>
      <c r="G2917" s="1" t="s">
        <v>58</v>
      </c>
      <c r="H2917" s="1" t="s">
        <v>44</v>
      </c>
      <c r="I2917" s="1">
        <v>575</v>
      </c>
      <c r="J2917" s="1">
        <v>3042084153</v>
      </c>
      <c r="K2917" s="1" t="s">
        <v>45</v>
      </c>
      <c r="L2917" s="1" t="s">
        <v>46</v>
      </c>
      <c r="M2917" s="1" t="s">
        <v>46</v>
      </c>
      <c r="N2917" s="1" t="s">
        <v>46</v>
      </c>
      <c r="O2917" s="1" t="s">
        <v>46</v>
      </c>
      <c r="P2917" s="1" t="s">
        <v>46</v>
      </c>
      <c r="Q2917" s="1" t="s">
        <v>46</v>
      </c>
      <c r="R2917" s="1" t="s">
        <v>46</v>
      </c>
      <c r="S2917" s="1" t="s">
        <v>48</v>
      </c>
      <c r="T2917" s="12" t="str">
        <f>IF(OR(VOZ_WHATSAPP[[#This Row],[Brinda argumentos coherentes a la objeción]]="No Cumple",VOZ_WHATSAPP[[#This Row],[Despliegue de Beneficios y/o consecuencias]]="No Cumple"),"Sin Negocio","Negocio")</f>
        <v>Negocio</v>
      </c>
      <c r="U2917" s="1" t="s">
        <v>46</v>
      </c>
      <c r="V2917" s="1" t="s">
        <v>46</v>
      </c>
      <c r="W2917" s="1" t="s">
        <v>46</v>
      </c>
      <c r="X2917" s="12" t="str">
        <f>IF(OR(VOZ_WHATSAPP[[#This Row],[Confirma Valor de pago]]="No Cumple",VOZ_WHATSAPP[[#This Row],[Confirma hora de pago]]="No Cumple",VOZ_WHATSAPP[[#This Row],[Confirma medio de pago]]="No Cumple"),"Sin Cierre","Cierre")</f>
        <v>Cierre</v>
      </c>
      <c r="Y2917" s="1" t="s">
        <v>46</v>
      </c>
      <c r="Z2917" s="1" t="s">
        <v>46</v>
      </c>
      <c r="AA2917" s="1" t="s">
        <v>46</v>
      </c>
      <c r="AB2917" s="1" t="s">
        <v>46</v>
      </c>
      <c r="AC2917" s="11" t="str">
        <f>IF(OR(VOZ_WHATSAPP[[#This Row],[La comunicación es asertiva, con respeto y evita maltrato]]="No Cumple",VOZ_WHATSAPP[[#This Row],[Cumple con las normativas legales]]="No Cumple"),"No Cumple","Cumple")</f>
        <v>Cumple</v>
      </c>
      <c r="AD2917" s="1" t="s">
        <v>46</v>
      </c>
      <c r="AE2917" s="1" t="s">
        <v>131</v>
      </c>
      <c r="AF2917" s="4">
        <v>1</v>
      </c>
      <c r="AG2917" s="4">
        <f>IF(AND(VOZ_WHATSAPP[[#This Row],[Estado Cierre]]="Sin Cierre",VOZ_WHATSAPP[[#This Row],[Nota Negocio]]="Sin Negocio"),VOZ_WHATSAPP[[#This Row],[Nota]]-24%,VOZ_WHATSAPP[[#This Row],[Nota]])</f>
        <v>1</v>
      </c>
      <c r="AH2917" s="8">
        <f>IF(VOZ_WHATSAPP[[#This Row],[Estado Legal]]="No Cumple",0,IF(VOZ_WHATSAPP[[#This Row],[Realiza lectura de guion Legal]]="No Cumple",VOZ_WHATSAPP[[#This Row],[Nota 2]]-50%,VOZ_WHATSAPP[[#This Row],[Nota 2]]))</f>
        <v>1</v>
      </c>
    </row>
    <row r="2918" spans="1:34" x14ac:dyDescent="0.25">
      <c r="A2918" s="2" t="str">
        <f>VOZ_WHATSAPP[[#This Row],[ID Asesor]]&amp;VOZ_WHATSAPP[[#This Row],[Fecha Monitoreo]]</f>
        <v>266745885</v>
      </c>
      <c r="B2918" s="2">
        <v>45885</v>
      </c>
      <c r="C2918" s="1" t="s">
        <v>126</v>
      </c>
      <c r="D2918" s="1">
        <v>2667</v>
      </c>
      <c r="E2918" s="2">
        <v>45885</v>
      </c>
      <c r="F2918" s="3">
        <v>0.3840277777777778</v>
      </c>
      <c r="G2918" s="1" t="s">
        <v>58</v>
      </c>
      <c r="H2918" s="1" t="s">
        <v>71</v>
      </c>
      <c r="I2918" s="1"/>
      <c r="J2918" s="1"/>
      <c r="K2918" s="1"/>
      <c r="L2918" s="1" t="s">
        <v>46</v>
      </c>
      <c r="M2918" s="1" t="s">
        <v>48</v>
      </c>
      <c r="N2918" s="1" t="s">
        <v>46</v>
      </c>
      <c r="O2918" s="1" t="s">
        <v>46</v>
      </c>
      <c r="P2918" s="1" t="s">
        <v>46</v>
      </c>
      <c r="Q2918" s="1" t="s">
        <v>48</v>
      </c>
      <c r="R2918" s="1" t="s">
        <v>48</v>
      </c>
      <c r="S2918" s="1" t="s">
        <v>48</v>
      </c>
      <c r="T2918" s="12" t="str">
        <f>IF(OR(VOZ_WHATSAPP[[#This Row],[Brinda argumentos coherentes a la objeción]]="No Cumple",VOZ_WHATSAPP[[#This Row],[Despliegue de Beneficios y/o consecuencias]]="No Cumple"),"Sin Negocio","Negocio")</f>
        <v>Negocio</v>
      </c>
      <c r="U2918" s="1" t="s">
        <v>48</v>
      </c>
      <c r="V2918" s="1" t="s">
        <v>48</v>
      </c>
      <c r="W2918" s="1" t="s">
        <v>48</v>
      </c>
      <c r="X2918" s="12" t="str">
        <f>IF(OR(VOZ_WHATSAPP[[#This Row],[Confirma Valor de pago]]="No Cumple",VOZ_WHATSAPP[[#This Row],[Confirma hora de pago]]="No Cumple",VOZ_WHATSAPP[[#This Row],[Confirma medio de pago]]="No Cumple"),"Sin Cierre","Cierre")</f>
        <v>Cierre</v>
      </c>
      <c r="Y2918" s="1" t="s">
        <v>48</v>
      </c>
      <c r="Z2918" s="1" t="s">
        <v>46</v>
      </c>
      <c r="AA2918" s="1" t="s">
        <v>46</v>
      </c>
      <c r="AB2918" s="1" t="s">
        <v>46</v>
      </c>
      <c r="AC2918" s="11" t="str">
        <f>IF(OR(VOZ_WHATSAPP[[#This Row],[La comunicación es asertiva, con respeto y evita maltrato]]="No Cumple",VOZ_WHATSAPP[[#This Row],[Cumple con las normativas legales]]="No Cumple"),"No Cumple","Cumple")</f>
        <v>Cumple</v>
      </c>
      <c r="AD2918" s="1" t="s">
        <v>48</v>
      </c>
      <c r="AE2918" s="1" t="s">
        <v>131</v>
      </c>
      <c r="AF2918" s="4">
        <v>1</v>
      </c>
      <c r="AG2918" s="4">
        <f>IF(AND(VOZ_WHATSAPP[[#This Row],[Estado Cierre]]="Sin Cierre",VOZ_WHATSAPP[[#This Row],[Nota Negocio]]="Sin Negocio"),VOZ_WHATSAPP[[#This Row],[Nota]]-24%,VOZ_WHATSAPP[[#This Row],[Nota]])</f>
        <v>1</v>
      </c>
      <c r="AH2918" s="8">
        <f>IF(VOZ_WHATSAPP[[#This Row],[Estado Legal]]="No Cumple",0,IF(VOZ_WHATSAPP[[#This Row],[Realiza lectura de guion Legal]]="No Cumple",VOZ_WHATSAPP[[#This Row],[Nota 2]]-50%,VOZ_WHATSAPP[[#This Row],[Nota 2]]))</f>
        <v>1</v>
      </c>
    </row>
    <row r="2919" spans="1:34" x14ac:dyDescent="0.25">
      <c r="A2919" s="2" t="str">
        <f>VOZ_WHATSAPP[[#This Row],[ID Asesor]]&amp;VOZ_WHATSAPP[[#This Row],[Fecha Monitoreo]]</f>
        <v>381845888</v>
      </c>
      <c r="B2919" s="2">
        <v>45888</v>
      </c>
      <c r="C2919" s="1" t="s">
        <v>126</v>
      </c>
      <c r="D2919" s="1">
        <v>3818</v>
      </c>
      <c r="E2919" s="2">
        <v>45888</v>
      </c>
      <c r="F2919" s="3">
        <v>0.3347222222222222</v>
      </c>
      <c r="G2919" s="1" t="s">
        <v>58</v>
      </c>
      <c r="H2919" s="1" t="s">
        <v>44</v>
      </c>
      <c r="I2919" s="1">
        <v>3818</v>
      </c>
      <c r="J2919" s="1">
        <v>3113914890</v>
      </c>
      <c r="K2919" s="1" t="s">
        <v>45</v>
      </c>
      <c r="L2919" s="1" t="s">
        <v>46</v>
      </c>
      <c r="M2919" s="1" t="s">
        <v>46</v>
      </c>
      <c r="N2919" s="1" t="s">
        <v>46</v>
      </c>
      <c r="O2919" s="1" t="s">
        <v>46</v>
      </c>
      <c r="P2919" s="1" t="s">
        <v>46</v>
      </c>
      <c r="Q2919" s="1" t="s">
        <v>46</v>
      </c>
      <c r="R2919" s="1" t="s">
        <v>46</v>
      </c>
      <c r="S2919" s="1" t="s">
        <v>46</v>
      </c>
      <c r="T2919" s="12" t="str">
        <f>IF(OR(VOZ_WHATSAPP[[#This Row],[Brinda argumentos coherentes a la objeción]]="No Cumple",VOZ_WHATSAPP[[#This Row],[Despliegue de Beneficios y/o consecuencias]]="No Cumple"),"Sin Negocio","Negocio")</f>
        <v>Negocio</v>
      </c>
      <c r="U2919" s="1" t="s">
        <v>48</v>
      </c>
      <c r="V2919" s="1" t="s">
        <v>48</v>
      </c>
      <c r="W2919" s="1" t="s">
        <v>48</v>
      </c>
      <c r="X2919" s="12" t="str">
        <f>IF(OR(VOZ_WHATSAPP[[#This Row],[Confirma Valor de pago]]="No Cumple",VOZ_WHATSAPP[[#This Row],[Confirma hora de pago]]="No Cumple",VOZ_WHATSAPP[[#This Row],[Confirma medio de pago]]="No Cumple"),"Sin Cierre","Cierre")</f>
        <v>Cierre</v>
      </c>
      <c r="Y2919" s="1" t="s">
        <v>46</v>
      </c>
      <c r="Z2919" s="1" t="s">
        <v>46</v>
      </c>
      <c r="AA2919" s="1" t="s">
        <v>46</v>
      </c>
      <c r="AB2919" s="1" t="s">
        <v>46</v>
      </c>
      <c r="AC2919" s="11" t="str">
        <f>IF(OR(VOZ_WHATSAPP[[#This Row],[La comunicación es asertiva, con respeto y evita maltrato]]="No Cumple",VOZ_WHATSAPP[[#This Row],[Cumple con las normativas legales]]="No Cumple"),"No Cumple","Cumple")</f>
        <v>Cumple</v>
      </c>
      <c r="AD2919" s="1" t="s">
        <v>46</v>
      </c>
      <c r="AE2919" s="1" t="s">
        <v>131</v>
      </c>
      <c r="AF2919" s="4">
        <v>1</v>
      </c>
      <c r="AG2919" s="4">
        <f>IF(AND(VOZ_WHATSAPP[[#This Row],[Estado Cierre]]="Sin Cierre",VOZ_WHATSAPP[[#This Row],[Nota Negocio]]="Sin Negocio"),VOZ_WHATSAPP[[#This Row],[Nota]]-24%,VOZ_WHATSAPP[[#This Row],[Nota]])</f>
        <v>1</v>
      </c>
      <c r="AH2919" s="8">
        <f>IF(VOZ_WHATSAPP[[#This Row],[Estado Legal]]="No Cumple",0,IF(VOZ_WHATSAPP[[#This Row],[Realiza lectura de guion Legal]]="No Cumple",VOZ_WHATSAPP[[#This Row],[Nota 2]]-50%,VOZ_WHATSAPP[[#This Row],[Nota 2]]))</f>
        <v>1</v>
      </c>
    </row>
    <row r="2920" spans="1:34" x14ac:dyDescent="0.25">
      <c r="A2920" s="2" t="str">
        <f>VOZ_WHATSAPP[[#This Row],[ID Asesor]]&amp;VOZ_WHATSAPP[[#This Row],[Fecha Monitoreo]]</f>
        <v>406945888</v>
      </c>
      <c r="B2920" s="2">
        <v>45888</v>
      </c>
      <c r="C2920" s="1" t="s">
        <v>42</v>
      </c>
      <c r="D2920" s="1">
        <v>4069</v>
      </c>
      <c r="E2920" s="2">
        <v>45888</v>
      </c>
      <c r="F2920" s="3">
        <v>0.33680555555555558</v>
      </c>
      <c r="G2920" s="1" t="s">
        <v>51</v>
      </c>
      <c r="H2920" s="1" t="s">
        <v>44</v>
      </c>
      <c r="I2920" s="1">
        <v>1476</v>
      </c>
      <c r="J2920" s="1">
        <v>3125834237</v>
      </c>
      <c r="K2920" s="1" t="s">
        <v>45</v>
      </c>
      <c r="L2920" s="1" t="s">
        <v>46</v>
      </c>
      <c r="M2920" s="1" t="s">
        <v>46</v>
      </c>
      <c r="N2920" s="1" t="s">
        <v>46</v>
      </c>
      <c r="O2920" s="1" t="s">
        <v>54</v>
      </c>
      <c r="P2920" s="1" t="s">
        <v>46</v>
      </c>
      <c r="Q2920" s="1" t="s">
        <v>46</v>
      </c>
      <c r="R2920" s="1" t="s">
        <v>46</v>
      </c>
      <c r="S2920" s="1" t="s">
        <v>46</v>
      </c>
      <c r="T2920" s="12" t="str">
        <f>IF(OR(VOZ_WHATSAPP[[#This Row],[Brinda argumentos coherentes a la objeción]]="No Cumple",VOZ_WHATSAPP[[#This Row],[Despliegue de Beneficios y/o consecuencias]]="No Cumple"),"Sin Negocio","Negocio")</f>
        <v>Negocio</v>
      </c>
      <c r="U2920" s="1" t="s">
        <v>46</v>
      </c>
      <c r="V2920" s="1" t="s">
        <v>47</v>
      </c>
      <c r="W2920" s="1" t="s">
        <v>46</v>
      </c>
      <c r="X2920" s="12" t="str">
        <f>IF(OR(VOZ_WHATSAPP[[#This Row],[Confirma Valor de pago]]="No Cumple",VOZ_WHATSAPP[[#This Row],[Confirma hora de pago]]="No Cumple",VOZ_WHATSAPP[[#This Row],[Confirma medio de pago]]="No Cumple"),"Sin Cierre","Cierre")</f>
        <v>Sin Cierre</v>
      </c>
      <c r="Y2920" s="1" t="s">
        <v>46</v>
      </c>
      <c r="Z2920" s="1" t="s">
        <v>46</v>
      </c>
      <c r="AA2920" s="1" t="s">
        <v>46</v>
      </c>
      <c r="AB2920" s="1" t="s">
        <v>46</v>
      </c>
      <c r="AC2920" s="11" t="str">
        <f>IF(OR(VOZ_WHATSAPP[[#This Row],[La comunicación es asertiva, con respeto y evita maltrato]]="No Cumple",VOZ_WHATSAPP[[#This Row],[Cumple con las normativas legales]]="No Cumple"),"No Cumple","Cumple")</f>
        <v>Cumple</v>
      </c>
      <c r="AD2920" s="1" t="s">
        <v>46</v>
      </c>
      <c r="AE2920" s="1" t="s">
        <v>2616</v>
      </c>
      <c r="AF2920" s="4">
        <v>0.87</v>
      </c>
      <c r="AG2920" s="4">
        <f>IF(AND(VOZ_WHATSAPP[[#This Row],[Estado Cierre]]="Sin Cierre",VOZ_WHATSAPP[[#This Row],[Nota Negocio]]="Sin Negocio"),VOZ_WHATSAPP[[#This Row],[Nota]]-24%,VOZ_WHATSAPP[[#This Row],[Nota]])</f>
        <v>0.87</v>
      </c>
      <c r="AH2920" s="8">
        <f>IF(VOZ_WHATSAPP[[#This Row],[Estado Legal]]="No Cumple",0,IF(VOZ_WHATSAPP[[#This Row],[Realiza lectura de guion Legal]]="No Cumple",VOZ_WHATSAPP[[#This Row],[Nota 2]]-50%,VOZ_WHATSAPP[[#This Row],[Nota 2]]))</f>
        <v>0.87</v>
      </c>
    </row>
    <row r="2921" spans="1:34" x14ac:dyDescent="0.25">
      <c r="A2921" s="2" t="str">
        <f>VOZ_WHATSAPP[[#This Row],[ID Asesor]]&amp;VOZ_WHATSAPP[[#This Row],[Fecha Monitoreo]]</f>
        <v>388045888</v>
      </c>
      <c r="B2921" s="2">
        <v>45888</v>
      </c>
      <c r="C2921" s="1" t="s">
        <v>696</v>
      </c>
      <c r="D2921" s="1">
        <v>3880</v>
      </c>
      <c r="E2921" s="2">
        <v>45888</v>
      </c>
      <c r="F2921" s="3">
        <v>0.34166666666666667</v>
      </c>
      <c r="G2921" s="1" t="s">
        <v>58</v>
      </c>
      <c r="H2921" s="1" t="s">
        <v>44</v>
      </c>
      <c r="I2921" s="1">
        <v>580</v>
      </c>
      <c r="J2921" s="1">
        <v>3156133266</v>
      </c>
      <c r="K2921" s="1" t="s">
        <v>45</v>
      </c>
      <c r="L2921" s="1" t="s">
        <v>46</v>
      </c>
      <c r="M2921" s="1" t="s">
        <v>46</v>
      </c>
      <c r="N2921" s="1" t="s">
        <v>46</v>
      </c>
      <c r="O2921" s="1" t="s">
        <v>46</v>
      </c>
      <c r="P2921" s="1" t="s">
        <v>46</v>
      </c>
      <c r="Q2921" s="1" t="s">
        <v>46</v>
      </c>
      <c r="R2921" s="1" t="s">
        <v>46</v>
      </c>
      <c r="S2921" s="1" t="s">
        <v>48</v>
      </c>
      <c r="T2921" s="12" t="str">
        <f>IF(OR(VOZ_WHATSAPP[[#This Row],[Brinda argumentos coherentes a la objeción]]="No Cumple",VOZ_WHATSAPP[[#This Row],[Despliegue de Beneficios y/o consecuencias]]="No Cumple"),"Sin Negocio","Negocio")</f>
        <v>Negocio</v>
      </c>
      <c r="U2921" s="1" t="s">
        <v>48</v>
      </c>
      <c r="V2921" s="1" t="s">
        <v>48</v>
      </c>
      <c r="W2921" s="1" t="s">
        <v>48</v>
      </c>
      <c r="X2921" s="12" t="str">
        <f>IF(OR(VOZ_WHATSAPP[[#This Row],[Confirma Valor de pago]]="No Cumple",VOZ_WHATSAPP[[#This Row],[Confirma hora de pago]]="No Cumple",VOZ_WHATSAPP[[#This Row],[Confirma medio de pago]]="No Cumple"),"Sin Cierre","Cierre")</f>
        <v>Cierre</v>
      </c>
      <c r="Y2921" s="1" t="s">
        <v>46</v>
      </c>
      <c r="Z2921" s="1" t="s">
        <v>46</v>
      </c>
      <c r="AA2921" s="1" t="s">
        <v>46</v>
      </c>
      <c r="AB2921" s="1" t="s">
        <v>46</v>
      </c>
      <c r="AC2921" s="11" t="str">
        <f>IF(OR(VOZ_WHATSAPP[[#This Row],[La comunicación es asertiva, con respeto y evita maltrato]]="No Cumple",VOZ_WHATSAPP[[#This Row],[Cumple con las normativas legales]]="No Cumple"),"No Cumple","Cumple")</f>
        <v>Cumple</v>
      </c>
      <c r="AD2921" s="1" t="s">
        <v>46</v>
      </c>
      <c r="AE2921" s="1" t="s">
        <v>2617</v>
      </c>
      <c r="AF2921" s="4">
        <v>1</v>
      </c>
      <c r="AG2921" s="4">
        <f>IF(AND(VOZ_WHATSAPP[[#This Row],[Estado Cierre]]="Sin Cierre",VOZ_WHATSAPP[[#This Row],[Nota Negocio]]="Sin Negocio"),VOZ_WHATSAPP[[#This Row],[Nota]]-24%,VOZ_WHATSAPP[[#This Row],[Nota]])</f>
        <v>1</v>
      </c>
      <c r="AH2921" s="8">
        <f>IF(VOZ_WHATSAPP[[#This Row],[Estado Legal]]="No Cumple",0,IF(VOZ_WHATSAPP[[#This Row],[Realiza lectura de guion Legal]]="No Cumple",VOZ_WHATSAPP[[#This Row],[Nota 2]]-50%,VOZ_WHATSAPP[[#This Row],[Nota 2]]))</f>
        <v>1</v>
      </c>
    </row>
    <row r="2922" spans="1:34" x14ac:dyDescent="0.25">
      <c r="A2922" s="2" t="str">
        <f>VOZ_WHATSAPP[[#This Row],[ID Asesor]]&amp;VOZ_WHATSAPP[[#This Row],[Fecha Monitoreo]]</f>
        <v>383045888</v>
      </c>
      <c r="B2922" s="2">
        <v>45888</v>
      </c>
      <c r="C2922" s="1" t="s">
        <v>126</v>
      </c>
      <c r="D2922" s="1">
        <v>3830</v>
      </c>
      <c r="E2922" s="2">
        <v>45888</v>
      </c>
      <c r="F2922" s="3">
        <v>0.35138888888888886</v>
      </c>
      <c r="G2922" s="1" t="s">
        <v>58</v>
      </c>
      <c r="H2922" s="1" t="s">
        <v>44</v>
      </c>
      <c r="I2922" s="1">
        <v>575</v>
      </c>
      <c r="J2922" s="1">
        <v>3117879857</v>
      </c>
      <c r="K2922" s="1" t="s">
        <v>45</v>
      </c>
      <c r="L2922" s="1" t="s">
        <v>46</v>
      </c>
      <c r="M2922" s="1" t="s">
        <v>46</v>
      </c>
      <c r="N2922" s="1" t="s">
        <v>46</v>
      </c>
      <c r="O2922" s="1" t="s">
        <v>46</v>
      </c>
      <c r="P2922" s="1" t="s">
        <v>46</v>
      </c>
      <c r="Q2922" s="1" t="s">
        <v>48</v>
      </c>
      <c r="R2922" s="1" t="s">
        <v>48</v>
      </c>
      <c r="S2922" s="1" t="s">
        <v>48</v>
      </c>
      <c r="T2922" s="12" t="str">
        <f>IF(OR(VOZ_WHATSAPP[[#This Row],[Brinda argumentos coherentes a la objeción]]="No Cumple",VOZ_WHATSAPP[[#This Row],[Despliegue de Beneficios y/o consecuencias]]="No Cumple"),"Sin Negocio","Negocio")</f>
        <v>Negocio</v>
      </c>
      <c r="U2922" s="1" t="s">
        <v>46</v>
      </c>
      <c r="V2922" s="1" t="s">
        <v>46</v>
      </c>
      <c r="W2922" s="1" t="s">
        <v>46</v>
      </c>
      <c r="X2922" s="12" t="str">
        <f>IF(OR(VOZ_WHATSAPP[[#This Row],[Confirma Valor de pago]]="No Cumple",VOZ_WHATSAPP[[#This Row],[Confirma hora de pago]]="No Cumple",VOZ_WHATSAPP[[#This Row],[Confirma medio de pago]]="No Cumple"),"Sin Cierre","Cierre")</f>
        <v>Cierre</v>
      </c>
      <c r="Y2922" s="1" t="s">
        <v>46</v>
      </c>
      <c r="Z2922" s="1" t="s">
        <v>46</v>
      </c>
      <c r="AA2922" s="1" t="s">
        <v>46</v>
      </c>
      <c r="AB2922" s="1" t="s">
        <v>46</v>
      </c>
      <c r="AC2922" s="11" t="str">
        <f>IF(OR(VOZ_WHATSAPP[[#This Row],[La comunicación es asertiva, con respeto y evita maltrato]]="No Cumple",VOZ_WHATSAPP[[#This Row],[Cumple con las normativas legales]]="No Cumple"),"No Cumple","Cumple")</f>
        <v>Cumple</v>
      </c>
      <c r="AD2922" s="1" t="s">
        <v>46</v>
      </c>
      <c r="AE2922" s="1" t="s">
        <v>131</v>
      </c>
      <c r="AF2922" s="4">
        <v>1</v>
      </c>
      <c r="AG2922" s="4">
        <f>IF(AND(VOZ_WHATSAPP[[#This Row],[Estado Cierre]]="Sin Cierre",VOZ_WHATSAPP[[#This Row],[Nota Negocio]]="Sin Negocio"),VOZ_WHATSAPP[[#This Row],[Nota]]-24%,VOZ_WHATSAPP[[#This Row],[Nota]])</f>
        <v>1</v>
      </c>
      <c r="AH2922" s="8">
        <f>IF(VOZ_WHATSAPP[[#This Row],[Estado Legal]]="No Cumple",0,IF(VOZ_WHATSAPP[[#This Row],[Realiza lectura de guion Legal]]="No Cumple",VOZ_WHATSAPP[[#This Row],[Nota 2]]-50%,VOZ_WHATSAPP[[#This Row],[Nota 2]]))</f>
        <v>1</v>
      </c>
    </row>
    <row r="2923" spans="1:34" x14ac:dyDescent="0.25">
      <c r="A2923" s="2" t="str">
        <f>VOZ_WHATSAPP[[#This Row],[ID Asesor]]&amp;VOZ_WHATSAPP[[#This Row],[Fecha Monitoreo]]</f>
        <v>398545888</v>
      </c>
      <c r="B2923" s="2">
        <v>45888</v>
      </c>
      <c r="C2923" s="1" t="s">
        <v>50</v>
      </c>
      <c r="D2923" s="1">
        <v>3985</v>
      </c>
      <c r="E2923" s="2">
        <v>45888</v>
      </c>
      <c r="F2923" s="3">
        <v>0.34652777777777777</v>
      </c>
      <c r="G2923" s="1" t="s">
        <v>51</v>
      </c>
      <c r="H2923" s="1" t="s">
        <v>44</v>
      </c>
      <c r="I2923" s="1">
        <v>1375</v>
      </c>
      <c r="J2923" s="1">
        <v>3117742401</v>
      </c>
      <c r="K2923" s="1" t="s">
        <v>45</v>
      </c>
      <c r="L2923" s="1" t="s">
        <v>46</v>
      </c>
      <c r="M2923" s="1" t="s">
        <v>46</v>
      </c>
      <c r="N2923" s="1" t="s">
        <v>46</v>
      </c>
      <c r="O2923" s="1" t="s">
        <v>46</v>
      </c>
      <c r="P2923" s="1" t="s">
        <v>46</v>
      </c>
      <c r="Q2923" s="1" t="s">
        <v>46</v>
      </c>
      <c r="R2923" s="1" t="s">
        <v>46</v>
      </c>
      <c r="S2923" s="1" t="s">
        <v>46</v>
      </c>
      <c r="T2923" s="12" t="str">
        <f>IF(OR(VOZ_WHATSAPP[[#This Row],[Brinda argumentos coherentes a la objeción]]="No Cumple",VOZ_WHATSAPP[[#This Row],[Despliegue de Beneficios y/o consecuencias]]="No Cumple"),"Sin Negocio","Negocio")</f>
        <v>Negocio</v>
      </c>
      <c r="U2923" s="1" t="s">
        <v>48</v>
      </c>
      <c r="V2923" s="1" t="s">
        <v>48</v>
      </c>
      <c r="W2923" s="1" t="s">
        <v>48</v>
      </c>
      <c r="X2923" s="12" t="str">
        <f>IF(OR(VOZ_WHATSAPP[[#This Row],[Confirma Valor de pago]]="No Cumple",VOZ_WHATSAPP[[#This Row],[Confirma hora de pago]]="No Cumple",VOZ_WHATSAPP[[#This Row],[Confirma medio de pago]]="No Cumple"),"Sin Cierre","Cierre")</f>
        <v>Cierre</v>
      </c>
      <c r="Y2923" s="1" t="s">
        <v>46</v>
      </c>
      <c r="Z2923" s="1" t="s">
        <v>46</v>
      </c>
      <c r="AA2923" s="1" t="s">
        <v>46</v>
      </c>
      <c r="AB2923" s="1" t="s">
        <v>46</v>
      </c>
      <c r="AC2923" s="11" t="str">
        <f>IF(OR(VOZ_WHATSAPP[[#This Row],[La comunicación es asertiva, con respeto y evita maltrato]]="No Cumple",VOZ_WHATSAPP[[#This Row],[Cumple con las normativas legales]]="No Cumple"),"No Cumple","Cumple")</f>
        <v>Cumple</v>
      </c>
      <c r="AD2923" s="1" t="s">
        <v>46</v>
      </c>
      <c r="AE2923" s="1" t="s">
        <v>53</v>
      </c>
      <c r="AF2923" s="4">
        <v>1</v>
      </c>
      <c r="AG2923" s="4">
        <f>IF(AND(VOZ_WHATSAPP[[#This Row],[Estado Cierre]]="Sin Cierre",VOZ_WHATSAPP[[#This Row],[Nota Negocio]]="Sin Negocio"),VOZ_WHATSAPP[[#This Row],[Nota]]-24%,VOZ_WHATSAPP[[#This Row],[Nota]])</f>
        <v>1</v>
      </c>
      <c r="AH2923" s="8">
        <f>IF(VOZ_WHATSAPP[[#This Row],[Estado Legal]]="No Cumple",0,IF(VOZ_WHATSAPP[[#This Row],[Realiza lectura de guion Legal]]="No Cumple",VOZ_WHATSAPP[[#This Row],[Nota 2]]-50%,VOZ_WHATSAPP[[#This Row],[Nota 2]]))</f>
        <v>1</v>
      </c>
    </row>
    <row r="2924" spans="1:34" x14ac:dyDescent="0.25">
      <c r="A2924" s="2" t="str">
        <f>VOZ_WHATSAPP[[#This Row],[ID Asesor]]&amp;VOZ_WHATSAPP[[#This Row],[Fecha Monitoreo]]</f>
        <v>396945888</v>
      </c>
      <c r="B2924" s="2">
        <v>45888</v>
      </c>
      <c r="C2924" s="1" t="s">
        <v>59</v>
      </c>
      <c r="D2924" s="1">
        <v>3969</v>
      </c>
      <c r="E2924" s="2">
        <v>45888</v>
      </c>
      <c r="F2924" s="3">
        <v>0.35069444444444442</v>
      </c>
      <c r="G2924" s="1" t="s">
        <v>51</v>
      </c>
      <c r="H2924" s="1" t="s">
        <v>44</v>
      </c>
      <c r="I2924" s="1">
        <v>1442</v>
      </c>
      <c r="J2924" s="1">
        <v>3115027034</v>
      </c>
      <c r="K2924" s="1" t="s">
        <v>45</v>
      </c>
      <c r="L2924" s="1" t="s">
        <v>46</v>
      </c>
      <c r="M2924" s="1" t="s">
        <v>48</v>
      </c>
      <c r="N2924" s="1" t="s">
        <v>46</v>
      </c>
      <c r="O2924" s="1" t="s">
        <v>46</v>
      </c>
      <c r="P2924" s="1" t="s">
        <v>46</v>
      </c>
      <c r="Q2924" s="1" t="s">
        <v>46</v>
      </c>
      <c r="R2924" s="1" t="s">
        <v>46</v>
      </c>
      <c r="S2924" s="1" t="s">
        <v>46</v>
      </c>
      <c r="T2924" s="12" t="str">
        <f>IF(OR(VOZ_WHATSAPP[[#This Row],[Brinda argumentos coherentes a la objeción]]="No Cumple",VOZ_WHATSAPP[[#This Row],[Despliegue de Beneficios y/o consecuencias]]="No Cumple"),"Sin Negocio","Negocio")</f>
        <v>Negocio</v>
      </c>
      <c r="U2924" s="1" t="s">
        <v>48</v>
      </c>
      <c r="V2924" s="1" t="s">
        <v>48</v>
      </c>
      <c r="W2924" s="1" t="s">
        <v>48</v>
      </c>
      <c r="X2924" s="12" t="str">
        <f>IF(OR(VOZ_WHATSAPP[[#This Row],[Confirma Valor de pago]]="No Cumple",VOZ_WHATSAPP[[#This Row],[Confirma hora de pago]]="No Cumple",VOZ_WHATSAPP[[#This Row],[Confirma medio de pago]]="No Cumple"),"Sin Cierre","Cierre")</f>
        <v>Cierre</v>
      </c>
      <c r="Y2924" s="1" t="s">
        <v>48</v>
      </c>
      <c r="Z2924" s="1" t="s">
        <v>46</v>
      </c>
      <c r="AA2924" s="1" t="s">
        <v>46</v>
      </c>
      <c r="AB2924" s="1" t="s">
        <v>46</v>
      </c>
      <c r="AC2924" s="11" t="str">
        <f>IF(OR(VOZ_WHATSAPP[[#This Row],[La comunicación es asertiva, con respeto y evita maltrato]]="No Cumple",VOZ_WHATSAPP[[#This Row],[Cumple con las normativas legales]]="No Cumple"),"No Cumple","Cumple")</f>
        <v>Cumple</v>
      </c>
      <c r="AD2924" s="1" t="s">
        <v>48</v>
      </c>
      <c r="AE2924" s="1" t="s">
        <v>2618</v>
      </c>
      <c r="AF2924" s="4">
        <v>1</v>
      </c>
      <c r="AG2924" s="4">
        <f>IF(AND(VOZ_WHATSAPP[[#This Row],[Estado Cierre]]="Sin Cierre",VOZ_WHATSAPP[[#This Row],[Nota Negocio]]="Sin Negocio"),VOZ_WHATSAPP[[#This Row],[Nota]]-24%,VOZ_WHATSAPP[[#This Row],[Nota]])</f>
        <v>1</v>
      </c>
      <c r="AH2924" s="8">
        <f>IF(VOZ_WHATSAPP[[#This Row],[Estado Legal]]="No Cumple",0,IF(VOZ_WHATSAPP[[#This Row],[Realiza lectura de guion Legal]]="No Cumple",VOZ_WHATSAPP[[#This Row],[Nota 2]]-50%,VOZ_WHATSAPP[[#This Row],[Nota 2]]))</f>
        <v>1</v>
      </c>
    </row>
    <row r="2925" spans="1:34" x14ac:dyDescent="0.25">
      <c r="A2925" s="2" t="str">
        <f>VOZ_WHATSAPP[[#This Row],[ID Asesor]]&amp;VOZ_WHATSAPP[[#This Row],[Fecha Monitoreo]]</f>
        <v>366545888</v>
      </c>
      <c r="B2925" s="2">
        <v>45888</v>
      </c>
      <c r="C2925" s="1" t="s">
        <v>42</v>
      </c>
      <c r="D2925" s="1">
        <v>3665</v>
      </c>
      <c r="E2925" s="2">
        <v>45888</v>
      </c>
      <c r="F2925" s="3">
        <v>0.34513888888888888</v>
      </c>
      <c r="G2925" s="1" t="s">
        <v>60</v>
      </c>
      <c r="H2925" s="1" t="s">
        <v>44</v>
      </c>
      <c r="I2925" s="1">
        <v>1111</v>
      </c>
      <c r="J2925" s="1">
        <v>3215341994</v>
      </c>
      <c r="K2925" s="1" t="s">
        <v>45</v>
      </c>
      <c r="L2925" s="1" t="s">
        <v>46</v>
      </c>
      <c r="M2925" s="1" t="s">
        <v>46</v>
      </c>
      <c r="N2925" s="1" t="s">
        <v>46</v>
      </c>
      <c r="O2925" s="1" t="s">
        <v>46</v>
      </c>
      <c r="P2925" s="1" t="s">
        <v>46</v>
      </c>
      <c r="Q2925" s="1" t="s">
        <v>46</v>
      </c>
      <c r="R2925" s="1" t="s">
        <v>46</v>
      </c>
      <c r="S2925" s="1" t="s">
        <v>46</v>
      </c>
      <c r="T2925" s="12" t="str">
        <f>IF(OR(VOZ_WHATSAPP[[#This Row],[Brinda argumentos coherentes a la objeción]]="No Cumple",VOZ_WHATSAPP[[#This Row],[Despliegue de Beneficios y/o consecuencias]]="No Cumple"),"Sin Negocio","Negocio")</f>
        <v>Negocio</v>
      </c>
      <c r="U2925" s="1" t="s">
        <v>46</v>
      </c>
      <c r="V2925" s="1" t="s">
        <v>46</v>
      </c>
      <c r="W2925" s="1" t="s">
        <v>46</v>
      </c>
      <c r="X2925" s="12" t="str">
        <f>IF(OR(VOZ_WHATSAPP[[#This Row],[Confirma Valor de pago]]="No Cumple",VOZ_WHATSAPP[[#This Row],[Confirma hora de pago]]="No Cumple",VOZ_WHATSAPP[[#This Row],[Confirma medio de pago]]="No Cumple"),"Sin Cierre","Cierre")</f>
        <v>Cierre</v>
      </c>
      <c r="Y2925" s="1" t="s">
        <v>46</v>
      </c>
      <c r="Z2925" s="1" t="s">
        <v>46</v>
      </c>
      <c r="AA2925" s="1" t="s">
        <v>46</v>
      </c>
      <c r="AB2925" s="1" t="s">
        <v>46</v>
      </c>
      <c r="AC2925" s="11" t="str">
        <f>IF(OR(VOZ_WHATSAPP[[#This Row],[La comunicación es asertiva, con respeto y evita maltrato]]="No Cumple",VOZ_WHATSAPP[[#This Row],[Cumple con las normativas legales]]="No Cumple"),"No Cumple","Cumple")</f>
        <v>Cumple</v>
      </c>
      <c r="AD2925" s="1" t="s">
        <v>46</v>
      </c>
      <c r="AE2925" s="1" t="s">
        <v>101</v>
      </c>
      <c r="AF2925" s="4">
        <v>1</v>
      </c>
      <c r="AG2925" s="4">
        <f>IF(AND(VOZ_WHATSAPP[[#This Row],[Estado Cierre]]="Sin Cierre",VOZ_WHATSAPP[[#This Row],[Nota Negocio]]="Sin Negocio"),VOZ_WHATSAPP[[#This Row],[Nota]]-24%,VOZ_WHATSAPP[[#This Row],[Nota]])</f>
        <v>1</v>
      </c>
      <c r="AH2925" s="8">
        <f>IF(VOZ_WHATSAPP[[#This Row],[Estado Legal]]="No Cumple",0,IF(VOZ_WHATSAPP[[#This Row],[Realiza lectura de guion Legal]]="No Cumple",VOZ_WHATSAPP[[#This Row],[Nota 2]]-50%,VOZ_WHATSAPP[[#This Row],[Nota 2]]))</f>
        <v>1</v>
      </c>
    </row>
    <row r="2926" spans="1:34" x14ac:dyDescent="0.25">
      <c r="A2926" s="2" t="str">
        <f>VOZ_WHATSAPP[[#This Row],[ID Asesor]]&amp;VOZ_WHATSAPP[[#This Row],[Fecha Monitoreo]]</f>
        <v>406645888</v>
      </c>
      <c r="B2926" s="2">
        <v>45888</v>
      </c>
      <c r="C2926" s="1" t="s">
        <v>42</v>
      </c>
      <c r="D2926" s="1">
        <v>4066</v>
      </c>
      <c r="E2926" s="2">
        <v>45888</v>
      </c>
      <c r="F2926" s="3">
        <v>0.34583333333333333</v>
      </c>
      <c r="G2926" s="1" t="s">
        <v>51</v>
      </c>
      <c r="H2926" s="1" t="s">
        <v>44</v>
      </c>
      <c r="I2926" s="1">
        <v>1473</v>
      </c>
      <c r="J2926" s="1">
        <v>3202860919</v>
      </c>
      <c r="K2926" s="1" t="s">
        <v>45</v>
      </c>
      <c r="L2926" s="1" t="s">
        <v>46</v>
      </c>
      <c r="M2926" s="1" t="s">
        <v>46</v>
      </c>
      <c r="N2926" s="1" t="s">
        <v>46</v>
      </c>
      <c r="O2926" s="1" t="s">
        <v>46</v>
      </c>
      <c r="P2926" s="1" t="s">
        <v>46</v>
      </c>
      <c r="Q2926" s="1" t="s">
        <v>46</v>
      </c>
      <c r="R2926" s="1" t="s">
        <v>47</v>
      </c>
      <c r="S2926" s="1" t="s">
        <v>46</v>
      </c>
      <c r="T2926" s="12" t="str">
        <f>IF(OR(VOZ_WHATSAPP[[#This Row],[Brinda argumentos coherentes a la objeción]]="No Cumple",VOZ_WHATSAPP[[#This Row],[Despliegue de Beneficios y/o consecuencias]]="No Cumple"),"Sin Negocio","Negocio")</f>
        <v>Sin Negocio</v>
      </c>
      <c r="U2926" s="1" t="s">
        <v>48</v>
      </c>
      <c r="V2926" s="1" t="s">
        <v>48</v>
      </c>
      <c r="W2926" s="1" t="s">
        <v>48</v>
      </c>
      <c r="X2926" s="12" t="str">
        <f>IF(OR(VOZ_WHATSAPP[[#This Row],[Confirma Valor de pago]]="No Cumple",VOZ_WHATSAPP[[#This Row],[Confirma hora de pago]]="No Cumple",VOZ_WHATSAPP[[#This Row],[Confirma medio de pago]]="No Cumple"),"Sin Cierre","Cierre")</f>
        <v>Cierre</v>
      </c>
      <c r="Y2926" s="1" t="s">
        <v>46</v>
      </c>
      <c r="Z2926" s="1" t="s">
        <v>46</v>
      </c>
      <c r="AA2926" s="1" t="s">
        <v>46</v>
      </c>
      <c r="AB2926" s="1" t="s">
        <v>46</v>
      </c>
      <c r="AC2926" s="11" t="str">
        <f>IF(OR(VOZ_WHATSAPP[[#This Row],[La comunicación es asertiva, con respeto y evita maltrato]]="No Cumple",VOZ_WHATSAPP[[#This Row],[Cumple con las normativas legales]]="No Cumple"),"No Cumple","Cumple")</f>
        <v>Cumple</v>
      </c>
      <c r="AD2926" s="1" t="s">
        <v>46</v>
      </c>
      <c r="AE2926" s="1" t="s">
        <v>2619</v>
      </c>
      <c r="AF2926" s="4">
        <v>0.9</v>
      </c>
      <c r="AG2926" s="4">
        <f>IF(AND(VOZ_WHATSAPP[[#This Row],[Estado Cierre]]="Sin Cierre",VOZ_WHATSAPP[[#This Row],[Nota Negocio]]="Sin Negocio"),VOZ_WHATSAPP[[#This Row],[Nota]]-24%,VOZ_WHATSAPP[[#This Row],[Nota]])</f>
        <v>0.9</v>
      </c>
      <c r="AH2926" s="8">
        <f>IF(VOZ_WHATSAPP[[#This Row],[Estado Legal]]="No Cumple",0,IF(VOZ_WHATSAPP[[#This Row],[Realiza lectura de guion Legal]]="No Cumple",VOZ_WHATSAPP[[#This Row],[Nota 2]]-50%,VOZ_WHATSAPP[[#This Row],[Nota 2]]))</f>
        <v>0.9</v>
      </c>
    </row>
    <row r="2927" spans="1:34" x14ac:dyDescent="0.25">
      <c r="A2927" s="2" t="str">
        <f>VOZ_WHATSAPP[[#This Row],[ID Asesor]]&amp;VOZ_WHATSAPP[[#This Row],[Fecha Monitoreo]]</f>
        <v>410745888</v>
      </c>
      <c r="B2927" s="2">
        <v>45888</v>
      </c>
      <c r="C2927" s="1" t="s">
        <v>126</v>
      </c>
      <c r="D2927" s="1">
        <v>4107</v>
      </c>
      <c r="E2927" s="2">
        <v>45888</v>
      </c>
      <c r="F2927" s="3">
        <v>0.37777777777777777</v>
      </c>
      <c r="G2927" s="1" t="s">
        <v>58</v>
      </c>
      <c r="H2927" s="1" t="s">
        <v>44</v>
      </c>
      <c r="I2927" s="1">
        <v>416</v>
      </c>
      <c r="J2927" s="1">
        <v>3125121835</v>
      </c>
      <c r="K2927" s="1" t="s">
        <v>45</v>
      </c>
      <c r="L2927" s="1" t="s">
        <v>46</v>
      </c>
      <c r="M2927" s="1" t="s">
        <v>46</v>
      </c>
      <c r="N2927" s="1" t="s">
        <v>46</v>
      </c>
      <c r="O2927" s="1" t="s">
        <v>46</v>
      </c>
      <c r="P2927" s="1" t="s">
        <v>46</v>
      </c>
      <c r="Q2927" s="1" t="s">
        <v>48</v>
      </c>
      <c r="R2927" s="1" t="s">
        <v>48</v>
      </c>
      <c r="S2927" s="1" t="s">
        <v>48</v>
      </c>
      <c r="T2927" s="12" t="str">
        <f>IF(OR(VOZ_WHATSAPP[[#This Row],[Brinda argumentos coherentes a la objeción]]="No Cumple",VOZ_WHATSAPP[[#This Row],[Despliegue de Beneficios y/o consecuencias]]="No Cumple"),"Sin Negocio","Negocio")</f>
        <v>Negocio</v>
      </c>
      <c r="U2927" s="1" t="s">
        <v>46</v>
      </c>
      <c r="V2927" s="1" t="s">
        <v>46</v>
      </c>
      <c r="W2927" s="1" t="s">
        <v>46</v>
      </c>
      <c r="X2927" s="12" t="str">
        <f>IF(OR(VOZ_WHATSAPP[[#This Row],[Confirma Valor de pago]]="No Cumple",VOZ_WHATSAPP[[#This Row],[Confirma hora de pago]]="No Cumple",VOZ_WHATSAPP[[#This Row],[Confirma medio de pago]]="No Cumple"),"Sin Cierre","Cierre")</f>
        <v>Cierre</v>
      </c>
      <c r="Y2927" s="1" t="s">
        <v>46</v>
      </c>
      <c r="Z2927" s="1" t="s">
        <v>46</v>
      </c>
      <c r="AA2927" s="1" t="s">
        <v>46</v>
      </c>
      <c r="AB2927" s="1" t="s">
        <v>46</v>
      </c>
      <c r="AC2927" s="11" t="str">
        <f>IF(OR(VOZ_WHATSAPP[[#This Row],[La comunicación es asertiva, con respeto y evita maltrato]]="No Cumple",VOZ_WHATSAPP[[#This Row],[Cumple con las normativas legales]]="No Cumple"),"No Cumple","Cumple")</f>
        <v>Cumple</v>
      </c>
      <c r="AD2927" s="1" t="s">
        <v>46</v>
      </c>
      <c r="AE2927" s="1" t="s">
        <v>131</v>
      </c>
      <c r="AF2927" s="4">
        <v>1</v>
      </c>
      <c r="AG2927" s="4">
        <f>IF(AND(VOZ_WHATSAPP[[#This Row],[Estado Cierre]]="Sin Cierre",VOZ_WHATSAPP[[#This Row],[Nota Negocio]]="Sin Negocio"),VOZ_WHATSAPP[[#This Row],[Nota]]-24%,VOZ_WHATSAPP[[#This Row],[Nota]])</f>
        <v>1</v>
      </c>
      <c r="AH2927" s="8">
        <f>IF(VOZ_WHATSAPP[[#This Row],[Estado Legal]]="No Cumple",0,IF(VOZ_WHATSAPP[[#This Row],[Realiza lectura de guion Legal]]="No Cumple",VOZ_WHATSAPP[[#This Row],[Nota 2]]-50%,VOZ_WHATSAPP[[#This Row],[Nota 2]]))</f>
        <v>1</v>
      </c>
    </row>
    <row r="2928" spans="1:34" x14ac:dyDescent="0.25">
      <c r="A2928" s="2" t="str">
        <f>VOZ_WHATSAPP[[#This Row],[ID Asesor]]&amp;VOZ_WHATSAPP[[#This Row],[Fecha Monitoreo]]</f>
        <v>407045888</v>
      </c>
      <c r="B2928" s="2">
        <v>45888</v>
      </c>
      <c r="C2928" s="1" t="s">
        <v>59</v>
      </c>
      <c r="D2928" s="1">
        <v>4070</v>
      </c>
      <c r="E2928" s="2">
        <v>45888</v>
      </c>
      <c r="F2928" s="3">
        <v>0.3840277777777778</v>
      </c>
      <c r="G2928" s="1" t="s">
        <v>51</v>
      </c>
      <c r="H2928" s="1" t="s">
        <v>44</v>
      </c>
      <c r="I2928" s="1">
        <v>1477</v>
      </c>
      <c r="J2928" s="1">
        <v>3142884298</v>
      </c>
      <c r="K2928" s="1" t="s">
        <v>45</v>
      </c>
      <c r="L2928" s="1" t="s">
        <v>46</v>
      </c>
      <c r="M2928" s="1" t="s">
        <v>46</v>
      </c>
      <c r="N2928" s="1" t="s">
        <v>48</v>
      </c>
      <c r="O2928" s="1" t="s">
        <v>54</v>
      </c>
      <c r="P2928" s="1" t="s">
        <v>54</v>
      </c>
      <c r="Q2928" s="1" t="s">
        <v>46</v>
      </c>
      <c r="R2928" s="1" t="s">
        <v>47</v>
      </c>
      <c r="S2928" s="1" t="s">
        <v>46</v>
      </c>
      <c r="T2928" s="12" t="str">
        <f>IF(OR(VOZ_WHATSAPP[[#This Row],[Brinda argumentos coherentes a la objeción]]="No Cumple",VOZ_WHATSAPP[[#This Row],[Despliegue de Beneficios y/o consecuencias]]="No Cumple"),"Sin Negocio","Negocio")</f>
        <v>Sin Negocio</v>
      </c>
      <c r="U2928" s="1" t="s">
        <v>47</v>
      </c>
      <c r="V2928" s="1" t="s">
        <v>47</v>
      </c>
      <c r="W2928" s="1" t="s">
        <v>47</v>
      </c>
      <c r="X2928" s="12" t="str">
        <f>IF(OR(VOZ_WHATSAPP[[#This Row],[Confirma Valor de pago]]="No Cumple",VOZ_WHATSAPP[[#This Row],[Confirma hora de pago]]="No Cumple",VOZ_WHATSAPP[[#This Row],[Confirma medio de pago]]="No Cumple"),"Sin Cierre","Cierre")</f>
        <v>Sin Cierre</v>
      </c>
      <c r="Y2928" s="1" t="s">
        <v>46</v>
      </c>
      <c r="Z2928" s="1" t="s">
        <v>54</v>
      </c>
      <c r="AA2928" s="1" t="s">
        <v>46</v>
      </c>
      <c r="AB2928" s="1" t="s">
        <v>46</v>
      </c>
      <c r="AC2928" s="11" t="str">
        <f>IF(OR(VOZ_WHATSAPP[[#This Row],[La comunicación es asertiva, con respeto y evita maltrato]]="No Cumple",VOZ_WHATSAPP[[#This Row],[Cumple con las normativas legales]]="No Cumple"),"No Cumple","Cumple")</f>
        <v>Cumple</v>
      </c>
      <c r="AD2928" s="1" t="s">
        <v>46</v>
      </c>
      <c r="AE2928" s="1" t="s">
        <v>2620</v>
      </c>
      <c r="AF2928" s="4">
        <v>0.41</v>
      </c>
      <c r="AG2928" s="4">
        <f>IF(AND(VOZ_WHATSAPP[[#This Row],[Estado Cierre]]="Sin Cierre",VOZ_WHATSAPP[[#This Row],[Nota Negocio]]="Sin Negocio"),VOZ_WHATSAPP[[#This Row],[Nota]]-24%,VOZ_WHATSAPP[[#This Row],[Nota]])</f>
        <v>0.16999999999999998</v>
      </c>
      <c r="AH2928" s="8">
        <f>IF(VOZ_WHATSAPP[[#This Row],[Estado Legal]]="No Cumple",0,IF(VOZ_WHATSAPP[[#This Row],[Realiza lectura de guion Legal]]="No Cumple",VOZ_WHATSAPP[[#This Row],[Nota 2]]-50%,VOZ_WHATSAPP[[#This Row],[Nota 2]]))</f>
        <v>0.16999999999999998</v>
      </c>
    </row>
    <row r="2929" spans="1:34" x14ac:dyDescent="0.25">
      <c r="A2929" s="2" t="str">
        <f>VOZ_WHATSAPP[[#This Row],[ID Asesor]]&amp;VOZ_WHATSAPP[[#This Row],[Fecha Monitoreo]]</f>
        <v>337245888</v>
      </c>
      <c r="B2929" s="2">
        <v>45888</v>
      </c>
      <c r="C2929" s="1" t="s">
        <v>696</v>
      </c>
      <c r="D2929" s="1">
        <v>3372</v>
      </c>
      <c r="E2929" s="2">
        <v>45888</v>
      </c>
      <c r="F2929" s="3">
        <v>0.37569444444444444</v>
      </c>
      <c r="G2929" s="1" t="s">
        <v>58</v>
      </c>
      <c r="H2929" s="1" t="s">
        <v>44</v>
      </c>
      <c r="I2929" s="1">
        <v>401</v>
      </c>
      <c r="J2929" s="1">
        <v>3227131680</v>
      </c>
      <c r="K2929" s="1" t="s">
        <v>45</v>
      </c>
      <c r="L2929" s="1" t="s">
        <v>46</v>
      </c>
      <c r="M2929" s="1" t="s">
        <v>46</v>
      </c>
      <c r="N2929" s="1" t="s">
        <v>46</v>
      </c>
      <c r="O2929" s="1" t="s">
        <v>46</v>
      </c>
      <c r="P2929" s="1" t="s">
        <v>46</v>
      </c>
      <c r="Q2929" s="1" t="s">
        <v>46</v>
      </c>
      <c r="R2929" s="1" t="s">
        <v>46</v>
      </c>
      <c r="S2929" s="1" t="s">
        <v>46</v>
      </c>
      <c r="T2929" s="12" t="str">
        <f>IF(OR(VOZ_WHATSAPP[[#This Row],[Brinda argumentos coherentes a la objeción]]="No Cumple",VOZ_WHATSAPP[[#This Row],[Despliegue de Beneficios y/o consecuencias]]="No Cumple"),"Sin Negocio","Negocio")</f>
        <v>Negocio</v>
      </c>
      <c r="U2929" s="1" t="s">
        <v>46</v>
      </c>
      <c r="V2929" s="1" t="s">
        <v>46</v>
      </c>
      <c r="W2929" s="1" t="s">
        <v>46</v>
      </c>
      <c r="X2929" s="12" t="str">
        <f>IF(OR(VOZ_WHATSAPP[[#This Row],[Confirma Valor de pago]]="No Cumple",VOZ_WHATSAPP[[#This Row],[Confirma hora de pago]]="No Cumple",VOZ_WHATSAPP[[#This Row],[Confirma medio de pago]]="No Cumple"),"Sin Cierre","Cierre")</f>
        <v>Cierre</v>
      </c>
      <c r="Y2929" s="1" t="s">
        <v>46</v>
      </c>
      <c r="Z2929" s="1" t="s">
        <v>46</v>
      </c>
      <c r="AA2929" s="1" t="s">
        <v>46</v>
      </c>
      <c r="AB2929" s="1" t="s">
        <v>46</v>
      </c>
      <c r="AC2929" s="11" t="str">
        <f>IF(OR(VOZ_WHATSAPP[[#This Row],[La comunicación es asertiva, con respeto y evita maltrato]]="No Cumple",VOZ_WHATSAPP[[#This Row],[Cumple con las normativas legales]]="No Cumple"),"No Cumple","Cumple")</f>
        <v>Cumple</v>
      </c>
      <c r="AD2929" s="1" t="s">
        <v>46</v>
      </c>
      <c r="AE2929" s="1" t="s">
        <v>2558</v>
      </c>
      <c r="AF2929" s="4">
        <v>1</v>
      </c>
      <c r="AG2929" s="4">
        <f>IF(AND(VOZ_WHATSAPP[[#This Row],[Estado Cierre]]="Sin Cierre",VOZ_WHATSAPP[[#This Row],[Nota Negocio]]="Sin Negocio"),VOZ_WHATSAPP[[#This Row],[Nota]]-24%,VOZ_WHATSAPP[[#This Row],[Nota]])</f>
        <v>1</v>
      </c>
      <c r="AH2929" s="8">
        <f>IF(VOZ_WHATSAPP[[#This Row],[Estado Legal]]="No Cumple",0,IF(VOZ_WHATSAPP[[#This Row],[Realiza lectura de guion Legal]]="No Cumple",VOZ_WHATSAPP[[#This Row],[Nota 2]]-50%,VOZ_WHATSAPP[[#This Row],[Nota 2]]))</f>
        <v>1</v>
      </c>
    </row>
    <row r="2930" spans="1:34" x14ac:dyDescent="0.25">
      <c r="A2930" s="2" t="str">
        <f>VOZ_WHATSAPP[[#This Row],[ID Asesor]]&amp;VOZ_WHATSAPP[[#This Row],[Fecha Monitoreo]]</f>
        <v>408945888</v>
      </c>
      <c r="B2930" s="2">
        <v>45888</v>
      </c>
      <c r="C2930" s="1" t="s">
        <v>126</v>
      </c>
      <c r="D2930" s="1">
        <v>4089</v>
      </c>
      <c r="E2930" s="2">
        <v>45888</v>
      </c>
      <c r="F2930" s="3">
        <v>0.37152777777777779</v>
      </c>
      <c r="G2930" s="1" t="s">
        <v>58</v>
      </c>
      <c r="H2930" s="1" t="s">
        <v>44</v>
      </c>
      <c r="I2930" s="1">
        <v>624</v>
      </c>
      <c r="J2930" s="1">
        <v>3183180422</v>
      </c>
      <c r="K2930" s="1" t="s">
        <v>45</v>
      </c>
      <c r="L2930" s="1" t="s">
        <v>46</v>
      </c>
      <c r="M2930" s="1" t="s">
        <v>46</v>
      </c>
      <c r="N2930" s="1" t="s">
        <v>46</v>
      </c>
      <c r="O2930" s="1" t="s">
        <v>46</v>
      </c>
      <c r="P2930" s="1" t="s">
        <v>46</v>
      </c>
      <c r="Q2930" s="1" t="s">
        <v>48</v>
      </c>
      <c r="R2930" s="1" t="s">
        <v>48</v>
      </c>
      <c r="S2930" s="1" t="s">
        <v>48</v>
      </c>
      <c r="T2930" s="12" t="str">
        <f>IF(OR(VOZ_WHATSAPP[[#This Row],[Brinda argumentos coherentes a la objeción]]="No Cumple",VOZ_WHATSAPP[[#This Row],[Despliegue de Beneficios y/o consecuencias]]="No Cumple"),"Sin Negocio","Negocio")</f>
        <v>Negocio</v>
      </c>
      <c r="U2930" s="1" t="s">
        <v>46</v>
      </c>
      <c r="V2930" s="1" t="s">
        <v>46</v>
      </c>
      <c r="W2930" s="1" t="s">
        <v>46</v>
      </c>
      <c r="X2930" s="12" t="str">
        <f>IF(OR(VOZ_WHATSAPP[[#This Row],[Confirma Valor de pago]]="No Cumple",VOZ_WHATSAPP[[#This Row],[Confirma hora de pago]]="No Cumple",VOZ_WHATSAPP[[#This Row],[Confirma medio de pago]]="No Cumple"),"Sin Cierre","Cierre")</f>
        <v>Cierre</v>
      </c>
      <c r="Y2930" s="1" t="s">
        <v>46</v>
      </c>
      <c r="Z2930" s="1" t="s">
        <v>54</v>
      </c>
      <c r="AA2930" s="1" t="s">
        <v>46</v>
      </c>
      <c r="AB2930" s="1" t="s">
        <v>46</v>
      </c>
      <c r="AC2930" s="11" t="str">
        <f>IF(OR(VOZ_WHATSAPP[[#This Row],[La comunicación es asertiva, con respeto y evita maltrato]]="No Cumple",VOZ_WHATSAPP[[#This Row],[Cumple con las normativas legales]]="No Cumple"),"No Cumple","Cumple")</f>
        <v>Cumple</v>
      </c>
      <c r="AD2930" s="1" t="s">
        <v>46</v>
      </c>
      <c r="AE2930" s="1" t="s">
        <v>2621</v>
      </c>
      <c r="AF2930" s="4">
        <v>0.85</v>
      </c>
      <c r="AG2930" s="4">
        <f>IF(AND(VOZ_WHATSAPP[[#This Row],[Estado Cierre]]="Sin Cierre",VOZ_WHATSAPP[[#This Row],[Nota Negocio]]="Sin Negocio"),VOZ_WHATSAPP[[#This Row],[Nota]]-24%,VOZ_WHATSAPP[[#This Row],[Nota]])</f>
        <v>0.85</v>
      </c>
      <c r="AH2930" s="8">
        <f>IF(VOZ_WHATSAPP[[#This Row],[Estado Legal]]="No Cumple",0,IF(VOZ_WHATSAPP[[#This Row],[Realiza lectura de guion Legal]]="No Cumple",VOZ_WHATSAPP[[#This Row],[Nota 2]]-50%,VOZ_WHATSAPP[[#This Row],[Nota 2]]))</f>
        <v>0.85</v>
      </c>
    </row>
    <row r="2931" spans="1:34" x14ac:dyDescent="0.25">
      <c r="A2931" s="2" t="str">
        <f>VOZ_WHATSAPP[[#This Row],[ID Asesor]]&amp;VOZ_WHATSAPP[[#This Row],[Fecha Monitoreo]]</f>
        <v>368845888</v>
      </c>
      <c r="B2931" s="2">
        <v>45888</v>
      </c>
      <c r="C2931" s="1" t="s">
        <v>42</v>
      </c>
      <c r="D2931" s="1">
        <v>3688</v>
      </c>
      <c r="E2931" s="2">
        <v>45888</v>
      </c>
      <c r="F2931" s="3">
        <v>0.34444444444444444</v>
      </c>
      <c r="G2931" s="1" t="s">
        <v>51</v>
      </c>
      <c r="H2931" s="1" t="s">
        <v>44</v>
      </c>
      <c r="I2931" s="1">
        <v>1399</v>
      </c>
      <c r="J2931" s="1">
        <v>3174484823</v>
      </c>
      <c r="K2931" s="1" t="s">
        <v>45</v>
      </c>
      <c r="L2931" s="1" t="s">
        <v>46</v>
      </c>
      <c r="M2931" s="1" t="s">
        <v>46</v>
      </c>
      <c r="N2931" s="1" t="s">
        <v>47</v>
      </c>
      <c r="O2931" s="1" t="s">
        <v>46</v>
      </c>
      <c r="P2931" s="1" t="s">
        <v>46</v>
      </c>
      <c r="Q2931" s="1" t="s">
        <v>46</v>
      </c>
      <c r="R2931" s="1" t="s">
        <v>46</v>
      </c>
      <c r="S2931" s="1" t="s">
        <v>46</v>
      </c>
      <c r="T2931" s="12" t="str">
        <f>IF(OR(VOZ_WHATSAPP[[#This Row],[Brinda argumentos coherentes a la objeción]]="No Cumple",VOZ_WHATSAPP[[#This Row],[Despliegue de Beneficios y/o consecuencias]]="No Cumple"),"Sin Negocio","Negocio")</f>
        <v>Negocio</v>
      </c>
      <c r="U2931" s="1" t="s">
        <v>46</v>
      </c>
      <c r="V2931" s="1" t="s">
        <v>46</v>
      </c>
      <c r="W2931" s="1" t="s">
        <v>46</v>
      </c>
      <c r="X2931" s="12" t="str">
        <f>IF(OR(VOZ_WHATSAPP[[#This Row],[Confirma Valor de pago]]="No Cumple",VOZ_WHATSAPP[[#This Row],[Confirma hora de pago]]="No Cumple",VOZ_WHATSAPP[[#This Row],[Confirma medio de pago]]="No Cumple"),"Sin Cierre","Cierre")</f>
        <v>Cierre</v>
      </c>
      <c r="Y2931" s="1" t="s">
        <v>46</v>
      </c>
      <c r="Z2931" s="1" t="s">
        <v>46</v>
      </c>
      <c r="AA2931" s="1" t="s">
        <v>46</v>
      </c>
      <c r="AB2931" s="1" t="s">
        <v>46</v>
      </c>
      <c r="AC2931" s="11" t="str">
        <f>IF(OR(VOZ_WHATSAPP[[#This Row],[La comunicación es asertiva, con respeto y evita maltrato]]="No Cumple",VOZ_WHATSAPP[[#This Row],[Cumple con las normativas legales]]="No Cumple"),"No Cumple","Cumple")</f>
        <v>Cumple</v>
      </c>
      <c r="AD2931" s="1" t="s">
        <v>46</v>
      </c>
      <c r="AE2931" s="1" t="s">
        <v>2622</v>
      </c>
      <c r="AF2931" s="4">
        <v>0.95</v>
      </c>
      <c r="AG2931" s="4">
        <f>IF(AND(VOZ_WHATSAPP[[#This Row],[Estado Cierre]]="Sin Cierre",VOZ_WHATSAPP[[#This Row],[Nota Negocio]]="Sin Negocio"),VOZ_WHATSAPP[[#This Row],[Nota]]-24%,VOZ_WHATSAPP[[#This Row],[Nota]])</f>
        <v>0.95</v>
      </c>
      <c r="AH2931" s="8">
        <f>IF(VOZ_WHATSAPP[[#This Row],[Estado Legal]]="No Cumple",0,IF(VOZ_WHATSAPP[[#This Row],[Realiza lectura de guion Legal]]="No Cumple",VOZ_WHATSAPP[[#This Row],[Nota 2]]-50%,VOZ_WHATSAPP[[#This Row],[Nota 2]]))</f>
        <v>0.95</v>
      </c>
    </row>
    <row r="2932" spans="1:34" x14ac:dyDescent="0.25">
      <c r="A2932" s="2" t="str">
        <f>VOZ_WHATSAPP[[#This Row],[ID Asesor]]&amp;VOZ_WHATSAPP[[#This Row],[Fecha Monitoreo]]</f>
        <v>362345888</v>
      </c>
      <c r="B2932" s="2">
        <v>45888</v>
      </c>
      <c r="C2932" s="1" t="s">
        <v>696</v>
      </c>
      <c r="D2932" s="1">
        <v>3623</v>
      </c>
      <c r="E2932" s="2">
        <v>45888</v>
      </c>
      <c r="F2932" s="3">
        <v>0.39791666666666664</v>
      </c>
      <c r="G2932" s="1" t="s">
        <v>58</v>
      </c>
      <c r="H2932" s="1" t="s">
        <v>44</v>
      </c>
      <c r="I2932" s="1">
        <v>459</v>
      </c>
      <c r="J2932" s="1">
        <v>3117073134</v>
      </c>
      <c r="K2932" s="1" t="s">
        <v>45</v>
      </c>
      <c r="L2932" s="1" t="s">
        <v>47</v>
      </c>
      <c r="M2932" s="1" t="s">
        <v>46</v>
      </c>
      <c r="N2932" s="1" t="s">
        <v>46</v>
      </c>
      <c r="O2932" s="1" t="s">
        <v>46</v>
      </c>
      <c r="P2932" s="1" t="s">
        <v>46</v>
      </c>
      <c r="Q2932" s="1" t="s">
        <v>46</v>
      </c>
      <c r="R2932" s="1" t="s">
        <v>47</v>
      </c>
      <c r="S2932" s="1" t="s">
        <v>46</v>
      </c>
      <c r="T2932" s="12" t="str">
        <f>IF(OR(VOZ_WHATSAPP[[#This Row],[Brinda argumentos coherentes a la objeción]]="No Cumple",VOZ_WHATSAPP[[#This Row],[Despliegue de Beneficios y/o consecuencias]]="No Cumple"),"Sin Negocio","Negocio")</f>
        <v>Sin Negocio</v>
      </c>
      <c r="U2932" s="1" t="s">
        <v>46</v>
      </c>
      <c r="V2932" s="1" t="s">
        <v>46</v>
      </c>
      <c r="W2932" s="1" t="s">
        <v>46</v>
      </c>
      <c r="X2932" s="12" t="str">
        <f>IF(OR(VOZ_WHATSAPP[[#This Row],[Confirma Valor de pago]]="No Cumple",VOZ_WHATSAPP[[#This Row],[Confirma hora de pago]]="No Cumple",VOZ_WHATSAPP[[#This Row],[Confirma medio de pago]]="No Cumple"),"Sin Cierre","Cierre")</f>
        <v>Cierre</v>
      </c>
      <c r="Y2932" s="1" t="s">
        <v>46</v>
      </c>
      <c r="Z2932" s="1" t="s">
        <v>54</v>
      </c>
      <c r="AA2932" s="1" t="s">
        <v>46</v>
      </c>
      <c r="AB2932" s="1" t="s">
        <v>46</v>
      </c>
      <c r="AC2932" s="11" t="str">
        <f>IF(OR(VOZ_WHATSAPP[[#This Row],[La comunicación es asertiva, con respeto y evita maltrato]]="No Cumple",VOZ_WHATSAPP[[#This Row],[Cumple con las normativas legales]]="No Cumple"),"No Cumple","Cumple")</f>
        <v>Cumple</v>
      </c>
      <c r="AD2932" s="1" t="s">
        <v>46</v>
      </c>
      <c r="AE2932" s="1" t="s">
        <v>2623</v>
      </c>
      <c r="AF2932" s="4">
        <v>0.71</v>
      </c>
      <c r="AG2932" s="4">
        <f>IF(AND(VOZ_WHATSAPP[[#This Row],[Estado Cierre]]="Sin Cierre",VOZ_WHATSAPP[[#This Row],[Nota Negocio]]="Sin Negocio"),VOZ_WHATSAPP[[#This Row],[Nota]]-24%,VOZ_WHATSAPP[[#This Row],[Nota]])</f>
        <v>0.71</v>
      </c>
      <c r="AH2932" s="8">
        <f>IF(VOZ_WHATSAPP[[#This Row],[Estado Legal]]="No Cumple",0,IF(VOZ_WHATSAPP[[#This Row],[Realiza lectura de guion Legal]]="No Cumple",VOZ_WHATSAPP[[#This Row],[Nota 2]]-50%,VOZ_WHATSAPP[[#This Row],[Nota 2]]))</f>
        <v>0.71</v>
      </c>
    </row>
    <row r="2933" spans="1:34" x14ac:dyDescent="0.25">
      <c r="A2933" s="2" t="str">
        <f>VOZ_WHATSAPP[[#This Row],[ID Asesor]]&amp;VOZ_WHATSAPP[[#This Row],[Fecha Monitoreo]]</f>
        <v>364445888</v>
      </c>
      <c r="B2933" s="2">
        <v>45888</v>
      </c>
      <c r="C2933" s="1" t="s">
        <v>42</v>
      </c>
      <c r="D2933" s="1">
        <v>3644</v>
      </c>
      <c r="E2933" s="2">
        <v>45888</v>
      </c>
      <c r="F2933" s="3">
        <v>0.40972222222222221</v>
      </c>
      <c r="G2933" s="1" t="s">
        <v>51</v>
      </c>
      <c r="H2933" s="1" t="s">
        <v>44</v>
      </c>
      <c r="I2933" s="1">
        <v>1387</v>
      </c>
      <c r="J2933" s="1">
        <v>3175671974</v>
      </c>
      <c r="K2933" s="1" t="s">
        <v>45</v>
      </c>
      <c r="L2933" s="1" t="s">
        <v>46</v>
      </c>
      <c r="M2933" s="1" t="s">
        <v>46</v>
      </c>
      <c r="N2933" s="1" t="s">
        <v>46</v>
      </c>
      <c r="O2933" s="1" t="s">
        <v>46</v>
      </c>
      <c r="P2933" s="1" t="s">
        <v>46</v>
      </c>
      <c r="Q2933" s="1" t="s">
        <v>46</v>
      </c>
      <c r="R2933" s="1" t="s">
        <v>46</v>
      </c>
      <c r="S2933" s="1" t="s">
        <v>46</v>
      </c>
      <c r="T2933" s="12" t="str">
        <f>IF(OR(VOZ_WHATSAPP[[#This Row],[Brinda argumentos coherentes a la objeción]]="No Cumple",VOZ_WHATSAPP[[#This Row],[Despliegue de Beneficios y/o consecuencias]]="No Cumple"),"Sin Negocio","Negocio")</f>
        <v>Negocio</v>
      </c>
      <c r="U2933" s="1" t="s">
        <v>46</v>
      </c>
      <c r="V2933" s="1" t="s">
        <v>46</v>
      </c>
      <c r="W2933" s="1" t="s">
        <v>46</v>
      </c>
      <c r="X2933" s="12" t="str">
        <f>IF(OR(VOZ_WHATSAPP[[#This Row],[Confirma Valor de pago]]="No Cumple",VOZ_WHATSAPP[[#This Row],[Confirma hora de pago]]="No Cumple",VOZ_WHATSAPP[[#This Row],[Confirma medio de pago]]="No Cumple"),"Sin Cierre","Cierre")</f>
        <v>Cierre</v>
      </c>
      <c r="Y2933" s="1" t="s">
        <v>46</v>
      </c>
      <c r="Z2933" s="1" t="s">
        <v>46</v>
      </c>
      <c r="AA2933" s="1" t="s">
        <v>46</v>
      </c>
      <c r="AB2933" s="1" t="s">
        <v>46</v>
      </c>
      <c r="AC2933" s="11" t="str">
        <f>IF(OR(VOZ_WHATSAPP[[#This Row],[La comunicación es asertiva, con respeto y evita maltrato]]="No Cumple",VOZ_WHATSAPP[[#This Row],[Cumple con las normativas legales]]="No Cumple"),"No Cumple","Cumple")</f>
        <v>Cumple</v>
      </c>
      <c r="AD2933" s="1" t="s">
        <v>46</v>
      </c>
      <c r="AE2933" s="1" t="s">
        <v>101</v>
      </c>
      <c r="AF2933" s="4">
        <v>1</v>
      </c>
      <c r="AG2933" s="4">
        <f>IF(AND(VOZ_WHATSAPP[[#This Row],[Estado Cierre]]="Sin Cierre",VOZ_WHATSAPP[[#This Row],[Nota Negocio]]="Sin Negocio"),VOZ_WHATSAPP[[#This Row],[Nota]]-24%,VOZ_WHATSAPP[[#This Row],[Nota]])</f>
        <v>1</v>
      </c>
      <c r="AH2933" s="8">
        <f>IF(VOZ_WHATSAPP[[#This Row],[Estado Legal]]="No Cumple",0,IF(VOZ_WHATSAPP[[#This Row],[Realiza lectura de guion Legal]]="No Cumple",VOZ_WHATSAPP[[#This Row],[Nota 2]]-50%,VOZ_WHATSAPP[[#This Row],[Nota 2]]))</f>
        <v>1</v>
      </c>
    </row>
    <row r="2934" spans="1:34" x14ac:dyDescent="0.25">
      <c r="A2934" s="2" t="str">
        <f>VOZ_WHATSAPP[[#This Row],[ID Asesor]]&amp;VOZ_WHATSAPP[[#This Row],[Fecha Monitoreo]]</f>
        <v>364545888</v>
      </c>
      <c r="B2934" s="2">
        <v>45888</v>
      </c>
      <c r="C2934" s="1" t="s">
        <v>50</v>
      </c>
      <c r="D2934" s="1">
        <v>3645</v>
      </c>
      <c r="E2934" s="2">
        <v>45888</v>
      </c>
      <c r="F2934" s="3">
        <v>0.38124999999999998</v>
      </c>
      <c r="G2934" s="1" t="s">
        <v>51</v>
      </c>
      <c r="H2934" s="1" t="s">
        <v>44</v>
      </c>
      <c r="I2934" s="1">
        <v>1388</v>
      </c>
      <c r="J2934" s="1">
        <v>3046701178</v>
      </c>
      <c r="K2934" s="1" t="s">
        <v>45</v>
      </c>
      <c r="L2934" s="1" t="s">
        <v>46</v>
      </c>
      <c r="M2934" s="1" t="s">
        <v>46</v>
      </c>
      <c r="N2934" s="1" t="s">
        <v>46</v>
      </c>
      <c r="O2934" s="1" t="s">
        <v>46</v>
      </c>
      <c r="P2934" s="1" t="s">
        <v>46</v>
      </c>
      <c r="Q2934" s="1" t="s">
        <v>46</v>
      </c>
      <c r="R2934" s="1" t="s">
        <v>46</v>
      </c>
      <c r="S2934" s="1" t="s">
        <v>46</v>
      </c>
      <c r="T2934" s="12" t="str">
        <f>IF(OR(VOZ_WHATSAPP[[#This Row],[Brinda argumentos coherentes a la objeción]]="No Cumple",VOZ_WHATSAPP[[#This Row],[Despliegue de Beneficios y/o consecuencias]]="No Cumple"),"Sin Negocio","Negocio")</f>
        <v>Negocio</v>
      </c>
      <c r="U2934" s="1" t="s">
        <v>46</v>
      </c>
      <c r="V2934" s="1" t="s">
        <v>46</v>
      </c>
      <c r="W2934" s="1" t="s">
        <v>46</v>
      </c>
      <c r="X2934" s="12" t="str">
        <f>IF(OR(VOZ_WHATSAPP[[#This Row],[Confirma Valor de pago]]="No Cumple",VOZ_WHATSAPP[[#This Row],[Confirma hora de pago]]="No Cumple",VOZ_WHATSAPP[[#This Row],[Confirma medio de pago]]="No Cumple"),"Sin Cierre","Cierre")</f>
        <v>Cierre</v>
      </c>
      <c r="Y2934" s="1" t="s">
        <v>46</v>
      </c>
      <c r="Z2934" s="1" t="s">
        <v>46</v>
      </c>
      <c r="AA2934" s="1" t="s">
        <v>46</v>
      </c>
      <c r="AB2934" s="1" t="s">
        <v>46</v>
      </c>
      <c r="AC2934" s="11" t="str">
        <f>IF(OR(VOZ_WHATSAPP[[#This Row],[La comunicación es asertiva, con respeto y evita maltrato]]="No Cumple",VOZ_WHATSAPP[[#This Row],[Cumple con las normativas legales]]="No Cumple"),"No Cumple","Cumple")</f>
        <v>Cumple</v>
      </c>
      <c r="AD2934" s="1" t="s">
        <v>46</v>
      </c>
      <c r="AE2934" s="1" t="s">
        <v>53</v>
      </c>
      <c r="AF2934" s="4">
        <v>1</v>
      </c>
      <c r="AG2934" s="4">
        <f>IF(AND(VOZ_WHATSAPP[[#This Row],[Estado Cierre]]="Sin Cierre",VOZ_WHATSAPP[[#This Row],[Nota Negocio]]="Sin Negocio"),VOZ_WHATSAPP[[#This Row],[Nota]]-24%,VOZ_WHATSAPP[[#This Row],[Nota]])</f>
        <v>1</v>
      </c>
      <c r="AH2934" s="8">
        <f>IF(VOZ_WHATSAPP[[#This Row],[Estado Legal]]="No Cumple",0,IF(VOZ_WHATSAPP[[#This Row],[Realiza lectura de guion Legal]]="No Cumple",VOZ_WHATSAPP[[#This Row],[Nota 2]]-50%,VOZ_WHATSAPP[[#This Row],[Nota 2]]))</f>
        <v>1</v>
      </c>
    </row>
    <row r="2935" spans="1:34" x14ac:dyDescent="0.25">
      <c r="A2935" s="2" t="str">
        <f>VOZ_WHATSAPP[[#This Row],[ID Asesor]]&amp;VOZ_WHATSAPP[[#This Row],[Fecha Monitoreo]]</f>
        <v>343145888</v>
      </c>
      <c r="B2935" s="2">
        <v>45888</v>
      </c>
      <c r="C2935" s="1" t="s">
        <v>696</v>
      </c>
      <c r="D2935" s="1">
        <v>3431</v>
      </c>
      <c r="E2935" s="2">
        <v>45888</v>
      </c>
      <c r="F2935" s="3">
        <v>0.38263888888888886</v>
      </c>
      <c r="G2935" s="1" t="s">
        <v>58</v>
      </c>
      <c r="H2935" s="1" t="s">
        <v>44</v>
      </c>
      <c r="I2935" s="1">
        <v>571</v>
      </c>
      <c r="J2935" s="1">
        <v>3122581412</v>
      </c>
      <c r="K2935" s="1" t="s">
        <v>45</v>
      </c>
      <c r="L2935" s="1" t="s">
        <v>46</v>
      </c>
      <c r="M2935" s="1" t="s">
        <v>46</v>
      </c>
      <c r="N2935" s="1" t="s">
        <v>47</v>
      </c>
      <c r="O2935" s="1" t="s">
        <v>54</v>
      </c>
      <c r="P2935" s="1" t="s">
        <v>54</v>
      </c>
      <c r="Q2935" s="1" t="s">
        <v>48</v>
      </c>
      <c r="R2935" s="1" t="s">
        <v>48</v>
      </c>
      <c r="S2935" s="1" t="s">
        <v>46</v>
      </c>
      <c r="T2935" s="12" t="str">
        <f>IF(OR(VOZ_WHATSAPP[[#This Row],[Brinda argumentos coherentes a la objeción]]="No Cumple",VOZ_WHATSAPP[[#This Row],[Despliegue de Beneficios y/o consecuencias]]="No Cumple"),"Sin Negocio","Negocio")</f>
        <v>Negocio</v>
      </c>
      <c r="U2935" s="1" t="s">
        <v>46</v>
      </c>
      <c r="V2935" s="1" t="s">
        <v>46</v>
      </c>
      <c r="W2935" s="1" t="s">
        <v>46</v>
      </c>
      <c r="X2935" s="12" t="str">
        <f>IF(OR(VOZ_WHATSAPP[[#This Row],[Confirma Valor de pago]]="No Cumple",VOZ_WHATSAPP[[#This Row],[Confirma hora de pago]]="No Cumple",VOZ_WHATSAPP[[#This Row],[Confirma medio de pago]]="No Cumple"),"Sin Cierre","Cierre")</f>
        <v>Cierre</v>
      </c>
      <c r="Y2935" s="1" t="s">
        <v>46</v>
      </c>
      <c r="Z2935" s="1" t="s">
        <v>46</v>
      </c>
      <c r="AA2935" s="1" t="s">
        <v>46</v>
      </c>
      <c r="AB2935" s="1" t="s">
        <v>46</v>
      </c>
      <c r="AC2935" s="11" t="str">
        <f>IF(OR(VOZ_WHATSAPP[[#This Row],[La comunicación es asertiva, con respeto y evita maltrato]]="No Cumple",VOZ_WHATSAPP[[#This Row],[Cumple con las normativas legales]]="No Cumple"),"No Cumple","Cumple")</f>
        <v>Cumple</v>
      </c>
      <c r="AD2935" s="1" t="s">
        <v>46</v>
      </c>
      <c r="AE2935" s="1" t="s">
        <v>2624</v>
      </c>
      <c r="AF2935" s="4">
        <v>0.85</v>
      </c>
      <c r="AG2935" s="4">
        <f>IF(AND(VOZ_WHATSAPP[[#This Row],[Estado Cierre]]="Sin Cierre",VOZ_WHATSAPP[[#This Row],[Nota Negocio]]="Sin Negocio"),VOZ_WHATSAPP[[#This Row],[Nota]]-24%,VOZ_WHATSAPP[[#This Row],[Nota]])</f>
        <v>0.85</v>
      </c>
      <c r="AH2935" s="8">
        <f>IF(VOZ_WHATSAPP[[#This Row],[Estado Legal]]="No Cumple",0,IF(VOZ_WHATSAPP[[#This Row],[Realiza lectura de guion Legal]]="No Cumple",VOZ_WHATSAPP[[#This Row],[Nota 2]]-50%,VOZ_WHATSAPP[[#This Row],[Nota 2]]))</f>
        <v>0.85</v>
      </c>
    </row>
    <row r="2936" spans="1:34" x14ac:dyDescent="0.25">
      <c r="A2936" s="2" t="str">
        <f>VOZ_WHATSAPP[[#This Row],[ID Asesor]]&amp;VOZ_WHATSAPP[[#This Row],[Fecha Monitoreo]]</f>
        <v>403045888</v>
      </c>
      <c r="B2936" s="2">
        <v>45888</v>
      </c>
      <c r="C2936" s="1" t="s">
        <v>59</v>
      </c>
      <c r="D2936" s="1">
        <v>4030</v>
      </c>
      <c r="E2936" s="2">
        <v>45888</v>
      </c>
      <c r="F2936" s="3">
        <v>0.35972222222222222</v>
      </c>
      <c r="G2936" s="1" t="s">
        <v>51</v>
      </c>
      <c r="H2936" s="1" t="s">
        <v>44</v>
      </c>
      <c r="I2936" s="1">
        <v>1452</v>
      </c>
      <c r="J2936" s="1">
        <v>3132399588</v>
      </c>
      <c r="K2936" s="1" t="s">
        <v>45</v>
      </c>
      <c r="L2936" s="1" t="s">
        <v>46</v>
      </c>
      <c r="M2936" s="1" t="s">
        <v>46</v>
      </c>
      <c r="N2936" s="1" t="s">
        <v>46</v>
      </c>
      <c r="O2936" s="1" t="s">
        <v>46</v>
      </c>
      <c r="P2936" s="1" t="s">
        <v>46</v>
      </c>
      <c r="Q2936" s="1" t="s">
        <v>47</v>
      </c>
      <c r="R2936" s="1" t="s">
        <v>47</v>
      </c>
      <c r="S2936" s="1" t="s">
        <v>46</v>
      </c>
      <c r="T2936" s="12" t="str">
        <f>IF(OR(VOZ_WHATSAPP[[#This Row],[Brinda argumentos coherentes a la objeción]]="No Cumple",VOZ_WHATSAPP[[#This Row],[Despliegue de Beneficios y/o consecuencias]]="No Cumple"),"Sin Negocio","Negocio")</f>
        <v>Sin Negocio</v>
      </c>
      <c r="U2936" s="1" t="s">
        <v>48</v>
      </c>
      <c r="V2936" s="1" t="s">
        <v>48</v>
      </c>
      <c r="W2936" s="1" t="s">
        <v>48</v>
      </c>
      <c r="X2936" s="12" t="str">
        <f>IF(OR(VOZ_WHATSAPP[[#This Row],[Confirma Valor de pago]]="No Cumple",VOZ_WHATSAPP[[#This Row],[Confirma hora de pago]]="No Cumple",VOZ_WHATSAPP[[#This Row],[Confirma medio de pago]]="No Cumple"),"Sin Cierre","Cierre")</f>
        <v>Cierre</v>
      </c>
      <c r="Y2936" s="1" t="s">
        <v>46</v>
      </c>
      <c r="Z2936" s="1" t="s">
        <v>46</v>
      </c>
      <c r="AA2936" s="1" t="s">
        <v>46</v>
      </c>
      <c r="AB2936" s="1" t="s">
        <v>46</v>
      </c>
      <c r="AC2936" s="11" t="str">
        <f>IF(OR(VOZ_WHATSAPP[[#This Row],[La comunicación es asertiva, con respeto y evita maltrato]]="No Cumple",VOZ_WHATSAPP[[#This Row],[Cumple con las normativas legales]]="No Cumple"),"No Cumple","Cumple")</f>
        <v>Cumple</v>
      </c>
      <c r="AD2936" s="1" t="s">
        <v>46</v>
      </c>
      <c r="AE2936" s="1" t="s">
        <v>2625</v>
      </c>
      <c r="AF2936" s="4">
        <v>0.8</v>
      </c>
      <c r="AG2936" s="4">
        <f>IF(AND(VOZ_WHATSAPP[[#This Row],[Estado Cierre]]="Sin Cierre",VOZ_WHATSAPP[[#This Row],[Nota Negocio]]="Sin Negocio"),VOZ_WHATSAPP[[#This Row],[Nota]]-24%,VOZ_WHATSAPP[[#This Row],[Nota]])</f>
        <v>0.8</v>
      </c>
      <c r="AH2936" s="8">
        <f>IF(VOZ_WHATSAPP[[#This Row],[Estado Legal]]="No Cumple",0,IF(VOZ_WHATSAPP[[#This Row],[Realiza lectura de guion Legal]]="No Cumple",VOZ_WHATSAPP[[#This Row],[Nota 2]]-50%,VOZ_WHATSAPP[[#This Row],[Nota 2]]))</f>
        <v>0.8</v>
      </c>
    </row>
    <row r="2937" spans="1:34" x14ac:dyDescent="0.25">
      <c r="A2937" s="2" t="str">
        <f>VOZ_WHATSAPP[[#This Row],[ID Asesor]]&amp;VOZ_WHATSAPP[[#This Row],[Fecha Monitoreo]]</f>
        <v>398645888</v>
      </c>
      <c r="B2937" s="2">
        <v>45888</v>
      </c>
      <c r="C2937" s="1" t="s">
        <v>42</v>
      </c>
      <c r="D2937" s="1">
        <v>3986</v>
      </c>
      <c r="E2937" s="2">
        <v>45888</v>
      </c>
      <c r="F2937" s="3">
        <v>0.43333333333333335</v>
      </c>
      <c r="G2937" s="1" t="s">
        <v>51</v>
      </c>
      <c r="H2937" s="1" t="s">
        <v>44</v>
      </c>
      <c r="I2937" s="1">
        <v>1294</v>
      </c>
      <c r="J2937" s="1">
        <v>3163715309</v>
      </c>
      <c r="K2937" s="1" t="s">
        <v>45</v>
      </c>
      <c r="L2937" s="1" t="s">
        <v>46</v>
      </c>
      <c r="M2937" s="1" t="s">
        <v>46</v>
      </c>
      <c r="N2937" s="1" t="s">
        <v>46</v>
      </c>
      <c r="O2937" s="1" t="s">
        <v>46</v>
      </c>
      <c r="P2937" s="1" t="s">
        <v>46</v>
      </c>
      <c r="Q2937" s="1" t="s">
        <v>48</v>
      </c>
      <c r="R2937" s="1" t="s">
        <v>48</v>
      </c>
      <c r="S2937" s="1" t="s">
        <v>46</v>
      </c>
      <c r="T2937" s="12" t="str">
        <f>IF(OR(VOZ_WHATSAPP[[#This Row],[Brinda argumentos coherentes a la objeción]]="No Cumple",VOZ_WHATSAPP[[#This Row],[Despliegue de Beneficios y/o consecuencias]]="No Cumple"),"Sin Negocio","Negocio")</f>
        <v>Negocio</v>
      </c>
      <c r="U2937" s="1" t="s">
        <v>46</v>
      </c>
      <c r="V2937" s="1" t="s">
        <v>46</v>
      </c>
      <c r="W2937" s="1" t="s">
        <v>46</v>
      </c>
      <c r="X2937" s="12" t="str">
        <f>IF(OR(VOZ_WHATSAPP[[#This Row],[Confirma Valor de pago]]="No Cumple",VOZ_WHATSAPP[[#This Row],[Confirma hora de pago]]="No Cumple",VOZ_WHATSAPP[[#This Row],[Confirma medio de pago]]="No Cumple"),"Sin Cierre","Cierre")</f>
        <v>Cierre</v>
      </c>
      <c r="Y2937" s="1" t="s">
        <v>46</v>
      </c>
      <c r="Z2937" s="1" t="s">
        <v>46</v>
      </c>
      <c r="AA2937" s="1" t="s">
        <v>46</v>
      </c>
      <c r="AB2937" s="1" t="s">
        <v>46</v>
      </c>
      <c r="AC2937" s="11" t="str">
        <f>IF(OR(VOZ_WHATSAPP[[#This Row],[La comunicación es asertiva, con respeto y evita maltrato]]="No Cumple",VOZ_WHATSAPP[[#This Row],[Cumple con las normativas legales]]="No Cumple"),"No Cumple","Cumple")</f>
        <v>Cumple</v>
      </c>
      <c r="AD2937" s="1" t="s">
        <v>46</v>
      </c>
      <c r="AE2937" s="1" t="s">
        <v>55</v>
      </c>
      <c r="AF2937" s="4">
        <v>1</v>
      </c>
      <c r="AG2937" s="4">
        <f>IF(AND(VOZ_WHATSAPP[[#This Row],[Estado Cierre]]="Sin Cierre",VOZ_WHATSAPP[[#This Row],[Nota Negocio]]="Sin Negocio"),VOZ_WHATSAPP[[#This Row],[Nota]]-24%,VOZ_WHATSAPP[[#This Row],[Nota]])</f>
        <v>1</v>
      </c>
      <c r="AH2937" s="8">
        <f>IF(VOZ_WHATSAPP[[#This Row],[Estado Legal]]="No Cumple",0,IF(VOZ_WHATSAPP[[#This Row],[Realiza lectura de guion Legal]]="No Cumple",VOZ_WHATSAPP[[#This Row],[Nota 2]]-50%,VOZ_WHATSAPP[[#This Row],[Nota 2]]))</f>
        <v>1</v>
      </c>
    </row>
    <row r="2938" spans="1:34" x14ac:dyDescent="0.25">
      <c r="A2938" s="2" t="str">
        <f>VOZ_WHATSAPP[[#This Row],[ID Asesor]]&amp;VOZ_WHATSAPP[[#This Row],[Fecha Monitoreo]]</f>
        <v>407845888</v>
      </c>
      <c r="B2938" s="2">
        <v>45888</v>
      </c>
      <c r="C2938" s="1" t="s">
        <v>126</v>
      </c>
      <c r="D2938" s="1">
        <v>4078</v>
      </c>
      <c r="E2938" s="2">
        <v>45888</v>
      </c>
      <c r="F2938" s="3">
        <v>0.43819444444444444</v>
      </c>
      <c r="G2938" s="1" t="s">
        <v>58</v>
      </c>
      <c r="H2938" s="1" t="s">
        <v>44</v>
      </c>
      <c r="I2938" s="1">
        <v>618</v>
      </c>
      <c r="J2938" s="1">
        <v>3176719958</v>
      </c>
      <c r="K2938" s="1" t="s">
        <v>45</v>
      </c>
      <c r="L2938" s="1" t="s">
        <v>46</v>
      </c>
      <c r="M2938" s="1" t="s">
        <v>47</v>
      </c>
      <c r="N2938" s="1" t="s">
        <v>46</v>
      </c>
      <c r="O2938" s="1" t="s">
        <v>46</v>
      </c>
      <c r="P2938" s="1" t="s">
        <v>46</v>
      </c>
      <c r="Q2938" s="1" t="s">
        <v>46</v>
      </c>
      <c r="R2938" s="1" t="s">
        <v>46</v>
      </c>
      <c r="S2938" s="1" t="s">
        <v>46</v>
      </c>
      <c r="T2938" s="12" t="str">
        <f>IF(OR(VOZ_WHATSAPP[[#This Row],[Brinda argumentos coherentes a la objeción]]="No Cumple",VOZ_WHATSAPP[[#This Row],[Despliegue de Beneficios y/o consecuencias]]="No Cumple"),"Sin Negocio","Negocio")</f>
        <v>Negocio</v>
      </c>
      <c r="U2938" s="1" t="s">
        <v>48</v>
      </c>
      <c r="V2938" s="1" t="s">
        <v>48</v>
      </c>
      <c r="W2938" s="1" t="s">
        <v>48</v>
      </c>
      <c r="X2938" s="12" t="str">
        <f>IF(OR(VOZ_WHATSAPP[[#This Row],[Confirma Valor de pago]]="No Cumple",VOZ_WHATSAPP[[#This Row],[Confirma hora de pago]]="No Cumple",VOZ_WHATSAPP[[#This Row],[Confirma medio de pago]]="No Cumple"),"Sin Cierre","Cierre")</f>
        <v>Cierre</v>
      </c>
      <c r="Y2938" s="1" t="s">
        <v>46</v>
      </c>
      <c r="Z2938" s="1" t="s">
        <v>46</v>
      </c>
      <c r="AA2938" s="1" t="s">
        <v>46</v>
      </c>
      <c r="AB2938" s="1" t="s">
        <v>46</v>
      </c>
      <c r="AC2938" s="11" t="str">
        <f>IF(OR(VOZ_WHATSAPP[[#This Row],[La comunicación es asertiva, con respeto y evita maltrato]]="No Cumple",VOZ_WHATSAPP[[#This Row],[Cumple con las normativas legales]]="No Cumple"),"No Cumple","Cumple")</f>
        <v>Cumple</v>
      </c>
      <c r="AD2938" s="1" t="s">
        <v>46</v>
      </c>
      <c r="AE2938" s="1" t="s">
        <v>2626</v>
      </c>
      <c r="AF2938" s="4">
        <v>0.96</v>
      </c>
      <c r="AG2938" s="4">
        <f>IF(AND(VOZ_WHATSAPP[[#This Row],[Estado Cierre]]="Sin Cierre",VOZ_WHATSAPP[[#This Row],[Nota Negocio]]="Sin Negocio"),VOZ_WHATSAPP[[#This Row],[Nota]]-24%,VOZ_WHATSAPP[[#This Row],[Nota]])</f>
        <v>0.96</v>
      </c>
      <c r="AH2938" s="8">
        <f>IF(VOZ_WHATSAPP[[#This Row],[Estado Legal]]="No Cumple",0,IF(VOZ_WHATSAPP[[#This Row],[Realiza lectura de guion Legal]]="No Cumple",VOZ_WHATSAPP[[#This Row],[Nota 2]]-50%,VOZ_WHATSAPP[[#This Row],[Nota 2]]))</f>
        <v>0.96</v>
      </c>
    </row>
    <row r="2939" spans="1:34" x14ac:dyDescent="0.25">
      <c r="A2939" s="2" t="str">
        <f>VOZ_WHATSAPP[[#This Row],[ID Asesor]]&amp;VOZ_WHATSAPP[[#This Row],[Fecha Monitoreo]]</f>
        <v>410045888</v>
      </c>
      <c r="B2939" s="2">
        <v>45888</v>
      </c>
      <c r="C2939" s="1" t="s">
        <v>42</v>
      </c>
      <c r="D2939" s="1">
        <v>4100</v>
      </c>
      <c r="E2939" s="2">
        <v>45888</v>
      </c>
      <c r="F2939" s="3">
        <v>0.375</v>
      </c>
      <c r="G2939" s="1" t="s">
        <v>51</v>
      </c>
      <c r="H2939" s="1" t="s">
        <v>44</v>
      </c>
      <c r="I2939" s="1">
        <v>1491</v>
      </c>
      <c r="J2939" s="1">
        <v>3004726192</v>
      </c>
      <c r="K2939" s="1" t="s">
        <v>45</v>
      </c>
      <c r="L2939" s="1" t="s">
        <v>46</v>
      </c>
      <c r="M2939" s="1" t="s">
        <v>46</v>
      </c>
      <c r="N2939" s="1" t="s">
        <v>46</v>
      </c>
      <c r="O2939" s="1" t="s">
        <v>46</v>
      </c>
      <c r="P2939" s="1" t="s">
        <v>46</v>
      </c>
      <c r="Q2939" s="1" t="s">
        <v>46</v>
      </c>
      <c r="R2939" s="1" t="s">
        <v>47</v>
      </c>
      <c r="S2939" s="1" t="s">
        <v>46</v>
      </c>
      <c r="T2939" s="12" t="str">
        <f>IF(OR(VOZ_WHATSAPP[[#This Row],[Brinda argumentos coherentes a la objeción]]="No Cumple",VOZ_WHATSAPP[[#This Row],[Despliegue de Beneficios y/o consecuencias]]="No Cumple"),"Sin Negocio","Negocio")</f>
        <v>Sin Negocio</v>
      </c>
      <c r="U2939" s="1" t="s">
        <v>47</v>
      </c>
      <c r="V2939" s="1" t="s">
        <v>47</v>
      </c>
      <c r="W2939" s="1" t="s">
        <v>47</v>
      </c>
      <c r="X2939" s="12" t="str">
        <f>IF(OR(VOZ_WHATSAPP[[#This Row],[Confirma Valor de pago]]="No Cumple",VOZ_WHATSAPP[[#This Row],[Confirma hora de pago]]="No Cumple",VOZ_WHATSAPP[[#This Row],[Confirma medio de pago]]="No Cumple"),"Sin Cierre","Cierre")</f>
        <v>Sin Cierre</v>
      </c>
      <c r="Y2939" s="1" t="s">
        <v>54</v>
      </c>
      <c r="Z2939" s="1" t="s">
        <v>54</v>
      </c>
      <c r="AA2939" s="1" t="s">
        <v>46</v>
      </c>
      <c r="AB2939" s="1" t="s">
        <v>46</v>
      </c>
      <c r="AC2939" s="11" t="str">
        <f>IF(OR(VOZ_WHATSAPP[[#This Row],[La comunicación es asertiva, con respeto y evita maltrato]]="No Cumple",VOZ_WHATSAPP[[#This Row],[Cumple con las normativas legales]]="No Cumple"),"No Cumple","Cumple")</f>
        <v>Cumple</v>
      </c>
      <c r="AD2939" s="1" t="s">
        <v>46</v>
      </c>
      <c r="AE2939" s="1" t="s">
        <v>2627</v>
      </c>
      <c r="AF2939" s="4">
        <v>0.43</v>
      </c>
      <c r="AG2939" s="4">
        <f>IF(AND(VOZ_WHATSAPP[[#This Row],[Estado Cierre]]="Sin Cierre",VOZ_WHATSAPP[[#This Row],[Nota Negocio]]="Sin Negocio"),VOZ_WHATSAPP[[#This Row],[Nota]]-24%,VOZ_WHATSAPP[[#This Row],[Nota]])</f>
        <v>0.19</v>
      </c>
      <c r="AH2939" s="8">
        <f>IF(VOZ_WHATSAPP[[#This Row],[Estado Legal]]="No Cumple",0,IF(VOZ_WHATSAPP[[#This Row],[Realiza lectura de guion Legal]]="No Cumple",VOZ_WHATSAPP[[#This Row],[Nota 2]]-50%,VOZ_WHATSAPP[[#This Row],[Nota 2]]))</f>
        <v>0.19</v>
      </c>
    </row>
    <row r="2940" spans="1:34" x14ac:dyDescent="0.25">
      <c r="A2940" s="2" t="str">
        <f>VOZ_WHATSAPP[[#This Row],[ID Asesor]]&amp;VOZ_WHATSAPP[[#This Row],[Fecha Monitoreo]]</f>
        <v>356945888</v>
      </c>
      <c r="B2940" s="2">
        <v>45888</v>
      </c>
      <c r="C2940" s="1" t="s">
        <v>59</v>
      </c>
      <c r="D2940" s="1">
        <v>3569</v>
      </c>
      <c r="E2940" s="2">
        <v>45888</v>
      </c>
      <c r="F2940" s="3">
        <v>0.46041666666666664</v>
      </c>
      <c r="G2940" s="1" t="s">
        <v>51</v>
      </c>
      <c r="H2940" s="1" t="s">
        <v>44</v>
      </c>
      <c r="I2940" s="1">
        <v>1363</v>
      </c>
      <c r="J2940" s="1">
        <v>3242058028</v>
      </c>
      <c r="K2940" s="1" t="s">
        <v>45</v>
      </c>
      <c r="L2940" s="1" t="s">
        <v>47</v>
      </c>
      <c r="M2940" s="1" t="s">
        <v>46</v>
      </c>
      <c r="N2940" s="1" t="s">
        <v>46</v>
      </c>
      <c r="O2940" s="1" t="s">
        <v>46</v>
      </c>
      <c r="P2940" s="1" t="s">
        <v>46</v>
      </c>
      <c r="Q2940" s="1" t="s">
        <v>46</v>
      </c>
      <c r="R2940" s="1" t="s">
        <v>46</v>
      </c>
      <c r="S2940" s="1" t="s">
        <v>46</v>
      </c>
      <c r="T2940" s="12" t="str">
        <f>IF(OR(VOZ_WHATSAPP[[#This Row],[Brinda argumentos coherentes a la objeción]]="No Cumple",VOZ_WHATSAPP[[#This Row],[Despliegue de Beneficios y/o consecuencias]]="No Cumple"),"Sin Negocio","Negocio")</f>
        <v>Negocio</v>
      </c>
      <c r="U2940" s="1" t="s">
        <v>48</v>
      </c>
      <c r="V2940" s="1" t="s">
        <v>48</v>
      </c>
      <c r="W2940" s="1" t="s">
        <v>48</v>
      </c>
      <c r="X2940" s="12" t="str">
        <f>IF(OR(VOZ_WHATSAPP[[#This Row],[Confirma Valor de pago]]="No Cumple",VOZ_WHATSAPP[[#This Row],[Confirma hora de pago]]="No Cumple",VOZ_WHATSAPP[[#This Row],[Confirma medio de pago]]="No Cumple"),"Sin Cierre","Cierre")</f>
        <v>Cierre</v>
      </c>
      <c r="Y2940" s="1" t="s">
        <v>46</v>
      </c>
      <c r="Z2940" s="1" t="s">
        <v>46</v>
      </c>
      <c r="AA2940" s="1" t="s">
        <v>46</v>
      </c>
      <c r="AB2940" s="1" t="s">
        <v>46</v>
      </c>
      <c r="AC2940" s="11" t="str">
        <f>IF(OR(VOZ_WHATSAPP[[#This Row],[La comunicación es asertiva, con respeto y evita maltrato]]="No Cumple",VOZ_WHATSAPP[[#This Row],[Cumple con las normativas legales]]="No Cumple"),"No Cumple","Cumple")</f>
        <v>Cumple</v>
      </c>
      <c r="AD2940" s="1" t="s">
        <v>46</v>
      </c>
      <c r="AE2940" s="1" t="s">
        <v>2628</v>
      </c>
      <c r="AF2940" s="4">
        <v>0.96</v>
      </c>
      <c r="AG2940" s="4">
        <f>IF(AND(VOZ_WHATSAPP[[#This Row],[Estado Cierre]]="Sin Cierre",VOZ_WHATSAPP[[#This Row],[Nota Negocio]]="Sin Negocio"),VOZ_WHATSAPP[[#This Row],[Nota]]-24%,VOZ_WHATSAPP[[#This Row],[Nota]])</f>
        <v>0.96</v>
      </c>
      <c r="AH2940" s="8">
        <f>IF(VOZ_WHATSAPP[[#This Row],[Estado Legal]]="No Cumple",0,IF(VOZ_WHATSAPP[[#This Row],[Realiza lectura de guion Legal]]="No Cumple",VOZ_WHATSAPP[[#This Row],[Nota 2]]-50%,VOZ_WHATSAPP[[#This Row],[Nota 2]]))</f>
        <v>0.96</v>
      </c>
    </row>
    <row r="2941" spans="1:34" x14ac:dyDescent="0.25">
      <c r="A2941" s="2" t="str">
        <f>VOZ_WHATSAPP[[#This Row],[ID Asesor]]&amp;VOZ_WHATSAPP[[#This Row],[Fecha Monitoreo]]</f>
        <v>372945888</v>
      </c>
      <c r="B2941" s="2">
        <v>45888</v>
      </c>
      <c r="C2941" s="1" t="s">
        <v>42</v>
      </c>
      <c r="D2941" s="1">
        <v>3729</v>
      </c>
      <c r="E2941" s="2">
        <v>45888</v>
      </c>
      <c r="F2941" s="3">
        <v>0.40069444444444446</v>
      </c>
      <c r="G2941" s="1" t="s">
        <v>51</v>
      </c>
      <c r="H2941" s="1" t="s">
        <v>44</v>
      </c>
      <c r="I2941" s="1">
        <v>1063</v>
      </c>
      <c r="J2941" s="1">
        <v>3242841590</v>
      </c>
      <c r="K2941" s="1" t="s">
        <v>45</v>
      </c>
      <c r="L2941" s="1" t="s">
        <v>46</v>
      </c>
      <c r="M2941" s="1" t="s">
        <v>46</v>
      </c>
      <c r="N2941" s="1" t="s">
        <v>46</v>
      </c>
      <c r="O2941" s="1" t="s">
        <v>46</v>
      </c>
      <c r="P2941" s="1" t="s">
        <v>46</v>
      </c>
      <c r="Q2941" s="1" t="s">
        <v>46</v>
      </c>
      <c r="R2941" s="1" t="s">
        <v>47</v>
      </c>
      <c r="S2941" s="1" t="s">
        <v>46</v>
      </c>
      <c r="T2941" s="12" t="str">
        <f>IF(OR(VOZ_WHATSAPP[[#This Row],[Brinda argumentos coherentes a la objeción]]="No Cumple",VOZ_WHATSAPP[[#This Row],[Despliegue de Beneficios y/o consecuencias]]="No Cumple"),"Sin Negocio","Negocio")</f>
        <v>Sin Negocio</v>
      </c>
      <c r="U2941" s="1" t="s">
        <v>48</v>
      </c>
      <c r="V2941" s="1" t="s">
        <v>48</v>
      </c>
      <c r="W2941" s="1" t="s">
        <v>48</v>
      </c>
      <c r="X2941" s="12" t="str">
        <f>IF(OR(VOZ_WHATSAPP[[#This Row],[Confirma Valor de pago]]="No Cumple",VOZ_WHATSAPP[[#This Row],[Confirma hora de pago]]="No Cumple",VOZ_WHATSAPP[[#This Row],[Confirma medio de pago]]="No Cumple"),"Sin Cierre","Cierre")</f>
        <v>Cierre</v>
      </c>
      <c r="Y2941" s="1" t="s">
        <v>46</v>
      </c>
      <c r="Z2941" s="1" t="s">
        <v>46</v>
      </c>
      <c r="AA2941" s="1" t="s">
        <v>46</v>
      </c>
      <c r="AB2941" s="1" t="s">
        <v>46</v>
      </c>
      <c r="AC2941" s="11" t="str">
        <f>IF(OR(VOZ_WHATSAPP[[#This Row],[La comunicación es asertiva, con respeto y evita maltrato]]="No Cumple",VOZ_WHATSAPP[[#This Row],[Cumple con las normativas legales]]="No Cumple"),"No Cumple","Cumple")</f>
        <v>Cumple</v>
      </c>
      <c r="AD2941" s="1" t="s">
        <v>46</v>
      </c>
      <c r="AE2941" s="1" t="s">
        <v>2629</v>
      </c>
      <c r="AF2941" s="4">
        <v>0.9</v>
      </c>
      <c r="AG2941" s="4">
        <f>IF(AND(VOZ_WHATSAPP[[#This Row],[Estado Cierre]]="Sin Cierre",VOZ_WHATSAPP[[#This Row],[Nota Negocio]]="Sin Negocio"),VOZ_WHATSAPP[[#This Row],[Nota]]-24%,VOZ_WHATSAPP[[#This Row],[Nota]])</f>
        <v>0.9</v>
      </c>
      <c r="AH2941" s="8">
        <f>IF(VOZ_WHATSAPP[[#This Row],[Estado Legal]]="No Cumple",0,IF(VOZ_WHATSAPP[[#This Row],[Realiza lectura de guion Legal]]="No Cumple",VOZ_WHATSAPP[[#This Row],[Nota 2]]-50%,VOZ_WHATSAPP[[#This Row],[Nota 2]]))</f>
        <v>0.9</v>
      </c>
    </row>
    <row r="2942" spans="1:34" x14ac:dyDescent="0.25">
      <c r="A2942" s="2" t="str">
        <f>VOZ_WHATSAPP[[#This Row],[ID Asesor]]&amp;VOZ_WHATSAPP[[#This Row],[Fecha Monitoreo]]</f>
        <v>407345888</v>
      </c>
      <c r="B2942" s="2">
        <v>45888</v>
      </c>
      <c r="C2942" s="1" t="s">
        <v>50</v>
      </c>
      <c r="D2942" s="1">
        <v>4073</v>
      </c>
      <c r="E2942" s="2">
        <v>45888</v>
      </c>
      <c r="F2942" s="3">
        <v>0.40416666666666667</v>
      </c>
      <c r="G2942" s="1" t="s">
        <v>43</v>
      </c>
      <c r="H2942" s="1" t="s">
        <v>44</v>
      </c>
      <c r="I2942" s="1">
        <v>1480</v>
      </c>
      <c r="J2942" s="1">
        <v>3157508136</v>
      </c>
      <c r="K2942" s="1" t="s">
        <v>45</v>
      </c>
      <c r="L2942" s="1" t="s">
        <v>47</v>
      </c>
      <c r="M2942" s="1" t="s">
        <v>46</v>
      </c>
      <c r="N2942" s="1" t="s">
        <v>46</v>
      </c>
      <c r="O2942" s="1" t="s">
        <v>46</v>
      </c>
      <c r="P2942" s="1" t="s">
        <v>54</v>
      </c>
      <c r="Q2942" s="1" t="s">
        <v>47</v>
      </c>
      <c r="R2942" s="1" t="s">
        <v>46</v>
      </c>
      <c r="S2942" s="1" t="s">
        <v>46</v>
      </c>
      <c r="T2942" s="12" t="str">
        <f>IF(OR(VOZ_WHATSAPP[[#This Row],[Brinda argumentos coherentes a la objeción]]="No Cumple",VOZ_WHATSAPP[[#This Row],[Despliegue de Beneficios y/o consecuencias]]="No Cumple"),"Sin Negocio","Negocio")</f>
        <v>Negocio</v>
      </c>
      <c r="U2942" s="1" t="s">
        <v>46</v>
      </c>
      <c r="V2942" s="1" t="s">
        <v>46</v>
      </c>
      <c r="W2942" s="1" t="s">
        <v>46</v>
      </c>
      <c r="X2942" s="12" t="str">
        <f>IF(OR(VOZ_WHATSAPP[[#This Row],[Confirma Valor de pago]]="No Cumple",VOZ_WHATSAPP[[#This Row],[Confirma hora de pago]]="No Cumple",VOZ_WHATSAPP[[#This Row],[Confirma medio de pago]]="No Cumple"),"Sin Cierre","Cierre")</f>
        <v>Cierre</v>
      </c>
      <c r="Y2942" s="1" t="s">
        <v>46</v>
      </c>
      <c r="Z2942" s="1" t="s">
        <v>46</v>
      </c>
      <c r="AA2942" s="1" t="s">
        <v>46</v>
      </c>
      <c r="AB2942" s="1" t="s">
        <v>46</v>
      </c>
      <c r="AC2942" s="11" t="str">
        <f>IF(OR(VOZ_WHATSAPP[[#This Row],[La comunicación es asertiva, con respeto y evita maltrato]]="No Cumple",VOZ_WHATSAPP[[#This Row],[Cumple con las normativas legales]]="No Cumple"),"No Cumple","Cumple")</f>
        <v>Cumple</v>
      </c>
      <c r="AD2942" s="1" t="s">
        <v>46</v>
      </c>
      <c r="AE2942" s="1" t="s">
        <v>2630</v>
      </c>
      <c r="AF2942" s="4">
        <v>0.81</v>
      </c>
      <c r="AG2942" s="4">
        <f>IF(AND(VOZ_WHATSAPP[[#This Row],[Estado Cierre]]="Sin Cierre",VOZ_WHATSAPP[[#This Row],[Nota Negocio]]="Sin Negocio"),VOZ_WHATSAPP[[#This Row],[Nota]]-24%,VOZ_WHATSAPP[[#This Row],[Nota]])</f>
        <v>0.81</v>
      </c>
      <c r="AH2942" s="8">
        <f>IF(VOZ_WHATSAPP[[#This Row],[Estado Legal]]="No Cumple",0,IF(VOZ_WHATSAPP[[#This Row],[Realiza lectura de guion Legal]]="No Cumple",VOZ_WHATSAPP[[#This Row],[Nota 2]]-50%,VOZ_WHATSAPP[[#This Row],[Nota 2]]))</f>
        <v>0.81</v>
      </c>
    </row>
    <row r="2943" spans="1:34" x14ac:dyDescent="0.25">
      <c r="A2943" s="2" t="str">
        <f>VOZ_WHATSAPP[[#This Row],[ID Asesor]]&amp;VOZ_WHATSAPP[[#This Row],[Fecha Monitoreo]]</f>
        <v>394245888</v>
      </c>
      <c r="B2943" s="2">
        <v>45888</v>
      </c>
      <c r="C2943" s="1" t="s">
        <v>50</v>
      </c>
      <c r="D2943" s="1">
        <v>3942</v>
      </c>
      <c r="E2943" s="2">
        <v>45888</v>
      </c>
      <c r="F2943" s="3">
        <v>0.44166666666666665</v>
      </c>
      <c r="G2943" s="1" t="s">
        <v>60</v>
      </c>
      <c r="H2943" s="1" t="s">
        <v>44</v>
      </c>
      <c r="I2943" s="1">
        <v>1393</v>
      </c>
      <c r="J2943" s="1">
        <v>3015047789</v>
      </c>
      <c r="K2943" s="1" t="s">
        <v>45</v>
      </c>
      <c r="L2943" s="1" t="s">
        <v>46</v>
      </c>
      <c r="M2943" s="1" t="s">
        <v>46</v>
      </c>
      <c r="N2943" s="1" t="s">
        <v>46</v>
      </c>
      <c r="O2943" s="1" t="s">
        <v>46</v>
      </c>
      <c r="P2943" s="1" t="s">
        <v>46</v>
      </c>
      <c r="Q2943" s="1" t="s">
        <v>46</v>
      </c>
      <c r="R2943" s="1" t="s">
        <v>48</v>
      </c>
      <c r="S2943" s="1" t="s">
        <v>48</v>
      </c>
      <c r="T2943" s="12" t="str">
        <f>IF(OR(VOZ_WHATSAPP[[#This Row],[Brinda argumentos coherentes a la objeción]]="No Cumple",VOZ_WHATSAPP[[#This Row],[Despliegue de Beneficios y/o consecuencias]]="No Cumple"),"Sin Negocio","Negocio")</f>
        <v>Negocio</v>
      </c>
      <c r="U2943" s="1" t="s">
        <v>46</v>
      </c>
      <c r="V2943" s="1" t="s">
        <v>46</v>
      </c>
      <c r="W2943" s="1" t="s">
        <v>46</v>
      </c>
      <c r="X2943" s="12" t="str">
        <f>IF(OR(VOZ_WHATSAPP[[#This Row],[Confirma Valor de pago]]="No Cumple",VOZ_WHATSAPP[[#This Row],[Confirma hora de pago]]="No Cumple",VOZ_WHATSAPP[[#This Row],[Confirma medio de pago]]="No Cumple"),"Sin Cierre","Cierre")</f>
        <v>Cierre</v>
      </c>
      <c r="Y2943" s="1" t="s">
        <v>46</v>
      </c>
      <c r="Z2943" s="1" t="s">
        <v>46</v>
      </c>
      <c r="AA2943" s="1" t="s">
        <v>46</v>
      </c>
      <c r="AB2943" s="1" t="s">
        <v>46</v>
      </c>
      <c r="AC2943" s="11" t="str">
        <f>IF(OR(VOZ_WHATSAPP[[#This Row],[La comunicación es asertiva, con respeto y evita maltrato]]="No Cumple",VOZ_WHATSAPP[[#This Row],[Cumple con las normativas legales]]="No Cumple"),"No Cumple","Cumple")</f>
        <v>Cumple</v>
      </c>
      <c r="AD2943" s="1" t="s">
        <v>46</v>
      </c>
      <c r="AE2943" s="1" t="s">
        <v>53</v>
      </c>
      <c r="AF2943" s="4">
        <v>1</v>
      </c>
      <c r="AG2943" s="4">
        <f>IF(AND(VOZ_WHATSAPP[[#This Row],[Estado Cierre]]="Sin Cierre",VOZ_WHATSAPP[[#This Row],[Nota Negocio]]="Sin Negocio"),VOZ_WHATSAPP[[#This Row],[Nota]]-24%,VOZ_WHATSAPP[[#This Row],[Nota]])</f>
        <v>1</v>
      </c>
      <c r="AH2943" s="8">
        <f>IF(VOZ_WHATSAPP[[#This Row],[Estado Legal]]="No Cumple",0,IF(VOZ_WHATSAPP[[#This Row],[Realiza lectura de guion Legal]]="No Cumple",VOZ_WHATSAPP[[#This Row],[Nota 2]]-50%,VOZ_WHATSAPP[[#This Row],[Nota 2]]))</f>
        <v>1</v>
      </c>
    </row>
    <row r="2944" spans="1:34" x14ac:dyDescent="0.25">
      <c r="A2944" s="2" t="str">
        <f>VOZ_WHATSAPP[[#This Row],[ID Asesor]]&amp;VOZ_WHATSAPP[[#This Row],[Fecha Monitoreo]]</f>
        <v>282645888</v>
      </c>
      <c r="B2944" s="2">
        <v>45888</v>
      </c>
      <c r="C2944" s="1" t="s">
        <v>42</v>
      </c>
      <c r="D2944" s="1">
        <v>2826</v>
      </c>
      <c r="E2944" s="2">
        <v>45888</v>
      </c>
      <c r="F2944" s="3">
        <v>0.42777777777777776</v>
      </c>
      <c r="G2944" s="1" t="s">
        <v>60</v>
      </c>
      <c r="H2944" s="1" t="s">
        <v>44</v>
      </c>
      <c r="I2944" s="1">
        <v>1235</v>
      </c>
      <c r="J2944" s="1">
        <v>3225380891</v>
      </c>
      <c r="K2944" s="1" t="s">
        <v>45</v>
      </c>
      <c r="L2944" s="1" t="s">
        <v>46</v>
      </c>
      <c r="M2944" s="1" t="s">
        <v>46</v>
      </c>
      <c r="N2944" s="1" t="s">
        <v>46</v>
      </c>
      <c r="O2944" s="1" t="s">
        <v>46</v>
      </c>
      <c r="P2944" s="1" t="s">
        <v>46</v>
      </c>
      <c r="Q2944" s="1" t="s">
        <v>48</v>
      </c>
      <c r="R2944" s="1" t="s">
        <v>48</v>
      </c>
      <c r="S2944" s="1" t="s">
        <v>46</v>
      </c>
      <c r="T2944" s="12" t="str">
        <f>IF(OR(VOZ_WHATSAPP[[#This Row],[Brinda argumentos coherentes a la objeción]]="No Cumple",VOZ_WHATSAPP[[#This Row],[Despliegue de Beneficios y/o consecuencias]]="No Cumple"),"Sin Negocio","Negocio")</f>
        <v>Negocio</v>
      </c>
      <c r="U2944" s="1" t="s">
        <v>46</v>
      </c>
      <c r="V2944" s="1" t="s">
        <v>46</v>
      </c>
      <c r="W2944" s="1" t="s">
        <v>46</v>
      </c>
      <c r="X2944" s="12" t="str">
        <f>IF(OR(VOZ_WHATSAPP[[#This Row],[Confirma Valor de pago]]="No Cumple",VOZ_WHATSAPP[[#This Row],[Confirma hora de pago]]="No Cumple",VOZ_WHATSAPP[[#This Row],[Confirma medio de pago]]="No Cumple"),"Sin Cierre","Cierre")</f>
        <v>Cierre</v>
      </c>
      <c r="Y2944" s="1" t="s">
        <v>46</v>
      </c>
      <c r="Z2944" s="1" t="s">
        <v>46</v>
      </c>
      <c r="AA2944" s="1" t="s">
        <v>46</v>
      </c>
      <c r="AB2944" s="1" t="s">
        <v>46</v>
      </c>
      <c r="AC2944" s="11" t="str">
        <f>IF(OR(VOZ_WHATSAPP[[#This Row],[La comunicación es asertiva, con respeto y evita maltrato]]="No Cumple",VOZ_WHATSAPP[[#This Row],[Cumple con las normativas legales]]="No Cumple"),"No Cumple","Cumple")</f>
        <v>Cumple</v>
      </c>
      <c r="AD2944" s="1" t="s">
        <v>46</v>
      </c>
      <c r="AE2944" s="1" t="s">
        <v>101</v>
      </c>
      <c r="AF2944" s="4">
        <v>1</v>
      </c>
      <c r="AG2944" s="4">
        <f>IF(AND(VOZ_WHATSAPP[[#This Row],[Estado Cierre]]="Sin Cierre",VOZ_WHATSAPP[[#This Row],[Nota Negocio]]="Sin Negocio"),VOZ_WHATSAPP[[#This Row],[Nota]]-24%,VOZ_WHATSAPP[[#This Row],[Nota]])</f>
        <v>1</v>
      </c>
      <c r="AH2944" s="8">
        <f>IF(VOZ_WHATSAPP[[#This Row],[Estado Legal]]="No Cumple",0,IF(VOZ_WHATSAPP[[#This Row],[Realiza lectura de guion Legal]]="No Cumple",VOZ_WHATSAPP[[#This Row],[Nota 2]]-50%,VOZ_WHATSAPP[[#This Row],[Nota 2]]))</f>
        <v>1</v>
      </c>
    </row>
    <row r="2945" spans="1:34" x14ac:dyDescent="0.25">
      <c r="A2945" s="2" t="str">
        <f>VOZ_WHATSAPP[[#This Row],[ID Asesor]]&amp;VOZ_WHATSAPP[[#This Row],[Fecha Monitoreo]]</f>
        <v>270945888</v>
      </c>
      <c r="B2945" s="2">
        <v>45888</v>
      </c>
      <c r="C2945" s="1" t="s">
        <v>50</v>
      </c>
      <c r="D2945" s="1">
        <v>2709</v>
      </c>
      <c r="E2945" s="2">
        <v>45888</v>
      </c>
      <c r="F2945" s="3">
        <v>0.45</v>
      </c>
      <c r="G2945" s="1" t="s">
        <v>60</v>
      </c>
      <c r="H2945" s="1" t="s">
        <v>71</v>
      </c>
      <c r="I2945" s="1"/>
      <c r="J2945" s="1"/>
      <c r="K2945" s="1"/>
      <c r="L2945" s="1" t="s">
        <v>46</v>
      </c>
      <c r="M2945" s="1" t="s">
        <v>48</v>
      </c>
      <c r="N2945" s="1" t="s">
        <v>46</v>
      </c>
      <c r="O2945" s="1" t="s">
        <v>46</v>
      </c>
      <c r="P2945" s="1" t="s">
        <v>46</v>
      </c>
      <c r="Q2945" s="1" t="s">
        <v>46</v>
      </c>
      <c r="R2945" s="1" t="s">
        <v>46</v>
      </c>
      <c r="S2945" s="1" t="s">
        <v>46</v>
      </c>
      <c r="T2945" s="12" t="str">
        <f>IF(OR(VOZ_WHATSAPP[[#This Row],[Brinda argumentos coherentes a la objeción]]="No Cumple",VOZ_WHATSAPP[[#This Row],[Despliegue de Beneficios y/o consecuencias]]="No Cumple"),"Sin Negocio","Negocio")</f>
        <v>Negocio</v>
      </c>
      <c r="U2945" s="1" t="s">
        <v>46</v>
      </c>
      <c r="V2945" s="1" t="s">
        <v>46</v>
      </c>
      <c r="W2945" s="1" t="s">
        <v>46</v>
      </c>
      <c r="X2945" s="12" t="str">
        <f>IF(OR(VOZ_WHATSAPP[[#This Row],[Confirma Valor de pago]]="No Cumple",VOZ_WHATSAPP[[#This Row],[Confirma hora de pago]]="No Cumple",VOZ_WHATSAPP[[#This Row],[Confirma medio de pago]]="No Cumple"),"Sin Cierre","Cierre")</f>
        <v>Cierre</v>
      </c>
      <c r="Y2945" s="1" t="s">
        <v>46</v>
      </c>
      <c r="Z2945" s="1" t="s">
        <v>46</v>
      </c>
      <c r="AA2945" s="1" t="s">
        <v>46</v>
      </c>
      <c r="AB2945" s="1" t="s">
        <v>46</v>
      </c>
      <c r="AC2945" s="11" t="str">
        <f>IF(OR(VOZ_WHATSAPP[[#This Row],[La comunicación es asertiva, con respeto y evita maltrato]]="No Cumple",VOZ_WHATSAPP[[#This Row],[Cumple con las normativas legales]]="No Cumple"),"No Cumple","Cumple")</f>
        <v>Cumple</v>
      </c>
      <c r="AD2945" s="1" t="s">
        <v>46</v>
      </c>
      <c r="AE2945" s="1" t="s">
        <v>53</v>
      </c>
      <c r="AF2945" s="4">
        <v>1</v>
      </c>
      <c r="AG2945" s="4">
        <f>IF(AND(VOZ_WHATSAPP[[#This Row],[Estado Cierre]]="Sin Cierre",VOZ_WHATSAPP[[#This Row],[Nota Negocio]]="Sin Negocio"),VOZ_WHATSAPP[[#This Row],[Nota]]-24%,VOZ_WHATSAPP[[#This Row],[Nota]])</f>
        <v>1</v>
      </c>
      <c r="AH2945" s="8">
        <f>IF(VOZ_WHATSAPP[[#This Row],[Estado Legal]]="No Cumple",0,IF(VOZ_WHATSAPP[[#This Row],[Realiza lectura de guion Legal]]="No Cumple",VOZ_WHATSAPP[[#This Row],[Nota 2]]-50%,VOZ_WHATSAPP[[#This Row],[Nota 2]]))</f>
        <v>1</v>
      </c>
    </row>
    <row r="2946" spans="1:34" x14ac:dyDescent="0.25">
      <c r="A2946" s="2" t="str">
        <f>VOZ_WHATSAPP[[#This Row],[ID Asesor]]&amp;VOZ_WHATSAPP[[#This Row],[Fecha Monitoreo]]</f>
        <v>376345888</v>
      </c>
      <c r="B2946" s="2">
        <v>45888</v>
      </c>
      <c r="C2946" s="1" t="s">
        <v>42</v>
      </c>
      <c r="D2946" s="1">
        <v>3763</v>
      </c>
      <c r="E2946" s="2">
        <v>45888</v>
      </c>
      <c r="F2946" s="3">
        <v>0.49583333333333335</v>
      </c>
      <c r="G2946" s="1" t="s">
        <v>51</v>
      </c>
      <c r="H2946" s="1" t="s">
        <v>44</v>
      </c>
      <c r="I2946" s="1">
        <v>1416</v>
      </c>
      <c r="J2946" s="1">
        <v>3014946540</v>
      </c>
      <c r="K2946" s="1" t="s">
        <v>45</v>
      </c>
      <c r="L2946" s="1" t="s">
        <v>47</v>
      </c>
      <c r="M2946" s="1" t="s">
        <v>46</v>
      </c>
      <c r="N2946" s="1" t="s">
        <v>46</v>
      </c>
      <c r="O2946" s="1" t="s">
        <v>46</v>
      </c>
      <c r="P2946" s="1" t="s">
        <v>46</v>
      </c>
      <c r="Q2946" s="1" t="s">
        <v>46</v>
      </c>
      <c r="R2946" s="1" t="s">
        <v>46</v>
      </c>
      <c r="S2946" s="1" t="s">
        <v>47</v>
      </c>
      <c r="T2946" s="12" t="str">
        <f>IF(OR(VOZ_WHATSAPP[[#This Row],[Brinda argumentos coherentes a la objeción]]="No Cumple",VOZ_WHATSAPP[[#This Row],[Despliegue de Beneficios y/o consecuencias]]="No Cumple"),"Sin Negocio","Negocio")</f>
        <v>Sin Negocio</v>
      </c>
      <c r="U2946" s="1" t="s">
        <v>48</v>
      </c>
      <c r="V2946" s="1" t="s">
        <v>48</v>
      </c>
      <c r="W2946" s="1" t="s">
        <v>48</v>
      </c>
      <c r="X2946" s="12" t="str">
        <f>IF(OR(VOZ_WHATSAPP[[#This Row],[Confirma Valor de pago]]="No Cumple",VOZ_WHATSAPP[[#This Row],[Confirma hora de pago]]="No Cumple",VOZ_WHATSAPP[[#This Row],[Confirma medio de pago]]="No Cumple"),"Sin Cierre","Cierre")</f>
        <v>Cierre</v>
      </c>
      <c r="Y2946" s="1" t="s">
        <v>46</v>
      </c>
      <c r="Z2946" s="1" t="s">
        <v>46</v>
      </c>
      <c r="AA2946" s="1" t="s">
        <v>46</v>
      </c>
      <c r="AB2946" s="1" t="s">
        <v>46</v>
      </c>
      <c r="AC2946" s="11" t="str">
        <f>IF(OR(VOZ_WHATSAPP[[#This Row],[La comunicación es asertiva, con respeto y evita maltrato]]="No Cumple",VOZ_WHATSAPP[[#This Row],[Cumple con las normativas legales]]="No Cumple"),"No Cumple","Cumple")</f>
        <v>Cumple</v>
      </c>
      <c r="AD2946" s="1" t="s">
        <v>46</v>
      </c>
      <c r="AE2946" s="1" t="s">
        <v>2146</v>
      </c>
      <c r="AF2946" s="4">
        <v>0.86</v>
      </c>
      <c r="AG2946" s="4">
        <f>IF(AND(VOZ_WHATSAPP[[#This Row],[Estado Cierre]]="Sin Cierre",VOZ_WHATSAPP[[#This Row],[Nota Negocio]]="Sin Negocio"),VOZ_WHATSAPP[[#This Row],[Nota]]-24%,VOZ_WHATSAPP[[#This Row],[Nota]])</f>
        <v>0.86</v>
      </c>
      <c r="AH2946" s="8">
        <f>IF(VOZ_WHATSAPP[[#This Row],[Estado Legal]]="No Cumple",0,IF(VOZ_WHATSAPP[[#This Row],[Realiza lectura de guion Legal]]="No Cumple",VOZ_WHATSAPP[[#This Row],[Nota 2]]-50%,VOZ_WHATSAPP[[#This Row],[Nota 2]]))</f>
        <v>0.86</v>
      </c>
    </row>
    <row r="2947" spans="1:34" x14ac:dyDescent="0.25">
      <c r="A2947" s="2" t="str">
        <f>VOZ_WHATSAPP[[#This Row],[ID Asesor]]&amp;VOZ_WHATSAPP[[#This Row],[Fecha Monitoreo]]</f>
        <v>381745888</v>
      </c>
      <c r="B2947" s="2">
        <v>45888</v>
      </c>
      <c r="C2947" s="1" t="s">
        <v>696</v>
      </c>
      <c r="D2947" s="1">
        <v>3817</v>
      </c>
      <c r="E2947" s="2">
        <v>45888</v>
      </c>
      <c r="F2947" s="3">
        <v>0.36736111111111114</v>
      </c>
      <c r="G2947" s="1" t="s">
        <v>51</v>
      </c>
      <c r="H2947" s="1" t="s">
        <v>44</v>
      </c>
      <c r="I2947" s="1">
        <v>586</v>
      </c>
      <c r="J2947" s="1">
        <v>3144829807</v>
      </c>
      <c r="K2947" s="1" t="s">
        <v>45</v>
      </c>
      <c r="L2947" s="1" t="s">
        <v>46</v>
      </c>
      <c r="M2947" s="1" t="s">
        <v>46</v>
      </c>
      <c r="N2947" s="1" t="s">
        <v>46</v>
      </c>
      <c r="O2947" s="1" t="s">
        <v>46</v>
      </c>
      <c r="P2947" s="1" t="s">
        <v>46</v>
      </c>
      <c r="Q2947" s="1" t="s">
        <v>46</v>
      </c>
      <c r="R2947" s="1" t="s">
        <v>46</v>
      </c>
      <c r="S2947" s="1" t="s">
        <v>46</v>
      </c>
      <c r="T2947" s="12" t="str">
        <f>IF(OR(VOZ_WHATSAPP[[#This Row],[Brinda argumentos coherentes a la objeción]]="No Cumple",VOZ_WHATSAPP[[#This Row],[Despliegue de Beneficios y/o consecuencias]]="No Cumple"),"Sin Negocio","Negocio")</f>
        <v>Negocio</v>
      </c>
      <c r="U2947" s="1" t="s">
        <v>48</v>
      </c>
      <c r="V2947" s="1" t="s">
        <v>48</v>
      </c>
      <c r="W2947" s="1" t="s">
        <v>48</v>
      </c>
      <c r="X2947" s="12" t="str">
        <f>IF(OR(VOZ_WHATSAPP[[#This Row],[Confirma Valor de pago]]="No Cumple",VOZ_WHATSAPP[[#This Row],[Confirma hora de pago]]="No Cumple",VOZ_WHATSAPP[[#This Row],[Confirma medio de pago]]="No Cumple"),"Sin Cierre","Cierre")</f>
        <v>Cierre</v>
      </c>
      <c r="Y2947" s="1" t="s">
        <v>46</v>
      </c>
      <c r="Z2947" s="1" t="s">
        <v>46</v>
      </c>
      <c r="AA2947" s="1" t="s">
        <v>46</v>
      </c>
      <c r="AB2947" s="1" t="s">
        <v>46</v>
      </c>
      <c r="AC2947" s="11" t="str">
        <f>IF(OR(VOZ_WHATSAPP[[#This Row],[La comunicación es asertiva, con respeto y evita maltrato]]="No Cumple",VOZ_WHATSAPP[[#This Row],[Cumple con las normativas legales]]="No Cumple"),"No Cumple","Cumple")</f>
        <v>Cumple</v>
      </c>
      <c r="AD2947" s="1" t="s">
        <v>46</v>
      </c>
      <c r="AE2947" s="1" t="s">
        <v>2558</v>
      </c>
      <c r="AF2947" s="4">
        <v>1</v>
      </c>
      <c r="AG2947" s="4">
        <f>IF(AND(VOZ_WHATSAPP[[#This Row],[Estado Cierre]]="Sin Cierre",VOZ_WHATSAPP[[#This Row],[Nota Negocio]]="Sin Negocio"),VOZ_WHATSAPP[[#This Row],[Nota]]-24%,VOZ_WHATSAPP[[#This Row],[Nota]])</f>
        <v>1</v>
      </c>
      <c r="AH2947" s="8">
        <f>IF(VOZ_WHATSAPP[[#This Row],[Estado Legal]]="No Cumple",0,IF(VOZ_WHATSAPP[[#This Row],[Realiza lectura de guion Legal]]="No Cumple",VOZ_WHATSAPP[[#This Row],[Nota 2]]-50%,VOZ_WHATSAPP[[#This Row],[Nota 2]]))</f>
        <v>1</v>
      </c>
    </row>
    <row r="2948" spans="1:34" x14ac:dyDescent="0.25">
      <c r="A2948" s="2" t="str">
        <f>VOZ_WHATSAPP[[#This Row],[ID Asesor]]&amp;VOZ_WHATSAPP[[#This Row],[Fecha Monitoreo]]</f>
        <v>409245888</v>
      </c>
      <c r="B2948" s="2">
        <v>45888</v>
      </c>
      <c r="C2948" s="1" t="s">
        <v>126</v>
      </c>
      <c r="D2948" s="1">
        <v>4092</v>
      </c>
      <c r="E2948" s="2">
        <v>45888</v>
      </c>
      <c r="F2948" s="3">
        <v>0.52013888888888893</v>
      </c>
      <c r="G2948" s="1" t="s">
        <v>58</v>
      </c>
      <c r="H2948" s="1" t="s">
        <v>44</v>
      </c>
      <c r="I2948" s="1">
        <v>627</v>
      </c>
      <c r="J2948" s="1">
        <v>3214467100</v>
      </c>
      <c r="K2948" s="1" t="s">
        <v>45</v>
      </c>
      <c r="L2948" s="1" t="s">
        <v>46</v>
      </c>
      <c r="M2948" s="1" t="s">
        <v>46</v>
      </c>
      <c r="N2948" s="1" t="s">
        <v>46</v>
      </c>
      <c r="O2948" s="1" t="s">
        <v>46</v>
      </c>
      <c r="P2948" s="1" t="s">
        <v>46</v>
      </c>
      <c r="Q2948" s="1" t="s">
        <v>46</v>
      </c>
      <c r="R2948" s="1" t="s">
        <v>46</v>
      </c>
      <c r="S2948" s="1" t="s">
        <v>46</v>
      </c>
      <c r="T2948" s="12" t="str">
        <f>IF(OR(VOZ_WHATSAPP[[#This Row],[Brinda argumentos coherentes a la objeción]]="No Cumple",VOZ_WHATSAPP[[#This Row],[Despliegue de Beneficios y/o consecuencias]]="No Cumple"),"Sin Negocio","Negocio")</f>
        <v>Negocio</v>
      </c>
      <c r="U2948" s="1" t="s">
        <v>46</v>
      </c>
      <c r="V2948" s="1" t="s">
        <v>46</v>
      </c>
      <c r="W2948" s="1" t="s">
        <v>46</v>
      </c>
      <c r="X2948" s="12" t="str">
        <f>IF(OR(VOZ_WHATSAPP[[#This Row],[Confirma Valor de pago]]="No Cumple",VOZ_WHATSAPP[[#This Row],[Confirma hora de pago]]="No Cumple",VOZ_WHATSAPP[[#This Row],[Confirma medio de pago]]="No Cumple"),"Sin Cierre","Cierre")</f>
        <v>Cierre</v>
      </c>
      <c r="Y2948" s="1" t="s">
        <v>46</v>
      </c>
      <c r="Z2948" s="1" t="s">
        <v>46</v>
      </c>
      <c r="AA2948" s="1" t="s">
        <v>46</v>
      </c>
      <c r="AB2948" s="1" t="s">
        <v>46</v>
      </c>
      <c r="AC2948" s="11" t="str">
        <f>IF(OR(VOZ_WHATSAPP[[#This Row],[La comunicación es asertiva, con respeto y evita maltrato]]="No Cumple",VOZ_WHATSAPP[[#This Row],[Cumple con las normativas legales]]="No Cumple"),"No Cumple","Cumple")</f>
        <v>Cumple</v>
      </c>
      <c r="AD2948" s="1" t="s">
        <v>46</v>
      </c>
      <c r="AE2948" s="1" t="s">
        <v>131</v>
      </c>
      <c r="AF2948" s="4">
        <v>1</v>
      </c>
      <c r="AG2948" s="4">
        <f>IF(AND(VOZ_WHATSAPP[[#This Row],[Estado Cierre]]="Sin Cierre",VOZ_WHATSAPP[[#This Row],[Nota Negocio]]="Sin Negocio"),VOZ_WHATSAPP[[#This Row],[Nota]]-24%,VOZ_WHATSAPP[[#This Row],[Nota]])</f>
        <v>1</v>
      </c>
      <c r="AH2948" s="8">
        <f>IF(VOZ_WHATSAPP[[#This Row],[Estado Legal]]="No Cumple",0,IF(VOZ_WHATSAPP[[#This Row],[Realiza lectura de guion Legal]]="No Cumple",VOZ_WHATSAPP[[#This Row],[Nota 2]]-50%,VOZ_WHATSAPP[[#This Row],[Nota 2]]))</f>
        <v>1</v>
      </c>
    </row>
    <row r="2949" spans="1:34" x14ac:dyDescent="0.25">
      <c r="A2949" s="2" t="str">
        <f>VOZ_WHATSAPP[[#This Row],[ID Asesor]]&amp;VOZ_WHATSAPP[[#This Row],[Fecha Monitoreo]]</f>
        <v>273445888</v>
      </c>
      <c r="B2949" s="2">
        <v>45888</v>
      </c>
      <c r="C2949" s="1" t="s">
        <v>59</v>
      </c>
      <c r="D2949" s="1">
        <v>2734</v>
      </c>
      <c r="E2949" s="2">
        <v>45888</v>
      </c>
      <c r="F2949" s="3">
        <v>0.48125000000000001</v>
      </c>
      <c r="G2949" s="1" t="s">
        <v>51</v>
      </c>
      <c r="H2949" s="1" t="s">
        <v>44</v>
      </c>
      <c r="I2949" s="1">
        <v>1102</v>
      </c>
      <c r="J2949" s="1">
        <v>3108042414</v>
      </c>
      <c r="K2949" s="1" t="s">
        <v>45</v>
      </c>
      <c r="L2949" s="1" t="s">
        <v>46</v>
      </c>
      <c r="M2949" s="1" t="s">
        <v>48</v>
      </c>
      <c r="N2949" s="1" t="s">
        <v>46</v>
      </c>
      <c r="O2949" s="1" t="s">
        <v>46</v>
      </c>
      <c r="P2949" s="1" t="s">
        <v>46</v>
      </c>
      <c r="Q2949" s="1" t="s">
        <v>48</v>
      </c>
      <c r="R2949" s="1" t="s">
        <v>48</v>
      </c>
      <c r="S2949" s="1" t="s">
        <v>46</v>
      </c>
      <c r="T2949" s="12" t="str">
        <f>IF(OR(VOZ_WHATSAPP[[#This Row],[Brinda argumentos coherentes a la objeción]]="No Cumple",VOZ_WHATSAPP[[#This Row],[Despliegue de Beneficios y/o consecuencias]]="No Cumple"),"Sin Negocio","Negocio")</f>
        <v>Negocio</v>
      </c>
      <c r="U2949" s="1" t="s">
        <v>46</v>
      </c>
      <c r="V2949" s="1" t="s">
        <v>46</v>
      </c>
      <c r="W2949" s="1" t="s">
        <v>46</v>
      </c>
      <c r="X2949" s="12" t="str">
        <f>IF(OR(VOZ_WHATSAPP[[#This Row],[Confirma Valor de pago]]="No Cumple",VOZ_WHATSAPP[[#This Row],[Confirma hora de pago]]="No Cumple",VOZ_WHATSAPP[[#This Row],[Confirma medio de pago]]="No Cumple"),"Sin Cierre","Cierre")</f>
        <v>Cierre</v>
      </c>
      <c r="Y2949" s="1" t="s">
        <v>46</v>
      </c>
      <c r="Z2949" s="1" t="s">
        <v>46</v>
      </c>
      <c r="AA2949" s="1" t="s">
        <v>46</v>
      </c>
      <c r="AB2949" s="1" t="s">
        <v>46</v>
      </c>
      <c r="AC2949" s="11" t="str">
        <f>IF(OR(VOZ_WHATSAPP[[#This Row],[La comunicación es asertiva, con respeto y evita maltrato]]="No Cumple",VOZ_WHATSAPP[[#This Row],[Cumple con las normativas legales]]="No Cumple"),"No Cumple","Cumple")</f>
        <v>Cumple</v>
      </c>
      <c r="AD2949" s="1" t="s">
        <v>48</v>
      </c>
      <c r="AE2949" s="1" t="s">
        <v>2631</v>
      </c>
      <c r="AF2949" s="4">
        <v>1</v>
      </c>
      <c r="AG2949" s="4">
        <f>IF(AND(VOZ_WHATSAPP[[#This Row],[Estado Cierre]]="Sin Cierre",VOZ_WHATSAPP[[#This Row],[Nota Negocio]]="Sin Negocio"),VOZ_WHATSAPP[[#This Row],[Nota]]-24%,VOZ_WHATSAPP[[#This Row],[Nota]])</f>
        <v>1</v>
      </c>
      <c r="AH2949" s="8">
        <f>IF(VOZ_WHATSAPP[[#This Row],[Estado Legal]]="No Cumple",0,IF(VOZ_WHATSAPP[[#This Row],[Realiza lectura de guion Legal]]="No Cumple",VOZ_WHATSAPP[[#This Row],[Nota 2]]-50%,VOZ_WHATSAPP[[#This Row],[Nota 2]]))</f>
        <v>1</v>
      </c>
    </row>
    <row r="2950" spans="1:34" x14ac:dyDescent="0.25">
      <c r="A2950" s="2" t="str">
        <f>VOZ_WHATSAPP[[#This Row],[ID Asesor]]&amp;VOZ_WHATSAPP[[#This Row],[Fecha Monitoreo]]</f>
        <v>403245888</v>
      </c>
      <c r="B2950" s="2">
        <v>45888</v>
      </c>
      <c r="C2950" s="1" t="s">
        <v>59</v>
      </c>
      <c r="D2950" s="1">
        <v>4032</v>
      </c>
      <c r="E2950" s="2">
        <v>45888</v>
      </c>
      <c r="F2950" s="3">
        <v>0.47291666666666665</v>
      </c>
      <c r="G2950" s="1" t="s">
        <v>51</v>
      </c>
      <c r="H2950" s="1" t="s">
        <v>44</v>
      </c>
      <c r="I2950" s="1">
        <v>1454</v>
      </c>
      <c r="J2950" s="1">
        <v>3106628360</v>
      </c>
      <c r="K2950" s="1" t="s">
        <v>45</v>
      </c>
      <c r="L2950" s="1" t="s">
        <v>46</v>
      </c>
      <c r="M2950" s="1" t="s">
        <v>46</v>
      </c>
      <c r="N2950" s="1" t="s">
        <v>46</v>
      </c>
      <c r="O2950" s="1" t="s">
        <v>46</v>
      </c>
      <c r="P2950" s="1" t="s">
        <v>46</v>
      </c>
      <c r="Q2950" s="1" t="s">
        <v>46</v>
      </c>
      <c r="R2950" s="1" t="s">
        <v>46</v>
      </c>
      <c r="S2950" s="1" t="s">
        <v>46</v>
      </c>
      <c r="T2950" s="12" t="str">
        <f>IF(OR(VOZ_WHATSAPP[[#This Row],[Brinda argumentos coherentes a la objeción]]="No Cumple",VOZ_WHATSAPP[[#This Row],[Despliegue de Beneficios y/o consecuencias]]="No Cumple"),"Sin Negocio","Negocio")</f>
        <v>Negocio</v>
      </c>
      <c r="U2950" s="1" t="s">
        <v>48</v>
      </c>
      <c r="V2950" s="1" t="s">
        <v>48</v>
      </c>
      <c r="W2950" s="1" t="s">
        <v>48</v>
      </c>
      <c r="X2950" s="12" t="str">
        <f>IF(OR(VOZ_WHATSAPP[[#This Row],[Confirma Valor de pago]]="No Cumple",VOZ_WHATSAPP[[#This Row],[Confirma hora de pago]]="No Cumple",VOZ_WHATSAPP[[#This Row],[Confirma medio de pago]]="No Cumple"),"Sin Cierre","Cierre")</f>
        <v>Cierre</v>
      </c>
      <c r="Y2950" s="1" t="s">
        <v>46</v>
      </c>
      <c r="Z2950" s="1" t="s">
        <v>46</v>
      </c>
      <c r="AA2950" s="1" t="s">
        <v>46</v>
      </c>
      <c r="AB2950" s="1" t="s">
        <v>46</v>
      </c>
      <c r="AC2950" s="11" t="str">
        <f>IF(OR(VOZ_WHATSAPP[[#This Row],[La comunicación es asertiva, con respeto y evita maltrato]]="No Cumple",VOZ_WHATSAPP[[#This Row],[Cumple con las normativas legales]]="No Cumple"),"No Cumple","Cumple")</f>
        <v>Cumple</v>
      </c>
      <c r="AD2950" s="1" t="s">
        <v>46</v>
      </c>
      <c r="AE2950" s="1" t="s">
        <v>2632</v>
      </c>
      <c r="AF2950" s="4">
        <v>1</v>
      </c>
      <c r="AG2950" s="4">
        <f>IF(AND(VOZ_WHATSAPP[[#This Row],[Estado Cierre]]="Sin Cierre",VOZ_WHATSAPP[[#This Row],[Nota Negocio]]="Sin Negocio"),VOZ_WHATSAPP[[#This Row],[Nota]]-24%,VOZ_WHATSAPP[[#This Row],[Nota]])</f>
        <v>1</v>
      </c>
      <c r="AH2950" s="8">
        <f>IF(VOZ_WHATSAPP[[#This Row],[Estado Legal]]="No Cumple",0,IF(VOZ_WHATSAPP[[#This Row],[Realiza lectura de guion Legal]]="No Cumple",VOZ_WHATSAPP[[#This Row],[Nota 2]]-50%,VOZ_WHATSAPP[[#This Row],[Nota 2]]))</f>
        <v>1</v>
      </c>
    </row>
    <row r="2951" spans="1:34" x14ac:dyDescent="0.25">
      <c r="A2951" s="2" t="str">
        <f>VOZ_WHATSAPP[[#This Row],[ID Asesor]]&amp;VOZ_WHATSAPP[[#This Row],[Fecha Monitoreo]]</f>
        <v>364345888</v>
      </c>
      <c r="B2951" s="2">
        <v>45888</v>
      </c>
      <c r="C2951" s="1" t="s">
        <v>59</v>
      </c>
      <c r="D2951" s="1">
        <v>3643</v>
      </c>
      <c r="E2951" s="2">
        <v>45888</v>
      </c>
      <c r="F2951" s="3">
        <v>0.34444444444444444</v>
      </c>
      <c r="G2951" s="1" t="s">
        <v>43</v>
      </c>
      <c r="H2951" s="1" t="s">
        <v>44</v>
      </c>
      <c r="I2951" s="1">
        <v>1386</v>
      </c>
      <c r="J2951" s="1">
        <v>3225687262</v>
      </c>
      <c r="K2951" s="1" t="s">
        <v>45</v>
      </c>
      <c r="L2951" s="1" t="s">
        <v>46</v>
      </c>
      <c r="M2951" s="1" t="s">
        <v>46</v>
      </c>
      <c r="N2951" s="1" t="s">
        <v>46</v>
      </c>
      <c r="O2951" s="1" t="s">
        <v>46</v>
      </c>
      <c r="P2951" s="1" t="s">
        <v>46</v>
      </c>
      <c r="Q2951" s="1" t="s">
        <v>46</v>
      </c>
      <c r="R2951" s="1" t="s">
        <v>46</v>
      </c>
      <c r="S2951" s="1" t="s">
        <v>46</v>
      </c>
      <c r="T2951" s="12" t="str">
        <f>IF(OR(VOZ_WHATSAPP[[#This Row],[Brinda argumentos coherentes a la objeción]]="No Cumple",VOZ_WHATSAPP[[#This Row],[Despliegue de Beneficios y/o consecuencias]]="No Cumple"),"Sin Negocio","Negocio")</f>
        <v>Negocio</v>
      </c>
      <c r="U2951" s="1" t="s">
        <v>48</v>
      </c>
      <c r="V2951" s="1" t="s">
        <v>48</v>
      </c>
      <c r="W2951" s="1" t="s">
        <v>48</v>
      </c>
      <c r="X2951" s="12" t="str">
        <f>IF(OR(VOZ_WHATSAPP[[#This Row],[Confirma Valor de pago]]="No Cumple",VOZ_WHATSAPP[[#This Row],[Confirma hora de pago]]="No Cumple",VOZ_WHATSAPP[[#This Row],[Confirma medio de pago]]="No Cumple"),"Sin Cierre","Cierre")</f>
        <v>Cierre</v>
      </c>
      <c r="Y2951" s="1" t="s">
        <v>54</v>
      </c>
      <c r="Z2951" s="1" t="s">
        <v>46</v>
      </c>
      <c r="AA2951" s="1" t="s">
        <v>46</v>
      </c>
      <c r="AB2951" s="1" t="s">
        <v>46</v>
      </c>
      <c r="AC2951" s="11" t="str">
        <f>IF(OR(VOZ_WHATSAPP[[#This Row],[La comunicación es asertiva, con respeto y evita maltrato]]="No Cumple",VOZ_WHATSAPP[[#This Row],[Cumple con las normativas legales]]="No Cumple"),"No Cumple","Cumple")</f>
        <v>Cumple</v>
      </c>
      <c r="AD2951" s="1" t="s">
        <v>46</v>
      </c>
      <c r="AE2951" s="1" t="s">
        <v>2633</v>
      </c>
      <c r="AF2951" s="4">
        <v>0.92</v>
      </c>
      <c r="AG2951" s="4">
        <f>IF(AND(VOZ_WHATSAPP[[#This Row],[Estado Cierre]]="Sin Cierre",VOZ_WHATSAPP[[#This Row],[Nota Negocio]]="Sin Negocio"),VOZ_WHATSAPP[[#This Row],[Nota]]-24%,VOZ_WHATSAPP[[#This Row],[Nota]])</f>
        <v>0.92</v>
      </c>
      <c r="AH2951" s="8">
        <f>IF(VOZ_WHATSAPP[[#This Row],[Estado Legal]]="No Cumple",0,IF(VOZ_WHATSAPP[[#This Row],[Realiza lectura de guion Legal]]="No Cumple",VOZ_WHATSAPP[[#This Row],[Nota 2]]-50%,VOZ_WHATSAPP[[#This Row],[Nota 2]]))</f>
        <v>0.92</v>
      </c>
    </row>
    <row r="2952" spans="1:34" x14ac:dyDescent="0.25">
      <c r="A2952" s="2" t="str">
        <f>VOZ_WHATSAPP[[#This Row],[ID Asesor]]&amp;VOZ_WHATSAPP[[#This Row],[Fecha Monitoreo]]</f>
        <v>388145888</v>
      </c>
      <c r="B2952" s="2">
        <v>45888</v>
      </c>
      <c r="C2952" s="1" t="s">
        <v>126</v>
      </c>
      <c r="D2952" s="1">
        <v>3881</v>
      </c>
      <c r="E2952" s="2">
        <v>45888</v>
      </c>
      <c r="F2952" s="3">
        <v>0.5180555555555556</v>
      </c>
      <c r="G2952" s="1" t="s">
        <v>51</v>
      </c>
      <c r="H2952" s="1" t="s">
        <v>44</v>
      </c>
      <c r="I2952" s="1">
        <v>445</v>
      </c>
      <c r="J2952" s="1">
        <v>3134560818</v>
      </c>
      <c r="K2952" s="1" t="s">
        <v>45</v>
      </c>
      <c r="L2952" s="1" t="s">
        <v>46</v>
      </c>
      <c r="M2952" s="1" t="s">
        <v>46</v>
      </c>
      <c r="N2952" s="1" t="s">
        <v>46</v>
      </c>
      <c r="O2952" s="1" t="s">
        <v>46</v>
      </c>
      <c r="P2952" s="1" t="s">
        <v>46</v>
      </c>
      <c r="Q2952" s="1" t="s">
        <v>48</v>
      </c>
      <c r="R2952" s="1" t="s">
        <v>48</v>
      </c>
      <c r="S2952" s="1" t="s">
        <v>48</v>
      </c>
      <c r="T2952" s="12" t="str">
        <f>IF(OR(VOZ_WHATSAPP[[#This Row],[Brinda argumentos coherentes a la objeción]]="No Cumple",VOZ_WHATSAPP[[#This Row],[Despliegue de Beneficios y/o consecuencias]]="No Cumple"),"Sin Negocio","Negocio")</f>
        <v>Negocio</v>
      </c>
      <c r="U2952" s="1" t="s">
        <v>46</v>
      </c>
      <c r="V2952" s="1" t="s">
        <v>46</v>
      </c>
      <c r="W2952" s="1" t="s">
        <v>46</v>
      </c>
      <c r="X2952" s="12" t="str">
        <f>IF(OR(VOZ_WHATSAPP[[#This Row],[Confirma Valor de pago]]="No Cumple",VOZ_WHATSAPP[[#This Row],[Confirma hora de pago]]="No Cumple",VOZ_WHATSAPP[[#This Row],[Confirma medio de pago]]="No Cumple"),"Sin Cierre","Cierre")</f>
        <v>Cierre</v>
      </c>
      <c r="Y2952" s="1" t="s">
        <v>46</v>
      </c>
      <c r="Z2952" s="1" t="s">
        <v>46</v>
      </c>
      <c r="AA2952" s="1" t="s">
        <v>46</v>
      </c>
      <c r="AB2952" s="1" t="s">
        <v>46</v>
      </c>
      <c r="AC2952" s="11" t="str">
        <f>IF(OR(VOZ_WHATSAPP[[#This Row],[La comunicación es asertiva, con respeto y evita maltrato]]="No Cumple",VOZ_WHATSAPP[[#This Row],[Cumple con las normativas legales]]="No Cumple"),"No Cumple","Cumple")</f>
        <v>Cumple</v>
      </c>
      <c r="AD2952" s="1" t="s">
        <v>46</v>
      </c>
      <c r="AE2952" s="1" t="s">
        <v>131</v>
      </c>
      <c r="AF2952" s="4">
        <v>1</v>
      </c>
      <c r="AG2952" s="4">
        <f>IF(AND(VOZ_WHATSAPP[[#This Row],[Estado Cierre]]="Sin Cierre",VOZ_WHATSAPP[[#This Row],[Nota Negocio]]="Sin Negocio"),VOZ_WHATSAPP[[#This Row],[Nota]]-24%,VOZ_WHATSAPP[[#This Row],[Nota]])</f>
        <v>1</v>
      </c>
      <c r="AH2952" s="8">
        <f>IF(VOZ_WHATSAPP[[#This Row],[Estado Legal]]="No Cumple",0,IF(VOZ_WHATSAPP[[#This Row],[Realiza lectura de guion Legal]]="No Cumple",VOZ_WHATSAPP[[#This Row],[Nota 2]]-50%,VOZ_WHATSAPP[[#This Row],[Nota 2]]))</f>
        <v>1</v>
      </c>
    </row>
    <row r="2953" spans="1:34" x14ac:dyDescent="0.25">
      <c r="A2953" s="2" t="str">
        <f>VOZ_WHATSAPP[[#This Row],[ID Asesor]]&amp;VOZ_WHATSAPP[[#This Row],[Fecha Monitoreo]]</f>
        <v>303545888</v>
      </c>
      <c r="B2953" s="2">
        <v>45888</v>
      </c>
      <c r="C2953" s="1" t="s">
        <v>59</v>
      </c>
      <c r="D2953" s="1">
        <v>3035</v>
      </c>
      <c r="E2953" s="2">
        <v>45888</v>
      </c>
      <c r="F2953" s="3">
        <v>0.55763888888888891</v>
      </c>
      <c r="G2953" s="1" t="s">
        <v>60</v>
      </c>
      <c r="H2953" s="1" t="s">
        <v>44</v>
      </c>
      <c r="I2953" s="1">
        <v>1151</v>
      </c>
      <c r="J2953" s="1">
        <v>3180752818</v>
      </c>
      <c r="K2953" s="1" t="s">
        <v>45</v>
      </c>
      <c r="L2953" s="1" t="s">
        <v>46</v>
      </c>
      <c r="M2953" s="1" t="s">
        <v>48</v>
      </c>
      <c r="N2953" s="1" t="s">
        <v>46</v>
      </c>
      <c r="O2953" s="1" t="s">
        <v>46</v>
      </c>
      <c r="P2953" s="1" t="s">
        <v>46</v>
      </c>
      <c r="Q2953" s="1" t="s">
        <v>46</v>
      </c>
      <c r="R2953" s="1" t="s">
        <v>46</v>
      </c>
      <c r="S2953" s="1" t="s">
        <v>46</v>
      </c>
      <c r="T2953" s="12" t="str">
        <f>IF(OR(VOZ_WHATSAPP[[#This Row],[Brinda argumentos coherentes a la objeción]]="No Cumple",VOZ_WHATSAPP[[#This Row],[Despliegue de Beneficios y/o consecuencias]]="No Cumple"),"Sin Negocio","Negocio")</f>
        <v>Negocio</v>
      </c>
      <c r="U2953" s="1" t="s">
        <v>48</v>
      </c>
      <c r="V2953" s="1" t="s">
        <v>48</v>
      </c>
      <c r="W2953" s="1" t="s">
        <v>48</v>
      </c>
      <c r="X2953" s="12" t="str">
        <f>IF(OR(VOZ_WHATSAPP[[#This Row],[Confirma Valor de pago]]="No Cumple",VOZ_WHATSAPP[[#This Row],[Confirma hora de pago]]="No Cumple",VOZ_WHATSAPP[[#This Row],[Confirma medio de pago]]="No Cumple"),"Sin Cierre","Cierre")</f>
        <v>Cierre</v>
      </c>
      <c r="Y2953" s="1" t="s">
        <v>48</v>
      </c>
      <c r="Z2953" s="1" t="s">
        <v>46</v>
      </c>
      <c r="AA2953" s="1" t="s">
        <v>46</v>
      </c>
      <c r="AB2953" s="1" t="s">
        <v>46</v>
      </c>
      <c r="AC2953" s="11" t="str">
        <f>IF(OR(VOZ_WHATSAPP[[#This Row],[La comunicación es asertiva, con respeto y evita maltrato]]="No Cumple",VOZ_WHATSAPP[[#This Row],[Cumple con las normativas legales]]="No Cumple"),"No Cumple","Cumple")</f>
        <v>Cumple</v>
      </c>
      <c r="AD2953" s="1" t="s">
        <v>48</v>
      </c>
      <c r="AE2953" s="1" t="s">
        <v>2634</v>
      </c>
      <c r="AF2953" s="4">
        <v>1</v>
      </c>
      <c r="AG2953" s="4">
        <f>IF(AND(VOZ_WHATSAPP[[#This Row],[Estado Cierre]]="Sin Cierre",VOZ_WHATSAPP[[#This Row],[Nota Negocio]]="Sin Negocio"),VOZ_WHATSAPP[[#This Row],[Nota]]-24%,VOZ_WHATSAPP[[#This Row],[Nota]])</f>
        <v>1</v>
      </c>
      <c r="AH2953" s="8">
        <f>IF(VOZ_WHATSAPP[[#This Row],[Estado Legal]]="No Cumple",0,IF(VOZ_WHATSAPP[[#This Row],[Realiza lectura de guion Legal]]="No Cumple",VOZ_WHATSAPP[[#This Row],[Nota 2]]-50%,VOZ_WHATSAPP[[#This Row],[Nota 2]]))</f>
        <v>1</v>
      </c>
    </row>
    <row r="2954" spans="1:34" x14ac:dyDescent="0.25">
      <c r="A2954" s="2" t="str">
        <f>VOZ_WHATSAPP[[#This Row],[ID Asesor]]&amp;VOZ_WHATSAPP[[#This Row],[Fecha Monitoreo]]</f>
        <v>359945888</v>
      </c>
      <c r="B2954" s="2">
        <v>45888</v>
      </c>
      <c r="C2954" s="1" t="s">
        <v>59</v>
      </c>
      <c r="D2954" s="1">
        <v>3599</v>
      </c>
      <c r="E2954" s="2">
        <v>45888</v>
      </c>
      <c r="F2954" s="3">
        <v>0.51388888888888884</v>
      </c>
      <c r="G2954" s="1" t="s">
        <v>60</v>
      </c>
      <c r="H2954" s="1" t="s">
        <v>44</v>
      </c>
      <c r="I2954" s="1">
        <v>1123</v>
      </c>
      <c r="J2954" s="1">
        <v>3007702941</v>
      </c>
      <c r="K2954" s="1" t="s">
        <v>45</v>
      </c>
      <c r="L2954" s="1" t="s">
        <v>46</v>
      </c>
      <c r="M2954" s="1" t="s">
        <v>46</v>
      </c>
      <c r="N2954" s="1" t="s">
        <v>46</v>
      </c>
      <c r="O2954" s="1" t="s">
        <v>46</v>
      </c>
      <c r="P2954" s="1" t="s">
        <v>46</v>
      </c>
      <c r="Q2954" s="1" t="s">
        <v>48</v>
      </c>
      <c r="R2954" s="1" t="s">
        <v>48</v>
      </c>
      <c r="S2954" s="1" t="s">
        <v>48</v>
      </c>
      <c r="T2954" s="12" t="str">
        <f>IF(OR(VOZ_WHATSAPP[[#This Row],[Brinda argumentos coherentes a la objeción]]="No Cumple",VOZ_WHATSAPP[[#This Row],[Despliegue de Beneficios y/o consecuencias]]="No Cumple"),"Sin Negocio","Negocio")</f>
        <v>Negocio</v>
      </c>
      <c r="U2954" s="1" t="s">
        <v>46</v>
      </c>
      <c r="V2954" s="1" t="s">
        <v>46</v>
      </c>
      <c r="W2954" s="1" t="s">
        <v>46</v>
      </c>
      <c r="X2954" s="12" t="str">
        <f>IF(OR(VOZ_WHATSAPP[[#This Row],[Confirma Valor de pago]]="No Cumple",VOZ_WHATSAPP[[#This Row],[Confirma hora de pago]]="No Cumple",VOZ_WHATSAPP[[#This Row],[Confirma medio de pago]]="No Cumple"),"Sin Cierre","Cierre")</f>
        <v>Cierre</v>
      </c>
      <c r="Y2954" s="1" t="s">
        <v>46</v>
      </c>
      <c r="Z2954" s="1" t="s">
        <v>46</v>
      </c>
      <c r="AA2954" s="1" t="s">
        <v>46</v>
      </c>
      <c r="AB2954" s="1" t="s">
        <v>46</v>
      </c>
      <c r="AC2954" s="11" t="str">
        <f>IF(OR(VOZ_WHATSAPP[[#This Row],[La comunicación es asertiva, con respeto y evita maltrato]]="No Cumple",VOZ_WHATSAPP[[#This Row],[Cumple con las normativas legales]]="No Cumple"),"No Cumple","Cumple")</f>
        <v>Cumple</v>
      </c>
      <c r="AD2954" s="1" t="s">
        <v>46</v>
      </c>
      <c r="AE2954" s="1" t="s">
        <v>2635</v>
      </c>
      <c r="AF2954" s="4">
        <v>1</v>
      </c>
      <c r="AG2954" s="4">
        <f>IF(AND(VOZ_WHATSAPP[[#This Row],[Estado Cierre]]="Sin Cierre",VOZ_WHATSAPP[[#This Row],[Nota Negocio]]="Sin Negocio"),VOZ_WHATSAPP[[#This Row],[Nota]]-24%,VOZ_WHATSAPP[[#This Row],[Nota]])</f>
        <v>1</v>
      </c>
      <c r="AH2954" s="8">
        <f>IF(VOZ_WHATSAPP[[#This Row],[Estado Legal]]="No Cumple",0,IF(VOZ_WHATSAPP[[#This Row],[Realiza lectura de guion Legal]]="No Cumple",VOZ_WHATSAPP[[#This Row],[Nota 2]]-50%,VOZ_WHATSAPP[[#This Row],[Nota 2]]))</f>
        <v>1</v>
      </c>
    </row>
    <row r="2955" spans="1:34" x14ac:dyDescent="0.25">
      <c r="A2955" s="2" t="str">
        <f>VOZ_WHATSAPP[[#This Row],[ID Asesor]]&amp;VOZ_WHATSAPP[[#This Row],[Fecha Monitoreo]]</f>
        <v>319345888</v>
      </c>
      <c r="B2955" s="2">
        <v>45888</v>
      </c>
      <c r="C2955" s="1" t="s">
        <v>87</v>
      </c>
      <c r="D2955" s="1">
        <v>3193</v>
      </c>
      <c r="E2955" s="2">
        <v>45888</v>
      </c>
      <c r="F2955" s="3">
        <v>0.48333333333333334</v>
      </c>
      <c r="G2955" s="1" t="s">
        <v>51</v>
      </c>
      <c r="H2955" s="1" t="s">
        <v>44</v>
      </c>
      <c r="I2955" s="1">
        <v>1189</v>
      </c>
      <c r="J2955" s="1"/>
      <c r="K2955" s="1" t="s">
        <v>45</v>
      </c>
      <c r="L2955" s="1" t="s">
        <v>47</v>
      </c>
      <c r="M2955" s="1" t="s">
        <v>46</v>
      </c>
      <c r="N2955" s="1" t="s">
        <v>46</v>
      </c>
      <c r="O2955" s="1" t="s">
        <v>46</v>
      </c>
      <c r="P2955" s="1" t="s">
        <v>46</v>
      </c>
      <c r="Q2955" s="1" t="s">
        <v>46</v>
      </c>
      <c r="R2955" s="1" t="s">
        <v>46</v>
      </c>
      <c r="S2955" s="1" t="s">
        <v>46</v>
      </c>
      <c r="T2955" s="12" t="str">
        <f>IF(OR(VOZ_WHATSAPP[[#This Row],[Brinda argumentos coherentes a la objeción]]="No Cumple",VOZ_WHATSAPP[[#This Row],[Despliegue de Beneficios y/o consecuencias]]="No Cumple"),"Sin Negocio","Negocio")</f>
        <v>Negocio</v>
      </c>
      <c r="U2955" s="1" t="s">
        <v>48</v>
      </c>
      <c r="V2955" s="1" t="s">
        <v>48</v>
      </c>
      <c r="W2955" s="1" t="s">
        <v>48</v>
      </c>
      <c r="X2955" s="12" t="str">
        <f>IF(OR(VOZ_WHATSAPP[[#This Row],[Confirma Valor de pago]]="No Cumple",VOZ_WHATSAPP[[#This Row],[Confirma hora de pago]]="No Cumple",VOZ_WHATSAPP[[#This Row],[Confirma medio de pago]]="No Cumple"),"Sin Cierre","Cierre")</f>
        <v>Cierre</v>
      </c>
      <c r="Y2955" s="1" t="s">
        <v>46</v>
      </c>
      <c r="Z2955" s="1" t="s">
        <v>46</v>
      </c>
      <c r="AA2955" s="1" t="s">
        <v>46</v>
      </c>
      <c r="AB2955" s="1" t="s">
        <v>46</v>
      </c>
      <c r="AC2955" s="11" t="str">
        <f>IF(OR(VOZ_WHATSAPP[[#This Row],[La comunicación es asertiva, con respeto y evita maltrato]]="No Cumple",VOZ_WHATSAPP[[#This Row],[Cumple con las normativas legales]]="No Cumple"),"No Cumple","Cumple")</f>
        <v>Cumple</v>
      </c>
      <c r="AD2955" s="1" t="s">
        <v>46</v>
      </c>
      <c r="AE2955" s="1" t="s">
        <v>2636</v>
      </c>
      <c r="AF2955" s="4">
        <v>0.96</v>
      </c>
      <c r="AG2955" s="4">
        <f>IF(AND(VOZ_WHATSAPP[[#This Row],[Estado Cierre]]="Sin Cierre",VOZ_WHATSAPP[[#This Row],[Nota Negocio]]="Sin Negocio"),VOZ_WHATSAPP[[#This Row],[Nota]]-24%,VOZ_WHATSAPP[[#This Row],[Nota]])</f>
        <v>0.96</v>
      </c>
      <c r="AH2955" s="8">
        <f>IF(VOZ_WHATSAPP[[#This Row],[Estado Legal]]="No Cumple",0,IF(VOZ_WHATSAPP[[#This Row],[Realiza lectura de guion Legal]]="No Cumple",VOZ_WHATSAPP[[#This Row],[Nota 2]]-50%,VOZ_WHATSAPP[[#This Row],[Nota 2]]))</f>
        <v>0.96</v>
      </c>
    </row>
    <row r="2956" spans="1:34" x14ac:dyDescent="0.25">
      <c r="A2956" s="2" t="str">
        <f>VOZ_WHATSAPP[[#This Row],[ID Asesor]]&amp;VOZ_WHATSAPP[[#This Row],[Fecha Monitoreo]]</f>
        <v>338045888</v>
      </c>
      <c r="B2956" s="2">
        <v>45888</v>
      </c>
      <c r="C2956" s="1" t="s">
        <v>696</v>
      </c>
      <c r="D2956" s="1">
        <v>3380</v>
      </c>
      <c r="E2956" s="2">
        <v>45888</v>
      </c>
      <c r="F2956" s="3">
        <v>0.45833333333333331</v>
      </c>
      <c r="G2956" s="1" t="s">
        <v>51</v>
      </c>
      <c r="H2956" s="1" t="s">
        <v>44</v>
      </c>
      <c r="I2956" s="1">
        <v>561</v>
      </c>
      <c r="J2956" s="1">
        <v>3013322718</v>
      </c>
      <c r="K2956" s="1" t="s">
        <v>45</v>
      </c>
      <c r="L2956" s="1" t="s">
        <v>46</v>
      </c>
      <c r="M2956" s="1" t="s">
        <v>46</v>
      </c>
      <c r="N2956" s="1" t="s">
        <v>46</v>
      </c>
      <c r="O2956" s="1" t="s">
        <v>46</v>
      </c>
      <c r="P2956" s="1" t="s">
        <v>54</v>
      </c>
      <c r="Q2956" s="1" t="s">
        <v>46</v>
      </c>
      <c r="R2956" s="1" t="s">
        <v>46</v>
      </c>
      <c r="S2956" s="1" t="s">
        <v>48</v>
      </c>
      <c r="T2956" s="12" t="str">
        <f>IF(OR(VOZ_WHATSAPP[[#This Row],[Brinda argumentos coherentes a la objeción]]="No Cumple",VOZ_WHATSAPP[[#This Row],[Despliegue de Beneficios y/o consecuencias]]="No Cumple"),"Sin Negocio","Negocio")</f>
        <v>Negocio</v>
      </c>
      <c r="U2956" s="1" t="s">
        <v>48</v>
      </c>
      <c r="V2956" s="1" t="s">
        <v>48</v>
      </c>
      <c r="W2956" s="1" t="s">
        <v>48</v>
      </c>
      <c r="X2956" s="12" t="str">
        <f>IF(OR(VOZ_WHATSAPP[[#This Row],[Confirma Valor de pago]]="No Cumple",VOZ_WHATSAPP[[#This Row],[Confirma hora de pago]]="No Cumple",VOZ_WHATSAPP[[#This Row],[Confirma medio de pago]]="No Cumple"),"Sin Cierre","Cierre")</f>
        <v>Cierre</v>
      </c>
      <c r="Y2956" s="1" t="s">
        <v>46</v>
      </c>
      <c r="Z2956" s="1" t="s">
        <v>54</v>
      </c>
      <c r="AA2956" s="1" t="s">
        <v>46</v>
      </c>
      <c r="AB2956" s="1" t="s">
        <v>46</v>
      </c>
      <c r="AC2956" s="11" t="str">
        <f>IF(OR(VOZ_WHATSAPP[[#This Row],[La comunicación es asertiva, con respeto y evita maltrato]]="No Cumple",VOZ_WHATSAPP[[#This Row],[Cumple con las normativas legales]]="No Cumple"),"No Cumple","Cumple")</f>
        <v>Cumple</v>
      </c>
      <c r="AD2956" s="1" t="s">
        <v>46</v>
      </c>
      <c r="AE2956" s="1" t="s">
        <v>2637</v>
      </c>
      <c r="AF2956" s="4">
        <v>0.8</v>
      </c>
      <c r="AG2956" s="4">
        <f>IF(AND(VOZ_WHATSAPP[[#This Row],[Estado Cierre]]="Sin Cierre",VOZ_WHATSAPP[[#This Row],[Nota Negocio]]="Sin Negocio"),VOZ_WHATSAPP[[#This Row],[Nota]]-24%,VOZ_WHATSAPP[[#This Row],[Nota]])</f>
        <v>0.8</v>
      </c>
      <c r="AH2956" s="8">
        <f>IF(VOZ_WHATSAPP[[#This Row],[Estado Legal]]="No Cumple",0,IF(VOZ_WHATSAPP[[#This Row],[Realiza lectura de guion Legal]]="No Cumple",VOZ_WHATSAPP[[#This Row],[Nota 2]]-50%,VOZ_WHATSAPP[[#This Row],[Nota 2]]))</f>
        <v>0.8</v>
      </c>
    </row>
    <row r="2957" spans="1:34" x14ac:dyDescent="0.25">
      <c r="A2957" s="2" t="str">
        <f>VOZ_WHATSAPP[[#This Row],[ID Asesor]]&amp;VOZ_WHATSAPP[[#This Row],[Fecha Monitoreo]]</f>
        <v>402145888</v>
      </c>
      <c r="B2957" s="2">
        <v>45888</v>
      </c>
      <c r="C2957" s="1" t="s">
        <v>126</v>
      </c>
      <c r="D2957" s="1">
        <v>4021</v>
      </c>
      <c r="E2957" s="2">
        <v>45888</v>
      </c>
      <c r="F2957" s="3">
        <v>0.48819444444444443</v>
      </c>
      <c r="G2957" s="1" t="s">
        <v>58</v>
      </c>
      <c r="H2957" s="1" t="s">
        <v>44</v>
      </c>
      <c r="I2957" s="1">
        <v>611</v>
      </c>
      <c r="J2957" s="1">
        <v>3175128348</v>
      </c>
      <c r="K2957" s="1" t="s">
        <v>45</v>
      </c>
      <c r="L2957" s="1" t="s">
        <v>46</v>
      </c>
      <c r="M2957" s="1" t="s">
        <v>46</v>
      </c>
      <c r="N2957" s="1" t="s">
        <v>46</v>
      </c>
      <c r="O2957" s="1" t="s">
        <v>46</v>
      </c>
      <c r="P2957" s="1" t="s">
        <v>46</v>
      </c>
      <c r="Q2957" s="1" t="s">
        <v>46</v>
      </c>
      <c r="R2957" s="1" t="s">
        <v>46</v>
      </c>
      <c r="S2957" s="1" t="s">
        <v>48</v>
      </c>
      <c r="T2957" s="12" t="str">
        <f>IF(OR(VOZ_WHATSAPP[[#This Row],[Brinda argumentos coherentes a la objeción]]="No Cumple",VOZ_WHATSAPP[[#This Row],[Despliegue de Beneficios y/o consecuencias]]="No Cumple"),"Sin Negocio","Negocio")</f>
        <v>Negocio</v>
      </c>
      <c r="U2957" s="1" t="s">
        <v>46</v>
      </c>
      <c r="V2957" s="1" t="s">
        <v>46</v>
      </c>
      <c r="W2957" s="1" t="s">
        <v>47</v>
      </c>
      <c r="X2957" s="12" t="str">
        <f>IF(OR(VOZ_WHATSAPP[[#This Row],[Confirma Valor de pago]]="No Cumple",VOZ_WHATSAPP[[#This Row],[Confirma hora de pago]]="No Cumple",VOZ_WHATSAPP[[#This Row],[Confirma medio de pago]]="No Cumple"),"Sin Cierre","Cierre")</f>
        <v>Sin Cierre</v>
      </c>
      <c r="Y2957" s="1" t="s">
        <v>46</v>
      </c>
      <c r="Z2957" s="1" t="s">
        <v>54</v>
      </c>
      <c r="AA2957" s="1" t="s">
        <v>46</v>
      </c>
      <c r="AB2957" s="1" t="s">
        <v>46</v>
      </c>
      <c r="AC2957" s="11" t="str">
        <f>IF(OR(VOZ_WHATSAPP[[#This Row],[La comunicación es asertiva, con respeto y evita maltrato]]="No Cumple",VOZ_WHATSAPP[[#This Row],[Cumple con las normativas legales]]="No Cumple"),"No Cumple","Cumple")</f>
        <v>Cumple</v>
      </c>
      <c r="AD2957" s="1" t="s">
        <v>46</v>
      </c>
      <c r="AE2957" s="1" t="s">
        <v>2638</v>
      </c>
      <c r="AF2957" s="4">
        <v>0.77</v>
      </c>
      <c r="AG2957" s="4">
        <f>IF(AND(VOZ_WHATSAPP[[#This Row],[Estado Cierre]]="Sin Cierre",VOZ_WHATSAPP[[#This Row],[Nota Negocio]]="Sin Negocio"),VOZ_WHATSAPP[[#This Row],[Nota]]-24%,VOZ_WHATSAPP[[#This Row],[Nota]])</f>
        <v>0.77</v>
      </c>
      <c r="AH2957" s="8">
        <f>IF(VOZ_WHATSAPP[[#This Row],[Estado Legal]]="No Cumple",0,IF(VOZ_WHATSAPP[[#This Row],[Realiza lectura de guion Legal]]="No Cumple",VOZ_WHATSAPP[[#This Row],[Nota 2]]-50%,VOZ_WHATSAPP[[#This Row],[Nota 2]]))</f>
        <v>0.77</v>
      </c>
    </row>
    <row r="2958" spans="1:34" x14ac:dyDescent="0.25">
      <c r="A2958" s="2" t="str">
        <f>VOZ_WHATSAPP[[#This Row],[ID Asesor]]&amp;VOZ_WHATSAPP[[#This Row],[Fecha Monitoreo]]</f>
        <v>356545888</v>
      </c>
      <c r="B2958" s="2">
        <v>45888</v>
      </c>
      <c r="C2958" s="1" t="s">
        <v>59</v>
      </c>
      <c r="D2958" s="1">
        <v>3565</v>
      </c>
      <c r="E2958" s="2">
        <v>45888</v>
      </c>
      <c r="F2958" s="3">
        <v>0.55694444444444446</v>
      </c>
      <c r="G2958" s="1" t="s">
        <v>60</v>
      </c>
      <c r="H2958" s="1" t="s">
        <v>71</v>
      </c>
      <c r="I2958" s="1"/>
      <c r="J2958" s="1"/>
      <c r="K2958" s="1"/>
      <c r="L2958" s="1" t="s">
        <v>46</v>
      </c>
      <c r="M2958" s="1" t="s">
        <v>46</v>
      </c>
      <c r="N2958" s="1" t="s">
        <v>46</v>
      </c>
      <c r="O2958" s="1" t="s">
        <v>48</v>
      </c>
      <c r="P2958" s="1" t="s">
        <v>48</v>
      </c>
      <c r="Q2958" s="1" t="s">
        <v>46</v>
      </c>
      <c r="R2958" s="1" t="s">
        <v>46</v>
      </c>
      <c r="S2958" s="1" t="s">
        <v>48</v>
      </c>
      <c r="T2958" s="12" t="str">
        <f>IF(OR(VOZ_WHATSAPP[[#This Row],[Brinda argumentos coherentes a la objeción]]="No Cumple",VOZ_WHATSAPP[[#This Row],[Despliegue de Beneficios y/o consecuencias]]="No Cumple"),"Sin Negocio","Negocio")</f>
        <v>Negocio</v>
      </c>
      <c r="U2958" s="1" t="s">
        <v>46</v>
      </c>
      <c r="V2958" s="1" t="s">
        <v>46</v>
      </c>
      <c r="W2958" s="1" t="s">
        <v>46</v>
      </c>
      <c r="X2958" s="12" t="str">
        <f>IF(OR(VOZ_WHATSAPP[[#This Row],[Confirma Valor de pago]]="No Cumple",VOZ_WHATSAPP[[#This Row],[Confirma hora de pago]]="No Cumple",VOZ_WHATSAPP[[#This Row],[Confirma medio de pago]]="No Cumple"),"Sin Cierre","Cierre")</f>
        <v>Cierre</v>
      </c>
      <c r="Y2958" s="1" t="s">
        <v>48</v>
      </c>
      <c r="Z2958" s="1" t="s">
        <v>46</v>
      </c>
      <c r="AA2958" s="1" t="s">
        <v>46</v>
      </c>
      <c r="AB2958" s="1" t="s">
        <v>46</v>
      </c>
      <c r="AC2958" s="11" t="str">
        <f>IF(OR(VOZ_WHATSAPP[[#This Row],[La comunicación es asertiva, con respeto y evita maltrato]]="No Cumple",VOZ_WHATSAPP[[#This Row],[Cumple con las normativas legales]]="No Cumple"),"No Cumple","Cumple")</f>
        <v>Cumple</v>
      </c>
      <c r="AD2958" s="1" t="s">
        <v>48</v>
      </c>
      <c r="AE2958" s="1" t="s">
        <v>2639</v>
      </c>
      <c r="AF2958" s="4">
        <v>1</v>
      </c>
      <c r="AG2958" s="4">
        <f>IF(AND(VOZ_WHATSAPP[[#This Row],[Estado Cierre]]="Sin Cierre",VOZ_WHATSAPP[[#This Row],[Nota Negocio]]="Sin Negocio"),VOZ_WHATSAPP[[#This Row],[Nota]]-24%,VOZ_WHATSAPP[[#This Row],[Nota]])</f>
        <v>1</v>
      </c>
      <c r="AH2958" s="8">
        <f>IF(VOZ_WHATSAPP[[#This Row],[Estado Legal]]="No Cumple",0,IF(VOZ_WHATSAPP[[#This Row],[Realiza lectura de guion Legal]]="No Cumple",VOZ_WHATSAPP[[#This Row],[Nota 2]]-50%,VOZ_WHATSAPP[[#This Row],[Nota 2]]))</f>
        <v>1</v>
      </c>
    </row>
    <row r="2959" spans="1:34" x14ac:dyDescent="0.25">
      <c r="A2959" s="2" t="str">
        <f>VOZ_WHATSAPP[[#This Row],[ID Asesor]]&amp;VOZ_WHATSAPP[[#This Row],[Fecha Monitoreo]]</f>
        <v>291745888</v>
      </c>
      <c r="B2959" s="2">
        <v>45888</v>
      </c>
      <c r="C2959" s="1" t="s">
        <v>59</v>
      </c>
      <c r="D2959" s="1">
        <v>2917</v>
      </c>
      <c r="E2959" s="2">
        <v>45888</v>
      </c>
      <c r="F2959" s="3">
        <v>0.48958333333333331</v>
      </c>
      <c r="G2959" s="1" t="s">
        <v>60</v>
      </c>
      <c r="H2959" s="1" t="s">
        <v>71</v>
      </c>
      <c r="I2959" s="1"/>
      <c r="J2959" s="1"/>
      <c r="K2959" s="1"/>
      <c r="L2959" s="1" t="s">
        <v>46</v>
      </c>
      <c r="M2959" s="1" t="s">
        <v>47</v>
      </c>
      <c r="N2959" s="1" t="s">
        <v>46</v>
      </c>
      <c r="O2959" s="1" t="s">
        <v>48</v>
      </c>
      <c r="P2959" s="1" t="s">
        <v>48</v>
      </c>
      <c r="Q2959" s="1" t="s">
        <v>48</v>
      </c>
      <c r="R2959" s="1" t="s">
        <v>47</v>
      </c>
      <c r="S2959" s="1" t="s">
        <v>48</v>
      </c>
      <c r="T2959" s="12" t="str">
        <f>IF(OR(VOZ_WHATSAPP[[#This Row],[Brinda argumentos coherentes a la objeción]]="No Cumple",VOZ_WHATSAPP[[#This Row],[Despliegue de Beneficios y/o consecuencias]]="No Cumple"),"Sin Negocio","Negocio")</f>
        <v>Sin Negocio</v>
      </c>
      <c r="U2959" s="1" t="s">
        <v>46</v>
      </c>
      <c r="V2959" s="1" t="s">
        <v>46</v>
      </c>
      <c r="W2959" s="1" t="s">
        <v>46</v>
      </c>
      <c r="X2959" s="12" t="str">
        <f>IF(OR(VOZ_WHATSAPP[[#This Row],[Confirma Valor de pago]]="No Cumple",VOZ_WHATSAPP[[#This Row],[Confirma hora de pago]]="No Cumple",VOZ_WHATSAPP[[#This Row],[Confirma medio de pago]]="No Cumple"),"Sin Cierre","Cierre")</f>
        <v>Cierre</v>
      </c>
      <c r="Y2959" s="1" t="s">
        <v>48</v>
      </c>
      <c r="Z2959" s="1" t="s">
        <v>46</v>
      </c>
      <c r="AA2959" s="1" t="s">
        <v>46</v>
      </c>
      <c r="AB2959" s="1" t="s">
        <v>46</v>
      </c>
      <c r="AC2959" s="11" t="str">
        <f>IF(OR(VOZ_WHATSAPP[[#This Row],[La comunicación es asertiva, con respeto y evita maltrato]]="No Cumple",VOZ_WHATSAPP[[#This Row],[Cumple con las normativas legales]]="No Cumple"),"No Cumple","Cumple")</f>
        <v>Cumple</v>
      </c>
      <c r="AD2959" s="1" t="s">
        <v>46</v>
      </c>
      <c r="AE2959" s="1" t="s">
        <v>2640</v>
      </c>
      <c r="AF2959" s="4">
        <v>0.86</v>
      </c>
      <c r="AG2959" s="4">
        <f>IF(AND(VOZ_WHATSAPP[[#This Row],[Estado Cierre]]="Sin Cierre",VOZ_WHATSAPP[[#This Row],[Nota Negocio]]="Sin Negocio"),VOZ_WHATSAPP[[#This Row],[Nota]]-24%,VOZ_WHATSAPP[[#This Row],[Nota]])</f>
        <v>0.86</v>
      </c>
      <c r="AH2959" s="8">
        <f>IF(VOZ_WHATSAPP[[#This Row],[Estado Legal]]="No Cumple",0,IF(VOZ_WHATSAPP[[#This Row],[Realiza lectura de guion Legal]]="No Cumple",VOZ_WHATSAPP[[#This Row],[Nota 2]]-50%,VOZ_WHATSAPP[[#This Row],[Nota 2]]))</f>
        <v>0.86</v>
      </c>
    </row>
    <row r="2960" spans="1:34" x14ac:dyDescent="0.25">
      <c r="A2960" s="2" t="str">
        <f>VOZ_WHATSAPP[[#This Row],[ID Asesor]]&amp;VOZ_WHATSAPP[[#This Row],[Fecha Monitoreo]]</f>
        <v>375745888</v>
      </c>
      <c r="B2960" s="2">
        <v>45888</v>
      </c>
      <c r="C2960" s="1" t="s">
        <v>50</v>
      </c>
      <c r="D2960" s="1">
        <v>3757</v>
      </c>
      <c r="E2960" s="2">
        <v>45888</v>
      </c>
      <c r="F2960" s="3">
        <v>0.47291666666666665</v>
      </c>
      <c r="G2960" s="1" t="s">
        <v>60</v>
      </c>
      <c r="H2960" s="1" t="s">
        <v>71</v>
      </c>
      <c r="I2960" s="1"/>
      <c r="J2960" s="1"/>
      <c r="K2960" s="1"/>
      <c r="L2960" s="1" t="s">
        <v>47</v>
      </c>
      <c r="M2960" s="1" t="s">
        <v>48</v>
      </c>
      <c r="N2960" s="1" t="s">
        <v>46</v>
      </c>
      <c r="O2960" s="1" t="s">
        <v>46</v>
      </c>
      <c r="P2960" s="1" t="s">
        <v>46</v>
      </c>
      <c r="Q2960" s="1" t="s">
        <v>46</v>
      </c>
      <c r="R2960" s="1" t="s">
        <v>47</v>
      </c>
      <c r="S2960" s="1" t="s">
        <v>46</v>
      </c>
      <c r="T2960" s="12" t="str">
        <f>IF(OR(VOZ_WHATSAPP[[#This Row],[Brinda argumentos coherentes a la objeción]]="No Cumple",VOZ_WHATSAPP[[#This Row],[Despliegue de Beneficios y/o consecuencias]]="No Cumple"),"Sin Negocio","Negocio")</f>
        <v>Sin Negocio</v>
      </c>
      <c r="U2960" s="1" t="s">
        <v>46</v>
      </c>
      <c r="V2960" s="1" t="s">
        <v>46</v>
      </c>
      <c r="W2960" s="1" t="s">
        <v>46</v>
      </c>
      <c r="X2960" s="12" t="str">
        <f>IF(OR(VOZ_WHATSAPP[[#This Row],[Confirma Valor de pago]]="No Cumple",VOZ_WHATSAPP[[#This Row],[Confirma hora de pago]]="No Cumple",VOZ_WHATSAPP[[#This Row],[Confirma medio de pago]]="No Cumple"),"Sin Cierre","Cierre")</f>
        <v>Cierre</v>
      </c>
      <c r="Y2960" s="1" t="s">
        <v>46</v>
      </c>
      <c r="Z2960" s="1" t="s">
        <v>46</v>
      </c>
      <c r="AA2960" s="1" t="s">
        <v>46</v>
      </c>
      <c r="AB2960" s="1" t="s">
        <v>46</v>
      </c>
      <c r="AC2960" s="11" t="str">
        <f>IF(OR(VOZ_WHATSAPP[[#This Row],[La comunicación es asertiva, con respeto y evita maltrato]]="No Cumple",VOZ_WHATSAPP[[#This Row],[Cumple con las normativas legales]]="No Cumple"),"No Cumple","Cumple")</f>
        <v>Cumple</v>
      </c>
      <c r="AD2960" s="1" t="s">
        <v>46</v>
      </c>
      <c r="AE2960" s="1" t="s">
        <v>2641</v>
      </c>
      <c r="AF2960" s="4">
        <v>0.86</v>
      </c>
      <c r="AG2960" s="4">
        <f>IF(AND(VOZ_WHATSAPP[[#This Row],[Estado Cierre]]="Sin Cierre",VOZ_WHATSAPP[[#This Row],[Nota Negocio]]="Sin Negocio"),VOZ_WHATSAPP[[#This Row],[Nota]]-24%,VOZ_WHATSAPP[[#This Row],[Nota]])</f>
        <v>0.86</v>
      </c>
      <c r="AH2960" s="8">
        <f>IF(VOZ_WHATSAPP[[#This Row],[Estado Legal]]="No Cumple",0,IF(VOZ_WHATSAPP[[#This Row],[Realiza lectura de guion Legal]]="No Cumple",VOZ_WHATSAPP[[#This Row],[Nota 2]]-50%,VOZ_WHATSAPP[[#This Row],[Nota 2]]))</f>
        <v>0.86</v>
      </c>
    </row>
    <row r="2961" spans="1:34" x14ac:dyDescent="0.25">
      <c r="A2961" s="2" t="str">
        <f>VOZ_WHATSAPP[[#This Row],[ID Asesor]]&amp;VOZ_WHATSAPP[[#This Row],[Fecha Monitoreo]]</f>
        <v>402345888</v>
      </c>
      <c r="B2961" s="2">
        <v>45888</v>
      </c>
      <c r="C2961" s="1" t="s">
        <v>696</v>
      </c>
      <c r="D2961" s="1">
        <v>4023</v>
      </c>
      <c r="E2961" s="2">
        <v>45888</v>
      </c>
      <c r="F2961" s="3">
        <v>0.57222222222222219</v>
      </c>
      <c r="G2961" s="1" t="s">
        <v>51</v>
      </c>
      <c r="H2961" s="1" t="s">
        <v>44</v>
      </c>
      <c r="I2961" s="1">
        <v>613</v>
      </c>
      <c r="J2961" s="1">
        <v>3143960970</v>
      </c>
      <c r="K2961" s="1" t="s">
        <v>45</v>
      </c>
      <c r="L2961" s="1" t="s">
        <v>46</v>
      </c>
      <c r="M2961" s="1" t="s">
        <v>46</v>
      </c>
      <c r="N2961" s="1" t="s">
        <v>46</v>
      </c>
      <c r="O2961" s="1" t="s">
        <v>54</v>
      </c>
      <c r="P2961" s="1" t="s">
        <v>46</v>
      </c>
      <c r="Q2961" s="1" t="s">
        <v>46</v>
      </c>
      <c r="R2961" s="1" t="s">
        <v>46</v>
      </c>
      <c r="S2961" s="1" t="s">
        <v>46</v>
      </c>
      <c r="T2961" s="12" t="str">
        <f>IF(OR(VOZ_WHATSAPP[[#This Row],[Brinda argumentos coherentes a la objeción]]="No Cumple",VOZ_WHATSAPP[[#This Row],[Despliegue de Beneficios y/o consecuencias]]="No Cumple"),"Sin Negocio","Negocio")</f>
        <v>Negocio</v>
      </c>
      <c r="U2961" s="1" t="s">
        <v>46</v>
      </c>
      <c r="V2961" s="1" t="s">
        <v>46</v>
      </c>
      <c r="W2961" s="1" t="s">
        <v>47</v>
      </c>
      <c r="X2961" s="12" t="str">
        <f>IF(OR(VOZ_WHATSAPP[[#This Row],[Confirma Valor de pago]]="No Cumple",VOZ_WHATSAPP[[#This Row],[Confirma hora de pago]]="No Cumple",VOZ_WHATSAPP[[#This Row],[Confirma medio de pago]]="No Cumple"),"Sin Cierre","Cierre")</f>
        <v>Sin Cierre</v>
      </c>
      <c r="Y2961" s="1" t="s">
        <v>46</v>
      </c>
      <c r="Z2961" s="1" t="s">
        <v>46</v>
      </c>
      <c r="AA2961" s="1" t="s">
        <v>46</v>
      </c>
      <c r="AB2961" s="1" t="s">
        <v>46</v>
      </c>
      <c r="AC2961" s="11" t="str">
        <f>IF(OR(VOZ_WHATSAPP[[#This Row],[La comunicación es asertiva, con respeto y evita maltrato]]="No Cumple",VOZ_WHATSAPP[[#This Row],[Cumple con las normativas legales]]="No Cumple"),"No Cumple","Cumple")</f>
        <v>Cumple</v>
      </c>
      <c r="AD2961" s="1" t="s">
        <v>46</v>
      </c>
      <c r="AE2961" s="1" t="s">
        <v>2642</v>
      </c>
      <c r="AF2961" s="4">
        <v>0.87</v>
      </c>
      <c r="AG2961" s="4">
        <f>IF(AND(VOZ_WHATSAPP[[#This Row],[Estado Cierre]]="Sin Cierre",VOZ_WHATSAPP[[#This Row],[Nota Negocio]]="Sin Negocio"),VOZ_WHATSAPP[[#This Row],[Nota]]-24%,VOZ_WHATSAPP[[#This Row],[Nota]])</f>
        <v>0.87</v>
      </c>
      <c r="AH2961" s="8">
        <f>IF(VOZ_WHATSAPP[[#This Row],[Estado Legal]]="No Cumple",0,IF(VOZ_WHATSAPP[[#This Row],[Realiza lectura de guion Legal]]="No Cumple",VOZ_WHATSAPP[[#This Row],[Nota 2]]-50%,VOZ_WHATSAPP[[#This Row],[Nota 2]]))</f>
        <v>0.87</v>
      </c>
    </row>
    <row r="2962" spans="1:34" x14ac:dyDescent="0.25">
      <c r="A2962" s="2" t="str">
        <f>VOZ_WHATSAPP[[#This Row],[ID Asesor]]&amp;VOZ_WHATSAPP[[#This Row],[Fecha Monitoreo]]</f>
        <v>402245888</v>
      </c>
      <c r="B2962" s="2">
        <v>45888</v>
      </c>
      <c r="C2962" s="1" t="s">
        <v>126</v>
      </c>
      <c r="D2962" s="1">
        <v>4022</v>
      </c>
      <c r="E2962" s="2">
        <v>45888</v>
      </c>
      <c r="F2962" s="3">
        <v>0.5395833333333333</v>
      </c>
      <c r="G2962" s="1" t="s">
        <v>51</v>
      </c>
      <c r="H2962" s="1" t="s">
        <v>44</v>
      </c>
      <c r="I2962" s="1">
        <v>612</v>
      </c>
      <c r="J2962" s="1">
        <v>3145071487</v>
      </c>
      <c r="K2962" s="1" t="s">
        <v>45</v>
      </c>
      <c r="L2962" s="1" t="s">
        <v>46</v>
      </c>
      <c r="M2962" s="1" t="s">
        <v>47</v>
      </c>
      <c r="N2962" s="1" t="s">
        <v>46</v>
      </c>
      <c r="O2962" s="1" t="s">
        <v>46</v>
      </c>
      <c r="P2962" s="1" t="s">
        <v>46</v>
      </c>
      <c r="Q2962" s="1" t="s">
        <v>46</v>
      </c>
      <c r="R2962" s="1" t="s">
        <v>46</v>
      </c>
      <c r="S2962" s="1" t="s">
        <v>46</v>
      </c>
      <c r="T2962" s="12" t="str">
        <f>IF(OR(VOZ_WHATSAPP[[#This Row],[Brinda argumentos coherentes a la objeción]]="No Cumple",VOZ_WHATSAPP[[#This Row],[Despliegue de Beneficios y/o consecuencias]]="No Cumple"),"Sin Negocio","Negocio")</f>
        <v>Negocio</v>
      </c>
      <c r="U2962" s="1" t="s">
        <v>46</v>
      </c>
      <c r="V2962" s="1" t="s">
        <v>46</v>
      </c>
      <c r="W2962" s="1" t="s">
        <v>46</v>
      </c>
      <c r="X2962" s="12" t="str">
        <f>IF(OR(VOZ_WHATSAPP[[#This Row],[Confirma Valor de pago]]="No Cumple",VOZ_WHATSAPP[[#This Row],[Confirma hora de pago]]="No Cumple",VOZ_WHATSAPP[[#This Row],[Confirma medio de pago]]="No Cumple"),"Sin Cierre","Cierre")</f>
        <v>Cierre</v>
      </c>
      <c r="Y2962" s="1" t="s">
        <v>46</v>
      </c>
      <c r="Z2962" s="1" t="s">
        <v>46</v>
      </c>
      <c r="AA2962" s="1" t="s">
        <v>46</v>
      </c>
      <c r="AB2962" s="1" t="s">
        <v>46</v>
      </c>
      <c r="AC2962" s="11" t="str">
        <f>IF(OR(VOZ_WHATSAPP[[#This Row],[La comunicación es asertiva, con respeto y evita maltrato]]="No Cumple",VOZ_WHATSAPP[[#This Row],[Cumple con las normativas legales]]="No Cumple"),"No Cumple","Cumple")</f>
        <v>Cumple</v>
      </c>
      <c r="AD2962" s="1" t="s">
        <v>46</v>
      </c>
      <c r="AE2962" s="1" t="s">
        <v>2608</v>
      </c>
      <c r="AF2962" s="4">
        <v>0.96</v>
      </c>
      <c r="AG2962" s="4">
        <f>IF(AND(VOZ_WHATSAPP[[#This Row],[Estado Cierre]]="Sin Cierre",VOZ_WHATSAPP[[#This Row],[Nota Negocio]]="Sin Negocio"),VOZ_WHATSAPP[[#This Row],[Nota]]-24%,VOZ_WHATSAPP[[#This Row],[Nota]])</f>
        <v>0.96</v>
      </c>
      <c r="AH2962" s="8">
        <f>IF(VOZ_WHATSAPP[[#This Row],[Estado Legal]]="No Cumple",0,IF(VOZ_WHATSAPP[[#This Row],[Realiza lectura de guion Legal]]="No Cumple",VOZ_WHATSAPP[[#This Row],[Nota 2]]-50%,VOZ_WHATSAPP[[#This Row],[Nota 2]]))</f>
        <v>0.96</v>
      </c>
    </row>
    <row r="2963" spans="1:34" x14ac:dyDescent="0.25">
      <c r="A2963" s="2" t="str">
        <f>VOZ_WHATSAPP[[#This Row],[ID Asesor]]&amp;VOZ_WHATSAPP[[#This Row],[Fecha Monitoreo]]</f>
        <v>407245888</v>
      </c>
      <c r="B2963" s="2">
        <v>45888</v>
      </c>
      <c r="C2963" s="1" t="s">
        <v>59</v>
      </c>
      <c r="D2963" s="1">
        <v>4072</v>
      </c>
      <c r="E2963" s="2">
        <v>45888</v>
      </c>
      <c r="F2963" s="3">
        <v>0.62083333333333335</v>
      </c>
      <c r="G2963" s="1" t="s">
        <v>51</v>
      </c>
      <c r="H2963" s="1" t="s">
        <v>71</v>
      </c>
      <c r="I2963" s="1"/>
      <c r="J2963" s="1"/>
      <c r="K2963" s="1"/>
      <c r="L2963" s="1" t="s">
        <v>47</v>
      </c>
      <c r="M2963" s="1" t="s">
        <v>47</v>
      </c>
      <c r="N2963" s="1" t="s">
        <v>46</v>
      </c>
      <c r="O2963" s="1" t="s">
        <v>48</v>
      </c>
      <c r="P2963" s="1" t="s">
        <v>48</v>
      </c>
      <c r="Q2963" s="1" t="s">
        <v>48</v>
      </c>
      <c r="R2963" s="1" t="s">
        <v>48</v>
      </c>
      <c r="S2963" s="1" t="s">
        <v>48</v>
      </c>
      <c r="T2963" s="12" t="str">
        <f>IF(OR(VOZ_WHATSAPP[[#This Row],[Brinda argumentos coherentes a la objeción]]="No Cumple",VOZ_WHATSAPP[[#This Row],[Despliegue de Beneficios y/o consecuencias]]="No Cumple"),"Sin Negocio","Negocio")</f>
        <v>Negocio</v>
      </c>
      <c r="U2963" s="1" t="s">
        <v>46</v>
      </c>
      <c r="V2963" s="1" t="s">
        <v>46</v>
      </c>
      <c r="W2963" s="1" t="s">
        <v>46</v>
      </c>
      <c r="X2963" s="12" t="str">
        <f>IF(OR(VOZ_WHATSAPP[[#This Row],[Confirma Valor de pago]]="No Cumple",VOZ_WHATSAPP[[#This Row],[Confirma hora de pago]]="No Cumple",VOZ_WHATSAPP[[#This Row],[Confirma medio de pago]]="No Cumple"),"Sin Cierre","Cierre")</f>
        <v>Cierre</v>
      </c>
      <c r="Y2963" s="1" t="s">
        <v>48</v>
      </c>
      <c r="Z2963" s="1" t="s">
        <v>46</v>
      </c>
      <c r="AA2963" s="1" t="s">
        <v>46</v>
      </c>
      <c r="AB2963" s="1" t="s">
        <v>46</v>
      </c>
      <c r="AC2963" s="11" t="str">
        <f>IF(OR(VOZ_WHATSAPP[[#This Row],[La comunicación es asertiva, con respeto y evita maltrato]]="No Cumple",VOZ_WHATSAPP[[#This Row],[Cumple con las normativas legales]]="No Cumple"),"No Cumple","Cumple")</f>
        <v>Cumple</v>
      </c>
      <c r="AD2963" s="1" t="s">
        <v>48</v>
      </c>
      <c r="AE2963" s="1" t="s">
        <v>2643</v>
      </c>
      <c r="AF2963" s="4">
        <v>0.92</v>
      </c>
      <c r="AG2963" s="4">
        <f>IF(AND(VOZ_WHATSAPP[[#This Row],[Estado Cierre]]="Sin Cierre",VOZ_WHATSAPP[[#This Row],[Nota Negocio]]="Sin Negocio"),VOZ_WHATSAPP[[#This Row],[Nota]]-24%,VOZ_WHATSAPP[[#This Row],[Nota]])</f>
        <v>0.92</v>
      </c>
      <c r="AH2963" s="8">
        <f>IF(VOZ_WHATSAPP[[#This Row],[Estado Legal]]="No Cumple",0,IF(VOZ_WHATSAPP[[#This Row],[Realiza lectura de guion Legal]]="No Cumple",VOZ_WHATSAPP[[#This Row],[Nota 2]]-50%,VOZ_WHATSAPP[[#This Row],[Nota 2]]))</f>
        <v>0.92</v>
      </c>
    </row>
    <row r="2964" spans="1:34" x14ac:dyDescent="0.25">
      <c r="A2964" s="2" t="str">
        <f>VOZ_WHATSAPP[[#This Row],[ID Asesor]]&amp;VOZ_WHATSAPP[[#This Row],[Fecha Monitoreo]]</f>
        <v>409045888</v>
      </c>
      <c r="B2964" s="2">
        <v>45888</v>
      </c>
      <c r="C2964" s="1" t="s">
        <v>696</v>
      </c>
      <c r="D2964" s="1">
        <v>4090</v>
      </c>
      <c r="E2964" s="2">
        <v>45888</v>
      </c>
      <c r="F2964" s="3">
        <v>0.50763888888888886</v>
      </c>
      <c r="G2964" s="1" t="s">
        <v>58</v>
      </c>
      <c r="H2964" s="1" t="s">
        <v>44</v>
      </c>
      <c r="I2964" s="1">
        <v>625</v>
      </c>
      <c r="J2964" s="1">
        <v>3144829807</v>
      </c>
      <c r="K2964" s="1" t="s">
        <v>45</v>
      </c>
      <c r="L2964" s="1" t="s">
        <v>46</v>
      </c>
      <c r="M2964" s="1" t="s">
        <v>46</v>
      </c>
      <c r="N2964" s="1" t="s">
        <v>46</v>
      </c>
      <c r="O2964" s="1" t="s">
        <v>46</v>
      </c>
      <c r="P2964" s="1" t="s">
        <v>46</v>
      </c>
      <c r="Q2964" s="1" t="s">
        <v>46</v>
      </c>
      <c r="R2964" s="1" t="s">
        <v>47</v>
      </c>
      <c r="S2964" s="1" t="s">
        <v>46</v>
      </c>
      <c r="T2964" s="12" t="str">
        <f>IF(OR(VOZ_WHATSAPP[[#This Row],[Brinda argumentos coherentes a la objeción]]="No Cumple",VOZ_WHATSAPP[[#This Row],[Despliegue de Beneficios y/o consecuencias]]="No Cumple"),"Sin Negocio","Negocio")</f>
        <v>Sin Negocio</v>
      </c>
      <c r="U2964" s="1" t="s">
        <v>46</v>
      </c>
      <c r="V2964" s="1" t="s">
        <v>46</v>
      </c>
      <c r="W2964" s="1" t="s">
        <v>46</v>
      </c>
      <c r="X2964" s="12" t="str">
        <f>IF(OR(VOZ_WHATSAPP[[#This Row],[Confirma Valor de pago]]="No Cumple",VOZ_WHATSAPP[[#This Row],[Confirma hora de pago]]="No Cumple",VOZ_WHATSAPP[[#This Row],[Confirma medio de pago]]="No Cumple"),"Sin Cierre","Cierre")</f>
        <v>Cierre</v>
      </c>
      <c r="Y2964" s="1" t="s">
        <v>46</v>
      </c>
      <c r="Z2964" s="1" t="s">
        <v>46</v>
      </c>
      <c r="AA2964" s="1" t="s">
        <v>46</v>
      </c>
      <c r="AB2964" s="1" t="s">
        <v>46</v>
      </c>
      <c r="AC2964" s="11" t="str">
        <f>IF(OR(VOZ_WHATSAPP[[#This Row],[La comunicación es asertiva, con respeto y evita maltrato]]="No Cumple",VOZ_WHATSAPP[[#This Row],[Cumple con las normativas legales]]="No Cumple"),"No Cumple","Cumple")</f>
        <v>Cumple</v>
      </c>
      <c r="AD2964" s="1" t="s">
        <v>46</v>
      </c>
      <c r="AE2964" s="1" t="s">
        <v>2644</v>
      </c>
      <c r="AF2964" s="4">
        <v>0.9</v>
      </c>
      <c r="AG2964" s="4">
        <f>IF(AND(VOZ_WHATSAPP[[#This Row],[Estado Cierre]]="Sin Cierre",VOZ_WHATSAPP[[#This Row],[Nota Negocio]]="Sin Negocio"),VOZ_WHATSAPP[[#This Row],[Nota]]-24%,VOZ_WHATSAPP[[#This Row],[Nota]])</f>
        <v>0.9</v>
      </c>
      <c r="AH2964" s="8">
        <f>IF(VOZ_WHATSAPP[[#This Row],[Estado Legal]]="No Cumple",0,IF(VOZ_WHATSAPP[[#This Row],[Realiza lectura de guion Legal]]="No Cumple",VOZ_WHATSAPP[[#This Row],[Nota 2]]-50%,VOZ_WHATSAPP[[#This Row],[Nota 2]]))</f>
        <v>0.9</v>
      </c>
    </row>
    <row r="2965" spans="1:34" x14ac:dyDescent="0.25">
      <c r="A2965" s="2" t="str">
        <f>VOZ_WHATSAPP[[#This Row],[ID Asesor]]&amp;VOZ_WHATSAPP[[#This Row],[Fecha Monitoreo]]</f>
        <v>381545888</v>
      </c>
      <c r="B2965" s="2">
        <v>45888</v>
      </c>
      <c r="C2965" s="1" t="s">
        <v>126</v>
      </c>
      <c r="D2965" s="1">
        <v>3815</v>
      </c>
      <c r="E2965" s="2">
        <v>45888</v>
      </c>
      <c r="F2965" s="3">
        <v>0.6069444444444444</v>
      </c>
      <c r="G2965" s="1" t="s">
        <v>58</v>
      </c>
      <c r="H2965" s="1" t="s">
        <v>44</v>
      </c>
      <c r="I2965" s="1">
        <v>584</v>
      </c>
      <c r="J2965" s="1">
        <v>3024111336</v>
      </c>
      <c r="K2965" s="1" t="s">
        <v>45</v>
      </c>
      <c r="L2965" s="1" t="s">
        <v>46</v>
      </c>
      <c r="M2965" s="1" t="s">
        <v>46</v>
      </c>
      <c r="N2965" s="1" t="s">
        <v>46</v>
      </c>
      <c r="O2965" s="1" t="s">
        <v>46</v>
      </c>
      <c r="P2965" s="1" t="s">
        <v>46</v>
      </c>
      <c r="Q2965" s="1" t="s">
        <v>48</v>
      </c>
      <c r="R2965" s="1" t="s">
        <v>48</v>
      </c>
      <c r="S2965" s="1" t="s">
        <v>48</v>
      </c>
      <c r="T2965" s="12" t="str">
        <f>IF(OR(VOZ_WHATSAPP[[#This Row],[Brinda argumentos coherentes a la objeción]]="No Cumple",VOZ_WHATSAPP[[#This Row],[Despliegue de Beneficios y/o consecuencias]]="No Cumple"),"Sin Negocio","Negocio")</f>
        <v>Negocio</v>
      </c>
      <c r="U2965" s="1" t="s">
        <v>46</v>
      </c>
      <c r="V2965" s="1" t="s">
        <v>46</v>
      </c>
      <c r="W2965" s="1" t="s">
        <v>46</v>
      </c>
      <c r="X2965" s="12" t="str">
        <f>IF(OR(VOZ_WHATSAPP[[#This Row],[Confirma Valor de pago]]="No Cumple",VOZ_WHATSAPP[[#This Row],[Confirma hora de pago]]="No Cumple",VOZ_WHATSAPP[[#This Row],[Confirma medio de pago]]="No Cumple"),"Sin Cierre","Cierre")</f>
        <v>Cierre</v>
      </c>
      <c r="Y2965" s="1" t="s">
        <v>46</v>
      </c>
      <c r="Z2965" s="1" t="s">
        <v>46</v>
      </c>
      <c r="AA2965" s="1" t="s">
        <v>46</v>
      </c>
      <c r="AB2965" s="1" t="s">
        <v>46</v>
      </c>
      <c r="AC2965" s="11" t="str">
        <f>IF(OR(VOZ_WHATSAPP[[#This Row],[La comunicación es asertiva, con respeto y evita maltrato]]="No Cumple",VOZ_WHATSAPP[[#This Row],[Cumple con las normativas legales]]="No Cumple"),"No Cumple","Cumple")</f>
        <v>Cumple</v>
      </c>
      <c r="AD2965" s="1" t="s">
        <v>46</v>
      </c>
      <c r="AE2965" s="1" t="s">
        <v>131</v>
      </c>
      <c r="AF2965" s="4">
        <v>1</v>
      </c>
      <c r="AG2965" s="4">
        <f>IF(AND(VOZ_WHATSAPP[[#This Row],[Estado Cierre]]="Sin Cierre",VOZ_WHATSAPP[[#This Row],[Nota Negocio]]="Sin Negocio"),VOZ_WHATSAPP[[#This Row],[Nota]]-24%,VOZ_WHATSAPP[[#This Row],[Nota]])</f>
        <v>1</v>
      </c>
      <c r="AH2965" s="8">
        <f>IF(VOZ_WHATSAPP[[#This Row],[Estado Legal]]="No Cumple",0,IF(VOZ_WHATSAPP[[#This Row],[Realiza lectura de guion Legal]]="No Cumple",VOZ_WHATSAPP[[#This Row],[Nota 2]]-50%,VOZ_WHATSAPP[[#This Row],[Nota 2]]))</f>
        <v>1</v>
      </c>
    </row>
    <row r="2966" spans="1:34" x14ac:dyDescent="0.25">
      <c r="A2966" s="2" t="str">
        <f>VOZ_WHATSAPP[[#This Row],[ID Asesor]]&amp;VOZ_WHATSAPP[[#This Row],[Fecha Monitoreo]]</f>
        <v>404345888</v>
      </c>
      <c r="B2966" s="2">
        <v>45888</v>
      </c>
      <c r="C2966" s="1" t="s">
        <v>87</v>
      </c>
      <c r="D2966" s="1">
        <v>4043</v>
      </c>
      <c r="E2966" s="2">
        <v>45888</v>
      </c>
      <c r="F2966" s="3">
        <v>0</v>
      </c>
      <c r="G2966" s="1" t="s">
        <v>51</v>
      </c>
      <c r="H2966" s="1" t="s">
        <v>71</v>
      </c>
      <c r="I2966" s="1"/>
      <c r="J2966" s="1"/>
      <c r="K2966" s="1"/>
      <c r="L2966" s="1" t="s">
        <v>46</v>
      </c>
      <c r="M2966" s="1" t="s">
        <v>47</v>
      </c>
      <c r="N2966" s="1" t="s">
        <v>46</v>
      </c>
      <c r="O2966" s="1" t="s">
        <v>48</v>
      </c>
      <c r="P2966" s="1" t="s">
        <v>48</v>
      </c>
      <c r="Q2966" s="1" t="s">
        <v>46</v>
      </c>
      <c r="R2966" s="1" t="s">
        <v>46</v>
      </c>
      <c r="S2966" s="1" t="s">
        <v>46</v>
      </c>
      <c r="T2966" s="12" t="str">
        <f>IF(OR(VOZ_WHATSAPP[[#This Row],[Brinda argumentos coherentes a la objeción]]="No Cumple",VOZ_WHATSAPP[[#This Row],[Despliegue de Beneficios y/o consecuencias]]="No Cumple"),"Sin Negocio","Negocio")</f>
        <v>Negocio</v>
      </c>
      <c r="U2966" s="1" t="s">
        <v>46</v>
      </c>
      <c r="V2966" s="1" t="s">
        <v>46</v>
      </c>
      <c r="W2966" s="1" t="s">
        <v>46</v>
      </c>
      <c r="X2966" s="12" t="str">
        <f>IF(OR(VOZ_WHATSAPP[[#This Row],[Confirma Valor de pago]]="No Cumple",VOZ_WHATSAPP[[#This Row],[Confirma hora de pago]]="No Cumple",VOZ_WHATSAPP[[#This Row],[Confirma medio de pago]]="No Cumple"),"Sin Cierre","Cierre")</f>
        <v>Cierre</v>
      </c>
      <c r="Y2966" s="1" t="s">
        <v>48</v>
      </c>
      <c r="Z2966" s="1" t="s">
        <v>46</v>
      </c>
      <c r="AA2966" s="1" t="s">
        <v>46</v>
      </c>
      <c r="AB2966" s="1" t="s">
        <v>46</v>
      </c>
      <c r="AC2966" s="11" t="str">
        <f>IF(OR(VOZ_WHATSAPP[[#This Row],[La comunicación es asertiva, con respeto y evita maltrato]]="No Cumple",VOZ_WHATSAPP[[#This Row],[Cumple con las normativas legales]]="No Cumple"),"No Cumple","Cumple")</f>
        <v>Cumple</v>
      </c>
      <c r="AD2966" s="1" t="s">
        <v>48</v>
      </c>
      <c r="AE2966" s="1" t="s">
        <v>2645</v>
      </c>
      <c r="AF2966" s="4">
        <v>0.96</v>
      </c>
      <c r="AG2966" s="4">
        <f>IF(AND(VOZ_WHATSAPP[[#This Row],[Estado Cierre]]="Sin Cierre",VOZ_WHATSAPP[[#This Row],[Nota Negocio]]="Sin Negocio"),VOZ_WHATSAPP[[#This Row],[Nota]]-24%,VOZ_WHATSAPP[[#This Row],[Nota]])</f>
        <v>0.96</v>
      </c>
      <c r="AH2966" s="8">
        <f>IF(VOZ_WHATSAPP[[#This Row],[Estado Legal]]="No Cumple",0,IF(VOZ_WHATSAPP[[#This Row],[Realiza lectura de guion Legal]]="No Cumple",VOZ_WHATSAPP[[#This Row],[Nota 2]]-50%,VOZ_WHATSAPP[[#This Row],[Nota 2]]))</f>
        <v>0.96</v>
      </c>
    </row>
    <row r="2967" spans="1:34" x14ac:dyDescent="0.25">
      <c r="A2967" s="2" t="str">
        <f>VOZ_WHATSAPP[[#This Row],[ID Asesor]]&amp;VOZ_WHATSAPP[[#This Row],[Fecha Monitoreo]]</f>
        <v>368645888</v>
      </c>
      <c r="B2967" s="2">
        <v>45888</v>
      </c>
      <c r="C2967" s="1" t="s">
        <v>59</v>
      </c>
      <c r="D2967" s="1">
        <v>3686</v>
      </c>
      <c r="E2967" s="2">
        <v>45888</v>
      </c>
      <c r="F2967" s="3">
        <v>0.53749999999999998</v>
      </c>
      <c r="G2967" s="1" t="s">
        <v>60</v>
      </c>
      <c r="H2967" s="1" t="s">
        <v>44</v>
      </c>
      <c r="I2967" s="1">
        <v>1397</v>
      </c>
      <c r="J2967" s="1">
        <v>3232813817</v>
      </c>
      <c r="K2967" s="1" t="s">
        <v>45</v>
      </c>
      <c r="L2967" s="1" t="s">
        <v>46</v>
      </c>
      <c r="M2967" s="1" t="s">
        <v>46</v>
      </c>
      <c r="N2967" s="1" t="s">
        <v>46</v>
      </c>
      <c r="O2967" s="1" t="s">
        <v>46</v>
      </c>
      <c r="P2967" s="1" t="s">
        <v>46</v>
      </c>
      <c r="Q2967" s="1" t="s">
        <v>48</v>
      </c>
      <c r="R2967" s="1" t="s">
        <v>48</v>
      </c>
      <c r="S2967" s="1" t="s">
        <v>46</v>
      </c>
      <c r="T2967" s="12" t="str">
        <f>IF(OR(VOZ_WHATSAPP[[#This Row],[Brinda argumentos coherentes a la objeción]]="No Cumple",VOZ_WHATSAPP[[#This Row],[Despliegue de Beneficios y/o consecuencias]]="No Cumple"),"Sin Negocio","Negocio")</f>
        <v>Negocio</v>
      </c>
      <c r="U2967" s="1" t="s">
        <v>46</v>
      </c>
      <c r="V2967" s="1" t="s">
        <v>46</v>
      </c>
      <c r="W2967" s="1" t="s">
        <v>46</v>
      </c>
      <c r="X2967" s="12" t="str">
        <f>IF(OR(VOZ_WHATSAPP[[#This Row],[Confirma Valor de pago]]="No Cumple",VOZ_WHATSAPP[[#This Row],[Confirma hora de pago]]="No Cumple",VOZ_WHATSAPP[[#This Row],[Confirma medio de pago]]="No Cumple"),"Sin Cierre","Cierre")</f>
        <v>Cierre</v>
      </c>
      <c r="Y2967" s="1" t="s">
        <v>46</v>
      </c>
      <c r="Z2967" s="1" t="s">
        <v>54</v>
      </c>
      <c r="AA2967" s="1" t="s">
        <v>46</v>
      </c>
      <c r="AB2967" s="1" t="s">
        <v>46</v>
      </c>
      <c r="AC2967" s="11" t="str">
        <f>IF(OR(VOZ_WHATSAPP[[#This Row],[La comunicación es asertiva, con respeto y evita maltrato]]="No Cumple",VOZ_WHATSAPP[[#This Row],[Cumple con las normativas legales]]="No Cumple"),"No Cumple","Cumple")</f>
        <v>Cumple</v>
      </c>
      <c r="AD2967" s="1" t="s">
        <v>47</v>
      </c>
      <c r="AE2967" s="1" t="s">
        <v>2646</v>
      </c>
      <c r="AF2967" s="4">
        <v>0.85</v>
      </c>
      <c r="AG2967" s="4">
        <f>IF(AND(VOZ_WHATSAPP[[#This Row],[Estado Cierre]]="Sin Cierre",VOZ_WHATSAPP[[#This Row],[Nota Negocio]]="Sin Negocio"),VOZ_WHATSAPP[[#This Row],[Nota]]-24%,VOZ_WHATSAPP[[#This Row],[Nota]])</f>
        <v>0.85</v>
      </c>
      <c r="AH2967" s="8">
        <f>IF(VOZ_WHATSAPP[[#This Row],[Estado Legal]]="No Cumple",0,IF(VOZ_WHATSAPP[[#This Row],[Realiza lectura de guion Legal]]="No Cumple",VOZ_WHATSAPP[[#This Row],[Nota 2]]-50%,VOZ_WHATSAPP[[#This Row],[Nota 2]]))</f>
        <v>0.35</v>
      </c>
    </row>
    <row r="2968" spans="1:34" x14ac:dyDescent="0.25">
      <c r="A2968" s="2" t="str">
        <f>VOZ_WHATSAPP[[#This Row],[ID Asesor]]&amp;VOZ_WHATSAPP[[#This Row],[Fecha Monitoreo]]</f>
        <v>364945888</v>
      </c>
      <c r="B2968" s="2">
        <v>45888</v>
      </c>
      <c r="C2968" s="1" t="s">
        <v>126</v>
      </c>
      <c r="D2968" s="1">
        <v>3649</v>
      </c>
      <c r="E2968" s="2">
        <v>45888</v>
      </c>
      <c r="F2968" s="3">
        <v>0.47916666666666669</v>
      </c>
      <c r="G2968" s="1" t="s">
        <v>58</v>
      </c>
      <c r="H2968" s="1" t="s">
        <v>44</v>
      </c>
      <c r="I2968" s="1">
        <v>578</v>
      </c>
      <c r="J2968" s="1">
        <v>3102164089</v>
      </c>
      <c r="K2968" s="1" t="s">
        <v>45</v>
      </c>
      <c r="L2968" s="1" t="s">
        <v>46</v>
      </c>
      <c r="M2968" s="1" t="s">
        <v>46</v>
      </c>
      <c r="N2968" s="1" t="s">
        <v>46</v>
      </c>
      <c r="O2968" s="1" t="s">
        <v>46</v>
      </c>
      <c r="P2968" s="1" t="s">
        <v>46</v>
      </c>
      <c r="Q2968" s="1" t="s">
        <v>46</v>
      </c>
      <c r="R2968" s="1" t="s">
        <v>46</v>
      </c>
      <c r="S2968" s="1" t="s">
        <v>46</v>
      </c>
      <c r="T2968" s="12" t="str">
        <f>IF(OR(VOZ_WHATSAPP[[#This Row],[Brinda argumentos coherentes a la objeción]]="No Cumple",VOZ_WHATSAPP[[#This Row],[Despliegue de Beneficios y/o consecuencias]]="No Cumple"),"Sin Negocio","Negocio")</f>
        <v>Negocio</v>
      </c>
      <c r="U2968" s="1" t="s">
        <v>48</v>
      </c>
      <c r="V2968" s="1" t="s">
        <v>48</v>
      </c>
      <c r="W2968" s="1" t="s">
        <v>48</v>
      </c>
      <c r="X2968" s="12" t="str">
        <f>IF(OR(VOZ_WHATSAPP[[#This Row],[Confirma Valor de pago]]="No Cumple",VOZ_WHATSAPP[[#This Row],[Confirma hora de pago]]="No Cumple",VOZ_WHATSAPP[[#This Row],[Confirma medio de pago]]="No Cumple"),"Sin Cierre","Cierre")</f>
        <v>Cierre</v>
      </c>
      <c r="Y2968" s="1" t="s">
        <v>46</v>
      </c>
      <c r="Z2968" s="1" t="s">
        <v>46</v>
      </c>
      <c r="AA2968" s="1" t="s">
        <v>46</v>
      </c>
      <c r="AB2968" s="1" t="s">
        <v>46</v>
      </c>
      <c r="AC2968" s="11" t="str">
        <f>IF(OR(VOZ_WHATSAPP[[#This Row],[La comunicación es asertiva, con respeto y evita maltrato]]="No Cumple",VOZ_WHATSAPP[[#This Row],[Cumple con las normativas legales]]="No Cumple"),"No Cumple","Cumple")</f>
        <v>Cumple</v>
      </c>
      <c r="AD2968" s="1" t="s">
        <v>46</v>
      </c>
      <c r="AE2968" s="1" t="s">
        <v>131</v>
      </c>
      <c r="AF2968" s="4">
        <v>1</v>
      </c>
      <c r="AG2968" s="4">
        <f>IF(AND(VOZ_WHATSAPP[[#This Row],[Estado Cierre]]="Sin Cierre",VOZ_WHATSAPP[[#This Row],[Nota Negocio]]="Sin Negocio"),VOZ_WHATSAPP[[#This Row],[Nota]]-24%,VOZ_WHATSAPP[[#This Row],[Nota]])</f>
        <v>1</v>
      </c>
      <c r="AH2968" s="8">
        <f>IF(VOZ_WHATSAPP[[#This Row],[Estado Legal]]="No Cumple",0,IF(VOZ_WHATSAPP[[#This Row],[Realiza lectura de guion Legal]]="No Cumple",VOZ_WHATSAPP[[#This Row],[Nota 2]]-50%,VOZ_WHATSAPP[[#This Row],[Nota 2]]))</f>
        <v>1</v>
      </c>
    </row>
    <row r="2969" spans="1:34" x14ac:dyDescent="0.25">
      <c r="A2969" s="2" t="str">
        <f>VOZ_WHATSAPP[[#This Row],[ID Asesor]]&amp;VOZ_WHATSAPP[[#This Row],[Fecha Monitoreo]]</f>
        <v>326845888</v>
      </c>
      <c r="B2969" s="2">
        <v>45888</v>
      </c>
      <c r="C2969" s="1" t="s">
        <v>42</v>
      </c>
      <c r="D2969" s="1">
        <v>3268</v>
      </c>
      <c r="E2969" s="2">
        <v>45888</v>
      </c>
      <c r="F2969" s="3">
        <v>6.25E-2</v>
      </c>
      <c r="G2969" s="1" t="s">
        <v>51</v>
      </c>
      <c r="H2969" s="1" t="s">
        <v>71</v>
      </c>
      <c r="I2969" s="1"/>
      <c r="J2969" s="1"/>
      <c r="K2969" s="1"/>
      <c r="L2969" s="1" t="s">
        <v>46</v>
      </c>
      <c r="M2969" s="1" t="s">
        <v>46</v>
      </c>
      <c r="N2969" s="1" t="s">
        <v>48</v>
      </c>
      <c r="O2969" s="1" t="s">
        <v>48</v>
      </c>
      <c r="P2969" s="1" t="s">
        <v>48</v>
      </c>
      <c r="Q2969" s="1" t="s">
        <v>48</v>
      </c>
      <c r="R2969" s="1" t="s">
        <v>48</v>
      </c>
      <c r="S2969" s="1" t="s">
        <v>48</v>
      </c>
      <c r="T2969" s="12" t="str">
        <f>IF(OR(VOZ_WHATSAPP[[#This Row],[Brinda argumentos coherentes a la objeción]]="No Cumple",VOZ_WHATSAPP[[#This Row],[Despliegue de Beneficios y/o consecuencias]]="No Cumple"),"Sin Negocio","Negocio")</f>
        <v>Negocio</v>
      </c>
      <c r="U2969" s="1" t="s">
        <v>48</v>
      </c>
      <c r="V2969" s="1" t="s">
        <v>48</v>
      </c>
      <c r="W2969" s="1" t="s">
        <v>48</v>
      </c>
      <c r="X2969" s="12" t="str">
        <f>IF(OR(VOZ_WHATSAPP[[#This Row],[Confirma Valor de pago]]="No Cumple",VOZ_WHATSAPP[[#This Row],[Confirma hora de pago]]="No Cumple",VOZ_WHATSAPP[[#This Row],[Confirma medio de pago]]="No Cumple"),"Sin Cierre","Cierre")</f>
        <v>Cierre</v>
      </c>
      <c r="Y2969" s="1" t="s">
        <v>48</v>
      </c>
      <c r="Z2969" s="1" t="s">
        <v>46</v>
      </c>
      <c r="AA2969" s="1" t="s">
        <v>46</v>
      </c>
      <c r="AB2969" s="1" t="s">
        <v>46</v>
      </c>
      <c r="AC2969" s="11" t="str">
        <f>IF(OR(VOZ_WHATSAPP[[#This Row],[La comunicación es asertiva, con respeto y evita maltrato]]="No Cumple",VOZ_WHATSAPP[[#This Row],[Cumple con las normativas legales]]="No Cumple"),"No Cumple","Cumple")</f>
        <v>Cumple</v>
      </c>
      <c r="AD2969" s="1" t="s">
        <v>48</v>
      </c>
      <c r="AE2969" s="1" t="s">
        <v>78</v>
      </c>
      <c r="AF2969" s="4">
        <v>1</v>
      </c>
      <c r="AG2969" s="4">
        <f>IF(AND(VOZ_WHATSAPP[[#This Row],[Estado Cierre]]="Sin Cierre",VOZ_WHATSAPP[[#This Row],[Nota Negocio]]="Sin Negocio"),VOZ_WHATSAPP[[#This Row],[Nota]]-24%,VOZ_WHATSAPP[[#This Row],[Nota]])</f>
        <v>1</v>
      </c>
      <c r="AH2969" s="8">
        <f>IF(VOZ_WHATSAPP[[#This Row],[Estado Legal]]="No Cumple",0,IF(VOZ_WHATSAPP[[#This Row],[Realiza lectura de guion Legal]]="No Cumple",VOZ_WHATSAPP[[#This Row],[Nota 2]]-50%,VOZ_WHATSAPP[[#This Row],[Nota 2]]))</f>
        <v>1</v>
      </c>
    </row>
    <row r="2970" spans="1:34" x14ac:dyDescent="0.25">
      <c r="A2970" s="2" t="str">
        <f>VOZ_WHATSAPP[[#This Row],[ID Asesor]]&amp;VOZ_WHATSAPP[[#This Row],[Fecha Monitoreo]]</f>
        <v>350845888</v>
      </c>
      <c r="B2970" s="2">
        <v>45888</v>
      </c>
      <c r="C2970" s="1" t="s">
        <v>50</v>
      </c>
      <c r="D2970" s="1">
        <v>3508</v>
      </c>
      <c r="E2970" s="2">
        <v>45888</v>
      </c>
      <c r="F2970" s="3">
        <v>0.36944444444444446</v>
      </c>
      <c r="G2970" s="1" t="s">
        <v>51</v>
      </c>
      <c r="H2970" s="1" t="s">
        <v>44</v>
      </c>
      <c r="I2970" s="1">
        <v>1120</v>
      </c>
      <c r="J2970" s="1">
        <v>3114688318</v>
      </c>
      <c r="K2970" s="1" t="s">
        <v>45</v>
      </c>
      <c r="L2970" s="1" t="s">
        <v>46</v>
      </c>
      <c r="M2970" s="1" t="s">
        <v>46</v>
      </c>
      <c r="N2970" s="1" t="s">
        <v>46</v>
      </c>
      <c r="O2970" s="1" t="s">
        <v>46</v>
      </c>
      <c r="P2970" s="1" t="s">
        <v>46</v>
      </c>
      <c r="Q2970" s="1" t="s">
        <v>46</v>
      </c>
      <c r="R2970" s="1" t="s">
        <v>46</v>
      </c>
      <c r="S2970" s="1" t="s">
        <v>46</v>
      </c>
      <c r="T2970" s="12" t="str">
        <f>IF(OR(VOZ_WHATSAPP[[#This Row],[Brinda argumentos coherentes a la objeción]]="No Cumple",VOZ_WHATSAPP[[#This Row],[Despliegue de Beneficios y/o consecuencias]]="No Cumple"),"Sin Negocio","Negocio")</f>
        <v>Negocio</v>
      </c>
      <c r="U2970" s="1" t="s">
        <v>46</v>
      </c>
      <c r="V2970" s="1" t="s">
        <v>46</v>
      </c>
      <c r="W2970" s="1" t="s">
        <v>46</v>
      </c>
      <c r="X2970" s="12" t="str">
        <f>IF(OR(VOZ_WHATSAPP[[#This Row],[Confirma Valor de pago]]="No Cumple",VOZ_WHATSAPP[[#This Row],[Confirma hora de pago]]="No Cumple",VOZ_WHATSAPP[[#This Row],[Confirma medio de pago]]="No Cumple"),"Sin Cierre","Cierre")</f>
        <v>Cierre</v>
      </c>
      <c r="Y2970" s="1" t="s">
        <v>46</v>
      </c>
      <c r="Z2970" s="1" t="s">
        <v>46</v>
      </c>
      <c r="AA2970" s="1" t="s">
        <v>46</v>
      </c>
      <c r="AB2970" s="1" t="s">
        <v>46</v>
      </c>
      <c r="AC2970" s="11" t="str">
        <f>IF(OR(VOZ_WHATSAPP[[#This Row],[La comunicación es asertiva, con respeto y evita maltrato]]="No Cumple",VOZ_WHATSAPP[[#This Row],[Cumple con las normativas legales]]="No Cumple"),"No Cumple","Cumple")</f>
        <v>Cumple</v>
      </c>
      <c r="AD2970" s="1" t="s">
        <v>46</v>
      </c>
      <c r="AE2970" s="1" t="s">
        <v>53</v>
      </c>
      <c r="AF2970" s="4">
        <v>1</v>
      </c>
      <c r="AG2970" s="4">
        <f>IF(AND(VOZ_WHATSAPP[[#This Row],[Estado Cierre]]="Sin Cierre",VOZ_WHATSAPP[[#This Row],[Nota Negocio]]="Sin Negocio"),VOZ_WHATSAPP[[#This Row],[Nota]]-24%,VOZ_WHATSAPP[[#This Row],[Nota]])</f>
        <v>1</v>
      </c>
      <c r="AH2970" s="8">
        <f>IF(VOZ_WHATSAPP[[#This Row],[Estado Legal]]="No Cumple",0,IF(VOZ_WHATSAPP[[#This Row],[Realiza lectura de guion Legal]]="No Cumple",VOZ_WHATSAPP[[#This Row],[Nota 2]]-50%,VOZ_WHATSAPP[[#This Row],[Nota 2]]))</f>
        <v>1</v>
      </c>
    </row>
    <row r="2971" spans="1:34" x14ac:dyDescent="0.25">
      <c r="A2971" s="2" t="str">
        <f>VOZ_WHATSAPP[[#This Row],[ID Asesor]]&amp;VOZ_WHATSAPP[[#This Row],[Fecha Monitoreo]]</f>
        <v>408045888</v>
      </c>
      <c r="B2971" s="2">
        <v>45888</v>
      </c>
      <c r="C2971" s="1" t="s">
        <v>126</v>
      </c>
      <c r="D2971" s="1">
        <v>4080</v>
      </c>
      <c r="E2971" s="2">
        <v>45888</v>
      </c>
      <c r="F2971" s="3">
        <v>0.63263888888888886</v>
      </c>
      <c r="G2971" s="1" t="s">
        <v>58</v>
      </c>
      <c r="H2971" s="1" t="s">
        <v>44</v>
      </c>
      <c r="I2971" s="1">
        <v>620</v>
      </c>
      <c r="J2971" s="1">
        <v>3104551986</v>
      </c>
      <c r="K2971" s="1" t="s">
        <v>45</v>
      </c>
      <c r="L2971" s="1" t="s">
        <v>46</v>
      </c>
      <c r="M2971" s="1" t="s">
        <v>46</v>
      </c>
      <c r="N2971" s="1" t="s">
        <v>46</v>
      </c>
      <c r="O2971" s="1" t="s">
        <v>46</v>
      </c>
      <c r="P2971" s="1" t="s">
        <v>46</v>
      </c>
      <c r="Q2971" s="1" t="s">
        <v>48</v>
      </c>
      <c r="R2971" s="1" t="s">
        <v>48</v>
      </c>
      <c r="S2971" s="1" t="s">
        <v>48</v>
      </c>
      <c r="T2971" s="12" t="str">
        <f>IF(OR(VOZ_WHATSAPP[[#This Row],[Brinda argumentos coherentes a la objeción]]="No Cumple",VOZ_WHATSAPP[[#This Row],[Despliegue de Beneficios y/o consecuencias]]="No Cumple"),"Sin Negocio","Negocio")</f>
        <v>Negocio</v>
      </c>
      <c r="U2971" s="1" t="s">
        <v>47</v>
      </c>
      <c r="V2971" s="1" t="s">
        <v>47</v>
      </c>
      <c r="W2971" s="1" t="s">
        <v>47</v>
      </c>
      <c r="X2971" s="12" t="str">
        <f>IF(OR(VOZ_WHATSAPP[[#This Row],[Confirma Valor de pago]]="No Cumple",VOZ_WHATSAPP[[#This Row],[Confirma hora de pago]]="No Cumple",VOZ_WHATSAPP[[#This Row],[Confirma medio de pago]]="No Cumple"),"Sin Cierre","Cierre")</f>
        <v>Sin Cierre</v>
      </c>
      <c r="Y2971" s="1" t="s">
        <v>46</v>
      </c>
      <c r="Z2971" s="1" t="s">
        <v>54</v>
      </c>
      <c r="AA2971" s="1" t="s">
        <v>46</v>
      </c>
      <c r="AB2971" s="1" t="s">
        <v>46</v>
      </c>
      <c r="AC2971" s="11" t="str">
        <f>IF(OR(VOZ_WHATSAPP[[#This Row],[La comunicación es asertiva, con respeto y evita maltrato]]="No Cumple",VOZ_WHATSAPP[[#This Row],[Cumple con las normativas legales]]="No Cumple"),"No Cumple","Cumple")</f>
        <v>Cumple</v>
      </c>
      <c r="AD2971" s="1" t="s">
        <v>46</v>
      </c>
      <c r="AE2971" s="1" t="s">
        <v>2647</v>
      </c>
      <c r="AF2971" s="4">
        <v>0.61</v>
      </c>
      <c r="AG2971" s="4">
        <f>IF(AND(VOZ_WHATSAPP[[#This Row],[Estado Cierre]]="Sin Cierre",VOZ_WHATSAPP[[#This Row],[Nota Negocio]]="Sin Negocio"),VOZ_WHATSAPP[[#This Row],[Nota]]-24%,VOZ_WHATSAPP[[#This Row],[Nota]])</f>
        <v>0.61</v>
      </c>
      <c r="AH2971" s="8">
        <f>IF(VOZ_WHATSAPP[[#This Row],[Estado Legal]]="No Cumple",0,IF(VOZ_WHATSAPP[[#This Row],[Realiza lectura de guion Legal]]="No Cumple",VOZ_WHATSAPP[[#This Row],[Nota 2]]-50%,VOZ_WHATSAPP[[#This Row],[Nota 2]]))</f>
        <v>0.61</v>
      </c>
    </row>
    <row r="2972" spans="1:34" x14ac:dyDescent="0.25">
      <c r="A2972" s="2" t="str">
        <f>VOZ_WHATSAPP[[#This Row],[ID Asesor]]&amp;VOZ_WHATSAPP[[#This Row],[Fecha Monitoreo]]</f>
        <v>366745888</v>
      </c>
      <c r="B2972" s="2">
        <v>45888</v>
      </c>
      <c r="C2972" s="1" t="s">
        <v>42</v>
      </c>
      <c r="D2972" s="1">
        <v>3667</v>
      </c>
      <c r="E2972" s="2">
        <v>45888</v>
      </c>
      <c r="F2972" s="3">
        <v>0.52847222222222223</v>
      </c>
      <c r="G2972" s="1" t="s">
        <v>51</v>
      </c>
      <c r="H2972" s="1" t="s">
        <v>71</v>
      </c>
      <c r="I2972" s="1"/>
      <c r="J2972" s="1"/>
      <c r="K2972" s="1"/>
      <c r="L2972" s="1" t="s">
        <v>46</v>
      </c>
      <c r="M2972" s="1" t="s">
        <v>48</v>
      </c>
      <c r="N2972" s="1" t="s">
        <v>48</v>
      </c>
      <c r="O2972" s="1" t="s">
        <v>48</v>
      </c>
      <c r="P2972" s="1" t="s">
        <v>48</v>
      </c>
      <c r="Q2972" s="1" t="s">
        <v>48</v>
      </c>
      <c r="R2972" s="1" t="s">
        <v>48</v>
      </c>
      <c r="S2972" s="1" t="s">
        <v>48</v>
      </c>
      <c r="T2972" s="12" t="str">
        <f>IF(OR(VOZ_WHATSAPP[[#This Row],[Brinda argumentos coherentes a la objeción]]="No Cumple",VOZ_WHATSAPP[[#This Row],[Despliegue de Beneficios y/o consecuencias]]="No Cumple"),"Sin Negocio","Negocio")</f>
        <v>Negocio</v>
      </c>
      <c r="U2972" s="1" t="s">
        <v>48</v>
      </c>
      <c r="V2972" s="1" t="s">
        <v>48</v>
      </c>
      <c r="W2972" s="1" t="s">
        <v>48</v>
      </c>
      <c r="X2972" s="12" t="str">
        <f>IF(OR(VOZ_WHATSAPP[[#This Row],[Confirma Valor de pago]]="No Cumple",VOZ_WHATSAPP[[#This Row],[Confirma hora de pago]]="No Cumple",VOZ_WHATSAPP[[#This Row],[Confirma medio de pago]]="No Cumple"),"Sin Cierre","Cierre")</f>
        <v>Cierre</v>
      </c>
      <c r="Y2972" s="1" t="s">
        <v>48</v>
      </c>
      <c r="Z2972" s="1" t="s">
        <v>54</v>
      </c>
      <c r="AA2972" s="1" t="s">
        <v>46</v>
      </c>
      <c r="AB2972" s="1" t="s">
        <v>46</v>
      </c>
      <c r="AC2972" s="11" t="str">
        <f>IF(OR(VOZ_WHATSAPP[[#This Row],[La comunicación es asertiva, con respeto y evita maltrato]]="No Cumple",VOZ_WHATSAPP[[#This Row],[Cumple con las normativas legales]]="No Cumple"),"No Cumple","Cumple")</f>
        <v>Cumple</v>
      </c>
      <c r="AD2972" s="1" t="s">
        <v>48</v>
      </c>
      <c r="AE2972" s="1" t="s">
        <v>2676</v>
      </c>
      <c r="AF2972" s="4">
        <v>0.85</v>
      </c>
      <c r="AG2972" s="4">
        <f>IF(AND(VOZ_WHATSAPP[[#This Row],[Estado Cierre]]="Sin Cierre",VOZ_WHATSAPP[[#This Row],[Nota Negocio]]="Sin Negocio"),VOZ_WHATSAPP[[#This Row],[Nota]]-24%,VOZ_WHATSAPP[[#This Row],[Nota]])</f>
        <v>0.85</v>
      </c>
      <c r="AH2972" s="8">
        <f>IF(VOZ_WHATSAPP[[#This Row],[Estado Legal]]="No Cumple",0,IF(VOZ_WHATSAPP[[#This Row],[Realiza lectura de guion Legal]]="No Cumple",VOZ_WHATSAPP[[#This Row],[Nota 2]]-50%,VOZ_WHATSAPP[[#This Row],[Nota 2]]))</f>
        <v>0.85</v>
      </c>
    </row>
    <row r="2973" spans="1:34" x14ac:dyDescent="0.25">
      <c r="A2973" s="2" t="str">
        <f>VOZ_WHATSAPP[[#This Row],[ID Asesor]]&amp;VOZ_WHATSAPP[[#This Row],[Fecha Monitoreo]]</f>
        <v>394545888</v>
      </c>
      <c r="B2973" s="2">
        <v>45888</v>
      </c>
      <c r="C2973" s="1" t="s">
        <v>42</v>
      </c>
      <c r="D2973" s="1">
        <v>3945</v>
      </c>
      <c r="E2973" s="2">
        <v>45888</v>
      </c>
      <c r="F2973" s="3">
        <v>0.53055555555555556</v>
      </c>
      <c r="G2973" s="1" t="s">
        <v>51</v>
      </c>
      <c r="H2973" s="1" t="s">
        <v>71</v>
      </c>
      <c r="I2973" s="1"/>
      <c r="J2973" s="1"/>
      <c r="K2973" s="1"/>
      <c r="L2973" s="1" t="s">
        <v>46</v>
      </c>
      <c r="M2973" s="1" t="s">
        <v>46</v>
      </c>
      <c r="N2973" s="1" t="s">
        <v>46</v>
      </c>
      <c r="O2973" s="1" t="s">
        <v>46</v>
      </c>
      <c r="P2973" s="1" t="s">
        <v>46</v>
      </c>
      <c r="Q2973" s="1" t="s">
        <v>46</v>
      </c>
      <c r="R2973" s="1" t="s">
        <v>46</v>
      </c>
      <c r="S2973" s="1" t="s">
        <v>46</v>
      </c>
      <c r="T2973" s="12" t="str">
        <f>IF(OR(VOZ_WHATSAPP[[#This Row],[Brinda argumentos coherentes a la objeción]]="No Cumple",VOZ_WHATSAPP[[#This Row],[Despliegue de Beneficios y/o consecuencias]]="No Cumple"),"Sin Negocio","Negocio")</f>
        <v>Negocio</v>
      </c>
      <c r="U2973" s="1" t="s">
        <v>46</v>
      </c>
      <c r="V2973" s="1" t="s">
        <v>46</v>
      </c>
      <c r="W2973" s="1" t="s">
        <v>46</v>
      </c>
      <c r="X2973" s="12" t="str">
        <f>IF(OR(VOZ_WHATSAPP[[#This Row],[Confirma Valor de pago]]="No Cumple",VOZ_WHATSAPP[[#This Row],[Confirma hora de pago]]="No Cumple",VOZ_WHATSAPP[[#This Row],[Confirma medio de pago]]="No Cumple"),"Sin Cierre","Cierre")</f>
        <v>Cierre</v>
      </c>
      <c r="Y2973" s="1" t="s">
        <v>46</v>
      </c>
      <c r="Z2973" s="1" t="s">
        <v>46</v>
      </c>
      <c r="AA2973" s="1" t="s">
        <v>46</v>
      </c>
      <c r="AB2973" s="1" t="s">
        <v>46</v>
      </c>
      <c r="AC2973" s="11" t="str">
        <f>IF(OR(VOZ_WHATSAPP[[#This Row],[La comunicación es asertiva, con respeto y evita maltrato]]="No Cumple",VOZ_WHATSAPP[[#This Row],[Cumple con las normativas legales]]="No Cumple"),"No Cumple","Cumple")</f>
        <v>Cumple</v>
      </c>
      <c r="AD2973" s="1" t="s">
        <v>46</v>
      </c>
      <c r="AE2973" s="1" t="s">
        <v>78</v>
      </c>
      <c r="AF2973" s="4">
        <v>1</v>
      </c>
      <c r="AG2973" s="4">
        <f>IF(AND(VOZ_WHATSAPP[[#This Row],[Estado Cierre]]="Sin Cierre",VOZ_WHATSAPP[[#This Row],[Nota Negocio]]="Sin Negocio"),VOZ_WHATSAPP[[#This Row],[Nota]]-24%,VOZ_WHATSAPP[[#This Row],[Nota]])</f>
        <v>1</v>
      </c>
      <c r="AH2973" s="8">
        <f>IF(VOZ_WHATSAPP[[#This Row],[Estado Legal]]="No Cumple",0,IF(VOZ_WHATSAPP[[#This Row],[Realiza lectura de guion Legal]]="No Cumple",VOZ_WHATSAPP[[#This Row],[Nota 2]]-50%,VOZ_WHATSAPP[[#This Row],[Nota 2]]))</f>
        <v>1</v>
      </c>
    </row>
    <row r="2974" spans="1:34" x14ac:dyDescent="0.25">
      <c r="A2974" s="2" t="str">
        <f>VOZ_WHATSAPP[[#This Row],[ID Asesor]]&amp;VOZ_WHATSAPP[[#This Row],[Fecha Monitoreo]]</f>
        <v>399645888</v>
      </c>
      <c r="B2974" s="2">
        <v>45888</v>
      </c>
      <c r="C2974" s="1" t="s">
        <v>50</v>
      </c>
      <c r="D2974" s="1">
        <v>3996</v>
      </c>
      <c r="E2974" s="2">
        <v>45888</v>
      </c>
      <c r="F2974" s="3">
        <v>0.38958333333333334</v>
      </c>
      <c r="G2974" s="1" t="s">
        <v>60</v>
      </c>
      <c r="H2974" s="1" t="s">
        <v>71</v>
      </c>
      <c r="I2974" s="1"/>
      <c r="J2974" s="1"/>
      <c r="K2974" s="1"/>
      <c r="L2974" s="1" t="s">
        <v>46</v>
      </c>
      <c r="M2974" s="1" t="s">
        <v>46</v>
      </c>
      <c r="N2974" s="1" t="s">
        <v>46</v>
      </c>
      <c r="O2974" s="1" t="s">
        <v>48</v>
      </c>
      <c r="P2974" s="1" t="s">
        <v>48</v>
      </c>
      <c r="Q2974" s="1" t="s">
        <v>48</v>
      </c>
      <c r="R2974" s="1" t="s">
        <v>48</v>
      </c>
      <c r="S2974" s="1" t="s">
        <v>48</v>
      </c>
      <c r="T2974" s="12" t="str">
        <f>IF(OR(VOZ_WHATSAPP[[#This Row],[Brinda argumentos coherentes a la objeción]]="No Cumple",VOZ_WHATSAPP[[#This Row],[Despliegue de Beneficios y/o consecuencias]]="No Cumple"),"Sin Negocio","Negocio")</f>
        <v>Negocio</v>
      </c>
      <c r="U2974" s="1" t="s">
        <v>48</v>
      </c>
      <c r="V2974" s="1" t="s">
        <v>48</v>
      </c>
      <c r="W2974" s="1" t="s">
        <v>48</v>
      </c>
      <c r="X2974" s="12" t="str">
        <f>IF(OR(VOZ_WHATSAPP[[#This Row],[Confirma Valor de pago]]="No Cumple",VOZ_WHATSAPP[[#This Row],[Confirma hora de pago]]="No Cumple",VOZ_WHATSAPP[[#This Row],[Confirma medio de pago]]="No Cumple"),"Sin Cierre","Cierre")</f>
        <v>Cierre</v>
      </c>
      <c r="Y2974" s="1" t="s">
        <v>48</v>
      </c>
      <c r="Z2974" s="1" t="s">
        <v>54</v>
      </c>
      <c r="AA2974" s="1" t="s">
        <v>46</v>
      </c>
      <c r="AB2974" s="1" t="s">
        <v>54</v>
      </c>
      <c r="AC2974" s="11" t="str">
        <f>IF(OR(VOZ_WHATSAPP[[#This Row],[La comunicación es asertiva, con respeto y evita maltrato]]="No Cumple",VOZ_WHATSAPP[[#This Row],[Cumple con las normativas legales]]="No Cumple"),"No Cumple","Cumple")</f>
        <v>No Cumple</v>
      </c>
      <c r="AD2974" s="1" t="s">
        <v>48</v>
      </c>
      <c r="AE2974" s="1" t="s">
        <v>2677</v>
      </c>
      <c r="AF2974" s="4">
        <v>0.85</v>
      </c>
      <c r="AG2974" s="4">
        <f>IF(AND(VOZ_WHATSAPP[[#This Row],[Estado Cierre]]="Sin Cierre",VOZ_WHATSAPP[[#This Row],[Nota Negocio]]="Sin Negocio"),VOZ_WHATSAPP[[#This Row],[Nota]]-24%,VOZ_WHATSAPP[[#This Row],[Nota]])</f>
        <v>0.85</v>
      </c>
      <c r="AH2974" s="8">
        <f>IF(VOZ_WHATSAPP[[#This Row],[Estado Legal]]="No Cumple",0,IF(VOZ_WHATSAPP[[#This Row],[Realiza lectura de guion Legal]]="No Cumple",VOZ_WHATSAPP[[#This Row],[Nota 2]]-50%,VOZ_WHATSAPP[[#This Row],[Nota 2]]))</f>
        <v>0</v>
      </c>
    </row>
    <row r="2975" spans="1:34" x14ac:dyDescent="0.25">
      <c r="A2975" s="2" t="str">
        <f>VOZ_WHATSAPP[[#This Row],[ID Asesor]]&amp;VOZ_WHATSAPP[[#This Row],[Fecha Monitoreo]]</f>
        <v>389645888</v>
      </c>
      <c r="B2975" s="2">
        <v>45888</v>
      </c>
      <c r="C2975" s="1" t="s">
        <v>42</v>
      </c>
      <c r="D2975" s="1">
        <v>3896</v>
      </c>
      <c r="E2975" s="2">
        <v>45888</v>
      </c>
      <c r="F2975" s="3">
        <v>0.15555555555555556</v>
      </c>
      <c r="G2975" s="1" t="s">
        <v>51</v>
      </c>
      <c r="H2975" s="1" t="s">
        <v>71</v>
      </c>
      <c r="I2975" s="1"/>
      <c r="J2975" s="1"/>
      <c r="K2975" s="1"/>
      <c r="L2975" s="1" t="s">
        <v>46</v>
      </c>
      <c r="M2975" s="1" t="s">
        <v>47</v>
      </c>
      <c r="N2975" s="1" t="s">
        <v>48</v>
      </c>
      <c r="O2975" s="1" t="s">
        <v>48</v>
      </c>
      <c r="P2975" s="1" t="s">
        <v>48</v>
      </c>
      <c r="Q2975" s="1" t="s">
        <v>48</v>
      </c>
      <c r="R2975" s="1" t="s">
        <v>48</v>
      </c>
      <c r="S2975" s="1" t="s">
        <v>48</v>
      </c>
      <c r="T2975" s="12" t="str">
        <f>IF(OR(VOZ_WHATSAPP[[#This Row],[Brinda argumentos coherentes a la objeción]]="No Cumple",VOZ_WHATSAPP[[#This Row],[Despliegue de Beneficios y/o consecuencias]]="No Cumple"),"Sin Negocio","Negocio")</f>
        <v>Negocio</v>
      </c>
      <c r="U2975" s="1" t="s">
        <v>48</v>
      </c>
      <c r="V2975" s="1" t="s">
        <v>48</v>
      </c>
      <c r="W2975" s="1" t="s">
        <v>48</v>
      </c>
      <c r="X2975" s="12" t="str">
        <f>IF(OR(VOZ_WHATSAPP[[#This Row],[Confirma Valor de pago]]="No Cumple",VOZ_WHATSAPP[[#This Row],[Confirma hora de pago]]="No Cumple",VOZ_WHATSAPP[[#This Row],[Confirma medio de pago]]="No Cumple"),"Sin Cierre","Cierre")</f>
        <v>Cierre</v>
      </c>
      <c r="Y2975" s="1" t="s">
        <v>48</v>
      </c>
      <c r="Z2975" s="1" t="s">
        <v>46</v>
      </c>
      <c r="AA2975" s="1" t="s">
        <v>46</v>
      </c>
      <c r="AB2975" s="1" t="s">
        <v>46</v>
      </c>
      <c r="AC2975" s="11" t="str">
        <f>IF(OR(VOZ_WHATSAPP[[#This Row],[La comunicación es asertiva, con respeto y evita maltrato]]="No Cumple",VOZ_WHATSAPP[[#This Row],[Cumple con las normativas legales]]="No Cumple"),"No Cumple","Cumple")</f>
        <v>Cumple</v>
      </c>
      <c r="AD2975" s="1" t="s">
        <v>48</v>
      </c>
      <c r="AE2975" s="1" t="s">
        <v>2678</v>
      </c>
      <c r="AF2975" s="4">
        <v>0.96</v>
      </c>
      <c r="AG2975" s="4">
        <f>IF(AND(VOZ_WHATSAPP[[#This Row],[Estado Cierre]]="Sin Cierre",VOZ_WHATSAPP[[#This Row],[Nota Negocio]]="Sin Negocio"),VOZ_WHATSAPP[[#This Row],[Nota]]-24%,VOZ_WHATSAPP[[#This Row],[Nota]])</f>
        <v>0.96</v>
      </c>
      <c r="AH2975" s="8">
        <f>IF(VOZ_WHATSAPP[[#This Row],[Estado Legal]]="No Cumple",0,IF(VOZ_WHATSAPP[[#This Row],[Realiza lectura de guion Legal]]="No Cumple",VOZ_WHATSAPP[[#This Row],[Nota 2]]-50%,VOZ_WHATSAPP[[#This Row],[Nota 2]]))</f>
        <v>0.96</v>
      </c>
    </row>
    <row r="2976" spans="1:34" x14ac:dyDescent="0.25">
      <c r="A2976" s="2" t="str">
        <f>VOZ_WHATSAPP[[#This Row],[ID Asesor]]&amp;VOZ_WHATSAPP[[#This Row],[Fecha Monitoreo]]</f>
        <v>381045888</v>
      </c>
      <c r="B2976" s="2">
        <v>45888</v>
      </c>
      <c r="C2976" s="1" t="s">
        <v>50</v>
      </c>
      <c r="D2976" s="1">
        <v>3810</v>
      </c>
      <c r="E2976" s="2">
        <v>45888</v>
      </c>
      <c r="F2976" s="3">
        <v>0.35694444444444445</v>
      </c>
      <c r="G2976" s="1" t="s">
        <v>60</v>
      </c>
      <c r="H2976" s="1" t="s">
        <v>44</v>
      </c>
      <c r="I2976" s="1">
        <v>1345</v>
      </c>
      <c r="J2976" s="1">
        <v>3196937058</v>
      </c>
      <c r="K2976" s="1" t="s">
        <v>45</v>
      </c>
      <c r="L2976" s="1" t="s">
        <v>46</v>
      </c>
      <c r="M2976" s="1" t="s">
        <v>46</v>
      </c>
      <c r="N2976" s="1" t="s">
        <v>46</v>
      </c>
      <c r="O2976" s="1" t="s">
        <v>46</v>
      </c>
      <c r="P2976" s="1" t="s">
        <v>46</v>
      </c>
      <c r="Q2976" s="1" t="s">
        <v>46</v>
      </c>
      <c r="R2976" s="1" t="s">
        <v>46</v>
      </c>
      <c r="S2976" s="1" t="s">
        <v>48</v>
      </c>
      <c r="T2976" s="12" t="str">
        <f>IF(OR(VOZ_WHATSAPP[[#This Row],[Brinda argumentos coherentes a la objeción]]="No Cumple",VOZ_WHATSAPP[[#This Row],[Despliegue de Beneficios y/o consecuencias]]="No Cumple"),"Sin Negocio","Negocio")</f>
        <v>Negocio</v>
      </c>
      <c r="U2976" s="1" t="s">
        <v>46</v>
      </c>
      <c r="V2976" s="1" t="s">
        <v>46</v>
      </c>
      <c r="W2976" s="1" t="s">
        <v>46</v>
      </c>
      <c r="X2976" s="12" t="str">
        <f>IF(OR(VOZ_WHATSAPP[[#This Row],[Confirma Valor de pago]]="No Cumple",VOZ_WHATSAPP[[#This Row],[Confirma hora de pago]]="No Cumple",VOZ_WHATSAPP[[#This Row],[Confirma medio de pago]]="No Cumple"),"Sin Cierre","Cierre")</f>
        <v>Cierre</v>
      </c>
      <c r="Y2976" s="1" t="s">
        <v>46</v>
      </c>
      <c r="Z2976" s="1" t="s">
        <v>46</v>
      </c>
      <c r="AA2976" s="1" t="s">
        <v>46</v>
      </c>
      <c r="AB2976" s="1" t="s">
        <v>46</v>
      </c>
      <c r="AC2976" s="11" t="str">
        <f>IF(OR(VOZ_WHATSAPP[[#This Row],[La comunicación es asertiva, con respeto y evita maltrato]]="No Cumple",VOZ_WHATSAPP[[#This Row],[Cumple con las normativas legales]]="No Cumple"),"No Cumple","Cumple")</f>
        <v>Cumple</v>
      </c>
      <c r="AD2976" s="1" t="s">
        <v>46</v>
      </c>
      <c r="AE2976" s="1" t="s">
        <v>53</v>
      </c>
      <c r="AF2976" s="4">
        <v>1</v>
      </c>
      <c r="AG2976" s="4">
        <f>IF(AND(VOZ_WHATSAPP[[#This Row],[Estado Cierre]]="Sin Cierre",VOZ_WHATSAPP[[#This Row],[Nota Negocio]]="Sin Negocio"),VOZ_WHATSAPP[[#This Row],[Nota]]-24%,VOZ_WHATSAPP[[#This Row],[Nota]])</f>
        <v>1</v>
      </c>
      <c r="AH2976" s="8">
        <f>IF(VOZ_WHATSAPP[[#This Row],[Estado Legal]]="No Cumple",0,IF(VOZ_WHATSAPP[[#This Row],[Realiza lectura de guion Legal]]="No Cumple",VOZ_WHATSAPP[[#This Row],[Nota 2]]-50%,VOZ_WHATSAPP[[#This Row],[Nota 2]]))</f>
        <v>1</v>
      </c>
    </row>
    <row r="2977" spans="1:34" x14ac:dyDescent="0.25">
      <c r="A2977" s="2" t="str">
        <f>VOZ_WHATSAPP[[#This Row],[ID Asesor]]&amp;VOZ_WHATSAPP[[#This Row],[Fecha Monitoreo]]</f>
        <v>374845888</v>
      </c>
      <c r="B2977" s="2">
        <v>45888</v>
      </c>
      <c r="C2977" s="1" t="s">
        <v>126</v>
      </c>
      <c r="D2977" s="1">
        <v>3748</v>
      </c>
      <c r="E2977" s="2">
        <v>45888</v>
      </c>
      <c r="F2977" s="3">
        <v>0.60833333333333328</v>
      </c>
      <c r="G2977" s="1" t="s">
        <v>58</v>
      </c>
      <c r="H2977" s="1" t="s">
        <v>71</v>
      </c>
      <c r="I2977" s="1"/>
      <c r="J2977" s="1"/>
      <c r="K2977" s="1"/>
      <c r="L2977" s="1" t="s">
        <v>46</v>
      </c>
      <c r="M2977" s="1" t="s">
        <v>48</v>
      </c>
      <c r="N2977" s="1" t="s">
        <v>46</v>
      </c>
      <c r="O2977" s="1" t="s">
        <v>46</v>
      </c>
      <c r="P2977" s="1" t="s">
        <v>46</v>
      </c>
      <c r="Q2977" s="1" t="s">
        <v>48</v>
      </c>
      <c r="R2977" s="1" t="s">
        <v>48</v>
      </c>
      <c r="S2977" s="1" t="s">
        <v>48</v>
      </c>
      <c r="T2977" s="12" t="str">
        <f>IF(OR(VOZ_WHATSAPP[[#This Row],[Brinda argumentos coherentes a la objeción]]="No Cumple",VOZ_WHATSAPP[[#This Row],[Despliegue de Beneficios y/o consecuencias]]="No Cumple"),"Sin Negocio","Negocio")</f>
        <v>Negocio</v>
      </c>
      <c r="U2977" s="1" t="s">
        <v>48</v>
      </c>
      <c r="V2977" s="1" t="s">
        <v>48</v>
      </c>
      <c r="W2977" s="1" t="s">
        <v>48</v>
      </c>
      <c r="X2977" s="12" t="str">
        <f>IF(OR(VOZ_WHATSAPP[[#This Row],[Confirma Valor de pago]]="No Cumple",VOZ_WHATSAPP[[#This Row],[Confirma hora de pago]]="No Cumple",VOZ_WHATSAPP[[#This Row],[Confirma medio de pago]]="No Cumple"),"Sin Cierre","Cierre")</f>
        <v>Cierre</v>
      </c>
      <c r="Y2977" s="1" t="s">
        <v>48</v>
      </c>
      <c r="Z2977" s="1" t="s">
        <v>46</v>
      </c>
      <c r="AA2977" s="1" t="s">
        <v>46</v>
      </c>
      <c r="AB2977" s="1" t="s">
        <v>46</v>
      </c>
      <c r="AC2977" s="11" t="str">
        <f>IF(OR(VOZ_WHATSAPP[[#This Row],[La comunicación es asertiva, con respeto y evita maltrato]]="No Cumple",VOZ_WHATSAPP[[#This Row],[Cumple con las normativas legales]]="No Cumple"),"No Cumple","Cumple")</f>
        <v>Cumple</v>
      </c>
      <c r="AD2977" s="1" t="s">
        <v>46</v>
      </c>
      <c r="AE2977" s="1" t="s">
        <v>131</v>
      </c>
      <c r="AF2977" s="4">
        <v>1</v>
      </c>
      <c r="AG2977" s="4">
        <f>IF(AND(VOZ_WHATSAPP[[#This Row],[Estado Cierre]]="Sin Cierre",VOZ_WHATSAPP[[#This Row],[Nota Negocio]]="Sin Negocio"),VOZ_WHATSAPP[[#This Row],[Nota]]-24%,VOZ_WHATSAPP[[#This Row],[Nota]])</f>
        <v>1</v>
      </c>
      <c r="AH2977" s="8">
        <f>IF(VOZ_WHATSAPP[[#This Row],[Estado Legal]]="No Cumple",0,IF(VOZ_WHATSAPP[[#This Row],[Realiza lectura de guion Legal]]="No Cumple",VOZ_WHATSAPP[[#This Row],[Nota 2]]-50%,VOZ_WHATSAPP[[#This Row],[Nota 2]]))</f>
        <v>1</v>
      </c>
    </row>
    <row r="2978" spans="1:34" x14ac:dyDescent="0.25">
      <c r="A2978" s="2" t="str">
        <f>VOZ_WHATSAPP[[#This Row],[ID Asesor]]&amp;VOZ_WHATSAPP[[#This Row],[Fecha Monitoreo]]</f>
        <v>383045888</v>
      </c>
      <c r="B2978" s="2">
        <v>45888</v>
      </c>
      <c r="C2978" s="1" t="s">
        <v>126</v>
      </c>
      <c r="D2978" s="1">
        <v>3830</v>
      </c>
      <c r="E2978" s="2">
        <v>45888</v>
      </c>
      <c r="F2978" s="3">
        <v>0.41180555555555554</v>
      </c>
      <c r="G2978" s="1" t="s">
        <v>58</v>
      </c>
      <c r="H2978" s="1" t="s">
        <v>71</v>
      </c>
      <c r="I2978" s="1"/>
      <c r="J2978" s="1"/>
      <c r="K2978" s="1"/>
      <c r="L2978" s="1" t="s">
        <v>46</v>
      </c>
      <c r="M2978" s="1" t="s">
        <v>48</v>
      </c>
      <c r="N2978" s="1" t="s">
        <v>46</v>
      </c>
      <c r="O2978" s="1" t="s">
        <v>46</v>
      </c>
      <c r="P2978" s="1" t="s">
        <v>46</v>
      </c>
      <c r="Q2978" s="1" t="s">
        <v>48</v>
      </c>
      <c r="R2978" s="1" t="s">
        <v>48</v>
      </c>
      <c r="S2978" s="1" t="s">
        <v>48</v>
      </c>
      <c r="T2978" s="12" t="str">
        <f>IF(OR(VOZ_WHATSAPP[[#This Row],[Brinda argumentos coherentes a la objeción]]="No Cumple",VOZ_WHATSAPP[[#This Row],[Despliegue de Beneficios y/o consecuencias]]="No Cumple"),"Sin Negocio","Negocio")</f>
        <v>Negocio</v>
      </c>
      <c r="U2978" s="1" t="s">
        <v>46</v>
      </c>
      <c r="V2978" s="1" t="s">
        <v>46</v>
      </c>
      <c r="W2978" s="1" t="s">
        <v>46</v>
      </c>
      <c r="X2978" s="12" t="str">
        <f>IF(OR(VOZ_WHATSAPP[[#This Row],[Confirma Valor de pago]]="No Cumple",VOZ_WHATSAPP[[#This Row],[Confirma hora de pago]]="No Cumple",VOZ_WHATSAPP[[#This Row],[Confirma medio de pago]]="No Cumple"),"Sin Cierre","Cierre")</f>
        <v>Cierre</v>
      </c>
      <c r="Y2978" s="1" t="s">
        <v>46</v>
      </c>
      <c r="Z2978" s="1" t="s">
        <v>46</v>
      </c>
      <c r="AA2978" s="1" t="s">
        <v>46</v>
      </c>
      <c r="AB2978" s="1" t="s">
        <v>46</v>
      </c>
      <c r="AC2978" s="11" t="str">
        <f>IF(OR(VOZ_WHATSAPP[[#This Row],[La comunicación es asertiva, con respeto y evita maltrato]]="No Cumple",VOZ_WHATSAPP[[#This Row],[Cumple con las normativas legales]]="No Cumple"),"No Cumple","Cumple")</f>
        <v>Cumple</v>
      </c>
      <c r="AD2978" s="1" t="s">
        <v>46</v>
      </c>
      <c r="AE2978" s="1" t="s">
        <v>131</v>
      </c>
      <c r="AF2978" s="4">
        <v>1</v>
      </c>
      <c r="AG2978" s="4">
        <f>IF(AND(VOZ_WHATSAPP[[#This Row],[Estado Cierre]]="Sin Cierre",VOZ_WHATSAPP[[#This Row],[Nota Negocio]]="Sin Negocio"),VOZ_WHATSAPP[[#This Row],[Nota]]-24%,VOZ_WHATSAPP[[#This Row],[Nota]])</f>
        <v>1</v>
      </c>
      <c r="AH2978" s="8">
        <f>IF(VOZ_WHATSAPP[[#This Row],[Estado Legal]]="No Cumple",0,IF(VOZ_WHATSAPP[[#This Row],[Realiza lectura de guion Legal]]="No Cumple",VOZ_WHATSAPP[[#This Row],[Nota 2]]-50%,VOZ_WHATSAPP[[#This Row],[Nota 2]]))</f>
        <v>1</v>
      </c>
    </row>
    <row r="2979" spans="1:34" x14ac:dyDescent="0.25">
      <c r="A2979" s="2" t="str">
        <f>VOZ_WHATSAPP[[#This Row],[ID Asesor]]&amp;VOZ_WHATSAPP[[#This Row],[Fecha Monitoreo]]</f>
        <v>296645888</v>
      </c>
      <c r="B2979" s="2">
        <v>45888</v>
      </c>
      <c r="C2979" s="1" t="s">
        <v>50</v>
      </c>
      <c r="D2979" s="1">
        <v>2966</v>
      </c>
      <c r="E2979" s="2">
        <v>45888</v>
      </c>
      <c r="F2979" s="3">
        <v>0.37569444444444444</v>
      </c>
      <c r="G2979" s="1" t="s">
        <v>51</v>
      </c>
      <c r="H2979" s="1" t="s">
        <v>44</v>
      </c>
      <c r="I2979" s="1">
        <v>1133</v>
      </c>
      <c r="J2979" s="1">
        <v>3195819141</v>
      </c>
      <c r="K2979" s="1" t="s">
        <v>45</v>
      </c>
      <c r="L2979" s="1" t="s">
        <v>46</v>
      </c>
      <c r="M2979" s="1" t="s">
        <v>46</v>
      </c>
      <c r="N2979" s="1" t="s">
        <v>46</v>
      </c>
      <c r="O2979" s="1" t="s">
        <v>48</v>
      </c>
      <c r="P2979" s="1" t="s">
        <v>48</v>
      </c>
      <c r="Q2979" s="1" t="s">
        <v>46</v>
      </c>
      <c r="R2979" s="1" t="s">
        <v>46</v>
      </c>
      <c r="S2979" s="1" t="s">
        <v>46</v>
      </c>
      <c r="T2979" s="12" t="str">
        <f>IF(OR(VOZ_WHATSAPP[[#This Row],[Brinda argumentos coherentes a la objeción]]="No Cumple",VOZ_WHATSAPP[[#This Row],[Despliegue de Beneficios y/o consecuencias]]="No Cumple"),"Sin Negocio","Negocio")</f>
        <v>Negocio</v>
      </c>
      <c r="U2979" s="1" t="s">
        <v>46</v>
      </c>
      <c r="V2979" s="1" t="s">
        <v>46</v>
      </c>
      <c r="W2979" s="1" t="s">
        <v>46</v>
      </c>
      <c r="X2979" s="12" t="str">
        <f>IF(OR(VOZ_WHATSAPP[[#This Row],[Confirma Valor de pago]]="No Cumple",VOZ_WHATSAPP[[#This Row],[Confirma hora de pago]]="No Cumple",VOZ_WHATSAPP[[#This Row],[Confirma medio de pago]]="No Cumple"),"Sin Cierre","Cierre")</f>
        <v>Cierre</v>
      </c>
      <c r="Y2979" s="1" t="s">
        <v>54</v>
      </c>
      <c r="Z2979" s="1" t="s">
        <v>46</v>
      </c>
      <c r="AA2979" s="1" t="s">
        <v>46</v>
      </c>
      <c r="AB2979" s="1" t="s">
        <v>46</v>
      </c>
      <c r="AC2979" s="11" t="str">
        <f>IF(OR(VOZ_WHATSAPP[[#This Row],[La comunicación es asertiva, con respeto y evita maltrato]]="No Cumple",VOZ_WHATSAPP[[#This Row],[Cumple con las normativas legales]]="No Cumple"),"No Cumple","Cumple")</f>
        <v>Cumple</v>
      </c>
      <c r="AD2979" s="1" t="s">
        <v>46</v>
      </c>
      <c r="AE2979" s="1" t="s">
        <v>2679</v>
      </c>
      <c r="AF2979" s="4">
        <v>0.92</v>
      </c>
      <c r="AG2979" s="4">
        <f>IF(AND(VOZ_WHATSAPP[[#This Row],[Estado Cierre]]="Sin Cierre",VOZ_WHATSAPP[[#This Row],[Nota Negocio]]="Sin Negocio"),VOZ_WHATSAPP[[#This Row],[Nota]]-24%,VOZ_WHATSAPP[[#This Row],[Nota]])</f>
        <v>0.92</v>
      </c>
      <c r="AH2979" s="8">
        <f>IF(VOZ_WHATSAPP[[#This Row],[Estado Legal]]="No Cumple",0,IF(VOZ_WHATSAPP[[#This Row],[Realiza lectura de guion Legal]]="No Cumple",VOZ_WHATSAPP[[#This Row],[Nota 2]]-50%,VOZ_WHATSAPP[[#This Row],[Nota 2]]))</f>
        <v>0.92</v>
      </c>
    </row>
    <row r="2980" spans="1:34" x14ac:dyDescent="0.25">
      <c r="A2980" s="2" t="str">
        <f>VOZ_WHATSAPP[[#This Row],[ID Asesor]]&amp;VOZ_WHATSAPP[[#This Row],[Fecha Monitoreo]]</f>
        <v>337245888</v>
      </c>
      <c r="B2980" s="2">
        <v>45888</v>
      </c>
      <c r="C2980" s="1" t="s">
        <v>126</v>
      </c>
      <c r="D2980" s="1">
        <v>3372</v>
      </c>
      <c r="E2980" s="2">
        <v>45888</v>
      </c>
      <c r="F2980" s="3">
        <v>0.51180555555555551</v>
      </c>
      <c r="G2980" s="1" t="s">
        <v>58</v>
      </c>
      <c r="H2980" s="1" t="s">
        <v>71</v>
      </c>
      <c r="I2980" s="1"/>
      <c r="J2980" s="1"/>
      <c r="K2980" s="1"/>
      <c r="L2980" s="1" t="s">
        <v>46</v>
      </c>
      <c r="M2980" s="1" t="s">
        <v>48</v>
      </c>
      <c r="N2980" s="1" t="s">
        <v>46</v>
      </c>
      <c r="O2980" s="1" t="s">
        <v>46</v>
      </c>
      <c r="P2980" s="1" t="s">
        <v>46</v>
      </c>
      <c r="Q2980" s="1" t="s">
        <v>48</v>
      </c>
      <c r="R2980" s="1" t="s">
        <v>48</v>
      </c>
      <c r="S2980" s="1" t="s">
        <v>48</v>
      </c>
      <c r="T2980" s="12" t="str">
        <f>IF(OR(VOZ_WHATSAPP[[#This Row],[Brinda argumentos coherentes a la objeción]]="No Cumple",VOZ_WHATSAPP[[#This Row],[Despliegue de Beneficios y/o consecuencias]]="No Cumple"),"Sin Negocio","Negocio")</f>
        <v>Negocio</v>
      </c>
      <c r="U2980" s="1" t="s">
        <v>48</v>
      </c>
      <c r="V2980" s="1" t="s">
        <v>48</v>
      </c>
      <c r="W2980" s="1" t="s">
        <v>48</v>
      </c>
      <c r="X2980" s="12" t="str">
        <f>IF(OR(VOZ_WHATSAPP[[#This Row],[Confirma Valor de pago]]="No Cumple",VOZ_WHATSAPP[[#This Row],[Confirma hora de pago]]="No Cumple",VOZ_WHATSAPP[[#This Row],[Confirma medio de pago]]="No Cumple"),"Sin Cierre","Cierre")</f>
        <v>Cierre</v>
      </c>
      <c r="Y2980" s="1" t="s">
        <v>48</v>
      </c>
      <c r="Z2980" s="1" t="s">
        <v>46</v>
      </c>
      <c r="AA2980" s="1" t="s">
        <v>46</v>
      </c>
      <c r="AB2980" s="1" t="s">
        <v>46</v>
      </c>
      <c r="AC2980" s="11" t="str">
        <f>IF(OR(VOZ_WHATSAPP[[#This Row],[La comunicación es asertiva, con respeto y evita maltrato]]="No Cumple",VOZ_WHATSAPP[[#This Row],[Cumple con las normativas legales]]="No Cumple"),"No Cumple","Cumple")</f>
        <v>Cumple</v>
      </c>
      <c r="AD2980" s="1" t="s">
        <v>48</v>
      </c>
      <c r="AE2980" s="1" t="s">
        <v>131</v>
      </c>
      <c r="AF2980" s="4">
        <v>1</v>
      </c>
      <c r="AG2980" s="4">
        <f>IF(AND(VOZ_WHATSAPP[[#This Row],[Estado Cierre]]="Sin Cierre",VOZ_WHATSAPP[[#This Row],[Nota Negocio]]="Sin Negocio"),VOZ_WHATSAPP[[#This Row],[Nota]]-24%,VOZ_WHATSAPP[[#This Row],[Nota]])</f>
        <v>1</v>
      </c>
      <c r="AH2980" s="8">
        <f>IF(VOZ_WHATSAPP[[#This Row],[Estado Legal]]="No Cumple",0,IF(VOZ_WHATSAPP[[#This Row],[Realiza lectura de guion Legal]]="No Cumple",VOZ_WHATSAPP[[#This Row],[Nota 2]]-50%,VOZ_WHATSAPP[[#This Row],[Nota 2]]))</f>
        <v>1</v>
      </c>
    </row>
    <row r="2981" spans="1:34" x14ac:dyDescent="0.25">
      <c r="A2981" s="2" t="str">
        <f>VOZ_WHATSAPP[[#This Row],[ID Asesor]]&amp;VOZ_WHATSAPP[[#This Row],[Fecha Monitoreo]]</f>
        <v>359845888</v>
      </c>
      <c r="B2981" s="2">
        <v>45888</v>
      </c>
      <c r="C2981" s="1" t="s">
        <v>50</v>
      </c>
      <c r="D2981" s="1">
        <v>3598</v>
      </c>
      <c r="E2981" s="2">
        <v>45888</v>
      </c>
      <c r="F2981" s="3">
        <v>0.3576388888888889</v>
      </c>
      <c r="G2981" s="1" t="s">
        <v>51</v>
      </c>
      <c r="H2981" s="1" t="s">
        <v>44</v>
      </c>
      <c r="I2981" s="1">
        <v>1236</v>
      </c>
      <c r="J2981" s="1">
        <v>3157580712</v>
      </c>
      <c r="K2981" s="1" t="s">
        <v>45</v>
      </c>
      <c r="L2981" s="1" t="s">
        <v>46</v>
      </c>
      <c r="M2981" s="1" t="s">
        <v>47</v>
      </c>
      <c r="N2981" s="1" t="s">
        <v>46</v>
      </c>
      <c r="O2981" s="1" t="s">
        <v>46</v>
      </c>
      <c r="P2981" s="1" t="s">
        <v>46</v>
      </c>
      <c r="Q2981" s="1" t="s">
        <v>46</v>
      </c>
      <c r="R2981" s="1" t="s">
        <v>46</v>
      </c>
      <c r="S2981" s="1" t="s">
        <v>46</v>
      </c>
      <c r="T2981" s="12" t="str">
        <f>IF(OR(VOZ_WHATSAPP[[#This Row],[Brinda argumentos coherentes a la objeción]]="No Cumple",VOZ_WHATSAPP[[#This Row],[Despliegue de Beneficios y/o consecuencias]]="No Cumple"),"Sin Negocio","Negocio")</f>
        <v>Negocio</v>
      </c>
      <c r="U2981" s="1" t="s">
        <v>46</v>
      </c>
      <c r="V2981" s="1" t="s">
        <v>46</v>
      </c>
      <c r="W2981" s="1" t="s">
        <v>46</v>
      </c>
      <c r="X2981" s="12" t="str">
        <f>IF(OR(VOZ_WHATSAPP[[#This Row],[Confirma Valor de pago]]="No Cumple",VOZ_WHATSAPP[[#This Row],[Confirma hora de pago]]="No Cumple",VOZ_WHATSAPP[[#This Row],[Confirma medio de pago]]="No Cumple"),"Sin Cierre","Cierre")</f>
        <v>Cierre</v>
      </c>
      <c r="Y2981" s="1" t="s">
        <v>46</v>
      </c>
      <c r="Z2981" s="1" t="s">
        <v>46</v>
      </c>
      <c r="AA2981" s="1" t="s">
        <v>46</v>
      </c>
      <c r="AB2981" s="1" t="s">
        <v>46</v>
      </c>
      <c r="AC2981" s="11" t="str">
        <f>IF(OR(VOZ_WHATSAPP[[#This Row],[La comunicación es asertiva, con respeto y evita maltrato]]="No Cumple",VOZ_WHATSAPP[[#This Row],[Cumple con las normativas legales]]="No Cumple"),"No Cumple","Cumple")</f>
        <v>Cumple</v>
      </c>
      <c r="AD2981" s="1" t="s">
        <v>46</v>
      </c>
      <c r="AE2981" s="1" t="s">
        <v>2680</v>
      </c>
      <c r="AF2981" s="4">
        <v>0.96</v>
      </c>
      <c r="AG2981" s="4">
        <f>IF(AND(VOZ_WHATSAPP[[#This Row],[Estado Cierre]]="Sin Cierre",VOZ_WHATSAPP[[#This Row],[Nota Negocio]]="Sin Negocio"),VOZ_WHATSAPP[[#This Row],[Nota]]-24%,VOZ_WHATSAPP[[#This Row],[Nota]])</f>
        <v>0.96</v>
      </c>
      <c r="AH2981" s="8">
        <f>IF(VOZ_WHATSAPP[[#This Row],[Estado Legal]]="No Cumple",0,IF(VOZ_WHATSAPP[[#This Row],[Realiza lectura de guion Legal]]="No Cumple",VOZ_WHATSAPP[[#This Row],[Nota 2]]-50%,VOZ_WHATSAPP[[#This Row],[Nota 2]]))</f>
        <v>0.96</v>
      </c>
    </row>
    <row r="2982" spans="1:34" x14ac:dyDescent="0.25">
      <c r="A2982" s="2" t="str">
        <f>VOZ_WHATSAPP[[#This Row],[ID Asesor]]&amp;VOZ_WHATSAPP[[#This Row],[Fecha Monitoreo]]</f>
        <v>386445888</v>
      </c>
      <c r="B2982" s="2">
        <v>45888</v>
      </c>
      <c r="C2982" s="1" t="s">
        <v>696</v>
      </c>
      <c r="D2982" s="1">
        <v>3864</v>
      </c>
      <c r="E2982" s="2">
        <v>45888</v>
      </c>
      <c r="F2982" s="3">
        <v>0.39166666666666666</v>
      </c>
      <c r="G2982" s="1" t="s">
        <v>58</v>
      </c>
      <c r="H2982" s="1" t="s">
        <v>71</v>
      </c>
      <c r="I2982" s="1"/>
      <c r="J2982" s="1"/>
      <c r="K2982" s="1"/>
      <c r="L2982" s="1" t="s">
        <v>46</v>
      </c>
      <c r="M2982" s="1" t="s">
        <v>46</v>
      </c>
      <c r="N2982" s="1" t="s">
        <v>46</v>
      </c>
      <c r="O2982" s="1" t="s">
        <v>48</v>
      </c>
      <c r="P2982" s="1" t="s">
        <v>48</v>
      </c>
      <c r="Q2982" s="1" t="s">
        <v>48</v>
      </c>
      <c r="R2982" s="1" t="s">
        <v>48</v>
      </c>
      <c r="S2982" s="1" t="s">
        <v>48</v>
      </c>
      <c r="T2982" s="12" t="str">
        <f>IF(OR(VOZ_WHATSAPP[[#This Row],[Brinda argumentos coherentes a la objeción]]="No Cumple",VOZ_WHATSAPP[[#This Row],[Despliegue de Beneficios y/o consecuencias]]="No Cumple"),"Sin Negocio","Negocio")</f>
        <v>Negocio</v>
      </c>
      <c r="U2982" s="1" t="s">
        <v>48</v>
      </c>
      <c r="V2982" s="1" t="s">
        <v>48</v>
      </c>
      <c r="W2982" s="1" t="s">
        <v>48</v>
      </c>
      <c r="X2982" s="12" t="str">
        <f>IF(OR(VOZ_WHATSAPP[[#This Row],[Confirma Valor de pago]]="No Cumple",VOZ_WHATSAPP[[#This Row],[Confirma hora de pago]]="No Cumple",VOZ_WHATSAPP[[#This Row],[Confirma medio de pago]]="No Cumple"),"Sin Cierre","Cierre")</f>
        <v>Cierre</v>
      </c>
      <c r="Y2982" s="1" t="s">
        <v>48</v>
      </c>
      <c r="Z2982" s="1" t="s">
        <v>46</v>
      </c>
      <c r="AA2982" s="1" t="s">
        <v>46</v>
      </c>
      <c r="AB2982" s="1" t="s">
        <v>46</v>
      </c>
      <c r="AC2982" s="11" t="str">
        <f>IF(OR(VOZ_WHATSAPP[[#This Row],[La comunicación es asertiva, con respeto y evita maltrato]]="No Cumple",VOZ_WHATSAPP[[#This Row],[Cumple con las normativas legales]]="No Cumple"),"No Cumple","Cumple")</f>
        <v>Cumple</v>
      </c>
      <c r="AD2982" s="1" t="s">
        <v>48</v>
      </c>
      <c r="AE2982" s="1" t="s">
        <v>2681</v>
      </c>
      <c r="AF2982" s="4">
        <v>1</v>
      </c>
      <c r="AG2982" s="4">
        <f>IF(AND(VOZ_WHATSAPP[[#This Row],[Estado Cierre]]="Sin Cierre",VOZ_WHATSAPP[[#This Row],[Nota Negocio]]="Sin Negocio"),VOZ_WHATSAPP[[#This Row],[Nota]]-24%,VOZ_WHATSAPP[[#This Row],[Nota]])</f>
        <v>1</v>
      </c>
      <c r="AH2982" s="8">
        <f>IF(VOZ_WHATSAPP[[#This Row],[Estado Legal]]="No Cumple",0,IF(VOZ_WHATSAPP[[#This Row],[Realiza lectura de guion Legal]]="No Cumple",VOZ_WHATSAPP[[#This Row],[Nota 2]]-50%,VOZ_WHATSAPP[[#This Row],[Nota 2]]))</f>
        <v>1</v>
      </c>
    </row>
    <row r="2983" spans="1:34" x14ac:dyDescent="0.25">
      <c r="A2983" s="2" t="str">
        <f>VOZ_WHATSAPP[[#This Row],[ID Asesor]]&amp;VOZ_WHATSAPP[[#This Row],[Fecha Monitoreo]]</f>
        <v>410845888</v>
      </c>
      <c r="B2983" s="2">
        <v>45888</v>
      </c>
      <c r="C2983" s="1" t="s">
        <v>696</v>
      </c>
      <c r="D2983" s="1">
        <v>4108</v>
      </c>
      <c r="E2983" s="2">
        <v>45888</v>
      </c>
      <c r="F2983" s="3">
        <v>0.39305555555555555</v>
      </c>
      <c r="G2983" s="1" t="s">
        <v>58</v>
      </c>
      <c r="H2983" s="1" t="s">
        <v>71</v>
      </c>
      <c r="I2983" s="1"/>
      <c r="J2983" s="1"/>
      <c r="K2983" s="1"/>
      <c r="L2983" s="1" t="s">
        <v>46</v>
      </c>
      <c r="M2983" s="1" t="s">
        <v>47</v>
      </c>
      <c r="N2983" s="1" t="s">
        <v>46</v>
      </c>
      <c r="O2983" s="1" t="s">
        <v>46</v>
      </c>
      <c r="P2983" s="1" t="s">
        <v>46</v>
      </c>
      <c r="Q2983" s="1" t="s">
        <v>48</v>
      </c>
      <c r="R2983" s="1" t="s">
        <v>48</v>
      </c>
      <c r="S2983" s="1" t="s">
        <v>46</v>
      </c>
      <c r="T2983" s="12" t="str">
        <f>IF(OR(VOZ_WHATSAPP[[#This Row],[Brinda argumentos coherentes a la objeción]]="No Cumple",VOZ_WHATSAPP[[#This Row],[Despliegue de Beneficios y/o consecuencias]]="No Cumple"),"Sin Negocio","Negocio")</f>
        <v>Negocio</v>
      </c>
      <c r="U2983" s="1" t="s">
        <v>48</v>
      </c>
      <c r="V2983" s="1" t="s">
        <v>48</v>
      </c>
      <c r="W2983" s="1" t="s">
        <v>48</v>
      </c>
      <c r="X2983" s="12" t="str">
        <f>IF(OR(VOZ_WHATSAPP[[#This Row],[Confirma Valor de pago]]="No Cumple",VOZ_WHATSAPP[[#This Row],[Confirma hora de pago]]="No Cumple",VOZ_WHATSAPP[[#This Row],[Confirma medio de pago]]="No Cumple"),"Sin Cierre","Cierre")</f>
        <v>Cierre</v>
      </c>
      <c r="Y2983" s="1" t="s">
        <v>48</v>
      </c>
      <c r="Z2983" s="1" t="s">
        <v>46</v>
      </c>
      <c r="AA2983" s="1" t="s">
        <v>46</v>
      </c>
      <c r="AB2983" s="1" t="s">
        <v>46</v>
      </c>
      <c r="AC2983" s="11" t="str">
        <f>IF(OR(VOZ_WHATSAPP[[#This Row],[La comunicación es asertiva, con respeto y evita maltrato]]="No Cumple",VOZ_WHATSAPP[[#This Row],[Cumple con las normativas legales]]="No Cumple"),"No Cumple","Cumple")</f>
        <v>Cumple</v>
      </c>
      <c r="AD2983" s="1" t="s">
        <v>48</v>
      </c>
      <c r="AE2983" s="1" t="s">
        <v>2682</v>
      </c>
      <c r="AF2983" s="4">
        <v>0.96</v>
      </c>
      <c r="AG2983" s="4">
        <f>IF(AND(VOZ_WHATSAPP[[#This Row],[Estado Cierre]]="Sin Cierre",VOZ_WHATSAPP[[#This Row],[Nota Negocio]]="Sin Negocio"),VOZ_WHATSAPP[[#This Row],[Nota]]-24%,VOZ_WHATSAPP[[#This Row],[Nota]])</f>
        <v>0.96</v>
      </c>
      <c r="AH2983" s="8">
        <f>IF(VOZ_WHATSAPP[[#This Row],[Estado Legal]]="No Cumple",0,IF(VOZ_WHATSAPP[[#This Row],[Realiza lectura de guion Legal]]="No Cumple",VOZ_WHATSAPP[[#This Row],[Nota 2]]-50%,VOZ_WHATSAPP[[#This Row],[Nota 2]]))</f>
        <v>0.96</v>
      </c>
    </row>
    <row r="2984" spans="1:34" x14ac:dyDescent="0.25">
      <c r="A2984" s="2" t="str">
        <f>VOZ_WHATSAPP[[#This Row],[ID Asesor]]&amp;VOZ_WHATSAPP[[#This Row],[Fecha Monitoreo]]</f>
        <v>362345888</v>
      </c>
      <c r="B2984" s="2">
        <v>45888</v>
      </c>
      <c r="C2984" s="1" t="s">
        <v>696</v>
      </c>
      <c r="D2984" s="1">
        <v>3623</v>
      </c>
      <c r="E2984" s="2">
        <v>45888</v>
      </c>
      <c r="F2984" s="3">
        <v>0.5395833333333333</v>
      </c>
      <c r="G2984" s="1" t="s">
        <v>58</v>
      </c>
      <c r="H2984" s="1" t="s">
        <v>71</v>
      </c>
      <c r="I2984" s="1"/>
      <c r="J2984" s="1"/>
      <c r="K2984" s="1"/>
      <c r="L2984" s="1" t="s">
        <v>47</v>
      </c>
      <c r="M2984" s="1" t="s">
        <v>47</v>
      </c>
      <c r="N2984" s="1" t="s">
        <v>46</v>
      </c>
      <c r="O2984" s="1" t="s">
        <v>46</v>
      </c>
      <c r="P2984" s="1" t="s">
        <v>46</v>
      </c>
      <c r="Q2984" s="1" t="s">
        <v>48</v>
      </c>
      <c r="R2984" s="1" t="s">
        <v>48</v>
      </c>
      <c r="S2984" s="1" t="s">
        <v>46</v>
      </c>
      <c r="T2984" s="12" t="str">
        <f>IF(OR(VOZ_WHATSAPP[[#This Row],[Brinda argumentos coherentes a la objeción]]="No Cumple",VOZ_WHATSAPP[[#This Row],[Despliegue de Beneficios y/o consecuencias]]="No Cumple"),"Sin Negocio","Negocio")</f>
        <v>Negocio</v>
      </c>
      <c r="U2984" s="1" t="s">
        <v>48</v>
      </c>
      <c r="V2984" s="1" t="s">
        <v>48</v>
      </c>
      <c r="W2984" s="1" t="s">
        <v>48</v>
      </c>
      <c r="X2984" s="12" t="str">
        <f>IF(OR(VOZ_WHATSAPP[[#This Row],[Confirma Valor de pago]]="No Cumple",VOZ_WHATSAPP[[#This Row],[Confirma hora de pago]]="No Cumple",VOZ_WHATSAPP[[#This Row],[Confirma medio de pago]]="No Cumple"),"Sin Cierre","Cierre")</f>
        <v>Cierre</v>
      </c>
      <c r="Y2984" s="1" t="s">
        <v>48</v>
      </c>
      <c r="Z2984" s="1" t="s">
        <v>46</v>
      </c>
      <c r="AA2984" s="1" t="s">
        <v>46</v>
      </c>
      <c r="AB2984" s="1" t="s">
        <v>46</v>
      </c>
      <c r="AC2984" s="11" t="str">
        <f>IF(OR(VOZ_WHATSAPP[[#This Row],[La comunicación es asertiva, con respeto y evita maltrato]]="No Cumple",VOZ_WHATSAPP[[#This Row],[Cumple con las normativas legales]]="No Cumple"),"No Cumple","Cumple")</f>
        <v>Cumple</v>
      </c>
      <c r="AD2984" s="1" t="s">
        <v>48</v>
      </c>
      <c r="AE2984" s="1" t="s">
        <v>2683</v>
      </c>
      <c r="AF2984" s="4">
        <v>0.92</v>
      </c>
      <c r="AG2984" s="4">
        <f>IF(AND(VOZ_WHATSAPP[[#This Row],[Estado Cierre]]="Sin Cierre",VOZ_WHATSAPP[[#This Row],[Nota Negocio]]="Sin Negocio"),VOZ_WHATSAPP[[#This Row],[Nota]]-24%,VOZ_WHATSAPP[[#This Row],[Nota]])</f>
        <v>0.92</v>
      </c>
      <c r="AH2984" s="8">
        <f>IF(VOZ_WHATSAPP[[#This Row],[Estado Legal]]="No Cumple",0,IF(VOZ_WHATSAPP[[#This Row],[Realiza lectura de guion Legal]]="No Cumple",VOZ_WHATSAPP[[#This Row],[Nota 2]]-50%,VOZ_WHATSAPP[[#This Row],[Nota 2]]))</f>
        <v>0.92</v>
      </c>
    </row>
    <row r="2985" spans="1:34" x14ac:dyDescent="0.25">
      <c r="A2985" s="2" t="str">
        <f>VOZ_WHATSAPP[[#This Row],[ID Asesor]]&amp;VOZ_WHATSAPP[[#This Row],[Fecha Monitoreo]]</f>
        <v>343145889</v>
      </c>
      <c r="B2985" s="2">
        <v>45889</v>
      </c>
      <c r="C2985" s="1" t="s">
        <v>126</v>
      </c>
      <c r="D2985" s="1">
        <v>3431</v>
      </c>
      <c r="E2985" s="2">
        <v>45889</v>
      </c>
      <c r="F2985" s="3">
        <v>0.33333333333333331</v>
      </c>
      <c r="G2985" s="1" t="s">
        <v>58</v>
      </c>
      <c r="H2985" s="1" t="s">
        <v>44</v>
      </c>
      <c r="I2985" s="1">
        <v>571</v>
      </c>
      <c r="J2985" s="1">
        <v>3137940046</v>
      </c>
      <c r="K2985" s="1" t="s">
        <v>45</v>
      </c>
      <c r="L2985" s="1" t="s">
        <v>46</v>
      </c>
      <c r="M2985" s="1" t="s">
        <v>46</v>
      </c>
      <c r="N2985" s="1" t="s">
        <v>46</v>
      </c>
      <c r="O2985" s="1" t="s">
        <v>46</v>
      </c>
      <c r="P2985" s="1" t="s">
        <v>46</v>
      </c>
      <c r="Q2985" s="1" t="s">
        <v>46</v>
      </c>
      <c r="R2985" s="1" t="s">
        <v>46</v>
      </c>
      <c r="S2985" s="1" t="s">
        <v>46</v>
      </c>
      <c r="T2985" s="12" t="str">
        <f>IF(OR(VOZ_WHATSAPP[[#This Row],[Brinda argumentos coherentes a la objeción]]="No Cumple",VOZ_WHATSAPP[[#This Row],[Despliegue de Beneficios y/o consecuencias]]="No Cumple"),"Sin Negocio","Negocio")</f>
        <v>Negocio</v>
      </c>
      <c r="U2985" s="1" t="s">
        <v>46</v>
      </c>
      <c r="V2985" s="1" t="s">
        <v>46</v>
      </c>
      <c r="W2985" s="1" t="s">
        <v>46</v>
      </c>
      <c r="X2985" s="12" t="str">
        <f>IF(OR(VOZ_WHATSAPP[[#This Row],[Confirma Valor de pago]]="No Cumple",VOZ_WHATSAPP[[#This Row],[Confirma hora de pago]]="No Cumple",VOZ_WHATSAPP[[#This Row],[Confirma medio de pago]]="No Cumple"),"Sin Cierre","Cierre")</f>
        <v>Cierre</v>
      </c>
      <c r="Y2985" s="1" t="s">
        <v>46</v>
      </c>
      <c r="Z2985" s="1" t="s">
        <v>46</v>
      </c>
      <c r="AA2985" s="1" t="s">
        <v>46</v>
      </c>
      <c r="AB2985" s="1" t="s">
        <v>46</v>
      </c>
      <c r="AC2985" s="11" t="str">
        <f>IF(OR(VOZ_WHATSAPP[[#This Row],[La comunicación es asertiva, con respeto y evita maltrato]]="No Cumple",VOZ_WHATSAPP[[#This Row],[Cumple con las normativas legales]]="No Cumple"),"No Cumple","Cumple")</f>
        <v>Cumple</v>
      </c>
      <c r="AD2985" s="1" t="s">
        <v>46</v>
      </c>
      <c r="AE2985" s="1" t="s">
        <v>131</v>
      </c>
      <c r="AF2985" s="4">
        <v>1</v>
      </c>
      <c r="AG2985" s="4">
        <f>IF(AND(VOZ_WHATSAPP[[#This Row],[Estado Cierre]]="Sin Cierre",VOZ_WHATSAPP[[#This Row],[Nota Negocio]]="Sin Negocio"),VOZ_WHATSAPP[[#This Row],[Nota]]-24%,VOZ_WHATSAPP[[#This Row],[Nota]])</f>
        <v>1</v>
      </c>
      <c r="AH2985" s="8">
        <f>IF(VOZ_WHATSAPP[[#This Row],[Estado Legal]]="No Cumple",0,IF(VOZ_WHATSAPP[[#This Row],[Realiza lectura de guion Legal]]="No Cumple",VOZ_WHATSAPP[[#This Row],[Nota 2]]-50%,VOZ_WHATSAPP[[#This Row],[Nota 2]]))</f>
        <v>1</v>
      </c>
    </row>
    <row r="2986" spans="1:34" x14ac:dyDescent="0.25">
      <c r="A2986" s="2" t="str">
        <f>VOZ_WHATSAPP[[#This Row],[ID Asesor]]&amp;VOZ_WHATSAPP[[#This Row],[Fecha Monitoreo]]</f>
        <v>397445889</v>
      </c>
      <c r="B2986" s="2">
        <v>45889</v>
      </c>
      <c r="C2986" s="1" t="s">
        <v>42</v>
      </c>
      <c r="D2986" s="1">
        <v>3974</v>
      </c>
      <c r="E2986" s="2">
        <v>45889</v>
      </c>
      <c r="F2986" s="3">
        <v>0.34583333333333333</v>
      </c>
      <c r="G2986" s="1" t="s">
        <v>58</v>
      </c>
      <c r="H2986" s="1" t="s">
        <v>44</v>
      </c>
      <c r="I2986" s="1">
        <v>1447</v>
      </c>
      <c r="J2986" s="1">
        <v>3103940951</v>
      </c>
      <c r="K2986" s="1" t="s">
        <v>45</v>
      </c>
      <c r="L2986" s="1" t="s">
        <v>46</v>
      </c>
      <c r="M2986" s="1" t="s">
        <v>46</v>
      </c>
      <c r="N2986" s="1" t="s">
        <v>46</v>
      </c>
      <c r="O2986" s="1" t="s">
        <v>54</v>
      </c>
      <c r="P2986" s="1" t="s">
        <v>46</v>
      </c>
      <c r="Q2986" s="1" t="s">
        <v>48</v>
      </c>
      <c r="R2986" s="1" t="s">
        <v>48</v>
      </c>
      <c r="S2986" s="1" t="s">
        <v>48</v>
      </c>
      <c r="T2986" s="12" t="str">
        <f>IF(OR(VOZ_WHATSAPP[[#This Row],[Brinda argumentos coherentes a la objeción]]="No Cumple",VOZ_WHATSAPP[[#This Row],[Despliegue de Beneficios y/o consecuencias]]="No Cumple"),"Sin Negocio","Negocio")</f>
        <v>Negocio</v>
      </c>
      <c r="U2986" s="1" t="s">
        <v>46</v>
      </c>
      <c r="V2986" s="1" t="s">
        <v>46</v>
      </c>
      <c r="W2986" s="1" t="s">
        <v>46</v>
      </c>
      <c r="X2986" s="12" t="str">
        <f>IF(OR(VOZ_WHATSAPP[[#This Row],[Confirma Valor de pago]]="No Cumple",VOZ_WHATSAPP[[#This Row],[Confirma hora de pago]]="No Cumple",VOZ_WHATSAPP[[#This Row],[Confirma medio de pago]]="No Cumple"),"Sin Cierre","Cierre")</f>
        <v>Cierre</v>
      </c>
      <c r="Y2986" s="1" t="s">
        <v>46</v>
      </c>
      <c r="Z2986" s="1" t="s">
        <v>46</v>
      </c>
      <c r="AA2986" s="1" t="s">
        <v>46</v>
      </c>
      <c r="AB2986" s="1" t="s">
        <v>46</v>
      </c>
      <c r="AC2986" s="11" t="str">
        <f>IF(OR(VOZ_WHATSAPP[[#This Row],[La comunicación es asertiva, con respeto y evita maltrato]]="No Cumple",VOZ_WHATSAPP[[#This Row],[Cumple con las normativas legales]]="No Cumple"),"No Cumple","Cumple")</f>
        <v>Cumple</v>
      </c>
      <c r="AD2986" s="1" t="s">
        <v>46</v>
      </c>
      <c r="AE2986" s="1" t="s">
        <v>2684</v>
      </c>
      <c r="AF2986" s="4">
        <v>0.95</v>
      </c>
      <c r="AG2986" s="4">
        <f>IF(AND(VOZ_WHATSAPP[[#This Row],[Estado Cierre]]="Sin Cierre",VOZ_WHATSAPP[[#This Row],[Nota Negocio]]="Sin Negocio"),VOZ_WHATSAPP[[#This Row],[Nota]]-24%,VOZ_WHATSAPP[[#This Row],[Nota]])</f>
        <v>0.95</v>
      </c>
      <c r="AH2986" s="8">
        <f>IF(VOZ_WHATSAPP[[#This Row],[Estado Legal]]="No Cumple",0,IF(VOZ_WHATSAPP[[#This Row],[Realiza lectura de guion Legal]]="No Cumple",VOZ_WHATSAPP[[#This Row],[Nota 2]]-50%,VOZ_WHATSAPP[[#This Row],[Nota 2]]))</f>
        <v>0.95</v>
      </c>
    </row>
    <row r="2987" spans="1:34" x14ac:dyDescent="0.25">
      <c r="A2987" s="2" t="str">
        <f>VOZ_WHATSAPP[[#This Row],[ID Asesor]]&amp;VOZ_WHATSAPP[[#This Row],[Fecha Monitoreo]]</f>
        <v>345945889</v>
      </c>
      <c r="B2987" s="2">
        <v>45889</v>
      </c>
      <c r="C2987" s="1" t="s">
        <v>696</v>
      </c>
      <c r="D2987" s="1">
        <v>3459</v>
      </c>
      <c r="E2987" s="2">
        <v>45889</v>
      </c>
      <c r="F2987" s="3">
        <v>0.34791666666666665</v>
      </c>
      <c r="G2987" s="1" t="s">
        <v>58</v>
      </c>
      <c r="H2987" s="1" t="s">
        <v>44</v>
      </c>
      <c r="I2987" s="1">
        <v>407</v>
      </c>
      <c r="J2987" s="1">
        <v>3107505911</v>
      </c>
      <c r="K2987" s="1" t="s">
        <v>45</v>
      </c>
      <c r="L2987" s="1" t="s">
        <v>46</v>
      </c>
      <c r="M2987" s="1" t="s">
        <v>46</v>
      </c>
      <c r="N2987" s="1" t="s">
        <v>46</v>
      </c>
      <c r="O2987" s="1" t="s">
        <v>46</v>
      </c>
      <c r="P2987" s="1" t="s">
        <v>54</v>
      </c>
      <c r="Q2987" s="1" t="s">
        <v>46</v>
      </c>
      <c r="R2987" s="1" t="s">
        <v>48</v>
      </c>
      <c r="S2987" s="1" t="s">
        <v>46</v>
      </c>
      <c r="T2987" s="12" t="str">
        <f>IF(OR(VOZ_WHATSAPP[[#This Row],[Brinda argumentos coherentes a la objeción]]="No Cumple",VOZ_WHATSAPP[[#This Row],[Despliegue de Beneficios y/o consecuencias]]="No Cumple"),"Sin Negocio","Negocio")</f>
        <v>Negocio</v>
      </c>
      <c r="U2987" s="1" t="s">
        <v>48</v>
      </c>
      <c r="V2987" s="1" t="s">
        <v>48</v>
      </c>
      <c r="W2987" s="1" t="s">
        <v>48</v>
      </c>
      <c r="X2987" s="12" t="str">
        <f>IF(OR(VOZ_WHATSAPP[[#This Row],[Confirma Valor de pago]]="No Cumple",VOZ_WHATSAPP[[#This Row],[Confirma hora de pago]]="No Cumple",VOZ_WHATSAPP[[#This Row],[Confirma medio de pago]]="No Cumple"),"Sin Cierre","Cierre")</f>
        <v>Cierre</v>
      </c>
      <c r="Y2987" s="1" t="s">
        <v>46</v>
      </c>
      <c r="Z2987" s="1" t="s">
        <v>54</v>
      </c>
      <c r="AA2987" s="1" t="s">
        <v>46</v>
      </c>
      <c r="AB2987" s="1" t="s">
        <v>46</v>
      </c>
      <c r="AC2987" s="11" t="str">
        <f>IF(OR(VOZ_WHATSAPP[[#This Row],[La comunicación es asertiva, con respeto y evita maltrato]]="No Cumple",VOZ_WHATSAPP[[#This Row],[Cumple con las normativas legales]]="No Cumple"),"No Cumple","Cumple")</f>
        <v>Cumple</v>
      </c>
      <c r="AD2987" s="1" t="s">
        <v>46</v>
      </c>
      <c r="AE2987" s="1" t="s">
        <v>2685</v>
      </c>
      <c r="AF2987" s="4">
        <v>0.8</v>
      </c>
      <c r="AG2987" s="4">
        <f>IF(AND(VOZ_WHATSAPP[[#This Row],[Estado Cierre]]="Sin Cierre",VOZ_WHATSAPP[[#This Row],[Nota Negocio]]="Sin Negocio"),VOZ_WHATSAPP[[#This Row],[Nota]]-24%,VOZ_WHATSAPP[[#This Row],[Nota]])</f>
        <v>0.8</v>
      </c>
      <c r="AH2987" s="8">
        <f>IF(VOZ_WHATSAPP[[#This Row],[Estado Legal]]="No Cumple",0,IF(VOZ_WHATSAPP[[#This Row],[Realiza lectura de guion Legal]]="No Cumple",VOZ_WHATSAPP[[#This Row],[Nota 2]]-50%,VOZ_WHATSAPP[[#This Row],[Nota 2]]))</f>
        <v>0.8</v>
      </c>
    </row>
    <row r="2988" spans="1:34" x14ac:dyDescent="0.25">
      <c r="A2988" s="2" t="str">
        <f>VOZ_WHATSAPP[[#This Row],[ID Asesor]]&amp;VOZ_WHATSAPP[[#This Row],[Fecha Monitoreo]]</f>
        <v>366745889</v>
      </c>
      <c r="B2988" s="2">
        <v>45889</v>
      </c>
      <c r="C2988" s="1" t="s">
        <v>42</v>
      </c>
      <c r="D2988" s="1">
        <v>3667</v>
      </c>
      <c r="E2988" s="2">
        <v>45889</v>
      </c>
      <c r="F2988" s="3">
        <v>0.34444444444444444</v>
      </c>
      <c r="G2988" s="1" t="s">
        <v>51</v>
      </c>
      <c r="H2988" s="1" t="s">
        <v>44</v>
      </c>
      <c r="I2988" s="1">
        <v>1158</v>
      </c>
      <c r="J2988" s="1">
        <v>3223579228</v>
      </c>
      <c r="K2988" s="1" t="s">
        <v>45</v>
      </c>
      <c r="L2988" s="1" t="s">
        <v>46</v>
      </c>
      <c r="M2988" s="1" t="s">
        <v>46</v>
      </c>
      <c r="N2988" s="1" t="s">
        <v>46</v>
      </c>
      <c r="O2988" s="1" t="s">
        <v>46</v>
      </c>
      <c r="P2988" s="1" t="s">
        <v>46</v>
      </c>
      <c r="Q2988" s="1" t="s">
        <v>46</v>
      </c>
      <c r="R2988" s="1" t="s">
        <v>46</v>
      </c>
      <c r="S2988" s="1" t="s">
        <v>46</v>
      </c>
      <c r="T2988" s="12" t="str">
        <f>IF(OR(VOZ_WHATSAPP[[#This Row],[Brinda argumentos coherentes a la objeción]]="No Cumple",VOZ_WHATSAPP[[#This Row],[Despliegue de Beneficios y/o consecuencias]]="No Cumple"),"Sin Negocio","Negocio")</f>
        <v>Negocio</v>
      </c>
      <c r="U2988" s="1" t="s">
        <v>46</v>
      </c>
      <c r="V2988" s="1" t="s">
        <v>46</v>
      </c>
      <c r="W2988" s="1" t="s">
        <v>46</v>
      </c>
      <c r="X2988" s="12" t="str">
        <f>IF(OR(VOZ_WHATSAPP[[#This Row],[Confirma Valor de pago]]="No Cumple",VOZ_WHATSAPP[[#This Row],[Confirma hora de pago]]="No Cumple",VOZ_WHATSAPP[[#This Row],[Confirma medio de pago]]="No Cumple"),"Sin Cierre","Cierre")</f>
        <v>Cierre</v>
      </c>
      <c r="Y2988" s="1" t="s">
        <v>46</v>
      </c>
      <c r="Z2988" s="1" t="s">
        <v>46</v>
      </c>
      <c r="AA2988" s="1" t="s">
        <v>46</v>
      </c>
      <c r="AB2988" s="1" t="s">
        <v>46</v>
      </c>
      <c r="AC2988" s="11" t="str">
        <f>IF(OR(VOZ_WHATSAPP[[#This Row],[La comunicación es asertiva, con respeto y evita maltrato]]="No Cumple",VOZ_WHATSAPP[[#This Row],[Cumple con las normativas legales]]="No Cumple"),"No Cumple","Cumple")</f>
        <v>Cumple</v>
      </c>
      <c r="AD2988" s="1" t="s">
        <v>46</v>
      </c>
      <c r="AE2988" s="1" t="s">
        <v>101</v>
      </c>
      <c r="AF2988" s="4">
        <v>1</v>
      </c>
      <c r="AG2988" s="4">
        <f>IF(AND(VOZ_WHATSAPP[[#This Row],[Estado Cierre]]="Sin Cierre",VOZ_WHATSAPP[[#This Row],[Nota Negocio]]="Sin Negocio"),VOZ_WHATSAPP[[#This Row],[Nota]]-24%,VOZ_WHATSAPP[[#This Row],[Nota]])</f>
        <v>1</v>
      </c>
      <c r="AH2988" s="8">
        <f>IF(VOZ_WHATSAPP[[#This Row],[Estado Legal]]="No Cumple",0,IF(VOZ_WHATSAPP[[#This Row],[Realiza lectura de guion Legal]]="No Cumple",VOZ_WHATSAPP[[#This Row],[Nota 2]]-50%,VOZ_WHATSAPP[[#This Row],[Nota 2]]))</f>
        <v>1</v>
      </c>
    </row>
    <row r="2989" spans="1:34" x14ac:dyDescent="0.25">
      <c r="A2989" s="2" t="str">
        <f>VOZ_WHATSAPP[[#This Row],[ID Asesor]]&amp;VOZ_WHATSAPP[[#This Row],[Fecha Monitoreo]]</f>
        <v>392245889</v>
      </c>
      <c r="B2989" s="2">
        <v>45889</v>
      </c>
      <c r="C2989" s="1" t="s">
        <v>42</v>
      </c>
      <c r="D2989" s="1">
        <v>3922</v>
      </c>
      <c r="E2989" s="2">
        <v>45889</v>
      </c>
      <c r="F2989" s="3">
        <v>0.36875000000000002</v>
      </c>
      <c r="G2989" s="1" t="s">
        <v>60</v>
      </c>
      <c r="H2989" s="1" t="s">
        <v>44</v>
      </c>
      <c r="I2989" s="1">
        <v>1101</v>
      </c>
      <c r="J2989" s="1">
        <v>3004445182</v>
      </c>
      <c r="K2989" s="1" t="s">
        <v>45</v>
      </c>
      <c r="L2989" s="1" t="s">
        <v>46</v>
      </c>
      <c r="M2989" s="1" t="s">
        <v>46</v>
      </c>
      <c r="N2989" s="1" t="s">
        <v>46</v>
      </c>
      <c r="O2989" s="1" t="s">
        <v>46</v>
      </c>
      <c r="P2989" s="1" t="s">
        <v>46</v>
      </c>
      <c r="Q2989" s="1" t="s">
        <v>46</v>
      </c>
      <c r="R2989" s="1" t="s">
        <v>46</v>
      </c>
      <c r="S2989" s="1" t="s">
        <v>46</v>
      </c>
      <c r="T2989" s="12" t="str">
        <f>IF(OR(VOZ_WHATSAPP[[#This Row],[Brinda argumentos coherentes a la objeción]]="No Cumple",VOZ_WHATSAPP[[#This Row],[Despliegue de Beneficios y/o consecuencias]]="No Cumple"),"Sin Negocio","Negocio")</f>
        <v>Negocio</v>
      </c>
      <c r="U2989" s="1" t="s">
        <v>48</v>
      </c>
      <c r="V2989" s="1" t="s">
        <v>48</v>
      </c>
      <c r="W2989" s="1" t="s">
        <v>48</v>
      </c>
      <c r="X2989" s="12" t="str">
        <f>IF(OR(VOZ_WHATSAPP[[#This Row],[Confirma Valor de pago]]="No Cumple",VOZ_WHATSAPP[[#This Row],[Confirma hora de pago]]="No Cumple",VOZ_WHATSAPP[[#This Row],[Confirma medio de pago]]="No Cumple"),"Sin Cierre","Cierre")</f>
        <v>Cierre</v>
      </c>
      <c r="Y2989" s="1" t="s">
        <v>46</v>
      </c>
      <c r="Z2989" s="1" t="s">
        <v>46</v>
      </c>
      <c r="AA2989" s="1" t="s">
        <v>46</v>
      </c>
      <c r="AB2989" s="1" t="s">
        <v>46</v>
      </c>
      <c r="AC2989" s="11" t="str">
        <f>IF(OR(VOZ_WHATSAPP[[#This Row],[La comunicación es asertiva, con respeto y evita maltrato]]="No Cumple",VOZ_WHATSAPP[[#This Row],[Cumple con las normativas legales]]="No Cumple"),"No Cumple","Cumple")</f>
        <v>Cumple</v>
      </c>
      <c r="AD2989" s="1" t="s">
        <v>46</v>
      </c>
      <c r="AE2989" s="1" t="s">
        <v>55</v>
      </c>
      <c r="AF2989" s="4">
        <v>1</v>
      </c>
      <c r="AG2989" s="4">
        <f>IF(AND(VOZ_WHATSAPP[[#This Row],[Estado Cierre]]="Sin Cierre",VOZ_WHATSAPP[[#This Row],[Nota Negocio]]="Sin Negocio"),VOZ_WHATSAPP[[#This Row],[Nota]]-24%,VOZ_WHATSAPP[[#This Row],[Nota]])</f>
        <v>1</v>
      </c>
      <c r="AH2989" s="8">
        <f>IF(VOZ_WHATSAPP[[#This Row],[Estado Legal]]="No Cumple",0,IF(VOZ_WHATSAPP[[#This Row],[Realiza lectura de guion Legal]]="No Cumple",VOZ_WHATSAPP[[#This Row],[Nota 2]]-50%,VOZ_WHATSAPP[[#This Row],[Nota 2]]))</f>
        <v>1</v>
      </c>
    </row>
    <row r="2990" spans="1:34" x14ac:dyDescent="0.25">
      <c r="A2990" s="2" t="str">
        <f>VOZ_WHATSAPP[[#This Row],[ID Asesor]]&amp;VOZ_WHATSAPP[[#This Row],[Fecha Monitoreo]]</f>
        <v>366945889</v>
      </c>
      <c r="B2990" s="2">
        <v>45889</v>
      </c>
      <c r="C2990" s="1" t="s">
        <v>50</v>
      </c>
      <c r="D2990" s="1">
        <v>3669</v>
      </c>
      <c r="E2990" s="2">
        <v>45889</v>
      </c>
      <c r="F2990" s="3">
        <v>0.37986111111111109</v>
      </c>
      <c r="G2990" s="1" t="s">
        <v>60</v>
      </c>
      <c r="H2990" s="1" t="s">
        <v>44</v>
      </c>
      <c r="I2990" s="1">
        <v>1373</v>
      </c>
      <c r="J2990" s="1">
        <v>3242207957</v>
      </c>
      <c r="K2990" s="1" t="s">
        <v>45</v>
      </c>
      <c r="L2990" s="1" t="s">
        <v>46</v>
      </c>
      <c r="M2990" s="1" t="s">
        <v>46</v>
      </c>
      <c r="N2990" s="1" t="s">
        <v>46</v>
      </c>
      <c r="O2990" s="1" t="s">
        <v>46</v>
      </c>
      <c r="P2990" s="1" t="s">
        <v>46</v>
      </c>
      <c r="Q2990" s="1" t="s">
        <v>46</v>
      </c>
      <c r="R2990" s="1" t="s">
        <v>48</v>
      </c>
      <c r="S2990" s="1" t="s">
        <v>46</v>
      </c>
      <c r="T2990" s="12" t="str">
        <f>IF(OR(VOZ_WHATSAPP[[#This Row],[Brinda argumentos coherentes a la objeción]]="No Cumple",VOZ_WHATSAPP[[#This Row],[Despliegue de Beneficios y/o consecuencias]]="No Cumple"),"Sin Negocio","Negocio")</f>
        <v>Negocio</v>
      </c>
      <c r="U2990" s="1" t="s">
        <v>46</v>
      </c>
      <c r="V2990" s="1" t="s">
        <v>46</v>
      </c>
      <c r="W2990" s="1" t="s">
        <v>46</v>
      </c>
      <c r="X2990" s="12" t="str">
        <f>IF(OR(VOZ_WHATSAPP[[#This Row],[Confirma Valor de pago]]="No Cumple",VOZ_WHATSAPP[[#This Row],[Confirma hora de pago]]="No Cumple",VOZ_WHATSAPP[[#This Row],[Confirma medio de pago]]="No Cumple"),"Sin Cierre","Cierre")</f>
        <v>Cierre</v>
      </c>
      <c r="Y2990" s="1" t="s">
        <v>46</v>
      </c>
      <c r="Z2990" s="1" t="s">
        <v>54</v>
      </c>
      <c r="AA2990" s="1" t="s">
        <v>46</v>
      </c>
      <c r="AB2990" s="1" t="s">
        <v>46</v>
      </c>
      <c r="AC2990" s="11" t="str">
        <f>IF(OR(VOZ_WHATSAPP[[#This Row],[La comunicación es asertiva, con respeto y evita maltrato]]="No Cumple",VOZ_WHATSAPP[[#This Row],[Cumple con las normativas legales]]="No Cumple"),"No Cumple","Cumple")</f>
        <v>Cumple</v>
      </c>
      <c r="AD2990" s="1" t="s">
        <v>46</v>
      </c>
      <c r="AE2990" s="1" t="s">
        <v>2686</v>
      </c>
      <c r="AF2990" s="4">
        <v>0.85</v>
      </c>
      <c r="AG2990" s="4">
        <f>IF(AND(VOZ_WHATSAPP[[#This Row],[Estado Cierre]]="Sin Cierre",VOZ_WHATSAPP[[#This Row],[Nota Negocio]]="Sin Negocio"),VOZ_WHATSAPP[[#This Row],[Nota]]-24%,VOZ_WHATSAPP[[#This Row],[Nota]])</f>
        <v>0.85</v>
      </c>
      <c r="AH2990" s="8">
        <f>IF(VOZ_WHATSAPP[[#This Row],[Estado Legal]]="No Cumple",0,IF(VOZ_WHATSAPP[[#This Row],[Realiza lectura de guion Legal]]="No Cumple",VOZ_WHATSAPP[[#This Row],[Nota 2]]-50%,VOZ_WHATSAPP[[#This Row],[Nota 2]]))</f>
        <v>0.85</v>
      </c>
    </row>
    <row r="2991" spans="1:34" x14ac:dyDescent="0.25">
      <c r="A2991" s="2" t="str">
        <f>VOZ_WHATSAPP[[#This Row],[ID Asesor]]&amp;VOZ_WHATSAPP[[#This Row],[Fecha Monitoreo]]</f>
        <v>254045889</v>
      </c>
      <c r="B2991" s="2">
        <v>45889</v>
      </c>
      <c r="C2991" s="1" t="s">
        <v>50</v>
      </c>
      <c r="D2991" s="1">
        <v>2540</v>
      </c>
      <c r="E2991" s="2">
        <v>45889</v>
      </c>
      <c r="F2991" s="3">
        <v>0.35625000000000001</v>
      </c>
      <c r="G2991" s="1" t="s">
        <v>60</v>
      </c>
      <c r="H2991" s="1" t="s">
        <v>44</v>
      </c>
      <c r="I2991" s="1">
        <v>1110</v>
      </c>
      <c r="J2991" s="1">
        <v>3132481544</v>
      </c>
      <c r="K2991" s="1" t="s">
        <v>45</v>
      </c>
      <c r="L2991" s="1" t="s">
        <v>46</v>
      </c>
      <c r="M2991" s="1" t="s">
        <v>48</v>
      </c>
      <c r="N2991" s="1" t="s">
        <v>46</v>
      </c>
      <c r="O2991" s="1" t="s">
        <v>54</v>
      </c>
      <c r="P2991" s="1" t="s">
        <v>54</v>
      </c>
      <c r="Q2991" s="1" t="s">
        <v>46</v>
      </c>
      <c r="R2991" s="1" t="s">
        <v>46</v>
      </c>
      <c r="S2991" s="1" t="s">
        <v>46</v>
      </c>
      <c r="T2991" s="12" t="str">
        <f>IF(OR(VOZ_WHATSAPP[[#This Row],[Brinda argumentos coherentes a la objeción]]="No Cumple",VOZ_WHATSAPP[[#This Row],[Despliegue de Beneficios y/o consecuencias]]="No Cumple"),"Sin Negocio","Negocio")</f>
        <v>Negocio</v>
      </c>
      <c r="U2991" s="1" t="s">
        <v>47</v>
      </c>
      <c r="V2991" s="1" t="s">
        <v>47</v>
      </c>
      <c r="W2991" s="1" t="s">
        <v>47</v>
      </c>
      <c r="X2991" s="12" t="str">
        <f>IF(OR(VOZ_WHATSAPP[[#This Row],[Confirma Valor de pago]]="No Cumple",VOZ_WHATSAPP[[#This Row],[Confirma hora de pago]]="No Cumple",VOZ_WHATSAPP[[#This Row],[Confirma medio de pago]]="No Cumple"),"Sin Cierre","Cierre")</f>
        <v>Sin Cierre</v>
      </c>
      <c r="Y2991" s="1" t="s">
        <v>46</v>
      </c>
      <c r="Z2991" s="1" t="s">
        <v>46</v>
      </c>
      <c r="AA2991" s="1" t="s">
        <v>46</v>
      </c>
      <c r="AB2991" s="1" t="s">
        <v>54</v>
      </c>
      <c r="AC2991" s="11" t="str">
        <f>IF(OR(VOZ_WHATSAPP[[#This Row],[La comunicación es asertiva, con respeto y evita maltrato]]="No Cumple",VOZ_WHATSAPP[[#This Row],[Cumple con las normativas legales]]="No Cumple"),"No Cumple","Cumple")</f>
        <v>No Cumple</v>
      </c>
      <c r="AD2991" s="1" t="s">
        <v>46</v>
      </c>
      <c r="AE2991" s="1" t="s">
        <v>2687</v>
      </c>
      <c r="AF2991" s="4">
        <v>0.66</v>
      </c>
      <c r="AG2991" s="4">
        <f>IF(AND(VOZ_WHATSAPP[[#This Row],[Estado Cierre]]="Sin Cierre",VOZ_WHATSAPP[[#This Row],[Nota Negocio]]="Sin Negocio"),VOZ_WHATSAPP[[#This Row],[Nota]]-24%,VOZ_WHATSAPP[[#This Row],[Nota]])</f>
        <v>0.66</v>
      </c>
      <c r="AH2991" s="8">
        <f>IF(VOZ_WHATSAPP[[#This Row],[Estado Legal]]="No Cumple",0,IF(VOZ_WHATSAPP[[#This Row],[Realiza lectura de guion Legal]]="No Cumple",VOZ_WHATSAPP[[#This Row],[Nota 2]]-50%,VOZ_WHATSAPP[[#This Row],[Nota 2]]))</f>
        <v>0</v>
      </c>
    </row>
    <row r="2992" spans="1:34" x14ac:dyDescent="0.25">
      <c r="A2992" s="2" t="str">
        <f>VOZ_WHATSAPP[[#This Row],[ID Asesor]]&amp;VOZ_WHATSAPP[[#This Row],[Fecha Monitoreo]]</f>
        <v>380645889</v>
      </c>
      <c r="B2992" s="2">
        <v>45889</v>
      </c>
      <c r="C2992" s="1" t="s">
        <v>696</v>
      </c>
      <c r="D2992" s="1">
        <v>3806</v>
      </c>
      <c r="E2992" s="2">
        <v>45889</v>
      </c>
      <c r="F2992" s="3">
        <v>0.36458333333333331</v>
      </c>
      <c r="G2992" s="1" t="s">
        <v>58</v>
      </c>
      <c r="H2992" s="1" t="s">
        <v>44</v>
      </c>
      <c r="I2992" s="1">
        <v>448</v>
      </c>
      <c r="J2992" s="1">
        <v>3104544335</v>
      </c>
      <c r="K2992" s="1" t="s">
        <v>45</v>
      </c>
      <c r="L2992" s="1" t="s">
        <v>47</v>
      </c>
      <c r="M2992" s="1" t="s">
        <v>46</v>
      </c>
      <c r="N2992" s="1" t="s">
        <v>46</v>
      </c>
      <c r="O2992" s="1" t="s">
        <v>46</v>
      </c>
      <c r="P2992" s="1" t="s">
        <v>46</v>
      </c>
      <c r="Q2992" s="1" t="s">
        <v>48</v>
      </c>
      <c r="R2992" s="1" t="s">
        <v>48</v>
      </c>
      <c r="S2992" s="1" t="s">
        <v>47</v>
      </c>
      <c r="T2992" s="12" t="str">
        <f>IF(OR(VOZ_WHATSAPP[[#This Row],[Brinda argumentos coherentes a la objeción]]="No Cumple",VOZ_WHATSAPP[[#This Row],[Despliegue de Beneficios y/o consecuencias]]="No Cumple"),"Sin Negocio","Negocio")</f>
        <v>Sin Negocio</v>
      </c>
      <c r="U2992" s="1" t="s">
        <v>46</v>
      </c>
      <c r="V2992" s="1" t="s">
        <v>46</v>
      </c>
      <c r="W2992" s="1" t="s">
        <v>46</v>
      </c>
      <c r="X2992" s="12" t="str">
        <f>IF(OR(VOZ_WHATSAPP[[#This Row],[Confirma Valor de pago]]="No Cumple",VOZ_WHATSAPP[[#This Row],[Confirma hora de pago]]="No Cumple",VOZ_WHATSAPP[[#This Row],[Confirma medio de pago]]="No Cumple"),"Sin Cierre","Cierre")</f>
        <v>Cierre</v>
      </c>
      <c r="Y2992" s="1" t="s">
        <v>46</v>
      </c>
      <c r="Z2992" s="1" t="s">
        <v>46</v>
      </c>
      <c r="AA2992" s="1" t="s">
        <v>46</v>
      </c>
      <c r="AB2992" s="1" t="s">
        <v>46</v>
      </c>
      <c r="AC2992" s="11" t="str">
        <f>IF(OR(VOZ_WHATSAPP[[#This Row],[La comunicación es asertiva, con respeto y evita maltrato]]="No Cumple",VOZ_WHATSAPP[[#This Row],[Cumple con las normativas legales]]="No Cumple"),"No Cumple","Cumple")</f>
        <v>Cumple</v>
      </c>
      <c r="AD2992" s="1" t="s">
        <v>46</v>
      </c>
      <c r="AE2992" s="1" t="s">
        <v>2688</v>
      </c>
      <c r="AF2992" s="4">
        <v>0.86</v>
      </c>
      <c r="AG2992" s="4">
        <f>IF(AND(VOZ_WHATSAPP[[#This Row],[Estado Cierre]]="Sin Cierre",VOZ_WHATSAPP[[#This Row],[Nota Negocio]]="Sin Negocio"),VOZ_WHATSAPP[[#This Row],[Nota]]-24%,VOZ_WHATSAPP[[#This Row],[Nota]])</f>
        <v>0.86</v>
      </c>
      <c r="AH2992" s="8">
        <f>IF(VOZ_WHATSAPP[[#This Row],[Estado Legal]]="No Cumple",0,IF(VOZ_WHATSAPP[[#This Row],[Realiza lectura de guion Legal]]="No Cumple",VOZ_WHATSAPP[[#This Row],[Nota 2]]-50%,VOZ_WHATSAPP[[#This Row],[Nota 2]]))</f>
        <v>0.86</v>
      </c>
    </row>
    <row r="2993" spans="1:34" x14ac:dyDescent="0.25">
      <c r="A2993" s="2" t="str">
        <f>VOZ_WHATSAPP[[#This Row],[ID Asesor]]&amp;VOZ_WHATSAPP[[#This Row],[Fecha Monitoreo]]</f>
        <v>270145889</v>
      </c>
      <c r="B2993" s="2">
        <v>45889</v>
      </c>
      <c r="C2993" s="1" t="s">
        <v>42</v>
      </c>
      <c r="D2993" s="1">
        <v>2701</v>
      </c>
      <c r="E2993" s="2">
        <v>45889</v>
      </c>
      <c r="F2993" s="3">
        <v>0.37013888888888891</v>
      </c>
      <c r="G2993" s="1" t="s">
        <v>51</v>
      </c>
      <c r="H2993" s="1" t="s">
        <v>44</v>
      </c>
      <c r="I2993" s="1">
        <v>1404</v>
      </c>
      <c r="J2993" s="1">
        <v>3214863692</v>
      </c>
      <c r="K2993" s="1" t="s">
        <v>45</v>
      </c>
      <c r="L2993" s="1" t="s">
        <v>47</v>
      </c>
      <c r="M2993" s="1" t="s">
        <v>46</v>
      </c>
      <c r="N2993" s="1" t="s">
        <v>46</v>
      </c>
      <c r="O2993" s="1" t="s">
        <v>46</v>
      </c>
      <c r="P2993" s="1" t="s">
        <v>46</v>
      </c>
      <c r="Q2993" s="1" t="s">
        <v>46</v>
      </c>
      <c r="R2993" s="1" t="s">
        <v>46</v>
      </c>
      <c r="S2993" s="1" t="s">
        <v>46</v>
      </c>
      <c r="T2993" s="12" t="str">
        <f>IF(OR(VOZ_WHATSAPP[[#This Row],[Brinda argumentos coherentes a la objeción]]="No Cumple",VOZ_WHATSAPP[[#This Row],[Despliegue de Beneficios y/o consecuencias]]="No Cumple"),"Sin Negocio","Negocio")</f>
        <v>Negocio</v>
      </c>
      <c r="U2993" s="1" t="s">
        <v>47</v>
      </c>
      <c r="V2993" s="1" t="s">
        <v>46</v>
      </c>
      <c r="W2993" s="1" t="s">
        <v>46</v>
      </c>
      <c r="X2993" s="12" t="str">
        <f>IF(OR(VOZ_WHATSAPP[[#This Row],[Confirma Valor de pago]]="No Cumple",VOZ_WHATSAPP[[#This Row],[Confirma hora de pago]]="No Cumple",VOZ_WHATSAPP[[#This Row],[Confirma medio de pago]]="No Cumple"),"Sin Cierre","Cierre")</f>
        <v>Sin Cierre</v>
      </c>
      <c r="Y2993" s="1" t="s">
        <v>46</v>
      </c>
      <c r="Z2993" s="1" t="s">
        <v>46</v>
      </c>
      <c r="AA2993" s="1" t="s">
        <v>46</v>
      </c>
      <c r="AB2993" s="1" t="s">
        <v>46</v>
      </c>
      <c r="AC2993" s="11" t="str">
        <f>IF(OR(VOZ_WHATSAPP[[#This Row],[La comunicación es asertiva, con respeto y evita maltrato]]="No Cumple",VOZ_WHATSAPP[[#This Row],[Cumple con las normativas legales]]="No Cumple"),"No Cumple","Cumple")</f>
        <v>Cumple</v>
      </c>
      <c r="AD2993" s="1" t="s">
        <v>46</v>
      </c>
      <c r="AE2993" s="1" t="s">
        <v>2689</v>
      </c>
      <c r="AF2993" s="4">
        <v>0.88</v>
      </c>
      <c r="AG2993" s="4">
        <f>IF(AND(VOZ_WHATSAPP[[#This Row],[Estado Cierre]]="Sin Cierre",VOZ_WHATSAPP[[#This Row],[Nota Negocio]]="Sin Negocio"),VOZ_WHATSAPP[[#This Row],[Nota]]-24%,VOZ_WHATSAPP[[#This Row],[Nota]])</f>
        <v>0.88</v>
      </c>
      <c r="AH2993" s="8">
        <f>IF(VOZ_WHATSAPP[[#This Row],[Estado Legal]]="No Cumple",0,IF(VOZ_WHATSAPP[[#This Row],[Realiza lectura de guion Legal]]="No Cumple",VOZ_WHATSAPP[[#This Row],[Nota 2]]-50%,VOZ_WHATSAPP[[#This Row],[Nota 2]]))</f>
        <v>0.88</v>
      </c>
    </row>
    <row r="2994" spans="1:34" x14ac:dyDescent="0.25">
      <c r="A2994" s="2" t="str">
        <f>VOZ_WHATSAPP[[#This Row],[ID Asesor]]&amp;VOZ_WHATSAPP[[#This Row],[Fecha Monitoreo]]</f>
        <v>376945889</v>
      </c>
      <c r="B2994" s="2">
        <v>45889</v>
      </c>
      <c r="C2994" s="1" t="s">
        <v>126</v>
      </c>
      <c r="D2994" s="1">
        <v>3769</v>
      </c>
      <c r="E2994" s="2">
        <v>45889</v>
      </c>
      <c r="F2994" s="3">
        <v>0.39027777777777778</v>
      </c>
      <c r="G2994" s="1" t="s">
        <v>58</v>
      </c>
      <c r="H2994" s="1" t="s">
        <v>44</v>
      </c>
      <c r="I2994" s="1">
        <v>579</v>
      </c>
      <c r="J2994" s="1">
        <v>3125777548</v>
      </c>
      <c r="K2994" s="1" t="s">
        <v>45</v>
      </c>
      <c r="L2994" s="1" t="s">
        <v>46</v>
      </c>
      <c r="M2994" s="1" t="s">
        <v>46</v>
      </c>
      <c r="N2994" s="1" t="s">
        <v>46</v>
      </c>
      <c r="O2994" s="1" t="s">
        <v>46</v>
      </c>
      <c r="P2994" s="1" t="s">
        <v>46</v>
      </c>
      <c r="Q2994" s="1" t="s">
        <v>46</v>
      </c>
      <c r="R2994" s="1" t="s">
        <v>46</v>
      </c>
      <c r="S2994" s="1" t="s">
        <v>46</v>
      </c>
      <c r="T2994" s="12" t="str">
        <f>IF(OR(VOZ_WHATSAPP[[#This Row],[Brinda argumentos coherentes a la objeción]]="No Cumple",VOZ_WHATSAPP[[#This Row],[Despliegue de Beneficios y/o consecuencias]]="No Cumple"),"Sin Negocio","Negocio")</f>
        <v>Negocio</v>
      </c>
      <c r="U2994" s="1" t="s">
        <v>48</v>
      </c>
      <c r="V2994" s="1" t="s">
        <v>48</v>
      </c>
      <c r="W2994" s="1" t="s">
        <v>48</v>
      </c>
      <c r="X2994" s="12" t="str">
        <f>IF(OR(VOZ_WHATSAPP[[#This Row],[Confirma Valor de pago]]="No Cumple",VOZ_WHATSAPP[[#This Row],[Confirma hora de pago]]="No Cumple",VOZ_WHATSAPP[[#This Row],[Confirma medio de pago]]="No Cumple"),"Sin Cierre","Cierre")</f>
        <v>Cierre</v>
      </c>
      <c r="Y2994" s="1" t="s">
        <v>46</v>
      </c>
      <c r="Z2994" s="1" t="s">
        <v>46</v>
      </c>
      <c r="AA2994" s="1" t="s">
        <v>46</v>
      </c>
      <c r="AB2994" s="1" t="s">
        <v>46</v>
      </c>
      <c r="AC2994" s="11" t="str">
        <f>IF(OR(VOZ_WHATSAPP[[#This Row],[La comunicación es asertiva, con respeto y evita maltrato]]="No Cumple",VOZ_WHATSAPP[[#This Row],[Cumple con las normativas legales]]="No Cumple"),"No Cumple","Cumple")</f>
        <v>Cumple</v>
      </c>
      <c r="AD2994" s="1" t="s">
        <v>46</v>
      </c>
      <c r="AE2994" s="1" t="s">
        <v>131</v>
      </c>
      <c r="AF2994" s="4">
        <v>1</v>
      </c>
      <c r="AG2994" s="4">
        <f>IF(AND(VOZ_WHATSAPP[[#This Row],[Estado Cierre]]="Sin Cierre",VOZ_WHATSAPP[[#This Row],[Nota Negocio]]="Sin Negocio"),VOZ_WHATSAPP[[#This Row],[Nota]]-24%,VOZ_WHATSAPP[[#This Row],[Nota]])</f>
        <v>1</v>
      </c>
      <c r="AH2994" s="8">
        <f>IF(VOZ_WHATSAPP[[#This Row],[Estado Legal]]="No Cumple",0,IF(VOZ_WHATSAPP[[#This Row],[Realiza lectura de guion Legal]]="No Cumple",VOZ_WHATSAPP[[#This Row],[Nota 2]]-50%,VOZ_WHATSAPP[[#This Row],[Nota 2]]))</f>
        <v>1</v>
      </c>
    </row>
    <row r="2995" spans="1:34" x14ac:dyDescent="0.25">
      <c r="A2995" s="2" t="str">
        <f>VOZ_WHATSAPP[[#This Row],[ID Asesor]]&amp;VOZ_WHATSAPP[[#This Row],[Fecha Monitoreo]]</f>
        <v>386445889</v>
      </c>
      <c r="B2995" s="2">
        <v>45889</v>
      </c>
      <c r="C2995" s="1" t="s">
        <v>696</v>
      </c>
      <c r="D2995" s="1">
        <v>3864</v>
      </c>
      <c r="E2995" s="2">
        <v>45889</v>
      </c>
      <c r="F2995" s="3">
        <v>0.36319444444444443</v>
      </c>
      <c r="G2995" s="1" t="s">
        <v>58</v>
      </c>
      <c r="H2995" s="1" t="s">
        <v>44</v>
      </c>
      <c r="I2995" s="1">
        <v>574</v>
      </c>
      <c r="J2995" s="1">
        <v>3215281365</v>
      </c>
      <c r="K2995" s="1" t="s">
        <v>45</v>
      </c>
      <c r="L2995" s="1" t="s">
        <v>46</v>
      </c>
      <c r="M2995" s="1" t="s">
        <v>46</v>
      </c>
      <c r="N2995" s="1" t="s">
        <v>46</v>
      </c>
      <c r="O2995" s="1" t="s">
        <v>46</v>
      </c>
      <c r="P2995" s="1" t="s">
        <v>46</v>
      </c>
      <c r="Q2995" s="1" t="s">
        <v>48</v>
      </c>
      <c r="R2995" s="1" t="s">
        <v>48</v>
      </c>
      <c r="S2995" s="1" t="s">
        <v>47</v>
      </c>
      <c r="T2995" s="12" t="str">
        <f>IF(OR(VOZ_WHATSAPP[[#This Row],[Brinda argumentos coherentes a la objeción]]="No Cumple",VOZ_WHATSAPP[[#This Row],[Despliegue de Beneficios y/o consecuencias]]="No Cumple"),"Sin Negocio","Negocio")</f>
        <v>Sin Negocio</v>
      </c>
      <c r="U2995" s="1" t="s">
        <v>46</v>
      </c>
      <c r="V2995" s="1" t="s">
        <v>46</v>
      </c>
      <c r="W2995" s="1" t="s">
        <v>46</v>
      </c>
      <c r="X2995" s="12" t="str">
        <f>IF(OR(VOZ_WHATSAPP[[#This Row],[Confirma Valor de pago]]="No Cumple",VOZ_WHATSAPP[[#This Row],[Confirma hora de pago]]="No Cumple",VOZ_WHATSAPP[[#This Row],[Confirma medio de pago]]="No Cumple"),"Sin Cierre","Cierre")</f>
        <v>Cierre</v>
      </c>
      <c r="Y2995" s="1" t="s">
        <v>46</v>
      </c>
      <c r="Z2995" s="1" t="s">
        <v>46</v>
      </c>
      <c r="AA2995" s="1" t="s">
        <v>46</v>
      </c>
      <c r="AB2995" s="1" t="s">
        <v>46</v>
      </c>
      <c r="AC2995" s="11" t="str">
        <f>IF(OR(VOZ_WHATSAPP[[#This Row],[La comunicación es asertiva, con respeto y evita maltrato]]="No Cumple",VOZ_WHATSAPP[[#This Row],[Cumple con las normativas legales]]="No Cumple"),"No Cumple","Cumple")</f>
        <v>Cumple</v>
      </c>
      <c r="AD2995" s="1" t="s">
        <v>46</v>
      </c>
      <c r="AE2995" s="1" t="s">
        <v>2526</v>
      </c>
      <c r="AF2995" s="4">
        <v>0.9</v>
      </c>
      <c r="AG2995" s="4">
        <f>IF(AND(VOZ_WHATSAPP[[#This Row],[Estado Cierre]]="Sin Cierre",VOZ_WHATSAPP[[#This Row],[Nota Negocio]]="Sin Negocio"),VOZ_WHATSAPP[[#This Row],[Nota]]-24%,VOZ_WHATSAPP[[#This Row],[Nota]])</f>
        <v>0.9</v>
      </c>
      <c r="AH2995" s="8">
        <f>IF(VOZ_WHATSAPP[[#This Row],[Estado Legal]]="No Cumple",0,IF(VOZ_WHATSAPP[[#This Row],[Realiza lectura de guion Legal]]="No Cumple",VOZ_WHATSAPP[[#This Row],[Nota 2]]-50%,VOZ_WHATSAPP[[#This Row],[Nota 2]]))</f>
        <v>0.9</v>
      </c>
    </row>
    <row r="2996" spans="1:34" x14ac:dyDescent="0.25">
      <c r="A2996" s="2" t="str">
        <f>VOZ_WHATSAPP[[#This Row],[ID Asesor]]&amp;VOZ_WHATSAPP[[#This Row],[Fecha Monitoreo]]</f>
        <v>409145889</v>
      </c>
      <c r="B2996" s="2">
        <v>45889</v>
      </c>
      <c r="C2996" s="1" t="s">
        <v>696</v>
      </c>
      <c r="D2996" s="1">
        <v>4091</v>
      </c>
      <c r="E2996" s="2">
        <v>45889</v>
      </c>
      <c r="F2996" s="3">
        <v>0.41597222222222224</v>
      </c>
      <c r="G2996" s="1" t="s">
        <v>58</v>
      </c>
      <c r="H2996" s="1" t="s">
        <v>44</v>
      </c>
      <c r="I2996" s="1">
        <v>626</v>
      </c>
      <c r="J2996" s="1">
        <v>3005364981</v>
      </c>
      <c r="K2996" s="1" t="s">
        <v>45</v>
      </c>
      <c r="L2996" s="1" t="s">
        <v>46</v>
      </c>
      <c r="M2996" s="1" t="s">
        <v>46</v>
      </c>
      <c r="N2996" s="1" t="s">
        <v>46</v>
      </c>
      <c r="O2996" s="1" t="s">
        <v>48</v>
      </c>
      <c r="P2996" s="1" t="s">
        <v>48</v>
      </c>
      <c r="Q2996" s="1" t="s">
        <v>48</v>
      </c>
      <c r="R2996" s="1" t="s">
        <v>48</v>
      </c>
      <c r="S2996" s="1" t="s">
        <v>48</v>
      </c>
      <c r="T2996" s="12" t="str">
        <f>IF(OR(VOZ_WHATSAPP[[#This Row],[Brinda argumentos coherentes a la objeción]]="No Cumple",VOZ_WHATSAPP[[#This Row],[Despliegue de Beneficios y/o consecuencias]]="No Cumple"),"Sin Negocio","Negocio")</f>
        <v>Negocio</v>
      </c>
      <c r="U2996" s="1" t="s">
        <v>48</v>
      </c>
      <c r="V2996" s="1" t="s">
        <v>48</v>
      </c>
      <c r="W2996" s="1" t="s">
        <v>48</v>
      </c>
      <c r="X2996" s="12" t="str">
        <f>IF(OR(VOZ_WHATSAPP[[#This Row],[Confirma Valor de pago]]="No Cumple",VOZ_WHATSAPP[[#This Row],[Confirma hora de pago]]="No Cumple",VOZ_WHATSAPP[[#This Row],[Confirma medio de pago]]="No Cumple"),"Sin Cierre","Cierre")</f>
        <v>Cierre</v>
      </c>
      <c r="Y2996" s="1" t="s">
        <v>48</v>
      </c>
      <c r="Z2996" s="1" t="s">
        <v>54</v>
      </c>
      <c r="AA2996" s="1" t="s">
        <v>46</v>
      </c>
      <c r="AB2996" s="1" t="s">
        <v>46</v>
      </c>
      <c r="AC2996" s="11" t="str">
        <f>IF(OR(VOZ_WHATSAPP[[#This Row],[La comunicación es asertiva, con respeto y evita maltrato]]="No Cumple",VOZ_WHATSAPP[[#This Row],[Cumple con las normativas legales]]="No Cumple"),"No Cumple","Cumple")</f>
        <v>Cumple</v>
      </c>
      <c r="AD2996" s="1" t="s">
        <v>48</v>
      </c>
      <c r="AE2996" s="1" t="s">
        <v>2690</v>
      </c>
      <c r="AF2996" s="4">
        <v>0.85</v>
      </c>
      <c r="AG2996" s="4">
        <f>IF(AND(VOZ_WHATSAPP[[#This Row],[Estado Cierre]]="Sin Cierre",VOZ_WHATSAPP[[#This Row],[Nota Negocio]]="Sin Negocio"),VOZ_WHATSAPP[[#This Row],[Nota]]-24%,VOZ_WHATSAPP[[#This Row],[Nota]])</f>
        <v>0.85</v>
      </c>
      <c r="AH2996" s="8">
        <f>IF(VOZ_WHATSAPP[[#This Row],[Estado Legal]]="No Cumple",0,IF(VOZ_WHATSAPP[[#This Row],[Realiza lectura de guion Legal]]="No Cumple",VOZ_WHATSAPP[[#This Row],[Nota 2]]-50%,VOZ_WHATSAPP[[#This Row],[Nota 2]]))</f>
        <v>0.85</v>
      </c>
    </row>
    <row r="2997" spans="1:34" x14ac:dyDescent="0.25">
      <c r="A2997" s="2" t="str">
        <f>VOZ_WHATSAPP[[#This Row],[ID Asesor]]&amp;VOZ_WHATSAPP[[#This Row],[Fecha Monitoreo]]</f>
        <v>403045889</v>
      </c>
      <c r="B2997" s="2">
        <v>45889</v>
      </c>
      <c r="C2997" s="1" t="s">
        <v>42</v>
      </c>
      <c r="D2997" s="1">
        <v>4030</v>
      </c>
      <c r="E2997" s="2">
        <v>45889</v>
      </c>
      <c r="F2997" s="3">
        <v>0.36458333333333331</v>
      </c>
      <c r="G2997" s="1" t="s">
        <v>51</v>
      </c>
      <c r="H2997" s="1" t="s">
        <v>44</v>
      </c>
      <c r="I2997" s="1">
        <v>1452</v>
      </c>
      <c r="J2997" s="1">
        <v>3115900502</v>
      </c>
      <c r="K2997" s="1" t="s">
        <v>45</v>
      </c>
      <c r="L2997" s="1" t="s">
        <v>46</v>
      </c>
      <c r="M2997" s="1" t="s">
        <v>46</v>
      </c>
      <c r="N2997" s="1" t="s">
        <v>46</v>
      </c>
      <c r="O2997" s="1" t="s">
        <v>46</v>
      </c>
      <c r="P2997" s="1" t="s">
        <v>46</v>
      </c>
      <c r="Q2997" s="1" t="s">
        <v>46</v>
      </c>
      <c r="R2997" s="1" t="s">
        <v>47</v>
      </c>
      <c r="S2997" s="1" t="s">
        <v>46</v>
      </c>
      <c r="T2997" s="12" t="str">
        <f>IF(OR(VOZ_WHATSAPP[[#This Row],[Brinda argumentos coherentes a la objeción]]="No Cumple",VOZ_WHATSAPP[[#This Row],[Despliegue de Beneficios y/o consecuencias]]="No Cumple"),"Sin Negocio","Negocio")</f>
        <v>Sin Negocio</v>
      </c>
      <c r="U2997" s="1" t="s">
        <v>46</v>
      </c>
      <c r="V2997" s="1" t="s">
        <v>46</v>
      </c>
      <c r="W2997" s="1" t="s">
        <v>46</v>
      </c>
      <c r="X2997" s="12" t="str">
        <f>IF(OR(VOZ_WHATSAPP[[#This Row],[Confirma Valor de pago]]="No Cumple",VOZ_WHATSAPP[[#This Row],[Confirma hora de pago]]="No Cumple",VOZ_WHATSAPP[[#This Row],[Confirma medio de pago]]="No Cumple"),"Sin Cierre","Cierre")</f>
        <v>Cierre</v>
      </c>
      <c r="Y2997" s="1" t="s">
        <v>46</v>
      </c>
      <c r="Z2997" s="1" t="s">
        <v>46</v>
      </c>
      <c r="AA2997" s="1" t="s">
        <v>46</v>
      </c>
      <c r="AB2997" s="1" t="s">
        <v>46</v>
      </c>
      <c r="AC2997" s="11" t="str">
        <f>IF(OR(VOZ_WHATSAPP[[#This Row],[La comunicación es asertiva, con respeto y evita maltrato]]="No Cumple",VOZ_WHATSAPP[[#This Row],[Cumple con las normativas legales]]="No Cumple"),"No Cumple","Cumple")</f>
        <v>Cumple</v>
      </c>
      <c r="AD2997" s="1" t="s">
        <v>46</v>
      </c>
      <c r="AE2997" s="1" t="s">
        <v>2691</v>
      </c>
      <c r="AF2997" s="4">
        <v>0.9</v>
      </c>
      <c r="AG2997" s="4">
        <f>IF(AND(VOZ_WHATSAPP[[#This Row],[Estado Cierre]]="Sin Cierre",VOZ_WHATSAPP[[#This Row],[Nota Negocio]]="Sin Negocio"),VOZ_WHATSAPP[[#This Row],[Nota]]-24%,VOZ_WHATSAPP[[#This Row],[Nota]])</f>
        <v>0.9</v>
      </c>
      <c r="AH2997" s="8">
        <f>IF(VOZ_WHATSAPP[[#This Row],[Estado Legal]]="No Cumple",0,IF(VOZ_WHATSAPP[[#This Row],[Realiza lectura de guion Legal]]="No Cumple",VOZ_WHATSAPP[[#This Row],[Nota 2]]-50%,VOZ_WHATSAPP[[#This Row],[Nota 2]]))</f>
        <v>0.9</v>
      </c>
    </row>
    <row r="2998" spans="1:34" x14ac:dyDescent="0.25">
      <c r="A2998" s="2" t="str">
        <f>VOZ_WHATSAPP[[#This Row],[ID Asesor]]&amp;VOZ_WHATSAPP[[#This Row],[Fecha Monitoreo]]</f>
        <v>380545889</v>
      </c>
      <c r="B2998" s="2">
        <v>45889</v>
      </c>
      <c r="C2998" s="1" t="s">
        <v>696</v>
      </c>
      <c r="D2998" s="1">
        <v>3805</v>
      </c>
      <c r="E2998" s="2">
        <v>45889</v>
      </c>
      <c r="F2998" s="3">
        <v>0.41736111111111113</v>
      </c>
      <c r="G2998" s="1" t="s">
        <v>58</v>
      </c>
      <c r="H2998" s="1" t="s">
        <v>44</v>
      </c>
      <c r="I2998" s="1">
        <v>447</v>
      </c>
      <c r="J2998" s="1">
        <v>3142056723</v>
      </c>
      <c r="K2998" s="1" t="s">
        <v>45</v>
      </c>
      <c r="L2998" s="1" t="s">
        <v>46</v>
      </c>
      <c r="M2998" s="1" t="s">
        <v>46</v>
      </c>
      <c r="N2998" s="1" t="s">
        <v>46</v>
      </c>
      <c r="O2998" s="1" t="s">
        <v>46</v>
      </c>
      <c r="P2998" s="1" t="s">
        <v>46</v>
      </c>
      <c r="Q2998" s="1" t="s">
        <v>48</v>
      </c>
      <c r="R2998" s="1" t="s">
        <v>48</v>
      </c>
      <c r="S2998" s="1" t="s">
        <v>47</v>
      </c>
      <c r="T2998" s="12" t="str">
        <f>IF(OR(VOZ_WHATSAPP[[#This Row],[Brinda argumentos coherentes a la objeción]]="No Cumple",VOZ_WHATSAPP[[#This Row],[Despliegue de Beneficios y/o consecuencias]]="No Cumple"),"Sin Negocio","Negocio")</f>
        <v>Sin Negocio</v>
      </c>
      <c r="U2998" s="1" t="s">
        <v>46</v>
      </c>
      <c r="V2998" s="1" t="s">
        <v>46</v>
      </c>
      <c r="W2998" s="1" t="s">
        <v>46</v>
      </c>
      <c r="X2998" s="12" t="str">
        <f>IF(OR(VOZ_WHATSAPP[[#This Row],[Confirma Valor de pago]]="No Cumple",VOZ_WHATSAPP[[#This Row],[Confirma hora de pago]]="No Cumple",VOZ_WHATSAPP[[#This Row],[Confirma medio de pago]]="No Cumple"),"Sin Cierre","Cierre")</f>
        <v>Cierre</v>
      </c>
      <c r="Y2998" s="1" t="s">
        <v>46</v>
      </c>
      <c r="Z2998" s="1" t="s">
        <v>46</v>
      </c>
      <c r="AA2998" s="1" t="s">
        <v>46</v>
      </c>
      <c r="AB2998" s="1" t="s">
        <v>46</v>
      </c>
      <c r="AC2998" s="11" t="str">
        <f>IF(OR(VOZ_WHATSAPP[[#This Row],[La comunicación es asertiva, con respeto y evita maltrato]]="No Cumple",VOZ_WHATSAPP[[#This Row],[Cumple con las normativas legales]]="No Cumple"),"No Cumple","Cumple")</f>
        <v>Cumple</v>
      </c>
      <c r="AD2998" s="1" t="s">
        <v>46</v>
      </c>
      <c r="AE2998" s="1" t="s">
        <v>2526</v>
      </c>
      <c r="AF2998" s="4">
        <v>0.9</v>
      </c>
      <c r="AG2998" s="4">
        <f>IF(AND(VOZ_WHATSAPP[[#This Row],[Estado Cierre]]="Sin Cierre",VOZ_WHATSAPP[[#This Row],[Nota Negocio]]="Sin Negocio"),VOZ_WHATSAPP[[#This Row],[Nota]]-24%,VOZ_WHATSAPP[[#This Row],[Nota]])</f>
        <v>0.9</v>
      </c>
      <c r="AH2998" s="8">
        <f>IF(VOZ_WHATSAPP[[#This Row],[Estado Legal]]="No Cumple",0,IF(VOZ_WHATSAPP[[#This Row],[Realiza lectura de guion Legal]]="No Cumple",VOZ_WHATSAPP[[#This Row],[Nota 2]]-50%,VOZ_WHATSAPP[[#This Row],[Nota 2]]))</f>
        <v>0.9</v>
      </c>
    </row>
    <row r="2999" spans="1:34" x14ac:dyDescent="0.25">
      <c r="A2999" s="2" t="str">
        <f>VOZ_WHATSAPP[[#This Row],[ID Asesor]]&amp;VOZ_WHATSAPP[[#This Row],[Fecha Monitoreo]]</f>
        <v>396945889</v>
      </c>
      <c r="B2999" s="2">
        <v>45889</v>
      </c>
      <c r="C2999" s="1" t="s">
        <v>50</v>
      </c>
      <c r="D2999" s="1">
        <v>3969</v>
      </c>
      <c r="E2999" s="2">
        <v>45889</v>
      </c>
      <c r="F2999" s="3">
        <v>0.39027777777777778</v>
      </c>
      <c r="G2999" s="1" t="s">
        <v>51</v>
      </c>
      <c r="H2999" s="1" t="s">
        <v>44</v>
      </c>
      <c r="I2999" s="1">
        <v>1442</v>
      </c>
      <c r="J2999" s="1">
        <v>3208276702</v>
      </c>
      <c r="K2999" s="1" t="s">
        <v>45</v>
      </c>
      <c r="L2999" s="1" t="s">
        <v>46</v>
      </c>
      <c r="M2999" s="1" t="s">
        <v>46</v>
      </c>
      <c r="N2999" s="1" t="s">
        <v>46</v>
      </c>
      <c r="O2999" s="1" t="s">
        <v>46</v>
      </c>
      <c r="P2999" s="1" t="s">
        <v>46</v>
      </c>
      <c r="Q2999" s="1" t="s">
        <v>46</v>
      </c>
      <c r="R2999" s="1" t="s">
        <v>46</v>
      </c>
      <c r="S2999" s="1" t="s">
        <v>46</v>
      </c>
      <c r="T2999" s="12" t="str">
        <f>IF(OR(VOZ_WHATSAPP[[#This Row],[Brinda argumentos coherentes a la objeción]]="No Cumple",VOZ_WHATSAPP[[#This Row],[Despliegue de Beneficios y/o consecuencias]]="No Cumple"),"Sin Negocio","Negocio")</f>
        <v>Negocio</v>
      </c>
      <c r="U2999" s="1" t="s">
        <v>48</v>
      </c>
      <c r="V2999" s="1" t="s">
        <v>48</v>
      </c>
      <c r="W2999" s="1" t="s">
        <v>48</v>
      </c>
      <c r="X2999" s="12" t="str">
        <f>IF(OR(VOZ_WHATSAPP[[#This Row],[Confirma Valor de pago]]="No Cumple",VOZ_WHATSAPP[[#This Row],[Confirma hora de pago]]="No Cumple",VOZ_WHATSAPP[[#This Row],[Confirma medio de pago]]="No Cumple"),"Sin Cierre","Cierre")</f>
        <v>Cierre</v>
      </c>
      <c r="Y2999" s="1" t="s">
        <v>46</v>
      </c>
      <c r="Z2999" s="1" t="s">
        <v>46</v>
      </c>
      <c r="AA2999" s="1" t="s">
        <v>46</v>
      </c>
      <c r="AB2999" s="1" t="s">
        <v>46</v>
      </c>
      <c r="AC2999" s="11" t="str">
        <f>IF(OR(VOZ_WHATSAPP[[#This Row],[La comunicación es asertiva, con respeto y evita maltrato]]="No Cumple",VOZ_WHATSAPP[[#This Row],[Cumple con las normativas legales]]="No Cumple"),"No Cumple","Cumple")</f>
        <v>Cumple</v>
      </c>
      <c r="AD2999" s="1" t="s">
        <v>46</v>
      </c>
      <c r="AE2999" s="1" t="s">
        <v>53</v>
      </c>
      <c r="AF2999" s="4">
        <v>1</v>
      </c>
      <c r="AG2999" s="4">
        <f>IF(AND(VOZ_WHATSAPP[[#This Row],[Estado Cierre]]="Sin Cierre",VOZ_WHATSAPP[[#This Row],[Nota Negocio]]="Sin Negocio"),VOZ_WHATSAPP[[#This Row],[Nota]]-24%,VOZ_WHATSAPP[[#This Row],[Nota]])</f>
        <v>1</v>
      </c>
      <c r="AH2999" s="8">
        <f>IF(VOZ_WHATSAPP[[#This Row],[Estado Legal]]="No Cumple",0,IF(VOZ_WHATSAPP[[#This Row],[Realiza lectura de guion Legal]]="No Cumple",VOZ_WHATSAPP[[#This Row],[Nota 2]]-50%,VOZ_WHATSAPP[[#This Row],[Nota 2]]))</f>
        <v>1</v>
      </c>
    </row>
    <row r="3000" spans="1:34" x14ac:dyDescent="0.25">
      <c r="A3000" s="2" t="str">
        <f>VOZ_WHATSAPP[[#This Row],[ID Asesor]]&amp;VOZ_WHATSAPP[[#This Row],[Fecha Monitoreo]]</f>
        <v>363845889</v>
      </c>
      <c r="B3000" s="2">
        <v>45889</v>
      </c>
      <c r="C3000" s="1" t="s">
        <v>126</v>
      </c>
      <c r="D3000" s="1">
        <v>3638</v>
      </c>
      <c r="E3000" s="2">
        <v>45889</v>
      </c>
      <c r="F3000" s="3">
        <v>0.42291666666666666</v>
      </c>
      <c r="G3000" s="1" t="s">
        <v>58</v>
      </c>
      <c r="H3000" s="1" t="s">
        <v>44</v>
      </c>
      <c r="I3000" s="1">
        <v>573</v>
      </c>
      <c r="J3000" s="1">
        <v>3102313954</v>
      </c>
      <c r="K3000" s="1" t="s">
        <v>45</v>
      </c>
      <c r="L3000" s="1" t="s">
        <v>46</v>
      </c>
      <c r="M3000" s="1" t="s">
        <v>46</v>
      </c>
      <c r="N3000" s="1" t="s">
        <v>46</v>
      </c>
      <c r="O3000" s="1" t="s">
        <v>46</v>
      </c>
      <c r="P3000" s="1" t="s">
        <v>46</v>
      </c>
      <c r="Q3000" s="1" t="s">
        <v>46</v>
      </c>
      <c r="R3000" s="1" t="s">
        <v>46</v>
      </c>
      <c r="S3000" s="1" t="s">
        <v>46</v>
      </c>
      <c r="T3000" s="12" t="str">
        <f>IF(OR(VOZ_WHATSAPP[[#This Row],[Brinda argumentos coherentes a la objeción]]="No Cumple",VOZ_WHATSAPP[[#This Row],[Despliegue de Beneficios y/o consecuencias]]="No Cumple"),"Sin Negocio","Negocio")</f>
        <v>Negocio</v>
      </c>
      <c r="U3000" s="1" t="s">
        <v>48</v>
      </c>
      <c r="V3000" s="1" t="s">
        <v>48</v>
      </c>
      <c r="W3000" s="1" t="s">
        <v>48</v>
      </c>
      <c r="X3000" s="12" t="str">
        <f>IF(OR(VOZ_WHATSAPP[[#This Row],[Confirma Valor de pago]]="No Cumple",VOZ_WHATSAPP[[#This Row],[Confirma hora de pago]]="No Cumple",VOZ_WHATSAPP[[#This Row],[Confirma medio de pago]]="No Cumple"),"Sin Cierre","Cierre")</f>
        <v>Cierre</v>
      </c>
      <c r="Y3000" s="1" t="s">
        <v>46</v>
      </c>
      <c r="Z3000" s="1" t="s">
        <v>46</v>
      </c>
      <c r="AA3000" s="1" t="s">
        <v>46</v>
      </c>
      <c r="AB3000" s="1" t="s">
        <v>46</v>
      </c>
      <c r="AC3000" s="11" t="str">
        <f>IF(OR(VOZ_WHATSAPP[[#This Row],[La comunicación es asertiva, con respeto y evita maltrato]]="No Cumple",VOZ_WHATSAPP[[#This Row],[Cumple con las normativas legales]]="No Cumple"),"No Cumple","Cumple")</f>
        <v>Cumple</v>
      </c>
      <c r="AD3000" s="1" t="s">
        <v>46</v>
      </c>
      <c r="AE3000" s="1" t="s">
        <v>131</v>
      </c>
      <c r="AF3000" s="4">
        <v>1</v>
      </c>
      <c r="AG3000" s="4">
        <f>IF(AND(VOZ_WHATSAPP[[#This Row],[Estado Cierre]]="Sin Cierre",VOZ_WHATSAPP[[#This Row],[Nota Negocio]]="Sin Negocio"),VOZ_WHATSAPP[[#This Row],[Nota]]-24%,VOZ_WHATSAPP[[#This Row],[Nota]])</f>
        <v>1</v>
      </c>
      <c r="AH3000" s="8">
        <f>IF(VOZ_WHATSAPP[[#This Row],[Estado Legal]]="No Cumple",0,IF(VOZ_WHATSAPP[[#This Row],[Realiza lectura de guion Legal]]="No Cumple",VOZ_WHATSAPP[[#This Row],[Nota 2]]-50%,VOZ_WHATSAPP[[#This Row],[Nota 2]]))</f>
        <v>1</v>
      </c>
    </row>
    <row r="3001" spans="1:34" x14ac:dyDescent="0.25">
      <c r="A3001" s="2" t="str">
        <f>VOZ_WHATSAPP[[#This Row],[ID Asesor]]&amp;VOZ_WHATSAPP[[#This Row],[Fecha Monitoreo]]</f>
        <v>402045889</v>
      </c>
      <c r="B3001" s="2">
        <v>45889</v>
      </c>
      <c r="C3001" s="1" t="s">
        <v>126</v>
      </c>
      <c r="D3001" s="1">
        <v>4020</v>
      </c>
      <c r="E3001" s="2">
        <v>45889</v>
      </c>
      <c r="F3001" s="3">
        <v>0.4152777777777778</v>
      </c>
      <c r="G3001" s="1" t="s">
        <v>58</v>
      </c>
      <c r="H3001" s="1" t="s">
        <v>44</v>
      </c>
      <c r="I3001" s="1">
        <v>610</v>
      </c>
      <c r="J3001" s="1">
        <v>3188254019</v>
      </c>
      <c r="K3001" s="1" t="s">
        <v>45</v>
      </c>
      <c r="L3001" s="1" t="s">
        <v>46</v>
      </c>
      <c r="M3001" s="1" t="s">
        <v>46</v>
      </c>
      <c r="N3001" s="1" t="s">
        <v>46</v>
      </c>
      <c r="O3001" s="1" t="s">
        <v>46</v>
      </c>
      <c r="P3001" s="1" t="s">
        <v>46</v>
      </c>
      <c r="Q3001" s="1" t="s">
        <v>46</v>
      </c>
      <c r="R3001" s="1" t="s">
        <v>46</v>
      </c>
      <c r="S3001" s="1" t="s">
        <v>46</v>
      </c>
      <c r="T3001" s="12" t="str">
        <f>IF(OR(VOZ_WHATSAPP[[#This Row],[Brinda argumentos coherentes a la objeción]]="No Cumple",VOZ_WHATSAPP[[#This Row],[Despliegue de Beneficios y/o consecuencias]]="No Cumple"),"Sin Negocio","Negocio")</f>
        <v>Negocio</v>
      </c>
      <c r="U3001" s="1" t="s">
        <v>46</v>
      </c>
      <c r="V3001" s="1" t="s">
        <v>46</v>
      </c>
      <c r="W3001" s="1" t="s">
        <v>46</v>
      </c>
      <c r="X3001" s="12" t="str">
        <f>IF(OR(VOZ_WHATSAPP[[#This Row],[Confirma Valor de pago]]="No Cumple",VOZ_WHATSAPP[[#This Row],[Confirma hora de pago]]="No Cumple",VOZ_WHATSAPP[[#This Row],[Confirma medio de pago]]="No Cumple"),"Sin Cierre","Cierre")</f>
        <v>Cierre</v>
      </c>
      <c r="Y3001" s="1" t="s">
        <v>46</v>
      </c>
      <c r="Z3001" s="1" t="s">
        <v>46</v>
      </c>
      <c r="AA3001" s="1" t="s">
        <v>46</v>
      </c>
      <c r="AB3001" s="1" t="s">
        <v>46</v>
      </c>
      <c r="AC3001" s="11" t="str">
        <f>IF(OR(VOZ_WHATSAPP[[#This Row],[La comunicación es asertiva, con respeto y evita maltrato]]="No Cumple",VOZ_WHATSAPP[[#This Row],[Cumple con las normativas legales]]="No Cumple"),"No Cumple","Cumple")</f>
        <v>Cumple</v>
      </c>
      <c r="AD3001" s="1" t="s">
        <v>46</v>
      </c>
      <c r="AE3001" s="1" t="s">
        <v>131</v>
      </c>
      <c r="AF3001" s="4">
        <v>1</v>
      </c>
      <c r="AG3001" s="4">
        <f>IF(AND(VOZ_WHATSAPP[[#This Row],[Estado Cierre]]="Sin Cierre",VOZ_WHATSAPP[[#This Row],[Nota Negocio]]="Sin Negocio"),VOZ_WHATSAPP[[#This Row],[Nota]]-24%,VOZ_WHATSAPP[[#This Row],[Nota]])</f>
        <v>1</v>
      </c>
      <c r="AH3001" s="8">
        <f>IF(VOZ_WHATSAPP[[#This Row],[Estado Legal]]="No Cumple",0,IF(VOZ_WHATSAPP[[#This Row],[Realiza lectura de guion Legal]]="No Cumple",VOZ_WHATSAPP[[#This Row],[Nota 2]]-50%,VOZ_WHATSAPP[[#This Row],[Nota 2]]))</f>
        <v>1</v>
      </c>
    </row>
    <row r="3002" spans="1:34" x14ac:dyDescent="0.25">
      <c r="A3002" s="2" t="str">
        <f>VOZ_WHATSAPP[[#This Row],[ID Asesor]]&amp;VOZ_WHATSAPP[[#This Row],[Fecha Monitoreo]]</f>
        <v>381845889</v>
      </c>
      <c r="B3002" s="2">
        <v>45889</v>
      </c>
      <c r="C3002" s="1" t="s">
        <v>696</v>
      </c>
      <c r="D3002" s="1">
        <v>3818</v>
      </c>
      <c r="E3002" s="2">
        <v>45889</v>
      </c>
      <c r="F3002" s="3">
        <v>0.44513888888888886</v>
      </c>
      <c r="G3002" s="1" t="s">
        <v>58</v>
      </c>
      <c r="H3002" s="1" t="s">
        <v>44</v>
      </c>
      <c r="I3002" s="1">
        <v>599</v>
      </c>
      <c r="J3002" s="1">
        <v>3214924565</v>
      </c>
      <c r="K3002" s="1" t="s">
        <v>45</v>
      </c>
      <c r="L3002" s="1" t="s">
        <v>46</v>
      </c>
      <c r="M3002" s="1" t="s">
        <v>46</v>
      </c>
      <c r="N3002" s="1" t="s">
        <v>46</v>
      </c>
      <c r="O3002" s="1" t="s">
        <v>46</v>
      </c>
      <c r="P3002" s="1" t="s">
        <v>46</v>
      </c>
      <c r="Q3002" s="1" t="s">
        <v>48</v>
      </c>
      <c r="R3002" s="1" t="s">
        <v>48</v>
      </c>
      <c r="S3002" s="1" t="s">
        <v>47</v>
      </c>
      <c r="T3002" s="12" t="str">
        <f>IF(OR(VOZ_WHATSAPP[[#This Row],[Brinda argumentos coherentes a la objeción]]="No Cumple",VOZ_WHATSAPP[[#This Row],[Despliegue de Beneficios y/o consecuencias]]="No Cumple"),"Sin Negocio","Negocio")</f>
        <v>Sin Negocio</v>
      </c>
      <c r="U3002" s="1" t="s">
        <v>46</v>
      </c>
      <c r="V3002" s="1" t="s">
        <v>46</v>
      </c>
      <c r="W3002" s="1" t="s">
        <v>46</v>
      </c>
      <c r="X3002" s="12" t="str">
        <f>IF(OR(VOZ_WHATSAPP[[#This Row],[Confirma Valor de pago]]="No Cumple",VOZ_WHATSAPP[[#This Row],[Confirma hora de pago]]="No Cumple",VOZ_WHATSAPP[[#This Row],[Confirma medio de pago]]="No Cumple"),"Sin Cierre","Cierre")</f>
        <v>Cierre</v>
      </c>
      <c r="Y3002" s="1" t="s">
        <v>46</v>
      </c>
      <c r="Z3002" s="1" t="s">
        <v>46</v>
      </c>
      <c r="AA3002" s="1" t="s">
        <v>46</v>
      </c>
      <c r="AB3002" s="1" t="s">
        <v>46</v>
      </c>
      <c r="AC3002" s="11" t="str">
        <f>IF(OR(VOZ_WHATSAPP[[#This Row],[La comunicación es asertiva, con respeto y evita maltrato]]="No Cumple",VOZ_WHATSAPP[[#This Row],[Cumple con las normativas legales]]="No Cumple"),"No Cumple","Cumple")</f>
        <v>Cumple</v>
      </c>
      <c r="AD3002" s="1" t="s">
        <v>46</v>
      </c>
      <c r="AE3002" s="1" t="s">
        <v>2692</v>
      </c>
      <c r="AF3002" s="4">
        <v>0.9</v>
      </c>
      <c r="AG3002" s="4">
        <f>IF(AND(VOZ_WHATSAPP[[#This Row],[Estado Cierre]]="Sin Cierre",VOZ_WHATSAPP[[#This Row],[Nota Negocio]]="Sin Negocio"),VOZ_WHATSAPP[[#This Row],[Nota]]-24%,VOZ_WHATSAPP[[#This Row],[Nota]])</f>
        <v>0.9</v>
      </c>
      <c r="AH3002" s="8">
        <f>IF(VOZ_WHATSAPP[[#This Row],[Estado Legal]]="No Cumple",0,IF(VOZ_WHATSAPP[[#This Row],[Realiza lectura de guion Legal]]="No Cumple",VOZ_WHATSAPP[[#This Row],[Nota 2]]-50%,VOZ_WHATSAPP[[#This Row],[Nota 2]]))</f>
        <v>0.9</v>
      </c>
    </row>
    <row r="3003" spans="1:34" x14ac:dyDescent="0.25">
      <c r="A3003" s="2" t="str">
        <f>VOZ_WHATSAPP[[#This Row],[ID Asesor]]&amp;VOZ_WHATSAPP[[#This Row],[Fecha Monitoreo]]</f>
        <v>59545889</v>
      </c>
      <c r="B3003" s="2">
        <v>45889</v>
      </c>
      <c r="C3003" s="1" t="s">
        <v>126</v>
      </c>
      <c r="D3003" s="1">
        <v>595</v>
      </c>
      <c r="E3003" s="2">
        <v>45889</v>
      </c>
      <c r="F3003" s="3">
        <v>0.44930555555555557</v>
      </c>
      <c r="G3003" s="1" t="s">
        <v>58</v>
      </c>
      <c r="H3003" s="1" t="s">
        <v>44</v>
      </c>
      <c r="I3003" s="1">
        <v>595</v>
      </c>
      <c r="J3003" s="1">
        <v>3207717890</v>
      </c>
      <c r="K3003" s="1" t="s">
        <v>45</v>
      </c>
      <c r="L3003" s="1" t="s">
        <v>46</v>
      </c>
      <c r="M3003" s="1" t="s">
        <v>46</v>
      </c>
      <c r="N3003" s="1" t="s">
        <v>46</v>
      </c>
      <c r="O3003" s="1" t="s">
        <v>46</v>
      </c>
      <c r="P3003" s="1" t="s">
        <v>46</v>
      </c>
      <c r="Q3003" s="1" t="s">
        <v>46</v>
      </c>
      <c r="R3003" s="1" t="s">
        <v>46</v>
      </c>
      <c r="S3003" s="1" t="s">
        <v>46</v>
      </c>
      <c r="T3003" s="12" t="str">
        <f>IF(OR(VOZ_WHATSAPP[[#This Row],[Brinda argumentos coherentes a la objeción]]="No Cumple",VOZ_WHATSAPP[[#This Row],[Despliegue de Beneficios y/o consecuencias]]="No Cumple"),"Sin Negocio","Negocio")</f>
        <v>Negocio</v>
      </c>
      <c r="U3003" s="1" t="s">
        <v>48</v>
      </c>
      <c r="V3003" s="1" t="s">
        <v>48</v>
      </c>
      <c r="W3003" s="1" t="s">
        <v>48</v>
      </c>
      <c r="X3003" s="12" t="str">
        <f>IF(OR(VOZ_WHATSAPP[[#This Row],[Confirma Valor de pago]]="No Cumple",VOZ_WHATSAPP[[#This Row],[Confirma hora de pago]]="No Cumple",VOZ_WHATSAPP[[#This Row],[Confirma medio de pago]]="No Cumple"),"Sin Cierre","Cierre")</f>
        <v>Cierre</v>
      </c>
      <c r="Y3003" s="1" t="s">
        <v>46</v>
      </c>
      <c r="Z3003" s="1" t="s">
        <v>46</v>
      </c>
      <c r="AA3003" s="1" t="s">
        <v>46</v>
      </c>
      <c r="AB3003" s="1" t="s">
        <v>46</v>
      </c>
      <c r="AC3003" s="11" t="str">
        <f>IF(OR(VOZ_WHATSAPP[[#This Row],[La comunicación es asertiva, con respeto y evita maltrato]]="No Cumple",VOZ_WHATSAPP[[#This Row],[Cumple con las normativas legales]]="No Cumple"),"No Cumple","Cumple")</f>
        <v>Cumple</v>
      </c>
      <c r="AD3003" s="1" t="s">
        <v>46</v>
      </c>
      <c r="AE3003" s="1" t="s">
        <v>131</v>
      </c>
      <c r="AF3003" s="4">
        <v>1</v>
      </c>
      <c r="AG3003" s="4">
        <f>IF(AND(VOZ_WHATSAPP[[#This Row],[Estado Cierre]]="Sin Cierre",VOZ_WHATSAPP[[#This Row],[Nota Negocio]]="Sin Negocio"),VOZ_WHATSAPP[[#This Row],[Nota]]-24%,VOZ_WHATSAPP[[#This Row],[Nota]])</f>
        <v>1</v>
      </c>
      <c r="AH3003" s="8">
        <f>IF(VOZ_WHATSAPP[[#This Row],[Estado Legal]]="No Cumple",0,IF(VOZ_WHATSAPP[[#This Row],[Realiza lectura de guion Legal]]="No Cumple",VOZ_WHATSAPP[[#This Row],[Nota 2]]-50%,VOZ_WHATSAPP[[#This Row],[Nota 2]]))</f>
        <v>1</v>
      </c>
    </row>
    <row r="3004" spans="1:34" x14ac:dyDescent="0.25">
      <c r="A3004" s="2" t="str">
        <f>VOZ_WHATSAPP[[#This Row],[ID Asesor]]&amp;VOZ_WHATSAPP[[#This Row],[Fecha Monitoreo]]</f>
        <v>266745889</v>
      </c>
      <c r="B3004" s="2">
        <v>45889</v>
      </c>
      <c r="C3004" s="1" t="s">
        <v>696</v>
      </c>
      <c r="D3004" s="1">
        <v>2667</v>
      </c>
      <c r="E3004" s="2">
        <v>45889</v>
      </c>
      <c r="F3004" s="3">
        <v>0.42499999999999999</v>
      </c>
      <c r="G3004" s="1" t="s">
        <v>58</v>
      </c>
      <c r="H3004" s="1" t="s">
        <v>44</v>
      </c>
      <c r="I3004" s="1">
        <v>505</v>
      </c>
      <c r="J3004" s="1">
        <v>3107319399</v>
      </c>
      <c r="K3004" s="1" t="s">
        <v>45</v>
      </c>
      <c r="L3004" s="1" t="s">
        <v>46</v>
      </c>
      <c r="M3004" s="1" t="s">
        <v>48</v>
      </c>
      <c r="N3004" s="1" t="s">
        <v>46</v>
      </c>
      <c r="O3004" s="1" t="s">
        <v>46</v>
      </c>
      <c r="P3004" s="1" t="s">
        <v>46</v>
      </c>
      <c r="Q3004" s="1" t="s">
        <v>46</v>
      </c>
      <c r="R3004" s="1" t="s">
        <v>46</v>
      </c>
      <c r="S3004" s="1" t="s">
        <v>48</v>
      </c>
      <c r="T3004" s="12" t="str">
        <f>IF(OR(VOZ_WHATSAPP[[#This Row],[Brinda argumentos coherentes a la objeción]]="No Cumple",VOZ_WHATSAPP[[#This Row],[Despliegue de Beneficios y/o consecuencias]]="No Cumple"),"Sin Negocio","Negocio")</f>
        <v>Negocio</v>
      </c>
      <c r="U3004" s="1" t="s">
        <v>48</v>
      </c>
      <c r="V3004" s="1" t="s">
        <v>48</v>
      </c>
      <c r="W3004" s="1" t="s">
        <v>48</v>
      </c>
      <c r="X3004" s="12" t="str">
        <f>IF(OR(VOZ_WHATSAPP[[#This Row],[Confirma Valor de pago]]="No Cumple",VOZ_WHATSAPP[[#This Row],[Confirma hora de pago]]="No Cumple",VOZ_WHATSAPP[[#This Row],[Confirma medio de pago]]="No Cumple"),"Sin Cierre","Cierre")</f>
        <v>Cierre</v>
      </c>
      <c r="Y3004" s="1" t="s">
        <v>48</v>
      </c>
      <c r="Z3004" s="1" t="s">
        <v>46</v>
      </c>
      <c r="AA3004" s="1" t="s">
        <v>46</v>
      </c>
      <c r="AB3004" s="1" t="s">
        <v>46</v>
      </c>
      <c r="AC3004" s="11" t="str">
        <f>IF(OR(VOZ_WHATSAPP[[#This Row],[La comunicación es asertiva, con respeto y evita maltrato]]="No Cumple",VOZ_WHATSAPP[[#This Row],[Cumple con las normativas legales]]="No Cumple"),"No Cumple","Cumple")</f>
        <v>Cumple</v>
      </c>
      <c r="AD3004" s="1" t="s">
        <v>48</v>
      </c>
      <c r="AE3004" s="1" t="s">
        <v>915</v>
      </c>
      <c r="AF3004" s="4">
        <v>1</v>
      </c>
      <c r="AG3004" s="4">
        <f>IF(AND(VOZ_WHATSAPP[[#This Row],[Estado Cierre]]="Sin Cierre",VOZ_WHATSAPP[[#This Row],[Nota Negocio]]="Sin Negocio"),VOZ_WHATSAPP[[#This Row],[Nota]]-24%,VOZ_WHATSAPP[[#This Row],[Nota]])</f>
        <v>1</v>
      </c>
      <c r="AH3004" s="8">
        <f>IF(VOZ_WHATSAPP[[#This Row],[Estado Legal]]="No Cumple",0,IF(VOZ_WHATSAPP[[#This Row],[Realiza lectura de guion Legal]]="No Cumple",VOZ_WHATSAPP[[#This Row],[Nota 2]]-50%,VOZ_WHATSAPP[[#This Row],[Nota 2]]))</f>
        <v>1</v>
      </c>
    </row>
    <row r="3005" spans="1:34" x14ac:dyDescent="0.25">
      <c r="A3005" s="2" t="str">
        <f>VOZ_WHATSAPP[[#This Row],[ID Asesor]]&amp;VOZ_WHATSAPP[[#This Row],[Fecha Monitoreo]]</f>
        <v>372445889</v>
      </c>
      <c r="B3005" s="2">
        <v>45889</v>
      </c>
      <c r="C3005" s="1" t="s">
        <v>696</v>
      </c>
      <c r="D3005" s="1">
        <v>3724</v>
      </c>
      <c r="E3005" s="2">
        <v>45889</v>
      </c>
      <c r="F3005" s="3">
        <v>0.42638888888888887</v>
      </c>
      <c r="G3005" s="1" t="s">
        <v>51</v>
      </c>
      <c r="H3005" s="1" t="s">
        <v>44</v>
      </c>
      <c r="I3005" s="1">
        <v>412</v>
      </c>
      <c r="J3005" s="1">
        <v>3134359805</v>
      </c>
      <c r="K3005" s="1" t="s">
        <v>45</v>
      </c>
      <c r="L3005" s="1" t="s">
        <v>46</v>
      </c>
      <c r="M3005" s="1" t="s">
        <v>48</v>
      </c>
      <c r="N3005" s="1" t="s">
        <v>46</v>
      </c>
      <c r="O3005" s="1" t="s">
        <v>46</v>
      </c>
      <c r="P3005" s="1" t="s">
        <v>46</v>
      </c>
      <c r="Q3005" s="1" t="s">
        <v>48</v>
      </c>
      <c r="R3005" s="1" t="s">
        <v>48</v>
      </c>
      <c r="S3005" s="1" t="s">
        <v>46</v>
      </c>
      <c r="T3005" s="12" t="str">
        <f>IF(OR(VOZ_WHATSAPP[[#This Row],[Brinda argumentos coherentes a la objeción]]="No Cumple",VOZ_WHATSAPP[[#This Row],[Despliegue de Beneficios y/o consecuencias]]="No Cumple"),"Sin Negocio","Negocio")</f>
        <v>Negocio</v>
      </c>
      <c r="U3005" s="1" t="s">
        <v>46</v>
      </c>
      <c r="V3005" s="1" t="s">
        <v>46</v>
      </c>
      <c r="W3005" s="1" t="s">
        <v>46</v>
      </c>
      <c r="X3005" s="12" t="str">
        <f>IF(OR(VOZ_WHATSAPP[[#This Row],[Confirma Valor de pago]]="No Cumple",VOZ_WHATSAPP[[#This Row],[Confirma hora de pago]]="No Cumple",VOZ_WHATSAPP[[#This Row],[Confirma medio de pago]]="No Cumple"),"Sin Cierre","Cierre")</f>
        <v>Cierre</v>
      </c>
      <c r="Y3005" s="1" t="s">
        <v>48</v>
      </c>
      <c r="Z3005" s="1" t="s">
        <v>46</v>
      </c>
      <c r="AA3005" s="1" t="s">
        <v>46</v>
      </c>
      <c r="AB3005" s="1" t="s">
        <v>46</v>
      </c>
      <c r="AC3005" s="11" t="str">
        <f>IF(OR(VOZ_WHATSAPP[[#This Row],[La comunicación es asertiva, con respeto y evita maltrato]]="No Cumple",VOZ_WHATSAPP[[#This Row],[Cumple con las normativas legales]]="No Cumple"),"No Cumple","Cumple")</f>
        <v>Cumple</v>
      </c>
      <c r="AD3005" s="1" t="s">
        <v>48</v>
      </c>
      <c r="AE3005" s="1" t="s">
        <v>2558</v>
      </c>
      <c r="AF3005" s="4">
        <v>1</v>
      </c>
      <c r="AG3005" s="4">
        <f>IF(AND(VOZ_WHATSAPP[[#This Row],[Estado Cierre]]="Sin Cierre",VOZ_WHATSAPP[[#This Row],[Nota Negocio]]="Sin Negocio"),VOZ_WHATSAPP[[#This Row],[Nota]]-24%,VOZ_WHATSAPP[[#This Row],[Nota]])</f>
        <v>1</v>
      </c>
      <c r="AH3005" s="8">
        <f>IF(VOZ_WHATSAPP[[#This Row],[Estado Legal]]="No Cumple",0,IF(VOZ_WHATSAPP[[#This Row],[Realiza lectura de guion Legal]]="No Cumple",VOZ_WHATSAPP[[#This Row],[Nota 2]]-50%,VOZ_WHATSAPP[[#This Row],[Nota 2]]))</f>
        <v>1</v>
      </c>
    </row>
    <row r="3006" spans="1:34" x14ac:dyDescent="0.25">
      <c r="A3006" s="2" t="str">
        <f>VOZ_WHATSAPP[[#This Row],[ID Asesor]]&amp;VOZ_WHATSAPP[[#This Row],[Fecha Monitoreo]]</f>
        <v>387845889</v>
      </c>
      <c r="B3006" s="2">
        <v>45889</v>
      </c>
      <c r="C3006" s="1" t="s">
        <v>126</v>
      </c>
      <c r="D3006" s="1">
        <v>3878</v>
      </c>
      <c r="E3006" s="2">
        <v>45889</v>
      </c>
      <c r="F3006" s="3">
        <v>0.37638888888888888</v>
      </c>
      <c r="G3006" s="1" t="s">
        <v>51</v>
      </c>
      <c r="H3006" s="1" t="s">
        <v>44</v>
      </c>
      <c r="I3006" s="1">
        <v>495</v>
      </c>
      <c r="J3006" s="1">
        <v>3156313230</v>
      </c>
      <c r="K3006" s="1" t="s">
        <v>45</v>
      </c>
      <c r="L3006" s="1" t="s">
        <v>46</v>
      </c>
      <c r="M3006" s="1" t="s">
        <v>47</v>
      </c>
      <c r="N3006" s="1" t="s">
        <v>46</v>
      </c>
      <c r="O3006" s="1" t="s">
        <v>46</v>
      </c>
      <c r="P3006" s="1" t="s">
        <v>46</v>
      </c>
      <c r="Q3006" s="1" t="s">
        <v>46</v>
      </c>
      <c r="R3006" s="1" t="s">
        <v>46</v>
      </c>
      <c r="S3006" s="1" t="s">
        <v>46</v>
      </c>
      <c r="T3006" s="12" t="str">
        <f>IF(OR(VOZ_WHATSAPP[[#This Row],[Brinda argumentos coherentes a la objeción]]="No Cumple",VOZ_WHATSAPP[[#This Row],[Despliegue de Beneficios y/o consecuencias]]="No Cumple"),"Sin Negocio","Negocio")</f>
        <v>Negocio</v>
      </c>
      <c r="U3006" s="1" t="s">
        <v>47</v>
      </c>
      <c r="V3006" s="1" t="s">
        <v>47</v>
      </c>
      <c r="W3006" s="1" t="s">
        <v>47</v>
      </c>
      <c r="X3006" s="12" t="str">
        <f>IF(OR(VOZ_WHATSAPP[[#This Row],[Confirma Valor de pago]]="No Cumple",VOZ_WHATSAPP[[#This Row],[Confirma hora de pago]]="No Cumple",VOZ_WHATSAPP[[#This Row],[Confirma medio de pago]]="No Cumple"),"Sin Cierre","Cierre")</f>
        <v>Sin Cierre</v>
      </c>
      <c r="Y3006" s="1" t="s">
        <v>54</v>
      </c>
      <c r="Z3006" s="1" t="s">
        <v>54</v>
      </c>
      <c r="AA3006" s="1" t="s">
        <v>46</v>
      </c>
      <c r="AB3006" s="1" t="s">
        <v>46</v>
      </c>
      <c r="AC3006" s="11" t="str">
        <f>IF(OR(VOZ_WHATSAPP[[#This Row],[La comunicación es asertiva, con respeto y evita maltrato]]="No Cumple",VOZ_WHATSAPP[[#This Row],[Cumple con las normativas legales]]="No Cumple"),"No Cumple","Cumple")</f>
        <v>Cumple</v>
      </c>
      <c r="AD3006" s="1" t="s">
        <v>46</v>
      </c>
      <c r="AE3006" s="1" t="s">
        <v>2693</v>
      </c>
      <c r="AF3006" s="4">
        <v>0.49</v>
      </c>
      <c r="AG3006" s="4">
        <f>IF(AND(VOZ_WHATSAPP[[#This Row],[Estado Cierre]]="Sin Cierre",VOZ_WHATSAPP[[#This Row],[Nota Negocio]]="Sin Negocio"),VOZ_WHATSAPP[[#This Row],[Nota]]-24%,VOZ_WHATSAPP[[#This Row],[Nota]])</f>
        <v>0.49</v>
      </c>
      <c r="AH3006" s="8">
        <f>IF(VOZ_WHATSAPP[[#This Row],[Estado Legal]]="No Cumple",0,IF(VOZ_WHATSAPP[[#This Row],[Realiza lectura de guion Legal]]="No Cumple",VOZ_WHATSAPP[[#This Row],[Nota 2]]-50%,VOZ_WHATSAPP[[#This Row],[Nota 2]]))</f>
        <v>0.49</v>
      </c>
    </row>
    <row r="3007" spans="1:34" x14ac:dyDescent="0.25">
      <c r="A3007" s="2" t="str">
        <f>VOZ_WHATSAPP[[#This Row],[ID Asesor]]&amp;VOZ_WHATSAPP[[#This Row],[Fecha Monitoreo]]</f>
        <v>383145889</v>
      </c>
      <c r="B3007" s="2">
        <v>45889</v>
      </c>
      <c r="C3007" s="1" t="s">
        <v>696</v>
      </c>
      <c r="D3007" s="1">
        <v>3831</v>
      </c>
      <c r="E3007" s="2">
        <v>45889</v>
      </c>
      <c r="F3007" s="3">
        <v>0.4777777777777778</v>
      </c>
      <c r="G3007" s="1" t="s">
        <v>58</v>
      </c>
      <c r="H3007" s="1" t="s">
        <v>44</v>
      </c>
      <c r="I3007" s="1">
        <v>431</v>
      </c>
      <c r="J3007" s="1">
        <v>3172407673</v>
      </c>
      <c r="K3007" s="1" t="s">
        <v>45</v>
      </c>
      <c r="L3007" s="1" t="s">
        <v>46</v>
      </c>
      <c r="M3007" s="1" t="s">
        <v>46</v>
      </c>
      <c r="N3007" s="1" t="s">
        <v>46</v>
      </c>
      <c r="O3007" s="1" t="s">
        <v>46</v>
      </c>
      <c r="P3007" s="1" t="s">
        <v>46</v>
      </c>
      <c r="Q3007" s="1" t="s">
        <v>48</v>
      </c>
      <c r="R3007" s="1" t="s">
        <v>48</v>
      </c>
      <c r="S3007" s="1" t="s">
        <v>46</v>
      </c>
      <c r="T3007" s="12" t="str">
        <f>IF(OR(VOZ_WHATSAPP[[#This Row],[Brinda argumentos coherentes a la objeción]]="No Cumple",VOZ_WHATSAPP[[#This Row],[Despliegue de Beneficios y/o consecuencias]]="No Cumple"),"Sin Negocio","Negocio")</f>
        <v>Negocio</v>
      </c>
      <c r="U3007" s="1" t="s">
        <v>46</v>
      </c>
      <c r="V3007" s="1" t="s">
        <v>46</v>
      </c>
      <c r="W3007" s="1" t="s">
        <v>46</v>
      </c>
      <c r="X3007" s="12" t="str">
        <f>IF(OR(VOZ_WHATSAPP[[#This Row],[Confirma Valor de pago]]="No Cumple",VOZ_WHATSAPP[[#This Row],[Confirma hora de pago]]="No Cumple",VOZ_WHATSAPP[[#This Row],[Confirma medio de pago]]="No Cumple"),"Sin Cierre","Cierre")</f>
        <v>Cierre</v>
      </c>
      <c r="Y3007" s="1" t="s">
        <v>46</v>
      </c>
      <c r="Z3007" s="1" t="s">
        <v>46</v>
      </c>
      <c r="AA3007" s="1" t="s">
        <v>46</v>
      </c>
      <c r="AB3007" s="1" t="s">
        <v>46</v>
      </c>
      <c r="AC3007" s="11" t="str">
        <f>IF(OR(VOZ_WHATSAPP[[#This Row],[La comunicación es asertiva, con respeto y evita maltrato]]="No Cumple",VOZ_WHATSAPP[[#This Row],[Cumple con las normativas legales]]="No Cumple"),"No Cumple","Cumple")</f>
        <v>Cumple</v>
      </c>
      <c r="AD3007" s="1" t="s">
        <v>46</v>
      </c>
      <c r="AE3007" s="1" t="s">
        <v>2558</v>
      </c>
      <c r="AF3007" s="4">
        <v>1</v>
      </c>
      <c r="AG3007" s="4">
        <f>IF(AND(VOZ_WHATSAPP[[#This Row],[Estado Cierre]]="Sin Cierre",VOZ_WHATSAPP[[#This Row],[Nota Negocio]]="Sin Negocio"),VOZ_WHATSAPP[[#This Row],[Nota]]-24%,VOZ_WHATSAPP[[#This Row],[Nota]])</f>
        <v>1</v>
      </c>
      <c r="AH3007" s="8">
        <f>IF(VOZ_WHATSAPP[[#This Row],[Estado Legal]]="No Cumple",0,IF(VOZ_WHATSAPP[[#This Row],[Realiza lectura de guion Legal]]="No Cumple",VOZ_WHATSAPP[[#This Row],[Nota 2]]-50%,VOZ_WHATSAPP[[#This Row],[Nota 2]]))</f>
        <v>1</v>
      </c>
    </row>
    <row r="3008" spans="1:34" x14ac:dyDescent="0.25">
      <c r="A3008" s="2" t="str">
        <f>VOZ_WHATSAPP[[#This Row],[ID Asesor]]&amp;VOZ_WHATSAPP[[#This Row],[Fecha Monitoreo]]</f>
        <v>251545889</v>
      </c>
      <c r="B3008" s="2">
        <v>45889</v>
      </c>
      <c r="C3008" s="1" t="s">
        <v>50</v>
      </c>
      <c r="D3008" s="1">
        <v>2515</v>
      </c>
      <c r="E3008" s="2">
        <v>45889</v>
      </c>
      <c r="F3008" s="3">
        <v>0.35902777777777778</v>
      </c>
      <c r="G3008" s="1" t="s">
        <v>51</v>
      </c>
      <c r="H3008" s="1" t="s">
        <v>44</v>
      </c>
      <c r="I3008" s="1">
        <v>1164</v>
      </c>
      <c r="J3008" s="1">
        <v>3146652017</v>
      </c>
      <c r="K3008" s="1" t="s">
        <v>45</v>
      </c>
      <c r="L3008" s="1" t="s">
        <v>46</v>
      </c>
      <c r="M3008" s="1" t="s">
        <v>46</v>
      </c>
      <c r="N3008" s="1" t="s">
        <v>46</v>
      </c>
      <c r="O3008" s="1" t="s">
        <v>46</v>
      </c>
      <c r="P3008" s="1" t="s">
        <v>46</v>
      </c>
      <c r="Q3008" s="1" t="s">
        <v>46</v>
      </c>
      <c r="R3008" s="1" t="s">
        <v>46</v>
      </c>
      <c r="S3008" s="1" t="s">
        <v>46</v>
      </c>
      <c r="T3008" s="12" t="str">
        <f>IF(OR(VOZ_WHATSAPP[[#This Row],[Brinda argumentos coherentes a la objeción]]="No Cumple",VOZ_WHATSAPP[[#This Row],[Despliegue de Beneficios y/o consecuencias]]="No Cumple"),"Sin Negocio","Negocio")</f>
        <v>Negocio</v>
      </c>
      <c r="U3008" s="1" t="s">
        <v>46</v>
      </c>
      <c r="V3008" s="1" t="s">
        <v>46</v>
      </c>
      <c r="W3008" s="1" t="s">
        <v>46</v>
      </c>
      <c r="X3008" s="12" t="str">
        <f>IF(OR(VOZ_WHATSAPP[[#This Row],[Confirma Valor de pago]]="No Cumple",VOZ_WHATSAPP[[#This Row],[Confirma hora de pago]]="No Cumple",VOZ_WHATSAPP[[#This Row],[Confirma medio de pago]]="No Cumple"),"Sin Cierre","Cierre")</f>
        <v>Cierre</v>
      </c>
      <c r="Y3008" s="1" t="s">
        <v>46</v>
      </c>
      <c r="Z3008" s="1" t="s">
        <v>46</v>
      </c>
      <c r="AA3008" s="1" t="s">
        <v>46</v>
      </c>
      <c r="AB3008" s="1" t="s">
        <v>46</v>
      </c>
      <c r="AC3008" s="11" t="str">
        <f>IF(OR(VOZ_WHATSAPP[[#This Row],[La comunicación es asertiva, con respeto y evita maltrato]]="No Cumple",VOZ_WHATSAPP[[#This Row],[Cumple con las normativas legales]]="No Cumple"),"No Cumple","Cumple")</f>
        <v>Cumple</v>
      </c>
      <c r="AD3008" s="1" t="s">
        <v>46</v>
      </c>
      <c r="AE3008" s="1" t="s">
        <v>53</v>
      </c>
      <c r="AF3008" s="4">
        <v>1</v>
      </c>
      <c r="AG3008" s="4">
        <f>IF(AND(VOZ_WHATSAPP[[#This Row],[Estado Cierre]]="Sin Cierre",VOZ_WHATSAPP[[#This Row],[Nota Negocio]]="Sin Negocio"),VOZ_WHATSAPP[[#This Row],[Nota]]-24%,VOZ_WHATSAPP[[#This Row],[Nota]])</f>
        <v>1</v>
      </c>
      <c r="AH3008" s="8">
        <f>IF(VOZ_WHATSAPP[[#This Row],[Estado Legal]]="No Cumple",0,IF(VOZ_WHATSAPP[[#This Row],[Realiza lectura de guion Legal]]="No Cumple",VOZ_WHATSAPP[[#This Row],[Nota 2]]-50%,VOZ_WHATSAPP[[#This Row],[Nota 2]]))</f>
        <v>1</v>
      </c>
    </row>
    <row r="3009" spans="1:34" x14ac:dyDescent="0.25">
      <c r="A3009" s="2" t="str">
        <f>VOZ_WHATSAPP[[#This Row],[ID Asesor]]&amp;VOZ_WHATSAPP[[#This Row],[Fecha Monitoreo]]</f>
        <v>355645889</v>
      </c>
      <c r="B3009" s="2">
        <v>45889</v>
      </c>
      <c r="C3009" s="1" t="s">
        <v>126</v>
      </c>
      <c r="D3009" s="1">
        <v>3556</v>
      </c>
      <c r="E3009" s="2">
        <v>45889</v>
      </c>
      <c r="F3009" s="3">
        <v>0.4777777777777778</v>
      </c>
      <c r="G3009" s="1" t="s">
        <v>51</v>
      </c>
      <c r="H3009" s="1" t="s">
        <v>44</v>
      </c>
      <c r="I3009" s="1">
        <v>414</v>
      </c>
      <c r="J3009" s="1">
        <v>3006775281</v>
      </c>
      <c r="K3009" s="1" t="s">
        <v>45</v>
      </c>
      <c r="L3009" s="1" t="s">
        <v>46</v>
      </c>
      <c r="M3009" s="1" t="s">
        <v>48</v>
      </c>
      <c r="N3009" s="1" t="s">
        <v>46</v>
      </c>
      <c r="O3009" s="1" t="s">
        <v>46</v>
      </c>
      <c r="P3009" s="1" t="s">
        <v>46</v>
      </c>
      <c r="Q3009" s="1" t="s">
        <v>46</v>
      </c>
      <c r="R3009" s="1" t="s">
        <v>46</v>
      </c>
      <c r="S3009" s="1" t="s">
        <v>46</v>
      </c>
      <c r="T3009" s="12" t="str">
        <f>IF(OR(VOZ_WHATSAPP[[#This Row],[Brinda argumentos coherentes a la objeción]]="No Cumple",VOZ_WHATSAPP[[#This Row],[Despliegue de Beneficios y/o consecuencias]]="No Cumple"),"Sin Negocio","Negocio")</f>
        <v>Negocio</v>
      </c>
      <c r="U3009" s="1" t="s">
        <v>48</v>
      </c>
      <c r="V3009" s="1" t="s">
        <v>48</v>
      </c>
      <c r="W3009" s="1" t="s">
        <v>48</v>
      </c>
      <c r="X3009" s="12" t="str">
        <f>IF(OR(VOZ_WHATSAPP[[#This Row],[Confirma Valor de pago]]="No Cumple",VOZ_WHATSAPP[[#This Row],[Confirma hora de pago]]="No Cumple",VOZ_WHATSAPP[[#This Row],[Confirma medio de pago]]="No Cumple"),"Sin Cierre","Cierre")</f>
        <v>Cierre</v>
      </c>
      <c r="Y3009" s="1" t="s">
        <v>46</v>
      </c>
      <c r="Z3009" s="1" t="s">
        <v>54</v>
      </c>
      <c r="AA3009" s="1" t="s">
        <v>46</v>
      </c>
      <c r="AB3009" s="1" t="s">
        <v>46</v>
      </c>
      <c r="AC3009" s="11" t="str">
        <f>IF(OR(VOZ_WHATSAPP[[#This Row],[La comunicación es asertiva, con respeto y evita maltrato]]="No Cumple",VOZ_WHATSAPP[[#This Row],[Cumple con las normativas legales]]="No Cumple"),"No Cumple","Cumple")</f>
        <v>Cumple</v>
      </c>
      <c r="AD3009" s="1" t="s">
        <v>46</v>
      </c>
      <c r="AE3009" s="1" t="s">
        <v>2694</v>
      </c>
      <c r="AF3009" s="4">
        <v>0.85</v>
      </c>
      <c r="AG3009" s="4">
        <f>IF(AND(VOZ_WHATSAPP[[#This Row],[Estado Cierre]]="Sin Cierre",VOZ_WHATSAPP[[#This Row],[Nota Negocio]]="Sin Negocio"),VOZ_WHATSAPP[[#This Row],[Nota]]-24%,VOZ_WHATSAPP[[#This Row],[Nota]])</f>
        <v>0.85</v>
      </c>
      <c r="AH3009" s="8">
        <f>IF(VOZ_WHATSAPP[[#This Row],[Estado Legal]]="No Cumple",0,IF(VOZ_WHATSAPP[[#This Row],[Realiza lectura de guion Legal]]="No Cumple",VOZ_WHATSAPP[[#This Row],[Nota 2]]-50%,VOZ_WHATSAPP[[#This Row],[Nota 2]]))</f>
        <v>0.85</v>
      </c>
    </row>
    <row r="3010" spans="1:34" x14ac:dyDescent="0.25">
      <c r="A3010" s="2" t="str">
        <f>VOZ_WHATSAPP[[#This Row],[ID Asesor]]&amp;VOZ_WHATSAPP[[#This Row],[Fecha Monitoreo]]</f>
        <v>378245889</v>
      </c>
      <c r="B3010" s="2">
        <v>45889</v>
      </c>
      <c r="C3010" s="1" t="s">
        <v>87</v>
      </c>
      <c r="D3010" s="1">
        <v>3782</v>
      </c>
      <c r="E3010" s="2">
        <v>45708</v>
      </c>
      <c r="F3010" s="3">
        <v>0.47638888888888886</v>
      </c>
      <c r="G3010" s="1" t="s">
        <v>51</v>
      </c>
      <c r="H3010" s="1" t="s">
        <v>44</v>
      </c>
      <c r="I3010" s="1">
        <v>1031</v>
      </c>
      <c r="J3010" s="1"/>
      <c r="K3010" s="1" t="s">
        <v>45</v>
      </c>
      <c r="L3010" s="1" t="s">
        <v>46</v>
      </c>
      <c r="M3010" s="1" t="s">
        <v>46</v>
      </c>
      <c r="N3010" s="1" t="s">
        <v>46</v>
      </c>
      <c r="O3010" s="1" t="s">
        <v>48</v>
      </c>
      <c r="P3010" s="1" t="s">
        <v>48</v>
      </c>
      <c r="Q3010" s="1" t="s">
        <v>48</v>
      </c>
      <c r="R3010" s="1" t="s">
        <v>48</v>
      </c>
      <c r="S3010" s="1" t="s">
        <v>48</v>
      </c>
      <c r="T3010" s="12" t="str">
        <f>IF(OR(VOZ_WHATSAPP[[#This Row],[Brinda argumentos coherentes a la objeción]]="No Cumple",VOZ_WHATSAPP[[#This Row],[Despliegue de Beneficios y/o consecuencias]]="No Cumple"),"Sin Negocio","Negocio")</f>
        <v>Negocio</v>
      </c>
      <c r="U3010" s="1" t="s">
        <v>48</v>
      </c>
      <c r="V3010" s="1" t="s">
        <v>48</v>
      </c>
      <c r="W3010" s="1" t="s">
        <v>48</v>
      </c>
      <c r="X3010" s="12" t="str">
        <f>IF(OR(VOZ_WHATSAPP[[#This Row],[Confirma Valor de pago]]="No Cumple",VOZ_WHATSAPP[[#This Row],[Confirma hora de pago]]="No Cumple",VOZ_WHATSAPP[[#This Row],[Confirma medio de pago]]="No Cumple"),"Sin Cierre","Cierre")</f>
        <v>Cierre</v>
      </c>
      <c r="Y3010" s="1" t="s">
        <v>46</v>
      </c>
      <c r="Z3010" s="1" t="s">
        <v>54</v>
      </c>
      <c r="AA3010" s="1" t="s">
        <v>46</v>
      </c>
      <c r="AB3010" s="1" t="s">
        <v>46</v>
      </c>
      <c r="AC3010" s="11" t="str">
        <f>IF(OR(VOZ_WHATSAPP[[#This Row],[La comunicación es asertiva, con respeto y evita maltrato]]="No Cumple",VOZ_WHATSAPP[[#This Row],[Cumple con las normativas legales]]="No Cumple"),"No Cumple","Cumple")</f>
        <v>Cumple</v>
      </c>
      <c r="AD3010" s="1" t="s">
        <v>46</v>
      </c>
      <c r="AE3010" s="1" t="s">
        <v>2695</v>
      </c>
      <c r="AF3010" s="4">
        <v>0.85</v>
      </c>
      <c r="AG3010" s="4">
        <f>IF(AND(VOZ_WHATSAPP[[#This Row],[Estado Cierre]]="Sin Cierre",VOZ_WHATSAPP[[#This Row],[Nota Negocio]]="Sin Negocio"),VOZ_WHATSAPP[[#This Row],[Nota]]-24%,VOZ_WHATSAPP[[#This Row],[Nota]])</f>
        <v>0.85</v>
      </c>
      <c r="AH3010" s="8">
        <f>IF(VOZ_WHATSAPP[[#This Row],[Estado Legal]]="No Cumple",0,IF(VOZ_WHATSAPP[[#This Row],[Realiza lectura de guion Legal]]="No Cumple",VOZ_WHATSAPP[[#This Row],[Nota 2]]-50%,VOZ_WHATSAPP[[#This Row],[Nota 2]]))</f>
        <v>0.85</v>
      </c>
    </row>
    <row r="3011" spans="1:34" x14ac:dyDescent="0.25">
      <c r="A3011" s="2" t="str">
        <f>VOZ_WHATSAPP[[#This Row],[ID Asesor]]&amp;VOZ_WHATSAPP[[#This Row],[Fecha Monitoreo]]</f>
        <v>387645889</v>
      </c>
      <c r="B3011" s="2">
        <v>45889</v>
      </c>
      <c r="C3011" s="1" t="s">
        <v>42</v>
      </c>
      <c r="D3011" s="1">
        <v>3876</v>
      </c>
      <c r="E3011" s="2">
        <v>45889</v>
      </c>
      <c r="F3011" s="3">
        <v>0.37152777777777779</v>
      </c>
      <c r="G3011" s="1" t="s">
        <v>51</v>
      </c>
      <c r="H3011" s="1" t="s">
        <v>44</v>
      </c>
      <c r="I3011" s="1">
        <v>1429</v>
      </c>
      <c r="J3011" s="1">
        <v>3223834196</v>
      </c>
      <c r="K3011" s="1" t="s">
        <v>45</v>
      </c>
      <c r="L3011" s="1" t="s">
        <v>46</v>
      </c>
      <c r="M3011" s="1" t="s">
        <v>46</v>
      </c>
      <c r="N3011" s="1" t="s">
        <v>46</v>
      </c>
      <c r="O3011" s="1" t="s">
        <v>46</v>
      </c>
      <c r="P3011" s="1" t="s">
        <v>46</v>
      </c>
      <c r="Q3011" s="1" t="s">
        <v>46</v>
      </c>
      <c r="R3011" s="1" t="s">
        <v>47</v>
      </c>
      <c r="S3011" s="1" t="s">
        <v>47</v>
      </c>
      <c r="T3011" s="12" t="str">
        <f>IF(OR(VOZ_WHATSAPP[[#This Row],[Brinda argumentos coherentes a la objeción]]="No Cumple",VOZ_WHATSAPP[[#This Row],[Despliegue de Beneficios y/o consecuencias]]="No Cumple"),"Sin Negocio","Negocio")</f>
        <v>Sin Negocio</v>
      </c>
      <c r="U3011" s="1" t="s">
        <v>48</v>
      </c>
      <c r="V3011" s="1" t="s">
        <v>48</v>
      </c>
      <c r="W3011" s="1" t="s">
        <v>48</v>
      </c>
      <c r="X3011" s="12" t="str">
        <f>IF(OR(VOZ_WHATSAPP[[#This Row],[Confirma Valor de pago]]="No Cumple",VOZ_WHATSAPP[[#This Row],[Confirma hora de pago]]="No Cumple",VOZ_WHATSAPP[[#This Row],[Confirma medio de pago]]="No Cumple"),"Sin Cierre","Cierre")</f>
        <v>Cierre</v>
      </c>
      <c r="Y3011" s="1" t="s">
        <v>46</v>
      </c>
      <c r="Z3011" s="1" t="s">
        <v>46</v>
      </c>
      <c r="AA3011" s="1" t="s">
        <v>46</v>
      </c>
      <c r="AB3011" s="1" t="s">
        <v>54</v>
      </c>
      <c r="AC3011" s="11" t="str">
        <f>IF(OR(VOZ_WHATSAPP[[#This Row],[La comunicación es asertiva, con respeto y evita maltrato]]="No Cumple",VOZ_WHATSAPP[[#This Row],[Cumple con las normativas legales]]="No Cumple"),"No Cumple","Cumple")</f>
        <v>No Cumple</v>
      </c>
      <c r="AD3011" s="1" t="s">
        <v>46</v>
      </c>
      <c r="AE3011" s="1" t="s">
        <v>2696</v>
      </c>
      <c r="AF3011" s="4">
        <v>0.8</v>
      </c>
      <c r="AG3011" s="4">
        <f>IF(AND(VOZ_WHATSAPP[[#This Row],[Estado Cierre]]="Sin Cierre",VOZ_WHATSAPP[[#This Row],[Nota Negocio]]="Sin Negocio"),VOZ_WHATSAPP[[#This Row],[Nota]]-24%,VOZ_WHATSAPP[[#This Row],[Nota]])</f>
        <v>0.8</v>
      </c>
      <c r="AH3011" s="8">
        <f>IF(VOZ_WHATSAPP[[#This Row],[Estado Legal]]="No Cumple",0,IF(VOZ_WHATSAPP[[#This Row],[Realiza lectura de guion Legal]]="No Cumple",VOZ_WHATSAPP[[#This Row],[Nota 2]]-50%,VOZ_WHATSAPP[[#This Row],[Nota 2]]))</f>
        <v>0</v>
      </c>
    </row>
    <row r="3012" spans="1:34" x14ac:dyDescent="0.25">
      <c r="A3012" s="2" t="str">
        <f>VOZ_WHATSAPP[[#This Row],[ID Asesor]]&amp;VOZ_WHATSAPP[[#This Row],[Fecha Monitoreo]]</f>
        <v>388845889</v>
      </c>
      <c r="B3012" s="2">
        <v>45889</v>
      </c>
      <c r="C3012" s="1" t="s">
        <v>50</v>
      </c>
      <c r="D3012" s="1">
        <v>3888</v>
      </c>
      <c r="E3012" s="2">
        <v>45889</v>
      </c>
      <c r="F3012" s="3">
        <v>0.47499999999999998</v>
      </c>
      <c r="G3012" s="1" t="s">
        <v>51</v>
      </c>
      <c r="H3012" s="1" t="s">
        <v>44</v>
      </c>
      <c r="I3012" s="1">
        <v>1431</v>
      </c>
      <c r="J3012" s="1">
        <v>3118467742</v>
      </c>
      <c r="K3012" s="1" t="s">
        <v>45</v>
      </c>
      <c r="L3012" s="1" t="s">
        <v>46</v>
      </c>
      <c r="M3012" s="1" t="s">
        <v>48</v>
      </c>
      <c r="N3012" s="1" t="s">
        <v>46</v>
      </c>
      <c r="O3012" s="1" t="s">
        <v>48</v>
      </c>
      <c r="P3012" s="1" t="s">
        <v>48</v>
      </c>
      <c r="Q3012" s="1" t="s">
        <v>46</v>
      </c>
      <c r="R3012" s="1" t="s">
        <v>48</v>
      </c>
      <c r="S3012" s="1" t="s">
        <v>46</v>
      </c>
      <c r="T3012" s="12" t="str">
        <f>IF(OR(VOZ_WHATSAPP[[#This Row],[Brinda argumentos coherentes a la objeción]]="No Cumple",VOZ_WHATSAPP[[#This Row],[Despliegue de Beneficios y/o consecuencias]]="No Cumple"),"Sin Negocio","Negocio")</f>
        <v>Negocio</v>
      </c>
      <c r="U3012" s="1" t="s">
        <v>46</v>
      </c>
      <c r="V3012" s="1" t="s">
        <v>47</v>
      </c>
      <c r="W3012" s="1" t="s">
        <v>46</v>
      </c>
      <c r="X3012" s="12" t="str">
        <f>IF(OR(VOZ_WHATSAPP[[#This Row],[Confirma Valor de pago]]="No Cumple",VOZ_WHATSAPP[[#This Row],[Confirma hora de pago]]="No Cumple",VOZ_WHATSAPP[[#This Row],[Confirma medio de pago]]="No Cumple"),"Sin Cierre","Cierre")</f>
        <v>Sin Cierre</v>
      </c>
      <c r="Y3012" s="1" t="s">
        <v>46</v>
      </c>
      <c r="Z3012" s="1" t="s">
        <v>46</v>
      </c>
      <c r="AA3012" s="1" t="s">
        <v>46</v>
      </c>
      <c r="AB3012" s="1" t="s">
        <v>46</v>
      </c>
      <c r="AC3012" s="11" t="str">
        <f>IF(OR(VOZ_WHATSAPP[[#This Row],[La comunicación es asertiva, con respeto y evita maltrato]]="No Cumple",VOZ_WHATSAPP[[#This Row],[Cumple con las normativas legales]]="No Cumple"),"No Cumple","Cumple")</f>
        <v>Cumple</v>
      </c>
      <c r="AD3012" s="1" t="s">
        <v>46</v>
      </c>
      <c r="AE3012" s="1" t="s">
        <v>2697</v>
      </c>
      <c r="AF3012" s="4">
        <v>0.92</v>
      </c>
      <c r="AG3012" s="4">
        <f>IF(AND(VOZ_WHATSAPP[[#This Row],[Estado Cierre]]="Sin Cierre",VOZ_WHATSAPP[[#This Row],[Nota Negocio]]="Sin Negocio"),VOZ_WHATSAPP[[#This Row],[Nota]]-24%,VOZ_WHATSAPP[[#This Row],[Nota]])</f>
        <v>0.92</v>
      </c>
      <c r="AH3012" s="8">
        <f>IF(VOZ_WHATSAPP[[#This Row],[Estado Legal]]="No Cumple",0,IF(VOZ_WHATSAPP[[#This Row],[Realiza lectura de guion Legal]]="No Cumple",VOZ_WHATSAPP[[#This Row],[Nota 2]]-50%,VOZ_WHATSAPP[[#This Row],[Nota 2]]))</f>
        <v>0.92</v>
      </c>
    </row>
    <row r="3013" spans="1:34" x14ac:dyDescent="0.25">
      <c r="A3013" s="2" t="str">
        <f>VOZ_WHATSAPP[[#This Row],[ID Asesor]]&amp;VOZ_WHATSAPP[[#This Row],[Fecha Monitoreo]]</f>
        <v>389645889</v>
      </c>
      <c r="B3013" s="2">
        <v>45889</v>
      </c>
      <c r="C3013" s="1" t="s">
        <v>42</v>
      </c>
      <c r="D3013" s="1">
        <v>3896</v>
      </c>
      <c r="E3013" s="2">
        <v>45889</v>
      </c>
      <c r="F3013" s="3">
        <v>0.47708333333333336</v>
      </c>
      <c r="G3013" s="1" t="s">
        <v>51</v>
      </c>
      <c r="H3013" s="1" t="s">
        <v>44</v>
      </c>
      <c r="I3013" s="1">
        <v>210020483</v>
      </c>
      <c r="J3013" s="1">
        <v>573246743579</v>
      </c>
      <c r="K3013" s="1" t="s">
        <v>49</v>
      </c>
      <c r="L3013" s="1" t="s">
        <v>46</v>
      </c>
      <c r="M3013" s="1" t="s">
        <v>46</v>
      </c>
      <c r="N3013" s="1" t="s">
        <v>46</v>
      </c>
      <c r="O3013" s="1" t="s">
        <v>54</v>
      </c>
      <c r="P3013" s="1" t="s">
        <v>46</v>
      </c>
      <c r="Q3013" s="1" t="s">
        <v>48</v>
      </c>
      <c r="R3013" s="1" t="s">
        <v>48</v>
      </c>
      <c r="S3013" s="1" t="s">
        <v>46</v>
      </c>
      <c r="T3013" s="12" t="str">
        <f>IF(OR(VOZ_WHATSAPP[[#This Row],[Brinda argumentos coherentes a la objeción]]="No Cumple",VOZ_WHATSAPP[[#This Row],[Despliegue de Beneficios y/o consecuencias]]="No Cumple"),"Sin Negocio","Negocio")</f>
        <v>Negocio</v>
      </c>
      <c r="U3013" s="1" t="s">
        <v>47</v>
      </c>
      <c r="V3013" s="1" t="s">
        <v>46</v>
      </c>
      <c r="W3013" s="1" t="s">
        <v>46</v>
      </c>
      <c r="X3013" s="12" t="str">
        <f>IF(OR(VOZ_WHATSAPP[[#This Row],[Confirma Valor de pago]]="No Cumple",VOZ_WHATSAPP[[#This Row],[Confirma hora de pago]]="No Cumple",VOZ_WHATSAPP[[#This Row],[Confirma medio de pago]]="No Cumple"),"Sin Cierre","Cierre")</f>
        <v>Sin Cierre</v>
      </c>
      <c r="Y3013" s="1" t="s">
        <v>46</v>
      </c>
      <c r="Z3013" s="1" t="s">
        <v>46</v>
      </c>
      <c r="AA3013" s="1" t="s">
        <v>46</v>
      </c>
      <c r="AB3013" s="1" t="s">
        <v>46</v>
      </c>
      <c r="AC3013" s="11" t="str">
        <f>IF(OR(VOZ_WHATSAPP[[#This Row],[La comunicación es asertiva, con respeto y evita maltrato]]="No Cumple",VOZ_WHATSAPP[[#This Row],[Cumple con las normativas legales]]="No Cumple"),"No Cumple","Cumple")</f>
        <v>Cumple</v>
      </c>
      <c r="AD3013" s="1" t="s">
        <v>46</v>
      </c>
      <c r="AE3013" s="1" t="s">
        <v>2698</v>
      </c>
      <c r="AF3013" s="4">
        <v>0.87</v>
      </c>
      <c r="AG3013" s="4">
        <f>IF(AND(VOZ_WHATSAPP[[#This Row],[Estado Cierre]]="Sin Cierre",VOZ_WHATSAPP[[#This Row],[Nota Negocio]]="Sin Negocio"),VOZ_WHATSAPP[[#This Row],[Nota]]-24%,VOZ_WHATSAPP[[#This Row],[Nota]])</f>
        <v>0.87</v>
      </c>
      <c r="AH3013" s="8">
        <f>IF(VOZ_WHATSAPP[[#This Row],[Estado Legal]]="No Cumple",0,IF(VOZ_WHATSAPP[[#This Row],[Realiza lectura de guion Legal]]="No Cumple",VOZ_WHATSAPP[[#This Row],[Nota 2]]-50%,VOZ_WHATSAPP[[#This Row],[Nota 2]]))</f>
        <v>0.87</v>
      </c>
    </row>
    <row r="3014" spans="1:34" x14ac:dyDescent="0.25">
      <c r="A3014" s="2" t="str">
        <f>VOZ_WHATSAPP[[#This Row],[ID Asesor]]&amp;VOZ_WHATSAPP[[#This Row],[Fecha Monitoreo]]</f>
        <v>396445889</v>
      </c>
      <c r="B3014" s="2">
        <v>45889</v>
      </c>
      <c r="C3014" s="1" t="s">
        <v>696</v>
      </c>
      <c r="D3014" s="1">
        <v>3964</v>
      </c>
      <c r="E3014" s="2">
        <v>45889</v>
      </c>
      <c r="F3014" s="3">
        <v>0.52222222222222225</v>
      </c>
      <c r="G3014" s="1" t="s">
        <v>58</v>
      </c>
      <c r="H3014" s="1" t="s">
        <v>44</v>
      </c>
      <c r="I3014" s="1">
        <v>603</v>
      </c>
      <c r="J3014" s="1">
        <v>3150070583</v>
      </c>
      <c r="K3014" s="1" t="s">
        <v>45</v>
      </c>
      <c r="L3014" s="1" t="s">
        <v>46</v>
      </c>
      <c r="M3014" s="1" t="s">
        <v>47</v>
      </c>
      <c r="N3014" s="1" t="s">
        <v>47</v>
      </c>
      <c r="O3014" s="1" t="s">
        <v>54</v>
      </c>
      <c r="P3014" s="1" t="s">
        <v>54</v>
      </c>
      <c r="Q3014" s="1" t="s">
        <v>46</v>
      </c>
      <c r="R3014" s="1" t="s">
        <v>46</v>
      </c>
      <c r="S3014" s="1" t="s">
        <v>48</v>
      </c>
      <c r="T3014" s="12" t="str">
        <f>IF(OR(VOZ_WHATSAPP[[#This Row],[Brinda argumentos coherentes a la objeción]]="No Cumple",VOZ_WHATSAPP[[#This Row],[Despliegue de Beneficios y/o consecuencias]]="No Cumple"),"Sin Negocio","Negocio")</f>
        <v>Negocio</v>
      </c>
      <c r="U3014" s="1" t="s">
        <v>48</v>
      </c>
      <c r="V3014" s="1" t="s">
        <v>48</v>
      </c>
      <c r="W3014" s="1" t="s">
        <v>48</v>
      </c>
      <c r="X3014" s="12" t="str">
        <f>IF(OR(VOZ_WHATSAPP[[#This Row],[Confirma Valor de pago]]="No Cumple",VOZ_WHATSAPP[[#This Row],[Confirma hora de pago]]="No Cumple",VOZ_WHATSAPP[[#This Row],[Confirma medio de pago]]="No Cumple"),"Sin Cierre","Cierre")</f>
        <v>Cierre</v>
      </c>
      <c r="Y3014" s="1" t="s">
        <v>46</v>
      </c>
      <c r="Z3014" s="1" t="s">
        <v>46</v>
      </c>
      <c r="AA3014" s="1" t="s">
        <v>46</v>
      </c>
      <c r="AB3014" s="1" t="s">
        <v>46</v>
      </c>
      <c r="AC3014" s="11" t="str">
        <f>IF(OR(VOZ_WHATSAPP[[#This Row],[La comunicación es asertiva, con respeto y evita maltrato]]="No Cumple",VOZ_WHATSAPP[[#This Row],[Cumple con las normativas legales]]="No Cumple"),"No Cumple","Cumple")</f>
        <v>Cumple</v>
      </c>
      <c r="AD3014" s="1" t="s">
        <v>46</v>
      </c>
      <c r="AE3014" s="1" t="s">
        <v>2699</v>
      </c>
      <c r="AF3014" s="4">
        <v>0.81</v>
      </c>
      <c r="AG3014" s="4">
        <f>IF(AND(VOZ_WHATSAPP[[#This Row],[Estado Cierre]]="Sin Cierre",VOZ_WHATSAPP[[#This Row],[Nota Negocio]]="Sin Negocio"),VOZ_WHATSAPP[[#This Row],[Nota]]-24%,VOZ_WHATSAPP[[#This Row],[Nota]])</f>
        <v>0.81</v>
      </c>
      <c r="AH3014" s="8">
        <f>IF(VOZ_WHATSAPP[[#This Row],[Estado Legal]]="No Cumple",0,IF(VOZ_WHATSAPP[[#This Row],[Realiza lectura de guion Legal]]="No Cumple",VOZ_WHATSAPP[[#This Row],[Nota 2]]-50%,VOZ_WHATSAPP[[#This Row],[Nota 2]]))</f>
        <v>0.81</v>
      </c>
    </row>
    <row r="3015" spans="1:34" x14ac:dyDescent="0.25">
      <c r="A3015" s="2" t="str">
        <f>VOZ_WHATSAPP[[#This Row],[ID Asesor]]&amp;VOZ_WHATSAPP[[#This Row],[Fecha Monitoreo]]</f>
        <v>383445889</v>
      </c>
      <c r="B3015" s="2">
        <v>45889</v>
      </c>
      <c r="C3015" s="1" t="s">
        <v>50</v>
      </c>
      <c r="D3015" s="1">
        <v>3834</v>
      </c>
      <c r="E3015" s="2">
        <v>45889</v>
      </c>
      <c r="F3015" s="3">
        <v>0.34930555555555554</v>
      </c>
      <c r="G3015" s="1" t="s">
        <v>60</v>
      </c>
      <c r="H3015" s="1" t="s">
        <v>44</v>
      </c>
      <c r="I3015" s="1">
        <v>1174</v>
      </c>
      <c r="J3015" s="1">
        <v>3232237345</v>
      </c>
      <c r="K3015" s="1" t="s">
        <v>45</v>
      </c>
      <c r="L3015" s="1" t="s">
        <v>46</v>
      </c>
      <c r="M3015" s="1" t="s">
        <v>46</v>
      </c>
      <c r="N3015" s="1" t="s">
        <v>46</v>
      </c>
      <c r="O3015" s="1" t="s">
        <v>46</v>
      </c>
      <c r="P3015" s="1" t="s">
        <v>46</v>
      </c>
      <c r="Q3015" s="1" t="s">
        <v>46</v>
      </c>
      <c r="R3015" s="1" t="s">
        <v>47</v>
      </c>
      <c r="S3015" s="1" t="s">
        <v>46</v>
      </c>
      <c r="T3015" s="12" t="str">
        <f>IF(OR(VOZ_WHATSAPP[[#This Row],[Brinda argumentos coherentes a la objeción]]="No Cumple",VOZ_WHATSAPP[[#This Row],[Despliegue de Beneficios y/o consecuencias]]="No Cumple"),"Sin Negocio","Negocio")</f>
        <v>Sin Negocio</v>
      </c>
      <c r="U3015" s="1" t="s">
        <v>46</v>
      </c>
      <c r="V3015" s="1" t="s">
        <v>46</v>
      </c>
      <c r="W3015" s="1" t="s">
        <v>46</v>
      </c>
      <c r="X3015" s="12" t="str">
        <f>IF(OR(VOZ_WHATSAPP[[#This Row],[Confirma Valor de pago]]="No Cumple",VOZ_WHATSAPP[[#This Row],[Confirma hora de pago]]="No Cumple",VOZ_WHATSAPP[[#This Row],[Confirma medio de pago]]="No Cumple"),"Sin Cierre","Cierre")</f>
        <v>Cierre</v>
      </c>
      <c r="Y3015" s="1" t="s">
        <v>46</v>
      </c>
      <c r="Z3015" s="1" t="s">
        <v>46</v>
      </c>
      <c r="AA3015" s="1" t="s">
        <v>46</v>
      </c>
      <c r="AB3015" s="1" t="s">
        <v>46</v>
      </c>
      <c r="AC3015" s="11" t="str">
        <f>IF(OR(VOZ_WHATSAPP[[#This Row],[La comunicación es asertiva, con respeto y evita maltrato]]="No Cumple",VOZ_WHATSAPP[[#This Row],[Cumple con las normativas legales]]="No Cumple"),"No Cumple","Cumple")</f>
        <v>Cumple</v>
      </c>
      <c r="AD3015" s="1" t="s">
        <v>46</v>
      </c>
      <c r="AE3015" s="1" t="s">
        <v>2700</v>
      </c>
      <c r="AF3015" s="4">
        <v>0.9</v>
      </c>
      <c r="AG3015" s="4">
        <f>IF(AND(VOZ_WHATSAPP[[#This Row],[Estado Cierre]]="Sin Cierre",VOZ_WHATSAPP[[#This Row],[Nota Negocio]]="Sin Negocio"),VOZ_WHATSAPP[[#This Row],[Nota]]-24%,VOZ_WHATSAPP[[#This Row],[Nota]])</f>
        <v>0.9</v>
      </c>
      <c r="AH3015" s="8">
        <f>IF(VOZ_WHATSAPP[[#This Row],[Estado Legal]]="No Cumple",0,IF(VOZ_WHATSAPP[[#This Row],[Realiza lectura de guion Legal]]="No Cumple",VOZ_WHATSAPP[[#This Row],[Nota 2]]-50%,VOZ_WHATSAPP[[#This Row],[Nota 2]]))</f>
        <v>0.9</v>
      </c>
    </row>
    <row r="3016" spans="1:34" x14ac:dyDescent="0.25">
      <c r="A3016" s="2" t="str">
        <f>VOZ_WHATSAPP[[#This Row],[ID Asesor]]&amp;VOZ_WHATSAPP[[#This Row],[Fecha Monitoreo]]</f>
        <v>326845889</v>
      </c>
      <c r="B3016" s="2">
        <v>45889</v>
      </c>
      <c r="C3016" s="1" t="s">
        <v>42</v>
      </c>
      <c r="D3016" s="1">
        <v>3268</v>
      </c>
      <c r="E3016" s="2">
        <v>45889</v>
      </c>
      <c r="F3016" s="3">
        <v>0.37916666666666665</v>
      </c>
      <c r="G3016" s="1" t="s">
        <v>51</v>
      </c>
      <c r="H3016" s="1" t="s">
        <v>44</v>
      </c>
      <c r="I3016" s="1">
        <v>1116</v>
      </c>
      <c r="J3016" s="1">
        <v>3195045504</v>
      </c>
      <c r="K3016" s="1" t="s">
        <v>45</v>
      </c>
      <c r="L3016" s="1" t="s">
        <v>46</v>
      </c>
      <c r="M3016" s="1" t="s">
        <v>46</v>
      </c>
      <c r="N3016" s="1" t="s">
        <v>46</v>
      </c>
      <c r="O3016" s="1" t="s">
        <v>46</v>
      </c>
      <c r="P3016" s="1" t="s">
        <v>46</v>
      </c>
      <c r="Q3016" s="1" t="s">
        <v>46</v>
      </c>
      <c r="R3016" s="1" t="s">
        <v>46</v>
      </c>
      <c r="S3016" s="1" t="s">
        <v>46</v>
      </c>
      <c r="T3016" s="12" t="str">
        <f>IF(OR(VOZ_WHATSAPP[[#This Row],[Brinda argumentos coherentes a la objeción]]="No Cumple",VOZ_WHATSAPP[[#This Row],[Despliegue de Beneficios y/o consecuencias]]="No Cumple"),"Sin Negocio","Negocio")</f>
        <v>Negocio</v>
      </c>
      <c r="U3016" s="1" t="s">
        <v>46</v>
      </c>
      <c r="V3016" s="1" t="s">
        <v>46</v>
      </c>
      <c r="W3016" s="1" t="s">
        <v>46</v>
      </c>
      <c r="X3016" s="12" t="str">
        <f>IF(OR(VOZ_WHATSAPP[[#This Row],[Confirma Valor de pago]]="No Cumple",VOZ_WHATSAPP[[#This Row],[Confirma hora de pago]]="No Cumple",VOZ_WHATSAPP[[#This Row],[Confirma medio de pago]]="No Cumple"),"Sin Cierre","Cierre")</f>
        <v>Cierre</v>
      </c>
      <c r="Y3016" s="1" t="s">
        <v>46</v>
      </c>
      <c r="Z3016" s="1" t="s">
        <v>46</v>
      </c>
      <c r="AA3016" s="1" t="s">
        <v>46</v>
      </c>
      <c r="AB3016" s="1" t="s">
        <v>46</v>
      </c>
      <c r="AC3016" s="11" t="str">
        <f>IF(OR(VOZ_WHATSAPP[[#This Row],[La comunicación es asertiva, con respeto y evita maltrato]]="No Cumple",VOZ_WHATSAPP[[#This Row],[Cumple con las normativas legales]]="No Cumple"),"No Cumple","Cumple")</f>
        <v>Cumple</v>
      </c>
      <c r="AD3016" s="1" t="s">
        <v>46</v>
      </c>
      <c r="AE3016" s="1" t="s">
        <v>101</v>
      </c>
      <c r="AF3016" s="4">
        <v>1</v>
      </c>
      <c r="AG3016" s="4">
        <f>IF(AND(VOZ_WHATSAPP[[#This Row],[Estado Cierre]]="Sin Cierre",VOZ_WHATSAPP[[#This Row],[Nota Negocio]]="Sin Negocio"),VOZ_WHATSAPP[[#This Row],[Nota]]-24%,VOZ_WHATSAPP[[#This Row],[Nota]])</f>
        <v>1</v>
      </c>
      <c r="AH3016" s="8">
        <f>IF(VOZ_WHATSAPP[[#This Row],[Estado Legal]]="No Cumple",0,IF(VOZ_WHATSAPP[[#This Row],[Realiza lectura de guion Legal]]="No Cumple",VOZ_WHATSAPP[[#This Row],[Nota 2]]-50%,VOZ_WHATSAPP[[#This Row],[Nota 2]]))</f>
        <v>1</v>
      </c>
    </row>
    <row r="3017" spans="1:34" x14ac:dyDescent="0.25">
      <c r="A3017" s="2" t="str">
        <f>VOZ_WHATSAPP[[#This Row],[ID Asesor]]&amp;VOZ_WHATSAPP[[#This Row],[Fecha Monitoreo]]</f>
        <v>396845889</v>
      </c>
      <c r="B3017" s="2">
        <v>45889</v>
      </c>
      <c r="C3017" s="1" t="s">
        <v>126</v>
      </c>
      <c r="D3017" s="1">
        <v>3968</v>
      </c>
      <c r="E3017" s="2">
        <v>45889</v>
      </c>
      <c r="F3017" s="3">
        <v>0.52361111111111114</v>
      </c>
      <c r="G3017" s="1" t="s">
        <v>58</v>
      </c>
      <c r="H3017" s="1" t="s">
        <v>44</v>
      </c>
      <c r="I3017" s="1">
        <v>607</v>
      </c>
      <c r="J3017" s="1">
        <v>3105780780</v>
      </c>
      <c r="K3017" s="1" t="s">
        <v>45</v>
      </c>
      <c r="L3017" s="1" t="s">
        <v>46</v>
      </c>
      <c r="M3017" s="1" t="s">
        <v>46</v>
      </c>
      <c r="N3017" s="1" t="s">
        <v>46</v>
      </c>
      <c r="O3017" s="1" t="s">
        <v>46</v>
      </c>
      <c r="P3017" s="1" t="s">
        <v>46</v>
      </c>
      <c r="Q3017" s="1" t="s">
        <v>48</v>
      </c>
      <c r="R3017" s="1" t="s">
        <v>48</v>
      </c>
      <c r="S3017" s="1" t="s">
        <v>48</v>
      </c>
      <c r="T3017" s="12" t="str">
        <f>IF(OR(VOZ_WHATSAPP[[#This Row],[Brinda argumentos coherentes a la objeción]]="No Cumple",VOZ_WHATSAPP[[#This Row],[Despliegue de Beneficios y/o consecuencias]]="No Cumple"),"Sin Negocio","Negocio")</f>
        <v>Negocio</v>
      </c>
      <c r="U3017" s="1" t="s">
        <v>46</v>
      </c>
      <c r="V3017" s="1" t="s">
        <v>46</v>
      </c>
      <c r="W3017" s="1" t="s">
        <v>46</v>
      </c>
      <c r="X3017" s="12" t="str">
        <f>IF(OR(VOZ_WHATSAPP[[#This Row],[Confirma Valor de pago]]="No Cumple",VOZ_WHATSAPP[[#This Row],[Confirma hora de pago]]="No Cumple",VOZ_WHATSAPP[[#This Row],[Confirma medio de pago]]="No Cumple"),"Sin Cierre","Cierre")</f>
        <v>Cierre</v>
      </c>
      <c r="Y3017" s="1" t="s">
        <v>46</v>
      </c>
      <c r="Z3017" s="1" t="s">
        <v>46</v>
      </c>
      <c r="AA3017" s="1" t="s">
        <v>46</v>
      </c>
      <c r="AB3017" s="1" t="s">
        <v>46</v>
      </c>
      <c r="AC3017" s="11" t="str">
        <f>IF(OR(VOZ_WHATSAPP[[#This Row],[La comunicación es asertiva, con respeto y evita maltrato]]="No Cumple",VOZ_WHATSAPP[[#This Row],[Cumple con las normativas legales]]="No Cumple"),"No Cumple","Cumple")</f>
        <v>Cumple</v>
      </c>
      <c r="AD3017" s="1" t="s">
        <v>46</v>
      </c>
      <c r="AE3017" s="1" t="s">
        <v>131</v>
      </c>
      <c r="AF3017" s="4">
        <v>1</v>
      </c>
      <c r="AG3017" s="4">
        <f>IF(AND(VOZ_WHATSAPP[[#This Row],[Estado Cierre]]="Sin Cierre",VOZ_WHATSAPP[[#This Row],[Nota Negocio]]="Sin Negocio"),VOZ_WHATSAPP[[#This Row],[Nota]]-24%,VOZ_WHATSAPP[[#This Row],[Nota]])</f>
        <v>1</v>
      </c>
      <c r="AH3017" s="8">
        <f>IF(VOZ_WHATSAPP[[#This Row],[Estado Legal]]="No Cumple",0,IF(VOZ_WHATSAPP[[#This Row],[Realiza lectura de guion Legal]]="No Cumple",VOZ_WHATSAPP[[#This Row],[Nota 2]]-50%,VOZ_WHATSAPP[[#This Row],[Nota 2]]))</f>
        <v>1</v>
      </c>
    </row>
    <row r="3018" spans="1:34" x14ac:dyDescent="0.25">
      <c r="A3018" s="2" t="str">
        <f>VOZ_WHATSAPP[[#This Row],[ID Asesor]]&amp;VOZ_WHATSAPP[[#This Row],[Fecha Monitoreo]]</f>
        <v>385445889</v>
      </c>
      <c r="B3018" s="2">
        <v>45889</v>
      </c>
      <c r="C3018" s="1" t="s">
        <v>42</v>
      </c>
      <c r="D3018" s="1">
        <v>3854</v>
      </c>
      <c r="E3018" s="2">
        <v>45889</v>
      </c>
      <c r="F3018" s="3">
        <v>0.3527777777777778</v>
      </c>
      <c r="G3018" s="1" t="s">
        <v>60</v>
      </c>
      <c r="H3018" s="1" t="s">
        <v>44</v>
      </c>
      <c r="I3018" s="1">
        <v>1104</v>
      </c>
      <c r="J3018" s="1">
        <v>3214333597</v>
      </c>
      <c r="K3018" s="1" t="s">
        <v>45</v>
      </c>
      <c r="L3018" s="1" t="s">
        <v>46</v>
      </c>
      <c r="M3018" s="1" t="s">
        <v>46</v>
      </c>
      <c r="N3018" s="1" t="s">
        <v>46</v>
      </c>
      <c r="O3018" s="1" t="s">
        <v>46</v>
      </c>
      <c r="P3018" s="1" t="s">
        <v>46</v>
      </c>
      <c r="Q3018" s="1" t="s">
        <v>48</v>
      </c>
      <c r="R3018" s="1" t="s">
        <v>48</v>
      </c>
      <c r="S3018" s="1" t="s">
        <v>46</v>
      </c>
      <c r="T3018" s="12" t="str">
        <f>IF(OR(VOZ_WHATSAPP[[#This Row],[Brinda argumentos coherentes a la objeción]]="No Cumple",VOZ_WHATSAPP[[#This Row],[Despliegue de Beneficios y/o consecuencias]]="No Cumple"),"Sin Negocio","Negocio")</f>
        <v>Negocio</v>
      </c>
      <c r="U3018" s="1" t="s">
        <v>46</v>
      </c>
      <c r="V3018" s="1" t="s">
        <v>46</v>
      </c>
      <c r="W3018" s="1" t="s">
        <v>46</v>
      </c>
      <c r="X3018" s="12" t="str">
        <f>IF(OR(VOZ_WHATSAPP[[#This Row],[Confirma Valor de pago]]="No Cumple",VOZ_WHATSAPP[[#This Row],[Confirma hora de pago]]="No Cumple",VOZ_WHATSAPP[[#This Row],[Confirma medio de pago]]="No Cumple"),"Sin Cierre","Cierre")</f>
        <v>Cierre</v>
      </c>
      <c r="Y3018" s="1" t="s">
        <v>46</v>
      </c>
      <c r="Z3018" s="1" t="s">
        <v>46</v>
      </c>
      <c r="AA3018" s="1" t="s">
        <v>46</v>
      </c>
      <c r="AB3018" s="1" t="s">
        <v>46</v>
      </c>
      <c r="AC3018" s="11" t="str">
        <f>IF(OR(VOZ_WHATSAPP[[#This Row],[La comunicación es asertiva, con respeto y evita maltrato]]="No Cumple",VOZ_WHATSAPP[[#This Row],[Cumple con las normativas legales]]="No Cumple"),"No Cumple","Cumple")</f>
        <v>Cumple</v>
      </c>
      <c r="AD3018" s="1" t="s">
        <v>46</v>
      </c>
      <c r="AE3018" s="1" t="s">
        <v>55</v>
      </c>
      <c r="AF3018" s="4">
        <v>1</v>
      </c>
      <c r="AG3018" s="4">
        <f>IF(AND(VOZ_WHATSAPP[[#This Row],[Estado Cierre]]="Sin Cierre",VOZ_WHATSAPP[[#This Row],[Nota Negocio]]="Sin Negocio"),VOZ_WHATSAPP[[#This Row],[Nota]]-24%,VOZ_WHATSAPP[[#This Row],[Nota]])</f>
        <v>1</v>
      </c>
      <c r="AH3018" s="8">
        <f>IF(VOZ_WHATSAPP[[#This Row],[Estado Legal]]="No Cumple",0,IF(VOZ_WHATSAPP[[#This Row],[Realiza lectura de guion Legal]]="No Cumple",VOZ_WHATSAPP[[#This Row],[Nota 2]]-50%,VOZ_WHATSAPP[[#This Row],[Nota 2]]))</f>
        <v>1</v>
      </c>
    </row>
    <row r="3019" spans="1:34" x14ac:dyDescent="0.25">
      <c r="A3019" s="2" t="str">
        <f>VOZ_WHATSAPP[[#This Row],[ID Asesor]]&amp;VOZ_WHATSAPP[[#This Row],[Fecha Monitoreo]]</f>
        <v>392245889</v>
      </c>
      <c r="B3019" s="2">
        <v>45889</v>
      </c>
      <c r="C3019" s="1" t="s">
        <v>87</v>
      </c>
      <c r="D3019" s="1">
        <v>3922</v>
      </c>
      <c r="E3019" s="2">
        <v>45889</v>
      </c>
      <c r="F3019" s="3">
        <v>0.39305555555555555</v>
      </c>
      <c r="G3019" s="1" t="s">
        <v>60</v>
      </c>
      <c r="H3019" s="1" t="s">
        <v>44</v>
      </c>
      <c r="I3019" s="1">
        <v>1101</v>
      </c>
      <c r="J3019" s="1"/>
      <c r="K3019" s="1" t="s">
        <v>45</v>
      </c>
      <c r="L3019" s="1" t="s">
        <v>46</v>
      </c>
      <c r="M3019" s="1" t="s">
        <v>46</v>
      </c>
      <c r="N3019" s="1" t="s">
        <v>46</v>
      </c>
      <c r="O3019" s="1" t="s">
        <v>46</v>
      </c>
      <c r="P3019" s="1" t="s">
        <v>46</v>
      </c>
      <c r="Q3019" s="1" t="s">
        <v>46</v>
      </c>
      <c r="R3019" s="1" t="s">
        <v>46</v>
      </c>
      <c r="S3019" s="1" t="s">
        <v>46</v>
      </c>
      <c r="T3019" s="12" t="str">
        <f>IF(OR(VOZ_WHATSAPP[[#This Row],[Brinda argumentos coherentes a la objeción]]="No Cumple",VOZ_WHATSAPP[[#This Row],[Despliegue de Beneficios y/o consecuencias]]="No Cumple"),"Sin Negocio","Negocio")</f>
        <v>Negocio</v>
      </c>
      <c r="U3019" s="1" t="s">
        <v>48</v>
      </c>
      <c r="V3019" s="1" t="s">
        <v>48</v>
      </c>
      <c r="W3019" s="1" t="s">
        <v>48</v>
      </c>
      <c r="X3019" s="12" t="str">
        <f>IF(OR(VOZ_WHATSAPP[[#This Row],[Confirma Valor de pago]]="No Cumple",VOZ_WHATSAPP[[#This Row],[Confirma hora de pago]]="No Cumple",VOZ_WHATSAPP[[#This Row],[Confirma medio de pago]]="No Cumple"),"Sin Cierre","Cierre")</f>
        <v>Cierre</v>
      </c>
      <c r="Y3019" s="1" t="s">
        <v>46</v>
      </c>
      <c r="Z3019" s="1" t="s">
        <v>54</v>
      </c>
      <c r="AA3019" s="1" t="s">
        <v>46</v>
      </c>
      <c r="AB3019" s="1" t="s">
        <v>46</v>
      </c>
      <c r="AC3019" s="11" t="str">
        <f>IF(OR(VOZ_WHATSAPP[[#This Row],[La comunicación es asertiva, con respeto y evita maltrato]]="No Cumple",VOZ_WHATSAPP[[#This Row],[Cumple con las normativas legales]]="No Cumple"),"No Cumple","Cumple")</f>
        <v>Cumple</v>
      </c>
      <c r="AD3019" s="1" t="s">
        <v>46</v>
      </c>
      <c r="AE3019" s="1" t="s">
        <v>2701</v>
      </c>
      <c r="AF3019" s="4">
        <v>0.85</v>
      </c>
      <c r="AG3019" s="4">
        <f>IF(AND(VOZ_WHATSAPP[[#This Row],[Estado Cierre]]="Sin Cierre",VOZ_WHATSAPP[[#This Row],[Nota Negocio]]="Sin Negocio"),VOZ_WHATSAPP[[#This Row],[Nota]]-24%,VOZ_WHATSAPP[[#This Row],[Nota]])</f>
        <v>0.85</v>
      </c>
      <c r="AH3019" s="8">
        <f>IF(VOZ_WHATSAPP[[#This Row],[Estado Legal]]="No Cumple",0,IF(VOZ_WHATSAPP[[#This Row],[Realiza lectura de guion Legal]]="No Cumple",VOZ_WHATSAPP[[#This Row],[Nota 2]]-50%,VOZ_WHATSAPP[[#This Row],[Nota 2]]))</f>
        <v>0.85</v>
      </c>
    </row>
    <row r="3020" spans="1:34" x14ac:dyDescent="0.25">
      <c r="A3020" s="2" t="str">
        <f>VOZ_WHATSAPP[[#This Row],[ID Asesor]]&amp;VOZ_WHATSAPP[[#This Row],[Fecha Monitoreo]]</f>
        <v>347445889</v>
      </c>
      <c r="B3020" s="2">
        <v>45889</v>
      </c>
      <c r="C3020" s="1" t="s">
        <v>50</v>
      </c>
      <c r="D3020" s="1">
        <v>3474</v>
      </c>
      <c r="E3020" s="2">
        <v>45889</v>
      </c>
      <c r="F3020" s="3">
        <v>0.37083333333333335</v>
      </c>
      <c r="G3020" s="1" t="s">
        <v>60</v>
      </c>
      <c r="H3020" s="1" t="s">
        <v>44</v>
      </c>
      <c r="I3020" s="1">
        <v>1129</v>
      </c>
      <c r="J3020" s="1">
        <v>3044711597</v>
      </c>
      <c r="K3020" s="1" t="s">
        <v>45</v>
      </c>
      <c r="L3020" s="1" t="s">
        <v>46</v>
      </c>
      <c r="M3020" s="1" t="s">
        <v>46</v>
      </c>
      <c r="N3020" s="1" t="s">
        <v>46</v>
      </c>
      <c r="O3020" s="1" t="s">
        <v>46</v>
      </c>
      <c r="P3020" s="1" t="s">
        <v>46</v>
      </c>
      <c r="Q3020" s="1" t="s">
        <v>46</v>
      </c>
      <c r="R3020" s="1" t="s">
        <v>46</v>
      </c>
      <c r="S3020" s="1" t="s">
        <v>46</v>
      </c>
      <c r="T3020" s="12" t="str">
        <f>IF(OR(VOZ_WHATSAPP[[#This Row],[Brinda argumentos coherentes a la objeción]]="No Cumple",VOZ_WHATSAPP[[#This Row],[Despliegue de Beneficios y/o consecuencias]]="No Cumple"),"Sin Negocio","Negocio")</f>
        <v>Negocio</v>
      </c>
      <c r="U3020" s="1" t="s">
        <v>48</v>
      </c>
      <c r="V3020" s="1" t="s">
        <v>48</v>
      </c>
      <c r="W3020" s="1" t="s">
        <v>48</v>
      </c>
      <c r="X3020" s="12" t="str">
        <f>IF(OR(VOZ_WHATSAPP[[#This Row],[Confirma Valor de pago]]="No Cumple",VOZ_WHATSAPP[[#This Row],[Confirma hora de pago]]="No Cumple",VOZ_WHATSAPP[[#This Row],[Confirma medio de pago]]="No Cumple"),"Sin Cierre","Cierre")</f>
        <v>Cierre</v>
      </c>
      <c r="Y3020" s="1" t="s">
        <v>46</v>
      </c>
      <c r="Z3020" s="1" t="s">
        <v>46</v>
      </c>
      <c r="AA3020" s="1" t="s">
        <v>46</v>
      </c>
      <c r="AB3020" s="1" t="s">
        <v>46</v>
      </c>
      <c r="AC3020" s="11" t="str">
        <f>IF(OR(VOZ_WHATSAPP[[#This Row],[La comunicación es asertiva, con respeto y evita maltrato]]="No Cumple",VOZ_WHATSAPP[[#This Row],[Cumple con las normativas legales]]="No Cumple"),"No Cumple","Cumple")</f>
        <v>Cumple</v>
      </c>
      <c r="AD3020" s="1" t="s">
        <v>46</v>
      </c>
      <c r="AE3020" s="1" t="s">
        <v>53</v>
      </c>
      <c r="AF3020" s="4">
        <v>1</v>
      </c>
      <c r="AG3020" s="4">
        <f>IF(AND(VOZ_WHATSAPP[[#This Row],[Estado Cierre]]="Sin Cierre",VOZ_WHATSAPP[[#This Row],[Nota Negocio]]="Sin Negocio"),VOZ_WHATSAPP[[#This Row],[Nota]]-24%,VOZ_WHATSAPP[[#This Row],[Nota]])</f>
        <v>1</v>
      </c>
      <c r="AH3020" s="8">
        <f>IF(VOZ_WHATSAPP[[#This Row],[Estado Legal]]="No Cumple",0,IF(VOZ_WHATSAPP[[#This Row],[Realiza lectura de guion Legal]]="No Cumple",VOZ_WHATSAPP[[#This Row],[Nota 2]]-50%,VOZ_WHATSAPP[[#This Row],[Nota 2]]))</f>
        <v>1</v>
      </c>
    </row>
    <row r="3021" spans="1:34" x14ac:dyDescent="0.25">
      <c r="A3021" s="2" t="str">
        <f>VOZ_WHATSAPP[[#This Row],[ID Asesor]]&amp;VOZ_WHATSAPP[[#This Row],[Fecha Monitoreo]]</f>
        <v>392245889</v>
      </c>
      <c r="B3021" s="2">
        <v>45889</v>
      </c>
      <c r="C3021" s="1" t="s">
        <v>87</v>
      </c>
      <c r="D3021" s="1">
        <v>3922</v>
      </c>
      <c r="E3021" s="2">
        <v>45889</v>
      </c>
      <c r="F3021" s="3">
        <v>0.39305555555555555</v>
      </c>
      <c r="G3021" s="1" t="s">
        <v>60</v>
      </c>
      <c r="H3021" s="1" t="s">
        <v>44</v>
      </c>
      <c r="I3021" s="1">
        <v>1101</v>
      </c>
      <c r="J3021" s="1"/>
      <c r="K3021" s="1" t="s">
        <v>45</v>
      </c>
      <c r="L3021" s="1" t="s">
        <v>46</v>
      </c>
      <c r="M3021" s="1" t="s">
        <v>46</v>
      </c>
      <c r="N3021" s="1" t="s">
        <v>46</v>
      </c>
      <c r="O3021" s="1" t="s">
        <v>46</v>
      </c>
      <c r="P3021" s="1" t="s">
        <v>46</v>
      </c>
      <c r="Q3021" s="1" t="s">
        <v>46</v>
      </c>
      <c r="R3021" s="1" t="s">
        <v>46</v>
      </c>
      <c r="S3021" s="1" t="s">
        <v>46</v>
      </c>
      <c r="T3021" s="12" t="str">
        <f>IF(OR(VOZ_WHATSAPP[[#This Row],[Brinda argumentos coherentes a la objeción]]="No Cumple",VOZ_WHATSAPP[[#This Row],[Despliegue de Beneficios y/o consecuencias]]="No Cumple"),"Sin Negocio","Negocio")</f>
        <v>Negocio</v>
      </c>
      <c r="U3021" s="1" t="s">
        <v>48</v>
      </c>
      <c r="V3021" s="1" t="s">
        <v>48</v>
      </c>
      <c r="W3021" s="1" t="s">
        <v>48</v>
      </c>
      <c r="X3021" s="12" t="str">
        <f>IF(OR(VOZ_WHATSAPP[[#This Row],[Confirma Valor de pago]]="No Cumple",VOZ_WHATSAPP[[#This Row],[Confirma hora de pago]]="No Cumple",VOZ_WHATSAPP[[#This Row],[Confirma medio de pago]]="No Cumple"),"Sin Cierre","Cierre")</f>
        <v>Cierre</v>
      </c>
      <c r="Y3021" s="1" t="s">
        <v>46</v>
      </c>
      <c r="Z3021" s="1" t="s">
        <v>46</v>
      </c>
      <c r="AA3021" s="1" t="s">
        <v>46</v>
      </c>
      <c r="AB3021" s="1" t="s">
        <v>46</v>
      </c>
      <c r="AC3021" s="11" t="str">
        <f>IF(OR(VOZ_WHATSAPP[[#This Row],[La comunicación es asertiva, con respeto y evita maltrato]]="No Cumple",VOZ_WHATSAPP[[#This Row],[Cumple con las normativas legales]]="No Cumple"),"No Cumple","Cumple")</f>
        <v>Cumple</v>
      </c>
      <c r="AD3021" s="1" t="s">
        <v>46</v>
      </c>
      <c r="AE3021" s="1" t="s">
        <v>2702</v>
      </c>
      <c r="AF3021" s="4">
        <v>1</v>
      </c>
      <c r="AG3021" s="4">
        <f>IF(AND(VOZ_WHATSAPP[[#This Row],[Estado Cierre]]="Sin Cierre",VOZ_WHATSAPP[[#This Row],[Nota Negocio]]="Sin Negocio"),VOZ_WHATSAPP[[#This Row],[Nota]]-24%,VOZ_WHATSAPP[[#This Row],[Nota]])</f>
        <v>1</v>
      </c>
      <c r="AH3021" s="8">
        <f>IF(VOZ_WHATSAPP[[#This Row],[Estado Legal]]="No Cumple",0,IF(VOZ_WHATSAPP[[#This Row],[Realiza lectura de guion Legal]]="No Cumple",VOZ_WHATSAPP[[#This Row],[Nota 2]]-50%,VOZ_WHATSAPP[[#This Row],[Nota 2]]))</f>
        <v>1</v>
      </c>
    </row>
    <row r="3022" spans="1:34" x14ac:dyDescent="0.25">
      <c r="A3022" s="2" t="str">
        <f>VOZ_WHATSAPP[[#This Row],[ID Asesor]]&amp;VOZ_WHATSAPP[[#This Row],[Fecha Monitoreo]]</f>
        <v>406745889</v>
      </c>
      <c r="B3022" s="2">
        <v>45889</v>
      </c>
      <c r="C3022" s="1" t="s">
        <v>42</v>
      </c>
      <c r="D3022" s="1">
        <v>4067</v>
      </c>
      <c r="E3022" s="2">
        <v>45889</v>
      </c>
      <c r="F3022" s="3">
        <v>0.41111111111111109</v>
      </c>
      <c r="G3022" s="1" t="s">
        <v>51</v>
      </c>
      <c r="H3022" s="1" t="s">
        <v>44</v>
      </c>
      <c r="I3022" s="1">
        <v>21009827</v>
      </c>
      <c r="J3022" s="1">
        <v>573125807592</v>
      </c>
      <c r="K3022" s="1" t="s">
        <v>49</v>
      </c>
      <c r="L3022" s="1" t="s">
        <v>46</v>
      </c>
      <c r="M3022" s="1" t="s">
        <v>46</v>
      </c>
      <c r="N3022" s="1" t="s">
        <v>46</v>
      </c>
      <c r="O3022" s="1" t="s">
        <v>46</v>
      </c>
      <c r="P3022" s="1" t="s">
        <v>46</v>
      </c>
      <c r="Q3022" s="1" t="s">
        <v>47</v>
      </c>
      <c r="R3022" s="1" t="s">
        <v>47</v>
      </c>
      <c r="S3022" s="1" t="s">
        <v>46</v>
      </c>
      <c r="T3022" s="12" t="str">
        <f>IF(OR(VOZ_WHATSAPP[[#This Row],[Brinda argumentos coherentes a la objeción]]="No Cumple",VOZ_WHATSAPP[[#This Row],[Despliegue de Beneficios y/o consecuencias]]="No Cumple"),"Sin Negocio","Negocio")</f>
        <v>Sin Negocio</v>
      </c>
      <c r="U3022" s="1" t="s">
        <v>48</v>
      </c>
      <c r="V3022" s="1" t="s">
        <v>48</v>
      </c>
      <c r="W3022" s="1" t="s">
        <v>48</v>
      </c>
      <c r="X3022" s="12" t="str">
        <f>IF(OR(VOZ_WHATSAPP[[#This Row],[Confirma Valor de pago]]="No Cumple",VOZ_WHATSAPP[[#This Row],[Confirma hora de pago]]="No Cumple",VOZ_WHATSAPP[[#This Row],[Confirma medio de pago]]="No Cumple"),"Sin Cierre","Cierre")</f>
        <v>Cierre</v>
      </c>
      <c r="Y3022" s="1" t="s">
        <v>46</v>
      </c>
      <c r="Z3022" s="1" t="s">
        <v>46</v>
      </c>
      <c r="AA3022" s="1" t="s">
        <v>46</v>
      </c>
      <c r="AB3022" s="1" t="s">
        <v>46</v>
      </c>
      <c r="AC3022" s="11" t="str">
        <f>IF(OR(VOZ_WHATSAPP[[#This Row],[La comunicación es asertiva, con respeto y evita maltrato]]="No Cumple",VOZ_WHATSAPP[[#This Row],[Cumple con las normativas legales]]="No Cumple"),"No Cumple","Cumple")</f>
        <v>Cumple</v>
      </c>
      <c r="AD3022" s="1" t="s">
        <v>46</v>
      </c>
      <c r="AE3022" s="1" t="s">
        <v>2703</v>
      </c>
      <c r="AF3022" s="4">
        <v>0.8</v>
      </c>
      <c r="AG3022" s="4">
        <f>IF(AND(VOZ_WHATSAPP[[#This Row],[Estado Cierre]]="Sin Cierre",VOZ_WHATSAPP[[#This Row],[Nota Negocio]]="Sin Negocio"),VOZ_WHATSAPP[[#This Row],[Nota]]-24%,VOZ_WHATSAPP[[#This Row],[Nota]])</f>
        <v>0.8</v>
      </c>
      <c r="AH3022" s="8">
        <f>IF(VOZ_WHATSAPP[[#This Row],[Estado Legal]]="No Cumple",0,IF(VOZ_WHATSAPP[[#This Row],[Realiza lectura de guion Legal]]="No Cumple",VOZ_WHATSAPP[[#This Row],[Nota 2]]-50%,VOZ_WHATSAPP[[#This Row],[Nota 2]]))</f>
        <v>0.8</v>
      </c>
    </row>
    <row r="3023" spans="1:34" x14ac:dyDescent="0.25">
      <c r="A3023" s="2" t="str">
        <f>VOZ_WHATSAPP[[#This Row],[ID Asesor]]&amp;VOZ_WHATSAPP[[#This Row],[Fecha Monitoreo]]</f>
        <v>312845889</v>
      </c>
      <c r="B3023" s="2">
        <v>45889</v>
      </c>
      <c r="C3023" s="1" t="s">
        <v>42</v>
      </c>
      <c r="D3023" s="1">
        <v>3128</v>
      </c>
      <c r="E3023" s="2">
        <v>45889</v>
      </c>
      <c r="F3023" s="3">
        <v>0.35486111111111113</v>
      </c>
      <c r="G3023" s="1" t="s">
        <v>60</v>
      </c>
      <c r="H3023" s="1" t="s">
        <v>71</v>
      </c>
      <c r="I3023" s="1"/>
      <c r="J3023" s="1"/>
      <c r="K3023" s="1"/>
      <c r="L3023" s="1" t="s">
        <v>46</v>
      </c>
      <c r="M3023" s="1" t="s">
        <v>47</v>
      </c>
      <c r="N3023" s="1" t="s">
        <v>46</v>
      </c>
      <c r="O3023" s="1" t="s">
        <v>46</v>
      </c>
      <c r="P3023" s="1" t="s">
        <v>46</v>
      </c>
      <c r="Q3023" s="1" t="s">
        <v>48</v>
      </c>
      <c r="R3023" s="1" t="s">
        <v>48</v>
      </c>
      <c r="S3023" s="1" t="s">
        <v>48</v>
      </c>
      <c r="T3023" s="12" t="str">
        <f>IF(OR(VOZ_WHATSAPP[[#This Row],[Brinda argumentos coherentes a la objeción]]="No Cumple",VOZ_WHATSAPP[[#This Row],[Despliegue de Beneficios y/o consecuencias]]="No Cumple"),"Sin Negocio","Negocio")</f>
        <v>Negocio</v>
      </c>
      <c r="U3023" s="1" t="s">
        <v>48</v>
      </c>
      <c r="V3023" s="1" t="s">
        <v>48</v>
      </c>
      <c r="W3023" s="1" t="s">
        <v>48</v>
      </c>
      <c r="X3023" s="12" t="str">
        <f>IF(OR(VOZ_WHATSAPP[[#This Row],[Confirma Valor de pago]]="No Cumple",VOZ_WHATSAPP[[#This Row],[Confirma hora de pago]]="No Cumple",VOZ_WHATSAPP[[#This Row],[Confirma medio de pago]]="No Cumple"),"Sin Cierre","Cierre")</f>
        <v>Cierre</v>
      </c>
      <c r="Y3023" s="1" t="s">
        <v>46</v>
      </c>
      <c r="Z3023" s="1" t="s">
        <v>48</v>
      </c>
      <c r="AA3023" s="1" t="s">
        <v>46</v>
      </c>
      <c r="AB3023" s="1" t="s">
        <v>46</v>
      </c>
      <c r="AC3023" s="11" t="str">
        <f>IF(OR(VOZ_WHATSAPP[[#This Row],[La comunicación es asertiva, con respeto y evita maltrato]]="No Cumple",VOZ_WHATSAPP[[#This Row],[Cumple con las normativas legales]]="No Cumple"),"No Cumple","Cumple")</f>
        <v>Cumple</v>
      </c>
      <c r="AD3023" s="1" t="s">
        <v>46</v>
      </c>
      <c r="AE3023" s="1" t="s">
        <v>2704</v>
      </c>
      <c r="AF3023" s="4">
        <v>0.96</v>
      </c>
      <c r="AG3023" s="4">
        <f>IF(AND(VOZ_WHATSAPP[[#This Row],[Estado Cierre]]="Sin Cierre",VOZ_WHATSAPP[[#This Row],[Nota Negocio]]="Sin Negocio"),VOZ_WHATSAPP[[#This Row],[Nota]]-24%,VOZ_WHATSAPP[[#This Row],[Nota]])</f>
        <v>0.96</v>
      </c>
      <c r="AH3023" s="8">
        <f>IF(VOZ_WHATSAPP[[#This Row],[Estado Legal]]="No Cumple",0,IF(VOZ_WHATSAPP[[#This Row],[Realiza lectura de guion Legal]]="No Cumple",VOZ_WHATSAPP[[#This Row],[Nota 2]]-50%,VOZ_WHATSAPP[[#This Row],[Nota 2]]))</f>
        <v>0.96</v>
      </c>
    </row>
    <row r="3024" spans="1:34" x14ac:dyDescent="0.25">
      <c r="A3024" s="2" t="str">
        <f>VOZ_WHATSAPP[[#This Row],[ID Asesor]]&amp;VOZ_WHATSAPP[[#This Row],[Fecha Monitoreo]]</f>
        <v>373345889</v>
      </c>
      <c r="B3024" s="2">
        <v>45889</v>
      </c>
      <c r="C3024" s="1" t="s">
        <v>87</v>
      </c>
      <c r="D3024" s="1">
        <v>3733</v>
      </c>
      <c r="E3024" s="2">
        <v>45889</v>
      </c>
      <c r="F3024" s="3">
        <v>0.45277777777777778</v>
      </c>
      <c r="G3024" s="1" t="s">
        <v>58</v>
      </c>
      <c r="H3024" s="1" t="s">
        <v>44</v>
      </c>
      <c r="I3024" s="1">
        <v>1389</v>
      </c>
      <c r="J3024" s="1"/>
      <c r="K3024" s="1" t="s">
        <v>45</v>
      </c>
      <c r="L3024" s="1" t="s">
        <v>46</v>
      </c>
      <c r="M3024" s="1" t="s">
        <v>47</v>
      </c>
      <c r="N3024" s="1" t="s">
        <v>46</v>
      </c>
      <c r="O3024" s="1" t="s">
        <v>46</v>
      </c>
      <c r="P3024" s="1" t="s">
        <v>46</v>
      </c>
      <c r="Q3024" s="1" t="s">
        <v>48</v>
      </c>
      <c r="R3024" s="1" t="s">
        <v>48</v>
      </c>
      <c r="S3024" s="1" t="s">
        <v>48</v>
      </c>
      <c r="T3024" s="12" t="str">
        <f>IF(OR(VOZ_WHATSAPP[[#This Row],[Brinda argumentos coherentes a la objeción]]="No Cumple",VOZ_WHATSAPP[[#This Row],[Despliegue de Beneficios y/o consecuencias]]="No Cumple"),"Sin Negocio","Negocio")</f>
        <v>Negocio</v>
      </c>
      <c r="U3024" s="1" t="s">
        <v>48</v>
      </c>
      <c r="V3024" s="1" t="s">
        <v>48</v>
      </c>
      <c r="W3024" s="1" t="s">
        <v>48</v>
      </c>
      <c r="X3024" s="12" t="str">
        <f>IF(OR(VOZ_WHATSAPP[[#This Row],[Confirma Valor de pago]]="No Cumple",VOZ_WHATSAPP[[#This Row],[Confirma hora de pago]]="No Cumple",VOZ_WHATSAPP[[#This Row],[Confirma medio de pago]]="No Cumple"),"Sin Cierre","Cierre")</f>
        <v>Cierre</v>
      </c>
      <c r="Y3024" s="1" t="s">
        <v>54</v>
      </c>
      <c r="Z3024" s="1" t="s">
        <v>54</v>
      </c>
      <c r="AA3024" s="1" t="s">
        <v>46</v>
      </c>
      <c r="AB3024" s="1" t="s">
        <v>46</v>
      </c>
      <c r="AC3024" s="11" t="str">
        <f>IF(OR(VOZ_WHATSAPP[[#This Row],[La comunicación es asertiva, con respeto y evita maltrato]]="No Cumple",VOZ_WHATSAPP[[#This Row],[Cumple con las normativas legales]]="No Cumple"),"No Cumple","Cumple")</f>
        <v>Cumple</v>
      </c>
      <c r="AD3024" s="1" t="s">
        <v>47</v>
      </c>
      <c r="AE3024" s="1" t="s">
        <v>2705</v>
      </c>
      <c r="AF3024" s="4">
        <v>0.73</v>
      </c>
      <c r="AG3024" s="4">
        <f>IF(AND(VOZ_WHATSAPP[[#This Row],[Estado Cierre]]="Sin Cierre",VOZ_WHATSAPP[[#This Row],[Nota Negocio]]="Sin Negocio"),VOZ_WHATSAPP[[#This Row],[Nota]]-24%,VOZ_WHATSAPP[[#This Row],[Nota]])</f>
        <v>0.73</v>
      </c>
      <c r="AH3024" s="8">
        <f>IF(VOZ_WHATSAPP[[#This Row],[Estado Legal]]="No Cumple",0,IF(VOZ_WHATSAPP[[#This Row],[Realiza lectura de guion Legal]]="No Cumple",VOZ_WHATSAPP[[#This Row],[Nota 2]]-50%,VOZ_WHATSAPP[[#This Row],[Nota 2]]))</f>
        <v>0.22999999999999998</v>
      </c>
    </row>
    <row r="3025" spans="1:34" x14ac:dyDescent="0.25">
      <c r="A3025" s="2" t="str">
        <f>VOZ_WHATSAPP[[#This Row],[ID Asesor]]&amp;VOZ_WHATSAPP[[#This Row],[Fecha Monitoreo]]</f>
        <v>304845889</v>
      </c>
      <c r="B3025" s="2">
        <v>45889</v>
      </c>
      <c r="C3025" s="1" t="s">
        <v>50</v>
      </c>
      <c r="D3025" s="1">
        <v>3048</v>
      </c>
      <c r="E3025" s="2">
        <v>45889</v>
      </c>
      <c r="F3025" s="3">
        <v>0.34097222222222223</v>
      </c>
      <c r="G3025" s="1" t="s">
        <v>43</v>
      </c>
      <c r="H3025" s="1" t="s">
        <v>44</v>
      </c>
      <c r="I3025" s="1">
        <v>1256</v>
      </c>
      <c r="J3025" s="1">
        <v>3156702042</v>
      </c>
      <c r="K3025" s="1" t="s">
        <v>45</v>
      </c>
      <c r="L3025" s="1" t="s">
        <v>46</v>
      </c>
      <c r="M3025" s="1" t="s">
        <v>46</v>
      </c>
      <c r="N3025" s="1" t="s">
        <v>46</v>
      </c>
      <c r="O3025" s="1" t="s">
        <v>46</v>
      </c>
      <c r="P3025" s="1" t="s">
        <v>46</v>
      </c>
      <c r="Q3025" s="1" t="s">
        <v>46</v>
      </c>
      <c r="R3025" s="1" t="s">
        <v>46</v>
      </c>
      <c r="S3025" s="1" t="s">
        <v>46</v>
      </c>
      <c r="T3025" s="12" t="str">
        <f>IF(OR(VOZ_WHATSAPP[[#This Row],[Brinda argumentos coherentes a la objeción]]="No Cumple",VOZ_WHATSAPP[[#This Row],[Despliegue de Beneficios y/o consecuencias]]="No Cumple"),"Sin Negocio","Negocio")</f>
        <v>Negocio</v>
      </c>
      <c r="U3025" s="1" t="s">
        <v>48</v>
      </c>
      <c r="V3025" s="1" t="s">
        <v>48</v>
      </c>
      <c r="W3025" s="1" t="s">
        <v>48</v>
      </c>
      <c r="X3025" s="12" t="str">
        <f>IF(OR(VOZ_WHATSAPP[[#This Row],[Confirma Valor de pago]]="No Cumple",VOZ_WHATSAPP[[#This Row],[Confirma hora de pago]]="No Cumple",VOZ_WHATSAPP[[#This Row],[Confirma medio de pago]]="No Cumple"),"Sin Cierre","Cierre")</f>
        <v>Cierre</v>
      </c>
      <c r="Y3025" s="1" t="s">
        <v>46</v>
      </c>
      <c r="Z3025" s="1" t="s">
        <v>46</v>
      </c>
      <c r="AA3025" s="1" t="s">
        <v>46</v>
      </c>
      <c r="AB3025" s="1" t="s">
        <v>46</v>
      </c>
      <c r="AC3025" s="11" t="str">
        <f>IF(OR(VOZ_WHATSAPP[[#This Row],[La comunicación es asertiva, con respeto y evita maltrato]]="No Cumple",VOZ_WHATSAPP[[#This Row],[Cumple con las normativas legales]]="No Cumple"),"No Cumple","Cumple")</f>
        <v>Cumple</v>
      </c>
      <c r="AD3025" s="1" t="s">
        <v>46</v>
      </c>
      <c r="AE3025" s="1" t="s">
        <v>53</v>
      </c>
      <c r="AF3025" s="4">
        <v>1</v>
      </c>
      <c r="AG3025" s="4">
        <f>IF(AND(VOZ_WHATSAPP[[#This Row],[Estado Cierre]]="Sin Cierre",VOZ_WHATSAPP[[#This Row],[Nota Negocio]]="Sin Negocio"),VOZ_WHATSAPP[[#This Row],[Nota]]-24%,VOZ_WHATSAPP[[#This Row],[Nota]])</f>
        <v>1</v>
      </c>
      <c r="AH3025" s="8">
        <f>IF(VOZ_WHATSAPP[[#This Row],[Estado Legal]]="No Cumple",0,IF(VOZ_WHATSAPP[[#This Row],[Realiza lectura de guion Legal]]="No Cumple",VOZ_WHATSAPP[[#This Row],[Nota 2]]-50%,VOZ_WHATSAPP[[#This Row],[Nota 2]]))</f>
        <v>1</v>
      </c>
    </row>
    <row r="3026" spans="1:34" x14ac:dyDescent="0.25">
      <c r="A3026" s="2" t="str">
        <f>VOZ_WHATSAPP[[#This Row],[ID Asesor]]&amp;VOZ_WHATSAPP[[#This Row],[Fecha Monitoreo]]</f>
        <v>214845889</v>
      </c>
      <c r="B3026" s="2">
        <v>45889</v>
      </c>
      <c r="C3026" s="1" t="s">
        <v>50</v>
      </c>
      <c r="D3026" s="1">
        <v>2148</v>
      </c>
      <c r="E3026" s="2">
        <v>45889</v>
      </c>
      <c r="F3026" s="3">
        <v>0.38958333333333334</v>
      </c>
      <c r="G3026" s="1" t="s">
        <v>60</v>
      </c>
      <c r="H3026" s="1" t="s">
        <v>71</v>
      </c>
      <c r="I3026" s="1"/>
      <c r="J3026" s="1"/>
      <c r="K3026" s="1"/>
      <c r="L3026" s="1" t="s">
        <v>46</v>
      </c>
      <c r="M3026" s="1" t="s">
        <v>47</v>
      </c>
      <c r="N3026" s="1" t="s">
        <v>46</v>
      </c>
      <c r="O3026" s="1" t="s">
        <v>46</v>
      </c>
      <c r="P3026" s="1" t="s">
        <v>46</v>
      </c>
      <c r="Q3026" s="1" t="s">
        <v>46</v>
      </c>
      <c r="R3026" s="1" t="s">
        <v>47</v>
      </c>
      <c r="S3026" s="1" t="s">
        <v>46</v>
      </c>
      <c r="T3026" s="12" t="str">
        <f>IF(OR(VOZ_WHATSAPP[[#This Row],[Brinda argumentos coherentes a la objeción]]="No Cumple",VOZ_WHATSAPP[[#This Row],[Despliegue de Beneficios y/o consecuencias]]="No Cumple"),"Sin Negocio","Negocio")</f>
        <v>Sin Negocio</v>
      </c>
      <c r="U3026" s="1" t="s">
        <v>47</v>
      </c>
      <c r="V3026" s="1" t="s">
        <v>47</v>
      </c>
      <c r="W3026" s="1" t="s">
        <v>47</v>
      </c>
      <c r="X3026" s="12" t="str">
        <f>IF(OR(VOZ_WHATSAPP[[#This Row],[Confirma Valor de pago]]="No Cumple",VOZ_WHATSAPP[[#This Row],[Confirma hora de pago]]="No Cumple",VOZ_WHATSAPP[[#This Row],[Confirma medio de pago]]="No Cumple"),"Sin Cierre","Cierre")</f>
        <v>Sin Cierre</v>
      </c>
      <c r="Y3026" s="1" t="s">
        <v>46</v>
      </c>
      <c r="Z3026" s="1" t="s">
        <v>54</v>
      </c>
      <c r="AA3026" s="1" t="s">
        <v>46</v>
      </c>
      <c r="AB3026" s="1" t="s">
        <v>54</v>
      </c>
      <c r="AC3026" s="11" t="str">
        <f>IF(OR(VOZ_WHATSAPP[[#This Row],[La comunicación es asertiva, con respeto y evita maltrato]]="No Cumple",VOZ_WHATSAPP[[#This Row],[Cumple con las normativas legales]]="No Cumple"),"No Cumple","Cumple")</f>
        <v>No Cumple</v>
      </c>
      <c r="AD3026" s="1" t="s">
        <v>47</v>
      </c>
      <c r="AE3026" s="1" t="s">
        <v>2706</v>
      </c>
      <c r="AF3026" s="4">
        <v>0.47</v>
      </c>
      <c r="AG3026" s="4">
        <f>IF(AND(VOZ_WHATSAPP[[#This Row],[Estado Cierre]]="Sin Cierre",VOZ_WHATSAPP[[#This Row],[Nota Negocio]]="Sin Negocio"),VOZ_WHATSAPP[[#This Row],[Nota]]-24%,VOZ_WHATSAPP[[#This Row],[Nota]])</f>
        <v>0.22999999999999998</v>
      </c>
      <c r="AH3026" s="8">
        <f>IF(VOZ_WHATSAPP[[#This Row],[Estado Legal]]="No Cumple",0,IF(VOZ_WHATSAPP[[#This Row],[Realiza lectura de guion Legal]]="No Cumple",VOZ_WHATSAPP[[#This Row],[Nota 2]]-50%,VOZ_WHATSAPP[[#This Row],[Nota 2]]))</f>
        <v>0</v>
      </c>
    </row>
    <row r="3027" spans="1:34" x14ac:dyDescent="0.25">
      <c r="A3027" s="2" t="str">
        <f>VOZ_WHATSAPP[[#This Row],[ID Asesor]]&amp;VOZ_WHATSAPP[[#This Row],[Fecha Monitoreo]]</f>
        <v>338045889</v>
      </c>
      <c r="B3027" s="2">
        <v>45889</v>
      </c>
      <c r="C3027" s="1" t="s">
        <v>696</v>
      </c>
      <c r="D3027" s="1">
        <v>3380</v>
      </c>
      <c r="E3027" s="2">
        <v>45889</v>
      </c>
      <c r="F3027" s="3">
        <v>0.36736111111111114</v>
      </c>
      <c r="G3027" s="1" t="s">
        <v>51</v>
      </c>
      <c r="H3027" s="1" t="s">
        <v>71</v>
      </c>
      <c r="I3027" s="1"/>
      <c r="J3027" s="1"/>
      <c r="K3027" s="1"/>
      <c r="L3027" s="1" t="s">
        <v>46</v>
      </c>
      <c r="M3027" s="1" t="s">
        <v>46</v>
      </c>
      <c r="N3027" s="1" t="s">
        <v>46</v>
      </c>
      <c r="O3027" s="1" t="s">
        <v>46</v>
      </c>
      <c r="P3027" s="1" t="s">
        <v>46</v>
      </c>
      <c r="Q3027" s="1" t="s">
        <v>46</v>
      </c>
      <c r="R3027" s="1" t="s">
        <v>46</v>
      </c>
      <c r="S3027" s="1" t="s">
        <v>48</v>
      </c>
      <c r="T3027" s="12" t="str">
        <f>IF(OR(VOZ_WHATSAPP[[#This Row],[Brinda argumentos coherentes a la objeción]]="No Cumple",VOZ_WHATSAPP[[#This Row],[Despliegue de Beneficios y/o consecuencias]]="No Cumple"),"Sin Negocio","Negocio")</f>
        <v>Negocio</v>
      </c>
      <c r="U3027" s="1" t="s">
        <v>48</v>
      </c>
      <c r="V3027" s="1" t="s">
        <v>48</v>
      </c>
      <c r="W3027" s="1" t="s">
        <v>48</v>
      </c>
      <c r="X3027" s="12" t="str">
        <f>IF(OR(VOZ_WHATSAPP[[#This Row],[Confirma Valor de pago]]="No Cumple",VOZ_WHATSAPP[[#This Row],[Confirma hora de pago]]="No Cumple",VOZ_WHATSAPP[[#This Row],[Confirma medio de pago]]="No Cumple"),"Sin Cierre","Cierre")</f>
        <v>Cierre</v>
      </c>
      <c r="Y3027" s="1" t="s">
        <v>48</v>
      </c>
      <c r="Z3027" s="1" t="s">
        <v>54</v>
      </c>
      <c r="AA3027" s="1" t="s">
        <v>46</v>
      </c>
      <c r="AB3027" s="1" t="s">
        <v>46</v>
      </c>
      <c r="AC3027" s="11" t="str">
        <f>IF(OR(VOZ_WHATSAPP[[#This Row],[La comunicación es asertiva, con respeto y evita maltrato]]="No Cumple",VOZ_WHATSAPP[[#This Row],[Cumple con las normativas legales]]="No Cumple"),"No Cumple","Cumple")</f>
        <v>Cumple</v>
      </c>
      <c r="AD3027" s="1" t="s">
        <v>48</v>
      </c>
      <c r="AE3027" s="1" t="s">
        <v>2707</v>
      </c>
      <c r="AF3027" s="4">
        <v>0.85</v>
      </c>
      <c r="AG3027" s="4">
        <f>IF(AND(VOZ_WHATSAPP[[#This Row],[Estado Cierre]]="Sin Cierre",VOZ_WHATSAPP[[#This Row],[Nota Negocio]]="Sin Negocio"),VOZ_WHATSAPP[[#This Row],[Nota]]-24%,VOZ_WHATSAPP[[#This Row],[Nota]])</f>
        <v>0.85</v>
      </c>
      <c r="AH3027" s="8">
        <f>IF(VOZ_WHATSAPP[[#This Row],[Estado Legal]]="No Cumple",0,IF(VOZ_WHATSAPP[[#This Row],[Realiza lectura de guion Legal]]="No Cumple",VOZ_WHATSAPP[[#This Row],[Nota 2]]-50%,VOZ_WHATSAPP[[#This Row],[Nota 2]]))</f>
        <v>0.85</v>
      </c>
    </row>
    <row r="3028" spans="1:34" x14ac:dyDescent="0.25">
      <c r="A3028" s="2" t="str">
        <f>VOZ_WHATSAPP[[#This Row],[ID Asesor]]&amp;VOZ_WHATSAPP[[#This Row],[Fecha Monitoreo]]</f>
        <v>362345889</v>
      </c>
      <c r="B3028" s="2">
        <v>45889</v>
      </c>
      <c r="C3028" s="1" t="s">
        <v>696</v>
      </c>
      <c r="D3028" s="1">
        <v>3623</v>
      </c>
      <c r="E3028" s="2">
        <v>45889</v>
      </c>
      <c r="F3028" s="3">
        <v>0.35555555555555557</v>
      </c>
      <c r="G3028" s="1" t="s">
        <v>58</v>
      </c>
      <c r="H3028" s="1" t="s">
        <v>71</v>
      </c>
      <c r="I3028" s="1"/>
      <c r="J3028" s="1"/>
      <c r="K3028" s="1"/>
      <c r="L3028" s="1" t="s">
        <v>46</v>
      </c>
      <c r="M3028" s="1" t="s">
        <v>46</v>
      </c>
      <c r="N3028" s="1" t="s">
        <v>46</v>
      </c>
      <c r="O3028" s="1" t="s">
        <v>48</v>
      </c>
      <c r="P3028" s="1" t="s">
        <v>48</v>
      </c>
      <c r="Q3028" s="1" t="s">
        <v>48</v>
      </c>
      <c r="R3028" s="1" t="s">
        <v>48</v>
      </c>
      <c r="S3028" s="1" t="s">
        <v>48</v>
      </c>
      <c r="T3028" s="12" t="str">
        <f>IF(OR(VOZ_WHATSAPP[[#This Row],[Brinda argumentos coherentes a la objeción]]="No Cumple",VOZ_WHATSAPP[[#This Row],[Despliegue de Beneficios y/o consecuencias]]="No Cumple"),"Sin Negocio","Negocio")</f>
        <v>Negocio</v>
      </c>
      <c r="U3028" s="1" t="s">
        <v>48</v>
      </c>
      <c r="V3028" s="1" t="s">
        <v>48</v>
      </c>
      <c r="W3028" s="1" t="s">
        <v>48</v>
      </c>
      <c r="X3028" s="12" t="str">
        <f>IF(OR(VOZ_WHATSAPP[[#This Row],[Confirma Valor de pago]]="No Cumple",VOZ_WHATSAPP[[#This Row],[Confirma hora de pago]]="No Cumple",VOZ_WHATSAPP[[#This Row],[Confirma medio de pago]]="No Cumple"),"Sin Cierre","Cierre")</f>
        <v>Cierre</v>
      </c>
      <c r="Y3028" s="1" t="s">
        <v>48</v>
      </c>
      <c r="Z3028" s="1" t="s">
        <v>54</v>
      </c>
      <c r="AA3028" s="1" t="s">
        <v>46</v>
      </c>
      <c r="AB3028" s="1" t="s">
        <v>46</v>
      </c>
      <c r="AC3028" s="11" t="str">
        <f>IF(OR(VOZ_WHATSAPP[[#This Row],[La comunicación es asertiva, con respeto y evita maltrato]]="No Cumple",VOZ_WHATSAPP[[#This Row],[Cumple con las normativas legales]]="No Cumple"),"No Cumple","Cumple")</f>
        <v>Cumple</v>
      </c>
      <c r="AD3028" s="1" t="s">
        <v>48</v>
      </c>
      <c r="AE3028" s="1" t="s">
        <v>2708</v>
      </c>
      <c r="AF3028" s="4">
        <v>0.85</v>
      </c>
      <c r="AG3028" s="4">
        <f>IF(AND(VOZ_WHATSAPP[[#This Row],[Estado Cierre]]="Sin Cierre",VOZ_WHATSAPP[[#This Row],[Nota Negocio]]="Sin Negocio"),VOZ_WHATSAPP[[#This Row],[Nota]]-24%,VOZ_WHATSAPP[[#This Row],[Nota]])</f>
        <v>0.85</v>
      </c>
      <c r="AH3028" s="8">
        <f>IF(VOZ_WHATSAPP[[#This Row],[Estado Legal]]="No Cumple",0,IF(VOZ_WHATSAPP[[#This Row],[Realiza lectura de guion Legal]]="No Cumple",VOZ_WHATSAPP[[#This Row],[Nota 2]]-50%,VOZ_WHATSAPP[[#This Row],[Nota 2]]))</f>
        <v>0.85</v>
      </c>
    </row>
    <row r="3029" spans="1:34" x14ac:dyDescent="0.25">
      <c r="A3029" s="2" t="str">
        <f>VOZ_WHATSAPP[[#This Row],[ID Asesor]]&amp;VOZ_WHATSAPP[[#This Row],[Fecha Monitoreo]]</f>
        <v>362345889</v>
      </c>
      <c r="B3029" s="2">
        <v>45889</v>
      </c>
      <c r="C3029" s="1" t="s">
        <v>696</v>
      </c>
      <c r="D3029" s="1">
        <v>3623</v>
      </c>
      <c r="E3029" s="2">
        <v>45889</v>
      </c>
      <c r="F3029" s="3">
        <v>0.48680555555555555</v>
      </c>
      <c r="G3029" s="1" t="s">
        <v>58</v>
      </c>
      <c r="H3029" s="1" t="s">
        <v>71</v>
      </c>
      <c r="I3029" s="1"/>
      <c r="J3029" s="1"/>
      <c r="K3029" s="1"/>
      <c r="L3029" s="1" t="s">
        <v>46</v>
      </c>
      <c r="M3029" s="1" t="s">
        <v>46</v>
      </c>
      <c r="N3029" s="1" t="s">
        <v>46</v>
      </c>
      <c r="O3029" s="1" t="s">
        <v>46</v>
      </c>
      <c r="P3029" s="1" t="s">
        <v>46</v>
      </c>
      <c r="Q3029" s="1" t="s">
        <v>46</v>
      </c>
      <c r="R3029" s="1" t="s">
        <v>46</v>
      </c>
      <c r="S3029" s="1" t="s">
        <v>46</v>
      </c>
      <c r="T3029" s="12" t="str">
        <f>IF(OR(VOZ_WHATSAPP[[#This Row],[Brinda argumentos coherentes a la objeción]]="No Cumple",VOZ_WHATSAPP[[#This Row],[Despliegue de Beneficios y/o consecuencias]]="No Cumple"),"Sin Negocio","Negocio")</f>
        <v>Negocio</v>
      </c>
      <c r="U3029" s="1" t="s">
        <v>48</v>
      </c>
      <c r="V3029" s="1" t="s">
        <v>48</v>
      </c>
      <c r="W3029" s="1" t="s">
        <v>48</v>
      </c>
      <c r="X3029" s="12" t="str">
        <f>IF(OR(VOZ_WHATSAPP[[#This Row],[Confirma Valor de pago]]="No Cumple",VOZ_WHATSAPP[[#This Row],[Confirma hora de pago]]="No Cumple",VOZ_WHATSAPP[[#This Row],[Confirma medio de pago]]="No Cumple"),"Sin Cierre","Cierre")</f>
        <v>Cierre</v>
      </c>
      <c r="Y3029" s="1" t="s">
        <v>46</v>
      </c>
      <c r="Z3029" s="1" t="s">
        <v>46</v>
      </c>
      <c r="AA3029" s="1" t="s">
        <v>46</v>
      </c>
      <c r="AB3029" s="1" t="s">
        <v>46</v>
      </c>
      <c r="AC3029" s="11" t="str">
        <f>IF(OR(VOZ_WHATSAPP[[#This Row],[La comunicación es asertiva, con respeto y evita maltrato]]="No Cumple",VOZ_WHATSAPP[[#This Row],[Cumple con las normativas legales]]="No Cumple"),"No Cumple","Cumple")</f>
        <v>Cumple</v>
      </c>
      <c r="AD3029" s="1" t="s">
        <v>46</v>
      </c>
      <c r="AE3029" s="1" t="s">
        <v>1090</v>
      </c>
      <c r="AF3029" s="4">
        <v>1</v>
      </c>
      <c r="AG3029" s="4">
        <f>IF(AND(VOZ_WHATSAPP[[#This Row],[Estado Cierre]]="Sin Cierre",VOZ_WHATSAPP[[#This Row],[Nota Negocio]]="Sin Negocio"),VOZ_WHATSAPP[[#This Row],[Nota]]-24%,VOZ_WHATSAPP[[#This Row],[Nota]])</f>
        <v>1</v>
      </c>
      <c r="AH3029" s="8">
        <f>IF(VOZ_WHATSAPP[[#This Row],[Estado Legal]]="No Cumple",0,IF(VOZ_WHATSAPP[[#This Row],[Realiza lectura de guion Legal]]="No Cumple",VOZ_WHATSAPP[[#This Row],[Nota 2]]-50%,VOZ_WHATSAPP[[#This Row],[Nota 2]]))</f>
        <v>1</v>
      </c>
    </row>
    <row r="3030" spans="1:34" x14ac:dyDescent="0.25">
      <c r="A3030" s="2" t="str">
        <f>VOZ_WHATSAPP[[#This Row],[ID Asesor]]&amp;VOZ_WHATSAPP[[#This Row],[Fecha Monitoreo]]</f>
        <v>381745889</v>
      </c>
      <c r="B3030" s="2">
        <v>45889</v>
      </c>
      <c r="C3030" s="1" t="s">
        <v>696</v>
      </c>
      <c r="D3030" s="1">
        <v>3817</v>
      </c>
      <c r="E3030" s="2">
        <v>45889</v>
      </c>
      <c r="F3030" s="3">
        <v>0.59236111111111112</v>
      </c>
      <c r="G3030" s="1" t="s">
        <v>51</v>
      </c>
      <c r="H3030" s="1" t="s">
        <v>71</v>
      </c>
      <c r="I3030" s="1"/>
      <c r="J3030" s="1"/>
      <c r="K3030" s="1"/>
      <c r="L3030" s="1" t="s">
        <v>46</v>
      </c>
      <c r="M3030" s="1" t="s">
        <v>46</v>
      </c>
      <c r="N3030" s="1" t="s">
        <v>46</v>
      </c>
      <c r="O3030" s="1" t="s">
        <v>48</v>
      </c>
      <c r="P3030" s="1" t="s">
        <v>48</v>
      </c>
      <c r="Q3030" s="1" t="s">
        <v>48</v>
      </c>
      <c r="R3030" s="1" t="s">
        <v>48</v>
      </c>
      <c r="S3030" s="1" t="s">
        <v>48</v>
      </c>
      <c r="T3030" s="12" t="str">
        <f>IF(OR(VOZ_WHATSAPP[[#This Row],[Brinda argumentos coherentes a la objeción]]="No Cumple",VOZ_WHATSAPP[[#This Row],[Despliegue de Beneficios y/o consecuencias]]="No Cumple"),"Sin Negocio","Negocio")</f>
        <v>Negocio</v>
      </c>
      <c r="U3030" s="1" t="s">
        <v>48</v>
      </c>
      <c r="V3030" s="1" t="s">
        <v>48</v>
      </c>
      <c r="W3030" s="1" t="s">
        <v>48</v>
      </c>
      <c r="X3030" s="12" t="str">
        <f>IF(OR(VOZ_WHATSAPP[[#This Row],[Confirma Valor de pago]]="No Cumple",VOZ_WHATSAPP[[#This Row],[Confirma hora de pago]]="No Cumple",VOZ_WHATSAPP[[#This Row],[Confirma medio de pago]]="No Cumple"),"Sin Cierre","Cierre")</f>
        <v>Cierre</v>
      </c>
      <c r="Y3030" s="1" t="s">
        <v>48</v>
      </c>
      <c r="Z3030" s="1" t="s">
        <v>46</v>
      </c>
      <c r="AA3030" s="1" t="s">
        <v>46</v>
      </c>
      <c r="AB3030" s="1" t="s">
        <v>46</v>
      </c>
      <c r="AC3030" s="11" t="str">
        <f>IF(OR(VOZ_WHATSAPP[[#This Row],[La comunicación es asertiva, con respeto y evita maltrato]]="No Cumple",VOZ_WHATSAPP[[#This Row],[Cumple con las normativas legales]]="No Cumple"),"No Cumple","Cumple")</f>
        <v>Cumple</v>
      </c>
      <c r="AD3030" s="1" t="s">
        <v>48</v>
      </c>
      <c r="AE3030" s="1" t="s">
        <v>1090</v>
      </c>
      <c r="AF3030" s="4">
        <v>1</v>
      </c>
      <c r="AG3030" s="4">
        <f>IF(AND(VOZ_WHATSAPP[[#This Row],[Estado Cierre]]="Sin Cierre",VOZ_WHATSAPP[[#This Row],[Nota Negocio]]="Sin Negocio"),VOZ_WHATSAPP[[#This Row],[Nota]]-24%,VOZ_WHATSAPP[[#This Row],[Nota]])</f>
        <v>1</v>
      </c>
      <c r="AH3030" s="8">
        <f>IF(VOZ_WHATSAPP[[#This Row],[Estado Legal]]="No Cumple",0,IF(VOZ_WHATSAPP[[#This Row],[Realiza lectura de guion Legal]]="No Cumple",VOZ_WHATSAPP[[#This Row],[Nota 2]]-50%,VOZ_WHATSAPP[[#This Row],[Nota 2]]))</f>
        <v>1</v>
      </c>
    </row>
    <row r="3031" spans="1:34" x14ac:dyDescent="0.25">
      <c r="A3031" s="2" t="str">
        <f>VOZ_WHATSAPP[[#This Row],[ID Asesor]]&amp;VOZ_WHATSAPP[[#This Row],[Fecha Monitoreo]]</f>
        <v>409345889</v>
      </c>
      <c r="B3031" s="2">
        <v>45889</v>
      </c>
      <c r="C3031" s="1" t="s">
        <v>50</v>
      </c>
      <c r="D3031" s="1">
        <v>4093</v>
      </c>
      <c r="E3031" s="2">
        <v>45889</v>
      </c>
      <c r="F3031" s="3">
        <v>0.41180555555555554</v>
      </c>
      <c r="G3031" s="1" t="s">
        <v>51</v>
      </c>
      <c r="H3031" s="1" t="s">
        <v>44</v>
      </c>
      <c r="I3031" s="1">
        <v>1484</v>
      </c>
      <c r="J3031" s="1">
        <v>3166573145</v>
      </c>
      <c r="K3031" s="1" t="s">
        <v>45</v>
      </c>
      <c r="L3031" s="1" t="s">
        <v>46</v>
      </c>
      <c r="M3031" s="1" t="s">
        <v>48</v>
      </c>
      <c r="N3031" s="1" t="s">
        <v>46</v>
      </c>
      <c r="O3031" s="1" t="s">
        <v>46</v>
      </c>
      <c r="P3031" s="1" t="s">
        <v>46</v>
      </c>
      <c r="Q3031" s="1" t="s">
        <v>46</v>
      </c>
      <c r="R3031" s="1" t="s">
        <v>46</v>
      </c>
      <c r="S3031" s="1" t="s">
        <v>48</v>
      </c>
      <c r="T3031" s="12" t="str">
        <f>IF(OR(VOZ_WHATSAPP[[#This Row],[Brinda argumentos coherentes a la objeción]]="No Cumple",VOZ_WHATSAPP[[#This Row],[Despliegue de Beneficios y/o consecuencias]]="No Cumple"),"Sin Negocio","Negocio")</f>
        <v>Negocio</v>
      </c>
      <c r="U3031" s="1" t="s">
        <v>48</v>
      </c>
      <c r="V3031" s="1" t="s">
        <v>48</v>
      </c>
      <c r="W3031" s="1" t="s">
        <v>48</v>
      </c>
      <c r="X3031" s="12" t="str">
        <f>IF(OR(VOZ_WHATSAPP[[#This Row],[Confirma Valor de pago]]="No Cumple",VOZ_WHATSAPP[[#This Row],[Confirma hora de pago]]="No Cumple",VOZ_WHATSAPP[[#This Row],[Confirma medio de pago]]="No Cumple"),"Sin Cierre","Cierre")</f>
        <v>Cierre</v>
      </c>
      <c r="Y3031" s="1" t="s">
        <v>48</v>
      </c>
      <c r="Z3031" s="1" t="s">
        <v>54</v>
      </c>
      <c r="AA3031" s="1" t="s">
        <v>46</v>
      </c>
      <c r="AB3031" s="1" t="s">
        <v>46</v>
      </c>
      <c r="AC3031" s="11" t="str">
        <f>IF(OR(VOZ_WHATSAPP[[#This Row],[La comunicación es asertiva, con respeto y evita maltrato]]="No Cumple",VOZ_WHATSAPP[[#This Row],[Cumple con las normativas legales]]="No Cumple"),"No Cumple","Cumple")</f>
        <v>Cumple</v>
      </c>
      <c r="AD3031" s="1" t="s">
        <v>48</v>
      </c>
      <c r="AE3031" s="1" t="s">
        <v>2709</v>
      </c>
      <c r="AF3031" s="4">
        <v>0.85</v>
      </c>
      <c r="AG3031" s="4">
        <f>IF(AND(VOZ_WHATSAPP[[#This Row],[Estado Cierre]]="Sin Cierre",VOZ_WHATSAPP[[#This Row],[Nota Negocio]]="Sin Negocio"),VOZ_WHATSAPP[[#This Row],[Nota]]-24%,VOZ_WHATSAPP[[#This Row],[Nota]])</f>
        <v>0.85</v>
      </c>
      <c r="AH3031" s="8">
        <f>IF(VOZ_WHATSAPP[[#This Row],[Estado Legal]]="No Cumple",0,IF(VOZ_WHATSAPP[[#This Row],[Realiza lectura de guion Legal]]="No Cumple",VOZ_WHATSAPP[[#This Row],[Nota 2]]-50%,VOZ_WHATSAPP[[#This Row],[Nota 2]]))</f>
        <v>0.85</v>
      </c>
    </row>
    <row r="3032" spans="1:34" x14ac:dyDescent="0.25">
      <c r="A3032" s="2" t="str">
        <f>VOZ_WHATSAPP[[#This Row],[ID Asesor]]&amp;VOZ_WHATSAPP[[#This Row],[Fecha Monitoreo]]</f>
        <v>317045889</v>
      </c>
      <c r="B3032" s="2">
        <v>45889</v>
      </c>
      <c r="C3032" s="1" t="s">
        <v>50</v>
      </c>
      <c r="D3032" s="1">
        <v>3170</v>
      </c>
      <c r="E3032" s="2">
        <v>45889</v>
      </c>
      <c r="F3032" s="3">
        <v>0.64652777777777781</v>
      </c>
      <c r="G3032" s="1" t="s">
        <v>60</v>
      </c>
      <c r="H3032" s="1" t="s">
        <v>71</v>
      </c>
      <c r="I3032" s="1"/>
      <c r="J3032" s="1"/>
      <c r="K3032" s="1"/>
      <c r="L3032" s="1" t="s">
        <v>46</v>
      </c>
      <c r="M3032" s="1" t="s">
        <v>48</v>
      </c>
      <c r="N3032" s="1" t="s">
        <v>46</v>
      </c>
      <c r="O3032" s="1" t="s">
        <v>46</v>
      </c>
      <c r="P3032" s="1" t="s">
        <v>46</v>
      </c>
      <c r="Q3032" s="1" t="s">
        <v>46</v>
      </c>
      <c r="R3032" s="1" t="s">
        <v>47</v>
      </c>
      <c r="S3032" s="1" t="s">
        <v>46</v>
      </c>
      <c r="T3032" s="12" t="str">
        <f>IF(OR(VOZ_WHATSAPP[[#This Row],[Brinda argumentos coherentes a la objeción]]="No Cumple",VOZ_WHATSAPP[[#This Row],[Despliegue de Beneficios y/o consecuencias]]="No Cumple"),"Sin Negocio","Negocio")</f>
        <v>Sin Negocio</v>
      </c>
      <c r="U3032" s="1" t="s">
        <v>46</v>
      </c>
      <c r="V3032" s="1" t="s">
        <v>46</v>
      </c>
      <c r="W3032" s="1" t="s">
        <v>46</v>
      </c>
      <c r="X3032" s="12" t="str">
        <f>IF(OR(VOZ_WHATSAPP[[#This Row],[Confirma Valor de pago]]="No Cumple",VOZ_WHATSAPP[[#This Row],[Confirma hora de pago]]="No Cumple",VOZ_WHATSAPP[[#This Row],[Confirma medio de pago]]="No Cumple"),"Sin Cierre","Cierre")</f>
        <v>Cierre</v>
      </c>
      <c r="Y3032" s="1" t="s">
        <v>46</v>
      </c>
      <c r="Z3032" s="1" t="s">
        <v>46</v>
      </c>
      <c r="AA3032" s="1" t="s">
        <v>46</v>
      </c>
      <c r="AB3032" s="1" t="s">
        <v>46</v>
      </c>
      <c r="AC3032" s="11" t="str">
        <f>IF(OR(VOZ_WHATSAPP[[#This Row],[La comunicación es asertiva, con respeto y evita maltrato]]="No Cumple",VOZ_WHATSAPP[[#This Row],[Cumple con las normativas legales]]="No Cumple"),"No Cumple","Cumple")</f>
        <v>Cumple</v>
      </c>
      <c r="AD3032" s="1" t="s">
        <v>46</v>
      </c>
      <c r="AE3032" s="1" t="s">
        <v>2710</v>
      </c>
      <c r="AF3032" s="4">
        <v>0.9</v>
      </c>
      <c r="AG3032" s="4">
        <f>IF(AND(VOZ_WHATSAPP[[#This Row],[Estado Cierre]]="Sin Cierre",VOZ_WHATSAPP[[#This Row],[Nota Negocio]]="Sin Negocio"),VOZ_WHATSAPP[[#This Row],[Nota]]-24%,VOZ_WHATSAPP[[#This Row],[Nota]])</f>
        <v>0.9</v>
      </c>
      <c r="AH3032" s="8">
        <f>IF(VOZ_WHATSAPP[[#This Row],[Estado Legal]]="No Cumple",0,IF(VOZ_WHATSAPP[[#This Row],[Realiza lectura de guion Legal]]="No Cumple",VOZ_WHATSAPP[[#This Row],[Nota 2]]-50%,VOZ_WHATSAPP[[#This Row],[Nota 2]]))</f>
        <v>0.9</v>
      </c>
    </row>
    <row r="3033" spans="1:34" x14ac:dyDescent="0.25">
      <c r="A3033" s="2" t="str">
        <f>VOZ_WHATSAPP[[#This Row],[ID Asesor]]&amp;VOZ_WHATSAPP[[#This Row],[Fecha Monitoreo]]</f>
        <v>300045889</v>
      </c>
      <c r="B3033" s="2">
        <v>45889</v>
      </c>
      <c r="C3033" s="1" t="s">
        <v>50</v>
      </c>
      <c r="D3033" s="1">
        <v>3000</v>
      </c>
      <c r="E3033" s="2">
        <v>45889</v>
      </c>
      <c r="F3033" s="3">
        <v>0.64444444444444449</v>
      </c>
      <c r="G3033" s="1" t="s">
        <v>51</v>
      </c>
      <c r="H3033" s="1" t="s">
        <v>71</v>
      </c>
      <c r="I3033" s="1"/>
      <c r="J3033" s="1"/>
      <c r="K3033" s="1"/>
      <c r="L3033" s="1" t="s">
        <v>47</v>
      </c>
      <c r="M3033" s="1" t="s">
        <v>47</v>
      </c>
      <c r="N3033" s="1" t="s">
        <v>46</v>
      </c>
      <c r="O3033" s="1" t="s">
        <v>46</v>
      </c>
      <c r="P3033" s="1" t="s">
        <v>46</v>
      </c>
      <c r="Q3033" s="1" t="s">
        <v>46</v>
      </c>
      <c r="R3033" s="1" t="s">
        <v>47</v>
      </c>
      <c r="S3033" s="1" t="s">
        <v>46</v>
      </c>
      <c r="T3033" s="12" t="str">
        <f>IF(OR(VOZ_WHATSAPP[[#This Row],[Brinda argumentos coherentes a la objeción]]="No Cumple",VOZ_WHATSAPP[[#This Row],[Despliegue de Beneficios y/o consecuencias]]="No Cumple"),"Sin Negocio","Negocio")</f>
        <v>Sin Negocio</v>
      </c>
      <c r="U3033" s="1" t="s">
        <v>48</v>
      </c>
      <c r="V3033" s="1" t="s">
        <v>48</v>
      </c>
      <c r="W3033" s="1" t="s">
        <v>48</v>
      </c>
      <c r="X3033" s="12" t="str">
        <f>IF(OR(VOZ_WHATSAPP[[#This Row],[Confirma Valor de pago]]="No Cumple",VOZ_WHATSAPP[[#This Row],[Confirma hora de pago]]="No Cumple",VOZ_WHATSAPP[[#This Row],[Confirma medio de pago]]="No Cumple"),"Sin Cierre","Cierre")</f>
        <v>Cierre</v>
      </c>
      <c r="Y3033" s="1" t="s">
        <v>48</v>
      </c>
      <c r="Z3033" s="1" t="s">
        <v>46</v>
      </c>
      <c r="AA3033" s="1" t="s">
        <v>46</v>
      </c>
      <c r="AB3033" s="1" t="s">
        <v>46</v>
      </c>
      <c r="AC3033" s="11" t="str">
        <f>IF(OR(VOZ_WHATSAPP[[#This Row],[La comunicación es asertiva, con respeto y evita maltrato]]="No Cumple",VOZ_WHATSAPP[[#This Row],[Cumple con las normativas legales]]="No Cumple"),"No Cumple","Cumple")</f>
        <v>Cumple</v>
      </c>
      <c r="AD3033" s="1" t="s">
        <v>48</v>
      </c>
      <c r="AE3033" s="1" t="s">
        <v>2711</v>
      </c>
      <c r="AF3033" s="4">
        <v>0.82</v>
      </c>
      <c r="AG3033" s="4">
        <f>IF(AND(VOZ_WHATSAPP[[#This Row],[Estado Cierre]]="Sin Cierre",VOZ_WHATSAPP[[#This Row],[Nota Negocio]]="Sin Negocio"),VOZ_WHATSAPP[[#This Row],[Nota]]-24%,VOZ_WHATSAPP[[#This Row],[Nota]])</f>
        <v>0.82</v>
      </c>
      <c r="AH3033" s="8">
        <f>IF(VOZ_WHATSAPP[[#This Row],[Estado Legal]]="No Cumple",0,IF(VOZ_WHATSAPP[[#This Row],[Realiza lectura de guion Legal]]="No Cumple",VOZ_WHATSAPP[[#This Row],[Nota 2]]-50%,VOZ_WHATSAPP[[#This Row],[Nota 2]]))</f>
        <v>0.82</v>
      </c>
    </row>
    <row r="3034" spans="1:34" x14ac:dyDescent="0.25">
      <c r="A3034" s="2" t="str">
        <f>VOZ_WHATSAPP[[#This Row],[ID Asesor]]&amp;VOZ_WHATSAPP[[#This Row],[Fecha Monitoreo]]</f>
        <v>335445889</v>
      </c>
      <c r="B3034" s="2">
        <v>45889</v>
      </c>
      <c r="C3034" s="1" t="s">
        <v>126</v>
      </c>
      <c r="D3034" s="1">
        <v>3354</v>
      </c>
      <c r="E3034" s="2">
        <v>45889</v>
      </c>
      <c r="F3034" s="3">
        <v>0.41180555555555554</v>
      </c>
      <c r="G3034" s="1" t="s">
        <v>58</v>
      </c>
      <c r="H3034" s="1" t="s">
        <v>44</v>
      </c>
      <c r="I3034" s="1">
        <v>425</v>
      </c>
      <c r="J3034" s="1">
        <v>3107135455</v>
      </c>
      <c r="K3034" s="1" t="s">
        <v>45</v>
      </c>
      <c r="L3034" s="1" t="s">
        <v>46</v>
      </c>
      <c r="M3034" s="1" t="s">
        <v>46</v>
      </c>
      <c r="N3034" s="1" t="s">
        <v>46</v>
      </c>
      <c r="O3034" s="1" t="s">
        <v>46</v>
      </c>
      <c r="P3034" s="1" t="s">
        <v>46</v>
      </c>
      <c r="Q3034" s="1" t="s">
        <v>46</v>
      </c>
      <c r="R3034" s="1" t="s">
        <v>46</v>
      </c>
      <c r="S3034" s="1" t="s">
        <v>46</v>
      </c>
      <c r="T3034" s="12" t="str">
        <f>IF(OR(VOZ_WHATSAPP[[#This Row],[Brinda argumentos coherentes a la objeción]]="No Cumple",VOZ_WHATSAPP[[#This Row],[Despliegue de Beneficios y/o consecuencias]]="No Cumple"),"Sin Negocio","Negocio")</f>
        <v>Negocio</v>
      </c>
      <c r="U3034" s="1" t="s">
        <v>46</v>
      </c>
      <c r="V3034" s="1" t="s">
        <v>46</v>
      </c>
      <c r="W3034" s="1" t="s">
        <v>46</v>
      </c>
      <c r="X3034" s="12" t="str">
        <f>IF(OR(VOZ_WHATSAPP[[#This Row],[Confirma Valor de pago]]="No Cumple",VOZ_WHATSAPP[[#This Row],[Confirma hora de pago]]="No Cumple",VOZ_WHATSAPP[[#This Row],[Confirma medio de pago]]="No Cumple"),"Sin Cierre","Cierre")</f>
        <v>Cierre</v>
      </c>
      <c r="Y3034" s="1" t="s">
        <v>46</v>
      </c>
      <c r="Z3034" s="1" t="s">
        <v>46</v>
      </c>
      <c r="AA3034" s="1" t="s">
        <v>46</v>
      </c>
      <c r="AB3034" s="1" t="s">
        <v>46</v>
      </c>
      <c r="AC3034" s="11" t="str">
        <f>IF(OR(VOZ_WHATSAPP[[#This Row],[La comunicación es asertiva, con respeto y evita maltrato]]="No Cumple",VOZ_WHATSAPP[[#This Row],[Cumple con las normativas legales]]="No Cumple"),"No Cumple","Cumple")</f>
        <v>Cumple</v>
      </c>
      <c r="AD3034" s="1" t="s">
        <v>46</v>
      </c>
      <c r="AE3034" s="1" t="s">
        <v>131</v>
      </c>
      <c r="AF3034" s="4">
        <v>1</v>
      </c>
      <c r="AG3034" s="4">
        <f>IF(AND(VOZ_WHATSAPP[[#This Row],[Estado Cierre]]="Sin Cierre",VOZ_WHATSAPP[[#This Row],[Nota Negocio]]="Sin Negocio"),VOZ_WHATSAPP[[#This Row],[Nota]]-24%,VOZ_WHATSAPP[[#This Row],[Nota]])</f>
        <v>1</v>
      </c>
      <c r="AH3034" s="8">
        <f>IF(VOZ_WHATSAPP[[#This Row],[Estado Legal]]="No Cumple",0,IF(VOZ_WHATSAPP[[#This Row],[Realiza lectura de guion Legal]]="No Cumple",VOZ_WHATSAPP[[#This Row],[Nota 2]]-50%,VOZ_WHATSAPP[[#This Row],[Nota 2]]))</f>
        <v>1</v>
      </c>
    </row>
    <row r="3035" spans="1:34" x14ac:dyDescent="0.25">
      <c r="A3035" s="2" t="str">
        <f>VOZ_WHATSAPP[[#This Row],[ID Asesor]]&amp;VOZ_WHATSAPP[[#This Row],[Fecha Monitoreo]]</f>
        <v>382945889</v>
      </c>
      <c r="B3035" s="2">
        <v>45889</v>
      </c>
      <c r="C3035" s="1" t="s">
        <v>126</v>
      </c>
      <c r="D3035" s="1">
        <v>3829</v>
      </c>
      <c r="E3035" s="2">
        <v>45889</v>
      </c>
      <c r="F3035" s="3">
        <v>0.72291666666666665</v>
      </c>
      <c r="G3035" s="1" t="s">
        <v>58</v>
      </c>
      <c r="H3035" s="1" t="s">
        <v>71</v>
      </c>
      <c r="I3035" s="1"/>
      <c r="J3035" s="1"/>
      <c r="K3035" s="1"/>
      <c r="L3035" s="1" t="s">
        <v>46</v>
      </c>
      <c r="M3035" s="1" t="s">
        <v>48</v>
      </c>
      <c r="N3035" s="1" t="s">
        <v>46</v>
      </c>
      <c r="O3035" s="1" t="s">
        <v>46</v>
      </c>
      <c r="P3035" s="1" t="s">
        <v>46</v>
      </c>
      <c r="Q3035" s="1" t="s">
        <v>48</v>
      </c>
      <c r="R3035" s="1" t="s">
        <v>48</v>
      </c>
      <c r="S3035" s="1" t="s">
        <v>48</v>
      </c>
      <c r="T3035" s="12" t="str">
        <f>IF(OR(VOZ_WHATSAPP[[#This Row],[Brinda argumentos coherentes a la objeción]]="No Cumple",VOZ_WHATSAPP[[#This Row],[Despliegue de Beneficios y/o consecuencias]]="No Cumple"),"Sin Negocio","Negocio")</f>
        <v>Negocio</v>
      </c>
      <c r="U3035" s="1" t="s">
        <v>48</v>
      </c>
      <c r="V3035" s="1" t="s">
        <v>48</v>
      </c>
      <c r="W3035" s="1" t="s">
        <v>48</v>
      </c>
      <c r="X3035" s="12" t="str">
        <f>IF(OR(VOZ_WHATSAPP[[#This Row],[Confirma Valor de pago]]="No Cumple",VOZ_WHATSAPP[[#This Row],[Confirma hora de pago]]="No Cumple",VOZ_WHATSAPP[[#This Row],[Confirma medio de pago]]="No Cumple"),"Sin Cierre","Cierre")</f>
        <v>Cierre</v>
      </c>
      <c r="Y3035" s="1" t="s">
        <v>48</v>
      </c>
      <c r="Z3035" s="1" t="s">
        <v>46</v>
      </c>
      <c r="AA3035" s="1" t="s">
        <v>46</v>
      </c>
      <c r="AB3035" s="1" t="s">
        <v>46</v>
      </c>
      <c r="AC3035" s="11" t="str">
        <f>IF(OR(VOZ_WHATSAPP[[#This Row],[La comunicación es asertiva, con respeto y evita maltrato]]="No Cumple",VOZ_WHATSAPP[[#This Row],[Cumple con las normativas legales]]="No Cumple"),"No Cumple","Cumple")</f>
        <v>Cumple</v>
      </c>
      <c r="AD3035" s="1" t="s">
        <v>48</v>
      </c>
      <c r="AE3035" s="1" t="s">
        <v>131</v>
      </c>
      <c r="AF3035" s="4">
        <v>1</v>
      </c>
      <c r="AG3035" s="4">
        <f>IF(AND(VOZ_WHATSAPP[[#This Row],[Estado Cierre]]="Sin Cierre",VOZ_WHATSAPP[[#This Row],[Nota Negocio]]="Sin Negocio"),VOZ_WHATSAPP[[#This Row],[Nota]]-24%,VOZ_WHATSAPP[[#This Row],[Nota]])</f>
        <v>1</v>
      </c>
      <c r="AH3035" s="8">
        <f>IF(VOZ_WHATSAPP[[#This Row],[Estado Legal]]="No Cumple",0,IF(VOZ_WHATSAPP[[#This Row],[Realiza lectura de guion Legal]]="No Cumple",VOZ_WHATSAPP[[#This Row],[Nota 2]]-50%,VOZ_WHATSAPP[[#This Row],[Nota 2]]))</f>
        <v>1</v>
      </c>
    </row>
    <row r="3036" spans="1:34" x14ac:dyDescent="0.25">
      <c r="A3036" s="2" t="str">
        <f>VOZ_WHATSAPP[[#This Row],[ID Asesor]]&amp;VOZ_WHATSAPP[[#This Row],[Fecha Monitoreo]]</f>
        <v>336845889</v>
      </c>
      <c r="B3036" s="2">
        <v>45889</v>
      </c>
      <c r="C3036" s="1" t="s">
        <v>126</v>
      </c>
      <c r="D3036" s="1">
        <v>3368</v>
      </c>
      <c r="E3036" s="2">
        <v>45889</v>
      </c>
      <c r="F3036" s="3">
        <v>0.65416666666666667</v>
      </c>
      <c r="G3036" s="1" t="s">
        <v>58</v>
      </c>
      <c r="H3036" s="1" t="s">
        <v>71</v>
      </c>
      <c r="I3036" s="1"/>
      <c r="J3036" s="1"/>
      <c r="K3036" s="1"/>
      <c r="L3036" s="1" t="s">
        <v>46</v>
      </c>
      <c r="M3036" s="1" t="s">
        <v>48</v>
      </c>
      <c r="N3036" s="1" t="s">
        <v>46</v>
      </c>
      <c r="O3036" s="1" t="s">
        <v>46</v>
      </c>
      <c r="P3036" s="1" t="s">
        <v>46</v>
      </c>
      <c r="Q3036" s="1" t="s">
        <v>48</v>
      </c>
      <c r="R3036" s="1" t="s">
        <v>48</v>
      </c>
      <c r="S3036" s="1" t="s">
        <v>48</v>
      </c>
      <c r="T3036" s="12" t="str">
        <f>IF(OR(VOZ_WHATSAPP[[#This Row],[Brinda argumentos coherentes a la objeción]]="No Cumple",VOZ_WHATSAPP[[#This Row],[Despliegue de Beneficios y/o consecuencias]]="No Cumple"),"Sin Negocio","Negocio")</f>
        <v>Negocio</v>
      </c>
      <c r="U3036" s="1" t="s">
        <v>48</v>
      </c>
      <c r="V3036" s="1" t="s">
        <v>48</v>
      </c>
      <c r="W3036" s="1" t="s">
        <v>48</v>
      </c>
      <c r="X3036" s="12" t="str">
        <f>IF(OR(VOZ_WHATSAPP[[#This Row],[Confirma Valor de pago]]="No Cumple",VOZ_WHATSAPP[[#This Row],[Confirma hora de pago]]="No Cumple",VOZ_WHATSAPP[[#This Row],[Confirma medio de pago]]="No Cumple"),"Sin Cierre","Cierre")</f>
        <v>Cierre</v>
      </c>
      <c r="Y3036" s="1" t="s">
        <v>48</v>
      </c>
      <c r="Z3036" s="1" t="s">
        <v>48</v>
      </c>
      <c r="AA3036" s="1" t="s">
        <v>46</v>
      </c>
      <c r="AB3036" s="1" t="s">
        <v>46</v>
      </c>
      <c r="AC3036" s="11" t="str">
        <f>IF(OR(VOZ_WHATSAPP[[#This Row],[La comunicación es asertiva, con respeto y evita maltrato]]="No Cumple",VOZ_WHATSAPP[[#This Row],[Cumple con las normativas legales]]="No Cumple"),"No Cumple","Cumple")</f>
        <v>Cumple</v>
      </c>
      <c r="AD3036" s="1" t="s">
        <v>48</v>
      </c>
      <c r="AE3036" s="1" t="s">
        <v>131</v>
      </c>
      <c r="AF3036" s="4">
        <v>1</v>
      </c>
      <c r="AG3036" s="4">
        <f>IF(AND(VOZ_WHATSAPP[[#This Row],[Estado Cierre]]="Sin Cierre",VOZ_WHATSAPP[[#This Row],[Nota Negocio]]="Sin Negocio"),VOZ_WHATSAPP[[#This Row],[Nota]]-24%,VOZ_WHATSAPP[[#This Row],[Nota]])</f>
        <v>1</v>
      </c>
      <c r="AH3036" s="8">
        <f>IF(VOZ_WHATSAPP[[#This Row],[Estado Legal]]="No Cumple",0,IF(VOZ_WHATSAPP[[#This Row],[Realiza lectura de guion Legal]]="No Cumple",VOZ_WHATSAPP[[#This Row],[Nota 2]]-50%,VOZ_WHATSAPP[[#This Row],[Nota 2]]))</f>
        <v>1</v>
      </c>
    </row>
    <row r="3037" spans="1:34" x14ac:dyDescent="0.25">
      <c r="A3037" s="2" t="str">
        <f>VOZ_WHATSAPP[[#This Row],[ID Asesor]]&amp;VOZ_WHATSAPP[[#This Row],[Fecha Monitoreo]]</f>
        <v>383045889</v>
      </c>
      <c r="B3037" s="2">
        <v>45889</v>
      </c>
      <c r="C3037" s="1" t="s">
        <v>126</v>
      </c>
      <c r="D3037" s="1">
        <v>3830</v>
      </c>
      <c r="E3037" s="2">
        <v>45889</v>
      </c>
      <c r="F3037" s="3">
        <v>0.34861111111111109</v>
      </c>
      <c r="G3037" s="1" t="s">
        <v>58</v>
      </c>
      <c r="H3037" s="1" t="s">
        <v>71</v>
      </c>
      <c r="I3037" s="1"/>
      <c r="J3037" s="1"/>
      <c r="K3037" s="1"/>
      <c r="L3037" s="1" t="s">
        <v>46</v>
      </c>
      <c r="M3037" s="1" t="s">
        <v>48</v>
      </c>
      <c r="N3037" s="1" t="s">
        <v>46</v>
      </c>
      <c r="O3037" s="1" t="s">
        <v>46</v>
      </c>
      <c r="P3037" s="1" t="s">
        <v>46</v>
      </c>
      <c r="Q3037" s="1" t="s">
        <v>48</v>
      </c>
      <c r="R3037" s="1" t="s">
        <v>48</v>
      </c>
      <c r="S3037" s="1" t="s">
        <v>48</v>
      </c>
      <c r="T3037" s="12" t="str">
        <f>IF(OR(VOZ_WHATSAPP[[#This Row],[Brinda argumentos coherentes a la objeción]]="No Cumple",VOZ_WHATSAPP[[#This Row],[Despliegue de Beneficios y/o consecuencias]]="No Cumple"),"Sin Negocio","Negocio")</f>
        <v>Negocio</v>
      </c>
      <c r="U3037" s="1" t="s">
        <v>46</v>
      </c>
      <c r="V3037" s="1" t="s">
        <v>46</v>
      </c>
      <c r="W3037" s="1" t="s">
        <v>46</v>
      </c>
      <c r="X3037" s="12" t="str">
        <f>IF(OR(VOZ_WHATSAPP[[#This Row],[Confirma Valor de pago]]="No Cumple",VOZ_WHATSAPP[[#This Row],[Confirma hora de pago]]="No Cumple",VOZ_WHATSAPP[[#This Row],[Confirma medio de pago]]="No Cumple"),"Sin Cierre","Cierre")</f>
        <v>Cierre</v>
      </c>
      <c r="Y3037" s="1" t="s">
        <v>48</v>
      </c>
      <c r="Z3037" s="1" t="s">
        <v>46</v>
      </c>
      <c r="AA3037" s="1" t="s">
        <v>46</v>
      </c>
      <c r="AB3037" s="1" t="s">
        <v>46</v>
      </c>
      <c r="AC3037" s="11" t="str">
        <f>IF(OR(VOZ_WHATSAPP[[#This Row],[La comunicación es asertiva, con respeto y evita maltrato]]="No Cumple",VOZ_WHATSAPP[[#This Row],[Cumple con las normativas legales]]="No Cumple"),"No Cumple","Cumple")</f>
        <v>Cumple</v>
      </c>
      <c r="AD3037" s="1" t="s">
        <v>46</v>
      </c>
      <c r="AE3037" s="1" t="s">
        <v>131</v>
      </c>
      <c r="AF3037" s="4">
        <v>1</v>
      </c>
      <c r="AG3037" s="4">
        <f>IF(AND(VOZ_WHATSAPP[[#This Row],[Estado Cierre]]="Sin Cierre",VOZ_WHATSAPP[[#This Row],[Nota Negocio]]="Sin Negocio"),VOZ_WHATSAPP[[#This Row],[Nota]]-24%,VOZ_WHATSAPP[[#This Row],[Nota]])</f>
        <v>1</v>
      </c>
      <c r="AH3037" s="8">
        <f>IF(VOZ_WHATSAPP[[#This Row],[Estado Legal]]="No Cumple",0,IF(VOZ_WHATSAPP[[#This Row],[Realiza lectura de guion Legal]]="No Cumple",VOZ_WHATSAPP[[#This Row],[Nota 2]]-50%,VOZ_WHATSAPP[[#This Row],[Nota 2]]))</f>
        <v>1</v>
      </c>
    </row>
    <row r="3038" spans="1:34" x14ac:dyDescent="0.25">
      <c r="A3038" s="2" t="str">
        <f>VOZ_WHATSAPP[[#This Row],[ID Asesor]]&amp;VOZ_WHATSAPP[[#This Row],[Fecha Monitoreo]]</f>
        <v>372945890</v>
      </c>
      <c r="B3038" s="2">
        <v>45890</v>
      </c>
      <c r="C3038" s="1" t="s">
        <v>42</v>
      </c>
      <c r="D3038" s="1">
        <v>3729</v>
      </c>
      <c r="E3038" s="2">
        <v>45890</v>
      </c>
      <c r="F3038" s="3">
        <v>0.33263888888888887</v>
      </c>
      <c r="G3038" s="1" t="s">
        <v>51</v>
      </c>
      <c r="H3038" s="1" t="s">
        <v>44</v>
      </c>
      <c r="I3038" s="1">
        <v>1063</v>
      </c>
      <c r="J3038" s="1">
        <v>3004885123</v>
      </c>
      <c r="K3038" s="1" t="s">
        <v>45</v>
      </c>
      <c r="L3038" s="1" t="s">
        <v>46</v>
      </c>
      <c r="M3038" s="1" t="s">
        <v>46</v>
      </c>
      <c r="N3038" s="1" t="s">
        <v>46</v>
      </c>
      <c r="O3038" s="1" t="s">
        <v>46</v>
      </c>
      <c r="P3038" s="1" t="s">
        <v>46</v>
      </c>
      <c r="Q3038" s="1" t="s">
        <v>46</v>
      </c>
      <c r="R3038" s="1" t="s">
        <v>47</v>
      </c>
      <c r="S3038" s="1" t="s">
        <v>47</v>
      </c>
      <c r="T3038" s="12" t="str">
        <f>IF(OR(VOZ_WHATSAPP[[#This Row],[Brinda argumentos coherentes a la objeción]]="No Cumple",VOZ_WHATSAPP[[#This Row],[Despliegue de Beneficios y/o consecuencias]]="No Cumple"),"Sin Negocio","Negocio")</f>
        <v>Sin Negocio</v>
      </c>
      <c r="U3038" s="1" t="s">
        <v>48</v>
      </c>
      <c r="V3038" s="1" t="s">
        <v>48</v>
      </c>
      <c r="W3038" s="1" t="s">
        <v>48</v>
      </c>
      <c r="X3038" s="12" t="str">
        <f>IF(OR(VOZ_WHATSAPP[[#This Row],[Confirma Valor de pago]]="No Cumple",VOZ_WHATSAPP[[#This Row],[Confirma hora de pago]]="No Cumple",VOZ_WHATSAPP[[#This Row],[Confirma medio de pago]]="No Cumple"),"Sin Cierre","Cierre")</f>
        <v>Cierre</v>
      </c>
      <c r="Y3038" s="1" t="s">
        <v>46</v>
      </c>
      <c r="Z3038" s="1" t="s">
        <v>46</v>
      </c>
      <c r="AA3038" s="1" t="s">
        <v>46</v>
      </c>
      <c r="AB3038" s="1" t="s">
        <v>46</v>
      </c>
      <c r="AC3038" s="11" t="str">
        <f>IF(OR(VOZ_WHATSAPP[[#This Row],[La comunicación es asertiva, con respeto y evita maltrato]]="No Cumple",VOZ_WHATSAPP[[#This Row],[Cumple con las normativas legales]]="No Cumple"),"No Cumple","Cumple")</f>
        <v>Cumple</v>
      </c>
      <c r="AD3038" s="1" t="s">
        <v>46</v>
      </c>
      <c r="AE3038" s="1" t="s">
        <v>2712</v>
      </c>
      <c r="AF3038" s="4">
        <v>0.8</v>
      </c>
      <c r="AG3038" s="4">
        <f>IF(AND(VOZ_WHATSAPP[[#This Row],[Estado Cierre]]="Sin Cierre",VOZ_WHATSAPP[[#This Row],[Nota Negocio]]="Sin Negocio"),VOZ_WHATSAPP[[#This Row],[Nota]]-24%,VOZ_WHATSAPP[[#This Row],[Nota]])</f>
        <v>0.8</v>
      </c>
      <c r="AH3038" s="8">
        <f>IF(VOZ_WHATSAPP[[#This Row],[Estado Legal]]="No Cumple",0,IF(VOZ_WHATSAPP[[#This Row],[Realiza lectura de guion Legal]]="No Cumple",VOZ_WHATSAPP[[#This Row],[Nota 2]]-50%,VOZ_WHATSAPP[[#This Row],[Nota 2]]))</f>
        <v>0.8</v>
      </c>
    </row>
    <row r="3039" spans="1:34" x14ac:dyDescent="0.25">
      <c r="A3039" s="2" t="str">
        <f>VOZ_WHATSAPP[[#This Row],[ID Asesor]]&amp;VOZ_WHATSAPP[[#This Row],[Fecha Monitoreo]]</f>
        <v>335445890</v>
      </c>
      <c r="B3039" s="2">
        <v>45890</v>
      </c>
      <c r="C3039" s="1" t="s">
        <v>126</v>
      </c>
      <c r="D3039" s="1">
        <v>3354</v>
      </c>
      <c r="E3039" s="2">
        <v>45890</v>
      </c>
      <c r="F3039" s="3">
        <v>0.36041666666666666</v>
      </c>
      <c r="G3039" s="1" t="s">
        <v>58</v>
      </c>
      <c r="H3039" s="1" t="s">
        <v>44</v>
      </c>
      <c r="I3039" s="1">
        <v>425</v>
      </c>
      <c r="J3039" s="1">
        <v>3122922734</v>
      </c>
      <c r="K3039" s="1" t="s">
        <v>45</v>
      </c>
      <c r="L3039" s="1" t="s">
        <v>46</v>
      </c>
      <c r="M3039" s="1" t="s">
        <v>46</v>
      </c>
      <c r="N3039" s="1" t="s">
        <v>46</v>
      </c>
      <c r="O3039" s="1" t="s">
        <v>46</v>
      </c>
      <c r="P3039" s="1" t="s">
        <v>46</v>
      </c>
      <c r="Q3039" s="1" t="s">
        <v>46</v>
      </c>
      <c r="R3039" s="1" t="s">
        <v>46</v>
      </c>
      <c r="S3039" s="1" t="s">
        <v>46</v>
      </c>
      <c r="T3039" s="12" t="str">
        <f>IF(OR(VOZ_WHATSAPP[[#This Row],[Brinda argumentos coherentes a la objeción]]="No Cumple",VOZ_WHATSAPP[[#This Row],[Despliegue de Beneficios y/o consecuencias]]="No Cumple"),"Sin Negocio","Negocio")</f>
        <v>Negocio</v>
      </c>
      <c r="U3039" s="1" t="s">
        <v>46</v>
      </c>
      <c r="V3039" s="1" t="s">
        <v>46</v>
      </c>
      <c r="W3039" s="1" t="s">
        <v>46</v>
      </c>
      <c r="X3039" s="12" t="str">
        <f>IF(OR(VOZ_WHATSAPP[[#This Row],[Confirma Valor de pago]]="No Cumple",VOZ_WHATSAPP[[#This Row],[Confirma hora de pago]]="No Cumple",VOZ_WHATSAPP[[#This Row],[Confirma medio de pago]]="No Cumple"),"Sin Cierre","Cierre")</f>
        <v>Cierre</v>
      </c>
      <c r="Y3039" s="1" t="s">
        <v>46</v>
      </c>
      <c r="Z3039" s="1" t="s">
        <v>46</v>
      </c>
      <c r="AA3039" s="1" t="s">
        <v>46</v>
      </c>
      <c r="AB3039" s="1" t="s">
        <v>46</v>
      </c>
      <c r="AC3039" s="11" t="str">
        <f>IF(OR(VOZ_WHATSAPP[[#This Row],[La comunicación es asertiva, con respeto y evita maltrato]]="No Cumple",VOZ_WHATSAPP[[#This Row],[Cumple con las normativas legales]]="No Cumple"),"No Cumple","Cumple")</f>
        <v>Cumple</v>
      </c>
      <c r="AD3039" s="1" t="s">
        <v>46</v>
      </c>
      <c r="AE3039" s="1" t="s">
        <v>131</v>
      </c>
      <c r="AF3039" s="4">
        <v>1</v>
      </c>
      <c r="AG3039" s="4">
        <f>IF(AND(VOZ_WHATSAPP[[#This Row],[Estado Cierre]]="Sin Cierre",VOZ_WHATSAPP[[#This Row],[Nota Negocio]]="Sin Negocio"),VOZ_WHATSAPP[[#This Row],[Nota]]-24%,VOZ_WHATSAPP[[#This Row],[Nota]])</f>
        <v>1</v>
      </c>
      <c r="AH3039" s="8">
        <f>IF(VOZ_WHATSAPP[[#This Row],[Estado Legal]]="No Cumple",0,IF(VOZ_WHATSAPP[[#This Row],[Realiza lectura de guion Legal]]="No Cumple",VOZ_WHATSAPP[[#This Row],[Nota 2]]-50%,VOZ_WHATSAPP[[#This Row],[Nota 2]]))</f>
        <v>1</v>
      </c>
    </row>
    <row r="3040" spans="1:34" x14ac:dyDescent="0.25">
      <c r="A3040" s="2" t="str">
        <f>VOZ_WHATSAPP[[#This Row],[ID Asesor]]&amp;VOZ_WHATSAPP[[#This Row],[Fecha Monitoreo]]</f>
        <v>388045890</v>
      </c>
      <c r="B3040" s="2">
        <v>45890</v>
      </c>
      <c r="C3040" s="1" t="s">
        <v>696</v>
      </c>
      <c r="D3040" s="1">
        <v>3880</v>
      </c>
      <c r="E3040" s="2">
        <v>45890</v>
      </c>
      <c r="F3040" s="3">
        <v>0.32430555555555557</v>
      </c>
      <c r="G3040" s="1" t="s">
        <v>51</v>
      </c>
      <c r="H3040" s="1" t="s">
        <v>44</v>
      </c>
      <c r="I3040" s="1">
        <v>580</v>
      </c>
      <c r="J3040" s="1">
        <v>3004969443</v>
      </c>
      <c r="K3040" s="1" t="s">
        <v>45</v>
      </c>
      <c r="L3040" s="1" t="s">
        <v>46</v>
      </c>
      <c r="M3040" s="1" t="s">
        <v>46</v>
      </c>
      <c r="N3040" s="1" t="s">
        <v>46</v>
      </c>
      <c r="O3040" s="1" t="s">
        <v>46</v>
      </c>
      <c r="P3040" s="1" t="s">
        <v>54</v>
      </c>
      <c r="Q3040" s="1" t="s">
        <v>46</v>
      </c>
      <c r="R3040" s="1" t="s">
        <v>46</v>
      </c>
      <c r="S3040" s="1" t="s">
        <v>46</v>
      </c>
      <c r="T3040" s="12" t="str">
        <f>IF(OR(VOZ_WHATSAPP[[#This Row],[Brinda argumentos coherentes a la objeción]]="No Cumple",VOZ_WHATSAPP[[#This Row],[Despliegue de Beneficios y/o consecuencias]]="No Cumple"),"Sin Negocio","Negocio")</f>
        <v>Negocio</v>
      </c>
      <c r="U3040" s="1" t="s">
        <v>48</v>
      </c>
      <c r="V3040" s="1" t="s">
        <v>48</v>
      </c>
      <c r="W3040" s="1" t="s">
        <v>48</v>
      </c>
      <c r="X3040" s="12" t="str">
        <f>IF(OR(VOZ_WHATSAPP[[#This Row],[Confirma Valor de pago]]="No Cumple",VOZ_WHATSAPP[[#This Row],[Confirma hora de pago]]="No Cumple",VOZ_WHATSAPP[[#This Row],[Confirma medio de pago]]="No Cumple"),"Sin Cierre","Cierre")</f>
        <v>Cierre</v>
      </c>
      <c r="Y3040" s="1" t="s">
        <v>46</v>
      </c>
      <c r="Z3040" s="1" t="s">
        <v>46</v>
      </c>
      <c r="AA3040" s="1" t="s">
        <v>46</v>
      </c>
      <c r="AB3040" s="1" t="s">
        <v>46</v>
      </c>
      <c r="AC3040" s="11" t="str">
        <f>IF(OR(VOZ_WHATSAPP[[#This Row],[La comunicación es asertiva, con respeto y evita maltrato]]="No Cumple",VOZ_WHATSAPP[[#This Row],[Cumple con las normativas legales]]="No Cumple"),"No Cumple","Cumple")</f>
        <v>Cumple</v>
      </c>
      <c r="AD3040" s="1" t="s">
        <v>46</v>
      </c>
      <c r="AE3040" s="1" t="s">
        <v>2558</v>
      </c>
      <c r="AF3040" s="4">
        <v>0.95</v>
      </c>
      <c r="AG3040" s="4">
        <f>IF(AND(VOZ_WHATSAPP[[#This Row],[Estado Cierre]]="Sin Cierre",VOZ_WHATSAPP[[#This Row],[Nota Negocio]]="Sin Negocio"),VOZ_WHATSAPP[[#This Row],[Nota]]-24%,VOZ_WHATSAPP[[#This Row],[Nota]])</f>
        <v>0.95</v>
      </c>
      <c r="AH3040" s="8">
        <f>IF(VOZ_WHATSAPP[[#This Row],[Estado Legal]]="No Cumple",0,IF(VOZ_WHATSAPP[[#This Row],[Realiza lectura de guion Legal]]="No Cumple",VOZ_WHATSAPP[[#This Row],[Nota 2]]-50%,VOZ_WHATSAPP[[#This Row],[Nota 2]]))</f>
        <v>0.95</v>
      </c>
    </row>
    <row r="3041" spans="1:34" x14ac:dyDescent="0.25">
      <c r="A3041" s="2" t="str">
        <f>VOZ_WHATSAPP[[#This Row],[ID Asesor]]&amp;VOZ_WHATSAPP[[#This Row],[Fecha Monitoreo]]</f>
        <v>375745890</v>
      </c>
      <c r="B3041" s="2">
        <v>45890</v>
      </c>
      <c r="C3041" s="1" t="s">
        <v>50</v>
      </c>
      <c r="D3041" s="1">
        <v>3757</v>
      </c>
      <c r="E3041" s="2">
        <v>45890</v>
      </c>
      <c r="F3041" s="3">
        <v>0.35555555555555557</v>
      </c>
      <c r="G3041" s="1" t="s">
        <v>60</v>
      </c>
      <c r="H3041" s="1" t="s">
        <v>44</v>
      </c>
      <c r="I3041" s="1">
        <v>1261</v>
      </c>
      <c r="J3041" s="1">
        <v>3046453330</v>
      </c>
      <c r="K3041" s="1" t="s">
        <v>45</v>
      </c>
      <c r="L3041" s="1" t="s">
        <v>46</v>
      </c>
      <c r="M3041" s="1" t="s">
        <v>46</v>
      </c>
      <c r="N3041" s="1" t="s">
        <v>46</v>
      </c>
      <c r="O3041" s="1" t="s">
        <v>46</v>
      </c>
      <c r="P3041" s="1" t="s">
        <v>46</v>
      </c>
      <c r="Q3041" s="1" t="s">
        <v>46</v>
      </c>
      <c r="R3041" s="1" t="s">
        <v>46</v>
      </c>
      <c r="S3041" s="1" t="s">
        <v>46</v>
      </c>
      <c r="T3041" s="12" t="str">
        <f>IF(OR(VOZ_WHATSAPP[[#This Row],[Brinda argumentos coherentes a la objeción]]="No Cumple",VOZ_WHATSAPP[[#This Row],[Despliegue de Beneficios y/o consecuencias]]="No Cumple"),"Sin Negocio","Negocio")</f>
        <v>Negocio</v>
      </c>
      <c r="U3041" s="1" t="s">
        <v>46</v>
      </c>
      <c r="V3041" s="1" t="s">
        <v>46</v>
      </c>
      <c r="W3041" s="1" t="s">
        <v>46</v>
      </c>
      <c r="X3041" s="12" t="str">
        <f>IF(OR(VOZ_WHATSAPP[[#This Row],[Confirma Valor de pago]]="No Cumple",VOZ_WHATSAPP[[#This Row],[Confirma hora de pago]]="No Cumple",VOZ_WHATSAPP[[#This Row],[Confirma medio de pago]]="No Cumple"),"Sin Cierre","Cierre")</f>
        <v>Cierre</v>
      </c>
      <c r="Y3041" s="1" t="s">
        <v>46</v>
      </c>
      <c r="Z3041" s="1" t="s">
        <v>46</v>
      </c>
      <c r="AA3041" s="1" t="s">
        <v>46</v>
      </c>
      <c r="AB3041" s="1" t="s">
        <v>46</v>
      </c>
      <c r="AC3041" s="11" t="str">
        <f>IF(OR(VOZ_WHATSAPP[[#This Row],[La comunicación es asertiva, con respeto y evita maltrato]]="No Cumple",VOZ_WHATSAPP[[#This Row],[Cumple con las normativas legales]]="No Cumple"),"No Cumple","Cumple")</f>
        <v>Cumple</v>
      </c>
      <c r="AD3041" s="1" t="s">
        <v>46</v>
      </c>
      <c r="AE3041" s="1" t="s">
        <v>53</v>
      </c>
      <c r="AF3041" s="4">
        <v>1</v>
      </c>
      <c r="AG3041" s="4">
        <f>IF(AND(VOZ_WHATSAPP[[#This Row],[Estado Cierre]]="Sin Cierre",VOZ_WHATSAPP[[#This Row],[Nota Negocio]]="Sin Negocio"),VOZ_WHATSAPP[[#This Row],[Nota]]-24%,VOZ_WHATSAPP[[#This Row],[Nota]])</f>
        <v>1</v>
      </c>
      <c r="AH3041" s="8">
        <f>IF(VOZ_WHATSAPP[[#This Row],[Estado Legal]]="No Cumple",0,IF(VOZ_WHATSAPP[[#This Row],[Realiza lectura de guion Legal]]="No Cumple",VOZ_WHATSAPP[[#This Row],[Nota 2]]-50%,VOZ_WHATSAPP[[#This Row],[Nota 2]]))</f>
        <v>1</v>
      </c>
    </row>
    <row r="3042" spans="1:34" x14ac:dyDescent="0.25">
      <c r="A3042" s="2" t="str">
        <f>VOZ_WHATSAPP[[#This Row],[ID Asesor]]&amp;VOZ_WHATSAPP[[#This Row],[Fecha Monitoreo]]</f>
        <v>407045890</v>
      </c>
      <c r="B3042" s="2">
        <v>45890</v>
      </c>
      <c r="C3042" s="1" t="s">
        <v>42</v>
      </c>
      <c r="D3042" s="1">
        <v>4070</v>
      </c>
      <c r="E3042" s="2">
        <v>45890</v>
      </c>
      <c r="F3042" s="3">
        <v>0.36736111111111114</v>
      </c>
      <c r="G3042" s="1" t="s">
        <v>51</v>
      </c>
      <c r="H3042" s="1" t="s">
        <v>44</v>
      </c>
      <c r="I3042" s="1">
        <v>1477</v>
      </c>
      <c r="J3042" s="1">
        <v>3216159073</v>
      </c>
      <c r="K3042" s="1" t="s">
        <v>45</v>
      </c>
      <c r="L3042" s="1" t="s">
        <v>47</v>
      </c>
      <c r="M3042" s="1" t="s">
        <v>48</v>
      </c>
      <c r="N3042" s="1" t="s">
        <v>46</v>
      </c>
      <c r="O3042" s="1" t="s">
        <v>46</v>
      </c>
      <c r="P3042" s="1" t="s">
        <v>54</v>
      </c>
      <c r="Q3042" s="1" t="s">
        <v>46</v>
      </c>
      <c r="R3042" s="1" t="s">
        <v>46</v>
      </c>
      <c r="S3042" s="1" t="s">
        <v>46</v>
      </c>
      <c r="T3042" s="12" t="str">
        <f>IF(OR(VOZ_WHATSAPP[[#This Row],[Brinda argumentos coherentes a la objeción]]="No Cumple",VOZ_WHATSAPP[[#This Row],[Despliegue de Beneficios y/o consecuencias]]="No Cumple"),"Sin Negocio","Negocio")</f>
        <v>Negocio</v>
      </c>
      <c r="U3042" s="1" t="s">
        <v>48</v>
      </c>
      <c r="V3042" s="1" t="s">
        <v>48</v>
      </c>
      <c r="W3042" s="1" t="s">
        <v>48</v>
      </c>
      <c r="X3042" s="12" t="str">
        <f>IF(OR(VOZ_WHATSAPP[[#This Row],[Confirma Valor de pago]]="No Cumple",VOZ_WHATSAPP[[#This Row],[Confirma hora de pago]]="No Cumple",VOZ_WHATSAPP[[#This Row],[Confirma medio de pago]]="No Cumple"),"Sin Cierre","Cierre")</f>
        <v>Cierre</v>
      </c>
      <c r="Y3042" s="1" t="s">
        <v>46</v>
      </c>
      <c r="Z3042" s="1" t="s">
        <v>54</v>
      </c>
      <c r="AA3042" s="1" t="s">
        <v>46</v>
      </c>
      <c r="AB3042" s="1" t="s">
        <v>46</v>
      </c>
      <c r="AC3042" s="11" t="str">
        <f>IF(OR(VOZ_WHATSAPP[[#This Row],[La comunicación es asertiva, con respeto y evita maltrato]]="No Cumple",VOZ_WHATSAPP[[#This Row],[Cumple con las normativas legales]]="No Cumple"),"No Cumple","Cumple")</f>
        <v>Cumple</v>
      </c>
      <c r="AD3042" s="1" t="s">
        <v>46</v>
      </c>
      <c r="AE3042" s="1" t="s">
        <v>2713</v>
      </c>
      <c r="AF3042" s="4">
        <v>0.76</v>
      </c>
      <c r="AG3042" s="4">
        <f>IF(AND(VOZ_WHATSAPP[[#This Row],[Estado Cierre]]="Sin Cierre",VOZ_WHATSAPP[[#This Row],[Nota Negocio]]="Sin Negocio"),VOZ_WHATSAPP[[#This Row],[Nota]]-24%,VOZ_WHATSAPP[[#This Row],[Nota]])</f>
        <v>0.76</v>
      </c>
      <c r="AH3042" s="8">
        <f>IF(VOZ_WHATSAPP[[#This Row],[Estado Legal]]="No Cumple",0,IF(VOZ_WHATSAPP[[#This Row],[Realiza lectura de guion Legal]]="No Cumple",VOZ_WHATSAPP[[#This Row],[Nota 2]]-50%,VOZ_WHATSAPP[[#This Row],[Nota 2]]))</f>
        <v>0.76</v>
      </c>
    </row>
    <row r="3043" spans="1:34" x14ac:dyDescent="0.25">
      <c r="A3043" s="2" t="str">
        <f>VOZ_WHATSAPP[[#This Row],[ID Asesor]]&amp;VOZ_WHATSAPP[[#This Row],[Fecha Monitoreo]]</f>
        <v>407745890</v>
      </c>
      <c r="B3043" s="2">
        <v>45890</v>
      </c>
      <c r="C3043" s="1" t="s">
        <v>696</v>
      </c>
      <c r="D3043" s="1">
        <v>4077</v>
      </c>
      <c r="E3043" s="2">
        <v>45890</v>
      </c>
      <c r="F3043" s="3">
        <v>0.3840277777777778</v>
      </c>
      <c r="G3043" s="1" t="s">
        <v>51</v>
      </c>
      <c r="H3043" s="1" t="s">
        <v>44</v>
      </c>
      <c r="I3043" s="1">
        <v>617</v>
      </c>
      <c r="J3043" s="1">
        <v>3114857633</v>
      </c>
      <c r="K3043" s="1" t="s">
        <v>45</v>
      </c>
      <c r="L3043" s="1" t="s">
        <v>46</v>
      </c>
      <c r="M3043" s="1" t="s">
        <v>46</v>
      </c>
      <c r="N3043" s="1" t="s">
        <v>46</v>
      </c>
      <c r="O3043" s="1" t="s">
        <v>46</v>
      </c>
      <c r="P3043" s="1" t="s">
        <v>46</v>
      </c>
      <c r="Q3043" s="1" t="s">
        <v>46</v>
      </c>
      <c r="R3043" s="1" t="s">
        <v>46</v>
      </c>
      <c r="S3043" s="1" t="s">
        <v>46</v>
      </c>
      <c r="T3043" s="12" t="str">
        <f>IF(OR(VOZ_WHATSAPP[[#This Row],[Brinda argumentos coherentes a la objeción]]="No Cumple",VOZ_WHATSAPP[[#This Row],[Despliegue de Beneficios y/o consecuencias]]="No Cumple"),"Sin Negocio","Negocio")</f>
        <v>Negocio</v>
      </c>
      <c r="U3043" s="1" t="s">
        <v>48</v>
      </c>
      <c r="V3043" s="1" t="s">
        <v>48</v>
      </c>
      <c r="W3043" s="1" t="s">
        <v>48</v>
      </c>
      <c r="X3043" s="12" t="str">
        <f>IF(OR(VOZ_WHATSAPP[[#This Row],[Confirma Valor de pago]]="No Cumple",VOZ_WHATSAPP[[#This Row],[Confirma hora de pago]]="No Cumple",VOZ_WHATSAPP[[#This Row],[Confirma medio de pago]]="No Cumple"),"Sin Cierre","Cierre")</f>
        <v>Cierre</v>
      </c>
      <c r="Y3043" s="1" t="s">
        <v>46</v>
      </c>
      <c r="Z3043" s="1" t="s">
        <v>46</v>
      </c>
      <c r="AA3043" s="1" t="s">
        <v>46</v>
      </c>
      <c r="AB3043" s="1" t="s">
        <v>46</v>
      </c>
      <c r="AC3043" s="11" t="str">
        <f>IF(OR(VOZ_WHATSAPP[[#This Row],[La comunicación es asertiva, con respeto y evita maltrato]]="No Cumple",VOZ_WHATSAPP[[#This Row],[Cumple con las normativas legales]]="No Cumple"),"No Cumple","Cumple")</f>
        <v>Cumple</v>
      </c>
      <c r="AD3043" s="1" t="s">
        <v>46</v>
      </c>
      <c r="AE3043" s="1" t="s">
        <v>2558</v>
      </c>
      <c r="AF3043" s="4">
        <v>1</v>
      </c>
      <c r="AG3043" s="4">
        <f>IF(AND(VOZ_WHATSAPP[[#This Row],[Estado Cierre]]="Sin Cierre",VOZ_WHATSAPP[[#This Row],[Nota Negocio]]="Sin Negocio"),VOZ_WHATSAPP[[#This Row],[Nota]]-24%,VOZ_WHATSAPP[[#This Row],[Nota]])</f>
        <v>1</v>
      </c>
      <c r="AH3043" s="8">
        <f>IF(VOZ_WHATSAPP[[#This Row],[Estado Legal]]="No Cumple",0,IF(VOZ_WHATSAPP[[#This Row],[Realiza lectura de guion Legal]]="No Cumple",VOZ_WHATSAPP[[#This Row],[Nota 2]]-50%,VOZ_WHATSAPP[[#This Row],[Nota 2]]))</f>
        <v>1</v>
      </c>
    </row>
    <row r="3044" spans="1:34" x14ac:dyDescent="0.25">
      <c r="A3044" s="2" t="str">
        <f>VOZ_WHATSAPP[[#This Row],[ID Asesor]]&amp;VOZ_WHATSAPP[[#This Row],[Fecha Monitoreo]]</f>
        <v>313345890</v>
      </c>
      <c r="B3044" s="2">
        <v>45890</v>
      </c>
      <c r="C3044" s="1" t="s">
        <v>50</v>
      </c>
      <c r="D3044" s="1">
        <v>3133</v>
      </c>
      <c r="E3044" s="2">
        <v>45888</v>
      </c>
      <c r="F3044" s="3">
        <v>0.54513888888888884</v>
      </c>
      <c r="G3044" s="1" t="s">
        <v>60</v>
      </c>
      <c r="H3044" s="1" t="s">
        <v>44</v>
      </c>
      <c r="I3044" s="1">
        <v>1355</v>
      </c>
      <c r="J3044" s="1">
        <v>3128451216</v>
      </c>
      <c r="K3044" s="1" t="s">
        <v>45</v>
      </c>
      <c r="L3044" s="1" t="s">
        <v>46</v>
      </c>
      <c r="M3044" s="1" t="s">
        <v>46</v>
      </c>
      <c r="N3044" s="1" t="s">
        <v>46</v>
      </c>
      <c r="O3044" s="1" t="s">
        <v>46</v>
      </c>
      <c r="P3044" s="1" t="s">
        <v>46</v>
      </c>
      <c r="Q3044" s="1" t="s">
        <v>46</v>
      </c>
      <c r="R3044" s="1" t="s">
        <v>46</v>
      </c>
      <c r="S3044" s="1" t="s">
        <v>46</v>
      </c>
      <c r="T3044" s="12" t="str">
        <f>IF(OR(VOZ_WHATSAPP[[#This Row],[Brinda argumentos coherentes a la objeción]]="No Cumple",VOZ_WHATSAPP[[#This Row],[Despliegue de Beneficios y/o consecuencias]]="No Cumple"),"Sin Negocio","Negocio")</f>
        <v>Negocio</v>
      </c>
      <c r="U3044" s="1" t="s">
        <v>46</v>
      </c>
      <c r="V3044" s="1" t="s">
        <v>46</v>
      </c>
      <c r="W3044" s="1" t="s">
        <v>46</v>
      </c>
      <c r="X3044" s="12" t="str">
        <f>IF(OR(VOZ_WHATSAPP[[#This Row],[Confirma Valor de pago]]="No Cumple",VOZ_WHATSAPP[[#This Row],[Confirma hora de pago]]="No Cumple",VOZ_WHATSAPP[[#This Row],[Confirma medio de pago]]="No Cumple"),"Sin Cierre","Cierre")</f>
        <v>Cierre</v>
      </c>
      <c r="Y3044" s="1" t="s">
        <v>46</v>
      </c>
      <c r="Z3044" s="1" t="s">
        <v>48</v>
      </c>
      <c r="AA3044" s="1" t="s">
        <v>46</v>
      </c>
      <c r="AB3044" s="1" t="s">
        <v>46</v>
      </c>
      <c r="AC3044" s="11" t="str">
        <f>IF(OR(VOZ_WHATSAPP[[#This Row],[La comunicación es asertiva, con respeto y evita maltrato]]="No Cumple",VOZ_WHATSAPP[[#This Row],[Cumple con las normativas legales]]="No Cumple"),"No Cumple","Cumple")</f>
        <v>Cumple</v>
      </c>
      <c r="AD3044" s="1" t="s">
        <v>46</v>
      </c>
      <c r="AE3044" s="1" t="s">
        <v>53</v>
      </c>
      <c r="AF3044" s="4">
        <v>1</v>
      </c>
      <c r="AG3044" s="4">
        <f>IF(AND(VOZ_WHATSAPP[[#This Row],[Estado Cierre]]="Sin Cierre",VOZ_WHATSAPP[[#This Row],[Nota Negocio]]="Sin Negocio"),VOZ_WHATSAPP[[#This Row],[Nota]]-24%,VOZ_WHATSAPP[[#This Row],[Nota]])</f>
        <v>1</v>
      </c>
      <c r="AH3044" s="8">
        <f>IF(VOZ_WHATSAPP[[#This Row],[Estado Legal]]="No Cumple",0,IF(VOZ_WHATSAPP[[#This Row],[Realiza lectura de guion Legal]]="No Cumple",VOZ_WHATSAPP[[#This Row],[Nota 2]]-50%,VOZ_WHATSAPP[[#This Row],[Nota 2]]))</f>
        <v>1</v>
      </c>
    </row>
    <row r="3045" spans="1:34" x14ac:dyDescent="0.25">
      <c r="A3045" s="2" t="str">
        <f>VOZ_WHATSAPP[[#This Row],[ID Asesor]]&amp;VOZ_WHATSAPP[[#This Row],[Fecha Monitoreo]]</f>
        <v>376345890</v>
      </c>
      <c r="B3045" s="2">
        <v>45890</v>
      </c>
      <c r="C3045" s="1" t="s">
        <v>42</v>
      </c>
      <c r="D3045" s="1">
        <v>3763</v>
      </c>
      <c r="E3045" s="2">
        <v>45890</v>
      </c>
      <c r="F3045" s="3">
        <v>0.38680555555555557</v>
      </c>
      <c r="G3045" s="1" t="s">
        <v>51</v>
      </c>
      <c r="H3045" s="1" t="s">
        <v>44</v>
      </c>
      <c r="I3045" s="1">
        <v>1416</v>
      </c>
      <c r="J3045" s="1">
        <v>3113660537</v>
      </c>
      <c r="K3045" s="1" t="s">
        <v>45</v>
      </c>
      <c r="L3045" s="1" t="s">
        <v>46</v>
      </c>
      <c r="M3045" s="1" t="s">
        <v>46</v>
      </c>
      <c r="N3045" s="1" t="s">
        <v>46</v>
      </c>
      <c r="O3045" s="1" t="s">
        <v>46</v>
      </c>
      <c r="P3045" s="1" t="s">
        <v>46</v>
      </c>
      <c r="Q3045" s="1" t="s">
        <v>46</v>
      </c>
      <c r="R3045" s="1" t="s">
        <v>46</v>
      </c>
      <c r="S3045" s="1" t="s">
        <v>46</v>
      </c>
      <c r="T3045" s="12" t="str">
        <f>IF(OR(VOZ_WHATSAPP[[#This Row],[Brinda argumentos coherentes a la objeción]]="No Cumple",VOZ_WHATSAPP[[#This Row],[Despliegue de Beneficios y/o consecuencias]]="No Cumple"),"Sin Negocio","Negocio")</f>
        <v>Negocio</v>
      </c>
      <c r="U3045" s="1" t="s">
        <v>48</v>
      </c>
      <c r="V3045" s="1" t="s">
        <v>48</v>
      </c>
      <c r="W3045" s="1" t="s">
        <v>48</v>
      </c>
      <c r="X3045" s="12" t="str">
        <f>IF(OR(VOZ_WHATSAPP[[#This Row],[Confirma Valor de pago]]="No Cumple",VOZ_WHATSAPP[[#This Row],[Confirma hora de pago]]="No Cumple",VOZ_WHATSAPP[[#This Row],[Confirma medio de pago]]="No Cumple"),"Sin Cierre","Cierre")</f>
        <v>Cierre</v>
      </c>
      <c r="Y3045" s="1" t="s">
        <v>46</v>
      </c>
      <c r="Z3045" s="1" t="s">
        <v>46</v>
      </c>
      <c r="AA3045" s="1" t="s">
        <v>46</v>
      </c>
      <c r="AB3045" s="1" t="s">
        <v>46</v>
      </c>
      <c r="AC3045" s="11" t="str">
        <f>IF(OR(VOZ_WHATSAPP[[#This Row],[La comunicación es asertiva, con respeto y evita maltrato]]="No Cumple",VOZ_WHATSAPP[[#This Row],[Cumple con las normativas legales]]="No Cumple"),"No Cumple","Cumple")</f>
        <v>Cumple</v>
      </c>
      <c r="AD3045" s="1" t="s">
        <v>46</v>
      </c>
      <c r="AE3045" s="1" t="s">
        <v>101</v>
      </c>
      <c r="AF3045" s="4">
        <v>1</v>
      </c>
      <c r="AG3045" s="4">
        <f>IF(AND(VOZ_WHATSAPP[[#This Row],[Estado Cierre]]="Sin Cierre",VOZ_WHATSAPP[[#This Row],[Nota Negocio]]="Sin Negocio"),VOZ_WHATSAPP[[#This Row],[Nota]]-24%,VOZ_WHATSAPP[[#This Row],[Nota]])</f>
        <v>1</v>
      </c>
      <c r="AH3045" s="8">
        <f>IF(VOZ_WHATSAPP[[#This Row],[Estado Legal]]="No Cumple",0,IF(VOZ_WHATSAPP[[#This Row],[Realiza lectura de guion Legal]]="No Cumple",VOZ_WHATSAPP[[#This Row],[Nota 2]]-50%,VOZ_WHATSAPP[[#This Row],[Nota 2]]))</f>
        <v>1</v>
      </c>
    </row>
    <row r="3046" spans="1:34" x14ac:dyDescent="0.25">
      <c r="A3046" s="2" t="str">
        <f>VOZ_WHATSAPP[[#This Row],[ID Asesor]]&amp;VOZ_WHATSAPP[[#This Row],[Fecha Monitoreo]]</f>
        <v>388145890</v>
      </c>
      <c r="B3046" s="2">
        <v>45890</v>
      </c>
      <c r="C3046" s="1" t="s">
        <v>126</v>
      </c>
      <c r="D3046" s="1">
        <v>3881</v>
      </c>
      <c r="E3046" s="2">
        <v>45890</v>
      </c>
      <c r="F3046" s="3">
        <v>0.36458333333333331</v>
      </c>
      <c r="G3046" s="1" t="s">
        <v>51</v>
      </c>
      <c r="H3046" s="1" t="s">
        <v>44</v>
      </c>
      <c r="I3046" s="1">
        <v>445</v>
      </c>
      <c r="J3046" s="1">
        <v>3195866015</v>
      </c>
      <c r="K3046" s="1" t="s">
        <v>45</v>
      </c>
      <c r="L3046" s="1" t="s">
        <v>46</v>
      </c>
      <c r="M3046" s="1" t="s">
        <v>46</v>
      </c>
      <c r="N3046" s="1" t="s">
        <v>46</v>
      </c>
      <c r="O3046" s="1" t="s">
        <v>46</v>
      </c>
      <c r="P3046" s="1" t="s">
        <v>46</v>
      </c>
      <c r="Q3046" s="1" t="s">
        <v>46</v>
      </c>
      <c r="R3046" s="1" t="s">
        <v>46</v>
      </c>
      <c r="S3046" s="1" t="s">
        <v>46</v>
      </c>
      <c r="T3046" s="12" t="str">
        <f>IF(OR(VOZ_WHATSAPP[[#This Row],[Brinda argumentos coherentes a la objeción]]="No Cumple",VOZ_WHATSAPP[[#This Row],[Despliegue de Beneficios y/o consecuencias]]="No Cumple"),"Sin Negocio","Negocio")</f>
        <v>Negocio</v>
      </c>
      <c r="U3046" s="1" t="s">
        <v>48</v>
      </c>
      <c r="V3046" s="1" t="s">
        <v>48</v>
      </c>
      <c r="W3046" s="1" t="s">
        <v>48</v>
      </c>
      <c r="X3046" s="12" t="str">
        <f>IF(OR(VOZ_WHATSAPP[[#This Row],[Confirma Valor de pago]]="No Cumple",VOZ_WHATSAPP[[#This Row],[Confirma hora de pago]]="No Cumple",VOZ_WHATSAPP[[#This Row],[Confirma medio de pago]]="No Cumple"),"Sin Cierre","Cierre")</f>
        <v>Cierre</v>
      </c>
      <c r="Y3046" s="1" t="s">
        <v>46</v>
      </c>
      <c r="Z3046" s="1" t="s">
        <v>46</v>
      </c>
      <c r="AA3046" s="1" t="s">
        <v>46</v>
      </c>
      <c r="AB3046" s="1" t="s">
        <v>46</v>
      </c>
      <c r="AC3046" s="11" t="str">
        <f>IF(OR(VOZ_WHATSAPP[[#This Row],[La comunicación es asertiva, con respeto y evita maltrato]]="No Cumple",VOZ_WHATSAPP[[#This Row],[Cumple con las normativas legales]]="No Cumple"),"No Cumple","Cumple")</f>
        <v>Cumple</v>
      </c>
      <c r="AD3046" s="1" t="s">
        <v>46</v>
      </c>
      <c r="AE3046" s="1" t="s">
        <v>131</v>
      </c>
      <c r="AF3046" s="4">
        <v>1</v>
      </c>
      <c r="AG3046" s="4">
        <f>IF(AND(VOZ_WHATSAPP[[#This Row],[Estado Cierre]]="Sin Cierre",VOZ_WHATSAPP[[#This Row],[Nota Negocio]]="Sin Negocio"),VOZ_WHATSAPP[[#This Row],[Nota]]-24%,VOZ_WHATSAPP[[#This Row],[Nota]])</f>
        <v>1</v>
      </c>
      <c r="AH3046" s="8">
        <f>IF(VOZ_WHATSAPP[[#This Row],[Estado Legal]]="No Cumple",0,IF(VOZ_WHATSAPP[[#This Row],[Realiza lectura de guion Legal]]="No Cumple",VOZ_WHATSAPP[[#This Row],[Nota 2]]-50%,VOZ_WHATSAPP[[#This Row],[Nota 2]]))</f>
        <v>1</v>
      </c>
    </row>
    <row r="3047" spans="1:34" x14ac:dyDescent="0.25">
      <c r="A3047" s="2" t="str">
        <f>VOZ_WHATSAPP[[#This Row],[ID Asesor]]&amp;VOZ_WHATSAPP[[#This Row],[Fecha Monitoreo]]</f>
        <v>382845890</v>
      </c>
      <c r="B3047" s="2">
        <v>45890</v>
      </c>
      <c r="C3047" s="1" t="s">
        <v>87</v>
      </c>
      <c r="D3047" s="1">
        <v>3828</v>
      </c>
      <c r="E3047" s="2">
        <v>45890</v>
      </c>
      <c r="F3047" s="3">
        <v>0.39583333333333331</v>
      </c>
      <c r="G3047" s="1" t="s">
        <v>51</v>
      </c>
      <c r="H3047" s="1" t="s">
        <v>44</v>
      </c>
      <c r="I3047" s="1">
        <v>1421</v>
      </c>
      <c r="J3047" s="1"/>
      <c r="K3047" s="1" t="s">
        <v>45</v>
      </c>
      <c r="L3047" s="1" t="s">
        <v>46</v>
      </c>
      <c r="M3047" s="1" t="s">
        <v>46</v>
      </c>
      <c r="N3047" s="1" t="s">
        <v>46</v>
      </c>
      <c r="O3047" s="1" t="s">
        <v>54</v>
      </c>
      <c r="P3047" s="1" t="s">
        <v>46</v>
      </c>
      <c r="Q3047" s="1" t="s">
        <v>48</v>
      </c>
      <c r="R3047" s="1" t="s">
        <v>48</v>
      </c>
      <c r="S3047" s="1" t="s">
        <v>46</v>
      </c>
      <c r="T3047" s="12" t="str">
        <f>IF(OR(VOZ_WHATSAPP[[#This Row],[Brinda argumentos coherentes a la objeción]]="No Cumple",VOZ_WHATSAPP[[#This Row],[Despliegue de Beneficios y/o consecuencias]]="No Cumple"),"Sin Negocio","Negocio")</f>
        <v>Negocio</v>
      </c>
      <c r="U3047" s="1" t="s">
        <v>47</v>
      </c>
      <c r="V3047" s="1" t="s">
        <v>47</v>
      </c>
      <c r="W3047" s="1" t="s">
        <v>47</v>
      </c>
      <c r="X3047" s="12" t="str">
        <f>IF(OR(VOZ_WHATSAPP[[#This Row],[Confirma Valor de pago]]="No Cumple",VOZ_WHATSAPP[[#This Row],[Confirma hora de pago]]="No Cumple",VOZ_WHATSAPP[[#This Row],[Confirma medio de pago]]="No Cumple"),"Sin Cierre","Cierre")</f>
        <v>Sin Cierre</v>
      </c>
      <c r="Y3047" s="1" t="s">
        <v>46</v>
      </c>
      <c r="Z3047" s="1" t="s">
        <v>54</v>
      </c>
      <c r="AA3047" s="1" t="s">
        <v>46</v>
      </c>
      <c r="AB3047" s="1" t="s">
        <v>46</v>
      </c>
      <c r="AC3047" s="11" t="str">
        <f>IF(OR(VOZ_WHATSAPP[[#This Row],[La comunicación es asertiva, con respeto y evita maltrato]]="No Cumple",VOZ_WHATSAPP[[#This Row],[Cumple con las normativas legales]]="No Cumple"),"No Cumple","Cumple")</f>
        <v>Cumple</v>
      </c>
      <c r="AD3047" s="1" t="s">
        <v>47</v>
      </c>
      <c r="AE3047" s="1" t="s">
        <v>2714</v>
      </c>
      <c r="AF3047" s="4">
        <v>0.56000000000000005</v>
      </c>
      <c r="AG3047" s="4">
        <f>IF(AND(VOZ_WHATSAPP[[#This Row],[Estado Cierre]]="Sin Cierre",VOZ_WHATSAPP[[#This Row],[Nota Negocio]]="Sin Negocio"),VOZ_WHATSAPP[[#This Row],[Nota]]-24%,VOZ_WHATSAPP[[#This Row],[Nota]])</f>
        <v>0.56000000000000005</v>
      </c>
      <c r="AH3047" s="8">
        <f>IF(VOZ_WHATSAPP[[#This Row],[Estado Legal]]="No Cumple",0,IF(VOZ_WHATSAPP[[#This Row],[Realiza lectura de guion Legal]]="No Cumple",VOZ_WHATSAPP[[#This Row],[Nota 2]]-50%,VOZ_WHATSAPP[[#This Row],[Nota 2]]))</f>
        <v>6.0000000000000053E-2</v>
      </c>
    </row>
    <row r="3048" spans="1:34" x14ac:dyDescent="0.25">
      <c r="A3048" s="2" t="str">
        <f>VOZ_WHATSAPP[[#This Row],[ID Asesor]]&amp;VOZ_WHATSAPP[[#This Row],[Fecha Monitoreo]]</f>
        <v>394545890</v>
      </c>
      <c r="B3048" s="2">
        <v>45890</v>
      </c>
      <c r="C3048" s="1" t="s">
        <v>42</v>
      </c>
      <c r="D3048" s="1">
        <v>3945</v>
      </c>
      <c r="E3048" s="2">
        <v>45890</v>
      </c>
      <c r="F3048" s="3">
        <v>0.40833333333333333</v>
      </c>
      <c r="G3048" s="1" t="s">
        <v>51</v>
      </c>
      <c r="H3048" s="1" t="s">
        <v>44</v>
      </c>
      <c r="I3048" s="1">
        <v>210020459</v>
      </c>
      <c r="J3048" s="1">
        <v>573127791692</v>
      </c>
      <c r="K3048" s="1" t="s">
        <v>49</v>
      </c>
      <c r="L3048" s="1" t="s">
        <v>46</v>
      </c>
      <c r="M3048" s="1" t="s">
        <v>47</v>
      </c>
      <c r="N3048" s="1" t="s">
        <v>46</v>
      </c>
      <c r="O3048" s="1" t="s">
        <v>46</v>
      </c>
      <c r="P3048" s="1" t="s">
        <v>46</v>
      </c>
      <c r="Q3048" s="1" t="s">
        <v>46</v>
      </c>
      <c r="R3048" s="1" t="s">
        <v>47</v>
      </c>
      <c r="S3048" s="1" t="s">
        <v>47</v>
      </c>
      <c r="T3048" s="12" t="str">
        <f>IF(OR(VOZ_WHATSAPP[[#This Row],[Brinda argumentos coherentes a la objeción]]="No Cumple",VOZ_WHATSAPP[[#This Row],[Despliegue de Beneficios y/o consecuencias]]="No Cumple"),"Sin Negocio","Negocio")</f>
        <v>Sin Negocio</v>
      </c>
      <c r="U3048" s="1" t="s">
        <v>46</v>
      </c>
      <c r="V3048" s="1" t="s">
        <v>46</v>
      </c>
      <c r="W3048" s="1" t="s">
        <v>46</v>
      </c>
      <c r="X3048" s="12" t="str">
        <f>IF(OR(VOZ_WHATSAPP[[#This Row],[Confirma Valor de pago]]="No Cumple",VOZ_WHATSAPP[[#This Row],[Confirma hora de pago]]="No Cumple",VOZ_WHATSAPP[[#This Row],[Confirma medio de pago]]="No Cumple"),"Sin Cierre","Cierre")</f>
        <v>Cierre</v>
      </c>
      <c r="Y3048" s="1" t="s">
        <v>46</v>
      </c>
      <c r="Z3048" s="1" t="s">
        <v>54</v>
      </c>
      <c r="AA3048" s="1" t="s">
        <v>46</v>
      </c>
      <c r="AB3048" s="1" t="s">
        <v>46</v>
      </c>
      <c r="AC3048" s="11" t="str">
        <f>IF(OR(VOZ_WHATSAPP[[#This Row],[La comunicación es asertiva, con respeto y evita maltrato]]="No Cumple",VOZ_WHATSAPP[[#This Row],[Cumple con las normativas legales]]="No Cumple"),"No Cumple","Cumple")</f>
        <v>Cumple</v>
      </c>
      <c r="AD3048" s="1" t="s">
        <v>46</v>
      </c>
      <c r="AE3048" s="1" t="s">
        <v>2715</v>
      </c>
      <c r="AF3048" s="4">
        <v>0.61</v>
      </c>
      <c r="AG3048" s="4">
        <f>IF(AND(VOZ_WHATSAPP[[#This Row],[Estado Cierre]]="Sin Cierre",VOZ_WHATSAPP[[#This Row],[Nota Negocio]]="Sin Negocio"),VOZ_WHATSAPP[[#This Row],[Nota]]-24%,VOZ_WHATSAPP[[#This Row],[Nota]])</f>
        <v>0.61</v>
      </c>
      <c r="AH3048" s="8">
        <f>IF(VOZ_WHATSAPP[[#This Row],[Estado Legal]]="No Cumple",0,IF(VOZ_WHATSAPP[[#This Row],[Realiza lectura de guion Legal]]="No Cumple",VOZ_WHATSAPP[[#This Row],[Nota 2]]-50%,VOZ_WHATSAPP[[#This Row],[Nota 2]]))</f>
        <v>0.61</v>
      </c>
    </row>
    <row r="3049" spans="1:34" x14ac:dyDescent="0.25">
      <c r="A3049" s="2" t="str">
        <f>VOZ_WHATSAPP[[#This Row],[ID Asesor]]&amp;VOZ_WHATSAPP[[#This Row],[Fecha Monitoreo]]</f>
        <v>214845890</v>
      </c>
      <c r="B3049" s="2">
        <v>45890</v>
      </c>
      <c r="C3049" s="1" t="s">
        <v>50</v>
      </c>
      <c r="D3049" s="1">
        <v>2148</v>
      </c>
      <c r="E3049" s="2">
        <v>45890</v>
      </c>
      <c r="F3049" s="3">
        <v>0.40347222222222223</v>
      </c>
      <c r="G3049" s="1" t="s">
        <v>60</v>
      </c>
      <c r="H3049" s="1" t="s">
        <v>44</v>
      </c>
      <c r="I3049" s="1">
        <v>1407</v>
      </c>
      <c r="J3049" s="1">
        <v>3015170189</v>
      </c>
      <c r="K3049" s="1" t="s">
        <v>45</v>
      </c>
      <c r="L3049" s="1" t="s">
        <v>46</v>
      </c>
      <c r="M3049" s="1" t="s">
        <v>46</v>
      </c>
      <c r="N3049" s="1" t="s">
        <v>46</v>
      </c>
      <c r="O3049" s="1" t="s">
        <v>46</v>
      </c>
      <c r="P3049" s="1" t="s">
        <v>46</v>
      </c>
      <c r="Q3049" s="1" t="s">
        <v>46</v>
      </c>
      <c r="R3049" s="1" t="s">
        <v>48</v>
      </c>
      <c r="S3049" s="1" t="s">
        <v>46</v>
      </c>
      <c r="T3049" s="12" t="str">
        <f>IF(OR(VOZ_WHATSAPP[[#This Row],[Brinda argumentos coherentes a la objeción]]="No Cumple",VOZ_WHATSAPP[[#This Row],[Despliegue de Beneficios y/o consecuencias]]="No Cumple"),"Sin Negocio","Negocio")</f>
        <v>Negocio</v>
      </c>
      <c r="U3049" s="1" t="s">
        <v>46</v>
      </c>
      <c r="V3049" s="1" t="s">
        <v>46</v>
      </c>
      <c r="W3049" s="1" t="s">
        <v>46</v>
      </c>
      <c r="X3049" s="12" t="str">
        <f>IF(OR(VOZ_WHATSAPP[[#This Row],[Confirma Valor de pago]]="No Cumple",VOZ_WHATSAPP[[#This Row],[Confirma hora de pago]]="No Cumple",VOZ_WHATSAPP[[#This Row],[Confirma medio de pago]]="No Cumple"),"Sin Cierre","Cierre")</f>
        <v>Cierre</v>
      </c>
      <c r="Y3049" s="1" t="s">
        <v>46</v>
      </c>
      <c r="Z3049" s="1" t="s">
        <v>46</v>
      </c>
      <c r="AA3049" s="1" t="s">
        <v>46</v>
      </c>
      <c r="AB3049" s="1" t="s">
        <v>46</v>
      </c>
      <c r="AC3049" s="11" t="str">
        <f>IF(OR(VOZ_WHATSAPP[[#This Row],[La comunicación es asertiva, con respeto y evita maltrato]]="No Cumple",VOZ_WHATSAPP[[#This Row],[Cumple con las normativas legales]]="No Cumple"),"No Cumple","Cumple")</f>
        <v>Cumple</v>
      </c>
      <c r="AD3049" s="1" t="s">
        <v>46</v>
      </c>
      <c r="AE3049" s="1" t="s">
        <v>53</v>
      </c>
      <c r="AF3049" s="4">
        <v>1</v>
      </c>
      <c r="AG3049" s="4">
        <f>IF(AND(VOZ_WHATSAPP[[#This Row],[Estado Cierre]]="Sin Cierre",VOZ_WHATSAPP[[#This Row],[Nota Negocio]]="Sin Negocio"),VOZ_WHATSAPP[[#This Row],[Nota]]-24%,VOZ_WHATSAPP[[#This Row],[Nota]])</f>
        <v>1</v>
      </c>
      <c r="AH3049" s="8">
        <f>IF(VOZ_WHATSAPP[[#This Row],[Estado Legal]]="No Cumple",0,IF(VOZ_WHATSAPP[[#This Row],[Realiza lectura de guion Legal]]="No Cumple",VOZ_WHATSAPP[[#This Row],[Nota 2]]-50%,VOZ_WHATSAPP[[#This Row],[Nota 2]]))</f>
        <v>1</v>
      </c>
    </row>
    <row r="3050" spans="1:34" x14ac:dyDescent="0.25">
      <c r="A3050" s="2" t="str">
        <f>VOZ_WHATSAPP[[#This Row],[ID Asesor]]&amp;VOZ_WHATSAPP[[#This Row],[Fecha Monitoreo]]</f>
        <v>402345890</v>
      </c>
      <c r="B3050" s="2">
        <v>45890</v>
      </c>
      <c r="C3050" s="1" t="s">
        <v>696</v>
      </c>
      <c r="D3050" s="1">
        <v>4023</v>
      </c>
      <c r="E3050" s="2">
        <v>45890</v>
      </c>
      <c r="F3050" s="3">
        <v>0.40972222222222221</v>
      </c>
      <c r="G3050" s="1" t="s">
        <v>51</v>
      </c>
      <c r="H3050" s="1" t="s">
        <v>44</v>
      </c>
      <c r="I3050" s="1">
        <v>613</v>
      </c>
      <c r="J3050" s="1">
        <v>3175671974</v>
      </c>
      <c r="K3050" s="1" t="s">
        <v>45</v>
      </c>
      <c r="L3050" s="1" t="s">
        <v>46</v>
      </c>
      <c r="M3050" s="1" t="s">
        <v>46</v>
      </c>
      <c r="N3050" s="1" t="s">
        <v>47</v>
      </c>
      <c r="O3050" s="1" t="s">
        <v>54</v>
      </c>
      <c r="P3050" s="1" t="s">
        <v>54</v>
      </c>
      <c r="Q3050" s="1" t="s">
        <v>48</v>
      </c>
      <c r="R3050" s="1" t="s">
        <v>48</v>
      </c>
      <c r="S3050" s="1" t="s">
        <v>48</v>
      </c>
      <c r="T3050" s="12" t="str">
        <f>IF(OR(VOZ_WHATSAPP[[#This Row],[Brinda argumentos coherentes a la objeción]]="No Cumple",VOZ_WHATSAPP[[#This Row],[Despliegue de Beneficios y/o consecuencias]]="No Cumple"),"Sin Negocio","Negocio")</f>
        <v>Negocio</v>
      </c>
      <c r="U3050" s="1" t="s">
        <v>48</v>
      </c>
      <c r="V3050" s="1" t="s">
        <v>48</v>
      </c>
      <c r="W3050" s="1" t="s">
        <v>48</v>
      </c>
      <c r="X3050" s="12" t="str">
        <f>IF(OR(VOZ_WHATSAPP[[#This Row],[Confirma Valor de pago]]="No Cumple",VOZ_WHATSAPP[[#This Row],[Confirma hora de pago]]="No Cumple",VOZ_WHATSAPP[[#This Row],[Confirma medio de pago]]="No Cumple"),"Sin Cierre","Cierre")</f>
        <v>Cierre</v>
      </c>
      <c r="Y3050" s="1" t="s">
        <v>46</v>
      </c>
      <c r="Z3050" s="1" t="s">
        <v>46</v>
      </c>
      <c r="AA3050" s="1" t="s">
        <v>46</v>
      </c>
      <c r="AB3050" s="1" t="s">
        <v>46</v>
      </c>
      <c r="AC3050" s="11" t="str">
        <f>IF(OR(VOZ_WHATSAPP[[#This Row],[La comunicación es asertiva, con respeto y evita maltrato]]="No Cumple",VOZ_WHATSAPP[[#This Row],[Cumple con las normativas legales]]="No Cumple"),"No Cumple","Cumple")</f>
        <v>Cumple</v>
      </c>
      <c r="AD3050" s="1" t="s">
        <v>46</v>
      </c>
      <c r="AE3050" s="1" t="s">
        <v>2716</v>
      </c>
      <c r="AF3050" s="4">
        <v>0.85</v>
      </c>
      <c r="AG3050" s="4">
        <f>IF(AND(VOZ_WHATSAPP[[#This Row],[Estado Cierre]]="Sin Cierre",VOZ_WHATSAPP[[#This Row],[Nota Negocio]]="Sin Negocio"),VOZ_WHATSAPP[[#This Row],[Nota]]-24%,VOZ_WHATSAPP[[#This Row],[Nota]])</f>
        <v>0.85</v>
      </c>
      <c r="AH3050" s="8">
        <f>IF(VOZ_WHATSAPP[[#This Row],[Estado Legal]]="No Cumple",0,IF(VOZ_WHATSAPP[[#This Row],[Realiza lectura de guion Legal]]="No Cumple",VOZ_WHATSAPP[[#This Row],[Nota 2]]-50%,VOZ_WHATSAPP[[#This Row],[Nota 2]]))</f>
        <v>0.85</v>
      </c>
    </row>
    <row r="3051" spans="1:34" x14ac:dyDescent="0.25">
      <c r="A3051" s="2" t="str">
        <f>VOZ_WHATSAPP[[#This Row],[ID Asesor]]&amp;VOZ_WHATSAPP[[#This Row],[Fecha Monitoreo]]</f>
        <v>355645890</v>
      </c>
      <c r="B3051" s="2">
        <v>45890</v>
      </c>
      <c r="C3051" s="1" t="s">
        <v>126</v>
      </c>
      <c r="D3051" s="1">
        <v>3556</v>
      </c>
      <c r="E3051" s="2">
        <v>45890</v>
      </c>
      <c r="F3051" s="3">
        <v>0.38958333333333334</v>
      </c>
      <c r="G3051" s="1" t="s">
        <v>51</v>
      </c>
      <c r="H3051" s="1" t="s">
        <v>44</v>
      </c>
      <c r="I3051" s="1">
        <v>414</v>
      </c>
      <c r="J3051" s="1">
        <v>3214545612</v>
      </c>
      <c r="K3051" s="1" t="s">
        <v>45</v>
      </c>
      <c r="L3051" s="1" t="s">
        <v>46</v>
      </c>
      <c r="M3051" s="1" t="s">
        <v>46</v>
      </c>
      <c r="N3051" s="1" t="s">
        <v>46</v>
      </c>
      <c r="O3051" s="1" t="s">
        <v>46</v>
      </c>
      <c r="P3051" s="1" t="s">
        <v>46</v>
      </c>
      <c r="Q3051" s="1" t="s">
        <v>46</v>
      </c>
      <c r="R3051" s="1" t="s">
        <v>46</v>
      </c>
      <c r="S3051" s="1" t="s">
        <v>46</v>
      </c>
      <c r="T3051" s="12" t="str">
        <f>IF(OR(VOZ_WHATSAPP[[#This Row],[Brinda argumentos coherentes a la objeción]]="No Cumple",VOZ_WHATSAPP[[#This Row],[Despliegue de Beneficios y/o consecuencias]]="No Cumple"),"Sin Negocio","Negocio")</f>
        <v>Negocio</v>
      </c>
      <c r="U3051" s="1" t="s">
        <v>48</v>
      </c>
      <c r="V3051" s="1" t="s">
        <v>48</v>
      </c>
      <c r="W3051" s="1" t="s">
        <v>48</v>
      </c>
      <c r="X3051" s="12" t="str">
        <f>IF(OR(VOZ_WHATSAPP[[#This Row],[Confirma Valor de pago]]="No Cumple",VOZ_WHATSAPP[[#This Row],[Confirma hora de pago]]="No Cumple",VOZ_WHATSAPP[[#This Row],[Confirma medio de pago]]="No Cumple"),"Sin Cierre","Cierre")</f>
        <v>Cierre</v>
      </c>
      <c r="Y3051" s="1" t="s">
        <v>46</v>
      </c>
      <c r="Z3051" s="1" t="s">
        <v>46</v>
      </c>
      <c r="AA3051" s="1" t="s">
        <v>46</v>
      </c>
      <c r="AB3051" s="1" t="s">
        <v>46</v>
      </c>
      <c r="AC3051" s="11" t="str">
        <f>IF(OR(VOZ_WHATSAPP[[#This Row],[La comunicación es asertiva, con respeto y evita maltrato]]="No Cumple",VOZ_WHATSAPP[[#This Row],[Cumple con las normativas legales]]="No Cumple"),"No Cumple","Cumple")</f>
        <v>Cumple</v>
      </c>
      <c r="AD3051" s="1" t="s">
        <v>46</v>
      </c>
      <c r="AE3051" s="1" t="s">
        <v>131</v>
      </c>
      <c r="AF3051" s="4">
        <v>1</v>
      </c>
      <c r="AG3051" s="4">
        <f>IF(AND(VOZ_WHATSAPP[[#This Row],[Estado Cierre]]="Sin Cierre",VOZ_WHATSAPP[[#This Row],[Nota Negocio]]="Sin Negocio"),VOZ_WHATSAPP[[#This Row],[Nota]]-24%,VOZ_WHATSAPP[[#This Row],[Nota]])</f>
        <v>1</v>
      </c>
      <c r="AH3051" s="8">
        <f>IF(VOZ_WHATSAPP[[#This Row],[Estado Legal]]="No Cumple",0,IF(VOZ_WHATSAPP[[#This Row],[Realiza lectura de guion Legal]]="No Cumple",VOZ_WHATSAPP[[#This Row],[Nota 2]]-50%,VOZ_WHATSAPP[[#This Row],[Nota 2]]))</f>
        <v>1</v>
      </c>
    </row>
    <row r="3052" spans="1:34" x14ac:dyDescent="0.25">
      <c r="A3052" s="2" t="str">
        <f>VOZ_WHATSAPP[[#This Row],[ID Asesor]]&amp;VOZ_WHATSAPP[[#This Row],[Fecha Monitoreo]]</f>
        <v>399645890</v>
      </c>
      <c r="B3052" s="2">
        <v>45890</v>
      </c>
      <c r="C3052" s="1" t="s">
        <v>50</v>
      </c>
      <c r="D3052" s="1">
        <v>3996</v>
      </c>
      <c r="E3052" s="2">
        <v>45890</v>
      </c>
      <c r="F3052" s="3">
        <v>0.36388888888888887</v>
      </c>
      <c r="G3052" s="1" t="s">
        <v>60</v>
      </c>
      <c r="H3052" s="1" t="s">
        <v>44</v>
      </c>
      <c r="I3052" s="1">
        <v>1390</v>
      </c>
      <c r="J3052" s="1">
        <v>3045473391</v>
      </c>
      <c r="K3052" s="1" t="s">
        <v>45</v>
      </c>
      <c r="L3052" s="1" t="s">
        <v>46</v>
      </c>
      <c r="M3052" s="1" t="s">
        <v>46</v>
      </c>
      <c r="N3052" s="1" t="s">
        <v>46</v>
      </c>
      <c r="O3052" s="1" t="s">
        <v>46</v>
      </c>
      <c r="P3052" s="1" t="s">
        <v>46</v>
      </c>
      <c r="Q3052" s="1" t="s">
        <v>46</v>
      </c>
      <c r="R3052" s="1" t="s">
        <v>47</v>
      </c>
      <c r="S3052" s="1" t="s">
        <v>47</v>
      </c>
      <c r="T3052" s="12" t="str">
        <f>IF(OR(VOZ_WHATSAPP[[#This Row],[Brinda argumentos coherentes a la objeción]]="No Cumple",VOZ_WHATSAPP[[#This Row],[Despliegue de Beneficios y/o consecuencias]]="No Cumple"),"Sin Negocio","Negocio")</f>
        <v>Sin Negocio</v>
      </c>
      <c r="U3052" s="1" t="s">
        <v>47</v>
      </c>
      <c r="V3052" s="1" t="s">
        <v>47</v>
      </c>
      <c r="W3052" s="1" t="s">
        <v>47</v>
      </c>
      <c r="X3052" s="12" t="str">
        <f>IF(OR(VOZ_WHATSAPP[[#This Row],[Confirma Valor de pago]]="No Cumple",VOZ_WHATSAPP[[#This Row],[Confirma hora de pago]]="No Cumple",VOZ_WHATSAPP[[#This Row],[Confirma medio de pago]]="No Cumple"),"Sin Cierre","Cierre")</f>
        <v>Sin Cierre</v>
      </c>
      <c r="Y3052" s="1" t="s">
        <v>46</v>
      </c>
      <c r="Z3052" s="1" t="s">
        <v>54</v>
      </c>
      <c r="AA3052" s="1" t="s">
        <v>46</v>
      </c>
      <c r="AB3052" s="1" t="s">
        <v>46</v>
      </c>
      <c r="AC3052" s="11" t="str">
        <f>IF(OR(VOZ_WHATSAPP[[#This Row],[La comunicación es asertiva, con respeto y evita maltrato]]="No Cumple",VOZ_WHATSAPP[[#This Row],[Cumple con las normativas legales]]="No Cumple"),"No Cumple","Cumple")</f>
        <v>Cumple</v>
      </c>
      <c r="AD3052" s="1" t="s">
        <v>46</v>
      </c>
      <c r="AE3052" s="1" t="s">
        <v>2717</v>
      </c>
      <c r="AF3052" s="4">
        <v>0.41</v>
      </c>
      <c r="AG3052" s="4">
        <f>IF(AND(VOZ_WHATSAPP[[#This Row],[Estado Cierre]]="Sin Cierre",VOZ_WHATSAPP[[#This Row],[Nota Negocio]]="Sin Negocio"),VOZ_WHATSAPP[[#This Row],[Nota]]-24%,VOZ_WHATSAPP[[#This Row],[Nota]])</f>
        <v>0.16999999999999998</v>
      </c>
      <c r="AH3052" s="8">
        <f>IF(VOZ_WHATSAPP[[#This Row],[Estado Legal]]="No Cumple",0,IF(VOZ_WHATSAPP[[#This Row],[Realiza lectura de guion Legal]]="No Cumple",VOZ_WHATSAPP[[#This Row],[Nota 2]]-50%,VOZ_WHATSAPP[[#This Row],[Nota 2]]))</f>
        <v>0.16999999999999998</v>
      </c>
    </row>
    <row r="3053" spans="1:34" x14ac:dyDescent="0.25">
      <c r="A3053" s="2" t="str">
        <f>VOZ_WHATSAPP[[#This Row],[ID Asesor]]&amp;VOZ_WHATSAPP[[#This Row],[Fecha Monitoreo]]</f>
        <v>368545890</v>
      </c>
      <c r="B3053" s="2">
        <v>45890</v>
      </c>
      <c r="C3053" s="1" t="s">
        <v>87</v>
      </c>
      <c r="D3053" s="1">
        <v>3685</v>
      </c>
      <c r="E3053" s="2">
        <v>45890</v>
      </c>
      <c r="F3053" s="3">
        <v>0.41249999999999998</v>
      </c>
      <c r="G3053" s="1" t="s">
        <v>80</v>
      </c>
      <c r="H3053" s="1" t="s">
        <v>44</v>
      </c>
      <c r="I3053" s="1">
        <v>1396</v>
      </c>
      <c r="J3053" s="1"/>
      <c r="K3053" s="1" t="s">
        <v>45</v>
      </c>
      <c r="L3053" s="1" t="s">
        <v>47</v>
      </c>
      <c r="M3053" s="1" t="s">
        <v>48</v>
      </c>
      <c r="N3053" s="1" t="s">
        <v>46</v>
      </c>
      <c r="O3053" s="1" t="s">
        <v>46</v>
      </c>
      <c r="P3053" s="1" t="s">
        <v>54</v>
      </c>
      <c r="Q3053" s="1" t="s">
        <v>48</v>
      </c>
      <c r="R3053" s="1" t="s">
        <v>48</v>
      </c>
      <c r="S3053" s="1" t="s">
        <v>47</v>
      </c>
      <c r="T3053" s="12" t="str">
        <f>IF(OR(VOZ_WHATSAPP[[#This Row],[Brinda argumentos coherentes a la objeción]]="No Cumple",VOZ_WHATSAPP[[#This Row],[Despliegue de Beneficios y/o consecuencias]]="No Cumple"),"Sin Negocio","Negocio")</f>
        <v>Sin Negocio</v>
      </c>
      <c r="U3053" s="1" t="s">
        <v>47</v>
      </c>
      <c r="V3053" s="1" t="s">
        <v>47</v>
      </c>
      <c r="W3053" s="1" t="s">
        <v>47</v>
      </c>
      <c r="X3053" s="12" t="str">
        <f>IF(OR(VOZ_WHATSAPP[[#This Row],[Confirma Valor de pago]]="No Cumple",VOZ_WHATSAPP[[#This Row],[Confirma hora de pago]]="No Cumple",VOZ_WHATSAPP[[#This Row],[Confirma medio de pago]]="No Cumple"),"Sin Cierre","Cierre")</f>
        <v>Sin Cierre</v>
      </c>
      <c r="Y3053" s="1" t="s">
        <v>46</v>
      </c>
      <c r="Z3053" s="1" t="s">
        <v>54</v>
      </c>
      <c r="AA3053" s="1" t="s">
        <v>46</v>
      </c>
      <c r="AB3053" s="1" t="s">
        <v>46</v>
      </c>
      <c r="AC3053" s="11" t="str">
        <f>IF(OR(VOZ_WHATSAPP[[#This Row],[La comunicación es asertiva, con respeto y evita maltrato]]="No Cumple",VOZ_WHATSAPP[[#This Row],[Cumple con las normativas legales]]="No Cumple"),"No Cumple","Cumple")</f>
        <v>Cumple</v>
      </c>
      <c r="AD3053" s="1" t="s">
        <v>46</v>
      </c>
      <c r="AE3053" s="1" t="s">
        <v>2718</v>
      </c>
      <c r="AF3053" s="4">
        <v>0.42</v>
      </c>
      <c r="AG3053" s="4">
        <f>IF(AND(VOZ_WHATSAPP[[#This Row],[Estado Cierre]]="Sin Cierre",VOZ_WHATSAPP[[#This Row],[Nota Negocio]]="Sin Negocio"),VOZ_WHATSAPP[[#This Row],[Nota]]-24%,VOZ_WHATSAPP[[#This Row],[Nota]])</f>
        <v>0.18</v>
      </c>
      <c r="AH3053" s="8">
        <f>IF(VOZ_WHATSAPP[[#This Row],[Estado Legal]]="No Cumple",0,IF(VOZ_WHATSAPP[[#This Row],[Realiza lectura de guion Legal]]="No Cumple",VOZ_WHATSAPP[[#This Row],[Nota 2]]-50%,VOZ_WHATSAPP[[#This Row],[Nota 2]]))</f>
        <v>0.18</v>
      </c>
    </row>
    <row r="3054" spans="1:34" x14ac:dyDescent="0.25">
      <c r="A3054" s="2" t="str">
        <f>VOZ_WHATSAPP[[#This Row],[ID Asesor]]&amp;VOZ_WHATSAPP[[#This Row],[Fecha Monitoreo]]</f>
        <v>325045890</v>
      </c>
      <c r="B3054" s="2">
        <v>45890</v>
      </c>
      <c r="C3054" s="1" t="s">
        <v>696</v>
      </c>
      <c r="D3054" s="1">
        <v>3250</v>
      </c>
      <c r="E3054" s="2">
        <v>45890</v>
      </c>
      <c r="F3054" s="3">
        <v>0.41319444444444442</v>
      </c>
      <c r="G3054" s="1" t="s">
        <v>51</v>
      </c>
      <c r="H3054" s="1" t="s">
        <v>44</v>
      </c>
      <c r="I3054" s="1">
        <v>457</v>
      </c>
      <c r="J3054" s="1">
        <v>3134468032</v>
      </c>
      <c r="K3054" s="1" t="s">
        <v>45</v>
      </c>
      <c r="L3054" s="1" t="s">
        <v>46</v>
      </c>
      <c r="M3054" s="1" t="s">
        <v>46</v>
      </c>
      <c r="N3054" s="1" t="s">
        <v>46</v>
      </c>
      <c r="O3054" s="1" t="s">
        <v>46</v>
      </c>
      <c r="P3054" s="1" t="s">
        <v>46</v>
      </c>
      <c r="Q3054" s="1" t="s">
        <v>46</v>
      </c>
      <c r="R3054" s="1" t="s">
        <v>46</v>
      </c>
      <c r="S3054" s="1" t="s">
        <v>46</v>
      </c>
      <c r="T3054" s="12" t="str">
        <f>IF(OR(VOZ_WHATSAPP[[#This Row],[Brinda argumentos coherentes a la objeción]]="No Cumple",VOZ_WHATSAPP[[#This Row],[Despliegue de Beneficios y/o consecuencias]]="No Cumple"),"Sin Negocio","Negocio")</f>
        <v>Negocio</v>
      </c>
      <c r="U3054" s="1" t="s">
        <v>48</v>
      </c>
      <c r="V3054" s="1" t="s">
        <v>48</v>
      </c>
      <c r="W3054" s="1" t="s">
        <v>48</v>
      </c>
      <c r="X3054" s="12" t="str">
        <f>IF(OR(VOZ_WHATSAPP[[#This Row],[Confirma Valor de pago]]="No Cumple",VOZ_WHATSAPP[[#This Row],[Confirma hora de pago]]="No Cumple",VOZ_WHATSAPP[[#This Row],[Confirma medio de pago]]="No Cumple"),"Sin Cierre","Cierre")</f>
        <v>Cierre</v>
      </c>
      <c r="Y3054" s="1" t="s">
        <v>46</v>
      </c>
      <c r="Z3054" s="1" t="s">
        <v>46</v>
      </c>
      <c r="AA3054" s="1" t="s">
        <v>46</v>
      </c>
      <c r="AB3054" s="1" t="s">
        <v>46</v>
      </c>
      <c r="AC3054" s="11" t="str">
        <f>IF(OR(VOZ_WHATSAPP[[#This Row],[La comunicación es asertiva, con respeto y evita maltrato]]="No Cumple",VOZ_WHATSAPP[[#This Row],[Cumple con las normativas legales]]="No Cumple"),"No Cumple","Cumple")</f>
        <v>Cumple</v>
      </c>
      <c r="AD3054" s="1" t="s">
        <v>46</v>
      </c>
      <c r="AE3054" s="1" t="s">
        <v>915</v>
      </c>
      <c r="AF3054" s="4">
        <v>1</v>
      </c>
      <c r="AG3054" s="4">
        <f>IF(AND(VOZ_WHATSAPP[[#This Row],[Estado Cierre]]="Sin Cierre",VOZ_WHATSAPP[[#This Row],[Nota Negocio]]="Sin Negocio"),VOZ_WHATSAPP[[#This Row],[Nota]]-24%,VOZ_WHATSAPP[[#This Row],[Nota]])</f>
        <v>1</v>
      </c>
      <c r="AH3054" s="8">
        <f>IF(VOZ_WHATSAPP[[#This Row],[Estado Legal]]="No Cumple",0,IF(VOZ_WHATSAPP[[#This Row],[Realiza lectura de guion Legal]]="No Cumple",VOZ_WHATSAPP[[#This Row],[Nota 2]]-50%,VOZ_WHATSAPP[[#This Row],[Nota 2]]))</f>
        <v>1</v>
      </c>
    </row>
    <row r="3055" spans="1:34" x14ac:dyDescent="0.25">
      <c r="A3055" s="2" t="str">
        <f>VOZ_WHATSAPP[[#This Row],[ID Asesor]]&amp;VOZ_WHATSAPP[[#This Row],[Fecha Monitoreo]]</f>
        <v>410045890</v>
      </c>
      <c r="B3055" s="2">
        <v>45890</v>
      </c>
      <c r="C3055" s="1" t="s">
        <v>42</v>
      </c>
      <c r="D3055" s="1">
        <v>4100</v>
      </c>
      <c r="E3055" s="2">
        <v>45890</v>
      </c>
      <c r="F3055" s="3">
        <v>0.4465277777777778</v>
      </c>
      <c r="G3055" s="1" t="s">
        <v>51</v>
      </c>
      <c r="H3055" s="1" t="s">
        <v>44</v>
      </c>
      <c r="I3055" s="1">
        <v>1491</v>
      </c>
      <c r="J3055" s="1">
        <v>3112849555</v>
      </c>
      <c r="K3055" s="1" t="s">
        <v>45</v>
      </c>
      <c r="L3055" s="1" t="s">
        <v>46</v>
      </c>
      <c r="M3055" s="1" t="s">
        <v>46</v>
      </c>
      <c r="N3055" s="1" t="s">
        <v>46</v>
      </c>
      <c r="O3055" s="1" t="s">
        <v>46</v>
      </c>
      <c r="P3055" s="1" t="s">
        <v>46</v>
      </c>
      <c r="Q3055" s="1" t="s">
        <v>48</v>
      </c>
      <c r="R3055" s="1" t="s">
        <v>48</v>
      </c>
      <c r="S3055" s="1" t="s">
        <v>47</v>
      </c>
      <c r="T3055" s="12" t="str">
        <f>IF(OR(VOZ_WHATSAPP[[#This Row],[Brinda argumentos coherentes a la objeción]]="No Cumple",VOZ_WHATSAPP[[#This Row],[Despliegue de Beneficios y/o consecuencias]]="No Cumple"),"Sin Negocio","Negocio")</f>
        <v>Sin Negocio</v>
      </c>
      <c r="U3055" s="1" t="s">
        <v>47</v>
      </c>
      <c r="V3055" s="1" t="s">
        <v>46</v>
      </c>
      <c r="W3055" s="1" t="s">
        <v>46</v>
      </c>
      <c r="X3055" s="12" t="str">
        <f>IF(OR(VOZ_WHATSAPP[[#This Row],[Confirma Valor de pago]]="No Cumple",VOZ_WHATSAPP[[#This Row],[Confirma hora de pago]]="No Cumple",VOZ_WHATSAPP[[#This Row],[Confirma medio de pago]]="No Cumple"),"Sin Cierre","Cierre")</f>
        <v>Sin Cierre</v>
      </c>
      <c r="Y3055" s="1" t="s">
        <v>46</v>
      </c>
      <c r="Z3055" s="1" t="s">
        <v>46</v>
      </c>
      <c r="AA3055" s="1" t="s">
        <v>46</v>
      </c>
      <c r="AB3055" s="1" t="s">
        <v>46</v>
      </c>
      <c r="AC3055" s="11" t="str">
        <f>IF(OR(VOZ_WHATSAPP[[#This Row],[La comunicación es asertiva, con respeto y evita maltrato]]="No Cumple",VOZ_WHATSAPP[[#This Row],[Cumple con las normativas legales]]="No Cumple"),"No Cumple","Cumple")</f>
        <v>Cumple</v>
      </c>
      <c r="AD3055" s="1" t="s">
        <v>46</v>
      </c>
      <c r="AE3055" s="1" t="s">
        <v>2719</v>
      </c>
      <c r="AF3055" s="4">
        <v>0.82</v>
      </c>
      <c r="AG3055" s="4">
        <f>IF(AND(VOZ_WHATSAPP[[#This Row],[Estado Cierre]]="Sin Cierre",VOZ_WHATSAPP[[#This Row],[Nota Negocio]]="Sin Negocio"),VOZ_WHATSAPP[[#This Row],[Nota]]-24%,VOZ_WHATSAPP[[#This Row],[Nota]])</f>
        <v>0.57999999999999996</v>
      </c>
      <c r="AH3055" s="8">
        <f>IF(VOZ_WHATSAPP[[#This Row],[Estado Legal]]="No Cumple",0,IF(VOZ_WHATSAPP[[#This Row],[Realiza lectura de guion Legal]]="No Cumple",VOZ_WHATSAPP[[#This Row],[Nota 2]]-50%,VOZ_WHATSAPP[[#This Row],[Nota 2]]))</f>
        <v>0.57999999999999996</v>
      </c>
    </row>
    <row r="3056" spans="1:34" x14ac:dyDescent="0.25">
      <c r="A3056" s="2" t="str">
        <f>VOZ_WHATSAPP[[#This Row],[ID Asesor]]&amp;VOZ_WHATSAPP[[#This Row],[Fecha Monitoreo]]</f>
        <v>402645890</v>
      </c>
      <c r="B3056" s="2">
        <v>45890</v>
      </c>
      <c r="C3056" s="1" t="s">
        <v>126</v>
      </c>
      <c r="D3056" s="1">
        <v>4026</v>
      </c>
      <c r="E3056" s="2">
        <v>45890</v>
      </c>
      <c r="F3056" s="3">
        <v>0.40972222222222221</v>
      </c>
      <c r="G3056" s="1" t="s">
        <v>51</v>
      </c>
      <c r="H3056" s="1" t="s">
        <v>44</v>
      </c>
      <c r="I3056" s="1">
        <v>616</v>
      </c>
      <c r="J3056" s="1">
        <v>3218939121</v>
      </c>
      <c r="K3056" s="1" t="s">
        <v>45</v>
      </c>
      <c r="L3056" s="1" t="s">
        <v>46</v>
      </c>
      <c r="M3056" s="1" t="s">
        <v>46</v>
      </c>
      <c r="N3056" s="1" t="s">
        <v>46</v>
      </c>
      <c r="O3056" s="1" t="s">
        <v>46</v>
      </c>
      <c r="P3056" s="1" t="s">
        <v>46</v>
      </c>
      <c r="Q3056" s="1" t="s">
        <v>46</v>
      </c>
      <c r="R3056" s="1" t="s">
        <v>46</v>
      </c>
      <c r="S3056" s="1" t="s">
        <v>46</v>
      </c>
      <c r="T3056" s="12" t="str">
        <f>IF(OR(VOZ_WHATSAPP[[#This Row],[Brinda argumentos coherentes a la objeción]]="No Cumple",VOZ_WHATSAPP[[#This Row],[Despliegue de Beneficios y/o consecuencias]]="No Cumple"),"Sin Negocio","Negocio")</f>
        <v>Negocio</v>
      </c>
      <c r="U3056" s="1" t="s">
        <v>48</v>
      </c>
      <c r="V3056" s="1" t="s">
        <v>48</v>
      </c>
      <c r="W3056" s="1" t="s">
        <v>48</v>
      </c>
      <c r="X3056" s="12" t="str">
        <f>IF(OR(VOZ_WHATSAPP[[#This Row],[Confirma Valor de pago]]="No Cumple",VOZ_WHATSAPP[[#This Row],[Confirma hora de pago]]="No Cumple",VOZ_WHATSAPP[[#This Row],[Confirma medio de pago]]="No Cumple"),"Sin Cierre","Cierre")</f>
        <v>Cierre</v>
      </c>
      <c r="Y3056" s="1" t="s">
        <v>46</v>
      </c>
      <c r="Z3056" s="1" t="s">
        <v>46</v>
      </c>
      <c r="AA3056" s="1" t="s">
        <v>46</v>
      </c>
      <c r="AB3056" s="1" t="s">
        <v>46</v>
      </c>
      <c r="AC3056" s="11" t="str">
        <f>IF(OR(VOZ_WHATSAPP[[#This Row],[La comunicación es asertiva, con respeto y evita maltrato]]="No Cumple",VOZ_WHATSAPP[[#This Row],[Cumple con las normativas legales]]="No Cumple"),"No Cumple","Cumple")</f>
        <v>Cumple</v>
      </c>
      <c r="AD3056" s="1" t="s">
        <v>46</v>
      </c>
      <c r="AE3056" s="1" t="s">
        <v>131</v>
      </c>
      <c r="AF3056" s="4">
        <v>1</v>
      </c>
      <c r="AG3056" s="4">
        <f>IF(AND(VOZ_WHATSAPP[[#This Row],[Estado Cierre]]="Sin Cierre",VOZ_WHATSAPP[[#This Row],[Nota Negocio]]="Sin Negocio"),VOZ_WHATSAPP[[#This Row],[Nota]]-24%,VOZ_WHATSAPP[[#This Row],[Nota]])</f>
        <v>1</v>
      </c>
      <c r="AH3056" s="8">
        <f>IF(VOZ_WHATSAPP[[#This Row],[Estado Legal]]="No Cumple",0,IF(VOZ_WHATSAPP[[#This Row],[Realiza lectura de guion Legal]]="No Cumple",VOZ_WHATSAPP[[#This Row],[Nota 2]]-50%,VOZ_WHATSAPP[[#This Row],[Nota 2]]))</f>
        <v>1</v>
      </c>
    </row>
    <row r="3057" spans="1:34" x14ac:dyDescent="0.25">
      <c r="A3057" s="2" t="str">
        <f>VOZ_WHATSAPP[[#This Row],[ID Asesor]]&amp;VOZ_WHATSAPP[[#This Row],[Fecha Monitoreo]]</f>
        <v>270945890</v>
      </c>
      <c r="B3057" s="2">
        <v>45890</v>
      </c>
      <c r="C3057" s="1" t="s">
        <v>50</v>
      </c>
      <c r="D3057" s="1">
        <v>2709</v>
      </c>
      <c r="E3057" s="2">
        <v>45890</v>
      </c>
      <c r="F3057" s="3">
        <v>0.36875000000000002</v>
      </c>
      <c r="G3057" s="1" t="s">
        <v>51</v>
      </c>
      <c r="H3057" s="1" t="s">
        <v>44</v>
      </c>
      <c r="I3057" s="1">
        <v>1239</v>
      </c>
      <c r="J3057" s="1">
        <v>3127411427</v>
      </c>
      <c r="K3057" s="1" t="s">
        <v>45</v>
      </c>
      <c r="L3057" s="1" t="s">
        <v>46</v>
      </c>
      <c r="M3057" s="1" t="s">
        <v>46</v>
      </c>
      <c r="N3057" s="1" t="s">
        <v>46</v>
      </c>
      <c r="O3057" s="1" t="s">
        <v>46</v>
      </c>
      <c r="P3057" s="1" t="s">
        <v>48</v>
      </c>
      <c r="Q3057" s="1" t="s">
        <v>46</v>
      </c>
      <c r="R3057" s="1" t="s">
        <v>47</v>
      </c>
      <c r="S3057" s="1" t="s">
        <v>46</v>
      </c>
      <c r="T3057" s="12" t="str">
        <f>IF(OR(VOZ_WHATSAPP[[#This Row],[Brinda argumentos coherentes a la objeción]]="No Cumple",VOZ_WHATSAPP[[#This Row],[Despliegue de Beneficios y/o consecuencias]]="No Cumple"),"Sin Negocio","Negocio")</f>
        <v>Sin Negocio</v>
      </c>
      <c r="U3057" s="1" t="s">
        <v>48</v>
      </c>
      <c r="V3057" s="1" t="s">
        <v>48</v>
      </c>
      <c r="W3057" s="1" t="s">
        <v>48</v>
      </c>
      <c r="X3057" s="12" t="str">
        <f>IF(OR(VOZ_WHATSAPP[[#This Row],[Confirma Valor de pago]]="No Cumple",VOZ_WHATSAPP[[#This Row],[Confirma hora de pago]]="No Cumple",VOZ_WHATSAPP[[#This Row],[Confirma medio de pago]]="No Cumple"),"Sin Cierre","Cierre")</f>
        <v>Cierre</v>
      </c>
      <c r="Y3057" s="1" t="s">
        <v>46</v>
      </c>
      <c r="Z3057" s="1" t="s">
        <v>54</v>
      </c>
      <c r="AA3057" s="1" t="s">
        <v>46</v>
      </c>
      <c r="AB3057" s="1" t="s">
        <v>46</v>
      </c>
      <c r="AC3057" s="11" t="str">
        <f>IF(OR(VOZ_WHATSAPP[[#This Row],[La comunicación es asertiva, con respeto y evita maltrato]]="No Cumple",VOZ_WHATSAPP[[#This Row],[Cumple con las normativas legales]]="No Cumple"),"No Cumple","Cumple")</f>
        <v>Cumple</v>
      </c>
      <c r="AD3057" s="1" t="s">
        <v>46</v>
      </c>
      <c r="AE3057" s="1" t="s">
        <v>2720</v>
      </c>
      <c r="AF3057" s="4">
        <v>0.75</v>
      </c>
      <c r="AG3057" s="4">
        <f>IF(AND(VOZ_WHATSAPP[[#This Row],[Estado Cierre]]="Sin Cierre",VOZ_WHATSAPP[[#This Row],[Nota Negocio]]="Sin Negocio"),VOZ_WHATSAPP[[#This Row],[Nota]]-24%,VOZ_WHATSAPP[[#This Row],[Nota]])</f>
        <v>0.75</v>
      </c>
      <c r="AH3057" s="8">
        <f>IF(VOZ_WHATSAPP[[#This Row],[Estado Legal]]="No Cumple",0,IF(VOZ_WHATSAPP[[#This Row],[Realiza lectura de guion Legal]]="No Cumple",VOZ_WHATSAPP[[#This Row],[Nota 2]]-50%,VOZ_WHATSAPP[[#This Row],[Nota 2]]))</f>
        <v>0.75</v>
      </c>
    </row>
    <row r="3058" spans="1:34" x14ac:dyDescent="0.25">
      <c r="A3058" s="2" t="str">
        <f>VOZ_WHATSAPP[[#This Row],[ID Asesor]]&amp;VOZ_WHATSAPP[[#This Row],[Fecha Monitoreo]]</f>
        <v>367345890</v>
      </c>
      <c r="B3058" s="2">
        <v>45890</v>
      </c>
      <c r="C3058" s="1" t="s">
        <v>42</v>
      </c>
      <c r="D3058" s="1">
        <v>3673</v>
      </c>
      <c r="E3058" s="2">
        <v>45890</v>
      </c>
      <c r="F3058" s="3">
        <v>0.42916666666666664</v>
      </c>
      <c r="G3058" s="1" t="s">
        <v>51</v>
      </c>
      <c r="H3058" s="1" t="s">
        <v>44</v>
      </c>
      <c r="I3058" s="1">
        <v>1381</v>
      </c>
      <c r="J3058" s="1">
        <v>3011128067</v>
      </c>
      <c r="K3058" s="1" t="s">
        <v>45</v>
      </c>
      <c r="L3058" s="1" t="s">
        <v>46</v>
      </c>
      <c r="M3058" s="1" t="s">
        <v>46</v>
      </c>
      <c r="N3058" s="1" t="s">
        <v>46</v>
      </c>
      <c r="O3058" s="1" t="s">
        <v>46</v>
      </c>
      <c r="P3058" s="1" t="s">
        <v>46</v>
      </c>
      <c r="Q3058" s="1" t="s">
        <v>46</v>
      </c>
      <c r="R3058" s="1" t="s">
        <v>46</v>
      </c>
      <c r="S3058" s="1" t="s">
        <v>46</v>
      </c>
      <c r="T3058" s="12" t="str">
        <f>IF(OR(VOZ_WHATSAPP[[#This Row],[Brinda argumentos coherentes a la objeción]]="No Cumple",VOZ_WHATSAPP[[#This Row],[Despliegue de Beneficios y/o consecuencias]]="No Cumple"),"Sin Negocio","Negocio")</f>
        <v>Negocio</v>
      </c>
      <c r="U3058" s="1" t="s">
        <v>48</v>
      </c>
      <c r="V3058" s="1" t="s">
        <v>48</v>
      </c>
      <c r="W3058" s="1" t="s">
        <v>48</v>
      </c>
      <c r="X3058" s="12" t="str">
        <f>IF(OR(VOZ_WHATSAPP[[#This Row],[Confirma Valor de pago]]="No Cumple",VOZ_WHATSAPP[[#This Row],[Confirma hora de pago]]="No Cumple",VOZ_WHATSAPP[[#This Row],[Confirma medio de pago]]="No Cumple"),"Sin Cierre","Cierre")</f>
        <v>Cierre</v>
      </c>
      <c r="Y3058" s="1" t="s">
        <v>46</v>
      </c>
      <c r="Z3058" s="1" t="s">
        <v>46</v>
      </c>
      <c r="AA3058" s="1" t="s">
        <v>46</v>
      </c>
      <c r="AB3058" s="1" t="s">
        <v>46</v>
      </c>
      <c r="AC3058" s="11" t="str">
        <f>IF(OR(VOZ_WHATSAPP[[#This Row],[La comunicación es asertiva, con respeto y evita maltrato]]="No Cumple",VOZ_WHATSAPP[[#This Row],[Cumple con las normativas legales]]="No Cumple"),"No Cumple","Cumple")</f>
        <v>Cumple</v>
      </c>
      <c r="AD3058" s="1" t="s">
        <v>46</v>
      </c>
      <c r="AE3058" s="1" t="s">
        <v>101</v>
      </c>
      <c r="AF3058" s="4">
        <v>1</v>
      </c>
      <c r="AG3058" s="4">
        <f>IF(AND(VOZ_WHATSAPP[[#This Row],[Estado Cierre]]="Sin Cierre",VOZ_WHATSAPP[[#This Row],[Nota Negocio]]="Sin Negocio"),VOZ_WHATSAPP[[#This Row],[Nota]]-24%,VOZ_WHATSAPP[[#This Row],[Nota]])</f>
        <v>1</v>
      </c>
      <c r="AH3058" s="8">
        <f>IF(VOZ_WHATSAPP[[#This Row],[Estado Legal]]="No Cumple",0,IF(VOZ_WHATSAPP[[#This Row],[Realiza lectura de guion Legal]]="No Cumple",VOZ_WHATSAPP[[#This Row],[Nota 2]]-50%,VOZ_WHATSAPP[[#This Row],[Nota 2]]))</f>
        <v>1</v>
      </c>
    </row>
    <row r="3059" spans="1:34" x14ac:dyDescent="0.25">
      <c r="A3059" s="2" t="str">
        <f>VOZ_WHATSAPP[[#This Row],[ID Asesor]]&amp;VOZ_WHATSAPP[[#This Row],[Fecha Monitoreo]]</f>
        <v>392345890</v>
      </c>
      <c r="B3059" s="2">
        <v>45890</v>
      </c>
      <c r="C3059" s="1" t="s">
        <v>87</v>
      </c>
      <c r="D3059" s="1">
        <v>3923</v>
      </c>
      <c r="E3059" s="2">
        <v>45890</v>
      </c>
      <c r="F3059" s="3">
        <v>0.35416666666666669</v>
      </c>
      <c r="G3059" s="1" t="s">
        <v>51</v>
      </c>
      <c r="H3059" s="1" t="s">
        <v>44</v>
      </c>
      <c r="I3059" s="1">
        <v>1374</v>
      </c>
      <c r="J3059" s="1"/>
      <c r="K3059" s="1" t="s">
        <v>45</v>
      </c>
      <c r="L3059" s="1" t="s">
        <v>46</v>
      </c>
      <c r="M3059" s="1" t="s">
        <v>46</v>
      </c>
      <c r="N3059" s="1" t="s">
        <v>46</v>
      </c>
      <c r="O3059" s="1" t="s">
        <v>46</v>
      </c>
      <c r="P3059" s="1" t="s">
        <v>46</v>
      </c>
      <c r="Q3059" s="1" t="s">
        <v>46</v>
      </c>
      <c r="R3059" s="1" t="s">
        <v>46</v>
      </c>
      <c r="S3059" s="1" t="s">
        <v>46</v>
      </c>
      <c r="T3059" s="12" t="str">
        <f>IF(OR(VOZ_WHATSAPP[[#This Row],[Brinda argumentos coherentes a la objeción]]="No Cumple",VOZ_WHATSAPP[[#This Row],[Despliegue de Beneficios y/o consecuencias]]="No Cumple"),"Sin Negocio","Negocio")</f>
        <v>Negocio</v>
      </c>
      <c r="U3059" s="1" t="s">
        <v>46</v>
      </c>
      <c r="V3059" s="1" t="s">
        <v>46</v>
      </c>
      <c r="W3059" s="1" t="s">
        <v>46</v>
      </c>
      <c r="X3059" s="12" t="str">
        <f>IF(OR(VOZ_WHATSAPP[[#This Row],[Confirma Valor de pago]]="No Cumple",VOZ_WHATSAPP[[#This Row],[Confirma hora de pago]]="No Cumple",VOZ_WHATSAPP[[#This Row],[Confirma medio de pago]]="No Cumple"),"Sin Cierre","Cierre")</f>
        <v>Cierre</v>
      </c>
      <c r="Y3059" s="1" t="s">
        <v>46</v>
      </c>
      <c r="Z3059" s="1" t="s">
        <v>54</v>
      </c>
      <c r="AA3059" s="1" t="s">
        <v>46</v>
      </c>
      <c r="AB3059" s="1" t="s">
        <v>46</v>
      </c>
      <c r="AC3059" s="11" t="str">
        <f>IF(OR(VOZ_WHATSAPP[[#This Row],[La comunicación es asertiva, con respeto y evita maltrato]]="No Cumple",VOZ_WHATSAPP[[#This Row],[Cumple con las normativas legales]]="No Cumple"),"No Cumple","Cumple")</f>
        <v>Cumple</v>
      </c>
      <c r="AD3059" s="1" t="s">
        <v>46</v>
      </c>
      <c r="AE3059" s="1" t="s">
        <v>2721</v>
      </c>
      <c r="AF3059" s="4">
        <v>0.85</v>
      </c>
      <c r="AG3059" s="4">
        <f>IF(AND(VOZ_WHATSAPP[[#This Row],[Estado Cierre]]="Sin Cierre",VOZ_WHATSAPP[[#This Row],[Nota Negocio]]="Sin Negocio"),VOZ_WHATSAPP[[#This Row],[Nota]]-24%,VOZ_WHATSAPP[[#This Row],[Nota]])</f>
        <v>0.85</v>
      </c>
      <c r="AH3059" s="8">
        <f>IF(VOZ_WHATSAPP[[#This Row],[Estado Legal]]="No Cumple",0,IF(VOZ_WHATSAPP[[#This Row],[Realiza lectura de guion Legal]]="No Cumple",VOZ_WHATSAPP[[#This Row],[Nota 2]]-50%,VOZ_WHATSAPP[[#This Row],[Nota 2]]))</f>
        <v>0.85</v>
      </c>
    </row>
    <row r="3060" spans="1:34" x14ac:dyDescent="0.25">
      <c r="A3060" s="2" t="str">
        <f>VOZ_WHATSAPP[[#This Row],[ID Asesor]]&amp;VOZ_WHATSAPP[[#This Row],[Fecha Monitoreo]]</f>
        <v>299445890</v>
      </c>
      <c r="B3060" s="2">
        <v>45890</v>
      </c>
      <c r="C3060" s="1" t="s">
        <v>42</v>
      </c>
      <c r="D3060" s="1">
        <v>2994</v>
      </c>
      <c r="E3060" s="2">
        <v>45890</v>
      </c>
      <c r="F3060" s="3">
        <v>0.41805555555555557</v>
      </c>
      <c r="G3060" s="1" t="s">
        <v>51</v>
      </c>
      <c r="H3060" s="1" t="s">
        <v>44</v>
      </c>
      <c r="I3060" s="1">
        <v>1260</v>
      </c>
      <c r="J3060" s="1">
        <v>3046741930</v>
      </c>
      <c r="K3060" s="1" t="s">
        <v>45</v>
      </c>
      <c r="L3060" s="1" t="s">
        <v>46</v>
      </c>
      <c r="M3060" s="1" t="s">
        <v>46</v>
      </c>
      <c r="N3060" s="1" t="s">
        <v>46</v>
      </c>
      <c r="O3060" s="1" t="s">
        <v>46</v>
      </c>
      <c r="P3060" s="1" t="s">
        <v>46</v>
      </c>
      <c r="Q3060" s="1" t="s">
        <v>48</v>
      </c>
      <c r="R3060" s="1" t="s">
        <v>48</v>
      </c>
      <c r="S3060" s="1" t="s">
        <v>46</v>
      </c>
      <c r="T3060" s="12" t="str">
        <f>IF(OR(VOZ_WHATSAPP[[#This Row],[Brinda argumentos coherentes a la objeción]]="No Cumple",VOZ_WHATSAPP[[#This Row],[Despliegue de Beneficios y/o consecuencias]]="No Cumple"),"Sin Negocio","Negocio")</f>
        <v>Negocio</v>
      </c>
      <c r="U3060" s="1" t="s">
        <v>46</v>
      </c>
      <c r="V3060" s="1" t="s">
        <v>46</v>
      </c>
      <c r="W3060" s="1" t="s">
        <v>46</v>
      </c>
      <c r="X3060" s="12" t="str">
        <f>IF(OR(VOZ_WHATSAPP[[#This Row],[Confirma Valor de pago]]="No Cumple",VOZ_WHATSAPP[[#This Row],[Confirma hora de pago]]="No Cumple",VOZ_WHATSAPP[[#This Row],[Confirma medio de pago]]="No Cumple"),"Sin Cierre","Cierre")</f>
        <v>Cierre</v>
      </c>
      <c r="Y3060" s="1" t="s">
        <v>46</v>
      </c>
      <c r="Z3060" s="1" t="s">
        <v>46</v>
      </c>
      <c r="AA3060" s="1" t="s">
        <v>46</v>
      </c>
      <c r="AB3060" s="1" t="s">
        <v>46</v>
      </c>
      <c r="AC3060" s="11" t="str">
        <f>IF(OR(VOZ_WHATSAPP[[#This Row],[La comunicación es asertiva, con respeto y evita maltrato]]="No Cumple",VOZ_WHATSAPP[[#This Row],[Cumple con las normativas legales]]="No Cumple"),"No Cumple","Cumple")</f>
        <v>Cumple</v>
      </c>
      <c r="AD3060" s="1" t="s">
        <v>46</v>
      </c>
      <c r="AE3060" s="1" t="s">
        <v>55</v>
      </c>
      <c r="AF3060" s="4">
        <v>1</v>
      </c>
      <c r="AG3060" s="4">
        <f>IF(AND(VOZ_WHATSAPP[[#This Row],[Estado Cierre]]="Sin Cierre",VOZ_WHATSAPP[[#This Row],[Nota Negocio]]="Sin Negocio"),VOZ_WHATSAPP[[#This Row],[Nota]]-24%,VOZ_WHATSAPP[[#This Row],[Nota]])</f>
        <v>1</v>
      </c>
      <c r="AH3060" s="8">
        <f>IF(VOZ_WHATSAPP[[#This Row],[Estado Legal]]="No Cumple",0,IF(VOZ_WHATSAPP[[#This Row],[Realiza lectura de guion Legal]]="No Cumple",VOZ_WHATSAPP[[#This Row],[Nota 2]]-50%,VOZ_WHATSAPP[[#This Row],[Nota 2]]))</f>
        <v>1</v>
      </c>
    </row>
    <row r="3061" spans="1:34" x14ac:dyDescent="0.25">
      <c r="A3061" s="2" t="str">
        <f>VOZ_WHATSAPP[[#This Row],[ID Asesor]]&amp;VOZ_WHATSAPP[[#This Row],[Fecha Monitoreo]]</f>
        <v>410745890</v>
      </c>
      <c r="B3061" s="2">
        <v>45890</v>
      </c>
      <c r="C3061" s="1" t="s">
        <v>696</v>
      </c>
      <c r="D3061" s="1">
        <v>4107</v>
      </c>
      <c r="E3061" s="2">
        <v>45890</v>
      </c>
      <c r="F3061" s="3">
        <v>0.3888888888888889</v>
      </c>
      <c r="G3061" s="1" t="s">
        <v>51</v>
      </c>
      <c r="H3061" s="1" t="s">
        <v>44</v>
      </c>
      <c r="I3061" s="1">
        <v>416</v>
      </c>
      <c r="J3061" s="1">
        <v>3137572489</v>
      </c>
      <c r="K3061" s="1" t="s">
        <v>45</v>
      </c>
      <c r="L3061" s="1" t="s">
        <v>46</v>
      </c>
      <c r="M3061" s="1" t="s">
        <v>46</v>
      </c>
      <c r="N3061" s="1" t="s">
        <v>46</v>
      </c>
      <c r="O3061" s="1" t="s">
        <v>46</v>
      </c>
      <c r="P3061" s="1" t="s">
        <v>46</v>
      </c>
      <c r="Q3061" s="1" t="s">
        <v>46</v>
      </c>
      <c r="R3061" s="1" t="s">
        <v>46</v>
      </c>
      <c r="S3061" s="1" t="s">
        <v>46</v>
      </c>
      <c r="T3061" s="12" t="str">
        <f>IF(OR(VOZ_WHATSAPP[[#This Row],[Brinda argumentos coherentes a la objeción]]="No Cumple",VOZ_WHATSAPP[[#This Row],[Despliegue de Beneficios y/o consecuencias]]="No Cumple"),"Sin Negocio","Negocio")</f>
        <v>Negocio</v>
      </c>
      <c r="U3061" s="1" t="s">
        <v>46</v>
      </c>
      <c r="V3061" s="1" t="s">
        <v>46</v>
      </c>
      <c r="W3061" s="1" t="s">
        <v>46</v>
      </c>
      <c r="X3061" s="12" t="str">
        <f>IF(OR(VOZ_WHATSAPP[[#This Row],[Confirma Valor de pago]]="No Cumple",VOZ_WHATSAPP[[#This Row],[Confirma hora de pago]]="No Cumple",VOZ_WHATSAPP[[#This Row],[Confirma medio de pago]]="No Cumple"),"Sin Cierre","Cierre")</f>
        <v>Cierre</v>
      </c>
      <c r="Y3061" s="1" t="s">
        <v>46</v>
      </c>
      <c r="Z3061" s="1" t="s">
        <v>46</v>
      </c>
      <c r="AA3061" s="1" t="s">
        <v>46</v>
      </c>
      <c r="AB3061" s="1" t="s">
        <v>46</v>
      </c>
      <c r="AC3061" s="11" t="str">
        <f>IF(OR(VOZ_WHATSAPP[[#This Row],[La comunicación es asertiva, con respeto y evita maltrato]]="No Cumple",VOZ_WHATSAPP[[#This Row],[Cumple con las normativas legales]]="No Cumple"),"No Cumple","Cumple")</f>
        <v>Cumple</v>
      </c>
      <c r="AD3061" s="1" t="s">
        <v>46</v>
      </c>
      <c r="AE3061" s="1" t="s">
        <v>2558</v>
      </c>
      <c r="AF3061" s="4">
        <v>1</v>
      </c>
      <c r="AG3061" s="4">
        <f>IF(AND(VOZ_WHATSAPP[[#This Row],[Estado Cierre]]="Sin Cierre",VOZ_WHATSAPP[[#This Row],[Nota Negocio]]="Sin Negocio"),VOZ_WHATSAPP[[#This Row],[Nota]]-24%,VOZ_WHATSAPP[[#This Row],[Nota]])</f>
        <v>1</v>
      </c>
      <c r="AH3061" s="8">
        <f>IF(VOZ_WHATSAPP[[#This Row],[Estado Legal]]="No Cumple",0,IF(VOZ_WHATSAPP[[#This Row],[Realiza lectura de guion Legal]]="No Cumple",VOZ_WHATSAPP[[#This Row],[Nota 2]]-50%,VOZ_WHATSAPP[[#This Row],[Nota 2]]))</f>
        <v>1</v>
      </c>
    </row>
    <row r="3062" spans="1:34" x14ac:dyDescent="0.25">
      <c r="A3062" s="2" t="str">
        <f>VOZ_WHATSAPP[[#This Row],[ID Asesor]]&amp;VOZ_WHATSAPP[[#This Row],[Fecha Monitoreo]]</f>
        <v>385845890</v>
      </c>
      <c r="B3062" s="2">
        <v>45890</v>
      </c>
      <c r="C3062" s="1" t="s">
        <v>42</v>
      </c>
      <c r="D3062" s="1">
        <v>3858</v>
      </c>
      <c r="E3062" s="2">
        <v>45890</v>
      </c>
      <c r="F3062" s="3">
        <v>0.39097222222222222</v>
      </c>
      <c r="G3062" s="1" t="s">
        <v>51</v>
      </c>
      <c r="H3062" s="1" t="s">
        <v>44</v>
      </c>
      <c r="I3062" s="1">
        <v>1394</v>
      </c>
      <c r="J3062" s="1">
        <v>3118017218</v>
      </c>
      <c r="K3062" s="1" t="s">
        <v>45</v>
      </c>
      <c r="L3062" s="1" t="s">
        <v>46</v>
      </c>
      <c r="M3062" s="1" t="s">
        <v>48</v>
      </c>
      <c r="N3062" s="1" t="s">
        <v>46</v>
      </c>
      <c r="O3062" s="1" t="s">
        <v>46</v>
      </c>
      <c r="P3062" s="1" t="s">
        <v>46</v>
      </c>
      <c r="Q3062" s="1" t="s">
        <v>46</v>
      </c>
      <c r="R3062" s="1" t="s">
        <v>46</v>
      </c>
      <c r="S3062" s="1" t="s">
        <v>46</v>
      </c>
      <c r="T3062" s="12" t="str">
        <f>IF(OR(VOZ_WHATSAPP[[#This Row],[Brinda argumentos coherentes a la objeción]]="No Cumple",VOZ_WHATSAPP[[#This Row],[Despliegue de Beneficios y/o consecuencias]]="No Cumple"),"Sin Negocio","Negocio")</f>
        <v>Negocio</v>
      </c>
      <c r="U3062" s="1" t="s">
        <v>46</v>
      </c>
      <c r="V3062" s="1" t="s">
        <v>46</v>
      </c>
      <c r="W3062" s="1" t="s">
        <v>46</v>
      </c>
      <c r="X3062" s="12" t="str">
        <f>IF(OR(VOZ_WHATSAPP[[#This Row],[Confirma Valor de pago]]="No Cumple",VOZ_WHATSAPP[[#This Row],[Confirma hora de pago]]="No Cumple",VOZ_WHATSAPP[[#This Row],[Confirma medio de pago]]="No Cumple"),"Sin Cierre","Cierre")</f>
        <v>Cierre</v>
      </c>
      <c r="Y3062" s="1" t="s">
        <v>46</v>
      </c>
      <c r="Z3062" s="1" t="s">
        <v>46</v>
      </c>
      <c r="AA3062" s="1" t="s">
        <v>46</v>
      </c>
      <c r="AB3062" s="1" t="s">
        <v>46</v>
      </c>
      <c r="AC3062" s="11" t="str">
        <f>IF(OR(VOZ_WHATSAPP[[#This Row],[La comunicación es asertiva, con respeto y evita maltrato]]="No Cumple",VOZ_WHATSAPP[[#This Row],[Cumple con las normativas legales]]="No Cumple"),"No Cumple","Cumple")</f>
        <v>Cumple</v>
      </c>
      <c r="AD3062" s="1" t="s">
        <v>46</v>
      </c>
      <c r="AE3062" s="1" t="s">
        <v>101</v>
      </c>
      <c r="AF3062" s="4">
        <v>1</v>
      </c>
      <c r="AG3062" s="4">
        <f>IF(AND(VOZ_WHATSAPP[[#This Row],[Estado Cierre]]="Sin Cierre",VOZ_WHATSAPP[[#This Row],[Nota Negocio]]="Sin Negocio"),VOZ_WHATSAPP[[#This Row],[Nota]]-24%,VOZ_WHATSAPP[[#This Row],[Nota]])</f>
        <v>1</v>
      </c>
      <c r="AH3062" s="8">
        <f>IF(VOZ_WHATSAPP[[#This Row],[Estado Legal]]="No Cumple",0,IF(VOZ_WHATSAPP[[#This Row],[Realiza lectura de guion Legal]]="No Cumple",VOZ_WHATSAPP[[#This Row],[Nota 2]]-50%,VOZ_WHATSAPP[[#This Row],[Nota 2]]))</f>
        <v>1</v>
      </c>
    </row>
    <row r="3063" spans="1:34" x14ac:dyDescent="0.25">
      <c r="A3063" s="2" t="str">
        <f>VOZ_WHATSAPP[[#This Row],[ID Asesor]]&amp;VOZ_WHATSAPP[[#This Row],[Fecha Monitoreo]]</f>
        <v>381545890</v>
      </c>
      <c r="B3063" s="2">
        <v>45890</v>
      </c>
      <c r="C3063" s="1" t="s">
        <v>126</v>
      </c>
      <c r="D3063" s="1">
        <v>3815</v>
      </c>
      <c r="E3063" s="2">
        <v>45890</v>
      </c>
      <c r="F3063" s="3">
        <v>0.37291666666666667</v>
      </c>
      <c r="G3063" s="1" t="s">
        <v>51</v>
      </c>
      <c r="H3063" s="1" t="s">
        <v>44</v>
      </c>
      <c r="I3063" s="1">
        <v>584</v>
      </c>
      <c r="J3063" s="1">
        <v>3014435809</v>
      </c>
      <c r="K3063" s="1" t="s">
        <v>45</v>
      </c>
      <c r="L3063" s="1" t="s">
        <v>46</v>
      </c>
      <c r="M3063" s="1" t="s">
        <v>46</v>
      </c>
      <c r="N3063" s="1" t="s">
        <v>46</v>
      </c>
      <c r="O3063" s="1" t="s">
        <v>54</v>
      </c>
      <c r="P3063" s="1" t="s">
        <v>46</v>
      </c>
      <c r="Q3063" s="1" t="s">
        <v>46</v>
      </c>
      <c r="R3063" s="1" t="s">
        <v>46</v>
      </c>
      <c r="S3063" s="1" t="s">
        <v>46</v>
      </c>
      <c r="T3063" s="12" t="str">
        <f>IF(OR(VOZ_WHATSAPP[[#This Row],[Brinda argumentos coherentes a la objeción]]="No Cumple",VOZ_WHATSAPP[[#This Row],[Despliegue de Beneficios y/o consecuencias]]="No Cumple"),"Sin Negocio","Negocio")</f>
        <v>Negocio</v>
      </c>
      <c r="U3063" s="1" t="s">
        <v>48</v>
      </c>
      <c r="V3063" s="1" t="s">
        <v>48</v>
      </c>
      <c r="W3063" s="1" t="s">
        <v>48</v>
      </c>
      <c r="X3063" s="12" t="str">
        <f>IF(OR(VOZ_WHATSAPP[[#This Row],[Confirma Valor de pago]]="No Cumple",VOZ_WHATSAPP[[#This Row],[Confirma hora de pago]]="No Cumple",VOZ_WHATSAPP[[#This Row],[Confirma medio de pago]]="No Cumple"),"Sin Cierre","Cierre")</f>
        <v>Cierre</v>
      </c>
      <c r="Y3063" s="1" t="s">
        <v>46</v>
      </c>
      <c r="Z3063" s="1" t="s">
        <v>54</v>
      </c>
      <c r="AA3063" s="1" t="s">
        <v>46</v>
      </c>
      <c r="AB3063" s="1" t="s">
        <v>46</v>
      </c>
      <c r="AC3063" s="11" t="str">
        <f>IF(OR(VOZ_WHATSAPP[[#This Row],[La comunicación es asertiva, con respeto y evita maltrato]]="No Cumple",VOZ_WHATSAPP[[#This Row],[Cumple con las normativas legales]]="No Cumple"),"No Cumple","Cumple")</f>
        <v>Cumple</v>
      </c>
      <c r="AD3063" s="1" t="s">
        <v>46</v>
      </c>
      <c r="AE3063" s="1" t="s">
        <v>2722</v>
      </c>
      <c r="AF3063" s="4">
        <v>0.8</v>
      </c>
      <c r="AG3063" s="4">
        <f>IF(AND(VOZ_WHATSAPP[[#This Row],[Estado Cierre]]="Sin Cierre",VOZ_WHATSAPP[[#This Row],[Nota Negocio]]="Sin Negocio"),VOZ_WHATSAPP[[#This Row],[Nota]]-24%,VOZ_WHATSAPP[[#This Row],[Nota]])</f>
        <v>0.8</v>
      </c>
      <c r="AH3063" s="8">
        <f>IF(VOZ_WHATSAPP[[#This Row],[Estado Legal]]="No Cumple",0,IF(VOZ_WHATSAPP[[#This Row],[Realiza lectura de guion Legal]]="No Cumple",VOZ_WHATSAPP[[#This Row],[Nota 2]]-50%,VOZ_WHATSAPP[[#This Row],[Nota 2]]))</f>
        <v>0.8</v>
      </c>
    </row>
    <row r="3064" spans="1:34" x14ac:dyDescent="0.25">
      <c r="A3064" s="2" t="str">
        <f>VOZ_WHATSAPP[[#This Row],[ID Asesor]]&amp;VOZ_WHATSAPP[[#This Row],[Fecha Monitoreo]]</f>
        <v>312845890</v>
      </c>
      <c r="B3064" s="2">
        <v>45890</v>
      </c>
      <c r="C3064" s="1" t="s">
        <v>42</v>
      </c>
      <c r="D3064" s="1">
        <v>3128</v>
      </c>
      <c r="E3064" s="2">
        <v>45890</v>
      </c>
      <c r="F3064" s="3">
        <v>0.48541666666666666</v>
      </c>
      <c r="G3064" s="1" t="s">
        <v>60</v>
      </c>
      <c r="H3064" s="1" t="s">
        <v>44</v>
      </c>
      <c r="I3064" s="1">
        <v>1405</v>
      </c>
      <c r="J3064" s="1">
        <v>3246845674</v>
      </c>
      <c r="K3064" s="1" t="s">
        <v>45</v>
      </c>
      <c r="L3064" s="1" t="s">
        <v>46</v>
      </c>
      <c r="M3064" s="1" t="s">
        <v>47</v>
      </c>
      <c r="N3064" s="1" t="s">
        <v>46</v>
      </c>
      <c r="O3064" s="1" t="s">
        <v>46</v>
      </c>
      <c r="P3064" s="1" t="s">
        <v>46</v>
      </c>
      <c r="Q3064" s="1" t="s">
        <v>46</v>
      </c>
      <c r="R3064" s="1" t="s">
        <v>46</v>
      </c>
      <c r="S3064" s="1" t="s">
        <v>46</v>
      </c>
      <c r="T3064" s="12" t="str">
        <f>IF(OR(VOZ_WHATSAPP[[#This Row],[Brinda argumentos coherentes a la objeción]]="No Cumple",VOZ_WHATSAPP[[#This Row],[Despliegue de Beneficios y/o consecuencias]]="No Cumple"),"Sin Negocio","Negocio")</f>
        <v>Negocio</v>
      </c>
      <c r="U3064" s="1" t="s">
        <v>48</v>
      </c>
      <c r="V3064" s="1" t="s">
        <v>48</v>
      </c>
      <c r="W3064" s="1" t="s">
        <v>48</v>
      </c>
      <c r="X3064" s="12" t="str">
        <f>IF(OR(VOZ_WHATSAPP[[#This Row],[Confirma Valor de pago]]="No Cumple",VOZ_WHATSAPP[[#This Row],[Confirma hora de pago]]="No Cumple",VOZ_WHATSAPP[[#This Row],[Confirma medio de pago]]="No Cumple"),"Sin Cierre","Cierre")</f>
        <v>Cierre</v>
      </c>
      <c r="Y3064" s="1" t="s">
        <v>46</v>
      </c>
      <c r="Z3064" s="1" t="s">
        <v>46</v>
      </c>
      <c r="AA3064" s="1" t="s">
        <v>46</v>
      </c>
      <c r="AB3064" s="1" t="s">
        <v>46</v>
      </c>
      <c r="AC3064" s="11" t="str">
        <f>IF(OR(VOZ_WHATSAPP[[#This Row],[La comunicación es asertiva, con respeto y evita maltrato]]="No Cumple",VOZ_WHATSAPP[[#This Row],[Cumple con las normativas legales]]="No Cumple"),"No Cumple","Cumple")</f>
        <v>Cumple</v>
      </c>
      <c r="AD3064" s="1" t="s">
        <v>46</v>
      </c>
      <c r="AE3064" s="1" t="s">
        <v>2723</v>
      </c>
      <c r="AF3064" s="4">
        <v>0.96</v>
      </c>
      <c r="AG3064" s="4">
        <f>IF(AND(VOZ_WHATSAPP[[#This Row],[Estado Cierre]]="Sin Cierre",VOZ_WHATSAPP[[#This Row],[Nota Negocio]]="Sin Negocio"),VOZ_WHATSAPP[[#This Row],[Nota]]-24%,VOZ_WHATSAPP[[#This Row],[Nota]])</f>
        <v>0.96</v>
      </c>
      <c r="AH3064" s="8">
        <f>IF(VOZ_WHATSAPP[[#This Row],[Estado Legal]]="No Cumple",0,IF(VOZ_WHATSAPP[[#This Row],[Realiza lectura de guion Legal]]="No Cumple",VOZ_WHATSAPP[[#This Row],[Nota 2]]-50%,VOZ_WHATSAPP[[#This Row],[Nota 2]]))</f>
        <v>0.96</v>
      </c>
    </row>
    <row r="3065" spans="1:34" x14ac:dyDescent="0.25">
      <c r="A3065" s="2" t="str">
        <f>VOZ_WHATSAPP[[#This Row],[ID Asesor]]&amp;VOZ_WHATSAPP[[#This Row],[Fecha Monitoreo]]</f>
        <v>394045890</v>
      </c>
      <c r="B3065" s="2">
        <v>45890</v>
      </c>
      <c r="C3065" s="1" t="s">
        <v>696</v>
      </c>
      <c r="D3065" s="1">
        <v>3940</v>
      </c>
      <c r="E3065" s="2">
        <v>45890</v>
      </c>
      <c r="F3065" s="3">
        <v>0.39097222222222222</v>
      </c>
      <c r="G3065" s="1" t="s">
        <v>51</v>
      </c>
      <c r="H3065" s="1" t="s">
        <v>44</v>
      </c>
      <c r="I3065" s="1">
        <v>476</v>
      </c>
      <c r="J3065" s="1">
        <v>3105321124</v>
      </c>
      <c r="K3065" s="1" t="s">
        <v>45</v>
      </c>
      <c r="L3065" s="1" t="s">
        <v>46</v>
      </c>
      <c r="M3065" s="1" t="s">
        <v>48</v>
      </c>
      <c r="N3065" s="1" t="s">
        <v>46</v>
      </c>
      <c r="O3065" s="1" t="s">
        <v>46</v>
      </c>
      <c r="P3065" s="1" t="s">
        <v>46</v>
      </c>
      <c r="Q3065" s="1" t="s">
        <v>46</v>
      </c>
      <c r="R3065" s="1" t="s">
        <v>46</v>
      </c>
      <c r="S3065" s="1" t="s">
        <v>46</v>
      </c>
      <c r="T3065" s="12" t="str">
        <f>IF(OR(VOZ_WHATSAPP[[#This Row],[Brinda argumentos coherentes a la objeción]]="No Cumple",VOZ_WHATSAPP[[#This Row],[Despliegue de Beneficios y/o consecuencias]]="No Cumple"),"Sin Negocio","Negocio")</f>
        <v>Negocio</v>
      </c>
      <c r="U3065" s="1" t="s">
        <v>46</v>
      </c>
      <c r="V3065" s="1" t="s">
        <v>46</v>
      </c>
      <c r="W3065" s="1" t="s">
        <v>46</v>
      </c>
      <c r="X3065" s="12" t="str">
        <f>IF(OR(VOZ_WHATSAPP[[#This Row],[Confirma Valor de pago]]="No Cumple",VOZ_WHATSAPP[[#This Row],[Confirma hora de pago]]="No Cumple",VOZ_WHATSAPP[[#This Row],[Confirma medio de pago]]="No Cumple"),"Sin Cierre","Cierre")</f>
        <v>Cierre</v>
      </c>
      <c r="Y3065" s="1" t="s">
        <v>46</v>
      </c>
      <c r="Z3065" s="1" t="s">
        <v>46</v>
      </c>
      <c r="AA3065" s="1" t="s">
        <v>46</v>
      </c>
      <c r="AB3065" s="1" t="s">
        <v>46</v>
      </c>
      <c r="AC3065" s="11" t="str">
        <f>IF(OR(VOZ_WHATSAPP[[#This Row],[La comunicación es asertiva, con respeto y evita maltrato]]="No Cumple",VOZ_WHATSAPP[[#This Row],[Cumple con las normativas legales]]="No Cumple"),"No Cumple","Cumple")</f>
        <v>Cumple</v>
      </c>
      <c r="AD3065" s="1" t="s">
        <v>48</v>
      </c>
      <c r="AE3065" s="1" t="s">
        <v>2558</v>
      </c>
      <c r="AF3065" s="4">
        <v>1</v>
      </c>
      <c r="AG3065" s="4">
        <f>IF(AND(VOZ_WHATSAPP[[#This Row],[Estado Cierre]]="Sin Cierre",VOZ_WHATSAPP[[#This Row],[Nota Negocio]]="Sin Negocio"),VOZ_WHATSAPP[[#This Row],[Nota]]-24%,VOZ_WHATSAPP[[#This Row],[Nota]])</f>
        <v>1</v>
      </c>
      <c r="AH3065" s="8">
        <f>IF(VOZ_WHATSAPP[[#This Row],[Estado Legal]]="No Cumple",0,IF(VOZ_WHATSAPP[[#This Row],[Realiza lectura de guion Legal]]="No Cumple",VOZ_WHATSAPP[[#This Row],[Nota 2]]-50%,VOZ_WHATSAPP[[#This Row],[Nota 2]]))</f>
        <v>1</v>
      </c>
    </row>
    <row r="3066" spans="1:34" x14ac:dyDescent="0.25">
      <c r="A3066" s="2" t="str">
        <f>VOZ_WHATSAPP[[#This Row],[ID Asesor]]&amp;VOZ_WHATSAPP[[#This Row],[Fecha Monitoreo]]</f>
        <v>372445890</v>
      </c>
      <c r="B3066" s="2">
        <v>45890</v>
      </c>
      <c r="C3066" s="1" t="s">
        <v>696</v>
      </c>
      <c r="D3066" s="1">
        <v>3724</v>
      </c>
      <c r="E3066" s="2">
        <v>45890</v>
      </c>
      <c r="F3066" s="3">
        <v>0.50069444444444444</v>
      </c>
      <c r="G3066" s="1" t="s">
        <v>51</v>
      </c>
      <c r="H3066" s="1" t="s">
        <v>44</v>
      </c>
      <c r="I3066" s="1">
        <v>412</v>
      </c>
      <c r="J3066" s="1">
        <v>3012416097</v>
      </c>
      <c r="K3066" s="1" t="s">
        <v>45</v>
      </c>
      <c r="L3066" s="1" t="s">
        <v>47</v>
      </c>
      <c r="M3066" s="1" t="s">
        <v>46</v>
      </c>
      <c r="N3066" s="1" t="s">
        <v>46</v>
      </c>
      <c r="O3066" s="1" t="s">
        <v>46</v>
      </c>
      <c r="P3066" s="1" t="s">
        <v>46</v>
      </c>
      <c r="Q3066" s="1" t="s">
        <v>47</v>
      </c>
      <c r="R3066" s="1" t="s">
        <v>47</v>
      </c>
      <c r="S3066" s="1" t="s">
        <v>47</v>
      </c>
      <c r="T3066" s="12" t="str">
        <f>IF(OR(VOZ_WHATSAPP[[#This Row],[Brinda argumentos coherentes a la objeción]]="No Cumple",VOZ_WHATSAPP[[#This Row],[Despliegue de Beneficios y/o consecuencias]]="No Cumple"),"Sin Negocio","Negocio")</f>
        <v>Sin Negocio</v>
      </c>
      <c r="U3066" s="1" t="s">
        <v>48</v>
      </c>
      <c r="V3066" s="1" t="s">
        <v>48</v>
      </c>
      <c r="W3066" s="1" t="s">
        <v>48</v>
      </c>
      <c r="X3066" s="12" t="str">
        <f>IF(OR(VOZ_WHATSAPP[[#This Row],[Confirma Valor de pago]]="No Cumple",VOZ_WHATSAPP[[#This Row],[Confirma hora de pago]]="No Cumple",VOZ_WHATSAPP[[#This Row],[Confirma medio de pago]]="No Cumple"),"Sin Cierre","Cierre")</f>
        <v>Cierre</v>
      </c>
      <c r="Y3066" s="1" t="s">
        <v>46</v>
      </c>
      <c r="Z3066" s="1" t="s">
        <v>54</v>
      </c>
      <c r="AA3066" s="1" t="s">
        <v>54</v>
      </c>
      <c r="AB3066" s="1" t="s">
        <v>46</v>
      </c>
      <c r="AC3066" s="11" t="str">
        <f>IF(OR(VOZ_WHATSAPP[[#This Row],[La comunicación es asertiva, con respeto y evita maltrato]]="No Cumple",VOZ_WHATSAPP[[#This Row],[Cumple con las normativas legales]]="No Cumple"),"No Cumple","Cumple")</f>
        <v>No Cumple</v>
      </c>
      <c r="AD3066" s="1" t="s">
        <v>46</v>
      </c>
      <c r="AE3066" s="1" t="s">
        <v>2724</v>
      </c>
      <c r="AF3066" s="4">
        <v>0.51</v>
      </c>
      <c r="AG3066" s="4">
        <f>IF(AND(VOZ_WHATSAPP[[#This Row],[Estado Cierre]]="Sin Cierre",VOZ_WHATSAPP[[#This Row],[Nota Negocio]]="Sin Negocio"),VOZ_WHATSAPP[[#This Row],[Nota]]-24%,VOZ_WHATSAPP[[#This Row],[Nota]])</f>
        <v>0.51</v>
      </c>
      <c r="AH3066" s="8">
        <f>IF(VOZ_WHATSAPP[[#This Row],[Estado Legal]]="No Cumple",0,IF(VOZ_WHATSAPP[[#This Row],[Realiza lectura de guion Legal]]="No Cumple",VOZ_WHATSAPP[[#This Row],[Nota 2]]-50%,VOZ_WHATSAPP[[#This Row],[Nota 2]]))</f>
        <v>0</v>
      </c>
    </row>
    <row r="3067" spans="1:34" x14ac:dyDescent="0.25">
      <c r="A3067" s="2" t="str">
        <f>VOZ_WHATSAPP[[#This Row],[ID Asesor]]&amp;VOZ_WHATSAPP[[#This Row],[Fecha Monitoreo]]</f>
        <v>366345890</v>
      </c>
      <c r="B3067" s="2">
        <v>45890</v>
      </c>
      <c r="C3067" s="1" t="s">
        <v>42</v>
      </c>
      <c r="D3067" s="1">
        <v>3663</v>
      </c>
      <c r="E3067" s="2">
        <v>45890</v>
      </c>
      <c r="F3067" s="3">
        <v>0.4513888888888889</v>
      </c>
      <c r="G3067" s="1" t="s">
        <v>58</v>
      </c>
      <c r="H3067" s="1" t="s">
        <v>44</v>
      </c>
      <c r="I3067" s="1">
        <v>1067</v>
      </c>
      <c r="J3067" s="1">
        <v>3132022340</v>
      </c>
      <c r="K3067" s="1" t="s">
        <v>45</v>
      </c>
      <c r="L3067" s="1" t="s">
        <v>46</v>
      </c>
      <c r="M3067" s="1" t="s">
        <v>46</v>
      </c>
      <c r="N3067" s="1" t="s">
        <v>46</v>
      </c>
      <c r="O3067" s="1" t="s">
        <v>46</v>
      </c>
      <c r="P3067" s="1" t="s">
        <v>46</v>
      </c>
      <c r="Q3067" s="1" t="s">
        <v>46</v>
      </c>
      <c r="R3067" s="1" t="s">
        <v>46</v>
      </c>
      <c r="S3067" s="1" t="s">
        <v>46</v>
      </c>
      <c r="T3067" s="12" t="str">
        <f>IF(OR(VOZ_WHATSAPP[[#This Row],[Brinda argumentos coherentes a la objeción]]="No Cumple",VOZ_WHATSAPP[[#This Row],[Despliegue de Beneficios y/o consecuencias]]="No Cumple"),"Sin Negocio","Negocio")</f>
        <v>Negocio</v>
      </c>
      <c r="U3067" s="1" t="s">
        <v>46</v>
      </c>
      <c r="V3067" s="1" t="s">
        <v>46</v>
      </c>
      <c r="W3067" s="1" t="s">
        <v>46</v>
      </c>
      <c r="X3067" s="12" t="str">
        <f>IF(OR(VOZ_WHATSAPP[[#This Row],[Confirma Valor de pago]]="No Cumple",VOZ_WHATSAPP[[#This Row],[Confirma hora de pago]]="No Cumple",VOZ_WHATSAPP[[#This Row],[Confirma medio de pago]]="No Cumple"),"Sin Cierre","Cierre")</f>
        <v>Cierre</v>
      </c>
      <c r="Y3067" s="1" t="s">
        <v>46</v>
      </c>
      <c r="Z3067" s="1" t="s">
        <v>46</v>
      </c>
      <c r="AA3067" s="1" t="s">
        <v>46</v>
      </c>
      <c r="AB3067" s="1" t="s">
        <v>46</v>
      </c>
      <c r="AC3067" s="11" t="str">
        <f>IF(OR(VOZ_WHATSAPP[[#This Row],[La comunicación es asertiva, con respeto y evita maltrato]]="No Cumple",VOZ_WHATSAPP[[#This Row],[Cumple con las normativas legales]]="No Cumple"),"No Cumple","Cumple")</f>
        <v>Cumple</v>
      </c>
      <c r="AD3067" s="1" t="s">
        <v>46</v>
      </c>
      <c r="AE3067" s="1" t="s">
        <v>55</v>
      </c>
      <c r="AF3067" s="4">
        <v>1</v>
      </c>
      <c r="AG3067" s="4">
        <f>IF(AND(VOZ_WHATSAPP[[#This Row],[Estado Cierre]]="Sin Cierre",VOZ_WHATSAPP[[#This Row],[Nota Negocio]]="Sin Negocio"),VOZ_WHATSAPP[[#This Row],[Nota]]-24%,VOZ_WHATSAPP[[#This Row],[Nota]])</f>
        <v>1</v>
      </c>
      <c r="AH3067" s="8">
        <f>IF(VOZ_WHATSAPP[[#This Row],[Estado Legal]]="No Cumple",0,IF(VOZ_WHATSAPP[[#This Row],[Realiza lectura de guion Legal]]="No Cumple",VOZ_WHATSAPP[[#This Row],[Nota 2]]-50%,VOZ_WHATSAPP[[#This Row],[Nota 2]]))</f>
        <v>1</v>
      </c>
    </row>
    <row r="3068" spans="1:34" x14ac:dyDescent="0.25">
      <c r="A3068" s="2" t="str">
        <f>VOZ_WHATSAPP[[#This Row],[ID Asesor]]&amp;VOZ_WHATSAPP[[#This Row],[Fecha Monitoreo]]</f>
        <v>409245890</v>
      </c>
      <c r="B3068" s="2">
        <v>45890</v>
      </c>
      <c r="C3068" s="1" t="s">
        <v>126</v>
      </c>
      <c r="D3068" s="1">
        <v>4092</v>
      </c>
      <c r="E3068" s="2">
        <v>45890</v>
      </c>
      <c r="F3068" s="3">
        <v>0.4777777777777778</v>
      </c>
      <c r="G3068" s="1" t="s">
        <v>51</v>
      </c>
      <c r="H3068" s="1" t="s">
        <v>44</v>
      </c>
      <c r="I3068" s="1">
        <v>627</v>
      </c>
      <c r="J3068" s="1">
        <v>3106827216</v>
      </c>
      <c r="K3068" s="1" t="s">
        <v>45</v>
      </c>
      <c r="L3068" s="1" t="s">
        <v>46</v>
      </c>
      <c r="M3068" s="1" t="s">
        <v>46</v>
      </c>
      <c r="N3068" s="1" t="s">
        <v>46</v>
      </c>
      <c r="O3068" s="1" t="s">
        <v>46</v>
      </c>
      <c r="P3068" s="1" t="s">
        <v>46</v>
      </c>
      <c r="Q3068" s="1" t="s">
        <v>46</v>
      </c>
      <c r="R3068" s="1" t="s">
        <v>46</v>
      </c>
      <c r="S3068" s="1" t="s">
        <v>46</v>
      </c>
      <c r="T3068" s="12" t="str">
        <f>IF(OR(VOZ_WHATSAPP[[#This Row],[Brinda argumentos coherentes a la objeción]]="No Cumple",VOZ_WHATSAPP[[#This Row],[Despliegue de Beneficios y/o consecuencias]]="No Cumple"),"Sin Negocio","Negocio")</f>
        <v>Negocio</v>
      </c>
      <c r="U3068" s="1" t="s">
        <v>47</v>
      </c>
      <c r="V3068" s="1" t="s">
        <v>47</v>
      </c>
      <c r="W3068" s="1" t="s">
        <v>47</v>
      </c>
      <c r="X3068" s="12" t="str">
        <f>IF(OR(VOZ_WHATSAPP[[#This Row],[Confirma Valor de pago]]="No Cumple",VOZ_WHATSAPP[[#This Row],[Confirma hora de pago]]="No Cumple",VOZ_WHATSAPP[[#This Row],[Confirma medio de pago]]="No Cumple"),"Sin Cierre","Cierre")</f>
        <v>Sin Cierre</v>
      </c>
      <c r="Y3068" s="1" t="s">
        <v>46</v>
      </c>
      <c r="Z3068" s="1" t="s">
        <v>54</v>
      </c>
      <c r="AA3068" s="1" t="s">
        <v>46</v>
      </c>
      <c r="AB3068" s="1" t="s">
        <v>46</v>
      </c>
      <c r="AC3068" s="11" t="str">
        <f>IF(OR(VOZ_WHATSAPP[[#This Row],[La comunicación es asertiva, con respeto y evita maltrato]]="No Cumple",VOZ_WHATSAPP[[#This Row],[Cumple con las normativas legales]]="No Cumple"),"No Cumple","Cumple")</f>
        <v>Cumple</v>
      </c>
      <c r="AD3068" s="1" t="s">
        <v>46</v>
      </c>
      <c r="AE3068" s="1" t="s">
        <v>2725</v>
      </c>
      <c r="AF3068" s="4">
        <v>0.61</v>
      </c>
      <c r="AG3068" s="4">
        <f>IF(AND(VOZ_WHATSAPP[[#This Row],[Estado Cierre]]="Sin Cierre",VOZ_WHATSAPP[[#This Row],[Nota Negocio]]="Sin Negocio"),VOZ_WHATSAPP[[#This Row],[Nota]]-24%,VOZ_WHATSAPP[[#This Row],[Nota]])</f>
        <v>0.61</v>
      </c>
      <c r="AH3068" s="8">
        <f>IF(VOZ_WHATSAPP[[#This Row],[Estado Legal]]="No Cumple",0,IF(VOZ_WHATSAPP[[#This Row],[Realiza lectura de guion Legal]]="No Cumple",VOZ_WHATSAPP[[#This Row],[Nota 2]]-50%,VOZ_WHATSAPP[[#This Row],[Nota 2]]))</f>
        <v>0.61</v>
      </c>
    </row>
    <row r="3069" spans="1:34" x14ac:dyDescent="0.25">
      <c r="A3069" s="2" t="str">
        <f>VOZ_WHATSAPP[[#This Row],[ID Asesor]]&amp;VOZ_WHATSAPP[[#This Row],[Fecha Monitoreo]]</f>
        <v>270145890</v>
      </c>
      <c r="B3069" s="2">
        <v>45890</v>
      </c>
      <c r="C3069" s="1" t="s">
        <v>42</v>
      </c>
      <c r="D3069" s="1">
        <v>2701</v>
      </c>
      <c r="E3069" s="2">
        <v>45890</v>
      </c>
      <c r="F3069" s="3">
        <v>0.41805555555555557</v>
      </c>
      <c r="G3069" s="1" t="s">
        <v>51</v>
      </c>
      <c r="H3069" s="1" t="s">
        <v>71</v>
      </c>
      <c r="I3069" s="1"/>
      <c r="J3069" s="1"/>
      <c r="K3069" s="1"/>
      <c r="L3069" s="1" t="s">
        <v>47</v>
      </c>
      <c r="M3069" s="1" t="s">
        <v>46</v>
      </c>
      <c r="N3069" s="1" t="s">
        <v>48</v>
      </c>
      <c r="O3069" s="1" t="s">
        <v>48</v>
      </c>
      <c r="P3069" s="1" t="s">
        <v>48</v>
      </c>
      <c r="Q3069" s="1" t="s">
        <v>48</v>
      </c>
      <c r="R3069" s="1" t="s">
        <v>48</v>
      </c>
      <c r="S3069" s="1" t="s">
        <v>48</v>
      </c>
      <c r="T3069" s="12" t="str">
        <f>IF(OR(VOZ_WHATSAPP[[#This Row],[Brinda argumentos coherentes a la objeción]]="No Cumple",VOZ_WHATSAPP[[#This Row],[Despliegue de Beneficios y/o consecuencias]]="No Cumple"),"Sin Negocio","Negocio")</f>
        <v>Negocio</v>
      </c>
      <c r="U3069" s="1" t="s">
        <v>46</v>
      </c>
      <c r="V3069" s="1" t="s">
        <v>46</v>
      </c>
      <c r="W3069" s="1" t="s">
        <v>46</v>
      </c>
      <c r="X3069" s="12" t="str">
        <f>IF(OR(VOZ_WHATSAPP[[#This Row],[Confirma Valor de pago]]="No Cumple",VOZ_WHATSAPP[[#This Row],[Confirma hora de pago]]="No Cumple",VOZ_WHATSAPP[[#This Row],[Confirma medio de pago]]="No Cumple"),"Sin Cierre","Cierre")</f>
        <v>Cierre</v>
      </c>
      <c r="Y3069" s="1" t="s">
        <v>48</v>
      </c>
      <c r="Z3069" s="1" t="s">
        <v>46</v>
      </c>
      <c r="AA3069" s="1" t="s">
        <v>46</v>
      </c>
      <c r="AB3069" s="1" t="s">
        <v>46</v>
      </c>
      <c r="AC3069" s="11" t="str">
        <f>IF(OR(VOZ_WHATSAPP[[#This Row],[La comunicación es asertiva, con respeto y evita maltrato]]="No Cumple",VOZ_WHATSAPP[[#This Row],[Cumple con las normativas legales]]="No Cumple"),"No Cumple","Cumple")</f>
        <v>Cumple</v>
      </c>
      <c r="AD3069" s="1" t="s">
        <v>48</v>
      </c>
      <c r="AE3069" s="1" t="s">
        <v>2514</v>
      </c>
      <c r="AF3069" s="4">
        <v>0.96</v>
      </c>
      <c r="AG3069" s="4">
        <f>IF(AND(VOZ_WHATSAPP[[#This Row],[Estado Cierre]]="Sin Cierre",VOZ_WHATSAPP[[#This Row],[Nota Negocio]]="Sin Negocio"),VOZ_WHATSAPP[[#This Row],[Nota]]-24%,VOZ_WHATSAPP[[#This Row],[Nota]])</f>
        <v>0.96</v>
      </c>
      <c r="AH3069" s="8">
        <f>IF(VOZ_WHATSAPP[[#This Row],[Estado Legal]]="No Cumple",0,IF(VOZ_WHATSAPP[[#This Row],[Realiza lectura de guion Legal]]="No Cumple",VOZ_WHATSAPP[[#This Row],[Nota 2]]-50%,VOZ_WHATSAPP[[#This Row],[Nota 2]]))</f>
        <v>0.96</v>
      </c>
    </row>
    <row r="3070" spans="1:34" x14ac:dyDescent="0.25">
      <c r="A3070" s="2" t="str">
        <f>VOZ_WHATSAPP[[#This Row],[ID Asesor]]&amp;VOZ_WHATSAPP[[#This Row],[Fecha Monitoreo]]</f>
        <v>374745890</v>
      </c>
      <c r="B3070" s="2">
        <v>45890</v>
      </c>
      <c r="C3070" s="1" t="s">
        <v>126</v>
      </c>
      <c r="D3070" s="1">
        <v>3747</v>
      </c>
      <c r="E3070" s="2">
        <v>45890</v>
      </c>
      <c r="F3070" s="3">
        <v>0.42986111111111114</v>
      </c>
      <c r="G3070" s="1" t="s">
        <v>58</v>
      </c>
      <c r="H3070" s="1" t="s">
        <v>44</v>
      </c>
      <c r="I3070" s="1">
        <v>405</v>
      </c>
      <c r="J3070" s="1">
        <v>3215281365</v>
      </c>
      <c r="K3070" s="1" t="s">
        <v>45</v>
      </c>
      <c r="L3070" s="1" t="s">
        <v>46</v>
      </c>
      <c r="M3070" s="1" t="s">
        <v>46</v>
      </c>
      <c r="N3070" s="1" t="s">
        <v>46</v>
      </c>
      <c r="O3070" s="1" t="s">
        <v>46</v>
      </c>
      <c r="P3070" s="1" t="s">
        <v>46</v>
      </c>
      <c r="Q3070" s="1" t="s">
        <v>46</v>
      </c>
      <c r="R3070" s="1" t="s">
        <v>47</v>
      </c>
      <c r="S3070" s="1" t="s">
        <v>47</v>
      </c>
      <c r="T3070" s="12" t="str">
        <f>IF(OR(VOZ_WHATSAPP[[#This Row],[Brinda argumentos coherentes a la objeción]]="No Cumple",VOZ_WHATSAPP[[#This Row],[Despliegue de Beneficios y/o consecuencias]]="No Cumple"),"Sin Negocio","Negocio")</f>
        <v>Sin Negocio</v>
      </c>
      <c r="U3070" s="1" t="s">
        <v>48</v>
      </c>
      <c r="V3070" s="1" t="s">
        <v>48</v>
      </c>
      <c r="W3070" s="1" t="s">
        <v>48</v>
      </c>
      <c r="X3070" s="12" t="str">
        <f>IF(OR(VOZ_WHATSAPP[[#This Row],[Confirma Valor de pago]]="No Cumple",VOZ_WHATSAPP[[#This Row],[Confirma hora de pago]]="No Cumple",VOZ_WHATSAPP[[#This Row],[Confirma medio de pago]]="No Cumple"),"Sin Cierre","Cierre")</f>
        <v>Cierre</v>
      </c>
      <c r="Y3070" s="1" t="s">
        <v>46</v>
      </c>
      <c r="Z3070" s="1" t="s">
        <v>54</v>
      </c>
      <c r="AA3070" s="1" t="s">
        <v>46</v>
      </c>
      <c r="AB3070" s="1" t="s">
        <v>46</v>
      </c>
      <c r="AC3070" s="11" t="str">
        <f>IF(OR(VOZ_WHATSAPP[[#This Row],[La comunicación es asertiva, con respeto y evita maltrato]]="No Cumple",VOZ_WHATSAPP[[#This Row],[Cumple con las normativas legales]]="No Cumple"),"No Cumple","Cumple")</f>
        <v>Cumple</v>
      </c>
      <c r="AD3070" s="1" t="s">
        <v>46</v>
      </c>
      <c r="AE3070" s="1" t="s">
        <v>2726</v>
      </c>
      <c r="AF3070" s="4">
        <v>0.65</v>
      </c>
      <c r="AG3070" s="4">
        <f>IF(AND(VOZ_WHATSAPP[[#This Row],[Estado Cierre]]="Sin Cierre",VOZ_WHATSAPP[[#This Row],[Nota Negocio]]="Sin Negocio"),VOZ_WHATSAPP[[#This Row],[Nota]]-24%,VOZ_WHATSAPP[[#This Row],[Nota]])</f>
        <v>0.65</v>
      </c>
      <c r="AH3070" s="8">
        <f>IF(VOZ_WHATSAPP[[#This Row],[Estado Legal]]="No Cumple",0,IF(VOZ_WHATSAPP[[#This Row],[Realiza lectura de guion Legal]]="No Cumple",VOZ_WHATSAPP[[#This Row],[Nota 2]]-50%,VOZ_WHATSAPP[[#This Row],[Nota 2]]))</f>
        <v>0.65</v>
      </c>
    </row>
    <row r="3071" spans="1:34" x14ac:dyDescent="0.25">
      <c r="A3071" s="2" t="str">
        <f>VOZ_WHATSAPP[[#This Row],[ID Asesor]]&amp;VOZ_WHATSAPP[[#This Row],[Fecha Monitoreo]]</f>
        <v>366945890</v>
      </c>
      <c r="B3071" s="2">
        <v>45890</v>
      </c>
      <c r="C3071" s="1" t="s">
        <v>50</v>
      </c>
      <c r="D3071" s="1">
        <v>3669</v>
      </c>
      <c r="E3071" s="2">
        <v>45890</v>
      </c>
      <c r="F3071" s="3">
        <v>0.35694444444444445</v>
      </c>
      <c r="G3071" s="1" t="s">
        <v>60</v>
      </c>
      <c r="H3071" s="1" t="s">
        <v>44</v>
      </c>
      <c r="I3071" s="1">
        <v>1373</v>
      </c>
      <c r="J3071" s="1">
        <v>3015256706</v>
      </c>
      <c r="K3071" s="1" t="s">
        <v>45</v>
      </c>
      <c r="L3071" s="1" t="s">
        <v>46</v>
      </c>
      <c r="M3071" s="1" t="s">
        <v>46</v>
      </c>
      <c r="N3071" s="1" t="s">
        <v>46</v>
      </c>
      <c r="O3071" s="1" t="s">
        <v>46</v>
      </c>
      <c r="P3071" s="1" t="s">
        <v>46</v>
      </c>
      <c r="Q3071" s="1" t="s">
        <v>46</v>
      </c>
      <c r="R3071" s="1" t="s">
        <v>46</v>
      </c>
      <c r="S3071" s="1" t="s">
        <v>46</v>
      </c>
      <c r="T3071" s="12" t="str">
        <f>IF(OR(VOZ_WHATSAPP[[#This Row],[Brinda argumentos coherentes a la objeción]]="No Cumple",VOZ_WHATSAPP[[#This Row],[Despliegue de Beneficios y/o consecuencias]]="No Cumple"),"Sin Negocio","Negocio")</f>
        <v>Negocio</v>
      </c>
      <c r="U3071" s="1" t="s">
        <v>46</v>
      </c>
      <c r="V3071" s="1" t="s">
        <v>46</v>
      </c>
      <c r="W3071" s="1" t="s">
        <v>46</v>
      </c>
      <c r="X3071" s="12" t="str">
        <f>IF(OR(VOZ_WHATSAPP[[#This Row],[Confirma Valor de pago]]="No Cumple",VOZ_WHATSAPP[[#This Row],[Confirma hora de pago]]="No Cumple",VOZ_WHATSAPP[[#This Row],[Confirma medio de pago]]="No Cumple"),"Sin Cierre","Cierre")</f>
        <v>Cierre</v>
      </c>
      <c r="Y3071" s="1" t="s">
        <v>46</v>
      </c>
      <c r="Z3071" s="1" t="s">
        <v>46</v>
      </c>
      <c r="AA3071" s="1" t="s">
        <v>46</v>
      </c>
      <c r="AB3071" s="1" t="s">
        <v>46</v>
      </c>
      <c r="AC3071" s="11" t="str">
        <f>IF(OR(VOZ_WHATSAPP[[#This Row],[La comunicación es asertiva, con respeto y evita maltrato]]="No Cumple",VOZ_WHATSAPP[[#This Row],[Cumple con las normativas legales]]="No Cumple"),"No Cumple","Cumple")</f>
        <v>Cumple</v>
      </c>
      <c r="AD3071" s="1" t="s">
        <v>46</v>
      </c>
      <c r="AE3071" s="1" t="s">
        <v>53</v>
      </c>
      <c r="AF3071" s="4">
        <v>1</v>
      </c>
      <c r="AG3071" s="4">
        <f>IF(AND(VOZ_WHATSAPP[[#This Row],[Estado Cierre]]="Sin Cierre",VOZ_WHATSAPP[[#This Row],[Nota Negocio]]="Sin Negocio"),VOZ_WHATSAPP[[#This Row],[Nota]]-24%,VOZ_WHATSAPP[[#This Row],[Nota]])</f>
        <v>1</v>
      </c>
      <c r="AH3071" s="8">
        <f>IF(VOZ_WHATSAPP[[#This Row],[Estado Legal]]="No Cumple",0,IF(VOZ_WHATSAPP[[#This Row],[Realiza lectura de guion Legal]]="No Cumple",VOZ_WHATSAPP[[#This Row],[Nota 2]]-50%,VOZ_WHATSAPP[[#This Row],[Nota 2]]))</f>
        <v>1</v>
      </c>
    </row>
    <row r="3072" spans="1:34" x14ac:dyDescent="0.25">
      <c r="A3072" s="2" t="str">
        <f>VOZ_WHATSAPP[[#This Row],[ID Asesor]]&amp;VOZ_WHATSAPP[[#This Row],[Fecha Monitoreo]]</f>
        <v>300045890</v>
      </c>
      <c r="B3072" s="2">
        <v>45890</v>
      </c>
      <c r="C3072" s="1" t="s">
        <v>50</v>
      </c>
      <c r="D3072" s="1">
        <v>3000</v>
      </c>
      <c r="E3072" s="2">
        <v>45890</v>
      </c>
      <c r="F3072" s="3">
        <v>0.59861111111111109</v>
      </c>
      <c r="G3072" s="1" t="s">
        <v>43</v>
      </c>
      <c r="H3072" s="1" t="s">
        <v>44</v>
      </c>
      <c r="I3072" s="1">
        <v>1263</v>
      </c>
      <c r="J3072" s="1">
        <v>3178860401</v>
      </c>
      <c r="K3072" s="1" t="s">
        <v>45</v>
      </c>
      <c r="L3072" s="1" t="s">
        <v>46</v>
      </c>
      <c r="M3072" s="1" t="s">
        <v>46</v>
      </c>
      <c r="N3072" s="1" t="s">
        <v>46</v>
      </c>
      <c r="O3072" s="1" t="s">
        <v>46</v>
      </c>
      <c r="P3072" s="1" t="s">
        <v>46</v>
      </c>
      <c r="Q3072" s="1" t="s">
        <v>46</v>
      </c>
      <c r="R3072" s="1" t="s">
        <v>46</v>
      </c>
      <c r="S3072" s="1" t="s">
        <v>46</v>
      </c>
      <c r="T3072" s="12" t="str">
        <f>IF(OR(VOZ_WHATSAPP[[#This Row],[Brinda argumentos coherentes a la objeción]]="No Cumple",VOZ_WHATSAPP[[#This Row],[Despliegue de Beneficios y/o consecuencias]]="No Cumple"),"Sin Negocio","Negocio")</f>
        <v>Negocio</v>
      </c>
      <c r="U3072" s="1" t="s">
        <v>46</v>
      </c>
      <c r="V3072" s="1" t="s">
        <v>46</v>
      </c>
      <c r="W3072" s="1" t="s">
        <v>46</v>
      </c>
      <c r="X3072" s="12" t="str">
        <f>IF(OR(VOZ_WHATSAPP[[#This Row],[Confirma Valor de pago]]="No Cumple",VOZ_WHATSAPP[[#This Row],[Confirma hora de pago]]="No Cumple",VOZ_WHATSAPP[[#This Row],[Confirma medio de pago]]="No Cumple"),"Sin Cierre","Cierre")</f>
        <v>Cierre</v>
      </c>
      <c r="Y3072" s="1" t="s">
        <v>46</v>
      </c>
      <c r="Z3072" s="1" t="s">
        <v>46</v>
      </c>
      <c r="AA3072" s="1" t="s">
        <v>46</v>
      </c>
      <c r="AB3072" s="1" t="s">
        <v>46</v>
      </c>
      <c r="AC3072" s="11" t="str">
        <f>IF(OR(VOZ_WHATSAPP[[#This Row],[La comunicación es asertiva, con respeto y evita maltrato]]="No Cumple",VOZ_WHATSAPP[[#This Row],[Cumple con las normativas legales]]="No Cumple"),"No Cumple","Cumple")</f>
        <v>Cumple</v>
      </c>
      <c r="AD3072" s="1" t="s">
        <v>46</v>
      </c>
      <c r="AE3072" s="1" t="s">
        <v>53</v>
      </c>
      <c r="AF3072" s="4">
        <v>1</v>
      </c>
      <c r="AG3072" s="4">
        <f>IF(AND(VOZ_WHATSAPP[[#This Row],[Estado Cierre]]="Sin Cierre",VOZ_WHATSAPP[[#This Row],[Nota Negocio]]="Sin Negocio"),VOZ_WHATSAPP[[#This Row],[Nota]]-24%,VOZ_WHATSAPP[[#This Row],[Nota]])</f>
        <v>1</v>
      </c>
      <c r="AH3072" s="8">
        <f>IF(VOZ_WHATSAPP[[#This Row],[Estado Legal]]="No Cumple",0,IF(VOZ_WHATSAPP[[#This Row],[Realiza lectura de guion Legal]]="No Cumple",VOZ_WHATSAPP[[#This Row],[Nota 2]]-50%,VOZ_WHATSAPP[[#This Row],[Nota 2]]))</f>
        <v>1</v>
      </c>
    </row>
    <row r="3073" spans="1:34" x14ac:dyDescent="0.25">
      <c r="A3073" s="2" t="str">
        <f>VOZ_WHATSAPP[[#This Row],[ID Asesor]]&amp;VOZ_WHATSAPP[[#This Row],[Fecha Monitoreo]]</f>
        <v>366545890</v>
      </c>
      <c r="B3073" s="2">
        <v>45890</v>
      </c>
      <c r="C3073" s="1" t="s">
        <v>42</v>
      </c>
      <c r="D3073" s="1">
        <v>3665</v>
      </c>
      <c r="E3073" s="2">
        <v>45890</v>
      </c>
      <c r="F3073" s="3">
        <v>0.53611111111111109</v>
      </c>
      <c r="G3073" s="1" t="s">
        <v>60</v>
      </c>
      <c r="H3073" s="1" t="s">
        <v>71</v>
      </c>
      <c r="I3073" s="1"/>
      <c r="J3073" s="1"/>
      <c r="K3073" s="1"/>
      <c r="L3073" s="1" t="s">
        <v>46</v>
      </c>
      <c r="M3073" s="1" t="s">
        <v>47</v>
      </c>
      <c r="N3073" s="1" t="s">
        <v>46</v>
      </c>
      <c r="O3073" s="1" t="s">
        <v>46</v>
      </c>
      <c r="P3073" s="1" t="s">
        <v>46</v>
      </c>
      <c r="Q3073" s="1" t="s">
        <v>48</v>
      </c>
      <c r="R3073" s="1" t="s">
        <v>48</v>
      </c>
      <c r="S3073" s="1" t="s">
        <v>48</v>
      </c>
      <c r="T3073" s="12" t="str">
        <f>IF(OR(VOZ_WHATSAPP[[#This Row],[Brinda argumentos coherentes a la objeción]]="No Cumple",VOZ_WHATSAPP[[#This Row],[Despliegue de Beneficios y/o consecuencias]]="No Cumple"),"Sin Negocio","Negocio")</f>
        <v>Negocio</v>
      </c>
      <c r="U3073" s="1" t="s">
        <v>46</v>
      </c>
      <c r="V3073" s="1" t="s">
        <v>46</v>
      </c>
      <c r="W3073" s="1" t="s">
        <v>46</v>
      </c>
      <c r="X3073" s="12" t="str">
        <f>IF(OR(VOZ_WHATSAPP[[#This Row],[Confirma Valor de pago]]="No Cumple",VOZ_WHATSAPP[[#This Row],[Confirma hora de pago]]="No Cumple",VOZ_WHATSAPP[[#This Row],[Confirma medio de pago]]="No Cumple"),"Sin Cierre","Cierre")</f>
        <v>Cierre</v>
      </c>
      <c r="Y3073" s="1" t="s">
        <v>46</v>
      </c>
      <c r="Z3073" s="1" t="s">
        <v>46</v>
      </c>
      <c r="AA3073" s="1" t="s">
        <v>46</v>
      </c>
      <c r="AB3073" s="1" t="s">
        <v>46</v>
      </c>
      <c r="AC3073" s="11" t="str">
        <f>IF(OR(VOZ_WHATSAPP[[#This Row],[La comunicación es asertiva, con respeto y evita maltrato]]="No Cumple",VOZ_WHATSAPP[[#This Row],[Cumple con las normativas legales]]="No Cumple"),"No Cumple","Cumple")</f>
        <v>Cumple</v>
      </c>
      <c r="AD3073" s="1" t="s">
        <v>46</v>
      </c>
      <c r="AE3073" s="1" t="s">
        <v>2727</v>
      </c>
      <c r="AF3073" s="4">
        <v>0.96</v>
      </c>
      <c r="AG3073" s="4">
        <f>IF(AND(VOZ_WHATSAPP[[#This Row],[Estado Cierre]]="Sin Cierre",VOZ_WHATSAPP[[#This Row],[Nota Negocio]]="Sin Negocio"),VOZ_WHATSAPP[[#This Row],[Nota]]-24%,VOZ_WHATSAPP[[#This Row],[Nota]])</f>
        <v>0.96</v>
      </c>
      <c r="AH3073" s="8">
        <f>IF(VOZ_WHATSAPP[[#This Row],[Estado Legal]]="No Cumple",0,IF(VOZ_WHATSAPP[[#This Row],[Realiza lectura de guion Legal]]="No Cumple",VOZ_WHATSAPP[[#This Row],[Nota 2]]-50%,VOZ_WHATSAPP[[#This Row],[Nota 2]]))</f>
        <v>0.96</v>
      </c>
    </row>
    <row r="3074" spans="1:34" x14ac:dyDescent="0.25">
      <c r="A3074" s="2" t="str">
        <f>VOZ_WHATSAPP[[#This Row],[ID Asesor]]&amp;VOZ_WHATSAPP[[#This Row],[Fecha Monitoreo]]</f>
        <v>317045890</v>
      </c>
      <c r="B3074" s="2">
        <v>45890</v>
      </c>
      <c r="C3074" s="1" t="s">
        <v>50</v>
      </c>
      <c r="D3074" s="1">
        <v>3170</v>
      </c>
      <c r="E3074" s="2">
        <v>45890</v>
      </c>
      <c r="F3074" s="3">
        <v>0.36041666666666666</v>
      </c>
      <c r="G3074" s="1" t="s">
        <v>60</v>
      </c>
      <c r="H3074" s="1" t="s">
        <v>44</v>
      </c>
      <c r="I3074" s="1">
        <v>1217</v>
      </c>
      <c r="J3074" s="1">
        <v>3173684483</v>
      </c>
      <c r="K3074" s="1" t="s">
        <v>45</v>
      </c>
      <c r="L3074" s="1" t="s">
        <v>46</v>
      </c>
      <c r="M3074" s="1" t="s">
        <v>46</v>
      </c>
      <c r="N3074" s="1" t="s">
        <v>46</v>
      </c>
      <c r="O3074" s="1" t="s">
        <v>46</v>
      </c>
      <c r="P3074" s="1" t="s">
        <v>46</v>
      </c>
      <c r="Q3074" s="1" t="s">
        <v>46</v>
      </c>
      <c r="R3074" s="1" t="s">
        <v>48</v>
      </c>
      <c r="S3074" s="1" t="s">
        <v>46</v>
      </c>
      <c r="T3074" s="12" t="str">
        <f>IF(OR(VOZ_WHATSAPP[[#This Row],[Brinda argumentos coherentes a la objeción]]="No Cumple",VOZ_WHATSAPP[[#This Row],[Despliegue de Beneficios y/o consecuencias]]="No Cumple"),"Sin Negocio","Negocio")</f>
        <v>Negocio</v>
      </c>
      <c r="U3074" s="1" t="s">
        <v>46</v>
      </c>
      <c r="V3074" s="1" t="s">
        <v>46</v>
      </c>
      <c r="W3074" s="1" t="s">
        <v>46</v>
      </c>
      <c r="X3074" s="12" t="str">
        <f>IF(OR(VOZ_WHATSAPP[[#This Row],[Confirma Valor de pago]]="No Cumple",VOZ_WHATSAPP[[#This Row],[Confirma hora de pago]]="No Cumple",VOZ_WHATSAPP[[#This Row],[Confirma medio de pago]]="No Cumple"),"Sin Cierre","Cierre")</f>
        <v>Cierre</v>
      </c>
      <c r="Y3074" s="1" t="s">
        <v>46</v>
      </c>
      <c r="Z3074" s="1" t="s">
        <v>46</v>
      </c>
      <c r="AA3074" s="1" t="s">
        <v>46</v>
      </c>
      <c r="AB3074" s="1" t="s">
        <v>46</v>
      </c>
      <c r="AC3074" s="11" t="str">
        <f>IF(OR(VOZ_WHATSAPP[[#This Row],[La comunicación es asertiva, con respeto y evita maltrato]]="No Cumple",VOZ_WHATSAPP[[#This Row],[Cumple con las normativas legales]]="No Cumple"),"No Cumple","Cumple")</f>
        <v>Cumple</v>
      </c>
      <c r="AD3074" s="1" t="s">
        <v>46</v>
      </c>
      <c r="AE3074" s="1" t="s">
        <v>79</v>
      </c>
      <c r="AF3074" s="4">
        <v>1</v>
      </c>
      <c r="AG3074" s="4">
        <f>IF(AND(VOZ_WHATSAPP[[#This Row],[Estado Cierre]]="Sin Cierre",VOZ_WHATSAPP[[#This Row],[Nota Negocio]]="Sin Negocio"),VOZ_WHATSAPP[[#This Row],[Nota]]-24%,VOZ_WHATSAPP[[#This Row],[Nota]])</f>
        <v>1</v>
      </c>
      <c r="AH3074" s="8">
        <f>IF(VOZ_WHATSAPP[[#This Row],[Estado Legal]]="No Cumple",0,IF(VOZ_WHATSAPP[[#This Row],[Realiza lectura de guion Legal]]="No Cumple",VOZ_WHATSAPP[[#This Row],[Nota 2]]-50%,VOZ_WHATSAPP[[#This Row],[Nota 2]]))</f>
        <v>1</v>
      </c>
    </row>
    <row r="3075" spans="1:34" x14ac:dyDescent="0.25">
      <c r="A3075" s="2" t="str">
        <f>VOZ_WHATSAPP[[#This Row],[ID Asesor]]&amp;VOZ_WHATSAPP[[#This Row],[Fecha Monitoreo]]</f>
        <v>407345890</v>
      </c>
      <c r="B3075" s="2">
        <v>45890</v>
      </c>
      <c r="C3075" s="1" t="s">
        <v>50</v>
      </c>
      <c r="D3075" s="1">
        <v>4073</v>
      </c>
      <c r="E3075" s="2">
        <v>45890</v>
      </c>
      <c r="F3075" s="3">
        <v>0.45555555555555555</v>
      </c>
      <c r="G3075" s="1" t="s">
        <v>51</v>
      </c>
      <c r="H3075" s="1" t="s">
        <v>71</v>
      </c>
      <c r="I3075" s="1"/>
      <c r="J3075" s="1"/>
      <c r="K3075" s="1"/>
      <c r="L3075" s="1" t="s">
        <v>46</v>
      </c>
      <c r="M3075" s="1" t="s">
        <v>46</v>
      </c>
      <c r="N3075" s="1" t="s">
        <v>46</v>
      </c>
      <c r="O3075" s="1" t="s">
        <v>46</v>
      </c>
      <c r="P3075" s="1" t="s">
        <v>46</v>
      </c>
      <c r="Q3075" s="1" t="s">
        <v>46</v>
      </c>
      <c r="R3075" s="1" t="s">
        <v>46</v>
      </c>
      <c r="S3075" s="1" t="s">
        <v>46</v>
      </c>
      <c r="T3075" s="12" t="str">
        <f>IF(OR(VOZ_WHATSAPP[[#This Row],[Brinda argumentos coherentes a la objeción]]="No Cumple",VOZ_WHATSAPP[[#This Row],[Despliegue de Beneficios y/o consecuencias]]="No Cumple"),"Sin Negocio","Negocio")</f>
        <v>Negocio</v>
      </c>
      <c r="U3075" s="1" t="s">
        <v>46</v>
      </c>
      <c r="V3075" s="1" t="s">
        <v>46</v>
      </c>
      <c r="W3075" s="1" t="s">
        <v>46</v>
      </c>
      <c r="X3075" s="12" t="str">
        <f>IF(OR(VOZ_WHATSAPP[[#This Row],[Confirma Valor de pago]]="No Cumple",VOZ_WHATSAPP[[#This Row],[Confirma hora de pago]]="No Cumple",VOZ_WHATSAPP[[#This Row],[Confirma medio de pago]]="No Cumple"),"Sin Cierre","Cierre")</f>
        <v>Cierre</v>
      </c>
      <c r="Y3075" s="1" t="s">
        <v>46</v>
      </c>
      <c r="Z3075" s="1" t="s">
        <v>46</v>
      </c>
      <c r="AA3075" s="1" t="s">
        <v>46</v>
      </c>
      <c r="AB3075" s="1" t="s">
        <v>46</v>
      </c>
      <c r="AC3075" s="11" t="str">
        <f>IF(OR(VOZ_WHATSAPP[[#This Row],[La comunicación es asertiva, con respeto y evita maltrato]]="No Cumple",VOZ_WHATSAPP[[#This Row],[Cumple con las normativas legales]]="No Cumple"),"No Cumple","Cumple")</f>
        <v>Cumple</v>
      </c>
      <c r="AD3075" s="1" t="s">
        <v>46</v>
      </c>
      <c r="AE3075" s="1" t="s">
        <v>53</v>
      </c>
      <c r="AF3075" s="4">
        <v>1</v>
      </c>
      <c r="AG3075" s="4">
        <f>IF(AND(VOZ_WHATSAPP[[#This Row],[Estado Cierre]]="Sin Cierre",VOZ_WHATSAPP[[#This Row],[Nota Negocio]]="Sin Negocio"),VOZ_WHATSAPP[[#This Row],[Nota]]-24%,VOZ_WHATSAPP[[#This Row],[Nota]])</f>
        <v>1</v>
      </c>
      <c r="AH3075" s="8">
        <f>IF(VOZ_WHATSAPP[[#This Row],[Estado Legal]]="No Cumple",0,IF(VOZ_WHATSAPP[[#This Row],[Realiza lectura de guion Legal]]="No Cumple",VOZ_WHATSAPP[[#This Row],[Nota 2]]-50%,VOZ_WHATSAPP[[#This Row],[Nota 2]]))</f>
        <v>1</v>
      </c>
    </row>
    <row r="3076" spans="1:34" x14ac:dyDescent="0.25">
      <c r="A3076" s="2" t="str">
        <f>VOZ_WHATSAPP[[#This Row],[ID Asesor]]&amp;VOZ_WHATSAPP[[#This Row],[Fecha Monitoreo]]</f>
        <v>359845890</v>
      </c>
      <c r="B3076" s="2">
        <v>45890</v>
      </c>
      <c r="C3076" s="1" t="s">
        <v>50</v>
      </c>
      <c r="D3076" s="1">
        <v>3598</v>
      </c>
      <c r="E3076" s="2">
        <v>45890</v>
      </c>
      <c r="F3076" s="3">
        <v>0</v>
      </c>
      <c r="G3076" s="1" t="s">
        <v>51</v>
      </c>
      <c r="H3076" s="1" t="s">
        <v>71</v>
      </c>
      <c r="I3076" s="1"/>
      <c r="J3076" s="1"/>
      <c r="K3076" s="1"/>
      <c r="L3076" s="1" t="s">
        <v>47</v>
      </c>
      <c r="M3076" s="1" t="s">
        <v>47</v>
      </c>
      <c r="N3076" s="1" t="s">
        <v>47</v>
      </c>
      <c r="O3076" s="1" t="s">
        <v>54</v>
      </c>
      <c r="P3076" s="1" t="s">
        <v>54</v>
      </c>
      <c r="Q3076" s="1" t="s">
        <v>47</v>
      </c>
      <c r="R3076" s="1" t="s">
        <v>47</v>
      </c>
      <c r="S3076" s="1" t="s">
        <v>47</v>
      </c>
      <c r="T3076" s="12" t="str">
        <f>IF(OR(VOZ_WHATSAPP[[#This Row],[Brinda argumentos coherentes a la objeción]]="No Cumple",VOZ_WHATSAPP[[#This Row],[Despliegue de Beneficios y/o consecuencias]]="No Cumple"),"Sin Negocio","Negocio")</f>
        <v>Sin Negocio</v>
      </c>
      <c r="U3076" s="1" t="s">
        <v>47</v>
      </c>
      <c r="V3076" s="1" t="s">
        <v>47</v>
      </c>
      <c r="W3076" s="1" t="s">
        <v>47</v>
      </c>
      <c r="X3076" s="12" t="str">
        <f>IF(OR(VOZ_WHATSAPP[[#This Row],[Confirma Valor de pago]]="No Cumple",VOZ_WHATSAPP[[#This Row],[Confirma hora de pago]]="No Cumple",VOZ_WHATSAPP[[#This Row],[Confirma medio de pago]]="No Cumple"),"Sin Cierre","Cierre")</f>
        <v>Sin Cierre</v>
      </c>
      <c r="Y3076" s="1" t="s">
        <v>54</v>
      </c>
      <c r="Z3076" s="1" t="s">
        <v>54</v>
      </c>
      <c r="AA3076" s="1" t="s">
        <v>54</v>
      </c>
      <c r="AB3076" s="1" t="s">
        <v>54</v>
      </c>
      <c r="AC3076" s="11" t="str">
        <f>IF(OR(VOZ_WHATSAPP[[#This Row],[La comunicación es asertiva, con respeto y evita maltrato]]="No Cumple",VOZ_WHATSAPP[[#This Row],[Cumple con las normativas legales]]="No Cumple"),"No Cumple","Cumple")</f>
        <v>No Cumple</v>
      </c>
      <c r="AD3076" s="1" t="s">
        <v>48</v>
      </c>
      <c r="AE3076" s="1" t="s">
        <v>2728</v>
      </c>
      <c r="AF3076" s="4">
        <v>0</v>
      </c>
      <c r="AG3076" s="4">
        <f>IF(AND(VOZ_WHATSAPP[[#This Row],[Estado Cierre]]="Sin Cierre",VOZ_WHATSAPP[[#This Row],[Nota Negocio]]="Sin Negocio"),VOZ_WHATSAPP[[#This Row],[Nota]]-24%,VOZ_WHATSAPP[[#This Row],[Nota]])</f>
        <v>-0.24</v>
      </c>
      <c r="AH3076" s="8">
        <f>IF(VOZ_WHATSAPP[[#This Row],[Estado Legal]]="No Cumple",0,IF(VOZ_WHATSAPP[[#This Row],[Realiza lectura de guion Legal]]="No Cumple",VOZ_WHATSAPP[[#This Row],[Nota 2]]-50%,VOZ_WHATSAPP[[#This Row],[Nota 2]]))</f>
        <v>0</v>
      </c>
    </row>
    <row r="3077" spans="1:34" x14ac:dyDescent="0.25">
      <c r="A3077" s="2" t="str">
        <f>VOZ_WHATSAPP[[#This Row],[ID Asesor]]&amp;VOZ_WHATSAPP[[#This Row],[Fecha Monitoreo]]</f>
        <v>377145890</v>
      </c>
      <c r="B3077" s="2">
        <v>45890</v>
      </c>
      <c r="C3077" s="1" t="s">
        <v>696</v>
      </c>
      <c r="D3077" s="1">
        <v>3771</v>
      </c>
      <c r="E3077" s="2">
        <v>45890</v>
      </c>
      <c r="F3077" s="3">
        <v>0.5229166666666667</v>
      </c>
      <c r="G3077" s="1" t="s">
        <v>51</v>
      </c>
      <c r="H3077" s="1" t="s">
        <v>71</v>
      </c>
      <c r="I3077" s="1"/>
      <c r="J3077" s="1"/>
      <c r="K3077" s="1"/>
      <c r="L3077" s="1" t="s">
        <v>46</v>
      </c>
      <c r="M3077" s="1" t="s">
        <v>48</v>
      </c>
      <c r="N3077" s="1" t="s">
        <v>46</v>
      </c>
      <c r="O3077" s="1" t="s">
        <v>46</v>
      </c>
      <c r="P3077" s="1" t="s">
        <v>46</v>
      </c>
      <c r="Q3077" s="1" t="s">
        <v>48</v>
      </c>
      <c r="R3077" s="1" t="s">
        <v>48</v>
      </c>
      <c r="S3077" s="1" t="s">
        <v>46</v>
      </c>
      <c r="T3077" s="12" t="str">
        <f>IF(OR(VOZ_WHATSAPP[[#This Row],[Brinda argumentos coherentes a la objeción]]="No Cumple",VOZ_WHATSAPP[[#This Row],[Despliegue de Beneficios y/o consecuencias]]="No Cumple"),"Sin Negocio","Negocio")</f>
        <v>Negocio</v>
      </c>
      <c r="U3077" s="1" t="s">
        <v>48</v>
      </c>
      <c r="V3077" s="1" t="s">
        <v>48</v>
      </c>
      <c r="W3077" s="1" t="s">
        <v>48</v>
      </c>
      <c r="X3077" s="12" t="str">
        <f>IF(OR(VOZ_WHATSAPP[[#This Row],[Confirma Valor de pago]]="No Cumple",VOZ_WHATSAPP[[#This Row],[Confirma hora de pago]]="No Cumple",VOZ_WHATSAPP[[#This Row],[Confirma medio de pago]]="No Cumple"),"Sin Cierre","Cierre")</f>
        <v>Cierre</v>
      </c>
      <c r="Y3077" s="1" t="s">
        <v>48</v>
      </c>
      <c r="Z3077" s="1" t="s">
        <v>48</v>
      </c>
      <c r="AA3077" s="1" t="s">
        <v>46</v>
      </c>
      <c r="AB3077" s="1" t="s">
        <v>46</v>
      </c>
      <c r="AC3077" s="11" t="str">
        <f>IF(OR(VOZ_WHATSAPP[[#This Row],[La comunicación es asertiva, con respeto y evita maltrato]]="No Cumple",VOZ_WHATSAPP[[#This Row],[Cumple con las normativas legales]]="No Cumple"),"No Cumple","Cumple")</f>
        <v>Cumple</v>
      </c>
      <c r="AD3077" s="1" t="s">
        <v>48</v>
      </c>
      <c r="AE3077" s="1" t="s">
        <v>1090</v>
      </c>
      <c r="AF3077" s="4">
        <v>1</v>
      </c>
      <c r="AG3077" s="4">
        <f>IF(AND(VOZ_WHATSAPP[[#This Row],[Estado Cierre]]="Sin Cierre",VOZ_WHATSAPP[[#This Row],[Nota Negocio]]="Sin Negocio"),VOZ_WHATSAPP[[#This Row],[Nota]]-24%,VOZ_WHATSAPP[[#This Row],[Nota]])</f>
        <v>1</v>
      </c>
      <c r="AH3077" s="8">
        <f>IF(VOZ_WHATSAPP[[#This Row],[Estado Legal]]="No Cumple",0,IF(VOZ_WHATSAPP[[#This Row],[Realiza lectura de guion Legal]]="No Cumple",VOZ_WHATSAPP[[#This Row],[Nota 2]]-50%,VOZ_WHATSAPP[[#This Row],[Nota 2]]))</f>
        <v>1</v>
      </c>
    </row>
    <row r="3078" spans="1:34" x14ac:dyDescent="0.25">
      <c r="A3078" s="2" t="str">
        <f>VOZ_WHATSAPP[[#This Row],[ID Asesor]]&amp;VOZ_WHATSAPP[[#This Row],[Fecha Monitoreo]]</f>
        <v>295345890</v>
      </c>
      <c r="B3078" s="2">
        <v>45890</v>
      </c>
      <c r="C3078" s="1" t="s">
        <v>696</v>
      </c>
      <c r="D3078" s="1">
        <v>2953</v>
      </c>
      <c r="E3078" s="2">
        <v>45890</v>
      </c>
      <c r="F3078" s="3">
        <v>0.41041666666666665</v>
      </c>
      <c r="G3078" s="1" t="s">
        <v>58</v>
      </c>
      <c r="H3078" s="1" t="s">
        <v>71</v>
      </c>
      <c r="I3078" s="1"/>
      <c r="J3078" s="1"/>
      <c r="K3078" s="1"/>
      <c r="L3078" s="1" t="s">
        <v>46</v>
      </c>
      <c r="M3078" s="1" t="s">
        <v>48</v>
      </c>
      <c r="N3078" s="1" t="s">
        <v>46</v>
      </c>
      <c r="O3078" s="1" t="s">
        <v>48</v>
      </c>
      <c r="P3078" s="1" t="s">
        <v>48</v>
      </c>
      <c r="Q3078" s="1" t="s">
        <v>48</v>
      </c>
      <c r="R3078" s="1" t="s">
        <v>48</v>
      </c>
      <c r="S3078" s="1" t="s">
        <v>48</v>
      </c>
      <c r="T3078" s="12" t="str">
        <f>IF(OR(VOZ_WHATSAPP[[#This Row],[Brinda argumentos coherentes a la objeción]]="No Cumple",VOZ_WHATSAPP[[#This Row],[Despliegue de Beneficios y/o consecuencias]]="No Cumple"),"Sin Negocio","Negocio")</f>
        <v>Negocio</v>
      </c>
      <c r="U3078" s="1" t="s">
        <v>48</v>
      </c>
      <c r="V3078" s="1" t="s">
        <v>48</v>
      </c>
      <c r="W3078" s="1" t="s">
        <v>48</v>
      </c>
      <c r="X3078" s="12" t="str">
        <f>IF(OR(VOZ_WHATSAPP[[#This Row],[Confirma Valor de pago]]="No Cumple",VOZ_WHATSAPP[[#This Row],[Confirma hora de pago]]="No Cumple",VOZ_WHATSAPP[[#This Row],[Confirma medio de pago]]="No Cumple"),"Sin Cierre","Cierre")</f>
        <v>Cierre</v>
      </c>
      <c r="Y3078" s="1" t="s">
        <v>48</v>
      </c>
      <c r="Z3078" s="1" t="s">
        <v>46</v>
      </c>
      <c r="AA3078" s="1" t="s">
        <v>46</v>
      </c>
      <c r="AB3078" s="1" t="s">
        <v>46</v>
      </c>
      <c r="AC3078" s="11" t="str">
        <f>IF(OR(VOZ_WHATSAPP[[#This Row],[La comunicación es asertiva, con respeto y evita maltrato]]="No Cumple",VOZ_WHATSAPP[[#This Row],[Cumple con las normativas legales]]="No Cumple"),"No Cumple","Cumple")</f>
        <v>Cumple</v>
      </c>
      <c r="AD3078" s="1" t="s">
        <v>48</v>
      </c>
      <c r="AE3078" s="1" t="s">
        <v>1090</v>
      </c>
      <c r="AF3078" s="4">
        <v>1</v>
      </c>
      <c r="AG3078" s="4">
        <f>IF(AND(VOZ_WHATSAPP[[#This Row],[Estado Cierre]]="Sin Cierre",VOZ_WHATSAPP[[#This Row],[Nota Negocio]]="Sin Negocio"),VOZ_WHATSAPP[[#This Row],[Nota]]-24%,VOZ_WHATSAPP[[#This Row],[Nota]])</f>
        <v>1</v>
      </c>
      <c r="AH3078" s="8">
        <f>IF(VOZ_WHATSAPP[[#This Row],[Estado Legal]]="No Cumple",0,IF(VOZ_WHATSAPP[[#This Row],[Realiza lectura de guion Legal]]="No Cumple",VOZ_WHATSAPP[[#This Row],[Nota 2]]-50%,VOZ_WHATSAPP[[#This Row],[Nota 2]]))</f>
        <v>1</v>
      </c>
    </row>
    <row r="3079" spans="1:34" x14ac:dyDescent="0.25">
      <c r="A3079" s="2" t="str">
        <f>VOZ_WHATSAPP[[#This Row],[ID Asesor]]&amp;VOZ_WHATSAPP[[#This Row],[Fecha Monitoreo]]</f>
        <v>282645890</v>
      </c>
      <c r="B3079" s="2">
        <v>45890</v>
      </c>
      <c r="C3079" s="1" t="s">
        <v>42</v>
      </c>
      <c r="D3079" s="1">
        <v>2826</v>
      </c>
      <c r="E3079" s="2">
        <v>45890</v>
      </c>
      <c r="F3079" s="3">
        <v>0.13125000000000001</v>
      </c>
      <c r="G3079" s="1" t="s">
        <v>60</v>
      </c>
      <c r="H3079" s="1" t="s">
        <v>71</v>
      </c>
      <c r="I3079" s="1"/>
      <c r="J3079" s="1"/>
      <c r="K3079" s="1"/>
      <c r="L3079" s="1" t="s">
        <v>46</v>
      </c>
      <c r="M3079" s="1" t="s">
        <v>48</v>
      </c>
      <c r="N3079" s="1" t="s">
        <v>46</v>
      </c>
      <c r="O3079" s="1" t="s">
        <v>46</v>
      </c>
      <c r="P3079" s="1" t="s">
        <v>46</v>
      </c>
      <c r="Q3079" s="1" t="s">
        <v>46</v>
      </c>
      <c r="R3079" s="1" t="s">
        <v>46</v>
      </c>
      <c r="S3079" s="1" t="s">
        <v>47</v>
      </c>
      <c r="T3079" s="12" t="str">
        <f>IF(OR(VOZ_WHATSAPP[[#This Row],[Brinda argumentos coherentes a la objeción]]="No Cumple",VOZ_WHATSAPP[[#This Row],[Despliegue de Beneficios y/o consecuencias]]="No Cumple"),"Sin Negocio","Negocio")</f>
        <v>Sin Negocio</v>
      </c>
      <c r="U3079" s="1" t="s">
        <v>46</v>
      </c>
      <c r="V3079" s="1" t="s">
        <v>46</v>
      </c>
      <c r="W3079" s="1" t="s">
        <v>46</v>
      </c>
      <c r="X3079" s="12" t="str">
        <f>IF(OR(VOZ_WHATSAPP[[#This Row],[Confirma Valor de pago]]="No Cumple",VOZ_WHATSAPP[[#This Row],[Confirma hora de pago]]="No Cumple",VOZ_WHATSAPP[[#This Row],[Confirma medio de pago]]="No Cumple"),"Sin Cierre","Cierre")</f>
        <v>Cierre</v>
      </c>
      <c r="Y3079" s="1" t="s">
        <v>46</v>
      </c>
      <c r="Z3079" s="1" t="s">
        <v>46</v>
      </c>
      <c r="AA3079" s="1" t="s">
        <v>46</v>
      </c>
      <c r="AB3079" s="1" t="s">
        <v>46</v>
      </c>
      <c r="AC3079" s="11" t="str">
        <f>IF(OR(VOZ_WHATSAPP[[#This Row],[La comunicación es asertiva, con respeto y evita maltrato]]="No Cumple",VOZ_WHATSAPP[[#This Row],[Cumple con las normativas legales]]="No Cumple"),"No Cumple","Cumple")</f>
        <v>Cumple</v>
      </c>
      <c r="AD3079" s="1" t="s">
        <v>46</v>
      </c>
      <c r="AE3079" s="1" t="s">
        <v>2729</v>
      </c>
      <c r="AF3079" s="4">
        <v>0.9</v>
      </c>
      <c r="AG3079" s="4">
        <f>IF(AND(VOZ_WHATSAPP[[#This Row],[Estado Cierre]]="Sin Cierre",VOZ_WHATSAPP[[#This Row],[Nota Negocio]]="Sin Negocio"),VOZ_WHATSAPP[[#This Row],[Nota]]-24%,VOZ_WHATSAPP[[#This Row],[Nota]])</f>
        <v>0.9</v>
      </c>
      <c r="AH3079" s="8">
        <f>IF(VOZ_WHATSAPP[[#This Row],[Estado Legal]]="No Cumple",0,IF(VOZ_WHATSAPP[[#This Row],[Realiza lectura de guion Legal]]="No Cumple",VOZ_WHATSAPP[[#This Row],[Nota 2]]-50%,VOZ_WHATSAPP[[#This Row],[Nota 2]]))</f>
        <v>0.9</v>
      </c>
    </row>
    <row r="3080" spans="1:34" x14ac:dyDescent="0.25">
      <c r="A3080" s="2" t="str">
        <f>VOZ_WHATSAPP[[#This Row],[ID Asesor]]&amp;VOZ_WHATSAPP[[#This Row],[Fecha Monitoreo]]</f>
        <v>350845890</v>
      </c>
      <c r="B3080" s="2">
        <v>45890</v>
      </c>
      <c r="C3080" s="1" t="s">
        <v>50</v>
      </c>
      <c r="D3080" s="1">
        <v>3508</v>
      </c>
      <c r="E3080" s="2">
        <v>45890</v>
      </c>
      <c r="F3080" s="3">
        <v>0.36527777777777776</v>
      </c>
      <c r="G3080" s="1" t="s">
        <v>51</v>
      </c>
      <c r="H3080" s="1" t="s">
        <v>71</v>
      </c>
      <c r="I3080" s="1"/>
      <c r="J3080" s="1"/>
      <c r="K3080" s="1"/>
      <c r="L3080" s="1" t="s">
        <v>47</v>
      </c>
      <c r="M3080" s="1" t="s">
        <v>46</v>
      </c>
      <c r="N3080" s="1" t="s">
        <v>46</v>
      </c>
      <c r="O3080" s="1" t="s">
        <v>48</v>
      </c>
      <c r="P3080" s="1" t="s">
        <v>48</v>
      </c>
      <c r="Q3080" s="1" t="s">
        <v>46</v>
      </c>
      <c r="R3080" s="1" t="s">
        <v>46</v>
      </c>
      <c r="S3080" s="1" t="s">
        <v>48</v>
      </c>
      <c r="T3080" s="12" t="str">
        <f>IF(OR(VOZ_WHATSAPP[[#This Row],[Brinda argumentos coherentes a la objeción]]="No Cumple",VOZ_WHATSAPP[[#This Row],[Despliegue de Beneficios y/o consecuencias]]="No Cumple"),"Sin Negocio","Negocio")</f>
        <v>Negocio</v>
      </c>
      <c r="U3080" s="1" t="s">
        <v>48</v>
      </c>
      <c r="V3080" s="1" t="s">
        <v>48</v>
      </c>
      <c r="W3080" s="1" t="s">
        <v>48</v>
      </c>
      <c r="X3080" s="12" t="str">
        <f>IF(OR(VOZ_WHATSAPP[[#This Row],[Confirma Valor de pago]]="No Cumple",VOZ_WHATSAPP[[#This Row],[Confirma hora de pago]]="No Cumple",VOZ_WHATSAPP[[#This Row],[Confirma medio de pago]]="No Cumple"),"Sin Cierre","Cierre")</f>
        <v>Cierre</v>
      </c>
      <c r="Y3080" s="1" t="s">
        <v>48</v>
      </c>
      <c r="Z3080" s="1" t="s">
        <v>46</v>
      </c>
      <c r="AA3080" s="1" t="s">
        <v>46</v>
      </c>
      <c r="AB3080" s="1" t="s">
        <v>46</v>
      </c>
      <c r="AC3080" s="11" t="str">
        <f>IF(OR(VOZ_WHATSAPP[[#This Row],[La comunicación es asertiva, con respeto y evita maltrato]]="No Cumple",VOZ_WHATSAPP[[#This Row],[Cumple con las normativas legales]]="No Cumple"),"No Cumple","Cumple")</f>
        <v>Cumple</v>
      </c>
      <c r="AD3080" s="1" t="s">
        <v>48</v>
      </c>
      <c r="AE3080" s="1" t="s">
        <v>2730</v>
      </c>
      <c r="AF3080" s="4">
        <v>0.96</v>
      </c>
      <c r="AG3080" s="4">
        <f>IF(AND(VOZ_WHATSAPP[[#This Row],[Estado Cierre]]="Sin Cierre",VOZ_WHATSAPP[[#This Row],[Nota Negocio]]="Sin Negocio"),VOZ_WHATSAPP[[#This Row],[Nota]]-24%,VOZ_WHATSAPP[[#This Row],[Nota]])</f>
        <v>0.96</v>
      </c>
      <c r="AH3080" s="8">
        <f>IF(VOZ_WHATSAPP[[#This Row],[Estado Legal]]="No Cumple",0,IF(VOZ_WHATSAPP[[#This Row],[Realiza lectura de guion Legal]]="No Cumple",VOZ_WHATSAPP[[#This Row],[Nota 2]]-50%,VOZ_WHATSAPP[[#This Row],[Nota 2]]))</f>
        <v>0.96</v>
      </c>
    </row>
    <row r="3081" spans="1:34" x14ac:dyDescent="0.25">
      <c r="A3081" s="2" t="str">
        <f>VOZ_WHATSAPP[[#This Row],[ID Asesor]]&amp;VOZ_WHATSAPP[[#This Row],[Fecha Monitoreo]]</f>
        <v>295345890</v>
      </c>
      <c r="B3081" s="2">
        <v>45890</v>
      </c>
      <c r="C3081" s="1" t="s">
        <v>696</v>
      </c>
      <c r="D3081" s="1">
        <v>2953</v>
      </c>
      <c r="E3081" s="2">
        <v>45890</v>
      </c>
      <c r="F3081" s="3">
        <v>0.38263888888888886</v>
      </c>
      <c r="G3081" s="1" t="s">
        <v>58</v>
      </c>
      <c r="H3081" s="1" t="s">
        <v>71</v>
      </c>
      <c r="I3081" s="1"/>
      <c r="J3081" s="1"/>
      <c r="K3081" s="1"/>
      <c r="L3081" s="1" t="s">
        <v>46</v>
      </c>
      <c r="M3081" s="1" t="s">
        <v>48</v>
      </c>
      <c r="N3081" s="1" t="s">
        <v>46</v>
      </c>
      <c r="O3081" s="1" t="s">
        <v>46</v>
      </c>
      <c r="P3081" s="1" t="s">
        <v>46</v>
      </c>
      <c r="Q3081" s="1" t="s">
        <v>46</v>
      </c>
      <c r="R3081" s="1" t="s">
        <v>46</v>
      </c>
      <c r="S3081" s="1" t="s">
        <v>46</v>
      </c>
      <c r="T3081" s="12" t="str">
        <f>IF(OR(VOZ_WHATSAPP[[#This Row],[Brinda argumentos coherentes a la objeción]]="No Cumple",VOZ_WHATSAPP[[#This Row],[Despliegue de Beneficios y/o consecuencias]]="No Cumple"),"Sin Negocio","Negocio")</f>
        <v>Negocio</v>
      </c>
      <c r="U3081" s="1" t="s">
        <v>48</v>
      </c>
      <c r="V3081" s="1" t="s">
        <v>48</v>
      </c>
      <c r="W3081" s="1" t="s">
        <v>48</v>
      </c>
      <c r="X3081" s="12" t="str">
        <f>IF(OR(VOZ_WHATSAPP[[#This Row],[Confirma Valor de pago]]="No Cumple",VOZ_WHATSAPP[[#This Row],[Confirma hora de pago]]="No Cumple",VOZ_WHATSAPP[[#This Row],[Confirma medio de pago]]="No Cumple"),"Sin Cierre","Cierre")</f>
        <v>Cierre</v>
      </c>
      <c r="Y3081" s="1" t="s">
        <v>48</v>
      </c>
      <c r="Z3081" s="1" t="s">
        <v>46</v>
      </c>
      <c r="AA3081" s="1" t="s">
        <v>46</v>
      </c>
      <c r="AB3081" s="1" t="s">
        <v>46</v>
      </c>
      <c r="AC3081" s="11" t="str">
        <f>IF(OR(VOZ_WHATSAPP[[#This Row],[La comunicación es asertiva, con respeto y evita maltrato]]="No Cumple",VOZ_WHATSAPP[[#This Row],[Cumple con las normativas legales]]="No Cumple"),"No Cumple","Cumple")</f>
        <v>Cumple</v>
      </c>
      <c r="AD3081" s="1" t="s">
        <v>48</v>
      </c>
      <c r="AE3081" s="1" t="s">
        <v>1090</v>
      </c>
      <c r="AF3081" s="4">
        <v>1</v>
      </c>
      <c r="AG3081" s="4">
        <f>IF(AND(VOZ_WHATSAPP[[#This Row],[Estado Cierre]]="Sin Cierre",VOZ_WHATSAPP[[#This Row],[Nota Negocio]]="Sin Negocio"),VOZ_WHATSAPP[[#This Row],[Nota]]-24%,VOZ_WHATSAPP[[#This Row],[Nota]])</f>
        <v>1</v>
      </c>
      <c r="AH3081" s="8">
        <f>IF(VOZ_WHATSAPP[[#This Row],[Estado Legal]]="No Cumple",0,IF(VOZ_WHATSAPP[[#This Row],[Realiza lectura de guion Legal]]="No Cumple",VOZ_WHATSAPP[[#This Row],[Nota 2]]-50%,VOZ_WHATSAPP[[#This Row],[Nota 2]]))</f>
        <v>1</v>
      </c>
    </row>
    <row r="3082" spans="1:34" x14ac:dyDescent="0.25">
      <c r="A3082" s="2" t="str">
        <f>VOZ_WHATSAPP[[#This Row],[ID Asesor]]&amp;VOZ_WHATSAPP[[#This Row],[Fecha Monitoreo]]</f>
        <v>409045890</v>
      </c>
      <c r="B3082" s="2">
        <v>45890</v>
      </c>
      <c r="C3082" s="1" t="s">
        <v>696</v>
      </c>
      <c r="D3082" s="1">
        <v>4090</v>
      </c>
      <c r="E3082" s="2">
        <v>45890</v>
      </c>
      <c r="F3082" s="3">
        <v>0.65347222222222223</v>
      </c>
      <c r="G3082" s="1" t="s">
        <v>51</v>
      </c>
      <c r="H3082" s="1" t="s">
        <v>71</v>
      </c>
      <c r="I3082" s="1"/>
      <c r="J3082" s="1"/>
      <c r="K3082" s="1"/>
      <c r="L3082" s="1" t="s">
        <v>47</v>
      </c>
      <c r="M3082" s="1" t="s">
        <v>47</v>
      </c>
      <c r="N3082" s="1" t="s">
        <v>46</v>
      </c>
      <c r="O3082" s="1" t="s">
        <v>46</v>
      </c>
      <c r="P3082" s="1" t="s">
        <v>46</v>
      </c>
      <c r="Q3082" s="1" t="s">
        <v>46</v>
      </c>
      <c r="R3082" s="1" t="s">
        <v>46</v>
      </c>
      <c r="S3082" s="1" t="s">
        <v>46</v>
      </c>
      <c r="T3082" s="12" t="str">
        <f>IF(OR(VOZ_WHATSAPP[[#This Row],[Brinda argumentos coherentes a la objeción]]="No Cumple",VOZ_WHATSAPP[[#This Row],[Despliegue de Beneficios y/o consecuencias]]="No Cumple"),"Sin Negocio","Negocio")</f>
        <v>Negocio</v>
      </c>
      <c r="U3082" s="1" t="s">
        <v>48</v>
      </c>
      <c r="V3082" s="1" t="s">
        <v>48</v>
      </c>
      <c r="W3082" s="1" t="s">
        <v>48</v>
      </c>
      <c r="X3082" s="12" t="str">
        <f>IF(OR(VOZ_WHATSAPP[[#This Row],[Confirma Valor de pago]]="No Cumple",VOZ_WHATSAPP[[#This Row],[Confirma hora de pago]]="No Cumple",VOZ_WHATSAPP[[#This Row],[Confirma medio de pago]]="No Cumple"),"Sin Cierre","Cierre")</f>
        <v>Cierre</v>
      </c>
      <c r="Y3082" s="1" t="s">
        <v>46</v>
      </c>
      <c r="Z3082" s="1" t="s">
        <v>46</v>
      </c>
      <c r="AA3082" s="1" t="s">
        <v>46</v>
      </c>
      <c r="AB3082" s="1" t="s">
        <v>46</v>
      </c>
      <c r="AC3082" s="11" t="str">
        <f>IF(OR(VOZ_WHATSAPP[[#This Row],[La comunicación es asertiva, con respeto y evita maltrato]]="No Cumple",VOZ_WHATSAPP[[#This Row],[Cumple con las normativas legales]]="No Cumple"),"No Cumple","Cumple")</f>
        <v>Cumple</v>
      </c>
      <c r="AD3082" s="1" t="s">
        <v>48</v>
      </c>
      <c r="AE3082" s="1" t="s">
        <v>2731</v>
      </c>
      <c r="AF3082" s="4">
        <v>0.92</v>
      </c>
      <c r="AG3082" s="4">
        <f>IF(AND(VOZ_WHATSAPP[[#This Row],[Estado Cierre]]="Sin Cierre",VOZ_WHATSAPP[[#This Row],[Nota Negocio]]="Sin Negocio"),VOZ_WHATSAPP[[#This Row],[Nota]]-24%,VOZ_WHATSAPP[[#This Row],[Nota]])</f>
        <v>0.92</v>
      </c>
      <c r="AH3082" s="8">
        <f>IF(VOZ_WHATSAPP[[#This Row],[Estado Legal]]="No Cumple",0,IF(VOZ_WHATSAPP[[#This Row],[Realiza lectura de guion Legal]]="No Cumple",VOZ_WHATSAPP[[#This Row],[Nota 2]]-50%,VOZ_WHATSAPP[[#This Row],[Nota 2]]))</f>
        <v>0.92</v>
      </c>
    </row>
    <row r="3083" spans="1:34" x14ac:dyDescent="0.25">
      <c r="A3083" s="2" t="str">
        <f>VOZ_WHATSAPP[[#This Row],[ID Asesor]]&amp;VOZ_WHATSAPP[[#This Row],[Fecha Monitoreo]]</f>
        <v>343145890</v>
      </c>
      <c r="B3083" s="2">
        <v>45890</v>
      </c>
      <c r="C3083" s="1" t="s">
        <v>126</v>
      </c>
      <c r="D3083" s="1">
        <v>3431</v>
      </c>
      <c r="E3083" s="2">
        <v>45890</v>
      </c>
      <c r="F3083" s="3">
        <v>0.5131944444444444</v>
      </c>
      <c r="G3083" s="1" t="s">
        <v>58</v>
      </c>
      <c r="H3083" s="1" t="s">
        <v>71</v>
      </c>
      <c r="I3083" s="1"/>
      <c r="J3083" s="1"/>
      <c r="K3083" s="1"/>
      <c r="L3083" s="1" t="s">
        <v>46</v>
      </c>
      <c r="M3083" s="1" t="s">
        <v>48</v>
      </c>
      <c r="N3083" s="1" t="s">
        <v>46</v>
      </c>
      <c r="O3083" s="1" t="s">
        <v>46</v>
      </c>
      <c r="P3083" s="1" t="s">
        <v>46</v>
      </c>
      <c r="Q3083" s="1" t="s">
        <v>46</v>
      </c>
      <c r="R3083" s="1" t="s">
        <v>46</v>
      </c>
      <c r="S3083" s="1" t="s">
        <v>46</v>
      </c>
      <c r="T3083" s="12" t="str">
        <f>IF(OR(VOZ_WHATSAPP[[#This Row],[Brinda argumentos coherentes a la objeción]]="No Cumple",VOZ_WHATSAPP[[#This Row],[Despliegue de Beneficios y/o consecuencias]]="No Cumple"),"Sin Negocio","Negocio")</f>
        <v>Negocio</v>
      </c>
      <c r="U3083" s="1" t="s">
        <v>48</v>
      </c>
      <c r="V3083" s="1" t="s">
        <v>48</v>
      </c>
      <c r="W3083" s="1" t="s">
        <v>48</v>
      </c>
      <c r="X3083" s="12" t="str">
        <f>IF(OR(VOZ_WHATSAPP[[#This Row],[Confirma Valor de pago]]="No Cumple",VOZ_WHATSAPP[[#This Row],[Confirma hora de pago]]="No Cumple",VOZ_WHATSAPP[[#This Row],[Confirma medio de pago]]="No Cumple"),"Sin Cierre","Cierre")</f>
        <v>Cierre</v>
      </c>
      <c r="Y3083" s="1" t="s">
        <v>48</v>
      </c>
      <c r="Z3083" s="1" t="s">
        <v>46</v>
      </c>
      <c r="AA3083" s="1" t="s">
        <v>46</v>
      </c>
      <c r="AB3083" s="1" t="s">
        <v>46</v>
      </c>
      <c r="AC3083" s="11" t="str">
        <f>IF(OR(VOZ_WHATSAPP[[#This Row],[La comunicación es asertiva, con respeto y evita maltrato]]="No Cumple",VOZ_WHATSAPP[[#This Row],[Cumple con las normativas legales]]="No Cumple"),"No Cumple","Cumple")</f>
        <v>Cumple</v>
      </c>
      <c r="AD3083" s="1" t="s">
        <v>48</v>
      </c>
      <c r="AE3083" s="1" t="s">
        <v>131</v>
      </c>
      <c r="AF3083" s="4">
        <v>1</v>
      </c>
      <c r="AG3083" s="4">
        <f>IF(AND(VOZ_WHATSAPP[[#This Row],[Estado Cierre]]="Sin Cierre",VOZ_WHATSAPP[[#This Row],[Nota Negocio]]="Sin Negocio"),VOZ_WHATSAPP[[#This Row],[Nota]]-24%,VOZ_WHATSAPP[[#This Row],[Nota]])</f>
        <v>1</v>
      </c>
      <c r="AH3083" s="8">
        <f>IF(VOZ_WHATSAPP[[#This Row],[Estado Legal]]="No Cumple",0,IF(VOZ_WHATSAPP[[#This Row],[Realiza lectura de guion Legal]]="No Cumple",VOZ_WHATSAPP[[#This Row],[Nota 2]]-50%,VOZ_WHATSAPP[[#This Row],[Nota 2]]))</f>
        <v>1</v>
      </c>
    </row>
    <row r="3084" spans="1:34" x14ac:dyDescent="0.25">
      <c r="A3084" s="2" t="str">
        <f>VOZ_WHATSAPP[[#This Row],[ID Asesor]]&amp;VOZ_WHATSAPP[[#This Row],[Fecha Monitoreo]]</f>
        <v>407945890</v>
      </c>
      <c r="B3084" s="2">
        <v>45890</v>
      </c>
      <c r="C3084" s="1" t="s">
        <v>126</v>
      </c>
      <c r="D3084" s="1">
        <v>4079</v>
      </c>
      <c r="E3084" s="2">
        <v>45890</v>
      </c>
      <c r="F3084" s="3">
        <v>0.3659722222222222</v>
      </c>
      <c r="G3084" s="1" t="s">
        <v>58</v>
      </c>
      <c r="H3084" s="1" t="s">
        <v>71</v>
      </c>
      <c r="I3084" s="1"/>
      <c r="J3084" s="1"/>
      <c r="K3084" s="1"/>
      <c r="L3084" s="1" t="s">
        <v>47</v>
      </c>
      <c r="M3084" s="1" t="s">
        <v>48</v>
      </c>
      <c r="N3084" s="1" t="s">
        <v>46</v>
      </c>
      <c r="O3084" s="1" t="s">
        <v>46</v>
      </c>
      <c r="P3084" s="1" t="s">
        <v>46</v>
      </c>
      <c r="Q3084" s="1" t="s">
        <v>46</v>
      </c>
      <c r="R3084" s="1" t="s">
        <v>46</v>
      </c>
      <c r="S3084" s="1" t="s">
        <v>46</v>
      </c>
      <c r="T3084" s="12" t="str">
        <f>IF(OR(VOZ_WHATSAPP[[#This Row],[Brinda argumentos coherentes a la objeción]]="No Cumple",VOZ_WHATSAPP[[#This Row],[Despliegue de Beneficios y/o consecuencias]]="No Cumple"),"Sin Negocio","Negocio")</f>
        <v>Negocio</v>
      </c>
      <c r="U3084" s="1" t="s">
        <v>48</v>
      </c>
      <c r="V3084" s="1" t="s">
        <v>48</v>
      </c>
      <c r="W3084" s="1" t="s">
        <v>48</v>
      </c>
      <c r="X3084" s="12" t="str">
        <f>IF(OR(VOZ_WHATSAPP[[#This Row],[Confirma Valor de pago]]="No Cumple",VOZ_WHATSAPP[[#This Row],[Confirma hora de pago]]="No Cumple",VOZ_WHATSAPP[[#This Row],[Confirma medio de pago]]="No Cumple"),"Sin Cierre","Cierre")</f>
        <v>Cierre</v>
      </c>
      <c r="Y3084" s="1" t="s">
        <v>48</v>
      </c>
      <c r="Z3084" s="1" t="s">
        <v>46</v>
      </c>
      <c r="AA3084" s="1" t="s">
        <v>46</v>
      </c>
      <c r="AB3084" s="1" t="s">
        <v>46</v>
      </c>
      <c r="AC3084" s="11" t="str">
        <f>IF(OR(VOZ_WHATSAPP[[#This Row],[La comunicación es asertiva, con respeto y evita maltrato]]="No Cumple",VOZ_WHATSAPP[[#This Row],[Cumple con las normativas legales]]="No Cumple"),"No Cumple","Cumple")</f>
        <v>Cumple</v>
      </c>
      <c r="AD3084" s="1" t="s">
        <v>48</v>
      </c>
      <c r="AE3084" s="1" t="s">
        <v>2732</v>
      </c>
      <c r="AF3084" s="4">
        <v>0.96</v>
      </c>
      <c r="AG3084" s="4">
        <f>IF(AND(VOZ_WHATSAPP[[#This Row],[Estado Cierre]]="Sin Cierre",VOZ_WHATSAPP[[#This Row],[Nota Negocio]]="Sin Negocio"),VOZ_WHATSAPP[[#This Row],[Nota]]-24%,VOZ_WHATSAPP[[#This Row],[Nota]])</f>
        <v>0.96</v>
      </c>
      <c r="AH3084" s="8">
        <f>IF(VOZ_WHATSAPP[[#This Row],[Estado Legal]]="No Cumple",0,IF(VOZ_WHATSAPP[[#This Row],[Realiza lectura de guion Legal]]="No Cumple",VOZ_WHATSAPP[[#This Row],[Nota 2]]-50%,VOZ_WHATSAPP[[#This Row],[Nota 2]]))</f>
        <v>0.96</v>
      </c>
    </row>
    <row r="3085" spans="1:34" x14ac:dyDescent="0.25">
      <c r="A3085" s="2" t="str">
        <f>VOZ_WHATSAPP[[#This Row],[ID Asesor]]&amp;VOZ_WHATSAPP[[#This Row],[Fecha Monitoreo]]</f>
        <v>403045890</v>
      </c>
      <c r="B3085" s="2">
        <v>45890</v>
      </c>
      <c r="C3085" s="1" t="s">
        <v>42</v>
      </c>
      <c r="D3085" s="1">
        <v>4030</v>
      </c>
      <c r="E3085" s="2">
        <v>45890</v>
      </c>
      <c r="F3085" s="3">
        <v>0.12430555555555556</v>
      </c>
      <c r="G3085" s="1" t="s">
        <v>51</v>
      </c>
      <c r="H3085" s="1" t="s">
        <v>71</v>
      </c>
      <c r="I3085" s="1"/>
      <c r="J3085" s="1"/>
      <c r="K3085" s="1"/>
      <c r="L3085" s="1" t="s">
        <v>46</v>
      </c>
      <c r="M3085" s="1" t="s">
        <v>47</v>
      </c>
      <c r="N3085" s="1" t="s">
        <v>46</v>
      </c>
      <c r="O3085" s="1" t="s">
        <v>46</v>
      </c>
      <c r="P3085" s="1" t="s">
        <v>46</v>
      </c>
      <c r="Q3085" s="1" t="s">
        <v>46</v>
      </c>
      <c r="R3085" s="1" t="s">
        <v>46</v>
      </c>
      <c r="S3085" s="1" t="s">
        <v>46</v>
      </c>
      <c r="T3085" s="12" t="str">
        <f>IF(OR(VOZ_WHATSAPP[[#This Row],[Brinda argumentos coherentes a la objeción]]="No Cumple",VOZ_WHATSAPP[[#This Row],[Despliegue de Beneficios y/o consecuencias]]="No Cumple"),"Sin Negocio","Negocio")</f>
        <v>Negocio</v>
      </c>
      <c r="U3085" s="1" t="s">
        <v>48</v>
      </c>
      <c r="V3085" s="1" t="s">
        <v>48</v>
      </c>
      <c r="W3085" s="1" t="s">
        <v>48</v>
      </c>
      <c r="X3085" s="12" t="str">
        <f>IF(OR(VOZ_WHATSAPP[[#This Row],[Confirma Valor de pago]]="No Cumple",VOZ_WHATSAPP[[#This Row],[Confirma hora de pago]]="No Cumple",VOZ_WHATSAPP[[#This Row],[Confirma medio de pago]]="No Cumple"),"Sin Cierre","Cierre")</f>
        <v>Cierre</v>
      </c>
      <c r="Y3085" s="1" t="s">
        <v>48</v>
      </c>
      <c r="Z3085" s="1" t="s">
        <v>46</v>
      </c>
      <c r="AA3085" s="1" t="s">
        <v>46</v>
      </c>
      <c r="AB3085" s="1" t="s">
        <v>46</v>
      </c>
      <c r="AC3085" s="11" t="str">
        <f>IF(OR(VOZ_WHATSAPP[[#This Row],[La comunicación es asertiva, con respeto y evita maltrato]]="No Cumple",VOZ_WHATSAPP[[#This Row],[Cumple con las normativas legales]]="No Cumple"),"No Cumple","Cumple")</f>
        <v>Cumple</v>
      </c>
      <c r="AD3085" s="1" t="s">
        <v>48</v>
      </c>
      <c r="AE3085" s="1" t="s">
        <v>2704</v>
      </c>
      <c r="AF3085" s="4">
        <v>0.96</v>
      </c>
      <c r="AG3085" s="4">
        <f>IF(AND(VOZ_WHATSAPP[[#This Row],[Estado Cierre]]="Sin Cierre",VOZ_WHATSAPP[[#This Row],[Nota Negocio]]="Sin Negocio"),VOZ_WHATSAPP[[#This Row],[Nota]]-24%,VOZ_WHATSAPP[[#This Row],[Nota]])</f>
        <v>0.96</v>
      </c>
      <c r="AH3085" s="8">
        <f>IF(VOZ_WHATSAPP[[#This Row],[Estado Legal]]="No Cumple",0,IF(VOZ_WHATSAPP[[#This Row],[Realiza lectura de guion Legal]]="No Cumple",VOZ_WHATSAPP[[#This Row],[Nota 2]]-50%,VOZ_WHATSAPP[[#This Row],[Nota 2]]))</f>
        <v>0.96</v>
      </c>
    </row>
    <row r="3086" spans="1:34" x14ac:dyDescent="0.25">
      <c r="A3086" s="2" t="str">
        <f>VOZ_WHATSAPP[[#This Row],[ID Asesor]]&amp;VOZ_WHATSAPP[[#This Row],[Fecha Monitoreo]]</f>
        <v>363845890</v>
      </c>
      <c r="B3086" s="2">
        <v>45890</v>
      </c>
      <c r="C3086" s="1" t="s">
        <v>126</v>
      </c>
      <c r="D3086" s="1">
        <v>3638</v>
      </c>
      <c r="E3086" s="2">
        <v>45890</v>
      </c>
      <c r="F3086" s="3">
        <v>0.67152777777777772</v>
      </c>
      <c r="G3086" s="1" t="s">
        <v>58</v>
      </c>
      <c r="H3086" s="1" t="s">
        <v>71</v>
      </c>
      <c r="I3086" s="1"/>
      <c r="J3086" s="1"/>
      <c r="K3086" s="1"/>
      <c r="L3086" s="1" t="s">
        <v>46</v>
      </c>
      <c r="M3086" s="1" t="s">
        <v>48</v>
      </c>
      <c r="N3086" s="1" t="s">
        <v>46</v>
      </c>
      <c r="O3086" s="1" t="s">
        <v>46</v>
      </c>
      <c r="P3086" s="1" t="s">
        <v>46</v>
      </c>
      <c r="Q3086" s="1" t="s">
        <v>46</v>
      </c>
      <c r="R3086" s="1" t="s">
        <v>46</v>
      </c>
      <c r="S3086" s="1" t="s">
        <v>46</v>
      </c>
      <c r="T3086" s="12" t="str">
        <f>IF(OR(VOZ_WHATSAPP[[#This Row],[Brinda argumentos coherentes a la objeción]]="No Cumple",VOZ_WHATSAPP[[#This Row],[Despliegue de Beneficios y/o consecuencias]]="No Cumple"),"Sin Negocio","Negocio")</f>
        <v>Negocio</v>
      </c>
      <c r="U3086" s="1" t="s">
        <v>48</v>
      </c>
      <c r="V3086" s="1" t="s">
        <v>48</v>
      </c>
      <c r="W3086" s="1" t="s">
        <v>48</v>
      </c>
      <c r="X3086" s="12" t="str">
        <f>IF(OR(VOZ_WHATSAPP[[#This Row],[Confirma Valor de pago]]="No Cumple",VOZ_WHATSAPP[[#This Row],[Confirma hora de pago]]="No Cumple",VOZ_WHATSAPP[[#This Row],[Confirma medio de pago]]="No Cumple"),"Sin Cierre","Cierre")</f>
        <v>Cierre</v>
      </c>
      <c r="Y3086" s="1" t="s">
        <v>48</v>
      </c>
      <c r="Z3086" s="1" t="s">
        <v>46</v>
      </c>
      <c r="AA3086" s="1" t="s">
        <v>46</v>
      </c>
      <c r="AB3086" s="1" t="s">
        <v>46</v>
      </c>
      <c r="AC3086" s="11" t="str">
        <f>IF(OR(VOZ_WHATSAPP[[#This Row],[La comunicación es asertiva, con respeto y evita maltrato]]="No Cumple",VOZ_WHATSAPP[[#This Row],[Cumple con las normativas legales]]="No Cumple"),"No Cumple","Cumple")</f>
        <v>Cumple</v>
      </c>
      <c r="AD3086" s="1" t="s">
        <v>48</v>
      </c>
      <c r="AE3086" s="1" t="s">
        <v>131</v>
      </c>
      <c r="AF3086" s="4">
        <v>1</v>
      </c>
      <c r="AG3086" s="4">
        <f>IF(AND(VOZ_WHATSAPP[[#This Row],[Estado Cierre]]="Sin Cierre",VOZ_WHATSAPP[[#This Row],[Nota Negocio]]="Sin Negocio"),VOZ_WHATSAPP[[#This Row],[Nota]]-24%,VOZ_WHATSAPP[[#This Row],[Nota]])</f>
        <v>1</v>
      </c>
      <c r="AH3086" s="8">
        <f>IF(VOZ_WHATSAPP[[#This Row],[Estado Legal]]="No Cumple",0,IF(VOZ_WHATSAPP[[#This Row],[Realiza lectura de guion Legal]]="No Cumple",VOZ_WHATSAPP[[#This Row],[Nota 2]]-50%,VOZ_WHATSAPP[[#This Row],[Nota 2]]))</f>
        <v>1</v>
      </c>
    </row>
    <row r="3087" spans="1:34" x14ac:dyDescent="0.25">
      <c r="A3087" s="2" t="str">
        <f>VOZ_WHATSAPP[[#This Row],[ID Asesor]]&amp;VOZ_WHATSAPP[[#This Row],[Fecha Monitoreo]]</f>
        <v>303545891</v>
      </c>
      <c r="B3087" s="2">
        <v>45891</v>
      </c>
      <c r="C3087" s="1" t="s">
        <v>59</v>
      </c>
      <c r="D3087" s="1">
        <v>3035</v>
      </c>
      <c r="E3087" s="2">
        <v>45891</v>
      </c>
      <c r="F3087" s="3">
        <v>0.34375</v>
      </c>
      <c r="G3087" s="1" t="s">
        <v>60</v>
      </c>
      <c r="H3087" s="1" t="s">
        <v>44</v>
      </c>
      <c r="I3087" s="1">
        <v>1151</v>
      </c>
      <c r="J3087" s="1">
        <v>3204725836</v>
      </c>
      <c r="K3087" s="1" t="s">
        <v>45</v>
      </c>
      <c r="L3087" s="1" t="s">
        <v>47</v>
      </c>
      <c r="M3087" s="1" t="s">
        <v>46</v>
      </c>
      <c r="N3087" s="1" t="s">
        <v>46</v>
      </c>
      <c r="O3087" s="1" t="s">
        <v>46</v>
      </c>
      <c r="P3087" s="1" t="s">
        <v>46</v>
      </c>
      <c r="Q3087" s="1" t="s">
        <v>46</v>
      </c>
      <c r="R3087" s="1" t="s">
        <v>46</v>
      </c>
      <c r="S3087" s="1" t="s">
        <v>46</v>
      </c>
      <c r="T3087" s="12" t="str">
        <f>IF(OR(VOZ_WHATSAPP[[#This Row],[Brinda argumentos coherentes a la objeción]]="No Cumple",VOZ_WHATSAPP[[#This Row],[Despliegue de Beneficios y/o consecuencias]]="No Cumple"),"Sin Negocio","Negocio")</f>
        <v>Negocio</v>
      </c>
      <c r="U3087" s="1" t="s">
        <v>46</v>
      </c>
      <c r="V3087" s="1" t="s">
        <v>46</v>
      </c>
      <c r="W3087" s="1" t="s">
        <v>46</v>
      </c>
      <c r="X3087" s="12" t="str">
        <f>IF(OR(VOZ_WHATSAPP[[#This Row],[Confirma Valor de pago]]="No Cumple",VOZ_WHATSAPP[[#This Row],[Confirma hora de pago]]="No Cumple",VOZ_WHATSAPP[[#This Row],[Confirma medio de pago]]="No Cumple"),"Sin Cierre","Cierre")</f>
        <v>Cierre</v>
      </c>
      <c r="Y3087" s="1" t="s">
        <v>46</v>
      </c>
      <c r="Z3087" s="1" t="s">
        <v>46</v>
      </c>
      <c r="AA3087" s="1" t="s">
        <v>46</v>
      </c>
      <c r="AB3087" s="1" t="s">
        <v>46</v>
      </c>
      <c r="AC3087" s="11" t="str">
        <f>IF(OR(VOZ_WHATSAPP[[#This Row],[La comunicación es asertiva, con respeto y evita maltrato]]="No Cumple",VOZ_WHATSAPP[[#This Row],[Cumple con las normativas legales]]="No Cumple"),"No Cumple","Cumple")</f>
        <v>Cumple</v>
      </c>
      <c r="AD3087" s="1" t="s">
        <v>46</v>
      </c>
      <c r="AE3087" s="1" t="s">
        <v>2733</v>
      </c>
      <c r="AF3087" s="4">
        <v>0.96</v>
      </c>
      <c r="AG3087" s="4">
        <f>IF(AND(VOZ_WHATSAPP[[#This Row],[Estado Cierre]]="Sin Cierre",VOZ_WHATSAPP[[#This Row],[Nota Negocio]]="Sin Negocio"),VOZ_WHATSAPP[[#This Row],[Nota]]-24%,VOZ_WHATSAPP[[#This Row],[Nota]])</f>
        <v>0.96</v>
      </c>
      <c r="AH3087" s="8">
        <f>IF(VOZ_WHATSAPP[[#This Row],[Estado Legal]]="No Cumple",0,IF(VOZ_WHATSAPP[[#This Row],[Realiza lectura de guion Legal]]="No Cumple",VOZ_WHATSAPP[[#This Row],[Nota 2]]-50%,VOZ_WHATSAPP[[#This Row],[Nota 2]]))</f>
        <v>0.96</v>
      </c>
    </row>
    <row r="3088" spans="1:34" x14ac:dyDescent="0.25">
      <c r="A3088" s="2" t="str">
        <f>VOZ_WHATSAPP[[#This Row],[ID Asesor]]&amp;VOZ_WHATSAPP[[#This Row],[Fecha Monitoreo]]</f>
        <v>338445891</v>
      </c>
      <c r="B3088" s="2">
        <v>45891</v>
      </c>
      <c r="C3088" s="1" t="s">
        <v>696</v>
      </c>
      <c r="D3088" s="1">
        <v>3384</v>
      </c>
      <c r="E3088" s="2">
        <v>45891</v>
      </c>
      <c r="F3088" s="3">
        <v>0.35555555555555557</v>
      </c>
      <c r="G3088" s="1" t="s">
        <v>58</v>
      </c>
      <c r="H3088" s="1" t="s">
        <v>44</v>
      </c>
      <c r="I3088" s="1">
        <v>565</v>
      </c>
      <c r="J3088" s="1">
        <v>3044303408</v>
      </c>
      <c r="K3088" s="1" t="s">
        <v>45</v>
      </c>
      <c r="L3088" s="1" t="s">
        <v>46</v>
      </c>
      <c r="M3088" s="1" t="s">
        <v>46</v>
      </c>
      <c r="N3088" s="1" t="s">
        <v>46</v>
      </c>
      <c r="O3088" s="1" t="s">
        <v>46</v>
      </c>
      <c r="P3088" s="1" t="s">
        <v>46</v>
      </c>
      <c r="Q3088" s="1" t="s">
        <v>48</v>
      </c>
      <c r="R3088" s="1" t="s">
        <v>48</v>
      </c>
      <c r="S3088" s="1" t="s">
        <v>46</v>
      </c>
      <c r="T3088" s="12" t="str">
        <f>IF(OR(VOZ_WHATSAPP[[#This Row],[Brinda argumentos coherentes a la objeción]]="No Cumple",VOZ_WHATSAPP[[#This Row],[Despliegue de Beneficios y/o consecuencias]]="No Cumple"),"Sin Negocio","Negocio")</f>
        <v>Negocio</v>
      </c>
      <c r="U3088" s="1" t="s">
        <v>46</v>
      </c>
      <c r="V3088" s="1" t="s">
        <v>46</v>
      </c>
      <c r="W3088" s="1" t="s">
        <v>46</v>
      </c>
      <c r="X3088" s="12" t="str">
        <f>IF(OR(VOZ_WHATSAPP[[#This Row],[Confirma Valor de pago]]="No Cumple",VOZ_WHATSAPP[[#This Row],[Confirma hora de pago]]="No Cumple",VOZ_WHATSAPP[[#This Row],[Confirma medio de pago]]="No Cumple"),"Sin Cierre","Cierre")</f>
        <v>Cierre</v>
      </c>
      <c r="Y3088" s="1" t="s">
        <v>46</v>
      </c>
      <c r="Z3088" s="1" t="s">
        <v>46</v>
      </c>
      <c r="AA3088" s="1" t="s">
        <v>46</v>
      </c>
      <c r="AB3088" s="1" t="s">
        <v>46</v>
      </c>
      <c r="AC3088" s="11" t="str">
        <f>IF(OR(VOZ_WHATSAPP[[#This Row],[La comunicación es asertiva, con respeto y evita maltrato]]="No Cumple",VOZ_WHATSAPP[[#This Row],[Cumple con las normativas legales]]="No Cumple"),"No Cumple","Cumple")</f>
        <v>Cumple</v>
      </c>
      <c r="AD3088" s="1" t="s">
        <v>46</v>
      </c>
      <c r="AE3088" s="1" t="s">
        <v>915</v>
      </c>
      <c r="AF3088" s="4">
        <v>1</v>
      </c>
      <c r="AG3088" s="4">
        <f>IF(AND(VOZ_WHATSAPP[[#This Row],[Estado Cierre]]="Sin Cierre",VOZ_WHATSAPP[[#This Row],[Nota Negocio]]="Sin Negocio"),VOZ_WHATSAPP[[#This Row],[Nota]]-24%,VOZ_WHATSAPP[[#This Row],[Nota]])</f>
        <v>1</v>
      </c>
      <c r="AH3088" s="8">
        <f>IF(VOZ_WHATSAPP[[#This Row],[Estado Legal]]="No Cumple",0,IF(VOZ_WHATSAPP[[#This Row],[Realiza lectura de guion Legal]]="No Cumple",VOZ_WHATSAPP[[#This Row],[Nota 2]]-50%,VOZ_WHATSAPP[[#This Row],[Nota 2]]))</f>
        <v>1</v>
      </c>
    </row>
    <row r="3089" spans="1:34" x14ac:dyDescent="0.25">
      <c r="A3089" s="2" t="str">
        <f>VOZ_WHATSAPP[[#This Row],[ID Asesor]]&amp;VOZ_WHATSAPP[[#This Row],[Fecha Monitoreo]]</f>
        <v>376945891</v>
      </c>
      <c r="B3089" s="2">
        <v>45891</v>
      </c>
      <c r="C3089" s="1" t="s">
        <v>126</v>
      </c>
      <c r="D3089" s="1">
        <v>3769</v>
      </c>
      <c r="E3089" s="2">
        <v>45891</v>
      </c>
      <c r="F3089" s="3">
        <v>0.3659722222222222</v>
      </c>
      <c r="G3089" s="1" t="s">
        <v>58</v>
      </c>
      <c r="H3089" s="1" t="s">
        <v>44</v>
      </c>
      <c r="I3089" s="1">
        <v>579</v>
      </c>
      <c r="J3089" s="1">
        <v>3117850246</v>
      </c>
      <c r="K3089" s="1" t="s">
        <v>45</v>
      </c>
      <c r="L3089" s="1" t="s">
        <v>46</v>
      </c>
      <c r="M3089" s="1" t="s">
        <v>46</v>
      </c>
      <c r="N3089" s="1" t="s">
        <v>46</v>
      </c>
      <c r="O3089" s="1" t="s">
        <v>46</v>
      </c>
      <c r="P3089" s="1" t="s">
        <v>46</v>
      </c>
      <c r="Q3089" s="1" t="s">
        <v>48</v>
      </c>
      <c r="R3089" s="1" t="s">
        <v>48</v>
      </c>
      <c r="S3089" s="1" t="s">
        <v>46</v>
      </c>
      <c r="T3089" s="12" t="str">
        <f>IF(OR(VOZ_WHATSAPP[[#This Row],[Brinda argumentos coherentes a la objeción]]="No Cumple",VOZ_WHATSAPP[[#This Row],[Despliegue de Beneficios y/o consecuencias]]="No Cumple"),"Sin Negocio","Negocio")</f>
        <v>Negocio</v>
      </c>
      <c r="U3089" s="1" t="s">
        <v>46</v>
      </c>
      <c r="V3089" s="1" t="s">
        <v>46</v>
      </c>
      <c r="W3089" s="1" t="s">
        <v>46</v>
      </c>
      <c r="X3089" s="12" t="str">
        <f>IF(OR(VOZ_WHATSAPP[[#This Row],[Confirma Valor de pago]]="No Cumple",VOZ_WHATSAPP[[#This Row],[Confirma hora de pago]]="No Cumple",VOZ_WHATSAPP[[#This Row],[Confirma medio de pago]]="No Cumple"),"Sin Cierre","Cierre")</f>
        <v>Cierre</v>
      </c>
      <c r="Y3089" s="1" t="s">
        <v>46</v>
      </c>
      <c r="Z3089" s="1" t="s">
        <v>46</v>
      </c>
      <c r="AA3089" s="1" t="s">
        <v>46</v>
      </c>
      <c r="AB3089" s="1" t="s">
        <v>46</v>
      </c>
      <c r="AC3089" s="11" t="str">
        <f>IF(OR(VOZ_WHATSAPP[[#This Row],[La comunicación es asertiva, con respeto y evita maltrato]]="No Cumple",VOZ_WHATSAPP[[#This Row],[Cumple con las normativas legales]]="No Cumple"),"No Cumple","Cumple")</f>
        <v>Cumple</v>
      </c>
      <c r="AD3089" s="1" t="s">
        <v>46</v>
      </c>
      <c r="AE3089" s="1" t="s">
        <v>133</v>
      </c>
      <c r="AF3089" s="4">
        <v>1</v>
      </c>
      <c r="AG3089" s="4">
        <f>IF(AND(VOZ_WHATSAPP[[#This Row],[Estado Cierre]]="Sin Cierre",VOZ_WHATSAPP[[#This Row],[Nota Negocio]]="Sin Negocio"),VOZ_WHATSAPP[[#This Row],[Nota]]-24%,VOZ_WHATSAPP[[#This Row],[Nota]])</f>
        <v>1</v>
      </c>
      <c r="AH3089" s="8">
        <f>IF(VOZ_WHATSAPP[[#This Row],[Estado Legal]]="No Cumple",0,IF(VOZ_WHATSAPP[[#This Row],[Realiza lectura de guion Legal]]="No Cumple",VOZ_WHATSAPP[[#This Row],[Nota 2]]-50%,VOZ_WHATSAPP[[#This Row],[Nota 2]]))</f>
        <v>1</v>
      </c>
    </row>
    <row r="3090" spans="1:34" x14ac:dyDescent="0.25">
      <c r="A3090" s="2" t="str">
        <f>VOZ_WHATSAPP[[#This Row],[ID Asesor]]&amp;VOZ_WHATSAPP[[#This Row],[Fecha Monitoreo]]</f>
        <v>374945891</v>
      </c>
      <c r="B3090" s="2">
        <v>45891</v>
      </c>
      <c r="C3090" s="1" t="s">
        <v>50</v>
      </c>
      <c r="D3090" s="1">
        <v>3749</v>
      </c>
      <c r="E3090" s="2">
        <v>45891</v>
      </c>
      <c r="F3090" s="3">
        <v>0.36458333333333331</v>
      </c>
      <c r="G3090" s="1" t="s">
        <v>43</v>
      </c>
      <c r="H3090" s="1" t="s">
        <v>44</v>
      </c>
      <c r="I3090" s="1">
        <v>1267</v>
      </c>
      <c r="J3090" s="1">
        <v>3125807592</v>
      </c>
      <c r="K3090" s="1" t="s">
        <v>45</v>
      </c>
      <c r="L3090" s="1" t="s">
        <v>46</v>
      </c>
      <c r="M3090" s="1" t="s">
        <v>47</v>
      </c>
      <c r="N3090" s="1" t="s">
        <v>46</v>
      </c>
      <c r="O3090" s="1" t="s">
        <v>46</v>
      </c>
      <c r="P3090" s="1" t="s">
        <v>46</v>
      </c>
      <c r="Q3090" s="1" t="s">
        <v>46</v>
      </c>
      <c r="R3090" s="1" t="s">
        <v>46</v>
      </c>
      <c r="S3090" s="1" t="s">
        <v>46</v>
      </c>
      <c r="T3090" s="12" t="str">
        <f>IF(OR(VOZ_WHATSAPP[[#This Row],[Brinda argumentos coherentes a la objeción]]="No Cumple",VOZ_WHATSAPP[[#This Row],[Despliegue de Beneficios y/o consecuencias]]="No Cumple"),"Sin Negocio","Negocio")</f>
        <v>Negocio</v>
      </c>
      <c r="U3090" s="1" t="s">
        <v>48</v>
      </c>
      <c r="V3090" s="1" t="s">
        <v>48</v>
      </c>
      <c r="W3090" s="1" t="s">
        <v>48</v>
      </c>
      <c r="X3090" s="12" t="str">
        <f>IF(OR(VOZ_WHATSAPP[[#This Row],[Confirma Valor de pago]]="No Cumple",VOZ_WHATSAPP[[#This Row],[Confirma hora de pago]]="No Cumple",VOZ_WHATSAPP[[#This Row],[Confirma medio de pago]]="No Cumple"),"Sin Cierre","Cierre")</f>
        <v>Cierre</v>
      </c>
      <c r="Y3090" s="1" t="s">
        <v>46</v>
      </c>
      <c r="Z3090" s="1" t="s">
        <v>46</v>
      </c>
      <c r="AA3090" s="1" t="s">
        <v>46</v>
      </c>
      <c r="AB3090" s="1" t="s">
        <v>46</v>
      </c>
      <c r="AC3090" s="11" t="str">
        <f>IF(OR(VOZ_WHATSAPP[[#This Row],[La comunicación es asertiva, con respeto y evita maltrato]]="No Cumple",VOZ_WHATSAPP[[#This Row],[Cumple con las normativas legales]]="No Cumple"),"No Cumple","Cumple")</f>
        <v>Cumple</v>
      </c>
      <c r="AD3090" s="1" t="s">
        <v>46</v>
      </c>
      <c r="AE3090" s="1" t="s">
        <v>2734</v>
      </c>
      <c r="AF3090" s="4">
        <v>0.96</v>
      </c>
      <c r="AG3090" s="4">
        <f>IF(AND(VOZ_WHATSAPP[[#This Row],[Estado Cierre]]="Sin Cierre",VOZ_WHATSAPP[[#This Row],[Nota Negocio]]="Sin Negocio"),VOZ_WHATSAPP[[#This Row],[Nota]]-24%,VOZ_WHATSAPP[[#This Row],[Nota]])</f>
        <v>0.96</v>
      </c>
      <c r="AH3090" s="8">
        <f>IF(VOZ_WHATSAPP[[#This Row],[Estado Legal]]="No Cumple",0,IF(VOZ_WHATSAPP[[#This Row],[Realiza lectura de guion Legal]]="No Cumple",VOZ_WHATSAPP[[#This Row],[Nota 2]]-50%,VOZ_WHATSAPP[[#This Row],[Nota 2]]))</f>
        <v>0.96</v>
      </c>
    </row>
    <row r="3091" spans="1:34" x14ac:dyDescent="0.25">
      <c r="A3091" s="2" t="str">
        <f>VOZ_WHATSAPP[[#This Row],[ID Asesor]]&amp;VOZ_WHATSAPP[[#This Row],[Fecha Monitoreo]]</f>
        <v>388945891</v>
      </c>
      <c r="B3091" s="2">
        <v>45891</v>
      </c>
      <c r="C3091" s="1" t="s">
        <v>50</v>
      </c>
      <c r="D3091" s="1">
        <v>3889</v>
      </c>
      <c r="E3091" s="2">
        <v>45891</v>
      </c>
      <c r="F3091" s="3">
        <v>0.35069444444444442</v>
      </c>
      <c r="G3091" s="1" t="s">
        <v>58</v>
      </c>
      <c r="H3091" s="1" t="s">
        <v>44</v>
      </c>
      <c r="I3091" s="1">
        <v>1432</v>
      </c>
      <c r="J3091" s="1">
        <v>3136731433</v>
      </c>
      <c r="K3091" s="1" t="s">
        <v>45</v>
      </c>
      <c r="L3091" s="1" t="s">
        <v>46</v>
      </c>
      <c r="M3091" s="1" t="s">
        <v>46</v>
      </c>
      <c r="N3091" s="1" t="s">
        <v>46</v>
      </c>
      <c r="O3091" s="1" t="s">
        <v>46</v>
      </c>
      <c r="P3091" s="1" t="s">
        <v>46</v>
      </c>
      <c r="Q3091" s="1" t="s">
        <v>46</v>
      </c>
      <c r="R3091" s="1" t="s">
        <v>48</v>
      </c>
      <c r="S3091" s="1" t="s">
        <v>46</v>
      </c>
      <c r="T3091" s="12" t="str">
        <f>IF(OR(VOZ_WHATSAPP[[#This Row],[Brinda argumentos coherentes a la objeción]]="No Cumple",VOZ_WHATSAPP[[#This Row],[Despliegue de Beneficios y/o consecuencias]]="No Cumple"),"Sin Negocio","Negocio")</f>
        <v>Negocio</v>
      </c>
      <c r="U3091" s="1" t="s">
        <v>46</v>
      </c>
      <c r="V3091" s="1" t="s">
        <v>46</v>
      </c>
      <c r="W3091" s="1" t="s">
        <v>46</v>
      </c>
      <c r="X3091" s="12" t="str">
        <f>IF(OR(VOZ_WHATSAPP[[#This Row],[Confirma Valor de pago]]="No Cumple",VOZ_WHATSAPP[[#This Row],[Confirma hora de pago]]="No Cumple",VOZ_WHATSAPP[[#This Row],[Confirma medio de pago]]="No Cumple"),"Sin Cierre","Cierre")</f>
        <v>Cierre</v>
      </c>
      <c r="Y3091" s="1" t="s">
        <v>46</v>
      </c>
      <c r="Z3091" s="1" t="s">
        <v>46</v>
      </c>
      <c r="AA3091" s="1" t="s">
        <v>46</v>
      </c>
      <c r="AB3091" s="1" t="s">
        <v>46</v>
      </c>
      <c r="AC3091" s="11" t="str">
        <f>IF(OR(VOZ_WHATSAPP[[#This Row],[La comunicación es asertiva, con respeto y evita maltrato]]="No Cumple",VOZ_WHATSAPP[[#This Row],[Cumple con las normativas legales]]="No Cumple"),"No Cumple","Cumple")</f>
        <v>Cumple</v>
      </c>
      <c r="AD3091" s="1" t="s">
        <v>46</v>
      </c>
      <c r="AE3091" s="1" t="s">
        <v>53</v>
      </c>
      <c r="AF3091" s="4">
        <v>1</v>
      </c>
      <c r="AG3091" s="4">
        <f>IF(AND(VOZ_WHATSAPP[[#This Row],[Estado Cierre]]="Sin Cierre",VOZ_WHATSAPP[[#This Row],[Nota Negocio]]="Sin Negocio"),VOZ_WHATSAPP[[#This Row],[Nota]]-24%,VOZ_WHATSAPP[[#This Row],[Nota]])</f>
        <v>1</v>
      </c>
      <c r="AH3091" s="8">
        <f>IF(VOZ_WHATSAPP[[#This Row],[Estado Legal]]="No Cumple",0,IF(VOZ_WHATSAPP[[#This Row],[Realiza lectura de guion Legal]]="No Cumple",VOZ_WHATSAPP[[#This Row],[Nota 2]]-50%,VOZ_WHATSAPP[[#This Row],[Nota 2]]))</f>
        <v>1</v>
      </c>
    </row>
    <row r="3092" spans="1:34" x14ac:dyDescent="0.25">
      <c r="A3092" s="2" t="str">
        <f>VOZ_WHATSAPP[[#This Row],[ID Asesor]]&amp;VOZ_WHATSAPP[[#This Row],[Fecha Monitoreo]]</f>
        <v>301145891</v>
      </c>
      <c r="B3092" s="2">
        <v>45891</v>
      </c>
      <c r="C3092" s="1" t="s">
        <v>50</v>
      </c>
      <c r="D3092" s="1">
        <v>3011</v>
      </c>
      <c r="E3092" s="2">
        <v>45891</v>
      </c>
      <c r="F3092" s="3">
        <v>0.39374999999999999</v>
      </c>
      <c r="G3092" s="1" t="s">
        <v>43</v>
      </c>
      <c r="H3092" s="1" t="s">
        <v>44</v>
      </c>
      <c r="I3092" s="1">
        <v>1103</v>
      </c>
      <c r="J3092" s="1">
        <v>3209893249</v>
      </c>
      <c r="K3092" s="1" t="s">
        <v>45</v>
      </c>
      <c r="L3092" s="1" t="s">
        <v>47</v>
      </c>
      <c r="M3092" s="1" t="s">
        <v>46</v>
      </c>
      <c r="N3092" s="1" t="s">
        <v>46</v>
      </c>
      <c r="O3092" s="1" t="s">
        <v>46</v>
      </c>
      <c r="P3092" s="1" t="s">
        <v>46</v>
      </c>
      <c r="Q3092" s="1" t="s">
        <v>46</v>
      </c>
      <c r="R3092" s="1" t="s">
        <v>47</v>
      </c>
      <c r="S3092" s="1" t="s">
        <v>46</v>
      </c>
      <c r="T3092" s="12" t="str">
        <f>IF(OR(VOZ_WHATSAPP[[#This Row],[Brinda argumentos coherentes a la objeción]]="No Cumple",VOZ_WHATSAPP[[#This Row],[Despliegue de Beneficios y/o consecuencias]]="No Cumple"),"Sin Negocio","Negocio")</f>
        <v>Sin Negocio</v>
      </c>
      <c r="U3092" s="1" t="s">
        <v>48</v>
      </c>
      <c r="V3092" s="1" t="s">
        <v>48</v>
      </c>
      <c r="W3092" s="1" t="s">
        <v>48</v>
      </c>
      <c r="X3092" s="12" t="str">
        <f>IF(OR(VOZ_WHATSAPP[[#This Row],[Confirma Valor de pago]]="No Cumple",VOZ_WHATSAPP[[#This Row],[Confirma hora de pago]]="No Cumple",VOZ_WHATSAPP[[#This Row],[Confirma medio de pago]]="No Cumple"),"Sin Cierre","Cierre")</f>
        <v>Cierre</v>
      </c>
      <c r="Y3092" s="1" t="s">
        <v>46</v>
      </c>
      <c r="Z3092" s="1" t="s">
        <v>46</v>
      </c>
      <c r="AA3092" s="1" t="s">
        <v>46</v>
      </c>
      <c r="AB3092" s="1" t="s">
        <v>46</v>
      </c>
      <c r="AC3092" s="11" t="str">
        <f>IF(OR(VOZ_WHATSAPP[[#This Row],[La comunicación es asertiva, con respeto y evita maltrato]]="No Cumple",VOZ_WHATSAPP[[#This Row],[Cumple con las normativas legales]]="No Cumple"),"No Cumple","Cumple")</f>
        <v>Cumple</v>
      </c>
      <c r="AD3092" s="1" t="s">
        <v>46</v>
      </c>
      <c r="AE3092" s="1" t="s">
        <v>2735</v>
      </c>
      <c r="AF3092" s="4">
        <v>0.86</v>
      </c>
      <c r="AG3092" s="4">
        <f>IF(AND(VOZ_WHATSAPP[[#This Row],[Estado Cierre]]="Sin Cierre",VOZ_WHATSAPP[[#This Row],[Nota Negocio]]="Sin Negocio"),VOZ_WHATSAPP[[#This Row],[Nota]]-24%,VOZ_WHATSAPP[[#This Row],[Nota]])</f>
        <v>0.86</v>
      </c>
      <c r="AH3092" s="8">
        <f>IF(VOZ_WHATSAPP[[#This Row],[Estado Legal]]="No Cumple",0,IF(VOZ_WHATSAPP[[#This Row],[Realiza lectura de guion Legal]]="No Cumple",VOZ_WHATSAPP[[#This Row],[Nota 2]]-50%,VOZ_WHATSAPP[[#This Row],[Nota 2]]))</f>
        <v>0.86</v>
      </c>
    </row>
    <row r="3093" spans="1:34" x14ac:dyDescent="0.25">
      <c r="A3093" s="2" t="str">
        <f>VOZ_WHATSAPP[[#This Row],[ID Asesor]]&amp;VOZ_WHATSAPP[[#This Row],[Fecha Monitoreo]]</f>
        <v>283345891</v>
      </c>
      <c r="B3093" s="2">
        <v>45891</v>
      </c>
      <c r="C3093" s="1" t="s">
        <v>59</v>
      </c>
      <c r="D3093" s="1">
        <v>2833</v>
      </c>
      <c r="E3093" s="2">
        <v>45891</v>
      </c>
      <c r="F3093" s="3">
        <v>0.40277777777777779</v>
      </c>
      <c r="G3093" s="1" t="s">
        <v>60</v>
      </c>
      <c r="H3093" s="1" t="s">
        <v>44</v>
      </c>
      <c r="I3093" s="1">
        <v>1258</v>
      </c>
      <c r="J3093" s="1">
        <v>3242286444</v>
      </c>
      <c r="K3093" s="1" t="s">
        <v>45</v>
      </c>
      <c r="L3093" s="1" t="s">
        <v>46</v>
      </c>
      <c r="M3093" s="1" t="s">
        <v>46</v>
      </c>
      <c r="N3093" s="1" t="s">
        <v>46</v>
      </c>
      <c r="O3093" s="1" t="s">
        <v>46</v>
      </c>
      <c r="P3093" s="1" t="s">
        <v>46</v>
      </c>
      <c r="Q3093" s="1" t="s">
        <v>46</v>
      </c>
      <c r="R3093" s="1" t="s">
        <v>46</v>
      </c>
      <c r="S3093" s="1" t="s">
        <v>46</v>
      </c>
      <c r="T3093" s="12" t="str">
        <f>IF(OR(VOZ_WHATSAPP[[#This Row],[Brinda argumentos coherentes a la objeción]]="No Cumple",VOZ_WHATSAPP[[#This Row],[Despliegue de Beneficios y/o consecuencias]]="No Cumple"),"Sin Negocio","Negocio")</f>
        <v>Negocio</v>
      </c>
      <c r="U3093" s="1" t="s">
        <v>46</v>
      </c>
      <c r="V3093" s="1" t="s">
        <v>46</v>
      </c>
      <c r="W3093" s="1" t="s">
        <v>46</v>
      </c>
      <c r="X3093" s="12" t="str">
        <f>IF(OR(VOZ_WHATSAPP[[#This Row],[Confirma Valor de pago]]="No Cumple",VOZ_WHATSAPP[[#This Row],[Confirma hora de pago]]="No Cumple",VOZ_WHATSAPP[[#This Row],[Confirma medio de pago]]="No Cumple"),"Sin Cierre","Cierre")</f>
        <v>Cierre</v>
      </c>
      <c r="Y3093" s="1" t="s">
        <v>46</v>
      </c>
      <c r="Z3093" s="1" t="s">
        <v>46</v>
      </c>
      <c r="AA3093" s="1" t="s">
        <v>46</v>
      </c>
      <c r="AB3093" s="1" t="s">
        <v>46</v>
      </c>
      <c r="AC3093" s="11" t="str">
        <f>IF(OR(VOZ_WHATSAPP[[#This Row],[La comunicación es asertiva, con respeto y evita maltrato]]="No Cumple",VOZ_WHATSAPP[[#This Row],[Cumple con las normativas legales]]="No Cumple"),"No Cumple","Cumple")</f>
        <v>Cumple</v>
      </c>
      <c r="AD3093" s="1" t="s">
        <v>46</v>
      </c>
      <c r="AE3093" s="1" t="s">
        <v>2496</v>
      </c>
      <c r="AF3093" s="4">
        <v>1</v>
      </c>
      <c r="AG3093" s="4">
        <f>IF(AND(VOZ_WHATSAPP[[#This Row],[Estado Cierre]]="Sin Cierre",VOZ_WHATSAPP[[#This Row],[Nota Negocio]]="Sin Negocio"),VOZ_WHATSAPP[[#This Row],[Nota]]-24%,VOZ_WHATSAPP[[#This Row],[Nota]])</f>
        <v>1</v>
      </c>
      <c r="AH3093" s="8">
        <f>IF(VOZ_WHATSAPP[[#This Row],[Estado Legal]]="No Cumple",0,IF(VOZ_WHATSAPP[[#This Row],[Realiza lectura de guion Legal]]="No Cumple",VOZ_WHATSAPP[[#This Row],[Nota 2]]-50%,VOZ_WHATSAPP[[#This Row],[Nota 2]]))</f>
        <v>1</v>
      </c>
    </row>
    <row r="3094" spans="1:34" x14ac:dyDescent="0.25">
      <c r="A3094" s="2" t="str">
        <f>VOZ_WHATSAPP[[#This Row],[ID Asesor]]&amp;VOZ_WHATSAPP[[#This Row],[Fecha Monitoreo]]</f>
        <v>410745891</v>
      </c>
      <c r="B3094" s="2">
        <v>45891</v>
      </c>
      <c r="C3094" s="1" t="s">
        <v>696</v>
      </c>
      <c r="D3094" s="1">
        <v>4107</v>
      </c>
      <c r="E3094" s="2">
        <v>45891</v>
      </c>
      <c r="F3094" s="3">
        <v>0.39444444444444443</v>
      </c>
      <c r="G3094" s="1" t="s">
        <v>51</v>
      </c>
      <c r="H3094" s="1" t="s">
        <v>44</v>
      </c>
      <c r="I3094" s="1">
        <v>416</v>
      </c>
      <c r="J3094" s="1">
        <v>3112811716</v>
      </c>
      <c r="K3094" s="1" t="s">
        <v>45</v>
      </c>
      <c r="L3094" s="1" t="s">
        <v>46</v>
      </c>
      <c r="M3094" s="1" t="s">
        <v>48</v>
      </c>
      <c r="N3094" s="1" t="s">
        <v>46</v>
      </c>
      <c r="O3094" s="1" t="s">
        <v>46</v>
      </c>
      <c r="P3094" s="1" t="s">
        <v>46</v>
      </c>
      <c r="Q3094" s="1" t="s">
        <v>46</v>
      </c>
      <c r="R3094" s="1" t="s">
        <v>46</v>
      </c>
      <c r="S3094" s="1" t="s">
        <v>46</v>
      </c>
      <c r="T3094" s="12" t="str">
        <f>IF(OR(VOZ_WHATSAPP[[#This Row],[Brinda argumentos coherentes a la objeción]]="No Cumple",VOZ_WHATSAPP[[#This Row],[Despliegue de Beneficios y/o consecuencias]]="No Cumple"),"Sin Negocio","Negocio")</f>
        <v>Negocio</v>
      </c>
      <c r="U3094" s="1" t="s">
        <v>48</v>
      </c>
      <c r="V3094" s="1" t="s">
        <v>48</v>
      </c>
      <c r="W3094" s="1" t="s">
        <v>48</v>
      </c>
      <c r="X3094" s="12" t="str">
        <f>IF(OR(VOZ_WHATSAPP[[#This Row],[Confirma Valor de pago]]="No Cumple",VOZ_WHATSAPP[[#This Row],[Confirma hora de pago]]="No Cumple",VOZ_WHATSAPP[[#This Row],[Confirma medio de pago]]="No Cumple"),"Sin Cierre","Cierre")</f>
        <v>Cierre</v>
      </c>
      <c r="Y3094" s="1" t="s">
        <v>48</v>
      </c>
      <c r="Z3094" s="1" t="s">
        <v>46</v>
      </c>
      <c r="AA3094" s="1" t="s">
        <v>46</v>
      </c>
      <c r="AB3094" s="1" t="s">
        <v>46</v>
      </c>
      <c r="AC3094" s="11" t="str">
        <f>IF(OR(VOZ_WHATSAPP[[#This Row],[La comunicación es asertiva, con respeto y evita maltrato]]="No Cumple",VOZ_WHATSAPP[[#This Row],[Cumple con las normativas legales]]="No Cumple"),"No Cumple","Cumple")</f>
        <v>Cumple</v>
      </c>
      <c r="AD3094" s="1" t="s">
        <v>48</v>
      </c>
      <c r="AE3094" s="1" t="s">
        <v>2558</v>
      </c>
      <c r="AF3094" s="4">
        <v>1</v>
      </c>
      <c r="AG3094" s="4">
        <f>IF(AND(VOZ_WHATSAPP[[#This Row],[Estado Cierre]]="Sin Cierre",VOZ_WHATSAPP[[#This Row],[Nota Negocio]]="Sin Negocio"),VOZ_WHATSAPP[[#This Row],[Nota]]-24%,VOZ_WHATSAPP[[#This Row],[Nota]])</f>
        <v>1</v>
      </c>
      <c r="AH3094" s="8">
        <f>IF(VOZ_WHATSAPP[[#This Row],[Estado Legal]]="No Cumple",0,IF(VOZ_WHATSAPP[[#This Row],[Realiza lectura de guion Legal]]="No Cumple",VOZ_WHATSAPP[[#This Row],[Nota 2]]-50%,VOZ_WHATSAPP[[#This Row],[Nota 2]]))</f>
        <v>1</v>
      </c>
    </row>
    <row r="3095" spans="1:34" x14ac:dyDescent="0.25">
      <c r="A3095" s="2" t="str">
        <f>VOZ_WHATSAPP[[#This Row],[ID Asesor]]&amp;VOZ_WHATSAPP[[#This Row],[Fecha Monitoreo]]</f>
        <v>338045891</v>
      </c>
      <c r="B3095" s="2">
        <v>45891</v>
      </c>
      <c r="C3095" s="1" t="s">
        <v>696</v>
      </c>
      <c r="D3095" s="1">
        <v>3380</v>
      </c>
      <c r="E3095" s="2">
        <v>45891</v>
      </c>
      <c r="F3095" s="3">
        <v>0.39305555555555555</v>
      </c>
      <c r="G3095" s="1" t="s">
        <v>51</v>
      </c>
      <c r="H3095" s="1" t="s">
        <v>44</v>
      </c>
      <c r="I3095" s="1">
        <v>561</v>
      </c>
      <c r="J3095" s="1">
        <v>3243127337</v>
      </c>
      <c r="K3095" s="1" t="s">
        <v>45</v>
      </c>
      <c r="L3095" s="1" t="s">
        <v>46</v>
      </c>
      <c r="M3095" s="1" t="s">
        <v>46</v>
      </c>
      <c r="N3095" s="1" t="s">
        <v>46</v>
      </c>
      <c r="O3095" s="1" t="s">
        <v>46</v>
      </c>
      <c r="P3095" s="1" t="s">
        <v>46</v>
      </c>
      <c r="Q3095" s="1" t="s">
        <v>48</v>
      </c>
      <c r="R3095" s="1" t="s">
        <v>48</v>
      </c>
      <c r="S3095" s="1" t="s">
        <v>46</v>
      </c>
      <c r="T3095" s="12" t="str">
        <f>IF(OR(VOZ_WHATSAPP[[#This Row],[Brinda argumentos coherentes a la objeción]]="No Cumple",VOZ_WHATSAPP[[#This Row],[Despliegue de Beneficios y/o consecuencias]]="No Cumple"),"Sin Negocio","Negocio")</f>
        <v>Negocio</v>
      </c>
      <c r="U3095" s="1" t="s">
        <v>46</v>
      </c>
      <c r="V3095" s="1" t="s">
        <v>46</v>
      </c>
      <c r="W3095" s="1" t="s">
        <v>46</v>
      </c>
      <c r="X3095" s="12" t="str">
        <f>IF(OR(VOZ_WHATSAPP[[#This Row],[Confirma Valor de pago]]="No Cumple",VOZ_WHATSAPP[[#This Row],[Confirma hora de pago]]="No Cumple",VOZ_WHATSAPP[[#This Row],[Confirma medio de pago]]="No Cumple"),"Sin Cierre","Cierre")</f>
        <v>Cierre</v>
      </c>
      <c r="Y3095" s="1" t="s">
        <v>46</v>
      </c>
      <c r="Z3095" s="1" t="s">
        <v>46</v>
      </c>
      <c r="AA3095" s="1" t="s">
        <v>46</v>
      </c>
      <c r="AB3095" s="1" t="s">
        <v>46</v>
      </c>
      <c r="AC3095" s="11" t="str">
        <f>IF(OR(VOZ_WHATSAPP[[#This Row],[La comunicación es asertiva, con respeto y evita maltrato]]="No Cumple",VOZ_WHATSAPP[[#This Row],[Cumple con las normativas legales]]="No Cumple"),"No Cumple","Cumple")</f>
        <v>Cumple</v>
      </c>
      <c r="AD3095" s="1" t="s">
        <v>46</v>
      </c>
      <c r="AE3095" s="1" t="s">
        <v>2558</v>
      </c>
      <c r="AF3095" s="4">
        <v>1</v>
      </c>
      <c r="AG3095" s="4">
        <f>IF(AND(VOZ_WHATSAPP[[#This Row],[Estado Cierre]]="Sin Cierre",VOZ_WHATSAPP[[#This Row],[Nota Negocio]]="Sin Negocio"),VOZ_WHATSAPP[[#This Row],[Nota]]-24%,VOZ_WHATSAPP[[#This Row],[Nota]])</f>
        <v>1</v>
      </c>
      <c r="AH3095" s="8">
        <f>IF(VOZ_WHATSAPP[[#This Row],[Estado Legal]]="No Cumple",0,IF(VOZ_WHATSAPP[[#This Row],[Realiza lectura de guion Legal]]="No Cumple",VOZ_WHATSAPP[[#This Row],[Nota 2]]-50%,VOZ_WHATSAPP[[#This Row],[Nota 2]]))</f>
        <v>1</v>
      </c>
    </row>
    <row r="3096" spans="1:34" x14ac:dyDescent="0.25">
      <c r="A3096" s="2" t="str">
        <f>VOZ_WHATSAPP[[#This Row],[ID Asesor]]&amp;VOZ_WHATSAPP[[#This Row],[Fecha Monitoreo]]</f>
        <v>402645891</v>
      </c>
      <c r="B3096" s="2">
        <v>45891</v>
      </c>
      <c r="C3096" s="1" t="s">
        <v>126</v>
      </c>
      <c r="D3096" s="1">
        <v>4026</v>
      </c>
      <c r="E3096" s="2">
        <v>45891</v>
      </c>
      <c r="F3096" s="3">
        <v>0.37013888888888891</v>
      </c>
      <c r="G3096" s="1" t="s">
        <v>51</v>
      </c>
      <c r="H3096" s="1" t="s">
        <v>44</v>
      </c>
      <c r="I3096" s="1">
        <v>616</v>
      </c>
      <c r="J3096" s="1">
        <v>3185737434</v>
      </c>
      <c r="K3096" s="1" t="s">
        <v>45</v>
      </c>
      <c r="L3096" s="1" t="s">
        <v>46</v>
      </c>
      <c r="M3096" s="1" t="s">
        <v>46</v>
      </c>
      <c r="N3096" s="1" t="s">
        <v>46</v>
      </c>
      <c r="O3096" s="1" t="s">
        <v>46</v>
      </c>
      <c r="P3096" s="1" t="s">
        <v>46</v>
      </c>
      <c r="Q3096" s="1" t="s">
        <v>46</v>
      </c>
      <c r="R3096" s="1" t="s">
        <v>46</v>
      </c>
      <c r="S3096" s="1" t="s">
        <v>46</v>
      </c>
      <c r="T3096" s="12" t="str">
        <f>IF(OR(VOZ_WHATSAPP[[#This Row],[Brinda argumentos coherentes a la objeción]]="No Cumple",VOZ_WHATSAPP[[#This Row],[Despliegue de Beneficios y/o consecuencias]]="No Cumple"),"Sin Negocio","Negocio")</f>
        <v>Negocio</v>
      </c>
      <c r="U3096" s="1" t="s">
        <v>48</v>
      </c>
      <c r="V3096" s="1" t="s">
        <v>48</v>
      </c>
      <c r="W3096" s="1" t="s">
        <v>48</v>
      </c>
      <c r="X3096" s="12" t="str">
        <f>IF(OR(VOZ_WHATSAPP[[#This Row],[Confirma Valor de pago]]="No Cumple",VOZ_WHATSAPP[[#This Row],[Confirma hora de pago]]="No Cumple",VOZ_WHATSAPP[[#This Row],[Confirma medio de pago]]="No Cumple"),"Sin Cierre","Cierre")</f>
        <v>Cierre</v>
      </c>
      <c r="Y3096" s="1" t="s">
        <v>46</v>
      </c>
      <c r="Z3096" s="1" t="s">
        <v>46</v>
      </c>
      <c r="AA3096" s="1" t="s">
        <v>46</v>
      </c>
      <c r="AB3096" s="1" t="s">
        <v>46</v>
      </c>
      <c r="AC3096" s="11" t="str">
        <f>IF(OR(VOZ_WHATSAPP[[#This Row],[La comunicación es asertiva, con respeto y evita maltrato]]="No Cumple",VOZ_WHATSAPP[[#This Row],[Cumple con las normativas legales]]="No Cumple"),"No Cumple","Cumple")</f>
        <v>Cumple</v>
      </c>
      <c r="AD3096" s="1" t="s">
        <v>46</v>
      </c>
      <c r="AE3096" s="1" t="s">
        <v>133</v>
      </c>
      <c r="AF3096" s="4">
        <v>1</v>
      </c>
      <c r="AG3096" s="4">
        <f>IF(AND(VOZ_WHATSAPP[[#This Row],[Estado Cierre]]="Sin Cierre",VOZ_WHATSAPP[[#This Row],[Nota Negocio]]="Sin Negocio"),VOZ_WHATSAPP[[#This Row],[Nota]]-24%,VOZ_WHATSAPP[[#This Row],[Nota]])</f>
        <v>1</v>
      </c>
      <c r="AH3096" s="8">
        <f>IF(VOZ_WHATSAPP[[#This Row],[Estado Legal]]="No Cumple",0,IF(VOZ_WHATSAPP[[#This Row],[Realiza lectura de guion Legal]]="No Cumple",VOZ_WHATSAPP[[#This Row],[Nota 2]]-50%,VOZ_WHATSAPP[[#This Row],[Nota 2]]))</f>
        <v>1</v>
      </c>
    </row>
    <row r="3097" spans="1:34" x14ac:dyDescent="0.25">
      <c r="A3097" s="2" t="str">
        <f>VOZ_WHATSAPP[[#This Row],[ID Asesor]]&amp;VOZ_WHATSAPP[[#This Row],[Fecha Monitoreo]]</f>
        <v>387445891</v>
      </c>
      <c r="B3097" s="2">
        <v>45891</v>
      </c>
      <c r="C3097" s="1" t="s">
        <v>59</v>
      </c>
      <c r="D3097" s="1">
        <v>3874</v>
      </c>
      <c r="E3097" s="2">
        <v>45891</v>
      </c>
      <c r="F3097" s="3">
        <v>0.42569444444444443</v>
      </c>
      <c r="G3097" s="1" t="s">
        <v>43</v>
      </c>
      <c r="H3097" s="1" t="s">
        <v>44</v>
      </c>
      <c r="I3097" s="1">
        <v>1427</v>
      </c>
      <c r="J3097" s="1">
        <v>3142801538</v>
      </c>
      <c r="K3097" s="1" t="s">
        <v>45</v>
      </c>
      <c r="L3097" s="1" t="s">
        <v>47</v>
      </c>
      <c r="M3097" s="1" t="s">
        <v>46</v>
      </c>
      <c r="N3097" s="1" t="s">
        <v>46</v>
      </c>
      <c r="O3097" s="1" t="s">
        <v>46</v>
      </c>
      <c r="P3097" s="1" t="s">
        <v>46</v>
      </c>
      <c r="Q3097" s="1" t="s">
        <v>46</v>
      </c>
      <c r="R3097" s="1" t="s">
        <v>46</v>
      </c>
      <c r="S3097" s="1" t="s">
        <v>47</v>
      </c>
      <c r="T3097" s="12" t="str">
        <f>IF(OR(VOZ_WHATSAPP[[#This Row],[Brinda argumentos coherentes a la objeción]]="No Cumple",VOZ_WHATSAPP[[#This Row],[Despliegue de Beneficios y/o consecuencias]]="No Cumple"),"Sin Negocio","Negocio")</f>
        <v>Sin Negocio</v>
      </c>
      <c r="U3097" s="1" t="s">
        <v>46</v>
      </c>
      <c r="V3097" s="1" t="s">
        <v>46</v>
      </c>
      <c r="W3097" s="1" t="s">
        <v>46</v>
      </c>
      <c r="X3097" s="12" t="str">
        <f>IF(OR(VOZ_WHATSAPP[[#This Row],[Confirma Valor de pago]]="No Cumple",VOZ_WHATSAPP[[#This Row],[Confirma hora de pago]]="No Cumple",VOZ_WHATSAPP[[#This Row],[Confirma medio de pago]]="No Cumple"),"Sin Cierre","Cierre")</f>
        <v>Cierre</v>
      </c>
      <c r="Y3097" s="1" t="s">
        <v>46</v>
      </c>
      <c r="Z3097" s="1" t="s">
        <v>46</v>
      </c>
      <c r="AA3097" s="1" t="s">
        <v>46</v>
      </c>
      <c r="AB3097" s="1" t="s">
        <v>46</v>
      </c>
      <c r="AC3097" s="11" t="str">
        <f>IF(OR(VOZ_WHATSAPP[[#This Row],[La comunicación es asertiva, con respeto y evita maltrato]]="No Cumple",VOZ_WHATSAPP[[#This Row],[Cumple con las normativas legales]]="No Cumple"),"No Cumple","Cumple")</f>
        <v>Cumple</v>
      </c>
      <c r="AD3097" s="1" t="s">
        <v>46</v>
      </c>
      <c r="AE3097" s="1" t="s">
        <v>2736</v>
      </c>
      <c r="AF3097" s="4">
        <v>0.86</v>
      </c>
      <c r="AG3097" s="4">
        <f>IF(AND(VOZ_WHATSAPP[[#This Row],[Estado Cierre]]="Sin Cierre",VOZ_WHATSAPP[[#This Row],[Nota Negocio]]="Sin Negocio"),VOZ_WHATSAPP[[#This Row],[Nota]]-24%,VOZ_WHATSAPP[[#This Row],[Nota]])</f>
        <v>0.86</v>
      </c>
      <c r="AH3097" s="8">
        <f>IF(VOZ_WHATSAPP[[#This Row],[Estado Legal]]="No Cumple",0,IF(VOZ_WHATSAPP[[#This Row],[Realiza lectura de guion Legal]]="No Cumple",VOZ_WHATSAPP[[#This Row],[Nota 2]]-50%,VOZ_WHATSAPP[[#This Row],[Nota 2]]))</f>
        <v>0.86</v>
      </c>
    </row>
    <row r="3098" spans="1:34" x14ac:dyDescent="0.25">
      <c r="A3098" s="2" t="str">
        <f>VOZ_WHATSAPP[[#This Row],[ID Asesor]]&amp;VOZ_WHATSAPP[[#This Row],[Fecha Monitoreo]]</f>
        <v>377145891</v>
      </c>
      <c r="B3098" s="2">
        <v>45891</v>
      </c>
      <c r="C3098" s="1" t="s">
        <v>696</v>
      </c>
      <c r="D3098" s="1">
        <v>3771</v>
      </c>
      <c r="E3098" s="2">
        <v>45891</v>
      </c>
      <c r="F3098" s="3">
        <v>0.37222222222222223</v>
      </c>
      <c r="G3098" s="1" t="s">
        <v>51</v>
      </c>
      <c r="H3098" s="1" t="s">
        <v>44</v>
      </c>
      <c r="I3098" s="1">
        <v>581</v>
      </c>
      <c r="J3098" s="1">
        <v>3165174828</v>
      </c>
      <c r="K3098" s="1" t="s">
        <v>45</v>
      </c>
      <c r="L3098" s="1" t="s">
        <v>46</v>
      </c>
      <c r="M3098" s="1" t="s">
        <v>46</v>
      </c>
      <c r="N3098" s="1" t="s">
        <v>46</v>
      </c>
      <c r="O3098" s="1" t="s">
        <v>46</v>
      </c>
      <c r="P3098" s="1" t="s">
        <v>46</v>
      </c>
      <c r="Q3098" s="1" t="s">
        <v>46</v>
      </c>
      <c r="R3098" s="1" t="s">
        <v>46</v>
      </c>
      <c r="S3098" s="1" t="s">
        <v>48</v>
      </c>
      <c r="T3098" s="12" t="str">
        <f>IF(OR(VOZ_WHATSAPP[[#This Row],[Brinda argumentos coherentes a la objeción]]="No Cumple",VOZ_WHATSAPP[[#This Row],[Despliegue de Beneficios y/o consecuencias]]="No Cumple"),"Sin Negocio","Negocio")</f>
        <v>Negocio</v>
      </c>
      <c r="U3098" s="1" t="s">
        <v>48</v>
      </c>
      <c r="V3098" s="1" t="s">
        <v>48</v>
      </c>
      <c r="W3098" s="1" t="s">
        <v>48</v>
      </c>
      <c r="X3098" s="12" t="str">
        <f>IF(OR(VOZ_WHATSAPP[[#This Row],[Confirma Valor de pago]]="No Cumple",VOZ_WHATSAPP[[#This Row],[Confirma hora de pago]]="No Cumple",VOZ_WHATSAPP[[#This Row],[Confirma medio de pago]]="No Cumple"),"Sin Cierre","Cierre")</f>
        <v>Cierre</v>
      </c>
      <c r="Y3098" s="1" t="s">
        <v>46</v>
      </c>
      <c r="Z3098" s="1" t="s">
        <v>54</v>
      </c>
      <c r="AA3098" s="1" t="s">
        <v>46</v>
      </c>
      <c r="AB3098" s="1" t="s">
        <v>46</v>
      </c>
      <c r="AC3098" s="11" t="str">
        <f>IF(OR(VOZ_WHATSAPP[[#This Row],[La comunicación es asertiva, con respeto y evita maltrato]]="No Cumple",VOZ_WHATSAPP[[#This Row],[Cumple con las normativas legales]]="No Cumple"),"No Cumple","Cumple")</f>
        <v>Cumple</v>
      </c>
      <c r="AD3098" s="1" t="s">
        <v>46</v>
      </c>
      <c r="AE3098" s="1" t="s">
        <v>2690</v>
      </c>
      <c r="AF3098" s="4">
        <v>0.85</v>
      </c>
      <c r="AG3098" s="4">
        <f>IF(AND(VOZ_WHATSAPP[[#This Row],[Estado Cierre]]="Sin Cierre",VOZ_WHATSAPP[[#This Row],[Nota Negocio]]="Sin Negocio"),VOZ_WHATSAPP[[#This Row],[Nota]]-24%,VOZ_WHATSAPP[[#This Row],[Nota]])</f>
        <v>0.85</v>
      </c>
      <c r="AH3098" s="8">
        <f>IF(VOZ_WHATSAPP[[#This Row],[Estado Legal]]="No Cumple",0,IF(VOZ_WHATSAPP[[#This Row],[Realiza lectura de guion Legal]]="No Cumple",VOZ_WHATSAPP[[#This Row],[Nota 2]]-50%,VOZ_WHATSAPP[[#This Row],[Nota 2]]))</f>
        <v>0.85</v>
      </c>
    </row>
    <row r="3099" spans="1:34" x14ac:dyDescent="0.25">
      <c r="A3099" s="2" t="str">
        <f>VOZ_WHATSAPP[[#This Row],[ID Asesor]]&amp;VOZ_WHATSAPP[[#This Row],[Fecha Monitoreo]]</f>
        <v>381045891</v>
      </c>
      <c r="B3099" s="2">
        <v>45891</v>
      </c>
      <c r="C3099" s="1" t="s">
        <v>50</v>
      </c>
      <c r="D3099" s="1">
        <v>3810</v>
      </c>
      <c r="E3099" s="2">
        <v>45891</v>
      </c>
      <c r="F3099" s="3">
        <v>0.41458333333333336</v>
      </c>
      <c r="G3099" s="1" t="s">
        <v>43</v>
      </c>
      <c r="H3099" s="1" t="s">
        <v>44</v>
      </c>
      <c r="I3099" s="1">
        <v>210016359</v>
      </c>
      <c r="J3099" s="1">
        <v>3123754911</v>
      </c>
      <c r="K3099" s="1" t="s">
        <v>49</v>
      </c>
      <c r="L3099" s="1" t="s">
        <v>46</v>
      </c>
      <c r="M3099" s="1" t="s">
        <v>48</v>
      </c>
      <c r="N3099" s="1" t="s">
        <v>46</v>
      </c>
      <c r="O3099" s="1" t="s">
        <v>46</v>
      </c>
      <c r="P3099" s="1" t="s">
        <v>46</v>
      </c>
      <c r="Q3099" s="1" t="s">
        <v>46</v>
      </c>
      <c r="R3099" s="1" t="s">
        <v>46</v>
      </c>
      <c r="S3099" s="1" t="s">
        <v>47</v>
      </c>
      <c r="T3099" s="12" t="str">
        <f>IF(OR(VOZ_WHATSAPP[[#This Row],[Brinda argumentos coherentes a la objeción]]="No Cumple",VOZ_WHATSAPP[[#This Row],[Despliegue de Beneficios y/o consecuencias]]="No Cumple"),"Sin Negocio","Negocio")</f>
        <v>Sin Negocio</v>
      </c>
      <c r="U3099" s="1" t="s">
        <v>48</v>
      </c>
      <c r="V3099" s="1" t="s">
        <v>48</v>
      </c>
      <c r="W3099" s="1" t="s">
        <v>48</v>
      </c>
      <c r="X3099" s="12" t="str">
        <f>IF(OR(VOZ_WHATSAPP[[#This Row],[Confirma Valor de pago]]="No Cumple",VOZ_WHATSAPP[[#This Row],[Confirma hora de pago]]="No Cumple",VOZ_WHATSAPP[[#This Row],[Confirma medio de pago]]="No Cumple"),"Sin Cierre","Cierre")</f>
        <v>Cierre</v>
      </c>
      <c r="Y3099" s="1" t="s">
        <v>48</v>
      </c>
      <c r="Z3099" s="1" t="s">
        <v>54</v>
      </c>
      <c r="AA3099" s="1" t="s">
        <v>46</v>
      </c>
      <c r="AB3099" s="1" t="s">
        <v>46</v>
      </c>
      <c r="AC3099" s="11" t="str">
        <f>IF(OR(VOZ_WHATSAPP[[#This Row],[La comunicación es asertiva, con respeto y evita maltrato]]="No Cumple",VOZ_WHATSAPP[[#This Row],[Cumple con las normativas legales]]="No Cumple"),"No Cumple","Cumple")</f>
        <v>Cumple</v>
      </c>
      <c r="AD3099" s="1" t="s">
        <v>48</v>
      </c>
      <c r="AE3099" s="1" t="s">
        <v>2737</v>
      </c>
      <c r="AF3099" s="4">
        <v>0.75</v>
      </c>
      <c r="AG3099" s="4">
        <f>IF(AND(VOZ_WHATSAPP[[#This Row],[Estado Cierre]]="Sin Cierre",VOZ_WHATSAPP[[#This Row],[Nota Negocio]]="Sin Negocio"),VOZ_WHATSAPP[[#This Row],[Nota]]-24%,VOZ_WHATSAPP[[#This Row],[Nota]])</f>
        <v>0.75</v>
      </c>
      <c r="AH3099" s="8">
        <f>IF(VOZ_WHATSAPP[[#This Row],[Estado Legal]]="No Cumple",0,IF(VOZ_WHATSAPP[[#This Row],[Realiza lectura de guion Legal]]="No Cumple",VOZ_WHATSAPP[[#This Row],[Nota 2]]-50%,VOZ_WHATSAPP[[#This Row],[Nota 2]]))</f>
        <v>0.75</v>
      </c>
    </row>
    <row r="3100" spans="1:34" x14ac:dyDescent="0.25">
      <c r="A3100" s="2" t="str">
        <f>VOZ_WHATSAPP[[#This Row],[ID Asesor]]&amp;VOZ_WHATSAPP[[#This Row],[Fecha Monitoreo]]</f>
        <v>366445891</v>
      </c>
      <c r="B3100" s="2">
        <v>45891</v>
      </c>
      <c r="C3100" s="1" t="s">
        <v>59</v>
      </c>
      <c r="D3100" s="1">
        <v>3664</v>
      </c>
      <c r="E3100" s="2">
        <v>45891</v>
      </c>
      <c r="F3100" s="3">
        <v>0.34583333333333333</v>
      </c>
      <c r="G3100" s="1" t="s">
        <v>51</v>
      </c>
      <c r="H3100" s="1" t="s">
        <v>44</v>
      </c>
      <c r="I3100" s="1">
        <v>1357</v>
      </c>
      <c r="J3100" s="1">
        <v>3205768445</v>
      </c>
      <c r="K3100" s="1" t="s">
        <v>45</v>
      </c>
      <c r="L3100" s="1" t="s">
        <v>46</v>
      </c>
      <c r="M3100" s="1" t="s">
        <v>47</v>
      </c>
      <c r="N3100" s="1" t="s">
        <v>46</v>
      </c>
      <c r="O3100" s="1" t="s">
        <v>46</v>
      </c>
      <c r="P3100" s="1" t="s">
        <v>46</v>
      </c>
      <c r="Q3100" s="1" t="s">
        <v>47</v>
      </c>
      <c r="R3100" s="1" t="s">
        <v>47</v>
      </c>
      <c r="S3100" s="1" t="s">
        <v>46</v>
      </c>
      <c r="T3100" s="12" t="str">
        <f>IF(OR(VOZ_WHATSAPP[[#This Row],[Brinda argumentos coherentes a la objeción]]="No Cumple",VOZ_WHATSAPP[[#This Row],[Despliegue de Beneficios y/o consecuencias]]="No Cumple"),"Sin Negocio","Negocio")</f>
        <v>Sin Negocio</v>
      </c>
      <c r="U3100" s="1" t="s">
        <v>46</v>
      </c>
      <c r="V3100" s="1" t="s">
        <v>46</v>
      </c>
      <c r="W3100" s="1" t="s">
        <v>46</v>
      </c>
      <c r="X3100" s="12" t="str">
        <f>IF(OR(VOZ_WHATSAPP[[#This Row],[Confirma Valor de pago]]="No Cumple",VOZ_WHATSAPP[[#This Row],[Confirma hora de pago]]="No Cumple",VOZ_WHATSAPP[[#This Row],[Confirma medio de pago]]="No Cumple"),"Sin Cierre","Cierre")</f>
        <v>Cierre</v>
      </c>
      <c r="Y3100" s="1" t="s">
        <v>46</v>
      </c>
      <c r="Z3100" s="1" t="s">
        <v>54</v>
      </c>
      <c r="AA3100" s="1" t="s">
        <v>46</v>
      </c>
      <c r="AB3100" s="1" t="s">
        <v>46</v>
      </c>
      <c r="AC3100" s="11" t="str">
        <f>IF(OR(VOZ_WHATSAPP[[#This Row],[La comunicación es asertiva, con respeto y evita maltrato]]="No Cumple",VOZ_WHATSAPP[[#This Row],[Cumple con las normativas legales]]="No Cumple"),"No Cumple","Cumple")</f>
        <v>Cumple</v>
      </c>
      <c r="AD3100" s="1" t="s">
        <v>46</v>
      </c>
      <c r="AE3100" s="1" t="s">
        <v>2738</v>
      </c>
      <c r="AF3100" s="4">
        <v>0.61</v>
      </c>
      <c r="AG3100" s="4">
        <f>IF(AND(VOZ_WHATSAPP[[#This Row],[Estado Cierre]]="Sin Cierre",VOZ_WHATSAPP[[#This Row],[Nota Negocio]]="Sin Negocio"),VOZ_WHATSAPP[[#This Row],[Nota]]-24%,VOZ_WHATSAPP[[#This Row],[Nota]])</f>
        <v>0.61</v>
      </c>
      <c r="AH3100" s="8">
        <f>IF(VOZ_WHATSAPP[[#This Row],[Estado Legal]]="No Cumple",0,IF(VOZ_WHATSAPP[[#This Row],[Realiza lectura de guion Legal]]="No Cumple",VOZ_WHATSAPP[[#This Row],[Nota 2]]-50%,VOZ_WHATSAPP[[#This Row],[Nota 2]]))</f>
        <v>0.61</v>
      </c>
    </row>
    <row r="3101" spans="1:34" x14ac:dyDescent="0.25">
      <c r="A3101" s="2" t="str">
        <f>VOZ_WHATSAPP[[#This Row],[ID Asesor]]&amp;VOZ_WHATSAPP[[#This Row],[Fecha Monitoreo]]</f>
        <v>382145891</v>
      </c>
      <c r="B3101" s="2">
        <v>45891</v>
      </c>
      <c r="C3101" s="1" t="s">
        <v>696</v>
      </c>
      <c r="D3101" s="1">
        <v>3821</v>
      </c>
      <c r="E3101" s="2">
        <v>45891</v>
      </c>
      <c r="F3101" s="3">
        <v>0.43611111111111112</v>
      </c>
      <c r="G3101" s="1" t="s">
        <v>58</v>
      </c>
      <c r="H3101" s="1" t="s">
        <v>44</v>
      </c>
      <c r="I3101" s="1">
        <v>590</v>
      </c>
      <c r="J3101" s="1">
        <v>3145945452</v>
      </c>
      <c r="K3101" s="1" t="s">
        <v>45</v>
      </c>
      <c r="L3101" s="1" t="s">
        <v>46</v>
      </c>
      <c r="M3101" s="1" t="s">
        <v>46</v>
      </c>
      <c r="N3101" s="1" t="s">
        <v>46</v>
      </c>
      <c r="O3101" s="1" t="s">
        <v>46</v>
      </c>
      <c r="P3101" s="1" t="s">
        <v>46</v>
      </c>
      <c r="Q3101" s="1" t="s">
        <v>46</v>
      </c>
      <c r="R3101" s="1" t="s">
        <v>46</v>
      </c>
      <c r="S3101" s="1" t="s">
        <v>47</v>
      </c>
      <c r="T3101" s="12" t="str">
        <f>IF(OR(VOZ_WHATSAPP[[#This Row],[Brinda argumentos coherentes a la objeción]]="No Cumple",VOZ_WHATSAPP[[#This Row],[Despliegue de Beneficios y/o consecuencias]]="No Cumple"),"Sin Negocio","Negocio")</f>
        <v>Sin Negocio</v>
      </c>
      <c r="U3101" s="1" t="s">
        <v>46</v>
      </c>
      <c r="V3101" s="1" t="s">
        <v>48</v>
      </c>
      <c r="W3101" s="1" t="s">
        <v>48</v>
      </c>
      <c r="X3101" s="12" t="str">
        <f>IF(OR(VOZ_WHATSAPP[[#This Row],[Confirma Valor de pago]]="No Cumple",VOZ_WHATSAPP[[#This Row],[Confirma hora de pago]]="No Cumple",VOZ_WHATSAPP[[#This Row],[Confirma medio de pago]]="No Cumple"),"Sin Cierre","Cierre")</f>
        <v>Cierre</v>
      </c>
      <c r="Y3101" s="1" t="s">
        <v>46</v>
      </c>
      <c r="Z3101" s="1" t="s">
        <v>54</v>
      </c>
      <c r="AA3101" s="1" t="s">
        <v>46</v>
      </c>
      <c r="AB3101" s="1" t="s">
        <v>46</v>
      </c>
      <c r="AC3101" s="11" t="str">
        <f>IF(OR(VOZ_WHATSAPP[[#This Row],[La comunicación es asertiva, con respeto y evita maltrato]]="No Cumple",VOZ_WHATSAPP[[#This Row],[Cumple con las normativas legales]]="No Cumple"),"No Cumple","Cumple")</f>
        <v>Cumple</v>
      </c>
      <c r="AD3101" s="1" t="s">
        <v>46</v>
      </c>
      <c r="AE3101" s="1" t="s">
        <v>2739</v>
      </c>
      <c r="AF3101" s="4">
        <v>0.75</v>
      </c>
      <c r="AG3101" s="4">
        <f>IF(AND(VOZ_WHATSAPP[[#This Row],[Estado Cierre]]="Sin Cierre",VOZ_WHATSAPP[[#This Row],[Nota Negocio]]="Sin Negocio"),VOZ_WHATSAPP[[#This Row],[Nota]]-24%,VOZ_WHATSAPP[[#This Row],[Nota]])</f>
        <v>0.75</v>
      </c>
      <c r="AH3101" s="8">
        <f>IF(VOZ_WHATSAPP[[#This Row],[Estado Legal]]="No Cumple",0,IF(VOZ_WHATSAPP[[#This Row],[Realiza lectura de guion Legal]]="No Cumple",VOZ_WHATSAPP[[#This Row],[Nota 2]]-50%,VOZ_WHATSAPP[[#This Row],[Nota 2]]))</f>
        <v>0.75</v>
      </c>
    </row>
    <row r="3102" spans="1:34" x14ac:dyDescent="0.25">
      <c r="A3102" s="2" t="str">
        <f>VOZ_WHATSAPP[[#This Row],[ID Asesor]]&amp;VOZ_WHATSAPP[[#This Row],[Fecha Monitoreo]]</f>
        <v>363245891</v>
      </c>
      <c r="B3102" s="2">
        <v>45891</v>
      </c>
      <c r="C3102" s="1" t="s">
        <v>59</v>
      </c>
      <c r="D3102" s="1">
        <v>3632</v>
      </c>
      <c r="E3102" s="2">
        <v>45891</v>
      </c>
      <c r="F3102" s="3">
        <v>0.45</v>
      </c>
      <c r="G3102" s="1" t="s">
        <v>58</v>
      </c>
      <c r="H3102" s="1" t="s">
        <v>44</v>
      </c>
      <c r="I3102" s="1">
        <v>1378</v>
      </c>
      <c r="J3102" s="1">
        <v>3115046059</v>
      </c>
      <c r="K3102" s="1" t="s">
        <v>45</v>
      </c>
      <c r="L3102" s="1" t="s">
        <v>46</v>
      </c>
      <c r="M3102" s="1" t="s">
        <v>46</v>
      </c>
      <c r="N3102" s="1" t="s">
        <v>46</v>
      </c>
      <c r="O3102" s="1" t="s">
        <v>46</v>
      </c>
      <c r="P3102" s="1" t="s">
        <v>46</v>
      </c>
      <c r="Q3102" s="1" t="s">
        <v>46</v>
      </c>
      <c r="R3102" s="1" t="s">
        <v>46</v>
      </c>
      <c r="S3102" s="1" t="s">
        <v>46</v>
      </c>
      <c r="T3102" s="12" t="str">
        <f>IF(OR(VOZ_WHATSAPP[[#This Row],[Brinda argumentos coherentes a la objeción]]="No Cumple",VOZ_WHATSAPP[[#This Row],[Despliegue de Beneficios y/o consecuencias]]="No Cumple"),"Sin Negocio","Negocio")</f>
        <v>Negocio</v>
      </c>
      <c r="U3102" s="1" t="s">
        <v>48</v>
      </c>
      <c r="V3102" s="1" t="s">
        <v>48</v>
      </c>
      <c r="W3102" s="1" t="s">
        <v>48</v>
      </c>
      <c r="X3102" s="12" t="str">
        <f>IF(OR(VOZ_WHATSAPP[[#This Row],[Confirma Valor de pago]]="No Cumple",VOZ_WHATSAPP[[#This Row],[Confirma hora de pago]]="No Cumple",VOZ_WHATSAPP[[#This Row],[Confirma medio de pago]]="No Cumple"),"Sin Cierre","Cierre")</f>
        <v>Cierre</v>
      </c>
      <c r="Y3102" s="1" t="s">
        <v>46</v>
      </c>
      <c r="Z3102" s="1" t="s">
        <v>46</v>
      </c>
      <c r="AA3102" s="1" t="s">
        <v>46</v>
      </c>
      <c r="AB3102" s="1" t="s">
        <v>46</v>
      </c>
      <c r="AC3102" s="11" t="str">
        <f>IF(OR(VOZ_WHATSAPP[[#This Row],[La comunicación es asertiva, con respeto y evita maltrato]]="No Cumple",VOZ_WHATSAPP[[#This Row],[Cumple con las normativas legales]]="No Cumple"),"No Cumple","Cumple")</f>
        <v>Cumple</v>
      </c>
      <c r="AD3102" s="1" t="s">
        <v>46</v>
      </c>
      <c r="AE3102" s="1" t="s">
        <v>2740</v>
      </c>
      <c r="AF3102" s="4">
        <v>1</v>
      </c>
      <c r="AG3102" s="4">
        <f>IF(AND(VOZ_WHATSAPP[[#This Row],[Estado Cierre]]="Sin Cierre",VOZ_WHATSAPP[[#This Row],[Nota Negocio]]="Sin Negocio"),VOZ_WHATSAPP[[#This Row],[Nota]]-24%,VOZ_WHATSAPP[[#This Row],[Nota]])</f>
        <v>1</v>
      </c>
      <c r="AH3102" s="8">
        <f>IF(VOZ_WHATSAPP[[#This Row],[Estado Legal]]="No Cumple",0,IF(VOZ_WHATSAPP[[#This Row],[Realiza lectura de guion Legal]]="No Cumple",VOZ_WHATSAPP[[#This Row],[Nota 2]]-50%,VOZ_WHATSAPP[[#This Row],[Nota 2]]))</f>
        <v>1</v>
      </c>
    </row>
    <row r="3103" spans="1:34" x14ac:dyDescent="0.25">
      <c r="A3103" s="2" t="str">
        <f>VOZ_WHATSAPP[[#This Row],[ID Asesor]]&amp;VOZ_WHATSAPP[[#This Row],[Fecha Monitoreo]]</f>
        <v>407845891</v>
      </c>
      <c r="B3103" s="2">
        <v>45891</v>
      </c>
      <c r="C3103" s="1" t="s">
        <v>126</v>
      </c>
      <c r="D3103" s="1">
        <v>4078</v>
      </c>
      <c r="E3103" s="2">
        <v>45891</v>
      </c>
      <c r="F3103" s="3">
        <v>0.46597222222222223</v>
      </c>
      <c r="G3103" s="1" t="s">
        <v>51</v>
      </c>
      <c r="H3103" s="1" t="s">
        <v>44</v>
      </c>
      <c r="I3103" s="1">
        <v>618</v>
      </c>
      <c r="J3103" s="1">
        <v>3127168130</v>
      </c>
      <c r="K3103" s="1" t="s">
        <v>45</v>
      </c>
      <c r="L3103" s="1" t="s">
        <v>46</v>
      </c>
      <c r="M3103" s="1" t="s">
        <v>46</v>
      </c>
      <c r="N3103" s="1" t="s">
        <v>46</v>
      </c>
      <c r="O3103" s="1" t="s">
        <v>54</v>
      </c>
      <c r="P3103" s="1" t="s">
        <v>46</v>
      </c>
      <c r="Q3103" s="1" t="s">
        <v>46</v>
      </c>
      <c r="R3103" s="1" t="s">
        <v>46</v>
      </c>
      <c r="S3103" s="1" t="s">
        <v>46</v>
      </c>
      <c r="T3103" s="12" t="str">
        <f>IF(OR(VOZ_WHATSAPP[[#This Row],[Brinda argumentos coherentes a la objeción]]="No Cumple",VOZ_WHATSAPP[[#This Row],[Despliegue de Beneficios y/o consecuencias]]="No Cumple"),"Sin Negocio","Negocio")</f>
        <v>Negocio</v>
      </c>
      <c r="U3103" s="1" t="s">
        <v>48</v>
      </c>
      <c r="V3103" s="1" t="s">
        <v>48</v>
      </c>
      <c r="W3103" s="1" t="s">
        <v>48</v>
      </c>
      <c r="X3103" s="12" t="str">
        <f>IF(OR(VOZ_WHATSAPP[[#This Row],[Confirma Valor de pago]]="No Cumple",VOZ_WHATSAPP[[#This Row],[Confirma hora de pago]]="No Cumple",VOZ_WHATSAPP[[#This Row],[Confirma medio de pago]]="No Cumple"),"Sin Cierre","Cierre")</f>
        <v>Cierre</v>
      </c>
      <c r="Y3103" s="1" t="s">
        <v>46</v>
      </c>
      <c r="Z3103" s="1" t="s">
        <v>46</v>
      </c>
      <c r="AA3103" s="1" t="s">
        <v>46</v>
      </c>
      <c r="AB3103" s="1" t="s">
        <v>46</v>
      </c>
      <c r="AC3103" s="11" t="str">
        <f>IF(OR(VOZ_WHATSAPP[[#This Row],[La comunicación es asertiva, con respeto y evita maltrato]]="No Cumple",VOZ_WHATSAPP[[#This Row],[Cumple con las normativas legales]]="No Cumple"),"No Cumple","Cumple")</f>
        <v>Cumple</v>
      </c>
      <c r="AD3103" s="1" t="s">
        <v>46</v>
      </c>
      <c r="AE3103" s="1" t="s">
        <v>2741</v>
      </c>
      <c r="AF3103" s="4">
        <v>0.95</v>
      </c>
      <c r="AG3103" s="4">
        <f>IF(AND(VOZ_WHATSAPP[[#This Row],[Estado Cierre]]="Sin Cierre",VOZ_WHATSAPP[[#This Row],[Nota Negocio]]="Sin Negocio"),VOZ_WHATSAPP[[#This Row],[Nota]]-24%,VOZ_WHATSAPP[[#This Row],[Nota]])</f>
        <v>0.95</v>
      </c>
      <c r="AH3103" s="8">
        <f>IF(VOZ_WHATSAPP[[#This Row],[Estado Legal]]="No Cumple",0,IF(VOZ_WHATSAPP[[#This Row],[Realiza lectura de guion Legal]]="No Cumple",VOZ_WHATSAPP[[#This Row],[Nota 2]]-50%,VOZ_WHATSAPP[[#This Row],[Nota 2]]))</f>
        <v>0.95</v>
      </c>
    </row>
    <row r="3104" spans="1:34" x14ac:dyDescent="0.25">
      <c r="A3104" s="2" t="str">
        <f>VOZ_WHATSAPP[[#This Row],[ID Asesor]]&amp;VOZ_WHATSAPP[[#This Row],[Fecha Monitoreo]]</f>
        <v>402145891</v>
      </c>
      <c r="B3104" s="2">
        <v>45891</v>
      </c>
      <c r="C3104" s="1" t="s">
        <v>126</v>
      </c>
      <c r="D3104" s="1">
        <v>4021</v>
      </c>
      <c r="E3104" s="2">
        <v>45891</v>
      </c>
      <c r="F3104" s="3">
        <v>0.47291666666666665</v>
      </c>
      <c r="G3104" s="1" t="s">
        <v>51</v>
      </c>
      <c r="H3104" s="1" t="s">
        <v>44</v>
      </c>
      <c r="I3104" s="1">
        <v>611</v>
      </c>
      <c r="J3104" s="1">
        <v>3137572489</v>
      </c>
      <c r="K3104" s="1" t="s">
        <v>45</v>
      </c>
      <c r="L3104" s="1" t="s">
        <v>46</v>
      </c>
      <c r="M3104" s="1" t="s">
        <v>46</v>
      </c>
      <c r="N3104" s="1" t="s">
        <v>47</v>
      </c>
      <c r="O3104" s="1" t="s">
        <v>54</v>
      </c>
      <c r="P3104" s="1" t="s">
        <v>54</v>
      </c>
      <c r="Q3104" s="1" t="s">
        <v>46</v>
      </c>
      <c r="R3104" s="1" t="s">
        <v>46</v>
      </c>
      <c r="S3104" s="1" t="s">
        <v>46</v>
      </c>
      <c r="T3104" s="12" t="str">
        <f>IF(OR(VOZ_WHATSAPP[[#This Row],[Brinda argumentos coherentes a la objeción]]="No Cumple",VOZ_WHATSAPP[[#This Row],[Despliegue de Beneficios y/o consecuencias]]="No Cumple"),"Sin Negocio","Negocio")</f>
        <v>Negocio</v>
      </c>
      <c r="U3104" s="1" t="s">
        <v>46</v>
      </c>
      <c r="V3104" s="1" t="s">
        <v>46</v>
      </c>
      <c r="W3104" s="1" t="s">
        <v>47</v>
      </c>
      <c r="X3104" s="12" t="str">
        <f>IF(OR(VOZ_WHATSAPP[[#This Row],[Confirma Valor de pago]]="No Cumple",VOZ_WHATSAPP[[#This Row],[Confirma hora de pago]]="No Cumple",VOZ_WHATSAPP[[#This Row],[Confirma medio de pago]]="No Cumple"),"Sin Cierre","Cierre")</f>
        <v>Sin Cierre</v>
      </c>
      <c r="Y3104" s="1" t="s">
        <v>46</v>
      </c>
      <c r="Z3104" s="1" t="s">
        <v>46</v>
      </c>
      <c r="AA3104" s="1" t="s">
        <v>46</v>
      </c>
      <c r="AB3104" s="1" t="s">
        <v>46</v>
      </c>
      <c r="AC3104" s="11" t="str">
        <f>IF(OR(VOZ_WHATSAPP[[#This Row],[La comunicación es asertiva, con respeto y evita maltrato]]="No Cumple",VOZ_WHATSAPP[[#This Row],[Cumple con las normativas legales]]="No Cumple"),"No Cumple","Cumple")</f>
        <v>Cumple</v>
      </c>
      <c r="AD3104" s="1" t="s">
        <v>46</v>
      </c>
      <c r="AE3104" s="1" t="s">
        <v>2742</v>
      </c>
      <c r="AF3104" s="4">
        <v>0.77</v>
      </c>
      <c r="AG3104" s="4">
        <f>IF(AND(VOZ_WHATSAPP[[#This Row],[Estado Cierre]]="Sin Cierre",VOZ_WHATSAPP[[#This Row],[Nota Negocio]]="Sin Negocio"),VOZ_WHATSAPP[[#This Row],[Nota]]-24%,VOZ_WHATSAPP[[#This Row],[Nota]])</f>
        <v>0.77</v>
      </c>
      <c r="AH3104" s="8">
        <f>IF(VOZ_WHATSAPP[[#This Row],[Estado Legal]]="No Cumple",0,IF(VOZ_WHATSAPP[[#This Row],[Realiza lectura de guion Legal]]="No Cumple",VOZ_WHATSAPP[[#This Row],[Nota 2]]-50%,VOZ_WHATSAPP[[#This Row],[Nota 2]]))</f>
        <v>0.77</v>
      </c>
    </row>
    <row r="3105" spans="1:34" x14ac:dyDescent="0.25">
      <c r="A3105" s="2" t="str">
        <f>VOZ_WHATSAPP[[#This Row],[ID Asesor]]&amp;VOZ_WHATSAPP[[#This Row],[Fecha Monitoreo]]</f>
        <v>304845891</v>
      </c>
      <c r="B3105" s="2">
        <v>45891</v>
      </c>
      <c r="C3105" s="1" t="s">
        <v>50</v>
      </c>
      <c r="D3105" s="1">
        <v>3048</v>
      </c>
      <c r="E3105" s="2">
        <v>45891</v>
      </c>
      <c r="F3105" s="3">
        <v>0.37152777777777779</v>
      </c>
      <c r="G3105" s="1" t="s">
        <v>43</v>
      </c>
      <c r="H3105" s="1" t="s">
        <v>44</v>
      </c>
      <c r="I3105" s="1">
        <v>1256</v>
      </c>
      <c r="J3105" s="1">
        <v>3204725035</v>
      </c>
      <c r="K3105" s="1" t="s">
        <v>45</v>
      </c>
      <c r="L3105" s="1" t="s">
        <v>46</v>
      </c>
      <c r="M3105" s="1" t="s">
        <v>46</v>
      </c>
      <c r="N3105" s="1" t="s">
        <v>46</v>
      </c>
      <c r="O3105" s="1" t="s">
        <v>46</v>
      </c>
      <c r="P3105" s="1" t="s">
        <v>46</v>
      </c>
      <c r="Q3105" s="1" t="s">
        <v>46</v>
      </c>
      <c r="R3105" s="1" t="s">
        <v>46</v>
      </c>
      <c r="S3105" s="1" t="s">
        <v>46</v>
      </c>
      <c r="T3105" s="12" t="str">
        <f>IF(OR(VOZ_WHATSAPP[[#This Row],[Brinda argumentos coherentes a la objeción]]="No Cumple",VOZ_WHATSAPP[[#This Row],[Despliegue de Beneficios y/o consecuencias]]="No Cumple"),"Sin Negocio","Negocio")</f>
        <v>Negocio</v>
      </c>
      <c r="U3105" s="1" t="s">
        <v>48</v>
      </c>
      <c r="V3105" s="1" t="s">
        <v>48</v>
      </c>
      <c r="W3105" s="1" t="s">
        <v>48</v>
      </c>
      <c r="X3105" s="12" t="str">
        <f>IF(OR(VOZ_WHATSAPP[[#This Row],[Confirma Valor de pago]]="No Cumple",VOZ_WHATSAPP[[#This Row],[Confirma hora de pago]]="No Cumple",VOZ_WHATSAPP[[#This Row],[Confirma medio de pago]]="No Cumple"),"Sin Cierre","Cierre")</f>
        <v>Cierre</v>
      </c>
      <c r="Y3105" s="1" t="s">
        <v>46</v>
      </c>
      <c r="Z3105" s="1" t="s">
        <v>46</v>
      </c>
      <c r="AA3105" s="1" t="s">
        <v>46</v>
      </c>
      <c r="AB3105" s="1" t="s">
        <v>46</v>
      </c>
      <c r="AC3105" s="11" t="str">
        <f>IF(OR(VOZ_WHATSAPP[[#This Row],[La comunicación es asertiva, con respeto y evita maltrato]]="No Cumple",VOZ_WHATSAPP[[#This Row],[Cumple con las normativas legales]]="No Cumple"),"No Cumple","Cumple")</f>
        <v>Cumple</v>
      </c>
      <c r="AD3105" s="1" t="s">
        <v>46</v>
      </c>
      <c r="AE3105" s="1" t="s">
        <v>53</v>
      </c>
      <c r="AF3105" s="4">
        <v>1</v>
      </c>
      <c r="AG3105" s="4">
        <f>IF(AND(VOZ_WHATSAPP[[#This Row],[Estado Cierre]]="Sin Cierre",VOZ_WHATSAPP[[#This Row],[Nota Negocio]]="Sin Negocio"),VOZ_WHATSAPP[[#This Row],[Nota]]-24%,VOZ_WHATSAPP[[#This Row],[Nota]])</f>
        <v>1</v>
      </c>
      <c r="AH3105" s="8">
        <f>IF(VOZ_WHATSAPP[[#This Row],[Estado Legal]]="No Cumple",0,IF(VOZ_WHATSAPP[[#This Row],[Realiza lectura de guion Legal]]="No Cumple",VOZ_WHATSAPP[[#This Row],[Nota 2]]-50%,VOZ_WHATSAPP[[#This Row],[Nota 2]]))</f>
        <v>1</v>
      </c>
    </row>
    <row r="3106" spans="1:34" x14ac:dyDescent="0.25">
      <c r="A3106" s="2" t="str">
        <f>VOZ_WHATSAPP[[#This Row],[ID Asesor]]&amp;VOZ_WHATSAPP[[#This Row],[Fecha Monitoreo]]</f>
        <v>325045891</v>
      </c>
      <c r="B3106" s="2">
        <v>45891</v>
      </c>
      <c r="C3106" s="1" t="s">
        <v>696</v>
      </c>
      <c r="D3106" s="1">
        <v>3250</v>
      </c>
      <c r="E3106" s="2">
        <v>45891</v>
      </c>
      <c r="F3106" s="3">
        <v>0.42083333333333334</v>
      </c>
      <c r="G3106" s="1" t="s">
        <v>51</v>
      </c>
      <c r="H3106" s="1" t="s">
        <v>44</v>
      </c>
      <c r="I3106" s="1">
        <v>457</v>
      </c>
      <c r="J3106" s="1">
        <v>3118714605</v>
      </c>
      <c r="K3106" s="1" t="s">
        <v>45</v>
      </c>
      <c r="L3106" s="1" t="s">
        <v>47</v>
      </c>
      <c r="M3106" s="1" t="s">
        <v>46</v>
      </c>
      <c r="N3106" s="1" t="s">
        <v>46</v>
      </c>
      <c r="O3106" s="1" t="s">
        <v>46</v>
      </c>
      <c r="P3106" s="1" t="s">
        <v>46</v>
      </c>
      <c r="Q3106" s="1" t="s">
        <v>46</v>
      </c>
      <c r="R3106" s="1" t="s">
        <v>46</v>
      </c>
      <c r="S3106" s="1" t="s">
        <v>46</v>
      </c>
      <c r="T3106" s="12" t="str">
        <f>IF(OR(VOZ_WHATSAPP[[#This Row],[Brinda argumentos coherentes a la objeción]]="No Cumple",VOZ_WHATSAPP[[#This Row],[Despliegue de Beneficios y/o consecuencias]]="No Cumple"),"Sin Negocio","Negocio")</f>
        <v>Negocio</v>
      </c>
      <c r="U3106" s="1" t="s">
        <v>48</v>
      </c>
      <c r="V3106" s="1" t="s">
        <v>48</v>
      </c>
      <c r="W3106" s="1" t="s">
        <v>48</v>
      </c>
      <c r="X3106" s="12" t="str">
        <f>IF(OR(VOZ_WHATSAPP[[#This Row],[Confirma Valor de pago]]="No Cumple",VOZ_WHATSAPP[[#This Row],[Confirma hora de pago]]="No Cumple",VOZ_WHATSAPP[[#This Row],[Confirma medio de pago]]="No Cumple"),"Sin Cierre","Cierre")</f>
        <v>Cierre</v>
      </c>
      <c r="Y3106" s="1" t="s">
        <v>46</v>
      </c>
      <c r="Z3106" s="1" t="s">
        <v>54</v>
      </c>
      <c r="AA3106" s="1" t="s">
        <v>46</v>
      </c>
      <c r="AB3106" s="1" t="s">
        <v>46</v>
      </c>
      <c r="AC3106" s="11" t="str">
        <f>IF(OR(VOZ_WHATSAPP[[#This Row],[La comunicación es asertiva, con respeto y evita maltrato]]="No Cumple",VOZ_WHATSAPP[[#This Row],[Cumple con las normativas legales]]="No Cumple"),"No Cumple","Cumple")</f>
        <v>Cumple</v>
      </c>
      <c r="AD3106" s="1" t="s">
        <v>46</v>
      </c>
      <c r="AE3106" s="1" t="s">
        <v>2743</v>
      </c>
      <c r="AF3106" s="4">
        <v>0.81</v>
      </c>
      <c r="AG3106" s="4">
        <f>IF(AND(VOZ_WHATSAPP[[#This Row],[Estado Cierre]]="Sin Cierre",VOZ_WHATSAPP[[#This Row],[Nota Negocio]]="Sin Negocio"),VOZ_WHATSAPP[[#This Row],[Nota]]-24%,VOZ_WHATSAPP[[#This Row],[Nota]])</f>
        <v>0.81</v>
      </c>
      <c r="AH3106" s="8">
        <f>IF(VOZ_WHATSAPP[[#This Row],[Estado Legal]]="No Cumple",0,IF(VOZ_WHATSAPP[[#This Row],[Realiza lectura de guion Legal]]="No Cumple",VOZ_WHATSAPP[[#This Row],[Nota 2]]-50%,VOZ_WHATSAPP[[#This Row],[Nota 2]]))</f>
        <v>0.81</v>
      </c>
    </row>
    <row r="3107" spans="1:34" x14ac:dyDescent="0.25">
      <c r="A3107" s="2" t="str">
        <f>VOZ_WHATSAPP[[#This Row],[ID Asesor]]&amp;VOZ_WHATSAPP[[#This Row],[Fecha Monitoreo]]</f>
        <v>408945891</v>
      </c>
      <c r="B3107" s="2">
        <v>45891</v>
      </c>
      <c r="C3107" s="1" t="s">
        <v>696</v>
      </c>
      <c r="D3107" s="1">
        <v>4089</v>
      </c>
      <c r="E3107" s="2">
        <v>45891</v>
      </c>
      <c r="F3107" s="3">
        <v>0.3972222222222222</v>
      </c>
      <c r="G3107" s="1" t="s">
        <v>51</v>
      </c>
      <c r="H3107" s="1" t="s">
        <v>44</v>
      </c>
      <c r="I3107" s="1">
        <v>624</v>
      </c>
      <c r="J3107" s="1">
        <v>3008415634</v>
      </c>
      <c r="K3107" s="1" t="s">
        <v>45</v>
      </c>
      <c r="L3107" s="1" t="s">
        <v>47</v>
      </c>
      <c r="M3107" s="1" t="s">
        <v>46</v>
      </c>
      <c r="N3107" s="1" t="s">
        <v>46</v>
      </c>
      <c r="O3107" s="1" t="s">
        <v>46</v>
      </c>
      <c r="P3107" s="1" t="s">
        <v>46</v>
      </c>
      <c r="Q3107" s="1" t="s">
        <v>46</v>
      </c>
      <c r="R3107" s="1" t="s">
        <v>48</v>
      </c>
      <c r="S3107" s="1" t="s">
        <v>47</v>
      </c>
      <c r="T3107" s="12" t="str">
        <f>IF(OR(VOZ_WHATSAPP[[#This Row],[Brinda argumentos coherentes a la objeción]]="No Cumple",VOZ_WHATSAPP[[#This Row],[Despliegue de Beneficios y/o consecuencias]]="No Cumple"),"Sin Negocio","Negocio")</f>
        <v>Sin Negocio</v>
      </c>
      <c r="U3107" s="1" t="s">
        <v>46</v>
      </c>
      <c r="V3107" s="1" t="s">
        <v>46</v>
      </c>
      <c r="W3107" s="1" t="s">
        <v>46</v>
      </c>
      <c r="X3107" s="12" t="str">
        <f>IF(OR(VOZ_WHATSAPP[[#This Row],[Confirma Valor de pago]]="No Cumple",VOZ_WHATSAPP[[#This Row],[Confirma hora de pago]]="No Cumple",VOZ_WHATSAPP[[#This Row],[Confirma medio de pago]]="No Cumple"),"Sin Cierre","Cierre")</f>
        <v>Cierre</v>
      </c>
      <c r="Y3107" s="1" t="s">
        <v>46</v>
      </c>
      <c r="Z3107" s="1" t="s">
        <v>46</v>
      </c>
      <c r="AA3107" s="1" t="s">
        <v>46</v>
      </c>
      <c r="AB3107" s="1" t="s">
        <v>46</v>
      </c>
      <c r="AC3107" s="11" t="str">
        <f>IF(OR(VOZ_WHATSAPP[[#This Row],[La comunicación es asertiva, con respeto y evita maltrato]]="No Cumple",VOZ_WHATSAPP[[#This Row],[Cumple con las normativas legales]]="No Cumple"),"No Cumple","Cumple")</f>
        <v>Cumple</v>
      </c>
      <c r="AD3107" s="1" t="s">
        <v>46</v>
      </c>
      <c r="AE3107" s="1" t="s">
        <v>2744</v>
      </c>
      <c r="AF3107" s="4">
        <v>0.86</v>
      </c>
      <c r="AG3107" s="4">
        <f>IF(AND(VOZ_WHATSAPP[[#This Row],[Estado Cierre]]="Sin Cierre",VOZ_WHATSAPP[[#This Row],[Nota Negocio]]="Sin Negocio"),VOZ_WHATSAPP[[#This Row],[Nota]]-24%,VOZ_WHATSAPP[[#This Row],[Nota]])</f>
        <v>0.86</v>
      </c>
      <c r="AH3107" s="8">
        <f>IF(VOZ_WHATSAPP[[#This Row],[Estado Legal]]="No Cumple",0,IF(VOZ_WHATSAPP[[#This Row],[Realiza lectura de guion Legal]]="No Cumple",VOZ_WHATSAPP[[#This Row],[Nota 2]]-50%,VOZ_WHATSAPP[[#This Row],[Nota 2]]))</f>
        <v>0.86</v>
      </c>
    </row>
    <row r="3108" spans="1:34" x14ac:dyDescent="0.25">
      <c r="A3108" s="2" t="str">
        <f>VOZ_WHATSAPP[[#This Row],[ID Asesor]]&amp;VOZ_WHATSAPP[[#This Row],[Fecha Monitoreo]]</f>
        <v>410845891</v>
      </c>
      <c r="B3108" s="2">
        <v>45891</v>
      </c>
      <c r="C3108" s="1" t="s">
        <v>696</v>
      </c>
      <c r="D3108" s="1">
        <v>4108</v>
      </c>
      <c r="E3108" s="2">
        <v>45891</v>
      </c>
      <c r="F3108" s="3">
        <v>0.42222222222222222</v>
      </c>
      <c r="G3108" s="1" t="s">
        <v>58</v>
      </c>
      <c r="H3108" s="1" t="s">
        <v>44</v>
      </c>
      <c r="I3108" s="1">
        <v>492</v>
      </c>
      <c r="J3108" s="1">
        <v>3115778617</v>
      </c>
      <c r="K3108" s="1" t="s">
        <v>45</v>
      </c>
      <c r="L3108" s="1" t="s">
        <v>46</v>
      </c>
      <c r="M3108" s="1" t="s">
        <v>46</v>
      </c>
      <c r="N3108" s="1" t="s">
        <v>46</v>
      </c>
      <c r="O3108" s="1" t="s">
        <v>46</v>
      </c>
      <c r="P3108" s="1" t="s">
        <v>46</v>
      </c>
      <c r="Q3108" s="1" t="s">
        <v>46</v>
      </c>
      <c r="R3108" s="1" t="s">
        <v>46</v>
      </c>
      <c r="S3108" s="1" t="s">
        <v>47</v>
      </c>
      <c r="T3108" s="12" t="str">
        <f>IF(OR(VOZ_WHATSAPP[[#This Row],[Brinda argumentos coherentes a la objeción]]="No Cumple",VOZ_WHATSAPP[[#This Row],[Despliegue de Beneficios y/o consecuencias]]="No Cumple"),"Sin Negocio","Negocio")</f>
        <v>Sin Negocio</v>
      </c>
      <c r="U3108" s="1" t="s">
        <v>46</v>
      </c>
      <c r="V3108" s="1" t="s">
        <v>46</v>
      </c>
      <c r="W3108" s="1" t="s">
        <v>46</v>
      </c>
      <c r="X3108" s="12" t="str">
        <f>IF(OR(VOZ_WHATSAPP[[#This Row],[Confirma Valor de pago]]="No Cumple",VOZ_WHATSAPP[[#This Row],[Confirma hora de pago]]="No Cumple",VOZ_WHATSAPP[[#This Row],[Confirma medio de pago]]="No Cumple"),"Sin Cierre","Cierre")</f>
        <v>Cierre</v>
      </c>
      <c r="Y3108" s="1" t="s">
        <v>46</v>
      </c>
      <c r="Z3108" s="1" t="s">
        <v>46</v>
      </c>
      <c r="AA3108" s="1" t="s">
        <v>46</v>
      </c>
      <c r="AB3108" s="1" t="s">
        <v>46</v>
      </c>
      <c r="AC3108" s="11" t="str">
        <f>IF(OR(VOZ_WHATSAPP[[#This Row],[La comunicación es asertiva, con respeto y evita maltrato]]="No Cumple",VOZ_WHATSAPP[[#This Row],[Cumple con las normativas legales]]="No Cumple"),"No Cumple","Cumple")</f>
        <v>Cumple</v>
      </c>
      <c r="AD3108" s="1" t="s">
        <v>46</v>
      </c>
      <c r="AE3108" s="1" t="s">
        <v>2530</v>
      </c>
      <c r="AF3108" s="4">
        <v>0.9</v>
      </c>
      <c r="AG3108" s="4">
        <f>IF(AND(VOZ_WHATSAPP[[#This Row],[Estado Cierre]]="Sin Cierre",VOZ_WHATSAPP[[#This Row],[Nota Negocio]]="Sin Negocio"),VOZ_WHATSAPP[[#This Row],[Nota]]-24%,VOZ_WHATSAPP[[#This Row],[Nota]])</f>
        <v>0.9</v>
      </c>
      <c r="AH3108" s="8">
        <f>IF(VOZ_WHATSAPP[[#This Row],[Estado Legal]]="No Cumple",0,IF(VOZ_WHATSAPP[[#This Row],[Realiza lectura de guion Legal]]="No Cumple",VOZ_WHATSAPP[[#This Row],[Nota 2]]-50%,VOZ_WHATSAPP[[#This Row],[Nota 2]]))</f>
        <v>0.9</v>
      </c>
    </row>
    <row r="3109" spans="1:34" x14ac:dyDescent="0.25">
      <c r="A3109" s="2" t="str">
        <f>VOZ_WHATSAPP[[#This Row],[ID Asesor]]&amp;VOZ_WHATSAPP[[#This Row],[Fecha Monitoreo]]</f>
        <v>295345891</v>
      </c>
      <c r="B3109" s="2">
        <v>45891</v>
      </c>
      <c r="C3109" s="1" t="s">
        <v>696</v>
      </c>
      <c r="D3109" s="1">
        <v>2953</v>
      </c>
      <c r="E3109" s="2">
        <v>45891</v>
      </c>
      <c r="F3109" s="3">
        <v>0.46319444444444446</v>
      </c>
      <c r="G3109" s="1" t="s">
        <v>58</v>
      </c>
      <c r="H3109" s="1" t="s">
        <v>44</v>
      </c>
      <c r="I3109" s="1">
        <v>479</v>
      </c>
      <c r="J3109" s="1">
        <v>3158278388</v>
      </c>
      <c r="K3109" s="1" t="s">
        <v>45</v>
      </c>
      <c r="L3109" s="1" t="s">
        <v>46</v>
      </c>
      <c r="M3109" s="1" t="s">
        <v>46</v>
      </c>
      <c r="N3109" s="1" t="s">
        <v>46</v>
      </c>
      <c r="O3109" s="1" t="s">
        <v>46</v>
      </c>
      <c r="P3109" s="1" t="s">
        <v>46</v>
      </c>
      <c r="Q3109" s="1" t="s">
        <v>48</v>
      </c>
      <c r="R3109" s="1" t="s">
        <v>48</v>
      </c>
      <c r="S3109" s="1" t="s">
        <v>46</v>
      </c>
      <c r="T3109" s="12" t="str">
        <f>IF(OR(VOZ_WHATSAPP[[#This Row],[Brinda argumentos coherentes a la objeción]]="No Cumple",VOZ_WHATSAPP[[#This Row],[Despliegue de Beneficios y/o consecuencias]]="No Cumple"),"Sin Negocio","Negocio")</f>
        <v>Negocio</v>
      </c>
      <c r="U3109" s="1" t="s">
        <v>46</v>
      </c>
      <c r="V3109" s="1" t="s">
        <v>46</v>
      </c>
      <c r="W3109" s="1" t="s">
        <v>46</v>
      </c>
      <c r="X3109" s="12" t="str">
        <f>IF(OR(VOZ_WHATSAPP[[#This Row],[Confirma Valor de pago]]="No Cumple",VOZ_WHATSAPP[[#This Row],[Confirma hora de pago]]="No Cumple",VOZ_WHATSAPP[[#This Row],[Confirma medio de pago]]="No Cumple"),"Sin Cierre","Cierre")</f>
        <v>Cierre</v>
      </c>
      <c r="Y3109" s="1" t="s">
        <v>46</v>
      </c>
      <c r="Z3109" s="1" t="s">
        <v>46</v>
      </c>
      <c r="AA3109" s="1" t="s">
        <v>46</v>
      </c>
      <c r="AB3109" s="1" t="s">
        <v>46</v>
      </c>
      <c r="AC3109" s="11" t="str">
        <f>IF(OR(VOZ_WHATSAPP[[#This Row],[La comunicación es asertiva, con respeto y evita maltrato]]="No Cumple",VOZ_WHATSAPP[[#This Row],[Cumple con las normativas legales]]="No Cumple"),"No Cumple","Cumple")</f>
        <v>Cumple</v>
      </c>
      <c r="AD3109" s="1" t="s">
        <v>46</v>
      </c>
      <c r="AE3109" s="1" t="s">
        <v>2745</v>
      </c>
      <c r="AF3109" s="4">
        <v>1</v>
      </c>
      <c r="AG3109" s="4">
        <f>IF(AND(VOZ_WHATSAPP[[#This Row],[Estado Cierre]]="Sin Cierre",VOZ_WHATSAPP[[#This Row],[Nota Negocio]]="Sin Negocio"),VOZ_WHATSAPP[[#This Row],[Nota]]-24%,VOZ_WHATSAPP[[#This Row],[Nota]])</f>
        <v>1</v>
      </c>
      <c r="AH3109" s="8">
        <f>IF(VOZ_WHATSAPP[[#This Row],[Estado Legal]]="No Cumple",0,IF(VOZ_WHATSAPP[[#This Row],[Realiza lectura de guion Legal]]="No Cumple",VOZ_WHATSAPP[[#This Row],[Nota 2]]-50%,VOZ_WHATSAPP[[#This Row],[Nota 2]]))</f>
        <v>1</v>
      </c>
    </row>
    <row r="3110" spans="1:34" x14ac:dyDescent="0.25">
      <c r="A3110" s="2" t="str">
        <f>VOZ_WHATSAPP[[#This Row],[ID Asesor]]&amp;VOZ_WHATSAPP[[#This Row],[Fecha Monitoreo]]</f>
        <v>405145891</v>
      </c>
      <c r="B3110" s="2">
        <v>45891</v>
      </c>
      <c r="C3110" s="1" t="s">
        <v>87</v>
      </c>
      <c r="D3110" s="1">
        <v>4051</v>
      </c>
      <c r="E3110" s="2">
        <v>45891</v>
      </c>
      <c r="F3110" s="3">
        <v>0.55347222222222225</v>
      </c>
      <c r="G3110" s="1" t="s">
        <v>60</v>
      </c>
      <c r="H3110" s="1" t="s">
        <v>44</v>
      </c>
      <c r="I3110" s="1">
        <v>1466</v>
      </c>
      <c r="J3110" s="1"/>
      <c r="K3110" s="1" t="s">
        <v>45</v>
      </c>
      <c r="L3110" s="1" t="s">
        <v>46</v>
      </c>
      <c r="M3110" s="1" t="s">
        <v>46</v>
      </c>
      <c r="N3110" s="1" t="s">
        <v>46</v>
      </c>
      <c r="O3110" s="1" t="s">
        <v>46</v>
      </c>
      <c r="P3110" s="1" t="s">
        <v>46</v>
      </c>
      <c r="Q3110" s="1" t="s">
        <v>46</v>
      </c>
      <c r="R3110" s="1" t="s">
        <v>46</v>
      </c>
      <c r="S3110" s="1" t="s">
        <v>46</v>
      </c>
      <c r="T3110" s="12" t="str">
        <f>IF(OR(VOZ_WHATSAPP[[#This Row],[Brinda argumentos coherentes a la objeción]]="No Cumple",VOZ_WHATSAPP[[#This Row],[Despliegue de Beneficios y/o consecuencias]]="No Cumple"),"Sin Negocio","Negocio")</f>
        <v>Negocio</v>
      </c>
      <c r="U3110" s="1" t="s">
        <v>48</v>
      </c>
      <c r="V3110" s="1" t="s">
        <v>48</v>
      </c>
      <c r="W3110" s="1" t="s">
        <v>48</v>
      </c>
      <c r="X3110" s="12" t="str">
        <f>IF(OR(VOZ_WHATSAPP[[#This Row],[Confirma Valor de pago]]="No Cumple",VOZ_WHATSAPP[[#This Row],[Confirma hora de pago]]="No Cumple",VOZ_WHATSAPP[[#This Row],[Confirma medio de pago]]="No Cumple"),"Sin Cierre","Cierre")</f>
        <v>Cierre</v>
      </c>
      <c r="Y3110" s="1" t="s">
        <v>46</v>
      </c>
      <c r="Z3110" s="1" t="s">
        <v>54</v>
      </c>
      <c r="AA3110" s="1" t="s">
        <v>46</v>
      </c>
      <c r="AB3110" s="1" t="s">
        <v>46</v>
      </c>
      <c r="AC3110" s="11" t="str">
        <f>IF(OR(VOZ_WHATSAPP[[#This Row],[La comunicación es asertiva, con respeto y evita maltrato]]="No Cumple",VOZ_WHATSAPP[[#This Row],[Cumple con las normativas legales]]="No Cumple"),"No Cumple","Cumple")</f>
        <v>Cumple</v>
      </c>
      <c r="AD3110" s="1" t="s">
        <v>46</v>
      </c>
      <c r="AE3110" s="1" t="s">
        <v>2746</v>
      </c>
      <c r="AF3110" s="4">
        <v>0.85</v>
      </c>
      <c r="AG3110" s="4">
        <f>IF(AND(VOZ_WHATSAPP[[#This Row],[Estado Cierre]]="Sin Cierre",VOZ_WHATSAPP[[#This Row],[Nota Negocio]]="Sin Negocio"),VOZ_WHATSAPP[[#This Row],[Nota]]-24%,VOZ_WHATSAPP[[#This Row],[Nota]])</f>
        <v>0.85</v>
      </c>
      <c r="AH3110" s="8">
        <f>IF(VOZ_WHATSAPP[[#This Row],[Estado Legal]]="No Cumple",0,IF(VOZ_WHATSAPP[[#This Row],[Realiza lectura de guion Legal]]="No Cumple",VOZ_WHATSAPP[[#This Row],[Nota 2]]-50%,VOZ_WHATSAPP[[#This Row],[Nota 2]]))</f>
        <v>0.85</v>
      </c>
    </row>
    <row r="3111" spans="1:34" x14ac:dyDescent="0.25">
      <c r="A3111" s="2" t="str">
        <f>VOZ_WHATSAPP[[#This Row],[ID Asesor]]&amp;VOZ_WHATSAPP[[#This Row],[Fecha Monitoreo]]</f>
        <v>338245891</v>
      </c>
      <c r="B3111" s="2">
        <v>45891</v>
      </c>
      <c r="C3111" s="1" t="s">
        <v>696</v>
      </c>
      <c r="D3111" s="1">
        <v>3382</v>
      </c>
      <c r="E3111" s="2">
        <v>45891</v>
      </c>
      <c r="F3111" s="3">
        <v>0.39444444444444443</v>
      </c>
      <c r="G3111" s="1" t="s">
        <v>51</v>
      </c>
      <c r="H3111" s="1" t="s">
        <v>44</v>
      </c>
      <c r="I3111" s="1">
        <v>3382</v>
      </c>
      <c r="J3111" s="1">
        <v>3138463783</v>
      </c>
      <c r="K3111" s="1" t="s">
        <v>45</v>
      </c>
      <c r="L3111" s="1" t="s">
        <v>46</v>
      </c>
      <c r="M3111" s="1" t="s">
        <v>46</v>
      </c>
      <c r="N3111" s="1" t="s">
        <v>46</v>
      </c>
      <c r="O3111" s="1" t="s">
        <v>46</v>
      </c>
      <c r="P3111" s="1" t="s">
        <v>46</v>
      </c>
      <c r="Q3111" s="1" t="s">
        <v>46</v>
      </c>
      <c r="R3111" s="1" t="s">
        <v>46</v>
      </c>
      <c r="S3111" s="1" t="s">
        <v>46</v>
      </c>
      <c r="T3111" s="12" t="str">
        <f>IF(OR(VOZ_WHATSAPP[[#This Row],[Brinda argumentos coherentes a la objeción]]="No Cumple",VOZ_WHATSAPP[[#This Row],[Despliegue de Beneficios y/o consecuencias]]="No Cumple"),"Sin Negocio","Negocio")</f>
        <v>Negocio</v>
      </c>
      <c r="U3111" s="1" t="s">
        <v>48</v>
      </c>
      <c r="V3111" s="1" t="s">
        <v>48</v>
      </c>
      <c r="W3111" s="1" t="s">
        <v>48</v>
      </c>
      <c r="X3111" s="12" t="str">
        <f>IF(OR(VOZ_WHATSAPP[[#This Row],[Confirma Valor de pago]]="No Cumple",VOZ_WHATSAPP[[#This Row],[Confirma hora de pago]]="No Cumple",VOZ_WHATSAPP[[#This Row],[Confirma medio de pago]]="No Cumple"),"Sin Cierre","Cierre")</f>
        <v>Cierre</v>
      </c>
      <c r="Y3111" s="1" t="s">
        <v>46</v>
      </c>
      <c r="Z3111" s="1" t="s">
        <v>46</v>
      </c>
      <c r="AA3111" s="1" t="s">
        <v>46</v>
      </c>
      <c r="AB3111" s="1" t="s">
        <v>46</v>
      </c>
      <c r="AC3111" s="11" t="str">
        <f>IF(OR(VOZ_WHATSAPP[[#This Row],[La comunicación es asertiva, con respeto y evita maltrato]]="No Cumple",VOZ_WHATSAPP[[#This Row],[Cumple con las normativas legales]]="No Cumple"),"No Cumple","Cumple")</f>
        <v>Cumple</v>
      </c>
      <c r="AD3111" s="1" t="s">
        <v>46</v>
      </c>
      <c r="AE3111" s="1" t="s">
        <v>2558</v>
      </c>
      <c r="AF3111" s="4">
        <v>1</v>
      </c>
      <c r="AG3111" s="4">
        <f>IF(AND(VOZ_WHATSAPP[[#This Row],[Estado Cierre]]="Sin Cierre",VOZ_WHATSAPP[[#This Row],[Nota Negocio]]="Sin Negocio"),VOZ_WHATSAPP[[#This Row],[Nota]]-24%,VOZ_WHATSAPP[[#This Row],[Nota]])</f>
        <v>1</v>
      </c>
      <c r="AH3111" s="8">
        <f>IF(VOZ_WHATSAPP[[#This Row],[Estado Legal]]="No Cumple",0,IF(VOZ_WHATSAPP[[#This Row],[Realiza lectura de guion Legal]]="No Cumple",VOZ_WHATSAPP[[#This Row],[Nota 2]]-50%,VOZ_WHATSAPP[[#This Row],[Nota 2]]))</f>
        <v>1</v>
      </c>
    </row>
    <row r="3112" spans="1:34" x14ac:dyDescent="0.25">
      <c r="A3112" s="2" t="str">
        <f>VOZ_WHATSAPP[[#This Row],[ID Asesor]]&amp;VOZ_WHATSAPP[[#This Row],[Fecha Monitoreo]]</f>
        <v>402245891</v>
      </c>
      <c r="B3112" s="2">
        <v>45891</v>
      </c>
      <c r="C3112" s="1" t="s">
        <v>126</v>
      </c>
      <c r="D3112" s="1">
        <v>4022</v>
      </c>
      <c r="E3112" s="2">
        <v>45891</v>
      </c>
      <c r="F3112" s="3">
        <v>0.51527777777777772</v>
      </c>
      <c r="G3112" s="1" t="s">
        <v>51</v>
      </c>
      <c r="H3112" s="1" t="s">
        <v>44</v>
      </c>
      <c r="I3112" s="1">
        <v>612</v>
      </c>
      <c r="J3112" s="1">
        <v>3208896169</v>
      </c>
      <c r="K3112" s="1" t="s">
        <v>45</v>
      </c>
      <c r="L3112" s="1" t="s">
        <v>46</v>
      </c>
      <c r="M3112" s="1" t="s">
        <v>46</v>
      </c>
      <c r="N3112" s="1" t="s">
        <v>46</v>
      </c>
      <c r="O3112" s="1" t="s">
        <v>46</v>
      </c>
      <c r="P3112" s="1" t="s">
        <v>46</v>
      </c>
      <c r="Q3112" s="1" t="s">
        <v>48</v>
      </c>
      <c r="R3112" s="1" t="s">
        <v>48</v>
      </c>
      <c r="S3112" s="1" t="s">
        <v>48</v>
      </c>
      <c r="T3112" s="12" t="str">
        <f>IF(OR(VOZ_WHATSAPP[[#This Row],[Brinda argumentos coherentes a la objeción]]="No Cumple",VOZ_WHATSAPP[[#This Row],[Despliegue de Beneficios y/o consecuencias]]="No Cumple"),"Sin Negocio","Negocio")</f>
        <v>Negocio</v>
      </c>
      <c r="U3112" s="1" t="s">
        <v>46</v>
      </c>
      <c r="V3112" s="1" t="s">
        <v>46</v>
      </c>
      <c r="W3112" s="1" t="s">
        <v>46</v>
      </c>
      <c r="X3112" s="12" t="str">
        <f>IF(OR(VOZ_WHATSAPP[[#This Row],[Confirma Valor de pago]]="No Cumple",VOZ_WHATSAPP[[#This Row],[Confirma hora de pago]]="No Cumple",VOZ_WHATSAPP[[#This Row],[Confirma medio de pago]]="No Cumple"),"Sin Cierre","Cierre")</f>
        <v>Cierre</v>
      </c>
      <c r="Y3112" s="1" t="s">
        <v>46</v>
      </c>
      <c r="Z3112" s="1" t="s">
        <v>46</v>
      </c>
      <c r="AA3112" s="1" t="s">
        <v>46</v>
      </c>
      <c r="AB3112" s="1" t="s">
        <v>46</v>
      </c>
      <c r="AC3112" s="11" t="str">
        <f>IF(OR(VOZ_WHATSAPP[[#This Row],[La comunicación es asertiva, con respeto y evita maltrato]]="No Cumple",VOZ_WHATSAPP[[#This Row],[Cumple con las normativas legales]]="No Cumple"),"No Cumple","Cumple")</f>
        <v>Cumple</v>
      </c>
      <c r="AD3112" s="1" t="s">
        <v>46</v>
      </c>
      <c r="AE3112" s="1" t="s">
        <v>131</v>
      </c>
      <c r="AF3112" s="4">
        <v>1</v>
      </c>
      <c r="AG3112" s="4">
        <f>IF(AND(VOZ_WHATSAPP[[#This Row],[Estado Cierre]]="Sin Cierre",VOZ_WHATSAPP[[#This Row],[Nota Negocio]]="Sin Negocio"),VOZ_WHATSAPP[[#This Row],[Nota]]-24%,VOZ_WHATSAPP[[#This Row],[Nota]])</f>
        <v>1</v>
      </c>
      <c r="AH3112" s="8">
        <f>IF(VOZ_WHATSAPP[[#This Row],[Estado Legal]]="No Cumple",0,IF(VOZ_WHATSAPP[[#This Row],[Realiza lectura de guion Legal]]="No Cumple",VOZ_WHATSAPP[[#This Row],[Nota 2]]-50%,VOZ_WHATSAPP[[#This Row],[Nota 2]]))</f>
        <v>1</v>
      </c>
    </row>
    <row r="3113" spans="1:34" x14ac:dyDescent="0.25">
      <c r="A3113" s="2" t="str">
        <f>VOZ_WHATSAPP[[#This Row],[ID Asesor]]&amp;VOZ_WHATSAPP[[#This Row],[Fecha Monitoreo]]</f>
        <v>343145891</v>
      </c>
      <c r="B3113" s="2">
        <v>45891</v>
      </c>
      <c r="C3113" s="1" t="s">
        <v>126</v>
      </c>
      <c r="D3113" s="1">
        <v>3431</v>
      </c>
      <c r="E3113" s="2">
        <v>45891</v>
      </c>
      <c r="F3113" s="3">
        <v>0.49305555555555558</v>
      </c>
      <c r="G3113" s="1" t="s">
        <v>58</v>
      </c>
      <c r="H3113" s="1" t="s">
        <v>44</v>
      </c>
      <c r="I3113" s="1">
        <v>571</v>
      </c>
      <c r="J3113" s="1">
        <v>3015589128</v>
      </c>
      <c r="K3113" s="1" t="s">
        <v>45</v>
      </c>
      <c r="L3113" s="1" t="s">
        <v>46</v>
      </c>
      <c r="M3113" s="1" t="s">
        <v>46</v>
      </c>
      <c r="N3113" s="1" t="s">
        <v>46</v>
      </c>
      <c r="O3113" s="1" t="s">
        <v>46</v>
      </c>
      <c r="P3113" s="1" t="s">
        <v>46</v>
      </c>
      <c r="Q3113" s="1" t="s">
        <v>46</v>
      </c>
      <c r="R3113" s="1" t="s">
        <v>46</v>
      </c>
      <c r="S3113" s="1" t="s">
        <v>46</v>
      </c>
      <c r="T3113" s="12" t="str">
        <f>IF(OR(VOZ_WHATSAPP[[#This Row],[Brinda argumentos coherentes a la objeción]]="No Cumple",VOZ_WHATSAPP[[#This Row],[Despliegue de Beneficios y/o consecuencias]]="No Cumple"),"Sin Negocio","Negocio")</f>
        <v>Negocio</v>
      </c>
      <c r="U3113" s="1" t="s">
        <v>48</v>
      </c>
      <c r="V3113" s="1" t="s">
        <v>48</v>
      </c>
      <c r="W3113" s="1" t="s">
        <v>48</v>
      </c>
      <c r="X3113" s="12" t="str">
        <f>IF(OR(VOZ_WHATSAPP[[#This Row],[Confirma Valor de pago]]="No Cumple",VOZ_WHATSAPP[[#This Row],[Confirma hora de pago]]="No Cumple",VOZ_WHATSAPP[[#This Row],[Confirma medio de pago]]="No Cumple"),"Sin Cierre","Cierre")</f>
        <v>Cierre</v>
      </c>
      <c r="Y3113" s="1" t="s">
        <v>46</v>
      </c>
      <c r="Z3113" s="1" t="s">
        <v>46</v>
      </c>
      <c r="AA3113" s="1" t="s">
        <v>46</v>
      </c>
      <c r="AB3113" s="1" t="s">
        <v>46</v>
      </c>
      <c r="AC3113" s="11" t="str">
        <f>IF(OR(VOZ_WHATSAPP[[#This Row],[La comunicación es asertiva, con respeto y evita maltrato]]="No Cumple",VOZ_WHATSAPP[[#This Row],[Cumple con las normativas legales]]="No Cumple"),"No Cumple","Cumple")</f>
        <v>Cumple</v>
      </c>
      <c r="AD3113" s="1" t="s">
        <v>46</v>
      </c>
      <c r="AE3113" s="1" t="s">
        <v>131</v>
      </c>
      <c r="AF3113" s="4">
        <v>1</v>
      </c>
      <c r="AG3113" s="4">
        <f>IF(AND(VOZ_WHATSAPP[[#This Row],[Estado Cierre]]="Sin Cierre",VOZ_WHATSAPP[[#This Row],[Nota Negocio]]="Sin Negocio"),VOZ_WHATSAPP[[#This Row],[Nota]]-24%,VOZ_WHATSAPP[[#This Row],[Nota]])</f>
        <v>1</v>
      </c>
      <c r="AH3113" s="8">
        <f>IF(VOZ_WHATSAPP[[#This Row],[Estado Legal]]="No Cumple",0,IF(VOZ_WHATSAPP[[#This Row],[Realiza lectura de guion Legal]]="No Cumple",VOZ_WHATSAPP[[#This Row],[Nota 2]]-50%,VOZ_WHATSAPP[[#This Row],[Nota 2]]))</f>
        <v>1</v>
      </c>
    </row>
    <row r="3114" spans="1:34" x14ac:dyDescent="0.25">
      <c r="A3114" s="2" t="str">
        <f>VOZ_WHATSAPP[[#This Row],[ID Asesor]]&amp;VOZ_WHATSAPP[[#This Row],[Fecha Monitoreo]]</f>
        <v>347445891</v>
      </c>
      <c r="B3114" s="2">
        <v>45891</v>
      </c>
      <c r="C3114" s="1" t="s">
        <v>50</v>
      </c>
      <c r="D3114" s="1">
        <v>3474</v>
      </c>
      <c r="E3114" s="2">
        <v>45891</v>
      </c>
      <c r="F3114" s="3">
        <v>0.51527777777777772</v>
      </c>
      <c r="G3114" s="1" t="s">
        <v>60</v>
      </c>
      <c r="H3114" s="1" t="s">
        <v>44</v>
      </c>
      <c r="I3114" s="1">
        <v>1129</v>
      </c>
      <c r="J3114" s="1">
        <v>3502473448</v>
      </c>
      <c r="K3114" s="1" t="s">
        <v>45</v>
      </c>
      <c r="L3114" s="1" t="s">
        <v>46</v>
      </c>
      <c r="M3114" s="1" t="s">
        <v>46</v>
      </c>
      <c r="N3114" s="1" t="s">
        <v>46</v>
      </c>
      <c r="O3114" s="1" t="s">
        <v>46</v>
      </c>
      <c r="P3114" s="1" t="s">
        <v>46</v>
      </c>
      <c r="Q3114" s="1" t="s">
        <v>46</v>
      </c>
      <c r="R3114" s="1" t="s">
        <v>46</v>
      </c>
      <c r="S3114" s="1" t="s">
        <v>46</v>
      </c>
      <c r="T3114" s="12" t="str">
        <f>IF(OR(VOZ_WHATSAPP[[#This Row],[Brinda argumentos coherentes a la objeción]]="No Cumple",VOZ_WHATSAPP[[#This Row],[Despliegue de Beneficios y/o consecuencias]]="No Cumple"),"Sin Negocio","Negocio")</f>
        <v>Negocio</v>
      </c>
      <c r="U3114" s="1" t="s">
        <v>48</v>
      </c>
      <c r="V3114" s="1" t="s">
        <v>48</v>
      </c>
      <c r="W3114" s="1" t="s">
        <v>48</v>
      </c>
      <c r="X3114" s="12" t="str">
        <f>IF(OR(VOZ_WHATSAPP[[#This Row],[Confirma Valor de pago]]="No Cumple",VOZ_WHATSAPP[[#This Row],[Confirma hora de pago]]="No Cumple",VOZ_WHATSAPP[[#This Row],[Confirma medio de pago]]="No Cumple"),"Sin Cierre","Cierre")</f>
        <v>Cierre</v>
      </c>
      <c r="Y3114" s="1" t="s">
        <v>46</v>
      </c>
      <c r="Z3114" s="1" t="s">
        <v>46</v>
      </c>
      <c r="AA3114" s="1" t="s">
        <v>46</v>
      </c>
      <c r="AB3114" s="1" t="s">
        <v>46</v>
      </c>
      <c r="AC3114" s="11" t="str">
        <f>IF(OR(VOZ_WHATSAPP[[#This Row],[La comunicación es asertiva, con respeto y evita maltrato]]="No Cumple",VOZ_WHATSAPP[[#This Row],[Cumple con las normativas legales]]="No Cumple"),"No Cumple","Cumple")</f>
        <v>Cumple</v>
      </c>
      <c r="AD3114" s="1" t="s">
        <v>46</v>
      </c>
      <c r="AE3114" s="1" t="s">
        <v>53</v>
      </c>
      <c r="AF3114" s="4">
        <v>1</v>
      </c>
      <c r="AG3114" s="4">
        <f>IF(AND(VOZ_WHATSAPP[[#This Row],[Estado Cierre]]="Sin Cierre",VOZ_WHATSAPP[[#This Row],[Nota Negocio]]="Sin Negocio"),VOZ_WHATSAPP[[#This Row],[Nota]]-24%,VOZ_WHATSAPP[[#This Row],[Nota]])</f>
        <v>1</v>
      </c>
      <c r="AH3114" s="8">
        <f>IF(VOZ_WHATSAPP[[#This Row],[Estado Legal]]="No Cumple",0,IF(VOZ_WHATSAPP[[#This Row],[Realiza lectura de guion Legal]]="No Cumple",VOZ_WHATSAPP[[#This Row],[Nota 2]]-50%,VOZ_WHATSAPP[[#This Row],[Nota 2]]))</f>
        <v>1</v>
      </c>
    </row>
    <row r="3115" spans="1:34" x14ac:dyDescent="0.25">
      <c r="A3115" s="2" t="str">
        <f>VOZ_WHATSAPP[[#This Row],[ID Asesor]]&amp;VOZ_WHATSAPP[[#This Row],[Fecha Monitoreo]]</f>
        <v>368845891</v>
      </c>
      <c r="B3115" s="2">
        <v>45891</v>
      </c>
      <c r="C3115" s="1" t="s">
        <v>59</v>
      </c>
      <c r="D3115" s="1">
        <v>3688</v>
      </c>
      <c r="E3115" s="2">
        <v>45891</v>
      </c>
      <c r="F3115" s="3">
        <v>0.65069444444444446</v>
      </c>
      <c r="G3115" s="1" t="s">
        <v>51</v>
      </c>
      <c r="H3115" s="1" t="s">
        <v>44</v>
      </c>
      <c r="I3115" s="1">
        <v>1399</v>
      </c>
      <c r="J3115" s="1">
        <v>3124484267</v>
      </c>
      <c r="K3115" s="1" t="s">
        <v>45</v>
      </c>
      <c r="L3115" s="1" t="s">
        <v>46</v>
      </c>
      <c r="M3115" s="1" t="s">
        <v>46</v>
      </c>
      <c r="N3115" s="1" t="s">
        <v>46</v>
      </c>
      <c r="O3115" s="1" t="s">
        <v>46</v>
      </c>
      <c r="P3115" s="1" t="s">
        <v>46</v>
      </c>
      <c r="Q3115" s="1" t="s">
        <v>46</v>
      </c>
      <c r="R3115" s="1" t="s">
        <v>46</v>
      </c>
      <c r="S3115" s="1" t="s">
        <v>46</v>
      </c>
      <c r="T3115" s="12" t="str">
        <f>IF(OR(VOZ_WHATSAPP[[#This Row],[Brinda argumentos coherentes a la objeción]]="No Cumple",VOZ_WHATSAPP[[#This Row],[Despliegue de Beneficios y/o consecuencias]]="No Cumple"),"Sin Negocio","Negocio")</f>
        <v>Negocio</v>
      </c>
      <c r="U3115" s="1" t="s">
        <v>48</v>
      </c>
      <c r="V3115" s="1" t="s">
        <v>48</v>
      </c>
      <c r="W3115" s="1" t="s">
        <v>48</v>
      </c>
      <c r="X3115" s="12" t="str">
        <f>IF(OR(VOZ_WHATSAPP[[#This Row],[Confirma Valor de pago]]="No Cumple",VOZ_WHATSAPP[[#This Row],[Confirma hora de pago]]="No Cumple",VOZ_WHATSAPP[[#This Row],[Confirma medio de pago]]="No Cumple"),"Sin Cierre","Cierre")</f>
        <v>Cierre</v>
      </c>
      <c r="Y3115" s="1" t="s">
        <v>46</v>
      </c>
      <c r="Z3115" s="1" t="s">
        <v>46</v>
      </c>
      <c r="AA3115" s="1" t="s">
        <v>46</v>
      </c>
      <c r="AB3115" s="1" t="s">
        <v>46</v>
      </c>
      <c r="AC3115" s="11" t="str">
        <f>IF(OR(VOZ_WHATSAPP[[#This Row],[La comunicación es asertiva, con respeto y evita maltrato]]="No Cumple",VOZ_WHATSAPP[[#This Row],[Cumple con las normativas legales]]="No Cumple"),"No Cumple","Cumple")</f>
        <v>Cumple</v>
      </c>
      <c r="AD3115" s="1" t="s">
        <v>46</v>
      </c>
      <c r="AE3115" s="1" t="s">
        <v>2747</v>
      </c>
      <c r="AF3115" s="4">
        <v>1</v>
      </c>
      <c r="AG3115" s="4">
        <f>IF(AND(VOZ_WHATSAPP[[#This Row],[Estado Cierre]]="Sin Cierre",VOZ_WHATSAPP[[#This Row],[Nota Negocio]]="Sin Negocio"),VOZ_WHATSAPP[[#This Row],[Nota]]-24%,VOZ_WHATSAPP[[#This Row],[Nota]])</f>
        <v>1</v>
      </c>
      <c r="AH3115" s="8">
        <f>IF(VOZ_WHATSAPP[[#This Row],[Estado Legal]]="No Cumple",0,IF(VOZ_WHATSAPP[[#This Row],[Realiza lectura de guion Legal]]="No Cumple",VOZ_WHATSAPP[[#This Row],[Nota 2]]-50%,VOZ_WHATSAPP[[#This Row],[Nota 2]]))</f>
        <v>1</v>
      </c>
    </row>
    <row r="3116" spans="1:34" x14ac:dyDescent="0.25">
      <c r="A3116" s="2" t="str">
        <f>VOZ_WHATSAPP[[#This Row],[ID Asesor]]&amp;VOZ_WHATSAPP[[#This Row],[Fecha Monitoreo]]</f>
        <v>254045891</v>
      </c>
      <c r="B3116" s="2">
        <v>45891</v>
      </c>
      <c r="C3116" s="1" t="s">
        <v>50</v>
      </c>
      <c r="D3116" s="1">
        <v>2540</v>
      </c>
      <c r="E3116" s="2">
        <v>45891</v>
      </c>
      <c r="F3116" s="3">
        <v>0.46250000000000002</v>
      </c>
      <c r="G3116" s="1" t="s">
        <v>60</v>
      </c>
      <c r="H3116" s="1" t="s">
        <v>71</v>
      </c>
      <c r="I3116" s="1"/>
      <c r="J3116" s="1"/>
      <c r="K3116" s="1"/>
      <c r="L3116" s="1" t="s">
        <v>47</v>
      </c>
      <c r="M3116" s="1" t="s">
        <v>46</v>
      </c>
      <c r="N3116" s="1" t="s">
        <v>46</v>
      </c>
      <c r="O3116" s="1" t="s">
        <v>48</v>
      </c>
      <c r="P3116" s="1" t="s">
        <v>48</v>
      </c>
      <c r="Q3116" s="1" t="s">
        <v>48</v>
      </c>
      <c r="R3116" s="1" t="s">
        <v>48</v>
      </c>
      <c r="S3116" s="1" t="s">
        <v>48</v>
      </c>
      <c r="T3116" s="12" t="str">
        <f>IF(OR(VOZ_WHATSAPP[[#This Row],[Brinda argumentos coherentes a la objeción]]="No Cumple",VOZ_WHATSAPP[[#This Row],[Despliegue de Beneficios y/o consecuencias]]="No Cumple"),"Sin Negocio","Negocio")</f>
        <v>Negocio</v>
      </c>
      <c r="U3116" s="1" t="s">
        <v>46</v>
      </c>
      <c r="V3116" s="1" t="s">
        <v>46</v>
      </c>
      <c r="W3116" s="1" t="s">
        <v>46</v>
      </c>
      <c r="X3116" s="12" t="str">
        <f>IF(OR(VOZ_WHATSAPP[[#This Row],[Confirma Valor de pago]]="No Cumple",VOZ_WHATSAPP[[#This Row],[Confirma hora de pago]]="No Cumple",VOZ_WHATSAPP[[#This Row],[Confirma medio de pago]]="No Cumple"),"Sin Cierre","Cierre")</f>
        <v>Cierre</v>
      </c>
      <c r="Y3116" s="1" t="s">
        <v>48</v>
      </c>
      <c r="Z3116" s="1" t="s">
        <v>46</v>
      </c>
      <c r="AA3116" s="1" t="s">
        <v>46</v>
      </c>
      <c r="AB3116" s="1" t="s">
        <v>46</v>
      </c>
      <c r="AC3116" s="11" t="str">
        <f>IF(OR(VOZ_WHATSAPP[[#This Row],[La comunicación es asertiva, con respeto y evita maltrato]]="No Cumple",VOZ_WHATSAPP[[#This Row],[Cumple con las normativas legales]]="No Cumple"),"No Cumple","Cumple")</f>
        <v>Cumple</v>
      </c>
      <c r="AD3116" s="1" t="s">
        <v>48</v>
      </c>
      <c r="AE3116" s="1" t="s">
        <v>2748</v>
      </c>
      <c r="AF3116" s="4">
        <v>0.96</v>
      </c>
      <c r="AG3116" s="4">
        <f>IF(AND(VOZ_WHATSAPP[[#This Row],[Estado Cierre]]="Sin Cierre",VOZ_WHATSAPP[[#This Row],[Nota Negocio]]="Sin Negocio"),VOZ_WHATSAPP[[#This Row],[Nota]]-24%,VOZ_WHATSAPP[[#This Row],[Nota]])</f>
        <v>0.96</v>
      </c>
      <c r="AH3116" s="8">
        <f>IF(VOZ_WHATSAPP[[#This Row],[Estado Legal]]="No Cumple",0,IF(VOZ_WHATSAPP[[#This Row],[Realiza lectura de guion Legal]]="No Cumple",VOZ_WHATSAPP[[#This Row],[Nota 2]]-50%,VOZ_WHATSAPP[[#This Row],[Nota 2]]))</f>
        <v>0.96</v>
      </c>
    </row>
    <row r="3117" spans="1:34" x14ac:dyDescent="0.25">
      <c r="A3117" s="2" t="str">
        <f>VOZ_WHATSAPP[[#This Row],[ID Asesor]]&amp;VOZ_WHATSAPP[[#This Row],[Fecha Monitoreo]]</f>
        <v>364445891</v>
      </c>
      <c r="B3117" s="2">
        <v>45891</v>
      </c>
      <c r="C3117" s="1" t="s">
        <v>59</v>
      </c>
      <c r="D3117" s="1">
        <v>3644</v>
      </c>
      <c r="E3117" s="2">
        <v>45891</v>
      </c>
      <c r="F3117" s="3">
        <v>0.53194444444444444</v>
      </c>
      <c r="G3117" s="1" t="s">
        <v>51</v>
      </c>
      <c r="H3117" s="1" t="s">
        <v>44</v>
      </c>
      <c r="I3117" s="1">
        <v>1387</v>
      </c>
      <c r="J3117" s="1">
        <v>3215724597</v>
      </c>
      <c r="K3117" s="1" t="s">
        <v>45</v>
      </c>
      <c r="L3117" s="1" t="s">
        <v>46</v>
      </c>
      <c r="M3117" s="1" t="s">
        <v>46</v>
      </c>
      <c r="N3117" s="1" t="s">
        <v>46</v>
      </c>
      <c r="O3117" s="1" t="s">
        <v>46</v>
      </c>
      <c r="P3117" s="1" t="s">
        <v>46</v>
      </c>
      <c r="Q3117" s="1" t="s">
        <v>46</v>
      </c>
      <c r="R3117" s="1" t="s">
        <v>46</v>
      </c>
      <c r="S3117" s="1" t="s">
        <v>46</v>
      </c>
      <c r="T3117" s="12" t="str">
        <f>IF(OR(VOZ_WHATSAPP[[#This Row],[Brinda argumentos coherentes a la objeción]]="No Cumple",VOZ_WHATSAPP[[#This Row],[Despliegue de Beneficios y/o consecuencias]]="No Cumple"),"Sin Negocio","Negocio")</f>
        <v>Negocio</v>
      </c>
      <c r="U3117" s="1" t="s">
        <v>48</v>
      </c>
      <c r="V3117" s="1" t="s">
        <v>48</v>
      </c>
      <c r="W3117" s="1" t="s">
        <v>48</v>
      </c>
      <c r="X3117" s="12" t="str">
        <f>IF(OR(VOZ_WHATSAPP[[#This Row],[Confirma Valor de pago]]="No Cumple",VOZ_WHATSAPP[[#This Row],[Confirma hora de pago]]="No Cumple",VOZ_WHATSAPP[[#This Row],[Confirma medio de pago]]="No Cumple"),"Sin Cierre","Cierre")</f>
        <v>Cierre</v>
      </c>
      <c r="Y3117" s="1" t="s">
        <v>46</v>
      </c>
      <c r="Z3117" s="1" t="s">
        <v>46</v>
      </c>
      <c r="AA3117" s="1" t="s">
        <v>46</v>
      </c>
      <c r="AB3117" s="1" t="s">
        <v>46</v>
      </c>
      <c r="AC3117" s="11" t="str">
        <f>IF(OR(VOZ_WHATSAPP[[#This Row],[La comunicación es asertiva, con respeto y evita maltrato]]="No Cumple",VOZ_WHATSAPP[[#This Row],[Cumple con las normativas legales]]="No Cumple"),"No Cumple","Cumple")</f>
        <v>Cumple</v>
      </c>
      <c r="AD3117" s="1" t="s">
        <v>46</v>
      </c>
      <c r="AE3117" s="1" t="s">
        <v>2749</v>
      </c>
      <c r="AF3117" s="4">
        <v>1</v>
      </c>
      <c r="AG3117" s="4">
        <f>IF(AND(VOZ_WHATSAPP[[#This Row],[Estado Cierre]]="Sin Cierre",VOZ_WHATSAPP[[#This Row],[Nota Negocio]]="Sin Negocio"),VOZ_WHATSAPP[[#This Row],[Nota]]-24%,VOZ_WHATSAPP[[#This Row],[Nota]])</f>
        <v>1</v>
      </c>
      <c r="AH3117" s="8">
        <f>IF(VOZ_WHATSAPP[[#This Row],[Estado Legal]]="No Cumple",0,IF(VOZ_WHATSAPP[[#This Row],[Realiza lectura de guion Legal]]="No Cumple",VOZ_WHATSAPP[[#This Row],[Nota 2]]-50%,VOZ_WHATSAPP[[#This Row],[Nota 2]]))</f>
        <v>1</v>
      </c>
    </row>
    <row r="3118" spans="1:34" x14ac:dyDescent="0.25">
      <c r="A3118" s="2" t="str">
        <f>VOZ_WHATSAPP[[#This Row],[ID Asesor]]&amp;VOZ_WHATSAPP[[#This Row],[Fecha Monitoreo]]</f>
        <v>387345891</v>
      </c>
      <c r="B3118" s="2">
        <v>45891</v>
      </c>
      <c r="C3118" s="1" t="s">
        <v>50</v>
      </c>
      <c r="D3118" s="1">
        <v>3873</v>
      </c>
      <c r="E3118" s="2">
        <v>45891</v>
      </c>
      <c r="F3118" s="3">
        <v>0.49861111111111112</v>
      </c>
      <c r="G3118" s="1" t="s">
        <v>43</v>
      </c>
      <c r="H3118" s="1" t="s">
        <v>71</v>
      </c>
      <c r="I3118" s="1"/>
      <c r="J3118" s="1"/>
      <c r="K3118" s="1"/>
      <c r="L3118" s="1" t="s">
        <v>47</v>
      </c>
      <c r="M3118" s="1" t="s">
        <v>46</v>
      </c>
      <c r="N3118" s="1" t="s">
        <v>46</v>
      </c>
      <c r="O3118" s="1" t="s">
        <v>48</v>
      </c>
      <c r="P3118" s="1" t="s">
        <v>48</v>
      </c>
      <c r="Q3118" s="1" t="s">
        <v>46</v>
      </c>
      <c r="R3118" s="1" t="s">
        <v>47</v>
      </c>
      <c r="S3118" s="1" t="s">
        <v>46</v>
      </c>
      <c r="T3118" s="12" t="str">
        <f>IF(OR(VOZ_WHATSAPP[[#This Row],[Brinda argumentos coherentes a la objeción]]="No Cumple",VOZ_WHATSAPP[[#This Row],[Despliegue de Beneficios y/o consecuencias]]="No Cumple"),"Sin Negocio","Negocio")</f>
        <v>Sin Negocio</v>
      </c>
      <c r="U3118" s="1" t="s">
        <v>46</v>
      </c>
      <c r="V3118" s="1" t="s">
        <v>46</v>
      </c>
      <c r="W3118" s="1" t="s">
        <v>46</v>
      </c>
      <c r="X3118" s="12" t="str">
        <f>IF(OR(VOZ_WHATSAPP[[#This Row],[Confirma Valor de pago]]="No Cumple",VOZ_WHATSAPP[[#This Row],[Confirma hora de pago]]="No Cumple",VOZ_WHATSAPP[[#This Row],[Confirma medio de pago]]="No Cumple"),"Sin Cierre","Cierre")</f>
        <v>Cierre</v>
      </c>
      <c r="Y3118" s="1" t="s">
        <v>46</v>
      </c>
      <c r="Z3118" s="1" t="s">
        <v>46</v>
      </c>
      <c r="AA3118" s="1" t="s">
        <v>46</v>
      </c>
      <c r="AB3118" s="1" t="s">
        <v>46</v>
      </c>
      <c r="AC3118" s="11" t="str">
        <f>IF(OR(VOZ_WHATSAPP[[#This Row],[La comunicación es asertiva, con respeto y evita maltrato]]="No Cumple",VOZ_WHATSAPP[[#This Row],[Cumple con las normativas legales]]="No Cumple"),"No Cumple","Cumple")</f>
        <v>Cumple</v>
      </c>
      <c r="AD3118" s="1" t="s">
        <v>48</v>
      </c>
      <c r="AE3118" s="1" t="s">
        <v>2750</v>
      </c>
      <c r="AF3118" s="4">
        <v>0.86</v>
      </c>
      <c r="AG3118" s="4">
        <f>IF(AND(VOZ_WHATSAPP[[#This Row],[Estado Cierre]]="Sin Cierre",VOZ_WHATSAPP[[#This Row],[Nota Negocio]]="Sin Negocio"),VOZ_WHATSAPP[[#This Row],[Nota]]-24%,VOZ_WHATSAPP[[#This Row],[Nota]])</f>
        <v>0.86</v>
      </c>
      <c r="AH3118" s="8">
        <f>IF(VOZ_WHATSAPP[[#This Row],[Estado Legal]]="No Cumple",0,IF(VOZ_WHATSAPP[[#This Row],[Realiza lectura de guion Legal]]="No Cumple",VOZ_WHATSAPP[[#This Row],[Nota 2]]-50%,VOZ_WHATSAPP[[#This Row],[Nota 2]]))</f>
        <v>0.86</v>
      </c>
    </row>
    <row r="3119" spans="1:34" x14ac:dyDescent="0.25">
      <c r="A3119" s="2" t="str">
        <f>VOZ_WHATSAPP[[#This Row],[ID Asesor]]&amp;VOZ_WHATSAPP[[#This Row],[Fecha Monitoreo]]</f>
        <v>359945891</v>
      </c>
      <c r="B3119" s="2">
        <v>45891</v>
      </c>
      <c r="C3119" s="1" t="s">
        <v>59</v>
      </c>
      <c r="D3119" s="1">
        <v>3599</v>
      </c>
      <c r="E3119" s="2">
        <v>45891</v>
      </c>
      <c r="F3119" s="3">
        <v>0.44791666666666669</v>
      </c>
      <c r="G3119" s="1" t="s">
        <v>60</v>
      </c>
      <c r="H3119" s="1" t="s">
        <v>44</v>
      </c>
      <c r="I3119" s="1">
        <v>1123</v>
      </c>
      <c r="J3119" s="1">
        <v>3133504449</v>
      </c>
      <c r="K3119" s="1" t="s">
        <v>45</v>
      </c>
      <c r="L3119" s="1" t="s">
        <v>46</v>
      </c>
      <c r="M3119" s="1" t="s">
        <v>46</v>
      </c>
      <c r="N3119" s="1" t="s">
        <v>46</v>
      </c>
      <c r="O3119" s="1" t="s">
        <v>48</v>
      </c>
      <c r="P3119" s="1" t="s">
        <v>48</v>
      </c>
      <c r="Q3119" s="1" t="s">
        <v>48</v>
      </c>
      <c r="R3119" s="1" t="s">
        <v>48</v>
      </c>
      <c r="S3119" s="1" t="s">
        <v>48</v>
      </c>
      <c r="T3119" s="12" t="str">
        <f>IF(OR(VOZ_WHATSAPP[[#This Row],[Brinda argumentos coherentes a la objeción]]="No Cumple",VOZ_WHATSAPP[[#This Row],[Despliegue de Beneficios y/o consecuencias]]="No Cumple"),"Sin Negocio","Negocio")</f>
        <v>Negocio</v>
      </c>
      <c r="U3119" s="1" t="s">
        <v>48</v>
      </c>
      <c r="V3119" s="1" t="s">
        <v>48</v>
      </c>
      <c r="W3119" s="1" t="s">
        <v>48</v>
      </c>
      <c r="X3119" s="12" t="str">
        <f>IF(OR(VOZ_WHATSAPP[[#This Row],[Confirma Valor de pago]]="No Cumple",VOZ_WHATSAPP[[#This Row],[Confirma hora de pago]]="No Cumple",VOZ_WHATSAPP[[#This Row],[Confirma medio de pago]]="No Cumple"),"Sin Cierre","Cierre")</f>
        <v>Cierre</v>
      </c>
      <c r="Y3119" s="1" t="s">
        <v>48</v>
      </c>
      <c r="Z3119" s="1" t="s">
        <v>46</v>
      </c>
      <c r="AA3119" s="1" t="s">
        <v>46</v>
      </c>
      <c r="AB3119" s="1" t="s">
        <v>46</v>
      </c>
      <c r="AC3119" s="11" t="str">
        <f>IF(OR(VOZ_WHATSAPP[[#This Row],[La comunicación es asertiva, con respeto y evita maltrato]]="No Cumple",VOZ_WHATSAPP[[#This Row],[Cumple con las normativas legales]]="No Cumple"),"No Cumple","Cumple")</f>
        <v>Cumple</v>
      </c>
      <c r="AD3119" s="1" t="s">
        <v>48</v>
      </c>
      <c r="AE3119" s="1" t="s">
        <v>2751</v>
      </c>
      <c r="AF3119" s="4">
        <v>1</v>
      </c>
      <c r="AG3119" s="4">
        <f>IF(AND(VOZ_WHATSAPP[[#This Row],[Estado Cierre]]="Sin Cierre",VOZ_WHATSAPP[[#This Row],[Nota Negocio]]="Sin Negocio"),VOZ_WHATSAPP[[#This Row],[Nota]]-24%,VOZ_WHATSAPP[[#This Row],[Nota]])</f>
        <v>1</v>
      </c>
      <c r="AH3119" s="8">
        <f>IF(VOZ_WHATSAPP[[#This Row],[Estado Legal]]="No Cumple",0,IF(VOZ_WHATSAPP[[#This Row],[Realiza lectura de guion Legal]]="No Cumple",VOZ_WHATSAPP[[#This Row],[Nota 2]]-50%,VOZ_WHATSAPP[[#This Row],[Nota 2]]))</f>
        <v>1</v>
      </c>
    </row>
    <row r="3120" spans="1:34" x14ac:dyDescent="0.25">
      <c r="A3120" s="2" t="str">
        <f>VOZ_WHATSAPP[[#This Row],[ID Asesor]]&amp;VOZ_WHATSAPP[[#This Row],[Fecha Monitoreo]]</f>
        <v>363345891</v>
      </c>
      <c r="B3120" s="2">
        <v>45891</v>
      </c>
      <c r="C3120" s="1" t="s">
        <v>59</v>
      </c>
      <c r="D3120" s="1">
        <v>3633</v>
      </c>
      <c r="E3120" s="2">
        <v>45891</v>
      </c>
      <c r="F3120" s="3">
        <v>0.69097222222222221</v>
      </c>
      <c r="G3120" s="1" t="s">
        <v>43</v>
      </c>
      <c r="H3120" s="1" t="s">
        <v>44</v>
      </c>
      <c r="I3120" s="1">
        <v>1379</v>
      </c>
      <c r="J3120" s="1">
        <v>0</v>
      </c>
      <c r="K3120" s="1" t="s">
        <v>45</v>
      </c>
      <c r="L3120" s="1" t="s">
        <v>47</v>
      </c>
      <c r="M3120" s="1" t="s">
        <v>47</v>
      </c>
      <c r="N3120" s="1" t="s">
        <v>47</v>
      </c>
      <c r="O3120" s="1" t="s">
        <v>54</v>
      </c>
      <c r="P3120" s="1" t="s">
        <v>54</v>
      </c>
      <c r="Q3120" s="1" t="s">
        <v>47</v>
      </c>
      <c r="R3120" s="1" t="s">
        <v>47</v>
      </c>
      <c r="S3120" s="1" t="s">
        <v>47</v>
      </c>
      <c r="T3120" s="12" t="str">
        <f>IF(OR(VOZ_WHATSAPP[[#This Row],[Brinda argumentos coherentes a la objeción]]="No Cumple",VOZ_WHATSAPP[[#This Row],[Despliegue de Beneficios y/o consecuencias]]="No Cumple"),"Sin Negocio","Negocio")</f>
        <v>Sin Negocio</v>
      </c>
      <c r="U3120" s="1" t="s">
        <v>47</v>
      </c>
      <c r="V3120" s="1" t="s">
        <v>47</v>
      </c>
      <c r="W3120" s="1" t="s">
        <v>47</v>
      </c>
      <c r="X3120" s="12" t="str">
        <f>IF(OR(VOZ_WHATSAPP[[#This Row],[Confirma Valor de pago]]="No Cumple",VOZ_WHATSAPP[[#This Row],[Confirma hora de pago]]="No Cumple",VOZ_WHATSAPP[[#This Row],[Confirma medio de pago]]="No Cumple"),"Sin Cierre","Cierre")</f>
        <v>Sin Cierre</v>
      </c>
      <c r="Y3120" s="1" t="s">
        <v>54</v>
      </c>
      <c r="Z3120" s="1" t="s">
        <v>54</v>
      </c>
      <c r="AA3120" s="1" t="s">
        <v>54</v>
      </c>
      <c r="AB3120" s="1" t="s">
        <v>54</v>
      </c>
      <c r="AC3120" s="11" t="str">
        <f>IF(OR(VOZ_WHATSAPP[[#This Row],[La comunicación es asertiva, con respeto y evita maltrato]]="No Cumple",VOZ_WHATSAPP[[#This Row],[Cumple con las normativas legales]]="No Cumple"),"No Cumple","Cumple")</f>
        <v>No Cumple</v>
      </c>
      <c r="AD3120" s="1" t="s">
        <v>47</v>
      </c>
      <c r="AE3120" s="1" t="s">
        <v>2752</v>
      </c>
      <c r="AF3120" s="4">
        <v>0</v>
      </c>
      <c r="AG3120" s="4">
        <f>IF(AND(VOZ_WHATSAPP[[#This Row],[Estado Cierre]]="Sin Cierre",VOZ_WHATSAPP[[#This Row],[Nota Negocio]]="Sin Negocio"),VOZ_WHATSAPP[[#This Row],[Nota]]-24%,VOZ_WHATSAPP[[#This Row],[Nota]])</f>
        <v>-0.24</v>
      </c>
      <c r="AH3120" s="8">
        <f>IF(VOZ_WHATSAPP[[#This Row],[Estado Legal]]="No Cumple",0,IF(VOZ_WHATSAPP[[#This Row],[Realiza lectura de guion Legal]]="No Cumple",VOZ_WHATSAPP[[#This Row],[Nota 2]]-50%,VOZ_WHATSAPP[[#This Row],[Nota 2]]))</f>
        <v>0</v>
      </c>
    </row>
    <row r="3121" spans="1:34" x14ac:dyDescent="0.25">
      <c r="A3121" s="2" t="str">
        <f>VOZ_WHATSAPP[[#This Row],[ID Asesor]]&amp;VOZ_WHATSAPP[[#This Row],[Fecha Monitoreo]]</f>
        <v>380645891</v>
      </c>
      <c r="B3121" s="2">
        <v>45891</v>
      </c>
      <c r="C3121" s="1" t="s">
        <v>696</v>
      </c>
      <c r="D3121" s="1">
        <v>3806</v>
      </c>
      <c r="E3121" s="2">
        <v>45891</v>
      </c>
      <c r="F3121" s="3">
        <v>0.65069444444444446</v>
      </c>
      <c r="G3121" s="1" t="s">
        <v>58</v>
      </c>
      <c r="H3121" s="1" t="s">
        <v>71</v>
      </c>
      <c r="I3121" s="1"/>
      <c r="J3121" s="1"/>
      <c r="K3121" s="1"/>
      <c r="L3121" s="1" t="s">
        <v>46</v>
      </c>
      <c r="M3121" s="1" t="s">
        <v>48</v>
      </c>
      <c r="N3121" s="1" t="s">
        <v>46</v>
      </c>
      <c r="O3121" s="1" t="s">
        <v>48</v>
      </c>
      <c r="P3121" s="1" t="s">
        <v>48</v>
      </c>
      <c r="Q3121" s="1" t="s">
        <v>48</v>
      </c>
      <c r="R3121" s="1" t="s">
        <v>48</v>
      </c>
      <c r="S3121" s="1" t="s">
        <v>48</v>
      </c>
      <c r="T3121" s="12" t="str">
        <f>IF(OR(VOZ_WHATSAPP[[#This Row],[Brinda argumentos coherentes a la objeción]]="No Cumple",VOZ_WHATSAPP[[#This Row],[Despliegue de Beneficios y/o consecuencias]]="No Cumple"),"Sin Negocio","Negocio")</f>
        <v>Negocio</v>
      </c>
      <c r="U3121" s="1" t="s">
        <v>48</v>
      </c>
      <c r="V3121" s="1" t="s">
        <v>48</v>
      </c>
      <c r="W3121" s="1" t="s">
        <v>48</v>
      </c>
      <c r="X3121" s="12" t="str">
        <f>IF(OR(VOZ_WHATSAPP[[#This Row],[Confirma Valor de pago]]="No Cumple",VOZ_WHATSAPP[[#This Row],[Confirma hora de pago]]="No Cumple",VOZ_WHATSAPP[[#This Row],[Confirma medio de pago]]="No Cumple"),"Sin Cierre","Cierre")</f>
        <v>Cierre</v>
      </c>
      <c r="Y3121" s="1" t="s">
        <v>48</v>
      </c>
      <c r="Z3121" s="1" t="s">
        <v>46</v>
      </c>
      <c r="AA3121" s="1" t="s">
        <v>46</v>
      </c>
      <c r="AB3121" s="1" t="s">
        <v>46</v>
      </c>
      <c r="AC3121" s="11" t="str">
        <f>IF(OR(VOZ_WHATSAPP[[#This Row],[La comunicación es asertiva, con respeto y evita maltrato]]="No Cumple",VOZ_WHATSAPP[[#This Row],[Cumple con las normativas legales]]="No Cumple"),"No Cumple","Cumple")</f>
        <v>Cumple</v>
      </c>
      <c r="AD3121" s="1" t="s">
        <v>48</v>
      </c>
      <c r="AE3121" s="1" t="s">
        <v>2550</v>
      </c>
      <c r="AF3121" s="4">
        <v>1</v>
      </c>
      <c r="AG3121" s="4">
        <f>IF(AND(VOZ_WHATSAPP[[#This Row],[Estado Cierre]]="Sin Cierre",VOZ_WHATSAPP[[#This Row],[Nota Negocio]]="Sin Negocio"),VOZ_WHATSAPP[[#This Row],[Nota]]-24%,VOZ_WHATSAPP[[#This Row],[Nota]])</f>
        <v>1</v>
      </c>
      <c r="AH3121" s="8">
        <f>IF(VOZ_WHATSAPP[[#This Row],[Estado Legal]]="No Cumple",0,IF(VOZ_WHATSAPP[[#This Row],[Realiza lectura de guion Legal]]="No Cumple",VOZ_WHATSAPP[[#This Row],[Nota 2]]-50%,VOZ_WHATSAPP[[#This Row],[Nota 2]]))</f>
        <v>1</v>
      </c>
    </row>
    <row r="3122" spans="1:34" x14ac:dyDescent="0.25">
      <c r="A3122" s="2" t="str">
        <f>VOZ_WHATSAPP[[#This Row],[ID Asesor]]&amp;VOZ_WHATSAPP[[#This Row],[Fecha Monitoreo]]</f>
        <v>40545891</v>
      </c>
      <c r="B3122" s="2">
        <v>45891</v>
      </c>
      <c r="C3122" s="1" t="s">
        <v>126</v>
      </c>
      <c r="D3122" s="1">
        <v>405</v>
      </c>
      <c r="E3122" s="2">
        <v>45891</v>
      </c>
      <c r="F3122" s="3">
        <v>0.46666666666666667</v>
      </c>
      <c r="G3122" s="1" t="s">
        <v>58</v>
      </c>
      <c r="H3122" s="1" t="s">
        <v>44</v>
      </c>
      <c r="I3122" s="1">
        <v>405</v>
      </c>
      <c r="J3122" s="1">
        <v>3154278174</v>
      </c>
      <c r="K3122" s="1" t="s">
        <v>45</v>
      </c>
      <c r="L3122" s="1" t="s">
        <v>46</v>
      </c>
      <c r="M3122" s="1" t="s">
        <v>48</v>
      </c>
      <c r="N3122" s="1" t="s">
        <v>46</v>
      </c>
      <c r="O3122" s="1" t="s">
        <v>46</v>
      </c>
      <c r="P3122" s="1" t="s">
        <v>46</v>
      </c>
      <c r="Q3122" s="1" t="s">
        <v>48</v>
      </c>
      <c r="R3122" s="1" t="s">
        <v>48</v>
      </c>
      <c r="S3122" s="1" t="s">
        <v>48</v>
      </c>
      <c r="T3122" s="12" t="str">
        <f>IF(OR(VOZ_WHATSAPP[[#This Row],[Brinda argumentos coherentes a la objeción]]="No Cumple",VOZ_WHATSAPP[[#This Row],[Despliegue de Beneficios y/o consecuencias]]="No Cumple"),"Sin Negocio","Negocio")</f>
        <v>Negocio</v>
      </c>
      <c r="U3122" s="1" t="s">
        <v>46</v>
      </c>
      <c r="V3122" s="1" t="s">
        <v>46</v>
      </c>
      <c r="W3122" s="1" t="s">
        <v>46</v>
      </c>
      <c r="X3122" s="12" t="str">
        <f>IF(OR(VOZ_WHATSAPP[[#This Row],[Confirma Valor de pago]]="No Cumple",VOZ_WHATSAPP[[#This Row],[Confirma hora de pago]]="No Cumple",VOZ_WHATSAPP[[#This Row],[Confirma medio de pago]]="No Cumple"),"Sin Cierre","Cierre")</f>
        <v>Cierre</v>
      </c>
      <c r="Y3122" s="1" t="s">
        <v>48</v>
      </c>
      <c r="Z3122" s="1" t="s">
        <v>46</v>
      </c>
      <c r="AA3122" s="1" t="s">
        <v>46</v>
      </c>
      <c r="AB3122" s="1" t="s">
        <v>46</v>
      </c>
      <c r="AC3122" s="11" t="str">
        <f>IF(OR(VOZ_WHATSAPP[[#This Row],[La comunicación es asertiva, con respeto y evita maltrato]]="No Cumple",VOZ_WHATSAPP[[#This Row],[Cumple con las normativas legales]]="No Cumple"),"No Cumple","Cumple")</f>
        <v>Cumple</v>
      </c>
      <c r="AD3122" s="1" t="s">
        <v>48</v>
      </c>
      <c r="AE3122" s="1" t="s">
        <v>2753</v>
      </c>
      <c r="AF3122" s="4">
        <v>1</v>
      </c>
      <c r="AG3122" s="4">
        <f>IF(AND(VOZ_WHATSAPP[[#This Row],[Estado Cierre]]="Sin Cierre",VOZ_WHATSAPP[[#This Row],[Nota Negocio]]="Sin Negocio"),VOZ_WHATSAPP[[#This Row],[Nota]]-24%,VOZ_WHATSAPP[[#This Row],[Nota]])</f>
        <v>1</v>
      </c>
      <c r="AH3122" s="8">
        <f>IF(VOZ_WHATSAPP[[#This Row],[Estado Legal]]="No Cumple",0,IF(VOZ_WHATSAPP[[#This Row],[Realiza lectura de guion Legal]]="No Cumple",VOZ_WHATSAPP[[#This Row],[Nota 2]]-50%,VOZ_WHATSAPP[[#This Row],[Nota 2]]))</f>
        <v>1</v>
      </c>
    </row>
    <row r="3123" spans="1:34" x14ac:dyDescent="0.25">
      <c r="A3123" s="2" t="str">
        <f>VOZ_WHATSAPP[[#This Row],[ID Asesor]]&amp;VOZ_WHATSAPP[[#This Row],[Fecha Monitoreo]]</f>
        <v>362345891</v>
      </c>
      <c r="B3123" s="2">
        <v>45891</v>
      </c>
      <c r="C3123" s="1" t="s">
        <v>696</v>
      </c>
      <c r="D3123" s="1">
        <v>3623</v>
      </c>
      <c r="E3123" s="2">
        <v>45891</v>
      </c>
      <c r="F3123" s="3">
        <v>0.35625000000000001</v>
      </c>
      <c r="G3123" s="1" t="s">
        <v>58</v>
      </c>
      <c r="H3123" s="1" t="s">
        <v>71</v>
      </c>
      <c r="I3123" s="1"/>
      <c r="J3123" s="1"/>
      <c r="K3123" s="1"/>
      <c r="L3123" s="1" t="s">
        <v>46</v>
      </c>
      <c r="M3123" s="1" t="s">
        <v>46</v>
      </c>
      <c r="N3123" s="1" t="s">
        <v>46</v>
      </c>
      <c r="O3123" s="1" t="s">
        <v>48</v>
      </c>
      <c r="P3123" s="1" t="s">
        <v>48</v>
      </c>
      <c r="Q3123" s="1" t="s">
        <v>48</v>
      </c>
      <c r="R3123" s="1" t="s">
        <v>48</v>
      </c>
      <c r="S3123" s="1" t="s">
        <v>48</v>
      </c>
      <c r="T3123" s="12" t="str">
        <f>IF(OR(VOZ_WHATSAPP[[#This Row],[Brinda argumentos coherentes a la objeción]]="No Cumple",VOZ_WHATSAPP[[#This Row],[Despliegue de Beneficios y/o consecuencias]]="No Cumple"),"Sin Negocio","Negocio")</f>
        <v>Negocio</v>
      </c>
      <c r="U3123" s="1" t="s">
        <v>48</v>
      </c>
      <c r="V3123" s="1" t="s">
        <v>48</v>
      </c>
      <c r="W3123" s="1" t="s">
        <v>48</v>
      </c>
      <c r="X3123" s="12" t="str">
        <f>IF(OR(VOZ_WHATSAPP[[#This Row],[Confirma Valor de pago]]="No Cumple",VOZ_WHATSAPP[[#This Row],[Confirma hora de pago]]="No Cumple",VOZ_WHATSAPP[[#This Row],[Confirma medio de pago]]="No Cumple"),"Sin Cierre","Cierre")</f>
        <v>Cierre</v>
      </c>
      <c r="Y3123" s="1" t="s">
        <v>48</v>
      </c>
      <c r="Z3123" s="1" t="s">
        <v>48</v>
      </c>
      <c r="AA3123" s="1" t="s">
        <v>46</v>
      </c>
      <c r="AB3123" s="1" t="s">
        <v>46</v>
      </c>
      <c r="AC3123" s="11" t="str">
        <f>IF(OR(VOZ_WHATSAPP[[#This Row],[La comunicación es asertiva, con respeto y evita maltrato]]="No Cumple",VOZ_WHATSAPP[[#This Row],[Cumple con las normativas legales]]="No Cumple"),"No Cumple","Cumple")</f>
        <v>Cumple</v>
      </c>
      <c r="AD3123" s="1" t="s">
        <v>48</v>
      </c>
      <c r="AE3123" s="1" t="s">
        <v>1090</v>
      </c>
      <c r="AF3123" s="4">
        <v>1</v>
      </c>
      <c r="AG3123" s="4">
        <f>IF(AND(VOZ_WHATSAPP[[#This Row],[Estado Cierre]]="Sin Cierre",VOZ_WHATSAPP[[#This Row],[Nota Negocio]]="Sin Negocio"),VOZ_WHATSAPP[[#This Row],[Nota]]-24%,VOZ_WHATSAPP[[#This Row],[Nota]])</f>
        <v>1</v>
      </c>
      <c r="AH3123" s="8">
        <f>IF(VOZ_WHATSAPP[[#This Row],[Estado Legal]]="No Cumple",0,IF(VOZ_WHATSAPP[[#This Row],[Realiza lectura de guion Legal]]="No Cumple",VOZ_WHATSAPP[[#This Row],[Nota 2]]-50%,VOZ_WHATSAPP[[#This Row],[Nota 2]]))</f>
        <v>1</v>
      </c>
    </row>
    <row r="3124" spans="1:34" x14ac:dyDescent="0.25">
      <c r="A3124" s="2" t="str">
        <f>VOZ_WHATSAPP[[#This Row],[ID Asesor]]&amp;VOZ_WHATSAPP[[#This Row],[Fecha Monitoreo]]</f>
        <v>336845891</v>
      </c>
      <c r="B3124" s="2">
        <v>45891</v>
      </c>
      <c r="C3124" s="1" t="s">
        <v>126</v>
      </c>
      <c r="D3124" s="1">
        <v>3368</v>
      </c>
      <c r="E3124" s="2">
        <v>45891</v>
      </c>
      <c r="F3124" s="3">
        <v>0.36319444444444443</v>
      </c>
      <c r="G3124" s="1" t="s">
        <v>58</v>
      </c>
      <c r="H3124" s="1" t="s">
        <v>44</v>
      </c>
      <c r="I3124" s="1">
        <v>403</v>
      </c>
      <c r="J3124" s="1">
        <v>3118027339</v>
      </c>
      <c r="K3124" s="1" t="s">
        <v>45</v>
      </c>
      <c r="L3124" s="1" t="s">
        <v>46</v>
      </c>
      <c r="M3124" s="1" t="s">
        <v>46</v>
      </c>
      <c r="N3124" s="1" t="s">
        <v>46</v>
      </c>
      <c r="O3124" s="1" t="s">
        <v>46</v>
      </c>
      <c r="P3124" s="1" t="s">
        <v>46</v>
      </c>
      <c r="Q3124" s="1" t="s">
        <v>48</v>
      </c>
      <c r="R3124" s="1" t="s">
        <v>48</v>
      </c>
      <c r="S3124" s="1" t="s">
        <v>48</v>
      </c>
      <c r="T3124" s="12" t="str">
        <f>IF(OR(VOZ_WHATSAPP[[#This Row],[Brinda argumentos coherentes a la objeción]]="No Cumple",VOZ_WHATSAPP[[#This Row],[Despliegue de Beneficios y/o consecuencias]]="No Cumple"),"Sin Negocio","Negocio")</f>
        <v>Negocio</v>
      </c>
      <c r="U3124" s="1" t="s">
        <v>48</v>
      </c>
      <c r="V3124" s="1" t="s">
        <v>48</v>
      </c>
      <c r="W3124" s="1" t="s">
        <v>48</v>
      </c>
      <c r="X3124" s="12" t="str">
        <f>IF(OR(VOZ_WHATSAPP[[#This Row],[Confirma Valor de pago]]="No Cumple",VOZ_WHATSAPP[[#This Row],[Confirma hora de pago]]="No Cumple",VOZ_WHATSAPP[[#This Row],[Confirma medio de pago]]="No Cumple"),"Sin Cierre","Cierre")</f>
        <v>Cierre</v>
      </c>
      <c r="Y3124" s="1" t="s">
        <v>46</v>
      </c>
      <c r="Z3124" s="1" t="s">
        <v>46</v>
      </c>
      <c r="AA3124" s="1" t="s">
        <v>46</v>
      </c>
      <c r="AB3124" s="1" t="s">
        <v>46</v>
      </c>
      <c r="AC3124" s="11" t="str">
        <f>IF(OR(VOZ_WHATSAPP[[#This Row],[La comunicación es asertiva, con respeto y evita maltrato]]="No Cumple",VOZ_WHATSAPP[[#This Row],[Cumple con las normativas legales]]="No Cumple"),"No Cumple","Cumple")</f>
        <v>Cumple</v>
      </c>
      <c r="AD3124" s="1" t="s">
        <v>46</v>
      </c>
      <c r="AE3124" s="1" t="s">
        <v>131</v>
      </c>
      <c r="AF3124" s="4">
        <v>1</v>
      </c>
      <c r="AG3124" s="4">
        <f>IF(AND(VOZ_WHATSAPP[[#This Row],[Estado Cierre]]="Sin Cierre",VOZ_WHATSAPP[[#This Row],[Nota Negocio]]="Sin Negocio"),VOZ_WHATSAPP[[#This Row],[Nota]]-24%,VOZ_WHATSAPP[[#This Row],[Nota]])</f>
        <v>1</v>
      </c>
      <c r="AH3124" s="8">
        <f>IF(VOZ_WHATSAPP[[#This Row],[Estado Legal]]="No Cumple",0,IF(VOZ_WHATSAPP[[#This Row],[Realiza lectura de guion Legal]]="No Cumple",VOZ_WHATSAPP[[#This Row],[Nota 2]]-50%,VOZ_WHATSAPP[[#This Row],[Nota 2]]))</f>
        <v>1</v>
      </c>
    </row>
    <row r="3125" spans="1:34" x14ac:dyDescent="0.25">
      <c r="A3125" s="2" t="str">
        <f>VOZ_WHATSAPP[[#This Row],[ID Asesor]]&amp;VOZ_WHATSAPP[[#This Row],[Fecha Monitoreo]]</f>
        <v>386445891</v>
      </c>
      <c r="B3125" s="2">
        <v>45891</v>
      </c>
      <c r="C3125" s="1" t="s">
        <v>696</v>
      </c>
      <c r="D3125" s="1">
        <v>3864</v>
      </c>
      <c r="E3125" s="2">
        <v>45891</v>
      </c>
      <c r="F3125" s="3">
        <v>0.41180555555555554</v>
      </c>
      <c r="G3125" s="1" t="s">
        <v>58</v>
      </c>
      <c r="H3125" s="1" t="s">
        <v>71</v>
      </c>
      <c r="I3125" s="1"/>
      <c r="J3125" s="1"/>
      <c r="K3125" s="1"/>
      <c r="L3125" s="1" t="s">
        <v>46</v>
      </c>
      <c r="M3125" s="1" t="s">
        <v>46</v>
      </c>
      <c r="N3125" s="1" t="s">
        <v>46</v>
      </c>
      <c r="O3125" s="1" t="s">
        <v>48</v>
      </c>
      <c r="P3125" s="1" t="s">
        <v>48</v>
      </c>
      <c r="Q3125" s="1" t="s">
        <v>48</v>
      </c>
      <c r="R3125" s="1" t="s">
        <v>48</v>
      </c>
      <c r="S3125" s="1" t="s">
        <v>48</v>
      </c>
      <c r="T3125" s="12" t="str">
        <f>IF(OR(VOZ_WHATSAPP[[#This Row],[Brinda argumentos coherentes a la objeción]]="No Cumple",VOZ_WHATSAPP[[#This Row],[Despliegue de Beneficios y/o consecuencias]]="No Cumple"),"Sin Negocio","Negocio")</f>
        <v>Negocio</v>
      </c>
      <c r="U3125" s="1" t="s">
        <v>48</v>
      </c>
      <c r="V3125" s="1" t="s">
        <v>48</v>
      </c>
      <c r="W3125" s="1" t="s">
        <v>48</v>
      </c>
      <c r="X3125" s="12" t="str">
        <f>IF(OR(VOZ_WHATSAPP[[#This Row],[Confirma Valor de pago]]="No Cumple",VOZ_WHATSAPP[[#This Row],[Confirma hora de pago]]="No Cumple",VOZ_WHATSAPP[[#This Row],[Confirma medio de pago]]="No Cumple"),"Sin Cierre","Cierre")</f>
        <v>Cierre</v>
      </c>
      <c r="Y3125" s="1" t="s">
        <v>48</v>
      </c>
      <c r="Z3125" s="1" t="s">
        <v>48</v>
      </c>
      <c r="AA3125" s="1" t="s">
        <v>54</v>
      </c>
      <c r="AB3125" s="1" t="s">
        <v>46</v>
      </c>
      <c r="AC3125" s="11" t="str">
        <f>IF(OR(VOZ_WHATSAPP[[#This Row],[La comunicación es asertiva, con respeto y evita maltrato]]="No Cumple",VOZ_WHATSAPP[[#This Row],[Cumple con las normativas legales]]="No Cumple"),"No Cumple","Cumple")</f>
        <v>No Cumple</v>
      </c>
      <c r="AD3125" s="1" t="s">
        <v>46</v>
      </c>
      <c r="AE3125" s="1" t="s">
        <v>2550</v>
      </c>
      <c r="AF3125" s="4">
        <v>1</v>
      </c>
      <c r="AG3125" s="4">
        <f>IF(AND(VOZ_WHATSAPP[[#This Row],[Estado Cierre]]="Sin Cierre",VOZ_WHATSAPP[[#This Row],[Nota Negocio]]="Sin Negocio"),VOZ_WHATSAPP[[#This Row],[Nota]]-24%,VOZ_WHATSAPP[[#This Row],[Nota]])</f>
        <v>1</v>
      </c>
      <c r="AH3125" s="8">
        <f>IF(VOZ_WHATSAPP[[#This Row],[Estado Legal]]="No Cumple",0,IF(VOZ_WHATSAPP[[#This Row],[Realiza lectura de guion Legal]]="No Cumple",VOZ_WHATSAPP[[#This Row],[Nota 2]]-50%,VOZ_WHATSAPP[[#This Row],[Nota 2]]))</f>
        <v>0</v>
      </c>
    </row>
    <row r="3126" spans="1:34" x14ac:dyDescent="0.25">
      <c r="A3126" s="2" t="str">
        <f>VOZ_WHATSAPP[[#This Row],[ID Asesor]]&amp;VOZ_WHATSAPP[[#This Row],[Fecha Monitoreo]]</f>
        <v>359845891</v>
      </c>
      <c r="B3126" s="2">
        <v>45891</v>
      </c>
      <c r="C3126" s="1" t="s">
        <v>50</v>
      </c>
      <c r="D3126" s="1">
        <v>3598</v>
      </c>
      <c r="E3126" s="2">
        <v>45891</v>
      </c>
      <c r="F3126" s="3">
        <v>0.55069444444444449</v>
      </c>
      <c r="G3126" s="1" t="s">
        <v>51</v>
      </c>
      <c r="H3126" s="1" t="s">
        <v>71</v>
      </c>
      <c r="I3126" s="1"/>
      <c r="J3126" s="1"/>
      <c r="K3126" s="1"/>
      <c r="L3126" s="1" t="s">
        <v>46</v>
      </c>
      <c r="M3126" s="1" t="s">
        <v>48</v>
      </c>
      <c r="N3126" s="1" t="s">
        <v>46</v>
      </c>
      <c r="O3126" s="1" t="s">
        <v>46</v>
      </c>
      <c r="P3126" s="1" t="s">
        <v>46</v>
      </c>
      <c r="Q3126" s="1" t="s">
        <v>46</v>
      </c>
      <c r="R3126" s="1" t="s">
        <v>47</v>
      </c>
      <c r="S3126" s="1" t="s">
        <v>47</v>
      </c>
      <c r="T3126" s="12" t="str">
        <f>IF(OR(VOZ_WHATSAPP[[#This Row],[Brinda argumentos coherentes a la objeción]]="No Cumple",VOZ_WHATSAPP[[#This Row],[Despliegue de Beneficios y/o consecuencias]]="No Cumple"),"Sin Negocio","Negocio")</f>
        <v>Sin Negocio</v>
      </c>
      <c r="U3126" s="1" t="s">
        <v>48</v>
      </c>
      <c r="V3126" s="1" t="s">
        <v>48</v>
      </c>
      <c r="W3126" s="1" t="s">
        <v>48</v>
      </c>
      <c r="X3126" s="12" t="str">
        <f>IF(OR(VOZ_WHATSAPP[[#This Row],[Confirma Valor de pago]]="No Cumple",VOZ_WHATSAPP[[#This Row],[Confirma hora de pago]]="No Cumple",VOZ_WHATSAPP[[#This Row],[Confirma medio de pago]]="No Cumple"),"Sin Cierre","Cierre")</f>
        <v>Cierre</v>
      </c>
      <c r="Y3126" s="1" t="s">
        <v>46</v>
      </c>
      <c r="Z3126" s="1" t="s">
        <v>48</v>
      </c>
      <c r="AA3126" s="1" t="s">
        <v>46</v>
      </c>
      <c r="AB3126" s="1" t="s">
        <v>46</v>
      </c>
      <c r="AC3126" s="11" t="str">
        <f>IF(OR(VOZ_WHATSAPP[[#This Row],[La comunicación es asertiva, con respeto y evita maltrato]]="No Cumple",VOZ_WHATSAPP[[#This Row],[Cumple con las normativas legales]]="No Cumple"),"No Cumple","Cumple")</f>
        <v>Cumple</v>
      </c>
      <c r="AD3126" s="1" t="s">
        <v>46</v>
      </c>
      <c r="AE3126" s="1" t="s">
        <v>2754</v>
      </c>
      <c r="AF3126" s="4">
        <v>0.8</v>
      </c>
      <c r="AG3126" s="4">
        <f>IF(AND(VOZ_WHATSAPP[[#This Row],[Estado Cierre]]="Sin Cierre",VOZ_WHATSAPP[[#This Row],[Nota Negocio]]="Sin Negocio"),VOZ_WHATSAPP[[#This Row],[Nota]]-24%,VOZ_WHATSAPP[[#This Row],[Nota]])</f>
        <v>0.8</v>
      </c>
      <c r="AH3126" s="8">
        <f>IF(VOZ_WHATSAPP[[#This Row],[Estado Legal]]="No Cumple",0,IF(VOZ_WHATSAPP[[#This Row],[Realiza lectura de guion Legal]]="No Cumple",VOZ_WHATSAPP[[#This Row],[Nota 2]]-50%,VOZ_WHATSAPP[[#This Row],[Nota 2]]))</f>
        <v>0.8</v>
      </c>
    </row>
    <row r="3127" spans="1:34" x14ac:dyDescent="0.25">
      <c r="A3127" s="2" t="str">
        <f>VOZ_WHATSAPP[[#This Row],[ID Asesor]]&amp;VOZ_WHATSAPP[[#This Row],[Fecha Monitoreo]]</f>
        <v>396845891</v>
      </c>
      <c r="B3127" s="2">
        <v>45891</v>
      </c>
      <c r="C3127" s="1" t="s">
        <v>126</v>
      </c>
      <c r="D3127" s="1">
        <v>3968</v>
      </c>
      <c r="E3127" s="2">
        <v>45891</v>
      </c>
      <c r="F3127" s="3">
        <v>0.61041666666666672</v>
      </c>
      <c r="G3127" s="1" t="s">
        <v>58</v>
      </c>
      <c r="H3127" s="1" t="s">
        <v>71</v>
      </c>
      <c r="I3127" s="1"/>
      <c r="J3127" s="1"/>
      <c r="K3127" s="1"/>
      <c r="L3127" s="1" t="s">
        <v>46</v>
      </c>
      <c r="M3127" s="1" t="s">
        <v>48</v>
      </c>
      <c r="N3127" s="1" t="s">
        <v>46</v>
      </c>
      <c r="O3127" s="1" t="s">
        <v>46</v>
      </c>
      <c r="P3127" s="1" t="s">
        <v>46</v>
      </c>
      <c r="Q3127" s="1" t="s">
        <v>48</v>
      </c>
      <c r="R3127" s="1" t="s">
        <v>48</v>
      </c>
      <c r="S3127" s="1" t="s">
        <v>48</v>
      </c>
      <c r="T3127" s="12" t="str">
        <f>IF(OR(VOZ_WHATSAPP[[#This Row],[Brinda argumentos coherentes a la objeción]]="No Cumple",VOZ_WHATSAPP[[#This Row],[Despliegue de Beneficios y/o consecuencias]]="No Cumple"),"Sin Negocio","Negocio")</f>
        <v>Negocio</v>
      </c>
      <c r="U3127" s="1" t="s">
        <v>48</v>
      </c>
      <c r="V3127" s="1" t="s">
        <v>48</v>
      </c>
      <c r="W3127" s="1" t="s">
        <v>48</v>
      </c>
      <c r="X3127" s="12" t="str">
        <f>IF(OR(VOZ_WHATSAPP[[#This Row],[Confirma Valor de pago]]="No Cumple",VOZ_WHATSAPP[[#This Row],[Confirma hora de pago]]="No Cumple",VOZ_WHATSAPP[[#This Row],[Confirma medio de pago]]="No Cumple"),"Sin Cierre","Cierre")</f>
        <v>Cierre</v>
      </c>
      <c r="Y3127" s="1" t="s">
        <v>48</v>
      </c>
      <c r="Z3127" s="1" t="s">
        <v>46</v>
      </c>
      <c r="AA3127" s="1" t="s">
        <v>46</v>
      </c>
      <c r="AB3127" s="1" t="s">
        <v>46</v>
      </c>
      <c r="AC3127" s="11" t="str">
        <f>IF(OR(VOZ_WHATSAPP[[#This Row],[La comunicación es asertiva, con respeto y evita maltrato]]="No Cumple",VOZ_WHATSAPP[[#This Row],[Cumple con las normativas legales]]="No Cumple"),"No Cumple","Cumple")</f>
        <v>Cumple</v>
      </c>
      <c r="AD3127" s="1" t="s">
        <v>46</v>
      </c>
      <c r="AE3127" s="1" t="s">
        <v>131</v>
      </c>
      <c r="AF3127" s="4">
        <v>1</v>
      </c>
      <c r="AG3127" s="4">
        <f>IF(AND(VOZ_WHATSAPP[[#This Row],[Estado Cierre]]="Sin Cierre",VOZ_WHATSAPP[[#This Row],[Nota Negocio]]="Sin Negocio"),VOZ_WHATSAPP[[#This Row],[Nota]]-24%,VOZ_WHATSAPP[[#This Row],[Nota]])</f>
        <v>1</v>
      </c>
      <c r="AH3127" s="8">
        <f>IF(VOZ_WHATSAPP[[#This Row],[Estado Legal]]="No Cumple",0,IF(VOZ_WHATSAPP[[#This Row],[Realiza lectura de guion Legal]]="No Cumple",VOZ_WHATSAPP[[#This Row],[Nota 2]]-50%,VOZ_WHATSAPP[[#This Row],[Nota 2]]))</f>
        <v>1</v>
      </c>
    </row>
    <row r="3128" spans="1:34" x14ac:dyDescent="0.25">
      <c r="A3128" s="2" t="str">
        <f>VOZ_WHATSAPP[[#This Row],[ID Asesor]]&amp;VOZ_WHATSAPP[[#This Row],[Fecha Monitoreo]]</f>
        <v>355645891</v>
      </c>
      <c r="B3128" s="2">
        <v>45891</v>
      </c>
      <c r="C3128" s="1" t="s">
        <v>126</v>
      </c>
      <c r="D3128" s="1">
        <v>3556</v>
      </c>
      <c r="E3128" s="2">
        <v>45891</v>
      </c>
      <c r="F3128" s="3">
        <v>0.37986111111111109</v>
      </c>
      <c r="G3128" s="1" t="s">
        <v>51</v>
      </c>
      <c r="H3128" s="1" t="s">
        <v>71</v>
      </c>
      <c r="I3128" s="1"/>
      <c r="J3128" s="1"/>
      <c r="K3128" s="1"/>
      <c r="L3128" s="1" t="s">
        <v>46</v>
      </c>
      <c r="M3128" s="1" t="s">
        <v>48</v>
      </c>
      <c r="N3128" s="1" t="s">
        <v>46</v>
      </c>
      <c r="O3128" s="1" t="s">
        <v>46</v>
      </c>
      <c r="P3128" s="1" t="s">
        <v>46</v>
      </c>
      <c r="Q3128" s="1" t="s">
        <v>46</v>
      </c>
      <c r="R3128" s="1" t="s">
        <v>46</v>
      </c>
      <c r="S3128" s="1" t="s">
        <v>46</v>
      </c>
      <c r="T3128" s="12" t="str">
        <f>IF(OR(VOZ_WHATSAPP[[#This Row],[Brinda argumentos coherentes a la objeción]]="No Cumple",VOZ_WHATSAPP[[#This Row],[Despliegue de Beneficios y/o consecuencias]]="No Cumple"),"Sin Negocio","Negocio")</f>
        <v>Negocio</v>
      </c>
      <c r="U3128" s="1" t="s">
        <v>48</v>
      </c>
      <c r="V3128" s="1" t="s">
        <v>48</v>
      </c>
      <c r="W3128" s="1" t="s">
        <v>48</v>
      </c>
      <c r="X3128" s="12" t="str">
        <f>IF(OR(VOZ_WHATSAPP[[#This Row],[Confirma Valor de pago]]="No Cumple",VOZ_WHATSAPP[[#This Row],[Confirma hora de pago]]="No Cumple",VOZ_WHATSAPP[[#This Row],[Confirma medio de pago]]="No Cumple"),"Sin Cierre","Cierre")</f>
        <v>Cierre</v>
      </c>
      <c r="Y3128" s="1" t="s">
        <v>48</v>
      </c>
      <c r="Z3128" s="1" t="s">
        <v>46</v>
      </c>
      <c r="AA3128" s="1" t="s">
        <v>46</v>
      </c>
      <c r="AB3128" s="1" t="s">
        <v>46</v>
      </c>
      <c r="AC3128" s="11" t="str">
        <f>IF(OR(VOZ_WHATSAPP[[#This Row],[La comunicación es asertiva, con respeto y evita maltrato]]="No Cumple",VOZ_WHATSAPP[[#This Row],[Cumple con las normativas legales]]="No Cumple"),"No Cumple","Cumple")</f>
        <v>Cumple</v>
      </c>
      <c r="AD3128" s="1" t="s">
        <v>48</v>
      </c>
      <c r="AE3128" s="1" t="s">
        <v>131</v>
      </c>
      <c r="AF3128" s="4">
        <v>1</v>
      </c>
      <c r="AG3128" s="4">
        <f>IF(AND(VOZ_WHATSAPP[[#This Row],[Estado Cierre]]="Sin Cierre",VOZ_WHATSAPP[[#This Row],[Nota Negocio]]="Sin Negocio"),VOZ_WHATSAPP[[#This Row],[Nota]]-24%,VOZ_WHATSAPP[[#This Row],[Nota]])</f>
        <v>1</v>
      </c>
      <c r="AH3128" s="8">
        <f>IF(VOZ_WHATSAPP[[#This Row],[Estado Legal]]="No Cumple",0,IF(VOZ_WHATSAPP[[#This Row],[Realiza lectura de guion Legal]]="No Cumple",VOZ_WHATSAPP[[#This Row],[Nota 2]]-50%,VOZ_WHATSAPP[[#This Row],[Nota 2]]))</f>
        <v>1</v>
      </c>
    </row>
    <row r="3129" spans="1:34" x14ac:dyDescent="0.25">
      <c r="A3129" s="2" t="str">
        <f>VOZ_WHATSAPP[[#This Row],[ID Asesor]]&amp;VOZ_WHATSAPP[[#This Row],[Fecha Monitoreo]]</f>
        <v>337245891</v>
      </c>
      <c r="B3129" s="2">
        <v>45891</v>
      </c>
      <c r="C3129" s="1" t="s">
        <v>126</v>
      </c>
      <c r="D3129" s="1">
        <v>3372</v>
      </c>
      <c r="E3129" s="2">
        <v>45891</v>
      </c>
      <c r="F3129" s="3">
        <v>0.38124999999999998</v>
      </c>
      <c r="G3129" s="1" t="s">
        <v>58</v>
      </c>
      <c r="H3129" s="1" t="s">
        <v>71</v>
      </c>
      <c r="I3129" s="1"/>
      <c r="J3129" s="1"/>
      <c r="K3129" s="1"/>
      <c r="L3129" s="1" t="s">
        <v>46</v>
      </c>
      <c r="M3129" s="1" t="s">
        <v>48</v>
      </c>
      <c r="N3129" s="1" t="s">
        <v>46</v>
      </c>
      <c r="O3129" s="1" t="s">
        <v>46</v>
      </c>
      <c r="P3129" s="1" t="s">
        <v>46</v>
      </c>
      <c r="Q3129" s="1" t="s">
        <v>48</v>
      </c>
      <c r="R3129" s="1" t="s">
        <v>48</v>
      </c>
      <c r="S3129" s="1" t="s">
        <v>48</v>
      </c>
      <c r="T3129" s="12" t="str">
        <f>IF(OR(VOZ_WHATSAPP[[#This Row],[Brinda argumentos coherentes a la objeción]]="No Cumple",VOZ_WHATSAPP[[#This Row],[Despliegue de Beneficios y/o consecuencias]]="No Cumple"),"Sin Negocio","Negocio")</f>
        <v>Negocio</v>
      </c>
      <c r="U3129" s="1" t="s">
        <v>48</v>
      </c>
      <c r="V3129" s="1" t="s">
        <v>48</v>
      </c>
      <c r="W3129" s="1" t="s">
        <v>48</v>
      </c>
      <c r="X3129" s="12" t="str">
        <f>IF(OR(VOZ_WHATSAPP[[#This Row],[Confirma Valor de pago]]="No Cumple",VOZ_WHATSAPP[[#This Row],[Confirma hora de pago]]="No Cumple",VOZ_WHATSAPP[[#This Row],[Confirma medio de pago]]="No Cumple"),"Sin Cierre","Cierre")</f>
        <v>Cierre</v>
      </c>
      <c r="Y3129" s="1" t="s">
        <v>48</v>
      </c>
      <c r="Z3129" s="1" t="s">
        <v>46</v>
      </c>
      <c r="AA3129" s="1" t="s">
        <v>46</v>
      </c>
      <c r="AB3129" s="1" t="s">
        <v>46</v>
      </c>
      <c r="AC3129" s="11" t="str">
        <f>IF(OR(VOZ_WHATSAPP[[#This Row],[La comunicación es asertiva, con respeto y evita maltrato]]="No Cumple",VOZ_WHATSAPP[[#This Row],[Cumple con las normativas legales]]="No Cumple"),"No Cumple","Cumple")</f>
        <v>Cumple</v>
      </c>
      <c r="AD3129" s="1" t="s">
        <v>48</v>
      </c>
      <c r="AE3129" s="1" t="s">
        <v>131</v>
      </c>
      <c r="AF3129" s="4">
        <v>1</v>
      </c>
      <c r="AG3129" s="4">
        <f>IF(AND(VOZ_WHATSAPP[[#This Row],[Estado Cierre]]="Sin Cierre",VOZ_WHATSAPP[[#This Row],[Nota Negocio]]="Sin Negocio"),VOZ_WHATSAPP[[#This Row],[Nota]]-24%,VOZ_WHATSAPP[[#This Row],[Nota]])</f>
        <v>1</v>
      </c>
      <c r="AH3129" s="8">
        <f>IF(VOZ_WHATSAPP[[#This Row],[Estado Legal]]="No Cumple",0,IF(VOZ_WHATSAPP[[#This Row],[Realiza lectura de guion Legal]]="No Cumple",VOZ_WHATSAPP[[#This Row],[Nota 2]]-50%,VOZ_WHATSAPP[[#This Row],[Nota 2]]))</f>
        <v>1</v>
      </c>
    </row>
    <row r="3130" spans="1:34" x14ac:dyDescent="0.25">
      <c r="A3130" s="2" t="str">
        <f>VOZ_WHATSAPP[[#This Row],[ID Asesor]]&amp;VOZ_WHATSAPP[[#This Row],[Fecha Monitoreo]]</f>
        <v>356945891</v>
      </c>
      <c r="B3130" s="2">
        <v>45891</v>
      </c>
      <c r="C3130" s="1" t="s">
        <v>59</v>
      </c>
      <c r="D3130" s="1">
        <v>3569</v>
      </c>
      <c r="E3130" s="2">
        <v>45891</v>
      </c>
      <c r="F3130" s="3">
        <v>0.5708333333333333</v>
      </c>
      <c r="G3130" s="1" t="s">
        <v>51</v>
      </c>
      <c r="H3130" s="1" t="s">
        <v>71</v>
      </c>
      <c r="I3130" s="1"/>
      <c r="J3130" s="1"/>
      <c r="K3130" s="1"/>
      <c r="L3130" s="1" t="s">
        <v>46</v>
      </c>
      <c r="M3130" s="1" t="s">
        <v>46</v>
      </c>
      <c r="N3130" s="1" t="s">
        <v>46</v>
      </c>
      <c r="O3130" s="1" t="s">
        <v>48</v>
      </c>
      <c r="P3130" s="1" t="s">
        <v>48</v>
      </c>
      <c r="Q3130" s="1" t="s">
        <v>48</v>
      </c>
      <c r="R3130" s="1" t="s">
        <v>48</v>
      </c>
      <c r="S3130" s="1" t="s">
        <v>48</v>
      </c>
      <c r="T3130" s="12" t="str">
        <f>IF(OR(VOZ_WHATSAPP[[#This Row],[Brinda argumentos coherentes a la objeción]]="No Cumple",VOZ_WHATSAPP[[#This Row],[Despliegue de Beneficios y/o consecuencias]]="No Cumple"),"Sin Negocio","Negocio")</f>
        <v>Negocio</v>
      </c>
      <c r="U3130" s="1" t="s">
        <v>46</v>
      </c>
      <c r="V3130" s="1" t="s">
        <v>46</v>
      </c>
      <c r="W3130" s="1" t="s">
        <v>46</v>
      </c>
      <c r="X3130" s="12" t="str">
        <f>IF(OR(VOZ_WHATSAPP[[#This Row],[Confirma Valor de pago]]="No Cumple",VOZ_WHATSAPP[[#This Row],[Confirma hora de pago]]="No Cumple",VOZ_WHATSAPP[[#This Row],[Confirma medio de pago]]="No Cumple"),"Sin Cierre","Cierre")</f>
        <v>Cierre</v>
      </c>
      <c r="Y3130" s="1" t="s">
        <v>48</v>
      </c>
      <c r="Z3130" s="1" t="s">
        <v>46</v>
      </c>
      <c r="AA3130" s="1" t="s">
        <v>46</v>
      </c>
      <c r="AB3130" s="1" t="s">
        <v>46</v>
      </c>
      <c r="AC3130" s="11" t="str">
        <f>IF(OR(VOZ_WHATSAPP[[#This Row],[La comunicación es asertiva, con respeto y evita maltrato]]="No Cumple",VOZ_WHATSAPP[[#This Row],[Cumple con las normativas legales]]="No Cumple"),"No Cumple","Cumple")</f>
        <v>Cumple</v>
      </c>
      <c r="AD3130" s="1" t="s">
        <v>48</v>
      </c>
      <c r="AE3130" s="1" t="s">
        <v>2755</v>
      </c>
      <c r="AF3130" s="4">
        <v>1</v>
      </c>
      <c r="AG3130" s="4">
        <f>IF(AND(VOZ_WHATSAPP[[#This Row],[Estado Cierre]]="Sin Cierre",VOZ_WHATSAPP[[#This Row],[Nota Negocio]]="Sin Negocio"),VOZ_WHATSAPP[[#This Row],[Nota]]-24%,VOZ_WHATSAPP[[#This Row],[Nota]])</f>
        <v>1</v>
      </c>
      <c r="AH3130" s="8">
        <f>IF(VOZ_WHATSAPP[[#This Row],[Estado Legal]]="No Cumple",0,IF(VOZ_WHATSAPP[[#This Row],[Realiza lectura de guion Legal]]="No Cumple",VOZ_WHATSAPP[[#This Row],[Nota 2]]-50%,VOZ_WHATSAPP[[#This Row],[Nota 2]]))</f>
        <v>1</v>
      </c>
    </row>
    <row r="3131" spans="1:34" x14ac:dyDescent="0.25">
      <c r="A3131" s="2" t="str">
        <f>VOZ_WHATSAPP[[#This Row],[ID Asesor]]&amp;VOZ_WHATSAPP[[#This Row],[Fecha Monitoreo]]</f>
        <v>382945891</v>
      </c>
      <c r="B3131" s="2">
        <v>45891</v>
      </c>
      <c r="C3131" s="1" t="s">
        <v>126</v>
      </c>
      <c r="D3131" s="1">
        <v>3829</v>
      </c>
      <c r="E3131" s="2">
        <v>45891</v>
      </c>
      <c r="F3131" s="3">
        <v>0.47916666666666669</v>
      </c>
      <c r="G3131" s="1" t="s">
        <v>58</v>
      </c>
      <c r="H3131" s="1" t="s">
        <v>44</v>
      </c>
      <c r="I3131" s="1">
        <v>420</v>
      </c>
      <c r="J3131" s="1">
        <v>3016802206</v>
      </c>
      <c r="K3131" s="1" t="s">
        <v>45</v>
      </c>
      <c r="L3131" s="1" t="s">
        <v>46</v>
      </c>
      <c r="M3131" s="1" t="s">
        <v>46</v>
      </c>
      <c r="N3131" s="1" t="s">
        <v>46</v>
      </c>
      <c r="O3131" s="1" t="s">
        <v>46</v>
      </c>
      <c r="P3131" s="1" t="s">
        <v>46</v>
      </c>
      <c r="Q3131" s="1" t="s">
        <v>48</v>
      </c>
      <c r="R3131" s="1" t="s">
        <v>48</v>
      </c>
      <c r="S3131" s="1" t="s">
        <v>48</v>
      </c>
      <c r="T3131" s="12" t="str">
        <f>IF(OR(VOZ_WHATSAPP[[#This Row],[Brinda argumentos coherentes a la objeción]]="No Cumple",VOZ_WHATSAPP[[#This Row],[Despliegue de Beneficios y/o consecuencias]]="No Cumple"),"Sin Negocio","Negocio")</f>
        <v>Negocio</v>
      </c>
      <c r="U3131" s="1" t="s">
        <v>46</v>
      </c>
      <c r="V3131" s="1" t="s">
        <v>46</v>
      </c>
      <c r="W3131" s="1" t="s">
        <v>46</v>
      </c>
      <c r="X3131" s="12" t="str">
        <f>IF(OR(VOZ_WHATSAPP[[#This Row],[Confirma Valor de pago]]="No Cumple",VOZ_WHATSAPP[[#This Row],[Confirma hora de pago]]="No Cumple",VOZ_WHATSAPP[[#This Row],[Confirma medio de pago]]="No Cumple"),"Sin Cierre","Cierre")</f>
        <v>Cierre</v>
      </c>
      <c r="Y3131" s="1" t="s">
        <v>46</v>
      </c>
      <c r="Z3131" s="1" t="s">
        <v>46</v>
      </c>
      <c r="AA3131" s="1" t="s">
        <v>46</v>
      </c>
      <c r="AB3131" s="1" t="s">
        <v>46</v>
      </c>
      <c r="AC3131" s="11" t="str">
        <f>IF(OR(VOZ_WHATSAPP[[#This Row],[La comunicación es asertiva, con respeto y evita maltrato]]="No Cumple",VOZ_WHATSAPP[[#This Row],[Cumple con las normativas legales]]="No Cumple"),"No Cumple","Cumple")</f>
        <v>Cumple</v>
      </c>
      <c r="AD3131" s="1" t="s">
        <v>46</v>
      </c>
      <c r="AE3131" s="1" t="s">
        <v>131</v>
      </c>
      <c r="AF3131" s="4">
        <v>1</v>
      </c>
      <c r="AG3131" s="4">
        <f>IF(AND(VOZ_WHATSAPP[[#This Row],[Estado Cierre]]="Sin Cierre",VOZ_WHATSAPP[[#This Row],[Nota Negocio]]="Sin Negocio"),VOZ_WHATSAPP[[#This Row],[Nota]]-24%,VOZ_WHATSAPP[[#This Row],[Nota]])</f>
        <v>1</v>
      </c>
      <c r="AH3131" s="8">
        <f>IF(VOZ_WHATSAPP[[#This Row],[Estado Legal]]="No Cumple",0,IF(VOZ_WHATSAPP[[#This Row],[Realiza lectura de guion Legal]]="No Cumple",VOZ_WHATSAPP[[#This Row],[Nota 2]]-50%,VOZ_WHATSAPP[[#This Row],[Nota 2]]))</f>
        <v>1</v>
      </c>
    </row>
    <row r="3132" spans="1:34" x14ac:dyDescent="0.25">
      <c r="A3132" s="2" t="str">
        <f>VOZ_WHATSAPP[[#This Row],[ID Asesor]]&amp;VOZ_WHATSAPP[[#This Row],[Fecha Monitoreo]]</f>
        <v>363845892</v>
      </c>
      <c r="B3132" s="2">
        <v>45892</v>
      </c>
      <c r="C3132" s="1" t="s">
        <v>126</v>
      </c>
      <c r="D3132" s="1">
        <v>3638</v>
      </c>
      <c r="E3132" s="2">
        <v>45892</v>
      </c>
      <c r="F3132" s="3">
        <v>0.3347222222222222</v>
      </c>
      <c r="G3132" s="1" t="s">
        <v>58</v>
      </c>
      <c r="H3132" s="1" t="s">
        <v>44</v>
      </c>
      <c r="I3132" s="1">
        <v>573</v>
      </c>
      <c r="J3132" s="1">
        <v>3115889252</v>
      </c>
      <c r="K3132" s="1" t="s">
        <v>45</v>
      </c>
      <c r="L3132" s="1" t="s">
        <v>46</v>
      </c>
      <c r="M3132" s="1" t="s">
        <v>46</v>
      </c>
      <c r="N3132" s="1" t="s">
        <v>46</v>
      </c>
      <c r="O3132" s="1" t="s">
        <v>46</v>
      </c>
      <c r="P3132" s="1" t="s">
        <v>46</v>
      </c>
      <c r="Q3132" s="1" t="s">
        <v>48</v>
      </c>
      <c r="R3132" s="1" t="s">
        <v>48</v>
      </c>
      <c r="S3132" s="1" t="s">
        <v>48</v>
      </c>
      <c r="T3132" s="12" t="str">
        <f>IF(OR(VOZ_WHATSAPP[[#This Row],[Brinda argumentos coherentes a la objeción]]="No Cumple",VOZ_WHATSAPP[[#This Row],[Despliegue de Beneficios y/o consecuencias]]="No Cumple"),"Sin Negocio","Negocio")</f>
        <v>Negocio</v>
      </c>
      <c r="U3132" s="1" t="s">
        <v>46</v>
      </c>
      <c r="V3132" s="1" t="s">
        <v>46</v>
      </c>
      <c r="W3132" s="1" t="s">
        <v>46</v>
      </c>
      <c r="X3132" s="12" t="str">
        <f>IF(OR(VOZ_WHATSAPP[[#This Row],[Confirma Valor de pago]]="No Cumple",VOZ_WHATSAPP[[#This Row],[Confirma hora de pago]]="No Cumple",VOZ_WHATSAPP[[#This Row],[Confirma medio de pago]]="No Cumple"),"Sin Cierre","Cierre")</f>
        <v>Cierre</v>
      </c>
      <c r="Y3132" s="1" t="s">
        <v>46</v>
      </c>
      <c r="Z3132" s="1" t="s">
        <v>46</v>
      </c>
      <c r="AA3132" s="1" t="s">
        <v>46</v>
      </c>
      <c r="AB3132" s="1" t="s">
        <v>46</v>
      </c>
      <c r="AC3132" s="11" t="str">
        <f>IF(OR(VOZ_WHATSAPP[[#This Row],[La comunicación es asertiva, con respeto y evita maltrato]]="No Cumple",VOZ_WHATSAPP[[#This Row],[Cumple con las normativas legales]]="No Cumple"),"No Cumple","Cumple")</f>
        <v>Cumple</v>
      </c>
      <c r="AD3132" s="1" t="s">
        <v>46</v>
      </c>
      <c r="AE3132" s="1" t="s">
        <v>131</v>
      </c>
      <c r="AF3132" s="4">
        <v>1</v>
      </c>
      <c r="AG3132" s="4">
        <f>IF(AND(VOZ_WHATSAPP[[#This Row],[Estado Cierre]]="Sin Cierre",VOZ_WHATSAPP[[#This Row],[Nota Negocio]]="Sin Negocio"),VOZ_WHATSAPP[[#This Row],[Nota]]-24%,VOZ_WHATSAPP[[#This Row],[Nota]])</f>
        <v>1</v>
      </c>
      <c r="AH3132" s="8">
        <f>IF(VOZ_WHATSAPP[[#This Row],[Estado Legal]]="No Cumple",0,IF(VOZ_WHATSAPP[[#This Row],[Realiza lectura de guion Legal]]="No Cumple",VOZ_WHATSAPP[[#This Row],[Nota 2]]-50%,VOZ_WHATSAPP[[#This Row],[Nota 2]]))</f>
        <v>1</v>
      </c>
    </row>
    <row r="3133" spans="1:34" x14ac:dyDescent="0.25">
      <c r="A3133" s="2" t="str">
        <f>VOZ_WHATSAPP[[#This Row],[ID Asesor]]&amp;VOZ_WHATSAPP[[#This Row],[Fecha Monitoreo]]</f>
        <v>368845892</v>
      </c>
      <c r="B3133" s="2">
        <v>45892</v>
      </c>
      <c r="C3133" s="1" t="s">
        <v>59</v>
      </c>
      <c r="D3133" s="1">
        <v>3688</v>
      </c>
      <c r="E3133" s="2">
        <v>45892</v>
      </c>
      <c r="F3133" s="3">
        <v>0.34444444444444444</v>
      </c>
      <c r="G3133" s="1" t="s">
        <v>51</v>
      </c>
      <c r="H3133" s="1" t="s">
        <v>44</v>
      </c>
      <c r="I3133" s="1">
        <v>1399</v>
      </c>
      <c r="J3133" s="1">
        <v>3016940404</v>
      </c>
      <c r="K3133" s="1" t="s">
        <v>45</v>
      </c>
      <c r="L3133" s="1" t="s">
        <v>46</v>
      </c>
      <c r="M3133" s="1" t="s">
        <v>48</v>
      </c>
      <c r="N3133" s="1" t="s">
        <v>48</v>
      </c>
      <c r="O3133" s="1" t="s">
        <v>54</v>
      </c>
      <c r="P3133" s="1" t="s">
        <v>54</v>
      </c>
      <c r="Q3133" s="1" t="s">
        <v>46</v>
      </c>
      <c r="R3133" s="1" t="s">
        <v>46</v>
      </c>
      <c r="S3133" s="1" t="s">
        <v>46</v>
      </c>
      <c r="T3133" s="12" t="str">
        <f>IF(OR(VOZ_WHATSAPP[[#This Row],[Brinda argumentos coherentes a la objeción]]="No Cumple",VOZ_WHATSAPP[[#This Row],[Despliegue de Beneficios y/o consecuencias]]="No Cumple"),"Sin Negocio","Negocio")</f>
        <v>Negocio</v>
      </c>
      <c r="U3133" s="1" t="s">
        <v>48</v>
      </c>
      <c r="V3133" s="1" t="s">
        <v>48</v>
      </c>
      <c r="W3133" s="1" t="s">
        <v>48</v>
      </c>
      <c r="X3133" s="12" t="str">
        <f>IF(OR(VOZ_WHATSAPP[[#This Row],[Confirma Valor de pago]]="No Cumple",VOZ_WHATSAPP[[#This Row],[Confirma hora de pago]]="No Cumple",VOZ_WHATSAPP[[#This Row],[Confirma medio de pago]]="No Cumple"),"Sin Cierre","Cierre")</f>
        <v>Cierre</v>
      </c>
      <c r="Y3133" s="1" t="s">
        <v>48</v>
      </c>
      <c r="Z3133" s="1" t="s">
        <v>46</v>
      </c>
      <c r="AA3133" s="1" t="s">
        <v>46</v>
      </c>
      <c r="AB3133" s="1" t="s">
        <v>46</v>
      </c>
      <c r="AC3133" s="11" t="str">
        <f>IF(OR(VOZ_WHATSAPP[[#This Row],[La comunicación es asertiva, con respeto y evita maltrato]]="No Cumple",VOZ_WHATSAPP[[#This Row],[Cumple con las normativas legales]]="No Cumple"),"No Cumple","Cumple")</f>
        <v>Cumple</v>
      </c>
      <c r="AD3133" s="1" t="s">
        <v>48</v>
      </c>
      <c r="AE3133" s="1" t="s">
        <v>108</v>
      </c>
      <c r="AF3133" s="4">
        <v>0.9</v>
      </c>
      <c r="AG3133" s="4">
        <f>IF(AND(VOZ_WHATSAPP[[#This Row],[Estado Cierre]]="Sin Cierre",VOZ_WHATSAPP[[#This Row],[Nota Negocio]]="Sin Negocio"),VOZ_WHATSAPP[[#This Row],[Nota]]-24%,VOZ_WHATSAPP[[#This Row],[Nota]])</f>
        <v>0.9</v>
      </c>
      <c r="AH3133" s="8">
        <f>IF(VOZ_WHATSAPP[[#This Row],[Estado Legal]]="No Cumple",0,IF(VOZ_WHATSAPP[[#This Row],[Realiza lectura de guion Legal]]="No Cumple",VOZ_WHATSAPP[[#This Row],[Nota 2]]-50%,VOZ_WHATSAPP[[#This Row],[Nota 2]]))</f>
        <v>0.9</v>
      </c>
    </row>
    <row r="3134" spans="1:34" x14ac:dyDescent="0.25">
      <c r="A3134" s="2" t="str">
        <f>VOZ_WHATSAPP[[#This Row],[ID Asesor]]&amp;VOZ_WHATSAPP[[#This Row],[Fecha Monitoreo]]</f>
        <v>396445892</v>
      </c>
      <c r="B3134" s="2">
        <v>45892</v>
      </c>
      <c r="C3134" s="1" t="s">
        <v>696</v>
      </c>
      <c r="D3134" s="1">
        <v>3964</v>
      </c>
      <c r="E3134" s="2">
        <v>45892</v>
      </c>
      <c r="F3134" s="3">
        <v>0.35138888888888886</v>
      </c>
      <c r="G3134" s="1" t="s">
        <v>58</v>
      </c>
      <c r="H3134" s="1" t="s">
        <v>44</v>
      </c>
      <c r="I3134" s="1">
        <v>603</v>
      </c>
      <c r="J3134" s="1">
        <v>3118664140</v>
      </c>
      <c r="K3134" s="1" t="s">
        <v>45</v>
      </c>
      <c r="L3134" s="1" t="s">
        <v>46</v>
      </c>
      <c r="M3134" s="1" t="s">
        <v>46</v>
      </c>
      <c r="N3134" s="1" t="s">
        <v>46</v>
      </c>
      <c r="O3134" s="1" t="s">
        <v>46</v>
      </c>
      <c r="P3134" s="1" t="s">
        <v>46</v>
      </c>
      <c r="Q3134" s="1" t="s">
        <v>46</v>
      </c>
      <c r="R3134" s="1" t="s">
        <v>47</v>
      </c>
      <c r="S3134" s="1" t="s">
        <v>47</v>
      </c>
      <c r="T3134" s="12" t="str">
        <f>IF(OR(VOZ_WHATSAPP[[#This Row],[Brinda argumentos coherentes a la objeción]]="No Cumple",VOZ_WHATSAPP[[#This Row],[Despliegue de Beneficios y/o consecuencias]]="No Cumple"),"Sin Negocio","Negocio")</f>
        <v>Sin Negocio</v>
      </c>
      <c r="U3134" s="1" t="s">
        <v>48</v>
      </c>
      <c r="V3134" s="1" t="s">
        <v>48</v>
      </c>
      <c r="W3134" s="1" t="s">
        <v>48</v>
      </c>
      <c r="X3134" s="12" t="str">
        <f>IF(OR(VOZ_WHATSAPP[[#This Row],[Confirma Valor de pago]]="No Cumple",VOZ_WHATSAPP[[#This Row],[Confirma hora de pago]]="No Cumple",VOZ_WHATSAPP[[#This Row],[Confirma medio de pago]]="No Cumple"),"Sin Cierre","Cierre")</f>
        <v>Cierre</v>
      </c>
      <c r="Y3134" s="1" t="s">
        <v>46</v>
      </c>
      <c r="Z3134" s="1" t="s">
        <v>46</v>
      </c>
      <c r="AA3134" s="1" t="s">
        <v>46</v>
      </c>
      <c r="AB3134" s="1" t="s">
        <v>46</v>
      </c>
      <c r="AC3134" s="11" t="str">
        <f>IF(OR(VOZ_WHATSAPP[[#This Row],[La comunicación es asertiva, con respeto y evita maltrato]]="No Cumple",VOZ_WHATSAPP[[#This Row],[Cumple con las normativas legales]]="No Cumple"),"No Cumple","Cumple")</f>
        <v>Cumple</v>
      </c>
      <c r="AD3134" s="1" t="s">
        <v>46</v>
      </c>
      <c r="AE3134" s="1" t="s">
        <v>2756</v>
      </c>
      <c r="AF3134" s="4">
        <v>0.8</v>
      </c>
      <c r="AG3134" s="4">
        <f>IF(AND(VOZ_WHATSAPP[[#This Row],[Estado Cierre]]="Sin Cierre",VOZ_WHATSAPP[[#This Row],[Nota Negocio]]="Sin Negocio"),VOZ_WHATSAPP[[#This Row],[Nota]]-24%,VOZ_WHATSAPP[[#This Row],[Nota]])</f>
        <v>0.8</v>
      </c>
      <c r="AH3134" s="8">
        <f>IF(VOZ_WHATSAPP[[#This Row],[Estado Legal]]="No Cumple",0,IF(VOZ_WHATSAPP[[#This Row],[Realiza lectura de guion Legal]]="No Cumple",VOZ_WHATSAPP[[#This Row],[Nota 2]]-50%,VOZ_WHATSAPP[[#This Row],[Nota 2]]))</f>
        <v>0.8</v>
      </c>
    </row>
    <row r="3135" spans="1:34" x14ac:dyDescent="0.25">
      <c r="A3135" s="2" t="str">
        <f>VOZ_WHATSAPP[[#This Row],[ID Asesor]]&amp;VOZ_WHATSAPP[[#This Row],[Fecha Monitoreo]]</f>
        <v>402045892</v>
      </c>
      <c r="B3135" s="2">
        <v>45892</v>
      </c>
      <c r="C3135" s="1" t="s">
        <v>126</v>
      </c>
      <c r="D3135" s="1">
        <v>4020</v>
      </c>
      <c r="E3135" s="2">
        <v>45892</v>
      </c>
      <c r="F3135" s="3">
        <v>0.33263888888888887</v>
      </c>
      <c r="G3135" s="1" t="s">
        <v>58</v>
      </c>
      <c r="H3135" s="1" t="s">
        <v>44</v>
      </c>
      <c r="I3135" s="1">
        <v>610</v>
      </c>
      <c r="J3135" s="1">
        <v>3148456397</v>
      </c>
      <c r="K3135" s="1" t="s">
        <v>45</v>
      </c>
      <c r="L3135" s="1" t="s">
        <v>46</v>
      </c>
      <c r="M3135" s="1" t="s">
        <v>46</v>
      </c>
      <c r="N3135" s="1" t="s">
        <v>46</v>
      </c>
      <c r="O3135" s="1" t="s">
        <v>46</v>
      </c>
      <c r="P3135" s="1" t="s">
        <v>46</v>
      </c>
      <c r="Q3135" s="1" t="s">
        <v>46</v>
      </c>
      <c r="R3135" s="1" t="s">
        <v>46</v>
      </c>
      <c r="S3135" s="1" t="s">
        <v>46</v>
      </c>
      <c r="T3135" s="12" t="str">
        <f>IF(OR(VOZ_WHATSAPP[[#This Row],[Brinda argumentos coherentes a la objeción]]="No Cumple",VOZ_WHATSAPP[[#This Row],[Despliegue de Beneficios y/o consecuencias]]="No Cumple"),"Sin Negocio","Negocio")</f>
        <v>Negocio</v>
      </c>
      <c r="U3135" s="1" t="s">
        <v>48</v>
      </c>
      <c r="V3135" s="1" t="s">
        <v>48</v>
      </c>
      <c r="W3135" s="1" t="s">
        <v>48</v>
      </c>
      <c r="X3135" s="12" t="str">
        <f>IF(OR(VOZ_WHATSAPP[[#This Row],[Confirma Valor de pago]]="No Cumple",VOZ_WHATSAPP[[#This Row],[Confirma hora de pago]]="No Cumple",VOZ_WHATSAPP[[#This Row],[Confirma medio de pago]]="No Cumple"),"Sin Cierre","Cierre")</f>
        <v>Cierre</v>
      </c>
      <c r="Y3135" s="1" t="s">
        <v>46</v>
      </c>
      <c r="Z3135" s="1" t="s">
        <v>46</v>
      </c>
      <c r="AA3135" s="1" t="s">
        <v>46</v>
      </c>
      <c r="AB3135" s="1" t="s">
        <v>46</v>
      </c>
      <c r="AC3135" s="11" t="str">
        <f>IF(OR(VOZ_WHATSAPP[[#This Row],[La comunicación es asertiva, con respeto y evita maltrato]]="No Cumple",VOZ_WHATSAPP[[#This Row],[Cumple con las normativas legales]]="No Cumple"),"No Cumple","Cumple")</f>
        <v>Cumple</v>
      </c>
      <c r="AD3135" s="1" t="s">
        <v>46</v>
      </c>
      <c r="AE3135" s="1" t="s">
        <v>131</v>
      </c>
      <c r="AF3135" s="4">
        <v>1</v>
      </c>
      <c r="AG3135" s="4">
        <f>IF(AND(VOZ_WHATSAPP[[#This Row],[Estado Cierre]]="Sin Cierre",VOZ_WHATSAPP[[#This Row],[Nota Negocio]]="Sin Negocio"),VOZ_WHATSAPP[[#This Row],[Nota]]-24%,VOZ_WHATSAPP[[#This Row],[Nota]])</f>
        <v>1</v>
      </c>
      <c r="AH3135" s="8">
        <f>IF(VOZ_WHATSAPP[[#This Row],[Estado Legal]]="No Cumple",0,IF(VOZ_WHATSAPP[[#This Row],[Realiza lectura de guion Legal]]="No Cumple",VOZ_WHATSAPP[[#This Row],[Nota 2]]-50%,VOZ_WHATSAPP[[#This Row],[Nota 2]]))</f>
        <v>1</v>
      </c>
    </row>
    <row r="3136" spans="1:34" x14ac:dyDescent="0.25">
      <c r="A3136" s="2" t="str">
        <f>VOZ_WHATSAPP[[#This Row],[ID Asesor]]&amp;VOZ_WHATSAPP[[#This Row],[Fecha Monitoreo]]</f>
        <v>296645892</v>
      </c>
      <c r="B3136" s="2">
        <v>45892</v>
      </c>
      <c r="C3136" s="1" t="s">
        <v>50</v>
      </c>
      <c r="D3136" s="1">
        <v>2966</v>
      </c>
      <c r="E3136" s="2">
        <v>45892</v>
      </c>
      <c r="F3136" s="3">
        <v>0.33958333333333335</v>
      </c>
      <c r="G3136" s="1" t="s">
        <v>51</v>
      </c>
      <c r="H3136" s="1" t="s">
        <v>44</v>
      </c>
      <c r="I3136" s="1">
        <v>1133</v>
      </c>
      <c r="J3136" s="1">
        <v>3232507460</v>
      </c>
      <c r="K3136" s="1" t="s">
        <v>45</v>
      </c>
      <c r="L3136" s="1" t="s">
        <v>47</v>
      </c>
      <c r="M3136" s="1" t="s">
        <v>46</v>
      </c>
      <c r="N3136" s="1" t="s">
        <v>46</v>
      </c>
      <c r="O3136" s="1" t="s">
        <v>48</v>
      </c>
      <c r="P3136" s="1" t="s">
        <v>48</v>
      </c>
      <c r="Q3136" s="1" t="s">
        <v>46</v>
      </c>
      <c r="R3136" s="1" t="s">
        <v>46</v>
      </c>
      <c r="S3136" s="1" t="s">
        <v>48</v>
      </c>
      <c r="T3136" s="12" t="str">
        <f>IF(OR(VOZ_WHATSAPP[[#This Row],[Brinda argumentos coherentes a la objeción]]="No Cumple",VOZ_WHATSAPP[[#This Row],[Despliegue de Beneficios y/o consecuencias]]="No Cumple"),"Sin Negocio","Negocio")</f>
        <v>Negocio</v>
      </c>
      <c r="U3136" s="1" t="s">
        <v>48</v>
      </c>
      <c r="V3136" s="1" t="s">
        <v>48</v>
      </c>
      <c r="W3136" s="1" t="s">
        <v>48</v>
      </c>
      <c r="X3136" s="12" t="str">
        <f>IF(OR(VOZ_WHATSAPP[[#This Row],[Confirma Valor de pago]]="No Cumple",VOZ_WHATSAPP[[#This Row],[Confirma hora de pago]]="No Cumple",VOZ_WHATSAPP[[#This Row],[Confirma medio de pago]]="No Cumple"),"Sin Cierre","Cierre")</f>
        <v>Cierre</v>
      </c>
      <c r="Y3136" s="1" t="s">
        <v>46</v>
      </c>
      <c r="Z3136" s="1" t="s">
        <v>46</v>
      </c>
      <c r="AA3136" s="1" t="s">
        <v>46</v>
      </c>
      <c r="AB3136" s="1" t="s">
        <v>46</v>
      </c>
      <c r="AC3136" s="11" t="str">
        <f>IF(OR(VOZ_WHATSAPP[[#This Row],[La comunicación es asertiva, con respeto y evita maltrato]]="No Cumple",VOZ_WHATSAPP[[#This Row],[Cumple con las normativas legales]]="No Cumple"),"No Cumple","Cumple")</f>
        <v>Cumple</v>
      </c>
      <c r="AD3136" s="1" t="s">
        <v>46</v>
      </c>
      <c r="AE3136" s="1" t="s">
        <v>2757</v>
      </c>
      <c r="AF3136" s="4">
        <v>0.96</v>
      </c>
      <c r="AG3136" s="4">
        <f>IF(AND(VOZ_WHATSAPP[[#This Row],[Estado Cierre]]="Sin Cierre",VOZ_WHATSAPP[[#This Row],[Nota Negocio]]="Sin Negocio"),VOZ_WHATSAPP[[#This Row],[Nota]]-24%,VOZ_WHATSAPP[[#This Row],[Nota]])</f>
        <v>0.96</v>
      </c>
      <c r="AH3136" s="8">
        <f>IF(VOZ_WHATSAPP[[#This Row],[Estado Legal]]="No Cumple",0,IF(VOZ_WHATSAPP[[#This Row],[Realiza lectura de guion Legal]]="No Cumple",VOZ_WHATSAPP[[#This Row],[Nota 2]]-50%,VOZ_WHATSAPP[[#This Row],[Nota 2]]))</f>
        <v>0.96</v>
      </c>
    </row>
    <row r="3137" spans="1:34" x14ac:dyDescent="0.25">
      <c r="A3137" s="2" t="str">
        <f>VOZ_WHATSAPP[[#This Row],[ID Asesor]]&amp;VOZ_WHATSAPP[[#This Row],[Fecha Monitoreo]]</f>
        <v>397245892</v>
      </c>
      <c r="B3137" s="2">
        <v>45892</v>
      </c>
      <c r="C3137" s="1" t="s">
        <v>59</v>
      </c>
      <c r="D3137" s="1">
        <v>3972</v>
      </c>
      <c r="E3137" s="2">
        <v>45892</v>
      </c>
      <c r="F3137" s="3">
        <v>0.34791666666666665</v>
      </c>
      <c r="G3137" s="1" t="s">
        <v>60</v>
      </c>
      <c r="H3137" s="1" t="s">
        <v>44</v>
      </c>
      <c r="I3137" s="1">
        <v>1445</v>
      </c>
      <c r="J3137" s="1">
        <v>3222858894</v>
      </c>
      <c r="K3137" s="1" t="s">
        <v>45</v>
      </c>
      <c r="L3137" s="1" t="s">
        <v>46</v>
      </c>
      <c r="M3137" s="1" t="s">
        <v>48</v>
      </c>
      <c r="N3137" s="1" t="s">
        <v>46</v>
      </c>
      <c r="O3137" s="1" t="s">
        <v>54</v>
      </c>
      <c r="P3137" s="1" t="s">
        <v>46</v>
      </c>
      <c r="Q3137" s="1" t="s">
        <v>46</v>
      </c>
      <c r="R3137" s="1" t="s">
        <v>46</v>
      </c>
      <c r="S3137" s="1" t="s">
        <v>46</v>
      </c>
      <c r="T3137" s="12" t="str">
        <f>IF(OR(VOZ_WHATSAPP[[#This Row],[Brinda argumentos coherentes a la objeción]]="No Cumple",VOZ_WHATSAPP[[#This Row],[Despliegue de Beneficios y/o consecuencias]]="No Cumple"),"Sin Negocio","Negocio")</f>
        <v>Negocio</v>
      </c>
      <c r="U3137" s="1" t="s">
        <v>46</v>
      </c>
      <c r="V3137" s="1" t="s">
        <v>46</v>
      </c>
      <c r="W3137" s="1" t="s">
        <v>46</v>
      </c>
      <c r="X3137" s="12" t="str">
        <f>IF(OR(VOZ_WHATSAPP[[#This Row],[Confirma Valor de pago]]="No Cumple",VOZ_WHATSAPP[[#This Row],[Confirma hora de pago]]="No Cumple",VOZ_WHATSAPP[[#This Row],[Confirma medio de pago]]="No Cumple"),"Sin Cierre","Cierre")</f>
        <v>Cierre</v>
      </c>
      <c r="Y3137" s="1" t="s">
        <v>46</v>
      </c>
      <c r="Z3137" s="1" t="s">
        <v>46</v>
      </c>
      <c r="AA3137" s="1" t="s">
        <v>46</v>
      </c>
      <c r="AB3137" s="1" t="s">
        <v>46</v>
      </c>
      <c r="AC3137" s="11" t="str">
        <f>IF(OR(VOZ_WHATSAPP[[#This Row],[La comunicación es asertiva, con respeto y evita maltrato]]="No Cumple",VOZ_WHATSAPP[[#This Row],[Cumple con las normativas legales]]="No Cumple"),"No Cumple","Cumple")</f>
        <v>Cumple</v>
      </c>
      <c r="AD3137" s="1" t="s">
        <v>48</v>
      </c>
      <c r="AE3137" s="1" t="s">
        <v>770</v>
      </c>
      <c r="AF3137" s="4">
        <v>0.95</v>
      </c>
      <c r="AG3137" s="4">
        <f>IF(AND(VOZ_WHATSAPP[[#This Row],[Estado Cierre]]="Sin Cierre",VOZ_WHATSAPP[[#This Row],[Nota Negocio]]="Sin Negocio"),VOZ_WHATSAPP[[#This Row],[Nota]]-24%,VOZ_WHATSAPP[[#This Row],[Nota]])</f>
        <v>0.95</v>
      </c>
      <c r="AH3137" s="8">
        <f>IF(VOZ_WHATSAPP[[#This Row],[Estado Legal]]="No Cumple",0,IF(VOZ_WHATSAPP[[#This Row],[Realiza lectura de guion Legal]]="No Cumple",VOZ_WHATSAPP[[#This Row],[Nota 2]]-50%,VOZ_WHATSAPP[[#This Row],[Nota 2]]))</f>
        <v>0.95</v>
      </c>
    </row>
    <row r="3138" spans="1:34" x14ac:dyDescent="0.25">
      <c r="A3138" s="2" t="str">
        <f>VOZ_WHATSAPP[[#This Row],[ID Asesor]]&amp;VOZ_WHATSAPP[[#This Row],[Fecha Monitoreo]]</f>
        <v>380545892</v>
      </c>
      <c r="B3138" s="2">
        <v>45892</v>
      </c>
      <c r="C3138" s="1" t="s">
        <v>696</v>
      </c>
      <c r="D3138" s="1">
        <v>3805</v>
      </c>
      <c r="E3138" s="2">
        <v>45892</v>
      </c>
      <c r="F3138" s="3">
        <v>0.36041666666666666</v>
      </c>
      <c r="G3138" s="1" t="s">
        <v>58</v>
      </c>
      <c r="H3138" s="1" t="s">
        <v>44</v>
      </c>
      <c r="I3138" s="1">
        <v>447</v>
      </c>
      <c r="J3138" s="1">
        <v>3104405876</v>
      </c>
      <c r="K3138" s="1" t="s">
        <v>45</v>
      </c>
      <c r="L3138" s="1" t="s">
        <v>46</v>
      </c>
      <c r="M3138" s="1" t="s">
        <v>46</v>
      </c>
      <c r="N3138" s="1" t="s">
        <v>46</v>
      </c>
      <c r="O3138" s="1" t="s">
        <v>46</v>
      </c>
      <c r="P3138" s="1" t="s">
        <v>46</v>
      </c>
      <c r="Q3138" s="1" t="s">
        <v>46</v>
      </c>
      <c r="R3138" s="1" t="s">
        <v>46</v>
      </c>
      <c r="S3138" s="1" t="s">
        <v>48</v>
      </c>
      <c r="T3138" s="12" t="str">
        <f>IF(OR(VOZ_WHATSAPP[[#This Row],[Brinda argumentos coherentes a la objeción]]="No Cumple",VOZ_WHATSAPP[[#This Row],[Despliegue de Beneficios y/o consecuencias]]="No Cumple"),"Sin Negocio","Negocio")</f>
        <v>Negocio</v>
      </c>
      <c r="U3138" s="1" t="s">
        <v>48</v>
      </c>
      <c r="V3138" s="1" t="s">
        <v>48</v>
      </c>
      <c r="W3138" s="1" t="s">
        <v>48</v>
      </c>
      <c r="X3138" s="12" t="str">
        <f>IF(OR(VOZ_WHATSAPP[[#This Row],[Confirma Valor de pago]]="No Cumple",VOZ_WHATSAPP[[#This Row],[Confirma hora de pago]]="No Cumple",VOZ_WHATSAPP[[#This Row],[Confirma medio de pago]]="No Cumple"),"Sin Cierre","Cierre")</f>
        <v>Cierre</v>
      </c>
      <c r="Y3138" s="1" t="s">
        <v>46</v>
      </c>
      <c r="Z3138" s="1" t="s">
        <v>54</v>
      </c>
      <c r="AA3138" s="1" t="s">
        <v>46</v>
      </c>
      <c r="AB3138" s="1" t="s">
        <v>46</v>
      </c>
      <c r="AC3138" s="11" t="str">
        <f>IF(OR(VOZ_WHATSAPP[[#This Row],[La comunicación es asertiva, con respeto y evita maltrato]]="No Cumple",VOZ_WHATSAPP[[#This Row],[Cumple con las normativas legales]]="No Cumple"),"No Cumple","Cumple")</f>
        <v>Cumple</v>
      </c>
      <c r="AD3138" s="1" t="s">
        <v>46</v>
      </c>
      <c r="AE3138" s="1" t="s">
        <v>2758</v>
      </c>
      <c r="AF3138" s="4">
        <v>0.85</v>
      </c>
      <c r="AG3138" s="4">
        <f>IF(AND(VOZ_WHATSAPP[[#This Row],[Estado Cierre]]="Sin Cierre",VOZ_WHATSAPP[[#This Row],[Nota Negocio]]="Sin Negocio"),VOZ_WHATSAPP[[#This Row],[Nota]]-24%,VOZ_WHATSAPP[[#This Row],[Nota]])</f>
        <v>0.85</v>
      </c>
      <c r="AH3138" s="8">
        <f>IF(VOZ_WHATSAPP[[#This Row],[Estado Legal]]="No Cumple",0,IF(VOZ_WHATSAPP[[#This Row],[Realiza lectura de guion Legal]]="No Cumple",VOZ_WHATSAPP[[#This Row],[Nota 2]]-50%,VOZ_WHATSAPP[[#This Row],[Nota 2]]))</f>
        <v>0.85</v>
      </c>
    </row>
    <row r="3139" spans="1:34" x14ac:dyDescent="0.25">
      <c r="A3139" s="2" t="str">
        <f>VOZ_WHATSAPP[[#This Row],[ID Asesor]]&amp;VOZ_WHATSAPP[[#This Row],[Fecha Monitoreo]]</f>
        <v>266745892</v>
      </c>
      <c r="B3139" s="2">
        <v>45892</v>
      </c>
      <c r="C3139" s="1" t="s">
        <v>696</v>
      </c>
      <c r="D3139" s="1">
        <v>2667</v>
      </c>
      <c r="E3139" s="2">
        <v>45892</v>
      </c>
      <c r="F3139" s="3">
        <v>0.40347222222222223</v>
      </c>
      <c r="G3139" s="1" t="s">
        <v>58</v>
      </c>
      <c r="H3139" s="1" t="s">
        <v>44</v>
      </c>
      <c r="I3139" s="1">
        <v>505</v>
      </c>
      <c r="J3139" s="1">
        <v>3116817505</v>
      </c>
      <c r="K3139" s="1" t="s">
        <v>45</v>
      </c>
      <c r="L3139" s="1" t="s">
        <v>46</v>
      </c>
      <c r="M3139" s="1" t="s">
        <v>46</v>
      </c>
      <c r="N3139" s="1" t="s">
        <v>46</v>
      </c>
      <c r="O3139" s="1" t="s">
        <v>46</v>
      </c>
      <c r="P3139" s="1" t="s">
        <v>46</v>
      </c>
      <c r="Q3139" s="1" t="s">
        <v>46</v>
      </c>
      <c r="R3139" s="1" t="s">
        <v>46</v>
      </c>
      <c r="S3139" s="1" t="s">
        <v>46</v>
      </c>
      <c r="T3139" s="12" t="str">
        <f>IF(OR(VOZ_WHATSAPP[[#This Row],[Brinda argumentos coherentes a la objeción]]="No Cumple",VOZ_WHATSAPP[[#This Row],[Despliegue de Beneficios y/o consecuencias]]="No Cumple"),"Sin Negocio","Negocio")</f>
        <v>Negocio</v>
      </c>
      <c r="U3139" s="1" t="s">
        <v>46</v>
      </c>
      <c r="V3139" s="1" t="s">
        <v>46</v>
      </c>
      <c r="W3139" s="1" t="s">
        <v>46</v>
      </c>
      <c r="X3139" s="12" t="str">
        <f>IF(OR(VOZ_WHATSAPP[[#This Row],[Confirma Valor de pago]]="No Cumple",VOZ_WHATSAPP[[#This Row],[Confirma hora de pago]]="No Cumple",VOZ_WHATSAPP[[#This Row],[Confirma medio de pago]]="No Cumple"),"Sin Cierre","Cierre")</f>
        <v>Cierre</v>
      </c>
      <c r="Y3139" s="1" t="s">
        <v>46</v>
      </c>
      <c r="Z3139" s="1" t="s">
        <v>46</v>
      </c>
      <c r="AA3139" s="1" t="s">
        <v>46</v>
      </c>
      <c r="AB3139" s="1" t="s">
        <v>46</v>
      </c>
      <c r="AC3139" s="11" t="str">
        <f>IF(OR(VOZ_WHATSAPP[[#This Row],[La comunicación es asertiva, con respeto y evita maltrato]]="No Cumple",VOZ_WHATSAPP[[#This Row],[Cumple con las normativas legales]]="No Cumple"),"No Cumple","Cumple")</f>
        <v>Cumple</v>
      </c>
      <c r="AD3139" s="1" t="s">
        <v>46</v>
      </c>
      <c r="AE3139" s="1" t="s">
        <v>2558</v>
      </c>
      <c r="AF3139" s="4">
        <v>1</v>
      </c>
      <c r="AG3139" s="4">
        <f>IF(AND(VOZ_WHATSAPP[[#This Row],[Estado Cierre]]="Sin Cierre",VOZ_WHATSAPP[[#This Row],[Nota Negocio]]="Sin Negocio"),VOZ_WHATSAPP[[#This Row],[Nota]]-24%,VOZ_WHATSAPP[[#This Row],[Nota]])</f>
        <v>1</v>
      </c>
      <c r="AH3139" s="8">
        <f>IF(VOZ_WHATSAPP[[#This Row],[Estado Legal]]="No Cumple",0,IF(VOZ_WHATSAPP[[#This Row],[Realiza lectura de guion Legal]]="No Cumple",VOZ_WHATSAPP[[#This Row],[Nota 2]]-50%,VOZ_WHATSAPP[[#This Row],[Nota 2]]))</f>
        <v>1</v>
      </c>
    </row>
    <row r="3140" spans="1:34" x14ac:dyDescent="0.25">
      <c r="A3140" s="2" t="str">
        <f>VOZ_WHATSAPP[[#This Row],[ID Asesor]]&amp;VOZ_WHATSAPP[[#This Row],[Fecha Monitoreo]]</f>
        <v>291745892</v>
      </c>
      <c r="B3140" s="2">
        <v>45892</v>
      </c>
      <c r="C3140" s="1" t="s">
        <v>59</v>
      </c>
      <c r="D3140" s="1">
        <v>2917</v>
      </c>
      <c r="E3140" s="2">
        <v>45892</v>
      </c>
      <c r="F3140" s="3">
        <v>0.37777777777777777</v>
      </c>
      <c r="G3140" s="1" t="s">
        <v>60</v>
      </c>
      <c r="H3140" s="1" t="s">
        <v>44</v>
      </c>
      <c r="I3140" s="1">
        <v>11009586</v>
      </c>
      <c r="J3140" s="1">
        <v>3153866054</v>
      </c>
      <c r="K3140" s="1" t="s">
        <v>49</v>
      </c>
      <c r="L3140" s="1" t="s">
        <v>46</v>
      </c>
      <c r="M3140" s="1" t="s">
        <v>46</v>
      </c>
      <c r="N3140" s="1" t="s">
        <v>46</v>
      </c>
      <c r="O3140" s="1" t="s">
        <v>46</v>
      </c>
      <c r="P3140" s="1" t="s">
        <v>46</v>
      </c>
      <c r="Q3140" s="1" t="s">
        <v>46</v>
      </c>
      <c r="R3140" s="1" t="s">
        <v>46</v>
      </c>
      <c r="S3140" s="1" t="s">
        <v>46</v>
      </c>
      <c r="T3140" s="12" t="str">
        <f>IF(OR(VOZ_WHATSAPP[[#This Row],[Brinda argumentos coherentes a la objeción]]="No Cumple",VOZ_WHATSAPP[[#This Row],[Despliegue de Beneficios y/o consecuencias]]="No Cumple"),"Sin Negocio","Negocio")</f>
        <v>Negocio</v>
      </c>
      <c r="U3140" s="1" t="s">
        <v>46</v>
      </c>
      <c r="V3140" s="1" t="s">
        <v>46</v>
      </c>
      <c r="W3140" s="1" t="s">
        <v>46</v>
      </c>
      <c r="X3140" s="12" t="str">
        <f>IF(OR(VOZ_WHATSAPP[[#This Row],[Confirma Valor de pago]]="No Cumple",VOZ_WHATSAPP[[#This Row],[Confirma hora de pago]]="No Cumple",VOZ_WHATSAPP[[#This Row],[Confirma medio de pago]]="No Cumple"),"Sin Cierre","Cierre")</f>
        <v>Cierre</v>
      </c>
      <c r="Y3140" s="1" t="s">
        <v>46</v>
      </c>
      <c r="Z3140" s="1" t="s">
        <v>46</v>
      </c>
      <c r="AA3140" s="1" t="s">
        <v>46</v>
      </c>
      <c r="AB3140" s="1" t="s">
        <v>46</v>
      </c>
      <c r="AC3140" s="11" t="str">
        <f>IF(OR(VOZ_WHATSAPP[[#This Row],[La comunicación es asertiva, con respeto y evita maltrato]]="No Cumple",VOZ_WHATSAPP[[#This Row],[Cumple con las normativas legales]]="No Cumple"),"No Cumple","Cumple")</f>
        <v>Cumple</v>
      </c>
      <c r="AD3140" s="1" t="s">
        <v>46</v>
      </c>
      <c r="AE3140" s="1" t="s">
        <v>62</v>
      </c>
      <c r="AF3140" s="4">
        <v>1</v>
      </c>
      <c r="AG3140" s="4">
        <f>IF(AND(VOZ_WHATSAPP[[#This Row],[Estado Cierre]]="Sin Cierre",VOZ_WHATSAPP[[#This Row],[Nota Negocio]]="Sin Negocio"),VOZ_WHATSAPP[[#This Row],[Nota]]-24%,VOZ_WHATSAPP[[#This Row],[Nota]])</f>
        <v>1</v>
      </c>
      <c r="AH3140" s="8">
        <f>IF(VOZ_WHATSAPP[[#This Row],[Estado Legal]]="No Cumple",0,IF(VOZ_WHATSAPP[[#This Row],[Realiza lectura de guion Legal]]="No Cumple",VOZ_WHATSAPP[[#This Row],[Nota 2]]-50%,VOZ_WHATSAPP[[#This Row],[Nota 2]]))</f>
        <v>1</v>
      </c>
    </row>
    <row r="3141" spans="1:34" x14ac:dyDescent="0.25">
      <c r="A3141" s="2" t="str">
        <f>VOZ_WHATSAPP[[#This Row],[ID Asesor]]&amp;VOZ_WHATSAPP[[#This Row],[Fecha Monitoreo]]</f>
        <v>408045892</v>
      </c>
      <c r="B3141" s="2">
        <v>45892</v>
      </c>
      <c r="C3141" s="1" t="s">
        <v>126</v>
      </c>
      <c r="D3141" s="1">
        <v>4080</v>
      </c>
      <c r="E3141" s="2">
        <v>45892</v>
      </c>
      <c r="F3141" s="3">
        <v>0.36041666666666666</v>
      </c>
      <c r="G3141" s="1" t="s">
        <v>58</v>
      </c>
      <c r="H3141" s="1" t="s">
        <v>44</v>
      </c>
      <c r="I3141" s="1">
        <v>620</v>
      </c>
      <c r="J3141" s="1">
        <v>3127762254</v>
      </c>
      <c r="K3141" s="1" t="s">
        <v>45</v>
      </c>
      <c r="L3141" s="1" t="s">
        <v>46</v>
      </c>
      <c r="M3141" s="1" t="s">
        <v>46</v>
      </c>
      <c r="N3141" s="1" t="s">
        <v>46</v>
      </c>
      <c r="O3141" s="1" t="s">
        <v>46</v>
      </c>
      <c r="P3141" s="1" t="s">
        <v>46</v>
      </c>
      <c r="Q3141" s="1" t="s">
        <v>46</v>
      </c>
      <c r="R3141" s="1" t="s">
        <v>46</v>
      </c>
      <c r="S3141" s="1" t="s">
        <v>48</v>
      </c>
      <c r="T3141" s="12" t="str">
        <f>IF(OR(VOZ_WHATSAPP[[#This Row],[Brinda argumentos coherentes a la objeción]]="No Cumple",VOZ_WHATSAPP[[#This Row],[Despliegue de Beneficios y/o consecuencias]]="No Cumple"),"Sin Negocio","Negocio")</f>
        <v>Negocio</v>
      </c>
      <c r="U3141" s="1" t="s">
        <v>46</v>
      </c>
      <c r="V3141" s="1" t="s">
        <v>46</v>
      </c>
      <c r="W3141" s="1" t="s">
        <v>46</v>
      </c>
      <c r="X3141" s="12" t="str">
        <f>IF(OR(VOZ_WHATSAPP[[#This Row],[Confirma Valor de pago]]="No Cumple",VOZ_WHATSAPP[[#This Row],[Confirma hora de pago]]="No Cumple",VOZ_WHATSAPP[[#This Row],[Confirma medio de pago]]="No Cumple"),"Sin Cierre","Cierre")</f>
        <v>Cierre</v>
      </c>
      <c r="Y3141" s="1" t="s">
        <v>46</v>
      </c>
      <c r="Z3141" s="1" t="s">
        <v>54</v>
      </c>
      <c r="AA3141" s="1" t="s">
        <v>46</v>
      </c>
      <c r="AB3141" s="1" t="s">
        <v>46</v>
      </c>
      <c r="AC3141" s="11" t="str">
        <f>IF(OR(VOZ_WHATSAPP[[#This Row],[La comunicación es asertiva, con respeto y evita maltrato]]="No Cumple",VOZ_WHATSAPP[[#This Row],[Cumple con las normativas legales]]="No Cumple"),"No Cumple","Cumple")</f>
        <v>Cumple</v>
      </c>
      <c r="AD3141" s="1" t="s">
        <v>46</v>
      </c>
      <c r="AE3141" s="1" t="s">
        <v>2759</v>
      </c>
      <c r="AF3141" s="4">
        <v>0.85</v>
      </c>
      <c r="AG3141" s="4">
        <f>IF(AND(VOZ_WHATSAPP[[#This Row],[Estado Cierre]]="Sin Cierre",VOZ_WHATSAPP[[#This Row],[Nota Negocio]]="Sin Negocio"),VOZ_WHATSAPP[[#This Row],[Nota]]-24%,VOZ_WHATSAPP[[#This Row],[Nota]])</f>
        <v>0.85</v>
      </c>
      <c r="AH3141" s="8">
        <f>IF(VOZ_WHATSAPP[[#This Row],[Estado Legal]]="No Cumple",0,IF(VOZ_WHATSAPP[[#This Row],[Realiza lectura de guion Legal]]="No Cumple",VOZ_WHATSAPP[[#This Row],[Nota 2]]-50%,VOZ_WHATSAPP[[#This Row],[Nota 2]]))</f>
        <v>0.85</v>
      </c>
    </row>
    <row r="3142" spans="1:34" x14ac:dyDescent="0.25">
      <c r="A3142" s="2" t="str">
        <f>VOZ_WHATSAPP[[#This Row],[ID Asesor]]&amp;VOZ_WHATSAPP[[#This Row],[Fecha Monitoreo]]</f>
        <v>387045892</v>
      </c>
      <c r="B3142" s="2">
        <v>45892</v>
      </c>
      <c r="C3142" s="1" t="s">
        <v>87</v>
      </c>
      <c r="D3142" s="1">
        <v>3870</v>
      </c>
      <c r="E3142" s="2">
        <v>45892</v>
      </c>
      <c r="F3142" s="3">
        <v>0.36527777777777776</v>
      </c>
      <c r="G3142" s="1" t="s">
        <v>51</v>
      </c>
      <c r="H3142" s="1" t="s">
        <v>44</v>
      </c>
      <c r="I3142" s="1">
        <v>1398</v>
      </c>
      <c r="J3142" s="1"/>
      <c r="K3142" s="1" t="s">
        <v>45</v>
      </c>
      <c r="L3142" s="1" t="s">
        <v>46</v>
      </c>
      <c r="M3142" s="1" t="s">
        <v>46</v>
      </c>
      <c r="N3142" s="1" t="s">
        <v>46</v>
      </c>
      <c r="O3142" s="1" t="s">
        <v>46</v>
      </c>
      <c r="P3142" s="1" t="s">
        <v>46</v>
      </c>
      <c r="Q3142" s="1" t="s">
        <v>48</v>
      </c>
      <c r="R3142" s="1" t="s">
        <v>48</v>
      </c>
      <c r="S3142" s="1" t="s">
        <v>46</v>
      </c>
      <c r="T3142" s="12" t="str">
        <f>IF(OR(VOZ_WHATSAPP[[#This Row],[Brinda argumentos coherentes a la objeción]]="No Cumple",VOZ_WHATSAPP[[#This Row],[Despliegue de Beneficios y/o consecuencias]]="No Cumple"),"Sin Negocio","Negocio")</f>
        <v>Negocio</v>
      </c>
      <c r="U3142" s="1" t="s">
        <v>46</v>
      </c>
      <c r="V3142" s="1" t="s">
        <v>46</v>
      </c>
      <c r="W3142" s="1" t="s">
        <v>46</v>
      </c>
      <c r="X3142" s="12" t="str">
        <f>IF(OR(VOZ_WHATSAPP[[#This Row],[Confirma Valor de pago]]="No Cumple",VOZ_WHATSAPP[[#This Row],[Confirma hora de pago]]="No Cumple",VOZ_WHATSAPP[[#This Row],[Confirma medio de pago]]="No Cumple"),"Sin Cierre","Cierre")</f>
        <v>Cierre</v>
      </c>
      <c r="Y3142" s="1" t="s">
        <v>46</v>
      </c>
      <c r="Z3142" s="1" t="s">
        <v>46</v>
      </c>
      <c r="AA3142" s="1" t="s">
        <v>46</v>
      </c>
      <c r="AB3142" s="1" t="s">
        <v>46</v>
      </c>
      <c r="AC3142" s="11" t="str">
        <f>IF(OR(VOZ_WHATSAPP[[#This Row],[La comunicación es asertiva, con respeto y evita maltrato]]="No Cumple",VOZ_WHATSAPP[[#This Row],[Cumple con las normativas legales]]="No Cumple"),"No Cumple","Cumple")</f>
        <v>Cumple</v>
      </c>
      <c r="AD3142" s="1" t="s">
        <v>46</v>
      </c>
      <c r="AE3142" s="1" t="s">
        <v>2760</v>
      </c>
      <c r="AF3142" s="4">
        <v>1</v>
      </c>
      <c r="AG3142" s="4">
        <f>IF(AND(VOZ_WHATSAPP[[#This Row],[Estado Cierre]]="Sin Cierre",VOZ_WHATSAPP[[#This Row],[Nota Negocio]]="Sin Negocio"),VOZ_WHATSAPP[[#This Row],[Nota]]-24%,VOZ_WHATSAPP[[#This Row],[Nota]])</f>
        <v>1</v>
      </c>
      <c r="AH3142" s="8">
        <f>IF(VOZ_WHATSAPP[[#This Row],[Estado Legal]]="No Cumple",0,IF(VOZ_WHATSAPP[[#This Row],[Realiza lectura de guion Legal]]="No Cumple",VOZ_WHATSAPP[[#This Row],[Nota 2]]-50%,VOZ_WHATSAPP[[#This Row],[Nota 2]]))</f>
        <v>1</v>
      </c>
    </row>
    <row r="3143" spans="1:34" x14ac:dyDescent="0.25">
      <c r="A3143" s="2" t="str">
        <f>VOZ_WHATSAPP[[#This Row],[ID Asesor]]&amp;VOZ_WHATSAPP[[#This Row],[Fecha Monitoreo]]</f>
        <v>407445892</v>
      </c>
      <c r="B3143" s="2">
        <v>45892</v>
      </c>
      <c r="C3143" s="1" t="s">
        <v>87</v>
      </c>
      <c r="D3143" s="1">
        <v>4074</v>
      </c>
      <c r="E3143" s="2">
        <v>45892</v>
      </c>
      <c r="F3143" s="3">
        <v>0.43611111111111112</v>
      </c>
      <c r="G3143" s="1" t="s">
        <v>51</v>
      </c>
      <c r="H3143" s="1" t="s">
        <v>44</v>
      </c>
      <c r="I3143" s="1">
        <v>1481</v>
      </c>
      <c r="J3143" s="1"/>
      <c r="K3143" s="1" t="s">
        <v>45</v>
      </c>
      <c r="L3143" s="1" t="s">
        <v>46</v>
      </c>
      <c r="M3143" s="1" t="s">
        <v>48</v>
      </c>
      <c r="N3143" s="1" t="s">
        <v>46</v>
      </c>
      <c r="O3143" s="1" t="s">
        <v>54</v>
      </c>
      <c r="P3143" s="1" t="s">
        <v>54</v>
      </c>
      <c r="Q3143" s="1" t="s">
        <v>48</v>
      </c>
      <c r="R3143" s="1" t="s">
        <v>48</v>
      </c>
      <c r="S3143" s="1" t="s">
        <v>47</v>
      </c>
      <c r="T3143" s="12" t="str">
        <f>IF(OR(VOZ_WHATSAPP[[#This Row],[Brinda argumentos coherentes a la objeción]]="No Cumple",VOZ_WHATSAPP[[#This Row],[Despliegue de Beneficios y/o consecuencias]]="No Cumple"),"Sin Negocio","Negocio")</f>
        <v>Sin Negocio</v>
      </c>
      <c r="U3143" s="1" t="s">
        <v>46</v>
      </c>
      <c r="V3143" s="1" t="s">
        <v>46</v>
      </c>
      <c r="W3143" s="1" t="s">
        <v>46</v>
      </c>
      <c r="X3143" s="12" t="str">
        <f>IF(OR(VOZ_WHATSAPP[[#This Row],[Confirma Valor de pago]]="No Cumple",VOZ_WHATSAPP[[#This Row],[Confirma hora de pago]]="No Cumple",VOZ_WHATSAPP[[#This Row],[Confirma medio de pago]]="No Cumple"),"Sin Cierre","Cierre")</f>
        <v>Cierre</v>
      </c>
      <c r="Y3143" s="1" t="s">
        <v>46</v>
      </c>
      <c r="Z3143" s="1" t="s">
        <v>54</v>
      </c>
      <c r="AA3143" s="1" t="s">
        <v>46</v>
      </c>
      <c r="AB3143" s="1" t="s">
        <v>46</v>
      </c>
      <c r="AC3143" s="11" t="str">
        <f>IF(OR(VOZ_WHATSAPP[[#This Row],[La comunicación es asertiva, con respeto y evita maltrato]]="No Cumple",VOZ_WHATSAPP[[#This Row],[Cumple con las normativas legales]]="No Cumple"),"No Cumple","Cumple")</f>
        <v>Cumple</v>
      </c>
      <c r="AD3143" s="1" t="s">
        <v>48</v>
      </c>
      <c r="AE3143" s="1" t="s">
        <v>2761</v>
      </c>
      <c r="AF3143" s="4">
        <v>0.65</v>
      </c>
      <c r="AG3143" s="4">
        <f>IF(AND(VOZ_WHATSAPP[[#This Row],[Estado Cierre]]="Sin Cierre",VOZ_WHATSAPP[[#This Row],[Nota Negocio]]="Sin Negocio"),VOZ_WHATSAPP[[#This Row],[Nota]]-24%,VOZ_WHATSAPP[[#This Row],[Nota]])</f>
        <v>0.65</v>
      </c>
      <c r="AH3143" s="8">
        <f>IF(VOZ_WHATSAPP[[#This Row],[Estado Legal]]="No Cumple",0,IF(VOZ_WHATSAPP[[#This Row],[Realiza lectura de guion Legal]]="No Cumple",VOZ_WHATSAPP[[#This Row],[Nota 2]]-50%,VOZ_WHATSAPP[[#This Row],[Nota 2]]))</f>
        <v>0.65</v>
      </c>
    </row>
    <row r="3144" spans="1:34" x14ac:dyDescent="0.25">
      <c r="A3144" s="2" t="str">
        <f>VOZ_WHATSAPP[[#This Row],[ID Asesor]]&amp;VOZ_WHATSAPP[[#This Row],[Fecha Monitoreo]]</f>
        <v>407545892</v>
      </c>
      <c r="B3144" s="2">
        <v>45892</v>
      </c>
      <c r="C3144" s="1" t="s">
        <v>87</v>
      </c>
      <c r="D3144" s="1">
        <v>4075</v>
      </c>
      <c r="E3144" s="2">
        <v>45892</v>
      </c>
      <c r="F3144" s="3">
        <v>0.43541666666666667</v>
      </c>
      <c r="G3144" s="1" t="s">
        <v>51</v>
      </c>
      <c r="H3144" s="1" t="s">
        <v>44</v>
      </c>
      <c r="I3144" s="1">
        <v>1482</v>
      </c>
      <c r="J3144" s="1"/>
      <c r="K3144" s="1" t="s">
        <v>45</v>
      </c>
      <c r="L3144" s="1" t="s">
        <v>46</v>
      </c>
      <c r="M3144" s="1" t="s">
        <v>46</v>
      </c>
      <c r="N3144" s="1" t="s">
        <v>46</v>
      </c>
      <c r="O3144" s="1" t="s">
        <v>54</v>
      </c>
      <c r="P3144" s="1" t="s">
        <v>54</v>
      </c>
      <c r="Q3144" s="1" t="s">
        <v>48</v>
      </c>
      <c r="R3144" s="1" t="s">
        <v>48</v>
      </c>
      <c r="S3144" s="1" t="s">
        <v>47</v>
      </c>
      <c r="T3144" s="12" t="str">
        <f>IF(OR(VOZ_WHATSAPP[[#This Row],[Brinda argumentos coherentes a la objeción]]="No Cumple",VOZ_WHATSAPP[[#This Row],[Despliegue de Beneficios y/o consecuencias]]="No Cumple"),"Sin Negocio","Negocio")</f>
        <v>Sin Negocio</v>
      </c>
      <c r="U3144" s="1" t="s">
        <v>47</v>
      </c>
      <c r="V3144" s="1" t="s">
        <v>47</v>
      </c>
      <c r="W3144" s="1" t="s">
        <v>46</v>
      </c>
      <c r="X3144" s="12" t="str">
        <f>IF(OR(VOZ_WHATSAPP[[#This Row],[Confirma Valor de pago]]="No Cumple",VOZ_WHATSAPP[[#This Row],[Confirma hora de pago]]="No Cumple",VOZ_WHATSAPP[[#This Row],[Confirma medio de pago]]="No Cumple"),"Sin Cierre","Cierre")</f>
        <v>Sin Cierre</v>
      </c>
      <c r="Y3144" s="1" t="s">
        <v>54</v>
      </c>
      <c r="Z3144" s="1" t="s">
        <v>46</v>
      </c>
      <c r="AA3144" s="1" t="s">
        <v>46</v>
      </c>
      <c r="AB3144" s="1" t="s">
        <v>54</v>
      </c>
      <c r="AC3144" s="11" t="str">
        <f>IF(OR(VOZ_WHATSAPP[[#This Row],[La comunicación es asertiva, con respeto y evita maltrato]]="No Cumple",VOZ_WHATSAPP[[#This Row],[Cumple con las normativas legales]]="No Cumple"),"No Cumple","Cumple")</f>
        <v>No Cumple</v>
      </c>
      <c r="AD3144" s="1" t="s">
        <v>46</v>
      </c>
      <c r="AE3144" s="1" t="s">
        <v>2762</v>
      </c>
      <c r="AF3144" s="4">
        <v>0.56000000000000005</v>
      </c>
      <c r="AG3144" s="4">
        <f>IF(AND(VOZ_WHATSAPP[[#This Row],[Estado Cierre]]="Sin Cierre",VOZ_WHATSAPP[[#This Row],[Nota Negocio]]="Sin Negocio"),VOZ_WHATSAPP[[#This Row],[Nota]]-24%,VOZ_WHATSAPP[[#This Row],[Nota]])</f>
        <v>0.32000000000000006</v>
      </c>
      <c r="AH3144" s="8">
        <f>IF(VOZ_WHATSAPP[[#This Row],[Estado Legal]]="No Cumple",0,IF(VOZ_WHATSAPP[[#This Row],[Realiza lectura de guion Legal]]="No Cumple",VOZ_WHATSAPP[[#This Row],[Nota 2]]-50%,VOZ_WHATSAPP[[#This Row],[Nota 2]]))</f>
        <v>0</v>
      </c>
    </row>
    <row r="3145" spans="1:34" x14ac:dyDescent="0.25">
      <c r="A3145" s="2" t="str">
        <f>VOZ_WHATSAPP[[#This Row],[ID Asesor]]&amp;VOZ_WHATSAPP[[#This Row],[Fecha Monitoreo]]</f>
        <v>407645892</v>
      </c>
      <c r="B3145" s="2">
        <v>45892</v>
      </c>
      <c r="C3145" s="1" t="s">
        <v>87</v>
      </c>
      <c r="D3145" s="1">
        <v>4076</v>
      </c>
      <c r="E3145" s="2">
        <v>45892</v>
      </c>
      <c r="F3145" s="3">
        <v>0.43125000000000002</v>
      </c>
      <c r="G3145" s="1" t="s">
        <v>51</v>
      </c>
      <c r="H3145" s="1" t="s">
        <v>44</v>
      </c>
      <c r="I3145" s="1">
        <v>1483</v>
      </c>
      <c r="J3145" s="1"/>
      <c r="K3145" s="1" t="s">
        <v>45</v>
      </c>
      <c r="L3145" s="1" t="s">
        <v>46</v>
      </c>
      <c r="M3145" s="1" t="s">
        <v>46</v>
      </c>
      <c r="N3145" s="1" t="s">
        <v>46</v>
      </c>
      <c r="O3145" s="1" t="s">
        <v>54</v>
      </c>
      <c r="P3145" s="1" t="s">
        <v>54</v>
      </c>
      <c r="Q3145" s="1" t="s">
        <v>46</v>
      </c>
      <c r="R3145" s="1" t="s">
        <v>46</v>
      </c>
      <c r="S3145" s="1" t="s">
        <v>48</v>
      </c>
      <c r="T3145" s="12" t="str">
        <f>IF(OR(VOZ_WHATSAPP[[#This Row],[Brinda argumentos coherentes a la objeción]]="No Cumple",VOZ_WHATSAPP[[#This Row],[Despliegue de Beneficios y/o consecuencias]]="No Cumple"),"Sin Negocio","Negocio")</f>
        <v>Negocio</v>
      </c>
      <c r="U3145" s="1" t="s">
        <v>48</v>
      </c>
      <c r="V3145" s="1" t="s">
        <v>48</v>
      </c>
      <c r="W3145" s="1" t="s">
        <v>48</v>
      </c>
      <c r="X3145" s="12" t="str">
        <f>IF(OR(VOZ_WHATSAPP[[#This Row],[Confirma Valor de pago]]="No Cumple",VOZ_WHATSAPP[[#This Row],[Confirma hora de pago]]="No Cumple",VOZ_WHATSAPP[[#This Row],[Confirma medio de pago]]="No Cumple"),"Sin Cierre","Cierre")</f>
        <v>Cierre</v>
      </c>
      <c r="Y3145" s="1" t="s">
        <v>46</v>
      </c>
      <c r="Z3145" s="1" t="s">
        <v>46</v>
      </c>
      <c r="AA3145" s="1" t="s">
        <v>46</v>
      </c>
      <c r="AB3145" s="1" t="s">
        <v>46</v>
      </c>
      <c r="AC3145" s="11" t="str">
        <f>IF(OR(VOZ_WHATSAPP[[#This Row],[La comunicación es asertiva, con respeto y evita maltrato]]="No Cumple",VOZ_WHATSAPP[[#This Row],[Cumple con las normativas legales]]="No Cumple"),"No Cumple","Cumple")</f>
        <v>Cumple</v>
      </c>
      <c r="AD3145" s="1" t="s">
        <v>46</v>
      </c>
      <c r="AE3145" s="1" t="s">
        <v>2763</v>
      </c>
      <c r="AF3145" s="4">
        <v>0.9</v>
      </c>
      <c r="AG3145" s="4">
        <f>IF(AND(VOZ_WHATSAPP[[#This Row],[Estado Cierre]]="Sin Cierre",VOZ_WHATSAPP[[#This Row],[Nota Negocio]]="Sin Negocio"),VOZ_WHATSAPP[[#This Row],[Nota]]-24%,VOZ_WHATSAPP[[#This Row],[Nota]])</f>
        <v>0.9</v>
      </c>
      <c r="AH3145" s="8">
        <f>IF(VOZ_WHATSAPP[[#This Row],[Estado Legal]]="No Cumple",0,IF(VOZ_WHATSAPP[[#This Row],[Realiza lectura de guion Legal]]="No Cumple",VOZ_WHATSAPP[[#This Row],[Nota 2]]-50%,VOZ_WHATSAPP[[#This Row],[Nota 2]]))</f>
        <v>0.9</v>
      </c>
    </row>
    <row r="3146" spans="1:34" x14ac:dyDescent="0.25">
      <c r="A3146" s="2" t="str">
        <f>VOZ_WHATSAPP[[#This Row],[ID Asesor]]&amp;VOZ_WHATSAPP[[#This Row],[Fecha Monitoreo]]</f>
        <v>313345892</v>
      </c>
      <c r="B3146" s="2">
        <v>45892</v>
      </c>
      <c r="C3146" s="1" t="s">
        <v>50</v>
      </c>
      <c r="D3146" s="1">
        <v>3133</v>
      </c>
      <c r="E3146" s="2">
        <v>45892</v>
      </c>
      <c r="F3146" s="3">
        <v>0.40416666666666667</v>
      </c>
      <c r="G3146" s="1" t="s">
        <v>60</v>
      </c>
      <c r="H3146" s="1" t="s">
        <v>71</v>
      </c>
      <c r="I3146" s="1"/>
      <c r="J3146" s="1"/>
      <c r="K3146" s="1"/>
      <c r="L3146" s="1" t="s">
        <v>46</v>
      </c>
      <c r="M3146" s="1" t="s">
        <v>48</v>
      </c>
      <c r="N3146" s="1" t="s">
        <v>46</v>
      </c>
      <c r="O3146" s="1" t="s">
        <v>46</v>
      </c>
      <c r="P3146" s="1" t="s">
        <v>46</v>
      </c>
      <c r="Q3146" s="1" t="s">
        <v>46</v>
      </c>
      <c r="R3146" s="1" t="s">
        <v>46</v>
      </c>
      <c r="S3146" s="1" t="s">
        <v>46</v>
      </c>
      <c r="T3146" s="12" t="str">
        <f>IF(OR(VOZ_WHATSAPP[[#This Row],[Brinda argumentos coherentes a la objeción]]="No Cumple",VOZ_WHATSAPP[[#This Row],[Despliegue de Beneficios y/o consecuencias]]="No Cumple"),"Sin Negocio","Negocio")</f>
        <v>Negocio</v>
      </c>
      <c r="U3146" s="1" t="s">
        <v>46</v>
      </c>
      <c r="V3146" s="1" t="s">
        <v>46</v>
      </c>
      <c r="W3146" s="1" t="s">
        <v>46</v>
      </c>
      <c r="X3146" s="12" t="str">
        <f>IF(OR(VOZ_WHATSAPP[[#This Row],[Confirma Valor de pago]]="No Cumple",VOZ_WHATSAPP[[#This Row],[Confirma hora de pago]]="No Cumple",VOZ_WHATSAPP[[#This Row],[Confirma medio de pago]]="No Cumple"),"Sin Cierre","Cierre")</f>
        <v>Cierre</v>
      </c>
      <c r="Y3146" s="1" t="s">
        <v>48</v>
      </c>
      <c r="Z3146" s="1" t="s">
        <v>46</v>
      </c>
      <c r="AA3146" s="1" t="s">
        <v>46</v>
      </c>
      <c r="AB3146" s="1" t="s">
        <v>46</v>
      </c>
      <c r="AC3146" s="11" t="str">
        <f>IF(OR(VOZ_WHATSAPP[[#This Row],[La comunicación es asertiva, con respeto y evita maltrato]]="No Cumple",VOZ_WHATSAPP[[#This Row],[Cumple con las normativas legales]]="No Cumple"),"No Cumple","Cumple")</f>
        <v>Cumple</v>
      </c>
      <c r="AD3146" s="1" t="s">
        <v>48</v>
      </c>
      <c r="AE3146" s="1" t="s">
        <v>53</v>
      </c>
      <c r="AF3146" s="4">
        <v>1</v>
      </c>
      <c r="AG3146" s="4">
        <f>IF(AND(VOZ_WHATSAPP[[#This Row],[Estado Cierre]]="Sin Cierre",VOZ_WHATSAPP[[#This Row],[Nota Negocio]]="Sin Negocio"),VOZ_WHATSAPP[[#This Row],[Nota]]-24%,VOZ_WHATSAPP[[#This Row],[Nota]])</f>
        <v>1</v>
      </c>
      <c r="AH3146" s="8">
        <f>IF(VOZ_WHATSAPP[[#This Row],[Estado Legal]]="No Cumple",0,IF(VOZ_WHATSAPP[[#This Row],[Realiza lectura de guion Legal]]="No Cumple",VOZ_WHATSAPP[[#This Row],[Nota 2]]-50%,VOZ_WHATSAPP[[#This Row],[Nota 2]]))</f>
        <v>1</v>
      </c>
    </row>
    <row r="3147" spans="1:34" x14ac:dyDescent="0.25">
      <c r="A3147" s="2" t="str">
        <f>VOZ_WHATSAPP[[#This Row],[ID Asesor]]&amp;VOZ_WHATSAPP[[#This Row],[Fecha Monitoreo]]</f>
        <v>399645892</v>
      </c>
      <c r="B3147" s="2">
        <v>45892</v>
      </c>
      <c r="C3147" s="1" t="s">
        <v>50</v>
      </c>
      <c r="D3147" s="1">
        <v>3996</v>
      </c>
      <c r="E3147" s="2">
        <v>45892</v>
      </c>
      <c r="F3147" s="3">
        <v>0.43472222222222223</v>
      </c>
      <c r="G3147" s="1" t="s">
        <v>60</v>
      </c>
      <c r="H3147" s="1" t="s">
        <v>71</v>
      </c>
      <c r="I3147" s="1"/>
      <c r="J3147" s="1"/>
      <c r="K3147" s="1"/>
      <c r="L3147" s="1" t="s">
        <v>46</v>
      </c>
      <c r="M3147" s="1" t="s">
        <v>46</v>
      </c>
      <c r="N3147" s="1" t="s">
        <v>46</v>
      </c>
      <c r="O3147" s="1" t="s">
        <v>46</v>
      </c>
      <c r="P3147" s="1" t="s">
        <v>46</v>
      </c>
      <c r="Q3147" s="1" t="s">
        <v>46</v>
      </c>
      <c r="R3147" s="1" t="s">
        <v>46</v>
      </c>
      <c r="S3147" s="1" t="s">
        <v>46</v>
      </c>
      <c r="T3147" s="12" t="str">
        <f>IF(OR(VOZ_WHATSAPP[[#This Row],[Brinda argumentos coherentes a la objeción]]="No Cumple",VOZ_WHATSAPP[[#This Row],[Despliegue de Beneficios y/o consecuencias]]="No Cumple"),"Sin Negocio","Negocio")</f>
        <v>Negocio</v>
      </c>
      <c r="U3147" s="1" t="s">
        <v>46</v>
      </c>
      <c r="V3147" s="1" t="s">
        <v>46</v>
      </c>
      <c r="W3147" s="1" t="s">
        <v>46</v>
      </c>
      <c r="X3147" s="12" t="str">
        <f>IF(OR(VOZ_WHATSAPP[[#This Row],[Confirma Valor de pago]]="No Cumple",VOZ_WHATSAPP[[#This Row],[Confirma hora de pago]]="No Cumple",VOZ_WHATSAPP[[#This Row],[Confirma medio de pago]]="No Cumple"),"Sin Cierre","Cierre")</f>
        <v>Cierre</v>
      </c>
      <c r="Y3147" s="1" t="s">
        <v>46</v>
      </c>
      <c r="Z3147" s="1" t="s">
        <v>54</v>
      </c>
      <c r="AA3147" s="1" t="s">
        <v>46</v>
      </c>
      <c r="AB3147" s="1" t="s">
        <v>46</v>
      </c>
      <c r="AC3147" s="11" t="str">
        <f>IF(OR(VOZ_WHATSAPP[[#This Row],[La comunicación es asertiva, con respeto y evita maltrato]]="No Cumple",VOZ_WHATSAPP[[#This Row],[Cumple con las normativas legales]]="No Cumple"),"No Cumple","Cumple")</f>
        <v>Cumple</v>
      </c>
      <c r="AD3147" s="1" t="s">
        <v>46</v>
      </c>
      <c r="AE3147" s="1" t="s">
        <v>170</v>
      </c>
      <c r="AF3147" s="4">
        <v>0.85</v>
      </c>
      <c r="AG3147" s="4">
        <f>IF(AND(VOZ_WHATSAPP[[#This Row],[Estado Cierre]]="Sin Cierre",VOZ_WHATSAPP[[#This Row],[Nota Negocio]]="Sin Negocio"),VOZ_WHATSAPP[[#This Row],[Nota]]-24%,VOZ_WHATSAPP[[#This Row],[Nota]])</f>
        <v>0.85</v>
      </c>
      <c r="AH3147" s="8">
        <f>IF(VOZ_WHATSAPP[[#This Row],[Estado Legal]]="No Cumple",0,IF(VOZ_WHATSAPP[[#This Row],[Realiza lectura de guion Legal]]="No Cumple",VOZ_WHATSAPP[[#This Row],[Nota 2]]-50%,VOZ_WHATSAPP[[#This Row],[Nota 2]]))</f>
        <v>0.85</v>
      </c>
    </row>
    <row r="3148" spans="1:34" x14ac:dyDescent="0.25">
      <c r="A3148" s="2" t="str">
        <f>VOZ_WHATSAPP[[#This Row],[ID Asesor]]&amp;VOZ_WHATSAPP[[#This Row],[Fecha Monitoreo]]</f>
        <v>364945894</v>
      </c>
      <c r="B3148" s="2">
        <v>45894</v>
      </c>
      <c r="C3148" s="1" t="s">
        <v>126</v>
      </c>
      <c r="D3148" s="1">
        <v>3649</v>
      </c>
      <c r="E3148" s="2">
        <v>45894</v>
      </c>
      <c r="F3148" s="3">
        <v>0.34513888888888888</v>
      </c>
      <c r="G3148" s="1" t="s">
        <v>58</v>
      </c>
      <c r="H3148" s="1" t="s">
        <v>44</v>
      </c>
      <c r="I3148" s="1">
        <v>578</v>
      </c>
      <c r="J3148" s="1">
        <v>3156185915</v>
      </c>
      <c r="K3148" s="1" t="s">
        <v>45</v>
      </c>
      <c r="L3148" s="1" t="s">
        <v>46</v>
      </c>
      <c r="M3148" s="1" t="s">
        <v>46</v>
      </c>
      <c r="N3148" s="1" t="s">
        <v>46</v>
      </c>
      <c r="O3148" s="1" t="s">
        <v>46</v>
      </c>
      <c r="P3148" s="1" t="s">
        <v>46</v>
      </c>
      <c r="Q3148" s="1" t="s">
        <v>48</v>
      </c>
      <c r="R3148" s="1" t="s">
        <v>48</v>
      </c>
      <c r="S3148" s="1" t="s">
        <v>46</v>
      </c>
      <c r="T3148" s="12" t="str">
        <f>IF(OR(VOZ_WHATSAPP[[#This Row],[Brinda argumentos coherentes a la objeción]]="No Cumple",VOZ_WHATSAPP[[#This Row],[Despliegue de Beneficios y/o consecuencias]]="No Cumple"),"Sin Negocio","Negocio")</f>
        <v>Negocio</v>
      </c>
      <c r="U3148" s="1" t="s">
        <v>46</v>
      </c>
      <c r="V3148" s="1" t="s">
        <v>46</v>
      </c>
      <c r="W3148" s="1" t="s">
        <v>46</v>
      </c>
      <c r="X3148" s="12" t="str">
        <f>IF(OR(VOZ_WHATSAPP[[#This Row],[Confirma Valor de pago]]="No Cumple",VOZ_WHATSAPP[[#This Row],[Confirma hora de pago]]="No Cumple",VOZ_WHATSAPP[[#This Row],[Confirma medio de pago]]="No Cumple"),"Sin Cierre","Cierre")</f>
        <v>Cierre</v>
      </c>
      <c r="Y3148" s="1" t="s">
        <v>46</v>
      </c>
      <c r="Z3148" s="1" t="s">
        <v>46</v>
      </c>
      <c r="AA3148" s="1" t="s">
        <v>46</v>
      </c>
      <c r="AB3148" s="1" t="s">
        <v>46</v>
      </c>
      <c r="AC3148" s="11" t="str">
        <f>IF(OR(VOZ_WHATSAPP[[#This Row],[La comunicación es asertiva, con respeto y evita maltrato]]="No Cumple",VOZ_WHATSAPP[[#This Row],[Cumple con las normativas legales]]="No Cumple"),"No Cumple","Cumple")</f>
        <v>Cumple</v>
      </c>
      <c r="AD3148" s="1" t="s">
        <v>46</v>
      </c>
      <c r="AE3148" s="1" t="s">
        <v>131</v>
      </c>
      <c r="AF3148" s="4">
        <v>1</v>
      </c>
      <c r="AG3148" s="4">
        <f>IF(AND(VOZ_WHATSAPP[[#This Row],[Estado Cierre]]="Sin Cierre",VOZ_WHATSAPP[[#This Row],[Nota Negocio]]="Sin Negocio"),VOZ_WHATSAPP[[#This Row],[Nota]]-24%,VOZ_WHATSAPP[[#This Row],[Nota]])</f>
        <v>1</v>
      </c>
      <c r="AH3148" s="8">
        <f>IF(VOZ_WHATSAPP[[#This Row],[Estado Legal]]="No Cumple",0,IF(VOZ_WHATSAPP[[#This Row],[Realiza lectura de guion Legal]]="No Cumple",VOZ_WHATSAPP[[#This Row],[Nota 2]]-50%,VOZ_WHATSAPP[[#This Row],[Nota 2]]))</f>
        <v>1</v>
      </c>
    </row>
    <row r="3149" spans="1:34" x14ac:dyDescent="0.25">
      <c r="A3149" s="2" t="str">
        <f>VOZ_WHATSAPP[[#This Row],[ID Asesor]]&amp;VOZ_WHATSAPP[[#This Row],[Fecha Monitoreo]]</f>
        <v>303545894</v>
      </c>
      <c r="B3149" s="2">
        <v>45894</v>
      </c>
      <c r="C3149" s="1" t="s">
        <v>59</v>
      </c>
      <c r="D3149" s="1">
        <v>3035</v>
      </c>
      <c r="E3149" s="2">
        <v>45894</v>
      </c>
      <c r="F3149" s="3">
        <v>0.35</v>
      </c>
      <c r="G3149" s="1" t="s">
        <v>60</v>
      </c>
      <c r="H3149" s="1" t="s">
        <v>44</v>
      </c>
      <c r="I3149" s="1">
        <v>1151</v>
      </c>
      <c r="J3149" s="1">
        <v>3175754755</v>
      </c>
      <c r="K3149" s="1" t="s">
        <v>45</v>
      </c>
      <c r="L3149" s="1" t="s">
        <v>47</v>
      </c>
      <c r="M3149" s="1" t="s">
        <v>46</v>
      </c>
      <c r="N3149" s="1" t="s">
        <v>46</v>
      </c>
      <c r="O3149" s="1" t="s">
        <v>46</v>
      </c>
      <c r="P3149" s="1" t="s">
        <v>46</v>
      </c>
      <c r="Q3149" s="1" t="s">
        <v>48</v>
      </c>
      <c r="R3149" s="1" t="s">
        <v>48</v>
      </c>
      <c r="S3149" s="1" t="s">
        <v>46</v>
      </c>
      <c r="T3149" s="12" t="str">
        <f>IF(OR(VOZ_WHATSAPP[[#This Row],[Brinda argumentos coherentes a la objeción]]="No Cumple",VOZ_WHATSAPP[[#This Row],[Despliegue de Beneficios y/o consecuencias]]="No Cumple"),"Sin Negocio","Negocio")</f>
        <v>Negocio</v>
      </c>
      <c r="U3149" s="1" t="s">
        <v>46</v>
      </c>
      <c r="V3149" s="1" t="s">
        <v>46</v>
      </c>
      <c r="W3149" s="1" t="s">
        <v>46</v>
      </c>
      <c r="X3149" s="12" t="str">
        <f>IF(OR(VOZ_WHATSAPP[[#This Row],[Confirma Valor de pago]]="No Cumple",VOZ_WHATSAPP[[#This Row],[Confirma hora de pago]]="No Cumple",VOZ_WHATSAPP[[#This Row],[Confirma medio de pago]]="No Cumple"),"Sin Cierre","Cierre")</f>
        <v>Cierre</v>
      </c>
      <c r="Y3149" s="1" t="s">
        <v>46</v>
      </c>
      <c r="Z3149" s="1" t="s">
        <v>46</v>
      </c>
      <c r="AA3149" s="1" t="s">
        <v>46</v>
      </c>
      <c r="AB3149" s="1" t="s">
        <v>46</v>
      </c>
      <c r="AC3149" s="11" t="str">
        <f>IF(OR(VOZ_WHATSAPP[[#This Row],[La comunicación es asertiva, con respeto y evita maltrato]]="No Cumple",VOZ_WHATSAPP[[#This Row],[Cumple con las normativas legales]]="No Cumple"),"No Cumple","Cumple")</f>
        <v>Cumple</v>
      </c>
      <c r="AD3149" s="1" t="s">
        <v>46</v>
      </c>
      <c r="AE3149" s="1" t="s">
        <v>2764</v>
      </c>
      <c r="AF3149" s="4">
        <v>0.96</v>
      </c>
      <c r="AG3149" s="4">
        <f>IF(AND(VOZ_WHATSAPP[[#This Row],[Estado Cierre]]="Sin Cierre",VOZ_WHATSAPP[[#This Row],[Nota Negocio]]="Sin Negocio"),VOZ_WHATSAPP[[#This Row],[Nota]]-24%,VOZ_WHATSAPP[[#This Row],[Nota]])</f>
        <v>0.96</v>
      </c>
      <c r="AH3149" s="8">
        <f>IF(VOZ_WHATSAPP[[#This Row],[Estado Legal]]="No Cumple",0,IF(VOZ_WHATSAPP[[#This Row],[Realiza lectura de guion Legal]]="No Cumple",VOZ_WHATSAPP[[#This Row],[Nota 2]]-50%,VOZ_WHATSAPP[[#This Row],[Nota 2]]))</f>
        <v>0.96</v>
      </c>
    </row>
    <row r="3150" spans="1:34" x14ac:dyDescent="0.25">
      <c r="A3150" s="2" t="str">
        <f>VOZ_WHATSAPP[[#This Row],[ID Asesor]]&amp;VOZ_WHATSAPP[[#This Row],[Fecha Monitoreo]]</f>
        <v>366545894</v>
      </c>
      <c r="B3150" s="2">
        <v>45894</v>
      </c>
      <c r="C3150" s="1" t="s">
        <v>42</v>
      </c>
      <c r="D3150" s="1">
        <v>3665</v>
      </c>
      <c r="E3150" s="2">
        <v>45894</v>
      </c>
      <c r="F3150" s="3">
        <v>0.35416666666666669</v>
      </c>
      <c r="G3150" s="1" t="s">
        <v>51</v>
      </c>
      <c r="H3150" s="1" t="s">
        <v>44</v>
      </c>
      <c r="I3150" s="1">
        <v>1111</v>
      </c>
      <c r="J3150" s="1">
        <v>3245506916</v>
      </c>
      <c r="K3150" s="1" t="s">
        <v>45</v>
      </c>
      <c r="L3150" s="1" t="s">
        <v>46</v>
      </c>
      <c r="M3150" s="1" t="s">
        <v>46</v>
      </c>
      <c r="N3150" s="1" t="s">
        <v>46</v>
      </c>
      <c r="O3150" s="1" t="s">
        <v>46</v>
      </c>
      <c r="P3150" s="1" t="s">
        <v>46</v>
      </c>
      <c r="Q3150" s="1" t="s">
        <v>46</v>
      </c>
      <c r="R3150" s="1" t="s">
        <v>46</v>
      </c>
      <c r="S3150" s="1" t="s">
        <v>46</v>
      </c>
      <c r="T3150" s="12" t="str">
        <f>IF(OR(VOZ_WHATSAPP[[#This Row],[Brinda argumentos coherentes a la objeción]]="No Cumple",VOZ_WHATSAPP[[#This Row],[Despliegue de Beneficios y/o consecuencias]]="No Cumple"),"Sin Negocio","Negocio")</f>
        <v>Negocio</v>
      </c>
      <c r="U3150" s="1" t="s">
        <v>46</v>
      </c>
      <c r="V3150" s="1" t="s">
        <v>46</v>
      </c>
      <c r="W3150" s="1" t="s">
        <v>46</v>
      </c>
      <c r="X3150" s="12" t="str">
        <f>IF(OR(VOZ_WHATSAPP[[#This Row],[Confirma Valor de pago]]="No Cumple",VOZ_WHATSAPP[[#This Row],[Confirma hora de pago]]="No Cumple",VOZ_WHATSAPP[[#This Row],[Confirma medio de pago]]="No Cumple"),"Sin Cierre","Cierre")</f>
        <v>Cierre</v>
      </c>
      <c r="Y3150" s="1" t="s">
        <v>46</v>
      </c>
      <c r="Z3150" s="1" t="s">
        <v>46</v>
      </c>
      <c r="AA3150" s="1" t="s">
        <v>46</v>
      </c>
      <c r="AB3150" s="1" t="s">
        <v>46</v>
      </c>
      <c r="AC3150" s="11" t="str">
        <f>IF(OR(VOZ_WHATSAPP[[#This Row],[La comunicación es asertiva, con respeto y evita maltrato]]="No Cumple",VOZ_WHATSAPP[[#This Row],[Cumple con las normativas legales]]="No Cumple"),"No Cumple","Cumple")</f>
        <v>Cumple</v>
      </c>
      <c r="AD3150" s="1" t="s">
        <v>46</v>
      </c>
      <c r="AE3150" s="1" t="s">
        <v>101</v>
      </c>
      <c r="AF3150" s="4">
        <v>1</v>
      </c>
      <c r="AG3150" s="4">
        <f>IF(AND(VOZ_WHATSAPP[[#This Row],[Estado Cierre]]="Sin Cierre",VOZ_WHATSAPP[[#This Row],[Nota Negocio]]="Sin Negocio"),VOZ_WHATSAPP[[#This Row],[Nota]]-24%,VOZ_WHATSAPP[[#This Row],[Nota]])</f>
        <v>1</v>
      </c>
      <c r="AH3150" s="8">
        <f>IF(VOZ_WHATSAPP[[#This Row],[Estado Legal]]="No Cumple",0,IF(VOZ_WHATSAPP[[#This Row],[Realiza lectura de guion Legal]]="No Cumple",VOZ_WHATSAPP[[#This Row],[Nota 2]]-50%,VOZ_WHATSAPP[[#This Row],[Nota 2]]))</f>
        <v>1</v>
      </c>
    </row>
    <row r="3151" spans="1:34" x14ac:dyDescent="0.25">
      <c r="A3151" s="2" t="str">
        <f>VOZ_WHATSAPP[[#This Row],[ID Asesor]]&amp;VOZ_WHATSAPP[[#This Row],[Fecha Monitoreo]]</f>
        <v>372445894</v>
      </c>
      <c r="B3151" s="2">
        <v>45894</v>
      </c>
      <c r="C3151" s="1" t="s">
        <v>696</v>
      </c>
      <c r="D3151" s="1">
        <v>3724</v>
      </c>
      <c r="E3151" s="2">
        <v>45894</v>
      </c>
      <c r="F3151" s="3">
        <v>0.35347222222222224</v>
      </c>
      <c r="G3151" s="1" t="s">
        <v>51</v>
      </c>
      <c r="H3151" s="1" t="s">
        <v>44</v>
      </c>
      <c r="I3151" s="1">
        <v>412</v>
      </c>
      <c r="J3151" s="1">
        <v>3116516855</v>
      </c>
      <c r="K3151" s="1" t="s">
        <v>45</v>
      </c>
      <c r="L3151" s="1" t="s">
        <v>46</v>
      </c>
      <c r="M3151" s="1" t="s">
        <v>46</v>
      </c>
      <c r="N3151" s="1" t="s">
        <v>46</v>
      </c>
      <c r="O3151" s="1" t="s">
        <v>46</v>
      </c>
      <c r="P3151" s="1" t="s">
        <v>46</v>
      </c>
      <c r="Q3151" s="1" t="s">
        <v>46</v>
      </c>
      <c r="R3151" s="1" t="s">
        <v>48</v>
      </c>
      <c r="S3151" s="1" t="s">
        <v>46</v>
      </c>
      <c r="T3151" s="12" t="str">
        <f>IF(OR(VOZ_WHATSAPP[[#This Row],[Brinda argumentos coherentes a la objeción]]="No Cumple",VOZ_WHATSAPP[[#This Row],[Despliegue de Beneficios y/o consecuencias]]="No Cumple"),"Sin Negocio","Negocio")</f>
        <v>Negocio</v>
      </c>
      <c r="U3151" s="1" t="s">
        <v>48</v>
      </c>
      <c r="V3151" s="1" t="s">
        <v>48</v>
      </c>
      <c r="W3151" s="1" t="s">
        <v>48</v>
      </c>
      <c r="X3151" s="12" t="str">
        <f>IF(OR(VOZ_WHATSAPP[[#This Row],[Confirma Valor de pago]]="No Cumple",VOZ_WHATSAPP[[#This Row],[Confirma hora de pago]]="No Cumple",VOZ_WHATSAPP[[#This Row],[Confirma medio de pago]]="No Cumple"),"Sin Cierre","Cierre")</f>
        <v>Cierre</v>
      </c>
      <c r="Y3151" s="1" t="s">
        <v>46</v>
      </c>
      <c r="Z3151" s="1" t="s">
        <v>46</v>
      </c>
      <c r="AA3151" s="1" t="s">
        <v>46</v>
      </c>
      <c r="AB3151" s="1" t="s">
        <v>46</v>
      </c>
      <c r="AC3151" s="11" t="str">
        <f>IF(OR(VOZ_WHATSAPP[[#This Row],[La comunicación es asertiva, con respeto y evita maltrato]]="No Cumple",VOZ_WHATSAPP[[#This Row],[Cumple con las normativas legales]]="No Cumple"),"No Cumple","Cumple")</f>
        <v>Cumple</v>
      </c>
      <c r="AD3151" s="1" t="s">
        <v>46</v>
      </c>
      <c r="AE3151" s="1" t="s">
        <v>2558</v>
      </c>
      <c r="AF3151" s="4">
        <v>1</v>
      </c>
      <c r="AG3151" s="4">
        <f>IF(AND(VOZ_WHATSAPP[[#This Row],[Estado Cierre]]="Sin Cierre",VOZ_WHATSAPP[[#This Row],[Nota Negocio]]="Sin Negocio"),VOZ_WHATSAPP[[#This Row],[Nota]]-24%,VOZ_WHATSAPP[[#This Row],[Nota]])</f>
        <v>1</v>
      </c>
      <c r="AH3151" s="8">
        <f>IF(VOZ_WHATSAPP[[#This Row],[Estado Legal]]="No Cumple",0,IF(VOZ_WHATSAPP[[#This Row],[Realiza lectura de guion Legal]]="No Cumple",VOZ_WHATSAPP[[#This Row],[Nota 2]]-50%,VOZ_WHATSAPP[[#This Row],[Nota 2]]))</f>
        <v>1</v>
      </c>
    </row>
    <row r="3152" spans="1:34" x14ac:dyDescent="0.25">
      <c r="A3152" s="2" t="str">
        <f>VOZ_WHATSAPP[[#This Row],[ID Asesor]]&amp;VOZ_WHATSAPP[[#This Row],[Fecha Monitoreo]]</f>
        <v>283345894</v>
      </c>
      <c r="B3152" s="2">
        <v>45894</v>
      </c>
      <c r="C3152" s="1" t="s">
        <v>59</v>
      </c>
      <c r="D3152" s="1">
        <v>2833</v>
      </c>
      <c r="E3152" s="2">
        <v>45894</v>
      </c>
      <c r="F3152" s="3">
        <v>0.37152777777777779</v>
      </c>
      <c r="G3152" s="1" t="s">
        <v>60</v>
      </c>
      <c r="H3152" s="1" t="s">
        <v>44</v>
      </c>
      <c r="I3152" s="1">
        <v>1258</v>
      </c>
      <c r="J3152" s="1">
        <v>3007291736</v>
      </c>
      <c r="K3152" s="1" t="s">
        <v>45</v>
      </c>
      <c r="L3152" s="1" t="s">
        <v>46</v>
      </c>
      <c r="M3152" s="1" t="s">
        <v>48</v>
      </c>
      <c r="N3152" s="1" t="s">
        <v>46</v>
      </c>
      <c r="O3152" s="1" t="s">
        <v>46</v>
      </c>
      <c r="P3152" s="1" t="s">
        <v>46</v>
      </c>
      <c r="Q3152" s="1" t="s">
        <v>46</v>
      </c>
      <c r="R3152" s="1" t="s">
        <v>46</v>
      </c>
      <c r="S3152" s="1" t="s">
        <v>48</v>
      </c>
      <c r="T3152" s="12" t="str">
        <f>IF(OR(VOZ_WHATSAPP[[#This Row],[Brinda argumentos coherentes a la objeción]]="No Cumple",VOZ_WHATSAPP[[#This Row],[Despliegue de Beneficios y/o consecuencias]]="No Cumple"),"Sin Negocio","Negocio")</f>
        <v>Negocio</v>
      </c>
      <c r="U3152" s="1" t="s">
        <v>48</v>
      </c>
      <c r="V3152" s="1" t="s">
        <v>48</v>
      </c>
      <c r="W3152" s="1" t="s">
        <v>48</v>
      </c>
      <c r="X3152" s="12" t="str">
        <f>IF(OR(VOZ_WHATSAPP[[#This Row],[Confirma Valor de pago]]="No Cumple",VOZ_WHATSAPP[[#This Row],[Confirma hora de pago]]="No Cumple",VOZ_WHATSAPP[[#This Row],[Confirma medio de pago]]="No Cumple"),"Sin Cierre","Cierre")</f>
        <v>Cierre</v>
      </c>
      <c r="Y3152" s="1" t="s">
        <v>48</v>
      </c>
      <c r="Z3152" s="1" t="s">
        <v>54</v>
      </c>
      <c r="AA3152" s="1" t="s">
        <v>46</v>
      </c>
      <c r="AB3152" s="1" t="s">
        <v>46</v>
      </c>
      <c r="AC3152" s="11" t="str">
        <f>IF(OR(VOZ_WHATSAPP[[#This Row],[La comunicación es asertiva, con respeto y evita maltrato]]="No Cumple",VOZ_WHATSAPP[[#This Row],[Cumple con las normativas legales]]="No Cumple"),"No Cumple","Cumple")</f>
        <v>Cumple</v>
      </c>
      <c r="AD3152" s="1" t="s">
        <v>48</v>
      </c>
      <c r="AE3152" s="1" t="s">
        <v>2765</v>
      </c>
      <c r="AF3152" s="4">
        <v>0.85</v>
      </c>
      <c r="AG3152" s="4">
        <f>IF(AND(VOZ_WHATSAPP[[#This Row],[Estado Cierre]]="Sin Cierre",VOZ_WHATSAPP[[#This Row],[Nota Negocio]]="Sin Negocio"),VOZ_WHATSAPP[[#This Row],[Nota]]-24%,VOZ_WHATSAPP[[#This Row],[Nota]])</f>
        <v>0.85</v>
      </c>
      <c r="AH3152" s="8">
        <f>IF(VOZ_WHATSAPP[[#This Row],[Estado Legal]]="No Cumple",0,IF(VOZ_WHATSAPP[[#This Row],[Realiza lectura de guion Legal]]="No Cumple",VOZ_WHATSAPP[[#This Row],[Nota 2]]-50%,VOZ_WHATSAPP[[#This Row],[Nota 2]]))</f>
        <v>0.85</v>
      </c>
    </row>
    <row r="3153" spans="1:34" x14ac:dyDescent="0.25">
      <c r="A3153" s="2" t="str">
        <f>VOZ_WHATSAPP[[#This Row],[ID Asesor]]&amp;VOZ_WHATSAPP[[#This Row],[Fecha Monitoreo]]</f>
        <v>355645894</v>
      </c>
      <c r="B3153" s="2">
        <v>45894</v>
      </c>
      <c r="C3153" s="1" t="s">
        <v>126</v>
      </c>
      <c r="D3153" s="1">
        <v>3556</v>
      </c>
      <c r="E3153" s="2">
        <v>45894</v>
      </c>
      <c r="F3153" s="3">
        <v>0.36041666666666666</v>
      </c>
      <c r="G3153" s="1" t="s">
        <v>51</v>
      </c>
      <c r="H3153" s="1" t="s">
        <v>44</v>
      </c>
      <c r="I3153" s="1">
        <v>414</v>
      </c>
      <c r="J3153" s="1">
        <v>3203013003</v>
      </c>
      <c r="K3153" s="1" t="s">
        <v>45</v>
      </c>
      <c r="L3153" s="1" t="s">
        <v>46</v>
      </c>
      <c r="M3153" s="1" t="s">
        <v>46</v>
      </c>
      <c r="N3153" s="1" t="s">
        <v>46</v>
      </c>
      <c r="O3153" s="1" t="s">
        <v>46</v>
      </c>
      <c r="P3153" s="1" t="s">
        <v>46</v>
      </c>
      <c r="Q3153" s="1" t="s">
        <v>46</v>
      </c>
      <c r="R3153" s="1" t="s">
        <v>46</v>
      </c>
      <c r="S3153" s="1" t="s">
        <v>48</v>
      </c>
      <c r="T3153" s="12" t="str">
        <f>IF(OR(VOZ_WHATSAPP[[#This Row],[Brinda argumentos coherentes a la objeción]]="No Cumple",VOZ_WHATSAPP[[#This Row],[Despliegue de Beneficios y/o consecuencias]]="No Cumple"),"Sin Negocio","Negocio")</f>
        <v>Negocio</v>
      </c>
      <c r="U3153" s="1" t="s">
        <v>48</v>
      </c>
      <c r="V3153" s="1" t="s">
        <v>48</v>
      </c>
      <c r="W3153" s="1" t="s">
        <v>48</v>
      </c>
      <c r="X3153" s="12" t="str">
        <f>IF(OR(VOZ_WHATSAPP[[#This Row],[Confirma Valor de pago]]="No Cumple",VOZ_WHATSAPP[[#This Row],[Confirma hora de pago]]="No Cumple",VOZ_WHATSAPP[[#This Row],[Confirma medio de pago]]="No Cumple"),"Sin Cierre","Cierre")</f>
        <v>Cierre</v>
      </c>
      <c r="Y3153" s="1" t="s">
        <v>46</v>
      </c>
      <c r="Z3153" s="1" t="s">
        <v>46</v>
      </c>
      <c r="AA3153" s="1" t="s">
        <v>46</v>
      </c>
      <c r="AB3153" s="1" t="s">
        <v>46</v>
      </c>
      <c r="AC3153" s="11" t="str">
        <f>IF(OR(VOZ_WHATSAPP[[#This Row],[La comunicación es asertiva, con respeto y evita maltrato]]="No Cumple",VOZ_WHATSAPP[[#This Row],[Cumple con las normativas legales]]="No Cumple"),"No Cumple","Cumple")</f>
        <v>Cumple</v>
      </c>
      <c r="AD3153" s="1" t="s">
        <v>46</v>
      </c>
      <c r="AE3153" s="1" t="s">
        <v>131</v>
      </c>
      <c r="AF3153" s="4">
        <v>1</v>
      </c>
      <c r="AG3153" s="4">
        <f>IF(AND(VOZ_WHATSAPP[[#This Row],[Estado Cierre]]="Sin Cierre",VOZ_WHATSAPP[[#This Row],[Nota Negocio]]="Sin Negocio"),VOZ_WHATSAPP[[#This Row],[Nota]]-24%,VOZ_WHATSAPP[[#This Row],[Nota]])</f>
        <v>1</v>
      </c>
      <c r="AH3153" s="8">
        <f>IF(VOZ_WHATSAPP[[#This Row],[Estado Legal]]="No Cumple",0,IF(VOZ_WHATSAPP[[#This Row],[Realiza lectura de guion Legal]]="No Cumple",VOZ_WHATSAPP[[#This Row],[Nota 2]]-50%,VOZ_WHATSAPP[[#This Row],[Nota 2]]))</f>
        <v>1</v>
      </c>
    </row>
    <row r="3154" spans="1:34" x14ac:dyDescent="0.25">
      <c r="A3154" s="2" t="str">
        <f>VOZ_WHATSAPP[[#This Row],[ID Asesor]]&amp;VOZ_WHATSAPP[[#This Row],[Fecha Monitoreo]]</f>
        <v>325045894</v>
      </c>
      <c r="B3154" s="2">
        <v>45894</v>
      </c>
      <c r="C3154" s="1" t="s">
        <v>696</v>
      </c>
      <c r="D3154" s="1">
        <v>3250</v>
      </c>
      <c r="E3154" s="2">
        <v>45894</v>
      </c>
      <c r="F3154" s="3">
        <v>0.36388888888888887</v>
      </c>
      <c r="G3154" s="1" t="s">
        <v>51</v>
      </c>
      <c r="H3154" s="1" t="s">
        <v>44</v>
      </c>
      <c r="I3154" s="1">
        <v>457</v>
      </c>
      <c r="J3154" s="1">
        <v>3136323083</v>
      </c>
      <c r="K3154" s="1" t="s">
        <v>45</v>
      </c>
      <c r="L3154" s="1" t="s">
        <v>46</v>
      </c>
      <c r="M3154" s="1" t="s">
        <v>46</v>
      </c>
      <c r="N3154" s="1" t="s">
        <v>46</v>
      </c>
      <c r="O3154" s="1" t="s">
        <v>46</v>
      </c>
      <c r="P3154" s="1" t="s">
        <v>46</v>
      </c>
      <c r="Q3154" s="1" t="s">
        <v>46</v>
      </c>
      <c r="R3154" s="1" t="s">
        <v>46</v>
      </c>
      <c r="S3154" s="1" t="s">
        <v>46</v>
      </c>
      <c r="T3154" s="12" t="str">
        <f>IF(OR(VOZ_WHATSAPP[[#This Row],[Brinda argumentos coherentes a la objeción]]="No Cumple",VOZ_WHATSAPP[[#This Row],[Despliegue de Beneficios y/o consecuencias]]="No Cumple"),"Sin Negocio","Negocio")</f>
        <v>Negocio</v>
      </c>
      <c r="U3154" s="1" t="s">
        <v>48</v>
      </c>
      <c r="V3154" s="1" t="s">
        <v>48</v>
      </c>
      <c r="W3154" s="1" t="s">
        <v>48</v>
      </c>
      <c r="X3154" s="12" t="str">
        <f>IF(OR(VOZ_WHATSAPP[[#This Row],[Confirma Valor de pago]]="No Cumple",VOZ_WHATSAPP[[#This Row],[Confirma hora de pago]]="No Cumple",VOZ_WHATSAPP[[#This Row],[Confirma medio de pago]]="No Cumple"),"Sin Cierre","Cierre")</f>
        <v>Cierre</v>
      </c>
      <c r="Y3154" s="1" t="s">
        <v>46</v>
      </c>
      <c r="Z3154" s="1" t="s">
        <v>46</v>
      </c>
      <c r="AA3154" s="1" t="s">
        <v>46</v>
      </c>
      <c r="AB3154" s="1" t="s">
        <v>46</v>
      </c>
      <c r="AC3154" s="11" t="str">
        <f>IF(OR(VOZ_WHATSAPP[[#This Row],[La comunicación es asertiva, con respeto y evita maltrato]]="No Cumple",VOZ_WHATSAPP[[#This Row],[Cumple con las normativas legales]]="No Cumple"),"No Cumple","Cumple")</f>
        <v>Cumple</v>
      </c>
      <c r="AD3154" s="1" t="s">
        <v>46</v>
      </c>
      <c r="AE3154" s="1" t="s">
        <v>2558</v>
      </c>
      <c r="AF3154" s="4">
        <v>1</v>
      </c>
      <c r="AG3154" s="4">
        <f>IF(AND(VOZ_WHATSAPP[[#This Row],[Estado Cierre]]="Sin Cierre",VOZ_WHATSAPP[[#This Row],[Nota Negocio]]="Sin Negocio"),VOZ_WHATSAPP[[#This Row],[Nota]]-24%,VOZ_WHATSAPP[[#This Row],[Nota]])</f>
        <v>1</v>
      </c>
      <c r="AH3154" s="8">
        <f>IF(VOZ_WHATSAPP[[#This Row],[Estado Legal]]="No Cumple",0,IF(VOZ_WHATSAPP[[#This Row],[Realiza lectura de guion Legal]]="No Cumple",VOZ_WHATSAPP[[#This Row],[Nota 2]]-50%,VOZ_WHATSAPP[[#This Row],[Nota 2]]))</f>
        <v>1</v>
      </c>
    </row>
    <row r="3155" spans="1:34" x14ac:dyDescent="0.25">
      <c r="A3155" s="2" t="str">
        <f>VOZ_WHATSAPP[[#This Row],[ID Asesor]]&amp;VOZ_WHATSAPP[[#This Row],[Fecha Monitoreo]]</f>
        <v>364545894</v>
      </c>
      <c r="B3155" s="2">
        <v>45894</v>
      </c>
      <c r="C3155" s="1" t="s">
        <v>50</v>
      </c>
      <c r="D3155" s="1">
        <v>3645</v>
      </c>
      <c r="E3155" s="2">
        <v>45894</v>
      </c>
      <c r="F3155" s="3">
        <v>0.37152777777777779</v>
      </c>
      <c r="G3155" s="1" t="s">
        <v>51</v>
      </c>
      <c r="H3155" s="1" t="s">
        <v>44</v>
      </c>
      <c r="I3155" s="1">
        <v>1388</v>
      </c>
      <c r="J3155" s="1">
        <v>3212504507</v>
      </c>
      <c r="K3155" s="1" t="s">
        <v>45</v>
      </c>
      <c r="L3155" s="1" t="s">
        <v>46</v>
      </c>
      <c r="M3155" s="1" t="s">
        <v>46</v>
      </c>
      <c r="N3155" s="1" t="s">
        <v>46</v>
      </c>
      <c r="O3155" s="1" t="s">
        <v>46</v>
      </c>
      <c r="P3155" s="1" t="s">
        <v>46</v>
      </c>
      <c r="Q3155" s="1" t="s">
        <v>46</v>
      </c>
      <c r="R3155" s="1" t="s">
        <v>46</v>
      </c>
      <c r="S3155" s="1" t="s">
        <v>46</v>
      </c>
      <c r="T3155" s="12" t="str">
        <f>IF(OR(VOZ_WHATSAPP[[#This Row],[Brinda argumentos coherentes a la objeción]]="No Cumple",VOZ_WHATSAPP[[#This Row],[Despliegue de Beneficios y/o consecuencias]]="No Cumple"),"Sin Negocio","Negocio")</f>
        <v>Negocio</v>
      </c>
      <c r="U3155" s="1" t="s">
        <v>48</v>
      </c>
      <c r="V3155" s="1" t="s">
        <v>48</v>
      </c>
      <c r="W3155" s="1" t="s">
        <v>48</v>
      </c>
      <c r="X3155" s="12" t="str">
        <f>IF(OR(VOZ_WHATSAPP[[#This Row],[Confirma Valor de pago]]="No Cumple",VOZ_WHATSAPP[[#This Row],[Confirma hora de pago]]="No Cumple",VOZ_WHATSAPP[[#This Row],[Confirma medio de pago]]="No Cumple"),"Sin Cierre","Cierre")</f>
        <v>Cierre</v>
      </c>
      <c r="Y3155" s="1" t="s">
        <v>46</v>
      </c>
      <c r="Z3155" s="1" t="s">
        <v>46</v>
      </c>
      <c r="AA3155" s="1" t="s">
        <v>46</v>
      </c>
      <c r="AB3155" s="1" t="s">
        <v>46</v>
      </c>
      <c r="AC3155" s="11" t="str">
        <f>IF(OR(VOZ_WHATSAPP[[#This Row],[La comunicación es asertiva, con respeto y evita maltrato]]="No Cumple",VOZ_WHATSAPP[[#This Row],[Cumple con las normativas legales]]="No Cumple"),"No Cumple","Cumple")</f>
        <v>Cumple</v>
      </c>
      <c r="AD3155" s="1" t="s">
        <v>46</v>
      </c>
      <c r="AE3155" s="1" t="s">
        <v>53</v>
      </c>
      <c r="AF3155" s="4">
        <v>1</v>
      </c>
      <c r="AG3155" s="4">
        <f>IF(AND(VOZ_WHATSAPP[[#This Row],[Estado Cierre]]="Sin Cierre",VOZ_WHATSAPP[[#This Row],[Nota Negocio]]="Sin Negocio"),VOZ_WHATSAPP[[#This Row],[Nota]]-24%,VOZ_WHATSAPP[[#This Row],[Nota]])</f>
        <v>1</v>
      </c>
      <c r="AH3155" s="8">
        <f>IF(VOZ_WHATSAPP[[#This Row],[Estado Legal]]="No Cumple",0,IF(VOZ_WHATSAPP[[#This Row],[Realiza lectura de guion Legal]]="No Cumple",VOZ_WHATSAPP[[#This Row],[Nota 2]]-50%,VOZ_WHATSAPP[[#This Row],[Nota 2]]))</f>
        <v>1</v>
      </c>
    </row>
    <row r="3156" spans="1:34" x14ac:dyDescent="0.25">
      <c r="A3156" s="2" t="str">
        <f>VOZ_WHATSAPP[[#This Row],[ID Asesor]]&amp;VOZ_WHATSAPP[[#This Row],[Fecha Monitoreo]]</f>
        <v>398645894</v>
      </c>
      <c r="B3156" s="2">
        <v>45894</v>
      </c>
      <c r="C3156" s="1" t="s">
        <v>42</v>
      </c>
      <c r="D3156" s="1">
        <v>3986</v>
      </c>
      <c r="E3156" s="2">
        <v>45894</v>
      </c>
      <c r="F3156" s="3">
        <v>0.35416666666666669</v>
      </c>
      <c r="G3156" s="1" t="s">
        <v>51</v>
      </c>
      <c r="H3156" s="1" t="s">
        <v>44</v>
      </c>
      <c r="I3156" s="1">
        <v>1294</v>
      </c>
      <c r="J3156" s="1">
        <v>3124151853</v>
      </c>
      <c r="K3156" s="1" t="s">
        <v>45</v>
      </c>
      <c r="L3156" s="1" t="s">
        <v>46</v>
      </c>
      <c r="M3156" s="1" t="s">
        <v>46</v>
      </c>
      <c r="N3156" s="1" t="s">
        <v>46</v>
      </c>
      <c r="O3156" s="1" t="s">
        <v>46</v>
      </c>
      <c r="P3156" s="1" t="s">
        <v>46</v>
      </c>
      <c r="Q3156" s="1" t="s">
        <v>46</v>
      </c>
      <c r="R3156" s="1" t="s">
        <v>46</v>
      </c>
      <c r="S3156" s="1" t="s">
        <v>46</v>
      </c>
      <c r="T3156" s="12" t="str">
        <f>IF(OR(VOZ_WHATSAPP[[#This Row],[Brinda argumentos coherentes a la objeción]]="No Cumple",VOZ_WHATSAPP[[#This Row],[Despliegue de Beneficios y/o consecuencias]]="No Cumple"),"Sin Negocio","Negocio")</f>
        <v>Negocio</v>
      </c>
      <c r="U3156" s="1" t="s">
        <v>46</v>
      </c>
      <c r="V3156" s="1" t="s">
        <v>46</v>
      </c>
      <c r="W3156" s="1" t="s">
        <v>46</v>
      </c>
      <c r="X3156" s="12" t="str">
        <f>IF(OR(VOZ_WHATSAPP[[#This Row],[Confirma Valor de pago]]="No Cumple",VOZ_WHATSAPP[[#This Row],[Confirma hora de pago]]="No Cumple",VOZ_WHATSAPP[[#This Row],[Confirma medio de pago]]="No Cumple"),"Sin Cierre","Cierre")</f>
        <v>Cierre</v>
      </c>
      <c r="Y3156" s="1" t="s">
        <v>46</v>
      </c>
      <c r="Z3156" s="1" t="s">
        <v>46</v>
      </c>
      <c r="AA3156" s="1" t="s">
        <v>46</v>
      </c>
      <c r="AB3156" s="1" t="s">
        <v>46</v>
      </c>
      <c r="AC3156" s="11" t="str">
        <f>IF(OR(VOZ_WHATSAPP[[#This Row],[La comunicación es asertiva, con respeto y evita maltrato]]="No Cumple",VOZ_WHATSAPP[[#This Row],[Cumple con las normativas legales]]="No Cumple"),"No Cumple","Cumple")</f>
        <v>Cumple</v>
      </c>
      <c r="AD3156" s="1" t="s">
        <v>46</v>
      </c>
      <c r="AE3156" s="1" t="s">
        <v>55</v>
      </c>
      <c r="AF3156" s="4">
        <v>1</v>
      </c>
      <c r="AG3156" s="4">
        <f>IF(AND(VOZ_WHATSAPP[[#This Row],[Estado Cierre]]="Sin Cierre",VOZ_WHATSAPP[[#This Row],[Nota Negocio]]="Sin Negocio"),VOZ_WHATSAPP[[#This Row],[Nota]]-24%,VOZ_WHATSAPP[[#This Row],[Nota]])</f>
        <v>1</v>
      </c>
      <c r="AH3156" s="8">
        <f>IF(VOZ_WHATSAPP[[#This Row],[Estado Legal]]="No Cumple",0,IF(VOZ_WHATSAPP[[#This Row],[Realiza lectura de guion Legal]]="No Cumple",VOZ_WHATSAPP[[#This Row],[Nota 2]]-50%,VOZ_WHATSAPP[[#This Row],[Nota 2]]))</f>
        <v>1</v>
      </c>
    </row>
    <row r="3157" spans="1:34" x14ac:dyDescent="0.25">
      <c r="A3157" s="2" t="str">
        <f>VOZ_WHATSAPP[[#This Row],[ID Asesor]]&amp;VOZ_WHATSAPP[[#This Row],[Fecha Monitoreo]]</f>
        <v>394245894</v>
      </c>
      <c r="B3157" s="2">
        <v>45894</v>
      </c>
      <c r="C3157" s="1" t="s">
        <v>50</v>
      </c>
      <c r="D3157" s="1">
        <v>3942</v>
      </c>
      <c r="E3157" s="2">
        <v>45894</v>
      </c>
      <c r="F3157" s="3">
        <v>0.36805555555555558</v>
      </c>
      <c r="G3157" s="1" t="s">
        <v>58</v>
      </c>
      <c r="H3157" s="1" t="s">
        <v>44</v>
      </c>
      <c r="I3157" s="1">
        <v>1393</v>
      </c>
      <c r="J3157" s="1">
        <v>3104623160</v>
      </c>
      <c r="K3157" s="1" t="s">
        <v>45</v>
      </c>
      <c r="L3157" s="1" t="s">
        <v>46</v>
      </c>
      <c r="M3157" s="1" t="s">
        <v>46</v>
      </c>
      <c r="N3157" s="1" t="s">
        <v>46</v>
      </c>
      <c r="O3157" s="1" t="s">
        <v>46</v>
      </c>
      <c r="P3157" s="1" t="s">
        <v>46</v>
      </c>
      <c r="Q3157" s="1" t="s">
        <v>46</v>
      </c>
      <c r="R3157" s="1" t="s">
        <v>47</v>
      </c>
      <c r="S3157" s="1" t="s">
        <v>47</v>
      </c>
      <c r="T3157" s="12" t="str">
        <f>IF(OR(VOZ_WHATSAPP[[#This Row],[Brinda argumentos coherentes a la objeción]]="No Cumple",VOZ_WHATSAPP[[#This Row],[Despliegue de Beneficios y/o consecuencias]]="No Cumple"),"Sin Negocio","Negocio")</f>
        <v>Sin Negocio</v>
      </c>
      <c r="U3157" s="1" t="s">
        <v>46</v>
      </c>
      <c r="V3157" s="1" t="s">
        <v>46</v>
      </c>
      <c r="W3157" s="1" t="s">
        <v>46</v>
      </c>
      <c r="X3157" s="12" t="str">
        <f>IF(OR(VOZ_WHATSAPP[[#This Row],[Confirma Valor de pago]]="No Cumple",VOZ_WHATSAPP[[#This Row],[Confirma hora de pago]]="No Cumple",VOZ_WHATSAPP[[#This Row],[Confirma medio de pago]]="No Cumple"),"Sin Cierre","Cierre")</f>
        <v>Cierre</v>
      </c>
      <c r="Y3157" s="1" t="s">
        <v>46</v>
      </c>
      <c r="Z3157" s="1" t="s">
        <v>46</v>
      </c>
      <c r="AA3157" s="1" t="s">
        <v>46</v>
      </c>
      <c r="AB3157" s="1" t="s">
        <v>46</v>
      </c>
      <c r="AC3157" s="11" t="str">
        <f>IF(OR(VOZ_WHATSAPP[[#This Row],[La comunicación es asertiva, con respeto y evita maltrato]]="No Cumple",VOZ_WHATSAPP[[#This Row],[Cumple con las normativas legales]]="No Cumple"),"No Cumple","Cumple")</f>
        <v>Cumple</v>
      </c>
      <c r="AD3157" s="1" t="s">
        <v>46</v>
      </c>
      <c r="AE3157" s="1" t="s">
        <v>2766</v>
      </c>
      <c r="AF3157" s="4">
        <v>0.8</v>
      </c>
      <c r="AG3157" s="4">
        <f>IF(AND(VOZ_WHATSAPP[[#This Row],[Estado Cierre]]="Sin Cierre",VOZ_WHATSAPP[[#This Row],[Nota Negocio]]="Sin Negocio"),VOZ_WHATSAPP[[#This Row],[Nota]]-24%,VOZ_WHATSAPP[[#This Row],[Nota]])</f>
        <v>0.8</v>
      </c>
      <c r="AH3157" s="8">
        <f>IF(VOZ_WHATSAPP[[#This Row],[Estado Legal]]="No Cumple",0,IF(VOZ_WHATSAPP[[#This Row],[Realiza lectura de guion Legal]]="No Cumple",VOZ_WHATSAPP[[#This Row],[Nota 2]]-50%,VOZ_WHATSAPP[[#This Row],[Nota 2]]))</f>
        <v>0.8</v>
      </c>
    </row>
    <row r="3158" spans="1:34" x14ac:dyDescent="0.25">
      <c r="A3158" s="2" t="str">
        <f>VOZ_WHATSAPP[[#This Row],[ID Asesor]]&amp;VOZ_WHATSAPP[[#This Row],[Fecha Monitoreo]]</f>
        <v>410745894</v>
      </c>
      <c r="B3158" s="2">
        <v>45894</v>
      </c>
      <c r="C3158" s="1" t="s">
        <v>696</v>
      </c>
      <c r="D3158" s="1">
        <v>4107</v>
      </c>
      <c r="E3158" s="2">
        <v>45894</v>
      </c>
      <c r="F3158" s="3">
        <v>0.3840277777777778</v>
      </c>
      <c r="G3158" s="1" t="s">
        <v>58</v>
      </c>
      <c r="H3158" s="1" t="s">
        <v>44</v>
      </c>
      <c r="I3158" s="1">
        <v>416</v>
      </c>
      <c r="J3158" s="1">
        <v>3024423486</v>
      </c>
      <c r="K3158" s="1" t="s">
        <v>45</v>
      </c>
      <c r="L3158" s="1" t="s">
        <v>46</v>
      </c>
      <c r="M3158" s="1" t="s">
        <v>46</v>
      </c>
      <c r="N3158" s="1" t="s">
        <v>46</v>
      </c>
      <c r="O3158" s="1" t="s">
        <v>46</v>
      </c>
      <c r="P3158" s="1" t="s">
        <v>46</v>
      </c>
      <c r="Q3158" s="1" t="s">
        <v>48</v>
      </c>
      <c r="R3158" s="1" t="s">
        <v>48</v>
      </c>
      <c r="S3158" s="1" t="s">
        <v>46</v>
      </c>
      <c r="T3158" s="12" t="str">
        <f>IF(OR(VOZ_WHATSAPP[[#This Row],[Brinda argumentos coherentes a la objeción]]="No Cumple",VOZ_WHATSAPP[[#This Row],[Despliegue de Beneficios y/o consecuencias]]="No Cumple"),"Sin Negocio","Negocio")</f>
        <v>Negocio</v>
      </c>
      <c r="U3158" s="1" t="s">
        <v>46</v>
      </c>
      <c r="V3158" s="1" t="s">
        <v>46</v>
      </c>
      <c r="W3158" s="1" t="s">
        <v>46</v>
      </c>
      <c r="X3158" s="12" t="str">
        <f>IF(OR(VOZ_WHATSAPP[[#This Row],[Confirma Valor de pago]]="No Cumple",VOZ_WHATSAPP[[#This Row],[Confirma hora de pago]]="No Cumple",VOZ_WHATSAPP[[#This Row],[Confirma medio de pago]]="No Cumple"),"Sin Cierre","Cierre")</f>
        <v>Cierre</v>
      </c>
      <c r="Y3158" s="1" t="s">
        <v>46</v>
      </c>
      <c r="Z3158" s="1" t="s">
        <v>46</v>
      </c>
      <c r="AA3158" s="1" t="s">
        <v>46</v>
      </c>
      <c r="AB3158" s="1" t="s">
        <v>46</v>
      </c>
      <c r="AC3158" s="11" t="str">
        <f>IF(OR(VOZ_WHATSAPP[[#This Row],[La comunicación es asertiva, con respeto y evita maltrato]]="No Cumple",VOZ_WHATSAPP[[#This Row],[Cumple con las normativas legales]]="No Cumple"),"No Cumple","Cumple")</f>
        <v>Cumple</v>
      </c>
      <c r="AD3158" s="1" t="s">
        <v>46</v>
      </c>
      <c r="AE3158" s="1" t="s">
        <v>2558</v>
      </c>
      <c r="AF3158" s="4">
        <v>1</v>
      </c>
      <c r="AG3158" s="4">
        <f>IF(AND(VOZ_WHATSAPP[[#This Row],[Estado Cierre]]="Sin Cierre",VOZ_WHATSAPP[[#This Row],[Nota Negocio]]="Sin Negocio"),VOZ_WHATSAPP[[#This Row],[Nota]]-24%,VOZ_WHATSAPP[[#This Row],[Nota]])</f>
        <v>1</v>
      </c>
      <c r="AH3158" s="8">
        <f>IF(VOZ_WHATSAPP[[#This Row],[Estado Legal]]="No Cumple",0,IF(VOZ_WHATSAPP[[#This Row],[Realiza lectura de guion Legal]]="No Cumple",VOZ_WHATSAPP[[#This Row],[Nota 2]]-50%,VOZ_WHATSAPP[[#This Row],[Nota 2]]))</f>
        <v>1</v>
      </c>
    </row>
    <row r="3159" spans="1:34" x14ac:dyDescent="0.25">
      <c r="A3159" s="2" t="str">
        <f>VOZ_WHATSAPP[[#This Row],[ID Asesor]]&amp;VOZ_WHATSAPP[[#This Row],[Fecha Monitoreo]]</f>
        <v>387445894</v>
      </c>
      <c r="B3159" s="2">
        <v>45894</v>
      </c>
      <c r="C3159" s="1" t="s">
        <v>59</v>
      </c>
      <c r="D3159" s="1">
        <v>3874</v>
      </c>
      <c r="E3159" s="2">
        <v>45894</v>
      </c>
      <c r="F3159" s="3">
        <v>0.37291666666666667</v>
      </c>
      <c r="G3159" s="1" t="s">
        <v>60</v>
      </c>
      <c r="H3159" s="1" t="s">
        <v>44</v>
      </c>
      <c r="I3159" s="1">
        <v>1427</v>
      </c>
      <c r="J3159" s="1">
        <v>3135727437</v>
      </c>
      <c r="K3159" s="1" t="s">
        <v>45</v>
      </c>
      <c r="L3159" s="1" t="s">
        <v>46</v>
      </c>
      <c r="M3159" s="1" t="s">
        <v>46</v>
      </c>
      <c r="N3159" s="1" t="s">
        <v>46</v>
      </c>
      <c r="O3159" s="1" t="s">
        <v>46</v>
      </c>
      <c r="P3159" s="1" t="s">
        <v>46</v>
      </c>
      <c r="Q3159" s="1" t="s">
        <v>46</v>
      </c>
      <c r="R3159" s="1" t="s">
        <v>46</v>
      </c>
      <c r="S3159" s="1" t="s">
        <v>46</v>
      </c>
      <c r="T3159" s="12" t="str">
        <f>IF(OR(VOZ_WHATSAPP[[#This Row],[Brinda argumentos coherentes a la objeción]]="No Cumple",VOZ_WHATSAPP[[#This Row],[Despliegue de Beneficios y/o consecuencias]]="No Cumple"),"Sin Negocio","Negocio")</f>
        <v>Negocio</v>
      </c>
      <c r="U3159" s="1" t="s">
        <v>46</v>
      </c>
      <c r="V3159" s="1" t="s">
        <v>46</v>
      </c>
      <c r="W3159" s="1" t="s">
        <v>47</v>
      </c>
      <c r="X3159" s="12" t="str">
        <f>IF(OR(VOZ_WHATSAPP[[#This Row],[Confirma Valor de pago]]="No Cumple",VOZ_WHATSAPP[[#This Row],[Confirma hora de pago]]="No Cumple",VOZ_WHATSAPP[[#This Row],[Confirma medio de pago]]="No Cumple"),"Sin Cierre","Cierre")</f>
        <v>Sin Cierre</v>
      </c>
      <c r="Y3159" s="1" t="s">
        <v>46</v>
      </c>
      <c r="Z3159" s="1" t="s">
        <v>46</v>
      </c>
      <c r="AA3159" s="1" t="s">
        <v>46</v>
      </c>
      <c r="AB3159" s="1" t="s">
        <v>46</v>
      </c>
      <c r="AC3159" s="11" t="str">
        <f>IF(OR(VOZ_WHATSAPP[[#This Row],[La comunicación es asertiva, con respeto y evita maltrato]]="No Cumple",VOZ_WHATSAPP[[#This Row],[Cumple con las normativas legales]]="No Cumple"),"No Cumple","Cumple")</f>
        <v>Cumple</v>
      </c>
      <c r="AD3159" s="1" t="s">
        <v>46</v>
      </c>
      <c r="AE3159" s="1" t="s">
        <v>118</v>
      </c>
      <c r="AF3159" s="4">
        <v>0.92</v>
      </c>
      <c r="AG3159" s="4">
        <f>IF(AND(VOZ_WHATSAPP[[#This Row],[Estado Cierre]]="Sin Cierre",VOZ_WHATSAPP[[#This Row],[Nota Negocio]]="Sin Negocio"),VOZ_WHATSAPP[[#This Row],[Nota]]-24%,VOZ_WHATSAPP[[#This Row],[Nota]])</f>
        <v>0.92</v>
      </c>
      <c r="AH3159" s="8">
        <f>IF(VOZ_WHATSAPP[[#This Row],[Estado Legal]]="No Cumple",0,IF(VOZ_WHATSAPP[[#This Row],[Realiza lectura de guion Legal]]="No Cumple",VOZ_WHATSAPP[[#This Row],[Nota 2]]-50%,VOZ_WHATSAPP[[#This Row],[Nota 2]]))</f>
        <v>0.92</v>
      </c>
    </row>
    <row r="3160" spans="1:34" x14ac:dyDescent="0.25">
      <c r="A3160" s="2" t="str">
        <f>VOZ_WHATSAPP[[#This Row],[ID Asesor]]&amp;VOZ_WHATSAPP[[#This Row],[Fecha Monitoreo]]</f>
        <v>367345894</v>
      </c>
      <c r="B3160" s="2">
        <v>45894</v>
      </c>
      <c r="C3160" s="1" t="s">
        <v>42</v>
      </c>
      <c r="D3160" s="1">
        <v>3673</v>
      </c>
      <c r="E3160" s="2">
        <v>45894</v>
      </c>
      <c r="F3160" s="3">
        <v>0.4</v>
      </c>
      <c r="G3160" s="1" t="s">
        <v>51</v>
      </c>
      <c r="H3160" s="1" t="s">
        <v>44</v>
      </c>
      <c r="I3160" s="1">
        <v>1381</v>
      </c>
      <c r="J3160" s="1">
        <v>3118059533</v>
      </c>
      <c r="K3160" s="1" t="s">
        <v>45</v>
      </c>
      <c r="L3160" s="1" t="s">
        <v>46</v>
      </c>
      <c r="M3160" s="1" t="s">
        <v>46</v>
      </c>
      <c r="N3160" s="1" t="s">
        <v>46</v>
      </c>
      <c r="O3160" s="1" t="s">
        <v>46</v>
      </c>
      <c r="P3160" s="1" t="s">
        <v>46</v>
      </c>
      <c r="Q3160" s="1" t="s">
        <v>46</v>
      </c>
      <c r="R3160" s="1" t="s">
        <v>46</v>
      </c>
      <c r="S3160" s="1" t="s">
        <v>46</v>
      </c>
      <c r="T3160" s="12" t="str">
        <f>IF(OR(VOZ_WHATSAPP[[#This Row],[Brinda argumentos coherentes a la objeción]]="No Cumple",VOZ_WHATSAPP[[#This Row],[Despliegue de Beneficios y/o consecuencias]]="No Cumple"),"Sin Negocio","Negocio")</f>
        <v>Negocio</v>
      </c>
      <c r="U3160" s="1" t="s">
        <v>48</v>
      </c>
      <c r="V3160" s="1" t="s">
        <v>48</v>
      </c>
      <c r="W3160" s="1" t="s">
        <v>48</v>
      </c>
      <c r="X3160" s="12" t="str">
        <f>IF(OR(VOZ_WHATSAPP[[#This Row],[Confirma Valor de pago]]="No Cumple",VOZ_WHATSAPP[[#This Row],[Confirma hora de pago]]="No Cumple",VOZ_WHATSAPP[[#This Row],[Confirma medio de pago]]="No Cumple"),"Sin Cierre","Cierre")</f>
        <v>Cierre</v>
      </c>
      <c r="Y3160" s="1" t="s">
        <v>46</v>
      </c>
      <c r="Z3160" s="1" t="s">
        <v>46</v>
      </c>
      <c r="AA3160" s="1" t="s">
        <v>46</v>
      </c>
      <c r="AB3160" s="1" t="s">
        <v>46</v>
      </c>
      <c r="AC3160" s="11" t="str">
        <f>IF(OR(VOZ_WHATSAPP[[#This Row],[La comunicación es asertiva, con respeto y evita maltrato]]="No Cumple",VOZ_WHATSAPP[[#This Row],[Cumple con las normativas legales]]="No Cumple"),"No Cumple","Cumple")</f>
        <v>Cumple</v>
      </c>
      <c r="AD3160" s="1" t="s">
        <v>46</v>
      </c>
      <c r="AE3160" s="1" t="s">
        <v>101</v>
      </c>
      <c r="AF3160" s="4">
        <v>1</v>
      </c>
      <c r="AG3160" s="4">
        <f>IF(AND(VOZ_WHATSAPP[[#This Row],[Estado Cierre]]="Sin Cierre",VOZ_WHATSAPP[[#This Row],[Nota Negocio]]="Sin Negocio"),VOZ_WHATSAPP[[#This Row],[Nota]]-24%,VOZ_WHATSAPP[[#This Row],[Nota]])</f>
        <v>1</v>
      </c>
      <c r="AH3160" s="8">
        <f>IF(VOZ_WHATSAPP[[#This Row],[Estado Legal]]="No Cumple",0,IF(VOZ_WHATSAPP[[#This Row],[Realiza lectura de guion Legal]]="No Cumple",VOZ_WHATSAPP[[#This Row],[Nota 2]]-50%,VOZ_WHATSAPP[[#This Row],[Nota 2]]))</f>
        <v>1</v>
      </c>
    </row>
    <row r="3161" spans="1:34" x14ac:dyDescent="0.25">
      <c r="A3161" s="2" t="str">
        <f>VOZ_WHATSAPP[[#This Row],[ID Asesor]]&amp;VOZ_WHATSAPP[[#This Row],[Fecha Monitoreo]]</f>
        <v>381745894</v>
      </c>
      <c r="B3161" s="2">
        <v>45894</v>
      </c>
      <c r="C3161" s="1" t="s">
        <v>696</v>
      </c>
      <c r="D3161" s="1">
        <v>3817</v>
      </c>
      <c r="E3161" s="2">
        <v>45894</v>
      </c>
      <c r="F3161" s="3">
        <v>0.3923611111111111</v>
      </c>
      <c r="G3161" s="1" t="s">
        <v>51</v>
      </c>
      <c r="H3161" s="1" t="s">
        <v>44</v>
      </c>
      <c r="I3161" s="1">
        <v>586</v>
      </c>
      <c r="J3161" s="1">
        <v>3212242925</v>
      </c>
      <c r="K3161" s="1" t="s">
        <v>45</v>
      </c>
      <c r="L3161" s="1" t="s">
        <v>46</v>
      </c>
      <c r="M3161" s="1" t="s">
        <v>46</v>
      </c>
      <c r="N3161" s="1" t="s">
        <v>46</v>
      </c>
      <c r="O3161" s="1" t="s">
        <v>46</v>
      </c>
      <c r="P3161" s="1" t="s">
        <v>46</v>
      </c>
      <c r="Q3161" s="1" t="s">
        <v>46</v>
      </c>
      <c r="R3161" s="1" t="s">
        <v>46</v>
      </c>
      <c r="S3161" s="1" t="s">
        <v>46</v>
      </c>
      <c r="T3161" s="12" t="str">
        <f>IF(OR(VOZ_WHATSAPP[[#This Row],[Brinda argumentos coherentes a la objeción]]="No Cumple",VOZ_WHATSAPP[[#This Row],[Despliegue de Beneficios y/o consecuencias]]="No Cumple"),"Sin Negocio","Negocio")</f>
        <v>Negocio</v>
      </c>
      <c r="U3161" s="1" t="s">
        <v>48</v>
      </c>
      <c r="V3161" s="1" t="s">
        <v>48</v>
      </c>
      <c r="W3161" s="1" t="s">
        <v>48</v>
      </c>
      <c r="X3161" s="12" t="str">
        <f>IF(OR(VOZ_WHATSAPP[[#This Row],[Confirma Valor de pago]]="No Cumple",VOZ_WHATSAPP[[#This Row],[Confirma hora de pago]]="No Cumple",VOZ_WHATSAPP[[#This Row],[Confirma medio de pago]]="No Cumple"),"Sin Cierre","Cierre")</f>
        <v>Cierre</v>
      </c>
      <c r="Y3161" s="1" t="s">
        <v>46</v>
      </c>
      <c r="Z3161" s="1" t="s">
        <v>46</v>
      </c>
      <c r="AA3161" s="1" t="s">
        <v>46</v>
      </c>
      <c r="AB3161" s="1" t="s">
        <v>46</v>
      </c>
      <c r="AC3161" s="11" t="str">
        <f>IF(OR(VOZ_WHATSAPP[[#This Row],[La comunicación es asertiva, con respeto y evita maltrato]]="No Cumple",VOZ_WHATSAPP[[#This Row],[Cumple con las normativas legales]]="No Cumple"),"No Cumple","Cumple")</f>
        <v>Cumple</v>
      </c>
      <c r="AD3161" s="1" t="s">
        <v>46</v>
      </c>
      <c r="AE3161" s="1" t="s">
        <v>2558</v>
      </c>
      <c r="AF3161" s="4">
        <v>1</v>
      </c>
      <c r="AG3161" s="4">
        <f>IF(AND(VOZ_WHATSAPP[[#This Row],[Estado Cierre]]="Sin Cierre",VOZ_WHATSAPP[[#This Row],[Nota Negocio]]="Sin Negocio"),VOZ_WHATSAPP[[#This Row],[Nota]]-24%,VOZ_WHATSAPP[[#This Row],[Nota]])</f>
        <v>1</v>
      </c>
      <c r="AH3161" s="8">
        <f>IF(VOZ_WHATSAPP[[#This Row],[Estado Legal]]="No Cumple",0,IF(VOZ_WHATSAPP[[#This Row],[Realiza lectura de guion Legal]]="No Cumple",VOZ_WHATSAPP[[#This Row],[Nota 2]]-50%,VOZ_WHATSAPP[[#This Row],[Nota 2]]))</f>
        <v>1</v>
      </c>
    </row>
    <row r="3162" spans="1:34" x14ac:dyDescent="0.25">
      <c r="A3162" s="2" t="str">
        <f>VOZ_WHATSAPP[[#This Row],[ID Asesor]]&amp;VOZ_WHATSAPP[[#This Row],[Fecha Monitoreo]]</f>
        <v>312845894</v>
      </c>
      <c r="B3162" s="2">
        <v>45894</v>
      </c>
      <c r="C3162" s="1" t="s">
        <v>42</v>
      </c>
      <c r="D3162" s="1">
        <v>3128</v>
      </c>
      <c r="E3162" s="2">
        <v>45894</v>
      </c>
      <c r="F3162" s="3">
        <v>0.37361111111111112</v>
      </c>
      <c r="G3162" s="1" t="s">
        <v>80</v>
      </c>
      <c r="H3162" s="1" t="s">
        <v>44</v>
      </c>
      <c r="I3162" s="1">
        <v>1405</v>
      </c>
      <c r="J3162" s="1">
        <v>3143955432</v>
      </c>
      <c r="K3162" s="1" t="s">
        <v>45</v>
      </c>
      <c r="L3162" s="1" t="s">
        <v>46</v>
      </c>
      <c r="M3162" s="1" t="s">
        <v>46</v>
      </c>
      <c r="N3162" s="1" t="s">
        <v>46</v>
      </c>
      <c r="O3162" s="1" t="s">
        <v>46</v>
      </c>
      <c r="P3162" s="1" t="s">
        <v>54</v>
      </c>
      <c r="Q3162" s="1" t="s">
        <v>46</v>
      </c>
      <c r="R3162" s="1" t="s">
        <v>46</v>
      </c>
      <c r="S3162" s="1" t="s">
        <v>46</v>
      </c>
      <c r="T3162" s="12" t="str">
        <f>IF(OR(VOZ_WHATSAPP[[#This Row],[Brinda argumentos coherentes a la objeción]]="No Cumple",VOZ_WHATSAPP[[#This Row],[Despliegue de Beneficios y/o consecuencias]]="No Cumple"),"Sin Negocio","Negocio")</f>
        <v>Negocio</v>
      </c>
      <c r="U3162" s="1" t="s">
        <v>48</v>
      </c>
      <c r="V3162" s="1" t="s">
        <v>48</v>
      </c>
      <c r="W3162" s="1" t="s">
        <v>48</v>
      </c>
      <c r="X3162" s="12" t="str">
        <f>IF(OR(VOZ_WHATSAPP[[#This Row],[Confirma Valor de pago]]="No Cumple",VOZ_WHATSAPP[[#This Row],[Confirma hora de pago]]="No Cumple",VOZ_WHATSAPP[[#This Row],[Confirma medio de pago]]="No Cumple"),"Sin Cierre","Cierre")</f>
        <v>Cierre</v>
      </c>
      <c r="Y3162" s="1" t="s">
        <v>46</v>
      </c>
      <c r="Z3162" s="1" t="s">
        <v>46</v>
      </c>
      <c r="AA3162" s="1" t="s">
        <v>46</v>
      </c>
      <c r="AB3162" s="1" t="s">
        <v>46</v>
      </c>
      <c r="AC3162" s="11" t="str">
        <f>IF(OR(VOZ_WHATSAPP[[#This Row],[La comunicación es asertiva, con respeto y evita maltrato]]="No Cumple",VOZ_WHATSAPP[[#This Row],[Cumple con las normativas legales]]="No Cumple"),"No Cumple","Cumple")</f>
        <v>Cumple</v>
      </c>
      <c r="AD3162" s="1" t="s">
        <v>46</v>
      </c>
      <c r="AE3162" s="1" t="s">
        <v>2767</v>
      </c>
      <c r="AF3162" s="4">
        <v>0.95</v>
      </c>
      <c r="AG3162" s="4">
        <f>IF(AND(VOZ_WHATSAPP[[#This Row],[Estado Cierre]]="Sin Cierre",VOZ_WHATSAPP[[#This Row],[Nota Negocio]]="Sin Negocio"),VOZ_WHATSAPP[[#This Row],[Nota]]-24%,VOZ_WHATSAPP[[#This Row],[Nota]])</f>
        <v>0.95</v>
      </c>
      <c r="AH3162" s="8">
        <f>IF(VOZ_WHATSAPP[[#This Row],[Estado Legal]]="No Cumple",0,IF(VOZ_WHATSAPP[[#This Row],[Realiza lectura de guion Legal]]="No Cumple",VOZ_WHATSAPP[[#This Row],[Nota 2]]-50%,VOZ_WHATSAPP[[#This Row],[Nota 2]]))</f>
        <v>0.95</v>
      </c>
    </row>
    <row r="3163" spans="1:34" x14ac:dyDescent="0.25">
      <c r="A3163" s="2" t="str">
        <f>VOZ_WHATSAPP[[#This Row],[ID Asesor]]&amp;VOZ_WHATSAPP[[#This Row],[Fecha Monitoreo]]</f>
        <v>350845894</v>
      </c>
      <c r="B3163" s="2">
        <v>45894</v>
      </c>
      <c r="C3163" s="1" t="s">
        <v>50</v>
      </c>
      <c r="D3163" s="1">
        <v>3508</v>
      </c>
      <c r="E3163" s="2">
        <v>45894</v>
      </c>
      <c r="F3163" s="3">
        <v>0.37361111111111112</v>
      </c>
      <c r="G3163" s="1" t="s">
        <v>51</v>
      </c>
      <c r="H3163" s="1" t="s">
        <v>44</v>
      </c>
      <c r="I3163" s="1">
        <v>1120</v>
      </c>
      <c r="J3163" s="1">
        <v>3164909750</v>
      </c>
      <c r="K3163" s="1" t="s">
        <v>45</v>
      </c>
      <c r="L3163" s="1" t="s">
        <v>46</v>
      </c>
      <c r="M3163" s="1" t="s">
        <v>46</v>
      </c>
      <c r="N3163" s="1" t="s">
        <v>46</v>
      </c>
      <c r="O3163" s="1" t="s">
        <v>46</v>
      </c>
      <c r="P3163" s="1" t="s">
        <v>46</v>
      </c>
      <c r="Q3163" s="1" t="s">
        <v>46</v>
      </c>
      <c r="R3163" s="1" t="s">
        <v>46</v>
      </c>
      <c r="S3163" s="1" t="s">
        <v>46</v>
      </c>
      <c r="T3163" s="12" t="str">
        <f>IF(OR(VOZ_WHATSAPP[[#This Row],[Brinda argumentos coherentes a la objeción]]="No Cumple",VOZ_WHATSAPP[[#This Row],[Despliegue de Beneficios y/o consecuencias]]="No Cumple"),"Sin Negocio","Negocio")</f>
        <v>Negocio</v>
      </c>
      <c r="U3163" s="1" t="s">
        <v>48</v>
      </c>
      <c r="V3163" s="1" t="s">
        <v>48</v>
      </c>
      <c r="W3163" s="1" t="s">
        <v>48</v>
      </c>
      <c r="X3163" s="12" t="str">
        <f>IF(OR(VOZ_WHATSAPP[[#This Row],[Confirma Valor de pago]]="No Cumple",VOZ_WHATSAPP[[#This Row],[Confirma hora de pago]]="No Cumple",VOZ_WHATSAPP[[#This Row],[Confirma medio de pago]]="No Cumple"),"Sin Cierre","Cierre")</f>
        <v>Cierre</v>
      </c>
      <c r="Y3163" s="1" t="s">
        <v>54</v>
      </c>
      <c r="Z3163" s="1" t="s">
        <v>46</v>
      </c>
      <c r="AA3163" s="1" t="s">
        <v>46</v>
      </c>
      <c r="AB3163" s="1" t="s">
        <v>46</v>
      </c>
      <c r="AC3163" s="11" t="str">
        <f>IF(OR(VOZ_WHATSAPP[[#This Row],[La comunicación es asertiva, con respeto y evita maltrato]]="No Cumple",VOZ_WHATSAPP[[#This Row],[Cumple con las normativas legales]]="No Cumple"),"No Cumple","Cumple")</f>
        <v>Cumple</v>
      </c>
      <c r="AD3163" s="1" t="s">
        <v>46</v>
      </c>
      <c r="AE3163" s="1" t="s">
        <v>2768</v>
      </c>
      <c r="AF3163" s="4">
        <v>0.92</v>
      </c>
      <c r="AG3163" s="4">
        <f>IF(AND(VOZ_WHATSAPP[[#This Row],[Estado Cierre]]="Sin Cierre",VOZ_WHATSAPP[[#This Row],[Nota Negocio]]="Sin Negocio"),VOZ_WHATSAPP[[#This Row],[Nota]]-24%,VOZ_WHATSAPP[[#This Row],[Nota]])</f>
        <v>0.92</v>
      </c>
      <c r="AH3163" s="8">
        <f>IF(VOZ_WHATSAPP[[#This Row],[Estado Legal]]="No Cumple",0,IF(VOZ_WHATSAPP[[#This Row],[Realiza lectura de guion Legal]]="No Cumple",VOZ_WHATSAPP[[#This Row],[Nota 2]]-50%,VOZ_WHATSAPP[[#This Row],[Nota 2]]))</f>
        <v>0.92</v>
      </c>
    </row>
    <row r="3164" spans="1:34" x14ac:dyDescent="0.25">
      <c r="A3164" s="2" t="str">
        <f>VOZ_WHATSAPP[[#This Row],[ID Asesor]]&amp;VOZ_WHATSAPP[[#This Row],[Fecha Monitoreo]]</f>
        <v>301145894</v>
      </c>
      <c r="B3164" s="2">
        <v>45894</v>
      </c>
      <c r="C3164" s="1" t="s">
        <v>42</v>
      </c>
      <c r="D3164" s="1">
        <v>3011</v>
      </c>
      <c r="E3164" s="2">
        <v>45894</v>
      </c>
      <c r="F3164" s="3">
        <v>0.41458333333333336</v>
      </c>
      <c r="G3164" s="1" t="s">
        <v>51</v>
      </c>
      <c r="H3164" s="1" t="s">
        <v>44</v>
      </c>
      <c r="I3164" s="1">
        <v>1103</v>
      </c>
      <c r="J3164" s="1">
        <v>3003965106</v>
      </c>
      <c r="K3164" s="1" t="s">
        <v>45</v>
      </c>
      <c r="L3164" s="1" t="s">
        <v>47</v>
      </c>
      <c r="M3164" s="1" t="s">
        <v>46</v>
      </c>
      <c r="N3164" s="1" t="s">
        <v>46</v>
      </c>
      <c r="O3164" s="1" t="s">
        <v>46</v>
      </c>
      <c r="P3164" s="1" t="s">
        <v>46</v>
      </c>
      <c r="Q3164" s="1" t="s">
        <v>46</v>
      </c>
      <c r="R3164" s="1" t="s">
        <v>47</v>
      </c>
      <c r="S3164" s="1" t="s">
        <v>47</v>
      </c>
      <c r="T3164" s="12" t="str">
        <f>IF(OR(VOZ_WHATSAPP[[#This Row],[Brinda argumentos coherentes a la objeción]]="No Cumple",VOZ_WHATSAPP[[#This Row],[Despliegue de Beneficios y/o consecuencias]]="No Cumple"),"Sin Negocio","Negocio")</f>
        <v>Sin Negocio</v>
      </c>
      <c r="U3164" s="1" t="s">
        <v>48</v>
      </c>
      <c r="V3164" s="1" t="s">
        <v>48</v>
      </c>
      <c r="W3164" s="1" t="s">
        <v>48</v>
      </c>
      <c r="X3164" s="12" t="str">
        <f>IF(OR(VOZ_WHATSAPP[[#This Row],[Confirma Valor de pago]]="No Cumple",VOZ_WHATSAPP[[#This Row],[Confirma hora de pago]]="No Cumple",VOZ_WHATSAPP[[#This Row],[Confirma medio de pago]]="No Cumple"),"Sin Cierre","Cierre")</f>
        <v>Cierre</v>
      </c>
      <c r="Y3164" s="1" t="s">
        <v>54</v>
      </c>
      <c r="Z3164" s="1" t="s">
        <v>46</v>
      </c>
      <c r="AA3164" s="1" t="s">
        <v>46</v>
      </c>
      <c r="AB3164" s="1" t="s">
        <v>46</v>
      </c>
      <c r="AC3164" s="11" t="str">
        <f>IF(OR(VOZ_WHATSAPP[[#This Row],[La comunicación es asertiva, con respeto y evita maltrato]]="No Cumple",VOZ_WHATSAPP[[#This Row],[Cumple con las normativas legales]]="No Cumple"),"No Cumple","Cumple")</f>
        <v>Cumple</v>
      </c>
      <c r="AD3164" s="1" t="s">
        <v>46</v>
      </c>
      <c r="AE3164" s="1" t="s">
        <v>2769</v>
      </c>
      <c r="AF3164" s="4">
        <v>0.68</v>
      </c>
      <c r="AG3164" s="4">
        <f>IF(AND(VOZ_WHATSAPP[[#This Row],[Estado Cierre]]="Sin Cierre",VOZ_WHATSAPP[[#This Row],[Nota Negocio]]="Sin Negocio"),VOZ_WHATSAPP[[#This Row],[Nota]]-24%,VOZ_WHATSAPP[[#This Row],[Nota]])</f>
        <v>0.68</v>
      </c>
      <c r="AH3164" s="8">
        <f>IF(VOZ_WHATSAPP[[#This Row],[Estado Legal]]="No Cumple",0,IF(VOZ_WHATSAPP[[#This Row],[Realiza lectura de guion Legal]]="No Cumple",VOZ_WHATSAPP[[#This Row],[Nota 2]]-50%,VOZ_WHATSAPP[[#This Row],[Nota 2]]))</f>
        <v>0.68</v>
      </c>
    </row>
    <row r="3165" spans="1:34" x14ac:dyDescent="0.25">
      <c r="A3165" s="2" t="str">
        <f>VOZ_WHATSAPP[[#This Row],[ID Asesor]]&amp;VOZ_WHATSAPP[[#This Row],[Fecha Monitoreo]]</f>
        <v>372945894</v>
      </c>
      <c r="B3165" s="2">
        <v>45894</v>
      </c>
      <c r="C3165" s="1" t="s">
        <v>59</v>
      </c>
      <c r="D3165" s="1">
        <v>3729</v>
      </c>
      <c r="E3165" s="2">
        <v>45894</v>
      </c>
      <c r="F3165" s="3">
        <v>0.3659722222222222</v>
      </c>
      <c r="G3165" s="1" t="s">
        <v>51</v>
      </c>
      <c r="H3165" s="1" t="s">
        <v>44</v>
      </c>
      <c r="I3165" s="1">
        <v>1063</v>
      </c>
      <c r="J3165" s="1">
        <v>3128725007</v>
      </c>
      <c r="K3165" s="1" t="s">
        <v>45</v>
      </c>
      <c r="L3165" s="1" t="s">
        <v>46</v>
      </c>
      <c r="M3165" s="1" t="s">
        <v>46</v>
      </c>
      <c r="N3165" s="1" t="s">
        <v>46</v>
      </c>
      <c r="O3165" s="1" t="s">
        <v>46</v>
      </c>
      <c r="P3165" s="1" t="s">
        <v>46</v>
      </c>
      <c r="Q3165" s="1" t="s">
        <v>46</v>
      </c>
      <c r="R3165" s="1" t="s">
        <v>46</v>
      </c>
      <c r="S3165" s="1" t="s">
        <v>46</v>
      </c>
      <c r="T3165" s="12" t="str">
        <f>IF(OR(VOZ_WHATSAPP[[#This Row],[Brinda argumentos coherentes a la objeción]]="No Cumple",VOZ_WHATSAPP[[#This Row],[Despliegue de Beneficios y/o consecuencias]]="No Cumple"),"Sin Negocio","Negocio")</f>
        <v>Negocio</v>
      </c>
      <c r="U3165" s="1" t="s">
        <v>48</v>
      </c>
      <c r="V3165" s="1" t="s">
        <v>48</v>
      </c>
      <c r="W3165" s="1" t="s">
        <v>48</v>
      </c>
      <c r="X3165" s="12" t="str">
        <f>IF(OR(VOZ_WHATSAPP[[#This Row],[Confirma Valor de pago]]="No Cumple",VOZ_WHATSAPP[[#This Row],[Confirma hora de pago]]="No Cumple",VOZ_WHATSAPP[[#This Row],[Confirma medio de pago]]="No Cumple"),"Sin Cierre","Cierre")</f>
        <v>Cierre</v>
      </c>
      <c r="Y3165" s="1" t="s">
        <v>46</v>
      </c>
      <c r="Z3165" s="1" t="s">
        <v>54</v>
      </c>
      <c r="AA3165" s="1" t="s">
        <v>46</v>
      </c>
      <c r="AB3165" s="1" t="s">
        <v>46</v>
      </c>
      <c r="AC3165" s="11" t="str">
        <f>IF(OR(VOZ_WHATSAPP[[#This Row],[La comunicación es asertiva, con respeto y evita maltrato]]="No Cumple",VOZ_WHATSAPP[[#This Row],[Cumple con las normativas legales]]="No Cumple"),"No Cumple","Cumple")</f>
        <v>Cumple</v>
      </c>
      <c r="AD3165" s="1" t="s">
        <v>46</v>
      </c>
      <c r="AE3165" s="1" t="s">
        <v>2770</v>
      </c>
      <c r="AF3165" s="4">
        <v>0.85</v>
      </c>
      <c r="AG3165" s="4">
        <f>IF(AND(VOZ_WHATSAPP[[#This Row],[Estado Cierre]]="Sin Cierre",VOZ_WHATSAPP[[#This Row],[Nota Negocio]]="Sin Negocio"),VOZ_WHATSAPP[[#This Row],[Nota]]-24%,VOZ_WHATSAPP[[#This Row],[Nota]])</f>
        <v>0.85</v>
      </c>
      <c r="AH3165" s="8">
        <f>IF(VOZ_WHATSAPP[[#This Row],[Estado Legal]]="No Cumple",0,IF(VOZ_WHATSAPP[[#This Row],[Realiza lectura de guion Legal]]="No Cumple",VOZ_WHATSAPP[[#This Row],[Nota 2]]-50%,VOZ_WHATSAPP[[#This Row],[Nota 2]]))</f>
        <v>0.85</v>
      </c>
    </row>
    <row r="3166" spans="1:34" x14ac:dyDescent="0.25">
      <c r="A3166" s="2" t="str">
        <f>VOZ_WHATSAPP[[#This Row],[ID Asesor]]&amp;VOZ_WHATSAPP[[#This Row],[Fecha Monitoreo]]</f>
        <v>377145894</v>
      </c>
      <c r="B3166" s="2">
        <v>45894</v>
      </c>
      <c r="C3166" s="1" t="s">
        <v>126</v>
      </c>
      <c r="D3166" s="1">
        <v>3771</v>
      </c>
      <c r="E3166" s="2">
        <v>45894</v>
      </c>
      <c r="F3166" s="3">
        <v>0.41597222222222224</v>
      </c>
      <c r="G3166" s="1" t="s">
        <v>51</v>
      </c>
      <c r="H3166" s="1" t="s">
        <v>44</v>
      </c>
      <c r="I3166" s="1">
        <v>581</v>
      </c>
      <c r="J3166" s="1">
        <v>3206786821</v>
      </c>
      <c r="K3166" s="1" t="s">
        <v>45</v>
      </c>
      <c r="L3166" s="1" t="s">
        <v>46</v>
      </c>
      <c r="M3166" s="1" t="s">
        <v>46</v>
      </c>
      <c r="N3166" s="1" t="s">
        <v>46</v>
      </c>
      <c r="O3166" s="1" t="s">
        <v>46</v>
      </c>
      <c r="P3166" s="1" t="s">
        <v>46</v>
      </c>
      <c r="Q3166" s="1" t="s">
        <v>46</v>
      </c>
      <c r="R3166" s="1" t="s">
        <v>46</v>
      </c>
      <c r="S3166" s="1" t="s">
        <v>48</v>
      </c>
      <c r="T3166" s="12" t="str">
        <f>IF(OR(VOZ_WHATSAPP[[#This Row],[Brinda argumentos coherentes a la objeción]]="No Cumple",VOZ_WHATSAPP[[#This Row],[Despliegue de Beneficios y/o consecuencias]]="No Cumple"),"Sin Negocio","Negocio")</f>
        <v>Negocio</v>
      </c>
      <c r="U3166" s="1" t="s">
        <v>48</v>
      </c>
      <c r="V3166" s="1" t="s">
        <v>48</v>
      </c>
      <c r="W3166" s="1" t="s">
        <v>48</v>
      </c>
      <c r="X3166" s="12" t="str">
        <f>IF(OR(VOZ_WHATSAPP[[#This Row],[Confirma Valor de pago]]="No Cumple",VOZ_WHATSAPP[[#This Row],[Confirma hora de pago]]="No Cumple",VOZ_WHATSAPP[[#This Row],[Confirma medio de pago]]="No Cumple"),"Sin Cierre","Cierre")</f>
        <v>Cierre</v>
      </c>
      <c r="Y3166" s="1" t="s">
        <v>46</v>
      </c>
      <c r="Z3166" s="1" t="s">
        <v>54</v>
      </c>
      <c r="AA3166" s="1" t="s">
        <v>46</v>
      </c>
      <c r="AB3166" s="1" t="s">
        <v>46</v>
      </c>
      <c r="AC3166" s="11" t="str">
        <f>IF(OR(VOZ_WHATSAPP[[#This Row],[La comunicación es asertiva, con respeto y evita maltrato]]="No Cumple",VOZ_WHATSAPP[[#This Row],[Cumple con las normativas legales]]="No Cumple"),"No Cumple","Cumple")</f>
        <v>Cumple</v>
      </c>
      <c r="AD3166" s="1" t="s">
        <v>46</v>
      </c>
      <c r="AE3166" s="1" t="s">
        <v>2771</v>
      </c>
      <c r="AF3166" s="4">
        <v>0.85</v>
      </c>
      <c r="AG3166" s="4">
        <f>IF(AND(VOZ_WHATSAPP[[#This Row],[Estado Cierre]]="Sin Cierre",VOZ_WHATSAPP[[#This Row],[Nota Negocio]]="Sin Negocio"),VOZ_WHATSAPP[[#This Row],[Nota]]-24%,VOZ_WHATSAPP[[#This Row],[Nota]])</f>
        <v>0.85</v>
      </c>
      <c r="AH3166" s="8">
        <f>IF(VOZ_WHATSAPP[[#This Row],[Estado Legal]]="No Cumple",0,IF(VOZ_WHATSAPP[[#This Row],[Realiza lectura de guion Legal]]="No Cumple",VOZ_WHATSAPP[[#This Row],[Nota 2]]-50%,VOZ_WHATSAPP[[#This Row],[Nota 2]]))</f>
        <v>0.85</v>
      </c>
    </row>
    <row r="3167" spans="1:34" x14ac:dyDescent="0.25">
      <c r="A3167" s="2" t="str">
        <f>VOZ_WHATSAPP[[#This Row],[ID Asesor]]&amp;VOZ_WHATSAPP[[#This Row],[Fecha Monitoreo]]</f>
        <v>404245894</v>
      </c>
      <c r="B3167" s="2">
        <v>45894</v>
      </c>
      <c r="C3167" s="1" t="s">
        <v>50</v>
      </c>
      <c r="D3167" s="1">
        <v>4042</v>
      </c>
      <c r="E3167" s="2">
        <v>45894</v>
      </c>
      <c r="F3167" s="3">
        <v>0.41111111111111109</v>
      </c>
      <c r="G3167" s="1" t="s">
        <v>58</v>
      </c>
      <c r="H3167" s="1" t="s">
        <v>44</v>
      </c>
      <c r="I3167" s="1">
        <v>1106</v>
      </c>
      <c r="J3167" s="1">
        <v>3104732092</v>
      </c>
      <c r="K3167" s="1" t="s">
        <v>45</v>
      </c>
      <c r="L3167" s="1" t="s">
        <v>46</v>
      </c>
      <c r="M3167" s="1" t="s">
        <v>46</v>
      </c>
      <c r="N3167" s="1" t="s">
        <v>46</v>
      </c>
      <c r="O3167" s="1" t="s">
        <v>46</v>
      </c>
      <c r="P3167" s="1" t="s">
        <v>46</v>
      </c>
      <c r="Q3167" s="1" t="s">
        <v>46</v>
      </c>
      <c r="R3167" s="1" t="s">
        <v>46</v>
      </c>
      <c r="S3167" s="1" t="s">
        <v>46</v>
      </c>
      <c r="T3167" s="12" t="str">
        <f>IF(OR(VOZ_WHATSAPP[[#This Row],[Brinda argumentos coherentes a la objeción]]="No Cumple",VOZ_WHATSAPP[[#This Row],[Despliegue de Beneficios y/o consecuencias]]="No Cumple"),"Sin Negocio","Negocio")</f>
        <v>Negocio</v>
      </c>
      <c r="U3167" s="1" t="s">
        <v>46</v>
      </c>
      <c r="V3167" s="1" t="s">
        <v>46</v>
      </c>
      <c r="W3167" s="1" t="s">
        <v>46</v>
      </c>
      <c r="X3167" s="12" t="str">
        <f>IF(OR(VOZ_WHATSAPP[[#This Row],[Confirma Valor de pago]]="No Cumple",VOZ_WHATSAPP[[#This Row],[Confirma hora de pago]]="No Cumple",VOZ_WHATSAPP[[#This Row],[Confirma medio de pago]]="No Cumple"),"Sin Cierre","Cierre")</f>
        <v>Cierre</v>
      </c>
      <c r="Y3167" s="1" t="s">
        <v>54</v>
      </c>
      <c r="Z3167" s="1" t="s">
        <v>54</v>
      </c>
      <c r="AA3167" s="1" t="s">
        <v>46</v>
      </c>
      <c r="AB3167" s="1" t="s">
        <v>46</v>
      </c>
      <c r="AC3167" s="11" t="str">
        <f>IF(OR(VOZ_WHATSAPP[[#This Row],[La comunicación es asertiva, con respeto y evita maltrato]]="No Cumple",VOZ_WHATSAPP[[#This Row],[Cumple con las normativas legales]]="No Cumple"),"No Cumple","Cumple")</f>
        <v>Cumple</v>
      </c>
      <c r="AD3167" s="1" t="s">
        <v>46</v>
      </c>
      <c r="AE3167" s="1" t="s">
        <v>2772</v>
      </c>
      <c r="AF3167" s="4">
        <v>0.77</v>
      </c>
      <c r="AG3167" s="4">
        <f>IF(AND(VOZ_WHATSAPP[[#This Row],[Estado Cierre]]="Sin Cierre",VOZ_WHATSAPP[[#This Row],[Nota Negocio]]="Sin Negocio"),VOZ_WHATSAPP[[#This Row],[Nota]]-24%,VOZ_WHATSAPP[[#This Row],[Nota]])</f>
        <v>0.77</v>
      </c>
      <c r="AH3167" s="8">
        <f>IF(VOZ_WHATSAPP[[#This Row],[Estado Legal]]="No Cumple",0,IF(VOZ_WHATSAPP[[#This Row],[Realiza lectura de guion Legal]]="No Cumple",VOZ_WHATSAPP[[#This Row],[Nota 2]]-50%,VOZ_WHATSAPP[[#This Row],[Nota 2]]))</f>
        <v>0.77</v>
      </c>
    </row>
    <row r="3168" spans="1:34" x14ac:dyDescent="0.25">
      <c r="A3168" s="2" t="str">
        <f>VOZ_WHATSAPP[[#This Row],[ID Asesor]]&amp;VOZ_WHATSAPP[[#This Row],[Fecha Monitoreo]]</f>
        <v>368845894</v>
      </c>
      <c r="B3168" s="2">
        <v>45894</v>
      </c>
      <c r="C3168" s="1" t="s">
        <v>42</v>
      </c>
      <c r="D3168" s="1">
        <v>3688</v>
      </c>
      <c r="E3168" s="2">
        <v>45894</v>
      </c>
      <c r="F3168" s="3">
        <v>0.47638888888888886</v>
      </c>
      <c r="G3168" s="1" t="s">
        <v>51</v>
      </c>
      <c r="H3168" s="1" t="s">
        <v>44</v>
      </c>
      <c r="I3168" s="1">
        <v>1399</v>
      </c>
      <c r="J3168" s="1">
        <v>3045408715</v>
      </c>
      <c r="K3168" s="1" t="s">
        <v>45</v>
      </c>
      <c r="L3168" s="1" t="s">
        <v>46</v>
      </c>
      <c r="M3168" s="1" t="s">
        <v>46</v>
      </c>
      <c r="N3168" s="1" t="s">
        <v>46</v>
      </c>
      <c r="O3168" s="1" t="s">
        <v>46</v>
      </c>
      <c r="P3168" s="1" t="s">
        <v>46</v>
      </c>
      <c r="Q3168" s="1" t="s">
        <v>48</v>
      </c>
      <c r="R3168" s="1" t="s">
        <v>48</v>
      </c>
      <c r="S3168" s="1" t="s">
        <v>47</v>
      </c>
      <c r="T3168" s="12" t="str">
        <f>IF(OR(VOZ_WHATSAPP[[#This Row],[Brinda argumentos coherentes a la objeción]]="No Cumple",VOZ_WHATSAPP[[#This Row],[Despliegue de Beneficios y/o consecuencias]]="No Cumple"),"Sin Negocio","Negocio")</f>
        <v>Sin Negocio</v>
      </c>
      <c r="U3168" s="1" t="s">
        <v>46</v>
      </c>
      <c r="V3168" s="1" t="s">
        <v>46</v>
      </c>
      <c r="W3168" s="1" t="s">
        <v>46</v>
      </c>
      <c r="X3168" s="12" t="str">
        <f>IF(OR(VOZ_WHATSAPP[[#This Row],[Confirma Valor de pago]]="No Cumple",VOZ_WHATSAPP[[#This Row],[Confirma hora de pago]]="No Cumple",VOZ_WHATSAPP[[#This Row],[Confirma medio de pago]]="No Cumple"),"Sin Cierre","Cierre")</f>
        <v>Cierre</v>
      </c>
      <c r="Y3168" s="1" t="s">
        <v>46</v>
      </c>
      <c r="Z3168" s="1" t="s">
        <v>46</v>
      </c>
      <c r="AA3168" s="1" t="s">
        <v>46</v>
      </c>
      <c r="AB3168" s="1" t="s">
        <v>46</v>
      </c>
      <c r="AC3168" s="11" t="str">
        <f>IF(OR(VOZ_WHATSAPP[[#This Row],[La comunicación es asertiva, con respeto y evita maltrato]]="No Cumple",VOZ_WHATSAPP[[#This Row],[Cumple con las normativas legales]]="No Cumple"),"No Cumple","Cumple")</f>
        <v>Cumple</v>
      </c>
      <c r="AD3168" s="1" t="s">
        <v>46</v>
      </c>
      <c r="AE3168" s="1" t="s">
        <v>2773</v>
      </c>
      <c r="AF3168" s="4">
        <v>0.9</v>
      </c>
      <c r="AG3168" s="4">
        <f>IF(AND(VOZ_WHATSAPP[[#This Row],[Estado Cierre]]="Sin Cierre",VOZ_WHATSAPP[[#This Row],[Nota Negocio]]="Sin Negocio"),VOZ_WHATSAPP[[#This Row],[Nota]]-24%,VOZ_WHATSAPP[[#This Row],[Nota]])</f>
        <v>0.9</v>
      </c>
      <c r="AH3168" s="8">
        <f>IF(VOZ_WHATSAPP[[#This Row],[Estado Legal]]="No Cumple",0,IF(VOZ_WHATSAPP[[#This Row],[Realiza lectura de guion Legal]]="No Cumple",VOZ_WHATSAPP[[#This Row],[Nota 2]]-50%,VOZ_WHATSAPP[[#This Row],[Nota 2]]))</f>
        <v>0.9</v>
      </c>
    </row>
    <row r="3169" spans="1:34" x14ac:dyDescent="0.25">
      <c r="A3169" s="2" t="str">
        <f>VOZ_WHATSAPP[[#This Row],[ID Asesor]]&amp;VOZ_WHATSAPP[[#This Row],[Fecha Monitoreo]]</f>
        <v>376345894</v>
      </c>
      <c r="B3169" s="2">
        <v>45894</v>
      </c>
      <c r="C3169" s="1" t="s">
        <v>59</v>
      </c>
      <c r="D3169" s="1">
        <v>3763</v>
      </c>
      <c r="E3169" s="2">
        <v>45894</v>
      </c>
      <c r="F3169" s="3">
        <v>0.47361111111111109</v>
      </c>
      <c r="G3169" s="1" t="s">
        <v>51</v>
      </c>
      <c r="H3169" s="1" t="s">
        <v>44</v>
      </c>
      <c r="I3169" s="1">
        <v>1416</v>
      </c>
      <c r="J3169" s="1">
        <v>3161235255</v>
      </c>
      <c r="K3169" s="1" t="s">
        <v>45</v>
      </c>
      <c r="L3169" s="1" t="s">
        <v>46</v>
      </c>
      <c r="M3169" s="1" t="s">
        <v>46</v>
      </c>
      <c r="N3169" s="1" t="s">
        <v>46</v>
      </c>
      <c r="O3169" s="1" t="s">
        <v>46</v>
      </c>
      <c r="P3169" s="1" t="s">
        <v>46</v>
      </c>
      <c r="Q3169" s="1" t="s">
        <v>46</v>
      </c>
      <c r="R3169" s="1" t="s">
        <v>46</v>
      </c>
      <c r="S3169" s="1" t="s">
        <v>46</v>
      </c>
      <c r="T3169" s="12" t="str">
        <f>IF(OR(VOZ_WHATSAPP[[#This Row],[Brinda argumentos coherentes a la objeción]]="No Cumple",VOZ_WHATSAPP[[#This Row],[Despliegue de Beneficios y/o consecuencias]]="No Cumple"),"Sin Negocio","Negocio")</f>
        <v>Negocio</v>
      </c>
      <c r="U3169" s="1" t="s">
        <v>46</v>
      </c>
      <c r="V3169" s="1" t="s">
        <v>46</v>
      </c>
      <c r="W3169" s="1" t="s">
        <v>46</v>
      </c>
      <c r="X3169" s="12" t="str">
        <f>IF(OR(VOZ_WHATSAPP[[#This Row],[Confirma Valor de pago]]="No Cumple",VOZ_WHATSAPP[[#This Row],[Confirma hora de pago]]="No Cumple",VOZ_WHATSAPP[[#This Row],[Confirma medio de pago]]="No Cumple"),"Sin Cierre","Cierre")</f>
        <v>Cierre</v>
      </c>
      <c r="Y3169" s="1" t="s">
        <v>46</v>
      </c>
      <c r="Z3169" s="1" t="s">
        <v>46</v>
      </c>
      <c r="AA3169" s="1" t="s">
        <v>46</v>
      </c>
      <c r="AB3169" s="1" t="s">
        <v>46</v>
      </c>
      <c r="AC3169" s="11" t="str">
        <f>IF(OR(VOZ_WHATSAPP[[#This Row],[La comunicación es asertiva, con respeto y evita maltrato]]="No Cumple",VOZ_WHATSAPP[[#This Row],[Cumple con las normativas legales]]="No Cumple"),"No Cumple","Cumple")</f>
        <v>Cumple</v>
      </c>
      <c r="AD3169" s="1" t="s">
        <v>46</v>
      </c>
      <c r="AE3169" s="1" t="s">
        <v>2319</v>
      </c>
      <c r="AF3169" s="4">
        <v>1</v>
      </c>
      <c r="AG3169" s="4">
        <f>IF(AND(VOZ_WHATSAPP[[#This Row],[Estado Cierre]]="Sin Cierre",VOZ_WHATSAPP[[#This Row],[Nota Negocio]]="Sin Negocio"),VOZ_WHATSAPP[[#This Row],[Nota]]-24%,VOZ_WHATSAPP[[#This Row],[Nota]])</f>
        <v>1</v>
      </c>
      <c r="AH3169" s="8">
        <f>IF(VOZ_WHATSAPP[[#This Row],[Estado Legal]]="No Cumple",0,IF(VOZ_WHATSAPP[[#This Row],[Realiza lectura de guion Legal]]="No Cumple",VOZ_WHATSAPP[[#This Row],[Nota 2]]-50%,VOZ_WHATSAPP[[#This Row],[Nota 2]]))</f>
        <v>1</v>
      </c>
    </row>
    <row r="3170" spans="1:34" x14ac:dyDescent="0.25">
      <c r="A3170" s="2" t="str">
        <f>VOZ_WHATSAPP[[#This Row],[ID Asesor]]&amp;VOZ_WHATSAPP[[#This Row],[Fecha Monitoreo]]</f>
        <v>410045894</v>
      </c>
      <c r="B3170" s="2">
        <v>45894</v>
      </c>
      <c r="C3170" s="1" t="s">
        <v>50</v>
      </c>
      <c r="D3170" s="1">
        <v>4100</v>
      </c>
      <c r="E3170" s="2">
        <v>45894</v>
      </c>
      <c r="F3170" s="3">
        <v>0.42222222222222222</v>
      </c>
      <c r="G3170" s="1" t="s">
        <v>51</v>
      </c>
      <c r="H3170" s="1" t="s">
        <v>44</v>
      </c>
      <c r="I3170" s="1">
        <v>1491</v>
      </c>
      <c r="J3170" s="1">
        <v>3206218015</v>
      </c>
      <c r="K3170" s="1" t="s">
        <v>45</v>
      </c>
      <c r="L3170" s="1" t="s">
        <v>46</v>
      </c>
      <c r="M3170" s="1" t="s">
        <v>46</v>
      </c>
      <c r="N3170" s="1" t="s">
        <v>46</v>
      </c>
      <c r="O3170" s="1" t="s">
        <v>48</v>
      </c>
      <c r="P3170" s="1" t="s">
        <v>48</v>
      </c>
      <c r="Q3170" s="1" t="s">
        <v>46</v>
      </c>
      <c r="R3170" s="1" t="s">
        <v>46</v>
      </c>
      <c r="S3170" s="1" t="s">
        <v>46</v>
      </c>
      <c r="T3170" s="12" t="str">
        <f>IF(OR(VOZ_WHATSAPP[[#This Row],[Brinda argumentos coherentes a la objeción]]="No Cumple",VOZ_WHATSAPP[[#This Row],[Despliegue de Beneficios y/o consecuencias]]="No Cumple"),"Sin Negocio","Negocio")</f>
        <v>Negocio</v>
      </c>
      <c r="U3170" s="1" t="s">
        <v>46</v>
      </c>
      <c r="V3170" s="1" t="s">
        <v>46</v>
      </c>
      <c r="W3170" s="1" t="s">
        <v>46</v>
      </c>
      <c r="X3170" s="12" t="str">
        <f>IF(OR(VOZ_WHATSAPP[[#This Row],[Confirma Valor de pago]]="No Cumple",VOZ_WHATSAPP[[#This Row],[Confirma hora de pago]]="No Cumple",VOZ_WHATSAPP[[#This Row],[Confirma medio de pago]]="No Cumple"),"Sin Cierre","Cierre")</f>
        <v>Cierre</v>
      </c>
      <c r="Y3170" s="1" t="s">
        <v>46</v>
      </c>
      <c r="Z3170" s="1" t="s">
        <v>54</v>
      </c>
      <c r="AA3170" s="1" t="s">
        <v>46</v>
      </c>
      <c r="AB3170" s="1" t="s">
        <v>46</v>
      </c>
      <c r="AC3170" s="11" t="str">
        <f>IF(OR(VOZ_WHATSAPP[[#This Row],[La comunicación es asertiva, con respeto y evita maltrato]]="No Cumple",VOZ_WHATSAPP[[#This Row],[Cumple con las normativas legales]]="No Cumple"),"No Cumple","Cumple")</f>
        <v>Cumple</v>
      </c>
      <c r="AD3170" s="1" t="s">
        <v>46</v>
      </c>
      <c r="AE3170" s="1" t="s">
        <v>2774</v>
      </c>
      <c r="AF3170" s="4">
        <v>0.85</v>
      </c>
      <c r="AG3170" s="4">
        <f>IF(AND(VOZ_WHATSAPP[[#This Row],[Estado Cierre]]="Sin Cierre",VOZ_WHATSAPP[[#This Row],[Nota Negocio]]="Sin Negocio"),VOZ_WHATSAPP[[#This Row],[Nota]]-24%,VOZ_WHATSAPP[[#This Row],[Nota]])</f>
        <v>0.85</v>
      </c>
      <c r="AH3170" s="8">
        <f>IF(VOZ_WHATSAPP[[#This Row],[Estado Legal]]="No Cumple",0,IF(VOZ_WHATSAPP[[#This Row],[Realiza lectura de guion Legal]]="No Cumple",VOZ_WHATSAPP[[#This Row],[Nota 2]]-50%,VOZ_WHATSAPP[[#This Row],[Nota 2]]))</f>
        <v>0.85</v>
      </c>
    </row>
    <row r="3171" spans="1:34" x14ac:dyDescent="0.25">
      <c r="A3171" s="2" t="str">
        <f>VOZ_WHATSAPP[[#This Row],[ID Asesor]]&amp;VOZ_WHATSAPP[[#This Row],[Fecha Monitoreo]]</f>
        <v>376445894</v>
      </c>
      <c r="B3171" s="2">
        <v>45894</v>
      </c>
      <c r="C3171" s="1" t="s">
        <v>59</v>
      </c>
      <c r="D3171" s="1">
        <v>3764</v>
      </c>
      <c r="E3171" s="2">
        <v>45894</v>
      </c>
      <c r="F3171" s="3">
        <v>0.44166666666666665</v>
      </c>
      <c r="G3171" s="1" t="s">
        <v>51</v>
      </c>
      <c r="H3171" s="1" t="s">
        <v>44</v>
      </c>
      <c r="I3171" s="1">
        <v>1417</v>
      </c>
      <c r="J3171" s="1">
        <v>3008722539</v>
      </c>
      <c r="K3171" s="1" t="s">
        <v>45</v>
      </c>
      <c r="L3171" s="1" t="s">
        <v>46</v>
      </c>
      <c r="M3171" s="1" t="s">
        <v>46</v>
      </c>
      <c r="N3171" s="1" t="s">
        <v>46</v>
      </c>
      <c r="O3171" s="1" t="s">
        <v>46</v>
      </c>
      <c r="P3171" s="1" t="s">
        <v>46</v>
      </c>
      <c r="Q3171" s="1" t="s">
        <v>46</v>
      </c>
      <c r="R3171" s="1" t="s">
        <v>46</v>
      </c>
      <c r="S3171" s="1" t="s">
        <v>46</v>
      </c>
      <c r="T3171" s="12" t="str">
        <f>IF(OR(VOZ_WHATSAPP[[#This Row],[Brinda argumentos coherentes a la objeción]]="No Cumple",VOZ_WHATSAPP[[#This Row],[Despliegue de Beneficios y/o consecuencias]]="No Cumple"),"Sin Negocio","Negocio")</f>
        <v>Negocio</v>
      </c>
      <c r="U3171" s="1" t="s">
        <v>48</v>
      </c>
      <c r="V3171" s="1" t="s">
        <v>48</v>
      </c>
      <c r="W3171" s="1" t="s">
        <v>48</v>
      </c>
      <c r="X3171" s="12" t="str">
        <f>IF(OR(VOZ_WHATSAPP[[#This Row],[Confirma Valor de pago]]="No Cumple",VOZ_WHATSAPP[[#This Row],[Confirma hora de pago]]="No Cumple",VOZ_WHATSAPP[[#This Row],[Confirma medio de pago]]="No Cumple"),"Sin Cierre","Cierre")</f>
        <v>Cierre</v>
      </c>
      <c r="Y3171" s="1" t="s">
        <v>46</v>
      </c>
      <c r="Z3171" s="1" t="s">
        <v>46</v>
      </c>
      <c r="AA3171" s="1" t="s">
        <v>46</v>
      </c>
      <c r="AB3171" s="1" t="s">
        <v>46</v>
      </c>
      <c r="AC3171" s="11" t="str">
        <f>IF(OR(VOZ_WHATSAPP[[#This Row],[La comunicación es asertiva, con respeto y evita maltrato]]="No Cumple",VOZ_WHATSAPP[[#This Row],[Cumple con las normativas legales]]="No Cumple"),"No Cumple","Cumple")</f>
        <v>Cumple</v>
      </c>
      <c r="AD3171" s="1" t="s">
        <v>46</v>
      </c>
      <c r="AE3171" s="1" t="s">
        <v>2775</v>
      </c>
      <c r="AF3171" s="4">
        <v>1</v>
      </c>
      <c r="AG3171" s="4">
        <f>IF(AND(VOZ_WHATSAPP[[#This Row],[Estado Cierre]]="Sin Cierre",VOZ_WHATSAPP[[#This Row],[Nota Negocio]]="Sin Negocio"),VOZ_WHATSAPP[[#This Row],[Nota]]-24%,VOZ_WHATSAPP[[#This Row],[Nota]])</f>
        <v>1</v>
      </c>
      <c r="AH3171" s="8">
        <f>IF(VOZ_WHATSAPP[[#This Row],[Estado Legal]]="No Cumple",0,IF(VOZ_WHATSAPP[[#This Row],[Realiza lectura de guion Legal]]="No Cumple",VOZ_WHATSAPP[[#This Row],[Nota 2]]-50%,VOZ_WHATSAPP[[#This Row],[Nota 2]]))</f>
        <v>1</v>
      </c>
    </row>
    <row r="3172" spans="1:34" x14ac:dyDescent="0.25">
      <c r="A3172" s="2" t="str">
        <f>VOZ_WHATSAPP[[#This Row],[ID Asesor]]&amp;VOZ_WHATSAPP[[#This Row],[Fecha Monitoreo]]</f>
        <v>375745894</v>
      </c>
      <c r="B3172" s="2">
        <v>45894</v>
      </c>
      <c r="C3172" s="1" t="s">
        <v>50</v>
      </c>
      <c r="D3172" s="1">
        <v>3757</v>
      </c>
      <c r="E3172" s="2">
        <v>45894</v>
      </c>
      <c r="F3172" s="3">
        <v>0.35486111111111113</v>
      </c>
      <c r="G3172" s="1" t="s">
        <v>60</v>
      </c>
      <c r="H3172" s="1" t="s">
        <v>71</v>
      </c>
      <c r="I3172" s="1"/>
      <c r="J3172" s="1"/>
      <c r="K3172" s="1"/>
      <c r="L3172" s="1" t="s">
        <v>46</v>
      </c>
      <c r="M3172" s="1" t="s">
        <v>48</v>
      </c>
      <c r="N3172" s="1" t="s">
        <v>46</v>
      </c>
      <c r="O3172" s="1" t="s">
        <v>46</v>
      </c>
      <c r="P3172" s="1" t="s">
        <v>46</v>
      </c>
      <c r="Q3172" s="1" t="s">
        <v>46</v>
      </c>
      <c r="R3172" s="1" t="s">
        <v>47</v>
      </c>
      <c r="S3172" s="1" t="s">
        <v>46</v>
      </c>
      <c r="T3172" s="12" t="str">
        <f>IF(OR(VOZ_WHATSAPP[[#This Row],[Brinda argumentos coherentes a la objeción]]="No Cumple",VOZ_WHATSAPP[[#This Row],[Despliegue de Beneficios y/o consecuencias]]="No Cumple"),"Sin Negocio","Negocio")</f>
        <v>Sin Negocio</v>
      </c>
      <c r="U3172" s="1" t="s">
        <v>47</v>
      </c>
      <c r="V3172" s="1" t="s">
        <v>46</v>
      </c>
      <c r="W3172" s="1" t="s">
        <v>46</v>
      </c>
      <c r="X3172" s="12" t="str">
        <f>IF(OR(VOZ_WHATSAPP[[#This Row],[Confirma Valor de pago]]="No Cumple",VOZ_WHATSAPP[[#This Row],[Confirma hora de pago]]="No Cumple",VOZ_WHATSAPP[[#This Row],[Confirma medio de pago]]="No Cumple"),"Sin Cierre","Cierre")</f>
        <v>Sin Cierre</v>
      </c>
      <c r="Y3172" s="1" t="s">
        <v>46</v>
      </c>
      <c r="Z3172" s="1" t="s">
        <v>46</v>
      </c>
      <c r="AA3172" s="1" t="s">
        <v>46</v>
      </c>
      <c r="AB3172" s="1" t="s">
        <v>46</v>
      </c>
      <c r="AC3172" s="11" t="str">
        <f>IF(OR(VOZ_WHATSAPP[[#This Row],[La comunicación es asertiva, con respeto y evita maltrato]]="No Cumple",VOZ_WHATSAPP[[#This Row],[Cumple con las normativas legales]]="No Cumple"),"No Cumple","Cumple")</f>
        <v>Cumple</v>
      </c>
      <c r="AD3172" s="1" t="s">
        <v>46</v>
      </c>
      <c r="AE3172" s="1" t="s">
        <v>2776</v>
      </c>
      <c r="AF3172" s="4">
        <v>0.82</v>
      </c>
      <c r="AG3172" s="4">
        <f>IF(AND(VOZ_WHATSAPP[[#This Row],[Estado Cierre]]="Sin Cierre",VOZ_WHATSAPP[[#This Row],[Nota Negocio]]="Sin Negocio"),VOZ_WHATSAPP[[#This Row],[Nota]]-24%,VOZ_WHATSAPP[[#This Row],[Nota]])</f>
        <v>0.57999999999999996</v>
      </c>
      <c r="AH3172" s="8">
        <f>IF(VOZ_WHATSAPP[[#This Row],[Estado Legal]]="No Cumple",0,IF(VOZ_WHATSAPP[[#This Row],[Realiza lectura de guion Legal]]="No Cumple",VOZ_WHATSAPP[[#This Row],[Nota 2]]-50%,VOZ_WHATSAPP[[#This Row],[Nota 2]]))</f>
        <v>0.57999999999999996</v>
      </c>
    </row>
    <row r="3173" spans="1:34" x14ac:dyDescent="0.25">
      <c r="A3173" s="2" t="str">
        <f>VOZ_WHATSAPP[[#This Row],[ID Asesor]]&amp;VOZ_WHATSAPP[[#This Row],[Fecha Monitoreo]]</f>
        <v>407745894</v>
      </c>
      <c r="B3173" s="2">
        <v>45894</v>
      </c>
      <c r="C3173" s="1" t="s">
        <v>696</v>
      </c>
      <c r="D3173" s="1">
        <v>4077</v>
      </c>
      <c r="E3173" s="2">
        <v>45894</v>
      </c>
      <c r="F3173" s="3">
        <v>0.39305555555555555</v>
      </c>
      <c r="G3173" s="1" t="s">
        <v>51</v>
      </c>
      <c r="H3173" s="1" t="s">
        <v>44</v>
      </c>
      <c r="I3173" s="1">
        <v>617</v>
      </c>
      <c r="J3173" s="1">
        <v>3197483863</v>
      </c>
      <c r="K3173" s="1" t="s">
        <v>45</v>
      </c>
      <c r="L3173" s="1" t="s">
        <v>46</v>
      </c>
      <c r="M3173" s="1" t="s">
        <v>46</v>
      </c>
      <c r="N3173" s="1" t="s">
        <v>46</v>
      </c>
      <c r="O3173" s="1" t="s">
        <v>46</v>
      </c>
      <c r="P3173" s="1" t="s">
        <v>46</v>
      </c>
      <c r="Q3173" s="1" t="s">
        <v>46</v>
      </c>
      <c r="R3173" s="1" t="s">
        <v>46</v>
      </c>
      <c r="S3173" s="1" t="s">
        <v>46</v>
      </c>
      <c r="T3173" s="12" t="str">
        <f>IF(OR(VOZ_WHATSAPP[[#This Row],[Brinda argumentos coherentes a la objeción]]="No Cumple",VOZ_WHATSAPP[[#This Row],[Despliegue de Beneficios y/o consecuencias]]="No Cumple"),"Sin Negocio","Negocio")</f>
        <v>Negocio</v>
      </c>
      <c r="U3173" s="1" t="s">
        <v>48</v>
      </c>
      <c r="V3173" s="1" t="s">
        <v>48</v>
      </c>
      <c r="W3173" s="1" t="s">
        <v>48</v>
      </c>
      <c r="X3173" s="12" t="str">
        <f>IF(OR(VOZ_WHATSAPP[[#This Row],[Confirma Valor de pago]]="No Cumple",VOZ_WHATSAPP[[#This Row],[Confirma hora de pago]]="No Cumple",VOZ_WHATSAPP[[#This Row],[Confirma medio de pago]]="No Cumple"),"Sin Cierre","Cierre")</f>
        <v>Cierre</v>
      </c>
      <c r="Y3173" s="1" t="s">
        <v>46</v>
      </c>
      <c r="Z3173" s="1" t="s">
        <v>46</v>
      </c>
      <c r="AA3173" s="1" t="s">
        <v>46</v>
      </c>
      <c r="AB3173" s="1" t="s">
        <v>46</v>
      </c>
      <c r="AC3173" s="11" t="str">
        <f>IF(OR(VOZ_WHATSAPP[[#This Row],[La comunicación es asertiva, con respeto y evita maltrato]]="No Cumple",VOZ_WHATSAPP[[#This Row],[Cumple con las normativas legales]]="No Cumple"),"No Cumple","Cumple")</f>
        <v>Cumple</v>
      </c>
      <c r="AD3173" s="1" t="s">
        <v>46</v>
      </c>
      <c r="AE3173" s="1" t="s">
        <v>2558</v>
      </c>
      <c r="AF3173" s="4">
        <v>1</v>
      </c>
      <c r="AG3173" s="4">
        <f>IF(AND(VOZ_WHATSAPP[[#This Row],[Estado Cierre]]="Sin Cierre",VOZ_WHATSAPP[[#This Row],[Nota Negocio]]="Sin Negocio"),VOZ_WHATSAPP[[#This Row],[Nota]]-24%,VOZ_WHATSAPP[[#This Row],[Nota]])</f>
        <v>1</v>
      </c>
      <c r="AH3173" s="8">
        <f>IF(VOZ_WHATSAPP[[#This Row],[Estado Legal]]="No Cumple",0,IF(VOZ_WHATSAPP[[#This Row],[Realiza lectura de guion Legal]]="No Cumple",VOZ_WHATSAPP[[#This Row],[Nota 2]]-50%,VOZ_WHATSAPP[[#This Row],[Nota 2]]))</f>
        <v>1</v>
      </c>
    </row>
    <row r="3174" spans="1:34" x14ac:dyDescent="0.25">
      <c r="A3174" s="2" t="str">
        <f>VOZ_WHATSAPP[[#This Row],[ID Asesor]]&amp;VOZ_WHATSAPP[[#This Row],[Fecha Monitoreo]]</f>
        <v>300045894</v>
      </c>
      <c r="B3174" s="2">
        <v>45894</v>
      </c>
      <c r="C3174" s="1" t="s">
        <v>59</v>
      </c>
      <c r="D3174" s="1">
        <v>3000</v>
      </c>
      <c r="E3174" s="2">
        <v>45894</v>
      </c>
      <c r="F3174" s="3">
        <v>0.40694444444444444</v>
      </c>
      <c r="G3174" s="1" t="s">
        <v>43</v>
      </c>
      <c r="H3174" s="1" t="s">
        <v>44</v>
      </c>
      <c r="I3174" s="1">
        <v>1263</v>
      </c>
      <c r="J3174" s="1">
        <v>3148543190</v>
      </c>
      <c r="K3174" s="1" t="s">
        <v>45</v>
      </c>
      <c r="L3174" s="1" t="s">
        <v>46</v>
      </c>
      <c r="M3174" s="1" t="s">
        <v>46</v>
      </c>
      <c r="N3174" s="1" t="s">
        <v>46</v>
      </c>
      <c r="O3174" s="1" t="s">
        <v>46</v>
      </c>
      <c r="P3174" s="1" t="s">
        <v>46</v>
      </c>
      <c r="Q3174" s="1" t="s">
        <v>46</v>
      </c>
      <c r="R3174" s="1" t="s">
        <v>46</v>
      </c>
      <c r="S3174" s="1" t="s">
        <v>46</v>
      </c>
      <c r="T3174" s="12" t="str">
        <f>IF(OR(VOZ_WHATSAPP[[#This Row],[Brinda argumentos coherentes a la objeción]]="No Cumple",VOZ_WHATSAPP[[#This Row],[Despliegue de Beneficios y/o consecuencias]]="No Cumple"),"Sin Negocio","Negocio")</f>
        <v>Negocio</v>
      </c>
      <c r="U3174" s="1" t="s">
        <v>48</v>
      </c>
      <c r="V3174" s="1" t="s">
        <v>48</v>
      </c>
      <c r="W3174" s="1" t="s">
        <v>48</v>
      </c>
      <c r="X3174" s="12" t="str">
        <f>IF(OR(VOZ_WHATSAPP[[#This Row],[Confirma Valor de pago]]="No Cumple",VOZ_WHATSAPP[[#This Row],[Confirma hora de pago]]="No Cumple",VOZ_WHATSAPP[[#This Row],[Confirma medio de pago]]="No Cumple"),"Sin Cierre","Cierre")</f>
        <v>Cierre</v>
      </c>
      <c r="Y3174" s="1" t="s">
        <v>46</v>
      </c>
      <c r="Z3174" s="1" t="s">
        <v>46</v>
      </c>
      <c r="AA3174" s="1" t="s">
        <v>46</v>
      </c>
      <c r="AB3174" s="1" t="s">
        <v>46</v>
      </c>
      <c r="AC3174" s="11" t="str">
        <f>IF(OR(VOZ_WHATSAPP[[#This Row],[La comunicación es asertiva, con respeto y evita maltrato]]="No Cumple",VOZ_WHATSAPP[[#This Row],[Cumple con las normativas legales]]="No Cumple"),"No Cumple","Cumple")</f>
        <v>Cumple</v>
      </c>
      <c r="AD3174" s="1" t="s">
        <v>46</v>
      </c>
      <c r="AE3174" s="1" t="s">
        <v>2777</v>
      </c>
      <c r="AF3174" s="4">
        <v>1</v>
      </c>
      <c r="AG3174" s="4">
        <f>IF(AND(VOZ_WHATSAPP[[#This Row],[Estado Cierre]]="Sin Cierre",VOZ_WHATSAPP[[#This Row],[Nota Negocio]]="Sin Negocio"),VOZ_WHATSAPP[[#This Row],[Nota]]-24%,VOZ_WHATSAPP[[#This Row],[Nota]])</f>
        <v>1</v>
      </c>
      <c r="AH3174" s="8">
        <f>IF(VOZ_WHATSAPP[[#This Row],[Estado Legal]]="No Cumple",0,IF(VOZ_WHATSAPP[[#This Row],[Realiza lectura de guion Legal]]="No Cumple",VOZ_WHATSAPP[[#This Row],[Nota 2]]-50%,VOZ_WHATSAPP[[#This Row],[Nota 2]]))</f>
        <v>1</v>
      </c>
    </row>
    <row r="3175" spans="1:34" x14ac:dyDescent="0.25">
      <c r="A3175" s="2" t="str">
        <f>VOZ_WHATSAPP[[#This Row],[ID Asesor]]&amp;VOZ_WHATSAPP[[#This Row],[Fecha Monitoreo]]</f>
        <v>394045894</v>
      </c>
      <c r="B3175" s="2">
        <v>45894</v>
      </c>
      <c r="C3175" s="1" t="s">
        <v>696</v>
      </c>
      <c r="D3175" s="1">
        <v>3940</v>
      </c>
      <c r="E3175" s="2">
        <v>45894</v>
      </c>
      <c r="F3175" s="3">
        <v>0.44444444444444442</v>
      </c>
      <c r="G3175" s="1" t="s">
        <v>58</v>
      </c>
      <c r="H3175" s="1" t="s">
        <v>44</v>
      </c>
      <c r="I3175" s="1">
        <v>476</v>
      </c>
      <c r="J3175" s="1">
        <v>3185347378</v>
      </c>
      <c r="K3175" s="1" t="s">
        <v>45</v>
      </c>
      <c r="L3175" s="1" t="s">
        <v>46</v>
      </c>
      <c r="M3175" s="1" t="s">
        <v>46</v>
      </c>
      <c r="N3175" s="1" t="s">
        <v>46</v>
      </c>
      <c r="O3175" s="1" t="s">
        <v>46</v>
      </c>
      <c r="P3175" s="1" t="s">
        <v>46</v>
      </c>
      <c r="Q3175" s="1" t="s">
        <v>46</v>
      </c>
      <c r="R3175" s="1" t="s">
        <v>46</v>
      </c>
      <c r="S3175" s="1" t="s">
        <v>47</v>
      </c>
      <c r="T3175" s="12" t="str">
        <f>IF(OR(VOZ_WHATSAPP[[#This Row],[Brinda argumentos coherentes a la objeción]]="No Cumple",VOZ_WHATSAPP[[#This Row],[Despliegue de Beneficios y/o consecuencias]]="No Cumple"),"Sin Negocio","Negocio")</f>
        <v>Sin Negocio</v>
      </c>
      <c r="U3175" s="1" t="s">
        <v>47</v>
      </c>
      <c r="V3175" s="1" t="s">
        <v>47</v>
      </c>
      <c r="W3175" s="1" t="s">
        <v>47</v>
      </c>
      <c r="X3175" s="12" t="str">
        <f>IF(OR(VOZ_WHATSAPP[[#This Row],[Confirma Valor de pago]]="No Cumple",VOZ_WHATSAPP[[#This Row],[Confirma hora de pago]]="No Cumple",VOZ_WHATSAPP[[#This Row],[Confirma medio de pago]]="No Cumple"),"Sin Cierre","Cierre")</f>
        <v>Sin Cierre</v>
      </c>
      <c r="Y3175" s="1" t="s">
        <v>46</v>
      </c>
      <c r="Z3175" s="1" t="s">
        <v>46</v>
      </c>
      <c r="AA3175" s="1" t="s">
        <v>46</v>
      </c>
      <c r="AB3175" s="1" t="s">
        <v>46</v>
      </c>
      <c r="AC3175" s="11" t="str">
        <f>IF(OR(VOZ_WHATSAPP[[#This Row],[La comunicación es asertiva, con respeto y evita maltrato]]="No Cumple",VOZ_WHATSAPP[[#This Row],[Cumple con las normativas legales]]="No Cumple"),"No Cumple","Cumple")</f>
        <v>Cumple</v>
      </c>
      <c r="AD3175" s="1" t="s">
        <v>46</v>
      </c>
      <c r="AE3175" s="1" t="s">
        <v>2778</v>
      </c>
      <c r="AF3175" s="4">
        <v>0.66</v>
      </c>
      <c r="AG3175" s="4">
        <f>IF(AND(VOZ_WHATSAPP[[#This Row],[Estado Cierre]]="Sin Cierre",VOZ_WHATSAPP[[#This Row],[Nota Negocio]]="Sin Negocio"),VOZ_WHATSAPP[[#This Row],[Nota]]-24%,VOZ_WHATSAPP[[#This Row],[Nota]])</f>
        <v>0.42000000000000004</v>
      </c>
      <c r="AH3175" s="8">
        <f>IF(VOZ_WHATSAPP[[#This Row],[Estado Legal]]="No Cumple",0,IF(VOZ_WHATSAPP[[#This Row],[Realiza lectura de guion Legal]]="No Cumple",VOZ_WHATSAPP[[#This Row],[Nota 2]]-50%,VOZ_WHATSAPP[[#This Row],[Nota 2]]))</f>
        <v>0.42000000000000004</v>
      </c>
    </row>
    <row r="3176" spans="1:34" x14ac:dyDescent="0.25">
      <c r="A3176" s="2" t="str">
        <f>VOZ_WHATSAPP[[#This Row],[ID Asesor]]&amp;VOZ_WHATSAPP[[#This Row],[Fecha Monitoreo]]</f>
        <v>402345894</v>
      </c>
      <c r="B3176" s="2">
        <v>45894</v>
      </c>
      <c r="C3176" s="1" t="s">
        <v>696</v>
      </c>
      <c r="D3176" s="1">
        <v>4023</v>
      </c>
      <c r="E3176" s="2">
        <v>45894</v>
      </c>
      <c r="F3176" s="3">
        <v>0.50624999999999998</v>
      </c>
      <c r="G3176" s="1" t="s">
        <v>51</v>
      </c>
      <c r="H3176" s="1" t="s">
        <v>44</v>
      </c>
      <c r="I3176" s="1">
        <v>613</v>
      </c>
      <c r="J3176" s="1">
        <v>3016940404</v>
      </c>
      <c r="K3176" s="1" t="s">
        <v>45</v>
      </c>
      <c r="L3176" s="1" t="s">
        <v>46</v>
      </c>
      <c r="M3176" s="1" t="s">
        <v>48</v>
      </c>
      <c r="N3176" s="1" t="s">
        <v>46</v>
      </c>
      <c r="O3176" s="1" t="s">
        <v>46</v>
      </c>
      <c r="P3176" s="1" t="s">
        <v>46</v>
      </c>
      <c r="Q3176" s="1" t="s">
        <v>46</v>
      </c>
      <c r="R3176" s="1" t="s">
        <v>46</v>
      </c>
      <c r="S3176" s="1" t="s">
        <v>48</v>
      </c>
      <c r="T3176" s="12" t="str">
        <f>IF(OR(VOZ_WHATSAPP[[#This Row],[Brinda argumentos coherentes a la objeción]]="No Cumple",VOZ_WHATSAPP[[#This Row],[Despliegue de Beneficios y/o consecuencias]]="No Cumple"),"Sin Negocio","Negocio")</f>
        <v>Negocio</v>
      </c>
      <c r="U3176" s="1" t="s">
        <v>48</v>
      </c>
      <c r="V3176" s="1" t="s">
        <v>48</v>
      </c>
      <c r="W3176" s="1" t="s">
        <v>48</v>
      </c>
      <c r="X3176" s="12" t="str">
        <f>IF(OR(VOZ_WHATSAPP[[#This Row],[Confirma Valor de pago]]="No Cumple",VOZ_WHATSAPP[[#This Row],[Confirma hora de pago]]="No Cumple",VOZ_WHATSAPP[[#This Row],[Confirma medio de pago]]="No Cumple"),"Sin Cierre","Cierre")</f>
        <v>Cierre</v>
      </c>
      <c r="Y3176" s="1" t="s">
        <v>48</v>
      </c>
      <c r="Z3176" s="1" t="s">
        <v>46</v>
      </c>
      <c r="AA3176" s="1" t="s">
        <v>46</v>
      </c>
      <c r="AB3176" s="1" t="s">
        <v>46</v>
      </c>
      <c r="AC3176" s="11" t="str">
        <f>IF(OR(VOZ_WHATSAPP[[#This Row],[La comunicación es asertiva, con respeto y evita maltrato]]="No Cumple",VOZ_WHATSAPP[[#This Row],[Cumple con las normativas legales]]="No Cumple"),"No Cumple","Cumple")</f>
        <v>Cumple</v>
      </c>
      <c r="AD3176" s="1" t="s">
        <v>48</v>
      </c>
      <c r="AE3176" s="1" t="s">
        <v>2558</v>
      </c>
      <c r="AF3176" s="4">
        <v>1</v>
      </c>
      <c r="AG3176" s="4">
        <f>IF(AND(VOZ_WHATSAPP[[#This Row],[Estado Cierre]]="Sin Cierre",VOZ_WHATSAPP[[#This Row],[Nota Negocio]]="Sin Negocio"),VOZ_WHATSAPP[[#This Row],[Nota]]-24%,VOZ_WHATSAPP[[#This Row],[Nota]])</f>
        <v>1</v>
      </c>
      <c r="AH3176" s="8">
        <f>IF(VOZ_WHATSAPP[[#This Row],[Estado Legal]]="No Cumple",0,IF(VOZ_WHATSAPP[[#This Row],[Realiza lectura de guion Legal]]="No Cumple",VOZ_WHATSAPP[[#This Row],[Nota 2]]-50%,VOZ_WHATSAPP[[#This Row],[Nota 2]]))</f>
        <v>1</v>
      </c>
    </row>
    <row r="3177" spans="1:34" x14ac:dyDescent="0.25">
      <c r="A3177" s="2" t="str">
        <f>VOZ_WHATSAPP[[#This Row],[ID Asesor]]&amp;VOZ_WHATSAPP[[#This Row],[Fecha Monitoreo]]</f>
        <v>363245894</v>
      </c>
      <c r="B3177" s="2">
        <v>45894</v>
      </c>
      <c r="C3177" s="1" t="s">
        <v>59</v>
      </c>
      <c r="D3177" s="1">
        <v>3632</v>
      </c>
      <c r="E3177" s="2">
        <v>45894</v>
      </c>
      <c r="F3177" s="3">
        <v>0.47152777777777777</v>
      </c>
      <c r="G3177" s="1" t="s">
        <v>51</v>
      </c>
      <c r="H3177" s="1" t="s">
        <v>44</v>
      </c>
      <c r="I3177" s="1">
        <v>1378</v>
      </c>
      <c r="J3177" s="1">
        <v>3102294093</v>
      </c>
      <c r="K3177" s="1" t="s">
        <v>45</v>
      </c>
      <c r="L3177" s="1" t="s">
        <v>46</v>
      </c>
      <c r="M3177" s="1" t="s">
        <v>46</v>
      </c>
      <c r="N3177" s="1" t="s">
        <v>46</v>
      </c>
      <c r="O3177" s="1" t="s">
        <v>46</v>
      </c>
      <c r="P3177" s="1" t="s">
        <v>46</v>
      </c>
      <c r="Q3177" s="1" t="s">
        <v>46</v>
      </c>
      <c r="R3177" s="1" t="s">
        <v>46</v>
      </c>
      <c r="S3177" s="1" t="s">
        <v>46</v>
      </c>
      <c r="T3177" s="12" t="str">
        <f>IF(OR(VOZ_WHATSAPP[[#This Row],[Brinda argumentos coherentes a la objeción]]="No Cumple",VOZ_WHATSAPP[[#This Row],[Despliegue de Beneficios y/o consecuencias]]="No Cumple"),"Sin Negocio","Negocio")</f>
        <v>Negocio</v>
      </c>
      <c r="U3177" s="1" t="s">
        <v>46</v>
      </c>
      <c r="V3177" s="1" t="s">
        <v>46</v>
      </c>
      <c r="W3177" s="1" t="s">
        <v>46</v>
      </c>
      <c r="X3177" s="12" t="str">
        <f>IF(OR(VOZ_WHATSAPP[[#This Row],[Confirma Valor de pago]]="No Cumple",VOZ_WHATSAPP[[#This Row],[Confirma hora de pago]]="No Cumple",VOZ_WHATSAPP[[#This Row],[Confirma medio de pago]]="No Cumple"),"Sin Cierre","Cierre")</f>
        <v>Cierre</v>
      </c>
      <c r="Y3177" s="1" t="s">
        <v>46</v>
      </c>
      <c r="Z3177" s="1" t="s">
        <v>46</v>
      </c>
      <c r="AA3177" s="1" t="s">
        <v>46</v>
      </c>
      <c r="AB3177" s="1" t="s">
        <v>46</v>
      </c>
      <c r="AC3177" s="11" t="str">
        <f>IF(OR(VOZ_WHATSAPP[[#This Row],[La comunicación es asertiva, con respeto y evita maltrato]]="No Cumple",VOZ_WHATSAPP[[#This Row],[Cumple con las normativas legales]]="No Cumple"),"No Cumple","Cumple")</f>
        <v>Cumple</v>
      </c>
      <c r="AD3177" s="1" t="s">
        <v>46</v>
      </c>
      <c r="AE3177" s="1" t="s">
        <v>2779</v>
      </c>
      <c r="AF3177" s="4">
        <v>1</v>
      </c>
      <c r="AG3177" s="4">
        <f>IF(AND(VOZ_WHATSAPP[[#This Row],[Estado Cierre]]="Sin Cierre",VOZ_WHATSAPP[[#This Row],[Nota Negocio]]="Sin Negocio"),VOZ_WHATSAPP[[#This Row],[Nota]]-24%,VOZ_WHATSAPP[[#This Row],[Nota]])</f>
        <v>1</v>
      </c>
      <c r="AH3177" s="8">
        <f>IF(VOZ_WHATSAPP[[#This Row],[Estado Legal]]="No Cumple",0,IF(VOZ_WHATSAPP[[#This Row],[Realiza lectura de guion Legal]]="No Cumple",VOZ_WHATSAPP[[#This Row],[Nota 2]]-50%,VOZ_WHATSAPP[[#This Row],[Nota 2]]))</f>
        <v>1</v>
      </c>
    </row>
    <row r="3178" spans="1:34" x14ac:dyDescent="0.25">
      <c r="A3178" s="2" t="str">
        <f>VOZ_WHATSAPP[[#This Row],[ID Asesor]]&amp;VOZ_WHATSAPP[[#This Row],[Fecha Monitoreo]]</f>
        <v>338245894</v>
      </c>
      <c r="B3178" s="2">
        <v>45894</v>
      </c>
      <c r="C3178" s="1" t="s">
        <v>126</v>
      </c>
      <c r="D3178" s="1">
        <v>3382</v>
      </c>
      <c r="E3178" s="2">
        <v>45894</v>
      </c>
      <c r="F3178" s="3">
        <v>0.38611111111111113</v>
      </c>
      <c r="G3178" s="1" t="s">
        <v>51</v>
      </c>
      <c r="H3178" s="1" t="s">
        <v>44</v>
      </c>
      <c r="I3178" s="1">
        <v>563</v>
      </c>
      <c r="J3178" s="1">
        <v>3044783696</v>
      </c>
      <c r="K3178" s="1" t="s">
        <v>45</v>
      </c>
      <c r="L3178" s="1" t="s">
        <v>46</v>
      </c>
      <c r="M3178" s="1" t="s">
        <v>46</v>
      </c>
      <c r="N3178" s="1" t="s">
        <v>46</v>
      </c>
      <c r="O3178" s="1" t="s">
        <v>46</v>
      </c>
      <c r="P3178" s="1" t="s">
        <v>46</v>
      </c>
      <c r="Q3178" s="1" t="s">
        <v>46</v>
      </c>
      <c r="R3178" s="1" t="s">
        <v>46</v>
      </c>
      <c r="S3178" s="1" t="s">
        <v>46</v>
      </c>
      <c r="T3178" s="12" t="str">
        <f>IF(OR(VOZ_WHATSAPP[[#This Row],[Brinda argumentos coherentes a la objeción]]="No Cumple",VOZ_WHATSAPP[[#This Row],[Despliegue de Beneficios y/o consecuencias]]="No Cumple"),"Sin Negocio","Negocio")</f>
        <v>Negocio</v>
      </c>
      <c r="U3178" s="1" t="s">
        <v>46</v>
      </c>
      <c r="V3178" s="1" t="s">
        <v>46</v>
      </c>
      <c r="W3178" s="1" t="s">
        <v>46</v>
      </c>
      <c r="X3178" s="12" t="str">
        <f>IF(OR(VOZ_WHATSAPP[[#This Row],[Confirma Valor de pago]]="No Cumple",VOZ_WHATSAPP[[#This Row],[Confirma hora de pago]]="No Cumple",VOZ_WHATSAPP[[#This Row],[Confirma medio de pago]]="No Cumple"),"Sin Cierre","Cierre")</f>
        <v>Cierre</v>
      </c>
      <c r="Y3178" s="1" t="s">
        <v>46</v>
      </c>
      <c r="Z3178" s="1" t="s">
        <v>46</v>
      </c>
      <c r="AA3178" s="1" t="s">
        <v>46</v>
      </c>
      <c r="AB3178" s="1" t="s">
        <v>46</v>
      </c>
      <c r="AC3178" s="11" t="str">
        <f>IF(OR(VOZ_WHATSAPP[[#This Row],[La comunicación es asertiva, con respeto y evita maltrato]]="No Cumple",VOZ_WHATSAPP[[#This Row],[Cumple con las normativas legales]]="No Cumple"),"No Cumple","Cumple")</f>
        <v>Cumple</v>
      </c>
      <c r="AD3178" s="1" t="s">
        <v>46</v>
      </c>
      <c r="AE3178" s="1" t="s">
        <v>131</v>
      </c>
      <c r="AF3178" s="4">
        <v>1</v>
      </c>
      <c r="AG3178" s="4">
        <f>IF(AND(VOZ_WHATSAPP[[#This Row],[Estado Cierre]]="Sin Cierre",VOZ_WHATSAPP[[#This Row],[Nota Negocio]]="Sin Negocio"),VOZ_WHATSAPP[[#This Row],[Nota]]-24%,VOZ_WHATSAPP[[#This Row],[Nota]])</f>
        <v>1</v>
      </c>
      <c r="AH3178" s="8">
        <f>IF(VOZ_WHATSAPP[[#This Row],[Estado Legal]]="No Cumple",0,IF(VOZ_WHATSAPP[[#This Row],[Realiza lectura de guion Legal]]="No Cumple",VOZ_WHATSAPP[[#This Row],[Nota 2]]-50%,VOZ_WHATSAPP[[#This Row],[Nota 2]]))</f>
        <v>1</v>
      </c>
    </row>
    <row r="3179" spans="1:34" x14ac:dyDescent="0.25">
      <c r="A3179" s="2" t="str">
        <f>VOZ_WHATSAPP[[#This Row],[ID Asesor]]&amp;VOZ_WHATSAPP[[#This Row],[Fecha Monitoreo]]</f>
        <v>383145894</v>
      </c>
      <c r="B3179" s="2">
        <v>45894</v>
      </c>
      <c r="C3179" s="1" t="s">
        <v>696</v>
      </c>
      <c r="D3179" s="1">
        <v>3831</v>
      </c>
      <c r="E3179" s="2">
        <v>45894</v>
      </c>
      <c r="F3179" s="3">
        <v>0.46458333333333335</v>
      </c>
      <c r="G3179" s="1" t="s">
        <v>58</v>
      </c>
      <c r="H3179" s="1" t="s">
        <v>44</v>
      </c>
      <c r="I3179" s="1">
        <v>431</v>
      </c>
      <c r="J3179" s="1">
        <v>3154221659</v>
      </c>
      <c r="K3179" s="1" t="s">
        <v>45</v>
      </c>
      <c r="L3179" s="1" t="s">
        <v>46</v>
      </c>
      <c r="M3179" s="1" t="s">
        <v>46</v>
      </c>
      <c r="N3179" s="1" t="s">
        <v>46</v>
      </c>
      <c r="O3179" s="1" t="s">
        <v>46</v>
      </c>
      <c r="P3179" s="1" t="s">
        <v>46</v>
      </c>
      <c r="Q3179" s="1" t="s">
        <v>48</v>
      </c>
      <c r="R3179" s="1" t="s">
        <v>48</v>
      </c>
      <c r="S3179" s="1" t="s">
        <v>46</v>
      </c>
      <c r="T3179" s="12" t="str">
        <f>IF(OR(VOZ_WHATSAPP[[#This Row],[Brinda argumentos coherentes a la objeción]]="No Cumple",VOZ_WHATSAPP[[#This Row],[Despliegue de Beneficios y/o consecuencias]]="No Cumple"),"Sin Negocio","Negocio")</f>
        <v>Negocio</v>
      </c>
      <c r="U3179" s="1" t="s">
        <v>47</v>
      </c>
      <c r="V3179" s="1" t="s">
        <v>47</v>
      </c>
      <c r="W3179" s="1" t="s">
        <v>47</v>
      </c>
      <c r="X3179" s="12" t="str">
        <f>IF(OR(VOZ_WHATSAPP[[#This Row],[Confirma Valor de pago]]="No Cumple",VOZ_WHATSAPP[[#This Row],[Confirma hora de pago]]="No Cumple",VOZ_WHATSAPP[[#This Row],[Confirma medio de pago]]="No Cumple"),"Sin Cierre","Cierre")</f>
        <v>Sin Cierre</v>
      </c>
      <c r="Y3179" s="1" t="s">
        <v>46</v>
      </c>
      <c r="Z3179" s="1" t="s">
        <v>46</v>
      </c>
      <c r="AA3179" s="1" t="s">
        <v>46</v>
      </c>
      <c r="AB3179" s="1" t="s">
        <v>46</v>
      </c>
      <c r="AC3179" s="11" t="str">
        <f>IF(OR(VOZ_WHATSAPP[[#This Row],[La comunicación es asertiva, con respeto y evita maltrato]]="No Cumple",VOZ_WHATSAPP[[#This Row],[Cumple con las normativas legales]]="No Cumple"),"No Cumple","Cumple")</f>
        <v>Cumple</v>
      </c>
      <c r="AD3179" s="1" t="s">
        <v>46</v>
      </c>
      <c r="AE3179" s="1" t="s">
        <v>2817</v>
      </c>
      <c r="AF3179" s="4">
        <v>0.76</v>
      </c>
      <c r="AG3179" s="4">
        <f>IF(AND(VOZ_WHATSAPP[[#This Row],[Estado Cierre]]="Sin Cierre",VOZ_WHATSAPP[[#This Row],[Nota Negocio]]="Sin Negocio"),VOZ_WHATSAPP[[#This Row],[Nota]]-24%,VOZ_WHATSAPP[[#This Row],[Nota]])</f>
        <v>0.76</v>
      </c>
      <c r="AH3179" s="8">
        <f>IF(VOZ_WHATSAPP[[#This Row],[Estado Legal]]="No Cumple",0,IF(VOZ_WHATSAPP[[#This Row],[Realiza lectura de guion Legal]]="No Cumple",VOZ_WHATSAPP[[#This Row],[Nota 2]]-50%,VOZ_WHATSAPP[[#This Row],[Nota 2]]))</f>
        <v>0.76</v>
      </c>
    </row>
    <row r="3180" spans="1:34" x14ac:dyDescent="0.25">
      <c r="A3180" s="2" t="str">
        <f>VOZ_WHATSAPP[[#This Row],[ID Asesor]]&amp;VOZ_WHATSAPP[[#This Row],[Fecha Monitoreo]]</f>
        <v>389645894</v>
      </c>
      <c r="B3180" s="2">
        <v>45894</v>
      </c>
      <c r="C3180" s="1" t="s">
        <v>42</v>
      </c>
      <c r="D3180" s="1">
        <v>3896</v>
      </c>
      <c r="E3180" s="2">
        <v>45894</v>
      </c>
      <c r="F3180" s="3">
        <v>0.35902777777777778</v>
      </c>
      <c r="G3180" s="1" t="s">
        <v>51</v>
      </c>
      <c r="H3180" s="1" t="s">
        <v>71</v>
      </c>
      <c r="I3180" s="1"/>
      <c r="J3180" s="1"/>
      <c r="K3180" s="1"/>
      <c r="L3180" s="1" t="s">
        <v>46</v>
      </c>
      <c r="M3180" s="1" t="s">
        <v>47</v>
      </c>
      <c r="N3180" s="1" t="s">
        <v>48</v>
      </c>
      <c r="O3180" s="1" t="s">
        <v>48</v>
      </c>
      <c r="P3180" s="1" t="s">
        <v>48</v>
      </c>
      <c r="Q3180" s="1" t="s">
        <v>48</v>
      </c>
      <c r="R3180" s="1" t="s">
        <v>48</v>
      </c>
      <c r="S3180" s="1" t="s">
        <v>47</v>
      </c>
      <c r="T3180" s="12" t="str">
        <f>IF(OR(VOZ_WHATSAPP[[#This Row],[Brinda argumentos coherentes a la objeción]]="No Cumple",VOZ_WHATSAPP[[#This Row],[Despliegue de Beneficios y/o consecuencias]]="No Cumple"),"Sin Negocio","Negocio")</f>
        <v>Sin Negocio</v>
      </c>
      <c r="U3180" s="1" t="s">
        <v>48</v>
      </c>
      <c r="V3180" s="1" t="s">
        <v>48</v>
      </c>
      <c r="W3180" s="1" t="s">
        <v>48</v>
      </c>
      <c r="X3180" s="12" t="str">
        <f>IF(OR(VOZ_WHATSAPP[[#This Row],[Confirma Valor de pago]]="No Cumple",VOZ_WHATSAPP[[#This Row],[Confirma hora de pago]]="No Cumple",VOZ_WHATSAPP[[#This Row],[Confirma medio de pago]]="No Cumple"),"Sin Cierre","Cierre")</f>
        <v>Cierre</v>
      </c>
      <c r="Y3180" s="1" t="s">
        <v>48</v>
      </c>
      <c r="Z3180" s="1" t="s">
        <v>54</v>
      </c>
      <c r="AA3180" s="1" t="s">
        <v>46</v>
      </c>
      <c r="AB3180" s="1" t="s">
        <v>46</v>
      </c>
      <c r="AC3180" s="11" t="str">
        <f>IF(OR(VOZ_WHATSAPP[[#This Row],[La comunicación es asertiva, con respeto y evita maltrato]]="No Cumple",VOZ_WHATSAPP[[#This Row],[Cumple con las normativas legales]]="No Cumple"),"No Cumple","Cumple")</f>
        <v>Cumple</v>
      </c>
      <c r="AD3180" s="1" t="s">
        <v>48</v>
      </c>
      <c r="AE3180" s="1" t="s">
        <v>2818</v>
      </c>
      <c r="AF3180" s="4">
        <v>0.71</v>
      </c>
      <c r="AG3180" s="4">
        <f>IF(AND(VOZ_WHATSAPP[[#This Row],[Estado Cierre]]="Sin Cierre",VOZ_WHATSAPP[[#This Row],[Nota Negocio]]="Sin Negocio"),VOZ_WHATSAPP[[#This Row],[Nota]]-24%,VOZ_WHATSAPP[[#This Row],[Nota]])</f>
        <v>0.71</v>
      </c>
      <c r="AH3180" s="8">
        <f>IF(VOZ_WHATSAPP[[#This Row],[Estado Legal]]="No Cumple",0,IF(VOZ_WHATSAPP[[#This Row],[Realiza lectura de guion Legal]]="No Cumple",VOZ_WHATSAPP[[#This Row],[Nota 2]]-50%,VOZ_WHATSAPP[[#This Row],[Nota 2]]))</f>
        <v>0.71</v>
      </c>
    </row>
    <row r="3181" spans="1:34" x14ac:dyDescent="0.25">
      <c r="A3181" s="2" t="str">
        <f>VOZ_WHATSAPP[[#This Row],[ID Asesor]]&amp;VOZ_WHATSAPP[[#This Row],[Fecha Monitoreo]]</f>
        <v>407245894</v>
      </c>
      <c r="B3181" s="2">
        <v>45894</v>
      </c>
      <c r="C3181" s="1" t="s">
        <v>50</v>
      </c>
      <c r="D3181" s="1">
        <v>4072</v>
      </c>
      <c r="E3181" s="2">
        <v>45894</v>
      </c>
      <c r="F3181" s="3">
        <v>0.54305555555555551</v>
      </c>
      <c r="G3181" s="1" t="s">
        <v>51</v>
      </c>
      <c r="H3181" s="1" t="s">
        <v>44</v>
      </c>
      <c r="I3181" s="1">
        <v>1479</v>
      </c>
      <c r="J3181" s="1">
        <v>3185486558</v>
      </c>
      <c r="K3181" s="1" t="s">
        <v>45</v>
      </c>
      <c r="L3181" s="1" t="s">
        <v>46</v>
      </c>
      <c r="M3181" s="1" t="s">
        <v>46</v>
      </c>
      <c r="N3181" s="1" t="s">
        <v>46</v>
      </c>
      <c r="O3181" s="1" t="s">
        <v>48</v>
      </c>
      <c r="P3181" s="1" t="s">
        <v>48</v>
      </c>
      <c r="Q3181" s="1" t="s">
        <v>46</v>
      </c>
      <c r="R3181" s="1" t="s">
        <v>46</v>
      </c>
      <c r="S3181" s="1" t="s">
        <v>47</v>
      </c>
      <c r="T3181" s="12" t="str">
        <f>IF(OR(VOZ_WHATSAPP[[#This Row],[Brinda argumentos coherentes a la objeción]]="No Cumple",VOZ_WHATSAPP[[#This Row],[Despliegue de Beneficios y/o consecuencias]]="No Cumple"),"Sin Negocio","Negocio")</f>
        <v>Sin Negocio</v>
      </c>
      <c r="U3181" s="1" t="s">
        <v>46</v>
      </c>
      <c r="V3181" s="1" t="s">
        <v>46</v>
      </c>
      <c r="W3181" s="1" t="s">
        <v>46</v>
      </c>
      <c r="X3181" s="12" t="str">
        <f>IF(OR(VOZ_WHATSAPP[[#This Row],[Confirma Valor de pago]]="No Cumple",VOZ_WHATSAPP[[#This Row],[Confirma hora de pago]]="No Cumple",VOZ_WHATSAPP[[#This Row],[Confirma medio de pago]]="No Cumple"),"Sin Cierre","Cierre")</f>
        <v>Cierre</v>
      </c>
      <c r="Y3181" s="1" t="s">
        <v>46</v>
      </c>
      <c r="Z3181" s="1" t="s">
        <v>46</v>
      </c>
      <c r="AA3181" s="1" t="s">
        <v>46</v>
      </c>
      <c r="AB3181" s="1" t="s">
        <v>46</v>
      </c>
      <c r="AC3181" s="11" t="str">
        <f>IF(OR(VOZ_WHATSAPP[[#This Row],[La comunicación es asertiva, con respeto y evita maltrato]]="No Cumple",VOZ_WHATSAPP[[#This Row],[Cumple con las normativas legales]]="No Cumple"),"No Cumple","Cumple")</f>
        <v>Cumple</v>
      </c>
      <c r="AD3181" s="1" t="s">
        <v>47</v>
      </c>
      <c r="AE3181" s="1" t="s">
        <v>2819</v>
      </c>
      <c r="AF3181" s="4">
        <v>0.9</v>
      </c>
      <c r="AG3181" s="4">
        <f>IF(AND(VOZ_WHATSAPP[[#This Row],[Estado Cierre]]="Sin Cierre",VOZ_WHATSAPP[[#This Row],[Nota Negocio]]="Sin Negocio"),VOZ_WHATSAPP[[#This Row],[Nota]]-24%,VOZ_WHATSAPP[[#This Row],[Nota]])</f>
        <v>0.9</v>
      </c>
      <c r="AH3181" s="8">
        <f>IF(VOZ_WHATSAPP[[#This Row],[Estado Legal]]="No Cumple",0,IF(VOZ_WHATSAPP[[#This Row],[Realiza lectura de guion Legal]]="No Cumple",VOZ_WHATSAPP[[#This Row],[Nota 2]]-50%,VOZ_WHATSAPP[[#This Row],[Nota 2]]))</f>
        <v>0.4</v>
      </c>
    </row>
    <row r="3182" spans="1:34" x14ac:dyDescent="0.25">
      <c r="A3182" s="2" t="str">
        <f>VOZ_WHATSAPP[[#This Row],[ID Asesor]]&amp;VOZ_WHATSAPP[[#This Row],[Fecha Monitoreo]]</f>
        <v>374945894</v>
      </c>
      <c r="B3182" s="2">
        <v>45894</v>
      </c>
      <c r="C3182" s="1" t="s">
        <v>59</v>
      </c>
      <c r="D3182" s="1">
        <v>3749</v>
      </c>
      <c r="E3182" s="2">
        <v>45894</v>
      </c>
      <c r="F3182" s="3">
        <v>0.58750000000000002</v>
      </c>
      <c r="G3182" s="1" t="s">
        <v>51</v>
      </c>
      <c r="H3182" s="1" t="s">
        <v>44</v>
      </c>
      <c r="I3182" s="1">
        <v>1267</v>
      </c>
      <c r="J3182" s="1">
        <v>3188829944</v>
      </c>
      <c r="K3182" s="1" t="s">
        <v>45</v>
      </c>
      <c r="L3182" s="1" t="s">
        <v>46</v>
      </c>
      <c r="M3182" s="1" t="s">
        <v>46</v>
      </c>
      <c r="N3182" s="1" t="s">
        <v>46</v>
      </c>
      <c r="O3182" s="1" t="s">
        <v>46</v>
      </c>
      <c r="P3182" s="1" t="s">
        <v>46</v>
      </c>
      <c r="Q3182" s="1" t="s">
        <v>46</v>
      </c>
      <c r="R3182" s="1" t="s">
        <v>46</v>
      </c>
      <c r="S3182" s="1" t="s">
        <v>47</v>
      </c>
      <c r="T3182" s="12" t="str">
        <f>IF(OR(VOZ_WHATSAPP[[#This Row],[Brinda argumentos coherentes a la objeción]]="No Cumple",VOZ_WHATSAPP[[#This Row],[Despliegue de Beneficios y/o consecuencias]]="No Cumple"),"Sin Negocio","Negocio")</f>
        <v>Sin Negocio</v>
      </c>
      <c r="U3182" s="1" t="s">
        <v>48</v>
      </c>
      <c r="V3182" s="1" t="s">
        <v>48</v>
      </c>
      <c r="W3182" s="1" t="s">
        <v>48</v>
      </c>
      <c r="X3182" s="12" t="str">
        <f>IF(OR(VOZ_WHATSAPP[[#This Row],[Confirma Valor de pago]]="No Cumple",VOZ_WHATSAPP[[#This Row],[Confirma hora de pago]]="No Cumple",VOZ_WHATSAPP[[#This Row],[Confirma medio de pago]]="No Cumple"),"Sin Cierre","Cierre")</f>
        <v>Cierre</v>
      </c>
      <c r="Y3182" s="1" t="s">
        <v>46</v>
      </c>
      <c r="Z3182" s="1" t="s">
        <v>46</v>
      </c>
      <c r="AA3182" s="1" t="s">
        <v>46</v>
      </c>
      <c r="AB3182" s="1" t="s">
        <v>46</v>
      </c>
      <c r="AC3182" s="11" t="str">
        <f>IF(OR(VOZ_WHATSAPP[[#This Row],[La comunicación es asertiva, con respeto y evita maltrato]]="No Cumple",VOZ_WHATSAPP[[#This Row],[Cumple con las normativas legales]]="No Cumple"),"No Cumple","Cumple")</f>
        <v>Cumple</v>
      </c>
      <c r="AD3182" s="1" t="s">
        <v>46</v>
      </c>
      <c r="AE3182" s="1" t="s">
        <v>2820</v>
      </c>
      <c r="AF3182" s="4">
        <v>0.9</v>
      </c>
      <c r="AG3182" s="4">
        <f>IF(AND(VOZ_WHATSAPP[[#This Row],[Estado Cierre]]="Sin Cierre",VOZ_WHATSAPP[[#This Row],[Nota Negocio]]="Sin Negocio"),VOZ_WHATSAPP[[#This Row],[Nota]]-24%,VOZ_WHATSAPP[[#This Row],[Nota]])</f>
        <v>0.9</v>
      </c>
      <c r="AH3182" s="8">
        <f>IF(VOZ_WHATSAPP[[#This Row],[Estado Legal]]="No Cumple",0,IF(VOZ_WHATSAPP[[#This Row],[Realiza lectura de guion Legal]]="No Cumple",VOZ_WHATSAPP[[#This Row],[Nota 2]]-50%,VOZ_WHATSAPP[[#This Row],[Nota 2]]))</f>
        <v>0.9</v>
      </c>
    </row>
    <row r="3183" spans="1:34" x14ac:dyDescent="0.25">
      <c r="A3183" s="2" t="str">
        <f>VOZ_WHATSAPP[[#This Row],[ID Asesor]]&amp;VOZ_WHATSAPP[[#This Row],[Fecha Monitoreo]]</f>
        <v>368645894</v>
      </c>
      <c r="B3183" s="2">
        <v>45894</v>
      </c>
      <c r="C3183" s="1" t="s">
        <v>50</v>
      </c>
      <c r="D3183" s="1">
        <v>3686</v>
      </c>
      <c r="E3183" s="2">
        <v>45894</v>
      </c>
      <c r="F3183" s="3">
        <v>0.38680555555555557</v>
      </c>
      <c r="G3183" s="1" t="s">
        <v>60</v>
      </c>
      <c r="H3183" s="1" t="s">
        <v>44</v>
      </c>
      <c r="I3183" s="1">
        <v>1397</v>
      </c>
      <c r="J3183" s="1">
        <v>3028545877</v>
      </c>
      <c r="K3183" s="1" t="s">
        <v>45</v>
      </c>
      <c r="L3183" s="1" t="s">
        <v>46</v>
      </c>
      <c r="M3183" s="1" t="s">
        <v>47</v>
      </c>
      <c r="N3183" s="1" t="s">
        <v>46</v>
      </c>
      <c r="O3183" s="1" t="s">
        <v>48</v>
      </c>
      <c r="P3183" s="1" t="s">
        <v>48</v>
      </c>
      <c r="Q3183" s="1" t="s">
        <v>46</v>
      </c>
      <c r="R3183" s="1" t="s">
        <v>46</v>
      </c>
      <c r="S3183" s="1" t="s">
        <v>48</v>
      </c>
      <c r="T3183" s="12" t="str">
        <f>IF(OR(VOZ_WHATSAPP[[#This Row],[Brinda argumentos coherentes a la objeción]]="No Cumple",VOZ_WHATSAPP[[#This Row],[Despliegue de Beneficios y/o consecuencias]]="No Cumple"),"Sin Negocio","Negocio")</f>
        <v>Negocio</v>
      </c>
      <c r="U3183" s="1" t="s">
        <v>46</v>
      </c>
      <c r="V3183" s="1" t="s">
        <v>46</v>
      </c>
      <c r="W3183" s="1" t="s">
        <v>46</v>
      </c>
      <c r="X3183" s="12" t="str">
        <f>IF(OR(VOZ_WHATSAPP[[#This Row],[Confirma Valor de pago]]="No Cumple",VOZ_WHATSAPP[[#This Row],[Confirma hora de pago]]="No Cumple",VOZ_WHATSAPP[[#This Row],[Confirma medio de pago]]="No Cumple"),"Sin Cierre","Cierre")</f>
        <v>Cierre</v>
      </c>
      <c r="Y3183" s="1" t="s">
        <v>46</v>
      </c>
      <c r="Z3183" s="1" t="s">
        <v>54</v>
      </c>
      <c r="AA3183" s="1" t="s">
        <v>46</v>
      </c>
      <c r="AB3183" s="1" t="s">
        <v>54</v>
      </c>
      <c r="AC3183" s="11" t="str">
        <f>IF(OR(VOZ_WHATSAPP[[#This Row],[La comunicación es asertiva, con respeto y evita maltrato]]="No Cumple",VOZ_WHATSAPP[[#This Row],[Cumple con las normativas legales]]="No Cumple"),"No Cumple","Cumple")</f>
        <v>No Cumple</v>
      </c>
      <c r="AD3183" s="1" t="s">
        <v>46</v>
      </c>
      <c r="AE3183" s="1" t="s">
        <v>2821</v>
      </c>
      <c r="AF3183" s="4">
        <v>0.81</v>
      </c>
      <c r="AG3183" s="4">
        <f>IF(AND(VOZ_WHATSAPP[[#This Row],[Estado Cierre]]="Sin Cierre",VOZ_WHATSAPP[[#This Row],[Nota Negocio]]="Sin Negocio"),VOZ_WHATSAPP[[#This Row],[Nota]]-24%,VOZ_WHATSAPP[[#This Row],[Nota]])</f>
        <v>0.81</v>
      </c>
      <c r="AH3183" s="8">
        <f>IF(VOZ_WHATSAPP[[#This Row],[Estado Legal]]="No Cumple",0,IF(VOZ_WHATSAPP[[#This Row],[Realiza lectura de guion Legal]]="No Cumple",VOZ_WHATSAPP[[#This Row],[Nota 2]]-50%,VOZ_WHATSAPP[[#This Row],[Nota 2]]))</f>
        <v>0</v>
      </c>
    </row>
    <row r="3184" spans="1:34" x14ac:dyDescent="0.25">
      <c r="A3184" s="2" t="str">
        <f>VOZ_WHATSAPP[[#This Row],[ID Asesor]]&amp;VOZ_WHATSAPP[[#This Row],[Fecha Monitoreo]]</f>
        <v>282645894</v>
      </c>
      <c r="B3184" s="2">
        <v>45894</v>
      </c>
      <c r="C3184" s="1" t="s">
        <v>42</v>
      </c>
      <c r="D3184" s="1">
        <v>2826</v>
      </c>
      <c r="E3184" s="2">
        <v>45894</v>
      </c>
      <c r="F3184" s="3">
        <v>0.45833333333333331</v>
      </c>
      <c r="G3184" s="1" t="s">
        <v>51</v>
      </c>
      <c r="H3184" s="1" t="s">
        <v>44</v>
      </c>
      <c r="I3184" s="1">
        <v>11009600</v>
      </c>
      <c r="J3184" s="1">
        <v>573167892542</v>
      </c>
      <c r="K3184" s="1" t="s">
        <v>49</v>
      </c>
      <c r="L3184" s="1" t="s">
        <v>46</v>
      </c>
      <c r="M3184" s="1" t="s">
        <v>46</v>
      </c>
      <c r="N3184" s="1" t="s">
        <v>46</v>
      </c>
      <c r="O3184" s="1" t="s">
        <v>46</v>
      </c>
      <c r="P3184" s="1" t="s">
        <v>46</v>
      </c>
      <c r="Q3184" s="1" t="s">
        <v>46</v>
      </c>
      <c r="R3184" s="1" t="s">
        <v>47</v>
      </c>
      <c r="S3184" s="1" t="s">
        <v>46</v>
      </c>
      <c r="T3184" s="12" t="str">
        <f>IF(OR(VOZ_WHATSAPP[[#This Row],[Brinda argumentos coherentes a la objeción]]="No Cumple",VOZ_WHATSAPP[[#This Row],[Despliegue de Beneficios y/o consecuencias]]="No Cumple"),"Sin Negocio","Negocio")</f>
        <v>Sin Negocio</v>
      </c>
      <c r="U3184" s="1" t="s">
        <v>48</v>
      </c>
      <c r="V3184" s="1" t="s">
        <v>48</v>
      </c>
      <c r="W3184" s="1" t="s">
        <v>48</v>
      </c>
      <c r="X3184" s="12" t="str">
        <f>IF(OR(VOZ_WHATSAPP[[#This Row],[Confirma Valor de pago]]="No Cumple",VOZ_WHATSAPP[[#This Row],[Confirma hora de pago]]="No Cumple",VOZ_WHATSAPP[[#This Row],[Confirma medio de pago]]="No Cumple"),"Sin Cierre","Cierre")</f>
        <v>Cierre</v>
      </c>
      <c r="Y3184" s="1" t="s">
        <v>46</v>
      </c>
      <c r="Z3184" s="1" t="s">
        <v>46</v>
      </c>
      <c r="AA3184" s="1" t="s">
        <v>46</v>
      </c>
      <c r="AB3184" s="1" t="s">
        <v>46</v>
      </c>
      <c r="AC3184" s="11" t="str">
        <f>IF(OR(VOZ_WHATSAPP[[#This Row],[La comunicación es asertiva, con respeto y evita maltrato]]="No Cumple",VOZ_WHATSAPP[[#This Row],[Cumple con las normativas legales]]="No Cumple"),"No Cumple","Cumple")</f>
        <v>Cumple</v>
      </c>
      <c r="AD3184" s="1" t="s">
        <v>46</v>
      </c>
      <c r="AE3184" s="1" t="s">
        <v>2822</v>
      </c>
      <c r="AF3184" s="4">
        <v>0.9</v>
      </c>
      <c r="AG3184" s="4">
        <f>IF(AND(VOZ_WHATSAPP[[#This Row],[Estado Cierre]]="Sin Cierre",VOZ_WHATSAPP[[#This Row],[Nota Negocio]]="Sin Negocio"),VOZ_WHATSAPP[[#This Row],[Nota]]-24%,VOZ_WHATSAPP[[#This Row],[Nota]])</f>
        <v>0.9</v>
      </c>
      <c r="AH3184" s="8">
        <f>IF(VOZ_WHATSAPP[[#This Row],[Estado Legal]]="No Cumple",0,IF(VOZ_WHATSAPP[[#This Row],[Realiza lectura de guion Legal]]="No Cumple",VOZ_WHATSAPP[[#This Row],[Nota 2]]-50%,VOZ_WHATSAPP[[#This Row],[Nota 2]]))</f>
        <v>0.9</v>
      </c>
    </row>
    <row r="3185" spans="1:34" x14ac:dyDescent="0.25">
      <c r="A3185" s="2" t="str">
        <f>VOZ_WHATSAPP[[#This Row],[ID Asesor]]&amp;VOZ_WHATSAPP[[#This Row],[Fecha Monitoreo]]</f>
        <v>402045894</v>
      </c>
      <c r="B3185" s="2">
        <v>45894</v>
      </c>
      <c r="C3185" s="1" t="s">
        <v>126</v>
      </c>
      <c r="D3185" s="1">
        <v>4020</v>
      </c>
      <c r="E3185" s="2">
        <v>45894</v>
      </c>
      <c r="F3185" s="3">
        <v>0.62361111111111112</v>
      </c>
      <c r="G3185" s="1" t="s">
        <v>58</v>
      </c>
      <c r="H3185" s="1" t="s">
        <v>44</v>
      </c>
      <c r="I3185" s="1">
        <v>610</v>
      </c>
      <c r="J3185" s="1">
        <v>3202811497</v>
      </c>
      <c r="K3185" s="1" t="s">
        <v>45</v>
      </c>
      <c r="L3185" s="1" t="s">
        <v>46</v>
      </c>
      <c r="M3185" s="1" t="s">
        <v>46</v>
      </c>
      <c r="N3185" s="1" t="s">
        <v>46</v>
      </c>
      <c r="O3185" s="1" t="s">
        <v>46</v>
      </c>
      <c r="P3185" s="1" t="s">
        <v>46</v>
      </c>
      <c r="Q3185" s="1" t="s">
        <v>46</v>
      </c>
      <c r="R3185" s="1" t="s">
        <v>46</v>
      </c>
      <c r="S3185" s="1" t="s">
        <v>46</v>
      </c>
      <c r="T3185" s="12" t="str">
        <f>IF(OR(VOZ_WHATSAPP[[#This Row],[Brinda argumentos coherentes a la objeción]]="No Cumple",VOZ_WHATSAPP[[#This Row],[Despliegue de Beneficios y/o consecuencias]]="No Cumple"),"Sin Negocio","Negocio")</f>
        <v>Negocio</v>
      </c>
      <c r="U3185" s="1" t="s">
        <v>46</v>
      </c>
      <c r="V3185" s="1" t="s">
        <v>46</v>
      </c>
      <c r="W3185" s="1" t="s">
        <v>46</v>
      </c>
      <c r="X3185" s="12" t="str">
        <f>IF(OR(VOZ_WHATSAPP[[#This Row],[Confirma Valor de pago]]="No Cumple",VOZ_WHATSAPP[[#This Row],[Confirma hora de pago]]="No Cumple",VOZ_WHATSAPP[[#This Row],[Confirma medio de pago]]="No Cumple"),"Sin Cierre","Cierre")</f>
        <v>Cierre</v>
      </c>
      <c r="Y3185" s="1" t="s">
        <v>46</v>
      </c>
      <c r="Z3185" s="1" t="s">
        <v>46</v>
      </c>
      <c r="AA3185" s="1" t="s">
        <v>46</v>
      </c>
      <c r="AB3185" s="1" t="s">
        <v>46</v>
      </c>
      <c r="AC3185" s="11" t="str">
        <f>IF(OR(VOZ_WHATSAPP[[#This Row],[La comunicación es asertiva, con respeto y evita maltrato]]="No Cumple",VOZ_WHATSAPP[[#This Row],[Cumple con las normativas legales]]="No Cumple"),"No Cumple","Cumple")</f>
        <v>Cumple</v>
      </c>
      <c r="AD3185" s="1" t="s">
        <v>46</v>
      </c>
      <c r="AE3185" s="1" t="s">
        <v>131</v>
      </c>
      <c r="AF3185" s="4">
        <v>1</v>
      </c>
      <c r="AG3185" s="4">
        <f>IF(AND(VOZ_WHATSAPP[[#This Row],[Estado Cierre]]="Sin Cierre",VOZ_WHATSAPP[[#This Row],[Nota Negocio]]="Sin Negocio"),VOZ_WHATSAPP[[#This Row],[Nota]]-24%,VOZ_WHATSAPP[[#This Row],[Nota]])</f>
        <v>1</v>
      </c>
      <c r="AH3185" s="8">
        <f>IF(VOZ_WHATSAPP[[#This Row],[Estado Legal]]="No Cumple",0,IF(VOZ_WHATSAPP[[#This Row],[Realiza lectura de guion Legal]]="No Cumple",VOZ_WHATSAPP[[#This Row],[Nota 2]]-50%,VOZ_WHATSAPP[[#This Row],[Nota 2]]))</f>
        <v>1</v>
      </c>
    </row>
    <row r="3186" spans="1:34" x14ac:dyDescent="0.25">
      <c r="A3186" s="2" t="str">
        <f>VOZ_WHATSAPP[[#This Row],[ID Asesor]]&amp;VOZ_WHATSAPP[[#This Row],[Fecha Monitoreo]]</f>
        <v>409045894</v>
      </c>
      <c r="B3186" s="2">
        <v>45894</v>
      </c>
      <c r="C3186" s="1" t="s">
        <v>126</v>
      </c>
      <c r="D3186" s="1">
        <v>4090</v>
      </c>
      <c r="E3186" s="2">
        <v>45894</v>
      </c>
      <c r="F3186" s="3">
        <v>0.63680555555555551</v>
      </c>
      <c r="G3186" s="1" t="s">
        <v>58</v>
      </c>
      <c r="H3186" s="1" t="s">
        <v>44</v>
      </c>
      <c r="I3186" s="1">
        <v>625</v>
      </c>
      <c r="J3186" s="1">
        <v>3132307389</v>
      </c>
      <c r="K3186" s="1" t="s">
        <v>45</v>
      </c>
      <c r="L3186" s="1" t="s">
        <v>46</v>
      </c>
      <c r="M3186" s="1" t="s">
        <v>46</v>
      </c>
      <c r="N3186" s="1" t="s">
        <v>47</v>
      </c>
      <c r="O3186" s="1" t="s">
        <v>54</v>
      </c>
      <c r="P3186" s="1" t="s">
        <v>54</v>
      </c>
      <c r="Q3186" s="1" t="s">
        <v>46</v>
      </c>
      <c r="R3186" s="1" t="s">
        <v>47</v>
      </c>
      <c r="S3186" s="1" t="s">
        <v>46</v>
      </c>
      <c r="T3186" s="12" t="str">
        <f>IF(OR(VOZ_WHATSAPP[[#This Row],[Brinda argumentos coherentes a la objeción]]="No Cumple",VOZ_WHATSAPP[[#This Row],[Despliegue de Beneficios y/o consecuencias]]="No Cumple"),"Sin Negocio","Negocio")</f>
        <v>Sin Negocio</v>
      </c>
      <c r="U3186" s="1" t="s">
        <v>47</v>
      </c>
      <c r="V3186" s="1" t="s">
        <v>47</v>
      </c>
      <c r="W3186" s="1" t="s">
        <v>47</v>
      </c>
      <c r="X3186" s="12" t="str">
        <f>IF(OR(VOZ_WHATSAPP[[#This Row],[Confirma Valor de pago]]="No Cumple",VOZ_WHATSAPP[[#This Row],[Confirma hora de pago]]="No Cumple",VOZ_WHATSAPP[[#This Row],[Confirma medio de pago]]="No Cumple"),"Sin Cierre","Cierre")</f>
        <v>Sin Cierre</v>
      </c>
      <c r="Y3186" s="1" t="s">
        <v>46</v>
      </c>
      <c r="Z3186" s="1" t="s">
        <v>54</v>
      </c>
      <c r="AA3186" s="1" t="s">
        <v>46</v>
      </c>
      <c r="AB3186" s="1" t="s">
        <v>46</v>
      </c>
      <c r="AC3186" s="11" t="str">
        <f>IF(OR(VOZ_WHATSAPP[[#This Row],[La comunicación es asertiva, con respeto y evita maltrato]]="No Cumple",VOZ_WHATSAPP[[#This Row],[Cumple con las normativas legales]]="No Cumple"),"No Cumple","Cumple")</f>
        <v>Cumple</v>
      </c>
      <c r="AD3186" s="1" t="s">
        <v>46</v>
      </c>
      <c r="AE3186" s="1" t="s">
        <v>2823</v>
      </c>
      <c r="AF3186" s="4">
        <v>0.36</v>
      </c>
      <c r="AG3186" s="4">
        <f>IF(AND(VOZ_WHATSAPP[[#This Row],[Estado Cierre]]="Sin Cierre",VOZ_WHATSAPP[[#This Row],[Nota Negocio]]="Sin Negocio"),VOZ_WHATSAPP[[#This Row],[Nota]]-24%,VOZ_WHATSAPP[[#This Row],[Nota]])</f>
        <v>0.12</v>
      </c>
      <c r="AH3186" s="8">
        <f>IF(VOZ_WHATSAPP[[#This Row],[Estado Legal]]="No Cumple",0,IF(VOZ_WHATSAPP[[#This Row],[Realiza lectura de guion Legal]]="No Cumple",VOZ_WHATSAPP[[#This Row],[Nota 2]]-50%,VOZ_WHATSAPP[[#This Row],[Nota 2]]))</f>
        <v>0.12</v>
      </c>
    </row>
    <row r="3187" spans="1:34" x14ac:dyDescent="0.25">
      <c r="A3187" s="2" t="str">
        <f>VOZ_WHATSAPP[[#This Row],[ID Asesor]]&amp;VOZ_WHATSAPP[[#This Row],[Fecha Monitoreo]]</f>
        <v>409145894</v>
      </c>
      <c r="B3187" s="2">
        <v>45894</v>
      </c>
      <c r="C3187" s="1" t="s">
        <v>696</v>
      </c>
      <c r="D3187" s="1">
        <v>4091</v>
      </c>
      <c r="E3187" s="2">
        <v>45894</v>
      </c>
      <c r="F3187" s="3">
        <v>0.62986111111111109</v>
      </c>
      <c r="G3187" s="1" t="s">
        <v>58</v>
      </c>
      <c r="H3187" s="1" t="s">
        <v>71</v>
      </c>
      <c r="I3187" s="1"/>
      <c r="J3187" s="1"/>
      <c r="K3187" s="1"/>
      <c r="L3187" s="1" t="s">
        <v>46</v>
      </c>
      <c r="M3187" s="1" t="s">
        <v>47</v>
      </c>
      <c r="N3187" s="1" t="s">
        <v>46</v>
      </c>
      <c r="O3187" s="1" t="s">
        <v>48</v>
      </c>
      <c r="P3187" s="1" t="s">
        <v>48</v>
      </c>
      <c r="Q3187" s="1" t="s">
        <v>46</v>
      </c>
      <c r="R3187" s="1" t="s">
        <v>46</v>
      </c>
      <c r="S3187" s="1" t="s">
        <v>46</v>
      </c>
      <c r="T3187" s="12" t="str">
        <f>IF(OR(VOZ_WHATSAPP[[#This Row],[Brinda argumentos coherentes a la objeción]]="No Cumple",VOZ_WHATSAPP[[#This Row],[Despliegue de Beneficios y/o consecuencias]]="No Cumple"),"Sin Negocio","Negocio")</f>
        <v>Negocio</v>
      </c>
      <c r="U3187" s="1" t="s">
        <v>48</v>
      </c>
      <c r="V3187" s="1" t="s">
        <v>48</v>
      </c>
      <c r="W3187" s="1" t="s">
        <v>48</v>
      </c>
      <c r="X3187" s="12" t="str">
        <f>IF(OR(VOZ_WHATSAPP[[#This Row],[Confirma Valor de pago]]="No Cumple",VOZ_WHATSAPP[[#This Row],[Confirma hora de pago]]="No Cumple",VOZ_WHATSAPP[[#This Row],[Confirma medio de pago]]="No Cumple"),"Sin Cierre","Cierre")</f>
        <v>Cierre</v>
      </c>
      <c r="Y3187" s="1" t="s">
        <v>46</v>
      </c>
      <c r="Z3187" s="1" t="s">
        <v>46</v>
      </c>
      <c r="AA3187" s="1" t="s">
        <v>46</v>
      </c>
      <c r="AB3187" s="1" t="s">
        <v>46</v>
      </c>
      <c r="AC3187" s="11" t="str">
        <f>IF(OR(VOZ_WHATSAPP[[#This Row],[La comunicación es asertiva, con respeto y evita maltrato]]="No Cumple",VOZ_WHATSAPP[[#This Row],[Cumple con las normativas legales]]="No Cumple"),"No Cumple","Cumple")</f>
        <v>Cumple</v>
      </c>
      <c r="AD3187" s="1" t="s">
        <v>46</v>
      </c>
      <c r="AE3187" s="1" t="s">
        <v>2824</v>
      </c>
      <c r="AF3187" s="4">
        <v>0.96</v>
      </c>
      <c r="AG3187" s="4">
        <f>IF(AND(VOZ_WHATSAPP[[#This Row],[Estado Cierre]]="Sin Cierre",VOZ_WHATSAPP[[#This Row],[Nota Negocio]]="Sin Negocio"),VOZ_WHATSAPP[[#This Row],[Nota]]-24%,VOZ_WHATSAPP[[#This Row],[Nota]])</f>
        <v>0.96</v>
      </c>
      <c r="AH3187" s="8">
        <f>IF(VOZ_WHATSAPP[[#This Row],[Estado Legal]]="No Cumple",0,IF(VOZ_WHATSAPP[[#This Row],[Realiza lectura de guion Legal]]="No Cumple",VOZ_WHATSAPP[[#This Row],[Nota 2]]-50%,VOZ_WHATSAPP[[#This Row],[Nota 2]]))</f>
        <v>0.96</v>
      </c>
    </row>
    <row r="3188" spans="1:34" x14ac:dyDescent="0.25">
      <c r="A3188" s="2" t="str">
        <f>VOZ_WHATSAPP[[#This Row],[ID Asesor]]&amp;VOZ_WHATSAPP[[#This Row],[Fecha Monitoreo]]</f>
        <v>254045894</v>
      </c>
      <c r="B3188" s="2">
        <v>45894</v>
      </c>
      <c r="C3188" s="1" t="s">
        <v>59</v>
      </c>
      <c r="D3188" s="1">
        <v>2540</v>
      </c>
      <c r="E3188" s="2">
        <v>45894</v>
      </c>
      <c r="F3188" s="3">
        <v>0.63124999999999998</v>
      </c>
      <c r="G3188" s="1" t="s">
        <v>60</v>
      </c>
      <c r="H3188" s="1" t="s">
        <v>44</v>
      </c>
      <c r="I3188" s="1">
        <v>1110</v>
      </c>
      <c r="J3188" s="1">
        <v>3212187465</v>
      </c>
      <c r="K3188" s="1" t="s">
        <v>45</v>
      </c>
      <c r="L3188" s="1" t="s">
        <v>46</v>
      </c>
      <c r="M3188" s="1" t="s">
        <v>47</v>
      </c>
      <c r="N3188" s="1" t="s">
        <v>46</v>
      </c>
      <c r="O3188" s="1" t="s">
        <v>46</v>
      </c>
      <c r="P3188" s="1" t="s">
        <v>46</v>
      </c>
      <c r="Q3188" s="1" t="s">
        <v>46</v>
      </c>
      <c r="R3188" s="1" t="s">
        <v>46</v>
      </c>
      <c r="S3188" s="1" t="s">
        <v>46</v>
      </c>
      <c r="T3188" s="12" t="str">
        <f>IF(OR(VOZ_WHATSAPP[[#This Row],[Brinda argumentos coherentes a la objeción]]="No Cumple",VOZ_WHATSAPP[[#This Row],[Despliegue de Beneficios y/o consecuencias]]="No Cumple"),"Sin Negocio","Negocio")</f>
        <v>Negocio</v>
      </c>
      <c r="U3188" s="1" t="s">
        <v>47</v>
      </c>
      <c r="V3188" s="1" t="s">
        <v>47</v>
      </c>
      <c r="W3188" s="1" t="s">
        <v>47</v>
      </c>
      <c r="X3188" s="12" t="str">
        <f>IF(OR(VOZ_WHATSAPP[[#This Row],[Confirma Valor de pago]]="No Cumple",VOZ_WHATSAPP[[#This Row],[Confirma hora de pago]]="No Cumple",VOZ_WHATSAPP[[#This Row],[Confirma medio de pago]]="No Cumple"),"Sin Cierre","Cierre")</f>
        <v>Sin Cierre</v>
      </c>
      <c r="Y3188" s="1" t="s">
        <v>46</v>
      </c>
      <c r="Z3188" s="1" t="s">
        <v>54</v>
      </c>
      <c r="AA3188" s="1" t="s">
        <v>46</v>
      </c>
      <c r="AB3188" s="1" t="s">
        <v>54</v>
      </c>
      <c r="AC3188" s="11" t="str">
        <f>IF(OR(VOZ_WHATSAPP[[#This Row],[La comunicación es asertiva, con respeto y evita maltrato]]="No Cumple",VOZ_WHATSAPP[[#This Row],[Cumple con las normativas legales]]="No Cumple"),"No Cumple","Cumple")</f>
        <v>No Cumple</v>
      </c>
      <c r="AD3188" s="1" t="s">
        <v>47</v>
      </c>
      <c r="AE3188" s="1" t="s">
        <v>2825</v>
      </c>
      <c r="AF3188" s="4">
        <v>0.56999999999999995</v>
      </c>
      <c r="AG3188" s="4">
        <f>IF(AND(VOZ_WHATSAPP[[#This Row],[Estado Cierre]]="Sin Cierre",VOZ_WHATSAPP[[#This Row],[Nota Negocio]]="Sin Negocio"),VOZ_WHATSAPP[[#This Row],[Nota]]-24%,VOZ_WHATSAPP[[#This Row],[Nota]])</f>
        <v>0.56999999999999995</v>
      </c>
      <c r="AH3188" s="8">
        <f>IF(VOZ_WHATSAPP[[#This Row],[Estado Legal]]="No Cumple",0,IF(VOZ_WHATSAPP[[#This Row],[Realiza lectura de guion Legal]]="No Cumple",VOZ_WHATSAPP[[#This Row],[Nota 2]]-50%,VOZ_WHATSAPP[[#This Row],[Nota 2]]))</f>
        <v>0</v>
      </c>
    </row>
    <row r="3189" spans="1:34" x14ac:dyDescent="0.25">
      <c r="A3189" s="2" t="str">
        <f>VOZ_WHATSAPP[[#This Row],[ID Asesor]]&amp;VOZ_WHATSAPP[[#This Row],[Fecha Monitoreo]]</f>
        <v>337245894</v>
      </c>
      <c r="B3189" s="2">
        <v>45894</v>
      </c>
      <c r="C3189" s="1" t="s">
        <v>696</v>
      </c>
      <c r="D3189" s="1">
        <v>3372</v>
      </c>
      <c r="E3189" s="2">
        <v>45894</v>
      </c>
      <c r="F3189" s="3">
        <v>0.39791666666666664</v>
      </c>
      <c r="G3189" s="1" t="s">
        <v>58</v>
      </c>
      <c r="H3189" s="1" t="s">
        <v>71</v>
      </c>
      <c r="I3189" s="1"/>
      <c r="J3189" s="1"/>
      <c r="K3189" s="1"/>
      <c r="L3189" s="1" t="s">
        <v>46</v>
      </c>
      <c r="M3189" s="1" t="s">
        <v>47</v>
      </c>
      <c r="N3189" s="1" t="s">
        <v>46</v>
      </c>
      <c r="O3189" s="1" t="s">
        <v>48</v>
      </c>
      <c r="P3189" s="1" t="s">
        <v>48</v>
      </c>
      <c r="Q3189" s="1" t="s">
        <v>46</v>
      </c>
      <c r="R3189" s="1" t="s">
        <v>48</v>
      </c>
      <c r="S3189" s="1" t="s">
        <v>48</v>
      </c>
      <c r="T3189" s="12" t="str">
        <f>IF(OR(VOZ_WHATSAPP[[#This Row],[Brinda argumentos coherentes a la objeción]]="No Cumple",VOZ_WHATSAPP[[#This Row],[Despliegue de Beneficios y/o consecuencias]]="No Cumple"),"Sin Negocio","Negocio")</f>
        <v>Negocio</v>
      </c>
      <c r="U3189" s="1" t="s">
        <v>48</v>
      </c>
      <c r="V3189" s="1" t="s">
        <v>48</v>
      </c>
      <c r="W3189" s="1" t="s">
        <v>48</v>
      </c>
      <c r="X3189" s="12" t="str">
        <f>IF(OR(VOZ_WHATSAPP[[#This Row],[Confirma Valor de pago]]="No Cumple",VOZ_WHATSAPP[[#This Row],[Confirma hora de pago]]="No Cumple",VOZ_WHATSAPP[[#This Row],[Confirma medio de pago]]="No Cumple"),"Sin Cierre","Cierre")</f>
        <v>Cierre</v>
      </c>
      <c r="Y3189" s="1" t="s">
        <v>48</v>
      </c>
      <c r="Z3189" s="1" t="s">
        <v>46</v>
      </c>
      <c r="AA3189" s="1" t="s">
        <v>46</v>
      </c>
      <c r="AB3189" s="1" t="s">
        <v>46</v>
      </c>
      <c r="AC3189" s="11" t="str">
        <f>IF(OR(VOZ_WHATSAPP[[#This Row],[La comunicación es asertiva, con respeto y evita maltrato]]="No Cumple",VOZ_WHATSAPP[[#This Row],[Cumple con las normativas legales]]="No Cumple"),"No Cumple","Cumple")</f>
        <v>Cumple</v>
      </c>
      <c r="AD3189" s="1" t="s">
        <v>48</v>
      </c>
      <c r="AE3189" s="1" t="s">
        <v>2826</v>
      </c>
      <c r="AF3189" s="4">
        <v>0.96</v>
      </c>
      <c r="AG3189" s="4">
        <f>IF(AND(VOZ_WHATSAPP[[#This Row],[Estado Cierre]]="Sin Cierre",VOZ_WHATSAPP[[#This Row],[Nota Negocio]]="Sin Negocio"),VOZ_WHATSAPP[[#This Row],[Nota]]-24%,VOZ_WHATSAPP[[#This Row],[Nota]])</f>
        <v>0.96</v>
      </c>
      <c r="AH3189" s="8">
        <f>IF(VOZ_WHATSAPP[[#This Row],[Estado Legal]]="No Cumple",0,IF(VOZ_WHATSAPP[[#This Row],[Realiza lectura de guion Legal]]="No Cumple",VOZ_WHATSAPP[[#This Row],[Nota 2]]-50%,VOZ_WHATSAPP[[#This Row],[Nota 2]]))</f>
        <v>0.96</v>
      </c>
    </row>
    <row r="3190" spans="1:34" x14ac:dyDescent="0.25">
      <c r="A3190" s="2" t="str">
        <f>VOZ_WHATSAPP[[#This Row],[ID Asesor]]&amp;VOZ_WHATSAPP[[#This Row],[Fecha Monitoreo]]</f>
        <v>387845894</v>
      </c>
      <c r="B3190" s="2">
        <v>45894</v>
      </c>
      <c r="C3190" s="1" t="s">
        <v>126</v>
      </c>
      <c r="D3190" s="1">
        <v>3878</v>
      </c>
      <c r="E3190" s="2">
        <v>45894</v>
      </c>
      <c r="F3190" s="3">
        <v>0.6694444444444444</v>
      </c>
      <c r="G3190" s="1" t="s">
        <v>51</v>
      </c>
      <c r="H3190" s="1" t="s">
        <v>44</v>
      </c>
      <c r="I3190" s="1">
        <v>495</v>
      </c>
      <c r="J3190" s="1">
        <v>3002379451</v>
      </c>
      <c r="K3190" s="1" t="s">
        <v>45</v>
      </c>
      <c r="L3190" s="1" t="s">
        <v>46</v>
      </c>
      <c r="M3190" s="1" t="s">
        <v>46</v>
      </c>
      <c r="N3190" s="1" t="s">
        <v>46</v>
      </c>
      <c r="O3190" s="1" t="s">
        <v>46</v>
      </c>
      <c r="P3190" s="1" t="s">
        <v>46</v>
      </c>
      <c r="Q3190" s="1" t="s">
        <v>46</v>
      </c>
      <c r="R3190" s="1" t="s">
        <v>46</v>
      </c>
      <c r="S3190" s="1" t="s">
        <v>48</v>
      </c>
      <c r="T3190" s="12" t="str">
        <f>IF(OR(VOZ_WHATSAPP[[#This Row],[Brinda argumentos coherentes a la objeción]]="No Cumple",VOZ_WHATSAPP[[#This Row],[Despliegue de Beneficios y/o consecuencias]]="No Cumple"),"Sin Negocio","Negocio")</f>
        <v>Negocio</v>
      </c>
      <c r="U3190" s="1" t="s">
        <v>46</v>
      </c>
      <c r="V3190" s="1" t="s">
        <v>46</v>
      </c>
      <c r="W3190" s="1" t="s">
        <v>46</v>
      </c>
      <c r="X3190" s="12" t="str">
        <f>IF(OR(VOZ_WHATSAPP[[#This Row],[Confirma Valor de pago]]="No Cumple",VOZ_WHATSAPP[[#This Row],[Confirma hora de pago]]="No Cumple",VOZ_WHATSAPP[[#This Row],[Confirma medio de pago]]="No Cumple"),"Sin Cierre","Cierre")</f>
        <v>Cierre</v>
      </c>
      <c r="Y3190" s="1" t="s">
        <v>46</v>
      </c>
      <c r="Z3190" s="1" t="s">
        <v>46</v>
      </c>
      <c r="AA3190" s="1" t="s">
        <v>46</v>
      </c>
      <c r="AB3190" s="1" t="s">
        <v>46</v>
      </c>
      <c r="AC3190" s="11" t="str">
        <f>IF(OR(VOZ_WHATSAPP[[#This Row],[La comunicación es asertiva, con respeto y evita maltrato]]="No Cumple",VOZ_WHATSAPP[[#This Row],[Cumple con las normativas legales]]="No Cumple"),"No Cumple","Cumple")</f>
        <v>Cumple</v>
      </c>
      <c r="AD3190" s="1" t="s">
        <v>46</v>
      </c>
      <c r="AE3190" s="1" t="s">
        <v>131</v>
      </c>
      <c r="AF3190" s="4">
        <v>1</v>
      </c>
      <c r="AG3190" s="4">
        <f>IF(AND(VOZ_WHATSAPP[[#This Row],[Estado Cierre]]="Sin Cierre",VOZ_WHATSAPP[[#This Row],[Nota Negocio]]="Sin Negocio"),VOZ_WHATSAPP[[#This Row],[Nota]]-24%,VOZ_WHATSAPP[[#This Row],[Nota]])</f>
        <v>1</v>
      </c>
      <c r="AH3190" s="8">
        <f>IF(VOZ_WHATSAPP[[#This Row],[Estado Legal]]="No Cumple",0,IF(VOZ_WHATSAPP[[#This Row],[Realiza lectura de guion Legal]]="No Cumple",VOZ_WHATSAPP[[#This Row],[Nota 2]]-50%,VOZ_WHATSAPP[[#This Row],[Nota 2]]))</f>
        <v>1</v>
      </c>
    </row>
    <row r="3191" spans="1:34" x14ac:dyDescent="0.25">
      <c r="A3191" s="2" t="str">
        <f>VOZ_WHATSAPP[[#This Row],[ID Asesor]]&amp;VOZ_WHATSAPP[[#This Row],[Fecha Monitoreo]]</f>
        <v>398545894</v>
      </c>
      <c r="B3191" s="2">
        <v>45894</v>
      </c>
      <c r="C3191" s="1" t="s">
        <v>59</v>
      </c>
      <c r="D3191" s="1">
        <v>3985</v>
      </c>
      <c r="E3191" s="2">
        <v>45894</v>
      </c>
      <c r="F3191" s="3">
        <v>0.48055555555555557</v>
      </c>
      <c r="G3191" s="1" t="s">
        <v>51</v>
      </c>
      <c r="H3191" s="1" t="s">
        <v>71</v>
      </c>
      <c r="I3191" s="1"/>
      <c r="J3191" s="1"/>
      <c r="K3191" s="1"/>
      <c r="L3191" s="1" t="s">
        <v>46</v>
      </c>
      <c r="M3191" s="1" t="s">
        <v>47</v>
      </c>
      <c r="N3191" s="1" t="s">
        <v>46</v>
      </c>
      <c r="O3191" s="1" t="s">
        <v>48</v>
      </c>
      <c r="P3191" s="1" t="s">
        <v>48</v>
      </c>
      <c r="Q3191" s="1" t="s">
        <v>46</v>
      </c>
      <c r="R3191" s="1" t="s">
        <v>46</v>
      </c>
      <c r="S3191" s="1" t="s">
        <v>46</v>
      </c>
      <c r="T3191" s="12" t="str">
        <f>IF(OR(VOZ_WHATSAPP[[#This Row],[Brinda argumentos coherentes a la objeción]]="No Cumple",VOZ_WHATSAPP[[#This Row],[Despliegue de Beneficios y/o consecuencias]]="No Cumple"),"Sin Negocio","Negocio")</f>
        <v>Negocio</v>
      </c>
      <c r="U3191" s="1" t="s">
        <v>46</v>
      </c>
      <c r="V3191" s="1" t="s">
        <v>46</v>
      </c>
      <c r="W3191" s="1" t="s">
        <v>46</v>
      </c>
      <c r="X3191" s="12" t="str">
        <f>IF(OR(VOZ_WHATSAPP[[#This Row],[Confirma Valor de pago]]="No Cumple",VOZ_WHATSAPP[[#This Row],[Confirma hora de pago]]="No Cumple",VOZ_WHATSAPP[[#This Row],[Confirma medio de pago]]="No Cumple"),"Sin Cierre","Cierre")</f>
        <v>Cierre</v>
      </c>
      <c r="Y3191" s="1" t="s">
        <v>48</v>
      </c>
      <c r="Z3191" s="1" t="s">
        <v>46</v>
      </c>
      <c r="AA3191" s="1" t="s">
        <v>46</v>
      </c>
      <c r="AB3191" s="1" t="s">
        <v>46</v>
      </c>
      <c r="AC3191" s="11" t="str">
        <f>IF(OR(VOZ_WHATSAPP[[#This Row],[La comunicación es asertiva, con respeto y evita maltrato]]="No Cumple",VOZ_WHATSAPP[[#This Row],[Cumple con las normativas legales]]="No Cumple"),"No Cumple","Cumple")</f>
        <v>Cumple</v>
      </c>
      <c r="AD3191" s="1" t="s">
        <v>48</v>
      </c>
      <c r="AE3191" s="1" t="s">
        <v>2827</v>
      </c>
      <c r="AF3191" s="4">
        <v>0.96</v>
      </c>
      <c r="AG3191" s="4">
        <f>IF(AND(VOZ_WHATSAPP[[#This Row],[Estado Cierre]]="Sin Cierre",VOZ_WHATSAPP[[#This Row],[Nota Negocio]]="Sin Negocio"),VOZ_WHATSAPP[[#This Row],[Nota]]-24%,VOZ_WHATSAPP[[#This Row],[Nota]])</f>
        <v>0.96</v>
      </c>
      <c r="AH3191" s="8">
        <f>IF(VOZ_WHATSAPP[[#This Row],[Estado Legal]]="No Cumple",0,IF(VOZ_WHATSAPP[[#This Row],[Realiza lectura de guion Legal]]="No Cumple",VOZ_WHATSAPP[[#This Row],[Nota 2]]-50%,VOZ_WHATSAPP[[#This Row],[Nota 2]]))</f>
        <v>0.96</v>
      </c>
    </row>
    <row r="3192" spans="1:34" x14ac:dyDescent="0.25">
      <c r="A3192" s="2" t="str">
        <f>VOZ_WHATSAPP[[#This Row],[ID Asesor]]&amp;VOZ_WHATSAPP[[#This Row],[Fecha Monitoreo]]</f>
        <v>406945894</v>
      </c>
      <c r="B3192" s="2">
        <v>45894</v>
      </c>
      <c r="C3192" s="1" t="s">
        <v>50</v>
      </c>
      <c r="D3192" s="1">
        <v>4069</v>
      </c>
      <c r="E3192" s="2">
        <v>45894</v>
      </c>
      <c r="F3192" s="3">
        <v>0.41875000000000001</v>
      </c>
      <c r="G3192" s="1" t="s">
        <v>51</v>
      </c>
      <c r="H3192" s="1" t="s">
        <v>44</v>
      </c>
      <c r="I3192" s="1">
        <v>1476</v>
      </c>
      <c r="J3192" s="1">
        <v>3203013003</v>
      </c>
      <c r="K3192" s="1" t="s">
        <v>45</v>
      </c>
      <c r="L3192" s="1" t="s">
        <v>46</v>
      </c>
      <c r="M3192" s="1" t="s">
        <v>46</v>
      </c>
      <c r="N3192" s="1" t="s">
        <v>46</v>
      </c>
      <c r="O3192" s="1" t="s">
        <v>48</v>
      </c>
      <c r="P3192" s="1" t="s">
        <v>48</v>
      </c>
      <c r="Q3192" s="1" t="s">
        <v>46</v>
      </c>
      <c r="R3192" s="1" t="s">
        <v>48</v>
      </c>
      <c r="S3192" s="1" t="s">
        <v>47</v>
      </c>
      <c r="T3192" s="12" t="str">
        <f>IF(OR(VOZ_WHATSAPP[[#This Row],[Brinda argumentos coherentes a la objeción]]="No Cumple",VOZ_WHATSAPP[[#This Row],[Despliegue de Beneficios y/o consecuencias]]="No Cumple"),"Sin Negocio","Negocio")</f>
        <v>Sin Negocio</v>
      </c>
      <c r="U3192" s="1" t="s">
        <v>47</v>
      </c>
      <c r="V3192" s="1" t="s">
        <v>46</v>
      </c>
      <c r="W3192" s="1" t="s">
        <v>46</v>
      </c>
      <c r="X3192" s="12" t="str">
        <f>IF(OR(VOZ_WHATSAPP[[#This Row],[Confirma Valor de pago]]="No Cumple",VOZ_WHATSAPP[[#This Row],[Confirma hora de pago]]="No Cumple",VOZ_WHATSAPP[[#This Row],[Confirma medio de pago]]="No Cumple"),"Sin Cierre","Cierre")</f>
        <v>Sin Cierre</v>
      </c>
      <c r="Y3192" s="1" t="s">
        <v>46</v>
      </c>
      <c r="Z3192" s="1" t="s">
        <v>46</v>
      </c>
      <c r="AA3192" s="1" t="s">
        <v>46</v>
      </c>
      <c r="AB3192" s="1" t="s">
        <v>46</v>
      </c>
      <c r="AC3192" s="11" t="str">
        <f>IF(OR(VOZ_WHATSAPP[[#This Row],[La comunicación es asertiva, con respeto y evita maltrato]]="No Cumple",VOZ_WHATSAPP[[#This Row],[Cumple con las normativas legales]]="No Cumple"),"No Cumple","Cumple")</f>
        <v>Cumple</v>
      </c>
      <c r="AD3192" s="1" t="s">
        <v>46</v>
      </c>
      <c r="AE3192" s="1" t="s">
        <v>2828</v>
      </c>
      <c r="AF3192" s="4">
        <v>0.82</v>
      </c>
      <c r="AG3192" s="4">
        <f>IF(AND(VOZ_WHATSAPP[[#This Row],[Estado Cierre]]="Sin Cierre",VOZ_WHATSAPP[[#This Row],[Nota Negocio]]="Sin Negocio"),VOZ_WHATSAPP[[#This Row],[Nota]]-24%,VOZ_WHATSAPP[[#This Row],[Nota]])</f>
        <v>0.57999999999999996</v>
      </c>
      <c r="AH3192" s="8">
        <f>IF(VOZ_WHATSAPP[[#This Row],[Estado Legal]]="No Cumple",0,IF(VOZ_WHATSAPP[[#This Row],[Realiza lectura de guion Legal]]="No Cumple",VOZ_WHATSAPP[[#This Row],[Nota 2]]-50%,VOZ_WHATSAPP[[#This Row],[Nota 2]]))</f>
        <v>0.57999999999999996</v>
      </c>
    </row>
    <row r="3193" spans="1:34" x14ac:dyDescent="0.25">
      <c r="A3193" s="2" t="str">
        <f>VOZ_WHATSAPP[[#This Row],[ID Asesor]]&amp;VOZ_WHATSAPP[[#This Row],[Fecha Monitoreo]]</f>
        <v>338445894</v>
      </c>
      <c r="B3193" s="2">
        <v>45894</v>
      </c>
      <c r="C3193" s="1" t="s">
        <v>696</v>
      </c>
      <c r="D3193" s="1">
        <v>3384</v>
      </c>
      <c r="E3193" s="2">
        <v>45894</v>
      </c>
      <c r="F3193" s="3">
        <v>0.46944444444444444</v>
      </c>
      <c r="G3193" s="1" t="s">
        <v>58</v>
      </c>
      <c r="H3193" s="1" t="s">
        <v>71</v>
      </c>
      <c r="I3193" s="1"/>
      <c r="J3193" s="1"/>
      <c r="K3193" s="1"/>
      <c r="L3193" s="1" t="s">
        <v>47</v>
      </c>
      <c r="M3193" s="1" t="s">
        <v>47</v>
      </c>
      <c r="N3193" s="1" t="s">
        <v>46</v>
      </c>
      <c r="O3193" s="1" t="s">
        <v>46</v>
      </c>
      <c r="P3193" s="1" t="s">
        <v>46</v>
      </c>
      <c r="Q3193" s="1" t="s">
        <v>46</v>
      </c>
      <c r="R3193" s="1" t="s">
        <v>46</v>
      </c>
      <c r="S3193" s="1" t="s">
        <v>48</v>
      </c>
      <c r="T3193" s="12" t="str">
        <f>IF(OR(VOZ_WHATSAPP[[#This Row],[Brinda argumentos coherentes a la objeción]]="No Cumple",VOZ_WHATSAPP[[#This Row],[Despliegue de Beneficios y/o consecuencias]]="No Cumple"),"Sin Negocio","Negocio")</f>
        <v>Negocio</v>
      </c>
      <c r="U3193" s="1" t="s">
        <v>48</v>
      </c>
      <c r="V3193" s="1" t="s">
        <v>48</v>
      </c>
      <c r="W3193" s="1" t="s">
        <v>48</v>
      </c>
      <c r="X3193" s="12" t="str">
        <f>IF(OR(VOZ_WHATSAPP[[#This Row],[Confirma Valor de pago]]="No Cumple",VOZ_WHATSAPP[[#This Row],[Confirma hora de pago]]="No Cumple",VOZ_WHATSAPP[[#This Row],[Confirma medio de pago]]="No Cumple"),"Sin Cierre","Cierre")</f>
        <v>Cierre</v>
      </c>
      <c r="Y3193" s="1" t="s">
        <v>48</v>
      </c>
      <c r="Z3193" s="1" t="s">
        <v>46</v>
      </c>
      <c r="AA3193" s="1" t="s">
        <v>46</v>
      </c>
      <c r="AB3193" s="1" t="s">
        <v>46</v>
      </c>
      <c r="AC3193" s="11" t="str">
        <f>IF(OR(VOZ_WHATSAPP[[#This Row],[La comunicación es asertiva, con respeto y evita maltrato]]="No Cumple",VOZ_WHATSAPP[[#This Row],[Cumple con las normativas legales]]="No Cumple"),"No Cumple","Cumple")</f>
        <v>Cumple</v>
      </c>
      <c r="AD3193" s="1" t="s">
        <v>48</v>
      </c>
      <c r="AE3193" s="1" t="s">
        <v>2829</v>
      </c>
      <c r="AF3193" s="4">
        <v>0.92</v>
      </c>
      <c r="AG3193" s="4">
        <f>IF(AND(VOZ_WHATSAPP[[#This Row],[Estado Cierre]]="Sin Cierre",VOZ_WHATSAPP[[#This Row],[Nota Negocio]]="Sin Negocio"),VOZ_WHATSAPP[[#This Row],[Nota]]-24%,VOZ_WHATSAPP[[#This Row],[Nota]])</f>
        <v>0.92</v>
      </c>
      <c r="AH3193" s="8">
        <f>IF(VOZ_WHATSAPP[[#This Row],[Estado Legal]]="No Cumple",0,IF(VOZ_WHATSAPP[[#This Row],[Realiza lectura de guion Legal]]="No Cumple",VOZ_WHATSAPP[[#This Row],[Nota 2]]-50%,VOZ_WHATSAPP[[#This Row],[Nota 2]]))</f>
        <v>0.92</v>
      </c>
    </row>
    <row r="3194" spans="1:34" x14ac:dyDescent="0.25">
      <c r="A3194" s="2" t="str">
        <f>VOZ_WHATSAPP[[#This Row],[ID Asesor]]&amp;VOZ_WHATSAPP[[#This Row],[Fecha Monitoreo]]</f>
        <v>389945894</v>
      </c>
      <c r="B3194" s="2">
        <v>45894</v>
      </c>
      <c r="C3194" s="1" t="s">
        <v>126</v>
      </c>
      <c r="D3194" s="1">
        <v>3899</v>
      </c>
      <c r="E3194" s="2">
        <v>45894</v>
      </c>
      <c r="F3194" s="3">
        <v>0.50763888888888886</v>
      </c>
      <c r="G3194" s="1" t="s">
        <v>58</v>
      </c>
      <c r="H3194" s="1" t="s">
        <v>71</v>
      </c>
      <c r="I3194" s="1"/>
      <c r="J3194" s="1"/>
      <c r="K3194" s="1"/>
      <c r="L3194" s="1" t="s">
        <v>46</v>
      </c>
      <c r="M3194" s="1" t="s">
        <v>48</v>
      </c>
      <c r="N3194" s="1" t="s">
        <v>46</v>
      </c>
      <c r="O3194" s="1" t="s">
        <v>46</v>
      </c>
      <c r="P3194" s="1" t="s">
        <v>46</v>
      </c>
      <c r="Q3194" s="1" t="s">
        <v>46</v>
      </c>
      <c r="R3194" s="1" t="s">
        <v>46</v>
      </c>
      <c r="S3194" s="1" t="s">
        <v>46</v>
      </c>
      <c r="T3194" s="12" t="str">
        <f>IF(OR(VOZ_WHATSAPP[[#This Row],[Brinda argumentos coherentes a la objeción]]="No Cumple",VOZ_WHATSAPP[[#This Row],[Despliegue de Beneficios y/o consecuencias]]="No Cumple"),"Sin Negocio","Negocio")</f>
        <v>Negocio</v>
      </c>
      <c r="U3194" s="1" t="s">
        <v>48</v>
      </c>
      <c r="V3194" s="1" t="s">
        <v>48</v>
      </c>
      <c r="W3194" s="1" t="s">
        <v>48</v>
      </c>
      <c r="X3194" s="12" t="str">
        <f>IF(OR(VOZ_WHATSAPP[[#This Row],[Confirma Valor de pago]]="No Cumple",VOZ_WHATSAPP[[#This Row],[Confirma hora de pago]]="No Cumple",VOZ_WHATSAPP[[#This Row],[Confirma medio de pago]]="No Cumple"),"Sin Cierre","Cierre")</f>
        <v>Cierre</v>
      </c>
      <c r="Y3194" s="1" t="s">
        <v>46</v>
      </c>
      <c r="Z3194" s="1" t="s">
        <v>46</v>
      </c>
      <c r="AA3194" s="1" t="s">
        <v>46</v>
      </c>
      <c r="AB3194" s="1" t="s">
        <v>46</v>
      </c>
      <c r="AC3194" s="11" t="str">
        <f>IF(OR(VOZ_WHATSAPP[[#This Row],[La comunicación es asertiva, con respeto y evita maltrato]]="No Cumple",VOZ_WHATSAPP[[#This Row],[Cumple con las normativas legales]]="No Cumple"),"No Cumple","Cumple")</f>
        <v>Cumple</v>
      </c>
      <c r="AD3194" s="1" t="s">
        <v>46</v>
      </c>
      <c r="AE3194" s="1" t="s">
        <v>131</v>
      </c>
      <c r="AF3194" s="4">
        <v>1</v>
      </c>
      <c r="AG3194" s="4">
        <f>IF(AND(VOZ_WHATSAPP[[#This Row],[Estado Cierre]]="Sin Cierre",VOZ_WHATSAPP[[#This Row],[Nota Negocio]]="Sin Negocio"),VOZ_WHATSAPP[[#This Row],[Nota]]-24%,VOZ_WHATSAPP[[#This Row],[Nota]])</f>
        <v>1</v>
      </c>
      <c r="AH3194" s="8">
        <f>IF(VOZ_WHATSAPP[[#This Row],[Estado Legal]]="No Cumple",0,IF(VOZ_WHATSAPP[[#This Row],[Realiza lectura de guion Legal]]="No Cumple",VOZ_WHATSAPP[[#This Row],[Nota 2]]-50%,VOZ_WHATSAPP[[#This Row],[Nota 2]]))</f>
        <v>1</v>
      </c>
    </row>
    <row r="3195" spans="1:34" x14ac:dyDescent="0.25">
      <c r="A3195" s="2" t="str">
        <f>VOZ_WHATSAPP[[#This Row],[ID Asesor]]&amp;VOZ_WHATSAPP[[#This Row],[Fecha Monitoreo]]</f>
        <v>308545894</v>
      </c>
      <c r="B3195" s="2">
        <v>45894</v>
      </c>
      <c r="C3195" s="1" t="s">
        <v>59</v>
      </c>
      <c r="D3195" s="1">
        <v>3085</v>
      </c>
      <c r="E3195" s="2">
        <v>45894</v>
      </c>
      <c r="F3195" s="3">
        <v>0.3840277777777778</v>
      </c>
      <c r="G3195" s="1" t="s">
        <v>43</v>
      </c>
      <c r="H3195" s="1" t="s">
        <v>71</v>
      </c>
      <c r="I3195" s="1"/>
      <c r="J3195" s="1"/>
      <c r="K3195" s="1"/>
      <c r="L3195" s="1" t="s">
        <v>46</v>
      </c>
      <c r="M3195" s="1" t="s">
        <v>46</v>
      </c>
      <c r="N3195" s="1" t="s">
        <v>46</v>
      </c>
      <c r="O3195" s="1" t="s">
        <v>46</v>
      </c>
      <c r="P3195" s="1" t="s">
        <v>46</v>
      </c>
      <c r="Q3195" s="1" t="s">
        <v>46</v>
      </c>
      <c r="R3195" s="1" t="s">
        <v>46</v>
      </c>
      <c r="S3195" s="1" t="s">
        <v>46</v>
      </c>
      <c r="T3195" s="12" t="str">
        <f>IF(OR(VOZ_WHATSAPP[[#This Row],[Brinda argumentos coherentes a la objeción]]="No Cumple",VOZ_WHATSAPP[[#This Row],[Despliegue de Beneficios y/o consecuencias]]="No Cumple"),"Sin Negocio","Negocio")</f>
        <v>Negocio</v>
      </c>
      <c r="U3195" s="1" t="s">
        <v>46</v>
      </c>
      <c r="V3195" s="1" t="s">
        <v>46</v>
      </c>
      <c r="W3195" s="1" t="s">
        <v>46</v>
      </c>
      <c r="X3195" s="12" t="str">
        <f>IF(OR(VOZ_WHATSAPP[[#This Row],[Confirma Valor de pago]]="No Cumple",VOZ_WHATSAPP[[#This Row],[Confirma hora de pago]]="No Cumple",VOZ_WHATSAPP[[#This Row],[Confirma medio de pago]]="No Cumple"),"Sin Cierre","Cierre")</f>
        <v>Cierre</v>
      </c>
      <c r="Y3195" s="1" t="s">
        <v>46</v>
      </c>
      <c r="Z3195" s="1" t="s">
        <v>46</v>
      </c>
      <c r="AA3195" s="1" t="s">
        <v>46</v>
      </c>
      <c r="AB3195" s="1" t="s">
        <v>46</v>
      </c>
      <c r="AC3195" s="11" t="str">
        <f>IF(OR(VOZ_WHATSAPP[[#This Row],[La comunicación es asertiva, con respeto y evita maltrato]]="No Cumple",VOZ_WHATSAPP[[#This Row],[Cumple con las normativas legales]]="No Cumple"),"No Cumple","Cumple")</f>
        <v>Cumple</v>
      </c>
      <c r="AD3195" s="1" t="s">
        <v>46</v>
      </c>
      <c r="AE3195" s="1" t="s">
        <v>62</v>
      </c>
      <c r="AF3195" s="4">
        <v>1</v>
      </c>
      <c r="AG3195" s="4">
        <f>IF(AND(VOZ_WHATSAPP[[#This Row],[Estado Cierre]]="Sin Cierre",VOZ_WHATSAPP[[#This Row],[Nota Negocio]]="Sin Negocio"),VOZ_WHATSAPP[[#This Row],[Nota]]-24%,VOZ_WHATSAPP[[#This Row],[Nota]])</f>
        <v>1</v>
      </c>
      <c r="AH3195" s="8">
        <f>IF(VOZ_WHATSAPP[[#This Row],[Estado Legal]]="No Cumple",0,IF(VOZ_WHATSAPP[[#This Row],[Realiza lectura de guion Legal]]="No Cumple",VOZ_WHATSAPP[[#This Row],[Nota 2]]-50%,VOZ_WHATSAPP[[#This Row],[Nota 2]]))</f>
        <v>1</v>
      </c>
    </row>
    <row r="3196" spans="1:34" x14ac:dyDescent="0.25">
      <c r="A3196" s="2" t="str">
        <f>VOZ_WHATSAPP[[#This Row],[ID Asesor]]&amp;VOZ_WHATSAPP[[#This Row],[Fecha Monitoreo]]</f>
        <v>374845894</v>
      </c>
      <c r="B3196" s="2">
        <v>45894</v>
      </c>
      <c r="C3196" s="1" t="s">
        <v>696</v>
      </c>
      <c r="D3196" s="1">
        <v>3748</v>
      </c>
      <c r="E3196" s="2">
        <v>45894</v>
      </c>
      <c r="F3196" s="3">
        <v>0.53888888888888886</v>
      </c>
      <c r="G3196" s="1" t="s">
        <v>58</v>
      </c>
      <c r="H3196" s="1" t="s">
        <v>71</v>
      </c>
      <c r="I3196" s="1"/>
      <c r="J3196" s="1"/>
      <c r="K3196" s="1"/>
      <c r="L3196" s="1" t="s">
        <v>46</v>
      </c>
      <c r="M3196" s="1" t="s">
        <v>48</v>
      </c>
      <c r="N3196" s="1" t="s">
        <v>46</v>
      </c>
      <c r="O3196" s="1" t="s">
        <v>48</v>
      </c>
      <c r="P3196" s="1" t="s">
        <v>48</v>
      </c>
      <c r="Q3196" s="1" t="s">
        <v>46</v>
      </c>
      <c r="R3196" s="1" t="s">
        <v>46</v>
      </c>
      <c r="S3196" s="1" t="s">
        <v>48</v>
      </c>
      <c r="T3196" s="12" t="str">
        <f>IF(OR(VOZ_WHATSAPP[[#This Row],[Brinda argumentos coherentes a la objeción]]="No Cumple",VOZ_WHATSAPP[[#This Row],[Despliegue de Beneficios y/o consecuencias]]="No Cumple"),"Sin Negocio","Negocio")</f>
        <v>Negocio</v>
      </c>
      <c r="U3196" s="1" t="s">
        <v>48</v>
      </c>
      <c r="V3196" s="1" t="s">
        <v>48</v>
      </c>
      <c r="W3196" s="1" t="s">
        <v>48</v>
      </c>
      <c r="X3196" s="12" t="str">
        <f>IF(OR(VOZ_WHATSAPP[[#This Row],[Confirma Valor de pago]]="No Cumple",VOZ_WHATSAPP[[#This Row],[Confirma hora de pago]]="No Cumple",VOZ_WHATSAPP[[#This Row],[Confirma medio de pago]]="No Cumple"),"Sin Cierre","Cierre")</f>
        <v>Cierre</v>
      </c>
      <c r="Y3196" s="1" t="s">
        <v>48</v>
      </c>
      <c r="Z3196" s="1" t="s">
        <v>54</v>
      </c>
      <c r="AA3196" s="1" t="s">
        <v>46</v>
      </c>
      <c r="AB3196" s="1" t="s">
        <v>46</v>
      </c>
      <c r="AC3196" s="11" t="str">
        <f>IF(OR(VOZ_WHATSAPP[[#This Row],[La comunicación es asertiva, con respeto y evita maltrato]]="No Cumple",VOZ_WHATSAPP[[#This Row],[Cumple con las normativas legales]]="No Cumple"),"No Cumple","Cumple")</f>
        <v>Cumple</v>
      </c>
      <c r="AD3196" s="1" t="s">
        <v>48</v>
      </c>
      <c r="AE3196" s="1" t="s">
        <v>2830</v>
      </c>
      <c r="AF3196" s="4">
        <v>0.85</v>
      </c>
      <c r="AG3196" s="4">
        <f>IF(AND(VOZ_WHATSAPP[[#This Row],[Estado Cierre]]="Sin Cierre",VOZ_WHATSAPP[[#This Row],[Nota Negocio]]="Sin Negocio"),VOZ_WHATSAPP[[#This Row],[Nota]]-24%,VOZ_WHATSAPP[[#This Row],[Nota]])</f>
        <v>0.85</v>
      </c>
      <c r="AH3196" s="8">
        <f>IF(VOZ_WHATSAPP[[#This Row],[Estado Legal]]="No Cumple",0,IF(VOZ_WHATSAPP[[#This Row],[Realiza lectura de guion Legal]]="No Cumple",VOZ_WHATSAPP[[#This Row],[Nota 2]]-50%,VOZ_WHATSAPP[[#This Row],[Nota 2]]))</f>
        <v>0.85</v>
      </c>
    </row>
    <row r="3197" spans="1:34" x14ac:dyDescent="0.25">
      <c r="A3197" s="2" t="str">
        <f>VOZ_WHATSAPP[[#This Row],[ID Asesor]]&amp;VOZ_WHATSAPP[[#This Row],[Fecha Monitoreo]]</f>
        <v>410845894</v>
      </c>
      <c r="B3197" s="2">
        <v>45894</v>
      </c>
      <c r="C3197" s="1" t="s">
        <v>126</v>
      </c>
      <c r="D3197" s="1">
        <v>4108</v>
      </c>
      <c r="E3197" s="2">
        <v>45894</v>
      </c>
      <c r="F3197" s="3">
        <v>0.42222222222222222</v>
      </c>
      <c r="G3197" s="1" t="s">
        <v>58</v>
      </c>
      <c r="H3197" s="1" t="s">
        <v>71</v>
      </c>
      <c r="I3197" s="1"/>
      <c r="J3197" s="1"/>
      <c r="K3197" s="1"/>
      <c r="L3197" s="1" t="s">
        <v>46</v>
      </c>
      <c r="M3197" s="1" t="s">
        <v>46</v>
      </c>
      <c r="N3197" s="1" t="s">
        <v>46</v>
      </c>
      <c r="O3197" s="1" t="s">
        <v>46</v>
      </c>
      <c r="P3197" s="1" t="s">
        <v>46</v>
      </c>
      <c r="Q3197" s="1" t="s">
        <v>46</v>
      </c>
      <c r="R3197" s="1" t="s">
        <v>46</v>
      </c>
      <c r="S3197" s="1" t="s">
        <v>46</v>
      </c>
      <c r="T3197" s="12" t="str">
        <f>IF(OR(VOZ_WHATSAPP[[#This Row],[Brinda argumentos coherentes a la objeción]]="No Cumple",VOZ_WHATSAPP[[#This Row],[Despliegue de Beneficios y/o consecuencias]]="No Cumple"),"Sin Negocio","Negocio")</f>
        <v>Negocio</v>
      </c>
      <c r="U3197" s="1" t="s">
        <v>48</v>
      </c>
      <c r="V3197" s="1" t="s">
        <v>48</v>
      </c>
      <c r="W3197" s="1" t="s">
        <v>48</v>
      </c>
      <c r="X3197" s="12" t="str">
        <f>IF(OR(VOZ_WHATSAPP[[#This Row],[Confirma Valor de pago]]="No Cumple",VOZ_WHATSAPP[[#This Row],[Confirma hora de pago]]="No Cumple",VOZ_WHATSAPP[[#This Row],[Confirma medio de pago]]="No Cumple"),"Sin Cierre","Cierre")</f>
        <v>Cierre</v>
      </c>
      <c r="Y3197" s="1" t="s">
        <v>46</v>
      </c>
      <c r="Z3197" s="1" t="s">
        <v>46</v>
      </c>
      <c r="AA3197" s="1" t="s">
        <v>46</v>
      </c>
      <c r="AB3197" s="1" t="s">
        <v>46</v>
      </c>
      <c r="AC3197" s="11" t="str">
        <f>IF(OR(VOZ_WHATSAPP[[#This Row],[La comunicación es asertiva, con respeto y evita maltrato]]="No Cumple",VOZ_WHATSAPP[[#This Row],[Cumple con las normativas legales]]="No Cumple"),"No Cumple","Cumple")</f>
        <v>Cumple</v>
      </c>
      <c r="AD3197" s="1" t="s">
        <v>46</v>
      </c>
      <c r="AE3197" s="1" t="s">
        <v>131</v>
      </c>
      <c r="AF3197" s="4">
        <v>1</v>
      </c>
      <c r="AG3197" s="4">
        <f>IF(AND(VOZ_WHATSAPP[[#This Row],[Estado Cierre]]="Sin Cierre",VOZ_WHATSAPP[[#This Row],[Nota Negocio]]="Sin Negocio"),VOZ_WHATSAPP[[#This Row],[Nota]]-24%,VOZ_WHATSAPP[[#This Row],[Nota]])</f>
        <v>1</v>
      </c>
      <c r="AH3197" s="8">
        <f>IF(VOZ_WHATSAPP[[#This Row],[Estado Legal]]="No Cumple",0,IF(VOZ_WHATSAPP[[#This Row],[Realiza lectura de guion Legal]]="No Cumple",VOZ_WHATSAPP[[#This Row],[Nota 2]]-50%,VOZ_WHATSAPP[[#This Row],[Nota 2]]))</f>
        <v>1</v>
      </c>
    </row>
    <row r="3198" spans="1:34" x14ac:dyDescent="0.25">
      <c r="A3198" s="2" t="str">
        <f>VOZ_WHATSAPP[[#This Row],[ID Asesor]]&amp;VOZ_WHATSAPP[[#This Row],[Fecha Monitoreo]]</f>
        <v>397245894</v>
      </c>
      <c r="B3198" s="2">
        <v>45894</v>
      </c>
      <c r="C3198" s="1" t="s">
        <v>42</v>
      </c>
      <c r="D3198" s="1">
        <v>3972</v>
      </c>
      <c r="E3198" s="2">
        <v>45894</v>
      </c>
      <c r="F3198" s="3">
        <v>0.47499999999999998</v>
      </c>
      <c r="G3198" s="1" t="s">
        <v>51</v>
      </c>
      <c r="H3198" s="1" t="s">
        <v>71</v>
      </c>
      <c r="I3198" s="1"/>
      <c r="J3198" s="1"/>
      <c r="K3198" s="1"/>
      <c r="L3198" s="1" t="s">
        <v>46</v>
      </c>
      <c r="M3198" s="1" t="s">
        <v>47</v>
      </c>
      <c r="N3198" s="1" t="s">
        <v>46</v>
      </c>
      <c r="O3198" s="1" t="s">
        <v>54</v>
      </c>
      <c r="P3198" s="1" t="s">
        <v>46</v>
      </c>
      <c r="Q3198" s="1" t="s">
        <v>46</v>
      </c>
      <c r="R3198" s="1" t="s">
        <v>46</v>
      </c>
      <c r="S3198" s="1" t="s">
        <v>46</v>
      </c>
      <c r="T3198" s="12" t="str">
        <f>IF(OR(VOZ_WHATSAPP[[#This Row],[Brinda argumentos coherentes a la objeción]]="No Cumple",VOZ_WHATSAPP[[#This Row],[Despliegue de Beneficios y/o consecuencias]]="No Cumple"),"Sin Negocio","Negocio")</f>
        <v>Negocio</v>
      </c>
      <c r="U3198" s="1" t="s">
        <v>48</v>
      </c>
      <c r="V3198" s="1" t="s">
        <v>48</v>
      </c>
      <c r="W3198" s="1" t="s">
        <v>48</v>
      </c>
      <c r="X3198" s="12" t="str">
        <f>IF(OR(VOZ_WHATSAPP[[#This Row],[Confirma Valor de pago]]="No Cumple",VOZ_WHATSAPP[[#This Row],[Confirma hora de pago]]="No Cumple",VOZ_WHATSAPP[[#This Row],[Confirma medio de pago]]="No Cumple"),"Sin Cierre","Cierre")</f>
        <v>Cierre</v>
      </c>
      <c r="Y3198" s="1" t="s">
        <v>46</v>
      </c>
      <c r="Z3198" s="1" t="s">
        <v>46</v>
      </c>
      <c r="AA3198" s="1" t="s">
        <v>46</v>
      </c>
      <c r="AB3198" s="1" t="s">
        <v>46</v>
      </c>
      <c r="AC3198" s="11" t="str">
        <f>IF(OR(VOZ_WHATSAPP[[#This Row],[La comunicación es asertiva, con respeto y evita maltrato]]="No Cumple",VOZ_WHATSAPP[[#This Row],[Cumple con las normativas legales]]="No Cumple"),"No Cumple","Cumple")</f>
        <v>Cumple</v>
      </c>
      <c r="AD3198" s="1" t="s">
        <v>46</v>
      </c>
      <c r="AE3198" s="1" t="s">
        <v>2831</v>
      </c>
      <c r="AF3198" s="4">
        <v>0.91</v>
      </c>
      <c r="AG3198" s="4">
        <f>IF(AND(VOZ_WHATSAPP[[#This Row],[Estado Cierre]]="Sin Cierre",VOZ_WHATSAPP[[#This Row],[Nota Negocio]]="Sin Negocio"),VOZ_WHATSAPP[[#This Row],[Nota]]-24%,VOZ_WHATSAPP[[#This Row],[Nota]])</f>
        <v>0.91</v>
      </c>
      <c r="AH3198" s="8">
        <f>IF(VOZ_WHATSAPP[[#This Row],[Estado Legal]]="No Cumple",0,IF(VOZ_WHATSAPP[[#This Row],[Realiza lectura de guion Legal]]="No Cumple",VOZ_WHATSAPP[[#This Row],[Nota 2]]-50%,VOZ_WHATSAPP[[#This Row],[Nota 2]]))</f>
        <v>0.91</v>
      </c>
    </row>
    <row r="3199" spans="1:34" x14ac:dyDescent="0.25">
      <c r="A3199" s="2" t="str">
        <f>VOZ_WHATSAPP[[#This Row],[ID Asesor]]&amp;VOZ_WHATSAPP[[#This Row],[Fecha Monitoreo]]</f>
        <v>382945894</v>
      </c>
      <c r="B3199" s="2">
        <v>45894</v>
      </c>
      <c r="C3199" s="1" t="s">
        <v>126</v>
      </c>
      <c r="D3199" s="1">
        <v>3829</v>
      </c>
      <c r="E3199" s="2">
        <v>45894</v>
      </c>
      <c r="F3199" s="3">
        <v>0.65208333333333335</v>
      </c>
      <c r="G3199" s="1" t="s">
        <v>58</v>
      </c>
      <c r="H3199" s="1" t="s">
        <v>71</v>
      </c>
      <c r="I3199" s="1"/>
      <c r="J3199" s="1"/>
      <c r="K3199" s="1"/>
      <c r="L3199" s="1" t="s">
        <v>46</v>
      </c>
      <c r="M3199" s="1" t="s">
        <v>48</v>
      </c>
      <c r="N3199" s="1" t="s">
        <v>46</v>
      </c>
      <c r="O3199" s="1" t="s">
        <v>46</v>
      </c>
      <c r="P3199" s="1" t="s">
        <v>46</v>
      </c>
      <c r="Q3199" s="1" t="s">
        <v>46</v>
      </c>
      <c r="R3199" s="1" t="s">
        <v>46</v>
      </c>
      <c r="S3199" s="1" t="s">
        <v>46</v>
      </c>
      <c r="T3199" s="12" t="str">
        <f>IF(OR(VOZ_WHATSAPP[[#This Row],[Brinda argumentos coherentes a la objeción]]="No Cumple",VOZ_WHATSAPP[[#This Row],[Despliegue de Beneficios y/o consecuencias]]="No Cumple"),"Sin Negocio","Negocio")</f>
        <v>Negocio</v>
      </c>
      <c r="U3199" s="1" t="s">
        <v>48</v>
      </c>
      <c r="V3199" s="1" t="s">
        <v>48</v>
      </c>
      <c r="W3199" s="1" t="s">
        <v>48</v>
      </c>
      <c r="X3199" s="12" t="str">
        <f>IF(OR(VOZ_WHATSAPP[[#This Row],[Confirma Valor de pago]]="No Cumple",VOZ_WHATSAPP[[#This Row],[Confirma hora de pago]]="No Cumple",VOZ_WHATSAPP[[#This Row],[Confirma medio de pago]]="No Cumple"),"Sin Cierre","Cierre")</f>
        <v>Cierre</v>
      </c>
      <c r="Y3199" s="1" t="s">
        <v>48</v>
      </c>
      <c r="Z3199" s="1" t="s">
        <v>46</v>
      </c>
      <c r="AA3199" s="1" t="s">
        <v>46</v>
      </c>
      <c r="AB3199" s="1" t="s">
        <v>46</v>
      </c>
      <c r="AC3199" s="11" t="str">
        <f>IF(OR(VOZ_WHATSAPP[[#This Row],[La comunicación es asertiva, con respeto y evita maltrato]]="No Cumple",VOZ_WHATSAPP[[#This Row],[Cumple con las normativas legales]]="No Cumple"),"No Cumple","Cumple")</f>
        <v>Cumple</v>
      </c>
      <c r="AD3199" s="1" t="s">
        <v>46</v>
      </c>
      <c r="AE3199" s="1" t="s">
        <v>131</v>
      </c>
      <c r="AF3199" s="4">
        <v>1</v>
      </c>
      <c r="AG3199" s="4">
        <f>IF(AND(VOZ_WHATSAPP[[#This Row],[Estado Cierre]]="Sin Cierre",VOZ_WHATSAPP[[#This Row],[Nota Negocio]]="Sin Negocio"),VOZ_WHATSAPP[[#This Row],[Nota]]-24%,VOZ_WHATSAPP[[#This Row],[Nota]])</f>
        <v>1</v>
      </c>
      <c r="AH3199" s="8">
        <f>IF(VOZ_WHATSAPP[[#This Row],[Estado Legal]]="No Cumple",0,IF(VOZ_WHATSAPP[[#This Row],[Realiza lectura de guion Legal]]="No Cumple",VOZ_WHATSAPP[[#This Row],[Nota 2]]-50%,VOZ_WHATSAPP[[#This Row],[Nota 2]]))</f>
        <v>1</v>
      </c>
    </row>
    <row r="3200" spans="1:34" x14ac:dyDescent="0.25">
      <c r="A3200" s="2" t="str">
        <f>VOZ_WHATSAPP[[#This Row],[ID Asesor]]&amp;VOZ_WHATSAPP[[#This Row],[Fecha Monitoreo]]</f>
        <v>406645894</v>
      </c>
      <c r="B3200" s="2">
        <v>45894</v>
      </c>
      <c r="C3200" s="1" t="s">
        <v>50</v>
      </c>
      <c r="D3200" s="1">
        <v>4066</v>
      </c>
      <c r="E3200" s="2">
        <v>45894</v>
      </c>
      <c r="F3200" s="3">
        <v>0.3972222222222222</v>
      </c>
      <c r="G3200" s="1" t="s">
        <v>51</v>
      </c>
      <c r="H3200" s="1" t="s">
        <v>44</v>
      </c>
      <c r="I3200" s="1">
        <v>1473</v>
      </c>
      <c r="J3200" s="1">
        <v>3216328488</v>
      </c>
      <c r="K3200" s="1" t="s">
        <v>45</v>
      </c>
      <c r="L3200" s="1" t="s">
        <v>46</v>
      </c>
      <c r="M3200" s="1" t="s">
        <v>46</v>
      </c>
      <c r="N3200" s="1" t="s">
        <v>46</v>
      </c>
      <c r="O3200" s="1" t="s">
        <v>46</v>
      </c>
      <c r="P3200" s="1" t="s">
        <v>46</v>
      </c>
      <c r="Q3200" s="1" t="s">
        <v>46</v>
      </c>
      <c r="R3200" s="1" t="s">
        <v>46</v>
      </c>
      <c r="S3200" s="1" t="s">
        <v>46</v>
      </c>
      <c r="T3200" s="12" t="str">
        <f>IF(OR(VOZ_WHATSAPP[[#This Row],[Brinda argumentos coherentes a la objeción]]="No Cumple",VOZ_WHATSAPP[[#This Row],[Despliegue de Beneficios y/o consecuencias]]="No Cumple"),"Sin Negocio","Negocio")</f>
        <v>Negocio</v>
      </c>
      <c r="U3200" s="1" t="s">
        <v>48</v>
      </c>
      <c r="V3200" s="1" t="s">
        <v>48</v>
      </c>
      <c r="W3200" s="1" t="s">
        <v>48</v>
      </c>
      <c r="X3200" s="12" t="str">
        <f>IF(OR(VOZ_WHATSAPP[[#This Row],[Confirma Valor de pago]]="No Cumple",VOZ_WHATSAPP[[#This Row],[Confirma hora de pago]]="No Cumple",VOZ_WHATSAPP[[#This Row],[Confirma medio de pago]]="No Cumple"),"Sin Cierre","Cierre")</f>
        <v>Cierre</v>
      </c>
      <c r="Y3200" s="1" t="s">
        <v>46</v>
      </c>
      <c r="Z3200" s="1" t="s">
        <v>46</v>
      </c>
      <c r="AA3200" s="1" t="s">
        <v>46</v>
      </c>
      <c r="AB3200" s="1" t="s">
        <v>46</v>
      </c>
      <c r="AC3200" s="11" t="str">
        <f>IF(OR(VOZ_WHATSAPP[[#This Row],[La comunicación es asertiva, con respeto y evita maltrato]]="No Cumple",VOZ_WHATSAPP[[#This Row],[Cumple con las normativas legales]]="No Cumple"),"No Cumple","Cumple")</f>
        <v>Cumple</v>
      </c>
      <c r="AD3200" s="1" t="s">
        <v>46</v>
      </c>
      <c r="AE3200" s="1" t="s">
        <v>53</v>
      </c>
      <c r="AF3200" s="4">
        <v>1</v>
      </c>
      <c r="AG3200" s="4">
        <f>IF(AND(VOZ_WHATSAPP[[#This Row],[Estado Cierre]]="Sin Cierre",VOZ_WHATSAPP[[#This Row],[Nota Negocio]]="Sin Negocio"),VOZ_WHATSAPP[[#This Row],[Nota]]-24%,VOZ_WHATSAPP[[#This Row],[Nota]])</f>
        <v>1</v>
      </c>
      <c r="AH3200" s="8">
        <f>IF(VOZ_WHATSAPP[[#This Row],[Estado Legal]]="No Cumple",0,IF(VOZ_WHATSAPP[[#This Row],[Realiza lectura de guion Legal]]="No Cumple",VOZ_WHATSAPP[[#This Row],[Nota 2]]-50%,VOZ_WHATSAPP[[#This Row],[Nota 2]]))</f>
        <v>1</v>
      </c>
    </row>
    <row r="3201" spans="1:34" x14ac:dyDescent="0.25">
      <c r="A3201" s="2" t="str">
        <f>VOZ_WHATSAPP[[#This Row],[ID Asesor]]&amp;VOZ_WHATSAPP[[#This Row],[Fecha Monitoreo]]</f>
        <v>311645894</v>
      </c>
      <c r="B3201" s="2">
        <v>45894</v>
      </c>
      <c r="C3201" s="1" t="s">
        <v>59</v>
      </c>
      <c r="D3201" s="1">
        <v>3116</v>
      </c>
      <c r="E3201" s="2">
        <v>45894</v>
      </c>
      <c r="F3201" s="3">
        <v>0.60277777777777775</v>
      </c>
      <c r="G3201" s="1" t="s">
        <v>51</v>
      </c>
      <c r="H3201" s="1" t="s">
        <v>71</v>
      </c>
      <c r="I3201" s="1"/>
      <c r="J3201" s="1"/>
      <c r="K3201" s="1"/>
      <c r="L3201" s="1" t="s">
        <v>46</v>
      </c>
      <c r="M3201" s="1" t="s">
        <v>46</v>
      </c>
      <c r="N3201" s="1" t="s">
        <v>46</v>
      </c>
      <c r="O3201" s="1" t="s">
        <v>48</v>
      </c>
      <c r="P3201" s="1" t="s">
        <v>48</v>
      </c>
      <c r="Q3201" s="1" t="s">
        <v>48</v>
      </c>
      <c r="R3201" s="1" t="s">
        <v>48</v>
      </c>
      <c r="S3201" s="1" t="s">
        <v>48</v>
      </c>
      <c r="T3201" s="12" t="str">
        <f>IF(OR(VOZ_WHATSAPP[[#This Row],[Brinda argumentos coherentes a la objeción]]="No Cumple",VOZ_WHATSAPP[[#This Row],[Despliegue de Beneficios y/o consecuencias]]="No Cumple"),"Sin Negocio","Negocio")</f>
        <v>Negocio</v>
      </c>
      <c r="U3201" s="1" t="s">
        <v>46</v>
      </c>
      <c r="V3201" s="1" t="s">
        <v>46</v>
      </c>
      <c r="W3201" s="1" t="s">
        <v>46</v>
      </c>
      <c r="X3201" s="12" t="str">
        <f>IF(OR(VOZ_WHATSAPP[[#This Row],[Confirma Valor de pago]]="No Cumple",VOZ_WHATSAPP[[#This Row],[Confirma hora de pago]]="No Cumple",VOZ_WHATSAPP[[#This Row],[Confirma medio de pago]]="No Cumple"),"Sin Cierre","Cierre")</f>
        <v>Cierre</v>
      </c>
      <c r="Y3201" s="1" t="s">
        <v>48</v>
      </c>
      <c r="Z3201" s="1" t="s">
        <v>46</v>
      </c>
      <c r="AA3201" s="1" t="s">
        <v>46</v>
      </c>
      <c r="AB3201" s="1" t="s">
        <v>46</v>
      </c>
      <c r="AC3201" s="11" t="str">
        <f>IF(OR(VOZ_WHATSAPP[[#This Row],[La comunicación es asertiva, con respeto y evita maltrato]]="No Cumple",VOZ_WHATSAPP[[#This Row],[Cumple con las normativas legales]]="No Cumple"),"No Cumple","Cumple")</f>
        <v>Cumple</v>
      </c>
      <c r="AD3201" s="1" t="s">
        <v>48</v>
      </c>
      <c r="AE3201" s="1" t="s">
        <v>2832</v>
      </c>
      <c r="AF3201" s="4">
        <v>1</v>
      </c>
      <c r="AG3201" s="4">
        <f>IF(AND(VOZ_WHATSAPP[[#This Row],[Estado Cierre]]="Sin Cierre",VOZ_WHATSAPP[[#This Row],[Nota Negocio]]="Sin Negocio"),VOZ_WHATSAPP[[#This Row],[Nota]]-24%,VOZ_WHATSAPP[[#This Row],[Nota]])</f>
        <v>1</v>
      </c>
      <c r="AH3201" s="8">
        <f>IF(VOZ_WHATSAPP[[#This Row],[Estado Legal]]="No Cumple",0,IF(VOZ_WHATSAPP[[#This Row],[Realiza lectura de guion Legal]]="No Cumple",VOZ_WHATSAPP[[#This Row],[Nota 2]]-50%,VOZ_WHATSAPP[[#This Row],[Nota 2]]))</f>
        <v>1</v>
      </c>
    </row>
    <row r="3202" spans="1:34" x14ac:dyDescent="0.25">
      <c r="A3202" s="2" t="str">
        <f>VOZ_WHATSAPP[[#This Row],[ID Asesor]]&amp;VOZ_WHATSAPP[[#This Row],[Fecha Monitoreo]]</f>
        <v>304845894</v>
      </c>
      <c r="B3202" s="2">
        <v>45894</v>
      </c>
      <c r="C3202" s="1" t="s">
        <v>50</v>
      </c>
      <c r="D3202" s="1">
        <v>3048</v>
      </c>
      <c r="E3202" s="2">
        <v>45894</v>
      </c>
      <c r="F3202" s="3">
        <v>0.41597222222222224</v>
      </c>
      <c r="G3202" s="1" t="s">
        <v>51</v>
      </c>
      <c r="H3202" s="1" t="s">
        <v>44</v>
      </c>
      <c r="I3202" s="1">
        <v>1256</v>
      </c>
      <c r="J3202" s="1">
        <v>3177222008</v>
      </c>
      <c r="K3202" s="1" t="s">
        <v>45</v>
      </c>
      <c r="L3202" s="1" t="s">
        <v>46</v>
      </c>
      <c r="M3202" s="1" t="s">
        <v>46</v>
      </c>
      <c r="N3202" s="1" t="s">
        <v>46</v>
      </c>
      <c r="O3202" s="1" t="s">
        <v>46</v>
      </c>
      <c r="P3202" s="1" t="s">
        <v>46</v>
      </c>
      <c r="Q3202" s="1" t="s">
        <v>46</v>
      </c>
      <c r="R3202" s="1" t="s">
        <v>46</v>
      </c>
      <c r="S3202" s="1" t="s">
        <v>46</v>
      </c>
      <c r="T3202" s="12" t="str">
        <f>IF(OR(VOZ_WHATSAPP[[#This Row],[Brinda argumentos coherentes a la objeción]]="No Cumple",VOZ_WHATSAPP[[#This Row],[Despliegue de Beneficios y/o consecuencias]]="No Cumple"),"Sin Negocio","Negocio")</f>
        <v>Negocio</v>
      </c>
      <c r="U3202" s="1" t="s">
        <v>48</v>
      </c>
      <c r="V3202" s="1" t="s">
        <v>48</v>
      </c>
      <c r="W3202" s="1" t="s">
        <v>48</v>
      </c>
      <c r="X3202" s="12" t="str">
        <f>IF(OR(VOZ_WHATSAPP[[#This Row],[Confirma Valor de pago]]="No Cumple",VOZ_WHATSAPP[[#This Row],[Confirma hora de pago]]="No Cumple",VOZ_WHATSAPP[[#This Row],[Confirma medio de pago]]="No Cumple"),"Sin Cierre","Cierre")</f>
        <v>Cierre</v>
      </c>
      <c r="Y3202" s="1" t="s">
        <v>46</v>
      </c>
      <c r="Z3202" s="1" t="s">
        <v>46</v>
      </c>
      <c r="AA3202" s="1" t="s">
        <v>46</v>
      </c>
      <c r="AB3202" s="1" t="s">
        <v>46</v>
      </c>
      <c r="AC3202" s="11" t="str">
        <f>IF(OR(VOZ_WHATSAPP[[#This Row],[La comunicación es asertiva, con respeto y evita maltrato]]="No Cumple",VOZ_WHATSAPP[[#This Row],[Cumple con las normativas legales]]="No Cumple"),"No Cumple","Cumple")</f>
        <v>Cumple</v>
      </c>
      <c r="AD3202" s="1" t="s">
        <v>46</v>
      </c>
      <c r="AE3202" s="1" t="s">
        <v>53</v>
      </c>
      <c r="AF3202" s="4">
        <v>1</v>
      </c>
      <c r="AG3202" s="4">
        <f>IF(AND(VOZ_WHATSAPP[[#This Row],[Estado Cierre]]="Sin Cierre",VOZ_WHATSAPP[[#This Row],[Nota Negocio]]="Sin Negocio"),VOZ_WHATSAPP[[#This Row],[Nota]]-24%,VOZ_WHATSAPP[[#This Row],[Nota]])</f>
        <v>1</v>
      </c>
      <c r="AH3202" s="8">
        <f>IF(VOZ_WHATSAPP[[#This Row],[Estado Legal]]="No Cumple",0,IF(VOZ_WHATSAPP[[#This Row],[Realiza lectura de guion Legal]]="No Cumple",VOZ_WHATSAPP[[#This Row],[Nota 2]]-50%,VOZ_WHATSAPP[[#This Row],[Nota 2]]))</f>
        <v>1</v>
      </c>
    </row>
    <row r="3203" spans="1:34" x14ac:dyDescent="0.25">
      <c r="A3203" s="2" t="str">
        <f>VOZ_WHATSAPP[[#This Row],[ID Asesor]]&amp;VOZ_WHATSAPP[[#This Row],[Fecha Monitoreo]]</f>
        <v>366945894</v>
      </c>
      <c r="B3203" s="2">
        <v>45894</v>
      </c>
      <c r="C3203" s="1" t="s">
        <v>42</v>
      </c>
      <c r="D3203" s="1">
        <v>3669</v>
      </c>
      <c r="E3203" s="2">
        <v>45894</v>
      </c>
      <c r="F3203" s="3">
        <v>0.12916666666666668</v>
      </c>
      <c r="G3203" s="1" t="s">
        <v>51</v>
      </c>
      <c r="H3203" s="1" t="s">
        <v>71</v>
      </c>
      <c r="I3203" s="1"/>
      <c r="J3203" s="1"/>
      <c r="K3203" s="1"/>
      <c r="L3203" s="1" t="s">
        <v>46</v>
      </c>
      <c r="M3203" s="1" t="s">
        <v>48</v>
      </c>
      <c r="N3203" s="1" t="s">
        <v>48</v>
      </c>
      <c r="O3203" s="1" t="s">
        <v>48</v>
      </c>
      <c r="P3203" s="1" t="s">
        <v>48</v>
      </c>
      <c r="Q3203" s="1" t="s">
        <v>48</v>
      </c>
      <c r="R3203" s="1" t="s">
        <v>48</v>
      </c>
      <c r="S3203" s="1" t="s">
        <v>48</v>
      </c>
      <c r="T3203" s="12" t="str">
        <f>IF(OR(VOZ_WHATSAPP[[#This Row],[Brinda argumentos coherentes a la objeción]]="No Cumple",VOZ_WHATSAPP[[#This Row],[Despliegue de Beneficios y/o consecuencias]]="No Cumple"),"Sin Negocio","Negocio")</f>
        <v>Negocio</v>
      </c>
      <c r="U3203" s="1" t="s">
        <v>48</v>
      </c>
      <c r="V3203" s="1" t="s">
        <v>48</v>
      </c>
      <c r="W3203" s="1" t="s">
        <v>48</v>
      </c>
      <c r="X3203" s="12" t="str">
        <f>IF(OR(VOZ_WHATSAPP[[#This Row],[Confirma Valor de pago]]="No Cumple",VOZ_WHATSAPP[[#This Row],[Confirma hora de pago]]="No Cumple",VOZ_WHATSAPP[[#This Row],[Confirma medio de pago]]="No Cumple"),"Sin Cierre","Cierre")</f>
        <v>Cierre</v>
      </c>
      <c r="Y3203" s="1" t="s">
        <v>48</v>
      </c>
      <c r="Z3203" s="1" t="s">
        <v>46</v>
      </c>
      <c r="AA3203" s="1" t="s">
        <v>46</v>
      </c>
      <c r="AB3203" s="1" t="s">
        <v>46</v>
      </c>
      <c r="AC3203" s="11" t="str">
        <f>IF(OR(VOZ_WHATSAPP[[#This Row],[La comunicación es asertiva, con respeto y evita maltrato]]="No Cumple",VOZ_WHATSAPP[[#This Row],[Cumple con las normativas legales]]="No Cumple"),"No Cumple","Cumple")</f>
        <v>Cumple</v>
      </c>
      <c r="AD3203" s="1" t="s">
        <v>48</v>
      </c>
      <c r="AE3203" s="1" t="s">
        <v>78</v>
      </c>
      <c r="AF3203" s="4">
        <v>1</v>
      </c>
      <c r="AG3203" s="4">
        <f>IF(AND(VOZ_WHATSAPP[[#This Row],[Estado Cierre]]="Sin Cierre",VOZ_WHATSAPP[[#This Row],[Nota Negocio]]="Sin Negocio"),VOZ_WHATSAPP[[#This Row],[Nota]]-24%,VOZ_WHATSAPP[[#This Row],[Nota]])</f>
        <v>1</v>
      </c>
      <c r="AH3203" s="8">
        <f>IF(VOZ_WHATSAPP[[#This Row],[Estado Legal]]="No Cumple",0,IF(VOZ_WHATSAPP[[#This Row],[Realiza lectura de guion Legal]]="No Cumple",VOZ_WHATSAPP[[#This Row],[Nota 2]]-50%,VOZ_WHATSAPP[[#This Row],[Nota 2]]))</f>
        <v>1</v>
      </c>
    </row>
    <row r="3204" spans="1:34" x14ac:dyDescent="0.25">
      <c r="A3204" s="2" t="str">
        <f>VOZ_WHATSAPP[[#This Row],[ID Asesor]]&amp;VOZ_WHATSAPP[[#This Row],[Fecha Monitoreo]]</f>
        <v>403245894</v>
      </c>
      <c r="B3204" s="2">
        <v>45894</v>
      </c>
      <c r="C3204" s="1" t="s">
        <v>50</v>
      </c>
      <c r="D3204" s="1">
        <v>4032</v>
      </c>
      <c r="E3204" s="2">
        <v>45894</v>
      </c>
      <c r="F3204" s="3">
        <v>0</v>
      </c>
      <c r="G3204" s="1" t="s">
        <v>51</v>
      </c>
      <c r="H3204" s="1" t="s">
        <v>71</v>
      </c>
      <c r="I3204" s="1"/>
      <c r="J3204" s="1"/>
      <c r="K3204" s="1"/>
      <c r="L3204" s="1" t="s">
        <v>47</v>
      </c>
      <c r="M3204" s="1" t="s">
        <v>47</v>
      </c>
      <c r="N3204" s="1" t="s">
        <v>47</v>
      </c>
      <c r="O3204" s="1" t="s">
        <v>54</v>
      </c>
      <c r="P3204" s="1" t="s">
        <v>54</v>
      </c>
      <c r="Q3204" s="1" t="s">
        <v>47</v>
      </c>
      <c r="R3204" s="1" t="s">
        <v>47</v>
      </c>
      <c r="S3204" s="1" t="s">
        <v>47</v>
      </c>
      <c r="T3204" s="12" t="str">
        <f>IF(OR(VOZ_WHATSAPP[[#This Row],[Brinda argumentos coherentes a la objeción]]="No Cumple",VOZ_WHATSAPP[[#This Row],[Despliegue de Beneficios y/o consecuencias]]="No Cumple"),"Sin Negocio","Negocio")</f>
        <v>Sin Negocio</v>
      </c>
      <c r="U3204" s="1" t="s">
        <v>47</v>
      </c>
      <c r="V3204" s="1" t="s">
        <v>47</v>
      </c>
      <c r="W3204" s="1" t="s">
        <v>47</v>
      </c>
      <c r="X3204" s="12" t="str">
        <f>IF(OR(VOZ_WHATSAPP[[#This Row],[Confirma Valor de pago]]="No Cumple",VOZ_WHATSAPP[[#This Row],[Confirma hora de pago]]="No Cumple",VOZ_WHATSAPP[[#This Row],[Confirma medio de pago]]="No Cumple"),"Sin Cierre","Cierre")</f>
        <v>Sin Cierre</v>
      </c>
      <c r="Y3204" s="1" t="s">
        <v>54</v>
      </c>
      <c r="Z3204" s="1" t="s">
        <v>54</v>
      </c>
      <c r="AA3204" s="1" t="s">
        <v>46</v>
      </c>
      <c r="AB3204" s="1" t="s">
        <v>54</v>
      </c>
      <c r="AC3204" s="11" t="str">
        <f>IF(OR(VOZ_WHATSAPP[[#This Row],[La comunicación es asertiva, con respeto y evita maltrato]]="No Cumple",VOZ_WHATSAPP[[#This Row],[Cumple con las normativas legales]]="No Cumple"),"No Cumple","Cumple")</f>
        <v>No Cumple</v>
      </c>
      <c r="AD3204" s="1" t="s">
        <v>48</v>
      </c>
      <c r="AE3204" s="1" t="s">
        <v>2833</v>
      </c>
      <c r="AF3204" s="4">
        <v>0</v>
      </c>
      <c r="AG3204" s="4">
        <f>IF(AND(VOZ_WHATSAPP[[#This Row],[Estado Cierre]]="Sin Cierre",VOZ_WHATSAPP[[#This Row],[Nota Negocio]]="Sin Negocio"),VOZ_WHATSAPP[[#This Row],[Nota]]-24%,VOZ_WHATSAPP[[#This Row],[Nota]])</f>
        <v>-0.24</v>
      </c>
      <c r="AH3204" s="8">
        <f>IF(VOZ_WHATSAPP[[#This Row],[Estado Legal]]="No Cumple",0,IF(VOZ_WHATSAPP[[#This Row],[Realiza lectura de guion Legal]]="No Cumple",VOZ_WHATSAPP[[#This Row],[Nota 2]]-50%,VOZ_WHATSAPP[[#This Row],[Nota 2]]))</f>
        <v>0</v>
      </c>
    </row>
    <row r="3205" spans="1:34" x14ac:dyDescent="0.25">
      <c r="A3205" s="2" t="str">
        <f>VOZ_WHATSAPP[[#This Row],[ID Asesor]]&amp;VOZ_WHATSAPP[[#This Row],[Fecha Monitoreo]]</f>
        <v>383045895</v>
      </c>
      <c r="B3205" s="2">
        <v>45895</v>
      </c>
      <c r="C3205" s="1" t="s">
        <v>126</v>
      </c>
      <c r="D3205" s="1">
        <v>3830</v>
      </c>
      <c r="E3205" s="2">
        <v>45895</v>
      </c>
      <c r="F3205" s="3">
        <v>0.32708333333333334</v>
      </c>
      <c r="G3205" s="1" t="s">
        <v>58</v>
      </c>
      <c r="H3205" s="1" t="s">
        <v>44</v>
      </c>
      <c r="I3205" s="1">
        <v>575</v>
      </c>
      <c r="J3205" s="1">
        <v>3103398828</v>
      </c>
      <c r="K3205" s="1" t="s">
        <v>45</v>
      </c>
      <c r="L3205" s="1" t="s">
        <v>46</v>
      </c>
      <c r="M3205" s="1" t="s">
        <v>46</v>
      </c>
      <c r="N3205" s="1" t="s">
        <v>46</v>
      </c>
      <c r="O3205" s="1" t="s">
        <v>46</v>
      </c>
      <c r="P3205" s="1" t="s">
        <v>46</v>
      </c>
      <c r="Q3205" s="1" t="s">
        <v>46</v>
      </c>
      <c r="R3205" s="1" t="s">
        <v>46</v>
      </c>
      <c r="S3205" s="1" t="s">
        <v>46</v>
      </c>
      <c r="T3205" s="12" t="str">
        <f>IF(OR(VOZ_WHATSAPP[[#This Row],[Brinda argumentos coherentes a la objeción]]="No Cumple",VOZ_WHATSAPP[[#This Row],[Despliegue de Beneficios y/o consecuencias]]="No Cumple"),"Sin Negocio","Negocio")</f>
        <v>Negocio</v>
      </c>
      <c r="U3205" s="1" t="s">
        <v>48</v>
      </c>
      <c r="V3205" s="1" t="s">
        <v>48</v>
      </c>
      <c r="W3205" s="1" t="s">
        <v>48</v>
      </c>
      <c r="X3205" s="12" t="str">
        <f>IF(OR(VOZ_WHATSAPP[[#This Row],[Confirma Valor de pago]]="No Cumple",VOZ_WHATSAPP[[#This Row],[Confirma hora de pago]]="No Cumple",VOZ_WHATSAPP[[#This Row],[Confirma medio de pago]]="No Cumple"),"Sin Cierre","Cierre")</f>
        <v>Cierre</v>
      </c>
      <c r="Y3205" s="1" t="s">
        <v>46</v>
      </c>
      <c r="Z3205" s="1" t="s">
        <v>46</v>
      </c>
      <c r="AA3205" s="1" t="s">
        <v>46</v>
      </c>
      <c r="AB3205" s="1" t="s">
        <v>46</v>
      </c>
      <c r="AC3205" s="11" t="str">
        <f>IF(OR(VOZ_WHATSAPP[[#This Row],[La comunicación es asertiva, con respeto y evita maltrato]]="No Cumple",VOZ_WHATSAPP[[#This Row],[Cumple con las normativas legales]]="No Cumple"),"No Cumple","Cumple")</f>
        <v>Cumple</v>
      </c>
      <c r="AD3205" s="1" t="s">
        <v>46</v>
      </c>
      <c r="AE3205" s="1" t="s">
        <v>131</v>
      </c>
      <c r="AF3205" s="4">
        <v>1</v>
      </c>
      <c r="AG3205" s="4">
        <f>IF(AND(VOZ_WHATSAPP[[#This Row],[Estado Cierre]]="Sin Cierre",VOZ_WHATSAPP[[#This Row],[Nota Negocio]]="Sin Negocio"),VOZ_WHATSAPP[[#This Row],[Nota]]-24%,VOZ_WHATSAPP[[#This Row],[Nota]])</f>
        <v>1</v>
      </c>
      <c r="AH3205" s="8">
        <f>IF(VOZ_WHATSAPP[[#This Row],[Estado Legal]]="No Cumple",0,IF(VOZ_WHATSAPP[[#This Row],[Realiza lectura de guion Legal]]="No Cumple",VOZ_WHATSAPP[[#This Row],[Nota 2]]-50%,VOZ_WHATSAPP[[#This Row],[Nota 2]]))</f>
        <v>1</v>
      </c>
    </row>
    <row r="3206" spans="1:34" x14ac:dyDescent="0.25">
      <c r="A3206" s="2" t="str">
        <f>VOZ_WHATSAPP[[#This Row],[ID Asesor]]&amp;VOZ_WHATSAPP[[#This Row],[Fecha Monitoreo]]</f>
        <v>299445895</v>
      </c>
      <c r="B3206" s="2">
        <v>45895</v>
      </c>
      <c r="C3206" s="1" t="s">
        <v>59</v>
      </c>
      <c r="D3206" s="1">
        <v>2994</v>
      </c>
      <c r="E3206" s="2">
        <v>45895</v>
      </c>
      <c r="F3206" s="3">
        <v>0.33958333333333335</v>
      </c>
      <c r="G3206" s="1" t="s">
        <v>51</v>
      </c>
      <c r="H3206" s="1" t="s">
        <v>44</v>
      </c>
      <c r="I3206" s="1">
        <v>1260</v>
      </c>
      <c r="J3206" s="1">
        <v>3168895451</v>
      </c>
      <c r="K3206" s="1" t="s">
        <v>45</v>
      </c>
      <c r="L3206" s="1" t="s">
        <v>46</v>
      </c>
      <c r="M3206" s="1" t="s">
        <v>48</v>
      </c>
      <c r="N3206" s="1" t="s">
        <v>48</v>
      </c>
      <c r="O3206" s="1" t="s">
        <v>48</v>
      </c>
      <c r="P3206" s="1" t="s">
        <v>48</v>
      </c>
      <c r="Q3206" s="1" t="s">
        <v>46</v>
      </c>
      <c r="R3206" s="1" t="s">
        <v>46</v>
      </c>
      <c r="S3206" s="1" t="s">
        <v>46</v>
      </c>
      <c r="T3206" s="12" t="str">
        <f>IF(OR(VOZ_WHATSAPP[[#This Row],[Brinda argumentos coherentes a la objeción]]="No Cumple",VOZ_WHATSAPP[[#This Row],[Despliegue de Beneficios y/o consecuencias]]="No Cumple"),"Sin Negocio","Negocio")</f>
        <v>Negocio</v>
      </c>
      <c r="U3206" s="1" t="s">
        <v>48</v>
      </c>
      <c r="V3206" s="1" t="s">
        <v>48</v>
      </c>
      <c r="W3206" s="1" t="s">
        <v>48</v>
      </c>
      <c r="X3206" s="12" t="str">
        <f>IF(OR(VOZ_WHATSAPP[[#This Row],[Confirma Valor de pago]]="No Cumple",VOZ_WHATSAPP[[#This Row],[Confirma hora de pago]]="No Cumple",VOZ_WHATSAPP[[#This Row],[Confirma medio de pago]]="No Cumple"),"Sin Cierre","Cierre")</f>
        <v>Cierre</v>
      </c>
      <c r="Y3206" s="1" t="s">
        <v>48</v>
      </c>
      <c r="Z3206" s="1" t="s">
        <v>46</v>
      </c>
      <c r="AA3206" s="1" t="s">
        <v>46</v>
      </c>
      <c r="AB3206" s="1" t="s">
        <v>46</v>
      </c>
      <c r="AC3206" s="11" t="str">
        <f>IF(OR(VOZ_WHATSAPP[[#This Row],[La comunicación es asertiva, con respeto y evita maltrato]]="No Cumple",VOZ_WHATSAPP[[#This Row],[Cumple con las normativas legales]]="No Cumple"),"No Cumple","Cumple")</f>
        <v>Cumple</v>
      </c>
      <c r="AD3206" s="1" t="s">
        <v>48</v>
      </c>
      <c r="AE3206" s="1" t="s">
        <v>141</v>
      </c>
      <c r="AF3206" s="4">
        <v>1</v>
      </c>
      <c r="AG3206" s="4">
        <f>IF(AND(VOZ_WHATSAPP[[#This Row],[Estado Cierre]]="Sin Cierre",VOZ_WHATSAPP[[#This Row],[Nota Negocio]]="Sin Negocio"),VOZ_WHATSAPP[[#This Row],[Nota]]-24%,VOZ_WHATSAPP[[#This Row],[Nota]])</f>
        <v>1</v>
      </c>
      <c r="AH3206" s="8">
        <f>IF(VOZ_WHATSAPP[[#This Row],[Estado Legal]]="No Cumple",0,IF(VOZ_WHATSAPP[[#This Row],[Realiza lectura de guion Legal]]="No Cumple",VOZ_WHATSAPP[[#This Row],[Nota 2]]-50%,VOZ_WHATSAPP[[#This Row],[Nota 2]]))</f>
        <v>1</v>
      </c>
    </row>
    <row r="3207" spans="1:34" x14ac:dyDescent="0.25">
      <c r="A3207" s="2" t="str">
        <f>VOZ_WHATSAPP[[#This Row],[ID Asesor]]&amp;VOZ_WHATSAPP[[#This Row],[Fecha Monitoreo]]</f>
        <v>364345895</v>
      </c>
      <c r="B3207" s="2">
        <v>45895</v>
      </c>
      <c r="C3207" s="1" t="s">
        <v>42</v>
      </c>
      <c r="D3207" s="1">
        <v>3643</v>
      </c>
      <c r="E3207" s="2">
        <v>45895</v>
      </c>
      <c r="F3207" s="3">
        <v>0.35</v>
      </c>
      <c r="G3207" s="1" t="s">
        <v>51</v>
      </c>
      <c r="H3207" s="1" t="s">
        <v>44</v>
      </c>
      <c r="I3207" s="1">
        <v>1386</v>
      </c>
      <c r="J3207" s="1">
        <v>3124713618</v>
      </c>
      <c r="K3207" s="1" t="s">
        <v>45</v>
      </c>
      <c r="L3207" s="1" t="s">
        <v>46</v>
      </c>
      <c r="M3207" s="1" t="s">
        <v>46</v>
      </c>
      <c r="N3207" s="1" t="s">
        <v>46</v>
      </c>
      <c r="O3207" s="1" t="s">
        <v>46</v>
      </c>
      <c r="P3207" s="1" t="s">
        <v>46</v>
      </c>
      <c r="Q3207" s="1" t="s">
        <v>46</v>
      </c>
      <c r="R3207" s="1" t="s">
        <v>46</v>
      </c>
      <c r="S3207" s="1" t="s">
        <v>46</v>
      </c>
      <c r="T3207" s="12" t="str">
        <f>IF(OR(VOZ_WHATSAPP[[#This Row],[Brinda argumentos coherentes a la objeción]]="No Cumple",VOZ_WHATSAPP[[#This Row],[Despliegue de Beneficios y/o consecuencias]]="No Cumple"),"Sin Negocio","Negocio")</f>
        <v>Negocio</v>
      </c>
      <c r="U3207" s="1" t="s">
        <v>48</v>
      </c>
      <c r="V3207" s="1" t="s">
        <v>48</v>
      </c>
      <c r="W3207" s="1" t="s">
        <v>48</v>
      </c>
      <c r="X3207" s="12" t="str">
        <f>IF(OR(VOZ_WHATSAPP[[#This Row],[Confirma Valor de pago]]="No Cumple",VOZ_WHATSAPP[[#This Row],[Confirma hora de pago]]="No Cumple",VOZ_WHATSAPP[[#This Row],[Confirma medio de pago]]="No Cumple"),"Sin Cierre","Cierre")</f>
        <v>Cierre</v>
      </c>
      <c r="Y3207" s="1" t="s">
        <v>54</v>
      </c>
      <c r="Z3207" s="1" t="s">
        <v>46</v>
      </c>
      <c r="AA3207" s="1" t="s">
        <v>46</v>
      </c>
      <c r="AB3207" s="1" t="s">
        <v>46</v>
      </c>
      <c r="AC3207" s="11" t="str">
        <f>IF(OR(VOZ_WHATSAPP[[#This Row],[La comunicación es asertiva, con respeto y evita maltrato]]="No Cumple",VOZ_WHATSAPP[[#This Row],[Cumple con las normativas legales]]="No Cumple"),"No Cumple","Cumple")</f>
        <v>Cumple</v>
      </c>
      <c r="AD3207" s="1" t="s">
        <v>46</v>
      </c>
      <c r="AE3207" s="1" t="s">
        <v>2834</v>
      </c>
      <c r="AF3207" s="4">
        <v>0.92</v>
      </c>
      <c r="AG3207" s="4">
        <f>IF(AND(VOZ_WHATSAPP[[#This Row],[Estado Cierre]]="Sin Cierre",VOZ_WHATSAPP[[#This Row],[Nota Negocio]]="Sin Negocio"),VOZ_WHATSAPP[[#This Row],[Nota]]-24%,VOZ_WHATSAPP[[#This Row],[Nota]])</f>
        <v>0.92</v>
      </c>
      <c r="AH3207" s="8">
        <f>IF(VOZ_WHATSAPP[[#This Row],[Estado Legal]]="No Cumple",0,IF(VOZ_WHATSAPP[[#This Row],[Realiza lectura de guion Legal]]="No Cumple",VOZ_WHATSAPP[[#This Row],[Nota 2]]-50%,VOZ_WHATSAPP[[#This Row],[Nota 2]]))</f>
        <v>0.92</v>
      </c>
    </row>
    <row r="3208" spans="1:34" x14ac:dyDescent="0.25">
      <c r="A3208" s="2" t="str">
        <f>VOZ_WHATSAPP[[#This Row],[ID Asesor]]&amp;VOZ_WHATSAPP[[#This Row],[Fecha Monitoreo]]</f>
        <v>381745895</v>
      </c>
      <c r="B3208" s="2">
        <v>45895</v>
      </c>
      <c r="C3208" s="1" t="s">
        <v>126</v>
      </c>
      <c r="D3208" s="1">
        <v>3817</v>
      </c>
      <c r="E3208" s="2">
        <v>45895</v>
      </c>
      <c r="F3208" s="3">
        <v>0.34791666666666665</v>
      </c>
      <c r="G3208" s="1" t="s">
        <v>51</v>
      </c>
      <c r="H3208" s="1" t="s">
        <v>44</v>
      </c>
      <c r="I3208" s="1">
        <v>586</v>
      </c>
      <c r="J3208" s="1">
        <v>3817</v>
      </c>
      <c r="K3208" s="1" t="s">
        <v>45</v>
      </c>
      <c r="L3208" s="1" t="s">
        <v>46</v>
      </c>
      <c r="M3208" s="1" t="s">
        <v>46</v>
      </c>
      <c r="N3208" s="1" t="s">
        <v>46</v>
      </c>
      <c r="O3208" s="1" t="s">
        <v>46</v>
      </c>
      <c r="P3208" s="1" t="s">
        <v>46</v>
      </c>
      <c r="Q3208" s="1" t="s">
        <v>46</v>
      </c>
      <c r="R3208" s="1" t="s">
        <v>46</v>
      </c>
      <c r="S3208" s="1" t="s">
        <v>46</v>
      </c>
      <c r="T3208" s="12" t="str">
        <f>IF(OR(VOZ_WHATSAPP[[#This Row],[Brinda argumentos coherentes a la objeción]]="No Cumple",VOZ_WHATSAPP[[#This Row],[Despliegue de Beneficios y/o consecuencias]]="No Cumple"),"Sin Negocio","Negocio")</f>
        <v>Negocio</v>
      </c>
      <c r="U3208" s="1" t="s">
        <v>48</v>
      </c>
      <c r="V3208" s="1" t="s">
        <v>48</v>
      </c>
      <c r="W3208" s="1" t="s">
        <v>48</v>
      </c>
      <c r="X3208" s="12" t="str">
        <f>IF(OR(VOZ_WHATSAPP[[#This Row],[Confirma Valor de pago]]="No Cumple",VOZ_WHATSAPP[[#This Row],[Confirma hora de pago]]="No Cumple",VOZ_WHATSAPP[[#This Row],[Confirma medio de pago]]="No Cumple"),"Sin Cierre","Cierre")</f>
        <v>Cierre</v>
      </c>
      <c r="Y3208" s="1" t="s">
        <v>46</v>
      </c>
      <c r="Z3208" s="1" t="s">
        <v>46</v>
      </c>
      <c r="AA3208" s="1" t="s">
        <v>54</v>
      </c>
      <c r="AB3208" s="1" t="s">
        <v>46</v>
      </c>
      <c r="AC3208" s="11" t="str">
        <f>IF(OR(VOZ_WHATSAPP[[#This Row],[La comunicación es asertiva, con respeto y evita maltrato]]="No Cumple",VOZ_WHATSAPP[[#This Row],[Cumple con las normativas legales]]="No Cumple"),"No Cumple","Cumple")</f>
        <v>No Cumple</v>
      </c>
      <c r="AD3208" s="1" t="s">
        <v>46</v>
      </c>
      <c r="AE3208" s="1" t="s">
        <v>2835</v>
      </c>
      <c r="AF3208" s="4">
        <v>1</v>
      </c>
      <c r="AG3208" s="4">
        <f>IF(AND(VOZ_WHATSAPP[[#This Row],[Estado Cierre]]="Sin Cierre",VOZ_WHATSAPP[[#This Row],[Nota Negocio]]="Sin Negocio"),VOZ_WHATSAPP[[#This Row],[Nota]]-24%,VOZ_WHATSAPP[[#This Row],[Nota]])</f>
        <v>1</v>
      </c>
      <c r="AH3208" s="8">
        <f>IF(VOZ_WHATSAPP[[#This Row],[Estado Legal]]="No Cumple",0,IF(VOZ_WHATSAPP[[#This Row],[Realiza lectura de guion Legal]]="No Cumple",VOZ_WHATSAPP[[#This Row],[Nota 2]]-50%,VOZ_WHATSAPP[[#This Row],[Nota 2]]))</f>
        <v>0</v>
      </c>
    </row>
    <row r="3209" spans="1:34" x14ac:dyDescent="0.25">
      <c r="A3209" s="2" t="str">
        <f>VOZ_WHATSAPP[[#This Row],[ID Asesor]]&amp;VOZ_WHATSAPP[[#This Row],[Fecha Monitoreo]]</f>
        <v>228145895</v>
      </c>
      <c r="B3209" s="2">
        <v>45895</v>
      </c>
      <c r="C3209" s="1" t="s">
        <v>50</v>
      </c>
      <c r="D3209" s="1">
        <v>2281</v>
      </c>
      <c r="E3209" s="2">
        <v>45895</v>
      </c>
      <c r="F3209" s="3">
        <v>0.34513888888888888</v>
      </c>
      <c r="G3209" s="1" t="s">
        <v>58</v>
      </c>
      <c r="H3209" s="1" t="s">
        <v>44</v>
      </c>
      <c r="I3209" s="1">
        <v>1383</v>
      </c>
      <c r="J3209" s="1">
        <v>3146141054</v>
      </c>
      <c r="K3209" s="1" t="s">
        <v>45</v>
      </c>
      <c r="L3209" s="1" t="s">
        <v>46</v>
      </c>
      <c r="M3209" s="1" t="s">
        <v>46</v>
      </c>
      <c r="N3209" s="1" t="s">
        <v>46</v>
      </c>
      <c r="O3209" s="1" t="s">
        <v>46</v>
      </c>
      <c r="P3209" s="1" t="s">
        <v>46</v>
      </c>
      <c r="Q3209" s="1" t="s">
        <v>46</v>
      </c>
      <c r="R3209" s="1" t="s">
        <v>46</v>
      </c>
      <c r="S3209" s="1" t="s">
        <v>46</v>
      </c>
      <c r="T3209" s="12" t="str">
        <f>IF(OR(VOZ_WHATSAPP[[#This Row],[Brinda argumentos coherentes a la objeción]]="No Cumple",VOZ_WHATSAPP[[#This Row],[Despliegue de Beneficios y/o consecuencias]]="No Cumple"),"Sin Negocio","Negocio")</f>
        <v>Negocio</v>
      </c>
      <c r="U3209" s="1" t="s">
        <v>46</v>
      </c>
      <c r="V3209" s="1" t="s">
        <v>47</v>
      </c>
      <c r="W3209" s="1" t="s">
        <v>46</v>
      </c>
      <c r="X3209" s="12" t="str">
        <f>IF(OR(VOZ_WHATSAPP[[#This Row],[Confirma Valor de pago]]="No Cumple",VOZ_WHATSAPP[[#This Row],[Confirma hora de pago]]="No Cumple",VOZ_WHATSAPP[[#This Row],[Confirma medio de pago]]="No Cumple"),"Sin Cierre","Cierre")</f>
        <v>Sin Cierre</v>
      </c>
      <c r="Y3209" s="1" t="s">
        <v>46</v>
      </c>
      <c r="Z3209" s="1" t="s">
        <v>54</v>
      </c>
      <c r="AA3209" s="1" t="s">
        <v>46</v>
      </c>
      <c r="AB3209" s="1" t="s">
        <v>46</v>
      </c>
      <c r="AC3209" s="11" t="str">
        <f>IF(OR(VOZ_WHATSAPP[[#This Row],[La comunicación es asertiva, con respeto y evita maltrato]]="No Cumple",VOZ_WHATSAPP[[#This Row],[Cumple con las normativas legales]]="No Cumple"),"No Cumple","Cumple")</f>
        <v>Cumple</v>
      </c>
      <c r="AD3209" s="1" t="s">
        <v>46</v>
      </c>
      <c r="AE3209" s="1" t="s">
        <v>2836</v>
      </c>
      <c r="AF3209" s="4">
        <v>0.77</v>
      </c>
      <c r="AG3209" s="4">
        <f>IF(AND(VOZ_WHATSAPP[[#This Row],[Estado Cierre]]="Sin Cierre",VOZ_WHATSAPP[[#This Row],[Nota Negocio]]="Sin Negocio"),VOZ_WHATSAPP[[#This Row],[Nota]]-24%,VOZ_WHATSAPP[[#This Row],[Nota]])</f>
        <v>0.77</v>
      </c>
      <c r="AH3209" s="8">
        <f>IF(VOZ_WHATSAPP[[#This Row],[Estado Legal]]="No Cumple",0,IF(VOZ_WHATSAPP[[#This Row],[Realiza lectura de guion Legal]]="No Cumple",VOZ_WHATSAPP[[#This Row],[Nota 2]]-50%,VOZ_WHATSAPP[[#This Row],[Nota 2]]))</f>
        <v>0.77</v>
      </c>
    </row>
    <row r="3210" spans="1:34" x14ac:dyDescent="0.25">
      <c r="A3210" s="2" t="str">
        <f>VOZ_WHATSAPP[[#This Row],[ID Asesor]]&amp;VOZ_WHATSAPP[[#This Row],[Fecha Monitoreo]]</f>
        <v>380545895</v>
      </c>
      <c r="B3210" s="2">
        <v>45895</v>
      </c>
      <c r="C3210" s="1" t="s">
        <v>696</v>
      </c>
      <c r="D3210" s="1">
        <v>3805</v>
      </c>
      <c r="E3210" s="2">
        <v>45895</v>
      </c>
      <c r="F3210" s="3">
        <v>0.34791666666666665</v>
      </c>
      <c r="G3210" s="1" t="s">
        <v>58</v>
      </c>
      <c r="H3210" s="1" t="s">
        <v>44</v>
      </c>
      <c r="I3210" s="1">
        <v>447</v>
      </c>
      <c r="J3210" s="1">
        <v>3006795618</v>
      </c>
      <c r="K3210" s="1" t="s">
        <v>45</v>
      </c>
      <c r="L3210" s="1" t="s">
        <v>47</v>
      </c>
      <c r="M3210" s="1" t="s">
        <v>47</v>
      </c>
      <c r="N3210" s="1" t="s">
        <v>46</v>
      </c>
      <c r="O3210" s="1" t="s">
        <v>46</v>
      </c>
      <c r="P3210" s="1" t="s">
        <v>46</v>
      </c>
      <c r="Q3210" s="1" t="s">
        <v>48</v>
      </c>
      <c r="R3210" s="1" t="s">
        <v>48</v>
      </c>
      <c r="S3210" s="1" t="s">
        <v>47</v>
      </c>
      <c r="T3210" s="12" t="str">
        <f>IF(OR(VOZ_WHATSAPP[[#This Row],[Brinda argumentos coherentes a la objeción]]="No Cumple",VOZ_WHATSAPP[[#This Row],[Despliegue de Beneficios y/o consecuencias]]="No Cumple"),"Sin Negocio","Negocio")</f>
        <v>Sin Negocio</v>
      </c>
      <c r="U3210" s="1" t="s">
        <v>46</v>
      </c>
      <c r="V3210" s="1" t="s">
        <v>46</v>
      </c>
      <c r="W3210" s="1" t="s">
        <v>46</v>
      </c>
      <c r="X3210" s="12" t="str">
        <f>IF(OR(VOZ_WHATSAPP[[#This Row],[Confirma Valor de pago]]="No Cumple",VOZ_WHATSAPP[[#This Row],[Confirma hora de pago]]="No Cumple",VOZ_WHATSAPP[[#This Row],[Confirma medio de pago]]="No Cumple"),"Sin Cierre","Cierre")</f>
        <v>Cierre</v>
      </c>
      <c r="Y3210" s="1" t="s">
        <v>46</v>
      </c>
      <c r="Z3210" s="1" t="s">
        <v>46</v>
      </c>
      <c r="AA3210" s="1" t="s">
        <v>46</v>
      </c>
      <c r="AB3210" s="1" t="s">
        <v>46</v>
      </c>
      <c r="AC3210" s="11" t="str">
        <f>IF(OR(VOZ_WHATSAPP[[#This Row],[La comunicación es asertiva, con respeto y evita maltrato]]="No Cumple",VOZ_WHATSAPP[[#This Row],[Cumple con las normativas legales]]="No Cumple"),"No Cumple","Cumple")</f>
        <v>Cumple</v>
      </c>
      <c r="AD3210" s="1" t="s">
        <v>46</v>
      </c>
      <c r="AE3210" s="1" t="s">
        <v>2837</v>
      </c>
      <c r="AF3210" s="4">
        <v>0.82</v>
      </c>
      <c r="AG3210" s="4">
        <f>IF(AND(VOZ_WHATSAPP[[#This Row],[Estado Cierre]]="Sin Cierre",VOZ_WHATSAPP[[#This Row],[Nota Negocio]]="Sin Negocio"),VOZ_WHATSAPP[[#This Row],[Nota]]-24%,VOZ_WHATSAPP[[#This Row],[Nota]])</f>
        <v>0.82</v>
      </c>
      <c r="AH3210" s="8">
        <f>IF(VOZ_WHATSAPP[[#This Row],[Estado Legal]]="No Cumple",0,IF(VOZ_WHATSAPP[[#This Row],[Realiza lectura de guion Legal]]="No Cumple",VOZ_WHATSAPP[[#This Row],[Nota 2]]-50%,VOZ_WHATSAPP[[#This Row],[Nota 2]]))</f>
        <v>0.82</v>
      </c>
    </row>
    <row r="3211" spans="1:34" x14ac:dyDescent="0.25">
      <c r="A3211" s="2" t="str">
        <f>VOZ_WHATSAPP[[#This Row],[ID Asesor]]&amp;VOZ_WHATSAPP[[#This Row],[Fecha Monitoreo]]</f>
        <v>385745895</v>
      </c>
      <c r="B3211" s="2">
        <v>45895</v>
      </c>
      <c r="C3211" s="1" t="s">
        <v>42</v>
      </c>
      <c r="D3211" s="1">
        <v>3857</v>
      </c>
      <c r="E3211" s="2">
        <v>45895</v>
      </c>
      <c r="F3211" s="3">
        <v>0.35</v>
      </c>
      <c r="G3211" s="1" t="s">
        <v>60</v>
      </c>
      <c r="H3211" s="1" t="s">
        <v>44</v>
      </c>
      <c r="I3211" s="1">
        <v>11009824</v>
      </c>
      <c r="J3211" s="1">
        <v>573234456913</v>
      </c>
      <c r="K3211" s="1" t="s">
        <v>49</v>
      </c>
      <c r="L3211" s="1" t="s">
        <v>46</v>
      </c>
      <c r="M3211" s="1" t="s">
        <v>46</v>
      </c>
      <c r="N3211" s="1" t="s">
        <v>46</v>
      </c>
      <c r="O3211" s="1" t="s">
        <v>46</v>
      </c>
      <c r="P3211" s="1" t="s">
        <v>46</v>
      </c>
      <c r="Q3211" s="1" t="s">
        <v>46</v>
      </c>
      <c r="R3211" s="1" t="s">
        <v>47</v>
      </c>
      <c r="S3211" s="1" t="s">
        <v>47</v>
      </c>
      <c r="T3211" s="12" t="str">
        <f>IF(OR(VOZ_WHATSAPP[[#This Row],[Brinda argumentos coherentes a la objeción]]="No Cumple",VOZ_WHATSAPP[[#This Row],[Despliegue de Beneficios y/o consecuencias]]="No Cumple"),"Sin Negocio","Negocio")</f>
        <v>Sin Negocio</v>
      </c>
      <c r="U3211" s="1" t="s">
        <v>47</v>
      </c>
      <c r="V3211" s="1" t="s">
        <v>47</v>
      </c>
      <c r="W3211" s="1" t="s">
        <v>47</v>
      </c>
      <c r="X3211" s="12" t="str">
        <f>IF(OR(VOZ_WHATSAPP[[#This Row],[Confirma Valor de pago]]="No Cumple",VOZ_WHATSAPP[[#This Row],[Confirma hora de pago]]="No Cumple",VOZ_WHATSAPP[[#This Row],[Confirma medio de pago]]="No Cumple"),"Sin Cierre","Cierre")</f>
        <v>Sin Cierre</v>
      </c>
      <c r="Y3211" s="1" t="s">
        <v>46</v>
      </c>
      <c r="Z3211" s="1" t="s">
        <v>54</v>
      </c>
      <c r="AA3211" s="1" t="s">
        <v>46</v>
      </c>
      <c r="AB3211" s="1" t="s">
        <v>46</v>
      </c>
      <c r="AC3211" s="11" t="str">
        <f>IF(OR(VOZ_WHATSAPP[[#This Row],[La comunicación es asertiva, con respeto y evita maltrato]]="No Cumple",VOZ_WHATSAPP[[#This Row],[Cumple con las normativas legales]]="No Cumple"),"No Cumple","Cumple")</f>
        <v>Cumple</v>
      </c>
      <c r="AD3211" s="1" t="s">
        <v>46</v>
      </c>
      <c r="AE3211" s="1" t="s">
        <v>2838</v>
      </c>
      <c r="AF3211" s="4">
        <v>0.41</v>
      </c>
      <c r="AG3211" s="4">
        <f>IF(AND(VOZ_WHATSAPP[[#This Row],[Estado Cierre]]="Sin Cierre",VOZ_WHATSAPP[[#This Row],[Nota Negocio]]="Sin Negocio"),VOZ_WHATSAPP[[#This Row],[Nota]]-24%,VOZ_WHATSAPP[[#This Row],[Nota]])</f>
        <v>0.16999999999999998</v>
      </c>
      <c r="AH3211" s="8">
        <f>IF(VOZ_WHATSAPP[[#This Row],[Estado Legal]]="No Cumple",0,IF(VOZ_WHATSAPP[[#This Row],[Realiza lectura de guion Legal]]="No Cumple",VOZ_WHATSAPP[[#This Row],[Nota 2]]-50%,VOZ_WHATSAPP[[#This Row],[Nota 2]]))</f>
        <v>0.16999999999999998</v>
      </c>
    </row>
    <row r="3212" spans="1:34" x14ac:dyDescent="0.25">
      <c r="A3212" s="2" t="str">
        <f>VOZ_WHATSAPP[[#This Row],[ID Asesor]]&amp;VOZ_WHATSAPP[[#This Row],[Fecha Monitoreo]]</f>
        <v>399645895</v>
      </c>
      <c r="B3212" s="2">
        <v>45895</v>
      </c>
      <c r="C3212" s="1" t="s">
        <v>59</v>
      </c>
      <c r="D3212" s="1">
        <v>3996</v>
      </c>
      <c r="E3212" s="2">
        <v>45895</v>
      </c>
      <c r="F3212" s="3">
        <v>0.35902777777777778</v>
      </c>
      <c r="G3212" s="1" t="s">
        <v>60</v>
      </c>
      <c r="H3212" s="1" t="s">
        <v>44</v>
      </c>
      <c r="I3212" s="1">
        <v>1390</v>
      </c>
      <c r="J3212" s="1">
        <v>3043691037</v>
      </c>
      <c r="K3212" s="1" t="s">
        <v>45</v>
      </c>
      <c r="L3212" s="1" t="s">
        <v>46</v>
      </c>
      <c r="M3212" s="1" t="s">
        <v>47</v>
      </c>
      <c r="N3212" s="1" t="s">
        <v>46</v>
      </c>
      <c r="O3212" s="1" t="s">
        <v>46</v>
      </c>
      <c r="P3212" s="1" t="s">
        <v>46</v>
      </c>
      <c r="Q3212" s="1" t="s">
        <v>46</v>
      </c>
      <c r="R3212" s="1" t="s">
        <v>46</v>
      </c>
      <c r="S3212" s="1" t="s">
        <v>46</v>
      </c>
      <c r="T3212" s="12" t="str">
        <f>IF(OR(VOZ_WHATSAPP[[#This Row],[Brinda argumentos coherentes a la objeción]]="No Cumple",VOZ_WHATSAPP[[#This Row],[Despliegue de Beneficios y/o consecuencias]]="No Cumple"),"Sin Negocio","Negocio")</f>
        <v>Negocio</v>
      </c>
      <c r="U3212" s="1" t="s">
        <v>46</v>
      </c>
      <c r="V3212" s="1" t="s">
        <v>46</v>
      </c>
      <c r="W3212" s="1" t="s">
        <v>46</v>
      </c>
      <c r="X3212" s="12" t="str">
        <f>IF(OR(VOZ_WHATSAPP[[#This Row],[Confirma Valor de pago]]="No Cumple",VOZ_WHATSAPP[[#This Row],[Confirma hora de pago]]="No Cumple",VOZ_WHATSAPP[[#This Row],[Confirma medio de pago]]="No Cumple"),"Sin Cierre","Cierre")</f>
        <v>Cierre</v>
      </c>
      <c r="Y3212" s="1" t="s">
        <v>46</v>
      </c>
      <c r="Z3212" s="1" t="s">
        <v>46</v>
      </c>
      <c r="AA3212" s="1" t="s">
        <v>46</v>
      </c>
      <c r="AB3212" s="1" t="s">
        <v>46</v>
      </c>
      <c r="AC3212" s="11" t="str">
        <f>IF(OR(VOZ_WHATSAPP[[#This Row],[La comunicación es asertiva, con respeto y evita maltrato]]="No Cumple",VOZ_WHATSAPP[[#This Row],[Cumple con las normativas legales]]="No Cumple"),"No Cumple","Cumple")</f>
        <v>Cumple</v>
      </c>
      <c r="AD3212" s="1" t="s">
        <v>46</v>
      </c>
      <c r="AE3212" s="1" t="s">
        <v>2839</v>
      </c>
      <c r="AF3212" s="4">
        <v>0.96</v>
      </c>
      <c r="AG3212" s="4">
        <f>IF(AND(VOZ_WHATSAPP[[#This Row],[Estado Cierre]]="Sin Cierre",VOZ_WHATSAPP[[#This Row],[Nota Negocio]]="Sin Negocio"),VOZ_WHATSAPP[[#This Row],[Nota]]-24%,VOZ_WHATSAPP[[#This Row],[Nota]])</f>
        <v>0.96</v>
      </c>
      <c r="AH3212" s="8">
        <f>IF(VOZ_WHATSAPP[[#This Row],[Estado Legal]]="No Cumple",0,IF(VOZ_WHATSAPP[[#This Row],[Realiza lectura de guion Legal]]="No Cumple",VOZ_WHATSAPP[[#This Row],[Nota 2]]-50%,VOZ_WHATSAPP[[#This Row],[Nota 2]]))</f>
        <v>0.96</v>
      </c>
    </row>
    <row r="3213" spans="1:34" x14ac:dyDescent="0.25">
      <c r="A3213" s="2" t="str">
        <f>VOZ_WHATSAPP[[#This Row],[ID Asesor]]&amp;VOZ_WHATSAPP[[#This Row],[Fecha Monitoreo]]</f>
        <v>251545895</v>
      </c>
      <c r="B3213" s="2">
        <v>45895</v>
      </c>
      <c r="C3213" s="1" t="s">
        <v>59</v>
      </c>
      <c r="D3213" s="1">
        <v>2515</v>
      </c>
      <c r="E3213" s="2">
        <v>45895</v>
      </c>
      <c r="F3213" s="3">
        <v>0.3659722222222222</v>
      </c>
      <c r="G3213" s="1" t="s">
        <v>51</v>
      </c>
      <c r="H3213" s="1" t="s">
        <v>44</v>
      </c>
      <c r="I3213" s="1">
        <v>1164</v>
      </c>
      <c r="J3213" s="1">
        <v>3143010010</v>
      </c>
      <c r="K3213" s="1" t="s">
        <v>45</v>
      </c>
      <c r="L3213" s="1" t="s">
        <v>46</v>
      </c>
      <c r="M3213" s="1" t="s">
        <v>48</v>
      </c>
      <c r="N3213" s="1" t="s">
        <v>46</v>
      </c>
      <c r="O3213" s="1" t="s">
        <v>46</v>
      </c>
      <c r="P3213" s="1" t="s">
        <v>46</v>
      </c>
      <c r="Q3213" s="1" t="s">
        <v>46</v>
      </c>
      <c r="R3213" s="1" t="s">
        <v>46</v>
      </c>
      <c r="S3213" s="1" t="s">
        <v>46</v>
      </c>
      <c r="T3213" s="12" t="str">
        <f>IF(OR(VOZ_WHATSAPP[[#This Row],[Brinda argumentos coherentes a la objeción]]="No Cumple",VOZ_WHATSAPP[[#This Row],[Despliegue de Beneficios y/o consecuencias]]="No Cumple"),"Sin Negocio","Negocio")</f>
        <v>Negocio</v>
      </c>
      <c r="U3213" s="1" t="s">
        <v>48</v>
      </c>
      <c r="V3213" s="1" t="s">
        <v>48</v>
      </c>
      <c r="W3213" s="1" t="s">
        <v>48</v>
      </c>
      <c r="X3213" s="12" t="str">
        <f>IF(OR(VOZ_WHATSAPP[[#This Row],[Confirma Valor de pago]]="No Cumple",VOZ_WHATSAPP[[#This Row],[Confirma hora de pago]]="No Cumple",VOZ_WHATSAPP[[#This Row],[Confirma medio de pago]]="No Cumple"),"Sin Cierre","Cierre")</f>
        <v>Cierre</v>
      </c>
      <c r="Y3213" s="1" t="s">
        <v>48</v>
      </c>
      <c r="Z3213" s="1" t="s">
        <v>46</v>
      </c>
      <c r="AA3213" s="1" t="s">
        <v>46</v>
      </c>
      <c r="AB3213" s="1" t="s">
        <v>46</v>
      </c>
      <c r="AC3213" s="11" t="str">
        <f>IF(OR(VOZ_WHATSAPP[[#This Row],[La comunicación es asertiva, con respeto y evita maltrato]]="No Cumple",VOZ_WHATSAPP[[#This Row],[Cumple con las normativas legales]]="No Cumple"),"No Cumple","Cumple")</f>
        <v>Cumple</v>
      </c>
      <c r="AD3213" s="1" t="s">
        <v>48</v>
      </c>
      <c r="AE3213" s="1" t="s">
        <v>2840</v>
      </c>
      <c r="AF3213" s="4">
        <v>1</v>
      </c>
      <c r="AG3213" s="4">
        <f>IF(AND(VOZ_WHATSAPP[[#This Row],[Estado Cierre]]="Sin Cierre",VOZ_WHATSAPP[[#This Row],[Nota Negocio]]="Sin Negocio"),VOZ_WHATSAPP[[#This Row],[Nota]]-24%,VOZ_WHATSAPP[[#This Row],[Nota]])</f>
        <v>1</v>
      </c>
      <c r="AH3213" s="8">
        <f>IF(VOZ_WHATSAPP[[#This Row],[Estado Legal]]="No Cumple",0,IF(VOZ_WHATSAPP[[#This Row],[Realiza lectura de guion Legal]]="No Cumple",VOZ_WHATSAPP[[#This Row],[Nota 2]]-50%,VOZ_WHATSAPP[[#This Row],[Nota 2]]))</f>
        <v>1</v>
      </c>
    </row>
    <row r="3214" spans="1:34" x14ac:dyDescent="0.25">
      <c r="A3214" s="2" t="str">
        <f>VOZ_WHATSAPP[[#This Row],[ID Asesor]]&amp;VOZ_WHATSAPP[[#This Row],[Fecha Monitoreo]]</f>
        <v>410045895</v>
      </c>
      <c r="B3214" s="2">
        <v>45895</v>
      </c>
      <c r="C3214" s="1" t="s">
        <v>50</v>
      </c>
      <c r="D3214" s="1">
        <v>4100</v>
      </c>
      <c r="E3214" s="2">
        <v>45895</v>
      </c>
      <c r="F3214" s="3">
        <v>0.36458333333333331</v>
      </c>
      <c r="G3214" s="1" t="s">
        <v>43</v>
      </c>
      <c r="H3214" s="1" t="s">
        <v>44</v>
      </c>
      <c r="I3214" s="1">
        <v>1491</v>
      </c>
      <c r="J3214" s="1">
        <v>3103740231</v>
      </c>
      <c r="K3214" s="1" t="s">
        <v>45</v>
      </c>
      <c r="L3214" s="1" t="s">
        <v>46</v>
      </c>
      <c r="M3214" s="1" t="s">
        <v>46</v>
      </c>
      <c r="N3214" s="1" t="s">
        <v>46</v>
      </c>
      <c r="O3214" s="1" t="s">
        <v>46</v>
      </c>
      <c r="P3214" s="1" t="s">
        <v>46</v>
      </c>
      <c r="Q3214" s="1" t="s">
        <v>46</v>
      </c>
      <c r="R3214" s="1" t="s">
        <v>47</v>
      </c>
      <c r="S3214" s="1" t="s">
        <v>47</v>
      </c>
      <c r="T3214" s="12" t="str">
        <f>IF(OR(VOZ_WHATSAPP[[#This Row],[Brinda argumentos coherentes a la objeción]]="No Cumple",VOZ_WHATSAPP[[#This Row],[Despliegue de Beneficios y/o consecuencias]]="No Cumple"),"Sin Negocio","Negocio")</f>
        <v>Sin Negocio</v>
      </c>
      <c r="U3214" s="1" t="s">
        <v>46</v>
      </c>
      <c r="V3214" s="1" t="s">
        <v>47</v>
      </c>
      <c r="W3214" s="1" t="s">
        <v>46</v>
      </c>
      <c r="X3214" s="12" t="str">
        <f>IF(OR(VOZ_WHATSAPP[[#This Row],[Confirma Valor de pago]]="No Cumple",VOZ_WHATSAPP[[#This Row],[Confirma hora de pago]]="No Cumple",VOZ_WHATSAPP[[#This Row],[Confirma medio de pago]]="No Cumple"),"Sin Cierre","Cierre")</f>
        <v>Sin Cierre</v>
      </c>
      <c r="Y3214" s="1" t="s">
        <v>46</v>
      </c>
      <c r="Z3214" s="1" t="s">
        <v>46</v>
      </c>
      <c r="AA3214" s="1" t="s">
        <v>46</v>
      </c>
      <c r="AB3214" s="1" t="s">
        <v>46</v>
      </c>
      <c r="AC3214" s="11" t="str">
        <f>IF(OR(VOZ_WHATSAPP[[#This Row],[La comunicación es asertiva, con respeto y evita maltrato]]="No Cumple",VOZ_WHATSAPP[[#This Row],[Cumple con las normativas legales]]="No Cumple"),"No Cumple","Cumple")</f>
        <v>Cumple</v>
      </c>
      <c r="AD3214" s="1" t="s">
        <v>46</v>
      </c>
      <c r="AE3214" s="1" t="s">
        <v>2841</v>
      </c>
      <c r="AF3214" s="4">
        <v>0.72</v>
      </c>
      <c r="AG3214" s="4">
        <f>IF(AND(VOZ_WHATSAPP[[#This Row],[Estado Cierre]]="Sin Cierre",VOZ_WHATSAPP[[#This Row],[Nota Negocio]]="Sin Negocio"),VOZ_WHATSAPP[[#This Row],[Nota]]-24%,VOZ_WHATSAPP[[#This Row],[Nota]])</f>
        <v>0.48</v>
      </c>
      <c r="AH3214" s="8">
        <f>IF(VOZ_WHATSAPP[[#This Row],[Estado Legal]]="No Cumple",0,IF(VOZ_WHATSAPP[[#This Row],[Realiza lectura de guion Legal]]="No Cumple",VOZ_WHATSAPP[[#This Row],[Nota 2]]-50%,VOZ_WHATSAPP[[#This Row],[Nota 2]]))</f>
        <v>0.48</v>
      </c>
    </row>
    <row r="3215" spans="1:34" x14ac:dyDescent="0.25">
      <c r="A3215" s="2" t="str">
        <f>VOZ_WHATSAPP[[#This Row],[ID Asesor]]&amp;VOZ_WHATSAPP[[#This Row],[Fecha Monitoreo]]</f>
        <v>388945895</v>
      </c>
      <c r="B3215" s="2">
        <v>45895</v>
      </c>
      <c r="C3215" s="1" t="s">
        <v>59</v>
      </c>
      <c r="D3215" s="1">
        <v>3889</v>
      </c>
      <c r="E3215" s="2">
        <v>45895</v>
      </c>
      <c r="F3215" s="3">
        <v>0.36944444444444446</v>
      </c>
      <c r="G3215" s="1" t="s">
        <v>60</v>
      </c>
      <c r="H3215" s="1" t="s">
        <v>44</v>
      </c>
      <c r="I3215" s="1">
        <v>1432</v>
      </c>
      <c r="J3215" s="1">
        <v>3164132537</v>
      </c>
      <c r="K3215" s="1" t="s">
        <v>45</v>
      </c>
      <c r="L3215" s="1" t="s">
        <v>46</v>
      </c>
      <c r="M3215" s="1" t="s">
        <v>46</v>
      </c>
      <c r="N3215" s="1" t="s">
        <v>46</v>
      </c>
      <c r="O3215" s="1" t="s">
        <v>46</v>
      </c>
      <c r="P3215" s="1" t="s">
        <v>46</v>
      </c>
      <c r="Q3215" s="1" t="s">
        <v>47</v>
      </c>
      <c r="R3215" s="1" t="s">
        <v>46</v>
      </c>
      <c r="S3215" s="1" t="s">
        <v>47</v>
      </c>
      <c r="T3215" s="12" t="str">
        <f>IF(OR(VOZ_WHATSAPP[[#This Row],[Brinda argumentos coherentes a la objeción]]="No Cumple",VOZ_WHATSAPP[[#This Row],[Despliegue de Beneficios y/o consecuencias]]="No Cumple"),"Sin Negocio","Negocio")</f>
        <v>Sin Negocio</v>
      </c>
      <c r="U3215" s="1" t="s">
        <v>46</v>
      </c>
      <c r="V3215" s="1" t="s">
        <v>46</v>
      </c>
      <c r="W3215" s="1" t="s">
        <v>46</v>
      </c>
      <c r="X3215" s="12" t="str">
        <f>IF(OR(VOZ_WHATSAPP[[#This Row],[Confirma Valor de pago]]="No Cumple",VOZ_WHATSAPP[[#This Row],[Confirma hora de pago]]="No Cumple",VOZ_WHATSAPP[[#This Row],[Confirma medio de pago]]="No Cumple"),"Sin Cierre","Cierre")</f>
        <v>Cierre</v>
      </c>
      <c r="Y3215" s="1" t="s">
        <v>46</v>
      </c>
      <c r="Z3215" s="1" t="s">
        <v>46</v>
      </c>
      <c r="AA3215" s="1" t="s">
        <v>46</v>
      </c>
      <c r="AB3215" s="1" t="s">
        <v>46</v>
      </c>
      <c r="AC3215" s="11" t="str">
        <f>IF(OR(VOZ_WHATSAPP[[#This Row],[La comunicación es asertiva, con respeto y evita maltrato]]="No Cumple",VOZ_WHATSAPP[[#This Row],[Cumple con las normativas legales]]="No Cumple"),"No Cumple","Cumple")</f>
        <v>Cumple</v>
      </c>
      <c r="AD3215" s="1" t="s">
        <v>46</v>
      </c>
      <c r="AE3215" s="1" t="s">
        <v>2842</v>
      </c>
      <c r="AF3215" s="4">
        <v>0.8</v>
      </c>
      <c r="AG3215" s="4">
        <f>IF(AND(VOZ_WHATSAPP[[#This Row],[Estado Cierre]]="Sin Cierre",VOZ_WHATSAPP[[#This Row],[Nota Negocio]]="Sin Negocio"),VOZ_WHATSAPP[[#This Row],[Nota]]-24%,VOZ_WHATSAPP[[#This Row],[Nota]])</f>
        <v>0.8</v>
      </c>
      <c r="AH3215" s="8">
        <f>IF(VOZ_WHATSAPP[[#This Row],[Estado Legal]]="No Cumple",0,IF(VOZ_WHATSAPP[[#This Row],[Realiza lectura de guion Legal]]="No Cumple",VOZ_WHATSAPP[[#This Row],[Nota 2]]-50%,VOZ_WHATSAPP[[#This Row],[Nota 2]]))</f>
        <v>0.8</v>
      </c>
    </row>
    <row r="3216" spans="1:34" x14ac:dyDescent="0.25">
      <c r="A3216" s="2" t="str">
        <f>VOZ_WHATSAPP[[#This Row],[ID Asesor]]&amp;VOZ_WHATSAPP[[#This Row],[Fecha Monitoreo]]</f>
        <v>343145895</v>
      </c>
      <c r="B3216" s="2">
        <v>45895</v>
      </c>
      <c r="C3216" s="1" t="s">
        <v>696</v>
      </c>
      <c r="D3216" s="1">
        <v>3431</v>
      </c>
      <c r="E3216" s="2">
        <v>45895</v>
      </c>
      <c r="F3216" s="3">
        <v>0.33333333333333331</v>
      </c>
      <c r="G3216" s="1" t="s">
        <v>58</v>
      </c>
      <c r="H3216" s="1" t="s">
        <v>44</v>
      </c>
      <c r="I3216" s="1">
        <v>571</v>
      </c>
      <c r="J3216" s="1">
        <v>3158698552</v>
      </c>
      <c r="K3216" s="1" t="s">
        <v>45</v>
      </c>
      <c r="L3216" s="1" t="s">
        <v>46</v>
      </c>
      <c r="M3216" s="1" t="s">
        <v>46</v>
      </c>
      <c r="N3216" s="1" t="s">
        <v>46</v>
      </c>
      <c r="O3216" s="1" t="s">
        <v>46</v>
      </c>
      <c r="P3216" s="1" t="s">
        <v>46</v>
      </c>
      <c r="Q3216" s="1" t="s">
        <v>48</v>
      </c>
      <c r="R3216" s="1" t="s">
        <v>48</v>
      </c>
      <c r="S3216" s="1" t="s">
        <v>46</v>
      </c>
      <c r="T3216" s="12" t="str">
        <f>IF(OR(VOZ_WHATSAPP[[#This Row],[Brinda argumentos coherentes a la objeción]]="No Cumple",VOZ_WHATSAPP[[#This Row],[Despliegue de Beneficios y/o consecuencias]]="No Cumple"),"Sin Negocio","Negocio")</f>
        <v>Negocio</v>
      </c>
      <c r="U3216" s="1" t="s">
        <v>46</v>
      </c>
      <c r="V3216" s="1" t="s">
        <v>46</v>
      </c>
      <c r="W3216" s="1" t="s">
        <v>46</v>
      </c>
      <c r="X3216" s="12" t="str">
        <f>IF(OR(VOZ_WHATSAPP[[#This Row],[Confirma Valor de pago]]="No Cumple",VOZ_WHATSAPP[[#This Row],[Confirma hora de pago]]="No Cumple",VOZ_WHATSAPP[[#This Row],[Confirma medio de pago]]="No Cumple"),"Sin Cierre","Cierre")</f>
        <v>Cierre</v>
      </c>
      <c r="Y3216" s="1" t="s">
        <v>46</v>
      </c>
      <c r="Z3216" s="1" t="s">
        <v>54</v>
      </c>
      <c r="AA3216" s="1" t="s">
        <v>46</v>
      </c>
      <c r="AB3216" s="1" t="s">
        <v>46</v>
      </c>
      <c r="AC3216" s="11" t="str">
        <f>IF(OR(VOZ_WHATSAPP[[#This Row],[La comunicación es asertiva, con respeto y evita maltrato]]="No Cumple",VOZ_WHATSAPP[[#This Row],[Cumple con las normativas legales]]="No Cumple"),"No Cumple","Cumple")</f>
        <v>Cumple</v>
      </c>
      <c r="AD3216" s="1" t="s">
        <v>46</v>
      </c>
      <c r="AE3216" s="1" t="s">
        <v>2843</v>
      </c>
      <c r="AF3216" s="4">
        <v>0.85</v>
      </c>
      <c r="AG3216" s="4">
        <f>IF(AND(VOZ_WHATSAPP[[#This Row],[Estado Cierre]]="Sin Cierre",VOZ_WHATSAPP[[#This Row],[Nota Negocio]]="Sin Negocio"),VOZ_WHATSAPP[[#This Row],[Nota]]-24%,VOZ_WHATSAPP[[#This Row],[Nota]])</f>
        <v>0.85</v>
      </c>
      <c r="AH3216" s="8">
        <f>IF(VOZ_WHATSAPP[[#This Row],[Estado Legal]]="No Cumple",0,IF(VOZ_WHATSAPP[[#This Row],[Realiza lectura de guion Legal]]="No Cumple",VOZ_WHATSAPP[[#This Row],[Nota 2]]-50%,VOZ_WHATSAPP[[#This Row],[Nota 2]]))</f>
        <v>0.85</v>
      </c>
    </row>
    <row r="3217" spans="1:34" x14ac:dyDescent="0.25">
      <c r="A3217" s="2" t="str">
        <f>VOZ_WHATSAPP[[#This Row],[ID Asesor]]&amp;VOZ_WHATSAPP[[#This Row],[Fecha Monitoreo]]</f>
        <v>374745895</v>
      </c>
      <c r="B3217" s="2">
        <v>45895</v>
      </c>
      <c r="C3217" s="1" t="s">
        <v>696</v>
      </c>
      <c r="D3217" s="1">
        <v>3747</v>
      </c>
      <c r="E3217" s="2">
        <v>45895</v>
      </c>
      <c r="F3217" s="3">
        <v>0.35416666666666669</v>
      </c>
      <c r="G3217" s="1" t="s">
        <v>58</v>
      </c>
      <c r="H3217" s="1" t="s">
        <v>44</v>
      </c>
      <c r="I3217" s="1">
        <v>405</v>
      </c>
      <c r="J3217" s="1">
        <v>3118282898</v>
      </c>
      <c r="K3217" s="1" t="s">
        <v>45</v>
      </c>
      <c r="L3217" s="1" t="s">
        <v>46</v>
      </c>
      <c r="M3217" s="1" t="s">
        <v>46</v>
      </c>
      <c r="N3217" s="1" t="s">
        <v>46</v>
      </c>
      <c r="O3217" s="1" t="s">
        <v>46</v>
      </c>
      <c r="P3217" s="1" t="s">
        <v>46</v>
      </c>
      <c r="Q3217" s="1" t="s">
        <v>48</v>
      </c>
      <c r="R3217" s="1" t="s">
        <v>48</v>
      </c>
      <c r="S3217" s="1" t="s">
        <v>47</v>
      </c>
      <c r="T3217" s="12" t="str">
        <f>IF(OR(VOZ_WHATSAPP[[#This Row],[Brinda argumentos coherentes a la objeción]]="No Cumple",VOZ_WHATSAPP[[#This Row],[Despliegue de Beneficios y/o consecuencias]]="No Cumple"),"Sin Negocio","Negocio")</f>
        <v>Sin Negocio</v>
      </c>
      <c r="U3217" s="1" t="s">
        <v>46</v>
      </c>
      <c r="V3217" s="1" t="s">
        <v>46</v>
      </c>
      <c r="W3217" s="1" t="s">
        <v>46</v>
      </c>
      <c r="X3217" s="12" t="str">
        <f>IF(OR(VOZ_WHATSAPP[[#This Row],[Confirma Valor de pago]]="No Cumple",VOZ_WHATSAPP[[#This Row],[Confirma hora de pago]]="No Cumple",VOZ_WHATSAPP[[#This Row],[Confirma medio de pago]]="No Cumple"),"Sin Cierre","Cierre")</f>
        <v>Cierre</v>
      </c>
      <c r="Y3217" s="1" t="s">
        <v>46</v>
      </c>
      <c r="Z3217" s="1" t="s">
        <v>46</v>
      </c>
      <c r="AA3217" s="1" t="s">
        <v>46</v>
      </c>
      <c r="AB3217" s="1" t="s">
        <v>46</v>
      </c>
      <c r="AC3217" s="11" t="str">
        <f>IF(OR(VOZ_WHATSAPP[[#This Row],[La comunicación es asertiva, con respeto y evita maltrato]]="No Cumple",VOZ_WHATSAPP[[#This Row],[Cumple con las normativas legales]]="No Cumple"),"No Cumple","Cumple")</f>
        <v>Cumple</v>
      </c>
      <c r="AD3217" s="1" t="s">
        <v>46</v>
      </c>
      <c r="AE3217" s="1" t="s">
        <v>2844</v>
      </c>
      <c r="AF3217" s="4">
        <v>0.9</v>
      </c>
      <c r="AG3217" s="4">
        <f>IF(AND(VOZ_WHATSAPP[[#This Row],[Estado Cierre]]="Sin Cierre",VOZ_WHATSAPP[[#This Row],[Nota Negocio]]="Sin Negocio"),VOZ_WHATSAPP[[#This Row],[Nota]]-24%,VOZ_WHATSAPP[[#This Row],[Nota]])</f>
        <v>0.9</v>
      </c>
      <c r="AH3217" s="8">
        <f>IF(VOZ_WHATSAPP[[#This Row],[Estado Legal]]="No Cumple",0,IF(VOZ_WHATSAPP[[#This Row],[Realiza lectura de guion Legal]]="No Cumple",VOZ_WHATSAPP[[#This Row],[Nota 2]]-50%,VOZ_WHATSAPP[[#This Row],[Nota 2]]))</f>
        <v>0.9</v>
      </c>
    </row>
    <row r="3218" spans="1:34" x14ac:dyDescent="0.25">
      <c r="A3218" s="2" t="str">
        <f>VOZ_WHATSAPP[[#This Row],[ID Asesor]]&amp;VOZ_WHATSAPP[[#This Row],[Fecha Monitoreo]]</f>
        <v>396445895</v>
      </c>
      <c r="B3218" s="2">
        <v>45895</v>
      </c>
      <c r="C3218" s="1" t="s">
        <v>126</v>
      </c>
      <c r="D3218" s="1">
        <v>3964</v>
      </c>
      <c r="E3218" s="2">
        <v>45895</v>
      </c>
      <c r="F3218" s="3">
        <v>0.40486111111111112</v>
      </c>
      <c r="G3218" s="1" t="s">
        <v>58</v>
      </c>
      <c r="H3218" s="1" t="s">
        <v>44</v>
      </c>
      <c r="I3218" s="1">
        <v>603</v>
      </c>
      <c r="J3218" s="1">
        <v>3115338254</v>
      </c>
      <c r="K3218" s="1" t="s">
        <v>45</v>
      </c>
      <c r="L3218" s="1" t="s">
        <v>46</v>
      </c>
      <c r="M3218" s="1" t="s">
        <v>46</v>
      </c>
      <c r="N3218" s="1" t="s">
        <v>46</v>
      </c>
      <c r="O3218" s="1" t="s">
        <v>46</v>
      </c>
      <c r="P3218" s="1" t="s">
        <v>46</v>
      </c>
      <c r="Q3218" s="1" t="s">
        <v>48</v>
      </c>
      <c r="R3218" s="1" t="s">
        <v>48</v>
      </c>
      <c r="S3218" s="1" t="s">
        <v>48</v>
      </c>
      <c r="T3218" s="12" t="str">
        <f>IF(OR(VOZ_WHATSAPP[[#This Row],[Brinda argumentos coherentes a la objeción]]="No Cumple",VOZ_WHATSAPP[[#This Row],[Despliegue de Beneficios y/o consecuencias]]="No Cumple"),"Sin Negocio","Negocio")</f>
        <v>Negocio</v>
      </c>
      <c r="U3218" s="1" t="s">
        <v>46</v>
      </c>
      <c r="V3218" s="1" t="s">
        <v>46</v>
      </c>
      <c r="W3218" s="1" t="s">
        <v>46</v>
      </c>
      <c r="X3218" s="12" t="str">
        <f>IF(OR(VOZ_WHATSAPP[[#This Row],[Confirma Valor de pago]]="No Cumple",VOZ_WHATSAPP[[#This Row],[Confirma hora de pago]]="No Cumple",VOZ_WHATSAPP[[#This Row],[Confirma medio de pago]]="No Cumple"),"Sin Cierre","Cierre")</f>
        <v>Cierre</v>
      </c>
      <c r="Y3218" s="1" t="s">
        <v>46</v>
      </c>
      <c r="Z3218" s="1" t="s">
        <v>46</v>
      </c>
      <c r="AA3218" s="1" t="s">
        <v>46</v>
      </c>
      <c r="AB3218" s="1" t="s">
        <v>46</v>
      </c>
      <c r="AC3218" s="11" t="str">
        <f>IF(OR(VOZ_WHATSAPP[[#This Row],[La comunicación es asertiva, con respeto y evita maltrato]]="No Cumple",VOZ_WHATSAPP[[#This Row],[Cumple con las normativas legales]]="No Cumple"),"No Cumple","Cumple")</f>
        <v>Cumple</v>
      </c>
      <c r="AD3218" s="1" t="s">
        <v>46</v>
      </c>
      <c r="AE3218" s="1" t="s">
        <v>133</v>
      </c>
      <c r="AF3218" s="4">
        <v>1</v>
      </c>
      <c r="AG3218" s="4">
        <f>IF(AND(VOZ_WHATSAPP[[#This Row],[Estado Cierre]]="Sin Cierre",VOZ_WHATSAPP[[#This Row],[Nota Negocio]]="Sin Negocio"),VOZ_WHATSAPP[[#This Row],[Nota]]-24%,VOZ_WHATSAPP[[#This Row],[Nota]])</f>
        <v>1</v>
      </c>
      <c r="AH3218" s="8">
        <f>IF(VOZ_WHATSAPP[[#This Row],[Estado Legal]]="No Cumple",0,IF(VOZ_WHATSAPP[[#This Row],[Realiza lectura de guion Legal]]="No Cumple",VOZ_WHATSAPP[[#This Row],[Nota 2]]-50%,VOZ_WHATSAPP[[#This Row],[Nota 2]]))</f>
        <v>1</v>
      </c>
    </row>
    <row r="3219" spans="1:34" x14ac:dyDescent="0.25">
      <c r="A3219" s="2" t="str">
        <f>VOZ_WHATSAPP[[#This Row],[ID Asesor]]&amp;VOZ_WHATSAPP[[#This Row],[Fecha Monitoreo]]</f>
        <v>408845895</v>
      </c>
      <c r="B3219" s="2">
        <v>45895</v>
      </c>
      <c r="C3219" s="1" t="s">
        <v>126</v>
      </c>
      <c r="D3219" s="1">
        <v>4088</v>
      </c>
      <c r="E3219" s="2">
        <v>45895</v>
      </c>
      <c r="F3219" s="3">
        <v>0.41041666666666665</v>
      </c>
      <c r="G3219" s="1" t="s">
        <v>58</v>
      </c>
      <c r="H3219" s="1" t="s">
        <v>44</v>
      </c>
      <c r="I3219" s="1">
        <v>623</v>
      </c>
      <c r="J3219" s="1">
        <v>3025125080</v>
      </c>
      <c r="K3219" s="1" t="s">
        <v>45</v>
      </c>
      <c r="L3219" s="1" t="s">
        <v>46</v>
      </c>
      <c r="M3219" s="1" t="s">
        <v>46</v>
      </c>
      <c r="N3219" s="1" t="s">
        <v>46</v>
      </c>
      <c r="O3219" s="1" t="s">
        <v>46</v>
      </c>
      <c r="P3219" s="1" t="s">
        <v>46</v>
      </c>
      <c r="Q3219" s="1" t="s">
        <v>48</v>
      </c>
      <c r="R3219" s="1" t="s">
        <v>48</v>
      </c>
      <c r="S3219" s="1" t="s">
        <v>48</v>
      </c>
      <c r="T3219" s="12" t="str">
        <f>IF(OR(VOZ_WHATSAPP[[#This Row],[Brinda argumentos coherentes a la objeción]]="No Cumple",VOZ_WHATSAPP[[#This Row],[Despliegue de Beneficios y/o consecuencias]]="No Cumple"),"Sin Negocio","Negocio")</f>
        <v>Negocio</v>
      </c>
      <c r="U3219" s="1" t="s">
        <v>46</v>
      </c>
      <c r="V3219" s="1" t="s">
        <v>46</v>
      </c>
      <c r="W3219" s="1" t="s">
        <v>46</v>
      </c>
      <c r="X3219" s="12" t="str">
        <f>IF(OR(VOZ_WHATSAPP[[#This Row],[Confirma Valor de pago]]="No Cumple",VOZ_WHATSAPP[[#This Row],[Confirma hora de pago]]="No Cumple",VOZ_WHATSAPP[[#This Row],[Confirma medio de pago]]="No Cumple"),"Sin Cierre","Cierre")</f>
        <v>Cierre</v>
      </c>
      <c r="Y3219" s="1" t="s">
        <v>46</v>
      </c>
      <c r="Z3219" s="1" t="s">
        <v>46</v>
      </c>
      <c r="AA3219" s="1" t="s">
        <v>46</v>
      </c>
      <c r="AB3219" s="1" t="s">
        <v>46</v>
      </c>
      <c r="AC3219" s="11" t="str">
        <f>IF(OR(VOZ_WHATSAPP[[#This Row],[La comunicación es asertiva, con respeto y evita maltrato]]="No Cumple",VOZ_WHATSAPP[[#This Row],[Cumple con las normativas legales]]="No Cumple"),"No Cumple","Cumple")</f>
        <v>Cumple</v>
      </c>
      <c r="AD3219" s="1" t="s">
        <v>46</v>
      </c>
      <c r="AE3219" s="1" t="s">
        <v>131</v>
      </c>
      <c r="AF3219" s="4">
        <v>1</v>
      </c>
      <c r="AG3219" s="4">
        <f>IF(AND(VOZ_WHATSAPP[[#This Row],[Estado Cierre]]="Sin Cierre",VOZ_WHATSAPP[[#This Row],[Nota Negocio]]="Sin Negocio"),VOZ_WHATSAPP[[#This Row],[Nota]]-24%,VOZ_WHATSAPP[[#This Row],[Nota]])</f>
        <v>1</v>
      </c>
      <c r="AH3219" s="8">
        <f>IF(VOZ_WHATSAPP[[#This Row],[Estado Legal]]="No Cumple",0,IF(VOZ_WHATSAPP[[#This Row],[Realiza lectura de guion Legal]]="No Cumple",VOZ_WHATSAPP[[#This Row],[Nota 2]]-50%,VOZ_WHATSAPP[[#This Row],[Nota 2]]))</f>
        <v>1</v>
      </c>
    </row>
    <row r="3220" spans="1:34" x14ac:dyDescent="0.25">
      <c r="A3220" s="2" t="str">
        <f>VOZ_WHATSAPP[[#This Row],[ID Asesor]]&amp;VOZ_WHATSAPP[[#This Row],[Fecha Monitoreo]]</f>
        <v>369145895</v>
      </c>
      <c r="B3220" s="2">
        <v>45895</v>
      </c>
      <c r="C3220" s="1" t="s">
        <v>50</v>
      </c>
      <c r="D3220" s="1">
        <v>3691</v>
      </c>
      <c r="E3220" s="2">
        <v>45895</v>
      </c>
      <c r="F3220" s="3">
        <v>0.35</v>
      </c>
      <c r="G3220" s="1" t="s">
        <v>51</v>
      </c>
      <c r="H3220" s="1" t="s">
        <v>44</v>
      </c>
      <c r="I3220" s="1">
        <v>1126</v>
      </c>
      <c r="J3220" s="1">
        <v>3133027289</v>
      </c>
      <c r="K3220" s="1" t="s">
        <v>45</v>
      </c>
      <c r="L3220" s="1" t="s">
        <v>46</v>
      </c>
      <c r="M3220" s="1" t="s">
        <v>46</v>
      </c>
      <c r="N3220" s="1" t="s">
        <v>46</v>
      </c>
      <c r="O3220" s="1" t="s">
        <v>46</v>
      </c>
      <c r="P3220" s="1" t="s">
        <v>46</v>
      </c>
      <c r="Q3220" s="1" t="s">
        <v>46</v>
      </c>
      <c r="R3220" s="1" t="s">
        <v>48</v>
      </c>
      <c r="S3220" s="1" t="s">
        <v>47</v>
      </c>
      <c r="T3220" s="12" t="str">
        <f>IF(OR(VOZ_WHATSAPP[[#This Row],[Brinda argumentos coherentes a la objeción]]="No Cumple",VOZ_WHATSAPP[[#This Row],[Despliegue de Beneficios y/o consecuencias]]="No Cumple"),"Sin Negocio","Negocio")</f>
        <v>Sin Negocio</v>
      </c>
      <c r="U3220" s="1" t="s">
        <v>46</v>
      </c>
      <c r="V3220" s="1" t="s">
        <v>46</v>
      </c>
      <c r="W3220" s="1" t="s">
        <v>46</v>
      </c>
      <c r="X3220" s="12" t="str">
        <f>IF(OR(VOZ_WHATSAPP[[#This Row],[Confirma Valor de pago]]="No Cumple",VOZ_WHATSAPP[[#This Row],[Confirma hora de pago]]="No Cumple",VOZ_WHATSAPP[[#This Row],[Confirma medio de pago]]="No Cumple"),"Sin Cierre","Cierre")</f>
        <v>Cierre</v>
      </c>
      <c r="Y3220" s="1" t="s">
        <v>46</v>
      </c>
      <c r="Z3220" s="1" t="s">
        <v>46</v>
      </c>
      <c r="AA3220" s="1" t="s">
        <v>46</v>
      </c>
      <c r="AB3220" s="1" t="s">
        <v>46</v>
      </c>
      <c r="AC3220" s="11" t="str">
        <f>IF(OR(VOZ_WHATSAPP[[#This Row],[La comunicación es asertiva, con respeto y evita maltrato]]="No Cumple",VOZ_WHATSAPP[[#This Row],[Cumple con las normativas legales]]="No Cumple"),"No Cumple","Cumple")</f>
        <v>Cumple</v>
      </c>
      <c r="AD3220" s="1" t="s">
        <v>46</v>
      </c>
      <c r="AE3220" s="1" t="s">
        <v>2845</v>
      </c>
      <c r="AF3220" s="4">
        <v>0.9</v>
      </c>
      <c r="AG3220" s="4">
        <f>IF(AND(VOZ_WHATSAPP[[#This Row],[Estado Cierre]]="Sin Cierre",VOZ_WHATSAPP[[#This Row],[Nota Negocio]]="Sin Negocio"),VOZ_WHATSAPP[[#This Row],[Nota]]-24%,VOZ_WHATSAPP[[#This Row],[Nota]])</f>
        <v>0.9</v>
      </c>
      <c r="AH3220" s="8">
        <f>IF(VOZ_WHATSAPP[[#This Row],[Estado Legal]]="No Cumple",0,IF(VOZ_WHATSAPP[[#This Row],[Realiza lectura de guion Legal]]="No Cumple",VOZ_WHATSAPP[[#This Row],[Nota 2]]-50%,VOZ_WHATSAPP[[#This Row],[Nota 2]]))</f>
        <v>0.9</v>
      </c>
    </row>
    <row r="3221" spans="1:34" x14ac:dyDescent="0.25">
      <c r="A3221" s="2" t="str">
        <f>VOZ_WHATSAPP[[#This Row],[ID Asesor]]&amp;VOZ_WHATSAPP[[#This Row],[Fecha Monitoreo]]</f>
        <v>396845895</v>
      </c>
      <c r="B3221" s="2">
        <v>45895</v>
      </c>
      <c r="C3221" s="1" t="s">
        <v>126</v>
      </c>
      <c r="D3221" s="1">
        <v>3968</v>
      </c>
      <c r="E3221" s="2">
        <v>45895</v>
      </c>
      <c r="F3221" s="3">
        <v>0.3923611111111111</v>
      </c>
      <c r="G3221" s="1" t="s">
        <v>58</v>
      </c>
      <c r="H3221" s="1" t="s">
        <v>44</v>
      </c>
      <c r="I3221" s="1">
        <v>607</v>
      </c>
      <c r="J3221" s="1">
        <v>3203502768</v>
      </c>
      <c r="K3221" s="1" t="s">
        <v>45</v>
      </c>
      <c r="L3221" s="1" t="s">
        <v>46</v>
      </c>
      <c r="M3221" s="1" t="s">
        <v>46</v>
      </c>
      <c r="N3221" s="1" t="s">
        <v>46</v>
      </c>
      <c r="O3221" s="1" t="s">
        <v>46</v>
      </c>
      <c r="P3221" s="1" t="s">
        <v>46</v>
      </c>
      <c r="Q3221" s="1" t="s">
        <v>48</v>
      </c>
      <c r="R3221" s="1" t="s">
        <v>48</v>
      </c>
      <c r="S3221" s="1" t="s">
        <v>48</v>
      </c>
      <c r="T3221" s="12" t="str">
        <f>IF(OR(VOZ_WHATSAPP[[#This Row],[Brinda argumentos coherentes a la objeción]]="No Cumple",VOZ_WHATSAPP[[#This Row],[Despliegue de Beneficios y/o consecuencias]]="No Cumple"),"Sin Negocio","Negocio")</f>
        <v>Negocio</v>
      </c>
      <c r="U3221" s="1" t="s">
        <v>46</v>
      </c>
      <c r="V3221" s="1" t="s">
        <v>46</v>
      </c>
      <c r="W3221" s="1" t="s">
        <v>46</v>
      </c>
      <c r="X3221" s="12" t="str">
        <f>IF(OR(VOZ_WHATSAPP[[#This Row],[Confirma Valor de pago]]="No Cumple",VOZ_WHATSAPP[[#This Row],[Confirma hora de pago]]="No Cumple",VOZ_WHATSAPP[[#This Row],[Confirma medio de pago]]="No Cumple"),"Sin Cierre","Cierre")</f>
        <v>Cierre</v>
      </c>
      <c r="Y3221" s="1" t="s">
        <v>46</v>
      </c>
      <c r="Z3221" s="1" t="s">
        <v>46</v>
      </c>
      <c r="AA3221" s="1" t="s">
        <v>46</v>
      </c>
      <c r="AB3221" s="1" t="s">
        <v>46</v>
      </c>
      <c r="AC3221" s="11" t="str">
        <f>IF(OR(VOZ_WHATSAPP[[#This Row],[La comunicación es asertiva, con respeto y evita maltrato]]="No Cumple",VOZ_WHATSAPP[[#This Row],[Cumple con las normativas legales]]="No Cumple"),"No Cumple","Cumple")</f>
        <v>Cumple</v>
      </c>
      <c r="AD3221" s="1" t="s">
        <v>46</v>
      </c>
      <c r="AE3221" s="1" t="s">
        <v>131</v>
      </c>
      <c r="AF3221" s="4">
        <v>1</v>
      </c>
      <c r="AG3221" s="4">
        <f>IF(AND(VOZ_WHATSAPP[[#This Row],[Estado Cierre]]="Sin Cierre",VOZ_WHATSAPP[[#This Row],[Nota Negocio]]="Sin Negocio"),VOZ_WHATSAPP[[#This Row],[Nota]]-24%,VOZ_WHATSAPP[[#This Row],[Nota]])</f>
        <v>1</v>
      </c>
      <c r="AH3221" s="8">
        <f>IF(VOZ_WHATSAPP[[#This Row],[Estado Legal]]="No Cumple",0,IF(VOZ_WHATSAPP[[#This Row],[Realiza lectura de guion Legal]]="No Cumple",VOZ_WHATSAPP[[#This Row],[Nota 2]]-50%,VOZ_WHATSAPP[[#This Row],[Nota 2]]))</f>
        <v>1</v>
      </c>
    </row>
    <row r="3222" spans="1:34" x14ac:dyDescent="0.25">
      <c r="A3222" s="2" t="str">
        <f>VOZ_WHATSAPP[[#This Row],[ID Asesor]]&amp;VOZ_WHATSAPP[[#This Row],[Fecha Monitoreo]]</f>
        <v>394245895</v>
      </c>
      <c r="B3222" s="2">
        <v>45895</v>
      </c>
      <c r="C3222" s="1" t="s">
        <v>42</v>
      </c>
      <c r="D3222" s="1">
        <v>3942</v>
      </c>
      <c r="E3222" s="2">
        <v>45895</v>
      </c>
      <c r="F3222" s="3">
        <v>0.39930555555555558</v>
      </c>
      <c r="G3222" s="1" t="s">
        <v>60</v>
      </c>
      <c r="H3222" s="1" t="s">
        <v>44</v>
      </c>
      <c r="I3222" s="1">
        <v>1393</v>
      </c>
      <c r="J3222" s="1">
        <v>3014775455</v>
      </c>
      <c r="K3222" s="1" t="s">
        <v>45</v>
      </c>
      <c r="L3222" s="1" t="s">
        <v>47</v>
      </c>
      <c r="M3222" s="1" t="s">
        <v>47</v>
      </c>
      <c r="N3222" s="1" t="s">
        <v>46</v>
      </c>
      <c r="O3222" s="1" t="s">
        <v>46</v>
      </c>
      <c r="P3222" s="1" t="s">
        <v>46</v>
      </c>
      <c r="Q3222" s="1" t="s">
        <v>46</v>
      </c>
      <c r="R3222" s="1" t="s">
        <v>46</v>
      </c>
      <c r="S3222" s="1" t="s">
        <v>48</v>
      </c>
      <c r="T3222" s="12" t="str">
        <f>IF(OR(VOZ_WHATSAPP[[#This Row],[Brinda argumentos coherentes a la objeción]]="No Cumple",VOZ_WHATSAPP[[#This Row],[Despliegue de Beneficios y/o consecuencias]]="No Cumple"),"Sin Negocio","Negocio")</f>
        <v>Negocio</v>
      </c>
      <c r="U3222" s="1" t="s">
        <v>46</v>
      </c>
      <c r="V3222" s="1" t="s">
        <v>46</v>
      </c>
      <c r="W3222" s="1" t="s">
        <v>46</v>
      </c>
      <c r="X3222" s="12" t="str">
        <f>IF(OR(VOZ_WHATSAPP[[#This Row],[Confirma Valor de pago]]="No Cumple",VOZ_WHATSAPP[[#This Row],[Confirma hora de pago]]="No Cumple",VOZ_WHATSAPP[[#This Row],[Confirma medio de pago]]="No Cumple"),"Sin Cierre","Cierre")</f>
        <v>Cierre</v>
      </c>
      <c r="Y3222" s="1" t="s">
        <v>46</v>
      </c>
      <c r="Z3222" s="1" t="s">
        <v>46</v>
      </c>
      <c r="AA3222" s="1" t="s">
        <v>46</v>
      </c>
      <c r="AB3222" s="1" t="s">
        <v>46</v>
      </c>
      <c r="AC3222" s="11" t="str">
        <f>IF(OR(VOZ_WHATSAPP[[#This Row],[La comunicación es asertiva, con respeto y evita maltrato]]="No Cumple",VOZ_WHATSAPP[[#This Row],[Cumple con las normativas legales]]="No Cumple"),"No Cumple","Cumple")</f>
        <v>Cumple</v>
      </c>
      <c r="AD3222" s="1" t="s">
        <v>46</v>
      </c>
      <c r="AE3222" s="1" t="s">
        <v>2846</v>
      </c>
      <c r="AF3222" s="4">
        <v>0.92</v>
      </c>
      <c r="AG3222" s="4">
        <f>IF(AND(VOZ_WHATSAPP[[#This Row],[Estado Cierre]]="Sin Cierre",VOZ_WHATSAPP[[#This Row],[Nota Negocio]]="Sin Negocio"),VOZ_WHATSAPP[[#This Row],[Nota]]-24%,VOZ_WHATSAPP[[#This Row],[Nota]])</f>
        <v>0.92</v>
      </c>
      <c r="AH3222" s="8">
        <f>IF(VOZ_WHATSAPP[[#This Row],[Estado Legal]]="No Cumple",0,IF(VOZ_WHATSAPP[[#This Row],[Realiza lectura de guion Legal]]="No Cumple",VOZ_WHATSAPP[[#This Row],[Nota 2]]-50%,VOZ_WHATSAPP[[#This Row],[Nota 2]]))</f>
        <v>0.92</v>
      </c>
    </row>
    <row r="3223" spans="1:34" x14ac:dyDescent="0.25">
      <c r="A3223" s="2" t="str">
        <f>VOZ_WHATSAPP[[#This Row],[ID Asesor]]&amp;VOZ_WHATSAPP[[#This Row],[Fecha Monitoreo]]</f>
        <v>408945895</v>
      </c>
      <c r="B3223" s="2">
        <v>45895</v>
      </c>
      <c r="C3223" s="1" t="s">
        <v>126</v>
      </c>
      <c r="D3223" s="1">
        <v>4089</v>
      </c>
      <c r="E3223" s="2">
        <v>45895</v>
      </c>
      <c r="F3223" s="3">
        <v>0.42569444444444443</v>
      </c>
      <c r="G3223" s="1" t="s">
        <v>58</v>
      </c>
      <c r="H3223" s="1" t="s">
        <v>44</v>
      </c>
      <c r="I3223" s="1">
        <v>624</v>
      </c>
      <c r="J3223" s="1">
        <v>3218195233</v>
      </c>
      <c r="K3223" s="1" t="s">
        <v>45</v>
      </c>
      <c r="L3223" s="1" t="s">
        <v>46</v>
      </c>
      <c r="M3223" s="1" t="s">
        <v>46</v>
      </c>
      <c r="N3223" s="1" t="s">
        <v>46</v>
      </c>
      <c r="O3223" s="1" t="s">
        <v>46</v>
      </c>
      <c r="P3223" s="1" t="s">
        <v>46</v>
      </c>
      <c r="Q3223" s="1" t="s">
        <v>48</v>
      </c>
      <c r="R3223" s="1" t="s">
        <v>48</v>
      </c>
      <c r="S3223" s="1" t="s">
        <v>48</v>
      </c>
      <c r="T3223" s="12" t="str">
        <f>IF(OR(VOZ_WHATSAPP[[#This Row],[Brinda argumentos coherentes a la objeción]]="No Cumple",VOZ_WHATSAPP[[#This Row],[Despliegue de Beneficios y/o consecuencias]]="No Cumple"),"Sin Negocio","Negocio")</f>
        <v>Negocio</v>
      </c>
      <c r="U3223" s="1" t="s">
        <v>46</v>
      </c>
      <c r="V3223" s="1" t="s">
        <v>46</v>
      </c>
      <c r="W3223" s="1" t="s">
        <v>46</v>
      </c>
      <c r="X3223" s="12" t="str">
        <f>IF(OR(VOZ_WHATSAPP[[#This Row],[Confirma Valor de pago]]="No Cumple",VOZ_WHATSAPP[[#This Row],[Confirma hora de pago]]="No Cumple",VOZ_WHATSAPP[[#This Row],[Confirma medio de pago]]="No Cumple"),"Sin Cierre","Cierre")</f>
        <v>Cierre</v>
      </c>
      <c r="Y3223" s="1" t="s">
        <v>46</v>
      </c>
      <c r="Z3223" s="1" t="s">
        <v>46</v>
      </c>
      <c r="AA3223" s="1" t="s">
        <v>46</v>
      </c>
      <c r="AB3223" s="1" t="s">
        <v>46</v>
      </c>
      <c r="AC3223" s="11" t="str">
        <f>IF(OR(VOZ_WHATSAPP[[#This Row],[La comunicación es asertiva, con respeto y evita maltrato]]="No Cumple",VOZ_WHATSAPP[[#This Row],[Cumple con las normativas legales]]="No Cumple"),"No Cumple","Cumple")</f>
        <v>Cumple</v>
      </c>
      <c r="AD3223" s="1" t="s">
        <v>46</v>
      </c>
      <c r="AE3223" s="1" t="s">
        <v>131</v>
      </c>
      <c r="AF3223" s="4">
        <v>1</v>
      </c>
      <c r="AG3223" s="4">
        <f>IF(AND(VOZ_WHATSAPP[[#This Row],[Estado Cierre]]="Sin Cierre",VOZ_WHATSAPP[[#This Row],[Nota Negocio]]="Sin Negocio"),VOZ_WHATSAPP[[#This Row],[Nota]]-24%,VOZ_WHATSAPP[[#This Row],[Nota]])</f>
        <v>1</v>
      </c>
      <c r="AH3223" s="8">
        <f>IF(VOZ_WHATSAPP[[#This Row],[Estado Legal]]="No Cumple",0,IF(VOZ_WHATSAPP[[#This Row],[Realiza lectura de guion Legal]]="No Cumple",VOZ_WHATSAPP[[#This Row],[Nota 2]]-50%,VOZ_WHATSAPP[[#This Row],[Nota 2]]))</f>
        <v>1</v>
      </c>
    </row>
    <row r="3224" spans="1:34" x14ac:dyDescent="0.25">
      <c r="A3224" s="2" t="str">
        <f>VOZ_WHATSAPP[[#This Row],[ID Asesor]]&amp;VOZ_WHATSAPP[[#This Row],[Fecha Monitoreo]]</f>
        <v>381845895</v>
      </c>
      <c r="B3224" s="2">
        <v>45895</v>
      </c>
      <c r="C3224" s="1" t="s">
        <v>696</v>
      </c>
      <c r="D3224" s="1">
        <v>3818</v>
      </c>
      <c r="E3224" s="2">
        <v>45895</v>
      </c>
      <c r="F3224" s="3">
        <v>0.41388888888888886</v>
      </c>
      <c r="G3224" s="1" t="s">
        <v>58</v>
      </c>
      <c r="H3224" s="1" t="s">
        <v>44</v>
      </c>
      <c r="I3224" s="1">
        <v>599</v>
      </c>
      <c r="J3224" s="1">
        <v>3156823212</v>
      </c>
      <c r="K3224" s="1" t="s">
        <v>45</v>
      </c>
      <c r="L3224" s="1" t="s">
        <v>46</v>
      </c>
      <c r="M3224" s="1" t="s">
        <v>46</v>
      </c>
      <c r="N3224" s="1" t="s">
        <v>46</v>
      </c>
      <c r="O3224" s="1" t="s">
        <v>46</v>
      </c>
      <c r="P3224" s="1" t="s">
        <v>46</v>
      </c>
      <c r="Q3224" s="1" t="s">
        <v>46</v>
      </c>
      <c r="R3224" s="1" t="s">
        <v>46</v>
      </c>
      <c r="S3224" s="1" t="s">
        <v>48</v>
      </c>
      <c r="T3224" s="12" t="str">
        <f>IF(OR(VOZ_WHATSAPP[[#This Row],[Brinda argumentos coherentes a la objeción]]="No Cumple",VOZ_WHATSAPP[[#This Row],[Despliegue de Beneficios y/o consecuencias]]="No Cumple"),"Sin Negocio","Negocio")</f>
        <v>Negocio</v>
      </c>
      <c r="U3224" s="1" t="s">
        <v>46</v>
      </c>
      <c r="V3224" s="1" t="s">
        <v>46</v>
      </c>
      <c r="W3224" s="1" t="s">
        <v>46</v>
      </c>
      <c r="X3224" s="12" t="str">
        <f>IF(OR(VOZ_WHATSAPP[[#This Row],[Confirma Valor de pago]]="No Cumple",VOZ_WHATSAPP[[#This Row],[Confirma hora de pago]]="No Cumple",VOZ_WHATSAPP[[#This Row],[Confirma medio de pago]]="No Cumple"),"Sin Cierre","Cierre")</f>
        <v>Cierre</v>
      </c>
      <c r="Y3224" s="1" t="s">
        <v>46</v>
      </c>
      <c r="Z3224" s="1" t="s">
        <v>46</v>
      </c>
      <c r="AA3224" s="1" t="s">
        <v>46</v>
      </c>
      <c r="AB3224" s="1" t="s">
        <v>46</v>
      </c>
      <c r="AC3224" s="11" t="str">
        <f>IF(OR(VOZ_WHATSAPP[[#This Row],[La comunicación es asertiva, con respeto y evita maltrato]]="No Cumple",VOZ_WHATSAPP[[#This Row],[Cumple con las normativas legales]]="No Cumple"),"No Cumple","Cumple")</f>
        <v>Cumple</v>
      </c>
      <c r="AD3224" s="1" t="s">
        <v>46</v>
      </c>
      <c r="AE3224" s="1" t="s">
        <v>2558</v>
      </c>
      <c r="AF3224" s="4">
        <v>1</v>
      </c>
      <c r="AG3224" s="4">
        <f>IF(AND(VOZ_WHATSAPP[[#This Row],[Estado Cierre]]="Sin Cierre",VOZ_WHATSAPP[[#This Row],[Nota Negocio]]="Sin Negocio"),VOZ_WHATSAPP[[#This Row],[Nota]]-24%,VOZ_WHATSAPP[[#This Row],[Nota]])</f>
        <v>1</v>
      </c>
      <c r="AH3224" s="8">
        <f>IF(VOZ_WHATSAPP[[#This Row],[Estado Legal]]="No Cumple",0,IF(VOZ_WHATSAPP[[#This Row],[Realiza lectura de guion Legal]]="No Cumple",VOZ_WHATSAPP[[#This Row],[Nota 2]]-50%,VOZ_WHATSAPP[[#This Row],[Nota 2]]))</f>
        <v>1</v>
      </c>
    </row>
    <row r="3225" spans="1:34" x14ac:dyDescent="0.25">
      <c r="A3225" s="2" t="str">
        <f>VOZ_WHATSAPP[[#This Row],[ID Asesor]]&amp;VOZ_WHATSAPP[[#This Row],[Fecha Monitoreo]]</f>
        <v>356945895</v>
      </c>
      <c r="B3225" s="2">
        <v>45895</v>
      </c>
      <c r="C3225" s="1" t="s">
        <v>50</v>
      </c>
      <c r="D3225" s="1">
        <v>3569</v>
      </c>
      <c r="E3225" s="2">
        <v>45895</v>
      </c>
      <c r="F3225" s="3">
        <v>0.41041666666666665</v>
      </c>
      <c r="G3225" s="1" t="s">
        <v>51</v>
      </c>
      <c r="H3225" s="1" t="s">
        <v>44</v>
      </c>
      <c r="I3225" s="1">
        <v>1363</v>
      </c>
      <c r="J3225" s="1">
        <v>3133702218</v>
      </c>
      <c r="K3225" s="1" t="s">
        <v>45</v>
      </c>
      <c r="L3225" s="1" t="s">
        <v>46</v>
      </c>
      <c r="M3225" s="1" t="s">
        <v>46</v>
      </c>
      <c r="N3225" s="1" t="s">
        <v>46</v>
      </c>
      <c r="O3225" s="1" t="s">
        <v>46</v>
      </c>
      <c r="P3225" s="1" t="s">
        <v>46</v>
      </c>
      <c r="Q3225" s="1" t="s">
        <v>46</v>
      </c>
      <c r="R3225" s="1" t="s">
        <v>46</v>
      </c>
      <c r="S3225" s="1" t="s">
        <v>46</v>
      </c>
      <c r="T3225" s="12" t="str">
        <f>IF(OR(VOZ_WHATSAPP[[#This Row],[Brinda argumentos coherentes a la objeción]]="No Cumple",VOZ_WHATSAPP[[#This Row],[Despliegue de Beneficios y/o consecuencias]]="No Cumple"),"Sin Negocio","Negocio")</f>
        <v>Negocio</v>
      </c>
      <c r="U3225" s="1" t="s">
        <v>48</v>
      </c>
      <c r="V3225" s="1" t="s">
        <v>48</v>
      </c>
      <c r="W3225" s="1" t="s">
        <v>48</v>
      </c>
      <c r="X3225" s="12" t="str">
        <f>IF(OR(VOZ_WHATSAPP[[#This Row],[Confirma Valor de pago]]="No Cumple",VOZ_WHATSAPP[[#This Row],[Confirma hora de pago]]="No Cumple",VOZ_WHATSAPP[[#This Row],[Confirma medio de pago]]="No Cumple"),"Sin Cierre","Cierre")</f>
        <v>Cierre</v>
      </c>
      <c r="Y3225" s="1" t="s">
        <v>46</v>
      </c>
      <c r="Z3225" s="1" t="s">
        <v>46</v>
      </c>
      <c r="AA3225" s="1" t="s">
        <v>46</v>
      </c>
      <c r="AB3225" s="1" t="s">
        <v>46</v>
      </c>
      <c r="AC3225" s="11" t="str">
        <f>IF(OR(VOZ_WHATSAPP[[#This Row],[La comunicación es asertiva, con respeto y evita maltrato]]="No Cumple",VOZ_WHATSAPP[[#This Row],[Cumple con las normativas legales]]="No Cumple"),"No Cumple","Cumple")</f>
        <v>Cumple</v>
      </c>
      <c r="AD3225" s="1" t="s">
        <v>46</v>
      </c>
      <c r="AE3225" s="1" t="s">
        <v>53</v>
      </c>
      <c r="AF3225" s="4">
        <v>1</v>
      </c>
      <c r="AG3225" s="4">
        <f>IF(AND(VOZ_WHATSAPP[[#This Row],[Estado Cierre]]="Sin Cierre",VOZ_WHATSAPP[[#This Row],[Nota Negocio]]="Sin Negocio"),VOZ_WHATSAPP[[#This Row],[Nota]]-24%,VOZ_WHATSAPP[[#This Row],[Nota]])</f>
        <v>1</v>
      </c>
      <c r="AH3225" s="8">
        <f>IF(VOZ_WHATSAPP[[#This Row],[Estado Legal]]="No Cumple",0,IF(VOZ_WHATSAPP[[#This Row],[Realiza lectura de guion Legal]]="No Cumple",VOZ_WHATSAPP[[#This Row],[Nota 2]]-50%,VOZ_WHATSAPP[[#This Row],[Nota 2]]))</f>
        <v>1</v>
      </c>
    </row>
    <row r="3226" spans="1:34" x14ac:dyDescent="0.25">
      <c r="A3226" s="2" t="str">
        <f>VOZ_WHATSAPP[[#This Row],[ID Asesor]]&amp;VOZ_WHATSAPP[[#This Row],[Fecha Monitoreo]]</f>
        <v>308545895</v>
      </c>
      <c r="B3226" s="2">
        <v>45895</v>
      </c>
      <c r="C3226" s="1" t="s">
        <v>59</v>
      </c>
      <c r="D3226" s="1">
        <v>3085</v>
      </c>
      <c r="E3226" s="2">
        <v>45895</v>
      </c>
      <c r="F3226" s="3">
        <v>0.44236111111111109</v>
      </c>
      <c r="G3226" s="1" t="s">
        <v>43</v>
      </c>
      <c r="H3226" s="1" t="s">
        <v>44</v>
      </c>
      <c r="I3226" s="1">
        <v>11009572</v>
      </c>
      <c r="J3226" s="1">
        <v>3163316394</v>
      </c>
      <c r="K3226" s="1" t="s">
        <v>49</v>
      </c>
      <c r="L3226" s="1" t="s">
        <v>46</v>
      </c>
      <c r="M3226" s="1" t="s">
        <v>46</v>
      </c>
      <c r="N3226" s="1" t="s">
        <v>46</v>
      </c>
      <c r="O3226" s="1" t="s">
        <v>46</v>
      </c>
      <c r="P3226" s="1" t="s">
        <v>46</v>
      </c>
      <c r="Q3226" s="1" t="s">
        <v>46</v>
      </c>
      <c r="R3226" s="1" t="s">
        <v>46</v>
      </c>
      <c r="S3226" s="1" t="s">
        <v>46</v>
      </c>
      <c r="T3226" s="12" t="str">
        <f>IF(OR(VOZ_WHATSAPP[[#This Row],[Brinda argumentos coherentes a la objeción]]="No Cumple",VOZ_WHATSAPP[[#This Row],[Despliegue de Beneficios y/o consecuencias]]="No Cumple"),"Sin Negocio","Negocio")</f>
        <v>Negocio</v>
      </c>
      <c r="U3226" s="1" t="s">
        <v>48</v>
      </c>
      <c r="V3226" s="1" t="s">
        <v>48</v>
      </c>
      <c r="W3226" s="1" t="s">
        <v>48</v>
      </c>
      <c r="X3226" s="12" t="str">
        <f>IF(OR(VOZ_WHATSAPP[[#This Row],[Confirma Valor de pago]]="No Cumple",VOZ_WHATSAPP[[#This Row],[Confirma hora de pago]]="No Cumple",VOZ_WHATSAPP[[#This Row],[Confirma medio de pago]]="No Cumple"),"Sin Cierre","Cierre")</f>
        <v>Cierre</v>
      </c>
      <c r="Y3226" s="1" t="s">
        <v>46</v>
      </c>
      <c r="Z3226" s="1" t="s">
        <v>46</v>
      </c>
      <c r="AA3226" s="1" t="s">
        <v>46</v>
      </c>
      <c r="AB3226" s="1" t="s">
        <v>46</v>
      </c>
      <c r="AC3226" s="11" t="str">
        <f>IF(OR(VOZ_WHATSAPP[[#This Row],[La comunicación es asertiva, con respeto y evita maltrato]]="No Cumple",VOZ_WHATSAPP[[#This Row],[Cumple con las normativas legales]]="No Cumple"),"No Cumple","Cumple")</f>
        <v>Cumple</v>
      </c>
      <c r="AD3226" s="1" t="s">
        <v>46</v>
      </c>
      <c r="AE3226" s="1" t="s">
        <v>2847</v>
      </c>
      <c r="AF3226" s="4">
        <v>1</v>
      </c>
      <c r="AG3226" s="4">
        <f>IF(AND(VOZ_WHATSAPP[[#This Row],[Estado Cierre]]="Sin Cierre",VOZ_WHATSAPP[[#This Row],[Nota Negocio]]="Sin Negocio"),VOZ_WHATSAPP[[#This Row],[Nota]]-24%,VOZ_WHATSAPP[[#This Row],[Nota]])</f>
        <v>1</v>
      </c>
      <c r="AH3226" s="8">
        <f>IF(VOZ_WHATSAPP[[#This Row],[Estado Legal]]="No Cumple",0,IF(VOZ_WHATSAPP[[#This Row],[Realiza lectura de guion Legal]]="No Cumple",VOZ_WHATSAPP[[#This Row],[Nota 2]]-50%,VOZ_WHATSAPP[[#This Row],[Nota 2]]))</f>
        <v>1</v>
      </c>
    </row>
    <row r="3227" spans="1:34" x14ac:dyDescent="0.25">
      <c r="A3227" s="2" t="str">
        <f>VOZ_WHATSAPP[[#This Row],[ID Asesor]]&amp;VOZ_WHATSAPP[[#This Row],[Fecha Monitoreo]]</f>
        <v>389945895</v>
      </c>
      <c r="B3227" s="2">
        <v>45895</v>
      </c>
      <c r="C3227" s="1" t="s">
        <v>126</v>
      </c>
      <c r="D3227" s="1">
        <v>3899</v>
      </c>
      <c r="E3227" s="2">
        <v>45895</v>
      </c>
      <c r="F3227" s="3">
        <v>0.44166666666666665</v>
      </c>
      <c r="G3227" s="1" t="s">
        <v>58</v>
      </c>
      <c r="H3227" s="1" t="s">
        <v>44</v>
      </c>
      <c r="I3227" s="1">
        <v>595</v>
      </c>
      <c r="J3227" s="1">
        <v>3242979258</v>
      </c>
      <c r="K3227" s="1" t="s">
        <v>45</v>
      </c>
      <c r="L3227" s="1" t="s">
        <v>46</v>
      </c>
      <c r="M3227" s="1" t="s">
        <v>46</v>
      </c>
      <c r="N3227" s="1" t="s">
        <v>46</v>
      </c>
      <c r="O3227" s="1" t="s">
        <v>54</v>
      </c>
      <c r="P3227" s="1" t="s">
        <v>46</v>
      </c>
      <c r="Q3227" s="1" t="s">
        <v>46</v>
      </c>
      <c r="R3227" s="1" t="s">
        <v>46</v>
      </c>
      <c r="S3227" s="1" t="s">
        <v>48</v>
      </c>
      <c r="T3227" s="12" t="str">
        <f>IF(OR(VOZ_WHATSAPP[[#This Row],[Brinda argumentos coherentes a la objeción]]="No Cumple",VOZ_WHATSAPP[[#This Row],[Despliegue de Beneficios y/o consecuencias]]="No Cumple"),"Sin Negocio","Negocio")</f>
        <v>Negocio</v>
      </c>
      <c r="U3227" s="1" t="s">
        <v>46</v>
      </c>
      <c r="V3227" s="1" t="s">
        <v>46</v>
      </c>
      <c r="W3227" s="1" t="s">
        <v>46</v>
      </c>
      <c r="X3227" s="12" t="str">
        <f>IF(OR(VOZ_WHATSAPP[[#This Row],[Confirma Valor de pago]]="No Cumple",VOZ_WHATSAPP[[#This Row],[Confirma hora de pago]]="No Cumple",VOZ_WHATSAPP[[#This Row],[Confirma medio de pago]]="No Cumple"),"Sin Cierre","Cierre")</f>
        <v>Cierre</v>
      </c>
      <c r="Y3227" s="1" t="s">
        <v>46</v>
      </c>
      <c r="Z3227" s="1" t="s">
        <v>46</v>
      </c>
      <c r="AA3227" s="1" t="s">
        <v>46</v>
      </c>
      <c r="AB3227" s="1" t="s">
        <v>46</v>
      </c>
      <c r="AC3227" s="11" t="str">
        <f>IF(OR(VOZ_WHATSAPP[[#This Row],[La comunicación es asertiva, con respeto y evita maltrato]]="No Cumple",VOZ_WHATSAPP[[#This Row],[Cumple con las normativas legales]]="No Cumple"),"No Cumple","Cumple")</f>
        <v>Cumple</v>
      </c>
      <c r="AD3227" s="1" t="s">
        <v>46</v>
      </c>
      <c r="AE3227" s="1" t="s">
        <v>2848</v>
      </c>
      <c r="AF3227" s="4">
        <v>0.95</v>
      </c>
      <c r="AG3227" s="4">
        <f>IF(AND(VOZ_WHATSAPP[[#This Row],[Estado Cierre]]="Sin Cierre",VOZ_WHATSAPP[[#This Row],[Nota Negocio]]="Sin Negocio"),VOZ_WHATSAPP[[#This Row],[Nota]]-24%,VOZ_WHATSAPP[[#This Row],[Nota]])</f>
        <v>0.95</v>
      </c>
      <c r="AH3227" s="8">
        <f>IF(VOZ_WHATSAPP[[#This Row],[Estado Legal]]="No Cumple",0,IF(VOZ_WHATSAPP[[#This Row],[Realiza lectura de guion Legal]]="No Cumple",VOZ_WHATSAPP[[#This Row],[Nota 2]]-50%,VOZ_WHATSAPP[[#This Row],[Nota 2]]))</f>
        <v>0.95</v>
      </c>
    </row>
    <row r="3228" spans="1:34" x14ac:dyDescent="0.25">
      <c r="A3228" s="2" t="str">
        <f>VOZ_WHATSAPP[[#This Row],[ID Asesor]]&amp;VOZ_WHATSAPP[[#This Row],[Fecha Monitoreo]]</f>
        <v>409145895</v>
      </c>
      <c r="B3228" s="2">
        <v>45895</v>
      </c>
      <c r="C3228" s="1" t="s">
        <v>696</v>
      </c>
      <c r="D3228" s="1">
        <v>4091</v>
      </c>
      <c r="E3228" s="2">
        <v>45895</v>
      </c>
      <c r="F3228" s="3">
        <v>0.4236111111111111</v>
      </c>
      <c r="G3228" s="1" t="s">
        <v>58</v>
      </c>
      <c r="H3228" s="1" t="s">
        <v>44</v>
      </c>
      <c r="I3228" s="1">
        <v>626</v>
      </c>
      <c r="J3228" s="1">
        <v>3013874840</v>
      </c>
      <c r="K3228" s="1" t="s">
        <v>45</v>
      </c>
      <c r="L3228" s="1" t="s">
        <v>46</v>
      </c>
      <c r="M3228" s="1" t="s">
        <v>48</v>
      </c>
      <c r="N3228" s="1" t="s">
        <v>46</v>
      </c>
      <c r="O3228" s="1" t="s">
        <v>46</v>
      </c>
      <c r="P3228" s="1" t="s">
        <v>46</v>
      </c>
      <c r="Q3228" s="1" t="s">
        <v>46</v>
      </c>
      <c r="R3228" s="1" t="s">
        <v>46</v>
      </c>
      <c r="S3228" s="1" t="s">
        <v>46</v>
      </c>
      <c r="T3228" s="12" t="str">
        <f>IF(OR(VOZ_WHATSAPP[[#This Row],[Brinda argumentos coherentes a la objeción]]="No Cumple",VOZ_WHATSAPP[[#This Row],[Despliegue de Beneficios y/o consecuencias]]="No Cumple"),"Sin Negocio","Negocio")</f>
        <v>Negocio</v>
      </c>
      <c r="U3228" s="1" t="s">
        <v>48</v>
      </c>
      <c r="V3228" s="1" t="s">
        <v>48</v>
      </c>
      <c r="W3228" s="1" t="s">
        <v>48</v>
      </c>
      <c r="X3228" s="12" t="str">
        <f>IF(OR(VOZ_WHATSAPP[[#This Row],[Confirma Valor de pago]]="No Cumple",VOZ_WHATSAPP[[#This Row],[Confirma hora de pago]]="No Cumple",VOZ_WHATSAPP[[#This Row],[Confirma medio de pago]]="No Cumple"),"Sin Cierre","Cierre")</f>
        <v>Cierre</v>
      </c>
      <c r="Y3228" s="1" t="s">
        <v>48</v>
      </c>
      <c r="Z3228" s="1" t="s">
        <v>46</v>
      </c>
      <c r="AA3228" s="1" t="s">
        <v>46</v>
      </c>
      <c r="AB3228" s="1" t="s">
        <v>46</v>
      </c>
      <c r="AC3228" s="11" t="str">
        <f>IF(OR(VOZ_WHATSAPP[[#This Row],[La comunicación es asertiva, con respeto y evita maltrato]]="No Cumple",VOZ_WHATSAPP[[#This Row],[Cumple con las normativas legales]]="No Cumple"),"No Cumple","Cumple")</f>
        <v>Cumple</v>
      </c>
      <c r="AD3228" s="1" t="s">
        <v>48</v>
      </c>
      <c r="AE3228" s="1" t="s">
        <v>2558</v>
      </c>
      <c r="AF3228" s="4">
        <v>1</v>
      </c>
      <c r="AG3228" s="4">
        <f>IF(AND(VOZ_WHATSAPP[[#This Row],[Estado Cierre]]="Sin Cierre",VOZ_WHATSAPP[[#This Row],[Nota Negocio]]="Sin Negocio"),VOZ_WHATSAPP[[#This Row],[Nota]]-24%,VOZ_WHATSAPP[[#This Row],[Nota]])</f>
        <v>1</v>
      </c>
      <c r="AH3228" s="8">
        <f>IF(VOZ_WHATSAPP[[#This Row],[Estado Legal]]="No Cumple",0,IF(VOZ_WHATSAPP[[#This Row],[Realiza lectura de guion Legal]]="No Cumple",VOZ_WHATSAPP[[#This Row],[Nota 2]]-50%,VOZ_WHATSAPP[[#This Row],[Nota 2]]))</f>
        <v>1</v>
      </c>
    </row>
    <row r="3229" spans="1:34" x14ac:dyDescent="0.25">
      <c r="A3229" s="2" t="str">
        <f>VOZ_WHATSAPP[[#This Row],[ID Asesor]]&amp;VOZ_WHATSAPP[[#This Row],[Fecha Monitoreo]]</f>
        <v>382945895</v>
      </c>
      <c r="B3229" s="2">
        <v>45895</v>
      </c>
      <c r="C3229" s="1" t="s">
        <v>126</v>
      </c>
      <c r="D3229" s="1">
        <v>3829</v>
      </c>
      <c r="E3229" s="2">
        <v>45895</v>
      </c>
      <c r="F3229" s="3">
        <v>0.46180555555555558</v>
      </c>
      <c r="G3229" s="1" t="s">
        <v>58</v>
      </c>
      <c r="H3229" s="1" t="s">
        <v>44</v>
      </c>
      <c r="I3229" s="1">
        <v>420</v>
      </c>
      <c r="J3229" s="1">
        <v>3138502045</v>
      </c>
      <c r="K3229" s="1" t="s">
        <v>45</v>
      </c>
      <c r="L3229" s="1" t="s">
        <v>46</v>
      </c>
      <c r="M3229" s="1" t="s">
        <v>46</v>
      </c>
      <c r="N3229" s="1" t="s">
        <v>46</v>
      </c>
      <c r="O3229" s="1" t="s">
        <v>46</v>
      </c>
      <c r="P3229" s="1" t="s">
        <v>46</v>
      </c>
      <c r="Q3229" s="1" t="s">
        <v>46</v>
      </c>
      <c r="R3229" s="1" t="s">
        <v>46</v>
      </c>
      <c r="S3229" s="1" t="s">
        <v>48</v>
      </c>
      <c r="T3229" s="12" t="str">
        <f>IF(OR(VOZ_WHATSAPP[[#This Row],[Brinda argumentos coherentes a la objeción]]="No Cumple",VOZ_WHATSAPP[[#This Row],[Despliegue de Beneficios y/o consecuencias]]="No Cumple"),"Sin Negocio","Negocio")</f>
        <v>Negocio</v>
      </c>
      <c r="U3229" s="1" t="s">
        <v>48</v>
      </c>
      <c r="V3229" s="1" t="s">
        <v>48</v>
      </c>
      <c r="W3229" s="1" t="s">
        <v>48</v>
      </c>
      <c r="X3229" s="12" t="str">
        <f>IF(OR(VOZ_WHATSAPP[[#This Row],[Confirma Valor de pago]]="No Cumple",VOZ_WHATSAPP[[#This Row],[Confirma hora de pago]]="No Cumple",VOZ_WHATSAPP[[#This Row],[Confirma medio de pago]]="No Cumple"),"Sin Cierre","Cierre")</f>
        <v>Cierre</v>
      </c>
      <c r="Y3229" s="1" t="s">
        <v>46</v>
      </c>
      <c r="Z3229" s="1" t="s">
        <v>54</v>
      </c>
      <c r="AA3229" s="1" t="s">
        <v>46</v>
      </c>
      <c r="AB3229" s="1" t="s">
        <v>46</v>
      </c>
      <c r="AC3229" s="11" t="str">
        <f>IF(OR(VOZ_WHATSAPP[[#This Row],[La comunicación es asertiva, con respeto y evita maltrato]]="No Cumple",VOZ_WHATSAPP[[#This Row],[Cumple con las normativas legales]]="No Cumple"),"No Cumple","Cumple")</f>
        <v>Cumple</v>
      </c>
      <c r="AD3229" s="1" t="s">
        <v>46</v>
      </c>
      <c r="AE3229" s="1" t="s">
        <v>2849</v>
      </c>
      <c r="AF3229" s="4">
        <v>0.85</v>
      </c>
      <c r="AG3229" s="4">
        <f>IF(AND(VOZ_WHATSAPP[[#This Row],[Estado Cierre]]="Sin Cierre",VOZ_WHATSAPP[[#This Row],[Nota Negocio]]="Sin Negocio"),VOZ_WHATSAPP[[#This Row],[Nota]]-24%,VOZ_WHATSAPP[[#This Row],[Nota]])</f>
        <v>0.85</v>
      </c>
      <c r="AH3229" s="8">
        <f>IF(VOZ_WHATSAPP[[#This Row],[Estado Legal]]="No Cumple",0,IF(VOZ_WHATSAPP[[#This Row],[Realiza lectura de guion Legal]]="No Cumple",VOZ_WHATSAPP[[#This Row],[Nota 2]]-50%,VOZ_WHATSAPP[[#This Row],[Nota 2]]))</f>
        <v>0.85</v>
      </c>
    </row>
    <row r="3230" spans="1:34" x14ac:dyDescent="0.25">
      <c r="A3230" s="2" t="str">
        <f>VOZ_WHATSAPP[[#This Row],[ID Asesor]]&amp;VOZ_WHATSAPP[[#This Row],[Fecha Monitoreo]]</f>
        <v>294745895</v>
      </c>
      <c r="B3230" s="2">
        <v>45895</v>
      </c>
      <c r="C3230" s="1" t="s">
        <v>42</v>
      </c>
      <c r="D3230" s="1">
        <v>2947</v>
      </c>
      <c r="E3230" s="2">
        <v>45895</v>
      </c>
      <c r="F3230" s="3">
        <v>0.43333333333333335</v>
      </c>
      <c r="G3230" s="1" t="s">
        <v>60</v>
      </c>
      <c r="H3230" s="1" t="s">
        <v>44</v>
      </c>
      <c r="I3230" s="1">
        <v>1139</v>
      </c>
      <c r="J3230" s="1">
        <v>3209006470</v>
      </c>
      <c r="K3230" s="1" t="s">
        <v>45</v>
      </c>
      <c r="L3230" s="1" t="s">
        <v>46</v>
      </c>
      <c r="M3230" s="1" t="s">
        <v>46</v>
      </c>
      <c r="N3230" s="1" t="s">
        <v>46</v>
      </c>
      <c r="O3230" s="1" t="s">
        <v>46</v>
      </c>
      <c r="P3230" s="1" t="s">
        <v>46</v>
      </c>
      <c r="Q3230" s="1" t="s">
        <v>46</v>
      </c>
      <c r="R3230" s="1" t="s">
        <v>46</v>
      </c>
      <c r="S3230" s="1" t="s">
        <v>46</v>
      </c>
      <c r="T3230" s="12" t="str">
        <f>IF(OR(VOZ_WHATSAPP[[#This Row],[Brinda argumentos coherentes a la objeción]]="No Cumple",VOZ_WHATSAPP[[#This Row],[Despliegue de Beneficios y/o consecuencias]]="No Cumple"),"Sin Negocio","Negocio")</f>
        <v>Negocio</v>
      </c>
      <c r="U3230" s="1" t="s">
        <v>46</v>
      </c>
      <c r="V3230" s="1" t="s">
        <v>46</v>
      </c>
      <c r="W3230" s="1" t="s">
        <v>46</v>
      </c>
      <c r="X3230" s="12" t="str">
        <f>IF(OR(VOZ_WHATSAPP[[#This Row],[Confirma Valor de pago]]="No Cumple",VOZ_WHATSAPP[[#This Row],[Confirma hora de pago]]="No Cumple",VOZ_WHATSAPP[[#This Row],[Confirma medio de pago]]="No Cumple"),"Sin Cierre","Cierre")</f>
        <v>Cierre</v>
      </c>
      <c r="Y3230" s="1" t="s">
        <v>46</v>
      </c>
      <c r="Z3230" s="1" t="s">
        <v>46</v>
      </c>
      <c r="AA3230" s="1" t="s">
        <v>46</v>
      </c>
      <c r="AB3230" s="1" t="s">
        <v>46</v>
      </c>
      <c r="AC3230" s="11" t="str">
        <f>IF(OR(VOZ_WHATSAPP[[#This Row],[La comunicación es asertiva, con respeto y evita maltrato]]="No Cumple",VOZ_WHATSAPP[[#This Row],[Cumple con las normativas legales]]="No Cumple"),"No Cumple","Cumple")</f>
        <v>Cumple</v>
      </c>
      <c r="AD3230" s="1" t="s">
        <v>46</v>
      </c>
      <c r="AE3230" s="1" t="s">
        <v>55</v>
      </c>
      <c r="AF3230" s="4">
        <v>1</v>
      </c>
      <c r="AG3230" s="4">
        <f>IF(AND(VOZ_WHATSAPP[[#This Row],[Estado Cierre]]="Sin Cierre",VOZ_WHATSAPP[[#This Row],[Nota Negocio]]="Sin Negocio"),VOZ_WHATSAPP[[#This Row],[Nota]]-24%,VOZ_WHATSAPP[[#This Row],[Nota]])</f>
        <v>1</v>
      </c>
      <c r="AH3230" s="8">
        <f>IF(VOZ_WHATSAPP[[#This Row],[Estado Legal]]="No Cumple",0,IF(VOZ_WHATSAPP[[#This Row],[Realiza lectura de guion Legal]]="No Cumple",VOZ_WHATSAPP[[#This Row],[Nota 2]]-50%,VOZ_WHATSAPP[[#This Row],[Nota 2]]))</f>
        <v>1</v>
      </c>
    </row>
    <row r="3231" spans="1:34" x14ac:dyDescent="0.25">
      <c r="A3231" s="2" t="str">
        <f>VOZ_WHATSAPP[[#This Row],[ID Asesor]]&amp;VOZ_WHATSAPP[[#This Row],[Fecha Monitoreo]]</f>
        <v>381045895</v>
      </c>
      <c r="B3231" s="2">
        <v>45895</v>
      </c>
      <c r="C3231" s="1" t="s">
        <v>59</v>
      </c>
      <c r="D3231" s="1">
        <v>3810</v>
      </c>
      <c r="E3231" s="2">
        <v>45895</v>
      </c>
      <c r="F3231" s="3">
        <v>0.45694444444444443</v>
      </c>
      <c r="G3231" s="1" t="s">
        <v>51</v>
      </c>
      <c r="H3231" s="1" t="s">
        <v>44</v>
      </c>
      <c r="I3231" s="1">
        <v>210016359</v>
      </c>
      <c r="J3231" s="1">
        <v>3104646009</v>
      </c>
      <c r="K3231" s="1" t="s">
        <v>49</v>
      </c>
      <c r="L3231" s="1" t="s">
        <v>46</v>
      </c>
      <c r="M3231" s="1" t="s">
        <v>46</v>
      </c>
      <c r="N3231" s="1" t="s">
        <v>46</v>
      </c>
      <c r="O3231" s="1" t="s">
        <v>46</v>
      </c>
      <c r="P3231" s="1" t="s">
        <v>46</v>
      </c>
      <c r="Q3231" s="1" t="s">
        <v>46</v>
      </c>
      <c r="R3231" s="1" t="s">
        <v>46</v>
      </c>
      <c r="S3231" s="1" t="s">
        <v>47</v>
      </c>
      <c r="T3231" s="12" t="str">
        <f>IF(OR(VOZ_WHATSAPP[[#This Row],[Brinda argumentos coherentes a la objeción]]="No Cumple",VOZ_WHATSAPP[[#This Row],[Despliegue de Beneficios y/o consecuencias]]="No Cumple"),"Sin Negocio","Negocio")</f>
        <v>Sin Negocio</v>
      </c>
      <c r="U3231" s="1" t="s">
        <v>46</v>
      </c>
      <c r="V3231" s="1" t="s">
        <v>46</v>
      </c>
      <c r="W3231" s="1" t="s">
        <v>46</v>
      </c>
      <c r="X3231" s="12" t="str">
        <f>IF(OR(VOZ_WHATSAPP[[#This Row],[Confirma Valor de pago]]="No Cumple",VOZ_WHATSAPP[[#This Row],[Confirma hora de pago]]="No Cumple",VOZ_WHATSAPP[[#This Row],[Confirma medio de pago]]="No Cumple"),"Sin Cierre","Cierre")</f>
        <v>Cierre</v>
      </c>
      <c r="Y3231" s="1" t="s">
        <v>46</v>
      </c>
      <c r="Z3231" s="1" t="s">
        <v>48</v>
      </c>
      <c r="AA3231" s="1" t="s">
        <v>46</v>
      </c>
      <c r="AB3231" s="1" t="s">
        <v>46</v>
      </c>
      <c r="AC3231" s="11" t="str">
        <f>IF(OR(VOZ_WHATSAPP[[#This Row],[La comunicación es asertiva, con respeto y evita maltrato]]="No Cumple",VOZ_WHATSAPP[[#This Row],[Cumple con las normativas legales]]="No Cumple"),"No Cumple","Cumple")</f>
        <v>Cumple</v>
      </c>
      <c r="AD3231" s="1" t="s">
        <v>46</v>
      </c>
      <c r="AE3231" s="1" t="s">
        <v>2850</v>
      </c>
      <c r="AF3231" s="4">
        <v>0.9</v>
      </c>
      <c r="AG3231" s="4">
        <f>IF(AND(VOZ_WHATSAPP[[#This Row],[Estado Cierre]]="Sin Cierre",VOZ_WHATSAPP[[#This Row],[Nota Negocio]]="Sin Negocio"),VOZ_WHATSAPP[[#This Row],[Nota]]-24%,VOZ_WHATSAPP[[#This Row],[Nota]])</f>
        <v>0.9</v>
      </c>
      <c r="AH3231" s="8">
        <f>IF(VOZ_WHATSAPP[[#This Row],[Estado Legal]]="No Cumple",0,IF(VOZ_WHATSAPP[[#This Row],[Realiza lectura de guion Legal]]="No Cumple",VOZ_WHATSAPP[[#This Row],[Nota 2]]-50%,VOZ_WHATSAPP[[#This Row],[Nota 2]]))</f>
        <v>0.9</v>
      </c>
    </row>
    <row r="3232" spans="1:34" x14ac:dyDescent="0.25">
      <c r="A3232" s="2" t="str">
        <f>VOZ_WHATSAPP[[#This Row],[ID Asesor]]&amp;VOZ_WHATSAPP[[#This Row],[Fecha Monitoreo]]</f>
        <v>362345895</v>
      </c>
      <c r="B3232" s="2">
        <v>45895</v>
      </c>
      <c r="C3232" s="1" t="s">
        <v>126</v>
      </c>
      <c r="D3232" s="1">
        <v>3623</v>
      </c>
      <c r="E3232" s="2">
        <v>45895</v>
      </c>
      <c r="F3232" s="3">
        <v>0.47638888888888886</v>
      </c>
      <c r="G3232" s="1" t="s">
        <v>58</v>
      </c>
      <c r="H3232" s="1" t="s">
        <v>44</v>
      </c>
      <c r="I3232" s="1">
        <v>459</v>
      </c>
      <c r="J3232" s="1">
        <v>3106217859</v>
      </c>
      <c r="K3232" s="1" t="s">
        <v>45</v>
      </c>
      <c r="L3232" s="1" t="s">
        <v>46</v>
      </c>
      <c r="M3232" s="1" t="s">
        <v>46</v>
      </c>
      <c r="N3232" s="1" t="s">
        <v>46</v>
      </c>
      <c r="O3232" s="1" t="s">
        <v>46</v>
      </c>
      <c r="P3232" s="1" t="s">
        <v>46</v>
      </c>
      <c r="Q3232" s="1" t="s">
        <v>46</v>
      </c>
      <c r="R3232" s="1" t="s">
        <v>46</v>
      </c>
      <c r="S3232" s="1" t="s">
        <v>46</v>
      </c>
      <c r="T3232" s="12" t="str">
        <f>IF(OR(VOZ_WHATSAPP[[#This Row],[Brinda argumentos coherentes a la objeción]]="No Cumple",VOZ_WHATSAPP[[#This Row],[Despliegue de Beneficios y/o consecuencias]]="No Cumple"),"Sin Negocio","Negocio")</f>
        <v>Negocio</v>
      </c>
      <c r="U3232" s="1" t="s">
        <v>46</v>
      </c>
      <c r="V3232" s="1" t="s">
        <v>46</v>
      </c>
      <c r="W3232" s="1" t="s">
        <v>46</v>
      </c>
      <c r="X3232" s="12" t="str">
        <f>IF(OR(VOZ_WHATSAPP[[#This Row],[Confirma Valor de pago]]="No Cumple",VOZ_WHATSAPP[[#This Row],[Confirma hora de pago]]="No Cumple",VOZ_WHATSAPP[[#This Row],[Confirma medio de pago]]="No Cumple"),"Sin Cierre","Cierre")</f>
        <v>Cierre</v>
      </c>
      <c r="Y3232" s="1" t="s">
        <v>46</v>
      </c>
      <c r="Z3232" s="1" t="s">
        <v>46</v>
      </c>
      <c r="AA3232" s="1" t="s">
        <v>46</v>
      </c>
      <c r="AB3232" s="1" t="s">
        <v>46</v>
      </c>
      <c r="AC3232" s="11" t="str">
        <f>IF(OR(VOZ_WHATSAPP[[#This Row],[La comunicación es asertiva, con respeto y evita maltrato]]="No Cumple",VOZ_WHATSAPP[[#This Row],[Cumple con las normativas legales]]="No Cumple"),"No Cumple","Cumple")</f>
        <v>Cumple</v>
      </c>
      <c r="AD3232" s="1" t="s">
        <v>46</v>
      </c>
      <c r="AE3232" s="1" t="s">
        <v>131</v>
      </c>
      <c r="AF3232" s="4">
        <v>1</v>
      </c>
      <c r="AG3232" s="4">
        <f>IF(AND(VOZ_WHATSAPP[[#This Row],[Estado Cierre]]="Sin Cierre",VOZ_WHATSAPP[[#This Row],[Nota Negocio]]="Sin Negocio"),VOZ_WHATSAPP[[#This Row],[Nota]]-24%,VOZ_WHATSAPP[[#This Row],[Nota]])</f>
        <v>1</v>
      </c>
      <c r="AH3232" s="8">
        <f>IF(VOZ_WHATSAPP[[#This Row],[Estado Legal]]="No Cumple",0,IF(VOZ_WHATSAPP[[#This Row],[Realiza lectura de guion Legal]]="No Cumple",VOZ_WHATSAPP[[#This Row],[Nota 2]]-50%,VOZ_WHATSAPP[[#This Row],[Nota 2]]))</f>
        <v>1</v>
      </c>
    </row>
    <row r="3233" spans="1:34" x14ac:dyDescent="0.25">
      <c r="A3233" s="2" t="str">
        <f>VOZ_WHATSAPP[[#This Row],[ID Asesor]]&amp;VOZ_WHATSAPP[[#This Row],[Fecha Monitoreo]]</f>
        <v>374845895</v>
      </c>
      <c r="B3233" s="2">
        <v>45895</v>
      </c>
      <c r="C3233" s="1" t="s">
        <v>696</v>
      </c>
      <c r="D3233" s="1">
        <v>3748</v>
      </c>
      <c r="E3233" s="2">
        <v>45895</v>
      </c>
      <c r="F3233" s="3">
        <v>0.46458333333333335</v>
      </c>
      <c r="G3233" s="1" t="s">
        <v>58</v>
      </c>
      <c r="H3233" s="1" t="s">
        <v>44</v>
      </c>
      <c r="I3233" s="1">
        <v>494</v>
      </c>
      <c r="J3233" s="1">
        <v>3123558999</v>
      </c>
      <c r="K3233" s="1" t="s">
        <v>45</v>
      </c>
      <c r="L3233" s="1" t="s">
        <v>46</v>
      </c>
      <c r="M3233" s="1" t="s">
        <v>46</v>
      </c>
      <c r="N3233" s="1" t="s">
        <v>46</v>
      </c>
      <c r="O3233" s="1" t="s">
        <v>46</v>
      </c>
      <c r="P3233" s="1" t="s">
        <v>46</v>
      </c>
      <c r="Q3233" s="1" t="s">
        <v>46</v>
      </c>
      <c r="R3233" s="1" t="s">
        <v>46</v>
      </c>
      <c r="S3233" s="1" t="s">
        <v>48</v>
      </c>
      <c r="T3233" s="12" t="str">
        <f>IF(OR(VOZ_WHATSAPP[[#This Row],[Brinda argumentos coherentes a la objeción]]="No Cumple",VOZ_WHATSAPP[[#This Row],[Despliegue de Beneficios y/o consecuencias]]="No Cumple"),"Sin Negocio","Negocio")</f>
        <v>Negocio</v>
      </c>
      <c r="U3233" s="1" t="s">
        <v>48</v>
      </c>
      <c r="V3233" s="1" t="s">
        <v>48</v>
      </c>
      <c r="W3233" s="1" t="s">
        <v>48</v>
      </c>
      <c r="X3233" s="12" t="str">
        <f>IF(OR(VOZ_WHATSAPP[[#This Row],[Confirma Valor de pago]]="No Cumple",VOZ_WHATSAPP[[#This Row],[Confirma hora de pago]]="No Cumple",VOZ_WHATSAPP[[#This Row],[Confirma medio de pago]]="No Cumple"),"Sin Cierre","Cierre")</f>
        <v>Cierre</v>
      </c>
      <c r="Y3233" s="1" t="s">
        <v>46</v>
      </c>
      <c r="Z3233" s="1" t="s">
        <v>46</v>
      </c>
      <c r="AA3233" s="1" t="s">
        <v>46</v>
      </c>
      <c r="AB3233" s="1" t="s">
        <v>46</v>
      </c>
      <c r="AC3233" s="11" t="str">
        <f>IF(OR(VOZ_WHATSAPP[[#This Row],[La comunicación es asertiva, con respeto y evita maltrato]]="No Cumple",VOZ_WHATSAPP[[#This Row],[Cumple con las normativas legales]]="No Cumple"),"No Cumple","Cumple")</f>
        <v>Cumple</v>
      </c>
      <c r="AD3233" s="1" t="s">
        <v>46</v>
      </c>
      <c r="AE3233" s="1" t="s">
        <v>2558</v>
      </c>
      <c r="AF3233" s="4">
        <v>1</v>
      </c>
      <c r="AG3233" s="4">
        <f>IF(AND(VOZ_WHATSAPP[[#This Row],[Estado Cierre]]="Sin Cierre",VOZ_WHATSAPP[[#This Row],[Nota Negocio]]="Sin Negocio"),VOZ_WHATSAPP[[#This Row],[Nota]]-24%,VOZ_WHATSAPP[[#This Row],[Nota]])</f>
        <v>1</v>
      </c>
      <c r="AH3233" s="8">
        <f>IF(VOZ_WHATSAPP[[#This Row],[Estado Legal]]="No Cumple",0,IF(VOZ_WHATSAPP[[#This Row],[Realiza lectura de guion Legal]]="No Cumple",VOZ_WHATSAPP[[#This Row],[Nota 2]]-50%,VOZ_WHATSAPP[[#This Row],[Nota 2]]))</f>
        <v>1</v>
      </c>
    </row>
    <row r="3234" spans="1:34" x14ac:dyDescent="0.25">
      <c r="A3234" s="2" t="str">
        <f>VOZ_WHATSAPP[[#This Row],[ID Asesor]]&amp;VOZ_WHATSAPP[[#This Row],[Fecha Monitoreo]]</f>
        <v>317045895</v>
      </c>
      <c r="B3234" s="2">
        <v>45895</v>
      </c>
      <c r="C3234" s="1" t="s">
        <v>42</v>
      </c>
      <c r="D3234" s="1">
        <v>3170</v>
      </c>
      <c r="E3234" s="2">
        <v>45895</v>
      </c>
      <c r="F3234" s="3">
        <v>0.47222222222222221</v>
      </c>
      <c r="G3234" s="1" t="s">
        <v>60</v>
      </c>
      <c r="H3234" s="1" t="s">
        <v>44</v>
      </c>
      <c r="I3234" s="1">
        <v>11009599</v>
      </c>
      <c r="J3234" s="1">
        <v>573194644250</v>
      </c>
      <c r="K3234" s="1" t="s">
        <v>49</v>
      </c>
      <c r="L3234" s="1" t="s">
        <v>46</v>
      </c>
      <c r="M3234" s="1" t="s">
        <v>46</v>
      </c>
      <c r="N3234" s="1" t="s">
        <v>46</v>
      </c>
      <c r="O3234" s="1" t="s">
        <v>46</v>
      </c>
      <c r="P3234" s="1" t="s">
        <v>46</v>
      </c>
      <c r="Q3234" s="1" t="s">
        <v>46</v>
      </c>
      <c r="R3234" s="1" t="s">
        <v>46</v>
      </c>
      <c r="S3234" s="1" t="s">
        <v>47</v>
      </c>
      <c r="T3234" s="12" t="str">
        <f>IF(OR(VOZ_WHATSAPP[[#This Row],[Brinda argumentos coherentes a la objeción]]="No Cumple",VOZ_WHATSAPP[[#This Row],[Despliegue de Beneficios y/o consecuencias]]="No Cumple"),"Sin Negocio","Negocio")</f>
        <v>Sin Negocio</v>
      </c>
      <c r="U3234" s="1" t="s">
        <v>46</v>
      </c>
      <c r="V3234" s="1" t="s">
        <v>46</v>
      </c>
      <c r="W3234" s="1" t="s">
        <v>46</v>
      </c>
      <c r="X3234" s="12" t="str">
        <f>IF(OR(VOZ_WHATSAPP[[#This Row],[Confirma Valor de pago]]="No Cumple",VOZ_WHATSAPP[[#This Row],[Confirma hora de pago]]="No Cumple",VOZ_WHATSAPP[[#This Row],[Confirma medio de pago]]="No Cumple"),"Sin Cierre","Cierre")</f>
        <v>Cierre</v>
      </c>
      <c r="Y3234" s="1" t="s">
        <v>46</v>
      </c>
      <c r="Z3234" s="1" t="s">
        <v>46</v>
      </c>
      <c r="AA3234" s="1" t="s">
        <v>46</v>
      </c>
      <c r="AB3234" s="1" t="s">
        <v>46</v>
      </c>
      <c r="AC3234" s="11" t="str">
        <f>IF(OR(VOZ_WHATSAPP[[#This Row],[La comunicación es asertiva, con respeto y evita maltrato]]="No Cumple",VOZ_WHATSAPP[[#This Row],[Cumple con las normativas legales]]="No Cumple"),"No Cumple","Cumple")</f>
        <v>Cumple</v>
      </c>
      <c r="AD3234" s="1" t="s">
        <v>46</v>
      </c>
      <c r="AE3234" s="1" t="s">
        <v>2851</v>
      </c>
      <c r="AF3234" s="4">
        <v>0.9</v>
      </c>
      <c r="AG3234" s="4">
        <f>IF(AND(VOZ_WHATSAPP[[#This Row],[Estado Cierre]]="Sin Cierre",VOZ_WHATSAPP[[#This Row],[Nota Negocio]]="Sin Negocio"),VOZ_WHATSAPP[[#This Row],[Nota]]-24%,VOZ_WHATSAPP[[#This Row],[Nota]])</f>
        <v>0.9</v>
      </c>
      <c r="AH3234" s="8">
        <f>IF(VOZ_WHATSAPP[[#This Row],[Estado Legal]]="No Cumple",0,IF(VOZ_WHATSAPP[[#This Row],[Realiza lectura de guion Legal]]="No Cumple",VOZ_WHATSAPP[[#This Row],[Nota 2]]-50%,VOZ_WHATSAPP[[#This Row],[Nota 2]]))</f>
        <v>0.9</v>
      </c>
    </row>
    <row r="3235" spans="1:34" x14ac:dyDescent="0.25">
      <c r="A3235" s="2" t="str">
        <f>VOZ_WHATSAPP[[#This Row],[ID Asesor]]&amp;VOZ_WHATSAPP[[#This Row],[Fecha Monitoreo]]</f>
        <v>410845895</v>
      </c>
      <c r="B3235" s="2">
        <v>45895</v>
      </c>
      <c r="C3235" s="1" t="s">
        <v>126</v>
      </c>
      <c r="D3235" s="1">
        <v>4108</v>
      </c>
      <c r="E3235" s="2">
        <v>45895</v>
      </c>
      <c r="F3235" s="3">
        <v>0.41111111111111109</v>
      </c>
      <c r="G3235" s="1" t="s">
        <v>58</v>
      </c>
      <c r="H3235" s="1" t="s">
        <v>44</v>
      </c>
      <c r="I3235" s="1">
        <v>492</v>
      </c>
      <c r="J3235" s="1">
        <v>3235936089</v>
      </c>
      <c r="K3235" s="1" t="s">
        <v>45</v>
      </c>
      <c r="L3235" s="1" t="s">
        <v>46</v>
      </c>
      <c r="M3235" s="1" t="s">
        <v>46</v>
      </c>
      <c r="N3235" s="1" t="s">
        <v>46</v>
      </c>
      <c r="O3235" s="1" t="s">
        <v>46</v>
      </c>
      <c r="P3235" s="1" t="s">
        <v>46</v>
      </c>
      <c r="Q3235" s="1" t="s">
        <v>46</v>
      </c>
      <c r="R3235" s="1" t="s">
        <v>46</v>
      </c>
      <c r="S3235" s="1" t="s">
        <v>46</v>
      </c>
      <c r="T3235" s="12" t="str">
        <f>IF(OR(VOZ_WHATSAPP[[#This Row],[Brinda argumentos coherentes a la objeción]]="No Cumple",VOZ_WHATSAPP[[#This Row],[Despliegue de Beneficios y/o consecuencias]]="No Cumple"),"Sin Negocio","Negocio")</f>
        <v>Negocio</v>
      </c>
      <c r="U3235" s="1" t="s">
        <v>46</v>
      </c>
      <c r="V3235" s="1" t="s">
        <v>46</v>
      </c>
      <c r="W3235" s="1" t="s">
        <v>46</v>
      </c>
      <c r="X3235" s="12" t="str">
        <f>IF(OR(VOZ_WHATSAPP[[#This Row],[Confirma Valor de pago]]="No Cumple",VOZ_WHATSAPP[[#This Row],[Confirma hora de pago]]="No Cumple",VOZ_WHATSAPP[[#This Row],[Confirma medio de pago]]="No Cumple"),"Sin Cierre","Cierre")</f>
        <v>Cierre</v>
      </c>
      <c r="Y3235" s="1" t="s">
        <v>46</v>
      </c>
      <c r="Z3235" s="1" t="s">
        <v>46</v>
      </c>
      <c r="AA3235" s="1" t="s">
        <v>46</v>
      </c>
      <c r="AB3235" s="1" t="s">
        <v>46</v>
      </c>
      <c r="AC3235" s="11" t="str">
        <f>IF(OR(VOZ_WHATSAPP[[#This Row],[La comunicación es asertiva, con respeto y evita maltrato]]="No Cumple",VOZ_WHATSAPP[[#This Row],[Cumple con las normativas legales]]="No Cumple"),"No Cumple","Cumple")</f>
        <v>Cumple</v>
      </c>
      <c r="AD3235" s="1" t="s">
        <v>46</v>
      </c>
      <c r="AE3235" s="1" t="s">
        <v>131</v>
      </c>
      <c r="AF3235" s="4">
        <v>1</v>
      </c>
      <c r="AG3235" s="4">
        <f>IF(AND(VOZ_WHATSAPP[[#This Row],[Estado Cierre]]="Sin Cierre",VOZ_WHATSAPP[[#This Row],[Nota Negocio]]="Sin Negocio"),VOZ_WHATSAPP[[#This Row],[Nota]]-24%,VOZ_WHATSAPP[[#This Row],[Nota]])</f>
        <v>1</v>
      </c>
      <c r="AH3235" s="8">
        <f>IF(VOZ_WHATSAPP[[#This Row],[Estado Legal]]="No Cumple",0,IF(VOZ_WHATSAPP[[#This Row],[Realiza lectura de guion Legal]]="No Cumple",VOZ_WHATSAPP[[#This Row],[Nota 2]]-50%,VOZ_WHATSAPP[[#This Row],[Nota 2]]))</f>
        <v>1</v>
      </c>
    </row>
    <row r="3236" spans="1:34" x14ac:dyDescent="0.25">
      <c r="A3236" s="2" t="str">
        <f>VOZ_WHATSAPP[[#This Row],[ID Asesor]]&amp;VOZ_WHATSAPP[[#This Row],[Fecha Monitoreo]]</f>
        <v>364445895</v>
      </c>
      <c r="B3236" s="2">
        <v>45895</v>
      </c>
      <c r="C3236" s="1" t="s">
        <v>59</v>
      </c>
      <c r="D3236" s="1">
        <v>3644</v>
      </c>
      <c r="E3236" s="2">
        <v>45895</v>
      </c>
      <c r="F3236" s="3">
        <v>0.47638888888888886</v>
      </c>
      <c r="G3236" s="1" t="s">
        <v>51</v>
      </c>
      <c r="H3236" s="1" t="s">
        <v>44</v>
      </c>
      <c r="I3236" s="1">
        <v>1387</v>
      </c>
      <c r="J3236" s="1">
        <v>3219129639</v>
      </c>
      <c r="K3236" s="1" t="s">
        <v>45</v>
      </c>
      <c r="L3236" s="1" t="s">
        <v>47</v>
      </c>
      <c r="M3236" s="1" t="s">
        <v>46</v>
      </c>
      <c r="N3236" s="1" t="s">
        <v>46</v>
      </c>
      <c r="O3236" s="1" t="s">
        <v>46</v>
      </c>
      <c r="P3236" s="1" t="s">
        <v>46</v>
      </c>
      <c r="Q3236" s="1" t="s">
        <v>46</v>
      </c>
      <c r="R3236" s="1" t="s">
        <v>46</v>
      </c>
      <c r="S3236" s="1" t="s">
        <v>46</v>
      </c>
      <c r="T3236" s="12" t="str">
        <f>IF(OR(VOZ_WHATSAPP[[#This Row],[Brinda argumentos coherentes a la objeción]]="No Cumple",VOZ_WHATSAPP[[#This Row],[Despliegue de Beneficios y/o consecuencias]]="No Cumple"),"Sin Negocio","Negocio")</f>
        <v>Negocio</v>
      </c>
      <c r="U3236" s="1" t="s">
        <v>46</v>
      </c>
      <c r="V3236" s="1" t="s">
        <v>46</v>
      </c>
      <c r="W3236" s="1" t="s">
        <v>46</v>
      </c>
      <c r="X3236" s="12" t="str">
        <f>IF(OR(VOZ_WHATSAPP[[#This Row],[Confirma Valor de pago]]="No Cumple",VOZ_WHATSAPP[[#This Row],[Confirma hora de pago]]="No Cumple",VOZ_WHATSAPP[[#This Row],[Confirma medio de pago]]="No Cumple"),"Sin Cierre","Cierre")</f>
        <v>Cierre</v>
      </c>
      <c r="Y3236" s="1" t="s">
        <v>46</v>
      </c>
      <c r="Z3236" s="1" t="s">
        <v>54</v>
      </c>
      <c r="AA3236" s="1" t="s">
        <v>46</v>
      </c>
      <c r="AB3236" s="1" t="s">
        <v>46</v>
      </c>
      <c r="AC3236" s="11" t="str">
        <f>IF(OR(VOZ_WHATSAPP[[#This Row],[La comunicación es asertiva, con respeto y evita maltrato]]="No Cumple",VOZ_WHATSAPP[[#This Row],[Cumple con las normativas legales]]="No Cumple"),"No Cumple","Cumple")</f>
        <v>Cumple</v>
      </c>
      <c r="AD3236" s="1" t="s">
        <v>46</v>
      </c>
      <c r="AE3236" s="1" t="s">
        <v>2852</v>
      </c>
      <c r="AF3236" s="4">
        <v>0.81</v>
      </c>
      <c r="AG3236" s="4">
        <f>IF(AND(VOZ_WHATSAPP[[#This Row],[Estado Cierre]]="Sin Cierre",VOZ_WHATSAPP[[#This Row],[Nota Negocio]]="Sin Negocio"),VOZ_WHATSAPP[[#This Row],[Nota]]-24%,VOZ_WHATSAPP[[#This Row],[Nota]])</f>
        <v>0.81</v>
      </c>
      <c r="AH3236" s="8">
        <f>IF(VOZ_WHATSAPP[[#This Row],[Estado Legal]]="No Cumple",0,IF(VOZ_WHATSAPP[[#This Row],[Realiza lectura de guion Legal]]="No Cumple",VOZ_WHATSAPP[[#This Row],[Nota 2]]-50%,VOZ_WHATSAPP[[#This Row],[Nota 2]]))</f>
        <v>0.81</v>
      </c>
    </row>
    <row r="3237" spans="1:34" x14ac:dyDescent="0.25">
      <c r="A3237" s="2" t="str">
        <f>VOZ_WHATSAPP[[#This Row],[ID Asesor]]&amp;VOZ_WHATSAPP[[#This Row],[Fecha Monitoreo]]</f>
        <v>338445895</v>
      </c>
      <c r="B3237" s="2">
        <v>45895</v>
      </c>
      <c r="C3237" s="1" t="s">
        <v>696</v>
      </c>
      <c r="D3237" s="1">
        <v>3384</v>
      </c>
      <c r="E3237" s="2">
        <v>45895</v>
      </c>
      <c r="F3237" s="3">
        <v>0.41875000000000001</v>
      </c>
      <c r="G3237" s="1" t="s">
        <v>58</v>
      </c>
      <c r="H3237" s="1" t="s">
        <v>44</v>
      </c>
      <c r="I3237" s="1">
        <v>565</v>
      </c>
      <c r="J3237" s="1">
        <v>3155522200</v>
      </c>
      <c r="K3237" s="1" t="s">
        <v>45</v>
      </c>
      <c r="L3237" s="1" t="s">
        <v>46</v>
      </c>
      <c r="M3237" s="1" t="s">
        <v>46</v>
      </c>
      <c r="N3237" s="1" t="s">
        <v>46</v>
      </c>
      <c r="O3237" s="1" t="s">
        <v>46</v>
      </c>
      <c r="P3237" s="1" t="s">
        <v>46</v>
      </c>
      <c r="Q3237" s="1" t="s">
        <v>48</v>
      </c>
      <c r="R3237" s="1" t="s">
        <v>48</v>
      </c>
      <c r="S3237" s="1" t="s">
        <v>47</v>
      </c>
      <c r="T3237" s="12" t="str">
        <f>IF(OR(VOZ_WHATSAPP[[#This Row],[Brinda argumentos coherentes a la objeción]]="No Cumple",VOZ_WHATSAPP[[#This Row],[Despliegue de Beneficios y/o consecuencias]]="No Cumple"),"Sin Negocio","Negocio")</f>
        <v>Sin Negocio</v>
      </c>
      <c r="U3237" s="1" t="s">
        <v>46</v>
      </c>
      <c r="V3237" s="1" t="s">
        <v>46</v>
      </c>
      <c r="W3237" s="1" t="s">
        <v>46</v>
      </c>
      <c r="X3237" s="12" t="str">
        <f>IF(OR(VOZ_WHATSAPP[[#This Row],[Confirma Valor de pago]]="No Cumple",VOZ_WHATSAPP[[#This Row],[Confirma hora de pago]]="No Cumple",VOZ_WHATSAPP[[#This Row],[Confirma medio de pago]]="No Cumple"),"Sin Cierre","Cierre")</f>
        <v>Cierre</v>
      </c>
      <c r="Y3237" s="1" t="s">
        <v>46</v>
      </c>
      <c r="Z3237" s="1" t="s">
        <v>46</v>
      </c>
      <c r="AA3237" s="1" t="s">
        <v>46</v>
      </c>
      <c r="AB3237" s="1" t="s">
        <v>46</v>
      </c>
      <c r="AC3237" s="11" t="str">
        <f>IF(OR(VOZ_WHATSAPP[[#This Row],[La comunicación es asertiva, con respeto y evita maltrato]]="No Cumple",VOZ_WHATSAPP[[#This Row],[Cumple con las normativas legales]]="No Cumple"),"No Cumple","Cumple")</f>
        <v>Cumple</v>
      </c>
      <c r="AD3237" s="1" t="s">
        <v>46</v>
      </c>
      <c r="AE3237" s="1" t="s">
        <v>2853</v>
      </c>
      <c r="AF3237" s="4">
        <v>0.9</v>
      </c>
      <c r="AG3237" s="4">
        <f>IF(AND(VOZ_WHATSAPP[[#This Row],[Estado Cierre]]="Sin Cierre",VOZ_WHATSAPP[[#This Row],[Nota Negocio]]="Sin Negocio"),VOZ_WHATSAPP[[#This Row],[Nota]]-24%,VOZ_WHATSAPP[[#This Row],[Nota]])</f>
        <v>0.9</v>
      </c>
      <c r="AH3237" s="8">
        <f>IF(VOZ_WHATSAPP[[#This Row],[Estado Legal]]="No Cumple",0,IF(VOZ_WHATSAPP[[#This Row],[Realiza lectura de guion Legal]]="No Cumple",VOZ_WHATSAPP[[#This Row],[Nota 2]]-50%,VOZ_WHATSAPP[[#This Row],[Nota 2]]))</f>
        <v>0.9</v>
      </c>
    </row>
    <row r="3238" spans="1:34" x14ac:dyDescent="0.25">
      <c r="A3238" s="2" t="str">
        <f>VOZ_WHATSAPP[[#This Row],[ID Asesor]]&amp;VOZ_WHATSAPP[[#This Row],[Fecha Monitoreo]]</f>
        <v>359845895</v>
      </c>
      <c r="B3238" s="2">
        <v>45895</v>
      </c>
      <c r="C3238" s="1" t="s">
        <v>50</v>
      </c>
      <c r="D3238" s="1">
        <v>3598</v>
      </c>
      <c r="E3238" s="2">
        <v>45895</v>
      </c>
      <c r="F3238" s="3">
        <v>0.38124999999999998</v>
      </c>
      <c r="G3238" s="1" t="s">
        <v>51</v>
      </c>
      <c r="H3238" s="1" t="s">
        <v>71</v>
      </c>
      <c r="I3238" s="1"/>
      <c r="J3238" s="1"/>
      <c r="K3238" s="1"/>
      <c r="L3238" s="1" t="s">
        <v>46</v>
      </c>
      <c r="M3238" s="1" t="s">
        <v>48</v>
      </c>
      <c r="N3238" s="1" t="s">
        <v>46</v>
      </c>
      <c r="O3238" s="1" t="s">
        <v>46</v>
      </c>
      <c r="P3238" s="1" t="s">
        <v>46</v>
      </c>
      <c r="Q3238" s="1" t="s">
        <v>46</v>
      </c>
      <c r="R3238" s="1" t="s">
        <v>46</v>
      </c>
      <c r="S3238" s="1" t="s">
        <v>46</v>
      </c>
      <c r="T3238" s="12" t="str">
        <f>IF(OR(VOZ_WHATSAPP[[#This Row],[Brinda argumentos coherentes a la objeción]]="No Cumple",VOZ_WHATSAPP[[#This Row],[Despliegue de Beneficios y/o consecuencias]]="No Cumple"),"Sin Negocio","Negocio")</f>
        <v>Negocio</v>
      </c>
      <c r="U3238" s="1" t="s">
        <v>46</v>
      </c>
      <c r="V3238" s="1" t="s">
        <v>46</v>
      </c>
      <c r="W3238" s="1" t="s">
        <v>46</v>
      </c>
      <c r="X3238" s="12" t="str">
        <f>IF(OR(VOZ_WHATSAPP[[#This Row],[Confirma Valor de pago]]="No Cumple",VOZ_WHATSAPP[[#This Row],[Confirma hora de pago]]="No Cumple",VOZ_WHATSAPP[[#This Row],[Confirma medio de pago]]="No Cumple"),"Sin Cierre","Cierre")</f>
        <v>Cierre</v>
      </c>
      <c r="Y3238" s="1" t="s">
        <v>46</v>
      </c>
      <c r="Z3238" s="1" t="s">
        <v>54</v>
      </c>
      <c r="AA3238" s="1" t="s">
        <v>46</v>
      </c>
      <c r="AB3238" s="1" t="s">
        <v>46</v>
      </c>
      <c r="AC3238" s="11" t="str">
        <f>IF(OR(VOZ_WHATSAPP[[#This Row],[La comunicación es asertiva, con respeto y evita maltrato]]="No Cumple",VOZ_WHATSAPP[[#This Row],[Cumple con las normativas legales]]="No Cumple"),"No Cumple","Cumple")</f>
        <v>Cumple</v>
      </c>
      <c r="AD3238" s="1" t="s">
        <v>46</v>
      </c>
      <c r="AE3238" s="1" t="s">
        <v>2854</v>
      </c>
      <c r="AF3238" s="4">
        <v>0.85</v>
      </c>
      <c r="AG3238" s="4">
        <f>IF(AND(VOZ_WHATSAPP[[#This Row],[Estado Cierre]]="Sin Cierre",VOZ_WHATSAPP[[#This Row],[Nota Negocio]]="Sin Negocio"),VOZ_WHATSAPP[[#This Row],[Nota]]-24%,VOZ_WHATSAPP[[#This Row],[Nota]])</f>
        <v>0.85</v>
      </c>
      <c r="AH3238" s="8">
        <f>IF(VOZ_WHATSAPP[[#This Row],[Estado Legal]]="No Cumple",0,IF(VOZ_WHATSAPP[[#This Row],[Realiza lectura de guion Legal]]="No Cumple",VOZ_WHATSAPP[[#This Row],[Nota 2]]-50%,VOZ_WHATSAPP[[#This Row],[Nota 2]]))</f>
        <v>0.85</v>
      </c>
    </row>
    <row r="3239" spans="1:34" x14ac:dyDescent="0.25">
      <c r="A3239" s="2" t="str">
        <f>VOZ_WHATSAPP[[#This Row],[ID Asesor]]&amp;VOZ_WHATSAPP[[#This Row],[Fecha Monitoreo]]</f>
        <v>291745895</v>
      </c>
      <c r="B3239" s="2">
        <v>45895</v>
      </c>
      <c r="C3239" s="1" t="s">
        <v>42</v>
      </c>
      <c r="D3239" s="1">
        <v>2917</v>
      </c>
      <c r="E3239" s="2">
        <v>45895</v>
      </c>
      <c r="F3239" s="3">
        <v>0.41458333333333336</v>
      </c>
      <c r="G3239" s="1" t="s">
        <v>60</v>
      </c>
      <c r="H3239" s="1" t="s">
        <v>44</v>
      </c>
      <c r="I3239" s="1">
        <v>1144</v>
      </c>
      <c r="J3239" s="1">
        <v>3042971035</v>
      </c>
      <c r="K3239" s="1" t="s">
        <v>45</v>
      </c>
      <c r="L3239" s="1" t="s">
        <v>46</v>
      </c>
      <c r="M3239" s="1" t="s">
        <v>46</v>
      </c>
      <c r="N3239" s="1" t="s">
        <v>46</v>
      </c>
      <c r="O3239" s="1" t="s">
        <v>46</v>
      </c>
      <c r="P3239" s="1" t="s">
        <v>46</v>
      </c>
      <c r="Q3239" s="1" t="s">
        <v>46</v>
      </c>
      <c r="R3239" s="1" t="s">
        <v>46</v>
      </c>
      <c r="S3239" s="1" t="s">
        <v>46</v>
      </c>
      <c r="T3239" s="12" t="str">
        <f>IF(OR(VOZ_WHATSAPP[[#This Row],[Brinda argumentos coherentes a la objeción]]="No Cumple",VOZ_WHATSAPP[[#This Row],[Despliegue de Beneficios y/o consecuencias]]="No Cumple"),"Sin Negocio","Negocio")</f>
        <v>Negocio</v>
      </c>
      <c r="U3239" s="1" t="s">
        <v>46</v>
      </c>
      <c r="V3239" s="1" t="s">
        <v>46</v>
      </c>
      <c r="W3239" s="1" t="s">
        <v>46</v>
      </c>
      <c r="X3239" s="12" t="str">
        <f>IF(OR(VOZ_WHATSAPP[[#This Row],[Confirma Valor de pago]]="No Cumple",VOZ_WHATSAPP[[#This Row],[Confirma hora de pago]]="No Cumple",VOZ_WHATSAPP[[#This Row],[Confirma medio de pago]]="No Cumple"),"Sin Cierre","Cierre")</f>
        <v>Cierre</v>
      </c>
      <c r="Y3239" s="1" t="s">
        <v>46</v>
      </c>
      <c r="Z3239" s="1" t="s">
        <v>46</v>
      </c>
      <c r="AA3239" s="1" t="s">
        <v>46</v>
      </c>
      <c r="AB3239" s="1" t="s">
        <v>46</v>
      </c>
      <c r="AC3239" s="11" t="str">
        <f>IF(OR(VOZ_WHATSAPP[[#This Row],[La comunicación es asertiva, con respeto y evita maltrato]]="No Cumple",VOZ_WHATSAPP[[#This Row],[Cumple con las normativas legales]]="No Cumple"),"No Cumple","Cumple")</f>
        <v>Cumple</v>
      </c>
      <c r="AD3239" s="1" t="s">
        <v>46</v>
      </c>
      <c r="AE3239" s="1" t="s">
        <v>101</v>
      </c>
      <c r="AF3239" s="4">
        <v>1</v>
      </c>
      <c r="AG3239" s="4">
        <f>IF(AND(VOZ_WHATSAPP[[#This Row],[Estado Cierre]]="Sin Cierre",VOZ_WHATSAPP[[#This Row],[Nota Negocio]]="Sin Negocio"),VOZ_WHATSAPP[[#This Row],[Nota]]-24%,VOZ_WHATSAPP[[#This Row],[Nota]])</f>
        <v>1</v>
      </c>
      <c r="AH3239" s="8">
        <f>IF(VOZ_WHATSAPP[[#This Row],[Estado Legal]]="No Cumple",0,IF(VOZ_WHATSAPP[[#This Row],[Realiza lectura de guion Legal]]="No Cumple",VOZ_WHATSAPP[[#This Row],[Nota 2]]-50%,VOZ_WHATSAPP[[#This Row],[Nota 2]]))</f>
        <v>1</v>
      </c>
    </row>
    <row r="3240" spans="1:34" x14ac:dyDescent="0.25">
      <c r="A3240" s="2" t="str">
        <f>VOZ_WHATSAPP[[#This Row],[ID Asesor]]&amp;VOZ_WHATSAPP[[#This Row],[Fecha Monitoreo]]</f>
        <v>407945895</v>
      </c>
      <c r="B3240" s="2">
        <v>45895</v>
      </c>
      <c r="C3240" s="1" t="s">
        <v>126</v>
      </c>
      <c r="D3240" s="1">
        <v>4079</v>
      </c>
      <c r="E3240" s="2">
        <v>45895</v>
      </c>
      <c r="F3240" s="3">
        <v>0.44027777777777777</v>
      </c>
      <c r="G3240" s="1" t="s">
        <v>58</v>
      </c>
      <c r="H3240" s="1" t="s">
        <v>44</v>
      </c>
      <c r="I3240" s="1">
        <v>619</v>
      </c>
      <c r="J3240" s="1">
        <v>3132708577</v>
      </c>
      <c r="K3240" s="1" t="s">
        <v>45</v>
      </c>
      <c r="L3240" s="1" t="s">
        <v>46</v>
      </c>
      <c r="M3240" s="1" t="s">
        <v>46</v>
      </c>
      <c r="N3240" s="1" t="s">
        <v>46</v>
      </c>
      <c r="O3240" s="1" t="s">
        <v>46</v>
      </c>
      <c r="P3240" s="1" t="s">
        <v>46</v>
      </c>
      <c r="Q3240" s="1" t="s">
        <v>46</v>
      </c>
      <c r="R3240" s="1" t="s">
        <v>46</v>
      </c>
      <c r="S3240" s="1" t="s">
        <v>46</v>
      </c>
      <c r="T3240" s="12" t="str">
        <f>IF(OR(VOZ_WHATSAPP[[#This Row],[Brinda argumentos coherentes a la objeción]]="No Cumple",VOZ_WHATSAPP[[#This Row],[Despliegue de Beneficios y/o consecuencias]]="No Cumple"),"Sin Negocio","Negocio")</f>
        <v>Negocio</v>
      </c>
      <c r="U3240" s="1" t="s">
        <v>46</v>
      </c>
      <c r="V3240" s="1" t="s">
        <v>46</v>
      </c>
      <c r="W3240" s="1" t="s">
        <v>46</v>
      </c>
      <c r="X3240" s="12" t="str">
        <f>IF(OR(VOZ_WHATSAPP[[#This Row],[Confirma Valor de pago]]="No Cumple",VOZ_WHATSAPP[[#This Row],[Confirma hora de pago]]="No Cumple",VOZ_WHATSAPP[[#This Row],[Confirma medio de pago]]="No Cumple"),"Sin Cierre","Cierre")</f>
        <v>Cierre</v>
      </c>
      <c r="Y3240" s="1" t="s">
        <v>46</v>
      </c>
      <c r="Z3240" s="1" t="s">
        <v>46</v>
      </c>
      <c r="AA3240" s="1" t="s">
        <v>46</v>
      </c>
      <c r="AB3240" s="1" t="s">
        <v>46</v>
      </c>
      <c r="AC3240" s="11" t="str">
        <f>IF(OR(VOZ_WHATSAPP[[#This Row],[La comunicación es asertiva, con respeto y evita maltrato]]="No Cumple",VOZ_WHATSAPP[[#This Row],[Cumple con las normativas legales]]="No Cumple"),"No Cumple","Cumple")</f>
        <v>Cumple</v>
      </c>
      <c r="AD3240" s="1" t="s">
        <v>46</v>
      </c>
      <c r="AE3240" s="1" t="s">
        <v>131</v>
      </c>
      <c r="AF3240" s="4">
        <v>1</v>
      </c>
      <c r="AG3240" s="4">
        <f>IF(AND(VOZ_WHATSAPP[[#This Row],[Estado Cierre]]="Sin Cierre",VOZ_WHATSAPP[[#This Row],[Nota Negocio]]="Sin Negocio"),VOZ_WHATSAPP[[#This Row],[Nota]]-24%,VOZ_WHATSAPP[[#This Row],[Nota]])</f>
        <v>1</v>
      </c>
      <c r="AH3240" s="8">
        <f>IF(VOZ_WHATSAPP[[#This Row],[Estado Legal]]="No Cumple",0,IF(VOZ_WHATSAPP[[#This Row],[Realiza lectura de guion Legal]]="No Cumple",VOZ_WHATSAPP[[#This Row],[Nota 2]]-50%,VOZ_WHATSAPP[[#This Row],[Nota 2]]))</f>
        <v>1</v>
      </c>
    </row>
    <row r="3241" spans="1:34" x14ac:dyDescent="0.25">
      <c r="A3241" s="2" t="str">
        <f>VOZ_WHATSAPP[[#This Row],[ID Asesor]]&amp;VOZ_WHATSAPP[[#This Row],[Fecha Monitoreo]]</f>
        <v>366745895</v>
      </c>
      <c r="B3241" s="2">
        <v>45895</v>
      </c>
      <c r="C3241" s="1" t="s">
        <v>42</v>
      </c>
      <c r="D3241" s="1">
        <v>3667</v>
      </c>
      <c r="E3241" s="2">
        <v>45895</v>
      </c>
      <c r="F3241" s="3">
        <v>0.48749999999999999</v>
      </c>
      <c r="G3241" s="1" t="s">
        <v>51</v>
      </c>
      <c r="H3241" s="1" t="s">
        <v>44</v>
      </c>
      <c r="I3241" s="1">
        <v>11009673</v>
      </c>
      <c r="J3241" s="1">
        <v>573164909750</v>
      </c>
      <c r="K3241" s="1" t="s">
        <v>49</v>
      </c>
      <c r="L3241" s="1" t="s">
        <v>46</v>
      </c>
      <c r="M3241" s="1" t="s">
        <v>47</v>
      </c>
      <c r="N3241" s="1" t="s">
        <v>46</v>
      </c>
      <c r="O3241" s="1" t="s">
        <v>46</v>
      </c>
      <c r="P3241" s="1" t="s">
        <v>46</v>
      </c>
      <c r="Q3241" s="1" t="s">
        <v>46</v>
      </c>
      <c r="R3241" s="1" t="s">
        <v>46</v>
      </c>
      <c r="S3241" s="1" t="s">
        <v>46</v>
      </c>
      <c r="T3241" s="12" t="str">
        <f>IF(OR(VOZ_WHATSAPP[[#This Row],[Brinda argumentos coherentes a la objeción]]="No Cumple",VOZ_WHATSAPP[[#This Row],[Despliegue de Beneficios y/o consecuencias]]="No Cumple"),"Sin Negocio","Negocio")</f>
        <v>Negocio</v>
      </c>
      <c r="U3241" s="1" t="s">
        <v>46</v>
      </c>
      <c r="V3241" s="1" t="s">
        <v>46</v>
      </c>
      <c r="W3241" s="1" t="s">
        <v>46</v>
      </c>
      <c r="X3241" s="12" t="str">
        <f>IF(OR(VOZ_WHATSAPP[[#This Row],[Confirma Valor de pago]]="No Cumple",VOZ_WHATSAPP[[#This Row],[Confirma hora de pago]]="No Cumple",VOZ_WHATSAPP[[#This Row],[Confirma medio de pago]]="No Cumple"),"Sin Cierre","Cierre")</f>
        <v>Cierre</v>
      </c>
      <c r="Y3241" s="1" t="s">
        <v>46</v>
      </c>
      <c r="Z3241" s="1" t="s">
        <v>46</v>
      </c>
      <c r="AA3241" s="1" t="s">
        <v>46</v>
      </c>
      <c r="AB3241" s="1" t="s">
        <v>46</v>
      </c>
      <c r="AC3241" s="11" t="str">
        <f>IF(OR(VOZ_WHATSAPP[[#This Row],[La comunicación es asertiva, con respeto y evita maltrato]]="No Cumple",VOZ_WHATSAPP[[#This Row],[Cumple con las normativas legales]]="No Cumple"),"No Cumple","Cumple")</f>
        <v>Cumple</v>
      </c>
      <c r="AD3241" s="1" t="s">
        <v>46</v>
      </c>
      <c r="AE3241" s="1" t="s">
        <v>2855</v>
      </c>
      <c r="AF3241" s="4">
        <v>0.96</v>
      </c>
      <c r="AG3241" s="4">
        <f>IF(AND(VOZ_WHATSAPP[[#This Row],[Estado Cierre]]="Sin Cierre",VOZ_WHATSAPP[[#This Row],[Nota Negocio]]="Sin Negocio"),VOZ_WHATSAPP[[#This Row],[Nota]]-24%,VOZ_WHATSAPP[[#This Row],[Nota]])</f>
        <v>0.96</v>
      </c>
      <c r="AH3241" s="8">
        <f>IF(VOZ_WHATSAPP[[#This Row],[Estado Legal]]="No Cumple",0,IF(VOZ_WHATSAPP[[#This Row],[Realiza lectura de guion Legal]]="No Cumple",VOZ_WHATSAPP[[#This Row],[Nota 2]]-50%,VOZ_WHATSAPP[[#This Row],[Nota 2]]))</f>
        <v>0.96</v>
      </c>
    </row>
    <row r="3242" spans="1:34" x14ac:dyDescent="0.25">
      <c r="A3242" s="2" t="str">
        <f>VOZ_WHATSAPP[[#This Row],[ID Asesor]]&amp;VOZ_WHATSAPP[[#This Row],[Fecha Monitoreo]]</f>
        <v>397445895</v>
      </c>
      <c r="B3242" s="2">
        <v>45895</v>
      </c>
      <c r="C3242" s="1" t="s">
        <v>50</v>
      </c>
      <c r="D3242" s="1">
        <v>3974</v>
      </c>
      <c r="E3242" s="2">
        <v>45895</v>
      </c>
      <c r="F3242" s="3">
        <v>0.46597222222222223</v>
      </c>
      <c r="G3242" s="1" t="s">
        <v>58</v>
      </c>
      <c r="H3242" s="1" t="s">
        <v>44</v>
      </c>
      <c r="I3242" s="1">
        <v>1447</v>
      </c>
      <c r="J3242" s="1">
        <v>3222545898</v>
      </c>
      <c r="K3242" s="1" t="s">
        <v>45</v>
      </c>
      <c r="L3242" s="1" t="s">
        <v>46</v>
      </c>
      <c r="M3242" s="1" t="s">
        <v>46</v>
      </c>
      <c r="N3242" s="1" t="s">
        <v>46</v>
      </c>
      <c r="O3242" s="1" t="s">
        <v>46</v>
      </c>
      <c r="P3242" s="1" t="s">
        <v>46</v>
      </c>
      <c r="Q3242" s="1" t="s">
        <v>46</v>
      </c>
      <c r="R3242" s="1" t="s">
        <v>48</v>
      </c>
      <c r="S3242" s="1" t="s">
        <v>48</v>
      </c>
      <c r="T3242" s="12" t="str">
        <f>IF(OR(VOZ_WHATSAPP[[#This Row],[Brinda argumentos coherentes a la objeción]]="No Cumple",VOZ_WHATSAPP[[#This Row],[Despliegue de Beneficios y/o consecuencias]]="No Cumple"),"Sin Negocio","Negocio")</f>
        <v>Negocio</v>
      </c>
      <c r="U3242" s="1" t="s">
        <v>47</v>
      </c>
      <c r="V3242" s="1" t="s">
        <v>46</v>
      </c>
      <c r="W3242" s="1" t="s">
        <v>47</v>
      </c>
      <c r="X3242" s="12" t="str">
        <f>IF(OR(VOZ_WHATSAPP[[#This Row],[Confirma Valor de pago]]="No Cumple",VOZ_WHATSAPP[[#This Row],[Confirma hora de pago]]="No Cumple",VOZ_WHATSAPP[[#This Row],[Confirma medio de pago]]="No Cumple"),"Sin Cierre","Cierre")</f>
        <v>Sin Cierre</v>
      </c>
      <c r="Y3242" s="1" t="s">
        <v>46</v>
      </c>
      <c r="Z3242" s="1" t="s">
        <v>46</v>
      </c>
      <c r="AA3242" s="1" t="s">
        <v>46</v>
      </c>
      <c r="AB3242" s="1" t="s">
        <v>46</v>
      </c>
      <c r="AC3242" s="11" t="str">
        <f>IF(OR(VOZ_WHATSAPP[[#This Row],[La comunicación es asertiva, con respeto y evita maltrato]]="No Cumple",VOZ_WHATSAPP[[#This Row],[Cumple con las normativas legales]]="No Cumple"),"No Cumple","Cumple")</f>
        <v>Cumple</v>
      </c>
      <c r="AD3242" s="1" t="s">
        <v>46</v>
      </c>
      <c r="AE3242" s="1" t="s">
        <v>2856</v>
      </c>
      <c r="AF3242" s="4">
        <v>0.84</v>
      </c>
      <c r="AG3242" s="4">
        <f>IF(AND(VOZ_WHATSAPP[[#This Row],[Estado Cierre]]="Sin Cierre",VOZ_WHATSAPP[[#This Row],[Nota Negocio]]="Sin Negocio"),VOZ_WHATSAPP[[#This Row],[Nota]]-24%,VOZ_WHATSAPP[[#This Row],[Nota]])</f>
        <v>0.84</v>
      </c>
      <c r="AH3242" s="8">
        <f>IF(VOZ_WHATSAPP[[#This Row],[Estado Legal]]="No Cumple",0,IF(VOZ_WHATSAPP[[#This Row],[Realiza lectura de guion Legal]]="No Cumple",VOZ_WHATSAPP[[#This Row],[Nota 2]]-50%,VOZ_WHATSAPP[[#This Row],[Nota 2]]))</f>
        <v>0.84</v>
      </c>
    </row>
    <row r="3243" spans="1:34" x14ac:dyDescent="0.25">
      <c r="A3243" s="2" t="str">
        <f>VOZ_WHATSAPP[[#This Row],[ID Asesor]]&amp;VOZ_WHATSAPP[[#This Row],[Fecha Monitoreo]]</f>
        <v>383445895</v>
      </c>
      <c r="B3243" s="2">
        <v>45895</v>
      </c>
      <c r="C3243" s="1" t="s">
        <v>50</v>
      </c>
      <c r="D3243" s="1">
        <v>3834</v>
      </c>
      <c r="E3243" s="2">
        <v>45895</v>
      </c>
      <c r="F3243" s="3">
        <v>0.36666666666666664</v>
      </c>
      <c r="G3243" s="1" t="s">
        <v>51</v>
      </c>
      <c r="H3243" s="1" t="s">
        <v>44</v>
      </c>
      <c r="I3243" s="1">
        <v>1174</v>
      </c>
      <c r="J3243" s="1">
        <v>3244720777</v>
      </c>
      <c r="K3243" s="1" t="s">
        <v>45</v>
      </c>
      <c r="L3243" s="1" t="s">
        <v>46</v>
      </c>
      <c r="M3243" s="1" t="s">
        <v>46</v>
      </c>
      <c r="N3243" s="1" t="s">
        <v>46</v>
      </c>
      <c r="O3243" s="1" t="s">
        <v>54</v>
      </c>
      <c r="P3243" s="1" t="s">
        <v>46</v>
      </c>
      <c r="Q3243" s="1" t="s">
        <v>46</v>
      </c>
      <c r="R3243" s="1" t="s">
        <v>46</v>
      </c>
      <c r="S3243" s="1" t="s">
        <v>46</v>
      </c>
      <c r="T3243" s="12" t="str">
        <f>IF(OR(VOZ_WHATSAPP[[#This Row],[Brinda argumentos coherentes a la objeción]]="No Cumple",VOZ_WHATSAPP[[#This Row],[Despliegue de Beneficios y/o consecuencias]]="No Cumple"),"Sin Negocio","Negocio")</f>
        <v>Negocio</v>
      </c>
      <c r="U3243" s="1" t="s">
        <v>47</v>
      </c>
      <c r="V3243" s="1" t="s">
        <v>47</v>
      </c>
      <c r="W3243" s="1" t="s">
        <v>47</v>
      </c>
      <c r="X3243" s="12" t="str">
        <f>IF(OR(VOZ_WHATSAPP[[#This Row],[Confirma Valor de pago]]="No Cumple",VOZ_WHATSAPP[[#This Row],[Confirma hora de pago]]="No Cumple",VOZ_WHATSAPP[[#This Row],[Confirma medio de pago]]="No Cumple"),"Sin Cierre","Cierre")</f>
        <v>Sin Cierre</v>
      </c>
      <c r="Y3243" s="1" t="s">
        <v>46</v>
      </c>
      <c r="Z3243" s="1" t="s">
        <v>54</v>
      </c>
      <c r="AA3243" s="1" t="s">
        <v>46</v>
      </c>
      <c r="AB3243" s="1" t="s">
        <v>46</v>
      </c>
      <c r="AC3243" s="11" t="str">
        <f>IF(OR(VOZ_WHATSAPP[[#This Row],[La comunicación es asertiva, con respeto y evita maltrato]]="No Cumple",VOZ_WHATSAPP[[#This Row],[Cumple con las normativas legales]]="No Cumple"),"No Cumple","Cumple")</f>
        <v>Cumple</v>
      </c>
      <c r="AD3243" s="1" t="s">
        <v>46</v>
      </c>
      <c r="AE3243" s="1" t="s">
        <v>2857</v>
      </c>
      <c r="AF3243" s="4">
        <v>0.56000000000000005</v>
      </c>
      <c r="AG3243" s="4">
        <f>IF(AND(VOZ_WHATSAPP[[#This Row],[Estado Cierre]]="Sin Cierre",VOZ_WHATSAPP[[#This Row],[Nota Negocio]]="Sin Negocio"),VOZ_WHATSAPP[[#This Row],[Nota]]-24%,VOZ_WHATSAPP[[#This Row],[Nota]])</f>
        <v>0.56000000000000005</v>
      </c>
      <c r="AH3243" s="8">
        <f>IF(VOZ_WHATSAPP[[#This Row],[Estado Legal]]="No Cumple",0,IF(VOZ_WHATSAPP[[#This Row],[Realiza lectura de guion Legal]]="No Cumple",VOZ_WHATSAPP[[#This Row],[Nota 2]]-50%,VOZ_WHATSAPP[[#This Row],[Nota 2]]))</f>
        <v>0.56000000000000005</v>
      </c>
    </row>
    <row r="3244" spans="1:34" x14ac:dyDescent="0.25">
      <c r="A3244" s="2" t="str">
        <f>VOZ_WHATSAPP[[#This Row],[ID Asesor]]&amp;VOZ_WHATSAPP[[#This Row],[Fecha Monitoreo]]</f>
        <v>336845895</v>
      </c>
      <c r="B3244" s="2">
        <v>45895</v>
      </c>
      <c r="C3244" s="1" t="s">
        <v>696</v>
      </c>
      <c r="D3244" s="1">
        <v>3368</v>
      </c>
      <c r="E3244" s="2">
        <v>45895</v>
      </c>
      <c r="F3244" s="3">
        <v>0.47499999999999998</v>
      </c>
      <c r="G3244" s="1" t="s">
        <v>51</v>
      </c>
      <c r="H3244" s="1" t="s">
        <v>44</v>
      </c>
      <c r="I3244" s="1">
        <v>403</v>
      </c>
      <c r="J3244" s="1">
        <v>3202790534</v>
      </c>
      <c r="K3244" s="1" t="s">
        <v>45</v>
      </c>
      <c r="L3244" s="1" t="s">
        <v>46</v>
      </c>
      <c r="M3244" s="1" t="s">
        <v>46</v>
      </c>
      <c r="N3244" s="1" t="s">
        <v>46</v>
      </c>
      <c r="O3244" s="1" t="s">
        <v>46</v>
      </c>
      <c r="P3244" s="1" t="s">
        <v>46</v>
      </c>
      <c r="Q3244" s="1" t="s">
        <v>46</v>
      </c>
      <c r="R3244" s="1" t="s">
        <v>46</v>
      </c>
      <c r="S3244" s="1" t="s">
        <v>47</v>
      </c>
      <c r="T3244" s="12" t="str">
        <f>IF(OR(VOZ_WHATSAPP[[#This Row],[Brinda argumentos coherentes a la objeción]]="No Cumple",VOZ_WHATSAPP[[#This Row],[Despliegue de Beneficios y/o consecuencias]]="No Cumple"),"Sin Negocio","Negocio")</f>
        <v>Sin Negocio</v>
      </c>
      <c r="U3244" s="1" t="s">
        <v>46</v>
      </c>
      <c r="V3244" s="1" t="s">
        <v>46</v>
      </c>
      <c r="W3244" s="1" t="s">
        <v>46</v>
      </c>
      <c r="X3244" s="12" t="str">
        <f>IF(OR(VOZ_WHATSAPP[[#This Row],[Confirma Valor de pago]]="No Cumple",VOZ_WHATSAPP[[#This Row],[Confirma hora de pago]]="No Cumple",VOZ_WHATSAPP[[#This Row],[Confirma medio de pago]]="No Cumple"),"Sin Cierre","Cierre")</f>
        <v>Cierre</v>
      </c>
      <c r="Y3244" s="1" t="s">
        <v>46</v>
      </c>
      <c r="Z3244" s="1" t="s">
        <v>46</v>
      </c>
      <c r="AA3244" s="1" t="s">
        <v>46</v>
      </c>
      <c r="AB3244" s="1" t="s">
        <v>46</v>
      </c>
      <c r="AC3244" s="11" t="str">
        <f>IF(OR(VOZ_WHATSAPP[[#This Row],[La comunicación es asertiva, con respeto y evita maltrato]]="No Cumple",VOZ_WHATSAPP[[#This Row],[Cumple con las normativas legales]]="No Cumple"),"No Cumple","Cumple")</f>
        <v>Cumple</v>
      </c>
      <c r="AD3244" s="1" t="s">
        <v>46</v>
      </c>
      <c r="AE3244" s="1" t="s">
        <v>2858</v>
      </c>
      <c r="AF3244" s="4">
        <v>0.9</v>
      </c>
      <c r="AG3244" s="4">
        <f>IF(AND(VOZ_WHATSAPP[[#This Row],[Estado Cierre]]="Sin Cierre",VOZ_WHATSAPP[[#This Row],[Nota Negocio]]="Sin Negocio"),VOZ_WHATSAPP[[#This Row],[Nota]]-24%,VOZ_WHATSAPP[[#This Row],[Nota]])</f>
        <v>0.9</v>
      </c>
      <c r="AH3244" s="8">
        <f>IF(VOZ_WHATSAPP[[#This Row],[Estado Legal]]="No Cumple",0,IF(VOZ_WHATSAPP[[#This Row],[Realiza lectura de guion Legal]]="No Cumple",VOZ_WHATSAPP[[#This Row],[Nota 2]]-50%,VOZ_WHATSAPP[[#This Row],[Nota 2]]))</f>
        <v>0.9</v>
      </c>
    </row>
    <row r="3245" spans="1:34" x14ac:dyDescent="0.25">
      <c r="A3245" s="2" t="str">
        <f>VOZ_WHATSAPP[[#This Row],[ID Asesor]]&amp;VOZ_WHATSAPP[[#This Row],[Fecha Monitoreo]]</f>
        <v>385445895</v>
      </c>
      <c r="B3245" s="2">
        <v>45895</v>
      </c>
      <c r="C3245" s="1" t="s">
        <v>50</v>
      </c>
      <c r="D3245" s="1">
        <v>3854</v>
      </c>
      <c r="E3245" s="2">
        <v>45895</v>
      </c>
      <c r="F3245" s="3">
        <v>0.39444444444444443</v>
      </c>
      <c r="G3245" s="1" t="s">
        <v>60</v>
      </c>
      <c r="H3245" s="1" t="s">
        <v>44</v>
      </c>
      <c r="I3245" s="1">
        <v>11009562</v>
      </c>
      <c r="J3245" s="1">
        <v>3114594838</v>
      </c>
      <c r="K3245" s="1" t="s">
        <v>49</v>
      </c>
      <c r="L3245" s="1" t="s">
        <v>46</v>
      </c>
      <c r="M3245" s="1" t="s">
        <v>46</v>
      </c>
      <c r="N3245" s="1" t="s">
        <v>46</v>
      </c>
      <c r="O3245" s="1" t="s">
        <v>46</v>
      </c>
      <c r="P3245" s="1" t="s">
        <v>46</v>
      </c>
      <c r="Q3245" s="1" t="s">
        <v>46</v>
      </c>
      <c r="R3245" s="1" t="s">
        <v>48</v>
      </c>
      <c r="S3245" s="1" t="s">
        <v>48</v>
      </c>
      <c r="T3245" s="12" t="str">
        <f>IF(OR(VOZ_WHATSAPP[[#This Row],[Brinda argumentos coherentes a la objeción]]="No Cumple",VOZ_WHATSAPP[[#This Row],[Despliegue de Beneficios y/o consecuencias]]="No Cumple"),"Sin Negocio","Negocio")</f>
        <v>Negocio</v>
      </c>
      <c r="U3245" s="1" t="s">
        <v>46</v>
      </c>
      <c r="V3245" s="1" t="s">
        <v>46</v>
      </c>
      <c r="W3245" s="1" t="s">
        <v>47</v>
      </c>
      <c r="X3245" s="12" t="str">
        <f>IF(OR(VOZ_WHATSAPP[[#This Row],[Confirma Valor de pago]]="No Cumple",VOZ_WHATSAPP[[#This Row],[Confirma hora de pago]]="No Cumple",VOZ_WHATSAPP[[#This Row],[Confirma medio de pago]]="No Cumple"),"Sin Cierre","Cierre")</f>
        <v>Sin Cierre</v>
      </c>
      <c r="Y3245" s="1" t="s">
        <v>46</v>
      </c>
      <c r="Z3245" s="1" t="s">
        <v>46</v>
      </c>
      <c r="AA3245" s="1" t="s">
        <v>46</v>
      </c>
      <c r="AB3245" s="1" t="s">
        <v>46</v>
      </c>
      <c r="AC3245" s="11" t="str">
        <f>IF(OR(VOZ_WHATSAPP[[#This Row],[La comunicación es asertiva, con respeto y evita maltrato]]="No Cumple",VOZ_WHATSAPP[[#This Row],[Cumple con las normativas legales]]="No Cumple"),"No Cumple","Cumple")</f>
        <v>Cumple</v>
      </c>
      <c r="AD3245" s="1" t="s">
        <v>46</v>
      </c>
      <c r="AE3245" s="1" t="s">
        <v>2859</v>
      </c>
      <c r="AF3245" s="4">
        <v>0.92</v>
      </c>
      <c r="AG3245" s="4">
        <f>IF(AND(VOZ_WHATSAPP[[#This Row],[Estado Cierre]]="Sin Cierre",VOZ_WHATSAPP[[#This Row],[Nota Negocio]]="Sin Negocio"),VOZ_WHATSAPP[[#This Row],[Nota]]-24%,VOZ_WHATSAPP[[#This Row],[Nota]])</f>
        <v>0.92</v>
      </c>
      <c r="AH3245" s="8">
        <f>IF(VOZ_WHATSAPP[[#This Row],[Estado Legal]]="No Cumple",0,IF(VOZ_WHATSAPP[[#This Row],[Realiza lectura de guion Legal]]="No Cumple",VOZ_WHATSAPP[[#This Row],[Nota 2]]-50%,VOZ_WHATSAPP[[#This Row],[Nota 2]]))</f>
        <v>0.92</v>
      </c>
    </row>
    <row r="3246" spans="1:34" x14ac:dyDescent="0.25">
      <c r="A3246" s="2" t="str">
        <f>VOZ_WHATSAPP[[#This Row],[ID Asesor]]&amp;VOZ_WHATSAPP[[#This Row],[Fecha Monitoreo]]</f>
        <v>394545895</v>
      </c>
      <c r="B3246" s="2">
        <v>45895</v>
      </c>
      <c r="C3246" s="1" t="s">
        <v>59</v>
      </c>
      <c r="D3246" s="1">
        <v>3945</v>
      </c>
      <c r="E3246" s="2">
        <v>45895</v>
      </c>
      <c r="F3246" s="3">
        <v>0.38333333333333336</v>
      </c>
      <c r="G3246" s="1" t="s">
        <v>51</v>
      </c>
      <c r="H3246" s="1" t="s">
        <v>44</v>
      </c>
      <c r="I3246" s="1">
        <v>210020459</v>
      </c>
      <c r="J3246" s="1">
        <v>3044783696</v>
      </c>
      <c r="K3246" s="1" t="s">
        <v>49</v>
      </c>
      <c r="L3246" s="1" t="s">
        <v>46</v>
      </c>
      <c r="M3246" s="1" t="s">
        <v>46</v>
      </c>
      <c r="N3246" s="1" t="s">
        <v>46</v>
      </c>
      <c r="O3246" s="1" t="s">
        <v>46</v>
      </c>
      <c r="P3246" s="1" t="s">
        <v>46</v>
      </c>
      <c r="Q3246" s="1" t="s">
        <v>48</v>
      </c>
      <c r="R3246" s="1" t="s">
        <v>48</v>
      </c>
      <c r="S3246" s="1" t="s">
        <v>46</v>
      </c>
      <c r="T3246" s="12" t="str">
        <f>IF(OR(VOZ_WHATSAPP[[#This Row],[Brinda argumentos coherentes a la objeción]]="No Cumple",VOZ_WHATSAPP[[#This Row],[Despliegue de Beneficios y/o consecuencias]]="No Cumple"),"Sin Negocio","Negocio")</f>
        <v>Negocio</v>
      </c>
      <c r="U3246" s="1" t="s">
        <v>46</v>
      </c>
      <c r="V3246" s="1" t="s">
        <v>46</v>
      </c>
      <c r="W3246" s="1" t="s">
        <v>46</v>
      </c>
      <c r="X3246" s="12" t="str">
        <f>IF(OR(VOZ_WHATSAPP[[#This Row],[Confirma Valor de pago]]="No Cumple",VOZ_WHATSAPP[[#This Row],[Confirma hora de pago]]="No Cumple",VOZ_WHATSAPP[[#This Row],[Confirma medio de pago]]="No Cumple"),"Sin Cierre","Cierre")</f>
        <v>Cierre</v>
      </c>
      <c r="Y3246" s="1" t="s">
        <v>46</v>
      </c>
      <c r="Z3246" s="1" t="s">
        <v>46</v>
      </c>
      <c r="AA3246" s="1" t="s">
        <v>46</v>
      </c>
      <c r="AB3246" s="1" t="s">
        <v>46</v>
      </c>
      <c r="AC3246" s="11" t="str">
        <f>IF(OR(VOZ_WHATSAPP[[#This Row],[La comunicación es asertiva, con respeto y evita maltrato]]="No Cumple",VOZ_WHATSAPP[[#This Row],[Cumple con las normativas legales]]="No Cumple"),"No Cumple","Cumple")</f>
        <v>Cumple</v>
      </c>
      <c r="AD3246" s="1" t="s">
        <v>46</v>
      </c>
      <c r="AE3246" s="1" t="s">
        <v>2860</v>
      </c>
      <c r="AF3246" s="4">
        <v>1</v>
      </c>
      <c r="AG3246" s="4">
        <f>IF(AND(VOZ_WHATSAPP[[#This Row],[Estado Cierre]]="Sin Cierre",VOZ_WHATSAPP[[#This Row],[Nota Negocio]]="Sin Negocio"),VOZ_WHATSAPP[[#This Row],[Nota]]-24%,VOZ_WHATSAPP[[#This Row],[Nota]])</f>
        <v>1</v>
      </c>
      <c r="AH3246" s="8">
        <f>IF(VOZ_WHATSAPP[[#This Row],[Estado Legal]]="No Cumple",0,IF(VOZ_WHATSAPP[[#This Row],[Realiza lectura de guion Legal]]="No Cumple",VOZ_WHATSAPP[[#This Row],[Nota 2]]-50%,VOZ_WHATSAPP[[#This Row],[Nota 2]]))</f>
        <v>1</v>
      </c>
    </row>
    <row r="3247" spans="1:34" x14ac:dyDescent="0.25">
      <c r="A3247" s="2" t="str">
        <f>VOZ_WHATSAPP[[#This Row],[ID Asesor]]&amp;VOZ_WHATSAPP[[#This Row],[Fecha Monitoreo]]</f>
        <v>385845895</v>
      </c>
      <c r="B3247" s="2">
        <v>45895</v>
      </c>
      <c r="C3247" s="1" t="s">
        <v>50</v>
      </c>
      <c r="D3247" s="1">
        <v>3858</v>
      </c>
      <c r="E3247" s="2">
        <v>45895</v>
      </c>
      <c r="F3247" s="3">
        <v>0.42430555555555555</v>
      </c>
      <c r="G3247" s="1" t="s">
        <v>43</v>
      </c>
      <c r="H3247" s="1" t="s">
        <v>44</v>
      </c>
      <c r="I3247" s="1">
        <v>1394</v>
      </c>
      <c r="J3247" s="1">
        <v>3044019453</v>
      </c>
      <c r="K3247" s="1" t="s">
        <v>45</v>
      </c>
      <c r="L3247" s="1" t="s">
        <v>46</v>
      </c>
      <c r="M3247" s="1" t="s">
        <v>46</v>
      </c>
      <c r="N3247" s="1" t="s">
        <v>46</v>
      </c>
      <c r="O3247" s="1" t="s">
        <v>46</v>
      </c>
      <c r="P3247" s="1" t="s">
        <v>46</v>
      </c>
      <c r="Q3247" s="1" t="s">
        <v>46</v>
      </c>
      <c r="R3247" s="1" t="s">
        <v>46</v>
      </c>
      <c r="S3247" s="1" t="s">
        <v>46</v>
      </c>
      <c r="T3247" s="12" t="str">
        <f>IF(OR(VOZ_WHATSAPP[[#This Row],[Brinda argumentos coherentes a la objeción]]="No Cumple",VOZ_WHATSAPP[[#This Row],[Despliegue de Beneficios y/o consecuencias]]="No Cumple"),"Sin Negocio","Negocio")</f>
        <v>Negocio</v>
      </c>
      <c r="U3247" s="1" t="s">
        <v>48</v>
      </c>
      <c r="V3247" s="1" t="s">
        <v>48</v>
      </c>
      <c r="W3247" s="1" t="s">
        <v>48</v>
      </c>
      <c r="X3247" s="12" t="str">
        <f>IF(OR(VOZ_WHATSAPP[[#This Row],[Confirma Valor de pago]]="No Cumple",VOZ_WHATSAPP[[#This Row],[Confirma hora de pago]]="No Cumple",VOZ_WHATSAPP[[#This Row],[Confirma medio de pago]]="No Cumple"),"Sin Cierre","Cierre")</f>
        <v>Cierre</v>
      </c>
      <c r="Y3247" s="1" t="s">
        <v>46</v>
      </c>
      <c r="Z3247" s="1" t="s">
        <v>46</v>
      </c>
      <c r="AA3247" s="1" t="s">
        <v>46</v>
      </c>
      <c r="AB3247" s="1" t="s">
        <v>46</v>
      </c>
      <c r="AC3247" s="11" t="str">
        <f>IF(OR(VOZ_WHATSAPP[[#This Row],[La comunicación es asertiva, con respeto y evita maltrato]]="No Cumple",VOZ_WHATSAPP[[#This Row],[Cumple con las normativas legales]]="No Cumple"),"No Cumple","Cumple")</f>
        <v>Cumple</v>
      </c>
      <c r="AD3247" s="1" t="s">
        <v>46</v>
      </c>
      <c r="AE3247" s="1" t="s">
        <v>53</v>
      </c>
      <c r="AF3247" s="4">
        <v>1</v>
      </c>
      <c r="AG3247" s="4">
        <f>IF(AND(VOZ_WHATSAPP[[#This Row],[Estado Cierre]]="Sin Cierre",VOZ_WHATSAPP[[#This Row],[Nota Negocio]]="Sin Negocio"),VOZ_WHATSAPP[[#This Row],[Nota]]-24%,VOZ_WHATSAPP[[#This Row],[Nota]])</f>
        <v>1</v>
      </c>
      <c r="AH3247" s="8">
        <f>IF(VOZ_WHATSAPP[[#This Row],[Estado Legal]]="No Cumple",0,IF(VOZ_WHATSAPP[[#This Row],[Realiza lectura de guion Legal]]="No Cumple",VOZ_WHATSAPP[[#This Row],[Nota 2]]-50%,VOZ_WHATSAPP[[#This Row],[Nota 2]]))</f>
        <v>1</v>
      </c>
    </row>
    <row r="3248" spans="1:34" x14ac:dyDescent="0.25">
      <c r="A3248" s="2" t="str">
        <f>VOZ_WHATSAPP[[#This Row],[ID Asesor]]&amp;VOZ_WHATSAPP[[#This Row],[Fecha Monitoreo]]</f>
        <v>345945895</v>
      </c>
      <c r="B3248" s="2">
        <v>45895</v>
      </c>
      <c r="C3248" s="1" t="s">
        <v>126</v>
      </c>
      <c r="D3248" s="1">
        <v>3459</v>
      </c>
      <c r="E3248" s="2">
        <v>45895</v>
      </c>
      <c r="F3248" s="3">
        <v>0.52013888888888893</v>
      </c>
      <c r="G3248" s="1" t="s">
        <v>58</v>
      </c>
      <c r="H3248" s="1" t="s">
        <v>44</v>
      </c>
      <c r="I3248" s="1">
        <v>407</v>
      </c>
      <c r="J3248" s="1">
        <v>3152113102</v>
      </c>
      <c r="K3248" s="1" t="s">
        <v>45</v>
      </c>
      <c r="L3248" s="1" t="s">
        <v>46</v>
      </c>
      <c r="M3248" s="1" t="s">
        <v>46</v>
      </c>
      <c r="N3248" s="1" t="s">
        <v>46</v>
      </c>
      <c r="O3248" s="1" t="s">
        <v>46</v>
      </c>
      <c r="P3248" s="1" t="s">
        <v>46</v>
      </c>
      <c r="Q3248" s="1" t="s">
        <v>48</v>
      </c>
      <c r="R3248" s="1" t="s">
        <v>48</v>
      </c>
      <c r="S3248" s="1" t="s">
        <v>46</v>
      </c>
      <c r="T3248" s="12" t="str">
        <f>IF(OR(VOZ_WHATSAPP[[#This Row],[Brinda argumentos coherentes a la objeción]]="No Cumple",VOZ_WHATSAPP[[#This Row],[Despliegue de Beneficios y/o consecuencias]]="No Cumple"),"Sin Negocio","Negocio")</f>
        <v>Negocio</v>
      </c>
      <c r="U3248" s="1" t="s">
        <v>46</v>
      </c>
      <c r="V3248" s="1" t="s">
        <v>46</v>
      </c>
      <c r="W3248" s="1" t="s">
        <v>46</v>
      </c>
      <c r="X3248" s="12" t="str">
        <f>IF(OR(VOZ_WHATSAPP[[#This Row],[Confirma Valor de pago]]="No Cumple",VOZ_WHATSAPP[[#This Row],[Confirma hora de pago]]="No Cumple",VOZ_WHATSAPP[[#This Row],[Confirma medio de pago]]="No Cumple"),"Sin Cierre","Cierre")</f>
        <v>Cierre</v>
      </c>
      <c r="Y3248" s="1" t="s">
        <v>46</v>
      </c>
      <c r="Z3248" s="1" t="s">
        <v>54</v>
      </c>
      <c r="AA3248" s="1" t="s">
        <v>46</v>
      </c>
      <c r="AB3248" s="1" t="s">
        <v>46</v>
      </c>
      <c r="AC3248" s="11" t="str">
        <f>IF(OR(VOZ_WHATSAPP[[#This Row],[La comunicación es asertiva, con respeto y evita maltrato]]="No Cumple",VOZ_WHATSAPP[[#This Row],[Cumple con las normativas legales]]="No Cumple"),"No Cumple","Cumple")</f>
        <v>Cumple</v>
      </c>
      <c r="AD3248" s="1" t="s">
        <v>46</v>
      </c>
      <c r="AE3248" s="1" t="s">
        <v>2861</v>
      </c>
      <c r="AF3248" s="4">
        <v>0.85</v>
      </c>
      <c r="AG3248" s="4">
        <f>IF(AND(VOZ_WHATSAPP[[#This Row],[Estado Cierre]]="Sin Cierre",VOZ_WHATSAPP[[#This Row],[Nota Negocio]]="Sin Negocio"),VOZ_WHATSAPP[[#This Row],[Nota]]-24%,VOZ_WHATSAPP[[#This Row],[Nota]])</f>
        <v>0.85</v>
      </c>
      <c r="AH3248" s="8">
        <f>IF(VOZ_WHATSAPP[[#This Row],[Estado Legal]]="No Cumple",0,IF(VOZ_WHATSAPP[[#This Row],[Realiza lectura de guion Legal]]="No Cumple",VOZ_WHATSAPP[[#This Row],[Nota 2]]-50%,VOZ_WHATSAPP[[#This Row],[Nota 2]]))</f>
        <v>0.85</v>
      </c>
    </row>
    <row r="3249" spans="1:34" x14ac:dyDescent="0.25">
      <c r="A3249" s="2" t="str">
        <f>VOZ_WHATSAPP[[#This Row],[ID Asesor]]&amp;VOZ_WHATSAPP[[#This Row],[Fecha Monitoreo]]</f>
        <v>388145895</v>
      </c>
      <c r="B3249" s="2">
        <v>45895</v>
      </c>
      <c r="C3249" s="1" t="s">
        <v>696</v>
      </c>
      <c r="D3249" s="1">
        <v>3881</v>
      </c>
      <c r="E3249" s="2">
        <v>45895</v>
      </c>
      <c r="F3249" s="3">
        <v>0.57499999999999996</v>
      </c>
      <c r="G3249" s="1" t="s">
        <v>51</v>
      </c>
      <c r="H3249" s="1" t="s">
        <v>44</v>
      </c>
      <c r="I3249" s="1">
        <v>445</v>
      </c>
      <c r="J3249" s="1">
        <v>3155693832</v>
      </c>
      <c r="K3249" s="1" t="s">
        <v>45</v>
      </c>
      <c r="L3249" s="1" t="s">
        <v>46</v>
      </c>
      <c r="M3249" s="1" t="s">
        <v>46</v>
      </c>
      <c r="N3249" s="1" t="s">
        <v>46</v>
      </c>
      <c r="O3249" s="1" t="s">
        <v>46</v>
      </c>
      <c r="P3249" s="1" t="s">
        <v>46</v>
      </c>
      <c r="Q3249" s="1" t="s">
        <v>46</v>
      </c>
      <c r="R3249" s="1" t="s">
        <v>46</v>
      </c>
      <c r="S3249" s="1" t="s">
        <v>46</v>
      </c>
      <c r="T3249" s="12" t="str">
        <f>IF(OR(VOZ_WHATSAPP[[#This Row],[Brinda argumentos coherentes a la objeción]]="No Cumple",VOZ_WHATSAPP[[#This Row],[Despliegue de Beneficios y/o consecuencias]]="No Cumple"),"Sin Negocio","Negocio")</f>
        <v>Negocio</v>
      </c>
      <c r="U3249" s="1" t="s">
        <v>48</v>
      </c>
      <c r="V3249" s="1" t="s">
        <v>48</v>
      </c>
      <c r="W3249" s="1" t="s">
        <v>48</v>
      </c>
      <c r="X3249" s="12" t="str">
        <f>IF(OR(VOZ_WHATSAPP[[#This Row],[Confirma Valor de pago]]="No Cumple",VOZ_WHATSAPP[[#This Row],[Confirma hora de pago]]="No Cumple",VOZ_WHATSAPP[[#This Row],[Confirma medio de pago]]="No Cumple"),"Sin Cierre","Cierre")</f>
        <v>Cierre</v>
      </c>
      <c r="Y3249" s="1" t="s">
        <v>46</v>
      </c>
      <c r="Z3249" s="1" t="s">
        <v>46</v>
      </c>
      <c r="AA3249" s="1" t="s">
        <v>46</v>
      </c>
      <c r="AB3249" s="1" t="s">
        <v>46</v>
      </c>
      <c r="AC3249" s="11" t="str">
        <f>IF(OR(VOZ_WHATSAPP[[#This Row],[La comunicación es asertiva, con respeto y evita maltrato]]="No Cumple",VOZ_WHATSAPP[[#This Row],[Cumple con las normativas legales]]="No Cumple"),"No Cumple","Cumple")</f>
        <v>Cumple</v>
      </c>
      <c r="AD3249" s="1" t="s">
        <v>46</v>
      </c>
      <c r="AE3249" s="1" t="s">
        <v>2558</v>
      </c>
      <c r="AF3249" s="4">
        <v>1</v>
      </c>
      <c r="AG3249" s="4">
        <f>IF(AND(VOZ_WHATSAPP[[#This Row],[Estado Cierre]]="Sin Cierre",VOZ_WHATSAPP[[#This Row],[Nota Negocio]]="Sin Negocio"),VOZ_WHATSAPP[[#This Row],[Nota]]-24%,VOZ_WHATSAPP[[#This Row],[Nota]])</f>
        <v>1</v>
      </c>
      <c r="AH3249" s="8">
        <f>IF(VOZ_WHATSAPP[[#This Row],[Estado Legal]]="No Cumple",0,IF(VOZ_WHATSAPP[[#This Row],[Realiza lectura de guion Legal]]="No Cumple",VOZ_WHATSAPP[[#This Row],[Nota 2]]-50%,VOZ_WHATSAPP[[#This Row],[Nota 2]]))</f>
        <v>1</v>
      </c>
    </row>
    <row r="3250" spans="1:34" x14ac:dyDescent="0.25">
      <c r="A3250" s="2" t="str">
        <f>VOZ_WHATSAPP[[#This Row],[ID Asesor]]&amp;VOZ_WHATSAPP[[#This Row],[Fecha Monitoreo]]</f>
        <v>382145895</v>
      </c>
      <c r="B3250" s="2">
        <v>45895</v>
      </c>
      <c r="C3250" s="1" t="s">
        <v>126</v>
      </c>
      <c r="D3250" s="1">
        <v>3821</v>
      </c>
      <c r="E3250" s="2">
        <v>45895</v>
      </c>
      <c r="F3250" s="3">
        <v>0.5083333333333333</v>
      </c>
      <c r="G3250" s="1" t="s">
        <v>58</v>
      </c>
      <c r="H3250" s="1" t="s">
        <v>44</v>
      </c>
      <c r="I3250" s="1">
        <v>590</v>
      </c>
      <c r="J3250" s="1">
        <v>3184752224</v>
      </c>
      <c r="K3250" s="1" t="s">
        <v>45</v>
      </c>
      <c r="L3250" s="1" t="s">
        <v>46</v>
      </c>
      <c r="M3250" s="1" t="s">
        <v>46</v>
      </c>
      <c r="N3250" s="1" t="s">
        <v>46</v>
      </c>
      <c r="O3250" s="1" t="s">
        <v>46</v>
      </c>
      <c r="P3250" s="1" t="s">
        <v>46</v>
      </c>
      <c r="Q3250" s="1" t="s">
        <v>46</v>
      </c>
      <c r="R3250" s="1" t="s">
        <v>46</v>
      </c>
      <c r="S3250" s="1" t="s">
        <v>46</v>
      </c>
      <c r="T3250" s="12" t="str">
        <f>IF(OR(VOZ_WHATSAPP[[#This Row],[Brinda argumentos coherentes a la objeción]]="No Cumple",VOZ_WHATSAPP[[#This Row],[Despliegue de Beneficios y/o consecuencias]]="No Cumple"),"Sin Negocio","Negocio")</f>
        <v>Negocio</v>
      </c>
      <c r="U3250" s="1" t="s">
        <v>48</v>
      </c>
      <c r="V3250" s="1" t="s">
        <v>48</v>
      </c>
      <c r="W3250" s="1" t="s">
        <v>48</v>
      </c>
      <c r="X3250" s="12" t="str">
        <f>IF(OR(VOZ_WHATSAPP[[#This Row],[Confirma Valor de pago]]="No Cumple",VOZ_WHATSAPP[[#This Row],[Confirma hora de pago]]="No Cumple",VOZ_WHATSAPP[[#This Row],[Confirma medio de pago]]="No Cumple"),"Sin Cierre","Cierre")</f>
        <v>Cierre</v>
      </c>
      <c r="Y3250" s="1" t="s">
        <v>46</v>
      </c>
      <c r="Z3250" s="1" t="s">
        <v>54</v>
      </c>
      <c r="AA3250" s="1" t="s">
        <v>46</v>
      </c>
      <c r="AB3250" s="1" t="s">
        <v>46</v>
      </c>
      <c r="AC3250" s="11" t="str">
        <f>IF(OR(VOZ_WHATSAPP[[#This Row],[La comunicación es asertiva, con respeto y evita maltrato]]="No Cumple",VOZ_WHATSAPP[[#This Row],[Cumple con las normativas legales]]="No Cumple"),"No Cumple","Cumple")</f>
        <v>Cumple</v>
      </c>
      <c r="AD3250" s="1" t="s">
        <v>46</v>
      </c>
      <c r="AE3250" s="1" t="s">
        <v>2862</v>
      </c>
      <c r="AF3250" s="4">
        <v>0.85</v>
      </c>
      <c r="AG3250" s="4">
        <f>IF(AND(VOZ_WHATSAPP[[#This Row],[Estado Cierre]]="Sin Cierre",VOZ_WHATSAPP[[#This Row],[Nota Negocio]]="Sin Negocio"),VOZ_WHATSAPP[[#This Row],[Nota]]-24%,VOZ_WHATSAPP[[#This Row],[Nota]])</f>
        <v>0.85</v>
      </c>
      <c r="AH3250" s="8">
        <f>IF(VOZ_WHATSAPP[[#This Row],[Estado Legal]]="No Cumple",0,IF(VOZ_WHATSAPP[[#This Row],[Realiza lectura de guion Legal]]="No Cumple",VOZ_WHATSAPP[[#This Row],[Nota 2]]-50%,VOZ_WHATSAPP[[#This Row],[Nota 2]]))</f>
        <v>0.85</v>
      </c>
    </row>
    <row r="3251" spans="1:34" x14ac:dyDescent="0.25">
      <c r="A3251" s="2" t="str">
        <f>VOZ_WHATSAPP[[#This Row],[ID Asesor]]&amp;VOZ_WHATSAPP[[#This Row],[Fecha Monitoreo]]</f>
        <v>214845895</v>
      </c>
      <c r="B3251" s="2">
        <v>45895</v>
      </c>
      <c r="C3251" s="1" t="s">
        <v>50</v>
      </c>
      <c r="D3251" s="1">
        <v>2148</v>
      </c>
      <c r="E3251" s="2">
        <v>45895</v>
      </c>
      <c r="F3251" s="3">
        <v>0.36805555555555558</v>
      </c>
      <c r="G3251" s="1" t="s">
        <v>60</v>
      </c>
      <c r="H3251" s="1" t="s">
        <v>44</v>
      </c>
      <c r="I3251" s="1">
        <v>1407</v>
      </c>
      <c r="J3251" s="1">
        <v>3133591245</v>
      </c>
      <c r="K3251" s="1" t="s">
        <v>45</v>
      </c>
      <c r="L3251" s="1" t="s">
        <v>47</v>
      </c>
      <c r="M3251" s="1" t="s">
        <v>46</v>
      </c>
      <c r="N3251" s="1" t="s">
        <v>46</v>
      </c>
      <c r="O3251" s="1" t="s">
        <v>46</v>
      </c>
      <c r="P3251" s="1" t="s">
        <v>46</v>
      </c>
      <c r="Q3251" s="1" t="s">
        <v>46</v>
      </c>
      <c r="R3251" s="1" t="s">
        <v>46</v>
      </c>
      <c r="S3251" s="1" t="s">
        <v>46</v>
      </c>
      <c r="T3251" s="12" t="str">
        <f>IF(OR(VOZ_WHATSAPP[[#This Row],[Brinda argumentos coherentes a la objeción]]="No Cumple",VOZ_WHATSAPP[[#This Row],[Despliegue de Beneficios y/o consecuencias]]="No Cumple"),"Sin Negocio","Negocio")</f>
        <v>Negocio</v>
      </c>
      <c r="U3251" s="1" t="s">
        <v>46</v>
      </c>
      <c r="V3251" s="1" t="s">
        <v>46</v>
      </c>
      <c r="W3251" s="1" t="s">
        <v>46</v>
      </c>
      <c r="X3251" s="12" t="str">
        <f>IF(OR(VOZ_WHATSAPP[[#This Row],[Confirma Valor de pago]]="No Cumple",VOZ_WHATSAPP[[#This Row],[Confirma hora de pago]]="No Cumple",VOZ_WHATSAPP[[#This Row],[Confirma medio de pago]]="No Cumple"),"Sin Cierre","Cierre")</f>
        <v>Cierre</v>
      </c>
      <c r="Y3251" s="1" t="s">
        <v>46</v>
      </c>
      <c r="Z3251" s="1" t="s">
        <v>46</v>
      </c>
      <c r="AA3251" s="1" t="s">
        <v>46</v>
      </c>
      <c r="AB3251" s="1" t="s">
        <v>46</v>
      </c>
      <c r="AC3251" s="11" t="str">
        <f>IF(OR(VOZ_WHATSAPP[[#This Row],[La comunicación es asertiva, con respeto y evita maltrato]]="No Cumple",VOZ_WHATSAPP[[#This Row],[Cumple con las normativas legales]]="No Cumple"),"No Cumple","Cumple")</f>
        <v>Cumple</v>
      </c>
      <c r="AD3251" s="1" t="s">
        <v>46</v>
      </c>
      <c r="AE3251" s="1" t="s">
        <v>53</v>
      </c>
      <c r="AF3251" s="4">
        <v>0.96</v>
      </c>
      <c r="AG3251" s="4">
        <f>IF(AND(VOZ_WHATSAPP[[#This Row],[Estado Cierre]]="Sin Cierre",VOZ_WHATSAPP[[#This Row],[Nota Negocio]]="Sin Negocio"),VOZ_WHATSAPP[[#This Row],[Nota]]-24%,VOZ_WHATSAPP[[#This Row],[Nota]])</f>
        <v>0.96</v>
      </c>
      <c r="AH3251" s="8">
        <f>IF(VOZ_WHATSAPP[[#This Row],[Estado Legal]]="No Cumple",0,IF(VOZ_WHATSAPP[[#This Row],[Realiza lectura de guion Legal]]="No Cumple",VOZ_WHATSAPP[[#This Row],[Nota 2]]-50%,VOZ_WHATSAPP[[#This Row],[Nota 2]]))</f>
        <v>0.96</v>
      </c>
    </row>
    <row r="3252" spans="1:34" x14ac:dyDescent="0.25">
      <c r="A3252" s="2" t="str">
        <f>VOZ_WHATSAPP[[#This Row],[ID Asesor]]&amp;VOZ_WHATSAPP[[#This Row],[Fecha Monitoreo]]</f>
        <v>396945895</v>
      </c>
      <c r="B3252" s="2">
        <v>45895</v>
      </c>
      <c r="C3252" s="1" t="s">
        <v>59</v>
      </c>
      <c r="D3252" s="1">
        <v>3969</v>
      </c>
      <c r="E3252" s="2">
        <v>45895</v>
      </c>
      <c r="F3252" s="3">
        <v>0.54097222222222219</v>
      </c>
      <c r="G3252" s="1" t="s">
        <v>51</v>
      </c>
      <c r="H3252" s="1" t="s">
        <v>44</v>
      </c>
      <c r="I3252" s="1">
        <v>1442</v>
      </c>
      <c r="J3252" s="1">
        <v>3214116067</v>
      </c>
      <c r="K3252" s="1" t="s">
        <v>45</v>
      </c>
      <c r="L3252" s="1" t="s">
        <v>46</v>
      </c>
      <c r="M3252" s="1" t="s">
        <v>46</v>
      </c>
      <c r="N3252" s="1" t="s">
        <v>46</v>
      </c>
      <c r="O3252" s="1" t="s">
        <v>46</v>
      </c>
      <c r="P3252" s="1" t="s">
        <v>46</v>
      </c>
      <c r="Q3252" s="1" t="s">
        <v>46</v>
      </c>
      <c r="R3252" s="1" t="s">
        <v>46</v>
      </c>
      <c r="S3252" s="1" t="s">
        <v>46</v>
      </c>
      <c r="T3252" s="12" t="str">
        <f>IF(OR(VOZ_WHATSAPP[[#This Row],[Brinda argumentos coherentes a la objeción]]="No Cumple",VOZ_WHATSAPP[[#This Row],[Despliegue de Beneficios y/o consecuencias]]="No Cumple"),"Sin Negocio","Negocio")</f>
        <v>Negocio</v>
      </c>
      <c r="U3252" s="1" t="s">
        <v>46</v>
      </c>
      <c r="V3252" s="1" t="s">
        <v>46</v>
      </c>
      <c r="W3252" s="1" t="s">
        <v>47</v>
      </c>
      <c r="X3252" s="12" t="str">
        <f>IF(OR(VOZ_WHATSAPP[[#This Row],[Confirma Valor de pago]]="No Cumple",VOZ_WHATSAPP[[#This Row],[Confirma hora de pago]]="No Cumple",VOZ_WHATSAPP[[#This Row],[Confirma medio de pago]]="No Cumple"),"Sin Cierre","Cierre")</f>
        <v>Sin Cierre</v>
      </c>
      <c r="Y3252" s="1" t="s">
        <v>46</v>
      </c>
      <c r="Z3252" s="1" t="s">
        <v>46</v>
      </c>
      <c r="AA3252" s="1" t="s">
        <v>46</v>
      </c>
      <c r="AB3252" s="1" t="s">
        <v>46</v>
      </c>
      <c r="AC3252" s="11" t="str">
        <f>IF(OR(VOZ_WHATSAPP[[#This Row],[La comunicación es asertiva, con respeto y evita maltrato]]="No Cumple",VOZ_WHATSAPP[[#This Row],[Cumple con las normativas legales]]="No Cumple"),"No Cumple","Cumple")</f>
        <v>Cumple</v>
      </c>
      <c r="AD3252" s="1" t="s">
        <v>46</v>
      </c>
      <c r="AE3252" s="1" t="s">
        <v>118</v>
      </c>
      <c r="AF3252" s="4">
        <v>0.92</v>
      </c>
      <c r="AG3252" s="4">
        <f>IF(AND(VOZ_WHATSAPP[[#This Row],[Estado Cierre]]="Sin Cierre",VOZ_WHATSAPP[[#This Row],[Nota Negocio]]="Sin Negocio"),VOZ_WHATSAPP[[#This Row],[Nota]]-24%,VOZ_WHATSAPP[[#This Row],[Nota]])</f>
        <v>0.92</v>
      </c>
      <c r="AH3252" s="8">
        <f>IF(VOZ_WHATSAPP[[#This Row],[Estado Legal]]="No Cumple",0,IF(VOZ_WHATSAPP[[#This Row],[Realiza lectura de guion Legal]]="No Cumple",VOZ_WHATSAPP[[#This Row],[Nota 2]]-50%,VOZ_WHATSAPP[[#This Row],[Nota 2]]))</f>
        <v>0.92</v>
      </c>
    </row>
    <row r="3253" spans="1:34" x14ac:dyDescent="0.25">
      <c r="A3253" s="2" t="str">
        <f>VOZ_WHATSAPP[[#This Row],[ID Asesor]]&amp;VOZ_WHATSAPP[[#This Row],[Fecha Monitoreo]]</f>
        <v>376345895</v>
      </c>
      <c r="B3253" s="2">
        <v>45895</v>
      </c>
      <c r="C3253" s="1" t="s">
        <v>59</v>
      </c>
      <c r="D3253" s="1">
        <v>3763</v>
      </c>
      <c r="E3253" s="2">
        <v>45895</v>
      </c>
      <c r="F3253" s="3">
        <v>0.6430555555555556</v>
      </c>
      <c r="G3253" s="1" t="s">
        <v>51</v>
      </c>
      <c r="H3253" s="1" t="s">
        <v>44</v>
      </c>
      <c r="I3253" s="1">
        <v>1416</v>
      </c>
      <c r="J3253" s="1">
        <v>3206331112</v>
      </c>
      <c r="K3253" s="1" t="s">
        <v>45</v>
      </c>
      <c r="L3253" s="1" t="s">
        <v>47</v>
      </c>
      <c r="M3253" s="1" t="s">
        <v>46</v>
      </c>
      <c r="N3253" s="1" t="s">
        <v>46</v>
      </c>
      <c r="O3253" s="1" t="s">
        <v>48</v>
      </c>
      <c r="P3253" s="1" t="s">
        <v>48</v>
      </c>
      <c r="Q3253" s="1" t="s">
        <v>46</v>
      </c>
      <c r="R3253" s="1" t="s">
        <v>46</v>
      </c>
      <c r="S3253" s="1" t="s">
        <v>48</v>
      </c>
      <c r="T3253" s="12" t="str">
        <f>IF(OR(VOZ_WHATSAPP[[#This Row],[Brinda argumentos coherentes a la objeción]]="No Cumple",VOZ_WHATSAPP[[#This Row],[Despliegue de Beneficios y/o consecuencias]]="No Cumple"),"Sin Negocio","Negocio")</f>
        <v>Negocio</v>
      </c>
      <c r="U3253" s="1" t="s">
        <v>48</v>
      </c>
      <c r="V3253" s="1" t="s">
        <v>48</v>
      </c>
      <c r="W3253" s="1" t="s">
        <v>48</v>
      </c>
      <c r="X3253" s="12" t="str">
        <f>IF(OR(VOZ_WHATSAPP[[#This Row],[Confirma Valor de pago]]="No Cumple",VOZ_WHATSAPP[[#This Row],[Confirma hora de pago]]="No Cumple",VOZ_WHATSAPP[[#This Row],[Confirma medio de pago]]="No Cumple"),"Sin Cierre","Cierre")</f>
        <v>Cierre</v>
      </c>
      <c r="Y3253" s="1" t="s">
        <v>48</v>
      </c>
      <c r="Z3253" s="1" t="s">
        <v>46</v>
      </c>
      <c r="AA3253" s="1" t="s">
        <v>46</v>
      </c>
      <c r="AB3253" s="1" t="s">
        <v>46</v>
      </c>
      <c r="AC3253" s="11" t="str">
        <f>IF(OR(VOZ_WHATSAPP[[#This Row],[La comunicación es asertiva, con respeto y evita maltrato]]="No Cumple",VOZ_WHATSAPP[[#This Row],[Cumple con las normativas legales]]="No Cumple"),"No Cumple","Cumple")</f>
        <v>Cumple</v>
      </c>
      <c r="AD3253" s="1" t="s">
        <v>48</v>
      </c>
      <c r="AE3253" s="1" t="s">
        <v>2863</v>
      </c>
      <c r="AF3253" s="4">
        <v>0.96</v>
      </c>
      <c r="AG3253" s="4">
        <f>IF(AND(VOZ_WHATSAPP[[#This Row],[Estado Cierre]]="Sin Cierre",VOZ_WHATSAPP[[#This Row],[Nota Negocio]]="Sin Negocio"),VOZ_WHATSAPP[[#This Row],[Nota]]-24%,VOZ_WHATSAPP[[#This Row],[Nota]])</f>
        <v>0.96</v>
      </c>
      <c r="AH3253" s="8">
        <f>IF(VOZ_WHATSAPP[[#This Row],[Estado Legal]]="No Cumple",0,IF(VOZ_WHATSAPP[[#This Row],[Realiza lectura de guion Legal]]="No Cumple",VOZ_WHATSAPP[[#This Row],[Nota 2]]-50%,VOZ_WHATSAPP[[#This Row],[Nota 2]]))</f>
        <v>0.96</v>
      </c>
    </row>
    <row r="3254" spans="1:34" x14ac:dyDescent="0.25">
      <c r="A3254" s="2" t="str">
        <f>VOZ_WHATSAPP[[#This Row],[ID Asesor]]&amp;VOZ_WHATSAPP[[#This Row],[Fecha Monitoreo]]</f>
        <v>366445895</v>
      </c>
      <c r="B3254" s="2">
        <v>45895</v>
      </c>
      <c r="C3254" s="1" t="s">
        <v>50</v>
      </c>
      <c r="D3254" s="1">
        <v>3664</v>
      </c>
      <c r="E3254" s="2">
        <v>45895</v>
      </c>
      <c r="F3254" s="3">
        <v>0.38333333333333336</v>
      </c>
      <c r="G3254" s="1" t="s">
        <v>51</v>
      </c>
      <c r="H3254" s="1" t="s">
        <v>44</v>
      </c>
      <c r="I3254" s="1">
        <v>1357</v>
      </c>
      <c r="J3254" s="1">
        <v>3208274734</v>
      </c>
      <c r="K3254" s="1" t="s">
        <v>45</v>
      </c>
      <c r="L3254" s="1" t="s">
        <v>46</v>
      </c>
      <c r="M3254" s="1" t="s">
        <v>47</v>
      </c>
      <c r="N3254" s="1" t="s">
        <v>46</v>
      </c>
      <c r="O3254" s="1" t="s">
        <v>46</v>
      </c>
      <c r="P3254" s="1" t="s">
        <v>46</v>
      </c>
      <c r="Q3254" s="1" t="s">
        <v>46</v>
      </c>
      <c r="R3254" s="1" t="s">
        <v>47</v>
      </c>
      <c r="S3254" s="1" t="s">
        <v>47</v>
      </c>
      <c r="T3254" s="12" t="str">
        <f>IF(OR(VOZ_WHATSAPP[[#This Row],[Brinda argumentos coherentes a la objeción]]="No Cumple",VOZ_WHATSAPP[[#This Row],[Despliegue de Beneficios y/o consecuencias]]="No Cumple"),"Sin Negocio","Negocio")</f>
        <v>Sin Negocio</v>
      </c>
      <c r="U3254" s="1" t="s">
        <v>48</v>
      </c>
      <c r="V3254" s="1" t="s">
        <v>48</v>
      </c>
      <c r="W3254" s="1" t="s">
        <v>48</v>
      </c>
      <c r="X3254" s="12" t="str">
        <f>IF(OR(VOZ_WHATSAPP[[#This Row],[Confirma Valor de pago]]="No Cumple",VOZ_WHATSAPP[[#This Row],[Confirma hora de pago]]="No Cumple",VOZ_WHATSAPP[[#This Row],[Confirma medio de pago]]="No Cumple"),"Sin Cierre","Cierre")</f>
        <v>Cierre</v>
      </c>
      <c r="Y3254" s="1" t="s">
        <v>46</v>
      </c>
      <c r="Z3254" s="1" t="s">
        <v>54</v>
      </c>
      <c r="AA3254" s="1" t="s">
        <v>46</v>
      </c>
      <c r="AB3254" s="1" t="s">
        <v>46</v>
      </c>
      <c r="AC3254" s="11" t="str">
        <f>IF(OR(VOZ_WHATSAPP[[#This Row],[La comunicación es asertiva, con respeto y evita maltrato]]="No Cumple",VOZ_WHATSAPP[[#This Row],[Cumple con las normativas legales]]="No Cumple"),"No Cumple","Cumple")</f>
        <v>Cumple</v>
      </c>
      <c r="AD3254" s="1" t="s">
        <v>46</v>
      </c>
      <c r="AE3254" s="1" t="s">
        <v>2864</v>
      </c>
      <c r="AF3254" s="4">
        <v>0.61</v>
      </c>
      <c r="AG3254" s="4">
        <f>IF(AND(VOZ_WHATSAPP[[#This Row],[Estado Cierre]]="Sin Cierre",VOZ_WHATSAPP[[#This Row],[Nota Negocio]]="Sin Negocio"),VOZ_WHATSAPP[[#This Row],[Nota]]-24%,VOZ_WHATSAPP[[#This Row],[Nota]])</f>
        <v>0.61</v>
      </c>
      <c r="AH3254" s="8">
        <f>IF(VOZ_WHATSAPP[[#This Row],[Estado Legal]]="No Cumple",0,IF(VOZ_WHATSAPP[[#This Row],[Realiza lectura de guion Legal]]="No Cumple",VOZ_WHATSAPP[[#This Row],[Nota 2]]-50%,VOZ_WHATSAPP[[#This Row],[Nota 2]]))</f>
        <v>0.61</v>
      </c>
    </row>
    <row r="3255" spans="1:34" x14ac:dyDescent="0.25">
      <c r="A3255" s="2" t="str">
        <f>VOZ_WHATSAPP[[#This Row],[ID Asesor]]&amp;VOZ_WHATSAPP[[#This Row],[Fecha Monitoreo]]</f>
        <v>295345895</v>
      </c>
      <c r="B3255" s="2">
        <v>45895</v>
      </c>
      <c r="C3255" s="1" t="s">
        <v>696</v>
      </c>
      <c r="D3255" s="1">
        <v>2953</v>
      </c>
      <c r="E3255" s="2">
        <v>45895</v>
      </c>
      <c r="F3255" s="3">
        <v>0.39097222222222222</v>
      </c>
      <c r="G3255" s="1" t="s">
        <v>58</v>
      </c>
      <c r="H3255" s="1" t="s">
        <v>71</v>
      </c>
      <c r="I3255" s="1"/>
      <c r="J3255" s="1"/>
      <c r="K3255" s="1"/>
      <c r="L3255" s="1" t="s">
        <v>46</v>
      </c>
      <c r="M3255" s="1" t="s">
        <v>46</v>
      </c>
      <c r="N3255" s="1" t="s">
        <v>46</v>
      </c>
      <c r="O3255" s="1" t="s">
        <v>46</v>
      </c>
      <c r="P3255" s="1" t="s">
        <v>46</v>
      </c>
      <c r="Q3255" s="1" t="s">
        <v>48</v>
      </c>
      <c r="R3255" s="1" t="s">
        <v>46</v>
      </c>
      <c r="S3255" s="1" t="s">
        <v>46</v>
      </c>
      <c r="T3255" s="12" t="str">
        <f>IF(OR(VOZ_WHATSAPP[[#This Row],[Brinda argumentos coherentes a la objeción]]="No Cumple",VOZ_WHATSAPP[[#This Row],[Despliegue de Beneficios y/o consecuencias]]="No Cumple"),"Sin Negocio","Negocio")</f>
        <v>Negocio</v>
      </c>
      <c r="U3255" s="1" t="s">
        <v>48</v>
      </c>
      <c r="V3255" s="1" t="s">
        <v>48</v>
      </c>
      <c r="W3255" s="1" t="s">
        <v>48</v>
      </c>
      <c r="X3255" s="12" t="str">
        <f>IF(OR(VOZ_WHATSAPP[[#This Row],[Confirma Valor de pago]]="No Cumple",VOZ_WHATSAPP[[#This Row],[Confirma hora de pago]]="No Cumple",VOZ_WHATSAPP[[#This Row],[Confirma medio de pago]]="No Cumple"),"Sin Cierre","Cierre")</f>
        <v>Cierre</v>
      </c>
      <c r="Y3255" s="1" t="s">
        <v>48</v>
      </c>
      <c r="Z3255" s="1" t="s">
        <v>54</v>
      </c>
      <c r="AA3255" s="1" t="s">
        <v>46</v>
      </c>
      <c r="AB3255" s="1" t="s">
        <v>46</v>
      </c>
      <c r="AC3255" s="11" t="str">
        <f>IF(OR(VOZ_WHATSAPP[[#This Row],[La comunicación es asertiva, con respeto y evita maltrato]]="No Cumple",VOZ_WHATSAPP[[#This Row],[Cumple con las normativas legales]]="No Cumple"),"No Cumple","Cumple")</f>
        <v>Cumple</v>
      </c>
      <c r="AD3255" s="1" t="s">
        <v>48</v>
      </c>
      <c r="AE3255" s="1" t="s">
        <v>2865</v>
      </c>
      <c r="AF3255" s="4">
        <v>0.85</v>
      </c>
      <c r="AG3255" s="4">
        <f>IF(AND(VOZ_WHATSAPP[[#This Row],[Estado Cierre]]="Sin Cierre",VOZ_WHATSAPP[[#This Row],[Nota Negocio]]="Sin Negocio"),VOZ_WHATSAPP[[#This Row],[Nota]]-24%,VOZ_WHATSAPP[[#This Row],[Nota]])</f>
        <v>0.85</v>
      </c>
      <c r="AH3255" s="8">
        <f>IF(VOZ_WHATSAPP[[#This Row],[Estado Legal]]="No Cumple",0,IF(VOZ_WHATSAPP[[#This Row],[Realiza lectura de guion Legal]]="No Cumple",VOZ_WHATSAPP[[#This Row],[Nota 2]]-50%,VOZ_WHATSAPP[[#This Row],[Nota 2]]))</f>
        <v>0.85</v>
      </c>
    </row>
    <row r="3256" spans="1:34" x14ac:dyDescent="0.25">
      <c r="A3256" s="2" t="str">
        <f>VOZ_WHATSAPP[[#This Row],[ID Asesor]]&amp;VOZ_WHATSAPP[[#This Row],[Fecha Monitoreo]]</f>
        <v>362345895</v>
      </c>
      <c r="B3256" s="2">
        <v>45895</v>
      </c>
      <c r="C3256" s="1" t="s">
        <v>126</v>
      </c>
      <c r="D3256" s="1">
        <v>3623</v>
      </c>
      <c r="E3256" s="2">
        <v>45895</v>
      </c>
      <c r="F3256" s="3">
        <v>0.39583333333333331</v>
      </c>
      <c r="G3256" s="1" t="s">
        <v>58</v>
      </c>
      <c r="H3256" s="1" t="s">
        <v>71</v>
      </c>
      <c r="I3256" s="1"/>
      <c r="J3256" s="1"/>
      <c r="K3256" s="1"/>
      <c r="L3256" s="1" t="s">
        <v>46</v>
      </c>
      <c r="M3256" s="1" t="s">
        <v>48</v>
      </c>
      <c r="N3256" s="1" t="s">
        <v>46</v>
      </c>
      <c r="O3256" s="1" t="s">
        <v>46</v>
      </c>
      <c r="P3256" s="1" t="s">
        <v>46</v>
      </c>
      <c r="Q3256" s="1" t="s">
        <v>46</v>
      </c>
      <c r="R3256" s="1" t="s">
        <v>46</v>
      </c>
      <c r="S3256" s="1" t="s">
        <v>46</v>
      </c>
      <c r="T3256" s="12" t="str">
        <f>IF(OR(VOZ_WHATSAPP[[#This Row],[Brinda argumentos coherentes a la objeción]]="No Cumple",VOZ_WHATSAPP[[#This Row],[Despliegue de Beneficios y/o consecuencias]]="No Cumple"),"Sin Negocio","Negocio")</f>
        <v>Negocio</v>
      </c>
      <c r="U3256" s="1" t="s">
        <v>48</v>
      </c>
      <c r="V3256" s="1" t="s">
        <v>48</v>
      </c>
      <c r="W3256" s="1" t="s">
        <v>48</v>
      </c>
      <c r="X3256" s="12" t="str">
        <f>IF(OR(VOZ_WHATSAPP[[#This Row],[Confirma Valor de pago]]="No Cumple",VOZ_WHATSAPP[[#This Row],[Confirma hora de pago]]="No Cumple",VOZ_WHATSAPP[[#This Row],[Confirma medio de pago]]="No Cumple"),"Sin Cierre","Cierre")</f>
        <v>Cierre</v>
      </c>
      <c r="Y3256" s="1" t="s">
        <v>48</v>
      </c>
      <c r="Z3256" s="1" t="s">
        <v>46</v>
      </c>
      <c r="AA3256" s="1" t="s">
        <v>46</v>
      </c>
      <c r="AB3256" s="1" t="s">
        <v>46</v>
      </c>
      <c r="AC3256" s="11" t="str">
        <f>IF(OR(VOZ_WHATSAPP[[#This Row],[La comunicación es asertiva, con respeto y evita maltrato]]="No Cumple",VOZ_WHATSAPP[[#This Row],[Cumple con las normativas legales]]="No Cumple"),"No Cumple","Cumple")</f>
        <v>Cumple</v>
      </c>
      <c r="AD3256" s="1" t="s">
        <v>46</v>
      </c>
      <c r="AE3256" s="1" t="s">
        <v>131</v>
      </c>
      <c r="AF3256" s="4">
        <v>1</v>
      </c>
      <c r="AG3256" s="4">
        <f>IF(AND(VOZ_WHATSAPP[[#This Row],[Estado Cierre]]="Sin Cierre",VOZ_WHATSAPP[[#This Row],[Nota Negocio]]="Sin Negocio"),VOZ_WHATSAPP[[#This Row],[Nota]]-24%,VOZ_WHATSAPP[[#This Row],[Nota]])</f>
        <v>1</v>
      </c>
      <c r="AH3256" s="8">
        <f>IF(VOZ_WHATSAPP[[#This Row],[Estado Legal]]="No Cumple",0,IF(VOZ_WHATSAPP[[#This Row],[Realiza lectura de guion Legal]]="No Cumple",VOZ_WHATSAPP[[#This Row],[Nota 2]]-50%,VOZ_WHATSAPP[[#This Row],[Nota 2]]))</f>
        <v>1</v>
      </c>
    </row>
    <row r="3257" spans="1:34" x14ac:dyDescent="0.25">
      <c r="A3257" s="2" t="str">
        <f>VOZ_WHATSAPP[[#This Row],[ID Asesor]]&amp;VOZ_WHATSAPP[[#This Row],[Fecha Monitoreo]]</f>
        <v>300045895</v>
      </c>
      <c r="B3257" s="2">
        <v>45895</v>
      </c>
      <c r="C3257" s="1" t="s">
        <v>59</v>
      </c>
      <c r="D3257" s="1">
        <v>3000</v>
      </c>
      <c r="E3257" s="2">
        <v>45895</v>
      </c>
      <c r="F3257" s="3">
        <v>0.46666666666666667</v>
      </c>
      <c r="G3257" s="1" t="s">
        <v>43</v>
      </c>
      <c r="H3257" s="1" t="s">
        <v>71</v>
      </c>
      <c r="I3257" s="1"/>
      <c r="J3257" s="1"/>
      <c r="K3257" s="1"/>
      <c r="L3257" s="1" t="s">
        <v>46</v>
      </c>
      <c r="M3257" s="1" t="s">
        <v>46</v>
      </c>
      <c r="N3257" s="1" t="s">
        <v>46</v>
      </c>
      <c r="O3257" s="1" t="s">
        <v>46</v>
      </c>
      <c r="P3257" s="1" t="s">
        <v>46</v>
      </c>
      <c r="Q3257" s="1" t="s">
        <v>46</v>
      </c>
      <c r="R3257" s="1" t="s">
        <v>46</v>
      </c>
      <c r="S3257" s="1" t="s">
        <v>46</v>
      </c>
      <c r="T3257" s="12" t="str">
        <f>IF(OR(VOZ_WHATSAPP[[#This Row],[Brinda argumentos coherentes a la objeción]]="No Cumple",VOZ_WHATSAPP[[#This Row],[Despliegue de Beneficios y/o consecuencias]]="No Cumple"),"Sin Negocio","Negocio")</f>
        <v>Negocio</v>
      </c>
      <c r="U3257" s="1" t="s">
        <v>48</v>
      </c>
      <c r="V3257" s="1" t="s">
        <v>48</v>
      </c>
      <c r="W3257" s="1" t="s">
        <v>48</v>
      </c>
      <c r="X3257" s="12" t="str">
        <f>IF(OR(VOZ_WHATSAPP[[#This Row],[Confirma Valor de pago]]="No Cumple",VOZ_WHATSAPP[[#This Row],[Confirma hora de pago]]="No Cumple",VOZ_WHATSAPP[[#This Row],[Confirma medio de pago]]="No Cumple"),"Sin Cierre","Cierre")</f>
        <v>Cierre</v>
      </c>
      <c r="Y3257" s="1" t="s">
        <v>48</v>
      </c>
      <c r="Z3257" s="1" t="s">
        <v>46</v>
      </c>
      <c r="AA3257" s="1" t="s">
        <v>46</v>
      </c>
      <c r="AB3257" s="1" t="s">
        <v>46</v>
      </c>
      <c r="AC3257" s="11" t="str">
        <f>IF(OR(VOZ_WHATSAPP[[#This Row],[La comunicación es asertiva, con respeto y evita maltrato]]="No Cumple",VOZ_WHATSAPP[[#This Row],[Cumple con las normativas legales]]="No Cumple"),"No Cumple","Cumple")</f>
        <v>Cumple</v>
      </c>
      <c r="AD3257" s="1" t="s">
        <v>48</v>
      </c>
      <c r="AE3257" s="1" t="s">
        <v>62</v>
      </c>
      <c r="AF3257" s="4">
        <v>1</v>
      </c>
      <c r="AG3257" s="4">
        <f>IF(AND(VOZ_WHATSAPP[[#This Row],[Estado Cierre]]="Sin Cierre",VOZ_WHATSAPP[[#This Row],[Nota Negocio]]="Sin Negocio"),VOZ_WHATSAPP[[#This Row],[Nota]]-24%,VOZ_WHATSAPP[[#This Row],[Nota]])</f>
        <v>1</v>
      </c>
      <c r="AH3257" s="8">
        <f>IF(VOZ_WHATSAPP[[#This Row],[Estado Legal]]="No Cumple",0,IF(VOZ_WHATSAPP[[#This Row],[Realiza lectura de guion Legal]]="No Cumple",VOZ_WHATSAPP[[#This Row],[Nota 2]]-50%,VOZ_WHATSAPP[[#This Row],[Nota 2]]))</f>
        <v>1</v>
      </c>
    </row>
    <row r="3258" spans="1:34" x14ac:dyDescent="0.25">
      <c r="A3258" s="2" t="str">
        <f>VOZ_WHATSAPP[[#This Row],[ID Asesor]]&amp;VOZ_WHATSAPP[[#This Row],[Fecha Monitoreo]]</f>
        <v>402045895</v>
      </c>
      <c r="B3258" s="2">
        <v>45895</v>
      </c>
      <c r="C3258" s="1" t="s">
        <v>126</v>
      </c>
      <c r="D3258" s="1">
        <v>4020</v>
      </c>
      <c r="E3258" s="2">
        <v>45895</v>
      </c>
      <c r="F3258" s="3">
        <v>0.42916666666666664</v>
      </c>
      <c r="G3258" s="1" t="s">
        <v>58</v>
      </c>
      <c r="H3258" s="1" t="s">
        <v>71</v>
      </c>
      <c r="I3258" s="1"/>
      <c r="J3258" s="1"/>
      <c r="K3258" s="1"/>
      <c r="L3258" s="1" t="s">
        <v>46</v>
      </c>
      <c r="M3258" s="1" t="s">
        <v>48</v>
      </c>
      <c r="N3258" s="1" t="s">
        <v>46</v>
      </c>
      <c r="O3258" s="1" t="s">
        <v>46</v>
      </c>
      <c r="P3258" s="1" t="s">
        <v>46</v>
      </c>
      <c r="Q3258" s="1" t="s">
        <v>48</v>
      </c>
      <c r="R3258" s="1" t="s">
        <v>48</v>
      </c>
      <c r="S3258" s="1" t="s">
        <v>48</v>
      </c>
      <c r="T3258" s="12" t="str">
        <f>IF(OR(VOZ_WHATSAPP[[#This Row],[Brinda argumentos coherentes a la objeción]]="No Cumple",VOZ_WHATSAPP[[#This Row],[Despliegue de Beneficios y/o consecuencias]]="No Cumple"),"Sin Negocio","Negocio")</f>
        <v>Negocio</v>
      </c>
      <c r="U3258" s="1" t="s">
        <v>48</v>
      </c>
      <c r="V3258" s="1" t="s">
        <v>48</v>
      </c>
      <c r="W3258" s="1" t="s">
        <v>48</v>
      </c>
      <c r="X3258" s="12" t="str">
        <f>IF(OR(VOZ_WHATSAPP[[#This Row],[Confirma Valor de pago]]="No Cumple",VOZ_WHATSAPP[[#This Row],[Confirma hora de pago]]="No Cumple",VOZ_WHATSAPP[[#This Row],[Confirma medio de pago]]="No Cumple"),"Sin Cierre","Cierre")</f>
        <v>Cierre</v>
      </c>
      <c r="Y3258" s="1" t="s">
        <v>48</v>
      </c>
      <c r="Z3258" s="1" t="s">
        <v>46</v>
      </c>
      <c r="AA3258" s="1" t="s">
        <v>46</v>
      </c>
      <c r="AB3258" s="1" t="s">
        <v>46</v>
      </c>
      <c r="AC3258" s="11" t="str">
        <f>IF(OR(VOZ_WHATSAPP[[#This Row],[La comunicación es asertiva, con respeto y evita maltrato]]="No Cumple",VOZ_WHATSAPP[[#This Row],[Cumple con las normativas legales]]="No Cumple"),"No Cumple","Cumple")</f>
        <v>Cumple</v>
      </c>
      <c r="AD3258" s="1" t="s">
        <v>48</v>
      </c>
      <c r="AE3258" s="1" t="s">
        <v>131</v>
      </c>
      <c r="AF3258" s="4">
        <v>1</v>
      </c>
      <c r="AG3258" s="4">
        <f>IF(AND(VOZ_WHATSAPP[[#This Row],[Estado Cierre]]="Sin Cierre",VOZ_WHATSAPP[[#This Row],[Nota Negocio]]="Sin Negocio"),VOZ_WHATSAPP[[#This Row],[Nota]]-24%,VOZ_WHATSAPP[[#This Row],[Nota]])</f>
        <v>1</v>
      </c>
      <c r="AH3258" s="8">
        <f>IF(VOZ_WHATSAPP[[#This Row],[Estado Legal]]="No Cumple",0,IF(VOZ_WHATSAPP[[#This Row],[Realiza lectura de guion Legal]]="No Cumple",VOZ_WHATSAPP[[#This Row],[Nota 2]]-50%,VOZ_WHATSAPP[[#This Row],[Nota 2]]))</f>
        <v>1</v>
      </c>
    </row>
    <row r="3259" spans="1:34" x14ac:dyDescent="0.25">
      <c r="A3259" s="2" t="str">
        <f>VOZ_WHATSAPP[[#This Row],[ID Asesor]]&amp;VOZ_WHATSAPP[[#This Row],[Fecha Monitoreo]]</f>
        <v>377145895</v>
      </c>
      <c r="B3259" s="2">
        <v>45895</v>
      </c>
      <c r="C3259" s="1" t="s">
        <v>126</v>
      </c>
      <c r="D3259" s="1">
        <v>3771</v>
      </c>
      <c r="E3259" s="2">
        <v>45895</v>
      </c>
      <c r="F3259" s="3">
        <v>0.35972222222222222</v>
      </c>
      <c r="G3259" s="1" t="s">
        <v>51</v>
      </c>
      <c r="H3259" s="1" t="s">
        <v>71</v>
      </c>
      <c r="I3259" s="1"/>
      <c r="J3259" s="1"/>
      <c r="K3259" s="1"/>
      <c r="L3259" s="1" t="s">
        <v>46</v>
      </c>
      <c r="M3259" s="1" t="s">
        <v>48</v>
      </c>
      <c r="N3259" s="1" t="s">
        <v>46</v>
      </c>
      <c r="O3259" s="1" t="s">
        <v>46</v>
      </c>
      <c r="P3259" s="1" t="s">
        <v>46</v>
      </c>
      <c r="Q3259" s="1" t="s">
        <v>46</v>
      </c>
      <c r="R3259" s="1" t="s">
        <v>46</v>
      </c>
      <c r="S3259" s="1" t="s">
        <v>46</v>
      </c>
      <c r="T3259" s="12" t="str">
        <f>IF(OR(VOZ_WHATSAPP[[#This Row],[Brinda argumentos coherentes a la objeción]]="No Cumple",VOZ_WHATSAPP[[#This Row],[Despliegue de Beneficios y/o consecuencias]]="No Cumple"),"Sin Negocio","Negocio")</f>
        <v>Negocio</v>
      </c>
      <c r="U3259" s="1" t="s">
        <v>48</v>
      </c>
      <c r="V3259" s="1" t="s">
        <v>48</v>
      </c>
      <c r="W3259" s="1" t="s">
        <v>48</v>
      </c>
      <c r="X3259" s="12" t="str">
        <f>IF(OR(VOZ_WHATSAPP[[#This Row],[Confirma Valor de pago]]="No Cumple",VOZ_WHATSAPP[[#This Row],[Confirma hora de pago]]="No Cumple",VOZ_WHATSAPP[[#This Row],[Confirma medio de pago]]="No Cumple"),"Sin Cierre","Cierre")</f>
        <v>Cierre</v>
      </c>
      <c r="Y3259" s="1" t="s">
        <v>48</v>
      </c>
      <c r="Z3259" s="1" t="s">
        <v>46</v>
      </c>
      <c r="AA3259" s="1" t="s">
        <v>46</v>
      </c>
      <c r="AB3259" s="1" t="s">
        <v>46</v>
      </c>
      <c r="AC3259" s="11" t="str">
        <f>IF(OR(VOZ_WHATSAPP[[#This Row],[La comunicación es asertiva, con respeto y evita maltrato]]="No Cumple",VOZ_WHATSAPP[[#This Row],[Cumple con las normativas legales]]="No Cumple"),"No Cumple","Cumple")</f>
        <v>Cumple</v>
      </c>
      <c r="AD3259" s="1" t="s">
        <v>48</v>
      </c>
      <c r="AE3259" s="1" t="s">
        <v>131</v>
      </c>
      <c r="AF3259" s="4">
        <v>1</v>
      </c>
      <c r="AG3259" s="4">
        <f>IF(AND(VOZ_WHATSAPP[[#This Row],[Estado Cierre]]="Sin Cierre",VOZ_WHATSAPP[[#This Row],[Nota Negocio]]="Sin Negocio"),VOZ_WHATSAPP[[#This Row],[Nota]]-24%,VOZ_WHATSAPP[[#This Row],[Nota]])</f>
        <v>1</v>
      </c>
      <c r="AH3259" s="8">
        <f>IF(VOZ_WHATSAPP[[#This Row],[Estado Legal]]="No Cumple",0,IF(VOZ_WHATSAPP[[#This Row],[Realiza lectura de guion Legal]]="No Cumple",VOZ_WHATSAPP[[#This Row],[Nota 2]]-50%,VOZ_WHATSAPP[[#This Row],[Nota 2]]))</f>
        <v>1</v>
      </c>
    </row>
    <row r="3260" spans="1:34" x14ac:dyDescent="0.25">
      <c r="A3260" s="2" t="str">
        <f>VOZ_WHATSAPP[[#This Row],[ID Asesor]]&amp;VOZ_WHATSAPP[[#This Row],[Fecha Monitoreo]]</f>
        <v>372945895</v>
      </c>
      <c r="B3260" s="2">
        <v>45895</v>
      </c>
      <c r="C3260" s="1" t="s">
        <v>59</v>
      </c>
      <c r="D3260" s="1">
        <v>3729</v>
      </c>
      <c r="E3260" s="2">
        <v>45895</v>
      </c>
      <c r="F3260" s="3">
        <v>0.57013888888888886</v>
      </c>
      <c r="G3260" s="1" t="s">
        <v>51</v>
      </c>
      <c r="H3260" s="1" t="s">
        <v>71</v>
      </c>
      <c r="I3260" s="1"/>
      <c r="J3260" s="1"/>
      <c r="K3260" s="1"/>
      <c r="L3260" s="1" t="s">
        <v>46</v>
      </c>
      <c r="M3260" s="1" t="s">
        <v>47</v>
      </c>
      <c r="N3260" s="1" t="s">
        <v>46</v>
      </c>
      <c r="O3260" s="1" t="s">
        <v>46</v>
      </c>
      <c r="P3260" s="1" t="s">
        <v>46</v>
      </c>
      <c r="Q3260" s="1" t="s">
        <v>46</v>
      </c>
      <c r="R3260" s="1" t="s">
        <v>46</v>
      </c>
      <c r="S3260" s="1" t="s">
        <v>46</v>
      </c>
      <c r="T3260" s="12" t="str">
        <f>IF(OR(VOZ_WHATSAPP[[#This Row],[Brinda argumentos coherentes a la objeción]]="No Cumple",VOZ_WHATSAPP[[#This Row],[Despliegue de Beneficios y/o consecuencias]]="No Cumple"),"Sin Negocio","Negocio")</f>
        <v>Negocio</v>
      </c>
      <c r="U3260" s="1" t="s">
        <v>46</v>
      </c>
      <c r="V3260" s="1" t="s">
        <v>46</v>
      </c>
      <c r="W3260" s="1" t="s">
        <v>46</v>
      </c>
      <c r="X3260" s="12" t="str">
        <f>IF(OR(VOZ_WHATSAPP[[#This Row],[Confirma Valor de pago]]="No Cumple",VOZ_WHATSAPP[[#This Row],[Confirma hora de pago]]="No Cumple",VOZ_WHATSAPP[[#This Row],[Confirma medio de pago]]="No Cumple"),"Sin Cierre","Cierre")</f>
        <v>Cierre</v>
      </c>
      <c r="Y3260" s="1" t="s">
        <v>46</v>
      </c>
      <c r="Z3260" s="1" t="s">
        <v>46</v>
      </c>
      <c r="AA3260" s="1" t="s">
        <v>46</v>
      </c>
      <c r="AB3260" s="1" t="s">
        <v>46</v>
      </c>
      <c r="AC3260" s="11" t="str">
        <f>IF(OR(VOZ_WHATSAPP[[#This Row],[La comunicación es asertiva, con respeto y evita maltrato]]="No Cumple",VOZ_WHATSAPP[[#This Row],[Cumple con las normativas legales]]="No Cumple"),"No Cumple","Cumple")</f>
        <v>Cumple</v>
      </c>
      <c r="AD3260" s="1" t="s">
        <v>46</v>
      </c>
      <c r="AE3260" s="1" t="s">
        <v>2866</v>
      </c>
      <c r="AF3260" s="4">
        <v>0.96</v>
      </c>
      <c r="AG3260" s="4">
        <f>IF(AND(VOZ_WHATSAPP[[#This Row],[Estado Cierre]]="Sin Cierre",VOZ_WHATSAPP[[#This Row],[Nota Negocio]]="Sin Negocio"),VOZ_WHATSAPP[[#This Row],[Nota]]-24%,VOZ_WHATSAPP[[#This Row],[Nota]])</f>
        <v>0.96</v>
      </c>
      <c r="AH3260" s="8">
        <f>IF(VOZ_WHATSAPP[[#This Row],[Estado Legal]]="No Cumple",0,IF(VOZ_WHATSAPP[[#This Row],[Realiza lectura de guion Legal]]="No Cumple",VOZ_WHATSAPP[[#This Row],[Nota 2]]-50%,VOZ_WHATSAPP[[#This Row],[Nota 2]]))</f>
        <v>0.96</v>
      </c>
    </row>
    <row r="3261" spans="1:34" x14ac:dyDescent="0.25">
      <c r="A3261" s="2" t="str">
        <f>VOZ_WHATSAPP[[#This Row],[ID Asesor]]&amp;VOZ_WHATSAPP[[#This Row],[Fecha Monitoreo]]</f>
        <v>380645895</v>
      </c>
      <c r="B3261" s="2">
        <v>45895</v>
      </c>
      <c r="C3261" s="1" t="s">
        <v>696</v>
      </c>
      <c r="D3261" s="1">
        <v>3806</v>
      </c>
      <c r="E3261" s="2">
        <v>45895</v>
      </c>
      <c r="F3261" s="3">
        <v>0.52847222222222223</v>
      </c>
      <c r="G3261" s="1" t="s">
        <v>58</v>
      </c>
      <c r="H3261" s="1" t="s">
        <v>71</v>
      </c>
      <c r="I3261" s="1"/>
      <c r="J3261" s="1"/>
      <c r="K3261" s="1"/>
      <c r="L3261" s="1" t="s">
        <v>46</v>
      </c>
      <c r="M3261" s="1" t="s">
        <v>46</v>
      </c>
      <c r="N3261" s="1" t="s">
        <v>46</v>
      </c>
      <c r="O3261" s="1" t="s">
        <v>48</v>
      </c>
      <c r="P3261" s="1" t="s">
        <v>48</v>
      </c>
      <c r="Q3261" s="1" t="s">
        <v>48</v>
      </c>
      <c r="R3261" s="1" t="s">
        <v>48</v>
      </c>
      <c r="S3261" s="1" t="s">
        <v>48</v>
      </c>
      <c r="T3261" s="12" t="str">
        <f>IF(OR(VOZ_WHATSAPP[[#This Row],[Brinda argumentos coherentes a la objeción]]="No Cumple",VOZ_WHATSAPP[[#This Row],[Despliegue de Beneficios y/o consecuencias]]="No Cumple"),"Sin Negocio","Negocio")</f>
        <v>Negocio</v>
      </c>
      <c r="U3261" s="1" t="s">
        <v>48</v>
      </c>
      <c r="V3261" s="1" t="s">
        <v>48</v>
      </c>
      <c r="W3261" s="1" t="s">
        <v>48</v>
      </c>
      <c r="X3261" s="12" t="str">
        <f>IF(OR(VOZ_WHATSAPP[[#This Row],[Confirma Valor de pago]]="No Cumple",VOZ_WHATSAPP[[#This Row],[Confirma hora de pago]]="No Cumple",VOZ_WHATSAPP[[#This Row],[Confirma medio de pago]]="No Cumple"),"Sin Cierre","Cierre")</f>
        <v>Cierre</v>
      </c>
      <c r="Y3261" s="1" t="s">
        <v>48</v>
      </c>
      <c r="Z3261" s="1" t="s">
        <v>46</v>
      </c>
      <c r="AA3261" s="1" t="s">
        <v>46</v>
      </c>
      <c r="AB3261" s="1" t="s">
        <v>46</v>
      </c>
      <c r="AC3261" s="11" t="str">
        <f>IF(OR(VOZ_WHATSAPP[[#This Row],[La comunicación es asertiva, con respeto y evita maltrato]]="No Cumple",VOZ_WHATSAPP[[#This Row],[Cumple con las normativas legales]]="No Cumple"),"No Cumple","Cumple")</f>
        <v>Cumple</v>
      </c>
      <c r="AD3261" s="1" t="s">
        <v>48</v>
      </c>
      <c r="AE3261" s="1" t="s">
        <v>2681</v>
      </c>
      <c r="AF3261" s="4">
        <v>1</v>
      </c>
      <c r="AG3261" s="4">
        <f>IF(AND(VOZ_WHATSAPP[[#This Row],[Estado Cierre]]="Sin Cierre",VOZ_WHATSAPP[[#This Row],[Nota Negocio]]="Sin Negocio"),VOZ_WHATSAPP[[#This Row],[Nota]]-24%,VOZ_WHATSAPP[[#This Row],[Nota]])</f>
        <v>1</v>
      </c>
      <c r="AH3261" s="8">
        <f>IF(VOZ_WHATSAPP[[#This Row],[Estado Legal]]="No Cumple",0,IF(VOZ_WHATSAPP[[#This Row],[Realiza lectura de guion Legal]]="No Cumple",VOZ_WHATSAPP[[#This Row],[Nota 2]]-50%,VOZ_WHATSAPP[[#This Row],[Nota 2]]))</f>
        <v>1</v>
      </c>
    </row>
    <row r="3262" spans="1:34" x14ac:dyDescent="0.25">
      <c r="A3262" s="2" t="str">
        <f>VOZ_WHATSAPP[[#This Row],[ID Asesor]]&amp;VOZ_WHATSAPP[[#This Row],[Fecha Monitoreo]]</f>
        <v>410745895</v>
      </c>
      <c r="B3262" s="2">
        <v>45895</v>
      </c>
      <c r="C3262" s="1" t="s">
        <v>696</v>
      </c>
      <c r="D3262" s="1">
        <v>4107</v>
      </c>
      <c r="E3262" s="2">
        <v>45895</v>
      </c>
      <c r="F3262" s="3">
        <v>0.4</v>
      </c>
      <c r="G3262" s="1" t="s">
        <v>58</v>
      </c>
      <c r="H3262" s="1" t="s">
        <v>71</v>
      </c>
      <c r="I3262" s="1"/>
      <c r="J3262" s="1"/>
      <c r="K3262" s="1"/>
      <c r="L3262" s="1" t="s">
        <v>46</v>
      </c>
      <c r="M3262" s="1" t="s">
        <v>48</v>
      </c>
      <c r="N3262" s="1" t="s">
        <v>46</v>
      </c>
      <c r="O3262" s="1" t="s">
        <v>46</v>
      </c>
      <c r="P3262" s="1" t="s">
        <v>46</v>
      </c>
      <c r="Q3262" s="1" t="s">
        <v>48</v>
      </c>
      <c r="R3262" s="1" t="s">
        <v>48</v>
      </c>
      <c r="S3262" s="1" t="s">
        <v>48</v>
      </c>
      <c r="T3262" s="12" t="str">
        <f>IF(OR(VOZ_WHATSAPP[[#This Row],[Brinda argumentos coherentes a la objeción]]="No Cumple",VOZ_WHATSAPP[[#This Row],[Despliegue de Beneficios y/o consecuencias]]="No Cumple"),"Sin Negocio","Negocio")</f>
        <v>Negocio</v>
      </c>
      <c r="U3262" s="1" t="s">
        <v>48</v>
      </c>
      <c r="V3262" s="1" t="s">
        <v>48</v>
      </c>
      <c r="W3262" s="1" t="s">
        <v>48</v>
      </c>
      <c r="X3262" s="12" t="str">
        <f>IF(OR(VOZ_WHATSAPP[[#This Row],[Confirma Valor de pago]]="No Cumple",VOZ_WHATSAPP[[#This Row],[Confirma hora de pago]]="No Cumple",VOZ_WHATSAPP[[#This Row],[Confirma medio de pago]]="No Cumple"),"Sin Cierre","Cierre")</f>
        <v>Cierre</v>
      </c>
      <c r="Y3262" s="1" t="s">
        <v>48</v>
      </c>
      <c r="Z3262" s="1" t="s">
        <v>54</v>
      </c>
      <c r="AA3262" s="1" t="s">
        <v>46</v>
      </c>
      <c r="AB3262" s="1" t="s">
        <v>46</v>
      </c>
      <c r="AC3262" s="11" t="str">
        <f>IF(OR(VOZ_WHATSAPP[[#This Row],[La comunicación es asertiva, con respeto y evita maltrato]]="No Cumple",VOZ_WHATSAPP[[#This Row],[Cumple con las normativas legales]]="No Cumple"),"No Cumple","Cumple")</f>
        <v>Cumple</v>
      </c>
      <c r="AD3262" s="1" t="s">
        <v>48</v>
      </c>
      <c r="AE3262" s="1" t="s">
        <v>2867</v>
      </c>
      <c r="AF3262" s="4">
        <v>0.85</v>
      </c>
      <c r="AG3262" s="4">
        <f>IF(AND(VOZ_WHATSAPP[[#This Row],[Estado Cierre]]="Sin Cierre",VOZ_WHATSAPP[[#This Row],[Nota Negocio]]="Sin Negocio"),VOZ_WHATSAPP[[#This Row],[Nota]]-24%,VOZ_WHATSAPP[[#This Row],[Nota]])</f>
        <v>0.85</v>
      </c>
      <c r="AH3262" s="8">
        <f>IF(VOZ_WHATSAPP[[#This Row],[Estado Legal]]="No Cumple",0,IF(VOZ_WHATSAPP[[#This Row],[Realiza lectura de guion Legal]]="No Cumple",VOZ_WHATSAPP[[#This Row],[Nota 2]]-50%,VOZ_WHATSAPP[[#This Row],[Nota 2]]))</f>
        <v>0.85</v>
      </c>
    </row>
    <row r="3263" spans="1:34" x14ac:dyDescent="0.25">
      <c r="A3263" s="2" t="str">
        <f>VOZ_WHATSAPP[[#This Row],[ID Asesor]]&amp;VOZ_WHATSAPP[[#This Row],[Fecha Monitoreo]]</f>
        <v>407345895</v>
      </c>
      <c r="B3263" s="2">
        <v>45895</v>
      </c>
      <c r="C3263" s="1" t="s">
        <v>59</v>
      </c>
      <c r="D3263" s="1">
        <v>4073</v>
      </c>
      <c r="E3263" s="2">
        <v>45895</v>
      </c>
      <c r="F3263" s="3">
        <v>0.42569444444444443</v>
      </c>
      <c r="G3263" s="1" t="s">
        <v>43</v>
      </c>
      <c r="H3263" s="1" t="s">
        <v>71</v>
      </c>
      <c r="I3263" s="1"/>
      <c r="J3263" s="1"/>
      <c r="K3263" s="1"/>
      <c r="L3263" s="1" t="s">
        <v>46</v>
      </c>
      <c r="M3263" s="1" t="s">
        <v>47</v>
      </c>
      <c r="N3263" s="1" t="s">
        <v>46</v>
      </c>
      <c r="O3263" s="1" t="s">
        <v>46</v>
      </c>
      <c r="P3263" s="1" t="s">
        <v>46</v>
      </c>
      <c r="Q3263" s="1" t="s">
        <v>46</v>
      </c>
      <c r="R3263" s="1" t="s">
        <v>46</v>
      </c>
      <c r="S3263" s="1" t="s">
        <v>46</v>
      </c>
      <c r="T3263" s="12" t="str">
        <f>IF(OR(VOZ_WHATSAPP[[#This Row],[Brinda argumentos coherentes a la objeción]]="No Cumple",VOZ_WHATSAPP[[#This Row],[Despliegue de Beneficios y/o consecuencias]]="No Cumple"),"Sin Negocio","Negocio")</f>
        <v>Negocio</v>
      </c>
      <c r="U3263" s="1" t="s">
        <v>46</v>
      </c>
      <c r="V3263" s="1" t="s">
        <v>46</v>
      </c>
      <c r="W3263" s="1" t="s">
        <v>46</v>
      </c>
      <c r="X3263" s="12" t="str">
        <f>IF(OR(VOZ_WHATSAPP[[#This Row],[Confirma Valor de pago]]="No Cumple",VOZ_WHATSAPP[[#This Row],[Confirma hora de pago]]="No Cumple",VOZ_WHATSAPP[[#This Row],[Confirma medio de pago]]="No Cumple"),"Sin Cierre","Cierre")</f>
        <v>Cierre</v>
      </c>
      <c r="Y3263" s="1" t="s">
        <v>46</v>
      </c>
      <c r="Z3263" s="1" t="s">
        <v>46</v>
      </c>
      <c r="AA3263" s="1" t="s">
        <v>46</v>
      </c>
      <c r="AB3263" s="1" t="s">
        <v>46</v>
      </c>
      <c r="AC3263" s="11" t="str">
        <f>IF(OR(VOZ_WHATSAPP[[#This Row],[La comunicación es asertiva, con respeto y evita maltrato]]="No Cumple",VOZ_WHATSAPP[[#This Row],[Cumple con las normativas legales]]="No Cumple"),"No Cumple","Cumple")</f>
        <v>Cumple</v>
      </c>
      <c r="AD3263" s="1" t="s">
        <v>46</v>
      </c>
      <c r="AE3263" s="1" t="s">
        <v>2868</v>
      </c>
      <c r="AF3263" s="4">
        <v>0.96</v>
      </c>
      <c r="AG3263" s="4">
        <f>IF(AND(VOZ_WHATSAPP[[#This Row],[Estado Cierre]]="Sin Cierre",VOZ_WHATSAPP[[#This Row],[Nota Negocio]]="Sin Negocio"),VOZ_WHATSAPP[[#This Row],[Nota]]-24%,VOZ_WHATSAPP[[#This Row],[Nota]])</f>
        <v>0.96</v>
      </c>
      <c r="AH3263" s="8">
        <f>IF(VOZ_WHATSAPP[[#This Row],[Estado Legal]]="No Cumple",0,IF(VOZ_WHATSAPP[[#This Row],[Realiza lectura de guion Legal]]="No Cumple",VOZ_WHATSAPP[[#This Row],[Nota 2]]-50%,VOZ_WHATSAPP[[#This Row],[Nota 2]]))</f>
        <v>0.96</v>
      </c>
    </row>
    <row r="3264" spans="1:34" x14ac:dyDescent="0.25">
      <c r="A3264" s="2" t="str">
        <f>VOZ_WHATSAPP[[#This Row],[ID Asesor]]&amp;VOZ_WHATSAPP[[#This Row],[Fecha Monitoreo]]</f>
        <v>366545895</v>
      </c>
      <c r="B3264" s="2">
        <v>45895</v>
      </c>
      <c r="C3264" s="1" t="s">
        <v>50</v>
      </c>
      <c r="D3264" s="1">
        <v>3665</v>
      </c>
      <c r="E3264" s="2">
        <v>45895</v>
      </c>
      <c r="F3264" s="3">
        <v>0.47152777777777777</v>
      </c>
      <c r="G3264" s="1" t="s">
        <v>60</v>
      </c>
      <c r="H3264" s="1" t="s">
        <v>71</v>
      </c>
      <c r="I3264" s="1"/>
      <c r="J3264" s="1"/>
      <c r="K3264" s="1"/>
      <c r="L3264" s="1" t="s">
        <v>46</v>
      </c>
      <c r="M3264" s="1" t="s">
        <v>48</v>
      </c>
      <c r="N3264" s="1" t="s">
        <v>46</v>
      </c>
      <c r="O3264" s="1" t="s">
        <v>48</v>
      </c>
      <c r="P3264" s="1" t="s">
        <v>48</v>
      </c>
      <c r="Q3264" s="1" t="s">
        <v>46</v>
      </c>
      <c r="R3264" s="1" t="s">
        <v>46</v>
      </c>
      <c r="S3264" s="1" t="s">
        <v>48</v>
      </c>
      <c r="T3264" s="12" t="str">
        <f>IF(OR(VOZ_WHATSAPP[[#This Row],[Brinda argumentos coherentes a la objeción]]="No Cumple",VOZ_WHATSAPP[[#This Row],[Despliegue de Beneficios y/o consecuencias]]="No Cumple"),"Sin Negocio","Negocio")</f>
        <v>Negocio</v>
      </c>
      <c r="U3264" s="1" t="s">
        <v>48</v>
      </c>
      <c r="V3264" s="1" t="s">
        <v>48</v>
      </c>
      <c r="W3264" s="1" t="s">
        <v>48</v>
      </c>
      <c r="X3264" s="12" t="str">
        <f>IF(OR(VOZ_WHATSAPP[[#This Row],[Confirma Valor de pago]]="No Cumple",VOZ_WHATSAPP[[#This Row],[Confirma hora de pago]]="No Cumple",VOZ_WHATSAPP[[#This Row],[Confirma medio de pago]]="No Cumple"),"Sin Cierre","Cierre")</f>
        <v>Cierre</v>
      </c>
      <c r="Y3264" s="1" t="s">
        <v>48</v>
      </c>
      <c r="Z3264" s="1" t="s">
        <v>54</v>
      </c>
      <c r="AA3264" s="1" t="s">
        <v>46</v>
      </c>
      <c r="AB3264" s="1" t="s">
        <v>46</v>
      </c>
      <c r="AC3264" s="11" t="str">
        <f>IF(OR(VOZ_WHATSAPP[[#This Row],[La comunicación es asertiva, con respeto y evita maltrato]]="No Cumple",VOZ_WHATSAPP[[#This Row],[Cumple con las normativas legales]]="No Cumple"),"No Cumple","Cumple")</f>
        <v>Cumple</v>
      </c>
      <c r="AD3264" s="1" t="s">
        <v>48</v>
      </c>
      <c r="AE3264" s="1" t="s">
        <v>2869</v>
      </c>
      <c r="AF3264" s="4">
        <v>0.85</v>
      </c>
      <c r="AG3264" s="4">
        <f>IF(AND(VOZ_WHATSAPP[[#This Row],[Estado Cierre]]="Sin Cierre",VOZ_WHATSAPP[[#This Row],[Nota Negocio]]="Sin Negocio"),VOZ_WHATSAPP[[#This Row],[Nota]]-24%,VOZ_WHATSAPP[[#This Row],[Nota]])</f>
        <v>0.85</v>
      </c>
      <c r="AH3264" s="8">
        <f>IF(VOZ_WHATSAPP[[#This Row],[Estado Legal]]="No Cumple",0,IF(VOZ_WHATSAPP[[#This Row],[Realiza lectura de guion Legal]]="No Cumple",VOZ_WHATSAPP[[#This Row],[Nota 2]]-50%,VOZ_WHATSAPP[[#This Row],[Nota 2]]))</f>
        <v>0.85</v>
      </c>
    </row>
    <row r="3265" spans="1:34" x14ac:dyDescent="0.25">
      <c r="A3265" s="2" t="str">
        <f>VOZ_WHATSAPP[[#This Row],[ID Asesor]]&amp;VOZ_WHATSAPP[[#This Row],[Fecha Monitoreo]]</f>
        <v>367345895</v>
      </c>
      <c r="B3265" s="2">
        <v>45895</v>
      </c>
      <c r="C3265" s="1" t="s">
        <v>50</v>
      </c>
      <c r="D3265" s="1">
        <v>3673</v>
      </c>
      <c r="E3265" s="2">
        <v>45895</v>
      </c>
      <c r="F3265" s="3">
        <v>0.34791666666666665</v>
      </c>
      <c r="G3265" s="1" t="s">
        <v>43</v>
      </c>
      <c r="H3265" s="1" t="s">
        <v>71</v>
      </c>
      <c r="I3265" s="1"/>
      <c r="J3265" s="1"/>
      <c r="K3265" s="1"/>
      <c r="L3265" s="1" t="s">
        <v>46</v>
      </c>
      <c r="M3265" s="1" t="s">
        <v>46</v>
      </c>
      <c r="N3265" s="1" t="s">
        <v>46</v>
      </c>
      <c r="O3265" s="1" t="s">
        <v>46</v>
      </c>
      <c r="P3265" s="1" t="s">
        <v>46</v>
      </c>
      <c r="Q3265" s="1" t="s">
        <v>46</v>
      </c>
      <c r="R3265" s="1" t="s">
        <v>46</v>
      </c>
      <c r="S3265" s="1" t="s">
        <v>46</v>
      </c>
      <c r="T3265" s="12" t="str">
        <f>IF(OR(VOZ_WHATSAPP[[#This Row],[Brinda argumentos coherentes a la objeción]]="No Cumple",VOZ_WHATSAPP[[#This Row],[Despliegue de Beneficios y/o consecuencias]]="No Cumple"),"Sin Negocio","Negocio")</f>
        <v>Negocio</v>
      </c>
      <c r="U3265" s="1" t="s">
        <v>47</v>
      </c>
      <c r="V3265" s="1" t="s">
        <v>47</v>
      </c>
      <c r="W3265" s="1" t="s">
        <v>46</v>
      </c>
      <c r="X3265" s="12" t="str">
        <f>IF(OR(VOZ_WHATSAPP[[#This Row],[Confirma Valor de pago]]="No Cumple",VOZ_WHATSAPP[[#This Row],[Confirma hora de pago]]="No Cumple",VOZ_WHATSAPP[[#This Row],[Confirma medio de pago]]="No Cumple"),"Sin Cierre","Cierre")</f>
        <v>Sin Cierre</v>
      </c>
      <c r="Y3265" s="1" t="s">
        <v>46</v>
      </c>
      <c r="Z3265" s="1" t="s">
        <v>46</v>
      </c>
      <c r="AA3265" s="1" t="s">
        <v>46</v>
      </c>
      <c r="AB3265" s="1" t="s">
        <v>46</v>
      </c>
      <c r="AC3265" s="11" t="str">
        <f>IF(OR(VOZ_WHATSAPP[[#This Row],[La comunicación es asertiva, con respeto y evita maltrato]]="No Cumple",VOZ_WHATSAPP[[#This Row],[Cumple con las normativas legales]]="No Cumple"),"No Cumple","Cumple")</f>
        <v>Cumple</v>
      </c>
      <c r="AD3265" s="1" t="s">
        <v>46</v>
      </c>
      <c r="AE3265" s="1" t="s">
        <v>2870</v>
      </c>
      <c r="AF3265" s="4">
        <v>0.84</v>
      </c>
      <c r="AG3265" s="4">
        <f>IF(AND(VOZ_WHATSAPP[[#This Row],[Estado Cierre]]="Sin Cierre",VOZ_WHATSAPP[[#This Row],[Nota Negocio]]="Sin Negocio"),VOZ_WHATSAPP[[#This Row],[Nota]]-24%,VOZ_WHATSAPP[[#This Row],[Nota]])</f>
        <v>0.84</v>
      </c>
      <c r="AH3265" s="8">
        <f>IF(VOZ_WHATSAPP[[#This Row],[Estado Legal]]="No Cumple",0,IF(VOZ_WHATSAPP[[#This Row],[Realiza lectura de guion Legal]]="No Cumple",VOZ_WHATSAPP[[#This Row],[Nota 2]]-50%,VOZ_WHATSAPP[[#This Row],[Nota 2]]))</f>
        <v>0.84</v>
      </c>
    </row>
    <row r="3266" spans="1:34" x14ac:dyDescent="0.25">
      <c r="A3266" s="2" t="str">
        <f>VOZ_WHATSAPP[[#This Row],[ID Asesor]]&amp;VOZ_WHATSAPP[[#This Row],[Fecha Monitoreo]]</f>
        <v>362345896</v>
      </c>
      <c r="B3266" s="2">
        <v>45896</v>
      </c>
      <c r="C3266" s="1" t="s">
        <v>126</v>
      </c>
      <c r="D3266" s="1">
        <v>3623</v>
      </c>
      <c r="E3266" s="2">
        <v>45896</v>
      </c>
      <c r="F3266" s="3">
        <v>0.34652777777777777</v>
      </c>
      <c r="G3266" s="1" t="s">
        <v>58</v>
      </c>
      <c r="H3266" s="1" t="s">
        <v>44</v>
      </c>
      <c r="I3266" s="1">
        <v>459</v>
      </c>
      <c r="J3266" s="1">
        <v>3214820377</v>
      </c>
      <c r="K3266" s="1" t="s">
        <v>45</v>
      </c>
      <c r="L3266" s="1" t="s">
        <v>46</v>
      </c>
      <c r="M3266" s="1" t="s">
        <v>46</v>
      </c>
      <c r="N3266" s="1" t="s">
        <v>46</v>
      </c>
      <c r="O3266" s="1" t="s">
        <v>46</v>
      </c>
      <c r="P3266" s="1" t="s">
        <v>46</v>
      </c>
      <c r="Q3266" s="1" t="s">
        <v>46</v>
      </c>
      <c r="R3266" s="1" t="s">
        <v>46</v>
      </c>
      <c r="S3266" s="1" t="s">
        <v>46</v>
      </c>
      <c r="T3266" s="12" t="str">
        <f>IF(OR(VOZ_WHATSAPP[[#This Row],[Brinda argumentos coherentes a la objeción]]="No Cumple",VOZ_WHATSAPP[[#This Row],[Despliegue de Beneficios y/o consecuencias]]="No Cumple"),"Sin Negocio","Negocio")</f>
        <v>Negocio</v>
      </c>
      <c r="U3266" s="1" t="s">
        <v>46</v>
      </c>
      <c r="V3266" s="1" t="s">
        <v>46</v>
      </c>
      <c r="W3266" s="1" t="s">
        <v>46</v>
      </c>
      <c r="X3266" s="12" t="str">
        <f>IF(OR(VOZ_WHATSAPP[[#This Row],[Confirma Valor de pago]]="No Cumple",VOZ_WHATSAPP[[#This Row],[Confirma hora de pago]]="No Cumple",VOZ_WHATSAPP[[#This Row],[Confirma medio de pago]]="No Cumple"),"Sin Cierre","Cierre")</f>
        <v>Cierre</v>
      </c>
      <c r="Y3266" s="1" t="s">
        <v>46</v>
      </c>
      <c r="Z3266" s="1" t="s">
        <v>46</v>
      </c>
      <c r="AA3266" s="1" t="s">
        <v>46</v>
      </c>
      <c r="AB3266" s="1" t="s">
        <v>46</v>
      </c>
      <c r="AC3266" s="11" t="str">
        <f>IF(OR(VOZ_WHATSAPP[[#This Row],[La comunicación es asertiva, con respeto y evita maltrato]]="No Cumple",VOZ_WHATSAPP[[#This Row],[Cumple con las normativas legales]]="No Cumple"),"No Cumple","Cumple")</f>
        <v>Cumple</v>
      </c>
      <c r="AD3266" s="1" t="s">
        <v>46</v>
      </c>
      <c r="AE3266" s="1" t="s">
        <v>131</v>
      </c>
      <c r="AF3266" s="4">
        <v>1</v>
      </c>
      <c r="AG3266" s="4">
        <f>IF(AND(VOZ_WHATSAPP[[#This Row],[Estado Cierre]]="Sin Cierre",VOZ_WHATSAPP[[#This Row],[Nota Negocio]]="Sin Negocio"),VOZ_WHATSAPP[[#This Row],[Nota]]-24%,VOZ_WHATSAPP[[#This Row],[Nota]])</f>
        <v>1</v>
      </c>
      <c r="AH3266" s="8">
        <f>IF(VOZ_WHATSAPP[[#This Row],[Estado Legal]]="No Cumple",0,IF(VOZ_WHATSAPP[[#This Row],[Realiza lectura de guion Legal]]="No Cumple",VOZ_WHATSAPP[[#This Row],[Nota 2]]-50%,VOZ_WHATSAPP[[#This Row],[Nota 2]]))</f>
        <v>1</v>
      </c>
    </row>
    <row r="3267" spans="1:34" x14ac:dyDescent="0.25">
      <c r="A3267" s="2" t="str">
        <f>VOZ_WHATSAPP[[#This Row],[ID Asesor]]&amp;VOZ_WHATSAPP[[#This Row],[Fecha Monitoreo]]</f>
        <v>359845896</v>
      </c>
      <c r="B3267" s="2">
        <v>45896</v>
      </c>
      <c r="C3267" s="1" t="s">
        <v>50</v>
      </c>
      <c r="D3267" s="1">
        <v>3598</v>
      </c>
      <c r="E3267" s="2">
        <v>45896</v>
      </c>
      <c r="F3267" s="3">
        <v>0.35347222222222224</v>
      </c>
      <c r="G3267" s="1" t="s">
        <v>51</v>
      </c>
      <c r="H3267" s="1" t="s">
        <v>44</v>
      </c>
      <c r="I3267" s="1">
        <v>1236</v>
      </c>
      <c r="J3267" s="1">
        <v>3124713618</v>
      </c>
      <c r="K3267" s="1" t="s">
        <v>45</v>
      </c>
      <c r="L3267" s="1" t="s">
        <v>46</v>
      </c>
      <c r="M3267" s="1" t="s">
        <v>46</v>
      </c>
      <c r="N3267" s="1" t="s">
        <v>46</v>
      </c>
      <c r="O3267" s="1" t="s">
        <v>46</v>
      </c>
      <c r="P3267" s="1" t="s">
        <v>46</v>
      </c>
      <c r="Q3267" s="1" t="s">
        <v>46</v>
      </c>
      <c r="R3267" s="1" t="s">
        <v>46</v>
      </c>
      <c r="S3267" s="1" t="s">
        <v>46</v>
      </c>
      <c r="T3267" s="12" t="str">
        <f>IF(OR(VOZ_WHATSAPP[[#This Row],[Brinda argumentos coherentes a la objeción]]="No Cumple",VOZ_WHATSAPP[[#This Row],[Despliegue de Beneficios y/o consecuencias]]="No Cumple"),"Sin Negocio","Negocio")</f>
        <v>Negocio</v>
      </c>
      <c r="U3267" s="1" t="s">
        <v>48</v>
      </c>
      <c r="V3267" s="1" t="s">
        <v>48</v>
      </c>
      <c r="W3267" s="1" t="s">
        <v>48</v>
      </c>
      <c r="X3267" s="12" t="str">
        <f>IF(OR(VOZ_WHATSAPP[[#This Row],[Confirma Valor de pago]]="No Cumple",VOZ_WHATSAPP[[#This Row],[Confirma hora de pago]]="No Cumple",VOZ_WHATSAPP[[#This Row],[Confirma medio de pago]]="No Cumple"),"Sin Cierre","Cierre")</f>
        <v>Cierre</v>
      </c>
      <c r="Y3267" s="1" t="s">
        <v>46</v>
      </c>
      <c r="Z3267" s="1" t="s">
        <v>46</v>
      </c>
      <c r="AA3267" s="1" t="s">
        <v>46</v>
      </c>
      <c r="AB3267" s="1" t="s">
        <v>46</v>
      </c>
      <c r="AC3267" s="11" t="str">
        <f>IF(OR(VOZ_WHATSAPP[[#This Row],[La comunicación es asertiva, con respeto y evita maltrato]]="No Cumple",VOZ_WHATSAPP[[#This Row],[Cumple con las normativas legales]]="No Cumple"),"No Cumple","Cumple")</f>
        <v>Cumple</v>
      </c>
      <c r="AD3267" s="1" t="s">
        <v>46</v>
      </c>
      <c r="AE3267" s="1" t="s">
        <v>53</v>
      </c>
      <c r="AF3267" s="4">
        <v>1</v>
      </c>
      <c r="AG3267" s="4">
        <f>IF(AND(VOZ_WHATSAPP[[#This Row],[Estado Cierre]]="Sin Cierre",VOZ_WHATSAPP[[#This Row],[Nota Negocio]]="Sin Negocio"),VOZ_WHATSAPP[[#This Row],[Nota]]-24%,VOZ_WHATSAPP[[#This Row],[Nota]])</f>
        <v>1</v>
      </c>
      <c r="AH3267" s="8">
        <f>IF(VOZ_WHATSAPP[[#This Row],[Estado Legal]]="No Cumple",0,IF(VOZ_WHATSAPP[[#This Row],[Realiza lectura de guion Legal]]="No Cumple",VOZ_WHATSAPP[[#This Row],[Nota 2]]-50%,VOZ_WHATSAPP[[#This Row],[Nota 2]]))</f>
        <v>1</v>
      </c>
    </row>
    <row r="3268" spans="1:34" x14ac:dyDescent="0.25">
      <c r="A3268" s="2" t="str">
        <f>VOZ_WHATSAPP[[#This Row],[ID Asesor]]&amp;VOZ_WHATSAPP[[#This Row],[Fecha Monitoreo]]</f>
        <v>374845896</v>
      </c>
      <c r="B3268" s="2">
        <v>45896</v>
      </c>
      <c r="C3268" s="1" t="s">
        <v>696</v>
      </c>
      <c r="D3268" s="1">
        <v>3748</v>
      </c>
      <c r="E3268" s="2">
        <v>45896</v>
      </c>
      <c r="F3268" s="3">
        <v>0.33194444444444443</v>
      </c>
      <c r="G3268" s="1" t="s">
        <v>58</v>
      </c>
      <c r="H3268" s="1" t="s">
        <v>44</v>
      </c>
      <c r="I3268" s="1">
        <v>494</v>
      </c>
      <c r="J3268" s="1">
        <v>3223503026</v>
      </c>
      <c r="K3268" s="1" t="s">
        <v>45</v>
      </c>
      <c r="L3268" s="1" t="s">
        <v>46</v>
      </c>
      <c r="M3268" s="1" t="s">
        <v>46</v>
      </c>
      <c r="N3268" s="1" t="s">
        <v>46</v>
      </c>
      <c r="O3268" s="1" t="s">
        <v>46</v>
      </c>
      <c r="P3268" s="1" t="s">
        <v>46</v>
      </c>
      <c r="Q3268" s="1" t="s">
        <v>46</v>
      </c>
      <c r="R3268" s="1" t="s">
        <v>47</v>
      </c>
      <c r="S3268" s="1" t="s">
        <v>46</v>
      </c>
      <c r="T3268" s="12" t="str">
        <f>IF(OR(VOZ_WHATSAPP[[#This Row],[Brinda argumentos coherentes a la objeción]]="No Cumple",VOZ_WHATSAPP[[#This Row],[Despliegue de Beneficios y/o consecuencias]]="No Cumple"),"Sin Negocio","Negocio")</f>
        <v>Sin Negocio</v>
      </c>
      <c r="U3268" s="1" t="s">
        <v>48</v>
      </c>
      <c r="V3268" s="1" t="s">
        <v>48</v>
      </c>
      <c r="W3268" s="1" t="s">
        <v>48</v>
      </c>
      <c r="X3268" s="12" t="str">
        <f>IF(OR(VOZ_WHATSAPP[[#This Row],[Confirma Valor de pago]]="No Cumple",VOZ_WHATSAPP[[#This Row],[Confirma hora de pago]]="No Cumple",VOZ_WHATSAPP[[#This Row],[Confirma medio de pago]]="No Cumple"),"Sin Cierre","Cierre")</f>
        <v>Cierre</v>
      </c>
      <c r="Y3268" s="1" t="s">
        <v>46</v>
      </c>
      <c r="Z3268" s="1" t="s">
        <v>46</v>
      </c>
      <c r="AA3268" s="1" t="s">
        <v>46</v>
      </c>
      <c r="AB3268" s="1" t="s">
        <v>46</v>
      </c>
      <c r="AC3268" s="11" t="str">
        <f>IF(OR(VOZ_WHATSAPP[[#This Row],[La comunicación es asertiva, con respeto y evita maltrato]]="No Cumple",VOZ_WHATSAPP[[#This Row],[Cumple con las normativas legales]]="No Cumple"),"No Cumple","Cumple")</f>
        <v>Cumple</v>
      </c>
      <c r="AD3268" s="1" t="s">
        <v>46</v>
      </c>
      <c r="AE3268" s="1" t="s">
        <v>2871</v>
      </c>
      <c r="AF3268" s="4">
        <v>0.9</v>
      </c>
      <c r="AG3268" s="4">
        <f>IF(AND(VOZ_WHATSAPP[[#This Row],[Estado Cierre]]="Sin Cierre",VOZ_WHATSAPP[[#This Row],[Nota Negocio]]="Sin Negocio"),VOZ_WHATSAPP[[#This Row],[Nota]]-24%,VOZ_WHATSAPP[[#This Row],[Nota]])</f>
        <v>0.9</v>
      </c>
      <c r="AH3268" s="8">
        <f>IF(VOZ_WHATSAPP[[#This Row],[Estado Legal]]="No Cumple",0,IF(VOZ_WHATSAPP[[#This Row],[Realiza lectura de guion Legal]]="No Cumple",VOZ_WHATSAPP[[#This Row],[Nota 2]]-50%,VOZ_WHATSAPP[[#This Row],[Nota 2]]))</f>
        <v>0.9</v>
      </c>
    </row>
    <row r="3269" spans="1:34" x14ac:dyDescent="0.25">
      <c r="A3269" s="2" t="str">
        <f>VOZ_WHATSAPP[[#This Row],[ID Asesor]]&amp;VOZ_WHATSAPP[[#This Row],[Fecha Monitoreo]]</f>
        <v>409345896</v>
      </c>
      <c r="B3269" s="2">
        <v>45896</v>
      </c>
      <c r="C3269" s="1" t="s">
        <v>42</v>
      </c>
      <c r="D3269" s="1">
        <v>4093</v>
      </c>
      <c r="E3269" s="2">
        <v>45896</v>
      </c>
      <c r="F3269" s="3">
        <v>0.33819444444444446</v>
      </c>
      <c r="G3269" s="1" t="s">
        <v>51</v>
      </c>
      <c r="H3269" s="1" t="s">
        <v>44</v>
      </c>
      <c r="I3269" s="1">
        <v>1484</v>
      </c>
      <c r="J3269" s="1">
        <v>3177525438</v>
      </c>
      <c r="K3269" s="1" t="s">
        <v>45</v>
      </c>
      <c r="L3269" s="1" t="s">
        <v>46</v>
      </c>
      <c r="M3269" s="1" t="s">
        <v>46</v>
      </c>
      <c r="N3269" s="1" t="s">
        <v>46</v>
      </c>
      <c r="O3269" s="1" t="s">
        <v>46</v>
      </c>
      <c r="P3269" s="1" t="s">
        <v>46</v>
      </c>
      <c r="Q3269" s="1" t="s">
        <v>46</v>
      </c>
      <c r="R3269" s="1" t="s">
        <v>46</v>
      </c>
      <c r="S3269" s="1" t="s">
        <v>46</v>
      </c>
      <c r="T3269" s="12" t="str">
        <f>IF(OR(VOZ_WHATSAPP[[#This Row],[Brinda argumentos coherentes a la objeción]]="No Cumple",VOZ_WHATSAPP[[#This Row],[Despliegue de Beneficios y/o consecuencias]]="No Cumple"),"Sin Negocio","Negocio")</f>
        <v>Negocio</v>
      </c>
      <c r="U3269" s="1" t="s">
        <v>48</v>
      </c>
      <c r="V3269" s="1" t="s">
        <v>48</v>
      </c>
      <c r="W3269" s="1" t="s">
        <v>48</v>
      </c>
      <c r="X3269" s="12" t="str">
        <f>IF(OR(VOZ_WHATSAPP[[#This Row],[Confirma Valor de pago]]="No Cumple",VOZ_WHATSAPP[[#This Row],[Confirma hora de pago]]="No Cumple",VOZ_WHATSAPP[[#This Row],[Confirma medio de pago]]="No Cumple"),"Sin Cierre","Cierre")</f>
        <v>Cierre</v>
      </c>
      <c r="Y3269" s="1" t="s">
        <v>46</v>
      </c>
      <c r="Z3269" s="1" t="s">
        <v>46</v>
      </c>
      <c r="AA3269" s="1" t="s">
        <v>46</v>
      </c>
      <c r="AB3269" s="1" t="s">
        <v>46</v>
      </c>
      <c r="AC3269" s="11" t="str">
        <f>IF(OR(VOZ_WHATSAPP[[#This Row],[La comunicación es asertiva, con respeto y evita maltrato]]="No Cumple",VOZ_WHATSAPP[[#This Row],[Cumple con las normativas legales]]="No Cumple"),"No Cumple","Cumple")</f>
        <v>Cumple</v>
      </c>
      <c r="AD3269" s="1" t="s">
        <v>46</v>
      </c>
      <c r="AE3269" s="1" t="s">
        <v>101</v>
      </c>
      <c r="AF3269" s="4">
        <v>1</v>
      </c>
      <c r="AG3269" s="4">
        <f>IF(AND(VOZ_WHATSAPP[[#This Row],[Estado Cierre]]="Sin Cierre",VOZ_WHATSAPP[[#This Row],[Nota Negocio]]="Sin Negocio"),VOZ_WHATSAPP[[#This Row],[Nota]]-24%,VOZ_WHATSAPP[[#This Row],[Nota]])</f>
        <v>1</v>
      </c>
      <c r="AH3269" s="8">
        <f>IF(VOZ_WHATSAPP[[#This Row],[Estado Legal]]="No Cumple",0,IF(VOZ_WHATSAPP[[#This Row],[Realiza lectura de guion Legal]]="No Cumple",VOZ_WHATSAPP[[#This Row],[Nota 2]]-50%,VOZ_WHATSAPP[[#This Row],[Nota 2]]))</f>
        <v>1</v>
      </c>
    </row>
    <row r="3270" spans="1:34" x14ac:dyDescent="0.25">
      <c r="A3270" s="2" t="str">
        <f>VOZ_WHATSAPP[[#This Row],[ID Asesor]]&amp;VOZ_WHATSAPP[[#This Row],[Fecha Monitoreo]]</f>
        <v>385745896</v>
      </c>
      <c r="B3270" s="2">
        <v>45896</v>
      </c>
      <c r="C3270" s="1" t="s">
        <v>42</v>
      </c>
      <c r="D3270" s="1">
        <v>3857</v>
      </c>
      <c r="E3270" s="2">
        <v>45896</v>
      </c>
      <c r="F3270" s="3">
        <v>0.35416666666666669</v>
      </c>
      <c r="G3270" s="1" t="s">
        <v>60</v>
      </c>
      <c r="H3270" s="1" t="s">
        <v>44</v>
      </c>
      <c r="I3270" s="1">
        <v>1118</v>
      </c>
      <c r="J3270" s="1">
        <v>3052473196</v>
      </c>
      <c r="K3270" s="1" t="s">
        <v>45</v>
      </c>
      <c r="L3270" s="1" t="s">
        <v>46</v>
      </c>
      <c r="M3270" s="1" t="s">
        <v>47</v>
      </c>
      <c r="N3270" s="1" t="s">
        <v>46</v>
      </c>
      <c r="O3270" s="1" t="s">
        <v>46</v>
      </c>
      <c r="P3270" s="1" t="s">
        <v>46</v>
      </c>
      <c r="Q3270" s="1" t="s">
        <v>46</v>
      </c>
      <c r="R3270" s="1" t="s">
        <v>47</v>
      </c>
      <c r="S3270" s="1" t="s">
        <v>47</v>
      </c>
      <c r="T3270" s="12" t="str">
        <f>IF(OR(VOZ_WHATSAPP[[#This Row],[Brinda argumentos coherentes a la objeción]]="No Cumple",VOZ_WHATSAPP[[#This Row],[Despliegue de Beneficios y/o consecuencias]]="No Cumple"),"Sin Negocio","Negocio")</f>
        <v>Sin Negocio</v>
      </c>
      <c r="U3270" s="1" t="s">
        <v>47</v>
      </c>
      <c r="V3270" s="1" t="s">
        <v>47</v>
      </c>
      <c r="W3270" s="1" t="s">
        <v>47</v>
      </c>
      <c r="X3270" s="12" t="str">
        <f>IF(OR(VOZ_WHATSAPP[[#This Row],[Confirma Valor de pago]]="No Cumple",VOZ_WHATSAPP[[#This Row],[Confirma hora de pago]]="No Cumple",VOZ_WHATSAPP[[#This Row],[Confirma medio de pago]]="No Cumple"),"Sin Cierre","Cierre")</f>
        <v>Sin Cierre</v>
      </c>
      <c r="Y3270" s="1" t="s">
        <v>54</v>
      </c>
      <c r="Z3270" s="1" t="s">
        <v>46</v>
      </c>
      <c r="AA3270" s="1" t="s">
        <v>46</v>
      </c>
      <c r="AB3270" s="1" t="s">
        <v>46</v>
      </c>
      <c r="AC3270" s="11" t="str">
        <f>IF(OR(VOZ_WHATSAPP[[#This Row],[La comunicación es asertiva, con respeto y evita maltrato]]="No Cumple",VOZ_WHATSAPP[[#This Row],[Cumple con las normativas legales]]="No Cumple"),"No Cumple","Cumple")</f>
        <v>Cumple</v>
      </c>
      <c r="AD3270" s="1" t="s">
        <v>47</v>
      </c>
      <c r="AE3270" s="1" t="s">
        <v>2872</v>
      </c>
      <c r="AF3270" s="4">
        <v>0.44</v>
      </c>
      <c r="AG3270" s="4">
        <f>IF(AND(VOZ_WHATSAPP[[#This Row],[Estado Cierre]]="Sin Cierre",VOZ_WHATSAPP[[#This Row],[Nota Negocio]]="Sin Negocio"),VOZ_WHATSAPP[[#This Row],[Nota]]-24%,VOZ_WHATSAPP[[#This Row],[Nota]])</f>
        <v>0.2</v>
      </c>
      <c r="AH3270" s="8">
        <f>IF(VOZ_WHATSAPP[[#This Row],[Estado Legal]]="No Cumple",0,IF(VOZ_WHATSAPP[[#This Row],[Realiza lectura de guion Legal]]="No Cumple",VOZ_WHATSAPP[[#This Row],[Nota 2]]-50%,VOZ_WHATSAPP[[#This Row],[Nota 2]]))</f>
        <v>-0.3</v>
      </c>
    </row>
    <row r="3271" spans="1:34" x14ac:dyDescent="0.25">
      <c r="A3271" s="2" t="str">
        <f>VOZ_WHATSAPP[[#This Row],[ID Asesor]]&amp;VOZ_WHATSAPP[[#This Row],[Fecha Monitoreo]]</f>
        <v>364945896</v>
      </c>
      <c r="B3271" s="2">
        <v>45896</v>
      </c>
      <c r="C3271" s="1" t="s">
        <v>126</v>
      </c>
      <c r="D3271" s="1">
        <v>3649</v>
      </c>
      <c r="E3271" s="2">
        <v>45896</v>
      </c>
      <c r="F3271" s="3">
        <v>0.34791666666666665</v>
      </c>
      <c r="G3271" s="1" t="s">
        <v>58</v>
      </c>
      <c r="H3271" s="1" t="s">
        <v>44</v>
      </c>
      <c r="I3271" s="1">
        <v>578</v>
      </c>
      <c r="J3271" s="1">
        <v>3138541425</v>
      </c>
      <c r="K3271" s="1" t="s">
        <v>45</v>
      </c>
      <c r="L3271" s="1" t="s">
        <v>46</v>
      </c>
      <c r="M3271" s="1" t="s">
        <v>46</v>
      </c>
      <c r="N3271" s="1" t="s">
        <v>46</v>
      </c>
      <c r="O3271" s="1" t="s">
        <v>46</v>
      </c>
      <c r="P3271" s="1" t="s">
        <v>46</v>
      </c>
      <c r="Q3271" s="1" t="s">
        <v>48</v>
      </c>
      <c r="R3271" s="1" t="s">
        <v>48</v>
      </c>
      <c r="S3271" s="1" t="s">
        <v>46</v>
      </c>
      <c r="T3271" s="12" t="str">
        <f>IF(OR(VOZ_WHATSAPP[[#This Row],[Brinda argumentos coherentes a la objeción]]="No Cumple",VOZ_WHATSAPP[[#This Row],[Despliegue de Beneficios y/o consecuencias]]="No Cumple"),"Sin Negocio","Negocio")</f>
        <v>Negocio</v>
      </c>
      <c r="U3271" s="1" t="s">
        <v>46</v>
      </c>
      <c r="V3271" s="1" t="s">
        <v>46</v>
      </c>
      <c r="W3271" s="1" t="s">
        <v>46</v>
      </c>
      <c r="X3271" s="12" t="str">
        <f>IF(OR(VOZ_WHATSAPP[[#This Row],[Confirma Valor de pago]]="No Cumple",VOZ_WHATSAPP[[#This Row],[Confirma hora de pago]]="No Cumple",VOZ_WHATSAPP[[#This Row],[Confirma medio de pago]]="No Cumple"),"Sin Cierre","Cierre")</f>
        <v>Cierre</v>
      </c>
      <c r="Y3271" s="1" t="s">
        <v>46</v>
      </c>
      <c r="Z3271" s="1" t="s">
        <v>46</v>
      </c>
      <c r="AA3271" s="1" t="s">
        <v>46</v>
      </c>
      <c r="AB3271" s="1" t="s">
        <v>46</v>
      </c>
      <c r="AC3271" s="11" t="str">
        <f>IF(OR(VOZ_WHATSAPP[[#This Row],[La comunicación es asertiva, con respeto y evita maltrato]]="No Cumple",VOZ_WHATSAPP[[#This Row],[Cumple con las normativas legales]]="No Cumple"),"No Cumple","Cumple")</f>
        <v>Cumple</v>
      </c>
      <c r="AD3271" s="1" t="s">
        <v>46</v>
      </c>
      <c r="AE3271" s="1" t="s">
        <v>131</v>
      </c>
      <c r="AF3271" s="4">
        <v>1</v>
      </c>
      <c r="AG3271" s="4">
        <f>IF(AND(VOZ_WHATSAPP[[#This Row],[Estado Cierre]]="Sin Cierre",VOZ_WHATSAPP[[#This Row],[Nota Negocio]]="Sin Negocio"),VOZ_WHATSAPP[[#This Row],[Nota]]-24%,VOZ_WHATSAPP[[#This Row],[Nota]])</f>
        <v>1</v>
      </c>
      <c r="AH3271" s="8">
        <f>IF(VOZ_WHATSAPP[[#This Row],[Estado Legal]]="No Cumple",0,IF(VOZ_WHATSAPP[[#This Row],[Realiza lectura de guion Legal]]="No Cumple",VOZ_WHATSAPP[[#This Row],[Nota 2]]-50%,VOZ_WHATSAPP[[#This Row],[Nota 2]]))</f>
        <v>1</v>
      </c>
    </row>
    <row r="3272" spans="1:34" x14ac:dyDescent="0.25">
      <c r="A3272" s="2" t="str">
        <f>VOZ_WHATSAPP[[#This Row],[ID Asesor]]&amp;VOZ_WHATSAPP[[#This Row],[Fecha Monitoreo]]</f>
        <v>403245896</v>
      </c>
      <c r="B3272" s="2">
        <v>45896</v>
      </c>
      <c r="C3272" s="1" t="s">
        <v>50</v>
      </c>
      <c r="D3272" s="1">
        <v>4032</v>
      </c>
      <c r="E3272" s="2">
        <v>45896</v>
      </c>
      <c r="F3272" s="3">
        <v>0</v>
      </c>
      <c r="G3272" s="1" t="s">
        <v>51</v>
      </c>
      <c r="H3272" s="1" t="s">
        <v>44</v>
      </c>
      <c r="I3272" s="1">
        <v>1454</v>
      </c>
      <c r="J3272" s="1">
        <v>0</v>
      </c>
      <c r="K3272" s="1" t="s">
        <v>45</v>
      </c>
      <c r="L3272" s="1" t="s">
        <v>47</v>
      </c>
      <c r="M3272" s="1" t="s">
        <v>47</v>
      </c>
      <c r="N3272" s="1" t="s">
        <v>47</v>
      </c>
      <c r="O3272" s="1" t="s">
        <v>54</v>
      </c>
      <c r="P3272" s="1" t="s">
        <v>54</v>
      </c>
      <c r="Q3272" s="1" t="s">
        <v>47</v>
      </c>
      <c r="R3272" s="1" t="s">
        <v>47</v>
      </c>
      <c r="S3272" s="1" t="s">
        <v>47</v>
      </c>
      <c r="T3272" s="12" t="str">
        <f>IF(OR(VOZ_WHATSAPP[[#This Row],[Brinda argumentos coherentes a la objeción]]="No Cumple",VOZ_WHATSAPP[[#This Row],[Despliegue de Beneficios y/o consecuencias]]="No Cumple"),"Sin Negocio","Negocio")</f>
        <v>Sin Negocio</v>
      </c>
      <c r="U3272" s="1" t="s">
        <v>47</v>
      </c>
      <c r="V3272" s="1" t="s">
        <v>47</v>
      </c>
      <c r="W3272" s="1" t="s">
        <v>47</v>
      </c>
      <c r="X3272" s="12" t="str">
        <f>IF(OR(VOZ_WHATSAPP[[#This Row],[Confirma Valor de pago]]="No Cumple",VOZ_WHATSAPP[[#This Row],[Confirma hora de pago]]="No Cumple",VOZ_WHATSAPP[[#This Row],[Confirma medio de pago]]="No Cumple"),"Sin Cierre","Cierre")</f>
        <v>Sin Cierre</v>
      </c>
      <c r="Y3272" s="1" t="s">
        <v>54</v>
      </c>
      <c r="Z3272" s="1" t="s">
        <v>54</v>
      </c>
      <c r="AA3272" s="1" t="s">
        <v>46</v>
      </c>
      <c r="AB3272" s="1" t="s">
        <v>54</v>
      </c>
      <c r="AC3272" s="11" t="str">
        <f>IF(OR(VOZ_WHATSAPP[[#This Row],[La comunicación es asertiva, con respeto y evita maltrato]]="No Cumple",VOZ_WHATSAPP[[#This Row],[Cumple con las normativas legales]]="No Cumple"),"No Cumple","Cumple")</f>
        <v>No Cumple</v>
      </c>
      <c r="AD3272" s="1" t="s">
        <v>48</v>
      </c>
      <c r="AE3272" s="1" t="s">
        <v>2873</v>
      </c>
      <c r="AF3272" s="4">
        <v>0</v>
      </c>
      <c r="AG3272" s="4">
        <f>IF(AND(VOZ_WHATSAPP[[#This Row],[Estado Cierre]]="Sin Cierre",VOZ_WHATSAPP[[#This Row],[Nota Negocio]]="Sin Negocio"),VOZ_WHATSAPP[[#This Row],[Nota]]-24%,VOZ_WHATSAPP[[#This Row],[Nota]])</f>
        <v>-0.24</v>
      </c>
      <c r="AH3272" s="8">
        <f>IF(VOZ_WHATSAPP[[#This Row],[Estado Legal]]="No Cumple",0,IF(VOZ_WHATSAPP[[#This Row],[Realiza lectura de guion Legal]]="No Cumple",VOZ_WHATSAPP[[#This Row],[Nota 2]]-50%,VOZ_WHATSAPP[[#This Row],[Nota 2]]))</f>
        <v>0</v>
      </c>
    </row>
    <row r="3273" spans="1:34" x14ac:dyDescent="0.25">
      <c r="A3273" s="2" t="str">
        <f>VOZ_WHATSAPP[[#This Row],[ID Asesor]]&amp;VOZ_WHATSAPP[[#This Row],[Fecha Monitoreo]]</f>
        <v>296645896</v>
      </c>
      <c r="B3273" s="2">
        <v>45896</v>
      </c>
      <c r="C3273" s="1" t="s">
        <v>42</v>
      </c>
      <c r="D3273" s="1">
        <v>2966</v>
      </c>
      <c r="E3273" s="2">
        <v>45896</v>
      </c>
      <c r="F3273" s="3">
        <v>0.36458333333333331</v>
      </c>
      <c r="G3273" s="1" t="s">
        <v>51</v>
      </c>
      <c r="H3273" s="1" t="s">
        <v>44</v>
      </c>
      <c r="I3273" s="1">
        <v>1133</v>
      </c>
      <c r="J3273" s="1">
        <v>3203162129</v>
      </c>
      <c r="K3273" s="1" t="s">
        <v>45</v>
      </c>
      <c r="L3273" s="1" t="s">
        <v>46</v>
      </c>
      <c r="M3273" s="1" t="s">
        <v>46</v>
      </c>
      <c r="N3273" s="1" t="s">
        <v>46</v>
      </c>
      <c r="O3273" s="1" t="s">
        <v>54</v>
      </c>
      <c r="P3273" s="1" t="s">
        <v>46</v>
      </c>
      <c r="Q3273" s="1" t="s">
        <v>46</v>
      </c>
      <c r="R3273" s="1" t="s">
        <v>46</v>
      </c>
      <c r="S3273" s="1" t="s">
        <v>47</v>
      </c>
      <c r="T3273" s="12" t="str">
        <f>IF(OR(VOZ_WHATSAPP[[#This Row],[Brinda argumentos coherentes a la objeción]]="No Cumple",VOZ_WHATSAPP[[#This Row],[Despliegue de Beneficios y/o consecuencias]]="No Cumple"),"Sin Negocio","Negocio")</f>
        <v>Sin Negocio</v>
      </c>
      <c r="U3273" s="1" t="s">
        <v>48</v>
      </c>
      <c r="V3273" s="1" t="s">
        <v>48</v>
      </c>
      <c r="W3273" s="1" t="s">
        <v>48</v>
      </c>
      <c r="X3273" s="12" t="str">
        <f>IF(OR(VOZ_WHATSAPP[[#This Row],[Confirma Valor de pago]]="No Cumple",VOZ_WHATSAPP[[#This Row],[Confirma hora de pago]]="No Cumple",VOZ_WHATSAPP[[#This Row],[Confirma medio de pago]]="No Cumple"),"Sin Cierre","Cierre")</f>
        <v>Cierre</v>
      </c>
      <c r="Y3273" s="1" t="s">
        <v>54</v>
      </c>
      <c r="Z3273" s="1" t="s">
        <v>46</v>
      </c>
      <c r="AA3273" s="1" t="s">
        <v>46</v>
      </c>
      <c r="AB3273" s="1" t="s">
        <v>46</v>
      </c>
      <c r="AC3273" s="11" t="str">
        <f>IF(OR(VOZ_WHATSAPP[[#This Row],[La comunicación es asertiva, con respeto y evita maltrato]]="No Cumple",VOZ_WHATSAPP[[#This Row],[Cumple con las normativas legales]]="No Cumple"),"No Cumple","Cumple")</f>
        <v>Cumple</v>
      </c>
      <c r="AD3273" s="1" t="s">
        <v>46</v>
      </c>
      <c r="AE3273" s="1" t="s">
        <v>2874</v>
      </c>
      <c r="AF3273" s="4">
        <v>0.77</v>
      </c>
      <c r="AG3273" s="4">
        <f>IF(AND(VOZ_WHATSAPP[[#This Row],[Estado Cierre]]="Sin Cierre",VOZ_WHATSAPP[[#This Row],[Nota Negocio]]="Sin Negocio"),VOZ_WHATSAPP[[#This Row],[Nota]]-24%,VOZ_WHATSAPP[[#This Row],[Nota]])</f>
        <v>0.77</v>
      </c>
      <c r="AH3273" s="8">
        <f>IF(VOZ_WHATSAPP[[#This Row],[Estado Legal]]="No Cumple",0,IF(VOZ_WHATSAPP[[#This Row],[Realiza lectura de guion Legal]]="No Cumple",VOZ_WHATSAPP[[#This Row],[Nota 2]]-50%,VOZ_WHATSAPP[[#This Row],[Nota 2]]))</f>
        <v>0.77</v>
      </c>
    </row>
    <row r="3274" spans="1:34" x14ac:dyDescent="0.25">
      <c r="A3274" s="2" t="str">
        <f>VOZ_WHATSAPP[[#This Row],[ID Asesor]]&amp;VOZ_WHATSAPP[[#This Row],[Fecha Monitoreo]]</f>
        <v>325045896</v>
      </c>
      <c r="B3274" s="2">
        <v>45896</v>
      </c>
      <c r="C3274" s="1" t="s">
        <v>696</v>
      </c>
      <c r="D3274" s="1">
        <v>3250</v>
      </c>
      <c r="E3274" s="2">
        <v>45896</v>
      </c>
      <c r="F3274" s="3">
        <v>0.3972222222222222</v>
      </c>
      <c r="G3274" s="1" t="s">
        <v>51</v>
      </c>
      <c r="H3274" s="1" t="s">
        <v>44</v>
      </c>
      <c r="I3274" s="1">
        <v>457</v>
      </c>
      <c r="J3274" s="1">
        <v>3017662383</v>
      </c>
      <c r="K3274" s="1" t="s">
        <v>45</v>
      </c>
      <c r="L3274" s="1" t="s">
        <v>46</v>
      </c>
      <c r="M3274" s="1" t="s">
        <v>46</v>
      </c>
      <c r="N3274" s="1" t="s">
        <v>46</v>
      </c>
      <c r="O3274" s="1" t="s">
        <v>46</v>
      </c>
      <c r="P3274" s="1" t="s">
        <v>46</v>
      </c>
      <c r="Q3274" s="1" t="s">
        <v>46</v>
      </c>
      <c r="R3274" s="1" t="s">
        <v>46</v>
      </c>
      <c r="S3274" s="1" t="s">
        <v>46</v>
      </c>
      <c r="T3274" s="12" t="str">
        <f>IF(OR(VOZ_WHATSAPP[[#This Row],[Brinda argumentos coherentes a la objeción]]="No Cumple",VOZ_WHATSAPP[[#This Row],[Despliegue de Beneficios y/o consecuencias]]="No Cumple"),"Sin Negocio","Negocio")</f>
        <v>Negocio</v>
      </c>
      <c r="U3274" s="1" t="s">
        <v>48</v>
      </c>
      <c r="V3274" s="1" t="s">
        <v>48</v>
      </c>
      <c r="W3274" s="1" t="s">
        <v>48</v>
      </c>
      <c r="X3274" s="12" t="str">
        <f>IF(OR(VOZ_WHATSAPP[[#This Row],[Confirma Valor de pago]]="No Cumple",VOZ_WHATSAPP[[#This Row],[Confirma hora de pago]]="No Cumple",VOZ_WHATSAPP[[#This Row],[Confirma medio de pago]]="No Cumple"),"Sin Cierre","Cierre")</f>
        <v>Cierre</v>
      </c>
      <c r="Y3274" s="1" t="s">
        <v>46</v>
      </c>
      <c r="Z3274" s="1" t="s">
        <v>46</v>
      </c>
      <c r="AA3274" s="1" t="s">
        <v>46</v>
      </c>
      <c r="AB3274" s="1" t="s">
        <v>46</v>
      </c>
      <c r="AC3274" s="11" t="str">
        <f>IF(OR(VOZ_WHATSAPP[[#This Row],[La comunicación es asertiva, con respeto y evita maltrato]]="No Cumple",VOZ_WHATSAPP[[#This Row],[Cumple con las normativas legales]]="No Cumple"),"No Cumple","Cumple")</f>
        <v>Cumple</v>
      </c>
      <c r="AD3274" s="1" t="s">
        <v>46</v>
      </c>
      <c r="AE3274" s="1" t="s">
        <v>915</v>
      </c>
      <c r="AF3274" s="4">
        <v>1</v>
      </c>
      <c r="AG3274" s="4">
        <f>IF(AND(VOZ_WHATSAPP[[#This Row],[Estado Cierre]]="Sin Cierre",VOZ_WHATSAPP[[#This Row],[Nota Negocio]]="Sin Negocio"),VOZ_WHATSAPP[[#This Row],[Nota]]-24%,VOZ_WHATSAPP[[#This Row],[Nota]])</f>
        <v>1</v>
      </c>
      <c r="AH3274" s="8">
        <f>IF(VOZ_WHATSAPP[[#This Row],[Estado Legal]]="No Cumple",0,IF(VOZ_WHATSAPP[[#This Row],[Realiza lectura de guion Legal]]="No Cumple",VOZ_WHATSAPP[[#This Row],[Nota 2]]-50%,VOZ_WHATSAPP[[#This Row],[Nota 2]]))</f>
        <v>1</v>
      </c>
    </row>
    <row r="3275" spans="1:34" x14ac:dyDescent="0.25">
      <c r="A3275" s="2" t="str">
        <f>VOZ_WHATSAPP[[#This Row],[ID Asesor]]&amp;VOZ_WHATSAPP[[#This Row],[Fecha Monitoreo]]</f>
        <v>380645896</v>
      </c>
      <c r="B3275" s="2">
        <v>45896</v>
      </c>
      <c r="C3275" s="1" t="s">
        <v>696</v>
      </c>
      <c r="D3275" s="1">
        <v>3806</v>
      </c>
      <c r="E3275" s="2">
        <v>45896</v>
      </c>
      <c r="F3275" s="3">
        <v>0.39513888888888887</v>
      </c>
      <c r="G3275" s="1" t="s">
        <v>58</v>
      </c>
      <c r="H3275" s="1" t="s">
        <v>44</v>
      </c>
      <c r="I3275" s="1">
        <v>448</v>
      </c>
      <c r="J3275" s="1">
        <v>3108753548</v>
      </c>
      <c r="K3275" s="1" t="s">
        <v>45</v>
      </c>
      <c r="L3275" s="1" t="s">
        <v>46</v>
      </c>
      <c r="M3275" s="1" t="s">
        <v>46</v>
      </c>
      <c r="N3275" s="1" t="s">
        <v>46</v>
      </c>
      <c r="O3275" s="1" t="s">
        <v>46</v>
      </c>
      <c r="P3275" s="1" t="s">
        <v>46</v>
      </c>
      <c r="Q3275" s="1" t="s">
        <v>48</v>
      </c>
      <c r="R3275" s="1" t="s">
        <v>48</v>
      </c>
      <c r="S3275" s="1" t="s">
        <v>46</v>
      </c>
      <c r="T3275" s="12" t="str">
        <f>IF(OR(VOZ_WHATSAPP[[#This Row],[Brinda argumentos coherentes a la objeción]]="No Cumple",VOZ_WHATSAPP[[#This Row],[Despliegue de Beneficios y/o consecuencias]]="No Cumple"),"Sin Negocio","Negocio")</f>
        <v>Negocio</v>
      </c>
      <c r="U3275" s="1" t="s">
        <v>46</v>
      </c>
      <c r="V3275" s="1" t="s">
        <v>46</v>
      </c>
      <c r="W3275" s="1" t="s">
        <v>46</v>
      </c>
      <c r="X3275" s="12" t="str">
        <f>IF(OR(VOZ_WHATSAPP[[#This Row],[Confirma Valor de pago]]="No Cumple",VOZ_WHATSAPP[[#This Row],[Confirma hora de pago]]="No Cumple",VOZ_WHATSAPP[[#This Row],[Confirma medio de pago]]="No Cumple"),"Sin Cierre","Cierre")</f>
        <v>Cierre</v>
      </c>
      <c r="Y3275" s="1" t="s">
        <v>46</v>
      </c>
      <c r="Z3275" s="1" t="s">
        <v>46</v>
      </c>
      <c r="AA3275" s="1" t="s">
        <v>46</v>
      </c>
      <c r="AB3275" s="1" t="s">
        <v>46</v>
      </c>
      <c r="AC3275" s="11" t="str">
        <f>IF(OR(VOZ_WHATSAPP[[#This Row],[La comunicación es asertiva, con respeto y evita maltrato]]="No Cumple",VOZ_WHATSAPP[[#This Row],[Cumple con las normativas legales]]="No Cumple"),"No Cumple","Cumple")</f>
        <v>Cumple</v>
      </c>
      <c r="AD3275" s="1" t="s">
        <v>46</v>
      </c>
      <c r="AE3275" s="1" t="s">
        <v>2875</v>
      </c>
      <c r="AF3275" s="4">
        <v>1</v>
      </c>
      <c r="AG3275" s="4">
        <f>IF(AND(VOZ_WHATSAPP[[#This Row],[Estado Cierre]]="Sin Cierre",VOZ_WHATSAPP[[#This Row],[Nota Negocio]]="Sin Negocio"),VOZ_WHATSAPP[[#This Row],[Nota]]-24%,VOZ_WHATSAPP[[#This Row],[Nota]])</f>
        <v>1</v>
      </c>
      <c r="AH3275" s="8">
        <f>IF(VOZ_WHATSAPP[[#This Row],[Estado Legal]]="No Cumple",0,IF(VOZ_WHATSAPP[[#This Row],[Realiza lectura de guion Legal]]="No Cumple",VOZ_WHATSAPP[[#This Row],[Nota 2]]-50%,VOZ_WHATSAPP[[#This Row],[Nota 2]]))</f>
        <v>1</v>
      </c>
    </row>
    <row r="3276" spans="1:34" x14ac:dyDescent="0.25">
      <c r="A3276" s="2" t="str">
        <f>VOZ_WHATSAPP[[#This Row],[ID Asesor]]&amp;VOZ_WHATSAPP[[#This Row],[Fecha Monitoreo]]</f>
        <v>381745896</v>
      </c>
      <c r="B3276" s="2">
        <v>45896</v>
      </c>
      <c r="C3276" s="1" t="s">
        <v>126</v>
      </c>
      <c r="D3276" s="1">
        <v>3817</v>
      </c>
      <c r="E3276" s="2">
        <v>45896</v>
      </c>
      <c r="F3276" s="3">
        <v>0.39097222222222222</v>
      </c>
      <c r="G3276" s="1" t="s">
        <v>51</v>
      </c>
      <c r="H3276" s="1" t="s">
        <v>44</v>
      </c>
      <c r="I3276" s="1">
        <v>586</v>
      </c>
      <c r="J3276" s="1">
        <v>3163363518</v>
      </c>
      <c r="K3276" s="1" t="s">
        <v>45</v>
      </c>
      <c r="L3276" s="1" t="s">
        <v>46</v>
      </c>
      <c r="M3276" s="1" t="s">
        <v>48</v>
      </c>
      <c r="N3276" s="1" t="s">
        <v>46</v>
      </c>
      <c r="O3276" s="1" t="s">
        <v>46</v>
      </c>
      <c r="P3276" s="1" t="s">
        <v>46</v>
      </c>
      <c r="Q3276" s="1" t="s">
        <v>48</v>
      </c>
      <c r="R3276" s="1" t="s">
        <v>48</v>
      </c>
      <c r="S3276" s="1" t="s">
        <v>48</v>
      </c>
      <c r="T3276" s="12" t="str">
        <f>IF(OR(VOZ_WHATSAPP[[#This Row],[Brinda argumentos coherentes a la objeción]]="No Cumple",VOZ_WHATSAPP[[#This Row],[Despliegue de Beneficios y/o consecuencias]]="No Cumple"),"Sin Negocio","Negocio")</f>
        <v>Negocio</v>
      </c>
      <c r="U3276" s="1" t="s">
        <v>46</v>
      </c>
      <c r="V3276" s="1" t="s">
        <v>46</v>
      </c>
      <c r="W3276" s="1" t="s">
        <v>46</v>
      </c>
      <c r="X3276" s="12" t="str">
        <f>IF(OR(VOZ_WHATSAPP[[#This Row],[Confirma Valor de pago]]="No Cumple",VOZ_WHATSAPP[[#This Row],[Confirma hora de pago]]="No Cumple",VOZ_WHATSAPP[[#This Row],[Confirma medio de pago]]="No Cumple"),"Sin Cierre","Cierre")</f>
        <v>Cierre</v>
      </c>
      <c r="Y3276" s="1" t="s">
        <v>46</v>
      </c>
      <c r="Z3276" s="1" t="s">
        <v>46</v>
      </c>
      <c r="AA3276" s="1" t="s">
        <v>46</v>
      </c>
      <c r="AB3276" s="1" t="s">
        <v>46</v>
      </c>
      <c r="AC3276" s="11" t="str">
        <f>IF(OR(VOZ_WHATSAPP[[#This Row],[La comunicación es asertiva, con respeto y evita maltrato]]="No Cumple",VOZ_WHATSAPP[[#This Row],[Cumple con las normativas legales]]="No Cumple"),"No Cumple","Cumple")</f>
        <v>Cumple</v>
      </c>
      <c r="AD3276" s="1" t="s">
        <v>46</v>
      </c>
      <c r="AE3276" s="1" t="s">
        <v>131</v>
      </c>
      <c r="AF3276" s="4">
        <v>1</v>
      </c>
      <c r="AG3276" s="4">
        <f>IF(AND(VOZ_WHATSAPP[[#This Row],[Estado Cierre]]="Sin Cierre",VOZ_WHATSAPP[[#This Row],[Nota Negocio]]="Sin Negocio"),VOZ_WHATSAPP[[#This Row],[Nota]]-24%,VOZ_WHATSAPP[[#This Row],[Nota]])</f>
        <v>1</v>
      </c>
      <c r="AH3276" s="8">
        <f>IF(VOZ_WHATSAPP[[#This Row],[Estado Legal]]="No Cumple",0,IF(VOZ_WHATSAPP[[#This Row],[Realiza lectura de guion Legal]]="No Cumple",VOZ_WHATSAPP[[#This Row],[Nota 2]]-50%,VOZ_WHATSAPP[[#This Row],[Nota 2]]))</f>
        <v>1</v>
      </c>
    </row>
    <row r="3277" spans="1:34" x14ac:dyDescent="0.25">
      <c r="A3277" s="2" t="str">
        <f>VOZ_WHATSAPP[[#This Row],[ID Asesor]]&amp;VOZ_WHATSAPP[[#This Row],[Fecha Monitoreo]]</f>
        <v>338245896</v>
      </c>
      <c r="B3277" s="2">
        <v>45896</v>
      </c>
      <c r="C3277" s="1" t="s">
        <v>126</v>
      </c>
      <c r="D3277" s="1">
        <v>3382</v>
      </c>
      <c r="E3277" s="2">
        <v>45896</v>
      </c>
      <c r="F3277" s="3">
        <v>0.41597222222222224</v>
      </c>
      <c r="G3277" s="1" t="s">
        <v>58</v>
      </c>
      <c r="H3277" s="1" t="s">
        <v>44</v>
      </c>
      <c r="I3277" s="1">
        <v>563</v>
      </c>
      <c r="J3277" s="1">
        <v>3247734143</v>
      </c>
      <c r="K3277" s="1" t="s">
        <v>45</v>
      </c>
      <c r="L3277" s="1" t="s">
        <v>46</v>
      </c>
      <c r="M3277" s="1" t="s">
        <v>46</v>
      </c>
      <c r="N3277" s="1" t="s">
        <v>46</v>
      </c>
      <c r="O3277" s="1" t="s">
        <v>46</v>
      </c>
      <c r="P3277" s="1" t="s">
        <v>46</v>
      </c>
      <c r="Q3277" s="1" t="s">
        <v>46</v>
      </c>
      <c r="R3277" s="1" t="s">
        <v>46</v>
      </c>
      <c r="S3277" s="1" t="s">
        <v>46</v>
      </c>
      <c r="T3277" s="12" t="str">
        <f>IF(OR(VOZ_WHATSAPP[[#This Row],[Brinda argumentos coherentes a la objeción]]="No Cumple",VOZ_WHATSAPP[[#This Row],[Despliegue de Beneficios y/o consecuencias]]="No Cumple"),"Sin Negocio","Negocio")</f>
        <v>Negocio</v>
      </c>
      <c r="U3277" s="1" t="s">
        <v>46</v>
      </c>
      <c r="V3277" s="1" t="s">
        <v>46</v>
      </c>
      <c r="W3277" s="1" t="s">
        <v>46</v>
      </c>
      <c r="X3277" s="12" t="str">
        <f>IF(OR(VOZ_WHATSAPP[[#This Row],[Confirma Valor de pago]]="No Cumple",VOZ_WHATSAPP[[#This Row],[Confirma hora de pago]]="No Cumple",VOZ_WHATSAPP[[#This Row],[Confirma medio de pago]]="No Cumple"),"Sin Cierre","Cierre")</f>
        <v>Cierre</v>
      </c>
      <c r="Y3277" s="1" t="s">
        <v>46</v>
      </c>
      <c r="Z3277" s="1" t="s">
        <v>46</v>
      </c>
      <c r="AA3277" s="1" t="s">
        <v>46</v>
      </c>
      <c r="AB3277" s="1" t="s">
        <v>46</v>
      </c>
      <c r="AC3277" s="11" t="str">
        <f>IF(OR(VOZ_WHATSAPP[[#This Row],[La comunicación es asertiva, con respeto y evita maltrato]]="No Cumple",VOZ_WHATSAPP[[#This Row],[Cumple con las normativas legales]]="No Cumple"),"No Cumple","Cumple")</f>
        <v>Cumple</v>
      </c>
      <c r="AD3277" s="1" t="s">
        <v>46</v>
      </c>
      <c r="AE3277" s="1" t="s">
        <v>131</v>
      </c>
      <c r="AF3277" s="4">
        <v>1</v>
      </c>
      <c r="AG3277" s="4">
        <f>IF(AND(VOZ_WHATSAPP[[#This Row],[Estado Cierre]]="Sin Cierre",VOZ_WHATSAPP[[#This Row],[Nota Negocio]]="Sin Negocio"),VOZ_WHATSAPP[[#This Row],[Nota]]-24%,VOZ_WHATSAPP[[#This Row],[Nota]])</f>
        <v>1</v>
      </c>
      <c r="AH3277" s="8">
        <f>IF(VOZ_WHATSAPP[[#This Row],[Estado Legal]]="No Cumple",0,IF(VOZ_WHATSAPP[[#This Row],[Realiza lectura de guion Legal]]="No Cumple",VOZ_WHATSAPP[[#This Row],[Nota 2]]-50%,VOZ_WHATSAPP[[#This Row],[Nota 2]]))</f>
        <v>1</v>
      </c>
    </row>
    <row r="3278" spans="1:34" x14ac:dyDescent="0.25">
      <c r="A3278" s="2" t="str">
        <f>VOZ_WHATSAPP[[#This Row],[ID Asesor]]&amp;VOZ_WHATSAPP[[#This Row],[Fecha Monitoreo]]</f>
        <v>406745896</v>
      </c>
      <c r="B3278" s="2">
        <v>45896</v>
      </c>
      <c r="C3278" s="1" t="s">
        <v>42</v>
      </c>
      <c r="D3278" s="1">
        <v>4067</v>
      </c>
      <c r="E3278" s="2">
        <v>45896</v>
      </c>
      <c r="F3278" s="3">
        <v>0.41041666666666665</v>
      </c>
      <c r="G3278" s="1" t="s">
        <v>51</v>
      </c>
      <c r="H3278" s="1" t="s">
        <v>44</v>
      </c>
      <c r="I3278" s="1">
        <v>1474</v>
      </c>
      <c r="J3278" s="1">
        <v>3204761256</v>
      </c>
      <c r="K3278" s="1" t="s">
        <v>45</v>
      </c>
      <c r="L3278" s="1" t="s">
        <v>46</v>
      </c>
      <c r="M3278" s="1" t="s">
        <v>47</v>
      </c>
      <c r="N3278" s="1" t="s">
        <v>46</v>
      </c>
      <c r="O3278" s="1" t="s">
        <v>46</v>
      </c>
      <c r="P3278" s="1" t="s">
        <v>46</v>
      </c>
      <c r="Q3278" s="1" t="s">
        <v>46</v>
      </c>
      <c r="R3278" s="1" t="s">
        <v>46</v>
      </c>
      <c r="S3278" s="1" t="s">
        <v>46</v>
      </c>
      <c r="T3278" s="12" t="str">
        <f>IF(OR(VOZ_WHATSAPP[[#This Row],[Brinda argumentos coherentes a la objeción]]="No Cumple",VOZ_WHATSAPP[[#This Row],[Despliegue de Beneficios y/o consecuencias]]="No Cumple"),"Sin Negocio","Negocio")</f>
        <v>Negocio</v>
      </c>
      <c r="U3278" s="1" t="s">
        <v>48</v>
      </c>
      <c r="V3278" s="1" t="s">
        <v>48</v>
      </c>
      <c r="W3278" s="1" t="s">
        <v>48</v>
      </c>
      <c r="X3278" s="12" t="str">
        <f>IF(OR(VOZ_WHATSAPP[[#This Row],[Confirma Valor de pago]]="No Cumple",VOZ_WHATSAPP[[#This Row],[Confirma hora de pago]]="No Cumple",VOZ_WHATSAPP[[#This Row],[Confirma medio de pago]]="No Cumple"),"Sin Cierre","Cierre")</f>
        <v>Cierre</v>
      </c>
      <c r="Y3278" s="1" t="s">
        <v>46</v>
      </c>
      <c r="Z3278" s="1" t="s">
        <v>46</v>
      </c>
      <c r="AA3278" s="1" t="s">
        <v>46</v>
      </c>
      <c r="AB3278" s="1" t="s">
        <v>46</v>
      </c>
      <c r="AC3278" s="11" t="str">
        <f>IF(OR(VOZ_WHATSAPP[[#This Row],[La comunicación es asertiva, con respeto y evita maltrato]]="No Cumple",VOZ_WHATSAPP[[#This Row],[Cumple con las normativas legales]]="No Cumple"),"No Cumple","Cumple")</f>
        <v>Cumple</v>
      </c>
      <c r="AD3278" s="1" t="s">
        <v>46</v>
      </c>
      <c r="AE3278" s="1" t="s">
        <v>307</v>
      </c>
      <c r="AF3278" s="4">
        <v>0.96</v>
      </c>
      <c r="AG3278" s="4">
        <f>IF(AND(VOZ_WHATSAPP[[#This Row],[Estado Cierre]]="Sin Cierre",VOZ_WHATSAPP[[#This Row],[Nota Negocio]]="Sin Negocio"),VOZ_WHATSAPP[[#This Row],[Nota]]-24%,VOZ_WHATSAPP[[#This Row],[Nota]])</f>
        <v>0.96</v>
      </c>
      <c r="AH3278" s="8">
        <f>IF(VOZ_WHATSAPP[[#This Row],[Estado Legal]]="No Cumple",0,IF(VOZ_WHATSAPP[[#This Row],[Realiza lectura de guion Legal]]="No Cumple",VOZ_WHATSAPP[[#This Row],[Nota 2]]-50%,VOZ_WHATSAPP[[#This Row],[Nota 2]]))</f>
        <v>0.96</v>
      </c>
    </row>
    <row r="3279" spans="1:34" x14ac:dyDescent="0.25">
      <c r="A3279" s="2" t="str">
        <f>VOZ_WHATSAPP[[#This Row],[ID Asesor]]&amp;VOZ_WHATSAPP[[#This Row],[Fecha Monitoreo]]</f>
        <v>366945896</v>
      </c>
      <c r="B3279" s="2">
        <v>45896</v>
      </c>
      <c r="C3279" s="1" t="s">
        <v>42</v>
      </c>
      <c r="D3279" s="1">
        <v>3669</v>
      </c>
      <c r="E3279" s="2">
        <v>45896</v>
      </c>
      <c r="F3279" s="3">
        <v>0.44166666666666665</v>
      </c>
      <c r="G3279" s="1" t="s">
        <v>51</v>
      </c>
      <c r="H3279" s="1" t="s">
        <v>44</v>
      </c>
      <c r="I3279" s="1">
        <v>1373</v>
      </c>
      <c r="J3279" s="1">
        <v>3214407146</v>
      </c>
      <c r="K3279" s="1" t="s">
        <v>45</v>
      </c>
      <c r="L3279" s="1" t="s">
        <v>46</v>
      </c>
      <c r="M3279" s="1" t="s">
        <v>46</v>
      </c>
      <c r="N3279" s="1" t="s">
        <v>46</v>
      </c>
      <c r="O3279" s="1" t="s">
        <v>46</v>
      </c>
      <c r="P3279" s="1" t="s">
        <v>46</v>
      </c>
      <c r="Q3279" s="1" t="s">
        <v>48</v>
      </c>
      <c r="R3279" s="1" t="s">
        <v>48</v>
      </c>
      <c r="S3279" s="1" t="s">
        <v>46</v>
      </c>
      <c r="T3279" s="12" t="str">
        <f>IF(OR(VOZ_WHATSAPP[[#This Row],[Brinda argumentos coherentes a la objeción]]="No Cumple",VOZ_WHATSAPP[[#This Row],[Despliegue de Beneficios y/o consecuencias]]="No Cumple"),"Sin Negocio","Negocio")</f>
        <v>Negocio</v>
      </c>
      <c r="U3279" s="1" t="s">
        <v>46</v>
      </c>
      <c r="V3279" s="1" t="s">
        <v>46</v>
      </c>
      <c r="W3279" s="1" t="s">
        <v>46</v>
      </c>
      <c r="X3279" s="12" t="str">
        <f>IF(OR(VOZ_WHATSAPP[[#This Row],[Confirma Valor de pago]]="No Cumple",VOZ_WHATSAPP[[#This Row],[Confirma hora de pago]]="No Cumple",VOZ_WHATSAPP[[#This Row],[Confirma medio de pago]]="No Cumple"),"Sin Cierre","Cierre")</f>
        <v>Cierre</v>
      </c>
      <c r="Y3279" s="1" t="s">
        <v>46</v>
      </c>
      <c r="Z3279" s="1" t="s">
        <v>46</v>
      </c>
      <c r="AA3279" s="1" t="s">
        <v>46</v>
      </c>
      <c r="AB3279" s="1" t="s">
        <v>46</v>
      </c>
      <c r="AC3279" s="11" t="str">
        <f>IF(OR(VOZ_WHATSAPP[[#This Row],[La comunicación es asertiva, con respeto y evita maltrato]]="No Cumple",VOZ_WHATSAPP[[#This Row],[Cumple con las normativas legales]]="No Cumple"),"No Cumple","Cumple")</f>
        <v>Cumple</v>
      </c>
      <c r="AD3279" s="1" t="s">
        <v>46</v>
      </c>
      <c r="AE3279" s="1" t="s">
        <v>101</v>
      </c>
      <c r="AF3279" s="4">
        <v>1</v>
      </c>
      <c r="AG3279" s="4">
        <f>IF(AND(VOZ_WHATSAPP[[#This Row],[Estado Cierre]]="Sin Cierre",VOZ_WHATSAPP[[#This Row],[Nota Negocio]]="Sin Negocio"),VOZ_WHATSAPP[[#This Row],[Nota]]-24%,VOZ_WHATSAPP[[#This Row],[Nota]])</f>
        <v>1</v>
      </c>
      <c r="AH3279" s="8">
        <f>IF(VOZ_WHATSAPP[[#This Row],[Estado Legal]]="No Cumple",0,IF(VOZ_WHATSAPP[[#This Row],[Realiza lectura de guion Legal]]="No Cumple",VOZ_WHATSAPP[[#This Row],[Nota 2]]-50%,VOZ_WHATSAPP[[#This Row],[Nota 2]]))</f>
        <v>1</v>
      </c>
    </row>
    <row r="3280" spans="1:34" x14ac:dyDescent="0.25">
      <c r="A3280" s="2" t="str">
        <f>VOZ_WHATSAPP[[#This Row],[ID Asesor]]&amp;VOZ_WHATSAPP[[#This Row],[Fecha Monitoreo]]</f>
        <v>374545896</v>
      </c>
      <c r="B3280" s="2">
        <v>45896</v>
      </c>
      <c r="C3280" s="1" t="s">
        <v>126</v>
      </c>
      <c r="D3280" s="1">
        <v>3745</v>
      </c>
      <c r="E3280" s="2">
        <v>45896</v>
      </c>
      <c r="F3280" s="3">
        <v>0.37430555555555556</v>
      </c>
      <c r="G3280" s="1" t="s">
        <v>51</v>
      </c>
      <c r="H3280" s="1" t="s">
        <v>44</v>
      </c>
      <c r="I3280" s="1">
        <v>463</v>
      </c>
      <c r="J3280" s="1">
        <v>3128725007</v>
      </c>
      <c r="K3280" s="1" t="s">
        <v>45</v>
      </c>
      <c r="L3280" s="1" t="s">
        <v>46</v>
      </c>
      <c r="M3280" s="1" t="s">
        <v>46</v>
      </c>
      <c r="N3280" s="1" t="s">
        <v>46</v>
      </c>
      <c r="O3280" s="1" t="s">
        <v>46</v>
      </c>
      <c r="P3280" s="1" t="s">
        <v>46</v>
      </c>
      <c r="Q3280" s="1" t="s">
        <v>46</v>
      </c>
      <c r="R3280" s="1" t="s">
        <v>46</v>
      </c>
      <c r="S3280" s="1" t="s">
        <v>46</v>
      </c>
      <c r="T3280" s="12" t="str">
        <f>IF(OR(VOZ_WHATSAPP[[#This Row],[Brinda argumentos coherentes a la objeción]]="No Cumple",VOZ_WHATSAPP[[#This Row],[Despliegue de Beneficios y/o consecuencias]]="No Cumple"),"Sin Negocio","Negocio")</f>
        <v>Negocio</v>
      </c>
      <c r="U3280" s="1" t="s">
        <v>48</v>
      </c>
      <c r="V3280" s="1" t="s">
        <v>48</v>
      </c>
      <c r="W3280" s="1" t="s">
        <v>48</v>
      </c>
      <c r="X3280" s="12" t="str">
        <f>IF(OR(VOZ_WHATSAPP[[#This Row],[Confirma Valor de pago]]="No Cumple",VOZ_WHATSAPP[[#This Row],[Confirma hora de pago]]="No Cumple",VOZ_WHATSAPP[[#This Row],[Confirma medio de pago]]="No Cumple"),"Sin Cierre","Cierre")</f>
        <v>Cierre</v>
      </c>
      <c r="Y3280" s="1" t="s">
        <v>46</v>
      </c>
      <c r="Z3280" s="1" t="s">
        <v>46</v>
      </c>
      <c r="AA3280" s="1" t="s">
        <v>46</v>
      </c>
      <c r="AB3280" s="1" t="s">
        <v>46</v>
      </c>
      <c r="AC3280" s="11" t="str">
        <f>IF(OR(VOZ_WHATSAPP[[#This Row],[La comunicación es asertiva, con respeto y evita maltrato]]="No Cumple",VOZ_WHATSAPP[[#This Row],[Cumple con las normativas legales]]="No Cumple"),"No Cumple","Cumple")</f>
        <v>Cumple</v>
      </c>
      <c r="AD3280" s="1" t="s">
        <v>46</v>
      </c>
      <c r="AE3280" s="1" t="s">
        <v>131</v>
      </c>
      <c r="AF3280" s="4">
        <v>1</v>
      </c>
      <c r="AG3280" s="4">
        <f>IF(AND(VOZ_WHATSAPP[[#This Row],[Estado Cierre]]="Sin Cierre",VOZ_WHATSAPP[[#This Row],[Nota Negocio]]="Sin Negocio"),VOZ_WHATSAPP[[#This Row],[Nota]]-24%,VOZ_WHATSAPP[[#This Row],[Nota]])</f>
        <v>1</v>
      </c>
      <c r="AH3280" s="8">
        <f>IF(VOZ_WHATSAPP[[#This Row],[Estado Legal]]="No Cumple",0,IF(VOZ_WHATSAPP[[#This Row],[Realiza lectura de guion Legal]]="No Cumple",VOZ_WHATSAPP[[#This Row],[Nota 2]]-50%,VOZ_WHATSAPP[[#This Row],[Nota 2]]))</f>
        <v>1</v>
      </c>
    </row>
    <row r="3281" spans="1:34" x14ac:dyDescent="0.25">
      <c r="A3281" s="2" t="str">
        <f>VOZ_WHATSAPP[[#This Row],[ID Asesor]]&amp;VOZ_WHATSAPP[[#This Row],[Fecha Monitoreo]]</f>
        <v>266745896</v>
      </c>
      <c r="B3281" s="2">
        <v>45896</v>
      </c>
      <c r="C3281" s="1" t="s">
        <v>696</v>
      </c>
      <c r="D3281" s="1">
        <v>2667</v>
      </c>
      <c r="E3281" s="2">
        <v>45896</v>
      </c>
      <c r="F3281" s="3">
        <v>0.37916666666666665</v>
      </c>
      <c r="G3281" s="1" t="s">
        <v>58</v>
      </c>
      <c r="H3281" s="1" t="s">
        <v>44</v>
      </c>
      <c r="I3281" s="1">
        <v>505</v>
      </c>
      <c r="J3281" s="1">
        <v>3217329418</v>
      </c>
      <c r="K3281" s="1" t="s">
        <v>45</v>
      </c>
      <c r="L3281" s="1" t="s">
        <v>46</v>
      </c>
      <c r="M3281" s="1" t="s">
        <v>46</v>
      </c>
      <c r="N3281" s="1" t="s">
        <v>46</v>
      </c>
      <c r="O3281" s="1" t="s">
        <v>46</v>
      </c>
      <c r="P3281" s="1" t="s">
        <v>46</v>
      </c>
      <c r="Q3281" s="1" t="s">
        <v>46</v>
      </c>
      <c r="R3281" s="1" t="s">
        <v>46</v>
      </c>
      <c r="S3281" s="1" t="s">
        <v>46</v>
      </c>
      <c r="T3281" s="12" t="str">
        <f>IF(OR(VOZ_WHATSAPP[[#This Row],[Brinda argumentos coherentes a la objeción]]="No Cumple",VOZ_WHATSAPP[[#This Row],[Despliegue de Beneficios y/o consecuencias]]="No Cumple"),"Sin Negocio","Negocio")</f>
        <v>Negocio</v>
      </c>
      <c r="U3281" s="1" t="s">
        <v>48</v>
      </c>
      <c r="V3281" s="1" t="s">
        <v>48</v>
      </c>
      <c r="W3281" s="1" t="s">
        <v>48</v>
      </c>
      <c r="X3281" s="12" t="str">
        <f>IF(OR(VOZ_WHATSAPP[[#This Row],[Confirma Valor de pago]]="No Cumple",VOZ_WHATSAPP[[#This Row],[Confirma hora de pago]]="No Cumple",VOZ_WHATSAPP[[#This Row],[Confirma medio de pago]]="No Cumple"),"Sin Cierre","Cierre")</f>
        <v>Cierre</v>
      </c>
      <c r="Y3281" s="1" t="s">
        <v>46</v>
      </c>
      <c r="Z3281" s="1" t="s">
        <v>46</v>
      </c>
      <c r="AA3281" s="1" t="s">
        <v>46</v>
      </c>
      <c r="AB3281" s="1" t="s">
        <v>46</v>
      </c>
      <c r="AC3281" s="11" t="str">
        <f>IF(OR(VOZ_WHATSAPP[[#This Row],[La comunicación es asertiva, con respeto y evita maltrato]]="No Cumple",VOZ_WHATSAPP[[#This Row],[Cumple con las normativas legales]]="No Cumple"),"No Cumple","Cumple")</f>
        <v>Cumple</v>
      </c>
      <c r="AD3281" s="1" t="s">
        <v>46</v>
      </c>
      <c r="AE3281" s="1" t="s">
        <v>2558</v>
      </c>
      <c r="AF3281" s="4">
        <v>1</v>
      </c>
      <c r="AG3281" s="4">
        <f>IF(AND(VOZ_WHATSAPP[[#This Row],[Estado Cierre]]="Sin Cierre",VOZ_WHATSAPP[[#This Row],[Nota Negocio]]="Sin Negocio"),VOZ_WHATSAPP[[#This Row],[Nota]]-24%,VOZ_WHATSAPP[[#This Row],[Nota]])</f>
        <v>1</v>
      </c>
      <c r="AH3281" s="8">
        <f>IF(VOZ_WHATSAPP[[#This Row],[Estado Legal]]="No Cumple",0,IF(VOZ_WHATSAPP[[#This Row],[Realiza lectura de guion Legal]]="No Cumple",VOZ_WHATSAPP[[#This Row],[Nota 2]]-50%,VOZ_WHATSAPP[[#This Row],[Nota 2]]))</f>
        <v>1</v>
      </c>
    </row>
    <row r="3282" spans="1:34" x14ac:dyDescent="0.25">
      <c r="A3282" s="2" t="str">
        <f>VOZ_WHATSAPP[[#This Row],[ID Asesor]]&amp;VOZ_WHATSAPP[[#This Row],[Fecha Monitoreo]]</f>
        <v>410145896</v>
      </c>
      <c r="B3282" s="2">
        <v>45896</v>
      </c>
      <c r="C3282" s="1" t="s">
        <v>50</v>
      </c>
      <c r="D3282" s="1">
        <v>4101</v>
      </c>
      <c r="E3282" s="2">
        <v>45896</v>
      </c>
      <c r="F3282" s="3">
        <v>0.41249999999999998</v>
      </c>
      <c r="G3282" s="1" t="s">
        <v>51</v>
      </c>
      <c r="H3282" s="1" t="s">
        <v>44</v>
      </c>
      <c r="I3282" s="1">
        <v>1492</v>
      </c>
      <c r="J3282" s="1">
        <v>3022310714</v>
      </c>
      <c r="K3282" s="1" t="s">
        <v>45</v>
      </c>
      <c r="L3282" s="1" t="s">
        <v>47</v>
      </c>
      <c r="M3282" s="1" t="s">
        <v>47</v>
      </c>
      <c r="N3282" s="1" t="s">
        <v>46</v>
      </c>
      <c r="O3282" s="1" t="s">
        <v>54</v>
      </c>
      <c r="P3282" s="1" t="s">
        <v>46</v>
      </c>
      <c r="Q3282" s="1" t="s">
        <v>46</v>
      </c>
      <c r="R3282" s="1" t="s">
        <v>47</v>
      </c>
      <c r="S3282" s="1" t="s">
        <v>47</v>
      </c>
      <c r="T3282" s="12" t="str">
        <f>IF(OR(VOZ_WHATSAPP[[#This Row],[Brinda argumentos coherentes a la objeción]]="No Cumple",VOZ_WHATSAPP[[#This Row],[Despliegue de Beneficios y/o consecuencias]]="No Cumple"),"Sin Negocio","Negocio")</f>
        <v>Sin Negocio</v>
      </c>
      <c r="U3282" s="1" t="s">
        <v>47</v>
      </c>
      <c r="V3282" s="1" t="s">
        <v>47</v>
      </c>
      <c r="W3282" s="1" t="s">
        <v>47</v>
      </c>
      <c r="X3282" s="12" t="str">
        <f>IF(OR(VOZ_WHATSAPP[[#This Row],[Confirma Valor de pago]]="No Cumple",VOZ_WHATSAPP[[#This Row],[Confirma hora de pago]]="No Cumple",VOZ_WHATSAPP[[#This Row],[Confirma medio de pago]]="No Cumple"),"Sin Cierre","Cierre")</f>
        <v>Sin Cierre</v>
      </c>
      <c r="Y3282" s="1" t="s">
        <v>46</v>
      </c>
      <c r="Z3282" s="1" t="s">
        <v>46</v>
      </c>
      <c r="AA3282" s="1" t="s">
        <v>46</v>
      </c>
      <c r="AB3282" s="1" t="s">
        <v>46</v>
      </c>
      <c r="AC3282" s="11" t="str">
        <f>IF(OR(VOZ_WHATSAPP[[#This Row],[La comunicación es asertiva, con respeto y evita maltrato]]="No Cumple",VOZ_WHATSAPP[[#This Row],[Cumple con las normativas legales]]="No Cumple"),"No Cumple","Cumple")</f>
        <v>Cumple</v>
      </c>
      <c r="AD3282" s="1" t="s">
        <v>46</v>
      </c>
      <c r="AE3282" s="1" t="s">
        <v>2876</v>
      </c>
      <c r="AF3282" s="4">
        <v>0.43</v>
      </c>
      <c r="AG3282" s="4">
        <f>IF(AND(VOZ_WHATSAPP[[#This Row],[Estado Cierre]]="Sin Cierre",VOZ_WHATSAPP[[#This Row],[Nota Negocio]]="Sin Negocio"),VOZ_WHATSAPP[[#This Row],[Nota]]-24%,VOZ_WHATSAPP[[#This Row],[Nota]])</f>
        <v>0.19</v>
      </c>
      <c r="AH3282" s="8">
        <f>IF(VOZ_WHATSAPP[[#This Row],[Estado Legal]]="No Cumple",0,IF(VOZ_WHATSAPP[[#This Row],[Realiza lectura de guion Legal]]="No Cumple",VOZ_WHATSAPP[[#This Row],[Nota 2]]-50%,VOZ_WHATSAPP[[#This Row],[Nota 2]]))</f>
        <v>0.19</v>
      </c>
    </row>
    <row r="3283" spans="1:34" x14ac:dyDescent="0.25">
      <c r="A3283" s="2" t="str">
        <f>VOZ_WHATSAPP[[#This Row],[ID Asesor]]&amp;VOZ_WHATSAPP[[#This Row],[Fecha Monitoreo]]</f>
        <v>347445896</v>
      </c>
      <c r="B3283" s="2">
        <v>45896</v>
      </c>
      <c r="C3283" s="1" t="s">
        <v>42</v>
      </c>
      <c r="D3283" s="1">
        <v>3474</v>
      </c>
      <c r="E3283" s="2">
        <v>45896</v>
      </c>
      <c r="F3283" s="3">
        <v>0.40694444444444444</v>
      </c>
      <c r="G3283" s="1" t="s">
        <v>51</v>
      </c>
      <c r="H3283" s="1" t="s">
        <v>44</v>
      </c>
      <c r="I3283" s="1">
        <v>1129</v>
      </c>
      <c r="J3283" s="1">
        <v>3012832926</v>
      </c>
      <c r="K3283" s="1" t="s">
        <v>45</v>
      </c>
      <c r="L3283" s="1" t="s">
        <v>46</v>
      </c>
      <c r="M3283" s="1" t="s">
        <v>46</v>
      </c>
      <c r="N3283" s="1" t="s">
        <v>46</v>
      </c>
      <c r="O3283" s="1" t="s">
        <v>54</v>
      </c>
      <c r="P3283" s="1" t="s">
        <v>46</v>
      </c>
      <c r="Q3283" s="1" t="s">
        <v>46</v>
      </c>
      <c r="R3283" s="1" t="s">
        <v>46</v>
      </c>
      <c r="S3283" s="1" t="s">
        <v>46</v>
      </c>
      <c r="T3283" s="12" t="str">
        <f>IF(OR(VOZ_WHATSAPP[[#This Row],[Brinda argumentos coherentes a la objeción]]="No Cumple",VOZ_WHATSAPP[[#This Row],[Despliegue de Beneficios y/o consecuencias]]="No Cumple"),"Sin Negocio","Negocio")</f>
        <v>Negocio</v>
      </c>
      <c r="U3283" s="1" t="s">
        <v>46</v>
      </c>
      <c r="V3283" s="1" t="s">
        <v>47</v>
      </c>
      <c r="W3283" s="1" t="s">
        <v>47</v>
      </c>
      <c r="X3283" s="12" t="str">
        <f>IF(OR(VOZ_WHATSAPP[[#This Row],[Confirma Valor de pago]]="No Cumple",VOZ_WHATSAPP[[#This Row],[Confirma hora de pago]]="No Cumple",VOZ_WHATSAPP[[#This Row],[Confirma medio de pago]]="No Cumple"),"Sin Cierre","Cierre")</f>
        <v>Sin Cierre</v>
      </c>
      <c r="Y3283" s="1" t="s">
        <v>46</v>
      </c>
      <c r="Z3283" s="1" t="s">
        <v>54</v>
      </c>
      <c r="AA3283" s="1" t="s">
        <v>46</v>
      </c>
      <c r="AB3283" s="1" t="s">
        <v>46</v>
      </c>
      <c r="AC3283" s="11" t="str">
        <f>IF(OR(VOZ_WHATSAPP[[#This Row],[La comunicación es asertiva, con respeto y evita maltrato]]="No Cumple",VOZ_WHATSAPP[[#This Row],[Cumple con las normativas legales]]="No Cumple"),"No Cumple","Cumple")</f>
        <v>Cumple</v>
      </c>
      <c r="AD3283" s="1" t="s">
        <v>46</v>
      </c>
      <c r="AE3283" s="1" t="s">
        <v>2877</v>
      </c>
      <c r="AF3283" s="4">
        <v>0.64</v>
      </c>
      <c r="AG3283" s="4">
        <f>IF(AND(VOZ_WHATSAPP[[#This Row],[Estado Cierre]]="Sin Cierre",VOZ_WHATSAPP[[#This Row],[Nota Negocio]]="Sin Negocio"),VOZ_WHATSAPP[[#This Row],[Nota]]-24%,VOZ_WHATSAPP[[#This Row],[Nota]])</f>
        <v>0.64</v>
      </c>
      <c r="AH3283" s="8">
        <f>IF(VOZ_WHATSAPP[[#This Row],[Estado Legal]]="No Cumple",0,IF(VOZ_WHATSAPP[[#This Row],[Realiza lectura de guion Legal]]="No Cumple",VOZ_WHATSAPP[[#This Row],[Nota 2]]-50%,VOZ_WHATSAPP[[#This Row],[Nota 2]]))</f>
        <v>0.64</v>
      </c>
    </row>
    <row r="3284" spans="1:34" x14ac:dyDescent="0.25">
      <c r="A3284" s="2" t="str">
        <f>VOZ_WHATSAPP[[#This Row],[ID Asesor]]&amp;VOZ_WHATSAPP[[#This Row],[Fecha Monitoreo]]</f>
        <v>338045896</v>
      </c>
      <c r="B3284" s="2">
        <v>45896</v>
      </c>
      <c r="C3284" s="1" t="s">
        <v>126</v>
      </c>
      <c r="D3284" s="1">
        <v>3380</v>
      </c>
      <c r="E3284" s="2">
        <v>45896</v>
      </c>
      <c r="F3284" s="3">
        <v>0.43958333333333333</v>
      </c>
      <c r="G3284" s="1" t="s">
        <v>51</v>
      </c>
      <c r="H3284" s="1" t="s">
        <v>44</v>
      </c>
      <c r="I3284" s="1">
        <v>561</v>
      </c>
      <c r="J3284" s="1">
        <v>3185889773</v>
      </c>
      <c r="K3284" s="1" t="s">
        <v>45</v>
      </c>
      <c r="L3284" s="1" t="s">
        <v>46</v>
      </c>
      <c r="M3284" s="1" t="s">
        <v>46</v>
      </c>
      <c r="N3284" s="1" t="s">
        <v>46</v>
      </c>
      <c r="O3284" s="1" t="s">
        <v>46</v>
      </c>
      <c r="P3284" s="1" t="s">
        <v>46</v>
      </c>
      <c r="Q3284" s="1" t="s">
        <v>46</v>
      </c>
      <c r="R3284" s="1" t="s">
        <v>46</v>
      </c>
      <c r="S3284" s="1" t="s">
        <v>46</v>
      </c>
      <c r="T3284" s="12" t="str">
        <f>IF(OR(VOZ_WHATSAPP[[#This Row],[Brinda argumentos coherentes a la objeción]]="No Cumple",VOZ_WHATSAPP[[#This Row],[Despliegue de Beneficios y/o consecuencias]]="No Cumple"),"Sin Negocio","Negocio")</f>
        <v>Negocio</v>
      </c>
      <c r="U3284" s="1" t="s">
        <v>48</v>
      </c>
      <c r="V3284" s="1" t="s">
        <v>48</v>
      </c>
      <c r="W3284" s="1" t="s">
        <v>48</v>
      </c>
      <c r="X3284" s="12" t="str">
        <f>IF(OR(VOZ_WHATSAPP[[#This Row],[Confirma Valor de pago]]="No Cumple",VOZ_WHATSAPP[[#This Row],[Confirma hora de pago]]="No Cumple",VOZ_WHATSAPP[[#This Row],[Confirma medio de pago]]="No Cumple"),"Sin Cierre","Cierre")</f>
        <v>Cierre</v>
      </c>
      <c r="Y3284" s="1" t="s">
        <v>46</v>
      </c>
      <c r="Z3284" s="1" t="s">
        <v>46</v>
      </c>
      <c r="AA3284" s="1" t="s">
        <v>46</v>
      </c>
      <c r="AB3284" s="1" t="s">
        <v>46</v>
      </c>
      <c r="AC3284" s="11" t="str">
        <f>IF(OR(VOZ_WHATSAPP[[#This Row],[La comunicación es asertiva, con respeto y evita maltrato]]="No Cumple",VOZ_WHATSAPP[[#This Row],[Cumple con las normativas legales]]="No Cumple"),"No Cumple","Cumple")</f>
        <v>Cumple</v>
      </c>
      <c r="AD3284" s="1" t="s">
        <v>46</v>
      </c>
      <c r="AE3284" s="1" t="s">
        <v>131</v>
      </c>
      <c r="AF3284" s="4">
        <v>1</v>
      </c>
      <c r="AG3284" s="4">
        <f>IF(AND(VOZ_WHATSAPP[[#This Row],[Estado Cierre]]="Sin Cierre",VOZ_WHATSAPP[[#This Row],[Nota Negocio]]="Sin Negocio"),VOZ_WHATSAPP[[#This Row],[Nota]]-24%,VOZ_WHATSAPP[[#This Row],[Nota]])</f>
        <v>1</v>
      </c>
      <c r="AH3284" s="8">
        <f>IF(VOZ_WHATSAPP[[#This Row],[Estado Legal]]="No Cumple",0,IF(VOZ_WHATSAPP[[#This Row],[Realiza lectura de guion Legal]]="No Cumple",VOZ_WHATSAPP[[#This Row],[Nota 2]]-50%,VOZ_WHATSAPP[[#This Row],[Nota 2]]))</f>
        <v>1</v>
      </c>
    </row>
    <row r="3285" spans="1:34" x14ac:dyDescent="0.25">
      <c r="A3285" s="2" t="str">
        <f>VOZ_WHATSAPP[[#This Row],[ID Asesor]]&amp;VOZ_WHATSAPP[[#This Row],[Fecha Monitoreo]]</f>
        <v>337245896</v>
      </c>
      <c r="B3285" s="2">
        <v>45896</v>
      </c>
      <c r="C3285" s="1" t="s">
        <v>696</v>
      </c>
      <c r="D3285" s="1">
        <v>3372</v>
      </c>
      <c r="E3285" s="2">
        <v>45896</v>
      </c>
      <c r="F3285" s="3">
        <v>0.41666666666666669</v>
      </c>
      <c r="G3285" s="1" t="s">
        <v>58</v>
      </c>
      <c r="H3285" s="1" t="s">
        <v>44</v>
      </c>
      <c r="I3285" s="1">
        <v>401</v>
      </c>
      <c r="J3285" s="1">
        <v>3112185691</v>
      </c>
      <c r="K3285" s="1" t="s">
        <v>45</v>
      </c>
      <c r="L3285" s="1" t="s">
        <v>46</v>
      </c>
      <c r="M3285" s="1" t="s">
        <v>46</v>
      </c>
      <c r="N3285" s="1" t="s">
        <v>47</v>
      </c>
      <c r="O3285" s="1" t="s">
        <v>46</v>
      </c>
      <c r="P3285" s="1" t="s">
        <v>46</v>
      </c>
      <c r="Q3285" s="1" t="s">
        <v>46</v>
      </c>
      <c r="R3285" s="1" t="s">
        <v>46</v>
      </c>
      <c r="S3285" s="1" t="s">
        <v>46</v>
      </c>
      <c r="T3285" s="12" t="str">
        <f>IF(OR(VOZ_WHATSAPP[[#This Row],[Brinda argumentos coherentes a la objeción]]="No Cumple",VOZ_WHATSAPP[[#This Row],[Despliegue de Beneficios y/o consecuencias]]="No Cumple"),"Sin Negocio","Negocio")</f>
        <v>Negocio</v>
      </c>
      <c r="U3285" s="1" t="s">
        <v>46</v>
      </c>
      <c r="V3285" s="1" t="s">
        <v>46</v>
      </c>
      <c r="W3285" s="1" t="s">
        <v>46</v>
      </c>
      <c r="X3285" s="12" t="str">
        <f>IF(OR(VOZ_WHATSAPP[[#This Row],[Confirma Valor de pago]]="No Cumple",VOZ_WHATSAPP[[#This Row],[Confirma hora de pago]]="No Cumple",VOZ_WHATSAPP[[#This Row],[Confirma medio de pago]]="No Cumple"),"Sin Cierre","Cierre")</f>
        <v>Cierre</v>
      </c>
      <c r="Y3285" s="1" t="s">
        <v>46</v>
      </c>
      <c r="Z3285" s="1" t="s">
        <v>46</v>
      </c>
      <c r="AA3285" s="1" t="s">
        <v>46</v>
      </c>
      <c r="AB3285" s="1" t="s">
        <v>46</v>
      </c>
      <c r="AC3285" s="11" t="str">
        <f>IF(OR(VOZ_WHATSAPP[[#This Row],[La comunicación es asertiva, con respeto y evita maltrato]]="No Cumple",VOZ_WHATSAPP[[#This Row],[Cumple con las normativas legales]]="No Cumple"),"No Cumple","Cumple")</f>
        <v>Cumple</v>
      </c>
      <c r="AD3285" s="1" t="s">
        <v>46</v>
      </c>
      <c r="AE3285" s="1" t="s">
        <v>2558</v>
      </c>
      <c r="AF3285" s="4">
        <v>0.95</v>
      </c>
      <c r="AG3285" s="4">
        <f>IF(AND(VOZ_WHATSAPP[[#This Row],[Estado Cierre]]="Sin Cierre",VOZ_WHATSAPP[[#This Row],[Nota Negocio]]="Sin Negocio"),VOZ_WHATSAPP[[#This Row],[Nota]]-24%,VOZ_WHATSAPP[[#This Row],[Nota]])</f>
        <v>0.95</v>
      </c>
      <c r="AH3285" s="8">
        <f>IF(VOZ_WHATSAPP[[#This Row],[Estado Legal]]="No Cumple",0,IF(VOZ_WHATSAPP[[#This Row],[Realiza lectura de guion Legal]]="No Cumple",VOZ_WHATSAPP[[#This Row],[Nota 2]]-50%,VOZ_WHATSAPP[[#This Row],[Nota 2]]))</f>
        <v>0.95</v>
      </c>
    </row>
    <row r="3286" spans="1:34" x14ac:dyDescent="0.25">
      <c r="A3286" s="2" t="str">
        <f>VOZ_WHATSAPP[[#This Row],[ID Asesor]]&amp;VOZ_WHATSAPP[[#This Row],[Fecha Monitoreo]]</f>
        <v>313345896</v>
      </c>
      <c r="B3286" s="2">
        <v>45896</v>
      </c>
      <c r="C3286" s="1" t="s">
        <v>42</v>
      </c>
      <c r="D3286" s="1">
        <v>3133</v>
      </c>
      <c r="E3286" s="2">
        <v>45896</v>
      </c>
      <c r="F3286" s="3">
        <v>0.46527777777777779</v>
      </c>
      <c r="G3286" s="1" t="s">
        <v>51</v>
      </c>
      <c r="H3286" s="1" t="s">
        <v>44</v>
      </c>
      <c r="I3286" s="1">
        <v>1355</v>
      </c>
      <c r="J3286" s="1">
        <v>3143854932</v>
      </c>
      <c r="K3286" s="1" t="s">
        <v>45</v>
      </c>
      <c r="L3286" s="1" t="s">
        <v>46</v>
      </c>
      <c r="M3286" s="1" t="s">
        <v>46</v>
      </c>
      <c r="N3286" s="1" t="s">
        <v>46</v>
      </c>
      <c r="O3286" s="1" t="s">
        <v>46</v>
      </c>
      <c r="P3286" s="1" t="s">
        <v>46</v>
      </c>
      <c r="Q3286" s="1" t="s">
        <v>48</v>
      </c>
      <c r="R3286" s="1" t="s">
        <v>48</v>
      </c>
      <c r="S3286" s="1" t="s">
        <v>47</v>
      </c>
      <c r="T3286" s="12" t="str">
        <f>IF(OR(VOZ_WHATSAPP[[#This Row],[Brinda argumentos coherentes a la objeción]]="No Cumple",VOZ_WHATSAPP[[#This Row],[Despliegue de Beneficios y/o consecuencias]]="No Cumple"),"Sin Negocio","Negocio")</f>
        <v>Sin Negocio</v>
      </c>
      <c r="U3286" s="1" t="s">
        <v>46</v>
      </c>
      <c r="V3286" s="1" t="s">
        <v>46</v>
      </c>
      <c r="W3286" s="1" t="s">
        <v>46</v>
      </c>
      <c r="X3286" s="12" t="str">
        <f>IF(OR(VOZ_WHATSAPP[[#This Row],[Confirma Valor de pago]]="No Cumple",VOZ_WHATSAPP[[#This Row],[Confirma hora de pago]]="No Cumple",VOZ_WHATSAPP[[#This Row],[Confirma medio de pago]]="No Cumple"),"Sin Cierre","Cierre")</f>
        <v>Cierre</v>
      </c>
      <c r="Y3286" s="1" t="s">
        <v>46</v>
      </c>
      <c r="Z3286" s="1" t="s">
        <v>46</v>
      </c>
      <c r="AA3286" s="1" t="s">
        <v>46</v>
      </c>
      <c r="AB3286" s="1" t="s">
        <v>46</v>
      </c>
      <c r="AC3286" s="11" t="str">
        <f>IF(OR(VOZ_WHATSAPP[[#This Row],[La comunicación es asertiva, con respeto y evita maltrato]]="No Cumple",VOZ_WHATSAPP[[#This Row],[Cumple con las normativas legales]]="No Cumple"),"No Cumple","Cumple")</f>
        <v>Cumple</v>
      </c>
      <c r="AD3286" s="1" t="s">
        <v>46</v>
      </c>
      <c r="AE3286" s="1" t="s">
        <v>2878</v>
      </c>
      <c r="AF3286" s="4">
        <v>0.9</v>
      </c>
      <c r="AG3286" s="4">
        <f>IF(AND(VOZ_WHATSAPP[[#This Row],[Estado Cierre]]="Sin Cierre",VOZ_WHATSAPP[[#This Row],[Nota Negocio]]="Sin Negocio"),VOZ_WHATSAPP[[#This Row],[Nota]]-24%,VOZ_WHATSAPP[[#This Row],[Nota]])</f>
        <v>0.9</v>
      </c>
      <c r="AH3286" s="8">
        <f>IF(VOZ_WHATSAPP[[#This Row],[Estado Legal]]="No Cumple",0,IF(VOZ_WHATSAPP[[#This Row],[Realiza lectura de guion Legal]]="No Cumple",VOZ_WHATSAPP[[#This Row],[Nota 2]]-50%,VOZ_WHATSAPP[[#This Row],[Nota 2]]))</f>
        <v>0.9</v>
      </c>
    </row>
    <row r="3287" spans="1:34" x14ac:dyDescent="0.25">
      <c r="A3287" s="2" t="str">
        <f>VOZ_WHATSAPP[[#This Row],[ID Asesor]]&amp;VOZ_WHATSAPP[[#This Row],[Fecha Monitoreo]]</f>
        <v>398645896</v>
      </c>
      <c r="B3287" s="2">
        <v>45896</v>
      </c>
      <c r="C3287" s="1" t="s">
        <v>50</v>
      </c>
      <c r="D3287" s="1">
        <v>3986</v>
      </c>
      <c r="E3287" s="2">
        <v>45896</v>
      </c>
      <c r="F3287" s="3">
        <v>0.4152777777777778</v>
      </c>
      <c r="G3287" s="1" t="s">
        <v>51</v>
      </c>
      <c r="H3287" s="1" t="s">
        <v>44</v>
      </c>
      <c r="I3287" s="1">
        <v>1294</v>
      </c>
      <c r="J3287" s="1">
        <v>3203185586</v>
      </c>
      <c r="K3287" s="1" t="s">
        <v>45</v>
      </c>
      <c r="L3287" s="1" t="s">
        <v>47</v>
      </c>
      <c r="M3287" s="1" t="s">
        <v>46</v>
      </c>
      <c r="N3287" s="1" t="s">
        <v>46</v>
      </c>
      <c r="O3287" s="1" t="s">
        <v>46</v>
      </c>
      <c r="P3287" s="1" t="s">
        <v>46</v>
      </c>
      <c r="Q3287" s="1" t="s">
        <v>46</v>
      </c>
      <c r="R3287" s="1" t="s">
        <v>46</v>
      </c>
      <c r="S3287" s="1" t="s">
        <v>46</v>
      </c>
      <c r="T3287" s="12" t="str">
        <f>IF(OR(VOZ_WHATSAPP[[#This Row],[Brinda argumentos coherentes a la objeción]]="No Cumple",VOZ_WHATSAPP[[#This Row],[Despliegue de Beneficios y/o consecuencias]]="No Cumple"),"Sin Negocio","Negocio")</f>
        <v>Negocio</v>
      </c>
      <c r="U3287" s="1" t="s">
        <v>48</v>
      </c>
      <c r="V3287" s="1" t="s">
        <v>48</v>
      </c>
      <c r="W3287" s="1" t="s">
        <v>48</v>
      </c>
      <c r="X3287" s="12" t="str">
        <f>IF(OR(VOZ_WHATSAPP[[#This Row],[Confirma Valor de pago]]="No Cumple",VOZ_WHATSAPP[[#This Row],[Confirma hora de pago]]="No Cumple",VOZ_WHATSAPP[[#This Row],[Confirma medio de pago]]="No Cumple"),"Sin Cierre","Cierre")</f>
        <v>Cierre</v>
      </c>
      <c r="Y3287" s="1" t="s">
        <v>46</v>
      </c>
      <c r="Z3287" s="1" t="s">
        <v>46</v>
      </c>
      <c r="AA3287" s="1" t="s">
        <v>46</v>
      </c>
      <c r="AB3287" s="1" t="s">
        <v>46</v>
      </c>
      <c r="AC3287" s="11" t="str">
        <f>IF(OR(VOZ_WHATSAPP[[#This Row],[La comunicación es asertiva, con respeto y evita maltrato]]="No Cumple",VOZ_WHATSAPP[[#This Row],[Cumple con las normativas legales]]="No Cumple"),"No Cumple","Cumple")</f>
        <v>Cumple</v>
      </c>
      <c r="AD3287" s="1" t="s">
        <v>46</v>
      </c>
      <c r="AE3287" s="1" t="s">
        <v>2879</v>
      </c>
      <c r="AF3287" s="4">
        <v>0.96</v>
      </c>
      <c r="AG3287" s="4">
        <f>IF(AND(VOZ_WHATSAPP[[#This Row],[Estado Cierre]]="Sin Cierre",VOZ_WHATSAPP[[#This Row],[Nota Negocio]]="Sin Negocio"),VOZ_WHATSAPP[[#This Row],[Nota]]-24%,VOZ_WHATSAPP[[#This Row],[Nota]])</f>
        <v>0.96</v>
      </c>
      <c r="AH3287" s="8">
        <f>IF(VOZ_WHATSAPP[[#This Row],[Estado Legal]]="No Cumple",0,IF(VOZ_WHATSAPP[[#This Row],[Realiza lectura de guion Legal]]="No Cumple",VOZ_WHATSAPP[[#This Row],[Nota 2]]-50%,VOZ_WHATSAPP[[#This Row],[Nota 2]]))</f>
        <v>0.96</v>
      </c>
    </row>
    <row r="3288" spans="1:34" x14ac:dyDescent="0.25">
      <c r="A3288" s="2" t="str">
        <f>VOZ_WHATSAPP[[#This Row],[ID Asesor]]&amp;VOZ_WHATSAPP[[#This Row],[Fecha Monitoreo]]</f>
        <v>397245896</v>
      </c>
      <c r="B3288" s="2">
        <v>45896</v>
      </c>
      <c r="C3288" s="1" t="s">
        <v>42</v>
      </c>
      <c r="D3288" s="1">
        <v>3972</v>
      </c>
      <c r="E3288" s="2">
        <v>45896</v>
      </c>
      <c r="F3288" s="3">
        <v>0.40555555555555556</v>
      </c>
      <c r="G3288" s="1" t="s">
        <v>51</v>
      </c>
      <c r="H3288" s="1" t="s">
        <v>44</v>
      </c>
      <c r="I3288" s="1">
        <v>1445</v>
      </c>
      <c r="J3288" s="1">
        <v>3197184485</v>
      </c>
      <c r="K3288" s="1" t="s">
        <v>45</v>
      </c>
      <c r="L3288" s="1" t="s">
        <v>46</v>
      </c>
      <c r="M3288" s="1" t="s">
        <v>46</v>
      </c>
      <c r="N3288" s="1" t="s">
        <v>47</v>
      </c>
      <c r="O3288" s="1" t="s">
        <v>54</v>
      </c>
      <c r="P3288" s="1" t="s">
        <v>54</v>
      </c>
      <c r="Q3288" s="1" t="s">
        <v>46</v>
      </c>
      <c r="R3288" s="1" t="s">
        <v>46</v>
      </c>
      <c r="S3288" s="1" t="s">
        <v>46</v>
      </c>
      <c r="T3288" s="12" t="str">
        <f>IF(OR(VOZ_WHATSAPP[[#This Row],[Brinda argumentos coherentes a la objeción]]="No Cumple",VOZ_WHATSAPP[[#This Row],[Despliegue de Beneficios y/o consecuencias]]="No Cumple"),"Sin Negocio","Negocio")</f>
        <v>Negocio</v>
      </c>
      <c r="U3288" s="1" t="s">
        <v>48</v>
      </c>
      <c r="V3288" s="1" t="s">
        <v>48</v>
      </c>
      <c r="W3288" s="1" t="s">
        <v>48</v>
      </c>
      <c r="X3288" s="12" t="str">
        <f>IF(OR(VOZ_WHATSAPP[[#This Row],[Confirma Valor de pago]]="No Cumple",VOZ_WHATSAPP[[#This Row],[Confirma hora de pago]]="No Cumple",VOZ_WHATSAPP[[#This Row],[Confirma medio de pago]]="No Cumple"),"Sin Cierre","Cierre")</f>
        <v>Cierre</v>
      </c>
      <c r="Y3288" s="1" t="s">
        <v>46</v>
      </c>
      <c r="Z3288" s="1" t="s">
        <v>54</v>
      </c>
      <c r="AA3288" s="1" t="s">
        <v>46</v>
      </c>
      <c r="AB3288" s="1" t="s">
        <v>46</v>
      </c>
      <c r="AC3288" s="11" t="str">
        <f>IF(OR(VOZ_WHATSAPP[[#This Row],[La comunicación es asertiva, con respeto y evita maltrato]]="No Cumple",VOZ_WHATSAPP[[#This Row],[Cumple con las normativas legales]]="No Cumple"),"No Cumple","Cumple")</f>
        <v>Cumple</v>
      </c>
      <c r="AD3288" s="1" t="s">
        <v>46</v>
      </c>
      <c r="AE3288" s="1" t="s">
        <v>2880</v>
      </c>
      <c r="AF3288" s="4">
        <v>0.7</v>
      </c>
      <c r="AG3288" s="4">
        <f>IF(AND(VOZ_WHATSAPP[[#This Row],[Estado Cierre]]="Sin Cierre",VOZ_WHATSAPP[[#This Row],[Nota Negocio]]="Sin Negocio"),VOZ_WHATSAPP[[#This Row],[Nota]]-24%,VOZ_WHATSAPP[[#This Row],[Nota]])</f>
        <v>0.7</v>
      </c>
      <c r="AH3288" s="8">
        <f>IF(VOZ_WHATSAPP[[#This Row],[Estado Legal]]="No Cumple",0,IF(VOZ_WHATSAPP[[#This Row],[Realiza lectura de guion Legal]]="No Cumple",VOZ_WHATSAPP[[#This Row],[Nota 2]]-50%,VOZ_WHATSAPP[[#This Row],[Nota 2]]))</f>
        <v>0.7</v>
      </c>
    </row>
    <row r="3289" spans="1:34" x14ac:dyDescent="0.25">
      <c r="A3289" s="2" t="str">
        <f>VOZ_WHATSAPP[[#This Row],[ID Asesor]]&amp;VOZ_WHATSAPP[[#This Row],[Fecha Monitoreo]]</f>
        <v>402045896</v>
      </c>
      <c r="B3289" s="2">
        <v>45896</v>
      </c>
      <c r="C3289" s="1" t="s">
        <v>126</v>
      </c>
      <c r="D3289" s="1">
        <v>4020</v>
      </c>
      <c r="E3289" s="2">
        <v>45896</v>
      </c>
      <c r="F3289" s="3">
        <v>0.46388888888888891</v>
      </c>
      <c r="G3289" s="1" t="s">
        <v>58</v>
      </c>
      <c r="H3289" s="1" t="s">
        <v>44</v>
      </c>
      <c r="I3289" s="1">
        <v>610</v>
      </c>
      <c r="J3289" s="1">
        <v>3207048875</v>
      </c>
      <c r="K3289" s="1" t="s">
        <v>45</v>
      </c>
      <c r="L3289" s="1" t="s">
        <v>46</v>
      </c>
      <c r="M3289" s="1" t="s">
        <v>46</v>
      </c>
      <c r="N3289" s="1" t="s">
        <v>46</v>
      </c>
      <c r="O3289" s="1" t="s">
        <v>46</v>
      </c>
      <c r="P3289" s="1" t="s">
        <v>46</v>
      </c>
      <c r="Q3289" s="1" t="s">
        <v>46</v>
      </c>
      <c r="R3289" s="1" t="s">
        <v>46</v>
      </c>
      <c r="S3289" s="1" t="s">
        <v>46</v>
      </c>
      <c r="T3289" s="12" t="str">
        <f>IF(OR(VOZ_WHATSAPP[[#This Row],[Brinda argumentos coherentes a la objeción]]="No Cumple",VOZ_WHATSAPP[[#This Row],[Despliegue de Beneficios y/o consecuencias]]="No Cumple"),"Sin Negocio","Negocio")</f>
        <v>Negocio</v>
      </c>
      <c r="U3289" s="1" t="s">
        <v>48</v>
      </c>
      <c r="V3289" s="1" t="s">
        <v>48</v>
      </c>
      <c r="W3289" s="1" t="s">
        <v>48</v>
      </c>
      <c r="X3289" s="12" t="str">
        <f>IF(OR(VOZ_WHATSAPP[[#This Row],[Confirma Valor de pago]]="No Cumple",VOZ_WHATSAPP[[#This Row],[Confirma hora de pago]]="No Cumple",VOZ_WHATSAPP[[#This Row],[Confirma medio de pago]]="No Cumple"),"Sin Cierre","Cierre")</f>
        <v>Cierre</v>
      </c>
      <c r="Y3289" s="1" t="s">
        <v>46</v>
      </c>
      <c r="Z3289" s="1" t="s">
        <v>46</v>
      </c>
      <c r="AA3289" s="1" t="s">
        <v>46</v>
      </c>
      <c r="AB3289" s="1" t="s">
        <v>46</v>
      </c>
      <c r="AC3289" s="11" t="str">
        <f>IF(OR(VOZ_WHATSAPP[[#This Row],[La comunicación es asertiva, con respeto y evita maltrato]]="No Cumple",VOZ_WHATSAPP[[#This Row],[Cumple con las normativas legales]]="No Cumple"),"No Cumple","Cumple")</f>
        <v>Cumple</v>
      </c>
      <c r="AD3289" s="1" t="s">
        <v>46</v>
      </c>
      <c r="AE3289" s="1" t="s">
        <v>131</v>
      </c>
      <c r="AF3289" s="4">
        <v>1</v>
      </c>
      <c r="AG3289" s="4">
        <f>IF(AND(VOZ_WHATSAPP[[#This Row],[Estado Cierre]]="Sin Cierre",VOZ_WHATSAPP[[#This Row],[Nota Negocio]]="Sin Negocio"),VOZ_WHATSAPP[[#This Row],[Nota]]-24%,VOZ_WHATSAPP[[#This Row],[Nota]])</f>
        <v>1</v>
      </c>
      <c r="AH3289" s="8">
        <f>IF(VOZ_WHATSAPP[[#This Row],[Estado Legal]]="No Cumple",0,IF(VOZ_WHATSAPP[[#This Row],[Realiza lectura de guion Legal]]="No Cumple",VOZ_WHATSAPP[[#This Row],[Nota 2]]-50%,VOZ_WHATSAPP[[#This Row],[Nota 2]]))</f>
        <v>1</v>
      </c>
    </row>
    <row r="3290" spans="1:34" x14ac:dyDescent="0.25">
      <c r="A3290" s="2" t="str">
        <f>VOZ_WHATSAPP[[#This Row],[ID Asesor]]&amp;VOZ_WHATSAPP[[#This Row],[Fecha Monitoreo]]</f>
        <v>335445896</v>
      </c>
      <c r="B3290" s="2">
        <v>45896</v>
      </c>
      <c r="C3290" s="1" t="s">
        <v>696</v>
      </c>
      <c r="D3290" s="1">
        <v>3354</v>
      </c>
      <c r="E3290" s="2">
        <v>45896</v>
      </c>
      <c r="F3290" s="3">
        <v>0.39583333333333331</v>
      </c>
      <c r="G3290" s="1" t="s">
        <v>58</v>
      </c>
      <c r="H3290" s="1" t="s">
        <v>44</v>
      </c>
      <c r="I3290" s="1">
        <v>425</v>
      </c>
      <c r="J3290" s="1">
        <v>3147019321</v>
      </c>
      <c r="K3290" s="1" t="s">
        <v>45</v>
      </c>
      <c r="L3290" s="1" t="s">
        <v>47</v>
      </c>
      <c r="M3290" s="1" t="s">
        <v>48</v>
      </c>
      <c r="N3290" s="1" t="s">
        <v>46</v>
      </c>
      <c r="O3290" s="1" t="s">
        <v>46</v>
      </c>
      <c r="P3290" s="1" t="s">
        <v>46</v>
      </c>
      <c r="Q3290" s="1" t="s">
        <v>46</v>
      </c>
      <c r="R3290" s="1" t="s">
        <v>47</v>
      </c>
      <c r="S3290" s="1" t="s">
        <v>46</v>
      </c>
      <c r="T3290" s="12" t="str">
        <f>IF(OR(VOZ_WHATSAPP[[#This Row],[Brinda argumentos coherentes a la objeción]]="No Cumple",VOZ_WHATSAPP[[#This Row],[Despliegue de Beneficios y/o consecuencias]]="No Cumple"),"Sin Negocio","Negocio")</f>
        <v>Sin Negocio</v>
      </c>
      <c r="U3290" s="1" t="s">
        <v>48</v>
      </c>
      <c r="V3290" s="1" t="s">
        <v>48</v>
      </c>
      <c r="W3290" s="1" t="s">
        <v>48</v>
      </c>
      <c r="X3290" s="12" t="str">
        <f>IF(OR(VOZ_WHATSAPP[[#This Row],[Confirma Valor de pago]]="No Cumple",VOZ_WHATSAPP[[#This Row],[Confirma hora de pago]]="No Cumple",VOZ_WHATSAPP[[#This Row],[Confirma medio de pago]]="No Cumple"),"Sin Cierre","Cierre")</f>
        <v>Cierre</v>
      </c>
      <c r="Y3290" s="1" t="s">
        <v>48</v>
      </c>
      <c r="Z3290" s="1" t="s">
        <v>54</v>
      </c>
      <c r="AA3290" s="1" t="s">
        <v>46</v>
      </c>
      <c r="AB3290" s="1" t="s">
        <v>46</v>
      </c>
      <c r="AC3290" s="11" t="str">
        <f>IF(OR(VOZ_WHATSAPP[[#This Row],[La comunicación es asertiva, con respeto y evita maltrato]]="No Cumple",VOZ_WHATSAPP[[#This Row],[Cumple con las normativas legales]]="No Cumple"),"No Cumple","Cumple")</f>
        <v>Cumple</v>
      </c>
      <c r="AD3290" s="1" t="s">
        <v>48</v>
      </c>
      <c r="AE3290" s="1" t="s">
        <v>2881</v>
      </c>
      <c r="AF3290" s="4">
        <v>0.71</v>
      </c>
      <c r="AG3290" s="4">
        <f>IF(AND(VOZ_WHATSAPP[[#This Row],[Estado Cierre]]="Sin Cierre",VOZ_WHATSAPP[[#This Row],[Nota Negocio]]="Sin Negocio"),VOZ_WHATSAPP[[#This Row],[Nota]]-24%,VOZ_WHATSAPP[[#This Row],[Nota]])</f>
        <v>0.71</v>
      </c>
      <c r="AH3290" s="8">
        <f>IF(VOZ_WHATSAPP[[#This Row],[Estado Legal]]="No Cumple",0,IF(VOZ_WHATSAPP[[#This Row],[Realiza lectura de guion Legal]]="No Cumple",VOZ_WHATSAPP[[#This Row],[Nota 2]]-50%,VOZ_WHATSAPP[[#This Row],[Nota 2]]))</f>
        <v>0.71</v>
      </c>
    </row>
    <row r="3291" spans="1:34" x14ac:dyDescent="0.25">
      <c r="A3291" s="2" t="str">
        <f>VOZ_WHATSAPP[[#This Row],[ID Asesor]]&amp;VOZ_WHATSAPP[[#This Row],[Fecha Monitoreo]]</f>
        <v>407245896</v>
      </c>
      <c r="B3291" s="2">
        <v>45896</v>
      </c>
      <c r="C3291" s="1" t="s">
        <v>50</v>
      </c>
      <c r="D3291" s="1">
        <v>4072</v>
      </c>
      <c r="E3291" s="2">
        <v>45896</v>
      </c>
      <c r="F3291" s="3">
        <v>0</v>
      </c>
      <c r="G3291" s="1" t="s">
        <v>51</v>
      </c>
      <c r="H3291" s="1" t="s">
        <v>71</v>
      </c>
      <c r="I3291" s="1"/>
      <c r="J3291" s="1"/>
      <c r="K3291" s="1"/>
      <c r="L3291" s="1" t="s">
        <v>47</v>
      </c>
      <c r="M3291" s="1" t="s">
        <v>47</v>
      </c>
      <c r="N3291" s="1" t="s">
        <v>47</v>
      </c>
      <c r="O3291" s="1" t="s">
        <v>54</v>
      </c>
      <c r="P3291" s="1" t="s">
        <v>54</v>
      </c>
      <c r="Q3291" s="1" t="s">
        <v>47</v>
      </c>
      <c r="R3291" s="1" t="s">
        <v>47</v>
      </c>
      <c r="S3291" s="1" t="s">
        <v>47</v>
      </c>
      <c r="T3291" s="12" t="str">
        <f>IF(OR(VOZ_WHATSAPP[[#This Row],[Brinda argumentos coherentes a la objeción]]="No Cumple",VOZ_WHATSAPP[[#This Row],[Despliegue de Beneficios y/o consecuencias]]="No Cumple"),"Sin Negocio","Negocio")</f>
        <v>Sin Negocio</v>
      </c>
      <c r="U3291" s="1" t="s">
        <v>47</v>
      </c>
      <c r="V3291" s="1" t="s">
        <v>47</v>
      </c>
      <c r="W3291" s="1" t="s">
        <v>47</v>
      </c>
      <c r="X3291" s="12" t="str">
        <f>IF(OR(VOZ_WHATSAPP[[#This Row],[Confirma Valor de pago]]="No Cumple",VOZ_WHATSAPP[[#This Row],[Confirma hora de pago]]="No Cumple",VOZ_WHATSAPP[[#This Row],[Confirma medio de pago]]="No Cumple"),"Sin Cierre","Cierre")</f>
        <v>Sin Cierre</v>
      </c>
      <c r="Y3291" s="1" t="s">
        <v>54</v>
      </c>
      <c r="Z3291" s="1" t="s">
        <v>54</v>
      </c>
      <c r="AA3291" s="1" t="s">
        <v>46</v>
      </c>
      <c r="AB3291" s="1" t="s">
        <v>54</v>
      </c>
      <c r="AC3291" s="11" t="str">
        <f>IF(OR(VOZ_WHATSAPP[[#This Row],[La comunicación es asertiva, con respeto y evita maltrato]]="No Cumple",VOZ_WHATSAPP[[#This Row],[Cumple con las normativas legales]]="No Cumple"),"No Cumple","Cumple")</f>
        <v>No Cumple</v>
      </c>
      <c r="AD3291" s="1" t="s">
        <v>48</v>
      </c>
      <c r="AE3291" s="1" t="s">
        <v>2882</v>
      </c>
      <c r="AF3291" s="4">
        <v>0</v>
      </c>
      <c r="AG3291" s="4">
        <f>IF(AND(VOZ_WHATSAPP[[#This Row],[Estado Cierre]]="Sin Cierre",VOZ_WHATSAPP[[#This Row],[Nota Negocio]]="Sin Negocio"),VOZ_WHATSAPP[[#This Row],[Nota]]-24%,VOZ_WHATSAPP[[#This Row],[Nota]])</f>
        <v>-0.24</v>
      </c>
      <c r="AH3291" s="8">
        <f>IF(VOZ_WHATSAPP[[#This Row],[Estado Legal]]="No Cumple",0,IF(VOZ_WHATSAPP[[#This Row],[Realiza lectura de guion Legal]]="No Cumple",VOZ_WHATSAPP[[#This Row],[Nota 2]]-50%,VOZ_WHATSAPP[[#This Row],[Nota 2]]))</f>
        <v>0</v>
      </c>
    </row>
    <row r="3292" spans="1:34" x14ac:dyDescent="0.25">
      <c r="A3292" s="2" t="str">
        <f>VOZ_WHATSAPP[[#This Row],[ID Asesor]]&amp;VOZ_WHATSAPP[[#This Row],[Fecha Monitoreo]]</f>
        <v>372445896</v>
      </c>
      <c r="B3292" s="2">
        <v>45896</v>
      </c>
      <c r="C3292" s="1" t="s">
        <v>696</v>
      </c>
      <c r="D3292" s="1">
        <v>3724</v>
      </c>
      <c r="E3292" s="2">
        <v>45896</v>
      </c>
      <c r="F3292" s="3">
        <v>0.41111111111111109</v>
      </c>
      <c r="G3292" s="1" t="s">
        <v>51</v>
      </c>
      <c r="H3292" s="1" t="s">
        <v>44</v>
      </c>
      <c r="I3292" s="1">
        <v>412</v>
      </c>
      <c r="J3292" s="1">
        <v>3106205272</v>
      </c>
      <c r="K3292" s="1" t="s">
        <v>45</v>
      </c>
      <c r="L3292" s="1" t="s">
        <v>46</v>
      </c>
      <c r="M3292" s="1" t="s">
        <v>46</v>
      </c>
      <c r="N3292" s="1" t="s">
        <v>46</v>
      </c>
      <c r="O3292" s="1" t="s">
        <v>46</v>
      </c>
      <c r="P3292" s="1" t="s">
        <v>46</v>
      </c>
      <c r="Q3292" s="1" t="s">
        <v>46</v>
      </c>
      <c r="R3292" s="1" t="s">
        <v>46</v>
      </c>
      <c r="S3292" s="1" t="s">
        <v>46</v>
      </c>
      <c r="T3292" s="12" t="str">
        <f>IF(OR(VOZ_WHATSAPP[[#This Row],[Brinda argumentos coherentes a la objeción]]="No Cumple",VOZ_WHATSAPP[[#This Row],[Despliegue de Beneficios y/o consecuencias]]="No Cumple"),"Sin Negocio","Negocio")</f>
        <v>Negocio</v>
      </c>
      <c r="U3292" s="1" t="s">
        <v>48</v>
      </c>
      <c r="V3292" s="1" t="s">
        <v>48</v>
      </c>
      <c r="W3292" s="1" t="s">
        <v>48</v>
      </c>
      <c r="X3292" s="12" t="str">
        <f>IF(OR(VOZ_WHATSAPP[[#This Row],[Confirma Valor de pago]]="No Cumple",VOZ_WHATSAPP[[#This Row],[Confirma hora de pago]]="No Cumple",VOZ_WHATSAPP[[#This Row],[Confirma medio de pago]]="No Cumple"),"Sin Cierre","Cierre")</f>
        <v>Cierre</v>
      </c>
      <c r="Y3292" s="1" t="s">
        <v>46</v>
      </c>
      <c r="Z3292" s="1" t="s">
        <v>46</v>
      </c>
      <c r="AA3292" s="1" t="s">
        <v>46</v>
      </c>
      <c r="AB3292" s="1" t="s">
        <v>46</v>
      </c>
      <c r="AC3292" s="11" t="str">
        <f>IF(OR(VOZ_WHATSAPP[[#This Row],[La comunicación es asertiva, con respeto y evita maltrato]]="No Cumple",VOZ_WHATSAPP[[#This Row],[Cumple con las normativas legales]]="No Cumple"),"No Cumple","Cumple")</f>
        <v>Cumple</v>
      </c>
      <c r="AD3292" s="1" t="s">
        <v>46</v>
      </c>
      <c r="AE3292" s="1" t="s">
        <v>2558</v>
      </c>
      <c r="AF3292" s="4">
        <v>1</v>
      </c>
      <c r="AG3292" s="4">
        <f>IF(AND(VOZ_WHATSAPP[[#This Row],[Estado Cierre]]="Sin Cierre",VOZ_WHATSAPP[[#This Row],[Nota Negocio]]="Sin Negocio"),VOZ_WHATSAPP[[#This Row],[Nota]]-24%,VOZ_WHATSAPP[[#This Row],[Nota]])</f>
        <v>1</v>
      </c>
      <c r="AH3292" s="8">
        <f>IF(VOZ_WHATSAPP[[#This Row],[Estado Legal]]="No Cumple",0,IF(VOZ_WHATSAPP[[#This Row],[Realiza lectura de guion Legal]]="No Cumple",VOZ_WHATSAPP[[#This Row],[Nota 2]]-50%,VOZ_WHATSAPP[[#This Row],[Nota 2]]))</f>
        <v>1</v>
      </c>
    </row>
    <row r="3293" spans="1:34" x14ac:dyDescent="0.25">
      <c r="A3293" s="2" t="str">
        <f>VOZ_WHATSAPP[[#This Row],[ID Asesor]]&amp;VOZ_WHATSAPP[[#This Row],[Fecha Monitoreo]]</f>
        <v>368645896</v>
      </c>
      <c r="B3293" s="2">
        <v>45896</v>
      </c>
      <c r="C3293" s="1" t="s">
        <v>50</v>
      </c>
      <c r="D3293" s="1">
        <v>3686</v>
      </c>
      <c r="E3293" s="2">
        <v>45896</v>
      </c>
      <c r="F3293" s="3">
        <v>0.3576388888888889</v>
      </c>
      <c r="G3293" s="1" t="s">
        <v>60</v>
      </c>
      <c r="H3293" s="1" t="s">
        <v>71</v>
      </c>
      <c r="I3293" s="1"/>
      <c r="J3293" s="1"/>
      <c r="K3293" s="1"/>
      <c r="L3293" s="1" t="s">
        <v>46</v>
      </c>
      <c r="M3293" s="1" t="s">
        <v>47</v>
      </c>
      <c r="N3293" s="1" t="s">
        <v>46</v>
      </c>
      <c r="O3293" s="1" t="s">
        <v>48</v>
      </c>
      <c r="P3293" s="1" t="s">
        <v>48</v>
      </c>
      <c r="Q3293" s="1" t="s">
        <v>46</v>
      </c>
      <c r="R3293" s="1" t="s">
        <v>48</v>
      </c>
      <c r="S3293" s="1" t="s">
        <v>46</v>
      </c>
      <c r="T3293" s="12" t="str">
        <f>IF(OR(VOZ_WHATSAPP[[#This Row],[Brinda argumentos coherentes a la objeción]]="No Cumple",VOZ_WHATSAPP[[#This Row],[Despliegue de Beneficios y/o consecuencias]]="No Cumple"),"Sin Negocio","Negocio")</f>
        <v>Negocio</v>
      </c>
      <c r="U3293" s="1" t="s">
        <v>47</v>
      </c>
      <c r="V3293" s="1" t="s">
        <v>47</v>
      </c>
      <c r="W3293" s="1" t="s">
        <v>47</v>
      </c>
      <c r="X3293" s="12" t="str">
        <f>IF(OR(VOZ_WHATSAPP[[#This Row],[Confirma Valor de pago]]="No Cumple",VOZ_WHATSAPP[[#This Row],[Confirma hora de pago]]="No Cumple",VOZ_WHATSAPP[[#This Row],[Confirma medio de pago]]="No Cumple"),"Sin Cierre","Cierre")</f>
        <v>Sin Cierre</v>
      </c>
      <c r="Y3293" s="1" t="s">
        <v>46</v>
      </c>
      <c r="Z3293" s="1" t="s">
        <v>54</v>
      </c>
      <c r="AA3293" s="1" t="s">
        <v>46</v>
      </c>
      <c r="AB3293" s="1" t="s">
        <v>54</v>
      </c>
      <c r="AC3293" s="11" t="str">
        <f>IF(OR(VOZ_WHATSAPP[[#This Row],[La comunicación es asertiva, con respeto y evita maltrato]]="No Cumple",VOZ_WHATSAPP[[#This Row],[Cumple con las normativas legales]]="No Cumple"),"No Cumple","Cumple")</f>
        <v>No Cumple</v>
      </c>
      <c r="AD3293" s="1" t="s">
        <v>47</v>
      </c>
      <c r="AE3293" s="1" t="s">
        <v>2883</v>
      </c>
      <c r="AF3293" s="4">
        <v>0.56999999999999995</v>
      </c>
      <c r="AG3293" s="4">
        <f>IF(AND(VOZ_WHATSAPP[[#This Row],[Estado Cierre]]="Sin Cierre",VOZ_WHATSAPP[[#This Row],[Nota Negocio]]="Sin Negocio"),VOZ_WHATSAPP[[#This Row],[Nota]]-24%,VOZ_WHATSAPP[[#This Row],[Nota]])</f>
        <v>0.56999999999999995</v>
      </c>
      <c r="AH3293" s="8">
        <f>IF(VOZ_WHATSAPP[[#This Row],[Estado Legal]]="No Cumple",0,IF(VOZ_WHATSAPP[[#This Row],[Realiza lectura de guion Legal]]="No Cumple",VOZ_WHATSAPP[[#This Row],[Nota 2]]-50%,VOZ_WHATSAPP[[#This Row],[Nota 2]]))</f>
        <v>0</v>
      </c>
    </row>
    <row r="3294" spans="1:34" x14ac:dyDescent="0.25">
      <c r="A3294" s="2" t="str">
        <f>VOZ_WHATSAPP[[#This Row],[ID Asesor]]&amp;VOZ_WHATSAPP[[#This Row],[Fecha Monitoreo]]</f>
        <v>389645896</v>
      </c>
      <c r="B3294" s="2">
        <v>45896</v>
      </c>
      <c r="C3294" s="1" t="s">
        <v>42</v>
      </c>
      <c r="D3294" s="1">
        <v>3896</v>
      </c>
      <c r="E3294" s="2">
        <v>45896</v>
      </c>
      <c r="F3294" s="3">
        <v>0.38124999999999998</v>
      </c>
      <c r="G3294" s="1" t="s">
        <v>51</v>
      </c>
      <c r="H3294" s="1" t="s">
        <v>44</v>
      </c>
      <c r="I3294" s="1">
        <v>1439</v>
      </c>
      <c r="J3294" s="1">
        <v>3006775281</v>
      </c>
      <c r="K3294" s="1" t="s">
        <v>45</v>
      </c>
      <c r="L3294" s="1" t="s">
        <v>46</v>
      </c>
      <c r="M3294" s="1" t="s">
        <v>47</v>
      </c>
      <c r="N3294" s="1" t="s">
        <v>46</v>
      </c>
      <c r="O3294" s="1" t="s">
        <v>46</v>
      </c>
      <c r="P3294" s="1" t="s">
        <v>46</v>
      </c>
      <c r="Q3294" s="1" t="s">
        <v>46</v>
      </c>
      <c r="R3294" s="1" t="s">
        <v>46</v>
      </c>
      <c r="S3294" s="1" t="s">
        <v>46</v>
      </c>
      <c r="T3294" s="12" t="str">
        <f>IF(OR(VOZ_WHATSAPP[[#This Row],[Brinda argumentos coherentes a la objeción]]="No Cumple",VOZ_WHATSAPP[[#This Row],[Despliegue de Beneficios y/o consecuencias]]="No Cumple"),"Sin Negocio","Negocio")</f>
        <v>Negocio</v>
      </c>
      <c r="U3294" s="1" t="s">
        <v>48</v>
      </c>
      <c r="V3294" s="1" t="s">
        <v>48</v>
      </c>
      <c r="W3294" s="1" t="s">
        <v>48</v>
      </c>
      <c r="X3294" s="12" t="str">
        <f>IF(OR(VOZ_WHATSAPP[[#This Row],[Confirma Valor de pago]]="No Cumple",VOZ_WHATSAPP[[#This Row],[Confirma hora de pago]]="No Cumple",VOZ_WHATSAPP[[#This Row],[Confirma medio de pago]]="No Cumple"),"Sin Cierre","Cierre")</f>
        <v>Cierre</v>
      </c>
      <c r="Y3294" s="1" t="s">
        <v>46</v>
      </c>
      <c r="Z3294" s="1" t="s">
        <v>46</v>
      </c>
      <c r="AA3294" s="1" t="s">
        <v>46</v>
      </c>
      <c r="AB3294" s="1" t="s">
        <v>46</v>
      </c>
      <c r="AC3294" s="11" t="str">
        <f>IF(OR(VOZ_WHATSAPP[[#This Row],[La comunicación es asertiva, con respeto y evita maltrato]]="No Cumple",VOZ_WHATSAPP[[#This Row],[Cumple con las normativas legales]]="No Cumple"),"No Cumple","Cumple")</f>
        <v>Cumple</v>
      </c>
      <c r="AD3294" s="1" t="s">
        <v>46</v>
      </c>
      <c r="AE3294" s="1" t="s">
        <v>2884</v>
      </c>
      <c r="AF3294" s="4">
        <v>0.96</v>
      </c>
      <c r="AG3294" s="4">
        <f>IF(AND(VOZ_WHATSAPP[[#This Row],[Estado Cierre]]="Sin Cierre",VOZ_WHATSAPP[[#This Row],[Nota Negocio]]="Sin Negocio"),VOZ_WHATSAPP[[#This Row],[Nota]]-24%,VOZ_WHATSAPP[[#This Row],[Nota]])</f>
        <v>0.96</v>
      </c>
      <c r="AH3294" s="8">
        <f>IF(VOZ_WHATSAPP[[#This Row],[Estado Legal]]="No Cumple",0,IF(VOZ_WHATSAPP[[#This Row],[Realiza lectura de guion Legal]]="No Cumple",VOZ_WHATSAPP[[#This Row],[Nota 2]]-50%,VOZ_WHATSAPP[[#This Row],[Nota 2]]))</f>
        <v>0.96</v>
      </c>
    </row>
    <row r="3295" spans="1:34" x14ac:dyDescent="0.25">
      <c r="A3295" s="2" t="str">
        <f>VOZ_WHATSAPP[[#This Row],[ID Asesor]]&amp;VOZ_WHATSAPP[[#This Row],[Fecha Monitoreo]]</f>
        <v>383445896</v>
      </c>
      <c r="B3295" s="2">
        <v>45896</v>
      </c>
      <c r="C3295" s="1" t="s">
        <v>50</v>
      </c>
      <c r="D3295" s="1">
        <v>3834</v>
      </c>
      <c r="E3295" s="2">
        <v>45896</v>
      </c>
      <c r="F3295" s="3">
        <v>0.42291666666666666</v>
      </c>
      <c r="G3295" s="1" t="s">
        <v>60</v>
      </c>
      <c r="H3295" s="1" t="s">
        <v>44</v>
      </c>
      <c r="I3295" s="1">
        <v>1174</v>
      </c>
      <c r="J3295" s="1">
        <v>3225367696</v>
      </c>
      <c r="K3295" s="1" t="s">
        <v>45</v>
      </c>
      <c r="L3295" s="1" t="s">
        <v>46</v>
      </c>
      <c r="M3295" s="1" t="s">
        <v>46</v>
      </c>
      <c r="N3295" s="1" t="s">
        <v>46</v>
      </c>
      <c r="O3295" s="1" t="s">
        <v>48</v>
      </c>
      <c r="P3295" s="1" t="s">
        <v>48</v>
      </c>
      <c r="Q3295" s="1" t="s">
        <v>46</v>
      </c>
      <c r="R3295" s="1" t="s">
        <v>46</v>
      </c>
      <c r="S3295" s="1" t="s">
        <v>48</v>
      </c>
      <c r="T3295" s="12" t="str">
        <f>IF(OR(VOZ_WHATSAPP[[#This Row],[Brinda argumentos coherentes a la objeción]]="No Cumple",VOZ_WHATSAPP[[#This Row],[Despliegue de Beneficios y/o consecuencias]]="No Cumple"),"Sin Negocio","Negocio")</f>
        <v>Negocio</v>
      </c>
      <c r="U3295" s="1" t="s">
        <v>48</v>
      </c>
      <c r="V3295" s="1" t="s">
        <v>48</v>
      </c>
      <c r="W3295" s="1" t="s">
        <v>48</v>
      </c>
      <c r="X3295" s="12" t="str">
        <f>IF(OR(VOZ_WHATSAPP[[#This Row],[Confirma Valor de pago]]="No Cumple",VOZ_WHATSAPP[[#This Row],[Confirma hora de pago]]="No Cumple",VOZ_WHATSAPP[[#This Row],[Confirma medio de pago]]="No Cumple"),"Sin Cierre","Cierre")</f>
        <v>Cierre</v>
      </c>
      <c r="Y3295" s="1" t="s">
        <v>46</v>
      </c>
      <c r="Z3295" s="1" t="s">
        <v>46</v>
      </c>
      <c r="AA3295" s="1" t="s">
        <v>46</v>
      </c>
      <c r="AB3295" s="1" t="s">
        <v>46</v>
      </c>
      <c r="AC3295" s="11" t="str">
        <f>IF(OR(VOZ_WHATSAPP[[#This Row],[La comunicación es asertiva, con respeto y evita maltrato]]="No Cumple",VOZ_WHATSAPP[[#This Row],[Cumple con las normativas legales]]="No Cumple"),"No Cumple","Cumple")</f>
        <v>Cumple</v>
      </c>
      <c r="AD3295" s="1" t="s">
        <v>46</v>
      </c>
      <c r="AE3295" s="1" t="s">
        <v>53</v>
      </c>
      <c r="AF3295" s="4">
        <v>1</v>
      </c>
      <c r="AG3295" s="4">
        <f>IF(AND(VOZ_WHATSAPP[[#This Row],[Estado Cierre]]="Sin Cierre",VOZ_WHATSAPP[[#This Row],[Nota Negocio]]="Sin Negocio"),VOZ_WHATSAPP[[#This Row],[Nota]]-24%,VOZ_WHATSAPP[[#This Row],[Nota]])</f>
        <v>1</v>
      </c>
      <c r="AH3295" s="8">
        <f>IF(VOZ_WHATSAPP[[#This Row],[Estado Legal]]="No Cumple",0,IF(VOZ_WHATSAPP[[#This Row],[Realiza lectura de guion Legal]]="No Cumple",VOZ_WHATSAPP[[#This Row],[Nota 2]]-50%,VOZ_WHATSAPP[[#This Row],[Nota 2]]))</f>
        <v>1</v>
      </c>
    </row>
    <row r="3296" spans="1:34" x14ac:dyDescent="0.25">
      <c r="A3296" s="2" t="str">
        <f>VOZ_WHATSAPP[[#This Row],[ID Asesor]]&amp;VOZ_WHATSAPP[[#This Row],[Fecha Monitoreo]]</f>
        <v>402345896</v>
      </c>
      <c r="B3296" s="2">
        <v>45896</v>
      </c>
      <c r="C3296" s="1" t="s">
        <v>696</v>
      </c>
      <c r="D3296" s="1">
        <v>4023</v>
      </c>
      <c r="E3296" s="2">
        <v>45896</v>
      </c>
      <c r="F3296" s="3">
        <v>0.45833333333333331</v>
      </c>
      <c r="G3296" s="1" t="s">
        <v>58</v>
      </c>
      <c r="H3296" s="1" t="s">
        <v>44</v>
      </c>
      <c r="I3296" s="1">
        <v>613</v>
      </c>
      <c r="J3296" s="1">
        <v>3024229646</v>
      </c>
      <c r="K3296" s="1" t="s">
        <v>45</v>
      </c>
      <c r="L3296" s="1" t="s">
        <v>46</v>
      </c>
      <c r="M3296" s="1" t="s">
        <v>46</v>
      </c>
      <c r="N3296" s="1" t="s">
        <v>46</v>
      </c>
      <c r="O3296" s="1" t="s">
        <v>46</v>
      </c>
      <c r="P3296" s="1" t="s">
        <v>46</v>
      </c>
      <c r="Q3296" s="1" t="s">
        <v>46</v>
      </c>
      <c r="R3296" s="1" t="s">
        <v>46</v>
      </c>
      <c r="S3296" s="1" t="s">
        <v>47</v>
      </c>
      <c r="T3296" s="12" t="str">
        <f>IF(OR(VOZ_WHATSAPP[[#This Row],[Brinda argumentos coherentes a la objeción]]="No Cumple",VOZ_WHATSAPP[[#This Row],[Despliegue de Beneficios y/o consecuencias]]="No Cumple"),"Sin Negocio","Negocio")</f>
        <v>Sin Negocio</v>
      </c>
      <c r="U3296" s="1" t="s">
        <v>47</v>
      </c>
      <c r="V3296" s="1" t="s">
        <v>46</v>
      </c>
      <c r="W3296" s="1" t="s">
        <v>46</v>
      </c>
      <c r="X3296" s="12" t="str">
        <f>IF(OR(VOZ_WHATSAPP[[#This Row],[Confirma Valor de pago]]="No Cumple",VOZ_WHATSAPP[[#This Row],[Confirma hora de pago]]="No Cumple",VOZ_WHATSAPP[[#This Row],[Confirma medio de pago]]="No Cumple"),"Sin Cierre","Cierre")</f>
        <v>Sin Cierre</v>
      </c>
      <c r="Y3296" s="1" t="s">
        <v>46</v>
      </c>
      <c r="Z3296" s="1" t="s">
        <v>46</v>
      </c>
      <c r="AA3296" s="1" t="s">
        <v>46</v>
      </c>
      <c r="AB3296" s="1" t="s">
        <v>46</v>
      </c>
      <c r="AC3296" s="11" t="str">
        <f>IF(OR(VOZ_WHATSAPP[[#This Row],[La comunicación es asertiva, con respeto y evita maltrato]]="No Cumple",VOZ_WHATSAPP[[#This Row],[Cumple con las normativas legales]]="No Cumple"),"No Cumple","Cumple")</f>
        <v>Cumple</v>
      </c>
      <c r="AD3296" s="1" t="s">
        <v>46</v>
      </c>
      <c r="AE3296" s="1" t="s">
        <v>2885</v>
      </c>
      <c r="AF3296" s="4">
        <v>0.82</v>
      </c>
      <c r="AG3296" s="4">
        <f>IF(AND(VOZ_WHATSAPP[[#This Row],[Estado Cierre]]="Sin Cierre",VOZ_WHATSAPP[[#This Row],[Nota Negocio]]="Sin Negocio"),VOZ_WHATSAPP[[#This Row],[Nota]]-24%,VOZ_WHATSAPP[[#This Row],[Nota]])</f>
        <v>0.57999999999999996</v>
      </c>
      <c r="AH3296" s="8">
        <f>IF(VOZ_WHATSAPP[[#This Row],[Estado Legal]]="No Cumple",0,IF(VOZ_WHATSAPP[[#This Row],[Realiza lectura de guion Legal]]="No Cumple",VOZ_WHATSAPP[[#This Row],[Nota 2]]-50%,VOZ_WHATSAPP[[#This Row],[Nota 2]]))</f>
        <v>0.57999999999999996</v>
      </c>
    </row>
    <row r="3297" spans="1:34" x14ac:dyDescent="0.25">
      <c r="A3297" s="2" t="str">
        <f>VOZ_WHATSAPP[[#This Row],[ID Asesor]]&amp;VOZ_WHATSAPP[[#This Row],[Fecha Monitoreo]]</f>
        <v>396445896</v>
      </c>
      <c r="B3297" s="2">
        <v>45896</v>
      </c>
      <c r="C3297" s="1" t="s">
        <v>126</v>
      </c>
      <c r="D3297" s="1">
        <v>3964</v>
      </c>
      <c r="E3297" s="2">
        <v>45896</v>
      </c>
      <c r="F3297" s="3">
        <v>0.35902777777777778</v>
      </c>
      <c r="G3297" s="1" t="s">
        <v>58</v>
      </c>
      <c r="H3297" s="1" t="s">
        <v>44</v>
      </c>
      <c r="I3297" s="1">
        <v>603</v>
      </c>
      <c r="J3297" s="1">
        <v>3107210053</v>
      </c>
      <c r="K3297" s="1" t="s">
        <v>45</v>
      </c>
      <c r="L3297" s="1" t="s">
        <v>46</v>
      </c>
      <c r="M3297" s="1" t="s">
        <v>46</v>
      </c>
      <c r="N3297" s="1" t="s">
        <v>46</v>
      </c>
      <c r="O3297" s="1" t="s">
        <v>46</v>
      </c>
      <c r="P3297" s="1" t="s">
        <v>46</v>
      </c>
      <c r="Q3297" s="1" t="s">
        <v>46</v>
      </c>
      <c r="R3297" s="1" t="s">
        <v>47</v>
      </c>
      <c r="S3297" s="1" t="s">
        <v>46</v>
      </c>
      <c r="T3297" s="12" t="str">
        <f>IF(OR(VOZ_WHATSAPP[[#This Row],[Brinda argumentos coherentes a la objeción]]="No Cumple",VOZ_WHATSAPP[[#This Row],[Despliegue de Beneficios y/o consecuencias]]="No Cumple"),"Sin Negocio","Negocio")</f>
        <v>Sin Negocio</v>
      </c>
      <c r="U3297" s="1" t="s">
        <v>48</v>
      </c>
      <c r="V3297" s="1" t="s">
        <v>48</v>
      </c>
      <c r="W3297" s="1" t="s">
        <v>48</v>
      </c>
      <c r="X3297" s="12" t="str">
        <f>IF(OR(VOZ_WHATSAPP[[#This Row],[Confirma Valor de pago]]="No Cumple",VOZ_WHATSAPP[[#This Row],[Confirma hora de pago]]="No Cumple",VOZ_WHATSAPP[[#This Row],[Confirma medio de pago]]="No Cumple"),"Sin Cierre","Cierre")</f>
        <v>Cierre</v>
      </c>
      <c r="Y3297" s="1" t="s">
        <v>46</v>
      </c>
      <c r="Z3297" s="1" t="s">
        <v>54</v>
      </c>
      <c r="AA3297" s="1" t="s">
        <v>46</v>
      </c>
      <c r="AB3297" s="1" t="s">
        <v>46</v>
      </c>
      <c r="AC3297" s="11" t="str">
        <f>IF(OR(VOZ_WHATSAPP[[#This Row],[La comunicación es asertiva, con respeto y evita maltrato]]="No Cumple",VOZ_WHATSAPP[[#This Row],[Cumple con las normativas legales]]="No Cumple"),"No Cumple","Cumple")</f>
        <v>Cumple</v>
      </c>
      <c r="AD3297" s="1" t="s">
        <v>46</v>
      </c>
      <c r="AE3297" s="1" t="s">
        <v>2886</v>
      </c>
      <c r="AF3297" s="4">
        <v>0.75</v>
      </c>
      <c r="AG3297" s="4">
        <f>IF(AND(VOZ_WHATSAPP[[#This Row],[Estado Cierre]]="Sin Cierre",VOZ_WHATSAPP[[#This Row],[Nota Negocio]]="Sin Negocio"),VOZ_WHATSAPP[[#This Row],[Nota]]-24%,VOZ_WHATSAPP[[#This Row],[Nota]])</f>
        <v>0.75</v>
      </c>
      <c r="AH3297" s="8">
        <f>IF(VOZ_WHATSAPP[[#This Row],[Estado Legal]]="No Cumple",0,IF(VOZ_WHATSAPP[[#This Row],[Realiza lectura de guion Legal]]="No Cumple",VOZ_WHATSAPP[[#This Row],[Nota 2]]-50%,VOZ_WHATSAPP[[#This Row],[Nota 2]]))</f>
        <v>0.75</v>
      </c>
    </row>
    <row r="3298" spans="1:34" x14ac:dyDescent="0.25">
      <c r="A3298" s="2" t="str">
        <f>VOZ_WHATSAPP[[#This Row],[ID Asesor]]&amp;VOZ_WHATSAPP[[#This Row],[Fecha Monitoreo]]</f>
        <v>375745896</v>
      </c>
      <c r="B3298" s="2">
        <v>45896</v>
      </c>
      <c r="C3298" s="1" t="s">
        <v>50</v>
      </c>
      <c r="D3298" s="1">
        <v>3757</v>
      </c>
      <c r="E3298" s="2">
        <v>45896</v>
      </c>
      <c r="F3298" s="3">
        <v>0.43402777777777779</v>
      </c>
      <c r="G3298" s="1" t="s">
        <v>60</v>
      </c>
      <c r="H3298" s="1" t="s">
        <v>44</v>
      </c>
      <c r="I3298" s="1">
        <v>11009615</v>
      </c>
      <c r="J3298" s="1">
        <v>3042577633</v>
      </c>
      <c r="K3298" s="1" t="s">
        <v>49</v>
      </c>
      <c r="L3298" s="1" t="s">
        <v>46</v>
      </c>
      <c r="M3298" s="1" t="s">
        <v>46</v>
      </c>
      <c r="N3298" s="1" t="s">
        <v>46</v>
      </c>
      <c r="O3298" s="1" t="s">
        <v>46</v>
      </c>
      <c r="P3298" s="1" t="s">
        <v>46</v>
      </c>
      <c r="Q3298" s="1" t="s">
        <v>46</v>
      </c>
      <c r="R3298" s="1" t="s">
        <v>46</v>
      </c>
      <c r="S3298" s="1" t="s">
        <v>46</v>
      </c>
      <c r="T3298" s="12" t="str">
        <f>IF(OR(VOZ_WHATSAPP[[#This Row],[Brinda argumentos coherentes a la objeción]]="No Cumple",VOZ_WHATSAPP[[#This Row],[Despliegue de Beneficios y/o consecuencias]]="No Cumple"),"Sin Negocio","Negocio")</f>
        <v>Negocio</v>
      </c>
      <c r="U3298" s="1" t="s">
        <v>48</v>
      </c>
      <c r="V3298" s="1" t="s">
        <v>48</v>
      </c>
      <c r="W3298" s="1" t="s">
        <v>48</v>
      </c>
      <c r="X3298" s="12" t="str">
        <f>IF(OR(VOZ_WHATSAPP[[#This Row],[Confirma Valor de pago]]="No Cumple",VOZ_WHATSAPP[[#This Row],[Confirma hora de pago]]="No Cumple",VOZ_WHATSAPP[[#This Row],[Confirma medio de pago]]="No Cumple"),"Sin Cierre","Cierre")</f>
        <v>Cierre</v>
      </c>
      <c r="Y3298" s="1" t="s">
        <v>46</v>
      </c>
      <c r="Z3298" s="1" t="s">
        <v>46</v>
      </c>
      <c r="AA3298" s="1" t="s">
        <v>46</v>
      </c>
      <c r="AB3298" s="1" t="s">
        <v>46</v>
      </c>
      <c r="AC3298" s="11" t="str">
        <f>IF(OR(VOZ_WHATSAPP[[#This Row],[La comunicación es asertiva, con respeto y evita maltrato]]="No Cumple",VOZ_WHATSAPP[[#This Row],[Cumple con las normativas legales]]="No Cumple"),"No Cumple","Cumple")</f>
        <v>Cumple</v>
      </c>
      <c r="AD3298" s="1" t="s">
        <v>46</v>
      </c>
      <c r="AE3298" s="1" t="s">
        <v>53</v>
      </c>
      <c r="AF3298" s="4">
        <v>1</v>
      </c>
      <c r="AG3298" s="4">
        <f>IF(AND(VOZ_WHATSAPP[[#This Row],[Estado Cierre]]="Sin Cierre",VOZ_WHATSAPP[[#This Row],[Nota Negocio]]="Sin Negocio"),VOZ_WHATSAPP[[#This Row],[Nota]]-24%,VOZ_WHATSAPP[[#This Row],[Nota]])</f>
        <v>1</v>
      </c>
      <c r="AH3298" s="8">
        <f>IF(VOZ_WHATSAPP[[#This Row],[Estado Legal]]="No Cumple",0,IF(VOZ_WHATSAPP[[#This Row],[Realiza lectura de guion Legal]]="No Cumple",VOZ_WHATSAPP[[#This Row],[Nota 2]]-50%,VOZ_WHATSAPP[[#This Row],[Nota 2]]))</f>
        <v>1</v>
      </c>
    </row>
    <row r="3299" spans="1:34" x14ac:dyDescent="0.25">
      <c r="A3299" s="2" t="str">
        <f>VOZ_WHATSAPP[[#This Row],[ID Asesor]]&amp;VOZ_WHATSAPP[[#This Row],[Fecha Monitoreo]]</f>
        <v>343145896</v>
      </c>
      <c r="B3299" s="2">
        <v>45896</v>
      </c>
      <c r="C3299" s="1" t="s">
        <v>696</v>
      </c>
      <c r="D3299" s="1">
        <v>3431</v>
      </c>
      <c r="E3299" s="2">
        <v>45896</v>
      </c>
      <c r="F3299" s="3">
        <v>0.62569444444444444</v>
      </c>
      <c r="G3299" s="1" t="s">
        <v>58</v>
      </c>
      <c r="H3299" s="1" t="s">
        <v>44</v>
      </c>
      <c r="I3299" s="1">
        <v>571</v>
      </c>
      <c r="J3299" s="1">
        <v>3115977995</v>
      </c>
      <c r="K3299" s="1" t="s">
        <v>45</v>
      </c>
      <c r="L3299" s="1" t="s">
        <v>46</v>
      </c>
      <c r="M3299" s="1" t="s">
        <v>46</v>
      </c>
      <c r="N3299" s="1" t="s">
        <v>46</v>
      </c>
      <c r="O3299" s="1" t="s">
        <v>46</v>
      </c>
      <c r="P3299" s="1" t="s">
        <v>46</v>
      </c>
      <c r="Q3299" s="1" t="s">
        <v>46</v>
      </c>
      <c r="R3299" s="1" t="s">
        <v>46</v>
      </c>
      <c r="S3299" s="1" t="s">
        <v>46</v>
      </c>
      <c r="T3299" s="12" t="str">
        <f>IF(OR(VOZ_WHATSAPP[[#This Row],[Brinda argumentos coherentes a la objeción]]="No Cumple",VOZ_WHATSAPP[[#This Row],[Despliegue de Beneficios y/o consecuencias]]="No Cumple"),"Sin Negocio","Negocio")</f>
        <v>Negocio</v>
      </c>
      <c r="U3299" s="1" t="s">
        <v>47</v>
      </c>
      <c r="V3299" s="1" t="s">
        <v>46</v>
      </c>
      <c r="W3299" s="1" t="s">
        <v>46</v>
      </c>
      <c r="X3299" s="12" t="str">
        <f>IF(OR(VOZ_WHATSAPP[[#This Row],[Confirma Valor de pago]]="No Cumple",VOZ_WHATSAPP[[#This Row],[Confirma hora de pago]]="No Cumple",VOZ_WHATSAPP[[#This Row],[Confirma medio de pago]]="No Cumple"),"Sin Cierre","Cierre")</f>
        <v>Sin Cierre</v>
      </c>
      <c r="Y3299" s="1" t="s">
        <v>46</v>
      </c>
      <c r="Z3299" s="1" t="s">
        <v>54</v>
      </c>
      <c r="AA3299" s="1" t="s">
        <v>46</v>
      </c>
      <c r="AB3299" s="1" t="s">
        <v>46</v>
      </c>
      <c r="AC3299" s="11" t="str">
        <f>IF(OR(VOZ_WHATSAPP[[#This Row],[La comunicación es asertiva, con respeto y evita maltrato]]="No Cumple",VOZ_WHATSAPP[[#This Row],[Cumple con las normativas legales]]="No Cumple"),"No Cumple","Cumple")</f>
        <v>Cumple</v>
      </c>
      <c r="AD3299" s="1" t="s">
        <v>46</v>
      </c>
      <c r="AE3299" s="1" t="s">
        <v>2887</v>
      </c>
      <c r="AF3299" s="4">
        <v>0.77</v>
      </c>
      <c r="AG3299" s="4">
        <f>IF(AND(VOZ_WHATSAPP[[#This Row],[Estado Cierre]]="Sin Cierre",VOZ_WHATSAPP[[#This Row],[Nota Negocio]]="Sin Negocio"),VOZ_WHATSAPP[[#This Row],[Nota]]-24%,VOZ_WHATSAPP[[#This Row],[Nota]])</f>
        <v>0.77</v>
      </c>
      <c r="AH3299" s="8">
        <f>IF(VOZ_WHATSAPP[[#This Row],[Estado Legal]]="No Cumple",0,IF(VOZ_WHATSAPP[[#This Row],[Realiza lectura de guion Legal]]="No Cumple",VOZ_WHATSAPP[[#This Row],[Nota 2]]-50%,VOZ_WHATSAPP[[#This Row],[Nota 2]]))</f>
        <v>0.77</v>
      </c>
    </row>
    <row r="3300" spans="1:34" x14ac:dyDescent="0.25">
      <c r="A3300" s="2" t="str">
        <f>VOZ_WHATSAPP[[#This Row],[ID Asesor]]&amp;VOZ_WHATSAPP[[#This Row],[Fecha Monitoreo]]</f>
        <v>397445896</v>
      </c>
      <c r="B3300" s="2">
        <v>45896</v>
      </c>
      <c r="C3300" s="1" t="s">
        <v>50</v>
      </c>
      <c r="D3300" s="1">
        <v>3974</v>
      </c>
      <c r="E3300" s="2">
        <v>45896</v>
      </c>
      <c r="F3300" s="3">
        <v>0.38263888888888886</v>
      </c>
      <c r="G3300" s="1" t="s">
        <v>58</v>
      </c>
      <c r="H3300" s="1" t="s">
        <v>44</v>
      </c>
      <c r="I3300" s="1">
        <v>1447</v>
      </c>
      <c r="J3300" s="1">
        <v>3028596752</v>
      </c>
      <c r="K3300" s="1" t="s">
        <v>45</v>
      </c>
      <c r="L3300" s="1" t="s">
        <v>46</v>
      </c>
      <c r="M3300" s="1" t="s">
        <v>46</v>
      </c>
      <c r="N3300" s="1" t="s">
        <v>46</v>
      </c>
      <c r="O3300" s="1" t="s">
        <v>46</v>
      </c>
      <c r="P3300" s="1" t="s">
        <v>46</v>
      </c>
      <c r="Q3300" s="1" t="s">
        <v>46</v>
      </c>
      <c r="R3300" s="1" t="s">
        <v>48</v>
      </c>
      <c r="S3300" s="1" t="s">
        <v>48</v>
      </c>
      <c r="T3300" s="12" t="str">
        <f>IF(OR(VOZ_WHATSAPP[[#This Row],[Brinda argumentos coherentes a la objeción]]="No Cumple",VOZ_WHATSAPP[[#This Row],[Despliegue de Beneficios y/o consecuencias]]="No Cumple"),"Sin Negocio","Negocio")</f>
        <v>Negocio</v>
      </c>
      <c r="U3300" s="1" t="s">
        <v>46</v>
      </c>
      <c r="V3300" s="1" t="s">
        <v>46</v>
      </c>
      <c r="W3300" s="1" t="s">
        <v>46</v>
      </c>
      <c r="X3300" s="12" t="str">
        <f>IF(OR(VOZ_WHATSAPP[[#This Row],[Confirma Valor de pago]]="No Cumple",VOZ_WHATSAPP[[#This Row],[Confirma hora de pago]]="No Cumple",VOZ_WHATSAPP[[#This Row],[Confirma medio de pago]]="No Cumple"),"Sin Cierre","Cierre")</f>
        <v>Cierre</v>
      </c>
      <c r="Y3300" s="1" t="s">
        <v>46</v>
      </c>
      <c r="Z3300" s="1" t="s">
        <v>46</v>
      </c>
      <c r="AA3300" s="1" t="s">
        <v>46</v>
      </c>
      <c r="AB3300" s="1" t="s">
        <v>46</v>
      </c>
      <c r="AC3300" s="11" t="str">
        <f>IF(OR(VOZ_WHATSAPP[[#This Row],[La comunicación es asertiva, con respeto y evita maltrato]]="No Cumple",VOZ_WHATSAPP[[#This Row],[Cumple con las normativas legales]]="No Cumple"),"No Cumple","Cumple")</f>
        <v>Cumple</v>
      </c>
      <c r="AD3300" s="1" t="s">
        <v>46</v>
      </c>
      <c r="AE3300" s="1" t="s">
        <v>53</v>
      </c>
      <c r="AF3300" s="4">
        <v>1</v>
      </c>
      <c r="AG3300" s="4">
        <f>IF(AND(VOZ_WHATSAPP[[#This Row],[Estado Cierre]]="Sin Cierre",VOZ_WHATSAPP[[#This Row],[Nota Negocio]]="Sin Negocio"),VOZ_WHATSAPP[[#This Row],[Nota]]-24%,VOZ_WHATSAPP[[#This Row],[Nota]])</f>
        <v>1</v>
      </c>
      <c r="AH3300" s="8">
        <f>IF(VOZ_WHATSAPP[[#This Row],[Estado Legal]]="No Cumple",0,IF(VOZ_WHATSAPP[[#This Row],[Realiza lectura de guion Legal]]="No Cumple",VOZ_WHATSAPP[[#This Row],[Nota 2]]-50%,VOZ_WHATSAPP[[#This Row],[Nota 2]]))</f>
        <v>1</v>
      </c>
    </row>
    <row r="3301" spans="1:34" x14ac:dyDescent="0.25">
      <c r="A3301" s="2" t="str">
        <f>VOZ_WHATSAPP[[#This Row],[ID Asesor]]&amp;VOZ_WHATSAPP[[#This Row],[Fecha Monitoreo]]</f>
        <v>350845896</v>
      </c>
      <c r="B3301" s="2">
        <v>45896</v>
      </c>
      <c r="C3301" s="1" t="s">
        <v>50</v>
      </c>
      <c r="D3301" s="1">
        <v>3508</v>
      </c>
      <c r="E3301" s="2">
        <v>45896</v>
      </c>
      <c r="F3301" s="3">
        <v>0.34583333333333333</v>
      </c>
      <c r="G3301" s="1" t="s">
        <v>51</v>
      </c>
      <c r="H3301" s="1" t="s">
        <v>71</v>
      </c>
      <c r="I3301" s="1"/>
      <c r="J3301" s="1"/>
      <c r="K3301" s="1"/>
      <c r="L3301" s="1" t="s">
        <v>46</v>
      </c>
      <c r="M3301" s="1" t="s">
        <v>46</v>
      </c>
      <c r="N3301" s="1" t="s">
        <v>46</v>
      </c>
      <c r="O3301" s="1" t="s">
        <v>48</v>
      </c>
      <c r="P3301" s="1" t="s">
        <v>48</v>
      </c>
      <c r="Q3301" s="1" t="s">
        <v>46</v>
      </c>
      <c r="R3301" s="1" t="s">
        <v>48</v>
      </c>
      <c r="S3301" s="1" t="s">
        <v>46</v>
      </c>
      <c r="T3301" s="12" t="str">
        <f>IF(OR(VOZ_WHATSAPP[[#This Row],[Brinda argumentos coherentes a la objeción]]="No Cumple",VOZ_WHATSAPP[[#This Row],[Despliegue de Beneficios y/o consecuencias]]="No Cumple"),"Sin Negocio","Negocio")</f>
        <v>Negocio</v>
      </c>
      <c r="U3301" s="1" t="s">
        <v>48</v>
      </c>
      <c r="V3301" s="1" t="s">
        <v>48</v>
      </c>
      <c r="W3301" s="1" t="s">
        <v>48</v>
      </c>
      <c r="X3301" s="12" t="str">
        <f>IF(OR(VOZ_WHATSAPP[[#This Row],[Confirma Valor de pago]]="No Cumple",VOZ_WHATSAPP[[#This Row],[Confirma hora de pago]]="No Cumple",VOZ_WHATSAPP[[#This Row],[Confirma medio de pago]]="No Cumple"),"Sin Cierre","Cierre")</f>
        <v>Cierre</v>
      </c>
      <c r="Y3301" s="1" t="s">
        <v>48</v>
      </c>
      <c r="Z3301" s="1" t="s">
        <v>46</v>
      </c>
      <c r="AA3301" s="1" t="s">
        <v>46</v>
      </c>
      <c r="AB3301" s="1" t="s">
        <v>46</v>
      </c>
      <c r="AC3301" s="11" t="str">
        <f>IF(OR(VOZ_WHATSAPP[[#This Row],[La comunicación es asertiva, con respeto y evita maltrato]]="No Cumple",VOZ_WHATSAPP[[#This Row],[Cumple con las normativas legales]]="No Cumple"),"No Cumple","Cumple")</f>
        <v>Cumple</v>
      </c>
      <c r="AD3301" s="1" t="s">
        <v>48</v>
      </c>
      <c r="AE3301" s="1" t="s">
        <v>53</v>
      </c>
      <c r="AF3301" s="4">
        <v>1</v>
      </c>
      <c r="AG3301" s="4">
        <f>IF(AND(VOZ_WHATSAPP[[#This Row],[Estado Cierre]]="Sin Cierre",VOZ_WHATSAPP[[#This Row],[Nota Negocio]]="Sin Negocio"),VOZ_WHATSAPP[[#This Row],[Nota]]-24%,VOZ_WHATSAPP[[#This Row],[Nota]])</f>
        <v>1</v>
      </c>
      <c r="AH3301" s="8">
        <f>IF(VOZ_WHATSAPP[[#This Row],[Estado Legal]]="No Cumple",0,IF(VOZ_WHATSAPP[[#This Row],[Realiza lectura de guion Legal]]="No Cumple",VOZ_WHATSAPP[[#This Row],[Nota 2]]-50%,VOZ_WHATSAPP[[#This Row],[Nota 2]]))</f>
        <v>1</v>
      </c>
    </row>
    <row r="3302" spans="1:34" x14ac:dyDescent="0.25">
      <c r="A3302" s="2" t="str">
        <f>VOZ_WHATSAPP[[#This Row],[ID Asesor]]&amp;VOZ_WHATSAPP[[#This Row],[Fecha Monitoreo]]</f>
        <v>355645896</v>
      </c>
      <c r="B3302" s="2">
        <v>45896</v>
      </c>
      <c r="C3302" s="1" t="s">
        <v>696</v>
      </c>
      <c r="D3302" s="1">
        <v>3556</v>
      </c>
      <c r="E3302" s="2">
        <v>45896</v>
      </c>
      <c r="F3302" s="3">
        <v>0.64722222222222225</v>
      </c>
      <c r="G3302" s="1" t="s">
        <v>58</v>
      </c>
      <c r="H3302" s="1" t="s">
        <v>71</v>
      </c>
      <c r="I3302" s="1"/>
      <c r="J3302" s="1"/>
      <c r="K3302" s="1"/>
      <c r="L3302" s="1" t="s">
        <v>46</v>
      </c>
      <c r="M3302" s="1" t="s">
        <v>48</v>
      </c>
      <c r="N3302" s="1" t="s">
        <v>46</v>
      </c>
      <c r="O3302" s="1" t="s">
        <v>46</v>
      </c>
      <c r="P3302" s="1" t="s">
        <v>46</v>
      </c>
      <c r="Q3302" s="1" t="s">
        <v>48</v>
      </c>
      <c r="R3302" s="1" t="s">
        <v>48</v>
      </c>
      <c r="S3302" s="1" t="s">
        <v>48</v>
      </c>
      <c r="T3302" s="12" t="str">
        <f>IF(OR(VOZ_WHATSAPP[[#This Row],[Brinda argumentos coherentes a la objeción]]="No Cumple",VOZ_WHATSAPP[[#This Row],[Despliegue de Beneficios y/o consecuencias]]="No Cumple"),"Sin Negocio","Negocio")</f>
        <v>Negocio</v>
      </c>
      <c r="U3302" s="1" t="s">
        <v>46</v>
      </c>
      <c r="V3302" s="1" t="s">
        <v>46</v>
      </c>
      <c r="W3302" s="1" t="s">
        <v>46</v>
      </c>
      <c r="X3302" s="12" t="str">
        <f>IF(OR(VOZ_WHATSAPP[[#This Row],[Confirma Valor de pago]]="No Cumple",VOZ_WHATSAPP[[#This Row],[Confirma hora de pago]]="No Cumple",VOZ_WHATSAPP[[#This Row],[Confirma medio de pago]]="No Cumple"),"Sin Cierre","Cierre")</f>
        <v>Cierre</v>
      </c>
      <c r="Y3302" s="1" t="s">
        <v>48</v>
      </c>
      <c r="Z3302" s="1" t="s">
        <v>46</v>
      </c>
      <c r="AA3302" s="1" t="s">
        <v>46</v>
      </c>
      <c r="AB3302" s="1" t="s">
        <v>46</v>
      </c>
      <c r="AC3302" s="11" t="str">
        <f>IF(OR(VOZ_WHATSAPP[[#This Row],[La comunicación es asertiva, con respeto y evita maltrato]]="No Cumple",VOZ_WHATSAPP[[#This Row],[Cumple con las normativas legales]]="No Cumple"),"No Cumple","Cumple")</f>
        <v>Cumple</v>
      </c>
      <c r="AD3302" s="1" t="s">
        <v>48</v>
      </c>
      <c r="AE3302" s="1" t="s">
        <v>1090</v>
      </c>
      <c r="AF3302" s="4">
        <v>1</v>
      </c>
      <c r="AG3302" s="4">
        <f>IF(AND(VOZ_WHATSAPP[[#This Row],[Estado Cierre]]="Sin Cierre",VOZ_WHATSAPP[[#This Row],[Nota Negocio]]="Sin Negocio"),VOZ_WHATSAPP[[#This Row],[Nota]]-24%,VOZ_WHATSAPP[[#This Row],[Nota]])</f>
        <v>1</v>
      </c>
      <c r="AH3302" s="8">
        <f>IF(VOZ_WHATSAPP[[#This Row],[Estado Legal]]="No Cumple",0,IF(VOZ_WHATSAPP[[#This Row],[Realiza lectura de guion Legal]]="No Cumple",VOZ_WHATSAPP[[#This Row],[Nota 2]]-50%,VOZ_WHATSAPP[[#This Row],[Nota 2]]))</f>
        <v>1</v>
      </c>
    </row>
    <row r="3303" spans="1:34" x14ac:dyDescent="0.25">
      <c r="A3303" s="2" t="str">
        <f>VOZ_WHATSAPP[[#This Row],[ID Asesor]]&amp;VOZ_WHATSAPP[[#This Row],[Fecha Monitoreo]]</f>
        <v>396845896</v>
      </c>
      <c r="B3303" s="2">
        <v>45896</v>
      </c>
      <c r="C3303" s="1" t="s">
        <v>126</v>
      </c>
      <c r="D3303" s="1">
        <v>3968</v>
      </c>
      <c r="E3303" s="2">
        <v>45896</v>
      </c>
      <c r="F3303" s="3">
        <v>0.39861111111111114</v>
      </c>
      <c r="G3303" s="1" t="s">
        <v>58</v>
      </c>
      <c r="H3303" s="1" t="s">
        <v>44</v>
      </c>
      <c r="I3303" s="1">
        <v>607</v>
      </c>
      <c r="J3303" s="1">
        <v>3015519806</v>
      </c>
      <c r="K3303" s="1" t="s">
        <v>45</v>
      </c>
      <c r="L3303" s="1" t="s">
        <v>46</v>
      </c>
      <c r="M3303" s="1" t="s">
        <v>48</v>
      </c>
      <c r="N3303" s="1" t="s">
        <v>46</v>
      </c>
      <c r="O3303" s="1" t="s">
        <v>46</v>
      </c>
      <c r="P3303" s="1" t="s">
        <v>46</v>
      </c>
      <c r="Q3303" s="1" t="s">
        <v>46</v>
      </c>
      <c r="R3303" s="1" t="s">
        <v>46</v>
      </c>
      <c r="S3303" s="1" t="s">
        <v>48</v>
      </c>
      <c r="T3303" s="12" t="str">
        <f>IF(OR(VOZ_WHATSAPP[[#This Row],[Brinda argumentos coherentes a la objeción]]="No Cumple",VOZ_WHATSAPP[[#This Row],[Despliegue de Beneficios y/o consecuencias]]="No Cumple"),"Sin Negocio","Negocio")</f>
        <v>Negocio</v>
      </c>
      <c r="U3303" s="1" t="s">
        <v>46</v>
      </c>
      <c r="V3303" s="1" t="s">
        <v>46</v>
      </c>
      <c r="W3303" s="1" t="s">
        <v>46</v>
      </c>
      <c r="X3303" s="12" t="str">
        <f>IF(OR(VOZ_WHATSAPP[[#This Row],[Confirma Valor de pago]]="No Cumple",VOZ_WHATSAPP[[#This Row],[Confirma hora de pago]]="No Cumple",VOZ_WHATSAPP[[#This Row],[Confirma medio de pago]]="No Cumple"),"Sin Cierre","Cierre")</f>
        <v>Cierre</v>
      </c>
      <c r="Y3303" s="1" t="s">
        <v>48</v>
      </c>
      <c r="Z3303" s="1" t="s">
        <v>46</v>
      </c>
      <c r="AA3303" s="1" t="s">
        <v>46</v>
      </c>
      <c r="AB3303" s="1" t="s">
        <v>46</v>
      </c>
      <c r="AC3303" s="11" t="str">
        <f>IF(OR(VOZ_WHATSAPP[[#This Row],[La comunicación es asertiva, con respeto y evita maltrato]]="No Cumple",VOZ_WHATSAPP[[#This Row],[Cumple con las normativas legales]]="No Cumple"),"No Cumple","Cumple")</f>
        <v>Cumple</v>
      </c>
      <c r="AD3303" s="1" t="s">
        <v>48</v>
      </c>
      <c r="AE3303" s="1" t="s">
        <v>2888</v>
      </c>
      <c r="AF3303" s="4">
        <v>1</v>
      </c>
      <c r="AG3303" s="4">
        <f>IF(AND(VOZ_WHATSAPP[[#This Row],[Estado Cierre]]="Sin Cierre",VOZ_WHATSAPP[[#This Row],[Nota Negocio]]="Sin Negocio"),VOZ_WHATSAPP[[#This Row],[Nota]]-24%,VOZ_WHATSAPP[[#This Row],[Nota]])</f>
        <v>1</v>
      </c>
      <c r="AH3303" s="8">
        <f>IF(VOZ_WHATSAPP[[#This Row],[Estado Legal]]="No Cumple",0,IF(VOZ_WHATSAPP[[#This Row],[Realiza lectura de guion Legal]]="No Cumple",VOZ_WHATSAPP[[#This Row],[Nota 2]]-50%,VOZ_WHATSAPP[[#This Row],[Nota 2]]))</f>
        <v>1</v>
      </c>
    </row>
    <row r="3304" spans="1:34" x14ac:dyDescent="0.25">
      <c r="A3304" s="2" t="str">
        <f>VOZ_WHATSAPP[[#This Row],[ID Asesor]]&amp;VOZ_WHATSAPP[[#This Row],[Fecha Monitoreo]]</f>
        <v>356945896</v>
      </c>
      <c r="B3304" s="2">
        <v>45896</v>
      </c>
      <c r="C3304" s="1" t="s">
        <v>50</v>
      </c>
      <c r="D3304" s="1">
        <v>3569</v>
      </c>
      <c r="E3304" s="2">
        <v>45896</v>
      </c>
      <c r="F3304" s="3">
        <v>0.37986111111111109</v>
      </c>
      <c r="G3304" s="1" t="s">
        <v>51</v>
      </c>
      <c r="H3304" s="1" t="s">
        <v>44</v>
      </c>
      <c r="I3304" s="1">
        <v>1363</v>
      </c>
      <c r="J3304" s="1">
        <v>3105070375</v>
      </c>
      <c r="K3304" s="1" t="s">
        <v>45</v>
      </c>
      <c r="L3304" s="1" t="s">
        <v>46</v>
      </c>
      <c r="M3304" s="1" t="s">
        <v>46</v>
      </c>
      <c r="N3304" s="1" t="s">
        <v>46</v>
      </c>
      <c r="O3304" s="1" t="s">
        <v>46</v>
      </c>
      <c r="P3304" s="1" t="s">
        <v>46</v>
      </c>
      <c r="Q3304" s="1" t="s">
        <v>46</v>
      </c>
      <c r="R3304" s="1" t="s">
        <v>46</v>
      </c>
      <c r="S3304" s="1" t="s">
        <v>46</v>
      </c>
      <c r="T3304" s="12" t="str">
        <f>IF(OR(VOZ_WHATSAPP[[#This Row],[Brinda argumentos coherentes a la objeción]]="No Cumple",VOZ_WHATSAPP[[#This Row],[Despliegue de Beneficios y/o consecuencias]]="No Cumple"),"Sin Negocio","Negocio")</f>
        <v>Negocio</v>
      </c>
      <c r="U3304" s="1" t="s">
        <v>48</v>
      </c>
      <c r="V3304" s="1" t="s">
        <v>48</v>
      </c>
      <c r="W3304" s="1" t="s">
        <v>48</v>
      </c>
      <c r="X3304" s="12" t="str">
        <f>IF(OR(VOZ_WHATSAPP[[#This Row],[Confirma Valor de pago]]="No Cumple",VOZ_WHATSAPP[[#This Row],[Confirma hora de pago]]="No Cumple",VOZ_WHATSAPP[[#This Row],[Confirma medio de pago]]="No Cumple"),"Sin Cierre","Cierre")</f>
        <v>Cierre</v>
      </c>
      <c r="Y3304" s="1" t="s">
        <v>54</v>
      </c>
      <c r="Z3304" s="1" t="s">
        <v>46</v>
      </c>
      <c r="AA3304" s="1" t="s">
        <v>46</v>
      </c>
      <c r="AB3304" s="1" t="s">
        <v>46</v>
      </c>
      <c r="AC3304" s="11" t="str">
        <f>IF(OR(VOZ_WHATSAPP[[#This Row],[La comunicación es asertiva, con respeto y evita maltrato]]="No Cumple",VOZ_WHATSAPP[[#This Row],[Cumple con las normativas legales]]="No Cumple"),"No Cumple","Cumple")</f>
        <v>Cumple</v>
      </c>
      <c r="AD3304" s="1" t="s">
        <v>46</v>
      </c>
      <c r="AE3304" s="1" t="s">
        <v>2889</v>
      </c>
      <c r="AF3304" s="4">
        <v>0.92</v>
      </c>
      <c r="AG3304" s="4">
        <f>IF(AND(VOZ_WHATSAPP[[#This Row],[Estado Cierre]]="Sin Cierre",VOZ_WHATSAPP[[#This Row],[Nota Negocio]]="Sin Negocio"),VOZ_WHATSAPP[[#This Row],[Nota]]-24%,VOZ_WHATSAPP[[#This Row],[Nota]])</f>
        <v>0.92</v>
      </c>
      <c r="AH3304" s="8">
        <f>IF(VOZ_WHATSAPP[[#This Row],[Estado Legal]]="No Cumple",0,IF(VOZ_WHATSAPP[[#This Row],[Realiza lectura de guion Legal]]="No Cumple",VOZ_WHATSAPP[[#This Row],[Nota 2]]-50%,VOZ_WHATSAPP[[#This Row],[Nota 2]]))</f>
        <v>0.92</v>
      </c>
    </row>
    <row r="3305" spans="1:34" x14ac:dyDescent="0.25">
      <c r="A3305" s="2" t="str">
        <f>VOZ_WHATSAPP[[#This Row],[ID Asesor]]&amp;VOZ_WHATSAPP[[#This Row],[Fecha Monitoreo]]</f>
        <v>409245896</v>
      </c>
      <c r="B3305" s="2">
        <v>45896</v>
      </c>
      <c r="C3305" s="1" t="s">
        <v>696</v>
      </c>
      <c r="D3305" s="1">
        <v>4092</v>
      </c>
      <c r="E3305" s="2">
        <v>45896</v>
      </c>
      <c r="F3305" s="3">
        <v>0.4284722222222222</v>
      </c>
      <c r="G3305" s="1" t="s">
        <v>51</v>
      </c>
      <c r="H3305" s="1" t="s">
        <v>71</v>
      </c>
      <c r="I3305" s="1"/>
      <c r="J3305" s="1"/>
      <c r="K3305" s="1"/>
      <c r="L3305" s="1" t="s">
        <v>46</v>
      </c>
      <c r="M3305" s="1" t="s">
        <v>46</v>
      </c>
      <c r="N3305" s="1" t="s">
        <v>46</v>
      </c>
      <c r="O3305" s="1" t="s">
        <v>48</v>
      </c>
      <c r="P3305" s="1" t="s">
        <v>48</v>
      </c>
      <c r="Q3305" s="1" t="s">
        <v>48</v>
      </c>
      <c r="R3305" s="1" t="s">
        <v>48</v>
      </c>
      <c r="S3305" s="1" t="s">
        <v>48</v>
      </c>
      <c r="T3305" s="12" t="str">
        <f>IF(OR(VOZ_WHATSAPP[[#This Row],[Brinda argumentos coherentes a la objeción]]="No Cumple",VOZ_WHATSAPP[[#This Row],[Despliegue de Beneficios y/o consecuencias]]="No Cumple"),"Sin Negocio","Negocio")</f>
        <v>Negocio</v>
      </c>
      <c r="U3305" s="1" t="s">
        <v>48</v>
      </c>
      <c r="V3305" s="1" t="s">
        <v>48</v>
      </c>
      <c r="W3305" s="1" t="s">
        <v>48</v>
      </c>
      <c r="X3305" s="12" t="str">
        <f>IF(OR(VOZ_WHATSAPP[[#This Row],[Confirma Valor de pago]]="No Cumple",VOZ_WHATSAPP[[#This Row],[Confirma hora de pago]]="No Cumple",VOZ_WHATSAPP[[#This Row],[Confirma medio de pago]]="No Cumple"),"Sin Cierre","Cierre")</f>
        <v>Cierre</v>
      </c>
      <c r="Y3305" s="1" t="s">
        <v>48</v>
      </c>
      <c r="Z3305" s="1" t="s">
        <v>46</v>
      </c>
      <c r="AA3305" s="1" t="s">
        <v>46</v>
      </c>
      <c r="AB3305" s="1" t="s">
        <v>46</v>
      </c>
      <c r="AC3305" s="11" t="str">
        <f>IF(OR(VOZ_WHATSAPP[[#This Row],[La comunicación es asertiva, con respeto y evita maltrato]]="No Cumple",VOZ_WHATSAPP[[#This Row],[Cumple con las normativas legales]]="No Cumple"),"No Cumple","Cumple")</f>
        <v>Cumple</v>
      </c>
      <c r="AD3305" s="1" t="s">
        <v>48</v>
      </c>
      <c r="AE3305" s="1" t="s">
        <v>1090</v>
      </c>
      <c r="AF3305" s="4">
        <v>1</v>
      </c>
      <c r="AG3305" s="4">
        <f>IF(AND(VOZ_WHATSAPP[[#This Row],[Estado Cierre]]="Sin Cierre",VOZ_WHATSAPP[[#This Row],[Nota Negocio]]="Sin Negocio"),VOZ_WHATSAPP[[#This Row],[Nota]]-24%,VOZ_WHATSAPP[[#This Row],[Nota]])</f>
        <v>1</v>
      </c>
      <c r="AH3305" s="8">
        <f>IF(VOZ_WHATSAPP[[#This Row],[Estado Legal]]="No Cumple",0,IF(VOZ_WHATSAPP[[#This Row],[Realiza lectura de guion Legal]]="No Cumple",VOZ_WHATSAPP[[#This Row],[Nota 2]]-50%,VOZ_WHATSAPP[[#This Row],[Nota 2]]))</f>
        <v>1</v>
      </c>
    </row>
    <row r="3306" spans="1:34" x14ac:dyDescent="0.25">
      <c r="A3306" s="2" t="str">
        <f>VOZ_WHATSAPP[[#This Row],[ID Asesor]]&amp;VOZ_WHATSAPP[[#This Row],[Fecha Monitoreo]]</f>
        <v>336845896</v>
      </c>
      <c r="B3306" s="2">
        <v>45896</v>
      </c>
      <c r="C3306" s="1" t="s">
        <v>696</v>
      </c>
      <c r="D3306" s="1">
        <v>3368</v>
      </c>
      <c r="E3306" s="2">
        <v>45896</v>
      </c>
      <c r="F3306" s="3">
        <v>0.95138888888888884</v>
      </c>
      <c r="G3306" s="1" t="s">
        <v>51</v>
      </c>
      <c r="H3306" s="1" t="s">
        <v>71</v>
      </c>
      <c r="I3306" s="1"/>
      <c r="J3306" s="1"/>
      <c r="K3306" s="1"/>
      <c r="L3306" s="1" t="s">
        <v>46</v>
      </c>
      <c r="M3306" s="1" t="s">
        <v>47</v>
      </c>
      <c r="N3306" s="1" t="s">
        <v>46</v>
      </c>
      <c r="O3306" s="1" t="s">
        <v>46</v>
      </c>
      <c r="P3306" s="1" t="s">
        <v>46</v>
      </c>
      <c r="Q3306" s="1" t="s">
        <v>46</v>
      </c>
      <c r="R3306" s="1" t="s">
        <v>46</v>
      </c>
      <c r="S3306" s="1" t="s">
        <v>48</v>
      </c>
      <c r="T3306" s="12" t="str">
        <f>IF(OR(VOZ_WHATSAPP[[#This Row],[Brinda argumentos coherentes a la objeción]]="No Cumple",VOZ_WHATSAPP[[#This Row],[Despliegue de Beneficios y/o consecuencias]]="No Cumple"),"Sin Negocio","Negocio")</f>
        <v>Negocio</v>
      </c>
      <c r="U3306" s="1" t="s">
        <v>48</v>
      </c>
      <c r="V3306" s="1" t="s">
        <v>48</v>
      </c>
      <c r="W3306" s="1" t="s">
        <v>48</v>
      </c>
      <c r="X3306" s="12" t="str">
        <f>IF(OR(VOZ_WHATSAPP[[#This Row],[Confirma Valor de pago]]="No Cumple",VOZ_WHATSAPP[[#This Row],[Confirma hora de pago]]="No Cumple",VOZ_WHATSAPP[[#This Row],[Confirma medio de pago]]="No Cumple"),"Sin Cierre","Cierre")</f>
        <v>Cierre</v>
      </c>
      <c r="Y3306" s="1" t="s">
        <v>48</v>
      </c>
      <c r="Z3306" s="1" t="s">
        <v>46</v>
      </c>
      <c r="AA3306" s="1" t="s">
        <v>46</v>
      </c>
      <c r="AB3306" s="1" t="s">
        <v>46</v>
      </c>
      <c r="AC3306" s="11" t="str">
        <f>IF(OR(VOZ_WHATSAPP[[#This Row],[La comunicación es asertiva, con respeto y evita maltrato]]="No Cumple",VOZ_WHATSAPP[[#This Row],[Cumple con las normativas legales]]="No Cumple"),"No Cumple","Cumple")</f>
        <v>Cumple</v>
      </c>
      <c r="AD3306" s="1" t="s">
        <v>48</v>
      </c>
      <c r="AE3306" s="1" t="s">
        <v>2550</v>
      </c>
      <c r="AF3306" s="4">
        <v>0.96</v>
      </c>
      <c r="AG3306" s="4">
        <f>IF(AND(VOZ_WHATSAPP[[#This Row],[Estado Cierre]]="Sin Cierre",VOZ_WHATSAPP[[#This Row],[Nota Negocio]]="Sin Negocio"),VOZ_WHATSAPP[[#This Row],[Nota]]-24%,VOZ_WHATSAPP[[#This Row],[Nota]])</f>
        <v>0.96</v>
      </c>
      <c r="AH3306" s="8">
        <f>IF(VOZ_WHATSAPP[[#This Row],[Estado Legal]]="No Cumple",0,IF(VOZ_WHATSAPP[[#This Row],[Realiza lectura de guion Legal]]="No Cumple",VOZ_WHATSAPP[[#This Row],[Nota 2]]-50%,VOZ_WHATSAPP[[#This Row],[Nota 2]]))</f>
        <v>0.96</v>
      </c>
    </row>
    <row r="3307" spans="1:34" x14ac:dyDescent="0.25">
      <c r="A3307" s="2" t="str">
        <f>VOZ_WHATSAPP[[#This Row],[ID Asesor]]&amp;VOZ_WHATSAPP[[#This Row],[Fecha Monitoreo]]</f>
        <v>380545896</v>
      </c>
      <c r="B3307" s="2">
        <v>45896</v>
      </c>
      <c r="C3307" s="1" t="s">
        <v>696</v>
      </c>
      <c r="D3307" s="1">
        <v>3805</v>
      </c>
      <c r="E3307" s="2">
        <v>45896</v>
      </c>
      <c r="F3307" s="3">
        <v>0.43472222222222223</v>
      </c>
      <c r="G3307" s="1" t="s">
        <v>58</v>
      </c>
      <c r="H3307" s="1" t="s">
        <v>71</v>
      </c>
      <c r="I3307" s="1"/>
      <c r="J3307" s="1"/>
      <c r="K3307" s="1"/>
      <c r="L3307" s="1" t="s">
        <v>46</v>
      </c>
      <c r="M3307" s="1" t="s">
        <v>48</v>
      </c>
      <c r="N3307" s="1" t="s">
        <v>46</v>
      </c>
      <c r="O3307" s="1" t="s">
        <v>48</v>
      </c>
      <c r="P3307" s="1" t="s">
        <v>48</v>
      </c>
      <c r="Q3307" s="1" t="s">
        <v>48</v>
      </c>
      <c r="R3307" s="1" t="s">
        <v>48</v>
      </c>
      <c r="S3307" s="1" t="s">
        <v>48</v>
      </c>
      <c r="T3307" s="12" t="str">
        <f>IF(OR(VOZ_WHATSAPP[[#This Row],[Brinda argumentos coherentes a la objeción]]="No Cumple",VOZ_WHATSAPP[[#This Row],[Despliegue de Beneficios y/o consecuencias]]="No Cumple"),"Sin Negocio","Negocio")</f>
        <v>Negocio</v>
      </c>
      <c r="U3307" s="1" t="s">
        <v>48</v>
      </c>
      <c r="V3307" s="1" t="s">
        <v>48</v>
      </c>
      <c r="W3307" s="1" t="s">
        <v>48</v>
      </c>
      <c r="X3307" s="12" t="str">
        <f>IF(OR(VOZ_WHATSAPP[[#This Row],[Confirma Valor de pago]]="No Cumple",VOZ_WHATSAPP[[#This Row],[Confirma hora de pago]]="No Cumple",VOZ_WHATSAPP[[#This Row],[Confirma medio de pago]]="No Cumple"),"Sin Cierre","Cierre")</f>
        <v>Cierre</v>
      </c>
      <c r="Y3307" s="1" t="s">
        <v>48</v>
      </c>
      <c r="Z3307" s="1" t="s">
        <v>46</v>
      </c>
      <c r="AA3307" s="1" t="s">
        <v>46</v>
      </c>
      <c r="AB3307" s="1" t="s">
        <v>46</v>
      </c>
      <c r="AC3307" s="11" t="str">
        <f>IF(OR(VOZ_WHATSAPP[[#This Row],[La comunicación es asertiva, con respeto y evita maltrato]]="No Cumple",VOZ_WHATSAPP[[#This Row],[Cumple con las normativas legales]]="No Cumple"),"No Cumple","Cumple")</f>
        <v>Cumple</v>
      </c>
      <c r="AD3307" s="1" t="s">
        <v>48</v>
      </c>
      <c r="AE3307" s="1" t="s">
        <v>1090</v>
      </c>
      <c r="AF3307" s="4">
        <v>1</v>
      </c>
      <c r="AG3307" s="4">
        <f>IF(AND(VOZ_WHATSAPP[[#This Row],[Estado Cierre]]="Sin Cierre",VOZ_WHATSAPP[[#This Row],[Nota Negocio]]="Sin Negocio"),VOZ_WHATSAPP[[#This Row],[Nota]]-24%,VOZ_WHATSAPP[[#This Row],[Nota]])</f>
        <v>1</v>
      </c>
      <c r="AH3307" s="8">
        <f>IF(VOZ_WHATSAPP[[#This Row],[Estado Legal]]="No Cumple",0,IF(VOZ_WHATSAPP[[#This Row],[Realiza lectura de guion Legal]]="No Cumple",VOZ_WHATSAPP[[#This Row],[Nota 2]]-50%,VOZ_WHATSAPP[[#This Row],[Nota 2]]))</f>
        <v>1</v>
      </c>
    </row>
    <row r="3308" spans="1:34" x14ac:dyDescent="0.25">
      <c r="A3308" s="2" t="str">
        <f>VOZ_WHATSAPP[[#This Row],[ID Asesor]]&amp;VOZ_WHATSAPP[[#This Row],[Fecha Monitoreo]]</f>
        <v>356545896</v>
      </c>
      <c r="B3308" s="2">
        <v>45896</v>
      </c>
      <c r="C3308" s="1" t="s">
        <v>50</v>
      </c>
      <c r="D3308" s="1">
        <v>3565</v>
      </c>
      <c r="E3308" s="2">
        <v>45896</v>
      </c>
      <c r="F3308" s="3">
        <v>0.41041666666666665</v>
      </c>
      <c r="G3308" s="1" t="s">
        <v>60</v>
      </c>
      <c r="H3308" s="1" t="s">
        <v>44</v>
      </c>
      <c r="I3308" s="1">
        <v>1359</v>
      </c>
      <c r="J3308" s="1">
        <v>3134868169</v>
      </c>
      <c r="K3308" s="1" t="s">
        <v>49</v>
      </c>
      <c r="L3308" s="1" t="s">
        <v>46</v>
      </c>
      <c r="M3308" s="1" t="s">
        <v>46</v>
      </c>
      <c r="N3308" s="1" t="s">
        <v>46</v>
      </c>
      <c r="O3308" s="1" t="s">
        <v>46</v>
      </c>
      <c r="P3308" s="1" t="s">
        <v>46</v>
      </c>
      <c r="Q3308" s="1" t="s">
        <v>46</v>
      </c>
      <c r="R3308" s="1" t="s">
        <v>48</v>
      </c>
      <c r="S3308" s="1" t="s">
        <v>46</v>
      </c>
      <c r="T3308" s="12" t="str">
        <f>IF(OR(VOZ_WHATSAPP[[#This Row],[Brinda argumentos coherentes a la objeción]]="No Cumple",VOZ_WHATSAPP[[#This Row],[Despliegue de Beneficios y/o consecuencias]]="No Cumple"),"Sin Negocio","Negocio")</f>
        <v>Negocio</v>
      </c>
      <c r="U3308" s="1" t="s">
        <v>46</v>
      </c>
      <c r="V3308" s="1" t="s">
        <v>46</v>
      </c>
      <c r="W3308" s="1" t="s">
        <v>46</v>
      </c>
      <c r="X3308" s="12" t="str">
        <f>IF(OR(VOZ_WHATSAPP[[#This Row],[Confirma Valor de pago]]="No Cumple",VOZ_WHATSAPP[[#This Row],[Confirma hora de pago]]="No Cumple",VOZ_WHATSAPP[[#This Row],[Confirma medio de pago]]="No Cumple"),"Sin Cierre","Cierre")</f>
        <v>Cierre</v>
      </c>
      <c r="Y3308" s="1" t="s">
        <v>54</v>
      </c>
      <c r="Z3308" s="1" t="s">
        <v>46</v>
      </c>
      <c r="AA3308" s="1" t="s">
        <v>46</v>
      </c>
      <c r="AB3308" s="1" t="s">
        <v>46</v>
      </c>
      <c r="AC3308" s="11" t="str">
        <f>IF(OR(VOZ_WHATSAPP[[#This Row],[La comunicación es asertiva, con respeto y evita maltrato]]="No Cumple",VOZ_WHATSAPP[[#This Row],[Cumple con las normativas legales]]="No Cumple"),"No Cumple","Cumple")</f>
        <v>Cumple</v>
      </c>
      <c r="AD3308" s="1" t="s">
        <v>46</v>
      </c>
      <c r="AE3308" s="1" t="s">
        <v>2890</v>
      </c>
      <c r="AF3308" s="4">
        <v>0.92</v>
      </c>
      <c r="AG3308" s="4">
        <f>IF(AND(VOZ_WHATSAPP[[#This Row],[Estado Cierre]]="Sin Cierre",VOZ_WHATSAPP[[#This Row],[Nota Negocio]]="Sin Negocio"),VOZ_WHATSAPP[[#This Row],[Nota]]-24%,VOZ_WHATSAPP[[#This Row],[Nota]])</f>
        <v>0.92</v>
      </c>
      <c r="AH3308" s="8">
        <f>IF(VOZ_WHATSAPP[[#This Row],[Estado Legal]]="No Cumple",0,IF(VOZ_WHATSAPP[[#This Row],[Realiza lectura de guion Legal]]="No Cumple",VOZ_WHATSAPP[[#This Row],[Nota 2]]-50%,VOZ_WHATSAPP[[#This Row],[Nota 2]]))</f>
        <v>0.92</v>
      </c>
    </row>
    <row r="3309" spans="1:34" x14ac:dyDescent="0.25">
      <c r="A3309" s="2" t="str">
        <f>VOZ_WHATSAPP[[#This Row],[ID Asesor]]&amp;VOZ_WHATSAPP[[#This Row],[Fecha Monitoreo]]</f>
        <v>388845896</v>
      </c>
      <c r="B3309" s="2">
        <v>45896</v>
      </c>
      <c r="C3309" s="1" t="s">
        <v>50</v>
      </c>
      <c r="D3309" s="1">
        <v>3888</v>
      </c>
      <c r="E3309" s="2">
        <v>45896</v>
      </c>
      <c r="F3309" s="3">
        <v>0.36666666666666664</v>
      </c>
      <c r="G3309" s="1" t="s">
        <v>43</v>
      </c>
      <c r="H3309" s="1" t="s">
        <v>44</v>
      </c>
      <c r="I3309" s="1">
        <v>1431</v>
      </c>
      <c r="J3309" s="1">
        <v>3018111683</v>
      </c>
      <c r="K3309" s="1" t="s">
        <v>45</v>
      </c>
      <c r="L3309" s="1" t="s">
        <v>46</v>
      </c>
      <c r="M3309" s="1" t="s">
        <v>48</v>
      </c>
      <c r="N3309" s="1" t="s">
        <v>46</v>
      </c>
      <c r="O3309" s="1" t="s">
        <v>46</v>
      </c>
      <c r="P3309" s="1" t="s">
        <v>46</v>
      </c>
      <c r="Q3309" s="1" t="s">
        <v>46</v>
      </c>
      <c r="R3309" s="1" t="s">
        <v>46</v>
      </c>
      <c r="S3309" s="1" t="s">
        <v>46</v>
      </c>
      <c r="T3309" s="12" t="str">
        <f>IF(OR(VOZ_WHATSAPP[[#This Row],[Brinda argumentos coherentes a la objeción]]="No Cumple",VOZ_WHATSAPP[[#This Row],[Despliegue de Beneficios y/o consecuencias]]="No Cumple"),"Sin Negocio","Negocio")</f>
        <v>Negocio</v>
      </c>
      <c r="U3309" s="1" t="s">
        <v>48</v>
      </c>
      <c r="V3309" s="1" t="s">
        <v>48</v>
      </c>
      <c r="W3309" s="1" t="s">
        <v>48</v>
      </c>
      <c r="X3309" s="12" t="str">
        <f>IF(OR(VOZ_WHATSAPP[[#This Row],[Confirma Valor de pago]]="No Cumple",VOZ_WHATSAPP[[#This Row],[Confirma hora de pago]]="No Cumple",VOZ_WHATSAPP[[#This Row],[Confirma medio de pago]]="No Cumple"),"Sin Cierre","Cierre")</f>
        <v>Cierre</v>
      </c>
      <c r="Y3309" s="1" t="s">
        <v>48</v>
      </c>
      <c r="Z3309" s="1" t="s">
        <v>46</v>
      </c>
      <c r="AA3309" s="1" t="s">
        <v>46</v>
      </c>
      <c r="AB3309" s="1" t="s">
        <v>46</v>
      </c>
      <c r="AC3309" s="11" t="str">
        <f>IF(OR(VOZ_WHATSAPP[[#This Row],[La comunicación es asertiva, con respeto y evita maltrato]]="No Cumple",VOZ_WHATSAPP[[#This Row],[Cumple con las normativas legales]]="No Cumple"),"No Cumple","Cumple")</f>
        <v>Cumple</v>
      </c>
      <c r="AD3309" s="1" t="s">
        <v>46</v>
      </c>
      <c r="AE3309" s="1" t="s">
        <v>2891</v>
      </c>
      <c r="AF3309" s="4">
        <v>1</v>
      </c>
      <c r="AG3309" s="4">
        <f>IF(AND(VOZ_WHATSAPP[[#This Row],[Estado Cierre]]="Sin Cierre",VOZ_WHATSAPP[[#This Row],[Nota Negocio]]="Sin Negocio"),VOZ_WHATSAPP[[#This Row],[Nota]]-24%,VOZ_WHATSAPP[[#This Row],[Nota]])</f>
        <v>1</v>
      </c>
      <c r="AH3309" s="8">
        <f>IF(VOZ_WHATSAPP[[#This Row],[Estado Legal]]="No Cumple",0,IF(VOZ_WHATSAPP[[#This Row],[Realiza lectura de guion Legal]]="No Cumple",VOZ_WHATSAPP[[#This Row],[Nota 2]]-50%,VOZ_WHATSAPP[[#This Row],[Nota 2]]))</f>
        <v>1</v>
      </c>
    </row>
    <row r="3310" spans="1:34" x14ac:dyDescent="0.25">
      <c r="A3310" s="2" t="str">
        <f>VOZ_WHATSAPP[[#This Row],[ID Asesor]]&amp;VOZ_WHATSAPP[[#This Row],[Fecha Monitoreo]]</f>
        <v>362345896</v>
      </c>
      <c r="B3310" s="2">
        <v>45896</v>
      </c>
      <c r="C3310" s="1" t="s">
        <v>126</v>
      </c>
      <c r="D3310" s="1">
        <v>3623</v>
      </c>
      <c r="E3310" s="2">
        <v>45896</v>
      </c>
      <c r="F3310" s="3">
        <v>0.49236111111111114</v>
      </c>
      <c r="G3310" s="1" t="s">
        <v>58</v>
      </c>
      <c r="H3310" s="1" t="s">
        <v>71</v>
      </c>
      <c r="I3310" s="1"/>
      <c r="J3310" s="1"/>
      <c r="K3310" s="1"/>
      <c r="L3310" s="1" t="s">
        <v>46</v>
      </c>
      <c r="M3310" s="1" t="s">
        <v>48</v>
      </c>
      <c r="N3310" s="1" t="s">
        <v>46</v>
      </c>
      <c r="O3310" s="1" t="s">
        <v>46</v>
      </c>
      <c r="P3310" s="1" t="s">
        <v>46</v>
      </c>
      <c r="Q3310" s="1" t="s">
        <v>48</v>
      </c>
      <c r="R3310" s="1" t="s">
        <v>48</v>
      </c>
      <c r="S3310" s="1" t="s">
        <v>48</v>
      </c>
      <c r="T3310" s="12" t="str">
        <f>IF(OR(VOZ_WHATSAPP[[#This Row],[Brinda argumentos coherentes a la objeción]]="No Cumple",VOZ_WHATSAPP[[#This Row],[Despliegue de Beneficios y/o consecuencias]]="No Cumple"),"Sin Negocio","Negocio")</f>
        <v>Negocio</v>
      </c>
      <c r="U3310" s="1" t="s">
        <v>48</v>
      </c>
      <c r="V3310" s="1" t="s">
        <v>48</v>
      </c>
      <c r="W3310" s="1" t="s">
        <v>48</v>
      </c>
      <c r="X3310" s="12" t="str">
        <f>IF(OR(VOZ_WHATSAPP[[#This Row],[Confirma Valor de pago]]="No Cumple",VOZ_WHATSAPP[[#This Row],[Confirma hora de pago]]="No Cumple",VOZ_WHATSAPP[[#This Row],[Confirma medio de pago]]="No Cumple"),"Sin Cierre","Cierre")</f>
        <v>Cierre</v>
      </c>
      <c r="Y3310" s="1" t="s">
        <v>48</v>
      </c>
      <c r="Z3310" s="1" t="s">
        <v>46</v>
      </c>
      <c r="AA3310" s="1" t="s">
        <v>46</v>
      </c>
      <c r="AB3310" s="1" t="s">
        <v>46</v>
      </c>
      <c r="AC3310" s="11" t="str">
        <f>IF(OR(VOZ_WHATSAPP[[#This Row],[La comunicación es asertiva, con respeto y evita maltrato]]="No Cumple",VOZ_WHATSAPP[[#This Row],[Cumple con las normativas legales]]="No Cumple"),"No Cumple","Cumple")</f>
        <v>Cumple</v>
      </c>
      <c r="AD3310" s="1" t="s">
        <v>48</v>
      </c>
      <c r="AE3310" s="1" t="s">
        <v>131</v>
      </c>
      <c r="AF3310" s="4">
        <v>1</v>
      </c>
      <c r="AG3310" s="4">
        <f>IF(AND(VOZ_WHATSAPP[[#This Row],[Estado Cierre]]="Sin Cierre",VOZ_WHATSAPP[[#This Row],[Nota Negocio]]="Sin Negocio"),VOZ_WHATSAPP[[#This Row],[Nota]]-24%,VOZ_WHATSAPP[[#This Row],[Nota]])</f>
        <v>1</v>
      </c>
      <c r="AH3310" s="8">
        <f>IF(VOZ_WHATSAPP[[#This Row],[Estado Legal]]="No Cumple",0,IF(VOZ_WHATSAPP[[#This Row],[Realiza lectura de guion Legal]]="No Cumple",VOZ_WHATSAPP[[#This Row],[Nota 2]]-50%,VOZ_WHATSAPP[[#This Row],[Nota 2]]))</f>
        <v>1</v>
      </c>
    </row>
    <row r="3311" spans="1:34" x14ac:dyDescent="0.25">
      <c r="A3311" s="2" t="str">
        <f>VOZ_WHATSAPP[[#This Row],[ID Asesor]]&amp;VOZ_WHATSAPP[[#This Row],[Fecha Monitoreo]]</f>
        <v>345945896</v>
      </c>
      <c r="B3311" s="2">
        <v>45896</v>
      </c>
      <c r="C3311" s="1" t="s">
        <v>126</v>
      </c>
      <c r="D3311" s="1">
        <v>3459</v>
      </c>
      <c r="E3311" s="2">
        <v>45896</v>
      </c>
      <c r="F3311" s="3">
        <v>0.65555555555555556</v>
      </c>
      <c r="G3311" s="1" t="s">
        <v>58</v>
      </c>
      <c r="H3311" s="1" t="s">
        <v>71</v>
      </c>
      <c r="I3311" s="1"/>
      <c r="J3311" s="1"/>
      <c r="K3311" s="1"/>
      <c r="L3311" s="1" t="s">
        <v>46</v>
      </c>
      <c r="M3311" s="1" t="s">
        <v>48</v>
      </c>
      <c r="N3311" s="1" t="s">
        <v>46</v>
      </c>
      <c r="O3311" s="1" t="s">
        <v>46</v>
      </c>
      <c r="P3311" s="1" t="s">
        <v>46</v>
      </c>
      <c r="Q3311" s="1" t="s">
        <v>46</v>
      </c>
      <c r="R3311" s="1" t="s">
        <v>46</v>
      </c>
      <c r="S3311" s="1" t="s">
        <v>46</v>
      </c>
      <c r="T3311" s="12" t="str">
        <f>IF(OR(VOZ_WHATSAPP[[#This Row],[Brinda argumentos coherentes a la objeción]]="No Cumple",VOZ_WHATSAPP[[#This Row],[Despliegue de Beneficios y/o consecuencias]]="No Cumple"),"Sin Negocio","Negocio")</f>
        <v>Negocio</v>
      </c>
      <c r="U3311" s="1" t="s">
        <v>48</v>
      </c>
      <c r="V3311" s="1" t="s">
        <v>48</v>
      </c>
      <c r="W3311" s="1" t="s">
        <v>48</v>
      </c>
      <c r="X3311" s="12" t="str">
        <f>IF(OR(VOZ_WHATSAPP[[#This Row],[Confirma Valor de pago]]="No Cumple",VOZ_WHATSAPP[[#This Row],[Confirma hora de pago]]="No Cumple",VOZ_WHATSAPP[[#This Row],[Confirma medio de pago]]="No Cumple"),"Sin Cierre","Cierre")</f>
        <v>Cierre</v>
      </c>
      <c r="Y3311" s="1" t="s">
        <v>48</v>
      </c>
      <c r="Z3311" s="1" t="s">
        <v>46</v>
      </c>
      <c r="AA3311" s="1" t="s">
        <v>46</v>
      </c>
      <c r="AB3311" s="1" t="s">
        <v>46</v>
      </c>
      <c r="AC3311" s="11" t="str">
        <f>IF(OR(VOZ_WHATSAPP[[#This Row],[La comunicación es asertiva, con respeto y evita maltrato]]="No Cumple",VOZ_WHATSAPP[[#This Row],[Cumple con las normativas legales]]="No Cumple"),"No Cumple","Cumple")</f>
        <v>Cumple</v>
      </c>
      <c r="AD3311" s="1" t="s">
        <v>48</v>
      </c>
      <c r="AE3311" s="1" t="s">
        <v>131</v>
      </c>
      <c r="AF3311" s="4">
        <v>1</v>
      </c>
      <c r="AG3311" s="4">
        <f>IF(AND(VOZ_WHATSAPP[[#This Row],[Estado Cierre]]="Sin Cierre",VOZ_WHATSAPP[[#This Row],[Nota Negocio]]="Sin Negocio"),VOZ_WHATSAPP[[#This Row],[Nota]]-24%,VOZ_WHATSAPP[[#This Row],[Nota]])</f>
        <v>1</v>
      </c>
      <c r="AH3311" s="8">
        <f>IF(VOZ_WHATSAPP[[#This Row],[Estado Legal]]="No Cumple",0,IF(VOZ_WHATSAPP[[#This Row],[Realiza lectura de guion Legal]]="No Cumple",VOZ_WHATSAPP[[#This Row],[Nota 2]]-50%,VOZ_WHATSAPP[[#This Row],[Nota 2]]))</f>
        <v>1</v>
      </c>
    </row>
    <row r="3312" spans="1:34" x14ac:dyDescent="0.25">
      <c r="A3312" s="2" t="str">
        <f>VOZ_WHATSAPP[[#This Row],[ID Asesor]]&amp;VOZ_WHATSAPP[[#This Row],[Fecha Monitoreo]]</f>
        <v>389945896</v>
      </c>
      <c r="B3312" s="2">
        <v>45896</v>
      </c>
      <c r="C3312" s="1" t="s">
        <v>126</v>
      </c>
      <c r="D3312" s="1">
        <v>3899</v>
      </c>
      <c r="E3312" s="2">
        <v>45896</v>
      </c>
      <c r="F3312" s="3">
        <v>0.62708333333333333</v>
      </c>
      <c r="G3312" s="1" t="s">
        <v>58</v>
      </c>
      <c r="H3312" s="1" t="s">
        <v>71</v>
      </c>
      <c r="I3312" s="1"/>
      <c r="J3312" s="1"/>
      <c r="K3312" s="1"/>
      <c r="L3312" s="1" t="s">
        <v>46</v>
      </c>
      <c r="M3312" s="1" t="s">
        <v>48</v>
      </c>
      <c r="N3312" s="1" t="s">
        <v>46</v>
      </c>
      <c r="O3312" s="1" t="s">
        <v>46</v>
      </c>
      <c r="P3312" s="1" t="s">
        <v>46</v>
      </c>
      <c r="Q3312" s="1" t="s">
        <v>48</v>
      </c>
      <c r="R3312" s="1" t="s">
        <v>48</v>
      </c>
      <c r="S3312" s="1" t="s">
        <v>48</v>
      </c>
      <c r="T3312" s="12" t="str">
        <f>IF(OR(VOZ_WHATSAPP[[#This Row],[Brinda argumentos coherentes a la objeción]]="No Cumple",VOZ_WHATSAPP[[#This Row],[Despliegue de Beneficios y/o consecuencias]]="No Cumple"),"Sin Negocio","Negocio")</f>
        <v>Negocio</v>
      </c>
      <c r="U3312" s="1" t="s">
        <v>48</v>
      </c>
      <c r="V3312" s="1" t="s">
        <v>48</v>
      </c>
      <c r="W3312" s="1" t="s">
        <v>48</v>
      </c>
      <c r="X3312" s="12" t="str">
        <f>IF(OR(VOZ_WHATSAPP[[#This Row],[Confirma Valor de pago]]="No Cumple",VOZ_WHATSAPP[[#This Row],[Confirma hora de pago]]="No Cumple",VOZ_WHATSAPP[[#This Row],[Confirma medio de pago]]="No Cumple"),"Sin Cierre","Cierre")</f>
        <v>Cierre</v>
      </c>
      <c r="Y3312" s="1" t="s">
        <v>48</v>
      </c>
      <c r="Z3312" s="1" t="s">
        <v>46</v>
      </c>
      <c r="AA3312" s="1" t="s">
        <v>46</v>
      </c>
      <c r="AB3312" s="1" t="s">
        <v>46</v>
      </c>
      <c r="AC3312" s="11" t="str">
        <f>IF(OR(VOZ_WHATSAPP[[#This Row],[La comunicación es asertiva, con respeto y evita maltrato]]="No Cumple",VOZ_WHATSAPP[[#This Row],[Cumple con las normativas legales]]="No Cumple"),"No Cumple","Cumple")</f>
        <v>Cumple</v>
      </c>
      <c r="AD3312" s="1" t="s">
        <v>48</v>
      </c>
      <c r="AE3312" s="1" t="s">
        <v>131</v>
      </c>
      <c r="AF3312" s="4">
        <v>1</v>
      </c>
      <c r="AG3312" s="4">
        <f>IF(AND(VOZ_WHATSAPP[[#This Row],[Estado Cierre]]="Sin Cierre",VOZ_WHATSAPP[[#This Row],[Nota Negocio]]="Sin Negocio"),VOZ_WHATSAPP[[#This Row],[Nota]]-24%,VOZ_WHATSAPP[[#This Row],[Nota]])</f>
        <v>1</v>
      </c>
      <c r="AH3312" s="8">
        <f>IF(VOZ_WHATSAPP[[#This Row],[Estado Legal]]="No Cumple",0,IF(VOZ_WHATSAPP[[#This Row],[Realiza lectura de guion Legal]]="No Cumple",VOZ_WHATSAPP[[#This Row],[Nota 2]]-50%,VOZ_WHATSAPP[[#This Row],[Nota 2]]))</f>
        <v>1</v>
      </c>
    </row>
    <row r="3313" spans="1:34" x14ac:dyDescent="0.25">
      <c r="A3313" s="2" t="str">
        <f>VOZ_WHATSAPP[[#This Row],[ID Asesor]]&amp;VOZ_WHATSAPP[[#This Row],[Fecha Monitoreo]]</f>
        <v>402045897</v>
      </c>
      <c r="B3313" s="2">
        <v>45897</v>
      </c>
      <c r="C3313" s="1" t="s">
        <v>126</v>
      </c>
      <c r="D3313" s="1">
        <v>4020</v>
      </c>
      <c r="E3313" s="2">
        <v>45897</v>
      </c>
      <c r="F3313" s="3">
        <v>0.34166666666666667</v>
      </c>
      <c r="G3313" s="1" t="s">
        <v>58</v>
      </c>
      <c r="H3313" s="1" t="s">
        <v>44</v>
      </c>
      <c r="I3313" s="1">
        <v>610</v>
      </c>
      <c r="J3313" s="1">
        <v>3054003369</v>
      </c>
      <c r="K3313" s="1" t="s">
        <v>45</v>
      </c>
      <c r="L3313" s="1" t="s">
        <v>46</v>
      </c>
      <c r="M3313" s="1" t="s">
        <v>46</v>
      </c>
      <c r="N3313" s="1" t="s">
        <v>46</v>
      </c>
      <c r="O3313" s="1" t="s">
        <v>46</v>
      </c>
      <c r="P3313" s="1" t="s">
        <v>46</v>
      </c>
      <c r="Q3313" s="1" t="s">
        <v>46</v>
      </c>
      <c r="R3313" s="1" t="s">
        <v>46</v>
      </c>
      <c r="S3313" s="1" t="s">
        <v>46</v>
      </c>
      <c r="T3313" s="12" t="str">
        <f>IF(OR(VOZ_WHATSAPP[[#This Row],[Brinda argumentos coherentes a la objeción]]="No Cumple",VOZ_WHATSAPP[[#This Row],[Despliegue de Beneficios y/o consecuencias]]="No Cumple"),"Sin Negocio","Negocio")</f>
        <v>Negocio</v>
      </c>
      <c r="U3313" s="1" t="s">
        <v>48</v>
      </c>
      <c r="V3313" s="1" t="s">
        <v>48</v>
      </c>
      <c r="W3313" s="1" t="s">
        <v>48</v>
      </c>
      <c r="X3313" s="12" t="str">
        <f>IF(OR(VOZ_WHATSAPP[[#This Row],[Confirma Valor de pago]]="No Cumple",VOZ_WHATSAPP[[#This Row],[Confirma hora de pago]]="No Cumple",VOZ_WHATSAPP[[#This Row],[Confirma medio de pago]]="No Cumple"),"Sin Cierre","Cierre")</f>
        <v>Cierre</v>
      </c>
      <c r="Y3313" s="1" t="s">
        <v>46</v>
      </c>
      <c r="Z3313" s="1" t="s">
        <v>46</v>
      </c>
      <c r="AA3313" s="1" t="s">
        <v>46</v>
      </c>
      <c r="AB3313" s="1" t="s">
        <v>46</v>
      </c>
      <c r="AC3313" s="11" t="str">
        <f>IF(OR(VOZ_WHATSAPP[[#This Row],[La comunicación es asertiva, con respeto y evita maltrato]]="No Cumple",VOZ_WHATSAPP[[#This Row],[Cumple con las normativas legales]]="No Cumple"),"No Cumple","Cumple")</f>
        <v>Cumple</v>
      </c>
      <c r="AD3313" s="1" t="s">
        <v>46</v>
      </c>
      <c r="AE3313" s="1" t="s">
        <v>133</v>
      </c>
      <c r="AF3313" s="4">
        <v>1</v>
      </c>
      <c r="AG3313" s="4">
        <f>IF(AND(VOZ_WHATSAPP[[#This Row],[Estado Cierre]]="Sin Cierre",VOZ_WHATSAPP[[#This Row],[Nota Negocio]]="Sin Negocio"),VOZ_WHATSAPP[[#This Row],[Nota]]-24%,VOZ_WHATSAPP[[#This Row],[Nota]])</f>
        <v>1</v>
      </c>
      <c r="AH3313" s="8">
        <f>IF(VOZ_WHATSAPP[[#This Row],[Estado Legal]]="No Cumple",0,IF(VOZ_WHATSAPP[[#This Row],[Realiza lectura de guion Legal]]="No Cumple",VOZ_WHATSAPP[[#This Row],[Nota 2]]-50%,VOZ_WHATSAPP[[#This Row],[Nota 2]]))</f>
        <v>1</v>
      </c>
    </row>
    <row r="3314" spans="1:34" x14ac:dyDescent="0.25">
      <c r="A3314" s="2" t="str">
        <f>VOZ_WHATSAPP[[#This Row],[ID Asesor]]&amp;VOZ_WHATSAPP[[#This Row],[Fecha Monitoreo]]</f>
        <v>335445897</v>
      </c>
      <c r="B3314" s="2">
        <v>45897</v>
      </c>
      <c r="C3314" s="1" t="s">
        <v>696</v>
      </c>
      <c r="D3314" s="1">
        <v>3354</v>
      </c>
      <c r="E3314" s="2">
        <v>45897</v>
      </c>
      <c r="F3314" s="3">
        <v>0.35833333333333334</v>
      </c>
      <c r="G3314" s="1" t="s">
        <v>58</v>
      </c>
      <c r="H3314" s="1" t="s">
        <v>44</v>
      </c>
      <c r="I3314" s="1">
        <v>425</v>
      </c>
      <c r="J3314" s="1">
        <v>3213325409</v>
      </c>
      <c r="K3314" s="1" t="s">
        <v>45</v>
      </c>
      <c r="L3314" s="1" t="s">
        <v>47</v>
      </c>
      <c r="M3314" s="1" t="s">
        <v>46</v>
      </c>
      <c r="N3314" s="1" t="s">
        <v>46</v>
      </c>
      <c r="O3314" s="1" t="s">
        <v>46</v>
      </c>
      <c r="P3314" s="1" t="s">
        <v>46</v>
      </c>
      <c r="Q3314" s="1" t="s">
        <v>48</v>
      </c>
      <c r="R3314" s="1" t="s">
        <v>48</v>
      </c>
      <c r="S3314" s="1" t="s">
        <v>46</v>
      </c>
      <c r="T3314" s="12" t="str">
        <f>IF(OR(VOZ_WHATSAPP[[#This Row],[Brinda argumentos coherentes a la objeción]]="No Cumple",VOZ_WHATSAPP[[#This Row],[Despliegue de Beneficios y/o consecuencias]]="No Cumple"),"Sin Negocio","Negocio")</f>
        <v>Negocio</v>
      </c>
      <c r="U3314" s="1" t="s">
        <v>46</v>
      </c>
      <c r="V3314" s="1" t="s">
        <v>46</v>
      </c>
      <c r="W3314" s="1" t="s">
        <v>46</v>
      </c>
      <c r="X3314" s="12" t="str">
        <f>IF(OR(VOZ_WHATSAPP[[#This Row],[Confirma Valor de pago]]="No Cumple",VOZ_WHATSAPP[[#This Row],[Confirma hora de pago]]="No Cumple",VOZ_WHATSAPP[[#This Row],[Confirma medio de pago]]="No Cumple"),"Sin Cierre","Cierre")</f>
        <v>Cierre</v>
      </c>
      <c r="Y3314" s="1" t="s">
        <v>46</v>
      </c>
      <c r="Z3314" s="1" t="s">
        <v>46</v>
      </c>
      <c r="AA3314" s="1" t="s">
        <v>46</v>
      </c>
      <c r="AB3314" s="1" t="s">
        <v>46</v>
      </c>
      <c r="AC3314" s="11" t="str">
        <f>IF(OR(VOZ_WHATSAPP[[#This Row],[La comunicación es asertiva, con respeto y evita maltrato]]="No Cumple",VOZ_WHATSAPP[[#This Row],[Cumple con las normativas legales]]="No Cumple"),"No Cumple","Cumple")</f>
        <v>Cumple</v>
      </c>
      <c r="AD3314" s="1" t="s">
        <v>46</v>
      </c>
      <c r="AE3314" s="1" t="s">
        <v>2558</v>
      </c>
      <c r="AF3314" s="4">
        <v>0.96</v>
      </c>
      <c r="AG3314" s="4">
        <f>IF(AND(VOZ_WHATSAPP[[#This Row],[Estado Cierre]]="Sin Cierre",VOZ_WHATSAPP[[#This Row],[Nota Negocio]]="Sin Negocio"),VOZ_WHATSAPP[[#This Row],[Nota]]-24%,VOZ_WHATSAPP[[#This Row],[Nota]])</f>
        <v>0.96</v>
      </c>
      <c r="AH3314" s="8">
        <f>IF(VOZ_WHATSAPP[[#This Row],[Estado Legal]]="No Cumple",0,IF(VOZ_WHATSAPP[[#This Row],[Realiza lectura de guion Legal]]="No Cumple",VOZ_WHATSAPP[[#This Row],[Nota 2]]-50%,VOZ_WHATSAPP[[#This Row],[Nota 2]]))</f>
        <v>0.96</v>
      </c>
    </row>
    <row r="3315" spans="1:34" x14ac:dyDescent="0.25">
      <c r="A3315" s="2" t="str">
        <f>VOZ_WHATSAPP[[#This Row],[ID Asesor]]&amp;VOZ_WHATSAPP[[#This Row],[Fecha Monitoreo]]</f>
        <v>368645897</v>
      </c>
      <c r="B3315" s="2">
        <v>45897</v>
      </c>
      <c r="C3315" s="1" t="s">
        <v>50</v>
      </c>
      <c r="D3315" s="1">
        <v>3686</v>
      </c>
      <c r="E3315" s="2">
        <v>45897</v>
      </c>
      <c r="F3315" s="3">
        <v>0.37013888888888891</v>
      </c>
      <c r="G3315" s="1" t="s">
        <v>60</v>
      </c>
      <c r="H3315" s="1" t="s">
        <v>44</v>
      </c>
      <c r="I3315" s="1">
        <v>1397</v>
      </c>
      <c r="J3315" s="1">
        <v>3024220945</v>
      </c>
      <c r="K3315" s="1" t="s">
        <v>45</v>
      </c>
      <c r="L3315" s="1" t="s">
        <v>46</v>
      </c>
      <c r="M3315" s="1" t="s">
        <v>46</v>
      </c>
      <c r="N3315" s="1" t="s">
        <v>46</v>
      </c>
      <c r="O3315" s="1" t="s">
        <v>46</v>
      </c>
      <c r="P3315" s="1" t="s">
        <v>46</v>
      </c>
      <c r="Q3315" s="1" t="s">
        <v>46</v>
      </c>
      <c r="R3315" s="1" t="s">
        <v>46</v>
      </c>
      <c r="S3315" s="1" t="s">
        <v>46</v>
      </c>
      <c r="T3315" s="12" t="str">
        <f>IF(OR(VOZ_WHATSAPP[[#This Row],[Brinda argumentos coherentes a la objeción]]="No Cumple",VOZ_WHATSAPP[[#This Row],[Despliegue de Beneficios y/o consecuencias]]="No Cumple"),"Sin Negocio","Negocio")</f>
        <v>Negocio</v>
      </c>
      <c r="U3315" s="1" t="s">
        <v>48</v>
      </c>
      <c r="V3315" s="1" t="s">
        <v>48</v>
      </c>
      <c r="W3315" s="1" t="s">
        <v>48</v>
      </c>
      <c r="X3315" s="12" t="str">
        <f>IF(OR(VOZ_WHATSAPP[[#This Row],[Confirma Valor de pago]]="No Cumple",VOZ_WHATSAPP[[#This Row],[Confirma hora de pago]]="No Cumple",VOZ_WHATSAPP[[#This Row],[Confirma medio de pago]]="No Cumple"),"Sin Cierre","Cierre")</f>
        <v>Cierre</v>
      </c>
      <c r="Y3315" s="1" t="s">
        <v>46</v>
      </c>
      <c r="Z3315" s="1" t="s">
        <v>46</v>
      </c>
      <c r="AA3315" s="1" t="s">
        <v>46</v>
      </c>
      <c r="AB3315" s="1" t="s">
        <v>46</v>
      </c>
      <c r="AC3315" s="11" t="str">
        <f>IF(OR(VOZ_WHATSAPP[[#This Row],[La comunicación es asertiva, con respeto y evita maltrato]]="No Cumple",VOZ_WHATSAPP[[#This Row],[Cumple con las normativas legales]]="No Cumple"),"No Cumple","Cumple")</f>
        <v>Cumple</v>
      </c>
      <c r="AD3315" s="1" t="s">
        <v>46</v>
      </c>
      <c r="AE3315" s="1" t="s">
        <v>2892</v>
      </c>
      <c r="AF3315" s="4">
        <v>1</v>
      </c>
      <c r="AG3315" s="4">
        <f>IF(AND(VOZ_WHATSAPP[[#This Row],[Estado Cierre]]="Sin Cierre",VOZ_WHATSAPP[[#This Row],[Nota Negocio]]="Sin Negocio"),VOZ_WHATSAPP[[#This Row],[Nota]]-24%,VOZ_WHATSAPP[[#This Row],[Nota]])</f>
        <v>1</v>
      </c>
      <c r="AH3315" s="8">
        <f>IF(VOZ_WHATSAPP[[#This Row],[Estado Legal]]="No Cumple",0,IF(VOZ_WHATSAPP[[#This Row],[Realiza lectura de guion Legal]]="No Cumple",VOZ_WHATSAPP[[#This Row],[Nota 2]]-50%,VOZ_WHATSAPP[[#This Row],[Nota 2]]))</f>
        <v>1</v>
      </c>
    </row>
    <row r="3316" spans="1:34" x14ac:dyDescent="0.25">
      <c r="A3316" s="2" t="str">
        <f>VOZ_WHATSAPP[[#This Row],[ID Asesor]]&amp;VOZ_WHATSAPP[[#This Row],[Fecha Monitoreo]]</f>
        <v>402245897</v>
      </c>
      <c r="B3316" s="2">
        <v>45897</v>
      </c>
      <c r="C3316" s="1" t="s">
        <v>126</v>
      </c>
      <c r="D3316" s="1">
        <v>4022</v>
      </c>
      <c r="E3316" s="2">
        <v>45897</v>
      </c>
      <c r="F3316" s="3">
        <v>0.37916666666666665</v>
      </c>
      <c r="G3316" s="1" t="s">
        <v>58</v>
      </c>
      <c r="H3316" s="1" t="s">
        <v>44</v>
      </c>
      <c r="I3316" s="1">
        <v>590</v>
      </c>
      <c r="J3316" s="1">
        <v>3008068715</v>
      </c>
      <c r="K3316" s="1" t="s">
        <v>45</v>
      </c>
      <c r="L3316" s="1" t="s">
        <v>46</v>
      </c>
      <c r="M3316" s="1" t="s">
        <v>46</v>
      </c>
      <c r="N3316" s="1" t="s">
        <v>46</v>
      </c>
      <c r="O3316" s="1" t="s">
        <v>46</v>
      </c>
      <c r="P3316" s="1" t="s">
        <v>46</v>
      </c>
      <c r="Q3316" s="1" t="s">
        <v>46</v>
      </c>
      <c r="R3316" s="1" t="s">
        <v>46</v>
      </c>
      <c r="S3316" s="1" t="s">
        <v>46</v>
      </c>
      <c r="T3316" s="12" t="str">
        <f>IF(OR(VOZ_WHATSAPP[[#This Row],[Brinda argumentos coherentes a la objeción]]="No Cumple",VOZ_WHATSAPP[[#This Row],[Despliegue de Beneficios y/o consecuencias]]="No Cumple"),"Sin Negocio","Negocio")</f>
        <v>Negocio</v>
      </c>
      <c r="U3316" s="1" t="s">
        <v>46</v>
      </c>
      <c r="V3316" s="1" t="s">
        <v>46</v>
      </c>
      <c r="W3316" s="1" t="s">
        <v>46</v>
      </c>
      <c r="X3316" s="12" t="str">
        <f>IF(OR(VOZ_WHATSAPP[[#This Row],[Confirma Valor de pago]]="No Cumple",VOZ_WHATSAPP[[#This Row],[Confirma hora de pago]]="No Cumple",VOZ_WHATSAPP[[#This Row],[Confirma medio de pago]]="No Cumple"),"Sin Cierre","Cierre")</f>
        <v>Cierre</v>
      </c>
      <c r="Y3316" s="1" t="s">
        <v>46</v>
      </c>
      <c r="Z3316" s="1" t="s">
        <v>54</v>
      </c>
      <c r="AA3316" s="1" t="s">
        <v>46</v>
      </c>
      <c r="AB3316" s="1" t="s">
        <v>46</v>
      </c>
      <c r="AC3316" s="11" t="str">
        <f>IF(OR(VOZ_WHATSAPP[[#This Row],[La comunicación es asertiva, con respeto y evita maltrato]]="No Cumple",VOZ_WHATSAPP[[#This Row],[Cumple con las normativas legales]]="No Cumple"),"No Cumple","Cumple")</f>
        <v>Cumple</v>
      </c>
      <c r="AD3316" s="1" t="s">
        <v>46</v>
      </c>
      <c r="AE3316" s="1" t="s">
        <v>2893</v>
      </c>
      <c r="AF3316" s="4">
        <v>0.85</v>
      </c>
      <c r="AG3316" s="4">
        <f>IF(AND(VOZ_WHATSAPP[[#This Row],[Estado Cierre]]="Sin Cierre",VOZ_WHATSAPP[[#This Row],[Nota Negocio]]="Sin Negocio"),VOZ_WHATSAPP[[#This Row],[Nota]]-24%,VOZ_WHATSAPP[[#This Row],[Nota]])</f>
        <v>0.85</v>
      </c>
      <c r="AH3316" s="8">
        <f>IF(VOZ_WHATSAPP[[#This Row],[Estado Legal]]="No Cumple",0,IF(VOZ_WHATSAPP[[#This Row],[Realiza lectura de guion Legal]]="No Cumple",VOZ_WHATSAPP[[#This Row],[Nota 2]]-50%,VOZ_WHATSAPP[[#This Row],[Nota 2]]))</f>
        <v>0.85</v>
      </c>
    </row>
    <row r="3317" spans="1:34" x14ac:dyDescent="0.25">
      <c r="A3317" s="2" t="str">
        <f>VOZ_WHATSAPP[[#This Row],[ID Asesor]]&amp;VOZ_WHATSAPP[[#This Row],[Fecha Monitoreo]]</f>
        <v>374745897</v>
      </c>
      <c r="B3317" s="2">
        <v>45897</v>
      </c>
      <c r="C3317" s="1" t="s">
        <v>696</v>
      </c>
      <c r="D3317" s="1">
        <v>3747</v>
      </c>
      <c r="E3317" s="2">
        <v>45897</v>
      </c>
      <c r="F3317" s="3">
        <v>0.37083333333333335</v>
      </c>
      <c r="G3317" s="1" t="s">
        <v>51</v>
      </c>
      <c r="H3317" s="1" t="s">
        <v>44</v>
      </c>
      <c r="I3317" s="1">
        <v>405</v>
      </c>
      <c r="J3317" s="1">
        <v>3046520505</v>
      </c>
      <c r="K3317" s="1" t="s">
        <v>45</v>
      </c>
      <c r="L3317" s="1" t="s">
        <v>47</v>
      </c>
      <c r="M3317" s="1" t="s">
        <v>46</v>
      </c>
      <c r="N3317" s="1" t="s">
        <v>46</v>
      </c>
      <c r="O3317" s="1" t="s">
        <v>46</v>
      </c>
      <c r="P3317" s="1" t="s">
        <v>46</v>
      </c>
      <c r="Q3317" s="1" t="s">
        <v>46</v>
      </c>
      <c r="R3317" s="1" t="s">
        <v>46</v>
      </c>
      <c r="S3317" s="1" t="s">
        <v>46</v>
      </c>
      <c r="T3317" s="12" t="str">
        <f>IF(OR(VOZ_WHATSAPP[[#This Row],[Brinda argumentos coherentes a la objeción]]="No Cumple",VOZ_WHATSAPP[[#This Row],[Despliegue de Beneficios y/o consecuencias]]="No Cumple"),"Sin Negocio","Negocio")</f>
        <v>Negocio</v>
      </c>
      <c r="U3317" s="1" t="s">
        <v>48</v>
      </c>
      <c r="V3317" s="1" t="s">
        <v>48</v>
      </c>
      <c r="W3317" s="1" t="s">
        <v>48</v>
      </c>
      <c r="X3317" s="12" t="str">
        <f>IF(OR(VOZ_WHATSAPP[[#This Row],[Confirma Valor de pago]]="No Cumple",VOZ_WHATSAPP[[#This Row],[Confirma hora de pago]]="No Cumple",VOZ_WHATSAPP[[#This Row],[Confirma medio de pago]]="No Cumple"),"Sin Cierre","Cierre")</f>
        <v>Cierre</v>
      </c>
      <c r="Y3317" s="1" t="s">
        <v>46</v>
      </c>
      <c r="Z3317" s="1" t="s">
        <v>54</v>
      </c>
      <c r="AA3317" s="1" t="s">
        <v>46</v>
      </c>
      <c r="AB3317" s="1" t="s">
        <v>46</v>
      </c>
      <c r="AC3317" s="11" t="str">
        <f>IF(OR(VOZ_WHATSAPP[[#This Row],[La comunicación es asertiva, con respeto y evita maltrato]]="No Cumple",VOZ_WHATSAPP[[#This Row],[Cumple con las normativas legales]]="No Cumple"),"No Cumple","Cumple")</f>
        <v>Cumple</v>
      </c>
      <c r="AD3317" s="1" t="s">
        <v>46</v>
      </c>
      <c r="AE3317" s="1" t="s">
        <v>2558</v>
      </c>
      <c r="AF3317" s="4">
        <v>0.81</v>
      </c>
      <c r="AG3317" s="4">
        <f>IF(AND(VOZ_WHATSAPP[[#This Row],[Estado Cierre]]="Sin Cierre",VOZ_WHATSAPP[[#This Row],[Nota Negocio]]="Sin Negocio"),VOZ_WHATSAPP[[#This Row],[Nota]]-24%,VOZ_WHATSAPP[[#This Row],[Nota]])</f>
        <v>0.81</v>
      </c>
      <c r="AH3317" s="8">
        <f>IF(VOZ_WHATSAPP[[#This Row],[Estado Legal]]="No Cumple",0,IF(VOZ_WHATSAPP[[#This Row],[Realiza lectura de guion Legal]]="No Cumple",VOZ_WHATSAPP[[#This Row],[Nota 2]]-50%,VOZ_WHATSAPP[[#This Row],[Nota 2]]))</f>
        <v>0.81</v>
      </c>
    </row>
    <row r="3318" spans="1:34" x14ac:dyDescent="0.25">
      <c r="A3318" s="2" t="str">
        <f>VOZ_WHATSAPP[[#This Row],[ID Asesor]]&amp;VOZ_WHATSAPP[[#This Row],[Fecha Monitoreo]]</f>
        <v>407245897</v>
      </c>
      <c r="B3318" s="2">
        <v>45897</v>
      </c>
      <c r="C3318" s="1" t="s">
        <v>50</v>
      </c>
      <c r="D3318" s="1">
        <v>4072</v>
      </c>
      <c r="E3318" s="2">
        <v>45897</v>
      </c>
      <c r="F3318" s="3">
        <v>0.38750000000000001</v>
      </c>
      <c r="G3318" s="1" t="s">
        <v>51</v>
      </c>
      <c r="H3318" s="1" t="s">
        <v>44</v>
      </c>
      <c r="I3318" s="1">
        <v>1479</v>
      </c>
      <c r="J3318" s="1">
        <v>3234065020</v>
      </c>
      <c r="K3318" s="1" t="s">
        <v>45</v>
      </c>
      <c r="L3318" s="1" t="s">
        <v>46</v>
      </c>
      <c r="M3318" s="1" t="s">
        <v>46</v>
      </c>
      <c r="N3318" s="1" t="s">
        <v>46</v>
      </c>
      <c r="O3318" s="1" t="s">
        <v>46</v>
      </c>
      <c r="P3318" s="1" t="s">
        <v>46</v>
      </c>
      <c r="Q3318" s="1" t="s">
        <v>47</v>
      </c>
      <c r="R3318" s="1" t="s">
        <v>46</v>
      </c>
      <c r="S3318" s="1" t="s">
        <v>47</v>
      </c>
      <c r="T3318" s="12" t="str">
        <f>IF(OR(VOZ_WHATSAPP[[#This Row],[Brinda argumentos coherentes a la objeción]]="No Cumple",VOZ_WHATSAPP[[#This Row],[Despliegue de Beneficios y/o consecuencias]]="No Cumple"),"Sin Negocio","Negocio")</f>
        <v>Sin Negocio</v>
      </c>
      <c r="U3318" s="1" t="s">
        <v>46</v>
      </c>
      <c r="V3318" s="1" t="s">
        <v>46</v>
      </c>
      <c r="W3318" s="1" t="s">
        <v>46</v>
      </c>
      <c r="X3318" s="12" t="str">
        <f>IF(OR(VOZ_WHATSAPP[[#This Row],[Confirma Valor de pago]]="No Cumple",VOZ_WHATSAPP[[#This Row],[Confirma hora de pago]]="No Cumple",VOZ_WHATSAPP[[#This Row],[Confirma medio de pago]]="No Cumple"),"Sin Cierre","Cierre")</f>
        <v>Cierre</v>
      </c>
      <c r="Y3318" s="1" t="s">
        <v>46</v>
      </c>
      <c r="Z3318" s="1" t="s">
        <v>46</v>
      </c>
      <c r="AA3318" s="1" t="s">
        <v>46</v>
      </c>
      <c r="AB3318" s="1" t="s">
        <v>46</v>
      </c>
      <c r="AC3318" s="11" t="str">
        <f>IF(OR(VOZ_WHATSAPP[[#This Row],[La comunicación es asertiva, con respeto y evita maltrato]]="No Cumple",VOZ_WHATSAPP[[#This Row],[Cumple con las normativas legales]]="No Cumple"),"No Cumple","Cumple")</f>
        <v>Cumple</v>
      </c>
      <c r="AD3318" s="1" t="s">
        <v>46</v>
      </c>
      <c r="AE3318" s="1" t="s">
        <v>2894</v>
      </c>
      <c r="AF3318" s="4">
        <v>0.8</v>
      </c>
      <c r="AG3318" s="4">
        <f>IF(AND(VOZ_WHATSAPP[[#This Row],[Estado Cierre]]="Sin Cierre",VOZ_WHATSAPP[[#This Row],[Nota Negocio]]="Sin Negocio"),VOZ_WHATSAPP[[#This Row],[Nota]]-24%,VOZ_WHATSAPP[[#This Row],[Nota]])</f>
        <v>0.8</v>
      </c>
      <c r="AH3318" s="8">
        <f>IF(VOZ_WHATSAPP[[#This Row],[Estado Legal]]="No Cumple",0,IF(VOZ_WHATSAPP[[#This Row],[Realiza lectura de guion Legal]]="No Cumple",VOZ_WHATSAPP[[#This Row],[Nota 2]]-50%,VOZ_WHATSAPP[[#This Row],[Nota 2]]))</f>
        <v>0.8</v>
      </c>
    </row>
    <row r="3319" spans="1:34" x14ac:dyDescent="0.25">
      <c r="A3319" s="2" t="str">
        <f>VOZ_WHATSAPP[[#This Row],[ID Asesor]]&amp;VOZ_WHATSAPP[[#This Row],[Fecha Monitoreo]]</f>
        <v>369145897</v>
      </c>
      <c r="B3319" s="2">
        <v>45897</v>
      </c>
      <c r="C3319" s="1" t="s">
        <v>50</v>
      </c>
      <c r="D3319" s="1">
        <v>3691</v>
      </c>
      <c r="E3319" s="2">
        <v>45897</v>
      </c>
      <c r="F3319" s="3">
        <v>0.3611111111111111</v>
      </c>
      <c r="G3319" s="1" t="s">
        <v>51</v>
      </c>
      <c r="H3319" s="1" t="s">
        <v>71</v>
      </c>
      <c r="I3319" s="1"/>
      <c r="J3319" s="1"/>
      <c r="K3319" s="1"/>
      <c r="L3319" s="1" t="s">
        <v>46</v>
      </c>
      <c r="M3319" s="1" t="s">
        <v>46</v>
      </c>
      <c r="N3319" s="1" t="s">
        <v>46</v>
      </c>
      <c r="O3319" s="1" t="s">
        <v>46</v>
      </c>
      <c r="P3319" s="1" t="s">
        <v>46</v>
      </c>
      <c r="Q3319" s="1" t="s">
        <v>46</v>
      </c>
      <c r="R3319" s="1" t="s">
        <v>48</v>
      </c>
      <c r="S3319" s="1" t="s">
        <v>46</v>
      </c>
      <c r="T3319" s="12" t="str">
        <f>IF(OR(VOZ_WHATSAPP[[#This Row],[Brinda argumentos coherentes a la objeción]]="No Cumple",VOZ_WHATSAPP[[#This Row],[Despliegue de Beneficios y/o consecuencias]]="No Cumple"),"Sin Negocio","Negocio")</f>
        <v>Negocio</v>
      </c>
      <c r="U3319" s="1" t="s">
        <v>46</v>
      </c>
      <c r="V3319" s="1" t="s">
        <v>46</v>
      </c>
      <c r="W3319" s="1" t="s">
        <v>46</v>
      </c>
      <c r="X3319" s="12" t="str">
        <f>IF(OR(VOZ_WHATSAPP[[#This Row],[Confirma Valor de pago]]="No Cumple",VOZ_WHATSAPP[[#This Row],[Confirma hora de pago]]="No Cumple",VOZ_WHATSAPP[[#This Row],[Confirma medio de pago]]="No Cumple"),"Sin Cierre","Cierre")</f>
        <v>Cierre</v>
      </c>
      <c r="Y3319" s="1" t="s">
        <v>46</v>
      </c>
      <c r="Z3319" s="1" t="s">
        <v>46</v>
      </c>
      <c r="AA3319" s="1" t="s">
        <v>46</v>
      </c>
      <c r="AB3319" s="1" t="s">
        <v>46</v>
      </c>
      <c r="AC3319" s="11" t="str">
        <f>IF(OR(VOZ_WHATSAPP[[#This Row],[La comunicación es asertiva, con respeto y evita maltrato]]="No Cumple",VOZ_WHATSAPP[[#This Row],[Cumple con las normativas legales]]="No Cumple"),"No Cumple","Cumple")</f>
        <v>Cumple</v>
      </c>
      <c r="AD3319" s="1" t="s">
        <v>46</v>
      </c>
      <c r="AE3319" s="1" t="s">
        <v>53</v>
      </c>
      <c r="AF3319" s="4">
        <v>1</v>
      </c>
      <c r="AG3319" s="4">
        <f>IF(AND(VOZ_WHATSAPP[[#This Row],[Estado Cierre]]="Sin Cierre",VOZ_WHATSAPP[[#This Row],[Nota Negocio]]="Sin Negocio"),VOZ_WHATSAPP[[#This Row],[Nota]]-24%,VOZ_WHATSAPP[[#This Row],[Nota]])</f>
        <v>1</v>
      </c>
      <c r="AH3319" s="8">
        <f>IF(VOZ_WHATSAPP[[#This Row],[Estado Legal]]="No Cumple",0,IF(VOZ_WHATSAPP[[#This Row],[Realiza lectura de guion Legal]]="No Cumple",VOZ_WHATSAPP[[#This Row],[Nota 2]]-50%,VOZ_WHATSAPP[[#This Row],[Nota 2]]))</f>
        <v>1</v>
      </c>
    </row>
    <row r="3320" spans="1:34" x14ac:dyDescent="0.25">
      <c r="A3320" s="2" t="str">
        <f>VOZ_WHATSAPP[[#This Row],[ID Asesor]]&amp;VOZ_WHATSAPP[[#This Row],[Fecha Monitoreo]]</f>
        <v>405145897</v>
      </c>
      <c r="B3320" s="2">
        <v>45897</v>
      </c>
      <c r="C3320" s="1" t="s">
        <v>87</v>
      </c>
      <c r="D3320" s="1">
        <v>4051</v>
      </c>
      <c r="E3320" s="2">
        <v>45897</v>
      </c>
      <c r="F3320" s="3">
        <v>0.37083333333333335</v>
      </c>
      <c r="G3320" s="1" t="s">
        <v>58</v>
      </c>
      <c r="H3320" s="1" t="s">
        <v>44</v>
      </c>
      <c r="I3320" s="1">
        <v>1466</v>
      </c>
      <c r="J3320" s="1"/>
      <c r="K3320" s="1" t="s">
        <v>45</v>
      </c>
      <c r="L3320" s="1" t="s">
        <v>46</v>
      </c>
      <c r="M3320" s="1" t="s">
        <v>46</v>
      </c>
      <c r="N3320" s="1" t="s">
        <v>46</v>
      </c>
      <c r="O3320" s="1" t="s">
        <v>54</v>
      </c>
      <c r="P3320" s="1" t="s">
        <v>46</v>
      </c>
      <c r="Q3320" s="1" t="s">
        <v>46</v>
      </c>
      <c r="R3320" s="1" t="s">
        <v>46</v>
      </c>
      <c r="S3320" s="1" t="s">
        <v>46</v>
      </c>
      <c r="T3320" s="12" t="str">
        <f>IF(OR(VOZ_WHATSAPP[[#This Row],[Brinda argumentos coherentes a la objeción]]="No Cumple",VOZ_WHATSAPP[[#This Row],[Despliegue de Beneficios y/o consecuencias]]="No Cumple"),"Sin Negocio","Negocio")</f>
        <v>Negocio</v>
      </c>
      <c r="U3320" s="1" t="s">
        <v>48</v>
      </c>
      <c r="V3320" s="1" t="s">
        <v>48</v>
      </c>
      <c r="W3320" s="1" t="s">
        <v>48</v>
      </c>
      <c r="X3320" s="12" t="str">
        <f>IF(OR(VOZ_WHATSAPP[[#This Row],[Confirma Valor de pago]]="No Cumple",VOZ_WHATSAPP[[#This Row],[Confirma hora de pago]]="No Cumple",VOZ_WHATSAPP[[#This Row],[Confirma medio de pago]]="No Cumple"),"Sin Cierre","Cierre")</f>
        <v>Cierre</v>
      </c>
      <c r="Y3320" s="1" t="s">
        <v>46</v>
      </c>
      <c r="Z3320" s="1" t="s">
        <v>54</v>
      </c>
      <c r="AA3320" s="1" t="s">
        <v>46</v>
      </c>
      <c r="AB3320" s="1" t="s">
        <v>46</v>
      </c>
      <c r="AC3320" s="11" t="str">
        <f>IF(OR(VOZ_WHATSAPP[[#This Row],[La comunicación es asertiva, con respeto y evita maltrato]]="No Cumple",VOZ_WHATSAPP[[#This Row],[Cumple con las normativas legales]]="No Cumple"),"No Cumple","Cumple")</f>
        <v>Cumple</v>
      </c>
      <c r="AD3320" s="1" t="s">
        <v>46</v>
      </c>
      <c r="AE3320" s="1" t="s">
        <v>2895</v>
      </c>
      <c r="AF3320" s="4">
        <v>0.8</v>
      </c>
      <c r="AG3320" s="4">
        <f>IF(AND(VOZ_WHATSAPP[[#This Row],[Estado Cierre]]="Sin Cierre",VOZ_WHATSAPP[[#This Row],[Nota Negocio]]="Sin Negocio"),VOZ_WHATSAPP[[#This Row],[Nota]]-24%,VOZ_WHATSAPP[[#This Row],[Nota]])</f>
        <v>0.8</v>
      </c>
      <c r="AH3320" s="8">
        <f>IF(VOZ_WHATSAPP[[#This Row],[Estado Legal]]="No Cumple",0,IF(VOZ_WHATSAPP[[#This Row],[Realiza lectura de guion Legal]]="No Cumple",VOZ_WHATSAPP[[#This Row],[Nota 2]]-50%,VOZ_WHATSAPP[[#This Row],[Nota 2]]))</f>
        <v>0.8</v>
      </c>
    </row>
    <row r="3321" spans="1:34" x14ac:dyDescent="0.25">
      <c r="A3321" s="2" t="str">
        <f>VOZ_WHATSAPP[[#This Row],[ID Asesor]]&amp;VOZ_WHATSAPP[[#This Row],[Fecha Monitoreo]]</f>
        <v>355645897</v>
      </c>
      <c r="B3321" s="2">
        <v>45897</v>
      </c>
      <c r="C3321" s="1" t="s">
        <v>696</v>
      </c>
      <c r="D3321" s="1">
        <v>3556</v>
      </c>
      <c r="E3321" s="2">
        <v>45897</v>
      </c>
      <c r="F3321" s="3">
        <v>0.39583333333333331</v>
      </c>
      <c r="G3321" s="1" t="s">
        <v>58</v>
      </c>
      <c r="H3321" s="1" t="s">
        <v>44</v>
      </c>
      <c r="I3321" s="1">
        <v>414</v>
      </c>
      <c r="J3321" s="1">
        <v>3204020700</v>
      </c>
      <c r="K3321" s="1" t="s">
        <v>45</v>
      </c>
      <c r="L3321" s="1" t="s">
        <v>46</v>
      </c>
      <c r="M3321" s="1" t="s">
        <v>48</v>
      </c>
      <c r="N3321" s="1" t="s">
        <v>46</v>
      </c>
      <c r="O3321" s="1" t="s">
        <v>46</v>
      </c>
      <c r="P3321" s="1" t="s">
        <v>46</v>
      </c>
      <c r="Q3321" s="1" t="s">
        <v>48</v>
      </c>
      <c r="R3321" s="1" t="s">
        <v>48</v>
      </c>
      <c r="S3321" s="1" t="s">
        <v>48</v>
      </c>
      <c r="T3321" s="12" t="str">
        <f>IF(OR(VOZ_WHATSAPP[[#This Row],[Brinda argumentos coherentes a la objeción]]="No Cumple",VOZ_WHATSAPP[[#This Row],[Despliegue de Beneficios y/o consecuencias]]="No Cumple"),"Sin Negocio","Negocio")</f>
        <v>Negocio</v>
      </c>
      <c r="U3321" s="1" t="s">
        <v>48</v>
      </c>
      <c r="V3321" s="1" t="s">
        <v>48</v>
      </c>
      <c r="W3321" s="1" t="s">
        <v>48</v>
      </c>
      <c r="X3321" s="12" t="str">
        <f>IF(OR(VOZ_WHATSAPP[[#This Row],[Confirma Valor de pago]]="No Cumple",VOZ_WHATSAPP[[#This Row],[Confirma hora de pago]]="No Cumple",VOZ_WHATSAPP[[#This Row],[Confirma medio de pago]]="No Cumple"),"Sin Cierre","Cierre")</f>
        <v>Cierre</v>
      </c>
      <c r="Y3321" s="1" t="s">
        <v>48</v>
      </c>
      <c r="Z3321" s="1" t="s">
        <v>54</v>
      </c>
      <c r="AA3321" s="1" t="s">
        <v>46</v>
      </c>
      <c r="AB3321" s="1" t="s">
        <v>46</v>
      </c>
      <c r="AC3321" s="11" t="str">
        <f>IF(OR(VOZ_WHATSAPP[[#This Row],[La comunicación es asertiva, con respeto y evita maltrato]]="No Cumple",VOZ_WHATSAPP[[#This Row],[Cumple con las normativas legales]]="No Cumple"),"No Cumple","Cumple")</f>
        <v>Cumple</v>
      </c>
      <c r="AD3321" s="1" t="s">
        <v>48</v>
      </c>
      <c r="AE3321" s="1" t="s">
        <v>2896</v>
      </c>
      <c r="AF3321" s="4">
        <v>0.85</v>
      </c>
      <c r="AG3321" s="4">
        <f>IF(AND(VOZ_WHATSAPP[[#This Row],[Estado Cierre]]="Sin Cierre",VOZ_WHATSAPP[[#This Row],[Nota Negocio]]="Sin Negocio"),VOZ_WHATSAPP[[#This Row],[Nota]]-24%,VOZ_WHATSAPP[[#This Row],[Nota]])</f>
        <v>0.85</v>
      </c>
      <c r="AH3321" s="8">
        <f>IF(VOZ_WHATSAPP[[#This Row],[Estado Legal]]="No Cumple",0,IF(VOZ_WHATSAPP[[#This Row],[Realiza lectura de guion Legal]]="No Cumple",VOZ_WHATSAPP[[#This Row],[Nota 2]]-50%,VOZ_WHATSAPP[[#This Row],[Nota 2]]))</f>
        <v>0.85</v>
      </c>
    </row>
    <row r="3322" spans="1:34" x14ac:dyDescent="0.25">
      <c r="A3322" s="2" t="str">
        <f>VOZ_WHATSAPP[[#This Row],[ID Asesor]]&amp;VOZ_WHATSAPP[[#This Row],[Fecha Monitoreo]]</f>
        <v>408045897</v>
      </c>
      <c r="B3322" s="2">
        <v>45897</v>
      </c>
      <c r="C3322" s="1" t="s">
        <v>126</v>
      </c>
      <c r="D3322" s="1">
        <v>4080</v>
      </c>
      <c r="E3322" s="2">
        <v>45897</v>
      </c>
      <c r="F3322" s="3">
        <v>0.39652777777777776</v>
      </c>
      <c r="G3322" s="1" t="s">
        <v>58</v>
      </c>
      <c r="H3322" s="1" t="s">
        <v>44</v>
      </c>
      <c r="I3322" s="1">
        <v>620</v>
      </c>
      <c r="J3322" s="1">
        <v>3208577689</v>
      </c>
      <c r="K3322" s="1" t="s">
        <v>45</v>
      </c>
      <c r="L3322" s="1" t="s">
        <v>46</v>
      </c>
      <c r="M3322" s="1" t="s">
        <v>47</v>
      </c>
      <c r="N3322" s="1" t="s">
        <v>46</v>
      </c>
      <c r="O3322" s="1" t="s">
        <v>46</v>
      </c>
      <c r="P3322" s="1" t="s">
        <v>46</v>
      </c>
      <c r="Q3322" s="1" t="s">
        <v>46</v>
      </c>
      <c r="R3322" s="1" t="s">
        <v>46</v>
      </c>
      <c r="S3322" s="1" t="s">
        <v>46</v>
      </c>
      <c r="T3322" s="12" t="str">
        <f>IF(OR(VOZ_WHATSAPP[[#This Row],[Brinda argumentos coherentes a la objeción]]="No Cumple",VOZ_WHATSAPP[[#This Row],[Despliegue de Beneficios y/o consecuencias]]="No Cumple"),"Sin Negocio","Negocio")</f>
        <v>Negocio</v>
      </c>
      <c r="U3322" s="1" t="s">
        <v>48</v>
      </c>
      <c r="V3322" s="1" t="s">
        <v>48</v>
      </c>
      <c r="W3322" s="1" t="s">
        <v>48</v>
      </c>
      <c r="X3322" s="12" t="str">
        <f>IF(OR(VOZ_WHATSAPP[[#This Row],[Confirma Valor de pago]]="No Cumple",VOZ_WHATSAPP[[#This Row],[Confirma hora de pago]]="No Cumple",VOZ_WHATSAPP[[#This Row],[Confirma medio de pago]]="No Cumple"),"Sin Cierre","Cierre")</f>
        <v>Cierre</v>
      </c>
      <c r="Y3322" s="1" t="s">
        <v>46</v>
      </c>
      <c r="Z3322" s="1" t="s">
        <v>46</v>
      </c>
      <c r="AA3322" s="1" t="s">
        <v>46</v>
      </c>
      <c r="AB3322" s="1" t="s">
        <v>46</v>
      </c>
      <c r="AC3322" s="11" t="str">
        <f>IF(OR(VOZ_WHATSAPP[[#This Row],[La comunicación es asertiva, con respeto y evita maltrato]]="No Cumple",VOZ_WHATSAPP[[#This Row],[Cumple con las normativas legales]]="No Cumple"),"No Cumple","Cumple")</f>
        <v>Cumple</v>
      </c>
      <c r="AD3322" s="1" t="s">
        <v>46</v>
      </c>
      <c r="AE3322" s="1" t="s">
        <v>131</v>
      </c>
      <c r="AF3322" s="4">
        <v>0.96</v>
      </c>
      <c r="AG3322" s="4">
        <f>IF(AND(VOZ_WHATSAPP[[#This Row],[Estado Cierre]]="Sin Cierre",VOZ_WHATSAPP[[#This Row],[Nota Negocio]]="Sin Negocio"),VOZ_WHATSAPP[[#This Row],[Nota]]-24%,VOZ_WHATSAPP[[#This Row],[Nota]])</f>
        <v>0.96</v>
      </c>
      <c r="AH3322" s="8">
        <f>IF(VOZ_WHATSAPP[[#This Row],[Estado Legal]]="No Cumple",0,IF(VOZ_WHATSAPP[[#This Row],[Realiza lectura de guion Legal]]="No Cumple",VOZ_WHATSAPP[[#This Row],[Nota 2]]-50%,VOZ_WHATSAPP[[#This Row],[Nota 2]]))</f>
        <v>0.96</v>
      </c>
    </row>
    <row r="3323" spans="1:34" x14ac:dyDescent="0.25">
      <c r="A3323" s="2" t="str">
        <f>VOZ_WHATSAPP[[#This Row],[ID Asesor]]&amp;VOZ_WHATSAPP[[#This Row],[Fecha Monitoreo]]</f>
        <v>403245897</v>
      </c>
      <c r="B3323" s="2">
        <v>45897</v>
      </c>
      <c r="C3323" s="1" t="s">
        <v>50</v>
      </c>
      <c r="D3323" s="1">
        <v>4032</v>
      </c>
      <c r="E3323" s="2">
        <v>45897</v>
      </c>
      <c r="F3323" s="3">
        <v>0.40347222222222223</v>
      </c>
      <c r="G3323" s="1" t="s">
        <v>51</v>
      </c>
      <c r="H3323" s="1" t="s">
        <v>44</v>
      </c>
      <c r="I3323" s="1">
        <v>1454</v>
      </c>
      <c r="J3323" s="1">
        <v>3103049654</v>
      </c>
      <c r="K3323" s="1" t="s">
        <v>45</v>
      </c>
      <c r="L3323" s="1" t="s">
        <v>46</v>
      </c>
      <c r="M3323" s="1" t="s">
        <v>46</v>
      </c>
      <c r="N3323" s="1" t="s">
        <v>46</v>
      </c>
      <c r="O3323" s="1" t="s">
        <v>46</v>
      </c>
      <c r="P3323" s="1" t="s">
        <v>46</v>
      </c>
      <c r="Q3323" s="1" t="s">
        <v>46</v>
      </c>
      <c r="R3323" s="1" t="s">
        <v>46</v>
      </c>
      <c r="S3323" s="1" t="s">
        <v>46</v>
      </c>
      <c r="T3323" s="12" t="str">
        <f>IF(OR(VOZ_WHATSAPP[[#This Row],[Brinda argumentos coherentes a la objeción]]="No Cumple",VOZ_WHATSAPP[[#This Row],[Despliegue de Beneficios y/o consecuencias]]="No Cumple"),"Sin Negocio","Negocio")</f>
        <v>Negocio</v>
      </c>
      <c r="U3323" s="1" t="s">
        <v>48</v>
      </c>
      <c r="V3323" s="1" t="s">
        <v>48</v>
      </c>
      <c r="W3323" s="1" t="s">
        <v>48</v>
      </c>
      <c r="X3323" s="12" t="str">
        <f>IF(OR(VOZ_WHATSAPP[[#This Row],[Confirma Valor de pago]]="No Cumple",VOZ_WHATSAPP[[#This Row],[Confirma hora de pago]]="No Cumple",VOZ_WHATSAPP[[#This Row],[Confirma medio de pago]]="No Cumple"),"Sin Cierre","Cierre")</f>
        <v>Cierre</v>
      </c>
      <c r="Y3323" s="1" t="s">
        <v>46</v>
      </c>
      <c r="Z3323" s="1" t="s">
        <v>54</v>
      </c>
      <c r="AA3323" s="1" t="s">
        <v>46</v>
      </c>
      <c r="AB3323" s="1" t="s">
        <v>54</v>
      </c>
      <c r="AC3323" s="11" t="str">
        <f>IF(OR(VOZ_WHATSAPP[[#This Row],[La comunicación es asertiva, con respeto y evita maltrato]]="No Cumple",VOZ_WHATSAPP[[#This Row],[Cumple con las normativas legales]]="No Cumple"),"No Cumple","Cumple")</f>
        <v>No Cumple</v>
      </c>
      <c r="AD3323" s="1" t="s">
        <v>47</v>
      </c>
      <c r="AE3323" s="1" t="s">
        <v>2897</v>
      </c>
      <c r="AF3323" s="4">
        <v>0.85</v>
      </c>
      <c r="AG3323" s="4">
        <f>IF(AND(VOZ_WHATSAPP[[#This Row],[Estado Cierre]]="Sin Cierre",VOZ_WHATSAPP[[#This Row],[Nota Negocio]]="Sin Negocio"),VOZ_WHATSAPP[[#This Row],[Nota]]-24%,VOZ_WHATSAPP[[#This Row],[Nota]])</f>
        <v>0.85</v>
      </c>
      <c r="AH3323" s="8">
        <f>IF(VOZ_WHATSAPP[[#This Row],[Estado Legal]]="No Cumple",0,IF(VOZ_WHATSAPP[[#This Row],[Realiza lectura de guion Legal]]="No Cumple",VOZ_WHATSAPP[[#This Row],[Nota 2]]-50%,VOZ_WHATSAPP[[#This Row],[Nota 2]]))</f>
        <v>0</v>
      </c>
    </row>
    <row r="3324" spans="1:34" x14ac:dyDescent="0.25">
      <c r="A3324" s="2" t="str">
        <f>VOZ_WHATSAPP[[#This Row],[ID Asesor]]&amp;VOZ_WHATSAPP[[#This Row],[Fecha Monitoreo]]</f>
        <v>407945897</v>
      </c>
      <c r="B3324" s="2">
        <v>45897</v>
      </c>
      <c r="C3324" s="1" t="s">
        <v>126</v>
      </c>
      <c r="D3324" s="1">
        <v>4079</v>
      </c>
      <c r="E3324" s="2">
        <v>45897</v>
      </c>
      <c r="F3324" s="3">
        <v>0.42499999999999999</v>
      </c>
      <c r="G3324" s="1" t="s">
        <v>58</v>
      </c>
      <c r="H3324" s="1" t="s">
        <v>44</v>
      </c>
      <c r="I3324" s="1">
        <v>619</v>
      </c>
      <c r="J3324" s="1">
        <v>3153564368</v>
      </c>
      <c r="K3324" s="1" t="s">
        <v>45</v>
      </c>
      <c r="L3324" s="1" t="s">
        <v>46</v>
      </c>
      <c r="M3324" s="1" t="s">
        <v>46</v>
      </c>
      <c r="N3324" s="1" t="s">
        <v>46</v>
      </c>
      <c r="O3324" s="1" t="s">
        <v>46</v>
      </c>
      <c r="P3324" s="1" t="s">
        <v>46</v>
      </c>
      <c r="Q3324" s="1" t="s">
        <v>48</v>
      </c>
      <c r="R3324" s="1" t="s">
        <v>48</v>
      </c>
      <c r="S3324" s="1" t="s">
        <v>48</v>
      </c>
      <c r="T3324" s="12" t="str">
        <f>IF(OR(VOZ_WHATSAPP[[#This Row],[Brinda argumentos coherentes a la objeción]]="No Cumple",VOZ_WHATSAPP[[#This Row],[Despliegue de Beneficios y/o consecuencias]]="No Cumple"),"Sin Negocio","Negocio")</f>
        <v>Negocio</v>
      </c>
      <c r="U3324" s="1" t="s">
        <v>46</v>
      </c>
      <c r="V3324" s="1" t="s">
        <v>46</v>
      </c>
      <c r="W3324" s="1" t="s">
        <v>46</v>
      </c>
      <c r="X3324" s="12" t="str">
        <f>IF(OR(VOZ_WHATSAPP[[#This Row],[Confirma Valor de pago]]="No Cumple",VOZ_WHATSAPP[[#This Row],[Confirma hora de pago]]="No Cumple",VOZ_WHATSAPP[[#This Row],[Confirma medio de pago]]="No Cumple"),"Sin Cierre","Cierre")</f>
        <v>Cierre</v>
      </c>
      <c r="Y3324" s="1" t="s">
        <v>46</v>
      </c>
      <c r="Z3324" s="1" t="s">
        <v>46</v>
      </c>
      <c r="AA3324" s="1" t="s">
        <v>46</v>
      </c>
      <c r="AB3324" s="1" t="s">
        <v>46</v>
      </c>
      <c r="AC3324" s="11" t="str">
        <f>IF(OR(VOZ_WHATSAPP[[#This Row],[La comunicación es asertiva, con respeto y evita maltrato]]="No Cumple",VOZ_WHATSAPP[[#This Row],[Cumple con las normativas legales]]="No Cumple"),"No Cumple","Cumple")</f>
        <v>Cumple</v>
      </c>
      <c r="AD3324" s="1" t="s">
        <v>46</v>
      </c>
      <c r="AE3324" s="1" t="s">
        <v>131</v>
      </c>
      <c r="AF3324" s="4">
        <v>1</v>
      </c>
      <c r="AG3324" s="4">
        <f>IF(AND(VOZ_WHATSAPP[[#This Row],[Estado Cierre]]="Sin Cierre",VOZ_WHATSAPP[[#This Row],[Nota Negocio]]="Sin Negocio"),VOZ_WHATSAPP[[#This Row],[Nota]]-24%,VOZ_WHATSAPP[[#This Row],[Nota]])</f>
        <v>1</v>
      </c>
      <c r="AH3324" s="8">
        <f>IF(VOZ_WHATSAPP[[#This Row],[Estado Legal]]="No Cumple",0,IF(VOZ_WHATSAPP[[#This Row],[Realiza lectura de guion Legal]]="No Cumple",VOZ_WHATSAPP[[#This Row],[Nota 2]]-50%,VOZ_WHATSAPP[[#This Row],[Nota 2]]))</f>
        <v>1</v>
      </c>
    </row>
    <row r="3325" spans="1:34" x14ac:dyDescent="0.25">
      <c r="A3325" s="2" t="str">
        <f>VOZ_WHATSAPP[[#This Row],[ID Asesor]]&amp;VOZ_WHATSAPP[[#This Row],[Fecha Monitoreo]]</f>
        <v>381745897</v>
      </c>
      <c r="B3325" s="2">
        <v>45897</v>
      </c>
      <c r="C3325" s="1" t="s">
        <v>126</v>
      </c>
      <c r="D3325" s="1">
        <v>3817</v>
      </c>
      <c r="E3325" s="2">
        <v>45897</v>
      </c>
      <c r="F3325" s="3">
        <v>0.43611111111111112</v>
      </c>
      <c r="G3325" s="1" t="s">
        <v>51</v>
      </c>
      <c r="H3325" s="1" t="s">
        <v>44</v>
      </c>
      <c r="I3325" s="1">
        <v>586</v>
      </c>
      <c r="J3325" s="1">
        <v>3184024155</v>
      </c>
      <c r="K3325" s="1" t="s">
        <v>45</v>
      </c>
      <c r="L3325" s="1" t="s">
        <v>46</v>
      </c>
      <c r="M3325" s="1" t="s">
        <v>46</v>
      </c>
      <c r="N3325" s="1" t="s">
        <v>46</v>
      </c>
      <c r="O3325" s="1" t="s">
        <v>46</v>
      </c>
      <c r="P3325" s="1" t="s">
        <v>46</v>
      </c>
      <c r="Q3325" s="1" t="s">
        <v>48</v>
      </c>
      <c r="R3325" s="1" t="s">
        <v>48</v>
      </c>
      <c r="S3325" s="1" t="s">
        <v>48</v>
      </c>
      <c r="T3325" s="12" t="str">
        <f>IF(OR(VOZ_WHATSAPP[[#This Row],[Brinda argumentos coherentes a la objeción]]="No Cumple",VOZ_WHATSAPP[[#This Row],[Despliegue de Beneficios y/o consecuencias]]="No Cumple"),"Sin Negocio","Negocio")</f>
        <v>Negocio</v>
      </c>
      <c r="U3325" s="1" t="s">
        <v>46</v>
      </c>
      <c r="V3325" s="1" t="s">
        <v>46</v>
      </c>
      <c r="W3325" s="1" t="s">
        <v>46</v>
      </c>
      <c r="X3325" s="12" t="str">
        <f>IF(OR(VOZ_WHATSAPP[[#This Row],[Confirma Valor de pago]]="No Cumple",VOZ_WHATSAPP[[#This Row],[Confirma hora de pago]]="No Cumple",VOZ_WHATSAPP[[#This Row],[Confirma medio de pago]]="No Cumple"),"Sin Cierre","Cierre")</f>
        <v>Cierre</v>
      </c>
      <c r="Y3325" s="1" t="s">
        <v>46</v>
      </c>
      <c r="Z3325" s="1" t="s">
        <v>46</v>
      </c>
      <c r="AA3325" s="1" t="s">
        <v>46</v>
      </c>
      <c r="AB3325" s="1" t="s">
        <v>46</v>
      </c>
      <c r="AC3325" s="11" t="str">
        <f>IF(OR(VOZ_WHATSAPP[[#This Row],[La comunicación es asertiva, con respeto y evita maltrato]]="No Cumple",VOZ_WHATSAPP[[#This Row],[Cumple con las normativas legales]]="No Cumple"),"No Cumple","Cumple")</f>
        <v>Cumple</v>
      </c>
      <c r="AD3325" s="1" t="s">
        <v>46</v>
      </c>
      <c r="AE3325" s="1" t="s">
        <v>131</v>
      </c>
      <c r="AF3325" s="4">
        <v>1</v>
      </c>
      <c r="AG3325" s="4">
        <f>IF(AND(VOZ_WHATSAPP[[#This Row],[Estado Cierre]]="Sin Cierre",VOZ_WHATSAPP[[#This Row],[Nota Negocio]]="Sin Negocio"),VOZ_WHATSAPP[[#This Row],[Nota]]-24%,VOZ_WHATSAPP[[#This Row],[Nota]])</f>
        <v>1</v>
      </c>
      <c r="AH3325" s="8">
        <f>IF(VOZ_WHATSAPP[[#This Row],[Estado Legal]]="No Cumple",0,IF(VOZ_WHATSAPP[[#This Row],[Realiza lectura de guion Legal]]="No Cumple",VOZ_WHATSAPP[[#This Row],[Nota 2]]-50%,VOZ_WHATSAPP[[#This Row],[Nota 2]]))</f>
        <v>1</v>
      </c>
    </row>
    <row r="3326" spans="1:34" x14ac:dyDescent="0.25">
      <c r="A3326" s="2" t="str">
        <f>VOZ_WHATSAPP[[#This Row],[ID Asesor]]&amp;VOZ_WHATSAPP[[#This Row],[Fecha Monitoreo]]</f>
        <v>409145897</v>
      </c>
      <c r="B3326" s="2">
        <v>45897</v>
      </c>
      <c r="C3326" s="1" t="s">
        <v>696</v>
      </c>
      <c r="D3326" s="1">
        <v>4091</v>
      </c>
      <c r="E3326" s="2">
        <v>45897</v>
      </c>
      <c r="F3326" s="3">
        <v>0.43402777777777779</v>
      </c>
      <c r="G3326" s="1" t="s">
        <v>51</v>
      </c>
      <c r="H3326" s="1" t="s">
        <v>44</v>
      </c>
      <c r="I3326" s="1">
        <v>626</v>
      </c>
      <c r="J3326" s="1">
        <v>3504503491</v>
      </c>
      <c r="K3326" s="1" t="s">
        <v>45</v>
      </c>
      <c r="L3326" s="1" t="s">
        <v>47</v>
      </c>
      <c r="M3326" s="1" t="s">
        <v>46</v>
      </c>
      <c r="N3326" s="1" t="s">
        <v>46</v>
      </c>
      <c r="O3326" s="1" t="s">
        <v>46</v>
      </c>
      <c r="P3326" s="1" t="s">
        <v>46</v>
      </c>
      <c r="Q3326" s="1" t="s">
        <v>48</v>
      </c>
      <c r="R3326" s="1" t="s">
        <v>48</v>
      </c>
      <c r="S3326" s="1" t="s">
        <v>48</v>
      </c>
      <c r="T3326" s="12" t="str">
        <f>IF(OR(VOZ_WHATSAPP[[#This Row],[Brinda argumentos coherentes a la objeción]]="No Cumple",VOZ_WHATSAPP[[#This Row],[Despliegue de Beneficios y/o consecuencias]]="No Cumple"),"Sin Negocio","Negocio")</f>
        <v>Negocio</v>
      </c>
      <c r="U3326" s="1" t="s">
        <v>46</v>
      </c>
      <c r="V3326" s="1" t="s">
        <v>46</v>
      </c>
      <c r="W3326" s="1" t="s">
        <v>46</v>
      </c>
      <c r="X3326" s="12" t="str">
        <f>IF(OR(VOZ_WHATSAPP[[#This Row],[Confirma Valor de pago]]="No Cumple",VOZ_WHATSAPP[[#This Row],[Confirma hora de pago]]="No Cumple",VOZ_WHATSAPP[[#This Row],[Confirma medio de pago]]="No Cumple"),"Sin Cierre","Cierre")</f>
        <v>Cierre</v>
      </c>
      <c r="Y3326" s="1" t="s">
        <v>46</v>
      </c>
      <c r="Z3326" s="1" t="s">
        <v>54</v>
      </c>
      <c r="AA3326" s="1" t="s">
        <v>46</v>
      </c>
      <c r="AB3326" s="1" t="s">
        <v>46</v>
      </c>
      <c r="AC3326" s="11" t="str">
        <f>IF(OR(VOZ_WHATSAPP[[#This Row],[La comunicación es asertiva, con respeto y evita maltrato]]="No Cumple",VOZ_WHATSAPP[[#This Row],[Cumple con las normativas legales]]="No Cumple"),"No Cumple","Cumple")</f>
        <v>Cumple</v>
      </c>
      <c r="AD3326" s="1" t="s">
        <v>46</v>
      </c>
      <c r="AE3326" s="1" t="s">
        <v>2898</v>
      </c>
      <c r="AF3326" s="4">
        <v>0.81</v>
      </c>
      <c r="AG3326" s="4">
        <f>IF(AND(VOZ_WHATSAPP[[#This Row],[Estado Cierre]]="Sin Cierre",VOZ_WHATSAPP[[#This Row],[Nota Negocio]]="Sin Negocio"),VOZ_WHATSAPP[[#This Row],[Nota]]-24%,VOZ_WHATSAPP[[#This Row],[Nota]])</f>
        <v>0.81</v>
      </c>
      <c r="AH3326" s="8">
        <f>IF(VOZ_WHATSAPP[[#This Row],[Estado Legal]]="No Cumple",0,IF(VOZ_WHATSAPP[[#This Row],[Realiza lectura de guion Legal]]="No Cumple",VOZ_WHATSAPP[[#This Row],[Nota 2]]-50%,VOZ_WHATSAPP[[#This Row],[Nota 2]]))</f>
        <v>0.81</v>
      </c>
    </row>
    <row r="3327" spans="1:34" x14ac:dyDescent="0.25">
      <c r="A3327" s="2" t="str">
        <f>VOZ_WHATSAPP[[#This Row],[ID Asesor]]&amp;VOZ_WHATSAPP[[#This Row],[Fecha Monitoreo]]</f>
        <v>363845897</v>
      </c>
      <c r="B3327" s="2">
        <v>45897</v>
      </c>
      <c r="C3327" s="1" t="s">
        <v>696</v>
      </c>
      <c r="D3327" s="1">
        <v>3638</v>
      </c>
      <c r="E3327" s="2">
        <v>45897</v>
      </c>
      <c r="F3327" s="3">
        <v>0.46736111111111112</v>
      </c>
      <c r="G3327" s="1" t="s">
        <v>58</v>
      </c>
      <c r="H3327" s="1" t="s">
        <v>44</v>
      </c>
      <c r="I3327" s="1">
        <v>573</v>
      </c>
      <c r="J3327" s="1">
        <v>3205491877</v>
      </c>
      <c r="K3327" s="1" t="s">
        <v>45</v>
      </c>
      <c r="L3327" s="1" t="s">
        <v>47</v>
      </c>
      <c r="M3327" s="1" t="s">
        <v>46</v>
      </c>
      <c r="N3327" s="1" t="s">
        <v>48</v>
      </c>
      <c r="O3327" s="1" t="s">
        <v>48</v>
      </c>
      <c r="P3327" s="1" t="s">
        <v>48</v>
      </c>
      <c r="Q3327" s="1" t="s">
        <v>47</v>
      </c>
      <c r="R3327" s="1" t="s">
        <v>47</v>
      </c>
      <c r="S3327" s="1" t="s">
        <v>48</v>
      </c>
      <c r="T3327" s="12" t="str">
        <f>IF(OR(VOZ_WHATSAPP[[#This Row],[Brinda argumentos coherentes a la objeción]]="No Cumple",VOZ_WHATSAPP[[#This Row],[Despliegue de Beneficios y/o consecuencias]]="No Cumple"),"Sin Negocio","Negocio")</f>
        <v>Sin Negocio</v>
      </c>
      <c r="U3327" s="1" t="s">
        <v>48</v>
      </c>
      <c r="V3327" s="1" t="s">
        <v>48</v>
      </c>
      <c r="W3327" s="1" t="s">
        <v>48</v>
      </c>
      <c r="X3327" s="12" t="str">
        <f>IF(OR(VOZ_WHATSAPP[[#This Row],[Confirma Valor de pago]]="No Cumple",VOZ_WHATSAPP[[#This Row],[Confirma hora de pago]]="No Cumple",VOZ_WHATSAPP[[#This Row],[Confirma medio de pago]]="No Cumple"),"Sin Cierre","Cierre")</f>
        <v>Cierre</v>
      </c>
      <c r="Y3327" s="1" t="s">
        <v>46</v>
      </c>
      <c r="Z3327" s="1" t="s">
        <v>46</v>
      </c>
      <c r="AA3327" s="1" t="s">
        <v>46</v>
      </c>
      <c r="AB3327" s="1" t="s">
        <v>46</v>
      </c>
      <c r="AC3327" s="11" t="str">
        <f>IF(OR(VOZ_WHATSAPP[[#This Row],[La comunicación es asertiva, con respeto y evita maltrato]]="No Cumple",VOZ_WHATSAPP[[#This Row],[Cumple con las normativas legales]]="No Cumple"),"No Cumple","Cumple")</f>
        <v>Cumple</v>
      </c>
      <c r="AD3327" s="1" t="s">
        <v>46</v>
      </c>
      <c r="AE3327" s="1" t="s">
        <v>2899</v>
      </c>
      <c r="AF3327" s="4">
        <v>0.76</v>
      </c>
      <c r="AG3327" s="4">
        <f>IF(AND(VOZ_WHATSAPP[[#This Row],[Estado Cierre]]="Sin Cierre",VOZ_WHATSAPP[[#This Row],[Nota Negocio]]="Sin Negocio"),VOZ_WHATSAPP[[#This Row],[Nota]]-24%,VOZ_WHATSAPP[[#This Row],[Nota]])</f>
        <v>0.76</v>
      </c>
      <c r="AH3327" s="8">
        <f>IF(VOZ_WHATSAPP[[#This Row],[Estado Legal]]="No Cumple",0,IF(VOZ_WHATSAPP[[#This Row],[Realiza lectura de guion Legal]]="No Cumple",VOZ_WHATSAPP[[#This Row],[Nota 2]]-50%,VOZ_WHATSAPP[[#This Row],[Nota 2]]))</f>
        <v>0.76</v>
      </c>
    </row>
    <row r="3328" spans="1:34" x14ac:dyDescent="0.25">
      <c r="A3328" s="2" t="str">
        <f>VOZ_WHATSAPP[[#This Row],[ID Asesor]]&amp;VOZ_WHATSAPP[[#This Row],[Fecha Monitoreo]]</f>
        <v>326845897</v>
      </c>
      <c r="B3328" s="2">
        <v>45897</v>
      </c>
      <c r="C3328" s="1" t="s">
        <v>50</v>
      </c>
      <c r="D3328" s="1">
        <v>3268</v>
      </c>
      <c r="E3328" s="2">
        <v>45897</v>
      </c>
      <c r="F3328" s="3">
        <v>0.3923611111111111</v>
      </c>
      <c r="G3328" s="1" t="s">
        <v>51</v>
      </c>
      <c r="H3328" s="1" t="s">
        <v>44</v>
      </c>
      <c r="I3328" s="1">
        <v>1116</v>
      </c>
      <c r="J3328" s="1">
        <v>3011033312</v>
      </c>
      <c r="K3328" s="1" t="s">
        <v>45</v>
      </c>
      <c r="L3328" s="1" t="s">
        <v>46</v>
      </c>
      <c r="M3328" s="1" t="s">
        <v>46</v>
      </c>
      <c r="N3328" s="1" t="s">
        <v>46</v>
      </c>
      <c r="O3328" s="1" t="s">
        <v>46</v>
      </c>
      <c r="P3328" s="1" t="s">
        <v>46</v>
      </c>
      <c r="Q3328" s="1" t="s">
        <v>46</v>
      </c>
      <c r="R3328" s="1" t="s">
        <v>46</v>
      </c>
      <c r="S3328" s="1" t="s">
        <v>46</v>
      </c>
      <c r="T3328" s="12" t="str">
        <f>IF(OR(VOZ_WHATSAPP[[#This Row],[Brinda argumentos coherentes a la objeción]]="No Cumple",VOZ_WHATSAPP[[#This Row],[Despliegue de Beneficios y/o consecuencias]]="No Cumple"),"Sin Negocio","Negocio")</f>
        <v>Negocio</v>
      </c>
      <c r="U3328" s="1" t="s">
        <v>46</v>
      </c>
      <c r="V3328" s="1" t="s">
        <v>46</v>
      </c>
      <c r="W3328" s="1" t="s">
        <v>46</v>
      </c>
      <c r="X3328" s="12" t="str">
        <f>IF(OR(VOZ_WHATSAPP[[#This Row],[Confirma Valor de pago]]="No Cumple",VOZ_WHATSAPP[[#This Row],[Confirma hora de pago]]="No Cumple",VOZ_WHATSAPP[[#This Row],[Confirma medio de pago]]="No Cumple"),"Sin Cierre","Cierre")</f>
        <v>Cierre</v>
      </c>
      <c r="Y3328" s="1" t="s">
        <v>46</v>
      </c>
      <c r="Z3328" s="1" t="s">
        <v>46</v>
      </c>
      <c r="AA3328" s="1" t="s">
        <v>46</v>
      </c>
      <c r="AB3328" s="1" t="s">
        <v>46</v>
      </c>
      <c r="AC3328" s="11" t="str">
        <f>IF(OR(VOZ_WHATSAPP[[#This Row],[La comunicación es asertiva, con respeto y evita maltrato]]="No Cumple",VOZ_WHATSAPP[[#This Row],[Cumple con las normativas legales]]="No Cumple"),"No Cumple","Cumple")</f>
        <v>Cumple</v>
      </c>
      <c r="AD3328" s="1" t="s">
        <v>46</v>
      </c>
      <c r="AE3328" s="1" t="s">
        <v>1033</v>
      </c>
      <c r="AF3328" s="4">
        <v>1</v>
      </c>
      <c r="AG3328" s="4">
        <f>IF(AND(VOZ_WHATSAPP[[#This Row],[Estado Cierre]]="Sin Cierre",VOZ_WHATSAPP[[#This Row],[Nota Negocio]]="Sin Negocio"),VOZ_WHATSAPP[[#This Row],[Nota]]-24%,VOZ_WHATSAPP[[#This Row],[Nota]])</f>
        <v>1</v>
      </c>
      <c r="AH3328" s="8">
        <f>IF(VOZ_WHATSAPP[[#This Row],[Estado Legal]]="No Cumple",0,IF(VOZ_WHATSAPP[[#This Row],[Realiza lectura de guion Legal]]="No Cumple",VOZ_WHATSAPP[[#This Row],[Nota 2]]-50%,VOZ_WHATSAPP[[#This Row],[Nota 2]]))</f>
        <v>1</v>
      </c>
    </row>
    <row r="3329" spans="1:34" x14ac:dyDescent="0.25">
      <c r="A3329" s="2" t="str">
        <f>VOZ_WHATSAPP[[#This Row],[ID Asesor]]&amp;VOZ_WHATSAPP[[#This Row],[Fecha Monitoreo]]</f>
        <v>387845897</v>
      </c>
      <c r="B3329" s="2">
        <v>45897</v>
      </c>
      <c r="C3329" s="1" t="s">
        <v>126</v>
      </c>
      <c r="D3329" s="1">
        <v>3878</v>
      </c>
      <c r="E3329" s="2">
        <v>45897</v>
      </c>
      <c r="F3329" s="3">
        <v>0.46666666666666667</v>
      </c>
      <c r="G3329" s="1" t="s">
        <v>51</v>
      </c>
      <c r="H3329" s="1" t="s">
        <v>44</v>
      </c>
      <c r="I3329" s="1">
        <v>495</v>
      </c>
      <c r="J3329" s="1">
        <v>3213700756</v>
      </c>
      <c r="K3329" s="1" t="s">
        <v>45</v>
      </c>
      <c r="L3329" s="1" t="s">
        <v>46</v>
      </c>
      <c r="M3329" s="1" t="s">
        <v>46</v>
      </c>
      <c r="N3329" s="1" t="s">
        <v>47</v>
      </c>
      <c r="O3329" s="1" t="s">
        <v>54</v>
      </c>
      <c r="P3329" s="1" t="s">
        <v>54</v>
      </c>
      <c r="Q3329" s="1" t="s">
        <v>46</v>
      </c>
      <c r="R3329" s="1" t="s">
        <v>46</v>
      </c>
      <c r="S3329" s="1" t="s">
        <v>46</v>
      </c>
      <c r="T3329" s="12" t="str">
        <f>IF(OR(VOZ_WHATSAPP[[#This Row],[Brinda argumentos coherentes a la objeción]]="No Cumple",VOZ_WHATSAPP[[#This Row],[Despliegue de Beneficios y/o consecuencias]]="No Cumple"),"Sin Negocio","Negocio")</f>
        <v>Negocio</v>
      </c>
      <c r="U3329" s="1" t="s">
        <v>46</v>
      </c>
      <c r="V3329" s="1" t="s">
        <v>46</v>
      </c>
      <c r="W3329" s="1" t="s">
        <v>46</v>
      </c>
      <c r="X3329" s="12" t="str">
        <f>IF(OR(VOZ_WHATSAPP[[#This Row],[Confirma Valor de pago]]="No Cumple",VOZ_WHATSAPP[[#This Row],[Confirma hora de pago]]="No Cumple",VOZ_WHATSAPP[[#This Row],[Confirma medio de pago]]="No Cumple"),"Sin Cierre","Cierre")</f>
        <v>Cierre</v>
      </c>
      <c r="Y3329" s="1" t="s">
        <v>46</v>
      </c>
      <c r="Z3329" s="1" t="s">
        <v>46</v>
      </c>
      <c r="AA3329" s="1" t="s">
        <v>46</v>
      </c>
      <c r="AB3329" s="1" t="s">
        <v>46</v>
      </c>
      <c r="AC3329" s="11" t="str">
        <f>IF(OR(VOZ_WHATSAPP[[#This Row],[La comunicación es asertiva, con respeto y evita maltrato]]="No Cumple",VOZ_WHATSAPP[[#This Row],[Cumple con las normativas legales]]="No Cumple"),"No Cumple","Cumple")</f>
        <v>Cumple</v>
      </c>
      <c r="AD3329" s="1" t="s">
        <v>46</v>
      </c>
      <c r="AE3329" s="1" t="s">
        <v>2900</v>
      </c>
      <c r="AF3329" s="4">
        <v>0.85</v>
      </c>
      <c r="AG3329" s="4">
        <f>IF(AND(VOZ_WHATSAPP[[#This Row],[Estado Cierre]]="Sin Cierre",VOZ_WHATSAPP[[#This Row],[Nota Negocio]]="Sin Negocio"),VOZ_WHATSAPP[[#This Row],[Nota]]-24%,VOZ_WHATSAPP[[#This Row],[Nota]])</f>
        <v>0.85</v>
      </c>
      <c r="AH3329" s="8">
        <f>IF(VOZ_WHATSAPP[[#This Row],[Estado Legal]]="No Cumple",0,IF(VOZ_WHATSAPP[[#This Row],[Realiza lectura de guion Legal]]="No Cumple",VOZ_WHATSAPP[[#This Row],[Nota 2]]-50%,VOZ_WHATSAPP[[#This Row],[Nota 2]]))</f>
        <v>0.85</v>
      </c>
    </row>
    <row r="3330" spans="1:34" x14ac:dyDescent="0.25">
      <c r="A3330" s="2" t="str">
        <f>VOZ_WHATSAPP[[#This Row],[ID Asesor]]&amp;VOZ_WHATSAPP[[#This Row],[Fecha Monitoreo]]</f>
        <v>385445897</v>
      </c>
      <c r="B3330" s="2">
        <v>45897</v>
      </c>
      <c r="C3330" s="1" t="s">
        <v>50</v>
      </c>
      <c r="D3330" s="1">
        <v>3854</v>
      </c>
      <c r="E3330" s="2">
        <v>45897</v>
      </c>
      <c r="F3330" s="3">
        <v>0.43472222222222223</v>
      </c>
      <c r="G3330" s="1" t="s">
        <v>60</v>
      </c>
      <c r="H3330" s="1" t="s">
        <v>44</v>
      </c>
      <c r="I3330" s="1">
        <v>11009562</v>
      </c>
      <c r="J3330" s="1">
        <v>3122428873</v>
      </c>
      <c r="K3330" s="1" t="s">
        <v>49</v>
      </c>
      <c r="L3330" s="1" t="s">
        <v>46</v>
      </c>
      <c r="M3330" s="1" t="s">
        <v>46</v>
      </c>
      <c r="N3330" s="1" t="s">
        <v>46</v>
      </c>
      <c r="O3330" s="1" t="s">
        <v>46</v>
      </c>
      <c r="P3330" s="1" t="s">
        <v>46</v>
      </c>
      <c r="Q3330" s="1" t="s">
        <v>46</v>
      </c>
      <c r="R3330" s="1" t="s">
        <v>46</v>
      </c>
      <c r="S3330" s="1" t="s">
        <v>48</v>
      </c>
      <c r="T3330" s="12" t="str">
        <f>IF(OR(VOZ_WHATSAPP[[#This Row],[Brinda argumentos coherentes a la objeción]]="No Cumple",VOZ_WHATSAPP[[#This Row],[Despliegue de Beneficios y/o consecuencias]]="No Cumple"),"Sin Negocio","Negocio")</f>
        <v>Negocio</v>
      </c>
      <c r="U3330" s="1" t="s">
        <v>46</v>
      </c>
      <c r="V3330" s="1" t="s">
        <v>46</v>
      </c>
      <c r="W3330" s="1" t="s">
        <v>47</v>
      </c>
      <c r="X3330" s="12" t="str">
        <f>IF(OR(VOZ_WHATSAPP[[#This Row],[Confirma Valor de pago]]="No Cumple",VOZ_WHATSAPP[[#This Row],[Confirma hora de pago]]="No Cumple",VOZ_WHATSAPP[[#This Row],[Confirma medio de pago]]="No Cumple"),"Sin Cierre","Cierre")</f>
        <v>Sin Cierre</v>
      </c>
      <c r="Y3330" s="1" t="s">
        <v>46</v>
      </c>
      <c r="Z3330" s="1" t="s">
        <v>54</v>
      </c>
      <c r="AA3330" s="1" t="s">
        <v>46</v>
      </c>
      <c r="AB3330" s="1" t="s">
        <v>46</v>
      </c>
      <c r="AC3330" s="11" t="str">
        <f>IF(OR(VOZ_WHATSAPP[[#This Row],[La comunicación es asertiva, con respeto y evita maltrato]]="No Cumple",VOZ_WHATSAPP[[#This Row],[Cumple con las normativas legales]]="No Cumple"),"No Cumple","Cumple")</f>
        <v>Cumple</v>
      </c>
      <c r="AD3330" s="1" t="s">
        <v>46</v>
      </c>
      <c r="AE3330" s="1" t="s">
        <v>2901</v>
      </c>
      <c r="AF3330" s="4">
        <v>0.77</v>
      </c>
      <c r="AG3330" s="4">
        <f>IF(AND(VOZ_WHATSAPP[[#This Row],[Estado Cierre]]="Sin Cierre",VOZ_WHATSAPP[[#This Row],[Nota Negocio]]="Sin Negocio"),VOZ_WHATSAPP[[#This Row],[Nota]]-24%,VOZ_WHATSAPP[[#This Row],[Nota]])</f>
        <v>0.77</v>
      </c>
      <c r="AH3330" s="8">
        <f>IF(VOZ_WHATSAPP[[#This Row],[Estado Legal]]="No Cumple",0,IF(VOZ_WHATSAPP[[#This Row],[Realiza lectura de guion Legal]]="No Cumple",VOZ_WHATSAPP[[#This Row],[Nota 2]]-50%,VOZ_WHATSAPP[[#This Row],[Nota 2]]))</f>
        <v>0.77</v>
      </c>
    </row>
    <row r="3331" spans="1:34" x14ac:dyDescent="0.25">
      <c r="A3331" s="2" t="str">
        <f>VOZ_WHATSAPP[[#This Row],[ID Asesor]]&amp;VOZ_WHATSAPP[[#This Row],[Fecha Monitoreo]]</f>
        <v>407445897</v>
      </c>
      <c r="B3331" s="2">
        <v>45897</v>
      </c>
      <c r="C3331" s="1" t="s">
        <v>87</v>
      </c>
      <c r="D3331" s="1">
        <v>4074</v>
      </c>
      <c r="E3331" s="2">
        <v>45897</v>
      </c>
      <c r="F3331" s="3">
        <v>0.50208333333333333</v>
      </c>
      <c r="G3331" s="1" t="s">
        <v>51</v>
      </c>
      <c r="H3331" s="1" t="s">
        <v>44</v>
      </c>
      <c r="I3331" s="1">
        <v>1481</v>
      </c>
      <c r="J3331" s="1"/>
      <c r="K3331" s="1" t="s">
        <v>45</v>
      </c>
      <c r="L3331" s="1" t="s">
        <v>46</v>
      </c>
      <c r="M3331" s="1" t="s">
        <v>47</v>
      </c>
      <c r="N3331" s="1" t="s">
        <v>47</v>
      </c>
      <c r="O3331" s="1" t="s">
        <v>54</v>
      </c>
      <c r="P3331" s="1" t="s">
        <v>54</v>
      </c>
      <c r="Q3331" s="1" t="s">
        <v>47</v>
      </c>
      <c r="R3331" s="1" t="s">
        <v>47</v>
      </c>
      <c r="S3331" s="1" t="s">
        <v>47</v>
      </c>
      <c r="T3331" s="12" t="str">
        <f>IF(OR(VOZ_WHATSAPP[[#This Row],[Brinda argumentos coherentes a la objeción]]="No Cumple",VOZ_WHATSAPP[[#This Row],[Despliegue de Beneficios y/o consecuencias]]="No Cumple"),"Sin Negocio","Negocio")</f>
        <v>Sin Negocio</v>
      </c>
      <c r="U3331" s="1" t="s">
        <v>47</v>
      </c>
      <c r="V3331" s="1" t="s">
        <v>47</v>
      </c>
      <c r="W3331" s="1" t="s">
        <v>47</v>
      </c>
      <c r="X3331" s="12" t="str">
        <f>IF(OR(VOZ_WHATSAPP[[#This Row],[Confirma Valor de pago]]="No Cumple",VOZ_WHATSAPP[[#This Row],[Confirma hora de pago]]="No Cumple",VOZ_WHATSAPP[[#This Row],[Confirma medio de pago]]="No Cumple"),"Sin Cierre","Cierre")</f>
        <v>Sin Cierre</v>
      </c>
      <c r="Y3331" s="1" t="s">
        <v>54</v>
      </c>
      <c r="Z3331" s="1" t="s">
        <v>54</v>
      </c>
      <c r="AA3331" s="1" t="s">
        <v>54</v>
      </c>
      <c r="AB3331" s="1" t="s">
        <v>54</v>
      </c>
      <c r="AC3331" s="11" t="str">
        <f>IF(OR(VOZ_WHATSAPP[[#This Row],[La comunicación es asertiva, con respeto y evita maltrato]]="No Cumple",VOZ_WHATSAPP[[#This Row],[Cumple con las normativas legales]]="No Cumple"),"No Cumple","Cumple")</f>
        <v>No Cumple</v>
      </c>
      <c r="AD3331" s="1" t="s">
        <v>47</v>
      </c>
      <c r="AE3331" s="1" t="s">
        <v>2902</v>
      </c>
      <c r="AF3331" s="4">
        <v>0.04</v>
      </c>
      <c r="AG3331" s="4">
        <f>IF(AND(VOZ_WHATSAPP[[#This Row],[Estado Cierre]]="Sin Cierre",VOZ_WHATSAPP[[#This Row],[Nota Negocio]]="Sin Negocio"),VOZ_WHATSAPP[[#This Row],[Nota]]-24%,VOZ_WHATSAPP[[#This Row],[Nota]])</f>
        <v>-0.19999999999999998</v>
      </c>
      <c r="AH3331" s="8">
        <f>IF(VOZ_WHATSAPP[[#This Row],[Estado Legal]]="No Cumple",0,IF(VOZ_WHATSAPP[[#This Row],[Realiza lectura de guion Legal]]="No Cumple",VOZ_WHATSAPP[[#This Row],[Nota 2]]-50%,VOZ_WHATSAPP[[#This Row],[Nota 2]]))</f>
        <v>0</v>
      </c>
    </row>
    <row r="3332" spans="1:34" x14ac:dyDescent="0.25">
      <c r="A3332" s="2" t="str">
        <f>VOZ_WHATSAPP[[#This Row],[ID Asesor]]&amp;VOZ_WHATSAPP[[#This Row],[Fecha Monitoreo]]</f>
        <v>295345897</v>
      </c>
      <c r="B3332" s="2">
        <v>45897</v>
      </c>
      <c r="C3332" s="1" t="s">
        <v>696</v>
      </c>
      <c r="D3332" s="1">
        <v>2953</v>
      </c>
      <c r="E3332" s="2">
        <v>45897</v>
      </c>
      <c r="F3332" s="3">
        <v>0.42777777777777776</v>
      </c>
      <c r="G3332" s="1" t="s">
        <v>58</v>
      </c>
      <c r="H3332" s="1" t="s">
        <v>44</v>
      </c>
      <c r="I3332" s="1">
        <v>479</v>
      </c>
      <c r="J3332" s="1">
        <v>3104526971</v>
      </c>
      <c r="K3332" s="1" t="s">
        <v>45</v>
      </c>
      <c r="L3332" s="1" t="s">
        <v>46</v>
      </c>
      <c r="M3332" s="1" t="s">
        <v>48</v>
      </c>
      <c r="N3332" s="1" t="s">
        <v>46</v>
      </c>
      <c r="O3332" s="1" t="s">
        <v>46</v>
      </c>
      <c r="P3332" s="1" t="s">
        <v>46</v>
      </c>
      <c r="Q3332" s="1" t="s">
        <v>46</v>
      </c>
      <c r="R3332" s="1" t="s">
        <v>48</v>
      </c>
      <c r="S3332" s="1" t="s">
        <v>46</v>
      </c>
      <c r="T3332" s="12" t="str">
        <f>IF(OR(VOZ_WHATSAPP[[#This Row],[Brinda argumentos coherentes a la objeción]]="No Cumple",VOZ_WHATSAPP[[#This Row],[Despliegue de Beneficios y/o consecuencias]]="No Cumple"),"Sin Negocio","Negocio")</f>
        <v>Negocio</v>
      </c>
      <c r="U3332" s="1" t="s">
        <v>48</v>
      </c>
      <c r="V3332" s="1" t="s">
        <v>48</v>
      </c>
      <c r="W3332" s="1" t="s">
        <v>48</v>
      </c>
      <c r="X3332" s="12" t="str">
        <f>IF(OR(VOZ_WHATSAPP[[#This Row],[Confirma Valor de pago]]="No Cumple",VOZ_WHATSAPP[[#This Row],[Confirma hora de pago]]="No Cumple",VOZ_WHATSAPP[[#This Row],[Confirma medio de pago]]="No Cumple"),"Sin Cierre","Cierre")</f>
        <v>Cierre</v>
      </c>
      <c r="Y3332" s="1" t="s">
        <v>48</v>
      </c>
      <c r="Z3332" s="1" t="s">
        <v>46</v>
      </c>
      <c r="AA3332" s="1" t="s">
        <v>46</v>
      </c>
      <c r="AB3332" s="1" t="s">
        <v>46</v>
      </c>
      <c r="AC3332" s="11" t="str">
        <f>IF(OR(VOZ_WHATSAPP[[#This Row],[La comunicación es asertiva, con respeto y evita maltrato]]="No Cumple",VOZ_WHATSAPP[[#This Row],[Cumple con las normativas legales]]="No Cumple"),"No Cumple","Cumple")</f>
        <v>Cumple</v>
      </c>
      <c r="AD3332" s="1" t="s">
        <v>48</v>
      </c>
      <c r="AE3332" s="1" t="s">
        <v>2558</v>
      </c>
      <c r="AF3332" s="4">
        <v>1</v>
      </c>
      <c r="AG3332" s="4">
        <f>IF(AND(VOZ_WHATSAPP[[#This Row],[Estado Cierre]]="Sin Cierre",VOZ_WHATSAPP[[#This Row],[Nota Negocio]]="Sin Negocio"),VOZ_WHATSAPP[[#This Row],[Nota]]-24%,VOZ_WHATSAPP[[#This Row],[Nota]])</f>
        <v>1</v>
      </c>
      <c r="AH3332" s="8">
        <f>IF(VOZ_WHATSAPP[[#This Row],[Estado Legal]]="No Cumple",0,IF(VOZ_WHATSAPP[[#This Row],[Realiza lectura de guion Legal]]="No Cumple",VOZ_WHATSAPP[[#This Row],[Nota 2]]-50%,VOZ_WHATSAPP[[#This Row],[Nota 2]]))</f>
        <v>1</v>
      </c>
    </row>
    <row r="3333" spans="1:34" x14ac:dyDescent="0.25">
      <c r="A3333" s="2" t="str">
        <f>VOZ_WHATSAPP[[#This Row],[ID Asesor]]&amp;VOZ_WHATSAPP[[#This Row],[Fecha Monitoreo]]</f>
        <v>405445897</v>
      </c>
      <c r="B3333" s="2">
        <v>45897</v>
      </c>
      <c r="C3333" s="1" t="s">
        <v>87</v>
      </c>
      <c r="D3333" s="1">
        <v>4054</v>
      </c>
      <c r="E3333" s="2">
        <v>45897</v>
      </c>
      <c r="F3333" s="3">
        <v>0.38750000000000001</v>
      </c>
      <c r="G3333" s="1" t="s">
        <v>51</v>
      </c>
      <c r="H3333" s="1" t="s">
        <v>44</v>
      </c>
      <c r="I3333" s="1">
        <v>1469</v>
      </c>
      <c r="J3333" s="1"/>
      <c r="K3333" s="1" t="s">
        <v>45</v>
      </c>
      <c r="L3333" s="1" t="s">
        <v>46</v>
      </c>
      <c r="M3333" s="1" t="s">
        <v>46</v>
      </c>
      <c r="N3333" s="1" t="s">
        <v>46</v>
      </c>
      <c r="O3333" s="1" t="s">
        <v>46</v>
      </c>
      <c r="P3333" s="1" t="s">
        <v>46</v>
      </c>
      <c r="Q3333" s="1" t="s">
        <v>46</v>
      </c>
      <c r="R3333" s="1" t="s">
        <v>46</v>
      </c>
      <c r="S3333" s="1" t="s">
        <v>46</v>
      </c>
      <c r="T3333" s="12" t="str">
        <f>IF(OR(VOZ_WHATSAPP[[#This Row],[Brinda argumentos coherentes a la objeción]]="No Cumple",VOZ_WHATSAPP[[#This Row],[Despliegue de Beneficios y/o consecuencias]]="No Cumple"),"Sin Negocio","Negocio")</f>
        <v>Negocio</v>
      </c>
      <c r="U3333" s="1" t="s">
        <v>46</v>
      </c>
      <c r="V3333" s="1" t="s">
        <v>46</v>
      </c>
      <c r="W3333" s="1" t="s">
        <v>46</v>
      </c>
      <c r="X3333" s="12" t="str">
        <f>IF(OR(VOZ_WHATSAPP[[#This Row],[Confirma Valor de pago]]="No Cumple",VOZ_WHATSAPP[[#This Row],[Confirma hora de pago]]="No Cumple",VOZ_WHATSAPP[[#This Row],[Confirma medio de pago]]="No Cumple"),"Sin Cierre","Cierre")</f>
        <v>Cierre</v>
      </c>
      <c r="Y3333" s="1" t="s">
        <v>46</v>
      </c>
      <c r="Z3333" s="1" t="s">
        <v>46</v>
      </c>
      <c r="AA3333" s="1" t="s">
        <v>46</v>
      </c>
      <c r="AB3333" s="1" t="s">
        <v>46</v>
      </c>
      <c r="AC3333" s="11" t="str">
        <f>IF(OR(VOZ_WHATSAPP[[#This Row],[La comunicación es asertiva, con respeto y evita maltrato]]="No Cumple",VOZ_WHATSAPP[[#This Row],[Cumple con las normativas legales]]="No Cumple"),"No Cumple","Cumple")</f>
        <v>Cumple</v>
      </c>
      <c r="AD3333" s="1" t="s">
        <v>46</v>
      </c>
      <c r="AE3333" s="1" t="s">
        <v>2903</v>
      </c>
      <c r="AF3333" s="4">
        <v>1</v>
      </c>
      <c r="AG3333" s="4">
        <f>IF(AND(VOZ_WHATSAPP[[#This Row],[Estado Cierre]]="Sin Cierre",VOZ_WHATSAPP[[#This Row],[Nota Negocio]]="Sin Negocio"),VOZ_WHATSAPP[[#This Row],[Nota]]-24%,VOZ_WHATSAPP[[#This Row],[Nota]])</f>
        <v>1</v>
      </c>
      <c r="AH3333" s="8">
        <f>IF(VOZ_WHATSAPP[[#This Row],[Estado Legal]]="No Cumple",0,IF(VOZ_WHATSAPP[[#This Row],[Realiza lectura de guion Legal]]="No Cumple",VOZ_WHATSAPP[[#This Row],[Nota 2]]-50%,VOZ_WHATSAPP[[#This Row],[Nota 2]]))</f>
        <v>1</v>
      </c>
    </row>
    <row r="3334" spans="1:34" x14ac:dyDescent="0.25">
      <c r="A3334" s="2" t="str">
        <f>VOZ_WHATSAPP[[#This Row],[ID Asesor]]&amp;VOZ_WHATSAPP[[#This Row],[Fecha Monitoreo]]</f>
        <v>374545897</v>
      </c>
      <c r="B3334" s="2">
        <v>45897</v>
      </c>
      <c r="C3334" s="1" t="s">
        <v>126</v>
      </c>
      <c r="D3334" s="1">
        <v>3745</v>
      </c>
      <c r="E3334" s="2">
        <v>45897</v>
      </c>
      <c r="F3334" s="3">
        <v>0.4909722222222222</v>
      </c>
      <c r="G3334" s="1" t="s">
        <v>51</v>
      </c>
      <c r="H3334" s="1" t="s">
        <v>44</v>
      </c>
      <c r="I3334" s="1">
        <v>463</v>
      </c>
      <c r="J3334" s="1">
        <v>3137734051</v>
      </c>
      <c r="K3334" s="1" t="s">
        <v>45</v>
      </c>
      <c r="L3334" s="1" t="s">
        <v>46</v>
      </c>
      <c r="M3334" s="1" t="s">
        <v>46</v>
      </c>
      <c r="N3334" s="1" t="s">
        <v>46</v>
      </c>
      <c r="O3334" s="1" t="s">
        <v>46</v>
      </c>
      <c r="P3334" s="1" t="s">
        <v>46</v>
      </c>
      <c r="Q3334" s="1" t="s">
        <v>46</v>
      </c>
      <c r="R3334" s="1" t="s">
        <v>46</v>
      </c>
      <c r="S3334" s="1" t="s">
        <v>48</v>
      </c>
      <c r="T3334" s="12" t="str">
        <f>IF(OR(VOZ_WHATSAPP[[#This Row],[Brinda argumentos coherentes a la objeción]]="No Cumple",VOZ_WHATSAPP[[#This Row],[Despliegue de Beneficios y/o consecuencias]]="No Cumple"),"Sin Negocio","Negocio")</f>
        <v>Negocio</v>
      </c>
      <c r="U3334" s="1" t="s">
        <v>46</v>
      </c>
      <c r="V3334" s="1" t="s">
        <v>46</v>
      </c>
      <c r="W3334" s="1" t="s">
        <v>46</v>
      </c>
      <c r="X3334" s="12" t="str">
        <f>IF(OR(VOZ_WHATSAPP[[#This Row],[Confirma Valor de pago]]="No Cumple",VOZ_WHATSAPP[[#This Row],[Confirma hora de pago]]="No Cumple",VOZ_WHATSAPP[[#This Row],[Confirma medio de pago]]="No Cumple"),"Sin Cierre","Cierre")</f>
        <v>Cierre</v>
      </c>
      <c r="Y3334" s="1" t="s">
        <v>46</v>
      </c>
      <c r="Z3334" s="1" t="s">
        <v>46</v>
      </c>
      <c r="AA3334" s="1" t="s">
        <v>46</v>
      </c>
      <c r="AB3334" s="1" t="s">
        <v>46</v>
      </c>
      <c r="AC3334" s="11" t="str">
        <f>IF(OR(VOZ_WHATSAPP[[#This Row],[La comunicación es asertiva, con respeto y evita maltrato]]="No Cumple",VOZ_WHATSAPP[[#This Row],[Cumple con las normativas legales]]="No Cumple"),"No Cumple","Cumple")</f>
        <v>Cumple</v>
      </c>
      <c r="AD3334" s="1" t="s">
        <v>46</v>
      </c>
      <c r="AE3334" s="1" t="s">
        <v>131</v>
      </c>
      <c r="AF3334" s="4">
        <v>1</v>
      </c>
      <c r="AG3334" s="4">
        <f>IF(AND(VOZ_WHATSAPP[[#This Row],[Estado Cierre]]="Sin Cierre",VOZ_WHATSAPP[[#This Row],[Nota Negocio]]="Sin Negocio"),VOZ_WHATSAPP[[#This Row],[Nota]]-24%,VOZ_WHATSAPP[[#This Row],[Nota]])</f>
        <v>1</v>
      </c>
      <c r="AH3334" s="8">
        <f>IF(VOZ_WHATSAPP[[#This Row],[Estado Legal]]="No Cumple",0,IF(VOZ_WHATSAPP[[#This Row],[Realiza lectura de guion Legal]]="No Cumple",VOZ_WHATSAPP[[#This Row],[Nota 2]]-50%,VOZ_WHATSAPP[[#This Row],[Nota 2]]))</f>
        <v>1</v>
      </c>
    </row>
    <row r="3335" spans="1:34" x14ac:dyDescent="0.25">
      <c r="A3335" s="2" t="str">
        <f>VOZ_WHATSAPP[[#This Row],[ID Asesor]]&amp;VOZ_WHATSAPP[[#This Row],[Fecha Monitoreo]]</f>
        <v>366545897</v>
      </c>
      <c r="B3335" s="2">
        <v>45897</v>
      </c>
      <c r="C3335" s="1" t="s">
        <v>50</v>
      </c>
      <c r="D3335" s="1">
        <v>3665</v>
      </c>
      <c r="E3335" s="2">
        <v>45897</v>
      </c>
      <c r="F3335" s="3">
        <v>0.40763888888888888</v>
      </c>
      <c r="G3335" s="1" t="s">
        <v>51</v>
      </c>
      <c r="H3335" s="1" t="s">
        <v>44</v>
      </c>
      <c r="I3335" s="1">
        <v>1111</v>
      </c>
      <c r="J3335" s="1">
        <v>3058128859</v>
      </c>
      <c r="K3335" s="1" t="s">
        <v>45</v>
      </c>
      <c r="L3335" s="1" t="s">
        <v>46</v>
      </c>
      <c r="M3335" s="1" t="s">
        <v>46</v>
      </c>
      <c r="N3335" s="1" t="s">
        <v>46</v>
      </c>
      <c r="O3335" s="1" t="s">
        <v>46</v>
      </c>
      <c r="P3335" s="1" t="s">
        <v>46</v>
      </c>
      <c r="Q3335" s="1" t="s">
        <v>46</v>
      </c>
      <c r="R3335" s="1" t="s">
        <v>48</v>
      </c>
      <c r="S3335" s="1" t="s">
        <v>46</v>
      </c>
      <c r="T3335" s="12" t="str">
        <f>IF(OR(VOZ_WHATSAPP[[#This Row],[Brinda argumentos coherentes a la objeción]]="No Cumple",VOZ_WHATSAPP[[#This Row],[Despliegue de Beneficios y/o consecuencias]]="No Cumple"),"Sin Negocio","Negocio")</f>
        <v>Negocio</v>
      </c>
      <c r="U3335" s="1" t="s">
        <v>46</v>
      </c>
      <c r="V3335" s="1" t="s">
        <v>46</v>
      </c>
      <c r="W3335" s="1" t="s">
        <v>46</v>
      </c>
      <c r="X3335" s="12" t="str">
        <f>IF(OR(VOZ_WHATSAPP[[#This Row],[Confirma Valor de pago]]="No Cumple",VOZ_WHATSAPP[[#This Row],[Confirma hora de pago]]="No Cumple",VOZ_WHATSAPP[[#This Row],[Confirma medio de pago]]="No Cumple"),"Sin Cierre","Cierre")</f>
        <v>Cierre</v>
      </c>
      <c r="Y3335" s="1" t="s">
        <v>46</v>
      </c>
      <c r="Z3335" s="1" t="s">
        <v>46</v>
      </c>
      <c r="AA3335" s="1" t="s">
        <v>46</v>
      </c>
      <c r="AB3335" s="1" t="s">
        <v>46</v>
      </c>
      <c r="AC3335" s="11" t="str">
        <f>IF(OR(VOZ_WHATSAPP[[#This Row],[La comunicación es asertiva, con respeto y evita maltrato]]="No Cumple",VOZ_WHATSAPP[[#This Row],[Cumple con las normativas legales]]="No Cumple"),"No Cumple","Cumple")</f>
        <v>Cumple</v>
      </c>
      <c r="AD3335" s="1" t="s">
        <v>46</v>
      </c>
      <c r="AE3335" s="1" t="s">
        <v>53</v>
      </c>
      <c r="AF3335" s="4">
        <v>1</v>
      </c>
      <c r="AG3335" s="4">
        <f>IF(AND(VOZ_WHATSAPP[[#This Row],[Estado Cierre]]="Sin Cierre",VOZ_WHATSAPP[[#This Row],[Nota Negocio]]="Sin Negocio"),VOZ_WHATSAPP[[#This Row],[Nota]]-24%,VOZ_WHATSAPP[[#This Row],[Nota]])</f>
        <v>1</v>
      </c>
      <c r="AH3335" s="8">
        <f>IF(VOZ_WHATSAPP[[#This Row],[Estado Legal]]="No Cumple",0,IF(VOZ_WHATSAPP[[#This Row],[Realiza lectura de guion Legal]]="No Cumple",VOZ_WHATSAPP[[#This Row],[Nota 2]]-50%,VOZ_WHATSAPP[[#This Row],[Nota 2]]))</f>
        <v>1</v>
      </c>
    </row>
    <row r="3336" spans="1:34" x14ac:dyDescent="0.25">
      <c r="A3336" s="2" t="str">
        <f>VOZ_WHATSAPP[[#This Row],[ID Asesor]]&amp;VOZ_WHATSAPP[[#This Row],[Fecha Monitoreo]]</f>
        <v>266745897</v>
      </c>
      <c r="B3336" s="2">
        <v>45897</v>
      </c>
      <c r="C3336" s="1" t="s">
        <v>696</v>
      </c>
      <c r="D3336" s="1">
        <v>2667</v>
      </c>
      <c r="E3336" s="2">
        <v>45897</v>
      </c>
      <c r="F3336" s="3">
        <v>0.3611111111111111</v>
      </c>
      <c r="G3336" s="1" t="s">
        <v>58</v>
      </c>
      <c r="H3336" s="1" t="s">
        <v>44</v>
      </c>
      <c r="I3336" s="1">
        <v>505</v>
      </c>
      <c r="J3336" s="1">
        <v>3144537574</v>
      </c>
      <c r="K3336" s="1" t="s">
        <v>45</v>
      </c>
      <c r="L3336" s="1" t="s">
        <v>46</v>
      </c>
      <c r="M3336" s="1" t="s">
        <v>46</v>
      </c>
      <c r="N3336" s="1" t="s">
        <v>46</v>
      </c>
      <c r="O3336" s="1" t="s">
        <v>46</v>
      </c>
      <c r="P3336" s="1" t="s">
        <v>46</v>
      </c>
      <c r="Q3336" s="1" t="s">
        <v>46</v>
      </c>
      <c r="R3336" s="1" t="s">
        <v>46</v>
      </c>
      <c r="S3336" s="1" t="s">
        <v>46</v>
      </c>
      <c r="T3336" s="12" t="str">
        <f>IF(OR(VOZ_WHATSAPP[[#This Row],[Brinda argumentos coherentes a la objeción]]="No Cumple",VOZ_WHATSAPP[[#This Row],[Despliegue de Beneficios y/o consecuencias]]="No Cumple"),"Sin Negocio","Negocio")</f>
        <v>Negocio</v>
      </c>
      <c r="U3336" s="1" t="s">
        <v>46</v>
      </c>
      <c r="V3336" s="1" t="s">
        <v>46</v>
      </c>
      <c r="W3336" s="1" t="s">
        <v>46</v>
      </c>
      <c r="X3336" s="12" t="str">
        <f>IF(OR(VOZ_WHATSAPP[[#This Row],[Confirma Valor de pago]]="No Cumple",VOZ_WHATSAPP[[#This Row],[Confirma hora de pago]]="No Cumple",VOZ_WHATSAPP[[#This Row],[Confirma medio de pago]]="No Cumple"),"Sin Cierre","Cierre")</f>
        <v>Cierre</v>
      </c>
      <c r="Y3336" s="1" t="s">
        <v>46</v>
      </c>
      <c r="Z3336" s="1" t="s">
        <v>46</v>
      </c>
      <c r="AA3336" s="1" t="s">
        <v>46</v>
      </c>
      <c r="AB3336" s="1" t="s">
        <v>46</v>
      </c>
      <c r="AC3336" s="11" t="str">
        <f>IF(OR(VOZ_WHATSAPP[[#This Row],[La comunicación es asertiva, con respeto y evita maltrato]]="No Cumple",VOZ_WHATSAPP[[#This Row],[Cumple con las normativas legales]]="No Cumple"),"No Cumple","Cumple")</f>
        <v>Cumple</v>
      </c>
      <c r="AD3336" s="1" t="s">
        <v>46</v>
      </c>
      <c r="AE3336" s="1" t="s">
        <v>2558</v>
      </c>
      <c r="AF3336" s="4">
        <v>1</v>
      </c>
      <c r="AG3336" s="4">
        <f>IF(AND(VOZ_WHATSAPP[[#This Row],[Estado Cierre]]="Sin Cierre",VOZ_WHATSAPP[[#This Row],[Nota Negocio]]="Sin Negocio"),VOZ_WHATSAPP[[#This Row],[Nota]]-24%,VOZ_WHATSAPP[[#This Row],[Nota]])</f>
        <v>1</v>
      </c>
      <c r="AH3336" s="8">
        <f>IF(VOZ_WHATSAPP[[#This Row],[Estado Legal]]="No Cumple",0,IF(VOZ_WHATSAPP[[#This Row],[Realiza lectura de guion Legal]]="No Cumple",VOZ_WHATSAPP[[#This Row],[Nota 2]]-50%,VOZ_WHATSAPP[[#This Row],[Nota 2]]))</f>
        <v>1</v>
      </c>
    </row>
    <row r="3337" spans="1:34" x14ac:dyDescent="0.25">
      <c r="A3337" s="2" t="str">
        <f>VOZ_WHATSAPP[[#This Row],[ID Asesor]]&amp;VOZ_WHATSAPP[[#This Row],[Fecha Monitoreo]]</f>
        <v>385445897</v>
      </c>
      <c r="B3337" s="2">
        <v>45897</v>
      </c>
      <c r="C3337" s="1" t="s">
        <v>50</v>
      </c>
      <c r="D3337" s="1">
        <v>3854</v>
      </c>
      <c r="E3337" s="2">
        <v>45897</v>
      </c>
      <c r="F3337" s="3">
        <v>0</v>
      </c>
      <c r="G3337" s="1" t="s">
        <v>60</v>
      </c>
      <c r="H3337" s="1" t="s">
        <v>71</v>
      </c>
      <c r="I3337" s="1"/>
      <c r="J3337" s="1"/>
      <c r="K3337" s="1"/>
      <c r="L3337" s="1" t="s">
        <v>47</v>
      </c>
      <c r="M3337" s="1" t="s">
        <v>48</v>
      </c>
      <c r="N3337" s="1" t="s">
        <v>48</v>
      </c>
      <c r="O3337" s="1" t="s">
        <v>48</v>
      </c>
      <c r="P3337" s="1" t="s">
        <v>48</v>
      </c>
      <c r="Q3337" s="1" t="s">
        <v>48</v>
      </c>
      <c r="R3337" s="1" t="s">
        <v>48</v>
      </c>
      <c r="S3337" s="1" t="s">
        <v>48</v>
      </c>
      <c r="T3337" s="12" t="str">
        <f>IF(OR(VOZ_WHATSAPP[[#This Row],[Brinda argumentos coherentes a la objeción]]="No Cumple",VOZ_WHATSAPP[[#This Row],[Despliegue de Beneficios y/o consecuencias]]="No Cumple"),"Sin Negocio","Negocio")</f>
        <v>Negocio</v>
      </c>
      <c r="U3337" s="1" t="s">
        <v>48</v>
      </c>
      <c r="V3337" s="1" t="s">
        <v>48</v>
      </c>
      <c r="W3337" s="1" t="s">
        <v>48</v>
      </c>
      <c r="X3337" s="12" t="str">
        <f>IF(OR(VOZ_WHATSAPP[[#This Row],[Confirma Valor de pago]]="No Cumple",VOZ_WHATSAPP[[#This Row],[Confirma hora de pago]]="No Cumple",VOZ_WHATSAPP[[#This Row],[Confirma medio de pago]]="No Cumple"),"Sin Cierre","Cierre")</f>
        <v>Cierre</v>
      </c>
      <c r="Y3337" s="1" t="s">
        <v>48</v>
      </c>
      <c r="Z3337" s="1" t="s">
        <v>48</v>
      </c>
      <c r="AA3337" s="1" t="s">
        <v>54</v>
      </c>
      <c r="AB3337" s="1" t="s">
        <v>54</v>
      </c>
      <c r="AC3337" s="11" t="str">
        <f>IF(OR(VOZ_WHATSAPP[[#This Row],[La comunicación es asertiva, con respeto y evita maltrato]]="No Cumple",VOZ_WHATSAPP[[#This Row],[Cumple con las normativas legales]]="No Cumple"),"No Cumple","Cumple")</f>
        <v>No Cumple</v>
      </c>
      <c r="AD3337" s="1" t="s">
        <v>48</v>
      </c>
      <c r="AE3337" s="1" t="s">
        <v>2904</v>
      </c>
      <c r="AF3337" s="4">
        <v>0.96</v>
      </c>
      <c r="AG3337" s="4">
        <f>IF(AND(VOZ_WHATSAPP[[#This Row],[Estado Cierre]]="Sin Cierre",VOZ_WHATSAPP[[#This Row],[Nota Negocio]]="Sin Negocio"),VOZ_WHATSAPP[[#This Row],[Nota]]-24%,VOZ_WHATSAPP[[#This Row],[Nota]])</f>
        <v>0.96</v>
      </c>
      <c r="AH3337" s="8">
        <f>IF(VOZ_WHATSAPP[[#This Row],[Estado Legal]]="No Cumple",0,IF(VOZ_WHATSAPP[[#This Row],[Realiza lectura de guion Legal]]="No Cumple",VOZ_WHATSAPP[[#This Row],[Nota 2]]-50%,VOZ_WHATSAPP[[#This Row],[Nota 2]]))</f>
        <v>0</v>
      </c>
    </row>
    <row r="3338" spans="1:34" x14ac:dyDescent="0.25">
      <c r="A3338" s="2" t="str">
        <f>VOZ_WHATSAPP[[#This Row],[ID Asesor]]&amp;VOZ_WHATSAPP[[#This Row],[Fecha Monitoreo]]</f>
        <v>356545897</v>
      </c>
      <c r="B3338" s="2">
        <v>45897</v>
      </c>
      <c r="C3338" s="1" t="s">
        <v>50</v>
      </c>
      <c r="D3338" s="1">
        <v>3565</v>
      </c>
      <c r="E3338" s="2">
        <v>45897</v>
      </c>
      <c r="F3338" s="3">
        <v>0.40347222222222223</v>
      </c>
      <c r="G3338" s="1" t="s">
        <v>51</v>
      </c>
      <c r="H3338" s="1" t="s">
        <v>44</v>
      </c>
      <c r="I3338" s="1">
        <v>1359</v>
      </c>
      <c r="J3338" s="1">
        <v>3042635018</v>
      </c>
      <c r="K3338" s="1" t="s">
        <v>45</v>
      </c>
      <c r="L3338" s="1" t="s">
        <v>46</v>
      </c>
      <c r="M3338" s="1" t="s">
        <v>46</v>
      </c>
      <c r="N3338" s="1" t="s">
        <v>46</v>
      </c>
      <c r="O3338" s="1" t="s">
        <v>46</v>
      </c>
      <c r="P3338" s="1" t="s">
        <v>46</v>
      </c>
      <c r="Q3338" s="1" t="s">
        <v>46</v>
      </c>
      <c r="R3338" s="1" t="s">
        <v>48</v>
      </c>
      <c r="S3338" s="1" t="s">
        <v>46</v>
      </c>
      <c r="T3338" s="12" t="str">
        <f>IF(OR(VOZ_WHATSAPP[[#This Row],[Brinda argumentos coherentes a la objeción]]="No Cumple",VOZ_WHATSAPP[[#This Row],[Despliegue de Beneficios y/o consecuencias]]="No Cumple"),"Sin Negocio","Negocio")</f>
        <v>Negocio</v>
      </c>
      <c r="U3338" s="1" t="s">
        <v>46</v>
      </c>
      <c r="V3338" s="1" t="s">
        <v>46</v>
      </c>
      <c r="W3338" s="1" t="s">
        <v>46</v>
      </c>
      <c r="X3338" s="12" t="str">
        <f>IF(OR(VOZ_WHATSAPP[[#This Row],[Confirma Valor de pago]]="No Cumple",VOZ_WHATSAPP[[#This Row],[Confirma hora de pago]]="No Cumple",VOZ_WHATSAPP[[#This Row],[Confirma medio de pago]]="No Cumple"),"Sin Cierre","Cierre")</f>
        <v>Cierre</v>
      </c>
      <c r="Y3338" s="1" t="s">
        <v>46</v>
      </c>
      <c r="Z3338" s="1" t="s">
        <v>46</v>
      </c>
      <c r="AA3338" s="1" t="s">
        <v>46</v>
      </c>
      <c r="AB3338" s="1" t="s">
        <v>46</v>
      </c>
      <c r="AC3338" s="11" t="str">
        <f>IF(OR(VOZ_WHATSAPP[[#This Row],[La comunicación es asertiva, con respeto y evita maltrato]]="No Cumple",VOZ_WHATSAPP[[#This Row],[Cumple con las normativas legales]]="No Cumple"),"No Cumple","Cumple")</f>
        <v>Cumple</v>
      </c>
      <c r="AD3338" s="1" t="s">
        <v>46</v>
      </c>
      <c r="AE3338" s="1" t="s">
        <v>53</v>
      </c>
      <c r="AF3338" s="4">
        <v>1</v>
      </c>
      <c r="AG3338" s="4">
        <f>IF(AND(VOZ_WHATSAPP[[#This Row],[Estado Cierre]]="Sin Cierre",VOZ_WHATSAPP[[#This Row],[Nota Negocio]]="Sin Negocio"),VOZ_WHATSAPP[[#This Row],[Nota]]-24%,VOZ_WHATSAPP[[#This Row],[Nota]])</f>
        <v>1</v>
      </c>
      <c r="AH3338" s="8">
        <f>IF(VOZ_WHATSAPP[[#This Row],[Estado Legal]]="No Cumple",0,IF(VOZ_WHATSAPP[[#This Row],[Realiza lectura de guion Legal]]="No Cumple",VOZ_WHATSAPP[[#This Row],[Nota 2]]-50%,VOZ_WHATSAPP[[#This Row],[Nota 2]]))</f>
        <v>1</v>
      </c>
    </row>
    <row r="3339" spans="1:34" x14ac:dyDescent="0.25">
      <c r="A3339" s="2" t="str">
        <f>VOZ_WHATSAPP[[#This Row],[ID Asesor]]&amp;VOZ_WHATSAPP[[#This Row],[Fecha Monitoreo]]</f>
        <v>338445897</v>
      </c>
      <c r="B3339" s="2">
        <v>45897</v>
      </c>
      <c r="C3339" s="1" t="s">
        <v>696</v>
      </c>
      <c r="D3339" s="1">
        <v>3384</v>
      </c>
      <c r="E3339" s="2">
        <v>45897</v>
      </c>
      <c r="F3339" s="3">
        <v>0.40555555555555556</v>
      </c>
      <c r="G3339" s="1" t="s">
        <v>58</v>
      </c>
      <c r="H3339" s="1" t="s">
        <v>44</v>
      </c>
      <c r="I3339" s="1">
        <v>565</v>
      </c>
      <c r="J3339" s="1">
        <v>3108350442</v>
      </c>
      <c r="K3339" s="1" t="s">
        <v>45</v>
      </c>
      <c r="L3339" s="1" t="s">
        <v>46</v>
      </c>
      <c r="M3339" s="1" t="s">
        <v>46</v>
      </c>
      <c r="N3339" s="1" t="s">
        <v>46</v>
      </c>
      <c r="O3339" s="1" t="s">
        <v>46</v>
      </c>
      <c r="P3339" s="1" t="s">
        <v>46</v>
      </c>
      <c r="Q3339" s="1" t="s">
        <v>46</v>
      </c>
      <c r="R3339" s="1" t="s">
        <v>46</v>
      </c>
      <c r="S3339" s="1" t="s">
        <v>46</v>
      </c>
      <c r="T3339" s="12" t="str">
        <f>IF(OR(VOZ_WHATSAPP[[#This Row],[Brinda argumentos coherentes a la objeción]]="No Cumple",VOZ_WHATSAPP[[#This Row],[Despliegue de Beneficios y/o consecuencias]]="No Cumple"),"Sin Negocio","Negocio")</f>
        <v>Negocio</v>
      </c>
      <c r="U3339" s="1" t="s">
        <v>46</v>
      </c>
      <c r="V3339" s="1" t="s">
        <v>46</v>
      </c>
      <c r="W3339" s="1" t="s">
        <v>46</v>
      </c>
      <c r="X3339" s="12" t="str">
        <f>IF(OR(VOZ_WHATSAPP[[#This Row],[Confirma Valor de pago]]="No Cumple",VOZ_WHATSAPP[[#This Row],[Confirma hora de pago]]="No Cumple",VOZ_WHATSAPP[[#This Row],[Confirma medio de pago]]="No Cumple"),"Sin Cierre","Cierre")</f>
        <v>Cierre</v>
      </c>
      <c r="Y3339" s="1" t="s">
        <v>46</v>
      </c>
      <c r="Z3339" s="1" t="s">
        <v>54</v>
      </c>
      <c r="AA3339" s="1" t="s">
        <v>46</v>
      </c>
      <c r="AB3339" s="1" t="s">
        <v>46</v>
      </c>
      <c r="AC3339" s="11" t="str">
        <f>IF(OR(VOZ_WHATSAPP[[#This Row],[La comunicación es asertiva, con respeto y evita maltrato]]="No Cumple",VOZ_WHATSAPP[[#This Row],[Cumple con las normativas legales]]="No Cumple"),"No Cumple","Cumple")</f>
        <v>Cumple</v>
      </c>
      <c r="AD3339" s="1" t="s">
        <v>46</v>
      </c>
      <c r="AE3339" s="1" t="s">
        <v>2905</v>
      </c>
      <c r="AF3339" s="4">
        <v>0.85</v>
      </c>
      <c r="AG3339" s="4">
        <f>IF(AND(VOZ_WHATSAPP[[#This Row],[Estado Cierre]]="Sin Cierre",VOZ_WHATSAPP[[#This Row],[Nota Negocio]]="Sin Negocio"),VOZ_WHATSAPP[[#This Row],[Nota]]-24%,VOZ_WHATSAPP[[#This Row],[Nota]])</f>
        <v>0.85</v>
      </c>
      <c r="AH3339" s="8">
        <f>IF(VOZ_WHATSAPP[[#This Row],[Estado Legal]]="No Cumple",0,IF(VOZ_WHATSAPP[[#This Row],[Realiza lectura de guion Legal]]="No Cumple",VOZ_WHATSAPP[[#This Row],[Nota 2]]-50%,VOZ_WHATSAPP[[#This Row],[Nota 2]]))</f>
        <v>0.85</v>
      </c>
    </row>
    <row r="3340" spans="1:34" x14ac:dyDescent="0.25">
      <c r="A3340" s="2" t="str">
        <f>VOZ_WHATSAPP[[#This Row],[ID Asesor]]&amp;VOZ_WHATSAPP[[#This Row],[Fecha Monitoreo]]</f>
        <v>398545897</v>
      </c>
      <c r="B3340" s="2">
        <v>45897</v>
      </c>
      <c r="C3340" s="1" t="s">
        <v>59</v>
      </c>
      <c r="D3340" s="1">
        <v>3985</v>
      </c>
      <c r="E3340" s="2">
        <v>45897</v>
      </c>
      <c r="F3340" s="3">
        <v>0.48472222222222222</v>
      </c>
      <c r="G3340" s="1" t="s">
        <v>51</v>
      </c>
      <c r="H3340" s="1" t="s">
        <v>44</v>
      </c>
      <c r="I3340" s="1">
        <v>1375</v>
      </c>
      <c r="J3340" s="1">
        <v>3204972319</v>
      </c>
      <c r="K3340" s="1" t="s">
        <v>45</v>
      </c>
      <c r="L3340" s="1" t="s">
        <v>46</v>
      </c>
      <c r="M3340" s="1" t="s">
        <v>47</v>
      </c>
      <c r="N3340" s="1" t="s">
        <v>46</v>
      </c>
      <c r="O3340" s="1" t="s">
        <v>46</v>
      </c>
      <c r="P3340" s="1" t="s">
        <v>46</v>
      </c>
      <c r="Q3340" s="1" t="s">
        <v>46</v>
      </c>
      <c r="R3340" s="1" t="s">
        <v>46</v>
      </c>
      <c r="S3340" s="1" t="s">
        <v>47</v>
      </c>
      <c r="T3340" s="12" t="str">
        <f>IF(OR(VOZ_WHATSAPP[[#This Row],[Brinda argumentos coherentes a la objeción]]="No Cumple",VOZ_WHATSAPP[[#This Row],[Despliegue de Beneficios y/o consecuencias]]="No Cumple"),"Sin Negocio","Negocio")</f>
        <v>Sin Negocio</v>
      </c>
      <c r="U3340" s="1" t="s">
        <v>48</v>
      </c>
      <c r="V3340" s="1" t="s">
        <v>48</v>
      </c>
      <c r="W3340" s="1" t="s">
        <v>48</v>
      </c>
      <c r="X3340" s="12" t="str">
        <f>IF(OR(VOZ_WHATSAPP[[#This Row],[Confirma Valor de pago]]="No Cumple",VOZ_WHATSAPP[[#This Row],[Confirma hora de pago]]="No Cumple",VOZ_WHATSAPP[[#This Row],[Confirma medio de pago]]="No Cumple"),"Sin Cierre","Cierre")</f>
        <v>Cierre</v>
      </c>
      <c r="Y3340" s="1" t="s">
        <v>54</v>
      </c>
      <c r="Z3340" s="1" t="s">
        <v>46</v>
      </c>
      <c r="AA3340" s="1" t="s">
        <v>46</v>
      </c>
      <c r="AB3340" s="1" t="s">
        <v>46</v>
      </c>
      <c r="AC3340" s="11" t="str">
        <f>IF(OR(VOZ_WHATSAPP[[#This Row],[La comunicación es asertiva, con respeto y evita maltrato]]="No Cumple",VOZ_WHATSAPP[[#This Row],[Cumple con las normativas legales]]="No Cumple"),"No Cumple","Cumple")</f>
        <v>Cumple</v>
      </c>
      <c r="AD3340" s="1" t="s">
        <v>47</v>
      </c>
      <c r="AE3340" s="1" t="s">
        <v>2906</v>
      </c>
      <c r="AF3340" s="4">
        <v>0.78</v>
      </c>
      <c r="AG3340" s="4">
        <f>IF(AND(VOZ_WHATSAPP[[#This Row],[Estado Cierre]]="Sin Cierre",VOZ_WHATSAPP[[#This Row],[Nota Negocio]]="Sin Negocio"),VOZ_WHATSAPP[[#This Row],[Nota]]-24%,VOZ_WHATSAPP[[#This Row],[Nota]])</f>
        <v>0.78</v>
      </c>
      <c r="AH3340" s="8">
        <f>IF(VOZ_WHATSAPP[[#This Row],[Estado Legal]]="No Cumple",0,IF(VOZ_WHATSAPP[[#This Row],[Realiza lectura de guion Legal]]="No Cumple",VOZ_WHATSAPP[[#This Row],[Nota 2]]-50%,VOZ_WHATSAPP[[#This Row],[Nota 2]]))</f>
        <v>0.28000000000000003</v>
      </c>
    </row>
    <row r="3341" spans="1:34" x14ac:dyDescent="0.25">
      <c r="A3341" s="2" t="str">
        <f>VOZ_WHATSAPP[[#This Row],[ID Asesor]]&amp;VOZ_WHATSAPP[[#This Row],[Fecha Monitoreo]]</f>
        <v>228145897</v>
      </c>
      <c r="B3341" s="2">
        <v>45897</v>
      </c>
      <c r="C3341" s="1" t="s">
        <v>50</v>
      </c>
      <c r="D3341" s="1">
        <v>2281</v>
      </c>
      <c r="E3341" s="2">
        <v>45897</v>
      </c>
      <c r="F3341" s="3">
        <v>0.3840277777777778</v>
      </c>
      <c r="G3341" s="1" t="s">
        <v>60</v>
      </c>
      <c r="H3341" s="1" t="s">
        <v>44</v>
      </c>
      <c r="I3341" s="1">
        <v>1383</v>
      </c>
      <c r="J3341" s="1">
        <v>3115108205</v>
      </c>
      <c r="K3341" s="1" t="s">
        <v>45</v>
      </c>
      <c r="L3341" s="1" t="s">
        <v>46</v>
      </c>
      <c r="M3341" s="1" t="s">
        <v>47</v>
      </c>
      <c r="N3341" s="1" t="s">
        <v>46</v>
      </c>
      <c r="O3341" s="1" t="s">
        <v>46</v>
      </c>
      <c r="P3341" s="1" t="s">
        <v>46</v>
      </c>
      <c r="Q3341" s="1" t="s">
        <v>46</v>
      </c>
      <c r="R3341" s="1" t="s">
        <v>46</v>
      </c>
      <c r="S3341" s="1" t="s">
        <v>48</v>
      </c>
      <c r="T3341" s="12" t="str">
        <f>IF(OR(VOZ_WHATSAPP[[#This Row],[Brinda argumentos coherentes a la objeción]]="No Cumple",VOZ_WHATSAPP[[#This Row],[Despliegue de Beneficios y/o consecuencias]]="No Cumple"),"Sin Negocio","Negocio")</f>
        <v>Negocio</v>
      </c>
      <c r="U3341" s="1" t="s">
        <v>48</v>
      </c>
      <c r="V3341" s="1" t="s">
        <v>48</v>
      </c>
      <c r="W3341" s="1" t="s">
        <v>48</v>
      </c>
      <c r="X3341" s="12" t="str">
        <f>IF(OR(VOZ_WHATSAPP[[#This Row],[Confirma Valor de pago]]="No Cumple",VOZ_WHATSAPP[[#This Row],[Confirma hora de pago]]="No Cumple",VOZ_WHATSAPP[[#This Row],[Confirma medio de pago]]="No Cumple"),"Sin Cierre","Cierre")</f>
        <v>Cierre</v>
      </c>
      <c r="Y3341" s="1" t="s">
        <v>46</v>
      </c>
      <c r="Z3341" s="1" t="s">
        <v>46</v>
      </c>
      <c r="AA3341" s="1" t="s">
        <v>46</v>
      </c>
      <c r="AB3341" s="1" t="s">
        <v>46</v>
      </c>
      <c r="AC3341" s="11" t="str">
        <f>IF(OR(VOZ_WHATSAPP[[#This Row],[La comunicación es asertiva, con respeto y evita maltrato]]="No Cumple",VOZ_WHATSAPP[[#This Row],[Cumple con las normativas legales]]="No Cumple"),"No Cumple","Cumple")</f>
        <v>Cumple</v>
      </c>
      <c r="AD3341" s="1" t="s">
        <v>46</v>
      </c>
      <c r="AE3341" s="1" t="s">
        <v>2907</v>
      </c>
      <c r="AF3341" s="4">
        <v>0.96</v>
      </c>
      <c r="AG3341" s="4">
        <f>IF(AND(VOZ_WHATSAPP[[#This Row],[Estado Cierre]]="Sin Cierre",VOZ_WHATSAPP[[#This Row],[Nota Negocio]]="Sin Negocio"),VOZ_WHATSAPP[[#This Row],[Nota]]-24%,VOZ_WHATSAPP[[#This Row],[Nota]])</f>
        <v>0.96</v>
      </c>
      <c r="AH3341" s="8">
        <f>IF(VOZ_WHATSAPP[[#This Row],[Estado Legal]]="No Cumple",0,IF(VOZ_WHATSAPP[[#This Row],[Realiza lectura de guion Legal]]="No Cumple",VOZ_WHATSAPP[[#This Row],[Nota 2]]-50%,VOZ_WHATSAPP[[#This Row],[Nota 2]]))</f>
        <v>0.96</v>
      </c>
    </row>
    <row r="3342" spans="1:34" x14ac:dyDescent="0.25">
      <c r="A3342" s="2" t="str">
        <f>VOZ_WHATSAPP[[#This Row],[ID Asesor]]&amp;VOZ_WHATSAPP[[#This Row],[Fecha Monitoreo]]</f>
        <v>409045897</v>
      </c>
      <c r="B3342" s="2">
        <v>45897</v>
      </c>
      <c r="C3342" s="1" t="s">
        <v>126</v>
      </c>
      <c r="D3342" s="1">
        <v>4090</v>
      </c>
      <c r="E3342" s="2">
        <v>45897</v>
      </c>
      <c r="F3342" s="3">
        <v>0.44444444444444442</v>
      </c>
      <c r="G3342" s="1" t="s">
        <v>51</v>
      </c>
      <c r="H3342" s="1" t="s">
        <v>44</v>
      </c>
      <c r="I3342" s="1">
        <v>625</v>
      </c>
      <c r="J3342" s="1">
        <v>3103441083</v>
      </c>
      <c r="K3342" s="1" t="s">
        <v>45</v>
      </c>
      <c r="L3342" s="1" t="s">
        <v>46</v>
      </c>
      <c r="M3342" s="1" t="s">
        <v>46</v>
      </c>
      <c r="N3342" s="1" t="s">
        <v>46</v>
      </c>
      <c r="O3342" s="1" t="s">
        <v>46</v>
      </c>
      <c r="P3342" s="1" t="s">
        <v>46</v>
      </c>
      <c r="Q3342" s="1" t="s">
        <v>46</v>
      </c>
      <c r="R3342" s="1" t="s">
        <v>46</v>
      </c>
      <c r="S3342" s="1" t="s">
        <v>46</v>
      </c>
      <c r="T3342" s="12" t="str">
        <f>IF(OR(VOZ_WHATSAPP[[#This Row],[Brinda argumentos coherentes a la objeción]]="No Cumple",VOZ_WHATSAPP[[#This Row],[Despliegue de Beneficios y/o consecuencias]]="No Cumple"),"Sin Negocio","Negocio")</f>
        <v>Negocio</v>
      </c>
      <c r="U3342" s="1" t="s">
        <v>46</v>
      </c>
      <c r="V3342" s="1" t="s">
        <v>46</v>
      </c>
      <c r="W3342" s="1" t="s">
        <v>46</v>
      </c>
      <c r="X3342" s="12" t="str">
        <f>IF(OR(VOZ_WHATSAPP[[#This Row],[Confirma Valor de pago]]="No Cumple",VOZ_WHATSAPP[[#This Row],[Confirma hora de pago]]="No Cumple",VOZ_WHATSAPP[[#This Row],[Confirma medio de pago]]="No Cumple"),"Sin Cierre","Cierre")</f>
        <v>Cierre</v>
      </c>
      <c r="Y3342" s="1" t="s">
        <v>46</v>
      </c>
      <c r="Z3342" s="1" t="s">
        <v>54</v>
      </c>
      <c r="AA3342" s="1" t="s">
        <v>46</v>
      </c>
      <c r="AB3342" s="1" t="s">
        <v>46</v>
      </c>
      <c r="AC3342" s="11" t="str">
        <f>IF(OR(VOZ_WHATSAPP[[#This Row],[La comunicación es asertiva, con respeto y evita maltrato]]="No Cumple",VOZ_WHATSAPP[[#This Row],[Cumple con las normativas legales]]="No Cumple"),"No Cumple","Cumple")</f>
        <v>Cumple</v>
      </c>
      <c r="AD3342" s="1" t="s">
        <v>46</v>
      </c>
      <c r="AE3342" s="1" t="s">
        <v>2908</v>
      </c>
      <c r="AF3342" s="4">
        <v>0.85</v>
      </c>
      <c r="AG3342" s="4">
        <f>IF(AND(VOZ_WHATSAPP[[#This Row],[Estado Cierre]]="Sin Cierre",VOZ_WHATSAPP[[#This Row],[Nota Negocio]]="Sin Negocio"),VOZ_WHATSAPP[[#This Row],[Nota]]-24%,VOZ_WHATSAPP[[#This Row],[Nota]])</f>
        <v>0.85</v>
      </c>
      <c r="AH3342" s="8">
        <f>IF(VOZ_WHATSAPP[[#This Row],[Estado Legal]]="No Cumple",0,IF(VOZ_WHATSAPP[[#This Row],[Realiza lectura de guion Legal]]="No Cumple",VOZ_WHATSAPP[[#This Row],[Nota 2]]-50%,VOZ_WHATSAPP[[#This Row],[Nota 2]]))</f>
        <v>0.85</v>
      </c>
    </row>
    <row r="3343" spans="1:34" x14ac:dyDescent="0.25">
      <c r="A3343" s="2" t="str">
        <f>VOZ_WHATSAPP[[#This Row],[ID Asesor]]&amp;VOZ_WHATSAPP[[#This Row],[Fecha Monitoreo]]</f>
        <v>303545897</v>
      </c>
      <c r="B3343" s="2">
        <v>45897</v>
      </c>
      <c r="C3343" s="1" t="s">
        <v>59</v>
      </c>
      <c r="D3343" s="1">
        <v>3035</v>
      </c>
      <c r="E3343" s="2">
        <v>45897</v>
      </c>
      <c r="F3343" s="3">
        <v>0.43125000000000002</v>
      </c>
      <c r="G3343" s="1" t="s">
        <v>60</v>
      </c>
      <c r="H3343" s="1" t="s">
        <v>44</v>
      </c>
      <c r="I3343" s="1">
        <v>1151</v>
      </c>
      <c r="J3343" s="1">
        <v>3005236177</v>
      </c>
      <c r="K3343" s="1" t="s">
        <v>45</v>
      </c>
      <c r="L3343" s="1" t="s">
        <v>47</v>
      </c>
      <c r="M3343" s="1" t="s">
        <v>48</v>
      </c>
      <c r="N3343" s="1" t="s">
        <v>46</v>
      </c>
      <c r="O3343" s="1" t="s">
        <v>46</v>
      </c>
      <c r="P3343" s="1" t="s">
        <v>46</v>
      </c>
      <c r="Q3343" s="1" t="s">
        <v>46</v>
      </c>
      <c r="R3343" s="1" t="s">
        <v>46</v>
      </c>
      <c r="S3343" s="1" t="s">
        <v>46</v>
      </c>
      <c r="T3343" s="12" t="str">
        <f>IF(OR(VOZ_WHATSAPP[[#This Row],[Brinda argumentos coherentes a la objeción]]="No Cumple",VOZ_WHATSAPP[[#This Row],[Despliegue de Beneficios y/o consecuencias]]="No Cumple"),"Sin Negocio","Negocio")</f>
        <v>Negocio</v>
      </c>
      <c r="U3343" s="1" t="s">
        <v>48</v>
      </c>
      <c r="V3343" s="1" t="s">
        <v>48</v>
      </c>
      <c r="W3343" s="1" t="s">
        <v>48</v>
      </c>
      <c r="X3343" s="12" t="str">
        <f>IF(OR(VOZ_WHATSAPP[[#This Row],[Confirma Valor de pago]]="No Cumple",VOZ_WHATSAPP[[#This Row],[Confirma hora de pago]]="No Cumple",VOZ_WHATSAPP[[#This Row],[Confirma medio de pago]]="No Cumple"),"Sin Cierre","Cierre")</f>
        <v>Cierre</v>
      </c>
      <c r="Y3343" s="1" t="s">
        <v>48</v>
      </c>
      <c r="Z3343" s="1" t="s">
        <v>46</v>
      </c>
      <c r="AA3343" s="1" t="s">
        <v>46</v>
      </c>
      <c r="AB3343" s="1" t="s">
        <v>46</v>
      </c>
      <c r="AC3343" s="11" t="str">
        <f>IF(OR(VOZ_WHATSAPP[[#This Row],[La comunicación es asertiva, con respeto y evita maltrato]]="No Cumple",VOZ_WHATSAPP[[#This Row],[Cumple con las normativas legales]]="No Cumple"),"No Cumple","Cumple")</f>
        <v>Cumple</v>
      </c>
      <c r="AD3343" s="1" t="s">
        <v>48</v>
      </c>
      <c r="AE3343" s="1" t="s">
        <v>2909</v>
      </c>
      <c r="AF3343" s="4">
        <v>0.96</v>
      </c>
      <c r="AG3343" s="4">
        <f>IF(AND(VOZ_WHATSAPP[[#This Row],[Estado Cierre]]="Sin Cierre",VOZ_WHATSAPP[[#This Row],[Nota Negocio]]="Sin Negocio"),VOZ_WHATSAPP[[#This Row],[Nota]]-24%,VOZ_WHATSAPP[[#This Row],[Nota]])</f>
        <v>0.96</v>
      </c>
      <c r="AH3343" s="8">
        <f>IF(VOZ_WHATSAPP[[#This Row],[Estado Legal]]="No Cumple",0,IF(VOZ_WHATSAPP[[#This Row],[Realiza lectura de guion Legal]]="No Cumple",VOZ_WHATSAPP[[#This Row],[Nota 2]]-50%,VOZ_WHATSAPP[[#This Row],[Nota 2]]))</f>
        <v>0.96</v>
      </c>
    </row>
    <row r="3344" spans="1:34" x14ac:dyDescent="0.25">
      <c r="A3344" s="2" t="str">
        <f>VOZ_WHATSAPP[[#This Row],[ID Asesor]]&amp;VOZ_WHATSAPP[[#This Row],[Fecha Monitoreo]]</f>
        <v>396445897</v>
      </c>
      <c r="B3344" s="2">
        <v>45897</v>
      </c>
      <c r="C3344" s="1" t="s">
        <v>126</v>
      </c>
      <c r="D3344" s="1">
        <v>3964</v>
      </c>
      <c r="E3344" s="2">
        <v>45897</v>
      </c>
      <c r="F3344" s="3">
        <v>0.40277777777777779</v>
      </c>
      <c r="G3344" s="1" t="s">
        <v>58</v>
      </c>
      <c r="H3344" s="1" t="s">
        <v>44</v>
      </c>
      <c r="I3344" s="1">
        <v>603</v>
      </c>
      <c r="J3344" s="1">
        <v>3042586804</v>
      </c>
      <c r="K3344" s="1" t="s">
        <v>45</v>
      </c>
      <c r="L3344" s="1" t="s">
        <v>46</v>
      </c>
      <c r="M3344" s="1" t="s">
        <v>46</v>
      </c>
      <c r="N3344" s="1" t="s">
        <v>46</v>
      </c>
      <c r="O3344" s="1" t="s">
        <v>46</v>
      </c>
      <c r="P3344" s="1" t="s">
        <v>46</v>
      </c>
      <c r="Q3344" s="1" t="s">
        <v>48</v>
      </c>
      <c r="R3344" s="1" t="s">
        <v>48</v>
      </c>
      <c r="S3344" s="1" t="s">
        <v>48</v>
      </c>
      <c r="T3344" s="12" t="str">
        <f>IF(OR(VOZ_WHATSAPP[[#This Row],[Brinda argumentos coherentes a la objeción]]="No Cumple",VOZ_WHATSAPP[[#This Row],[Despliegue de Beneficios y/o consecuencias]]="No Cumple"),"Sin Negocio","Negocio")</f>
        <v>Negocio</v>
      </c>
      <c r="U3344" s="1" t="s">
        <v>46</v>
      </c>
      <c r="V3344" s="1" t="s">
        <v>46</v>
      </c>
      <c r="W3344" s="1" t="s">
        <v>46</v>
      </c>
      <c r="X3344" s="12" t="str">
        <f>IF(OR(VOZ_WHATSAPP[[#This Row],[Confirma Valor de pago]]="No Cumple",VOZ_WHATSAPP[[#This Row],[Confirma hora de pago]]="No Cumple",VOZ_WHATSAPP[[#This Row],[Confirma medio de pago]]="No Cumple"),"Sin Cierre","Cierre")</f>
        <v>Cierre</v>
      </c>
      <c r="Y3344" s="1" t="s">
        <v>46</v>
      </c>
      <c r="Z3344" s="1" t="s">
        <v>46</v>
      </c>
      <c r="AA3344" s="1" t="s">
        <v>46</v>
      </c>
      <c r="AB3344" s="1" t="s">
        <v>46</v>
      </c>
      <c r="AC3344" s="11" t="str">
        <f>IF(OR(VOZ_WHATSAPP[[#This Row],[La comunicación es asertiva, con respeto y evita maltrato]]="No Cumple",VOZ_WHATSAPP[[#This Row],[Cumple con las normativas legales]]="No Cumple"),"No Cumple","Cumple")</f>
        <v>Cumple</v>
      </c>
      <c r="AD3344" s="1" t="s">
        <v>46</v>
      </c>
      <c r="AE3344" s="1" t="s">
        <v>131</v>
      </c>
      <c r="AF3344" s="4">
        <v>1</v>
      </c>
      <c r="AG3344" s="4">
        <f>IF(AND(VOZ_WHATSAPP[[#This Row],[Estado Cierre]]="Sin Cierre",VOZ_WHATSAPP[[#This Row],[Nota Negocio]]="Sin Negocio"),VOZ_WHATSAPP[[#This Row],[Nota]]-24%,VOZ_WHATSAPP[[#This Row],[Nota]])</f>
        <v>1</v>
      </c>
      <c r="AH3344" s="8">
        <f>IF(VOZ_WHATSAPP[[#This Row],[Estado Legal]]="No Cumple",0,IF(VOZ_WHATSAPP[[#This Row],[Realiza lectura de guion Legal]]="No Cumple",VOZ_WHATSAPP[[#This Row],[Nota 2]]-50%,VOZ_WHATSAPP[[#This Row],[Nota 2]]))</f>
        <v>1</v>
      </c>
    </row>
    <row r="3345" spans="1:34" x14ac:dyDescent="0.25">
      <c r="A3345" s="2" t="str">
        <f>VOZ_WHATSAPP[[#This Row],[ID Asesor]]&amp;VOZ_WHATSAPP[[#This Row],[Fecha Monitoreo]]</f>
        <v>404245897</v>
      </c>
      <c r="B3345" s="2">
        <v>45897</v>
      </c>
      <c r="C3345" s="1" t="s">
        <v>50</v>
      </c>
      <c r="D3345" s="1">
        <v>4042</v>
      </c>
      <c r="E3345" s="2">
        <v>45897</v>
      </c>
      <c r="F3345" s="3">
        <v>0.56388888888888888</v>
      </c>
      <c r="G3345" s="1" t="s">
        <v>51</v>
      </c>
      <c r="H3345" s="1" t="s">
        <v>71</v>
      </c>
      <c r="I3345" s="1"/>
      <c r="J3345" s="1"/>
      <c r="K3345" s="1"/>
      <c r="L3345" s="1" t="s">
        <v>47</v>
      </c>
      <c r="M3345" s="1" t="s">
        <v>47</v>
      </c>
      <c r="N3345" s="1" t="s">
        <v>46</v>
      </c>
      <c r="O3345" s="1" t="s">
        <v>48</v>
      </c>
      <c r="P3345" s="1" t="s">
        <v>48</v>
      </c>
      <c r="Q3345" s="1" t="s">
        <v>48</v>
      </c>
      <c r="R3345" s="1" t="s">
        <v>48</v>
      </c>
      <c r="S3345" s="1" t="s">
        <v>48</v>
      </c>
      <c r="T3345" s="12" t="str">
        <f>IF(OR(VOZ_WHATSAPP[[#This Row],[Brinda argumentos coherentes a la objeción]]="No Cumple",VOZ_WHATSAPP[[#This Row],[Despliegue de Beneficios y/o consecuencias]]="No Cumple"),"Sin Negocio","Negocio")</f>
        <v>Negocio</v>
      </c>
      <c r="U3345" s="1" t="s">
        <v>48</v>
      </c>
      <c r="V3345" s="1" t="s">
        <v>48</v>
      </c>
      <c r="W3345" s="1" t="s">
        <v>48</v>
      </c>
      <c r="X3345" s="12" t="str">
        <f>IF(OR(VOZ_WHATSAPP[[#This Row],[Confirma Valor de pago]]="No Cumple",VOZ_WHATSAPP[[#This Row],[Confirma hora de pago]]="No Cumple",VOZ_WHATSAPP[[#This Row],[Confirma medio de pago]]="No Cumple"),"Sin Cierre","Cierre")</f>
        <v>Cierre</v>
      </c>
      <c r="Y3345" s="1" t="s">
        <v>48</v>
      </c>
      <c r="Z3345" s="1" t="s">
        <v>46</v>
      </c>
      <c r="AA3345" s="1" t="s">
        <v>46</v>
      </c>
      <c r="AB3345" s="1" t="s">
        <v>46</v>
      </c>
      <c r="AC3345" s="11" t="str">
        <f>IF(OR(VOZ_WHATSAPP[[#This Row],[La comunicación es asertiva, con respeto y evita maltrato]]="No Cumple",VOZ_WHATSAPP[[#This Row],[Cumple con las normativas legales]]="No Cumple"),"No Cumple","Cumple")</f>
        <v>Cumple</v>
      </c>
      <c r="AD3345" s="1" t="s">
        <v>48</v>
      </c>
      <c r="AE3345" s="1" t="s">
        <v>2923</v>
      </c>
      <c r="AF3345" s="4">
        <v>0.92</v>
      </c>
      <c r="AG3345" s="4">
        <f>IF(AND(VOZ_WHATSAPP[[#This Row],[Estado Cierre]]="Sin Cierre",VOZ_WHATSAPP[[#This Row],[Nota Negocio]]="Sin Negocio"),VOZ_WHATSAPP[[#This Row],[Nota]]-24%,VOZ_WHATSAPP[[#This Row],[Nota]])</f>
        <v>0.92</v>
      </c>
      <c r="AH3345" s="8">
        <f>IF(VOZ_WHATSAPP[[#This Row],[Estado Legal]]="No Cumple",0,IF(VOZ_WHATSAPP[[#This Row],[Realiza lectura de guion Legal]]="No Cumple",VOZ_WHATSAPP[[#This Row],[Nota 2]]-50%,VOZ_WHATSAPP[[#This Row],[Nota 2]]))</f>
        <v>0.92</v>
      </c>
    </row>
    <row r="3346" spans="1:34" x14ac:dyDescent="0.25">
      <c r="A3346" s="2" t="str">
        <f>VOZ_WHATSAPP[[#This Row],[ID Asesor]]&amp;VOZ_WHATSAPP[[#This Row],[Fecha Monitoreo]]</f>
        <v>363245897</v>
      </c>
      <c r="B3346" s="2">
        <v>45897</v>
      </c>
      <c r="C3346" s="1" t="s">
        <v>59</v>
      </c>
      <c r="D3346" s="1">
        <v>3632</v>
      </c>
      <c r="E3346" s="2">
        <v>45897</v>
      </c>
      <c r="F3346" s="3">
        <v>0.35555555555555557</v>
      </c>
      <c r="G3346" s="1" t="s">
        <v>51</v>
      </c>
      <c r="H3346" s="1" t="s">
        <v>44</v>
      </c>
      <c r="I3346" s="1">
        <v>1378</v>
      </c>
      <c r="J3346" s="1">
        <v>3108147235</v>
      </c>
      <c r="K3346" s="1" t="s">
        <v>45</v>
      </c>
      <c r="L3346" s="1" t="s">
        <v>46</v>
      </c>
      <c r="M3346" s="1" t="s">
        <v>46</v>
      </c>
      <c r="N3346" s="1" t="s">
        <v>46</v>
      </c>
      <c r="O3346" s="1" t="s">
        <v>46</v>
      </c>
      <c r="P3346" s="1" t="s">
        <v>46</v>
      </c>
      <c r="Q3346" s="1" t="s">
        <v>46</v>
      </c>
      <c r="R3346" s="1" t="s">
        <v>46</v>
      </c>
      <c r="S3346" s="1" t="s">
        <v>46</v>
      </c>
      <c r="T3346" s="12" t="str">
        <f>IF(OR(VOZ_WHATSAPP[[#This Row],[Brinda argumentos coherentes a la objeción]]="No Cumple",VOZ_WHATSAPP[[#This Row],[Despliegue de Beneficios y/o consecuencias]]="No Cumple"),"Sin Negocio","Negocio")</f>
        <v>Negocio</v>
      </c>
      <c r="U3346" s="1" t="s">
        <v>48</v>
      </c>
      <c r="V3346" s="1" t="s">
        <v>48</v>
      </c>
      <c r="W3346" s="1" t="s">
        <v>48</v>
      </c>
      <c r="X3346" s="12" t="str">
        <f>IF(OR(VOZ_WHATSAPP[[#This Row],[Confirma Valor de pago]]="No Cumple",VOZ_WHATSAPP[[#This Row],[Confirma hora de pago]]="No Cumple",VOZ_WHATSAPP[[#This Row],[Confirma medio de pago]]="No Cumple"),"Sin Cierre","Cierre")</f>
        <v>Cierre</v>
      </c>
      <c r="Y3346" s="1" t="s">
        <v>46</v>
      </c>
      <c r="Z3346" s="1" t="s">
        <v>46</v>
      </c>
      <c r="AA3346" s="1" t="s">
        <v>46</v>
      </c>
      <c r="AB3346" s="1" t="s">
        <v>46</v>
      </c>
      <c r="AC3346" s="11" t="str">
        <f>IF(OR(VOZ_WHATSAPP[[#This Row],[La comunicación es asertiva, con respeto y evita maltrato]]="No Cumple",VOZ_WHATSAPP[[#This Row],[Cumple con las normativas legales]]="No Cumple"),"No Cumple","Cumple")</f>
        <v>Cumple</v>
      </c>
      <c r="AD3346" s="1" t="s">
        <v>46</v>
      </c>
      <c r="AE3346" s="1" t="s">
        <v>2924</v>
      </c>
      <c r="AF3346" s="4">
        <v>1</v>
      </c>
      <c r="AG3346" s="4">
        <f>IF(AND(VOZ_WHATSAPP[[#This Row],[Estado Cierre]]="Sin Cierre",VOZ_WHATSAPP[[#This Row],[Nota Negocio]]="Sin Negocio"),VOZ_WHATSAPP[[#This Row],[Nota]]-24%,VOZ_WHATSAPP[[#This Row],[Nota]])</f>
        <v>1</v>
      </c>
      <c r="AH3346" s="8">
        <f>IF(VOZ_WHATSAPP[[#This Row],[Estado Legal]]="No Cumple",0,IF(VOZ_WHATSAPP[[#This Row],[Realiza lectura de guion Legal]]="No Cumple",VOZ_WHATSAPP[[#This Row],[Nota 2]]-50%,VOZ_WHATSAPP[[#This Row],[Nota 2]]))</f>
        <v>1</v>
      </c>
    </row>
    <row r="3347" spans="1:34" x14ac:dyDescent="0.25">
      <c r="A3347" s="2" t="str">
        <f>VOZ_WHATSAPP[[#This Row],[ID Asesor]]&amp;VOZ_WHATSAPP[[#This Row],[Fecha Monitoreo]]</f>
        <v>410845897</v>
      </c>
      <c r="B3347" s="2">
        <v>45897</v>
      </c>
      <c r="C3347" s="1" t="s">
        <v>126</v>
      </c>
      <c r="D3347" s="1">
        <v>4108</v>
      </c>
      <c r="E3347" s="2">
        <v>45897</v>
      </c>
      <c r="F3347" s="3">
        <v>0.44374999999999998</v>
      </c>
      <c r="G3347" s="1" t="s">
        <v>58</v>
      </c>
      <c r="H3347" s="1" t="s">
        <v>71</v>
      </c>
      <c r="I3347" s="1"/>
      <c r="J3347" s="1"/>
      <c r="K3347" s="1"/>
      <c r="L3347" s="1" t="s">
        <v>46</v>
      </c>
      <c r="M3347" s="1" t="s">
        <v>48</v>
      </c>
      <c r="N3347" s="1" t="s">
        <v>46</v>
      </c>
      <c r="O3347" s="1" t="s">
        <v>46</v>
      </c>
      <c r="P3347" s="1" t="s">
        <v>46</v>
      </c>
      <c r="Q3347" s="1" t="s">
        <v>46</v>
      </c>
      <c r="R3347" s="1" t="s">
        <v>46</v>
      </c>
      <c r="S3347" s="1" t="s">
        <v>46</v>
      </c>
      <c r="T3347" s="12" t="str">
        <f>IF(OR(VOZ_WHATSAPP[[#This Row],[Brinda argumentos coherentes a la objeción]]="No Cumple",VOZ_WHATSAPP[[#This Row],[Despliegue de Beneficios y/o consecuencias]]="No Cumple"),"Sin Negocio","Negocio")</f>
        <v>Negocio</v>
      </c>
      <c r="U3347" s="1" t="s">
        <v>46</v>
      </c>
      <c r="V3347" s="1" t="s">
        <v>46</v>
      </c>
      <c r="W3347" s="1" t="s">
        <v>46</v>
      </c>
      <c r="X3347" s="12" t="str">
        <f>IF(OR(VOZ_WHATSAPP[[#This Row],[Confirma Valor de pago]]="No Cumple",VOZ_WHATSAPP[[#This Row],[Confirma hora de pago]]="No Cumple",VOZ_WHATSAPP[[#This Row],[Confirma medio de pago]]="No Cumple"),"Sin Cierre","Cierre")</f>
        <v>Cierre</v>
      </c>
      <c r="Y3347" s="1" t="s">
        <v>48</v>
      </c>
      <c r="Z3347" s="1" t="s">
        <v>46</v>
      </c>
      <c r="AA3347" s="1" t="s">
        <v>46</v>
      </c>
      <c r="AB3347" s="1" t="s">
        <v>46</v>
      </c>
      <c r="AC3347" s="11" t="str">
        <f>IF(OR(VOZ_WHATSAPP[[#This Row],[La comunicación es asertiva, con respeto y evita maltrato]]="No Cumple",VOZ_WHATSAPP[[#This Row],[Cumple con las normativas legales]]="No Cumple"),"No Cumple","Cumple")</f>
        <v>Cumple</v>
      </c>
      <c r="AD3347" s="1" t="s">
        <v>46</v>
      </c>
      <c r="AE3347" s="1" t="s">
        <v>131</v>
      </c>
      <c r="AF3347" s="4">
        <v>1</v>
      </c>
      <c r="AG3347" s="4">
        <f>IF(AND(VOZ_WHATSAPP[[#This Row],[Estado Cierre]]="Sin Cierre",VOZ_WHATSAPP[[#This Row],[Nota Negocio]]="Sin Negocio"),VOZ_WHATSAPP[[#This Row],[Nota]]-24%,VOZ_WHATSAPP[[#This Row],[Nota]])</f>
        <v>1</v>
      </c>
      <c r="AH3347" s="8">
        <f>IF(VOZ_WHATSAPP[[#This Row],[Estado Legal]]="No Cumple",0,IF(VOZ_WHATSAPP[[#This Row],[Realiza lectura de guion Legal]]="No Cumple",VOZ_WHATSAPP[[#This Row],[Nota 2]]-50%,VOZ_WHATSAPP[[#This Row],[Nota 2]]))</f>
        <v>1</v>
      </c>
    </row>
    <row r="3348" spans="1:34" x14ac:dyDescent="0.25">
      <c r="A3348" s="2" t="str">
        <f>VOZ_WHATSAPP[[#This Row],[ID Asesor]]&amp;VOZ_WHATSAPP[[#This Row],[Fecha Monitoreo]]</f>
        <v>338045897</v>
      </c>
      <c r="B3348" s="2">
        <v>45897</v>
      </c>
      <c r="C3348" s="1" t="s">
        <v>126</v>
      </c>
      <c r="D3348" s="1">
        <v>3380</v>
      </c>
      <c r="E3348" s="2">
        <v>45897</v>
      </c>
      <c r="F3348" s="3">
        <v>0.46527777777777779</v>
      </c>
      <c r="G3348" s="1" t="s">
        <v>51</v>
      </c>
      <c r="H3348" s="1" t="s">
        <v>71</v>
      </c>
      <c r="I3348" s="1"/>
      <c r="J3348" s="1"/>
      <c r="K3348" s="1"/>
      <c r="L3348" s="1" t="s">
        <v>46</v>
      </c>
      <c r="M3348" s="1" t="s">
        <v>48</v>
      </c>
      <c r="N3348" s="1" t="s">
        <v>46</v>
      </c>
      <c r="O3348" s="1" t="s">
        <v>46</v>
      </c>
      <c r="P3348" s="1" t="s">
        <v>46</v>
      </c>
      <c r="Q3348" s="1" t="s">
        <v>46</v>
      </c>
      <c r="R3348" s="1" t="s">
        <v>46</v>
      </c>
      <c r="S3348" s="1" t="s">
        <v>46</v>
      </c>
      <c r="T3348" s="12" t="str">
        <f>IF(OR(VOZ_WHATSAPP[[#This Row],[Brinda argumentos coherentes a la objeción]]="No Cumple",VOZ_WHATSAPP[[#This Row],[Despliegue de Beneficios y/o consecuencias]]="No Cumple"),"Sin Negocio","Negocio")</f>
        <v>Negocio</v>
      </c>
      <c r="U3348" s="1" t="s">
        <v>48</v>
      </c>
      <c r="V3348" s="1" t="s">
        <v>48</v>
      </c>
      <c r="W3348" s="1" t="s">
        <v>48</v>
      </c>
      <c r="X3348" s="12" t="str">
        <f>IF(OR(VOZ_WHATSAPP[[#This Row],[Confirma Valor de pago]]="No Cumple",VOZ_WHATSAPP[[#This Row],[Confirma hora de pago]]="No Cumple",VOZ_WHATSAPP[[#This Row],[Confirma medio de pago]]="No Cumple"),"Sin Cierre","Cierre")</f>
        <v>Cierre</v>
      </c>
      <c r="Y3348" s="1" t="s">
        <v>48</v>
      </c>
      <c r="Z3348" s="1" t="s">
        <v>46</v>
      </c>
      <c r="AA3348" s="1" t="s">
        <v>46</v>
      </c>
      <c r="AB3348" s="1" t="s">
        <v>46</v>
      </c>
      <c r="AC3348" s="11" t="str">
        <f>IF(OR(VOZ_WHATSAPP[[#This Row],[La comunicación es asertiva, con respeto y evita maltrato]]="No Cumple",VOZ_WHATSAPP[[#This Row],[Cumple con las normativas legales]]="No Cumple"),"No Cumple","Cumple")</f>
        <v>Cumple</v>
      </c>
      <c r="AD3348" s="1" t="s">
        <v>48</v>
      </c>
      <c r="AE3348" s="1" t="s">
        <v>131</v>
      </c>
      <c r="AF3348" s="4">
        <v>1</v>
      </c>
      <c r="AG3348" s="4">
        <f>IF(AND(VOZ_WHATSAPP[[#This Row],[Estado Cierre]]="Sin Cierre",VOZ_WHATSAPP[[#This Row],[Nota Negocio]]="Sin Negocio"),VOZ_WHATSAPP[[#This Row],[Nota]]-24%,VOZ_WHATSAPP[[#This Row],[Nota]])</f>
        <v>1</v>
      </c>
      <c r="AH3348" s="8">
        <f>IF(VOZ_WHATSAPP[[#This Row],[Estado Legal]]="No Cumple",0,IF(VOZ_WHATSAPP[[#This Row],[Realiza lectura de guion Legal]]="No Cumple",VOZ_WHATSAPP[[#This Row],[Nota 2]]-50%,VOZ_WHATSAPP[[#This Row],[Nota 2]]))</f>
        <v>1</v>
      </c>
    </row>
    <row r="3349" spans="1:34" x14ac:dyDescent="0.25">
      <c r="A3349" s="2" t="str">
        <f>VOZ_WHATSAPP[[#This Row],[ID Asesor]]&amp;VOZ_WHATSAPP[[#This Row],[Fecha Monitoreo]]</f>
        <v>270945897</v>
      </c>
      <c r="B3349" s="2">
        <v>45897</v>
      </c>
      <c r="C3349" s="1" t="s">
        <v>59</v>
      </c>
      <c r="D3349" s="1">
        <v>2709</v>
      </c>
      <c r="E3349" s="2">
        <v>45897</v>
      </c>
      <c r="F3349" s="3">
        <v>0.62152777777777779</v>
      </c>
      <c r="G3349" s="1" t="s">
        <v>43</v>
      </c>
      <c r="H3349" s="1" t="s">
        <v>44</v>
      </c>
      <c r="I3349" s="1">
        <v>11009595</v>
      </c>
      <c r="J3349" s="1">
        <v>3226324852</v>
      </c>
      <c r="K3349" s="1" t="s">
        <v>49</v>
      </c>
      <c r="L3349" s="1" t="s">
        <v>46</v>
      </c>
      <c r="M3349" s="1" t="s">
        <v>48</v>
      </c>
      <c r="N3349" s="1" t="s">
        <v>46</v>
      </c>
      <c r="O3349" s="1" t="s">
        <v>46</v>
      </c>
      <c r="P3349" s="1" t="s">
        <v>46</v>
      </c>
      <c r="Q3349" s="1" t="s">
        <v>46</v>
      </c>
      <c r="R3349" s="1" t="s">
        <v>46</v>
      </c>
      <c r="S3349" s="1" t="s">
        <v>48</v>
      </c>
      <c r="T3349" s="12" t="str">
        <f>IF(OR(VOZ_WHATSAPP[[#This Row],[Brinda argumentos coherentes a la objeción]]="No Cumple",VOZ_WHATSAPP[[#This Row],[Despliegue de Beneficios y/o consecuencias]]="No Cumple"),"Sin Negocio","Negocio")</f>
        <v>Negocio</v>
      </c>
      <c r="U3349" s="1" t="s">
        <v>48</v>
      </c>
      <c r="V3349" s="1" t="s">
        <v>48</v>
      </c>
      <c r="W3349" s="1" t="s">
        <v>48</v>
      </c>
      <c r="X3349" s="12" t="str">
        <f>IF(OR(VOZ_WHATSAPP[[#This Row],[Confirma Valor de pago]]="No Cumple",VOZ_WHATSAPP[[#This Row],[Confirma hora de pago]]="No Cumple",VOZ_WHATSAPP[[#This Row],[Confirma medio de pago]]="No Cumple"),"Sin Cierre","Cierre")</f>
        <v>Cierre</v>
      </c>
      <c r="Y3349" s="1" t="s">
        <v>48</v>
      </c>
      <c r="Z3349" s="1" t="s">
        <v>46</v>
      </c>
      <c r="AA3349" s="1" t="s">
        <v>46</v>
      </c>
      <c r="AB3349" s="1" t="s">
        <v>46</v>
      </c>
      <c r="AC3349" s="11" t="str">
        <f>IF(OR(VOZ_WHATSAPP[[#This Row],[La comunicación es asertiva, con respeto y evita maltrato]]="No Cumple",VOZ_WHATSAPP[[#This Row],[Cumple con las normativas legales]]="No Cumple"),"No Cumple","Cumple")</f>
        <v>Cumple</v>
      </c>
      <c r="AD3349" s="1" t="s">
        <v>48</v>
      </c>
      <c r="AE3349" s="1" t="s">
        <v>108</v>
      </c>
      <c r="AF3349" s="4">
        <v>1</v>
      </c>
      <c r="AG3349" s="4">
        <f>IF(AND(VOZ_WHATSAPP[[#This Row],[Estado Cierre]]="Sin Cierre",VOZ_WHATSAPP[[#This Row],[Nota Negocio]]="Sin Negocio"),VOZ_WHATSAPP[[#This Row],[Nota]]-24%,VOZ_WHATSAPP[[#This Row],[Nota]])</f>
        <v>1</v>
      </c>
      <c r="AH3349" s="8">
        <f>IF(VOZ_WHATSAPP[[#This Row],[Estado Legal]]="No Cumple",0,IF(VOZ_WHATSAPP[[#This Row],[Realiza lectura de guion Legal]]="No Cumple",VOZ_WHATSAPP[[#This Row],[Nota 2]]-50%,VOZ_WHATSAPP[[#This Row],[Nota 2]]))</f>
        <v>1</v>
      </c>
    </row>
    <row r="3350" spans="1:34" x14ac:dyDescent="0.25">
      <c r="A3350" s="2" t="str">
        <f>VOZ_WHATSAPP[[#This Row],[ID Asesor]]&amp;VOZ_WHATSAPP[[#This Row],[Fecha Monitoreo]]</f>
        <v>364945897</v>
      </c>
      <c r="B3350" s="2">
        <v>45897</v>
      </c>
      <c r="C3350" s="1" t="s">
        <v>126</v>
      </c>
      <c r="D3350" s="1">
        <v>3649</v>
      </c>
      <c r="E3350" s="2">
        <v>45897</v>
      </c>
      <c r="F3350" s="3">
        <v>0.40347222222222223</v>
      </c>
      <c r="G3350" s="1" t="s">
        <v>58</v>
      </c>
      <c r="H3350" s="1" t="s">
        <v>71</v>
      </c>
      <c r="I3350" s="1"/>
      <c r="J3350" s="1"/>
      <c r="K3350" s="1"/>
      <c r="L3350" s="1" t="s">
        <v>46</v>
      </c>
      <c r="M3350" s="1" t="s">
        <v>48</v>
      </c>
      <c r="N3350" s="1" t="s">
        <v>46</v>
      </c>
      <c r="O3350" s="1" t="s">
        <v>46</v>
      </c>
      <c r="P3350" s="1" t="s">
        <v>46</v>
      </c>
      <c r="Q3350" s="1" t="s">
        <v>46</v>
      </c>
      <c r="R3350" s="1" t="s">
        <v>46</v>
      </c>
      <c r="S3350" s="1" t="s">
        <v>46</v>
      </c>
      <c r="T3350" s="12" t="str">
        <f>IF(OR(VOZ_WHATSAPP[[#This Row],[Brinda argumentos coherentes a la objeción]]="No Cumple",VOZ_WHATSAPP[[#This Row],[Despliegue de Beneficios y/o consecuencias]]="No Cumple"),"Sin Negocio","Negocio")</f>
        <v>Negocio</v>
      </c>
      <c r="U3350" s="1" t="s">
        <v>46</v>
      </c>
      <c r="V3350" s="1" t="s">
        <v>46</v>
      </c>
      <c r="W3350" s="1" t="s">
        <v>46</v>
      </c>
      <c r="X3350" s="12" t="str">
        <f>IF(OR(VOZ_WHATSAPP[[#This Row],[Confirma Valor de pago]]="No Cumple",VOZ_WHATSAPP[[#This Row],[Confirma hora de pago]]="No Cumple",VOZ_WHATSAPP[[#This Row],[Confirma medio de pago]]="No Cumple"),"Sin Cierre","Cierre")</f>
        <v>Cierre</v>
      </c>
      <c r="Y3350" s="1" t="s">
        <v>46</v>
      </c>
      <c r="Z3350" s="1" t="s">
        <v>46</v>
      </c>
      <c r="AA3350" s="1" t="s">
        <v>46</v>
      </c>
      <c r="AB3350" s="1" t="s">
        <v>46</v>
      </c>
      <c r="AC3350" s="11" t="str">
        <f>IF(OR(VOZ_WHATSAPP[[#This Row],[La comunicación es asertiva, con respeto y evita maltrato]]="No Cumple",VOZ_WHATSAPP[[#This Row],[Cumple con las normativas legales]]="No Cumple"),"No Cumple","Cumple")</f>
        <v>Cumple</v>
      </c>
      <c r="AD3350" s="1" t="s">
        <v>46</v>
      </c>
      <c r="AE3350" s="1" t="s">
        <v>131</v>
      </c>
      <c r="AF3350" s="4">
        <v>1</v>
      </c>
      <c r="AG3350" s="4">
        <f>IF(AND(VOZ_WHATSAPP[[#This Row],[Estado Cierre]]="Sin Cierre",VOZ_WHATSAPP[[#This Row],[Nota Negocio]]="Sin Negocio"),VOZ_WHATSAPP[[#This Row],[Nota]]-24%,VOZ_WHATSAPP[[#This Row],[Nota]])</f>
        <v>1</v>
      </c>
      <c r="AH3350" s="8">
        <f>IF(VOZ_WHATSAPP[[#This Row],[Estado Legal]]="No Cumple",0,IF(VOZ_WHATSAPP[[#This Row],[Realiza lectura de guion Legal]]="No Cumple",VOZ_WHATSAPP[[#This Row],[Nota 2]]-50%,VOZ_WHATSAPP[[#This Row],[Nota 2]]))</f>
        <v>1</v>
      </c>
    </row>
    <row r="3351" spans="1:34" x14ac:dyDescent="0.25">
      <c r="A3351" s="2" t="str">
        <f>VOZ_WHATSAPP[[#This Row],[ID Asesor]]&amp;VOZ_WHATSAPP[[#This Row],[Fecha Monitoreo]]</f>
        <v>394045897</v>
      </c>
      <c r="B3351" s="2">
        <v>45897</v>
      </c>
      <c r="C3351" s="1" t="s">
        <v>696</v>
      </c>
      <c r="D3351" s="1">
        <v>3940</v>
      </c>
      <c r="E3351" s="2">
        <v>45897</v>
      </c>
      <c r="F3351" s="3">
        <v>0.6791666666666667</v>
      </c>
      <c r="G3351" s="1" t="s">
        <v>58</v>
      </c>
      <c r="H3351" s="1" t="s">
        <v>71</v>
      </c>
      <c r="I3351" s="1"/>
      <c r="J3351" s="1"/>
      <c r="K3351" s="1"/>
      <c r="L3351" s="1" t="s">
        <v>46</v>
      </c>
      <c r="M3351" s="1" t="s">
        <v>46</v>
      </c>
      <c r="N3351" s="1" t="s">
        <v>46</v>
      </c>
      <c r="O3351" s="1" t="s">
        <v>48</v>
      </c>
      <c r="P3351" s="1" t="s">
        <v>48</v>
      </c>
      <c r="Q3351" s="1" t="s">
        <v>48</v>
      </c>
      <c r="R3351" s="1" t="s">
        <v>48</v>
      </c>
      <c r="S3351" s="1" t="s">
        <v>46</v>
      </c>
      <c r="T3351" s="12" t="str">
        <f>IF(OR(VOZ_WHATSAPP[[#This Row],[Brinda argumentos coherentes a la objeción]]="No Cumple",VOZ_WHATSAPP[[#This Row],[Despliegue de Beneficios y/o consecuencias]]="No Cumple"),"Sin Negocio","Negocio")</f>
        <v>Negocio</v>
      </c>
      <c r="U3351" s="1" t="s">
        <v>48</v>
      </c>
      <c r="V3351" s="1" t="s">
        <v>48</v>
      </c>
      <c r="W3351" s="1" t="s">
        <v>48</v>
      </c>
      <c r="X3351" s="12" t="str">
        <f>IF(OR(VOZ_WHATSAPP[[#This Row],[Confirma Valor de pago]]="No Cumple",VOZ_WHATSAPP[[#This Row],[Confirma hora de pago]]="No Cumple",VOZ_WHATSAPP[[#This Row],[Confirma medio de pago]]="No Cumple"),"Sin Cierre","Cierre")</f>
        <v>Cierre</v>
      </c>
      <c r="Y3351" s="1" t="s">
        <v>48</v>
      </c>
      <c r="Z3351" s="1" t="s">
        <v>46</v>
      </c>
      <c r="AA3351" s="1" t="s">
        <v>46</v>
      </c>
      <c r="AB3351" s="1" t="s">
        <v>46</v>
      </c>
      <c r="AC3351" s="11" t="str">
        <f>IF(OR(VOZ_WHATSAPP[[#This Row],[La comunicación es asertiva, con respeto y evita maltrato]]="No Cumple",VOZ_WHATSAPP[[#This Row],[Cumple con las normativas legales]]="No Cumple"),"No Cumple","Cumple")</f>
        <v>Cumple</v>
      </c>
      <c r="AD3351" s="1" t="s">
        <v>48</v>
      </c>
      <c r="AE3351" s="1" t="s">
        <v>2925</v>
      </c>
      <c r="AF3351" s="4">
        <v>1</v>
      </c>
      <c r="AG3351" s="4">
        <f>IF(AND(VOZ_WHATSAPP[[#This Row],[Estado Cierre]]="Sin Cierre",VOZ_WHATSAPP[[#This Row],[Nota Negocio]]="Sin Negocio"),VOZ_WHATSAPP[[#This Row],[Nota]]-24%,VOZ_WHATSAPP[[#This Row],[Nota]])</f>
        <v>1</v>
      </c>
      <c r="AH3351" s="8">
        <f>IF(VOZ_WHATSAPP[[#This Row],[Estado Legal]]="No Cumple",0,IF(VOZ_WHATSAPP[[#This Row],[Realiza lectura de guion Legal]]="No Cumple",VOZ_WHATSAPP[[#This Row],[Nota 2]]-50%,VOZ_WHATSAPP[[#This Row],[Nota 2]]))</f>
        <v>1</v>
      </c>
    </row>
    <row r="3352" spans="1:34" x14ac:dyDescent="0.25">
      <c r="A3352" s="2" t="str">
        <f>VOZ_WHATSAPP[[#This Row],[ID Asesor]]&amp;VOZ_WHATSAPP[[#This Row],[Fecha Monitoreo]]</f>
        <v>214845897</v>
      </c>
      <c r="B3352" s="2">
        <v>45897</v>
      </c>
      <c r="C3352" s="1" t="s">
        <v>50</v>
      </c>
      <c r="D3352" s="1">
        <v>2148</v>
      </c>
      <c r="E3352" s="2">
        <v>45897</v>
      </c>
      <c r="F3352" s="3">
        <v>0.41944444444444445</v>
      </c>
      <c r="G3352" s="1" t="s">
        <v>60</v>
      </c>
      <c r="H3352" s="1" t="s">
        <v>44</v>
      </c>
      <c r="I3352" s="1">
        <v>11009583</v>
      </c>
      <c r="J3352" s="1">
        <v>573204812886</v>
      </c>
      <c r="K3352" s="1" t="s">
        <v>49</v>
      </c>
      <c r="L3352" s="1" t="s">
        <v>47</v>
      </c>
      <c r="M3352" s="1" t="s">
        <v>46</v>
      </c>
      <c r="N3352" s="1" t="s">
        <v>46</v>
      </c>
      <c r="O3352" s="1" t="s">
        <v>46</v>
      </c>
      <c r="P3352" s="1" t="s">
        <v>46</v>
      </c>
      <c r="Q3352" s="1" t="s">
        <v>46</v>
      </c>
      <c r="R3352" s="1" t="s">
        <v>46</v>
      </c>
      <c r="S3352" s="1" t="s">
        <v>46</v>
      </c>
      <c r="T3352" s="12" t="str">
        <f>IF(OR(VOZ_WHATSAPP[[#This Row],[Brinda argumentos coherentes a la objeción]]="No Cumple",VOZ_WHATSAPP[[#This Row],[Despliegue de Beneficios y/o consecuencias]]="No Cumple"),"Sin Negocio","Negocio")</f>
        <v>Negocio</v>
      </c>
      <c r="U3352" s="1" t="s">
        <v>46</v>
      </c>
      <c r="V3352" s="1" t="s">
        <v>46</v>
      </c>
      <c r="W3352" s="1" t="s">
        <v>46</v>
      </c>
      <c r="X3352" s="12" t="str">
        <f>IF(OR(VOZ_WHATSAPP[[#This Row],[Confirma Valor de pago]]="No Cumple",VOZ_WHATSAPP[[#This Row],[Confirma hora de pago]]="No Cumple",VOZ_WHATSAPP[[#This Row],[Confirma medio de pago]]="No Cumple"),"Sin Cierre","Cierre")</f>
        <v>Cierre</v>
      </c>
      <c r="Y3352" s="1" t="s">
        <v>46</v>
      </c>
      <c r="Z3352" s="1" t="s">
        <v>46</v>
      </c>
      <c r="AA3352" s="1" t="s">
        <v>46</v>
      </c>
      <c r="AB3352" s="1" t="s">
        <v>46</v>
      </c>
      <c r="AC3352" s="11" t="str">
        <f>IF(OR(VOZ_WHATSAPP[[#This Row],[La comunicación es asertiva, con respeto y evita maltrato]]="No Cumple",VOZ_WHATSAPP[[#This Row],[Cumple con las normativas legales]]="No Cumple"),"No Cumple","Cumple")</f>
        <v>Cumple</v>
      </c>
      <c r="AD3352" s="1" t="s">
        <v>46</v>
      </c>
      <c r="AE3352" s="1" t="s">
        <v>2926</v>
      </c>
      <c r="AF3352" s="4">
        <v>0.96</v>
      </c>
      <c r="AG3352" s="4">
        <f>IF(AND(VOZ_WHATSAPP[[#This Row],[Estado Cierre]]="Sin Cierre",VOZ_WHATSAPP[[#This Row],[Nota Negocio]]="Sin Negocio"),VOZ_WHATSAPP[[#This Row],[Nota]]-24%,VOZ_WHATSAPP[[#This Row],[Nota]])</f>
        <v>0.96</v>
      </c>
      <c r="AH3352" s="8">
        <f>IF(VOZ_WHATSAPP[[#This Row],[Estado Legal]]="No Cumple",0,IF(VOZ_WHATSAPP[[#This Row],[Realiza lectura de guion Legal]]="No Cumple",VOZ_WHATSAPP[[#This Row],[Nota 2]]-50%,VOZ_WHATSAPP[[#This Row],[Nota 2]]))</f>
        <v>0.96</v>
      </c>
    </row>
    <row r="3353" spans="1:34" x14ac:dyDescent="0.25">
      <c r="A3353" s="2" t="str">
        <f>VOZ_WHATSAPP[[#This Row],[ID Asesor]]&amp;VOZ_WHATSAPP[[#This Row],[Fecha Monitoreo]]</f>
        <v>337245897</v>
      </c>
      <c r="B3353" s="2">
        <v>45897</v>
      </c>
      <c r="C3353" s="1" t="s">
        <v>696</v>
      </c>
      <c r="D3353" s="1">
        <v>3372</v>
      </c>
      <c r="E3353" s="2">
        <v>45897</v>
      </c>
      <c r="F3353" s="3">
        <v>0.41597222222222224</v>
      </c>
      <c r="G3353" s="1" t="s">
        <v>58</v>
      </c>
      <c r="H3353" s="1" t="s">
        <v>71</v>
      </c>
      <c r="I3353" s="1"/>
      <c r="J3353" s="1"/>
      <c r="K3353" s="1"/>
      <c r="L3353" s="1" t="s">
        <v>46</v>
      </c>
      <c r="M3353" s="1" t="s">
        <v>46</v>
      </c>
      <c r="N3353" s="1" t="s">
        <v>46</v>
      </c>
      <c r="O3353" s="1" t="s">
        <v>48</v>
      </c>
      <c r="P3353" s="1" t="s">
        <v>48</v>
      </c>
      <c r="Q3353" s="1" t="s">
        <v>48</v>
      </c>
      <c r="R3353" s="1" t="s">
        <v>48</v>
      </c>
      <c r="S3353" s="1" t="s">
        <v>48</v>
      </c>
      <c r="T3353" s="12" t="str">
        <f>IF(OR(VOZ_WHATSAPP[[#This Row],[Brinda argumentos coherentes a la objeción]]="No Cumple",VOZ_WHATSAPP[[#This Row],[Despliegue de Beneficios y/o consecuencias]]="No Cumple"),"Sin Negocio","Negocio")</f>
        <v>Negocio</v>
      </c>
      <c r="U3353" s="1" t="s">
        <v>48</v>
      </c>
      <c r="V3353" s="1" t="s">
        <v>48</v>
      </c>
      <c r="W3353" s="1" t="s">
        <v>48</v>
      </c>
      <c r="X3353" s="12" t="str">
        <f>IF(OR(VOZ_WHATSAPP[[#This Row],[Confirma Valor de pago]]="No Cumple",VOZ_WHATSAPP[[#This Row],[Confirma hora de pago]]="No Cumple",VOZ_WHATSAPP[[#This Row],[Confirma medio de pago]]="No Cumple"),"Sin Cierre","Cierre")</f>
        <v>Cierre</v>
      </c>
      <c r="Y3353" s="1" t="s">
        <v>48</v>
      </c>
      <c r="Z3353" s="1" t="s">
        <v>46</v>
      </c>
      <c r="AA3353" s="1" t="s">
        <v>46</v>
      </c>
      <c r="AB3353" s="1" t="s">
        <v>46</v>
      </c>
      <c r="AC3353" s="11" t="str">
        <f>IF(OR(VOZ_WHATSAPP[[#This Row],[La comunicación es asertiva, con respeto y evita maltrato]]="No Cumple",VOZ_WHATSAPP[[#This Row],[Cumple con las normativas legales]]="No Cumple"),"No Cumple","Cumple")</f>
        <v>Cumple</v>
      </c>
      <c r="AD3353" s="1" t="s">
        <v>48</v>
      </c>
      <c r="AE3353" s="1" t="s">
        <v>1090</v>
      </c>
      <c r="AF3353" s="4">
        <v>1</v>
      </c>
      <c r="AG3353" s="4">
        <f>IF(AND(VOZ_WHATSAPP[[#This Row],[Estado Cierre]]="Sin Cierre",VOZ_WHATSAPP[[#This Row],[Nota Negocio]]="Sin Negocio"),VOZ_WHATSAPP[[#This Row],[Nota]]-24%,VOZ_WHATSAPP[[#This Row],[Nota]])</f>
        <v>1</v>
      </c>
      <c r="AH3353" s="8">
        <f>IF(VOZ_WHATSAPP[[#This Row],[Estado Legal]]="No Cumple",0,IF(VOZ_WHATSAPP[[#This Row],[Realiza lectura de guion Legal]]="No Cumple",VOZ_WHATSAPP[[#This Row],[Nota 2]]-50%,VOZ_WHATSAPP[[#This Row],[Nota 2]]))</f>
        <v>1</v>
      </c>
    </row>
    <row r="3354" spans="1:34" x14ac:dyDescent="0.25">
      <c r="A3354" s="2" t="str">
        <f>VOZ_WHATSAPP[[#This Row],[ID Asesor]]&amp;VOZ_WHATSAPP[[#This Row],[Fecha Monitoreo]]</f>
        <v>372445897</v>
      </c>
      <c r="B3354" s="2">
        <v>45897</v>
      </c>
      <c r="C3354" s="1" t="s">
        <v>696</v>
      </c>
      <c r="D3354" s="1">
        <v>3724</v>
      </c>
      <c r="E3354" s="2">
        <v>45897</v>
      </c>
      <c r="F3354" s="3">
        <v>0.48402777777777778</v>
      </c>
      <c r="G3354" s="1" t="s">
        <v>51</v>
      </c>
      <c r="H3354" s="1" t="s">
        <v>71</v>
      </c>
      <c r="I3354" s="1"/>
      <c r="J3354" s="1"/>
      <c r="K3354" s="1"/>
      <c r="L3354" s="1" t="s">
        <v>46</v>
      </c>
      <c r="M3354" s="1" t="s">
        <v>48</v>
      </c>
      <c r="N3354" s="1" t="s">
        <v>46</v>
      </c>
      <c r="O3354" s="1" t="s">
        <v>46</v>
      </c>
      <c r="P3354" s="1" t="s">
        <v>46</v>
      </c>
      <c r="Q3354" s="1" t="s">
        <v>46</v>
      </c>
      <c r="R3354" s="1" t="s">
        <v>46</v>
      </c>
      <c r="S3354" s="1" t="s">
        <v>46</v>
      </c>
      <c r="T3354" s="12" t="str">
        <f>IF(OR(VOZ_WHATSAPP[[#This Row],[Brinda argumentos coherentes a la objeción]]="No Cumple",VOZ_WHATSAPP[[#This Row],[Despliegue de Beneficios y/o consecuencias]]="No Cumple"),"Sin Negocio","Negocio")</f>
        <v>Negocio</v>
      </c>
      <c r="U3354" s="1" t="s">
        <v>48</v>
      </c>
      <c r="V3354" s="1" t="s">
        <v>48</v>
      </c>
      <c r="W3354" s="1" t="s">
        <v>48</v>
      </c>
      <c r="X3354" s="12" t="str">
        <f>IF(OR(VOZ_WHATSAPP[[#This Row],[Confirma Valor de pago]]="No Cumple",VOZ_WHATSAPP[[#This Row],[Confirma hora de pago]]="No Cumple",VOZ_WHATSAPP[[#This Row],[Confirma medio de pago]]="No Cumple"),"Sin Cierre","Cierre")</f>
        <v>Cierre</v>
      </c>
      <c r="Y3354" s="1" t="s">
        <v>48</v>
      </c>
      <c r="Z3354" s="1" t="s">
        <v>46</v>
      </c>
      <c r="AA3354" s="1" t="s">
        <v>46</v>
      </c>
      <c r="AB3354" s="1" t="s">
        <v>46</v>
      </c>
      <c r="AC3354" s="11" t="str">
        <f>IF(OR(VOZ_WHATSAPP[[#This Row],[La comunicación es asertiva, con respeto y evita maltrato]]="No Cumple",VOZ_WHATSAPP[[#This Row],[Cumple con las normativas legales]]="No Cumple"),"No Cumple","Cumple")</f>
        <v>Cumple</v>
      </c>
      <c r="AD3354" s="1" t="s">
        <v>48</v>
      </c>
      <c r="AE3354" s="1" t="s">
        <v>1090</v>
      </c>
      <c r="AF3354" s="4">
        <v>1</v>
      </c>
      <c r="AG3354" s="4">
        <f>IF(AND(VOZ_WHATSAPP[[#This Row],[Estado Cierre]]="Sin Cierre",VOZ_WHATSAPP[[#This Row],[Nota Negocio]]="Sin Negocio"),VOZ_WHATSAPP[[#This Row],[Nota]]-24%,VOZ_WHATSAPP[[#This Row],[Nota]])</f>
        <v>1</v>
      </c>
      <c r="AH3354" s="8">
        <f>IF(VOZ_WHATSAPP[[#This Row],[Estado Legal]]="No Cumple",0,IF(VOZ_WHATSAPP[[#This Row],[Realiza lectura de guion Legal]]="No Cumple",VOZ_WHATSAPP[[#This Row],[Nota 2]]-50%,VOZ_WHATSAPP[[#This Row],[Nota 2]]))</f>
        <v>1</v>
      </c>
    </row>
    <row r="3355" spans="1:34" x14ac:dyDescent="0.25">
      <c r="A3355" s="2" t="str">
        <f>VOZ_WHATSAPP[[#This Row],[ID Asesor]]&amp;VOZ_WHATSAPP[[#This Row],[Fecha Monitoreo]]</f>
        <v>325045897</v>
      </c>
      <c r="B3355" s="2">
        <v>45897</v>
      </c>
      <c r="C3355" s="1" t="s">
        <v>696</v>
      </c>
      <c r="D3355" s="1">
        <v>3250</v>
      </c>
      <c r="E3355" s="2">
        <v>45897</v>
      </c>
      <c r="F3355" s="3">
        <v>0.47638888888888886</v>
      </c>
      <c r="G3355" s="1" t="s">
        <v>51</v>
      </c>
      <c r="H3355" s="1" t="s">
        <v>71</v>
      </c>
      <c r="I3355" s="1"/>
      <c r="J3355" s="1"/>
      <c r="K3355" s="1"/>
      <c r="L3355" s="1" t="s">
        <v>46</v>
      </c>
      <c r="M3355" s="1" t="s">
        <v>47</v>
      </c>
      <c r="N3355" s="1" t="s">
        <v>46</v>
      </c>
      <c r="O3355" s="1" t="s">
        <v>46</v>
      </c>
      <c r="P3355" s="1" t="s">
        <v>46</v>
      </c>
      <c r="Q3355" s="1" t="s">
        <v>46</v>
      </c>
      <c r="R3355" s="1" t="s">
        <v>46</v>
      </c>
      <c r="S3355" s="1" t="s">
        <v>48</v>
      </c>
      <c r="T3355" s="12" t="str">
        <f>IF(OR(VOZ_WHATSAPP[[#This Row],[Brinda argumentos coherentes a la objeción]]="No Cumple",VOZ_WHATSAPP[[#This Row],[Despliegue de Beneficios y/o consecuencias]]="No Cumple"),"Sin Negocio","Negocio")</f>
        <v>Negocio</v>
      </c>
      <c r="U3355" s="1" t="s">
        <v>48</v>
      </c>
      <c r="V3355" s="1" t="s">
        <v>48</v>
      </c>
      <c r="W3355" s="1" t="s">
        <v>48</v>
      </c>
      <c r="X3355" s="12" t="str">
        <f>IF(OR(VOZ_WHATSAPP[[#This Row],[Confirma Valor de pago]]="No Cumple",VOZ_WHATSAPP[[#This Row],[Confirma hora de pago]]="No Cumple",VOZ_WHATSAPP[[#This Row],[Confirma medio de pago]]="No Cumple"),"Sin Cierre","Cierre")</f>
        <v>Cierre</v>
      </c>
      <c r="Y3355" s="1" t="s">
        <v>48</v>
      </c>
      <c r="Z3355" s="1" t="s">
        <v>46</v>
      </c>
      <c r="AA3355" s="1" t="s">
        <v>46</v>
      </c>
      <c r="AB3355" s="1" t="s">
        <v>46</v>
      </c>
      <c r="AC3355" s="11" t="str">
        <f>IF(OR(VOZ_WHATSAPP[[#This Row],[La comunicación es asertiva, con respeto y evita maltrato]]="No Cumple",VOZ_WHATSAPP[[#This Row],[Cumple con las normativas legales]]="No Cumple"),"No Cumple","Cumple")</f>
        <v>Cumple</v>
      </c>
      <c r="AD3355" s="1" t="s">
        <v>48</v>
      </c>
      <c r="AE3355" s="1" t="s">
        <v>2927</v>
      </c>
      <c r="AF3355" s="4">
        <v>0.96</v>
      </c>
      <c r="AG3355" s="4">
        <f>IF(AND(VOZ_WHATSAPP[[#This Row],[Estado Cierre]]="Sin Cierre",VOZ_WHATSAPP[[#This Row],[Nota Negocio]]="Sin Negocio"),VOZ_WHATSAPP[[#This Row],[Nota]]-24%,VOZ_WHATSAPP[[#This Row],[Nota]])</f>
        <v>0.96</v>
      </c>
      <c r="AH3355" s="8">
        <f>IF(VOZ_WHATSAPP[[#This Row],[Estado Legal]]="No Cumple",0,IF(VOZ_WHATSAPP[[#This Row],[Realiza lectura de guion Legal]]="No Cumple",VOZ_WHATSAPP[[#This Row],[Nota 2]]-50%,VOZ_WHATSAPP[[#This Row],[Nota 2]]))</f>
        <v>0.96</v>
      </c>
    </row>
    <row r="3356" spans="1:34" x14ac:dyDescent="0.25">
      <c r="A3356" s="2" t="str">
        <f>VOZ_WHATSAPP[[#This Row],[ID Asesor]]&amp;VOZ_WHATSAPP[[#This Row],[Fecha Monitoreo]]</f>
        <v>362345898</v>
      </c>
      <c r="B3356" s="2">
        <v>45898</v>
      </c>
      <c r="C3356" s="1" t="s">
        <v>126</v>
      </c>
      <c r="D3356" s="1">
        <v>3623</v>
      </c>
      <c r="E3356" s="2">
        <v>45898</v>
      </c>
      <c r="F3356" s="3">
        <v>0.34583333333333333</v>
      </c>
      <c r="G3356" s="1" t="s">
        <v>58</v>
      </c>
      <c r="H3356" s="1" t="s">
        <v>44</v>
      </c>
      <c r="I3356" s="1">
        <v>459</v>
      </c>
      <c r="J3356" s="1">
        <v>3203878789</v>
      </c>
      <c r="K3356" s="1" t="s">
        <v>45</v>
      </c>
      <c r="L3356" s="1" t="s">
        <v>46</v>
      </c>
      <c r="M3356" s="1" t="s">
        <v>48</v>
      </c>
      <c r="N3356" s="1" t="s">
        <v>46</v>
      </c>
      <c r="O3356" s="1" t="s">
        <v>46</v>
      </c>
      <c r="P3356" s="1" t="s">
        <v>46</v>
      </c>
      <c r="Q3356" s="1" t="s">
        <v>46</v>
      </c>
      <c r="R3356" s="1" t="s">
        <v>46</v>
      </c>
      <c r="S3356" s="1" t="s">
        <v>46</v>
      </c>
      <c r="T3356" s="12" t="str">
        <f>IF(OR(VOZ_WHATSAPP[[#This Row],[Brinda argumentos coherentes a la objeción]]="No Cumple",VOZ_WHATSAPP[[#This Row],[Despliegue de Beneficios y/o consecuencias]]="No Cumple"),"Sin Negocio","Negocio")</f>
        <v>Negocio</v>
      </c>
      <c r="U3356" s="1" t="s">
        <v>46</v>
      </c>
      <c r="V3356" s="1" t="s">
        <v>46</v>
      </c>
      <c r="W3356" s="1" t="s">
        <v>46</v>
      </c>
      <c r="X3356" s="12" t="str">
        <f>IF(OR(VOZ_WHATSAPP[[#This Row],[Confirma Valor de pago]]="No Cumple",VOZ_WHATSAPP[[#This Row],[Confirma hora de pago]]="No Cumple",VOZ_WHATSAPP[[#This Row],[Confirma medio de pago]]="No Cumple"),"Sin Cierre","Cierre")</f>
        <v>Cierre</v>
      </c>
      <c r="Y3356" s="1" t="s">
        <v>46</v>
      </c>
      <c r="Z3356" s="1" t="s">
        <v>46</v>
      </c>
      <c r="AA3356" s="1" t="s">
        <v>46</v>
      </c>
      <c r="AB3356" s="1" t="s">
        <v>46</v>
      </c>
      <c r="AC3356" s="11" t="str">
        <f>IF(OR(VOZ_WHATSAPP[[#This Row],[La comunicación es asertiva, con respeto y evita maltrato]]="No Cumple",VOZ_WHATSAPP[[#This Row],[Cumple con las normativas legales]]="No Cumple"),"No Cumple","Cumple")</f>
        <v>Cumple</v>
      </c>
      <c r="AD3356" s="1" t="s">
        <v>46</v>
      </c>
      <c r="AE3356" s="1" t="s">
        <v>131</v>
      </c>
      <c r="AF3356" s="4">
        <v>1</v>
      </c>
      <c r="AG3356" s="4">
        <f>IF(AND(VOZ_WHATSAPP[[#This Row],[Estado Cierre]]="Sin Cierre",VOZ_WHATSAPP[[#This Row],[Nota Negocio]]="Sin Negocio"),VOZ_WHATSAPP[[#This Row],[Nota]]-24%,VOZ_WHATSAPP[[#This Row],[Nota]])</f>
        <v>1</v>
      </c>
      <c r="AH3356" s="8">
        <f>IF(VOZ_WHATSAPP[[#This Row],[Estado Legal]]="No Cumple",0,IF(VOZ_WHATSAPP[[#This Row],[Realiza lectura de guion Legal]]="No Cumple",VOZ_WHATSAPP[[#This Row],[Nota 2]]-50%,VOZ_WHATSAPP[[#This Row],[Nota 2]]))</f>
        <v>1</v>
      </c>
    </row>
    <row r="3357" spans="1:34" x14ac:dyDescent="0.25">
      <c r="A3357" s="2" t="str">
        <f>VOZ_WHATSAPP[[#This Row],[ID Asesor]]&amp;VOZ_WHATSAPP[[#This Row],[Fecha Monitoreo]]</f>
        <v>301145898</v>
      </c>
      <c r="B3357" s="2">
        <v>45898</v>
      </c>
      <c r="C3357" s="1" t="s">
        <v>42</v>
      </c>
      <c r="D3357" s="1">
        <v>3011</v>
      </c>
      <c r="E3357" s="2">
        <v>45898</v>
      </c>
      <c r="F3357" s="3">
        <v>0.33888888888888891</v>
      </c>
      <c r="G3357" s="1" t="s">
        <v>51</v>
      </c>
      <c r="H3357" s="1" t="s">
        <v>44</v>
      </c>
      <c r="I3357" s="1">
        <v>1103</v>
      </c>
      <c r="J3357" s="1">
        <v>3133356241</v>
      </c>
      <c r="K3357" s="1" t="s">
        <v>45</v>
      </c>
      <c r="L3357" s="1" t="s">
        <v>46</v>
      </c>
      <c r="M3357" s="1" t="s">
        <v>46</v>
      </c>
      <c r="N3357" s="1" t="s">
        <v>46</v>
      </c>
      <c r="O3357" s="1" t="s">
        <v>46</v>
      </c>
      <c r="P3357" s="1" t="s">
        <v>46</v>
      </c>
      <c r="Q3357" s="1" t="s">
        <v>46</v>
      </c>
      <c r="R3357" s="1" t="s">
        <v>46</v>
      </c>
      <c r="S3357" s="1" t="s">
        <v>46</v>
      </c>
      <c r="T3357" s="12" t="str">
        <f>IF(OR(VOZ_WHATSAPP[[#This Row],[Brinda argumentos coherentes a la objeción]]="No Cumple",VOZ_WHATSAPP[[#This Row],[Despliegue de Beneficios y/o consecuencias]]="No Cumple"),"Sin Negocio","Negocio")</f>
        <v>Negocio</v>
      </c>
      <c r="U3357" s="1" t="s">
        <v>48</v>
      </c>
      <c r="V3357" s="1" t="s">
        <v>48</v>
      </c>
      <c r="W3357" s="1" t="s">
        <v>48</v>
      </c>
      <c r="X3357" s="12" t="str">
        <f>IF(OR(VOZ_WHATSAPP[[#This Row],[Confirma Valor de pago]]="No Cumple",VOZ_WHATSAPP[[#This Row],[Confirma hora de pago]]="No Cumple",VOZ_WHATSAPP[[#This Row],[Confirma medio de pago]]="No Cumple"),"Sin Cierre","Cierre")</f>
        <v>Cierre</v>
      </c>
      <c r="Y3357" s="1" t="s">
        <v>46</v>
      </c>
      <c r="Z3357" s="1" t="s">
        <v>46</v>
      </c>
      <c r="AA3357" s="1" t="s">
        <v>46</v>
      </c>
      <c r="AB3357" s="1" t="s">
        <v>46</v>
      </c>
      <c r="AC3357" s="11" t="str">
        <f>IF(OR(VOZ_WHATSAPP[[#This Row],[La comunicación es asertiva, con respeto y evita maltrato]]="No Cumple",VOZ_WHATSAPP[[#This Row],[Cumple con las normativas legales]]="No Cumple"),"No Cumple","Cumple")</f>
        <v>Cumple</v>
      </c>
      <c r="AD3357" s="1" t="s">
        <v>46</v>
      </c>
      <c r="AE3357" s="1" t="s">
        <v>101</v>
      </c>
      <c r="AF3357" s="4">
        <v>1</v>
      </c>
      <c r="AG3357" s="4">
        <f>IF(AND(VOZ_WHATSAPP[[#This Row],[Estado Cierre]]="Sin Cierre",VOZ_WHATSAPP[[#This Row],[Nota Negocio]]="Sin Negocio"),VOZ_WHATSAPP[[#This Row],[Nota]]-24%,VOZ_WHATSAPP[[#This Row],[Nota]])</f>
        <v>1</v>
      </c>
      <c r="AH3357" s="8">
        <f>IF(VOZ_WHATSAPP[[#This Row],[Estado Legal]]="No Cumple",0,IF(VOZ_WHATSAPP[[#This Row],[Realiza lectura de guion Legal]]="No Cumple",VOZ_WHATSAPP[[#This Row],[Nota 2]]-50%,VOZ_WHATSAPP[[#This Row],[Nota 2]]))</f>
        <v>1</v>
      </c>
    </row>
    <row r="3358" spans="1:34" x14ac:dyDescent="0.25">
      <c r="A3358" s="2" t="str">
        <f>VOZ_WHATSAPP[[#This Row],[ID Asesor]]&amp;VOZ_WHATSAPP[[#This Row],[Fecha Monitoreo]]</f>
        <v>338245898</v>
      </c>
      <c r="B3358" s="2">
        <v>45898</v>
      </c>
      <c r="C3358" s="1" t="s">
        <v>126</v>
      </c>
      <c r="D3358" s="1">
        <v>3382</v>
      </c>
      <c r="E3358" s="2">
        <v>45898</v>
      </c>
      <c r="F3358" s="3">
        <v>0.35694444444444445</v>
      </c>
      <c r="G3358" s="1" t="s">
        <v>58</v>
      </c>
      <c r="H3358" s="1" t="s">
        <v>44</v>
      </c>
      <c r="I3358" s="1">
        <v>563</v>
      </c>
      <c r="J3358" s="1">
        <v>3014579370</v>
      </c>
      <c r="K3358" s="1" t="s">
        <v>45</v>
      </c>
      <c r="L3358" s="1" t="s">
        <v>46</v>
      </c>
      <c r="M3358" s="1" t="s">
        <v>46</v>
      </c>
      <c r="N3358" s="1" t="s">
        <v>46</v>
      </c>
      <c r="O3358" s="1" t="s">
        <v>46</v>
      </c>
      <c r="P3358" s="1" t="s">
        <v>46</v>
      </c>
      <c r="Q3358" s="1" t="s">
        <v>48</v>
      </c>
      <c r="R3358" s="1" t="s">
        <v>48</v>
      </c>
      <c r="S3358" s="1" t="s">
        <v>48</v>
      </c>
      <c r="T3358" s="12" t="str">
        <f>IF(OR(VOZ_WHATSAPP[[#This Row],[Brinda argumentos coherentes a la objeción]]="No Cumple",VOZ_WHATSAPP[[#This Row],[Despliegue de Beneficios y/o consecuencias]]="No Cumple"),"Sin Negocio","Negocio")</f>
        <v>Negocio</v>
      </c>
      <c r="U3358" s="1" t="s">
        <v>46</v>
      </c>
      <c r="V3358" s="1" t="s">
        <v>46</v>
      </c>
      <c r="W3358" s="1" t="s">
        <v>46</v>
      </c>
      <c r="X3358" s="12" t="str">
        <f>IF(OR(VOZ_WHATSAPP[[#This Row],[Confirma Valor de pago]]="No Cumple",VOZ_WHATSAPP[[#This Row],[Confirma hora de pago]]="No Cumple",VOZ_WHATSAPP[[#This Row],[Confirma medio de pago]]="No Cumple"),"Sin Cierre","Cierre")</f>
        <v>Cierre</v>
      </c>
      <c r="Y3358" s="1" t="s">
        <v>46</v>
      </c>
      <c r="Z3358" s="1" t="s">
        <v>46</v>
      </c>
      <c r="AA3358" s="1" t="s">
        <v>46</v>
      </c>
      <c r="AB3358" s="1" t="s">
        <v>46</v>
      </c>
      <c r="AC3358" s="11" t="str">
        <f>IF(OR(VOZ_WHATSAPP[[#This Row],[La comunicación es asertiva, con respeto y evita maltrato]]="No Cumple",VOZ_WHATSAPP[[#This Row],[Cumple con las normativas legales]]="No Cumple"),"No Cumple","Cumple")</f>
        <v>Cumple</v>
      </c>
      <c r="AD3358" s="1" t="s">
        <v>46</v>
      </c>
      <c r="AE3358" s="1" t="s">
        <v>131</v>
      </c>
      <c r="AF3358" s="4">
        <v>1</v>
      </c>
      <c r="AG3358" s="4">
        <f>IF(AND(VOZ_WHATSAPP[[#This Row],[Estado Cierre]]="Sin Cierre",VOZ_WHATSAPP[[#This Row],[Nota Negocio]]="Sin Negocio"),VOZ_WHATSAPP[[#This Row],[Nota]]-24%,VOZ_WHATSAPP[[#This Row],[Nota]])</f>
        <v>1</v>
      </c>
      <c r="AH3358" s="8">
        <f>IF(VOZ_WHATSAPP[[#This Row],[Estado Legal]]="No Cumple",0,IF(VOZ_WHATSAPP[[#This Row],[Realiza lectura de guion Legal]]="No Cumple",VOZ_WHATSAPP[[#This Row],[Nota 2]]-50%,VOZ_WHATSAPP[[#This Row],[Nota 2]]))</f>
        <v>1</v>
      </c>
    </row>
    <row r="3359" spans="1:34" x14ac:dyDescent="0.25">
      <c r="A3359" s="2" t="str">
        <f>VOZ_WHATSAPP[[#This Row],[ID Asesor]]&amp;VOZ_WHATSAPP[[#This Row],[Fecha Monitoreo]]</f>
        <v>363345898</v>
      </c>
      <c r="B3359" s="2">
        <v>45898</v>
      </c>
      <c r="C3359" s="1" t="s">
        <v>42</v>
      </c>
      <c r="D3359" s="1">
        <v>3633</v>
      </c>
      <c r="E3359" s="2">
        <v>45898</v>
      </c>
      <c r="F3359" s="3">
        <v>0.34930555555555554</v>
      </c>
      <c r="G3359" s="1" t="s">
        <v>51</v>
      </c>
      <c r="H3359" s="1" t="s">
        <v>44</v>
      </c>
      <c r="I3359" s="1">
        <v>1441</v>
      </c>
      <c r="J3359" s="1">
        <v>3166066655</v>
      </c>
      <c r="K3359" s="1" t="s">
        <v>45</v>
      </c>
      <c r="L3359" s="1" t="s">
        <v>46</v>
      </c>
      <c r="M3359" s="1" t="s">
        <v>46</v>
      </c>
      <c r="N3359" s="1" t="s">
        <v>46</v>
      </c>
      <c r="O3359" s="1" t="s">
        <v>46</v>
      </c>
      <c r="P3359" s="1" t="s">
        <v>46</v>
      </c>
      <c r="Q3359" s="1" t="s">
        <v>48</v>
      </c>
      <c r="R3359" s="1" t="s">
        <v>48</v>
      </c>
      <c r="S3359" s="1" t="s">
        <v>46</v>
      </c>
      <c r="T3359" s="12" t="str">
        <f>IF(OR(VOZ_WHATSAPP[[#This Row],[Brinda argumentos coherentes a la objeción]]="No Cumple",VOZ_WHATSAPP[[#This Row],[Despliegue de Beneficios y/o consecuencias]]="No Cumple"),"Sin Negocio","Negocio")</f>
        <v>Negocio</v>
      </c>
      <c r="U3359" s="1" t="s">
        <v>46</v>
      </c>
      <c r="V3359" s="1" t="s">
        <v>46</v>
      </c>
      <c r="W3359" s="1" t="s">
        <v>46</v>
      </c>
      <c r="X3359" s="12" t="str">
        <f>IF(OR(VOZ_WHATSAPP[[#This Row],[Confirma Valor de pago]]="No Cumple",VOZ_WHATSAPP[[#This Row],[Confirma hora de pago]]="No Cumple",VOZ_WHATSAPP[[#This Row],[Confirma medio de pago]]="No Cumple"),"Sin Cierre","Cierre")</f>
        <v>Cierre</v>
      </c>
      <c r="Y3359" s="1" t="s">
        <v>54</v>
      </c>
      <c r="Z3359" s="1" t="s">
        <v>46</v>
      </c>
      <c r="AA3359" s="1" t="s">
        <v>46</v>
      </c>
      <c r="AB3359" s="1" t="s">
        <v>46</v>
      </c>
      <c r="AC3359" s="11" t="str">
        <f>IF(OR(VOZ_WHATSAPP[[#This Row],[La comunicación es asertiva, con respeto y evita maltrato]]="No Cumple",VOZ_WHATSAPP[[#This Row],[Cumple con las normativas legales]]="No Cumple"),"No Cumple","Cumple")</f>
        <v>Cumple</v>
      </c>
      <c r="AD3359" s="1" t="s">
        <v>46</v>
      </c>
      <c r="AE3359" s="1" t="s">
        <v>2928</v>
      </c>
      <c r="AF3359" s="4">
        <v>0.92</v>
      </c>
      <c r="AG3359" s="4">
        <f>IF(AND(VOZ_WHATSAPP[[#This Row],[Estado Cierre]]="Sin Cierre",VOZ_WHATSAPP[[#This Row],[Nota Negocio]]="Sin Negocio"),VOZ_WHATSAPP[[#This Row],[Nota]]-24%,VOZ_WHATSAPP[[#This Row],[Nota]])</f>
        <v>0.92</v>
      </c>
      <c r="AH3359" s="8">
        <f>IF(VOZ_WHATSAPP[[#This Row],[Estado Legal]]="No Cumple",0,IF(VOZ_WHATSAPP[[#This Row],[Realiza lectura de guion Legal]]="No Cumple",VOZ_WHATSAPP[[#This Row],[Nota 2]]-50%,VOZ_WHATSAPP[[#This Row],[Nota 2]]))</f>
        <v>0.92</v>
      </c>
    </row>
    <row r="3360" spans="1:34" x14ac:dyDescent="0.25">
      <c r="A3360" s="2" t="str">
        <f>VOZ_WHATSAPP[[#This Row],[ID Asesor]]&amp;VOZ_WHATSAPP[[#This Row],[Fecha Monitoreo]]</f>
        <v>375745898</v>
      </c>
      <c r="B3360" s="2">
        <v>45898</v>
      </c>
      <c r="C3360" s="1" t="s">
        <v>50</v>
      </c>
      <c r="D3360" s="1">
        <v>3757</v>
      </c>
      <c r="E3360" s="2">
        <v>45898</v>
      </c>
      <c r="F3360" s="3">
        <v>0.32500000000000001</v>
      </c>
      <c r="G3360" s="1" t="s">
        <v>60</v>
      </c>
      <c r="H3360" s="1" t="s">
        <v>44</v>
      </c>
      <c r="I3360" s="1">
        <v>11009615</v>
      </c>
      <c r="J3360" s="1">
        <v>3202032811</v>
      </c>
      <c r="K3360" s="1" t="s">
        <v>49</v>
      </c>
      <c r="L3360" s="1" t="s">
        <v>46</v>
      </c>
      <c r="M3360" s="1" t="s">
        <v>46</v>
      </c>
      <c r="N3360" s="1" t="s">
        <v>46</v>
      </c>
      <c r="O3360" s="1" t="s">
        <v>46</v>
      </c>
      <c r="P3360" s="1" t="s">
        <v>46</v>
      </c>
      <c r="Q3360" s="1" t="s">
        <v>46</v>
      </c>
      <c r="R3360" s="1" t="s">
        <v>47</v>
      </c>
      <c r="S3360" s="1" t="s">
        <v>46</v>
      </c>
      <c r="T3360" s="12" t="str">
        <f>IF(OR(VOZ_WHATSAPP[[#This Row],[Brinda argumentos coherentes a la objeción]]="No Cumple",VOZ_WHATSAPP[[#This Row],[Despliegue de Beneficios y/o consecuencias]]="No Cumple"),"Sin Negocio","Negocio")</f>
        <v>Sin Negocio</v>
      </c>
      <c r="U3360" s="1" t="s">
        <v>46</v>
      </c>
      <c r="V3360" s="1" t="s">
        <v>46</v>
      </c>
      <c r="W3360" s="1" t="s">
        <v>46</v>
      </c>
      <c r="X3360" s="12" t="str">
        <f>IF(OR(VOZ_WHATSAPP[[#This Row],[Confirma Valor de pago]]="No Cumple",VOZ_WHATSAPP[[#This Row],[Confirma hora de pago]]="No Cumple",VOZ_WHATSAPP[[#This Row],[Confirma medio de pago]]="No Cumple"),"Sin Cierre","Cierre")</f>
        <v>Cierre</v>
      </c>
      <c r="Y3360" s="1" t="s">
        <v>54</v>
      </c>
      <c r="Z3360" s="1" t="s">
        <v>46</v>
      </c>
      <c r="AA3360" s="1" t="s">
        <v>46</v>
      </c>
      <c r="AB3360" s="1" t="s">
        <v>46</v>
      </c>
      <c r="AC3360" s="11" t="str">
        <f>IF(OR(VOZ_WHATSAPP[[#This Row],[La comunicación es asertiva, con respeto y evita maltrato]]="No Cumple",VOZ_WHATSAPP[[#This Row],[Cumple con las normativas legales]]="No Cumple"),"No Cumple","Cumple")</f>
        <v>Cumple</v>
      </c>
      <c r="AD3360" s="1" t="s">
        <v>46</v>
      </c>
      <c r="AE3360" s="1" t="s">
        <v>2929</v>
      </c>
      <c r="AF3360" s="4">
        <v>0.82</v>
      </c>
      <c r="AG3360" s="4">
        <f>IF(AND(VOZ_WHATSAPP[[#This Row],[Estado Cierre]]="Sin Cierre",VOZ_WHATSAPP[[#This Row],[Nota Negocio]]="Sin Negocio"),VOZ_WHATSAPP[[#This Row],[Nota]]-24%,VOZ_WHATSAPP[[#This Row],[Nota]])</f>
        <v>0.82</v>
      </c>
      <c r="AH3360" s="8">
        <f>IF(VOZ_WHATSAPP[[#This Row],[Estado Legal]]="No Cumple",0,IF(VOZ_WHATSAPP[[#This Row],[Realiza lectura de guion Legal]]="No Cumple",VOZ_WHATSAPP[[#This Row],[Nota 2]]-50%,VOZ_WHATSAPP[[#This Row],[Nota 2]]))</f>
        <v>0.82</v>
      </c>
    </row>
    <row r="3361" spans="1:34" x14ac:dyDescent="0.25">
      <c r="A3361" s="2" t="str">
        <f>VOZ_WHATSAPP[[#This Row],[ID Asesor]]&amp;VOZ_WHATSAPP[[#This Row],[Fecha Monitoreo]]</f>
        <v>404245898</v>
      </c>
      <c r="B3361" s="2">
        <v>45898</v>
      </c>
      <c r="C3361" s="1" t="s">
        <v>50</v>
      </c>
      <c r="D3361" s="1">
        <v>4042</v>
      </c>
      <c r="E3361" s="2">
        <v>45898</v>
      </c>
      <c r="F3361" s="3">
        <v>0.35625000000000001</v>
      </c>
      <c r="G3361" s="1" t="s">
        <v>58</v>
      </c>
      <c r="H3361" s="1" t="s">
        <v>44</v>
      </c>
      <c r="I3361" s="1">
        <v>11009588</v>
      </c>
      <c r="J3361" s="1">
        <v>3213185234</v>
      </c>
      <c r="K3361" s="1" t="s">
        <v>49</v>
      </c>
      <c r="L3361" s="1" t="s">
        <v>46</v>
      </c>
      <c r="M3361" s="1" t="s">
        <v>46</v>
      </c>
      <c r="N3361" s="1" t="s">
        <v>46</v>
      </c>
      <c r="O3361" s="1" t="s">
        <v>46</v>
      </c>
      <c r="P3361" s="1" t="s">
        <v>46</v>
      </c>
      <c r="Q3361" s="1" t="s">
        <v>46</v>
      </c>
      <c r="R3361" s="1" t="s">
        <v>46</v>
      </c>
      <c r="S3361" s="1" t="s">
        <v>46</v>
      </c>
      <c r="T3361" s="12" t="str">
        <f>IF(OR(VOZ_WHATSAPP[[#This Row],[Brinda argumentos coherentes a la objeción]]="No Cumple",VOZ_WHATSAPP[[#This Row],[Despliegue de Beneficios y/o consecuencias]]="No Cumple"),"Sin Negocio","Negocio")</f>
        <v>Negocio</v>
      </c>
      <c r="U3361" s="1" t="s">
        <v>46</v>
      </c>
      <c r="V3361" s="1" t="s">
        <v>46</v>
      </c>
      <c r="W3361" s="1" t="s">
        <v>46</v>
      </c>
      <c r="X3361" s="12" t="str">
        <f>IF(OR(VOZ_WHATSAPP[[#This Row],[Confirma Valor de pago]]="No Cumple",VOZ_WHATSAPP[[#This Row],[Confirma hora de pago]]="No Cumple",VOZ_WHATSAPP[[#This Row],[Confirma medio de pago]]="No Cumple"),"Sin Cierre","Cierre")</f>
        <v>Cierre</v>
      </c>
      <c r="Y3361" s="1" t="s">
        <v>46</v>
      </c>
      <c r="Z3361" s="1" t="s">
        <v>46</v>
      </c>
      <c r="AA3361" s="1" t="s">
        <v>46</v>
      </c>
      <c r="AB3361" s="1" t="s">
        <v>46</v>
      </c>
      <c r="AC3361" s="11" t="str">
        <f>IF(OR(VOZ_WHATSAPP[[#This Row],[La comunicación es asertiva, con respeto y evita maltrato]]="No Cumple",VOZ_WHATSAPP[[#This Row],[Cumple con las normativas legales]]="No Cumple"),"No Cumple","Cumple")</f>
        <v>Cumple</v>
      </c>
      <c r="AD3361" s="1" t="s">
        <v>46</v>
      </c>
      <c r="AE3361" s="1" t="s">
        <v>53</v>
      </c>
      <c r="AF3361" s="4">
        <v>1</v>
      </c>
      <c r="AG3361" s="4">
        <f>IF(AND(VOZ_WHATSAPP[[#This Row],[Estado Cierre]]="Sin Cierre",VOZ_WHATSAPP[[#This Row],[Nota Negocio]]="Sin Negocio"),VOZ_WHATSAPP[[#This Row],[Nota]]-24%,VOZ_WHATSAPP[[#This Row],[Nota]])</f>
        <v>1</v>
      </c>
      <c r="AH3361" s="8">
        <f>IF(VOZ_WHATSAPP[[#This Row],[Estado Legal]]="No Cumple",0,IF(VOZ_WHATSAPP[[#This Row],[Realiza lectura de guion Legal]]="No Cumple",VOZ_WHATSAPP[[#This Row],[Nota 2]]-50%,VOZ_WHATSAPP[[#This Row],[Nota 2]]))</f>
        <v>1</v>
      </c>
    </row>
    <row r="3362" spans="1:34" x14ac:dyDescent="0.25">
      <c r="A3362" s="2" t="str">
        <f>VOZ_WHATSAPP[[#This Row],[ID Asesor]]&amp;VOZ_WHATSAPP[[#This Row],[Fecha Monitoreo]]</f>
        <v>355645898</v>
      </c>
      <c r="B3362" s="2">
        <v>45898</v>
      </c>
      <c r="C3362" s="1" t="s">
        <v>696</v>
      </c>
      <c r="D3362" s="1">
        <v>3556</v>
      </c>
      <c r="E3362" s="2">
        <v>45898</v>
      </c>
      <c r="F3362" s="3">
        <v>0.3576388888888889</v>
      </c>
      <c r="G3362" s="1" t="s">
        <v>58</v>
      </c>
      <c r="H3362" s="1" t="s">
        <v>44</v>
      </c>
      <c r="I3362" s="1">
        <v>414</v>
      </c>
      <c r="J3362" s="1">
        <v>3175768059</v>
      </c>
      <c r="K3362" s="1" t="s">
        <v>45</v>
      </c>
      <c r="L3362" s="1" t="s">
        <v>46</v>
      </c>
      <c r="M3362" s="1" t="s">
        <v>46</v>
      </c>
      <c r="N3362" s="1" t="s">
        <v>46</v>
      </c>
      <c r="O3362" s="1" t="s">
        <v>46</v>
      </c>
      <c r="P3362" s="1" t="s">
        <v>46</v>
      </c>
      <c r="Q3362" s="1" t="s">
        <v>46</v>
      </c>
      <c r="R3362" s="1" t="s">
        <v>46</v>
      </c>
      <c r="S3362" s="1" t="s">
        <v>47</v>
      </c>
      <c r="T3362" s="12" t="str">
        <f>IF(OR(VOZ_WHATSAPP[[#This Row],[Brinda argumentos coherentes a la objeción]]="No Cumple",VOZ_WHATSAPP[[#This Row],[Despliegue de Beneficios y/o consecuencias]]="No Cumple"),"Sin Negocio","Negocio")</f>
        <v>Sin Negocio</v>
      </c>
      <c r="U3362" s="1" t="s">
        <v>46</v>
      </c>
      <c r="V3362" s="1" t="s">
        <v>46</v>
      </c>
      <c r="W3362" s="1" t="s">
        <v>46</v>
      </c>
      <c r="X3362" s="12" t="str">
        <f>IF(OR(VOZ_WHATSAPP[[#This Row],[Confirma Valor de pago]]="No Cumple",VOZ_WHATSAPP[[#This Row],[Confirma hora de pago]]="No Cumple",VOZ_WHATSAPP[[#This Row],[Confirma medio de pago]]="No Cumple"),"Sin Cierre","Cierre")</f>
        <v>Cierre</v>
      </c>
      <c r="Y3362" s="1" t="s">
        <v>46</v>
      </c>
      <c r="Z3362" s="1" t="s">
        <v>46</v>
      </c>
      <c r="AA3362" s="1" t="s">
        <v>46</v>
      </c>
      <c r="AB3362" s="1" t="s">
        <v>46</v>
      </c>
      <c r="AC3362" s="11" t="str">
        <f>IF(OR(VOZ_WHATSAPP[[#This Row],[La comunicación es asertiva, con respeto y evita maltrato]]="No Cumple",VOZ_WHATSAPP[[#This Row],[Cumple con las normativas legales]]="No Cumple"),"No Cumple","Cumple")</f>
        <v>Cumple</v>
      </c>
      <c r="AD3362" s="1" t="s">
        <v>46</v>
      </c>
      <c r="AE3362" s="1" t="s">
        <v>2930</v>
      </c>
      <c r="AF3362" s="4">
        <v>0.9</v>
      </c>
      <c r="AG3362" s="4">
        <f>IF(AND(VOZ_WHATSAPP[[#This Row],[Estado Cierre]]="Sin Cierre",VOZ_WHATSAPP[[#This Row],[Nota Negocio]]="Sin Negocio"),VOZ_WHATSAPP[[#This Row],[Nota]]-24%,VOZ_WHATSAPP[[#This Row],[Nota]])</f>
        <v>0.9</v>
      </c>
      <c r="AH3362" s="8">
        <f>IF(VOZ_WHATSAPP[[#This Row],[Estado Legal]]="No Cumple",0,IF(VOZ_WHATSAPP[[#This Row],[Realiza lectura de guion Legal]]="No Cumple",VOZ_WHATSAPP[[#This Row],[Nota 2]]-50%,VOZ_WHATSAPP[[#This Row],[Nota 2]]))</f>
        <v>0.9</v>
      </c>
    </row>
    <row r="3363" spans="1:34" x14ac:dyDescent="0.25">
      <c r="A3363" s="2" t="str">
        <f>VOZ_WHATSAPP[[#This Row],[ID Asesor]]&amp;VOZ_WHATSAPP[[#This Row],[Fecha Monitoreo]]</f>
        <v>406745898</v>
      </c>
      <c r="B3363" s="2">
        <v>45898</v>
      </c>
      <c r="C3363" s="1" t="s">
        <v>42</v>
      </c>
      <c r="D3363" s="1">
        <v>4067</v>
      </c>
      <c r="E3363" s="2">
        <v>45898</v>
      </c>
      <c r="F3363" s="3">
        <v>0.34444444444444444</v>
      </c>
      <c r="G3363" s="1" t="s">
        <v>51</v>
      </c>
      <c r="H3363" s="1" t="s">
        <v>44</v>
      </c>
      <c r="I3363" s="1">
        <v>1474</v>
      </c>
      <c r="J3363" s="1">
        <v>3223073852</v>
      </c>
      <c r="K3363" s="1" t="s">
        <v>45</v>
      </c>
      <c r="L3363" s="1" t="s">
        <v>47</v>
      </c>
      <c r="M3363" s="1" t="s">
        <v>46</v>
      </c>
      <c r="N3363" s="1" t="s">
        <v>46</v>
      </c>
      <c r="O3363" s="1" t="s">
        <v>46</v>
      </c>
      <c r="P3363" s="1" t="s">
        <v>46</v>
      </c>
      <c r="Q3363" s="1" t="s">
        <v>46</v>
      </c>
      <c r="R3363" s="1" t="s">
        <v>46</v>
      </c>
      <c r="S3363" s="1" t="s">
        <v>46</v>
      </c>
      <c r="T3363" s="12" t="str">
        <f>IF(OR(VOZ_WHATSAPP[[#This Row],[Brinda argumentos coherentes a la objeción]]="No Cumple",VOZ_WHATSAPP[[#This Row],[Despliegue de Beneficios y/o consecuencias]]="No Cumple"),"Sin Negocio","Negocio")</f>
        <v>Negocio</v>
      </c>
      <c r="U3363" s="1" t="s">
        <v>48</v>
      </c>
      <c r="V3363" s="1" t="s">
        <v>48</v>
      </c>
      <c r="W3363" s="1" t="s">
        <v>48</v>
      </c>
      <c r="X3363" s="12" t="str">
        <f>IF(OR(VOZ_WHATSAPP[[#This Row],[Confirma Valor de pago]]="No Cumple",VOZ_WHATSAPP[[#This Row],[Confirma hora de pago]]="No Cumple",VOZ_WHATSAPP[[#This Row],[Confirma medio de pago]]="No Cumple"),"Sin Cierre","Cierre")</f>
        <v>Cierre</v>
      </c>
      <c r="Y3363" s="1" t="s">
        <v>46</v>
      </c>
      <c r="Z3363" s="1" t="s">
        <v>46</v>
      </c>
      <c r="AA3363" s="1" t="s">
        <v>46</v>
      </c>
      <c r="AB3363" s="1" t="s">
        <v>46</v>
      </c>
      <c r="AC3363" s="11" t="str">
        <f>IF(OR(VOZ_WHATSAPP[[#This Row],[La comunicación es asertiva, con respeto y evita maltrato]]="No Cumple",VOZ_WHATSAPP[[#This Row],[Cumple con las normativas legales]]="No Cumple"),"No Cumple","Cumple")</f>
        <v>Cumple</v>
      </c>
      <c r="AD3363" s="1" t="s">
        <v>46</v>
      </c>
      <c r="AE3363" s="1" t="s">
        <v>2146</v>
      </c>
      <c r="AF3363" s="4">
        <v>0.96</v>
      </c>
      <c r="AG3363" s="4">
        <f>IF(AND(VOZ_WHATSAPP[[#This Row],[Estado Cierre]]="Sin Cierre",VOZ_WHATSAPP[[#This Row],[Nota Negocio]]="Sin Negocio"),VOZ_WHATSAPP[[#This Row],[Nota]]-24%,VOZ_WHATSAPP[[#This Row],[Nota]])</f>
        <v>0.96</v>
      </c>
      <c r="AH3363" s="8">
        <f>IF(VOZ_WHATSAPP[[#This Row],[Estado Legal]]="No Cumple",0,IF(VOZ_WHATSAPP[[#This Row],[Realiza lectura de guion Legal]]="No Cumple",VOZ_WHATSAPP[[#This Row],[Nota 2]]-50%,VOZ_WHATSAPP[[#This Row],[Nota 2]]))</f>
        <v>0.96</v>
      </c>
    </row>
    <row r="3364" spans="1:34" x14ac:dyDescent="0.25">
      <c r="A3364" s="2" t="str">
        <f>VOZ_WHATSAPP[[#This Row],[ID Asesor]]&amp;VOZ_WHATSAPP[[#This Row],[Fecha Monitoreo]]</f>
        <v>377145898</v>
      </c>
      <c r="B3364" s="2">
        <v>45898</v>
      </c>
      <c r="C3364" s="1" t="s">
        <v>126</v>
      </c>
      <c r="D3364" s="1">
        <v>3771</v>
      </c>
      <c r="E3364" s="2">
        <v>45898</v>
      </c>
      <c r="F3364" s="3">
        <v>0.37291666666666667</v>
      </c>
      <c r="G3364" s="1" t="s">
        <v>58</v>
      </c>
      <c r="H3364" s="1" t="s">
        <v>44</v>
      </c>
      <c r="I3364" s="1">
        <v>581</v>
      </c>
      <c r="J3364" s="1">
        <v>3192751390</v>
      </c>
      <c r="K3364" s="1" t="s">
        <v>45</v>
      </c>
      <c r="L3364" s="1" t="s">
        <v>46</v>
      </c>
      <c r="M3364" s="1" t="s">
        <v>46</v>
      </c>
      <c r="N3364" s="1" t="s">
        <v>46</v>
      </c>
      <c r="O3364" s="1" t="s">
        <v>46</v>
      </c>
      <c r="P3364" s="1" t="s">
        <v>46</v>
      </c>
      <c r="Q3364" s="1" t="s">
        <v>48</v>
      </c>
      <c r="R3364" s="1" t="s">
        <v>48</v>
      </c>
      <c r="S3364" s="1" t="s">
        <v>48</v>
      </c>
      <c r="T3364" s="12" t="str">
        <f>IF(OR(VOZ_WHATSAPP[[#This Row],[Brinda argumentos coherentes a la objeción]]="No Cumple",VOZ_WHATSAPP[[#This Row],[Despliegue de Beneficios y/o consecuencias]]="No Cumple"),"Sin Negocio","Negocio")</f>
        <v>Negocio</v>
      </c>
      <c r="U3364" s="1" t="s">
        <v>46</v>
      </c>
      <c r="V3364" s="1" t="s">
        <v>46</v>
      </c>
      <c r="W3364" s="1" t="s">
        <v>46</v>
      </c>
      <c r="X3364" s="12" t="str">
        <f>IF(OR(VOZ_WHATSAPP[[#This Row],[Confirma Valor de pago]]="No Cumple",VOZ_WHATSAPP[[#This Row],[Confirma hora de pago]]="No Cumple",VOZ_WHATSAPP[[#This Row],[Confirma medio de pago]]="No Cumple"),"Sin Cierre","Cierre")</f>
        <v>Cierre</v>
      </c>
      <c r="Y3364" s="1" t="s">
        <v>46</v>
      </c>
      <c r="Z3364" s="1" t="s">
        <v>54</v>
      </c>
      <c r="AA3364" s="1" t="s">
        <v>46</v>
      </c>
      <c r="AB3364" s="1" t="s">
        <v>46</v>
      </c>
      <c r="AC3364" s="11" t="str">
        <f>IF(OR(VOZ_WHATSAPP[[#This Row],[La comunicación es asertiva, con respeto y evita maltrato]]="No Cumple",VOZ_WHATSAPP[[#This Row],[Cumple con las normativas legales]]="No Cumple"),"No Cumple","Cumple")</f>
        <v>Cumple</v>
      </c>
      <c r="AD3364" s="1" t="s">
        <v>46</v>
      </c>
      <c r="AE3364" s="1" t="s">
        <v>2931</v>
      </c>
      <c r="AF3364" s="4">
        <v>0.85</v>
      </c>
      <c r="AG3364" s="4">
        <f>IF(AND(VOZ_WHATSAPP[[#This Row],[Estado Cierre]]="Sin Cierre",VOZ_WHATSAPP[[#This Row],[Nota Negocio]]="Sin Negocio"),VOZ_WHATSAPP[[#This Row],[Nota]]-24%,VOZ_WHATSAPP[[#This Row],[Nota]])</f>
        <v>0.85</v>
      </c>
      <c r="AH3364" s="8">
        <f>IF(VOZ_WHATSAPP[[#This Row],[Estado Legal]]="No Cumple",0,IF(VOZ_WHATSAPP[[#This Row],[Realiza lectura de guion Legal]]="No Cumple",VOZ_WHATSAPP[[#This Row],[Nota 2]]-50%,VOZ_WHATSAPP[[#This Row],[Nota 2]]))</f>
        <v>0.85</v>
      </c>
    </row>
    <row r="3365" spans="1:34" x14ac:dyDescent="0.25">
      <c r="A3365" s="2" t="str">
        <f>VOZ_WHATSAPP[[#This Row],[ID Asesor]]&amp;VOZ_WHATSAPP[[#This Row],[Fecha Monitoreo]]</f>
        <v>394045898</v>
      </c>
      <c r="B3365" s="2">
        <v>45898</v>
      </c>
      <c r="C3365" s="1" t="s">
        <v>696</v>
      </c>
      <c r="D3365" s="1">
        <v>3940</v>
      </c>
      <c r="E3365" s="2">
        <v>45898</v>
      </c>
      <c r="F3365" s="3">
        <v>0.36458333333333331</v>
      </c>
      <c r="G3365" s="1" t="s">
        <v>58</v>
      </c>
      <c r="H3365" s="1" t="s">
        <v>44</v>
      </c>
      <c r="I3365" s="1">
        <v>476</v>
      </c>
      <c r="J3365" s="1">
        <v>3043505409</v>
      </c>
      <c r="K3365" s="1" t="s">
        <v>45</v>
      </c>
      <c r="L3365" s="1" t="s">
        <v>46</v>
      </c>
      <c r="M3365" s="1" t="s">
        <v>48</v>
      </c>
      <c r="N3365" s="1" t="s">
        <v>46</v>
      </c>
      <c r="O3365" s="1" t="s">
        <v>46</v>
      </c>
      <c r="P3365" s="1" t="s">
        <v>46</v>
      </c>
      <c r="Q3365" s="1" t="s">
        <v>48</v>
      </c>
      <c r="R3365" s="1" t="s">
        <v>48</v>
      </c>
      <c r="S3365" s="1" t="s">
        <v>48</v>
      </c>
      <c r="T3365" s="12" t="str">
        <f>IF(OR(VOZ_WHATSAPP[[#This Row],[Brinda argumentos coherentes a la objeción]]="No Cumple",VOZ_WHATSAPP[[#This Row],[Despliegue de Beneficios y/o consecuencias]]="No Cumple"),"Sin Negocio","Negocio")</f>
        <v>Negocio</v>
      </c>
      <c r="U3365" s="1" t="s">
        <v>46</v>
      </c>
      <c r="V3365" s="1" t="s">
        <v>46</v>
      </c>
      <c r="W3365" s="1" t="s">
        <v>46</v>
      </c>
      <c r="X3365" s="12" t="str">
        <f>IF(OR(VOZ_WHATSAPP[[#This Row],[Confirma Valor de pago]]="No Cumple",VOZ_WHATSAPP[[#This Row],[Confirma hora de pago]]="No Cumple",VOZ_WHATSAPP[[#This Row],[Confirma medio de pago]]="No Cumple"),"Sin Cierre","Cierre")</f>
        <v>Cierre</v>
      </c>
      <c r="Y3365" s="1" t="s">
        <v>46</v>
      </c>
      <c r="Z3365" s="1" t="s">
        <v>54</v>
      </c>
      <c r="AA3365" s="1" t="s">
        <v>46</v>
      </c>
      <c r="AB3365" s="1" t="s">
        <v>46</v>
      </c>
      <c r="AC3365" s="11" t="str">
        <f>IF(OR(VOZ_WHATSAPP[[#This Row],[La comunicación es asertiva, con respeto y evita maltrato]]="No Cumple",VOZ_WHATSAPP[[#This Row],[Cumple con las normativas legales]]="No Cumple"),"No Cumple","Cumple")</f>
        <v>Cumple</v>
      </c>
      <c r="AD3365" s="1" t="s">
        <v>46</v>
      </c>
      <c r="AE3365" s="1" t="s">
        <v>2932</v>
      </c>
      <c r="AF3365" s="4">
        <v>0.85</v>
      </c>
      <c r="AG3365" s="4">
        <f>IF(AND(VOZ_WHATSAPP[[#This Row],[Estado Cierre]]="Sin Cierre",VOZ_WHATSAPP[[#This Row],[Nota Negocio]]="Sin Negocio"),VOZ_WHATSAPP[[#This Row],[Nota]]-24%,VOZ_WHATSAPP[[#This Row],[Nota]])</f>
        <v>0.85</v>
      </c>
      <c r="AH3365" s="8">
        <f>IF(VOZ_WHATSAPP[[#This Row],[Estado Legal]]="No Cumple",0,IF(VOZ_WHATSAPP[[#This Row],[Realiza lectura de guion Legal]]="No Cumple",VOZ_WHATSAPP[[#This Row],[Nota 2]]-50%,VOZ_WHATSAPP[[#This Row],[Nota 2]]))</f>
        <v>0.85</v>
      </c>
    </row>
    <row r="3366" spans="1:34" x14ac:dyDescent="0.25">
      <c r="A3366" s="2" t="str">
        <f>VOZ_WHATSAPP[[#This Row],[ID Asesor]]&amp;VOZ_WHATSAPP[[#This Row],[Fecha Monitoreo]]</f>
        <v>377145898</v>
      </c>
      <c r="B3366" s="2">
        <v>45898</v>
      </c>
      <c r="C3366" s="1" t="s">
        <v>126</v>
      </c>
      <c r="D3366" s="1">
        <v>3771</v>
      </c>
      <c r="E3366" s="2">
        <v>45898</v>
      </c>
      <c r="F3366" s="3">
        <v>0.37291666666666667</v>
      </c>
      <c r="G3366" s="1" t="s">
        <v>51</v>
      </c>
      <c r="H3366" s="1" t="s">
        <v>44</v>
      </c>
      <c r="I3366" s="1">
        <v>586</v>
      </c>
      <c r="J3366" s="1">
        <v>3134236417</v>
      </c>
      <c r="K3366" s="1" t="s">
        <v>45</v>
      </c>
      <c r="L3366" s="1" t="s">
        <v>46</v>
      </c>
      <c r="M3366" s="1" t="s">
        <v>46</v>
      </c>
      <c r="N3366" s="1" t="s">
        <v>46</v>
      </c>
      <c r="O3366" s="1" t="s">
        <v>46</v>
      </c>
      <c r="P3366" s="1" t="s">
        <v>46</v>
      </c>
      <c r="Q3366" s="1" t="s">
        <v>46</v>
      </c>
      <c r="R3366" s="1" t="s">
        <v>46</v>
      </c>
      <c r="S3366" s="1" t="s">
        <v>46</v>
      </c>
      <c r="T3366" s="12" t="str">
        <f>IF(OR(VOZ_WHATSAPP[[#This Row],[Brinda argumentos coherentes a la objeción]]="No Cumple",VOZ_WHATSAPP[[#This Row],[Despliegue de Beneficios y/o consecuencias]]="No Cumple"),"Sin Negocio","Negocio")</f>
        <v>Negocio</v>
      </c>
      <c r="U3366" s="1" t="s">
        <v>48</v>
      </c>
      <c r="V3366" s="1" t="s">
        <v>48</v>
      </c>
      <c r="W3366" s="1" t="s">
        <v>48</v>
      </c>
      <c r="X3366" s="12" t="str">
        <f>IF(OR(VOZ_WHATSAPP[[#This Row],[Confirma Valor de pago]]="No Cumple",VOZ_WHATSAPP[[#This Row],[Confirma hora de pago]]="No Cumple",VOZ_WHATSAPP[[#This Row],[Confirma medio de pago]]="No Cumple"),"Sin Cierre","Cierre")</f>
        <v>Cierre</v>
      </c>
      <c r="Y3366" s="1" t="s">
        <v>46</v>
      </c>
      <c r="Z3366" s="1" t="s">
        <v>46</v>
      </c>
      <c r="AA3366" s="1" t="s">
        <v>46</v>
      </c>
      <c r="AB3366" s="1" t="s">
        <v>46</v>
      </c>
      <c r="AC3366" s="11" t="str">
        <f>IF(OR(VOZ_WHATSAPP[[#This Row],[La comunicación es asertiva, con respeto y evita maltrato]]="No Cumple",VOZ_WHATSAPP[[#This Row],[Cumple con las normativas legales]]="No Cumple"),"No Cumple","Cumple")</f>
        <v>Cumple</v>
      </c>
      <c r="AD3366" s="1" t="s">
        <v>46</v>
      </c>
      <c r="AE3366" s="1" t="s">
        <v>131</v>
      </c>
      <c r="AF3366" s="4">
        <v>1</v>
      </c>
      <c r="AG3366" s="4">
        <f>IF(AND(VOZ_WHATSAPP[[#This Row],[Estado Cierre]]="Sin Cierre",VOZ_WHATSAPP[[#This Row],[Nota Negocio]]="Sin Negocio"),VOZ_WHATSAPP[[#This Row],[Nota]]-24%,VOZ_WHATSAPP[[#This Row],[Nota]])</f>
        <v>1</v>
      </c>
      <c r="AH3366" s="8">
        <f>IF(VOZ_WHATSAPP[[#This Row],[Estado Legal]]="No Cumple",0,IF(VOZ_WHATSAPP[[#This Row],[Realiza lectura de guion Legal]]="No Cumple",VOZ_WHATSAPP[[#This Row],[Nota 2]]-50%,VOZ_WHATSAPP[[#This Row],[Nota 2]]))</f>
        <v>1</v>
      </c>
    </row>
    <row r="3367" spans="1:34" x14ac:dyDescent="0.25">
      <c r="A3367" s="2" t="str">
        <f>VOZ_WHATSAPP[[#This Row],[ID Asesor]]&amp;VOZ_WHATSAPP[[#This Row],[Fecha Monitoreo]]</f>
        <v>387345898</v>
      </c>
      <c r="B3367" s="2">
        <v>45898</v>
      </c>
      <c r="C3367" s="1" t="s">
        <v>42</v>
      </c>
      <c r="D3367" s="1">
        <v>3873</v>
      </c>
      <c r="E3367" s="2">
        <v>45898</v>
      </c>
      <c r="F3367" s="3">
        <v>0.34027777777777779</v>
      </c>
      <c r="G3367" s="1" t="s">
        <v>51</v>
      </c>
      <c r="H3367" s="1" t="s">
        <v>44</v>
      </c>
      <c r="I3367" s="1">
        <v>1426</v>
      </c>
      <c r="J3367" s="1">
        <v>3242392757</v>
      </c>
      <c r="K3367" s="1" t="s">
        <v>45</v>
      </c>
      <c r="L3367" s="1" t="s">
        <v>46</v>
      </c>
      <c r="M3367" s="1" t="s">
        <v>46</v>
      </c>
      <c r="N3367" s="1" t="s">
        <v>46</v>
      </c>
      <c r="O3367" s="1" t="s">
        <v>46</v>
      </c>
      <c r="P3367" s="1" t="s">
        <v>46</v>
      </c>
      <c r="Q3367" s="1" t="s">
        <v>46</v>
      </c>
      <c r="R3367" s="1" t="s">
        <v>46</v>
      </c>
      <c r="S3367" s="1" t="s">
        <v>46</v>
      </c>
      <c r="T3367" s="12" t="str">
        <f>IF(OR(VOZ_WHATSAPP[[#This Row],[Brinda argumentos coherentes a la objeción]]="No Cumple",VOZ_WHATSAPP[[#This Row],[Despliegue de Beneficios y/o consecuencias]]="No Cumple"),"Sin Negocio","Negocio")</f>
        <v>Negocio</v>
      </c>
      <c r="U3367" s="1" t="s">
        <v>48</v>
      </c>
      <c r="V3367" s="1" t="s">
        <v>48</v>
      </c>
      <c r="W3367" s="1" t="s">
        <v>48</v>
      </c>
      <c r="X3367" s="12" t="str">
        <f>IF(OR(VOZ_WHATSAPP[[#This Row],[Confirma Valor de pago]]="No Cumple",VOZ_WHATSAPP[[#This Row],[Confirma hora de pago]]="No Cumple",VOZ_WHATSAPP[[#This Row],[Confirma medio de pago]]="No Cumple"),"Sin Cierre","Cierre")</f>
        <v>Cierre</v>
      </c>
      <c r="Y3367" s="1" t="s">
        <v>46</v>
      </c>
      <c r="Z3367" s="1" t="s">
        <v>46</v>
      </c>
      <c r="AA3367" s="1" t="s">
        <v>46</v>
      </c>
      <c r="AB3367" s="1" t="s">
        <v>46</v>
      </c>
      <c r="AC3367" s="11" t="str">
        <f>IF(OR(VOZ_WHATSAPP[[#This Row],[La comunicación es asertiva, con respeto y evita maltrato]]="No Cumple",VOZ_WHATSAPP[[#This Row],[Cumple con las normativas legales]]="No Cumple"),"No Cumple","Cumple")</f>
        <v>Cumple</v>
      </c>
      <c r="AD3367" s="1" t="s">
        <v>46</v>
      </c>
      <c r="AE3367" s="1" t="s">
        <v>55</v>
      </c>
      <c r="AF3367" s="4">
        <v>1</v>
      </c>
      <c r="AG3367" s="4">
        <f>IF(AND(VOZ_WHATSAPP[[#This Row],[Estado Cierre]]="Sin Cierre",VOZ_WHATSAPP[[#This Row],[Nota Negocio]]="Sin Negocio"),VOZ_WHATSAPP[[#This Row],[Nota]]-24%,VOZ_WHATSAPP[[#This Row],[Nota]])</f>
        <v>1</v>
      </c>
      <c r="AH3367" s="8">
        <f>IF(VOZ_WHATSAPP[[#This Row],[Estado Legal]]="No Cumple",0,IF(VOZ_WHATSAPP[[#This Row],[Realiza lectura de guion Legal]]="No Cumple",VOZ_WHATSAPP[[#This Row],[Nota 2]]-50%,VOZ_WHATSAPP[[#This Row],[Nota 2]]))</f>
        <v>1</v>
      </c>
    </row>
    <row r="3368" spans="1:34" x14ac:dyDescent="0.25">
      <c r="A3368" s="2" t="str">
        <f>VOZ_WHATSAPP[[#This Row],[ID Asesor]]&amp;VOZ_WHATSAPP[[#This Row],[Fecha Monitoreo]]</f>
        <v>409245898</v>
      </c>
      <c r="B3368" s="2">
        <v>45898</v>
      </c>
      <c r="C3368" s="1" t="s">
        <v>696</v>
      </c>
      <c r="D3368" s="1">
        <v>4092</v>
      </c>
      <c r="E3368" s="2">
        <v>45898</v>
      </c>
      <c r="F3368" s="3">
        <v>0.37986111111111109</v>
      </c>
      <c r="G3368" s="1" t="s">
        <v>58</v>
      </c>
      <c r="H3368" s="1" t="s">
        <v>44</v>
      </c>
      <c r="I3368" s="1">
        <v>627</v>
      </c>
      <c r="J3368" s="1">
        <v>3209998477</v>
      </c>
      <c r="K3368" s="1" t="s">
        <v>45</v>
      </c>
      <c r="L3368" s="1" t="s">
        <v>46</v>
      </c>
      <c r="M3368" s="1" t="s">
        <v>46</v>
      </c>
      <c r="N3368" s="1" t="s">
        <v>46</v>
      </c>
      <c r="O3368" s="1" t="s">
        <v>46</v>
      </c>
      <c r="P3368" s="1" t="s">
        <v>46</v>
      </c>
      <c r="Q3368" s="1" t="s">
        <v>48</v>
      </c>
      <c r="R3368" s="1" t="s">
        <v>48</v>
      </c>
      <c r="S3368" s="1" t="s">
        <v>47</v>
      </c>
      <c r="T3368" s="12" t="str">
        <f>IF(OR(VOZ_WHATSAPP[[#This Row],[Brinda argumentos coherentes a la objeción]]="No Cumple",VOZ_WHATSAPP[[#This Row],[Despliegue de Beneficios y/o consecuencias]]="No Cumple"),"Sin Negocio","Negocio")</f>
        <v>Sin Negocio</v>
      </c>
      <c r="U3368" s="1" t="s">
        <v>46</v>
      </c>
      <c r="V3368" s="1" t="s">
        <v>46</v>
      </c>
      <c r="W3368" s="1" t="s">
        <v>46</v>
      </c>
      <c r="X3368" s="12" t="str">
        <f>IF(OR(VOZ_WHATSAPP[[#This Row],[Confirma Valor de pago]]="No Cumple",VOZ_WHATSAPP[[#This Row],[Confirma hora de pago]]="No Cumple",VOZ_WHATSAPP[[#This Row],[Confirma medio de pago]]="No Cumple"),"Sin Cierre","Cierre")</f>
        <v>Cierre</v>
      </c>
      <c r="Y3368" s="1" t="s">
        <v>46</v>
      </c>
      <c r="Z3368" s="1" t="s">
        <v>46</v>
      </c>
      <c r="AA3368" s="1" t="s">
        <v>46</v>
      </c>
      <c r="AB3368" s="1" t="s">
        <v>46</v>
      </c>
      <c r="AC3368" s="11" t="str">
        <f>IF(OR(VOZ_WHATSAPP[[#This Row],[La comunicación es asertiva, con respeto y evita maltrato]]="No Cumple",VOZ_WHATSAPP[[#This Row],[Cumple con las normativas legales]]="No Cumple"),"No Cumple","Cumple")</f>
        <v>Cumple</v>
      </c>
      <c r="AD3368" s="1" t="s">
        <v>46</v>
      </c>
      <c r="AE3368" s="1" t="s">
        <v>2568</v>
      </c>
      <c r="AF3368" s="4">
        <v>0.9</v>
      </c>
      <c r="AG3368" s="4">
        <f>IF(AND(VOZ_WHATSAPP[[#This Row],[Estado Cierre]]="Sin Cierre",VOZ_WHATSAPP[[#This Row],[Nota Negocio]]="Sin Negocio"),VOZ_WHATSAPP[[#This Row],[Nota]]-24%,VOZ_WHATSAPP[[#This Row],[Nota]])</f>
        <v>0.9</v>
      </c>
      <c r="AH3368" s="8">
        <f>IF(VOZ_WHATSAPP[[#This Row],[Estado Legal]]="No Cumple",0,IF(VOZ_WHATSAPP[[#This Row],[Realiza lectura de guion Legal]]="No Cumple",VOZ_WHATSAPP[[#This Row],[Nota 2]]-50%,VOZ_WHATSAPP[[#This Row],[Nota 2]]))</f>
        <v>0.9</v>
      </c>
    </row>
    <row r="3369" spans="1:34" x14ac:dyDescent="0.25">
      <c r="A3369" s="2" t="str">
        <f>VOZ_WHATSAPP[[#This Row],[ID Asesor]]&amp;VOZ_WHATSAPP[[#This Row],[Fecha Monitoreo]]</f>
        <v>406945898</v>
      </c>
      <c r="B3369" s="2">
        <v>45898</v>
      </c>
      <c r="C3369" s="1" t="s">
        <v>50</v>
      </c>
      <c r="D3369" s="1">
        <v>4069</v>
      </c>
      <c r="E3369" s="2">
        <v>45898</v>
      </c>
      <c r="F3369" s="3">
        <v>0.31388888888888888</v>
      </c>
      <c r="G3369" s="1" t="s">
        <v>51</v>
      </c>
      <c r="H3369" s="1" t="s">
        <v>44</v>
      </c>
      <c r="I3369" s="1">
        <v>1476</v>
      </c>
      <c r="J3369" s="1">
        <v>3008846070</v>
      </c>
      <c r="K3369" s="1" t="s">
        <v>45</v>
      </c>
      <c r="L3369" s="1" t="s">
        <v>46</v>
      </c>
      <c r="M3369" s="1" t="s">
        <v>46</v>
      </c>
      <c r="N3369" s="1" t="s">
        <v>46</v>
      </c>
      <c r="O3369" s="1" t="s">
        <v>46</v>
      </c>
      <c r="P3369" s="1" t="s">
        <v>46</v>
      </c>
      <c r="Q3369" s="1" t="s">
        <v>46</v>
      </c>
      <c r="R3369" s="1" t="s">
        <v>46</v>
      </c>
      <c r="S3369" s="1" t="s">
        <v>46</v>
      </c>
      <c r="T3369" s="12" t="str">
        <f>IF(OR(VOZ_WHATSAPP[[#This Row],[Brinda argumentos coherentes a la objeción]]="No Cumple",VOZ_WHATSAPP[[#This Row],[Despliegue de Beneficios y/o consecuencias]]="No Cumple"),"Sin Negocio","Negocio")</f>
        <v>Negocio</v>
      </c>
      <c r="U3369" s="1" t="s">
        <v>46</v>
      </c>
      <c r="V3369" s="1" t="s">
        <v>46</v>
      </c>
      <c r="W3369" s="1" t="s">
        <v>46</v>
      </c>
      <c r="X3369" s="12" t="str">
        <f>IF(OR(VOZ_WHATSAPP[[#This Row],[Confirma Valor de pago]]="No Cumple",VOZ_WHATSAPP[[#This Row],[Confirma hora de pago]]="No Cumple",VOZ_WHATSAPP[[#This Row],[Confirma medio de pago]]="No Cumple"),"Sin Cierre","Cierre")</f>
        <v>Cierre</v>
      </c>
      <c r="Y3369" s="1" t="s">
        <v>46</v>
      </c>
      <c r="Z3369" s="1" t="s">
        <v>46</v>
      </c>
      <c r="AA3369" s="1" t="s">
        <v>46</v>
      </c>
      <c r="AB3369" s="1" t="s">
        <v>46</v>
      </c>
      <c r="AC3369" s="11" t="str">
        <f>IF(OR(VOZ_WHATSAPP[[#This Row],[La comunicación es asertiva, con respeto y evita maltrato]]="No Cumple",VOZ_WHATSAPP[[#This Row],[Cumple con las normativas legales]]="No Cumple"),"No Cumple","Cumple")</f>
        <v>Cumple</v>
      </c>
      <c r="AD3369" s="1" t="s">
        <v>46</v>
      </c>
      <c r="AE3369" s="1" t="s">
        <v>53</v>
      </c>
      <c r="AF3369" s="4">
        <v>1</v>
      </c>
      <c r="AG3369" s="4">
        <f>IF(AND(VOZ_WHATSAPP[[#This Row],[Estado Cierre]]="Sin Cierre",VOZ_WHATSAPP[[#This Row],[Nota Negocio]]="Sin Negocio"),VOZ_WHATSAPP[[#This Row],[Nota]]-24%,VOZ_WHATSAPP[[#This Row],[Nota]])</f>
        <v>1</v>
      </c>
      <c r="AH3369" s="8">
        <f>IF(VOZ_WHATSAPP[[#This Row],[Estado Legal]]="No Cumple",0,IF(VOZ_WHATSAPP[[#This Row],[Realiza lectura de guion Legal]]="No Cumple",VOZ_WHATSAPP[[#This Row],[Nota 2]]-50%,VOZ_WHATSAPP[[#This Row],[Nota 2]]))</f>
        <v>1</v>
      </c>
    </row>
    <row r="3370" spans="1:34" x14ac:dyDescent="0.25">
      <c r="A3370" s="2" t="str">
        <f>VOZ_WHATSAPP[[#This Row],[ID Asesor]]&amp;VOZ_WHATSAPP[[#This Row],[Fecha Monitoreo]]</f>
        <v>364345898</v>
      </c>
      <c r="B3370" s="2">
        <v>45898</v>
      </c>
      <c r="C3370" s="1" t="s">
        <v>42</v>
      </c>
      <c r="D3370" s="1">
        <v>3643</v>
      </c>
      <c r="E3370" s="2">
        <v>45898</v>
      </c>
      <c r="F3370" s="3">
        <v>0.39305555555555555</v>
      </c>
      <c r="G3370" s="1" t="s">
        <v>51</v>
      </c>
      <c r="H3370" s="1" t="s">
        <v>44</v>
      </c>
      <c r="I3370" s="1">
        <v>1386</v>
      </c>
      <c r="J3370" s="1">
        <v>3137692050</v>
      </c>
      <c r="K3370" s="1" t="s">
        <v>45</v>
      </c>
      <c r="L3370" s="1" t="s">
        <v>46</v>
      </c>
      <c r="M3370" s="1" t="s">
        <v>46</v>
      </c>
      <c r="N3370" s="1" t="s">
        <v>46</v>
      </c>
      <c r="O3370" s="1" t="s">
        <v>46</v>
      </c>
      <c r="P3370" s="1" t="s">
        <v>46</v>
      </c>
      <c r="Q3370" s="1" t="s">
        <v>46</v>
      </c>
      <c r="R3370" s="1" t="s">
        <v>46</v>
      </c>
      <c r="S3370" s="1" t="s">
        <v>47</v>
      </c>
      <c r="T3370" s="12" t="str">
        <f>IF(OR(VOZ_WHATSAPP[[#This Row],[Brinda argumentos coherentes a la objeción]]="No Cumple",VOZ_WHATSAPP[[#This Row],[Despliegue de Beneficios y/o consecuencias]]="No Cumple"),"Sin Negocio","Negocio")</f>
        <v>Sin Negocio</v>
      </c>
      <c r="U3370" s="1" t="s">
        <v>48</v>
      </c>
      <c r="V3370" s="1" t="s">
        <v>48</v>
      </c>
      <c r="W3370" s="1" t="s">
        <v>48</v>
      </c>
      <c r="X3370" s="12" t="str">
        <f>IF(OR(VOZ_WHATSAPP[[#This Row],[Confirma Valor de pago]]="No Cumple",VOZ_WHATSAPP[[#This Row],[Confirma hora de pago]]="No Cumple",VOZ_WHATSAPP[[#This Row],[Confirma medio de pago]]="No Cumple"),"Sin Cierre","Cierre")</f>
        <v>Cierre</v>
      </c>
      <c r="Y3370" s="1" t="s">
        <v>46</v>
      </c>
      <c r="Z3370" s="1" t="s">
        <v>46</v>
      </c>
      <c r="AA3370" s="1" t="s">
        <v>46</v>
      </c>
      <c r="AB3370" s="1" t="s">
        <v>46</v>
      </c>
      <c r="AC3370" s="11" t="str">
        <f>IF(OR(VOZ_WHATSAPP[[#This Row],[La comunicación es asertiva, con respeto y evita maltrato]]="No Cumple",VOZ_WHATSAPP[[#This Row],[Cumple con las normativas legales]]="No Cumple"),"No Cumple","Cumple")</f>
        <v>Cumple</v>
      </c>
      <c r="AD3370" s="1" t="s">
        <v>46</v>
      </c>
      <c r="AE3370" s="1" t="s">
        <v>2933</v>
      </c>
      <c r="AF3370" s="4">
        <v>0.9</v>
      </c>
      <c r="AG3370" s="4">
        <f>IF(AND(VOZ_WHATSAPP[[#This Row],[Estado Cierre]]="Sin Cierre",VOZ_WHATSAPP[[#This Row],[Nota Negocio]]="Sin Negocio"),VOZ_WHATSAPP[[#This Row],[Nota]]-24%,VOZ_WHATSAPP[[#This Row],[Nota]])</f>
        <v>0.9</v>
      </c>
      <c r="AH3370" s="8">
        <f>IF(VOZ_WHATSAPP[[#This Row],[Estado Legal]]="No Cumple",0,IF(VOZ_WHATSAPP[[#This Row],[Realiza lectura de guion Legal]]="No Cumple",VOZ_WHATSAPP[[#This Row],[Nota 2]]-50%,VOZ_WHATSAPP[[#This Row],[Nota 2]]))</f>
        <v>0.9</v>
      </c>
    </row>
    <row r="3371" spans="1:34" x14ac:dyDescent="0.25">
      <c r="A3371" s="2" t="str">
        <f>VOZ_WHATSAPP[[#This Row],[ID Asesor]]&amp;VOZ_WHATSAPP[[#This Row],[Fecha Monitoreo]]</f>
        <v>407845898</v>
      </c>
      <c r="B3371" s="2">
        <v>45898</v>
      </c>
      <c r="C3371" s="1" t="s">
        <v>696</v>
      </c>
      <c r="D3371" s="1">
        <v>4078</v>
      </c>
      <c r="E3371" s="2">
        <v>45898</v>
      </c>
      <c r="F3371" s="3">
        <v>0.42638888888888887</v>
      </c>
      <c r="G3371" s="1" t="s">
        <v>58</v>
      </c>
      <c r="H3371" s="1" t="s">
        <v>44</v>
      </c>
      <c r="I3371" s="1">
        <v>618</v>
      </c>
      <c r="J3371" s="1">
        <v>3223744562</v>
      </c>
      <c r="K3371" s="1" t="s">
        <v>45</v>
      </c>
      <c r="L3371" s="1" t="s">
        <v>46</v>
      </c>
      <c r="M3371" s="1" t="s">
        <v>46</v>
      </c>
      <c r="N3371" s="1" t="s">
        <v>46</v>
      </c>
      <c r="O3371" s="1" t="s">
        <v>46</v>
      </c>
      <c r="P3371" s="1" t="s">
        <v>46</v>
      </c>
      <c r="Q3371" s="1" t="s">
        <v>46</v>
      </c>
      <c r="R3371" s="1" t="s">
        <v>46</v>
      </c>
      <c r="S3371" s="1" t="s">
        <v>46</v>
      </c>
      <c r="T3371" s="12" t="str">
        <f>IF(OR(VOZ_WHATSAPP[[#This Row],[Brinda argumentos coherentes a la objeción]]="No Cumple",VOZ_WHATSAPP[[#This Row],[Despliegue de Beneficios y/o consecuencias]]="No Cumple"),"Sin Negocio","Negocio")</f>
        <v>Negocio</v>
      </c>
      <c r="U3371" s="1" t="s">
        <v>48</v>
      </c>
      <c r="V3371" s="1" t="s">
        <v>48</v>
      </c>
      <c r="W3371" s="1" t="s">
        <v>48</v>
      </c>
      <c r="X3371" s="12" t="str">
        <f>IF(OR(VOZ_WHATSAPP[[#This Row],[Confirma Valor de pago]]="No Cumple",VOZ_WHATSAPP[[#This Row],[Confirma hora de pago]]="No Cumple",VOZ_WHATSAPP[[#This Row],[Confirma medio de pago]]="No Cumple"),"Sin Cierre","Cierre")</f>
        <v>Cierre</v>
      </c>
      <c r="Y3371" s="1" t="s">
        <v>46</v>
      </c>
      <c r="Z3371" s="1" t="s">
        <v>46</v>
      </c>
      <c r="AA3371" s="1" t="s">
        <v>46</v>
      </c>
      <c r="AB3371" s="1" t="s">
        <v>46</v>
      </c>
      <c r="AC3371" s="11" t="str">
        <f>IF(OR(VOZ_WHATSAPP[[#This Row],[La comunicación es asertiva, con respeto y evita maltrato]]="No Cumple",VOZ_WHATSAPP[[#This Row],[Cumple con las normativas legales]]="No Cumple"),"No Cumple","Cumple")</f>
        <v>Cumple</v>
      </c>
      <c r="AD3371" s="1" t="s">
        <v>46</v>
      </c>
      <c r="AE3371" s="1" t="s">
        <v>2558</v>
      </c>
      <c r="AF3371" s="4">
        <v>1</v>
      </c>
      <c r="AG3371" s="4">
        <f>IF(AND(VOZ_WHATSAPP[[#This Row],[Estado Cierre]]="Sin Cierre",VOZ_WHATSAPP[[#This Row],[Nota Negocio]]="Sin Negocio"),VOZ_WHATSAPP[[#This Row],[Nota]]-24%,VOZ_WHATSAPP[[#This Row],[Nota]])</f>
        <v>1</v>
      </c>
      <c r="AH3371" s="8">
        <f>IF(VOZ_WHATSAPP[[#This Row],[Estado Legal]]="No Cumple",0,IF(VOZ_WHATSAPP[[#This Row],[Realiza lectura de guion Legal]]="No Cumple",VOZ_WHATSAPP[[#This Row],[Nota 2]]-50%,VOZ_WHATSAPP[[#This Row],[Nota 2]]))</f>
        <v>1</v>
      </c>
    </row>
    <row r="3372" spans="1:34" x14ac:dyDescent="0.25">
      <c r="A3372" s="2" t="str">
        <f>VOZ_WHATSAPP[[#This Row],[ID Asesor]]&amp;VOZ_WHATSAPP[[#This Row],[Fecha Monitoreo]]</f>
        <v>406645898</v>
      </c>
      <c r="B3372" s="2">
        <v>45898</v>
      </c>
      <c r="C3372" s="1" t="s">
        <v>50</v>
      </c>
      <c r="D3372" s="1">
        <v>4066</v>
      </c>
      <c r="E3372" s="2">
        <v>45898</v>
      </c>
      <c r="F3372" s="3">
        <v>0.41249999999999998</v>
      </c>
      <c r="G3372" s="1" t="s">
        <v>51</v>
      </c>
      <c r="H3372" s="1" t="s">
        <v>44</v>
      </c>
      <c r="I3372" s="1">
        <v>1473</v>
      </c>
      <c r="J3372" s="1">
        <v>3102274482</v>
      </c>
      <c r="K3372" s="1" t="s">
        <v>45</v>
      </c>
      <c r="L3372" s="1" t="s">
        <v>46</v>
      </c>
      <c r="M3372" s="1" t="s">
        <v>46</v>
      </c>
      <c r="N3372" s="1" t="s">
        <v>46</v>
      </c>
      <c r="O3372" s="1" t="s">
        <v>46</v>
      </c>
      <c r="P3372" s="1" t="s">
        <v>46</v>
      </c>
      <c r="Q3372" s="1" t="s">
        <v>46</v>
      </c>
      <c r="R3372" s="1" t="s">
        <v>46</v>
      </c>
      <c r="S3372" s="1" t="s">
        <v>47</v>
      </c>
      <c r="T3372" s="12" t="str">
        <f>IF(OR(VOZ_WHATSAPP[[#This Row],[Brinda argumentos coherentes a la objeción]]="No Cumple",VOZ_WHATSAPP[[#This Row],[Despliegue de Beneficios y/o consecuencias]]="No Cumple"),"Sin Negocio","Negocio")</f>
        <v>Sin Negocio</v>
      </c>
      <c r="U3372" s="1" t="s">
        <v>46</v>
      </c>
      <c r="V3372" s="1" t="s">
        <v>46</v>
      </c>
      <c r="W3372" s="1" t="s">
        <v>46</v>
      </c>
      <c r="X3372" s="12" t="str">
        <f>IF(OR(VOZ_WHATSAPP[[#This Row],[Confirma Valor de pago]]="No Cumple",VOZ_WHATSAPP[[#This Row],[Confirma hora de pago]]="No Cumple",VOZ_WHATSAPP[[#This Row],[Confirma medio de pago]]="No Cumple"),"Sin Cierre","Cierre")</f>
        <v>Cierre</v>
      </c>
      <c r="Y3372" s="1" t="s">
        <v>46</v>
      </c>
      <c r="Z3372" s="1" t="s">
        <v>46</v>
      </c>
      <c r="AA3372" s="1" t="s">
        <v>46</v>
      </c>
      <c r="AB3372" s="1" t="s">
        <v>46</v>
      </c>
      <c r="AC3372" s="11" t="str">
        <f>IF(OR(VOZ_WHATSAPP[[#This Row],[La comunicación es asertiva, con respeto y evita maltrato]]="No Cumple",VOZ_WHATSAPP[[#This Row],[Cumple con las normativas legales]]="No Cumple"),"No Cumple","Cumple")</f>
        <v>Cumple</v>
      </c>
      <c r="AD3372" s="1" t="s">
        <v>46</v>
      </c>
      <c r="AE3372" s="1" t="s">
        <v>2934</v>
      </c>
      <c r="AF3372" s="4">
        <v>0.9</v>
      </c>
      <c r="AG3372" s="4">
        <f>IF(AND(VOZ_WHATSAPP[[#This Row],[Estado Cierre]]="Sin Cierre",VOZ_WHATSAPP[[#This Row],[Nota Negocio]]="Sin Negocio"),VOZ_WHATSAPP[[#This Row],[Nota]]-24%,VOZ_WHATSAPP[[#This Row],[Nota]])</f>
        <v>0.9</v>
      </c>
      <c r="AH3372" s="8">
        <f>IF(VOZ_WHATSAPP[[#This Row],[Estado Legal]]="No Cumple",0,IF(VOZ_WHATSAPP[[#This Row],[Realiza lectura de guion Legal]]="No Cumple",VOZ_WHATSAPP[[#This Row],[Nota 2]]-50%,VOZ_WHATSAPP[[#This Row],[Nota 2]]))</f>
        <v>0.9</v>
      </c>
    </row>
    <row r="3373" spans="1:34" x14ac:dyDescent="0.25">
      <c r="A3373" s="2" t="str">
        <f>VOZ_WHATSAPP[[#This Row],[ID Asesor]]&amp;VOZ_WHATSAPP[[#This Row],[Fecha Monitoreo]]</f>
        <v>366945898</v>
      </c>
      <c r="B3373" s="2">
        <v>45898</v>
      </c>
      <c r="C3373" s="1" t="s">
        <v>42</v>
      </c>
      <c r="D3373" s="1">
        <v>3669</v>
      </c>
      <c r="E3373" s="2">
        <v>45898</v>
      </c>
      <c r="F3373" s="3">
        <v>0.41249999999999998</v>
      </c>
      <c r="G3373" s="1" t="s">
        <v>60</v>
      </c>
      <c r="H3373" s="1" t="s">
        <v>44</v>
      </c>
      <c r="I3373" s="1">
        <v>1373</v>
      </c>
      <c r="J3373" s="1">
        <v>3027415580</v>
      </c>
      <c r="K3373" s="1" t="s">
        <v>45</v>
      </c>
      <c r="L3373" s="1" t="s">
        <v>46</v>
      </c>
      <c r="M3373" s="1" t="s">
        <v>46</v>
      </c>
      <c r="N3373" s="1" t="s">
        <v>46</v>
      </c>
      <c r="O3373" s="1" t="s">
        <v>46</v>
      </c>
      <c r="P3373" s="1" t="s">
        <v>46</v>
      </c>
      <c r="Q3373" s="1" t="s">
        <v>48</v>
      </c>
      <c r="R3373" s="1" t="s">
        <v>48</v>
      </c>
      <c r="S3373" s="1" t="s">
        <v>46</v>
      </c>
      <c r="T3373" s="12" t="str">
        <f>IF(OR(VOZ_WHATSAPP[[#This Row],[Brinda argumentos coherentes a la objeción]]="No Cumple",VOZ_WHATSAPP[[#This Row],[Despliegue de Beneficios y/o consecuencias]]="No Cumple"),"Sin Negocio","Negocio")</f>
        <v>Negocio</v>
      </c>
      <c r="U3373" s="1" t="s">
        <v>46</v>
      </c>
      <c r="V3373" s="1" t="s">
        <v>46</v>
      </c>
      <c r="W3373" s="1" t="s">
        <v>46</v>
      </c>
      <c r="X3373" s="12" t="str">
        <f>IF(OR(VOZ_WHATSAPP[[#This Row],[Confirma Valor de pago]]="No Cumple",VOZ_WHATSAPP[[#This Row],[Confirma hora de pago]]="No Cumple",VOZ_WHATSAPP[[#This Row],[Confirma medio de pago]]="No Cumple"),"Sin Cierre","Cierre")</f>
        <v>Cierre</v>
      </c>
      <c r="Y3373" s="1" t="s">
        <v>46</v>
      </c>
      <c r="Z3373" s="1" t="s">
        <v>46</v>
      </c>
      <c r="AA3373" s="1" t="s">
        <v>46</v>
      </c>
      <c r="AB3373" s="1" t="s">
        <v>46</v>
      </c>
      <c r="AC3373" s="11" t="str">
        <f>IF(OR(VOZ_WHATSAPP[[#This Row],[La comunicación es asertiva, con respeto y evita maltrato]]="No Cumple",VOZ_WHATSAPP[[#This Row],[Cumple con las normativas legales]]="No Cumple"),"No Cumple","Cumple")</f>
        <v>Cumple</v>
      </c>
      <c r="AD3373" s="1" t="s">
        <v>46</v>
      </c>
      <c r="AE3373" s="1" t="s">
        <v>55</v>
      </c>
      <c r="AF3373" s="4">
        <v>1</v>
      </c>
      <c r="AG3373" s="4">
        <f>IF(AND(VOZ_WHATSAPP[[#This Row],[Estado Cierre]]="Sin Cierre",VOZ_WHATSAPP[[#This Row],[Nota Negocio]]="Sin Negocio"),VOZ_WHATSAPP[[#This Row],[Nota]]-24%,VOZ_WHATSAPP[[#This Row],[Nota]])</f>
        <v>1</v>
      </c>
      <c r="AH3373" s="8">
        <f>IF(VOZ_WHATSAPP[[#This Row],[Estado Legal]]="No Cumple",0,IF(VOZ_WHATSAPP[[#This Row],[Realiza lectura de guion Legal]]="No Cumple",VOZ_WHATSAPP[[#This Row],[Nota 2]]-50%,VOZ_WHATSAPP[[#This Row],[Nota 2]]))</f>
        <v>1</v>
      </c>
    </row>
    <row r="3374" spans="1:34" x14ac:dyDescent="0.25">
      <c r="A3374" s="2" t="str">
        <f>VOZ_WHATSAPP[[#This Row],[ID Asesor]]&amp;VOZ_WHATSAPP[[#This Row],[Fecha Monitoreo]]</f>
        <v>381845898</v>
      </c>
      <c r="B3374" s="2">
        <v>45898</v>
      </c>
      <c r="C3374" s="1" t="s">
        <v>696</v>
      </c>
      <c r="D3374" s="1">
        <v>3818</v>
      </c>
      <c r="E3374" s="2">
        <v>45898</v>
      </c>
      <c r="F3374" s="3">
        <v>0.41666666666666669</v>
      </c>
      <c r="G3374" s="1" t="s">
        <v>58</v>
      </c>
      <c r="H3374" s="1" t="s">
        <v>44</v>
      </c>
      <c r="I3374" s="1">
        <v>599</v>
      </c>
      <c r="J3374" s="1">
        <v>3226320865</v>
      </c>
      <c r="K3374" s="1" t="s">
        <v>45</v>
      </c>
      <c r="L3374" s="1" t="s">
        <v>46</v>
      </c>
      <c r="M3374" s="1" t="s">
        <v>46</v>
      </c>
      <c r="N3374" s="1" t="s">
        <v>46</v>
      </c>
      <c r="O3374" s="1" t="s">
        <v>46</v>
      </c>
      <c r="P3374" s="1" t="s">
        <v>46</v>
      </c>
      <c r="Q3374" s="1" t="s">
        <v>48</v>
      </c>
      <c r="R3374" s="1" t="s">
        <v>48</v>
      </c>
      <c r="S3374" s="1" t="s">
        <v>46</v>
      </c>
      <c r="T3374" s="12" t="str">
        <f>IF(OR(VOZ_WHATSAPP[[#This Row],[Brinda argumentos coherentes a la objeción]]="No Cumple",VOZ_WHATSAPP[[#This Row],[Despliegue de Beneficios y/o consecuencias]]="No Cumple"),"Sin Negocio","Negocio")</f>
        <v>Negocio</v>
      </c>
      <c r="U3374" s="1" t="s">
        <v>46</v>
      </c>
      <c r="V3374" s="1" t="s">
        <v>46</v>
      </c>
      <c r="W3374" s="1" t="s">
        <v>46</v>
      </c>
      <c r="X3374" s="12" t="str">
        <f>IF(OR(VOZ_WHATSAPP[[#This Row],[Confirma Valor de pago]]="No Cumple",VOZ_WHATSAPP[[#This Row],[Confirma hora de pago]]="No Cumple",VOZ_WHATSAPP[[#This Row],[Confirma medio de pago]]="No Cumple"),"Sin Cierre","Cierre")</f>
        <v>Cierre</v>
      </c>
      <c r="Y3374" s="1" t="s">
        <v>46</v>
      </c>
      <c r="Z3374" s="1" t="s">
        <v>46</v>
      </c>
      <c r="AA3374" s="1" t="s">
        <v>46</v>
      </c>
      <c r="AB3374" s="1" t="s">
        <v>46</v>
      </c>
      <c r="AC3374" s="11" t="str">
        <f>IF(OR(VOZ_WHATSAPP[[#This Row],[La comunicación es asertiva, con respeto y evita maltrato]]="No Cumple",VOZ_WHATSAPP[[#This Row],[Cumple con las normativas legales]]="No Cumple"),"No Cumple","Cumple")</f>
        <v>Cumple</v>
      </c>
      <c r="AD3374" s="1" t="s">
        <v>46</v>
      </c>
      <c r="AE3374" s="1" t="s">
        <v>2558</v>
      </c>
      <c r="AF3374" s="4">
        <v>1</v>
      </c>
      <c r="AG3374" s="4">
        <f>IF(AND(VOZ_WHATSAPP[[#This Row],[Estado Cierre]]="Sin Cierre",VOZ_WHATSAPP[[#This Row],[Nota Negocio]]="Sin Negocio"),VOZ_WHATSAPP[[#This Row],[Nota]]-24%,VOZ_WHATSAPP[[#This Row],[Nota]])</f>
        <v>1</v>
      </c>
      <c r="AH3374" s="8">
        <f>IF(VOZ_WHATSAPP[[#This Row],[Estado Legal]]="No Cumple",0,IF(VOZ_WHATSAPP[[#This Row],[Realiza lectura de guion Legal]]="No Cumple",VOZ_WHATSAPP[[#This Row],[Nota 2]]-50%,VOZ_WHATSAPP[[#This Row],[Nota 2]]))</f>
        <v>1</v>
      </c>
    </row>
    <row r="3375" spans="1:34" x14ac:dyDescent="0.25">
      <c r="A3375" s="2" t="str">
        <f>VOZ_WHATSAPP[[#This Row],[ID Asesor]]&amp;VOZ_WHATSAPP[[#This Row],[Fecha Monitoreo]]</f>
        <v>368845898</v>
      </c>
      <c r="B3375" s="2">
        <v>45898</v>
      </c>
      <c r="C3375" s="1" t="s">
        <v>42</v>
      </c>
      <c r="D3375" s="1">
        <v>3688</v>
      </c>
      <c r="E3375" s="2">
        <v>45898</v>
      </c>
      <c r="F3375" s="3">
        <v>0.41388888888888886</v>
      </c>
      <c r="G3375" s="1" t="s">
        <v>51</v>
      </c>
      <c r="H3375" s="1" t="s">
        <v>44</v>
      </c>
      <c r="I3375" s="1">
        <v>1399</v>
      </c>
      <c r="J3375" s="1">
        <v>3011840248</v>
      </c>
      <c r="K3375" s="1" t="s">
        <v>45</v>
      </c>
      <c r="L3375" s="1" t="s">
        <v>46</v>
      </c>
      <c r="M3375" s="1" t="s">
        <v>46</v>
      </c>
      <c r="N3375" s="1" t="s">
        <v>46</v>
      </c>
      <c r="O3375" s="1" t="s">
        <v>46</v>
      </c>
      <c r="P3375" s="1" t="s">
        <v>46</v>
      </c>
      <c r="Q3375" s="1" t="s">
        <v>46</v>
      </c>
      <c r="R3375" s="1" t="s">
        <v>46</v>
      </c>
      <c r="S3375" s="1" t="s">
        <v>46</v>
      </c>
      <c r="T3375" s="12" t="str">
        <f>IF(OR(VOZ_WHATSAPP[[#This Row],[Brinda argumentos coherentes a la objeción]]="No Cumple",VOZ_WHATSAPP[[#This Row],[Despliegue de Beneficios y/o consecuencias]]="No Cumple"),"Sin Negocio","Negocio")</f>
        <v>Negocio</v>
      </c>
      <c r="U3375" s="1" t="s">
        <v>46</v>
      </c>
      <c r="V3375" s="1" t="s">
        <v>46</v>
      </c>
      <c r="W3375" s="1" t="s">
        <v>46</v>
      </c>
      <c r="X3375" s="12" t="str">
        <f>IF(OR(VOZ_WHATSAPP[[#This Row],[Confirma Valor de pago]]="No Cumple",VOZ_WHATSAPP[[#This Row],[Confirma hora de pago]]="No Cumple",VOZ_WHATSAPP[[#This Row],[Confirma medio de pago]]="No Cumple"),"Sin Cierre","Cierre")</f>
        <v>Cierre</v>
      </c>
      <c r="Y3375" s="1" t="s">
        <v>46</v>
      </c>
      <c r="Z3375" s="1" t="s">
        <v>46</v>
      </c>
      <c r="AA3375" s="1" t="s">
        <v>46</v>
      </c>
      <c r="AB3375" s="1" t="s">
        <v>46</v>
      </c>
      <c r="AC3375" s="11" t="str">
        <f>IF(OR(VOZ_WHATSAPP[[#This Row],[La comunicación es asertiva, con respeto y evita maltrato]]="No Cumple",VOZ_WHATSAPP[[#This Row],[Cumple con las normativas legales]]="No Cumple"),"No Cumple","Cumple")</f>
        <v>Cumple</v>
      </c>
      <c r="AD3375" s="1" t="s">
        <v>46</v>
      </c>
      <c r="AE3375" s="1" t="s">
        <v>101</v>
      </c>
      <c r="AF3375" s="4">
        <v>1</v>
      </c>
      <c r="AG3375" s="4">
        <f>IF(AND(VOZ_WHATSAPP[[#This Row],[Estado Cierre]]="Sin Cierre",VOZ_WHATSAPP[[#This Row],[Nota Negocio]]="Sin Negocio"),VOZ_WHATSAPP[[#This Row],[Nota]]-24%,VOZ_WHATSAPP[[#This Row],[Nota]])</f>
        <v>1</v>
      </c>
      <c r="AH3375" s="8">
        <f>IF(VOZ_WHATSAPP[[#This Row],[Estado Legal]]="No Cumple",0,IF(VOZ_WHATSAPP[[#This Row],[Realiza lectura de guion Legal]]="No Cumple",VOZ_WHATSAPP[[#This Row],[Nota 2]]-50%,VOZ_WHATSAPP[[#This Row],[Nota 2]]))</f>
        <v>1</v>
      </c>
    </row>
    <row r="3376" spans="1:34" x14ac:dyDescent="0.25">
      <c r="A3376" s="2" t="str">
        <f>VOZ_WHATSAPP[[#This Row],[ID Asesor]]&amp;VOZ_WHATSAPP[[#This Row],[Fecha Monitoreo]]</f>
        <v>402245898</v>
      </c>
      <c r="B3376" s="2">
        <v>45898</v>
      </c>
      <c r="C3376" s="1" t="s">
        <v>126</v>
      </c>
      <c r="D3376" s="1">
        <v>4022</v>
      </c>
      <c r="E3376" s="2">
        <v>45898</v>
      </c>
      <c r="F3376" s="3">
        <v>0.3611111111111111</v>
      </c>
      <c r="G3376" s="1" t="s">
        <v>51</v>
      </c>
      <c r="H3376" s="1" t="s">
        <v>44</v>
      </c>
      <c r="I3376" s="1">
        <v>612</v>
      </c>
      <c r="J3376" s="1">
        <v>3103248944</v>
      </c>
      <c r="K3376" s="1" t="s">
        <v>45</v>
      </c>
      <c r="L3376" s="1" t="s">
        <v>46</v>
      </c>
      <c r="M3376" s="1" t="s">
        <v>46</v>
      </c>
      <c r="N3376" s="1" t="s">
        <v>46</v>
      </c>
      <c r="O3376" s="1" t="s">
        <v>46</v>
      </c>
      <c r="P3376" s="1" t="s">
        <v>46</v>
      </c>
      <c r="Q3376" s="1" t="s">
        <v>48</v>
      </c>
      <c r="R3376" s="1" t="s">
        <v>48</v>
      </c>
      <c r="S3376" s="1" t="s">
        <v>48</v>
      </c>
      <c r="T3376" s="12" t="str">
        <f>IF(OR(VOZ_WHATSAPP[[#This Row],[Brinda argumentos coherentes a la objeción]]="No Cumple",VOZ_WHATSAPP[[#This Row],[Despliegue de Beneficios y/o consecuencias]]="No Cumple"),"Sin Negocio","Negocio")</f>
        <v>Negocio</v>
      </c>
      <c r="U3376" s="1" t="s">
        <v>46</v>
      </c>
      <c r="V3376" s="1" t="s">
        <v>46</v>
      </c>
      <c r="W3376" s="1" t="s">
        <v>46</v>
      </c>
      <c r="X3376" s="12" t="str">
        <f>IF(OR(VOZ_WHATSAPP[[#This Row],[Confirma Valor de pago]]="No Cumple",VOZ_WHATSAPP[[#This Row],[Confirma hora de pago]]="No Cumple",VOZ_WHATSAPP[[#This Row],[Confirma medio de pago]]="No Cumple"),"Sin Cierre","Cierre")</f>
        <v>Cierre</v>
      </c>
      <c r="Y3376" s="1" t="s">
        <v>46</v>
      </c>
      <c r="Z3376" s="1" t="s">
        <v>46</v>
      </c>
      <c r="AA3376" s="1" t="s">
        <v>46</v>
      </c>
      <c r="AB3376" s="1" t="s">
        <v>46</v>
      </c>
      <c r="AC3376" s="11" t="str">
        <f>IF(OR(VOZ_WHATSAPP[[#This Row],[La comunicación es asertiva, con respeto y evita maltrato]]="No Cumple",VOZ_WHATSAPP[[#This Row],[Cumple con las normativas legales]]="No Cumple"),"No Cumple","Cumple")</f>
        <v>Cumple</v>
      </c>
      <c r="AD3376" s="1" t="s">
        <v>46</v>
      </c>
      <c r="AE3376" s="1" t="s">
        <v>2935</v>
      </c>
      <c r="AF3376" s="4">
        <v>1</v>
      </c>
      <c r="AG3376" s="4">
        <f>IF(AND(VOZ_WHATSAPP[[#This Row],[Estado Cierre]]="Sin Cierre",VOZ_WHATSAPP[[#This Row],[Nota Negocio]]="Sin Negocio"),VOZ_WHATSAPP[[#This Row],[Nota]]-24%,VOZ_WHATSAPP[[#This Row],[Nota]])</f>
        <v>1</v>
      </c>
      <c r="AH3376" s="8">
        <f>IF(VOZ_WHATSAPP[[#This Row],[Estado Legal]]="No Cumple",0,IF(VOZ_WHATSAPP[[#This Row],[Realiza lectura de guion Legal]]="No Cumple",VOZ_WHATSAPP[[#This Row],[Nota 2]]-50%,VOZ_WHATSAPP[[#This Row],[Nota 2]]))</f>
        <v>1</v>
      </c>
    </row>
    <row r="3377" spans="1:34" x14ac:dyDescent="0.25">
      <c r="A3377" s="2" t="str">
        <f>VOZ_WHATSAPP[[#This Row],[ID Asesor]]&amp;VOZ_WHATSAPP[[#This Row],[Fecha Monitoreo]]</f>
        <v>389645898</v>
      </c>
      <c r="B3377" s="2">
        <v>45898</v>
      </c>
      <c r="C3377" s="1" t="s">
        <v>42</v>
      </c>
      <c r="D3377" s="1">
        <v>3896</v>
      </c>
      <c r="E3377" s="2">
        <v>45898</v>
      </c>
      <c r="F3377" s="3">
        <v>0.37152777777777779</v>
      </c>
      <c r="G3377" s="1" t="s">
        <v>51</v>
      </c>
      <c r="H3377" s="1" t="s">
        <v>44</v>
      </c>
      <c r="I3377" s="1">
        <v>1439</v>
      </c>
      <c r="J3377" s="1">
        <v>3106893738</v>
      </c>
      <c r="K3377" s="1" t="s">
        <v>45</v>
      </c>
      <c r="L3377" s="1" t="s">
        <v>46</v>
      </c>
      <c r="M3377" s="1" t="s">
        <v>46</v>
      </c>
      <c r="N3377" s="1" t="s">
        <v>46</v>
      </c>
      <c r="O3377" s="1" t="s">
        <v>46</v>
      </c>
      <c r="P3377" s="1" t="s">
        <v>46</v>
      </c>
      <c r="Q3377" s="1" t="s">
        <v>46</v>
      </c>
      <c r="R3377" s="1" t="s">
        <v>47</v>
      </c>
      <c r="S3377" s="1" t="s">
        <v>46</v>
      </c>
      <c r="T3377" s="12" t="str">
        <f>IF(OR(VOZ_WHATSAPP[[#This Row],[Brinda argumentos coherentes a la objeción]]="No Cumple",VOZ_WHATSAPP[[#This Row],[Despliegue de Beneficios y/o consecuencias]]="No Cumple"),"Sin Negocio","Negocio")</f>
        <v>Sin Negocio</v>
      </c>
      <c r="U3377" s="1" t="s">
        <v>48</v>
      </c>
      <c r="V3377" s="1" t="s">
        <v>48</v>
      </c>
      <c r="W3377" s="1" t="s">
        <v>48</v>
      </c>
      <c r="X3377" s="12" t="str">
        <f>IF(OR(VOZ_WHATSAPP[[#This Row],[Confirma Valor de pago]]="No Cumple",VOZ_WHATSAPP[[#This Row],[Confirma hora de pago]]="No Cumple",VOZ_WHATSAPP[[#This Row],[Confirma medio de pago]]="No Cumple"),"Sin Cierre","Cierre")</f>
        <v>Cierre</v>
      </c>
      <c r="Y3377" s="1" t="s">
        <v>46</v>
      </c>
      <c r="Z3377" s="1" t="s">
        <v>46</v>
      </c>
      <c r="AA3377" s="1" t="s">
        <v>46</v>
      </c>
      <c r="AB3377" s="1" t="s">
        <v>46</v>
      </c>
      <c r="AC3377" s="11" t="str">
        <f>IF(OR(VOZ_WHATSAPP[[#This Row],[La comunicación es asertiva, con respeto y evita maltrato]]="No Cumple",VOZ_WHATSAPP[[#This Row],[Cumple con las normativas legales]]="No Cumple"),"No Cumple","Cumple")</f>
        <v>Cumple</v>
      </c>
      <c r="AD3377" s="1" t="s">
        <v>46</v>
      </c>
      <c r="AE3377" s="1" t="s">
        <v>2936</v>
      </c>
      <c r="AF3377" s="4">
        <v>0.9</v>
      </c>
      <c r="AG3377" s="4">
        <f>IF(AND(VOZ_WHATSAPP[[#This Row],[Estado Cierre]]="Sin Cierre",VOZ_WHATSAPP[[#This Row],[Nota Negocio]]="Sin Negocio"),VOZ_WHATSAPP[[#This Row],[Nota]]-24%,VOZ_WHATSAPP[[#This Row],[Nota]])</f>
        <v>0.9</v>
      </c>
      <c r="AH3377" s="8">
        <f>IF(VOZ_WHATSAPP[[#This Row],[Estado Legal]]="No Cumple",0,IF(VOZ_WHATSAPP[[#This Row],[Realiza lectura de guion Legal]]="No Cumple",VOZ_WHATSAPP[[#This Row],[Nota 2]]-50%,VOZ_WHATSAPP[[#This Row],[Nota 2]]))</f>
        <v>0.9</v>
      </c>
    </row>
    <row r="3378" spans="1:34" x14ac:dyDescent="0.25">
      <c r="A3378" s="2" t="str">
        <f>VOZ_WHATSAPP[[#This Row],[ID Asesor]]&amp;VOZ_WHATSAPP[[#This Row],[Fecha Monitoreo]]</f>
        <v>376945898</v>
      </c>
      <c r="B3378" s="2">
        <v>45898</v>
      </c>
      <c r="C3378" s="1" t="s">
        <v>696</v>
      </c>
      <c r="D3378" s="1">
        <v>3769</v>
      </c>
      <c r="E3378" s="2">
        <v>45898</v>
      </c>
      <c r="F3378" s="3">
        <v>0.46875</v>
      </c>
      <c r="G3378" s="1" t="s">
        <v>58</v>
      </c>
      <c r="H3378" s="1" t="s">
        <v>44</v>
      </c>
      <c r="I3378" s="1">
        <v>579</v>
      </c>
      <c r="J3378" s="1">
        <v>3154560809</v>
      </c>
      <c r="K3378" s="1" t="s">
        <v>45</v>
      </c>
      <c r="L3378" s="1" t="s">
        <v>46</v>
      </c>
      <c r="M3378" s="1" t="s">
        <v>46</v>
      </c>
      <c r="N3378" s="1" t="s">
        <v>46</v>
      </c>
      <c r="O3378" s="1" t="s">
        <v>46</v>
      </c>
      <c r="P3378" s="1" t="s">
        <v>46</v>
      </c>
      <c r="Q3378" s="1" t="s">
        <v>47</v>
      </c>
      <c r="R3378" s="1" t="s">
        <v>46</v>
      </c>
      <c r="S3378" s="1" t="s">
        <v>46</v>
      </c>
      <c r="T3378" s="12" t="str">
        <f>IF(OR(VOZ_WHATSAPP[[#This Row],[Brinda argumentos coherentes a la objeción]]="No Cumple",VOZ_WHATSAPP[[#This Row],[Despliegue de Beneficios y/o consecuencias]]="No Cumple"),"Sin Negocio","Negocio")</f>
        <v>Negocio</v>
      </c>
      <c r="U3378" s="1" t="s">
        <v>48</v>
      </c>
      <c r="V3378" s="1" t="s">
        <v>48</v>
      </c>
      <c r="W3378" s="1" t="s">
        <v>48</v>
      </c>
      <c r="X3378" s="12" t="str">
        <f>IF(OR(VOZ_WHATSAPP[[#This Row],[Confirma Valor de pago]]="No Cumple",VOZ_WHATSAPP[[#This Row],[Confirma hora de pago]]="No Cumple",VOZ_WHATSAPP[[#This Row],[Confirma medio de pago]]="No Cumple"),"Sin Cierre","Cierre")</f>
        <v>Cierre</v>
      </c>
      <c r="Y3378" s="1" t="s">
        <v>46</v>
      </c>
      <c r="Z3378" s="1" t="s">
        <v>46</v>
      </c>
      <c r="AA3378" s="1" t="s">
        <v>46</v>
      </c>
      <c r="AB3378" s="1" t="s">
        <v>46</v>
      </c>
      <c r="AC3378" s="11" t="str">
        <f>IF(OR(VOZ_WHATSAPP[[#This Row],[La comunicación es asertiva, con respeto y evita maltrato]]="No Cumple",VOZ_WHATSAPP[[#This Row],[Cumple con las normativas legales]]="No Cumple"),"No Cumple","Cumple")</f>
        <v>Cumple</v>
      </c>
      <c r="AD3378" s="1" t="s">
        <v>46</v>
      </c>
      <c r="AE3378" s="1" t="s">
        <v>2937</v>
      </c>
      <c r="AF3378" s="4">
        <v>0.9</v>
      </c>
      <c r="AG3378" s="4">
        <f>IF(AND(VOZ_WHATSAPP[[#This Row],[Estado Cierre]]="Sin Cierre",VOZ_WHATSAPP[[#This Row],[Nota Negocio]]="Sin Negocio"),VOZ_WHATSAPP[[#This Row],[Nota]]-24%,VOZ_WHATSAPP[[#This Row],[Nota]])</f>
        <v>0.9</v>
      </c>
      <c r="AH3378" s="8">
        <f>IF(VOZ_WHATSAPP[[#This Row],[Estado Legal]]="No Cumple",0,IF(VOZ_WHATSAPP[[#This Row],[Realiza lectura de guion Legal]]="No Cumple",VOZ_WHATSAPP[[#This Row],[Nota 2]]-50%,VOZ_WHATSAPP[[#This Row],[Nota 2]]))</f>
        <v>0.9</v>
      </c>
    </row>
    <row r="3379" spans="1:34" x14ac:dyDescent="0.25">
      <c r="A3379" s="2" t="str">
        <f>VOZ_WHATSAPP[[#This Row],[ID Asesor]]&amp;VOZ_WHATSAPP[[#This Row],[Fecha Monitoreo]]</f>
        <v>376945898</v>
      </c>
      <c r="B3379" s="2">
        <v>45898</v>
      </c>
      <c r="C3379" s="1" t="s">
        <v>696</v>
      </c>
      <c r="D3379" s="1">
        <v>3769</v>
      </c>
      <c r="E3379" s="2">
        <v>45898</v>
      </c>
      <c r="F3379" s="3">
        <v>0.46111111111111114</v>
      </c>
      <c r="G3379" s="1" t="s">
        <v>58</v>
      </c>
      <c r="H3379" s="1" t="s">
        <v>44</v>
      </c>
      <c r="I3379" s="1">
        <v>579</v>
      </c>
      <c r="J3379" s="1">
        <v>3504673271</v>
      </c>
      <c r="K3379" s="1" t="s">
        <v>45</v>
      </c>
      <c r="L3379" s="1" t="s">
        <v>46</v>
      </c>
      <c r="M3379" s="1" t="s">
        <v>46</v>
      </c>
      <c r="N3379" s="1" t="s">
        <v>46</v>
      </c>
      <c r="O3379" s="1" t="s">
        <v>46</v>
      </c>
      <c r="P3379" s="1" t="s">
        <v>46</v>
      </c>
      <c r="Q3379" s="1" t="s">
        <v>48</v>
      </c>
      <c r="R3379" s="1" t="s">
        <v>48</v>
      </c>
      <c r="S3379" s="1" t="s">
        <v>46</v>
      </c>
      <c r="T3379" s="12" t="str">
        <f>IF(OR(VOZ_WHATSAPP[[#This Row],[Brinda argumentos coherentes a la objeción]]="No Cumple",VOZ_WHATSAPP[[#This Row],[Despliegue de Beneficios y/o consecuencias]]="No Cumple"),"Sin Negocio","Negocio")</f>
        <v>Negocio</v>
      </c>
      <c r="U3379" s="1" t="s">
        <v>46</v>
      </c>
      <c r="V3379" s="1" t="s">
        <v>46</v>
      </c>
      <c r="W3379" s="1" t="s">
        <v>46</v>
      </c>
      <c r="X3379" s="12" t="str">
        <f>IF(OR(VOZ_WHATSAPP[[#This Row],[Confirma Valor de pago]]="No Cumple",VOZ_WHATSAPP[[#This Row],[Confirma hora de pago]]="No Cumple",VOZ_WHATSAPP[[#This Row],[Confirma medio de pago]]="No Cumple"),"Sin Cierre","Cierre")</f>
        <v>Cierre</v>
      </c>
      <c r="Y3379" s="1" t="s">
        <v>46</v>
      </c>
      <c r="Z3379" s="1" t="s">
        <v>46</v>
      </c>
      <c r="AA3379" s="1" t="s">
        <v>46</v>
      </c>
      <c r="AB3379" s="1" t="s">
        <v>46</v>
      </c>
      <c r="AC3379" s="11" t="str">
        <f>IF(OR(VOZ_WHATSAPP[[#This Row],[La comunicación es asertiva, con respeto y evita maltrato]]="No Cumple",VOZ_WHATSAPP[[#This Row],[Cumple con las normativas legales]]="No Cumple"),"No Cumple","Cumple")</f>
        <v>Cumple</v>
      </c>
      <c r="AD3379" s="1" t="s">
        <v>46</v>
      </c>
      <c r="AE3379" s="1" t="s">
        <v>2570</v>
      </c>
      <c r="AF3379" s="4">
        <v>1</v>
      </c>
      <c r="AG3379" s="4">
        <f>IF(AND(VOZ_WHATSAPP[[#This Row],[Estado Cierre]]="Sin Cierre",VOZ_WHATSAPP[[#This Row],[Nota Negocio]]="Sin Negocio"),VOZ_WHATSAPP[[#This Row],[Nota]]-24%,VOZ_WHATSAPP[[#This Row],[Nota]])</f>
        <v>1</v>
      </c>
      <c r="AH3379" s="8">
        <f>IF(VOZ_WHATSAPP[[#This Row],[Estado Legal]]="No Cumple",0,IF(VOZ_WHATSAPP[[#This Row],[Realiza lectura de guion Legal]]="No Cumple",VOZ_WHATSAPP[[#This Row],[Nota 2]]-50%,VOZ_WHATSAPP[[#This Row],[Nota 2]]))</f>
        <v>1</v>
      </c>
    </row>
    <row r="3380" spans="1:34" x14ac:dyDescent="0.25">
      <c r="A3380" s="2" t="str">
        <f>VOZ_WHATSAPP[[#This Row],[ID Asesor]]&amp;VOZ_WHATSAPP[[#This Row],[Fecha Monitoreo]]</f>
        <v>350845898</v>
      </c>
      <c r="B3380" s="2">
        <v>45898</v>
      </c>
      <c r="C3380" s="1" t="s">
        <v>50</v>
      </c>
      <c r="D3380" s="1">
        <v>3508</v>
      </c>
      <c r="E3380" s="2">
        <v>45898</v>
      </c>
      <c r="F3380" s="3">
        <v>0.50416666666666665</v>
      </c>
      <c r="G3380" s="1" t="s">
        <v>51</v>
      </c>
      <c r="H3380" s="1" t="s">
        <v>44</v>
      </c>
      <c r="I3380" s="1">
        <v>1120</v>
      </c>
      <c r="J3380" s="1">
        <v>3204540157</v>
      </c>
      <c r="K3380" s="1" t="s">
        <v>45</v>
      </c>
      <c r="L3380" s="1" t="s">
        <v>46</v>
      </c>
      <c r="M3380" s="1" t="s">
        <v>46</v>
      </c>
      <c r="N3380" s="1" t="s">
        <v>46</v>
      </c>
      <c r="O3380" s="1" t="s">
        <v>46</v>
      </c>
      <c r="P3380" s="1" t="s">
        <v>46</v>
      </c>
      <c r="Q3380" s="1" t="s">
        <v>46</v>
      </c>
      <c r="R3380" s="1" t="s">
        <v>46</v>
      </c>
      <c r="S3380" s="1" t="s">
        <v>46</v>
      </c>
      <c r="T3380" s="12" t="str">
        <f>IF(OR(VOZ_WHATSAPP[[#This Row],[Brinda argumentos coherentes a la objeción]]="No Cumple",VOZ_WHATSAPP[[#This Row],[Despliegue de Beneficios y/o consecuencias]]="No Cumple"),"Sin Negocio","Negocio")</f>
        <v>Negocio</v>
      </c>
      <c r="U3380" s="1" t="s">
        <v>46</v>
      </c>
      <c r="V3380" s="1" t="s">
        <v>46</v>
      </c>
      <c r="W3380" s="1" t="s">
        <v>46</v>
      </c>
      <c r="X3380" s="12" t="str">
        <f>IF(OR(VOZ_WHATSAPP[[#This Row],[Confirma Valor de pago]]="No Cumple",VOZ_WHATSAPP[[#This Row],[Confirma hora de pago]]="No Cumple",VOZ_WHATSAPP[[#This Row],[Confirma medio de pago]]="No Cumple"),"Sin Cierre","Cierre")</f>
        <v>Cierre</v>
      </c>
      <c r="Y3380" s="1" t="s">
        <v>46</v>
      </c>
      <c r="Z3380" s="1" t="s">
        <v>46</v>
      </c>
      <c r="AA3380" s="1" t="s">
        <v>46</v>
      </c>
      <c r="AB3380" s="1" t="s">
        <v>46</v>
      </c>
      <c r="AC3380" s="11" t="str">
        <f>IF(OR(VOZ_WHATSAPP[[#This Row],[La comunicación es asertiva, con respeto y evita maltrato]]="No Cumple",VOZ_WHATSAPP[[#This Row],[Cumple con las normativas legales]]="No Cumple"),"No Cumple","Cumple")</f>
        <v>Cumple</v>
      </c>
      <c r="AD3380" s="1" t="s">
        <v>46</v>
      </c>
      <c r="AE3380" s="1" t="s">
        <v>53</v>
      </c>
      <c r="AF3380" s="4">
        <v>1</v>
      </c>
      <c r="AG3380" s="4">
        <f>IF(AND(VOZ_WHATSAPP[[#This Row],[Estado Cierre]]="Sin Cierre",VOZ_WHATSAPP[[#This Row],[Nota Negocio]]="Sin Negocio"),VOZ_WHATSAPP[[#This Row],[Nota]]-24%,VOZ_WHATSAPP[[#This Row],[Nota]])</f>
        <v>1</v>
      </c>
      <c r="AH3380" s="8">
        <f>IF(VOZ_WHATSAPP[[#This Row],[Estado Legal]]="No Cumple",0,IF(VOZ_WHATSAPP[[#This Row],[Realiza lectura de guion Legal]]="No Cumple",VOZ_WHATSAPP[[#This Row],[Nota 2]]-50%,VOZ_WHATSAPP[[#This Row],[Nota 2]]))</f>
        <v>1</v>
      </c>
    </row>
    <row r="3381" spans="1:34" x14ac:dyDescent="0.25">
      <c r="A3381" s="2" t="str">
        <f>VOZ_WHATSAPP[[#This Row],[ID Asesor]]&amp;VOZ_WHATSAPP[[#This Row],[Fecha Monitoreo]]</f>
        <v>381545898</v>
      </c>
      <c r="B3381" s="2">
        <v>45898</v>
      </c>
      <c r="C3381" s="1" t="s">
        <v>126</v>
      </c>
      <c r="D3381" s="1">
        <v>3815</v>
      </c>
      <c r="E3381" s="2">
        <v>45898</v>
      </c>
      <c r="F3381" s="3">
        <v>0.50347222222222221</v>
      </c>
      <c r="G3381" s="1" t="s">
        <v>51</v>
      </c>
      <c r="H3381" s="1" t="s">
        <v>44</v>
      </c>
      <c r="I3381" s="1">
        <v>584</v>
      </c>
      <c r="J3381" s="1">
        <v>3207310880</v>
      </c>
      <c r="K3381" s="1" t="s">
        <v>45</v>
      </c>
      <c r="L3381" s="1" t="s">
        <v>46</v>
      </c>
      <c r="M3381" s="1" t="s">
        <v>46</v>
      </c>
      <c r="N3381" s="1" t="s">
        <v>46</v>
      </c>
      <c r="O3381" s="1" t="s">
        <v>54</v>
      </c>
      <c r="P3381" s="1" t="s">
        <v>46</v>
      </c>
      <c r="Q3381" s="1" t="s">
        <v>46</v>
      </c>
      <c r="R3381" s="1" t="s">
        <v>47</v>
      </c>
      <c r="S3381" s="1" t="s">
        <v>46</v>
      </c>
      <c r="T3381" s="12" t="str">
        <f>IF(OR(VOZ_WHATSAPP[[#This Row],[Brinda argumentos coherentes a la objeción]]="No Cumple",VOZ_WHATSAPP[[#This Row],[Despliegue de Beneficios y/o consecuencias]]="No Cumple"),"Sin Negocio","Negocio")</f>
        <v>Sin Negocio</v>
      </c>
      <c r="U3381" s="1" t="s">
        <v>48</v>
      </c>
      <c r="V3381" s="1" t="s">
        <v>48</v>
      </c>
      <c r="W3381" s="1" t="s">
        <v>48</v>
      </c>
      <c r="X3381" s="12" t="str">
        <f>IF(OR(VOZ_WHATSAPP[[#This Row],[Confirma Valor de pago]]="No Cumple",VOZ_WHATSAPP[[#This Row],[Confirma hora de pago]]="No Cumple",VOZ_WHATSAPP[[#This Row],[Confirma medio de pago]]="No Cumple"),"Sin Cierre","Cierre")</f>
        <v>Cierre</v>
      </c>
      <c r="Y3381" s="1" t="s">
        <v>46</v>
      </c>
      <c r="Z3381" s="1" t="s">
        <v>46</v>
      </c>
      <c r="AA3381" s="1" t="s">
        <v>46</v>
      </c>
      <c r="AB3381" s="1" t="s">
        <v>46</v>
      </c>
      <c r="AC3381" s="11" t="str">
        <f>IF(OR(VOZ_WHATSAPP[[#This Row],[La comunicación es asertiva, con respeto y evita maltrato]]="No Cumple",VOZ_WHATSAPP[[#This Row],[Cumple con las normativas legales]]="No Cumple"),"No Cumple","Cumple")</f>
        <v>Cumple</v>
      </c>
      <c r="AD3381" s="1" t="s">
        <v>46</v>
      </c>
      <c r="AE3381" s="1" t="s">
        <v>2938</v>
      </c>
      <c r="AF3381" s="4">
        <v>0.85</v>
      </c>
      <c r="AG3381" s="4">
        <f>IF(AND(VOZ_WHATSAPP[[#This Row],[Estado Cierre]]="Sin Cierre",VOZ_WHATSAPP[[#This Row],[Nota Negocio]]="Sin Negocio"),VOZ_WHATSAPP[[#This Row],[Nota]]-24%,VOZ_WHATSAPP[[#This Row],[Nota]])</f>
        <v>0.85</v>
      </c>
      <c r="AH3381" s="8">
        <f>IF(VOZ_WHATSAPP[[#This Row],[Estado Legal]]="No Cumple",0,IF(VOZ_WHATSAPP[[#This Row],[Realiza lectura de guion Legal]]="No Cumple",VOZ_WHATSAPP[[#This Row],[Nota 2]]-50%,VOZ_WHATSAPP[[#This Row],[Nota 2]]))</f>
        <v>0.85</v>
      </c>
    </row>
    <row r="3382" spans="1:34" x14ac:dyDescent="0.25">
      <c r="A3382" s="2" t="str">
        <f>VOZ_WHATSAPP[[#This Row],[ID Asesor]]&amp;VOZ_WHATSAPP[[#This Row],[Fecha Monitoreo]]</f>
        <v>283345898</v>
      </c>
      <c r="B3382" s="2">
        <v>45898</v>
      </c>
      <c r="C3382" s="1" t="s">
        <v>42</v>
      </c>
      <c r="D3382" s="1">
        <v>2833</v>
      </c>
      <c r="E3382" s="2">
        <v>45898</v>
      </c>
      <c r="F3382" s="3">
        <v>0.39930555555555558</v>
      </c>
      <c r="G3382" s="1" t="s">
        <v>51</v>
      </c>
      <c r="H3382" s="1" t="s">
        <v>44</v>
      </c>
      <c r="I3382" s="1">
        <v>1258</v>
      </c>
      <c r="J3382" s="1">
        <v>3138300019</v>
      </c>
      <c r="K3382" s="1" t="s">
        <v>45</v>
      </c>
      <c r="L3382" s="1" t="s">
        <v>46</v>
      </c>
      <c r="M3382" s="1" t="s">
        <v>46</v>
      </c>
      <c r="N3382" s="1" t="s">
        <v>46</v>
      </c>
      <c r="O3382" s="1" t="s">
        <v>46</v>
      </c>
      <c r="P3382" s="1" t="s">
        <v>46</v>
      </c>
      <c r="Q3382" s="1" t="s">
        <v>48</v>
      </c>
      <c r="R3382" s="1" t="s">
        <v>48</v>
      </c>
      <c r="S3382" s="1" t="s">
        <v>46</v>
      </c>
      <c r="T3382" s="12" t="str">
        <f>IF(OR(VOZ_WHATSAPP[[#This Row],[Brinda argumentos coherentes a la objeción]]="No Cumple",VOZ_WHATSAPP[[#This Row],[Despliegue de Beneficios y/o consecuencias]]="No Cumple"),"Sin Negocio","Negocio")</f>
        <v>Negocio</v>
      </c>
      <c r="U3382" s="1" t="s">
        <v>46</v>
      </c>
      <c r="V3382" s="1" t="s">
        <v>46</v>
      </c>
      <c r="W3382" s="1" t="s">
        <v>46</v>
      </c>
      <c r="X3382" s="12" t="str">
        <f>IF(OR(VOZ_WHATSAPP[[#This Row],[Confirma Valor de pago]]="No Cumple",VOZ_WHATSAPP[[#This Row],[Confirma hora de pago]]="No Cumple",VOZ_WHATSAPP[[#This Row],[Confirma medio de pago]]="No Cumple"),"Sin Cierre","Cierre")</f>
        <v>Cierre</v>
      </c>
      <c r="Y3382" s="1" t="s">
        <v>46</v>
      </c>
      <c r="Z3382" s="1" t="s">
        <v>46</v>
      </c>
      <c r="AA3382" s="1" t="s">
        <v>46</v>
      </c>
      <c r="AB3382" s="1" t="s">
        <v>46</v>
      </c>
      <c r="AC3382" s="11" t="str">
        <f>IF(OR(VOZ_WHATSAPP[[#This Row],[La comunicación es asertiva, con respeto y evita maltrato]]="No Cumple",VOZ_WHATSAPP[[#This Row],[Cumple con las normativas legales]]="No Cumple"),"No Cumple","Cumple")</f>
        <v>Cumple</v>
      </c>
      <c r="AD3382" s="1" t="s">
        <v>46</v>
      </c>
      <c r="AE3382" s="1" t="s">
        <v>101</v>
      </c>
      <c r="AF3382" s="4">
        <v>1</v>
      </c>
      <c r="AG3382" s="4">
        <f>IF(AND(VOZ_WHATSAPP[[#This Row],[Estado Cierre]]="Sin Cierre",VOZ_WHATSAPP[[#This Row],[Nota Negocio]]="Sin Negocio"),VOZ_WHATSAPP[[#This Row],[Nota]]-24%,VOZ_WHATSAPP[[#This Row],[Nota]])</f>
        <v>1</v>
      </c>
      <c r="AH3382" s="8">
        <f>IF(VOZ_WHATSAPP[[#This Row],[Estado Legal]]="No Cumple",0,IF(VOZ_WHATSAPP[[#This Row],[Realiza lectura de guion Legal]]="No Cumple",VOZ_WHATSAPP[[#This Row],[Nota 2]]-50%,VOZ_WHATSAPP[[#This Row],[Nota 2]]))</f>
        <v>1</v>
      </c>
    </row>
    <row r="3383" spans="1:34" x14ac:dyDescent="0.25">
      <c r="A3383" s="2" t="str">
        <f>VOZ_WHATSAPP[[#This Row],[ID Asesor]]&amp;VOZ_WHATSAPP[[#This Row],[Fecha Monitoreo]]</f>
        <v>359845898</v>
      </c>
      <c r="B3383" s="2">
        <v>45898</v>
      </c>
      <c r="C3383" s="1" t="s">
        <v>50</v>
      </c>
      <c r="D3383" s="1">
        <v>3598</v>
      </c>
      <c r="E3383" s="2">
        <v>45898</v>
      </c>
      <c r="F3383" s="3">
        <v>0.56319444444444444</v>
      </c>
      <c r="G3383" s="1" t="s">
        <v>58</v>
      </c>
      <c r="H3383" s="1" t="s">
        <v>44</v>
      </c>
      <c r="I3383" s="1">
        <v>1236</v>
      </c>
      <c r="J3383" s="1">
        <v>3012965882</v>
      </c>
      <c r="K3383" s="1" t="s">
        <v>45</v>
      </c>
      <c r="L3383" s="1" t="s">
        <v>46</v>
      </c>
      <c r="M3383" s="1" t="s">
        <v>46</v>
      </c>
      <c r="N3383" s="1" t="s">
        <v>46</v>
      </c>
      <c r="O3383" s="1" t="s">
        <v>46</v>
      </c>
      <c r="P3383" s="1" t="s">
        <v>46</v>
      </c>
      <c r="Q3383" s="1" t="s">
        <v>46</v>
      </c>
      <c r="R3383" s="1" t="s">
        <v>48</v>
      </c>
      <c r="S3383" s="1" t="s">
        <v>46</v>
      </c>
      <c r="T3383" s="12" t="str">
        <f>IF(OR(VOZ_WHATSAPP[[#This Row],[Brinda argumentos coherentes a la objeción]]="No Cumple",VOZ_WHATSAPP[[#This Row],[Despliegue de Beneficios y/o consecuencias]]="No Cumple"),"Sin Negocio","Negocio")</f>
        <v>Negocio</v>
      </c>
      <c r="U3383" s="1" t="s">
        <v>46</v>
      </c>
      <c r="V3383" s="1" t="s">
        <v>46</v>
      </c>
      <c r="W3383" s="1" t="s">
        <v>46</v>
      </c>
      <c r="X3383" s="12" t="str">
        <f>IF(OR(VOZ_WHATSAPP[[#This Row],[Confirma Valor de pago]]="No Cumple",VOZ_WHATSAPP[[#This Row],[Confirma hora de pago]]="No Cumple",VOZ_WHATSAPP[[#This Row],[Confirma medio de pago]]="No Cumple"),"Sin Cierre","Cierre")</f>
        <v>Cierre</v>
      </c>
      <c r="Y3383" s="1" t="s">
        <v>54</v>
      </c>
      <c r="Z3383" s="1" t="s">
        <v>54</v>
      </c>
      <c r="AA3383" s="1" t="s">
        <v>46</v>
      </c>
      <c r="AB3383" s="1" t="s">
        <v>46</v>
      </c>
      <c r="AC3383" s="11" t="str">
        <f>IF(OR(VOZ_WHATSAPP[[#This Row],[La comunicación es asertiva, con respeto y evita maltrato]]="No Cumple",VOZ_WHATSAPP[[#This Row],[Cumple con las normativas legales]]="No Cumple"),"No Cumple","Cumple")</f>
        <v>Cumple</v>
      </c>
      <c r="AD3383" s="1" t="s">
        <v>46</v>
      </c>
      <c r="AE3383" s="1" t="s">
        <v>2939</v>
      </c>
      <c r="AF3383" s="4">
        <v>0.77</v>
      </c>
      <c r="AG3383" s="4">
        <f>IF(AND(VOZ_WHATSAPP[[#This Row],[Estado Cierre]]="Sin Cierre",VOZ_WHATSAPP[[#This Row],[Nota Negocio]]="Sin Negocio"),VOZ_WHATSAPP[[#This Row],[Nota]]-24%,VOZ_WHATSAPP[[#This Row],[Nota]])</f>
        <v>0.77</v>
      </c>
      <c r="AH3383" s="8">
        <f>IF(VOZ_WHATSAPP[[#This Row],[Estado Legal]]="No Cumple",0,IF(VOZ_WHATSAPP[[#This Row],[Realiza lectura de guion Legal]]="No Cumple",VOZ_WHATSAPP[[#This Row],[Nota 2]]-50%,VOZ_WHATSAPP[[#This Row],[Nota 2]]))</f>
        <v>0.77</v>
      </c>
    </row>
    <row r="3384" spans="1:34" x14ac:dyDescent="0.25">
      <c r="A3384" s="2" t="str">
        <f>VOZ_WHATSAPP[[#This Row],[ID Asesor]]&amp;VOZ_WHATSAPP[[#This Row],[Fecha Monitoreo]]</f>
        <v>408845898</v>
      </c>
      <c r="B3384" s="2">
        <v>45898</v>
      </c>
      <c r="C3384" s="1" t="s">
        <v>126</v>
      </c>
      <c r="D3384" s="1">
        <v>4088</v>
      </c>
      <c r="E3384" s="2">
        <v>45898</v>
      </c>
      <c r="F3384" s="3">
        <v>0.43055555555555558</v>
      </c>
      <c r="G3384" s="1" t="s">
        <v>58</v>
      </c>
      <c r="H3384" s="1" t="s">
        <v>44</v>
      </c>
      <c r="I3384" s="1">
        <v>623</v>
      </c>
      <c r="J3384" s="1">
        <v>3132100733</v>
      </c>
      <c r="K3384" s="1" t="s">
        <v>45</v>
      </c>
      <c r="L3384" s="1" t="s">
        <v>46</v>
      </c>
      <c r="M3384" s="1" t="s">
        <v>46</v>
      </c>
      <c r="N3384" s="1" t="s">
        <v>47</v>
      </c>
      <c r="O3384" s="1" t="s">
        <v>54</v>
      </c>
      <c r="P3384" s="1" t="s">
        <v>54</v>
      </c>
      <c r="Q3384" s="1" t="s">
        <v>46</v>
      </c>
      <c r="R3384" s="1" t="s">
        <v>46</v>
      </c>
      <c r="S3384" s="1" t="s">
        <v>48</v>
      </c>
      <c r="T3384" s="12" t="str">
        <f>IF(OR(VOZ_WHATSAPP[[#This Row],[Brinda argumentos coherentes a la objeción]]="No Cumple",VOZ_WHATSAPP[[#This Row],[Despliegue de Beneficios y/o consecuencias]]="No Cumple"),"Sin Negocio","Negocio")</f>
        <v>Negocio</v>
      </c>
      <c r="U3384" s="1" t="s">
        <v>46</v>
      </c>
      <c r="V3384" s="1" t="s">
        <v>46</v>
      </c>
      <c r="W3384" s="1" t="s">
        <v>46</v>
      </c>
      <c r="X3384" s="12" t="str">
        <f>IF(OR(VOZ_WHATSAPP[[#This Row],[Confirma Valor de pago]]="No Cumple",VOZ_WHATSAPP[[#This Row],[Confirma hora de pago]]="No Cumple",VOZ_WHATSAPP[[#This Row],[Confirma medio de pago]]="No Cumple"),"Sin Cierre","Cierre")</f>
        <v>Cierre</v>
      </c>
      <c r="Y3384" s="1" t="s">
        <v>46</v>
      </c>
      <c r="Z3384" s="1" t="s">
        <v>46</v>
      </c>
      <c r="AA3384" s="1" t="s">
        <v>46</v>
      </c>
      <c r="AB3384" s="1" t="s">
        <v>46</v>
      </c>
      <c r="AC3384" s="11" t="str">
        <f>IF(OR(VOZ_WHATSAPP[[#This Row],[La comunicación es asertiva, con respeto y evita maltrato]]="No Cumple",VOZ_WHATSAPP[[#This Row],[Cumple con las normativas legales]]="No Cumple"),"No Cumple","Cumple")</f>
        <v>Cumple</v>
      </c>
      <c r="AD3384" s="1" t="s">
        <v>46</v>
      </c>
      <c r="AE3384" s="1" t="s">
        <v>2940</v>
      </c>
      <c r="AF3384" s="4">
        <v>0.85</v>
      </c>
      <c r="AG3384" s="4">
        <f>IF(AND(VOZ_WHATSAPP[[#This Row],[Estado Cierre]]="Sin Cierre",VOZ_WHATSAPP[[#This Row],[Nota Negocio]]="Sin Negocio"),VOZ_WHATSAPP[[#This Row],[Nota]]-24%,VOZ_WHATSAPP[[#This Row],[Nota]])</f>
        <v>0.85</v>
      </c>
      <c r="AH3384" s="8">
        <f>IF(VOZ_WHATSAPP[[#This Row],[Estado Legal]]="No Cumple",0,IF(VOZ_WHATSAPP[[#This Row],[Realiza lectura de guion Legal]]="No Cumple",VOZ_WHATSAPP[[#This Row],[Nota 2]]-50%,VOZ_WHATSAPP[[#This Row],[Nota 2]]))</f>
        <v>0.85</v>
      </c>
    </row>
    <row r="3385" spans="1:34" x14ac:dyDescent="0.25">
      <c r="A3385" s="2" t="str">
        <f>VOZ_WHATSAPP[[#This Row],[ID Asesor]]&amp;VOZ_WHATSAPP[[#This Row],[Fecha Monitoreo]]</f>
        <v>304845898</v>
      </c>
      <c r="B3385" s="2">
        <v>45898</v>
      </c>
      <c r="C3385" s="1" t="s">
        <v>50</v>
      </c>
      <c r="D3385" s="1">
        <v>3048</v>
      </c>
      <c r="E3385" s="2">
        <v>45898</v>
      </c>
      <c r="F3385" s="3">
        <v>0.59722222222222221</v>
      </c>
      <c r="G3385" s="1" t="s">
        <v>43</v>
      </c>
      <c r="H3385" s="1" t="s">
        <v>44</v>
      </c>
      <c r="I3385" s="1">
        <v>11009573</v>
      </c>
      <c r="J3385" s="1">
        <v>3102100448</v>
      </c>
      <c r="K3385" s="1" t="s">
        <v>49</v>
      </c>
      <c r="L3385" s="1" t="s">
        <v>46</v>
      </c>
      <c r="M3385" s="1" t="s">
        <v>46</v>
      </c>
      <c r="N3385" s="1" t="s">
        <v>46</v>
      </c>
      <c r="O3385" s="1" t="s">
        <v>46</v>
      </c>
      <c r="P3385" s="1" t="s">
        <v>46</v>
      </c>
      <c r="Q3385" s="1" t="s">
        <v>46</v>
      </c>
      <c r="R3385" s="1" t="s">
        <v>46</v>
      </c>
      <c r="S3385" s="1" t="s">
        <v>46</v>
      </c>
      <c r="T3385" s="12" t="str">
        <f>IF(OR(VOZ_WHATSAPP[[#This Row],[Brinda argumentos coherentes a la objeción]]="No Cumple",VOZ_WHATSAPP[[#This Row],[Despliegue de Beneficios y/o consecuencias]]="No Cumple"),"Sin Negocio","Negocio")</f>
        <v>Negocio</v>
      </c>
      <c r="U3385" s="1" t="s">
        <v>46</v>
      </c>
      <c r="V3385" s="1" t="s">
        <v>46</v>
      </c>
      <c r="W3385" s="1" t="s">
        <v>46</v>
      </c>
      <c r="X3385" s="12" t="str">
        <f>IF(OR(VOZ_WHATSAPP[[#This Row],[Confirma Valor de pago]]="No Cumple",VOZ_WHATSAPP[[#This Row],[Confirma hora de pago]]="No Cumple",VOZ_WHATSAPP[[#This Row],[Confirma medio de pago]]="No Cumple"),"Sin Cierre","Cierre")</f>
        <v>Cierre</v>
      </c>
      <c r="Y3385" s="1" t="s">
        <v>54</v>
      </c>
      <c r="Z3385" s="1" t="s">
        <v>46</v>
      </c>
      <c r="AA3385" s="1" t="s">
        <v>46</v>
      </c>
      <c r="AB3385" s="1" t="s">
        <v>46</v>
      </c>
      <c r="AC3385" s="11" t="str">
        <f>IF(OR(VOZ_WHATSAPP[[#This Row],[La comunicación es asertiva, con respeto y evita maltrato]]="No Cumple",VOZ_WHATSAPP[[#This Row],[Cumple con las normativas legales]]="No Cumple"),"No Cumple","Cumple")</f>
        <v>Cumple</v>
      </c>
      <c r="AD3385" s="1" t="s">
        <v>46</v>
      </c>
      <c r="AE3385" s="1" t="s">
        <v>2941</v>
      </c>
      <c r="AF3385" s="4">
        <v>0.92</v>
      </c>
      <c r="AG3385" s="4">
        <f>IF(AND(VOZ_WHATSAPP[[#This Row],[Estado Cierre]]="Sin Cierre",VOZ_WHATSAPP[[#This Row],[Nota Negocio]]="Sin Negocio"),VOZ_WHATSAPP[[#This Row],[Nota]]-24%,VOZ_WHATSAPP[[#This Row],[Nota]])</f>
        <v>0.92</v>
      </c>
      <c r="AH3385" s="8">
        <f>IF(VOZ_WHATSAPP[[#This Row],[Estado Legal]]="No Cumple",0,IF(VOZ_WHATSAPP[[#This Row],[Realiza lectura de guion Legal]]="No Cumple",VOZ_WHATSAPP[[#This Row],[Nota 2]]-50%,VOZ_WHATSAPP[[#This Row],[Nota 2]]))</f>
        <v>0.92</v>
      </c>
    </row>
    <row r="3386" spans="1:34" x14ac:dyDescent="0.25">
      <c r="A3386" s="2" t="str">
        <f>VOZ_WHATSAPP[[#This Row],[ID Asesor]]&amp;VOZ_WHATSAPP[[#This Row],[Fecha Monitoreo]]</f>
        <v>337245898</v>
      </c>
      <c r="B3386" s="2">
        <v>45898</v>
      </c>
      <c r="C3386" s="1" t="s">
        <v>696</v>
      </c>
      <c r="D3386" s="1">
        <v>3372</v>
      </c>
      <c r="E3386" s="2">
        <v>45898</v>
      </c>
      <c r="F3386" s="3">
        <v>0.55208333333333337</v>
      </c>
      <c r="G3386" s="1" t="s">
        <v>58</v>
      </c>
      <c r="H3386" s="1" t="s">
        <v>44</v>
      </c>
      <c r="I3386" s="1">
        <v>401</v>
      </c>
      <c r="J3386" s="1">
        <v>3243410422</v>
      </c>
      <c r="K3386" s="1" t="s">
        <v>45</v>
      </c>
      <c r="L3386" s="1" t="s">
        <v>46</v>
      </c>
      <c r="M3386" s="1" t="s">
        <v>46</v>
      </c>
      <c r="N3386" s="1" t="s">
        <v>46</v>
      </c>
      <c r="O3386" s="1" t="s">
        <v>46</v>
      </c>
      <c r="P3386" s="1" t="s">
        <v>46</v>
      </c>
      <c r="Q3386" s="1" t="s">
        <v>46</v>
      </c>
      <c r="R3386" s="1" t="s">
        <v>46</v>
      </c>
      <c r="S3386" s="1" t="s">
        <v>46</v>
      </c>
      <c r="T3386" s="12" t="str">
        <f>IF(OR(VOZ_WHATSAPP[[#This Row],[Brinda argumentos coherentes a la objeción]]="No Cumple",VOZ_WHATSAPP[[#This Row],[Despliegue de Beneficios y/o consecuencias]]="No Cumple"),"Sin Negocio","Negocio")</f>
        <v>Negocio</v>
      </c>
      <c r="U3386" s="1" t="s">
        <v>46</v>
      </c>
      <c r="V3386" s="1" t="s">
        <v>46</v>
      </c>
      <c r="W3386" s="1" t="s">
        <v>46</v>
      </c>
      <c r="X3386" s="12" t="str">
        <f>IF(OR(VOZ_WHATSAPP[[#This Row],[Confirma Valor de pago]]="No Cumple",VOZ_WHATSAPP[[#This Row],[Confirma hora de pago]]="No Cumple",VOZ_WHATSAPP[[#This Row],[Confirma medio de pago]]="No Cumple"),"Sin Cierre","Cierre")</f>
        <v>Cierre</v>
      </c>
      <c r="Y3386" s="1" t="s">
        <v>46</v>
      </c>
      <c r="Z3386" s="1" t="s">
        <v>46</v>
      </c>
      <c r="AA3386" s="1" t="s">
        <v>46</v>
      </c>
      <c r="AB3386" s="1" t="s">
        <v>46</v>
      </c>
      <c r="AC3386" s="11" t="str">
        <f>IF(OR(VOZ_WHATSAPP[[#This Row],[La comunicación es asertiva, con respeto y evita maltrato]]="No Cumple",VOZ_WHATSAPP[[#This Row],[Cumple con las normativas legales]]="No Cumple"),"No Cumple","Cumple")</f>
        <v>Cumple</v>
      </c>
      <c r="AD3386" s="1" t="s">
        <v>46</v>
      </c>
      <c r="AE3386" s="1" t="s">
        <v>2558</v>
      </c>
      <c r="AF3386" s="4">
        <v>1</v>
      </c>
      <c r="AG3386" s="4">
        <f>IF(AND(VOZ_WHATSAPP[[#This Row],[Estado Cierre]]="Sin Cierre",VOZ_WHATSAPP[[#This Row],[Nota Negocio]]="Sin Negocio"),VOZ_WHATSAPP[[#This Row],[Nota]]-24%,VOZ_WHATSAPP[[#This Row],[Nota]])</f>
        <v>1</v>
      </c>
      <c r="AH3386" s="8">
        <f>IF(VOZ_WHATSAPP[[#This Row],[Estado Legal]]="No Cumple",0,IF(VOZ_WHATSAPP[[#This Row],[Realiza lectura de guion Legal]]="No Cumple",VOZ_WHATSAPP[[#This Row],[Nota 2]]-50%,VOZ_WHATSAPP[[#This Row],[Nota 2]]))</f>
        <v>1</v>
      </c>
    </row>
    <row r="3387" spans="1:34" x14ac:dyDescent="0.25">
      <c r="A3387" s="2" t="str">
        <f>VOZ_WHATSAPP[[#This Row],[ID Asesor]]&amp;VOZ_WHATSAPP[[#This Row],[Fecha Monitoreo]]</f>
        <v>282645898</v>
      </c>
      <c r="B3387" s="2">
        <v>45898</v>
      </c>
      <c r="C3387" s="1" t="s">
        <v>42</v>
      </c>
      <c r="D3387" s="1">
        <v>2826</v>
      </c>
      <c r="E3387" s="2">
        <v>45898</v>
      </c>
      <c r="F3387" s="3">
        <v>0.44513888888888886</v>
      </c>
      <c r="G3387" s="1" t="s">
        <v>51</v>
      </c>
      <c r="H3387" s="1" t="s">
        <v>44</v>
      </c>
      <c r="I3387" s="1">
        <v>1235</v>
      </c>
      <c r="J3387" s="1">
        <v>3108727118</v>
      </c>
      <c r="K3387" s="1" t="s">
        <v>45</v>
      </c>
      <c r="L3387" s="1" t="s">
        <v>46</v>
      </c>
      <c r="M3387" s="1" t="s">
        <v>46</v>
      </c>
      <c r="N3387" s="1" t="s">
        <v>46</v>
      </c>
      <c r="O3387" s="1" t="s">
        <v>46</v>
      </c>
      <c r="P3387" s="1" t="s">
        <v>46</v>
      </c>
      <c r="Q3387" s="1" t="s">
        <v>46</v>
      </c>
      <c r="R3387" s="1" t="s">
        <v>47</v>
      </c>
      <c r="S3387" s="1" t="s">
        <v>47</v>
      </c>
      <c r="T3387" s="12" t="str">
        <f>IF(OR(VOZ_WHATSAPP[[#This Row],[Brinda argumentos coherentes a la objeción]]="No Cumple",VOZ_WHATSAPP[[#This Row],[Despliegue de Beneficios y/o consecuencias]]="No Cumple"),"Sin Negocio","Negocio")</f>
        <v>Sin Negocio</v>
      </c>
      <c r="U3387" s="1" t="s">
        <v>46</v>
      </c>
      <c r="V3387" s="1" t="s">
        <v>46</v>
      </c>
      <c r="W3387" s="1" t="s">
        <v>46</v>
      </c>
      <c r="X3387" s="12" t="str">
        <f>IF(OR(VOZ_WHATSAPP[[#This Row],[Confirma Valor de pago]]="No Cumple",VOZ_WHATSAPP[[#This Row],[Confirma hora de pago]]="No Cumple",VOZ_WHATSAPP[[#This Row],[Confirma medio de pago]]="No Cumple"),"Sin Cierre","Cierre")</f>
        <v>Cierre</v>
      </c>
      <c r="Y3387" s="1" t="s">
        <v>46</v>
      </c>
      <c r="Z3387" s="1" t="s">
        <v>46</v>
      </c>
      <c r="AA3387" s="1" t="s">
        <v>46</v>
      </c>
      <c r="AB3387" s="1" t="s">
        <v>54</v>
      </c>
      <c r="AC3387" s="11" t="str">
        <f>IF(OR(VOZ_WHATSAPP[[#This Row],[La comunicación es asertiva, con respeto y evita maltrato]]="No Cumple",VOZ_WHATSAPP[[#This Row],[Cumple con las normativas legales]]="No Cumple"),"No Cumple","Cumple")</f>
        <v>No Cumple</v>
      </c>
      <c r="AD3387" s="1" t="s">
        <v>46</v>
      </c>
      <c r="AE3387" s="1" t="s">
        <v>2942</v>
      </c>
      <c r="AF3387" s="4">
        <v>0.8</v>
      </c>
      <c r="AG3387" s="4">
        <f>IF(AND(VOZ_WHATSAPP[[#This Row],[Estado Cierre]]="Sin Cierre",VOZ_WHATSAPP[[#This Row],[Nota Negocio]]="Sin Negocio"),VOZ_WHATSAPP[[#This Row],[Nota]]-24%,VOZ_WHATSAPP[[#This Row],[Nota]])</f>
        <v>0.8</v>
      </c>
      <c r="AH3387" s="8">
        <f>IF(VOZ_WHATSAPP[[#This Row],[Estado Legal]]="No Cumple",0,IF(VOZ_WHATSAPP[[#This Row],[Realiza lectura de guion Legal]]="No Cumple",VOZ_WHATSAPP[[#This Row],[Nota 2]]-50%,VOZ_WHATSAPP[[#This Row],[Nota 2]]))</f>
        <v>0</v>
      </c>
    </row>
    <row r="3388" spans="1:34" x14ac:dyDescent="0.25">
      <c r="A3388" s="2" t="str">
        <f>VOZ_WHATSAPP[[#This Row],[ID Asesor]]&amp;VOZ_WHATSAPP[[#This Row],[Fecha Monitoreo]]</f>
        <v>295345898</v>
      </c>
      <c r="B3388" s="2">
        <v>45898</v>
      </c>
      <c r="C3388" s="1" t="s">
        <v>696</v>
      </c>
      <c r="D3388" s="1">
        <v>2953</v>
      </c>
      <c r="E3388" s="2">
        <v>45898</v>
      </c>
      <c r="F3388" s="3">
        <v>0.5</v>
      </c>
      <c r="G3388" s="1" t="s">
        <v>58</v>
      </c>
      <c r="H3388" s="1" t="s">
        <v>44</v>
      </c>
      <c r="I3388" s="1">
        <v>479</v>
      </c>
      <c r="J3388" s="1">
        <v>3197175360</v>
      </c>
      <c r="K3388" s="1" t="s">
        <v>45</v>
      </c>
      <c r="L3388" s="1" t="s">
        <v>46</v>
      </c>
      <c r="M3388" s="1" t="s">
        <v>48</v>
      </c>
      <c r="N3388" s="1" t="s">
        <v>46</v>
      </c>
      <c r="O3388" s="1" t="s">
        <v>46</v>
      </c>
      <c r="P3388" s="1" t="s">
        <v>46</v>
      </c>
      <c r="Q3388" s="1" t="s">
        <v>47</v>
      </c>
      <c r="R3388" s="1" t="s">
        <v>46</v>
      </c>
      <c r="S3388" s="1" t="s">
        <v>48</v>
      </c>
      <c r="T3388" s="12" t="str">
        <f>IF(OR(VOZ_WHATSAPP[[#This Row],[Brinda argumentos coherentes a la objeción]]="No Cumple",VOZ_WHATSAPP[[#This Row],[Despliegue de Beneficios y/o consecuencias]]="No Cumple"),"Sin Negocio","Negocio")</f>
        <v>Negocio</v>
      </c>
      <c r="U3388" s="1" t="s">
        <v>48</v>
      </c>
      <c r="V3388" s="1" t="s">
        <v>48</v>
      </c>
      <c r="W3388" s="1" t="s">
        <v>48</v>
      </c>
      <c r="X3388" s="12" t="str">
        <f>IF(OR(VOZ_WHATSAPP[[#This Row],[Confirma Valor de pago]]="No Cumple",VOZ_WHATSAPP[[#This Row],[Confirma hora de pago]]="No Cumple",VOZ_WHATSAPP[[#This Row],[Confirma medio de pago]]="No Cumple"),"Sin Cierre","Cierre")</f>
        <v>Cierre</v>
      </c>
      <c r="Y3388" s="1" t="s">
        <v>48</v>
      </c>
      <c r="Z3388" s="1" t="s">
        <v>46</v>
      </c>
      <c r="AA3388" s="1" t="s">
        <v>46</v>
      </c>
      <c r="AB3388" s="1" t="s">
        <v>46</v>
      </c>
      <c r="AC3388" s="11" t="str">
        <f>IF(OR(VOZ_WHATSAPP[[#This Row],[La comunicación es asertiva, con respeto y evita maltrato]]="No Cumple",VOZ_WHATSAPP[[#This Row],[Cumple con las normativas legales]]="No Cumple"),"No Cumple","Cumple")</f>
        <v>Cumple</v>
      </c>
      <c r="AD3388" s="1" t="s">
        <v>48</v>
      </c>
      <c r="AE3388" s="1" t="s">
        <v>2290</v>
      </c>
      <c r="AF3388" s="4">
        <v>0.9</v>
      </c>
      <c r="AG3388" s="4">
        <f>IF(AND(VOZ_WHATSAPP[[#This Row],[Estado Cierre]]="Sin Cierre",VOZ_WHATSAPP[[#This Row],[Nota Negocio]]="Sin Negocio"),VOZ_WHATSAPP[[#This Row],[Nota]]-24%,VOZ_WHATSAPP[[#This Row],[Nota]])</f>
        <v>0.9</v>
      </c>
      <c r="AH3388" s="8">
        <f>IF(VOZ_WHATSAPP[[#This Row],[Estado Legal]]="No Cumple",0,IF(VOZ_WHATSAPP[[#This Row],[Realiza lectura de guion Legal]]="No Cumple",VOZ_WHATSAPP[[#This Row],[Nota 2]]-50%,VOZ_WHATSAPP[[#This Row],[Nota 2]]))</f>
        <v>0.9</v>
      </c>
    </row>
    <row r="3389" spans="1:34" x14ac:dyDescent="0.25">
      <c r="A3389" s="2" t="str">
        <f>VOZ_WHATSAPP[[#This Row],[ID Asesor]]&amp;VOZ_WHATSAPP[[#This Row],[Fecha Monitoreo]]</f>
        <v>396845898</v>
      </c>
      <c r="B3389" s="2">
        <v>45898</v>
      </c>
      <c r="C3389" s="1" t="s">
        <v>126</v>
      </c>
      <c r="D3389" s="1">
        <v>3968</v>
      </c>
      <c r="E3389" s="2">
        <v>45898</v>
      </c>
      <c r="F3389" s="3">
        <v>0.45277777777777778</v>
      </c>
      <c r="G3389" s="1" t="s">
        <v>58</v>
      </c>
      <c r="H3389" s="1" t="s">
        <v>44</v>
      </c>
      <c r="I3389" s="1">
        <v>607</v>
      </c>
      <c r="J3389" s="1">
        <v>3212478422</v>
      </c>
      <c r="K3389" s="1" t="s">
        <v>45</v>
      </c>
      <c r="L3389" s="1" t="s">
        <v>46</v>
      </c>
      <c r="M3389" s="1" t="s">
        <v>46</v>
      </c>
      <c r="N3389" s="1" t="s">
        <v>46</v>
      </c>
      <c r="O3389" s="1" t="s">
        <v>46</v>
      </c>
      <c r="P3389" s="1" t="s">
        <v>46</v>
      </c>
      <c r="Q3389" s="1" t="s">
        <v>48</v>
      </c>
      <c r="R3389" s="1" t="s">
        <v>48</v>
      </c>
      <c r="S3389" s="1" t="s">
        <v>48</v>
      </c>
      <c r="T3389" s="12" t="str">
        <f>IF(OR(VOZ_WHATSAPP[[#This Row],[Brinda argumentos coherentes a la objeción]]="No Cumple",VOZ_WHATSAPP[[#This Row],[Despliegue de Beneficios y/o consecuencias]]="No Cumple"),"Sin Negocio","Negocio")</f>
        <v>Negocio</v>
      </c>
      <c r="U3389" s="1" t="s">
        <v>46</v>
      </c>
      <c r="V3389" s="1" t="s">
        <v>46</v>
      </c>
      <c r="W3389" s="1" t="s">
        <v>46</v>
      </c>
      <c r="X3389" s="12" t="str">
        <f>IF(OR(VOZ_WHATSAPP[[#This Row],[Confirma Valor de pago]]="No Cumple",VOZ_WHATSAPP[[#This Row],[Confirma hora de pago]]="No Cumple",VOZ_WHATSAPP[[#This Row],[Confirma medio de pago]]="No Cumple"),"Sin Cierre","Cierre")</f>
        <v>Cierre</v>
      </c>
      <c r="Y3389" s="1" t="s">
        <v>46</v>
      </c>
      <c r="Z3389" s="1" t="s">
        <v>46</v>
      </c>
      <c r="AA3389" s="1" t="s">
        <v>46</v>
      </c>
      <c r="AB3389" s="1" t="s">
        <v>46</v>
      </c>
      <c r="AC3389" s="11" t="str">
        <f>IF(OR(VOZ_WHATSAPP[[#This Row],[La comunicación es asertiva, con respeto y evita maltrato]]="No Cumple",VOZ_WHATSAPP[[#This Row],[Cumple con las normativas legales]]="No Cumple"),"No Cumple","Cumple")</f>
        <v>Cumple</v>
      </c>
      <c r="AD3389" s="1" t="s">
        <v>46</v>
      </c>
      <c r="AE3389" s="1" t="s">
        <v>131</v>
      </c>
      <c r="AF3389" s="4">
        <v>1</v>
      </c>
      <c r="AG3389" s="4">
        <f>IF(AND(VOZ_WHATSAPP[[#This Row],[Estado Cierre]]="Sin Cierre",VOZ_WHATSAPP[[#This Row],[Nota Negocio]]="Sin Negocio"),VOZ_WHATSAPP[[#This Row],[Nota]]-24%,VOZ_WHATSAPP[[#This Row],[Nota]])</f>
        <v>1</v>
      </c>
      <c r="AH3389" s="8">
        <f>IF(VOZ_WHATSAPP[[#This Row],[Estado Legal]]="No Cumple",0,IF(VOZ_WHATSAPP[[#This Row],[Realiza lectura de guion Legal]]="No Cumple",VOZ_WHATSAPP[[#This Row],[Nota 2]]-50%,VOZ_WHATSAPP[[#This Row],[Nota 2]]))</f>
        <v>1</v>
      </c>
    </row>
    <row r="3390" spans="1:34" x14ac:dyDescent="0.25">
      <c r="A3390" s="2" t="str">
        <f>VOZ_WHATSAPP[[#This Row],[ID Asesor]]&amp;VOZ_WHATSAPP[[#This Row],[Fecha Monitoreo]]</f>
        <v>294745898</v>
      </c>
      <c r="B3390" s="2">
        <v>45898</v>
      </c>
      <c r="C3390" s="1" t="s">
        <v>42</v>
      </c>
      <c r="D3390" s="1">
        <v>2947</v>
      </c>
      <c r="E3390" s="2">
        <v>45898</v>
      </c>
      <c r="F3390" s="3">
        <v>0.36666666666666664</v>
      </c>
      <c r="G3390" s="1" t="s">
        <v>51</v>
      </c>
      <c r="H3390" s="1" t="s">
        <v>71</v>
      </c>
      <c r="I3390" s="1"/>
      <c r="J3390" s="1"/>
      <c r="K3390" s="1"/>
      <c r="L3390" s="1" t="s">
        <v>46</v>
      </c>
      <c r="M3390" s="1" t="s">
        <v>46</v>
      </c>
      <c r="N3390" s="1" t="s">
        <v>46</v>
      </c>
      <c r="O3390" s="1" t="s">
        <v>46</v>
      </c>
      <c r="P3390" s="1" t="s">
        <v>46</v>
      </c>
      <c r="Q3390" s="1" t="s">
        <v>48</v>
      </c>
      <c r="R3390" s="1" t="s">
        <v>48</v>
      </c>
      <c r="S3390" s="1" t="s">
        <v>46</v>
      </c>
      <c r="T3390" s="12" t="str">
        <f>IF(OR(VOZ_WHATSAPP[[#This Row],[Brinda argumentos coherentes a la objeción]]="No Cumple",VOZ_WHATSAPP[[#This Row],[Despliegue de Beneficios y/o consecuencias]]="No Cumple"),"Sin Negocio","Negocio")</f>
        <v>Negocio</v>
      </c>
      <c r="U3390" s="1" t="s">
        <v>46</v>
      </c>
      <c r="V3390" s="1" t="s">
        <v>47</v>
      </c>
      <c r="W3390" s="1" t="s">
        <v>46</v>
      </c>
      <c r="X3390" s="12" t="str">
        <f>IF(OR(VOZ_WHATSAPP[[#This Row],[Confirma Valor de pago]]="No Cumple",VOZ_WHATSAPP[[#This Row],[Confirma hora de pago]]="No Cumple",VOZ_WHATSAPP[[#This Row],[Confirma medio de pago]]="No Cumple"),"Sin Cierre","Cierre")</f>
        <v>Sin Cierre</v>
      </c>
      <c r="Y3390" s="1" t="s">
        <v>46</v>
      </c>
      <c r="Z3390" s="1" t="s">
        <v>46</v>
      </c>
      <c r="AA3390" s="1" t="s">
        <v>46</v>
      </c>
      <c r="AB3390" s="1" t="s">
        <v>46</v>
      </c>
      <c r="AC3390" s="11" t="str">
        <f>IF(OR(VOZ_WHATSAPP[[#This Row],[La comunicación es asertiva, con respeto y evita maltrato]]="No Cumple",VOZ_WHATSAPP[[#This Row],[Cumple con las normativas legales]]="No Cumple"),"No Cumple","Cumple")</f>
        <v>Cumple</v>
      </c>
      <c r="AD3390" s="1" t="s">
        <v>46</v>
      </c>
      <c r="AE3390" s="1" t="s">
        <v>2943</v>
      </c>
      <c r="AF3390" s="4">
        <v>0.92</v>
      </c>
      <c r="AG3390" s="4">
        <f>IF(AND(VOZ_WHATSAPP[[#This Row],[Estado Cierre]]="Sin Cierre",VOZ_WHATSAPP[[#This Row],[Nota Negocio]]="Sin Negocio"),VOZ_WHATSAPP[[#This Row],[Nota]]-24%,VOZ_WHATSAPP[[#This Row],[Nota]])</f>
        <v>0.92</v>
      </c>
      <c r="AH3390" s="8">
        <f>IF(VOZ_WHATSAPP[[#This Row],[Estado Legal]]="No Cumple",0,IF(VOZ_WHATSAPP[[#This Row],[Realiza lectura de guion Legal]]="No Cumple",VOZ_WHATSAPP[[#This Row],[Nota 2]]-50%,VOZ_WHATSAPP[[#This Row],[Nota 2]]))</f>
        <v>0.92</v>
      </c>
    </row>
    <row r="3391" spans="1:34" x14ac:dyDescent="0.25">
      <c r="A3391" s="2" t="str">
        <f>VOZ_WHATSAPP[[#This Row],[ID Asesor]]&amp;VOZ_WHATSAPP[[#This Row],[Fecha Monitoreo]]</f>
        <v>336845898</v>
      </c>
      <c r="B3391" s="2">
        <v>45898</v>
      </c>
      <c r="C3391" s="1" t="s">
        <v>696</v>
      </c>
      <c r="D3391" s="1">
        <v>3368</v>
      </c>
      <c r="E3391" s="2">
        <v>45898</v>
      </c>
      <c r="F3391" s="3">
        <v>0.50694444444444442</v>
      </c>
      <c r="G3391" s="1" t="s">
        <v>51</v>
      </c>
      <c r="H3391" s="1" t="s">
        <v>44</v>
      </c>
      <c r="I3391" s="1">
        <v>403</v>
      </c>
      <c r="J3391" s="1">
        <v>3008865435</v>
      </c>
      <c r="K3391" s="1" t="s">
        <v>45</v>
      </c>
      <c r="L3391" s="1" t="s">
        <v>46</v>
      </c>
      <c r="M3391" s="1" t="s">
        <v>46</v>
      </c>
      <c r="N3391" s="1" t="s">
        <v>46</v>
      </c>
      <c r="O3391" s="1" t="s">
        <v>46</v>
      </c>
      <c r="P3391" s="1" t="s">
        <v>46</v>
      </c>
      <c r="Q3391" s="1" t="s">
        <v>48</v>
      </c>
      <c r="R3391" s="1" t="s">
        <v>48</v>
      </c>
      <c r="S3391" s="1" t="s">
        <v>46</v>
      </c>
      <c r="T3391" s="12" t="str">
        <f>IF(OR(VOZ_WHATSAPP[[#This Row],[Brinda argumentos coherentes a la objeción]]="No Cumple",VOZ_WHATSAPP[[#This Row],[Despliegue de Beneficios y/o consecuencias]]="No Cumple"),"Sin Negocio","Negocio")</f>
        <v>Negocio</v>
      </c>
      <c r="U3391" s="1" t="s">
        <v>46</v>
      </c>
      <c r="V3391" s="1" t="s">
        <v>46</v>
      </c>
      <c r="W3391" s="1" t="s">
        <v>46</v>
      </c>
      <c r="X3391" s="12" t="str">
        <f>IF(OR(VOZ_WHATSAPP[[#This Row],[Confirma Valor de pago]]="No Cumple",VOZ_WHATSAPP[[#This Row],[Confirma hora de pago]]="No Cumple",VOZ_WHATSAPP[[#This Row],[Confirma medio de pago]]="No Cumple"),"Sin Cierre","Cierre")</f>
        <v>Cierre</v>
      </c>
      <c r="Y3391" s="1" t="s">
        <v>46</v>
      </c>
      <c r="Z3391" s="1" t="s">
        <v>46</v>
      </c>
      <c r="AA3391" s="1" t="s">
        <v>46</v>
      </c>
      <c r="AB3391" s="1" t="s">
        <v>46</v>
      </c>
      <c r="AC3391" s="11" t="str">
        <f>IF(OR(VOZ_WHATSAPP[[#This Row],[La comunicación es asertiva, con respeto y evita maltrato]]="No Cumple",VOZ_WHATSAPP[[#This Row],[Cumple con las normativas legales]]="No Cumple"),"No Cumple","Cumple")</f>
        <v>Cumple</v>
      </c>
      <c r="AD3391" s="1" t="s">
        <v>46</v>
      </c>
      <c r="AE3391" s="1" t="s">
        <v>2558</v>
      </c>
      <c r="AF3391" s="4">
        <v>1</v>
      </c>
      <c r="AG3391" s="4">
        <f>IF(AND(VOZ_WHATSAPP[[#This Row],[Estado Cierre]]="Sin Cierre",VOZ_WHATSAPP[[#This Row],[Nota Negocio]]="Sin Negocio"),VOZ_WHATSAPP[[#This Row],[Nota]]-24%,VOZ_WHATSAPP[[#This Row],[Nota]])</f>
        <v>1</v>
      </c>
      <c r="AH3391" s="8">
        <f>IF(VOZ_WHATSAPP[[#This Row],[Estado Legal]]="No Cumple",0,IF(VOZ_WHATSAPP[[#This Row],[Realiza lectura de guion Legal]]="No Cumple",VOZ_WHATSAPP[[#This Row],[Nota 2]]-50%,VOZ_WHATSAPP[[#This Row],[Nota 2]]))</f>
        <v>1</v>
      </c>
    </row>
    <row r="3392" spans="1:34" x14ac:dyDescent="0.25">
      <c r="A3392" s="2" t="str">
        <f>VOZ_WHATSAPP[[#This Row],[ID Asesor]]&amp;VOZ_WHATSAPP[[#This Row],[Fecha Monitoreo]]</f>
        <v>296645898</v>
      </c>
      <c r="B3392" s="2">
        <v>45898</v>
      </c>
      <c r="C3392" s="1" t="s">
        <v>42</v>
      </c>
      <c r="D3392" s="1">
        <v>2966</v>
      </c>
      <c r="E3392" s="2">
        <v>45898</v>
      </c>
      <c r="F3392" s="3">
        <v>0.48472222222222222</v>
      </c>
      <c r="G3392" s="1" t="s">
        <v>51</v>
      </c>
      <c r="H3392" s="1" t="s">
        <v>71</v>
      </c>
      <c r="I3392" s="1"/>
      <c r="J3392" s="1"/>
      <c r="K3392" s="1"/>
      <c r="L3392" s="1" t="s">
        <v>46</v>
      </c>
      <c r="M3392" s="1" t="s">
        <v>46</v>
      </c>
      <c r="N3392" s="1" t="s">
        <v>46</v>
      </c>
      <c r="O3392" s="1" t="s">
        <v>54</v>
      </c>
      <c r="P3392" s="1" t="s">
        <v>54</v>
      </c>
      <c r="Q3392" s="1" t="s">
        <v>48</v>
      </c>
      <c r="R3392" s="1" t="s">
        <v>48</v>
      </c>
      <c r="S3392" s="1" t="s">
        <v>46</v>
      </c>
      <c r="T3392" s="12" t="str">
        <f>IF(OR(VOZ_WHATSAPP[[#This Row],[Brinda argumentos coherentes a la objeción]]="No Cumple",VOZ_WHATSAPP[[#This Row],[Despliegue de Beneficios y/o consecuencias]]="No Cumple"),"Sin Negocio","Negocio")</f>
        <v>Negocio</v>
      </c>
      <c r="U3392" s="1" t="s">
        <v>46</v>
      </c>
      <c r="V3392" s="1" t="s">
        <v>46</v>
      </c>
      <c r="W3392" s="1" t="s">
        <v>46</v>
      </c>
      <c r="X3392" s="12" t="str">
        <f>IF(OR(VOZ_WHATSAPP[[#This Row],[Confirma Valor de pago]]="No Cumple",VOZ_WHATSAPP[[#This Row],[Confirma hora de pago]]="No Cumple",VOZ_WHATSAPP[[#This Row],[Confirma medio de pago]]="No Cumple"),"Sin Cierre","Cierre")</f>
        <v>Cierre</v>
      </c>
      <c r="Y3392" s="1" t="s">
        <v>46</v>
      </c>
      <c r="Z3392" s="1" t="s">
        <v>46</v>
      </c>
      <c r="AA3392" s="1" t="s">
        <v>46</v>
      </c>
      <c r="AB3392" s="1" t="s">
        <v>46</v>
      </c>
      <c r="AC3392" s="11" t="str">
        <f>IF(OR(VOZ_WHATSAPP[[#This Row],[La comunicación es asertiva, con respeto y evita maltrato]]="No Cumple",VOZ_WHATSAPP[[#This Row],[Cumple con las normativas legales]]="No Cumple"),"No Cumple","Cumple")</f>
        <v>Cumple</v>
      </c>
      <c r="AD3392" s="1" t="s">
        <v>46</v>
      </c>
      <c r="AE3392" s="1" t="s">
        <v>2944</v>
      </c>
      <c r="AF3392" s="4">
        <v>0.9</v>
      </c>
      <c r="AG3392" s="4">
        <f>IF(AND(VOZ_WHATSAPP[[#This Row],[Estado Cierre]]="Sin Cierre",VOZ_WHATSAPP[[#This Row],[Nota Negocio]]="Sin Negocio"),VOZ_WHATSAPP[[#This Row],[Nota]]-24%,VOZ_WHATSAPP[[#This Row],[Nota]])</f>
        <v>0.9</v>
      </c>
      <c r="AH3392" s="8">
        <f>IF(VOZ_WHATSAPP[[#This Row],[Estado Legal]]="No Cumple",0,IF(VOZ_WHATSAPP[[#This Row],[Realiza lectura de guion Legal]]="No Cumple",VOZ_WHATSAPP[[#This Row],[Nota 2]]-50%,VOZ_WHATSAPP[[#This Row],[Nota 2]]))</f>
        <v>0.9</v>
      </c>
    </row>
    <row r="3393" spans="1:34" x14ac:dyDescent="0.25">
      <c r="A3393" s="2" t="str">
        <f>VOZ_WHATSAPP[[#This Row],[ID Asesor]]&amp;VOZ_WHATSAPP[[#This Row],[Fecha Monitoreo]]</f>
        <v>410845898</v>
      </c>
      <c r="B3393" s="2">
        <v>45898</v>
      </c>
      <c r="C3393" s="1" t="s">
        <v>126</v>
      </c>
      <c r="D3393" s="1">
        <v>4108</v>
      </c>
      <c r="E3393" s="2">
        <v>45898</v>
      </c>
      <c r="F3393" s="3">
        <v>0.41041666666666665</v>
      </c>
      <c r="G3393" s="1" t="s">
        <v>58</v>
      </c>
      <c r="H3393" s="1" t="s">
        <v>44</v>
      </c>
      <c r="I3393" s="1">
        <v>492</v>
      </c>
      <c r="J3393" s="1">
        <v>3135129065</v>
      </c>
      <c r="K3393" s="1" t="s">
        <v>45</v>
      </c>
      <c r="L3393" s="1" t="s">
        <v>46</v>
      </c>
      <c r="M3393" s="1" t="s">
        <v>46</v>
      </c>
      <c r="N3393" s="1" t="s">
        <v>46</v>
      </c>
      <c r="O3393" s="1" t="s">
        <v>46</v>
      </c>
      <c r="P3393" s="1" t="s">
        <v>46</v>
      </c>
      <c r="Q3393" s="1" t="s">
        <v>46</v>
      </c>
      <c r="R3393" s="1" t="s">
        <v>46</v>
      </c>
      <c r="S3393" s="1" t="s">
        <v>46</v>
      </c>
      <c r="T3393" s="12" t="str">
        <f>IF(OR(VOZ_WHATSAPP[[#This Row],[Brinda argumentos coherentes a la objeción]]="No Cumple",VOZ_WHATSAPP[[#This Row],[Despliegue de Beneficios y/o consecuencias]]="No Cumple"),"Sin Negocio","Negocio")</f>
        <v>Negocio</v>
      </c>
      <c r="U3393" s="1" t="s">
        <v>46</v>
      </c>
      <c r="V3393" s="1" t="s">
        <v>46</v>
      </c>
      <c r="W3393" s="1" t="s">
        <v>46</v>
      </c>
      <c r="X3393" s="12" t="str">
        <f>IF(OR(VOZ_WHATSAPP[[#This Row],[Confirma Valor de pago]]="No Cumple",VOZ_WHATSAPP[[#This Row],[Confirma hora de pago]]="No Cumple",VOZ_WHATSAPP[[#This Row],[Confirma medio de pago]]="No Cumple"),"Sin Cierre","Cierre")</f>
        <v>Cierre</v>
      </c>
      <c r="Y3393" s="1" t="s">
        <v>46</v>
      </c>
      <c r="Z3393" s="1" t="s">
        <v>46</v>
      </c>
      <c r="AA3393" s="1" t="s">
        <v>46</v>
      </c>
      <c r="AB3393" s="1" t="s">
        <v>46</v>
      </c>
      <c r="AC3393" s="11" t="str">
        <f>IF(OR(VOZ_WHATSAPP[[#This Row],[La comunicación es asertiva, con respeto y evita maltrato]]="No Cumple",VOZ_WHATSAPP[[#This Row],[Cumple con las normativas legales]]="No Cumple"),"No Cumple","Cumple")</f>
        <v>Cumple</v>
      </c>
      <c r="AD3393" s="1" t="s">
        <v>46</v>
      </c>
      <c r="AE3393" s="1" t="s">
        <v>131</v>
      </c>
      <c r="AF3393" s="4">
        <v>1</v>
      </c>
      <c r="AG3393" s="4">
        <f>IF(AND(VOZ_WHATSAPP[[#This Row],[Estado Cierre]]="Sin Cierre",VOZ_WHATSAPP[[#This Row],[Nota Negocio]]="Sin Negocio"),VOZ_WHATSAPP[[#This Row],[Nota]]-24%,VOZ_WHATSAPP[[#This Row],[Nota]])</f>
        <v>1</v>
      </c>
      <c r="AH3393" s="8">
        <f>IF(VOZ_WHATSAPP[[#This Row],[Estado Legal]]="No Cumple",0,IF(VOZ_WHATSAPP[[#This Row],[Realiza lectura de guion Legal]]="No Cumple",VOZ_WHATSAPP[[#This Row],[Nota 2]]-50%,VOZ_WHATSAPP[[#This Row],[Nota 2]]))</f>
        <v>1</v>
      </c>
    </row>
    <row r="3394" spans="1:34" x14ac:dyDescent="0.25">
      <c r="A3394" s="2" t="str">
        <f>VOZ_WHATSAPP[[#This Row],[ID Asesor]]&amp;VOZ_WHATSAPP[[#This Row],[Fecha Monitoreo]]</f>
        <v>407245898</v>
      </c>
      <c r="B3394" s="2">
        <v>45898</v>
      </c>
      <c r="C3394" s="1" t="s">
        <v>50</v>
      </c>
      <c r="D3394" s="1">
        <v>4072</v>
      </c>
      <c r="E3394" s="2">
        <v>45898</v>
      </c>
      <c r="F3394" s="3">
        <v>0.39305555555555555</v>
      </c>
      <c r="G3394" s="1" t="s">
        <v>51</v>
      </c>
      <c r="H3394" s="1" t="s">
        <v>71</v>
      </c>
      <c r="I3394" s="1"/>
      <c r="J3394" s="1"/>
      <c r="K3394" s="1"/>
      <c r="L3394" s="1" t="s">
        <v>46</v>
      </c>
      <c r="M3394" s="1" t="s">
        <v>47</v>
      </c>
      <c r="N3394" s="1" t="s">
        <v>46</v>
      </c>
      <c r="O3394" s="1" t="s">
        <v>48</v>
      </c>
      <c r="P3394" s="1" t="s">
        <v>48</v>
      </c>
      <c r="Q3394" s="1" t="s">
        <v>46</v>
      </c>
      <c r="R3394" s="1" t="s">
        <v>48</v>
      </c>
      <c r="S3394" s="1" t="s">
        <v>48</v>
      </c>
      <c r="T3394" s="12" t="str">
        <f>IF(OR(VOZ_WHATSAPP[[#This Row],[Brinda argumentos coherentes a la objeción]]="No Cumple",VOZ_WHATSAPP[[#This Row],[Despliegue de Beneficios y/o consecuencias]]="No Cumple"),"Sin Negocio","Negocio")</f>
        <v>Negocio</v>
      </c>
      <c r="U3394" s="1" t="s">
        <v>48</v>
      </c>
      <c r="V3394" s="1" t="s">
        <v>48</v>
      </c>
      <c r="W3394" s="1" t="s">
        <v>48</v>
      </c>
      <c r="X3394" s="12" t="str">
        <f>IF(OR(VOZ_WHATSAPP[[#This Row],[Confirma Valor de pago]]="No Cumple",VOZ_WHATSAPP[[#This Row],[Confirma hora de pago]]="No Cumple",VOZ_WHATSAPP[[#This Row],[Confirma medio de pago]]="No Cumple"),"Sin Cierre","Cierre")</f>
        <v>Cierre</v>
      </c>
      <c r="Y3394" s="1" t="s">
        <v>48</v>
      </c>
      <c r="Z3394" s="1" t="s">
        <v>54</v>
      </c>
      <c r="AA3394" s="1" t="s">
        <v>46</v>
      </c>
      <c r="AB3394" s="1" t="s">
        <v>46</v>
      </c>
      <c r="AC3394" s="11" t="str">
        <f>IF(OR(VOZ_WHATSAPP[[#This Row],[La comunicación es asertiva, con respeto y evita maltrato]]="No Cumple",VOZ_WHATSAPP[[#This Row],[Cumple con las normativas legales]]="No Cumple"),"No Cumple","Cumple")</f>
        <v>Cumple</v>
      </c>
      <c r="AD3394" s="1" t="s">
        <v>46</v>
      </c>
      <c r="AE3394" s="1" t="s">
        <v>2945</v>
      </c>
      <c r="AF3394" s="4">
        <v>0.81</v>
      </c>
      <c r="AG3394" s="4">
        <f>IF(AND(VOZ_WHATSAPP[[#This Row],[Estado Cierre]]="Sin Cierre",VOZ_WHATSAPP[[#This Row],[Nota Negocio]]="Sin Negocio"),VOZ_WHATSAPP[[#This Row],[Nota]]-24%,VOZ_WHATSAPP[[#This Row],[Nota]])</f>
        <v>0.81</v>
      </c>
      <c r="AH3394" s="8">
        <f>IF(VOZ_WHATSAPP[[#This Row],[Estado Legal]]="No Cumple",0,IF(VOZ_WHATSAPP[[#This Row],[Realiza lectura de guion Legal]]="No Cumple",VOZ_WHATSAPP[[#This Row],[Nota 2]]-50%,VOZ_WHATSAPP[[#This Row],[Nota 2]]))</f>
        <v>0.81</v>
      </c>
    </row>
    <row r="3395" spans="1:34" x14ac:dyDescent="0.25">
      <c r="A3395" s="2" t="str">
        <f>VOZ_WHATSAPP[[#This Row],[ID Asesor]]&amp;VOZ_WHATSAPP[[#This Row],[Fecha Monitoreo]]</f>
        <v>312845898</v>
      </c>
      <c r="B3395" s="2">
        <v>45898</v>
      </c>
      <c r="C3395" s="1" t="s">
        <v>42</v>
      </c>
      <c r="D3395" s="1">
        <v>3128</v>
      </c>
      <c r="E3395" s="2">
        <v>45898</v>
      </c>
      <c r="F3395" s="3">
        <v>0.38541666666666669</v>
      </c>
      <c r="G3395" s="1" t="s">
        <v>51</v>
      </c>
      <c r="H3395" s="1" t="s">
        <v>71</v>
      </c>
      <c r="I3395" s="1"/>
      <c r="J3395" s="1"/>
      <c r="K3395" s="1"/>
      <c r="L3395" s="1" t="s">
        <v>46</v>
      </c>
      <c r="M3395" s="1" t="s">
        <v>48</v>
      </c>
      <c r="N3395" s="1" t="s">
        <v>48</v>
      </c>
      <c r="O3395" s="1" t="s">
        <v>48</v>
      </c>
      <c r="P3395" s="1" t="s">
        <v>48</v>
      </c>
      <c r="Q3395" s="1" t="s">
        <v>48</v>
      </c>
      <c r="R3395" s="1" t="s">
        <v>48</v>
      </c>
      <c r="S3395" s="1" t="s">
        <v>48</v>
      </c>
      <c r="T3395" s="12" t="str">
        <f>IF(OR(VOZ_WHATSAPP[[#This Row],[Brinda argumentos coherentes a la objeción]]="No Cumple",VOZ_WHATSAPP[[#This Row],[Despliegue de Beneficios y/o consecuencias]]="No Cumple"),"Sin Negocio","Negocio")</f>
        <v>Negocio</v>
      </c>
      <c r="U3395" s="1" t="s">
        <v>48</v>
      </c>
      <c r="V3395" s="1" t="s">
        <v>48</v>
      </c>
      <c r="W3395" s="1" t="s">
        <v>48</v>
      </c>
      <c r="X3395" s="12" t="str">
        <f>IF(OR(VOZ_WHATSAPP[[#This Row],[Confirma Valor de pago]]="No Cumple",VOZ_WHATSAPP[[#This Row],[Confirma hora de pago]]="No Cumple",VOZ_WHATSAPP[[#This Row],[Confirma medio de pago]]="No Cumple"),"Sin Cierre","Cierre")</f>
        <v>Cierre</v>
      </c>
      <c r="Y3395" s="1" t="s">
        <v>48</v>
      </c>
      <c r="Z3395" s="1" t="s">
        <v>54</v>
      </c>
      <c r="AA3395" s="1" t="s">
        <v>46</v>
      </c>
      <c r="AB3395" s="1" t="s">
        <v>54</v>
      </c>
      <c r="AC3395" s="11" t="str">
        <f>IF(OR(VOZ_WHATSAPP[[#This Row],[La comunicación es asertiva, con respeto y evita maltrato]]="No Cumple",VOZ_WHATSAPP[[#This Row],[Cumple con las normativas legales]]="No Cumple"),"No Cumple","Cumple")</f>
        <v>No Cumple</v>
      </c>
      <c r="AD3395" s="1" t="s">
        <v>48</v>
      </c>
      <c r="AE3395" s="1" t="s">
        <v>2946</v>
      </c>
      <c r="AF3395" s="4">
        <v>0.85</v>
      </c>
      <c r="AG3395" s="4">
        <f>IF(AND(VOZ_WHATSAPP[[#This Row],[Estado Cierre]]="Sin Cierre",VOZ_WHATSAPP[[#This Row],[Nota Negocio]]="Sin Negocio"),VOZ_WHATSAPP[[#This Row],[Nota]]-24%,VOZ_WHATSAPP[[#This Row],[Nota]])</f>
        <v>0.85</v>
      </c>
      <c r="AH3395" s="8">
        <f>IF(VOZ_WHATSAPP[[#This Row],[Estado Legal]]="No Cumple",0,IF(VOZ_WHATSAPP[[#This Row],[Realiza lectura de guion Legal]]="No Cumple",VOZ_WHATSAPP[[#This Row],[Nota 2]]-50%,VOZ_WHATSAPP[[#This Row],[Nota 2]]))</f>
        <v>0</v>
      </c>
    </row>
    <row r="3396" spans="1:34" x14ac:dyDescent="0.25">
      <c r="A3396" s="2" t="str">
        <f>VOZ_WHATSAPP[[#This Row],[ID Asesor]]&amp;VOZ_WHATSAPP[[#This Row],[Fecha Monitoreo]]</f>
        <v>380545898</v>
      </c>
      <c r="B3396" s="2">
        <v>45898</v>
      </c>
      <c r="C3396" s="1" t="s">
        <v>696</v>
      </c>
      <c r="D3396" s="1">
        <v>3805</v>
      </c>
      <c r="E3396" s="2">
        <v>45898</v>
      </c>
      <c r="F3396" s="3">
        <v>0.39930555555555558</v>
      </c>
      <c r="G3396" s="1" t="s">
        <v>58</v>
      </c>
      <c r="H3396" s="1" t="s">
        <v>71</v>
      </c>
      <c r="I3396" s="1"/>
      <c r="J3396" s="1"/>
      <c r="K3396" s="1"/>
      <c r="L3396" s="1" t="s">
        <v>46</v>
      </c>
      <c r="M3396" s="1" t="s">
        <v>47</v>
      </c>
      <c r="N3396" s="1" t="s">
        <v>46</v>
      </c>
      <c r="O3396" s="1" t="s">
        <v>46</v>
      </c>
      <c r="P3396" s="1" t="s">
        <v>46</v>
      </c>
      <c r="Q3396" s="1" t="s">
        <v>48</v>
      </c>
      <c r="R3396" s="1" t="s">
        <v>48</v>
      </c>
      <c r="S3396" s="1" t="s">
        <v>48</v>
      </c>
      <c r="T3396" s="12" t="str">
        <f>IF(OR(VOZ_WHATSAPP[[#This Row],[Brinda argumentos coherentes a la objeción]]="No Cumple",VOZ_WHATSAPP[[#This Row],[Despliegue de Beneficios y/o consecuencias]]="No Cumple"),"Sin Negocio","Negocio")</f>
        <v>Negocio</v>
      </c>
      <c r="U3396" s="1" t="s">
        <v>48</v>
      </c>
      <c r="V3396" s="1" t="s">
        <v>48</v>
      </c>
      <c r="W3396" s="1" t="s">
        <v>48</v>
      </c>
      <c r="X3396" s="12" t="str">
        <f>IF(OR(VOZ_WHATSAPP[[#This Row],[Confirma Valor de pago]]="No Cumple",VOZ_WHATSAPP[[#This Row],[Confirma hora de pago]]="No Cumple",VOZ_WHATSAPP[[#This Row],[Confirma medio de pago]]="No Cumple"),"Sin Cierre","Cierre")</f>
        <v>Cierre</v>
      </c>
      <c r="Y3396" s="1" t="s">
        <v>48</v>
      </c>
      <c r="Z3396" s="1" t="s">
        <v>46</v>
      </c>
      <c r="AA3396" s="1" t="s">
        <v>46</v>
      </c>
      <c r="AB3396" s="1" t="s">
        <v>46</v>
      </c>
      <c r="AC3396" s="11" t="str">
        <f>IF(OR(VOZ_WHATSAPP[[#This Row],[La comunicación es asertiva, con respeto y evita maltrato]]="No Cumple",VOZ_WHATSAPP[[#This Row],[Cumple con las normativas legales]]="No Cumple"),"No Cumple","Cumple")</f>
        <v>Cumple</v>
      </c>
      <c r="AD3396" s="1" t="s">
        <v>48</v>
      </c>
      <c r="AE3396" s="1" t="s">
        <v>2947</v>
      </c>
      <c r="AF3396" s="4">
        <v>0.96</v>
      </c>
      <c r="AG3396" s="4">
        <f>IF(AND(VOZ_WHATSAPP[[#This Row],[Estado Cierre]]="Sin Cierre",VOZ_WHATSAPP[[#This Row],[Nota Negocio]]="Sin Negocio"),VOZ_WHATSAPP[[#This Row],[Nota]]-24%,VOZ_WHATSAPP[[#This Row],[Nota]])</f>
        <v>0.96</v>
      </c>
      <c r="AH3396" s="8">
        <f>IF(VOZ_WHATSAPP[[#This Row],[Estado Legal]]="No Cumple",0,IF(VOZ_WHATSAPP[[#This Row],[Realiza lectura de guion Legal]]="No Cumple",VOZ_WHATSAPP[[#This Row],[Nota 2]]-50%,VOZ_WHATSAPP[[#This Row],[Nota 2]]))</f>
        <v>0.96</v>
      </c>
    </row>
    <row r="3397" spans="1:34" x14ac:dyDescent="0.25">
      <c r="A3397" s="2" t="str">
        <f>VOZ_WHATSAPP[[#This Row],[ID Asesor]]&amp;VOZ_WHATSAPP[[#This Row],[Fecha Monitoreo]]</f>
        <v>383145898</v>
      </c>
      <c r="B3397" s="2">
        <v>45898</v>
      </c>
      <c r="C3397" s="1" t="s">
        <v>696</v>
      </c>
      <c r="D3397" s="1">
        <v>3831</v>
      </c>
      <c r="E3397" s="2">
        <v>45898</v>
      </c>
      <c r="F3397" s="3">
        <v>0.41875000000000001</v>
      </c>
      <c r="G3397" s="1" t="s">
        <v>58</v>
      </c>
      <c r="H3397" s="1" t="s">
        <v>71</v>
      </c>
      <c r="I3397" s="1"/>
      <c r="J3397" s="1"/>
      <c r="K3397" s="1"/>
      <c r="L3397" s="1" t="s">
        <v>46</v>
      </c>
      <c r="M3397" s="1" t="s">
        <v>46</v>
      </c>
      <c r="N3397" s="1" t="s">
        <v>48</v>
      </c>
      <c r="O3397" s="1" t="s">
        <v>48</v>
      </c>
      <c r="P3397" s="1" t="s">
        <v>48</v>
      </c>
      <c r="Q3397" s="1" t="s">
        <v>48</v>
      </c>
      <c r="R3397" s="1" t="s">
        <v>48</v>
      </c>
      <c r="S3397" s="1" t="s">
        <v>48</v>
      </c>
      <c r="T3397" s="12" t="str">
        <f>IF(OR(VOZ_WHATSAPP[[#This Row],[Brinda argumentos coherentes a la objeción]]="No Cumple",VOZ_WHATSAPP[[#This Row],[Despliegue de Beneficios y/o consecuencias]]="No Cumple"),"Sin Negocio","Negocio")</f>
        <v>Negocio</v>
      </c>
      <c r="U3397" s="1" t="s">
        <v>48</v>
      </c>
      <c r="V3397" s="1" t="s">
        <v>48</v>
      </c>
      <c r="W3397" s="1" t="s">
        <v>48</v>
      </c>
      <c r="X3397" s="12" t="str">
        <f>IF(OR(VOZ_WHATSAPP[[#This Row],[Confirma Valor de pago]]="No Cumple",VOZ_WHATSAPP[[#This Row],[Confirma hora de pago]]="No Cumple",VOZ_WHATSAPP[[#This Row],[Confirma medio de pago]]="No Cumple"),"Sin Cierre","Cierre")</f>
        <v>Cierre</v>
      </c>
      <c r="Y3397" s="1" t="s">
        <v>46</v>
      </c>
      <c r="Z3397" s="1" t="s">
        <v>46</v>
      </c>
      <c r="AA3397" s="1" t="s">
        <v>46</v>
      </c>
      <c r="AB3397" s="1" t="s">
        <v>46</v>
      </c>
      <c r="AC3397" s="11" t="str">
        <f>IF(OR(VOZ_WHATSAPP[[#This Row],[La comunicación es asertiva, con respeto y evita maltrato]]="No Cumple",VOZ_WHATSAPP[[#This Row],[Cumple con las normativas legales]]="No Cumple"),"No Cumple","Cumple")</f>
        <v>Cumple</v>
      </c>
      <c r="AD3397" s="1" t="s">
        <v>48</v>
      </c>
      <c r="AE3397" s="1" t="s">
        <v>1090</v>
      </c>
      <c r="AF3397" s="4">
        <v>1</v>
      </c>
      <c r="AG3397" s="4">
        <f>IF(AND(VOZ_WHATSAPP[[#This Row],[Estado Cierre]]="Sin Cierre",VOZ_WHATSAPP[[#This Row],[Nota Negocio]]="Sin Negocio"),VOZ_WHATSAPP[[#This Row],[Nota]]-24%,VOZ_WHATSAPP[[#This Row],[Nota]])</f>
        <v>1</v>
      </c>
      <c r="AH3397" s="8">
        <f>IF(VOZ_WHATSAPP[[#This Row],[Estado Legal]]="No Cumple",0,IF(VOZ_WHATSAPP[[#This Row],[Realiza lectura de guion Legal]]="No Cumple",VOZ_WHATSAPP[[#This Row],[Nota 2]]-50%,VOZ_WHATSAPP[[#This Row],[Nota 2]]))</f>
        <v>1</v>
      </c>
    </row>
    <row r="3398" spans="1:34" x14ac:dyDescent="0.25">
      <c r="A3398" s="2" t="str">
        <f>VOZ_WHATSAPP[[#This Row],[ID Asesor]]&amp;VOZ_WHATSAPP[[#This Row],[Fecha Monitoreo]]</f>
        <v>366345898</v>
      </c>
      <c r="B3398" s="2">
        <v>45898</v>
      </c>
      <c r="C3398" s="1" t="s">
        <v>42</v>
      </c>
      <c r="D3398" s="1">
        <v>3663</v>
      </c>
      <c r="E3398" s="2">
        <v>45898</v>
      </c>
      <c r="F3398" s="3">
        <v>0.44930555555555557</v>
      </c>
      <c r="G3398" s="1" t="s">
        <v>51</v>
      </c>
      <c r="H3398" s="1" t="s">
        <v>71</v>
      </c>
      <c r="I3398" s="1"/>
      <c r="J3398" s="1"/>
      <c r="K3398" s="1"/>
      <c r="L3398" s="1" t="s">
        <v>46</v>
      </c>
      <c r="M3398" s="1" t="s">
        <v>48</v>
      </c>
      <c r="N3398" s="1" t="s">
        <v>48</v>
      </c>
      <c r="O3398" s="1" t="s">
        <v>48</v>
      </c>
      <c r="P3398" s="1" t="s">
        <v>48</v>
      </c>
      <c r="Q3398" s="1" t="s">
        <v>48</v>
      </c>
      <c r="R3398" s="1" t="s">
        <v>48</v>
      </c>
      <c r="S3398" s="1" t="s">
        <v>48</v>
      </c>
      <c r="T3398" s="12" t="str">
        <f>IF(OR(VOZ_WHATSAPP[[#This Row],[Brinda argumentos coherentes a la objeción]]="No Cumple",VOZ_WHATSAPP[[#This Row],[Despliegue de Beneficios y/o consecuencias]]="No Cumple"),"Sin Negocio","Negocio")</f>
        <v>Negocio</v>
      </c>
      <c r="U3398" s="1" t="s">
        <v>46</v>
      </c>
      <c r="V3398" s="1" t="s">
        <v>46</v>
      </c>
      <c r="W3398" s="1" t="s">
        <v>46</v>
      </c>
      <c r="X3398" s="12" t="str">
        <f>IF(OR(VOZ_WHATSAPP[[#This Row],[Confirma Valor de pago]]="No Cumple",VOZ_WHATSAPP[[#This Row],[Confirma hora de pago]]="No Cumple",VOZ_WHATSAPP[[#This Row],[Confirma medio de pago]]="No Cumple"),"Sin Cierre","Cierre")</f>
        <v>Cierre</v>
      </c>
      <c r="Y3398" s="1" t="s">
        <v>48</v>
      </c>
      <c r="Z3398" s="1" t="s">
        <v>46</v>
      </c>
      <c r="AA3398" s="1" t="s">
        <v>46</v>
      </c>
      <c r="AB3398" s="1" t="s">
        <v>46</v>
      </c>
      <c r="AC3398" s="11" t="str">
        <f>IF(OR(VOZ_WHATSAPP[[#This Row],[La comunicación es asertiva, con respeto y evita maltrato]]="No Cumple",VOZ_WHATSAPP[[#This Row],[Cumple con las normativas legales]]="No Cumple"),"No Cumple","Cumple")</f>
        <v>Cumple</v>
      </c>
      <c r="AD3398" s="1" t="s">
        <v>48</v>
      </c>
      <c r="AE3398" s="1" t="s">
        <v>78</v>
      </c>
      <c r="AF3398" s="4">
        <v>1</v>
      </c>
      <c r="AG3398" s="4">
        <f>IF(AND(VOZ_WHATSAPP[[#This Row],[Estado Cierre]]="Sin Cierre",VOZ_WHATSAPP[[#This Row],[Nota Negocio]]="Sin Negocio"),VOZ_WHATSAPP[[#This Row],[Nota]]-24%,VOZ_WHATSAPP[[#This Row],[Nota]])</f>
        <v>1</v>
      </c>
      <c r="AH3398" s="8">
        <f>IF(VOZ_WHATSAPP[[#This Row],[Estado Legal]]="No Cumple",0,IF(VOZ_WHATSAPP[[#This Row],[Realiza lectura de guion Legal]]="No Cumple",VOZ_WHATSAPP[[#This Row],[Nota 2]]-50%,VOZ_WHATSAPP[[#This Row],[Nota 2]]))</f>
        <v>1</v>
      </c>
    </row>
    <row r="3399" spans="1:34" x14ac:dyDescent="0.25">
      <c r="A3399" s="2" t="str">
        <f>VOZ_WHATSAPP[[#This Row],[ID Asesor]]&amp;VOZ_WHATSAPP[[#This Row],[Fecha Monitoreo]]</f>
        <v>366445898</v>
      </c>
      <c r="B3399" s="2">
        <v>45898</v>
      </c>
      <c r="C3399" s="1" t="s">
        <v>50</v>
      </c>
      <c r="D3399" s="1">
        <v>3664</v>
      </c>
      <c r="E3399" s="2">
        <v>45898</v>
      </c>
      <c r="F3399" s="3">
        <v>0.36666666666666664</v>
      </c>
      <c r="G3399" s="1" t="s">
        <v>58</v>
      </c>
      <c r="H3399" s="1" t="s">
        <v>71</v>
      </c>
      <c r="I3399" s="1"/>
      <c r="J3399" s="1"/>
      <c r="K3399" s="1"/>
      <c r="L3399" s="1" t="s">
        <v>46</v>
      </c>
      <c r="M3399" s="1" t="s">
        <v>48</v>
      </c>
      <c r="N3399" s="1" t="s">
        <v>46</v>
      </c>
      <c r="O3399" s="1" t="s">
        <v>46</v>
      </c>
      <c r="P3399" s="1" t="s">
        <v>46</v>
      </c>
      <c r="Q3399" s="1" t="s">
        <v>46</v>
      </c>
      <c r="R3399" s="1" t="s">
        <v>46</v>
      </c>
      <c r="S3399" s="1" t="s">
        <v>46</v>
      </c>
      <c r="T3399" s="12" t="str">
        <f>IF(OR(VOZ_WHATSAPP[[#This Row],[Brinda argumentos coherentes a la objeción]]="No Cumple",VOZ_WHATSAPP[[#This Row],[Despliegue de Beneficios y/o consecuencias]]="No Cumple"),"Sin Negocio","Negocio")</f>
        <v>Negocio</v>
      </c>
      <c r="U3399" s="1" t="s">
        <v>46</v>
      </c>
      <c r="V3399" s="1" t="s">
        <v>46</v>
      </c>
      <c r="W3399" s="1" t="s">
        <v>46</v>
      </c>
      <c r="X3399" s="12" t="str">
        <f>IF(OR(VOZ_WHATSAPP[[#This Row],[Confirma Valor de pago]]="No Cumple",VOZ_WHATSAPP[[#This Row],[Confirma hora de pago]]="No Cumple",VOZ_WHATSAPP[[#This Row],[Confirma medio de pago]]="No Cumple"),"Sin Cierre","Cierre")</f>
        <v>Cierre</v>
      </c>
      <c r="Y3399" s="1" t="s">
        <v>46</v>
      </c>
      <c r="Z3399" s="1" t="s">
        <v>46</v>
      </c>
      <c r="AA3399" s="1" t="s">
        <v>46</v>
      </c>
      <c r="AB3399" s="1" t="s">
        <v>46</v>
      </c>
      <c r="AC3399" s="11" t="str">
        <f>IF(OR(VOZ_WHATSAPP[[#This Row],[La comunicación es asertiva, con respeto y evita maltrato]]="No Cumple",VOZ_WHATSAPP[[#This Row],[Cumple con las normativas legales]]="No Cumple"),"No Cumple","Cumple")</f>
        <v>Cumple</v>
      </c>
      <c r="AD3399" s="1" t="s">
        <v>48</v>
      </c>
      <c r="AE3399" s="1" t="s">
        <v>2948</v>
      </c>
      <c r="AF3399" s="4">
        <v>1</v>
      </c>
      <c r="AG3399" s="4">
        <f>IF(AND(VOZ_WHATSAPP[[#This Row],[Estado Cierre]]="Sin Cierre",VOZ_WHATSAPP[[#This Row],[Nota Negocio]]="Sin Negocio"),VOZ_WHATSAPP[[#This Row],[Nota]]-24%,VOZ_WHATSAPP[[#This Row],[Nota]])</f>
        <v>1</v>
      </c>
      <c r="AH3399" s="8">
        <f>IF(VOZ_WHATSAPP[[#This Row],[Estado Legal]]="No Cumple",0,IF(VOZ_WHATSAPP[[#This Row],[Realiza lectura de guion Legal]]="No Cumple",VOZ_WHATSAPP[[#This Row],[Nota 2]]-50%,VOZ_WHATSAPP[[#This Row],[Nota 2]]))</f>
        <v>1</v>
      </c>
    </row>
    <row r="3400" spans="1:34" x14ac:dyDescent="0.25">
      <c r="A3400" s="2" t="str">
        <f>VOZ_WHATSAPP[[#This Row],[ID Asesor]]&amp;VOZ_WHATSAPP[[#This Row],[Fecha Monitoreo]]</f>
        <v>372445898</v>
      </c>
      <c r="B3400" s="2">
        <v>45898</v>
      </c>
      <c r="C3400" s="1" t="s">
        <v>696</v>
      </c>
      <c r="D3400" s="1">
        <v>3724</v>
      </c>
      <c r="E3400" s="2">
        <v>45898</v>
      </c>
      <c r="F3400" s="3">
        <v>0.19444444444444445</v>
      </c>
      <c r="G3400" s="1" t="s">
        <v>51</v>
      </c>
      <c r="H3400" s="1" t="s">
        <v>71</v>
      </c>
      <c r="I3400" s="1"/>
      <c r="J3400" s="1"/>
      <c r="K3400" s="1"/>
      <c r="L3400" s="1" t="s">
        <v>46</v>
      </c>
      <c r="M3400" s="1" t="s">
        <v>48</v>
      </c>
      <c r="N3400" s="1" t="s">
        <v>46</v>
      </c>
      <c r="O3400" s="1" t="s">
        <v>48</v>
      </c>
      <c r="P3400" s="1" t="s">
        <v>48</v>
      </c>
      <c r="Q3400" s="1" t="s">
        <v>48</v>
      </c>
      <c r="R3400" s="1" t="s">
        <v>48</v>
      </c>
      <c r="S3400" s="1" t="s">
        <v>46</v>
      </c>
      <c r="T3400" s="12" t="str">
        <f>IF(OR(VOZ_WHATSAPP[[#This Row],[Brinda argumentos coherentes a la objeción]]="No Cumple",VOZ_WHATSAPP[[#This Row],[Despliegue de Beneficios y/o consecuencias]]="No Cumple"),"Sin Negocio","Negocio")</f>
        <v>Negocio</v>
      </c>
      <c r="U3400" s="1" t="s">
        <v>48</v>
      </c>
      <c r="V3400" s="1" t="s">
        <v>48</v>
      </c>
      <c r="W3400" s="1" t="s">
        <v>48</v>
      </c>
      <c r="X3400" s="12" t="str">
        <f>IF(OR(VOZ_WHATSAPP[[#This Row],[Confirma Valor de pago]]="No Cumple",VOZ_WHATSAPP[[#This Row],[Confirma hora de pago]]="No Cumple",VOZ_WHATSAPP[[#This Row],[Confirma medio de pago]]="No Cumple"),"Sin Cierre","Cierre")</f>
        <v>Cierre</v>
      </c>
      <c r="Y3400" s="1" t="s">
        <v>48</v>
      </c>
      <c r="Z3400" s="1" t="s">
        <v>46</v>
      </c>
      <c r="AA3400" s="1" t="s">
        <v>46</v>
      </c>
      <c r="AB3400" s="1" t="s">
        <v>46</v>
      </c>
      <c r="AC3400" s="11" t="str">
        <f>IF(OR(VOZ_WHATSAPP[[#This Row],[La comunicación es asertiva, con respeto y evita maltrato]]="No Cumple",VOZ_WHATSAPP[[#This Row],[Cumple con las normativas legales]]="No Cumple"),"No Cumple","Cumple")</f>
        <v>Cumple</v>
      </c>
      <c r="AD3400" s="1" t="s">
        <v>48</v>
      </c>
      <c r="AE3400" s="1" t="s">
        <v>2949</v>
      </c>
      <c r="AF3400" s="4">
        <v>1</v>
      </c>
      <c r="AG3400" s="4">
        <f>IF(AND(VOZ_WHATSAPP[[#This Row],[Estado Cierre]]="Sin Cierre",VOZ_WHATSAPP[[#This Row],[Nota Negocio]]="Sin Negocio"),VOZ_WHATSAPP[[#This Row],[Nota]]-24%,VOZ_WHATSAPP[[#This Row],[Nota]])</f>
        <v>1</v>
      </c>
      <c r="AH3400" s="8">
        <f>IF(VOZ_WHATSAPP[[#This Row],[Estado Legal]]="No Cumple",0,IF(VOZ_WHATSAPP[[#This Row],[Realiza lectura de guion Legal]]="No Cumple",VOZ_WHATSAPP[[#This Row],[Nota 2]]-50%,VOZ_WHATSAPP[[#This Row],[Nota 2]]))</f>
        <v>1</v>
      </c>
    </row>
    <row r="3401" spans="1:34" x14ac:dyDescent="0.25">
      <c r="A3401" s="2" t="str">
        <f>VOZ_WHATSAPP[[#This Row],[ID Asesor]]&amp;VOZ_WHATSAPP[[#This Row],[Fecha Monitoreo]]</f>
        <v>266745898</v>
      </c>
      <c r="B3401" s="2">
        <v>45898</v>
      </c>
      <c r="C3401" s="1" t="s">
        <v>696</v>
      </c>
      <c r="D3401" s="1">
        <v>2667</v>
      </c>
      <c r="E3401" s="2">
        <v>45898</v>
      </c>
      <c r="F3401" s="3">
        <v>0.68194444444444446</v>
      </c>
      <c r="G3401" s="1" t="s">
        <v>58</v>
      </c>
      <c r="H3401" s="1" t="s">
        <v>71</v>
      </c>
      <c r="I3401" s="1"/>
      <c r="J3401" s="1"/>
      <c r="K3401" s="1"/>
      <c r="L3401" s="1" t="s">
        <v>47</v>
      </c>
      <c r="M3401" s="1" t="s">
        <v>48</v>
      </c>
      <c r="N3401" s="1" t="s">
        <v>46</v>
      </c>
      <c r="O3401" s="1" t="s">
        <v>46</v>
      </c>
      <c r="P3401" s="1" t="s">
        <v>46</v>
      </c>
      <c r="Q3401" s="1" t="s">
        <v>46</v>
      </c>
      <c r="R3401" s="1" t="s">
        <v>46</v>
      </c>
      <c r="S3401" s="1" t="s">
        <v>48</v>
      </c>
      <c r="T3401" s="12" t="str">
        <f>IF(OR(VOZ_WHATSAPP[[#This Row],[Brinda argumentos coherentes a la objeción]]="No Cumple",VOZ_WHATSAPP[[#This Row],[Despliegue de Beneficios y/o consecuencias]]="No Cumple"),"Sin Negocio","Negocio")</f>
        <v>Negocio</v>
      </c>
      <c r="U3401" s="1" t="s">
        <v>46</v>
      </c>
      <c r="V3401" s="1" t="s">
        <v>46</v>
      </c>
      <c r="W3401" s="1" t="s">
        <v>46</v>
      </c>
      <c r="X3401" s="12" t="str">
        <f>IF(OR(VOZ_WHATSAPP[[#This Row],[Confirma Valor de pago]]="No Cumple",VOZ_WHATSAPP[[#This Row],[Confirma hora de pago]]="No Cumple",VOZ_WHATSAPP[[#This Row],[Confirma medio de pago]]="No Cumple"),"Sin Cierre","Cierre")</f>
        <v>Cierre</v>
      </c>
      <c r="Y3401" s="1" t="s">
        <v>48</v>
      </c>
      <c r="Z3401" s="1" t="s">
        <v>46</v>
      </c>
      <c r="AA3401" s="1" t="s">
        <v>46</v>
      </c>
      <c r="AB3401" s="1" t="s">
        <v>46</v>
      </c>
      <c r="AC3401" s="11" t="str">
        <f>IF(OR(VOZ_WHATSAPP[[#This Row],[La comunicación es asertiva, con respeto y evita maltrato]]="No Cumple",VOZ_WHATSAPP[[#This Row],[Cumple con las normativas legales]]="No Cumple"),"No Cumple","Cumple")</f>
        <v>Cumple</v>
      </c>
      <c r="AD3401" s="1" t="s">
        <v>48</v>
      </c>
      <c r="AE3401" s="1" t="s">
        <v>1090</v>
      </c>
      <c r="AF3401" s="4">
        <v>0.96</v>
      </c>
      <c r="AG3401" s="4">
        <f>IF(AND(VOZ_WHATSAPP[[#This Row],[Estado Cierre]]="Sin Cierre",VOZ_WHATSAPP[[#This Row],[Nota Negocio]]="Sin Negocio"),VOZ_WHATSAPP[[#This Row],[Nota]]-24%,VOZ_WHATSAPP[[#This Row],[Nota]])</f>
        <v>0.96</v>
      </c>
      <c r="AH3401" s="8">
        <f>IF(VOZ_WHATSAPP[[#This Row],[Estado Legal]]="No Cumple",0,IF(VOZ_WHATSAPP[[#This Row],[Realiza lectura de guion Legal]]="No Cumple",VOZ_WHATSAPP[[#This Row],[Nota 2]]-50%,VOZ_WHATSAPP[[#This Row],[Nota 2]]))</f>
        <v>0.96</v>
      </c>
    </row>
    <row r="3402" spans="1:34" x14ac:dyDescent="0.25">
      <c r="A3402" s="2" t="str">
        <f>VOZ_WHATSAPP[[#This Row],[ID Asesor]]&amp;VOZ_WHATSAPP[[#This Row],[Fecha Monitoreo]]</f>
        <v>385845898</v>
      </c>
      <c r="B3402" s="2">
        <v>45898</v>
      </c>
      <c r="C3402" s="1" t="s">
        <v>50</v>
      </c>
      <c r="D3402" s="1">
        <v>3858</v>
      </c>
      <c r="E3402" s="2">
        <v>45898</v>
      </c>
      <c r="F3402" s="3">
        <v>0.38680555555555557</v>
      </c>
      <c r="G3402" s="1" t="s">
        <v>43</v>
      </c>
      <c r="H3402" s="1" t="s">
        <v>44</v>
      </c>
      <c r="I3402" s="1">
        <v>1394</v>
      </c>
      <c r="J3402" s="1">
        <v>3123809510</v>
      </c>
      <c r="K3402" s="1" t="s">
        <v>45</v>
      </c>
      <c r="L3402" s="1" t="s">
        <v>46</v>
      </c>
      <c r="M3402" s="1" t="s">
        <v>48</v>
      </c>
      <c r="N3402" s="1" t="s">
        <v>46</v>
      </c>
      <c r="O3402" s="1" t="s">
        <v>46</v>
      </c>
      <c r="P3402" s="1" t="s">
        <v>46</v>
      </c>
      <c r="Q3402" s="1" t="s">
        <v>46</v>
      </c>
      <c r="R3402" s="1" t="s">
        <v>46</v>
      </c>
      <c r="S3402" s="1" t="s">
        <v>46</v>
      </c>
      <c r="T3402" s="12" t="str">
        <f>IF(OR(VOZ_WHATSAPP[[#This Row],[Brinda argumentos coherentes a la objeción]]="No Cumple",VOZ_WHATSAPP[[#This Row],[Despliegue de Beneficios y/o consecuencias]]="No Cumple"),"Sin Negocio","Negocio")</f>
        <v>Negocio</v>
      </c>
      <c r="U3402" s="1" t="s">
        <v>48</v>
      </c>
      <c r="V3402" s="1" t="s">
        <v>48</v>
      </c>
      <c r="W3402" s="1" t="s">
        <v>48</v>
      </c>
      <c r="X3402" s="12" t="str">
        <f>IF(OR(VOZ_WHATSAPP[[#This Row],[Confirma Valor de pago]]="No Cumple",VOZ_WHATSAPP[[#This Row],[Confirma hora de pago]]="No Cumple",VOZ_WHATSAPP[[#This Row],[Confirma medio de pago]]="No Cumple"),"Sin Cierre","Cierre")</f>
        <v>Cierre</v>
      </c>
      <c r="Y3402" s="1" t="s">
        <v>48</v>
      </c>
      <c r="Z3402" s="1" t="s">
        <v>54</v>
      </c>
      <c r="AA3402" s="1" t="s">
        <v>46</v>
      </c>
      <c r="AB3402" s="1" t="s">
        <v>46</v>
      </c>
      <c r="AC3402" s="11" t="str">
        <f>IF(OR(VOZ_WHATSAPP[[#This Row],[La comunicación es asertiva, con respeto y evita maltrato]]="No Cumple",VOZ_WHATSAPP[[#This Row],[Cumple con las normativas legales]]="No Cumple"),"No Cumple","Cumple")</f>
        <v>Cumple</v>
      </c>
      <c r="AD3402" s="1" t="s">
        <v>48</v>
      </c>
      <c r="AE3402" s="1" t="s">
        <v>2950</v>
      </c>
      <c r="AF3402" s="4">
        <v>0.85</v>
      </c>
      <c r="AG3402" s="4">
        <f>IF(AND(VOZ_WHATSAPP[[#This Row],[Estado Cierre]]="Sin Cierre",VOZ_WHATSAPP[[#This Row],[Nota Negocio]]="Sin Negocio"),VOZ_WHATSAPP[[#This Row],[Nota]]-24%,VOZ_WHATSAPP[[#This Row],[Nota]])</f>
        <v>0.85</v>
      </c>
      <c r="AH3402" s="8">
        <f>IF(VOZ_WHATSAPP[[#This Row],[Estado Legal]]="No Cumple",0,IF(VOZ_WHATSAPP[[#This Row],[Realiza lectura de guion Legal]]="No Cumple",VOZ_WHATSAPP[[#This Row],[Nota 2]]-50%,VOZ_WHATSAPP[[#This Row],[Nota 2]]))</f>
        <v>0.85</v>
      </c>
    </row>
    <row r="3403" spans="1:34" x14ac:dyDescent="0.25">
      <c r="A3403" s="2" t="str">
        <f>VOZ_WHATSAPP[[#This Row],[ID Asesor]]&amp;VOZ_WHATSAPP[[#This Row],[Fecha Monitoreo]]</f>
        <v>408045898</v>
      </c>
      <c r="B3403" s="2">
        <v>45898</v>
      </c>
      <c r="C3403" s="1" t="s">
        <v>126</v>
      </c>
      <c r="D3403" s="1">
        <v>4080</v>
      </c>
      <c r="E3403" s="2">
        <v>45898</v>
      </c>
      <c r="F3403" s="3">
        <v>0.54305555555555551</v>
      </c>
      <c r="G3403" s="1" t="s">
        <v>58</v>
      </c>
      <c r="H3403" s="1" t="s">
        <v>71</v>
      </c>
      <c r="I3403" s="1"/>
      <c r="J3403" s="1"/>
      <c r="K3403" s="1"/>
      <c r="L3403" s="1" t="s">
        <v>46</v>
      </c>
      <c r="M3403" s="1" t="s">
        <v>48</v>
      </c>
      <c r="N3403" s="1" t="s">
        <v>46</v>
      </c>
      <c r="O3403" s="1" t="s">
        <v>46</v>
      </c>
      <c r="P3403" s="1" t="s">
        <v>46</v>
      </c>
      <c r="Q3403" s="1" t="s">
        <v>46</v>
      </c>
      <c r="R3403" s="1" t="s">
        <v>46</v>
      </c>
      <c r="S3403" s="1" t="s">
        <v>46</v>
      </c>
      <c r="T3403" s="12" t="str">
        <f>IF(OR(VOZ_WHATSAPP[[#This Row],[Brinda argumentos coherentes a la objeción]]="No Cumple",VOZ_WHATSAPP[[#This Row],[Despliegue de Beneficios y/o consecuencias]]="No Cumple"),"Sin Negocio","Negocio")</f>
        <v>Negocio</v>
      </c>
      <c r="U3403" s="1" t="s">
        <v>48</v>
      </c>
      <c r="V3403" s="1" t="s">
        <v>48</v>
      </c>
      <c r="W3403" s="1" t="s">
        <v>48</v>
      </c>
      <c r="X3403" s="12" t="str">
        <f>IF(OR(VOZ_WHATSAPP[[#This Row],[Confirma Valor de pago]]="No Cumple",VOZ_WHATSAPP[[#This Row],[Confirma hora de pago]]="No Cumple",VOZ_WHATSAPP[[#This Row],[Confirma medio de pago]]="No Cumple"),"Sin Cierre","Cierre")</f>
        <v>Cierre</v>
      </c>
      <c r="Y3403" s="1" t="s">
        <v>48</v>
      </c>
      <c r="Z3403" s="1" t="s">
        <v>46</v>
      </c>
      <c r="AA3403" s="1" t="s">
        <v>46</v>
      </c>
      <c r="AB3403" s="1" t="s">
        <v>46</v>
      </c>
      <c r="AC3403" s="11" t="str">
        <f>IF(OR(VOZ_WHATSAPP[[#This Row],[La comunicación es asertiva, con respeto y evita maltrato]]="No Cumple",VOZ_WHATSAPP[[#This Row],[Cumple con las normativas legales]]="No Cumple"),"No Cumple","Cumple")</f>
        <v>Cumple</v>
      </c>
      <c r="AD3403" s="1" t="s">
        <v>48</v>
      </c>
      <c r="AE3403" s="1" t="s">
        <v>131</v>
      </c>
      <c r="AF3403" s="4">
        <v>1</v>
      </c>
      <c r="AG3403" s="4">
        <f>IF(AND(VOZ_WHATSAPP[[#This Row],[Estado Cierre]]="Sin Cierre",VOZ_WHATSAPP[[#This Row],[Nota Negocio]]="Sin Negocio"),VOZ_WHATSAPP[[#This Row],[Nota]]-24%,VOZ_WHATSAPP[[#This Row],[Nota]])</f>
        <v>1</v>
      </c>
      <c r="AH3403" s="8">
        <f>IF(VOZ_WHATSAPP[[#This Row],[Estado Legal]]="No Cumple",0,IF(VOZ_WHATSAPP[[#This Row],[Realiza lectura de guion Legal]]="No Cumple",VOZ_WHATSAPP[[#This Row],[Nota 2]]-50%,VOZ_WHATSAPP[[#This Row],[Nota 2]]))</f>
        <v>1</v>
      </c>
    </row>
    <row r="3404" spans="1:34" x14ac:dyDescent="0.25">
      <c r="A3404" s="2" t="str">
        <f>VOZ_WHATSAPP[[#This Row],[ID Asesor]]&amp;VOZ_WHATSAPP[[#This Row],[Fecha Monitoreo]]</f>
        <v>386445898</v>
      </c>
      <c r="B3404" s="2">
        <v>45898</v>
      </c>
      <c r="C3404" s="1" t="s">
        <v>126</v>
      </c>
      <c r="D3404" s="1">
        <v>3864</v>
      </c>
      <c r="E3404" s="2">
        <v>45898</v>
      </c>
      <c r="F3404" s="3">
        <v>0.5229166666666667</v>
      </c>
      <c r="G3404" s="1" t="s">
        <v>58</v>
      </c>
      <c r="H3404" s="1" t="s">
        <v>71</v>
      </c>
      <c r="I3404" s="1"/>
      <c r="J3404" s="1"/>
      <c r="K3404" s="1"/>
      <c r="L3404" s="1" t="s">
        <v>46</v>
      </c>
      <c r="M3404" s="1" t="s">
        <v>46</v>
      </c>
      <c r="N3404" s="1" t="s">
        <v>46</v>
      </c>
      <c r="O3404" s="1" t="s">
        <v>46</v>
      </c>
      <c r="P3404" s="1" t="s">
        <v>46</v>
      </c>
      <c r="Q3404" s="1" t="s">
        <v>46</v>
      </c>
      <c r="R3404" s="1" t="s">
        <v>46</v>
      </c>
      <c r="S3404" s="1" t="s">
        <v>46</v>
      </c>
      <c r="T3404" s="12" t="str">
        <f>IF(OR(VOZ_WHATSAPP[[#This Row],[Brinda argumentos coherentes a la objeción]]="No Cumple",VOZ_WHATSAPP[[#This Row],[Despliegue de Beneficios y/o consecuencias]]="No Cumple"),"Sin Negocio","Negocio")</f>
        <v>Negocio</v>
      </c>
      <c r="U3404" s="1" t="s">
        <v>46</v>
      </c>
      <c r="V3404" s="1" t="s">
        <v>46</v>
      </c>
      <c r="W3404" s="1" t="s">
        <v>46</v>
      </c>
      <c r="X3404" s="12" t="str">
        <f>IF(OR(VOZ_WHATSAPP[[#This Row],[Confirma Valor de pago]]="No Cumple",VOZ_WHATSAPP[[#This Row],[Confirma hora de pago]]="No Cumple",VOZ_WHATSAPP[[#This Row],[Confirma medio de pago]]="No Cumple"),"Sin Cierre","Cierre")</f>
        <v>Cierre</v>
      </c>
      <c r="Y3404" s="1" t="s">
        <v>48</v>
      </c>
      <c r="Z3404" s="1" t="s">
        <v>46</v>
      </c>
      <c r="AA3404" s="1" t="s">
        <v>46</v>
      </c>
      <c r="AB3404" s="1" t="s">
        <v>46</v>
      </c>
      <c r="AC3404" s="11" t="str">
        <f>IF(OR(VOZ_WHATSAPP[[#This Row],[La comunicación es asertiva, con respeto y evita maltrato]]="No Cumple",VOZ_WHATSAPP[[#This Row],[Cumple con las normativas legales]]="No Cumple"),"No Cumple","Cumple")</f>
        <v>Cumple</v>
      </c>
      <c r="AD3404" s="1" t="s">
        <v>46</v>
      </c>
      <c r="AE3404" s="1" t="s">
        <v>131</v>
      </c>
      <c r="AF3404" s="4">
        <v>1</v>
      </c>
      <c r="AG3404" s="4">
        <f>IF(AND(VOZ_WHATSAPP[[#This Row],[Estado Cierre]]="Sin Cierre",VOZ_WHATSAPP[[#This Row],[Nota Negocio]]="Sin Negocio"),VOZ_WHATSAPP[[#This Row],[Nota]]-24%,VOZ_WHATSAPP[[#This Row],[Nota]])</f>
        <v>1</v>
      </c>
      <c r="AH3404" s="8">
        <f>IF(VOZ_WHATSAPP[[#This Row],[Estado Legal]]="No Cumple",0,IF(VOZ_WHATSAPP[[#This Row],[Realiza lectura de guion Legal]]="No Cumple",VOZ_WHATSAPP[[#This Row],[Nota 2]]-50%,VOZ_WHATSAPP[[#This Row],[Nota 2]]))</f>
        <v>1</v>
      </c>
    </row>
    <row r="3405" spans="1:34" x14ac:dyDescent="0.25">
      <c r="A3405" s="2" t="str">
        <f>VOZ_WHATSAPP[[#This Row],[ID Asesor]]&amp;VOZ_WHATSAPP[[#This Row],[Fecha Monitoreo]]</f>
        <v>345945898</v>
      </c>
      <c r="B3405" s="2">
        <v>45898</v>
      </c>
      <c r="C3405" s="1" t="s">
        <v>126</v>
      </c>
      <c r="D3405" s="1">
        <v>3459</v>
      </c>
      <c r="E3405" s="2">
        <v>45898</v>
      </c>
      <c r="F3405" s="3">
        <v>0.49305555555555558</v>
      </c>
      <c r="G3405" s="1" t="s">
        <v>58</v>
      </c>
      <c r="H3405" s="1" t="s">
        <v>71</v>
      </c>
      <c r="I3405" s="1"/>
      <c r="J3405" s="1"/>
      <c r="K3405" s="1"/>
      <c r="L3405" s="1" t="s">
        <v>46</v>
      </c>
      <c r="M3405" s="1" t="s">
        <v>48</v>
      </c>
      <c r="N3405" s="1" t="s">
        <v>46</v>
      </c>
      <c r="O3405" s="1" t="s">
        <v>46</v>
      </c>
      <c r="P3405" s="1" t="s">
        <v>46</v>
      </c>
      <c r="Q3405" s="1" t="s">
        <v>46</v>
      </c>
      <c r="R3405" s="1" t="s">
        <v>46</v>
      </c>
      <c r="S3405" s="1" t="s">
        <v>46</v>
      </c>
      <c r="T3405" s="12" t="str">
        <f>IF(OR(VOZ_WHATSAPP[[#This Row],[Brinda argumentos coherentes a la objeción]]="No Cumple",VOZ_WHATSAPP[[#This Row],[Despliegue de Beneficios y/o consecuencias]]="No Cumple"),"Sin Negocio","Negocio")</f>
        <v>Negocio</v>
      </c>
      <c r="U3405" s="1" t="s">
        <v>48</v>
      </c>
      <c r="V3405" s="1" t="s">
        <v>48</v>
      </c>
      <c r="W3405" s="1" t="s">
        <v>48</v>
      </c>
      <c r="X3405" s="12" t="str">
        <f>IF(OR(VOZ_WHATSAPP[[#This Row],[Confirma Valor de pago]]="No Cumple",VOZ_WHATSAPP[[#This Row],[Confirma hora de pago]]="No Cumple",VOZ_WHATSAPP[[#This Row],[Confirma medio de pago]]="No Cumple"),"Sin Cierre","Cierre")</f>
        <v>Cierre</v>
      </c>
      <c r="Y3405" s="1" t="s">
        <v>48</v>
      </c>
      <c r="Z3405" s="1" t="s">
        <v>46</v>
      </c>
      <c r="AA3405" s="1" t="s">
        <v>46</v>
      </c>
      <c r="AB3405" s="1" t="s">
        <v>46</v>
      </c>
      <c r="AC3405" s="11" t="str">
        <f>IF(OR(VOZ_WHATSAPP[[#This Row],[La comunicación es asertiva, con respeto y evita maltrato]]="No Cumple",VOZ_WHATSAPP[[#This Row],[Cumple con las normativas legales]]="No Cumple"),"No Cumple","Cumple")</f>
        <v>Cumple</v>
      </c>
      <c r="AD3405" s="1" t="s">
        <v>46</v>
      </c>
      <c r="AE3405" s="1" t="s">
        <v>131</v>
      </c>
      <c r="AF3405" s="4">
        <v>1</v>
      </c>
      <c r="AG3405" s="4">
        <f>IF(AND(VOZ_WHATSAPP[[#This Row],[Estado Cierre]]="Sin Cierre",VOZ_WHATSAPP[[#This Row],[Nota Negocio]]="Sin Negocio"),VOZ_WHATSAPP[[#This Row],[Nota]]-24%,VOZ_WHATSAPP[[#This Row],[Nota]])</f>
        <v>1</v>
      </c>
      <c r="AH3405" s="8">
        <f>IF(VOZ_WHATSAPP[[#This Row],[Estado Legal]]="No Cumple",0,IF(VOZ_WHATSAPP[[#This Row],[Realiza lectura de guion Legal]]="No Cumple",VOZ_WHATSAPP[[#This Row],[Nota 2]]-50%,VOZ_WHATSAPP[[#This Row],[Nota 2]]))</f>
        <v>1</v>
      </c>
    </row>
    <row r="3406" spans="1:34" x14ac:dyDescent="0.25">
      <c r="A3406" s="2" t="str">
        <f>VOZ_WHATSAPP[[#This Row],[ID Asesor]]&amp;VOZ_WHATSAPP[[#This Row],[Fecha Monitoreo]]</f>
        <v>326845898</v>
      </c>
      <c r="B3406" s="2">
        <v>45898</v>
      </c>
      <c r="C3406" s="1" t="s">
        <v>50</v>
      </c>
      <c r="D3406" s="1">
        <v>3268</v>
      </c>
      <c r="E3406" s="2">
        <v>45898</v>
      </c>
      <c r="F3406" s="3">
        <v>0.56111111111111112</v>
      </c>
      <c r="G3406" s="1" t="s">
        <v>51</v>
      </c>
      <c r="H3406" s="1" t="s">
        <v>44</v>
      </c>
      <c r="I3406" s="1">
        <v>1116</v>
      </c>
      <c r="J3406" s="1">
        <v>3202836976</v>
      </c>
      <c r="K3406" s="1" t="s">
        <v>45</v>
      </c>
      <c r="L3406" s="1" t="s">
        <v>46</v>
      </c>
      <c r="M3406" s="1" t="s">
        <v>46</v>
      </c>
      <c r="N3406" s="1" t="s">
        <v>46</v>
      </c>
      <c r="O3406" s="1" t="s">
        <v>46</v>
      </c>
      <c r="P3406" s="1" t="s">
        <v>46</v>
      </c>
      <c r="Q3406" s="1" t="s">
        <v>46</v>
      </c>
      <c r="R3406" s="1" t="s">
        <v>46</v>
      </c>
      <c r="S3406" s="1" t="s">
        <v>46</v>
      </c>
      <c r="T3406" s="12" t="str">
        <f>IF(OR(VOZ_WHATSAPP[[#This Row],[Brinda argumentos coherentes a la objeción]]="No Cumple",VOZ_WHATSAPP[[#This Row],[Despliegue de Beneficios y/o consecuencias]]="No Cumple"),"Sin Negocio","Negocio")</f>
        <v>Negocio</v>
      </c>
      <c r="U3406" s="1" t="s">
        <v>48</v>
      </c>
      <c r="V3406" s="1" t="s">
        <v>48</v>
      </c>
      <c r="W3406" s="1" t="s">
        <v>48</v>
      </c>
      <c r="X3406" s="12" t="str">
        <f>IF(OR(VOZ_WHATSAPP[[#This Row],[Confirma Valor de pago]]="No Cumple",VOZ_WHATSAPP[[#This Row],[Confirma hora de pago]]="No Cumple",VOZ_WHATSAPP[[#This Row],[Confirma medio de pago]]="No Cumple"),"Sin Cierre","Cierre")</f>
        <v>Cierre</v>
      </c>
      <c r="Y3406" s="1" t="s">
        <v>46</v>
      </c>
      <c r="Z3406" s="1" t="s">
        <v>46</v>
      </c>
      <c r="AA3406" s="1" t="s">
        <v>46</v>
      </c>
      <c r="AB3406" s="1" t="s">
        <v>46</v>
      </c>
      <c r="AC3406" s="11" t="str">
        <f>IF(OR(VOZ_WHATSAPP[[#This Row],[La comunicación es asertiva, con respeto y evita maltrato]]="No Cumple",VOZ_WHATSAPP[[#This Row],[Cumple con las normativas legales]]="No Cumple"),"No Cumple","Cumple")</f>
        <v>Cumple</v>
      </c>
      <c r="AD3406" s="1" t="s">
        <v>46</v>
      </c>
      <c r="AE3406" s="1" t="s">
        <v>53</v>
      </c>
      <c r="AF3406" s="4">
        <v>1</v>
      </c>
      <c r="AG3406" s="4">
        <f>IF(AND(VOZ_WHATSAPP[[#This Row],[Estado Cierre]]="Sin Cierre",VOZ_WHATSAPP[[#This Row],[Nota Negocio]]="Sin Negocio"),VOZ_WHATSAPP[[#This Row],[Nota]]-24%,VOZ_WHATSAPP[[#This Row],[Nota]])</f>
        <v>1</v>
      </c>
      <c r="AH3406" s="8">
        <f>IF(VOZ_WHATSAPP[[#This Row],[Estado Legal]]="No Cumple",0,IF(VOZ_WHATSAPP[[#This Row],[Realiza lectura de guion Legal]]="No Cumple",VOZ_WHATSAPP[[#This Row],[Nota 2]]-50%,VOZ_WHATSAPP[[#This Row],[Nota 2]]))</f>
        <v>1</v>
      </c>
    </row>
    <row r="3407" spans="1:34" x14ac:dyDescent="0.25">
      <c r="A3407" s="2" t="str">
        <f>VOZ_WHATSAPP[[#This Row],[ID Asesor]]&amp;VOZ_WHATSAPP[[#This Row],[Fecha Monitoreo]]</f>
        <v>407345899</v>
      </c>
      <c r="B3407" s="2">
        <v>45899</v>
      </c>
      <c r="C3407" s="1" t="s">
        <v>59</v>
      </c>
      <c r="D3407" s="1">
        <v>4073</v>
      </c>
      <c r="E3407" s="2">
        <v>45899</v>
      </c>
      <c r="F3407" s="3">
        <v>0.34236111111111112</v>
      </c>
      <c r="G3407" s="1" t="s">
        <v>43</v>
      </c>
      <c r="H3407" s="1" t="s">
        <v>44</v>
      </c>
      <c r="I3407" s="1">
        <v>1480</v>
      </c>
      <c r="J3407" s="1">
        <v>3002666921</v>
      </c>
      <c r="K3407" s="1" t="s">
        <v>45</v>
      </c>
      <c r="L3407" s="1" t="s">
        <v>47</v>
      </c>
      <c r="M3407" s="1" t="s">
        <v>46</v>
      </c>
      <c r="N3407" s="1" t="s">
        <v>46</v>
      </c>
      <c r="O3407" s="1" t="s">
        <v>46</v>
      </c>
      <c r="P3407" s="1" t="s">
        <v>46</v>
      </c>
      <c r="Q3407" s="1" t="s">
        <v>46</v>
      </c>
      <c r="R3407" s="1" t="s">
        <v>46</v>
      </c>
      <c r="S3407" s="1" t="s">
        <v>46</v>
      </c>
      <c r="T3407" s="12" t="str">
        <f>IF(OR(VOZ_WHATSAPP[[#This Row],[Brinda argumentos coherentes a la objeción]]="No Cumple",VOZ_WHATSAPP[[#This Row],[Despliegue de Beneficios y/o consecuencias]]="No Cumple"),"Sin Negocio","Negocio")</f>
        <v>Negocio</v>
      </c>
      <c r="U3407" s="1" t="s">
        <v>46</v>
      </c>
      <c r="V3407" s="1" t="s">
        <v>46</v>
      </c>
      <c r="W3407" s="1" t="s">
        <v>46</v>
      </c>
      <c r="X3407" s="12" t="str">
        <f>IF(OR(VOZ_WHATSAPP[[#This Row],[Confirma Valor de pago]]="No Cumple",VOZ_WHATSAPP[[#This Row],[Confirma hora de pago]]="No Cumple",VOZ_WHATSAPP[[#This Row],[Confirma medio de pago]]="No Cumple"),"Sin Cierre","Cierre")</f>
        <v>Cierre</v>
      </c>
      <c r="Y3407" s="1" t="s">
        <v>46</v>
      </c>
      <c r="Z3407" s="1" t="s">
        <v>46</v>
      </c>
      <c r="AA3407" s="1" t="s">
        <v>46</v>
      </c>
      <c r="AB3407" s="1" t="s">
        <v>46</v>
      </c>
      <c r="AC3407" s="11" t="str">
        <f>IF(OR(VOZ_WHATSAPP[[#This Row],[La comunicación es asertiva, con respeto y evita maltrato]]="No Cumple",VOZ_WHATSAPP[[#This Row],[Cumple con las normativas legales]]="No Cumple"),"No Cumple","Cumple")</f>
        <v>Cumple</v>
      </c>
      <c r="AD3407" s="1" t="s">
        <v>46</v>
      </c>
      <c r="AE3407" s="1" t="s">
        <v>2951</v>
      </c>
      <c r="AF3407" s="4">
        <v>0.96</v>
      </c>
      <c r="AG3407" s="4">
        <f>IF(AND(VOZ_WHATSAPP[[#This Row],[Estado Cierre]]="Sin Cierre",VOZ_WHATSAPP[[#This Row],[Nota Negocio]]="Sin Negocio"),VOZ_WHATSAPP[[#This Row],[Nota]]-24%,VOZ_WHATSAPP[[#This Row],[Nota]])</f>
        <v>0.96</v>
      </c>
      <c r="AH3407" s="8">
        <f>IF(VOZ_WHATSAPP[[#This Row],[Estado Legal]]="No Cumple",0,IF(VOZ_WHATSAPP[[#This Row],[Realiza lectura de guion Legal]]="No Cumple",VOZ_WHATSAPP[[#This Row],[Nota 2]]-50%,VOZ_WHATSAPP[[#This Row],[Nota 2]]))</f>
        <v>0.96</v>
      </c>
    </row>
    <row r="3408" spans="1:34" x14ac:dyDescent="0.25">
      <c r="A3408" s="2" t="str">
        <f>VOZ_WHATSAPP[[#This Row],[ID Asesor]]&amp;VOZ_WHATSAPP[[#This Row],[Fecha Monitoreo]]</f>
        <v>406745899</v>
      </c>
      <c r="B3408" s="2">
        <v>45899</v>
      </c>
      <c r="C3408" s="1" t="s">
        <v>42</v>
      </c>
      <c r="D3408" s="1">
        <v>4067</v>
      </c>
      <c r="E3408" s="2">
        <v>45899</v>
      </c>
      <c r="F3408" s="3">
        <v>0.35138888888888886</v>
      </c>
      <c r="G3408" s="1" t="s">
        <v>51</v>
      </c>
      <c r="H3408" s="1" t="s">
        <v>44</v>
      </c>
      <c r="I3408" s="1">
        <v>1474</v>
      </c>
      <c r="J3408" s="1">
        <v>3219691165</v>
      </c>
      <c r="K3408" s="1" t="s">
        <v>45</v>
      </c>
      <c r="L3408" s="1" t="s">
        <v>46</v>
      </c>
      <c r="M3408" s="1" t="s">
        <v>47</v>
      </c>
      <c r="N3408" s="1" t="s">
        <v>46</v>
      </c>
      <c r="O3408" s="1" t="s">
        <v>46</v>
      </c>
      <c r="P3408" s="1" t="s">
        <v>46</v>
      </c>
      <c r="Q3408" s="1" t="s">
        <v>46</v>
      </c>
      <c r="R3408" s="1" t="s">
        <v>47</v>
      </c>
      <c r="S3408" s="1" t="s">
        <v>46</v>
      </c>
      <c r="T3408" s="12" t="str">
        <f>IF(OR(VOZ_WHATSAPP[[#This Row],[Brinda argumentos coherentes a la objeción]]="No Cumple",VOZ_WHATSAPP[[#This Row],[Despliegue de Beneficios y/o consecuencias]]="No Cumple"),"Sin Negocio","Negocio")</f>
        <v>Sin Negocio</v>
      </c>
      <c r="U3408" s="1" t="s">
        <v>48</v>
      </c>
      <c r="V3408" s="1" t="s">
        <v>48</v>
      </c>
      <c r="W3408" s="1" t="s">
        <v>48</v>
      </c>
      <c r="X3408" s="12" t="str">
        <f>IF(OR(VOZ_WHATSAPP[[#This Row],[Confirma Valor de pago]]="No Cumple",VOZ_WHATSAPP[[#This Row],[Confirma hora de pago]]="No Cumple",VOZ_WHATSAPP[[#This Row],[Confirma medio de pago]]="No Cumple"),"Sin Cierre","Cierre")</f>
        <v>Cierre</v>
      </c>
      <c r="Y3408" s="1" t="s">
        <v>46</v>
      </c>
      <c r="Z3408" s="1" t="s">
        <v>46</v>
      </c>
      <c r="AA3408" s="1" t="s">
        <v>46</v>
      </c>
      <c r="AB3408" s="1" t="s">
        <v>46</v>
      </c>
      <c r="AC3408" s="11" t="str">
        <f>IF(OR(VOZ_WHATSAPP[[#This Row],[La comunicación es asertiva, con respeto y evita maltrato]]="No Cumple",VOZ_WHATSAPP[[#This Row],[Cumple con las normativas legales]]="No Cumple"),"No Cumple","Cumple")</f>
        <v>Cumple</v>
      </c>
      <c r="AD3408" s="1" t="s">
        <v>46</v>
      </c>
      <c r="AE3408" s="1" t="s">
        <v>2952</v>
      </c>
      <c r="AF3408" s="4">
        <v>0.86</v>
      </c>
      <c r="AG3408" s="4">
        <f>IF(AND(VOZ_WHATSAPP[[#This Row],[Estado Cierre]]="Sin Cierre",VOZ_WHATSAPP[[#This Row],[Nota Negocio]]="Sin Negocio"),VOZ_WHATSAPP[[#This Row],[Nota]]-24%,VOZ_WHATSAPP[[#This Row],[Nota]])</f>
        <v>0.86</v>
      </c>
      <c r="AH3408" s="8">
        <f>IF(VOZ_WHATSAPP[[#This Row],[Estado Legal]]="No Cumple",0,IF(VOZ_WHATSAPP[[#This Row],[Realiza lectura de guion Legal]]="No Cumple",VOZ_WHATSAPP[[#This Row],[Nota 2]]-50%,VOZ_WHATSAPP[[#This Row],[Nota 2]]))</f>
        <v>0.86</v>
      </c>
    </row>
    <row r="3409" spans="1:34" x14ac:dyDescent="0.25">
      <c r="A3409" s="2" t="str">
        <f>VOZ_WHATSAPP[[#This Row],[ID Asesor]]&amp;VOZ_WHATSAPP[[#This Row],[Fecha Monitoreo]]</f>
        <v>396445899</v>
      </c>
      <c r="B3409" s="2">
        <v>45899</v>
      </c>
      <c r="C3409" s="1" t="s">
        <v>126</v>
      </c>
      <c r="D3409" s="1">
        <v>3964</v>
      </c>
      <c r="E3409" s="2">
        <v>45899</v>
      </c>
      <c r="F3409" s="3">
        <v>0.3527777777777778</v>
      </c>
      <c r="G3409" s="1" t="s">
        <v>58</v>
      </c>
      <c r="H3409" s="1" t="s">
        <v>44</v>
      </c>
      <c r="I3409" s="1">
        <v>603</v>
      </c>
      <c r="J3409" s="1">
        <v>3204972319</v>
      </c>
      <c r="K3409" s="1" t="s">
        <v>45</v>
      </c>
      <c r="L3409" s="1" t="s">
        <v>46</v>
      </c>
      <c r="M3409" s="1" t="s">
        <v>46</v>
      </c>
      <c r="N3409" s="1" t="s">
        <v>46</v>
      </c>
      <c r="O3409" s="1" t="s">
        <v>46</v>
      </c>
      <c r="P3409" s="1" t="s">
        <v>46</v>
      </c>
      <c r="Q3409" s="1" t="s">
        <v>48</v>
      </c>
      <c r="R3409" s="1" t="s">
        <v>48</v>
      </c>
      <c r="S3409" s="1" t="s">
        <v>48</v>
      </c>
      <c r="T3409" s="12" t="str">
        <f>IF(OR(VOZ_WHATSAPP[[#This Row],[Brinda argumentos coherentes a la objeción]]="No Cumple",VOZ_WHATSAPP[[#This Row],[Despliegue de Beneficios y/o consecuencias]]="No Cumple"),"Sin Negocio","Negocio")</f>
        <v>Negocio</v>
      </c>
      <c r="U3409" s="1" t="s">
        <v>46</v>
      </c>
      <c r="V3409" s="1" t="s">
        <v>46</v>
      </c>
      <c r="W3409" s="1" t="s">
        <v>46</v>
      </c>
      <c r="X3409" s="12" t="str">
        <f>IF(OR(VOZ_WHATSAPP[[#This Row],[Confirma Valor de pago]]="No Cumple",VOZ_WHATSAPP[[#This Row],[Confirma hora de pago]]="No Cumple",VOZ_WHATSAPP[[#This Row],[Confirma medio de pago]]="No Cumple"),"Sin Cierre","Cierre")</f>
        <v>Cierre</v>
      </c>
      <c r="Y3409" s="1" t="s">
        <v>46</v>
      </c>
      <c r="Z3409" s="1" t="s">
        <v>46</v>
      </c>
      <c r="AA3409" s="1" t="s">
        <v>46</v>
      </c>
      <c r="AB3409" s="1" t="s">
        <v>46</v>
      </c>
      <c r="AC3409" s="11" t="str">
        <f>IF(OR(VOZ_WHATSAPP[[#This Row],[La comunicación es asertiva, con respeto y evita maltrato]]="No Cumple",VOZ_WHATSAPP[[#This Row],[Cumple con las normativas legales]]="No Cumple"),"No Cumple","Cumple")</f>
        <v>Cumple</v>
      </c>
      <c r="AD3409" s="1" t="s">
        <v>46</v>
      </c>
      <c r="AE3409" s="1" t="s">
        <v>131</v>
      </c>
      <c r="AF3409" s="4">
        <v>1</v>
      </c>
      <c r="AG3409" s="4">
        <f>IF(AND(VOZ_WHATSAPP[[#This Row],[Estado Cierre]]="Sin Cierre",VOZ_WHATSAPP[[#This Row],[Nota Negocio]]="Sin Negocio"),VOZ_WHATSAPP[[#This Row],[Nota]]-24%,VOZ_WHATSAPP[[#This Row],[Nota]])</f>
        <v>1</v>
      </c>
      <c r="AH3409" s="8">
        <f>IF(VOZ_WHATSAPP[[#This Row],[Estado Legal]]="No Cumple",0,IF(VOZ_WHATSAPP[[#This Row],[Realiza lectura de guion Legal]]="No Cumple",VOZ_WHATSAPP[[#This Row],[Nota 2]]-50%,VOZ_WHATSAPP[[#This Row],[Nota 2]]))</f>
        <v>1</v>
      </c>
    </row>
    <row r="3410" spans="1:34" x14ac:dyDescent="0.25">
      <c r="A3410" s="2" t="str">
        <f>VOZ_WHATSAPP[[#This Row],[ID Asesor]]&amp;VOZ_WHATSAPP[[#This Row],[Fecha Monitoreo]]</f>
        <v>273445899</v>
      </c>
      <c r="B3410" s="2">
        <v>45899</v>
      </c>
      <c r="C3410" s="1" t="s">
        <v>42</v>
      </c>
      <c r="D3410" s="1">
        <v>2734</v>
      </c>
      <c r="E3410" s="2">
        <v>45899</v>
      </c>
      <c r="F3410" s="3">
        <v>0.3576388888888889</v>
      </c>
      <c r="G3410" s="1" t="s">
        <v>51</v>
      </c>
      <c r="H3410" s="1" t="s">
        <v>44</v>
      </c>
      <c r="I3410" s="1">
        <v>1102</v>
      </c>
      <c r="J3410" s="1">
        <v>3176728952</v>
      </c>
      <c r="K3410" s="1" t="s">
        <v>45</v>
      </c>
      <c r="L3410" s="1" t="s">
        <v>47</v>
      </c>
      <c r="M3410" s="1" t="s">
        <v>46</v>
      </c>
      <c r="N3410" s="1" t="s">
        <v>46</v>
      </c>
      <c r="O3410" s="1" t="s">
        <v>46</v>
      </c>
      <c r="P3410" s="1" t="s">
        <v>46</v>
      </c>
      <c r="Q3410" s="1" t="s">
        <v>48</v>
      </c>
      <c r="R3410" s="1" t="s">
        <v>48</v>
      </c>
      <c r="S3410" s="1" t="s">
        <v>46</v>
      </c>
      <c r="T3410" s="12" t="str">
        <f>IF(OR(VOZ_WHATSAPP[[#This Row],[Brinda argumentos coherentes a la objeción]]="No Cumple",VOZ_WHATSAPP[[#This Row],[Despliegue de Beneficios y/o consecuencias]]="No Cumple"),"Sin Negocio","Negocio")</f>
        <v>Negocio</v>
      </c>
      <c r="U3410" s="1" t="s">
        <v>46</v>
      </c>
      <c r="V3410" s="1" t="s">
        <v>46</v>
      </c>
      <c r="W3410" s="1" t="s">
        <v>46</v>
      </c>
      <c r="X3410" s="12" t="str">
        <f>IF(OR(VOZ_WHATSAPP[[#This Row],[Confirma Valor de pago]]="No Cumple",VOZ_WHATSAPP[[#This Row],[Confirma hora de pago]]="No Cumple",VOZ_WHATSAPP[[#This Row],[Confirma medio de pago]]="No Cumple"),"Sin Cierre","Cierre")</f>
        <v>Cierre</v>
      </c>
      <c r="Y3410" s="1" t="s">
        <v>46</v>
      </c>
      <c r="Z3410" s="1" t="s">
        <v>46</v>
      </c>
      <c r="AA3410" s="1" t="s">
        <v>46</v>
      </c>
      <c r="AB3410" s="1" t="s">
        <v>46</v>
      </c>
      <c r="AC3410" s="11" t="str">
        <f>IF(OR(VOZ_WHATSAPP[[#This Row],[La comunicación es asertiva, con respeto y evita maltrato]]="No Cumple",VOZ_WHATSAPP[[#This Row],[Cumple con las normativas legales]]="No Cumple"),"No Cumple","Cumple")</f>
        <v>Cumple</v>
      </c>
      <c r="AD3410" s="1" t="s">
        <v>46</v>
      </c>
      <c r="AE3410" s="1" t="s">
        <v>2953</v>
      </c>
      <c r="AF3410" s="4">
        <v>0.96</v>
      </c>
      <c r="AG3410" s="4">
        <f>IF(AND(VOZ_WHATSAPP[[#This Row],[Estado Cierre]]="Sin Cierre",VOZ_WHATSAPP[[#This Row],[Nota Negocio]]="Sin Negocio"),VOZ_WHATSAPP[[#This Row],[Nota]]-24%,VOZ_WHATSAPP[[#This Row],[Nota]])</f>
        <v>0.96</v>
      </c>
      <c r="AH3410" s="8">
        <f>IF(VOZ_WHATSAPP[[#This Row],[Estado Legal]]="No Cumple",0,IF(VOZ_WHATSAPP[[#This Row],[Realiza lectura de guion Legal]]="No Cumple",VOZ_WHATSAPP[[#This Row],[Nota 2]]-50%,VOZ_WHATSAPP[[#This Row],[Nota 2]]))</f>
        <v>0.96</v>
      </c>
    </row>
    <row r="3411" spans="1:34" x14ac:dyDescent="0.25">
      <c r="A3411" s="2" t="str">
        <f>VOZ_WHATSAPP[[#This Row],[ID Asesor]]&amp;VOZ_WHATSAPP[[#This Row],[Fecha Monitoreo]]</f>
        <v>369145899</v>
      </c>
      <c r="B3411" s="2">
        <v>45899</v>
      </c>
      <c r="C3411" s="1" t="s">
        <v>50</v>
      </c>
      <c r="D3411" s="1">
        <v>3691</v>
      </c>
      <c r="E3411" s="2">
        <v>45899</v>
      </c>
      <c r="F3411" s="3">
        <v>0.33263888888888887</v>
      </c>
      <c r="G3411" s="1" t="s">
        <v>51</v>
      </c>
      <c r="H3411" s="1" t="s">
        <v>44</v>
      </c>
      <c r="I3411" s="1">
        <v>1126</v>
      </c>
      <c r="J3411" s="1">
        <v>3057703407</v>
      </c>
      <c r="K3411" s="1" t="s">
        <v>45</v>
      </c>
      <c r="L3411" s="1" t="s">
        <v>47</v>
      </c>
      <c r="M3411" s="1" t="s">
        <v>47</v>
      </c>
      <c r="N3411" s="1" t="s">
        <v>47</v>
      </c>
      <c r="O3411" s="1" t="s">
        <v>54</v>
      </c>
      <c r="P3411" s="1" t="s">
        <v>54</v>
      </c>
      <c r="Q3411" s="1" t="s">
        <v>47</v>
      </c>
      <c r="R3411" s="1" t="s">
        <v>47</v>
      </c>
      <c r="S3411" s="1" t="s">
        <v>47</v>
      </c>
      <c r="T3411" s="12" t="str">
        <f>IF(OR(VOZ_WHATSAPP[[#This Row],[Brinda argumentos coherentes a la objeción]]="No Cumple",VOZ_WHATSAPP[[#This Row],[Despliegue de Beneficios y/o consecuencias]]="No Cumple"),"Sin Negocio","Negocio")</f>
        <v>Sin Negocio</v>
      </c>
      <c r="U3411" s="1" t="s">
        <v>47</v>
      </c>
      <c r="V3411" s="1" t="s">
        <v>47</v>
      </c>
      <c r="W3411" s="1" t="s">
        <v>47</v>
      </c>
      <c r="X3411" s="12" t="str">
        <f>IF(OR(VOZ_WHATSAPP[[#This Row],[Confirma Valor de pago]]="No Cumple",VOZ_WHATSAPP[[#This Row],[Confirma hora de pago]]="No Cumple",VOZ_WHATSAPP[[#This Row],[Confirma medio de pago]]="No Cumple"),"Sin Cierre","Cierre")</f>
        <v>Sin Cierre</v>
      </c>
      <c r="Y3411" s="1" t="s">
        <v>54</v>
      </c>
      <c r="Z3411" s="1" t="s">
        <v>54</v>
      </c>
      <c r="AA3411" s="1" t="s">
        <v>46</v>
      </c>
      <c r="AB3411" s="1" t="s">
        <v>54</v>
      </c>
      <c r="AC3411" s="11" t="str">
        <f>IF(OR(VOZ_WHATSAPP[[#This Row],[La comunicación es asertiva, con respeto y evita maltrato]]="No Cumple",VOZ_WHATSAPP[[#This Row],[Cumple con las normativas legales]]="No Cumple"),"No Cumple","Cumple")</f>
        <v>No Cumple</v>
      </c>
      <c r="AD3411" s="1" t="s">
        <v>48</v>
      </c>
      <c r="AE3411" s="1" t="s">
        <v>2954</v>
      </c>
      <c r="AF3411" s="4">
        <v>0</v>
      </c>
      <c r="AG3411" s="4">
        <f>IF(AND(VOZ_WHATSAPP[[#This Row],[Estado Cierre]]="Sin Cierre",VOZ_WHATSAPP[[#This Row],[Nota Negocio]]="Sin Negocio"),VOZ_WHATSAPP[[#This Row],[Nota]]-24%,VOZ_WHATSAPP[[#This Row],[Nota]])</f>
        <v>-0.24</v>
      </c>
      <c r="AH3411" s="8">
        <f>IF(VOZ_WHATSAPP[[#This Row],[Estado Legal]]="No Cumple",0,IF(VOZ_WHATSAPP[[#This Row],[Realiza lectura de guion Legal]]="No Cumple",VOZ_WHATSAPP[[#This Row],[Nota 2]]-50%,VOZ_WHATSAPP[[#This Row],[Nota 2]]))</f>
        <v>0</v>
      </c>
    </row>
    <row r="3412" spans="1:34" x14ac:dyDescent="0.25">
      <c r="A3412" s="2" t="str">
        <f>VOZ_WHATSAPP[[#This Row],[ID Asesor]]&amp;VOZ_WHATSAPP[[#This Row],[Fecha Monitoreo]]</f>
        <v>388145899</v>
      </c>
      <c r="B3412" s="2">
        <v>45899</v>
      </c>
      <c r="C3412" s="1" t="s">
        <v>696</v>
      </c>
      <c r="D3412" s="1">
        <v>3881</v>
      </c>
      <c r="E3412" s="2">
        <v>45899</v>
      </c>
      <c r="F3412" s="3">
        <v>0.35694444444444445</v>
      </c>
      <c r="G3412" s="1" t="s">
        <v>51</v>
      </c>
      <c r="H3412" s="1" t="s">
        <v>44</v>
      </c>
      <c r="I3412" s="1">
        <v>445</v>
      </c>
      <c r="J3412" s="1">
        <v>3004446713</v>
      </c>
      <c r="K3412" s="1" t="s">
        <v>45</v>
      </c>
      <c r="L3412" s="1" t="s">
        <v>46</v>
      </c>
      <c r="M3412" s="1" t="s">
        <v>46</v>
      </c>
      <c r="N3412" s="1" t="s">
        <v>48</v>
      </c>
      <c r="O3412" s="1" t="s">
        <v>54</v>
      </c>
      <c r="P3412" s="1" t="s">
        <v>48</v>
      </c>
      <c r="Q3412" s="1" t="s">
        <v>48</v>
      </c>
      <c r="R3412" s="1" t="s">
        <v>48</v>
      </c>
      <c r="S3412" s="1" t="s">
        <v>47</v>
      </c>
      <c r="T3412" s="12" t="str">
        <f>IF(OR(VOZ_WHATSAPP[[#This Row],[Brinda argumentos coherentes a la objeción]]="No Cumple",VOZ_WHATSAPP[[#This Row],[Despliegue de Beneficios y/o consecuencias]]="No Cumple"),"Sin Negocio","Negocio")</f>
        <v>Sin Negocio</v>
      </c>
      <c r="U3412" s="1" t="s">
        <v>46</v>
      </c>
      <c r="V3412" s="1" t="s">
        <v>46</v>
      </c>
      <c r="W3412" s="1" t="s">
        <v>46</v>
      </c>
      <c r="X3412" s="12" t="str">
        <f>IF(OR(VOZ_WHATSAPP[[#This Row],[Confirma Valor de pago]]="No Cumple",VOZ_WHATSAPP[[#This Row],[Confirma hora de pago]]="No Cumple",VOZ_WHATSAPP[[#This Row],[Confirma medio de pago]]="No Cumple"),"Sin Cierre","Cierre")</f>
        <v>Cierre</v>
      </c>
      <c r="Y3412" s="1" t="s">
        <v>46</v>
      </c>
      <c r="Z3412" s="1" t="s">
        <v>46</v>
      </c>
      <c r="AA3412" s="1" t="s">
        <v>46</v>
      </c>
      <c r="AB3412" s="1" t="s">
        <v>46</v>
      </c>
      <c r="AC3412" s="11" t="str">
        <f>IF(OR(VOZ_WHATSAPP[[#This Row],[La comunicación es asertiva, con respeto y evita maltrato]]="No Cumple",VOZ_WHATSAPP[[#This Row],[Cumple con las normativas legales]]="No Cumple"),"No Cumple","Cumple")</f>
        <v>Cumple</v>
      </c>
      <c r="AD3412" s="1" t="s">
        <v>46</v>
      </c>
      <c r="AE3412" s="1" t="s">
        <v>2955</v>
      </c>
      <c r="AF3412" s="4">
        <v>0.85</v>
      </c>
      <c r="AG3412" s="4">
        <f>IF(AND(VOZ_WHATSAPP[[#This Row],[Estado Cierre]]="Sin Cierre",VOZ_WHATSAPP[[#This Row],[Nota Negocio]]="Sin Negocio"),VOZ_WHATSAPP[[#This Row],[Nota]]-24%,VOZ_WHATSAPP[[#This Row],[Nota]])</f>
        <v>0.85</v>
      </c>
      <c r="AH3412" s="8">
        <f>IF(VOZ_WHATSAPP[[#This Row],[Estado Legal]]="No Cumple",0,IF(VOZ_WHATSAPP[[#This Row],[Realiza lectura de guion Legal]]="No Cumple",VOZ_WHATSAPP[[#This Row],[Nota 2]]-50%,VOZ_WHATSAPP[[#This Row],[Nota 2]]))</f>
        <v>0.85</v>
      </c>
    </row>
    <row r="3413" spans="1:34" x14ac:dyDescent="0.25">
      <c r="A3413" s="2" t="str">
        <f>VOZ_WHATSAPP[[#This Row],[ID Asesor]]&amp;VOZ_WHATSAPP[[#This Row],[Fecha Monitoreo]]</f>
        <v>382945899</v>
      </c>
      <c r="B3413" s="2">
        <v>45899</v>
      </c>
      <c r="C3413" s="1" t="s">
        <v>126</v>
      </c>
      <c r="D3413" s="1">
        <v>3829</v>
      </c>
      <c r="E3413" s="2">
        <v>45899</v>
      </c>
      <c r="F3413" s="3">
        <v>0.42638888888888887</v>
      </c>
      <c r="G3413" s="1" t="s">
        <v>58</v>
      </c>
      <c r="H3413" s="1" t="s">
        <v>44</v>
      </c>
      <c r="I3413" s="1">
        <v>420</v>
      </c>
      <c r="J3413" s="1">
        <v>3125619582</v>
      </c>
      <c r="K3413" s="1" t="s">
        <v>45</v>
      </c>
      <c r="L3413" s="1" t="s">
        <v>46</v>
      </c>
      <c r="M3413" s="1" t="s">
        <v>46</v>
      </c>
      <c r="N3413" s="1" t="s">
        <v>47</v>
      </c>
      <c r="O3413" s="1" t="s">
        <v>54</v>
      </c>
      <c r="P3413" s="1" t="s">
        <v>54</v>
      </c>
      <c r="Q3413" s="1" t="s">
        <v>46</v>
      </c>
      <c r="R3413" s="1" t="s">
        <v>46</v>
      </c>
      <c r="S3413" s="1" t="s">
        <v>46</v>
      </c>
      <c r="T3413" s="12" t="str">
        <f>IF(OR(VOZ_WHATSAPP[[#This Row],[Brinda argumentos coherentes a la objeción]]="No Cumple",VOZ_WHATSAPP[[#This Row],[Despliegue de Beneficios y/o consecuencias]]="No Cumple"),"Sin Negocio","Negocio")</f>
        <v>Negocio</v>
      </c>
      <c r="U3413" s="1" t="s">
        <v>48</v>
      </c>
      <c r="V3413" s="1" t="s">
        <v>48</v>
      </c>
      <c r="W3413" s="1" t="s">
        <v>48</v>
      </c>
      <c r="X3413" s="12" t="str">
        <f>IF(OR(VOZ_WHATSAPP[[#This Row],[Confirma Valor de pago]]="No Cumple",VOZ_WHATSAPP[[#This Row],[Confirma hora de pago]]="No Cumple",VOZ_WHATSAPP[[#This Row],[Confirma medio de pago]]="No Cumple"),"Sin Cierre","Cierre")</f>
        <v>Cierre</v>
      </c>
      <c r="Y3413" s="1" t="s">
        <v>46</v>
      </c>
      <c r="Z3413" s="1" t="s">
        <v>54</v>
      </c>
      <c r="AA3413" s="1" t="s">
        <v>46</v>
      </c>
      <c r="AB3413" s="1" t="s">
        <v>46</v>
      </c>
      <c r="AC3413" s="11" t="str">
        <f>IF(OR(VOZ_WHATSAPP[[#This Row],[La comunicación es asertiva, con respeto y evita maltrato]]="No Cumple",VOZ_WHATSAPP[[#This Row],[Cumple con las normativas legales]]="No Cumple"),"No Cumple","Cumple")</f>
        <v>Cumple</v>
      </c>
      <c r="AD3413" s="1" t="s">
        <v>46</v>
      </c>
      <c r="AE3413" s="1" t="s">
        <v>2956</v>
      </c>
      <c r="AF3413" s="4">
        <v>0.7</v>
      </c>
      <c r="AG3413" s="4">
        <f>IF(AND(VOZ_WHATSAPP[[#This Row],[Estado Cierre]]="Sin Cierre",VOZ_WHATSAPP[[#This Row],[Nota Negocio]]="Sin Negocio"),VOZ_WHATSAPP[[#This Row],[Nota]]-24%,VOZ_WHATSAPP[[#This Row],[Nota]])</f>
        <v>0.7</v>
      </c>
      <c r="AH3413" s="8">
        <f>IF(VOZ_WHATSAPP[[#This Row],[Estado Legal]]="No Cumple",0,IF(VOZ_WHATSAPP[[#This Row],[Realiza lectura de guion Legal]]="No Cumple",VOZ_WHATSAPP[[#This Row],[Nota 2]]-50%,VOZ_WHATSAPP[[#This Row],[Nota 2]]))</f>
        <v>0.7</v>
      </c>
    </row>
    <row r="3414" spans="1:34" x14ac:dyDescent="0.25">
      <c r="A3414" s="2" t="str">
        <f>VOZ_WHATSAPP[[#This Row],[ID Asesor]]&amp;VOZ_WHATSAPP[[#This Row],[Fecha Monitoreo]]</f>
        <v>407945899</v>
      </c>
      <c r="B3414" s="2">
        <v>45899</v>
      </c>
      <c r="C3414" s="1" t="s">
        <v>126</v>
      </c>
      <c r="D3414" s="1">
        <v>4079</v>
      </c>
      <c r="E3414" s="2">
        <v>45899</v>
      </c>
      <c r="F3414" s="3">
        <v>0.375</v>
      </c>
      <c r="G3414" s="1" t="s">
        <v>58</v>
      </c>
      <c r="H3414" s="1" t="s">
        <v>44</v>
      </c>
      <c r="I3414" s="1">
        <v>619</v>
      </c>
      <c r="J3414" s="1">
        <v>3219753205</v>
      </c>
      <c r="K3414" s="1" t="s">
        <v>45</v>
      </c>
      <c r="L3414" s="1" t="s">
        <v>46</v>
      </c>
      <c r="M3414" s="1" t="s">
        <v>46</v>
      </c>
      <c r="N3414" s="1" t="s">
        <v>46</v>
      </c>
      <c r="O3414" s="1" t="s">
        <v>46</v>
      </c>
      <c r="P3414" s="1" t="s">
        <v>46</v>
      </c>
      <c r="Q3414" s="1" t="s">
        <v>46</v>
      </c>
      <c r="R3414" s="1" t="s">
        <v>46</v>
      </c>
      <c r="S3414" s="1" t="s">
        <v>46</v>
      </c>
      <c r="T3414" s="12" t="str">
        <f>IF(OR(VOZ_WHATSAPP[[#This Row],[Brinda argumentos coherentes a la objeción]]="No Cumple",VOZ_WHATSAPP[[#This Row],[Despliegue de Beneficios y/o consecuencias]]="No Cumple"),"Sin Negocio","Negocio")</f>
        <v>Negocio</v>
      </c>
      <c r="U3414" s="1" t="s">
        <v>48</v>
      </c>
      <c r="V3414" s="1" t="s">
        <v>48</v>
      </c>
      <c r="W3414" s="1" t="s">
        <v>48</v>
      </c>
      <c r="X3414" s="12" t="str">
        <f>IF(OR(VOZ_WHATSAPP[[#This Row],[Confirma Valor de pago]]="No Cumple",VOZ_WHATSAPP[[#This Row],[Confirma hora de pago]]="No Cumple",VOZ_WHATSAPP[[#This Row],[Confirma medio de pago]]="No Cumple"),"Sin Cierre","Cierre")</f>
        <v>Cierre</v>
      </c>
      <c r="Y3414" s="1" t="s">
        <v>46</v>
      </c>
      <c r="Z3414" s="1" t="s">
        <v>54</v>
      </c>
      <c r="AA3414" s="1" t="s">
        <v>46</v>
      </c>
      <c r="AB3414" s="1" t="s">
        <v>46</v>
      </c>
      <c r="AC3414" s="11" t="str">
        <f>IF(OR(VOZ_WHATSAPP[[#This Row],[La comunicación es asertiva, con respeto y evita maltrato]]="No Cumple",VOZ_WHATSAPP[[#This Row],[Cumple con las normativas legales]]="No Cumple"),"No Cumple","Cumple")</f>
        <v>Cumple</v>
      </c>
      <c r="AD3414" s="1" t="s">
        <v>46</v>
      </c>
      <c r="AE3414" s="1" t="s">
        <v>2957</v>
      </c>
      <c r="AF3414" s="4">
        <v>0.85</v>
      </c>
      <c r="AG3414" s="4">
        <f>IF(AND(VOZ_WHATSAPP[[#This Row],[Estado Cierre]]="Sin Cierre",VOZ_WHATSAPP[[#This Row],[Nota Negocio]]="Sin Negocio"),VOZ_WHATSAPP[[#This Row],[Nota]]-24%,VOZ_WHATSAPP[[#This Row],[Nota]])</f>
        <v>0.85</v>
      </c>
      <c r="AH3414" s="8">
        <f>IF(VOZ_WHATSAPP[[#This Row],[Estado Legal]]="No Cumple",0,IF(VOZ_WHATSAPP[[#This Row],[Realiza lectura de guion Legal]]="No Cumple",VOZ_WHATSAPP[[#This Row],[Nota 2]]-50%,VOZ_WHATSAPP[[#This Row],[Nota 2]]))</f>
        <v>0.85</v>
      </c>
    </row>
    <row r="3415" spans="1:34" x14ac:dyDescent="0.25">
      <c r="A3415" s="2" t="str">
        <f>VOZ_WHATSAPP[[#This Row],[ID Asesor]]&amp;VOZ_WHATSAPP[[#This Row],[Fecha Monitoreo]]</f>
        <v>409345899</v>
      </c>
      <c r="B3415" s="2">
        <v>45899</v>
      </c>
      <c r="C3415" s="1" t="s">
        <v>42</v>
      </c>
      <c r="D3415" s="1">
        <v>4093</v>
      </c>
      <c r="E3415" s="2">
        <v>45899</v>
      </c>
      <c r="F3415" s="3">
        <v>0.39027777777777778</v>
      </c>
      <c r="G3415" s="1" t="s">
        <v>51</v>
      </c>
      <c r="H3415" s="1" t="s">
        <v>44</v>
      </c>
      <c r="I3415" s="1">
        <v>1484</v>
      </c>
      <c r="J3415" s="1">
        <v>3244246839</v>
      </c>
      <c r="K3415" s="1" t="s">
        <v>45</v>
      </c>
      <c r="L3415" s="1" t="s">
        <v>46</v>
      </c>
      <c r="M3415" s="1" t="s">
        <v>46</v>
      </c>
      <c r="N3415" s="1" t="s">
        <v>46</v>
      </c>
      <c r="O3415" s="1" t="s">
        <v>46</v>
      </c>
      <c r="P3415" s="1" t="s">
        <v>46</v>
      </c>
      <c r="Q3415" s="1" t="s">
        <v>46</v>
      </c>
      <c r="R3415" s="1" t="s">
        <v>46</v>
      </c>
      <c r="S3415" s="1" t="s">
        <v>47</v>
      </c>
      <c r="T3415" s="12" t="str">
        <f>IF(OR(VOZ_WHATSAPP[[#This Row],[Brinda argumentos coherentes a la objeción]]="No Cumple",VOZ_WHATSAPP[[#This Row],[Despliegue de Beneficios y/o consecuencias]]="No Cumple"),"Sin Negocio","Negocio")</f>
        <v>Sin Negocio</v>
      </c>
      <c r="U3415" s="1" t="s">
        <v>48</v>
      </c>
      <c r="V3415" s="1" t="s">
        <v>48</v>
      </c>
      <c r="W3415" s="1" t="s">
        <v>48</v>
      </c>
      <c r="X3415" s="12" t="str">
        <f>IF(OR(VOZ_WHATSAPP[[#This Row],[Confirma Valor de pago]]="No Cumple",VOZ_WHATSAPP[[#This Row],[Confirma hora de pago]]="No Cumple",VOZ_WHATSAPP[[#This Row],[Confirma medio de pago]]="No Cumple"),"Sin Cierre","Cierre")</f>
        <v>Cierre</v>
      </c>
      <c r="Y3415" s="1" t="s">
        <v>54</v>
      </c>
      <c r="Z3415" s="1" t="s">
        <v>46</v>
      </c>
      <c r="AA3415" s="1" t="s">
        <v>46</v>
      </c>
      <c r="AB3415" s="1" t="s">
        <v>54</v>
      </c>
      <c r="AC3415" s="11" t="str">
        <f>IF(OR(VOZ_WHATSAPP[[#This Row],[La comunicación es asertiva, con respeto y evita maltrato]]="No Cumple",VOZ_WHATSAPP[[#This Row],[Cumple con las normativas legales]]="No Cumple"),"No Cumple","Cumple")</f>
        <v>No Cumple</v>
      </c>
      <c r="AD3415" s="1" t="s">
        <v>46</v>
      </c>
      <c r="AE3415" s="1" t="s">
        <v>2958</v>
      </c>
      <c r="AF3415" s="4">
        <v>0.82</v>
      </c>
      <c r="AG3415" s="4">
        <f>IF(AND(VOZ_WHATSAPP[[#This Row],[Estado Cierre]]="Sin Cierre",VOZ_WHATSAPP[[#This Row],[Nota Negocio]]="Sin Negocio"),VOZ_WHATSAPP[[#This Row],[Nota]]-24%,VOZ_WHATSAPP[[#This Row],[Nota]])</f>
        <v>0.82</v>
      </c>
      <c r="AH3415" s="8">
        <f>IF(VOZ_WHATSAPP[[#This Row],[Estado Legal]]="No Cumple",0,IF(VOZ_WHATSAPP[[#This Row],[Realiza lectura de guion Legal]]="No Cumple",VOZ_WHATSAPP[[#This Row],[Nota 2]]-50%,VOZ_WHATSAPP[[#This Row],[Nota 2]]))</f>
        <v>0</v>
      </c>
    </row>
    <row r="3416" spans="1:34" x14ac:dyDescent="0.25">
      <c r="A3416" s="2" t="str">
        <f>VOZ_WHATSAPP[[#This Row],[ID Asesor]]&amp;VOZ_WHATSAPP[[#This Row],[Fecha Monitoreo]]</f>
        <v>398545899</v>
      </c>
      <c r="B3416" s="2">
        <v>45899</v>
      </c>
      <c r="C3416" s="1" t="s">
        <v>59</v>
      </c>
      <c r="D3416" s="1">
        <v>3985</v>
      </c>
      <c r="E3416" s="2">
        <v>45899</v>
      </c>
      <c r="F3416" s="3">
        <v>0.3923611111111111</v>
      </c>
      <c r="G3416" s="1" t="s">
        <v>60</v>
      </c>
      <c r="H3416" s="1" t="s">
        <v>44</v>
      </c>
      <c r="I3416" s="1">
        <v>1375</v>
      </c>
      <c r="J3416" s="1">
        <v>3207310880</v>
      </c>
      <c r="K3416" s="1" t="s">
        <v>45</v>
      </c>
      <c r="L3416" s="1" t="s">
        <v>46</v>
      </c>
      <c r="M3416" s="1" t="s">
        <v>46</v>
      </c>
      <c r="N3416" s="1" t="s">
        <v>46</v>
      </c>
      <c r="O3416" s="1" t="s">
        <v>46</v>
      </c>
      <c r="P3416" s="1" t="s">
        <v>46</v>
      </c>
      <c r="Q3416" s="1" t="s">
        <v>48</v>
      </c>
      <c r="R3416" s="1" t="s">
        <v>48</v>
      </c>
      <c r="S3416" s="1" t="s">
        <v>46</v>
      </c>
      <c r="T3416" s="12" t="str">
        <f>IF(OR(VOZ_WHATSAPP[[#This Row],[Brinda argumentos coherentes a la objeción]]="No Cumple",VOZ_WHATSAPP[[#This Row],[Despliegue de Beneficios y/o consecuencias]]="No Cumple"),"Sin Negocio","Negocio")</f>
        <v>Negocio</v>
      </c>
      <c r="U3416" s="1" t="s">
        <v>46</v>
      </c>
      <c r="V3416" s="1" t="s">
        <v>46</v>
      </c>
      <c r="W3416" s="1" t="s">
        <v>46</v>
      </c>
      <c r="X3416" s="12" t="str">
        <f>IF(OR(VOZ_WHATSAPP[[#This Row],[Confirma Valor de pago]]="No Cumple",VOZ_WHATSAPP[[#This Row],[Confirma hora de pago]]="No Cumple",VOZ_WHATSAPP[[#This Row],[Confirma medio de pago]]="No Cumple"),"Sin Cierre","Cierre")</f>
        <v>Cierre</v>
      </c>
      <c r="Y3416" s="1" t="s">
        <v>46</v>
      </c>
      <c r="Z3416" s="1" t="s">
        <v>46</v>
      </c>
      <c r="AA3416" s="1" t="s">
        <v>46</v>
      </c>
      <c r="AB3416" s="1" t="s">
        <v>46</v>
      </c>
      <c r="AC3416" s="11" t="str">
        <f>IF(OR(VOZ_WHATSAPP[[#This Row],[La comunicación es asertiva, con respeto y evita maltrato]]="No Cumple",VOZ_WHATSAPP[[#This Row],[Cumple con las normativas legales]]="No Cumple"),"No Cumple","Cumple")</f>
        <v>Cumple</v>
      </c>
      <c r="AD3416" s="1" t="s">
        <v>46</v>
      </c>
      <c r="AE3416" s="1" t="s">
        <v>2959</v>
      </c>
      <c r="AF3416" s="4">
        <v>1</v>
      </c>
      <c r="AG3416" s="4">
        <f>IF(AND(VOZ_WHATSAPP[[#This Row],[Estado Cierre]]="Sin Cierre",VOZ_WHATSAPP[[#This Row],[Nota Negocio]]="Sin Negocio"),VOZ_WHATSAPP[[#This Row],[Nota]]-24%,VOZ_WHATSAPP[[#This Row],[Nota]])</f>
        <v>1</v>
      </c>
      <c r="AH3416" s="8">
        <f>IF(VOZ_WHATSAPP[[#This Row],[Estado Legal]]="No Cumple",0,IF(VOZ_WHATSAPP[[#This Row],[Realiza lectura de guion Legal]]="No Cumple",VOZ_WHATSAPP[[#This Row],[Nota 2]]-50%,VOZ_WHATSAPP[[#This Row],[Nota 2]]))</f>
        <v>1</v>
      </c>
    </row>
    <row r="3417" spans="1:34" x14ac:dyDescent="0.25">
      <c r="A3417" s="2" t="str">
        <f>VOZ_WHATSAPP[[#This Row],[ID Asesor]]&amp;VOZ_WHATSAPP[[#This Row],[Fecha Monitoreo]]</f>
        <v>388945899</v>
      </c>
      <c r="B3417" s="2">
        <v>45899</v>
      </c>
      <c r="C3417" s="1" t="s">
        <v>59</v>
      </c>
      <c r="D3417" s="1">
        <v>3889</v>
      </c>
      <c r="E3417" s="2">
        <v>45899</v>
      </c>
      <c r="F3417" s="3">
        <v>0.39305555555555555</v>
      </c>
      <c r="G3417" s="1" t="s">
        <v>51</v>
      </c>
      <c r="H3417" s="1" t="s">
        <v>44</v>
      </c>
      <c r="I3417" s="1">
        <v>1432</v>
      </c>
      <c r="J3417" s="1">
        <v>3046696089</v>
      </c>
      <c r="K3417" s="1" t="s">
        <v>45</v>
      </c>
      <c r="L3417" s="1" t="s">
        <v>46</v>
      </c>
      <c r="M3417" s="1" t="s">
        <v>48</v>
      </c>
      <c r="N3417" s="1" t="s">
        <v>46</v>
      </c>
      <c r="O3417" s="1" t="s">
        <v>54</v>
      </c>
      <c r="P3417" s="1" t="s">
        <v>54</v>
      </c>
      <c r="Q3417" s="1" t="s">
        <v>46</v>
      </c>
      <c r="R3417" s="1" t="s">
        <v>46</v>
      </c>
      <c r="S3417" s="1" t="s">
        <v>46</v>
      </c>
      <c r="T3417" s="12" t="str">
        <f>IF(OR(VOZ_WHATSAPP[[#This Row],[Brinda argumentos coherentes a la objeción]]="No Cumple",VOZ_WHATSAPP[[#This Row],[Despliegue de Beneficios y/o consecuencias]]="No Cumple"),"Sin Negocio","Negocio")</f>
        <v>Negocio</v>
      </c>
      <c r="U3417" s="1" t="s">
        <v>48</v>
      </c>
      <c r="V3417" s="1" t="s">
        <v>48</v>
      </c>
      <c r="W3417" s="1" t="s">
        <v>48</v>
      </c>
      <c r="X3417" s="12" t="str">
        <f>IF(OR(VOZ_WHATSAPP[[#This Row],[Confirma Valor de pago]]="No Cumple",VOZ_WHATSAPP[[#This Row],[Confirma hora de pago]]="No Cumple",VOZ_WHATSAPP[[#This Row],[Confirma medio de pago]]="No Cumple"),"Sin Cierre","Cierre")</f>
        <v>Cierre</v>
      </c>
      <c r="Y3417" s="1" t="s">
        <v>48</v>
      </c>
      <c r="Z3417" s="1" t="s">
        <v>46</v>
      </c>
      <c r="AA3417" s="1" t="s">
        <v>46</v>
      </c>
      <c r="AB3417" s="1" t="s">
        <v>46</v>
      </c>
      <c r="AC3417" s="11" t="str">
        <f>IF(OR(VOZ_WHATSAPP[[#This Row],[La comunicación es asertiva, con respeto y evita maltrato]]="No Cumple",VOZ_WHATSAPP[[#This Row],[Cumple con las normativas legales]]="No Cumple"),"No Cumple","Cumple")</f>
        <v>Cumple</v>
      </c>
      <c r="AD3417" s="1" t="s">
        <v>48</v>
      </c>
      <c r="AE3417" s="1" t="s">
        <v>2960</v>
      </c>
      <c r="AF3417" s="4">
        <v>0.9</v>
      </c>
      <c r="AG3417" s="4">
        <f>IF(AND(VOZ_WHATSAPP[[#This Row],[Estado Cierre]]="Sin Cierre",VOZ_WHATSAPP[[#This Row],[Nota Negocio]]="Sin Negocio"),VOZ_WHATSAPP[[#This Row],[Nota]]-24%,VOZ_WHATSAPP[[#This Row],[Nota]])</f>
        <v>0.9</v>
      </c>
      <c r="AH3417" s="8">
        <f>IF(VOZ_WHATSAPP[[#This Row],[Estado Legal]]="No Cumple",0,IF(VOZ_WHATSAPP[[#This Row],[Realiza lectura de guion Legal]]="No Cumple",VOZ_WHATSAPP[[#This Row],[Nota 2]]-50%,VOZ_WHATSAPP[[#This Row],[Nota 2]]))</f>
        <v>0.9</v>
      </c>
    </row>
    <row r="3418" spans="1:34" x14ac:dyDescent="0.25">
      <c r="A3418" s="2" t="str">
        <f>VOZ_WHATSAPP[[#This Row],[ID Asesor]]&amp;VOZ_WHATSAPP[[#This Row],[Fecha Monitoreo]]</f>
        <v>403245899</v>
      </c>
      <c r="B3418" s="2">
        <v>45899</v>
      </c>
      <c r="C3418" s="1" t="s">
        <v>50</v>
      </c>
      <c r="D3418" s="1">
        <v>4032</v>
      </c>
      <c r="E3418" s="2">
        <v>45899</v>
      </c>
      <c r="F3418" s="3">
        <v>0.46041666666666664</v>
      </c>
      <c r="G3418" s="1" t="s">
        <v>51</v>
      </c>
      <c r="H3418" s="1" t="s">
        <v>44</v>
      </c>
      <c r="I3418" s="1">
        <v>1454</v>
      </c>
      <c r="J3418" s="1">
        <v>3108265372</v>
      </c>
      <c r="K3418" s="1" t="s">
        <v>45</v>
      </c>
      <c r="L3418" s="1" t="s">
        <v>46</v>
      </c>
      <c r="M3418" s="1" t="s">
        <v>46</v>
      </c>
      <c r="N3418" s="1" t="s">
        <v>46</v>
      </c>
      <c r="O3418" s="1" t="s">
        <v>46</v>
      </c>
      <c r="P3418" s="1" t="s">
        <v>46</v>
      </c>
      <c r="Q3418" s="1" t="s">
        <v>46</v>
      </c>
      <c r="R3418" s="1" t="s">
        <v>46</v>
      </c>
      <c r="S3418" s="1" t="s">
        <v>46</v>
      </c>
      <c r="T3418" s="12" t="str">
        <f>IF(OR(VOZ_WHATSAPP[[#This Row],[Brinda argumentos coherentes a la objeción]]="No Cumple",VOZ_WHATSAPP[[#This Row],[Despliegue de Beneficios y/o consecuencias]]="No Cumple"),"Sin Negocio","Negocio")</f>
        <v>Negocio</v>
      </c>
      <c r="U3418" s="1" t="s">
        <v>46</v>
      </c>
      <c r="V3418" s="1" t="s">
        <v>46</v>
      </c>
      <c r="W3418" s="1" t="s">
        <v>46</v>
      </c>
      <c r="X3418" s="12" t="str">
        <f>IF(OR(VOZ_WHATSAPP[[#This Row],[Confirma Valor de pago]]="No Cumple",VOZ_WHATSAPP[[#This Row],[Confirma hora de pago]]="No Cumple",VOZ_WHATSAPP[[#This Row],[Confirma medio de pago]]="No Cumple"),"Sin Cierre","Cierre")</f>
        <v>Cierre</v>
      </c>
      <c r="Y3418" s="1" t="s">
        <v>46</v>
      </c>
      <c r="Z3418" s="1" t="s">
        <v>46</v>
      </c>
      <c r="AA3418" s="1" t="s">
        <v>46</v>
      </c>
      <c r="AB3418" s="1" t="s">
        <v>46</v>
      </c>
      <c r="AC3418" s="11" t="str">
        <f>IF(OR(VOZ_WHATSAPP[[#This Row],[La comunicación es asertiva, con respeto y evita maltrato]]="No Cumple",VOZ_WHATSAPP[[#This Row],[Cumple con las normativas legales]]="No Cumple"),"No Cumple","Cumple")</f>
        <v>Cumple</v>
      </c>
      <c r="AD3418" s="1" t="s">
        <v>46</v>
      </c>
      <c r="AE3418" s="1" t="s">
        <v>53</v>
      </c>
      <c r="AF3418" s="4">
        <v>1</v>
      </c>
      <c r="AG3418" s="4">
        <f>IF(AND(VOZ_WHATSAPP[[#This Row],[Estado Cierre]]="Sin Cierre",VOZ_WHATSAPP[[#This Row],[Nota Negocio]]="Sin Negocio"),VOZ_WHATSAPP[[#This Row],[Nota]]-24%,VOZ_WHATSAPP[[#This Row],[Nota]])</f>
        <v>1</v>
      </c>
      <c r="AH3418" s="8">
        <f>IF(VOZ_WHATSAPP[[#This Row],[Estado Legal]]="No Cumple",0,IF(VOZ_WHATSAPP[[#This Row],[Realiza lectura de guion Legal]]="No Cumple",VOZ_WHATSAPP[[#This Row],[Nota 2]]-50%,VOZ_WHATSAPP[[#This Row],[Nota 2]]))</f>
        <v>1</v>
      </c>
    </row>
    <row r="3419" spans="1:34" x14ac:dyDescent="0.25">
      <c r="A3419" s="2" t="str">
        <f>VOZ_WHATSAPP[[#This Row],[ID Asesor]]&amp;VOZ_WHATSAPP[[#This Row],[Fecha Monitoreo]]</f>
        <v>407745899</v>
      </c>
      <c r="B3419" s="2">
        <v>45899</v>
      </c>
      <c r="C3419" s="1" t="s">
        <v>696</v>
      </c>
      <c r="D3419" s="1">
        <v>4077</v>
      </c>
      <c r="E3419" s="2">
        <v>45899</v>
      </c>
      <c r="F3419" s="3">
        <v>0.3923611111111111</v>
      </c>
      <c r="G3419" s="1" t="s">
        <v>51</v>
      </c>
      <c r="H3419" s="1" t="s">
        <v>44</v>
      </c>
      <c r="I3419" s="1">
        <v>617</v>
      </c>
      <c r="J3419" s="1">
        <v>3167679849</v>
      </c>
      <c r="K3419" s="1" t="s">
        <v>45</v>
      </c>
      <c r="L3419" s="1" t="s">
        <v>46</v>
      </c>
      <c r="M3419" s="1" t="s">
        <v>46</v>
      </c>
      <c r="N3419" s="1" t="s">
        <v>46</v>
      </c>
      <c r="O3419" s="1" t="s">
        <v>46</v>
      </c>
      <c r="P3419" s="1" t="s">
        <v>46</v>
      </c>
      <c r="Q3419" s="1" t="s">
        <v>46</v>
      </c>
      <c r="R3419" s="1" t="s">
        <v>46</v>
      </c>
      <c r="S3419" s="1" t="s">
        <v>46</v>
      </c>
      <c r="T3419" s="12" t="str">
        <f>IF(OR(VOZ_WHATSAPP[[#This Row],[Brinda argumentos coherentes a la objeción]]="No Cumple",VOZ_WHATSAPP[[#This Row],[Despliegue de Beneficios y/o consecuencias]]="No Cumple"),"Sin Negocio","Negocio")</f>
        <v>Negocio</v>
      </c>
      <c r="U3419" s="1" t="s">
        <v>48</v>
      </c>
      <c r="V3419" s="1" t="s">
        <v>48</v>
      </c>
      <c r="W3419" s="1" t="s">
        <v>48</v>
      </c>
      <c r="X3419" s="12" t="str">
        <f>IF(OR(VOZ_WHATSAPP[[#This Row],[Confirma Valor de pago]]="No Cumple",VOZ_WHATSAPP[[#This Row],[Confirma hora de pago]]="No Cumple",VOZ_WHATSAPP[[#This Row],[Confirma medio de pago]]="No Cumple"),"Sin Cierre","Cierre")</f>
        <v>Cierre</v>
      </c>
      <c r="Y3419" s="1" t="s">
        <v>46</v>
      </c>
      <c r="Z3419" s="1" t="s">
        <v>46</v>
      </c>
      <c r="AA3419" s="1" t="s">
        <v>46</v>
      </c>
      <c r="AB3419" s="1" t="s">
        <v>46</v>
      </c>
      <c r="AC3419" s="11" t="str">
        <f>IF(OR(VOZ_WHATSAPP[[#This Row],[La comunicación es asertiva, con respeto y evita maltrato]]="No Cumple",VOZ_WHATSAPP[[#This Row],[Cumple con las normativas legales]]="No Cumple"),"No Cumple","Cumple")</f>
        <v>Cumple</v>
      </c>
      <c r="AD3419" s="1" t="s">
        <v>46</v>
      </c>
      <c r="AE3419" s="1" t="s">
        <v>2558</v>
      </c>
      <c r="AF3419" s="4">
        <v>1</v>
      </c>
      <c r="AG3419" s="4">
        <f>IF(AND(VOZ_WHATSAPP[[#This Row],[Estado Cierre]]="Sin Cierre",VOZ_WHATSAPP[[#This Row],[Nota Negocio]]="Sin Negocio"),VOZ_WHATSAPP[[#This Row],[Nota]]-24%,VOZ_WHATSAPP[[#This Row],[Nota]])</f>
        <v>1</v>
      </c>
      <c r="AH3419" s="8">
        <f>IF(VOZ_WHATSAPP[[#This Row],[Estado Legal]]="No Cumple",0,IF(VOZ_WHATSAPP[[#This Row],[Realiza lectura de guion Legal]]="No Cumple",VOZ_WHATSAPP[[#This Row],[Nota 2]]-50%,VOZ_WHATSAPP[[#This Row],[Nota 2]]))</f>
        <v>1</v>
      </c>
    </row>
    <row r="3420" spans="1:34" x14ac:dyDescent="0.25">
      <c r="A3420" s="2" t="str">
        <f>VOZ_WHATSAPP[[#This Row],[ID Asesor]]&amp;VOZ_WHATSAPP[[#This Row],[Fecha Monitoreo]]</f>
        <v>364945901</v>
      </c>
      <c r="B3420" s="2">
        <v>45901</v>
      </c>
      <c r="C3420" s="1" t="s">
        <v>126</v>
      </c>
      <c r="D3420" s="1">
        <v>3649</v>
      </c>
      <c r="E3420" s="2">
        <v>45901</v>
      </c>
      <c r="F3420" s="3">
        <v>0.3298611111111111</v>
      </c>
      <c r="G3420" s="1" t="s">
        <v>58</v>
      </c>
      <c r="H3420" s="1" t="s">
        <v>44</v>
      </c>
      <c r="I3420" s="1">
        <v>578</v>
      </c>
      <c r="J3420" s="1">
        <v>3187833578</v>
      </c>
      <c r="K3420" s="1" t="s">
        <v>45</v>
      </c>
      <c r="L3420" s="1" t="s">
        <v>46</v>
      </c>
      <c r="M3420" s="1" t="s">
        <v>46</v>
      </c>
      <c r="N3420" s="1" t="s">
        <v>46</v>
      </c>
      <c r="O3420" s="1" t="s">
        <v>46</v>
      </c>
      <c r="P3420" s="1" t="s">
        <v>46</v>
      </c>
      <c r="Q3420" s="1" t="s">
        <v>48</v>
      </c>
      <c r="R3420" s="1" t="s">
        <v>48</v>
      </c>
      <c r="S3420" s="1" t="s">
        <v>46</v>
      </c>
      <c r="T3420" s="12" t="str">
        <f>IF(OR(VOZ_WHATSAPP[[#This Row],[Brinda argumentos coherentes a la objeción]]="No Cumple",VOZ_WHATSAPP[[#This Row],[Despliegue de Beneficios y/o consecuencias]]="No Cumple"),"Sin Negocio","Negocio")</f>
        <v>Negocio</v>
      </c>
      <c r="U3420" s="1" t="s">
        <v>46</v>
      </c>
      <c r="V3420" s="1" t="s">
        <v>46</v>
      </c>
      <c r="W3420" s="1" t="s">
        <v>46</v>
      </c>
      <c r="X3420" s="12" t="str">
        <f>IF(OR(VOZ_WHATSAPP[[#This Row],[Confirma Valor de pago]]="No Cumple",VOZ_WHATSAPP[[#This Row],[Confirma hora de pago]]="No Cumple",VOZ_WHATSAPP[[#This Row],[Confirma medio de pago]]="No Cumple"),"Sin Cierre","Cierre")</f>
        <v>Cierre</v>
      </c>
      <c r="Y3420" s="1" t="s">
        <v>46</v>
      </c>
      <c r="Z3420" s="1" t="s">
        <v>46</v>
      </c>
      <c r="AA3420" s="1" t="s">
        <v>46</v>
      </c>
      <c r="AB3420" s="1" t="s">
        <v>46</v>
      </c>
      <c r="AC3420" s="11" t="str">
        <f>IF(OR(VOZ_WHATSAPP[[#This Row],[La comunicación es asertiva, con respeto y evita maltrato]]="No Cumple",VOZ_WHATSAPP[[#This Row],[Cumple con las normativas legales]]="No Cumple"),"No Cumple","Cumple")</f>
        <v>Cumple</v>
      </c>
      <c r="AD3420" s="1" t="s">
        <v>46</v>
      </c>
      <c r="AE3420" s="1" t="s">
        <v>131</v>
      </c>
      <c r="AF3420" s="4">
        <v>1</v>
      </c>
      <c r="AG3420" s="4">
        <f>IF(AND(VOZ_WHATSAPP[[#This Row],[Estado Cierre]]="Sin Cierre",VOZ_WHATSAPP[[#This Row],[Nota Negocio]]="Sin Negocio"),VOZ_WHATSAPP[[#This Row],[Nota]]-24%,VOZ_WHATSAPP[[#This Row],[Nota]])</f>
        <v>1</v>
      </c>
      <c r="AH3420" s="8">
        <f>IF(VOZ_WHATSAPP[[#This Row],[Estado Legal]]="No Cumple",0,IF(VOZ_WHATSAPP[[#This Row],[Realiza lectura de guion Legal]]="No Cumple",VOZ_WHATSAPP[[#This Row],[Nota 2]]-50%,VOZ_WHATSAPP[[#This Row],[Nota 2]]))</f>
        <v>1</v>
      </c>
    </row>
    <row r="3421" spans="1:34" x14ac:dyDescent="0.25">
      <c r="A3421" s="2" t="str">
        <f>VOZ_WHATSAPP[[#This Row],[ID Asesor]]&amp;VOZ_WHATSAPP[[#This Row],[Fecha Monitoreo]]</f>
        <v>374745901</v>
      </c>
      <c r="B3421" s="2">
        <v>45901</v>
      </c>
      <c r="C3421" s="1" t="s">
        <v>696</v>
      </c>
      <c r="D3421" s="1">
        <v>3747</v>
      </c>
      <c r="E3421" s="2">
        <v>45901</v>
      </c>
      <c r="F3421" s="3">
        <v>0.30555555555555558</v>
      </c>
      <c r="G3421" s="1" t="s">
        <v>58</v>
      </c>
      <c r="H3421" s="1" t="s">
        <v>44</v>
      </c>
      <c r="I3421" s="1">
        <v>405</v>
      </c>
      <c r="J3421" s="1">
        <v>3194599199</v>
      </c>
      <c r="K3421" s="1" t="s">
        <v>45</v>
      </c>
      <c r="L3421" s="1" t="s">
        <v>46</v>
      </c>
      <c r="M3421" s="1" t="s">
        <v>46</v>
      </c>
      <c r="N3421" s="1" t="s">
        <v>46</v>
      </c>
      <c r="O3421" s="1" t="s">
        <v>46</v>
      </c>
      <c r="P3421" s="1" t="s">
        <v>46</v>
      </c>
      <c r="Q3421" s="1" t="s">
        <v>46</v>
      </c>
      <c r="R3421" s="1" t="s">
        <v>47</v>
      </c>
      <c r="S3421" s="1" t="s">
        <v>48</v>
      </c>
      <c r="T3421" s="12" t="str">
        <f>IF(OR(VOZ_WHATSAPP[[#This Row],[Brinda argumentos coherentes a la objeción]]="No Cumple",VOZ_WHATSAPP[[#This Row],[Despliegue de Beneficios y/o consecuencias]]="No Cumple"),"Sin Negocio","Negocio")</f>
        <v>Sin Negocio</v>
      </c>
      <c r="U3421" s="1" t="s">
        <v>48</v>
      </c>
      <c r="V3421" s="1" t="s">
        <v>48</v>
      </c>
      <c r="W3421" s="1" t="s">
        <v>48</v>
      </c>
      <c r="X3421" s="12" t="str">
        <f>IF(OR(VOZ_WHATSAPP[[#This Row],[Confirma Valor de pago]]="No Cumple",VOZ_WHATSAPP[[#This Row],[Confirma hora de pago]]="No Cumple",VOZ_WHATSAPP[[#This Row],[Confirma medio de pago]]="No Cumple"),"Sin Cierre","Cierre")</f>
        <v>Cierre</v>
      </c>
      <c r="Y3421" s="1" t="s">
        <v>46</v>
      </c>
      <c r="Z3421" s="1" t="s">
        <v>54</v>
      </c>
      <c r="AA3421" s="1" t="s">
        <v>46</v>
      </c>
      <c r="AB3421" s="1" t="s">
        <v>46</v>
      </c>
      <c r="AC3421" s="11" t="str">
        <f>IF(OR(VOZ_WHATSAPP[[#This Row],[La comunicación es asertiva, con respeto y evita maltrato]]="No Cumple",VOZ_WHATSAPP[[#This Row],[Cumple con las normativas legales]]="No Cumple"),"No Cumple","Cumple")</f>
        <v>Cumple</v>
      </c>
      <c r="AD3421" s="1" t="s">
        <v>46</v>
      </c>
      <c r="AE3421" s="1" t="s">
        <v>2961</v>
      </c>
      <c r="AF3421" s="4">
        <v>0.75</v>
      </c>
      <c r="AG3421" s="4">
        <f>IF(AND(VOZ_WHATSAPP[[#This Row],[Estado Cierre]]="Sin Cierre",VOZ_WHATSAPP[[#This Row],[Nota Negocio]]="Sin Negocio"),VOZ_WHATSAPP[[#This Row],[Nota]]-24%,VOZ_WHATSAPP[[#This Row],[Nota]])</f>
        <v>0.75</v>
      </c>
      <c r="AH3421" s="8">
        <f>IF(VOZ_WHATSAPP[[#This Row],[Estado Legal]]="No Cumple",0,IF(VOZ_WHATSAPP[[#This Row],[Realiza lectura de guion Legal]]="No Cumple",VOZ_WHATSAPP[[#This Row],[Nota 2]]-50%,VOZ_WHATSAPP[[#This Row],[Nota 2]]))</f>
        <v>0.75</v>
      </c>
    </row>
    <row r="3422" spans="1:34" x14ac:dyDescent="0.25">
      <c r="A3422" s="2" t="str">
        <f>VOZ_WHATSAPP[[#This Row],[ID Asesor]]&amp;VOZ_WHATSAPP[[#This Row],[Fecha Monitoreo]]</f>
        <v>377145901</v>
      </c>
      <c r="B3422" s="2">
        <v>45901</v>
      </c>
      <c r="C3422" s="1" t="s">
        <v>126</v>
      </c>
      <c r="D3422" s="1">
        <v>3771</v>
      </c>
      <c r="E3422" s="2">
        <v>45901</v>
      </c>
      <c r="F3422" s="3">
        <v>0.34652777777777777</v>
      </c>
      <c r="G3422" s="1" t="s">
        <v>58</v>
      </c>
      <c r="H3422" s="1" t="s">
        <v>44</v>
      </c>
      <c r="I3422" s="1">
        <v>581</v>
      </c>
      <c r="J3422" s="1">
        <v>3218023212</v>
      </c>
      <c r="K3422" s="1" t="s">
        <v>45</v>
      </c>
      <c r="L3422" s="1" t="s">
        <v>46</v>
      </c>
      <c r="M3422" s="1" t="s">
        <v>46</v>
      </c>
      <c r="N3422" s="1" t="s">
        <v>46</v>
      </c>
      <c r="O3422" s="1" t="s">
        <v>54</v>
      </c>
      <c r="P3422" s="1" t="s">
        <v>46</v>
      </c>
      <c r="Q3422" s="1" t="s">
        <v>46</v>
      </c>
      <c r="R3422" s="1" t="s">
        <v>46</v>
      </c>
      <c r="S3422" s="1" t="s">
        <v>46</v>
      </c>
      <c r="T3422" s="12" t="str">
        <f>IF(OR(VOZ_WHATSAPP[[#This Row],[Brinda argumentos coherentes a la objeción]]="No Cumple",VOZ_WHATSAPP[[#This Row],[Despliegue de Beneficios y/o consecuencias]]="No Cumple"),"Sin Negocio","Negocio")</f>
        <v>Negocio</v>
      </c>
      <c r="U3422" s="1" t="s">
        <v>48</v>
      </c>
      <c r="V3422" s="1" t="s">
        <v>48</v>
      </c>
      <c r="W3422" s="1" t="s">
        <v>48</v>
      </c>
      <c r="X3422" s="12" t="str">
        <f>IF(OR(VOZ_WHATSAPP[[#This Row],[Confirma Valor de pago]]="No Cumple",VOZ_WHATSAPP[[#This Row],[Confirma hora de pago]]="No Cumple",VOZ_WHATSAPP[[#This Row],[Confirma medio de pago]]="No Cumple"),"Sin Cierre","Cierre")</f>
        <v>Cierre</v>
      </c>
      <c r="Y3422" s="1" t="s">
        <v>46</v>
      </c>
      <c r="Z3422" s="1" t="s">
        <v>46</v>
      </c>
      <c r="AA3422" s="1" t="s">
        <v>46</v>
      </c>
      <c r="AB3422" s="1" t="s">
        <v>46</v>
      </c>
      <c r="AC3422" s="11" t="str">
        <f>IF(OR(VOZ_WHATSAPP[[#This Row],[La comunicación es asertiva, con respeto y evita maltrato]]="No Cumple",VOZ_WHATSAPP[[#This Row],[Cumple con las normativas legales]]="No Cumple"),"No Cumple","Cumple")</f>
        <v>Cumple</v>
      </c>
      <c r="AD3422" s="1" t="s">
        <v>46</v>
      </c>
      <c r="AE3422" s="1" t="s">
        <v>2962</v>
      </c>
      <c r="AF3422" s="4">
        <v>0.95</v>
      </c>
      <c r="AG3422" s="4">
        <f>IF(AND(VOZ_WHATSAPP[[#This Row],[Estado Cierre]]="Sin Cierre",VOZ_WHATSAPP[[#This Row],[Nota Negocio]]="Sin Negocio"),VOZ_WHATSAPP[[#This Row],[Nota]]-24%,VOZ_WHATSAPP[[#This Row],[Nota]])</f>
        <v>0.95</v>
      </c>
      <c r="AH3422" s="8">
        <f>IF(VOZ_WHATSAPP[[#This Row],[Estado Legal]]="No Cumple",0,IF(VOZ_WHATSAPP[[#This Row],[Realiza lectura de guion Legal]]="No Cumple",VOZ_WHATSAPP[[#This Row],[Nota 2]]-50%,VOZ_WHATSAPP[[#This Row],[Nota 2]]))</f>
        <v>0.95</v>
      </c>
    </row>
    <row r="3423" spans="1:34" x14ac:dyDescent="0.25">
      <c r="A3423" s="2" t="str">
        <f>VOZ_WHATSAPP[[#This Row],[ID Asesor]]&amp;VOZ_WHATSAPP[[#This Row],[Fecha Monitoreo]]</f>
        <v>368845901</v>
      </c>
      <c r="B3423" s="2">
        <v>45901</v>
      </c>
      <c r="C3423" s="1" t="s">
        <v>42</v>
      </c>
      <c r="D3423" s="1">
        <v>3688</v>
      </c>
      <c r="E3423" s="2">
        <v>45901</v>
      </c>
      <c r="F3423" s="3">
        <v>0.3298611111111111</v>
      </c>
      <c r="G3423" s="1" t="s">
        <v>60</v>
      </c>
      <c r="H3423" s="1" t="s">
        <v>44</v>
      </c>
      <c r="I3423" s="1">
        <v>21009830</v>
      </c>
      <c r="J3423" s="1">
        <v>3152312911</v>
      </c>
      <c r="K3423" s="1" t="s">
        <v>49</v>
      </c>
      <c r="L3423" s="1" t="s">
        <v>46</v>
      </c>
      <c r="M3423" s="1" t="s">
        <v>46</v>
      </c>
      <c r="N3423" s="1" t="s">
        <v>46</v>
      </c>
      <c r="O3423" s="1" t="s">
        <v>46</v>
      </c>
      <c r="P3423" s="1" t="s">
        <v>46</v>
      </c>
      <c r="Q3423" s="1" t="s">
        <v>46</v>
      </c>
      <c r="R3423" s="1" t="s">
        <v>47</v>
      </c>
      <c r="S3423" s="1" t="s">
        <v>46</v>
      </c>
      <c r="T3423" s="12" t="str">
        <f>IF(OR(VOZ_WHATSAPP[[#This Row],[Brinda argumentos coherentes a la objeción]]="No Cumple",VOZ_WHATSAPP[[#This Row],[Despliegue de Beneficios y/o consecuencias]]="No Cumple"),"Sin Negocio","Negocio")</f>
        <v>Sin Negocio</v>
      </c>
      <c r="U3423" s="1" t="s">
        <v>48</v>
      </c>
      <c r="V3423" s="1" t="s">
        <v>48</v>
      </c>
      <c r="W3423" s="1" t="s">
        <v>48</v>
      </c>
      <c r="X3423" s="12" t="str">
        <f>IF(OR(VOZ_WHATSAPP[[#This Row],[Confirma Valor de pago]]="No Cumple",VOZ_WHATSAPP[[#This Row],[Confirma hora de pago]]="No Cumple",VOZ_WHATSAPP[[#This Row],[Confirma medio de pago]]="No Cumple"),"Sin Cierre","Cierre")</f>
        <v>Cierre</v>
      </c>
      <c r="Y3423" s="1" t="s">
        <v>46</v>
      </c>
      <c r="Z3423" s="1" t="s">
        <v>46</v>
      </c>
      <c r="AA3423" s="1" t="s">
        <v>46</v>
      </c>
      <c r="AB3423" s="1" t="s">
        <v>46</v>
      </c>
      <c r="AC3423" s="11" t="str">
        <f>IF(OR(VOZ_WHATSAPP[[#This Row],[La comunicación es asertiva, con respeto y evita maltrato]]="No Cumple",VOZ_WHATSAPP[[#This Row],[Cumple con las normativas legales]]="No Cumple"),"No Cumple","Cumple")</f>
        <v>Cumple</v>
      </c>
      <c r="AD3423" s="1" t="s">
        <v>46</v>
      </c>
      <c r="AE3423" s="1" t="s">
        <v>2963</v>
      </c>
      <c r="AF3423" s="4">
        <v>0.9</v>
      </c>
      <c r="AG3423" s="4">
        <f>IF(AND(VOZ_WHATSAPP[[#This Row],[Estado Cierre]]="Sin Cierre",VOZ_WHATSAPP[[#This Row],[Nota Negocio]]="Sin Negocio"),VOZ_WHATSAPP[[#This Row],[Nota]]-24%,VOZ_WHATSAPP[[#This Row],[Nota]])</f>
        <v>0.9</v>
      </c>
      <c r="AH3423" s="8">
        <f>IF(VOZ_WHATSAPP[[#This Row],[Estado Legal]]="No Cumple",0,IF(VOZ_WHATSAPP[[#This Row],[Realiza lectura de guion Legal]]="No Cumple",VOZ_WHATSAPP[[#This Row],[Nota 2]]-50%,VOZ_WHATSAPP[[#This Row],[Nota 2]]))</f>
        <v>0.9</v>
      </c>
    </row>
    <row r="3424" spans="1:34" x14ac:dyDescent="0.25">
      <c r="A3424" s="2" t="str">
        <f>VOZ_WHATSAPP[[#This Row],[ID Asesor]]&amp;VOZ_WHATSAPP[[#This Row],[Fecha Monitoreo]]</f>
        <v>376945901</v>
      </c>
      <c r="B3424" s="2">
        <v>45901</v>
      </c>
      <c r="C3424" s="1" t="s">
        <v>696</v>
      </c>
      <c r="D3424" s="1">
        <v>3769</v>
      </c>
      <c r="E3424" s="2">
        <v>45901</v>
      </c>
      <c r="F3424" s="3">
        <v>0.3298611111111111</v>
      </c>
      <c r="G3424" s="1" t="s">
        <v>58</v>
      </c>
      <c r="H3424" s="1" t="s">
        <v>44</v>
      </c>
      <c r="I3424" s="1">
        <v>579</v>
      </c>
      <c r="J3424" s="1">
        <v>3209744854</v>
      </c>
      <c r="K3424" s="1" t="s">
        <v>45</v>
      </c>
      <c r="L3424" s="1" t="s">
        <v>46</v>
      </c>
      <c r="M3424" s="1" t="s">
        <v>46</v>
      </c>
      <c r="N3424" s="1" t="s">
        <v>46</v>
      </c>
      <c r="O3424" s="1" t="s">
        <v>46</v>
      </c>
      <c r="P3424" s="1" t="s">
        <v>46</v>
      </c>
      <c r="Q3424" s="1" t="s">
        <v>46</v>
      </c>
      <c r="R3424" s="1" t="s">
        <v>46</v>
      </c>
      <c r="S3424" s="1" t="s">
        <v>46</v>
      </c>
      <c r="T3424" s="12" t="str">
        <f>IF(OR(VOZ_WHATSAPP[[#This Row],[Brinda argumentos coherentes a la objeción]]="No Cumple",VOZ_WHATSAPP[[#This Row],[Despliegue de Beneficios y/o consecuencias]]="No Cumple"),"Sin Negocio","Negocio")</f>
        <v>Negocio</v>
      </c>
      <c r="U3424" s="1" t="s">
        <v>48</v>
      </c>
      <c r="V3424" s="1" t="s">
        <v>48</v>
      </c>
      <c r="W3424" s="1" t="s">
        <v>48</v>
      </c>
      <c r="X3424" s="12" t="str">
        <f>IF(OR(VOZ_WHATSAPP[[#This Row],[Confirma Valor de pago]]="No Cumple",VOZ_WHATSAPP[[#This Row],[Confirma hora de pago]]="No Cumple",VOZ_WHATSAPP[[#This Row],[Confirma medio de pago]]="No Cumple"),"Sin Cierre","Cierre")</f>
        <v>Cierre</v>
      </c>
      <c r="Y3424" s="1" t="s">
        <v>46</v>
      </c>
      <c r="Z3424" s="1" t="s">
        <v>46</v>
      </c>
      <c r="AA3424" s="1" t="s">
        <v>46</v>
      </c>
      <c r="AB3424" s="1" t="s">
        <v>46</v>
      </c>
      <c r="AC3424" s="11" t="str">
        <f>IF(OR(VOZ_WHATSAPP[[#This Row],[La comunicación es asertiva, con respeto y evita maltrato]]="No Cumple",VOZ_WHATSAPP[[#This Row],[Cumple con las normativas legales]]="No Cumple"),"No Cumple","Cumple")</f>
        <v>Cumple</v>
      </c>
      <c r="AD3424" s="1" t="s">
        <v>46</v>
      </c>
      <c r="AE3424" s="1" t="s">
        <v>2570</v>
      </c>
      <c r="AF3424" s="4">
        <v>1</v>
      </c>
      <c r="AG3424" s="4">
        <f>IF(AND(VOZ_WHATSAPP[[#This Row],[Estado Cierre]]="Sin Cierre",VOZ_WHATSAPP[[#This Row],[Nota Negocio]]="Sin Negocio"),VOZ_WHATSAPP[[#This Row],[Nota]]-24%,VOZ_WHATSAPP[[#This Row],[Nota]])</f>
        <v>1</v>
      </c>
      <c r="AH3424" s="8">
        <f>IF(VOZ_WHATSAPP[[#This Row],[Estado Legal]]="No Cumple",0,IF(VOZ_WHATSAPP[[#This Row],[Realiza lectura de guion Legal]]="No Cumple",VOZ_WHATSAPP[[#This Row],[Nota 2]]-50%,VOZ_WHATSAPP[[#This Row],[Nota 2]]))</f>
        <v>1</v>
      </c>
    </row>
    <row r="3425" spans="1:34" x14ac:dyDescent="0.25">
      <c r="A3425" s="2" t="str">
        <f>VOZ_WHATSAPP[[#This Row],[ID Asesor]]&amp;VOZ_WHATSAPP[[#This Row],[Fecha Monitoreo]]</f>
        <v>338245901</v>
      </c>
      <c r="B3425" s="2">
        <v>45901</v>
      </c>
      <c r="C3425" s="1" t="s">
        <v>126</v>
      </c>
      <c r="D3425" s="1">
        <v>3382</v>
      </c>
      <c r="E3425" s="2">
        <v>45901</v>
      </c>
      <c r="F3425" s="3">
        <v>0.3215277777777778</v>
      </c>
      <c r="G3425" s="1" t="s">
        <v>58</v>
      </c>
      <c r="H3425" s="1" t="s">
        <v>44</v>
      </c>
      <c r="I3425" s="1">
        <v>563</v>
      </c>
      <c r="J3425" s="1">
        <v>3246868202</v>
      </c>
      <c r="K3425" s="1" t="s">
        <v>45</v>
      </c>
      <c r="L3425" s="1" t="s">
        <v>46</v>
      </c>
      <c r="M3425" s="1" t="s">
        <v>46</v>
      </c>
      <c r="N3425" s="1" t="s">
        <v>46</v>
      </c>
      <c r="O3425" s="1" t="s">
        <v>46</v>
      </c>
      <c r="P3425" s="1" t="s">
        <v>46</v>
      </c>
      <c r="Q3425" s="1" t="s">
        <v>46</v>
      </c>
      <c r="R3425" s="1" t="s">
        <v>46</v>
      </c>
      <c r="S3425" s="1" t="s">
        <v>46</v>
      </c>
      <c r="T3425" s="12" t="str">
        <f>IF(OR(VOZ_WHATSAPP[[#This Row],[Brinda argumentos coherentes a la objeción]]="No Cumple",VOZ_WHATSAPP[[#This Row],[Despliegue de Beneficios y/o consecuencias]]="No Cumple"),"Sin Negocio","Negocio")</f>
        <v>Negocio</v>
      </c>
      <c r="U3425" s="1" t="s">
        <v>48</v>
      </c>
      <c r="V3425" s="1" t="s">
        <v>48</v>
      </c>
      <c r="W3425" s="1" t="s">
        <v>48</v>
      </c>
      <c r="X3425" s="12" t="str">
        <f>IF(OR(VOZ_WHATSAPP[[#This Row],[Confirma Valor de pago]]="No Cumple",VOZ_WHATSAPP[[#This Row],[Confirma hora de pago]]="No Cumple",VOZ_WHATSAPP[[#This Row],[Confirma medio de pago]]="No Cumple"),"Sin Cierre","Cierre")</f>
        <v>Cierre</v>
      </c>
      <c r="Y3425" s="1" t="s">
        <v>46</v>
      </c>
      <c r="Z3425" s="1" t="s">
        <v>46</v>
      </c>
      <c r="AA3425" s="1" t="s">
        <v>46</v>
      </c>
      <c r="AB3425" s="1" t="s">
        <v>46</v>
      </c>
      <c r="AC3425" s="11" t="str">
        <f>IF(OR(VOZ_WHATSAPP[[#This Row],[La comunicación es asertiva, con respeto y evita maltrato]]="No Cumple",VOZ_WHATSAPP[[#This Row],[Cumple con las normativas legales]]="No Cumple"),"No Cumple","Cumple")</f>
        <v>Cumple</v>
      </c>
      <c r="AD3425" s="1" t="s">
        <v>46</v>
      </c>
      <c r="AE3425" s="1" t="s">
        <v>131</v>
      </c>
      <c r="AF3425" s="4">
        <v>1</v>
      </c>
      <c r="AG3425" s="4">
        <f>IF(AND(VOZ_WHATSAPP[[#This Row],[Estado Cierre]]="Sin Cierre",VOZ_WHATSAPP[[#This Row],[Nota Negocio]]="Sin Negocio"),VOZ_WHATSAPP[[#This Row],[Nota]]-24%,VOZ_WHATSAPP[[#This Row],[Nota]])</f>
        <v>1</v>
      </c>
      <c r="AH3425" s="8">
        <f>IF(VOZ_WHATSAPP[[#This Row],[Estado Legal]]="No Cumple",0,IF(VOZ_WHATSAPP[[#This Row],[Realiza lectura de guion Legal]]="No Cumple",VOZ_WHATSAPP[[#This Row],[Nota 2]]-50%,VOZ_WHATSAPP[[#This Row],[Nota 2]]))</f>
        <v>1</v>
      </c>
    </row>
    <row r="3426" spans="1:34" x14ac:dyDescent="0.25">
      <c r="A3426" s="2" t="str">
        <f>VOZ_WHATSAPP[[#This Row],[ID Asesor]]&amp;VOZ_WHATSAPP[[#This Row],[Fecha Monitoreo]]</f>
        <v>372945901</v>
      </c>
      <c r="B3426" s="2">
        <v>45901</v>
      </c>
      <c r="C3426" s="1" t="s">
        <v>59</v>
      </c>
      <c r="D3426" s="1">
        <v>3729</v>
      </c>
      <c r="E3426" s="2">
        <v>45901</v>
      </c>
      <c r="F3426" s="3">
        <v>0.36875000000000002</v>
      </c>
      <c r="G3426" s="1" t="s">
        <v>51</v>
      </c>
      <c r="H3426" s="1" t="s">
        <v>44</v>
      </c>
      <c r="I3426" s="1">
        <v>11009840</v>
      </c>
      <c r="J3426" s="1">
        <v>3502325221</v>
      </c>
      <c r="K3426" s="1" t="s">
        <v>49</v>
      </c>
      <c r="L3426" s="1" t="s">
        <v>46</v>
      </c>
      <c r="M3426" s="1" t="s">
        <v>46</v>
      </c>
      <c r="N3426" s="1" t="s">
        <v>46</v>
      </c>
      <c r="O3426" s="1" t="s">
        <v>46</v>
      </c>
      <c r="P3426" s="1" t="s">
        <v>46</v>
      </c>
      <c r="Q3426" s="1" t="s">
        <v>46</v>
      </c>
      <c r="R3426" s="1" t="s">
        <v>46</v>
      </c>
      <c r="S3426" s="1" t="s">
        <v>46</v>
      </c>
      <c r="T3426" s="12" t="str">
        <f>IF(OR(VOZ_WHATSAPP[[#This Row],[Brinda argumentos coherentes a la objeción]]="No Cumple",VOZ_WHATSAPP[[#This Row],[Despliegue de Beneficios y/o consecuencias]]="No Cumple"),"Sin Negocio","Negocio")</f>
        <v>Negocio</v>
      </c>
      <c r="U3426" s="1" t="s">
        <v>48</v>
      </c>
      <c r="V3426" s="1" t="s">
        <v>48</v>
      </c>
      <c r="W3426" s="1" t="s">
        <v>48</v>
      </c>
      <c r="X3426" s="12" t="str">
        <f>IF(OR(VOZ_WHATSAPP[[#This Row],[Confirma Valor de pago]]="No Cumple",VOZ_WHATSAPP[[#This Row],[Confirma hora de pago]]="No Cumple",VOZ_WHATSAPP[[#This Row],[Confirma medio de pago]]="No Cumple"),"Sin Cierre","Cierre")</f>
        <v>Cierre</v>
      </c>
      <c r="Y3426" s="1" t="s">
        <v>46</v>
      </c>
      <c r="Z3426" s="1" t="s">
        <v>46</v>
      </c>
      <c r="AA3426" s="1" t="s">
        <v>46</v>
      </c>
      <c r="AB3426" s="1" t="s">
        <v>46</v>
      </c>
      <c r="AC3426" s="11" t="str">
        <f>IF(OR(VOZ_WHATSAPP[[#This Row],[La comunicación es asertiva, con respeto y evita maltrato]]="No Cumple",VOZ_WHATSAPP[[#This Row],[Cumple con las normativas legales]]="No Cumple"),"No Cumple","Cumple")</f>
        <v>Cumple</v>
      </c>
      <c r="AD3426" s="1" t="s">
        <v>46</v>
      </c>
      <c r="AE3426" s="1" t="s">
        <v>2964</v>
      </c>
      <c r="AF3426" s="4">
        <v>1</v>
      </c>
      <c r="AG3426" s="4">
        <f>IF(AND(VOZ_WHATSAPP[[#This Row],[Estado Cierre]]="Sin Cierre",VOZ_WHATSAPP[[#This Row],[Nota Negocio]]="Sin Negocio"),VOZ_WHATSAPP[[#This Row],[Nota]]-24%,VOZ_WHATSAPP[[#This Row],[Nota]])</f>
        <v>1</v>
      </c>
      <c r="AH3426" s="8">
        <f>IF(VOZ_WHATSAPP[[#This Row],[Estado Legal]]="No Cumple",0,IF(VOZ_WHATSAPP[[#This Row],[Realiza lectura de guion Legal]]="No Cumple",VOZ_WHATSAPP[[#This Row],[Nota 2]]-50%,VOZ_WHATSAPP[[#This Row],[Nota 2]]))</f>
        <v>1</v>
      </c>
    </row>
    <row r="3427" spans="1:34" x14ac:dyDescent="0.25">
      <c r="A3427" s="2" t="str">
        <f>VOZ_WHATSAPP[[#This Row],[ID Asesor]]&amp;VOZ_WHATSAPP[[#This Row],[Fecha Monitoreo]]</f>
        <v>363245901</v>
      </c>
      <c r="B3427" s="2">
        <v>45901</v>
      </c>
      <c r="C3427" s="1" t="s">
        <v>59</v>
      </c>
      <c r="D3427" s="1">
        <v>3632</v>
      </c>
      <c r="E3427" s="2">
        <v>45901</v>
      </c>
      <c r="F3427" s="3">
        <v>0.37569444444444444</v>
      </c>
      <c r="G3427" s="1" t="s">
        <v>43</v>
      </c>
      <c r="H3427" s="1" t="s">
        <v>44</v>
      </c>
      <c r="I3427" s="1">
        <v>1378</v>
      </c>
      <c r="J3427" s="1">
        <v>3133413686</v>
      </c>
      <c r="K3427" s="1" t="s">
        <v>45</v>
      </c>
      <c r="L3427" s="1" t="s">
        <v>46</v>
      </c>
      <c r="M3427" s="1" t="s">
        <v>48</v>
      </c>
      <c r="N3427" s="1" t="s">
        <v>46</v>
      </c>
      <c r="O3427" s="1" t="s">
        <v>46</v>
      </c>
      <c r="P3427" s="1" t="s">
        <v>46</v>
      </c>
      <c r="Q3427" s="1" t="s">
        <v>46</v>
      </c>
      <c r="R3427" s="1" t="s">
        <v>46</v>
      </c>
      <c r="S3427" s="1" t="s">
        <v>47</v>
      </c>
      <c r="T3427" s="12" t="str">
        <f>IF(OR(VOZ_WHATSAPP[[#This Row],[Brinda argumentos coherentes a la objeción]]="No Cumple",VOZ_WHATSAPP[[#This Row],[Despliegue de Beneficios y/o consecuencias]]="No Cumple"),"Sin Negocio","Negocio")</f>
        <v>Sin Negocio</v>
      </c>
      <c r="U3427" s="1" t="s">
        <v>48</v>
      </c>
      <c r="V3427" s="1" t="s">
        <v>48</v>
      </c>
      <c r="W3427" s="1" t="s">
        <v>48</v>
      </c>
      <c r="X3427" s="12" t="str">
        <f>IF(OR(VOZ_WHATSAPP[[#This Row],[Confirma Valor de pago]]="No Cumple",VOZ_WHATSAPP[[#This Row],[Confirma hora de pago]]="No Cumple",VOZ_WHATSAPP[[#This Row],[Confirma medio de pago]]="No Cumple"),"Sin Cierre","Cierre")</f>
        <v>Cierre</v>
      </c>
      <c r="Y3427" s="1" t="s">
        <v>46</v>
      </c>
      <c r="Z3427" s="1" t="s">
        <v>46</v>
      </c>
      <c r="AA3427" s="1" t="s">
        <v>46</v>
      </c>
      <c r="AB3427" s="1" t="s">
        <v>46</v>
      </c>
      <c r="AC3427" s="11" t="str">
        <f>IF(OR(VOZ_WHATSAPP[[#This Row],[La comunicación es asertiva, con respeto y evita maltrato]]="No Cumple",VOZ_WHATSAPP[[#This Row],[Cumple con las normativas legales]]="No Cumple"),"No Cumple","Cumple")</f>
        <v>Cumple</v>
      </c>
      <c r="AD3427" s="1" t="s">
        <v>46</v>
      </c>
      <c r="AE3427" s="1" t="s">
        <v>2965</v>
      </c>
      <c r="AF3427" s="4">
        <v>0.9</v>
      </c>
      <c r="AG3427" s="4">
        <f>IF(AND(VOZ_WHATSAPP[[#This Row],[Estado Cierre]]="Sin Cierre",VOZ_WHATSAPP[[#This Row],[Nota Negocio]]="Sin Negocio"),VOZ_WHATSAPP[[#This Row],[Nota]]-24%,VOZ_WHATSAPP[[#This Row],[Nota]])</f>
        <v>0.9</v>
      </c>
      <c r="AH3427" s="8">
        <f>IF(VOZ_WHATSAPP[[#This Row],[Estado Legal]]="No Cumple",0,IF(VOZ_WHATSAPP[[#This Row],[Realiza lectura de guion Legal]]="No Cumple",VOZ_WHATSAPP[[#This Row],[Nota 2]]-50%,VOZ_WHATSAPP[[#This Row],[Nota 2]]))</f>
        <v>0.9</v>
      </c>
    </row>
    <row r="3428" spans="1:34" x14ac:dyDescent="0.25">
      <c r="A3428" s="2" t="str">
        <f>VOZ_WHATSAPP[[#This Row],[ID Asesor]]&amp;VOZ_WHATSAPP[[#This Row],[Fecha Monitoreo]]</f>
        <v>381745901</v>
      </c>
      <c r="B3428" s="2">
        <v>45901</v>
      </c>
      <c r="C3428" s="1" t="s">
        <v>126</v>
      </c>
      <c r="D3428" s="1">
        <v>3817</v>
      </c>
      <c r="E3428" s="2">
        <v>45901</v>
      </c>
      <c r="F3428" s="3">
        <v>0.36388888888888887</v>
      </c>
      <c r="G3428" s="1" t="s">
        <v>51</v>
      </c>
      <c r="H3428" s="1" t="s">
        <v>44</v>
      </c>
      <c r="I3428" s="1">
        <v>586</v>
      </c>
      <c r="J3428" s="1">
        <v>3113242723</v>
      </c>
      <c r="K3428" s="1" t="s">
        <v>45</v>
      </c>
      <c r="L3428" s="1" t="s">
        <v>46</v>
      </c>
      <c r="M3428" s="1" t="s">
        <v>46</v>
      </c>
      <c r="N3428" s="1" t="s">
        <v>46</v>
      </c>
      <c r="O3428" s="1" t="s">
        <v>46</v>
      </c>
      <c r="P3428" s="1" t="s">
        <v>46</v>
      </c>
      <c r="Q3428" s="1" t="s">
        <v>46</v>
      </c>
      <c r="R3428" s="1" t="s">
        <v>46</v>
      </c>
      <c r="S3428" s="1" t="s">
        <v>46</v>
      </c>
      <c r="T3428" s="12" t="str">
        <f>IF(OR(VOZ_WHATSAPP[[#This Row],[Brinda argumentos coherentes a la objeción]]="No Cumple",VOZ_WHATSAPP[[#This Row],[Despliegue de Beneficios y/o consecuencias]]="No Cumple"),"Sin Negocio","Negocio")</f>
        <v>Negocio</v>
      </c>
      <c r="U3428" s="1" t="s">
        <v>48</v>
      </c>
      <c r="V3428" s="1" t="s">
        <v>48</v>
      </c>
      <c r="W3428" s="1" t="s">
        <v>48</v>
      </c>
      <c r="X3428" s="12" t="str">
        <f>IF(OR(VOZ_WHATSAPP[[#This Row],[Confirma Valor de pago]]="No Cumple",VOZ_WHATSAPP[[#This Row],[Confirma hora de pago]]="No Cumple",VOZ_WHATSAPP[[#This Row],[Confirma medio de pago]]="No Cumple"),"Sin Cierre","Cierre")</f>
        <v>Cierre</v>
      </c>
      <c r="Y3428" s="1" t="s">
        <v>46</v>
      </c>
      <c r="Z3428" s="1" t="s">
        <v>46</v>
      </c>
      <c r="AA3428" s="1" t="s">
        <v>46</v>
      </c>
      <c r="AB3428" s="1" t="s">
        <v>46</v>
      </c>
      <c r="AC3428" s="11" t="str">
        <f>IF(OR(VOZ_WHATSAPP[[#This Row],[La comunicación es asertiva, con respeto y evita maltrato]]="No Cumple",VOZ_WHATSAPP[[#This Row],[Cumple con las normativas legales]]="No Cumple"),"No Cumple","Cumple")</f>
        <v>Cumple</v>
      </c>
      <c r="AD3428" s="1" t="s">
        <v>46</v>
      </c>
      <c r="AE3428" s="1" t="s">
        <v>131</v>
      </c>
      <c r="AF3428" s="4">
        <v>1</v>
      </c>
      <c r="AG3428" s="4">
        <f>IF(AND(VOZ_WHATSAPP[[#This Row],[Estado Cierre]]="Sin Cierre",VOZ_WHATSAPP[[#This Row],[Nota Negocio]]="Sin Negocio"),VOZ_WHATSAPP[[#This Row],[Nota]]-24%,VOZ_WHATSAPP[[#This Row],[Nota]])</f>
        <v>1</v>
      </c>
      <c r="AH3428" s="8">
        <f>IF(VOZ_WHATSAPP[[#This Row],[Estado Legal]]="No Cumple",0,IF(VOZ_WHATSAPP[[#This Row],[Realiza lectura de guion Legal]]="No Cumple",VOZ_WHATSAPP[[#This Row],[Nota 2]]-50%,VOZ_WHATSAPP[[#This Row],[Nota 2]]))</f>
        <v>1</v>
      </c>
    </row>
    <row r="3429" spans="1:34" x14ac:dyDescent="0.25">
      <c r="A3429" s="2" t="str">
        <f>VOZ_WHATSAPP[[#This Row],[ID Asesor]]&amp;VOZ_WHATSAPP[[#This Row],[Fecha Monitoreo]]</f>
        <v>376345901</v>
      </c>
      <c r="B3429" s="2">
        <v>45901</v>
      </c>
      <c r="C3429" s="1" t="s">
        <v>59</v>
      </c>
      <c r="D3429" s="1">
        <v>3763</v>
      </c>
      <c r="E3429" s="2">
        <v>45901</v>
      </c>
      <c r="F3429" s="3">
        <v>0.33124999999999999</v>
      </c>
      <c r="G3429" s="1" t="s">
        <v>51</v>
      </c>
      <c r="H3429" s="1" t="s">
        <v>44</v>
      </c>
      <c r="I3429" s="1">
        <v>1416</v>
      </c>
      <c r="J3429" s="1">
        <v>3007658042</v>
      </c>
      <c r="K3429" s="1" t="s">
        <v>45</v>
      </c>
      <c r="L3429" s="1" t="s">
        <v>46</v>
      </c>
      <c r="M3429" s="1" t="s">
        <v>46</v>
      </c>
      <c r="N3429" s="1" t="s">
        <v>46</v>
      </c>
      <c r="O3429" s="1" t="s">
        <v>46</v>
      </c>
      <c r="P3429" s="1" t="s">
        <v>46</v>
      </c>
      <c r="Q3429" s="1" t="s">
        <v>48</v>
      </c>
      <c r="R3429" s="1" t="s">
        <v>48</v>
      </c>
      <c r="S3429" s="1" t="s">
        <v>47</v>
      </c>
      <c r="T3429" s="12" t="str">
        <f>IF(OR(VOZ_WHATSAPP[[#This Row],[Brinda argumentos coherentes a la objeción]]="No Cumple",VOZ_WHATSAPP[[#This Row],[Despliegue de Beneficios y/o consecuencias]]="No Cumple"),"Sin Negocio","Negocio")</f>
        <v>Sin Negocio</v>
      </c>
      <c r="U3429" s="1" t="s">
        <v>46</v>
      </c>
      <c r="V3429" s="1" t="s">
        <v>46</v>
      </c>
      <c r="W3429" s="1" t="s">
        <v>46</v>
      </c>
      <c r="X3429" s="12" t="str">
        <f>IF(OR(VOZ_WHATSAPP[[#This Row],[Confirma Valor de pago]]="No Cumple",VOZ_WHATSAPP[[#This Row],[Confirma hora de pago]]="No Cumple",VOZ_WHATSAPP[[#This Row],[Confirma medio de pago]]="No Cumple"),"Sin Cierre","Cierre")</f>
        <v>Cierre</v>
      </c>
      <c r="Y3429" s="1" t="s">
        <v>46</v>
      </c>
      <c r="Z3429" s="1" t="s">
        <v>46</v>
      </c>
      <c r="AA3429" s="1" t="s">
        <v>46</v>
      </c>
      <c r="AB3429" s="1" t="s">
        <v>46</v>
      </c>
      <c r="AC3429" s="11" t="str">
        <f>IF(OR(VOZ_WHATSAPP[[#This Row],[La comunicación es asertiva, con respeto y evita maltrato]]="No Cumple",VOZ_WHATSAPP[[#This Row],[Cumple con las normativas legales]]="No Cumple"),"No Cumple","Cumple")</f>
        <v>Cumple</v>
      </c>
      <c r="AD3429" s="1" t="s">
        <v>46</v>
      </c>
      <c r="AE3429" s="1" t="s">
        <v>2966</v>
      </c>
      <c r="AF3429" s="4">
        <v>0.9</v>
      </c>
      <c r="AG3429" s="4">
        <f>IF(AND(VOZ_WHATSAPP[[#This Row],[Estado Cierre]]="Sin Cierre",VOZ_WHATSAPP[[#This Row],[Nota Negocio]]="Sin Negocio"),VOZ_WHATSAPP[[#This Row],[Nota]]-24%,VOZ_WHATSAPP[[#This Row],[Nota]])</f>
        <v>0.9</v>
      </c>
      <c r="AH3429" s="8">
        <f>IF(VOZ_WHATSAPP[[#This Row],[Estado Legal]]="No Cumple",0,IF(VOZ_WHATSAPP[[#This Row],[Realiza lectura de guion Legal]]="No Cumple",VOZ_WHATSAPP[[#This Row],[Nota 2]]-50%,VOZ_WHATSAPP[[#This Row],[Nota 2]]))</f>
        <v>0.9</v>
      </c>
    </row>
    <row r="3430" spans="1:34" x14ac:dyDescent="0.25">
      <c r="A3430" s="2" t="str">
        <f>VOZ_WHATSAPP[[#This Row],[ID Asesor]]&amp;VOZ_WHATSAPP[[#This Row],[Fecha Monitoreo]]</f>
        <v>336845901</v>
      </c>
      <c r="B3430" s="2">
        <v>45901</v>
      </c>
      <c r="C3430" s="1" t="s">
        <v>696</v>
      </c>
      <c r="D3430" s="1">
        <v>3368</v>
      </c>
      <c r="E3430" s="2">
        <v>45901</v>
      </c>
      <c r="F3430" s="3">
        <v>0.36875000000000002</v>
      </c>
      <c r="G3430" s="1" t="s">
        <v>51</v>
      </c>
      <c r="H3430" s="1" t="s">
        <v>44</v>
      </c>
      <c r="I3430" s="1">
        <v>403</v>
      </c>
      <c r="J3430" s="1">
        <v>3103758476</v>
      </c>
      <c r="K3430" s="1" t="s">
        <v>45</v>
      </c>
      <c r="L3430" s="1" t="s">
        <v>46</v>
      </c>
      <c r="M3430" s="1" t="s">
        <v>46</v>
      </c>
      <c r="N3430" s="1" t="s">
        <v>46</v>
      </c>
      <c r="O3430" s="1" t="s">
        <v>46</v>
      </c>
      <c r="P3430" s="1" t="s">
        <v>46</v>
      </c>
      <c r="Q3430" s="1" t="s">
        <v>46</v>
      </c>
      <c r="R3430" s="1" t="s">
        <v>46</v>
      </c>
      <c r="S3430" s="1" t="s">
        <v>46</v>
      </c>
      <c r="T3430" s="12" t="str">
        <f>IF(OR(VOZ_WHATSAPP[[#This Row],[Brinda argumentos coherentes a la objeción]]="No Cumple",VOZ_WHATSAPP[[#This Row],[Despliegue de Beneficios y/o consecuencias]]="No Cumple"),"Sin Negocio","Negocio")</f>
        <v>Negocio</v>
      </c>
      <c r="U3430" s="1" t="s">
        <v>48</v>
      </c>
      <c r="V3430" s="1" t="s">
        <v>48</v>
      </c>
      <c r="W3430" s="1" t="s">
        <v>48</v>
      </c>
      <c r="X3430" s="12" t="str">
        <f>IF(OR(VOZ_WHATSAPP[[#This Row],[Confirma Valor de pago]]="No Cumple",VOZ_WHATSAPP[[#This Row],[Confirma hora de pago]]="No Cumple",VOZ_WHATSAPP[[#This Row],[Confirma medio de pago]]="No Cumple"),"Sin Cierre","Cierre")</f>
        <v>Cierre</v>
      </c>
      <c r="Y3430" s="1" t="s">
        <v>46</v>
      </c>
      <c r="Z3430" s="1" t="s">
        <v>46</v>
      </c>
      <c r="AA3430" s="1" t="s">
        <v>46</v>
      </c>
      <c r="AB3430" s="1" t="s">
        <v>46</v>
      </c>
      <c r="AC3430" s="11" t="str">
        <f>IF(OR(VOZ_WHATSAPP[[#This Row],[La comunicación es asertiva, con respeto y evita maltrato]]="No Cumple",VOZ_WHATSAPP[[#This Row],[Cumple con las normativas legales]]="No Cumple"),"No Cumple","Cumple")</f>
        <v>Cumple</v>
      </c>
      <c r="AD3430" s="1" t="s">
        <v>46</v>
      </c>
      <c r="AE3430" s="1" t="s">
        <v>2745</v>
      </c>
      <c r="AF3430" s="4">
        <v>1</v>
      </c>
      <c r="AG3430" s="4">
        <f>IF(AND(VOZ_WHATSAPP[[#This Row],[Estado Cierre]]="Sin Cierre",VOZ_WHATSAPP[[#This Row],[Nota Negocio]]="Sin Negocio"),VOZ_WHATSAPP[[#This Row],[Nota]]-24%,VOZ_WHATSAPP[[#This Row],[Nota]])</f>
        <v>1</v>
      </c>
      <c r="AH3430" s="8">
        <f>IF(VOZ_WHATSAPP[[#This Row],[Estado Legal]]="No Cumple",0,IF(VOZ_WHATSAPP[[#This Row],[Realiza lectura de guion Legal]]="No Cumple",VOZ_WHATSAPP[[#This Row],[Nota 2]]-50%,VOZ_WHATSAPP[[#This Row],[Nota 2]]))</f>
        <v>1</v>
      </c>
    </row>
    <row r="3431" spans="1:34" x14ac:dyDescent="0.25">
      <c r="A3431" s="2" t="str">
        <f>VOZ_WHATSAPP[[#This Row],[ID Asesor]]&amp;VOZ_WHATSAPP[[#This Row],[Fecha Monitoreo]]</f>
        <v>387345901</v>
      </c>
      <c r="B3431" s="2">
        <v>45901</v>
      </c>
      <c r="C3431" s="1" t="s">
        <v>42</v>
      </c>
      <c r="D3431" s="1">
        <v>3873</v>
      </c>
      <c r="E3431" s="2">
        <v>45901</v>
      </c>
      <c r="F3431" s="3">
        <v>0.38055555555555554</v>
      </c>
      <c r="G3431" s="1" t="s">
        <v>51</v>
      </c>
      <c r="H3431" s="1" t="s">
        <v>44</v>
      </c>
      <c r="I3431" s="1">
        <v>210020477</v>
      </c>
      <c r="J3431" s="1">
        <v>3024217763</v>
      </c>
      <c r="K3431" s="1" t="s">
        <v>49</v>
      </c>
      <c r="L3431" s="1" t="s">
        <v>46</v>
      </c>
      <c r="M3431" s="1" t="s">
        <v>46</v>
      </c>
      <c r="N3431" s="1" t="s">
        <v>46</v>
      </c>
      <c r="O3431" s="1" t="s">
        <v>46</v>
      </c>
      <c r="P3431" s="1" t="s">
        <v>46</v>
      </c>
      <c r="Q3431" s="1" t="s">
        <v>46</v>
      </c>
      <c r="R3431" s="1" t="s">
        <v>46</v>
      </c>
      <c r="S3431" s="1" t="s">
        <v>46</v>
      </c>
      <c r="T3431" s="12" t="str">
        <f>IF(OR(VOZ_WHATSAPP[[#This Row],[Brinda argumentos coherentes a la objeción]]="No Cumple",VOZ_WHATSAPP[[#This Row],[Despliegue de Beneficios y/o consecuencias]]="No Cumple"),"Sin Negocio","Negocio")</f>
        <v>Negocio</v>
      </c>
      <c r="U3431" s="1" t="s">
        <v>46</v>
      </c>
      <c r="V3431" s="1" t="s">
        <v>47</v>
      </c>
      <c r="W3431" s="1" t="s">
        <v>46</v>
      </c>
      <c r="X3431" s="12" t="str">
        <f>IF(OR(VOZ_WHATSAPP[[#This Row],[Confirma Valor de pago]]="No Cumple",VOZ_WHATSAPP[[#This Row],[Confirma hora de pago]]="No Cumple",VOZ_WHATSAPP[[#This Row],[Confirma medio de pago]]="No Cumple"),"Sin Cierre","Cierre")</f>
        <v>Sin Cierre</v>
      </c>
      <c r="Y3431" s="1" t="s">
        <v>46</v>
      </c>
      <c r="Z3431" s="1" t="s">
        <v>54</v>
      </c>
      <c r="AA3431" s="1" t="s">
        <v>46</v>
      </c>
      <c r="AB3431" s="1" t="s">
        <v>46</v>
      </c>
      <c r="AC3431" s="11" t="str">
        <f>IF(OR(VOZ_WHATSAPP[[#This Row],[La comunicación es asertiva, con respeto y evita maltrato]]="No Cumple",VOZ_WHATSAPP[[#This Row],[Cumple con las normativas legales]]="No Cumple"),"No Cumple","Cumple")</f>
        <v>Cumple</v>
      </c>
      <c r="AD3431" s="1" t="s">
        <v>46</v>
      </c>
      <c r="AE3431" s="1" t="s">
        <v>2967</v>
      </c>
      <c r="AF3431" s="4">
        <v>0.77</v>
      </c>
      <c r="AG3431" s="4">
        <f>IF(AND(VOZ_WHATSAPP[[#This Row],[Estado Cierre]]="Sin Cierre",VOZ_WHATSAPP[[#This Row],[Nota Negocio]]="Sin Negocio"),VOZ_WHATSAPP[[#This Row],[Nota]]-24%,VOZ_WHATSAPP[[#This Row],[Nota]])</f>
        <v>0.77</v>
      </c>
      <c r="AH3431" s="8">
        <f>IF(VOZ_WHATSAPP[[#This Row],[Estado Legal]]="No Cumple",0,IF(VOZ_WHATSAPP[[#This Row],[Realiza lectura de guion Legal]]="No Cumple",VOZ_WHATSAPP[[#This Row],[Nota 2]]-50%,VOZ_WHATSAPP[[#This Row],[Nota 2]]))</f>
        <v>0.77</v>
      </c>
    </row>
    <row r="3432" spans="1:34" x14ac:dyDescent="0.25">
      <c r="A3432" s="2" t="str">
        <f>VOZ_WHATSAPP[[#This Row],[ID Asesor]]&amp;VOZ_WHATSAPP[[#This Row],[Fecha Monitoreo]]</f>
        <v>387845901</v>
      </c>
      <c r="B3432" s="2">
        <v>45901</v>
      </c>
      <c r="C3432" s="1" t="s">
        <v>126</v>
      </c>
      <c r="D3432" s="1">
        <v>3878</v>
      </c>
      <c r="E3432" s="2">
        <v>45901</v>
      </c>
      <c r="F3432" s="3">
        <v>0.39027777777777778</v>
      </c>
      <c r="G3432" s="1" t="s">
        <v>58</v>
      </c>
      <c r="H3432" s="1" t="s">
        <v>44</v>
      </c>
      <c r="I3432" s="1">
        <v>495</v>
      </c>
      <c r="J3432" s="1">
        <v>3193332751</v>
      </c>
      <c r="K3432" s="1" t="s">
        <v>45</v>
      </c>
      <c r="L3432" s="1" t="s">
        <v>46</v>
      </c>
      <c r="M3432" s="1" t="s">
        <v>46</v>
      </c>
      <c r="N3432" s="1" t="s">
        <v>46</v>
      </c>
      <c r="O3432" s="1" t="s">
        <v>46</v>
      </c>
      <c r="P3432" s="1" t="s">
        <v>46</v>
      </c>
      <c r="Q3432" s="1" t="s">
        <v>48</v>
      </c>
      <c r="R3432" s="1" t="s">
        <v>48</v>
      </c>
      <c r="S3432" s="1" t="s">
        <v>48</v>
      </c>
      <c r="T3432" s="12" t="str">
        <f>IF(OR(VOZ_WHATSAPP[[#This Row],[Brinda argumentos coherentes a la objeción]]="No Cumple",VOZ_WHATSAPP[[#This Row],[Despliegue de Beneficios y/o consecuencias]]="No Cumple"),"Sin Negocio","Negocio")</f>
        <v>Negocio</v>
      </c>
      <c r="U3432" s="1" t="s">
        <v>46</v>
      </c>
      <c r="V3432" s="1" t="s">
        <v>46</v>
      </c>
      <c r="W3432" s="1" t="s">
        <v>46</v>
      </c>
      <c r="X3432" s="12" t="str">
        <f>IF(OR(VOZ_WHATSAPP[[#This Row],[Confirma Valor de pago]]="No Cumple",VOZ_WHATSAPP[[#This Row],[Confirma hora de pago]]="No Cumple",VOZ_WHATSAPP[[#This Row],[Confirma medio de pago]]="No Cumple"),"Sin Cierre","Cierre")</f>
        <v>Cierre</v>
      </c>
      <c r="Y3432" s="1" t="s">
        <v>46</v>
      </c>
      <c r="Z3432" s="1" t="s">
        <v>46</v>
      </c>
      <c r="AA3432" s="1" t="s">
        <v>46</v>
      </c>
      <c r="AB3432" s="1" t="s">
        <v>46</v>
      </c>
      <c r="AC3432" s="11" t="str">
        <f>IF(OR(VOZ_WHATSAPP[[#This Row],[La comunicación es asertiva, con respeto y evita maltrato]]="No Cumple",VOZ_WHATSAPP[[#This Row],[Cumple con las normativas legales]]="No Cumple"),"No Cumple","Cumple")</f>
        <v>Cumple</v>
      </c>
      <c r="AD3432" s="1" t="s">
        <v>46</v>
      </c>
      <c r="AE3432" s="1" t="s">
        <v>131</v>
      </c>
      <c r="AF3432" s="4">
        <v>1</v>
      </c>
      <c r="AG3432" s="4">
        <f>IF(AND(VOZ_WHATSAPP[[#This Row],[Estado Cierre]]="Sin Cierre",VOZ_WHATSAPP[[#This Row],[Nota Negocio]]="Sin Negocio"),VOZ_WHATSAPP[[#This Row],[Nota]]-24%,VOZ_WHATSAPP[[#This Row],[Nota]])</f>
        <v>1</v>
      </c>
      <c r="AH3432" s="8">
        <f>IF(VOZ_WHATSAPP[[#This Row],[Estado Legal]]="No Cumple",0,IF(VOZ_WHATSAPP[[#This Row],[Realiza lectura de guion Legal]]="No Cumple",VOZ_WHATSAPP[[#This Row],[Nota 2]]-50%,VOZ_WHATSAPP[[#This Row],[Nota 2]]))</f>
        <v>1</v>
      </c>
    </row>
    <row r="3433" spans="1:34" x14ac:dyDescent="0.25">
      <c r="A3433" s="2" t="str">
        <f>VOZ_WHATSAPP[[#This Row],[ID Asesor]]&amp;VOZ_WHATSAPP[[#This Row],[Fecha Monitoreo]]</f>
        <v>404245901</v>
      </c>
      <c r="B3433" s="2">
        <v>45901</v>
      </c>
      <c r="C3433" s="1" t="s">
        <v>50</v>
      </c>
      <c r="D3433" s="1">
        <v>4042</v>
      </c>
      <c r="E3433" s="2">
        <v>45899</v>
      </c>
      <c r="F3433" s="3">
        <v>0.36388888888888887</v>
      </c>
      <c r="G3433" s="1" t="s">
        <v>58</v>
      </c>
      <c r="H3433" s="1" t="s">
        <v>44</v>
      </c>
      <c r="I3433" s="1">
        <v>1106</v>
      </c>
      <c r="J3433" s="1">
        <v>3042172852</v>
      </c>
      <c r="K3433" s="1" t="s">
        <v>45</v>
      </c>
      <c r="L3433" s="1" t="s">
        <v>46</v>
      </c>
      <c r="M3433" s="1" t="s">
        <v>46</v>
      </c>
      <c r="N3433" s="1" t="s">
        <v>46</v>
      </c>
      <c r="O3433" s="1" t="s">
        <v>46</v>
      </c>
      <c r="P3433" s="1" t="s">
        <v>46</v>
      </c>
      <c r="Q3433" s="1" t="s">
        <v>47</v>
      </c>
      <c r="R3433" s="1" t="s">
        <v>46</v>
      </c>
      <c r="S3433" s="1" t="s">
        <v>48</v>
      </c>
      <c r="T3433" s="12" t="str">
        <f>IF(OR(VOZ_WHATSAPP[[#This Row],[Brinda argumentos coherentes a la objeción]]="No Cumple",VOZ_WHATSAPP[[#This Row],[Despliegue de Beneficios y/o consecuencias]]="No Cumple"),"Sin Negocio","Negocio")</f>
        <v>Negocio</v>
      </c>
      <c r="U3433" s="1" t="s">
        <v>46</v>
      </c>
      <c r="V3433" s="1" t="s">
        <v>46</v>
      </c>
      <c r="W3433" s="1" t="s">
        <v>46</v>
      </c>
      <c r="X3433" s="12" t="str">
        <f>IF(OR(VOZ_WHATSAPP[[#This Row],[Confirma Valor de pago]]="No Cumple",VOZ_WHATSAPP[[#This Row],[Confirma hora de pago]]="No Cumple",VOZ_WHATSAPP[[#This Row],[Confirma medio de pago]]="No Cumple"),"Sin Cierre","Cierre")</f>
        <v>Cierre</v>
      </c>
      <c r="Y3433" s="1" t="s">
        <v>46</v>
      </c>
      <c r="Z3433" s="1" t="s">
        <v>46</v>
      </c>
      <c r="AA3433" s="1" t="s">
        <v>46</v>
      </c>
      <c r="AB3433" s="1" t="s">
        <v>46</v>
      </c>
      <c r="AC3433" s="11" t="str">
        <f>IF(OR(VOZ_WHATSAPP[[#This Row],[La comunicación es asertiva, con respeto y evita maltrato]]="No Cumple",VOZ_WHATSAPP[[#This Row],[Cumple con las normativas legales]]="No Cumple"),"No Cumple","Cumple")</f>
        <v>Cumple</v>
      </c>
      <c r="AD3433" s="1" t="s">
        <v>46</v>
      </c>
      <c r="AE3433" s="1" t="s">
        <v>2968</v>
      </c>
      <c r="AF3433" s="4">
        <v>0.9</v>
      </c>
      <c r="AG3433" s="4">
        <f>IF(AND(VOZ_WHATSAPP[[#This Row],[Estado Cierre]]="Sin Cierre",VOZ_WHATSAPP[[#This Row],[Nota Negocio]]="Sin Negocio"),VOZ_WHATSAPP[[#This Row],[Nota]]-24%,VOZ_WHATSAPP[[#This Row],[Nota]])</f>
        <v>0.9</v>
      </c>
      <c r="AH3433" s="8">
        <f>IF(VOZ_WHATSAPP[[#This Row],[Estado Legal]]="No Cumple",0,IF(VOZ_WHATSAPP[[#This Row],[Realiza lectura de guion Legal]]="No Cumple",VOZ_WHATSAPP[[#This Row],[Nota 2]]-50%,VOZ_WHATSAPP[[#This Row],[Nota 2]]))</f>
        <v>0.9</v>
      </c>
    </row>
    <row r="3434" spans="1:34" x14ac:dyDescent="0.25">
      <c r="A3434" s="2" t="str">
        <f>VOZ_WHATSAPP[[#This Row],[ID Asesor]]&amp;VOZ_WHATSAPP[[#This Row],[Fecha Monitoreo]]</f>
        <v>366945901</v>
      </c>
      <c r="B3434" s="2">
        <v>45901</v>
      </c>
      <c r="C3434" s="1" t="s">
        <v>42</v>
      </c>
      <c r="D3434" s="1">
        <v>3669</v>
      </c>
      <c r="E3434" s="2">
        <v>45901</v>
      </c>
      <c r="F3434" s="3">
        <v>0.3659722222222222</v>
      </c>
      <c r="G3434" s="1" t="s">
        <v>60</v>
      </c>
      <c r="H3434" s="1" t="s">
        <v>44</v>
      </c>
      <c r="I3434" s="1">
        <v>11009574</v>
      </c>
      <c r="J3434" s="1">
        <v>3194164745</v>
      </c>
      <c r="K3434" s="1" t="s">
        <v>49</v>
      </c>
      <c r="L3434" s="1" t="s">
        <v>46</v>
      </c>
      <c r="M3434" s="1" t="s">
        <v>46</v>
      </c>
      <c r="N3434" s="1" t="s">
        <v>47</v>
      </c>
      <c r="O3434" s="1" t="s">
        <v>54</v>
      </c>
      <c r="P3434" s="1" t="s">
        <v>54</v>
      </c>
      <c r="Q3434" s="1" t="s">
        <v>48</v>
      </c>
      <c r="R3434" s="1" t="s">
        <v>48</v>
      </c>
      <c r="S3434" s="1" t="s">
        <v>46</v>
      </c>
      <c r="T3434" s="12" t="str">
        <f>IF(OR(VOZ_WHATSAPP[[#This Row],[Brinda argumentos coherentes a la objeción]]="No Cumple",VOZ_WHATSAPP[[#This Row],[Despliegue de Beneficios y/o consecuencias]]="No Cumple"),"Sin Negocio","Negocio")</f>
        <v>Negocio</v>
      </c>
      <c r="U3434" s="1" t="s">
        <v>46</v>
      </c>
      <c r="V3434" s="1" t="s">
        <v>46</v>
      </c>
      <c r="W3434" s="1" t="s">
        <v>46</v>
      </c>
      <c r="X3434" s="12" t="str">
        <f>IF(OR(VOZ_WHATSAPP[[#This Row],[Confirma Valor de pago]]="No Cumple",VOZ_WHATSAPP[[#This Row],[Confirma hora de pago]]="No Cumple",VOZ_WHATSAPP[[#This Row],[Confirma medio de pago]]="No Cumple"),"Sin Cierre","Cierre")</f>
        <v>Cierre</v>
      </c>
      <c r="Y3434" s="1" t="s">
        <v>46</v>
      </c>
      <c r="Z3434" s="1" t="s">
        <v>46</v>
      </c>
      <c r="AA3434" s="1" t="s">
        <v>46</v>
      </c>
      <c r="AB3434" s="1" t="s">
        <v>46</v>
      </c>
      <c r="AC3434" s="11" t="str">
        <f>IF(OR(VOZ_WHATSAPP[[#This Row],[La comunicación es asertiva, con respeto y evita maltrato]]="No Cumple",VOZ_WHATSAPP[[#This Row],[Cumple con las normativas legales]]="No Cumple"),"No Cumple","Cumple")</f>
        <v>Cumple</v>
      </c>
      <c r="AD3434" s="1" t="s">
        <v>46</v>
      </c>
      <c r="AE3434" s="1" t="s">
        <v>2969</v>
      </c>
      <c r="AF3434" s="4">
        <v>0.85</v>
      </c>
      <c r="AG3434" s="4">
        <f>IF(AND(VOZ_WHATSAPP[[#This Row],[Estado Cierre]]="Sin Cierre",VOZ_WHATSAPP[[#This Row],[Nota Negocio]]="Sin Negocio"),VOZ_WHATSAPP[[#This Row],[Nota]]-24%,VOZ_WHATSAPP[[#This Row],[Nota]])</f>
        <v>0.85</v>
      </c>
      <c r="AH3434" s="8">
        <f>IF(VOZ_WHATSAPP[[#This Row],[Estado Legal]]="No Cumple",0,IF(VOZ_WHATSAPP[[#This Row],[Realiza lectura de guion Legal]]="No Cumple",VOZ_WHATSAPP[[#This Row],[Nota 2]]-50%,VOZ_WHATSAPP[[#This Row],[Nota 2]]))</f>
        <v>0.85</v>
      </c>
    </row>
    <row r="3435" spans="1:34" x14ac:dyDescent="0.25">
      <c r="A3435" s="2" t="str">
        <f>VOZ_WHATSAPP[[#This Row],[ID Asesor]]&amp;VOZ_WHATSAPP[[#This Row],[Fecha Monitoreo]]</f>
        <v>380645901</v>
      </c>
      <c r="B3435" s="2">
        <v>45901</v>
      </c>
      <c r="C3435" s="1" t="s">
        <v>696</v>
      </c>
      <c r="D3435" s="1">
        <v>3806</v>
      </c>
      <c r="E3435" s="2">
        <v>45901</v>
      </c>
      <c r="F3435" s="3">
        <v>0.33680555555555558</v>
      </c>
      <c r="G3435" s="1" t="s">
        <v>58</v>
      </c>
      <c r="H3435" s="1" t="s">
        <v>44</v>
      </c>
      <c r="I3435" s="1">
        <v>448</v>
      </c>
      <c r="J3435" s="1">
        <v>3237990690</v>
      </c>
      <c r="K3435" s="1" t="s">
        <v>45</v>
      </c>
      <c r="L3435" s="1" t="s">
        <v>46</v>
      </c>
      <c r="M3435" s="1" t="s">
        <v>46</v>
      </c>
      <c r="N3435" s="1" t="s">
        <v>46</v>
      </c>
      <c r="O3435" s="1" t="s">
        <v>46</v>
      </c>
      <c r="P3435" s="1" t="s">
        <v>46</v>
      </c>
      <c r="Q3435" s="1" t="s">
        <v>46</v>
      </c>
      <c r="R3435" s="1" t="s">
        <v>46</v>
      </c>
      <c r="S3435" s="1" t="s">
        <v>46</v>
      </c>
      <c r="T3435" s="12" t="str">
        <f>IF(OR(VOZ_WHATSAPP[[#This Row],[Brinda argumentos coherentes a la objeción]]="No Cumple",VOZ_WHATSAPP[[#This Row],[Despliegue de Beneficios y/o consecuencias]]="No Cumple"),"Sin Negocio","Negocio")</f>
        <v>Negocio</v>
      </c>
      <c r="U3435" s="1" t="s">
        <v>48</v>
      </c>
      <c r="V3435" s="1" t="s">
        <v>48</v>
      </c>
      <c r="W3435" s="1" t="s">
        <v>48</v>
      </c>
      <c r="X3435" s="12" t="str">
        <f>IF(OR(VOZ_WHATSAPP[[#This Row],[Confirma Valor de pago]]="No Cumple",VOZ_WHATSAPP[[#This Row],[Confirma hora de pago]]="No Cumple",VOZ_WHATSAPP[[#This Row],[Confirma medio de pago]]="No Cumple"),"Sin Cierre","Cierre")</f>
        <v>Cierre</v>
      </c>
      <c r="Y3435" s="1" t="s">
        <v>46</v>
      </c>
      <c r="Z3435" s="1" t="s">
        <v>46</v>
      </c>
      <c r="AA3435" s="1" t="s">
        <v>46</v>
      </c>
      <c r="AB3435" s="1" t="s">
        <v>46</v>
      </c>
      <c r="AC3435" s="11" t="str">
        <f>IF(OR(VOZ_WHATSAPP[[#This Row],[La comunicación es asertiva, con respeto y evita maltrato]]="No Cumple",VOZ_WHATSAPP[[#This Row],[Cumple con las normativas legales]]="No Cumple"),"No Cumple","Cumple")</f>
        <v>Cumple</v>
      </c>
      <c r="AD3435" s="1" t="s">
        <v>46</v>
      </c>
      <c r="AE3435" s="1" t="s">
        <v>2970</v>
      </c>
      <c r="AF3435" s="4">
        <v>1</v>
      </c>
      <c r="AG3435" s="4">
        <f>IF(AND(VOZ_WHATSAPP[[#This Row],[Estado Cierre]]="Sin Cierre",VOZ_WHATSAPP[[#This Row],[Nota Negocio]]="Sin Negocio"),VOZ_WHATSAPP[[#This Row],[Nota]]-24%,VOZ_WHATSAPP[[#This Row],[Nota]])</f>
        <v>1</v>
      </c>
      <c r="AH3435" s="8">
        <f>IF(VOZ_WHATSAPP[[#This Row],[Estado Legal]]="No Cumple",0,IF(VOZ_WHATSAPP[[#This Row],[Realiza lectura de guion Legal]]="No Cumple",VOZ_WHATSAPP[[#This Row],[Nota 2]]-50%,VOZ_WHATSAPP[[#This Row],[Nota 2]]))</f>
        <v>1</v>
      </c>
    </row>
    <row r="3436" spans="1:34" x14ac:dyDescent="0.25">
      <c r="A3436" s="2" t="str">
        <f>VOZ_WHATSAPP[[#This Row],[ID Asesor]]&amp;VOZ_WHATSAPP[[#This Row],[Fecha Monitoreo]]</f>
        <v>347445901</v>
      </c>
      <c r="B3436" s="2">
        <v>45901</v>
      </c>
      <c r="C3436" s="1" t="s">
        <v>42</v>
      </c>
      <c r="D3436" s="1">
        <v>3474</v>
      </c>
      <c r="E3436" s="2">
        <v>45901</v>
      </c>
      <c r="F3436" s="3">
        <v>0.40763888888888888</v>
      </c>
      <c r="G3436" s="1" t="s">
        <v>60</v>
      </c>
      <c r="H3436" s="1" t="s">
        <v>44</v>
      </c>
      <c r="I3436" s="1">
        <v>11009598</v>
      </c>
      <c r="J3436" s="1">
        <v>3148353599</v>
      </c>
      <c r="K3436" s="1" t="s">
        <v>49</v>
      </c>
      <c r="L3436" s="1" t="s">
        <v>46</v>
      </c>
      <c r="M3436" s="1" t="s">
        <v>46</v>
      </c>
      <c r="N3436" s="1" t="s">
        <v>46</v>
      </c>
      <c r="O3436" s="1" t="s">
        <v>46</v>
      </c>
      <c r="P3436" s="1" t="s">
        <v>46</v>
      </c>
      <c r="Q3436" s="1" t="s">
        <v>46</v>
      </c>
      <c r="R3436" s="1" t="s">
        <v>47</v>
      </c>
      <c r="S3436" s="1" t="s">
        <v>46</v>
      </c>
      <c r="T3436" s="12" t="str">
        <f>IF(OR(VOZ_WHATSAPP[[#This Row],[Brinda argumentos coherentes a la objeción]]="No Cumple",VOZ_WHATSAPP[[#This Row],[Despliegue de Beneficios y/o consecuencias]]="No Cumple"),"Sin Negocio","Negocio")</f>
        <v>Sin Negocio</v>
      </c>
      <c r="U3436" s="1" t="s">
        <v>48</v>
      </c>
      <c r="V3436" s="1" t="s">
        <v>48</v>
      </c>
      <c r="W3436" s="1" t="s">
        <v>48</v>
      </c>
      <c r="X3436" s="12" t="str">
        <f>IF(OR(VOZ_WHATSAPP[[#This Row],[Confirma Valor de pago]]="No Cumple",VOZ_WHATSAPP[[#This Row],[Confirma hora de pago]]="No Cumple",VOZ_WHATSAPP[[#This Row],[Confirma medio de pago]]="No Cumple"),"Sin Cierre","Cierre")</f>
        <v>Cierre</v>
      </c>
      <c r="Y3436" s="1" t="s">
        <v>46</v>
      </c>
      <c r="Z3436" s="1" t="s">
        <v>46</v>
      </c>
      <c r="AA3436" s="1" t="s">
        <v>46</v>
      </c>
      <c r="AB3436" s="1" t="s">
        <v>46</v>
      </c>
      <c r="AC3436" s="11" t="str">
        <f>IF(OR(VOZ_WHATSAPP[[#This Row],[La comunicación es asertiva, con respeto y evita maltrato]]="No Cumple",VOZ_WHATSAPP[[#This Row],[Cumple con las normativas legales]]="No Cumple"),"No Cumple","Cumple")</f>
        <v>Cumple</v>
      </c>
      <c r="AD3436" s="1" t="s">
        <v>46</v>
      </c>
      <c r="AE3436" s="1" t="s">
        <v>2971</v>
      </c>
      <c r="AF3436" s="4">
        <v>0.9</v>
      </c>
      <c r="AG3436" s="4">
        <f>IF(AND(VOZ_WHATSAPP[[#This Row],[Estado Cierre]]="Sin Cierre",VOZ_WHATSAPP[[#This Row],[Nota Negocio]]="Sin Negocio"),VOZ_WHATSAPP[[#This Row],[Nota]]-24%,VOZ_WHATSAPP[[#This Row],[Nota]])</f>
        <v>0.9</v>
      </c>
      <c r="AH3436" s="8">
        <f>IF(VOZ_WHATSAPP[[#This Row],[Estado Legal]]="No Cumple",0,IF(VOZ_WHATSAPP[[#This Row],[Realiza lectura de guion Legal]]="No Cumple",VOZ_WHATSAPP[[#This Row],[Nota 2]]-50%,VOZ_WHATSAPP[[#This Row],[Nota 2]]))</f>
        <v>0.9</v>
      </c>
    </row>
    <row r="3437" spans="1:34" x14ac:dyDescent="0.25">
      <c r="A3437" s="2" t="str">
        <f>VOZ_WHATSAPP[[#This Row],[ID Asesor]]&amp;VOZ_WHATSAPP[[#This Row],[Fecha Monitoreo]]</f>
        <v>338045901</v>
      </c>
      <c r="B3437" s="2">
        <v>45901</v>
      </c>
      <c r="C3437" s="1" t="s">
        <v>126</v>
      </c>
      <c r="D3437" s="1">
        <v>3380</v>
      </c>
      <c r="E3437" s="2">
        <v>45901</v>
      </c>
      <c r="F3437" s="3">
        <v>0.4152777777777778</v>
      </c>
      <c r="G3437" s="1" t="s">
        <v>51</v>
      </c>
      <c r="H3437" s="1" t="s">
        <v>44</v>
      </c>
      <c r="I3437" s="1">
        <v>561</v>
      </c>
      <c r="J3437" s="1">
        <v>3138660200</v>
      </c>
      <c r="K3437" s="1" t="s">
        <v>45</v>
      </c>
      <c r="L3437" s="1" t="s">
        <v>46</v>
      </c>
      <c r="M3437" s="1" t="s">
        <v>46</v>
      </c>
      <c r="N3437" s="1" t="s">
        <v>46</v>
      </c>
      <c r="O3437" s="1" t="s">
        <v>46</v>
      </c>
      <c r="P3437" s="1" t="s">
        <v>46</v>
      </c>
      <c r="Q3437" s="1" t="s">
        <v>46</v>
      </c>
      <c r="R3437" s="1" t="s">
        <v>46</v>
      </c>
      <c r="S3437" s="1" t="s">
        <v>46</v>
      </c>
      <c r="T3437" s="12" t="str">
        <f>IF(OR(VOZ_WHATSAPP[[#This Row],[Brinda argumentos coherentes a la objeción]]="No Cumple",VOZ_WHATSAPP[[#This Row],[Despliegue de Beneficios y/o consecuencias]]="No Cumple"),"Sin Negocio","Negocio")</f>
        <v>Negocio</v>
      </c>
      <c r="U3437" s="1" t="s">
        <v>48</v>
      </c>
      <c r="V3437" s="1" t="s">
        <v>48</v>
      </c>
      <c r="W3437" s="1" t="s">
        <v>48</v>
      </c>
      <c r="X3437" s="12" t="str">
        <f>IF(OR(VOZ_WHATSAPP[[#This Row],[Confirma Valor de pago]]="No Cumple",VOZ_WHATSAPP[[#This Row],[Confirma hora de pago]]="No Cumple",VOZ_WHATSAPP[[#This Row],[Confirma medio de pago]]="No Cumple"),"Sin Cierre","Cierre")</f>
        <v>Cierre</v>
      </c>
      <c r="Y3437" s="1" t="s">
        <v>46</v>
      </c>
      <c r="Z3437" s="1" t="s">
        <v>46</v>
      </c>
      <c r="AA3437" s="1" t="s">
        <v>46</v>
      </c>
      <c r="AB3437" s="1" t="s">
        <v>46</v>
      </c>
      <c r="AC3437" s="11" t="str">
        <f>IF(OR(VOZ_WHATSAPP[[#This Row],[La comunicación es asertiva, con respeto y evita maltrato]]="No Cumple",VOZ_WHATSAPP[[#This Row],[Cumple con las normativas legales]]="No Cumple"),"No Cumple","Cumple")</f>
        <v>Cumple</v>
      </c>
      <c r="AD3437" s="1" t="s">
        <v>46</v>
      </c>
      <c r="AE3437" s="1" t="s">
        <v>131</v>
      </c>
      <c r="AF3437" s="4">
        <v>1</v>
      </c>
      <c r="AG3437" s="4">
        <f>IF(AND(VOZ_WHATSAPP[[#This Row],[Estado Cierre]]="Sin Cierre",VOZ_WHATSAPP[[#This Row],[Nota Negocio]]="Sin Negocio"),VOZ_WHATSAPP[[#This Row],[Nota]]-24%,VOZ_WHATSAPP[[#This Row],[Nota]])</f>
        <v>1</v>
      </c>
      <c r="AH3437" s="8">
        <f>IF(VOZ_WHATSAPP[[#This Row],[Estado Legal]]="No Cumple",0,IF(VOZ_WHATSAPP[[#This Row],[Realiza lectura de guion Legal]]="No Cumple",VOZ_WHATSAPP[[#This Row],[Nota 2]]-50%,VOZ_WHATSAPP[[#This Row],[Nota 2]]))</f>
        <v>1</v>
      </c>
    </row>
    <row r="3438" spans="1:34" x14ac:dyDescent="0.25">
      <c r="A3438" s="2" t="str">
        <f>VOZ_WHATSAPP[[#This Row],[ID Asesor]]&amp;VOZ_WHATSAPP[[#This Row],[Fecha Monitoreo]]</f>
        <v>282645901</v>
      </c>
      <c r="B3438" s="2">
        <v>45901</v>
      </c>
      <c r="C3438" s="1" t="s">
        <v>42</v>
      </c>
      <c r="D3438" s="1">
        <v>2826</v>
      </c>
      <c r="E3438" s="2">
        <v>45901</v>
      </c>
      <c r="F3438" s="3">
        <v>0.41458333333333336</v>
      </c>
      <c r="G3438" s="1" t="s">
        <v>60</v>
      </c>
      <c r="H3438" s="1" t="s">
        <v>44</v>
      </c>
      <c r="I3438" s="1">
        <v>11009600</v>
      </c>
      <c r="J3438" s="1">
        <v>3228338350</v>
      </c>
      <c r="K3438" s="1" t="s">
        <v>49</v>
      </c>
      <c r="L3438" s="1" t="s">
        <v>46</v>
      </c>
      <c r="M3438" s="1" t="s">
        <v>46</v>
      </c>
      <c r="N3438" s="1" t="s">
        <v>46</v>
      </c>
      <c r="O3438" s="1" t="s">
        <v>46</v>
      </c>
      <c r="P3438" s="1" t="s">
        <v>46</v>
      </c>
      <c r="Q3438" s="1" t="s">
        <v>48</v>
      </c>
      <c r="R3438" s="1" t="s">
        <v>48</v>
      </c>
      <c r="S3438" s="1" t="s">
        <v>46</v>
      </c>
      <c r="T3438" s="12" t="str">
        <f>IF(OR(VOZ_WHATSAPP[[#This Row],[Brinda argumentos coherentes a la objeción]]="No Cumple",VOZ_WHATSAPP[[#This Row],[Despliegue de Beneficios y/o consecuencias]]="No Cumple"),"Sin Negocio","Negocio")</f>
        <v>Negocio</v>
      </c>
      <c r="U3438" s="1" t="s">
        <v>46</v>
      </c>
      <c r="V3438" s="1" t="s">
        <v>46</v>
      </c>
      <c r="W3438" s="1" t="s">
        <v>46</v>
      </c>
      <c r="X3438" s="12" t="str">
        <f>IF(OR(VOZ_WHATSAPP[[#This Row],[Confirma Valor de pago]]="No Cumple",VOZ_WHATSAPP[[#This Row],[Confirma hora de pago]]="No Cumple",VOZ_WHATSAPP[[#This Row],[Confirma medio de pago]]="No Cumple"),"Sin Cierre","Cierre")</f>
        <v>Cierre</v>
      </c>
      <c r="Y3438" s="1" t="s">
        <v>46</v>
      </c>
      <c r="Z3438" s="1" t="s">
        <v>46</v>
      </c>
      <c r="AA3438" s="1" t="s">
        <v>46</v>
      </c>
      <c r="AB3438" s="1" t="s">
        <v>46</v>
      </c>
      <c r="AC3438" s="11" t="str">
        <f>IF(OR(VOZ_WHATSAPP[[#This Row],[La comunicación es asertiva, con respeto y evita maltrato]]="No Cumple",VOZ_WHATSAPP[[#This Row],[Cumple con las normativas legales]]="No Cumple"),"No Cumple","Cumple")</f>
        <v>Cumple</v>
      </c>
      <c r="AD3438" s="1" t="s">
        <v>46</v>
      </c>
      <c r="AE3438" s="1" t="s">
        <v>101</v>
      </c>
      <c r="AF3438" s="4">
        <v>1</v>
      </c>
      <c r="AG3438" s="4">
        <f>IF(AND(VOZ_WHATSAPP[[#This Row],[Estado Cierre]]="Sin Cierre",VOZ_WHATSAPP[[#This Row],[Nota Negocio]]="Sin Negocio"),VOZ_WHATSAPP[[#This Row],[Nota]]-24%,VOZ_WHATSAPP[[#This Row],[Nota]])</f>
        <v>1</v>
      </c>
      <c r="AH3438" s="8">
        <f>IF(VOZ_WHATSAPP[[#This Row],[Estado Legal]]="No Cumple",0,IF(VOZ_WHATSAPP[[#This Row],[Realiza lectura de guion Legal]]="No Cumple",VOZ_WHATSAPP[[#This Row],[Nota 2]]-50%,VOZ_WHATSAPP[[#This Row],[Nota 2]]))</f>
        <v>1</v>
      </c>
    </row>
    <row r="3439" spans="1:34" x14ac:dyDescent="0.25">
      <c r="A3439" s="2" t="str">
        <f>VOZ_WHATSAPP[[#This Row],[ID Asesor]]&amp;VOZ_WHATSAPP[[#This Row],[Fecha Monitoreo]]</f>
        <v>374945901</v>
      </c>
      <c r="B3439" s="2">
        <v>45901</v>
      </c>
      <c r="C3439" s="1" t="s">
        <v>59</v>
      </c>
      <c r="D3439" s="1">
        <v>3749</v>
      </c>
      <c r="E3439" s="2">
        <v>45901</v>
      </c>
      <c r="F3439" s="3">
        <v>0.41388888888888886</v>
      </c>
      <c r="G3439" s="1" t="s">
        <v>43</v>
      </c>
      <c r="H3439" s="1" t="s">
        <v>44</v>
      </c>
      <c r="I3439" s="1">
        <v>1267</v>
      </c>
      <c r="J3439" s="1">
        <v>3137692050</v>
      </c>
      <c r="K3439" s="1" t="s">
        <v>45</v>
      </c>
      <c r="L3439" s="1" t="s">
        <v>46</v>
      </c>
      <c r="M3439" s="1" t="s">
        <v>46</v>
      </c>
      <c r="N3439" s="1" t="s">
        <v>46</v>
      </c>
      <c r="O3439" s="1" t="s">
        <v>54</v>
      </c>
      <c r="P3439" s="1" t="s">
        <v>46</v>
      </c>
      <c r="Q3439" s="1" t="s">
        <v>46</v>
      </c>
      <c r="R3439" s="1" t="s">
        <v>46</v>
      </c>
      <c r="S3439" s="1" t="s">
        <v>46</v>
      </c>
      <c r="T3439" s="12" t="str">
        <f>IF(OR(VOZ_WHATSAPP[[#This Row],[Brinda argumentos coherentes a la objeción]]="No Cumple",VOZ_WHATSAPP[[#This Row],[Despliegue de Beneficios y/o consecuencias]]="No Cumple"),"Sin Negocio","Negocio")</f>
        <v>Negocio</v>
      </c>
      <c r="U3439" s="1" t="s">
        <v>48</v>
      </c>
      <c r="V3439" s="1" t="s">
        <v>48</v>
      </c>
      <c r="W3439" s="1" t="s">
        <v>48</v>
      </c>
      <c r="X3439" s="12" t="str">
        <f>IF(OR(VOZ_WHATSAPP[[#This Row],[Confirma Valor de pago]]="No Cumple",VOZ_WHATSAPP[[#This Row],[Confirma hora de pago]]="No Cumple",VOZ_WHATSAPP[[#This Row],[Confirma medio de pago]]="No Cumple"),"Sin Cierre","Cierre")</f>
        <v>Cierre</v>
      </c>
      <c r="Y3439" s="1" t="s">
        <v>46</v>
      </c>
      <c r="Z3439" s="1" t="s">
        <v>46</v>
      </c>
      <c r="AA3439" s="1" t="s">
        <v>46</v>
      </c>
      <c r="AB3439" s="1" t="s">
        <v>46</v>
      </c>
      <c r="AC3439" s="11" t="str">
        <f>IF(OR(VOZ_WHATSAPP[[#This Row],[La comunicación es asertiva, con respeto y evita maltrato]]="No Cumple",VOZ_WHATSAPP[[#This Row],[Cumple con las normativas legales]]="No Cumple"),"No Cumple","Cumple")</f>
        <v>Cumple</v>
      </c>
      <c r="AD3439" s="1" t="s">
        <v>46</v>
      </c>
      <c r="AE3439" s="1" t="s">
        <v>2972</v>
      </c>
      <c r="AF3439" s="4">
        <v>0.95</v>
      </c>
      <c r="AG3439" s="4">
        <f>IF(AND(VOZ_WHATSAPP[[#This Row],[Estado Cierre]]="Sin Cierre",VOZ_WHATSAPP[[#This Row],[Nota Negocio]]="Sin Negocio"),VOZ_WHATSAPP[[#This Row],[Nota]]-24%,VOZ_WHATSAPP[[#This Row],[Nota]])</f>
        <v>0.95</v>
      </c>
      <c r="AH3439" s="8">
        <f>IF(VOZ_WHATSAPP[[#This Row],[Estado Legal]]="No Cumple",0,IF(VOZ_WHATSAPP[[#This Row],[Realiza lectura de guion Legal]]="No Cumple",VOZ_WHATSAPP[[#This Row],[Nota 2]]-50%,VOZ_WHATSAPP[[#This Row],[Nota 2]]))</f>
        <v>0.95</v>
      </c>
    </row>
    <row r="3440" spans="1:34" x14ac:dyDescent="0.25">
      <c r="A3440" s="2" t="str">
        <f>VOZ_WHATSAPP[[#This Row],[ID Asesor]]&amp;VOZ_WHATSAPP[[#This Row],[Fecha Monitoreo]]</f>
        <v>385745901</v>
      </c>
      <c r="B3440" s="2">
        <v>45901</v>
      </c>
      <c r="C3440" s="1" t="s">
        <v>42</v>
      </c>
      <c r="D3440" s="1">
        <v>3857</v>
      </c>
      <c r="E3440" s="2">
        <v>45901</v>
      </c>
      <c r="F3440" s="3">
        <v>0.40625</v>
      </c>
      <c r="G3440" s="1" t="s">
        <v>80</v>
      </c>
      <c r="H3440" s="1" t="s">
        <v>44</v>
      </c>
      <c r="I3440" s="1">
        <v>11009824</v>
      </c>
      <c r="J3440" s="1">
        <v>3014688995</v>
      </c>
      <c r="K3440" s="1" t="s">
        <v>49</v>
      </c>
      <c r="L3440" s="1" t="s">
        <v>46</v>
      </c>
      <c r="M3440" s="1" t="s">
        <v>46</v>
      </c>
      <c r="N3440" s="1" t="s">
        <v>46</v>
      </c>
      <c r="O3440" s="1" t="s">
        <v>54</v>
      </c>
      <c r="P3440" s="1" t="s">
        <v>54</v>
      </c>
      <c r="Q3440" s="1" t="s">
        <v>46</v>
      </c>
      <c r="R3440" s="1" t="s">
        <v>47</v>
      </c>
      <c r="S3440" s="1" t="s">
        <v>47</v>
      </c>
      <c r="T3440" s="12" t="str">
        <f>IF(OR(VOZ_WHATSAPP[[#This Row],[Brinda argumentos coherentes a la objeción]]="No Cumple",VOZ_WHATSAPP[[#This Row],[Despliegue de Beneficios y/o consecuencias]]="No Cumple"),"Sin Negocio","Negocio")</f>
        <v>Sin Negocio</v>
      </c>
      <c r="U3440" s="1" t="s">
        <v>48</v>
      </c>
      <c r="V3440" s="1" t="s">
        <v>48</v>
      </c>
      <c r="W3440" s="1" t="s">
        <v>48</v>
      </c>
      <c r="X3440" s="12" t="str">
        <f>IF(OR(VOZ_WHATSAPP[[#This Row],[Confirma Valor de pago]]="No Cumple",VOZ_WHATSAPP[[#This Row],[Confirma hora de pago]]="No Cumple",VOZ_WHATSAPP[[#This Row],[Confirma medio de pago]]="No Cumple"),"Sin Cierre","Cierre")</f>
        <v>Cierre</v>
      </c>
      <c r="Y3440" s="1" t="s">
        <v>46</v>
      </c>
      <c r="Z3440" s="1" t="s">
        <v>46</v>
      </c>
      <c r="AA3440" s="1" t="s">
        <v>46</v>
      </c>
      <c r="AB3440" s="1" t="s">
        <v>54</v>
      </c>
      <c r="AC3440" s="11" t="str">
        <f>IF(OR(VOZ_WHATSAPP[[#This Row],[La comunicación es asertiva, con respeto y evita maltrato]]="No Cumple",VOZ_WHATSAPP[[#This Row],[Cumple con las normativas legales]]="No Cumple"),"No Cumple","Cumple")</f>
        <v>No Cumple</v>
      </c>
      <c r="AD3440" s="1" t="s">
        <v>46</v>
      </c>
      <c r="AE3440" s="1" t="s">
        <v>2973</v>
      </c>
      <c r="AF3440" s="4">
        <v>0.7</v>
      </c>
      <c r="AG3440" s="4">
        <f>IF(AND(VOZ_WHATSAPP[[#This Row],[Estado Cierre]]="Sin Cierre",VOZ_WHATSAPP[[#This Row],[Nota Negocio]]="Sin Negocio"),VOZ_WHATSAPP[[#This Row],[Nota]]-24%,VOZ_WHATSAPP[[#This Row],[Nota]])</f>
        <v>0.7</v>
      </c>
      <c r="AH3440" s="8">
        <f>IF(VOZ_WHATSAPP[[#This Row],[Estado Legal]]="No Cumple",0,IF(VOZ_WHATSAPP[[#This Row],[Realiza lectura de guion Legal]]="No Cumple",VOZ_WHATSAPP[[#This Row],[Nota 2]]-50%,VOZ_WHATSAPP[[#This Row],[Nota 2]]))</f>
        <v>0</v>
      </c>
    </row>
    <row r="3441" spans="1:34" x14ac:dyDescent="0.25">
      <c r="A3441" s="2" t="str">
        <f>VOZ_WHATSAPP[[#This Row],[ID Asesor]]&amp;VOZ_WHATSAPP[[#This Row],[Fecha Monitoreo]]</f>
        <v>406645901</v>
      </c>
      <c r="B3441" s="2">
        <v>45901</v>
      </c>
      <c r="C3441" s="1" t="s">
        <v>50</v>
      </c>
      <c r="D3441" s="1">
        <v>4066</v>
      </c>
      <c r="E3441" s="2">
        <v>45901</v>
      </c>
      <c r="F3441" s="3">
        <v>0.39513888888888887</v>
      </c>
      <c r="G3441" s="1" t="s">
        <v>51</v>
      </c>
      <c r="H3441" s="1" t="s">
        <v>44</v>
      </c>
      <c r="I3441" s="1">
        <v>1473</v>
      </c>
      <c r="J3441" s="1">
        <v>3112507612</v>
      </c>
      <c r="K3441" s="1" t="s">
        <v>45</v>
      </c>
      <c r="L3441" s="1" t="s">
        <v>47</v>
      </c>
      <c r="M3441" s="1" t="s">
        <v>47</v>
      </c>
      <c r="N3441" s="1" t="s">
        <v>47</v>
      </c>
      <c r="O3441" s="1" t="s">
        <v>54</v>
      </c>
      <c r="P3441" s="1" t="s">
        <v>54</v>
      </c>
      <c r="Q3441" s="1" t="s">
        <v>47</v>
      </c>
      <c r="R3441" s="1" t="s">
        <v>47</v>
      </c>
      <c r="S3441" s="1" t="s">
        <v>47</v>
      </c>
      <c r="T3441" s="12" t="str">
        <f>IF(OR(VOZ_WHATSAPP[[#This Row],[Brinda argumentos coherentes a la objeción]]="No Cumple",VOZ_WHATSAPP[[#This Row],[Despliegue de Beneficios y/o consecuencias]]="No Cumple"),"Sin Negocio","Negocio")</f>
        <v>Sin Negocio</v>
      </c>
      <c r="U3441" s="1" t="s">
        <v>47</v>
      </c>
      <c r="V3441" s="1" t="s">
        <v>47</v>
      </c>
      <c r="W3441" s="1" t="s">
        <v>47</v>
      </c>
      <c r="X3441" s="12" t="str">
        <f>IF(OR(VOZ_WHATSAPP[[#This Row],[Confirma Valor de pago]]="No Cumple",VOZ_WHATSAPP[[#This Row],[Confirma hora de pago]]="No Cumple",VOZ_WHATSAPP[[#This Row],[Confirma medio de pago]]="No Cumple"),"Sin Cierre","Cierre")</f>
        <v>Sin Cierre</v>
      </c>
      <c r="Y3441" s="1" t="s">
        <v>54</v>
      </c>
      <c r="Z3441" s="1" t="s">
        <v>54</v>
      </c>
      <c r="AA3441" s="1" t="s">
        <v>46</v>
      </c>
      <c r="AB3441" s="1" t="s">
        <v>46</v>
      </c>
      <c r="AC3441" s="11" t="str">
        <f>IF(OR(VOZ_WHATSAPP[[#This Row],[La comunicación es asertiva, con respeto y evita maltrato]]="No Cumple",VOZ_WHATSAPP[[#This Row],[Cumple con las normativas legales]]="No Cumple"),"No Cumple","Cumple")</f>
        <v>Cumple</v>
      </c>
      <c r="AD3441" s="1" t="s">
        <v>47</v>
      </c>
      <c r="AE3441" s="1" t="s">
        <v>2974</v>
      </c>
      <c r="AF3441" s="4">
        <v>0</v>
      </c>
      <c r="AG3441" s="4">
        <f>IF(AND(VOZ_WHATSAPP[[#This Row],[Estado Cierre]]="Sin Cierre",VOZ_WHATSAPP[[#This Row],[Nota Negocio]]="Sin Negocio"),VOZ_WHATSAPP[[#This Row],[Nota]]-24%,VOZ_WHATSAPP[[#This Row],[Nota]])</f>
        <v>-0.24</v>
      </c>
      <c r="AH3441" s="8">
        <f>IF(VOZ_WHATSAPP[[#This Row],[Estado Legal]]="No Cumple",0,IF(VOZ_WHATSAPP[[#This Row],[Realiza lectura de guion Legal]]="No Cumple",VOZ_WHATSAPP[[#This Row],[Nota 2]]-50%,VOZ_WHATSAPP[[#This Row],[Nota 2]]))</f>
        <v>-0.74</v>
      </c>
    </row>
    <row r="3442" spans="1:34" x14ac:dyDescent="0.25">
      <c r="A3442" s="2" t="str">
        <f>VOZ_WHATSAPP[[#This Row],[ID Asesor]]&amp;VOZ_WHATSAPP[[#This Row],[Fecha Monitoreo]]</f>
        <v>402245901</v>
      </c>
      <c r="B3442" s="2">
        <v>45901</v>
      </c>
      <c r="C3442" s="1" t="s">
        <v>126</v>
      </c>
      <c r="D3442" s="1">
        <v>4022</v>
      </c>
      <c r="E3442" s="2">
        <v>45901</v>
      </c>
      <c r="F3442" s="3">
        <v>0.39791666666666664</v>
      </c>
      <c r="G3442" s="1" t="s">
        <v>51</v>
      </c>
      <c r="H3442" s="1" t="s">
        <v>44</v>
      </c>
      <c r="I3442" s="1">
        <v>612</v>
      </c>
      <c r="J3442" s="1">
        <v>3507149295</v>
      </c>
      <c r="K3442" s="1" t="s">
        <v>45</v>
      </c>
      <c r="L3442" s="1" t="s">
        <v>46</v>
      </c>
      <c r="M3442" s="1" t="s">
        <v>46</v>
      </c>
      <c r="N3442" s="1" t="s">
        <v>46</v>
      </c>
      <c r="O3442" s="1" t="s">
        <v>54</v>
      </c>
      <c r="P3442" s="1" t="s">
        <v>46</v>
      </c>
      <c r="Q3442" s="1" t="s">
        <v>46</v>
      </c>
      <c r="R3442" s="1" t="s">
        <v>47</v>
      </c>
      <c r="S3442" s="1" t="s">
        <v>47</v>
      </c>
      <c r="T3442" s="12" t="str">
        <f>IF(OR(VOZ_WHATSAPP[[#This Row],[Brinda argumentos coherentes a la objeción]]="No Cumple",VOZ_WHATSAPP[[#This Row],[Despliegue de Beneficios y/o consecuencias]]="No Cumple"),"Sin Negocio","Negocio")</f>
        <v>Sin Negocio</v>
      </c>
      <c r="U3442" s="1" t="s">
        <v>48</v>
      </c>
      <c r="V3442" s="1" t="s">
        <v>48</v>
      </c>
      <c r="W3442" s="1" t="s">
        <v>48</v>
      </c>
      <c r="X3442" s="12" t="str">
        <f>IF(OR(VOZ_WHATSAPP[[#This Row],[Confirma Valor de pago]]="No Cumple",VOZ_WHATSAPP[[#This Row],[Confirma hora de pago]]="No Cumple",VOZ_WHATSAPP[[#This Row],[Confirma medio de pago]]="No Cumple"),"Sin Cierre","Cierre")</f>
        <v>Cierre</v>
      </c>
      <c r="Y3442" s="1" t="s">
        <v>46</v>
      </c>
      <c r="Z3442" s="1" t="s">
        <v>46</v>
      </c>
      <c r="AA3442" s="1" t="s">
        <v>46</v>
      </c>
      <c r="AB3442" s="1" t="s">
        <v>46</v>
      </c>
      <c r="AC3442" s="11" t="str">
        <f>IF(OR(VOZ_WHATSAPP[[#This Row],[La comunicación es asertiva, con respeto y evita maltrato]]="No Cumple",VOZ_WHATSAPP[[#This Row],[Cumple con las normativas legales]]="No Cumple"),"No Cumple","Cumple")</f>
        <v>Cumple</v>
      </c>
      <c r="AD3442" s="1" t="s">
        <v>46</v>
      </c>
      <c r="AE3442" s="1" t="s">
        <v>2975</v>
      </c>
      <c r="AF3442" s="4">
        <v>0.75</v>
      </c>
      <c r="AG3442" s="4">
        <f>IF(AND(VOZ_WHATSAPP[[#This Row],[Estado Cierre]]="Sin Cierre",VOZ_WHATSAPP[[#This Row],[Nota Negocio]]="Sin Negocio"),VOZ_WHATSAPP[[#This Row],[Nota]]-24%,VOZ_WHATSAPP[[#This Row],[Nota]])</f>
        <v>0.75</v>
      </c>
      <c r="AH3442" s="8">
        <f>IF(VOZ_WHATSAPP[[#This Row],[Estado Legal]]="No Cumple",0,IF(VOZ_WHATSAPP[[#This Row],[Realiza lectura de guion Legal]]="No Cumple",VOZ_WHATSAPP[[#This Row],[Nota 2]]-50%,VOZ_WHATSAPP[[#This Row],[Nota 2]]))</f>
        <v>0.75</v>
      </c>
    </row>
    <row r="3443" spans="1:34" x14ac:dyDescent="0.25">
      <c r="A3443" s="2" t="str">
        <f>VOZ_WHATSAPP[[#This Row],[ID Asesor]]&amp;VOZ_WHATSAPP[[#This Row],[Fecha Monitoreo]]</f>
        <v>394245901</v>
      </c>
      <c r="B3443" s="2">
        <v>45901</v>
      </c>
      <c r="C3443" s="1" t="s">
        <v>42</v>
      </c>
      <c r="D3443" s="1">
        <v>3942</v>
      </c>
      <c r="E3443" s="2">
        <v>45901</v>
      </c>
      <c r="F3443" s="3">
        <v>0.42569444444444443</v>
      </c>
      <c r="G3443" s="1" t="s">
        <v>51</v>
      </c>
      <c r="H3443" s="1" t="s">
        <v>44</v>
      </c>
      <c r="I3443" s="1">
        <v>210020469</v>
      </c>
      <c r="J3443" s="1">
        <v>3112582236</v>
      </c>
      <c r="K3443" s="1" t="s">
        <v>49</v>
      </c>
      <c r="L3443" s="1" t="s">
        <v>47</v>
      </c>
      <c r="M3443" s="1" t="s">
        <v>46</v>
      </c>
      <c r="N3443" s="1" t="s">
        <v>47</v>
      </c>
      <c r="O3443" s="1" t="s">
        <v>54</v>
      </c>
      <c r="P3443" s="1" t="s">
        <v>54</v>
      </c>
      <c r="Q3443" s="1" t="s">
        <v>46</v>
      </c>
      <c r="R3443" s="1" t="s">
        <v>46</v>
      </c>
      <c r="S3443" s="1" t="s">
        <v>47</v>
      </c>
      <c r="T3443" s="12" t="str">
        <f>IF(OR(VOZ_WHATSAPP[[#This Row],[Brinda argumentos coherentes a la objeción]]="No Cumple",VOZ_WHATSAPP[[#This Row],[Despliegue de Beneficios y/o consecuencias]]="No Cumple"),"Sin Negocio","Negocio")</f>
        <v>Sin Negocio</v>
      </c>
      <c r="U3443" s="1" t="s">
        <v>48</v>
      </c>
      <c r="V3443" s="1" t="s">
        <v>48</v>
      </c>
      <c r="W3443" s="1" t="s">
        <v>48</v>
      </c>
      <c r="X3443" s="12" t="str">
        <f>IF(OR(VOZ_WHATSAPP[[#This Row],[Confirma Valor de pago]]="No Cumple",VOZ_WHATSAPP[[#This Row],[Confirma hora de pago]]="No Cumple",VOZ_WHATSAPP[[#This Row],[Confirma medio de pago]]="No Cumple"),"Sin Cierre","Cierre")</f>
        <v>Cierre</v>
      </c>
      <c r="Y3443" s="1" t="s">
        <v>54</v>
      </c>
      <c r="Z3443" s="1" t="s">
        <v>54</v>
      </c>
      <c r="AA3443" s="1" t="s">
        <v>46</v>
      </c>
      <c r="AB3443" s="1" t="s">
        <v>46</v>
      </c>
      <c r="AC3443" s="11" t="str">
        <f>IF(OR(VOZ_WHATSAPP[[#This Row],[La comunicación es asertiva, con respeto y evita maltrato]]="No Cumple",VOZ_WHATSAPP[[#This Row],[Cumple con las normativas legales]]="No Cumple"),"No Cumple","Cumple")</f>
        <v>Cumple</v>
      </c>
      <c r="AD3443" s="1" t="s">
        <v>47</v>
      </c>
      <c r="AE3443" s="1" t="s">
        <v>2976</v>
      </c>
      <c r="AF3443" s="4">
        <v>0.48</v>
      </c>
      <c r="AG3443" s="4">
        <f>IF(AND(VOZ_WHATSAPP[[#This Row],[Estado Cierre]]="Sin Cierre",VOZ_WHATSAPP[[#This Row],[Nota Negocio]]="Sin Negocio"),VOZ_WHATSAPP[[#This Row],[Nota]]-24%,VOZ_WHATSAPP[[#This Row],[Nota]])</f>
        <v>0.48</v>
      </c>
      <c r="AH3443" s="8">
        <f>IF(VOZ_WHATSAPP[[#This Row],[Estado Legal]]="No Cumple",0,IF(VOZ_WHATSAPP[[#This Row],[Realiza lectura de guion Legal]]="No Cumple",VOZ_WHATSAPP[[#This Row],[Nota 2]]-50%,VOZ_WHATSAPP[[#This Row],[Nota 2]]))</f>
        <v>-2.0000000000000018E-2</v>
      </c>
    </row>
    <row r="3444" spans="1:34" x14ac:dyDescent="0.25">
      <c r="A3444" s="2" t="str">
        <f>VOZ_WHATSAPP[[#This Row],[ID Asesor]]&amp;VOZ_WHATSAPP[[#This Row],[Fecha Monitoreo]]</f>
        <v>381845901</v>
      </c>
      <c r="B3444" s="2">
        <v>45901</v>
      </c>
      <c r="C3444" s="1" t="s">
        <v>696</v>
      </c>
      <c r="D3444" s="1">
        <v>3818</v>
      </c>
      <c r="E3444" s="2">
        <v>45901</v>
      </c>
      <c r="F3444" s="3">
        <v>0.39791666666666664</v>
      </c>
      <c r="G3444" s="1" t="s">
        <v>58</v>
      </c>
      <c r="H3444" s="1" t="s">
        <v>44</v>
      </c>
      <c r="I3444" s="1">
        <v>599</v>
      </c>
      <c r="J3444" s="1">
        <v>3154144994</v>
      </c>
      <c r="K3444" s="1" t="s">
        <v>45</v>
      </c>
      <c r="L3444" s="1" t="s">
        <v>46</v>
      </c>
      <c r="M3444" s="1" t="s">
        <v>46</v>
      </c>
      <c r="N3444" s="1" t="s">
        <v>46</v>
      </c>
      <c r="O3444" s="1" t="s">
        <v>46</v>
      </c>
      <c r="P3444" s="1" t="s">
        <v>46</v>
      </c>
      <c r="Q3444" s="1" t="s">
        <v>46</v>
      </c>
      <c r="R3444" s="1" t="s">
        <v>46</v>
      </c>
      <c r="S3444" s="1" t="s">
        <v>46</v>
      </c>
      <c r="T3444" s="12" t="str">
        <f>IF(OR(VOZ_WHATSAPP[[#This Row],[Brinda argumentos coherentes a la objeción]]="No Cumple",VOZ_WHATSAPP[[#This Row],[Despliegue de Beneficios y/o consecuencias]]="No Cumple"),"Sin Negocio","Negocio")</f>
        <v>Negocio</v>
      </c>
      <c r="U3444" s="1" t="s">
        <v>46</v>
      </c>
      <c r="V3444" s="1" t="s">
        <v>46</v>
      </c>
      <c r="W3444" s="1" t="s">
        <v>46</v>
      </c>
      <c r="X3444" s="12" t="str">
        <f>IF(OR(VOZ_WHATSAPP[[#This Row],[Confirma Valor de pago]]="No Cumple",VOZ_WHATSAPP[[#This Row],[Confirma hora de pago]]="No Cumple",VOZ_WHATSAPP[[#This Row],[Confirma medio de pago]]="No Cumple"),"Sin Cierre","Cierre")</f>
        <v>Cierre</v>
      </c>
      <c r="Y3444" s="1" t="s">
        <v>46</v>
      </c>
      <c r="Z3444" s="1" t="s">
        <v>54</v>
      </c>
      <c r="AA3444" s="1" t="s">
        <v>46</v>
      </c>
      <c r="AB3444" s="1" t="s">
        <v>46</v>
      </c>
      <c r="AC3444" s="11" t="str">
        <f>IF(OR(VOZ_WHATSAPP[[#This Row],[La comunicación es asertiva, con respeto y evita maltrato]]="No Cumple",VOZ_WHATSAPP[[#This Row],[Cumple con las normativas legales]]="No Cumple"),"No Cumple","Cumple")</f>
        <v>Cumple</v>
      </c>
      <c r="AD3444" s="1" t="s">
        <v>46</v>
      </c>
      <c r="AE3444" s="1" t="s">
        <v>2867</v>
      </c>
      <c r="AF3444" s="4">
        <v>0.85</v>
      </c>
      <c r="AG3444" s="4">
        <f>IF(AND(VOZ_WHATSAPP[[#This Row],[Estado Cierre]]="Sin Cierre",VOZ_WHATSAPP[[#This Row],[Nota Negocio]]="Sin Negocio"),VOZ_WHATSAPP[[#This Row],[Nota]]-24%,VOZ_WHATSAPP[[#This Row],[Nota]])</f>
        <v>0.85</v>
      </c>
      <c r="AH3444" s="8">
        <f>IF(VOZ_WHATSAPP[[#This Row],[Estado Legal]]="No Cumple",0,IF(VOZ_WHATSAPP[[#This Row],[Realiza lectura de guion Legal]]="No Cumple",VOZ_WHATSAPP[[#This Row],[Nota 2]]-50%,VOZ_WHATSAPP[[#This Row],[Nota 2]]))</f>
        <v>0.85</v>
      </c>
    </row>
    <row r="3445" spans="1:34" x14ac:dyDescent="0.25">
      <c r="A3445" s="2" t="str">
        <f>VOZ_WHATSAPP[[#This Row],[ID Asesor]]&amp;VOZ_WHATSAPP[[#This Row],[Fecha Monitoreo]]</f>
        <v>407345901</v>
      </c>
      <c r="B3445" s="2">
        <v>45901</v>
      </c>
      <c r="C3445" s="1" t="s">
        <v>59</v>
      </c>
      <c r="D3445" s="1">
        <v>4073</v>
      </c>
      <c r="E3445" s="2">
        <v>45901</v>
      </c>
      <c r="F3445" s="3">
        <v>0.32361111111111113</v>
      </c>
      <c r="G3445" s="1" t="s">
        <v>43</v>
      </c>
      <c r="H3445" s="1" t="s">
        <v>44</v>
      </c>
      <c r="I3445" s="1">
        <v>1480</v>
      </c>
      <c r="J3445" s="1">
        <v>3172665416</v>
      </c>
      <c r="K3445" s="1" t="s">
        <v>45</v>
      </c>
      <c r="L3445" s="1" t="s">
        <v>46</v>
      </c>
      <c r="M3445" s="1" t="s">
        <v>48</v>
      </c>
      <c r="N3445" s="1" t="s">
        <v>46</v>
      </c>
      <c r="O3445" s="1" t="s">
        <v>46</v>
      </c>
      <c r="P3445" s="1" t="s">
        <v>46</v>
      </c>
      <c r="Q3445" s="1" t="s">
        <v>46</v>
      </c>
      <c r="R3445" s="1" t="s">
        <v>47</v>
      </c>
      <c r="S3445" s="1" t="s">
        <v>46</v>
      </c>
      <c r="T3445" s="12" t="str">
        <f>IF(OR(VOZ_WHATSAPP[[#This Row],[Brinda argumentos coherentes a la objeción]]="No Cumple",VOZ_WHATSAPP[[#This Row],[Despliegue de Beneficios y/o consecuencias]]="No Cumple"),"Sin Negocio","Negocio")</f>
        <v>Sin Negocio</v>
      </c>
      <c r="U3445" s="1" t="s">
        <v>48</v>
      </c>
      <c r="V3445" s="1" t="s">
        <v>48</v>
      </c>
      <c r="W3445" s="1" t="s">
        <v>48</v>
      </c>
      <c r="X3445" s="12" t="str">
        <f>IF(OR(VOZ_WHATSAPP[[#This Row],[Confirma Valor de pago]]="No Cumple",VOZ_WHATSAPP[[#This Row],[Confirma hora de pago]]="No Cumple",VOZ_WHATSAPP[[#This Row],[Confirma medio de pago]]="No Cumple"),"Sin Cierre","Cierre")</f>
        <v>Cierre</v>
      </c>
      <c r="Y3445" s="1" t="s">
        <v>46</v>
      </c>
      <c r="Z3445" s="1" t="s">
        <v>46</v>
      </c>
      <c r="AA3445" s="1" t="s">
        <v>46</v>
      </c>
      <c r="AB3445" s="1" t="s">
        <v>46</v>
      </c>
      <c r="AC3445" s="11" t="str">
        <f>IF(OR(VOZ_WHATSAPP[[#This Row],[La comunicación es asertiva, con respeto y evita maltrato]]="No Cumple",VOZ_WHATSAPP[[#This Row],[Cumple con las normativas legales]]="No Cumple"),"No Cumple","Cumple")</f>
        <v>Cumple</v>
      </c>
      <c r="AD3445" s="1" t="s">
        <v>46</v>
      </c>
      <c r="AE3445" s="1" t="s">
        <v>2977</v>
      </c>
      <c r="AF3445" s="4">
        <v>0.9</v>
      </c>
      <c r="AG3445" s="4">
        <f>IF(AND(VOZ_WHATSAPP[[#This Row],[Estado Cierre]]="Sin Cierre",VOZ_WHATSAPP[[#This Row],[Nota Negocio]]="Sin Negocio"),VOZ_WHATSAPP[[#This Row],[Nota]]-24%,VOZ_WHATSAPP[[#This Row],[Nota]])</f>
        <v>0.9</v>
      </c>
      <c r="AH3445" s="8">
        <f>IF(VOZ_WHATSAPP[[#This Row],[Estado Legal]]="No Cumple",0,IF(VOZ_WHATSAPP[[#This Row],[Realiza lectura de guion Legal]]="No Cumple",VOZ_WHATSAPP[[#This Row],[Nota 2]]-50%,VOZ_WHATSAPP[[#This Row],[Nota 2]]))</f>
        <v>0.9</v>
      </c>
    </row>
    <row r="3446" spans="1:34" x14ac:dyDescent="0.25">
      <c r="A3446" s="2" t="str">
        <f>VOZ_WHATSAPP[[#This Row],[ID Asesor]]&amp;VOZ_WHATSAPP[[#This Row],[Fecha Monitoreo]]</f>
        <v>359845901</v>
      </c>
      <c r="B3446" s="2">
        <v>45901</v>
      </c>
      <c r="C3446" s="1" t="s">
        <v>50</v>
      </c>
      <c r="D3446" s="1">
        <v>3598</v>
      </c>
      <c r="E3446" s="2">
        <v>45901</v>
      </c>
      <c r="F3446" s="3">
        <v>0.34652777777777777</v>
      </c>
      <c r="G3446" s="1" t="s">
        <v>60</v>
      </c>
      <c r="H3446" s="1" t="s">
        <v>44</v>
      </c>
      <c r="I3446" s="1">
        <v>1236</v>
      </c>
      <c r="J3446" s="1">
        <v>3102895922</v>
      </c>
      <c r="K3446" s="1" t="s">
        <v>45</v>
      </c>
      <c r="L3446" s="1" t="s">
        <v>46</v>
      </c>
      <c r="M3446" s="1" t="s">
        <v>46</v>
      </c>
      <c r="N3446" s="1" t="s">
        <v>46</v>
      </c>
      <c r="O3446" s="1" t="s">
        <v>46</v>
      </c>
      <c r="P3446" s="1" t="s">
        <v>46</v>
      </c>
      <c r="Q3446" s="1" t="s">
        <v>46</v>
      </c>
      <c r="R3446" s="1" t="s">
        <v>46</v>
      </c>
      <c r="S3446" s="1" t="s">
        <v>46</v>
      </c>
      <c r="T3446" s="12" t="str">
        <f>IF(OR(VOZ_WHATSAPP[[#This Row],[Brinda argumentos coherentes a la objeción]]="No Cumple",VOZ_WHATSAPP[[#This Row],[Despliegue de Beneficios y/o consecuencias]]="No Cumple"),"Sin Negocio","Negocio")</f>
        <v>Negocio</v>
      </c>
      <c r="U3446" s="1" t="s">
        <v>46</v>
      </c>
      <c r="V3446" s="1" t="s">
        <v>46</v>
      </c>
      <c r="W3446" s="1" t="s">
        <v>46</v>
      </c>
      <c r="X3446" s="12" t="str">
        <f>IF(OR(VOZ_WHATSAPP[[#This Row],[Confirma Valor de pago]]="No Cumple",VOZ_WHATSAPP[[#This Row],[Confirma hora de pago]]="No Cumple",VOZ_WHATSAPP[[#This Row],[Confirma medio de pago]]="No Cumple"),"Sin Cierre","Cierre")</f>
        <v>Cierre</v>
      </c>
      <c r="Y3446" s="1" t="s">
        <v>54</v>
      </c>
      <c r="Z3446" s="1" t="s">
        <v>46</v>
      </c>
      <c r="AA3446" s="1" t="s">
        <v>46</v>
      </c>
      <c r="AB3446" s="1" t="s">
        <v>46</v>
      </c>
      <c r="AC3446" s="11" t="str">
        <f>IF(OR(VOZ_WHATSAPP[[#This Row],[La comunicación es asertiva, con respeto y evita maltrato]]="No Cumple",VOZ_WHATSAPP[[#This Row],[Cumple con las normativas legales]]="No Cumple"),"No Cumple","Cumple")</f>
        <v>Cumple</v>
      </c>
      <c r="AD3446" s="1" t="s">
        <v>46</v>
      </c>
      <c r="AE3446" s="1" t="s">
        <v>2978</v>
      </c>
      <c r="AF3446" s="4">
        <v>0.92</v>
      </c>
      <c r="AG3446" s="4">
        <f>IF(AND(VOZ_WHATSAPP[[#This Row],[Estado Cierre]]="Sin Cierre",VOZ_WHATSAPP[[#This Row],[Nota Negocio]]="Sin Negocio"),VOZ_WHATSAPP[[#This Row],[Nota]]-24%,VOZ_WHATSAPP[[#This Row],[Nota]])</f>
        <v>0.92</v>
      </c>
      <c r="AH3446" s="8">
        <f>IF(VOZ_WHATSAPP[[#This Row],[Estado Legal]]="No Cumple",0,IF(VOZ_WHATSAPP[[#This Row],[Realiza lectura de guion Legal]]="No Cumple",VOZ_WHATSAPP[[#This Row],[Nota 2]]-50%,VOZ_WHATSAPP[[#This Row],[Nota 2]]))</f>
        <v>0.92</v>
      </c>
    </row>
    <row r="3447" spans="1:34" x14ac:dyDescent="0.25">
      <c r="A3447" s="2" t="str">
        <f>VOZ_WHATSAPP[[#This Row],[ID Asesor]]&amp;VOZ_WHATSAPP[[#This Row],[Fecha Monitoreo]]</f>
        <v>402045901</v>
      </c>
      <c r="B3447" s="2">
        <v>45901</v>
      </c>
      <c r="C3447" s="1" t="s">
        <v>126</v>
      </c>
      <c r="D3447" s="1">
        <v>4020</v>
      </c>
      <c r="E3447" s="2">
        <v>45901</v>
      </c>
      <c r="F3447" s="3">
        <v>0.44374999999999998</v>
      </c>
      <c r="G3447" s="1" t="s">
        <v>51</v>
      </c>
      <c r="H3447" s="1" t="s">
        <v>44</v>
      </c>
      <c r="I3447" s="1">
        <v>610</v>
      </c>
      <c r="J3447" s="1">
        <v>3105226960</v>
      </c>
      <c r="K3447" s="1" t="s">
        <v>45</v>
      </c>
      <c r="L3447" s="1" t="s">
        <v>47</v>
      </c>
      <c r="M3447" s="1" t="s">
        <v>46</v>
      </c>
      <c r="N3447" s="1" t="s">
        <v>46</v>
      </c>
      <c r="O3447" s="1" t="s">
        <v>46</v>
      </c>
      <c r="P3447" s="1" t="s">
        <v>46</v>
      </c>
      <c r="Q3447" s="1" t="s">
        <v>46</v>
      </c>
      <c r="R3447" s="1" t="s">
        <v>47</v>
      </c>
      <c r="S3447" s="1" t="s">
        <v>46</v>
      </c>
      <c r="T3447" s="12" t="str">
        <f>IF(OR(VOZ_WHATSAPP[[#This Row],[Brinda argumentos coherentes a la objeción]]="No Cumple",VOZ_WHATSAPP[[#This Row],[Despliegue de Beneficios y/o consecuencias]]="No Cumple"),"Sin Negocio","Negocio")</f>
        <v>Sin Negocio</v>
      </c>
      <c r="U3447" s="1" t="s">
        <v>48</v>
      </c>
      <c r="V3447" s="1" t="s">
        <v>48</v>
      </c>
      <c r="W3447" s="1" t="s">
        <v>48</v>
      </c>
      <c r="X3447" s="12" t="str">
        <f>IF(OR(VOZ_WHATSAPP[[#This Row],[Confirma Valor de pago]]="No Cumple",VOZ_WHATSAPP[[#This Row],[Confirma hora de pago]]="No Cumple",VOZ_WHATSAPP[[#This Row],[Confirma medio de pago]]="No Cumple"),"Sin Cierre","Cierre")</f>
        <v>Cierre</v>
      </c>
      <c r="Y3447" s="1" t="s">
        <v>46</v>
      </c>
      <c r="Z3447" s="1" t="s">
        <v>46</v>
      </c>
      <c r="AA3447" s="1" t="s">
        <v>46</v>
      </c>
      <c r="AB3447" s="1" t="s">
        <v>46</v>
      </c>
      <c r="AC3447" s="11" t="str">
        <f>IF(OR(VOZ_WHATSAPP[[#This Row],[La comunicación es asertiva, con respeto y evita maltrato]]="No Cumple",VOZ_WHATSAPP[[#This Row],[Cumple con las normativas legales]]="No Cumple"),"No Cumple","Cumple")</f>
        <v>Cumple</v>
      </c>
      <c r="AD3447" s="1" t="s">
        <v>46</v>
      </c>
      <c r="AE3447" s="1" t="s">
        <v>2979</v>
      </c>
      <c r="AF3447" s="4">
        <v>0.86</v>
      </c>
      <c r="AG3447" s="4">
        <f>IF(AND(VOZ_WHATSAPP[[#This Row],[Estado Cierre]]="Sin Cierre",VOZ_WHATSAPP[[#This Row],[Nota Negocio]]="Sin Negocio"),VOZ_WHATSAPP[[#This Row],[Nota]]-24%,VOZ_WHATSAPP[[#This Row],[Nota]])</f>
        <v>0.86</v>
      </c>
      <c r="AH3447" s="8">
        <f>IF(VOZ_WHATSAPP[[#This Row],[Estado Legal]]="No Cumple",0,IF(VOZ_WHATSAPP[[#This Row],[Realiza lectura de guion Legal]]="No Cumple",VOZ_WHATSAPP[[#This Row],[Nota 2]]-50%,VOZ_WHATSAPP[[#This Row],[Nota 2]]))</f>
        <v>0.86</v>
      </c>
    </row>
    <row r="3448" spans="1:34" x14ac:dyDescent="0.25">
      <c r="A3448" s="2" t="str">
        <f>VOZ_WHATSAPP[[#This Row],[ID Asesor]]&amp;VOZ_WHATSAPP[[#This Row],[Fecha Monitoreo]]</f>
        <v>304845901</v>
      </c>
      <c r="B3448" s="2">
        <v>45901</v>
      </c>
      <c r="C3448" s="1" t="s">
        <v>50</v>
      </c>
      <c r="D3448" s="1">
        <v>3048</v>
      </c>
      <c r="E3448" s="2">
        <v>45901</v>
      </c>
      <c r="F3448" s="3">
        <v>0.38819444444444445</v>
      </c>
      <c r="G3448" s="1" t="s">
        <v>43</v>
      </c>
      <c r="H3448" s="1" t="s">
        <v>44</v>
      </c>
      <c r="I3448" s="1">
        <v>1256</v>
      </c>
      <c r="J3448" s="1">
        <v>3005949451</v>
      </c>
      <c r="K3448" s="1" t="s">
        <v>45</v>
      </c>
      <c r="L3448" s="1" t="s">
        <v>46</v>
      </c>
      <c r="M3448" s="1" t="s">
        <v>46</v>
      </c>
      <c r="N3448" s="1" t="s">
        <v>46</v>
      </c>
      <c r="O3448" s="1" t="s">
        <v>46</v>
      </c>
      <c r="P3448" s="1" t="s">
        <v>46</v>
      </c>
      <c r="Q3448" s="1" t="s">
        <v>46</v>
      </c>
      <c r="R3448" s="1" t="s">
        <v>46</v>
      </c>
      <c r="S3448" s="1" t="s">
        <v>46</v>
      </c>
      <c r="T3448" s="12" t="str">
        <f>IF(OR(VOZ_WHATSAPP[[#This Row],[Brinda argumentos coherentes a la objeción]]="No Cumple",VOZ_WHATSAPP[[#This Row],[Despliegue de Beneficios y/o consecuencias]]="No Cumple"),"Sin Negocio","Negocio")</f>
        <v>Negocio</v>
      </c>
      <c r="U3448" s="1" t="s">
        <v>46</v>
      </c>
      <c r="V3448" s="1" t="s">
        <v>46</v>
      </c>
      <c r="W3448" s="1" t="s">
        <v>46</v>
      </c>
      <c r="X3448" s="12" t="str">
        <f>IF(OR(VOZ_WHATSAPP[[#This Row],[Confirma Valor de pago]]="No Cumple",VOZ_WHATSAPP[[#This Row],[Confirma hora de pago]]="No Cumple",VOZ_WHATSAPP[[#This Row],[Confirma medio de pago]]="No Cumple"),"Sin Cierre","Cierre")</f>
        <v>Cierre</v>
      </c>
      <c r="Y3448" s="1" t="s">
        <v>46</v>
      </c>
      <c r="Z3448" s="1" t="s">
        <v>46</v>
      </c>
      <c r="AA3448" s="1" t="s">
        <v>46</v>
      </c>
      <c r="AB3448" s="1" t="s">
        <v>46</v>
      </c>
      <c r="AC3448" s="11" t="str">
        <f>IF(OR(VOZ_WHATSAPP[[#This Row],[La comunicación es asertiva, con respeto y evita maltrato]]="No Cumple",VOZ_WHATSAPP[[#This Row],[Cumple con las normativas legales]]="No Cumple"),"No Cumple","Cumple")</f>
        <v>Cumple</v>
      </c>
      <c r="AD3448" s="1" t="s">
        <v>46</v>
      </c>
      <c r="AE3448" s="1" t="s">
        <v>53</v>
      </c>
      <c r="AF3448" s="4">
        <v>1</v>
      </c>
      <c r="AG3448" s="4">
        <f>IF(AND(VOZ_WHATSAPP[[#This Row],[Estado Cierre]]="Sin Cierre",VOZ_WHATSAPP[[#This Row],[Nota Negocio]]="Sin Negocio"),VOZ_WHATSAPP[[#This Row],[Nota]]-24%,VOZ_WHATSAPP[[#This Row],[Nota]])</f>
        <v>1</v>
      </c>
      <c r="AH3448" s="8">
        <f>IF(VOZ_WHATSAPP[[#This Row],[Estado Legal]]="No Cumple",0,IF(VOZ_WHATSAPP[[#This Row],[Realiza lectura de guion Legal]]="No Cumple",VOZ_WHATSAPP[[#This Row],[Nota 2]]-50%,VOZ_WHATSAPP[[#This Row],[Nota 2]]))</f>
        <v>1</v>
      </c>
    </row>
    <row r="3449" spans="1:34" x14ac:dyDescent="0.25">
      <c r="A3449" s="2" t="str">
        <f>VOZ_WHATSAPP[[#This Row],[ID Asesor]]&amp;VOZ_WHATSAPP[[#This Row],[Fecha Monitoreo]]</f>
        <v>380545901</v>
      </c>
      <c r="B3449" s="2">
        <v>45901</v>
      </c>
      <c r="C3449" s="1" t="s">
        <v>696</v>
      </c>
      <c r="D3449" s="1">
        <v>3805</v>
      </c>
      <c r="E3449" s="2">
        <v>45901</v>
      </c>
      <c r="F3449" s="3">
        <v>0.43680555555555556</v>
      </c>
      <c r="G3449" s="1" t="s">
        <v>58</v>
      </c>
      <c r="H3449" s="1" t="s">
        <v>44</v>
      </c>
      <c r="I3449" s="1">
        <v>447</v>
      </c>
      <c r="J3449" s="1">
        <v>3123304678</v>
      </c>
      <c r="K3449" s="1" t="s">
        <v>45</v>
      </c>
      <c r="L3449" s="1" t="s">
        <v>46</v>
      </c>
      <c r="M3449" s="1" t="s">
        <v>46</v>
      </c>
      <c r="N3449" s="1" t="s">
        <v>46</v>
      </c>
      <c r="O3449" s="1" t="s">
        <v>46</v>
      </c>
      <c r="P3449" s="1" t="s">
        <v>46</v>
      </c>
      <c r="Q3449" s="1" t="s">
        <v>46</v>
      </c>
      <c r="R3449" s="1" t="s">
        <v>47</v>
      </c>
      <c r="S3449" s="1" t="s">
        <v>47</v>
      </c>
      <c r="T3449" s="12" t="str">
        <f>IF(OR(VOZ_WHATSAPP[[#This Row],[Brinda argumentos coherentes a la objeción]]="No Cumple",VOZ_WHATSAPP[[#This Row],[Despliegue de Beneficios y/o consecuencias]]="No Cumple"),"Sin Negocio","Negocio")</f>
        <v>Sin Negocio</v>
      </c>
      <c r="U3449" s="1" t="s">
        <v>48</v>
      </c>
      <c r="V3449" s="1" t="s">
        <v>48</v>
      </c>
      <c r="W3449" s="1" t="s">
        <v>48</v>
      </c>
      <c r="X3449" s="12" t="str">
        <f>IF(OR(VOZ_WHATSAPP[[#This Row],[Confirma Valor de pago]]="No Cumple",VOZ_WHATSAPP[[#This Row],[Confirma hora de pago]]="No Cumple",VOZ_WHATSAPP[[#This Row],[Confirma medio de pago]]="No Cumple"),"Sin Cierre","Cierre")</f>
        <v>Cierre</v>
      </c>
      <c r="Y3449" s="1" t="s">
        <v>46</v>
      </c>
      <c r="Z3449" s="1" t="s">
        <v>46</v>
      </c>
      <c r="AA3449" s="1" t="s">
        <v>46</v>
      </c>
      <c r="AB3449" s="1" t="s">
        <v>46</v>
      </c>
      <c r="AC3449" s="11" t="str">
        <f>IF(OR(VOZ_WHATSAPP[[#This Row],[La comunicación es asertiva, con respeto y evita maltrato]]="No Cumple",VOZ_WHATSAPP[[#This Row],[Cumple con las normativas legales]]="No Cumple"),"No Cumple","Cumple")</f>
        <v>Cumple</v>
      </c>
      <c r="AD3449" s="1" t="s">
        <v>46</v>
      </c>
      <c r="AE3449" s="1" t="s">
        <v>2980</v>
      </c>
      <c r="AF3449" s="4">
        <v>0.8</v>
      </c>
      <c r="AG3449" s="4">
        <f>IF(AND(VOZ_WHATSAPP[[#This Row],[Estado Cierre]]="Sin Cierre",VOZ_WHATSAPP[[#This Row],[Nota Negocio]]="Sin Negocio"),VOZ_WHATSAPP[[#This Row],[Nota]]-24%,VOZ_WHATSAPP[[#This Row],[Nota]])</f>
        <v>0.8</v>
      </c>
      <c r="AH3449" s="8">
        <f>IF(VOZ_WHATSAPP[[#This Row],[Estado Legal]]="No Cumple",0,IF(VOZ_WHATSAPP[[#This Row],[Realiza lectura de guion Legal]]="No Cumple",VOZ_WHATSAPP[[#This Row],[Nota 2]]-50%,VOZ_WHATSAPP[[#This Row],[Nota 2]]))</f>
        <v>0.8</v>
      </c>
    </row>
    <row r="3450" spans="1:34" x14ac:dyDescent="0.25">
      <c r="A3450" s="2" t="str">
        <f>VOZ_WHATSAPP[[#This Row],[ID Asesor]]&amp;VOZ_WHATSAPP[[#This Row],[Fecha Monitoreo]]</f>
        <v>369145901</v>
      </c>
      <c r="B3450" s="2">
        <v>45901</v>
      </c>
      <c r="C3450" s="1" t="s">
        <v>42</v>
      </c>
      <c r="D3450" s="1">
        <v>3691</v>
      </c>
      <c r="E3450" s="2">
        <v>45901</v>
      </c>
      <c r="F3450" s="3">
        <v>0.38750000000000001</v>
      </c>
      <c r="G3450" s="1" t="s">
        <v>51</v>
      </c>
      <c r="H3450" s="1" t="s">
        <v>44</v>
      </c>
      <c r="I3450" s="1">
        <v>11009563</v>
      </c>
      <c r="J3450" s="1">
        <v>3117010183</v>
      </c>
      <c r="K3450" s="1" t="s">
        <v>49</v>
      </c>
      <c r="L3450" s="1" t="s">
        <v>46</v>
      </c>
      <c r="M3450" s="1" t="s">
        <v>46</v>
      </c>
      <c r="N3450" s="1" t="s">
        <v>46</v>
      </c>
      <c r="O3450" s="1" t="s">
        <v>46</v>
      </c>
      <c r="P3450" s="1" t="s">
        <v>46</v>
      </c>
      <c r="Q3450" s="1" t="s">
        <v>48</v>
      </c>
      <c r="R3450" s="1" t="s">
        <v>48</v>
      </c>
      <c r="S3450" s="1" t="s">
        <v>46</v>
      </c>
      <c r="T3450" s="12" t="str">
        <f>IF(OR(VOZ_WHATSAPP[[#This Row],[Brinda argumentos coherentes a la objeción]]="No Cumple",VOZ_WHATSAPP[[#This Row],[Despliegue de Beneficios y/o consecuencias]]="No Cumple"),"Sin Negocio","Negocio")</f>
        <v>Negocio</v>
      </c>
      <c r="U3450" s="1" t="s">
        <v>46</v>
      </c>
      <c r="V3450" s="1" t="s">
        <v>46</v>
      </c>
      <c r="W3450" s="1" t="s">
        <v>46</v>
      </c>
      <c r="X3450" s="12" t="str">
        <f>IF(OR(VOZ_WHATSAPP[[#This Row],[Confirma Valor de pago]]="No Cumple",VOZ_WHATSAPP[[#This Row],[Confirma hora de pago]]="No Cumple",VOZ_WHATSAPP[[#This Row],[Confirma medio de pago]]="No Cumple"),"Sin Cierre","Cierre")</f>
        <v>Cierre</v>
      </c>
      <c r="Y3450" s="1" t="s">
        <v>46</v>
      </c>
      <c r="Z3450" s="1" t="s">
        <v>46</v>
      </c>
      <c r="AA3450" s="1" t="s">
        <v>46</v>
      </c>
      <c r="AB3450" s="1" t="s">
        <v>46</v>
      </c>
      <c r="AC3450" s="11" t="str">
        <f>IF(OR(VOZ_WHATSAPP[[#This Row],[La comunicación es asertiva, con respeto y evita maltrato]]="No Cumple",VOZ_WHATSAPP[[#This Row],[Cumple con las normativas legales]]="No Cumple"),"No Cumple","Cumple")</f>
        <v>Cumple</v>
      </c>
      <c r="AD3450" s="1" t="s">
        <v>46</v>
      </c>
      <c r="AE3450" s="1" t="s">
        <v>55</v>
      </c>
      <c r="AF3450" s="4">
        <v>1</v>
      </c>
      <c r="AG3450" s="4">
        <f>IF(AND(VOZ_WHATSAPP[[#This Row],[Estado Cierre]]="Sin Cierre",VOZ_WHATSAPP[[#This Row],[Nota Negocio]]="Sin Negocio"),VOZ_WHATSAPP[[#This Row],[Nota]]-24%,VOZ_WHATSAPP[[#This Row],[Nota]])</f>
        <v>1</v>
      </c>
      <c r="AH3450" s="8">
        <f>IF(VOZ_WHATSAPP[[#This Row],[Estado Legal]]="No Cumple",0,IF(VOZ_WHATSAPP[[#This Row],[Realiza lectura de guion Legal]]="No Cumple",VOZ_WHATSAPP[[#This Row],[Nota 2]]-50%,VOZ_WHATSAPP[[#This Row],[Nota 2]]))</f>
        <v>1</v>
      </c>
    </row>
    <row r="3451" spans="1:34" x14ac:dyDescent="0.25">
      <c r="A3451" s="2" t="str">
        <f>VOZ_WHATSAPP[[#This Row],[ID Asesor]]&amp;VOZ_WHATSAPP[[#This Row],[Fecha Monitoreo]]</f>
        <v>388145901</v>
      </c>
      <c r="B3451" s="2">
        <v>45901</v>
      </c>
      <c r="C3451" s="1" t="s">
        <v>126</v>
      </c>
      <c r="D3451" s="1">
        <v>3881</v>
      </c>
      <c r="E3451" s="2">
        <v>45901</v>
      </c>
      <c r="F3451" s="3">
        <v>0.46041666666666664</v>
      </c>
      <c r="G3451" s="1" t="s">
        <v>51</v>
      </c>
      <c r="H3451" s="1" t="s">
        <v>44</v>
      </c>
      <c r="I3451" s="1">
        <v>445</v>
      </c>
      <c r="J3451" s="1">
        <v>3004019062</v>
      </c>
      <c r="K3451" s="1" t="s">
        <v>45</v>
      </c>
      <c r="L3451" s="1" t="s">
        <v>46</v>
      </c>
      <c r="M3451" s="1" t="s">
        <v>46</v>
      </c>
      <c r="N3451" s="1" t="s">
        <v>46</v>
      </c>
      <c r="O3451" s="1" t="s">
        <v>46</v>
      </c>
      <c r="P3451" s="1" t="s">
        <v>46</v>
      </c>
      <c r="Q3451" s="1" t="s">
        <v>46</v>
      </c>
      <c r="R3451" s="1" t="s">
        <v>47</v>
      </c>
      <c r="S3451" s="1" t="s">
        <v>46</v>
      </c>
      <c r="T3451" s="12" t="str">
        <f>IF(OR(VOZ_WHATSAPP[[#This Row],[Brinda argumentos coherentes a la objeción]]="No Cumple",VOZ_WHATSAPP[[#This Row],[Despliegue de Beneficios y/o consecuencias]]="No Cumple"),"Sin Negocio","Negocio")</f>
        <v>Sin Negocio</v>
      </c>
      <c r="U3451" s="1" t="s">
        <v>48</v>
      </c>
      <c r="V3451" s="1" t="s">
        <v>48</v>
      </c>
      <c r="W3451" s="1" t="s">
        <v>48</v>
      </c>
      <c r="X3451" s="12" t="str">
        <f>IF(OR(VOZ_WHATSAPP[[#This Row],[Confirma Valor de pago]]="No Cumple",VOZ_WHATSAPP[[#This Row],[Confirma hora de pago]]="No Cumple",VOZ_WHATSAPP[[#This Row],[Confirma medio de pago]]="No Cumple"),"Sin Cierre","Cierre")</f>
        <v>Cierre</v>
      </c>
      <c r="Y3451" s="1" t="s">
        <v>46</v>
      </c>
      <c r="Z3451" s="1" t="s">
        <v>46</v>
      </c>
      <c r="AA3451" s="1" t="s">
        <v>46</v>
      </c>
      <c r="AB3451" s="1" t="s">
        <v>46</v>
      </c>
      <c r="AC3451" s="11" t="str">
        <f>IF(OR(VOZ_WHATSAPP[[#This Row],[La comunicación es asertiva, con respeto y evita maltrato]]="No Cumple",VOZ_WHATSAPP[[#This Row],[Cumple con las normativas legales]]="No Cumple"),"No Cumple","Cumple")</f>
        <v>Cumple</v>
      </c>
      <c r="AD3451" s="1" t="s">
        <v>46</v>
      </c>
      <c r="AE3451" s="1" t="s">
        <v>2981</v>
      </c>
      <c r="AF3451" s="4">
        <v>0.9</v>
      </c>
      <c r="AG3451" s="4">
        <f>IF(AND(VOZ_WHATSAPP[[#This Row],[Estado Cierre]]="Sin Cierre",VOZ_WHATSAPP[[#This Row],[Nota Negocio]]="Sin Negocio"),VOZ_WHATSAPP[[#This Row],[Nota]]-24%,VOZ_WHATSAPP[[#This Row],[Nota]])</f>
        <v>0.9</v>
      </c>
      <c r="AH3451" s="8">
        <f>IF(VOZ_WHATSAPP[[#This Row],[Estado Legal]]="No Cumple",0,IF(VOZ_WHATSAPP[[#This Row],[Realiza lectura de guion Legal]]="No Cumple",VOZ_WHATSAPP[[#This Row],[Nota 2]]-50%,VOZ_WHATSAPP[[#This Row],[Nota 2]]))</f>
        <v>0.9</v>
      </c>
    </row>
    <row r="3452" spans="1:34" x14ac:dyDescent="0.25">
      <c r="A3452" s="2" t="str">
        <f>VOZ_WHATSAPP[[#This Row],[ID Asesor]]&amp;VOZ_WHATSAPP[[#This Row],[Fecha Monitoreo]]</f>
        <v>396945901</v>
      </c>
      <c r="B3452" s="2">
        <v>45901</v>
      </c>
      <c r="C3452" s="1" t="s">
        <v>42</v>
      </c>
      <c r="D3452" s="1">
        <v>3969</v>
      </c>
      <c r="E3452" s="2">
        <v>45901</v>
      </c>
      <c r="F3452" s="3">
        <v>0.44027777777777777</v>
      </c>
      <c r="G3452" s="1" t="s">
        <v>51</v>
      </c>
      <c r="H3452" s="1" t="s">
        <v>44</v>
      </c>
      <c r="I3452" s="1">
        <v>21009823</v>
      </c>
      <c r="J3452" s="1">
        <v>3154598893</v>
      </c>
      <c r="K3452" s="1" t="s">
        <v>49</v>
      </c>
      <c r="L3452" s="1" t="s">
        <v>46</v>
      </c>
      <c r="M3452" s="1" t="s">
        <v>47</v>
      </c>
      <c r="N3452" s="1" t="s">
        <v>46</v>
      </c>
      <c r="O3452" s="1" t="s">
        <v>46</v>
      </c>
      <c r="P3452" s="1" t="s">
        <v>46</v>
      </c>
      <c r="Q3452" s="1" t="s">
        <v>46</v>
      </c>
      <c r="R3452" s="1" t="s">
        <v>47</v>
      </c>
      <c r="S3452" s="1" t="s">
        <v>47</v>
      </c>
      <c r="T3452" s="12" t="str">
        <f>IF(OR(VOZ_WHATSAPP[[#This Row],[Brinda argumentos coherentes a la objeción]]="No Cumple",VOZ_WHATSAPP[[#This Row],[Despliegue de Beneficios y/o consecuencias]]="No Cumple"),"Sin Negocio","Negocio")</f>
        <v>Sin Negocio</v>
      </c>
      <c r="U3452" s="1" t="s">
        <v>47</v>
      </c>
      <c r="V3452" s="1" t="s">
        <v>47</v>
      </c>
      <c r="W3452" s="1" t="s">
        <v>47</v>
      </c>
      <c r="X3452" s="12" t="str">
        <f>IF(OR(VOZ_WHATSAPP[[#This Row],[Confirma Valor de pago]]="No Cumple",VOZ_WHATSAPP[[#This Row],[Confirma hora de pago]]="No Cumple",VOZ_WHATSAPP[[#This Row],[Confirma medio de pago]]="No Cumple"),"Sin Cierre","Cierre")</f>
        <v>Sin Cierre</v>
      </c>
      <c r="Y3452" s="1" t="s">
        <v>54</v>
      </c>
      <c r="Z3452" s="1" t="s">
        <v>48</v>
      </c>
      <c r="AA3452" s="1" t="s">
        <v>46</v>
      </c>
      <c r="AB3452" s="1" t="s">
        <v>46</v>
      </c>
      <c r="AC3452" s="11" t="str">
        <f>IF(OR(VOZ_WHATSAPP[[#This Row],[La comunicación es asertiva, con respeto y evita maltrato]]="No Cumple",VOZ_WHATSAPP[[#This Row],[Cumple con las normativas legales]]="No Cumple"),"No Cumple","Cumple")</f>
        <v>Cumple</v>
      </c>
      <c r="AD3452" s="1" t="s">
        <v>47</v>
      </c>
      <c r="AE3452" s="1" t="s">
        <v>2982</v>
      </c>
      <c r="AF3452" s="4">
        <v>0.44</v>
      </c>
      <c r="AG3452" s="4">
        <f>IF(AND(VOZ_WHATSAPP[[#This Row],[Estado Cierre]]="Sin Cierre",VOZ_WHATSAPP[[#This Row],[Nota Negocio]]="Sin Negocio"),VOZ_WHATSAPP[[#This Row],[Nota]]-24%,VOZ_WHATSAPP[[#This Row],[Nota]])</f>
        <v>0.2</v>
      </c>
      <c r="AH3452" s="8">
        <f>IF(VOZ_WHATSAPP[[#This Row],[Estado Legal]]="No Cumple",0,IF(VOZ_WHATSAPP[[#This Row],[Realiza lectura de guion Legal]]="No Cumple",VOZ_WHATSAPP[[#This Row],[Nota 2]]-50%,VOZ_WHATSAPP[[#This Row],[Nota 2]]))</f>
        <v>-0.3</v>
      </c>
    </row>
    <row r="3453" spans="1:34" x14ac:dyDescent="0.25">
      <c r="A3453" s="2" t="str">
        <f>VOZ_WHATSAPP[[#This Row],[ID Asesor]]&amp;VOZ_WHATSAPP[[#This Row],[Fecha Monitoreo]]</f>
        <v>409245901</v>
      </c>
      <c r="B3453" s="2">
        <v>45901</v>
      </c>
      <c r="C3453" s="1" t="s">
        <v>126</v>
      </c>
      <c r="D3453" s="1">
        <v>4092</v>
      </c>
      <c r="E3453" s="2">
        <v>45901</v>
      </c>
      <c r="F3453" s="3">
        <v>0.48958333333333331</v>
      </c>
      <c r="G3453" s="1" t="s">
        <v>51</v>
      </c>
      <c r="H3453" s="1" t="s">
        <v>44</v>
      </c>
      <c r="I3453" s="1">
        <v>627</v>
      </c>
      <c r="J3453" s="1">
        <v>3115244334</v>
      </c>
      <c r="K3453" s="1" t="s">
        <v>45</v>
      </c>
      <c r="L3453" s="1" t="s">
        <v>46</v>
      </c>
      <c r="M3453" s="1" t="s">
        <v>46</v>
      </c>
      <c r="N3453" s="1" t="s">
        <v>46</v>
      </c>
      <c r="O3453" s="1" t="s">
        <v>54</v>
      </c>
      <c r="P3453" s="1" t="s">
        <v>46</v>
      </c>
      <c r="Q3453" s="1" t="s">
        <v>48</v>
      </c>
      <c r="R3453" s="1" t="s">
        <v>48</v>
      </c>
      <c r="S3453" s="1" t="s">
        <v>46</v>
      </c>
      <c r="T3453" s="12" t="str">
        <f>IF(OR(VOZ_WHATSAPP[[#This Row],[Brinda argumentos coherentes a la objeción]]="No Cumple",VOZ_WHATSAPP[[#This Row],[Despliegue de Beneficios y/o consecuencias]]="No Cumple"),"Sin Negocio","Negocio")</f>
        <v>Negocio</v>
      </c>
      <c r="U3453" s="1" t="s">
        <v>46</v>
      </c>
      <c r="V3453" s="1" t="s">
        <v>46</v>
      </c>
      <c r="W3453" s="1" t="s">
        <v>46</v>
      </c>
      <c r="X3453" s="12" t="str">
        <f>IF(OR(VOZ_WHATSAPP[[#This Row],[Confirma Valor de pago]]="No Cumple",VOZ_WHATSAPP[[#This Row],[Confirma hora de pago]]="No Cumple",VOZ_WHATSAPP[[#This Row],[Confirma medio de pago]]="No Cumple"),"Sin Cierre","Cierre")</f>
        <v>Cierre</v>
      </c>
      <c r="Y3453" s="1" t="s">
        <v>46</v>
      </c>
      <c r="Z3453" s="1" t="s">
        <v>46</v>
      </c>
      <c r="AA3453" s="1" t="s">
        <v>46</v>
      </c>
      <c r="AB3453" s="1" t="s">
        <v>46</v>
      </c>
      <c r="AC3453" s="11" t="str">
        <f>IF(OR(VOZ_WHATSAPP[[#This Row],[La comunicación es asertiva, con respeto y evita maltrato]]="No Cumple",VOZ_WHATSAPP[[#This Row],[Cumple con las normativas legales]]="No Cumple"),"No Cumple","Cumple")</f>
        <v>Cumple</v>
      </c>
      <c r="AD3453" s="1" t="s">
        <v>46</v>
      </c>
      <c r="AE3453" s="1" t="s">
        <v>2983</v>
      </c>
      <c r="AF3453" s="4">
        <v>0.95</v>
      </c>
      <c r="AG3453" s="4">
        <f>IF(AND(VOZ_WHATSAPP[[#This Row],[Estado Cierre]]="Sin Cierre",VOZ_WHATSAPP[[#This Row],[Nota Negocio]]="Sin Negocio"),VOZ_WHATSAPP[[#This Row],[Nota]]-24%,VOZ_WHATSAPP[[#This Row],[Nota]])</f>
        <v>0.95</v>
      </c>
      <c r="AH3453" s="8">
        <f>IF(VOZ_WHATSAPP[[#This Row],[Estado Legal]]="No Cumple",0,IF(VOZ_WHATSAPP[[#This Row],[Realiza lectura de guion Legal]]="No Cumple",VOZ_WHATSAPP[[#This Row],[Nota 2]]-50%,VOZ_WHATSAPP[[#This Row],[Nota 2]]))</f>
        <v>0.95</v>
      </c>
    </row>
    <row r="3454" spans="1:34" x14ac:dyDescent="0.25">
      <c r="A3454" s="2" t="str">
        <f>VOZ_WHATSAPP[[#This Row],[ID Asesor]]&amp;VOZ_WHATSAPP[[#This Row],[Fecha Monitoreo]]</f>
        <v>372445901</v>
      </c>
      <c r="B3454" s="2">
        <v>45901</v>
      </c>
      <c r="C3454" s="1" t="s">
        <v>126</v>
      </c>
      <c r="D3454" s="1">
        <v>3724</v>
      </c>
      <c r="E3454" s="2">
        <v>45901</v>
      </c>
      <c r="F3454" s="3">
        <v>0.46111111111111114</v>
      </c>
      <c r="G3454" s="1" t="s">
        <v>51</v>
      </c>
      <c r="H3454" s="1" t="s">
        <v>44</v>
      </c>
      <c r="I3454" s="1">
        <v>412</v>
      </c>
      <c r="J3454" s="1">
        <v>3115059926</v>
      </c>
      <c r="K3454" s="1" t="s">
        <v>45</v>
      </c>
      <c r="L3454" s="1" t="s">
        <v>46</v>
      </c>
      <c r="M3454" s="1" t="s">
        <v>48</v>
      </c>
      <c r="N3454" s="1" t="s">
        <v>46</v>
      </c>
      <c r="O3454" s="1" t="s">
        <v>46</v>
      </c>
      <c r="P3454" s="1" t="s">
        <v>46</v>
      </c>
      <c r="Q3454" s="1" t="s">
        <v>46</v>
      </c>
      <c r="R3454" s="1" t="s">
        <v>46</v>
      </c>
      <c r="S3454" s="1" t="s">
        <v>46</v>
      </c>
      <c r="T3454" s="12" t="str">
        <f>IF(OR(VOZ_WHATSAPP[[#This Row],[Brinda argumentos coherentes a la objeción]]="No Cumple",VOZ_WHATSAPP[[#This Row],[Despliegue de Beneficios y/o consecuencias]]="No Cumple"),"Sin Negocio","Negocio")</f>
        <v>Negocio</v>
      </c>
      <c r="U3454" s="1" t="s">
        <v>48</v>
      </c>
      <c r="V3454" s="1" t="s">
        <v>48</v>
      </c>
      <c r="W3454" s="1" t="s">
        <v>48</v>
      </c>
      <c r="X3454" s="12" t="str">
        <f>IF(OR(VOZ_WHATSAPP[[#This Row],[Confirma Valor de pago]]="No Cumple",VOZ_WHATSAPP[[#This Row],[Confirma hora de pago]]="No Cumple",VOZ_WHATSAPP[[#This Row],[Confirma medio de pago]]="No Cumple"),"Sin Cierre","Cierre")</f>
        <v>Cierre</v>
      </c>
      <c r="Y3454" s="1" t="s">
        <v>46</v>
      </c>
      <c r="Z3454" s="1" t="s">
        <v>54</v>
      </c>
      <c r="AA3454" s="1" t="s">
        <v>46</v>
      </c>
      <c r="AB3454" s="1" t="s">
        <v>46</v>
      </c>
      <c r="AC3454" s="11" t="str">
        <f>IF(OR(VOZ_WHATSAPP[[#This Row],[La comunicación es asertiva, con respeto y evita maltrato]]="No Cumple",VOZ_WHATSAPP[[#This Row],[Cumple con las normativas legales]]="No Cumple"),"No Cumple","Cumple")</f>
        <v>Cumple</v>
      </c>
      <c r="AD3454" s="1" t="s">
        <v>46</v>
      </c>
      <c r="AE3454" s="1" t="s">
        <v>2984</v>
      </c>
      <c r="AF3454" s="4">
        <v>0.85</v>
      </c>
      <c r="AG3454" s="4">
        <f>IF(AND(VOZ_WHATSAPP[[#This Row],[Estado Cierre]]="Sin Cierre",VOZ_WHATSAPP[[#This Row],[Nota Negocio]]="Sin Negocio"),VOZ_WHATSAPP[[#This Row],[Nota]]-24%,VOZ_WHATSAPP[[#This Row],[Nota]])</f>
        <v>0.85</v>
      </c>
      <c r="AH3454" s="8">
        <f>IF(VOZ_WHATSAPP[[#This Row],[Estado Legal]]="No Cumple",0,IF(VOZ_WHATSAPP[[#This Row],[Realiza lectura de guion Legal]]="No Cumple",VOZ_WHATSAPP[[#This Row],[Nota 2]]-50%,VOZ_WHATSAPP[[#This Row],[Nota 2]]))</f>
        <v>0.85</v>
      </c>
    </row>
    <row r="3455" spans="1:34" x14ac:dyDescent="0.25">
      <c r="A3455" s="2" t="str">
        <f>VOZ_WHATSAPP[[#This Row],[ID Asesor]]&amp;VOZ_WHATSAPP[[#This Row],[Fecha Monitoreo]]</f>
        <v>408845901</v>
      </c>
      <c r="B3455" s="2">
        <v>45901</v>
      </c>
      <c r="C3455" s="1" t="s">
        <v>696</v>
      </c>
      <c r="D3455" s="1">
        <v>4088</v>
      </c>
      <c r="E3455" s="2">
        <v>45901</v>
      </c>
      <c r="F3455" s="3">
        <v>0.32430555555555557</v>
      </c>
      <c r="G3455" s="1" t="s">
        <v>58</v>
      </c>
      <c r="H3455" s="1" t="s">
        <v>44</v>
      </c>
      <c r="I3455" s="1">
        <v>623</v>
      </c>
      <c r="J3455" s="1">
        <v>3216863550</v>
      </c>
      <c r="K3455" s="1" t="s">
        <v>45</v>
      </c>
      <c r="L3455" s="1" t="s">
        <v>46</v>
      </c>
      <c r="M3455" s="1" t="s">
        <v>46</v>
      </c>
      <c r="N3455" s="1" t="s">
        <v>46</v>
      </c>
      <c r="O3455" s="1" t="s">
        <v>54</v>
      </c>
      <c r="P3455" s="1" t="s">
        <v>46</v>
      </c>
      <c r="Q3455" s="1" t="s">
        <v>48</v>
      </c>
      <c r="R3455" s="1" t="s">
        <v>48</v>
      </c>
      <c r="S3455" s="1" t="s">
        <v>47</v>
      </c>
      <c r="T3455" s="12" t="str">
        <f>IF(OR(VOZ_WHATSAPP[[#This Row],[Brinda argumentos coherentes a la objeción]]="No Cumple",VOZ_WHATSAPP[[#This Row],[Despliegue de Beneficios y/o consecuencias]]="No Cumple"),"Sin Negocio","Negocio")</f>
        <v>Sin Negocio</v>
      </c>
      <c r="U3455" s="1" t="s">
        <v>46</v>
      </c>
      <c r="V3455" s="1" t="s">
        <v>46</v>
      </c>
      <c r="W3455" s="1" t="s">
        <v>46</v>
      </c>
      <c r="X3455" s="12" t="str">
        <f>IF(OR(VOZ_WHATSAPP[[#This Row],[Confirma Valor de pago]]="No Cumple",VOZ_WHATSAPP[[#This Row],[Confirma hora de pago]]="No Cumple",VOZ_WHATSAPP[[#This Row],[Confirma medio de pago]]="No Cumple"),"Sin Cierre","Cierre")</f>
        <v>Cierre</v>
      </c>
      <c r="Y3455" s="1" t="s">
        <v>46</v>
      </c>
      <c r="Z3455" s="1" t="s">
        <v>46</v>
      </c>
      <c r="AA3455" s="1" t="s">
        <v>46</v>
      </c>
      <c r="AB3455" s="1" t="s">
        <v>46</v>
      </c>
      <c r="AC3455" s="11" t="str">
        <f>IF(OR(VOZ_WHATSAPP[[#This Row],[La comunicación es asertiva, con respeto y evita maltrato]]="No Cumple",VOZ_WHATSAPP[[#This Row],[Cumple con las normativas legales]]="No Cumple"),"No Cumple","Cumple")</f>
        <v>Cumple</v>
      </c>
      <c r="AD3455" s="1" t="s">
        <v>46</v>
      </c>
      <c r="AE3455" s="1" t="s">
        <v>2985</v>
      </c>
      <c r="AF3455" s="4">
        <v>0.85</v>
      </c>
      <c r="AG3455" s="4">
        <f>IF(AND(VOZ_WHATSAPP[[#This Row],[Estado Cierre]]="Sin Cierre",VOZ_WHATSAPP[[#This Row],[Nota Negocio]]="Sin Negocio"),VOZ_WHATSAPP[[#This Row],[Nota]]-24%,VOZ_WHATSAPP[[#This Row],[Nota]])</f>
        <v>0.85</v>
      </c>
      <c r="AH3455" s="8">
        <f>IF(VOZ_WHATSAPP[[#This Row],[Estado Legal]]="No Cumple",0,IF(VOZ_WHATSAPP[[#This Row],[Realiza lectura de guion Legal]]="No Cumple",VOZ_WHATSAPP[[#This Row],[Nota 2]]-50%,VOZ_WHATSAPP[[#This Row],[Nota 2]]))</f>
        <v>0.85</v>
      </c>
    </row>
    <row r="3456" spans="1:34" x14ac:dyDescent="0.25">
      <c r="A3456" s="2" t="str">
        <f>VOZ_WHATSAPP[[#This Row],[ID Asesor]]&amp;VOZ_WHATSAPP[[#This Row],[Fecha Monitoreo]]</f>
        <v>394045901</v>
      </c>
      <c r="B3456" s="2">
        <v>45901</v>
      </c>
      <c r="C3456" s="1" t="s">
        <v>696</v>
      </c>
      <c r="D3456" s="1">
        <v>3940</v>
      </c>
      <c r="E3456" s="2">
        <v>45901</v>
      </c>
      <c r="F3456" s="3">
        <v>0.36180555555555555</v>
      </c>
      <c r="G3456" s="1" t="s">
        <v>58</v>
      </c>
      <c r="H3456" s="1" t="s">
        <v>44</v>
      </c>
      <c r="I3456" s="1">
        <v>476</v>
      </c>
      <c r="J3456" s="1">
        <v>3188838556</v>
      </c>
      <c r="K3456" s="1" t="s">
        <v>45</v>
      </c>
      <c r="L3456" s="1" t="s">
        <v>47</v>
      </c>
      <c r="M3456" s="1" t="s">
        <v>46</v>
      </c>
      <c r="N3456" s="1" t="s">
        <v>46</v>
      </c>
      <c r="O3456" s="1" t="s">
        <v>46</v>
      </c>
      <c r="P3456" s="1" t="s">
        <v>46</v>
      </c>
      <c r="Q3456" s="1" t="s">
        <v>48</v>
      </c>
      <c r="R3456" s="1" t="s">
        <v>48</v>
      </c>
      <c r="S3456" s="1" t="s">
        <v>47</v>
      </c>
      <c r="T3456" s="12" t="str">
        <f>IF(OR(VOZ_WHATSAPP[[#This Row],[Brinda argumentos coherentes a la objeción]]="No Cumple",VOZ_WHATSAPP[[#This Row],[Despliegue de Beneficios y/o consecuencias]]="No Cumple"),"Sin Negocio","Negocio")</f>
        <v>Sin Negocio</v>
      </c>
      <c r="U3456" s="1" t="s">
        <v>46</v>
      </c>
      <c r="V3456" s="1" t="s">
        <v>46</v>
      </c>
      <c r="W3456" s="1" t="s">
        <v>46</v>
      </c>
      <c r="X3456" s="12" t="str">
        <f>IF(OR(VOZ_WHATSAPP[[#This Row],[Confirma Valor de pago]]="No Cumple",VOZ_WHATSAPP[[#This Row],[Confirma hora de pago]]="No Cumple",VOZ_WHATSAPP[[#This Row],[Confirma medio de pago]]="No Cumple"),"Sin Cierre","Cierre")</f>
        <v>Cierre</v>
      </c>
      <c r="Y3456" s="1" t="s">
        <v>46</v>
      </c>
      <c r="Z3456" s="1" t="s">
        <v>46</v>
      </c>
      <c r="AA3456" s="1" t="s">
        <v>46</v>
      </c>
      <c r="AB3456" s="1" t="s">
        <v>46</v>
      </c>
      <c r="AC3456" s="11" t="str">
        <f>IF(OR(VOZ_WHATSAPP[[#This Row],[La comunicación es asertiva, con respeto y evita maltrato]]="No Cumple",VOZ_WHATSAPP[[#This Row],[Cumple con las normativas legales]]="No Cumple"),"No Cumple","Cumple")</f>
        <v>Cumple</v>
      </c>
      <c r="AD3456" s="1" t="s">
        <v>46</v>
      </c>
      <c r="AE3456" s="1" t="s">
        <v>2986</v>
      </c>
      <c r="AF3456" s="4">
        <v>0.86</v>
      </c>
      <c r="AG3456" s="4">
        <f>IF(AND(VOZ_WHATSAPP[[#This Row],[Estado Cierre]]="Sin Cierre",VOZ_WHATSAPP[[#This Row],[Nota Negocio]]="Sin Negocio"),VOZ_WHATSAPP[[#This Row],[Nota]]-24%,VOZ_WHATSAPP[[#This Row],[Nota]])</f>
        <v>0.86</v>
      </c>
      <c r="AH3456" s="8">
        <f>IF(VOZ_WHATSAPP[[#This Row],[Estado Legal]]="No Cumple",0,IF(VOZ_WHATSAPP[[#This Row],[Realiza lectura de guion Legal]]="No Cumple",VOZ_WHATSAPP[[#This Row],[Nota 2]]-50%,VOZ_WHATSAPP[[#This Row],[Nota 2]]))</f>
        <v>0.86</v>
      </c>
    </row>
    <row r="3457" spans="1:34" x14ac:dyDescent="0.25">
      <c r="A3457" s="2" t="str">
        <f>VOZ_WHATSAPP[[#This Row],[ID Asesor]]&amp;VOZ_WHATSAPP[[#This Row],[Fecha Monitoreo]]</f>
        <v>325045901</v>
      </c>
      <c r="B3457" s="2">
        <v>45901</v>
      </c>
      <c r="C3457" s="1" t="s">
        <v>126</v>
      </c>
      <c r="D3457" s="1">
        <v>3250</v>
      </c>
      <c r="E3457" s="2">
        <v>45901</v>
      </c>
      <c r="F3457" s="3">
        <v>0.55833333333333335</v>
      </c>
      <c r="G3457" s="1" t="s">
        <v>51</v>
      </c>
      <c r="H3457" s="1" t="s">
        <v>44</v>
      </c>
      <c r="I3457" s="1">
        <v>457</v>
      </c>
      <c r="J3457" s="1">
        <v>3122213666</v>
      </c>
      <c r="K3457" s="1" t="s">
        <v>45</v>
      </c>
      <c r="L3457" s="1" t="s">
        <v>46</v>
      </c>
      <c r="M3457" s="1" t="s">
        <v>46</v>
      </c>
      <c r="N3457" s="1" t="s">
        <v>46</v>
      </c>
      <c r="O3457" s="1" t="s">
        <v>46</v>
      </c>
      <c r="P3457" s="1" t="s">
        <v>46</v>
      </c>
      <c r="Q3457" s="1" t="s">
        <v>46</v>
      </c>
      <c r="R3457" s="1" t="s">
        <v>46</v>
      </c>
      <c r="S3457" s="1" t="s">
        <v>46</v>
      </c>
      <c r="T3457" s="12" t="str">
        <f>IF(OR(VOZ_WHATSAPP[[#This Row],[Brinda argumentos coherentes a la objeción]]="No Cumple",VOZ_WHATSAPP[[#This Row],[Despliegue de Beneficios y/o consecuencias]]="No Cumple"),"Sin Negocio","Negocio")</f>
        <v>Negocio</v>
      </c>
      <c r="U3457" s="1" t="s">
        <v>48</v>
      </c>
      <c r="V3457" s="1" t="s">
        <v>48</v>
      </c>
      <c r="W3457" s="1" t="s">
        <v>48</v>
      </c>
      <c r="X3457" s="12" t="str">
        <f>IF(OR(VOZ_WHATSAPP[[#This Row],[Confirma Valor de pago]]="No Cumple",VOZ_WHATSAPP[[#This Row],[Confirma hora de pago]]="No Cumple",VOZ_WHATSAPP[[#This Row],[Confirma medio de pago]]="No Cumple"),"Sin Cierre","Cierre")</f>
        <v>Cierre</v>
      </c>
      <c r="Y3457" s="1" t="s">
        <v>46</v>
      </c>
      <c r="Z3457" s="1" t="s">
        <v>46</v>
      </c>
      <c r="AA3457" s="1" t="s">
        <v>46</v>
      </c>
      <c r="AB3457" s="1" t="s">
        <v>46</v>
      </c>
      <c r="AC3457" s="11" t="str">
        <f>IF(OR(VOZ_WHATSAPP[[#This Row],[La comunicación es asertiva, con respeto y evita maltrato]]="No Cumple",VOZ_WHATSAPP[[#This Row],[Cumple con las normativas legales]]="No Cumple"),"No Cumple","Cumple")</f>
        <v>Cumple</v>
      </c>
      <c r="AD3457" s="1" t="s">
        <v>46</v>
      </c>
      <c r="AE3457" s="1" t="s">
        <v>131</v>
      </c>
      <c r="AF3457" s="4">
        <v>1</v>
      </c>
      <c r="AG3457" s="4">
        <f>IF(AND(VOZ_WHATSAPP[[#This Row],[Estado Cierre]]="Sin Cierre",VOZ_WHATSAPP[[#This Row],[Nota Negocio]]="Sin Negocio"),VOZ_WHATSAPP[[#This Row],[Nota]]-24%,VOZ_WHATSAPP[[#This Row],[Nota]])</f>
        <v>1</v>
      </c>
      <c r="AH3457" s="8">
        <f>IF(VOZ_WHATSAPP[[#This Row],[Estado Legal]]="No Cumple",0,IF(VOZ_WHATSAPP[[#This Row],[Realiza lectura de guion Legal]]="No Cumple",VOZ_WHATSAPP[[#This Row],[Nota 2]]-50%,VOZ_WHATSAPP[[#This Row],[Nota 2]]))</f>
        <v>1</v>
      </c>
    </row>
    <row r="3458" spans="1:34" x14ac:dyDescent="0.25">
      <c r="A3458" s="2" t="str">
        <f>VOZ_WHATSAPP[[#This Row],[ID Asesor]]&amp;VOZ_WHATSAPP[[#This Row],[Fecha Monitoreo]]</f>
        <v>397245901</v>
      </c>
      <c r="B3458" s="2">
        <v>45901</v>
      </c>
      <c r="C3458" s="1" t="s">
        <v>50</v>
      </c>
      <c r="D3458" s="1">
        <v>3972</v>
      </c>
      <c r="E3458" s="2">
        <v>45901</v>
      </c>
      <c r="F3458" s="3">
        <v>0.54236111111111107</v>
      </c>
      <c r="G3458" s="1" t="s">
        <v>51</v>
      </c>
      <c r="H3458" s="1" t="s">
        <v>44</v>
      </c>
      <c r="I3458" s="1">
        <v>1445</v>
      </c>
      <c r="J3458" s="1">
        <v>3208247070</v>
      </c>
      <c r="K3458" s="1" t="s">
        <v>45</v>
      </c>
      <c r="L3458" s="1" t="s">
        <v>47</v>
      </c>
      <c r="M3458" s="1" t="s">
        <v>47</v>
      </c>
      <c r="N3458" s="1" t="s">
        <v>46</v>
      </c>
      <c r="O3458" s="1" t="s">
        <v>46</v>
      </c>
      <c r="P3458" s="1" t="s">
        <v>46</v>
      </c>
      <c r="Q3458" s="1" t="s">
        <v>46</v>
      </c>
      <c r="R3458" s="1" t="s">
        <v>47</v>
      </c>
      <c r="S3458" s="1" t="s">
        <v>47</v>
      </c>
      <c r="T3458" s="12" t="str">
        <f>IF(OR(VOZ_WHATSAPP[[#This Row],[Brinda argumentos coherentes a la objeción]]="No Cumple",VOZ_WHATSAPP[[#This Row],[Despliegue de Beneficios y/o consecuencias]]="No Cumple"),"Sin Negocio","Negocio")</f>
        <v>Sin Negocio</v>
      </c>
      <c r="U3458" s="1" t="s">
        <v>48</v>
      </c>
      <c r="V3458" s="1" t="s">
        <v>48</v>
      </c>
      <c r="W3458" s="1" t="s">
        <v>48</v>
      </c>
      <c r="X3458" s="12" t="str">
        <f>IF(OR(VOZ_WHATSAPP[[#This Row],[Confirma Valor de pago]]="No Cumple",VOZ_WHATSAPP[[#This Row],[Confirma hora de pago]]="No Cumple",VOZ_WHATSAPP[[#This Row],[Confirma medio de pago]]="No Cumple"),"Sin Cierre","Cierre")</f>
        <v>Cierre</v>
      </c>
      <c r="Y3458" s="1" t="s">
        <v>54</v>
      </c>
      <c r="Z3458" s="1" t="s">
        <v>54</v>
      </c>
      <c r="AA3458" s="1" t="s">
        <v>46</v>
      </c>
      <c r="AB3458" s="1" t="s">
        <v>46</v>
      </c>
      <c r="AC3458" s="11" t="str">
        <f>IF(OR(VOZ_WHATSAPP[[#This Row],[La comunicación es asertiva, con respeto y evita maltrato]]="No Cumple",VOZ_WHATSAPP[[#This Row],[Cumple con las normativas legales]]="No Cumple"),"No Cumple","Cumple")</f>
        <v>Cumple</v>
      </c>
      <c r="AD3458" s="1" t="s">
        <v>47</v>
      </c>
      <c r="AE3458" s="1" t="s">
        <v>2987</v>
      </c>
      <c r="AF3458" s="4">
        <v>0.49</v>
      </c>
      <c r="AG3458" s="4">
        <f>IF(AND(VOZ_WHATSAPP[[#This Row],[Estado Cierre]]="Sin Cierre",VOZ_WHATSAPP[[#This Row],[Nota Negocio]]="Sin Negocio"),VOZ_WHATSAPP[[#This Row],[Nota]]-24%,VOZ_WHATSAPP[[#This Row],[Nota]])</f>
        <v>0.49</v>
      </c>
      <c r="AH3458" s="8">
        <f>IF(VOZ_WHATSAPP[[#This Row],[Estado Legal]]="No Cumple",0,IF(VOZ_WHATSAPP[[#This Row],[Realiza lectura de guion Legal]]="No Cumple",VOZ_WHATSAPP[[#This Row],[Nota 2]]-50%,VOZ_WHATSAPP[[#This Row],[Nota 2]]))</f>
        <v>-1.0000000000000009E-2</v>
      </c>
    </row>
    <row r="3459" spans="1:34" x14ac:dyDescent="0.25">
      <c r="A3459" s="2" t="str">
        <f>VOZ_WHATSAPP[[#This Row],[ID Asesor]]&amp;VOZ_WHATSAPP[[#This Row],[Fecha Monitoreo]]</f>
        <v>374545901</v>
      </c>
      <c r="B3459" s="2">
        <v>45901</v>
      </c>
      <c r="C3459" s="1" t="s">
        <v>696</v>
      </c>
      <c r="D3459" s="1">
        <v>3745</v>
      </c>
      <c r="E3459" s="2">
        <v>45901</v>
      </c>
      <c r="F3459" s="3">
        <v>0.46736111111111112</v>
      </c>
      <c r="G3459" s="1" t="s">
        <v>51</v>
      </c>
      <c r="H3459" s="1" t="s">
        <v>44</v>
      </c>
      <c r="I3459" s="1">
        <v>463</v>
      </c>
      <c r="J3459" s="1">
        <v>3204320342</v>
      </c>
      <c r="K3459" s="1" t="s">
        <v>45</v>
      </c>
      <c r="L3459" s="1" t="s">
        <v>46</v>
      </c>
      <c r="M3459" s="1" t="s">
        <v>46</v>
      </c>
      <c r="N3459" s="1" t="s">
        <v>46</v>
      </c>
      <c r="O3459" s="1" t="s">
        <v>46</v>
      </c>
      <c r="P3459" s="1" t="s">
        <v>46</v>
      </c>
      <c r="Q3459" s="1" t="s">
        <v>46</v>
      </c>
      <c r="R3459" s="1" t="s">
        <v>46</v>
      </c>
      <c r="S3459" s="1" t="s">
        <v>46</v>
      </c>
      <c r="T3459" s="12" t="str">
        <f>IF(OR(VOZ_WHATSAPP[[#This Row],[Brinda argumentos coherentes a la objeción]]="No Cumple",VOZ_WHATSAPP[[#This Row],[Despliegue de Beneficios y/o consecuencias]]="No Cumple"),"Sin Negocio","Negocio")</f>
        <v>Negocio</v>
      </c>
      <c r="U3459" s="1" t="s">
        <v>48</v>
      </c>
      <c r="V3459" s="1" t="s">
        <v>48</v>
      </c>
      <c r="W3459" s="1" t="s">
        <v>48</v>
      </c>
      <c r="X3459" s="12" t="str">
        <f>IF(OR(VOZ_WHATSAPP[[#This Row],[Confirma Valor de pago]]="No Cumple",VOZ_WHATSAPP[[#This Row],[Confirma hora de pago]]="No Cumple",VOZ_WHATSAPP[[#This Row],[Confirma medio de pago]]="No Cumple"),"Sin Cierre","Cierre")</f>
        <v>Cierre</v>
      </c>
      <c r="Y3459" s="1" t="s">
        <v>46</v>
      </c>
      <c r="Z3459" s="1" t="s">
        <v>54</v>
      </c>
      <c r="AA3459" s="1" t="s">
        <v>46</v>
      </c>
      <c r="AB3459" s="1" t="s">
        <v>46</v>
      </c>
      <c r="AC3459" s="11" t="str">
        <f>IF(OR(VOZ_WHATSAPP[[#This Row],[La comunicación es asertiva, con respeto y evita maltrato]]="No Cumple",VOZ_WHATSAPP[[#This Row],[Cumple con las normativas legales]]="No Cumple"),"No Cumple","Cumple")</f>
        <v>Cumple</v>
      </c>
      <c r="AD3459" s="1" t="s">
        <v>46</v>
      </c>
      <c r="AE3459" s="1" t="s">
        <v>2690</v>
      </c>
      <c r="AF3459" s="4">
        <v>0.85</v>
      </c>
      <c r="AG3459" s="4">
        <f>IF(AND(VOZ_WHATSAPP[[#This Row],[Estado Cierre]]="Sin Cierre",VOZ_WHATSAPP[[#This Row],[Nota Negocio]]="Sin Negocio"),VOZ_WHATSAPP[[#This Row],[Nota]]-24%,VOZ_WHATSAPP[[#This Row],[Nota]])</f>
        <v>0.85</v>
      </c>
      <c r="AH3459" s="8">
        <f>IF(VOZ_WHATSAPP[[#This Row],[Estado Legal]]="No Cumple",0,IF(VOZ_WHATSAPP[[#This Row],[Realiza lectura de guion Legal]]="No Cumple",VOZ_WHATSAPP[[#This Row],[Nota 2]]-50%,VOZ_WHATSAPP[[#This Row],[Nota 2]]))</f>
        <v>0.85</v>
      </c>
    </row>
    <row r="3460" spans="1:34" x14ac:dyDescent="0.25">
      <c r="A3460" s="2" t="str">
        <f>VOZ_WHATSAPP[[#This Row],[ID Asesor]]&amp;VOZ_WHATSAPP[[#This Row],[Fecha Monitoreo]]</f>
        <v>366345901</v>
      </c>
      <c r="B3460" s="2">
        <v>45901</v>
      </c>
      <c r="C3460" s="1" t="s">
        <v>42</v>
      </c>
      <c r="D3460" s="1">
        <v>3663</v>
      </c>
      <c r="E3460" s="2">
        <v>45901</v>
      </c>
      <c r="F3460" s="3">
        <v>0.34027777777777779</v>
      </c>
      <c r="G3460" s="1" t="s">
        <v>58</v>
      </c>
      <c r="H3460" s="1" t="s">
        <v>44</v>
      </c>
      <c r="I3460" s="1">
        <v>11009421</v>
      </c>
      <c r="J3460" s="1">
        <v>3142479852</v>
      </c>
      <c r="K3460" s="1" t="s">
        <v>49</v>
      </c>
      <c r="L3460" s="1" t="s">
        <v>46</v>
      </c>
      <c r="M3460" s="1" t="s">
        <v>46</v>
      </c>
      <c r="N3460" s="1" t="s">
        <v>46</v>
      </c>
      <c r="O3460" s="1" t="s">
        <v>46</v>
      </c>
      <c r="P3460" s="1" t="s">
        <v>46</v>
      </c>
      <c r="Q3460" s="1" t="s">
        <v>46</v>
      </c>
      <c r="R3460" s="1" t="s">
        <v>47</v>
      </c>
      <c r="S3460" s="1" t="s">
        <v>46</v>
      </c>
      <c r="T3460" s="12" t="str">
        <f>IF(OR(VOZ_WHATSAPP[[#This Row],[Brinda argumentos coherentes a la objeción]]="No Cumple",VOZ_WHATSAPP[[#This Row],[Despliegue de Beneficios y/o consecuencias]]="No Cumple"),"Sin Negocio","Negocio")</f>
        <v>Sin Negocio</v>
      </c>
      <c r="U3460" s="1" t="s">
        <v>46</v>
      </c>
      <c r="V3460" s="1" t="s">
        <v>46</v>
      </c>
      <c r="W3460" s="1" t="s">
        <v>46</v>
      </c>
      <c r="X3460" s="12" t="str">
        <f>IF(OR(VOZ_WHATSAPP[[#This Row],[Confirma Valor de pago]]="No Cumple",VOZ_WHATSAPP[[#This Row],[Confirma hora de pago]]="No Cumple",VOZ_WHATSAPP[[#This Row],[Confirma medio de pago]]="No Cumple"),"Sin Cierre","Cierre")</f>
        <v>Cierre</v>
      </c>
      <c r="Y3460" s="1" t="s">
        <v>46</v>
      </c>
      <c r="Z3460" s="1" t="s">
        <v>54</v>
      </c>
      <c r="AA3460" s="1" t="s">
        <v>46</v>
      </c>
      <c r="AB3460" s="1" t="s">
        <v>46</v>
      </c>
      <c r="AC3460" s="11" t="str">
        <f>IF(OR(VOZ_WHATSAPP[[#This Row],[La comunicación es asertiva, con respeto y evita maltrato]]="No Cumple",VOZ_WHATSAPP[[#This Row],[Cumple con las normativas legales]]="No Cumple"),"No Cumple","Cumple")</f>
        <v>Cumple</v>
      </c>
      <c r="AD3460" s="1" t="s">
        <v>46</v>
      </c>
      <c r="AE3460" s="1" t="s">
        <v>2988</v>
      </c>
      <c r="AF3460" s="4">
        <v>0.75</v>
      </c>
      <c r="AG3460" s="4">
        <f>IF(AND(VOZ_WHATSAPP[[#This Row],[Estado Cierre]]="Sin Cierre",VOZ_WHATSAPP[[#This Row],[Nota Negocio]]="Sin Negocio"),VOZ_WHATSAPP[[#This Row],[Nota]]-24%,VOZ_WHATSAPP[[#This Row],[Nota]])</f>
        <v>0.75</v>
      </c>
      <c r="AH3460" s="8">
        <f>IF(VOZ_WHATSAPP[[#This Row],[Estado Legal]]="No Cumple",0,IF(VOZ_WHATSAPP[[#This Row],[Realiza lectura de guion Legal]]="No Cumple",VOZ_WHATSAPP[[#This Row],[Nota 2]]-50%,VOZ_WHATSAPP[[#This Row],[Nota 2]]))</f>
        <v>0.75</v>
      </c>
    </row>
    <row r="3461" spans="1:34" x14ac:dyDescent="0.25">
      <c r="A3461" s="2" t="str">
        <f>VOZ_WHATSAPP[[#This Row],[ID Asesor]]&amp;VOZ_WHATSAPP[[#This Row],[Fecha Monitoreo]]</f>
        <v>402345901</v>
      </c>
      <c r="B3461" s="2">
        <v>45901</v>
      </c>
      <c r="C3461" s="1" t="s">
        <v>126</v>
      </c>
      <c r="D3461" s="1">
        <v>4023</v>
      </c>
      <c r="E3461" s="2">
        <v>45901</v>
      </c>
      <c r="F3461" s="3">
        <v>0.42638888888888887</v>
      </c>
      <c r="G3461" s="1" t="s">
        <v>51</v>
      </c>
      <c r="H3461" s="1" t="s">
        <v>44</v>
      </c>
      <c r="I3461" s="1">
        <v>613</v>
      </c>
      <c r="J3461" s="1">
        <v>3168895451</v>
      </c>
      <c r="K3461" s="1" t="s">
        <v>45</v>
      </c>
      <c r="L3461" s="1" t="s">
        <v>46</v>
      </c>
      <c r="M3461" s="1" t="s">
        <v>46</v>
      </c>
      <c r="N3461" s="1" t="s">
        <v>46</v>
      </c>
      <c r="O3461" s="1" t="s">
        <v>46</v>
      </c>
      <c r="P3461" s="1" t="s">
        <v>46</v>
      </c>
      <c r="Q3461" s="1" t="s">
        <v>46</v>
      </c>
      <c r="R3461" s="1" t="s">
        <v>46</v>
      </c>
      <c r="S3461" s="1" t="s">
        <v>48</v>
      </c>
      <c r="T3461" s="12" t="str">
        <f>IF(OR(VOZ_WHATSAPP[[#This Row],[Brinda argumentos coherentes a la objeción]]="No Cumple",VOZ_WHATSAPP[[#This Row],[Despliegue de Beneficios y/o consecuencias]]="No Cumple"),"Sin Negocio","Negocio")</f>
        <v>Negocio</v>
      </c>
      <c r="U3461" s="1" t="s">
        <v>47</v>
      </c>
      <c r="V3461" s="1" t="s">
        <v>47</v>
      </c>
      <c r="W3461" s="1" t="s">
        <v>47</v>
      </c>
      <c r="X3461" s="12" t="str">
        <f>IF(OR(VOZ_WHATSAPP[[#This Row],[Confirma Valor de pago]]="No Cumple",VOZ_WHATSAPP[[#This Row],[Confirma hora de pago]]="No Cumple",VOZ_WHATSAPP[[#This Row],[Confirma medio de pago]]="No Cumple"),"Sin Cierre","Cierre")</f>
        <v>Sin Cierre</v>
      </c>
      <c r="Y3461" s="1" t="s">
        <v>46</v>
      </c>
      <c r="Z3461" s="1" t="s">
        <v>46</v>
      </c>
      <c r="AA3461" s="1" t="s">
        <v>46</v>
      </c>
      <c r="AB3461" s="1" t="s">
        <v>46</v>
      </c>
      <c r="AC3461" s="11" t="str">
        <f>IF(OR(VOZ_WHATSAPP[[#This Row],[La comunicación es asertiva, con respeto y evita maltrato]]="No Cumple",VOZ_WHATSAPP[[#This Row],[Cumple con las normativas legales]]="No Cumple"),"No Cumple","Cumple")</f>
        <v>Cumple</v>
      </c>
      <c r="AD3461" s="1" t="s">
        <v>46</v>
      </c>
      <c r="AE3461" s="1" t="s">
        <v>2989</v>
      </c>
      <c r="AF3461" s="4">
        <v>0.76</v>
      </c>
      <c r="AG3461" s="4">
        <f>IF(AND(VOZ_WHATSAPP[[#This Row],[Estado Cierre]]="Sin Cierre",VOZ_WHATSAPP[[#This Row],[Nota Negocio]]="Sin Negocio"),VOZ_WHATSAPP[[#This Row],[Nota]]-24%,VOZ_WHATSAPP[[#This Row],[Nota]])</f>
        <v>0.76</v>
      </c>
      <c r="AH3461" s="8">
        <f>IF(VOZ_WHATSAPP[[#This Row],[Estado Legal]]="No Cumple",0,IF(VOZ_WHATSAPP[[#This Row],[Realiza lectura de guion Legal]]="No Cumple",VOZ_WHATSAPP[[#This Row],[Nota 2]]-50%,VOZ_WHATSAPP[[#This Row],[Nota 2]]))</f>
        <v>0.76</v>
      </c>
    </row>
    <row r="3462" spans="1:34" x14ac:dyDescent="0.25">
      <c r="A3462" s="2" t="str">
        <f>VOZ_WHATSAPP[[#This Row],[ID Asesor]]&amp;VOZ_WHATSAPP[[#This Row],[Fecha Monitoreo]]</f>
        <v>387045901</v>
      </c>
      <c r="B3462" s="2">
        <v>45901</v>
      </c>
      <c r="C3462" s="1" t="s">
        <v>59</v>
      </c>
      <c r="D3462" s="1">
        <v>3870</v>
      </c>
      <c r="E3462" s="2">
        <v>45901</v>
      </c>
      <c r="F3462" s="3">
        <v>0.47638888888888886</v>
      </c>
      <c r="G3462" s="1" t="s">
        <v>58</v>
      </c>
      <c r="H3462" s="1" t="s">
        <v>71</v>
      </c>
      <c r="I3462" s="1"/>
      <c r="J3462" s="1"/>
      <c r="K3462" s="1"/>
      <c r="L3462" s="1" t="s">
        <v>47</v>
      </c>
      <c r="M3462" s="1" t="s">
        <v>47</v>
      </c>
      <c r="N3462" s="1" t="s">
        <v>46</v>
      </c>
      <c r="O3462" s="1" t="s">
        <v>48</v>
      </c>
      <c r="P3462" s="1" t="s">
        <v>48</v>
      </c>
      <c r="Q3462" s="1" t="s">
        <v>46</v>
      </c>
      <c r="R3462" s="1" t="s">
        <v>46</v>
      </c>
      <c r="S3462" s="1" t="s">
        <v>48</v>
      </c>
      <c r="T3462" s="12" t="str">
        <f>IF(OR(VOZ_WHATSAPP[[#This Row],[Brinda argumentos coherentes a la objeción]]="No Cumple",VOZ_WHATSAPP[[#This Row],[Despliegue de Beneficios y/o consecuencias]]="No Cumple"),"Sin Negocio","Negocio")</f>
        <v>Negocio</v>
      </c>
      <c r="U3462" s="1" t="s">
        <v>46</v>
      </c>
      <c r="V3462" s="1" t="s">
        <v>46</v>
      </c>
      <c r="W3462" s="1" t="s">
        <v>46</v>
      </c>
      <c r="X3462" s="12" t="str">
        <f>IF(OR(VOZ_WHATSAPP[[#This Row],[Confirma Valor de pago]]="No Cumple",VOZ_WHATSAPP[[#This Row],[Confirma hora de pago]]="No Cumple",VOZ_WHATSAPP[[#This Row],[Confirma medio de pago]]="No Cumple"),"Sin Cierre","Cierre")</f>
        <v>Cierre</v>
      </c>
      <c r="Y3462" s="1" t="s">
        <v>48</v>
      </c>
      <c r="Z3462" s="1" t="s">
        <v>46</v>
      </c>
      <c r="AA3462" s="1" t="s">
        <v>46</v>
      </c>
      <c r="AB3462" s="1" t="s">
        <v>46</v>
      </c>
      <c r="AC3462" s="11" t="str">
        <f>IF(OR(VOZ_WHATSAPP[[#This Row],[La comunicación es asertiva, con respeto y evita maltrato]]="No Cumple",VOZ_WHATSAPP[[#This Row],[Cumple con las normativas legales]]="No Cumple"),"No Cumple","Cumple")</f>
        <v>Cumple</v>
      </c>
      <c r="AD3462" s="1" t="s">
        <v>48</v>
      </c>
      <c r="AE3462" s="1" t="s">
        <v>2990</v>
      </c>
      <c r="AF3462" s="4">
        <v>0.92</v>
      </c>
      <c r="AG3462" s="4">
        <f>IF(AND(VOZ_WHATSAPP[[#This Row],[Estado Cierre]]="Sin Cierre",VOZ_WHATSAPP[[#This Row],[Nota Negocio]]="Sin Negocio"),VOZ_WHATSAPP[[#This Row],[Nota]]-24%,VOZ_WHATSAPP[[#This Row],[Nota]])</f>
        <v>0.92</v>
      </c>
      <c r="AH3462" s="8">
        <f>IF(VOZ_WHATSAPP[[#This Row],[Estado Legal]]="No Cumple",0,IF(VOZ_WHATSAPP[[#This Row],[Realiza lectura de guion Legal]]="No Cumple",VOZ_WHATSAPP[[#This Row],[Nota 2]]-50%,VOZ_WHATSAPP[[#This Row],[Nota 2]]))</f>
        <v>0.92</v>
      </c>
    </row>
    <row r="3463" spans="1:34" x14ac:dyDescent="0.25">
      <c r="A3463" s="2" t="str">
        <f>VOZ_WHATSAPP[[#This Row],[ID Asesor]]&amp;VOZ_WHATSAPP[[#This Row],[Fecha Monitoreo]]</f>
        <v>326845901</v>
      </c>
      <c r="B3463" s="2">
        <v>45901</v>
      </c>
      <c r="C3463" s="1" t="s">
        <v>42</v>
      </c>
      <c r="D3463" s="1">
        <v>3268</v>
      </c>
      <c r="E3463" s="2">
        <v>45901</v>
      </c>
      <c r="F3463" s="3">
        <v>0.47430555555555554</v>
      </c>
      <c r="G3463" s="1" t="s">
        <v>51</v>
      </c>
      <c r="H3463" s="1" t="s">
        <v>71</v>
      </c>
      <c r="I3463" s="1"/>
      <c r="J3463" s="1"/>
      <c r="K3463" s="1"/>
      <c r="L3463" s="1" t="s">
        <v>46</v>
      </c>
      <c r="M3463" s="1" t="s">
        <v>46</v>
      </c>
      <c r="N3463" s="1" t="s">
        <v>47</v>
      </c>
      <c r="O3463" s="1" t="s">
        <v>46</v>
      </c>
      <c r="P3463" s="1" t="s">
        <v>46</v>
      </c>
      <c r="Q3463" s="1" t="s">
        <v>46</v>
      </c>
      <c r="R3463" s="1" t="s">
        <v>46</v>
      </c>
      <c r="S3463" s="1" t="s">
        <v>46</v>
      </c>
      <c r="T3463" s="12" t="str">
        <f>IF(OR(VOZ_WHATSAPP[[#This Row],[Brinda argumentos coherentes a la objeción]]="No Cumple",VOZ_WHATSAPP[[#This Row],[Despliegue de Beneficios y/o consecuencias]]="No Cumple"),"Sin Negocio","Negocio")</f>
        <v>Negocio</v>
      </c>
      <c r="U3463" s="1" t="s">
        <v>46</v>
      </c>
      <c r="V3463" s="1" t="s">
        <v>46</v>
      </c>
      <c r="W3463" s="1" t="s">
        <v>46</v>
      </c>
      <c r="X3463" s="12" t="str">
        <f>IF(OR(VOZ_WHATSAPP[[#This Row],[Confirma Valor de pago]]="No Cumple",VOZ_WHATSAPP[[#This Row],[Confirma hora de pago]]="No Cumple",VOZ_WHATSAPP[[#This Row],[Confirma medio de pago]]="No Cumple"),"Sin Cierre","Cierre")</f>
        <v>Cierre</v>
      </c>
      <c r="Y3463" s="1" t="s">
        <v>46</v>
      </c>
      <c r="Z3463" s="1" t="s">
        <v>46</v>
      </c>
      <c r="AA3463" s="1" t="s">
        <v>46</v>
      </c>
      <c r="AB3463" s="1" t="s">
        <v>46</v>
      </c>
      <c r="AC3463" s="11" t="str">
        <f>IF(OR(VOZ_WHATSAPP[[#This Row],[La comunicación es asertiva, con respeto y evita maltrato]]="No Cumple",VOZ_WHATSAPP[[#This Row],[Cumple con las normativas legales]]="No Cumple"),"No Cumple","Cumple")</f>
        <v>Cumple</v>
      </c>
      <c r="AD3463" s="1" t="s">
        <v>46</v>
      </c>
      <c r="AE3463" s="1" t="s">
        <v>2991</v>
      </c>
      <c r="AF3463" s="4">
        <v>0.95</v>
      </c>
      <c r="AG3463" s="4">
        <f>IF(AND(VOZ_WHATSAPP[[#This Row],[Estado Cierre]]="Sin Cierre",VOZ_WHATSAPP[[#This Row],[Nota Negocio]]="Sin Negocio"),VOZ_WHATSAPP[[#This Row],[Nota]]-24%,VOZ_WHATSAPP[[#This Row],[Nota]])</f>
        <v>0.95</v>
      </c>
      <c r="AH3463" s="8">
        <f>IF(VOZ_WHATSAPP[[#This Row],[Estado Legal]]="No Cumple",0,IF(VOZ_WHATSAPP[[#This Row],[Realiza lectura de guion Legal]]="No Cumple",VOZ_WHATSAPP[[#This Row],[Nota 2]]-50%,VOZ_WHATSAPP[[#This Row],[Nota 2]]))</f>
        <v>0.95</v>
      </c>
    </row>
    <row r="3464" spans="1:34" x14ac:dyDescent="0.25">
      <c r="A3464" s="2" t="str">
        <f>VOZ_WHATSAPP[[#This Row],[ID Asesor]]&amp;VOZ_WHATSAPP[[#This Row],[Fecha Monitoreo]]</f>
        <v>403245901</v>
      </c>
      <c r="B3464" s="2">
        <v>45901</v>
      </c>
      <c r="C3464" s="1" t="s">
        <v>50</v>
      </c>
      <c r="D3464" s="1">
        <v>4032</v>
      </c>
      <c r="E3464" s="2">
        <v>45901</v>
      </c>
      <c r="F3464" s="3">
        <v>0.48472222222222222</v>
      </c>
      <c r="G3464" s="1" t="s">
        <v>51</v>
      </c>
      <c r="H3464" s="1" t="s">
        <v>44</v>
      </c>
      <c r="I3464" s="1">
        <v>1454</v>
      </c>
      <c r="J3464" s="1">
        <v>3235516275</v>
      </c>
      <c r="K3464" s="1" t="s">
        <v>45</v>
      </c>
      <c r="L3464" s="1" t="s">
        <v>46</v>
      </c>
      <c r="M3464" s="1" t="s">
        <v>46</v>
      </c>
      <c r="N3464" s="1" t="s">
        <v>46</v>
      </c>
      <c r="O3464" s="1" t="s">
        <v>46</v>
      </c>
      <c r="P3464" s="1" t="s">
        <v>46</v>
      </c>
      <c r="Q3464" s="1" t="s">
        <v>46</v>
      </c>
      <c r="R3464" s="1" t="s">
        <v>46</v>
      </c>
      <c r="S3464" s="1" t="s">
        <v>46</v>
      </c>
      <c r="T3464" s="12" t="str">
        <f>IF(OR(VOZ_WHATSAPP[[#This Row],[Brinda argumentos coherentes a la objeción]]="No Cumple",VOZ_WHATSAPP[[#This Row],[Despliegue de Beneficios y/o consecuencias]]="No Cumple"),"Sin Negocio","Negocio")</f>
        <v>Negocio</v>
      </c>
      <c r="U3464" s="1" t="s">
        <v>46</v>
      </c>
      <c r="V3464" s="1" t="s">
        <v>46</v>
      </c>
      <c r="W3464" s="1" t="s">
        <v>46</v>
      </c>
      <c r="X3464" s="12" t="str">
        <f>IF(OR(VOZ_WHATSAPP[[#This Row],[Confirma Valor de pago]]="No Cumple",VOZ_WHATSAPP[[#This Row],[Confirma hora de pago]]="No Cumple",VOZ_WHATSAPP[[#This Row],[Confirma medio de pago]]="No Cumple"),"Sin Cierre","Cierre")</f>
        <v>Cierre</v>
      </c>
      <c r="Y3464" s="1" t="s">
        <v>46</v>
      </c>
      <c r="Z3464" s="1" t="s">
        <v>46</v>
      </c>
      <c r="AA3464" s="1" t="s">
        <v>46</v>
      </c>
      <c r="AB3464" s="1" t="s">
        <v>46</v>
      </c>
      <c r="AC3464" s="11" t="str">
        <f>IF(OR(VOZ_WHATSAPP[[#This Row],[La comunicación es asertiva, con respeto y evita maltrato]]="No Cumple",VOZ_WHATSAPP[[#This Row],[Cumple con las normativas legales]]="No Cumple"),"No Cumple","Cumple")</f>
        <v>Cumple</v>
      </c>
      <c r="AD3464" s="1" t="s">
        <v>46</v>
      </c>
      <c r="AE3464" s="1" t="s">
        <v>53</v>
      </c>
      <c r="AF3464" s="4">
        <v>1</v>
      </c>
      <c r="AG3464" s="4">
        <f>IF(AND(VOZ_WHATSAPP[[#This Row],[Estado Cierre]]="Sin Cierre",VOZ_WHATSAPP[[#This Row],[Nota Negocio]]="Sin Negocio"),VOZ_WHATSAPP[[#This Row],[Nota]]-24%,VOZ_WHATSAPP[[#This Row],[Nota]])</f>
        <v>1</v>
      </c>
      <c r="AH3464" s="8">
        <f>IF(VOZ_WHATSAPP[[#This Row],[Estado Legal]]="No Cumple",0,IF(VOZ_WHATSAPP[[#This Row],[Realiza lectura de guion Legal]]="No Cumple",VOZ_WHATSAPP[[#This Row],[Nota 2]]-50%,VOZ_WHATSAPP[[#This Row],[Nota 2]]))</f>
        <v>1</v>
      </c>
    </row>
    <row r="3465" spans="1:34" x14ac:dyDescent="0.25">
      <c r="A3465" s="2" t="str">
        <f>VOZ_WHATSAPP[[#This Row],[ID Asesor]]&amp;VOZ_WHATSAPP[[#This Row],[Fecha Monitoreo]]</f>
        <v>405145901</v>
      </c>
      <c r="B3465" s="2">
        <v>45901</v>
      </c>
      <c r="C3465" s="1" t="s">
        <v>59</v>
      </c>
      <c r="D3465" s="1">
        <v>4051</v>
      </c>
      <c r="E3465" s="2">
        <v>45901</v>
      </c>
      <c r="F3465" s="3">
        <v>0.41180555555555554</v>
      </c>
      <c r="G3465" s="1" t="s">
        <v>60</v>
      </c>
      <c r="H3465" s="1" t="s">
        <v>71</v>
      </c>
      <c r="I3465" s="1"/>
      <c r="J3465" s="1"/>
      <c r="K3465" s="1"/>
      <c r="L3465" s="1" t="s">
        <v>46</v>
      </c>
      <c r="M3465" s="1" t="s">
        <v>46</v>
      </c>
      <c r="N3465" s="1" t="s">
        <v>46</v>
      </c>
      <c r="O3465" s="1" t="s">
        <v>48</v>
      </c>
      <c r="P3465" s="1" t="s">
        <v>48</v>
      </c>
      <c r="Q3465" s="1" t="s">
        <v>46</v>
      </c>
      <c r="R3465" s="1" t="s">
        <v>46</v>
      </c>
      <c r="S3465" s="1" t="s">
        <v>46</v>
      </c>
      <c r="T3465" s="12" t="str">
        <f>IF(OR(VOZ_WHATSAPP[[#This Row],[Brinda argumentos coherentes a la objeción]]="No Cumple",VOZ_WHATSAPP[[#This Row],[Despliegue de Beneficios y/o consecuencias]]="No Cumple"),"Sin Negocio","Negocio")</f>
        <v>Negocio</v>
      </c>
      <c r="U3465" s="1" t="s">
        <v>48</v>
      </c>
      <c r="V3465" s="1" t="s">
        <v>48</v>
      </c>
      <c r="W3465" s="1" t="s">
        <v>48</v>
      </c>
      <c r="X3465" s="12" t="str">
        <f>IF(OR(VOZ_WHATSAPP[[#This Row],[Confirma Valor de pago]]="No Cumple",VOZ_WHATSAPP[[#This Row],[Confirma hora de pago]]="No Cumple",VOZ_WHATSAPP[[#This Row],[Confirma medio de pago]]="No Cumple"),"Sin Cierre","Cierre")</f>
        <v>Cierre</v>
      </c>
      <c r="Y3465" s="1" t="s">
        <v>48</v>
      </c>
      <c r="Z3465" s="1" t="s">
        <v>46</v>
      </c>
      <c r="AA3465" s="1" t="s">
        <v>46</v>
      </c>
      <c r="AB3465" s="1" t="s">
        <v>46</v>
      </c>
      <c r="AC3465" s="11" t="str">
        <f>IF(OR(VOZ_WHATSAPP[[#This Row],[La comunicación es asertiva, con respeto y evita maltrato]]="No Cumple",VOZ_WHATSAPP[[#This Row],[Cumple con las normativas legales]]="No Cumple"),"No Cumple","Cumple")</f>
        <v>Cumple</v>
      </c>
      <c r="AD3465" s="1" t="s">
        <v>48</v>
      </c>
      <c r="AE3465" s="1" t="s">
        <v>2992</v>
      </c>
      <c r="AF3465" s="4">
        <v>1</v>
      </c>
      <c r="AG3465" s="4">
        <f>IF(AND(VOZ_WHATSAPP[[#This Row],[Estado Cierre]]="Sin Cierre",VOZ_WHATSAPP[[#This Row],[Nota Negocio]]="Sin Negocio"),VOZ_WHATSAPP[[#This Row],[Nota]]-24%,VOZ_WHATSAPP[[#This Row],[Nota]])</f>
        <v>1</v>
      </c>
      <c r="AH3465" s="8">
        <f>IF(VOZ_WHATSAPP[[#This Row],[Estado Legal]]="No Cumple",0,IF(VOZ_WHATSAPP[[#This Row],[Realiza lectura de guion Legal]]="No Cumple",VOZ_WHATSAPP[[#This Row],[Nota 2]]-50%,VOZ_WHATSAPP[[#This Row],[Nota 2]]))</f>
        <v>1</v>
      </c>
    </row>
    <row r="3466" spans="1:34" x14ac:dyDescent="0.25">
      <c r="A3466" s="2" t="str">
        <f>VOZ_WHATSAPP[[#This Row],[ID Asesor]]&amp;VOZ_WHATSAPP[[#This Row],[Fecha Monitoreo]]</f>
        <v>364345901</v>
      </c>
      <c r="B3466" s="2">
        <v>45901</v>
      </c>
      <c r="C3466" s="1" t="s">
        <v>42</v>
      </c>
      <c r="D3466" s="1">
        <v>3643</v>
      </c>
      <c r="E3466" s="2">
        <v>45901</v>
      </c>
      <c r="F3466" s="3">
        <v>0.53611111111111109</v>
      </c>
      <c r="G3466" s="1" t="s">
        <v>51</v>
      </c>
      <c r="H3466" s="1" t="s">
        <v>71</v>
      </c>
      <c r="I3466" s="1"/>
      <c r="J3466" s="1"/>
      <c r="K3466" s="1"/>
      <c r="L3466" s="1" t="s">
        <v>46</v>
      </c>
      <c r="M3466" s="1" t="s">
        <v>47</v>
      </c>
      <c r="N3466" s="1" t="s">
        <v>46</v>
      </c>
      <c r="O3466" s="1" t="s">
        <v>46</v>
      </c>
      <c r="P3466" s="1" t="s">
        <v>46</v>
      </c>
      <c r="Q3466" s="1" t="s">
        <v>48</v>
      </c>
      <c r="R3466" s="1" t="s">
        <v>48</v>
      </c>
      <c r="S3466" s="1" t="s">
        <v>46</v>
      </c>
      <c r="T3466" s="12" t="str">
        <f>IF(OR(VOZ_WHATSAPP[[#This Row],[Brinda argumentos coherentes a la objeción]]="No Cumple",VOZ_WHATSAPP[[#This Row],[Despliegue de Beneficios y/o consecuencias]]="No Cumple"),"Sin Negocio","Negocio")</f>
        <v>Negocio</v>
      </c>
      <c r="U3466" s="1" t="s">
        <v>46</v>
      </c>
      <c r="V3466" s="1" t="s">
        <v>46</v>
      </c>
      <c r="W3466" s="1" t="s">
        <v>46</v>
      </c>
      <c r="X3466" s="12" t="str">
        <f>IF(OR(VOZ_WHATSAPP[[#This Row],[Confirma Valor de pago]]="No Cumple",VOZ_WHATSAPP[[#This Row],[Confirma hora de pago]]="No Cumple",VOZ_WHATSAPP[[#This Row],[Confirma medio de pago]]="No Cumple"),"Sin Cierre","Cierre")</f>
        <v>Cierre</v>
      </c>
      <c r="Y3466" s="1" t="s">
        <v>54</v>
      </c>
      <c r="Z3466" s="1" t="s">
        <v>46</v>
      </c>
      <c r="AA3466" s="1" t="s">
        <v>46</v>
      </c>
      <c r="AB3466" s="1" t="s">
        <v>46</v>
      </c>
      <c r="AC3466" s="11" t="str">
        <f>IF(OR(VOZ_WHATSAPP[[#This Row],[La comunicación es asertiva, con respeto y evita maltrato]]="No Cumple",VOZ_WHATSAPP[[#This Row],[Cumple con las normativas legales]]="No Cumple"),"No Cumple","Cumple")</f>
        <v>Cumple</v>
      </c>
      <c r="AD3466" s="1" t="s">
        <v>46</v>
      </c>
      <c r="AE3466" s="1" t="s">
        <v>2993</v>
      </c>
      <c r="AF3466" s="4">
        <v>0.88</v>
      </c>
      <c r="AG3466" s="4">
        <f>IF(AND(VOZ_WHATSAPP[[#This Row],[Estado Cierre]]="Sin Cierre",VOZ_WHATSAPP[[#This Row],[Nota Negocio]]="Sin Negocio"),VOZ_WHATSAPP[[#This Row],[Nota]]-24%,VOZ_WHATSAPP[[#This Row],[Nota]])</f>
        <v>0.88</v>
      </c>
      <c r="AH3466" s="8">
        <f>IF(VOZ_WHATSAPP[[#This Row],[Estado Legal]]="No Cumple",0,IF(VOZ_WHATSAPP[[#This Row],[Realiza lectura de guion Legal]]="No Cumple",VOZ_WHATSAPP[[#This Row],[Nota 2]]-50%,VOZ_WHATSAPP[[#This Row],[Nota 2]]))</f>
        <v>0.88</v>
      </c>
    </row>
    <row r="3467" spans="1:34" x14ac:dyDescent="0.25">
      <c r="A3467" s="2" t="str">
        <f>VOZ_WHATSAPP[[#This Row],[ID Asesor]]&amp;VOZ_WHATSAPP[[#This Row],[Fecha Monitoreo]]</f>
        <v>366745901</v>
      </c>
      <c r="B3467" s="2">
        <v>45901</v>
      </c>
      <c r="C3467" s="1" t="s">
        <v>42</v>
      </c>
      <c r="D3467" s="1">
        <v>3667</v>
      </c>
      <c r="E3467" s="2">
        <v>45901</v>
      </c>
      <c r="F3467" s="3">
        <v>0.46458333333333335</v>
      </c>
      <c r="G3467" s="1" t="s">
        <v>51</v>
      </c>
      <c r="H3467" s="1" t="s">
        <v>71</v>
      </c>
      <c r="I3467" s="1"/>
      <c r="J3467" s="1"/>
      <c r="K3467" s="1"/>
      <c r="L3467" s="1" t="s">
        <v>47</v>
      </c>
      <c r="M3467" s="1" t="s">
        <v>46</v>
      </c>
      <c r="N3467" s="1" t="s">
        <v>46</v>
      </c>
      <c r="O3467" s="1" t="s">
        <v>54</v>
      </c>
      <c r="P3467" s="1" t="s">
        <v>54</v>
      </c>
      <c r="Q3467" s="1" t="s">
        <v>46</v>
      </c>
      <c r="R3467" s="1" t="s">
        <v>46</v>
      </c>
      <c r="S3467" s="1" t="s">
        <v>46</v>
      </c>
      <c r="T3467" s="12" t="str">
        <f>IF(OR(VOZ_WHATSAPP[[#This Row],[Brinda argumentos coherentes a la objeción]]="No Cumple",VOZ_WHATSAPP[[#This Row],[Despliegue de Beneficios y/o consecuencias]]="No Cumple"),"Sin Negocio","Negocio")</f>
        <v>Negocio</v>
      </c>
      <c r="U3467" s="1" t="s">
        <v>48</v>
      </c>
      <c r="V3467" s="1" t="s">
        <v>48</v>
      </c>
      <c r="W3467" s="1" t="s">
        <v>48</v>
      </c>
      <c r="X3467" s="12" t="str">
        <f>IF(OR(VOZ_WHATSAPP[[#This Row],[Confirma Valor de pago]]="No Cumple",VOZ_WHATSAPP[[#This Row],[Confirma hora de pago]]="No Cumple",VOZ_WHATSAPP[[#This Row],[Confirma medio de pago]]="No Cumple"),"Sin Cierre","Cierre")</f>
        <v>Cierre</v>
      </c>
      <c r="Y3467" s="1" t="s">
        <v>46</v>
      </c>
      <c r="Z3467" s="1" t="s">
        <v>54</v>
      </c>
      <c r="AA3467" s="1" t="s">
        <v>46</v>
      </c>
      <c r="AB3467" s="1" t="s">
        <v>46</v>
      </c>
      <c r="AC3467" s="11" t="str">
        <f>IF(OR(VOZ_WHATSAPP[[#This Row],[La comunicación es asertiva, con respeto y evita maltrato]]="No Cumple",VOZ_WHATSAPP[[#This Row],[Cumple con las normativas legales]]="No Cumple"),"No Cumple","Cumple")</f>
        <v>Cumple</v>
      </c>
      <c r="AD3467" s="1" t="s">
        <v>46</v>
      </c>
      <c r="AE3467" s="1" t="s">
        <v>2994</v>
      </c>
      <c r="AF3467" s="4">
        <v>0.71</v>
      </c>
      <c r="AG3467" s="4">
        <f>IF(AND(VOZ_WHATSAPP[[#This Row],[Estado Cierre]]="Sin Cierre",VOZ_WHATSAPP[[#This Row],[Nota Negocio]]="Sin Negocio"),VOZ_WHATSAPP[[#This Row],[Nota]]-24%,VOZ_WHATSAPP[[#This Row],[Nota]])</f>
        <v>0.71</v>
      </c>
      <c r="AH3467" s="8">
        <f>IF(VOZ_WHATSAPP[[#This Row],[Estado Legal]]="No Cumple",0,IF(VOZ_WHATSAPP[[#This Row],[Realiza lectura de guion Legal]]="No Cumple",VOZ_WHATSAPP[[#This Row],[Nota 2]]-50%,VOZ_WHATSAPP[[#This Row],[Nota 2]]))</f>
        <v>0.71</v>
      </c>
    </row>
    <row r="3468" spans="1:34" x14ac:dyDescent="0.25">
      <c r="A3468" s="2" t="str">
        <f>VOZ_WHATSAPP[[#This Row],[ID Asesor]]&amp;VOZ_WHATSAPP[[#This Row],[Fecha Monitoreo]]</f>
        <v>396845901</v>
      </c>
      <c r="B3468" s="2">
        <v>45901</v>
      </c>
      <c r="C3468" s="1" t="s">
        <v>126</v>
      </c>
      <c r="D3468" s="1">
        <v>3968</v>
      </c>
      <c r="E3468" s="2">
        <v>45901</v>
      </c>
      <c r="F3468" s="3">
        <v>0.62986111111111109</v>
      </c>
      <c r="G3468" s="1" t="s">
        <v>58</v>
      </c>
      <c r="H3468" s="1" t="s">
        <v>71</v>
      </c>
      <c r="I3468" s="1"/>
      <c r="J3468" s="1"/>
      <c r="K3468" s="1"/>
      <c r="L3468" s="1" t="s">
        <v>46</v>
      </c>
      <c r="M3468" s="1" t="s">
        <v>48</v>
      </c>
      <c r="N3468" s="1" t="s">
        <v>46</v>
      </c>
      <c r="O3468" s="1" t="s">
        <v>46</v>
      </c>
      <c r="P3468" s="1" t="s">
        <v>46</v>
      </c>
      <c r="Q3468" s="1" t="s">
        <v>46</v>
      </c>
      <c r="R3468" s="1" t="s">
        <v>46</v>
      </c>
      <c r="S3468" s="1" t="s">
        <v>46</v>
      </c>
      <c r="T3468" s="12" t="str">
        <f>IF(OR(VOZ_WHATSAPP[[#This Row],[Brinda argumentos coherentes a la objeción]]="No Cumple",VOZ_WHATSAPP[[#This Row],[Despliegue de Beneficios y/o consecuencias]]="No Cumple"),"Sin Negocio","Negocio")</f>
        <v>Negocio</v>
      </c>
      <c r="U3468" s="1" t="s">
        <v>48</v>
      </c>
      <c r="V3468" s="1" t="s">
        <v>48</v>
      </c>
      <c r="W3468" s="1" t="s">
        <v>48</v>
      </c>
      <c r="X3468" s="12" t="str">
        <f>IF(OR(VOZ_WHATSAPP[[#This Row],[Confirma Valor de pago]]="No Cumple",VOZ_WHATSAPP[[#This Row],[Confirma hora de pago]]="No Cumple",VOZ_WHATSAPP[[#This Row],[Confirma medio de pago]]="No Cumple"),"Sin Cierre","Cierre")</f>
        <v>Cierre</v>
      </c>
      <c r="Y3468" s="1" t="s">
        <v>46</v>
      </c>
      <c r="Z3468" s="1" t="s">
        <v>46</v>
      </c>
      <c r="AA3468" s="1" t="s">
        <v>46</v>
      </c>
      <c r="AB3468" s="1" t="s">
        <v>46</v>
      </c>
      <c r="AC3468" s="11" t="str">
        <f>IF(OR(VOZ_WHATSAPP[[#This Row],[La comunicación es asertiva, con respeto y evita maltrato]]="No Cumple",VOZ_WHATSAPP[[#This Row],[Cumple con las normativas legales]]="No Cumple"),"No Cumple","Cumple")</f>
        <v>Cumple</v>
      </c>
      <c r="AD3468" s="1" t="s">
        <v>46</v>
      </c>
      <c r="AE3468" s="1" t="s">
        <v>131</v>
      </c>
      <c r="AF3468" s="4">
        <v>1</v>
      </c>
      <c r="AG3468" s="4">
        <f>IF(AND(VOZ_WHATSAPP[[#This Row],[Estado Cierre]]="Sin Cierre",VOZ_WHATSAPP[[#This Row],[Nota Negocio]]="Sin Negocio"),VOZ_WHATSAPP[[#This Row],[Nota]]-24%,VOZ_WHATSAPP[[#This Row],[Nota]])</f>
        <v>1</v>
      </c>
      <c r="AH3468" s="8">
        <f>IF(VOZ_WHATSAPP[[#This Row],[Estado Legal]]="No Cumple",0,IF(VOZ_WHATSAPP[[#This Row],[Realiza lectura de guion Legal]]="No Cumple",VOZ_WHATSAPP[[#This Row],[Nota 2]]-50%,VOZ_WHATSAPP[[#This Row],[Nota 2]]))</f>
        <v>1</v>
      </c>
    </row>
    <row r="3469" spans="1:34" x14ac:dyDescent="0.25">
      <c r="A3469" s="2" t="str">
        <f>VOZ_WHATSAPP[[#This Row],[ID Asesor]]&amp;VOZ_WHATSAPP[[#This Row],[Fecha Monitoreo]]</f>
        <v>364545901</v>
      </c>
      <c r="B3469" s="2">
        <v>45901</v>
      </c>
      <c r="C3469" s="1" t="s">
        <v>50</v>
      </c>
      <c r="D3469" s="1">
        <v>3645</v>
      </c>
      <c r="E3469" s="2">
        <v>45901</v>
      </c>
      <c r="F3469" s="3">
        <v>0.34027777777777779</v>
      </c>
      <c r="G3469" s="1" t="s">
        <v>51</v>
      </c>
      <c r="H3469" s="1" t="s">
        <v>44</v>
      </c>
      <c r="I3469" s="1">
        <v>1388</v>
      </c>
      <c r="J3469" s="1">
        <v>3022535256</v>
      </c>
      <c r="K3469" s="1" t="s">
        <v>45</v>
      </c>
      <c r="L3469" s="1" t="s">
        <v>46</v>
      </c>
      <c r="M3469" s="1" t="s">
        <v>46</v>
      </c>
      <c r="N3469" s="1" t="s">
        <v>46</v>
      </c>
      <c r="O3469" s="1" t="s">
        <v>46</v>
      </c>
      <c r="P3469" s="1" t="s">
        <v>46</v>
      </c>
      <c r="Q3469" s="1" t="s">
        <v>46</v>
      </c>
      <c r="R3469" s="1" t="s">
        <v>46</v>
      </c>
      <c r="S3469" s="1" t="s">
        <v>46</v>
      </c>
      <c r="T3469" s="12" t="str">
        <f>IF(OR(VOZ_WHATSAPP[[#This Row],[Brinda argumentos coherentes a la objeción]]="No Cumple",VOZ_WHATSAPP[[#This Row],[Despliegue de Beneficios y/o consecuencias]]="No Cumple"),"Sin Negocio","Negocio")</f>
        <v>Negocio</v>
      </c>
      <c r="U3469" s="1" t="s">
        <v>46</v>
      </c>
      <c r="V3469" s="1" t="s">
        <v>46</v>
      </c>
      <c r="W3469" s="1" t="s">
        <v>47</v>
      </c>
      <c r="X3469" s="12" t="str">
        <f>IF(OR(VOZ_WHATSAPP[[#This Row],[Confirma Valor de pago]]="No Cumple",VOZ_WHATSAPP[[#This Row],[Confirma hora de pago]]="No Cumple",VOZ_WHATSAPP[[#This Row],[Confirma medio de pago]]="No Cumple"),"Sin Cierre","Cierre")</f>
        <v>Sin Cierre</v>
      </c>
      <c r="Y3469" s="1" t="s">
        <v>46</v>
      </c>
      <c r="Z3469" s="1" t="s">
        <v>46</v>
      </c>
      <c r="AA3469" s="1" t="s">
        <v>46</v>
      </c>
      <c r="AB3469" s="1" t="s">
        <v>46</v>
      </c>
      <c r="AC3469" s="11" t="str">
        <f>IF(OR(VOZ_WHATSAPP[[#This Row],[La comunicación es asertiva, con respeto y evita maltrato]]="No Cumple",VOZ_WHATSAPP[[#This Row],[Cumple con las normativas legales]]="No Cumple"),"No Cumple","Cumple")</f>
        <v>Cumple</v>
      </c>
      <c r="AD3469" s="1" t="s">
        <v>46</v>
      </c>
      <c r="AE3469" s="1" t="s">
        <v>2995</v>
      </c>
      <c r="AF3469" s="4">
        <v>0.92</v>
      </c>
      <c r="AG3469" s="4">
        <f>IF(AND(VOZ_WHATSAPP[[#This Row],[Estado Cierre]]="Sin Cierre",VOZ_WHATSAPP[[#This Row],[Nota Negocio]]="Sin Negocio"),VOZ_WHATSAPP[[#This Row],[Nota]]-24%,VOZ_WHATSAPP[[#This Row],[Nota]])</f>
        <v>0.92</v>
      </c>
      <c r="AH3469" s="8">
        <f>IF(VOZ_WHATSAPP[[#This Row],[Estado Legal]]="No Cumple",0,IF(VOZ_WHATSAPP[[#This Row],[Realiza lectura de guion Legal]]="No Cumple",VOZ_WHATSAPP[[#This Row],[Nota 2]]-50%,VOZ_WHATSAPP[[#This Row],[Nota 2]]))</f>
        <v>0.92</v>
      </c>
    </row>
    <row r="3470" spans="1:34" x14ac:dyDescent="0.25">
      <c r="A3470" s="2" t="str">
        <f>VOZ_WHATSAPP[[#This Row],[ID Asesor]]&amp;VOZ_WHATSAPP[[#This Row],[Fecha Monitoreo]]</f>
        <v>386445901</v>
      </c>
      <c r="B3470" s="2">
        <v>45901</v>
      </c>
      <c r="C3470" s="1" t="s">
        <v>126</v>
      </c>
      <c r="D3470" s="1">
        <v>3864</v>
      </c>
      <c r="E3470" s="2">
        <v>45901</v>
      </c>
      <c r="F3470" s="3">
        <v>0.57777777777777772</v>
      </c>
      <c r="G3470" s="1" t="s">
        <v>58</v>
      </c>
      <c r="H3470" s="1" t="s">
        <v>71</v>
      </c>
      <c r="I3470" s="1"/>
      <c r="J3470" s="1"/>
      <c r="K3470" s="1"/>
      <c r="L3470" s="1" t="s">
        <v>46</v>
      </c>
      <c r="M3470" s="1" t="s">
        <v>48</v>
      </c>
      <c r="N3470" s="1" t="s">
        <v>46</v>
      </c>
      <c r="O3470" s="1" t="s">
        <v>46</v>
      </c>
      <c r="P3470" s="1" t="s">
        <v>46</v>
      </c>
      <c r="Q3470" s="1" t="s">
        <v>48</v>
      </c>
      <c r="R3470" s="1" t="s">
        <v>48</v>
      </c>
      <c r="S3470" s="1" t="s">
        <v>48</v>
      </c>
      <c r="T3470" s="12" t="str">
        <f>IF(OR(VOZ_WHATSAPP[[#This Row],[Brinda argumentos coherentes a la objeción]]="No Cumple",VOZ_WHATSAPP[[#This Row],[Despliegue de Beneficios y/o consecuencias]]="No Cumple"),"Sin Negocio","Negocio")</f>
        <v>Negocio</v>
      </c>
      <c r="U3470" s="1" t="s">
        <v>48</v>
      </c>
      <c r="V3470" s="1" t="s">
        <v>48</v>
      </c>
      <c r="W3470" s="1" t="s">
        <v>48</v>
      </c>
      <c r="X3470" s="12" t="str">
        <f>IF(OR(VOZ_WHATSAPP[[#This Row],[Confirma Valor de pago]]="No Cumple",VOZ_WHATSAPP[[#This Row],[Confirma hora de pago]]="No Cumple",VOZ_WHATSAPP[[#This Row],[Confirma medio de pago]]="No Cumple"),"Sin Cierre","Cierre")</f>
        <v>Cierre</v>
      </c>
      <c r="Y3470" s="1" t="s">
        <v>48</v>
      </c>
      <c r="Z3470" s="1" t="s">
        <v>46</v>
      </c>
      <c r="AA3470" s="1" t="s">
        <v>46</v>
      </c>
      <c r="AB3470" s="1" t="s">
        <v>46</v>
      </c>
      <c r="AC3470" s="11" t="str">
        <f>IF(OR(VOZ_WHATSAPP[[#This Row],[La comunicación es asertiva, con respeto y evita maltrato]]="No Cumple",VOZ_WHATSAPP[[#This Row],[Cumple con las normativas legales]]="No Cumple"),"No Cumple","Cumple")</f>
        <v>Cumple</v>
      </c>
      <c r="AD3470" s="1" t="s">
        <v>46</v>
      </c>
      <c r="AE3470" s="1" t="s">
        <v>131</v>
      </c>
      <c r="AF3470" s="4">
        <v>1</v>
      </c>
      <c r="AG3470" s="4">
        <f>IF(AND(VOZ_WHATSAPP[[#This Row],[Estado Cierre]]="Sin Cierre",VOZ_WHATSAPP[[#This Row],[Nota Negocio]]="Sin Negocio"),VOZ_WHATSAPP[[#This Row],[Nota]]-24%,VOZ_WHATSAPP[[#This Row],[Nota]])</f>
        <v>1</v>
      </c>
      <c r="AH3470" s="8">
        <f>IF(VOZ_WHATSAPP[[#This Row],[Estado Legal]]="No Cumple",0,IF(VOZ_WHATSAPP[[#This Row],[Realiza lectura de guion Legal]]="No Cumple",VOZ_WHATSAPP[[#This Row],[Nota 2]]-50%,VOZ_WHATSAPP[[#This Row],[Nota 2]]))</f>
        <v>1</v>
      </c>
    </row>
    <row r="3471" spans="1:34" x14ac:dyDescent="0.25">
      <c r="A3471" s="2" t="str">
        <f>VOZ_WHATSAPP[[#This Row],[ID Asesor]]&amp;VOZ_WHATSAPP[[#This Row],[Fecha Monitoreo]]</f>
        <v>266745901</v>
      </c>
      <c r="B3471" s="2">
        <v>45901</v>
      </c>
      <c r="C3471" s="1" t="s">
        <v>126</v>
      </c>
      <c r="D3471" s="1">
        <v>2667</v>
      </c>
      <c r="E3471" s="2">
        <v>45901</v>
      </c>
      <c r="F3471" s="3">
        <v>0.5131944444444444</v>
      </c>
      <c r="G3471" s="1" t="s">
        <v>58</v>
      </c>
      <c r="H3471" s="1" t="s">
        <v>71</v>
      </c>
      <c r="I3471" s="1"/>
      <c r="J3471" s="1"/>
      <c r="K3471" s="1"/>
      <c r="L3471" s="1" t="s">
        <v>46</v>
      </c>
      <c r="M3471" s="1" t="s">
        <v>48</v>
      </c>
      <c r="N3471" s="1" t="s">
        <v>46</v>
      </c>
      <c r="O3471" s="1" t="s">
        <v>46</v>
      </c>
      <c r="P3471" s="1" t="s">
        <v>46</v>
      </c>
      <c r="Q3471" s="1" t="s">
        <v>48</v>
      </c>
      <c r="R3471" s="1" t="s">
        <v>48</v>
      </c>
      <c r="S3471" s="1" t="s">
        <v>48</v>
      </c>
      <c r="T3471" s="12" t="str">
        <f>IF(OR(VOZ_WHATSAPP[[#This Row],[Brinda argumentos coherentes a la objeción]]="No Cumple",VOZ_WHATSAPP[[#This Row],[Despliegue de Beneficios y/o consecuencias]]="No Cumple"),"Sin Negocio","Negocio")</f>
        <v>Negocio</v>
      </c>
      <c r="U3471" s="1" t="s">
        <v>48</v>
      </c>
      <c r="V3471" s="1" t="s">
        <v>48</v>
      </c>
      <c r="W3471" s="1" t="s">
        <v>48</v>
      </c>
      <c r="X3471" s="12" t="str">
        <f>IF(OR(VOZ_WHATSAPP[[#This Row],[Confirma Valor de pago]]="No Cumple",VOZ_WHATSAPP[[#This Row],[Confirma hora de pago]]="No Cumple",VOZ_WHATSAPP[[#This Row],[Confirma medio de pago]]="No Cumple"),"Sin Cierre","Cierre")</f>
        <v>Cierre</v>
      </c>
      <c r="Y3471" s="1" t="s">
        <v>48</v>
      </c>
      <c r="Z3471" s="1" t="s">
        <v>46</v>
      </c>
      <c r="AA3471" s="1" t="s">
        <v>46</v>
      </c>
      <c r="AB3471" s="1" t="s">
        <v>46</v>
      </c>
      <c r="AC3471" s="11" t="str">
        <f>IF(OR(VOZ_WHATSAPP[[#This Row],[La comunicación es asertiva, con respeto y evita maltrato]]="No Cumple",VOZ_WHATSAPP[[#This Row],[Cumple con las normativas legales]]="No Cumple"),"No Cumple","Cumple")</f>
        <v>Cumple</v>
      </c>
      <c r="AD3471" s="1" t="s">
        <v>48</v>
      </c>
      <c r="AE3471" s="1" t="s">
        <v>131</v>
      </c>
      <c r="AF3471" s="4">
        <v>1</v>
      </c>
      <c r="AG3471" s="4">
        <f>IF(AND(VOZ_WHATSAPP[[#This Row],[Estado Cierre]]="Sin Cierre",VOZ_WHATSAPP[[#This Row],[Nota Negocio]]="Sin Negocio"),VOZ_WHATSAPP[[#This Row],[Nota]]-24%,VOZ_WHATSAPP[[#This Row],[Nota]])</f>
        <v>1</v>
      </c>
      <c r="AH3471" s="8">
        <f>IF(VOZ_WHATSAPP[[#This Row],[Estado Legal]]="No Cumple",0,IF(VOZ_WHATSAPP[[#This Row],[Realiza lectura de guion Legal]]="No Cumple",VOZ_WHATSAPP[[#This Row],[Nota 2]]-50%,VOZ_WHATSAPP[[#This Row],[Nota 2]]))</f>
        <v>1</v>
      </c>
    </row>
    <row r="3472" spans="1:34" x14ac:dyDescent="0.25">
      <c r="A3472" s="2" t="str">
        <f>VOZ_WHATSAPP[[#This Row],[ID Asesor]]&amp;VOZ_WHATSAPP[[#This Row],[Fecha Monitoreo]]</f>
        <v>355645901</v>
      </c>
      <c r="B3472" s="2">
        <v>45901</v>
      </c>
      <c r="C3472" s="1" t="s">
        <v>696</v>
      </c>
      <c r="D3472" s="1">
        <v>3556</v>
      </c>
      <c r="E3472" s="2">
        <v>45901</v>
      </c>
      <c r="F3472" s="3">
        <v>0.41249999999999998</v>
      </c>
      <c r="G3472" s="1" t="s">
        <v>58</v>
      </c>
      <c r="H3472" s="1" t="s">
        <v>71</v>
      </c>
      <c r="I3472" s="1"/>
      <c r="J3472" s="1"/>
      <c r="K3472" s="1"/>
      <c r="L3472" s="1" t="s">
        <v>47</v>
      </c>
      <c r="M3472" s="1" t="s">
        <v>47</v>
      </c>
      <c r="N3472" s="1" t="s">
        <v>46</v>
      </c>
      <c r="O3472" s="1" t="s">
        <v>48</v>
      </c>
      <c r="P3472" s="1" t="s">
        <v>48</v>
      </c>
      <c r="Q3472" s="1" t="s">
        <v>48</v>
      </c>
      <c r="R3472" s="1" t="s">
        <v>48</v>
      </c>
      <c r="S3472" s="1" t="s">
        <v>48</v>
      </c>
      <c r="T3472" s="12" t="str">
        <f>IF(OR(VOZ_WHATSAPP[[#This Row],[Brinda argumentos coherentes a la objeción]]="No Cumple",VOZ_WHATSAPP[[#This Row],[Despliegue de Beneficios y/o consecuencias]]="No Cumple"),"Sin Negocio","Negocio")</f>
        <v>Negocio</v>
      </c>
      <c r="U3472" s="1" t="s">
        <v>48</v>
      </c>
      <c r="V3472" s="1" t="s">
        <v>48</v>
      </c>
      <c r="W3472" s="1" t="s">
        <v>48</v>
      </c>
      <c r="X3472" s="12" t="str">
        <f>IF(OR(VOZ_WHATSAPP[[#This Row],[Confirma Valor de pago]]="No Cumple",VOZ_WHATSAPP[[#This Row],[Confirma hora de pago]]="No Cumple",VOZ_WHATSAPP[[#This Row],[Confirma medio de pago]]="No Cumple"),"Sin Cierre","Cierre")</f>
        <v>Cierre</v>
      </c>
      <c r="Y3472" s="1" t="s">
        <v>48</v>
      </c>
      <c r="Z3472" s="1" t="s">
        <v>46</v>
      </c>
      <c r="AA3472" s="1" t="s">
        <v>46</v>
      </c>
      <c r="AB3472" s="1" t="s">
        <v>46</v>
      </c>
      <c r="AC3472" s="11" t="str">
        <f>IF(OR(VOZ_WHATSAPP[[#This Row],[La comunicación es asertiva, con respeto y evita maltrato]]="No Cumple",VOZ_WHATSAPP[[#This Row],[Cumple con las normativas legales]]="No Cumple"),"No Cumple","Cumple")</f>
        <v>Cumple</v>
      </c>
      <c r="AD3472" s="1" t="s">
        <v>48</v>
      </c>
      <c r="AE3472" s="1" t="s">
        <v>2996</v>
      </c>
      <c r="AF3472" s="4">
        <v>0.92</v>
      </c>
      <c r="AG3472" s="4">
        <f>IF(AND(VOZ_WHATSAPP[[#This Row],[Estado Cierre]]="Sin Cierre",VOZ_WHATSAPP[[#This Row],[Nota Negocio]]="Sin Negocio"),VOZ_WHATSAPP[[#This Row],[Nota]]-24%,VOZ_WHATSAPP[[#This Row],[Nota]])</f>
        <v>0.92</v>
      </c>
      <c r="AH3472" s="8">
        <f>IF(VOZ_WHATSAPP[[#This Row],[Estado Legal]]="No Cumple",0,IF(VOZ_WHATSAPP[[#This Row],[Realiza lectura de guion Legal]]="No Cumple",VOZ_WHATSAPP[[#This Row],[Nota 2]]-50%,VOZ_WHATSAPP[[#This Row],[Nota 2]]))</f>
        <v>0.92</v>
      </c>
    </row>
    <row r="3473" spans="1:34" x14ac:dyDescent="0.25">
      <c r="A3473" s="2" t="str">
        <f>VOZ_WHATSAPP[[#This Row],[ID Asesor]]&amp;VOZ_WHATSAPP[[#This Row],[Fecha Monitoreo]]</f>
        <v>410145901</v>
      </c>
      <c r="B3473" s="2">
        <v>45901</v>
      </c>
      <c r="C3473" s="1" t="s">
        <v>50</v>
      </c>
      <c r="D3473" s="1">
        <v>4101</v>
      </c>
      <c r="E3473" s="2">
        <v>45901</v>
      </c>
      <c r="F3473" s="3">
        <v>0.35208333333333336</v>
      </c>
      <c r="G3473" s="1" t="s">
        <v>51</v>
      </c>
      <c r="H3473" s="1" t="s">
        <v>44</v>
      </c>
      <c r="I3473" s="1">
        <v>1492</v>
      </c>
      <c r="J3473" s="1">
        <v>3003135052</v>
      </c>
      <c r="K3473" s="1" t="s">
        <v>45</v>
      </c>
      <c r="L3473" s="1" t="s">
        <v>46</v>
      </c>
      <c r="M3473" s="1" t="s">
        <v>47</v>
      </c>
      <c r="N3473" s="1" t="s">
        <v>46</v>
      </c>
      <c r="O3473" s="1" t="s">
        <v>46</v>
      </c>
      <c r="P3473" s="1" t="s">
        <v>46</v>
      </c>
      <c r="Q3473" s="1" t="s">
        <v>46</v>
      </c>
      <c r="R3473" s="1" t="s">
        <v>47</v>
      </c>
      <c r="S3473" s="1" t="s">
        <v>47</v>
      </c>
      <c r="T3473" s="12" t="str">
        <f>IF(OR(VOZ_WHATSAPP[[#This Row],[Brinda argumentos coherentes a la objeción]]="No Cumple",VOZ_WHATSAPP[[#This Row],[Despliegue de Beneficios y/o consecuencias]]="No Cumple"),"Sin Negocio","Negocio")</f>
        <v>Sin Negocio</v>
      </c>
      <c r="U3473" s="1" t="s">
        <v>48</v>
      </c>
      <c r="V3473" s="1" t="s">
        <v>48</v>
      </c>
      <c r="W3473" s="1" t="s">
        <v>48</v>
      </c>
      <c r="X3473" s="12" t="str">
        <f>IF(OR(VOZ_WHATSAPP[[#This Row],[Confirma Valor de pago]]="No Cumple",VOZ_WHATSAPP[[#This Row],[Confirma hora de pago]]="No Cumple",VOZ_WHATSAPP[[#This Row],[Confirma medio de pago]]="No Cumple"),"Sin Cierre","Cierre")</f>
        <v>Cierre</v>
      </c>
      <c r="Y3473" s="1" t="s">
        <v>48</v>
      </c>
      <c r="Z3473" s="1" t="s">
        <v>54</v>
      </c>
      <c r="AA3473" s="1" t="s">
        <v>46</v>
      </c>
      <c r="AB3473" s="1" t="s">
        <v>54</v>
      </c>
      <c r="AC3473" s="11" t="str">
        <f>IF(OR(VOZ_WHATSAPP[[#This Row],[La comunicación es asertiva, con respeto y evita maltrato]]="No Cumple",VOZ_WHATSAPP[[#This Row],[Cumple con las normativas legales]]="No Cumple"),"No Cumple","Cumple")</f>
        <v>No Cumple</v>
      </c>
      <c r="AD3473" s="1" t="s">
        <v>48</v>
      </c>
      <c r="AE3473" s="1" t="s">
        <v>2997</v>
      </c>
      <c r="AF3473" s="4">
        <v>0.61</v>
      </c>
      <c r="AG3473" s="4">
        <f>IF(AND(VOZ_WHATSAPP[[#This Row],[Estado Cierre]]="Sin Cierre",VOZ_WHATSAPP[[#This Row],[Nota Negocio]]="Sin Negocio"),VOZ_WHATSAPP[[#This Row],[Nota]]-24%,VOZ_WHATSAPP[[#This Row],[Nota]])</f>
        <v>0.61</v>
      </c>
      <c r="AH3473" s="8">
        <f>IF(VOZ_WHATSAPP[[#This Row],[Estado Legal]]="No Cumple",0,IF(VOZ_WHATSAPP[[#This Row],[Realiza lectura de guion Legal]]="No Cumple",VOZ_WHATSAPP[[#This Row],[Nota 2]]-50%,VOZ_WHATSAPP[[#This Row],[Nota 2]]))</f>
        <v>0</v>
      </c>
    </row>
    <row r="3474" spans="1:34" x14ac:dyDescent="0.25">
      <c r="A3474" s="2" t="str">
        <f>VOZ_WHATSAPP[[#This Row],[ID Asesor]]&amp;VOZ_WHATSAPP[[#This Row],[Fecha Monitoreo]]</f>
        <v>410045901</v>
      </c>
      <c r="B3474" s="2">
        <v>45901</v>
      </c>
      <c r="C3474" s="1" t="s">
        <v>42</v>
      </c>
      <c r="D3474" s="1">
        <v>4100</v>
      </c>
      <c r="E3474" s="2">
        <v>45901</v>
      </c>
      <c r="F3474" s="3">
        <v>0.14583333333333334</v>
      </c>
      <c r="G3474" s="1" t="s">
        <v>51</v>
      </c>
      <c r="H3474" s="1" t="s">
        <v>71</v>
      </c>
      <c r="I3474" s="1"/>
      <c r="J3474" s="1"/>
      <c r="K3474" s="1"/>
      <c r="L3474" s="1" t="s">
        <v>47</v>
      </c>
      <c r="M3474" s="1" t="s">
        <v>47</v>
      </c>
      <c r="N3474" s="1" t="s">
        <v>48</v>
      </c>
      <c r="O3474" s="1" t="s">
        <v>48</v>
      </c>
      <c r="P3474" s="1" t="s">
        <v>48</v>
      </c>
      <c r="Q3474" s="1" t="s">
        <v>48</v>
      </c>
      <c r="R3474" s="1" t="s">
        <v>48</v>
      </c>
      <c r="S3474" s="1" t="s">
        <v>48</v>
      </c>
      <c r="T3474" s="12" t="str">
        <f>IF(OR(VOZ_WHATSAPP[[#This Row],[Brinda argumentos coherentes a la objeción]]="No Cumple",VOZ_WHATSAPP[[#This Row],[Despliegue de Beneficios y/o consecuencias]]="No Cumple"),"Sin Negocio","Negocio")</f>
        <v>Negocio</v>
      </c>
      <c r="U3474" s="1" t="s">
        <v>47</v>
      </c>
      <c r="V3474" s="1" t="s">
        <v>47</v>
      </c>
      <c r="W3474" s="1" t="s">
        <v>46</v>
      </c>
      <c r="X3474" s="12" t="str">
        <f>IF(OR(VOZ_WHATSAPP[[#This Row],[Confirma Valor de pago]]="No Cumple",VOZ_WHATSAPP[[#This Row],[Confirma hora de pago]]="No Cumple",VOZ_WHATSAPP[[#This Row],[Confirma medio de pago]]="No Cumple"),"Sin Cierre","Cierre")</f>
        <v>Sin Cierre</v>
      </c>
      <c r="Y3474" s="1" t="s">
        <v>48</v>
      </c>
      <c r="Z3474" s="1" t="s">
        <v>46</v>
      </c>
      <c r="AA3474" s="1" t="s">
        <v>46</v>
      </c>
      <c r="AB3474" s="1" t="s">
        <v>46</v>
      </c>
      <c r="AC3474" s="11" t="str">
        <f>IF(OR(VOZ_WHATSAPP[[#This Row],[La comunicación es asertiva, con respeto y evita maltrato]]="No Cumple",VOZ_WHATSAPP[[#This Row],[Cumple con las normativas legales]]="No Cumple"),"No Cumple","Cumple")</f>
        <v>Cumple</v>
      </c>
      <c r="AD3474" s="1" t="s">
        <v>48</v>
      </c>
      <c r="AE3474" s="1" t="s">
        <v>2998</v>
      </c>
      <c r="AF3474" s="4">
        <v>0.76</v>
      </c>
      <c r="AG3474" s="4">
        <f>IF(AND(VOZ_WHATSAPP[[#This Row],[Estado Cierre]]="Sin Cierre",VOZ_WHATSAPP[[#This Row],[Nota Negocio]]="Sin Negocio"),VOZ_WHATSAPP[[#This Row],[Nota]]-24%,VOZ_WHATSAPP[[#This Row],[Nota]])</f>
        <v>0.76</v>
      </c>
      <c r="AH3474" s="8">
        <f>IF(VOZ_WHATSAPP[[#This Row],[Estado Legal]]="No Cumple",0,IF(VOZ_WHATSAPP[[#This Row],[Realiza lectura de guion Legal]]="No Cumple",VOZ_WHATSAPP[[#This Row],[Nota 2]]-50%,VOZ_WHATSAPP[[#This Row],[Nota 2]]))</f>
        <v>0.76</v>
      </c>
    </row>
    <row r="3475" spans="1:34" x14ac:dyDescent="0.25">
      <c r="A3475" s="2" t="str">
        <f>VOZ_WHATSAPP[[#This Row],[ID Asesor]]&amp;VOZ_WHATSAPP[[#This Row],[Fecha Monitoreo]]</f>
        <v>338445901</v>
      </c>
      <c r="B3475" s="2">
        <v>45901</v>
      </c>
      <c r="C3475" s="1" t="s">
        <v>696</v>
      </c>
      <c r="D3475" s="1">
        <v>3384</v>
      </c>
      <c r="E3475" s="2">
        <v>45901</v>
      </c>
      <c r="F3475" s="3">
        <v>0.44027777777777777</v>
      </c>
      <c r="G3475" s="1" t="s">
        <v>58</v>
      </c>
      <c r="H3475" s="1" t="s">
        <v>71</v>
      </c>
      <c r="I3475" s="1"/>
      <c r="J3475" s="1"/>
      <c r="K3475" s="1"/>
      <c r="L3475" s="1" t="s">
        <v>46</v>
      </c>
      <c r="M3475" s="1" t="s">
        <v>47</v>
      </c>
      <c r="N3475" s="1" t="s">
        <v>46</v>
      </c>
      <c r="O3475" s="1" t="s">
        <v>46</v>
      </c>
      <c r="P3475" s="1" t="s">
        <v>54</v>
      </c>
      <c r="Q3475" s="1" t="s">
        <v>48</v>
      </c>
      <c r="R3475" s="1" t="s">
        <v>48</v>
      </c>
      <c r="S3475" s="1" t="s">
        <v>48</v>
      </c>
      <c r="T3475" s="12" t="str">
        <f>IF(OR(VOZ_WHATSAPP[[#This Row],[Brinda argumentos coherentes a la objeción]]="No Cumple",VOZ_WHATSAPP[[#This Row],[Despliegue de Beneficios y/o consecuencias]]="No Cumple"),"Sin Negocio","Negocio")</f>
        <v>Negocio</v>
      </c>
      <c r="U3475" s="1" t="s">
        <v>48</v>
      </c>
      <c r="V3475" s="1" t="s">
        <v>48</v>
      </c>
      <c r="W3475" s="1" t="s">
        <v>48</v>
      </c>
      <c r="X3475" s="12" t="str">
        <f>IF(OR(VOZ_WHATSAPP[[#This Row],[Confirma Valor de pago]]="No Cumple",VOZ_WHATSAPP[[#This Row],[Confirma hora de pago]]="No Cumple",VOZ_WHATSAPP[[#This Row],[Confirma medio de pago]]="No Cumple"),"Sin Cierre","Cierre")</f>
        <v>Cierre</v>
      </c>
      <c r="Y3475" s="1" t="s">
        <v>46</v>
      </c>
      <c r="Z3475" s="1" t="s">
        <v>46</v>
      </c>
      <c r="AA3475" s="1" t="s">
        <v>46</v>
      </c>
      <c r="AB3475" s="1" t="s">
        <v>46</v>
      </c>
      <c r="AC3475" s="11" t="str">
        <f>IF(OR(VOZ_WHATSAPP[[#This Row],[La comunicación es asertiva, con respeto y evita maltrato]]="No Cumple",VOZ_WHATSAPP[[#This Row],[Cumple con las normativas legales]]="No Cumple"),"No Cumple","Cumple")</f>
        <v>Cumple</v>
      </c>
      <c r="AD3475" s="1" t="s">
        <v>48</v>
      </c>
      <c r="AE3475" s="1" t="s">
        <v>2999</v>
      </c>
      <c r="AF3475" s="4">
        <v>0.91</v>
      </c>
      <c r="AG3475" s="4">
        <f>IF(AND(VOZ_WHATSAPP[[#This Row],[Estado Cierre]]="Sin Cierre",VOZ_WHATSAPP[[#This Row],[Nota Negocio]]="Sin Negocio"),VOZ_WHATSAPP[[#This Row],[Nota]]-24%,VOZ_WHATSAPP[[#This Row],[Nota]])</f>
        <v>0.91</v>
      </c>
      <c r="AH3475" s="8">
        <f>IF(VOZ_WHATSAPP[[#This Row],[Estado Legal]]="No Cumple",0,IF(VOZ_WHATSAPP[[#This Row],[Realiza lectura de guion Legal]]="No Cumple",VOZ_WHATSAPP[[#This Row],[Nota 2]]-50%,VOZ_WHATSAPP[[#This Row],[Nota 2]]))</f>
        <v>0.91</v>
      </c>
    </row>
    <row r="3476" spans="1:34" x14ac:dyDescent="0.25">
      <c r="A3476" s="2" t="str">
        <f>VOZ_WHATSAPP[[#This Row],[ID Asesor]]&amp;VOZ_WHATSAPP[[#This Row],[Fecha Monitoreo]]</f>
        <v>410845901</v>
      </c>
      <c r="B3476" s="2">
        <v>45901</v>
      </c>
      <c r="C3476" s="1" t="s">
        <v>696</v>
      </c>
      <c r="D3476" s="1">
        <v>4108</v>
      </c>
      <c r="E3476" s="2">
        <v>45901</v>
      </c>
      <c r="F3476" s="3">
        <v>0.52777777777777779</v>
      </c>
      <c r="G3476" s="1" t="s">
        <v>58</v>
      </c>
      <c r="H3476" s="1" t="s">
        <v>71</v>
      </c>
      <c r="I3476" s="1"/>
      <c r="J3476" s="1"/>
      <c r="K3476" s="1"/>
      <c r="L3476" s="1" t="s">
        <v>46</v>
      </c>
      <c r="M3476" s="1" t="s">
        <v>48</v>
      </c>
      <c r="N3476" s="1" t="s">
        <v>46</v>
      </c>
      <c r="O3476" s="1" t="s">
        <v>46</v>
      </c>
      <c r="P3476" s="1" t="s">
        <v>46</v>
      </c>
      <c r="Q3476" s="1" t="s">
        <v>48</v>
      </c>
      <c r="R3476" s="1" t="s">
        <v>48</v>
      </c>
      <c r="S3476" s="1" t="s">
        <v>48</v>
      </c>
      <c r="T3476" s="12" t="str">
        <f>IF(OR(VOZ_WHATSAPP[[#This Row],[Brinda argumentos coherentes a la objeción]]="No Cumple",VOZ_WHATSAPP[[#This Row],[Despliegue de Beneficios y/o consecuencias]]="No Cumple"),"Sin Negocio","Negocio")</f>
        <v>Negocio</v>
      </c>
      <c r="U3476" s="1" t="s">
        <v>46</v>
      </c>
      <c r="V3476" s="1" t="s">
        <v>46</v>
      </c>
      <c r="W3476" s="1" t="s">
        <v>46</v>
      </c>
      <c r="X3476" s="12" t="str">
        <f>IF(OR(VOZ_WHATSAPP[[#This Row],[Confirma Valor de pago]]="No Cumple",VOZ_WHATSAPP[[#This Row],[Confirma hora de pago]]="No Cumple",VOZ_WHATSAPP[[#This Row],[Confirma medio de pago]]="No Cumple"),"Sin Cierre","Cierre")</f>
        <v>Cierre</v>
      </c>
      <c r="Y3476" s="1" t="s">
        <v>46</v>
      </c>
      <c r="Z3476" s="1" t="s">
        <v>54</v>
      </c>
      <c r="AA3476" s="1" t="s">
        <v>46</v>
      </c>
      <c r="AB3476" s="1" t="s">
        <v>46</v>
      </c>
      <c r="AC3476" s="11" t="str">
        <f>IF(OR(VOZ_WHATSAPP[[#This Row],[La comunicación es asertiva, con respeto y evita maltrato]]="No Cumple",VOZ_WHATSAPP[[#This Row],[Cumple con las normativas legales]]="No Cumple"),"No Cumple","Cumple")</f>
        <v>Cumple</v>
      </c>
      <c r="AD3476" s="1" t="s">
        <v>48</v>
      </c>
      <c r="AE3476" s="1" t="s">
        <v>3000</v>
      </c>
      <c r="AF3476" s="4">
        <v>0.85</v>
      </c>
      <c r="AG3476" s="4">
        <f>IF(AND(VOZ_WHATSAPP[[#This Row],[Estado Cierre]]="Sin Cierre",VOZ_WHATSAPP[[#This Row],[Nota Negocio]]="Sin Negocio"),VOZ_WHATSAPP[[#This Row],[Nota]]-24%,VOZ_WHATSAPP[[#This Row],[Nota]])</f>
        <v>0.85</v>
      </c>
      <c r="AH3476" s="8">
        <f>IF(VOZ_WHATSAPP[[#This Row],[Estado Legal]]="No Cumple",0,IF(VOZ_WHATSAPP[[#This Row],[Realiza lectura de guion Legal]]="No Cumple",VOZ_WHATSAPP[[#This Row],[Nota 2]]-50%,VOZ_WHATSAPP[[#This Row],[Nota 2]]))</f>
        <v>0.85</v>
      </c>
    </row>
    <row r="3477" spans="1:34" x14ac:dyDescent="0.25">
      <c r="A3477" s="2" t="str">
        <f>VOZ_WHATSAPP[[#This Row],[ID Asesor]]&amp;VOZ_WHATSAPP[[#This Row],[Fecha Monitoreo]]</f>
        <v>361245901</v>
      </c>
      <c r="B3477" s="2">
        <v>45901</v>
      </c>
      <c r="C3477" s="1" t="s">
        <v>50</v>
      </c>
      <c r="D3477" s="1">
        <v>3612</v>
      </c>
      <c r="E3477" s="2">
        <v>45901</v>
      </c>
      <c r="F3477" s="3">
        <v>0.40763888888888888</v>
      </c>
      <c r="G3477" s="1" t="s">
        <v>80</v>
      </c>
      <c r="H3477" s="1" t="s">
        <v>71</v>
      </c>
      <c r="I3477" s="1"/>
      <c r="J3477" s="1"/>
      <c r="K3477" s="1"/>
      <c r="L3477" s="1" t="s">
        <v>46</v>
      </c>
      <c r="M3477" s="1" t="s">
        <v>48</v>
      </c>
      <c r="N3477" s="1" t="s">
        <v>46</v>
      </c>
      <c r="O3477" s="1" t="s">
        <v>48</v>
      </c>
      <c r="P3477" s="1" t="s">
        <v>48</v>
      </c>
      <c r="Q3477" s="1" t="s">
        <v>46</v>
      </c>
      <c r="R3477" s="1" t="s">
        <v>48</v>
      </c>
      <c r="S3477" s="1" t="s">
        <v>48</v>
      </c>
      <c r="T3477" s="12" t="str">
        <f>IF(OR(VOZ_WHATSAPP[[#This Row],[Brinda argumentos coherentes a la objeción]]="No Cumple",VOZ_WHATSAPP[[#This Row],[Despliegue de Beneficios y/o consecuencias]]="No Cumple"),"Sin Negocio","Negocio")</f>
        <v>Negocio</v>
      </c>
      <c r="U3477" s="1" t="s">
        <v>48</v>
      </c>
      <c r="V3477" s="1" t="s">
        <v>48</v>
      </c>
      <c r="W3477" s="1" t="s">
        <v>48</v>
      </c>
      <c r="X3477" s="12" t="str">
        <f>IF(OR(VOZ_WHATSAPP[[#This Row],[Confirma Valor de pago]]="No Cumple",VOZ_WHATSAPP[[#This Row],[Confirma hora de pago]]="No Cumple",VOZ_WHATSAPP[[#This Row],[Confirma medio de pago]]="No Cumple"),"Sin Cierre","Cierre")</f>
        <v>Cierre</v>
      </c>
      <c r="Y3477" s="1" t="s">
        <v>48</v>
      </c>
      <c r="Z3477" s="1" t="s">
        <v>54</v>
      </c>
      <c r="AA3477" s="1" t="s">
        <v>54</v>
      </c>
      <c r="AB3477" s="1" t="s">
        <v>54</v>
      </c>
      <c r="AC3477" s="11" t="str">
        <f>IF(OR(VOZ_WHATSAPP[[#This Row],[La comunicación es asertiva, con respeto y evita maltrato]]="No Cumple",VOZ_WHATSAPP[[#This Row],[Cumple con las normativas legales]]="No Cumple"),"No Cumple","Cumple")</f>
        <v>No Cumple</v>
      </c>
      <c r="AD3477" s="1" t="s">
        <v>48</v>
      </c>
      <c r="AE3477" s="1" t="s">
        <v>3001</v>
      </c>
      <c r="AF3477" s="4">
        <v>0.85</v>
      </c>
      <c r="AG3477" s="4">
        <f>IF(AND(VOZ_WHATSAPP[[#This Row],[Estado Cierre]]="Sin Cierre",VOZ_WHATSAPP[[#This Row],[Nota Negocio]]="Sin Negocio"),VOZ_WHATSAPP[[#This Row],[Nota]]-24%,VOZ_WHATSAPP[[#This Row],[Nota]])</f>
        <v>0.85</v>
      </c>
      <c r="AH3477" s="8">
        <f>IF(VOZ_WHATSAPP[[#This Row],[Estado Legal]]="No Cumple",0,IF(VOZ_WHATSAPP[[#This Row],[Realiza lectura de guion Legal]]="No Cumple",VOZ_WHATSAPP[[#This Row],[Nota 2]]-50%,VOZ_WHATSAPP[[#This Row],[Nota 2]]))</f>
        <v>0</v>
      </c>
    </row>
    <row r="3478" spans="1:34" x14ac:dyDescent="0.25">
      <c r="A3478" s="2" t="str">
        <f>VOZ_WHATSAPP[[#This Row],[ID Asesor]]&amp;VOZ_WHATSAPP[[#This Row],[Fecha Monitoreo]]</f>
        <v>389645901</v>
      </c>
      <c r="B3478" s="2">
        <v>45901</v>
      </c>
      <c r="C3478" s="1" t="s">
        <v>50</v>
      </c>
      <c r="D3478" s="1">
        <v>3896</v>
      </c>
      <c r="E3478" s="2">
        <v>45901</v>
      </c>
      <c r="F3478" s="3">
        <v>0.5625</v>
      </c>
      <c r="G3478" s="1" t="s">
        <v>43</v>
      </c>
      <c r="H3478" s="1" t="s">
        <v>44</v>
      </c>
      <c r="I3478" s="1">
        <v>1439</v>
      </c>
      <c r="J3478" s="1">
        <v>3134597187</v>
      </c>
      <c r="K3478" s="1" t="s">
        <v>45</v>
      </c>
      <c r="L3478" s="1" t="s">
        <v>46</v>
      </c>
      <c r="M3478" s="1" t="s">
        <v>47</v>
      </c>
      <c r="N3478" s="1" t="s">
        <v>46</v>
      </c>
      <c r="O3478" s="1" t="s">
        <v>46</v>
      </c>
      <c r="P3478" s="1" t="s">
        <v>46</v>
      </c>
      <c r="Q3478" s="1" t="s">
        <v>46</v>
      </c>
      <c r="R3478" s="1" t="s">
        <v>46</v>
      </c>
      <c r="S3478" s="1" t="s">
        <v>47</v>
      </c>
      <c r="T3478" s="12" t="str">
        <f>IF(OR(VOZ_WHATSAPP[[#This Row],[Brinda argumentos coherentes a la objeción]]="No Cumple",VOZ_WHATSAPP[[#This Row],[Despliegue de Beneficios y/o consecuencias]]="No Cumple"),"Sin Negocio","Negocio")</f>
        <v>Sin Negocio</v>
      </c>
      <c r="U3478" s="1" t="s">
        <v>46</v>
      </c>
      <c r="V3478" s="1" t="s">
        <v>46</v>
      </c>
      <c r="W3478" s="1" t="s">
        <v>46</v>
      </c>
      <c r="X3478" s="12" t="str">
        <f>IF(OR(VOZ_WHATSAPP[[#This Row],[Confirma Valor de pago]]="No Cumple",VOZ_WHATSAPP[[#This Row],[Confirma hora de pago]]="No Cumple",VOZ_WHATSAPP[[#This Row],[Confirma medio de pago]]="No Cumple"),"Sin Cierre","Cierre")</f>
        <v>Cierre</v>
      </c>
      <c r="Y3478" s="1" t="s">
        <v>46</v>
      </c>
      <c r="Z3478" s="1" t="s">
        <v>46</v>
      </c>
      <c r="AA3478" s="1" t="s">
        <v>46</v>
      </c>
      <c r="AB3478" s="1" t="s">
        <v>46</v>
      </c>
      <c r="AC3478" s="11" t="str">
        <f>IF(OR(VOZ_WHATSAPP[[#This Row],[La comunicación es asertiva, con respeto y evita maltrato]]="No Cumple",VOZ_WHATSAPP[[#This Row],[Cumple con las normativas legales]]="No Cumple"),"No Cumple","Cumple")</f>
        <v>Cumple</v>
      </c>
      <c r="AD3478" s="1" t="s">
        <v>46</v>
      </c>
      <c r="AE3478" s="1" t="s">
        <v>3002</v>
      </c>
      <c r="AF3478" s="4">
        <v>0.86</v>
      </c>
      <c r="AG3478" s="4">
        <f>IF(AND(VOZ_WHATSAPP[[#This Row],[Estado Cierre]]="Sin Cierre",VOZ_WHATSAPP[[#This Row],[Nota Negocio]]="Sin Negocio"),VOZ_WHATSAPP[[#This Row],[Nota]]-24%,VOZ_WHATSAPP[[#This Row],[Nota]])</f>
        <v>0.86</v>
      </c>
      <c r="AH3478" s="8">
        <f>IF(VOZ_WHATSAPP[[#This Row],[Estado Legal]]="No Cumple",0,IF(VOZ_WHATSAPP[[#This Row],[Realiza lectura de guion Legal]]="No Cumple",VOZ_WHATSAPP[[#This Row],[Nota 2]]-50%,VOZ_WHATSAPP[[#This Row],[Nota 2]]))</f>
        <v>0.86</v>
      </c>
    </row>
    <row r="3479" spans="1:34" x14ac:dyDescent="0.25">
      <c r="A3479" s="2" t="str">
        <f>VOZ_WHATSAPP[[#This Row],[ID Asesor]]&amp;VOZ_WHATSAPP[[#This Row],[Fecha Monitoreo]]</f>
        <v>398545901</v>
      </c>
      <c r="B3479" s="2">
        <v>45901</v>
      </c>
      <c r="C3479" s="1" t="s">
        <v>50</v>
      </c>
      <c r="D3479" s="1">
        <v>3985</v>
      </c>
      <c r="E3479" s="2">
        <v>45901</v>
      </c>
      <c r="F3479" s="3">
        <v>0.45694444444444443</v>
      </c>
      <c r="G3479" s="1" t="s">
        <v>51</v>
      </c>
      <c r="H3479" s="1" t="s">
        <v>71</v>
      </c>
      <c r="I3479" s="1"/>
      <c r="J3479" s="1"/>
      <c r="K3479" s="1"/>
      <c r="L3479" s="1" t="s">
        <v>46</v>
      </c>
      <c r="M3479" s="1" t="s">
        <v>48</v>
      </c>
      <c r="N3479" s="1" t="s">
        <v>46</v>
      </c>
      <c r="O3479" s="1" t="s">
        <v>46</v>
      </c>
      <c r="P3479" s="1" t="s">
        <v>46</v>
      </c>
      <c r="Q3479" s="1" t="s">
        <v>46</v>
      </c>
      <c r="R3479" s="1" t="s">
        <v>46</v>
      </c>
      <c r="S3479" s="1" t="s">
        <v>46</v>
      </c>
      <c r="T3479" s="12" t="str">
        <f>IF(OR(VOZ_WHATSAPP[[#This Row],[Brinda argumentos coherentes a la objeción]]="No Cumple",VOZ_WHATSAPP[[#This Row],[Despliegue de Beneficios y/o consecuencias]]="No Cumple"),"Sin Negocio","Negocio")</f>
        <v>Negocio</v>
      </c>
      <c r="U3479" s="1" t="s">
        <v>48</v>
      </c>
      <c r="V3479" s="1" t="s">
        <v>48</v>
      </c>
      <c r="W3479" s="1" t="s">
        <v>48</v>
      </c>
      <c r="X3479" s="12" t="str">
        <f>IF(OR(VOZ_WHATSAPP[[#This Row],[Confirma Valor de pago]]="No Cumple",VOZ_WHATSAPP[[#This Row],[Confirma hora de pago]]="No Cumple",VOZ_WHATSAPP[[#This Row],[Confirma medio de pago]]="No Cumple"),"Sin Cierre","Cierre")</f>
        <v>Cierre</v>
      </c>
      <c r="Y3479" s="1" t="s">
        <v>48</v>
      </c>
      <c r="Z3479" s="1" t="s">
        <v>54</v>
      </c>
      <c r="AA3479" s="1" t="s">
        <v>46</v>
      </c>
      <c r="AB3479" s="1" t="s">
        <v>54</v>
      </c>
      <c r="AC3479" s="11" t="str">
        <f>IF(OR(VOZ_WHATSAPP[[#This Row],[La comunicación es asertiva, con respeto y evita maltrato]]="No Cumple",VOZ_WHATSAPP[[#This Row],[Cumple con las normativas legales]]="No Cumple"),"No Cumple","Cumple")</f>
        <v>No Cumple</v>
      </c>
      <c r="AD3479" s="1" t="s">
        <v>48</v>
      </c>
      <c r="AE3479" s="1" t="s">
        <v>3003</v>
      </c>
      <c r="AF3479" s="4">
        <v>0.85</v>
      </c>
      <c r="AG3479" s="4">
        <f>IF(AND(VOZ_WHATSAPP[[#This Row],[Estado Cierre]]="Sin Cierre",VOZ_WHATSAPP[[#This Row],[Nota Negocio]]="Sin Negocio"),VOZ_WHATSAPP[[#This Row],[Nota]]-24%,VOZ_WHATSAPP[[#This Row],[Nota]])</f>
        <v>0.85</v>
      </c>
      <c r="AH3479" s="8">
        <f>IF(VOZ_WHATSAPP[[#This Row],[Estado Legal]]="No Cumple",0,IF(VOZ_WHATSAPP[[#This Row],[Realiza lectura de guion Legal]]="No Cumple",VOZ_WHATSAPP[[#This Row],[Nota 2]]-50%,VOZ_WHATSAPP[[#This Row],[Nota 2]]))</f>
        <v>0</v>
      </c>
    </row>
    <row r="3480" spans="1:34" x14ac:dyDescent="0.25">
      <c r="A3480" s="2" t="str">
        <f>VOZ_WHATSAPP[[#This Row],[ID Asesor]]&amp;VOZ_WHATSAPP[[#This Row],[Fecha Monitoreo]]</f>
        <v>398645901</v>
      </c>
      <c r="B3480" s="2">
        <v>45901</v>
      </c>
      <c r="C3480" s="1" t="s">
        <v>50</v>
      </c>
      <c r="D3480" s="1">
        <v>3986</v>
      </c>
      <c r="E3480" s="2">
        <v>45901</v>
      </c>
      <c r="F3480" s="3">
        <v>0.70694444444444449</v>
      </c>
      <c r="G3480" s="1" t="s">
        <v>51</v>
      </c>
      <c r="H3480" s="1" t="s">
        <v>44</v>
      </c>
      <c r="I3480" s="1">
        <v>1294</v>
      </c>
      <c r="J3480" s="1">
        <v>3178949710</v>
      </c>
      <c r="K3480" s="1" t="s">
        <v>45</v>
      </c>
      <c r="L3480" s="1" t="s">
        <v>46</v>
      </c>
      <c r="M3480" s="1" t="s">
        <v>46</v>
      </c>
      <c r="N3480" s="1" t="s">
        <v>46</v>
      </c>
      <c r="O3480" s="1" t="s">
        <v>46</v>
      </c>
      <c r="P3480" s="1" t="s">
        <v>46</v>
      </c>
      <c r="Q3480" s="1" t="s">
        <v>46</v>
      </c>
      <c r="R3480" s="1" t="s">
        <v>46</v>
      </c>
      <c r="S3480" s="1" t="s">
        <v>46</v>
      </c>
      <c r="T3480" s="12" t="str">
        <f>IF(OR(VOZ_WHATSAPP[[#This Row],[Brinda argumentos coherentes a la objeción]]="No Cumple",VOZ_WHATSAPP[[#This Row],[Despliegue de Beneficios y/o consecuencias]]="No Cumple"),"Sin Negocio","Negocio")</f>
        <v>Negocio</v>
      </c>
      <c r="U3480" s="1" t="s">
        <v>46</v>
      </c>
      <c r="V3480" s="1" t="s">
        <v>46</v>
      </c>
      <c r="W3480" s="1" t="s">
        <v>46</v>
      </c>
      <c r="X3480" s="12" t="str">
        <f>IF(OR(VOZ_WHATSAPP[[#This Row],[Confirma Valor de pago]]="No Cumple",VOZ_WHATSAPP[[#This Row],[Confirma hora de pago]]="No Cumple",VOZ_WHATSAPP[[#This Row],[Confirma medio de pago]]="No Cumple"),"Sin Cierre","Cierre")</f>
        <v>Cierre</v>
      </c>
      <c r="Y3480" s="1" t="s">
        <v>46</v>
      </c>
      <c r="Z3480" s="1" t="s">
        <v>54</v>
      </c>
      <c r="AA3480" s="1" t="s">
        <v>46</v>
      </c>
      <c r="AB3480" s="1" t="s">
        <v>46</v>
      </c>
      <c r="AC3480" s="11" t="str">
        <f>IF(OR(VOZ_WHATSAPP[[#This Row],[La comunicación es asertiva, con respeto y evita maltrato]]="No Cumple",VOZ_WHATSAPP[[#This Row],[Cumple con las normativas legales]]="No Cumple"),"No Cumple","Cumple")</f>
        <v>Cumple</v>
      </c>
      <c r="AD3480" s="1" t="s">
        <v>46</v>
      </c>
      <c r="AE3480" s="1" t="s">
        <v>3004</v>
      </c>
      <c r="AF3480" s="4">
        <v>0.85</v>
      </c>
      <c r="AG3480" s="4">
        <f>IF(AND(VOZ_WHATSAPP[[#This Row],[Estado Cierre]]="Sin Cierre",VOZ_WHATSAPP[[#This Row],[Nota Negocio]]="Sin Negocio"),VOZ_WHATSAPP[[#This Row],[Nota]]-24%,VOZ_WHATSAPP[[#This Row],[Nota]])</f>
        <v>0.85</v>
      </c>
      <c r="AH3480" s="8">
        <f>IF(VOZ_WHATSAPP[[#This Row],[Estado Legal]]="No Cumple",0,IF(VOZ_WHATSAPP[[#This Row],[Realiza lectura de guion Legal]]="No Cumple",VOZ_WHATSAPP[[#This Row],[Nota 2]]-50%,VOZ_WHATSAPP[[#This Row],[Nota 2]]))</f>
        <v>0.85</v>
      </c>
    </row>
    <row r="3481" spans="1:34" x14ac:dyDescent="0.25">
      <c r="A3481" s="2" t="str">
        <f>VOZ_WHATSAPP[[#This Row],[ID Asesor]]&amp;VOZ_WHATSAPP[[#This Row],[Fecha Monitoreo]]</f>
        <v>343145902</v>
      </c>
      <c r="B3481" s="2">
        <v>45902</v>
      </c>
      <c r="C3481" s="1" t="s">
        <v>126</v>
      </c>
      <c r="D3481" s="1">
        <v>3431</v>
      </c>
      <c r="E3481" s="2">
        <v>45902</v>
      </c>
      <c r="F3481" s="3">
        <v>0.32708333333333334</v>
      </c>
      <c r="G3481" s="1" t="s">
        <v>58</v>
      </c>
      <c r="H3481" s="1" t="s">
        <v>44</v>
      </c>
      <c r="I3481" s="1">
        <v>571</v>
      </c>
      <c r="J3481" s="1">
        <v>3202479778</v>
      </c>
      <c r="K3481" s="1" t="s">
        <v>45</v>
      </c>
      <c r="L3481" s="1" t="s">
        <v>46</v>
      </c>
      <c r="M3481" s="1" t="s">
        <v>46</v>
      </c>
      <c r="N3481" s="1" t="s">
        <v>46</v>
      </c>
      <c r="O3481" s="1" t="s">
        <v>46</v>
      </c>
      <c r="P3481" s="1" t="s">
        <v>46</v>
      </c>
      <c r="Q3481" s="1" t="s">
        <v>46</v>
      </c>
      <c r="R3481" s="1" t="s">
        <v>46</v>
      </c>
      <c r="S3481" s="1" t="s">
        <v>46</v>
      </c>
      <c r="T3481" s="12" t="str">
        <f>IF(OR(VOZ_WHATSAPP[[#This Row],[Brinda argumentos coherentes a la objeción]]="No Cumple",VOZ_WHATSAPP[[#This Row],[Despliegue de Beneficios y/o consecuencias]]="No Cumple"),"Sin Negocio","Negocio")</f>
        <v>Negocio</v>
      </c>
      <c r="U3481" s="1" t="s">
        <v>46</v>
      </c>
      <c r="V3481" s="1" t="s">
        <v>46</v>
      </c>
      <c r="W3481" s="1" t="s">
        <v>46</v>
      </c>
      <c r="X3481" s="12" t="str">
        <f>IF(OR(VOZ_WHATSAPP[[#This Row],[Confirma Valor de pago]]="No Cumple",VOZ_WHATSAPP[[#This Row],[Confirma hora de pago]]="No Cumple",VOZ_WHATSAPP[[#This Row],[Confirma medio de pago]]="No Cumple"),"Sin Cierre","Cierre")</f>
        <v>Cierre</v>
      </c>
      <c r="Y3481" s="1" t="s">
        <v>46</v>
      </c>
      <c r="Z3481" s="1" t="s">
        <v>46</v>
      </c>
      <c r="AA3481" s="1" t="s">
        <v>46</v>
      </c>
      <c r="AB3481" s="1" t="s">
        <v>46</v>
      </c>
      <c r="AC3481" s="11" t="str">
        <f>IF(OR(VOZ_WHATSAPP[[#This Row],[La comunicación es asertiva, con respeto y evita maltrato]]="No Cumple",VOZ_WHATSAPP[[#This Row],[Cumple con las normativas legales]]="No Cumple"),"No Cumple","Cumple")</f>
        <v>Cumple</v>
      </c>
      <c r="AD3481" s="1" t="s">
        <v>46</v>
      </c>
      <c r="AE3481" s="1" t="s">
        <v>131</v>
      </c>
      <c r="AF3481" s="4">
        <v>1</v>
      </c>
      <c r="AG3481" s="4">
        <f>IF(AND(VOZ_WHATSAPP[[#This Row],[Estado Cierre]]="Sin Cierre",VOZ_WHATSAPP[[#This Row],[Nota Negocio]]="Sin Negocio"),VOZ_WHATSAPP[[#This Row],[Nota]]-24%,VOZ_WHATSAPP[[#This Row],[Nota]])</f>
        <v>1</v>
      </c>
      <c r="AH3481" s="8">
        <f>IF(VOZ_WHATSAPP[[#This Row],[Estado Legal]]="No Cumple",0,IF(VOZ_WHATSAPP[[#This Row],[Realiza lectura de guion Legal]]="No Cumple",VOZ_WHATSAPP[[#This Row],[Nota 2]]-50%,VOZ_WHATSAPP[[#This Row],[Nota 2]]))</f>
        <v>1</v>
      </c>
    </row>
    <row r="3482" spans="1:34" x14ac:dyDescent="0.25">
      <c r="A3482" s="2" t="str">
        <f>VOZ_WHATSAPP[[#This Row],[ID Asesor]]&amp;VOZ_WHATSAPP[[#This Row],[Fecha Monitoreo]]</f>
        <v>311645902</v>
      </c>
      <c r="B3482" s="2">
        <v>45902</v>
      </c>
      <c r="C3482" s="1" t="s">
        <v>42</v>
      </c>
      <c r="D3482" s="1">
        <v>3116</v>
      </c>
      <c r="E3482" s="2">
        <v>45902</v>
      </c>
      <c r="F3482" s="3">
        <v>0.33055555555555555</v>
      </c>
      <c r="G3482" s="1" t="s">
        <v>60</v>
      </c>
      <c r="H3482" s="1" t="s">
        <v>44</v>
      </c>
      <c r="I3482" s="1">
        <v>1406</v>
      </c>
      <c r="J3482" s="1">
        <v>3204772678</v>
      </c>
      <c r="K3482" s="1" t="s">
        <v>45</v>
      </c>
      <c r="L3482" s="1" t="s">
        <v>46</v>
      </c>
      <c r="M3482" s="1" t="s">
        <v>46</v>
      </c>
      <c r="N3482" s="1" t="s">
        <v>46</v>
      </c>
      <c r="O3482" s="1" t="s">
        <v>46</v>
      </c>
      <c r="P3482" s="1" t="s">
        <v>46</v>
      </c>
      <c r="Q3482" s="1" t="s">
        <v>46</v>
      </c>
      <c r="R3482" s="1" t="s">
        <v>46</v>
      </c>
      <c r="S3482" s="1" t="s">
        <v>46</v>
      </c>
      <c r="T3482" s="12" t="str">
        <f>IF(OR(VOZ_WHATSAPP[[#This Row],[Brinda argumentos coherentes a la objeción]]="No Cumple",VOZ_WHATSAPP[[#This Row],[Despliegue de Beneficios y/o consecuencias]]="No Cumple"),"Sin Negocio","Negocio")</f>
        <v>Negocio</v>
      </c>
      <c r="U3482" s="1" t="s">
        <v>46</v>
      </c>
      <c r="V3482" s="1" t="s">
        <v>46</v>
      </c>
      <c r="W3482" s="1" t="s">
        <v>46</v>
      </c>
      <c r="X3482" s="12" t="str">
        <f>IF(OR(VOZ_WHATSAPP[[#This Row],[Confirma Valor de pago]]="No Cumple",VOZ_WHATSAPP[[#This Row],[Confirma hora de pago]]="No Cumple",VOZ_WHATSAPP[[#This Row],[Confirma medio de pago]]="No Cumple"),"Sin Cierre","Cierre")</f>
        <v>Cierre</v>
      </c>
      <c r="Y3482" s="1" t="s">
        <v>54</v>
      </c>
      <c r="Z3482" s="1" t="s">
        <v>46</v>
      </c>
      <c r="AA3482" s="1" t="s">
        <v>46</v>
      </c>
      <c r="AB3482" s="1" t="s">
        <v>46</v>
      </c>
      <c r="AC3482" s="11" t="str">
        <f>IF(OR(VOZ_WHATSAPP[[#This Row],[La comunicación es asertiva, con respeto y evita maltrato]]="No Cumple",VOZ_WHATSAPP[[#This Row],[Cumple con las normativas legales]]="No Cumple"),"No Cumple","Cumple")</f>
        <v>Cumple</v>
      </c>
      <c r="AD3482" s="1" t="s">
        <v>46</v>
      </c>
      <c r="AE3482" s="1" t="s">
        <v>3005</v>
      </c>
      <c r="AF3482" s="4">
        <v>0.92</v>
      </c>
      <c r="AG3482" s="4">
        <f>IF(AND(VOZ_WHATSAPP[[#This Row],[Estado Cierre]]="Sin Cierre",VOZ_WHATSAPP[[#This Row],[Nota Negocio]]="Sin Negocio"),VOZ_WHATSAPP[[#This Row],[Nota]]-24%,VOZ_WHATSAPP[[#This Row],[Nota]])</f>
        <v>0.92</v>
      </c>
      <c r="AH3482" s="8">
        <f>IF(VOZ_WHATSAPP[[#This Row],[Estado Legal]]="No Cumple",0,IF(VOZ_WHATSAPP[[#This Row],[Realiza lectura de guion Legal]]="No Cumple",VOZ_WHATSAPP[[#This Row],[Nota 2]]-50%,VOZ_WHATSAPP[[#This Row],[Nota 2]]))</f>
        <v>0.92</v>
      </c>
    </row>
    <row r="3483" spans="1:34" x14ac:dyDescent="0.25">
      <c r="A3483" s="2" t="str">
        <f>VOZ_WHATSAPP[[#This Row],[ID Asesor]]&amp;VOZ_WHATSAPP[[#This Row],[Fecha Monitoreo]]</f>
        <v>312845902</v>
      </c>
      <c r="B3483" s="2">
        <v>45902</v>
      </c>
      <c r="C3483" s="1" t="s">
        <v>59</v>
      </c>
      <c r="D3483" s="1">
        <v>3128</v>
      </c>
      <c r="E3483" s="2">
        <v>45902</v>
      </c>
      <c r="F3483" s="3">
        <v>0.33819444444444446</v>
      </c>
      <c r="G3483" s="1" t="s">
        <v>60</v>
      </c>
      <c r="H3483" s="1" t="s">
        <v>44</v>
      </c>
      <c r="I3483" s="1">
        <v>1405</v>
      </c>
      <c r="J3483" s="1">
        <v>3147662690</v>
      </c>
      <c r="K3483" s="1" t="s">
        <v>45</v>
      </c>
      <c r="L3483" s="1" t="s">
        <v>46</v>
      </c>
      <c r="M3483" s="1" t="s">
        <v>46</v>
      </c>
      <c r="N3483" s="1" t="s">
        <v>46</v>
      </c>
      <c r="O3483" s="1" t="s">
        <v>46</v>
      </c>
      <c r="P3483" s="1" t="s">
        <v>46</v>
      </c>
      <c r="Q3483" s="1" t="s">
        <v>46</v>
      </c>
      <c r="R3483" s="1" t="s">
        <v>46</v>
      </c>
      <c r="S3483" s="1" t="s">
        <v>46</v>
      </c>
      <c r="T3483" s="12" t="str">
        <f>IF(OR(VOZ_WHATSAPP[[#This Row],[Brinda argumentos coherentes a la objeción]]="No Cumple",VOZ_WHATSAPP[[#This Row],[Despliegue de Beneficios y/o consecuencias]]="No Cumple"),"Sin Negocio","Negocio")</f>
        <v>Negocio</v>
      </c>
      <c r="U3483" s="1" t="s">
        <v>48</v>
      </c>
      <c r="V3483" s="1" t="s">
        <v>48</v>
      </c>
      <c r="W3483" s="1" t="s">
        <v>48</v>
      </c>
      <c r="X3483" s="12" t="str">
        <f>IF(OR(VOZ_WHATSAPP[[#This Row],[Confirma Valor de pago]]="No Cumple",VOZ_WHATSAPP[[#This Row],[Confirma hora de pago]]="No Cumple",VOZ_WHATSAPP[[#This Row],[Confirma medio de pago]]="No Cumple"),"Sin Cierre","Cierre")</f>
        <v>Cierre</v>
      </c>
      <c r="Y3483" s="1" t="s">
        <v>46</v>
      </c>
      <c r="Z3483" s="1" t="s">
        <v>54</v>
      </c>
      <c r="AA3483" s="1" t="s">
        <v>46</v>
      </c>
      <c r="AB3483" s="1" t="s">
        <v>46</v>
      </c>
      <c r="AC3483" s="11" t="str">
        <f>IF(OR(VOZ_WHATSAPP[[#This Row],[La comunicación es asertiva, con respeto y evita maltrato]]="No Cumple",VOZ_WHATSAPP[[#This Row],[Cumple con las normativas legales]]="No Cumple"),"No Cumple","Cumple")</f>
        <v>Cumple</v>
      </c>
      <c r="AD3483" s="1" t="s">
        <v>46</v>
      </c>
      <c r="AE3483" s="1" t="s">
        <v>3006</v>
      </c>
      <c r="AF3483" s="4">
        <v>0.85</v>
      </c>
      <c r="AG3483" s="4">
        <f>IF(AND(VOZ_WHATSAPP[[#This Row],[Estado Cierre]]="Sin Cierre",VOZ_WHATSAPP[[#This Row],[Nota Negocio]]="Sin Negocio"),VOZ_WHATSAPP[[#This Row],[Nota]]-24%,VOZ_WHATSAPP[[#This Row],[Nota]])</f>
        <v>0.85</v>
      </c>
      <c r="AH3483" s="8">
        <f>IF(VOZ_WHATSAPP[[#This Row],[Estado Legal]]="No Cumple",0,IF(VOZ_WHATSAPP[[#This Row],[Realiza lectura de guion Legal]]="No Cumple",VOZ_WHATSAPP[[#This Row],[Nota 2]]-50%,VOZ_WHATSAPP[[#This Row],[Nota 2]]))</f>
        <v>0.85</v>
      </c>
    </row>
    <row r="3484" spans="1:34" x14ac:dyDescent="0.25">
      <c r="A3484" s="2" t="str">
        <f>VOZ_WHATSAPP[[#This Row],[ID Asesor]]&amp;VOZ_WHATSAPP[[#This Row],[Fecha Monitoreo]]</f>
        <v>397445902</v>
      </c>
      <c r="B3484" s="2">
        <v>45902</v>
      </c>
      <c r="C3484" s="1" t="s">
        <v>42</v>
      </c>
      <c r="D3484" s="1">
        <v>3974</v>
      </c>
      <c r="E3484" s="2">
        <v>45902</v>
      </c>
      <c r="F3484" s="3">
        <v>0.34583333333333333</v>
      </c>
      <c r="G3484" s="1" t="s">
        <v>58</v>
      </c>
      <c r="H3484" s="1" t="s">
        <v>44</v>
      </c>
      <c r="I3484" s="1">
        <v>1447</v>
      </c>
      <c r="J3484" s="1">
        <v>3147699684</v>
      </c>
      <c r="K3484" s="1" t="s">
        <v>45</v>
      </c>
      <c r="L3484" s="1" t="s">
        <v>46</v>
      </c>
      <c r="M3484" s="1" t="s">
        <v>46</v>
      </c>
      <c r="N3484" s="1" t="s">
        <v>46</v>
      </c>
      <c r="O3484" s="1" t="s">
        <v>46</v>
      </c>
      <c r="P3484" s="1" t="s">
        <v>46</v>
      </c>
      <c r="Q3484" s="1" t="s">
        <v>46</v>
      </c>
      <c r="R3484" s="1" t="s">
        <v>47</v>
      </c>
      <c r="S3484" s="1" t="s">
        <v>47</v>
      </c>
      <c r="T3484" s="12" t="str">
        <f>IF(OR(VOZ_WHATSAPP[[#This Row],[Brinda argumentos coherentes a la objeción]]="No Cumple",VOZ_WHATSAPP[[#This Row],[Despliegue de Beneficios y/o consecuencias]]="No Cumple"),"Sin Negocio","Negocio")</f>
        <v>Sin Negocio</v>
      </c>
      <c r="U3484" s="1" t="s">
        <v>46</v>
      </c>
      <c r="V3484" s="1" t="s">
        <v>46</v>
      </c>
      <c r="W3484" s="1" t="s">
        <v>46</v>
      </c>
      <c r="X3484" s="12" t="str">
        <f>IF(OR(VOZ_WHATSAPP[[#This Row],[Confirma Valor de pago]]="No Cumple",VOZ_WHATSAPP[[#This Row],[Confirma hora de pago]]="No Cumple",VOZ_WHATSAPP[[#This Row],[Confirma medio de pago]]="No Cumple"),"Sin Cierre","Cierre")</f>
        <v>Cierre</v>
      </c>
      <c r="Y3484" s="1" t="s">
        <v>46</v>
      </c>
      <c r="Z3484" s="1" t="s">
        <v>46</v>
      </c>
      <c r="AA3484" s="1" t="s">
        <v>46</v>
      </c>
      <c r="AB3484" s="1" t="s">
        <v>46</v>
      </c>
      <c r="AC3484" s="11" t="str">
        <f>IF(OR(VOZ_WHATSAPP[[#This Row],[La comunicación es asertiva, con respeto y evita maltrato]]="No Cumple",VOZ_WHATSAPP[[#This Row],[Cumple con las normativas legales]]="No Cumple"),"No Cumple","Cumple")</f>
        <v>Cumple</v>
      </c>
      <c r="AD3484" s="1" t="s">
        <v>46</v>
      </c>
      <c r="AE3484" s="1" t="s">
        <v>3007</v>
      </c>
      <c r="AF3484" s="4">
        <v>0.8</v>
      </c>
      <c r="AG3484" s="4">
        <f>IF(AND(VOZ_WHATSAPP[[#This Row],[Estado Cierre]]="Sin Cierre",VOZ_WHATSAPP[[#This Row],[Nota Negocio]]="Sin Negocio"),VOZ_WHATSAPP[[#This Row],[Nota]]-24%,VOZ_WHATSAPP[[#This Row],[Nota]])</f>
        <v>0.8</v>
      </c>
      <c r="AH3484" s="8">
        <f>IF(VOZ_WHATSAPP[[#This Row],[Estado Legal]]="No Cumple",0,IF(VOZ_WHATSAPP[[#This Row],[Realiza lectura de guion Legal]]="No Cumple",VOZ_WHATSAPP[[#This Row],[Nota 2]]-50%,VOZ_WHATSAPP[[#This Row],[Nota 2]]))</f>
        <v>0.8</v>
      </c>
    </row>
    <row r="3485" spans="1:34" x14ac:dyDescent="0.25">
      <c r="A3485" s="2" t="str">
        <f>VOZ_WHATSAPP[[#This Row],[ID Asesor]]&amp;VOZ_WHATSAPP[[#This Row],[Fecha Monitoreo]]</f>
        <v>381745902</v>
      </c>
      <c r="B3485" s="2">
        <v>45902</v>
      </c>
      <c r="C3485" s="1" t="s">
        <v>696</v>
      </c>
      <c r="D3485" s="1">
        <v>3817</v>
      </c>
      <c r="E3485" s="2">
        <v>45902</v>
      </c>
      <c r="F3485" s="3">
        <v>0.36388888888888887</v>
      </c>
      <c r="G3485" s="1" t="s">
        <v>51</v>
      </c>
      <c r="H3485" s="1" t="s">
        <v>44</v>
      </c>
      <c r="I3485" s="1">
        <v>586</v>
      </c>
      <c r="J3485" s="1">
        <v>3117125697</v>
      </c>
      <c r="K3485" s="1" t="s">
        <v>45</v>
      </c>
      <c r="L3485" s="1" t="s">
        <v>46</v>
      </c>
      <c r="M3485" s="1" t="s">
        <v>46</v>
      </c>
      <c r="N3485" s="1" t="s">
        <v>46</v>
      </c>
      <c r="O3485" s="1" t="s">
        <v>46</v>
      </c>
      <c r="P3485" s="1" t="s">
        <v>46</v>
      </c>
      <c r="Q3485" s="1" t="s">
        <v>48</v>
      </c>
      <c r="R3485" s="1" t="s">
        <v>48</v>
      </c>
      <c r="S3485" s="1" t="s">
        <v>46</v>
      </c>
      <c r="T3485" s="12" t="str">
        <f>IF(OR(VOZ_WHATSAPP[[#This Row],[Brinda argumentos coherentes a la objeción]]="No Cumple",VOZ_WHATSAPP[[#This Row],[Despliegue de Beneficios y/o consecuencias]]="No Cumple"),"Sin Negocio","Negocio")</f>
        <v>Negocio</v>
      </c>
      <c r="U3485" s="1" t="s">
        <v>46</v>
      </c>
      <c r="V3485" s="1" t="s">
        <v>46</v>
      </c>
      <c r="W3485" s="1" t="s">
        <v>46</v>
      </c>
      <c r="X3485" s="12" t="str">
        <f>IF(OR(VOZ_WHATSAPP[[#This Row],[Confirma Valor de pago]]="No Cumple",VOZ_WHATSAPP[[#This Row],[Confirma hora de pago]]="No Cumple",VOZ_WHATSAPP[[#This Row],[Confirma medio de pago]]="No Cumple"),"Sin Cierre","Cierre")</f>
        <v>Cierre</v>
      </c>
      <c r="Y3485" s="1" t="s">
        <v>46</v>
      </c>
      <c r="Z3485" s="1" t="s">
        <v>46</v>
      </c>
      <c r="AA3485" s="1" t="s">
        <v>46</v>
      </c>
      <c r="AB3485" s="1" t="s">
        <v>46</v>
      </c>
      <c r="AC3485" s="11" t="str">
        <f>IF(OR(VOZ_WHATSAPP[[#This Row],[La comunicación es asertiva, con respeto y evita maltrato]]="No Cumple",VOZ_WHATSAPP[[#This Row],[Cumple con las normativas legales]]="No Cumple"),"No Cumple","Cumple")</f>
        <v>Cumple</v>
      </c>
      <c r="AD3485" s="1" t="s">
        <v>46</v>
      </c>
      <c r="AE3485" s="1" t="s">
        <v>2558</v>
      </c>
      <c r="AF3485" s="4">
        <v>1</v>
      </c>
      <c r="AG3485" s="4">
        <f>IF(AND(VOZ_WHATSAPP[[#This Row],[Estado Cierre]]="Sin Cierre",VOZ_WHATSAPP[[#This Row],[Nota Negocio]]="Sin Negocio"),VOZ_WHATSAPP[[#This Row],[Nota]]-24%,VOZ_WHATSAPP[[#This Row],[Nota]])</f>
        <v>1</v>
      </c>
      <c r="AH3485" s="8">
        <f>IF(VOZ_WHATSAPP[[#This Row],[Estado Legal]]="No Cumple",0,IF(VOZ_WHATSAPP[[#This Row],[Realiza lectura de guion Legal]]="No Cumple",VOZ_WHATSAPP[[#This Row],[Nota 2]]-50%,VOZ_WHATSAPP[[#This Row],[Nota 2]]))</f>
        <v>1</v>
      </c>
    </row>
    <row r="3486" spans="1:34" x14ac:dyDescent="0.25">
      <c r="A3486" s="2" t="str">
        <f>VOZ_WHATSAPP[[#This Row],[ID Asesor]]&amp;VOZ_WHATSAPP[[#This Row],[Fecha Monitoreo]]</f>
        <v>303545902</v>
      </c>
      <c r="B3486" s="2">
        <v>45902</v>
      </c>
      <c r="C3486" s="1" t="s">
        <v>59</v>
      </c>
      <c r="D3486" s="1">
        <v>3035</v>
      </c>
      <c r="E3486" s="2">
        <v>45902</v>
      </c>
      <c r="F3486" s="3">
        <v>0.34583333333333333</v>
      </c>
      <c r="G3486" s="1" t="s">
        <v>51</v>
      </c>
      <c r="H3486" s="1" t="s">
        <v>44</v>
      </c>
      <c r="I3486" s="1">
        <v>1151</v>
      </c>
      <c r="J3486" s="1">
        <v>3126989993</v>
      </c>
      <c r="K3486" s="1" t="s">
        <v>45</v>
      </c>
      <c r="L3486" s="1" t="s">
        <v>47</v>
      </c>
      <c r="M3486" s="1" t="s">
        <v>46</v>
      </c>
      <c r="N3486" s="1" t="s">
        <v>46</v>
      </c>
      <c r="O3486" s="1" t="s">
        <v>46</v>
      </c>
      <c r="P3486" s="1" t="s">
        <v>46</v>
      </c>
      <c r="Q3486" s="1" t="s">
        <v>46</v>
      </c>
      <c r="R3486" s="1" t="s">
        <v>46</v>
      </c>
      <c r="S3486" s="1" t="s">
        <v>46</v>
      </c>
      <c r="T3486" s="12" t="str">
        <f>IF(OR(VOZ_WHATSAPP[[#This Row],[Brinda argumentos coherentes a la objeción]]="No Cumple",VOZ_WHATSAPP[[#This Row],[Despliegue de Beneficios y/o consecuencias]]="No Cumple"),"Sin Negocio","Negocio")</f>
        <v>Negocio</v>
      </c>
      <c r="U3486" s="1" t="s">
        <v>46</v>
      </c>
      <c r="V3486" s="1" t="s">
        <v>46</v>
      </c>
      <c r="W3486" s="1" t="s">
        <v>46</v>
      </c>
      <c r="X3486" s="12" t="str">
        <f>IF(OR(VOZ_WHATSAPP[[#This Row],[Confirma Valor de pago]]="No Cumple",VOZ_WHATSAPP[[#This Row],[Confirma hora de pago]]="No Cumple",VOZ_WHATSAPP[[#This Row],[Confirma medio de pago]]="No Cumple"),"Sin Cierre","Cierre")</f>
        <v>Cierre</v>
      </c>
      <c r="Y3486" s="1" t="s">
        <v>46</v>
      </c>
      <c r="Z3486" s="1" t="s">
        <v>46</v>
      </c>
      <c r="AA3486" s="1" t="s">
        <v>46</v>
      </c>
      <c r="AB3486" s="1" t="s">
        <v>46</v>
      </c>
      <c r="AC3486" s="11" t="str">
        <f>IF(OR(VOZ_WHATSAPP[[#This Row],[La comunicación es asertiva, con respeto y evita maltrato]]="No Cumple",VOZ_WHATSAPP[[#This Row],[Cumple con las normativas legales]]="No Cumple"),"No Cumple","Cumple")</f>
        <v>Cumple</v>
      </c>
      <c r="AD3486" s="1" t="s">
        <v>46</v>
      </c>
      <c r="AE3486" s="1" t="s">
        <v>3008</v>
      </c>
      <c r="AF3486" s="4">
        <v>0.96</v>
      </c>
      <c r="AG3486" s="4">
        <f>IF(AND(VOZ_WHATSAPP[[#This Row],[Estado Cierre]]="Sin Cierre",VOZ_WHATSAPP[[#This Row],[Nota Negocio]]="Sin Negocio"),VOZ_WHATSAPP[[#This Row],[Nota]]-24%,VOZ_WHATSAPP[[#This Row],[Nota]])</f>
        <v>0.96</v>
      </c>
      <c r="AH3486" s="8">
        <f>IF(VOZ_WHATSAPP[[#This Row],[Estado Legal]]="No Cumple",0,IF(VOZ_WHATSAPP[[#This Row],[Realiza lectura de guion Legal]]="No Cumple",VOZ_WHATSAPP[[#This Row],[Nota 2]]-50%,VOZ_WHATSAPP[[#This Row],[Nota 2]]))</f>
        <v>0.96</v>
      </c>
    </row>
    <row r="3487" spans="1:34" x14ac:dyDescent="0.25">
      <c r="A3487" s="2" t="str">
        <f>VOZ_WHATSAPP[[#This Row],[ID Asesor]]&amp;VOZ_WHATSAPP[[#This Row],[Fecha Monitoreo]]</f>
        <v>366445902</v>
      </c>
      <c r="B3487" s="2">
        <v>45902</v>
      </c>
      <c r="C3487" s="1" t="s">
        <v>50</v>
      </c>
      <c r="D3487" s="1">
        <v>3664</v>
      </c>
      <c r="E3487" s="2">
        <v>45902</v>
      </c>
      <c r="F3487" s="3">
        <v>0.35347222222222224</v>
      </c>
      <c r="G3487" s="1" t="s">
        <v>58</v>
      </c>
      <c r="H3487" s="1" t="s">
        <v>44</v>
      </c>
      <c r="I3487" s="1">
        <v>1357</v>
      </c>
      <c r="J3487" s="1">
        <v>3218017914</v>
      </c>
      <c r="K3487" s="1" t="s">
        <v>45</v>
      </c>
      <c r="L3487" s="1" t="s">
        <v>46</v>
      </c>
      <c r="M3487" s="1" t="s">
        <v>46</v>
      </c>
      <c r="N3487" s="1" t="s">
        <v>46</v>
      </c>
      <c r="O3487" s="1" t="s">
        <v>46</v>
      </c>
      <c r="P3487" s="1" t="s">
        <v>46</v>
      </c>
      <c r="Q3487" s="1" t="s">
        <v>46</v>
      </c>
      <c r="R3487" s="1" t="s">
        <v>46</v>
      </c>
      <c r="S3487" s="1" t="s">
        <v>46</v>
      </c>
      <c r="T3487" s="12" t="str">
        <f>IF(OR(VOZ_WHATSAPP[[#This Row],[Brinda argumentos coherentes a la objeción]]="No Cumple",VOZ_WHATSAPP[[#This Row],[Despliegue de Beneficios y/o consecuencias]]="No Cumple"),"Sin Negocio","Negocio")</f>
        <v>Negocio</v>
      </c>
      <c r="U3487" s="1" t="s">
        <v>46</v>
      </c>
      <c r="V3487" s="1" t="s">
        <v>46</v>
      </c>
      <c r="W3487" s="1" t="s">
        <v>47</v>
      </c>
      <c r="X3487" s="12" t="str">
        <f>IF(OR(VOZ_WHATSAPP[[#This Row],[Confirma Valor de pago]]="No Cumple",VOZ_WHATSAPP[[#This Row],[Confirma hora de pago]]="No Cumple",VOZ_WHATSAPP[[#This Row],[Confirma medio de pago]]="No Cumple"),"Sin Cierre","Cierre")</f>
        <v>Sin Cierre</v>
      </c>
      <c r="Y3487" s="1" t="s">
        <v>54</v>
      </c>
      <c r="Z3487" s="1" t="s">
        <v>46</v>
      </c>
      <c r="AA3487" s="1" t="s">
        <v>46</v>
      </c>
      <c r="AB3487" s="1" t="s">
        <v>46</v>
      </c>
      <c r="AC3487" s="11" t="str">
        <f>IF(OR(VOZ_WHATSAPP[[#This Row],[La comunicación es asertiva, con respeto y evita maltrato]]="No Cumple",VOZ_WHATSAPP[[#This Row],[Cumple con las normativas legales]]="No Cumple"),"No Cumple","Cumple")</f>
        <v>Cumple</v>
      </c>
      <c r="AD3487" s="1" t="s">
        <v>46</v>
      </c>
      <c r="AE3487" s="1" t="s">
        <v>3009</v>
      </c>
      <c r="AF3487" s="4">
        <v>0.84</v>
      </c>
      <c r="AG3487" s="4">
        <f>IF(AND(VOZ_WHATSAPP[[#This Row],[Estado Cierre]]="Sin Cierre",VOZ_WHATSAPP[[#This Row],[Nota Negocio]]="Sin Negocio"),VOZ_WHATSAPP[[#This Row],[Nota]]-24%,VOZ_WHATSAPP[[#This Row],[Nota]])</f>
        <v>0.84</v>
      </c>
      <c r="AH3487" s="8">
        <f>IF(VOZ_WHATSAPP[[#This Row],[Estado Legal]]="No Cumple",0,IF(VOZ_WHATSAPP[[#This Row],[Realiza lectura de guion Legal]]="No Cumple",VOZ_WHATSAPP[[#This Row],[Nota 2]]-50%,VOZ_WHATSAPP[[#This Row],[Nota 2]]))</f>
        <v>0.84</v>
      </c>
    </row>
    <row r="3488" spans="1:34" x14ac:dyDescent="0.25">
      <c r="A3488" s="2" t="str">
        <f>VOZ_WHATSAPP[[#This Row],[ID Asesor]]&amp;VOZ_WHATSAPP[[#This Row],[Fecha Monitoreo]]</f>
        <v>368645902</v>
      </c>
      <c r="B3488" s="2">
        <v>45902</v>
      </c>
      <c r="C3488" s="1" t="s">
        <v>42</v>
      </c>
      <c r="D3488" s="1">
        <v>3686</v>
      </c>
      <c r="E3488" s="2">
        <v>45902</v>
      </c>
      <c r="F3488" s="3">
        <v>0.35347222222222224</v>
      </c>
      <c r="G3488" s="1" t="s">
        <v>51</v>
      </c>
      <c r="H3488" s="1" t="s">
        <v>44</v>
      </c>
      <c r="I3488" s="1">
        <v>11009827</v>
      </c>
      <c r="J3488" s="1">
        <v>3169204630</v>
      </c>
      <c r="K3488" s="1" t="s">
        <v>49</v>
      </c>
      <c r="L3488" s="1" t="s">
        <v>46</v>
      </c>
      <c r="M3488" s="1" t="s">
        <v>48</v>
      </c>
      <c r="N3488" s="1" t="s">
        <v>46</v>
      </c>
      <c r="O3488" s="1" t="s">
        <v>46</v>
      </c>
      <c r="P3488" s="1" t="s">
        <v>46</v>
      </c>
      <c r="Q3488" s="1" t="s">
        <v>48</v>
      </c>
      <c r="R3488" s="1" t="s">
        <v>48</v>
      </c>
      <c r="S3488" s="1" t="s">
        <v>46</v>
      </c>
      <c r="T3488" s="12" t="str">
        <f>IF(OR(VOZ_WHATSAPP[[#This Row],[Brinda argumentos coherentes a la objeción]]="No Cumple",VOZ_WHATSAPP[[#This Row],[Despliegue de Beneficios y/o consecuencias]]="No Cumple"),"Sin Negocio","Negocio")</f>
        <v>Negocio</v>
      </c>
      <c r="U3488" s="1" t="s">
        <v>48</v>
      </c>
      <c r="V3488" s="1" t="s">
        <v>48</v>
      </c>
      <c r="W3488" s="1" t="s">
        <v>48</v>
      </c>
      <c r="X3488" s="12" t="str">
        <f>IF(OR(VOZ_WHATSAPP[[#This Row],[Confirma Valor de pago]]="No Cumple",VOZ_WHATSAPP[[#This Row],[Confirma hora de pago]]="No Cumple",VOZ_WHATSAPP[[#This Row],[Confirma medio de pago]]="No Cumple"),"Sin Cierre","Cierre")</f>
        <v>Cierre</v>
      </c>
      <c r="Y3488" s="1" t="s">
        <v>46</v>
      </c>
      <c r="Z3488" s="1" t="s">
        <v>54</v>
      </c>
      <c r="AA3488" s="1" t="s">
        <v>46</v>
      </c>
      <c r="AB3488" s="1" t="s">
        <v>46</v>
      </c>
      <c r="AC3488" s="11" t="str">
        <f>IF(OR(VOZ_WHATSAPP[[#This Row],[La comunicación es asertiva, con respeto y evita maltrato]]="No Cumple",VOZ_WHATSAPP[[#This Row],[Cumple con las normativas legales]]="No Cumple"),"No Cumple","Cumple")</f>
        <v>Cumple</v>
      </c>
      <c r="AD3488" s="1" t="s">
        <v>48</v>
      </c>
      <c r="AE3488" s="1" t="s">
        <v>3010</v>
      </c>
      <c r="AF3488" s="4">
        <v>0.85</v>
      </c>
      <c r="AG3488" s="4">
        <f>IF(AND(VOZ_WHATSAPP[[#This Row],[Estado Cierre]]="Sin Cierre",VOZ_WHATSAPP[[#This Row],[Nota Negocio]]="Sin Negocio"),VOZ_WHATSAPP[[#This Row],[Nota]]-24%,VOZ_WHATSAPP[[#This Row],[Nota]])</f>
        <v>0.85</v>
      </c>
      <c r="AH3488" s="8">
        <f>IF(VOZ_WHATSAPP[[#This Row],[Estado Legal]]="No Cumple",0,IF(VOZ_WHATSAPP[[#This Row],[Realiza lectura de guion Legal]]="No Cumple",VOZ_WHATSAPP[[#This Row],[Nota 2]]-50%,VOZ_WHATSAPP[[#This Row],[Nota 2]]))</f>
        <v>0.85</v>
      </c>
    </row>
    <row r="3489" spans="1:34" x14ac:dyDescent="0.25">
      <c r="A3489" s="2" t="str">
        <f>VOZ_WHATSAPP[[#This Row],[ID Asesor]]&amp;VOZ_WHATSAPP[[#This Row],[Fecha Monitoreo]]</f>
        <v>375745902</v>
      </c>
      <c r="B3489" s="2">
        <v>45902</v>
      </c>
      <c r="C3489" s="1" t="s">
        <v>59</v>
      </c>
      <c r="D3489" s="1">
        <v>3757</v>
      </c>
      <c r="E3489" s="2">
        <v>45902</v>
      </c>
      <c r="F3489" s="3">
        <v>0.32291666666666669</v>
      </c>
      <c r="G3489" s="1" t="s">
        <v>60</v>
      </c>
      <c r="H3489" s="1" t="s">
        <v>44</v>
      </c>
      <c r="I3489" s="1">
        <v>1261</v>
      </c>
      <c r="J3489" s="1">
        <v>3183472468</v>
      </c>
      <c r="K3489" s="1" t="s">
        <v>45</v>
      </c>
      <c r="L3489" s="1" t="s">
        <v>46</v>
      </c>
      <c r="M3489" s="1" t="s">
        <v>46</v>
      </c>
      <c r="N3489" s="1" t="s">
        <v>46</v>
      </c>
      <c r="O3489" s="1" t="s">
        <v>46</v>
      </c>
      <c r="P3489" s="1" t="s">
        <v>46</v>
      </c>
      <c r="Q3489" s="1" t="s">
        <v>46</v>
      </c>
      <c r="R3489" s="1" t="s">
        <v>46</v>
      </c>
      <c r="S3489" s="1" t="s">
        <v>48</v>
      </c>
      <c r="T3489" s="12" t="str">
        <f>IF(OR(VOZ_WHATSAPP[[#This Row],[Brinda argumentos coherentes a la objeción]]="No Cumple",VOZ_WHATSAPP[[#This Row],[Despliegue de Beneficios y/o consecuencias]]="No Cumple"),"Sin Negocio","Negocio")</f>
        <v>Negocio</v>
      </c>
      <c r="U3489" s="1" t="s">
        <v>46</v>
      </c>
      <c r="V3489" s="1" t="s">
        <v>46</v>
      </c>
      <c r="W3489" s="1" t="s">
        <v>46</v>
      </c>
      <c r="X3489" s="12" t="str">
        <f>IF(OR(VOZ_WHATSAPP[[#This Row],[Confirma Valor de pago]]="No Cumple",VOZ_WHATSAPP[[#This Row],[Confirma hora de pago]]="No Cumple",VOZ_WHATSAPP[[#This Row],[Confirma medio de pago]]="No Cumple"),"Sin Cierre","Cierre")</f>
        <v>Cierre</v>
      </c>
      <c r="Y3489" s="1" t="s">
        <v>46</v>
      </c>
      <c r="Z3489" s="1" t="s">
        <v>54</v>
      </c>
      <c r="AA3489" s="1" t="s">
        <v>46</v>
      </c>
      <c r="AB3489" s="1" t="s">
        <v>46</v>
      </c>
      <c r="AC3489" s="11" t="str">
        <f>IF(OR(VOZ_WHATSAPP[[#This Row],[La comunicación es asertiva, con respeto y evita maltrato]]="No Cumple",VOZ_WHATSAPP[[#This Row],[Cumple con las normativas legales]]="No Cumple"),"No Cumple","Cumple")</f>
        <v>Cumple</v>
      </c>
      <c r="AD3489" s="1" t="s">
        <v>46</v>
      </c>
      <c r="AE3489" s="1" t="s">
        <v>3011</v>
      </c>
      <c r="AF3489" s="4">
        <v>0.85</v>
      </c>
      <c r="AG3489" s="4">
        <f>IF(AND(VOZ_WHATSAPP[[#This Row],[Estado Cierre]]="Sin Cierre",VOZ_WHATSAPP[[#This Row],[Nota Negocio]]="Sin Negocio"),VOZ_WHATSAPP[[#This Row],[Nota]]-24%,VOZ_WHATSAPP[[#This Row],[Nota]])</f>
        <v>0.85</v>
      </c>
      <c r="AH3489" s="8">
        <f>IF(VOZ_WHATSAPP[[#This Row],[Estado Legal]]="No Cumple",0,IF(VOZ_WHATSAPP[[#This Row],[Realiza lectura de guion Legal]]="No Cumple",VOZ_WHATSAPP[[#This Row],[Nota 2]]-50%,VOZ_WHATSAPP[[#This Row],[Nota 2]]))</f>
        <v>0.85</v>
      </c>
    </row>
    <row r="3490" spans="1:34" x14ac:dyDescent="0.25">
      <c r="A3490" s="2" t="str">
        <f>VOZ_WHATSAPP[[#This Row],[ID Asesor]]&amp;VOZ_WHATSAPP[[#This Row],[Fecha Monitoreo]]</f>
        <v>388145902</v>
      </c>
      <c r="B3490" s="2">
        <v>45902</v>
      </c>
      <c r="C3490" s="1" t="s">
        <v>126</v>
      </c>
      <c r="D3490" s="1">
        <v>3881</v>
      </c>
      <c r="E3490" s="2">
        <v>45902</v>
      </c>
      <c r="F3490" s="3">
        <v>0.35972222222222222</v>
      </c>
      <c r="G3490" s="1" t="s">
        <v>51</v>
      </c>
      <c r="H3490" s="1" t="s">
        <v>44</v>
      </c>
      <c r="I3490" s="1">
        <v>445</v>
      </c>
      <c r="J3490" s="1">
        <v>3118592656</v>
      </c>
      <c r="K3490" s="1" t="s">
        <v>45</v>
      </c>
      <c r="L3490" s="1" t="s">
        <v>46</v>
      </c>
      <c r="M3490" s="1" t="s">
        <v>46</v>
      </c>
      <c r="N3490" s="1" t="s">
        <v>46</v>
      </c>
      <c r="O3490" s="1" t="s">
        <v>46</v>
      </c>
      <c r="P3490" s="1" t="s">
        <v>46</v>
      </c>
      <c r="Q3490" s="1" t="s">
        <v>48</v>
      </c>
      <c r="R3490" s="1" t="s">
        <v>48</v>
      </c>
      <c r="S3490" s="1" t="s">
        <v>48</v>
      </c>
      <c r="T3490" s="12" t="str">
        <f>IF(OR(VOZ_WHATSAPP[[#This Row],[Brinda argumentos coherentes a la objeción]]="No Cumple",VOZ_WHATSAPP[[#This Row],[Despliegue de Beneficios y/o consecuencias]]="No Cumple"),"Sin Negocio","Negocio")</f>
        <v>Negocio</v>
      </c>
      <c r="U3490" s="1" t="s">
        <v>46</v>
      </c>
      <c r="V3490" s="1" t="s">
        <v>46</v>
      </c>
      <c r="W3490" s="1" t="s">
        <v>46</v>
      </c>
      <c r="X3490" s="12" t="str">
        <f>IF(OR(VOZ_WHATSAPP[[#This Row],[Confirma Valor de pago]]="No Cumple",VOZ_WHATSAPP[[#This Row],[Confirma hora de pago]]="No Cumple",VOZ_WHATSAPP[[#This Row],[Confirma medio de pago]]="No Cumple"),"Sin Cierre","Cierre")</f>
        <v>Cierre</v>
      </c>
      <c r="Y3490" s="1" t="s">
        <v>46</v>
      </c>
      <c r="Z3490" s="1" t="s">
        <v>46</v>
      </c>
      <c r="AA3490" s="1" t="s">
        <v>46</v>
      </c>
      <c r="AB3490" s="1" t="s">
        <v>46</v>
      </c>
      <c r="AC3490" s="11" t="str">
        <f>IF(OR(VOZ_WHATSAPP[[#This Row],[La comunicación es asertiva, con respeto y evita maltrato]]="No Cumple",VOZ_WHATSAPP[[#This Row],[Cumple con las normativas legales]]="No Cumple"),"No Cumple","Cumple")</f>
        <v>Cumple</v>
      </c>
      <c r="AD3490" s="1" t="s">
        <v>46</v>
      </c>
      <c r="AE3490" s="1" t="s">
        <v>131</v>
      </c>
      <c r="AF3490" s="4">
        <v>1</v>
      </c>
      <c r="AG3490" s="4">
        <f>IF(AND(VOZ_WHATSAPP[[#This Row],[Estado Cierre]]="Sin Cierre",VOZ_WHATSAPP[[#This Row],[Nota Negocio]]="Sin Negocio"),VOZ_WHATSAPP[[#This Row],[Nota]]-24%,VOZ_WHATSAPP[[#This Row],[Nota]])</f>
        <v>1</v>
      </c>
      <c r="AH3490" s="8">
        <f>IF(VOZ_WHATSAPP[[#This Row],[Estado Legal]]="No Cumple",0,IF(VOZ_WHATSAPP[[#This Row],[Realiza lectura de guion Legal]]="No Cumple",VOZ_WHATSAPP[[#This Row],[Nota 2]]-50%,VOZ_WHATSAPP[[#This Row],[Nota 2]]))</f>
        <v>1</v>
      </c>
    </row>
    <row r="3491" spans="1:34" x14ac:dyDescent="0.25">
      <c r="A3491" s="2" t="str">
        <f>VOZ_WHATSAPP[[#This Row],[ID Asesor]]&amp;VOZ_WHATSAPP[[#This Row],[Fecha Monitoreo]]</f>
        <v>359845902</v>
      </c>
      <c r="B3491" s="2">
        <v>45902</v>
      </c>
      <c r="C3491" s="1" t="s">
        <v>59</v>
      </c>
      <c r="D3491" s="1">
        <v>3598</v>
      </c>
      <c r="E3491" s="2">
        <v>45902</v>
      </c>
      <c r="F3491" s="3">
        <v>0.36249999999999999</v>
      </c>
      <c r="G3491" s="1" t="s">
        <v>60</v>
      </c>
      <c r="H3491" s="1" t="s">
        <v>44</v>
      </c>
      <c r="I3491" s="1">
        <v>1236</v>
      </c>
      <c r="J3491" s="1">
        <v>3247572373</v>
      </c>
      <c r="K3491" s="1" t="s">
        <v>45</v>
      </c>
      <c r="L3491" s="1" t="s">
        <v>46</v>
      </c>
      <c r="M3491" s="1" t="s">
        <v>46</v>
      </c>
      <c r="N3491" s="1" t="s">
        <v>46</v>
      </c>
      <c r="O3491" s="1" t="s">
        <v>46</v>
      </c>
      <c r="P3491" s="1" t="s">
        <v>46</v>
      </c>
      <c r="Q3491" s="1" t="s">
        <v>46</v>
      </c>
      <c r="R3491" s="1" t="s">
        <v>46</v>
      </c>
      <c r="S3491" s="1" t="s">
        <v>46</v>
      </c>
      <c r="T3491" s="12" t="str">
        <f>IF(OR(VOZ_WHATSAPP[[#This Row],[Brinda argumentos coherentes a la objeción]]="No Cumple",VOZ_WHATSAPP[[#This Row],[Despliegue de Beneficios y/o consecuencias]]="No Cumple"),"Sin Negocio","Negocio")</f>
        <v>Negocio</v>
      </c>
      <c r="U3491" s="1" t="s">
        <v>46</v>
      </c>
      <c r="V3491" s="1" t="s">
        <v>46</v>
      </c>
      <c r="W3491" s="1" t="s">
        <v>46</v>
      </c>
      <c r="X3491" s="12" t="str">
        <f>IF(OR(VOZ_WHATSAPP[[#This Row],[Confirma Valor de pago]]="No Cumple",VOZ_WHATSAPP[[#This Row],[Confirma hora de pago]]="No Cumple",VOZ_WHATSAPP[[#This Row],[Confirma medio de pago]]="No Cumple"),"Sin Cierre","Cierre")</f>
        <v>Cierre</v>
      </c>
      <c r="Y3491" s="1" t="s">
        <v>46</v>
      </c>
      <c r="Z3491" s="1" t="s">
        <v>46</v>
      </c>
      <c r="AA3491" s="1" t="s">
        <v>46</v>
      </c>
      <c r="AB3491" s="1" t="s">
        <v>46</v>
      </c>
      <c r="AC3491" s="11" t="str">
        <f>IF(OR(VOZ_WHATSAPP[[#This Row],[La comunicación es asertiva, con respeto y evita maltrato]]="No Cumple",VOZ_WHATSAPP[[#This Row],[Cumple con las normativas legales]]="No Cumple"),"No Cumple","Cumple")</f>
        <v>Cumple</v>
      </c>
      <c r="AD3491" s="1" t="s">
        <v>46</v>
      </c>
      <c r="AE3491" s="1" t="s">
        <v>3012</v>
      </c>
      <c r="AF3491" s="4">
        <v>1</v>
      </c>
      <c r="AG3491" s="4">
        <f>IF(AND(VOZ_WHATSAPP[[#This Row],[Estado Cierre]]="Sin Cierre",VOZ_WHATSAPP[[#This Row],[Nota Negocio]]="Sin Negocio"),VOZ_WHATSAPP[[#This Row],[Nota]]-24%,VOZ_WHATSAPP[[#This Row],[Nota]])</f>
        <v>1</v>
      </c>
      <c r="AH3491" s="8">
        <f>IF(VOZ_WHATSAPP[[#This Row],[Estado Legal]]="No Cumple",0,IF(VOZ_WHATSAPP[[#This Row],[Realiza lectura de guion Legal]]="No Cumple",VOZ_WHATSAPP[[#This Row],[Nota 2]]-50%,VOZ_WHATSAPP[[#This Row],[Nota 2]]))</f>
        <v>1</v>
      </c>
    </row>
    <row r="3492" spans="1:34" x14ac:dyDescent="0.25">
      <c r="A3492" s="2" t="str">
        <f>VOZ_WHATSAPP[[#This Row],[ID Asesor]]&amp;VOZ_WHATSAPP[[#This Row],[Fecha Monitoreo]]</f>
        <v>381045902</v>
      </c>
      <c r="B3492" s="2">
        <v>45902</v>
      </c>
      <c r="C3492" s="1" t="s">
        <v>42</v>
      </c>
      <c r="D3492" s="1">
        <v>3810</v>
      </c>
      <c r="E3492" s="2">
        <v>45902</v>
      </c>
      <c r="F3492" s="3">
        <v>0.37430555555555556</v>
      </c>
      <c r="G3492" s="1" t="s">
        <v>60</v>
      </c>
      <c r="H3492" s="1" t="s">
        <v>44</v>
      </c>
      <c r="I3492" s="1">
        <v>210016359</v>
      </c>
      <c r="J3492" s="1">
        <v>3112427408</v>
      </c>
      <c r="K3492" s="1" t="s">
        <v>49</v>
      </c>
      <c r="L3492" s="1" t="s">
        <v>46</v>
      </c>
      <c r="M3492" s="1" t="s">
        <v>47</v>
      </c>
      <c r="N3492" s="1" t="s">
        <v>46</v>
      </c>
      <c r="O3492" s="1" t="s">
        <v>46</v>
      </c>
      <c r="P3492" s="1" t="s">
        <v>46</v>
      </c>
      <c r="Q3492" s="1" t="s">
        <v>46</v>
      </c>
      <c r="R3492" s="1" t="s">
        <v>47</v>
      </c>
      <c r="S3492" s="1" t="s">
        <v>47</v>
      </c>
      <c r="T3492" s="12" t="str">
        <f>IF(OR(VOZ_WHATSAPP[[#This Row],[Brinda argumentos coherentes a la objeción]]="No Cumple",VOZ_WHATSAPP[[#This Row],[Despliegue de Beneficios y/o consecuencias]]="No Cumple"),"Sin Negocio","Negocio")</f>
        <v>Sin Negocio</v>
      </c>
      <c r="U3492" s="1" t="s">
        <v>46</v>
      </c>
      <c r="V3492" s="1" t="s">
        <v>46</v>
      </c>
      <c r="W3492" s="1" t="s">
        <v>46</v>
      </c>
      <c r="X3492" s="12" t="str">
        <f>IF(OR(VOZ_WHATSAPP[[#This Row],[Confirma Valor de pago]]="No Cumple",VOZ_WHATSAPP[[#This Row],[Confirma hora de pago]]="No Cumple",VOZ_WHATSAPP[[#This Row],[Confirma medio de pago]]="No Cumple"),"Sin Cierre","Cierre")</f>
        <v>Cierre</v>
      </c>
      <c r="Y3492" s="1" t="s">
        <v>46</v>
      </c>
      <c r="Z3492" s="1" t="s">
        <v>54</v>
      </c>
      <c r="AA3492" s="1" t="s">
        <v>46</v>
      </c>
      <c r="AB3492" s="1" t="s">
        <v>46</v>
      </c>
      <c r="AC3492" s="11" t="str">
        <f>IF(OR(VOZ_WHATSAPP[[#This Row],[La comunicación es asertiva, con respeto y evita maltrato]]="No Cumple",VOZ_WHATSAPP[[#This Row],[Cumple con las normativas legales]]="No Cumple"),"No Cumple","Cumple")</f>
        <v>Cumple</v>
      </c>
      <c r="AD3492" s="1" t="s">
        <v>46</v>
      </c>
      <c r="AE3492" s="1" t="s">
        <v>3013</v>
      </c>
      <c r="AF3492" s="4">
        <v>0.61</v>
      </c>
      <c r="AG3492" s="4">
        <f>IF(AND(VOZ_WHATSAPP[[#This Row],[Estado Cierre]]="Sin Cierre",VOZ_WHATSAPP[[#This Row],[Nota Negocio]]="Sin Negocio"),VOZ_WHATSAPP[[#This Row],[Nota]]-24%,VOZ_WHATSAPP[[#This Row],[Nota]])</f>
        <v>0.61</v>
      </c>
      <c r="AH3492" s="8">
        <f>IF(VOZ_WHATSAPP[[#This Row],[Estado Legal]]="No Cumple",0,IF(VOZ_WHATSAPP[[#This Row],[Realiza lectura de guion Legal]]="No Cumple",VOZ_WHATSAPP[[#This Row],[Nota 2]]-50%,VOZ_WHATSAPP[[#This Row],[Nota 2]]))</f>
        <v>0.61</v>
      </c>
    </row>
    <row r="3493" spans="1:34" x14ac:dyDescent="0.25">
      <c r="A3493" s="2" t="str">
        <f>VOZ_WHATSAPP[[#This Row],[ID Asesor]]&amp;VOZ_WHATSAPP[[#This Row],[Fecha Monitoreo]]</f>
        <v>399645902</v>
      </c>
      <c r="B3493" s="2">
        <v>45902</v>
      </c>
      <c r="C3493" s="1" t="s">
        <v>50</v>
      </c>
      <c r="D3493" s="1">
        <v>3996</v>
      </c>
      <c r="E3493" s="2">
        <v>45902</v>
      </c>
      <c r="F3493" s="3">
        <v>0.34722222222222221</v>
      </c>
      <c r="G3493" s="1" t="s">
        <v>60</v>
      </c>
      <c r="H3493" s="1" t="s">
        <v>44</v>
      </c>
      <c r="I3493" s="1">
        <v>1390</v>
      </c>
      <c r="J3493" s="1">
        <v>3046431718</v>
      </c>
      <c r="K3493" s="1" t="s">
        <v>45</v>
      </c>
      <c r="L3493" s="1" t="s">
        <v>46</v>
      </c>
      <c r="M3493" s="1" t="s">
        <v>46</v>
      </c>
      <c r="N3493" s="1" t="s">
        <v>46</v>
      </c>
      <c r="O3493" s="1" t="s">
        <v>46</v>
      </c>
      <c r="P3493" s="1" t="s">
        <v>46</v>
      </c>
      <c r="Q3493" s="1" t="s">
        <v>46</v>
      </c>
      <c r="R3493" s="1" t="s">
        <v>48</v>
      </c>
      <c r="S3493" s="1" t="s">
        <v>48</v>
      </c>
      <c r="T3493" s="12" t="str">
        <f>IF(OR(VOZ_WHATSAPP[[#This Row],[Brinda argumentos coherentes a la objeción]]="No Cumple",VOZ_WHATSAPP[[#This Row],[Despliegue de Beneficios y/o consecuencias]]="No Cumple"),"Sin Negocio","Negocio")</f>
        <v>Negocio</v>
      </c>
      <c r="U3493" s="1" t="s">
        <v>46</v>
      </c>
      <c r="V3493" s="1" t="s">
        <v>46</v>
      </c>
      <c r="W3493" s="1" t="s">
        <v>46</v>
      </c>
      <c r="X3493" s="12" t="str">
        <f>IF(OR(VOZ_WHATSAPP[[#This Row],[Confirma Valor de pago]]="No Cumple",VOZ_WHATSAPP[[#This Row],[Confirma hora de pago]]="No Cumple",VOZ_WHATSAPP[[#This Row],[Confirma medio de pago]]="No Cumple"),"Sin Cierre","Cierre")</f>
        <v>Cierre</v>
      </c>
      <c r="Y3493" s="1" t="s">
        <v>54</v>
      </c>
      <c r="Z3493" s="1" t="s">
        <v>46</v>
      </c>
      <c r="AA3493" s="1" t="s">
        <v>46</v>
      </c>
      <c r="AB3493" s="1" t="s">
        <v>46</v>
      </c>
      <c r="AC3493" s="11" t="str">
        <f>IF(OR(VOZ_WHATSAPP[[#This Row],[La comunicación es asertiva, con respeto y evita maltrato]]="No Cumple",VOZ_WHATSAPP[[#This Row],[Cumple con las normativas legales]]="No Cumple"),"No Cumple","Cumple")</f>
        <v>Cumple</v>
      </c>
      <c r="AD3493" s="1" t="s">
        <v>46</v>
      </c>
      <c r="AE3493" s="1" t="s">
        <v>3014</v>
      </c>
      <c r="AF3493" s="4">
        <v>0.92</v>
      </c>
      <c r="AG3493" s="4">
        <f>IF(AND(VOZ_WHATSAPP[[#This Row],[Estado Cierre]]="Sin Cierre",VOZ_WHATSAPP[[#This Row],[Nota Negocio]]="Sin Negocio"),VOZ_WHATSAPP[[#This Row],[Nota]]-24%,VOZ_WHATSAPP[[#This Row],[Nota]])</f>
        <v>0.92</v>
      </c>
      <c r="AH3493" s="8">
        <f>IF(VOZ_WHATSAPP[[#This Row],[Estado Legal]]="No Cumple",0,IF(VOZ_WHATSAPP[[#This Row],[Realiza lectura de guion Legal]]="No Cumple",VOZ_WHATSAPP[[#This Row],[Nota 2]]-50%,VOZ_WHATSAPP[[#This Row],[Nota 2]]))</f>
        <v>0.92</v>
      </c>
    </row>
    <row r="3494" spans="1:34" x14ac:dyDescent="0.25">
      <c r="A3494" s="2" t="str">
        <f>VOZ_WHATSAPP[[#This Row],[ID Asesor]]&amp;VOZ_WHATSAPP[[#This Row],[Fecha Monitoreo]]</f>
        <v>407945902</v>
      </c>
      <c r="B3494" s="2">
        <v>45902</v>
      </c>
      <c r="C3494" s="1" t="s">
        <v>126</v>
      </c>
      <c r="D3494" s="1">
        <v>4079</v>
      </c>
      <c r="E3494" s="2">
        <v>45902</v>
      </c>
      <c r="F3494" s="3">
        <v>0.34722222222222221</v>
      </c>
      <c r="G3494" s="1" t="s">
        <v>58</v>
      </c>
      <c r="H3494" s="1" t="s">
        <v>44</v>
      </c>
      <c r="I3494" s="1">
        <v>619</v>
      </c>
      <c r="J3494" s="1">
        <v>3188282799</v>
      </c>
      <c r="K3494" s="1" t="s">
        <v>45</v>
      </c>
      <c r="L3494" s="1" t="s">
        <v>46</v>
      </c>
      <c r="M3494" s="1" t="s">
        <v>46</v>
      </c>
      <c r="N3494" s="1" t="s">
        <v>46</v>
      </c>
      <c r="O3494" s="1" t="s">
        <v>46</v>
      </c>
      <c r="P3494" s="1" t="s">
        <v>46</v>
      </c>
      <c r="Q3494" s="1" t="s">
        <v>46</v>
      </c>
      <c r="R3494" s="1" t="s">
        <v>46</v>
      </c>
      <c r="S3494" s="1" t="s">
        <v>46</v>
      </c>
      <c r="T3494" s="12" t="str">
        <f>IF(OR(VOZ_WHATSAPP[[#This Row],[Brinda argumentos coherentes a la objeción]]="No Cumple",VOZ_WHATSAPP[[#This Row],[Despliegue de Beneficios y/o consecuencias]]="No Cumple"),"Sin Negocio","Negocio")</f>
        <v>Negocio</v>
      </c>
      <c r="U3494" s="1" t="s">
        <v>46</v>
      </c>
      <c r="V3494" s="1" t="s">
        <v>46</v>
      </c>
      <c r="W3494" s="1" t="s">
        <v>46</v>
      </c>
      <c r="X3494" s="12" t="str">
        <f>IF(OR(VOZ_WHATSAPP[[#This Row],[Confirma Valor de pago]]="No Cumple",VOZ_WHATSAPP[[#This Row],[Confirma hora de pago]]="No Cumple",VOZ_WHATSAPP[[#This Row],[Confirma medio de pago]]="No Cumple"),"Sin Cierre","Cierre")</f>
        <v>Cierre</v>
      </c>
      <c r="Y3494" s="1" t="s">
        <v>46</v>
      </c>
      <c r="Z3494" s="1" t="s">
        <v>54</v>
      </c>
      <c r="AA3494" s="1" t="s">
        <v>46</v>
      </c>
      <c r="AB3494" s="1" t="s">
        <v>46</v>
      </c>
      <c r="AC3494" s="11" t="str">
        <f>IF(OR(VOZ_WHATSAPP[[#This Row],[La comunicación es asertiva, con respeto y evita maltrato]]="No Cumple",VOZ_WHATSAPP[[#This Row],[Cumple con las normativas legales]]="No Cumple"),"No Cumple","Cumple")</f>
        <v>Cumple</v>
      </c>
      <c r="AD3494" s="1" t="s">
        <v>46</v>
      </c>
      <c r="AE3494" s="1" t="s">
        <v>3015</v>
      </c>
      <c r="AF3494" s="4">
        <v>0.85</v>
      </c>
      <c r="AG3494" s="4">
        <f>IF(AND(VOZ_WHATSAPP[[#This Row],[Estado Cierre]]="Sin Cierre",VOZ_WHATSAPP[[#This Row],[Nota Negocio]]="Sin Negocio"),VOZ_WHATSAPP[[#This Row],[Nota]]-24%,VOZ_WHATSAPP[[#This Row],[Nota]])</f>
        <v>0.85</v>
      </c>
      <c r="AH3494" s="8">
        <f>IF(VOZ_WHATSAPP[[#This Row],[Estado Legal]]="No Cumple",0,IF(VOZ_WHATSAPP[[#This Row],[Realiza lectura de guion Legal]]="No Cumple",VOZ_WHATSAPP[[#This Row],[Nota 2]]-50%,VOZ_WHATSAPP[[#This Row],[Nota 2]]))</f>
        <v>0.85</v>
      </c>
    </row>
    <row r="3495" spans="1:34" x14ac:dyDescent="0.25">
      <c r="A3495" s="2" t="str">
        <f>VOZ_WHATSAPP[[#This Row],[ID Asesor]]&amp;VOZ_WHATSAPP[[#This Row],[Fecha Monitoreo]]</f>
        <v>214845902</v>
      </c>
      <c r="B3495" s="2">
        <v>45902</v>
      </c>
      <c r="C3495" s="1" t="s">
        <v>59</v>
      </c>
      <c r="D3495" s="1">
        <v>2148</v>
      </c>
      <c r="E3495" s="2">
        <v>45902</v>
      </c>
      <c r="F3495" s="3">
        <v>0.39652777777777776</v>
      </c>
      <c r="G3495" s="1" t="s">
        <v>60</v>
      </c>
      <c r="H3495" s="1" t="s">
        <v>44</v>
      </c>
      <c r="I3495" s="1">
        <v>11009583</v>
      </c>
      <c r="J3495" s="1">
        <v>3162947617</v>
      </c>
      <c r="K3495" s="1" t="s">
        <v>49</v>
      </c>
      <c r="L3495" s="1" t="s">
        <v>46</v>
      </c>
      <c r="M3495" s="1" t="s">
        <v>46</v>
      </c>
      <c r="N3495" s="1" t="s">
        <v>46</v>
      </c>
      <c r="O3495" s="1" t="s">
        <v>46</v>
      </c>
      <c r="P3495" s="1" t="s">
        <v>46</v>
      </c>
      <c r="Q3495" s="1" t="s">
        <v>46</v>
      </c>
      <c r="R3495" s="1" t="s">
        <v>46</v>
      </c>
      <c r="S3495" s="1" t="s">
        <v>46</v>
      </c>
      <c r="T3495" s="12" t="str">
        <f>IF(OR(VOZ_WHATSAPP[[#This Row],[Brinda argumentos coherentes a la objeción]]="No Cumple",VOZ_WHATSAPP[[#This Row],[Despliegue de Beneficios y/o consecuencias]]="No Cumple"),"Sin Negocio","Negocio")</f>
        <v>Negocio</v>
      </c>
      <c r="U3495" s="1" t="s">
        <v>46</v>
      </c>
      <c r="V3495" s="1" t="s">
        <v>46</v>
      </c>
      <c r="W3495" s="1" t="s">
        <v>46</v>
      </c>
      <c r="X3495" s="12" t="str">
        <f>IF(OR(VOZ_WHATSAPP[[#This Row],[Confirma Valor de pago]]="No Cumple",VOZ_WHATSAPP[[#This Row],[Confirma hora de pago]]="No Cumple",VOZ_WHATSAPP[[#This Row],[Confirma medio de pago]]="No Cumple"),"Sin Cierre","Cierre")</f>
        <v>Cierre</v>
      </c>
      <c r="Y3495" s="1" t="s">
        <v>46</v>
      </c>
      <c r="Z3495" s="1" t="s">
        <v>46</v>
      </c>
      <c r="AA3495" s="1" t="s">
        <v>46</v>
      </c>
      <c r="AB3495" s="1" t="s">
        <v>46</v>
      </c>
      <c r="AC3495" s="11" t="str">
        <f>IF(OR(VOZ_WHATSAPP[[#This Row],[La comunicación es asertiva, con respeto y evita maltrato]]="No Cumple",VOZ_WHATSAPP[[#This Row],[Cumple con las normativas legales]]="No Cumple"),"No Cumple","Cumple")</f>
        <v>Cumple</v>
      </c>
      <c r="AD3495" s="1" t="s">
        <v>46</v>
      </c>
      <c r="AE3495" s="1" t="s">
        <v>3016</v>
      </c>
      <c r="AF3495" s="4">
        <v>1</v>
      </c>
      <c r="AG3495" s="4">
        <f>IF(AND(VOZ_WHATSAPP[[#This Row],[Estado Cierre]]="Sin Cierre",VOZ_WHATSAPP[[#This Row],[Nota Negocio]]="Sin Negocio"),VOZ_WHATSAPP[[#This Row],[Nota]]-24%,VOZ_WHATSAPP[[#This Row],[Nota]])</f>
        <v>1</v>
      </c>
      <c r="AH3495" s="8">
        <f>IF(VOZ_WHATSAPP[[#This Row],[Estado Legal]]="No Cumple",0,IF(VOZ_WHATSAPP[[#This Row],[Realiza lectura de guion Legal]]="No Cumple",VOZ_WHATSAPP[[#This Row],[Nota 2]]-50%,VOZ_WHATSAPP[[#This Row],[Nota 2]]))</f>
        <v>1</v>
      </c>
    </row>
    <row r="3496" spans="1:34" x14ac:dyDescent="0.25">
      <c r="A3496" s="2" t="str">
        <f>VOZ_WHATSAPP[[#This Row],[ID Asesor]]&amp;VOZ_WHATSAPP[[#This Row],[Fecha Monitoreo]]</f>
        <v>408045902</v>
      </c>
      <c r="B3496" s="2">
        <v>45902</v>
      </c>
      <c r="C3496" s="1" t="s">
        <v>696</v>
      </c>
      <c r="D3496" s="1">
        <v>4080</v>
      </c>
      <c r="E3496" s="2">
        <v>45902</v>
      </c>
      <c r="F3496" s="3">
        <v>0.3576388888888889</v>
      </c>
      <c r="G3496" s="1" t="s">
        <v>58</v>
      </c>
      <c r="H3496" s="1" t="s">
        <v>44</v>
      </c>
      <c r="I3496" s="1">
        <v>620</v>
      </c>
      <c r="J3496" s="1">
        <v>3156406564</v>
      </c>
      <c r="K3496" s="1" t="s">
        <v>45</v>
      </c>
      <c r="L3496" s="1" t="s">
        <v>46</v>
      </c>
      <c r="M3496" s="1" t="s">
        <v>47</v>
      </c>
      <c r="N3496" s="1" t="s">
        <v>46</v>
      </c>
      <c r="O3496" s="1" t="s">
        <v>46</v>
      </c>
      <c r="P3496" s="1" t="s">
        <v>46</v>
      </c>
      <c r="Q3496" s="1" t="s">
        <v>46</v>
      </c>
      <c r="R3496" s="1" t="s">
        <v>47</v>
      </c>
      <c r="S3496" s="1" t="s">
        <v>47</v>
      </c>
      <c r="T3496" s="12" t="str">
        <f>IF(OR(VOZ_WHATSAPP[[#This Row],[Brinda argumentos coherentes a la objeción]]="No Cumple",VOZ_WHATSAPP[[#This Row],[Despliegue de Beneficios y/o consecuencias]]="No Cumple"),"Sin Negocio","Negocio")</f>
        <v>Sin Negocio</v>
      </c>
      <c r="U3496" s="1" t="s">
        <v>48</v>
      </c>
      <c r="V3496" s="1" t="s">
        <v>48</v>
      </c>
      <c r="W3496" s="1" t="s">
        <v>48</v>
      </c>
      <c r="X3496" s="12" t="str">
        <f>IF(OR(VOZ_WHATSAPP[[#This Row],[Confirma Valor de pago]]="No Cumple",VOZ_WHATSAPP[[#This Row],[Confirma hora de pago]]="No Cumple",VOZ_WHATSAPP[[#This Row],[Confirma medio de pago]]="No Cumple"),"Sin Cierre","Cierre")</f>
        <v>Cierre</v>
      </c>
      <c r="Y3496" s="1" t="s">
        <v>46</v>
      </c>
      <c r="Z3496" s="1" t="s">
        <v>46</v>
      </c>
      <c r="AA3496" s="1" t="s">
        <v>46</v>
      </c>
      <c r="AB3496" s="1" t="s">
        <v>46</v>
      </c>
      <c r="AC3496" s="11" t="str">
        <f>IF(OR(VOZ_WHATSAPP[[#This Row],[La comunicación es asertiva, con respeto y evita maltrato]]="No Cumple",VOZ_WHATSAPP[[#This Row],[Cumple con las normativas legales]]="No Cumple"),"No Cumple","Cumple")</f>
        <v>Cumple</v>
      </c>
      <c r="AD3496" s="1" t="s">
        <v>46</v>
      </c>
      <c r="AE3496" s="1" t="s">
        <v>3017</v>
      </c>
      <c r="AF3496" s="4">
        <v>0.76</v>
      </c>
      <c r="AG3496" s="4">
        <f>IF(AND(VOZ_WHATSAPP[[#This Row],[Estado Cierre]]="Sin Cierre",VOZ_WHATSAPP[[#This Row],[Nota Negocio]]="Sin Negocio"),VOZ_WHATSAPP[[#This Row],[Nota]]-24%,VOZ_WHATSAPP[[#This Row],[Nota]])</f>
        <v>0.76</v>
      </c>
      <c r="AH3496" s="8">
        <f>IF(VOZ_WHATSAPP[[#This Row],[Estado Legal]]="No Cumple",0,IF(VOZ_WHATSAPP[[#This Row],[Realiza lectura de guion Legal]]="No Cumple",VOZ_WHATSAPP[[#This Row],[Nota 2]]-50%,VOZ_WHATSAPP[[#This Row],[Nota 2]]))</f>
        <v>0.76</v>
      </c>
    </row>
    <row r="3497" spans="1:34" x14ac:dyDescent="0.25">
      <c r="A3497" s="2" t="str">
        <f>VOZ_WHATSAPP[[#This Row],[ID Asesor]]&amp;VOZ_WHATSAPP[[#This Row],[Fecha Monitoreo]]</f>
        <v>405445902</v>
      </c>
      <c r="B3497" s="2">
        <v>45902</v>
      </c>
      <c r="C3497" s="1" t="s">
        <v>59</v>
      </c>
      <c r="D3497" s="1">
        <v>4054</v>
      </c>
      <c r="E3497" s="2">
        <v>45902</v>
      </c>
      <c r="F3497" s="3">
        <v>0.34930555555555554</v>
      </c>
      <c r="G3497" s="1" t="s">
        <v>51</v>
      </c>
      <c r="H3497" s="1" t="s">
        <v>44</v>
      </c>
      <c r="I3497" s="1">
        <v>11009658</v>
      </c>
      <c r="J3497" s="1">
        <v>3133660790</v>
      </c>
      <c r="K3497" s="1" t="s">
        <v>49</v>
      </c>
      <c r="L3497" s="1" t="s">
        <v>46</v>
      </c>
      <c r="M3497" s="1" t="s">
        <v>46</v>
      </c>
      <c r="N3497" s="1" t="s">
        <v>46</v>
      </c>
      <c r="O3497" s="1" t="s">
        <v>54</v>
      </c>
      <c r="P3497" s="1" t="s">
        <v>46</v>
      </c>
      <c r="Q3497" s="1" t="s">
        <v>46</v>
      </c>
      <c r="R3497" s="1" t="s">
        <v>46</v>
      </c>
      <c r="S3497" s="1" t="s">
        <v>47</v>
      </c>
      <c r="T3497" s="12" t="str">
        <f>IF(OR(VOZ_WHATSAPP[[#This Row],[Brinda argumentos coherentes a la objeción]]="No Cumple",VOZ_WHATSAPP[[#This Row],[Despliegue de Beneficios y/o consecuencias]]="No Cumple"),"Sin Negocio","Negocio")</f>
        <v>Sin Negocio</v>
      </c>
      <c r="U3497" s="1" t="s">
        <v>48</v>
      </c>
      <c r="V3497" s="1" t="s">
        <v>48</v>
      </c>
      <c r="W3497" s="1" t="s">
        <v>48</v>
      </c>
      <c r="X3497" s="12" t="str">
        <f>IF(OR(VOZ_WHATSAPP[[#This Row],[Confirma Valor de pago]]="No Cumple",VOZ_WHATSAPP[[#This Row],[Confirma hora de pago]]="No Cumple",VOZ_WHATSAPP[[#This Row],[Confirma medio de pago]]="No Cumple"),"Sin Cierre","Cierre")</f>
        <v>Cierre</v>
      </c>
      <c r="Y3497" s="1" t="s">
        <v>46</v>
      </c>
      <c r="Z3497" s="1" t="s">
        <v>54</v>
      </c>
      <c r="AA3497" s="1" t="s">
        <v>46</v>
      </c>
      <c r="AB3497" s="1" t="s">
        <v>46</v>
      </c>
      <c r="AC3497" s="11" t="str">
        <f>IF(OR(VOZ_WHATSAPP[[#This Row],[La comunicación es asertiva, con respeto y evita maltrato]]="No Cumple",VOZ_WHATSAPP[[#This Row],[Cumple con las normativas legales]]="No Cumple"),"No Cumple","Cumple")</f>
        <v>Cumple</v>
      </c>
      <c r="AD3497" s="1" t="s">
        <v>46</v>
      </c>
      <c r="AE3497" s="1" t="s">
        <v>3018</v>
      </c>
      <c r="AF3497" s="4">
        <v>0.7</v>
      </c>
      <c r="AG3497" s="4">
        <f>IF(AND(VOZ_WHATSAPP[[#This Row],[Estado Cierre]]="Sin Cierre",VOZ_WHATSAPP[[#This Row],[Nota Negocio]]="Sin Negocio"),VOZ_WHATSAPP[[#This Row],[Nota]]-24%,VOZ_WHATSAPP[[#This Row],[Nota]])</f>
        <v>0.7</v>
      </c>
      <c r="AH3497" s="8">
        <f>IF(VOZ_WHATSAPP[[#This Row],[Estado Legal]]="No Cumple",0,IF(VOZ_WHATSAPP[[#This Row],[Realiza lectura de guion Legal]]="No Cumple",VOZ_WHATSAPP[[#This Row],[Nota 2]]-50%,VOZ_WHATSAPP[[#This Row],[Nota 2]]))</f>
        <v>0.7</v>
      </c>
    </row>
    <row r="3498" spans="1:34" x14ac:dyDescent="0.25">
      <c r="A3498" s="2" t="str">
        <f>VOZ_WHATSAPP[[#This Row],[ID Asesor]]&amp;VOZ_WHATSAPP[[#This Row],[Fecha Monitoreo]]</f>
        <v>355645902</v>
      </c>
      <c r="B3498" s="2">
        <v>45902</v>
      </c>
      <c r="C3498" s="1" t="s">
        <v>696</v>
      </c>
      <c r="D3498" s="1">
        <v>3556</v>
      </c>
      <c r="E3498" s="2">
        <v>45902</v>
      </c>
      <c r="F3498" s="3">
        <v>0.43402777777777779</v>
      </c>
      <c r="G3498" s="1" t="s">
        <v>58</v>
      </c>
      <c r="H3498" s="1" t="s">
        <v>44</v>
      </c>
      <c r="I3498" s="1">
        <v>414</v>
      </c>
      <c r="J3498" s="1">
        <v>3183771587</v>
      </c>
      <c r="K3498" s="1" t="s">
        <v>45</v>
      </c>
      <c r="L3498" s="1" t="s">
        <v>46</v>
      </c>
      <c r="M3498" s="1" t="s">
        <v>48</v>
      </c>
      <c r="N3498" s="1" t="s">
        <v>46</v>
      </c>
      <c r="O3498" s="1" t="s">
        <v>54</v>
      </c>
      <c r="P3498" s="1" t="s">
        <v>48</v>
      </c>
      <c r="Q3498" s="1" t="s">
        <v>46</v>
      </c>
      <c r="R3498" s="1" t="s">
        <v>46</v>
      </c>
      <c r="S3498" s="1" t="s">
        <v>46</v>
      </c>
      <c r="T3498" s="12" t="str">
        <f>IF(OR(VOZ_WHATSAPP[[#This Row],[Brinda argumentos coherentes a la objeción]]="No Cumple",VOZ_WHATSAPP[[#This Row],[Despliegue de Beneficios y/o consecuencias]]="No Cumple"),"Sin Negocio","Negocio")</f>
        <v>Negocio</v>
      </c>
      <c r="U3498" s="1" t="s">
        <v>46</v>
      </c>
      <c r="V3498" s="1" t="s">
        <v>46</v>
      </c>
      <c r="W3498" s="1" t="s">
        <v>46</v>
      </c>
      <c r="X3498" s="12" t="str">
        <f>IF(OR(VOZ_WHATSAPP[[#This Row],[Confirma Valor de pago]]="No Cumple",VOZ_WHATSAPP[[#This Row],[Confirma hora de pago]]="No Cumple",VOZ_WHATSAPP[[#This Row],[Confirma medio de pago]]="No Cumple"),"Sin Cierre","Cierre")</f>
        <v>Cierre</v>
      </c>
      <c r="Y3498" s="1" t="s">
        <v>46</v>
      </c>
      <c r="Z3498" s="1" t="s">
        <v>46</v>
      </c>
      <c r="AA3498" s="1" t="s">
        <v>46</v>
      </c>
      <c r="AB3498" s="1" t="s">
        <v>46</v>
      </c>
      <c r="AC3498" s="11" t="str">
        <f>IF(OR(VOZ_WHATSAPP[[#This Row],[La comunicación es asertiva, con respeto y evita maltrato]]="No Cumple",VOZ_WHATSAPP[[#This Row],[Cumple con las normativas legales]]="No Cumple"),"No Cumple","Cumple")</f>
        <v>Cumple</v>
      </c>
      <c r="AD3498" s="1" t="s">
        <v>48</v>
      </c>
      <c r="AE3498" s="1" t="s">
        <v>3019</v>
      </c>
      <c r="AF3498" s="4">
        <v>0.95</v>
      </c>
      <c r="AG3498" s="4">
        <f>IF(AND(VOZ_WHATSAPP[[#This Row],[Estado Cierre]]="Sin Cierre",VOZ_WHATSAPP[[#This Row],[Nota Negocio]]="Sin Negocio"),VOZ_WHATSAPP[[#This Row],[Nota]]-24%,VOZ_WHATSAPP[[#This Row],[Nota]])</f>
        <v>0.95</v>
      </c>
      <c r="AH3498" s="8">
        <f>IF(VOZ_WHATSAPP[[#This Row],[Estado Legal]]="No Cumple",0,IF(VOZ_WHATSAPP[[#This Row],[Realiza lectura de guion Legal]]="No Cumple",VOZ_WHATSAPP[[#This Row],[Nota 2]]-50%,VOZ_WHATSAPP[[#This Row],[Nota 2]]))</f>
        <v>0.95</v>
      </c>
    </row>
    <row r="3499" spans="1:34" x14ac:dyDescent="0.25">
      <c r="A3499" s="2" t="str">
        <f>VOZ_WHATSAPP[[#This Row],[ID Asesor]]&amp;VOZ_WHATSAPP[[#This Row],[Fecha Monitoreo]]</f>
        <v>406645902</v>
      </c>
      <c r="B3499" s="2">
        <v>45902</v>
      </c>
      <c r="C3499" s="1" t="s">
        <v>42</v>
      </c>
      <c r="D3499" s="1">
        <v>4066</v>
      </c>
      <c r="E3499" s="2">
        <v>45902</v>
      </c>
      <c r="F3499" s="3">
        <v>0.38333333333333336</v>
      </c>
      <c r="G3499" s="1" t="s">
        <v>51</v>
      </c>
      <c r="H3499" s="1" t="s">
        <v>44</v>
      </c>
      <c r="I3499" s="1">
        <v>21009814</v>
      </c>
      <c r="J3499" s="1">
        <v>3202466534</v>
      </c>
      <c r="K3499" s="1" t="s">
        <v>49</v>
      </c>
      <c r="L3499" s="1" t="s">
        <v>46</v>
      </c>
      <c r="M3499" s="1" t="s">
        <v>46</v>
      </c>
      <c r="N3499" s="1" t="s">
        <v>46</v>
      </c>
      <c r="O3499" s="1" t="s">
        <v>46</v>
      </c>
      <c r="P3499" s="1" t="s">
        <v>46</v>
      </c>
      <c r="Q3499" s="1" t="s">
        <v>46</v>
      </c>
      <c r="R3499" s="1" t="s">
        <v>47</v>
      </c>
      <c r="S3499" s="1" t="s">
        <v>46</v>
      </c>
      <c r="T3499" s="12" t="str">
        <f>IF(OR(VOZ_WHATSAPP[[#This Row],[Brinda argumentos coherentes a la objeción]]="No Cumple",VOZ_WHATSAPP[[#This Row],[Despliegue de Beneficios y/o consecuencias]]="No Cumple"),"Sin Negocio","Negocio")</f>
        <v>Sin Negocio</v>
      </c>
      <c r="U3499" s="1" t="s">
        <v>46</v>
      </c>
      <c r="V3499" s="1" t="s">
        <v>46</v>
      </c>
      <c r="W3499" s="1" t="s">
        <v>46</v>
      </c>
      <c r="X3499" s="12" t="str">
        <f>IF(OR(VOZ_WHATSAPP[[#This Row],[Confirma Valor de pago]]="No Cumple",VOZ_WHATSAPP[[#This Row],[Confirma hora de pago]]="No Cumple",VOZ_WHATSAPP[[#This Row],[Confirma medio de pago]]="No Cumple"),"Sin Cierre","Cierre")</f>
        <v>Cierre</v>
      </c>
      <c r="Y3499" s="1" t="s">
        <v>46</v>
      </c>
      <c r="Z3499" s="1" t="s">
        <v>46</v>
      </c>
      <c r="AA3499" s="1" t="s">
        <v>46</v>
      </c>
      <c r="AB3499" s="1" t="s">
        <v>46</v>
      </c>
      <c r="AC3499" s="11" t="str">
        <f>IF(OR(VOZ_WHATSAPP[[#This Row],[La comunicación es asertiva, con respeto y evita maltrato]]="No Cumple",VOZ_WHATSAPP[[#This Row],[Cumple con las normativas legales]]="No Cumple"),"No Cumple","Cumple")</f>
        <v>Cumple</v>
      </c>
      <c r="AD3499" s="1" t="s">
        <v>46</v>
      </c>
      <c r="AE3499" s="1" t="s">
        <v>3020</v>
      </c>
      <c r="AF3499" s="4">
        <v>0.9</v>
      </c>
      <c r="AG3499" s="4">
        <f>IF(AND(VOZ_WHATSAPP[[#This Row],[Estado Cierre]]="Sin Cierre",VOZ_WHATSAPP[[#This Row],[Nota Negocio]]="Sin Negocio"),VOZ_WHATSAPP[[#This Row],[Nota]]-24%,VOZ_WHATSAPP[[#This Row],[Nota]])</f>
        <v>0.9</v>
      </c>
      <c r="AH3499" s="8">
        <f>IF(VOZ_WHATSAPP[[#This Row],[Estado Legal]]="No Cumple",0,IF(VOZ_WHATSAPP[[#This Row],[Realiza lectura de guion Legal]]="No Cumple",VOZ_WHATSAPP[[#This Row],[Nota 2]]-50%,VOZ_WHATSAPP[[#This Row],[Nota 2]]))</f>
        <v>0.9</v>
      </c>
    </row>
    <row r="3500" spans="1:34" x14ac:dyDescent="0.25">
      <c r="A3500" s="2" t="str">
        <f>VOZ_WHATSAPP[[#This Row],[ID Asesor]]&amp;VOZ_WHATSAPP[[#This Row],[Fecha Monitoreo]]</f>
        <v>407745902</v>
      </c>
      <c r="B3500" s="2">
        <v>45902</v>
      </c>
      <c r="C3500" s="1" t="s">
        <v>126</v>
      </c>
      <c r="D3500" s="1">
        <v>4077</v>
      </c>
      <c r="E3500" s="2">
        <v>45902</v>
      </c>
      <c r="F3500" s="3">
        <v>0.43611111111111112</v>
      </c>
      <c r="G3500" s="1" t="s">
        <v>51</v>
      </c>
      <c r="H3500" s="1" t="s">
        <v>44</v>
      </c>
      <c r="I3500" s="1">
        <v>617</v>
      </c>
      <c r="J3500" s="1">
        <v>3147482000</v>
      </c>
      <c r="K3500" s="1" t="s">
        <v>45</v>
      </c>
      <c r="L3500" s="1" t="s">
        <v>46</v>
      </c>
      <c r="M3500" s="1" t="s">
        <v>46</v>
      </c>
      <c r="N3500" s="1" t="s">
        <v>46</v>
      </c>
      <c r="O3500" s="1" t="s">
        <v>46</v>
      </c>
      <c r="P3500" s="1" t="s">
        <v>46</v>
      </c>
      <c r="Q3500" s="1" t="s">
        <v>48</v>
      </c>
      <c r="R3500" s="1" t="s">
        <v>48</v>
      </c>
      <c r="S3500" s="1" t="s">
        <v>48</v>
      </c>
      <c r="T3500" s="12" t="str">
        <f>IF(OR(VOZ_WHATSAPP[[#This Row],[Brinda argumentos coherentes a la objeción]]="No Cumple",VOZ_WHATSAPP[[#This Row],[Despliegue de Beneficios y/o consecuencias]]="No Cumple"),"Sin Negocio","Negocio")</f>
        <v>Negocio</v>
      </c>
      <c r="U3500" s="1" t="s">
        <v>46</v>
      </c>
      <c r="V3500" s="1" t="s">
        <v>46</v>
      </c>
      <c r="W3500" s="1" t="s">
        <v>46</v>
      </c>
      <c r="X3500" s="12" t="str">
        <f>IF(OR(VOZ_WHATSAPP[[#This Row],[Confirma Valor de pago]]="No Cumple",VOZ_WHATSAPP[[#This Row],[Confirma hora de pago]]="No Cumple",VOZ_WHATSAPP[[#This Row],[Confirma medio de pago]]="No Cumple"),"Sin Cierre","Cierre")</f>
        <v>Cierre</v>
      </c>
      <c r="Y3500" s="1" t="s">
        <v>46</v>
      </c>
      <c r="Z3500" s="1" t="s">
        <v>46</v>
      </c>
      <c r="AA3500" s="1" t="s">
        <v>46</v>
      </c>
      <c r="AB3500" s="1" t="s">
        <v>46</v>
      </c>
      <c r="AC3500" s="11" t="str">
        <f>IF(OR(VOZ_WHATSAPP[[#This Row],[La comunicación es asertiva, con respeto y evita maltrato]]="No Cumple",VOZ_WHATSAPP[[#This Row],[Cumple con las normativas legales]]="No Cumple"),"No Cumple","Cumple")</f>
        <v>Cumple</v>
      </c>
      <c r="AD3500" s="1" t="s">
        <v>46</v>
      </c>
      <c r="AE3500" s="1" t="s">
        <v>131</v>
      </c>
      <c r="AF3500" s="4">
        <v>1</v>
      </c>
      <c r="AG3500" s="4">
        <f>IF(AND(VOZ_WHATSAPP[[#This Row],[Estado Cierre]]="Sin Cierre",VOZ_WHATSAPP[[#This Row],[Nota Negocio]]="Sin Negocio"),VOZ_WHATSAPP[[#This Row],[Nota]]-24%,VOZ_WHATSAPP[[#This Row],[Nota]])</f>
        <v>1</v>
      </c>
      <c r="AH3500" s="8">
        <f>IF(VOZ_WHATSAPP[[#This Row],[Estado Legal]]="No Cumple",0,IF(VOZ_WHATSAPP[[#This Row],[Realiza lectura de guion Legal]]="No Cumple",VOZ_WHATSAPP[[#This Row],[Nota 2]]-50%,VOZ_WHATSAPP[[#This Row],[Nota 2]]))</f>
        <v>1</v>
      </c>
    </row>
    <row r="3501" spans="1:34" x14ac:dyDescent="0.25">
      <c r="A3501" s="2" t="str">
        <f>VOZ_WHATSAPP[[#This Row],[ID Asesor]]&amp;VOZ_WHATSAPP[[#This Row],[Fecha Monitoreo]]</f>
        <v>382145902</v>
      </c>
      <c r="B3501" s="2">
        <v>45902</v>
      </c>
      <c r="C3501" s="1" t="s">
        <v>126</v>
      </c>
      <c r="D3501" s="1">
        <v>3821</v>
      </c>
      <c r="E3501" s="2">
        <v>45902</v>
      </c>
      <c r="F3501" s="3">
        <v>0.39861111111111114</v>
      </c>
      <c r="G3501" s="1" t="s">
        <v>58</v>
      </c>
      <c r="H3501" s="1" t="s">
        <v>44</v>
      </c>
      <c r="I3501" s="1">
        <v>590</v>
      </c>
      <c r="J3501" s="1">
        <v>3215281365</v>
      </c>
      <c r="K3501" s="1" t="s">
        <v>45</v>
      </c>
      <c r="L3501" s="1" t="s">
        <v>46</v>
      </c>
      <c r="M3501" s="1" t="s">
        <v>46</v>
      </c>
      <c r="N3501" s="1" t="s">
        <v>46</v>
      </c>
      <c r="O3501" s="1" t="s">
        <v>54</v>
      </c>
      <c r="P3501" s="1" t="s">
        <v>46</v>
      </c>
      <c r="Q3501" s="1" t="s">
        <v>46</v>
      </c>
      <c r="R3501" s="1" t="s">
        <v>46</v>
      </c>
      <c r="S3501" s="1" t="s">
        <v>46</v>
      </c>
      <c r="T3501" s="12" t="str">
        <f>IF(OR(VOZ_WHATSAPP[[#This Row],[Brinda argumentos coherentes a la objeción]]="No Cumple",VOZ_WHATSAPP[[#This Row],[Despliegue de Beneficios y/o consecuencias]]="No Cumple"),"Sin Negocio","Negocio")</f>
        <v>Negocio</v>
      </c>
      <c r="U3501" s="1" t="s">
        <v>48</v>
      </c>
      <c r="V3501" s="1" t="s">
        <v>48</v>
      </c>
      <c r="W3501" s="1" t="s">
        <v>48</v>
      </c>
      <c r="X3501" s="12" t="str">
        <f>IF(OR(VOZ_WHATSAPP[[#This Row],[Confirma Valor de pago]]="No Cumple",VOZ_WHATSAPP[[#This Row],[Confirma hora de pago]]="No Cumple",VOZ_WHATSAPP[[#This Row],[Confirma medio de pago]]="No Cumple"),"Sin Cierre","Cierre")</f>
        <v>Cierre</v>
      </c>
      <c r="Y3501" s="1" t="s">
        <v>46</v>
      </c>
      <c r="Z3501" s="1" t="s">
        <v>46</v>
      </c>
      <c r="AA3501" s="1" t="s">
        <v>46</v>
      </c>
      <c r="AB3501" s="1" t="s">
        <v>46</v>
      </c>
      <c r="AC3501" s="11" t="str">
        <f>IF(OR(VOZ_WHATSAPP[[#This Row],[La comunicación es asertiva, con respeto y evita maltrato]]="No Cumple",VOZ_WHATSAPP[[#This Row],[Cumple con las normativas legales]]="No Cumple"),"No Cumple","Cumple")</f>
        <v>Cumple</v>
      </c>
      <c r="AD3501" s="1" t="s">
        <v>46</v>
      </c>
      <c r="AE3501" s="1" t="s">
        <v>131</v>
      </c>
      <c r="AF3501" s="4">
        <v>0.95</v>
      </c>
      <c r="AG3501" s="4">
        <f>IF(AND(VOZ_WHATSAPP[[#This Row],[Estado Cierre]]="Sin Cierre",VOZ_WHATSAPP[[#This Row],[Nota Negocio]]="Sin Negocio"),VOZ_WHATSAPP[[#This Row],[Nota]]-24%,VOZ_WHATSAPP[[#This Row],[Nota]])</f>
        <v>0.95</v>
      </c>
      <c r="AH3501" s="8">
        <f>IF(VOZ_WHATSAPP[[#This Row],[Estado Legal]]="No Cumple",0,IF(VOZ_WHATSAPP[[#This Row],[Realiza lectura de guion Legal]]="No Cumple",VOZ_WHATSAPP[[#This Row],[Nota 2]]-50%,VOZ_WHATSAPP[[#This Row],[Nota 2]]))</f>
        <v>0.95</v>
      </c>
    </row>
    <row r="3502" spans="1:34" x14ac:dyDescent="0.25">
      <c r="A3502" s="2" t="str">
        <f>VOZ_WHATSAPP[[#This Row],[ID Asesor]]&amp;VOZ_WHATSAPP[[#This Row],[Fecha Monitoreo]]</f>
        <v>372945902</v>
      </c>
      <c r="B3502" s="2">
        <v>45902</v>
      </c>
      <c r="C3502" s="1" t="s">
        <v>42</v>
      </c>
      <c r="D3502" s="1">
        <v>3729</v>
      </c>
      <c r="E3502" s="2">
        <v>45902</v>
      </c>
      <c r="F3502" s="3">
        <v>0.43263888888888891</v>
      </c>
      <c r="G3502" s="1" t="s">
        <v>51</v>
      </c>
      <c r="H3502" s="1" t="s">
        <v>44</v>
      </c>
      <c r="I3502" s="1">
        <v>11009840</v>
      </c>
      <c r="J3502" s="1">
        <v>3244551730</v>
      </c>
      <c r="K3502" s="1" t="s">
        <v>49</v>
      </c>
      <c r="L3502" s="1" t="s">
        <v>46</v>
      </c>
      <c r="M3502" s="1" t="s">
        <v>46</v>
      </c>
      <c r="N3502" s="1" t="s">
        <v>46</v>
      </c>
      <c r="O3502" s="1" t="s">
        <v>46</v>
      </c>
      <c r="P3502" s="1" t="s">
        <v>46</v>
      </c>
      <c r="Q3502" s="1" t="s">
        <v>46</v>
      </c>
      <c r="R3502" s="1" t="s">
        <v>46</v>
      </c>
      <c r="S3502" s="1" t="s">
        <v>46</v>
      </c>
      <c r="T3502" s="12" t="str">
        <f>IF(OR(VOZ_WHATSAPP[[#This Row],[Brinda argumentos coherentes a la objeción]]="No Cumple",VOZ_WHATSAPP[[#This Row],[Despliegue de Beneficios y/o consecuencias]]="No Cumple"),"Sin Negocio","Negocio")</f>
        <v>Negocio</v>
      </c>
      <c r="U3502" s="1" t="s">
        <v>47</v>
      </c>
      <c r="V3502" s="1" t="s">
        <v>46</v>
      </c>
      <c r="W3502" s="1" t="s">
        <v>47</v>
      </c>
      <c r="X3502" s="12" t="str">
        <f>IF(OR(VOZ_WHATSAPP[[#This Row],[Confirma Valor de pago]]="No Cumple",VOZ_WHATSAPP[[#This Row],[Confirma hora de pago]]="No Cumple",VOZ_WHATSAPP[[#This Row],[Confirma medio de pago]]="No Cumple"),"Sin Cierre","Cierre")</f>
        <v>Sin Cierre</v>
      </c>
      <c r="Y3502" s="1" t="s">
        <v>46</v>
      </c>
      <c r="Z3502" s="1" t="s">
        <v>54</v>
      </c>
      <c r="AA3502" s="1" t="s">
        <v>46</v>
      </c>
      <c r="AB3502" s="1" t="s">
        <v>46</v>
      </c>
      <c r="AC3502" s="11" t="str">
        <f>IF(OR(VOZ_WHATSAPP[[#This Row],[La comunicación es asertiva, con respeto y evita maltrato]]="No Cumple",VOZ_WHATSAPP[[#This Row],[Cumple con las normativas legales]]="No Cumple"),"No Cumple","Cumple")</f>
        <v>Cumple</v>
      </c>
      <c r="AD3502" s="1" t="s">
        <v>46</v>
      </c>
      <c r="AE3502" s="1" t="s">
        <v>3021</v>
      </c>
      <c r="AF3502" s="4">
        <v>0.69</v>
      </c>
      <c r="AG3502" s="4">
        <f>IF(AND(VOZ_WHATSAPP[[#This Row],[Estado Cierre]]="Sin Cierre",VOZ_WHATSAPP[[#This Row],[Nota Negocio]]="Sin Negocio"),VOZ_WHATSAPP[[#This Row],[Nota]]-24%,VOZ_WHATSAPP[[#This Row],[Nota]])</f>
        <v>0.69</v>
      </c>
      <c r="AH3502" s="8">
        <f>IF(VOZ_WHATSAPP[[#This Row],[Estado Legal]]="No Cumple",0,IF(VOZ_WHATSAPP[[#This Row],[Realiza lectura de guion Legal]]="No Cumple",VOZ_WHATSAPP[[#This Row],[Nota 2]]-50%,VOZ_WHATSAPP[[#This Row],[Nota 2]]))</f>
        <v>0.69</v>
      </c>
    </row>
    <row r="3503" spans="1:34" x14ac:dyDescent="0.25">
      <c r="A3503" s="2" t="str">
        <f>VOZ_WHATSAPP[[#This Row],[ID Asesor]]&amp;VOZ_WHATSAPP[[#This Row],[Fecha Monitoreo]]</f>
        <v>407845902</v>
      </c>
      <c r="B3503" s="2">
        <v>45902</v>
      </c>
      <c r="C3503" s="1" t="s">
        <v>696</v>
      </c>
      <c r="D3503" s="1">
        <v>4078</v>
      </c>
      <c r="E3503" s="2">
        <v>45902</v>
      </c>
      <c r="F3503" s="3">
        <v>0.42430555555555555</v>
      </c>
      <c r="G3503" s="1" t="s">
        <v>51</v>
      </c>
      <c r="H3503" s="1" t="s">
        <v>44</v>
      </c>
      <c r="I3503" s="1">
        <v>618</v>
      </c>
      <c r="J3503" s="1">
        <v>3117305698</v>
      </c>
      <c r="K3503" s="1" t="s">
        <v>45</v>
      </c>
      <c r="L3503" s="1" t="s">
        <v>46</v>
      </c>
      <c r="M3503" s="1" t="s">
        <v>46</v>
      </c>
      <c r="N3503" s="1" t="s">
        <v>46</v>
      </c>
      <c r="O3503" s="1" t="s">
        <v>46</v>
      </c>
      <c r="P3503" s="1" t="s">
        <v>46</v>
      </c>
      <c r="Q3503" s="1" t="s">
        <v>46</v>
      </c>
      <c r="R3503" s="1" t="s">
        <v>46</v>
      </c>
      <c r="S3503" s="1" t="s">
        <v>46</v>
      </c>
      <c r="T3503" s="12" t="str">
        <f>IF(OR(VOZ_WHATSAPP[[#This Row],[Brinda argumentos coherentes a la objeción]]="No Cumple",VOZ_WHATSAPP[[#This Row],[Despliegue de Beneficios y/o consecuencias]]="No Cumple"),"Sin Negocio","Negocio")</f>
        <v>Negocio</v>
      </c>
      <c r="U3503" s="1" t="s">
        <v>47</v>
      </c>
      <c r="V3503" s="1" t="s">
        <v>47</v>
      </c>
      <c r="W3503" s="1" t="s">
        <v>47</v>
      </c>
      <c r="X3503" s="12" t="str">
        <f>IF(OR(VOZ_WHATSAPP[[#This Row],[Confirma Valor de pago]]="No Cumple",VOZ_WHATSAPP[[#This Row],[Confirma hora de pago]]="No Cumple",VOZ_WHATSAPP[[#This Row],[Confirma medio de pago]]="No Cumple"),"Sin Cierre","Cierre")</f>
        <v>Sin Cierre</v>
      </c>
      <c r="Y3503" s="1" t="s">
        <v>46</v>
      </c>
      <c r="Z3503" s="1" t="s">
        <v>54</v>
      </c>
      <c r="AA3503" s="1" t="s">
        <v>46</v>
      </c>
      <c r="AB3503" s="1" t="s">
        <v>46</v>
      </c>
      <c r="AC3503" s="11" t="str">
        <f>IF(OR(VOZ_WHATSAPP[[#This Row],[La comunicación es asertiva, con respeto y evita maltrato]]="No Cumple",VOZ_WHATSAPP[[#This Row],[Cumple con las normativas legales]]="No Cumple"),"No Cumple","Cumple")</f>
        <v>Cumple</v>
      </c>
      <c r="AD3503" s="1" t="s">
        <v>46</v>
      </c>
      <c r="AE3503" s="1" t="s">
        <v>3022</v>
      </c>
      <c r="AF3503" s="4">
        <v>0.61</v>
      </c>
      <c r="AG3503" s="4">
        <f>IF(AND(VOZ_WHATSAPP[[#This Row],[Estado Cierre]]="Sin Cierre",VOZ_WHATSAPP[[#This Row],[Nota Negocio]]="Sin Negocio"),VOZ_WHATSAPP[[#This Row],[Nota]]-24%,VOZ_WHATSAPP[[#This Row],[Nota]])</f>
        <v>0.61</v>
      </c>
      <c r="AH3503" s="8">
        <f>IF(VOZ_WHATSAPP[[#This Row],[Estado Legal]]="No Cumple",0,IF(VOZ_WHATSAPP[[#This Row],[Realiza lectura de guion Legal]]="No Cumple",VOZ_WHATSAPP[[#This Row],[Nota 2]]-50%,VOZ_WHATSAPP[[#This Row],[Nota 2]]))</f>
        <v>0.61</v>
      </c>
    </row>
    <row r="3504" spans="1:34" x14ac:dyDescent="0.25">
      <c r="A3504" s="2" t="str">
        <f>VOZ_WHATSAPP[[#This Row],[ID Asesor]]&amp;VOZ_WHATSAPP[[#This Row],[Fecha Monitoreo]]</f>
        <v>385445902</v>
      </c>
      <c r="B3504" s="2">
        <v>45902</v>
      </c>
      <c r="C3504" s="1" t="s">
        <v>42</v>
      </c>
      <c r="D3504" s="1">
        <v>3854</v>
      </c>
      <c r="E3504" s="2">
        <v>45902</v>
      </c>
      <c r="F3504" s="3">
        <v>0.44861111111111113</v>
      </c>
      <c r="G3504" s="1" t="s">
        <v>60</v>
      </c>
      <c r="H3504" s="1" t="s">
        <v>44</v>
      </c>
      <c r="I3504" s="1">
        <v>11009562</v>
      </c>
      <c r="J3504" s="1">
        <v>3133181889</v>
      </c>
      <c r="K3504" s="1" t="s">
        <v>49</v>
      </c>
      <c r="L3504" s="1" t="s">
        <v>46</v>
      </c>
      <c r="M3504" s="1" t="s">
        <v>46</v>
      </c>
      <c r="N3504" s="1" t="s">
        <v>46</v>
      </c>
      <c r="O3504" s="1" t="s">
        <v>46</v>
      </c>
      <c r="P3504" s="1" t="s">
        <v>46</v>
      </c>
      <c r="Q3504" s="1" t="s">
        <v>48</v>
      </c>
      <c r="R3504" s="1" t="s">
        <v>48</v>
      </c>
      <c r="S3504" s="1" t="s">
        <v>48</v>
      </c>
      <c r="T3504" s="12" t="str">
        <f>IF(OR(VOZ_WHATSAPP[[#This Row],[Brinda argumentos coherentes a la objeción]]="No Cumple",VOZ_WHATSAPP[[#This Row],[Despliegue de Beneficios y/o consecuencias]]="No Cumple"),"Sin Negocio","Negocio")</f>
        <v>Negocio</v>
      </c>
      <c r="U3504" s="1" t="s">
        <v>46</v>
      </c>
      <c r="V3504" s="1" t="s">
        <v>46</v>
      </c>
      <c r="W3504" s="1" t="s">
        <v>46</v>
      </c>
      <c r="X3504" s="12" t="str">
        <f>IF(OR(VOZ_WHATSAPP[[#This Row],[Confirma Valor de pago]]="No Cumple",VOZ_WHATSAPP[[#This Row],[Confirma hora de pago]]="No Cumple",VOZ_WHATSAPP[[#This Row],[Confirma medio de pago]]="No Cumple"),"Sin Cierre","Cierre")</f>
        <v>Cierre</v>
      </c>
      <c r="Y3504" s="1" t="s">
        <v>46</v>
      </c>
      <c r="Z3504" s="1" t="s">
        <v>46</v>
      </c>
      <c r="AA3504" s="1" t="s">
        <v>46</v>
      </c>
      <c r="AB3504" s="1" t="s">
        <v>46</v>
      </c>
      <c r="AC3504" s="11" t="str">
        <f>IF(OR(VOZ_WHATSAPP[[#This Row],[La comunicación es asertiva, con respeto y evita maltrato]]="No Cumple",VOZ_WHATSAPP[[#This Row],[Cumple con las normativas legales]]="No Cumple"),"No Cumple","Cumple")</f>
        <v>Cumple</v>
      </c>
      <c r="AD3504" s="1" t="s">
        <v>46</v>
      </c>
      <c r="AE3504" s="1" t="s">
        <v>101</v>
      </c>
      <c r="AF3504" s="4">
        <v>1</v>
      </c>
      <c r="AG3504" s="4">
        <f>IF(AND(VOZ_WHATSAPP[[#This Row],[Estado Cierre]]="Sin Cierre",VOZ_WHATSAPP[[#This Row],[Nota Negocio]]="Sin Negocio"),VOZ_WHATSAPP[[#This Row],[Nota]]-24%,VOZ_WHATSAPP[[#This Row],[Nota]])</f>
        <v>1</v>
      </c>
      <c r="AH3504" s="8">
        <f>IF(VOZ_WHATSAPP[[#This Row],[Estado Legal]]="No Cumple",0,IF(VOZ_WHATSAPP[[#This Row],[Realiza lectura de guion Legal]]="No Cumple",VOZ_WHATSAPP[[#This Row],[Nota 2]]-50%,VOZ_WHATSAPP[[#This Row],[Nota 2]]))</f>
        <v>1</v>
      </c>
    </row>
    <row r="3505" spans="1:34" x14ac:dyDescent="0.25">
      <c r="A3505" s="2" t="str">
        <f>VOZ_WHATSAPP[[#This Row],[ID Asesor]]&amp;VOZ_WHATSAPP[[#This Row],[Fecha Monitoreo]]</f>
        <v>410845902</v>
      </c>
      <c r="B3505" s="2">
        <v>45902</v>
      </c>
      <c r="C3505" s="1" t="s">
        <v>696</v>
      </c>
      <c r="D3505" s="1">
        <v>4108</v>
      </c>
      <c r="E3505" s="2">
        <v>45902</v>
      </c>
      <c r="F3505" s="3">
        <v>0.42638888888888887</v>
      </c>
      <c r="G3505" s="1" t="s">
        <v>58</v>
      </c>
      <c r="H3505" s="1" t="s">
        <v>44</v>
      </c>
      <c r="I3505" s="1">
        <v>492</v>
      </c>
      <c r="J3505" s="1">
        <v>3138939668</v>
      </c>
      <c r="K3505" s="1" t="s">
        <v>45</v>
      </c>
      <c r="L3505" s="1" t="s">
        <v>46</v>
      </c>
      <c r="M3505" s="1" t="s">
        <v>46</v>
      </c>
      <c r="N3505" s="1" t="s">
        <v>46</v>
      </c>
      <c r="O3505" s="1" t="s">
        <v>46</v>
      </c>
      <c r="P3505" s="1" t="s">
        <v>46</v>
      </c>
      <c r="Q3505" s="1" t="s">
        <v>48</v>
      </c>
      <c r="R3505" s="1" t="s">
        <v>48</v>
      </c>
      <c r="S3505" s="1" t="s">
        <v>46</v>
      </c>
      <c r="T3505" s="12" t="str">
        <f>IF(OR(VOZ_WHATSAPP[[#This Row],[Brinda argumentos coherentes a la objeción]]="No Cumple",VOZ_WHATSAPP[[#This Row],[Despliegue de Beneficios y/o consecuencias]]="No Cumple"),"Sin Negocio","Negocio")</f>
        <v>Negocio</v>
      </c>
      <c r="U3505" s="1" t="s">
        <v>46</v>
      </c>
      <c r="V3505" s="1" t="s">
        <v>46</v>
      </c>
      <c r="W3505" s="1" t="s">
        <v>46</v>
      </c>
      <c r="X3505" s="12" t="str">
        <f>IF(OR(VOZ_WHATSAPP[[#This Row],[Confirma Valor de pago]]="No Cumple",VOZ_WHATSAPP[[#This Row],[Confirma hora de pago]]="No Cumple",VOZ_WHATSAPP[[#This Row],[Confirma medio de pago]]="No Cumple"),"Sin Cierre","Cierre")</f>
        <v>Cierre</v>
      </c>
      <c r="Y3505" s="1" t="s">
        <v>46</v>
      </c>
      <c r="Z3505" s="1" t="s">
        <v>46</v>
      </c>
      <c r="AA3505" s="1" t="s">
        <v>46</v>
      </c>
      <c r="AB3505" s="1" t="s">
        <v>46</v>
      </c>
      <c r="AC3505" s="11" t="str">
        <f>IF(OR(VOZ_WHATSAPP[[#This Row],[La comunicación es asertiva, con respeto y evita maltrato]]="No Cumple",VOZ_WHATSAPP[[#This Row],[Cumple con las normativas legales]]="No Cumple"),"No Cumple","Cumple")</f>
        <v>Cumple</v>
      </c>
      <c r="AD3505" s="1" t="s">
        <v>46</v>
      </c>
      <c r="AE3505" s="1" t="s">
        <v>2558</v>
      </c>
      <c r="AF3505" s="4">
        <v>1</v>
      </c>
      <c r="AG3505" s="4">
        <f>IF(AND(VOZ_WHATSAPP[[#This Row],[Estado Cierre]]="Sin Cierre",VOZ_WHATSAPP[[#This Row],[Nota Negocio]]="Sin Negocio"),VOZ_WHATSAPP[[#This Row],[Nota]]-24%,VOZ_WHATSAPP[[#This Row],[Nota]])</f>
        <v>1</v>
      </c>
      <c r="AH3505" s="8">
        <f>IF(VOZ_WHATSAPP[[#This Row],[Estado Legal]]="No Cumple",0,IF(VOZ_WHATSAPP[[#This Row],[Realiza lectura de guion Legal]]="No Cumple",VOZ_WHATSAPP[[#This Row],[Nota 2]]-50%,VOZ_WHATSAPP[[#This Row],[Nota 2]]))</f>
        <v>1</v>
      </c>
    </row>
    <row r="3506" spans="1:34" x14ac:dyDescent="0.25">
      <c r="A3506" s="2" t="str">
        <f>VOZ_WHATSAPP[[#This Row],[ID Asesor]]&amp;VOZ_WHATSAPP[[#This Row],[Fecha Monitoreo]]</f>
        <v>376345902</v>
      </c>
      <c r="B3506" s="2">
        <v>45902</v>
      </c>
      <c r="C3506" s="1" t="s">
        <v>50</v>
      </c>
      <c r="D3506" s="1">
        <v>3763</v>
      </c>
      <c r="E3506" s="2">
        <v>45902</v>
      </c>
      <c r="F3506" s="3">
        <v>0.40208333333333335</v>
      </c>
      <c r="G3506" s="1" t="s">
        <v>51</v>
      </c>
      <c r="H3506" s="1" t="s">
        <v>44</v>
      </c>
      <c r="I3506" s="1">
        <v>1416</v>
      </c>
      <c r="J3506" s="1">
        <v>3218023212</v>
      </c>
      <c r="K3506" s="1" t="s">
        <v>49</v>
      </c>
      <c r="L3506" s="1" t="s">
        <v>47</v>
      </c>
      <c r="M3506" s="1" t="s">
        <v>48</v>
      </c>
      <c r="N3506" s="1" t="s">
        <v>46</v>
      </c>
      <c r="O3506" s="1" t="s">
        <v>46</v>
      </c>
      <c r="P3506" s="1" t="s">
        <v>46</v>
      </c>
      <c r="Q3506" s="1" t="s">
        <v>46</v>
      </c>
      <c r="R3506" s="1" t="s">
        <v>47</v>
      </c>
      <c r="S3506" s="1" t="s">
        <v>46</v>
      </c>
      <c r="T3506" s="12" t="str">
        <f>IF(OR(VOZ_WHATSAPP[[#This Row],[Brinda argumentos coherentes a la objeción]]="No Cumple",VOZ_WHATSAPP[[#This Row],[Despliegue de Beneficios y/o consecuencias]]="No Cumple"),"Sin Negocio","Negocio")</f>
        <v>Sin Negocio</v>
      </c>
      <c r="U3506" s="1" t="s">
        <v>48</v>
      </c>
      <c r="V3506" s="1" t="s">
        <v>48</v>
      </c>
      <c r="W3506" s="1" t="s">
        <v>48</v>
      </c>
      <c r="X3506" s="12" t="str">
        <f>IF(OR(VOZ_WHATSAPP[[#This Row],[Confirma Valor de pago]]="No Cumple",VOZ_WHATSAPP[[#This Row],[Confirma hora de pago]]="No Cumple",VOZ_WHATSAPP[[#This Row],[Confirma medio de pago]]="No Cumple"),"Sin Cierre","Cierre")</f>
        <v>Cierre</v>
      </c>
      <c r="Y3506" s="1" t="s">
        <v>48</v>
      </c>
      <c r="Z3506" s="1" t="s">
        <v>46</v>
      </c>
      <c r="AA3506" s="1" t="s">
        <v>54</v>
      </c>
      <c r="AB3506" s="1" t="s">
        <v>46</v>
      </c>
      <c r="AC3506" s="11" t="str">
        <f>IF(OR(VOZ_WHATSAPP[[#This Row],[La comunicación es asertiva, con respeto y evita maltrato]]="No Cumple",VOZ_WHATSAPP[[#This Row],[Cumple con las normativas legales]]="No Cumple"),"No Cumple","Cumple")</f>
        <v>No Cumple</v>
      </c>
      <c r="AD3506" s="1" t="s">
        <v>48</v>
      </c>
      <c r="AE3506" s="1" t="s">
        <v>3023</v>
      </c>
      <c r="AF3506" s="4">
        <v>0.86</v>
      </c>
      <c r="AG3506" s="4">
        <f>IF(AND(VOZ_WHATSAPP[[#This Row],[Estado Cierre]]="Sin Cierre",VOZ_WHATSAPP[[#This Row],[Nota Negocio]]="Sin Negocio"),VOZ_WHATSAPP[[#This Row],[Nota]]-24%,VOZ_WHATSAPP[[#This Row],[Nota]])</f>
        <v>0.86</v>
      </c>
      <c r="AH3506" s="8">
        <f>IF(VOZ_WHATSAPP[[#This Row],[Estado Legal]]="No Cumple",0,IF(VOZ_WHATSAPP[[#This Row],[Realiza lectura de guion Legal]]="No Cumple",VOZ_WHATSAPP[[#This Row],[Nota 2]]-50%,VOZ_WHATSAPP[[#This Row],[Nota 2]]))</f>
        <v>0</v>
      </c>
    </row>
    <row r="3507" spans="1:34" x14ac:dyDescent="0.25">
      <c r="A3507" s="2" t="str">
        <f>VOZ_WHATSAPP[[#This Row],[ID Asesor]]&amp;VOZ_WHATSAPP[[#This Row],[Fecha Monitoreo]]</f>
        <v>396845902</v>
      </c>
      <c r="B3507" s="2">
        <v>45902</v>
      </c>
      <c r="C3507" s="1" t="s">
        <v>126</v>
      </c>
      <c r="D3507" s="1">
        <v>3968</v>
      </c>
      <c r="E3507" s="2">
        <v>45902</v>
      </c>
      <c r="F3507" s="3">
        <v>0.3923611111111111</v>
      </c>
      <c r="G3507" s="1" t="s">
        <v>58</v>
      </c>
      <c r="H3507" s="1" t="s">
        <v>44</v>
      </c>
      <c r="I3507" s="1">
        <v>607</v>
      </c>
      <c r="J3507" s="1">
        <v>3148502277</v>
      </c>
      <c r="K3507" s="1" t="s">
        <v>45</v>
      </c>
      <c r="L3507" s="1" t="s">
        <v>46</v>
      </c>
      <c r="M3507" s="1" t="s">
        <v>46</v>
      </c>
      <c r="N3507" s="1" t="s">
        <v>46</v>
      </c>
      <c r="O3507" s="1" t="s">
        <v>46</v>
      </c>
      <c r="P3507" s="1" t="s">
        <v>46</v>
      </c>
      <c r="Q3507" s="1" t="s">
        <v>46</v>
      </c>
      <c r="R3507" s="1" t="s">
        <v>46</v>
      </c>
      <c r="S3507" s="1" t="s">
        <v>48</v>
      </c>
      <c r="T3507" s="12" t="str">
        <f>IF(OR(VOZ_WHATSAPP[[#This Row],[Brinda argumentos coherentes a la objeción]]="No Cumple",VOZ_WHATSAPP[[#This Row],[Despliegue de Beneficios y/o consecuencias]]="No Cumple"),"Sin Negocio","Negocio")</f>
        <v>Negocio</v>
      </c>
      <c r="U3507" s="1" t="s">
        <v>46</v>
      </c>
      <c r="V3507" s="1" t="s">
        <v>46</v>
      </c>
      <c r="W3507" s="1" t="s">
        <v>46</v>
      </c>
      <c r="X3507" s="12" t="str">
        <f>IF(OR(VOZ_WHATSAPP[[#This Row],[Confirma Valor de pago]]="No Cumple",VOZ_WHATSAPP[[#This Row],[Confirma hora de pago]]="No Cumple",VOZ_WHATSAPP[[#This Row],[Confirma medio de pago]]="No Cumple"),"Sin Cierre","Cierre")</f>
        <v>Cierre</v>
      </c>
      <c r="Y3507" s="1" t="s">
        <v>46</v>
      </c>
      <c r="Z3507" s="1" t="s">
        <v>46</v>
      </c>
      <c r="AA3507" s="1" t="s">
        <v>46</v>
      </c>
      <c r="AB3507" s="1" t="s">
        <v>46</v>
      </c>
      <c r="AC3507" s="11" t="str">
        <f>IF(OR(VOZ_WHATSAPP[[#This Row],[La comunicación es asertiva, con respeto y evita maltrato]]="No Cumple",VOZ_WHATSAPP[[#This Row],[Cumple con las normativas legales]]="No Cumple"),"No Cumple","Cumple")</f>
        <v>Cumple</v>
      </c>
      <c r="AD3507" s="1" t="s">
        <v>46</v>
      </c>
      <c r="AE3507" s="1" t="s">
        <v>131</v>
      </c>
      <c r="AF3507" s="4">
        <v>1</v>
      </c>
      <c r="AG3507" s="4">
        <f>IF(AND(VOZ_WHATSAPP[[#This Row],[Estado Cierre]]="Sin Cierre",VOZ_WHATSAPP[[#This Row],[Nota Negocio]]="Sin Negocio"),VOZ_WHATSAPP[[#This Row],[Nota]]-24%,VOZ_WHATSAPP[[#This Row],[Nota]])</f>
        <v>1</v>
      </c>
      <c r="AH3507" s="8">
        <f>IF(VOZ_WHATSAPP[[#This Row],[Estado Legal]]="No Cumple",0,IF(VOZ_WHATSAPP[[#This Row],[Realiza lectura de guion Legal]]="No Cumple",VOZ_WHATSAPP[[#This Row],[Nota 2]]-50%,VOZ_WHATSAPP[[#This Row],[Nota 2]]))</f>
        <v>1</v>
      </c>
    </row>
    <row r="3508" spans="1:34" x14ac:dyDescent="0.25">
      <c r="A3508" s="2" t="str">
        <f>VOZ_WHATSAPP[[#This Row],[ID Asesor]]&amp;VOZ_WHATSAPP[[#This Row],[Fecha Monitoreo]]</f>
        <v>406745902</v>
      </c>
      <c r="B3508" s="2">
        <v>45902</v>
      </c>
      <c r="C3508" s="1" t="s">
        <v>59</v>
      </c>
      <c r="D3508" s="1">
        <v>4067</v>
      </c>
      <c r="E3508" s="2">
        <v>45902</v>
      </c>
      <c r="F3508" s="3">
        <v>0.45694444444444443</v>
      </c>
      <c r="G3508" s="1" t="s">
        <v>43</v>
      </c>
      <c r="H3508" s="1" t="s">
        <v>44</v>
      </c>
      <c r="I3508" s="1">
        <v>21009827</v>
      </c>
      <c r="J3508" s="1">
        <v>3133628997</v>
      </c>
      <c r="K3508" s="1" t="s">
        <v>49</v>
      </c>
      <c r="L3508" s="1" t="s">
        <v>46</v>
      </c>
      <c r="M3508" s="1" t="s">
        <v>46</v>
      </c>
      <c r="N3508" s="1" t="s">
        <v>46</v>
      </c>
      <c r="O3508" s="1" t="s">
        <v>48</v>
      </c>
      <c r="P3508" s="1" t="s">
        <v>48</v>
      </c>
      <c r="Q3508" s="1" t="s">
        <v>46</v>
      </c>
      <c r="R3508" s="1" t="s">
        <v>46</v>
      </c>
      <c r="S3508" s="1" t="s">
        <v>48</v>
      </c>
      <c r="T3508" s="12" t="str">
        <f>IF(OR(VOZ_WHATSAPP[[#This Row],[Brinda argumentos coherentes a la objeción]]="No Cumple",VOZ_WHATSAPP[[#This Row],[Despliegue de Beneficios y/o consecuencias]]="No Cumple"),"Sin Negocio","Negocio")</f>
        <v>Negocio</v>
      </c>
      <c r="U3508" s="1" t="s">
        <v>48</v>
      </c>
      <c r="V3508" s="1" t="s">
        <v>48</v>
      </c>
      <c r="W3508" s="1" t="s">
        <v>48</v>
      </c>
      <c r="X3508" s="12" t="str">
        <f>IF(OR(VOZ_WHATSAPP[[#This Row],[Confirma Valor de pago]]="No Cumple",VOZ_WHATSAPP[[#This Row],[Confirma hora de pago]]="No Cumple",VOZ_WHATSAPP[[#This Row],[Confirma medio de pago]]="No Cumple"),"Sin Cierre","Cierre")</f>
        <v>Cierre</v>
      </c>
      <c r="Y3508" s="1" t="s">
        <v>46</v>
      </c>
      <c r="Z3508" s="1" t="s">
        <v>54</v>
      </c>
      <c r="AA3508" s="1" t="s">
        <v>46</v>
      </c>
      <c r="AB3508" s="1" t="s">
        <v>46</v>
      </c>
      <c r="AC3508" s="11" t="str">
        <f>IF(OR(VOZ_WHATSAPP[[#This Row],[La comunicación es asertiva, con respeto y evita maltrato]]="No Cumple",VOZ_WHATSAPP[[#This Row],[Cumple con las normativas legales]]="No Cumple"),"No Cumple","Cumple")</f>
        <v>Cumple</v>
      </c>
      <c r="AD3508" s="1" t="s">
        <v>46</v>
      </c>
      <c r="AE3508" s="1" t="s">
        <v>3024</v>
      </c>
      <c r="AF3508" s="4">
        <v>0.85</v>
      </c>
      <c r="AG3508" s="4">
        <f>IF(AND(VOZ_WHATSAPP[[#This Row],[Estado Cierre]]="Sin Cierre",VOZ_WHATSAPP[[#This Row],[Nota Negocio]]="Sin Negocio"),VOZ_WHATSAPP[[#This Row],[Nota]]-24%,VOZ_WHATSAPP[[#This Row],[Nota]])</f>
        <v>0.85</v>
      </c>
      <c r="AH3508" s="8">
        <f>IF(VOZ_WHATSAPP[[#This Row],[Estado Legal]]="No Cumple",0,IF(VOZ_WHATSAPP[[#This Row],[Realiza lectura de guion Legal]]="No Cumple",VOZ_WHATSAPP[[#This Row],[Nota 2]]-50%,VOZ_WHATSAPP[[#This Row],[Nota 2]]))</f>
        <v>0.85</v>
      </c>
    </row>
    <row r="3509" spans="1:34" x14ac:dyDescent="0.25">
      <c r="A3509" s="2" t="str">
        <f>VOZ_WHATSAPP[[#This Row],[ID Asesor]]&amp;VOZ_WHATSAPP[[#This Row],[Fecha Monitoreo]]</f>
        <v>338045902</v>
      </c>
      <c r="B3509" s="2">
        <v>45902</v>
      </c>
      <c r="C3509" s="1" t="s">
        <v>696</v>
      </c>
      <c r="D3509" s="1">
        <v>3380</v>
      </c>
      <c r="E3509" s="2">
        <v>45902</v>
      </c>
      <c r="F3509" s="3">
        <v>0.45277777777777778</v>
      </c>
      <c r="G3509" s="1" t="s">
        <v>51</v>
      </c>
      <c r="H3509" s="1" t="s">
        <v>44</v>
      </c>
      <c r="I3509" s="1">
        <v>561</v>
      </c>
      <c r="J3509" s="1">
        <v>3128033722</v>
      </c>
      <c r="K3509" s="1" t="s">
        <v>45</v>
      </c>
      <c r="L3509" s="1" t="s">
        <v>46</v>
      </c>
      <c r="M3509" s="1" t="s">
        <v>46</v>
      </c>
      <c r="N3509" s="1" t="s">
        <v>46</v>
      </c>
      <c r="O3509" s="1" t="s">
        <v>46</v>
      </c>
      <c r="P3509" s="1" t="s">
        <v>46</v>
      </c>
      <c r="Q3509" s="1" t="s">
        <v>46</v>
      </c>
      <c r="R3509" s="1" t="s">
        <v>46</v>
      </c>
      <c r="S3509" s="1" t="s">
        <v>46</v>
      </c>
      <c r="T3509" s="12" t="str">
        <f>IF(OR(VOZ_WHATSAPP[[#This Row],[Brinda argumentos coherentes a la objeción]]="No Cumple",VOZ_WHATSAPP[[#This Row],[Despliegue de Beneficios y/o consecuencias]]="No Cumple"),"Sin Negocio","Negocio")</f>
        <v>Negocio</v>
      </c>
      <c r="U3509" s="1" t="s">
        <v>46</v>
      </c>
      <c r="V3509" s="1" t="s">
        <v>46</v>
      </c>
      <c r="W3509" s="1" t="s">
        <v>46</v>
      </c>
      <c r="X3509" s="12" t="str">
        <f>IF(OR(VOZ_WHATSAPP[[#This Row],[Confirma Valor de pago]]="No Cumple",VOZ_WHATSAPP[[#This Row],[Confirma hora de pago]]="No Cumple",VOZ_WHATSAPP[[#This Row],[Confirma medio de pago]]="No Cumple"),"Sin Cierre","Cierre")</f>
        <v>Cierre</v>
      </c>
      <c r="Y3509" s="1" t="s">
        <v>46</v>
      </c>
      <c r="Z3509" s="1" t="s">
        <v>46</v>
      </c>
      <c r="AA3509" s="1" t="s">
        <v>46</v>
      </c>
      <c r="AB3509" s="1" t="s">
        <v>46</v>
      </c>
      <c r="AC3509" s="11" t="str">
        <f>IF(OR(VOZ_WHATSAPP[[#This Row],[La comunicación es asertiva, con respeto y evita maltrato]]="No Cumple",VOZ_WHATSAPP[[#This Row],[Cumple con las normativas legales]]="No Cumple"),"No Cumple","Cumple")</f>
        <v>Cumple</v>
      </c>
      <c r="AD3509" s="1" t="s">
        <v>46</v>
      </c>
      <c r="AE3509" s="1" t="s">
        <v>2558</v>
      </c>
      <c r="AF3509" s="4">
        <v>1</v>
      </c>
      <c r="AG3509" s="4">
        <f>IF(AND(VOZ_WHATSAPP[[#This Row],[Estado Cierre]]="Sin Cierre",VOZ_WHATSAPP[[#This Row],[Nota Negocio]]="Sin Negocio"),VOZ_WHATSAPP[[#This Row],[Nota]]-24%,VOZ_WHATSAPP[[#This Row],[Nota]])</f>
        <v>1</v>
      </c>
      <c r="AH3509" s="8">
        <f>IF(VOZ_WHATSAPP[[#This Row],[Estado Legal]]="No Cumple",0,IF(VOZ_WHATSAPP[[#This Row],[Realiza lectura de guion Legal]]="No Cumple",VOZ_WHATSAPP[[#This Row],[Nota 2]]-50%,VOZ_WHATSAPP[[#This Row],[Nota 2]]))</f>
        <v>1</v>
      </c>
    </row>
    <row r="3510" spans="1:34" x14ac:dyDescent="0.25">
      <c r="A3510" s="2" t="str">
        <f>VOZ_WHATSAPP[[#This Row],[ID Asesor]]&amp;VOZ_WHATSAPP[[#This Row],[Fecha Monitoreo]]</f>
        <v>228145902</v>
      </c>
      <c r="B3510" s="2">
        <v>45902</v>
      </c>
      <c r="C3510" s="1" t="s">
        <v>50</v>
      </c>
      <c r="D3510" s="1">
        <v>2281</v>
      </c>
      <c r="E3510" s="2">
        <v>45902</v>
      </c>
      <c r="F3510" s="3">
        <v>0.34791666666666665</v>
      </c>
      <c r="G3510" s="1" t="s">
        <v>58</v>
      </c>
      <c r="H3510" s="1" t="s">
        <v>71</v>
      </c>
      <c r="I3510" s="1"/>
      <c r="J3510" s="1"/>
      <c r="K3510" s="1"/>
      <c r="L3510" s="1" t="s">
        <v>46</v>
      </c>
      <c r="M3510" s="1" t="s">
        <v>46</v>
      </c>
      <c r="N3510" s="1" t="s">
        <v>46</v>
      </c>
      <c r="O3510" s="1" t="s">
        <v>46</v>
      </c>
      <c r="P3510" s="1" t="s">
        <v>46</v>
      </c>
      <c r="Q3510" s="1" t="s">
        <v>46</v>
      </c>
      <c r="R3510" s="1" t="s">
        <v>46</v>
      </c>
      <c r="S3510" s="1" t="s">
        <v>46</v>
      </c>
      <c r="T3510" s="12" t="str">
        <f>IF(OR(VOZ_WHATSAPP[[#This Row],[Brinda argumentos coherentes a la objeción]]="No Cumple",VOZ_WHATSAPP[[#This Row],[Despliegue de Beneficios y/o consecuencias]]="No Cumple"),"Sin Negocio","Negocio")</f>
        <v>Negocio</v>
      </c>
      <c r="U3510" s="1" t="s">
        <v>46</v>
      </c>
      <c r="V3510" s="1" t="s">
        <v>46</v>
      </c>
      <c r="W3510" s="1" t="s">
        <v>46</v>
      </c>
      <c r="X3510" s="12" t="str">
        <f>IF(OR(VOZ_WHATSAPP[[#This Row],[Confirma Valor de pago]]="No Cumple",VOZ_WHATSAPP[[#This Row],[Confirma hora de pago]]="No Cumple",VOZ_WHATSAPP[[#This Row],[Confirma medio de pago]]="No Cumple"),"Sin Cierre","Cierre")</f>
        <v>Cierre</v>
      </c>
      <c r="Y3510" s="1" t="s">
        <v>54</v>
      </c>
      <c r="Z3510" s="1" t="s">
        <v>54</v>
      </c>
      <c r="AA3510" s="1" t="s">
        <v>46</v>
      </c>
      <c r="AB3510" s="1" t="s">
        <v>46</v>
      </c>
      <c r="AC3510" s="11" t="str">
        <f>IF(OR(VOZ_WHATSAPP[[#This Row],[La comunicación es asertiva, con respeto y evita maltrato]]="No Cumple",VOZ_WHATSAPP[[#This Row],[Cumple con las normativas legales]]="No Cumple"),"No Cumple","Cumple")</f>
        <v>Cumple</v>
      </c>
      <c r="AD3510" s="1" t="s">
        <v>46</v>
      </c>
      <c r="AE3510" s="1" t="s">
        <v>3025</v>
      </c>
      <c r="AF3510" s="4">
        <v>0.77</v>
      </c>
      <c r="AG3510" s="4">
        <f>IF(AND(VOZ_WHATSAPP[[#This Row],[Estado Cierre]]="Sin Cierre",VOZ_WHATSAPP[[#This Row],[Nota Negocio]]="Sin Negocio"),VOZ_WHATSAPP[[#This Row],[Nota]]-24%,VOZ_WHATSAPP[[#This Row],[Nota]])</f>
        <v>0.77</v>
      </c>
      <c r="AH3510" s="8">
        <f>IF(VOZ_WHATSAPP[[#This Row],[Estado Legal]]="No Cumple",0,IF(VOZ_WHATSAPP[[#This Row],[Realiza lectura de guion Legal]]="No Cumple",VOZ_WHATSAPP[[#This Row],[Nota 2]]-50%,VOZ_WHATSAPP[[#This Row],[Nota 2]]))</f>
        <v>0.77</v>
      </c>
    </row>
    <row r="3511" spans="1:34" x14ac:dyDescent="0.25">
      <c r="A3511" s="2" t="str">
        <f>VOZ_WHATSAPP[[#This Row],[ID Asesor]]&amp;VOZ_WHATSAPP[[#This Row],[Fecha Monitoreo]]</f>
        <v>338245902</v>
      </c>
      <c r="B3511" s="2">
        <v>45902</v>
      </c>
      <c r="C3511" s="1" t="s">
        <v>696</v>
      </c>
      <c r="D3511" s="1">
        <v>3382</v>
      </c>
      <c r="E3511" s="2">
        <v>45902</v>
      </c>
      <c r="F3511" s="3">
        <v>0.41875000000000001</v>
      </c>
      <c r="G3511" s="1" t="s">
        <v>43</v>
      </c>
      <c r="H3511" s="1" t="s">
        <v>44</v>
      </c>
      <c r="I3511" s="1">
        <v>563</v>
      </c>
      <c r="J3511" s="1">
        <v>3122958401</v>
      </c>
      <c r="K3511" s="1" t="s">
        <v>45</v>
      </c>
      <c r="L3511" s="1" t="s">
        <v>47</v>
      </c>
      <c r="M3511" s="1" t="s">
        <v>46</v>
      </c>
      <c r="N3511" s="1" t="s">
        <v>46</v>
      </c>
      <c r="O3511" s="1" t="s">
        <v>46</v>
      </c>
      <c r="P3511" s="1" t="s">
        <v>46</v>
      </c>
      <c r="Q3511" s="1" t="s">
        <v>46</v>
      </c>
      <c r="R3511" s="1" t="s">
        <v>46</v>
      </c>
      <c r="S3511" s="1" t="s">
        <v>46</v>
      </c>
      <c r="T3511" s="12" t="str">
        <f>IF(OR(VOZ_WHATSAPP[[#This Row],[Brinda argumentos coherentes a la objeción]]="No Cumple",VOZ_WHATSAPP[[#This Row],[Despliegue de Beneficios y/o consecuencias]]="No Cumple"),"Sin Negocio","Negocio")</f>
        <v>Negocio</v>
      </c>
      <c r="U3511" s="1" t="s">
        <v>48</v>
      </c>
      <c r="V3511" s="1" t="s">
        <v>48</v>
      </c>
      <c r="W3511" s="1" t="s">
        <v>48</v>
      </c>
      <c r="X3511" s="12" t="str">
        <f>IF(OR(VOZ_WHATSAPP[[#This Row],[Confirma Valor de pago]]="No Cumple",VOZ_WHATSAPP[[#This Row],[Confirma hora de pago]]="No Cumple",VOZ_WHATSAPP[[#This Row],[Confirma medio de pago]]="No Cumple"),"Sin Cierre","Cierre")</f>
        <v>Cierre</v>
      </c>
      <c r="Y3511" s="1" t="s">
        <v>46</v>
      </c>
      <c r="Z3511" s="1" t="s">
        <v>54</v>
      </c>
      <c r="AA3511" s="1" t="s">
        <v>46</v>
      </c>
      <c r="AB3511" s="1" t="s">
        <v>46</v>
      </c>
      <c r="AC3511" s="11" t="str">
        <f>IF(OR(VOZ_WHATSAPP[[#This Row],[La comunicación es asertiva, con respeto y evita maltrato]]="No Cumple",VOZ_WHATSAPP[[#This Row],[Cumple con las normativas legales]]="No Cumple"),"No Cumple","Cumple")</f>
        <v>Cumple</v>
      </c>
      <c r="AD3511" s="1" t="s">
        <v>46</v>
      </c>
      <c r="AE3511" s="1" t="s">
        <v>3026</v>
      </c>
      <c r="AF3511" s="4">
        <v>0.81</v>
      </c>
      <c r="AG3511" s="4">
        <f>IF(AND(VOZ_WHATSAPP[[#This Row],[Estado Cierre]]="Sin Cierre",VOZ_WHATSAPP[[#This Row],[Nota Negocio]]="Sin Negocio"),VOZ_WHATSAPP[[#This Row],[Nota]]-24%,VOZ_WHATSAPP[[#This Row],[Nota]])</f>
        <v>0.81</v>
      </c>
      <c r="AH3511" s="8">
        <f>IF(VOZ_WHATSAPP[[#This Row],[Estado Legal]]="No Cumple",0,IF(VOZ_WHATSAPP[[#This Row],[Realiza lectura de guion Legal]]="No Cumple",VOZ_WHATSAPP[[#This Row],[Nota 2]]-50%,VOZ_WHATSAPP[[#This Row],[Nota 2]]))</f>
        <v>0.81</v>
      </c>
    </row>
    <row r="3512" spans="1:34" x14ac:dyDescent="0.25">
      <c r="A3512" s="2" t="str">
        <f>VOZ_WHATSAPP[[#This Row],[ID Asesor]]&amp;VOZ_WHATSAPP[[#This Row],[Fecha Monitoreo]]</f>
        <v>376445902</v>
      </c>
      <c r="B3512" s="2">
        <v>45902</v>
      </c>
      <c r="C3512" s="1" t="s">
        <v>59</v>
      </c>
      <c r="D3512" s="1">
        <v>3764</v>
      </c>
      <c r="E3512" s="2">
        <v>45902</v>
      </c>
      <c r="F3512" s="3">
        <v>0.3840277777777778</v>
      </c>
      <c r="G3512" s="1" t="s">
        <v>43</v>
      </c>
      <c r="H3512" s="1" t="s">
        <v>44</v>
      </c>
      <c r="I3512" s="1">
        <v>21009809</v>
      </c>
      <c r="J3512" s="1">
        <v>3507678810</v>
      </c>
      <c r="K3512" s="1" t="s">
        <v>49</v>
      </c>
      <c r="L3512" s="1" t="s">
        <v>46</v>
      </c>
      <c r="M3512" s="1" t="s">
        <v>46</v>
      </c>
      <c r="N3512" s="1" t="s">
        <v>46</v>
      </c>
      <c r="O3512" s="1" t="s">
        <v>46</v>
      </c>
      <c r="P3512" s="1" t="s">
        <v>46</v>
      </c>
      <c r="Q3512" s="1" t="s">
        <v>46</v>
      </c>
      <c r="R3512" s="1" t="s">
        <v>46</v>
      </c>
      <c r="S3512" s="1" t="s">
        <v>46</v>
      </c>
      <c r="T3512" s="12" t="str">
        <f>IF(OR(VOZ_WHATSAPP[[#This Row],[Brinda argumentos coherentes a la objeción]]="No Cumple",VOZ_WHATSAPP[[#This Row],[Despliegue de Beneficios y/o consecuencias]]="No Cumple"),"Sin Negocio","Negocio")</f>
        <v>Negocio</v>
      </c>
      <c r="U3512" s="1" t="s">
        <v>48</v>
      </c>
      <c r="V3512" s="1" t="s">
        <v>48</v>
      </c>
      <c r="W3512" s="1" t="s">
        <v>48</v>
      </c>
      <c r="X3512" s="12" t="str">
        <f>IF(OR(VOZ_WHATSAPP[[#This Row],[Confirma Valor de pago]]="No Cumple",VOZ_WHATSAPP[[#This Row],[Confirma hora de pago]]="No Cumple",VOZ_WHATSAPP[[#This Row],[Confirma medio de pago]]="No Cumple"),"Sin Cierre","Cierre")</f>
        <v>Cierre</v>
      </c>
      <c r="Y3512" s="1" t="s">
        <v>46</v>
      </c>
      <c r="Z3512" s="1" t="s">
        <v>46</v>
      </c>
      <c r="AA3512" s="1" t="s">
        <v>46</v>
      </c>
      <c r="AB3512" s="1" t="s">
        <v>46</v>
      </c>
      <c r="AC3512" s="11" t="str">
        <f>IF(OR(VOZ_WHATSAPP[[#This Row],[La comunicación es asertiva, con respeto y evita maltrato]]="No Cumple",VOZ_WHATSAPP[[#This Row],[Cumple con las normativas legales]]="No Cumple"),"No Cumple","Cumple")</f>
        <v>Cumple</v>
      </c>
      <c r="AD3512" s="1" t="s">
        <v>46</v>
      </c>
      <c r="AE3512" s="1" t="s">
        <v>3027</v>
      </c>
      <c r="AF3512" s="4">
        <v>1</v>
      </c>
      <c r="AG3512" s="4">
        <f>IF(AND(VOZ_WHATSAPP[[#This Row],[Estado Cierre]]="Sin Cierre",VOZ_WHATSAPP[[#This Row],[Nota Negocio]]="Sin Negocio"),VOZ_WHATSAPP[[#This Row],[Nota]]-24%,VOZ_WHATSAPP[[#This Row],[Nota]])</f>
        <v>1</v>
      </c>
      <c r="AH3512" s="8">
        <f>IF(VOZ_WHATSAPP[[#This Row],[Estado Legal]]="No Cumple",0,IF(VOZ_WHATSAPP[[#This Row],[Realiza lectura de guion Legal]]="No Cumple",VOZ_WHATSAPP[[#This Row],[Nota 2]]-50%,VOZ_WHATSAPP[[#This Row],[Nota 2]]))</f>
        <v>1</v>
      </c>
    </row>
    <row r="3513" spans="1:34" x14ac:dyDescent="0.25">
      <c r="A3513" s="2" t="str">
        <f>VOZ_WHATSAPP[[#This Row],[ID Asesor]]&amp;VOZ_WHATSAPP[[#This Row],[Fecha Monitoreo]]</f>
        <v>387645902</v>
      </c>
      <c r="B3513" s="2">
        <v>45902</v>
      </c>
      <c r="C3513" s="1" t="s">
        <v>50</v>
      </c>
      <c r="D3513" s="1">
        <v>3876</v>
      </c>
      <c r="E3513" s="2">
        <v>45902</v>
      </c>
      <c r="F3513" s="3">
        <v>0.48541666666666666</v>
      </c>
      <c r="G3513" s="1" t="s">
        <v>51</v>
      </c>
      <c r="H3513" s="1" t="s">
        <v>44</v>
      </c>
      <c r="I3513" s="1">
        <v>1429</v>
      </c>
      <c r="J3513" s="1">
        <v>3152024261</v>
      </c>
      <c r="K3513" s="1" t="s">
        <v>45</v>
      </c>
      <c r="L3513" s="1" t="s">
        <v>46</v>
      </c>
      <c r="M3513" s="1" t="s">
        <v>46</v>
      </c>
      <c r="N3513" s="1" t="s">
        <v>46</v>
      </c>
      <c r="O3513" s="1" t="s">
        <v>46</v>
      </c>
      <c r="P3513" s="1" t="s">
        <v>46</v>
      </c>
      <c r="Q3513" s="1" t="s">
        <v>46</v>
      </c>
      <c r="R3513" s="1" t="s">
        <v>46</v>
      </c>
      <c r="S3513" s="1" t="s">
        <v>46</v>
      </c>
      <c r="T3513" s="12" t="str">
        <f>IF(OR(VOZ_WHATSAPP[[#This Row],[Brinda argumentos coherentes a la objeción]]="No Cumple",VOZ_WHATSAPP[[#This Row],[Despliegue de Beneficios y/o consecuencias]]="No Cumple"),"Sin Negocio","Negocio")</f>
        <v>Negocio</v>
      </c>
      <c r="U3513" s="1" t="s">
        <v>46</v>
      </c>
      <c r="V3513" s="1" t="s">
        <v>46</v>
      </c>
      <c r="W3513" s="1" t="s">
        <v>46</v>
      </c>
      <c r="X3513" s="12" t="str">
        <f>IF(OR(VOZ_WHATSAPP[[#This Row],[Confirma Valor de pago]]="No Cumple",VOZ_WHATSAPP[[#This Row],[Confirma hora de pago]]="No Cumple",VOZ_WHATSAPP[[#This Row],[Confirma medio de pago]]="No Cumple"),"Sin Cierre","Cierre")</f>
        <v>Cierre</v>
      </c>
      <c r="Y3513" s="1" t="s">
        <v>54</v>
      </c>
      <c r="Z3513" s="1" t="s">
        <v>46</v>
      </c>
      <c r="AA3513" s="1" t="s">
        <v>46</v>
      </c>
      <c r="AB3513" s="1" t="s">
        <v>46</v>
      </c>
      <c r="AC3513" s="11" t="str">
        <f>IF(OR(VOZ_WHATSAPP[[#This Row],[La comunicación es asertiva, con respeto y evita maltrato]]="No Cumple",VOZ_WHATSAPP[[#This Row],[Cumple con las normativas legales]]="No Cumple"),"No Cumple","Cumple")</f>
        <v>Cumple</v>
      </c>
      <c r="AD3513" s="1" t="s">
        <v>46</v>
      </c>
      <c r="AE3513" s="1" t="s">
        <v>3028</v>
      </c>
      <c r="AF3513" s="4">
        <v>0.92</v>
      </c>
      <c r="AG3513" s="4">
        <f>IF(AND(VOZ_WHATSAPP[[#This Row],[Estado Cierre]]="Sin Cierre",VOZ_WHATSAPP[[#This Row],[Nota Negocio]]="Sin Negocio"),VOZ_WHATSAPP[[#This Row],[Nota]]-24%,VOZ_WHATSAPP[[#This Row],[Nota]])</f>
        <v>0.92</v>
      </c>
      <c r="AH3513" s="8">
        <f>IF(VOZ_WHATSAPP[[#This Row],[Estado Legal]]="No Cumple",0,IF(VOZ_WHATSAPP[[#This Row],[Realiza lectura de guion Legal]]="No Cumple",VOZ_WHATSAPP[[#This Row],[Nota 2]]-50%,VOZ_WHATSAPP[[#This Row],[Nota 2]]))</f>
        <v>0.92</v>
      </c>
    </row>
    <row r="3514" spans="1:34" x14ac:dyDescent="0.25">
      <c r="A3514" s="2" t="str">
        <f>VOZ_WHATSAPP[[#This Row],[ID Asesor]]&amp;VOZ_WHATSAPP[[#This Row],[Fecha Monitoreo]]</f>
        <v>387445902</v>
      </c>
      <c r="B3514" s="2">
        <v>45902</v>
      </c>
      <c r="C3514" s="1" t="s">
        <v>42</v>
      </c>
      <c r="D3514" s="1">
        <v>3874</v>
      </c>
      <c r="E3514" s="2">
        <v>45902</v>
      </c>
      <c r="F3514" s="3">
        <v>0.45694444444444443</v>
      </c>
      <c r="G3514" s="1" t="s">
        <v>51</v>
      </c>
      <c r="H3514" s="1" t="s">
        <v>44</v>
      </c>
      <c r="I3514" s="1">
        <v>210020480</v>
      </c>
      <c r="J3514" s="1">
        <v>3102208413</v>
      </c>
      <c r="K3514" s="1" t="s">
        <v>49</v>
      </c>
      <c r="L3514" s="1" t="s">
        <v>46</v>
      </c>
      <c r="M3514" s="1" t="s">
        <v>46</v>
      </c>
      <c r="N3514" s="1" t="s">
        <v>46</v>
      </c>
      <c r="O3514" s="1" t="s">
        <v>46</v>
      </c>
      <c r="P3514" s="1" t="s">
        <v>46</v>
      </c>
      <c r="Q3514" s="1" t="s">
        <v>46</v>
      </c>
      <c r="R3514" s="1" t="s">
        <v>46</v>
      </c>
      <c r="S3514" s="1" t="s">
        <v>46</v>
      </c>
      <c r="T3514" s="12" t="str">
        <f>IF(OR(VOZ_WHATSAPP[[#This Row],[Brinda argumentos coherentes a la objeción]]="No Cumple",VOZ_WHATSAPP[[#This Row],[Despliegue de Beneficios y/o consecuencias]]="No Cumple"),"Sin Negocio","Negocio")</f>
        <v>Negocio</v>
      </c>
      <c r="U3514" s="1" t="s">
        <v>46</v>
      </c>
      <c r="V3514" s="1" t="s">
        <v>46</v>
      </c>
      <c r="W3514" s="1" t="s">
        <v>46</v>
      </c>
      <c r="X3514" s="12" t="str">
        <f>IF(OR(VOZ_WHATSAPP[[#This Row],[Confirma Valor de pago]]="No Cumple",VOZ_WHATSAPP[[#This Row],[Confirma hora de pago]]="No Cumple",VOZ_WHATSAPP[[#This Row],[Confirma medio de pago]]="No Cumple"),"Sin Cierre","Cierre")</f>
        <v>Cierre</v>
      </c>
      <c r="Y3514" s="1" t="s">
        <v>46</v>
      </c>
      <c r="Z3514" s="1" t="s">
        <v>46</v>
      </c>
      <c r="AA3514" s="1" t="s">
        <v>46</v>
      </c>
      <c r="AB3514" s="1" t="s">
        <v>46</v>
      </c>
      <c r="AC3514" s="11" t="str">
        <f>IF(OR(VOZ_WHATSAPP[[#This Row],[La comunicación es asertiva, con respeto y evita maltrato]]="No Cumple",VOZ_WHATSAPP[[#This Row],[Cumple con las normativas legales]]="No Cumple"),"No Cumple","Cumple")</f>
        <v>Cumple</v>
      </c>
      <c r="AD3514" s="1" t="s">
        <v>46</v>
      </c>
      <c r="AE3514" s="1" t="s">
        <v>55</v>
      </c>
      <c r="AF3514" s="4">
        <v>1</v>
      </c>
      <c r="AG3514" s="4">
        <f>IF(AND(VOZ_WHATSAPP[[#This Row],[Estado Cierre]]="Sin Cierre",VOZ_WHATSAPP[[#This Row],[Nota Negocio]]="Sin Negocio"),VOZ_WHATSAPP[[#This Row],[Nota]]-24%,VOZ_WHATSAPP[[#This Row],[Nota]])</f>
        <v>1</v>
      </c>
      <c r="AH3514" s="8">
        <f>IF(VOZ_WHATSAPP[[#This Row],[Estado Legal]]="No Cumple",0,IF(VOZ_WHATSAPP[[#This Row],[Realiza lectura de guion Legal]]="No Cumple",VOZ_WHATSAPP[[#This Row],[Nota 2]]-50%,VOZ_WHATSAPP[[#This Row],[Nota 2]]))</f>
        <v>1</v>
      </c>
    </row>
    <row r="3515" spans="1:34" x14ac:dyDescent="0.25">
      <c r="A3515" s="2" t="str">
        <f>VOZ_WHATSAPP[[#This Row],[ID Asesor]]&amp;VOZ_WHATSAPP[[#This Row],[Fecha Monitoreo]]</f>
        <v>374845902</v>
      </c>
      <c r="B3515" s="2">
        <v>45902</v>
      </c>
      <c r="C3515" s="1" t="s">
        <v>126</v>
      </c>
      <c r="D3515" s="1">
        <v>3748</v>
      </c>
      <c r="E3515" s="2">
        <v>45902</v>
      </c>
      <c r="F3515" s="3">
        <v>0.55347222222222225</v>
      </c>
      <c r="G3515" s="1" t="s">
        <v>51</v>
      </c>
      <c r="H3515" s="1" t="s">
        <v>44</v>
      </c>
      <c r="I3515" s="1">
        <v>494</v>
      </c>
      <c r="J3515" s="1">
        <v>3014748528</v>
      </c>
      <c r="K3515" s="1" t="s">
        <v>45</v>
      </c>
      <c r="L3515" s="1" t="s">
        <v>46</v>
      </c>
      <c r="M3515" s="1" t="s">
        <v>46</v>
      </c>
      <c r="N3515" s="1" t="s">
        <v>46</v>
      </c>
      <c r="O3515" s="1" t="s">
        <v>46</v>
      </c>
      <c r="P3515" s="1" t="s">
        <v>46</v>
      </c>
      <c r="Q3515" s="1" t="s">
        <v>48</v>
      </c>
      <c r="R3515" s="1" t="s">
        <v>48</v>
      </c>
      <c r="S3515" s="1" t="s">
        <v>48</v>
      </c>
      <c r="T3515" s="12" t="str">
        <f>IF(OR(VOZ_WHATSAPP[[#This Row],[Brinda argumentos coherentes a la objeción]]="No Cumple",VOZ_WHATSAPP[[#This Row],[Despliegue de Beneficios y/o consecuencias]]="No Cumple"),"Sin Negocio","Negocio")</f>
        <v>Negocio</v>
      </c>
      <c r="U3515" s="1" t="s">
        <v>46</v>
      </c>
      <c r="V3515" s="1" t="s">
        <v>46</v>
      </c>
      <c r="W3515" s="1" t="s">
        <v>46</v>
      </c>
      <c r="X3515" s="12" t="str">
        <f>IF(OR(VOZ_WHATSAPP[[#This Row],[Confirma Valor de pago]]="No Cumple",VOZ_WHATSAPP[[#This Row],[Confirma hora de pago]]="No Cumple",VOZ_WHATSAPP[[#This Row],[Confirma medio de pago]]="No Cumple"),"Sin Cierre","Cierre")</f>
        <v>Cierre</v>
      </c>
      <c r="Y3515" s="1" t="s">
        <v>46</v>
      </c>
      <c r="Z3515" s="1" t="s">
        <v>54</v>
      </c>
      <c r="AA3515" s="1" t="s">
        <v>46</v>
      </c>
      <c r="AB3515" s="1" t="s">
        <v>46</v>
      </c>
      <c r="AC3515" s="11" t="str">
        <f>IF(OR(VOZ_WHATSAPP[[#This Row],[La comunicación es asertiva, con respeto y evita maltrato]]="No Cumple",VOZ_WHATSAPP[[#This Row],[Cumple con las normativas legales]]="No Cumple"),"No Cumple","Cumple")</f>
        <v>Cumple</v>
      </c>
      <c r="AD3515" s="1" t="s">
        <v>46</v>
      </c>
      <c r="AE3515" s="1" t="s">
        <v>3029</v>
      </c>
      <c r="AF3515" s="4">
        <v>0.85</v>
      </c>
      <c r="AG3515" s="4">
        <f>IF(AND(VOZ_WHATSAPP[[#This Row],[Estado Cierre]]="Sin Cierre",VOZ_WHATSAPP[[#This Row],[Nota Negocio]]="Sin Negocio"),VOZ_WHATSAPP[[#This Row],[Nota]]-24%,VOZ_WHATSAPP[[#This Row],[Nota]])</f>
        <v>0.85</v>
      </c>
      <c r="AH3515" s="8">
        <f>IF(VOZ_WHATSAPP[[#This Row],[Estado Legal]]="No Cumple",0,IF(VOZ_WHATSAPP[[#This Row],[Realiza lectura de guion Legal]]="No Cumple",VOZ_WHATSAPP[[#This Row],[Nota 2]]-50%,VOZ_WHATSAPP[[#This Row],[Nota 2]]))</f>
        <v>0.85</v>
      </c>
    </row>
    <row r="3516" spans="1:34" x14ac:dyDescent="0.25">
      <c r="A3516" s="2" t="str">
        <f>VOZ_WHATSAPP[[#This Row],[ID Asesor]]&amp;VOZ_WHATSAPP[[#This Row],[Fecha Monitoreo]]</f>
        <v>363245902</v>
      </c>
      <c r="B3516" s="2">
        <v>45902</v>
      </c>
      <c r="C3516" s="1" t="s">
        <v>42</v>
      </c>
      <c r="D3516" s="1">
        <v>3632</v>
      </c>
      <c r="E3516" s="2">
        <v>45901</v>
      </c>
      <c r="F3516" s="3">
        <v>0.45416666666666666</v>
      </c>
      <c r="G3516" s="1" t="s">
        <v>51</v>
      </c>
      <c r="H3516" s="1" t="s">
        <v>44</v>
      </c>
      <c r="I3516" s="1">
        <v>1378</v>
      </c>
      <c r="J3516" s="1">
        <v>3003827522</v>
      </c>
      <c r="K3516" s="1" t="s">
        <v>45</v>
      </c>
      <c r="L3516" s="1" t="s">
        <v>46</v>
      </c>
      <c r="M3516" s="1" t="s">
        <v>46</v>
      </c>
      <c r="N3516" s="1" t="s">
        <v>46</v>
      </c>
      <c r="O3516" s="1" t="s">
        <v>46</v>
      </c>
      <c r="P3516" s="1" t="s">
        <v>46</v>
      </c>
      <c r="Q3516" s="1" t="s">
        <v>46</v>
      </c>
      <c r="R3516" s="1" t="s">
        <v>46</v>
      </c>
      <c r="S3516" s="1" t="s">
        <v>46</v>
      </c>
      <c r="T3516" s="12" t="str">
        <f>IF(OR(VOZ_WHATSAPP[[#This Row],[Brinda argumentos coherentes a la objeción]]="No Cumple",VOZ_WHATSAPP[[#This Row],[Despliegue de Beneficios y/o consecuencias]]="No Cumple"),"Sin Negocio","Negocio")</f>
        <v>Negocio</v>
      </c>
      <c r="U3516" s="1" t="s">
        <v>48</v>
      </c>
      <c r="V3516" s="1" t="s">
        <v>48</v>
      </c>
      <c r="W3516" s="1" t="s">
        <v>48</v>
      </c>
      <c r="X3516" s="12" t="str">
        <f>IF(OR(VOZ_WHATSAPP[[#This Row],[Confirma Valor de pago]]="No Cumple",VOZ_WHATSAPP[[#This Row],[Confirma hora de pago]]="No Cumple",VOZ_WHATSAPP[[#This Row],[Confirma medio de pago]]="No Cumple"),"Sin Cierre","Cierre")</f>
        <v>Cierre</v>
      </c>
      <c r="Y3516" s="1" t="s">
        <v>46</v>
      </c>
      <c r="Z3516" s="1" t="s">
        <v>46</v>
      </c>
      <c r="AA3516" s="1" t="s">
        <v>46</v>
      </c>
      <c r="AB3516" s="1" t="s">
        <v>46</v>
      </c>
      <c r="AC3516" s="11" t="str">
        <f>IF(OR(VOZ_WHATSAPP[[#This Row],[La comunicación es asertiva, con respeto y evita maltrato]]="No Cumple",VOZ_WHATSAPP[[#This Row],[Cumple con las normativas legales]]="No Cumple"),"No Cumple","Cumple")</f>
        <v>Cumple</v>
      </c>
      <c r="AD3516" s="1" t="s">
        <v>46</v>
      </c>
      <c r="AE3516" s="1" t="s">
        <v>101</v>
      </c>
      <c r="AF3516" s="4">
        <v>1</v>
      </c>
      <c r="AG3516" s="4">
        <f>IF(AND(VOZ_WHATSAPP[[#This Row],[Estado Cierre]]="Sin Cierre",VOZ_WHATSAPP[[#This Row],[Nota Negocio]]="Sin Negocio"),VOZ_WHATSAPP[[#This Row],[Nota]]-24%,VOZ_WHATSAPP[[#This Row],[Nota]])</f>
        <v>1</v>
      </c>
      <c r="AH3516" s="8">
        <f>IF(VOZ_WHATSAPP[[#This Row],[Estado Legal]]="No Cumple",0,IF(VOZ_WHATSAPP[[#This Row],[Realiza lectura de guion Legal]]="No Cumple",VOZ_WHATSAPP[[#This Row],[Nota 2]]-50%,VOZ_WHATSAPP[[#This Row],[Nota 2]]))</f>
        <v>1</v>
      </c>
    </row>
    <row r="3517" spans="1:34" x14ac:dyDescent="0.25">
      <c r="A3517" s="2" t="str">
        <f>VOZ_WHATSAPP[[#This Row],[ID Asesor]]&amp;VOZ_WHATSAPP[[#This Row],[Fecha Monitoreo]]</f>
        <v>366545902</v>
      </c>
      <c r="B3517" s="2">
        <v>45902</v>
      </c>
      <c r="C3517" s="1" t="s">
        <v>42</v>
      </c>
      <c r="D3517" s="1">
        <v>3665</v>
      </c>
      <c r="E3517" s="2">
        <v>45902</v>
      </c>
      <c r="F3517" s="3">
        <v>0.37847222222222221</v>
      </c>
      <c r="G3517" s="1" t="s">
        <v>60</v>
      </c>
      <c r="H3517" s="1" t="s">
        <v>44</v>
      </c>
      <c r="I3517" s="1">
        <v>1111</v>
      </c>
      <c r="J3517" s="1">
        <v>3004377125</v>
      </c>
      <c r="K3517" s="1" t="s">
        <v>45</v>
      </c>
      <c r="L3517" s="1" t="s">
        <v>46</v>
      </c>
      <c r="M3517" s="1" t="s">
        <v>47</v>
      </c>
      <c r="N3517" s="1" t="s">
        <v>46</v>
      </c>
      <c r="O3517" s="1" t="s">
        <v>46</v>
      </c>
      <c r="P3517" s="1" t="s">
        <v>46</v>
      </c>
      <c r="Q3517" s="1" t="s">
        <v>48</v>
      </c>
      <c r="R3517" s="1" t="s">
        <v>48</v>
      </c>
      <c r="S3517" s="1" t="s">
        <v>46</v>
      </c>
      <c r="T3517" s="12" t="str">
        <f>IF(OR(VOZ_WHATSAPP[[#This Row],[Brinda argumentos coherentes a la objeción]]="No Cumple",VOZ_WHATSAPP[[#This Row],[Despliegue de Beneficios y/o consecuencias]]="No Cumple"),"Sin Negocio","Negocio")</f>
        <v>Negocio</v>
      </c>
      <c r="U3517" s="1" t="s">
        <v>46</v>
      </c>
      <c r="V3517" s="1" t="s">
        <v>46</v>
      </c>
      <c r="W3517" s="1" t="s">
        <v>46</v>
      </c>
      <c r="X3517" s="12" t="str">
        <f>IF(OR(VOZ_WHATSAPP[[#This Row],[Confirma Valor de pago]]="No Cumple",VOZ_WHATSAPP[[#This Row],[Confirma hora de pago]]="No Cumple",VOZ_WHATSAPP[[#This Row],[Confirma medio de pago]]="No Cumple"),"Sin Cierre","Cierre")</f>
        <v>Cierre</v>
      </c>
      <c r="Y3517" s="1" t="s">
        <v>46</v>
      </c>
      <c r="Z3517" s="1" t="s">
        <v>46</v>
      </c>
      <c r="AA3517" s="1" t="s">
        <v>46</v>
      </c>
      <c r="AB3517" s="1" t="s">
        <v>46</v>
      </c>
      <c r="AC3517" s="11" t="str">
        <f>IF(OR(VOZ_WHATSAPP[[#This Row],[La comunicación es asertiva, con respeto y evita maltrato]]="No Cumple",VOZ_WHATSAPP[[#This Row],[Cumple con las normativas legales]]="No Cumple"),"No Cumple","Cumple")</f>
        <v>Cumple</v>
      </c>
      <c r="AD3517" s="1" t="s">
        <v>46</v>
      </c>
      <c r="AE3517" s="1" t="s">
        <v>3030</v>
      </c>
      <c r="AF3517" s="4">
        <v>0.96</v>
      </c>
      <c r="AG3517" s="4">
        <f>IF(AND(VOZ_WHATSAPP[[#This Row],[Estado Cierre]]="Sin Cierre",VOZ_WHATSAPP[[#This Row],[Nota Negocio]]="Sin Negocio"),VOZ_WHATSAPP[[#This Row],[Nota]]-24%,VOZ_WHATSAPP[[#This Row],[Nota]])</f>
        <v>0.96</v>
      </c>
      <c r="AH3517" s="8">
        <f>IF(VOZ_WHATSAPP[[#This Row],[Estado Legal]]="No Cumple",0,IF(VOZ_WHATSAPP[[#This Row],[Realiza lectura de guion Legal]]="No Cumple",VOZ_WHATSAPP[[#This Row],[Nota 2]]-50%,VOZ_WHATSAPP[[#This Row],[Nota 2]]))</f>
        <v>0.96</v>
      </c>
    </row>
    <row r="3518" spans="1:34" x14ac:dyDescent="0.25">
      <c r="A3518" s="2" t="str">
        <f>VOZ_WHATSAPP[[#This Row],[ID Asesor]]&amp;VOZ_WHATSAPP[[#This Row],[Fecha Monitoreo]]</f>
        <v>380545902</v>
      </c>
      <c r="B3518" s="2">
        <v>45902</v>
      </c>
      <c r="C3518" s="1" t="s">
        <v>126</v>
      </c>
      <c r="D3518" s="1">
        <v>3805</v>
      </c>
      <c r="E3518" s="2">
        <v>45902</v>
      </c>
      <c r="F3518" s="3">
        <v>0.49652777777777779</v>
      </c>
      <c r="G3518" s="1" t="s">
        <v>58</v>
      </c>
      <c r="H3518" s="1" t="s">
        <v>44</v>
      </c>
      <c r="I3518" s="1">
        <v>447</v>
      </c>
      <c r="J3518" s="1">
        <v>3192184886</v>
      </c>
      <c r="K3518" s="1" t="s">
        <v>45</v>
      </c>
      <c r="L3518" s="1" t="s">
        <v>46</v>
      </c>
      <c r="M3518" s="1" t="s">
        <v>46</v>
      </c>
      <c r="N3518" s="1" t="s">
        <v>46</v>
      </c>
      <c r="O3518" s="1" t="s">
        <v>54</v>
      </c>
      <c r="P3518" s="1" t="s">
        <v>46</v>
      </c>
      <c r="Q3518" s="1" t="s">
        <v>48</v>
      </c>
      <c r="R3518" s="1" t="s">
        <v>48</v>
      </c>
      <c r="S3518" s="1" t="s">
        <v>48</v>
      </c>
      <c r="T3518" s="12" t="str">
        <f>IF(OR(VOZ_WHATSAPP[[#This Row],[Brinda argumentos coherentes a la objeción]]="No Cumple",VOZ_WHATSAPP[[#This Row],[Despliegue de Beneficios y/o consecuencias]]="No Cumple"),"Sin Negocio","Negocio")</f>
        <v>Negocio</v>
      </c>
      <c r="U3518" s="1" t="s">
        <v>46</v>
      </c>
      <c r="V3518" s="1" t="s">
        <v>46</v>
      </c>
      <c r="W3518" s="1" t="s">
        <v>46</v>
      </c>
      <c r="X3518" s="12" t="str">
        <f>IF(OR(VOZ_WHATSAPP[[#This Row],[Confirma Valor de pago]]="No Cumple",VOZ_WHATSAPP[[#This Row],[Confirma hora de pago]]="No Cumple",VOZ_WHATSAPP[[#This Row],[Confirma medio de pago]]="No Cumple"),"Sin Cierre","Cierre")</f>
        <v>Cierre</v>
      </c>
      <c r="Y3518" s="1" t="s">
        <v>46</v>
      </c>
      <c r="Z3518" s="1" t="s">
        <v>46</v>
      </c>
      <c r="AA3518" s="1" t="s">
        <v>46</v>
      </c>
      <c r="AB3518" s="1" t="s">
        <v>46</v>
      </c>
      <c r="AC3518" s="11" t="str">
        <f>IF(OR(VOZ_WHATSAPP[[#This Row],[La comunicación es asertiva, con respeto y evita maltrato]]="No Cumple",VOZ_WHATSAPP[[#This Row],[Cumple con las normativas legales]]="No Cumple"),"No Cumple","Cumple")</f>
        <v>Cumple</v>
      </c>
      <c r="AD3518" s="1" t="s">
        <v>46</v>
      </c>
      <c r="AE3518" s="1" t="s">
        <v>3031</v>
      </c>
      <c r="AF3518" s="4">
        <v>0.95</v>
      </c>
      <c r="AG3518" s="4">
        <f>IF(AND(VOZ_WHATSAPP[[#This Row],[Estado Cierre]]="Sin Cierre",VOZ_WHATSAPP[[#This Row],[Nota Negocio]]="Sin Negocio"),VOZ_WHATSAPP[[#This Row],[Nota]]-24%,VOZ_WHATSAPP[[#This Row],[Nota]])</f>
        <v>0.95</v>
      </c>
      <c r="AH3518" s="8">
        <f>IF(VOZ_WHATSAPP[[#This Row],[Estado Legal]]="No Cumple",0,IF(VOZ_WHATSAPP[[#This Row],[Realiza lectura de guion Legal]]="No Cumple",VOZ_WHATSAPP[[#This Row],[Nota 2]]-50%,VOZ_WHATSAPP[[#This Row],[Nota 2]]))</f>
        <v>0.95</v>
      </c>
    </row>
    <row r="3519" spans="1:34" x14ac:dyDescent="0.25">
      <c r="A3519" s="2" t="str">
        <f>VOZ_WHATSAPP[[#This Row],[ID Asesor]]&amp;VOZ_WHATSAPP[[#This Row],[Fecha Monitoreo]]</f>
        <v>369145902</v>
      </c>
      <c r="B3519" s="2">
        <v>45902</v>
      </c>
      <c r="C3519" s="1" t="s">
        <v>42</v>
      </c>
      <c r="D3519" s="1">
        <v>3691</v>
      </c>
      <c r="E3519" s="2">
        <v>45902</v>
      </c>
      <c r="F3519" s="3">
        <v>0.35416666666666669</v>
      </c>
      <c r="G3519" s="1" t="s">
        <v>60</v>
      </c>
      <c r="H3519" s="1" t="s">
        <v>71</v>
      </c>
      <c r="I3519" s="1"/>
      <c r="J3519" s="1"/>
      <c r="K3519" s="1"/>
      <c r="L3519" s="1" t="s">
        <v>46</v>
      </c>
      <c r="M3519" s="1" t="s">
        <v>46</v>
      </c>
      <c r="N3519" s="1" t="s">
        <v>46</v>
      </c>
      <c r="O3519" s="1" t="s">
        <v>46</v>
      </c>
      <c r="P3519" s="1" t="s">
        <v>46</v>
      </c>
      <c r="Q3519" s="1" t="s">
        <v>48</v>
      </c>
      <c r="R3519" s="1" t="s">
        <v>48</v>
      </c>
      <c r="S3519" s="1" t="s">
        <v>46</v>
      </c>
      <c r="T3519" s="12" t="str">
        <f>IF(OR(VOZ_WHATSAPP[[#This Row],[Brinda argumentos coherentes a la objeción]]="No Cumple",VOZ_WHATSAPP[[#This Row],[Despliegue de Beneficios y/o consecuencias]]="No Cumple"),"Sin Negocio","Negocio")</f>
        <v>Negocio</v>
      </c>
      <c r="U3519" s="1" t="s">
        <v>46</v>
      </c>
      <c r="V3519" s="1" t="s">
        <v>47</v>
      </c>
      <c r="W3519" s="1" t="s">
        <v>46</v>
      </c>
      <c r="X3519" s="12" t="str">
        <f>IF(OR(VOZ_WHATSAPP[[#This Row],[Confirma Valor de pago]]="No Cumple",VOZ_WHATSAPP[[#This Row],[Confirma hora de pago]]="No Cumple",VOZ_WHATSAPP[[#This Row],[Confirma medio de pago]]="No Cumple"),"Sin Cierre","Cierre")</f>
        <v>Sin Cierre</v>
      </c>
      <c r="Y3519" s="1" t="s">
        <v>46</v>
      </c>
      <c r="Z3519" s="1" t="s">
        <v>46</v>
      </c>
      <c r="AA3519" s="1" t="s">
        <v>46</v>
      </c>
      <c r="AB3519" s="1" t="s">
        <v>46</v>
      </c>
      <c r="AC3519" s="11" t="str">
        <f>IF(OR(VOZ_WHATSAPP[[#This Row],[La comunicación es asertiva, con respeto y evita maltrato]]="No Cumple",VOZ_WHATSAPP[[#This Row],[Cumple con las normativas legales]]="No Cumple"),"No Cumple","Cumple")</f>
        <v>Cumple</v>
      </c>
      <c r="AD3519" s="1" t="s">
        <v>46</v>
      </c>
      <c r="AE3519" s="1" t="s">
        <v>3032</v>
      </c>
      <c r="AF3519" s="4">
        <v>0.92</v>
      </c>
      <c r="AG3519" s="4">
        <f>IF(AND(VOZ_WHATSAPP[[#This Row],[Estado Cierre]]="Sin Cierre",VOZ_WHATSAPP[[#This Row],[Nota Negocio]]="Sin Negocio"),VOZ_WHATSAPP[[#This Row],[Nota]]-24%,VOZ_WHATSAPP[[#This Row],[Nota]])</f>
        <v>0.92</v>
      </c>
      <c r="AH3519" s="8">
        <f>IF(VOZ_WHATSAPP[[#This Row],[Estado Legal]]="No Cumple",0,IF(VOZ_WHATSAPP[[#This Row],[Realiza lectura de guion Legal]]="No Cumple",VOZ_WHATSAPP[[#This Row],[Nota 2]]-50%,VOZ_WHATSAPP[[#This Row],[Nota 2]]))</f>
        <v>0.92</v>
      </c>
    </row>
    <row r="3520" spans="1:34" x14ac:dyDescent="0.25">
      <c r="A3520" s="2" t="str">
        <f>VOZ_WHATSAPP[[#This Row],[ID Asesor]]&amp;VOZ_WHATSAPP[[#This Row],[Fecha Monitoreo]]</f>
        <v>359945902</v>
      </c>
      <c r="B3520" s="2">
        <v>45902</v>
      </c>
      <c r="C3520" s="1" t="s">
        <v>50</v>
      </c>
      <c r="D3520" s="1">
        <v>3599</v>
      </c>
      <c r="E3520" s="2">
        <v>45902</v>
      </c>
      <c r="F3520" s="3">
        <v>0.46180555555555558</v>
      </c>
      <c r="G3520" s="1" t="s">
        <v>51</v>
      </c>
      <c r="H3520" s="1" t="s">
        <v>44</v>
      </c>
      <c r="I3520" s="1">
        <v>11009826</v>
      </c>
      <c r="J3520" s="1">
        <v>3156855102</v>
      </c>
      <c r="K3520" s="1" t="s">
        <v>49</v>
      </c>
      <c r="L3520" s="1" t="s">
        <v>46</v>
      </c>
      <c r="M3520" s="1" t="s">
        <v>46</v>
      </c>
      <c r="N3520" s="1" t="s">
        <v>46</v>
      </c>
      <c r="O3520" s="1" t="s">
        <v>46</v>
      </c>
      <c r="P3520" s="1" t="s">
        <v>46</v>
      </c>
      <c r="Q3520" s="1" t="s">
        <v>46</v>
      </c>
      <c r="R3520" s="1" t="s">
        <v>46</v>
      </c>
      <c r="S3520" s="1" t="s">
        <v>46</v>
      </c>
      <c r="T3520" s="12" t="str">
        <f>IF(OR(VOZ_WHATSAPP[[#This Row],[Brinda argumentos coherentes a la objeción]]="No Cumple",VOZ_WHATSAPP[[#This Row],[Despliegue de Beneficios y/o consecuencias]]="No Cumple"),"Sin Negocio","Negocio")</f>
        <v>Negocio</v>
      </c>
      <c r="U3520" s="1" t="s">
        <v>48</v>
      </c>
      <c r="V3520" s="1" t="s">
        <v>48</v>
      </c>
      <c r="W3520" s="1" t="s">
        <v>48</v>
      </c>
      <c r="X3520" s="12" t="str">
        <f>IF(OR(VOZ_WHATSAPP[[#This Row],[Confirma Valor de pago]]="No Cumple",VOZ_WHATSAPP[[#This Row],[Confirma hora de pago]]="No Cumple",VOZ_WHATSAPP[[#This Row],[Confirma medio de pago]]="No Cumple"),"Sin Cierre","Cierre")</f>
        <v>Cierre</v>
      </c>
      <c r="Y3520" s="1" t="s">
        <v>46</v>
      </c>
      <c r="Z3520" s="1" t="s">
        <v>46</v>
      </c>
      <c r="AA3520" s="1" t="s">
        <v>46</v>
      </c>
      <c r="AB3520" s="1" t="s">
        <v>54</v>
      </c>
      <c r="AC3520" s="11" t="str">
        <f>IF(OR(VOZ_WHATSAPP[[#This Row],[La comunicación es asertiva, con respeto y evita maltrato]]="No Cumple",VOZ_WHATSAPP[[#This Row],[Cumple con las normativas legales]]="No Cumple"),"No Cumple","Cumple")</f>
        <v>No Cumple</v>
      </c>
      <c r="AD3520" s="1" t="s">
        <v>46</v>
      </c>
      <c r="AE3520" s="1" t="s">
        <v>3033</v>
      </c>
      <c r="AF3520" s="4">
        <v>1</v>
      </c>
      <c r="AG3520" s="4">
        <f>IF(AND(VOZ_WHATSAPP[[#This Row],[Estado Cierre]]="Sin Cierre",VOZ_WHATSAPP[[#This Row],[Nota Negocio]]="Sin Negocio"),VOZ_WHATSAPP[[#This Row],[Nota]]-24%,VOZ_WHATSAPP[[#This Row],[Nota]])</f>
        <v>1</v>
      </c>
      <c r="AH3520" s="8">
        <f>IF(VOZ_WHATSAPP[[#This Row],[Estado Legal]]="No Cumple",0,IF(VOZ_WHATSAPP[[#This Row],[Realiza lectura de guion Legal]]="No Cumple",VOZ_WHATSAPP[[#This Row],[Nota 2]]-50%,VOZ_WHATSAPP[[#This Row],[Nota 2]]))</f>
        <v>0</v>
      </c>
    </row>
    <row r="3521" spans="1:34" x14ac:dyDescent="0.25">
      <c r="A3521" s="2" t="str">
        <f>VOZ_WHATSAPP[[#This Row],[ID Asesor]]&amp;VOZ_WHATSAPP[[#This Row],[Fecha Monitoreo]]</f>
        <v>282645902</v>
      </c>
      <c r="B3521" s="2">
        <v>45902</v>
      </c>
      <c r="C3521" s="1" t="s">
        <v>42</v>
      </c>
      <c r="D3521" s="1">
        <v>2826</v>
      </c>
      <c r="E3521" s="2">
        <v>45902</v>
      </c>
      <c r="F3521" s="3">
        <v>0.34583333333333333</v>
      </c>
      <c r="G3521" s="1" t="s">
        <v>60</v>
      </c>
      <c r="H3521" s="1" t="s">
        <v>71</v>
      </c>
      <c r="I3521" s="1"/>
      <c r="J3521" s="1"/>
      <c r="K3521" s="1"/>
      <c r="L3521" s="1" t="s">
        <v>46</v>
      </c>
      <c r="M3521" s="1" t="s">
        <v>46</v>
      </c>
      <c r="N3521" s="1" t="s">
        <v>48</v>
      </c>
      <c r="O3521" s="1" t="s">
        <v>48</v>
      </c>
      <c r="P3521" s="1" t="s">
        <v>48</v>
      </c>
      <c r="Q3521" s="1" t="s">
        <v>48</v>
      </c>
      <c r="R3521" s="1" t="s">
        <v>48</v>
      </c>
      <c r="S3521" s="1" t="s">
        <v>48</v>
      </c>
      <c r="T3521" s="12" t="str">
        <f>IF(OR(VOZ_WHATSAPP[[#This Row],[Brinda argumentos coherentes a la objeción]]="No Cumple",VOZ_WHATSAPP[[#This Row],[Despliegue de Beneficios y/o consecuencias]]="No Cumple"),"Sin Negocio","Negocio")</f>
        <v>Negocio</v>
      </c>
      <c r="U3521" s="1" t="s">
        <v>46</v>
      </c>
      <c r="V3521" s="1" t="s">
        <v>46</v>
      </c>
      <c r="W3521" s="1" t="s">
        <v>46</v>
      </c>
      <c r="X3521" s="12" t="str">
        <f>IF(OR(VOZ_WHATSAPP[[#This Row],[Confirma Valor de pago]]="No Cumple",VOZ_WHATSAPP[[#This Row],[Confirma hora de pago]]="No Cumple",VOZ_WHATSAPP[[#This Row],[Confirma medio de pago]]="No Cumple"),"Sin Cierre","Cierre")</f>
        <v>Cierre</v>
      </c>
      <c r="Y3521" s="1" t="s">
        <v>48</v>
      </c>
      <c r="Z3521" s="1" t="s">
        <v>46</v>
      </c>
      <c r="AA3521" s="1" t="s">
        <v>46</v>
      </c>
      <c r="AB3521" s="1" t="s">
        <v>46</v>
      </c>
      <c r="AC3521" s="11" t="str">
        <f>IF(OR(VOZ_WHATSAPP[[#This Row],[La comunicación es asertiva, con respeto y evita maltrato]]="No Cumple",VOZ_WHATSAPP[[#This Row],[Cumple con las normativas legales]]="No Cumple"),"No Cumple","Cumple")</f>
        <v>Cumple</v>
      </c>
      <c r="AD3521" s="1" t="s">
        <v>48</v>
      </c>
      <c r="AE3521" s="1" t="s">
        <v>78</v>
      </c>
      <c r="AF3521" s="4">
        <v>1</v>
      </c>
      <c r="AG3521" s="4">
        <f>IF(AND(VOZ_WHATSAPP[[#This Row],[Estado Cierre]]="Sin Cierre",VOZ_WHATSAPP[[#This Row],[Nota Negocio]]="Sin Negocio"),VOZ_WHATSAPP[[#This Row],[Nota]]-24%,VOZ_WHATSAPP[[#This Row],[Nota]])</f>
        <v>1</v>
      </c>
      <c r="AH3521" s="8">
        <f>IF(VOZ_WHATSAPP[[#This Row],[Estado Legal]]="No Cumple",0,IF(VOZ_WHATSAPP[[#This Row],[Realiza lectura de guion Legal]]="No Cumple",VOZ_WHATSAPP[[#This Row],[Nota 2]]-50%,VOZ_WHATSAPP[[#This Row],[Nota 2]]))</f>
        <v>1</v>
      </c>
    </row>
    <row r="3522" spans="1:34" x14ac:dyDescent="0.25">
      <c r="A3522" s="2" t="str">
        <f>VOZ_WHATSAPP[[#This Row],[ID Asesor]]&amp;VOZ_WHATSAPP[[#This Row],[Fecha Monitoreo]]</f>
        <v>356545902</v>
      </c>
      <c r="B3522" s="2">
        <v>45902</v>
      </c>
      <c r="C3522" s="1" t="s">
        <v>59</v>
      </c>
      <c r="D3522" s="1">
        <v>3565</v>
      </c>
      <c r="E3522" s="2">
        <v>45902</v>
      </c>
      <c r="F3522" s="3">
        <v>0.51111111111111107</v>
      </c>
      <c r="G3522" s="1" t="s">
        <v>60</v>
      </c>
      <c r="H3522" s="1" t="s">
        <v>44</v>
      </c>
      <c r="I3522" s="1">
        <v>1359</v>
      </c>
      <c r="J3522" s="1">
        <v>3170573152</v>
      </c>
      <c r="K3522" s="1" t="s">
        <v>45</v>
      </c>
      <c r="L3522" s="1" t="s">
        <v>46</v>
      </c>
      <c r="M3522" s="1" t="s">
        <v>46</v>
      </c>
      <c r="N3522" s="1" t="s">
        <v>46</v>
      </c>
      <c r="O3522" s="1" t="s">
        <v>46</v>
      </c>
      <c r="P3522" s="1" t="s">
        <v>46</v>
      </c>
      <c r="Q3522" s="1" t="s">
        <v>48</v>
      </c>
      <c r="R3522" s="1" t="s">
        <v>48</v>
      </c>
      <c r="S3522" s="1" t="s">
        <v>48</v>
      </c>
      <c r="T3522" s="12" t="str">
        <f>IF(OR(VOZ_WHATSAPP[[#This Row],[Brinda argumentos coherentes a la objeción]]="No Cumple",VOZ_WHATSAPP[[#This Row],[Despliegue de Beneficios y/o consecuencias]]="No Cumple"),"Sin Negocio","Negocio")</f>
        <v>Negocio</v>
      </c>
      <c r="U3522" s="1" t="s">
        <v>46</v>
      </c>
      <c r="V3522" s="1" t="s">
        <v>46</v>
      </c>
      <c r="W3522" s="1" t="s">
        <v>46</v>
      </c>
      <c r="X3522" s="12" t="str">
        <f>IF(OR(VOZ_WHATSAPP[[#This Row],[Confirma Valor de pago]]="No Cumple",VOZ_WHATSAPP[[#This Row],[Confirma hora de pago]]="No Cumple",VOZ_WHATSAPP[[#This Row],[Confirma medio de pago]]="No Cumple"),"Sin Cierre","Cierre")</f>
        <v>Cierre</v>
      </c>
      <c r="Y3522" s="1" t="s">
        <v>46</v>
      </c>
      <c r="Z3522" s="1" t="s">
        <v>46</v>
      </c>
      <c r="AA3522" s="1" t="s">
        <v>46</v>
      </c>
      <c r="AB3522" s="1" t="s">
        <v>46</v>
      </c>
      <c r="AC3522" s="11" t="str">
        <f>IF(OR(VOZ_WHATSAPP[[#This Row],[La comunicación es asertiva, con respeto y evita maltrato]]="No Cumple",VOZ_WHATSAPP[[#This Row],[Cumple con las normativas legales]]="No Cumple"),"No Cumple","Cumple")</f>
        <v>Cumple</v>
      </c>
      <c r="AD3522" s="1" t="s">
        <v>46</v>
      </c>
      <c r="AE3522" s="1" t="s">
        <v>3034</v>
      </c>
      <c r="AF3522" s="4">
        <v>1</v>
      </c>
      <c r="AG3522" s="4">
        <f>IF(AND(VOZ_WHATSAPP[[#This Row],[Estado Cierre]]="Sin Cierre",VOZ_WHATSAPP[[#This Row],[Nota Negocio]]="Sin Negocio"),VOZ_WHATSAPP[[#This Row],[Nota]]-24%,VOZ_WHATSAPP[[#This Row],[Nota]])</f>
        <v>1</v>
      </c>
      <c r="AH3522" s="8">
        <f>IF(VOZ_WHATSAPP[[#This Row],[Estado Legal]]="No Cumple",0,IF(VOZ_WHATSAPP[[#This Row],[Realiza lectura de guion Legal]]="No Cumple",VOZ_WHATSAPP[[#This Row],[Nota 2]]-50%,VOZ_WHATSAPP[[#This Row],[Nota 2]]))</f>
        <v>1</v>
      </c>
    </row>
    <row r="3523" spans="1:34" x14ac:dyDescent="0.25">
      <c r="A3523" s="2" t="str">
        <f>VOZ_WHATSAPP[[#This Row],[ID Asesor]]&amp;VOZ_WHATSAPP[[#This Row],[Fecha Monitoreo]]</f>
        <v>380645902</v>
      </c>
      <c r="B3523" s="2">
        <v>45902</v>
      </c>
      <c r="C3523" s="1" t="s">
        <v>126</v>
      </c>
      <c r="D3523" s="1">
        <v>3806</v>
      </c>
      <c r="E3523" s="2">
        <v>45902</v>
      </c>
      <c r="F3523" s="3">
        <v>0.53472222222222221</v>
      </c>
      <c r="G3523" s="1" t="s">
        <v>58</v>
      </c>
      <c r="H3523" s="1" t="s">
        <v>44</v>
      </c>
      <c r="I3523" s="1">
        <v>448</v>
      </c>
      <c r="J3523" s="1">
        <v>3042065018</v>
      </c>
      <c r="K3523" s="1" t="s">
        <v>45</v>
      </c>
      <c r="L3523" s="1" t="s">
        <v>46</v>
      </c>
      <c r="M3523" s="1" t="s">
        <v>46</v>
      </c>
      <c r="N3523" s="1" t="s">
        <v>46</v>
      </c>
      <c r="O3523" s="1" t="s">
        <v>46</v>
      </c>
      <c r="P3523" s="1" t="s">
        <v>46</v>
      </c>
      <c r="Q3523" s="1" t="s">
        <v>48</v>
      </c>
      <c r="R3523" s="1" t="s">
        <v>48</v>
      </c>
      <c r="S3523" s="1" t="s">
        <v>46</v>
      </c>
      <c r="T3523" s="12" t="str">
        <f>IF(OR(VOZ_WHATSAPP[[#This Row],[Brinda argumentos coherentes a la objeción]]="No Cumple",VOZ_WHATSAPP[[#This Row],[Despliegue de Beneficios y/o consecuencias]]="No Cumple"),"Sin Negocio","Negocio")</f>
        <v>Negocio</v>
      </c>
      <c r="U3523" s="1" t="s">
        <v>46</v>
      </c>
      <c r="V3523" s="1" t="s">
        <v>46</v>
      </c>
      <c r="W3523" s="1" t="s">
        <v>46</v>
      </c>
      <c r="X3523" s="12" t="str">
        <f>IF(OR(VOZ_WHATSAPP[[#This Row],[Confirma Valor de pago]]="No Cumple",VOZ_WHATSAPP[[#This Row],[Confirma hora de pago]]="No Cumple",VOZ_WHATSAPP[[#This Row],[Confirma medio de pago]]="No Cumple"),"Sin Cierre","Cierre")</f>
        <v>Cierre</v>
      </c>
      <c r="Y3523" s="1" t="s">
        <v>46</v>
      </c>
      <c r="Z3523" s="1" t="s">
        <v>46</v>
      </c>
      <c r="AA3523" s="1" t="s">
        <v>46</v>
      </c>
      <c r="AB3523" s="1" t="s">
        <v>46</v>
      </c>
      <c r="AC3523" s="11" t="str">
        <f>IF(OR(VOZ_WHATSAPP[[#This Row],[La comunicación es asertiva, con respeto y evita maltrato]]="No Cumple",VOZ_WHATSAPP[[#This Row],[Cumple con las normativas legales]]="No Cumple"),"No Cumple","Cumple")</f>
        <v>Cumple</v>
      </c>
      <c r="AD3523" s="1" t="s">
        <v>46</v>
      </c>
      <c r="AE3523" s="1" t="s">
        <v>131</v>
      </c>
      <c r="AF3523" s="4">
        <v>1</v>
      </c>
      <c r="AG3523" s="4">
        <f>IF(AND(VOZ_WHATSAPP[[#This Row],[Estado Cierre]]="Sin Cierre",VOZ_WHATSAPP[[#This Row],[Nota Negocio]]="Sin Negocio"),VOZ_WHATSAPP[[#This Row],[Nota]]-24%,VOZ_WHATSAPP[[#This Row],[Nota]])</f>
        <v>1</v>
      </c>
      <c r="AH3523" s="8">
        <f>IF(VOZ_WHATSAPP[[#This Row],[Estado Legal]]="No Cumple",0,IF(VOZ_WHATSAPP[[#This Row],[Realiza lectura de guion Legal]]="No Cumple",VOZ_WHATSAPP[[#This Row],[Nota 2]]-50%,VOZ_WHATSAPP[[#This Row],[Nota 2]]))</f>
        <v>1</v>
      </c>
    </row>
    <row r="3524" spans="1:34" x14ac:dyDescent="0.25">
      <c r="A3524" s="2" t="str">
        <f>VOZ_WHATSAPP[[#This Row],[ID Asesor]]&amp;VOZ_WHATSAPP[[#This Row],[Fecha Monitoreo]]</f>
        <v>409345902</v>
      </c>
      <c r="B3524" s="2">
        <v>45902</v>
      </c>
      <c r="C3524" s="1" t="s">
        <v>50</v>
      </c>
      <c r="D3524" s="1">
        <v>4093</v>
      </c>
      <c r="E3524" s="2">
        <v>45902</v>
      </c>
      <c r="F3524" s="3">
        <v>0.37847222222222221</v>
      </c>
      <c r="G3524" s="1" t="s">
        <v>43</v>
      </c>
      <c r="H3524" s="1" t="s">
        <v>44</v>
      </c>
      <c r="I3524" s="1">
        <v>1484</v>
      </c>
      <c r="J3524" s="1">
        <v>3012094352</v>
      </c>
      <c r="K3524" s="1" t="s">
        <v>45</v>
      </c>
      <c r="L3524" s="1" t="s">
        <v>46</v>
      </c>
      <c r="M3524" s="1" t="s">
        <v>48</v>
      </c>
      <c r="N3524" s="1" t="s">
        <v>46</v>
      </c>
      <c r="O3524" s="1" t="s">
        <v>46</v>
      </c>
      <c r="P3524" s="1" t="s">
        <v>46</v>
      </c>
      <c r="Q3524" s="1" t="s">
        <v>46</v>
      </c>
      <c r="R3524" s="1" t="s">
        <v>46</v>
      </c>
      <c r="S3524" s="1" t="s">
        <v>46</v>
      </c>
      <c r="T3524" s="12" t="str">
        <f>IF(OR(VOZ_WHATSAPP[[#This Row],[Brinda argumentos coherentes a la objeción]]="No Cumple",VOZ_WHATSAPP[[#This Row],[Despliegue de Beneficios y/o consecuencias]]="No Cumple"),"Sin Negocio","Negocio")</f>
        <v>Negocio</v>
      </c>
      <c r="U3524" s="1" t="s">
        <v>47</v>
      </c>
      <c r="V3524" s="1" t="s">
        <v>47</v>
      </c>
      <c r="W3524" s="1" t="s">
        <v>47</v>
      </c>
      <c r="X3524" s="12" t="str">
        <f>IF(OR(VOZ_WHATSAPP[[#This Row],[Confirma Valor de pago]]="No Cumple",VOZ_WHATSAPP[[#This Row],[Confirma hora de pago]]="No Cumple",VOZ_WHATSAPP[[#This Row],[Confirma medio de pago]]="No Cumple"),"Sin Cierre","Cierre")</f>
        <v>Sin Cierre</v>
      </c>
      <c r="Y3524" s="1" t="s">
        <v>46</v>
      </c>
      <c r="Z3524" s="1" t="s">
        <v>46</v>
      </c>
      <c r="AA3524" s="1" t="s">
        <v>46</v>
      </c>
      <c r="AB3524" s="1" t="s">
        <v>46</v>
      </c>
      <c r="AC3524" s="11" t="str">
        <f>IF(OR(VOZ_WHATSAPP[[#This Row],[La comunicación es asertiva, con respeto y evita maltrato]]="No Cumple",VOZ_WHATSAPP[[#This Row],[Cumple con las normativas legales]]="No Cumple"),"No Cumple","Cumple")</f>
        <v>Cumple</v>
      </c>
      <c r="AD3524" s="1" t="s">
        <v>46</v>
      </c>
      <c r="AE3524" s="1" t="s">
        <v>3035</v>
      </c>
      <c r="AF3524" s="4">
        <v>0.76</v>
      </c>
      <c r="AG3524" s="4">
        <f>IF(AND(VOZ_WHATSAPP[[#This Row],[Estado Cierre]]="Sin Cierre",VOZ_WHATSAPP[[#This Row],[Nota Negocio]]="Sin Negocio"),VOZ_WHATSAPP[[#This Row],[Nota]]-24%,VOZ_WHATSAPP[[#This Row],[Nota]])</f>
        <v>0.76</v>
      </c>
      <c r="AH3524" s="8">
        <f>IF(VOZ_WHATSAPP[[#This Row],[Estado Legal]]="No Cumple",0,IF(VOZ_WHATSAPP[[#This Row],[Realiza lectura de guion Legal]]="No Cumple",VOZ_WHATSAPP[[#This Row],[Nota 2]]-50%,VOZ_WHATSAPP[[#This Row],[Nota 2]]))</f>
        <v>0.76</v>
      </c>
    </row>
    <row r="3525" spans="1:34" x14ac:dyDescent="0.25">
      <c r="A3525" s="2" t="str">
        <f>VOZ_WHATSAPP[[#This Row],[ID Asesor]]&amp;VOZ_WHATSAPP[[#This Row],[Fecha Monitoreo]]</f>
        <v>373345902</v>
      </c>
      <c r="B3525" s="2">
        <v>45902</v>
      </c>
      <c r="C3525" s="1" t="s">
        <v>59</v>
      </c>
      <c r="D3525" s="1">
        <v>3733</v>
      </c>
      <c r="E3525" s="2">
        <v>45902</v>
      </c>
      <c r="F3525" s="3">
        <v>0.57986111111111116</v>
      </c>
      <c r="G3525" s="1" t="s">
        <v>51</v>
      </c>
      <c r="H3525" s="1" t="s">
        <v>44</v>
      </c>
      <c r="I3525" s="1">
        <v>1389</v>
      </c>
      <c r="J3525" s="1">
        <v>3028596752</v>
      </c>
      <c r="K3525" s="1" t="s">
        <v>45</v>
      </c>
      <c r="L3525" s="1" t="s">
        <v>46</v>
      </c>
      <c r="M3525" s="1" t="s">
        <v>46</v>
      </c>
      <c r="N3525" s="1" t="s">
        <v>46</v>
      </c>
      <c r="O3525" s="1" t="s">
        <v>54</v>
      </c>
      <c r="P3525" s="1" t="s">
        <v>46</v>
      </c>
      <c r="Q3525" s="1" t="s">
        <v>48</v>
      </c>
      <c r="R3525" s="1" t="s">
        <v>48</v>
      </c>
      <c r="S3525" s="1" t="s">
        <v>47</v>
      </c>
      <c r="T3525" s="12" t="str">
        <f>IF(OR(VOZ_WHATSAPP[[#This Row],[Brinda argumentos coherentes a la objeción]]="No Cumple",VOZ_WHATSAPP[[#This Row],[Despliegue de Beneficios y/o consecuencias]]="No Cumple"),"Sin Negocio","Negocio")</f>
        <v>Sin Negocio</v>
      </c>
      <c r="U3525" s="1" t="s">
        <v>47</v>
      </c>
      <c r="V3525" s="1" t="s">
        <v>47</v>
      </c>
      <c r="W3525" s="1" t="s">
        <v>47</v>
      </c>
      <c r="X3525" s="12" t="str">
        <f>IF(OR(VOZ_WHATSAPP[[#This Row],[Confirma Valor de pago]]="No Cumple",VOZ_WHATSAPP[[#This Row],[Confirma hora de pago]]="No Cumple",VOZ_WHATSAPP[[#This Row],[Confirma medio de pago]]="No Cumple"),"Sin Cierre","Cierre")</f>
        <v>Sin Cierre</v>
      </c>
      <c r="Y3525" s="1" t="s">
        <v>46</v>
      </c>
      <c r="Z3525" s="1" t="s">
        <v>54</v>
      </c>
      <c r="AA3525" s="1" t="s">
        <v>46</v>
      </c>
      <c r="AB3525" s="1" t="s">
        <v>46</v>
      </c>
      <c r="AC3525" s="11" t="str">
        <f>IF(OR(VOZ_WHATSAPP[[#This Row],[La comunicación es asertiva, con respeto y evita maltrato]]="No Cumple",VOZ_WHATSAPP[[#This Row],[Cumple con las normativas legales]]="No Cumple"),"No Cumple","Cumple")</f>
        <v>Cumple</v>
      </c>
      <c r="AD3525" s="1" t="s">
        <v>46</v>
      </c>
      <c r="AE3525" s="1" t="s">
        <v>3036</v>
      </c>
      <c r="AF3525" s="4">
        <v>0.46</v>
      </c>
      <c r="AG3525" s="4">
        <f>IF(AND(VOZ_WHATSAPP[[#This Row],[Estado Cierre]]="Sin Cierre",VOZ_WHATSAPP[[#This Row],[Nota Negocio]]="Sin Negocio"),VOZ_WHATSAPP[[#This Row],[Nota]]-24%,VOZ_WHATSAPP[[#This Row],[Nota]])</f>
        <v>0.22000000000000003</v>
      </c>
      <c r="AH3525" s="8">
        <f>IF(VOZ_WHATSAPP[[#This Row],[Estado Legal]]="No Cumple",0,IF(VOZ_WHATSAPP[[#This Row],[Realiza lectura de guion Legal]]="No Cumple",VOZ_WHATSAPP[[#This Row],[Nota 2]]-50%,VOZ_WHATSAPP[[#This Row],[Nota 2]]))</f>
        <v>0.22000000000000003</v>
      </c>
    </row>
    <row r="3526" spans="1:34" x14ac:dyDescent="0.25">
      <c r="A3526" s="2" t="str">
        <f>VOZ_WHATSAPP[[#This Row],[ID Asesor]]&amp;VOZ_WHATSAPP[[#This Row],[Fecha Monitoreo]]</f>
        <v>364445902</v>
      </c>
      <c r="B3526" s="2">
        <v>45902</v>
      </c>
      <c r="C3526" s="1" t="s">
        <v>50</v>
      </c>
      <c r="D3526" s="1">
        <v>3644</v>
      </c>
      <c r="E3526" s="2">
        <v>45902</v>
      </c>
      <c r="F3526" s="3">
        <v>0.3527777777777778</v>
      </c>
      <c r="G3526" s="1" t="s">
        <v>60</v>
      </c>
      <c r="H3526" s="1" t="s">
        <v>44</v>
      </c>
      <c r="I3526" s="1">
        <v>1387</v>
      </c>
      <c r="J3526" s="1">
        <v>3203622198</v>
      </c>
      <c r="K3526" s="1" t="s">
        <v>45</v>
      </c>
      <c r="L3526" s="1" t="s">
        <v>46</v>
      </c>
      <c r="M3526" s="1" t="s">
        <v>46</v>
      </c>
      <c r="N3526" s="1" t="s">
        <v>46</v>
      </c>
      <c r="O3526" s="1" t="s">
        <v>46</v>
      </c>
      <c r="P3526" s="1" t="s">
        <v>46</v>
      </c>
      <c r="Q3526" s="1" t="s">
        <v>46</v>
      </c>
      <c r="R3526" s="1" t="s">
        <v>48</v>
      </c>
      <c r="S3526" s="1" t="s">
        <v>46</v>
      </c>
      <c r="T3526" s="12" t="str">
        <f>IF(OR(VOZ_WHATSAPP[[#This Row],[Brinda argumentos coherentes a la objeción]]="No Cumple",VOZ_WHATSAPP[[#This Row],[Despliegue de Beneficios y/o consecuencias]]="No Cumple"),"Sin Negocio","Negocio")</f>
        <v>Negocio</v>
      </c>
      <c r="U3526" s="1" t="s">
        <v>46</v>
      </c>
      <c r="V3526" s="1" t="s">
        <v>46</v>
      </c>
      <c r="W3526" s="1" t="s">
        <v>46</v>
      </c>
      <c r="X3526" s="12" t="str">
        <f>IF(OR(VOZ_WHATSAPP[[#This Row],[Confirma Valor de pago]]="No Cumple",VOZ_WHATSAPP[[#This Row],[Confirma hora de pago]]="No Cumple",VOZ_WHATSAPP[[#This Row],[Confirma medio de pago]]="No Cumple"),"Sin Cierre","Cierre")</f>
        <v>Cierre</v>
      </c>
      <c r="Y3526" s="1" t="s">
        <v>46</v>
      </c>
      <c r="Z3526" s="1" t="s">
        <v>46</v>
      </c>
      <c r="AA3526" s="1" t="s">
        <v>46</v>
      </c>
      <c r="AB3526" s="1" t="s">
        <v>46</v>
      </c>
      <c r="AC3526" s="11" t="str">
        <f>IF(OR(VOZ_WHATSAPP[[#This Row],[La comunicación es asertiva, con respeto y evita maltrato]]="No Cumple",VOZ_WHATSAPP[[#This Row],[Cumple con las normativas legales]]="No Cumple"),"No Cumple","Cumple")</f>
        <v>Cumple</v>
      </c>
      <c r="AD3526" s="1" t="s">
        <v>46</v>
      </c>
      <c r="AE3526" s="1" t="s">
        <v>53</v>
      </c>
      <c r="AF3526" s="4">
        <v>1</v>
      </c>
      <c r="AG3526" s="4">
        <f>IF(AND(VOZ_WHATSAPP[[#This Row],[Estado Cierre]]="Sin Cierre",VOZ_WHATSAPP[[#This Row],[Nota Negocio]]="Sin Negocio"),VOZ_WHATSAPP[[#This Row],[Nota]]-24%,VOZ_WHATSAPP[[#This Row],[Nota]])</f>
        <v>1</v>
      </c>
      <c r="AH3526" s="8">
        <f>IF(VOZ_WHATSAPP[[#This Row],[Estado Legal]]="No Cumple",0,IF(VOZ_WHATSAPP[[#This Row],[Realiza lectura de guion Legal]]="No Cumple",VOZ_WHATSAPP[[#This Row],[Nota 2]]-50%,VOZ_WHATSAPP[[#This Row],[Nota 2]]))</f>
        <v>1</v>
      </c>
    </row>
    <row r="3527" spans="1:34" x14ac:dyDescent="0.25">
      <c r="A3527" s="2" t="str">
        <f>VOZ_WHATSAPP[[#This Row],[ID Asesor]]&amp;VOZ_WHATSAPP[[#This Row],[Fecha Monitoreo]]</f>
        <v>389945902</v>
      </c>
      <c r="B3527" s="2">
        <v>45902</v>
      </c>
      <c r="C3527" s="1" t="s">
        <v>126</v>
      </c>
      <c r="D3527" s="1">
        <v>3899</v>
      </c>
      <c r="E3527" s="2">
        <v>45902</v>
      </c>
      <c r="F3527" s="3">
        <v>0.51736111111111116</v>
      </c>
      <c r="G3527" s="1" t="s">
        <v>58</v>
      </c>
      <c r="H3527" s="1" t="s">
        <v>44</v>
      </c>
      <c r="I3527" s="1">
        <v>595</v>
      </c>
      <c r="J3527" s="1">
        <v>3016582974</v>
      </c>
      <c r="K3527" s="1" t="s">
        <v>45</v>
      </c>
      <c r="L3527" s="1" t="s">
        <v>46</v>
      </c>
      <c r="M3527" s="1" t="s">
        <v>46</v>
      </c>
      <c r="N3527" s="1" t="s">
        <v>46</v>
      </c>
      <c r="O3527" s="1" t="s">
        <v>46</v>
      </c>
      <c r="P3527" s="1" t="s">
        <v>46</v>
      </c>
      <c r="Q3527" s="1" t="s">
        <v>48</v>
      </c>
      <c r="R3527" s="1" t="s">
        <v>48</v>
      </c>
      <c r="S3527" s="1" t="s">
        <v>48</v>
      </c>
      <c r="T3527" s="12" t="str">
        <f>IF(OR(VOZ_WHATSAPP[[#This Row],[Brinda argumentos coherentes a la objeción]]="No Cumple",VOZ_WHATSAPP[[#This Row],[Despliegue de Beneficios y/o consecuencias]]="No Cumple"),"Sin Negocio","Negocio")</f>
        <v>Negocio</v>
      </c>
      <c r="U3527" s="1" t="s">
        <v>46</v>
      </c>
      <c r="V3527" s="1" t="s">
        <v>46</v>
      </c>
      <c r="W3527" s="1" t="s">
        <v>46</v>
      </c>
      <c r="X3527" s="12" t="str">
        <f>IF(OR(VOZ_WHATSAPP[[#This Row],[Confirma Valor de pago]]="No Cumple",VOZ_WHATSAPP[[#This Row],[Confirma hora de pago]]="No Cumple",VOZ_WHATSAPP[[#This Row],[Confirma medio de pago]]="No Cumple"),"Sin Cierre","Cierre")</f>
        <v>Cierre</v>
      </c>
      <c r="Y3527" s="1" t="s">
        <v>46</v>
      </c>
      <c r="Z3527" s="1" t="s">
        <v>54</v>
      </c>
      <c r="AA3527" s="1" t="s">
        <v>46</v>
      </c>
      <c r="AB3527" s="1" t="s">
        <v>46</v>
      </c>
      <c r="AC3527" s="11" t="str">
        <f>IF(OR(VOZ_WHATSAPP[[#This Row],[La comunicación es asertiva, con respeto y evita maltrato]]="No Cumple",VOZ_WHATSAPP[[#This Row],[Cumple con las normativas legales]]="No Cumple"),"No Cumple","Cumple")</f>
        <v>Cumple</v>
      </c>
      <c r="AD3527" s="1" t="s">
        <v>46</v>
      </c>
      <c r="AE3527" s="1" t="s">
        <v>3037</v>
      </c>
      <c r="AF3527" s="4">
        <v>0.85</v>
      </c>
      <c r="AG3527" s="4">
        <f>IF(AND(VOZ_WHATSAPP[[#This Row],[Estado Cierre]]="Sin Cierre",VOZ_WHATSAPP[[#This Row],[Nota Negocio]]="Sin Negocio"),VOZ_WHATSAPP[[#This Row],[Nota]]-24%,VOZ_WHATSAPP[[#This Row],[Nota]])</f>
        <v>0.85</v>
      </c>
      <c r="AH3527" s="8">
        <f>IF(VOZ_WHATSAPP[[#This Row],[Estado Legal]]="No Cumple",0,IF(VOZ_WHATSAPP[[#This Row],[Realiza lectura de guion Legal]]="No Cumple",VOZ_WHATSAPP[[#This Row],[Nota 2]]-50%,VOZ_WHATSAPP[[#This Row],[Nota 2]]))</f>
        <v>0.85</v>
      </c>
    </row>
    <row r="3528" spans="1:34" x14ac:dyDescent="0.25">
      <c r="A3528" s="2" t="str">
        <f>VOZ_WHATSAPP[[#This Row],[ID Asesor]]&amp;VOZ_WHATSAPP[[#This Row],[Fecha Monitoreo]]</f>
        <v>355645902</v>
      </c>
      <c r="B3528" s="2">
        <v>45902</v>
      </c>
      <c r="C3528" s="1" t="s">
        <v>696</v>
      </c>
      <c r="D3528" s="1">
        <v>3556</v>
      </c>
      <c r="E3528" s="2">
        <v>45902</v>
      </c>
      <c r="F3528" s="3">
        <v>0.50763888888888886</v>
      </c>
      <c r="G3528" s="1" t="s">
        <v>58</v>
      </c>
      <c r="H3528" s="1" t="s">
        <v>44</v>
      </c>
      <c r="I3528" s="1">
        <v>414</v>
      </c>
      <c r="J3528" s="1">
        <v>3023812103</v>
      </c>
      <c r="K3528" s="1" t="s">
        <v>45</v>
      </c>
      <c r="L3528" s="1" t="s">
        <v>46</v>
      </c>
      <c r="M3528" s="1" t="s">
        <v>46</v>
      </c>
      <c r="N3528" s="1" t="s">
        <v>46</v>
      </c>
      <c r="O3528" s="1" t="s">
        <v>46</v>
      </c>
      <c r="P3528" s="1" t="s">
        <v>46</v>
      </c>
      <c r="Q3528" s="1" t="s">
        <v>46</v>
      </c>
      <c r="R3528" s="1" t="s">
        <v>46</v>
      </c>
      <c r="S3528" s="1" t="s">
        <v>48</v>
      </c>
      <c r="T3528" s="12" t="str">
        <f>IF(OR(VOZ_WHATSAPP[[#This Row],[Brinda argumentos coherentes a la objeción]]="No Cumple",VOZ_WHATSAPP[[#This Row],[Despliegue de Beneficios y/o consecuencias]]="No Cumple"),"Sin Negocio","Negocio")</f>
        <v>Negocio</v>
      </c>
      <c r="U3528" s="1" t="s">
        <v>46</v>
      </c>
      <c r="V3528" s="1" t="s">
        <v>46</v>
      </c>
      <c r="W3528" s="1" t="s">
        <v>46</v>
      </c>
      <c r="X3528" s="12" t="str">
        <f>IF(OR(VOZ_WHATSAPP[[#This Row],[Confirma Valor de pago]]="No Cumple",VOZ_WHATSAPP[[#This Row],[Confirma hora de pago]]="No Cumple",VOZ_WHATSAPP[[#This Row],[Confirma medio de pago]]="No Cumple"),"Sin Cierre","Cierre")</f>
        <v>Cierre</v>
      </c>
      <c r="Y3528" s="1" t="s">
        <v>46</v>
      </c>
      <c r="Z3528" s="1" t="s">
        <v>54</v>
      </c>
      <c r="AA3528" s="1" t="s">
        <v>46</v>
      </c>
      <c r="AB3528" s="1" t="s">
        <v>46</v>
      </c>
      <c r="AC3528" s="11" t="str">
        <f>IF(OR(VOZ_WHATSAPP[[#This Row],[La comunicación es asertiva, con respeto y evita maltrato]]="No Cumple",VOZ_WHATSAPP[[#This Row],[Cumple con las normativas legales]]="No Cumple"),"No Cumple","Cumple")</f>
        <v>Cumple</v>
      </c>
      <c r="AD3528" s="1" t="s">
        <v>46</v>
      </c>
      <c r="AE3528" s="1" t="s">
        <v>3038</v>
      </c>
      <c r="AF3528" s="4">
        <v>0.85</v>
      </c>
      <c r="AG3528" s="4">
        <f>IF(AND(VOZ_WHATSAPP[[#This Row],[Estado Cierre]]="Sin Cierre",VOZ_WHATSAPP[[#This Row],[Nota Negocio]]="Sin Negocio"),VOZ_WHATSAPP[[#This Row],[Nota]]-24%,VOZ_WHATSAPP[[#This Row],[Nota]])</f>
        <v>0.85</v>
      </c>
      <c r="AH3528" s="8">
        <f>IF(VOZ_WHATSAPP[[#This Row],[Estado Legal]]="No Cumple",0,IF(VOZ_WHATSAPP[[#This Row],[Realiza lectura de guion Legal]]="No Cumple",VOZ_WHATSAPP[[#This Row],[Nota 2]]-50%,VOZ_WHATSAPP[[#This Row],[Nota 2]]))</f>
        <v>0.85</v>
      </c>
    </row>
    <row r="3529" spans="1:34" x14ac:dyDescent="0.25">
      <c r="A3529" s="2" t="str">
        <f>VOZ_WHATSAPP[[#This Row],[ID Asesor]]&amp;VOZ_WHATSAPP[[#This Row],[Fecha Monitoreo]]</f>
        <v>337245902</v>
      </c>
      <c r="B3529" s="2">
        <v>45902</v>
      </c>
      <c r="C3529" s="1" t="s">
        <v>696</v>
      </c>
      <c r="D3529" s="1">
        <v>3372</v>
      </c>
      <c r="E3529" s="2">
        <v>45902</v>
      </c>
      <c r="F3529" s="3">
        <v>0.5395833333333333</v>
      </c>
      <c r="G3529" s="1" t="s">
        <v>58</v>
      </c>
      <c r="H3529" s="1" t="s">
        <v>44</v>
      </c>
      <c r="I3529" s="1">
        <v>401</v>
      </c>
      <c r="J3529" s="1">
        <v>3134354453</v>
      </c>
      <c r="K3529" s="1" t="s">
        <v>45</v>
      </c>
      <c r="L3529" s="1" t="s">
        <v>46</v>
      </c>
      <c r="M3529" s="1" t="s">
        <v>46</v>
      </c>
      <c r="N3529" s="1" t="s">
        <v>46</v>
      </c>
      <c r="O3529" s="1" t="s">
        <v>46</v>
      </c>
      <c r="P3529" s="1" t="s">
        <v>46</v>
      </c>
      <c r="Q3529" s="1" t="s">
        <v>46</v>
      </c>
      <c r="R3529" s="1" t="s">
        <v>46</v>
      </c>
      <c r="S3529" s="1" t="s">
        <v>46</v>
      </c>
      <c r="T3529" s="12" t="str">
        <f>IF(OR(VOZ_WHATSAPP[[#This Row],[Brinda argumentos coherentes a la objeción]]="No Cumple",VOZ_WHATSAPP[[#This Row],[Despliegue de Beneficios y/o consecuencias]]="No Cumple"),"Sin Negocio","Negocio")</f>
        <v>Negocio</v>
      </c>
      <c r="U3529" s="1" t="s">
        <v>46</v>
      </c>
      <c r="V3529" s="1" t="s">
        <v>46</v>
      </c>
      <c r="W3529" s="1" t="s">
        <v>46</v>
      </c>
      <c r="X3529" s="12" t="str">
        <f>IF(OR(VOZ_WHATSAPP[[#This Row],[Confirma Valor de pago]]="No Cumple",VOZ_WHATSAPP[[#This Row],[Confirma hora de pago]]="No Cumple",VOZ_WHATSAPP[[#This Row],[Confirma medio de pago]]="No Cumple"),"Sin Cierre","Cierre")</f>
        <v>Cierre</v>
      </c>
      <c r="Y3529" s="1" t="s">
        <v>46</v>
      </c>
      <c r="Z3529" s="1" t="s">
        <v>46</v>
      </c>
      <c r="AA3529" s="1" t="s">
        <v>46</v>
      </c>
      <c r="AB3529" s="1" t="s">
        <v>46</v>
      </c>
      <c r="AC3529" s="11" t="str">
        <f>IF(OR(VOZ_WHATSAPP[[#This Row],[La comunicación es asertiva, con respeto y evita maltrato]]="No Cumple",VOZ_WHATSAPP[[#This Row],[Cumple con las normativas legales]]="No Cumple"),"No Cumple","Cumple")</f>
        <v>Cumple</v>
      </c>
      <c r="AD3529" s="1" t="s">
        <v>46</v>
      </c>
      <c r="AE3529" s="1" t="s">
        <v>2558</v>
      </c>
      <c r="AF3529" s="4">
        <v>1</v>
      </c>
      <c r="AG3529" s="4">
        <f>IF(AND(VOZ_WHATSAPP[[#This Row],[Estado Cierre]]="Sin Cierre",VOZ_WHATSAPP[[#This Row],[Nota Negocio]]="Sin Negocio"),VOZ_WHATSAPP[[#This Row],[Nota]]-24%,VOZ_WHATSAPP[[#This Row],[Nota]])</f>
        <v>1</v>
      </c>
      <c r="AH3529" s="8">
        <f>IF(VOZ_WHATSAPP[[#This Row],[Estado Legal]]="No Cumple",0,IF(VOZ_WHATSAPP[[#This Row],[Realiza lectura de guion Legal]]="No Cumple",VOZ_WHATSAPP[[#This Row],[Nota 2]]-50%,VOZ_WHATSAPP[[#This Row],[Nota 2]]))</f>
        <v>1</v>
      </c>
    </row>
    <row r="3530" spans="1:34" x14ac:dyDescent="0.25">
      <c r="A3530" s="2" t="str">
        <f>VOZ_WHATSAPP[[#This Row],[ID Asesor]]&amp;VOZ_WHATSAPP[[#This Row],[Fecha Monitoreo]]</f>
        <v>396445902</v>
      </c>
      <c r="B3530" s="2">
        <v>45902</v>
      </c>
      <c r="C3530" s="1" t="s">
        <v>126</v>
      </c>
      <c r="D3530" s="1">
        <v>3964</v>
      </c>
      <c r="E3530" s="2">
        <v>45902</v>
      </c>
      <c r="F3530" s="3">
        <v>0.50069444444444444</v>
      </c>
      <c r="G3530" s="1" t="s">
        <v>58</v>
      </c>
      <c r="H3530" s="1" t="s">
        <v>44</v>
      </c>
      <c r="I3530" s="1">
        <v>603</v>
      </c>
      <c r="J3530" s="1">
        <v>3206766890</v>
      </c>
      <c r="K3530" s="1" t="s">
        <v>45</v>
      </c>
      <c r="L3530" s="1" t="s">
        <v>46</v>
      </c>
      <c r="M3530" s="1" t="s">
        <v>46</v>
      </c>
      <c r="N3530" s="1" t="s">
        <v>46</v>
      </c>
      <c r="O3530" s="1" t="s">
        <v>46</v>
      </c>
      <c r="P3530" s="1" t="s">
        <v>46</v>
      </c>
      <c r="Q3530" s="1" t="s">
        <v>46</v>
      </c>
      <c r="R3530" s="1" t="s">
        <v>46</v>
      </c>
      <c r="S3530" s="1" t="s">
        <v>48</v>
      </c>
      <c r="T3530" s="12" t="str">
        <f>IF(OR(VOZ_WHATSAPP[[#This Row],[Brinda argumentos coherentes a la objeción]]="No Cumple",VOZ_WHATSAPP[[#This Row],[Despliegue de Beneficios y/o consecuencias]]="No Cumple"),"Sin Negocio","Negocio")</f>
        <v>Negocio</v>
      </c>
      <c r="U3530" s="1" t="s">
        <v>46</v>
      </c>
      <c r="V3530" s="1" t="s">
        <v>46</v>
      </c>
      <c r="W3530" s="1" t="s">
        <v>46</v>
      </c>
      <c r="X3530" s="12" t="str">
        <f>IF(OR(VOZ_WHATSAPP[[#This Row],[Confirma Valor de pago]]="No Cumple",VOZ_WHATSAPP[[#This Row],[Confirma hora de pago]]="No Cumple",VOZ_WHATSAPP[[#This Row],[Confirma medio de pago]]="No Cumple"),"Sin Cierre","Cierre")</f>
        <v>Cierre</v>
      </c>
      <c r="Y3530" s="1" t="s">
        <v>46</v>
      </c>
      <c r="Z3530" s="1" t="s">
        <v>46</v>
      </c>
      <c r="AA3530" s="1" t="s">
        <v>46</v>
      </c>
      <c r="AB3530" s="1" t="s">
        <v>46</v>
      </c>
      <c r="AC3530" s="11" t="str">
        <f>IF(OR(VOZ_WHATSAPP[[#This Row],[La comunicación es asertiva, con respeto y evita maltrato]]="No Cumple",VOZ_WHATSAPP[[#This Row],[Cumple con las normativas legales]]="No Cumple"),"No Cumple","Cumple")</f>
        <v>Cumple</v>
      </c>
      <c r="AD3530" s="1" t="s">
        <v>46</v>
      </c>
      <c r="AE3530" s="1" t="s">
        <v>131</v>
      </c>
      <c r="AF3530" s="4">
        <v>1</v>
      </c>
      <c r="AG3530" s="4">
        <f>IF(AND(VOZ_WHATSAPP[[#This Row],[Estado Cierre]]="Sin Cierre",VOZ_WHATSAPP[[#This Row],[Nota Negocio]]="Sin Negocio"),VOZ_WHATSAPP[[#This Row],[Nota]]-24%,VOZ_WHATSAPP[[#This Row],[Nota]])</f>
        <v>1</v>
      </c>
      <c r="AH3530" s="8">
        <f>IF(VOZ_WHATSAPP[[#This Row],[Estado Legal]]="No Cumple",0,IF(VOZ_WHATSAPP[[#This Row],[Realiza lectura de guion Legal]]="No Cumple",VOZ_WHATSAPP[[#This Row],[Nota 2]]-50%,VOZ_WHATSAPP[[#This Row],[Nota 2]]))</f>
        <v>1</v>
      </c>
    </row>
    <row r="3531" spans="1:34" x14ac:dyDescent="0.25">
      <c r="A3531" s="2" t="str">
        <f>VOZ_WHATSAPP[[#This Row],[ID Asesor]]&amp;VOZ_WHATSAPP[[#This Row],[Fecha Monitoreo]]</f>
        <v>388945902</v>
      </c>
      <c r="B3531" s="2">
        <v>45902</v>
      </c>
      <c r="C3531" s="1" t="s">
        <v>50</v>
      </c>
      <c r="D3531" s="1">
        <v>3889</v>
      </c>
      <c r="E3531" s="2">
        <v>45902</v>
      </c>
      <c r="F3531" s="3">
        <v>0.33819444444444446</v>
      </c>
      <c r="G3531" s="1" t="s">
        <v>51</v>
      </c>
      <c r="H3531" s="1" t="s">
        <v>44</v>
      </c>
      <c r="I3531" s="1">
        <v>1432</v>
      </c>
      <c r="J3531" s="1">
        <v>3209004016</v>
      </c>
      <c r="K3531" s="1" t="s">
        <v>45</v>
      </c>
      <c r="L3531" s="1" t="s">
        <v>46</v>
      </c>
      <c r="M3531" s="1" t="s">
        <v>46</v>
      </c>
      <c r="N3531" s="1" t="s">
        <v>46</v>
      </c>
      <c r="O3531" s="1" t="s">
        <v>46</v>
      </c>
      <c r="P3531" s="1" t="s">
        <v>46</v>
      </c>
      <c r="Q3531" s="1" t="s">
        <v>46</v>
      </c>
      <c r="R3531" s="1" t="s">
        <v>46</v>
      </c>
      <c r="S3531" s="1" t="s">
        <v>46</v>
      </c>
      <c r="T3531" s="12" t="str">
        <f>IF(OR(VOZ_WHATSAPP[[#This Row],[Brinda argumentos coherentes a la objeción]]="No Cumple",VOZ_WHATSAPP[[#This Row],[Despliegue de Beneficios y/o consecuencias]]="No Cumple"),"Sin Negocio","Negocio")</f>
        <v>Negocio</v>
      </c>
      <c r="U3531" s="1" t="s">
        <v>46</v>
      </c>
      <c r="V3531" s="1" t="s">
        <v>47</v>
      </c>
      <c r="W3531" s="1" t="s">
        <v>47</v>
      </c>
      <c r="X3531" s="12" t="str">
        <f>IF(OR(VOZ_WHATSAPP[[#This Row],[Confirma Valor de pago]]="No Cumple",VOZ_WHATSAPP[[#This Row],[Confirma hora de pago]]="No Cumple",VOZ_WHATSAPP[[#This Row],[Confirma medio de pago]]="No Cumple"),"Sin Cierre","Cierre")</f>
        <v>Sin Cierre</v>
      </c>
      <c r="Y3531" s="1" t="s">
        <v>46</v>
      </c>
      <c r="Z3531" s="1" t="s">
        <v>54</v>
      </c>
      <c r="AA3531" s="1" t="s">
        <v>46</v>
      </c>
      <c r="AB3531" s="1" t="s">
        <v>46</v>
      </c>
      <c r="AC3531" s="11" t="str">
        <f>IF(OR(VOZ_WHATSAPP[[#This Row],[La comunicación es asertiva, con respeto y evita maltrato]]="No Cumple",VOZ_WHATSAPP[[#This Row],[Cumple con las normativas legales]]="No Cumple"),"No Cumple","Cumple")</f>
        <v>Cumple</v>
      </c>
      <c r="AD3531" s="1" t="s">
        <v>46</v>
      </c>
      <c r="AE3531" s="1" t="s">
        <v>3039</v>
      </c>
      <c r="AF3531" s="4">
        <v>0.69</v>
      </c>
      <c r="AG3531" s="4">
        <f>IF(AND(VOZ_WHATSAPP[[#This Row],[Estado Cierre]]="Sin Cierre",VOZ_WHATSAPP[[#This Row],[Nota Negocio]]="Sin Negocio"),VOZ_WHATSAPP[[#This Row],[Nota]]-24%,VOZ_WHATSAPP[[#This Row],[Nota]])</f>
        <v>0.69</v>
      </c>
      <c r="AH3531" s="8">
        <f>IF(VOZ_WHATSAPP[[#This Row],[Estado Legal]]="No Cumple",0,IF(VOZ_WHATSAPP[[#This Row],[Realiza lectura de guion Legal]]="No Cumple",VOZ_WHATSAPP[[#This Row],[Nota 2]]-50%,VOZ_WHATSAPP[[#This Row],[Nota 2]]))</f>
        <v>0.69</v>
      </c>
    </row>
    <row r="3532" spans="1:34" x14ac:dyDescent="0.25">
      <c r="A3532" s="2" t="str">
        <f>VOZ_WHATSAPP[[#This Row],[ID Asesor]]&amp;VOZ_WHATSAPP[[#This Row],[Fecha Monitoreo]]</f>
        <v>383045902</v>
      </c>
      <c r="B3532" s="2">
        <v>45902</v>
      </c>
      <c r="C3532" s="1" t="s">
        <v>696</v>
      </c>
      <c r="D3532" s="1">
        <v>3830</v>
      </c>
      <c r="E3532" s="2">
        <v>45902</v>
      </c>
      <c r="F3532" s="3">
        <v>0.58611111111111114</v>
      </c>
      <c r="G3532" s="1" t="s">
        <v>43</v>
      </c>
      <c r="H3532" s="1" t="s">
        <v>44</v>
      </c>
      <c r="I3532" s="1">
        <v>575</v>
      </c>
      <c r="J3532" s="1">
        <v>3046047730</v>
      </c>
      <c r="K3532" s="1" t="s">
        <v>45</v>
      </c>
      <c r="L3532" s="1" t="s">
        <v>46</v>
      </c>
      <c r="M3532" s="1" t="s">
        <v>48</v>
      </c>
      <c r="N3532" s="1" t="s">
        <v>46</v>
      </c>
      <c r="O3532" s="1" t="s">
        <v>46</v>
      </c>
      <c r="P3532" s="1" t="s">
        <v>46</v>
      </c>
      <c r="Q3532" s="1" t="s">
        <v>46</v>
      </c>
      <c r="R3532" s="1" t="s">
        <v>47</v>
      </c>
      <c r="S3532" s="1" t="s">
        <v>48</v>
      </c>
      <c r="T3532" s="12" t="str">
        <f>IF(OR(VOZ_WHATSAPP[[#This Row],[Brinda argumentos coherentes a la objeción]]="No Cumple",VOZ_WHATSAPP[[#This Row],[Despliegue de Beneficios y/o consecuencias]]="No Cumple"),"Sin Negocio","Negocio")</f>
        <v>Sin Negocio</v>
      </c>
      <c r="U3532" s="1" t="s">
        <v>48</v>
      </c>
      <c r="V3532" s="1" t="s">
        <v>48</v>
      </c>
      <c r="W3532" s="1" t="s">
        <v>48</v>
      </c>
      <c r="X3532" s="12" t="str">
        <f>IF(OR(VOZ_WHATSAPP[[#This Row],[Confirma Valor de pago]]="No Cumple",VOZ_WHATSAPP[[#This Row],[Confirma hora de pago]]="No Cumple",VOZ_WHATSAPP[[#This Row],[Confirma medio de pago]]="No Cumple"),"Sin Cierre","Cierre")</f>
        <v>Cierre</v>
      </c>
      <c r="Y3532" s="1" t="s">
        <v>48</v>
      </c>
      <c r="Z3532" s="1" t="s">
        <v>46</v>
      </c>
      <c r="AA3532" s="1" t="s">
        <v>46</v>
      </c>
      <c r="AB3532" s="1" t="s">
        <v>46</v>
      </c>
      <c r="AC3532" s="11" t="str">
        <f>IF(OR(VOZ_WHATSAPP[[#This Row],[La comunicación es asertiva, con respeto y evita maltrato]]="No Cumple",VOZ_WHATSAPP[[#This Row],[Cumple con las normativas legales]]="No Cumple"),"No Cumple","Cumple")</f>
        <v>Cumple</v>
      </c>
      <c r="AD3532" s="1" t="s">
        <v>48</v>
      </c>
      <c r="AE3532" s="1" t="s">
        <v>3040</v>
      </c>
      <c r="AF3532" s="4">
        <v>0.9</v>
      </c>
      <c r="AG3532" s="4">
        <f>IF(AND(VOZ_WHATSAPP[[#This Row],[Estado Cierre]]="Sin Cierre",VOZ_WHATSAPP[[#This Row],[Nota Negocio]]="Sin Negocio"),VOZ_WHATSAPP[[#This Row],[Nota]]-24%,VOZ_WHATSAPP[[#This Row],[Nota]])</f>
        <v>0.9</v>
      </c>
      <c r="AH3532" s="8">
        <f>IF(VOZ_WHATSAPP[[#This Row],[Estado Legal]]="No Cumple",0,IF(VOZ_WHATSAPP[[#This Row],[Realiza lectura de guion Legal]]="No Cumple",VOZ_WHATSAPP[[#This Row],[Nota 2]]-50%,VOZ_WHATSAPP[[#This Row],[Nota 2]]))</f>
        <v>0.9</v>
      </c>
    </row>
    <row r="3533" spans="1:34" x14ac:dyDescent="0.25">
      <c r="A3533" s="2" t="str">
        <f>VOZ_WHATSAPP[[#This Row],[ID Asesor]]&amp;VOZ_WHATSAPP[[#This Row],[Fecha Monitoreo]]</f>
        <v>363845902</v>
      </c>
      <c r="B3533" s="2">
        <v>45902</v>
      </c>
      <c r="C3533" s="1" t="s">
        <v>126</v>
      </c>
      <c r="D3533" s="1">
        <v>3638</v>
      </c>
      <c r="E3533" s="2">
        <v>45902</v>
      </c>
      <c r="F3533" s="3">
        <v>0.54166666666666663</v>
      </c>
      <c r="G3533" s="1" t="s">
        <v>58</v>
      </c>
      <c r="H3533" s="1" t="s">
        <v>71</v>
      </c>
      <c r="I3533" s="1"/>
      <c r="J3533" s="1"/>
      <c r="K3533" s="1"/>
      <c r="L3533" s="1" t="s">
        <v>46</v>
      </c>
      <c r="M3533" s="1" t="s">
        <v>48</v>
      </c>
      <c r="N3533" s="1" t="s">
        <v>46</v>
      </c>
      <c r="O3533" s="1" t="s">
        <v>46</v>
      </c>
      <c r="P3533" s="1" t="s">
        <v>46</v>
      </c>
      <c r="Q3533" s="1" t="s">
        <v>48</v>
      </c>
      <c r="R3533" s="1" t="s">
        <v>48</v>
      </c>
      <c r="S3533" s="1" t="s">
        <v>48</v>
      </c>
      <c r="T3533" s="12" t="str">
        <f>IF(OR(VOZ_WHATSAPP[[#This Row],[Brinda argumentos coherentes a la objeción]]="No Cumple",VOZ_WHATSAPP[[#This Row],[Despliegue de Beneficios y/o consecuencias]]="No Cumple"),"Sin Negocio","Negocio")</f>
        <v>Negocio</v>
      </c>
      <c r="U3533" s="1" t="s">
        <v>48</v>
      </c>
      <c r="V3533" s="1" t="s">
        <v>48</v>
      </c>
      <c r="W3533" s="1" t="s">
        <v>48</v>
      </c>
      <c r="X3533" s="12" t="str">
        <f>IF(OR(VOZ_WHATSAPP[[#This Row],[Confirma Valor de pago]]="No Cumple",VOZ_WHATSAPP[[#This Row],[Confirma hora de pago]]="No Cumple",VOZ_WHATSAPP[[#This Row],[Confirma medio de pago]]="No Cumple"),"Sin Cierre","Cierre")</f>
        <v>Cierre</v>
      </c>
      <c r="Y3533" s="1" t="s">
        <v>46</v>
      </c>
      <c r="Z3533" s="1" t="s">
        <v>46</v>
      </c>
      <c r="AA3533" s="1" t="s">
        <v>46</v>
      </c>
      <c r="AB3533" s="1" t="s">
        <v>46</v>
      </c>
      <c r="AC3533" s="11" t="str">
        <f>IF(OR(VOZ_WHATSAPP[[#This Row],[La comunicación es asertiva, con respeto y evita maltrato]]="No Cumple",VOZ_WHATSAPP[[#This Row],[Cumple con las normativas legales]]="No Cumple"),"No Cumple","Cumple")</f>
        <v>Cumple</v>
      </c>
      <c r="AD3533" s="1" t="s">
        <v>46</v>
      </c>
      <c r="AE3533" s="1" t="s">
        <v>131</v>
      </c>
      <c r="AF3533" s="4">
        <v>1</v>
      </c>
      <c r="AG3533" s="4">
        <f>IF(AND(VOZ_WHATSAPP[[#This Row],[Estado Cierre]]="Sin Cierre",VOZ_WHATSAPP[[#This Row],[Nota Negocio]]="Sin Negocio"),VOZ_WHATSAPP[[#This Row],[Nota]]-24%,VOZ_WHATSAPP[[#This Row],[Nota]])</f>
        <v>1</v>
      </c>
      <c r="AH3533" s="8">
        <f>IF(VOZ_WHATSAPP[[#This Row],[Estado Legal]]="No Cumple",0,IF(VOZ_WHATSAPP[[#This Row],[Realiza lectura de guion Legal]]="No Cumple",VOZ_WHATSAPP[[#This Row],[Nota 2]]-50%,VOZ_WHATSAPP[[#This Row],[Nota 2]]))</f>
        <v>1</v>
      </c>
    </row>
    <row r="3534" spans="1:34" x14ac:dyDescent="0.25">
      <c r="A3534" s="2" t="str">
        <f>VOZ_WHATSAPP[[#This Row],[ID Asesor]]&amp;VOZ_WHATSAPP[[#This Row],[Fecha Monitoreo]]</f>
        <v>295345902</v>
      </c>
      <c r="B3534" s="2">
        <v>45902</v>
      </c>
      <c r="C3534" s="1" t="s">
        <v>126</v>
      </c>
      <c r="D3534" s="1">
        <v>2953</v>
      </c>
      <c r="E3534" s="2">
        <v>45902</v>
      </c>
      <c r="F3534" s="3">
        <v>0.63055555555555554</v>
      </c>
      <c r="G3534" s="1" t="s">
        <v>58</v>
      </c>
      <c r="H3534" s="1" t="s">
        <v>71</v>
      </c>
      <c r="I3534" s="1"/>
      <c r="J3534" s="1"/>
      <c r="K3534" s="1"/>
      <c r="L3534" s="1" t="s">
        <v>46</v>
      </c>
      <c r="M3534" s="1" t="s">
        <v>48</v>
      </c>
      <c r="N3534" s="1" t="s">
        <v>46</v>
      </c>
      <c r="O3534" s="1" t="s">
        <v>46</v>
      </c>
      <c r="P3534" s="1" t="s">
        <v>46</v>
      </c>
      <c r="Q3534" s="1" t="s">
        <v>46</v>
      </c>
      <c r="R3534" s="1" t="s">
        <v>46</v>
      </c>
      <c r="S3534" s="1" t="s">
        <v>46</v>
      </c>
      <c r="T3534" s="12" t="str">
        <f>IF(OR(VOZ_WHATSAPP[[#This Row],[Brinda argumentos coherentes a la objeción]]="No Cumple",VOZ_WHATSAPP[[#This Row],[Despliegue de Beneficios y/o consecuencias]]="No Cumple"),"Sin Negocio","Negocio")</f>
        <v>Negocio</v>
      </c>
      <c r="U3534" s="1" t="s">
        <v>46</v>
      </c>
      <c r="V3534" s="1" t="s">
        <v>46</v>
      </c>
      <c r="W3534" s="1" t="s">
        <v>46</v>
      </c>
      <c r="X3534" s="12" t="str">
        <f>IF(OR(VOZ_WHATSAPP[[#This Row],[Confirma Valor de pago]]="No Cumple",VOZ_WHATSAPP[[#This Row],[Confirma hora de pago]]="No Cumple",VOZ_WHATSAPP[[#This Row],[Confirma medio de pago]]="No Cumple"),"Sin Cierre","Cierre")</f>
        <v>Cierre</v>
      </c>
      <c r="Y3534" s="1" t="s">
        <v>46</v>
      </c>
      <c r="Z3534" s="1" t="s">
        <v>46</v>
      </c>
      <c r="AA3534" s="1" t="s">
        <v>46</v>
      </c>
      <c r="AB3534" s="1" t="s">
        <v>46</v>
      </c>
      <c r="AC3534" s="11" t="str">
        <f>IF(OR(VOZ_WHATSAPP[[#This Row],[La comunicación es asertiva, con respeto y evita maltrato]]="No Cumple",VOZ_WHATSAPP[[#This Row],[Cumple con las normativas legales]]="No Cumple"),"No Cumple","Cumple")</f>
        <v>Cumple</v>
      </c>
      <c r="AD3534" s="1" t="s">
        <v>46</v>
      </c>
      <c r="AE3534" s="1" t="s">
        <v>131</v>
      </c>
      <c r="AF3534" s="4">
        <v>1</v>
      </c>
      <c r="AG3534" s="4">
        <f>IF(AND(VOZ_WHATSAPP[[#This Row],[Estado Cierre]]="Sin Cierre",VOZ_WHATSAPP[[#This Row],[Nota Negocio]]="Sin Negocio"),VOZ_WHATSAPP[[#This Row],[Nota]]-24%,VOZ_WHATSAPP[[#This Row],[Nota]])</f>
        <v>1</v>
      </c>
      <c r="AH3534" s="8">
        <f>IF(VOZ_WHATSAPP[[#This Row],[Estado Legal]]="No Cumple",0,IF(VOZ_WHATSAPP[[#This Row],[Realiza lectura de guion Legal]]="No Cumple",VOZ_WHATSAPP[[#This Row],[Nota 2]]-50%,VOZ_WHATSAPP[[#This Row],[Nota 2]]))</f>
        <v>1</v>
      </c>
    </row>
    <row r="3535" spans="1:34" x14ac:dyDescent="0.25">
      <c r="A3535" s="2" t="str">
        <f>VOZ_WHATSAPP[[#This Row],[ID Asesor]]&amp;VOZ_WHATSAPP[[#This Row],[Fecha Monitoreo]]</f>
        <v>308545902</v>
      </c>
      <c r="B3535" s="2">
        <v>45902</v>
      </c>
      <c r="C3535" s="1" t="s">
        <v>59</v>
      </c>
      <c r="D3535" s="1">
        <v>3085</v>
      </c>
      <c r="E3535" s="2">
        <v>45902</v>
      </c>
      <c r="F3535" s="3">
        <v>0.61111111111111116</v>
      </c>
      <c r="G3535" s="1" t="s">
        <v>43</v>
      </c>
      <c r="H3535" s="1" t="s">
        <v>71</v>
      </c>
      <c r="I3535" s="1"/>
      <c r="J3535" s="1"/>
      <c r="K3535" s="1"/>
      <c r="L3535" s="1" t="s">
        <v>46</v>
      </c>
      <c r="M3535" s="1" t="s">
        <v>46</v>
      </c>
      <c r="N3535" s="1" t="s">
        <v>46</v>
      </c>
      <c r="O3535" s="1" t="s">
        <v>46</v>
      </c>
      <c r="P3535" s="1" t="s">
        <v>46</v>
      </c>
      <c r="Q3535" s="1" t="s">
        <v>46</v>
      </c>
      <c r="R3535" s="1" t="s">
        <v>46</v>
      </c>
      <c r="S3535" s="1" t="s">
        <v>46</v>
      </c>
      <c r="T3535" s="12" t="str">
        <f>IF(OR(VOZ_WHATSAPP[[#This Row],[Brinda argumentos coherentes a la objeción]]="No Cumple",VOZ_WHATSAPP[[#This Row],[Despliegue de Beneficios y/o consecuencias]]="No Cumple"),"Sin Negocio","Negocio")</f>
        <v>Negocio</v>
      </c>
      <c r="U3535" s="1" t="s">
        <v>46</v>
      </c>
      <c r="V3535" s="1" t="s">
        <v>46</v>
      </c>
      <c r="W3535" s="1" t="s">
        <v>46</v>
      </c>
      <c r="X3535" s="12" t="str">
        <f>IF(OR(VOZ_WHATSAPP[[#This Row],[Confirma Valor de pago]]="No Cumple",VOZ_WHATSAPP[[#This Row],[Confirma hora de pago]]="No Cumple",VOZ_WHATSAPP[[#This Row],[Confirma medio de pago]]="No Cumple"),"Sin Cierre","Cierre")</f>
        <v>Cierre</v>
      </c>
      <c r="Y3535" s="1" t="s">
        <v>46</v>
      </c>
      <c r="Z3535" s="1" t="s">
        <v>46</v>
      </c>
      <c r="AA3535" s="1" t="s">
        <v>46</v>
      </c>
      <c r="AB3535" s="1" t="s">
        <v>46</v>
      </c>
      <c r="AC3535" s="11" t="str">
        <f>IF(OR(VOZ_WHATSAPP[[#This Row],[La comunicación es asertiva, con respeto y evita maltrato]]="No Cumple",VOZ_WHATSAPP[[#This Row],[Cumple con las normativas legales]]="No Cumple"),"No Cumple","Cumple")</f>
        <v>Cumple</v>
      </c>
      <c r="AD3535" s="1" t="s">
        <v>46</v>
      </c>
      <c r="AE3535" s="1" t="s">
        <v>62</v>
      </c>
      <c r="AF3535" s="4">
        <v>1</v>
      </c>
      <c r="AG3535" s="4">
        <f>IF(AND(VOZ_WHATSAPP[[#This Row],[Estado Cierre]]="Sin Cierre",VOZ_WHATSAPP[[#This Row],[Nota Negocio]]="Sin Negocio"),VOZ_WHATSAPP[[#This Row],[Nota]]-24%,VOZ_WHATSAPP[[#This Row],[Nota]])</f>
        <v>1</v>
      </c>
      <c r="AH3535" s="8">
        <f>IF(VOZ_WHATSAPP[[#This Row],[Estado Legal]]="No Cumple",0,IF(VOZ_WHATSAPP[[#This Row],[Realiza lectura de guion Legal]]="No Cumple",VOZ_WHATSAPP[[#This Row],[Nota 2]]-50%,VOZ_WHATSAPP[[#This Row],[Nota 2]]))</f>
        <v>1</v>
      </c>
    </row>
    <row r="3536" spans="1:34" x14ac:dyDescent="0.25">
      <c r="A3536" s="2" t="str">
        <f>VOZ_WHATSAPP[[#This Row],[ID Asesor]]&amp;VOZ_WHATSAPP[[#This Row],[Fecha Monitoreo]]</f>
        <v>266745902</v>
      </c>
      <c r="B3536" s="2">
        <v>45902</v>
      </c>
      <c r="C3536" s="1" t="s">
        <v>126</v>
      </c>
      <c r="D3536" s="1">
        <v>2667</v>
      </c>
      <c r="E3536" s="2">
        <v>45902</v>
      </c>
      <c r="F3536" s="3">
        <v>0.62361111111111112</v>
      </c>
      <c r="G3536" s="1" t="s">
        <v>58</v>
      </c>
      <c r="H3536" s="1" t="s">
        <v>71</v>
      </c>
      <c r="I3536" s="1"/>
      <c r="J3536" s="1"/>
      <c r="K3536" s="1"/>
      <c r="L3536" s="1" t="s">
        <v>46</v>
      </c>
      <c r="M3536" s="1" t="s">
        <v>48</v>
      </c>
      <c r="N3536" s="1" t="s">
        <v>46</v>
      </c>
      <c r="O3536" s="1" t="s">
        <v>46</v>
      </c>
      <c r="P3536" s="1" t="s">
        <v>46</v>
      </c>
      <c r="Q3536" s="1" t="s">
        <v>46</v>
      </c>
      <c r="R3536" s="1" t="s">
        <v>46</v>
      </c>
      <c r="S3536" s="1" t="s">
        <v>48</v>
      </c>
      <c r="T3536" s="12" t="str">
        <f>IF(OR(VOZ_WHATSAPP[[#This Row],[Brinda argumentos coherentes a la objeción]]="No Cumple",VOZ_WHATSAPP[[#This Row],[Despliegue de Beneficios y/o consecuencias]]="No Cumple"),"Sin Negocio","Negocio")</f>
        <v>Negocio</v>
      </c>
      <c r="U3536" s="1" t="s">
        <v>48</v>
      </c>
      <c r="V3536" s="1" t="s">
        <v>48</v>
      </c>
      <c r="W3536" s="1" t="s">
        <v>48</v>
      </c>
      <c r="X3536" s="12" t="str">
        <f>IF(OR(VOZ_WHATSAPP[[#This Row],[Confirma Valor de pago]]="No Cumple",VOZ_WHATSAPP[[#This Row],[Confirma hora de pago]]="No Cumple",VOZ_WHATSAPP[[#This Row],[Confirma medio de pago]]="No Cumple"),"Sin Cierre","Cierre")</f>
        <v>Cierre</v>
      </c>
      <c r="Y3536" s="1" t="s">
        <v>48</v>
      </c>
      <c r="Z3536" s="1" t="s">
        <v>46</v>
      </c>
      <c r="AA3536" s="1" t="s">
        <v>46</v>
      </c>
      <c r="AB3536" s="1" t="s">
        <v>46</v>
      </c>
      <c r="AC3536" s="11" t="str">
        <f>IF(OR(VOZ_WHATSAPP[[#This Row],[La comunicación es asertiva, con respeto y evita maltrato]]="No Cumple",VOZ_WHATSAPP[[#This Row],[Cumple con las normativas legales]]="No Cumple"),"No Cumple","Cumple")</f>
        <v>Cumple</v>
      </c>
      <c r="AD3536" s="1" t="s">
        <v>48</v>
      </c>
      <c r="AE3536" s="1" t="s">
        <v>131</v>
      </c>
      <c r="AF3536" s="4">
        <v>1</v>
      </c>
      <c r="AG3536" s="4">
        <f>IF(AND(VOZ_WHATSAPP[[#This Row],[Estado Cierre]]="Sin Cierre",VOZ_WHATSAPP[[#This Row],[Nota Negocio]]="Sin Negocio"),VOZ_WHATSAPP[[#This Row],[Nota]]-24%,VOZ_WHATSAPP[[#This Row],[Nota]])</f>
        <v>1</v>
      </c>
      <c r="AH3536" s="8">
        <f>IF(VOZ_WHATSAPP[[#This Row],[Estado Legal]]="No Cumple",0,IF(VOZ_WHATSAPP[[#This Row],[Realiza lectura de guion Legal]]="No Cumple",VOZ_WHATSAPP[[#This Row],[Nota 2]]-50%,VOZ_WHATSAPP[[#This Row],[Nota 2]]))</f>
        <v>1</v>
      </c>
    </row>
    <row r="3537" spans="1:34" x14ac:dyDescent="0.25">
      <c r="A3537" s="2" t="str">
        <f>VOZ_WHATSAPP[[#This Row],[ID Asesor]]&amp;VOZ_WHATSAPP[[#This Row],[Fecha Monitoreo]]</f>
        <v>254045902</v>
      </c>
      <c r="B3537" s="2">
        <v>45902</v>
      </c>
      <c r="C3537" s="1" t="s">
        <v>42</v>
      </c>
      <c r="D3537" s="1">
        <v>2540</v>
      </c>
      <c r="E3537" s="2">
        <v>45902</v>
      </c>
      <c r="F3537" s="3">
        <v>0.5083333333333333</v>
      </c>
      <c r="G3537" s="1" t="s">
        <v>60</v>
      </c>
      <c r="H3537" s="1" t="s">
        <v>71</v>
      </c>
      <c r="I3537" s="1"/>
      <c r="J3537" s="1"/>
      <c r="K3537" s="1"/>
      <c r="L3537" s="1" t="s">
        <v>46</v>
      </c>
      <c r="M3537" s="1" t="s">
        <v>48</v>
      </c>
      <c r="N3537" s="1" t="s">
        <v>48</v>
      </c>
      <c r="O3537" s="1" t="s">
        <v>48</v>
      </c>
      <c r="P3537" s="1" t="s">
        <v>48</v>
      </c>
      <c r="Q3537" s="1" t="s">
        <v>48</v>
      </c>
      <c r="R3537" s="1" t="s">
        <v>48</v>
      </c>
      <c r="S3537" s="1" t="s">
        <v>48</v>
      </c>
      <c r="T3537" s="12" t="str">
        <f>IF(OR(VOZ_WHATSAPP[[#This Row],[Brinda argumentos coherentes a la objeción]]="No Cumple",VOZ_WHATSAPP[[#This Row],[Despliegue de Beneficios y/o consecuencias]]="No Cumple"),"Sin Negocio","Negocio")</f>
        <v>Negocio</v>
      </c>
      <c r="U3537" s="1" t="s">
        <v>46</v>
      </c>
      <c r="V3537" s="1" t="s">
        <v>46</v>
      </c>
      <c r="W3537" s="1" t="s">
        <v>46</v>
      </c>
      <c r="X3537" s="12" t="str">
        <f>IF(OR(VOZ_WHATSAPP[[#This Row],[Confirma Valor de pago]]="No Cumple",VOZ_WHATSAPP[[#This Row],[Confirma hora de pago]]="No Cumple",VOZ_WHATSAPP[[#This Row],[Confirma medio de pago]]="No Cumple"),"Sin Cierre","Cierre")</f>
        <v>Cierre</v>
      </c>
      <c r="Y3537" s="1" t="s">
        <v>48</v>
      </c>
      <c r="Z3537" s="1" t="s">
        <v>54</v>
      </c>
      <c r="AA3537" s="1" t="s">
        <v>46</v>
      </c>
      <c r="AB3537" s="1" t="s">
        <v>46</v>
      </c>
      <c r="AC3537" s="11" t="str">
        <f>IF(OR(VOZ_WHATSAPP[[#This Row],[La comunicación es asertiva, con respeto y evita maltrato]]="No Cumple",VOZ_WHATSAPP[[#This Row],[Cumple con las normativas legales]]="No Cumple"),"No Cumple","Cumple")</f>
        <v>Cumple</v>
      </c>
      <c r="AD3537" s="1" t="s">
        <v>48</v>
      </c>
      <c r="AE3537" s="1" t="s">
        <v>3041</v>
      </c>
      <c r="AF3537" s="4">
        <v>0.85</v>
      </c>
      <c r="AG3537" s="4">
        <f>IF(AND(VOZ_WHATSAPP[[#This Row],[Estado Cierre]]="Sin Cierre",VOZ_WHATSAPP[[#This Row],[Nota Negocio]]="Sin Negocio"),VOZ_WHATSAPP[[#This Row],[Nota]]-24%,VOZ_WHATSAPP[[#This Row],[Nota]])</f>
        <v>0.85</v>
      </c>
      <c r="AH3537" s="8">
        <f>IF(VOZ_WHATSAPP[[#This Row],[Estado Legal]]="No Cumple",0,IF(VOZ_WHATSAPP[[#This Row],[Realiza lectura de guion Legal]]="No Cumple",VOZ_WHATSAPP[[#This Row],[Nota 2]]-50%,VOZ_WHATSAPP[[#This Row],[Nota 2]]))</f>
        <v>0.85</v>
      </c>
    </row>
    <row r="3538" spans="1:34" x14ac:dyDescent="0.25">
      <c r="A3538" s="2" t="str">
        <f>VOZ_WHATSAPP[[#This Row],[ID Asesor]]&amp;VOZ_WHATSAPP[[#This Row],[Fecha Monitoreo]]</f>
        <v>382945902</v>
      </c>
      <c r="B3538" s="2">
        <v>45902</v>
      </c>
      <c r="C3538" s="1" t="s">
        <v>126</v>
      </c>
      <c r="D3538" s="1">
        <v>3829</v>
      </c>
      <c r="E3538" s="2">
        <v>45902</v>
      </c>
      <c r="F3538" s="3">
        <v>0.45069444444444445</v>
      </c>
      <c r="G3538" s="1" t="s">
        <v>58</v>
      </c>
      <c r="H3538" s="1" t="s">
        <v>44</v>
      </c>
      <c r="I3538" s="1">
        <v>420</v>
      </c>
      <c r="J3538" s="1">
        <v>3227045478</v>
      </c>
      <c r="K3538" s="1" t="s">
        <v>45</v>
      </c>
      <c r="L3538" s="1" t="s">
        <v>46</v>
      </c>
      <c r="M3538" s="1" t="s">
        <v>46</v>
      </c>
      <c r="N3538" s="1" t="s">
        <v>46</v>
      </c>
      <c r="O3538" s="1" t="s">
        <v>46</v>
      </c>
      <c r="P3538" s="1" t="s">
        <v>46</v>
      </c>
      <c r="Q3538" s="1" t="s">
        <v>46</v>
      </c>
      <c r="R3538" s="1" t="s">
        <v>46</v>
      </c>
      <c r="S3538" s="1" t="s">
        <v>46</v>
      </c>
      <c r="T3538" s="12" t="str">
        <f>IF(OR(VOZ_WHATSAPP[[#This Row],[Brinda argumentos coherentes a la objeción]]="No Cumple",VOZ_WHATSAPP[[#This Row],[Despliegue de Beneficios y/o consecuencias]]="No Cumple"),"Sin Negocio","Negocio")</f>
        <v>Negocio</v>
      </c>
      <c r="U3538" s="1" t="s">
        <v>46</v>
      </c>
      <c r="V3538" s="1" t="s">
        <v>46</v>
      </c>
      <c r="W3538" s="1" t="s">
        <v>46</v>
      </c>
      <c r="X3538" s="12" t="str">
        <f>IF(OR(VOZ_WHATSAPP[[#This Row],[Confirma Valor de pago]]="No Cumple",VOZ_WHATSAPP[[#This Row],[Confirma hora de pago]]="No Cumple",VOZ_WHATSAPP[[#This Row],[Confirma medio de pago]]="No Cumple"),"Sin Cierre","Cierre")</f>
        <v>Cierre</v>
      </c>
      <c r="Y3538" s="1" t="s">
        <v>46</v>
      </c>
      <c r="Z3538" s="1" t="s">
        <v>46</v>
      </c>
      <c r="AA3538" s="1" t="s">
        <v>46</v>
      </c>
      <c r="AB3538" s="1" t="s">
        <v>46</v>
      </c>
      <c r="AC3538" s="11" t="str">
        <f>IF(OR(VOZ_WHATSAPP[[#This Row],[La comunicación es asertiva, con respeto y evita maltrato]]="No Cumple",VOZ_WHATSAPP[[#This Row],[Cumple con las normativas legales]]="No Cumple"),"No Cumple","Cumple")</f>
        <v>Cumple</v>
      </c>
      <c r="AD3538" s="1" t="s">
        <v>46</v>
      </c>
      <c r="AE3538" s="1" t="s">
        <v>131</v>
      </c>
      <c r="AF3538" s="4">
        <v>1</v>
      </c>
      <c r="AG3538" s="4">
        <f>IF(AND(VOZ_WHATSAPP[[#This Row],[Estado Cierre]]="Sin Cierre",VOZ_WHATSAPP[[#This Row],[Nota Negocio]]="Sin Negocio"),VOZ_WHATSAPP[[#This Row],[Nota]]-24%,VOZ_WHATSAPP[[#This Row],[Nota]])</f>
        <v>1</v>
      </c>
      <c r="AH3538" s="8">
        <f>IF(VOZ_WHATSAPP[[#This Row],[Estado Legal]]="No Cumple",0,IF(VOZ_WHATSAPP[[#This Row],[Realiza lectura de guion Legal]]="No Cumple",VOZ_WHATSAPP[[#This Row],[Nota 2]]-50%,VOZ_WHATSAPP[[#This Row],[Nota 2]]))</f>
        <v>1</v>
      </c>
    </row>
    <row r="3539" spans="1:34" x14ac:dyDescent="0.25">
      <c r="A3539" s="2" t="str">
        <f>VOZ_WHATSAPP[[#This Row],[ID Asesor]]&amp;VOZ_WHATSAPP[[#This Row],[Fecha Monitoreo]]</f>
        <v>338445902</v>
      </c>
      <c r="B3539" s="2">
        <v>45902</v>
      </c>
      <c r="C3539" s="1" t="s">
        <v>696</v>
      </c>
      <c r="D3539" s="1">
        <v>3384</v>
      </c>
      <c r="E3539" s="2">
        <v>45902</v>
      </c>
      <c r="F3539" s="3">
        <v>0.40208333333333335</v>
      </c>
      <c r="G3539" s="1" t="s">
        <v>58</v>
      </c>
      <c r="H3539" s="1" t="s">
        <v>71</v>
      </c>
      <c r="I3539" s="1"/>
      <c r="J3539" s="1"/>
      <c r="K3539" s="1"/>
      <c r="L3539" s="1" t="s">
        <v>47</v>
      </c>
      <c r="M3539" s="1" t="s">
        <v>48</v>
      </c>
      <c r="N3539" s="1" t="s">
        <v>46</v>
      </c>
      <c r="O3539" s="1" t="s">
        <v>46</v>
      </c>
      <c r="P3539" s="1" t="s">
        <v>46</v>
      </c>
      <c r="Q3539" s="1" t="s">
        <v>48</v>
      </c>
      <c r="R3539" s="1" t="s">
        <v>48</v>
      </c>
      <c r="S3539" s="1" t="s">
        <v>48</v>
      </c>
      <c r="T3539" s="12" t="str">
        <f>IF(OR(VOZ_WHATSAPP[[#This Row],[Brinda argumentos coherentes a la objeción]]="No Cumple",VOZ_WHATSAPP[[#This Row],[Despliegue de Beneficios y/o consecuencias]]="No Cumple"),"Sin Negocio","Negocio")</f>
        <v>Negocio</v>
      </c>
      <c r="U3539" s="1" t="s">
        <v>48</v>
      </c>
      <c r="V3539" s="1" t="s">
        <v>48</v>
      </c>
      <c r="W3539" s="1" t="s">
        <v>48</v>
      </c>
      <c r="X3539" s="12" t="str">
        <f>IF(OR(VOZ_WHATSAPP[[#This Row],[Confirma Valor de pago]]="No Cumple",VOZ_WHATSAPP[[#This Row],[Confirma hora de pago]]="No Cumple",VOZ_WHATSAPP[[#This Row],[Confirma medio de pago]]="No Cumple"),"Sin Cierre","Cierre")</f>
        <v>Cierre</v>
      </c>
      <c r="Y3539" s="1" t="s">
        <v>48</v>
      </c>
      <c r="Z3539" s="1" t="s">
        <v>46</v>
      </c>
      <c r="AA3539" s="1" t="s">
        <v>46</v>
      </c>
      <c r="AB3539" s="1" t="s">
        <v>46</v>
      </c>
      <c r="AC3539" s="11" t="str">
        <f>IF(OR(VOZ_WHATSAPP[[#This Row],[La comunicación es asertiva, con respeto y evita maltrato]]="No Cumple",VOZ_WHATSAPP[[#This Row],[Cumple con las normativas legales]]="No Cumple"),"No Cumple","Cumple")</f>
        <v>Cumple</v>
      </c>
      <c r="AD3539" s="1" t="s">
        <v>48</v>
      </c>
      <c r="AE3539" s="1" t="s">
        <v>1090</v>
      </c>
      <c r="AF3539" s="4">
        <v>0.96</v>
      </c>
      <c r="AG3539" s="4">
        <f>IF(AND(VOZ_WHATSAPP[[#This Row],[Estado Cierre]]="Sin Cierre",VOZ_WHATSAPP[[#This Row],[Nota Negocio]]="Sin Negocio"),VOZ_WHATSAPP[[#This Row],[Nota]]-24%,VOZ_WHATSAPP[[#This Row],[Nota]])</f>
        <v>0.96</v>
      </c>
      <c r="AH3539" s="8">
        <f>IF(VOZ_WHATSAPP[[#This Row],[Estado Legal]]="No Cumple",0,IF(VOZ_WHATSAPP[[#This Row],[Realiza lectura de guion Legal]]="No Cumple",VOZ_WHATSAPP[[#This Row],[Nota 2]]-50%,VOZ_WHATSAPP[[#This Row],[Nota 2]]))</f>
        <v>0.96</v>
      </c>
    </row>
    <row r="3540" spans="1:34" x14ac:dyDescent="0.25">
      <c r="A3540" s="2" t="str">
        <f>VOZ_WHATSAPP[[#This Row],[ID Asesor]]&amp;VOZ_WHATSAPP[[#This Row],[Fecha Monitoreo]]</f>
        <v>317045902</v>
      </c>
      <c r="B3540" s="2">
        <v>45902</v>
      </c>
      <c r="C3540" s="1" t="s">
        <v>50</v>
      </c>
      <c r="D3540" s="1">
        <v>3170</v>
      </c>
      <c r="E3540" s="2">
        <v>45902</v>
      </c>
      <c r="F3540" s="3">
        <v>0.46944444444444444</v>
      </c>
      <c r="G3540" s="1" t="s">
        <v>60</v>
      </c>
      <c r="H3540" s="1" t="s">
        <v>71</v>
      </c>
      <c r="I3540" s="1"/>
      <c r="J3540" s="1"/>
      <c r="K3540" s="1"/>
      <c r="L3540" s="1" t="s">
        <v>46</v>
      </c>
      <c r="M3540" s="1" t="s">
        <v>46</v>
      </c>
      <c r="N3540" s="1" t="s">
        <v>46</v>
      </c>
      <c r="O3540" s="1" t="s">
        <v>46</v>
      </c>
      <c r="P3540" s="1" t="s">
        <v>46</v>
      </c>
      <c r="Q3540" s="1" t="s">
        <v>46</v>
      </c>
      <c r="R3540" s="1" t="s">
        <v>46</v>
      </c>
      <c r="S3540" s="1" t="s">
        <v>46</v>
      </c>
      <c r="T3540" s="12" t="str">
        <f>IF(OR(VOZ_WHATSAPP[[#This Row],[Brinda argumentos coherentes a la objeción]]="No Cumple",VOZ_WHATSAPP[[#This Row],[Despliegue de Beneficios y/o consecuencias]]="No Cumple"),"Sin Negocio","Negocio")</f>
        <v>Negocio</v>
      </c>
      <c r="U3540" s="1" t="s">
        <v>46</v>
      </c>
      <c r="V3540" s="1" t="s">
        <v>46</v>
      </c>
      <c r="W3540" s="1" t="s">
        <v>46</v>
      </c>
      <c r="X3540" s="12" t="str">
        <f>IF(OR(VOZ_WHATSAPP[[#This Row],[Confirma Valor de pago]]="No Cumple",VOZ_WHATSAPP[[#This Row],[Confirma hora de pago]]="No Cumple",VOZ_WHATSAPP[[#This Row],[Confirma medio de pago]]="No Cumple"),"Sin Cierre","Cierre")</f>
        <v>Cierre</v>
      </c>
      <c r="Y3540" s="1" t="s">
        <v>46</v>
      </c>
      <c r="Z3540" s="1" t="s">
        <v>46</v>
      </c>
      <c r="AA3540" s="1" t="s">
        <v>46</v>
      </c>
      <c r="AB3540" s="1" t="s">
        <v>46</v>
      </c>
      <c r="AC3540" s="11" t="str">
        <f>IF(OR(VOZ_WHATSAPP[[#This Row],[La comunicación es asertiva, con respeto y evita maltrato]]="No Cumple",VOZ_WHATSAPP[[#This Row],[Cumple con las normativas legales]]="No Cumple"),"No Cumple","Cumple")</f>
        <v>Cumple</v>
      </c>
      <c r="AD3540" s="1" t="s">
        <v>46</v>
      </c>
      <c r="AE3540" s="1" t="s">
        <v>53</v>
      </c>
      <c r="AF3540" s="4">
        <v>1</v>
      </c>
      <c r="AG3540" s="4">
        <f>IF(AND(VOZ_WHATSAPP[[#This Row],[Estado Cierre]]="Sin Cierre",VOZ_WHATSAPP[[#This Row],[Nota Negocio]]="Sin Negocio"),VOZ_WHATSAPP[[#This Row],[Nota]]-24%,VOZ_WHATSAPP[[#This Row],[Nota]])</f>
        <v>1</v>
      </c>
      <c r="AH3540" s="8">
        <f>IF(VOZ_WHATSAPP[[#This Row],[Estado Legal]]="No Cumple",0,IF(VOZ_WHATSAPP[[#This Row],[Realiza lectura de guion Legal]]="No Cumple",VOZ_WHATSAPP[[#This Row],[Nota 2]]-50%,VOZ_WHATSAPP[[#This Row],[Nota 2]]))</f>
        <v>1</v>
      </c>
    </row>
    <row r="3541" spans="1:34" x14ac:dyDescent="0.25">
      <c r="A3541" s="2" t="str">
        <f>VOZ_WHATSAPP[[#This Row],[ID Asesor]]&amp;VOZ_WHATSAPP[[#This Row],[Fecha Monitoreo]]</f>
        <v>394045902</v>
      </c>
      <c r="B3541" s="2">
        <v>45902</v>
      </c>
      <c r="C3541" s="1" t="s">
        <v>696</v>
      </c>
      <c r="D3541" s="1">
        <v>3940</v>
      </c>
      <c r="E3541" s="2">
        <v>45902</v>
      </c>
      <c r="F3541" s="3">
        <v>0.4236111111111111</v>
      </c>
      <c r="G3541" s="1" t="s">
        <v>58</v>
      </c>
      <c r="H3541" s="1" t="s">
        <v>71</v>
      </c>
      <c r="I3541" s="1"/>
      <c r="J3541" s="1"/>
      <c r="K3541" s="1"/>
      <c r="L3541" s="1" t="s">
        <v>46</v>
      </c>
      <c r="M3541" s="1" t="s">
        <v>46</v>
      </c>
      <c r="N3541" s="1" t="s">
        <v>46</v>
      </c>
      <c r="O3541" s="1" t="s">
        <v>46</v>
      </c>
      <c r="P3541" s="1" t="s">
        <v>46</v>
      </c>
      <c r="Q3541" s="1" t="s">
        <v>48</v>
      </c>
      <c r="R3541" s="1" t="s">
        <v>48</v>
      </c>
      <c r="S3541" s="1" t="s">
        <v>46</v>
      </c>
      <c r="T3541" s="12" t="str">
        <f>IF(OR(VOZ_WHATSAPP[[#This Row],[Brinda argumentos coherentes a la objeción]]="No Cumple",VOZ_WHATSAPP[[#This Row],[Despliegue de Beneficios y/o consecuencias]]="No Cumple"),"Sin Negocio","Negocio")</f>
        <v>Negocio</v>
      </c>
      <c r="U3541" s="1" t="s">
        <v>48</v>
      </c>
      <c r="V3541" s="1" t="s">
        <v>48</v>
      </c>
      <c r="W3541" s="1" t="s">
        <v>48</v>
      </c>
      <c r="X3541" s="12" t="str">
        <f>IF(OR(VOZ_WHATSAPP[[#This Row],[Confirma Valor de pago]]="No Cumple",VOZ_WHATSAPP[[#This Row],[Confirma hora de pago]]="No Cumple",VOZ_WHATSAPP[[#This Row],[Confirma medio de pago]]="No Cumple"),"Sin Cierre","Cierre")</f>
        <v>Cierre</v>
      </c>
      <c r="Y3541" s="1" t="s">
        <v>48</v>
      </c>
      <c r="Z3541" s="1" t="s">
        <v>54</v>
      </c>
      <c r="AA3541" s="1" t="s">
        <v>46</v>
      </c>
      <c r="AB3541" s="1" t="s">
        <v>46</v>
      </c>
      <c r="AC3541" s="11" t="str">
        <f>IF(OR(VOZ_WHATSAPP[[#This Row],[La comunicación es asertiva, con respeto y evita maltrato]]="No Cumple",VOZ_WHATSAPP[[#This Row],[Cumple con las normativas legales]]="No Cumple"),"No Cumple","Cumple")</f>
        <v>Cumple</v>
      </c>
      <c r="AD3541" s="1" t="s">
        <v>48</v>
      </c>
      <c r="AE3541" s="1" t="s">
        <v>3042</v>
      </c>
      <c r="AF3541" s="4">
        <v>0.85</v>
      </c>
      <c r="AG3541" s="4">
        <f>IF(AND(VOZ_WHATSAPP[[#This Row],[Estado Cierre]]="Sin Cierre",VOZ_WHATSAPP[[#This Row],[Nota Negocio]]="Sin Negocio"),VOZ_WHATSAPP[[#This Row],[Nota]]-24%,VOZ_WHATSAPP[[#This Row],[Nota]])</f>
        <v>0.85</v>
      </c>
      <c r="AH3541" s="8">
        <f>IF(VOZ_WHATSAPP[[#This Row],[Estado Legal]]="No Cumple",0,IF(VOZ_WHATSAPP[[#This Row],[Realiza lectura de guion Legal]]="No Cumple",VOZ_WHATSAPP[[#This Row],[Nota 2]]-50%,VOZ_WHATSAPP[[#This Row],[Nota 2]]))</f>
        <v>0.85</v>
      </c>
    </row>
    <row r="3542" spans="1:34" x14ac:dyDescent="0.25">
      <c r="A3542" s="2" t="str">
        <f>VOZ_WHATSAPP[[#This Row],[ID Asesor]]&amp;VOZ_WHATSAPP[[#This Row],[Fecha Monitoreo]]</f>
        <v>409045902</v>
      </c>
      <c r="B3542" s="2">
        <v>45902</v>
      </c>
      <c r="C3542" s="1" t="s">
        <v>696</v>
      </c>
      <c r="D3542" s="1">
        <v>4090</v>
      </c>
      <c r="E3542" s="2">
        <v>45902</v>
      </c>
      <c r="F3542" s="3">
        <v>0.58750000000000002</v>
      </c>
      <c r="G3542" s="1" t="s">
        <v>43</v>
      </c>
      <c r="H3542" s="1" t="s">
        <v>71</v>
      </c>
      <c r="I3542" s="1"/>
      <c r="J3542" s="1"/>
      <c r="K3542" s="1"/>
      <c r="L3542" s="1" t="s">
        <v>46</v>
      </c>
      <c r="M3542" s="1" t="s">
        <v>48</v>
      </c>
      <c r="N3542" s="1" t="s">
        <v>46</v>
      </c>
      <c r="O3542" s="1" t="s">
        <v>46</v>
      </c>
      <c r="P3542" s="1" t="s">
        <v>46</v>
      </c>
      <c r="Q3542" s="1" t="s">
        <v>46</v>
      </c>
      <c r="R3542" s="1" t="s">
        <v>46</v>
      </c>
      <c r="S3542" s="1" t="s">
        <v>48</v>
      </c>
      <c r="T3542" s="12" t="str">
        <f>IF(OR(VOZ_WHATSAPP[[#This Row],[Brinda argumentos coherentes a la objeción]]="No Cumple",VOZ_WHATSAPP[[#This Row],[Despliegue de Beneficios y/o consecuencias]]="No Cumple"),"Sin Negocio","Negocio")</f>
        <v>Negocio</v>
      </c>
      <c r="U3542" s="1" t="s">
        <v>48</v>
      </c>
      <c r="V3542" s="1" t="s">
        <v>48</v>
      </c>
      <c r="W3542" s="1" t="s">
        <v>48</v>
      </c>
      <c r="X3542" s="12" t="str">
        <f>IF(OR(VOZ_WHATSAPP[[#This Row],[Confirma Valor de pago]]="No Cumple",VOZ_WHATSAPP[[#This Row],[Confirma hora de pago]]="No Cumple",VOZ_WHATSAPP[[#This Row],[Confirma medio de pago]]="No Cumple"),"Sin Cierre","Cierre")</f>
        <v>Cierre</v>
      </c>
      <c r="Y3542" s="1" t="s">
        <v>48</v>
      </c>
      <c r="Z3542" s="1" t="s">
        <v>46</v>
      </c>
      <c r="AA3542" s="1" t="s">
        <v>46</v>
      </c>
      <c r="AB3542" s="1" t="s">
        <v>46</v>
      </c>
      <c r="AC3542" s="11" t="str">
        <f>IF(OR(VOZ_WHATSAPP[[#This Row],[La comunicación es asertiva, con respeto y evita maltrato]]="No Cumple",VOZ_WHATSAPP[[#This Row],[Cumple con las normativas legales]]="No Cumple"),"No Cumple","Cumple")</f>
        <v>Cumple</v>
      </c>
      <c r="AD3542" s="1" t="s">
        <v>48</v>
      </c>
      <c r="AE3542" s="1" t="s">
        <v>1090</v>
      </c>
      <c r="AF3542" s="4">
        <v>1</v>
      </c>
      <c r="AG3542" s="4">
        <f>IF(AND(VOZ_WHATSAPP[[#This Row],[Estado Cierre]]="Sin Cierre",VOZ_WHATSAPP[[#This Row],[Nota Negocio]]="Sin Negocio"),VOZ_WHATSAPP[[#This Row],[Nota]]-24%,VOZ_WHATSAPP[[#This Row],[Nota]])</f>
        <v>1</v>
      </c>
      <c r="AH3542" s="8">
        <f>IF(VOZ_WHATSAPP[[#This Row],[Estado Legal]]="No Cumple",0,IF(VOZ_WHATSAPP[[#This Row],[Realiza lectura de guion Legal]]="No Cumple",VOZ_WHATSAPP[[#This Row],[Nota 2]]-50%,VOZ_WHATSAPP[[#This Row],[Nota 2]]))</f>
        <v>1</v>
      </c>
    </row>
    <row r="3543" spans="1:34" x14ac:dyDescent="0.25">
      <c r="A3543" s="2" t="str">
        <f>VOZ_WHATSAPP[[#This Row],[ID Asesor]]&amp;VOZ_WHATSAPP[[#This Row],[Fecha Monitoreo]]</f>
        <v>294745902</v>
      </c>
      <c r="B3543" s="2">
        <v>45902</v>
      </c>
      <c r="C3543" s="1" t="s">
        <v>50</v>
      </c>
      <c r="D3543" s="1">
        <v>2947</v>
      </c>
      <c r="E3543" s="2">
        <v>45902</v>
      </c>
      <c r="F3543" s="3">
        <v>0.3347222222222222</v>
      </c>
      <c r="G3543" s="1" t="s">
        <v>60</v>
      </c>
      <c r="H3543" s="1" t="s">
        <v>71</v>
      </c>
      <c r="I3543" s="1"/>
      <c r="J3543" s="1"/>
      <c r="K3543" s="1"/>
      <c r="L3543" s="1" t="s">
        <v>46</v>
      </c>
      <c r="M3543" s="1" t="s">
        <v>48</v>
      </c>
      <c r="N3543" s="1" t="s">
        <v>46</v>
      </c>
      <c r="O3543" s="1" t="s">
        <v>46</v>
      </c>
      <c r="P3543" s="1" t="s">
        <v>46</v>
      </c>
      <c r="Q3543" s="1" t="s">
        <v>46</v>
      </c>
      <c r="R3543" s="1" t="s">
        <v>46</v>
      </c>
      <c r="S3543" s="1" t="s">
        <v>46</v>
      </c>
      <c r="T3543" s="12" t="str">
        <f>IF(OR(VOZ_WHATSAPP[[#This Row],[Brinda argumentos coherentes a la objeción]]="No Cumple",VOZ_WHATSAPP[[#This Row],[Despliegue de Beneficios y/o consecuencias]]="No Cumple"),"Sin Negocio","Negocio")</f>
        <v>Negocio</v>
      </c>
      <c r="U3543" s="1" t="s">
        <v>46</v>
      </c>
      <c r="V3543" s="1" t="s">
        <v>46</v>
      </c>
      <c r="W3543" s="1" t="s">
        <v>46</v>
      </c>
      <c r="X3543" s="12" t="str">
        <f>IF(OR(VOZ_WHATSAPP[[#This Row],[Confirma Valor de pago]]="No Cumple",VOZ_WHATSAPP[[#This Row],[Confirma hora de pago]]="No Cumple",VOZ_WHATSAPP[[#This Row],[Confirma medio de pago]]="No Cumple"),"Sin Cierre","Cierre")</f>
        <v>Cierre</v>
      </c>
      <c r="Y3543" s="1" t="s">
        <v>46</v>
      </c>
      <c r="Z3543" s="1" t="s">
        <v>46</v>
      </c>
      <c r="AA3543" s="1" t="s">
        <v>46</v>
      </c>
      <c r="AB3543" s="1" t="s">
        <v>46</v>
      </c>
      <c r="AC3543" s="11" t="str">
        <f>IF(OR(VOZ_WHATSAPP[[#This Row],[La comunicación es asertiva, con respeto y evita maltrato]]="No Cumple",VOZ_WHATSAPP[[#This Row],[Cumple con las normativas legales]]="No Cumple"),"No Cumple","Cumple")</f>
        <v>Cumple</v>
      </c>
      <c r="AD3543" s="1" t="s">
        <v>46</v>
      </c>
      <c r="AE3543" s="1" t="s">
        <v>1033</v>
      </c>
      <c r="AF3543" s="4">
        <v>1</v>
      </c>
      <c r="AG3543" s="4">
        <f>IF(AND(VOZ_WHATSAPP[[#This Row],[Estado Cierre]]="Sin Cierre",VOZ_WHATSAPP[[#This Row],[Nota Negocio]]="Sin Negocio"),VOZ_WHATSAPP[[#This Row],[Nota]]-24%,VOZ_WHATSAPP[[#This Row],[Nota]])</f>
        <v>1</v>
      </c>
      <c r="AH3543" s="8">
        <f>IF(VOZ_WHATSAPP[[#This Row],[Estado Legal]]="No Cumple",0,IF(VOZ_WHATSAPP[[#This Row],[Realiza lectura de guion Legal]]="No Cumple",VOZ_WHATSAPP[[#This Row],[Nota 2]]-50%,VOZ_WHATSAPP[[#This Row],[Nota 2]]))</f>
        <v>1</v>
      </c>
    </row>
    <row r="3544" spans="1:34" x14ac:dyDescent="0.25">
      <c r="A3544" s="2" t="str">
        <f>VOZ_WHATSAPP[[#This Row],[ID Asesor]]&amp;VOZ_WHATSAPP[[#This Row],[Fecha Monitoreo]]</f>
        <v>364345903</v>
      </c>
      <c r="B3544" s="2">
        <v>45903</v>
      </c>
      <c r="C3544" s="1" t="s">
        <v>42</v>
      </c>
      <c r="D3544" s="1">
        <v>3643</v>
      </c>
      <c r="E3544" s="2">
        <v>45903</v>
      </c>
      <c r="F3544" s="3">
        <v>0.33611111111111114</v>
      </c>
      <c r="G3544" s="1" t="s">
        <v>51</v>
      </c>
      <c r="H3544" s="1" t="s">
        <v>44</v>
      </c>
      <c r="I3544" s="1">
        <v>1386</v>
      </c>
      <c r="J3544" s="1">
        <v>3133447859</v>
      </c>
      <c r="K3544" s="1" t="s">
        <v>45</v>
      </c>
      <c r="L3544" s="1" t="s">
        <v>46</v>
      </c>
      <c r="M3544" s="1" t="s">
        <v>48</v>
      </c>
      <c r="N3544" s="1" t="s">
        <v>46</v>
      </c>
      <c r="O3544" s="1" t="s">
        <v>46</v>
      </c>
      <c r="P3544" s="1" t="s">
        <v>46</v>
      </c>
      <c r="Q3544" s="1" t="s">
        <v>46</v>
      </c>
      <c r="R3544" s="1" t="s">
        <v>46</v>
      </c>
      <c r="S3544" s="1" t="s">
        <v>46</v>
      </c>
      <c r="T3544" s="12" t="str">
        <f>IF(OR(VOZ_WHATSAPP[[#This Row],[Brinda argumentos coherentes a la objeción]]="No Cumple",VOZ_WHATSAPP[[#This Row],[Despliegue de Beneficios y/o consecuencias]]="No Cumple"),"Sin Negocio","Negocio")</f>
        <v>Negocio</v>
      </c>
      <c r="U3544" s="1" t="s">
        <v>48</v>
      </c>
      <c r="V3544" s="1" t="s">
        <v>48</v>
      </c>
      <c r="W3544" s="1" t="s">
        <v>48</v>
      </c>
      <c r="X3544" s="12" t="str">
        <f>IF(OR(VOZ_WHATSAPP[[#This Row],[Confirma Valor de pago]]="No Cumple",VOZ_WHATSAPP[[#This Row],[Confirma hora de pago]]="No Cumple",VOZ_WHATSAPP[[#This Row],[Confirma medio de pago]]="No Cumple"),"Sin Cierre","Cierre")</f>
        <v>Cierre</v>
      </c>
      <c r="Y3544" s="1" t="s">
        <v>54</v>
      </c>
      <c r="Z3544" s="1" t="s">
        <v>46</v>
      </c>
      <c r="AA3544" s="1" t="s">
        <v>46</v>
      </c>
      <c r="AB3544" s="1" t="s">
        <v>46</v>
      </c>
      <c r="AC3544" s="11" t="str">
        <f>IF(OR(VOZ_WHATSAPP[[#This Row],[La comunicación es asertiva, con respeto y evita maltrato]]="No Cumple",VOZ_WHATSAPP[[#This Row],[Cumple con las normativas legales]]="No Cumple"),"No Cumple","Cumple")</f>
        <v>Cumple</v>
      </c>
      <c r="AD3544" s="1" t="s">
        <v>48</v>
      </c>
      <c r="AE3544" s="1" t="s">
        <v>3043</v>
      </c>
      <c r="AF3544" s="4">
        <v>0.92</v>
      </c>
      <c r="AG3544" s="4">
        <f>IF(AND(VOZ_WHATSAPP[[#This Row],[Estado Cierre]]="Sin Cierre",VOZ_WHATSAPP[[#This Row],[Nota Negocio]]="Sin Negocio"),VOZ_WHATSAPP[[#This Row],[Nota]]-24%,VOZ_WHATSAPP[[#This Row],[Nota]])</f>
        <v>0.92</v>
      </c>
      <c r="AH3544" s="8">
        <f>IF(VOZ_WHATSAPP[[#This Row],[Estado Legal]]="No Cumple",0,IF(VOZ_WHATSAPP[[#This Row],[Realiza lectura de guion Legal]]="No Cumple",VOZ_WHATSAPP[[#This Row],[Nota 2]]-50%,VOZ_WHATSAPP[[#This Row],[Nota 2]]))</f>
        <v>0.92</v>
      </c>
    </row>
    <row r="3545" spans="1:34" x14ac:dyDescent="0.25">
      <c r="A3545" s="2" t="str">
        <f>VOZ_WHATSAPP[[#This Row],[ID Asesor]]&amp;VOZ_WHATSAPP[[#This Row],[Fecha Monitoreo]]</f>
        <v>382145903</v>
      </c>
      <c r="B3545" s="2">
        <v>45903</v>
      </c>
      <c r="C3545" s="1" t="s">
        <v>126</v>
      </c>
      <c r="D3545" s="1">
        <v>3821</v>
      </c>
      <c r="E3545" s="2">
        <v>45903</v>
      </c>
      <c r="F3545" s="3">
        <v>0.3611111111111111</v>
      </c>
      <c r="G3545" s="1" t="s">
        <v>58</v>
      </c>
      <c r="H3545" s="1" t="s">
        <v>44</v>
      </c>
      <c r="I3545" s="1">
        <v>590</v>
      </c>
      <c r="J3545" s="1">
        <v>3134230222</v>
      </c>
      <c r="K3545" s="1" t="s">
        <v>45</v>
      </c>
      <c r="L3545" s="1" t="s">
        <v>46</v>
      </c>
      <c r="M3545" s="1" t="s">
        <v>46</v>
      </c>
      <c r="N3545" s="1" t="s">
        <v>46</v>
      </c>
      <c r="O3545" s="1" t="s">
        <v>46</v>
      </c>
      <c r="P3545" s="1" t="s">
        <v>46</v>
      </c>
      <c r="Q3545" s="1" t="s">
        <v>46</v>
      </c>
      <c r="R3545" s="1" t="s">
        <v>46</v>
      </c>
      <c r="S3545" s="1" t="s">
        <v>46</v>
      </c>
      <c r="T3545" s="12" t="str">
        <f>IF(OR(VOZ_WHATSAPP[[#This Row],[Brinda argumentos coherentes a la objeción]]="No Cumple",VOZ_WHATSAPP[[#This Row],[Despliegue de Beneficios y/o consecuencias]]="No Cumple"),"Sin Negocio","Negocio")</f>
        <v>Negocio</v>
      </c>
      <c r="U3545" s="1" t="s">
        <v>46</v>
      </c>
      <c r="V3545" s="1" t="s">
        <v>46</v>
      </c>
      <c r="W3545" s="1" t="s">
        <v>46</v>
      </c>
      <c r="X3545" s="12" t="str">
        <f>IF(OR(VOZ_WHATSAPP[[#This Row],[Confirma Valor de pago]]="No Cumple",VOZ_WHATSAPP[[#This Row],[Confirma hora de pago]]="No Cumple",VOZ_WHATSAPP[[#This Row],[Confirma medio de pago]]="No Cumple"),"Sin Cierre","Cierre")</f>
        <v>Cierre</v>
      </c>
      <c r="Y3545" s="1" t="s">
        <v>46</v>
      </c>
      <c r="Z3545" s="1" t="s">
        <v>54</v>
      </c>
      <c r="AA3545" s="1" t="s">
        <v>46</v>
      </c>
      <c r="AB3545" s="1" t="s">
        <v>46</v>
      </c>
      <c r="AC3545" s="11" t="str">
        <f>IF(OR(VOZ_WHATSAPP[[#This Row],[La comunicación es asertiva, con respeto y evita maltrato]]="No Cumple",VOZ_WHATSAPP[[#This Row],[Cumple con las normativas legales]]="No Cumple"),"No Cumple","Cumple")</f>
        <v>Cumple</v>
      </c>
      <c r="AD3545" s="1" t="s">
        <v>46</v>
      </c>
      <c r="AE3545" s="1" t="s">
        <v>3044</v>
      </c>
      <c r="AF3545" s="4">
        <v>0.85</v>
      </c>
      <c r="AG3545" s="4">
        <f>IF(AND(VOZ_WHATSAPP[[#This Row],[Estado Cierre]]="Sin Cierre",VOZ_WHATSAPP[[#This Row],[Nota Negocio]]="Sin Negocio"),VOZ_WHATSAPP[[#This Row],[Nota]]-24%,VOZ_WHATSAPP[[#This Row],[Nota]])</f>
        <v>0.85</v>
      </c>
      <c r="AH3545" s="8">
        <f>IF(VOZ_WHATSAPP[[#This Row],[Estado Legal]]="No Cumple",0,IF(VOZ_WHATSAPP[[#This Row],[Realiza lectura de guion Legal]]="No Cumple",VOZ_WHATSAPP[[#This Row],[Nota 2]]-50%,VOZ_WHATSAPP[[#This Row],[Nota 2]]))</f>
        <v>0.85</v>
      </c>
    </row>
    <row r="3546" spans="1:34" x14ac:dyDescent="0.25">
      <c r="A3546" s="2" t="str">
        <f>VOZ_WHATSAPP[[#This Row],[ID Asesor]]&amp;VOZ_WHATSAPP[[#This Row],[Fecha Monitoreo]]</f>
        <v>381745903</v>
      </c>
      <c r="B3546" s="2">
        <v>45903</v>
      </c>
      <c r="C3546" s="1" t="s">
        <v>696</v>
      </c>
      <c r="D3546" s="1">
        <v>3817</v>
      </c>
      <c r="E3546" s="2">
        <v>45903</v>
      </c>
      <c r="F3546" s="3">
        <v>0.35208333333333336</v>
      </c>
      <c r="G3546" s="1" t="s">
        <v>51</v>
      </c>
      <c r="H3546" s="1" t="s">
        <v>44</v>
      </c>
      <c r="I3546" s="1">
        <v>586</v>
      </c>
      <c r="J3546" s="1">
        <v>3122651713</v>
      </c>
      <c r="K3546" s="1" t="s">
        <v>45</v>
      </c>
      <c r="L3546" s="1" t="s">
        <v>46</v>
      </c>
      <c r="M3546" s="1" t="s">
        <v>46</v>
      </c>
      <c r="N3546" s="1" t="s">
        <v>46</v>
      </c>
      <c r="O3546" s="1" t="s">
        <v>46</v>
      </c>
      <c r="P3546" s="1" t="s">
        <v>46</v>
      </c>
      <c r="Q3546" s="1" t="s">
        <v>46</v>
      </c>
      <c r="R3546" s="1" t="s">
        <v>46</v>
      </c>
      <c r="S3546" s="1" t="s">
        <v>46</v>
      </c>
      <c r="T3546" s="12" t="str">
        <f>IF(OR(VOZ_WHATSAPP[[#This Row],[Brinda argumentos coherentes a la objeción]]="No Cumple",VOZ_WHATSAPP[[#This Row],[Despliegue de Beneficios y/o consecuencias]]="No Cumple"),"Sin Negocio","Negocio")</f>
        <v>Negocio</v>
      </c>
      <c r="U3546" s="1" t="s">
        <v>46</v>
      </c>
      <c r="V3546" s="1" t="s">
        <v>46</v>
      </c>
      <c r="W3546" s="1" t="s">
        <v>46</v>
      </c>
      <c r="X3546" s="12" t="str">
        <f>IF(OR(VOZ_WHATSAPP[[#This Row],[Confirma Valor de pago]]="No Cumple",VOZ_WHATSAPP[[#This Row],[Confirma hora de pago]]="No Cumple",VOZ_WHATSAPP[[#This Row],[Confirma medio de pago]]="No Cumple"),"Sin Cierre","Cierre")</f>
        <v>Cierre</v>
      </c>
      <c r="Y3546" s="1" t="s">
        <v>46</v>
      </c>
      <c r="Z3546" s="1" t="s">
        <v>46</v>
      </c>
      <c r="AA3546" s="1" t="s">
        <v>46</v>
      </c>
      <c r="AB3546" s="1" t="s">
        <v>46</v>
      </c>
      <c r="AC3546" s="11" t="str">
        <f>IF(OR(VOZ_WHATSAPP[[#This Row],[La comunicación es asertiva, con respeto y evita maltrato]]="No Cumple",VOZ_WHATSAPP[[#This Row],[Cumple con las normativas legales]]="No Cumple"),"No Cumple","Cumple")</f>
        <v>Cumple</v>
      </c>
      <c r="AD3546" s="1" t="s">
        <v>46</v>
      </c>
      <c r="AE3546" s="1" t="s">
        <v>2558</v>
      </c>
      <c r="AF3546" s="4">
        <v>1</v>
      </c>
      <c r="AG3546" s="4">
        <f>IF(AND(VOZ_WHATSAPP[[#This Row],[Estado Cierre]]="Sin Cierre",VOZ_WHATSAPP[[#This Row],[Nota Negocio]]="Sin Negocio"),VOZ_WHATSAPP[[#This Row],[Nota]]-24%,VOZ_WHATSAPP[[#This Row],[Nota]])</f>
        <v>1</v>
      </c>
      <c r="AH3546" s="8">
        <f>IF(VOZ_WHATSAPP[[#This Row],[Estado Legal]]="No Cumple",0,IF(VOZ_WHATSAPP[[#This Row],[Realiza lectura de guion Legal]]="No Cumple",VOZ_WHATSAPP[[#This Row],[Nota 2]]-50%,VOZ_WHATSAPP[[#This Row],[Nota 2]]))</f>
        <v>1</v>
      </c>
    </row>
    <row r="3547" spans="1:34" x14ac:dyDescent="0.25">
      <c r="A3547" s="2" t="str">
        <f>VOZ_WHATSAPP[[#This Row],[ID Asesor]]&amp;VOZ_WHATSAPP[[#This Row],[Fecha Monitoreo]]</f>
        <v>326845903</v>
      </c>
      <c r="B3547" s="2">
        <v>45903</v>
      </c>
      <c r="C3547" s="1" t="s">
        <v>42</v>
      </c>
      <c r="D3547" s="1">
        <v>3268</v>
      </c>
      <c r="E3547" s="2">
        <v>45903</v>
      </c>
      <c r="F3547" s="3">
        <v>0.34722222222222221</v>
      </c>
      <c r="G3547" s="1" t="s">
        <v>51</v>
      </c>
      <c r="H3547" s="1" t="s">
        <v>44</v>
      </c>
      <c r="I3547" s="1">
        <v>1116</v>
      </c>
      <c r="J3547" s="1">
        <v>3108322159</v>
      </c>
      <c r="K3547" s="1" t="s">
        <v>45</v>
      </c>
      <c r="L3547" s="1" t="s">
        <v>46</v>
      </c>
      <c r="M3547" s="1" t="s">
        <v>46</v>
      </c>
      <c r="N3547" s="1" t="s">
        <v>46</v>
      </c>
      <c r="O3547" s="1" t="s">
        <v>46</v>
      </c>
      <c r="P3547" s="1" t="s">
        <v>46</v>
      </c>
      <c r="Q3547" s="1" t="s">
        <v>46</v>
      </c>
      <c r="R3547" s="1" t="s">
        <v>46</v>
      </c>
      <c r="S3547" s="1" t="s">
        <v>46</v>
      </c>
      <c r="T3547" s="12" t="str">
        <f>IF(OR(VOZ_WHATSAPP[[#This Row],[Brinda argumentos coherentes a la objeción]]="No Cumple",VOZ_WHATSAPP[[#This Row],[Despliegue de Beneficios y/o consecuencias]]="No Cumple"),"Sin Negocio","Negocio")</f>
        <v>Negocio</v>
      </c>
      <c r="U3547" s="1" t="s">
        <v>46</v>
      </c>
      <c r="V3547" s="1" t="s">
        <v>46</v>
      </c>
      <c r="W3547" s="1" t="s">
        <v>46</v>
      </c>
      <c r="X3547" s="12" t="str">
        <f>IF(OR(VOZ_WHATSAPP[[#This Row],[Confirma Valor de pago]]="No Cumple",VOZ_WHATSAPP[[#This Row],[Confirma hora de pago]]="No Cumple",VOZ_WHATSAPP[[#This Row],[Confirma medio de pago]]="No Cumple"),"Sin Cierre","Cierre")</f>
        <v>Cierre</v>
      </c>
      <c r="Y3547" s="1" t="s">
        <v>46</v>
      </c>
      <c r="Z3547" s="1" t="s">
        <v>46</v>
      </c>
      <c r="AA3547" s="1" t="s">
        <v>46</v>
      </c>
      <c r="AB3547" s="1" t="s">
        <v>46</v>
      </c>
      <c r="AC3547" s="11" t="str">
        <f>IF(OR(VOZ_WHATSAPP[[#This Row],[La comunicación es asertiva, con respeto y evita maltrato]]="No Cumple",VOZ_WHATSAPP[[#This Row],[Cumple con las normativas legales]]="No Cumple"),"No Cumple","Cumple")</f>
        <v>Cumple</v>
      </c>
      <c r="AD3547" s="1" t="s">
        <v>46</v>
      </c>
      <c r="AE3547" s="1" t="s">
        <v>101</v>
      </c>
      <c r="AF3547" s="4">
        <v>1</v>
      </c>
      <c r="AG3547" s="4">
        <f>IF(AND(VOZ_WHATSAPP[[#This Row],[Estado Cierre]]="Sin Cierre",VOZ_WHATSAPP[[#This Row],[Nota Negocio]]="Sin Negocio"),VOZ_WHATSAPP[[#This Row],[Nota]]-24%,VOZ_WHATSAPP[[#This Row],[Nota]])</f>
        <v>1</v>
      </c>
      <c r="AH3547" s="8">
        <f>IF(VOZ_WHATSAPP[[#This Row],[Estado Legal]]="No Cumple",0,IF(VOZ_WHATSAPP[[#This Row],[Realiza lectura de guion Legal]]="No Cumple",VOZ_WHATSAPP[[#This Row],[Nota 2]]-50%,VOZ_WHATSAPP[[#This Row],[Nota 2]]))</f>
        <v>1</v>
      </c>
    </row>
    <row r="3548" spans="1:34" x14ac:dyDescent="0.25">
      <c r="A3548" s="2" t="str">
        <f>VOZ_WHATSAPP[[#This Row],[ID Asesor]]&amp;VOZ_WHATSAPP[[#This Row],[Fecha Monitoreo]]</f>
        <v>294745903</v>
      </c>
      <c r="B3548" s="2">
        <v>45903</v>
      </c>
      <c r="C3548" s="1" t="s">
        <v>50</v>
      </c>
      <c r="D3548" s="1">
        <v>2947</v>
      </c>
      <c r="E3548" s="2">
        <v>45903</v>
      </c>
      <c r="F3548" s="3">
        <v>0.34236111111111112</v>
      </c>
      <c r="G3548" s="1" t="s">
        <v>60</v>
      </c>
      <c r="H3548" s="1" t="s">
        <v>44</v>
      </c>
      <c r="I3548" s="1">
        <v>1139</v>
      </c>
      <c r="J3548" s="1">
        <v>3026171516</v>
      </c>
      <c r="K3548" s="1" t="s">
        <v>45</v>
      </c>
      <c r="L3548" s="1" t="s">
        <v>46</v>
      </c>
      <c r="M3548" s="1" t="s">
        <v>46</v>
      </c>
      <c r="N3548" s="1" t="s">
        <v>46</v>
      </c>
      <c r="O3548" s="1" t="s">
        <v>46</v>
      </c>
      <c r="P3548" s="1" t="s">
        <v>46</v>
      </c>
      <c r="Q3548" s="1" t="s">
        <v>46</v>
      </c>
      <c r="R3548" s="1" t="s">
        <v>46</v>
      </c>
      <c r="S3548" s="1" t="s">
        <v>46</v>
      </c>
      <c r="T3548" s="12" t="str">
        <f>IF(OR(VOZ_WHATSAPP[[#This Row],[Brinda argumentos coherentes a la objeción]]="No Cumple",VOZ_WHATSAPP[[#This Row],[Despliegue de Beneficios y/o consecuencias]]="No Cumple"),"Sin Negocio","Negocio")</f>
        <v>Negocio</v>
      </c>
      <c r="U3548" s="1" t="s">
        <v>48</v>
      </c>
      <c r="V3548" s="1" t="s">
        <v>48</v>
      </c>
      <c r="W3548" s="1" t="s">
        <v>48</v>
      </c>
      <c r="X3548" s="12" t="str">
        <f>IF(OR(VOZ_WHATSAPP[[#This Row],[Confirma Valor de pago]]="No Cumple",VOZ_WHATSAPP[[#This Row],[Confirma hora de pago]]="No Cumple",VOZ_WHATSAPP[[#This Row],[Confirma medio de pago]]="No Cumple"),"Sin Cierre","Cierre")</f>
        <v>Cierre</v>
      </c>
      <c r="Y3548" s="1" t="s">
        <v>46</v>
      </c>
      <c r="Z3548" s="1" t="s">
        <v>46</v>
      </c>
      <c r="AA3548" s="1" t="s">
        <v>46</v>
      </c>
      <c r="AB3548" s="1" t="s">
        <v>46</v>
      </c>
      <c r="AC3548" s="11" t="str">
        <f>IF(OR(VOZ_WHATSAPP[[#This Row],[La comunicación es asertiva, con respeto y evita maltrato]]="No Cumple",VOZ_WHATSAPP[[#This Row],[Cumple con las normativas legales]]="No Cumple"),"No Cumple","Cumple")</f>
        <v>Cumple</v>
      </c>
      <c r="AD3548" s="1" t="s">
        <v>46</v>
      </c>
      <c r="AE3548" s="1" t="s">
        <v>53</v>
      </c>
      <c r="AF3548" s="4">
        <v>1</v>
      </c>
      <c r="AG3548" s="4">
        <f>IF(AND(VOZ_WHATSAPP[[#This Row],[Estado Cierre]]="Sin Cierre",VOZ_WHATSAPP[[#This Row],[Nota Negocio]]="Sin Negocio"),VOZ_WHATSAPP[[#This Row],[Nota]]-24%,VOZ_WHATSAPP[[#This Row],[Nota]])</f>
        <v>1</v>
      </c>
      <c r="AH3548" s="8">
        <f>IF(VOZ_WHATSAPP[[#This Row],[Estado Legal]]="No Cumple",0,IF(VOZ_WHATSAPP[[#This Row],[Realiza lectura de guion Legal]]="No Cumple",VOZ_WHATSAPP[[#This Row],[Nota 2]]-50%,VOZ_WHATSAPP[[#This Row],[Nota 2]]))</f>
        <v>1</v>
      </c>
    </row>
    <row r="3549" spans="1:34" x14ac:dyDescent="0.25">
      <c r="A3549" s="2" t="str">
        <f>VOZ_WHATSAPP[[#This Row],[ID Asesor]]&amp;VOZ_WHATSAPP[[#This Row],[Fecha Monitoreo]]</f>
        <v>402045903</v>
      </c>
      <c r="B3549" s="2">
        <v>45903</v>
      </c>
      <c r="C3549" s="1" t="s">
        <v>696</v>
      </c>
      <c r="D3549" s="1">
        <v>4020</v>
      </c>
      <c r="E3549" s="2">
        <v>45903</v>
      </c>
      <c r="F3549" s="3">
        <v>0.35972222222222222</v>
      </c>
      <c r="G3549" s="1" t="s">
        <v>80</v>
      </c>
      <c r="H3549" s="1" t="s">
        <v>44</v>
      </c>
      <c r="I3549" s="1">
        <v>610</v>
      </c>
      <c r="J3549" s="1">
        <v>3212687565</v>
      </c>
      <c r="K3549" s="1" t="s">
        <v>45</v>
      </c>
      <c r="L3549" s="1" t="s">
        <v>46</v>
      </c>
      <c r="M3549" s="1" t="s">
        <v>46</v>
      </c>
      <c r="N3549" s="1" t="s">
        <v>47</v>
      </c>
      <c r="O3549" s="1" t="s">
        <v>54</v>
      </c>
      <c r="P3549" s="1" t="s">
        <v>54</v>
      </c>
      <c r="Q3549" s="1" t="s">
        <v>46</v>
      </c>
      <c r="R3549" s="1" t="s">
        <v>46</v>
      </c>
      <c r="S3549" s="1" t="s">
        <v>46</v>
      </c>
      <c r="T3549" s="12" t="str">
        <f>IF(OR(VOZ_WHATSAPP[[#This Row],[Brinda argumentos coherentes a la objeción]]="No Cumple",VOZ_WHATSAPP[[#This Row],[Despliegue de Beneficios y/o consecuencias]]="No Cumple"),"Sin Negocio","Negocio")</f>
        <v>Negocio</v>
      </c>
      <c r="U3549" s="1" t="s">
        <v>48</v>
      </c>
      <c r="V3549" s="1" t="s">
        <v>48</v>
      </c>
      <c r="W3549" s="1" t="s">
        <v>48</v>
      </c>
      <c r="X3549" s="12" t="str">
        <f>IF(OR(VOZ_WHATSAPP[[#This Row],[Confirma Valor de pago]]="No Cumple",VOZ_WHATSAPP[[#This Row],[Confirma hora de pago]]="No Cumple",VOZ_WHATSAPP[[#This Row],[Confirma medio de pago]]="No Cumple"),"Sin Cierre","Cierre")</f>
        <v>Cierre</v>
      </c>
      <c r="Y3549" s="1" t="s">
        <v>46</v>
      </c>
      <c r="Z3549" s="1" t="s">
        <v>46</v>
      </c>
      <c r="AA3549" s="1" t="s">
        <v>46</v>
      </c>
      <c r="AB3549" s="1" t="s">
        <v>46</v>
      </c>
      <c r="AC3549" s="11" t="str">
        <f>IF(OR(VOZ_WHATSAPP[[#This Row],[La comunicación es asertiva, con respeto y evita maltrato]]="No Cumple",VOZ_WHATSAPP[[#This Row],[Cumple con las normativas legales]]="No Cumple"),"No Cumple","Cumple")</f>
        <v>Cumple</v>
      </c>
      <c r="AD3549" s="1" t="s">
        <v>48</v>
      </c>
      <c r="AE3549" s="1" t="s">
        <v>3045</v>
      </c>
      <c r="AF3549" s="4">
        <v>0.85</v>
      </c>
      <c r="AG3549" s="4">
        <f>IF(AND(VOZ_WHATSAPP[[#This Row],[Estado Cierre]]="Sin Cierre",VOZ_WHATSAPP[[#This Row],[Nota Negocio]]="Sin Negocio"),VOZ_WHATSAPP[[#This Row],[Nota]]-24%,VOZ_WHATSAPP[[#This Row],[Nota]])</f>
        <v>0.85</v>
      </c>
      <c r="AH3549" s="8">
        <f>IF(VOZ_WHATSAPP[[#This Row],[Estado Legal]]="No Cumple",0,IF(VOZ_WHATSAPP[[#This Row],[Realiza lectura de guion Legal]]="No Cumple",VOZ_WHATSAPP[[#This Row],[Nota 2]]-50%,VOZ_WHATSAPP[[#This Row],[Nota 2]]))</f>
        <v>0.85</v>
      </c>
    </row>
    <row r="3550" spans="1:34" x14ac:dyDescent="0.25">
      <c r="A3550" s="2" t="str">
        <f>VOZ_WHATSAPP[[#This Row],[ID Asesor]]&amp;VOZ_WHATSAPP[[#This Row],[Fecha Monitoreo]]</f>
        <v>410745903</v>
      </c>
      <c r="B3550" s="2">
        <v>45903</v>
      </c>
      <c r="C3550" s="1" t="s">
        <v>126</v>
      </c>
      <c r="D3550" s="1">
        <v>4107</v>
      </c>
      <c r="E3550" s="2">
        <v>45903</v>
      </c>
      <c r="F3550" s="3">
        <v>0.41180555555555554</v>
      </c>
      <c r="G3550" s="1" t="s">
        <v>80</v>
      </c>
      <c r="H3550" s="1" t="s">
        <v>44</v>
      </c>
      <c r="I3550" s="1">
        <v>416</v>
      </c>
      <c r="J3550" s="1">
        <v>3042925283</v>
      </c>
      <c r="K3550" s="1" t="s">
        <v>45</v>
      </c>
      <c r="L3550" s="1" t="s">
        <v>46</v>
      </c>
      <c r="M3550" s="1" t="s">
        <v>46</v>
      </c>
      <c r="N3550" s="1" t="s">
        <v>46</v>
      </c>
      <c r="O3550" s="1" t="s">
        <v>46</v>
      </c>
      <c r="P3550" s="1" t="s">
        <v>46</v>
      </c>
      <c r="Q3550" s="1" t="s">
        <v>46</v>
      </c>
      <c r="R3550" s="1" t="s">
        <v>46</v>
      </c>
      <c r="S3550" s="1" t="s">
        <v>46</v>
      </c>
      <c r="T3550" s="12" t="str">
        <f>IF(OR(VOZ_WHATSAPP[[#This Row],[Brinda argumentos coherentes a la objeción]]="No Cumple",VOZ_WHATSAPP[[#This Row],[Despliegue de Beneficios y/o consecuencias]]="No Cumple"),"Sin Negocio","Negocio")</f>
        <v>Negocio</v>
      </c>
      <c r="U3550" s="1" t="s">
        <v>46</v>
      </c>
      <c r="V3550" s="1" t="s">
        <v>46</v>
      </c>
      <c r="W3550" s="1" t="s">
        <v>46</v>
      </c>
      <c r="X3550" s="12" t="str">
        <f>IF(OR(VOZ_WHATSAPP[[#This Row],[Confirma Valor de pago]]="No Cumple",VOZ_WHATSAPP[[#This Row],[Confirma hora de pago]]="No Cumple",VOZ_WHATSAPP[[#This Row],[Confirma medio de pago]]="No Cumple"),"Sin Cierre","Cierre")</f>
        <v>Cierre</v>
      </c>
      <c r="Y3550" s="1" t="s">
        <v>46</v>
      </c>
      <c r="Z3550" s="1" t="s">
        <v>46</v>
      </c>
      <c r="AA3550" s="1" t="s">
        <v>46</v>
      </c>
      <c r="AB3550" s="1" t="s">
        <v>46</v>
      </c>
      <c r="AC3550" s="11" t="str">
        <f>IF(OR(VOZ_WHATSAPP[[#This Row],[La comunicación es asertiva, con respeto y evita maltrato]]="No Cumple",VOZ_WHATSAPP[[#This Row],[Cumple con las normativas legales]]="No Cumple"),"No Cumple","Cumple")</f>
        <v>Cumple</v>
      </c>
      <c r="AD3550" s="1" t="s">
        <v>46</v>
      </c>
      <c r="AE3550" s="1" t="s">
        <v>133</v>
      </c>
      <c r="AF3550" s="4">
        <v>1</v>
      </c>
      <c r="AG3550" s="4">
        <f>IF(AND(VOZ_WHATSAPP[[#This Row],[Estado Cierre]]="Sin Cierre",VOZ_WHATSAPP[[#This Row],[Nota Negocio]]="Sin Negocio"),VOZ_WHATSAPP[[#This Row],[Nota]]-24%,VOZ_WHATSAPP[[#This Row],[Nota]])</f>
        <v>1</v>
      </c>
      <c r="AH3550" s="8">
        <f>IF(VOZ_WHATSAPP[[#This Row],[Estado Legal]]="No Cumple",0,IF(VOZ_WHATSAPP[[#This Row],[Realiza lectura de guion Legal]]="No Cumple",VOZ_WHATSAPP[[#This Row],[Nota 2]]-50%,VOZ_WHATSAPP[[#This Row],[Nota 2]]))</f>
        <v>1</v>
      </c>
    </row>
    <row r="3551" spans="1:34" x14ac:dyDescent="0.25">
      <c r="A3551" s="2" t="str">
        <f>VOZ_WHATSAPP[[#This Row],[ID Asesor]]&amp;VOZ_WHATSAPP[[#This Row],[Fecha Monitoreo]]</f>
        <v>362345903</v>
      </c>
      <c r="B3551" s="2">
        <v>45903</v>
      </c>
      <c r="C3551" s="1" t="s">
        <v>696</v>
      </c>
      <c r="D3551" s="1">
        <v>3623</v>
      </c>
      <c r="E3551" s="2">
        <v>45903</v>
      </c>
      <c r="F3551" s="3">
        <v>0.39374999999999999</v>
      </c>
      <c r="G3551" s="1" t="s">
        <v>58</v>
      </c>
      <c r="H3551" s="1" t="s">
        <v>44</v>
      </c>
      <c r="I3551" s="1">
        <v>459</v>
      </c>
      <c r="J3551" s="1">
        <v>3208633668</v>
      </c>
      <c r="K3551" s="1" t="s">
        <v>45</v>
      </c>
      <c r="L3551" s="1" t="s">
        <v>47</v>
      </c>
      <c r="M3551" s="1" t="s">
        <v>48</v>
      </c>
      <c r="N3551" s="1" t="s">
        <v>46</v>
      </c>
      <c r="O3551" s="1" t="s">
        <v>46</v>
      </c>
      <c r="P3551" s="1" t="s">
        <v>46</v>
      </c>
      <c r="Q3551" s="1" t="s">
        <v>48</v>
      </c>
      <c r="R3551" s="1" t="s">
        <v>48</v>
      </c>
      <c r="S3551" s="1" t="s">
        <v>48</v>
      </c>
      <c r="T3551" s="12" t="str">
        <f>IF(OR(VOZ_WHATSAPP[[#This Row],[Brinda argumentos coherentes a la objeción]]="No Cumple",VOZ_WHATSAPP[[#This Row],[Despliegue de Beneficios y/o consecuencias]]="No Cumple"),"Sin Negocio","Negocio")</f>
        <v>Negocio</v>
      </c>
      <c r="U3551" s="1" t="s">
        <v>46</v>
      </c>
      <c r="V3551" s="1" t="s">
        <v>48</v>
      </c>
      <c r="W3551" s="1" t="s">
        <v>46</v>
      </c>
      <c r="X3551" s="12" t="str">
        <f>IF(OR(VOZ_WHATSAPP[[#This Row],[Confirma Valor de pago]]="No Cumple",VOZ_WHATSAPP[[#This Row],[Confirma hora de pago]]="No Cumple",VOZ_WHATSAPP[[#This Row],[Confirma medio de pago]]="No Cumple"),"Sin Cierre","Cierre")</f>
        <v>Cierre</v>
      </c>
      <c r="Y3551" s="1" t="s">
        <v>46</v>
      </c>
      <c r="Z3551" s="1" t="s">
        <v>46</v>
      </c>
      <c r="AA3551" s="1" t="s">
        <v>46</v>
      </c>
      <c r="AB3551" s="1" t="s">
        <v>46</v>
      </c>
      <c r="AC3551" s="11" t="str">
        <f>IF(OR(VOZ_WHATSAPP[[#This Row],[La comunicación es asertiva, con respeto y evita maltrato]]="No Cumple",VOZ_WHATSAPP[[#This Row],[Cumple con las normativas legales]]="No Cumple"),"No Cumple","Cumple")</f>
        <v>Cumple</v>
      </c>
      <c r="AD3551" s="1" t="s">
        <v>46</v>
      </c>
      <c r="AE3551" s="1" t="s">
        <v>3046</v>
      </c>
      <c r="AF3551" s="4">
        <v>0.96</v>
      </c>
      <c r="AG3551" s="4">
        <f>IF(AND(VOZ_WHATSAPP[[#This Row],[Estado Cierre]]="Sin Cierre",VOZ_WHATSAPP[[#This Row],[Nota Negocio]]="Sin Negocio"),VOZ_WHATSAPP[[#This Row],[Nota]]-24%,VOZ_WHATSAPP[[#This Row],[Nota]])</f>
        <v>0.96</v>
      </c>
      <c r="AH3551" s="8">
        <f>IF(VOZ_WHATSAPP[[#This Row],[Estado Legal]]="No Cumple",0,IF(VOZ_WHATSAPP[[#This Row],[Realiza lectura de guion Legal]]="No Cumple",VOZ_WHATSAPP[[#This Row],[Nota 2]]-50%,VOZ_WHATSAPP[[#This Row],[Nota 2]]))</f>
        <v>0.96</v>
      </c>
    </row>
    <row r="3552" spans="1:34" x14ac:dyDescent="0.25">
      <c r="A3552" s="2" t="str">
        <f>VOZ_WHATSAPP[[#This Row],[ID Asesor]]&amp;VOZ_WHATSAPP[[#This Row],[Fecha Monitoreo]]</f>
        <v>383145903</v>
      </c>
      <c r="B3552" s="2">
        <v>45903</v>
      </c>
      <c r="C3552" s="1" t="s">
        <v>696</v>
      </c>
      <c r="D3552" s="1">
        <v>3831</v>
      </c>
      <c r="E3552" s="2">
        <v>45903</v>
      </c>
      <c r="F3552" s="3">
        <v>0.35069444444444442</v>
      </c>
      <c r="G3552" s="1" t="s">
        <v>58</v>
      </c>
      <c r="H3552" s="1" t="s">
        <v>44</v>
      </c>
      <c r="I3552" s="1">
        <v>431</v>
      </c>
      <c r="J3552" s="1">
        <v>3153946617</v>
      </c>
      <c r="K3552" s="1" t="s">
        <v>45</v>
      </c>
      <c r="L3552" s="1" t="s">
        <v>46</v>
      </c>
      <c r="M3552" s="1" t="s">
        <v>48</v>
      </c>
      <c r="N3552" s="1" t="s">
        <v>47</v>
      </c>
      <c r="O3552" s="1" t="s">
        <v>54</v>
      </c>
      <c r="P3552" s="1" t="s">
        <v>54</v>
      </c>
      <c r="Q3552" s="1" t="s">
        <v>48</v>
      </c>
      <c r="R3552" s="1" t="s">
        <v>48</v>
      </c>
      <c r="S3552" s="1" t="s">
        <v>48</v>
      </c>
      <c r="T3552" s="12" t="str">
        <f>IF(OR(VOZ_WHATSAPP[[#This Row],[Brinda argumentos coherentes a la objeción]]="No Cumple",VOZ_WHATSAPP[[#This Row],[Despliegue de Beneficios y/o consecuencias]]="No Cumple"),"Sin Negocio","Negocio")</f>
        <v>Negocio</v>
      </c>
      <c r="U3552" s="1" t="s">
        <v>46</v>
      </c>
      <c r="V3552" s="1" t="s">
        <v>46</v>
      </c>
      <c r="W3552" s="1" t="s">
        <v>46</v>
      </c>
      <c r="X3552" s="12" t="str">
        <f>IF(OR(VOZ_WHATSAPP[[#This Row],[Confirma Valor de pago]]="No Cumple",VOZ_WHATSAPP[[#This Row],[Confirma hora de pago]]="No Cumple",VOZ_WHATSAPP[[#This Row],[Confirma medio de pago]]="No Cumple"),"Sin Cierre","Cierre")</f>
        <v>Cierre</v>
      </c>
      <c r="Y3552" s="1" t="s">
        <v>48</v>
      </c>
      <c r="Z3552" s="1" t="s">
        <v>46</v>
      </c>
      <c r="AA3552" s="1" t="s">
        <v>46</v>
      </c>
      <c r="AB3552" s="1" t="s">
        <v>46</v>
      </c>
      <c r="AC3552" s="11" t="str">
        <f>IF(OR(VOZ_WHATSAPP[[#This Row],[La comunicación es asertiva, con respeto y evita maltrato]]="No Cumple",VOZ_WHATSAPP[[#This Row],[Cumple con las normativas legales]]="No Cumple"),"No Cumple","Cumple")</f>
        <v>Cumple</v>
      </c>
      <c r="AD3552" s="1" t="s">
        <v>48</v>
      </c>
      <c r="AE3552" s="1" t="s">
        <v>3047</v>
      </c>
      <c r="AF3552" s="4">
        <v>0.85</v>
      </c>
      <c r="AG3552" s="4">
        <f>IF(AND(VOZ_WHATSAPP[[#This Row],[Estado Cierre]]="Sin Cierre",VOZ_WHATSAPP[[#This Row],[Nota Negocio]]="Sin Negocio"),VOZ_WHATSAPP[[#This Row],[Nota]]-24%,VOZ_WHATSAPP[[#This Row],[Nota]])</f>
        <v>0.85</v>
      </c>
      <c r="AH3552" s="8">
        <f>IF(VOZ_WHATSAPP[[#This Row],[Estado Legal]]="No Cumple",0,IF(VOZ_WHATSAPP[[#This Row],[Realiza lectura de guion Legal]]="No Cumple",VOZ_WHATSAPP[[#This Row],[Nota 2]]-50%,VOZ_WHATSAPP[[#This Row],[Nota 2]]))</f>
        <v>0.85</v>
      </c>
    </row>
    <row r="3553" spans="1:34" x14ac:dyDescent="0.25">
      <c r="A3553" s="2" t="str">
        <f>VOZ_WHATSAPP[[#This Row],[ID Asesor]]&amp;VOZ_WHATSAPP[[#This Row],[Fecha Monitoreo]]</f>
        <v>325045903</v>
      </c>
      <c r="B3553" s="2">
        <v>45903</v>
      </c>
      <c r="C3553" s="1" t="s">
        <v>126</v>
      </c>
      <c r="D3553" s="1">
        <v>3250</v>
      </c>
      <c r="E3553" s="2">
        <v>45903</v>
      </c>
      <c r="F3553" s="3">
        <v>0.41180555555555554</v>
      </c>
      <c r="G3553" s="1" t="s">
        <v>51</v>
      </c>
      <c r="H3553" s="1" t="s">
        <v>44</v>
      </c>
      <c r="I3553" s="1">
        <v>457</v>
      </c>
      <c r="J3553" s="1">
        <v>3104641931</v>
      </c>
      <c r="K3553" s="1" t="s">
        <v>45</v>
      </c>
      <c r="L3553" s="1" t="s">
        <v>46</v>
      </c>
      <c r="M3553" s="1" t="s">
        <v>46</v>
      </c>
      <c r="N3553" s="1" t="s">
        <v>46</v>
      </c>
      <c r="O3553" s="1" t="s">
        <v>46</v>
      </c>
      <c r="P3553" s="1" t="s">
        <v>46</v>
      </c>
      <c r="Q3553" s="1" t="s">
        <v>46</v>
      </c>
      <c r="R3553" s="1" t="s">
        <v>46</v>
      </c>
      <c r="S3553" s="1" t="s">
        <v>46</v>
      </c>
      <c r="T3553" s="12" t="str">
        <f>IF(OR(VOZ_WHATSAPP[[#This Row],[Brinda argumentos coherentes a la objeción]]="No Cumple",VOZ_WHATSAPP[[#This Row],[Despliegue de Beneficios y/o consecuencias]]="No Cumple"),"Sin Negocio","Negocio")</f>
        <v>Negocio</v>
      </c>
      <c r="U3553" s="1" t="s">
        <v>48</v>
      </c>
      <c r="V3553" s="1" t="s">
        <v>48</v>
      </c>
      <c r="W3553" s="1" t="s">
        <v>48</v>
      </c>
      <c r="X3553" s="12" t="str">
        <f>IF(OR(VOZ_WHATSAPP[[#This Row],[Confirma Valor de pago]]="No Cumple",VOZ_WHATSAPP[[#This Row],[Confirma hora de pago]]="No Cumple",VOZ_WHATSAPP[[#This Row],[Confirma medio de pago]]="No Cumple"),"Sin Cierre","Cierre")</f>
        <v>Cierre</v>
      </c>
      <c r="Y3553" s="1" t="s">
        <v>46</v>
      </c>
      <c r="Z3553" s="1" t="s">
        <v>46</v>
      </c>
      <c r="AA3553" s="1" t="s">
        <v>46</v>
      </c>
      <c r="AB3553" s="1" t="s">
        <v>46</v>
      </c>
      <c r="AC3553" s="11" t="str">
        <f>IF(OR(VOZ_WHATSAPP[[#This Row],[La comunicación es asertiva, con respeto y evita maltrato]]="No Cumple",VOZ_WHATSAPP[[#This Row],[Cumple con las normativas legales]]="No Cumple"),"No Cumple","Cumple")</f>
        <v>Cumple</v>
      </c>
      <c r="AD3553" s="1" t="s">
        <v>46</v>
      </c>
      <c r="AE3553" s="1" t="s">
        <v>131</v>
      </c>
      <c r="AF3553" s="4">
        <v>1</v>
      </c>
      <c r="AG3553" s="4">
        <f>IF(AND(VOZ_WHATSAPP[[#This Row],[Estado Cierre]]="Sin Cierre",VOZ_WHATSAPP[[#This Row],[Nota Negocio]]="Sin Negocio"),VOZ_WHATSAPP[[#This Row],[Nota]]-24%,VOZ_WHATSAPP[[#This Row],[Nota]])</f>
        <v>1</v>
      </c>
      <c r="AH3553" s="8">
        <f>IF(VOZ_WHATSAPP[[#This Row],[Estado Legal]]="No Cumple",0,IF(VOZ_WHATSAPP[[#This Row],[Realiza lectura de guion Legal]]="No Cumple",VOZ_WHATSAPP[[#This Row],[Nota 2]]-50%,VOZ_WHATSAPP[[#This Row],[Nota 2]]))</f>
        <v>1</v>
      </c>
    </row>
    <row r="3554" spans="1:34" x14ac:dyDescent="0.25">
      <c r="A3554" s="2" t="str">
        <f>VOZ_WHATSAPP[[#This Row],[ID Asesor]]&amp;VOZ_WHATSAPP[[#This Row],[Fecha Monitoreo]]</f>
        <v>296645903</v>
      </c>
      <c r="B3554" s="2">
        <v>45903</v>
      </c>
      <c r="C3554" s="1" t="s">
        <v>42</v>
      </c>
      <c r="D3554" s="1">
        <v>2966</v>
      </c>
      <c r="E3554" s="2">
        <v>45903</v>
      </c>
      <c r="F3554" s="3">
        <v>0.4</v>
      </c>
      <c r="G3554" s="1" t="s">
        <v>51</v>
      </c>
      <c r="H3554" s="1" t="s">
        <v>44</v>
      </c>
      <c r="I3554" s="1">
        <v>1133</v>
      </c>
      <c r="J3554" s="1">
        <v>3197630366</v>
      </c>
      <c r="K3554" s="1" t="s">
        <v>45</v>
      </c>
      <c r="L3554" s="1" t="s">
        <v>46</v>
      </c>
      <c r="M3554" s="1" t="s">
        <v>46</v>
      </c>
      <c r="N3554" s="1" t="s">
        <v>46</v>
      </c>
      <c r="O3554" s="1" t="s">
        <v>46</v>
      </c>
      <c r="P3554" s="1" t="s">
        <v>46</v>
      </c>
      <c r="Q3554" s="1" t="s">
        <v>46</v>
      </c>
      <c r="R3554" s="1" t="s">
        <v>46</v>
      </c>
      <c r="S3554" s="1" t="s">
        <v>46</v>
      </c>
      <c r="T3554" s="12" t="str">
        <f>IF(OR(VOZ_WHATSAPP[[#This Row],[Brinda argumentos coherentes a la objeción]]="No Cumple",VOZ_WHATSAPP[[#This Row],[Despliegue de Beneficios y/o consecuencias]]="No Cumple"),"Sin Negocio","Negocio")</f>
        <v>Negocio</v>
      </c>
      <c r="U3554" s="1" t="s">
        <v>46</v>
      </c>
      <c r="V3554" s="1" t="s">
        <v>46</v>
      </c>
      <c r="W3554" s="1" t="s">
        <v>46</v>
      </c>
      <c r="X3554" s="12" t="str">
        <f>IF(OR(VOZ_WHATSAPP[[#This Row],[Confirma Valor de pago]]="No Cumple",VOZ_WHATSAPP[[#This Row],[Confirma hora de pago]]="No Cumple",VOZ_WHATSAPP[[#This Row],[Confirma medio de pago]]="No Cumple"),"Sin Cierre","Cierre")</f>
        <v>Cierre</v>
      </c>
      <c r="Y3554" s="1" t="s">
        <v>54</v>
      </c>
      <c r="Z3554" s="1" t="s">
        <v>46</v>
      </c>
      <c r="AA3554" s="1" t="s">
        <v>46</v>
      </c>
      <c r="AB3554" s="1" t="s">
        <v>46</v>
      </c>
      <c r="AC3554" s="11" t="str">
        <f>IF(OR(VOZ_WHATSAPP[[#This Row],[La comunicación es asertiva, con respeto y evita maltrato]]="No Cumple",VOZ_WHATSAPP[[#This Row],[Cumple con las normativas legales]]="No Cumple"),"No Cumple","Cumple")</f>
        <v>Cumple</v>
      </c>
      <c r="AD3554" s="1" t="s">
        <v>46</v>
      </c>
      <c r="AE3554" s="1" t="s">
        <v>3048</v>
      </c>
      <c r="AF3554" s="4">
        <v>0.92</v>
      </c>
      <c r="AG3554" s="4">
        <f>IF(AND(VOZ_WHATSAPP[[#This Row],[Estado Cierre]]="Sin Cierre",VOZ_WHATSAPP[[#This Row],[Nota Negocio]]="Sin Negocio"),VOZ_WHATSAPP[[#This Row],[Nota]]-24%,VOZ_WHATSAPP[[#This Row],[Nota]])</f>
        <v>0.92</v>
      </c>
      <c r="AH3554" s="8">
        <f>IF(VOZ_WHATSAPP[[#This Row],[Estado Legal]]="No Cumple",0,IF(VOZ_WHATSAPP[[#This Row],[Realiza lectura de guion Legal]]="No Cumple",VOZ_WHATSAPP[[#This Row],[Nota 2]]-50%,VOZ_WHATSAPP[[#This Row],[Nota 2]]))</f>
        <v>0.92</v>
      </c>
    </row>
    <row r="3555" spans="1:34" x14ac:dyDescent="0.25">
      <c r="A3555" s="2" t="str">
        <f>VOZ_WHATSAPP[[#This Row],[ID Asesor]]&amp;VOZ_WHATSAPP[[#This Row],[Fecha Monitoreo]]</f>
        <v>291745903</v>
      </c>
      <c r="B3555" s="2">
        <v>45903</v>
      </c>
      <c r="C3555" s="1" t="s">
        <v>50</v>
      </c>
      <c r="D3555" s="1">
        <v>2917</v>
      </c>
      <c r="E3555" s="2">
        <v>45903</v>
      </c>
      <c r="F3555" s="3">
        <v>0.36388888888888887</v>
      </c>
      <c r="G3555" s="1" t="s">
        <v>51</v>
      </c>
      <c r="H3555" s="1" t="s">
        <v>44</v>
      </c>
      <c r="I3555" s="1">
        <v>11009586</v>
      </c>
      <c r="J3555" s="1">
        <v>3174172009</v>
      </c>
      <c r="K3555" s="1" t="s">
        <v>45</v>
      </c>
      <c r="L3555" s="1" t="s">
        <v>46</v>
      </c>
      <c r="M3555" s="1" t="s">
        <v>46</v>
      </c>
      <c r="N3555" s="1" t="s">
        <v>46</v>
      </c>
      <c r="O3555" s="1" t="s">
        <v>46</v>
      </c>
      <c r="P3555" s="1" t="s">
        <v>46</v>
      </c>
      <c r="Q3555" s="1" t="s">
        <v>46</v>
      </c>
      <c r="R3555" s="1" t="s">
        <v>46</v>
      </c>
      <c r="S3555" s="1" t="s">
        <v>46</v>
      </c>
      <c r="T3555" s="12" t="str">
        <f>IF(OR(VOZ_WHATSAPP[[#This Row],[Brinda argumentos coherentes a la objeción]]="No Cumple",VOZ_WHATSAPP[[#This Row],[Despliegue de Beneficios y/o consecuencias]]="No Cumple"),"Sin Negocio","Negocio")</f>
        <v>Negocio</v>
      </c>
      <c r="U3555" s="1" t="s">
        <v>46</v>
      </c>
      <c r="V3555" s="1" t="s">
        <v>46</v>
      </c>
      <c r="W3555" s="1" t="s">
        <v>46</v>
      </c>
      <c r="X3555" s="12" t="str">
        <f>IF(OR(VOZ_WHATSAPP[[#This Row],[Confirma Valor de pago]]="No Cumple",VOZ_WHATSAPP[[#This Row],[Confirma hora de pago]]="No Cumple",VOZ_WHATSAPP[[#This Row],[Confirma medio de pago]]="No Cumple"),"Sin Cierre","Cierre")</f>
        <v>Cierre</v>
      </c>
      <c r="Y3555" s="1" t="s">
        <v>46</v>
      </c>
      <c r="Z3555" s="1" t="s">
        <v>54</v>
      </c>
      <c r="AA3555" s="1" t="s">
        <v>46</v>
      </c>
      <c r="AB3555" s="1" t="s">
        <v>46</v>
      </c>
      <c r="AC3555" s="11" t="str">
        <f>IF(OR(VOZ_WHATSAPP[[#This Row],[La comunicación es asertiva, con respeto y evita maltrato]]="No Cumple",VOZ_WHATSAPP[[#This Row],[Cumple con las normativas legales]]="No Cumple"),"No Cumple","Cumple")</f>
        <v>Cumple</v>
      </c>
      <c r="AD3555" s="1" t="s">
        <v>46</v>
      </c>
      <c r="AE3555" s="1" t="s">
        <v>3049</v>
      </c>
      <c r="AF3555" s="4">
        <v>0.85</v>
      </c>
      <c r="AG3555" s="4">
        <f>IF(AND(VOZ_WHATSAPP[[#This Row],[Estado Cierre]]="Sin Cierre",VOZ_WHATSAPP[[#This Row],[Nota Negocio]]="Sin Negocio"),VOZ_WHATSAPP[[#This Row],[Nota]]-24%,VOZ_WHATSAPP[[#This Row],[Nota]])</f>
        <v>0.85</v>
      </c>
      <c r="AH3555" s="8">
        <f>IF(VOZ_WHATSAPP[[#This Row],[Estado Legal]]="No Cumple",0,IF(VOZ_WHATSAPP[[#This Row],[Realiza lectura de guion Legal]]="No Cumple",VOZ_WHATSAPP[[#This Row],[Nota 2]]-50%,VOZ_WHATSAPP[[#This Row],[Nota 2]]))</f>
        <v>0.85</v>
      </c>
    </row>
    <row r="3556" spans="1:34" x14ac:dyDescent="0.25">
      <c r="A3556" s="2" t="str">
        <f>VOZ_WHATSAPP[[#This Row],[ID Asesor]]&amp;VOZ_WHATSAPP[[#This Row],[Fecha Monitoreo]]</f>
        <v>377145903</v>
      </c>
      <c r="B3556" s="2">
        <v>45903</v>
      </c>
      <c r="C3556" s="1" t="s">
        <v>126</v>
      </c>
      <c r="D3556" s="1">
        <v>3771</v>
      </c>
      <c r="E3556" s="2">
        <v>45903</v>
      </c>
      <c r="F3556" s="3">
        <v>0.36666666666666664</v>
      </c>
      <c r="G3556" s="1" t="s">
        <v>80</v>
      </c>
      <c r="H3556" s="1" t="s">
        <v>44</v>
      </c>
      <c r="I3556" s="1">
        <v>581</v>
      </c>
      <c r="J3556" s="1">
        <v>3209372621</v>
      </c>
      <c r="K3556" s="1" t="s">
        <v>45</v>
      </c>
      <c r="L3556" s="1" t="s">
        <v>46</v>
      </c>
      <c r="M3556" s="1" t="s">
        <v>46</v>
      </c>
      <c r="N3556" s="1" t="s">
        <v>46</v>
      </c>
      <c r="O3556" s="1" t="s">
        <v>54</v>
      </c>
      <c r="P3556" s="1" t="s">
        <v>54</v>
      </c>
      <c r="Q3556" s="1" t="s">
        <v>46</v>
      </c>
      <c r="R3556" s="1" t="s">
        <v>47</v>
      </c>
      <c r="S3556" s="1" t="s">
        <v>46</v>
      </c>
      <c r="T3556" s="12" t="str">
        <f>IF(OR(VOZ_WHATSAPP[[#This Row],[Brinda argumentos coherentes a la objeción]]="No Cumple",VOZ_WHATSAPP[[#This Row],[Despliegue de Beneficios y/o consecuencias]]="No Cumple"),"Sin Negocio","Negocio")</f>
        <v>Sin Negocio</v>
      </c>
      <c r="U3556" s="1" t="s">
        <v>46</v>
      </c>
      <c r="V3556" s="1" t="s">
        <v>46</v>
      </c>
      <c r="W3556" s="1" t="s">
        <v>46</v>
      </c>
      <c r="X3556" s="12" t="str">
        <f>IF(OR(VOZ_WHATSAPP[[#This Row],[Confirma Valor de pago]]="No Cumple",VOZ_WHATSAPP[[#This Row],[Confirma hora de pago]]="No Cumple",VOZ_WHATSAPP[[#This Row],[Confirma medio de pago]]="No Cumple"),"Sin Cierre","Cierre")</f>
        <v>Cierre</v>
      </c>
      <c r="Y3556" s="1" t="s">
        <v>46</v>
      </c>
      <c r="Z3556" s="1" t="s">
        <v>54</v>
      </c>
      <c r="AA3556" s="1" t="s">
        <v>46</v>
      </c>
      <c r="AB3556" s="1" t="s">
        <v>46</v>
      </c>
      <c r="AC3556" s="11" t="str">
        <f>IF(OR(VOZ_WHATSAPP[[#This Row],[La comunicación es asertiva, con respeto y evita maltrato]]="No Cumple",VOZ_WHATSAPP[[#This Row],[Cumple con las normativas legales]]="No Cumple"),"No Cumple","Cumple")</f>
        <v>Cumple</v>
      </c>
      <c r="AD3556" s="1" t="s">
        <v>46</v>
      </c>
      <c r="AE3556" s="1" t="s">
        <v>3050</v>
      </c>
      <c r="AF3556" s="4">
        <v>0.65</v>
      </c>
      <c r="AG3556" s="4">
        <f>IF(AND(VOZ_WHATSAPP[[#This Row],[Estado Cierre]]="Sin Cierre",VOZ_WHATSAPP[[#This Row],[Nota Negocio]]="Sin Negocio"),VOZ_WHATSAPP[[#This Row],[Nota]]-24%,VOZ_WHATSAPP[[#This Row],[Nota]])</f>
        <v>0.65</v>
      </c>
      <c r="AH3556" s="8">
        <f>IF(VOZ_WHATSAPP[[#This Row],[Estado Legal]]="No Cumple",0,IF(VOZ_WHATSAPP[[#This Row],[Realiza lectura de guion Legal]]="No Cumple",VOZ_WHATSAPP[[#This Row],[Nota 2]]-50%,VOZ_WHATSAPP[[#This Row],[Nota 2]]))</f>
        <v>0.65</v>
      </c>
    </row>
    <row r="3557" spans="1:34" x14ac:dyDescent="0.25">
      <c r="A3557" s="2" t="str">
        <f>VOZ_WHATSAPP[[#This Row],[ID Asesor]]&amp;VOZ_WHATSAPP[[#This Row],[Fecha Monitoreo]]</f>
        <v>364945903</v>
      </c>
      <c r="B3557" s="2">
        <v>45903</v>
      </c>
      <c r="C3557" s="1" t="s">
        <v>696</v>
      </c>
      <c r="D3557" s="1">
        <v>3649</v>
      </c>
      <c r="E3557" s="2">
        <v>45903</v>
      </c>
      <c r="F3557" s="3">
        <v>0.3888888888888889</v>
      </c>
      <c r="G3557" s="1" t="s">
        <v>58</v>
      </c>
      <c r="H3557" s="1" t="s">
        <v>44</v>
      </c>
      <c r="I3557" s="1">
        <v>578</v>
      </c>
      <c r="J3557" s="1">
        <v>3158949196</v>
      </c>
      <c r="K3557" s="1" t="s">
        <v>45</v>
      </c>
      <c r="L3557" s="1" t="s">
        <v>46</v>
      </c>
      <c r="M3557" s="1" t="s">
        <v>46</v>
      </c>
      <c r="N3557" s="1" t="s">
        <v>46</v>
      </c>
      <c r="O3557" s="1" t="s">
        <v>46</v>
      </c>
      <c r="P3557" s="1" t="s">
        <v>46</v>
      </c>
      <c r="Q3557" s="1" t="s">
        <v>48</v>
      </c>
      <c r="R3557" s="1" t="s">
        <v>48</v>
      </c>
      <c r="S3557" s="1" t="s">
        <v>46</v>
      </c>
      <c r="T3557" s="12" t="str">
        <f>IF(OR(VOZ_WHATSAPP[[#This Row],[Brinda argumentos coherentes a la objeción]]="No Cumple",VOZ_WHATSAPP[[#This Row],[Despliegue de Beneficios y/o consecuencias]]="No Cumple"),"Sin Negocio","Negocio")</f>
        <v>Negocio</v>
      </c>
      <c r="U3557" s="1" t="s">
        <v>46</v>
      </c>
      <c r="V3557" s="1" t="s">
        <v>46</v>
      </c>
      <c r="W3557" s="1" t="s">
        <v>46</v>
      </c>
      <c r="X3557" s="12" t="str">
        <f>IF(OR(VOZ_WHATSAPP[[#This Row],[Confirma Valor de pago]]="No Cumple",VOZ_WHATSAPP[[#This Row],[Confirma hora de pago]]="No Cumple",VOZ_WHATSAPP[[#This Row],[Confirma medio de pago]]="No Cumple"),"Sin Cierre","Cierre")</f>
        <v>Cierre</v>
      </c>
      <c r="Y3557" s="1" t="s">
        <v>46</v>
      </c>
      <c r="Z3557" s="1" t="s">
        <v>46</v>
      </c>
      <c r="AA3557" s="1" t="s">
        <v>46</v>
      </c>
      <c r="AB3557" s="1" t="s">
        <v>46</v>
      </c>
      <c r="AC3557" s="11" t="str">
        <f>IF(OR(VOZ_WHATSAPP[[#This Row],[La comunicación es asertiva, con respeto y evita maltrato]]="No Cumple",VOZ_WHATSAPP[[#This Row],[Cumple con las normativas legales]]="No Cumple"),"No Cumple","Cumple")</f>
        <v>Cumple</v>
      </c>
      <c r="AD3557" s="1" t="s">
        <v>46</v>
      </c>
      <c r="AE3557" s="1" t="s">
        <v>2558</v>
      </c>
      <c r="AF3557" s="4">
        <v>1</v>
      </c>
      <c r="AG3557" s="4">
        <f>IF(AND(VOZ_WHATSAPP[[#This Row],[Estado Cierre]]="Sin Cierre",VOZ_WHATSAPP[[#This Row],[Nota Negocio]]="Sin Negocio"),VOZ_WHATSAPP[[#This Row],[Nota]]-24%,VOZ_WHATSAPP[[#This Row],[Nota]])</f>
        <v>1</v>
      </c>
      <c r="AH3557" s="8">
        <f>IF(VOZ_WHATSAPP[[#This Row],[Estado Legal]]="No Cumple",0,IF(VOZ_WHATSAPP[[#This Row],[Realiza lectura de guion Legal]]="No Cumple",VOZ_WHATSAPP[[#This Row],[Nota 2]]-50%,VOZ_WHATSAPP[[#This Row],[Nota 2]]))</f>
        <v>1</v>
      </c>
    </row>
    <row r="3558" spans="1:34" x14ac:dyDescent="0.25">
      <c r="A3558" s="2" t="str">
        <f>VOZ_WHATSAPP[[#This Row],[ID Asesor]]&amp;VOZ_WHATSAPP[[#This Row],[Fecha Monitoreo]]</f>
        <v>335445903</v>
      </c>
      <c r="B3558" s="2">
        <v>45903</v>
      </c>
      <c r="C3558" s="1" t="s">
        <v>696</v>
      </c>
      <c r="D3558" s="1">
        <v>3354</v>
      </c>
      <c r="E3558" s="2">
        <v>45903</v>
      </c>
      <c r="F3558" s="3">
        <v>0.41111111111111109</v>
      </c>
      <c r="G3558" s="1" t="s">
        <v>58</v>
      </c>
      <c r="H3558" s="1" t="s">
        <v>44</v>
      </c>
      <c r="I3558" s="1">
        <v>425</v>
      </c>
      <c r="J3558" s="1">
        <v>3233955019</v>
      </c>
      <c r="K3558" s="1" t="s">
        <v>45</v>
      </c>
      <c r="L3558" s="1" t="s">
        <v>46</v>
      </c>
      <c r="M3558" s="1" t="s">
        <v>46</v>
      </c>
      <c r="N3558" s="1" t="s">
        <v>46</v>
      </c>
      <c r="O3558" s="1" t="s">
        <v>46</v>
      </c>
      <c r="P3558" s="1" t="s">
        <v>46</v>
      </c>
      <c r="Q3558" s="1" t="s">
        <v>48</v>
      </c>
      <c r="R3558" s="1" t="s">
        <v>48</v>
      </c>
      <c r="S3558" s="1" t="s">
        <v>46</v>
      </c>
      <c r="T3558" s="12" t="str">
        <f>IF(OR(VOZ_WHATSAPP[[#This Row],[Brinda argumentos coherentes a la objeción]]="No Cumple",VOZ_WHATSAPP[[#This Row],[Despliegue de Beneficios y/o consecuencias]]="No Cumple"),"Sin Negocio","Negocio")</f>
        <v>Negocio</v>
      </c>
      <c r="U3558" s="1" t="s">
        <v>46</v>
      </c>
      <c r="V3558" s="1" t="s">
        <v>46</v>
      </c>
      <c r="W3558" s="1" t="s">
        <v>46</v>
      </c>
      <c r="X3558" s="12" t="str">
        <f>IF(OR(VOZ_WHATSAPP[[#This Row],[Confirma Valor de pago]]="No Cumple",VOZ_WHATSAPP[[#This Row],[Confirma hora de pago]]="No Cumple",VOZ_WHATSAPP[[#This Row],[Confirma medio de pago]]="No Cumple"),"Sin Cierre","Cierre")</f>
        <v>Cierre</v>
      </c>
      <c r="Y3558" s="1" t="s">
        <v>46</v>
      </c>
      <c r="Z3558" s="1" t="s">
        <v>46</v>
      </c>
      <c r="AA3558" s="1" t="s">
        <v>46</v>
      </c>
      <c r="AB3558" s="1" t="s">
        <v>46</v>
      </c>
      <c r="AC3558" s="11" t="str">
        <f>IF(OR(VOZ_WHATSAPP[[#This Row],[La comunicación es asertiva, con respeto y evita maltrato]]="No Cumple",VOZ_WHATSAPP[[#This Row],[Cumple con las normativas legales]]="No Cumple"),"No Cumple","Cumple")</f>
        <v>Cumple</v>
      </c>
      <c r="AD3558" s="1" t="s">
        <v>46</v>
      </c>
      <c r="AE3558" s="1" t="s">
        <v>2558</v>
      </c>
      <c r="AF3558" s="4">
        <v>1</v>
      </c>
      <c r="AG3558" s="4">
        <f>IF(AND(VOZ_WHATSAPP[[#This Row],[Estado Cierre]]="Sin Cierre",VOZ_WHATSAPP[[#This Row],[Nota Negocio]]="Sin Negocio"),VOZ_WHATSAPP[[#This Row],[Nota]]-24%,VOZ_WHATSAPP[[#This Row],[Nota]])</f>
        <v>1</v>
      </c>
      <c r="AH3558" s="8">
        <f>IF(VOZ_WHATSAPP[[#This Row],[Estado Legal]]="No Cumple",0,IF(VOZ_WHATSAPP[[#This Row],[Realiza lectura de guion Legal]]="No Cumple",VOZ_WHATSAPP[[#This Row],[Nota 2]]-50%,VOZ_WHATSAPP[[#This Row],[Nota 2]]))</f>
        <v>1</v>
      </c>
    </row>
    <row r="3559" spans="1:34" x14ac:dyDescent="0.25">
      <c r="A3559" s="2" t="str">
        <f>VOZ_WHATSAPP[[#This Row],[ID Asesor]]&amp;VOZ_WHATSAPP[[#This Row],[Fecha Monitoreo]]</f>
        <v>383445903</v>
      </c>
      <c r="B3559" s="2">
        <v>45903</v>
      </c>
      <c r="C3559" s="1" t="s">
        <v>42</v>
      </c>
      <c r="D3559" s="1">
        <v>3834</v>
      </c>
      <c r="E3559" s="2">
        <v>45903</v>
      </c>
      <c r="F3559" s="3">
        <v>0.3576388888888889</v>
      </c>
      <c r="G3559" s="1" t="s">
        <v>51</v>
      </c>
      <c r="H3559" s="1" t="s">
        <v>44</v>
      </c>
      <c r="I3559" s="1">
        <v>210016372</v>
      </c>
      <c r="J3559" s="1">
        <v>3123366230</v>
      </c>
      <c r="K3559" s="1" t="s">
        <v>49</v>
      </c>
      <c r="L3559" s="1" t="s">
        <v>46</v>
      </c>
      <c r="M3559" s="1" t="s">
        <v>46</v>
      </c>
      <c r="N3559" s="1" t="s">
        <v>46</v>
      </c>
      <c r="O3559" s="1" t="s">
        <v>54</v>
      </c>
      <c r="P3559" s="1" t="s">
        <v>46</v>
      </c>
      <c r="Q3559" s="1" t="s">
        <v>46</v>
      </c>
      <c r="R3559" s="1" t="s">
        <v>46</v>
      </c>
      <c r="S3559" s="1" t="s">
        <v>46</v>
      </c>
      <c r="T3559" s="12" t="str">
        <f>IF(OR(VOZ_WHATSAPP[[#This Row],[Brinda argumentos coherentes a la objeción]]="No Cumple",VOZ_WHATSAPP[[#This Row],[Despliegue de Beneficios y/o consecuencias]]="No Cumple"),"Sin Negocio","Negocio")</f>
        <v>Negocio</v>
      </c>
      <c r="U3559" s="1" t="s">
        <v>46</v>
      </c>
      <c r="V3559" s="1" t="s">
        <v>47</v>
      </c>
      <c r="W3559" s="1" t="s">
        <v>47</v>
      </c>
      <c r="X3559" s="12" t="str">
        <f>IF(OR(VOZ_WHATSAPP[[#This Row],[Confirma Valor de pago]]="No Cumple",VOZ_WHATSAPP[[#This Row],[Confirma hora de pago]]="No Cumple",VOZ_WHATSAPP[[#This Row],[Confirma medio de pago]]="No Cumple"),"Sin Cierre","Cierre")</f>
        <v>Sin Cierre</v>
      </c>
      <c r="Y3559" s="1" t="s">
        <v>46</v>
      </c>
      <c r="Z3559" s="1" t="s">
        <v>54</v>
      </c>
      <c r="AA3559" s="1" t="s">
        <v>46</v>
      </c>
      <c r="AB3559" s="1" t="s">
        <v>46</v>
      </c>
      <c r="AC3559" s="11" t="str">
        <f>IF(OR(VOZ_WHATSAPP[[#This Row],[La comunicación es asertiva, con respeto y evita maltrato]]="No Cumple",VOZ_WHATSAPP[[#This Row],[Cumple con las normativas legales]]="No Cumple"),"No Cumple","Cumple")</f>
        <v>Cumple</v>
      </c>
      <c r="AD3559" s="1" t="s">
        <v>46</v>
      </c>
      <c r="AE3559" s="1" t="s">
        <v>3051</v>
      </c>
      <c r="AF3559" s="4">
        <v>0.64</v>
      </c>
      <c r="AG3559" s="4">
        <f>IF(AND(VOZ_WHATSAPP[[#This Row],[Estado Cierre]]="Sin Cierre",VOZ_WHATSAPP[[#This Row],[Nota Negocio]]="Sin Negocio"),VOZ_WHATSAPP[[#This Row],[Nota]]-24%,VOZ_WHATSAPP[[#This Row],[Nota]])</f>
        <v>0.64</v>
      </c>
      <c r="AH3559" s="8">
        <f>IF(VOZ_WHATSAPP[[#This Row],[Estado Legal]]="No Cumple",0,IF(VOZ_WHATSAPP[[#This Row],[Realiza lectura de guion Legal]]="No Cumple",VOZ_WHATSAPP[[#This Row],[Nota 2]]-50%,VOZ_WHATSAPP[[#This Row],[Nota 2]]))</f>
        <v>0.64</v>
      </c>
    </row>
    <row r="3560" spans="1:34" x14ac:dyDescent="0.25">
      <c r="A3560" s="2" t="str">
        <f>VOZ_WHATSAPP[[#This Row],[ID Asesor]]&amp;VOZ_WHATSAPP[[#This Row],[Fecha Monitoreo]]</f>
        <v>387845903</v>
      </c>
      <c r="B3560" s="2">
        <v>45903</v>
      </c>
      <c r="C3560" s="1" t="s">
        <v>126</v>
      </c>
      <c r="D3560" s="1">
        <v>3878</v>
      </c>
      <c r="E3560" s="2">
        <v>45903</v>
      </c>
      <c r="F3560" s="3">
        <v>0.43611111111111112</v>
      </c>
      <c r="G3560" s="1" t="s">
        <v>58</v>
      </c>
      <c r="H3560" s="1" t="s">
        <v>44</v>
      </c>
      <c r="I3560" s="1">
        <v>495</v>
      </c>
      <c r="J3560" s="1">
        <v>3026395046</v>
      </c>
      <c r="K3560" s="1" t="s">
        <v>45</v>
      </c>
      <c r="L3560" s="1" t="s">
        <v>46</v>
      </c>
      <c r="M3560" s="1" t="s">
        <v>47</v>
      </c>
      <c r="N3560" s="1" t="s">
        <v>46</v>
      </c>
      <c r="O3560" s="1" t="s">
        <v>46</v>
      </c>
      <c r="P3560" s="1" t="s">
        <v>46</v>
      </c>
      <c r="Q3560" s="1" t="s">
        <v>46</v>
      </c>
      <c r="R3560" s="1" t="s">
        <v>46</v>
      </c>
      <c r="S3560" s="1" t="s">
        <v>46</v>
      </c>
      <c r="T3560" s="12" t="str">
        <f>IF(OR(VOZ_WHATSAPP[[#This Row],[Brinda argumentos coherentes a la objeción]]="No Cumple",VOZ_WHATSAPP[[#This Row],[Despliegue de Beneficios y/o consecuencias]]="No Cumple"),"Sin Negocio","Negocio")</f>
        <v>Negocio</v>
      </c>
      <c r="U3560" s="1" t="s">
        <v>47</v>
      </c>
      <c r="V3560" s="1" t="s">
        <v>47</v>
      </c>
      <c r="W3560" s="1" t="s">
        <v>47</v>
      </c>
      <c r="X3560" s="12" t="str">
        <f>IF(OR(VOZ_WHATSAPP[[#This Row],[Confirma Valor de pago]]="No Cumple",VOZ_WHATSAPP[[#This Row],[Confirma hora de pago]]="No Cumple",VOZ_WHATSAPP[[#This Row],[Confirma medio de pago]]="No Cumple"),"Sin Cierre","Cierre")</f>
        <v>Sin Cierre</v>
      </c>
      <c r="Y3560" s="1" t="s">
        <v>54</v>
      </c>
      <c r="Z3560" s="1" t="s">
        <v>54</v>
      </c>
      <c r="AA3560" s="1" t="s">
        <v>46</v>
      </c>
      <c r="AB3560" s="1" t="s">
        <v>46</v>
      </c>
      <c r="AC3560" s="11" t="str">
        <f>IF(OR(VOZ_WHATSAPP[[#This Row],[La comunicación es asertiva, con respeto y evita maltrato]]="No Cumple",VOZ_WHATSAPP[[#This Row],[Cumple con las normativas legales]]="No Cumple"),"No Cumple","Cumple")</f>
        <v>Cumple</v>
      </c>
      <c r="AD3560" s="1" t="s">
        <v>46</v>
      </c>
      <c r="AE3560" s="1" t="s">
        <v>3052</v>
      </c>
      <c r="AF3560" s="4">
        <v>0.49</v>
      </c>
      <c r="AG3560" s="4">
        <f>IF(AND(VOZ_WHATSAPP[[#This Row],[Estado Cierre]]="Sin Cierre",VOZ_WHATSAPP[[#This Row],[Nota Negocio]]="Sin Negocio"),VOZ_WHATSAPP[[#This Row],[Nota]]-24%,VOZ_WHATSAPP[[#This Row],[Nota]])</f>
        <v>0.49</v>
      </c>
      <c r="AH3560" s="8">
        <f>IF(VOZ_WHATSAPP[[#This Row],[Estado Legal]]="No Cumple",0,IF(VOZ_WHATSAPP[[#This Row],[Realiza lectura de guion Legal]]="No Cumple",VOZ_WHATSAPP[[#This Row],[Nota 2]]-50%,VOZ_WHATSAPP[[#This Row],[Nota 2]]))</f>
        <v>0.49</v>
      </c>
    </row>
    <row r="3561" spans="1:34" x14ac:dyDescent="0.25">
      <c r="A3561" s="2" t="str">
        <f>VOZ_WHATSAPP[[#This Row],[ID Asesor]]&amp;VOZ_WHATSAPP[[#This Row],[Fecha Monitoreo]]</f>
        <v>338045903</v>
      </c>
      <c r="B3561" s="2">
        <v>45903</v>
      </c>
      <c r="C3561" s="1" t="s">
        <v>696</v>
      </c>
      <c r="D3561" s="1">
        <v>3380</v>
      </c>
      <c r="E3561" s="2">
        <v>45903</v>
      </c>
      <c r="F3561" s="3">
        <v>0.37986111111111109</v>
      </c>
      <c r="G3561" s="1" t="s">
        <v>51</v>
      </c>
      <c r="H3561" s="1" t="s">
        <v>44</v>
      </c>
      <c r="I3561" s="1">
        <v>561</v>
      </c>
      <c r="J3561" s="1">
        <v>3125634418</v>
      </c>
      <c r="K3561" s="1" t="s">
        <v>45</v>
      </c>
      <c r="L3561" s="1" t="s">
        <v>46</v>
      </c>
      <c r="M3561" s="1" t="s">
        <v>46</v>
      </c>
      <c r="N3561" s="1" t="s">
        <v>46</v>
      </c>
      <c r="O3561" s="1" t="s">
        <v>46</v>
      </c>
      <c r="P3561" s="1" t="s">
        <v>46</v>
      </c>
      <c r="Q3561" s="1" t="s">
        <v>46</v>
      </c>
      <c r="R3561" s="1" t="s">
        <v>46</v>
      </c>
      <c r="S3561" s="1" t="s">
        <v>46</v>
      </c>
      <c r="T3561" s="12" t="str">
        <f>IF(OR(VOZ_WHATSAPP[[#This Row],[Brinda argumentos coherentes a la objeción]]="No Cumple",VOZ_WHATSAPP[[#This Row],[Despliegue de Beneficios y/o consecuencias]]="No Cumple"),"Sin Negocio","Negocio")</f>
        <v>Negocio</v>
      </c>
      <c r="U3561" s="1" t="s">
        <v>46</v>
      </c>
      <c r="V3561" s="1" t="s">
        <v>46</v>
      </c>
      <c r="W3561" s="1" t="s">
        <v>46</v>
      </c>
      <c r="X3561" s="12" t="str">
        <f>IF(OR(VOZ_WHATSAPP[[#This Row],[Confirma Valor de pago]]="No Cumple",VOZ_WHATSAPP[[#This Row],[Confirma hora de pago]]="No Cumple",VOZ_WHATSAPP[[#This Row],[Confirma medio de pago]]="No Cumple"),"Sin Cierre","Cierre")</f>
        <v>Cierre</v>
      </c>
      <c r="Y3561" s="1" t="s">
        <v>46</v>
      </c>
      <c r="Z3561" s="1" t="s">
        <v>46</v>
      </c>
      <c r="AA3561" s="1" t="s">
        <v>46</v>
      </c>
      <c r="AB3561" s="1" t="s">
        <v>46</v>
      </c>
      <c r="AC3561" s="11" t="str">
        <f>IF(OR(VOZ_WHATSAPP[[#This Row],[La comunicación es asertiva, con respeto y evita maltrato]]="No Cumple",VOZ_WHATSAPP[[#This Row],[Cumple con las normativas legales]]="No Cumple"),"No Cumple","Cumple")</f>
        <v>Cumple</v>
      </c>
      <c r="AD3561" s="1" t="s">
        <v>46</v>
      </c>
      <c r="AE3561" s="1" t="s">
        <v>2558</v>
      </c>
      <c r="AF3561" s="4">
        <v>1</v>
      </c>
      <c r="AG3561" s="4">
        <f>IF(AND(VOZ_WHATSAPP[[#This Row],[Estado Cierre]]="Sin Cierre",VOZ_WHATSAPP[[#This Row],[Nota Negocio]]="Sin Negocio"),VOZ_WHATSAPP[[#This Row],[Nota]]-24%,VOZ_WHATSAPP[[#This Row],[Nota]])</f>
        <v>1</v>
      </c>
      <c r="AH3561" s="8">
        <f>IF(VOZ_WHATSAPP[[#This Row],[Estado Legal]]="No Cumple",0,IF(VOZ_WHATSAPP[[#This Row],[Realiza lectura de guion Legal]]="No Cumple",VOZ_WHATSAPP[[#This Row],[Nota 2]]-50%,VOZ_WHATSAPP[[#This Row],[Nota 2]]))</f>
        <v>1</v>
      </c>
    </row>
    <row r="3562" spans="1:34" x14ac:dyDescent="0.25">
      <c r="A3562" s="2" t="str">
        <f>VOZ_WHATSAPP[[#This Row],[ID Asesor]]&amp;VOZ_WHATSAPP[[#This Row],[Fecha Monitoreo]]</f>
        <v>356945903</v>
      </c>
      <c r="B3562" s="2">
        <v>45903</v>
      </c>
      <c r="C3562" s="1" t="s">
        <v>42</v>
      </c>
      <c r="D3562" s="1">
        <v>3569</v>
      </c>
      <c r="E3562" s="2">
        <v>45903</v>
      </c>
      <c r="F3562" s="3">
        <v>0.38333333333333336</v>
      </c>
      <c r="G3562" s="1" t="s">
        <v>51</v>
      </c>
      <c r="H3562" s="1" t="s">
        <v>44</v>
      </c>
      <c r="I3562" s="1">
        <v>11009581</v>
      </c>
      <c r="J3562" s="1">
        <v>3213204561</v>
      </c>
      <c r="K3562" s="1" t="s">
        <v>49</v>
      </c>
      <c r="L3562" s="1" t="s">
        <v>46</v>
      </c>
      <c r="M3562" s="1" t="s">
        <v>46</v>
      </c>
      <c r="N3562" s="1" t="s">
        <v>46</v>
      </c>
      <c r="O3562" s="1" t="s">
        <v>46</v>
      </c>
      <c r="P3562" s="1" t="s">
        <v>46</v>
      </c>
      <c r="Q3562" s="1" t="s">
        <v>46</v>
      </c>
      <c r="R3562" s="1" t="s">
        <v>46</v>
      </c>
      <c r="S3562" s="1" t="s">
        <v>46</v>
      </c>
      <c r="T3562" s="12" t="str">
        <f>IF(OR(VOZ_WHATSAPP[[#This Row],[Brinda argumentos coherentes a la objeción]]="No Cumple",VOZ_WHATSAPP[[#This Row],[Despliegue de Beneficios y/o consecuencias]]="No Cumple"),"Sin Negocio","Negocio")</f>
        <v>Negocio</v>
      </c>
      <c r="U3562" s="1" t="s">
        <v>48</v>
      </c>
      <c r="V3562" s="1" t="s">
        <v>48</v>
      </c>
      <c r="W3562" s="1" t="s">
        <v>48</v>
      </c>
      <c r="X3562" s="12" t="str">
        <f>IF(OR(VOZ_WHATSAPP[[#This Row],[Confirma Valor de pago]]="No Cumple",VOZ_WHATSAPP[[#This Row],[Confirma hora de pago]]="No Cumple",VOZ_WHATSAPP[[#This Row],[Confirma medio de pago]]="No Cumple"),"Sin Cierre","Cierre")</f>
        <v>Cierre</v>
      </c>
      <c r="Y3562" s="1" t="s">
        <v>46</v>
      </c>
      <c r="Z3562" s="1" t="s">
        <v>46</v>
      </c>
      <c r="AA3562" s="1" t="s">
        <v>46</v>
      </c>
      <c r="AB3562" s="1" t="s">
        <v>46</v>
      </c>
      <c r="AC3562" s="11" t="str">
        <f>IF(OR(VOZ_WHATSAPP[[#This Row],[La comunicación es asertiva, con respeto y evita maltrato]]="No Cumple",VOZ_WHATSAPP[[#This Row],[Cumple con las normativas legales]]="No Cumple"),"No Cumple","Cumple")</f>
        <v>Cumple</v>
      </c>
      <c r="AD3562" s="1" t="s">
        <v>46</v>
      </c>
      <c r="AE3562" s="1" t="s">
        <v>55</v>
      </c>
      <c r="AF3562" s="4">
        <v>1</v>
      </c>
      <c r="AG3562" s="4">
        <f>IF(AND(VOZ_WHATSAPP[[#This Row],[Estado Cierre]]="Sin Cierre",VOZ_WHATSAPP[[#This Row],[Nota Negocio]]="Sin Negocio"),VOZ_WHATSAPP[[#This Row],[Nota]]-24%,VOZ_WHATSAPP[[#This Row],[Nota]])</f>
        <v>1</v>
      </c>
      <c r="AH3562" s="8">
        <f>IF(VOZ_WHATSAPP[[#This Row],[Estado Legal]]="No Cumple",0,IF(VOZ_WHATSAPP[[#This Row],[Realiza lectura de guion Legal]]="No Cumple",VOZ_WHATSAPP[[#This Row],[Nota 2]]-50%,VOZ_WHATSAPP[[#This Row],[Nota 2]]))</f>
        <v>1</v>
      </c>
    </row>
    <row r="3563" spans="1:34" x14ac:dyDescent="0.25">
      <c r="A3563" s="2" t="str">
        <f>VOZ_WHATSAPP[[#This Row],[ID Asesor]]&amp;VOZ_WHATSAPP[[#This Row],[Fecha Monitoreo]]</f>
        <v>394245903</v>
      </c>
      <c r="B3563" s="2">
        <v>45903</v>
      </c>
      <c r="C3563" s="1" t="s">
        <v>42</v>
      </c>
      <c r="D3563" s="1">
        <v>3942</v>
      </c>
      <c r="E3563" s="2">
        <v>45903</v>
      </c>
      <c r="F3563" s="3">
        <v>0.36458333333333331</v>
      </c>
      <c r="G3563" s="1" t="s">
        <v>51</v>
      </c>
      <c r="H3563" s="1" t="s">
        <v>44</v>
      </c>
      <c r="I3563" s="1">
        <v>210020469</v>
      </c>
      <c r="J3563" s="1">
        <v>3112470381</v>
      </c>
      <c r="K3563" s="1" t="s">
        <v>49</v>
      </c>
      <c r="L3563" s="1" t="s">
        <v>47</v>
      </c>
      <c r="M3563" s="1" t="s">
        <v>47</v>
      </c>
      <c r="N3563" s="1" t="s">
        <v>46</v>
      </c>
      <c r="O3563" s="1" t="s">
        <v>54</v>
      </c>
      <c r="P3563" s="1" t="s">
        <v>46</v>
      </c>
      <c r="Q3563" s="1" t="s">
        <v>46</v>
      </c>
      <c r="R3563" s="1" t="s">
        <v>46</v>
      </c>
      <c r="S3563" s="1" t="s">
        <v>46</v>
      </c>
      <c r="T3563" s="12" t="str">
        <f>IF(OR(VOZ_WHATSAPP[[#This Row],[Brinda argumentos coherentes a la objeción]]="No Cumple",VOZ_WHATSAPP[[#This Row],[Despliegue de Beneficios y/o consecuencias]]="No Cumple"),"Sin Negocio","Negocio")</f>
        <v>Negocio</v>
      </c>
      <c r="U3563" s="1" t="s">
        <v>48</v>
      </c>
      <c r="V3563" s="1" t="s">
        <v>48</v>
      </c>
      <c r="W3563" s="1" t="s">
        <v>48</v>
      </c>
      <c r="X3563" s="12" t="str">
        <f>IF(OR(VOZ_WHATSAPP[[#This Row],[Confirma Valor de pago]]="No Cumple",VOZ_WHATSAPP[[#This Row],[Confirma hora de pago]]="No Cumple",VOZ_WHATSAPP[[#This Row],[Confirma medio de pago]]="No Cumple"),"Sin Cierre","Cierre")</f>
        <v>Cierre</v>
      </c>
      <c r="Y3563" s="1" t="s">
        <v>54</v>
      </c>
      <c r="Z3563" s="1" t="s">
        <v>46</v>
      </c>
      <c r="AA3563" s="1" t="s">
        <v>46</v>
      </c>
      <c r="AB3563" s="1" t="s">
        <v>46</v>
      </c>
      <c r="AC3563" s="11" t="str">
        <f>IF(OR(VOZ_WHATSAPP[[#This Row],[La comunicación es asertiva, con respeto y evita maltrato]]="No Cumple",VOZ_WHATSAPP[[#This Row],[Cumple con las normativas legales]]="No Cumple"),"No Cumple","Cumple")</f>
        <v>Cumple</v>
      </c>
      <c r="AD3563" s="1" t="s">
        <v>47</v>
      </c>
      <c r="AE3563" s="1" t="s">
        <v>3053</v>
      </c>
      <c r="AF3563" s="4">
        <v>0.79</v>
      </c>
      <c r="AG3563" s="4">
        <f>IF(AND(VOZ_WHATSAPP[[#This Row],[Estado Cierre]]="Sin Cierre",VOZ_WHATSAPP[[#This Row],[Nota Negocio]]="Sin Negocio"),VOZ_WHATSAPP[[#This Row],[Nota]]-24%,VOZ_WHATSAPP[[#This Row],[Nota]])</f>
        <v>0.79</v>
      </c>
      <c r="AH3563" s="8">
        <f>IF(VOZ_WHATSAPP[[#This Row],[Estado Legal]]="No Cumple",0,IF(VOZ_WHATSAPP[[#This Row],[Realiza lectura de guion Legal]]="No Cumple",VOZ_WHATSAPP[[#This Row],[Nota 2]]-50%,VOZ_WHATSAPP[[#This Row],[Nota 2]]))</f>
        <v>0.29000000000000004</v>
      </c>
    </row>
    <row r="3564" spans="1:34" x14ac:dyDescent="0.25">
      <c r="A3564" s="2" t="str">
        <f>VOZ_WHATSAPP[[#This Row],[ID Asesor]]&amp;VOZ_WHATSAPP[[#This Row],[Fecha Monitoreo]]</f>
        <v>377145903</v>
      </c>
      <c r="B3564" s="2">
        <v>45903</v>
      </c>
      <c r="C3564" s="1" t="s">
        <v>126</v>
      </c>
      <c r="D3564" s="1">
        <v>3771</v>
      </c>
      <c r="E3564" s="2">
        <v>45903</v>
      </c>
      <c r="F3564" s="3">
        <v>0.51875000000000004</v>
      </c>
      <c r="G3564" s="1" t="s">
        <v>51</v>
      </c>
      <c r="H3564" s="1" t="s">
        <v>44</v>
      </c>
      <c r="I3564" s="1">
        <v>613</v>
      </c>
      <c r="J3564" s="1">
        <v>3026305731</v>
      </c>
      <c r="K3564" s="1" t="s">
        <v>45</v>
      </c>
      <c r="L3564" s="1" t="s">
        <v>46</v>
      </c>
      <c r="M3564" s="1" t="s">
        <v>46</v>
      </c>
      <c r="N3564" s="1" t="s">
        <v>46</v>
      </c>
      <c r="O3564" s="1" t="s">
        <v>46</v>
      </c>
      <c r="P3564" s="1" t="s">
        <v>46</v>
      </c>
      <c r="Q3564" s="1" t="s">
        <v>48</v>
      </c>
      <c r="R3564" s="1" t="s">
        <v>48</v>
      </c>
      <c r="S3564" s="1" t="s">
        <v>48</v>
      </c>
      <c r="T3564" s="12" t="str">
        <f>IF(OR(VOZ_WHATSAPP[[#This Row],[Brinda argumentos coherentes a la objeción]]="No Cumple",VOZ_WHATSAPP[[#This Row],[Despliegue de Beneficios y/o consecuencias]]="No Cumple"),"Sin Negocio","Negocio")</f>
        <v>Negocio</v>
      </c>
      <c r="U3564" s="1" t="s">
        <v>47</v>
      </c>
      <c r="V3564" s="1" t="s">
        <v>47</v>
      </c>
      <c r="W3564" s="1" t="s">
        <v>47</v>
      </c>
      <c r="X3564" s="12" t="str">
        <f>IF(OR(VOZ_WHATSAPP[[#This Row],[Confirma Valor de pago]]="No Cumple",VOZ_WHATSAPP[[#This Row],[Confirma hora de pago]]="No Cumple",VOZ_WHATSAPP[[#This Row],[Confirma medio de pago]]="No Cumple"),"Sin Cierre","Cierre")</f>
        <v>Sin Cierre</v>
      </c>
      <c r="Y3564" s="1" t="s">
        <v>46</v>
      </c>
      <c r="Z3564" s="1" t="s">
        <v>46</v>
      </c>
      <c r="AA3564" s="1" t="s">
        <v>46</v>
      </c>
      <c r="AB3564" s="1" t="s">
        <v>46</v>
      </c>
      <c r="AC3564" s="11" t="str">
        <f>IF(OR(VOZ_WHATSAPP[[#This Row],[La comunicación es asertiva, con respeto y evita maltrato]]="No Cumple",VOZ_WHATSAPP[[#This Row],[Cumple con las normativas legales]]="No Cumple"),"No Cumple","Cumple")</f>
        <v>Cumple</v>
      </c>
      <c r="AD3564" s="1" t="s">
        <v>46</v>
      </c>
      <c r="AE3564" s="1" t="s">
        <v>3054</v>
      </c>
      <c r="AF3564" s="4">
        <v>0.76</v>
      </c>
      <c r="AG3564" s="4">
        <f>IF(AND(VOZ_WHATSAPP[[#This Row],[Estado Cierre]]="Sin Cierre",VOZ_WHATSAPP[[#This Row],[Nota Negocio]]="Sin Negocio"),VOZ_WHATSAPP[[#This Row],[Nota]]-24%,VOZ_WHATSAPP[[#This Row],[Nota]])</f>
        <v>0.76</v>
      </c>
      <c r="AH3564" s="8">
        <f>IF(VOZ_WHATSAPP[[#This Row],[Estado Legal]]="No Cumple",0,IF(VOZ_WHATSAPP[[#This Row],[Realiza lectura de guion Legal]]="No Cumple",VOZ_WHATSAPP[[#This Row],[Nota 2]]-50%,VOZ_WHATSAPP[[#This Row],[Nota 2]]))</f>
        <v>0.76</v>
      </c>
    </row>
    <row r="3565" spans="1:34" x14ac:dyDescent="0.25">
      <c r="A3565" s="2" t="str">
        <f>VOZ_WHATSAPP[[#This Row],[ID Asesor]]&amp;VOZ_WHATSAPP[[#This Row],[Fecha Monitoreo]]</f>
        <v>366745903</v>
      </c>
      <c r="B3565" s="2">
        <v>45903</v>
      </c>
      <c r="C3565" s="1" t="s">
        <v>42</v>
      </c>
      <c r="D3565" s="1">
        <v>3667</v>
      </c>
      <c r="E3565" s="2">
        <v>45903</v>
      </c>
      <c r="F3565" s="3">
        <v>0.40694444444444444</v>
      </c>
      <c r="G3565" s="1" t="s">
        <v>51</v>
      </c>
      <c r="H3565" s="1" t="s">
        <v>44</v>
      </c>
      <c r="I3565" s="1">
        <v>11009673</v>
      </c>
      <c r="J3565" s="1">
        <v>3136270742</v>
      </c>
      <c r="K3565" s="1" t="s">
        <v>49</v>
      </c>
      <c r="L3565" s="1" t="s">
        <v>46</v>
      </c>
      <c r="M3565" s="1" t="s">
        <v>48</v>
      </c>
      <c r="N3565" s="1" t="s">
        <v>46</v>
      </c>
      <c r="O3565" s="1" t="s">
        <v>46</v>
      </c>
      <c r="P3565" s="1" t="s">
        <v>46</v>
      </c>
      <c r="Q3565" s="1" t="s">
        <v>46</v>
      </c>
      <c r="R3565" s="1" t="s">
        <v>47</v>
      </c>
      <c r="S3565" s="1" t="s">
        <v>46</v>
      </c>
      <c r="T3565" s="12" t="str">
        <f>IF(OR(VOZ_WHATSAPP[[#This Row],[Brinda argumentos coherentes a la objeción]]="No Cumple",VOZ_WHATSAPP[[#This Row],[Despliegue de Beneficios y/o consecuencias]]="No Cumple"),"Sin Negocio","Negocio")</f>
        <v>Sin Negocio</v>
      </c>
      <c r="U3565" s="1" t="s">
        <v>48</v>
      </c>
      <c r="V3565" s="1" t="s">
        <v>48</v>
      </c>
      <c r="W3565" s="1" t="s">
        <v>48</v>
      </c>
      <c r="X3565" s="12" t="str">
        <f>IF(OR(VOZ_WHATSAPP[[#This Row],[Confirma Valor de pago]]="No Cumple",VOZ_WHATSAPP[[#This Row],[Confirma hora de pago]]="No Cumple",VOZ_WHATSAPP[[#This Row],[Confirma medio de pago]]="No Cumple"),"Sin Cierre","Cierre")</f>
        <v>Cierre</v>
      </c>
      <c r="Y3565" s="1" t="s">
        <v>48</v>
      </c>
      <c r="Z3565" s="1" t="s">
        <v>46</v>
      </c>
      <c r="AA3565" s="1" t="s">
        <v>46</v>
      </c>
      <c r="AB3565" s="1" t="s">
        <v>46</v>
      </c>
      <c r="AC3565" s="11" t="str">
        <f>IF(OR(VOZ_WHATSAPP[[#This Row],[La comunicación es asertiva, con respeto y evita maltrato]]="No Cumple",VOZ_WHATSAPP[[#This Row],[Cumple con las normativas legales]]="No Cumple"),"No Cumple","Cumple")</f>
        <v>Cumple</v>
      </c>
      <c r="AD3565" s="1" t="s">
        <v>46</v>
      </c>
      <c r="AE3565" s="1" t="s">
        <v>3055</v>
      </c>
      <c r="AF3565" s="4">
        <v>0.9</v>
      </c>
      <c r="AG3565" s="4">
        <f>IF(AND(VOZ_WHATSAPP[[#This Row],[Estado Cierre]]="Sin Cierre",VOZ_WHATSAPP[[#This Row],[Nota Negocio]]="Sin Negocio"),VOZ_WHATSAPP[[#This Row],[Nota]]-24%,VOZ_WHATSAPP[[#This Row],[Nota]])</f>
        <v>0.9</v>
      </c>
      <c r="AH3565" s="8">
        <f>IF(VOZ_WHATSAPP[[#This Row],[Estado Legal]]="No Cumple",0,IF(VOZ_WHATSAPP[[#This Row],[Realiza lectura de guion Legal]]="No Cumple",VOZ_WHATSAPP[[#This Row],[Nota 2]]-50%,VOZ_WHATSAPP[[#This Row],[Nota 2]]))</f>
        <v>0.9</v>
      </c>
    </row>
    <row r="3566" spans="1:34" x14ac:dyDescent="0.25">
      <c r="A3566" s="2" t="str">
        <f>VOZ_WHATSAPP[[#This Row],[ID Asesor]]&amp;VOZ_WHATSAPP[[#This Row],[Fecha Monitoreo]]</f>
        <v>374545903</v>
      </c>
      <c r="B3566" s="2">
        <v>45903</v>
      </c>
      <c r="C3566" s="1" t="s">
        <v>696</v>
      </c>
      <c r="D3566" s="1">
        <v>3745</v>
      </c>
      <c r="E3566" s="2">
        <v>45903</v>
      </c>
      <c r="F3566" s="3">
        <v>0.46458333333333335</v>
      </c>
      <c r="G3566" s="1" t="s">
        <v>51</v>
      </c>
      <c r="H3566" s="1" t="s">
        <v>44</v>
      </c>
      <c r="I3566" s="1">
        <v>463</v>
      </c>
      <c r="J3566" s="1">
        <v>3136174746</v>
      </c>
      <c r="K3566" s="1" t="s">
        <v>45</v>
      </c>
      <c r="L3566" s="1" t="s">
        <v>46</v>
      </c>
      <c r="M3566" s="1" t="s">
        <v>46</v>
      </c>
      <c r="N3566" s="1" t="s">
        <v>46</v>
      </c>
      <c r="O3566" s="1" t="s">
        <v>46</v>
      </c>
      <c r="P3566" s="1" t="s">
        <v>46</v>
      </c>
      <c r="Q3566" s="1" t="s">
        <v>46</v>
      </c>
      <c r="R3566" s="1" t="s">
        <v>46</v>
      </c>
      <c r="S3566" s="1" t="s">
        <v>47</v>
      </c>
      <c r="T3566" s="12" t="str">
        <f>IF(OR(VOZ_WHATSAPP[[#This Row],[Brinda argumentos coherentes a la objeción]]="No Cumple",VOZ_WHATSAPP[[#This Row],[Despliegue de Beneficios y/o consecuencias]]="No Cumple"),"Sin Negocio","Negocio")</f>
        <v>Sin Negocio</v>
      </c>
      <c r="U3566" s="1" t="s">
        <v>46</v>
      </c>
      <c r="V3566" s="1" t="s">
        <v>46</v>
      </c>
      <c r="W3566" s="1" t="s">
        <v>46</v>
      </c>
      <c r="X3566" s="12" t="str">
        <f>IF(OR(VOZ_WHATSAPP[[#This Row],[Confirma Valor de pago]]="No Cumple",VOZ_WHATSAPP[[#This Row],[Confirma hora de pago]]="No Cumple",VOZ_WHATSAPP[[#This Row],[Confirma medio de pago]]="No Cumple"),"Sin Cierre","Cierre")</f>
        <v>Cierre</v>
      </c>
      <c r="Y3566" s="1" t="s">
        <v>46</v>
      </c>
      <c r="Z3566" s="1" t="s">
        <v>46</v>
      </c>
      <c r="AA3566" s="1" t="s">
        <v>46</v>
      </c>
      <c r="AB3566" s="1" t="s">
        <v>46</v>
      </c>
      <c r="AC3566" s="11" t="str">
        <f>IF(OR(VOZ_WHATSAPP[[#This Row],[La comunicación es asertiva, con respeto y evita maltrato]]="No Cumple",VOZ_WHATSAPP[[#This Row],[Cumple con las normativas legales]]="No Cumple"),"No Cumple","Cumple")</f>
        <v>Cumple</v>
      </c>
      <c r="AD3566" s="1" t="s">
        <v>46</v>
      </c>
      <c r="AE3566" s="1" t="s">
        <v>3056</v>
      </c>
      <c r="AF3566" s="4">
        <v>0.9</v>
      </c>
      <c r="AG3566" s="4">
        <f>IF(AND(VOZ_WHATSAPP[[#This Row],[Estado Cierre]]="Sin Cierre",VOZ_WHATSAPP[[#This Row],[Nota Negocio]]="Sin Negocio"),VOZ_WHATSAPP[[#This Row],[Nota]]-24%,VOZ_WHATSAPP[[#This Row],[Nota]])</f>
        <v>0.9</v>
      </c>
      <c r="AH3566" s="8">
        <f>IF(VOZ_WHATSAPP[[#This Row],[Estado Legal]]="No Cumple",0,IF(VOZ_WHATSAPP[[#This Row],[Realiza lectura de guion Legal]]="No Cumple",VOZ_WHATSAPP[[#This Row],[Nota 2]]-50%,VOZ_WHATSAPP[[#This Row],[Nota 2]]))</f>
        <v>0.9</v>
      </c>
    </row>
    <row r="3567" spans="1:34" x14ac:dyDescent="0.25">
      <c r="A3567" s="2" t="str">
        <f>VOZ_WHATSAPP[[#This Row],[ID Asesor]]&amp;VOZ_WHATSAPP[[#This Row],[Fecha Monitoreo]]</f>
        <v>228145903</v>
      </c>
      <c r="B3567" s="2">
        <v>45903</v>
      </c>
      <c r="C3567" s="1" t="s">
        <v>50</v>
      </c>
      <c r="D3567" s="1">
        <v>2281</v>
      </c>
      <c r="E3567" s="2">
        <v>45903</v>
      </c>
      <c r="F3567" s="3">
        <v>0.50416666666666665</v>
      </c>
      <c r="G3567" s="1" t="s">
        <v>58</v>
      </c>
      <c r="H3567" s="1" t="s">
        <v>44</v>
      </c>
      <c r="I3567" s="1">
        <v>1383</v>
      </c>
      <c r="J3567" s="1">
        <v>3136777105</v>
      </c>
      <c r="K3567" s="1" t="s">
        <v>45</v>
      </c>
      <c r="L3567" s="1" t="s">
        <v>46</v>
      </c>
      <c r="M3567" s="1" t="s">
        <v>46</v>
      </c>
      <c r="N3567" s="1" t="s">
        <v>46</v>
      </c>
      <c r="O3567" s="1" t="s">
        <v>46</v>
      </c>
      <c r="P3567" s="1" t="s">
        <v>46</v>
      </c>
      <c r="Q3567" s="1" t="s">
        <v>46</v>
      </c>
      <c r="R3567" s="1" t="s">
        <v>46</v>
      </c>
      <c r="S3567" s="1" t="s">
        <v>46</v>
      </c>
      <c r="T3567" s="12" t="str">
        <f>IF(OR(VOZ_WHATSAPP[[#This Row],[Brinda argumentos coherentes a la objeción]]="No Cumple",VOZ_WHATSAPP[[#This Row],[Despliegue de Beneficios y/o consecuencias]]="No Cumple"),"Sin Negocio","Negocio")</f>
        <v>Negocio</v>
      </c>
      <c r="U3567" s="1" t="s">
        <v>46</v>
      </c>
      <c r="V3567" s="1" t="s">
        <v>46</v>
      </c>
      <c r="W3567" s="1" t="s">
        <v>46</v>
      </c>
      <c r="X3567" s="12" t="str">
        <f>IF(OR(VOZ_WHATSAPP[[#This Row],[Confirma Valor de pago]]="No Cumple",VOZ_WHATSAPP[[#This Row],[Confirma hora de pago]]="No Cumple",VOZ_WHATSAPP[[#This Row],[Confirma medio de pago]]="No Cumple"),"Sin Cierre","Cierre")</f>
        <v>Cierre</v>
      </c>
      <c r="Y3567" s="1" t="s">
        <v>46</v>
      </c>
      <c r="Z3567" s="1" t="s">
        <v>54</v>
      </c>
      <c r="AA3567" s="1" t="s">
        <v>46</v>
      </c>
      <c r="AB3567" s="1" t="s">
        <v>46</v>
      </c>
      <c r="AC3567" s="11" t="str">
        <f>IF(OR(VOZ_WHATSAPP[[#This Row],[La comunicación es asertiva, con respeto y evita maltrato]]="No Cumple",VOZ_WHATSAPP[[#This Row],[Cumple con las normativas legales]]="No Cumple"),"No Cumple","Cumple")</f>
        <v>Cumple</v>
      </c>
      <c r="AD3567" s="1" t="s">
        <v>46</v>
      </c>
      <c r="AE3567" s="1" t="s">
        <v>3057</v>
      </c>
      <c r="AF3567" s="4">
        <v>0.85</v>
      </c>
      <c r="AG3567" s="4">
        <f>IF(AND(VOZ_WHATSAPP[[#This Row],[Estado Cierre]]="Sin Cierre",VOZ_WHATSAPP[[#This Row],[Nota Negocio]]="Sin Negocio"),VOZ_WHATSAPP[[#This Row],[Nota]]-24%,VOZ_WHATSAPP[[#This Row],[Nota]])</f>
        <v>0.85</v>
      </c>
      <c r="AH3567" s="8">
        <f>IF(VOZ_WHATSAPP[[#This Row],[Estado Legal]]="No Cumple",0,IF(VOZ_WHATSAPP[[#This Row],[Realiza lectura de guion Legal]]="No Cumple",VOZ_WHATSAPP[[#This Row],[Nota 2]]-50%,VOZ_WHATSAPP[[#This Row],[Nota 2]]))</f>
        <v>0.85</v>
      </c>
    </row>
    <row r="3568" spans="1:34" x14ac:dyDescent="0.25">
      <c r="A3568" s="2" t="str">
        <f>VOZ_WHATSAPP[[#This Row],[ID Asesor]]&amp;VOZ_WHATSAPP[[#This Row],[Fecha Monitoreo]]</f>
        <v>338445903</v>
      </c>
      <c r="B3568" s="2">
        <v>45903</v>
      </c>
      <c r="C3568" s="1" t="s">
        <v>696</v>
      </c>
      <c r="D3568" s="1">
        <v>3384</v>
      </c>
      <c r="E3568" s="2">
        <v>45903</v>
      </c>
      <c r="F3568" s="3">
        <v>0.38124999999999998</v>
      </c>
      <c r="G3568" s="1" t="s">
        <v>58</v>
      </c>
      <c r="H3568" s="1" t="s">
        <v>44</v>
      </c>
      <c r="I3568" s="1">
        <v>565</v>
      </c>
      <c r="J3568" s="1">
        <v>3175568663</v>
      </c>
      <c r="K3568" s="1" t="s">
        <v>45</v>
      </c>
      <c r="L3568" s="1" t="s">
        <v>46</v>
      </c>
      <c r="M3568" s="1" t="s">
        <v>46</v>
      </c>
      <c r="N3568" s="1" t="s">
        <v>46</v>
      </c>
      <c r="O3568" s="1" t="s">
        <v>46</v>
      </c>
      <c r="P3568" s="1" t="s">
        <v>46</v>
      </c>
      <c r="Q3568" s="1" t="s">
        <v>48</v>
      </c>
      <c r="R3568" s="1" t="s">
        <v>48</v>
      </c>
      <c r="S3568" s="1" t="s">
        <v>46</v>
      </c>
      <c r="T3568" s="12" t="str">
        <f>IF(OR(VOZ_WHATSAPP[[#This Row],[Brinda argumentos coherentes a la objeción]]="No Cumple",VOZ_WHATSAPP[[#This Row],[Despliegue de Beneficios y/o consecuencias]]="No Cumple"),"Sin Negocio","Negocio")</f>
        <v>Negocio</v>
      </c>
      <c r="U3568" s="1" t="s">
        <v>46</v>
      </c>
      <c r="V3568" s="1" t="s">
        <v>46</v>
      </c>
      <c r="W3568" s="1" t="s">
        <v>46</v>
      </c>
      <c r="X3568" s="12" t="str">
        <f>IF(OR(VOZ_WHATSAPP[[#This Row],[Confirma Valor de pago]]="No Cumple",VOZ_WHATSAPP[[#This Row],[Confirma hora de pago]]="No Cumple",VOZ_WHATSAPP[[#This Row],[Confirma medio de pago]]="No Cumple"),"Sin Cierre","Cierre")</f>
        <v>Cierre</v>
      </c>
      <c r="Y3568" s="1" t="s">
        <v>46</v>
      </c>
      <c r="Z3568" s="1" t="s">
        <v>46</v>
      </c>
      <c r="AA3568" s="1" t="s">
        <v>46</v>
      </c>
      <c r="AB3568" s="1" t="s">
        <v>46</v>
      </c>
      <c r="AC3568" s="11" t="str">
        <f>IF(OR(VOZ_WHATSAPP[[#This Row],[La comunicación es asertiva, con respeto y evita maltrato]]="No Cumple",VOZ_WHATSAPP[[#This Row],[Cumple con las normativas legales]]="No Cumple"),"No Cumple","Cumple")</f>
        <v>Cumple</v>
      </c>
      <c r="AD3568" s="1" t="s">
        <v>46</v>
      </c>
      <c r="AE3568" s="1" t="s">
        <v>2558</v>
      </c>
      <c r="AF3568" s="4">
        <v>1</v>
      </c>
      <c r="AG3568" s="4">
        <f>IF(AND(VOZ_WHATSAPP[[#This Row],[Estado Cierre]]="Sin Cierre",VOZ_WHATSAPP[[#This Row],[Nota Negocio]]="Sin Negocio"),VOZ_WHATSAPP[[#This Row],[Nota]]-24%,VOZ_WHATSAPP[[#This Row],[Nota]])</f>
        <v>1</v>
      </c>
      <c r="AH3568" s="8">
        <f>IF(VOZ_WHATSAPP[[#This Row],[Estado Legal]]="No Cumple",0,IF(VOZ_WHATSAPP[[#This Row],[Realiza lectura de guion Legal]]="No Cumple",VOZ_WHATSAPP[[#This Row],[Nota 2]]-50%,VOZ_WHATSAPP[[#This Row],[Nota 2]]))</f>
        <v>1</v>
      </c>
    </row>
    <row r="3569" spans="1:34" x14ac:dyDescent="0.25">
      <c r="A3569" s="2" t="str">
        <f>VOZ_WHATSAPP[[#This Row],[ID Asesor]]&amp;VOZ_WHATSAPP[[#This Row],[Fecha Monitoreo]]</f>
        <v>408945903</v>
      </c>
      <c r="B3569" s="2">
        <v>45903</v>
      </c>
      <c r="C3569" s="1" t="s">
        <v>696</v>
      </c>
      <c r="D3569" s="1">
        <v>4089</v>
      </c>
      <c r="E3569" s="2">
        <v>45903</v>
      </c>
      <c r="F3569" s="3">
        <v>0.46875</v>
      </c>
      <c r="G3569" s="1" t="s">
        <v>80</v>
      </c>
      <c r="H3569" s="1" t="s">
        <v>44</v>
      </c>
      <c r="I3569" s="1">
        <v>624</v>
      </c>
      <c r="J3569" s="1">
        <v>3225995205</v>
      </c>
      <c r="K3569" s="1" t="s">
        <v>45</v>
      </c>
      <c r="L3569" s="1" t="s">
        <v>46</v>
      </c>
      <c r="M3569" s="1" t="s">
        <v>47</v>
      </c>
      <c r="N3569" s="1" t="s">
        <v>46</v>
      </c>
      <c r="O3569" s="1" t="s">
        <v>46</v>
      </c>
      <c r="P3569" s="1" t="s">
        <v>46</v>
      </c>
      <c r="Q3569" s="1" t="s">
        <v>48</v>
      </c>
      <c r="R3569" s="1" t="s">
        <v>48</v>
      </c>
      <c r="S3569" s="1" t="s">
        <v>46</v>
      </c>
      <c r="T3569" s="12" t="str">
        <f>IF(OR(VOZ_WHATSAPP[[#This Row],[Brinda argumentos coherentes a la objeción]]="No Cumple",VOZ_WHATSAPP[[#This Row],[Despliegue de Beneficios y/o consecuencias]]="No Cumple"),"Sin Negocio","Negocio")</f>
        <v>Negocio</v>
      </c>
      <c r="U3569" s="1" t="s">
        <v>48</v>
      </c>
      <c r="V3569" s="1" t="s">
        <v>48</v>
      </c>
      <c r="W3569" s="1" t="s">
        <v>48</v>
      </c>
      <c r="X3569" s="12" t="str">
        <f>IF(OR(VOZ_WHATSAPP[[#This Row],[Confirma Valor de pago]]="No Cumple",VOZ_WHATSAPP[[#This Row],[Confirma hora de pago]]="No Cumple",VOZ_WHATSAPP[[#This Row],[Confirma medio de pago]]="No Cumple"),"Sin Cierre","Cierre")</f>
        <v>Cierre</v>
      </c>
      <c r="Y3569" s="1" t="s">
        <v>46</v>
      </c>
      <c r="Z3569" s="1" t="s">
        <v>46</v>
      </c>
      <c r="AA3569" s="1" t="s">
        <v>46</v>
      </c>
      <c r="AB3569" s="1" t="s">
        <v>46</v>
      </c>
      <c r="AC3569" s="11" t="str">
        <f>IF(OR(VOZ_WHATSAPP[[#This Row],[La comunicación es asertiva, con respeto y evita maltrato]]="No Cumple",VOZ_WHATSAPP[[#This Row],[Cumple con las normativas legales]]="No Cumple"),"No Cumple","Cumple")</f>
        <v>Cumple</v>
      </c>
      <c r="AD3569" s="1" t="s">
        <v>46</v>
      </c>
      <c r="AE3569" s="1" t="s">
        <v>3058</v>
      </c>
      <c r="AF3569" s="4">
        <v>0.96</v>
      </c>
      <c r="AG3569" s="4">
        <f>IF(AND(VOZ_WHATSAPP[[#This Row],[Estado Cierre]]="Sin Cierre",VOZ_WHATSAPP[[#This Row],[Nota Negocio]]="Sin Negocio"),VOZ_WHATSAPP[[#This Row],[Nota]]-24%,VOZ_WHATSAPP[[#This Row],[Nota]])</f>
        <v>0.96</v>
      </c>
      <c r="AH3569" s="8">
        <f>IF(VOZ_WHATSAPP[[#This Row],[Estado Legal]]="No Cumple",0,IF(VOZ_WHATSAPP[[#This Row],[Realiza lectura de guion Legal]]="No Cumple",VOZ_WHATSAPP[[#This Row],[Nota 2]]-50%,VOZ_WHATSAPP[[#This Row],[Nota 2]]))</f>
        <v>0.96</v>
      </c>
    </row>
    <row r="3570" spans="1:34" x14ac:dyDescent="0.25">
      <c r="A3570" s="2" t="str">
        <f>VOZ_WHATSAPP[[#This Row],[ID Asesor]]&amp;VOZ_WHATSAPP[[#This Row],[Fecha Monitoreo]]</f>
        <v>283345903</v>
      </c>
      <c r="B3570" s="2">
        <v>45903</v>
      </c>
      <c r="C3570" s="1" t="s">
        <v>42</v>
      </c>
      <c r="D3570" s="1">
        <v>2833</v>
      </c>
      <c r="E3570" s="2">
        <v>45903</v>
      </c>
      <c r="F3570" s="3">
        <v>0.42291666666666666</v>
      </c>
      <c r="G3570" s="1" t="s">
        <v>51</v>
      </c>
      <c r="H3570" s="1" t="s">
        <v>44</v>
      </c>
      <c r="I3570" s="1">
        <v>210020435</v>
      </c>
      <c r="J3570" s="1">
        <v>3128283146</v>
      </c>
      <c r="K3570" s="1" t="s">
        <v>49</v>
      </c>
      <c r="L3570" s="1" t="s">
        <v>46</v>
      </c>
      <c r="M3570" s="1" t="s">
        <v>46</v>
      </c>
      <c r="N3570" s="1" t="s">
        <v>46</v>
      </c>
      <c r="O3570" s="1" t="s">
        <v>46</v>
      </c>
      <c r="P3570" s="1" t="s">
        <v>46</v>
      </c>
      <c r="Q3570" s="1" t="s">
        <v>46</v>
      </c>
      <c r="R3570" s="1" t="s">
        <v>46</v>
      </c>
      <c r="S3570" s="1" t="s">
        <v>46</v>
      </c>
      <c r="T3570" s="12" t="str">
        <f>IF(OR(VOZ_WHATSAPP[[#This Row],[Brinda argumentos coherentes a la objeción]]="No Cumple",VOZ_WHATSAPP[[#This Row],[Despliegue de Beneficios y/o consecuencias]]="No Cumple"),"Sin Negocio","Negocio")</f>
        <v>Negocio</v>
      </c>
      <c r="U3570" s="1" t="s">
        <v>47</v>
      </c>
      <c r="V3570" s="1" t="s">
        <v>47</v>
      </c>
      <c r="W3570" s="1" t="s">
        <v>47</v>
      </c>
      <c r="X3570" s="12" t="str">
        <f>IF(OR(VOZ_WHATSAPP[[#This Row],[Confirma Valor de pago]]="No Cumple",VOZ_WHATSAPP[[#This Row],[Confirma hora de pago]]="No Cumple",VOZ_WHATSAPP[[#This Row],[Confirma medio de pago]]="No Cumple"),"Sin Cierre","Cierre")</f>
        <v>Sin Cierre</v>
      </c>
      <c r="Y3570" s="1" t="s">
        <v>46</v>
      </c>
      <c r="Z3570" s="1" t="s">
        <v>54</v>
      </c>
      <c r="AA3570" s="1" t="s">
        <v>46</v>
      </c>
      <c r="AB3570" s="1" t="s">
        <v>46</v>
      </c>
      <c r="AC3570" s="11" t="str">
        <f>IF(OR(VOZ_WHATSAPP[[#This Row],[La comunicación es asertiva, con respeto y evita maltrato]]="No Cumple",VOZ_WHATSAPP[[#This Row],[Cumple con las normativas legales]]="No Cumple"),"No Cumple","Cumple")</f>
        <v>Cumple</v>
      </c>
      <c r="AD3570" s="1" t="s">
        <v>46</v>
      </c>
      <c r="AE3570" s="1" t="s">
        <v>3059</v>
      </c>
      <c r="AF3570" s="4">
        <v>0.61</v>
      </c>
      <c r="AG3570" s="4">
        <f>IF(AND(VOZ_WHATSAPP[[#This Row],[Estado Cierre]]="Sin Cierre",VOZ_WHATSAPP[[#This Row],[Nota Negocio]]="Sin Negocio"),VOZ_WHATSAPP[[#This Row],[Nota]]-24%,VOZ_WHATSAPP[[#This Row],[Nota]])</f>
        <v>0.61</v>
      </c>
      <c r="AH3570" s="8">
        <f>IF(VOZ_WHATSAPP[[#This Row],[Estado Legal]]="No Cumple",0,IF(VOZ_WHATSAPP[[#This Row],[Realiza lectura de guion Legal]]="No Cumple",VOZ_WHATSAPP[[#This Row],[Nota 2]]-50%,VOZ_WHATSAPP[[#This Row],[Nota 2]]))</f>
        <v>0.61</v>
      </c>
    </row>
    <row r="3571" spans="1:34" x14ac:dyDescent="0.25">
      <c r="A3571" s="2" t="str">
        <f>VOZ_WHATSAPP[[#This Row],[ID Asesor]]&amp;VOZ_WHATSAPP[[#This Row],[Fecha Monitoreo]]</f>
        <v>366445903</v>
      </c>
      <c r="B3571" s="2">
        <v>45903</v>
      </c>
      <c r="C3571" s="1" t="s">
        <v>50</v>
      </c>
      <c r="D3571" s="1">
        <v>3664</v>
      </c>
      <c r="E3571" s="2">
        <v>45903</v>
      </c>
      <c r="F3571" s="3">
        <v>0.59861111111111109</v>
      </c>
      <c r="G3571" s="1" t="s">
        <v>58</v>
      </c>
      <c r="H3571" s="1" t="s">
        <v>71</v>
      </c>
      <c r="I3571" s="1"/>
      <c r="J3571" s="1"/>
      <c r="K3571" s="1"/>
      <c r="L3571" s="1" t="s">
        <v>47</v>
      </c>
      <c r="M3571" s="1" t="s">
        <v>47</v>
      </c>
      <c r="N3571" s="1" t="s">
        <v>47</v>
      </c>
      <c r="O3571" s="1" t="s">
        <v>54</v>
      </c>
      <c r="P3571" s="1" t="s">
        <v>54</v>
      </c>
      <c r="Q3571" s="1" t="s">
        <v>46</v>
      </c>
      <c r="R3571" s="1" t="s">
        <v>46</v>
      </c>
      <c r="S3571" s="1" t="s">
        <v>47</v>
      </c>
      <c r="T3571" s="12" t="str">
        <f>IF(OR(VOZ_WHATSAPP[[#This Row],[Brinda argumentos coherentes a la objeción]]="No Cumple",VOZ_WHATSAPP[[#This Row],[Despliegue de Beneficios y/o consecuencias]]="No Cumple"),"Sin Negocio","Negocio")</f>
        <v>Sin Negocio</v>
      </c>
      <c r="U3571" s="1" t="s">
        <v>47</v>
      </c>
      <c r="V3571" s="1" t="s">
        <v>47</v>
      </c>
      <c r="W3571" s="1" t="s">
        <v>47</v>
      </c>
      <c r="X3571" s="12" t="str">
        <f>IF(OR(VOZ_WHATSAPP[[#This Row],[Confirma Valor de pago]]="No Cumple",VOZ_WHATSAPP[[#This Row],[Confirma hora de pago]]="No Cumple",VOZ_WHATSAPP[[#This Row],[Confirma medio de pago]]="No Cumple"),"Sin Cierre","Cierre")</f>
        <v>Sin Cierre</v>
      </c>
      <c r="Y3571" s="1" t="s">
        <v>54</v>
      </c>
      <c r="Z3571" s="1" t="s">
        <v>54</v>
      </c>
      <c r="AA3571" s="1" t="s">
        <v>46</v>
      </c>
      <c r="AB3571" s="1" t="s">
        <v>54</v>
      </c>
      <c r="AC3571" s="11" t="str">
        <f>IF(OR(VOZ_WHATSAPP[[#This Row],[La comunicación es asertiva, con respeto y evita maltrato]]="No Cumple",VOZ_WHATSAPP[[#This Row],[Cumple con las normativas legales]]="No Cumple"),"No Cumple","Cumple")</f>
        <v>No Cumple</v>
      </c>
      <c r="AD3571" s="1" t="s">
        <v>47</v>
      </c>
      <c r="AE3571" s="1" t="s">
        <v>3060</v>
      </c>
      <c r="AF3571" s="4">
        <v>0.2</v>
      </c>
      <c r="AG3571" s="4">
        <f>IF(AND(VOZ_WHATSAPP[[#This Row],[Estado Cierre]]="Sin Cierre",VOZ_WHATSAPP[[#This Row],[Nota Negocio]]="Sin Negocio"),VOZ_WHATSAPP[[#This Row],[Nota]]-24%,VOZ_WHATSAPP[[#This Row],[Nota]])</f>
        <v>-3.999999999999998E-2</v>
      </c>
      <c r="AH3571" s="8">
        <f>IF(VOZ_WHATSAPP[[#This Row],[Estado Legal]]="No Cumple",0,IF(VOZ_WHATSAPP[[#This Row],[Realiza lectura de guion Legal]]="No Cumple",VOZ_WHATSAPP[[#This Row],[Nota 2]]-50%,VOZ_WHATSAPP[[#This Row],[Nota 2]]))</f>
        <v>0</v>
      </c>
    </row>
    <row r="3572" spans="1:34" x14ac:dyDescent="0.25">
      <c r="A3572" s="2" t="str">
        <f>VOZ_WHATSAPP[[#This Row],[ID Asesor]]&amp;VOZ_WHATSAPP[[#This Row],[Fecha Monitoreo]]</f>
        <v>378245903</v>
      </c>
      <c r="B3572" s="2">
        <v>45903</v>
      </c>
      <c r="C3572" s="1" t="s">
        <v>59</v>
      </c>
      <c r="D3572" s="1">
        <v>3782</v>
      </c>
      <c r="E3572" s="2">
        <v>45903</v>
      </c>
      <c r="F3572" s="3">
        <v>0.56874999999999998</v>
      </c>
      <c r="G3572" s="1" t="s">
        <v>80</v>
      </c>
      <c r="H3572" s="1" t="s">
        <v>44</v>
      </c>
      <c r="I3572" s="1">
        <v>1031</v>
      </c>
      <c r="J3572" s="1">
        <v>3153946617</v>
      </c>
      <c r="K3572" s="1" t="s">
        <v>45</v>
      </c>
      <c r="L3572" s="1" t="s">
        <v>46</v>
      </c>
      <c r="M3572" s="1" t="s">
        <v>46</v>
      </c>
      <c r="N3572" s="1" t="s">
        <v>46</v>
      </c>
      <c r="O3572" s="1" t="s">
        <v>54</v>
      </c>
      <c r="P3572" s="1" t="s">
        <v>46</v>
      </c>
      <c r="Q3572" s="1" t="s">
        <v>46</v>
      </c>
      <c r="R3572" s="1" t="s">
        <v>46</v>
      </c>
      <c r="S3572" s="1" t="s">
        <v>48</v>
      </c>
      <c r="T3572" s="12" t="str">
        <f>IF(OR(VOZ_WHATSAPP[[#This Row],[Brinda argumentos coherentes a la objeción]]="No Cumple",VOZ_WHATSAPP[[#This Row],[Despliegue de Beneficios y/o consecuencias]]="No Cumple"),"Sin Negocio","Negocio")</f>
        <v>Negocio</v>
      </c>
      <c r="U3572" s="1" t="s">
        <v>46</v>
      </c>
      <c r="V3572" s="1" t="s">
        <v>46</v>
      </c>
      <c r="W3572" s="1" t="s">
        <v>46</v>
      </c>
      <c r="X3572" s="12" t="str">
        <f>IF(OR(VOZ_WHATSAPP[[#This Row],[Confirma Valor de pago]]="No Cumple",VOZ_WHATSAPP[[#This Row],[Confirma hora de pago]]="No Cumple",VOZ_WHATSAPP[[#This Row],[Confirma medio de pago]]="No Cumple"),"Sin Cierre","Cierre")</f>
        <v>Cierre</v>
      </c>
      <c r="Y3572" s="1" t="s">
        <v>46</v>
      </c>
      <c r="Z3572" s="1" t="s">
        <v>46</v>
      </c>
      <c r="AA3572" s="1" t="s">
        <v>46</v>
      </c>
      <c r="AB3572" s="1" t="s">
        <v>46</v>
      </c>
      <c r="AC3572" s="11" t="str">
        <f>IF(OR(VOZ_WHATSAPP[[#This Row],[La comunicación es asertiva, con respeto y evita maltrato]]="No Cumple",VOZ_WHATSAPP[[#This Row],[Cumple con las normativas legales]]="No Cumple"),"No Cumple","Cumple")</f>
        <v>Cumple</v>
      </c>
      <c r="AD3572" s="1" t="s">
        <v>46</v>
      </c>
      <c r="AE3572" s="1" t="s">
        <v>3061</v>
      </c>
      <c r="AF3572" s="4">
        <v>0.95</v>
      </c>
      <c r="AG3572" s="4">
        <f>IF(AND(VOZ_WHATSAPP[[#This Row],[Estado Cierre]]="Sin Cierre",VOZ_WHATSAPP[[#This Row],[Nota Negocio]]="Sin Negocio"),VOZ_WHATSAPP[[#This Row],[Nota]]-24%,VOZ_WHATSAPP[[#This Row],[Nota]])</f>
        <v>0.95</v>
      </c>
      <c r="AH3572" s="8">
        <f>IF(VOZ_WHATSAPP[[#This Row],[Estado Legal]]="No Cumple",0,IF(VOZ_WHATSAPP[[#This Row],[Realiza lectura de guion Legal]]="No Cumple",VOZ_WHATSAPP[[#This Row],[Nota 2]]-50%,VOZ_WHATSAPP[[#This Row],[Nota 2]]))</f>
        <v>0.95</v>
      </c>
    </row>
    <row r="3573" spans="1:34" x14ac:dyDescent="0.25">
      <c r="A3573" s="2" t="str">
        <f>VOZ_WHATSAPP[[#This Row],[ID Asesor]]&amp;VOZ_WHATSAPP[[#This Row],[Fecha Monitoreo]]</f>
        <v>407745903</v>
      </c>
      <c r="B3573" s="2">
        <v>45903</v>
      </c>
      <c r="C3573" s="1" t="s">
        <v>126</v>
      </c>
      <c r="D3573" s="1">
        <v>4077</v>
      </c>
      <c r="E3573" s="2">
        <v>45903</v>
      </c>
      <c r="F3573" s="3">
        <v>0.5444444444444444</v>
      </c>
      <c r="G3573" s="1" t="s">
        <v>51</v>
      </c>
      <c r="H3573" s="1" t="s">
        <v>44</v>
      </c>
      <c r="I3573" s="1">
        <v>617</v>
      </c>
      <c r="J3573" s="1">
        <v>3104216651</v>
      </c>
      <c r="K3573" s="1" t="s">
        <v>45</v>
      </c>
      <c r="L3573" s="1" t="s">
        <v>46</v>
      </c>
      <c r="M3573" s="1" t="s">
        <v>46</v>
      </c>
      <c r="N3573" s="1" t="s">
        <v>46</v>
      </c>
      <c r="O3573" s="1" t="s">
        <v>46</v>
      </c>
      <c r="P3573" s="1" t="s">
        <v>46</v>
      </c>
      <c r="Q3573" s="1" t="s">
        <v>46</v>
      </c>
      <c r="R3573" s="1" t="s">
        <v>46</v>
      </c>
      <c r="S3573" s="1" t="s">
        <v>46</v>
      </c>
      <c r="T3573" s="12" t="str">
        <f>IF(OR(VOZ_WHATSAPP[[#This Row],[Brinda argumentos coherentes a la objeción]]="No Cumple",VOZ_WHATSAPP[[#This Row],[Despliegue de Beneficios y/o consecuencias]]="No Cumple"),"Sin Negocio","Negocio")</f>
        <v>Negocio</v>
      </c>
      <c r="U3573" s="1" t="s">
        <v>48</v>
      </c>
      <c r="V3573" s="1" t="s">
        <v>48</v>
      </c>
      <c r="W3573" s="1" t="s">
        <v>48</v>
      </c>
      <c r="X3573" s="12" t="str">
        <f>IF(OR(VOZ_WHATSAPP[[#This Row],[Confirma Valor de pago]]="No Cumple",VOZ_WHATSAPP[[#This Row],[Confirma hora de pago]]="No Cumple",VOZ_WHATSAPP[[#This Row],[Confirma medio de pago]]="No Cumple"),"Sin Cierre","Cierre")</f>
        <v>Cierre</v>
      </c>
      <c r="Y3573" s="1" t="s">
        <v>46</v>
      </c>
      <c r="Z3573" s="1" t="s">
        <v>46</v>
      </c>
      <c r="AA3573" s="1" t="s">
        <v>46</v>
      </c>
      <c r="AB3573" s="1" t="s">
        <v>46</v>
      </c>
      <c r="AC3573" s="11" t="str">
        <f>IF(OR(VOZ_WHATSAPP[[#This Row],[La comunicación es asertiva, con respeto y evita maltrato]]="No Cumple",VOZ_WHATSAPP[[#This Row],[Cumple con las normativas legales]]="No Cumple"),"No Cumple","Cumple")</f>
        <v>Cumple</v>
      </c>
      <c r="AD3573" s="1" t="s">
        <v>46</v>
      </c>
      <c r="AE3573" s="1" t="s">
        <v>131</v>
      </c>
      <c r="AF3573" s="4">
        <v>1</v>
      </c>
      <c r="AG3573" s="4">
        <f>IF(AND(VOZ_WHATSAPP[[#This Row],[Estado Cierre]]="Sin Cierre",VOZ_WHATSAPP[[#This Row],[Nota Negocio]]="Sin Negocio"),VOZ_WHATSAPP[[#This Row],[Nota]]-24%,VOZ_WHATSAPP[[#This Row],[Nota]])</f>
        <v>1</v>
      </c>
      <c r="AH3573" s="8">
        <f>IF(VOZ_WHATSAPP[[#This Row],[Estado Legal]]="No Cumple",0,IF(VOZ_WHATSAPP[[#This Row],[Realiza lectura de guion Legal]]="No Cumple",VOZ_WHATSAPP[[#This Row],[Nota 2]]-50%,VOZ_WHATSAPP[[#This Row],[Nota 2]]))</f>
        <v>1</v>
      </c>
    </row>
    <row r="3574" spans="1:34" x14ac:dyDescent="0.25">
      <c r="A3574" s="2" t="str">
        <f>VOZ_WHATSAPP[[#This Row],[ID Asesor]]&amp;VOZ_WHATSAPP[[#This Row],[Fecha Monitoreo]]</f>
        <v>302745903</v>
      </c>
      <c r="B3574" s="2">
        <v>45903</v>
      </c>
      <c r="C3574" s="1" t="s">
        <v>59</v>
      </c>
      <c r="D3574" s="1">
        <v>3027</v>
      </c>
      <c r="E3574" s="2">
        <v>45903</v>
      </c>
      <c r="F3574" s="3">
        <v>0.37430555555555556</v>
      </c>
      <c r="G3574" s="1" t="s">
        <v>58</v>
      </c>
      <c r="H3574" s="1" t="s">
        <v>44</v>
      </c>
      <c r="I3574" s="1">
        <v>1227</v>
      </c>
      <c r="J3574" s="1">
        <v>3187222486</v>
      </c>
      <c r="K3574" s="1" t="s">
        <v>45</v>
      </c>
      <c r="L3574" s="1" t="s">
        <v>46</v>
      </c>
      <c r="M3574" s="1" t="s">
        <v>48</v>
      </c>
      <c r="N3574" s="1" t="s">
        <v>46</v>
      </c>
      <c r="O3574" s="1" t="s">
        <v>46</v>
      </c>
      <c r="P3574" s="1" t="s">
        <v>46</v>
      </c>
      <c r="Q3574" s="1" t="s">
        <v>48</v>
      </c>
      <c r="R3574" s="1" t="s">
        <v>48</v>
      </c>
      <c r="S3574" s="1" t="s">
        <v>46</v>
      </c>
      <c r="T3574" s="12" t="str">
        <f>IF(OR(VOZ_WHATSAPP[[#This Row],[Brinda argumentos coherentes a la objeción]]="No Cumple",VOZ_WHATSAPP[[#This Row],[Despliegue de Beneficios y/o consecuencias]]="No Cumple"),"Sin Negocio","Negocio")</f>
        <v>Negocio</v>
      </c>
      <c r="U3574" s="1" t="s">
        <v>46</v>
      </c>
      <c r="V3574" s="1" t="s">
        <v>46</v>
      </c>
      <c r="W3574" s="1" t="s">
        <v>46</v>
      </c>
      <c r="X3574" s="12" t="str">
        <f>IF(OR(VOZ_WHATSAPP[[#This Row],[Confirma Valor de pago]]="No Cumple",VOZ_WHATSAPP[[#This Row],[Confirma hora de pago]]="No Cumple",VOZ_WHATSAPP[[#This Row],[Confirma medio de pago]]="No Cumple"),"Sin Cierre","Cierre")</f>
        <v>Cierre</v>
      </c>
      <c r="Y3574" s="1" t="s">
        <v>46</v>
      </c>
      <c r="Z3574" s="1" t="s">
        <v>46</v>
      </c>
      <c r="AA3574" s="1" t="s">
        <v>46</v>
      </c>
      <c r="AB3574" s="1" t="s">
        <v>46</v>
      </c>
      <c r="AC3574" s="11" t="str">
        <f>IF(OR(VOZ_WHATSAPP[[#This Row],[La comunicación es asertiva, con respeto y evita maltrato]]="No Cumple",VOZ_WHATSAPP[[#This Row],[Cumple con las normativas legales]]="No Cumple"),"No Cumple","Cumple")</f>
        <v>Cumple</v>
      </c>
      <c r="AD3574" s="1" t="s">
        <v>48</v>
      </c>
      <c r="AE3574" s="1" t="s">
        <v>83</v>
      </c>
      <c r="AF3574" s="4">
        <v>1</v>
      </c>
      <c r="AG3574" s="4">
        <f>IF(AND(VOZ_WHATSAPP[[#This Row],[Estado Cierre]]="Sin Cierre",VOZ_WHATSAPP[[#This Row],[Nota Negocio]]="Sin Negocio"),VOZ_WHATSAPP[[#This Row],[Nota]]-24%,VOZ_WHATSAPP[[#This Row],[Nota]])</f>
        <v>1</v>
      </c>
      <c r="AH3574" s="8">
        <f>IF(VOZ_WHATSAPP[[#This Row],[Estado Legal]]="No Cumple",0,IF(VOZ_WHATSAPP[[#This Row],[Realiza lectura de guion Legal]]="No Cumple",VOZ_WHATSAPP[[#This Row],[Nota 2]]-50%,VOZ_WHATSAPP[[#This Row],[Nota 2]]))</f>
        <v>1</v>
      </c>
    </row>
    <row r="3575" spans="1:34" x14ac:dyDescent="0.25">
      <c r="A3575" s="2" t="str">
        <f>VOZ_WHATSAPP[[#This Row],[ID Asesor]]&amp;VOZ_WHATSAPP[[#This Row],[Fecha Monitoreo]]</f>
        <v>388945903</v>
      </c>
      <c r="B3575" s="2">
        <v>45903</v>
      </c>
      <c r="C3575" s="1" t="s">
        <v>50</v>
      </c>
      <c r="D3575" s="1">
        <v>3889</v>
      </c>
      <c r="E3575" s="2">
        <v>45903</v>
      </c>
      <c r="F3575" s="3">
        <v>0.4826388888888889</v>
      </c>
      <c r="G3575" s="1" t="s">
        <v>51</v>
      </c>
      <c r="H3575" s="1" t="s">
        <v>71</v>
      </c>
      <c r="I3575" s="1"/>
      <c r="J3575" s="1"/>
      <c r="K3575" s="1"/>
      <c r="L3575" s="1" t="s">
        <v>46</v>
      </c>
      <c r="M3575" s="1" t="s">
        <v>48</v>
      </c>
      <c r="N3575" s="1" t="s">
        <v>46</v>
      </c>
      <c r="O3575" s="1" t="s">
        <v>46</v>
      </c>
      <c r="P3575" s="1" t="s">
        <v>46</v>
      </c>
      <c r="Q3575" s="1" t="s">
        <v>46</v>
      </c>
      <c r="R3575" s="1" t="s">
        <v>46</v>
      </c>
      <c r="S3575" s="1" t="s">
        <v>46</v>
      </c>
      <c r="T3575" s="12" t="str">
        <f>IF(OR(VOZ_WHATSAPP[[#This Row],[Brinda argumentos coherentes a la objeción]]="No Cumple",VOZ_WHATSAPP[[#This Row],[Despliegue de Beneficios y/o consecuencias]]="No Cumple"),"Sin Negocio","Negocio")</f>
        <v>Negocio</v>
      </c>
      <c r="U3575" s="1" t="s">
        <v>48</v>
      </c>
      <c r="V3575" s="1" t="s">
        <v>48</v>
      </c>
      <c r="W3575" s="1" t="s">
        <v>48</v>
      </c>
      <c r="X3575" s="12" t="str">
        <f>IF(OR(VOZ_WHATSAPP[[#This Row],[Confirma Valor de pago]]="No Cumple",VOZ_WHATSAPP[[#This Row],[Confirma hora de pago]]="No Cumple",VOZ_WHATSAPP[[#This Row],[Confirma medio de pago]]="No Cumple"),"Sin Cierre","Cierre")</f>
        <v>Cierre</v>
      </c>
      <c r="Y3575" s="1" t="s">
        <v>48</v>
      </c>
      <c r="Z3575" s="1" t="s">
        <v>54</v>
      </c>
      <c r="AA3575" s="1" t="s">
        <v>46</v>
      </c>
      <c r="AB3575" s="1" t="s">
        <v>46</v>
      </c>
      <c r="AC3575" s="11" t="str">
        <f>IF(OR(VOZ_WHATSAPP[[#This Row],[La comunicación es asertiva, con respeto y evita maltrato]]="No Cumple",VOZ_WHATSAPP[[#This Row],[Cumple con las normativas legales]]="No Cumple"),"No Cumple","Cumple")</f>
        <v>Cumple</v>
      </c>
      <c r="AD3575" s="1" t="s">
        <v>48</v>
      </c>
      <c r="AE3575" s="1" t="s">
        <v>3062</v>
      </c>
      <c r="AF3575" s="4">
        <v>0.85</v>
      </c>
      <c r="AG3575" s="4">
        <f>IF(AND(VOZ_WHATSAPP[[#This Row],[Estado Cierre]]="Sin Cierre",VOZ_WHATSAPP[[#This Row],[Nota Negocio]]="Sin Negocio"),VOZ_WHATSAPP[[#This Row],[Nota]]-24%,VOZ_WHATSAPP[[#This Row],[Nota]])</f>
        <v>0.85</v>
      </c>
      <c r="AH3575" s="8">
        <f>IF(VOZ_WHATSAPP[[#This Row],[Estado Legal]]="No Cumple",0,IF(VOZ_WHATSAPP[[#This Row],[Realiza lectura de guion Legal]]="No Cumple",VOZ_WHATSAPP[[#This Row],[Nota 2]]-50%,VOZ_WHATSAPP[[#This Row],[Nota 2]]))</f>
        <v>0.85</v>
      </c>
    </row>
    <row r="3576" spans="1:34" x14ac:dyDescent="0.25">
      <c r="A3576" s="2" t="str">
        <f>VOZ_WHATSAPP[[#This Row],[ID Asesor]]&amp;VOZ_WHATSAPP[[#This Row],[Fecha Monitoreo]]</f>
        <v>299445903</v>
      </c>
      <c r="B3576" s="2">
        <v>45903</v>
      </c>
      <c r="C3576" s="1" t="s">
        <v>59</v>
      </c>
      <c r="D3576" s="1">
        <v>2994</v>
      </c>
      <c r="E3576" s="2">
        <v>45903</v>
      </c>
      <c r="F3576" s="3">
        <v>0.4513888888888889</v>
      </c>
      <c r="G3576" s="1" t="s">
        <v>51</v>
      </c>
      <c r="H3576" s="1" t="s">
        <v>44</v>
      </c>
      <c r="I3576" s="1">
        <v>1260</v>
      </c>
      <c r="J3576" s="1">
        <v>3106641465</v>
      </c>
      <c r="K3576" s="1" t="s">
        <v>45</v>
      </c>
      <c r="L3576" s="1" t="s">
        <v>46</v>
      </c>
      <c r="M3576" s="1" t="s">
        <v>48</v>
      </c>
      <c r="N3576" s="1" t="s">
        <v>46</v>
      </c>
      <c r="O3576" s="1" t="s">
        <v>46</v>
      </c>
      <c r="P3576" s="1" t="s">
        <v>46</v>
      </c>
      <c r="Q3576" s="1" t="s">
        <v>46</v>
      </c>
      <c r="R3576" s="1" t="s">
        <v>46</v>
      </c>
      <c r="S3576" s="1" t="s">
        <v>46</v>
      </c>
      <c r="T3576" s="12" t="str">
        <f>IF(OR(VOZ_WHATSAPP[[#This Row],[Brinda argumentos coherentes a la objeción]]="No Cumple",VOZ_WHATSAPP[[#This Row],[Despliegue de Beneficios y/o consecuencias]]="No Cumple"),"Sin Negocio","Negocio")</f>
        <v>Negocio</v>
      </c>
      <c r="U3576" s="1" t="s">
        <v>48</v>
      </c>
      <c r="V3576" s="1" t="s">
        <v>48</v>
      </c>
      <c r="W3576" s="1" t="s">
        <v>48</v>
      </c>
      <c r="X3576" s="12" t="str">
        <f>IF(OR(VOZ_WHATSAPP[[#This Row],[Confirma Valor de pago]]="No Cumple",VOZ_WHATSAPP[[#This Row],[Confirma hora de pago]]="No Cumple",VOZ_WHATSAPP[[#This Row],[Confirma medio de pago]]="No Cumple"),"Sin Cierre","Cierre")</f>
        <v>Cierre</v>
      </c>
      <c r="Y3576" s="1" t="s">
        <v>48</v>
      </c>
      <c r="Z3576" s="1" t="s">
        <v>46</v>
      </c>
      <c r="AA3576" s="1" t="s">
        <v>46</v>
      </c>
      <c r="AB3576" s="1" t="s">
        <v>46</v>
      </c>
      <c r="AC3576" s="11" t="str">
        <f>IF(OR(VOZ_WHATSAPP[[#This Row],[La comunicación es asertiva, con respeto y evita maltrato]]="No Cumple",VOZ_WHATSAPP[[#This Row],[Cumple con las normativas legales]]="No Cumple"),"No Cumple","Cumple")</f>
        <v>Cumple</v>
      </c>
      <c r="AD3576" s="1" t="s">
        <v>48</v>
      </c>
      <c r="AE3576" s="1" t="s">
        <v>99</v>
      </c>
      <c r="AF3576" s="4">
        <v>1</v>
      </c>
      <c r="AG3576" s="4">
        <f>IF(AND(VOZ_WHATSAPP[[#This Row],[Estado Cierre]]="Sin Cierre",VOZ_WHATSAPP[[#This Row],[Nota Negocio]]="Sin Negocio"),VOZ_WHATSAPP[[#This Row],[Nota]]-24%,VOZ_WHATSAPP[[#This Row],[Nota]])</f>
        <v>1</v>
      </c>
      <c r="AH3576" s="8">
        <f>IF(VOZ_WHATSAPP[[#This Row],[Estado Legal]]="No Cumple",0,IF(VOZ_WHATSAPP[[#This Row],[Realiza lectura de guion Legal]]="No Cumple",VOZ_WHATSAPP[[#This Row],[Nota 2]]-50%,VOZ_WHATSAPP[[#This Row],[Nota 2]]))</f>
        <v>1</v>
      </c>
    </row>
    <row r="3577" spans="1:34" x14ac:dyDescent="0.25">
      <c r="A3577" s="2" t="str">
        <f>VOZ_WHATSAPP[[#This Row],[ID Asesor]]&amp;VOZ_WHATSAPP[[#This Row],[Fecha Monitoreo]]</f>
        <v>317045903</v>
      </c>
      <c r="B3577" s="2">
        <v>45903</v>
      </c>
      <c r="C3577" s="1" t="s">
        <v>50</v>
      </c>
      <c r="D3577" s="1">
        <v>3170</v>
      </c>
      <c r="E3577" s="2">
        <v>45903</v>
      </c>
      <c r="F3577" s="3">
        <v>0.64583333333333337</v>
      </c>
      <c r="G3577" s="1" t="s">
        <v>60</v>
      </c>
      <c r="H3577" s="1" t="s">
        <v>44</v>
      </c>
      <c r="I3577" s="1">
        <v>1217</v>
      </c>
      <c r="J3577" s="1">
        <v>1217</v>
      </c>
      <c r="K3577" s="1" t="s">
        <v>45</v>
      </c>
      <c r="L3577" s="1" t="s">
        <v>46</v>
      </c>
      <c r="M3577" s="1" t="s">
        <v>46</v>
      </c>
      <c r="N3577" s="1" t="s">
        <v>46</v>
      </c>
      <c r="O3577" s="1" t="s">
        <v>46</v>
      </c>
      <c r="P3577" s="1" t="s">
        <v>46</v>
      </c>
      <c r="Q3577" s="1" t="s">
        <v>46</v>
      </c>
      <c r="R3577" s="1" t="s">
        <v>46</v>
      </c>
      <c r="S3577" s="1" t="s">
        <v>46</v>
      </c>
      <c r="T3577" s="12" t="str">
        <f>IF(OR(VOZ_WHATSAPP[[#This Row],[Brinda argumentos coherentes a la objeción]]="No Cumple",VOZ_WHATSAPP[[#This Row],[Despliegue de Beneficios y/o consecuencias]]="No Cumple"),"Sin Negocio","Negocio")</f>
        <v>Negocio</v>
      </c>
      <c r="U3577" s="1" t="s">
        <v>46</v>
      </c>
      <c r="V3577" s="1" t="s">
        <v>46</v>
      </c>
      <c r="W3577" s="1" t="s">
        <v>46</v>
      </c>
      <c r="X3577" s="12" t="str">
        <f>IF(OR(VOZ_WHATSAPP[[#This Row],[Confirma Valor de pago]]="No Cumple",VOZ_WHATSAPP[[#This Row],[Confirma hora de pago]]="No Cumple",VOZ_WHATSAPP[[#This Row],[Confirma medio de pago]]="No Cumple"),"Sin Cierre","Cierre")</f>
        <v>Cierre</v>
      </c>
      <c r="Y3577" s="1" t="s">
        <v>46</v>
      </c>
      <c r="Z3577" s="1" t="s">
        <v>46</v>
      </c>
      <c r="AA3577" s="1" t="s">
        <v>46</v>
      </c>
      <c r="AB3577" s="1" t="s">
        <v>46</v>
      </c>
      <c r="AC3577" s="11" t="str">
        <f>IF(OR(VOZ_WHATSAPP[[#This Row],[La comunicación es asertiva, con respeto y evita maltrato]]="No Cumple",VOZ_WHATSAPP[[#This Row],[Cumple con las normativas legales]]="No Cumple"),"No Cumple","Cumple")</f>
        <v>Cumple</v>
      </c>
      <c r="AD3577" s="1" t="s">
        <v>46</v>
      </c>
      <c r="AE3577" s="1" t="s">
        <v>3063</v>
      </c>
      <c r="AF3577" s="4">
        <v>1</v>
      </c>
      <c r="AG3577" s="4">
        <f>IF(AND(VOZ_WHATSAPP[[#This Row],[Estado Cierre]]="Sin Cierre",VOZ_WHATSAPP[[#This Row],[Nota Negocio]]="Sin Negocio"),VOZ_WHATSAPP[[#This Row],[Nota]]-24%,VOZ_WHATSAPP[[#This Row],[Nota]])</f>
        <v>1</v>
      </c>
      <c r="AH3577" s="8">
        <f>IF(VOZ_WHATSAPP[[#This Row],[Estado Legal]]="No Cumple",0,IF(VOZ_WHATSAPP[[#This Row],[Realiza lectura de guion Legal]]="No Cumple",VOZ_WHATSAPP[[#This Row],[Nota 2]]-50%,VOZ_WHATSAPP[[#This Row],[Nota 2]]))</f>
        <v>1</v>
      </c>
    </row>
    <row r="3578" spans="1:34" x14ac:dyDescent="0.25">
      <c r="A3578" s="2" t="str">
        <f>VOZ_WHATSAPP[[#This Row],[ID Asesor]]&amp;VOZ_WHATSAPP[[#This Row],[Fecha Monitoreo]]</f>
        <v>364545903</v>
      </c>
      <c r="B3578" s="2">
        <v>45903</v>
      </c>
      <c r="C3578" s="1" t="s">
        <v>50</v>
      </c>
      <c r="D3578" s="1">
        <v>3645</v>
      </c>
      <c r="E3578" s="2">
        <v>45903</v>
      </c>
      <c r="F3578" s="3">
        <v>0.69027777777777777</v>
      </c>
      <c r="G3578" s="1" t="s">
        <v>43</v>
      </c>
      <c r="H3578" s="1" t="s">
        <v>44</v>
      </c>
      <c r="I3578" s="1">
        <v>1388</v>
      </c>
      <c r="J3578" s="1">
        <v>3043755425</v>
      </c>
      <c r="K3578" s="1" t="s">
        <v>45</v>
      </c>
      <c r="L3578" s="1" t="s">
        <v>46</v>
      </c>
      <c r="M3578" s="1" t="s">
        <v>46</v>
      </c>
      <c r="N3578" s="1" t="s">
        <v>46</v>
      </c>
      <c r="O3578" s="1" t="s">
        <v>46</v>
      </c>
      <c r="P3578" s="1" t="s">
        <v>46</v>
      </c>
      <c r="Q3578" s="1" t="s">
        <v>46</v>
      </c>
      <c r="R3578" s="1" t="s">
        <v>46</v>
      </c>
      <c r="S3578" s="1" t="s">
        <v>46</v>
      </c>
      <c r="T3578" s="12" t="str">
        <f>IF(OR(VOZ_WHATSAPP[[#This Row],[Brinda argumentos coherentes a la objeción]]="No Cumple",VOZ_WHATSAPP[[#This Row],[Despliegue de Beneficios y/o consecuencias]]="No Cumple"),"Sin Negocio","Negocio")</f>
        <v>Negocio</v>
      </c>
      <c r="U3578" s="1" t="s">
        <v>46</v>
      </c>
      <c r="V3578" s="1" t="s">
        <v>46</v>
      </c>
      <c r="W3578" s="1" t="s">
        <v>46</v>
      </c>
      <c r="X3578" s="12" t="str">
        <f>IF(OR(VOZ_WHATSAPP[[#This Row],[Confirma Valor de pago]]="No Cumple",VOZ_WHATSAPP[[#This Row],[Confirma hora de pago]]="No Cumple",VOZ_WHATSAPP[[#This Row],[Confirma medio de pago]]="No Cumple"),"Sin Cierre","Cierre")</f>
        <v>Cierre</v>
      </c>
      <c r="Y3578" s="1" t="s">
        <v>46</v>
      </c>
      <c r="Z3578" s="1" t="s">
        <v>46</v>
      </c>
      <c r="AA3578" s="1" t="s">
        <v>46</v>
      </c>
      <c r="AB3578" s="1" t="s">
        <v>46</v>
      </c>
      <c r="AC3578" s="11" t="str">
        <f>IF(OR(VOZ_WHATSAPP[[#This Row],[La comunicación es asertiva, con respeto y evita maltrato]]="No Cumple",VOZ_WHATSAPP[[#This Row],[Cumple con las normativas legales]]="No Cumple"),"No Cumple","Cumple")</f>
        <v>Cumple</v>
      </c>
      <c r="AD3578" s="1" t="s">
        <v>46</v>
      </c>
      <c r="AE3578" s="1" t="s">
        <v>53</v>
      </c>
      <c r="AF3578" s="4">
        <v>1</v>
      </c>
      <c r="AG3578" s="4">
        <f>IF(AND(VOZ_WHATSAPP[[#This Row],[Estado Cierre]]="Sin Cierre",VOZ_WHATSAPP[[#This Row],[Nota Negocio]]="Sin Negocio"),VOZ_WHATSAPP[[#This Row],[Nota]]-24%,VOZ_WHATSAPP[[#This Row],[Nota]])</f>
        <v>1</v>
      </c>
      <c r="AH3578" s="8">
        <f>IF(VOZ_WHATSAPP[[#This Row],[Estado Legal]]="No Cumple",0,IF(VOZ_WHATSAPP[[#This Row],[Realiza lectura de guion Legal]]="No Cumple",VOZ_WHATSAPP[[#This Row],[Nota 2]]-50%,VOZ_WHATSAPP[[#This Row],[Nota 2]]))</f>
        <v>1</v>
      </c>
    </row>
    <row r="3579" spans="1:34" x14ac:dyDescent="0.25">
      <c r="A3579" s="2" t="str">
        <f>VOZ_WHATSAPP[[#This Row],[ID Asesor]]&amp;VOZ_WHATSAPP[[#This Row],[Fecha Monitoreo]]</f>
        <v>295345903</v>
      </c>
      <c r="B3579" s="2">
        <v>45903</v>
      </c>
      <c r="C3579" s="1" t="s">
        <v>126</v>
      </c>
      <c r="D3579" s="1">
        <v>2953</v>
      </c>
      <c r="E3579" s="2">
        <v>45903</v>
      </c>
      <c r="F3579" s="3">
        <v>0.56597222222222221</v>
      </c>
      <c r="G3579" s="1" t="s">
        <v>58</v>
      </c>
      <c r="H3579" s="1" t="s">
        <v>71</v>
      </c>
      <c r="I3579" s="1"/>
      <c r="J3579" s="1"/>
      <c r="K3579" s="1"/>
      <c r="L3579" s="1" t="s">
        <v>46</v>
      </c>
      <c r="M3579" s="1" t="s">
        <v>48</v>
      </c>
      <c r="N3579" s="1" t="s">
        <v>46</v>
      </c>
      <c r="O3579" s="1" t="s">
        <v>46</v>
      </c>
      <c r="P3579" s="1" t="s">
        <v>46</v>
      </c>
      <c r="Q3579" s="1" t="s">
        <v>46</v>
      </c>
      <c r="R3579" s="1" t="s">
        <v>46</v>
      </c>
      <c r="S3579" s="1" t="s">
        <v>46</v>
      </c>
      <c r="T3579" s="12" t="str">
        <f>IF(OR(VOZ_WHATSAPP[[#This Row],[Brinda argumentos coherentes a la objeción]]="No Cumple",VOZ_WHATSAPP[[#This Row],[Despliegue de Beneficios y/o consecuencias]]="No Cumple"),"Sin Negocio","Negocio")</f>
        <v>Negocio</v>
      </c>
      <c r="U3579" s="1" t="s">
        <v>48</v>
      </c>
      <c r="V3579" s="1" t="s">
        <v>48</v>
      </c>
      <c r="W3579" s="1" t="s">
        <v>48</v>
      </c>
      <c r="X3579" s="12" t="str">
        <f>IF(OR(VOZ_WHATSAPP[[#This Row],[Confirma Valor de pago]]="No Cumple",VOZ_WHATSAPP[[#This Row],[Confirma hora de pago]]="No Cumple",VOZ_WHATSAPP[[#This Row],[Confirma medio de pago]]="No Cumple"),"Sin Cierre","Cierre")</f>
        <v>Cierre</v>
      </c>
      <c r="Y3579" s="1" t="s">
        <v>48</v>
      </c>
      <c r="Z3579" s="1" t="s">
        <v>46</v>
      </c>
      <c r="AA3579" s="1" t="s">
        <v>46</v>
      </c>
      <c r="AB3579" s="1" t="s">
        <v>46</v>
      </c>
      <c r="AC3579" s="11" t="str">
        <f>IF(OR(VOZ_WHATSAPP[[#This Row],[La comunicación es asertiva, con respeto y evita maltrato]]="No Cumple",VOZ_WHATSAPP[[#This Row],[Cumple con las normativas legales]]="No Cumple"),"No Cumple","Cumple")</f>
        <v>Cumple</v>
      </c>
      <c r="AD3579" s="1" t="s">
        <v>48</v>
      </c>
      <c r="AE3579" s="1" t="s">
        <v>131</v>
      </c>
      <c r="AF3579" s="4">
        <v>1</v>
      </c>
      <c r="AG3579" s="4">
        <f>IF(AND(VOZ_WHATSAPP[[#This Row],[Estado Cierre]]="Sin Cierre",VOZ_WHATSAPP[[#This Row],[Nota Negocio]]="Sin Negocio"),VOZ_WHATSAPP[[#This Row],[Nota]]-24%,VOZ_WHATSAPP[[#This Row],[Nota]])</f>
        <v>1</v>
      </c>
      <c r="AH3579" s="8">
        <f>IF(VOZ_WHATSAPP[[#This Row],[Estado Legal]]="No Cumple",0,IF(VOZ_WHATSAPP[[#This Row],[Realiza lectura de guion Legal]]="No Cumple",VOZ_WHATSAPP[[#This Row],[Nota 2]]-50%,VOZ_WHATSAPP[[#This Row],[Nota 2]]))</f>
        <v>1</v>
      </c>
    </row>
    <row r="3580" spans="1:34" x14ac:dyDescent="0.25">
      <c r="A3580" s="2" t="str">
        <f>VOZ_WHATSAPP[[#This Row],[ID Asesor]]&amp;VOZ_WHATSAPP[[#This Row],[Fecha Monitoreo]]</f>
        <v>386445903</v>
      </c>
      <c r="B3580" s="2">
        <v>45903</v>
      </c>
      <c r="C3580" s="1" t="s">
        <v>126</v>
      </c>
      <c r="D3580" s="1">
        <v>3864</v>
      </c>
      <c r="E3580" s="2">
        <v>45903</v>
      </c>
      <c r="F3580" s="3">
        <v>0.37777777777777777</v>
      </c>
      <c r="G3580" s="1" t="s">
        <v>58</v>
      </c>
      <c r="H3580" s="1" t="s">
        <v>71</v>
      </c>
      <c r="I3580" s="1"/>
      <c r="J3580" s="1"/>
      <c r="K3580" s="1"/>
      <c r="L3580" s="1" t="s">
        <v>46</v>
      </c>
      <c r="M3580" s="1" t="s">
        <v>48</v>
      </c>
      <c r="N3580" s="1" t="s">
        <v>46</v>
      </c>
      <c r="O3580" s="1" t="s">
        <v>46</v>
      </c>
      <c r="P3580" s="1" t="s">
        <v>46</v>
      </c>
      <c r="Q3580" s="1" t="s">
        <v>46</v>
      </c>
      <c r="R3580" s="1" t="s">
        <v>46</v>
      </c>
      <c r="S3580" s="1" t="s">
        <v>46</v>
      </c>
      <c r="T3580" s="12" t="str">
        <f>IF(OR(VOZ_WHATSAPP[[#This Row],[Brinda argumentos coherentes a la objeción]]="No Cumple",VOZ_WHATSAPP[[#This Row],[Despliegue de Beneficios y/o consecuencias]]="No Cumple"),"Sin Negocio","Negocio")</f>
        <v>Negocio</v>
      </c>
      <c r="U3580" s="1" t="s">
        <v>48</v>
      </c>
      <c r="V3580" s="1" t="s">
        <v>48</v>
      </c>
      <c r="W3580" s="1" t="s">
        <v>48</v>
      </c>
      <c r="X3580" s="12" t="str">
        <f>IF(OR(VOZ_WHATSAPP[[#This Row],[Confirma Valor de pago]]="No Cumple",VOZ_WHATSAPP[[#This Row],[Confirma hora de pago]]="No Cumple",VOZ_WHATSAPP[[#This Row],[Confirma medio de pago]]="No Cumple"),"Sin Cierre","Cierre")</f>
        <v>Cierre</v>
      </c>
      <c r="Y3580" s="1" t="s">
        <v>48</v>
      </c>
      <c r="Z3580" s="1" t="s">
        <v>46</v>
      </c>
      <c r="AA3580" s="1" t="s">
        <v>46</v>
      </c>
      <c r="AB3580" s="1" t="s">
        <v>46</v>
      </c>
      <c r="AC3580" s="11" t="str">
        <f>IF(OR(VOZ_WHATSAPP[[#This Row],[La comunicación es asertiva, con respeto y evita maltrato]]="No Cumple",VOZ_WHATSAPP[[#This Row],[Cumple con las normativas legales]]="No Cumple"),"No Cumple","Cumple")</f>
        <v>Cumple</v>
      </c>
      <c r="AD3580" s="1" t="s">
        <v>48</v>
      </c>
      <c r="AE3580" s="1" t="s">
        <v>131</v>
      </c>
      <c r="AF3580" s="4">
        <v>1</v>
      </c>
      <c r="AG3580" s="4">
        <f>IF(AND(VOZ_WHATSAPP[[#This Row],[Estado Cierre]]="Sin Cierre",VOZ_WHATSAPP[[#This Row],[Nota Negocio]]="Sin Negocio"),VOZ_WHATSAPP[[#This Row],[Nota]]-24%,VOZ_WHATSAPP[[#This Row],[Nota]])</f>
        <v>1</v>
      </c>
      <c r="AH3580" s="8">
        <f>IF(VOZ_WHATSAPP[[#This Row],[Estado Legal]]="No Cumple",0,IF(VOZ_WHATSAPP[[#This Row],[Realiza lectura de guion Legal]]="No Cumple",VOZ_WHATSAPP[[#This Row],[Nota 2]]-50%,VOZ_WHATSAPP[[#This Row],[Nota 2]]))</f>
        <v>1</v>
      </c>
    </row>
    <row r="3581" spans="1:34" x14ac:dyDescent="0.25">
      <c r="A3581" s="2" t="str">
        <f>VOZ_WHATSAPP[[#This Row],[ID Asesor]]&amp;VOZ_WHATSAPP[[#This Row],[Fecha Monitoreo]]</f>
        <v>389945903</v>
      </c>
      <c r="B3581" s="2">
        <v>45903</v>
      </c>
      <c r="C3581" s="1" t="s">
        <v>126</v>
      </c>
      <c r="D3581" s="1">
        <v>3899</v>
      </c>
      <c r="E3581" s="2">
        <v>45903</v>
      </c>
      <c r="F3581" s="3">
        <v>0.62708333333333333</v>
      </c>
      <c r="G3581" s="1" t="s">
        <v>58</v>
      </c>
      <c r="H3581" s="1" t="s">
        <v>71</v>
      </c>
      <c r="I3581" s="1"/>
      <c r="J3581" s="1"/>
      <c r="K3581" s="1"/>
      <c r="L3581" s="1" t="s">
        <v>46</v>
      </c>
      <c r="M3581" s="1" t="s">
        <v>46</v>
      </c>
      <c r="N3581" s="1" t="s">
        <v>46</v>
      </c>
      <c r="O3581" s="1" t="s">
        <v>46</v>
      </c>
      <c r="P3581" s="1" t="s">
        <v>46</v>
      </c>
      <c r="Q3581" s="1" t="s">
        <v>48</v>
      </c>
      <c r="R3581" s="1" t="s">
        <v>48</v>
      </c>
      <c r="S3581" s="1" t="s">
        <v>48</v>
      </c>
      <c r="T3581" s="12" t="str">
        <f>IF(OR(VOZ_WHATSAPP[[#This Row],[Brinda argumentos coherentes a la objeción]]="No Cumple",VOZ_WHATSAPP[[#This Row],[Despliegue de Beneficios y/o consecuencias]]="No Cumple"),"Sin Negocio","Negocio")</f>
        <v>Negocio</v>
      </c>
      <c r="U3581" s="1" t="s">
        <v>46</v>
      </c>
      <c r="V3581" s="1" t="s">
        <v>46</v>
      </c>
      <c r="W3581" s="1" t="s">
        <v>46</v>
      </c>
      <c r="X3581" s="12" t="str">
        <f>IF(OR(VOZ_WHATSAPP[[#This Row],[Confirma Valor de pago]]="No Cumple",VOZ_WHATSAPP[[#This Row],[Confirma hora de pago]]="No Cumple",VOZ_WHATSAPP[[#This Row],[Confirma medio de pago]]="No Cumple"),"Sin Cierre","Cierre")</f>
        <v>Cierre</v>
      </c>
      <c r="Y3581" s="1" t="s">
        <v>48</v>
      </c>
      <c r="Z3581" s="1" t="s">
        <v>46</v>
      </c>
      <c r="AA3581" s="1" t="s">
        <v>46</v>
      </c>
      <c r="AB3581" s="1" t="s">
        <v>46</v>
      </c>
      <c r="AC3581" s="11" t="str">
        <f>IF(OR(VOZ_WHATSAPP[[#This Row],[La comunicación es asertiva, con respeto y evita maltrato]]="No Cumple",VOZ_WHATSAPP[[#This Row],[Cumple con las normativas legales]]="No Cumple"),"No Cumple","Cumple")</f>
        <v>Cumple</v>
      </c>
      <c r="AD3581" s="1" t="s">
        <v>48</v>
      </c>
      <c r="AE3581" s="1" t="s">
        <v>131</v>
      </c>
      <c r="AF3581" s="4">
        <v>1</v>
      </c>
      <c r="AG3581" s="4">
        <f>IF(AND(VOZ_WHATSAPP[[#This Row],[Estado Cierre]]="Sin Cierre",VOZ_WHATSAPP[[#This Row],[Nota Negocio]]="Sin Negocio"),VOZ_WHATSAPP[[#This Row],[Nota]]-24%,VOZ_WHATSAPP[[#This Row],[Nota]])</f>
        <v>1</v>
      </c>
      <c r="AH3581" s="8">
        <f>IF(VOZ_WHATSAPP[[#This Row],[Estado Legal]]="No Cumple",0,IF(VOZ_WHATSAPP[[#This Row],[Realiza lectura de guion Legal]]="No Cumple",VOZ_WHATSAPP[[#This Row],[Nota 2]]-50%,VOZ_WHATSAPP[[#This Row],[Nota 2]]))</f>
        <v>1</v>
      </c>
    </row>
    <row r="3582" spans="1:34" x14ac:dyDescent="0.25">
      <c r="A3582" s="2" t="str">
        <f>VOZ_WHATSAPP[[#This Row],[ID Asesor]]&amp;VOZ_WHATSAPP[[#This Row],[Fecha Monitoreo]]</f>
        <v>394545903</v>
      </c>
      <c r="B3582" s="2">
        <v>45903</v>
      </c>
      <c r="C3582" s="1" t="s">
        <v>50</v>
      </c>
      <c r="D3582" s="1">
        <v>3945</v>
      </c>
      <c r="E3582" s="2">
        <v>45903</v>
      </c>
      <c r="F3582" s="3">
        <v>0.48333333333333334</v>
      </c>
      <c r="G3582" s="1" t="s">
        <v>51</v>
      </c>
      <c r="H3582" s="1" t="s">
        <v>44</v>
      </c>
      <c r="I3582" s="1">
        <v>210020459</v>
      </c>
      <c r="J3582" s="1">
        <v>3216938151</v>
      </c>
      <c r="K3582" s="1" t="s">
        <v>49</v>
      </c>
      <c r="L3582" s="1" t="s">
        <v>46</v>
      </c>
      <c r="M3582" s="1" t="s">
        <v>46</v>
      </c>
      <c r="N3582" s="1" t="s">
        <v>46</v>
      </c>
      <c r="O3582" s="1" t="s">
        <v>46</v>
      </c>
      <c r="P3582" s="1" t="s">
        <v>46</v>
      </c>
      <c r="Q3582" s="1" t="s">
        <v>46</v>
      </c>
      <c r="R3582" s="1" t="s">
        <v>46</v>
      </c>
      <c r="S3582" s="1" t="s">
        <v>46</v>
      </c>
      <c r="T3582" s="12" t="str">
        <f>IF(OR(VOZ_WHATSAPP[[#This Row],[Brinda argumentos coherentes a la objeción]]="No Cumple",VOZ_WHATSAPP[[#This Row],[Despliegue de Beneficios y/o consecuencias]]="No Cumple"),"Sin Negocio","Negocio")</f>
        <v>Negocio</v>
      </c>
      <c r="U3582" s="1" t="s">
        <v>46</v>
      </c>
      <c r="V3582" s="1" t="s">
        <v>46</v>
      </c>
      <c r="W3582" s="1" t="s">
        <v>46</v>
      </c>
      <c r="X3582" s="12" t="str">
        <f>IF(OR(VOZ_WHATSAPP[[#This Row],[Confirma Valor de pago]]="No Cumple",VOZ_WHATSAPP[[#This Row],[Confirma hora de pago]]="No Cumple",VOZ_WHATSAPP[[#This Row],[Confirma medio de pago]]="No Cumple"),"Sin Cierre","Cierre")</f>
        <v>Cierre</v>
      </c>
      <c r="Y3582" s="1" t="s">
        <v>54</v>
      </c>
      <c r="Z3582" s="1" t="s">
        <v>46</v>
      </c>
      <c r="AA3582" s="1" t="s">
        <v>46</v>
      </c>
      <c r="AB3582" s="1" t="s">
        <v>46</v>
      </c>
      <c r="AC3582" s="11" t="str">
        <f>IF(OR(VOZ_WHATSAPP[[#This Row],[La comunicación es asertiva, con respeto y evita maltrato]]="No Cumple",VOZ_WHATSAPP[[#This Row],[Cumple con las normativas legales]]="No Cumple"),"No Cumple","Cumple")</f>
        <v>Cumple</v>
      </c>
      <c r="AD3582" s="1" t="s">
        <v>46</v>
      </c>
      <c r="AE3582" s="1" t="s">
        <v>3064</v>
      </c>
      <c r="AF3582" s="4">
        <v>0.92</v>
      </c>
      <c r="AG3582" s="4">
        <f>IF(AND(VOZ_WHATSAPP[[#This Row],[Estado Cierre]]="Sin Cierre",VOZ_WHATSAPP[[#This Row],[Nota Negocio]]="Sin Negocio"),VOZ_WHATSAPP[[#This Row],[Nota]]-24%,VOZ_WHATSAPP[[#This Row],[Nota]])</f>
        <v>0.92</v>
      </c>
      <c r="AH3582" s="8">
        <f>IF(VOZ_WHATSAPP[[#This Row],[Estado Legal]]="No Cumple",0,IF(VOZ_WHATSAPP[[#This Row],[Realiza lectura de guion Legal]]="No Cumple",VOZ_WHATSAPP[[#This Row],[Nota 2]]-50%,VOZ_WHATSAPP[[#This Row],[Nota 2]]))</f>
        <v>0.92</v>
      </c>
    </row>
    <row r="3583" spans="1:34" x14ac:dyDescent="0.25">
      <c r="A3583" s="2" t="str">
        <f>VOZ_WHATSAPP[[#This Row],[ID Asesor]]&amp;VOZ_WHATSAPP[[#This Row],[Fecha Monitoreo]]</f>
        <v>362345903</v>
      </c>
      <c r="B3583" s="2">
        <v>45903</v>
      </c>
      <c r="C3583" s="1" t="s">
        <v>696</v>
      </c>
      <c r="D3583" s="1">
        <v>3623</v>
      </c>
      <c r="E3583" s="2">
        <v>45903</v>
      </c>
      <c r="F3583" s="3">
        <v>0.46875</v>
      </c>
      <c r="G3583" s="1" t="s">
        <v>58</v>
      </c>
      <c r="H3583" s="1" t="s">
        <v>71</v>
      </c>
      <c r="I3583" s="1"/>
      <c r="J3583" s="1"/>
      <c r="K3583" s="1"/>
      <c r="L3583" s="1" t="s">
        <v>46</v>
      </c>
      <c r="M3583" s="1" t="s">
        <v>48</v>
      </c>
      <c r="N3583" s="1" t="s">
        <v>48</v>
      </c>
      <c r="O3583" s="1" t="s">
        <v>48</v>
      </c>
      <c r="P3583" s="1" t="s">
        <v>48</v>
      </c>
      <c r="Q3583" s="1" t="s">
        <v>48</v>
      </c>
      <c r="R3583" s="1" t="s">
        <v>48</v>
      </c>
      <c r="S3583" s="1" t="s">
        <v>48</v>
      </c>
      <c r="T3583" s="12" t="str">
        <f>IF(OR(VOZ_WHATSAPP[[#This Row],[Brinda argumentos coherentes a la objeción]]="No Cumple",VOZ_WHATSAPP[[#This Row],[Despliegue de Beneficios y/o consecuencias]]="No Cumple"),"Sin Negocio","Negocio")</f>
        <v>Negocio</v>
      </c>
      <c r="U3583" s="1" t="s">
        <v>48</v>
      </c>
      <c r="V3583" s="1" t="s">
        <v>48</v>
      </c>
      <c r="W3583" s="1" t="s">
        <v>48</v>
      </c>
      <c r="X3583" s="12" t="str">
        <f>IF(OR(VOZ_WHATSAPP[[#This Row],[Confirma Valor de pago]]="No Cumple",VOZ_WHATSAPP[[#This Row],[Confirma hora de pago]]="No Cumple",VOZ_WHATSAPP[[#This Row],[Confirma medio de pago]]="No Cumple"),"Sin Cierre","Cierre")</f>
        <v>Cierre</v>
      </c>
      <c r="Y3583" s="1" t="s">
        <v>48</v>
      </c>
      <c r="Z3583" s="1" t="s">
        <v>46</v>
      </c>
      <c r="AA3583" s="1" t="s">
        <v>46</v>
      </c>
      <c r="AB3583" s="1" t="s">
        <v>46</v>
      </c>
      <c r="AC3583" s="11" t="str">
        <f>IF(OR(VOZ_WHATSAPP[[#This Row],[La comunicación es asertiva, con respeto y evita maltrato]]="No Cumple",VOZ_WHATSAPP[[#This Row],[Cumple con las normativas legales]]="No Cumple"),"No Cumple","Cumple")</f>
        <v>Cumple</v>
      </c>
      <c r="AD3583" s="1" t="s">
        <v>48</v>
      </c>
      <c r="AE3583" s="1" t="s">
        <v>1090</v>
      </c>
      <c r="AF3583" s="4">
        <v>1</v>
      </c>
      <c r="AG3583" s="4">
        <f>IF(AND(VOZ_WHATSAPP[[#This Row],[Estado Cierre]]="Sin Cierre",VOZ_WHATSAPP[[#This Row],[Nota Negocio]]="Sin Negocio"),VOZ_WHATSAPP[[#This Row],[Nota]]-24%,VOZ_WHATSAPP[[#This Row],[Nota]])</f>
        <v>1</v>
      </c>
      <c r="AH3583" s="8">
        <f>IF(VOZ_WHATSAPP[[#This Row],[Estado Legal]]="No Cumple",0,IF(VOZ_WHATSAPP[[#This Row],[Realiza lectura de guion Legal]]="No Cumple",VOZ_WHATSAPP[[#This Row],[Nota 2]]-50%,VOZ_WHATSAPP[[#This Row],[Nota 2]]))</f>
        <v>1</v>
      </c>
    </row>
    <row r="3584" spans="1:34" x14ac:dyDescent="0.25">
      <c r="A3584" s="2" t="str">
        <f>VOZ_WHATSAPP[[#This Row],[ID Asesor]]&amp;VOZ_WHATSAPP[[#This Row],[Fecha Monitoreo]]</f>
        <v>345945904</v>
      </c>
      <c r="B3584" s="2">
        <v>45904</v>
      </c>
      <c r="C3584" s="1" t="s">
        <v>126</v>
      </c>
      <c r="D3584" s="1">
        <v>3459</v>
      </c>
      <c r="E3584" s="2">
        <v>45904</v>
      </c>
      <c r="F3584" s="3">
        <v>0.35</v>
      </c>
      <c r="G3584" s="1" t="s">
        <v>58</v>
      </c>
      <c r="H3584" s="1" t="s">
        <v>44</v>
      </c>
      <c r="I3584" s="1">
        <v>407</v>
      </c>
      <c r="J3584" s="1">
        <v>3004442794</v>
      </c>
      <c r="K3584" s="1" t="s">
        <v>45</v>
      </c>
      <c r="L3584" s="1" t="s">
        <v>46</v>
      </c>
      <c r="M3584" s="1" t="s">
        <v>46</v>
      </c>
      <c r="N3584" s="1" t="s">
        <v>46</v>
      </c>
      <c r="O3584" s="1" t="s">
        <v>46</v>
      </c>
      <c r="P3584" s="1" t="s">
        <v>46</v>
      </c>
      <c r="Q3584" s="1" t="s">
        <v>46</v>
      </c>
      <c r="R3584" s="1" t="s">
        <v>46</v>
      </c>
      <c r="S3584" s="1" t="s">
        <v>46</v>
      </c>
      <c r="T3584" s="12" t="str">
        <f>IF(OR(VOZ_WHATSAPP[[#This Row],[Brinda argumentos coherentes a la objeción]]="No Cumple",VOZ_WHATSAPP[[#This Row],[Despliegue de Beneficios y/o consecuencias]]="No Cumple"),"Sin Negocio","Negocio")</f>
        <v>Negocio</v>
      </c>
      <c r="U3584" s="1" t="s">
        <v>48</v>
      </c>
      <c r="V3584" s="1" t="s">
        <v>48</v>
      </c>
      <c r="W3584" s="1" t="s">
        <v>48</v>
      </c>
      <c r="X3584" s="12" t="str">
        <f>IF(OR(VOZ_WHATSAPP[[#This Row],[Confirma Valor de pago]]="No Cumple",VOZ_WHATSAPP[[#This Row],[Confirma hora de pago]]="No Cumple",VOZ_WHATSAPP[[#This Row],[Confirma medio de pago]]="No Cumple"),"Sin Cierre","Cierre")</f>
        <v>Cierre</v>
      </c>
      <c r="Y3584" s="1" t="s">
        <v>46</v>
      </c>
      <c r="Z3584" s="1" t="s">
        <v>46</v>
      </c>
      <c r="AA3584" s="1" t="s">
        <v>46</v>
      </c>
      <c r="AB3584" s="1" t="s">
        <v>46</v>
      </c>
      <c r="AC3584" s="11" t="str">
        <f>IF(OR(VOZ_WHATSAPP[[#This Row],[La comunicación es asertiva, con respeto y evita maltrato]]="No Cumple",VOZ_WHATSAPP[[#This Row],[Cumple con las normativas legales]]="No Cumple"),"No Cumple","Cumple")</f>
        <v>Cumple</v>
      </c>
      <c r="AD3584" s="1" t="s">
        <v>46</v>
      </c>
      <c r="AE3584" s="1" t="s">
        <v>131</v>
      </c>
      <c r="AF3584" s="4">
        <v>1</v>
      </c>
      <c r="AG3584" s="4">
        <f>IF(AND(VOZ_WHATSAPP[[#This Row],[Estado Cierre]]="Sin Cierre",VOZ_WHATSAPP[[#This Row],[Nota Negocio]]="Sin Negocio"),VOZ_WHATSAPP[[#This Row],[Nota]]-24%,VOZ_WHATSAPP[[#This Row],[Nota]])</f>
        <v>1</v>
      </c>
      <c r="AH3584" s="8">
        <f>IF(VOZ_WHATSAPP[[#This Row],[Estado Legal]]="No Cumple",0,IF(VOZ_WHATSAPP[[#This Row],[Realiza lectura de guion Legal]]="No Cumple",VOZ_WHATSAPP[[#This Row],[Nota 2]]-50%,VOZ_WHATSAPP[[#This Row],[Nota 2]]))</f>
        <v>1</v>
      </c>
    </row>
    <row r="3585" spans="1:34" x14ac:dyDescent="0.25">
      <c r="A3585" s="2" t="str">
        <f>VOZ_WHATSAPP[[#This Row],[ID Asesor]]&amp;VOZ_WHATSAPP[[#This Row],[Fecha Monitoreo]]</f>
        <v>389945904</v>
      </c>
      <c r="B3585" s="2">
        <v>45904</v>
      </c>
      <c r="C3585" s="1" t="s">
        <v>126</v>
      </c>
      <c r="D3585" s="1">
        <v>3899</v>
      </c>
      <c r="E3585" s="2">
        <v>45904</v>
      </c>
      <c r="F3585" s="3">
        <v>0.35902777777777778</v>
      </c>
      <c r="G3585" s="1" t="s">
        <v>58</v>
      </c>
      <c r="H3585" s="1" t="s">
        <v>44</v>
      </c>
      <c r="I3585" s="1">
        <v>595</v>
      </c>
      <c r="J3585" s="1">
        <v>3207127873</v>
      </c>
      <c r="K3585" s="1" t="s">
        <v>45</v>
      </c>
      <c r="L3585" s="1" t="s">
        <v>46</v>
      </c>
      <c r="M3585" s="1" t="s">
        <v>46</v>
      </c>
      <c r="N3585" s="1" t="s">
        <v>46</v>
      </c>
      <c r="O3585" s="1" t="s">
        <v>46</v>
      </c>
      <c r="P3585" s="1" t="s">
        <v>46</v>
      </c>
      <c r="Q3585" s="1" t="s">
        <v>48</v>
      </c>
      <c r="R3585" s="1" t="s">
        <v>48</v>
      </c>
      <c r="S3585" s="1" t="s">
        <v>48</v>
      </c>
      <c r="T3585" s="12" t="str">
        <f>IF(OR(VOZ_WHATSAPP[[#This Row],[Brinda argumentos coherentes a la objeción]]="No Cumple",VOZ_WHATSAPP[[#This Row],[Despliegue de Beneficios y/o consecuencias]]="No Cumple"),"Sin Negocio","Negocio")</f>
        <v>Negocio</v>
      </c>
      <c r="U3585" s="1" t="s">
        <v>46</v>
      </c>
      <c r="V3585" s="1" t="s">
        <v>46</v>
      </c>
      <c r="W3585" s="1" t="s">
        <v>46</v>
      </c>
      <c r="X3585" s="12" t="str">
        <f>IF(OR(VOZ_WHATSAPP[[#This Row],[Confirma Valor de pago]]="No Cumple",VOZ_WHATSAPP[[#This Row],[Confirma hora de pago]]="No Cumple",VOZ_WHATSAPP[[#This Row],[Confirma medio de pago]]="No Cumple"),"Sin Cierre","Cierre")</f>
        <v>Cierre</v>
      </c>
      <c r="Y3585" s="1" t="s">
        <v>46</v>
      </c>
      <c r="Z3585" s="1" t="s">
        <v>46</v>
      </c>
      <c r="AA3585" s="1" t="s">
        <v>46</v>
      </c>
      <c r="AB3585" s="1" t="s">
        <v>46</v>
      </c>
      <c r="AC3585" s="11" t="str">
        <f>IF(OR(VOZ_WHATSAPP[[#This Row],[La comunicación es asertiva, con respeto y evita maltrato]]="No Cumple",VOZ_WHATSAPP[[#This Row],[Cumple con las normativas legales]]="No Cumple"),"No Cumple","Cumple")</f>
        <v>Cumple</v>
      </c>
      <c r="AD3585" s="1" t="s">
        <v>46</v>
      </c>
      <c r="AE3585" s="1" t="s">
        <v>131</v>
      </c>
      <c r="AF3585" s="4">
        <v>1</v>
      </c>
      <c r="AG3585" s="4">
        <f>IF(AND(VOZ_WHATSAPP[[#This Row],[Estado Cierre]]="Sin Cierre",VOZ_WHATSAPP[[#This Row],[Nota Negocio]]="Sin Negocio"),VOZ_WHATSAPP[[#This Row],[Nota]]-24%,VOZ_WHATSAPP[[#This Row],[Nota]])</f>
        <v>1</v>
      </c>
      <c r="AH3585" s="8">
        <f>IF(VOZ_WHATSAPP[[#This Row],[Estado Legal]]="No Cumple",0,IF(VOZ_WHATSAPP[[#This Row],[Realiza lectura de guion Legal]]="No Cumple",VOZ_WHATSAPP[[#This Row],[Nota 2]]-50%,VOZ_WHATSAPP[[#This Row],[Nota 2]]))</f>
        <v>1</v>
      </c>
    </row>
    <row r="3586" spans="1:34" x14ac:dyDescent="0.25">
      <c r="A3586" s="2" t="str">
        <f>VOZ_WHATSAPP[[#This Row],[ID Asesor]]&amp;VOZ_WHATSAPP[[#This Row],[Fecha Monitoreo]]</f>
        <v>410845904</v>
      </c>
      <c r="B3586" s="2">
        <v>45904</v>
      </c>
      <c r="C3586" s="1" t="s">
        <v>696</v>
      </c>
      <c r="D3586" s="1">
        <v>4108</v>
      </c>
      <c r="E3586" s="2">
        <v>45904</v>
      </c>
      <c r="F3586" s="3">
        <v>0.3611111111111111</v>
      </c>
      <c r="G3586" s="1" t="s">
        <v>58</v>
      </c>
      <c r="H3586" s="1" t="s">
        <v>44</v>
      </c>
      <c r="I3586" s="1">
        <v>492</v>
      </c>
      <c r="J3586" s="1">
        <v>3209510121</v>
      </c>
      <c r="K3586" s="1" t="s">
        <v>45</v>
      </c>
      <c r="L3586" s="1" t="s">
        <v>46</v>
      </c>
      <c r="M3586" s="1" t="s">
        <v>46</v>
      </c>
      <c r="N3586" s="1" t="s">
        <v>46</v>
      </c>
      <c r="O3586" s="1" t="s">
        <v>46</v>
      </c>
      <c r="P3586" s="1" t="s">
        <v>46</v>
      </c>
      <c r="Q3586" s="1" t="s">
        <v>48</v>
      </c>
      <c r="R3586" s="1" t="s">
        <v>48</v>
      </c>
      <c r="S3586" s="1" t="s">
        <v>47</v>
      </c>
      <c r="T3586" s="12" t="str">
        <f>IF(OR(VOZ_WHATSAPP[[#This Row],[Brinda argumentos coherentes a la objeción]]="No Cumple",VOZ_WHATSAPP[[#This Row],[Despliegue de Beneficios y/o consecuencias]]="No Cumple"),"Sin Negocio","Negocio")</f>
        <v>Sin Negocio</v>
      </c>
      <c r="U3586" s="1" t="s">
        <v>46</v>
      </c>
      <c r="V3586" s="1" t="s">
        <v>46</v>
      </c>
      <c r="W3586" s="1" t="s">
        <v>46</v>
      </c>
      <c r="X3586" s="12" t="str">
        <f>IF(OR(VOZ_WHATSAPP[[#This Row],[Confirma Valor de pago]]="No Cumple",VOZ_WHATSAPP[[#This Row],[Confirma hora de pago]]="No Cumple",VOZ_WHATSAPP[[#This Row],[Confirma medio de pago]]="No Cumple"),"Sin Cierre","Cierre")</f>
        <v>Cierre</v>
      </c>
      <c r="Y3586" s="1" t="s">
        <v>46</v>
      </c>
      <c r="Z3586" s="1" t="s">
        <v>46</v>
      </c>
      <c r="AA3586" s="1" t="s">
        <v>46</v>
      </c>
      <c r="AB3586" s="1" t="s">
        <v>46</v>
      </c>
      <c r="AC3586" s="11" t="str">
        <f>IF(OR(VOZ_WHATSAPP[[#This Row],[La comunicación es asertiva, con respeto y evita maltrato]]="No Cumple",VOZ_WHATSAPP[[#This Row],[Cumple con las normativas legales]]="No Cumple"),"No Cumple","Cumple")</f>
        <v>Cumple</v>
      </c>
      <c r="AD3586" s="1" t="s">
        <v>46</v>
      </c>
      <c r="AE3586" s="1" t="s">
        <v>3065</v>
      </c>
      <c r="AF3586" s="4">
        <v>0.9</v>
      </c>
      <c r="AG3586" s="4">
        <f>IF(AND(VOZ_WHATSAPP[[#This Row],[Estado Cierre]]="Sin Cierre",VOZ_WHATSAPP[[#This Row],[Nota Negocio]]="Sin Negocio"),VOZ_WHATSAPP[[#This Row],[Nota]]-24%,VOZ_WHATSAPP[[#This Row],[Nota]])</f>
        <v>0.9</v>
      </c>
      <c r="AH3586" s="8">
        <f>IF(VOZ_WHATSAPP[[#This Row],[Estado Legal]]="No Cumple",0,IF(VOZ_WHATSAPP[[#This Row],[Realiza lectura de guion Legal]]="No Cumple",VOZ_WHATSAPP[[#This Row],[Nota 2]]-50%,VOZ_WHATSAPP[[#This Row],[Nota 2]]))</f>
        <v>0.9</v>
      </c>
    </row>
    <row r="3587" spans="1:34" x14ac:dyDescent="0.25">
      <c r="A3587" s="2" t="str">
        <f>VOZ_WHATSAPP[[#This Row],[ID Asesor]]&amp;VOZ_WHATSAPP[[#This Row],[Fecha Monitoreo]]</f>
        <v>376945904</v>
      </c>
      <c r="B3587" s="2">
        <v>45904</v>
      </c>
      <c r="C3587" s="1" t="s">
        <v>696</v>
      </c>
      <c r="D3587" s="1">
        <v>3769</v>
      </c>
      <c r="E3587" s="2">
        <v>45904</v>
      </c>
      <c r="F3587" s="3">
        <v>0.39027777777777778</v>
      </c>
      <c r="G3587" s="1" t="s">
        <v>58</v>
      </c>
      <c r="H3587" s="1" t="s">
        <v>44</v>
      </c>
      <c r="I3587" s="1">
        <v>579</v>
      </c>
      <c r="J3587" s="1">
        <v>3146834764</v>
      </c>
      <c r="K3587" s="1" t="s">
        <v>45</v>
      </c>
      <c r="L3587" s="1" t="s">
        <v>46</v>
      </c>
      <c r="M3587" s="1" t="s">
        <v>46</v>
      </c>
      <c r="N3587" s="1" t="s">
        <v>46</v>
      </c>
      <c r="O3587" s="1" t="s">
        <v>46</v>
      </c>
      <c r="P3587" s="1" t="s">
        <v>46</v>
      </c>
      <c r="Q3587" s="1" t="s">
        <v>48</v>
      </c>
      <c r="R3587" s="1" t="s">
        <v>48</v>
      </c>
      <c r="S3587" s="1" t="s">
        <v>46</v>
      </c>
      <c r="T3587" s="12" t="str">
        <f>IF(OR(VOZ_WHATSAPP[[#This Row],[Brinda argumentos coherentes a la objeción]]="No Cumple",VOZ_WHATSAPP[[#This Row],[Despliegue de Beneficios y/o consecuencias]]="No Cumple"),"Sin Negocio","Negocio")</f>
        <v>Negocio</v>
      </c>
      <c r="U3587" s="1" t="s">
        <v>46</v>
      </c>
      <c r="V3587" s="1" t="s">
        <v>46</v>
      </c>
      <c r="W3587" s="1" t="s">
        <v>46</v>
      </c>
      <c r="X3587" s="12" t="str">
        <f>IF(OR(VOZ_WHATSAPP[[#This Row],[Confirma Valor de pago]]="No Cumple",VOZ_WHATSAPP[[#This Row],[Confirma hora de pago]]="No Cumple",VOZ_WHATSAPP[[#This Row],[Confirma medio de pago]]="No Cumple"),"Sin Cierre","Cierre")</f>
        <v>Cierre</v>
      </c>
      <c r="Y3587" s="1" t="s">
        <v>46</v>
      </c>
      <c r="Z3587" s="1" t="s">
        <v>46</v>
      </c>
      <c r="AA3587" s="1" t="s">
        <v>46</v>
      </c>
      <c r="AB3587" s="1" t="s">
        <v>46</v>
      </c>
      <c r="AC3587" s="11" t="str">
        <f>IF(OR(VOZ_WHATSAPP[[#This Row],[La comunicación es asertiva, con respeto y evita maltrato]]="No Cumple",VOZ_WHATSAPP[[#This Row],[Cumple con las normativas legales]]="No Cumple"),"No Cumple","Cumple")</f>
        <v>Cumple</v>
      </c>
      <c r="AD3587" s="1" t="s">
        <v>46</v>
      </c>
      <c r="AE3587" s="1" t="s">
        <v>2617</v>
      </c>
      <c r="AF3587" s="4">
        <v>1</v>
      </c>
      <c r="AG3587" s="4">
        <f>IF(AND(VOZ_WHATSAPP[[#This Row],[Estado Cierre]]="Sin Cierre",VOZ_WHATSAPP[[#This Row],[Nota Negocio]]="Sin Negocio"),VOZ_WHATSAPP[[#This Row],[Nota]]-24%,VOZ_WHATSAPP[[#This Row],[Nota]])</f>
        <v>1</v>
      </c>
      <c r="AH3587" s="8">
        <f>IF(VOZ_WHATSAPP[[#This Row],[Estado Legal]]="No Cumple",0,IF(VOZ_WHATSAPP[[#This Row],[Realiza lectura de guion Legal]]="No Cumple",VOZ_WHATSAPP[[#This Row],[Nota 2]]-50%,VOZ_WHATSAPP[[#This Row],[Nota 2]]))</f>
        <v>1</v>
      </c>
    </row>
    <row r="3588" spans="1:34" x14ac:dyDescent="0.25">
      <c r="A3588" s="2" t="str">
        <f>VOZ_WHATSAPP[[#This Row],[ID Asesor]]&amp;VOZ_WHATSAPP[[#This Row],[Fecha Monitoreo]]</f>
        <v>266745904</v>
      </c>
      <c r="B3588" s="2">
        <v>45904</v>
      </c>
      <c r="C3588" s="1" t="s">
        <v>126</v>
      </c>
      <c r="D3588" s="1">
        <v>2667</v>
      </c>
      <c r="E3588" s="2">
        <v>45904</v>
      </c>
      <c r="F3588" s="3">
        <v>0.37013888888888891</v>
      </c>
      <c r="G3588" s="1" t="s">
        <v>58</v>
      </c>
      <c r="H3588" s="1" t="s">
        <v>44</v>
      </c>
      <c r="I3588" s="1">
        <v>505</v>
      </c>
      <c r="J3588" s="1">
        <v>3165066795</v>
      </c>
      <c r="K3588" s="1" t="s">
        <v>45</v>
      </c>
      <c r="L3588" s="1" t="s">
        <v>46</v>
      </c>
      <c r="M3588" s="1" t="s">
        <v>46</v>
      </c>
      <c r="N3588" s="1" t="s">
        <v>46</v>
      </c>
      <c r="O3588" s="1" t="s">
        <v>46</v>
      </c>
      <c r="P3588" s="1" t="s">
        <v>46</v>
      </c>
      <c r="Q3588" s="1" t="s">
        <v>48</v>
      </c>
      <c r="R3588" s="1" t="s">
        <v>48</v>
      </c>
      <c r="S3588" s="1" t="s">
        <v>48</v>
      </c>
      <c r="T3588" s="12" t="str">
        <f>IF(OR(VOZ_WHATSAPP[[#This Row],[Brinda argumentos coherentes a la objeción]]="No Cumple",VOZ_WHATSAPP[[#This Row],[Despliegue de Beneficios y/o consecuencias]]="No Cumple"),"Sin Negocio","Negocio")</f>
        <v>Negocio</v>
      </c>
      <c r="U3588" s="1" t="s">
        <v>46</v>
      </c>
      <c r="V3588" s="1" t="s">
        <v>46</v>
      </c>
      <c r="W3588" s="1" t="s">
        <v>46</v>
      </c>
      <c r="X3588" s="12" t="str">
        <f>IF(OR(VOZ_WHATSAPP[[#This Row],[Confirma Valor de pago]]="No Cumple",VOZ_WHATSAPP[[#This Row],[Confirma hora de pago]]="No Cumple",VOZ_WHATSAPP[[#This Row],[Confirma medio de pago]]="No Cumple"),"Sin Cierre","Cierre")</f>
        <v>Cierre</v>
      </c>
      <c r="Y3588" s="1" t="s">
        <v>46</v>
      </c>
      <c r="Z3588" s="1" t="s">
        <v>46</v>
      </c>
      <c r="AA3588" s="1" t="s">
        <v>46</v>
      </c>
      <c r="AB3588" s="1" t="s">
        <v>46</v>
      </c>
      <c r="AC3588" s="11" t="str">
        <f>IF(OR(VOZ_WHATSAPP[[#This Row],[La comunicación es asertiva, con respeto y evita maltrato]]="No Cumple",VOZ_WHATSAPP[[#This Row],[Cumple con las normativas legales]]="No Cumple"),"No Cumple","Cumple")</f>
        <v>Cumple</v>
      </c>
      <c r="AD3588" s="1" t="s">
        <v>46</v>
      </c>
      <c r="AE3588" s="1" t="s">
        <v>131</v>
      </c>
      <c r="AF3588" s="4">
        <v>1</v>
      </c>
      <c r="AG3588" s="4">
        <f>IF(AND(VOZ_WHATSAPP[[#This Row],[Estado Cierre]]="Sin Cierre",VOZ_WHATSAPP[[#This Row],[Nota Negocio]]="Sin Negocio"),VOZ_WHATSAPP[[#This Row],[Nota]]-24%,VOZ_WHATSAPP[[#This Row],[Nota]])</f>
        <v>1</v>
      </c>
      <c r="AH3588" s="8">
        <f>IF(VOZ_WHATSAPP[[#This Row],[Estado Legal]]="No Cumple",0,IF(VOZ_WHATSAPP[[#This Row],[Realiza lectura de guion Legal]]="No Cumple",VOZ_WHATSAPP[[#This Row],[Nota 2]]-50%,VOZ_WHATSAPP[[#This Row],[Nota 2]]))</f>
        <v>1</v>
      </c>
    </row>
    <row r="3589" spans="1:34" x14ac:dyDescent="0.25">
      <c r="A3589" s="2" t="str">
        <f>VOZ_WHATSAPP[[#This Row],[ID Asesor]]&amp;VOZ_WHATSAPP[[#This Row],[Fecha Monitoreo]]</f>
        <v>381545904</v>
      </c>
      <c r="B3589" s="2">
        <v>45904</v>
      </c>
      <c r="C3589" s="1" t="s">
        <v>696</v>
      </c>
      <c r="D3589" s="1">
        <v>3815</v>
      </c>
      <c r="E3589" s="2">
        <v>45904</v>
      </c>
      <c r="F3589" s="3">
        <v>0.42083333333333334</v>
      </c>
      <c r="G3589" s="1" t="s">
        <v>51</v>
      </c>
      <c r="H3589" s="1" t="s">
        <v>44</v>
      </c>
      <c r="I3589" s="1">
        <v>584</v>
      </c>
      <c r="J3589" s="1">
        <v>3193181992</v>
      </c>
      <c r="K3589" s="1" t="s">
        <v>45</v>
      </c>
      <c r="L3589" s="1" t="s">
        <v>46</v>
      </c>
      <c r="M3589" s="1" t="s">
        <v>48</v>
      </c>
      <c r="N3589" s="1" t="s">
        <v>46</v>
      </c>
      <c r="O3589" s="1" t="s">
        <v>54</v>
      </c>
      <c r="P3589" s="1" t="s">
        <v>46</v>
      </c>
      <c r="Q3589" s="1" t="s">
        <v>46</v>
      </c>
      <c r="R3589" s="1" t="s">
        <v>46</v>
      </c>
      <c r="S3589" s="1" t="s">
        <v>46</v>
      </c>
      <c r="T3589" s="12" t="str">
        <f>IF(OR(VOZ_WHATSAPP[[#This Row],[Brinda argumentos coherentes a la objeción]]="No Cumple",VOZ_WHATSAPP[[#This Row],[Despliegue de Beneficios y/o consecuencias]]="No Cumple"),"Sin Negocio","Negocio")</f>
        <v>Negocio</v>
      </c>
      <c r="U3589" s="1" t="s">
        <v>48</v>
      </c>
      <c r="V3589" s="1" t="s">
        <v>48</v>
      </c>
      <c r="W3589" s="1" t="s">
        <v>48</v>
      </c>
      <c r="X3589" s="12" t="str">
        <f>IF(OR(VOZ_WHATSAPP[[#This Row],[Confirma Valor de pago]]="No Cumple",VOZ_WHATSAPP[[#This Row],[Confirma hora de pago]]="No Cumple",VOZ_WHATSAPP[[#This Row],[Confirma medio de pago]]="No Cumple"),"Sin Cierre","Cierre")</f>
        <v>Cierre</v>
      </c>
      <c r="Y3589" s="1" t="s">
        <v>46</v>
      </c>
      <c r="Z3589" s="1" t="s">
        <v>54</v>
      </c>
      <c r="AA3589" s="1" t="s">
        <v>46</v>
      </c>
      <c r="AB3589" s="1" t="s">
        <v>46</v>
      </c>
      <c r="AC3589" s="11" t="str">
        <f>IF(OR(VOZ_WHATSAPP[[#This Row],[La comunicación es asertiva, con respeto y evita maltrato]]="No Cumple",VOZ_WHATSAPP[[#This Row],[Cumple con las normativas legales]]="No Cumple"),"No Cumple","Cumple")</f>
        <v>Cumple</v>
      </c>
      <c r="AD3589" s="1" t="s">
        <v>46</v>
      </c>
      <c r="AE3589" s="1" t="s">
        <v>3066</v>
      </c>
      <c r="AF3589" s="4">
        <v>0.8</v>
      </c>
      <c r="AG3589" s="4">
        <f>IF(AND(VOZ_WHATSAPP[[#This Row],[Estado Cierre]]="Sin Cierre",VOZ_WHATSAPP[[#This Row],[Nota Negocio]]="Sin Negocio"),VOZ_WHATSAPP[[#This Row],[Nota]]-24%,VOZ_WHATSAPP[[#This Row],[Nota]])</f>
        <v>0.8</v>
      </c>
      <c r="AH3589" s="8">
        <f>IF(VOZ_WHATSAPP[[#This Row],[Estado Legal]]="No Cumple",0,IF(VOZ_WHATSAPP[[#This Row],[Realiza lectura de guion Legal]]="No Cumple",VOZ_WHATSAPP[[#This Row],[Nota 2]]-50%,VOZ_WHATSAPP[[#This Row],[Nota 2]]))</f>
        <v>0.8</v>
      </c>
    </row>
    <row r="3590" spans="1:34" x14ac:dyDescent="0.25">
      <c r="A3590" s="2" t="str">
        <f>VOZ_WHATSAPP[[#This Row],[ID Asesor]]&amp;VOZ_WHATSAPP[[#This Row],[Fecha Monitoreo]]</f>
        <v>408045904</v>
      </c>
      <c r="B3590" s="2">
        <v>45904</v>
      </c>
      <c r="C3590" s="1" t="s">
        <v>696</v>
      </c>
      <c r="D3590" s="1">
        <v>4080</v>
      </c>
      <c r="E3590" s="2">
        <v>45904</v>
      </c>
      <c r="F3590" s="3">
        <v>0.41944444444444445</v>
      </c>
      <c r="G3590" s="1" t="s">
        <v>58</v>
      </c>
      <c r="H3590" s="1" t="s">
        <v>44</v>
      </c>
      <c r="I3590" s="1">
        <v>620</v>
      </c>
      <c r="J3590" s="1">
        <v>3134939373</v>
      </c>
      <c r="K3590" s="1" t="s">
        <v>45</v>
      </c>
      <c r="L3590" s="1" t="s">
        <v>46</v>
      </c>
      <c r="M3590" s="1" t="s">
        <v>46</v>
      </c>
      <c r="N3590" s="1" t="s">
        <v>46</v>
      </c>
      <c r="O3590" s="1" t="s">
        <v>46</v>
      </c>
      <c r="P3590" s="1" t="s">
        <v>46</v>
      </c>
      <c r="Q3590" s="1" t="s">
        <v>48</v>
      </c>
      <c r="R3590" s="1" t="s">
        <v>48</v>
      </c>
      <c r="S3590" s="1" t="s">
        <v>46</v>
      </c>
      <c r="T3590" s="12" t="str">
        <f>IF(OR(VOZ_WHATSAPP[[#This Row],[Brinda argumentos coherentes a la objeción]]="No Cumple",VOZ_WHATSAPP[[#This Row],[Despliegue de Beneficios y/o consecuencias]]="No Cumple"),"Sin Negocio","Negocio")</f>
        <v>Negocio</v>
      </c>
      <c r="U3590" s="1" t="s">
        <v>48</v>
      </c>
      <c r="V3590" s="1" t="s">
        <v>48</v>
      </c>
      <c r="W3590" s="1" t="s">
        <v>48</v>
      </c>
      <c r="X3590" s="12" t="str">
        <f>IF(OR(VOZ_WHATSAPP[[#This Row],[Confirma Valor de pago]]="No Cumple",VOZ_WHATSAPP[[#This Row],[Confirma hora de pago]]="No Cumple",VOZ_WHATSAPP[[#This Row],[Confirma medio de pago]]="No Cumple"),"Sin Cierre","Cierre")</f>
        <v>Cierre</v>
      </c>
      <c r="Y3590" s="1" t="s">
        <v>46</v>
      </c>
      <c r="Z3590" s="1" t="s">
        <v>46</v>
      </c>
      <c r="AA3590" s="1" t="s">
        <v>46</v>
      </c>
      <c r="AB3590" s="1" t="s">
        <v>46</v>
      </c>
      <c r="AC3590" s="11" t="str">
        <f>IF(OR(VOZ_WHATSAPP[[#This Row],[La comunicación es asertiva, con respeto y evita maltrato]]="No Cumple",VOZ_WHATSAPP[[#This Row],[Cumple con las normativas legales]]="No Cumple"),"No Cumple","Cumple")</f>
        <v>Cumple</v>
      </c>
      <c r="AD3590" s="1" t="s">
        <v>46</v>
      </c>
      <c r="AE3590" s="1" t="s">
        <v>2558</v>
      </c>
      <c r="AF3590" s="4">
        <v>1</v>
      </c>
      <c r="AG3590" s="4">
        <f>IF(AND(VOZ_WHATSAPP[[#This Row],[Estado Cierre]]="Sin Cierre",VOZ_WHATSAPP[[#This Row],[Nota Negocio]]="Sin Negocio"),VOZ_WHATSAPP[[#This Row],[Nota]]-24%,VOZ_WHATSAPP[[#This Row],[Nota]])</f>
        <v>1</v>
      </c>
      <c r="AH3590" s="8">
        <f>IF(VOZ_WHATSAPP[[#This Row],[Estado Legal]]="No Cumple",0,IF(VOZ_WHATSAPP[[#This Row],[Realiza lectura de guion Legal]]="No Cumple",VOZ_WHATSAPP[[#This Row],[Nota 2]]-50%,VOZ_WHATSAPP[[#This Row],[Nota 2]]))</f>
        <v>1</v>
      </c>
    </row>
    <row r="3591" spans="1:34" x14ac:dyDescent="0.25">
      <c r="A3591" s="2" t="str">
        <f>VOZ_WHATSAPP[[#This Row],[ID Asesor]]&amp;VOZ_WHATSAPP[[#This Row],[Fecha Monitoreo]]</f>
        <v>385745904</v>
      </c>
      <c r="B3591" s="2">
        <v>45904</v>
      </c>
      <c r="C3591" s="1" t="s">
        <v>59</v>
      </c>
      <c r="D3591" s="1">
        <v>3857</v>
      </c>
      <c r="E3591" s="2">
        <v>45904</v>
      </c>
      <c r="F3591" s="3">
        <v>0.40138888888888891</v>
      </c>
      <c r="G3591" s="1" t="s">
        <v>43</v>
      </c>
      <c r="H3591" s="1" t="s">
        <v>44</v>
      </c>
      <c r="I3591" s="1">
        <v>11009824</v>
      </c>
      <c r="J3591" s="1">
        <v>3104373458</v>
      </c>
      <c r="K3591" s="1" t="s">
        <v>49</v>
      </c>
      <c r="L3591" s="1" t="s">
        <v>46</v>
      </c>
      <c r="M3591" s="1" t="s">
        <v>46</v>
      </c>
      <c r="N3591" s="1" t="s">
        <v>46</v>
      </c>
      <c r="O3591" s="1" t="s">
        <v>46</v>
      </c>
      <c r="P3591" s="1" t="s">
        <v>46</v>
      </c>
      <c r="Q3591" s="1" t="s">
        <v>46</v>
      </c>
      <c r="R3591" s="1" t="s">
        <v>46</v>
      </c>
      <c r="S3591" s="1" t="s">
        <v>46</v>
      </c>
      <c r="T3591" s="12" t="str">
        <f>IF(OR(VOZ_WHATSAPP[[#This Row],[Brinda argumentos coherentes a la objeción]]="No Cumple",VOZ_WHATSAPP[[#This Row],[Despliegue de Beneficios y/o consecuencias]]="No Cumple"),"Sin Negocio","Negocio")</f>
        <v>Negocio</v>
      </c>
      <c r="U3591" s="1" t="s">
        <v>48</v>
      </c>
      <c r="V3591" s="1" t="s">
        <v>48</v>
      </c>
      <c r="W3591" s="1" t="s">
        <v>48</v>
      </c>
      <c r="X3591" s="12" t="str">
        <f>IF(OR(VOZ_WHATSAPP[[#This Row],[Confirma Valor de pago]]="No Cumple",VOZ_WHATSAPP[[#This Row],[Confirma hora de pago]]="No Cumple",VOZ_WHATSAPP[[#This Row],[Confirma medio de pago]]="No Cumple"),"Sin Cierre","Cierre")</f>
        <v>Cierre</v>
      </c>
      <c r="Y3591" s="1" t="s">
        <v>54</v>
      </c>
      <c r="Z3591" s="1" t="s">
        <v>54</v>
      </c>
      <c r="AA3591" s="1" t="s">
        <v>46</v>
      </c>
      <c r="AB3591" s="1" t="s">
        <v>46</v>
      </c>
      <c r="AC3591" s="11" t="str">
        <f>IF(OR(VOZ_WHATSAPP[[#This Row],[La comunicación es asertiva, con respeto y evita maltrato]]="No Cumple",VOZ_WHATSAPP[[#This Row],[Cumple con las normativas legales]]="No Cumple"),"No Cumple","Cumple")</f>
        <v>Cumple</v>
      </c>
      <c r="AD3591" s="1" t="s">
        <v>46</v>
      </c>
      <c r="AE3591" s="1" t="s">
        <v>3067</v>
      </c>
      <c r="AF3591" s="4">
        <v>0.77</v>
      </c>
      <c r="AG3591" s="4">
        <f>IF(AND(VOZ_WHATSAPP[[#This Row],[Estado Cierre]]="Sin Cierre",VOZ_WHATSAPP[[#This Row],[Nota Negocio]]="Sin Negocio"),VOZ_WHATSAPP[[#This Row],[Nota]]-24%,VOZ_WHATSAPP[[#This Row],[Nota]])</f>
        <v>0.77</v>
      </c>
      <c r="AH3591" s="8">
        <f>IF(VOZ_WHATSAPP[[#This Row],[Estado Legal]]="No Cumple",0,IF(VOZ_WHATSAPP[[#This Row],[Realiza lectura de guion Legal]]="No Cumple",VOZ_WHATSAPP[[#This Row],[Nota 2]]-50%,VOZ_WHATSAPP[[#This Row],[Nota 2]]))</f>
        <v>0.77</v>
      </c>
    </row>
    <row r="3592" spans="1:34" x14ac:dyDescent="0.25">
      <c r="A3592" s="2" t="str">
        <f>VOZ_WHATSAPP[[#This Row],[ID Asesor]]&amp;VOZ_WHATSAPP[[#This Row],[Fecha Monitoreo]]</f>
        <v>336845904</v>
      </c>
      <c r="B3592" s="2">
        <v>45904</v>
      </c>
      <c r="C3592" s="1" t="s">
        <v>696</v>
      </c>
      <c r="D3592" s="1">
        <v>3368</v>
      </c>
      <c r="E3592" s="2">
        <v>45904</v>
      </c>
      <c r="F3592" s="3">
        <v>0.45624999999999999</v>
      </c>
      <c r="G3592" s="1" t="s">
        <v>51</v>
      </c>
      <c r="H3592" s="1" t="s">
        <v>44</v>
      </c>
      <c r="I3592" s="1">
        <v>403</v>
      </c>
      <c r="J3592" s="1">
        <v>3182957645</v>
      </c>
      <c r="K3592" s="1" t="s">
        <v>45</v>
      </c>
      <c r="L3592" s="1" t="s">
        <v>46</v>
      </c>
      <c r="M3592" s="1" t="s">
        <v>46</v>
      </c>
      <c r="N3592" s="1" t="s">
        <v>46</v>
      </c>
      <c r="O3592" s="1" t="s">
        <v>46</v>
      </c>
      <c r="P3592" s="1" t="s">
        <v>46</v>
      </c>
      <c r="Q3592" s="1" t="s">
        <v>46</v>
      </c>
      <c r="R3592" s="1" t="s">
        <v>46</v>
      </c>
      <c r="S3592" s="1" t="s">
        <v>46</v>
      </c>
      <c r="T3592" s="12" t="str">
        <f>IF(OR(VOZ_WHATSAPP[[#This Row],[Brinda argumentos coherentes a la objeción]]="No Cumple",VOZ_WHATSAPP[[#This Row],[Despliegue de Beneficios y/o consecuencias]]="No Cumple"),"Sin Negocio","Negocio")</f>
        <v>Negocio</v>
      </c>
      <c r="U3592" s="1" t="s">
        <v>48</v>
      </c>
      <c r="V3592" s="1" t="s">
        <v>48</v>
      </c>
      <c r="W3592" s="1" t="s">
        <v>48</v>
      </c>
      <c r="X3592" s="12" t="str">
        <f>IF(OR(VOZ_WHATSAPP[[#This Row],[Confirma Valor de pago]]="No Cumple",VOZ_WHATSAPP[[#This Row],[Confirma hora de pago]]="No Cumple",VOZ_WHATSAPP[[#This Row],[Confirma medio de pago]]="No Cumple"),"Sin Cierre","Cierre")</f>
        <v>Cierre</v>
      </c>
      <c r="Y3592" s="1" t="s">
        <v>46</v>
      </c>
      <c r="Z3592" s="1" t="s">
        <v>54</v>
      </c>
      <c r="AA3592" s="1" t="s">
        <v>46</v>
      </c>
      <c r="AB3592" s="1" t="s">
        <v>46</v>
      </c>
      <c r="AC3592" s="11" t="str">
        <f>IF(OR(VOZ_WHATSAPP[[#This Row],[La comunicación es asertiva, con respeto y evita maltrato]]="No Cumple",VOZ_WHATSAPP[[#This Row],[Cumple con las normativas legales]]="No Cumple"),"No Cumple","Cumple")</f>
        <v>Cumple</v>
      </c>
      <c r="AD3592" s="1" t="s">
        <v>46</v>
      </c>
      <c r="AE3592" s="1" t="s">
        <v>2493</v>
      </c>
      <c r="AF3592" s="4">
        <v>0.85</v>
      </c>
      <c r="AG3592" s="4">
        <f>IF(AND(VOZ_WHATSAPP[[#This Row],[Estado Cierre]]="Sin Cierre",VOZ_WHATSAPP[[#This Row],[Nota Negocio]]="Sin Negocio"),VOZ_WHATSAPP[[#This Row],[Nota]]-24%,VOZ_WHATSAPP[[#This Row],[Nota]])</f>
        <v>0.85</v>
      </c>
      <c r="AH3592" s="8">
        <f>IF(VOZ_WHATSAPP[[#This Row],[Estado Legal]]="No Cumple",0,IF(VOZ_WHATSAPP[[#This Row],[Realiza lectura de guion Legal]]="No Cumple",VOZ_WHATSAPP[[#This Row],[Nota 2]]-50%,VOZ_WHATSAPP[[#This Row],[Nota 2]]))</f>
        <v>0.85</v>
      </c>
    </row>
    <row r="3593" spans="1:34" x14ac:dyDescent="0.25">
      <c r="A3593" s="2" t="str">
        <f>VOZ_WHATSAPP[[#This Row],[ID Asesor]]&amp;VOZ_WHATSAPP[[#This Row],[Fecha Monitoreo]]</f>
        <v>368845904</v>
      </c>
      <c r="B3593" s="2">
        <v>45904</v>
      </c>
      <c r="C3593" s="1" t="s">
        <v>59</v>
      </c>
      <c r="D3593" s="1">
        <v>3688</v>
      </c>
      <c r="E3593" s="2">
        <v>45904</v>
      </c>
      <c r="F3593" s="3">
        <v>0.45833333333333331</v>
      </c>
      <c r="G3593" s="1" t="s">
        <v>58</v>
      </c>
      <c r="H3593" s="1" t="s">
        <v>44</v>
      </c>
      <c r="I3593" s="1">
        <v>1399</v>
      </c>
      <c r="J3593" s="1">
        <v>3234065020</v>
      </c>
      <c r="K3593" s="1" t="s">
        <v>45</v>
      </c>
      <c r="L3593" s="1" t="s">
        <v>46</v>
      </c>
      <c r="M3593" s="1" t="s">
        <v>46</v>
      </c>
      <c r="N3593" s="1" t="s">
        <v>46</v>
      </c>
      <c r="O3593" s="1" t="s">
        <v>46</v>
      </c>
      <c r="P3593" s="1" t="s">
        <v>46</v>
      </c>
      <c r="Q3593" s="1" t="s">
        <v>46</v>
      </c>
      <c r="R3593" s="1" t="s">
        <v>46</v>
      </c>
      <c r="S3593" s="1" t="s">
        <v>48</v>
      </c>
      <c r="T3593" s="12" t="str">
        <f>IF(OR(VOZ_WHATSAPP[[#This Row],[Brinda argumentos coherentes a la objeción]]="No Cumple",VOZ_WHATSAPP[[#This Row],[Despliegue de Beneficios y/o consecuencias]]="No Cumple"),"Sin Negocio","Negocio")</f>
        <v>Negocio</v>
      </c>
      <c r="U3593" s="1" t="s">
        <v>48</v>
      </c>
      <c r="V3593" s="1" t="s">
        <v>48</v>
      </c>
      <c r="W3593" s="1" t="s">
        <v>48</v>
      </c>
      <c r="X3593" s="12" t="str">
        <f>IF(OR(VOZ_WHATSAPP[[#This Row],[Confirma Valor de pago]]="No Cumple",VOZ_WHATSAPP[[#This Row],[Confirma hora de pago]]="No Cumple",VOZ_WHATSAPP[[#This Row],[Confirma medio de pago]]="No Cumple"),"Sin Cierre","Cierre")</f>
        <v>Cierre</v>
      </c>
      <c r="Y3593" s="1" t="s">
        <v>46</v>
      </c>
      <c r="Z3593" s="1" t="s">
        <v>46</v>
      </c>
      <c r="AA3593" s="1" t="s">
        <v>46</v>
      </c>
      <c r="AB3593" s="1" t="s">
        <v>46</v>
      </c>
      <c r="AC3593" s="11" t="str">
        <f>IF(OR(VOZ_WHATSAPP[[#This Row],[La comunicación es asertiva, con respeto y evita maltrato]]="No Cumple",VOZ_WHATSAPP[[#This Row],[Cumple con las normativas legales]]="No Cumple"),"No Cumple","Cumple")</f>
        <v>Cumple</v>
      </c>
      <c r="AD3593" s="1" t="s">
        <v>46</v>
      </c>
      <c r="AE3593" s="1" t="s">
        <v>3068</v>
      </c>
      <c r="AF3593" s="4">
        <v>1</v>
      </c>
      <c r="AG3593" s="4">
        <f>IF(AND(VOZ_WHATSAPP[[#This Row],[Estado Cierre]]="Sin Cierre",VOZ_WHATSAPP[[#This Row],[Nota Negocio]]="Sin Negocio"),VOZ_WHATSAPP[[#This Row],[Nota]]-24%,VOZ_WHATSAPP[[#This Row],[Nota]])</f>
        <v>1</v>
      </c>
      <c r="AH3593" s="8">
        <f>IF(VOZ_WHATSAPP[[#This Row],[Estado Legal]]="No Cumple",0,IF(VOZ_WHATSAPP[[#This Row],[Realiza lectura de guion Legal]]="No Cumple",VOZ_WHATSAPP[[#This Row],[Nota 2]]-50%,VOZ_WHATSAPP[[#This Row],[Nota 2]]))</f>
        <v>1</v>
      </c>
    </row>
    <row r="3594" spans="1:34" x14ac:dyDescent="0.25">
      <c r="A3594" s="2" t="str">
        <f>VOZ_WHATSAPP[[#This Row],[ID Asesor]]&amp;VOZ_WHATSAPP[[#This Row],[Fecha Monitoreo]]</f>
        <v>374745904</v>
      </c>
      <c r="B3594" s="2">
        <v>45904</v>
      </c>
      <c r="C3594" s="1" t="s">
        <v>696</v>
      </c>
      <c r="D3594" s="1">
        <v>3747</v>
      </c>
      <c r="E3594" s="2">
        <v>45904</v>
      </c>
      <c r="F3594" s="3">
        <v>0.4826388888888889</v>
      </c>
      <c r="G3594" s="1" t="s">
        <v>80</v>
      </c>
      <c r="H3594" s="1" t="s">
        <v>44</v>
      </c>
      <c r="I3594" s="1">
        <v>405</v>
      </c>
      <c r="J3594" s="1">
        <v>3012498112</v>
      </c>
      <c r="K3594" s="1" t="s">
        <v>45</v>
      </c>
      <c r="L3594" s="1" t="s">
        <v>46</v>
      </c>
      <c r="M3594" s="1" t="s">
        <v>48</v>
      </c>
      <c r="N3594" s="1" t="s">
        <v>46</v>
      </c>
      <c r="O3594" s="1" t="s">
        <v>54</v>
      </c>
      <c r="P3594" s="1" t="s">
        <v>46</v>
      </c>
      <c r="Q3594" s="1" t="s">
        <v>46</v>
      </c>
      <c r="R3594" s="1" t="s">
        <v>46</v>
      </c>
      <c r="S3594" s="1" t="s">
        <v>48</v>
      </c>
      <c r="T3594" s="12" t="str">
        <f>IF(OR(VOZ_WHATSAPP[[#This Row],[Brinda argumentos coherentes a la objeción]]="No Cumple",VOZ_WHATSAPP[[#This Row],[Despliegue de Beneficios y/o consecuencias]]="No Cumple"),"Sin Negocio","Negocio")</f>
        <v>Negocio</v>
      </c>
      <c r="U3594" s="1" t="s">
        <v>48</v>
      </c>
      <c r="V3594" s="1" t="s">
        <v>48</v>
      </c>
      <c r="W3594" s="1" t="s">
        <v>48</v>
      </c>
      <c r="X3594" s="12" t="str">
        <f>IF(OR(VOZ_WHATSAPP[[#This Row],[Confirma Valor de pago]]="No Cumple",VOZ_WHATSAPP[[#This Row],[Confirma hora de pago]]="No Cumple",VOZ_WHATSAPP[[#This Row],[Confirma medio de pago]]="No Cumple"),"Sin Cierre","Cierre")</f>
        <v>Cierre</v>
      </c>
      <c r="Y3594" s="1" t="s">
        <v>48</v>
      </c>
      <c r="Z3594" s="1" t="s">
        <v>54</v>
      </c>
      <c r="AA3594" s="1" t="s">
        <v>46</v>
      </c>
      <c r="AB3594" s="1" t="s">
        <v>46</v>
      </c>
      <c r="AC3594" s="11" t="str">
        <f>IF(OR(VOZ_WHATSAPP[[#This Row],[La comunicación es asertiva, con respeto y evita maltrato]]="No Cumple",VOZ_WHATSAPP[[#This Row],[Cumple con las normativas legales]]="No Cumple"),"No Cumple","Cumple")</f>
        <v>Cumple</v>
      </c>
      <c r="AD3594" s="1" t="s">
        <v>48</v>
      </c>
      <c r="AE3594" s="1" t="s">
        <v>3069</v>
      </c>
      <c r="AF3594" s="4">
        <v>0.8</v>
      </c>
      <c r="AG3594" s="4">
        <f>IF(AND(VOZ_WHATSAPP[[#This Row],[Estado Cierre]]="Sin Cierre",VOZ_WHATSAPP[[#This Row],[Nota Negocio]]="Sin Negocio"),VOZ_WHATSAPP[[#This Row],[Nota]]-24%,VOZ_WHATSAPP[[#This Row],[Nota]])</f>
        <v>0.8</v>
      </c>
      <c r="AH3594" s="8">
        <f>IF(VOZ_WHATSAPP[[#This Row],[Estado Legal]]="No Cumple",0,IF(VOZ_WHATSAPP[[#This Row],[Realiza lectura de guion Legal]]="No Cumple",VOZ_WHATSAPP[[#This Row],[Nota 2]]-50%,VOZ_WHATSAPP[[#This Row],[Nota 2]]))</f>
        <v>0.8</v>
      </c>
    </row>
    <row r="3595" spans="1:34" x14ac:dyDescent="0.25">
      <c r="A3595" s="2" t="str">
        <f>VOZ_WHATSAPP[[#This Row],[ID Asesor]]&amp;VOZ_WHATSAPP[[#This Row],[Fecha Monitoreo]]</f>
        <v>372445904</v>
      </c>
      <c r="B3595" s="2">
        <v>45904</v>
      </c>
      <c r="C3595" s="1" t="s">
        <v>126</v>
      </c>
      <c r="D3595" s="1">
        <v>3724</v>
      </c>
      <c r="E3595" s="2">
        <v>45904</v>
      </c>
      <c r="F3595" s="3">
        <v>0.4826388888888889</v>
      </c>
      <c r="G3595" s="1" t="s">
        <v>51</v>
      </c>
      <c r="H3595" s="1" t="s">
        <v>44</v>
      </c>
      <c r="I3595" s="1">
        <v>412</v>
      </c>
      <c r="J3595" s="1">
        <v>3213185234</v>
      </c>
      <c r="K3595" s="1" t="s">
        <v>45</v>
      </c>
      <c r="L3595" s="1" t="s">
        <v>46</v>
      </c>
      <c r="M3595" s="1" t="s">
        <v>46</v>
      </c>
      <c r="N3595" s="1" t="s">
        <v>46</v>
      </c>
      <c r="O3595" s="1" t="s">
        <v>46</v>
      </c>
      <c r="P3595" s="1" t="s">
        <v>46</v>
      </c>
      <c r="Q3595" s="1" t="s">
        <v>46</v>
      </c>
      <c r="R3595" s="1" t="s">
        <v>46</v>
      </c>
      <c r="S3595" s="1" t="s">
        <v>46</v>
      </c>
      <c r="T3595" s="12" t="str">
        <f>IF(OR(VOZ_WHATSAPP[[#This Row],[Brinda argumentos coherentes a la objeción]]="No Cumple",VOZ_WHATSAPP[[#This Row],[Despliegue de Beneficios y/o consecuencias]]="No Cumple"),"Sin Negocio","Negocio")</f>
        <v>Negocio</v>
      </c>
      <c r="U3595" s="1" t="s">
        <v>48</v>
      </c>
      <c r="V3595" s="1" t="s">
        <v>48</v>
      </c>
      <c r="W3595" s="1" t="s">
        <v>48</v>
      </c>
      <c r="X3595" s="12" t="str">
        <f>IF(OR(VOZ_WHATSAPP[[#This Row],[Confirma Valor de pago]]="No Cumple",VOZ_WHATSAPP[[#This Row],[Confirma hora de pago]]="No Cumple",VOZ_WHATSAPP[[#This Row],[Confirma medio de pago]]="No Cumple"),"Sin Cierre","Cierre")</f>
        <v>Cierre</v>
      </c>
      <c r="Y3595" s="1" t="s">
        <v>46</v>
      </c>
      <c r="Z3595" s="1" t="s">
        <v>54</v>
      </c>
      <c r="AA3595" s="1" t="s">
        <v>46</v>
      </c>
      <c r="AB3595" s="1" t="s">
        <v>46</v>
      </c>
      <c r="AC3595" s="11" t="str">
        <f>IF(OR(VOZ_WHATSAPP[[#This Row],[La comunicación es asertiva, con respeto y evita maltrato]]="No Cumple",VOZ_WHATSAPP[[#This Row],[Cumple con las normativas legales]]="No Cumple"),"No Cumple","Cumple")</f>
        <v>Cumple</v>
      </c>
      <c r="AD3595" s="1" t="s">
        <v>46</v>
      </c>
      <c r="AE3595" s="1" t="s">
        <v>3070</v>
      </c>
      <c r="AF3595" s="4">
        <v>0.85</v>
      </c>
      <c r="AG3595" s="4">
        <f>IF(AND(VOZ_WHATSAPP[[#This Row],[Estado Cierre]]="Sin Cierre",VOZ_WHATSAPP[[#This Row],[Nota Negocio]]="Sin Negocio"),VOZ_WHATSAPP[[#This Row],[Nota]]-24%,VOZ_WHATSAPP[[#This Row],[Nota]])</f>
        <v>0.85</v>
      </c>
      <c r="AH3595" s="8">
        <f>IF(VOZ_WHATSAPP[[#This Row],[Estado Legal]]="No Cumple",0,IF(VOZ_WHATSAPP[[#This Row],[Realiza lectura de guion Legal]]="No Cumple",VOZ_WHATSAPP[[#This Row],[Nota 2]]-50%,VOZ_WHATSAPP[[#This Row],[Nota 2]]))</f>
        <v>0.85</v>
      </c>
    </row>
    <row r="3596" spans="1:34" x14ac:dyDescent="0.25">
      <c r="A3596" s="2" t="str">
        <f>VOZ_WHATSAPP[[#This Row],[ID Asesor]]&amp;VOZ_WHATSAPP[[#This Row],[Fecha Monitoreo]]</f>
        <v>377145904</v>
      </c>
      <c r="B3596" s="2">
        <v>45904</v>
      </c>
      <c r="C3596" s="1" t="s">
        <v>126</v>
      </c>
      <c r="D3596" s="1">
        <v>3771</v>
      </c>
      <c r="E3596" s="2">
        <v>45904</v>
      </c>
      <c r="F3596" s="3">
        <v>0.51666666666666672</v>
      </c>
      <c r="G3596" s="1" t="s">
        <v>58</v>
      </c>
      <c r="H3596" s="1" t="s">
        <v>44</v>
      </c>
      <c r="I3596" s="1">
        <v>581</v>
      </c>
      <c r="J3596" s="1">
        <v>3123276588</v>
      </c>
      <c r="K3596" s="1" t="s">
        <v>45</v>
      </c>
      <c r="L3596" s="1" t="s">
        <v>46</v>
      </c>
      <c r="M3596" s="1" t="s">
        <v>46</v>
      </c>
      <c r="N3596" s="1" t="s">
        <v>46</v>
      </c>
      <c r="O3596" s="1" t="s">
        <v>46</v>
      </c>
      <c r="P3596" s="1" t="s">
        <v>46</v>
      </c>
      <c r="Q3596" s="1" t="s">
        <v>46</v>
      </c>
      <c r="R3596" s="1" t="s">
        <v>46</v>
      </c>
      <c r="S3596" s="1" t="s">
        <v>46</v>
      </c>
      <c r="T3596" s="12" t="str">
        <f>IF(OR(VOZ_WHATSAPP[[#This Row],[Brinda argumentos coherentes a la objeción]]="No Cumple",VOZ_WHATSAPP[[#This Row],[Despliegue de Beneficios y/o consecuencias]]="No Cumple"),"Sin Negocio","Negocio")</f>
        <v>Negocio</v>
      </c>
      <c r="U3596" s="1" t="s">
        <v>48</v>
      </c>
      <c r="V3596" s="1" t="s">
        <v>48</v>
      </c>
      <c r="W3596" s="1" t="s">
        <v>48</v>
      </c>
      <c r="X3596" s="12" t="str">
        <f>IF(OR(VOZ_WHATSAPP[[#This Row],[Confirma Valor de pago]]="No Cumple",VOZ_WHATSAPP[[#This Row],[Confirma hora de pago]]="No Cumple",VOZ_WHATSAPP[[#This Row],[Confirma medio de pago]]="No Cumple"),"Sin Cierre","Cierre")</f>
        <v>Cierre</v>
      </c>
      <c r="Y3596" s="1" t="s">
        <v>46</v>
      </c>
      <c r="Z3596" s="1" t="s">
        <v>46</v>
      </c>
      <c r="AA3596" s="1" t="s">
        <v>46</v>
      </c>
      <c r="AB3596" s="1" t="s">
        <v>46</v>
      </c>
      <c r="AC3596" s="11" t="str">
        <f>IF(OR(VOZ_WHATSAPP[[#This Row],[La comunicación es asertiva, con respeto y evita maltrato]]="No Cumple",VOZ_WHATSAPP[[#This Row],[Cumple con las normativas legales]]="No Cumple"),"No Cumple","Cumple")</f>
        <v>Cumple</v>
      </c>
      <c r="AD3596" s="1" t="s">
        <v>46</v>
      </c>
      <c r="AE3596" s="1" t="s">
        <v>131</v>
      </c>
      <c r="AF3596" s="4">
        <v>1</v>
      </c>
      <c r="AG3596" s="4">
        <f>IF(AND(VOZ_WHATSAPP[[#This Row],[Estado Cierre]]="Sin Cierre",VOZ_WHATSAPP[[#This Row],[Nota Negocio]]="Sin Negocio"),VOZ_WHATSAPP[[#This Row],[Nota]]-24%,VOZ_WHATSAPP[[#This Row],[Nota]])</f>
        <v>1</v>
      </c>
      <c r="AH3596" s="8">
        <f>IF(VOZ_WHATSAPP[[#This Row],[Estado Legal]]="No Cumple",0,IF(VOZ_WHATSAPP[[#This Row],[Realiza lectura de guion Legal]]="No Cumple",VOZ_WHATSAPP[[#This Row],[Nota 2]]-50%,VOZ_WHATSAPP[[#This Row],[Nota 2]]))</f>
        <v>1</v>
      </c>
    </row>
    <row r="3597" spans="1:34" x14ac:dyDescent="0.25">
      <c r="A3597" s="2" t="str">
        <f>VOZ_WHATSAPP[[#This Row],[ID Asesor]]&amp;VOZ_WHATSAPP[[#This Row],[Fecha Monitoreo]]</f>
        <v>404245904</v>
      </c>
      <c r="B3597" s="2">
        <v>45904</v>
      </c>
      <c r="C3597" s="1" t="s">
        <v>59</v>
      </c>
      <c r="D3597" s="1">
        <v>4042</v>
      </c>
      <c r="E3597" s="2">
        <v>45904</v>
      </c>
      <c r="F3597" s="3">
        <v>0.47708333333333336</v>
      </c>
      <c r="G3597" s="1" t="s">
        <v>58</v>
      </c>
      <c r="H3597" s="1" t="s">
        <v>44</v>
      </c>
      <c r="I3597" s="1">
        <v>1106</v>
      </c>
      <c r="J3597" s="1">
        <v>3213046562</v>
      </c>
      <c r="K3597" s="1" t="s">
        <v>45</v>
      </c>
      <c r="L3597" s="1" t="s">
        <v>46</v>
      </c>
      <c r="M3597" s="1" t="s">
        <v>46</v>
      </c>
      <c r="N3597" s="1" t="s">
        <v>46</v>
      </c>
      <c r="O3597" s="1" t="s">
        <v>46</v>
      </c>
      <c r="P3597" s="1" t="s">
        <v>46</v>
      </c>
      <c r="Q3597" s="1" t="s">
        <v>48</v>
      </c>
      <c r="R3597" s="1" t="s">
        <v>48</v>
      </c>
      <c r="S3597" s="1" t="s">
        <v>46</v>
      </c>
      <c r="T3597" s="12" t="str">
        <f>IF(OR(VOZ_WHATSAPP[[#This Row],[Brinda argumentos coherentes a la objeción]]="No Cumple",VOZ_WHATSAPP[[#This Row],[Despliegue de Beneficios y/o consecuencias]]="No Cumple"),"Sin Negocio","Negocio")</f>
        <v>Negocio</v>
      </c>
      <c r="U3597" s="1" t="s">
        <v>46</v>
      </c>
      <c r="V3597" s="1" t="s">
        <v>46</v>
      </c>
      <c r="W3597" s="1" t="s">
        <v>46</v>
      </c>
      <c r="X3597" s="12" t="str">
        <f>IF(OR(VOZ_WHATSAPP[[#This Row],[Confirma Valor de pago]]="No Cumple",VOZ_WHATSAPP[[#This Row],[Confirma hora de pago]]="No Cumple",VOZ_WHATSAPP[[#This Row],[Confirma medio de pago]]="No Cumple"),"Sin Cierre","Cierre")</f>
        <v>Cierre</v>
      </c>
      <c r="Y3597" s="1" t="s">
        <v>46</v>
      </c>
      <c r="Z3597" s="1" t="s">
        <v>46</v>
      </c>
      <c r="AA3597" s="1" t="s">
        <v>46</v>
      </c>
      <c r="AB3597" s="1" t="s">
        <v>46</v>
      </c>
      <c r="AC3597" s="11" t="str">
        <f>IF(OR(VOZ_WHATSAPP[[#This Row],[La comunicación es asertiva, con respeto y evita maltrato]]="No Cumple",VOZ_WHATSAPP[[#This Row],[Cumple con las normativas legales]]="No Cumple"),"No Cumple","Cumple")</f>
        <v>Cumple</v>
      </c>
      <c r="AD3597" s="1" t="s">
        <v>46</v>
      </c>
      <c r="AE3597" s="1" t="s">
        <v>2496</v>
      </c>
      <c r="AF3597" s="4">
        <v>1</v>
      </c>
      <c r="AG3597" s="4">
        <f>IF(AND(VOZ_WHATSAPP[[#This Row],[Estado Cierre]]="Sin Cierre",VOZ_WHATSAPP[[#This Row],[Nota Negocio]]="Sin Negocio"),VOZ_WHATSAPP[[#This Row],[Nota]]-24%,VOZ_WHATSAPP[[#This Row],[Nota]])</f>
        <v>1</v>
      </c>
      <c r="AH3597" s="8">
        <f>IF(VOZ_WHATSAPP[[#This Row],[Estado Legal]]="No Cumple",0,IF(VOZ_WHATSAPP[[#This Row],[Realiza lectura de guion Legal]]="No Cumple",VOZ_WHATSAPP[[#This Row],[Nota 2]]-50%,VOZ_WHATSAPP[[#This Row],[Nota 2]]))</f>
        <v>1</v>
      </c>
    </row>
    <row r="3598" spans="1:34" x14ac:dyDescent="0.25">
      <c r="A3598" s="2" t="str">
        <f>VOZ_WHATSAPP[[#This Row],[ID Asesor]]&amp;VOZ_WHATSAPP[[#This Row],[Fecha Monitoreo]]</f>
        <v>387845904</v>
      </c>
      <c r="B3598" s="2">
        <v>45904</v>
      </c>
      <c r="C3598" s="1" t="s">
        <v>126</v>
      </c>
      <c r="D3598" s="1">
        <v>3878</v>
      </c>
      <c r="E3598" s="2">
        <v>45904</v>
      </c>
      <c r="F3598" s="3">
        <v>0.43263888888888891</v>
      </c>
      <c r="G3598" s="1" t="s">
        <v>58</v>
      </c>
      <c r="H3598" s="1" t="s">
        <v>44</v>
      </c>
      <c r="I3598" s="1">
        <v>495</v>
      </c>
      <c r="J3598" s="1">
        <v>3239854878</v>
      </c>
      <c r="K3598" s="1" t="s">
        <v>45</v>
      </c>
      <c r="L3598" s="1" t="s">
        <v>46</v>
      </c>
      <c r="M3598" s="1" t="s">
        <v>46</v>
      </c>
      <c r="N3598" s="1" t="s">
        <v>46</v>
      </c>
      <c r="O3598" s="1" t="s">
        <v>46</v>
      </c>
      <c r="P3598" s="1" t="s">
        <v>46</v>
      </c>
      <c r="Q3598" s="1" t="s">
        <v>48</v>
      </c>
      <c r="R3598" s="1" t="s">
        <v>48</v>
      </c>
      <c r="S3598" s="1" t="s">
        <v>48</v>
      </c>
      <c r="T3598" s="12" t="str">
        <f>IF(OR(VOZ_WHATSAPP[[#This Row],[Brinda argumentos coherentes a la objeción]]="No Cumple",VOZ_WHATSAPP[[#This Row],[Despliegue de Beneficios y/o consecuencias]]="No Cumple"),"Sin Negocio","Negocio")</f>
        <v>Negocio</v>
      </c>
      <c r="U3598" s="1" t="s">
        <v>46</v>
      </c>
      <c r="V3598" s="1" t="s">
        <v>46</v>
      </c>
      <c r="W3598" s="1" t="s">
        <v>46</v>
      </c>
      <c r="X3598" s="12" t="str">
        <f>IF(OR(VOZ_WHATSAPP[[#This Row],[Confirma Valor de pago]]="No Cumple",VOZ_WHATSAPP[[#This Row],[Confirma hora de pago]]="No Cumple",VOZ_WHATSAPP[[#This Row],[Confirma medio de pago]]="No Cumple"),"Sin Cierre","Cierre")</f>
        <v>Cierre</v>
      </c>
      <c r="Y3598" s="1" t="s">
        <v>46</v>
      </c>
      <c r="Z3598" s="1" t="s">
        <v>54</v>
      </c>
      <c r="AA3598" s="1" t="s">
        <v>46</v>
      </c>
      <c r="AB3598" s="1" t="s">
        <v>46</v>
      </c>
      <c r="AC3598" s="11" t="str">
        <f>IF(OR(VOZ_WHATSAPP[[#This Row],[La comunicación es asertiva, con respeto y evita maltrato]]="No Cumple",VOZ_WHATSAPP[[#This Row],[Cumple con las normativas legales]]="No Cumple"),"No Cumple","Cumple")</f>
        <v>Cumple</v>
      </c>
      <c r="AD3598" s="1" t="s">
        <v>46</v>
      </c>
      <c r="AE3598" s="1" t="s">
        <v>3071</v>
      </c>
      <c r="AF3598" s="4">
        <v>0.85</v>
      </c>
      <c r="AG3598" s="4">
        <f>IF(AND(VOZ_WHATSAPP[[#This Row],[Estado Cierre]]="Sin Cierre",VOZ_WHATSAPP[[#This Row],[Nota Negocio]]="Sin Negocio"),VOZ_WHATSAPP[[#This Row],[Nota]]-24%,VOZ_WHATSAPP[[#This Row],[Nota]])</f>
        <v>0.85</v>
      </c>
      <c r="AH3598" s="8">
        <f>IF(VOZ_WHATSAPP[[#This Row],[Estado Legal]]="No Cumple",0,IF(VOZ_WHATSAPP[[#This Row],[Realiza lectura de guion Legal]]="No Cumple",VOZ_WHATSAPP[[#This Row],[Nota 2]]-50%,VOZ_WHATSAPP[[#This Row],[Nota 2]]))</f>
        <v>0.85</v>
      </c>
    </row>
    <row r="3599" spans="1:34" x14ac:dyDescent="0.25">
      <c r="A3599" s="2" t="str">
        <f>VOZ_WHATSAPP[[#This Row],[ID Asesor]]&amp;VOZ_WHATSAPP[[#This Row],[Fecha Monitoreo]]</f>
        <v>383045904</v>
      </c>
      <c r="B3599" s="2">
        <v>45904</v>
      </c>
      <c r="C3599" s="1" t="s">
        <v>696</v>
      </c>
      <c r="D3599" s="1">
        <v>3830</v>
      </c>
      <c r="E3599" s="2">
        <v>45904</v>
      </c>
      <c r="F3599" s="3">
        <v>0.50763888888888886</v>
      </c>
      <c r="G3599" s="1" t="s">
        <v>80</v>
      </c>
      <c r="H3599" s="1" t="s">
        <v>44</v>
      </c>
      <c r="I3599" s="1">
        <v>575</v>
      </c>
      <c r="J3599" s="1">
        <v>3232360738</v>
      </c>
      <c r="K3599" s="1" t="s">
        <v>45</v>
      </c>
      <c r="L3599" s="1" t="s">
        <v>46</v>
      </c>
      <c r="M3599" s="1" t="s">
        <v>46</v>
      </c>
      <c r="N3599" s="1" t="s">
        <v>46</v>
      </c>
      <c r="O3599" s="1" t="s">
        <v>46</v>
      </c>
      <c r="P3599" s="1" t="s">
        <v>46</v>
      </c>
      <c r="Q3599" s="1" t="s">
        <v>46</v>
      </c>
      <c r="R3599" s="1" t="s">
        <v>47</v>
      </c>
      <c r="S3599" s="1" t="s">
        <v>46</v>
      </c>
      <c r="T3599" s="12" t="str">
        <f>IF(OR(VOZ_WHATSAPP[[#This Row],[Brinda argumentos coherentes a la objeción]]="No Cumple",VOZ_WHATSAPP[[#This Row],[Despliegue de Beneficios y/o consecuencias]]="No Cumple"),"Sin Negocio","Negocio")</f>
        <v>Sin Negocio</v>
      </c>
      <c r="U3599" s="1" t="s">
        <v>46</v>
      </c>
      <c r="V3599" s="1" t="s">
        <v>46</v>
      </c>
      <c r="W3599" s="1" t="s">
        <v>46</v>
      </c>
      <c r="X3599" s="12" t="str">
        <f>IF(OR(VOZ_WHATSAPP[[#This Row],[Confirma Valor de pago]]="No Cumple",VOZ_WHATSAPP[[#This Row],[Confirma hora de pago]]="No Cumple",VOZ_WHATSAPP[[#This Row],[Confirma medio de pago]]="No Cumple"),"Sin Cierre","Cierre")</f>
        <v>Cierre</v>
      </c>
      <c r="Y3599" s="1" t="s">
        <v>46</v>
      </c>
      <c r="Z3599" s="1" t="s">
        <v>46</v>
      </c>
      <c r="AA3599" s="1" t="s">
        <v>46</v>
      </c>
      <c r="AB3599" s="1" t="s">
        <v>46</v>
      </c>
      <c r="AC3599" s="11" t="str">
        <f>IF(OR(VOZ_WHATSAPP[[#This Row],[La comunicación es asertiva, con respeto y evita maltrato]]="No Cumple",VOZ_WHATSAPP[[#This Row],[Cumple con las normativas legales]]="No Cumple"),"No Cumple","Cumple")</f>
        <v>Cumple</v>
      </c>
      <c r="AD3599" s="1" t="s">
        <v>48</v>
      </c>
      <c r="AE3599" s="1" t="s">
        <v>3072</v>
      </c>
      <c r="AF3599" s="4">
        <v>0.9</v>
      </c>
      <c r="AG3599" s="4">
        <f>IF(AND(VOZ_WHATSAPP[[#This Row],[Estado Cierre]]="Sin Cierre",VOZ_WHATSAPP[[#This Row],[Nota Negocio]]="Sin Negocio"),VOZ_WHATSAPP[[#This Row],[Nota]]-24%,VOZ_WHATSAPP[[#This Row],[Nota]])</f>
        <v>0.9</v>
      </c>
      <c r="AH3599" s="8">
        <f>IF(VOZ_WHATSAPP[[#This Row],[Estado Legal]]="No Cumple",0,IF(VOZ_WHATSAPP[[#This Row],[Realiza lectura de guion Legal]]="No Cumple",VOZ_WHATSAPP[[#This Row],[Nota 2]]-50%,VOZ_WHATSAPP[[#This Row],[Nota 2]]))</f>
        <v>0.9</v>
      </c>
    </row>
    <row r="3600" spans="1:34" x14ac:dyDescent="0.25">
      <c r="A3600" s="2" t="str">
        <f>VOZ_WHATSAPP[[#This Row],[ID Asesor]]&amp;VOZ_WHATSAPP[[#This Row],[Fecha Monitoreo]]</f>
        <v>308545904</v>
      </c>
      <c r="B3600" s="2">
        <v>45904</v>
      </c>
      <c r="C3600" s="1" t="s">
        <v>59</v>
      </c>
      <c r="D3600" s="1">
        <v>3085</v>
      </c>
      <c r="E3600" s="2">
        <v>45904</v>
      </c>
      <c r="F3600" s="3">
        <v>0.5444444444444444</v>
      </c>
      <c r="G3600" s="1" t="s">
        <v>43</v>
      </c>
      <c r="H3600" s="1" t="s">
        <v>44</v>
      </c>
      <c r="I3600" s="1">
        <v>1293</v>
      </c>
      <c r="J3600" s="1">
        <v>3168895451</v>
      </c>
      <c r="K3600" s="1" t="s">
        <v>45</v>
      </c>
      <c r="L3600" s="1" t="s">
        <v>46</v>
      </c>
      <c r="M3600" s="1" t="s">
        <v>46</v>
      </c>
      <c r="N3600" s="1" t="s">
        <v>46</v>
      </c>
      <c r="O3600" s="1" t="s">
        <v>46</v>
      </c>
      <c r="P3600" s="1" t="s">
        <v>46</v>
      </c>
      <c r="Q3600" s="1" t="s">
        <v>46</v>
      </c>
      <c r="R3600" s="1" t="s">
        <v>46</v>
      </c>
      <c r="S3600" s="1" t="s">
        <v>46</v>
      </c>
      <c r="T3600" s="12" t="str">
        <f>IF(OR(VOZ_WHATSAPP[[#This Row],[Brinda argumentos coherentes a la objeción]]="No Cumple",VOZ_WHATSAPP[[#This Row],[Despliegue de Beneficios y/o consecuencias]]="No Cumple"),"Sin Negocio","Negocio")</f>
        <v>Negocio</v>
      </c>
      <c r="U3600" s="1" t="s">
        <v>46</v>
      </c>
      <c r="V3600" s="1" t="s">
        <v>46</v>
      </c>
      <c r="W3600" s="1" t="s">
        <v>46</v>
      </c>
      <c r="X3600" s="12" t="str">
        <f>IF(OR(VOZ_WHATSAPP[[#This Row],[Confirma Valor de pago]]="No Cumple",VOZ_WHATSAPP[[#This Row],[Confirma hora de pago]]="No Cumple",VOZ_WHATSAPP[[#This Row],[Confirma medio de pago]]="No Cumple"),"Sin Cierre","Cierre")</f>
        <v>Cierre</v>
      </c>
      <c r="Y3600" s="1" t="s">
        <v>46</v>
      </c>
      <c r="Z3600" s="1" t="s">
        <v>46</v>
      </c>
      <c r="AA3600" s="1" t="s">
        <v>46</v>
      </c>
      <c r="AB3600" s="1" t="s">
        <v>46</v>
      </c>
      <c r="AC3600" s="11" t="str">
        <f>IF(OR(VOZ_WHATSAPP[[#This Row],[La comunicación es asertiva, con respeto y evita maltrato]]="No Cumple",VOZ_WHATSAPP[[#This Row],[Cumple con las normativas legales]]="No Cumple"),"No Cumple","Cumple")</f>
        <v>Cumple</v>
      </c>
      <c r="AD3600" s="1" t="s">
        <v>46</v>
      </c>
      <c r="AE3600" s="1" t="s">
        <v>2496</v>
      </c>
      <c r="AF3600" s="4">
        <v>1</v>
      </c>
      <c r="AG3600" s="4">
        <f>IF(AND(VOZ_WHATSAPP[[#This Row],[Estado Cierre]]="Sin Cierre",VOZ_WHATSAPP[[#This Row],[Nota Negocio]]="Sin Negocio"),VOZ_WHATSAPP[[#This Row],[Nota]]-24%,VOZ_WHATSAPP[[#This Row],[Nota]])</f>
        <v>1</v>
      </c>
      <c r="AH3600" s="8">
        <f>IF(VOZ_WHATSAPP[[#This Row],[Estado Legal]]="No Cumple",0,IF(VOZ_WHATSAPP[[#This Row],[Realiza lectura de guion Legal]]="No Cumple",VOZ_WHATSAPP[[#This Row],[Nota 2]]-50%,VOZ_WHATSAPP[[#This Row],[Nota 2]]))</f>
        <v>1</v>
      </c>
    </row>
    <row r="3601" spans="1:34" x14ac:dyDescent="0.25">
      <c r="A3601" s="2" t="str">
        <f>VOZ_WHATSAPP[[#This Row],[ID Asesor]]&amp;VOZ_WHATSAPP[[#This Row],[Fecha Monitoreo]]</f>
        <v>407745904</v>
      </c>
      <c r="B3601" s="2">
        <v>45904</v>
      </c>
      <c r="C3601" s="1" t="s">
        <v>126</v>
      </c>
      <c r="D3601" s="1">
        <v>4077</v>
      </c>
      <c r="E3601" s="2">
        <v>45904</v>
      </c>
      <c r="F3601" s="3">
        <v>0.53402777777777777</v>
      </c>
      <c r="G3601" s="1" t="s">
        <v>51</v>
      </c>
      <c r="H3601" s="1" t="s">
        <v>44</v>
      </c>
      <c r="I3601" s="1">
        <v>617</v>
      </c>
      <c r="J3601" s="1">
        <v>3026305731</v>
      </c>
      <c r="K3601" s="1" t="s">
        <v>45</v>
      </c>
      <c r="L3601" s="1" t="s">
        <v>46</v>
      </c>
      <c r="M3601" s="1" t="s">
        <v>46</v>
      </c>
      <c r="N3601" s="1" t="s">
        <v>46</v>
      </c>
      <c r="O3601" s="1" t="s">
        <v>46</v>
      </c>
      <c r="P3601" s="1" t="s">
        <v>46</v>
      </c>
      <c r="Q3601" s="1" t="s">
        <v>46</v>
      </c>
      <c r="R3601" s="1" t="s">
        <v>46</v>
      </c>
      <c r="S3601" s="1" t="s">
        <v>46</v>
      </c>
      <c r="T3601" s="12" t="str">
        <f>IF(OR(VOZ_WHATSAPP[[#This Row],[Brinda argumentos coherentes a la objeción]]="No Cumple",VOZ_WHATSAPP[[#This Row],[Despliegue de Beneficios y/o consecuencias]]="No Cumple"),"Sin Negocio","Negocio")</f>
        <v>Negocio</v>
      </c>
      <c r="U3601" s="1" t="s">
        <v>48</v>
      </c>
      <c r="V3601" s="1" t="s">
        <v>48</v>
      </c>
      <c r="W3601" s="1" t="s">
        <v>48</v>
      </c>
      <c r="X3601" s="12" t="str">
        <f>IF(OR(VOZ_WHATSAPP[[#This Row],[Confirma Valor de pago]]="No Cumple",VOZ_WHATSAPP[[#This Row],[Confirma hora de pago]]="No Cumple",VOZ_WHATSAPP[[#This Row],[Confirma medio de pago]]="No Cumple"),"Sin Cierre","Cierre")</f>
        <v>Cierre</v>
      </c>
      <c r="Y3601" s="1" t="s">
        <v>46</v>
      </c>
      <c r="Z3601" s="1" t="s">
        <v>46</v>
      </c>
      <c r="AA3601" s="1" t="s">
        <v>46</v>
      </c>
      <c r="AB3601" s="1" t="s">
        <v>46</v>
      </c>
      <c r="AC3601" s="11" t="str">
        <f>IF(OR(VOZ_WHATSAPP[[#This Row],[La comunicación es asertiva, con respeto y evita maltrato]]="No Cumple",VOZ_WHATSAPP[[#This Row],[Cumple con las normativas legales]]="No Cumple"),"No Cumple","Cumple")</f>
        <v>Cumple</v>
      </c>
      <c r="AD3601" s="1" t="s">
        <v>46</v>
      </c>
      <c r="AE3601" s="1" t="s">
        <v>131</v>
      </c>
      <c r="AF3601" s="4">
        <v>1</v>
      </c>
      <c r="AG3601" s="4">
        <f>IF(AND(VOZ_WHATSAPP[[#This Row],[Estado Cierre]]="Sin Cierre",VOZ_WHATSAPP[[#This Row],[Nota Negocio]]="Sin Negocio"),VOZ_WHATSAPP[[#This Row],[Nota]]-24%,VOZ_WHATSAPP[[#This Row],[Nota]])</f>
        <v>1</v>
      </c>
      <c r="AH3601" s="8">
        <f>IF(VOZ_WHATSAPP[[#This Row],[Estado Legal]]="No Cumple",0,IF(VOZ_WHATSAPP[[#This Row],[Realiza lectura de guion Legal]]="No Cumple",VOZ_WHATSAPP[[#This Row],[Nota 2]]-50%,VOZ_WHATSAPP[[#This Row],[Nota 2]]))</f>
        <v>1</v>
      </c>
    </row>
    <row r="3602" spans="1:34" x14ac:dyDescent="0.25">
      <c r="A3602" s="2" t="str">
        <f>VOZ_WHATSAPP[[#This Row],[ID Asesor]]&amp;VOZ_WHATSAPP[[#This Row],[Fecha Monitoreo]]</f>
        <v>407845904</v>
      </c>
      <c r="B3602" s="2">
        <v>45904</v>
      </c>
      <c r="C3602" s="1" t="s">
        <v>696</v>
      </c>
      <c r="D3602" s="1">
        <v>4078</v>
      </c>
      <c r="E3602" s="2">
        <v>45904</v>
      </c>
      <c r="F3602" s="3">
        <v>0.55763888888888891</v>
      </c>
      <c r="G3602" s="1" t="s">
        <v>51</v>
      </c>
      <c r="H3602" s="1" t="s">
        <v>44</v>
      </c>
      <c r="I3602" s="1">
        <v>618</v>
      </c>
      <c r="J3602" s="1">
        <v>3212968164</v>
      </c>
      <c r="K3602" s="1" t="s">
        <v>45</v>
      </c>
      <c r="L3602" s="1" t="s">
        <v>46</v>
      </c>
      <c r="M3602" s="1" t="s">
        <v>48</v>
      </c>
      <c r="N3602" s="1" t="s">
        <v>46</v>
      </c>
      <c r="O3602" s="1" t="s">
        <v>46</v>
      </c>
      <c r="P3602" s="1" t="s">
        <v>46</v>
      </c>
      <c r="Q3602" s="1" t="s">
        <v>46</v>
      </c>
      <c r="R3602" s="1" t="s">
        <v>46</v>
      </c>
      <c r="S3602" s="1" t="s">
        <v>46</v>
      </c>
      <c r="T3602" s="12" t="str">
        <f>IF(OR(VOZ_WHATSAPP[[#This Row],[Brinda argumentos coherentes a la objeción]]="No Cumple",VOZ_WHATSAPP[[#This Row],[Despliegue de Beneficios y/o consecuencias]]="No Cumple"),"Sin Negocio","Negocio")</f>
        <v>Negocio</v>
      </c>
      <c r="U3602" s="1" t="s">
        <v>48</v>
      </c>
      <c r="V3602" s="1" t="s">
        <v>48</v>
      </c>
      <c r="W3602" s="1" t="s">
        <v>48</v>
      </c>
      <c r="X3602" s="12" t="str">
        <f>IF(OR(VOZ_WHATSAPP[[#This Row],[Confirma Valor de pago]]="No Cumple",VOZ_WHATSAPP[[#This Row],[Confirma hora de pago]]="No Cumple",VOZ_WHATSAPP[[#This Row],[Confirma medio de pago]]="No Cumple"),"Sin Cierre","Cierre")</f>
        <v>Cierre</v>
      </c>
      <c r="Y3602" s="1" t="s">
        <v>46</v>
      </c>
      <c r="Z3602" s="1" t="s">
        <v>46</v>
      </c>
      <c r="AA3602" s="1" t="s">
        <v>46</v>
      </c>
      <c r="AB3602" s="1" t="s">
        <v>46</v>
      </c>
      <c r="AC3602" s="11" t="str">
        <f>IF(OR(VOZ_WHATSAPP[[#This Row],[La comunicación es asertiva, con respeto y evita maltrato]]="No Cumple",VOZ_WHATSAPP[[#This Row],[Cumple con las normativas legales]]="No Cumple"),"No Cumple","Cumple")</f>
        <v>Cumple</v>
      </c>
      <c r="AD3602" s="1" t="s">
        <v>48</v>
      </c>
      <c r="AE3602" s="1" t="s">
        <v>2970</v>
      </c>
      <c r="AF3602" s="4">
        <v>1</v>
      </c>
      <c r="AG3602" s="4">
        <f>IF(AND(VOZ_WHATSAPP[[#This Row],[Estado Cierre]]="Sin Cierre",VOZ_WHATSAPP[[#This Row],[Nota Negocio]]="Sin Negocio"),VOZ_WHATSAPP[[#This Row],[Nota]]-24%,VOZ_WHATSAPP[[#This Row],[Nota]])</f>
        <v>1</v>
      </c>
      <c r="AH3602" s="8">
        <f>IF(VOZ_WHATSAPP[[#This Row],[Estado Legal]]="No Cumple",0,IF(VOZ_WHATSAPP[[#This Row],[Realiza lectura de guion Legal]]="No Cumple",VOZ_WHATSAPP[[#This Row],[Nota 2]]-50%,VOZ_WHATSAPP[[#This Row],[Nota 2]]))</f>
        <v>1</v>
      </c>
    </row>
    <row r="3603" spans="1:34" x14ac:dyDescent="0.25">
      <c r="A3603" s="2" t="str">
        <f>VOZ_WHATSAPP[[#This Row],[ID Asesor]]&amp;VOZ_WHATSAPP[[#This Row],[Fecha Monitoreo]]</f>
        <v>396845904</v>
      </c>
      <c r="B3603" s="2">
        <v>45904</v>
      </c>
      <c r="C3603" s="1" t="s">
        <v>126</v>
      </c>
      <c r="D3603" s="1">
        <v>3968</v>
      </c>
      <c r="E3603" s="2">
        <v>45904</v>
      </c>
      <c r="F3603" s="3">
        <v>0.46805555555555556</v>
      </c>
      <c r="G3603" s="1" t="s">
        <v>58</v>
      </c>
      <c r="H3603" s="1" t="s">
        <v>44</v>
      </c>
      <c r="I3603" s="1">
        <v>607</v>
      </c>
      <c r="J3603" s="1">
        <v>3244586545</v>
      </c>
      <c r="K3603" s="1" t="s">
        <v>45</v>
      </c>
      <c r="L3603" s="1" t="s">
        <v>46</v>
      </c>
      <c r="M3603" s="1" t="s">
        <v>46</v>
      </c>
      <c r="N3603" s="1" t="s">
        <v>46</v>
      </c>
      <c r="O3603" s="1" t="s">
        <v>46</v>
      </c>
      <c r="P3603" s="1" t="s">
        <v>46</v>
      </c>
      <c r="Q3603" s="1" t="s">
        <v>48</v>
      </c>
      <c r="R3603" s="1" t="s">
        <v>48</v>
      </c>
      <c r="S3603" s="1" t="s">
        <v>48</v>
      </c>
      <c r="T3603" s="12" t="str">
        <f>IF(OR(VOZ_WHATSAPP[[#This Row],[Brinda argumentos coherentes a la objeción]]="No Cumple",VOZ_WHATSAPP[[#This Row],[Despliegue de Beneficios y/o consecuencias]]="No Cumple"),"Sin Negocio","Negocio")</f>
        <v>Negocio</v>
      </c>
      <c r="U3603" s="1" t="s">
        <v>46</v>
      </c>
      <c r="V3603" s="1" t="s">
        <v>46</v>
      </c>
      <c r="W3603" s="1" t="s">
        <v>46</v>
      </c>
      <c r="X3603" s="12" t="str">
        <f>IF(OR(VOZ_WHATSAPP[[#This Row],[Confirma Valor de pago]]="No Cumple",VOZ_WHATSAPP[[#This Row],[Confirma hora de pago]]="No Cumple",VOZ_WHATSAPP[[#This Row],[Confirma medio de pago]]="No Cumple"),"Sin Cierre","Cierre")</f>
        <v>Cierre</v>
      </c>
      <c r="Y3603" s="1" t="s">
        <v>46</v>
      </c>
      <c r="Z3603" s="1" t="s">
        <v>46</v>
      </c>
      <c r="AA3603" s="1" t="s">
        <v>46</v>
      </c>
      <c r="AB3603" s="1" t="s">
        <v>46</v>
      </c>
      <c r="AC3603" s="11" t="str">
        <f>IF(OR(VOZ_WHATSAPP[[#This Row],[La comunicación es asertiva, con respeto y evita maltrato]]="No Cumple",VOZ_WHATSAPP[[#This Row],[Cumple con las normativas legales]]="No Cumple"),"No Cumple","Cumple")</f>
        <v>Cumple</v>
      </c>
      <c r="AD3603" s="1" t="s">
        <v>46</v>
      </c>
      <c r="AE3603" s="1" t="s">
        <v>131</v>
      </c>
      <c r="AF3603" s="4">
        <v>1</v>
      </c>
      <c r="AG3603" s="4">
        <f>IF(AND(VOZ_WHATSAPP[[#This Row],[Estado Cierre]]="Sin Cierre",VOZ_WHATSAPP[[#This Row],[Nota Negocio]]="Sin Negocio"),VOZ_WHATSAPP[[#This Row],[Nota]]-24%,VOZ_WHATSAPP[[#This Row],[Nota]])</f>
        <v>1</v>
      </c>
      <c r="AH3603" s="8">
        <f>IF(VOZ_WHATSAPP[[#This Row],[Estado Legal]]="No Cumple",0,IF(VOZ_WHATSAPP[[#This Row],[Realiza lectura de guion Legal]]="No Cumple",VOZ_WHATSAPP[[#This Row],[Nota 2]]-50%,VOZ_WHATSAPP[[#This Row],[Nota 2]]))</f>
        <v>1</v>
      </c>
    </row>
    <row r="3604" spans="1:34" x14ac:dyDescent="0.25">
      <c r="A3604" s="2" t="str">
        <f>VOZ_WHATSAPP[[#This Row],[ID Asesor]]&amp;VOZ_WHATSAPP[[#This Row],[Fecha Monitoreo]]</f>
        <v>409145904</v>
      </c>
      <c r="B3604" s="2">
        <v>45904</v>
      </c>
      <c r="C3604" s="1" t="s">
        <v>696</v>
      </c>
      <c r="D3604" s="1">
        <v>4091</v>
      </c>
      <c r="E3604" s="2">
        <v>45904</v>
      </c>
      <c r="F3604" s="3">
        <v>0.49375000000000002</v>
      </c>
      <c r="G3604" s="1" t="s">
        <v>58</v>
      </c>
      <c r="H3604" s="1" t="s">
        <v>44</v>
      </c>
      <c r="I3604" s="1">
        <v>626</v>
      </c>
      <c r="J3604" s="1">
        <v>3043174781</v>
      </c>
      <c r="K3604" s="1" t="s">
        <v>45</v>
      </c>
      <c r="L3604" s="1" t="s">
        <v>46</v>
      </c>
      <c r="M3604" s="1" t="s">
        <v>46</v>
      </c>
      <c r="N3604" s="1" t="s">
        <v>46</v>
      </c>
      <c r="O3604" s="1" t="s">
        <v>46</v>
      </c>
      <c r="P3604" s="1" t="s">
        <v>46</v>
      </c>
      <c r="Q3604" s="1" t="s">
        <v>46</v>
      </c>
      <c r="R3604" s="1" t="s">
        <v>46</v>
      </c>
      <c r="S3604" s="1" t="s">
        <v>47</v>
      </c>
      <c r="T3604" s="12" t="str">
        <f>IF(OR(VOZ_WHATSAPP[[#This Row],[Brinda argumentos coherentes a la objeción]]="No Cumple",VOZ_WHATSAPP[[#This Row],[Despliegue de Beneficios y/o consecuencias]]="No Cumple"),"Sin Negocio","Negocio")</f>
        <v>Sin Negocio</v>
      </c>
      <c r="U3604" s="1" t="s">
        <v>46</v>
      </c>
      <c r="V3604" s="1" t="s">
        <v>46</v>
      </c>
      <c r="W3604" s="1" t="s">
        <v>46</v>
      </c>
      <c r="X3604" s="12" t="str">
        <f>IF(OR(VOZ_WHATSAPP[[#This Row],[Confirma Valor de pago]]="No Cumple",VOZ_WHATSAPP[[#This Row],[Confirma hora de pago]]="No Cumple",VOZ_WHATSAPP[[#This Row],[Confirma medio de pago]]="No Cumple"),"Sin Cierre","Cierre")</f>
        <v>Cierre</v>
      </c>
      <c r="Y3604" s="1" t="s">
        <v>46</v>
      </c>
      <c r="Z3604" s="1" t="s">
        <v>46</v>
      </c>
      <c r="AA3604" s="1" t="s">
        <v>46</v>
      </c>
      <c r="AB3604" s="1" t="s">
        <v>46</v>
      </c>
      <c r="AC3604" s="11" t="str">
        <f>IF(OR(VOZ_WHATSAPP[[#This Row],[La comunicación es asertiva, con respeto y evita maltrato]]="No Cumple",VOZ_WHATSAPP[[#This Row],[Cumple con las normativas legales]]="No Cumple"),"No Cumple","Cumple")</f>
        <v>Cumple</v>
      </c>
      <c r="AD3604" s="1" t="s">
        <v>46</v>
      </c>
      <c r="AE3604" s="1" t="s">
        <v>3073</v>
      </c>
      <c r="AF3604" s="4">
        <v>0.9</v>
      </c>
      <c r="AG3604" s="4">
        <f>IF(AND(VOZ_WHATSAPP[[#This Row],[Estado Cierre]]="Sin Cierre",VOZ_WHATSAPP[[#This Row],[Nota Negocio]]="Sin Negocio"),VOZ_WHATSAPP[[#This Row],[Nota]]-24%,VOZ_WHATSAPP[[#This Row],[Nota]])</f>
        <v>0.9</v>
      </c>
      <c r="AH3604" s="8">
        <f>IF(VOZ_WHATSAPP[[#This Row],[Estado Legal]]="No Cumple",0,IF(VOZ_WHATSAPP[[#This Row],[Realiza lectura de guion Legal]]="No Cumple",VOZ_WHATSAPP[[#This Row],[Nota 2]]-50%,VOZ_WHATSAPP[[#This Row],[Nota 2]]))</f>
        <v>0.9</v>
      </c>
    </row>
    <row r="3605" spans="1:34" x14ac:dyDescent="0.25">
      <c r="A3605" s="2" t="str">
        <f>VOZ_WHATSAPP[[#This Row],[ID Asesor]]&amp;VOZ_WHATSAPP[[#This Row],[Fecha Monitoreo]]</f>
        <v>380545904</v>
      </c>
      <c r="B3605" s="2">
        <v>45904</v>
      </c>
      <c r="C3605" s="1" t="s">
        <v>126</v>
      </c>
      <c r="D3605" s="1">
        <v>3805</v>
      </c>
      <c r="E3605" s="2">
        <v>45904</v>
      </c>
      <c r="F3605" s="3">
        <v>0.6333333333333333</v>
      </c>
      <c r="G3605" s="1" t="s">
        <v>58</v>
      </c>
      <c r="H3605" s="1" t="s">
        <v>44</v>
      </c>
      <c r="I3605" s="1">
        <v>447</v>
      </c>
      <c r="J3605" s="1">
        <v>3197896171</v>
      </c>
      <c r="K3605" s="1" t="s">
        <v>45</v>
      </c>
      <c r="L3605" s="1" t="s">
        <v>46</v>
      </c>
      <c r="M3605" s="1" t="s">
        <v>46</v>
      </c>
      <c r="N3605" s="1" t="s">
        <v>46</v>
      </c>
      <c r="O3605" s="1" t="s">
        <v>46</v>
      </c>
      <c r="P3605" s="1" t="s">
        <v>46</v>
      </c>
      <c r="Q3605" s="1" t="s">
        <v>46</v>
      </c>
      <c r="R3605" s="1" t="s">
        <v>47</v>
      </c>
      <c r="S3605" s="1" t="s">
        <v>46</v>
      </c>
      <c r="T3605" s="12" t="str">
        <f>IF(OR(VOZ_WHATSAPP[[#This Row],[Brinda argumentos coherentes a la objeción]]="No Cumple",VOZ_WHATSAPP[[#This Row],[Despliegue de Beneficios y/o consecuencias]]="No Cumple"),"Sin Negocio","Negocio")</f>
        <v>Sin Negocio</v>
      </c>
      <c r="U3605" s="1" t="s">
        <v>48</v>
      </c>
      <c r="V3605" s="1" t="s">
        <v>48</v>
      </c>
      <c r="W3605" s="1" t="s">
        <v>48</v>
      </c>
      <c r="X3605" s="12" t="str">
        <f>IF(OR(VOZ_WHATSAPP[[#This Row],[Confirma Valor de pago]]="No Cumple",VOZ_WHATSAPP[[#This Row],[Confirma hora de pago]]="No Cumple",VOZ_WHATSAPP[[#This Row],[Confirma medio de pago]]="No Cumple"),"Sin Cierre","Cierre")</f>
        <v>Cierre</v>
      </c>
      <c r="Y3605" s="1" t="s">
        <v>46</v>
      </c>
      <c r="Z3605" s="1" t="s">
        <v>46</v>
      </c>
      <c r="AA3605" s="1" t="s">
        <v>46</v>
      </c>
      <c r="AB3605" s="1" t="s">
        <v>46</v>
      </c>
      <c r="AC3605" s="11" t="str">
        <f>IF(OR(VOZ_WHATSAPP[[#This Row],[La comunicación es asertiva, con respeto y evita maltrato]]="No Cumple",VOZ_WHATSAPP[[#This Row],[Cumple con las normativas legales]]="No Cumple"),"No Cumple","Cumple")</f>
        <v>Cumple</v>
      </c>
      <c r="AD3605" s="1" t="s">
        <v>46</v>
      </c>
      <c r="AE3605" s="1" t="s">
        <v>3074</v>
      </c>
      <c r="AF3605" s="4">
        <v>0.9</v>
      </c>
      <c r="AG3605" s="4">
        <f>IF(AND(VOZ_WHATSAPP[[#This Row],[Estado Cierre]]="Sin Cierre",VOZ_WHATSAPP[[#This Row],[Nota Negocio]]="Sin Negocio"),VOZ_WHATSAPP[[#This Row],[Nota]]-24%,VOZ_WHATSAPP[[#This Row],[Nota]])</f>
        <v>0.9</v>
      </c>
      <c r="AH3605" s="8">
        <f>IF(VOZ_WHATSAPP[[#This Row],[Estado Legal]]="No Cumple",0,IF(VOZ_WHATSAPP[[#This Row],[Realiza lectura de guion Legal]]="No Cumple",VOZ_WHATSAPP[[#This Row],[Nota 2]]-50%,VOZ_WHATSAPP[[#This Row],[Nota 2]]))</f>
        <v>0.9</v>
      </c>
    </row>
    <row r="3606" spans="1:34" x14ac:dyDescent="0.25">
      <c r="A3606" s="2" t="str">
        <f>VOZ_WHATSAPP[[#This Row],[ID Asesor]]&amp;VOZ_WHATSAPP[[#This Row],[Fecha Monitoreo]]</f>
        <v>405145904</v>
      </c>
      <c r="B3606" s="2">
        <v>45904</v>
      </c>
      <c r="C3606" s="1" t="s">
        <v>59</v>
      </c>
      <c r="D3606" s="1">
        <v>4051</v>
      </c>
      <c r="E3606" s="2">
        <v>45904</v>
      </c>
      <c r="F3606" s="3">
        <v>0.50138888888888888</v>
      </c>
      <c r="G3606" s="1" t="s">
        <v>51</v>
      </c>
      <c r="H3606" s="1" t="s">
        <v>71</v>
      </c>
      <c r="I3606" s="1"/>
      <c r="J3606" s="1"/>
      <c r="K3606" s="1"/>
      <c r="L3606" s="1" t="s">
        <v>46</v>
      </c>
      <c r="M3606" s="1" t="s">
        <v>47</v>
      </c>
      <c r="N3606" s="1" t="s">
        <v>46</v>
      </c>
      <c r="O3606" s="1" t="s">
        <v>48</v>
      </c>
      <c r="P3606" s="1" t="s">
        <v>48</v>
      </c>
      <c r="Q3606" s="1" t="s">
        <v>48</v>
      </c>
      <c r="R3606" s="1" t="s">
        <v>48</v>
      </c>
      <c r="S3606" s="1" t="s">
        <v>48</v>
      </c>
      <c r="T3606" s="12" t="str">
        <f>IF(OR(VOZ_WHATSAPP[[#This Row],[Brinda argumentos coherentes a la objeción]]="No Cumple",VOZ_WHATSAPP[[#This Row],[Despliegue de Beneficios y/o consecuencias]]="No Cumple"),"Sin Negocio","Negocio")</f>
        <v>Negocio</v>
      </c>
      <c r="U3606" s="1" t="s">
        <v>46</v>
      </c>
      <c r="V3606" s="1" t="s">
        <v>46</v>
      </c>
      <c r="W3606" s="1" t="s">
        <v>46</v>
      </c>
      <c r="X3606" s="12" t="str">
        <f>IF(OR(VOZ_WHATSAPP[[#This Row],[Confirma Valor de pago]]="No Cumple",VOZ_WHATSAPP[[#This Row],[Confirma hora de pago]]="No Cumple",VOZ_WHATSAPP[[#This Row],[Confirma medio de pago]]="No Cumple"),"Sin Cierre","Cierre")</f>
        <v>Cierre</v>
      </c>
      <c r="Y3606" s="1" t="s">
        <v>48</v>
      </c>
      <c r="Z3606" s="1" t="s">
        <v>46</v>
      </c>
      <c r="AA3606" s="1" t="s">
        <v>46</v>
      </c>
      <c r="AB3606" s="1" t="s">
        <v>46</v>
      </c>
      <c r="AC3606" s="11" t="str">
        <f>IF(OR(VOZ_WHATSAPP[[#This Row],[La comunicación es asertiva, con respeto y evita maltrato]]="No Cumple",VOZ_WHATSAPP[[#This Row],[Cumple con las normativas legales]]="No Cumple"),"No Cumple","Cumple")</f>
        <v>Cumple</v>
      </c>
      <c r="AD3606" s="1" t="s">
        <v>48</v>
      </c>
      <c r="AE3606" s="1" t="s">
        <v>486</v>
      </c>
      <c r="AF3606" s="4">
        <v>0.96</v>
      </c>
      <c r="AG3606" s="4">
        <f>IF(AND(VOZ_WHATSAPP[[#This Row],[Estado Cierre]]="Sin Cierre",VOZ_WHATSAPP[[#This Row],[Nota Negocio]]="Sin Negocio"),VOZ_WHATSAPP[[#This Row],[Nota]]-24%,VOZ_WHATSAPP[[#This Row],[Nota]])</f>
        <v>0.96</v>
      </c>
      <c r="AH3606" s="8">
        <f>IF(VOZ_WHATSAPP[[#This Row],[Estado Legal]]="No Cumple",0,IF(VOZ_WHATSAPP[[#This Row],[Realiza lectura de guion Legal]]="No Cumple",VOZ_WHATSAPP[[#This Row],[Nota 2]]-50%,VOZ_WHATSAPP[[#This Row],[Nota 2]]))</f>
        <v>0.96</v>
      </c>
    </row>
    <row r="3607" spans="1:34" x14ac:dyDescent="0.25">
      <c r="A3607" s="2" t="str">
        <f>VOZ_WHATSAPP[[#This Row],[ID Asesor]]&amp;VOZ_WHATSAPP[[#This Row],[Fecha Monitoreo]]</f>
        <v>386445904</v>
      </c>
      <c r="B3607" s="2">
        <v>45904</v>
      </c>
      <c r="C3607" s="1" t="s">
        <v>126</v>
      </c>
      <c r="D3607" s="1">
        <v>3864</v>
      </c>
      <c r="E3607" s="2">
        <v>45904</v>
      </c>
      <c r="F3607" s="3">
        <v>0.6333333333333333</v>
      </c>
      <c r="G3607" s="1" t="s">
        <v>58</v>
      </c>
      <c r="H3607" s="1" t="s">
        <v>71</v>
      </c>
      <c r="I3607" s="1"/>
      <c r="J3607" s="1"/>
      <c r="K3607" s="1"/>
      <c r="L3607" s="1" t="s">
        <v>46</v>
      </c>
      <c r="M3607" s="1" t="s">
        <v>46</v>
      </c>
      <c r="N3607" s="1" t="s">
        <v>46</v>
      </c>
      <c r="O3607" s="1" t="s">
        <v>46</v>
      </c>
      <c r="P3607" s="1" t="s">
        <v>46</v>
      </c>
      <c r="Q3607" s="1" t="s">
        <v>48</v>
      </c>
      <c r="R3607" s="1" t="s">
        <v>48</v>
      </c>
      <c r="S3607" s="1" t="s">
        <v>48</v>
      </c>
      <c r="T3607" s="12" t="str">
        <f>IF(OR(VOZ_WHATSAPP[[#This Row],[Brinda argumentos coherentes a la objeción]]="No Cumple",VOZ_WHATSAPP[[#This Row],[Despliegue de Beneficios y/o consecuencias]]="No Cumple"),"Sin Negocio","Negocio")</f>
        <v>Negocio</v>
      </c>
      <c r="U3607" s="1" t="s">
        <v>46</v>
      </c>
      <c r="V3607" s="1" t="s">
        <v>46</v>
      </c>
      <c r="W3607" s="1" t="s">
        <v>46</v>
      </c>
      <c r="X3607" s="12" t="str">
        <f>IF(OR(VOZ_WHATSAPP[[#This Row],[Confirma Valor de pago]]="No Cumple",VOZ_WHATSAPP[[#This Row],[Confirma hora de pago]]="No Cumple",VOZ_WHATSAPP[[#This Row],[Confirma medio de pago]]="No Cumple"),"Sin Cierre","Cierre")</f>
        <v>Cierre</v>
      </c>
      <c r="Y3607" s="1" t="s">
        <v>48</v>
      </c>
      <c r="Z3607" s="1" t="s">
        <v>46</v>
      </c>
      <c r="AA3607" s="1" t="s">
        <v>46</v>
      </c>
      <c r="AB3607" s="1" t="s">
        <v>46</v>
      </c>
      <c r="AC3607" s="11" t="str">
        <f>IF(OR(VOZ_WHATSAPP[[#This Row],[La comunicación es asertiva, con respeto y evita maltrato]]="No Cumple",VOZ_WHATSAPP[[#This Row],[Cumple con las normativas legales]]="No Cumple"),"No Cumple","Cumple")</f>
        <v>Cumple</v>
      </c>
      <c r="AD3607" s="1" t="s">
        <v>48</v>
      </c>
      <c r="AE3607" s="1" t="s">
        <v>131</v>
      </c>
      <c r="AF3607" s="4">
        <v>1</v>
      </c>
      <c r="AG3607" s="4">
        <f>IF(AND(VOZ_WHATSAPP[[#This Row],[Estado Cierre]]="Sin Cierre",VOZ_WHATSAPP[[#This Row],[Nota Negocio]]="Sin Negocio"),VOZ_WHATSAPP[[#This Row],[Nota]]-24%,VOZ_WHATSAPP[[#This Row],[Nota]])</f>
        <v>1</v>
      </c>
      <c r="AH3607" s="8">
        <f>IF(VOZ_WHATSAPP[[#This Row],[Estado Legal]]="No Cumple",0,IF(VOZ_WHATSAPP[[#This Row],[Realiza lectura de guion Legal]]="No Cumple",VOZ_WHATSAPP[[#This Row],[Nota 2]]-50%,VOZ_WHATSAPP[[#This Row],[Nota 2]]))</f>
        <v>1</v>
      </c>
    </row>
    <row r="3608" spans="1:34" x14ac:dyDescent="0.25">
      <c r="A3608" s="2" t="str">
        <f>VOZ_WHATSAPP[[#This Row],[ID Asesor]]&amp;VOZ_WHATSAPP[[#This Row],[Fecha Monitoreo]]</f>
        <v>325045904</v>
      </c>
      <c r="B3608" s="2">
        <v>45904</v>
      </c>
      <c r="C3608" s="1" t="s">
        <v>126</v>
      </c>
      <c r="D3608" s="1">
        <v>3250</v>
      </c>
      <c r="E3608" s="2">
        <v>45904</v>
      </c>
      <c r="F3608" s="3">
        <v>0.47430555555555554</v>
      </c>
      <c r="G3608" s="1" t="s">
        <v>51</v>
      </c>
      <c r="H3608" s="1" t="s">
        <v>71</v>
      </c>
      <c r="I3608" s="1"/>
      <c r="J3608" s="1"/>
      <c r="K3608" s="1"/>
      <c r="L3608" s="1" t="s">
        <v>46</v>
      </c>
      <c r="M3608" s="1" t="s">
        <v>48</v>
      </c>
      <c r="N3608" s="1" t="s">
        <v>46</v>
      </c>
      <c r="O3608" s="1" t="s">
        <v>46</v>
      </c>
      <c r="P3608" s="1" t="s">
        <v>46</v>
      </c>
      <c r="Q3608" s="1" t="s">
        <v>46</v>
      </c>
      <c r="R3608" s="1" t="s">
        <v>46</v>
      </c>
      <c r="S3608" s="1" t="s">
        <v>46</v>
      </c>
      <c r="T3608" s="12" t="str">
        <f>IF(OR(VOZ_WHATSAPP[[#This Row],[Brinda argumentos coherentes a la objeción]]="No Cumple",VOZ_WHATSAPP[[#This Row],[Despliegue de Beneficios y/o consecuencias]]="No Cumple"),"Sin Negocio","Negocio")</f>
        <v>Negocio</v>
      </c>
      <c r="U3608" s="1" t="s">
        <v>48</v>
      </c>
      <c r="V3608" s="1" t="s">
        <v>48</v>
      </c>
      <c r="W3608" s="1" t="s">
        <v>48</v>
      </c>
      <c r="X3608" s="12" t="str">
        <f>IF(OR(VOZ_WHATSAPP[[#This Row],[Confirma Valor de pago]]="No Cumple",VOZ_WHATSAPP[[#This Row],[Confirma hora de pago]]="No Cumple",VOZ_WHATSAPP[[#This Row],[Confirma medio de pago]]="No Cumple"),"Sin Cierre","Cierre")</f>
        <v>Cierre</v>
      </c>
      <c r="Y3608" s="1" t="s">
        <v>48</v>
      </c>
      <c r="Z3608" s="1" t="s">
        <v>46</v>
      </c>
      <c r="AA3608" s="1" t="s">
        <v>46</v>
      </c>
      <c r="AB3608" s="1" t="s">
        <v>46</v>
      </c>
      <c r="AC3608" s="11" t="str">
        <f>IF(OR(VOZ_WHATSAPP[[#This Row],[La comunicación es asertiva, con respeto y evita maltrato]]="No Cumple",VOZ_WHATSAPP[[#This Row],[Cumple con las normativas legales]]="No Cumple"),"No Cumple","Cumple")</f>
        <v>Cumple</v>
      </c>
      <c r="AD3608" s="1" t="s">
        <v>48</v>
      </c>
      <c r="AE3608" s="1" t="s">
        <v>131</v>
      </c>
      <c r="AF3608" s="4">
        <v>1</v>
      </c>
      <c r="AG3608" s="4">
        <f>IF(AND(VOZ_WHATSAPP[[#This Row],[Estado Cierre]]="Sin Cierre",VOZ_WHATSAPP[[#This Row],[Nota Negocio]]="Sin Negocio"),VOZ_WHATSAPP[[#This Row],[Nota]]-24%,VOZ_WHATSAPP[[#This Row],[Nota]])</f>
        <v>1</v>
      </c>
      <c r="AH3608" s="8">
        <f>IF(VOZ_WHATSAPP[[#This Row],[Estado Legal]]="No Cumple",0,IF(VOZ_WHATSAPP[[#This Row],[Realiza lectura de guion Legal]]="No Cumple",VOZ_WHATSAPP[[#This Row],[Nota 2]]-50%,VOZ_WHATSAPP[[#This Row],[Nota 2]]))</f>
        <v>1</v>
      </c>
    </row>
    <row r="3609" spans="1:34" x14ac:dyDescent="0.25">
      <c r="A3609" s="2" t="str">
        <f>VOZ_WHATSAPP[[#This Row],[ID Asesor]]&amp;VOZ_WHATSAPP[[#This Row],[Fecha Monitoreo]]</f>
        <v>382145904</v>
      </c>
      <c r="B3609" s="2">
        <v>45904</v>
      </c>
      <c r="C3609" s="1" t="s">
        <v>126</v>
      </c>
      <c r="D3609" s="1">
        <v>3821</v>
      </c>
      <c r="E3609" s="2">
        <v>45904</v>
      </c>
      <c r="F3609" s="3">
        <v>0.49027777777777776</v>
      </c>
      <c r="G3609" s="1" t="s">
        <v>80</v>
      </c>
      <c r="H3609" s="1" t="s">
        <v>71</v>
      </c>
      <c r="I3609" s="1"/>
      <c r="J3609" s="1"/>
      <c r="K3609" s="1"/>
      <c r="L3609" s="1" t="s">
        <v>46</v>
      </c>
      <c r="M3609" s="1" t="s">
        <v>48</v>
      </c>
      <c r="N3609" s="1" t="s">
        <v>46</v>
      </c>
      <c r="O3609" s="1" t="s">
        <v>46</v>
      </c>
      <c r="P3609" s="1" t="s">
        <v>46</v>
      </c>
      <c r="Q3609" s="1" t="s">
        <v>48</v>
      </c>
      <c r="R3609" s="1" t="s">
        <v>48</v>
      </c>
      <c r="S3609" s="1" t="s">
        <v>48</v>
      </c>
      <c r="T3609" s="12" t="str">
        <f>IF(OR(VOZ_WHATSAPP[[#This Row],[Brinda argumentos coherentes a la objeción]]="No Cumple",VOZ_WHATSAPP[[#This Row],[Despliegue de Beneficios y/o consecuencias]]="No Cumple"),"Sin Negocio","Negocio")</f>
        <v>Negocio</v>
      </c>
      <c r="U3609" s="1" t="s">
        <v>46</v>
      </c>
      <c r="V3609" s="1" t="s">
        <v>46</v>
      </c>
      <c r="W3609" s="1" t="s">
        <v>46</v>
      </c>
      <c r="X3609" s="12" t="str">
        <f>IF(OR(VOZ_WHATSAPP[[#This Row],[Confirma Valor de pago]]="No Cumple",VOZ_WHATSAPP[[#This Row],[Confirma hora de pago]]="No Cumple",VOZ_WHATSAPP[[#This Row],[Confirma medio de pago]]="No Cumple"),"Sin Cierre","Cierre")</f>
        <v>Cierre</v>
      </c>
      <c r="Y3609" s="1" t="s">
        <v>48</v>
      </c>
      <c r="Z3609" s="1" t="s">
        <v>46</v>
      </c>
      <c r="AA3609" s="1" t="s">
        <v>46</v>
      </c>
      <c r="AB3609" s="1" t="s">
        <v>46</v>
      </c>
      <c r="AC3609" s="11" t="str">
        <f>IF(OR(VOZ_WHATSAPP[[#This Row],[La comunicación es asertiva, con respeto y evita maltrato]]="No Cumple",VOZ_WHATSAPP[[#This Row],[Cumple con las normativas legales]]="No Cumple"),"No Cumple","Cumple")</f>
        <v>Cumple</v>
      </c>
      <c r="AD3609" s="1" t="s">
        <v>48</v>
      </c>
      <c r="AE3609" s="1" t="s">
        <v>131</v>
      </c>
      <c r="AF3609" s="4">
        <v>1</v>
      </c>
      <c r="AG3609" s="4">
        <f>IF(AND(VOZ_WHATSAPP[[#This Row],[Estado Cierre]]="Sin Cierre",VOZ_WHATSAPP[[#This Row],[Nota Negocio]]="Sin Negocio"),VOZ_WHATSAPP[[#This Row],[Nota]]-24%,VOZ_WHATSAPP[[#This Row],[Nota]])</f>
        <v>1</v>
      </c>
      <c r="AH3609" s="8">
        <f>IF(VOZ_WHATSAPP[[#This Row],[Estado Legal]]="No Cumple",0,IF(VOZ_WHATSAPP[[#This Row],[Realiza lectura de guion Legal]]="No Cumple",VOZ_WHATSAPP[[#This Row],[Nota 2]]-50%,VOZ_WHATSAPP[[#This Row],[Nota 2]]))</f>
        <v>1</v>
      </c>
    </row>
    <row r="3610" spans="1:34" x14ac:dyDescent="0.25">
      <c r="A3610" s="2" t="str">
        <f>VOZ_WHATSAPP[[#This Row],[ID Asesor]]&amp;VOZ_WHATSAPP[[#This Row],[Fecha Monitoreo]]</f>
        <v>362345904</v>
      </c>
      <c r="B3610" s="2">
        <v>45904</v>
      </c>
      <c r="C3610" s="1" t="s">
        <v>696</v>
      </c>
      <c r="D3610" s="1">
        <v>3623</v>
      </c>
      <c r="E3610" s="2">
        <v>45904</v>
      </c>
      <c r="F3610" s="3">
        <v>0.48541666666666666</v>
      </c>
      <c r="G3610" s="1" t="s">
        <v>58</v>
      </c>
      <c r="H3610" s="1" t="s">
        <v>71</v>
      </c>
      <c r="I3610" s="1"/>
      <c r="J3610" s="1"/>
      <c r="K3610" s="1"/>
      <c r="L3610" s="1" t="s">
        <v>46</v>
      </c>
      <c r="M3610" s="1" t="s">
        <v>48</v>
      </c>
      <c r="N3610" s="1" t="s">
        <v>46</v>
      </c>
      <c r="O3610" s="1" t="s">
        <v>46</v>
      </c>
      <c r="P3610" s="1" t="s">
        <v>46</v>
      </c>
      <c r="Q3610" s="1" t="s">
        <v>48</v>
      </c>
      <c r="R3610" s="1" t="s">
        <v>48</v>
      </c>
      <c r="S3610" s="1" t="s">
        <v>48</v>
      </c>
      <c r="T3610" s="12" t="str">
        <f>IF(OR(VOZ_WHATSAPP[[#This Row],[Brinda argumentos coherentes a la objeción]]="No Cumple",VOZ_WHATSAPP[[#This Row],[Despliegue de Beneficios y/o consecuencias]]="No Cumple"),"Sin Negocio","Negocio")</f>
        <v>Negocio</v>
      </c>
      <c r="U3610" s="1" t="s">
        <v>48</v>
      </c>
      <c r="V3610" s="1" t="s">
        <v>48</v>
      </c>
      <c r="W3610" s="1" t="s">
        <v>48</v>
      </c>
      <c r="X3610" s="12" t="str">
        <f>IF(OR(VOZ_WHATSAPP[[#This Row],[Confirma Valor de pago]]="No Cumple",VOZ_WHATSAPP[[#This Row],[Confirma hora de pago]]="No Cumple",VOZ_WHATSAPP[[#This Row],[Confirma medio de pago]]="No Cumple"),"Sin Cierre","Cierre")</f>
        <v>Cierre</v>
      </c>
      <c r="Y3610" s="1" t="s">
        <v>48</v>
      </c>
      <c r="Z3610" s="1" t="s">
        <v>46</v>
      </c>
      <c r="AA3610" s="1" t="s">
        <v>46</v>
      </c>
      <c r="AB3610" s="1" t="s">
        <v>46</v>
      </c>
      <c r="AC3610" s="11" t="str">
        <f>IF(OR(VOZ_WHATSAPP[[#This Row],[La comunicación es asertiva, con respeto y evita maltrato]]="No Cumple",VOZ_WHATSAPP[[#This Row],[Cumple con las normativas legales]]="No Cumple"),"No Cumple","Cumple")</f>
        <v>Cumple</v>
      </c>
      <c r="AD3610" s="1" t="s">
        <v>46</v>
      </c>
      <c r="AE3610" s="1" t="s">
        <v>1090</v>
      </c>
      <c r="AF3610" s="4">
        <v>1</v>
      </c>
      <c r="AG3610" s="4">
        <f>IF(AND(VOZ_WHATSAPP[[#This Row],[Estado Cierre]]="Sin Cierre",VOZ_WHATSAPP[[#This Row],[Nota Negocio]]="Sin Negocio"),VOZ_WHATSAPP[[#This Row],[Nota]]-24%,VOZ_WHATSAPP[[#This Row],[Nota]])</f>
        <v>1</v>
      </c>
      <c r="AH3610" s="8">
        <f>IF(VOZ_WHATSAPP[[#This Row],[Estado Legal]]="No Cumple",0,IF(VOZ_WHATSAPP[[#This Row],[Realiza lectura de guion Legal]]="No Cumple",VOZ_WHATSAPP[[#This Row],[Nota 2]]-50%,VOZ_WHATSAPP[[#This Row],[Nota 2]]))</f>
        <v>1</v>
      </c>
    </row>
    <row r="3611" spans="1:34" x14ac:dyDescent="0.25">
      <c r="A3611" s="2" t="str">
        <f>VOZ_WHATSAPP[[#This Row],[ID Asesor]]&amp;VOZ_WHATSAPP[[#This Row],[Fecha Monitoreo]]</f>
        <v>338445904</v>
      </c>
      <c r="B3611" s="2">
        <v>45904</v>
      </c>
      <c r="C3611" s="1" t="s">
        <v>696</v>
      </c>
      <c r="D3611" s="1">
        <v>3384</v>
      </c>
      <c r="E3611" s="2">
        <v>45904</v>
      </c>
      <c r="F3611" s="3">
        <v>0.37916666666666665</v>
      </c>
      <c r="G3611" s="1" t="s">
        <v>58</v>
      </c>
      <c r="H3611" s="1" t="s">
        <v>71</v>
      </c>
      <c r="I3611" s="1"/>
      <c r="J3611" s="1"/>
      <c r="K3611" s="1"/>
      <c r="L3611" s="1" t="s">
        <v>46</v>
      </c>
      <c r="M3611" s="1" t="s">
        <v>48</v>
      </c>
      <c r="N3611" s="1" t="s">
        <v>46</v>
      </c>
      <c r="O3611" s="1" t="s">
        <v>48</v>
      </c>
      <c r="P3611" s="1" t="s">
        <v>48</v>
      </c>
      <c r="Q3611" s="1" t="s">
        <v>48</v>
      </c>
      <c r="R3611" s="1" t="s">
        <v>48</v>
      </c>
      <c r="S3611" s="1" t="s">
        <v>48</v>
      </c>
      <c r="T3611" s="12" t="str">
        <f>IF(OR(VOZ_WHATSAPP[[#This Row],[Brinda argumentos coherentes a la objeción]]="No Cumple",VOZ_WHATSAPP[[#This Row],[Despliegue de Beneficios y/o consecuencias]]="No Cumple"),"Sin Negocio","Negocio")</f>
        <v>Negocio</v>
      </c>
      <c r="U3611" s="1" t="s">
        <v>48</v>
      </c>
      <c r="V3611" s="1" t="s">
        <v>48</v>
      </c>
      <c r="W3611" s="1" t="s">
        <v>48</v>
      </c>
      <c r="X3611" s="12" t="str">
        <f>IF(OR(VOZ_WHATSAPP[[#This Row],[Confirma Valor de pago]]="No Cumple",VOZ_WHATSAPP[[#This Row],[Confirma hora de pago]]="No Cumple",VOZ_WHATSAPP[[#This Row],[Confirma medio de pago]]="No Cumple"),"Sin Cierre","Cierre")</f>
        <v>Cierre</v>
      </c>
      <c r="Y3611" s="1" t="s">
        <v>48</v>
      </c>
      <c r="Z3611" s="1" t="s">
        <v>46</v>
      </c>
      <c r="AA3611" s="1" t="s">
        <v>46</v>
      </c>
      <c r="AB3611" s="1" t="s">
        <v>46</v>
      </c>
      <c r="AC3611" s="11" t="str">
        <f>IF(OR(VOZ_WHATSAPP[[#This Row],[La comunicación es asertiva, con respeto y evita maltrato]]="No Cumple",VOZ_WHATSAPP[[#This Row],[Cumple con las normativas legales]]="No Cumple"),"No Cumple","Cumple")</f>
        <v>Cumple</v>
      </c>
      <c r="AD3611" s="1" t="s">
        <v>48</v>
      </c>
      <c r="AE3611" s="1" t="s">
        <v>1090</v>
      </c>
      <c r="AF3611" s="4">
        <v>1</v>
      </c>
      <c r="AG3611" s="4">
        <f>IF(AND(VOZ_WHATSAPP[[#This Row],[Estado Cierre]]="Sin Cierre",VOZ_WHATSAPP[[#This Row],[Nota Negocio]]="Sin Negocio"),VOZ_WHATSAPP[[#This Row],[Nota]]-24%,VOZ_WHATSAPP[[#This Row],[Nota]])</f>
        <v>1</v>
      </c>
      <c r="AH3611" s="8">
        <f>IF(VOZ_WHATSAPP[[#This Row],[Estado Legal]]="No Cumple",0,IF(VOZ_WHATSAPP[[#This Row],[Realiza lectura de guion Legal]]="No Cumple",VOZ_WHATSAPP[[#This Row],[Nota 2]]-50%,VOZ_WHATSAPP[[#This Row],[Nota 2]]))</f>
        <v>1</v>
      </c>
    </row>
    <row r="3612" spans="1:34" x14ac:dyDescent="0.25">
      <c r="A3612" s="2" t="str">
        <f>VOZ_WHATSAPP[[#This Row],[ID Asesor]]&amp;VOZ_WHATSAPP[[#This Row],[Fecha Monitoreo]]</f>
        <v>408045904</v>
      </c>
      <c r="B3612" s="2">
        <v>45904</v>
      </c>
      <c r="C3612" s="1" t="s">
        <v>696</v>
      </c>
      <c r="D3612" s="1">
        <v>4080</v>
      </c>
      <c r="E3612" s="2">
        <v>45904</v>
      </c>
      <c r="F3612" s="3">
        <v>0.4826388888888889</v>
      </c>
      <c r="G3612" s="1" t="s">
        <v>58</v>
      </c>
      <c r="H3612" s="1" t="s">
        <v>71</v>
      </c>
      <c r="I3612" s="1"/>
      <c r="J3612" s="1"/>
      <c r="K3612" s="1"/>
      <c r="L3612" s="1" t="s">
        <v>46</v>
      </c>
      <c r="M3612" s="1" t="s">
        <v>48</v>
      </c>
      <c r="N3612" s="1" t="s">
        <v>46</v>
      </c>
      <c r="O3612" s="1" t="s">
        <v>48</v>
      </c>
      <c r="P3612" s="1" t="s">
        <v>48</v>
      </c>
      <c r="Q3612" s="1" t="s">
        <v>48</v>
      </c>
      <c r="R3612" s="1" t="s">
        <v>48</v>
      </c>
      <c r="S3612" s="1" t="s">
        <v>48</v>
      </c>
      <c r="T3612" s="12" t="str">
        <f>IF(OR(VOZ_WHATSAPP[[#This Row],[Brinda argumentos coherentes a la objeción]]="No Cumple",VOZ_WHATSAPP[[#This Row],[Despliegue de Beneficios y/o consecuencias]]="No Cumple"),"Sin Negocio","Negocio")</f>
        <v>Negocio</v>
      </c>
      <c r="U3612" s="1" t="s">
        <v>48</v>
      </c>
      <c r="V3612" s="1" t="s">
        <v>48</v>
      </c>
      <c r="W3612" s="1" t="s">
        <v>48</v>
      </c>
      <c r="X3612" s="12" t="str">
        <f>IF(OR(VOZ_WHATSAPP[[#This Row],[Confirma Valor de pago]]="No Cumple",VOZ_WHATSAPP[[#This Row],[Confirma hora de pago]]="No Cumple",VOZ_WHATSAPP[[#This Row],[Confirma medio de pago]]="No Cumple"),"Sin Cierre","Cierre")</f>
        <v>Cierre</v>
      </c>
      <c r="Y3612" s="1" t="s">
        <v>48</v>
      </c>
      <c r="Z3612" s="1" t="s">
        <v>46</v>
      </c>
      <c r="AA3612" s="1" t="s">
        <v>46</v>
      </c>
      <c r="AB3612" s="1" t="s">
        <v>46</v>
      </c>
      <c r="AC3612" s="11" t="str">
        <f>IF(OR(VOZ_WHATSAPP[[#This Row],[La comunicación es asertiva, con respeto y evita maltrato]]="No Cumple",VOZ_WHATSAPP[[#This Row],[Cumple con las normativas legales]]="No Cumple"),"No Cumple","Cumple")</f>
        <v>Cumple</v>
      </c>
      <c r="AD3612" s="1" t="s">
        <v>48</v>
      </c>
      <c r="AE3612" s="1" t="s">
        <v>1090</v>
      </c>
      <c r="AF3612" s="4">
        <v>1</v>
      </c>
      <c r="AG3612" s="4">
        <f>IF(AND(VOZ_WHATSAPP[[#This Row],[Estado Cierre]]="Sin Cierre",VOZ_WHATSAPP[[#This Row],[Nota Negocio]]="Sin Negocio"),VOZ_WHATSAPP[[#This Row],[Nota]]-24%,VOZ_WHATSAPP[[#This Row],[Nota]])</f>
        <v>1</v>
      </c>
      <c r="AH3612" s="8">
        <f>IF(VOZ_WHATSAPP[[#This Row],[Estado Legal]]="No Cumple",0,IF(VOZ_WHATSAPP[[#This Row],[Realiza lectura de guion Legal]]="No Cumple",VOZ_WHATSAPP[[#This Row],[Nota 2]]-50%,VOZ_WHATSAPP[[#This Row],[Nota 2]]))</f>
        <v>1</v>
      </c>
    </row>
    <row r="3613" spans="1:34" x14ac:dyDescent="0.25">
      <c r="A3613" s="2" t="str">
        <f>VOZ_WHATSAPP[[#This Row],[ID Asesor]]&amp;VOZ_WHATSAPP[[#This Row],[Fecha Monitoreo]]</f>
        <v>396445905</v>
      </c>
      <c r="B3613" s="2">
        <v>45905</v>
      </c>
      <c r="C3613" s="1" t="s">
        <v>126</v>
      </c>
      <c r="D3613" s="1">
        <v>3964</v>
      </c>
      <c r="E3613" s="2">
        <v>45905</v>
      </c>
      <c r="F3613" s="3">
        <v>0.33055555555555555</v>
      </c>
      <c r="G3613" s="1" t="s">
        <v>58</v>
      </c>
      <c r="H3613" s="1" t="s">
        <v>44</v>
      </c>
      <c r="I3613" s="1">
        <v>603</v>
      </c>
      <c r="J3613" s="1">
        <v>3157743479</v>
      </c>
      <c r="K3613" s="1" t="s">
        <v>45</v>
      </c>
      <c r="L3613" s="1" t="s">
        <v>46</v>
      </c>
      <c r="M3613" s="1" t="s">
        <v>46</v>
      </c>
      <c r="N3613" s="1" t="s">
        <v>46</v>
      </c>
      <c r="O3613" s="1" t="s">
        <v>46</v>
      </c>
      <c r="P3613" s="1" t="s">
        <v>46</v>
      </c>
      <c r="Q3613" s="1" t="s">
        <v>46</v>
      </c>
      <c r="R3613" s="1" t="s">
        <v>46</v>
      </c>
      <c r="S3613" s="1" t="s">
        <v>46</v>
      </c>
      <c r="T3613" s="12" t="str">
        <f>IF(OR(VOZ_WHATSAPP[[#This Row],[Brinda argumentos coherentes a la objeción]]="No Cumple",VOZ_WHATSAPP[[#This Row],[Despliegue de Beneficios y/o consecuencias]]="No Cumple"),"Sin Negocio","Negocio")</f>
        <v>Negocio</v>
      </c>
      <c r="U3613" s="1" t="s">
        <v>46</v>
      </c>
      <c r="V3613" s="1" t="s">
        <v>46</v>
      </c>
      <c r="W3613" s="1" t="s">
        <v>46</v>
      </c>
      <c r="X3613" s="12" t="str">
        <f>IF(OR(VOZ_WHATSAPP[[#This Row],[Confirma Valor de pago]]="No Cumple",VOZ_WHATSAPP[[#This Row],[Confirma hora de pago]]="No Cumple",VOZ_WHATSAPP[[#This Row],[Confirma medio de pago]]="No Cumple"),"Sin Cierre","Cierre")</f>
        <v>Cierre</v>
      </c>
      <c r="Y3613" s="1" t="s">
        <v>46</v>
      </c>
      <c r="Z3613" s="1" t="s">
        <v>46</v>
      </c>
      <c r="AA3613" s="1" t="s">
        <v>46</v>
      </c>
      <c r="AB3613" s="1" t="s">
        <v>46</v>
      </c>
      <c r="AC3613" s="11" t="str">
        <f>IF(OR(VOZ_WHATSAPP[[#This Row],[La comunicación es asertiva, con respeto y evita maltrato]]="No Cumple",VOZ_WHATSAPP[[#This Row],[Cumple con las normativas legales]]="No Cumple"),"No Cumple","Cumple")</f>
        <v>Cumple</v>
      </c>
      <c r="AD3613" s="1" t="s">
        <v>46</v>
      </c>
      <c r="AE3613" s="1" t="s">
        <v>131</v>
      </c>
      <c r="AF3613" s="4">
        <v>1</v>
      </c>
      <c r="AG3613" s="4">
        <f>IF(AND(VOZ_WHATSAPP[[#This Row],[Estado Cierre]]="Sin Cierre",VOZ_WHATSAPP[[#This Row],[Nota Negocio]]="Sin Negocio"),VOZ_WHATSAPP[[#This Row],[Nota]]-24%,VOZ_WHATSAPP[[#This Row],[Nota]])</f>
        <v>1</v>
      </c>
      <c r="AH3613" s="8">
        <f>IF(VOZ_WHATSAPP[[#This Row],[Estado Legal]]="No Cumple",0,IF(VOZ_WHATSAPP[[#This Row],[Realiza lectura de guion Legal]]="No Cumple",VOZ_WHATSAPP[[#This Row],[Nota 2]]-50%,VOZ_WHATSAPP[[#This Row],[Nota 2]]))</f>
        <v>1</v>
      </c>
    </row>
    <row r="3614" spans="1:34" x14ac:dyDescent="0.25">
      <c r="A3614" s="2" t="str">
        <f>VOZ_WHATSAPP[[#This Row],[ID Asesor]]&amp;VOZ_WHATSAPP[[#This Row],[Fecha Monitoreo]]</f>
        <v>273445905</v>
      </c>
      <c r="B3614" s="2">
        <v>45905</v>
      </c>
      <c r="C3614" s="1" t="s">
        <v>42</v>
      </c>
      <c r="D3614" s="1">
        <v>2734</v>
      </c>
      <c r="E3614" s="2">
        <v>45905</v>
      </c>
      <c r="F3614" s="3">
        <v>0.34375</v>
      </c>
      <c r="G3614" s="1" t="s">
        <v>58</v>
      </c>
      <c r="H3614" s="1" t="s">
        <v>44</v>
      </c>
      <c r="I3614" s="1">
        <v>1102</v>
      </c>
      <c r="J3614" s="1">
        <v>3224021055</v>
      </c>
      <c r="K3614" s="1" t="s">
        <v>45</v>
      </c>
      <c r="L3614" s="1" t="s">
        <v>47</v>
      </c>
      <c r="M3614" s="1" t="s">
        <v>46</v>
      </c>
      <c r="N3614" s="1" t="s">
        <v>46</v>
      </c>
      <c r="O3614" s="1" t="s">
        <v>46</v>
      </c>
      <c r="P3614" s="1" t="s">
        <v>46</v>
      </c>
      <c r="Q3614" s="1" t="s">
        <v>48</v>
      </c>
      <c r="R3614" s="1" t="s">
        <v>48</v>
      </c>
      <c r="S3614" s="1" t="s">
        <v>46</v>
      </c>
      <c r="T3614" s="12" t="str">
        <f>IF(OR(VOZ_WHATSAPP[[#This Row],[Brinda argumentos coherentes a la objeción]]="No Cumple",VOZ_WHATSAPP[[#This Row],[Despliegue de Beneficios y/o consecuencias]]="No Cumple"),"Sin Negocio","Negocio")</f>
        <v>Negocio</v>
      </c>
      <c r="U3614" s="1" t="s">
        <v>46</v>
      </c>
      <c r="V3614" s="1" t="s">
        <v>46</v>
      </c>
      <c r="W3614" s="1" t="s">
        <v>46</v>
      </c>
      <c r="X3614" s="12" t="str">
        <f>IF(OR(VOZ_WHATSAPP[[#This Row],[Confirma Valor de pago]]="No Cumple",VOZ_WHATSAPP[[#This Row],[Confirma hora de pago]]="No Cumple",VOZ_WHATSAPP[[#This Row],[Confirma medio de pago]]="No Cumple"),"Sin Cierre","Cierre")</f>
        <v>Cierre</v>
      </c>
      <c r="Y3614" s="1" t="s">
        <v>46</v>
      </c>
      <c r="Z3614" s="1" t="s">
        <v>46</v>
      </c>
      <c r="AA3614" s="1" t="s">
        <v>46</v>
      </c>
      <c r="AB3614" s="1" t="s">
        <v>46</v>
      </c>
      <c r="AC3614" s="11" t="str">
        <f>IF(OR(VOZ_WHATSAPP[[#This Row],[La comunicación es asertiva, con respeto y evita maltrato]]="No Cumple",VOZ_WHATSAPP[[#This Row],[Cumple con las normativas legales]]="No Cumple"),"No Cumple","Cumple")</f>
        <v>Cumple</v>
      </c>
      <c r="AD3614" s="1" t="s">
        <v>46</v>
      </c>
      <c r="AE3614" s="1" t="s">
        <v>2146</v>
      </c>
      <c r="AF3614" s="4">
        <v>0.96</v>
      </c>
      <c r="AG3614" s="4">
        <f>IF(AND(VOZ_WHATSAPP[[#This Row],[Estado Cierre]]="Sin Cierre",VOZ_WHATSAPP[[#This Row],[Nota Negocio]]="Sin Negocio"),VOZ_WHATSAPP[[#This Row],[Nota]]-24%,VOZ_WHATSAPP[[#This Row],[Nota]])</f>
        <v>0.96</v>
      </c>
      <c r="AH3614" s="8">
        <f>IF(VOZ_WHATSAPP[[#This Row],[Estado Legal]]="No Cumple",0,IF(VOZ_WHATSAPP[[#This Row],[Realiza lectura de guion Legal]]="No Cumple",VOZ_WHATSAPP[[#This Row],[Nota 2]]-50%,VOZ_WHATSAPP[[#This Row],[Nota 2]]))</f>
        <v>0.96</v>
      </c>
    </row>
    <row r="3615" spans="1:34" x14ac:dyDescent="0.25">
      <c r="A3615" s="2" t="str">
        <f>VOZ_WHATSAPP[[#This Row],[ID Asesor]]&amp;VOZ_WHATSAPP[[#This Row],[Fecha Monitoreo]]</f>
        <v>364945905</v>
      </c>
      <c r="B3615" s="2">
        <v>45905</v>
      </c>
      <c r="C3615" s="1" t="s">
        <v>696</v>
      </c>
      <c r="D3615" s="1">
        <v>3649</v>
      </c>
      <c r="E3615" s="2">
        <v>45905</v>
      </c>
      <c r="F3615" s="3">
        <v>0.35694444444444445</v>
      </c>
      <c r="G3615" s="1" t="s">
        <v>58</v>
      </c>
      <c r="H3615" s="1" t="s">
        <v>44</v>
      </c>
      <c r="I3615" s="1">
        <v>578</v>
      </c>
      <c r="J3615" s="1">
        <v>3232402027</v>
      </c>
      <c r="K3615" s="1" t="s">
        <v>45</v>
      </c>
      <c r="L3615" s="1" t="s">
        <v>46</v>
      </c>
      <c r="M3615" s="1" t="s">
        <v>46</v>
      </c>
      <c r="N3615" s="1" t="s">
        <v>46</v>
      </c>
      <c r="O3615" s="1" t="s">
        <v>46</v>
      </c>
      <c r="P3615" s="1" t="s">
        <v>46</v>
      </c>
      <c r="Q3615" s="1" t="s">
        <v>46</v>
      </c>
      <c r="R3615" s="1" t="s">
        <v>46</v>
      </c>
      <c r="S3615" s="1" t="s">
        <v>46</v>
      </c>
      <c r="T3615" s="12" t="str">
        <f>IF(OR(VOZ_WHATSAPP[[#This Row],[Brinda argumentos coherentes a la objeción]]="No Cumple",VOZ_WHATSAPP[[#This Row],[Despliegue de Beneficios y/o consecuencias]]="No Cumple"),"Sin Negocio","Negocio")</f>
        <v>Negocio</v>
      </c>
      <c r="U3615" s="1" t="s">
        <v>46</v>
      </c>
      <c r="V3615" s="1" t="s">
        <v>46</v>
      </c>
      <c r="W3615" s="1" t="s">
        <v>46</v>
      </c>
      <c r="X3615" s="12" t="str">
        <f>IF(OR(VOZ_WHATSAPP[[#This Row],[Confirma Valor de pago]]="No Cumple",VOZ_WHATSAPP[[#This Row],[Confirma hora de pago]]="No Cumple",VOZ_WHATSAPP[[#This Row],[Confirma medio de pago]]="No Cumple"),"Sin Cierre","Cierre")</f>
        <v>Cierre</v>
      </c>
      <c r="Y3615" s="1" t="s">
        <v>46</v>
      </c>
      <c r="Z3615" s="1" t="s">
        <v>46</v>
      </c>
      <c r="AA3615" s="1" t="s">
        <v>46</v>
      </c>
      <c r="AB3615" s="1" t="s">
        <v>46</v>
      </c>
      <c r="AC3615" s="11" t="str">
        <f>IF(OR(VOZ_WHATSAPP[[#This Row],[La comunicación es asertiva, con respeto y evita maltrato]]="No Cumple",VOZ_WHATSAPP[[#This Row],[Cumple con las normativas legales]]="No Cumple"),"No Cumple","Cumple")</f>
        <v>Cumple</v>
      </c>
      <c r="AD3615" s="1" t="s">
        <v>46</v>
      </c>
      <c r="AE3615" s="1" t="s">
        <v>2558</v>
      </c>
      <c r="AF3615" s="4">
        <v>1</v>
      </c>
      <c r="AG3615" s="4">
        <f>IF(AND(VOZ_WHATSAPP[[#This Row],[Estado Cierre]]="Sin Cierre",VOZ_WHATSAPP[[#This Row],[Nota Negocio]]="Sin Negocio"),VOZ_WHATSAPP[[#This Row],[Nota]]-24%,VOZ_WHATSAPP[[#This Row],[Nota]])</f>
        <v>1</v>
      </c>
      <c r="AH3615" s="8">
        <f>IF(VOZ_WHATSAPP[[#This Row],[Estado Legal]]="No Cumple",0,IF(VOZ_WHATSAPP[[#This Row],[Realiza lectura de guion Legal]]="No Cumple",VOZ_WHATSAPP[[#This Row],[Nota 2]]-50%,VOZ_WHATSAPP[[#This Row],[Nota 2]]))</f>
        <v>1</v>
      </c>
    </row>
    <row r="3616" spans="1:34" x14ac:dyDescent="0.25">
      <c r="A3616" s="2" t="str">
        <f>VOZ_WHATSAPP[[#This Row],[ID Asesor]]&amp;VOZ_WHATSAPP[[#This Row],[Fecha Monitoreo]]</f>
        <v>312845905</v>
      </c>
      <c r="B3616" s="2">
        <v>45905</v>
      </c>
      <c r="C3616" s="1" t="s">
        <v>59</v>
      </c>
      <c r="D3616" s="1">
        <v>3128</v>
      </c>
      <c r="E3616" s="2">
        <v>45905</v>
      </c>
      <c r="F3616" s="3">
        <v>0.35833333333333334</v>
      </c>
      <c r="G3616" s="1" t="s">
        <v>60</v>
      </c>
      <c r="H3616" s="1" t="s">
        <v>44</v>
      </c>
      <c r="I3616" s="1">
        <v>1405</v>
      </c>
      <c r="J3616" s="1">
        <v>3213195316</v>
      </c>
      <c r="K3616" s="1" t="s">
        <v>45</v>
      </c>
      <c r="L3616" s="1" t="s">
        <v>46</v>
      </c>
      <c r="M3616" s="1" t="s">
        <v>46</v>
      </c>
      <c r="N3616" s="1" t="s">
        <v>46</v>
      </c>
      <c r="O3616" s="1" t="s">
        <v>46</v>
      </c>
      <c r="P3616" s="1" t="s">
        <v>46</v>
      </c>
      <c r="Q3616" s="1" t="s">
        <v>48</v>
      </c>
      <c r="R3616" s="1" t="s">
        <v>48</v>
      </c>
      <c r="S3616" s="1" t="s">
        <v>46</v>
      </c>
      <c r="T3616" s="12" t="str">
        <f>IF(OR(VOZ_WHATSAPP[[#This Row],[Brinda argumentos coherentes a la objeción]]="No Cumple",VOZ_WHATSAPP[[#This Row],[Despliegue de Beneficios y/o consecuencias]]="No Cumple"),"Sin Negocio","Negocio")</f>
        <v>Negocio</v>
      </c>
      <c r="U3616" s="1" t="s">
        <v>46</v>
      </c>
      <c r="V3616" s="1" t="s">
        <v>46</v>
      </c>
      <c r="W3616" s="1" t="s">
        <v>46</v>
      </c>
      <c r="X3616" s="12" t="str">
        <f>IF(OR(VOZ_WHATSAPP[[#This Row],[Confirma Valor de pago]]="No Cumple",VOZ_WHATSAPP[[#This Row],[Confirma hora de pago]]="No Cumple",VOZ_WHATSAPP[[#This Row],[Confirma medio de pago]]="No Cumple"),"Sin Cierre","Cierre")</f>
        <v>Cierre</v>
      </c>
      <c r="Y3616" s="1" t="s">
        <v>46</v>
      </c>
      <c r="Z3616" s="1" t="s">
        <v>46</v>
      </c>
      <c r="AA3616" s="1" t="s">
        <v>46</v>
      </c>
      <c r="AB3616" s="1" t="s">
        <v>46</v>
      </c>
      <c r="AC3616" s="11" t="str">
        <f>IF(OR(VOZ_WHATSAPP[[#This Row],[La comunicación es asertiva, con respeto y evita maltrato]]="No Cumple",VOZ_WHATSAPP[[#This Row],[Cumple con las normativas legales]]="No Cumple"),"No Cumple","Cumple")</f>
        <v>Cumple</v>
      </c>
      <c r="AD3616" s="1" t="s">
        <v>46</v>
      </c>
      <c r="AE3616" s="1" t="s">
        <v>83</v>
      </c>
      <c r="AF3616" s="4">
        <v>1</v>
      </c>
      <c r="AG3616" s="4">
        <f>IF(AND(VOZ_WHATSAPP[[#This Row],[Estado Cierre]]="Sin Cierre",VOZ_WHATSAPP[[#This Row],[Nota Negocio]]="Sin Negocio"),VOZ_WHATSAPP[[#This Row],[Nota]]-24%,VOZ_WHATSAPP[[#This Row],[Nota]])</f>
        <v>1</v>
      </c>
      <c r="AH3616" s="8">
        <f>IF(VOZ_WHATSAPP[[#This Row],[Estado Legal]]="No Cumple",0,IF(VOZ_WHATSAPP[[#This Row],[Realiza lectura de guion Legal]]="No Cumple",VOZ_WHATSAPP[[#This Row],[Nota 2]]-50%,VOZ_WHATSAPP[[#This Row],[Nota 2]]))</f>
        <v>1</v>
      </c>
    </row>
    <row r="3617" spans="1:34" x14ac:dyDescent="0.25">
      <c r="A3617" s="2" t="str">
        <f>VOZ_WHATSAPP[[#This Row],[ID Asesor]]&amp;VOZ_WHATSAPP[[#This Row],[Fecha Monitoreo]]</f>
        <v>366445905</v>
      </c>
      <c r="B3617" s="2">
        <v>45905</v>
      </c>
      <c r="C3617" s="1" t="s">
        <v>50</v>
      </c>
      <c r="D3617" s="1">
        <v>3664</v>
      </c>
      <c r="E3617" s="2">
        <v>45905</v>
      </c>
      <c r="F3617" s="3">
        <v>0.36736111111111114</v>
      </c>
      <c r="G3617" s="1" t="s">
        <v>58</v>
      </c>
      <c r="H3617" s="1" t="s">
        <v>44</v>
      </c>
      <c r="I3617" s="1">
        <v>1357</v>
      </c>
      <c r="J3617" s="1">
        <v>3226884769</v>
      </c>
      <c r="K3617" s="1" t="s">
        <v>45</v>
      </c>
      <c r="L3617" s="1" t="s">
        <v>46</v>
      </c>
      <c r="M3617" s="1" t="s">
        <v>46</v>
      </c>
      <c r="N3617" s="1" t="s">
        <v>46</v>
      </c>
      <c r="O3617" s="1" t="s">
        <v>46</v>
      </c>
      <c r="P3617" s="1" t="s">
        <v>46</v>
      </c>
      <c r="Q3617" s="1" t="s">
        <v>46</v>
      </c>
      <c r="R3617" s="1" t="s">
        <v>48</v>
      </c>
      <c r="S3617" s="1" t="s">
        <v>46</v>
      </c>
      <c r="T3617" s="12" t="str">
        <f>IF(OR(VOZ_WHATSAPP[[#This Row],[Brinda argumentos coherentes a la objeción]]="No Cumple",VOZ_WHATSAPP[[#This Row],[Despliegue de Beneficios y/o consecuencias]]="No Cumple"),"Sin Negocio","Negocio")</f>
        <v>Negocio</v>
      </c>
      <c r="U3617" s="1" t="s">
        <v>46</v>
      </c>
      <c r="V3617" s="1" t="s">
        <v>46</v>
      </c>
      <c r="W3617" s="1" t="s">
        <v>46</v>
      </c>
      <c r="X3617" s="12" t="str">
        <f>IF(OR(VOZ_WHATSAPP[[#This Row],[Confirma Valor de pago]]="No Cumple",VOZ_WHATSAPP[[#This Row],[Confirma hora de pago]]="No Cumple",VOZ_WHATSAPP[[#This Row],[Confirma medio de pago]]="No Cumple"),"Sin Cierre","Cierre")</f>
        <v>Cierre</v>
      </c>
      <c r="Y3617" s="1" t="s">
        <v>46</v>
      </c>
      <c r="Z3617" s="1" t="s">
        <v>46</v>
      </c>
      <c r="AA3617" s="1" t="s">
        <v>46</v>
      </c>
      <c r="AB3617" s="1" t="s">
        <v>46</v>
      </c>
      <c r="AC3617" s="11" t="str">
        <f>IF(OR(VOZ_WHATSAPP[[#This Row],[La comunicación es asertiva, con respeto y evita maltrato]]="No Cumple",VOZ_WHATSAPP[[#This Row],[Cumple con las normativas legales]]="No Cumple"),"No Cumple","Cumple")</f>
        <v>Cumple</v>
      </c>
      <c r="AD3617" s="1" t="s">
        <v>46</v>
      </c>
      <c r="AE3617" s="1" t="s">
        <v>53</v>
      </c>
      <c r="AF3617" s="4">
        <v>1</v>
      </c>
      <c r="AG3617" s="4">
        <f>IF(AND(VOZ_WHATSAPP[[#This Row],[Estado Cierre]]="Sin Cierre",VOZ_WHATSAPP[[#This Row],[Nota Negocio]]="Sin Negocio"),VOZ_WHATSAPP[[#This Row],[Nota]]-24%,VOZ_WHATSAPP[[#This Row],[Nota]])</f>
        <v>1</v>
      </c>
      <c r="AH3617" s="8">
        <f>IF(VOZ_WHATSAPP[[#This Row],[Estado Legal]]="No Cumple",0,IF(VOZ_WHATSAPP[[#This Row],[Realiza lectura de guion Legal]]="No Cumple",VOZ_WHATSAPP[[#This Row],[Nota 2]]-50%,VOZ_WHATSAPP[[#This Row],[Nota 2]]))</f>
        <v>1</v>
      </c>
    </row>
    <row r="3618" spans="1:34" x14ac:dyDescent="0.25">
      <c r="A3618" s="2" t="str">
        <f>VOZ_WHATSAPP[[#This Row],[ID Asesor]]&amp;VOZ_WHATSAPP[[#This Row],[Fecha Monitoreo]]</f>
        <v>338445905</v>
      </c>
      <c r="B3618" s="2">
        <v>45905</v>
      </c>
      <c r="C3618" s="1" t="s">
        <v>696</v>
      </c>
      <c r="D3618" s="1">
        <v>3384</v>
      </c>
      <c r="E3618" s="2">
        <v>45905</v>
      </c>
      <c r="F3618" s="3">
        <v>0.37777777777777777</v>
      </c>
      <c r="G3618" s="1" t="s">
        <v>58</v>
      </c>
      <c r="H3618" s="1" t="s">
        <v>44</v>
      </c>
      <c r="I3618" s="1">
        <v>565</v>
      </c>
      <c r="J3618" s="1">
        <v>3113932938</v>
      </c>
      <c r="K3618" s="1" t="s">
        <v>45</v>
      </c>
      <c r="L3618" s="1" t="s">
        <v>46</v>
      </c>
      <c r="M3618" s="1" t="s">
        <v>46</v>
      </c>
      <c r="N3618" s="1" t="s">
        <v>46</v>
      </c>
      <c r="O3618" s="1" t="s">
        <v>46</v>
      </c>
      <c r="P3618" s="1" t="s">
        <v>46</v>
      </c>
      <c r="Q3618" s="1" t="s">
        <v>48</v>
      </c>
      <c r="R3618" s="1" t="s">
        <v>48</v>
      </c>
      <c r="S3618" s="1" t="s">
        <v>46</v>
      </c>
      <c r="T3618" s="12" t="str">
        <f>IF(OR(VOZ_WHATSAPP[[#This Row],[Brinda argumentos coherentes a la objeción]]="No Cumple",VOZ_WHATSAPP[[#This Row],[Despliegue de Beneficios y/o consecuencias]]="No Cumple"),"Sin Negocio","Negocio")</f>
        <v>Negocio</v>
      </c>
      <c r="U3618" s="1" t="s">
        <v>46</v>
      </c>
      <c r="V3618" s="1" t="s">
        <v>46</v>
      </c>
      <c r="W3618" s="1" t="s">
        <v>47</v>
      </c>
      <c r="X3618" s="12" t="str">
        <f>IF(OR(VOZ_WHATSAPP[[#This Row],[Confirma Valor de pago]]="No Cumple",VOZ_WHATSAPP[[#This Row],[Confirma hora de pago]]="No Cumple",VOZ_WHATSAPP[[#This Row],[Confirma medio de pago]]="No Cumple"),"Sin Cierre","Cierre")</f>
        <v>Sin Cierre</v>
      </c>
      <c r="Y3618" s="1" t="s">
        <v>46</v>
      </c>
      <c r="Z3618" s="1" t="s">
        <v>46</v>
      </c>
      <c r="AA3618" s="1" t="s">
        <v>46</v>
      </c>
      <c r="AB3618" s="1" t="s">
        <v>46</v>
      </c>
      <c r="AC3618" s="11" t="str">
        <f>IF(OR(VOZ_WHATSAPP[[#This Row],[La comunicación es asertiva, con respeto y evita maltrato]]="No Cumple",VOZ_WHATSAPP[[#This Row],[Cumple con las normativas legales]]="No Cumple"),"No Cumple","Cumple")</f>
        <v>Cumple</v>
      </c>
      <c r="AD3618" s="1" t="s">
        <v>46</v>
      </c>
      <c r="AE3618" s="1" t="s">
        <v>2558</v>
      </c>
      <c r="AF3618" s="4">
        <v>0.92</v>
      </c>
      <c r="AG3618" s="4">
        <f>IF(AND(VOZ_WHATSAPP[[#This Row],[Estado Cierre]]="Sin Cierre",VOZ_WHATSAPP[[#This Row],[Nota Negocio]]="Sin Negocio"),VOZ_WHATSAPP[[#This Row],[Nota]]-24%,VOZ_WHATSAPP[[#This Row],[Nota]])</f>
        <v>0.92</v>
      </c>
      <c r="AH3618" s="8">
        <f>IF(VOZ_WHATSAPP[[#This Row],[Estado Legal]]="No Cumple",0,IF(VOZ_WHATSAPP[[#This Row],[Realiza lectura de guion Legal]]="No Cumple",VOZ_WHATSAPP[[#This Row],[Nota 2]]-50%,VOZ_WHATSAPP[[#This Row],[Nota 2]]))</f>
        <v>0.92</v>
      </c>
    </row>
    <row r="3619" spans="1:34" x14ac:dyDescent="0.25">
      <c r="A3619" s="2" t="str">
        <f>VOZ_WHATSAPP[[#This Row],[ID Asesor]]&amp;VOZ_WHATSAPP[[#This Row],[Fecha Monitoreo]]</f>
        <v>363845905</v>
      </c>
      <c r="B3619" s="2">
        <v>45905</v>
      </c>
      <c r="C3619" s="1" t="s">
        <v>126</v>
      </c>
      <c r="D3619" s="1">
        <v>3638</v>
      </c>
      <c r="E3619" s="2">
        <v>45905</v>
      </c>
      <c r="F3619" s="3">
        <v>0.37083333333333335</v>
      </c>
      <c r="G3619" s="1" t="s">
        <v>58</v>
      </c>
      <c r="H3619" s="1" t="s">
        <v>44</v>
      </c>
      <c r="I3619" s="1">
        <v>573</v>
      </c>
      <c r="J3619" s="1">
        <v>3164473353</v>
      </c>
      <c r="K3619" s="1" t="s">
        <v>45</v>
      </c>
      <c r="L3619" s="1" t="s">
        <v>46</v>
      </c>
      <c r="M3619" s="1" t="s">
        <v>46</v>
      </c>
      <c r="N3619" s="1" t="s">
        <v>46</v>
      </c>
      <c r="O3619" s="1" t="s">
        <v>46</v>
      </c>
      <c r="P3619" s="1" t="s">
        <v>46</v>
      </c>
      <c r="Q3619" s="1" t="s">
        <v>48</v>
      </c>
      <c r="R3619" s="1" t="s">
        <v>48</v>
      </c>
      <c r="S3619" s="1" t="s">
        <v>48</v>
      </c>
      <c r="T3619" s="12" t="str">
        <f>IF(OR(VOZ_WHATSAPP[[#This Row],[Brinda argumentos coherentes a la objeción]]="No Cumple",VOZ_WHATSAPP[[#This Row],[Despliegue de Beneficios y/o consecuencias]]="No Cumple"),"Sin Negocio","Negocio")</f>
        <v>Negocio</v>
      </c>
      <c r="U3619" s="1" t="s">
        <v>46</v>
      </c>
      <c r="V3619" s="1" t="s">
        <v>46</v>
      </c>
      <c r="W3619" s="1" t="s">
        <v>46</v>
      </c>
      <c r="X3619" s="12" t="str">
        <f>IF(OR(VOZ_WHATSAPP[[#This Row],[Confirma Valor de pago]]="No Cumple",VOZ_WHATSAPP[[#This Row],[Confirma hora de pago]]="No Cumple",VOZ_WHATSAPP[[#This Row],[Confirma medio de pago]]="No Cumple"),"Sin Cierre","Cierre")</f>
        <v>Cierre</v>
      </c>
      <c r="Y3619" s="1" t="s">
        <v>46</v>
      </c>
      <c r="Z3619" s="1" t="s">
        <v>46</v>
      </c>
      <c r="AA3619" s="1" t="s">
        <v>46</v>
      </c>
      <c r="AB3619" s="1" t="s">
        <v>46</v>
      </c>
      <c r="AC3619" s="11" t="str">
        <f>IF(OR(VOZ_WHATSAPP[[#This Row],[La comunicación es asertiva, con respeto y evita maltrato]]="No Cumple",VOZ_WHATSAPP[[#This Row],[Cumple con las normativas legales]]="No Cumple"),"No Cumple","Cumple")</f>
        <v>Cumple</v>
      </c>
      <c r="AD3619" s="1" t="s">
        <v>46</v>
      </c>
      <c r="AE3619" s="1" t="s">
        <v>131</v>
      </c>
      <c r="AF3619" s="4">
        <v>1</v>
      </c>
      <c r="AG3619" s="4">
        <f>IF(AND(VOZ_WHATSAPP[[#This Row],[Estado Cierre]]="Sin Cierre",VOZ_WHATSAPP[[#This Row],[Nota Negocio]]="Sin Negocio"),VOZ_WHATSAPP[[#This Row],[Nota]]-24%,VOZ_WHATSAPP[[#This Row],[Nota]])</f>
        <v>1</v>
      </c>
      <c r="AH3619" s="8">
        <f>IF(VOZ_WHATSAPP[[#This Row],[Estado Legal]]="No Cumple",0,IF(VOZ_WHATSAPP[[#This Row],[Realiza lectura de guion Legal]]="No Cumple",VOZ_WHATSAPP[[#This Row],[Nota 2]]-50%,VOZ_WHATSAPP[[#This Row],[Nota 2]]))</f>
        <v>1</v>
      </c>
    </row>
    <row r="3620" spans="1:34" x14ac:dyDescent="0.25">
      <c r="A3620" s="2" t="str">
        <f>VOZ_WHATSAPP[[#This Row],[ID Asesor]]&amp;VOZ_WHATSAPP[[#This Row],[Fecha Monitoreo]]</f>
        <v>369145905</v>
      </c>
      <c r="B3620" s="2">
        <v>45905</v>
      </c>
      <c r="C3620" s="1" t="s">
        <v>42</v>
      </c>
      <c r="D3620" s="1">
        <v>3691</v>
      </c>
      <c r="E3620" s="2">
        <v>45905</v>
      </c>
      <c r="F3620" s="3">
        <v>0.35833333333333334</v>
      </c>
      <c r="G3620" s="1" t="s">
        <v>51</v>
      </c>
      <c r="H3620" s="1" t="s">
        <v>44</v>
      </c>
      <c r="I3620" s="1">
        <v>11009563</v>
      </c>
      <c r="J3620" s="1">
        <v>3145070905</v>
      </c>
      <c r="K3620" s="1" t="s">
        <v>49</v>
      </c>
      <c r="L3620" s="1" t="s">
        <v>46</v>
      </c>
      <c r="M3620" s="1" t="s">
        <v>46</v>
      </c>
      <c r="N3620" s="1" t="s">
        <v>46</v>
      </c>
      <c r="O3620" s="1" t="s">
        <v>46</v>
      </c>
      <c r="P3620" s="1" t="s">
        <v>46</v>
      </c>
      <c r="Q3620" s="1" t="s">
        <v>48</v>
      </c>
      <c r="R3620" s="1" t="s">
        <v>48</v>
      </c>
      <c r="S3620" s="1" t="s">
        <v>47</v>
      </c>
      <c r="T3620" s="12" t="str">
        <f>IF(OR(VOZ_WHATSAPP[[#This Row],[Brinda argumentos coherentes a la objeción]]="No Cumple",VOZ_WHATSAPP[[#This Row],[Despliegue de Beneficios y/o consecuencias]]="No Cumple"),"Sin Negocio","Negocio")</f>
        <v>Sin Negocio</v>
      </c>
      <c r="U3620" s="1" t="s">
        <v>46</v>
      </c>
      <c r="V3620" s="1" t="s">
        <v>46</v>
      </c>
      <c r="W3620" s="1" t="s">
        <v>46</v>
      </c>
      <c r="X3620" s="12" t="str">
        <f>IF(OR(VOZ_WHATSAPP[[#This Row],[Confirma Valor de pago]]="No Cumple",VOZ_WHATSAPP[[#This Row],[Confirma hora de pago]]="No Cumple",VOZ_WHATSAPP[[#This Row],[Confirma medio de pago]]="No Cumple"),"Sin Cierre","Cierre")</f>
        <v>Cierre</v>
      </c>
      <c r="Y3620" s="1" t="s">
        <v>46</v>
      </c>
      <c r="Z3620" s="1" t="s">
        <v>46</v>
      </c>
      <c r="AA3620" s="1" t="s">
        <v>46</v>
      </c>
      <c r="AB3620" s="1" t="s">
        <v>46</v>
      </c>
      <c r="AC3620" s="11" t="str">
        <f>IF(OR(VOZ_WHATSAPP[[#This Row],[La comunicación es asertiva, con respeto y evita maltrato]]="No Cumple",VOZ_WHATSAPP[[#This Row],[Cumple con las normativas legales]]="No Cumple"),"No Cumple","Cumple")</f>
        <v>Cumple</v>
      </c>
      <c r="AD3620" s="1" t="s">
        <v>46</v>
      </c>
      <c r="AE3620" s="1" t="s">
        <v>3075</v>
      </c>
      <c r="AF3620" s="4">
        <v>0.9</v>
      </c>
      <c r="AG3620" s="4">
        <f>IF(AND(VOZ_WHATSAPP[[#This Row],[Estado Cierre]]="Sin Cierre",VOZ_WHATSAPP[[#This Row],[Nota Negocio]]="Sin Negocio"),VOZ_WHATSAPP[[#This Row],[Nota]]-24%,VOZ_WHATSAPP[[#This Row],[Nota]])</f>
        <v>0.9</v>
      </c>
      <c r="AH3620" s="8">
        <f>IF(VOZ_WHATSAPP[[#This Row],[Estado Legal]]="No Cumple",0,IF(VOZ_WHATSAPP[[#This Row],[Realiza lectura de guion Legal]]="No Cumple",VOZ_WHATSAPP[[#This Row],[Nota 2]]-50%,VOZ_WHATSAPP[[#This Row],[Nota 2]]))</f>
        <v>0.9</v>
      </c>
    </row>
    <row r="3621" spans="1:34" x14ac:dyDescent="0.25">
      <c r="A3621" s="2" t="str">
        <f>VOZ_WHATSAPP[[#This Row],[ID Asesor]]&amp;VOZ_WHATSAPP[[#This Row],[Fecha Monitoreo]]</f>
        <v>376445905</v>
      </c>
      <c r="B3621" s="2">
        <v>45905</v>
      </c>
      <c r="C3621" s="1" t="s">
        <v>59</v>
      </c>
      <c r="D3621" s="1">
        <v>3764</v>
      </c>
      <c r="E3621" s="2">
        <v>45905</v>
      </c>
      <c r="F3621" s="3">
        <v>0.38055555555555554</v>
      </c>
      <c r="G3621" s="1" t="s">
        <v>43</v>
      </c>
      <c r="H3621" s="1" t="s">
        <v>44</v>
      </c>
      <c r="I3621" s="1">
        <v>21009809</v>
      </c>
      <c r="J3621" s="1">
        <v>3025186513</v>
      </c>
      <c r="K3621" s="1" t="s">
        <v>49</v>
      </c>
      <c r="L3621" s="1" t="s">
        <v>46</v>
      </c>
      <c r="M3621" s="1" t="s">
        <v>46</v>
      </c>
      <c r="N3621" s="1" t="s">
        <v>46</v>
      </c>
      <c r="O3621" s="1" t="s">
        <v>46</v>
      </c>
      <c r="P3621" s="1" t="s">
        <v>46</v>
      </c>
      <c r="Q3621" s="1" t="s">
        <v>46</v>
      </c>
      <c r="R3621" s="1" t="s">
        <v>46</v>
      </c>
      <c r="S3621" s="1" t="s">
        <v>48</v>
      </c>
      <c r="T3621" s="12" t="str">
        <f>IF(OR(VOZ_WHATSAPP[[#This Row],[Brinda argumentos coherentes a la objeción]]="No Cumple",VOZ_WHATSAPP[[#This Row],[Despliegue de Beneficios y/o consecuencias]]="No Cumple"),"Sin Negocio","Negocio")</f>
        <v>Negocio</v>
      </c>
      <c r="U3621" s="1" t="s">
        <v>48</v>
      </c>
      <c r="V3621" s="1" t="s">
        <v>48</v>
      </c>
      <c r="W3621" s="1" t="s">
        <v>48</v>
      </c>
      <c r="X3621" s="12" t="str">
        <f>IF(OR(VOZ_WHATSAPP[[#This Row],[Confirma Valor de pago]]="No Cumple",VOZ_WHATSAPP[[#This Row],[Confirma hora de pago]]="No Cumple",VOZ_WHATSAPP[[#This Row],[Confirma medio de pago]]="No Cumple"),"Sin Cierre","Cierre")</f>
        <v>Cierre</v>
      </c>
      <c r="Y3621" s="1" t="s">
        <v>46</v>
      </c>
      <c r="Z3621" s="1" t="s">
        <v>46</v>
      </c>
      <c r="AA3621" s="1" t="s">
        <v>46</v>
      </c>
      <c r="AB3621" s="1" t="s">
        <v>46</v>
      </c>
      <c r="AC3621" s="11" t="str">
        <f>IF(OR(VOZ_WHATSAPP[[#This Row],[La comunicación es asertiva, con respeto y evita maltrato]]="No Cumple",VOZ_WHATSAPP[[#This Row],[Cumple con las normativas legales]]="No Cumple"),"No Cumple","Cumple")</f>
        <v>Cumple</v>
      </c>
      <c r="AD3621" s="1" t="s">
        <v>46</v>
      </c>
      <c r="AE3621" s="1" t="s">
        <v>3076</v>
      </c>
      <c r="AF3621" s="4">
        <v>1</v>
      </c>
      <c r="AG3621" s="4">
        <f>IF(AND(VOZ_WHATSAPP[[#This Row],[Estado Cierre]]="Sin Cierre",VOZ_WHATSAPP[[#This Row],[Nota Negocio]]="Sin Negocio"),VOZ_WHATSAPP[[#This Row],[Nota]]-24%,VOZ_WHATSAPP[[#This Row],[Nota]])</f>
        <v>1</v>
      </c>
      <c r="AH3621" s="8">
        <f>IF(VOZ_WHATSAPP[[#This Row],[Estado Legal]]="No Cumple",0,IF(VOZ_WHATSAPP[[#This Row],[Realiza lectura de guion Legal]]="No Cumple",VOZ_WHATSAPP[[#This Row],[Nota 2]]-50%,VOZ_WHATSAPP[[#This Row],[Nota 2]]))</f>
        <v>1</v>
      </c>
    </row>
    <row r="3622" spans="1:34" x14ac:dyDescent="0.25">
      <c r="A3622" s="2" t="str">
        <f>VOZ_WHATSAPP[[#This Row],[ID Asesor]]&amp;VOZ_WHATSAPP[[#This Row],[Fecha Monitoreo]]</f>
        <v>398545905</v>
      </c>
      <c r="B3622" s="2">
        <v>45905</v>
      </c>
      <c r="C3622" s="1" t="s">
        <v>50</v>
      </c>
      <c r="D3622" s="1">
        <v>3985</v>
      </c>
      <c r="E3622" s="2">
        <v>45905</v>
      </c>
      <c r="F3622" s="3">
        <v>0.35694444444444445</v>
      </c>
      <c r="G3622" s="1" t="s">
        <v>51</v>
      </c>
      <c r="H3622" s="1" t="s">
        <v>44</v>
      </c>
      <c r="I3622" s="1">
        <v>1375</v>
      </c>
      <c r="J3622" s="1">
        <v>3005374149</v>
      </c>
      <c r="K3622" s="1" t="s">
        <v>45</v>
      </c>
      <c r="L3622" s="1" t="s">
        <v>46</v>
      </c>
      <c r="M3622" s="1" t="s">
        <v>46</v>
      </c>
      <c r="N3622" s="1" t="s">
        <v>46</v>
      </c>
      <c r="O3622" s="1" t="s">
        <v>46</v>
      </c>
      <c r="P3622" s="1" t="s">
        <v>46</v>
      </c>
      <c r="Q3622" s="1" t="s">
        <v>46</v>
      </c>
      <c r="R3622" s="1" t="s">
        <v>46</v>
      </c>
      <c r="S3622" s="1" t="s">
        <v>46</v>
      </c>
      <c r="T3622" s="12" t="str">
        <f>IF(OR(VOZ_WHATSAPP[[#This Row],[Brinda argumentos coherentes a la objeción]]="No Cumple",VOZ_WHATSAPP[[#This Row],[Despliegue de Beneficios y/o consecuencias]]="No Cumple"),"Sin Negocio","Negocio")</f>
        <v>Negocio</v>
      </c>
      <c r="U3622" s="1" t="s">
        <v>46</v>
      </c>
      <c r="V3622" s="1" t="s">
        <v>47</v>
      </c>
      <c r="W3622" s="1" t="s">
        <v>46</v>
      </c>
      <c r="X3622" s="12" t="str">
        <f>IF(OR(VOZ_WHATSAPP[[#This Row],[Confirma Valor de pago]]="No Cumple",VOZ_WHATSAPP[[#This Row],[Confirma hora de pago]]="No Cumple",VOZ_WHATSAPP[[#This Row],[Confirma medio de pago]]="No Cumple"),"Sin Cierre","Cierre")</f>
        <v>Sin Cierre</v>
      </c>
      <c r="Y3622" s="1" t="s">
        <v>46</v>
      </c>
      <c r="Z3622" s="1" t="s">
        <v>46</v>
      </c>
      <c r="AA3622" s="1" t="s">
        <v>46</v>
      </c>
      <c r="AB3622" s="1" t="s">
        <v>46</v>
      </c>
      <c r="AC3622" s="11" t="str">
        <f>IF(OR(VOZ_WHATSAPP[[#This Row],[La comunicación es asertiva, con respeto y evita maltrato]]="No Cumple",VOZ_WHATSAPP[[#This Row],[Cumple con las normativas legales]]="No Cumple"),"No Cumple","Cumple")</f>
        <v>Cumple</v>
      </c>
      <c r="AD3622" s="1" t="s">
        <v>46</v>
      </c>
      <c r="AE3622" s="1" t="s">
        <v>3077</v>
      </c>
      <c r="AF3622" s="4">
        <v>0.92</v>
      </c>
      <c r="AG3622" s="4">
        <f>IF(AND(VOZ_WHATSAPP[[#This Row],[Estado Cierre]]="Sin Cierre",VOZ_WHATSAPP[[#This Row],[Nota Negocio]]="Sin Negocio"),VOZ_WHATSAPP[[#This Row],[Nota]]-24%,VOZ_WHATSAPP[[#This Row],[Nota]])</f>
        <v>0.92</v>
      </c>
      <c r="AH3622" s="8">
        <f>IF(VOZ_WHATSAPP[[#This Row],[Estado Legal]]="No Cumple",0,IF(VOZ_WHATSAPP[[#This Row],[Realiza lectura de guion Legal]]="No Cumple",VOZ_WHATSAPP[[#This Row],[Nota 2]]-50%,VOZ_WHATSAPP[[#This Row],[Nota 2]]))</f>
        <v>0.92</v>
      </c>
    </row>
    <row r="3623" spans="1:34" x14ac:dyDescent="0.25">
      <c r="A3623" s="2" t="str">
        <f>VOZ_WHATSAPP[[#This Row],[ID Asesor]]&amp;VOZ_WHATSAPP[[#This Row],[Fecha Monitoreo]]</f>
        <v>374845905</v>
      </c>
      <c r="B3623" s="2">
        <v>45905</v>
      </c>
      <c r="C3623" s="1" t="s">
        <v>126</v>
      </c>
      <c r="D3623" s="1">
        <v>3748</v>
      </c>
      <c r="E3623" s="2">
        <v>45905</v>
      </c>
      <c r="F3623" s="3">
        <v>0.40486111111111112</v>
      </c>
      <c r="G3623" s="1" t="s">
        <v>80</v>
      </c>
      <c r="H3623" s="1" t="s">
        <v>44</v>
      </c>
      <c r="I3623" s="1">
        <v>494</v>
      </c>
      <c r="J3623" s="1">
        <v>3208859265</v>
      </c>
      <c r="K3623" s="1" t="s">
        <v>45</v>
      </c>
      <c r="L3623" s="1" t="s">
        <v>46</v>
      </c>
      <c r="M3623" s="1" t="s">
        <v>46</v>
      </c>
      <c r="N3623" s="1" t="s">
        <v>46</v>
      </c>
      <c r="O3623" s="1" t="s">
        <v>46</v>
      </c>
      <c r="P3623" s="1" t="s">
        <v>46</v>
      </c>
      <c r="Q3623" s="1" t="s">
        <v>46</v>
      </c>
      <c r="R3623" s="1" t="s">
        <v>46</v>
      </c>
      <c r="S3623" s="1" t="s">
        <v>46</v>
      </c>
      <c r="T3623" s="12" t="str">
        <f>IF(OR(VOZ_WHATSAPP[[#This Row],[Brinda argumentos coherentes a la objeción]]="No Cumple",VOZ_WHATSAPP[[#This Row],[Despliegue de Beneficios y/o consecuencias]]="No Cumple"),"Sin Negocio","Negocio")</f>
        <v>Negocio</v>
      </c>
      <c r="U3623" s="1" t="s">
        <v>48</v>
      </c>
      <c r="V3623" s="1" t="s">
        <v>48</v>
      </c>
      <c r="W3623" s="1" t="s">
        <v>48</v>
      </c>
      <c r="X3623" s="12" t="str">
        <f>IF(OR(VOZ_WHATSAPP[[#This Row],[Confirma Valor de pago]]="No Cumple",VOZ_WHATSAPP[[#This Row],[Confirma hora de pago]]="No Cumple",VOZ_WHATSAPP[[#This Row],[Confirma medio de pago]]="No Cumple"),"Sin Cierre","Cierre")</f>
        <v>Cierre</v>
      </c>
      <c r="Y3623" s="1" t="s">
        <v>46</v>
      </c>
      <c r="Z3623" s="1" t="s">
        <v>46</v>
      </c>
      <c r="AA3623" s="1" t="s">
        <v>46</v>
      </c>
      <c r="AB3623" s="1" t="s">
        <v>46</v>
      </c>
      <c r="AC3623" s="11" t="str">
        <f>IF(OR(VOZ_WHATSAPP[[#This Row],[La comunicación es asertiva, con respeto y evita maltrato]]="No Cumple",VOZ_WHATSAPP[[#This Row],[Cumple con las normativas legales]]="No Cumple"),"No Cumple","Cumple")</f>
        <v>Cumple</v>
      </c>
      <c r="AD3623" s="1" t="s">
        <v>46</v>
      </c>
      <c r="AE3623" s="1" t="s">
        <v>131</v>
      </c>
      <c r="AF3623" s="4">
        <v>1</v>
      </c>
      <c r="AG3623" s="4">
        <f>IF(AND(VOZ_WHATSAPP[[#This Row],[Estado Cierre]]="Sin Cierre",VOZ_WHATSAPP[[#This Row],[Nota Negocio]]="Sin Negocio"),VOZ_WHATSAPP[[#This Row],[Nota]]-24%,VOZ_WHATSAPP[[#This Row],[Nota]])</f>
        <v>1</v>
      </c>
      <c r="AH3623" s="8">
        <f>IF(VOZ_WHATSAPP[[#This Row],[Estado Legal]]="No Cumple",0,IF(VOZ_WHATSAPP[[#This Row],[Realiza lectura de guion Legal]]="No Cumple",VOZ_WHATSAPP[[#This Row],[Nota 2]]-50%,VOZ_WHATSAPP[[#This Row],[Nota 2]]))</f>
        <v>1</v>
      </c>
    </row>
    <row r="3624" spans="1:34" x14ac:dyDescent="0.25">
      <c r="A3624" s="2" t="str">
        <f>VOZ_WHATSAPP[[#This Row],[ID Asesor]]&amp;VOZ_WHATSAPP[[#This Row],[Fecha Monitoreo]]</f>
        <v>397245905</v>
      </c>
      <c r="B3624" s="2">
        <v>45905</v>
      </c>
      <c r="C3624" s="1" t="s">
        <v>50</v>
      </c>
      <c r="D3624" s="1">
        <v>3972</v>
      </c>
      <c r="E3624" s="2">
        <v>45905</v>
      </c>
      <c r="F3624" s="3">
        <v>0.3972222222222222</v>
      </c>
      <c r="G3624" s="1" t="s">
        <v>51</v>
      </c>
      <c r="H3624" s="1" t="s">
        <v>44</v>
      </c>
      <c r="I3624" s="1">
        <v>1445</v>
      </c>
      <c r="J3624" s="1">
        <v>3219375907</v>
      </c>
      <c r="K3624" s="1" t="s">
        <v>45</v>
      </c>
      <c r="L3624" s="1" t="s">
        <v>46</v>
      </c>
      <c r="M3624" s="1" t="s">
        <v>46</v>
      </c>
      <c r="N3624" s="1" t="s">
        <v>46</v>
      </c>
      <c r="O3624" s="1" t="s">
        <v>48</v>
      </c>
      <c r="P3624" s="1" t="s">
        <v>46</v>
      </c>
      <c r="Q3624" s="1" t="s">
        <v>46</v>
      </c>
      <c r="R3624" s="1" t="s">
        <v>48</v>
      </c>
      <c r="S3624" s="1" t="s">
        <v>47</v>
      </c>
      <c r="T3624" s="12" t="str">
        <f>IF(OR(VOZ_WHATSAPP[[#This Row],[Brinda argumentos coherentes a la objeción]]="No Cumple",VOZ_WHATSAPP[[#This Row],[Despliegue de Beneficios y/o consecuencias]]="No Cumple"),"Sin Negocio","Negocio")</f>
        <v>Sin Negocio</v>
      </c>
      <c r="U3624" s="1" t="s">
        <v>46</v>
      </c>
      <c r="V3624" s="1" t="s">
        <v>46</v>
      </c>
      <c r="W3624" s="1" t="s">
        <v>46</v>
      </c>
      <c r="X3624" s="12" t="str">
        <f>IF(OR(VOZ_WHATSAPP[[#This Row],[Confirma Valor de pago]]="No Cumple",VOZ_WHATSAPP[[#This Row],[Confirma hora de pago]]="No Cumple",VOZ_WHATSAPP[[#This Row],[Confirma medio de pago]]="No Cumple"),"Sin Cierre","Cierre")</f>
        <v>Cierre</v>
      </c>
      <c r="Y3624" s="1" t="s">
        <v>46</v>
      </c>
      <c r="Z3624" s="1" t="s">
        <v>46</v>
      </c>
      <c r="AA3624" s="1" t="s">
        <v>46</v>
      </c>
      <c r="AB3624" s="1" t="s">
        <v>46</v>
      </c>
      <c r="AC3624" s="11" t="str">
        <f>IF(OR(VOZ_WHATSAPP[[#This Row],[La comunicación es asertiva, con respeto y evita maltrato]]="No Cumple",VOZ_WHATSAPP[[#This Row],[Cumple con las normativas legales]]="No Cumple"),"No Cumple","Cumple")</f>
        <v>Cumple</v>
      </c>
      <c r="AD3624" s="1" t="s">
        <v>46</v>
      </c>
      <c r="AE3624" s="1" t="s">
        <v>3078</v>
      </c>
      <c r="AF3624" s="4">
        <v>0.9</v>
      </c>
      <c r="AG3624" s="4">
        <f>IF(AND(VOZ_WHATSAPP[[#This Row],[Estado Cierre]]="Sin Cierre",VOZ_WHATSAPP[[#This Row],[Nota Negocio]]="Sin Negocio"),VOZ_WHATSAPP[[#This Row],[Nota]]-24%,VOZ_WHATSAPP[[#This Row],[Nota]])</f>
        <v>0.9</v>
      </c>
      <c r="AH3624" s="8">
        <f>IF(VOZ_WHATSAPP[[#This Row],[Estado Legal]]="No Cumple",0,IF(VOZ_WHATSAPP[[#This Row],[Realiza lectura de guion Legal]]="No Cumple",VOZ_WHATSAPP[[#This Row],[Nota 2]]-50%,VOZ_WHATSAPP[[#This Row],[Nota 2]]))</f>
        <v>0.9</v>
      </c>
    </row>
    <row r="3625" spans="1:34" x14ac:dyDescent="0.25">
      <c r="A3625" s="2" t="str">
        <f>VOZ_WHATSAPP[[#This Row],[ID Asesor]]&amp;VOZ_WHATSAPP[[#This Row],[Fecha Monitoreo]]</f>
        <v>362345905</v>
      </c>
      <c r="B3625" s="2">
        <v>45905</v>
      </c>
      <c r="C3625" s="1" t="s">
        <v>696</v>
      </c>
      <c r="D3625" s="1">
        <v>3623</v>
      </c>
      <c r="E3625" s="2">
        <v>45905</v>
      </c>
      <c r="F3625" s="3">
        <v>0.40763888888888888</v>
      </c>
      <c r="G3625" s="1" t="s">
        <v>58</v>
      </c>
      <c r="H3625" s="1" t="s">
        <v>44</v>
      </c>
      <c r="I3625" s="1">
        <v>459</v>
      </c>
      <c r="J3625" s="1">
        <v>3003538153</v>
      </c>
      <c r="K3625" s="1" t="s">
        <v>45</v>
      </c>
      <c r="L3625" s="1" t="s">
        <v>47</v>
      </c>
      <c r="M3625" s="1" t="s">
        <v>46</v>
      </c>
      <c r="N3625" s="1" t="s">
        <v>46</v>
      </c>
      <c r="O3625" s="1" t="s">
        <v>46</v>
      </c>
      <c r="P3625" s="1" t="s">
        <v>46</v>
      </c>
      <c r="Q3625" s="1" t="s">
        <v>48</v>
      </c>
      <c r="R3625" s="1" t="s">
        <v>48</v>
      </c>
      <c r="S3625" s="1" t="s">
        <v>46</v>
      </c>
      <c r="T3625" s="12" t="str">
        <f>IF(OR(VOZ_WHATSAPP[[#This Row],[Brinda argumentos coherentes a la objeción]]="No Cumple",VOZ_WHATSAPP[[#This Row],[Despliegue de Beneficios y/o consecuencias]]="No Cumple"),"Sin Negocio","Negocio")</f>
        <v>Negocio</v>
      </c>
      <c r="U3625" s="1" t="s">
        <v>46</v>
      </c>
      <c r="V3625" s="1" t="s">
        <v>46</v>
      </c>
      <c r="W3625" s="1" t="s">
        <v>46</v>
      </c>
      <c r="X3625" s="12" t="str">
        <f>IF(OR(VOZ_WHATSAPP[[#This Row],[Confirma Valor de pago]]="No Cumple",VOZ_WHATSAPP[[#This Row],[Confirma hora de pago]]="No Cumple",VOZ_WHATSAPP[[#This Row],[Confirma medio de pago]]="No Cumple"),"Sin Cierre","Cierre")</f>
        <v>Cierre</v>
      </c>
      <c r="Y3625" s="1" t="s">
        <v>46</v>
      </c>
      <c r="Z3625" s="1" t="s">
        <v>46</v>
      </c>
      <c r="AA3625" s="1" t="s">
        <v>46</v>
      </c>
      <c r="AB3625" s="1" t="s">
        <v>46</v>
      </c>
      <c r="AC3625" s="11" t="str">
        <f>IF(OR(VOZ_WHATSAPP[[#This Row],[La comunicación es asertiva, con respeto y evita maltrato]]="No Cumple",VOZ_WHATSAPP[[#This Row],[Cumple con las normativas legales]]="No Cumple"),"No Cumple","Cumple")</f>
        <v>Cumple</v>
      </c>
      <c r="AD3625" s="1" t="s">
        <v>46</v>
      </c>
      <c r="AE3625" s="1" t="s">
        <v>2558</v>
      </c>
      <c r="AF3625" s="4">
        <v>0.96</v>
      </c>
      <c r="AG3625" s="4">
        <f>IF(AND(VOZ_WHATSAPP[[#This Row],[Estado Cierre]]="Sin Cierre",VOZ_WHATSAPP[[#This Row],[Nota Negocio]]="Sin Negocio"),VOZ_WHATSAPP[[#This Row],[Nota]]-24%,VOZ_WHATSAPP[[#This Row],[Nota]])</f>
        <v>0.96</v>
      </c>
      <c r="AH3625" s="8">
        <f>IF(VOZ_WHATSAPP[[#This Row],[Estado Legal]]="No Cumple",0,IF(VOZ_WHATSAPP[[#This Row],[Realiza lectura de guion Legal]]="No Cumple",VOZ_WHATSAPP[[#This Row],[Nota 2]]-50%,VOZ_WHATSAPP[[#This Row],[Nota 2]]))</f>
        <v>0.96</v>
      </c>
    </row>
    <row r="3626" spans="1:34" x14ac:dyDescent="0.25">
      <c r="A3626" s="2" t="str">
        <f>VOZ_WHATSAPP[[#This Row],[ID Asesor]]&amp;VOZ_WHATSAPP[[#This Row],[Fecha Monitoreo]]</f>
        <v>380645905</v>
      </c>
      <c r="B3626" s="2">
        <v>45905</v>
      </c>
      <c r="C3626" s="1" t="s">
        <v>126</v>
      </c>
      <c r="D3626" s="1">
        <v>3806</v>
      </c>
      <c r="E3626" s="2">
        <v>45905</v>
      </c>
      <c r="F3626" s="3">
        <v>0.41736111111111113</v>
      </c>
      <c r="G3626" s="1" t="s">
        <v>58</v>
      </c>
      <c r="H3626" s="1" t="s">
        <v>44</v>
      </c>
      <c r="I3626" s="1">
        <v>448</v>
      </c>
      <c r="J3626" s="1">
        <v>3016877793</v>
      </c>
      <c r="K3626" s="1" t="s">
        <v>45</v>
      </c>
      <c r="L3626" s="1" t="s">
        <v>46</v>
      </c>
      <c r="M3626" s="1" t="s">
        <v>46</v>
      </c>
      <c r="N3626" s="1" t="s">
        <v>46</v>
      </c>
      <c r="O3626" s="1" t="s">
        <v>46</v>
      </c>
      <c r="P3626" s="1" t="s">
        <v>46</v>
      </c>
      <c r="Q3626" s="1" t="s">
        <v>48</v>
      </c>
      <c r="R3626" s="1" t="s">
        <v>48</v>
      </c>
      <c r="S3626" s="1" t="s">
        <v>48</v>
      </c>
      <c r="T3626" s="12" t="str">
        <f>IF(OR(VOZ_WHATSAPP[[#This Row],[Brinda argumentos coherentes a la objeción]]="No Cumple",VOZ_WHATSAPP[[#This Row],[Despliegue de Beneficios y/o consecuencias]]="No Cumple"),"Sin Negocio","Negocio")</f>
        <v>Negocio</v>
      </c>
      <c r="U3626" s="1" t="s">
        <v>46</v>
      </c>
      <c r="V3626" s="1" t="s">
        <v>46</v>
      </c>
      <c r="W3626" s="1" t="s">
        <v>46</v>
      </c>
      <c r="X3626" s="12" t="str">
        <f>IF(OR(VOZ_WHATSAPP[[#This Row],[Confirma Valor de pago]]="No Cumple",VOZ_WHATSAPP[[#This Row],[Confirma hora de pago]]="No Cumple",VOZ_WHATSAPP[[#This Row],[Confirma medio de pago]]="No Cumple"),"Sin Cierre","Cierre")</f>
        <v>Cierre</v>
      </c>
      <c r="Y3626" s="1" t="s">
        <v>46</v>
      </c>
      <c r="Z3626" s="1" t="s">
        <v>46</v>
      </c>
      <c r="AA3626" s="1" t="s">
        <v>46</v>
      </c>
      <c r="AB3626" s="1" t="s">
        <v>46</v>
      </c>
      <c r="AC3626" s="11" t="str">
        <f>IF(OR(VOZ_WHATSAPP[[#This Row],[La comunicación es asertiva, con respeto y evita maltrato]]="No Cumple",VOZ_WHATSAPP[[#This Row],[Cumple con las normativas legales]]="No Cumple"),"No Cumple","Cumple")</f>
        <v>Cumple</v>
      </c>
      <c r="AD3626" s="1" t="s">
        <v>46</v>
      </c>
      <c r="AE3626" s="1" t="s">
        <v>131</v>
      </c>
      <c r="AF3626" s="4">
        <v>1</v>
      </c>
      <c r="AG3626" s="4">
        <f>IF(AND(VOZ_WHATSAPP[[#This Row],[Estado Cierre]]="Sin Cierre",VOZ_WHATSAPP[[#This Row],[Nota Negocio]]="Sin Negocio"),VOZ_WHATSAPP[[#This Row],[Nota]]-24%,VOZ_WHATSAPP[[#This Row],[Nota]])</f>
        <v>1</v>
      </c>
      <c r="AH3626" s="8">
        <f>IF(VOZ_WHATSAPP[[#This Row],[Estado Legal]]="No Cumple",0,IF(VOZ_WHATSAPP[[#This Row],[Realiza lectura de guion Legal]]="No Cumple",VOZ_WHATSAPP[[#This Row],[Nota 2]]-50%,VOZ_WHATSAPP[[#This Row],[Nota 2]]))</f>
        <v>1</v>
      </c>
    </row>
    <row r="3627" spans="1:34" x14ac:dyDescent="0.25">
      <c r="A3627" s="2" t="str">
        <f>VOZ_WHATSAPP[[#This Row],[ID Asesor]]&amp;VOZ_WHATSAPP[[#This Row],[Fecha Monitoreo]]</f>
        <v>356545905</v>
      </c>
      <c r="B3627" s="2">
        <v>45905</v>
      </c>
      <c r="C3627" s="1" t="s">
        <v>59</v>
      </c>
      <c r="D3627" s="1">
        <v>3565</v>
      </c>
      <c r="E3627" s="2">
        <v>45905</v>
      </c>
      <c r="F3627" s="3">
        <v>0.35347222222222224</v>
      </c>
      <c r="G3627" s="1" t="s">
        <v>80</v>
      </c>
      <c r="H3627" s="1" t="s">
        <v>44</v>
      </c>
      <c r="I3627" s="1">
        <v>11009832</v>
      </c>
      <c r="J3627" s="1">
        <v>3184564969</v>
      </c>
      <c r="K3627" s="1" t="s">
        <v>49</v>
      </c>
      <c r="L3627" s="1" t="s">
        <v>46</v>
      </c>
      <c r="M3627" s="1" t="s">
        <v>48</v>
      </c>
      <c r="N3627" s="1" t="s">
        <v>46</v>
      </c>
      <c r="O3627" s="1" t="s">
        <v>46</v>
      </c>
      <c r="P3627" s="1" t="s">
        <v>46</v>
      </c>
      <c r="Q3627" s="1" t="s">
        <v>46</v>
      </c>
      <c r="R3627" s="1" t="s">
        <v>46</v>
      </c>
      <c r="S3627" s="1" t="s">
        <v>46</v>
      </c>
      <c r="T3627" s="12" t="str">
        <f>IF(OR(VOZ_WHATSAPP[[#This Row],[Brinda argumentos coherentes a la objeción]]="No Cumple",VOZ_WHATSAPP[[#This Row],[Despliegue de Beneficios y/o consecuencias]]="No Cumple"),"Sin Negocio","Negocio")</f>
        <v>Negocio</v>
      </c>
      <c r="U3627" s="1" t="s">
        <v>48</v>
      </c>
      <c r="V3627" s="1" t="s">
        <v>48</v>
      </c>
      <c r="W3627" s="1" t="s">
        <v>48</v>
      </c>
      <c r="X3627" s="12" t="str">
        <f>IF(OR(VOZ_WHATSAPP[[#This Row],[Confirma Valor de pago]]="No Cumple",VOZ_WHATSAPP[[#This Row],[Confirma hora de pago]]="No Cumple",VOZ_WHATSAPP[[#This Row],[Confirma medio de pago]]="No Cumple"),"Sin Cierre","Cierre")</f>
        <v>Cierre</v>
      </c>
      <c r="Y3627" s="1" t="s">
        <v>48</v>
      </c>
      <c r="Z3627" s="1" t="s">
        <v>46</v>
      </c>
      <c r="AA3627" s="1" t="s">
        <v>46</v>
      </c>
      <c r="AB3627" s="1" t="s">
        <v>46</v>
      </c>
      <c r="AC3627" s="11" t="str">
        <f>IF(OR(VOZ_WHATSAPP[[#This Row],[La comunicación es asertiva, con respeto y evita maltrato]]="No Cumple",VOZ_WHATSAPP[[#This Row],[Cumple con las normativas legales]]="No Cumple"),"No Cumple","Cumple")</f>
        <v>Cumple</v>
      </c>
      <c r="AD3627" s="1" t="s">
        <v>48</v>
      </c>
      <c r="AE3627" s="1" t="s">
        <v>3079</v>
      </c>
      <c r="AF3627" s="4">
        <v>1</v>
      </c>
      <c r="AG3627" s="4">
        <f>IF(AND(VOZ_WHATSAPP[[#This Row],[Estado Cierre]]="Sin Cierre",VOZ_WHATSAPP[[#This Row],[Nota Negocio]]="Sin Negocio"),VOZ_WHATSAPP[[#This Row],[Nota]]-24%,VOZ_WHATSAPP[[#This Row],[Nota]])</f>
        <v>1</v>
      </c>
      <c r="AH3627" s="8">
        <f>IF(VOZ_WHATSAPP[[#This Row],[Estado Legal]]="No Cumple",0,IF(VOZ_WHATSAPP[[#This Row],[Realiza lectura de guion Legal]]="No Cumple",VOZ_WHATSAPP[[#This Row],[Nota 2]]-50%,VOZ_WHATSAPP[[#This Row],[Nota 2]]))</f>
        <v>1</v>
      </c>
    </row>
    <row r="3628" spans="1:34" x14ac:dyDescent="0.25">
      <c r="A3628" s="2" t="str">
        <f>VOZ_WHATSAPP[[#This Row],[ID Asesor]]&amp;VOZ_WHATSAPP[[#This Row],[Fecha Monitoreo]]</f>
        <v>396945905</v>
      </c>
      <c r="B3628" s="2">
        <v>45905</v>
      </c>
      <c r="C3628" s="1" t="s">
        <v>42</v>
      </c>
      <c r="D3628" s="1">
        <v>3969</v>
      </c>
      <c r="E3628" s="2">
        <v>45905</v>
      </c>
      <c r="F3628" s="3">
        <v>0.4152777777777778</v>
      </c>
      <c r="G3628" s="1" t="s">
        <v>51</v>
      </c>
      <c r="H3628" s="1" t="s">
        <v>44</v>
      </c>
      <c r="I3628" s="1">
        <v>21009823</v>
      </c>
      <c r="J3628" s="1">
        <v>3225369667</v>
      </c>
      <c r="K3628" s="1" t="s">
        <v>49</v>
      </c>
      <c r="L3628" s="1" t="s">
        <v>46</v>
      </c>
      <c r="M3628" s="1" t="s">
        <v>46</v>
      </c>
      <c r="N3628" s="1" t="s">
        <v>46</v>
      </c>
      <c r="O3628" s="1" t="s">
        <v>46</v>
      </c>
      <c r="P3628" s="1" t="s">
        <v>46</v>
      </c>
      <c r="Q3628" s="1" t="s">
        <v>48</v>
      </c>
      <c r="R3628" s="1" t="s">
        <v>48</v>
      </c>
      <c r="S3628" s="1" t="s">
        <v>46</v>
      </c>
      <c r="T3628" s="12" t="str">
        <f>IF(OR(VOZ_WHATSAPP[[#This Row],[Brinda argumentos coherentes a la objeción]]="No Cumple",VOZ_WHATSAPP[[#This Row],[Despliegue de Beneficios y/o consecuencias]]="No Cumple"),"Sin Negocio","Negocio")</f>
        <v>Negocio</v>
      </c>
      <c r="U3628" s="1" t="s">
        <v>46</v>
      </c>
      <c r="V3628" s="1" t="s">
        <v>46</v>
      </c>
      <c r="W3628" s="1" t="s">
        <v>46</v>
      </c>
      <c r="X3628" s="12" t="str">
        <f>IF(OR(VOZ_WHATSAPP[[#This Row],[Confirma Valor de pago]]="No Cumple",VOZ_WHATSAPP[[#This Row],[Confirma hora de pago]]="No Cumple",VOZ_WHATSAPP[[#This Row],[Confirma medio de pago]]="No Cumple"),"Sin Cierre","Cierre")</f>
        <v>Cierre</v>
      </c>
      <c r="Y3628" s="1" t="s">
        <v>46</v>
      </c>
      <c r="Z3628" s="1" t="s">
        <v>46</v>
      </c>
      <c r="AA3628" s="1" t="s">
        <v>46</v>
      </c>
      <c r="AB3628" s="1" t="s">
        <v>46</v>
      </c>
      <c r="AC3628" s="11" t="str">
        <f>IF(OR(VOZ_WHATSAPP[[#This Row],[La comunicación es asertiva, con respeto y evita maltrato]]="No Cumple",VOZ_WHATSAPP[[#This Row],[Cumple con las normativas legales]]="No Cumple"),"No Cumple","Cumple")</f>
        <v>Cumple</v>
      </c>
      <c r="AD3628" s="1" t="s">
        <v>46</v>
      </c>
      <c r="AE3628" s="1" t="s">
        <v>101</v>
      </c>
      <c r="AF3628" s="4">
        <v>1</v>
      </c>
      <c r="AG3628" s="4">
        <f>IF(AND(VOZ_WHATSAPP[[#This Row],[Estado Cierre]]="Sin Cierre",VOZ_WHATSAPP[[#This Row],[Nota Negocio]]="Sin Negocio"),VOZ_WHATSAPP[[#This Row],[Nota]]-24%,VOZ_WHATSAPP[[#This Row],[Nota]])</f>
        <v>1</v>
      </c>
      <c r="AH3628" s="8">
        <f>IF(VOZ_WHATSAPP[[#This Row],[Estado Legal]]="No Cumple",0,IF(VOZ_WHATSAPP[[#This Row],[Realiza lectura de guion Legal]]="No Cumple",VOZ_WHATSAPP[[#This Row],[Nota 2]]-50%,VOZ_WHATSAPP[[#This Row],[Nota 2]]))</f>
        <v>1</v>
      </c>
    </row>
    <row r="3629" spans="1:34" x14ac:dyDescent="0.25">
      <c r="A3629" s="2" t="str">
        <f>VOZ_WHATSAPP[[#This Row],[ID Asesor]]&amp;VOZ_WHATSAPP[[#This Row],[Fecha Monitoreo]]</f>
        <v>386445905</v>
      </c>
      <c r="B3629" s="2">
        <v>45905</v>
      </c>
      <c r="C3629" s="1" t="s">
        <v>126</v>
      </c>
      <c r="D3629" s="1">
        <v>3864</v>
      </c>
      <c r="E3629" s="2">
        <v>45905</v>
      </c>
      <c r="F3629" s="3">
        <v>0.36666666666666664</v>
      </c>
      <c r="G3629" s="1" t="s">
        <v>58</v>
      </c>
      <c r="H3629" s="1" t="s">
        <v>44</v>
      </c>
      <c r="I3629" s="1">
        <v>574</v>
      </c>
      <c r="J3629" s="1">
        <v>3144689081</v>
      </c>
      <c r="K3629" s="1" t="s">
        <v>45</v>
      </c>
      <c r="L3629" s="1" t="s">
        <v>46</v>
      </c>
      <c r="M3629" s="1" t="s">
        <v>46</v>
      </c>
      <c r="N3629" s="1" t="s">
        <v>46</v>
      </c>
      <c r="O3629" s="1" t="s">
        <v>46</v>
      </c>
      <c r="P3629" s="1" t="s">
        <v>46</v>
      </c>
      <c r="Q3629" s="1" t="s">
        <v>48</v>
      </c>
      <c r="R3629" s="1" t="s">
        <v>48</v>
      </c>
      <c r="S3629" s="1" t="s">
        <v>48</v>
      </c>
      <c r="T3629" s="12" t="str">
        <f>IF(OR(VOZ_WHATSAPP[[#This Row],[Brinda argumentos coherentes a la objeción]]="No Cumple",VOZ_WHATSAPP[[#This Row],[Despliegue de Beneficios y/o consecuencias]]="No Cumple"),"Sin Negocio","Negocio")</f>
        <v>Negocio</v>
      </c>
      <c r="U3629" s="1" t="s">
        <v>46</v>
      </c>
      <c r="V3629" s="1" t="s">
        <v>46</v>
      </c>
      <c r="W3629" s="1" t="s">
        <v>46</v>
      </c>
      <c r="X3629" s="12" t="str">
        <f>IF(OR(VOZ_WHATSAPP[[#This Row],[Confirma Valor de pago]]="No Cumple",VOZ_WHATSAPP[[#This Row],[Confirma hora de pago]]="No Cumple",VOZ_WHATSAPP[[#This Row],[Confirma medio de pago]]="No Cumple"),"Sin Cierre","Cierre")</f>
        <v>Cierre</v>
      </c>
      <c r="Y3629" s="1" t="s">
        <v>46</v>
      </c>
      <c r="Z3629" s="1" t="s">
        <v>46</v>
      </c>
      <c r="AA3629" s="1" t="s">
        <v>46</v>
      </c>
      <c r="AB3629" s="1" t="s">
        <v>46</v>
      </c>
      <c r="AC3629" s="11" t="str">
        <f>IF(OR(VOZ_WHATSAPP[[#This Row],[La comunicación es asertiva, con respeto y evita maltrato]]="No Cumple",VOZ_WHATSAPP[[#This Row],[Cumple con las normativas legales]]="No Cumple"),"No Cumple","Cumple")</f>
        <v>Cumple</v>
      </c>
      <c r="AD3629" s="1" t="s">
        <v>46</v>
      </c>
      <c r="AE3629" s="1" t="s">
        <v>131</v>
      </c>
      <c r="AF3629" s="4">
        <v>1</v>
      </c>
      <c r="AG3629" s="4">
        <f>IF(AND(VOZ_WHATSAPP[[#This Row],[Estado Cierre]]="Sin Cierre",VOZ_WHATSAPP[[#This Row],[Nota Negocio]]="Sin Negocio"),VOZ_WHATSAPP[[#This Row],[Nota]]-24%,VOZ_WHATSAPP[[#This Row],[Nota]])</f>
        <v>1</v>
      </c>
      <c r="AH3629" s="8">
        <f>IF(VOZ_WHATSAPP[[#This Row],[Estado Legal]]="No Cumple",0,IF(VOZ_WHATSAPP[[#This Row],[Realiza lectura de guion Legal]]="No Cumple",VOZ_WHATSAPP[[#This Row],[Nota 2]]-50%,VOZ_WHATSAPP[[#This Row],[Nota 2]]))</f>
        <v>1</v>
      </c>
    </row>
    <row r="3630" spans="1:34" x14ac:dyDescent="0.25">
      <c r="A3630" s="2" t="str">
        <f>VOZ_WHATSAPP[[#This Row],[ID Asesor]]&amp;VOZ_WHATSAPP[[#This Row],[Fecha Monitoreo]]</f>
        <v>311645905</v>
      </c>
      <c r="B3630" s="2">
        <v>45905</v>
      </c>
      <c r="C3630" s="1" t="s">
        <v>42</v>
      </c>
      <c r="D3630" s="1">
        <v>3116</v>
      </c>
      <c r="E3630" s="2">
        <v>45905</v>
      </c>
      <c r="F3630" s="3">
        <v>0.40347222222222223</v>
      </c>
      <c r="G3630" s="1" t="s">
        <v>60</v>
      </c>
      <c r="H3630" s="1" t="s">
        <v>44</v>
      </c>
      <c r="I3630" s="1">
        <v>11009559</v>
      </c>
      <c r="J3630" s="1">
        <v>3102929560</v>
      </c>
      <c r="K3630" s="1" t="s">
        <v>49</v>
      </c>
      <c r="L3630" s="1" t="s">
        <v>46</v>
      </c>
      <c r="M3630" s="1" t="s">
        <v>46</v>
      </c>
      <c r="N3630" s="1" t="s">
        <v>46</v>
      </c>
      <c r="O3630" s="1" t="s">
        <v>46</v>
      </c>
      <c r="P3630" s="1" t="s">
        <v>46</v>
      </c>
      <c r="Q3630" s="1" t="s">
        <v>48</v>
      </c>
      <c r="R3630" s="1" t="s">
        <v>48</v>
      </c>
      <c r="S3630" s="1" t="s">
        <v>46</v>
      </c>
      <c r="T3630" s="12" t="str">
        <f>IF(OR(VOZ_WHATSAPP[[#This Row],[Brinda argumentos coherentes a la objeción]]="No Cumple",VOZ_WHATSAPP[[#This Row],[Despliegue de Beneficios y/o consecuencias]]="No Cumple"),"Sin Negocio","Negocio")</f>
        <v>Negocio</v>
      </c>
      <c r="U3630" s="1" t="s">
        <v>46</v>
      </c>
      <c r="V3630" s="1" t="s">
        <v>46</v>
      </c>
      <c r="W3630" s="1" t="s">
        <v>46</v>
      </c>
      <c r="X3630" s="12" t="str">
        <f>IF(OR(VOZ_WHATSAPP[[#This Row],[Confirma Valor de pago]]="No Cumple",VOZ_WHATSAPP[[#This Row],[Confirma hora de pago]]="No Cumple",VOZ_WHATSAPP[[#This Row],[Confirma medio de pago]]="No Cumple"),"Sin Cierre","Cierre")</f>
        <v>Cierre</v>
      </c>
      <c r="Y3630" s="1" t="s">
        <v>54</v>
      </c>
      <c r="Z3630" s="1" t="s">
        <v>46</v>
      </c>
      <c r="AA3630" s="1" t="s">
        <v>46</v>
      </c>
      <c r="AB3630" s="1" t="s">
        <v>46</v>
      </c>
      <c r="AC3630" s="11" t="str">
        <f>IF(OR(VOZ_WHATSAPP[[#This Row],[La comunicación es asertiva, con respeto y evita maltrato]]="No Cumple",VOZ_WHATSAPP[[#This Row],[Cumple con las normativas legales]]="No Cumple"),"No Cumple","Cumple")</f>
        <v>Cumple</v>
      </c>
      <c r="AD3630" s="1" t="s">
        <v>46</v>
      </c>
      <c r="AE3630" s="1" t="s">
        <v>3080</v>
      </c>
      <c r="AF3630" s="4">
        <v>0.92</v>
      </c>
      <c r="AG3630" s="4">
        <f>IF(AND(VOZ_WHATSAPP[[#This Row],[Estado Cierre]]="Sin Cierre",VOZ_WHATSAPP[[#This Row],[Nota Negocio]]="Sin Negocio"),VOZ_WHATSAPP[[#This Row],[Nota]]-24%,VOZ_WHATSAPP[[#This Row],[Nota]])</f>
        <v>0.92</v>
      </c>
      <c r="AH3630" s="8">
        <f>IF(VOZ_WHATSAPP[[#This Row],[Estado Legal]]="No Cumple",0,IF(VOZ_WHATSAPP[[#This Row],[Realiza lectura de guion Legal]]="No Cumple",VOZ_WHATSAPP[[#This Row],[Nota 2]]-50%,VOZ_WHATSAPP[[#This Row],[Nota 2]]))</f>
        <v>0.92</v>
      </c>
    </row>
    <row r="3631" spans="1:34" x14ac:dyDescent="0.25">
      <c r="A3631" s="2" t="str">
        <f>VOZ_WHATSAPP[[#This Row],[ID Asesor]]&amp;VOZ_WHATSAPP[[#This Row],[Fecha Monitoreo]]</f>
        <v>399645905</v>
      </c>
      <c r="B3631" s="2">
        <v>45905</v>
      </c>
      <c r="C3631" s="1" t="s">
        <v>50</v>
      </c>
      <c r="D3631" s="1">
        <v>3996</v>
      </c>
      <c r="E3631" s="2">
        <v>45905</v>
      </c>
      <c r="F3631" s="3">
        <v>0.33333333333333331</v>
      </c>
      <c r="G3631" s="1" t="s">
        <v>60</v>
      </c>
      <c r="H3631" s="1" t="s">
        <v>44</v>
      </c>
      <c r="I3631" s="1">
        <v>1390</v>
      </c>
      <c r="J3631" s="1">
        <v>3159167312</v>
      </c>
      <c r="K3631" s="1" t="s">
        <v>45</v>
      </c>
      <c r="L3631" s="1" t="s">
        <v>46</v>
      </c>
      <c r="M3631" s="1" t="s">
        <v>46</v>
      </c>
      <c r="N3631" s="1" t="s">
        <v>46</v>
      </c>
      <c r="O3631" s="1" t="s">
        <v>46</v>
      </c>
      <c r="P3631" s="1" t="s">
        <v>46</v>
      </c>
      <c r="Q3631" s="1" t="s">
        <v>46</v>
      </c>
      <c r="R3631" s="1" t="s">
        <v>46</v>
      </c>
      <c r="S3631" s="1" t="s">
        <v>47</v>
      </c>
      <c r="T3631" s="12" t="str">
        <f>IF(OR(VOZ_WHATSAPP[[#This Row],[Brinda argumentos coherentes a la objeción]]="No Cumple",VOZ_WHATSAPP[[#This Row],[Despliegue de Beneficios y/o consecuencias]]="No Cumple"),"Sin Negocio","Negocio")</f>
        <v>Sin Negocio</v>
      </c>
      <c r="U3631" s="1" t="s">
        <v>48</v>
      </c>
      <c r="V3631" s="1" t="s">
        <v>48</v>
      </c>
      <c r="W3631" s="1" t="s">
        <v>48</v>
      </c>
      <c r="X3631" s="12" t="str">
        <f>IF(OR(VOZ_WHATSAPP[[#This Row],[Confirma Valor de pago]]="No Cumple",VOZ_WHATSAPP[[#This Row],[Confirma hora de pago]]="No Cumple",VOZ_WHATSAPP[[#This Row],[Confirma medio de pago]]="No Cumple"),"Sin Cierre","Cierre")</f>
        <v>Cierre</v>
      </c>
      <c r="Y3631" s="1" t="s">
        <v>54</v>
      </c>
      <c r="Z3631" s="1" t="s">
        <v>46</v>
      </c>
      <c r="AA3631" s="1" t="s">
        <v>46</v>
      </c>
      <c r="AB3631" s="1" t="s">
        <v>46</v>
      </c>
      <c r="AC3631" s="11" t="str">
        <f>IF(OR(VOZ_WHATSAPP[[#This Row],[La comunicación es asertiva, con respeto y evita maltrato]]="No Cumple",VOZ_WHATSAPP[[#This Row],[Cumple con las normativas legales]]="No Cumple"),"No Cumple","Cumple")</f>
        <v>Cumple</v>
      </c>
      <c r="AD3631" s="1" t="s">
        <v>46</v>
      </c>
      <c r="AE3631" s="1" t="s">
        <v>3081</v>
      </c>
      <c r="AF3631" s="4">
        <v>0.82</v>
      </c>
      <c r="AG3631" s="4">
        <f>IF(AND(VOZ_WHATSAPP[[#This Row],[Estado Cierre]]="Sin Cierre",VOZ_WHATSAPP[[#This Row],[Nota Negocio]]="Sin Negocio"),VOZ_WHATSAPP[[#This Row],[Nota]]-24%,VOZ_WHATSAPP[[#This Row],[Nota]])</f>
        <v>0.82</v>
      </c>
      <c r="AH3631" s="8">
        <f>IF(VOZ_WHATSAPP[[#This Row],[Estado Legal]]="No Cumple",0,IF(VOZ_WHATSAPP[[#This Row],[Realiza lectura de guion Legal]]="No Cumple",VOZ_WHATSAPP[[#This Row],[Nota 2]]-50%,VOZ_WHATSAPP[[#This Row],[Nota 2]]))</f>
        <v>0.82</v>
      </c>
    </row>
    <row r="3632" spans="1:34" x14ac:dyDescent="0.25">
      <c r="A3632" s="2" t="str">
        <f>VOZ_WHATSAPP[[#This Row],[ID Asesor]]&amp;VOZ_WHATSAPP[[#This Row],[Fecha Monitoreo]]</f>
        <v>375745905</v>
      </c>
      <c r="B3632" s="2">
        <v>45905</v>
      </c>
      <c r="C3632" s="1" t="s">
        <v>59</v>
      </c>
      <c r="D3632" s="1">
        <v>3757</v>
      </c>
      <c r="E3632" s="2">
        <v>45905</v>
      </c>
      <c r="F3632" s="3">
        <v>0.42222222222222222</v>
      </c>
      <c r="G3632" s="1" t="s">
        <v>60</v>
      </c>
      <c r="H3632" s="1" t="s">
        <v>44</v>
      </c>
      <c r="I3632" s="1">
        <v>1261</v>
      </c>
      <c r="J3632" s="1">
        <v>3205114549</v>
      </c>
      <c r="K3632" s="1" t="s">
        <v>45</v>
      </c>
      <c r="L3632" s="1" t="s">
        <v>46</v>
      </c>
      <c r="M3632" s="1" t="s">
        <v>47</v>
      </c>
      <c r="N3632" s="1" t="s">
        <v>46</v>
      </c>
      <c r="O3632" s="1" t="s">
        <v>46</v>
      </c>
      <c r="P3632" s="1" t="s">
        <v>46</v>
      </c>
      <c r="Q3632" s="1" t="s">
        <v>46</v>
      </c>
      <c r="R3632" s="1" t="s">
        <v>46</v>
      </c>
      <c r="S3632" s="1" t="s">
        <v>48</v>
      </c>
      <c r="T3632" s="12" t="str">
        <f>IF(OR(VOZ_WHATSAPP[[#This Row],[Brinda argumentos coherentes a la objeción]]="No Cumple",VOZ_WHATSAPP[[#This Row],[Despliegue de Beneficios y/o consecuencias]]="No Cumple"),"Sin Negocio","Negocio")</f>
        <v>Negocio</v>
      </c>
      <c r="U3632" s="1" t="s">
        <v>46</v>
      </c>
      <c r="V3632" s="1" t="s">
        <v>48</v>
      </c>
      <c r="W3632" s="1" t="s">
        <v>46</v>
      </c>
      <c r="X3632" s="12" t="str">
        <f>IF(OR(VOZ_WHATSAPP[[#This Row],[Confirma Valor de pago]]="No Cumple",VOZ_WHATSAPP[[#This Row],[Confirma hora de pago]]="No Cumple",VOZ_WHATSAPP[[#This Row],[Confirma medio de pago]]="No Cumple"),"Sin Cierre","Cierre")</f>
        <v>Cierre</v>
      </c>
      <c r="Y3632" s="1" t="s">
        <v>46</v>
      </c>
      <c r="Z3632" s="1" t="s">
        <v>46</v>
      </c>
      <c r="AA3632" s="1" t="s">
        <v>46</v>
      </c>
      <c r="AB3632" s="1" t="s">
        <v>46</v>
      </c>
      <c r="AC3632" s="11" t="str">
        <f>IF(OR(VOZ_WHATSAPP[[#This Row],[La comunicación es asertiva, con respeto y evita maltrato]]="No Cumple",VOZ_WHATSAPP[[#This Row],[Cumple con las normativas legales]]="No Cumple"),"No Cumple","Cumple")</f>
        <v>Cumple</v>
      </c>
      <c r="AD3632" s="1" t="s">
        <v>46</v>
      </c>
      <c r="AE3632" s="1" t="s">
        <v>3082</v>
      </c>
      <c r="AF3632" s="4">
        <v>0.96</v>
      </c>
      <c r="AG3632" s="4">
        <f>IF(AND(VOZ_WHATSAPP[[#This Row],[Estado Cierre]]="Sin Cierre",VOZ_WHATSAPP[[#This Row],[Nota Negocio]]="Sin Negocio"),VOZ_WHATSAPP[[#This Row],[Nota]]-24%,VOZ_WHATSAPP[[#This Row],[Nota]])</f>
        <v>0.96</v>
      </c>
      <c r="AH3632" s="8">
        <f>IF(VOZ_WHATSAPP[[#This Row],[Estado Legal]]="No Cumple",0,IF(VOZ_WHATSAPP[[#This Row],[Realiza lectura de guion Legal]]="No Cumple",VOZ_WHATSAPP[[#This Row],[Nota 2]]-50%,VOZ_WHATSAPP[[#This Row],[Nota 2]]))</f>
        <v>0.96</v>
      </c>
    </row>
    <row r="3633" spans="1:34" x14ac:dyDescent="0.25">
      <c r="A3633" s="2" t="str">
        <f>VOZ_WHATSAPP[[#This Row],[ID Asesor]]&amp;VOZ_WHATSAPP[[#This Row],[Fecha Monitoreo]]</f>
        <v>385445905</v>
      </c>
      <c r="B3633" s="2">
        <v>45905</v>
      </c>
      <c r="C3633" s="1" t="s">
        <v>42</v>
      </c>
      <c r="D3633" s="1">
        <v>3854</v>
      </c>
      <c r="E3633" s="2">
        <v>45905</v>
      </c>
      <c r="F3633" s="3">
        <v>0.40833333333333333</v>
      </c>
      <c r="G3633" s="1" t="s">
        <v>60</v>
      </c>
      <c r="H3633" s="1" t="s">
        <v>44</v>
      </c>
      <c r="I3633" s="1">
        <v>11009562</v>
      </c>
      <c r="J3633" s="1">
        <v>3125807333</v>
      </c>
      <c r="K3633" s="1" t="s">
        <v>49</v>
      </c>
      <c r="L3633" s="1" t="s">
        <v>46</v>
      </c>
      <c r="M3633" s="1" t="s">
        <v>46</v>
      </c>
      <c r="N3633" s="1" t="s">
        <v>46</v>
      </c>
      <c r="O3633" s="1" t="s">
        <v>46</v>
      </c>
      <c r="P3633" s="1" t="s">
        <v>46</v>
      </c>
      <c r="Q3633" s="1" t="s">
        <v>46</v>
      </c>
      <c r="R3633" s="1" t="s">
        <v>46</v>
      </c>
      <c r="S3633" s="1" t="s">
        <v>46</v>
      </c>
      <c r="T3633" s="12" t="str">
        <f>IF(OR(VOZ_WHATSAPP[[#This Row],[Brinda argumentos coherentes a la objeción]]="No Cumple",VOZ_WHATSAPP[[#This Row],[Despliegue de Beneficios y/o consecuencias]]="No Cumple"),"Sin Negocio","Negocio")</f>
        <v>Negocio</v>
      </c>
      <c r="U3633" s="1" t="s">
        <v>46</v>
      </c>
      <c r="V3633" s="1" t="s">
        <v>46</v>
      </c>
      <c r="W3633" s="1" t="s">
        <v>47</v>
      </c>
      <c r="X3633" s="12" t="str">
        <f>IF(OR(VOZ_WHATSAPP[[#This Row],[Confirma Valor de pago]]="No Cumple",VOZ_WHATSAPP[[#This Row],[Confirma hora de pago]]="No Cumple",VOZ_WHATSAPP[[#This Row],[Confirma medio de pago]]="No Cumple"),"Sin Cierre","Cierre")</f>
        <v>Sin Cierre</v>
      </c>
      <c r="Y3633" s="1" t="s">
        <v>46</v>
      </c>
      <c r="Z3633" s="1" t="s">
        <v>46</v>
      </c>
      <c r="AA3633" s="1" t="s">
        <v>46</v>
      </c>
      <c r="AB3633" s="1" t="s">
        <v>46</v>
      </c>
      <c r="AC3633" s="11" t="str">
        <f>IF(OR(VOZ_WHATSAPP[[#This Row],[La comunicación es asertiva, con respeto y evita maltrato]]="No Cumple",VOZ_WHATSAPP[[#This Row],[Cumple con las normativas legales]]="No Cumple"),"No Cumple","Cumple")</f>
        <v>Cumple</v>
      </c>
      <c r="AD3633" s="1" t="s">
        <v>46</v>
      </c>
      <c r="AE3633" s="1" t="s">
        <v>3083</v>
      </c>
      <c r="AF3633" s="4">
        <v>0.92</v>
      </c>
      <c r="AG3633" s="4">
        <f>IF(AND(VOZ_WHATSAPP[[#This Row],[Estado Cierre]]="Sin Cierre",VOZ_WHATSAPP[[#This Row],[Nota Negocio]]="Sin Negocio"),VOZ_WHATSAPP[[#This Row],[Nota]]-24%,VOZ_WHATSAPP[[#This Row],[Nota]])</f>
        <v>0.92</v>
      </c>
      <c r="AH3633" s="8">
        <f>IF(VOZ_WHATSAPP[[#This Row],[Estado Legal]]="No Cumple",0,IF(VOZ_WHATSAPP[[#This Row],[Realiza lectura de guion Legal]]="No Cumple",VOZ_WHATSAPP[[#This Row],[Nota 2]]-50%,VOZ_WHATSAPP[[#This Row],[Nota 2]]))</f>
        <v>0.92</v>
      </c>
    </row>
    <row r="3634" spans="1:34" x14ac:dyDescent="0.25">
      <c r="A3634" s="2" t="str">
        <f>VOZ_WHATSAPP[[#This Row],[ID Asesor]]&amp;VOZ_WHATSAPP[[#This Row],[Fecha Monitoreo]]</f>
        <v>363345905</v>
      </c>
      <c r="B3634" s="2">
        <v>45905</v>
      </c>
      <c r="C3634" s="1" t="s">
        <v>42</v>
      </c>
      <c r="D3634" s="1">
        <v>3633</v>
      </c>
      <c r="E3634" s="2">
        <v>45905</v>
      </c>
      <c r="F3634" s="3">
        <v>0.38819444444444445</v>
      </c>
      <c r="G3634" s="1" t="s">
        <v>58</v>
      </c>
      <c r="H3634" s="1" t="s">
        <v>44</v>
      </c>
      <c r="I3634" s="1">
        <v>11009669</v>
      </c>
      <c r="J3634" s="1">
        <v>3164020135</v>
      </c>
      <c r="K3634" s="1" t="s">
        <v>49</v>
      </c>
      <c r="L3634" s="1" t="s">
        <v>47</v>
      </c>
      <c r="M3634" s="1" t="s">
        <v>47</v>
      </c>
      <c r="N3634" s="1" t="s">
        <v>46</v>
      </c>
      <c r="O3634" s="1" t="s">
        <v>54</v>
      </c>
      <c r="P3634" s="1" t="s">
        <v>46</v>
      </c>
      <c r="Q3634" s="1" t="s">
        <v>48</v>
      </c>
      <c r="R3634" s="1" t="s">
        <v>48</v>
      </c>
      <c r="S3634" s="1" t="s">
        <v>46</v>
      </c>
      <c r="T3634" s="12" t="str">
        <f>IF(OR(VOZ_WHATSAPP[[#This Row],[Brinda argumentos coherentes a la objeción]]="No Cumple",VOZ_WHATSAPP[[#This Row],[Despliegue de Beneficios y/o consecuencias]]="No Cumple"),"Sin Negocio","Negocio")</f>
        <v>Negocio</v>
      </c>
      <c r="U3634" s="1" t="s">
        <v>46</v>
      </c>
      <c r="V3634" s="1" t="s">
        <v>46</v>
      </c>
      <c r="W3634" s="1" t="s">
        <v>46</v>
      </c>
      <c r="X3634" s="12" t="str">
        <f>IF(OR(VOZ_WHATSAPP[[#This Row],[Confirma Valor de pago]]="No Cumple",VOZ_WHATSAPP[[#This Row],[Confirma hora de pago]]="No Cumple",VOZ_WHATSAPP[[#This Row],[Confirma medio de pago]]="No Cumple"),"Sin Cierre","Cierre")</f>
        <v>Cierre</v>
      </c>
      <c r="Y3634" s="1" t="s">
        <v>54</v>
      </c>
      <c r="Z3634" s="1" t="s">
        <v>46</v>
      </c>
      <c r="AA3634" s="1" t="s">
        <v>46</v>
      </c>
      <c r="AB3634" s="1" t="s">
        <v>46</v>
      </c>
      <c r="AC3634" s="11" t="str">
        <f>IF(OR(VOZ_WHATSAPP[[#This Row],[La comunicación es asertiva, con respeto y evita maltrato]]="No Cumple",VOZ_WHATSAPP[[#This Row],[Cumple con las normativas legales]]="No Cumple"),"No Cumple","Cumple")</f>
        <v>Cumple</v>
      </c>
      <c r="AD3634" s="1" t="s">
        <v>46</v>
      </c>
      <c r="AE3634" s="1" t="s">
        <v>3084</v>
      </c>
      <c r="AF3634" s="4">
        <v>0.79</v>
      </c>
      <c r="AG3634" s="4">
        <f>IF(AND(VOZ_WHATSAPP[[#This Row],[Estado Cierre]]="Sin Cierre",VOZ_WHATSAPP[[#This Row],[Nota Negocio]]="Sin Negocio"),VOZ_WHATSAPP[[#This Row],[Nota]]-24%,VOZ_WHATSAPP[[#This Row],[Nota]])</f>
        <v>0.79</v>
      </c>
      <c r="AH3634" s="8">
        <f>IF(VOZ_WHATSAPP[[#This Row],[Estado Legal]]="No Cumple",0,IF(VOZ_WHATSAPP[[#This Row],[Realiza lectura de guion Legal]]="No Cumple",VOZ_WHATSAPP[[#This Row],[Nota 2]]-50%,VOZ_WHATSAPP[[#This Row],[Nota 2]]))</f>
        <v>0.79</v>
      </c>
    </row>
    <row r="3635" spans="1:34" x14ac:dyDescent="0.25">
      <c r="A3635" s="2" t="str">
        <f>VOZ_WHATSAPP[[#This Row],[ID Asesor]]&amp;VOZ_WHATSAPP[[#This Row],[Fecha Monitoreo]]</f>
        <v>303545905</v>
      </c>
      <c r="B3635" s="2">
        <v>45905</v>
      </c>
      <c r="C3635" s="1" t="s">
        <v>59</v>
      </c>
      <c r="D3635" s="1">
        <v>3035</v>
      </c>
      <c r="E3635" s="2">
        <v>45905</v>
      </c>
      <c r="F3635" s="3">
        <v>0.45208333333333334</v>
      </c>
      <c r="G3635" s="1" t="s">
        <v>60</v>
      </c>
      <c r="H3635" s="1" t="s">
        <v>44</v>
      </c>
      <c r="I3635" s="1">
        <v>11009597</v>
      </c>
      <c r="J3635" s="1">
        <v>3114878020</v>
      </c>
      <c r="K3635" s="1" t="s">
        <v>49</v>
      </c>
      <c r="L3635" s="1" t="s">
        <v>47</v>
      </c>
      <c r="M3635" s="1" t="s">
        <v>48</v>
      </c>
      <c r="N3635" s="1" t="s">
        <v>46</v>
      </c>
      <c r="O3635" s="1" t="s">
        <v>46</v>
      </c>
      <c r="P3635" s="1" t="s">
        <v>46</v>
      </c>
      <c r="Q3635" s="1" t="s">
        <v>46</v>
      </c>
      <c r="R3635" s="1" t="s">
        <v>46</v>
      </c>
      <c r="S3635" s="1" t="s">
        <v>46</v>
      </c>
      <c r="T3635" s="12" t="str">
        <f>IF(OR(VOZ_WHATSAPP[[#This Row],[Brinda argumentos coherentes a la objeción]]="No Cumple",VOZ_WHATSAPP[[#This Row],[Despliegue de Beneficios y/o consecuencias]]="No Cumple"),"Sin Negocio","Negocio")</f>
        <v>Negocio</v>
      </c>
      <c r="U3635" s="1" t="s">
        <v>48</v>
      </c>
      <c r="V3635" s="1" t="s">
        <v>48</v>
      </c>
      <c r="W3635" s="1" t="s">
        <v>48</v>
      </c>
      <c r="X3635" s="12" t="str">
        <f>IF(OR(VOZ_WHATSAPP[[#This Row],[Confirma Valor de pago]]="No Cumple",VOZ_WHATSAPP[[#This Row],[Confirma hora de pago]]="No Cumple",VOZ_WHATSAPP[[#This Row],[Confirma medio de pago]]="No Cumple"),"Sin Cierre","Cierre")</f>
        <v>Cierre</v>
      </c>
      <c r="Y3635" s="1" t="s">
        <v>48</v>
      </c>
      <c r="Z3635" s="1" t="s">
        <v>54</v>
      </c>
      <c r="AA3635" s="1" t="s">
        <v>46</v>
      </c>
      <c r="AB3635" s="1" t="s">
        <v>46</v>
      </c>
      <c r="AC3635" s="11" t="str">
        <f>IF(OR(VOZ_WHATSAPP[[#This Row],[La comunicación es asertiva, con respeto y evita maltrato]]="No Cumple",VOZ_WHATSAPP[[#This Row],[Cumple con las normativas legales]]="No Cumple"),"No Cumple","Cumple")</f>
        <v>Cumple</v>
      </c>
      <c r="AD3635" s="1" t="s">
        <v>48</v>
      </c>
      <c r="AE3635" s="1" t="s">
        <v>3085</v>
      </c>
      <c r="AF3635" s="4">
        <v>0.81</v>
      </c>
      <c r="AG3635" s="4">
        <f>IF(AND(VOZ_WHATSAPP[[#This Row],[Estado Cierre]]="Sin Cierre",VOZ_WHATSAPP[[#This Row],[Nota Negocio]]="Sin Negocio"),VOZ_WHATSAPP[[#This Row],[Nota]]-24%,VOZ_WHATSAPP[[#This Row],[Nota]])</f>
        <v>0.81</v>
      </c>
      <c r="AH3635" s="8">
        <f>IF(VOZ_WHATSAPP[[#This Row],[Estado Legal]]="No Cumple",0,IF(VOZ_WHATSAPP[[#This Row],[Realiza lectura de guion Legal]]="No Cumple",VOZ_WHATSAPP[[#This Row],[Nota 2]]-50%,VOZ_WHATSAPP[[#This Row],[Nota 2]]))</f>
        <v>0.81</v>
      </c>
    </row>
    <row r="3636" spans="1:34" x14ac:dyDescent="0.25">
      <c r="A3636" s="2" t="str">
        <f>VOZ_WHATSAPP[[#This Row],[ID Asesor]]&amp;VOZ_WHATSAPP[[#This Row],[Fecha Monitoreo]]</f>
        <v>368845905</v>
      </c>
      <c r="B3636" s="2">
        <v>45905</v>
      </c>
      <c r="C3636" s="1" t="s">
        <v>59</v>
      </c>
      <c r="D3636" s="1">
        <v>3688</v>
      </c>
      <c r="E3636" s="2">
        <v>45905</v>
      </c>
      <c r="F3636" s="3">
        <v>0.47291666666666665</v>
      </c>
      <c r="G3636" s="1" t="s">
        <v>58</v>
      </c>
      <c r="H3636" s="1" t="s">
        <v>44</v>
      </c>
      <c r="I3636" s="1">
        <v>21009830</v>
      </c>
      <c r="J3636" s="1">
        <v>3137940046</v>
      </c>
      <c r="K3636" s="1" t="s">
        <v>49</v>
      </c>
      <c r="L3636" s="1" t="s">
        <v>46</v>
      </c>
      <c r="M3636" s="1" t="s">
        <v>46</v>
      </c>
      <c r="N3636" s="1" t="s">
        <v>46</v>
      </c>
      <c r="O3636" s="1" t="s">
        <v>46</v>
      </c>
      <c r="P3636" s="1" t="s">
        <v>46</v>
      </c>
      <c r="Q3636" s="1" t="s">
        <v>48</v>
      </c>
      <c r="R3636" s="1" t="s">
        <v>48</v>
      </c>
      <c r="S3636" s="1" t="s">
        <v>47</v>
      </c>
      <c r="T3636" s="12" t="str">
        <f>IF(OR(VOZ_WHATSAPP[[#This Row],[Brinda argumentos coherentes a la objeción]]="No Cumple",VOZ_WHATSAPP[[#This Row],[Despliegue de Beneficios y/o consecuencias]]="No Cumple"),"Sin Negocio","Negocio")</f>
        <v>Sin Negocio</v>
      </c>
      <c r="U3636" s="1" t="s">
        <v>46</v>
      </c>
      <c r="V3636" s="1" t="s">
        <v>46</v>
      </c>
      <c r="W3636" s="1" t="s">
        <v>46</v>
      </c>
      <c r="X3636" s="12" t="str">
        <f>IF(OR(VOZ_WHATSAPP[[#This Row],[Confirma Valor de pago]]="No Cumple",VOZ_WHATSAPP[[#This Row],[Confirma hora de pago]]="No Cumple",VOZ_WHATSAPP[[#This Row],[Confirma medio de pago]]="No Cumple"),"Sin Cierre","Cierre")</f>
        <v>Cierre</v>
      </c>
      <c r="Y3636" s="1" t="s">
        <v>46</v>
      </c>
      <c r="Z3636" s="1" t="s">
        <v>46</v>
      </c>
      <c r="AA3636" s="1" t="s">
        <v>46</v>
      </c>
      <c r="AB3636" s="1" t="s">
        <v>46</v>
      </c>
      <c r="AC3636" s="11" t="str">
        <f>IF(OR(VOZ_WHATSAPP[[#This Row],[La comunicación es asertiva, con respeto y evita maltrato]]="No Cumple",VOZ_WHATSAPP[[#This Row],[Cumple con las normativas legales]]="No Cumple"),"No Cumple","Cumple")</f>
        <v>Cumple</v>
      </c>
      <c r="AD3636" s="1" t="s">
        <v>46</v>
      </c>
      <c r="AE3636" s="1" t="s">
        <v>3122</v>
      </c>
      <c r="AF3636" s="4">
        <v>0.9</v>
      </c>
      <c r="AG3636" s="4">
        <f>IF(AND(VOZ_WHATSAPP[[#This Row],[Estado Cierre]]="Sin Cierre",VOZ_WHATSAPP[[#This Row],[Nota Negocio]]="Sin Negocio"),VOZ_WHATSAPP[[#This Row],[Nota]]-24%,VOZ_WHATSAPP[[#This Row],[Nota]])</f>
        <v>0.9</v>
      </c>
      <c r="AH3636" s="8">
        <f>IF(VOZ_WHATSAPP[[#This Row],[Estado Legal]]="No Cumple",0,IF(VOZ_WHATSAPP[[#This Row],[Realiza lectura de guion Legal]]="No Cumple",VOZ_WHATSAPP[[#This Row],[Nota 2]]-50%,VOZ_WHATSAPP[[#This Row],[Nota 2]]))</f>
        <v>0.9</v>
      </c>
    </row>
    <row r="3637" spans="1:34" x14ac:dyDescent="0.25">
      <c r="A3637" s="2" t="str">
        <f>VOZ_WHATSAPP[[#This Row],[ID Asesor]]&amp;VOZ_WHATSAPP[[#This Row],[Fecha Monitoreo]]</f>
        <v>381045905</v>
      </c>
      <c r="B3637" s="2">
        <v>45905</v>
      </c>
      <c r="C3637" s="1" t="s">
        <v>42</v>
      </c>
      <c r="D3637" s="1">
        <v>3810</v>
      </c>
      <c r="E3637" s="2">
        <v>45905</v>
      </c>
      <c r="F3637" s="3">
        <v>0.46805555555555556</v>
      </c>
      <c r="G3637" s="1" t="s">
        <v>60</v>
      </c>
      <c r="H3637" s="1" t="s">
        <v>44</v>
      </c>
      <c r="I3637" s="1">
        <v>210016359</v>
      </c>
      <c r="J3637" s="1">
        <v>3227181178</v>
      </c>
      <c r="K3637" s="1" t="s">
        <v>49</v>
      </c>
      <c r="L3637" s="1" t="s">
        <v>46</v>
      </c>
      <c r="M3637" s="1" t="s">
        <v>46</v>
      </c>
      <c r="N3637" s="1" t="s">
        <v>46</v>
      </c>
      <c r="O3637" s="1" t="s">
        <v>46</v>
      </c>
      <c r="P3637" s="1" t="s">
        <v>46</v>
      </c>
      <c r="Q3637" s="1" t="s">
        <v>46</v>
      </c>
      <c r="R3637" s="1" t="s">
        <v>46</v>
      </c>
      <c r="S3637" s="1" t="s">
        <v>46</v>
      </c>
      <c r="T3637" s="12" t="str">
        <f>IF(OR(VOZ_WHATSAPP[[#This Row],[Brinda argumentos coherentes a la objeción]]="No Cumple",VOZ_WHATSAPP[[#This Row],[Despliegue de Beneficios y/o consecuencias]]="No Cumple"),"Sin Negocio","Negocio")</f>
        <v>Negocio</v>
      </c>
      <c r="U3637" s="1" t="s">
        <v>46</v>
      </c>
      <c r="V3637" s="1" t="s">
        <v>46</v>
      </c>
      <c r="W3637" s="1" t="s">
        <v>46</v>
      </c>
      <c r="X3637" s="12" t="str">
        <f>IF(OR(VOZ_WHATSAPP[[#This Row],[Confirma Valor de pago]]="No Cumple",VOZ_WHATSAPP[[#This Row],[Confirma hora de pago]]="No Cumple",VOZ_WHATSAPP[[#This Row],[Confirma medio de pago]]="No Cumple"),"Sin Cierre","Cierre")</f>
        <v>Cierre</v>
      </c>
      <c r="Y3637" s="1" t="s">
        <v>46</v>
      </c>
      <c r="Z3637" s="1" t="s">
        <v>46</v>
      </c>
      <c r="AA3637" s="1" t="s">
        <v>46</v>
      </c>
      <c r="AB3637" s="1" t="s">
        <v>46</v>
      </c>
      <c r="AC3637" s="11" t="str">
        <f>IF(OR(VOZ_WHATSAPP[[#This Row],[La comunicación es asertiva, con respeto y evita maltrato]]="No Cumple",VOZ_WHATSAPP[[#This Row],[Cumple con las normativas legales]]="No Cumple"),"No Cumple","Cumple")</f>
        <v>Cumple</v>
      </c>
      <c r="AD3637" s="1" t="s">
        <v>46</v>
      </c>
      <c r="AE3637" s="1" t="s">
        <v>55</v>
      </c>
      <c r="AF3637" s="4">
        <v>1</v>
      </c>
      <c r="AG3637" s="4">
        <f>IF(AND(VOZ_WHATSAPP[[#This Row],[Estado Cierre]]="Sin Cierre",VOZ_WHATSAPP[[#This Row],[Nota Negocio]]="Sin Negocio"),VOZ_WHATSAPP[[#This Row],[Nota]]-24%,VOZ_WHATSAPP[[#This Row],[Nota]])</f>
        <v>1</v>
      </c>
      <c r="AH3637" s="8">
        <f>IF(VOZ_WHATSAPP[[#This Row],[Estado Legal]]="No Cumple",0,IF(VOZ_WHATSAPP[[#This Row],[Realiza lectura de guion Legal]]="No Cumple",VOZ_WHATSAPP[[#This Row],[Nota 2]]-50%,VOZ_WHATSAPP[[#This Row],[Nota 2]]))</f>
        <v>1</v>
      </c>
    </row>
    <row r="3638" spans="1:34" x14ac:dyDescent="0.25">
      <c r="A3638" s="2" t="str">
        <f>VOZ_WHATSAPP[[#This Row],[ID Asesor]]&amp;VOZ_WHATSAPP[[#This Row],[Fecha Monitoreo]]</f>
        <v>337245905</v>
      </c>
      <c r="B3638" s="2">
        <v>45905</v>
      </c>
      <c r="C3638" s="1" t="s">
        <v>696</v>
      </c>
      <c r="D3638" s="1">
        <v>3372</v>
      </c>
      <c r="E3638" s="2">
        <v>45905</v>
      </c>
      <c r="F3638" s="3">
        <v>0.46041666666666664</v>
      </c>
      <c r="G3638" s="1" t="s">
        <v>58</v>
      </c>
      <c r="H3638" s="1" t="s">
        <v>44</v>
      </c>
      <c r="I3638" s="1">
        <v>401</v>
      </c>
      <c r="J3638" s="1">
        <v>3182674840</v>
      </c>
      <c r="K3638" s="1" t="s">
        <v>45</v>
      </c>
      <c r="L3638" s="1" t="s">
        <v>46</v>
      </c>
      <c r="M3638" s="1" t="s">
        <v>46</v>
      </c>
      <c r="N3638" s="1" t="s">
        <v>46</v>
      </c>
      <c r="O3638" s="1" t="s">
        <v>46</v>
      </c>
      <c r="P3638" s="1" t="s">
        <v>46</v>
      </c>
      <c r="Q3638" s="1" t="s">
        <v>46</v>
      </c>
      <c r="R3638" s="1" t="s">
        <v>46</v>
      </c>
      <c r="S3638" s="1" t="s">
        <v>46</v>
      </c>
      <c r="T3638" s="12" t="str">
        <f>IF(OR(VOZ_WHATSAPP[[#This Row],[Brinda argumentos coherentes a la objeción]]="No Cumple",VOZ_WHATSAPP[[#This Row],[Despliegue de Beneficios y/o consecuencias]]="No Cumple"),"Sin Negocio","Negocio")</f>
        <v>Negocio</v>
      </c>
      <c r="U3638" s="1" t="s">
        <v>46</v>
      </c>
      <c r="V3638" s="1" t="s">
        <v>46</v>
      </c>
      <c r="W3638" s="1" t="s">
        <v>46</v>
      </c>
      <c r="X3638" s="12" t="str">
        <f>IF(OR(VOZ_WHATSAPP[[#This Row],[Confirma Valor de pago]]="No Cumple",VOZ_WHATSAPP[[#This Row],[Confirma hora de pago]]="No Cumple",VOZ_WHATSAPP[[#This Row],[Confirma medio de pago]]="No Cumple"),"Sin Cierre","Cierre")</f>
        <v>Cierre</v>
      </c>
      <c r="Y3638" s="1" t="s">
        <v>46</v>
      </c>
      <c r="Z3638" s="1" t="s">
        <v>54</v>
      </c>
      <c r="AA3638" s="1" t="s">
        <v>46</v>
      </c>
      <c r="AB3638" s="1" t="s">
        <v>46</v>
      </c>
      <c r="AC3638" s="11" t="str">
        <f>IF(OR(VOZ_WHATSAPP[[#This Row],[La comunicación es asertiva, con respeto y evita maltrato]]="No Cumple",VOZ_WHATSAPP[[#This Row],[Cumple con las normativas legales]]="No Cumple"),"No Cumple","Cumple")</f>
        <v>Cumple</v>
      </c>
      <c r="AD3638" s="1" t="s">
        <v>46</v>
      </c>
      <c r="AE3638" s="1" t="s">
        <v>3123</v>
      </c>
      <c r="AF3638" s="4">
        <v>0.85</v>
      </c>
      <c r="AG3638" s="4">
        <f>IF(AND(VOZ_WHATSAPP[[#This Row],[Estado Cierre]]="Sin Cierre",VOZ_WHATSAPP[[#This Row],[Nota Negocio]]="Sin Negocio"),VOZ_WHATSAPP[[#This Row],[Nota]]-24%,VOZ_WHATSAPP[[#This Row],[Nota]])</f>
        <v>0.85</v>
      </c>
      <c r="AH3638" s="8">
        <f>IF(VOZ_WHATSAPP[[#This Row],[Estado Legal]]="No Cumple",0,IF(VOZ_WHATSAPP[[#This Row],[Realiza lectura de guion Legal]]="No Cumple",VOZ_WHATSAPP[[#This Row],[Nota 2]]-50%,VOZ_WHATSAPP[[#This Row],[Nota 2]]))</f>
        <v>0.85</v>
      </c>
    </row>
    <row r="3639" spans="1:34" x14ac:dyDescent="0.25">
      <c r="A3639" s="2" t="str">
        <f>VOZ_WHATSAPP[[#This Row],[ID Asesor]]&amp;VOZ_WHATSAPP[[#This Row],[Fecha Monitoreo]]</f>
        <v>409345905</v>
      </c>
      <c r="B3639" s="2">
        <v>45905</v>
      </c>
      <c r="C3639" s="1" t="s">
        <v>50</v>
      </c>
      <c r="D3639" s="1">
        <v>4093</v>
      </c>
      <c r="E3639" s="2">
        <v>45905</v>
      </c>
      <c r="F3639" s="3">
        <v>0.3923611111111111</v>
      </c>
      <c r="G3639" s="1" t="s">
        <v>51</v>
      </c>
      <c r="H3639" s="1" t="s">
        <v>44</v>
      </c>
      <c r="I3639" s="1">
        <v>1484</v>
      </c>
      <c r="J3639" s="1">
        <v>3113345594</v>
      </c>
      <c r="K3639" s="1" t="s">
        <v>45</v>
      </c>
      <c r="L3639" s="1" t="s">
        <v>46</v>
      </c>
      <c r="M3639" s="1" t="s">
        <v>46</v>
      </c>
      <c r="N3639" s="1" t="s">
        <v>46</v>
      </c>
      <c r="O3639" s="1" t="s">
        <v>46</v>
      </c>
      <c r="P3639" s="1" t="s">
        <v>46</v>
      </c>
      <c r="Q3639" s="1" t="s">
        <v>46</v>
      </c>
      <c r="R3639" s="1" t="s">
        <v>48</v>
      </c>
      <c r="S3639" s="1" t="s">
        <v>46</v>
      </c>
      <c r="T3639" s="12" t="str">
        <f>IF(OR(VOZ_WHATSAPP[[#This Row],[Brinda argumentos coherentes a la objeción]]="No Cumple",VOZ_WHATSAPP[[#This Row],[Despliegue de Beneficios y/o consecuencias]]="No Cumple"),"Sin Negocio","Negocio")</f>
        <v>Negocio</v>
      </c>
      <c r="U3639" s="1" t="s">
        <v>47</v>
      </c>
      <c r="V3639" s="1" t="s">
        <v>47</v>
      </c>
      <c r="W3639" s="1" t="s">
        <v>47</v>
      </c>
      <c r="X3639" s="12" t="str">
        <f>IF(OR(VOZ_WHATSAPP[[#This Row],[Confirma Valor de pago]]="No Cumple",VOZ_WHATSAPP[[#This Row],[Confirma hora de pago]]="No Cumple",VOZ_WHATSAPP[[#This Row],[Confirma medio de pago]]="No Cumple"),"Sin Cierre","Cierre")</f>
        <v>Sin Cierre</v>
      </c>
      <c r="Y3639" s="1" t="s">
        <v>46</v>
      </c>
      <c r="Z3639" s="1" t="s">
        <v>46</v>
      </c>
      <c r="AA3639" s="1" t="s">
        <v>46</v>
      </c>
      <c r="AB3639" s="1" t="s">
        <v>46</v>
      </c>
      <c r="AC3639" s="11" t="str">
        <f>IF(OR(VOZ_WHATSAPP[[#This Row],[La comunicación es asertiva, con respeto y evita maltrato]]="No Cumple",VOZ_WHATSAPP[[#This Row],[Cumple con las normativas legales]]="No Cumple"),"No Cumple","Cumple")</f>
        <v>Cumple</v>
      </c>
      <c r="AD3639" s="1" t="s">
        <v>46</v>
      </c>
      <c r="AE3639" s="1" t="s">
        <v>3134</v>
      </c>
      <c r="AF3639" s="4">
        <v>0.76</v>
      </c>
      <c r="AG3639" s="4">
        <f>IF(AND(VOZ_WHATSAPP[[#This Row],[Estado Cierre]]="Sin Cierre",VOZ_WHATSAPP[[#This Row],[Nota Negocio]]="Sin Negocio"),VOZ_WHATSAPP[[#This Row],[Nota]]-24%,VOZ_WHATSAPP[[#This Row],[Nota]])</f>
        <v>0.76</v>
      </c>
      <c r="AH3639" s="8">
        <f>IF(VOZ_WHATSAPP[[#This Row],[Estado Legal]]="No Cumple",0,IF(VOZ_WHATSAPP[[#This Row],[Realiza lectura de guion Legal]]="No Cumple",VOZ_WHATSAPP[[#This Row],[Nota 2]]-50%,VOZ_WHATSAPP[[#This Row],[Nota 2]]))</f>
        <v>0.76</v>
      </c>
    </row>
    <row r="3640" spans="1:34" x14ac:dyDescent="0.25">
      <c r="A3640" s="2" t="str">
        <f>VOZ_WHATSAPP[[#This Row],[ID Asesor]]&amp;VOZ_WHATSAPP[[#This Row],[Fecha Monitoreo]]</f>
        <v>254045905</v>
      </c>
      <c r="B3640" s="2">
        <v>45905</v>
      </c>
      <c r="C3640" s="1" t="s">
        <v>42</v>
      </c>
      <c r="D3640" s="1">
        <v>2540</v>
      </c>
      <c r="E3640" s="2">
        <v>45905</v>
      </c>
      <c r="F3640" s="3">
        <v>0.46736111111111112</v>
      </c>
      <c r="G3640" s="1" t="s">
        <v>51</v>
      </c>
      <c r="H3640" s="1" t="s">
        <v>44</v>
      </c>
      <c r="I3640" s="1">
        <v>1110</v>
      </c>
      <c r="J3640" s="1">
        <v>3219691165</v>
      </c>
      <c r="K3640" s="1" t="s">
        <v>45</v>
      </c>
      <c r="L3640" s="1" t="s">
        <v>47</v>
      </c>
      <c r="M3640" s="1" t="s">
        <v>47</v>
      </c>
      <c r="N3640" s="1" t="s">
        <v>46</v>
      </c>
      <c r="O3640" s="1" t="s">
        <v>54</v>
      </c>
      <c r="P3640" s="1" t="s">
        <v>54</v>
      </c>
      <c r="Q3640" s="1" t="s">
        <v>46</v>
      </c>
      <c r="R3640" s="1" t="s">
        <v>46</v>
      </c>
      <c r="S3640" s="1" t="s">
        <v>46</v>
      </c>
      <c r="T3640" s="12" t="str">
        <f>IF(OR(VOZ_WHATSAPP[[#This Row],[Brinda argumentos coherentes a la objeción]]="No Cumple",VOZ_WHATSAPP[[#This Row],[Despliegue de Beneficios y/o consecuencias]]="No Cumple"),"Sin Negocio","Negocio")</f>
        <v>Negocio</v>
      </c>
      <c r="U3640" s="1" t="s">
        <v>48</v>
      </c>
      <c r="V3640" s="1" t="s">
        <v>48</v>
      </c>
      <c r="W3640" s="1" t="s">
        <v>48</v>
      </c>
      <c r="X3640" s="12" t="str">
        <f>IF(OR(VOZ_WHATSAPP[[#This Row],[Confirma Valor de pago]]="No Cumple",VOZ_WHATSAPP[[#This Row],[Confirma hora de pago]]="No Cumple",VOZ_WHATSAPP[[#This Row],[Confirma medio de pago]]="No Cumple"),"Sin Cierre","Cierre")</f>
        <v>Cierre</v>
      </c>
      <c r="Y3640" s="1" t="s">
        <v>46</v>
      </c>
      <c r="Z3640" s="1" t="s">
        <v>54</v>
      </c>
      <c r="AA3640" s="1" t="s">
        <v>46</v>
      </c>
      <c r="AB3640" s="1" t="s">
        <v>46</v>
      </c>
      <c r="AC3640" s="11" t="str">
        <f>IF(OR(VOZ_WHATSAPP[[#This Row],[La comunicación es asertiva, con respeto y evita maltrato]]="No Cumple",VOZ_WHATSAPP[[#This Row],[Cumple con las normativas legales]]="No Cumple"),"No Cumple","Cumple")</f>
        <v>Cumple</v>
      </c>
      <c r="AD3640" s="1" t="s">
        <v>46</v>
      </c>
      <c r="AE3640" s="1" t="s">
        <v>3135</v>
      </c>
      <c r="AF3640" s="4">
        <v>0.67</v>
      </c>
      <c r="AG3640" s="4">
        <f>IF(AND(VOZ_WHATSAPP[[#This Row],[Estado Cierre]]="Sin Cierre",VOZ_WHATSAPP[[#This Row],[Nota Negocio]]="Sin Negocio"),VOZ_WHATSAPP[[#This Row],[Nota]]-24%,VOZ_WHATSAPP[[#This Row],[Nota]])</f>
        <v>0.67</v>
      </c>
      <c r="AH3640" s="8">
        <f>IF(VOZ_WHATSAPP[[#This Row],[Estado Legal]]="No Cumple",0,IF(VOZ_WHATSAPP[[#This Row],[Realiza lectura de guion Legal]]="No Cumple",VOZ_WHATSAPP[[#This Row],[Nota 2]]-50%,VOZ_WHATSAPP[[#This Row],[Nota 2]]))</f>
        <v>0.67</v>
      </c>
    </row>
    <row r="3641" spans="1:34" x14ac:dyDescent="0.25">
      <c r="A3641" s="2" t="str">
        <f>VOZ_WHATSAPP[[#This Row],[ID Asesor]]&amp;VOZ_WHATSAPP[[#This Row],[Fecha Monitoreo]]</f>
        <v>382945905</v>
      </c>
      <c r="B3641" s="2">
        <v>45905</v>
      </c>
      <c r="C3641" s="1" t="s">
        <v>126</v>
      </c>
      <c r="D3641" s="1">
        <v>3829</v>
      </c>
      <c r="E3641" s="2">
        <v>45905</v>
      </c>
      <c r="F3641" s="3">
        <v>0.48194444444444445</v>
      </c>
      <c r="G3641" s="1" t="s">
        <v>58</v>
      </c>
      <c r="H3641" s="1" t="s">
        <v>44</v>
      </c>
      <c r="I3641" s="1">
        <v>420</v>
      </c>
      <c r="J3641" s="1">
        <v>3148213059</v>
      </c>
      <c r="K3641" s="1" t="s">
        <v>45</v>
      </c>
      <c r="L3641" s="1" t="s">
        <v>47</v>
      </c>
      <c r="M3641" s="1" t="s">
        <v>46</v>
      </c>
      <c r="N3641" s="1" t="s">
        <v>46</v>
      </c>
      <c r="O3641" s="1" t="s">
        <v>46</v>
      </c>
      <c r="P3641" s="1" t="s">
        <v>46</v>
      </c>
      <c r="Q3641" s="1" t="s">
        <v>46</v>
      </c>
      <c r="R3641" s="1" t="s">
        <v>46</v>
      </c>
      <c r="S3641" s="1" t="s">
        <v>48</v>
      </c>
      <c r="T3641" s="12" t="str">
        <f>IF(OR(VOZ_WHATSAPP[[#This Row],[Brinda argumentos coherentes a la objeción]]="No Cumple",VOZ_WHATSAPP[[#This Row],[Despliegue de Beneficios y/o consecuencias]]="No Cumple"),"Sin Negocio","Negocio")</f>
        <v>Negocio</v>
      </c>
      <c r="U3641" s="1" t="s">
        <v>46</v>
      </c>
      <c r="V3641" s="1" t="s">
        <v>46</v>
      </c>
      <c r="W3641" s="1" t="s">
        <v>46</v>
      </c>
      <c r="X3641" s="12" t="str">
        <f>IF(OR(VOZ_WHATSAPP[[#This Row],[Confirma Valor de pago]]="No Cumple",VOZ_WHATSAPP[[#This Row],[Confirma hora de pago]]="No Cumple",VOZ_WHATSAPP[[#This Row],[Confirma medio de pago]]="No Cumple"),"Sin Cierre","Cierre")</f>
        <v>Cierre</v>
      </c>
      <c r="Y3641" s="1" t="s">
        <v>46</v>
      </c>
      <c r="Z3641" s="1" t="s">
        <v>46</v>
      </c>
      <c r="AA3641" s="1" t="s">
        <v>46</v>
      </c>
      <c r="AB3641" s="1" t="s">
        <v>46</v>
      </c>
      <c r="AC3641" s="11" t="str">
        <f>IF(OR(VOZ_WHATSAPP[[#This Row],[La comunicación es asertiva, con respeto y evita maltrato]]="No Cumple",VOZ_WHATSAPP[[#This Row],[Cumple con las normativas legales]]="No Cumple"),"No Cumple","Cumple")</f>
        <v>Cumple</v>
      </c>
      <c r="AD3641" s="1" t="s">
        <v>46</v>
      </c>
      <c r="AE3641" s="1" t="s">
        <v>3136</v>
      </c>
      <c r="AF3641" s="4">
        <v>0.96</v>
      </c>
      <c r="AG3641" s="4">
        <f>IF(AND(VOZ_WHATSAPP[[#This Row],[Estado Cierre]]="Sin Cierre",VOZ_WHATSAPP[[#This Row],[Nota Negocio]]="Sin Negocio"),VOZ_WHATSAPP[[#This Row],[Nota]]-24%,VOZ_WHATSAPP[[#This Row],[Nota]])</f>
        <v>0.96</v>
      </c>
      <c r="AH3641" s="8">
        <f>IF(VOZ_WHATSAPP[[#This Row],[Estado Legal]]="No Cumple",0,IF(VOZ_WHATSAPP[[#This Row],[Realiza lectura de guion Legal]]="No Cumple",VOZ_WHATSAPP[[#This Row],[Nota 2]]-50%,VOZ_WHATSAPP[[#This Row],[Nota 2]]))</f>
        <v>0.96</v>
      </c>
    </row>
    <row r="3642" spans="1:34" x14ac:dyDescent="0.25">
      <c r="A3642" s="2" t="str">
        <f>VOZ_WHATSAPP[[#This Row],[ID Asesor]]&amp;VOZ_WHATSAPP[[#This Row],[Fecha Monitoreo]]</f>
        <v>389645905</v>
      </c>
      <c r="B3642" s="2">
        <v>45905</v>
      </c>
      <c r="C3642" s="1" t="s">
        <v>50</v>
      </c>
      <c r="D3642" s="1">
        <v>3896</v>
      </c>
      <c r="E3642" s="2">
        <v>45905</v>
      </c>
      <c r="F3642" s="3">
        <v>0.41388888888888886</v>
      </c>
      <c r="G3642" s="1" t="s">
        <v>51</v>
      </c>
      <c r="H3642" s="1" t="s">
        <v>71</v>
      </c>
      <c r="I3642" s="1"/>
      <c r="J3642" s="1"/>
      <c r="K3642" s="1"/>
      <c r="L3642" s="1" t="s">
        <v>46</v>
      </c>
      <c r="M3642" s="1" t="s">
        <v>46</v>
      </c>
      <c r="N3642" s="1" t="s">
        <v>46</v>
      </c>
      <c r="O3642" s="1" t="s">
        <v>46</v>
      </c>
      <c r="P3642" s="1" t="s">
        <v>46</v>
      </c>
      <c r="Q3642" s="1" t="s">
        <v>46</v>
      </c>
      <c r="R3642" s="1" t="s">
        <v>46</v>
      </c>
      <c r="S3642" s="1" t="s">
        <v>46</v>
      </c>
      <c r="T3642" s="12" t="str">
        <f>IF(OR(VOZ_WHATSAPP[[#This Row],[Brinda argumentos coherentes a la objeción]]="No Cumple",VOZ_WHATSAPP[[#This Row],[Despliegue de Beneficios y/o consecuencias]]="No Cumple"),"Sin Negocio","Negocio")</f>
        <v>Negocio</v>
      </c>
      <c r="U3642" s="1" t="s">
        <v>46</v>
      </c>
      <c r="V3642" s="1" t="s">
        <v>46</v>
      </c>
      <c r="W3642" s="1" t="s">
        <v>46</v>
      </c>
      <c r="X3642" s="12" t="str">
        <f>IF(OR(VOZ_WHATSAPP[[#This Row],[Confirma Valor de pago]]="No Cumple",VOZ_WHATSAPP[[#This Row],[Confirma hora de pago]]="No Cumple",VOZ_WHATSAPP[[#This Row],[Confirma medio de pago]]="No Cumple"),"Sin Cierre","Cierre")</f>
        <v>Cierre</v>
      </c>
      <c r="Y3642" s="1" t="s">
        <v>46</v>
      </c>
      <c r="Z3642" s="1" t="s">
        <v>54</v>
      </c>
      <c r="AA3642" s="1" t="s">
        <v>46</v>
      </c>
      <c r="AB3642" s="1" t="s">
        <v>46</v>
      </c>
      <c r="AC3642" s="11" t="str">
        <f>IF(OR(VOZ_WHATSAPP[[#This Row],[La comunicación es asertiva, con respeto y evita maltrato]]="No Cumple",VOZ_WHATSAPP[[#This Row],[Cumple con las normativas legales]]="No Cumple"),"No Cumple","Cumple")</f>
        <v>Cumple</v>
      </c>
      <c r="AD3642" s="1" t="s">
        <v>46</v>
      </c>
      <c r="AE3642" s="1" t="s">
        <v>3137</v>
      </c>
      <c r="AF3642" s="4">
        <v>0.85</v>
      </c>
      <c r="AG3642" s="4">
        <f>IF(AND(VOZ_WHATSAPP[[#This Row],[Estado Cierre]]="Sin Cierre",VOZ_WHATSAPP[[#This Row],[Nota Negocio]]="Sin Negocio"),VOZ_WHATSAPP[[#This Row],[Nota]]-24%,VOZ_WHATSAPP[[#This Row],[Nota]])</f>
        <v>0.85</v>
      </c>
      <c r="AH3642" s="8">
        <f>IF(VOZ_WHATSAPP[[#This Row],[Estado Legal]]="No Cumple",0,IF(VOZ_WHATSAPP[[#This Row],[Realiza lectura de guion Legal]]="No Cumple",VOZ_WHATSAPP[[#This Row],[Nota 2]]-50%,VOZ_WHATSAPP[[#This Row],[Nota 2]]))</f>
        <v>0.85</v>
      </c>
    </row>
    <row r="3643" spans="1:34" x14ac:dyDescent="0.25">
      <c r="A3643" s="2" t="str">
        <f>VOZ_WHATSAPP[[#This Row],[ID Asesor]]&amp;VOZ_WHATSAPP[[#This Row],[Fecha Monitoreo]]</f>
        <v>383145905</v>
      </c>
      <c r="B3643" s="2">
        <v>45905</v>
      </c>
      <c r="C3643" s="1" t="s">
        <v>696</v>
      </c>
      <c r="D3643" s="1">
        <v>3831</v>
      </c>
      <c r="E3643" s="2">
        <v>45905</v>
      </c>
      <c r="F3643" s="3">
        <v>0.4826388888888889</v>
      </c>
      <c r="G3643" s="1" t="s">
        <v>80</v>
      </c>
      <c r="H3643" s="1" t="s">
        <v>44</v>
      </c>
      <c r="I3643" s="1">
        <v>431</v>
      </c>
      <c r="J3643" s="1">
        <v>3102469327</v>
      </c>
      <c r="K3643" s="1" t="s">
        <v>45</v>
      </c>
      <c r="L3643" s="1" t="s">
        <v>47</v>
      </c>
      <c r="M3643" s="1" t="s">
        <v>46</v>
      </c>
      <c r="N3643" s="1" t="s">
        <v>46</v>
      </c>
      <c r="O3643" s="1" t="s">
        <v>46</v>
      </c>
      <c r="P3643" s="1" t="s">
        <v>46</v>
      </c>
      <c r="Q3643" s="1" t="s">
        <v>46</v>
      </c>
      <c r="R3643" s="1" t="s">
        <v>46</v>
      </c>
      <c r="S3643" s="1" t="s">
        <v>46</v>
      </c>
      <c r="T3643" s="12" t="str">
        <f>IF(OR(VOZ_WHATSAPP[[#This Row],[Brinda argumentos coherentes a la objeción]]="No Cumple",VOZ_WHATSAPP[[#This Row],[Despliegue de Beneficios y/o consecuencias]]="No Cumple"),"Sin Negocio","Negocio")</f>
        <v>Negocio</v>
      </c>
      <c r="U3643" s="1" t="s">
        <v>46</v>
      </c>
      <c r="V3643" s="1" t="s">
        <v>46</v>
      </c>
      <c r="W3643" s="1" t="s">
        <v>46</v>
      </c>
      <c r="X3643" s="12" t="str">
        <f>IF(OR(VOZ_WHATSAPP[[#This Row],[Confirma Valor de pago]]="No Cumple",VOZ_WHATSAPP[[#This Row],[Confirma hora de pago]]="No Cumple",VOZ_WHATSAPP[[#This Row],[Confirma medio de pago]]="No Cumple"),"Sin Cierre","Cierre")</f>
        <v>Cierre</v>
      </c>
      <c r="Y3643" s="1" t="s">
        <v>46</v>
      </c>
      <c r="Z3643" s="1" t="s">
        <v>54</v>
      </c>
      <c r="AA3643" s="1" t="s">
        <v>46</v>
      </c>
      <c r="AB3643" s="1" t="s">
        <v>46</v>
      </c>
      <c r="AC3643" s="11" t="str">
        <f>IF(OR(VOZ_WHATSAPP[[#This Row],[La comunicación es asertiva, con respeto y evita maltrato]]="No Cumple",VOZ_WHATSAPP[[#This Row],[Cumple con las normativas legales]]="No Cumple"),"No Cumple","Cumple")</f>
        <v>Cumple</v>
      </c>
      <c r="AD3643" s="1" t="s">
        <v>46</v>
      </c>
      <c r="AE3643" s="1" t="s">
        <v>3138</v>
      </c>
      <c r="AF3643" s="4">
        <v>0.81</v>
      </c>
      <c r="AG3643" s="4">
        <f>IF(AND(VOZ_WHATSAPP[[#This Row],[Estado Cierre]]="Sin Cierre",VOZ_WHATSAPP[[#This Row],[Nota Negocio]]="Sin Negocio"),VOZ_WHATSAPP[[#This Row],[Nota]]-24%,VOZ_WHATSAPP[[#This Row],[Nota]])</f>
        <v>0.81</v>
      </c>
      <c r="AH3643" s="8">
        <f>IF(VOZ_WHATSAPP[[#This Row],[Estado Legal]]="No Cumple",0,IF(VOZ_WHATSAPP[[#This Row],[Realiza lectura de guion Legal]]="No Cumple",VOZ_WHATSAPP[[#This Row],[Nota 2]]-50%,VOZ_WHATSAPP[[#This Row],[Nota 2]]))</f>
        <v>0.81</v>
      </c>
    </row>
    <row r="3644" spans="1:34" x14ac:dyDescent="0.25">
      <c r="A3644" s="2" t="str">
        <f>VOZ_WHATSAPP[[#This Row],[ID Asesor]]&amp;VOZ_WHATSAPP[[#This Row],[Fecha Monitoreo]]</f>
        <v>408845905</v>
      </c>
      <c r="B3644" s="2">
        <v>45905</v>
      </c>
      <c r="C3644" s="1" t="s">
        <v>696</v>
      </c>
      <c r="D3644" s="1">
        <v>4088</v>
      </c>
      <c r="E3644" s="2">
        <v>45905</v>
      </c>
      <c r="F3644" s="3">
        <v>0.49930555555555556</v>
      </c>
      <c r="G3644" s="1" t="s">
        <v>80</v>
      </c>
      <c r="H3644" s="1" t="s">
        <v>44</v>
      </c>
      <c r="I3644" s="1">
        <v>623</v>
      </c>
      <c r="J3644" s="1">
        <v>3209448294</v>
      </c>
      <c r="K3644" s="1" t="s">
        <v>45</v>
      </c>
      <c r="L3644" s="1" t="s">
        <v>46</v>
      </c>
      <c r="M3644" s="1" t="s">
        <v>46</v>
      </c>
      <c r="N3644" s="1" t="s">
        <v>46</v>
      </c>
      <c r="O3644" s="1" t="s">
        <v>46</v>
      </c>
      <c r="P3644" s="1" t="s">
        <v>46</v>
      </c>
      <c r="Q3644" s="1" t="s">
        <v>46</v>
      </c>
      <c r="R3644" s="1" t="s">
        <v>46</v>
      </c>
      <c r="S3644" s="1" t="s">
        <v>47</v>
      </c>
      <c r="T3644" s="12" t="str">
        <f>IF(OR(VOZ_WHATSAPP[[#This Row],[Brinda argumentos coherentes a la objeción]]="No Cumple",VOZ_WHATSAPP[[#This Row],[Despliegue de Beneficios y/o consecuencias]]="No Cumple"),"Sin Negocio","Negocio")</f>
        <v>Sin Negocio</v>
      </c>
      <c r="U3644" s="1" t="s">
        <v>46</v>
      </c>
      <c r="V3644" s="1" t="s">
        <v>46</v>
      </c>
      <c r="W3644" s="1" t="s">
        <v>46</v>
      </c>
      <c r="X3644" s="12" t="str">
        <f>IF(OR(VOZ_WHATSAPP[[#This Row],[Confirma Valor de pago]]="No Cumple",VOZ_WHATSAPP[[#This Row],[Confirma hora de pago]]="No Cumple",VOZ_WHATSAPP[[#This Row],[Confirma medio de pago]]="No Cumple"),"Sin Cierre","Cierre")</f>
        <v>Cierre</v>
      </c>
      <c r="Y3644" s="1" t="s">
        <v>46</v>
      </c>
      <c r="Z3644" s="1" t="s">
        <v>46</v>
      </c>
      <c r="AA3644" s="1" t="s">
        <v>46</v>
      </c>
      <c r="AB3644" s="1" t="s">
        <v>46</v>
      </c>
      <c r="AC3644" s="11" t="str">
        <f>IF(OR(VOZ_WHATSAPP[[#This Row],[La comunicación es asertiva, con respeto y evita maltrato]]="No Cumple",VOZ_WHATSAPP[[#This Row],[Cumple con las normativas legales]]="No Cumple"),"No Cumple","Cumple")</f>
        <v>Cumple</v>
      </c>
      <c r="AD3644" s="1" t="s">
        <v>46</v>
      </c>
      <c r="AE3644" s="1" t="s">
        <v>3139</v>
      </c>
      <c r="AF3644" s="4">
        <v>0.9</v>
      </c>
      <c r="AG3644" s="4">
        <f>IF(AND(VOZ_WHATSAPP[[#This Row],[Estado Cierre]]="Sin Cierre",VOZ_WHATSAPP[[#This Row],[Nota Negocio]]="Sin Negocio"),VOZ_WHATSAPP[[#This Row],[Nota]]-24%,VOZ_WHATSAPP[[#This Row],[Nota]])</f>
        <v>0.9</v>
      </c>
      <c r="AH3644" s="8">
        <f>IF(VOZ_WHATSAPP[[#This Row],[Estado Legal]]="No Cumple",0,IF(VOZ_WHATSAPP[[#This Row],[Realiza lectura de guion Legal]]="No Cumple",VOZ_WHATSAPP[[#This Row],[Nota 2]]-50%,VOZ_WHATSAPP[[#This Row],[Nota 2]]))</f>
        <v>0.9</v>
      </c>
    </row>
    <row r="3645" spans="1:34" x14ac:dyDescent="0.25">
      <c r="A3645" s="2" t="str">
        <f>VOZ_WHATSAPP[[#This Row],[ID Asesor]]&amp;VOZ_WHATSAPP[[#This Row],[Fecha Monitoreo]]</f>
        <v>405345905</v>
      </c>
      <c r="B3645" s="2">
        <v>45905</v>
      </c>
      <c r="C3645" s="1" t="s">
        <v>59</v>
      </c>
      <c r="D3645" s="1">
        <v>4053</v>
      </c>
      <c r="E3645" s="2">
        <v>45905</v>
      </c>
      <c r="F3645" s="3">
        <v>0.34027777777777779</v>
      </c>
      <c r="G3645" s="1" t="s">
        <v>51</v>
      </c>
      <c r="H3645" s="1" t="s">
        <v>44</v>
      </c>
      <c r="I3645" s="1">
        <v>1468</v>
      </c>
      <c r="J3645" s="1">
        <v>3186813325</v>
      </c>
      <c r="K3645" s="1" t="s">
        <v>45</v>
      </c>
      <c r="L3645" s="1" t="s">
        <v>46</v>
      </c>
      <c r="M3645" s="1" t="s">
        <v>46</v>
      </c>
      <c r="N3645" s="1" t="s">
        <v>46</v>
      </c>
      <c r="O3645" s="1" t="s">
        <v>46</v>
      </c>
      <c r="P3645" s="1" t="s">
        <v>46</v>
      </c>
      <c r="Q3645" s="1" t="s">
        <v>48</v>
      </c>
      <c r="R3645" s="1" t="s">
        <v>48</v>
      </c>
      <c r="S3645" s="1" t="s">
        <v>47</v>
      </c>
      <c r="T3645" s="12" t="str">
        <f>IF(OR(VOZ_WHATSAPP[[#This Row],[Brinda argumentos coherentes a la objeción]]="No Cumple",VOZ_WHATSAPP[[#This Row],[Despliegue de Beneficios y/o consecuencias]]="No Cumple"),"Sin Negocio","Negocio")</f>
        <v>Sin Negocio</v>
      </c>
      <c r="U3645" s="1" t="s">
        <v>46</v>
      </c>
      <c r="V3645" s="1" t="s">
        <v>46</v>
      </c>
      <c r="W3645" s="1" t="s">
        <v>46</v>
      </c>
      <c r="X3645" s="12" t="str">
        <f>IF(OR(VOZ_WHATSAPP[[#This Row],[Confirma Valor de pago]]="No Cumple",VOZ_WHATSAPP[[#This Row],[Confirma hora de pago]]="No Cumple",VOZ_WHATSAPP[[#This Row],[Confirma medio de pago]]="No Cumple"),"Sin Cierre","Cierre")</f>
        <v>Cierre</v>
      </c>
      <c r="Y3645" s="1" t="s">
        <v>46</v>
      </c>
      <c r="Z3645" s="1" t="s">
        <v>46</v>
      </c>
      <c r="AA3645" s="1" t="s">
        <v>46</v>
      </c>
      <c r="AB3645" s="1" t="s">
        <v>46</v>
      </c>
      <c r="AC3645" s="11" t="str">
        <f>IF(OR(VOZ_WHATSAPP[[#This Row],[La comunicación es asertiva, con respeto y evita maltrato]]="No Cumple",VOZ_WHATSAPP[[#This Row],[Cumple con las normativas legales]]="No Cumple"),"No Cumple","Cumple")</f>
        <v>Cumple</v>
      </c>
      <c r="AD3645" s="1" t="s">
        <v>46</v>
      </c>
      <c r="AE3645" s="1" t="s">
        <v>3140</v>
      </c>
      <c r="AF3645" s="4">
        <v>0.9</v>
      </c>
      <c r="AG3645" s="4">
        <f>IF(AND(VOZ_WHATSAPP[[#This Row],[Estado Cierre]]="Sin Cierre",VOZ_WHATSAPP[[#This Row],[Nota Negocio]]="Sin Negocio"),VOZ_WHATSAPP[[#This Row],[Nota]]-24%,VOZ_WHATSAPP[[#This Row],[Nota]])</f>
        <v>0.9</v>
      </c>
      <c r="AH3645" s="8">
        <f>IF(VOZ_WHATSAPP[[#This Row],[Estado Legal]]="No Cumple",0,IF(VOZ_WHATSAPP[[#This Row],[Realiza lectura de guion Legal]]="No Cumple",VOZ_WHATSAPP[[#This Row],[Nota 2]]-50%,VOZ_WHATSAPP[[#This Row],[Nota 2]]))</f>
        <v>0.9</v>
      </c>
    </row>
    <row r="3646" spans="1:34" x14ac:dyDescent="0.25">
      <c r="A3646" s="2" t="str">
        <f>VOZ_WHATSAPP[[#This Row],[ID Asesor]]&amp;VOZ_WHATSAPP[[#This Row],[Fecha Monitoreo]]</f>
        <v>366945905</v>
      </c>
      <c r="B3646" s="2">
        <v>45905</v>
      </c>
      <c r="C3646" s="1" t="s">
        <v>59</v>
      </c>
      <c r="D3646" s="1">
        <v>3669</v>
      </c>
      <c r="E3646" s="2">
        <v>45905</v>
      </c>
      <c r="F3646" s="3">
        <v>0.5083333333333333</v>
      </c>
      <c r="G3646" s="1" t="s">
        <v>43</v>
      </c>
      <c r="H3646" s="1" t="s">
        <v>44</v>
      </c>
      <c r="I3646" s="1">
        <v>1373</v>
      </c>
      <c r="J3646" s="1">
        <v>3508025036</v>
      </c>
      <c r="K3646" s="1" t="s">
        <v>49</v>
      </c>
      <c r="L3646" s="1" t="s">
        <v>47</v>
      </c>
      <c r="M3646" s="1" t="s">
        <v>48</v>
      </c>
      <c r="N3646" s="1" t="s">
        <v>46</v>
      </c>
      <c r="O3646" s="1" t="s">
        <v>46</v>
      </c>
      <c r="P3646" s="1" t="s">
        <v>46</v>
      </c>
      <c r="Q3646" s="1" t="s">
        <v>46</v>
      </c>
      <c r="R3646" s="1" t="s">
        <v>46</v>
      </c>
      <c r="S3646" s="1" t="s">
        <v>48</v>
      </c>
      <c r="T3646" s="12" t="str">
        <f>IF(OR(VOZ_WHATSAPP[[#This Row],[Brinda argumentos coherentes a la objeción]]="No Cumple",VOZ_WHATSAPP[[#This Row],[Despliegue de Beneficios y/o consecuencias]]="No Cumple"),"Sin Negocio","Negocio")</f>
        <v>Negocio</v>
      </c>
      <c r="U3646" s="1" t="s">
        <v>48</v>
      </c>
      <c r="V3646" s="1" t="s">
        <v>48</v>
      </c>
      <c r="W3646" s="1" t="s">
        <v>48</v>
      </c>
      <c r="X3646" s="12" t="str">
        <f>IF(OR(VOZ_WHATSAPP[[#This Row],[Confirma Valor de pago]]="No Cumple",VOZ_WHATSAPP[[#This Row],[Confirma hora de pago]]="No Cumple",VOZ_WHATSAPP[[#This Row],[Confirma medio de pago]]="No Cumple"),"Sin Cierre","Cierre")</f>
        <v>Cierre</v>
      </c>
      <c r="Y3646" s="1" t="s">
        <v>48</v>
      </c>
      <c r="Z3646" s="1" t="s">
        <v>46</v>
      </c>
      <c r="AA3646" s="1" t="s">
        <v>46</v>
      </c>
      <c r="AB3646" s="1" t="s">
        <v>46</v>
      </c>
      <c r="AC3646" s="11" t="str">
        <f>IF(OR(VOZ_WHATSAPP[[#This Row],[La comunicación es asertiva, con respeto y evita maltrato]]="No Cumple",VOZ_WHATSAPP[[#This Row],[Cumple con las normativas legales]]="No Cumple"),"No Cumple","Cumple")</f>
        <v>Cumple</v>
      </c>
      <c r="AD3646" s="1" t="s">
        <v>48</v>
      </c>
      <c r="AE3646" s="1" t="s">
        <v>3141</v>
      </c>
      <c r="AF3646" s="4">
        <v>0.96</v>
      </c>
      <c r="AG3646" s="4">
        <f>IF(AND(VOZ_WHATSAPP[[#This Row],[Estado Cierre]]="Sin Cierre",VOZ_WHATSAPP[[#This Row],[Nota Negocio]]="Sin Negocio"),VOZ_WHATSAPP[[#This Row],[Nota]]-24%,VOZ_WHATSAPP[[#This Row],[Nota]])</f>
        <v>0.96</v>
      </c>
      <c r="AH3646" s="8">
        <f>IF(VOZ_WHATSAPP[[#This Row],[Estado Legal]]="No Cumple",0,IF(VOZ_WHATSAPP[[#This Row],[Realiza lectura de guion Legal]]="No Cumple",VOZ_WHATSAPP[[#This Row],[Nota 2]]-50%,VOZ_WHATSAPP[[#This Row],[Nota 2]]))</f>
        <v>0.96</v>
      </c>
    </row>
    <row r="3647" spans="1:34" x14ac:dyDescent="0.25">
      <c r="A3647" s="2" t="str">
        <f>VOZ_WHATSAPP[[#This Row],[ID Asesor]]&amp;VOZ_WHATSAPP[[#This Row],[Fecha Monitoreo]]</f>
        <v>366545905</v>
      </c>
      <c r="B3647" s="2">
        <v>45905</v>
      </c>
      <c r="C3647" s="1" t="s">
        <v>42</v>
      </c>
      <c r="D3647" s="1">
        <v>3665</v>
      </c>
      <c r="E3647" s="2">
        <v>45905</v>
      </c>
      <c r="F3647" s="3">
        <v>0.5229166666666667</v>
      </c>
      <c r="G3647" s="1" t="s">
        <v>60</v>
      </c>
      <c r="H3647" s="1" t="s">
        <v>71</v>
      </c>
      <c r="I3647" s="1"/>
      <c r="J3647" s="1"/>
      <c r="K3647" s="1"/>
      <c r="L3647" s="1" t="s">
        <v>46</v>
      </c>
      <c r="M3647" s="1" t="s">
        <v>47</v>
      </c>
      <c r="N3647" s="1" t="s">
        <v>46</v>
      </c>
      <c r="O3647" s="1" t="s">
        <v>46</v>
      </c>
      <c r="P3647" s="1" t="s">
        <v>46</v>
      </c>
      <c r="Q3647" s="1" t="s">
        <v>48</v>
      </c>
      <c r="R3647" s="1" t="s">
        <v>48</v>
      </c>
      <c r="S3647" s="1" t="s">
        <v>48</v>
      </c>
      <c r="T3647" s="12" t="str">
        <f>IF(OR(VOZ_WHATSAPP[[#This Row],[Brinda argumentos coherentes a la objeción]]="No Cumple",VOZ_WHATSAPP[[#This Row],[Despliegue de Beneficios y/o consecuencias]]="No Cumple"),"Sin Negocio","Negocio")</f>
        <v>Negocio</v>
      </c>
      <c r="U3647" s="1" t="s">
        <v>46</v>
      </c>
      <c r="V3647" s="1" t="s">
        <v>46</v>
      </c>
      <c r="W3647" s="1" t="s">
        <v>46</v>
      </c>
      <c r="X3647" s="12" t="str">
        <f>IF(OR(VOZ_WHATSAPP[[#This Row],[Confirma Valor de pago]]="No Cumple",VOZ_WHATSAPP[[#This Row],[Confirma hora de pago]]="No Cumple",VOZ_WHATSAPP[[#This Row],[Confirma medio de pago]]="No Cumple"),"Sin Cierre","Cierre")</f>
        <v>Cierre</v>
      </c>
      <c r="Y3647" s="1" t="s">
        <v>46</v>
      </c>
      <c r="Z3647" s="1" t="s">
        <v>46</v>
      </c>
      <c r="AA3647" s="1" t="s">
        <v>46</v>
      </c>
      <c r="AB3647" s="1" t="s">
        <v>46</v>
      </c>
      <c r="AC3647" s="11" t="str">
        <f>IF(OR(VOZ_WHATSAPP[[#This Row],[La comunicación es asertiva, con respeto y evita maltrato]]="No Cumple",VOZ_WHATSAPP[[#This Row],[Cumple con las normativas legales]]="No Cumple"),"No Cumple","Cumple")</f>
        <v>Cumple</v>
      </c>
      <c r="AD3647" s="1" t="s">
        <v>46</v>
      </c>
      <c r="AE3647" s="1" t="s">
        <v>3142</v>
      </c>
      <c r="AF3647" s="4">
        <v>0.96</v>
      </c>
      <c r="AG3647" s="4">
        <f>IF(AND(VOZ_WHATSAPP[[#This Row],[Estado Cierre]]="Sin Cierre",VOZ_WHATSAPP[[#This Row],[Nota Negocio]]="Sin Negocio"),VOZ_WHATSAPP[[#This Row],[Nota]]-24%,VOZ_WHATSAPP[[#This Row],[Nota]])</f>
        <v>0.96</v>
      </c>
      <c r="AH3647" s="8">
        <f>IF(VOZ_WHATSAPP[[#This Row],[Estado Legal]]="No Cumple",0,IF(VOZ_WHATSAPP[[#This Row],[Realiza lectura de guion Legal]]="No Cumple",VOZ_WHATSAPP[[#This Row],[Nota 2]]-50%,VOZ_WHATSAPP[[#This Row],[Nota 2]]))</f>
        <v>0.96</v>
      </c>
    </row>
    <row r="3648" spans="1:34" x14ac:dyDescent="0.25">
      <c r="A3648" s="2" t="str">
        <f>VOZ_WHATSAPP[[#This Row],[ID Asesor]]&amp;VOZ_WHATSAPP[[#This Row],[Fecha Monitoreo]]</f>
        <v>402245905</v>
      </c>
      <c r="B3648" s="2">
        <v>45905</v>
      </c>
      <c r="C3648" s="1" t="s">
        <v>126</v>
      </c>
      <c r="D3648" s="1">
        <v>4022</v>
      </c>
      <c r="E3648" s="2">
        <v>45905</v>
      </c>
      <c r="F3648" s="3">
        <v>0.4597222222222222</v>
      </c>
      <c r="G3648" s="1" t="s">
        <v>51</v>
      </c>
      <c r="H3648" s="1" t="s">
        <v>44</v>
      </c>
      <c r="I3648" s="1">
        <v>612</v>
      </c>
      <c r="J3648" s="1">
        <v>3155933595</v>
      </c>
      <c r="K3648" s="1" t="s">
        <v>45</v>
      </c>
      <c r="L3648" s="1" t="s">
        <v>47</v>
      </c>
      <c r="M3648" s="1" t="s">
        <v>48</v>
      </c>
      <c r="N3648" s="1" t="s">
        <v>46</v>
      </c>
      <c r="O3648" s="1" t="s">
        <v>46</v>
      </c>
      <c r="P3648" s="1" t="s">
        <v>46</v>
      </c>
      <c r="Q3648" s="1" t="s">
        <v>46</v>
      </c>
      <c r="R3648" s="1" t="s">
        <v>46</v>
      </c>
      <c r="S3648" s="1" t="s">
        <v>46</v>
      </c>
      <c r="T3648" s="12" t="str">
        <f>IF(OR(VOZ_WHATSAPP[[#This Row],[Brinda argumentos coherentes a la objeción]]="No Cumple",VOZ_WHATSAPP[[#This Row],[Despliegue de Beneficios y/o consecuencias]]="No Cumple"),"Sin Negocio","Negocio")</f>
        <v>Negocio</v>
      </c>
      <c r="U3648" s="1" t="s">
        <v>48</v>
      </c>
      <c r="V3648" s="1" t="s">
        <v>48</v>
      </c>
      <c r="W3648" s="1" t="s">
        <v>48</v>
      </c>
      <c r="X3648" s="12" t="str">
        <f>IF(OR(VOZ_WHATSAPP[[#This Row],[Confirma Valor de pago]]="No Cumple",VOZ_WHATSAPP[[#This Row],[Confirma hora de pago]]="No Cumple",VOZ_WHATSAPP[[#This Row],[Confirma medio de pago]]="No Cumple"),"Sin Cierre","Cierre")</f>
        <v>Cierre</v>
      </c>
      <c r="Y3648" s="1" t="s">
        <v>46</v>
      </c>
      <c r="Z3648" s="1" t="s">
        <v>46</v>
      </c>
      <c r="AA3648" s="1" t="s">
        <v>46</v>
      </c>
      <c r="AB3648" s="1" t="s">
        <v>46</v>
      </c>
      <c r="AC3648" s="11" t="str">
        <f>IF(OR(VOZ_WHATSAPP[[#This Row],[La comunicación es asertiva, con respeto y evita maltrato]]="No Cumple",VOZ_WHATSAPP[[#This Row],[Cumple con las normativas legales]]="No Cumple"),"No Cumple","Cumple")</f>
        <v>Cumple</v>
      </c>
      <c r="AD3648" s="1" t="s">
        <v>46</v>
      </c>
      <c r="AE3648" s="1" t="s">
        <v>3143</v>
      </c>
      <c r="AF3648" s="4">
        <v>0.96</v>
      </c>
      <c r="AG3648" s="4">
        <f>IF(AND(VOZ_WHATSAPP[[#This Row],[Estado Cierre]]="Sin Cierre",VOZ_WHATSAPP[[#This Row],[Nota Negocio]]="Sin Negocio"),VOZ_WHATSAPP[[#This Row],[Nota]]-24%,VOZ_WHATSAPP[[#This Row],[Nota]])</f>
        <v>0.96</v>
      </c>
      <c r="AH3648" s="8">
        <f>IF(VOZ_WHATSAPP[[#This Row],[Estado Legal]]="No Cumple",0,IF(VOZ_WHATSAPP[[#This Row],[Realiza lectura de guion Legal]]="No Cumple",VOZ_WHATSAPP[[#This Row],[Nota 2]]-50%,VOZ_WHATSAPP[[#This Row],[Nota 2]]))</f>
        <v>0.96</v>
      </c>
    </row>
    <row r="3649" spans="1:34" x14ac:dyDescent="0.25">
      <c r="A3649" s="2" t="str">
        <f>VOZ_WHATSAPP[[#This Row],[ID Asesor]]&amp;VOZ_WHATSAPP[[#This Row],[Fecha Monitoreo]]</f>
        <v>394045905</v>
      </c>
      <c r="B3649" s="2">
        <v>45905</v>
      </c>
      <c r="C3649" s="1" t="s">
        <v>696</v>
      </c>
      <c r="D3649" s="1">
        <v>3940</v>
      </c>
      <c r="E3649" s="2">
        <v>45905</v>
      </c>
      <c r="F3649" s="3">
        <v>0.47569444444444442</v>
      </c>
      <c r="G3649" s="1" t="s">
        <v>80</v>
      </c>
      <c r="H3649" s="1" t="s">
        <v>44</v>
      </c>
      <c r="I3649" s="1">
        <v>476</v>
      </c>
      <c r="J3649" s="1">
        <v>3202066129</v>
      </c>
      <c r="K3649" s="1" t="s">
        <v>45</v>
      </c>
      <c r="L3649" s="1" t="s">
        <v>46</v>
      </c>
      <c r="M3649" s="1" t="s">
        <v>46</v>
      </c>
      <c r="N3649" s="1" t="s">
        <v>46</v>
      </c>
      <c r="O3649" s="1" t="s">
        <v>46</v>
      </c>
      <c r="P3649" s="1" t="s">
        <v>46</v>
      </c>
      <c r="Q3649" s="1" t="s">
        <v>48</v>
      </c>
      <c r="R3649" s="1" t="s">
        <v>46</v>
      </c>
      <c r="S3649" s="1" t="s">
        <v>47</v>
      </c>
      <c r="T3649" s="12" t="str">
        <f>IF(OR(VOZ_WHATSAPP[[#This Row],[Brinda argumentos coherentes a la objeción]]="No Cumple",VOZ_WHATSAPP[[#This Row],[Despliegue de Beneficios y/o consecuencias]]="No Cumple"),"Sin Negocio","Negocio")</f>
        <v>Sin Negocio</v>
      </c>
      <c r="U3649" s="1" t="s">
        <v>48</v>
      </c>
      <c r="V3649" s="1" t="s">
        <v>48</v>
      </c>
      <c r="W3649" s="1" t="s">
        <v>48</v>
      </c>
      <c r="X3649" s="12" t="str">
        <f>IF(OR(VOZ_WHATSAPP[[#This Row],[Confirma Valor de pago]]="No Cumple",VOZ_WHATSAPP[[#This Row],[Confirma hora de pago]]="No Cumple",VOZ_WHATSAPP[[#This Row],[Confirma medio de pago]]="No Cumple"),"Sin Cierre","Cierre")</f>
        <v>Cierre</v>
      </c>
      <c r="Y3649" s="1" t="s">
        <v>46</v>
      </c>
      <c r="Z3649" s="1" t="s">
        <v>46</v>
      </c>
      <c r="AA3649" s="1" t="s">
        <v>46</v>
      </c>
      <c r="AB3649" s="1" t="s">
        <v>46</v>
      </c>
      <c r="AC3649" s="11" t="str">
        <f>IF(OR(VOZ_WHATSAPP[[#This Row],[La comunicación es asertiva, con respeto y evita maltrato]]="No Cumple",VOZ_WHATSAPP[[#This Row],[Cumple con las normativas legales]]="No Cumple"),"No Cumple","Cumple")</f>
        <v>Cumple</v>
      </c>
      <c r="AD3649" s="1" t="s">
        <v>46</v>
      </c>
      <c r="AE3649" s="1" t="s">
        <v>3144</v>
      </c>
      <c r="AF3649" s="4">
        <v>0.9</v>
      </c>
      <c r="AG3649" s="4">
        <f>IF(AND(VOZ_WHATSAPP[[#This Row],[Estado Cierre]]="Sin Cierre",VOZ_WHATSAPP[[#This Row],[Nota Negocio]]="Sin Negocio"),VOZ_WHATSAPP[[#This Row],[Nota]]-24%,VOZ_WHATSAPP[[#This Row],[Nota]])</f>
        <v>0.9</v>
      </c>
      <c r="AH3649" s="8">
        <f>IF(VOZ_WHATSAPP[[#This Row],[Estado Legal]]="No Cumple",0,IF(VOZ_WHATSAPP[[#This Row],[Realiza lectura de guion Legal]]="No Cumple",VOZ_WHATSAPP[[#This Row],[Nota 2]]-50%,VOZ_WHATSAPP[[#This Row],[Nota 2]]))</f>
        <v>0.9</v>
      </c>
    </row>
    <row r="3650" spans="1:34" x14ac:dyDescent="0.25">
      <c r="A3650" s="2" t="str">
        <f>VOZ_WHATSAPP[[#This Row],[ID Asesor]]&amp;VOZ_WHATSAPP[[#This Row],[Fecha Monitoreo]]</f>
        <v>409245905</v>
      </c>
      <c r="B3650" s="2">
        <v>45905</v>
      </c>
      <c r="C3650" s="1" t="s">
        <v>126</v>
      </c>
      <c r="D3650" s="1">
        <v>4092</v>
      </c>
      <c r="E3650" s="2">
        <v>45905</v>
      </c>
      <c r="F3650" s="3">
        <v>0.40972222222222221</v>
      </c>
      <c r="G3650" s="1" t="s">
        <v>51</v>
      </c>
      <c r="H3650" s="1" t="s">
        <v>44</v>
      </c>
      <c r="I3650" s="1">
        <v>627</v>
      </c>
      <c r="J3650" s="1">
        <v>3146173070</v>
      </c>
      <c r="K3650" s="1" t="s">
        <v>45</v>
      </c>
      <c r="L3650" s="1" t="s">
        <v>46</v>
      </c>
      <c r="M3650" s="1" t="s">
        <v>46</v>
      </c>
      <c r="N3650" s="1" t="s">
        <v>46</v>
      </c>
      <c r="O3650" s="1" t="s">
        <v>46</v>
      </c>
      <c r="P3650" s="1" t="s">
        <v>46</v>
      </c>
      <c r="Q3650" s="1" t="s">
        <v>46</v>
      </c>
      <c r="R3650" s="1" t="s">
        <v>46</v>
      </c>
      <c r="S3650" s="1" t="s">
        <v>46</v>
      </c>
      <c r="T3650" s="12" t="str">
        <f>IF(OR(VOZ_WHATSAPP[[#This Row],[Brinda argumentos coherentes a la objeción]]="No Cumple",VOZ_WHATSAPP[[#This Row],[Despliegue de Beneficios y/o consecuencias]]="No Cumple"),"Sin Negocio","Negocio")</f>
        <v>Negocio</v>
      </c>
      <c r="U3650" s="1" t="s">
        <v>48</v>
      </c>
      <c r="V3650" s="1" t="s">
        <v>48</v>
      </c>
      <c r="W3650" s="1" t="s">
        <v>48</v>
      </c>
      <c r="X3650" s="12" t="str">
        <f>IF(OR(VOZ_WHATSAPP[[#This Row],[Confirma Valor de pago]]="No Cumple",VOZ_WHATSAPP[[#This Row],[Confirma hora de pago]]="No Cumple",VOZ_WHATSAPP[[#This Row],[Confirma medio de pago]]="No Cumple"),"Sin Cierre","Cierre")</f>
        <v>Cierre</v>
      </c>
      <c r="Y3650" s="1" t="s">
        <v>46</v>
      </c>
      <c r="Z3650" s="1" t="s">
        <v>46</v>
      </c>
      <c r="AA3650" s="1" t="s">
        <v>46</v>
      </c>
      <c r="AB3650" s="1" t="s">
        <v>46</v>
      </c>
      <c r="AC3650" s="11" t="str">
        <f>IF(OR(VOZ_WHATSAPP[[#This Row],[La comunicación es asertiva, con respeto y evita maltrato]]="No Cumple",VOZ_WHATSAPP[[#This Row],[Cumple con las normativas legales]]="No Cumple"),"No Cumple","Cumple")</f>
        <v>Cumple</v>
      </c>
      <c r="AD3650" s="1" t="s">
        <v>46</v>
      </c>
      <c r="AE3650" s="1" t="s">
        <v>131</v>
      </c>
      <c r="AF3650" s="4">
        <v>1</v>
      </c>
      <c r="AG3650" s="4">
        <f>IF(AND(VOZ_WHATSAPP[[#This Row],[Estado Cierre]]="Sin Cierre",VOZ_WHATSAPP[[#This Row],[Nota Negocio]]="Sin Negocio"),VOZ_WHATSAPP[[#This Row],[Nota]]-24%,VOZ_WHATSAPP[[#This Row],[Nota]])</f>
        <v>1</v>
      </c>
      <c r="AH3650" s="8">
        <f>IF(VOZ_WHATSAPP[[#This Row],[Estado Legal]]="No Cumple",0,IF(VOZ_WHATSAPP[[#This Row],[Realiza lectura de guion Legal]]="No Cumple",VOZ_WHATSAPP[[#This Row],[Nota 2]]-50%,VOZ_WHATSAPP[[#This Row],[Nota 2]]))</f>
        <v>1</v>
      </c>
    </row>
    <row r="3651" spans="1:34" x14ac:dyDescent="0.25">
      <c r="A3651" s="2" t="str">
        <f>VOZ_WHATSAPP[[#This Row],[ID Asesor]]&amp;VOZ_WHATSAPP[[#This Row],[Fecha Monitoreo]]</f>
        <v>363645905</v>
      </c>
      <c r="B3651" s="2">
        <v>45905</v>
      </c>
      <c r="C3651" s="1" t="s">
        <v>50</v>
      </c>
      <c r="D3651" s="1">
        <v>3636</v>
      </c>
      <c r="E3651" s="2">
        <v>45904</v>
      </c>
      <c r="F3651" s="3">
        <v>0.35347222222222224</v>
      </c>
      <c r="G3651" s="1" t="s">
        <v>51</v>
      </c>
      <c r="H3651" s="1" t="s">
        <v>71</v>
      </c>
      <c r="I3651" s="1"/>
      <c r="J3651" s="1"/>
      <c r="K3651" s="1"/>
      <c r="L3651" s="1" t="s">
        <v>46</v>
      </c>
      <c r="M3651" s="1" t="s">
        <v>47</v>
      </c>
      <c r="N3651" s="1" t="s">
        <v>46</v>
      </c>
      <c r="O3651" s="1" t="s">
        <v>54</v>
      </c>
      <c r="P3651" s="1" t="s">
        <v>54</v>
      </c>
      <c r="Q3651" s="1" t="s">
        <v>46</v>
      </c>
      <c r="R3651" s="1" t="s">
        <v>47</v>
      </c>
      <c r="S3651" s="1" t="s">
        <v>46</v>
      </c>
      <c r="T3651" s="12" t="str">
        <f>IF(OR(VOZ_WHATSAPP[[#This Row],[Brinda argumentos coherentes a la objeción]]="No Cumple",VOZ_WHATSAPP[[#This Row],[Despliegue de Beneficios y/o consecuencias]]="No Cumple"),"Sin Negocio","Negocio")</f>
        <v>Sin Negocio</v>
      </c>
      <c r="U3651" s="1" t="s">
        <v>47</v>
      </c>
      <c r="V3651" s="1" t="s">
        <v>47</v>
      </c>
      <c r="W3651" s="1" t="s">
        <v>47</v>
      </c>
      <c r="X3651" s="12" t="str">
        <f>IF(OR(VOZ_WHATSAPP[[#This Row],[Confirma Valor de pago]]="No Cumple",VOZ_WHATSAPP[[#This Row],[Confirma hora de pago]]="No Cumple",VOZ_WHATSAPP[[#This Row],[Confirma medio de pago]]="No Cumple"),"Sin Cierre","Cierre")</f>
        <v>Sin Cierre</v>
      </c>
      <c r="Y3651" s="1" t="s">
        <v>54</v>
      </c>
      <c r="Z3651" s="1" t="s">
        <v>48</v>
      </c>
      <c r="AA3651" s="1" t="s">
        <v>46</v>
      </c>
      <c r="AB3651" s="1" t="s">
        <v>46</v>
      </c>
      <c r="AC3651" s="11" t="str">
        <f>IF(OR(VOZ_WHATSAPP[[#This Row],[La comunicación es asertiva, con respeto y evita maltrato]]="No Cumple",VOZ_WHATSAPP[[#This Row],[Cumple con las normativas legales]]="No Cumple"),"No Cumple","Cumple")</f>
        <v>Cumple</v>
      </c>
      <c r="AD3651" s="1" t="s">
        <v>47</v>
      </c>
      <c r="AE3651" s="1" t="s">
        <v>3145</v>
      </c>
      <c r="AF3651" s="4">
        <v>0.44</v>
      </c>
      <c r="AG3651" s="4">
        <f>IF(AND(VOZ_WHATSAPP[[#This Row],[Estado Cierre]]="Sin Cierre",VOZ_WHATSAPP[[#This Row],[Nota Negocio]]="Sin Negocio"),VOZ_WHATSAPP[[#This Row],[Nota]]-24%,VOZ_WHATSAPP[[#This Row],[Nota]])</f>
        <v>0.2</v>
      </c>
      <c r="AH3651" s="8">
        <f>IF(VOZ_WHATSAPP[[#This Row],[Estado Legal]]="No Cumple",0,IF(VOZ_WHATSAPP[[#This Row],[Realiza lectura de guion Legal]]="No Cumple",VOZ_WHATSAPP[[#This Row],[Nota 2]]-50%,VOZ_WHATSAPP[[#This Row],[Nota 2]]))</f>
        <v>-0.3</v>
      </c>
    </row>
    <row r="3652" spans="1:34" x14ac:dyDescent="0.25">
      <c r="A3652" s="2" t="str">
        <f>VOZ_WHATSAPP[[#This Row],[ID Asesor]]&amp;VOZ_WHATSAPP[[#This Row],[Fecha Monitoreo]]</f>
        <v>363245905</v>
      </c>
      <c r="B3652" s="2">
        <v>45905</v>
      </c>
      <c r="C3652" s="1" t="s">
        <v>42</v>
      </c>
      <c r="D3652" s="1">
        <v>3632</v>
      </c>
      <c r="E3652" s="2">
        <v>45905</v>
      </c>
      <c r="F3652" s="3">
        <v>0.44027777777777777</v>
      </c>
      <c r="G3652" s="1" t="s">
        <v>51</v>
      </c>
      <c r="H3652" s="1" t="s">
        <v>44</v>
      </c>
      <c r="I3652" s="1">
        <v>11009670</v>
      </c>
      <c r="J3652" s="1">
        <v>3022008105</v>
      </c>
      <c r="K3652" s="1" t="s">
        <v>49</v>
      </c>
      <c r="L3652" s="1" t="s">
        <v>46</v>
      </c>
      <c r="M3652" s="1" t="s">
        <v>46</v>
      </c>
      <c r="N3652" s="1" t="s">
        <v>46</v>
      </c>
      <c r="O3652" s="1" t="s">
        <v>46</v>
      </c>
      <c r="P3652" s="1" t="s">
        <v>46</v>
      </c>
      <c r="Q3652" s="1" t="s">
        <v>46</v>
      </c>
      <c r="R3652" s="1" t="s">
        <v>46</v>
      </c>
      <c r="S3652" s="1" t="s">
        <v>47</v>
      </c>
      <c r="T3652" s="12" t="str">
        <f>IF(OR(VOZ_WHATSAPP[[#This Row],[Brinda argumentos coherentes a la objeción]]="No Cumple",VOZ_WHATSAPP[[#This Row],[Despliegue de Beneficios y/o consecuencias]]="No Cumple"),"Sin Negocio","Negocio")</f>
        <v>Sin Negocio</v>
      </c>
      <c r="U3652" s="1" t="s">
        <v>46</v>
      </c>
      <c r="V3652" s="1" t="s">
        <v>46</v>
      </c>
      <c r="W3652" s="1" t="s">
        <v>46</v>
      </c>
      <c r="X3652" s="12" t="str">
        <f>IF(OR(VOZ_WHATSAPP[[#This Row],[Confirma Valor de pago]]="No Cumple",VOZ_WHATSAPP[[#This Row],[Confirma hora de pago]]="No Cumple",VOZ_WHATSAPP[[#This Row],[Confirma medio de pago]]="No Cumple"),"Sin Cierre","Cierre")</f>
        <v>Cierre</v>
      </c>
      <c r="Y3652" s="1" t="s">
        <v>46</v>
      </c>
      <c r="Z3652" s="1" t="s">
        <v>46</v>
      </c>
      <c r="AA3652" s="1" t="s">
        <v>46</v>
      </c>
      <c r="AB3652" s="1" t="s">
        <v>46</v>
      </c>
      <c r="AC3652" s="11" t="str">
        <f>IF(OR(VOZ_WHATSAPP[[#This Row],[La comunicación es asertiva, con respeto y evita maltrato]]="No Cumple",VOZ_WHATSAPP[[#This Row],[Cumple con las normativas legales]]="No Cumple"),"No Cumple","Cumple")</f>
        <v>Cumple</v>
      </c>
      <c r="AD3652" s="1" t="s">
        <v>46</v>
      </c>
      <c r="AE3652" s="1" t="s">
        <v>3146</v>
      </c>
      <c r="AF3652" s="4">
        <v>0.9</v>
      </c>
      <c r="AG3652" s="4">
        <f>IF(AND(VOZ_WHATSAPP[[#This Row],[Estado Cierre]]="Sin Cierre",VOZ_WHATSAPP[[#This Row],[Nota Negocio]]="Sin Negocio"),VOZ_WHATSAPP[[#This Row],[Nota]]-24%,VOZ_WHATSAPP[[#This Row],[Nota]])</f>
        <v>0.9</v>
      </c>
      <c r="AH3652" s="8">
        <f>IF(VOZ_WHATSAPP[[#This Row],[Estado Legal]]="No Cumple",0,IF(VOZ_WHATSAPP[[#This Row],[Realiza lectura de guion Legal]]="No Cumple",VOZ_WHATSAPP[[#This Row],[Nota 2]]-50%,VOZ_WHATSAPP[[#This Row],[Nota 2]]))</f>
        <v>0.9</v>
      </c>
    </row>
    <row r="3653" spans="1:34" x14ac:dyDescent="0.25">
      <c r="A3653" s="2" t="str">
        <f>VOZ_WHATSAPP[[#This Row],[ID Asesor]]&amp;VOZ_WHATSAPP[[#This Row],[Fecha Monitoreo]]</f>
        <v>407345905</v>
      </c>
      <c r="B3653" s="2">
        <v>45905</v>
      </c>
      <c r="C3653" s="1" t="s">
        <v>59</v>
      </c>
      <c r="D3653" s="1">
        <v>4073</v>
      </c>
      <c r="E3653" s="2">
        <v>45905</v>
      </c>
      <c r="F3653" s="3">
        <v>0.56111111111111112</v>
      </c>
      <c r="G3653" s="1" t="s">
        <v>60</v>
      </c>
      <c r="H3653" s="1" t="s">
        <v>71</v>
      </c>
      <c r="I3653" s="1"/>
      <c r="J3653" s="1"/>
      <c r="K3653" s="1"/>
      <c r="L3653" s="1" t="s">
        <v>46</v>
      </c>
      <c r="M3653" s="1" t="s">
        <v>46</v>
      </c>
      <c r="N3653" s="1" t="s">
        <v>46</v>
      </c>
      <c r="O3653" s="1" t="s">
        <v>48</v>
      </c>
      <c r="P3653" s="1" t="s">
        <v>48</v>
      </c>
      <c r="Q3653" s="1" t="s">
        <v>48</v>
      </c>
      <c r="R3653" s="1" t="s">
        <v>48</v>
      </c>
      <c r="S3653" s="1" t="s">
        <v>46</v>
      </c>
      <c r="T3653" s="12" t="str">
        <f>IF(OR(VOZ_WHATSAPP[[#This Row],[Brinda argumentos coherentes a la objeción]]="No Cumple",VOZ_WHATSAPP[[#This Row],[Despliegue de Beneficios y/o consecuencias]]="No Cumple"),"Sin Negocio","Negocio")</f>
        <v>Negocio</v>
      </c>
      <c r="U3653" s="1" t="s">
        <v>46</v>
      </c>
      <c r="V3653" s="1" t="s">
        <v>46</v>
      </c>
      <c r="W3653" s="1" t="s">
        <v>46</v>
      </c>
      <c r="X3653" s="12" t="str">
        <f>IF(OR(VOZ_WHATSAPP[[#This Row],[Confirma Valor de pago]]="No Cumple",VOZ_WHATSAPP[[#This Row],[Confirma hora de pago]]="No Cumple",VOZ_WHATSAPP[[#This Row],[Confirma medio de pago]]="No Cumple"),"Sin Cierre","Cierre")</f>
        <v>Cierre</v>
      </c>
      <c r="Y3653" s="1" t="s">
        <v>48</v>
      </c>
      <c r="Z3653" s="1" t="s">
        <v>46</v>
      </c>
      <c r="AA3653" s="1" t="s">
        <v>46</v>
      </c>
      <c r="AB3653" s="1" t="s">
        <v>46</v>
      </c>
      <c r="AC3653" s="11" t="str">
        <f>IF(OR(VOZ_WHATSAPP[[#This Row],[La comunicación es asertiva, con respeto y evita maltrato]]="No Cumple",VOZ_WHATSAPP[[#This Row],[Cumple con las normativas legales]]="No Cumple"),"No Cumple","Cumple")</f>
        <v>Cumple</v>
      </c>
      <c r="AD3653" s="1" t="s">
        <v>48</v>
      </c>
      <c r="AE3653" s="1" t="s">
        <v>3147</v>
      </c>
      <c r="AF3653" s="4">
        <v>1</v>
      </c>
      <c r="AG3653" s="4">
        <f>IF(AND(VOZ_WHATSAPP[[#This Row],[Estado Cierre]]="Sin Cierre",VOZ_WHATSAPP[[#This Row],[Nota Negocio]]="Sin Negocio"),VOZ_WHATSAPP[[#This Row],[Nota]]-24%,VOZ_WHATSAPP[[#This Row],[Nota]])</f>
        <v>1</v>
      </c>
      <c r="AH3653" s="8">
        <f>IF(VOZ_WHATSAPP[[#This Row],[Estado Legal]]="No Cumple",0,IF(VOZ_WHATSAPP[[#This Row],[Realiza lectura de guion Legal]]="No Cumple",VOZ_WHATSAPP[[#This Row],[Nota 2]]-50%,VOZ_WHATSAPP[[#This Row],[Nota 2]]))</f>
        <v>1</v>
      </c>
    </row>
    <row r="3654" spans="1:34" x14ac:dyDescent="0.25">
      <c r="A3654" s="2" t="str">
        <f>VOZ_WHATSAPP[[#This Row],[ID Asesor]]&amp;VOZ_WHATSAPP[[#This Row],[Fecha Monitoreo]]</f>
        <v>412145905</v>
      </c>
      <c r="B3654" s="2">
        <v>45905</v>
      </c>
      <c r="C3654" s="1" t="s">
        <v>126</v>
      </c>
      <c r="D3654" s="1">
        <v>4121</v>
      </c>
      <c r="E3654" s="2">
        <v>45905</v>
      </c>
      <c r="F3654" s="3">
        <v>0.54236111111111107</v>
      </c>
      <c r="G3654" s="1" t="s">
        <v>80</v>
      </c>
      <c r="H3654" s="1" t="s">
        <v>44</v>
      </c>
      <c r="I3654" s="1">
        <v>583</v>
      </c>
      <c r="J3654" s="1">
        <v>3135938048</v>
      </c>
      <c r="K3654" s="1" t="s">
        <v>45</v>
      </c>
      <c r="L3654" s="1" t="s">
        <v>46</v>
      </c>
      <c r="M3654" s="1" t="s">
        <v>48</v>
      </c>
      <c r="N3654" s="1" t="s">
        <v>46</v>
      </c>
      <c r="O3654" s="1" t="s">
        <v>46</v>
      </c>
      <c r="P3654" s="1" t="s">
        <v>46</v>
      </c>
      <c r="Q3654" s="1" t="s">
        <v>46</v>
      </c>
      <c r="R3654" s="1" t="s">
        <v>47</v>
      </c>
      <c r="S3654" s="1" t="s">
        <v>46</v>
      </c>
      <c r="T3654" s="12" t="str">
        <f>IF(OR(VOZ_WHATSAPP[[#This Row],[Brinda argumentos coherentes a la objeción]]="No Cumple",VOZ_WHATSAPP[[#This Row],[Despliegue de Beneficios y/o consecuencias]]="No Cumple"),"Sin Negocio","Negocio")</f>
        <v>Sin Negocio</v>
      </c>
      <c r="U3654" s="1" t="s">
        <v>48</v>
      </c>
      <c r="V3654" s="1" t="s">
        <v>48</v>
      </c>
      <c r="W3654" s="1" t="s">
        <v>48</v>
      </c>
      <c r="X3654" s="12" t="str">
        <f>IF(OR(VOZ_WHATSAPP[[#This Row],[Confirma Valor de pago]]="No Cumple",VOZ_WHATSAPP[[#This Row],[Confirma hora de pago]]="No Cumple",VOZ_WHATSAPP[[#This Row],[Confirma medio de pago]]="No Cumple"),"Sin Cierre","Cierre")</f>
        <v>Cierre</v>
      </c>
      <c r="Y3654" s="1" t="s">
        <v>46</v>
      </c>
      <c r="Z3654" s="1" t="s">
        <v>54</v>
      </c>
      <c r="AA3654" s="1" t="s">
        <v>46</v>
      </c>
      <c r="AB3654" s="1" t="s">
        <v>46</v>
      </c>
      <c r="AC3654" s="11" t="str">
        <f>IF(OR(VOZ_WHATSAPP[[#This Row],[La comunicación es asertiva, con respeto y evita maltrato]]="No Cumple",VOZ_WHATSAPP[[#This Row],[Cumple con las normativas legales]]="No Cumple"),"No Cumple","Cumple")</f>
        <v>Cumple</v>
      </c>
      <c r="AD3654" s="1" t="s">
        <v>46</v>
      </c>
      <c r="AE3654" s="1" t="s">
        <v>3148</v>
      </c>
      <c r="AF3654" s="4">
        <v>0.75</v>
      </c>
      <c r="AG3654" s="4">
        <f>IF(AND(VOZ_WHATSAPP[[#This Row],[Estado Cierre]]="Sin Cierre",VOZ_WHATSAPP[[#This Row],[Nota Negocio]]="Sin Negocio"),VOZ_WHATSAPP[[#This Row],[Nota]]-24%,VOZ_WHATSAPP[[#This Row],[Nota]])</f>
        <v>0.75</v>
      </c>
      <c r="AH3654" s="8">
        <f>IF(VOZ_WHATSAPP[[#This Row],[Estado Legal]]="No Cumple",0,IF(VOZ_WHATSAPP[[#This Row],[Realiza lectura de guion Legal]]="No Cumple",VOZ_WHATSAPP[[#This Row],[Nota 2]]-50%,VOZ_WHATSAPP[[#This Row],[Nota 2]]))</f>
        <v>0.75</v>
      </c>
    </row>
    <row r="3655" spans="1:34" x14ac:dyDescent="0.25">
      <c r="A3655" s="2" t="str">
        <f>VOZ_WHATSAPP[[#This Row],[ID Asesor]]&amp;VOZ_WHATSAPP[[#This Row],[Fecha Monitoreo]]</f>
        <v>408945905</v>
      </c>
      <c r="B3655" s="2">
        <v>45905</v>
      </c>
      <c r="C3655" s="1" t="s">
        <v>696</v>
      </c>
      <c r="D3655" s="1">
        <v>4089</v>
      </c>
      <c r="E3655" s="2">
        <v>45905</v>
      </c>
      <c r="F3655" s="3">
        <v>0.49027777777777776</v>
      </c>
      <c r="G3655" s="1" t="s">
        <v>80</v>
      </c>
      <c r="H3655" s="1" t="s">
        <v>44</v>
      </c>
      <c r="I3655" s="1">
        <v>624</v>
      </c>
      <c r="J3655" s="1">
        <v>3014307587</v>
      </c>
      <c r="K3655" s="1" t="s">
        <v>45</v>
      </c>
      <c r="L3655" s="1" t="s">
        <v>47</v>
      </c>
      <c r="M3655" s="1" t="s">
        <v>48</v>
      </c>
      <c r="N3655" s="1" t="s">
        <v>46</v>
      </c>
      <c r="O3655" s="1" t="s">
        <v>54</v>
      </c>
      <c r="P3655" s="1" t="s">
        <v>54</v>
      </c>
      <c r="Q3655" s="1" t="s">
        <v>46</v>
      </c>
      <c r="R3655" s="1" t="s">
        <v>48</v>
      </c>
      <c r="S3655" s="1" t="s">
        <v>48</v>
      </c>
      <c r="T3655" s="12" t="str">
        <f>IF(OR(VOZ_WHATSAPP[[#This Row],[Brinda argumentos coherentes a la objeción]]="No Cumple",VOZ_WHATSAPP[[#This Row],[Despliegue de Beneficios y/o consecuencias]]="No Cumple"),"Sin Negocio","Negocio")</f>
        <v>Negocio</v>
      </c>
      <c r="U3655" s="1" t="s">
        <v>48</v>
      </c>
      <c r="V3655" s="1" t="s">
        <v>48</v>
      </c>
      <c r="W3655" s="1" t="s">
        <v>48</v>
      </c>
      <c r="X3655" s="12" t="str">
        <f>IF(OR(VOZ_WHATSAPP[[#This Row],[Confirma Valor de pago]]="No Cumple",VOZ_WHATSAPP[[#This Row],[Confirma hora de pago]]="No Cumple",VOZ_WHATSAPP[[#This Row],[Confirma medio de pago]]="No Cumple"),"Sin Cierre","Cierre")</f>
        <v>Cierre</v>
      </c>
      <c r="Y3655" s="1" t="s">
        <v>48</v>
      </c>
      <c r="Z3655" s="1" t="s">
        <v>46</v>
      </c>
      <c r="AA3655" s="1" t="s">
        <v>46</v>
      </c>
      <c r="AB3655" s="1" t="s">
        <v>46</v>
      </c>
      <c r="AC3655" s="11" t="str">
        <f>IF(OR(VOZ_WHATSAPP[[#This Row],[La comunicación es asertiva, con respeto y evita maltrato]]="No Cumple",VOZ_WHATSAPP[[#This Row],[Cumple con las normativas legales]]="No Cumple"),"No Cumple","Cumple")</f>
        <v>Cumple</v>
      </c>
      <c r="AD3655" s="1" t="s">
        <v>48</v>
      </c>
      <c r="AE3655" s="1" t="s">
        <v>3149</v>
      </c>
      <c r="AF3655" s="4">
        <v>0.86</v>
      </c>
      <c r="AG3655" s="4">
        <f>IF(AND(VOZ_WHATSAPP[[#This Row],[Estado Cierre]]="Sin Cierre",VOZ_WHATSAPP[[#This Row],[Nota Negocio]]="Sin Negocio"),VOZ_WHATSAPP[[#This Row],[Nota]]-24%,VOZ_WHATSAPP[[#This Row],[Nota]])</f>
        <v>0.86</v>
      </c>
      <c r="AH3655" s="8">
        <f>IF(VOZ_WHATSAPP[[#This Row],[Estado Legal]]="No Cumple",0,IF(VOZ_WHATSAPP[[#This Row],[Realiza lectura de guion Legal]]="No Cumple",VOZ_WHATSAPP[[#This Row],[Nota 2]]-50%,VOZ_WHATSAPP[[#This Row],[Nota 2]]))</f>
        <v>0.86</v>
      </c>
    </row>
    <row r="3656" spans="1:34" x14ac:dyDescent="0.25">
      <c r="A3656" s="2" t="str">
        <f>VOZ_WHATSAPP[[#This Row],[ID Asesor]]&amp;VOZ_WHATSAPP[[#This Row],[Fecha Monitoreo]]</f>
        <v>299445905</v>
      </c>
      <c r="B3656" s="2">
        <v>45905</v>
      </c>
      <c r="C3656" s="1" t="s">
        <v>59</v>
      </c>
      <c r="D3656" s="1">
        <v>2994</v>
      </c>
      <c r="E3656" s="2">
        <v>45905</v>
      </c>
      <c r="F3656" s="3">
        <v>0.62708333333333333</v>
      </c>
      <c r="G3656" s="1" t="s">
        <v>51</v>
      </c>
      <c r="H3656" s="1" t="s">
        <v>71</v>
      </c>
      <c r="I3656" s="1"/>
      <c r="J3656" s="1"/>
      <c r="K3656" s="1"/>
      <c r="L3656" s="1" t="s">
        <v>46</v>
      </c>
      <c r="M3656" s="1" t="s">
        <v>46</v>
      </c>
      <c r="N3656" s="1" t="s">
        <v>46</v>
      </c>
      <c r="O3656" s="1" t="s">
        <v>48</v>
      </c>
      <c r="P3656" s="1" t="s">
        <v>48</v>
      </c>
      <c r="Q3656" s="1" t="s">
        <v>48</v>
      </c>
      <c r="R3656" s="1" t="s">
        <v>48</v>
      </c>
      <c r="S3656" s="1" t="s">
        <v>48</v>
      </c>
      <c r="T3656" s="12" t="str">
        <f>IF(OR(VOZ_WHATSAPP[[#This Row],[Brinda argumentos coherentes a la objeción]]="No Cumple",VOZ_WHATSAPP[[#This Row],[Despliegue de Beneficios y/o consecuencias]]="No Cumple"),"Sin Negocio","Negocio")</f>
        <v>Negocio</v>
      </c>
      <c r="U3656" s="1" t="s">
        <v>46</v>
      </c>
      <c r="V3656" s="1" t="s">
        <v>46</v>
      </c>
      <c r="W3656" s="1" t="s">
        <v>46</v>
      </c>
      <c r="X3656" s="12" t="str">
        <f>IF(OR(VOZ_WHATSAPP[[#This Row],[Confirma Valor de pago]]="No Cumple",VOZ_WHATSAPP[[#This Row],[Confirma hora de pago]]="No Cumple",VOZ_WHATSAPP[[#This Row],[Confirma medio de pago]]="No Cumple"),"Sin Cierre","Cierre")</f>
        <v>Cierre</v>
      </c>
      <c r="Y3656" s="1" t="s">
        <v>48</v>
      </c>
      <c r="Z3656" s="1" t="s">
        <v>46</v>
      </c>
      <c r="AA3656" s="1" t="s">
        <v>46</v>
      </c>
      <c r="AB3656" s="1" t="s">
        <v>46</v>
      </c>
      <c r="AC3656" s="11" t="str">
        <f>IF(OR(VOZ_WHATSAPP[[#This Row],[La comunicación es asertiva, con respeto y evita maltrato]]="No Cumple",VOZ_WHATSAPP[[#This Row],[Cumple con las normativas legales]]="No Cumple"),"No Cumple","Cumple")</f>
        <v>Cumple</v>
      </c>
      <c r="AD3656" s="1" t="s">
        <v>48</v>
      </c>
      <c r="AE3656" s="1" t="s">
        <v>3150</v>
      </c>
      <c r="AF3656" s="4">
        <v>1</v>
      </c>
      <c r="AG3656" s="4">
        <f>IF(AND(VOZ_WHATSAPP[[#This Row],[Estado Cierre]]="Sin Cierre",VOZ_WHATSAPP[[#This Row],[Nota Negocio]]="Sin Negocio"),VOZ_WHATSAPP[[#This Row],[Nota]]-24%,VOZ_WHATSAPP[[#This Row],[Nota]])</f>
        <v>1</v>
      </c>
      <c r="AH3656" s="8">
        <f>IF(VOZ_WHATSAPP[[#This Row],[Estado Legal]]="No Cumple",0,IF(VOZ_WHATSAPP[[#This Row],[Realiza lectura de guion Legal]]="No Cumple",VOZ_WHATSAPP[[#This Row],[Nota 2]]-50%,VOZ_WHATSAPP[[#This Row],[Nota 2]]))</f>
        <v>1</v>
      </c>
    </row>
    <row r="3657" spans="1:34" x14ac:dyDescent="0.25">
      <c r="A3657" s="2" t="str">
        <f>VOZ_WHATSAPP[[#This Row],[ID Asesor]]&amp;VOZ_WHATSAPP[[#This Row],[Fecha Monitoreo]]</f>
        <v>412645905</v>
      </c>
      <c r="B3657" s="2">
        <v>45905</v>
      </c>
      <c r="C3657" s="1" t="s">
        <v>50</v>
      </c>
      <c r="D3657" s="1">
        <v>4126</v>
      </c>
      <c r="E3657" s="2">
        <v>45905</v>
      </c>
      <c r="F3657" s="3">
        <v>0.39166666666666666</v>
      </c>
      <c r="G3657" s="1" t="s">
        <v>43</v>
      </c>
      <c r="H3657" s="1" t="s">
        <v>44</v>
      </c>
      <c r="I3657" s="1">
        <v>1148</v>
      </c>
      <c r="J3657" s="1">
        <v>3143953999</v>
      </c>
      <c r="K3657" s="1" t="s">
        <v>45</v>
      </c>
      <c r="L3657" s="1" t="s">
        <v>46</v>
      </c>
      <c r="M3657" s="1" t="s">
        <v>47</v>
      </c>
      <c r="N3657" s="1" t="s">
        <v>46</v>
      </c>
      <c r="O3657" s="1" t="s">
        <v>54</v>
      </c>
      <c r="P3657" s="1" t="s">
        <v>54</v>
      </c>
      <c r="Q3657" s="1" t="s">
        <v>46</v>
      </c>
      <c r="R3657" s="1" t="s">
        <v>47</v>
      </c>
      <c r="S3657" s="1" t="s">
        <v>47</v>
      </c>
      <c r="T3657" s="12" t="str">
        <f>IF(OR(VOZ_WHATSAPP[[#This Row],[Brinda argumentos coherentes a la objeción]]="No Cumple",VOZ_WHATSAPP[[#This Row],[Despliegue de Beneficios y/o consecuencias]]="No Cumple"),"Sin Negocio","Negocio")</f>
        <v>Sin Negocio</v>
      </c>
      <c r="U3657" s="1" t="s">
        <v>48</v>
      </c>
      <c r="V3657" s="1" t="s">
        <v>48</v>
      </c>
      <c r="W3657" s="1" t="s">
        <v>48</v>
      </c>
      <c r="X3657" s="12" t="str">
        <f>IF(OR(VOZ_WHATSAPP[[#This Row],[Confirma Valor de pago]]="No Cumple",VOZ_WHATSAPP[[#This Row],[Confirma hora de pago]]="No Cumple",VOZ_WHATSAPP[[#This Row],[Confirma medio de pago]]="No Cumple"),"Sin Cierre","Cierre")</f>
        <v>Cierre</v>
      </c>
      <c r="Y3657" s="1" t="s">
        <v>54</v>
      </c>
      <c r="Z3657" s="1" t="s">
        <v>54</v>
      </c>
      <c r="AA3657" s="1" t="s">
        <v>46</v>
      </c>
      <c r="AB3657" s="1" t="s">
        <v>46</v>
      </c>
      <c r="AC3657" s="11" t="str">
        <f>IF(OR(VOZ_WHATSAPP[[#This Row],[La comunicación es asertiva, con respeto y evita maltrato]]="No Cumple",VOZ_WHATSAPP[[#This Row],[Cumple con las normativas legales]]="No Cumple"),"No Cumple","Cumple")</f>
        <v>Cumple</v>
      </c>
      <c r="AD3657" s="1" t="s">
        <v>47</v>
      </c>
      <c r="AE3657" s="1" t="s">
        <v>3151</v>
      </c>
      <c r="AF3657" s="4">
        <v>0.43</v>
      </c>
      <c r="AG3657" s="4">
        <f>IF(AND(VOZ_WHATSAPP[[#This Row],[Estado Cierre]]="Sin Cierre",VOZ_WHATSAPP[[#This Row],[Nota Negocio]]="Sin Negocio"),VOZ_WHATSAPP[[#This Row],[Nota]]-24%,VOZ_WHATSAPP[[#This Row],[Nota]])</f>
        <v>0.43</v>
      </c>
      <c r="AH3657" s="8">
        <f>IF(VOZ_WHATSAPP[[#This Row],[Estado Legal]]="No Cumple",0,IF(VOZ_WHATSAPP[[#This Row],[Realiza lectura de guion Legal]]="No Cumple",VOZ_WHATSAPP[[#This Row],[Nota 2]]-50%,VOZ_WHATSAPP[[#This Row],[Nota 2]]))</f>
        <v>-7.0000000000000007E-2</v>
      </c>
    </row>
    <row r="3658" spans="1:34" x14ac:dyDescent="0.25">
      <c r="A3658" s="2" t="str">
        <f>VOZ_WHATSAPP[[#This Row],[ID Asesor]]&amp;VOZ_WHATSAPP[[#This Row],[Fecha Monitoreo]]</f>
        <v>359845905</v>
      </c>
      <c r="B3658" s="2">
        <v>45905</v>
      </c>
      <c r="C3658" s="1" t="s">
        <v>59</v>
      </c>
      <c r="D3658" s="1">
        <v>3598</v>
      </c>
      <c r="E3658" s="2">
        <v>45905</v>
      </c>
      <c r="F3658" s="3">
        <v>0.63541666666666663</v>
      </c>
      <c r="G3658" s="1" t="s">
        <v>60</v>
      </c>
      <c r="H3658" s="1" t="s">
        <v>71</v>
      </c>
      <c r="I3658" s="1"/>
      <c r="J3658" s="1"/>
      <c r="K3658" s="1"/>
      <c r="L3658" s="1" t="s">
        <v>46</v>
      </c>
      <c r="M3658" s="1" t="s">
        <v>46</v>
      </c>
      <c r="N3658" s="1" t="s">
        <v>46</v>
      </c>
      <c r="O3658" s="1" t="s">
        <v>46</v>
      </c>
      <c r="P3658" s="1" t="s">
        <v>46</v>
      </c>
      <c r="Q3658" s="1" t="s">
        <v>46</v>
      </c>
      <c r="R3658" s="1" t="s">
        <v>46</v>
      </c>
      <c r="S3658" s="1" t="s">
        <v>46</v>
      </c>
      <c r="T3658" s="12" t="str">
        <f>IF(OR(VOZ_WHATSAPP[[#This Row],[Brinda argumentos coherentes a la objeción]]="No Cumple",VOZ_WHATSAPP[[#This Row],[Despliegue de Beneficios y/o consecuencias]]="No Cumple"),"Sin Negocio","Negocio")</f>
        <v>Negocio</v>
      </c>
      <c r="U3658" s="1" t="s">
        <v>46</v>
      </c>
      <c r="V3658" s="1" t="s">
        <v>46</v>
      </c>
      <c r="W3658" s="1" t="s">
        <v>46</v>
      </c>
      <c r="X3658" s="12" t="str">
        <f>IF(OR(VOZ_WHATSAPP[[#This Row],[Confirma Valor de pago]]="No Cumple",VOZ_WHATSAPP[[#This Row],[Confirma hora de pago]]="No Cumple",VOZ_WHATSAPP[[#This Row],[Confirma medio de pago]]="No Cumple"),"Sin Cierre","Cierre")</f>
        <v>Cierre</v>
      </c>
      <c r="Y3658" s="1" t="s">
        <v>46</v>
      </c>
      <c r="Z3658" s="1" t="s">
        <v>46</v>
      </c>
      <c r="AA3658" s="1" t="s">
        <v>46</v>
      </c>
      <c r="AB3658" s="1" t="s">
        <v>46</v>
      </c>
      <c r="AC3658" s="11" t="str">
        <f>IF(OR(VOZ_WHATSAPP[[#This Row],[La comunicación es asertiva, con respeto y evita maltrato]]="No Cumple",VOZ_WHATSAPP[[#This Row],[Cumple con las normativas legales]]="No Cumple"),"No Cumple","Cumple")</f>
        <v>Cumple</v>
      </c>
      <c r="AD3658" s="1" t="s">
        <v>46</v>
      </c>
      <c r="AE3658" s="1" t="s">
        <v>3152</v>
      </c>
      <c r="AF3658" s="4">
        <v>1</v>
      </c>
      <c r="AG3658" s="4">
        <f>IF(AND(VOZ_WHATSAPP[[#This Row],[Estado Cierre]]="Sin Cierre",VOZ_WHATSAPP[[#This Row],[Nota Negocio]]="Sin Negocio"),VOZ_WHATSAPP[[#This Row],[Nota]]-24%,VOZ_WHATSAPP[[#This Row],[Nota]])</f>
        <v>1</v>
      </c>
      <c r="AH3658" s="8">
        <f>IF(VOZ_WHATSAPP[[#This Row],[Estado Legal]]="No Cumple",0,IF(VOZ_WHATSAPP[[#This Row],[Realiza lectura de guion Legal]]="No Cumple",VOZ_WHATSAPP[[#This Row],[Nota 2]]-50%,VOZ_WHATSAPP[[#This Row],[Nota 2]]))</f>
        <v>1</v>
      </c>
    </row>
    <row r="3659" spans="1:34" x14ac:dyDescent="0.25">
      <c r="A3659" s="2" t="str">
        <f>VOZ_WHATSAPP[[#This Row],[ID Asesor]]&amp;VOZ_WHATSAPP[[#This Row],[Fecha Monitoreo]]</f>
        <v>412645905</v>
      </c>
      <c r="B3659" s="2">
        <v>45905</v>
      </c>
      <c r="C3659" s="1" t="s">
        <v>50</v>
      </c>
      <c r="D3659" s="1">
        <v>4126</v>
      </c>
      <c r="E3659" s="2">
        <v>45905</v>
      </c>
      <c r="F3659" s="3">
        <v>0.62291666666666667</v>
      </c>
      <c r="G3659" s="1" t="s">
        <v>43</v>
      </c>
      <c r="H3659" s="1" t="s">
        <v>44</v>
      </c>
      <c r="I3659" s="1">
        <v>1380</v>
      </c>
      <c r="J3659" s="1">
        <v>3177273822</v>
      </c>
      <c r="K3659" s="1" t="s">
        <v>49</v>
      </c>
      <c r="L3659" s="1" t="s">
        <v>46</v>
      </c>
      <c r="M3659" s="1" t="s">
        <v>46</v>
      </c>
      <c r="N3659" s="1" t="s">
        <v>46</v>
      </c>
      <c r="O3659" s="1" t="s">
        <v>48</v>
      </c>
      <c r="P3659" s="1" t="s">
        <v>48</v>
      </c>
      <c r="Q3659" s="1" t="s">
        <v>46</v>
      </c>
      <c r="R3659" s="1" t="s">
        <v>47</v>
      </c>
      <c r="S3659" s="1" t="s">
        <v>48</v>
      </c>
      <c r="T3659" s="12" t="str">
        <f>IF(OR(VOZ_WHATSAPP[[#This Row],[Brinda argumentos coherentes a la objeción]]="No Cumple",VOZ_WHATSAPP[[#This Row],[Despliegue de Beneficios y/o consecuencias]]="No Cumple"),"Sin Negocio","Negocio")</f>
        <v>Sin Negocio</v>
      </c>
      <c r="U3659" s="1" t="s">
        <v>48</v>
      </c>
      <c r="V3659" s="1" t="s">
        <v>48</v>
      </c>
      <c r="W3659" s="1" t="s">
        <v>48</v>
      </c>
      <c r="X3659" s="12" t="str">
        <f>IF(OR(VOZ_WHATSAPP[[#This Row],[Confirma Valor de pago]]="No Cumple",VOZ_WHATSAPP[[#This Row],[Confirma hora de pago]]="No Cumple",VOZ_WHATSAPP[[#This Row],[Confirma medio de pago]]="No Cumple"),"Sin Cierre","Cierre")</f>
        <v>Cierre</v>
      </c>
      <c r="Y3659" s="1" t="s">
        <v>54</v>
      </c>
      <c r="Z3659" s="1" t="s">
        <v>54</v>
      </c>
      <c r="AA3659" s="1" t="s">
        <v>46</v>
      </c>
      <c r="AB3659" s="1" t="s">
        <v>54</v>
      </c>
      <c r="AC3659" s="11" t="str">
        <f>IF(OR(VOZ_WHATSAPP[[#This Row],[La comunicación es asertiva, con respeto y evita maltrato]]="No Cumple",VOZ_WHATSAPP[[#This Row],[Cumple con las normativas legales]]="No Cumple"),"No Cumple","Cumple")</f>
        <v>No Cumple</v>
      </c>
      <c r="AD3659" s="1" t="s">
        <v>46</v>
      </c>
      <c r="AE3659" s="1" t="s">
        <v>3153</v>
      </c>
      <c r="AF3659" s="4">
        <v>0.67</v>
      </c>
      <c r="AG3659" s="4">
        <f>IF(AND(VOZ_WHATSAPP[[#This Row],[Estado Cierre]]="Sin Cierre",VOZ_WHATSAPP[[#This Row],[Nota Negocio]]="Sin Negocio"),VOZ_WHATSAPP[[#This Row],[Nota]]-24%,VOZ_WHATSAPP[[#This Row],[Nota]])</f>
        <v>0.67</v>
      </c>
      <c r="AH3659" s="8">
        <f>IF(VOZ_WHATSAPP[[#This Row],[Estado Legal]]="No Cumple",0,IF(VOZ_WHATSAPP[[#This Row],[Realiza lectura de guion Legal]]="No Cumple",VOZ_WHATSAPP[[#This Row],[Nota 2]]-50%,VOZ_WHATSAPP[[#This Row],[Nota 2]]))</f>
        <v>0</v>
      </c>
    </row>
    <row r="3660" spans="1:34" x14ac:dyDescent="0.25">
      <c r="A3660" s="2" t="str">
        <f>VOZ_WHATSAPP[[#This Row],[ID Asesor]]&amp;VOZ_WHATSAPP[[#This Row],[Fecha Monitoreo]]</f>
        <v>412345905</v>
      </c>
      <c r="B3660" s="2">
        <v>45905</v>
      </c>
      <c r="C3660" s="1" t="s">
        <v>126</v>
      </c>
      <c r="D3660" s="1">
        <v>4123</v>
      </c>
      <c r="E3660" s="2">
        <v>45905</v>
      </c>
      <c r="F3660" s="3">
        <v>0.52500000000000002</v>
      </c>
      <c r="G3660" s="1" t="s">
        <v>80</v>
      </c>
      <c r="H3660" s="1" t="s">
        <v>44</v>
      </c>
      <c r="I3660" s="1">
        <v>577</v>
      </c>
      <c r="J3660" s="1">
        <v>3102469327</v>
      </c>
      <c r="K3660" s="1" t="s">
        <v>45</v>
      </c>
      <c r="L3660" s="1" t="s">
        <v>46</v>
      </c>
      <c r="M3660" s="1" t="s">
        <v>47</v>
      </c>
      <c r="N3660" s="1" t="s">
        <v>46</v>
      </c>
      <c r="O3660" s="1" t="s">
        <v>54</v>
      </c>
      <c r="P3660" s="1" t="s">
        <v>54</v>
      </c>
      <c r="Q3660" s="1" t="s">
        <v>46</v>
      </c>
      <c r="R3660" s="1" t="s">
        <v>46</v>
      </c>
      <c r="S3660" s="1" t="s">
        <v>48</v>
      </c>
      <c r="T3660" s="12" t="str">
        <f>IF(OR(VOZ_WHATSAPP[[#This Row],[Brinda argumentos coherentes a la objeción]]="No Cumple",VOZ_WHATSAPP[[#This Row],[Despliegue de Beneficios y/o consecuencias]]="No Cumple"),"Sin Negocio","Negocio")</f>
        <v>Negocio</v>
      </c>
      <c r="U3660" s="1" t="s">
        <v>48</v>
      </c>
      <c r="V3660" s="1" t="s">
        <v>48</v>
      </c>
      <c r="W3660" s="1" t="s">
        <v>48</v>
      </c>
      <c r="X3660" s="12" t="str">
        <f>IF(OR(VOZ_WHATSAPP[[#This Row],[Confirma Valor de pago]]="No Cumple",VOZ_WHATSAPP[[#This Row],[Confirma hora de pago]]="No Cumple",VOZ_WHATSAPP[[#This Row],[Confirma medio de pago]]="No Cumple"),"Sin Cierre","Cierre")</f>
        <v>Cierre</v>
      </c>
      <c r="Y3660" s="1" t="s">
        <v>54</v>
      </c>
      <c r="Z3660" s="1" t="s">
        <v>54</v>
      </c>
      <c r="AA3660" s="1" t="s">
        <v>46</v>
      </c>
      <c r="AB3660" s="1" t="s">
        <v>46</v>
      </c>
      <c r="AC3660" s="11" t="str">
        <f>IF(OR(VOZ_WHATSAPP[[#This Row],[La comunicación es asertiva, con respeto y evita maltrato]]="No Cumple",VOZ_WHATSAPP[[#This Row],[Cumple con las normativas legales]]="No Cumple"),"No Cumple","Cumple")</f>
        <v>Cumple</v>
      </c>
      <c r="AD3660" s="1" t="s">
        <v>46</v>
      </c>
      <c r="AE3660" s="1" t="s">
        <v>3154</v>
      </c>
      <c r="AF3660" s="4">
        <v>0.63</v>
      </c>
      <c r="AG3660" s="4">
        <f>IF(AND(VOZ_WHATSAPP[[#This Row],[Estado Cierre]]="Sin Cierre",VOZ_WHATSAPP[[#This Row],[Nota Negocio]]="Sin Negocio"),VOZ_WHATSAPP[[#This Row],[Nota]]-24%,VOZ_WHATSAPP[[#This Row],[Nota]])</f>
        <v>0.63</v>
      </c>
      <c r="AH3660" s="8">
        <f>IF(VOZ_WHATSAPP[[#This Row],[Estado Legal]]="No Cumple",0,IF(VOZ_WHATSAPP[[#This Row],[Realiza lectura de guion Legal]]="No Cumple",VOZ_WHATSAPP[[#This Row],[Nota 2]]-50%,VOZ_WHATSAPP[[#This Row],[Nota 2]]))</f>
        <v>0.63</v>
      </c>
    </row>
    <row r="3661" spans="1:34" x14ac:dyDescent="0.25">
      <c r="A3661" s="2" t="str">
        <f>VOZ_WHATSAPP[[#This Row],[ID Asesor]]&amp;VOZ_WHATSAPP[[#This Row],[Fecha Monitoreo]]</f>
        <v>364445905</v>
      </c>
      <c r="B3661" s="2">
        <v>45905</v>
      </c>
      <c r="C3661" s="1" t="s">
        <v>50</v>
      </c>
      <c r="D3661" s="1">
        <v>3644</v>
      </c>
      <c r="E3661" s="2">
        <v>45905</v>
      </c>
      <c r="F3661" s="3">
        <v>0.42916666666666664</v>
      </c>
      <c r="G3661" s="1" t="s">
        <v>51</v>
      </c>
      <c r="H3661" s="1" t="s">
        <v>44</v>
      </c>
      <c r="I3661" s="1">
        <v>1387</v>
      </c>
      <c r="J3661" s="1">
        <v>3008362365</v>
      </c>
      <c r="K3661" s="1" t="s">
        <v>45</v>
      </c>
      <c r="L3661" s="1" t="s">
        <v>46</v>
      </c>
      <c r="M3661" s="1" t="s">
        <v>46</v>
      </c>
      <c r="N3661" s="1" t="s">
        <v>46</v>
      </c>
      <c r="O3661" s="1" t="s">
        <v>46</v>
      </c>
      <c r="P3661" s="1" t="s">
        <v>46</v>
      </c>
      <c r="Q3661" s="1" t="s">
        <v>46</v>
      </c>
      <c r="R3661" s="1" t="s">
        <v>46</v>
      </c>
      <c r="S3661" s="1" t="s">
        <v>46</v>
      </c>
      <c r="T3661" s="12" t="str">
        <f>IF(OR(VOZ_WHATSAPP[[#This Row],[Brinda argumentos coherentes a la objeción]]="No Cumple",VOZ_WHATSAPP[[#This Row],[Despliegue de Beneficios y/o consecuencias]]="No Cumple"),"Sin Negocio","Negocio")</f>
        <v>Negocio</v>
      </c>
      <c r="U3661" s="1" t="s">
        <v>48</v>
      </c>
      <c r="V3661" s="1" t="s">
        <v>48</v>
      </c>
      <c r="W3661" s="1" t="s">
        <v>48</v>
      </c>
      <c r="X3661" s="12" t="str">
        <f>IF(OR(VOZ_WHATSAPP[[#This Row],[Confirma Valor de pago]]="No Cumple",VOZ_WHATSAPP[[#This Row],[Confirma hora de pago]]="No Cumple",VOZ_WHATSAPP[[#This Row],[Confirma medio de pago]]="No Cumple"),"Sin Cierre","Cierre")</f>
        <v>Cierre</v>
      </c>
      <c r="Y3661" s="1" t="s">
        <v>46</v>
      </c>
      <c r="Z3661" s="1" t="s">
        <v>46</v>
      </c>
      <c r="AA3661" s="1" t="s">
        <v>46</v>
      </c>
      <c r="AB3661" s="1" t="s">
        <v>46</v>
      </c>
      <c r="AC3661" s="11" t="str">
        <f>IF(OR(VOZ_WHATSAPP[[#This Row],[La comunicación es asertiva, con respeto y evita maltrato]]="No Cumple",VOZ_WHATSAPP[[#This Row],[Cumple con las normativas legales]]="No Cumple"),"No Cumple","Cumple")</f>
        <v>Cumple</v>
      </c>
      <c r="AD3661" s="1" t="s">
        <v>46</v>
      </c>
      <c r="AE3661" s="1" t="s">
        <v>3155</v>
      </c>
      <c r="AF3661" s="4">
        <v>1</v>
      </c>
      <c r="AG3661" s="4">
        <f>IF(AND(VOZ_WHATSAPP[[#This Row],[Estado Cierre]]="Sin Cierre",VOZ_WHATSAPP[[#This Row],[Nota Negocio]]="Sin Negocio"),VOZ_WHATSAPP[[#This Row],[Nota]]-24%,VOZ_WHATSAPP[[#This Row],[Nota]])</f>
        <v>1</v>
      </c>
      <c r="AH3661" s="8">
        <f>IF(VOZ_WHATSAPP[[#This Row],[Estado Legal]]="No Cumple",0,IF(VOZ_WHATSAPP[[#This Row],[Realiza lectura de guion Legal]]="No Cumple",VOZ_WHATSAPP[[#This Row],[Nota 2]]-50%,VOZ_WHATSAPP[[#This Row],[Nota 2]]))</f>
        <v>1</v>
      </c>
    </row>
    <row r="3662" spans="1:34" x14ac:dyDescent="0.25">
      <c r="A3662" s="2" t="str">
        <f>VOZ_WHATSAPP[[#This Row],[ID Asesor]]&amp;VOZ_WHATSAPP[[#This Row],[Fecha Monitoreo]]</f>
        <v>364545905</v>
      </c>
      <c r="B3662" s="2">
        <v>45905</v>
      </c>
      <c r="C3662" s="1" t="s">
        <v>50</v>
      </c>
      <c r="D3662" s="1">
        <v>3645</v>
      </c>
      <c r="E3662" s="2">
        <v>45905</v>
      </c>
      <c r="F3662" s="3">
        <v>0.625</v>
      </c>
      <c r="G3662" s="1" t="s">
        <v>51</v>
      </c>
      <c r="H3662" s="1" t="s">
        <v>44</v>
      </c>
      <c r="I3662" s="1">
        <v>11009533</v>
      </c>
      <c r="J3662" s="1">
        <v>3005789341</v>
      </c>
      <c r="K3662" s="1" t="s">
        <v>49</v>
      </c>
      <c r="L3662" s="1" t="s">
        <v>46</v>
      </c>
      <c r="M3662" s="1" t="s">
        <v>47</v>
      </c>
      <c r="N3662" s="1" t="s">
        <v>46</v>
      </c>
      <c r="O3662" s="1" t="s">
        <v>46</v>
      </c>
      <c r="P3662" s="1" t="s">
        <v>46</v>
      </c>
      <c r="Q3662" s="1" t="s">
        <v>46</v>
      </c>
      <c r="R3662" s="1" t="s">
        <v>46</v>
      </c>
      <c r="S3662" s="1" t="s">
        <v>46</v>
      </c>
      <c r="T3662" s="12" t="str">
        <f>IF(OR(VOZ_WHATSAPP[[#This Row],[Brinda argumentos coherentes a la objeción]]="No Cumple",VOZ_WHATSAPP[[#This Row],[Despliegue de Beneficios y/o consecuencias]]="No Cumple"),"Sin Negocio","Negocio")</f>
        <v>Negocio</v>
      </c>
      <c r="U3662" s="1" t="s">
        <v>48</v>
      </c>
      <c r="V3662" s="1" t="s">
        <v>48</v>
      </c>
      <c r="W3662" s="1" t="s">
        <v>48</v>
      </c>
      <c r="X3662" s="12" t="str">
        <f>IF(OR(VOZ_WHATSAPP[[#This Row],[Confirma Valor de pago]]="No Cumple",VOZ_WHATSAPP[[#This Row],[Confirma hora de pago]]="No Cumple",VOZ_WHATSAPP[[#This Row],[Confirma medio de pago]]="No Cumple"),"Sin Cierre","Cierre")</f>
        <v>Cierre</v>
      </c>
      <c r="Y3662" s="1" t="s">
        <v>46</v>
      </c>
      <c r="Z3662" s="1" t="s">
        <v>46</v>
      </c>
      <c r="AA3662" s="1" t="s">
        <v>46</v>
      </c>
      <c r="AB3662" s="1" t="s">
        <v>46</v>
      </c>
      <c r="AC3662" s="11" t="str">
        <f>IF(OR(VOZ_WHATSAPP[[#This Row],[La comunicación es asertiva, con respeto y evita maltrato]]="No Cumple",VOZ_WHATSAPP[[#This Row],[Cumple con las normativas legales]]="No Cumple"),"No Cumple","Cumple")</f>
        <v>Cumple</v>
      </c>
      <c r="AD3662" s="1" t="s">
        <v>46</v>
      </c>
      <c r="AE3662" s="1" t="s">
        <v>3156</v>
      </c>
      <c r="AF3662" s="4">
        <v>0.96</v>
      </c>
      <c r="AG3662" s="4">
        <f>IF(AND(VOZ_WHATSAPP[[#This Row],[Estado Cierre]]="Sin Cierre",VOZ_WHATSAPP[[#This Row],[Nota Negocio]]="Sin Negocio"),VOZ_WHATSAPP[[#This Row],[Nota]]-24%,VOZ_WHATSAPP[[#This Row],[Nota]])</f>
        <v>0.96</v>
      </c>
      <c r="AH3662" s="8">
        <f>IF(VOZ_WHATSAPP[[#This Row],[Estado Legal]]="No Cumple",0,IF(VOZ_WHATSAPP[[#This Row],[Realiza lectura de guion Legal]]="No Cumple",VOZ_WHATSAPP[[#This Row],[Nota 2]]-50%,VOZ_WHATSAPP[[#This Row],[Nota 2]]))</f>
        <v>0.96</v>
      </c>
    </row>
    <row r="3663" spans="1:34" x14ac:dyDescent="0.25">
      <c r="A3663" s="2" t="str">
        <f>VOZ_WHATSAPP[[#This Row],[ID Asesor]]&amp;VOZ_WHATSAPP[[#This Row],[Fecha Monitoreo]]</f>
        <v>408945905</v>
      </c>
      <c r="B3663" s="2">
        <v>45905</v>
      </c>
      <c r="C3663" s="1" t="s">
        <v>696</v>
      </c>
      <c r="D3663" s="1">
        <v>4089</v>
      </c>
      <c r="E3663" s="2">
        <v>45905</v>
      </c>
      <c r="F3663" s="3">
        <v>0.41180555555555554</v>
      </c>
      <c r="G3663" s="1" t="s">
        <v>80</v>
      </c>
      <c r="H3663" s="1" t="s">
        <v>71</v>
      </c>
      <c r="I3663" s="1"/>
      <c r="J3663" s="1"/>
      <c r="K3663" s="1"/>
      <c r="L3663" s="1" t="s">
        <v>46</v>
      </c>
      <c r="M3663" s="1" t="s">
        <v>46</v>
      </c>
      <c r="N3663" s="1" t="s">
        <v>46</v>
      </c>
      <c r="O3663" s="1" t="s">
        <v>46</v>
      </c>
      <c r="P3663" s="1" t="s">
        <v>46</v>
      </c>
      <c r="Q3663" s="1" t="s">
        <v>46</v>
      </c>
      <c r="R3663" s="1" t="s">
        <v>46</v>
      </c>
      <c r="S3663" s="1" t="s">
        <v>48</v>
      </c>
      <c r="T3663" s="12" t="str">
        <f>IF(OR(VOZ_WHATSAPP[[#This Row],[Brinda argumentos coherentes a la objeción]]="No Cumple",VOZ_WHATSAPP[[#This Row],[Despliegue de Beneficios y/o consecuencias]]="No Cumple"),"Sin Negocio","Negocio")</f>
        <v>Negocio</v>
      </c>
      <c r="U3663" s="1" t="s">
        <v>48</v>
      </c>
      <c r="V3663" s="1" t="s">
        <v>46</v>
      </c>
      <c r="W3663" s="1" t="s">
        <v>46</v>
      </c>
      <c r="X3663" s="12" t="str">
        <f>IF(OR(VOZ_WHATSAPP[[#This Row],[Confirma Valor de pago]]="No Cumple",VOZ_WHATSAPP[[#This Row],[Confirma hora de pago]]="No Cumple",VOZ_WHATSAPP[[#This Row],[Confirma medio de pago]]="No Cumple"),"Sin Cierre","Cierre")</f>
        <v>Cierre</v>
      </c>
      <c r="Y3663" s="1" t="s">
        <v>48</v>
      </c>
      <c r="Z3663" s="1" t="s">
        <v>54</v>
      </c>
      <c r="AA3663" s="1" t="s">
        <v>46</v>
      </c>
      <c r="AB3663" s="1" t="s">
        <v>46</v>
      </c>
      <c r="AC3663" s="11" t="str">
        <f>IF(OR(VOZ_WHATSAPP[[#This Row],[La comunicación es asertiva, con respeto y evita maltrato]]="No Cumple",VOZ_WHATSAPP[[#This Row],[Cumple con las normativas legales]]="No Cumple"),"No Cumple","Cumple")</f>
        <v>Cumple</v>
      </c>
      <c r="AD3663" s="1" t="s">
        <v>47</v>
      </c>
      <c r="AE3663" s="1" t="s">
        <v>3157</v>
      </c>
      <c r="AF3663" s="4">
        <v>0.85</v>
      </c>
      <c r="AG3663" s="4">
        <f>IF(AND(VOZ_WHATSAPP[[#This Row],[Estado Cierre]]="Sin Cierre",VOZ_WHATSAPP[[#This Row],[Nota Negocio]]="Sin Negocio"),VOZ_WHATSAPP[[#This Row],[Nota]]-24%,VOZ_WHATSAPP[[#This Row],[Nota]])</f>
        <v>0.85</v>
      </c>
      <c r="AH3663" s="8">
        <f>IF(VOZ_WHATSAPP[[#This Row],[Estado Legal]]="No Cumple",0,IF(VOZ_WHATSAPP[[#This Row],[Realiza lectura de guion Legal]]="No Cumple",VOZ_WHATSAPP[[#This Row],[Nota 2]]-50%,VOZ_WHATSAPP[[#This Row],[Nota 2]]))</f>
        <v>0.35</v>
      </c>
    </row>
    <row r="3664" spans="1:34" x14ac:dyDescent="0.25">
      <c r="A3664" s="2" t="str">
        <f>VOZ_WHATSAPP[[#This Row],[ID Asesor]]&amp;VOZ_WHATSAPP[[#This Row],[Fecha Monitoreo]]</f>
        <v>397445905</v>
      </c>
      <c r="B3664" s="2">
        <v>45905</v>
      </c>
      <c r="C3664" s="1" t="s">
        <v>42</v>
      </c>
      <c r="D3664" s="1">
        <v>3974</v>
      </c>
      <c r="E3664" s="2">
        <v>45905</v>
      </c>
      <c r="F3664" s="3">
        <v>0.35555555555555557</v>
      </c>
      <c r="G3664" s="1" t="s">
        <v>58</v>
      </c>
      <c r="H3664" s="1" t="s">
        <v>71</v>
      </c>
      <c r="I3664" s="1"/>
      <c r="J3664" s="1"/>
      <c r="K3664" s="1"/>
      <c r="L3664" s="1" t="s">
        <v>46</v>
      </c>
      <c r="M3664" s="1" t="s">
        <v>48</v>
      </c>
      <c r="N3664" s="1" t="s">
        <v>48</v>
      </c>
      <c r="O3664" s="1" t="s">
        <v>48</v>
      </c>
      <c r="P3664" s="1" t="s">
        <v>48</v>
      </c>
      <c r="Q3664" s="1" t="s">
        <v>48</v>
      </c>
      <c r="R3664" s="1" t="s">
        <v>48</v>
      </c>
      <c r="S3664" s="1" t="s">
        <v>48</v>
      </c>
      <c r="T3664" s="12" t="str">
        <f>IF(OR(VOZ_WHATSAPP[[#This Row],[Brinda argumentos coherentes a la objeción]]="No Cumple",VOZ_WHATSAPP[[#This Row],[Despliegue de Beneficios y/o consecuencias]]="No Cumple"),"Sin Negocio","Negocio")</f>
        <v>Negocio</v>
      </c>
      <c r="U3664" s="1" t="s">
        <v>48</v>
      </c>
      <c r="V3664" s="1" t="s">
        <v>48</v>
      </c>
      <c r="W3664" s="1" t="s">
        <v>48</v>
      </c>
      <c r="X3664" s="12" t="str">
        <f>IF(OR(VOZ_WHATSAPP[[#This Row],[Confirma Valor de pago]]="No Cumple",VOZ_WHATSAPP[[#This Row],[Confirma hora de pago]]="No Cumple",VOZ_WHATSAPP[[#This Row],[Confirma medio de pago]]="No Cumple"),"Sin Cierre","Cierre")</f>
        <v>Cierre</v>
      </c>
      <c r="Y3664" s="1" t="s">
        <v>48</v>
      </c>
      <c r="Z3664" s="1" t="s">
        <v>46</v>
      </c>
      <c r="AA3664" s="1" t="s">
        <v>46</v>
      </c>
      <c r="AB3664" s="1" t="s">
        <v>46</v>
      </c>
      <c r="AC3664" s="11" t="str">
        <f>IF(OR(VOZ_WHATSAPP[[#This Row],[La comunicación es asertiva, con respeto y evita maltrato]]="No Cumple",VOZ_WHATSAPP[[#This Row],[Cumple con las normativas legales]]="No Cumple"),"No Cumple","Cumple")</f>
        <v>Cumple</v>
      </c>
      <c r="AD3664" s="1" t="s">
        <v>46</v>
      </c>
      <c r="AE3664" s="1" t="s">
        <v>101</v>
      </c>
      <c r="AF3664" s="4">
        <v>1</v>
      </c>
      <c r="AG3664" s="4">
        <f>IF(AND(VOZ_WHATSAPP[[#This Row],[Estado Cierre]]="Sin Cierre",VOZ_WHATSAPP[[#This Row],[Nota Negocio]]="Sin Negocio"),VOZ_WHATSAPP[[#This Row],[Nota]]-24%,VOZ_WHATSAPP[[#This Row],[Nota]])</f>
        <v>1</v>
      </c>
      <c r="AH3664" s="8">
        <f>IF(VOZ_WHATSAPP[[#This Row],[Estado Legal]]="No Cumple",0,IF(VOZ_WHATSAPP[[#This Row],[Realiza lectura de guion Legal]]="No Cumple",VOZ_WHATSAPP[[#This Row],[Nota 2]]-50%,VOZ_WHATSAPP[[#This Row],[Nota 2]]))</f>
        <v>1</v>
      </c>
    </row>
    <row r="3665" spans="1:34" x14ac:dyDescent="0.25">
      <c r="A3665" s="2" t="str">
        <f>VOZ_WHATSAPP[[#This Row],[ID Asesor]]&amp;VOZ_WHATSAPP[[#This Row],[Fecha Monitoreo]]</f>
        <v>366345905</v>
      </c>
      <c r="B3665" s="2">
        <v>45905</v>
      </c>
      <c r="C3665" s="1" t="s">
        <v>42</v>
      </c>
      <c r="D3665" s="1">
        <v>3663</v>
      </c>
      <c r="E3665" s="2">
        <v>45905</v>
      </c>
      <c r="F3665" s="3">
        <v>0.47499999999999998</v>
      </c>
      <c r="G3665" s="1" t="s">
        <v>51</v>
      </c>
      <c r="H3665" s="1" t="s">
        <v>71</v>
      </c>
      <c r="I3665" s="1"/>
      <c r="J3665" s="1"/>
      <c r="K3665" s="1"/>
      <c r="L3665" s="1" t="s">
        <v>46</v>
      </c>
      <c r="M3665" s="1" t="s">
        <v>46</v>
      </c>
      <c r="N3665" s="1" t="s">
        <v>48</v>
      </c>
      <c r="O3665" s="1" t="s">
        <v>48</v>
      </c>
      <c r="P3665" s="1" t="s">
        <v>48</v>
      </c>
      <c r="Q3665" s="1" t="s">
        <v>48</v>
      </c>
      <c r="R3665" s="1" t="s">
        <v>48</v>
      </c>
      <c r="S3665" s="1" t="s">
        <v>48</v>
      </c>
      <c r="T3665" s="12" t="str">
        <f>IF(OR(VOZ_WHATSAPP[[#This Row],[Brinda argumentos coherentes a la objeción]]="No Cumple",VOZ_WHATSAPP[[#This Row],[Despliegue de Beneficios y/o consecuencias]]="No Cumple"),"Sin Negocio","Negocio")</f>
        <v>Negocio</v>
      </c>
      <c r="U3665" s="1" t="s">
        <v>48</v>
      </c>
      <c r="V3665" s="1" t="s">
        <v>48</v>
      </c>
      <c r="W3665" s="1" t="s">
        <v>48</v>
      </c>
      <c r="X3665" s="12" t="str">
        <f>IF(OR(VOZ_WHATSAPP[[#This Row],[Confirma Valor de pago]]="No Cumple",VOZ_WHATSAPP[[#This Row],[Confirma hora de pago]]="No Cumple",VOZ_WHATSAPP[[#This Row],[Confirma medio de pago]]="No Cumple"),"Sin Cierre","Cierre")</f>
        <v>Cierre</v>
      </c>
      <c r="Y3665" s="1" t="s">
        <v>48</v>
      </c>
      <c r="Z3665" s="1" t="s">
        <v>46</v>
      </c>
      <c r="AA3665" s="1" t="s">
        <v>46</v>
      </c>
      <c r="AB3665" s="1" t="s">
        <v>46</v>
      </c>
      <c r="AC3665" s="11" t="str">
        <f>IF(OR(VOZ_WHATSAPP[[#This Row],[La comunicación es asertiva, con respeto y evita maltrato]]="No Cumple",VOZ_WHATSAPP[[#This Row],[Cumple con las normativas legales]]="No Cumple"),"No Cumple","Cumple")</f>
        <v>Cumple</v>
      </c>
      <c r="AD3665" s="1" t="s">
        <v>46</v>
      </c>
      <c r="AE3665" s="1" t="s">
        <v>78</v>
      </c>
      <c r="AF3665" s="4">
        <v>1</v>
      </c>
      <c r="AG3665" s="4">
        <f>IF(AND(VOZ_WHATSAPP[[#This Row],[Estado Cierre]]="Sin Cierre",VOZ_WHATSAPP[[#This Row],[Nota Negocio]]="Sin Negocio"),VOZ_WHATSAPP[[#This Row],[Nota]]-24%,VOZ_WHATSAPP[[#This Row],[Nota]])</f>
        <v>1</v>
      </c>
      <c r="AH3665" s="8">
        <f>IF(VOZ_WHATSAPP[[#This Row],[Estado Legal]]="No Cumple",0,IF(VOZ_WHATSAPP[[#This Row],[Realiza lectura de guion Legal]]="No Cumple",VOZ_WHATSAPP[[#This Row],[Nota 2]]-50%,VOZ_WHATSAPP[[#This Row],[Nota 2]]))</f>
        <v>1</v>
      </c>
    </row>
    <row r="3666" spans="1:34" x14ac:dyDescent="0.25">
      <c r="A3666" s="2" t="str">
        <f>VOZ_WHATSAPP[[#This Row],[ID Asesor]]&amp;VOZ_WHATSAPP[[#This Row],[Fecha Monitoreo]]</f>
        <v>380545905</v>
      </c>
      <c r="B3666" s="2">
        <v>45905</v>
      </c>
      <c r="C3666" s="1" t="s">
        <v>126</v>
      </c>
      <c r="D3666" s="1">
        <v>3805</v>
      </c>
      <c r="E3666" s="2">
        <v>45905</v>
      </c>
      <c r="F3666" s="3">
        <v>0.53819444444444442</v>
      </c>
      <c r="G3666" s="1" t="s">
        <v>58</v>
      </c>
      <c r="H3666" s="1" t="s">
        <v>44</v>
      </c>
      <c r="I3666" s="1">
        <v>447</v>
      </c>
      <c r="J3666" s="1">
        <v>3227245613</v>
      </c>
      <c r="K3666" s="1" t="s">
        <v>45</v>
      </c>
      <c r="L3666" s="1" t="s">
        <v>46</v>
      </c>
      <c r="M3666" s="1" t="s">
        <v>46</v>
      </c>
      <c r="N3666" s="1" t="s">
        <v>46</v>
      </c>
      <c r="O3666" s="1" t="s">
        <v>46</v>
      </c>
      <c r="P3666" s="1" t="s">
        <v>46</v>
      </c>
      <c r="Q3666" s="1" t="s">
        <v>46</v>
      </c>
      <c r="R3666" s="1" t="s">
        <v>46</v>
      </c>
      <c r="S3666" s="1" t="s">
        <v>48</v>
      </c>
      <c r="T3666" s="12" t="str">
        <f>IF(OR(VOZ_WHATSAPP[[#This Row],[Brinda argumentos coherentes a la objeción]]="No Cumple",VOZ_WHATSAPP[[#This Row],[Despliegue de Beneficios y/o consecuencias]]="No Cumple"),"Sin Negocio","Negocio")</f>
        <v>Negocio</v>
      </c>
      <c r="U3666" s="1" t="s">
        <v>48</v>
      </c>
      <c r="V3666" s="1" t="s">
        <v>48</v>
      </c>
      <c r="W3666" s="1" t="s">
        <v>48</v>
      </c>
      <c r="X3666" s="12" t="str">
        <f>IF(OR(VOZ_WHATSAPP[[#This Row],[Confirma Valor de pago]]="No Cumple",VOZ_WHATSAPP[[#This Row],[Confirma hora de pago]]="No Cumple",VOZ_WHATSAPP[[#This Row],[Confirma medio de pago]]="No Cumple"),"Sin Cierre","Cierre")</f>
        <v>Cierre</v>
      </c>
      <c r="Y3666" s="1" t="s">
        <v>46</v>
      </c>
      <c r="Z3666" s="1" t="s">
        <v>54</v>
      </c>
      <c r="AA3666" s="1" t="s">
        <v>46</v>
      </c>
      <c r="AB3666" s="1" t="s">
        <v>46</v>
      </c>
      <c r="AC3666" s="11" t="str">
        <f>IF(OR(VOZ_WHATSAPP[[#This Row],[La comunicación es asertiva, con respeto y evita maltrato]]="No Cumple",VOZ_WHATSAPP[[#This Row],[Cumple con las normativas legales]]="No Cumple"),"No Cumple","Cumple")</f>
        <v>Cumple</v>
      </c>
      <c r="AD3666" s="1" t="s">
        <v>46</v>
      </c>
      <c r="AE3666" s="1" t="s">
        <v>3158</v>
      </c>
      <c r="AF3666" s="4">
        <v>0.85</v>
      </c>
      <c r="AG3666" s="4">
        <f>IF(AND(VOZ_WHATSAPP[[#This Row],[Estado Cierre]]="Sin Cierre",VOZ_WHATSAPP[[#This Row],[Nota Negocio]]="Sin Negocio"),VOZ_WHATSAPP[[#This Row],[Nota]]-24%,VOZ_WHATSAPP[[#This Row],[Nota]])</f>
        <v>0.85</v>
      </c>
      <c r="AH3666" s="8">
        <f>IF(VOZ_WHATSAPP[[#This Row],[Estado Legal]]="No Cumple",0,IF(VOZ_WHATSAPP[[#This Row],[Realiza lectura de guion Legal]]="No Cumple",VOZ_WHATSAPP[[#This Row],[Nota 2]]-50%,VOZ_WHATSAPP[[#This Row],[Nota 2]]))</f>
        <v>0.85</v>
      </c>
    </row>
    <row r="3667" spans="1:34" x14ac:dyDescent="0.25">
      <c r="A3667" s="2" t="str">
        <f>VOZ_WHATSAPP[[#This Row],[ID Asesor]]&amp;VOZ_WHATSAPP[[#This Row],[Fecha Monitoreo]]</f>
        <v>407845905</v>
      </c>
      <c r="B3667" s="2">
        <v>45905</v>
      </c>
      <c r="C3667" s="1" t="s">
        <v>696</v>
      </c>
      <c r="D3667" s="1">
        <v>4078</v>
      </c>
      <c r="E3667" s="2">
        <v>45905</v>
      </c>
      <c r="F3667" s="3">
        <v>0.39097222222222222</v>
      </c>
      <c r="G3667" s="1" t="s">
        <v>51</v>
      </c>
      <c r="H3667" s="1" t="s">
        <v>71</v>
      </c>
      <c r="I3667" s="1"/>
      <c r="J3667" s="1"/>
      <c r="K3667" s="1"/>
      <c r="L3667" s="1" t="s">
        <v>46</v>
      </c>
      <c r="M3667" s="1" t="s">
        <v>47</v>
      </c>
      <c r="N3667" s="1" t="s">
        <v>46</v>
      </c>
      <c r="O3667" s="1" t="s">
        <v>46</v>
      </c>
      <c r="P3667" s="1" t="s">
        <v>46</v>
      </c>
      <c r="Q3667" s="1" t="s">
        <v>48</v>
      </c>
      <c r="R3667" s="1" t="s">
        <v>48</v>
      </c>
      <c r="S3667" s="1" t="s">
        <v>48</v>
      </c>
      <c r="T3667" s="12" t="str">
        <f>IF(OR(VOZ_WHATSAPP[[#This Row],[Brinda argumentos coherentes a la objeción]]="No Cumple",VOZ_WHATSAPP[[#This Row],[Despliegue de Beneficios y/o consecuencias]]="No Cumple"),"Sin Negocio","Negocio")</f>
        <v>Negocio</v>
      </c>
      <c r="U3667" s="1" t="s">
        <v>48</v>
      </c>
      <c r="V3667" s="1" t="s">
        <v>48</v>
      </c>
      <c r="W3667" s="1" t="s">
        <v>48</v>
      </c>
      <c r="X3667" s="12" t="str">
        <f>IF(OR(VOZ_WHATSAPP[[#This Row],[Confirma Valor de pago]]="No Cumple",VOZ_WHATSAPP[[#This Row],[Confirma hora de pago]]="No Cumple",VOZ_WHATSAPP[[#This Row],[Confirma medio de pago]]="No Cumple"),"Sin Cierre","Cierre")</f>
        <v>Cierre</v>
      </c>
      <c r="Y3667" s="1" t="s">
        <v>48</v>
      </c>
      <c r="Z3667" s="1" t="s">
        <v>46</v>
      </c>
      <c r="AA3667" s="1" t="s">
        <v>46</v>
      </c>
      <c r="AB3667" s="1" t="s">
        <v>46</v>
      </c>
      <c r="AC3667" s="11" t="str">
        <f>IF(OR(VOZ_WHATSAPP[[#This Row],[La comunicación es asertiva, con respeto y evita maltrato]]="No Cumple",VOZ_WHATSAPP[[#This Row],[Cumple con las normativas legales]]="No Cumple"),"No Cumple","Cumple")</f>
        <v>Cumple</v>
      </c>
      <c r="AD3667" s="1" t="s">
        <v>48</v>
      </c>
      <c r="AE3667" s="1" t="s">
        <v>3159</v>
      </c>
      <c r="AF3667" s="4">
        <v>0.96</v>
      </c>
      <c r="AG3667" s="4">
        <f>IF(AND(VOZ_WHATSAPP[[#This Row],[Estado Cierre]]="Sin Cierre",VOZ_WHATSAPP[[#This Row],[Nota Negocio]]="Sin Negocio"),VOZ_WHATSAPP[[#This Row],[Nota]]-24%,VOZ_WHATSAPP[[#This Row],[Nota]])</f>
        <v>0.96</v>
      </c>
      <c r="AH3667" s="8">
        <f>IF(VOZ_WHATSAPP[[#This Row],[Estado Legal]]="No Cumple",0,IF(VOZ_WHATSAPP[[#This Row],[Realiza lectura de guion Legal]]="No Cumple",VOZ_WHATSAPP[[#This Row],[Nota 2]]-50%,VOZ_WHATSAPP[[#This Row],[Nota 2]]))</f>
        <v>0.96</v>
      </c>
    </row>
    <row r="3668" spans="1:34" x14ac:dyDescent="0.25">
      <c r="A3668" s="2" t="str">
        <f>VOZ_WHATSAPP[[#This Row],[ID Asesor]]&amp;VOZ_WHATSAPP[[#This Row],[Fecha Monitoreo]]</f>
        <v>376945905</v>
      </c>
      <c r="B3668" s="2">
        <v>45905</v>
      </c>
      <c r="C3668" s="1" t="s">
        <v>696</v>
      </c>
      <c r="D3668" s="1">
        <v>3769</v>
      </c>
      <c r="E3668" s="2">
        <v>45905</v>
      </c>
      <c r="F3668" s="3">
        <v>0.53263888888888888</v>
      </c>
      <c r="G3668" s="1" t="s">
        <v>58</v>
      </c>
      <c r="H3668" s="1" t="s">
        <v>71</v>
      </c>
      <c r="I3668" s="1"/>
      <c r="J3668" s="1"/>
      <c r="K3668" s="1"/>
      <c r="L3668" s="1" t="s">
        <v>46</v>
      </c>
      <c r="M3668" s="1" t="s">
        <v>46</v>
      </c>
      <c r="N3668" s="1" t="s">
        <v>46</v>
      </c>
      <c r="O3668" s="1" t="s">
        <v>46</v>
      </c>
      <c r="P3668" s="1" t="s">
        <v>46</v>
      </c>
      <c r="Q3668" s="1" t="s">
        <v>46</v>
      </c>
      <c r="R3668" s="1" t="s">
        <v>46</v>
      </c>
      <c r="S3668" s="1" t="s">
        <v>46</v>
      </c>
      <c r="T3668" s="12" t="str">
        <f>IF(OR(VOZ_WHATSAPP[[#This Row],[Brinda argumentos coherentes a la objeción]]="No Cumple",VOZ_WHATSAPP[[#This Row],[Despliegue de Beneficios y/o consecuencias]]="No Cumple"),"Sin Negocio","Negocio")</f>
        <v>Negocio</v>
      </c>
      <c r="U3668" s="1" t="s">
        <v>46</v>
      </c>
      <c r="V3668" s="1" t="s">
        <v>46</v>
      </c>
      <c r="W3668" s="1" t="s">
        <v>46</v>
      </c>
      <c r="X3668" s="12" t="str">
        <f>IF(OR(VOZ_WHATSAPP[[#This Row],[Confirma Valor de pago]]="No Cumple",VOZ_WHATSAPP[[#This Row],[Confirma hora de pago]]="No Cumple",VOZ_WHATSAPP[[#This Row],[Confirma medio de pago]]="No Cumple"),"Sin Cierre","Cierre")</f>
        <v>Cierre</v>
      </c>
      <c r="Y3668" s="1" t="s">
        <v>46</v>
      </c>
      <c r="Z3668" s="1" t="s">
        <v>46</v>
      </c>
      <c r="AA3668" s="1" t="s">
        <v>46</v>
      </c>
      <c r="AB3668" s="1" t="s">
        <v>46</v>
      </c>
      <c r="AC3668" s="11" t="str">
        <f>IF(OR(VOZ_WHATSAPP[[#This Row],[La comunicación es asertiva, con respeto y evita maltrato]]="No Cumple",VOZ_WHATSAPP[[#This Row],[Cumple con las normativas legales]]="No Cumple"),"No Cumple","Cumple")</f>
        <v>Cumple</v>
      </c>
      <c r="AD3668" s="1" t="s">
        <v>46</v>
      </c>
      <c r="AE3668" s="1" t="s">
        <v>3160</v>
      </c>
      <c r="AF3668" s="4">
        <v>1</v>
      </c>
      <c r="AG3668" s="4">
        <f>IF(AND(VOZ_WHATSAPP[[#This Row],[Estado Cierre]]="Sin Cierre",VOZ_WHATSAPP[[#This Row],[Nota Negocio]]="Sin Negocio"),VOZ_WHATSAPP[[#This Row],[Nota]]-24%,VOZ_WHATSAPP[[#This Row],[Nota]])</f>
        <v>1</v>
      </c>
      <c r="AH3668" s="8">
        <f>IF(VOZ_WHATSAPP[[#This Row],[Estado Legal]]="No Cumple",0,IF(VOZ_WHATSAPP[[#This Row],[Realiza lectura de guion Legal]]="No Cumple",VOZ_WHATSAPP[[#This Row],[Nota 2]]-50%,VOZ_WHATSAPP[[#This Row],[Nota 2]]))</f>
        <v>1</v>
      </c>
    </row>
    <row r="3669" spans="1:34" x14ac:dyDescent="0.25">
      <c r="A3669" s="2" t="str">
        <f>VOZ_WHATSAPP[[#This Row],[ID Asesor]]&amp;VOZ_WHATSAPP[[#This Row],[Fecha Monitoreo]]</f>
        <v>291745905</v>
      </c>
      <c r="B3669" s="2">
        <v>45905</v>
      </c>
      <c r="C3669" s="1" t="s">
        <v>50</v>
      </c>
      <c r="D3669" s="1">
        <v>2917</v>
      </c>
      <c r="E3669" s="2">
        <v>45905</v>
      </c>
      <c r="F3669" s="3">
        <v>0.41180555555555554</v>
      </c>
      <c r="G3669" s="1" t="s">
        <v>80</v>
      </c>
      <c r="H3669" s="1" t="s">
        <v>71</v>
      </c>
      <c r="I3669" s="1"/>
      <c r="J3669" s="1"/>
      <c r="K3669" s="1"/>
      <c r="L3669" s="1" t="s">
        <v>47</v>
      </c>
      <c r="M3669" s="1" t="s">
        <v>46</v>
      </c>
      <c r="N3669" s="1" t="s">
        <v>46</v>
      </c>
      <c r="O3669" s="1" t="s">
        <v>48</v>
      </c>
      <c r="P3669" s="1" t="s">
        <v>48</v>
      </c>
      <c r="Q3669" s="1" t="s">
        <v>48</v>
      </c>
      <c r="R3669" s="1" t="s">
        <v>48</v>
      </c>
      <c r="S3669" s="1" t="s">
        <v>46</v>
      </c>
      <c r="T3669" s="12" t="str">
        <f>IF(OR(VOZ_WHATSAPP[[#This Row],[Brinda argumentos coherentes a la objeción]]="No Cumple",VOZ_WHATSAPP[[#This Row],[Despliegue de Beneficios y/o consecuencias]]="No Cumple"),"Sin Negocio","Negocio")</f>
        <v>Negocio</v>
      </c>
      <c r="U3669" s="1" t="s">
        <v>46</v>
      </c>
      <c r="V3669" s="1" t="s">
        <v>46</v>
      </c>
      <c r="W3669" s="1" t="s">
        <v>46</v>
      </c>
      <c r="X3669" s="12" t="str">
        <f>IF(OR(VOZ_WHATSAPP[[#This Row],[Confirma Valor de pago]]="No Cumple",VOZ_WHATSAPP[[#This Row],[Confirma hora de pago]]="No Cumple",VOZ_WHATSAPP[[#This Row],[Confirma medio de pago]]="No Cumple"),"Sin Cierre","Cierre")</f>
        <v>Cierre</v>
      </c>
      <c r="Y3669" s="1" t="s">
        <v>48</v>
      </c>
      <c r="Z3669" s="1" t="s">
        <v>46</v>
      </c>
      <c r="AA3669" s="1" t="s">
        <v>46</v>
      </c>
      <c r="AB3669" s="1" t="s">
        <v>46</v>
      </c>
      <c r="AC3669" s="11" t="str">
        <f>IF(OR(VOZ_WHATSAPP[[#This Row],[La comunicación es asertiva, con respeto y evita maltrato]]="No Cumple",VOZ_WHATSAPP[[#This Row],[Cumple con las normativas legales]]="No Cumple"),"No Cumple","Cumple")</f>
        <v>Cumple</v>
      </c>
      <c r="AD3669" s="1" t="s">
        <v>48</v>
      </c>
      <c r="AE3669" s="1" t="s">
        <v>3161</v>
      </c>
      <c r="AF3669" s="4">
        <v>0.96</v>
      </c>
      <c r="AG3669" s="4">
        <f>IF(AND(VOZ_WHATSAPP[[#This Row],[Estado Cierre]]="Sin Cierre",VOZ_WHATSAPP[[#This Row],[Nota Negocio]]="Sin Negocio"),VOZ_WHATSAPP[[#This Row],[Nota]]-24%,VOZ_WHATSAPP[[#This Row],[Nota]])</f>
        <v>0.96</v>
      </c>
      <c r="AH3669" s="8">
        <f>IF(VOZ_WHATSAPP[[#This Row],[Estado Legal]]="No Cumple",0,IF(VOZ_WHATSAPP[[#This Row],[Realiza lectura de guion Legal]]="No Cumple",VOZ_WHATSAPP[[#This Row],[Nota 2]]-50%,VOZ_WHATSAPP[[#This Row],[Nota 2]]))</f>
        <v>0.96</v>
      </c>
    </row>
    <row r="3670" spans="1:34" x14ac:dyDescent="0.25">
      <c r="A3670" s="2" t="str">
        <f>VOZ_WHATSAPP[[#This Row],[ID Asesor]]&amp;VOZ_WHATSAPP[[#This Row],[Fecha Monitoreo]]</f>
        <v>362345905</v>
      </c>
      <c r="B3670" s="2">
        <v>45905</v>
      </c>
      <c r="C3670" s="1" t="s">
        <v>696</v>
      </c>
      <c r="D3670" s="1">
        <v>3623</v>
      </c>
      <c r="E3670" s="2">
        <v>45905</v>
      </c>
      <c r="F3670" s="3">
        <v>0.63611111111111107</v>
      </c>
      <c r="G3670" s="1" t="s">
        <v>58</v>
      </c>
      <c r="H3670" s="1" t="s">
        <v>44</v>
      </c>
      <c r="I3670" s="1">
        <v>459</v>
      </c>
      <c r="J3670" s="1">
        <v>3147376230</v>
      </c>
      <c r="K3670" s="1" t="s">
        <v>45</v>
      </c>
      <c r="L3670" s="1" t="s">
        <v>46</v>
      </c>
      <c r="M3670" s="1" t="s">
        <v>46</v>
      </c>
      <c r="N3670" s="1" t="s">
        <v>46</v>
      </c>
      <c r="O3670" s="1" t="s">
        <v>46</v>
      </c>
      <c r="P3670" s="1" t="s">
        <v>46</v>
      </c>
      <c r="Q3670" s="1" t="s">
        <v>46</v>
      </c>
      <c r="R3670" s="1" t="s">
        <v>46</v>
      </c>
      <c r="S3670" s="1" t="s">
        <v>46</v>
      </c>
      <c r="T3670" s="12" t="str">
        <f>IF(OR(VOZ_WHATSAPP[[#This Row],[Brinda argumentos coherentes a la objeción]]="No Cumple",VOZ_WHATSAPP[[#This Row],[Despliegue de Beneficios y/o consecuencias]]="No Cumple"),"Sin Negocio","Negocio")</f>
        <v>Negocio</v>
      </c>
      <c r="U3670" s="1" t="s">
        <v>46</v>
      </c>
      <c r="V3670" s="1" t="s">
        <v>46</v>
      </c>
      <c r="W3670" s="1" t="s">
        <v>46</v>
      </c>
      <c r="X3670" s="12" t="str">
        <f>IF(OR(VOZ_WHATSAPP[[#This Row],[Confirma Valor de pago]]="No Cumple",VOZ_WHATSAPP[[#This Row],[Confirma hora de pago]]="No Cumple",VOZ_WHATSAPP[[#This Row],[Confirma medio de pago]]="No Cumple"),"Sin Cierre","Cierre")</f>
        <v>Cierre</v>
      </c>
      <c r="Y3670" s="1" t="s">
        <v>46</v>
      </c>
      <c r="Z3670" s="1" t="s">
        <v>54</v>
      </c>
      <c r="AA3670" s="1" t="s">
        <v>46</v>
      </c>
      <c r="AB3670" s="1" t="s">
        <v>46</v>
      </c>
      <c r="AC3670" s="11" t="str">
        <f>IF(OR(VOZ_WHATSAPP[[#This Row],[La comunicación es asertiva, con respeto y evita maltrato]]="No Cumple",VOZ_WHATSAPP[[#This Row],[Cumple con las normativas legales]]="No Cumple"),"No Cumple","Cumple")</f>
        <v>Cumple</v>
      </c>
      <c r="AD3670" s="1" t="s">
        <v>46</v>
      </c>
      <c r="AE3670" s="1" t="s">
        <v>3162</v>
      </c>
      <c r="AF3670" s="4">
        <v>0.85</v>
      </c>
      <c r="AG3670" s="4">
        <f>IF(AND(VOZ_WHATSAPP[[#This Row],[Estado Cierre]]="Sin Cierre",VOZ_WHATSAPP[[#This Row],[Nota Negocio]]="Sin Negocio"),VOZ_WHATSAPP[[#This Row],[Nota]]-24%,VOZ_WHATSAPP[[#This Row],[Nota]])</f>
        <v>0.85</v>
      </c>
      <c r="AH3670" s="8">
        <f>IF(VOZ_WHATSAPP[[#This Row],[Estado Legal]]="No Cumple",0,IF(VOZ_WHATSAPP[[#This Row],[Realiza lectura de guion Legal]]="No Cumple",VOZ_WHATSAPP[[#This Row],[Nota 2]]-50%,VOZ_WHATSAPP[[#This Row],[Nota 2]]))</f>
        <v>0.85</v>
      </c>
    </row>
    <row r="3671" spans="1:34" x14ac:dyDescent="0.25">
      <c r="A3671" s="2" t="str">
        <f>VOZ_WHATSAPP[[#This Row],[ID Asesor]]&amp;VOZ_WHATSAPP[[#This Row],[Fecha Monitoreo]]</f>
        <v>407745905</v>
      </c>
      <c r="B3671" s="2">
        <v>45905</v>
      </c>
      <c r="C3671" s="1" t="s">
        <v>126</v>
      </c>
      <c r="D3671" s="1">
        <v>4077</v>
      </c>
      <c r="E3671" s="2">
        <v>45905</v>
      </c>
      <c r="F3671" s="3">
        <v>0.60347222222222219</v>
      </c>
      <c r="G3671" s="1" t="s">
        <v>51</v>
      </c>
      <c r="H3671" s="1" t="s">
        <v>71</v>
      </c>
      <c r="I3671" s="1"/>
      <c r="J3671" s="1"/>
      <c r="K3671" s="1"/>
      <c r="L3671" s="1" t="s">
        <v>46</v>
      </c>
      <c r="M3671" s="1" t="s">
        <v>48</v>
      </c>
      <c r="N3671" s="1" t="s">
        <v>46</v>
      </c>
      <c r="O3671" s="1" t="s">
        <v>46</v>
      </c>
      <c r="P3671" s="1" t="s">
        <v>46</v>
      </c>
      <c r="Q3671" s="1" t="s">
        <v>46</v>
      </c>
      <c r="R3671" s="1" t="s">
        <v>46</v>
      </c>
      <c r="S3671" s="1" t="s">
        <v>46</v>
      </c>
      <c r="T3671" s="12" t="str">
        <f>IF(OR(VOZ_WHATSAPP[[#This Row],[Brinda argumentos coherentes a la objeción]]="No Cumple",VOZ_WHATSAPP[[#This Row],[Despliegue de Beneficios y/o consecuencias]]="No Cumple"),"Sin Negocio","Negocio")</f>
        <v>Negocio</v>
      </c>
      <c r="U3671" s="1" t="s">
        <v>48</v>
      </c>
      <c r="V3671" s="1" t="s">
        <v>48</v>
      </c>
      <c r="W3671" s="1" t="s">
        <v>48</v>
      </c>
      <c r="X3671" s="12" t="str">
        <f>IF(OR(VOZ_WHATSAPP[[#This Row],[Confirma Valor de pago]]="No Cumple",VOZ_WHATSAPP[[#This Row],[Confirma hora de pago]]="No Cumple",VOZ_WHATSAPP[[#This Row],[Confirma medio de pago]]="No Cumple"),"Sin Cierre","Cierre")</f>
        <v>Cierre</v>
      </c>
      <c r="Y3671" s="1" t="s">
        <v>48</v>
      </c>
      <c r="Z3671" s="1" t="s">
        <v>46</v>
      </c>
      <c r="AA3671" s="1" t="s">
        <v>46</v>
      </c>
      <c r="AB3671" s="1" t="s">
        <v>46</v>
      </c>
      <c r="AC3671" s="11" t="str">
        <f>IF(OR(VOZ_WHATSAPP[[#This Row],[La comunicación es asertiva, con respeto y evita maltrato]]="No Cumple",VOZ_WHATSAPP[[#This Row],[Cumple con las normativas legales]]="No Cumple"),"No Cumple","Cumple")</f>
        <v>Cumple</v>
      </c>
      <c r="AD3671" s="1" t="s">
        <v>46</v>
      </c>
      <c r="AE3671" s="1" t="s">
        <v>131</v>
      </c>
      <c r="AF3671" s="4">
        <v>1</v>
      </c>
      <c r="AG3671" s="4">
        <f>IF(AND(VOZ_WHATSAPP[[#This Row],[Estado Cierre]]="Sin Cierre",VOZ_WHATSAPP[[#This Row],[Nota Negocio]]="Sin Negocio"),VOZ_WHATSAPP[[#This Row],[Nota]]-24%,VOZ_WHATSAPP[[#This Row],[Nota]])</f>
        <v>1</v>
      </c>
      <c r="AH3671" s="8">
        <f>IF(VOZ_WHATSAPP[[#This Row],[Estado Legal]]="No Cumple",0,IF(VOZ_WHATSAPP[[#This Row],[Realiza lectura de guion Legal]]="No Cumple",VOZ_WHATSAPP[[#This Row],[Nota 2]]-50%,VOZ_WHATSAPP[[#This Row],[Nota 2]]))</f>
        <v>1</v>
      </c>
    </row>
    <row r="3672" spans="1:34" x14ac:dyDescent="0.25">
      <c r="A3672" s="2" t="str">
        <f>VOZ_WHATSAPP[[#This Row],[ID Asesor]]&amp;VOZ_WHATSAPP[[#This Row],[Fecha Monitoreo]]</f>
        <v>389945905</v>
      </c>
      <c r="B3672" s="2">
        <v>45905</v>
      </c>
      <c r="C3672" s="1" t="s">
        <v>126</v>
      </c>
      <c r="D3672" s="1">
        <v>3899</v>
      </c>
      <c r="E3672" s="2">
        <v>45905</v>
      </c>
      <c r="F3672" s="3">
        <v>0.50555555555555554</v>
      </c>
      <c r="G3672" s="1" t="s">
        <v>58</v>
      </c>
      <c r="H3672" s="1" t="s">
        <v>71</v>
      </c>
      <c r="I3672" s="1"/>
      <c r="J3672" s="1"/>
      <c r="K3672" s="1"/>
      <c r="L3672" s="1" t="s">
        <v>46</v>
      </c>
      <c r="M3672" s="1" t="s">
        <v>48</v>
      </c>
      <c r="N3672" s="1" t="s">
        <v>46</v>
      </c>
      <c r="O3672" s="1" t="s">
        <v>46</v>
      </c>
      <c r="P3672" s="1" t="s">
        <v>46</v>
      </c>
      <c r="Q3672" s="1" t="s">
        <v>48</v>
      </c>
      <c r="R3672" s="1" t="s">
        <v>48</v>
      </c>
      <c r="S3672" s="1" t="s">
        <v>48</v>
      </c>
      <c r="T3672" s="12" t="str">
        <f>IF(OR(VOZ_WHATSAPP[[#This Row],[Brinda argumentos coherentes a la objeción]]="No Cumple",VOZ_WHATSAPP[[#This Row],[Despliegue de Beneficios y/o consecuencias]]="No Cumple"),"Sin Negocio","Negocio")</f>
        <v>Negocio</v>
      </c>
      <c r="U3672" s="1" t="s">
        <v>48</v>
      </c>
      <c r="V3672" s="1" t="s">
        <v>48</v>
      </c>
      <c r="W3672" s="1" t="s">
        <v>48</v>
      </c>
      <c r="X3672" s="12" t="str">
        <f>IF(OR(VOZ_WHATSAPP[[#This Row],[Confirma Valor de pago]]="No Cumple",VOZ_WHATSAPP[[#This Row],[Confirma hora de pago]]="No Cumple",VOZ_WHATSAPP[[#This Row],[Confirma medio de pago]]="No Cumple"),"Sin Cierre","Cierre")</f>
        <v>Cierre</v>
      </c>
      <c r="Y3672" s="1" t="s">
        <v>48</v>
      </c>
      <c r="Z3672" s="1" t="s">
        <v>46</v>
      </c>
      <c r="AA3672" s="1" t="s">
        <v>46</v>
      </c>
      <c r="AB3672" s="1" t="s">
        <v>46</v>
      </c>
      <c r="AC3672" s="11" t="str">
        <f>IF(OR(VOZ_WHATSAPP[[#This Row],[La comunicación es asertiva, con respeto y evita maltrato]]="No Cumple",VOZ_WHATSAPP[[#This Row],[Cumple con las normativas legales]]="No Cumple"),"No Cumple","Cumple")</f>
        <v>Cumple</v>
      </c>
      <c r="AD3672" s="1" t="s">
        <v>48</v>
      </c>
      <c r="AE3672" s="1" t="s">
        <v>131</v>
      </c>
      <c r="AF3672" s="4">
        <v>1</v>
      </c>
      <c r="AG3672" s="4">
        <f>IF(AND(VOZ_WHATSAPP[[#This Row],[Estado Cierre]]="Sin Cierre",VOZ_WHATSAPP[[#This Row],[Nota Negocio]]="Sin Negocio"),VOZ_WHATSAPP[[#This Row],[Nota]]-24%,VOZ_WHATSAPP[[#This Row],[Nota]])</f>
        <v>1</v>
      </c>
      <c r="AH3672" s="8">
        <f>IF(VOZ_WHATSAPP[[#This Row],[Estado Legal]]="No Cumple",0,IF(VOZ_WHATSAPP[[#This Row],[Realiza lectura de guion Legal]]="No Cumple",VOZ_WHATSAPP[[#This Row],[Nota 2]]-50%,VOZ_WHATSAPP[[#This Row],[Nota 2]]))</f>
        <v>1</v>
      </c>
    </row>
    <row r="3673" spans="1:34" x14ac:dyDescent="0.25">
      <c r="A3673" s="2" t="str">
        <f>VOZ_WHATSAPP[[#This Row],[ID Asesor]]&amp;VOZ_WHATSAPP[[#This Row],[Fecha Monitoreo]]</f>
        <v>266745905</v>
      </c>
      <c r="B3673" s="2">
        <v>45905</v>
      </c>
      <c r="C3673" s="1" t="s">
        <v>126</v>
      </c>
      <c r="D3673" s="1">
        <v>2667</v>
      </c>
      <c r="E3673" s="2">
        <v>45905</v>
      </c>
      <c r="F3673" s="3">
        <v>0.47152777777777777</v>
      </c>
      <c r="G3673" s="1" t="s">
        <v>58</v>
      </c>
      <c r="H3673" s="1" t="s">
        <v>71</v>
      </c>
      <c r="I3673" s="1"/>
      <c r="J3673" s="1"/>
      <c r="K3673" s="1"/>
      <c r="L3673" s="1" t="s">
        <v>46</v>
      </c>
      <c r="M3673" s="1" t="s">
        <v>48</v>
      </c>
      <c r="N3673" s="1" t="s">
        <v>46</v>
      </c>
      <c r="O3673" s="1" t="s">
        <v>46</v>
      </c>
      <c r="P3673" s="1" t="s">
        <v>46</v>
      </c>
      <c r="Q3673" s="1" t="s">
        <v>46</v>
      </c>
      <c r="R3673" s="1" t="s">
        <v>46</v>
      </c>
      <c r="S3673" s="1" t="s">
        <v>48</v>
      </c>
      <c r="T3673" s="12" t="str">
        <f>IF(OR(VOZ_WHATSAPP[[#This Row],[Brinda argumentos coherentes a la objeción]]="No Cumple",VOZ_WHATSAPP[[#This Row],[Despliegue de Beneficios y/o consecuencias]]="No Cumple"),"Sin Negocio","Negocio")</f>
        <v>Negocio</v>
      </c>
      <c r="U3673" s="1" t="s">
        <v>48</v>
      </c>
      <c r="V3673" s="1" t="s">
        <v>48</v>
      </c>
      <c r="W3673" s="1" t="s">
        <v>48</v>
      </c>
      <c r="X3673" s="12" t="str">
        <f>IF(OR(VOZ_WHATSAPP[[#This Row],[Confirma Valor de pago]]="No Cumple",VOZ_WHATSAPP[[#This Row],[Confirma hora de pago]]="No Cumple",VOZ_WHATSAPP[[#This Row],[Confirma medio de pago]]="No Cumple"),"Sin Cierre","Cierre")</f>
        <v>Cierre</v>
      </c>
      <c r="Y3673" s="1" t="s">
        <v>46</v>
      </c>
      <c r="Z3673" s="1" t="s">
        <v>46</v>
      </c>
      <c r="AA3673" s="1" t="s">
        <v>46</v>
      </c>
      <c r="AB3673" s="1" t="s">
        <v>46</v>
      </c>
      <c r="AC3673" s="11" t="str">
        <f>IF(OR(VOZ_WHATSAPP[[#This Row],[La comunicación es asertiva, con respeto y evita maltrato]]="No Cumple",VOZ_WHATSAPP[[#This Row],[Cumple con las normativas legales]]="No Cumple"),"No Cumple","Cumple")</f>
        <v>Cumple</v>
      </c>
      <c r="AD3673" s="1" t="s">
        <v>46</v>
      </c>
      <c r="AE3673" s="1" t="s">
        <v>131</v>
      </c>
      <c r="AF3673" s="4">
        <v>1</v>
      </c>
      <c r="AG3673" s="4">
        <f>IF(AND(VOZ_WHATSAPP[[#This Row],[Estado Cierre]]="Sin Cierre",VOZ_WHATSAPP[[#This Row],[Nota Negocio]]="Sin Negocio"),VOZ_WHATSAPP[[#This Row],[Nota]]-24%,VOZ_WHATSAPP[[#This Row],[Nota]])</f>
        <v>1</v>
      </c>
      <c r="AH3673" s="8">
        <f>IF(VOZ_WHATSAPP[[#This Row],[Estado Legal]]="No Cumple",0,IF(VOZ_WHATSAPP[[#This Row],[Realiza lectura de guion Legal]]="No Cumple",VOZ_WHATSAPP[[#This Row],[Nota 2]]-50%,VOZ_WHATSAPP[[#This Row],[Nota 2]]))</f>
        <v>1</v>
      </c>
    </row>
    <row r="3674" spans="1:34" x14ac:dyDescent="0.25">
      <c r="A3674" s="2" t="str">
        <f>VOZ_WHATSAPP[[#This Row],[ID Asesor]]&amp;VOZ_WHATSAPP[[#This Row],[Fecha Monitoreo]]</f>
        <v>396945906</v>
      </c>
      <c r="B3674" s="2">
        <v>45906</v>
      </c>
      <c r="C3674" s="1" t="s">
        <v>42</v>
      </c>
      <c r="D3674" s="1">
        <v>3969</v>
      </c>
      <c r="E3674" s="2">
        <v>45906</v>
      </c>
      <c r="F3674" s="3">
        <v>0.33333333333333331</v>
      </c>
      <c r="G3674" s="1" t="s">
        <v>51</v>
      </c>
      <c r="H3674" s="1" t="s">
        <v>44</v>
      </c>
      <c r="I3674" s="1">
        <v>21009823</v>
      </c>
      <c r="J3674" s="1">
        <v>3218613469</v>
      </c>
      <c r="K3674" s="1" t="s">
        <v>49</v>
      </c>
      <c r="L3674" s="1" t="s">
        <v>46</v>
      </c>
      <c r="M3674" s="1" t="s">
        <v>46</v>
      </c>
      <c r="N3674" s="1" t="s">
        <v>46</v>
      </c>
      <c r="O3674" s="1" t="s">
        <v>46</v>
      </c>
      <c r="P3674" s="1" t="s">
        <v>46</v>
      </c>
      <c r="Q3674" s="1" t="s">
        <v>48</v>
      </c>
      <c r="R3674" s="1" t="s">
        <v>48</v>
      </c>
      <c r="S3674" s="1" t="s">
        <v>46</v>
      </c>
      <c r="T3674" s="12" t="str">
        <f>IF(OR(VOZ_WHATSAPP[[#This Row],[Brinda argumentos coherentes a la objeción]]="No Cumple",VOZ_WHATSAPP[[#This Row],[Despliegue de Beneficios y/o consecuencias]]="No Cumple"),"Sin Negocio","Negocio")</f>
        <v>Negocio</v>
      </c>
      <c r="U3674" s="1" t="s">
        <v>46</v>
      </c>
      <c r="V3674" s="1" t="s">
        <v>46</v>
      </c>
      <c r="W3674" s="1" t="s">
        <v>46</v>
      </c>
      <c r="X3674" s="12" t="str">
        <f>IF(OR(VOZ_WHATSAPP[[#This Row],[Confirma Valor de pago]]="No Cumple",VOZ_WHATSAPP[[#This Row],[Confirma hora de pago]]="No Cumple",VOZ_WHATSAPP[[#This Row],[Confirma medio de pago]]="No Cumple"),"Sin Cierre","Cierre")</f>
        <v>Cierre</v>
      </c>
      <c r="Y3674" s="1" t="s">
        <v>46</v>
      </c>
      <c r="Z3674" s="1" t="s">
        <v>46</v>
      </c>
      <c r="AA3674" s="1" t="s">
        <v>46</v>
      </c>
      <c r="AB3674" s="1" t="s">
        <v>46</v>
      </c>
      <c r="AC3674" s="11" t="str">
        <f>IF(OR(VOZ_WHATSAPP[[#This Row],[La comunicación es asertiva, con respeto y evita maltrato]]="No Cumple",VOZ_WHATSAPP[[#This Row],[Cumple con las normativas legales]]="No Cumple"),"No Cumple","Cumple")</f>
        <v>Cumple</v>
      </c>
      <c r="AD3674" s="1" t="s">
        <v>46</v>
      </c>
      <c r="AE3674" s="1" t="s">
        <v>101</v>
      </c>
      <c r="AF3674" s="4">
        <v>1</v>
      </c>
      <c r="AG3674" s="4">
        <f>IF(AND(VOZ_WHATSAPP[[#This Row],[Estado Cierre]]="Sin Cierre",VOZ_WHATSAPP[[#This Row],[Nota Negocio]]="Sin Negocio"),VOZ_WHATSAPP[[#This Row],[Nota]]-24%,VOZ_WHATSAPP[[#This Row],[Nota]])</f>
        <v>1</v>
      </c>
      <c r="AH3674" s="8">
        <f>IF(VOZ_WHATSAPP[[#This Row],[Estado Legal]]="No Cumple",0,IF(VOZ_WHATSAPP[[#This Row],[Realiza lectura de guion Legal]]="No Cumple",VOZ_WHATSAPP[[#This Row],[Nota 2]]-50%,VOZ_WHATSAPP[[#This Row],[Nota 2]]))</f>
        <v>1</v>
      </c>
    </row>
    <row r="3675" spans="1:34" x14ac:dyDescent="0.25">
      <c r="A3675" s="2" t="str">
        <f>VOZ_WHATSAPP[[#This Row],[ID Asesor]]&amp;VOZ_WHATSAPP[[#This Row],[Fecha Monitoreo]]</f>
        <v>394545906</v>
      </c>
      <c r="B3675" s="2">
        <v>45906</v>
      </c>
      <c r="C3675" s="1" t="s">
        <v>50</v>
      </c>
      <c r="D3675" s="1">
        <v>3945</v>
      </c>
      <c r="E3675" s="2">
        <v>45905</v>
      </c>
      <c r="F3675" s="3">
        <v>0.71736111111111112</v>
      </c>
      <c r="G3675" s="1" t="s">
        <v>51</v>
      </c>
      <c r="H3675" s="1" t="s">
        <v>44</v>
      </c>
      <c r="I3675" s="1">
        <v>210020459</v>
      </c>
      <c r="J3675" s="1">
        <v>3124868535</v>
      </c>
      <c r="K3675" s="1" t="s">
        <v>49</v>
      </c>
      <c r="L3675" s="1" t="s">
        <v>46</v>
      </c>
      <c r="M3675" s="1" t="s">
        <v>46</v>
      </c>
      <c r="N3675" s="1" t="s">
        <v>46</v>
      </c>
      <c r="O3675" s="1" t="s">
        <v>46</v>
      </c>
      <c r="P3675" s="1" t="s">
        <v>46</v>
      </c>
      <c r="Q3675" s="1" t="s">
        <v>46</v>
      </c>
      <c r="R3675" s="1" t="s">
        <v>46</v>
      </c>
      <c r="S3675" s="1" t="s">
        <v>46</v>
      </c>
      <c r="T3675" s="12" t="str">
        <f>IF(OR(VOZ_WHATSAPP[[#This Row],[Brinda argumentos coherentes a la objeción]]="No Cumple",VOZ_WHATSAPP[[#This Row],[Despliegue de Beneficios y/o consecuencias]]="No Cumple"),"Sin Negocio","Negocio")</f>
        <v>Negocio</v>
      </c>
      <c r="U3675" s="1" t="s">
        <v>48</v>
      </c>
      <c r="V3675" s="1" t="s">
        <v>48</v>
      </c>
      <c r="W3675" s="1" t="s">
        <v>48</v>
      </c>
      <c r="X3675" s="12" t="str">
        <f>IF(OR(VOZ_WHATSAPP[[#This Row],[Confirma Valor de pago]]="No Cumple",VOZ_WHATSAPP[[#This Row],[Confirma hora de pago]]="No Cumple",VOZ_WHATSAPP[[#This Row],[Confirma medio de pago]]="No Cumple"),"Sin Cierre","Cierre")</f>
        <v>Cierre</v>
      </c>
      <c r="Y3675" s="1" t="s">
        <v>54</v>
      </c>
      <c r="Z3675" s="1" t="s">
        <v>54</v>
      </c>
      <c r="AA3675" s="1" t="s">
        <v>46</v>
      </c>
      <c r="AB3675" s="1" t="s">
        <v>46</v>
      </c>
      <c r="AC3675" s="11" t="str">
        <f>IF(OR(VOZ_WHATSAPP[[#This Row],[La comunicación es asertiva, con respeto y evita maltrato]]="No Cumple",VOZ_WHATSAPP[[#This Row],[Cumple con las normativas legales]]="No Cumple"),"No Cumple","Cumple")</f>
        <v>Cumple</v>
      </c>
      <c r="AD3675" s="1" t="s">
        <v>46</v>
      </c>
      <c r="AE3675" s="1" t="s">
        <v>3163</v>
      </c>
      <c r="AF3675" s="4">
        <v>0.77</v>
      </c>
      <c r="AG3675" s="4">
        <f>IF(AND(VOZ_WHATSAPP[[#This Row],[Estado Cierre]]="Sin Cierre",VOZ_WHATSAPP[[#This Row],[Nota Negocio]]="Sin Negocio"),VOZ_WHATSAPP[[#This Row],[Nota]]-24%,VOZ_WHATSAPP[[#This Row],[Nota]])</f>
        <v>0.77</v>
      </c>
      <c r="AH3675" s="8">
        <f>IF(VOZ_WHATSAPP[[#This Row],[Estado Legal]]="No Cumple",0,IF(VOZ_WHATSAPP[[#This Row],[Realiza lectura de guion Legal]]="No Cumple",VOZ_WHATSAPP[[#This Row],[Nota 2]]-50%,VOZ_WHATSAPP[[#This Row],[Nota 2]]))</f>
        <v>0.77</v>
      </c>
    </row>
    <row r="3676" spans="1:34" x14ac:dyDescent="0.25">
      <c r="A3676" s="2" t="str">
        <f>VOZ_WHATSAPP[[#This Row],[ID Asesor]]&amp;VOZ_WHATSAPP[[#This Row],[Fecha Monitoreo]]</f>
        <v>380545906</v>
      </c>
      <c r="B3676" s="2">
        <v>45906</v>
      </c>
      <c r="C3676" s="1" t="s">
        <v>126</v>
      </c>
      <c r="D3676" s="1">
        <v>3805</v>
      </c>
      <c r="E3676" s="2">
        <v>45906</v>
      </c>
      <c r="F3676" s="3">
        <v>0.36249999999999999</v>
      </c>
      <c r="G3676" s="1" t="s">
        <v>58</v>
      </c>
      <c r="H3676" s="1" t="s">
        <v>44</v>
      </c>
      <c r="I3676" s="1">
        <v>447</v>
      </c>
      <c r="J3676" s="1">
        <v>3133356241</v>
      </c>
      <c r="K3676" s="1" t="s">
        <v>45</v>
      </c>
      <c r="L3676" s="1" t="s">
        <v>46</v>
      </c>
      <c r="M3676" s="1" t="s">
        <v>46</v>
      </c>
      <c r="N3676" s="1" t="s">
        <v>46</v>
      </c>
      <c r="O3676" s="1" t="s">
        <v>46</v>
      </c>
      <c r="P3676" s="1" t="s">
        <v>46</v>
      </c>
      <c r="Q3676" s="1" t="s">
        <v>46</v>
      </c>
      <c r="R3676" s="1" t="s">
        <v>46</v>
      </c>
      <c r="S3676" s="1" t="s">
        <v>46</v>
      </c>
      <c r="T3676" s="12" t="str">
        <f>IF(OR(VOZ_WHATSAPP[[#This Row],[Brinda argumentos coherentes a la objeción]]="No Cumple",VOZ_WHATSAPP[[#This Row],[Despliegue de Beneficios y/o consecuencias]]="No Cumple"),"Sin Negocio","Negocio")</f>
        <v>Negocio</v>
      </c>
      <c r="U3676" s="1" t="s">
        <v>48</v>
      </c>
      <c r="V3676" s="1" t="s">
        <v>48</v>
      </c>
      <c r="W3676" s="1" t="s">
        <v>48</v>
      </c>
      <c r="X3676" s="12" t="str">
        <f>IF(OR(VOZ_WHATSAPP[[#This Row],[Confirma Valor de pago]]="No Cumple",VOZ_WHATSAPP[[#This Row],[Confirma hora de pago]]="No Cumple",VOZ_WHATSAPP[[#This Row],[Confirma medio de pago]]="No Cumple"),"Sin Cierre","Cierre")</f>
        <v>Cierre</v>
      </c>
      <c r="Y3676" s="1" t="s">
        <v>46</v>
      </c>
      <c r="Z3676" s="1" t="s">
        <v>46</v>
      </c>
      <c r="AA3676" s="1" t="s">
        <v>46</v>
      </c>
      <c r="AB3676" s="1" t="s">
        <v>46</v>
      </c>
      <c r="AC3676" s="11" t="str">
        <f>IF(OR(VOZ_WHATSAPP[[#This Row],[La comunicación es asertiva, con respeto y evita maltrato]]="No Cumple",VOZ_WHATSAPP[[#This Row],[Cumple con las normativas legales]]="No Cumple"),"No Cumple","Cumple")</f>
        <v>Cumple</v>
      </c>
      <c r="AD3676" s="1" t="s">
        <v>46</v>
      </c>
      <c r="AE3676" s="1" t="s">
        <v>131</v>
      </c>
      <c r="AF3676" s="4">
        <v>1</v>
      </c>
      <c r="AG3676" s="4">
        <f>IF(AND(VOZ_WHATSAPP[[#This Row],[Estado Cierre]]="Sin Cierre",VOZ_WHATSAPP[[#This Row],[Nota Negocio]]="Sin Negocio"),VOZ_WHATSAPP[[#This Row],[Nota]]-24%,VOZ_WHATSAPP[[#This Row],[Nota]])</f>
        <v>1</v>
      </c>
      <c r="AH3676" s="8">
        <f>IF(VOZ_WHATSAPP[[#This Row],[Estado Legal]]="No Cumple",0,IF(VOZ_WHATSAPP[[#This Row],[Realiza lectura de guion Legal]]="No Cumple",VOZ_WHATSAPP[[#This Row],[Nota 2]]-50%,VOZ_WHATSAPP[[#This Row],[Nota 2]]))</f>
        <v>1</v>
      </c>
    </row>
    <row r="3677" spans="1:34" x14ac:dyDescent="0.25">
      <c r="A3677" s="2" t="str">
        <f>VOZ_WHATSAPP[[#This Row],[ID Asesor]]&amp;VOZ_WHATSAPP[[#This Row],[Fecha Monitoreo]]</f>
        <v>406645906</v>
      </c>
      <c r="B3677" s="2">
        <v>45906</v>
      </c>
      <c r="C3677" s="1" t="s">
        <v>42</v>
      </c>
      <c r="D3677" s="1">
        <v>4066</v>
      </c>
      <c r="E3677" s="2">
        <v>45906</v>
      </c>
      <c r="F3677" s="3">
        <v>0.34722222222222221</v>
      </c>
      <c r="G3677" s="1" t="s">
        <v>51</v>
      </c>
      <c r="H3677" s="1" t="s">
        <v>44</v>
      </c>
      <c r="I3677" s="1">
        <v>1473</v>
      </c>
      <c r="J3677" s="1">
        <v>3216821263</v>
      </c>
      <c r="K3677" s="1" t="s">
        <v>45</v>
      </c>
      <c r="L3677" s="1" t="s">
        <v>46</v>
      </c>
      <c r="M3677" s="1" t="s">
        <v>46</v>
      </c>
      <c r="N3677" s="1" t="s">
        <v>47</v>
      </c>
      <c r="O3677" s="1" t="s">
        <v>54</v>
      </c>
      <c r="P3677" s="1" t="s">
        <v>54</v>
      </c>
      <c r="Q3677" s="1" t="s">
        <v>46</v>
      </c>
      <c r="R3677" s="1" t="s">
        <v>47</v>
      </c>
      <c r="S3677" s="1" t="s">
        <v>46</v>
      </c>
      <c r="T3677" s="12" t="str">
        <f>IF(OR(VOZ_WHATSAPP[[#This Row],[Brinda argumentos coherentes a la objeción]]="No Cumple",VOZ_WHATSAPP[[#This Row],[Despliegue de Beneficios y/o consecuencias]]="No Cumple"),"Sin Negocio","Negocio")</f>
        <v>Sin Negocio</v>
      </c>
      <c r="U3677" s="1" t="s">
        <v>46</v>
      </c>
      <c r="V3677" s="1" t="s">
        <v>46</v>
      </c>
      <c r="W3677" s="1" t="s">
        <v>46</v>
      </c>
      <c r="X3677" s="12" t="str">
        <f>IF(OR(VOZ_WHATSAPP[[#This Row],[Confirma Valor de pago]]="No Cumple",VOZ_WHATSAPP[[#This Row],[Confirma hora de pago]]="No Cumple",VOZ_WHATSAPP[[#This Row],[Confirma medio de pago]]="No Cumple"),"Sin Cierre","Cierre")</f>
        <v>Cierre</v>
      </c>
      <c r="Y3677" s="1" t="s">
        <v>46</v>
      </c>
      <c r="Z3677" s="1" t="s">
        <v>46</v>
      </c>
      <c r="AA3677" s="1" t="s">
        <v>46</v>
      </c>
      <c r="AB3677" s="1" t="s">
        <v>46</v>
      </c>
      <c r="AC3677" s="11" t="str">
        <f>IF(OR(VOZ_WHATSAPP[[#This Row],[La comunicación es asertiva, con respeto y evita maltrato]]="No Cumple",VOZ_WHATSAPP[[#This Row],[Cumple con las normativas legales]]="No Cumple"),"No Cumple","Cumple")</f>
        <v>Cumple</v>
      </c>
      <c r="AD3677" s="1" t="s">
        <v>46</v>
      </c>
      <c r="AE3677" s="1" t="s">
        <v>3164</v>
      </c>
      <c r="AF3677" s="4">
        <v>0.75</v>
      </c>
      <c r="AG3677" s="4">
        <f>IF(AND(VOZ_WHATSAPP[[#This Row],[Estado Cierre]]="Sin Cierre",VOZ_WHATSAPP[[#This Row],[Nota Negocio]]="Sin Negocio"),VOZ_WHATSAPP[[#This Row],[Nota]]-24%,VOZ_WHATSAPP[[#This Row],[Nota]])</f>
        <v>0.75</v>
      </c>
      <c r="AH3677" s="8">
        <f>IF(VOZ_WHATSAPP[[#This Row],[Estado Legal]]="No Cumple",0,IF(VOZ_WHATSAPP[[#This Row],[Realiza lectura de guion Legal]]="No Cumple",VOZ_WHATSAPP[[#This Row],[Nota 2]]-50%,VOZ_WHATSAPP[[#This Row],[Nota 2]]))</f>
        <v>0.75</v>
      </c>
    </row>
    <row r="3678" spans="1:34" x14ac:dyDescent="0.25">
      <c r="A3678" s="2" t="str">
        <f>VOZ_WHATSAPP[[#This Row],[ID Asesor]]&amp;VOZ_WHATSAPP[[#This Row],[Fecha Monitoreo]]</f>
        <v>412245906</v>
      </c>
      <c r="B3678" s="2">
        <v>45906</v>
      </c>
      <c r="C3678" s="1" t="s">
        <v>696</v>
      </c>
      <c r="D3678" s="1">
        <v>4122</v>
      </c>
      <c r="E3678" s="2">
        <v>45906</v>
      </c>
      <c r="F3678" s="3">
        <v>0.35069444444444442</v>
      </c>
      <c r="G3678" s="1" t="s">
        <v>80</v>
      </c>
      <c r="H3678" s="1" t="s">
        <v>44</v>
      </c>
      <c r="I3678" s="1">
        <v>11009570</v>
      </c>
      <c r="J3678" s="1">
        <v>573176490018</v>
      </c>
      <c r="K3678" s="1" t="s">
        <v>49</v>
      </c>
      <c r="L3678" s="1" t="s">
        <v>47</v>
      </c>
      <c r="M3678" s="1" t="s">
        <v>48</v>
      </c>
      <c r="N3678" s="1" t="s">
        <v>46</v>
      </c>
      <c r="O3678" s="1" t="s">
        <v>46</v>
      </c>
      <c r="P3678" s="1" t="s">
        <v>54</v>
      </c>
      <c r="Q3678" s="1" t="s">
        <v>48</v>
      </c>
      <c r="R3678" s="1" t="s">
        <v>48</v>
      </c>
      <c r="S3678" s="1" t="s">
        <v>46</v>
      </c>
      <c r="T3678" s="12" t="str">
        <f>IF(OR(VOZ_WHATSAPP[[#This Row],[Brinda argumentos coherentes a la objeción]]="No Cumple",VOZ_WHATSAPP[[#This Row],[Despliegue de Beneficios y/o consecuencias]]="No Cumple"),"Sin Negocio","Negocio")</f>
        <v>Negocio</v>
      </c>
      <c r="U3678" s="1" t="s">
        <v>46</v>
      </c>
      <c r="V3678" s="1" t="s">
        <v>46</v>
      </c>
      <c r="W3678" s="1" t="s">
        <v>46</v>
      </c>
      <c r="X3678" s="12" t="str">
        <f>IF(OR(VOZ_WHATSAPP[[#This Row],[Confirma Valor de pago]]="No Cumple",VOZ_WHATSAPP[[#This Row],[Confirma hora de pago]]="No Cumple",VOZ_WHATSAPP[[#This Row],[Confirma medio de pago]]="No Cumple"),"Sin Cierre","Cierre")</f>
        <v>Cierre</v>
      </c>
      <c r="Y3678" s="1" t="s">
        <v>54</v>
      </c>
      <c r="Z3678" s="1" t="s">
        <v>46</v>
      </c>
      <c r="AA3678" s="1" t="s">
        <v>46</v>
      </c>
      <c r="AB3678" s="1" t="s">
        <v>46</v>
      </c>
      <c r="AC3678" s="11" t="str">
        <f>IF(OR(VOZ_WHATSAPP[[#This Row],[La comunicación es asertiva, con respeto y evita maltrato]]="No Cumple",VOZ_WHATSAPP[[#This Row],[Cumple con las normativas legales]]="No Cumple"),"No Cumple","Cumple")</f>
        <v>Cumple</v>
      </c>
      <c r="AD3678" s="1" t="s">
        <v>48</v>
      </c>
      <c r="AE3678" s="1" t="s">
        <v>3165</v>
      </c>
      <c r="AF3678" s="4">
        <v>0.83</v>
      </c>
      <c r="AG3678" s="4">
        <f>IF(AND(VOZ_WHATSAPP[[#This Row],[Estado Cierre]]="Sin Cierre",VOZ_WHATSAPP[[#This Row],[Nota Negocio]]="Sin Negocio"),VOZ_WHATSAPP[[#This Row],[Nota]]-24%,VOZ_WHATSAPP[[#This Row],[Nota]])</f>
        <v>0.83</v>
      </c>
      <c r="AH3678" s="8">
        <f>IF(VOZ_WHATSAPP[[#This Row],[Estado Legal]]="No Cumple",0,IF(VOZ_WHATSAPP[[#This Row],[Realiza lectura de guion Legal]]="No Cumple",VOZ_WHATSAPP[[#This Row],[Nota 2]]-50%,VOZ_WHATSAPP[[#This Row],[Nota 2]]))</f>
        <v>0.83</v>
      </c>
    </row>
    <row r="3679" spans="1:34" x14ac:dyDescent="0.25">
      <c r="A3679" s="2" t="str">
        <f>VOZ_WHATSAPP[[#This Row],[ID Asesor]]&amp;VOZ_WHATSAPP[[#This Row],[Fecha Monitoreo]]</f>
        <v>312845906</v>
      </c>
      <c r="B3679" s="2">
        <v>45906</v>
      </c>
      <c r="C3679" s="1" t="s">
        <v>59</v>
      </c>
      <c r="D3679" s="1">
        <v>3128</v>
      </c>
      <c r="E3679" s="2">
        <v>45906</v>
      </c>
      <c r="F3679" s="3">
        <v>0.36875000000000002</v>
      </c>
      <c r="G3679" s="1" t="s">
        <v>60</v>
      </c>
      <c r="H3679" s="1" t="s">
        <v>44</v>
      </c>
      <c r="I3679" s="1">
        <v>1405</v>
      </c>
      <c r="J3679" s="1">
        <v>3008679728</v>
      </c>
      <c r="K3679" s="1" t="s">
        <v>45</v>
      </c>
      <c r="L3679" s="1" t="s">
        <v>46</v>
      </c>
      <c r="M3679" s="1" t="s">
        <v>46</v>
      </c>
      <c r="N3679" s="1" t="s">
        <v>46</v>
      </c>
      <c r="O3679" s="1" t="s">
        <v>46</v>
      </c>
      <c r="P3679" s="1" t="s">
        <v>46</v>
      </c>
      <c r="Q3679" s="1" t="s">
        <v>46</v>
      </c>
      <c r="R3679" s="1" t="s">
        <v>46</v>
      </c>
      <c r="S3679" s="1" t="s">
        <v>46</v>
      </c>
      <c r="T3679" s="12" t="str">
        <f>IF(OR(VOZ_WHATSAPP[[#This Row],[Brinda argumentos coherentes a la objeción]]="No Cumple",VOZ_WHATSAPP[[#This Row],[Despliegue de Beneficios y/o consecuencias]]="No Cumple"),"Sin Negocio","Negocio")</f>
        <v>Negocio</v>
      </c>
      <c r="U3679" s="1" t="s">
        <v>48</v>
      </c>
      <c r="V3679" s="1" t="s">
        <v>48</v>
      </c>
      <c r="W3679" s="1" t="s">
        <v>48</v>
      </c>
      <c r="X3679" s="12" t="str">
        <f>IF(OR(VOZ_WHATSAPP[[#This Row],[Confirma Valor de pago]]="No Cumple",VOZ_WHATSAPP[[#This Row],[Confirma hora de pago]]="No Cumple",VOZ_WHATSAPP[[#This Row],[Confirma medio de pago]]="No Cumple"),"Sin Cierre","Cierre")</f>
        <v>Cierre</v>
      </c>
      <c r="Y3679" s="1" t="s">
        <v>46</v>
      </c>
      <c r="Z3679" s="1" t="s">
        <v>46</v>
      </c>
      <c r="AA3679" s="1" t="s">
        <v>46</v>
      </c>
      <c r="AB3679" s="1" t="s">
        <v>46</v>
      </c>
      <c r="AC3679" s="11" t="str">
        <f>IF(OR(VOZ_WHATSAPP[[#This Row],[La comunicación es asertiva, con respeto y evita maltrato]]="No Cumple",VOZ_WHATSAPP[[#This Row],[Cumple con las normativas legales]]="No Cumple"),"No Cumple","Cumple")</f>
        <v>Cumple</v>
      </c>
      <c r="AD3679" s="1" t="s">
        <v>46</v>
      </c>
      <c r="AE3679" s="1" t="s">
        <v>3166</v>
      </c>
      <c r="AF3679" s="4">
        <v>1</v>
      </c>
      <c r="AG3679" s="4">
        <f>IF(AND(VOZ_WHATSAPP[[#This Row],[Estado Cierre]]="Sin Cierre",VOZ_WHATSAPP[[#This Row],[Nota Negocio]]="Sin Negocio"),VOZ_WHATSAPP[[#This Row],[Nota]]-24%,VOZ_WHATSAPP[[#This Row],[Nota]])</f>
        <v>1</v>
      </c>
      <c r="AH3679" s="8">
        <f>IF(VOZ_WHATSAPP[[#This Row],[Estado Legal]]="No Cumple",0,IF(VOZ_WHATSAPP[[#This Row],[Realiza lectura de guion Legal]]="No Cumple",VOZ_WHATSAPP[[#This Row],[Nota 2]]-50%,VOZ_WHATSAPP[[#This Row],[Nota 2]]))</f>
        <v>1</v>
      </c>
    </row>
    <row r="3680" spans="1:34" x14ac:dyDescent="0.25">
      <c r="A3680" s="2" t="str">
        <f>VOZ_WHATSAPP[[#This Row],[ID Asesor]]&amp;VOZ_WHATSAPP[[#This Row],[Fecha Monitoreo]]</f>
        <v>300045906</v>
      </c>
      <c r="B3680" s="2">
        <v>45906</v>
      </c>
      <c r="C3680" s="1" t="s">
        <v>42</v>
      </c>
      <c r="D3680" s="1">
        <v>3000</v>
      </c>
      <c r="E3680" s="2">
        <v>45906</v>
      </c>
      <c r="F3680" s="3">
        <v>0.38263888888888886</v>
      </c>
      <c r="G3680" s="1" t="s">
        <v>51</v>
      </c>
      <c r="H3680" s="1" t="s">
        <v>44</v>
      </c>
      <c r="I3680" s="1">
        <v>11009656</v>
      </c>
      <c r="J3680" s="1">
        <v>3116696514</v>
      </c>
      <c r="K3680" s="1" t="s">
        <v>49</v>
      </c>
      <c r="L3680" s="1" t="s">
        <v>46</v>
      </c>
      <c r="M3680" s="1" t="s">
        <v>46</v>
      </c>
      <c r="N3680" s="1" t="s">
        <v>46</v>
      </c>
      <c r="O3680" s="1" t="s">
        <v>46</v>
      </c>
      <c r="P3680" s="1" t="s">
        <v>46</v>
      </c>
      <c r="Q3680" s="1" t="s">
        <v>48</v>
      </c>
      <c r="R3680" s="1" t="s">
        <v>48</v>
      </c>
      <c r="S3680" s="1" t="s">
        <v>46</v>
      </c>
      <c r="T3680" s="12" t="str">
        <f>IF(OR(VOZ_WHATSAPP[[#This Row],[Brinda argumentos coherentes a la objeción]]="No Cumple",VOZ_WHATSAPP[[#This Row],[Despliegue de Beneficios y/o consecuencias]]="No Cumple"),"Sin Negocio","Negocio")</f>
        <v>Negocio</v>
      </c>
      <c r="U3680" s="1" t="s">
        <v>46</v>
      </c>
      <c r="V3680" s="1" t="s">
        <v>46</v>
      </c>
      <c r="W3680" s="1" t="s">
        <v>46</v>
      </c>
      <c r="X3680" s="12" t="str">
        <f>IF(OR(VOZ_WHATSAPP[[#This Row],[Confirma Valor de pago]]="No Cumple",VOZ_WHATSAPP[[#This Row],[Confirma hora de pago]]="No Cumple",VOZ_WHATSAPP[[#This Row],[Confirma medio de pago]]="No Cumple"),"Sin Cierre","Cierre")</f>
        <v>Cierre</v>
      </c>
      <c r="Y3680" s="1" t="s">
        <v>46</v>
      </c>
      <c r="Z3680" s="1" t="s">
        <v>54</v>
      </c>
      <c r="AA3680" s="1" t="s">
        <v>46</v>
      </c>
      <c r="AB3680" s="1" t="s">
        <v>46</v>
      </c>
      <c r="AC3680" s="11" t="str">
        <f>IF(OR(VOZ_WHATSAPP[[#This Row],[La comunicación es asertiva, con respeto y evita maltrato]]="No Cumple",VOZ_WHATSAPP[[#This Row],[Cumple con las normativas legales]]="No Cumple"),"No Cumple","Cumple")</f>
        <v>Cumple</v>
      </c>
      <c r="AD3680" s="1" t="s">
        <v>46</v>
      </c>
      <c r="AE3680" s="1" t="s">
        <v>3167</v>
      </c>
      <c r="AF3680" s="4">
        <v>0.85</v>
      </c>
      <c r="AG3680" s="4">
        <f>IF(AND(VOZ_WHATSAPP[[#This Row],[Estado Cierre]]="Sin Cierre",VOZ_WHATSAPP[[#This Row],[Nota Negocio]]="Sin Negocio"),VOZ_WHATSAPP[[#This Row],[Nota]]-24%,VOZ_WHATSAPP[[#This Row],[Nota]])</f>
        <v>0.85</v>
      </c>
      <c r="AH3680" s="8">
        <f>IF(VOZ_WHATSAPP[[#This Row],[Estado Legal]]="No Cumple",0,IF(VOZ_WHATSAPP[[#This Row],[Realiza lectura de guion Legal]]="No Cumple",VOZ_WHATSAPP[[#This Row],[Nota 2]]-50%,VOZ_WHATSAPP[[#This Row],[Nota 2]]))</f>
        <v>0.85</v>
      </c>
    </row>
    <row r="3681" spans="1:34" x14ac:dyDescent="0.25">
      <c r="A3681" s="2" t="str">
        <f>VOZ_WHATSAPP[[#This Row],[ID Asesor]]&amp;VOZ_WHATSAPP[[#This Row],[Fecha Monitoreo]]</f>
        <v>345945906</v>
      </c>
      <c r="B3681" s="2">
        <v>45906</v>
      </c>
      <c r="C3681" s="1" t="s">
        <v>126</v>
      </c>
      <c r="D3681" s="1">
        <v>3459</v>
      </c>
      <c r="E3681" s="2">
        <v>45906</v>
      </c>
      <c r="F3681" s="3">
        <v>0.36527777777777776</v>
      </c>
      <c r="G3681" s="1" t="s">
        <v>80</v>
      </c>
      <c r="H3681" s="1" t="s">
        <v>44</v>
      </c>
      <c r="I3681" s="1">
        <v>407</v>
      </c>
      <c r="J3681" s="1">
        <v>3145276151</v>
      </c>
      <c r="K3681" s="1" t="s">
        <v>45</v>
      </c>
      <c r="L3681" s="1" t="s">
        <v>46</v>
      </c>
      <c r="M3681" s="1" t="s">
        <v>46</v>
      </c>
      <c r="N3681" s="1" t="s">
        <v>46</v>
      </c>
      <c r="O3681" s="1" t="s">
        <v>54</v>
      </c>
      <c r="P3681" s="1" t="s">
        <v>46</v>
      </c>
      <c r="Q3681" s="1" t="s">
        <v>46</v>
      </c>
      <c r="R3681" s="1" t="s">
        <v>46</v>
      </c>
      <c r="S3681" s="1" t="s">
        <v>46</v>
      </c>
      <c r="T3681" s="12" t="str">
        <f>IF(OR(VOZ_WHATSAPP[[#This Row],[Brinda argumentos coherentes a la objeción]]="No Cumple",VOZ_WHATSAPP[[#This Row],[Despliegue de Beneficios y/o consecuencias]]="No Cumple"),"Sin Negocio","Negocio")</f>
        <v>Negocio</v>
      </c>
      <c r="U3681" s="1" t="s">
        <v>46</v>
      </c>
      <c r="V3681" s="1" t="s">
        <v>46</v>
      </c>
      <c r="W3681" s="1" t="s">
        <v>46</v>
      </c>
      <c r="X3681" s="12" t="str">
        <f>IF(OR(VOZ_WHATSAPP[[#This Row],[Confirma Valor de pago]]="No Cumple",VOZ_WHATSAPP[[#This Row],[Confirma hora de pago]]="No Cumple",VOZ_WHATSAPP[[#This Row],[Confirma medio de pago]]="No Cumple"),"Sin Cierre","Cierre")</f>
        <v>Cierre</v>
      </c>
      <c r="Y3681" s="1" t="s">
        <v>46</v>
      </c>
      <c r="Z3681" s="1" t="s">
        <v>46</v>
      </c>
      <c r="AA3681" s="1" t="s">
        <v>46</v>
      </c>
      <c r="AB3681" s="1" t="s">
        <v>46</v>
      </c>
      <c r="AC3681" s="11" t="str">
        <f>IF(OR(VOZ_WHATSAPP[[#This Row],[La comunicación es asertiva, con respeto y evita maltrato]]="No Cumple",VOZ_WHATSAPP[[#This Row],[Cumple con las normativas legales]]="No Cumple"),"No Cumple","Cumple")</f>
        <v>Cumple</v>
      </c>
      <c r="AD3681" s="1" t="s">
        <v>46</v>
      </c>
      <c r="AE3681" s="1" t="s">
        <v>3031</v>
      </c>
      <c r="AF3681" s="4">
        <v>0.95</v>
      </c>
      <c r="AG3681" s="4">
        <f>IF(AND(VOZ_WHATSAPP[[#This Row],[Estado Cierre]]="Sin Cierre",VOZ_WHATSAPP[[#This Row],[Nota Negocio]]="Sin Negocio"),VOZ_WHATSAPP[[#This Row],[Nota]]-24%,VOZ_WHATSAPP[[#This Row],[Nota]])</f>
        <v>0.95</v>
      </c>
      <c r="AH3681" s="8">
        <f>IF(VOZ_WHATSAPP[[#This Row],[Estado Legal]]="No Cumple",0,IF(VOZ_WHATSAPP[[#This Row],[Realiza lectura de guion Legal]]="No Cumple",VOZ_WHATSAPP[[#This Row],[Nota 2]]-50%,VOZ_WHATSAPP[[#This Row],[Nota 2]]))</f>
        <v>0.95</v>
      </c>
    </row>
    <row r="3682" spans="1:34" x14ac:dyDescent="0.25">
      <c r="A3682" s="2" t="str">
        <f>VOZ_WHATSAPP[[#This Row],[ID Asesor]]&amp;VOZ_WHATSAPP[[#This Row],[Fecha Monitoreo]]</f>
        <v>412445906</v>
      </c>
      <c r="B3682" s="2">
        <v>45906</v>
      </c>
      <c r="C3682" s="1" t="s">
        <v>696</v>
      </c>
      <c r="D3682" s="1">
        <v>4124</v>
      </c>
      <c r="E3682" s="2">
        <v>45906</v>
      </c>
      <c r="F3682" s="3">
        <v>0.3298611111111111</v>
      </c>
      <c r="G3682" s="1" t="s">
        <v>80</v>
      </c>
      <c r="H3682" s="1" t="s">
        <v>44</v>
      </c>
      <c r="I3682" s="1">
        <v>576</v>
      </c>
      <c r="J3682" s="1">
        <v>3126430358</v>
      </c>
      <c r="K3682" s="1" t="s">
        <v>45</v>
      </c>
      <c r="L3682" s="1" t="s">
        <v>47</v>
      </c>
      <c r="M3682" s="1" t="s">
        <v>47</v>
      </c>
      <c r="N3682" s="1" t="s">
        <v>46</v>
      </c>
      <c r="O3682" s="1" t="s">
        <v>54</v>
      </c>
      <c r="P3682" s="1" t="s">
        <v>46</v>
      </c>
      <c r="Q3682" s="1" t="s">
        <v>46</v>
      </c>
      <c r="R3682" s="1" t="s">
        <v>47</v>
      </c>
      <c r="S3682" s="1" t="s">
        <v>47</v>
      </c>
      <c r="T3682" s="12" t="str">
        <f>IF(OR(VOZ_WHATSAPP[[#This Row],[Brinda argumentos coherentes a la objeción]]="No Cumple",VOZ_WHATSAPP[[#This Row],[Despliegue de Beneficios y/o consecuencias]]="No Cumple"),"Sin Negocio","Negocio")</f>
        <v>Sin Negocio</v>
      </c>
      <c r="U3682" s="1" t="s">
        <v>48</v>
      </c>
      <c r="V3682" s="1" t="s">
        <v>48</v>
      </c>
      <c r="W3682" s="1" t="s">
        <v>48</v>
      </c>
      <c r="X3682" s="12" t="str">
        <f>IF(OR(VOZ_WHATSAPP[[#This Row],[Confirma Valor de pago]]="No Cumple",VOZ_WHATSAPP[[#This Row],[Confirma hora de pago]]="No Cumple",VOZ_WHATSAPP[[#This Row],[Confirma medio de pago]]="No Cumple"),"Sin Cierre","Cierre")</f>
        <v>Cierre</v>
      </c>
      <c r="Y3682" s="1" t="s">
        <v>46</v>
      </c>
      <c r="Z3682" s="1" t="s">
        <v>46</v>
      </c>
      <c r="AA3682" s="1" t="s">
        <v>46</v>
      </c>
      <c r="AB3682" s="1" t="s">
        <v>46</v>
      </c>
      <c r="AC3682" s="11" t="str">
        <f>IF(OR(VOZ_WHATSAPP[[#This Row],[La comunicación es asertiva, con respeto y evita maltrato]]="No Cumple",VOZ_WHATSAPP[[#This Row],[Cumple con las normativas legales]]="No Cumple"),"No Cumple","Cumple")</f>
        <v>Cumple</v>
      </c>
      <c r="AD3682" s="1" t="s">
        <v>46</v>
      </c>
      <c r="AE3682" s="1" t="s">
        <v>3168</v>
      </c>
      <c r="AF3682" s="4">
        <v>0.67</v>
      </c>
      <c r="AG3682" s="4">
        <f>IF(AND(VOZ_WHATSAPP[[#This Row],[Estado Cierre]]="Sin Cierre",VOZ_WHATSAPP[[#This Row],[Nota Negocio]]="Sin Negocio"),VOZ_WHATSAPP[[#This Row],[Nota]]-24%,VOZ_WHATSAPP[[#This Row],[Nota]])</f>
        <v>0.67</v>
      </c>
      <c r="AH3682" s="8">
        <f>IF(VOZ_WHATSAPP[[#This Row],[Estado Legal]]="No Cumple",0,IF(VOZ_WHATSAPP[[#This Row],[Realiza lectura de guion Legal]]="No Cumple",VOZ_WHATSAPP[[#This Row],[Nota 2]]-50%,VOZ_WHATSAPP[[#This Row],[Nota 2]]))</f>
        <v>0.67</v>
      </c>
    </row>
    <row r="3683" spans="1:34" x14ac:dyDescent="0.25">
      <c r="A3683" s="2" t="str">
        <f>VOZ_WHATSAPP[[#This Row],[ID Asesor]]&amp;VOZ_WHATSAPP[[#This Row],[Fecha Monitoreo]]</f>
        <v>410745906</v>
      </c>
      <c r="B3683" s="2">
        <v>45906</v>
      </c>
      <c r="C3683" s="1" t="s">
        <v>126</v>
      </c>
      <c r="D3683" s="1">
        <v>4107</v>
      </c>
      <c r="E3683" s="2">
        <v>45905</v>
      </c>
      <c r="F3683" s="3">
        <v>0.59513888888888888</v>
      </c>
      <c r="G3683" s="1" t="s">
        <v>80</v>
      </c>
      <c r="H3683" s="1" t="s">
        <v>44</v>
      </c>
      <c r="I3683" s="1">
        <v>416</v>
      </c>
      <c r="J3683" s="1">
        <v>3105478624</v>
      </c>
      <c r="K3683" s="1" t="s">
        <v>45</v>
      </c>
      <c r="L3683" s="1" t="s">
        <v>46</v>
      </c>
      <c r="M3683" s="1" t="s">
        <v>46</v>
      </c>
      <c r="N3683" s="1" t="s">
        <v>46</v>
      </c>
      <c r="O3683" s="1" t="s">
        <v>46</v>
      </c>
      <c r="P3683" s="1" t="s">
        <v>46</v>
      </c>
      <c r="Q3683" s="1" t="s">
        <v>46</v>
      </c>
      <c r="R3683" s="1" t="s">
        <v>46</v>
      </c>
      <c r="S3683" s="1" t="s">
        <v>46</v>
      </c>
      <c r="T3683" s="12" t="str">
        <f>IF(OR(VOZ_WHATSAPP[[#This Row],[Brinda argumentos coherentes a la objeción]]="No Cumple",VOZ_WHATSAPP[[#This Row],[Despliegue de Beneficios y/o consecuencias]]="No Cumple"),"Sin Negocio","Negocio")</f>
        <v>Negocio</v>
      </c>
      <c r="U3683" s="1" t="s">
        <v>48</v>
      </c>
      <c r="V3683" s="1" t="s">
        <v>48</v>
      </c>
      <c r="W3683" s="1" t="s">
        <v>48</v>
      </c>
      <c r="X3683" s="12" t="str">
        <f>IF(OR(VOZ_WHATSAPP[[#This Row],[Confirma Valor de pago]]="No Cumple",VOZ_WHATSAPP[[#This Row],[Confirma hora de pago]]="No Cumple",VOZ_WHATSAPP[[#This Row],[Confirma medio de pago]]="No Cumple"),"Sin Cierre","Cierre")</f>
        <v>Cierre</v>
      </c>
      <c r="Y3683" s="1" t="s">
        <v>46</v>
      </c>
      <c r="Z3683" s="1" t="s">
        <v>46</v>
      </c>
      <c r="AA3683" s="1" t="s">
        <v>46</v>
      </c>
      <c r="AB3683" s="1" t="s">
        <v>46</v>
      </c>
      <c r="AC3683" s="11" t="str">
        <f>IF(OR(VOZ_WHATSAPP[[#This Row],[La comunicación es asertiva, con respeto y evita maltrato]]="No Cumple",VOZ_WHATSAPP[[#This Row],[Cumple con las normativas legales]]="No Cumple"),"No Cumple","Cumple")</f>
        <v>Cumple</v>
      </c>
      <c r="AD3683" s="1" t="s">
        <v>46</v>
      </c>
      <c r="AE3683" s="1" t="s">
        <v>131</v>
      </c>
      <c r="AF3683" s="4">
        <v>1</v>
      </c>
      <c r="AG3683" s="4">
        <f>IF(AND(VOZ_WHATSAPP[[#This Row],[Estado Cierre]]="Sin Cierre",VOZ_WHATSAPP[[#This Row],[Nota Negocio]]="Sin Negocio"),VOZ_WHATSAPP[[#This Row],[Nota]]-24%,VOZ_WHATSAPP[[#This Row],[Nota]])</f>
        <v>1</v>
      </c>
      <c r="AH3683" s="8">
        <f>IF(VOZ_WHATSAPP[[#This Row],[Estado Legal]]="No Cumple",0,IF(VOZ_WHATSAPP[[#This Row],[Realiza lectura de guion Legal]]="No Cumple",VOZ_WHATSAPP[[#This Row],[Nota 2]]-50%,VOZ_WHATSAPP[[#This Row],[Nota 2]]))</f>
        <v>1</v>
      </c>
    </row>
    <row r="3684" spans="1:34" x14ac:dyDescent="0.25">
      <c r="A3684" s="2" t="str">
        <f>VOZ_WHATSAPP[[#This Row],[ID Asesor]]&amp;VOZ_WHATSAPP[[#This Row],[Fecha Monitoreo]]</f>
        <v>301145906</v>
      </c>
      <c r="B3684" s="2">
        <v>45906</v>
      </c>
      <c r="C3684" s="1" t="s">
        <v>50</v>
      </c>
      <c r="D3684" s="1">
        <v>3011</v>
      </c>
      <c r="E3684" s="2">
        <v>45906</v>
      </c>
      <c r="F3684" s="3">
        <v>0.36875000000000002</v>
      </c>
      <c r="G3684" s="1" t="s">
        <v>43</v>
      </c>
      <c r="H3684" s="1" t="s">
        <v>44</v>
      </c>
      <c r="I3684" s="1">
        <v>1103</v>
      </c>
      <c r="J3684" s="1">
        <v>3012717350</v>
      </c>
      <c r="K3684" s="1" t="s">
        <v>45</v>
      </c>
      <c r="L3684" s="1" t="s">
        <v>46</v>
      </c>
      <c r="M3684" s="1" t="s">
        <v>46</v>
      </c>
      <c r="N3684" s="1" t="s">
        <v>46</v>
      </c>
      <c r="O3684" s="1" t="s">
        <v>46</v>
      </c>
      <c r="P3684" s="1" t="s">
        <v>46</v>
      </c>
      <c r="Q3684" s="1" t="s">
        <v>46</v>
      </c>
      <c r="R3684" s="1" t="s">
        <v>46</v>
      </c>
      <c r="S3684" s="1" t="s">
        <v>46</v>
      </c>
      <c r="T3684" s="12" t="str">
        <f>IF(OR(VOZ_WHATSAPP[[#This Row],[Brinda argumentos coherentes a la objeción]]="No Cumple",VOZ_WHATSAPP[[#This Row],[Despliegue de Beneficios y/o consecuencias]]="No Cumple"),"Sin Negocio","Negocio")</f>
        <v>Negocio</v>
      </c>
      <c r="U3684" s="1" t="s">
        <v>46</v>
      </c>
      <c r="V3684" s="1" t="s">
        <v>46</v>
      </c>
      <c r="W3684" s="1" t="s">
        <v>46</v>
      </c>
      <c r="X3684" s="12" t="str">
        <f>IF(OR(VOZ_WHATSAPP[[#This Row],[Confirma Valor de pago]]="No Cumple",VOZ_WHATSAPP[[#This Row],[Confirma hora de pago]]="No Cumple",VOZ_WHATSAPP[[#This Row],[Confirma medio de pago]]="No Cumple"),"Sin Cierre","Cierre")</f>
        <v>Cierre</v>
      </c>
      <c r="Y3684" s="1" t="s">
        <v>46</v>
      </c>
      <c r="Z3684" s="1" t="s">
        <v>46</v>
      </c>
      <c r="AA3684" s="1" t="s">
        <v>46</v>
      </c>
      <c r="AB3684" s="1" t="s">
        <v>46</v>
      </c>
      <c r="AC3684" s="11" t="str">
        <f>IF(OR(VOZ_WHATSAPP[[#This Row],[La comunicación es asertiva, con respeto y evita maltrato]]="No Cumple",VOZ_WHATSAPP[[#This Row],[Cumple con las normativas legales]]="No Cumple"),"No Cumple","Cumple")</f>
        <v>Cumple</v>
      </c>
      <c r="AD3684" s="1" t="s">
        <v>46</v>
      </c>
      <c r="AE3684" s="1" t="s">
        <v>53</v>
      </c>
      <c r="AF3684" s="4">
        <v>1</v>
      </c>
      <c r="AG3684" s="4">
        <f>IF(AND(VOZ_WHATSAPP[[#This Row],[Estado Cierre]]="Sin Cierre",VOZ_WHATSAPP[[#This Row],[Nota Negocio]]="Sin Negocio"),VOZ_WHATSAPP[[#This Row],[Nota]]-24%,VOZ_WHATSAPP[[#This Row],[Nota]])</f>
        <v>1</v>
      </c>
      <c r="AH3684" s="8">
        <f>IF(VOZ_WHATSAPP[[#This Row],[Estado Legal]]="No Cumple",0,IF(VOZ_WHATSAPP[[#This Row],[Realiza lectura de guion Legal]]="No Cumple",VOZ_WHATSAPP[[#This Row],[Nota 2]]-50%,VOZ_WHATSAPP[[#This Row],[Nota 2]]))</f>
        <v>1</v>
      </c>
    </row>
    <row r="3685" spans="1:34" x14ac:dyDescent="0.25">
      <c r="A3685" s="2" t="str">
        <f>VOZ_WHATSAPP[[#This Row],[ID Asesor]]&amp;VOZ_WHATSAPP[[#This Row],[Fecha Monitoreo]]</f>
        <v>302745906</v>
      </c>
      <c r="B3685" s="2">
        <v>45906</v>
      </c>
      <c r="C3685" s="1" t="s">
        <v>59</v>
      </c>
      <c r="D3685" s="1">
        <v>3027</v>
      </c>
      <c r="E3685" s="2">
        <v>45906</v>
      </c>
      <c r="F3685" s="3">
        <v>0.40208333333333335</v>
      </c>
      <c r="G3685" s="1" t="s">
        <v>80</v>
      </c>
      <c r="H3685" s="1" t="s">
        <v>44</v>
      </c>
      <c r="I3685" s="1">
        <v>1227</v>
      </c>
      <c r="J3685" s="1">
        <v>3228001767</v>
      </c>
      <c r="K3685" s="1" t="s">
        <v>45</v>
      </c>
      <c r="L3685" s="1" t="s">
        <v>46</v>
      </c>
      <c r="M3685" s="1" t="s">
        <v>48</v>
      </c>
      <c r="N3685" s="1" t="s">
        <v>46</v>
      </c>
      <c r="O3685" s="1" t="s">
        <v>46</v>
      </c>
      <c r="P3685" s="1" t="s">
        <v>46</v>
      </c>
      <c r="Q3685" s="1" t="s">
        <v>46</v>
      </c>
      <c r="R3685" s="1" t="s">
        <v>46</v>
      </c>
      <c r="S3685" s="1" t="s">
        <v>46</v>
      </c>
      <c r="T3685" s="12" t="str">
        <f>IF(OR(VOZ_WHATSAPP[[#This Row],[Brinda argumentos coherentes a la objeción]]="No Cumple",VOZ_WHATSAPP[[#This Row],[Despliegue de Beneficios y/o consecuencias]]="No Cumple"),"Sin Negocio","Negocio")</f>
        <v>Negocio</v>
      </c>
      <c r="U3685" s="1" t="s">
        <v>48</v>
      </c>
      <c r="V3685" s="1" t="s">
        <v>48</v>
      </c>
      <c r="W3685" s="1" t="s">
        <v>48</v>
      </c>
      <c r="X3685" s="12" t="str">
        <f>IF(OR(VOZ_WHATSAPP[[#This Row],[Confirma Valor de pago]]="No Cumple",VOZ_WHATSAPP[[#This Row],[Confirma hora de pago]]="No Cumple",VOZ_WHATSAPP[[#This Row],[Confirma medio de pago]]="No Cumple"),"Sin Cierre","Cierre")</f>
        <v>Cierre</v>
      </c>
      <c r="Y3685" s="1" t="s">
        <v>48</v>
      </c>
      <c r="Z3685" s="1" t="s">
        <v>46</v>
      </c>
      <c r="AA3685" s="1" t="s">
        <v>46</v>
      </c>
      <c r="AB3685" s="1" t="s">
        <v>46</v>
      </c>
      <c r="AC3685" s="11" t="str">
        <f>IF(OR(VOZ_WHATSAPP[[#This Row],[La comunicación es asertiva, con respeto y evita maltrato]]="No Cumple",VOZ_WHATSAPP[[#This Row],[Cumple con las normativas legales]]="No Cumple"),"No Cumple","Cumple")</f>
        <v>Cumple</v>
      </c>
      <c r="AD3685" s="1" t="s">
        <v>48</v>
      </c>
      <c r="AE3685" s="1" t="s">
        <v>3169</v>
      </c>
      <c r="AF3685" s="4">
        <v>1</v>
      </c>
      <c r="AG3685" s="4">
        <f>IF(AND(VOZ_WHATSAPP[[#This Row],[Estado Cierre]]="Sin Cierre",VOZ_WHATSAPP[[#This Row],[Nota Negocio]]="Sin Negocio"),VOZ_WHATSAPP[[#This Row],[Nota]]-24%,VOZ_WHATSAPP[[#This Row],[Nota]])</f>
        <v>1</v>
      </c>
      <c r="AH3685" s="8">
        <f>IF(VOZ_WHATSAPP[[#This Row],[Estado Legal]]="No Cumple",0,IF(VOZ_WHATSAPP[[#This Row],[Realiza lectura de guion Legal]]="No Cumple",VOZ_WHATSAPP[[#This Row],[Nota 2]]-50%,VOZ_WHATSAPP[[#This Row],[Nota 2]]))</f>
        <v>1</v>
      </c>
    </row>
    <row r="3686" spans="1:34" x14ac:dyDescent="0.25">
      <c r="A3686" s="2" t="str">
        <f>VOZ_WHATSAPP[[#This Row],[ID Asesor]]&amp;VOZ_WHATSAPP[[#This Row],[Fecha Monitoreo]]</f>
        <v>335445906</v>
      </c>
      <c r="B3686" s="2">
        <v>45906</v>
      </c>
      <c r="C3686" s="1" t="s">
        <v>696</v>
      </c>
      <c r="D3686" s="1">
        <v>3354</v>
      </c>
      <c r="E3686" s="2">
        <v>45906</v>
      </c>
      <c r="F3686" s="3">
        <v>0.37986111111111109</v>
      </c>
      <c r="G3686" s="1" t="s">
        <v>58</v>
      </c>
      <c r="H3686" s="1" t="s">
        <v>44</v>
      </c>
      <c r="I3686" s="1">
        <v>425</v>
      </c>
      <c r="J3686" s="1">
        <v>3147995655</v>
      </c>
      <c r="K3686" s="1" t="s">
        <v>45</v>
      </c>
      <c r="L3686" s="1" t="s">
        <v>46</v>
      </c>
      <c r="M3686" s="1" t="s">
        <v>46</v>
      </c>
      <c r="N3686" s="1" t="s">
        <v>46</v>
      </c>
      <c r="O3686" s="1" t="s">
        <v>46</v>
      </c>
      <c r="P3686" s="1" t="s">
        <v>46</v>
      </c>
      <c r="Q3686" s="1" t="s">
        <v>48</v>
      </c>
      <c r="R3686" s="1" t="s">
        <v>48</v>
      </c>
      <c r="S3686" s="1" t="s">
        <v>46</v>
      </c>
      <c r="T3686" s="12" t="str">
        <f>IF(OR(VOZ_WHATSAPP[[#This Row],[Brinda argumentos coherentes a la objeción]]="No Cumple",VOZ_WHATSAPP[[#This Row],[Despliegue de Beneficios y/o consecuencias]]="No Cumple"),"Sin Negocio","Negocio")</f>
        <v>Negocio</v>
      </c>
      <c r="U3686" s="1" t="s">
        <v>46</v>
      </c>
      <c r="V3686" s="1" t="s">
        <v>46</v>
      </c>
      <c r="W3686" s="1" t="s">
        <v>46</v>
      </c>
      <c r="X3686" s="12" t="str">
        <f>IF(OR(VOZ_WHATSAPP[[#This Row],[Confirma Valor de pago]]="No Cumple",VOZ_WHATSAPP[[#This Row],[Confirma hora de pago]]="No Cumple",VOZ_WHATSAPP[[#This Row],[Confirma medio de pago]]="No Cumple"),"Sin Cierre","Cierre")</f>
        <v>Cierre</v>
      </c>
      <c r="Y3686" s="1" t="s">
        <v>46</v>
      </c>
      <c r="Z3686" s="1" t="s">
        <v>46</v>
      </c>
      <c r="AA3686" s="1" t="s">
        <v>46</v>
      </c>
      <c r="AB3686" s="1" t="s">
        <v>46</v>
      </c>
      <c r="AC3686" s="11" t="str">
        <f>IF(OR(VOZ_WHATSAPP[[#This Row],[La comunicación es asertiva, con respeto y evita maltrato]]="No Cumple",VOZ_WHATSAPP[[#This Row],[Cumple con las normativas legales]]="No Cumple"),"No Cumple","Cumple")</f>
        <v>Cumple</v>
      </c>
      <c r="AD3686" s="1" t="s">
        <v>46</v>
      </c>
      <c r="AE3686" s="1" t="s">
        <v>2558</v>
      </c>
      <c r="AF3686" s="4">
        <v>1</v>
      </c>
      <c r="AG3686" s="4">
        <f>IF(AND(VOZ_WHATSAPP[[#This Row],[Estado Cierre]]="Sin Cierre",VOZ_WHATSAPP[[#This Row],[Nota Negocio]]="Sin Negocio"),VOZ_WHATSAPP[[#This Row],[Nota]]-24%,VOZ_WHATSAPP[[#This Row],[Nota]])</f>
        <v>1</v>
      </c>
      <c r="AH3686" s="8">
        <f>IF(VOZ_WHATSAPP[[#This Row],[Estado Legal]]="No Cumple",0,IF(VOZ_WHATSAPP[[#This Row],[Realiza lectura de guion Legal]]="No Cumple",VOZ_WHATSAPP[[#This Row],[Nota 2]]-50%,VOZ_WHATSAPP[[#This Row],[Nota 2]]))</f>
        <v>1</v>
      </c>
    </row>
    <row r="3687" spans="1:34" x14ac:dyDescent="0.25">
      <c r="A3687" s="2" t="str">
        <f>VOZ_WHATSAPP[[#This Row],[ID Asesor]]&amp;VOZ_WHATSAPP[[#This Row],[Fecha Monitoreo]]</f>
        <v>410045906</v>
      </c>
      <c r="B3687" s="2">
        <v>45906</v>
      </c>
      <c r="C3687" s="1" t="s">
        <v>42</v>
      </c>
      <c r="D3687" s="1">
        <v>4100</v>
      </c>
      <c r="E3687" s="2">
        <v>45905</v>
      </c>
      <c r="F3687" s="3">
        <v>5.0694444444444445E-2</v>
      </c>
      <c r="G3687" s="1" t="s">
        <v>51</v>
      </c>
      <c r="H3687" s="1" t="s">
        <v>44</v>
      </c>
      <c r="I3687" s="1">
        <v>1491</v>
      </c>
      <c r="J3687" s="1">
        <v>3112582236</v>
      </c>
      <c r="K3687" s="1" t="s">
        <v>45</v>
      </c>
      <c r="L3687" s="1" t="s">
        <v>46</v>
      </c>
      <c r="M3687" s="1" t="s">
        <v>46</v>
      </c>
      <c r="N3687" s="1" t="s">
        <v>46</v>
      </c>
      <c r="O3687" s="1" t="s">
        <v>46</v>
      </c>
      <c r="P3687" s="1" t="s">
        <v>46</v>
      </c>
      <c r="Q3687" s="1" t="s">
        <v>46</v>
      </c>
      <c r="R3687" s="1" t="s">
        <v>46</v>
      </c>
      <c r="S3687" s="1" t="s">
        <v>47</v>
      </c>
      <c r="T3687" s="12" t="str">
        <f>IF(OR(VOZ_WHATSAPP[[#This Row],[Brinda argumentos coherentes a la objeción]]="No Cumple",VOZ_WHATSAPP[[#This Row],[Despliegue de Beneficios y/o consecuencias]]="No Cumple"),"Sin Negocio","Negocio")</f>
        <v>Sin Negocio</v>
      </c>
      <c r="U3687" s="1" t="s">
        <v>48</v>
      </c>
      <c r="V3687" s="1" t="s">
        <v>48</v>
      </c>
      <c r="W3687" s="1" t="s">
        <v>48</v>
      </c>
      <c r="X3687" s="12" t="str">
        <f>IF(OR(VOZ_WHATSAPP[[#This Row],[Confirma Valor de pago]]="No Cumple",VOZ_WHATSAPP[[#This Row],[Confirma hora de pago]]="No Cumple",VOZ_WHATSAPP[[#This Row],[Confirma medio de pago]]="No Cumple"),"Sin Cierre","Cierre")</f>
        <v>Cierre</v>
      </c>
      <c r="Y3687" s="1" t="s">
        <v>54</v>
      </c>
      <c r="Z3687" s="1" t="s">
        <v>54</v>
      </c>
      <c r="AA3687" s="1" t="s">
        <v>46</v>
      </c>
      <c r="AB3687" s="1" t="s">
        <v>54</v>
      </c>
      <c r="AC3687" s="11" t="str">
        <f>IF(OR(VOZ_WHATSAPP[[#This Row],[La comunicación es asertiva, con respeto y evita maltrato]]="No Cumple",VOZ_WHATSAPP[[#This Row],[Cumple con las normativas legales]]="No Cumple"),"No Cumple","Cumple")</f>
        <v>No Cumple</v>
      </c>
      <c r="AD3687" s="1" t="s">
        <v>47</v>
      </c>
      <c r="AE3687" s="1" t="s">
        <v>3170</v>
      </c>
      <c r="AF3687" s="4">
        <v>0.67</v>
      </c>
      <c r="AG3687" s="4">
        <f>IF(AND(VOZ_WHATSAPP[[#This Row],[Estado Cierre]]="Sin Cierre",VOZ_WHATSAPP[[#This Row],[Nota Negocio]]="Sin Negocio"),VOZ_WHATSAPP[[#This Row],[Nota]]-24%,VOZ_WHATSAPP[[#This Row],[Nota]])</f>
        <v>0.67</v>
      </c>
      <c r="AH3687" s="8">
        <f>IF(VOZ_WHATSAPP[[#This Row],[Estado Legal]]="No Cumple",0,IF(VOZ_WHATSAPP[[#This Row],[Realiza lectura de guion Legal]]="No Cumple",VOZ_WHATSAPP[[#This Row],[Nota 2]]-50%,VOZ_WHATSAPP[[#This Row],[Nota 2]]))</f>
        <v>0</v>
      </c>
    </row>
    <row r="3688" spans="1:34" x14ac:dyDescent="0.25">
      <c r="A3688" s="2" t="str">
        <f>VOZ_WHATSAPP[[#This Row],[ID Asesor]]&amp;VOZ_WHATSAPP[[#This Row],[Fecha Monitoreo]]</f>
        <v>387645906</v>
      </c>
      <c r="B3688" s="2">
        <v>45906</v>
      </c>
      <c r="C3688" s="1" t="s">
        <v>50</v>
      </c>
      <c r="D3688" s="1">
        <v>3876</v>
      </c>
      <c r="E3688" s="2">
        <v>45905</v>
      </c>
      <c r="F3688" s="3">
        <v>0.35625000000000001</v>
      </c>
      <c r="G3688" s="1" t="s">
        <v>51</v>
      </c>
      <c r="H3688" s="1" t="s">
        <v>44</v>
      </c>
      <c r="I3688" s="1">
        <v>210020491</v>
      </c>
      <c r="J3688" s="1">
        <v>3245350397</v>
      </c>
      <c r="K3688" s="1" t="s">
        <v>49</v>
      </c>
      <c r="L3688" s="1" t="s">
        <v>46</v>
      </c>
      <c r="M3688" s="1" t="s">
        <v>46</v>
      </c>
      <c r="N3688" s="1" t="s">
        <v>46</v>
      </c>
      <c r="O3688" s="1" t="s">
        <v>46</v>
      </c>
      <c r="P3688" s="1" t="s">
        <v>46</v>
      </c>
      <c r="Q3688" s="1" t="s">
        <v>46</v>
      </c>
      <c r="R3688" s="1" t="s">
        <v>46</v>
      </c>
      <c r="S3688" s="1" t="s">
        <v>47</v>
      </c>
      <c r="T3688" s="12" t="str">
        <f>IF(OR(VOZ_WHATSAPP[[#This Row],[Brinda argumentos coherentes a la objeción]]="No Cumple",VOZ_WHATSAPP[[#This Row],[Despliegue de Beneficios y/o consecuencias]]="No Cumple"),"Sin Negocio","Negocio")</f>
        <v>Sin Negocio</v>
      </c>
      <c r="U3688" s="1" t="s">
        <v>46</v>
      </c>
      <c r="V3688" s="1" t="s">
        <v>46</v>
      </c>
      <c r="W3688" s="1" t="s">
        <v>46</v>
      </c>
      <c r="X3688" s="12" t="str">
        <f>IF(OR(VOZ_WHATSAPP[[#This Row],[Confirma Valor de pago]]="No Cumple",VOZ_WHATSAPP[[#This Row],[Confirma hora de pago]]="No Cumple",VOZ_WHATSAPP[[#This Row],[Confirma medio de pago]]="No Cumple"),"Sin Cierre","Cierre")</f>
        <v>Cierre</v>
      </c>
      <c r="Y3688" s="1" t="s">
        <v>46</v>
      </c>
      <c r="Z3688" s="1" t="s">
        <v>46</v>
      </c>
      <c r="AA3688" s="1" t="s">
        <v>46</v>
      </c>
      <c r="AB3688" s="1" t="s">
        <v>46</v>
      </c>
      <c r="AC3688" s="11" t="str">
        <f>IF(OR(VOZ_WHATSAPP[[#This Row],[La comunicación es asertiva, con respeto y evita maltrato]]="No Cumple",VOZ_WHATSAPP[[#This Row],[Cumple con las normativas legales]]="No Cumple"),"No Cumple","Cumple")</f>
        <v>Cumple</v>
      </c>
      <c r="AD3688" s="1" t="s">
        <v>46</v>
      </c>
      <c r="AE3688" s="1" t="s">
        <v>172</v>
      </c>
      <c r="AF3688" s="4">
        <v>0.9</v>
      </c>
      <c r="AG3688" s="4">
        <f>IF(AND(VOZ_WHATSAPP[[#This Row],[Estado Cierre]]="Sin Cierre",VOZ_WHATSAPP[[#This Row],[Nota Negocio]]="Sin Negocio"),VOZ_WHATSAPP[[#This Row],[Nota]]-24%,VOZ_WHATSAPP[[#This Row],[Nota]])</f>
        <v>0.9</v>
      </c>
      <c r="AH3688" s="8">
        <f>IF(VOZ_WHATSAPP[[#This Row],[Estado Legal]]="No Cumple",0,IF(VOZ_WHATSAPP[[#This Row],[Realiza lectura de guion Legal]]="No Cumple",VOZ_WHATSAPP[[#This Row],[Nota 2]]-50%,VOZ_WHATSAPP[[#This Row],[Nota 2]]))</f>
        <v>0.9</v>
      </c>
    </row>
    <row r="3689" spans="1:34" x14ac:dyDescent="0.25">
      <c r="A3689" s="2" t="str">
        <f>VOZ_WHATSAPP[[#This Row],[ID Asesor]]&amp;VOZ_WHATSAPP[[#This Row],[Fecha Monitoreo]]</f>
        <v>398645906</v>
      </c>
      <c r="B3689" s="2">
        <v>45906</v>
      </c>
      <c r="C3689" s="1" t="s">
        <v>50</v>
      </c>
      <c r="D3689" s="1">
        <v>3986</v>
      </c>
      <c r="E3689" s="2">
        <v>45906</v>
      </c>
      <c r="F3689" s="3">
        <v>0.44374999999999998</v>
      </c>
      <c r="G3689" s="1" t="s">
        <v>51</v>
      </c>
      <c r="H3689" s="1" t="s">
        <v>44</v>
      </c>
      <c r="I3689" s="1">
        <v>1294</v>
      </c>
      <c r="J3689" s="1">
        <v>3015602770</v>
      </c>
      <c r="K3689" s="1" t="s">
        <v>45</v>
      </c>
      <c r="L3689" s="1" t="s">
        <v>46</v>
      </c>
      <c r="M3689" s="1" t="s">
        <v>46</v>
      </c>
      <c r="N3689" s="1" t="s">
        <v>46</v>
      </c>
      <c r="O3689" s="1" t="s">
        <v>46</v>
      </c>
      <c r="P3689" s="1" t="s">
        <v>46</v>
      </c>
      <c r="Q3689" s="1" t="s">
        <v>46</v>
      </c>
      <c r="R3689" s="1" t="s">
        <v>46</v>
      </c>
      <c r="S3689" s="1" t="s">
        <v>46</v>
      </c>
      <c r="T3689" s="12" t="str">
        <f>IF(OR(VOZ_WHATSAPP[[#This Row],[Brinda argumentos coherentes a la objeción]]="No Cumple",VOZ_WHATSAPP[[#This Row],[Despliegue de Beneficios y/o consecuencias]]="No Cumple"),"Sin Negocio","Negocio")</f>
        <v>Negocio</v>
      </c>
      <c r="U3689" s="1" t="s">
        <v>48</v>
      </c>
      <c r="V3689" s="1" t="s">
        <v>48</v>
      </c>
      <c r="W3689" s="1" t="s">
        <v>48</v>
      </c>
      <c r="X3689" s="12" t="str">
        <f>IF(OR(VOZ_WHATSAPP[[#This Row],[Confirma Valor de pago]]="No Cumple",VOZ_WHATSAPP[[#This Row],[Confirma hora de pago]]="No Cumple",VOZ_WHATSAPP[[#This Row],[Confirma medio de pago]]="No Cumple"),"Sin Cierre","Cierre")</f>
        <v>Cierre</v>
      </c>
      <c r="Y3689" s="1" t="s">
        <v>46</v>
      </c>
      <c r="Z3689" s="1" t="s">
        <v>46</v>
      </c>
      <c r="AA3689" s="1" t="s">
        <v>46</v>
      </c>
      <c r="AB3689" s="1" t="s">
        <v>46</v>
      </c>
      <c r="AC3689" s="11" t="str">
        <f>IF(OR(VOZ_WHATSAPP[[#This Row],[La comunicación es asertiva, con respeto y evita maltrato]]="No Cumple",VOZ_WHATSAPP[[#This Row],[Cumple con las normativas legales]]="No Cumple"),"No Cumple","Cumple")</f>
        <v>Cumple</v>
      </c>
      <c r="AD3689" s="1" t="s">
        <v>46</v>
      </c>
      <c r="AE3689" s="1" t="s">
        <v>3171</v>
      </c>
      <c r="AF3689" s="4">
        <v>1</v>
      </c>
      <c r="AG3689" s="4">
        <f>IF(AND(VOZ_WHATSAPP[[#This Row],[Estado Cierre]]="Sin Cierre",VOZ_WHATSAPP[[#This Row],[Nota Negocio]]="Sin Negocio"),VOZ_WHATSAPP[[#This Row],[Nota]]-24%,VOZ_WHATSAPP[[#This Row],[Nota]])</f>
        <v>1</v>
      </c>
      <c r="AH3689" s="8">
        <f>IF(VOZ_WHATSAPP[[#This Row],[Estado Legal]]="No Cumple",0,IF(VOZ_WHATSAPP[[#This Row],[Realiza lectura de guion Legal]]="No Cumple",VOZ_WHATSAPP[[#This Row],[Nota 2]]-50%,VOZ_WHATSAPP[[#This Row],[Nota 2]]))</f>
        <v>1</v>
      </c>
    </row>
    <row r="3690" spans="1:34" x14ac:dyDescent="0.25">
      <c r="A3690" s="2" t="str">
        <f>VOZ_WHATSAPP[[#This Row],[ID Asesor]]&amp;VOZ_WHATSAPP[[#This Row],[Fecha Monitoreo]]</f>
        <v>383445908</v>
      </c>
      <c r="B3690" s="2">
        <v>45908</v>
      </c>
      <c r="C3690" s="1" t="s">
        <v>42</v>
      </c>
      <c r="D3690" s="1">
        <v>3834</v>
      </c>
      <c r="E3690" s="2">
        <v>45908</v>
      </c>
      <c r="F3690" s="3">
        <v>0.33541666666666664</v>
      </c>
      <c r="G3690" s="1" t="s">
        <v>51</v>
      </c>
      <c r="H3690" s="1" t="s">
        <v>44</v>
      </c>
      <c r="I3690" s="1">
        <v>210016372</v>
      </c>
      <c r="J3690" s="1">
        <v>3218023212</v>
      </c>
      <c r="K3690" s="1" t="s">
        <v>49</v>
      </c>
      <c r="L3690" s="1" t="s">
        <v>46</v>
      </c>
      <c r="M3690" s="1" t="s">
        <v>46</v>
      </c>
      <c r="N3690" s="1" t="s">
        <v>47</v>
      </c>
      <c r="O3690" s="1" t="s">
        <v>46</v>
      </c>
      <c r="P3690" s="1" t="s">
        <v>46</v>
      </c>
      <c r="Q3690" s="1" t="s">
        <v>46</v>
      </c>
      <c r="R3690" s="1" t="s">
        <v>47</v>
      </c>
      <c r="S3690" s="1" t="s">
        <v>47</v>
      </c>
      <c r="T3690" s="12" t="str">
        <f>IF(OR(VOZ_WHATSAPP[[#This Row],[Brinda argumentos coherentes a la objeción]]="No Cumple",VOZ_WHATSAPP[[#This Row],[Despliegue de Beneficios y/o consecuencias]]="No Cumple"),"Sin Negocio","Negocio")</f>
        <v>Sin Negocio</v>
      </c>
      <c r="U3690" s="1" t="s">
        <v>46</v>
      </c>
      <c r="V3690" s="1" t="s">
        <v>46</v>
      </c>
      <c r="W3690" s="1" t="s">
        <v>46</v>
      </c>
      <c r="X3690" s="12" t="str">
        <f>IF(OR(VOZ_WHATSAPP[[#This Row],[Confirma Valor de pago]]="No Cumple",VOZ_WHATSAPP[[#This Row],[Confirma hora de pago]]="No Cumple",VOZ_WHATSAPP[[#This Row],[Confirma medio de pago]]="No Cumple"),"Sin Cierre","Cierre")</f>
        <v>Cierre</v>
      </c>
      <c r="Y3690" s="1" t="s">
        <v>46</v>
      </c>
      <c r="Z3690" s="1" t="s">
        <v>46</v>
      </c>
      <c r="AA3690" s="1" t="s">
        <v>46</v>
      </c>
      <c r="AB3690" s="1" t="s">
        <v>46</v>
      </c>
      <c r="AC3690" s="11" t="str">
        <f>IF(OR(VOZ_WHATSAPP[[#This Row],[La comunicación es asertiva, con respeto y evita maltrato]]="No Cumple",VOZ_WHATSAPP[[#This Row],[Cumple con las normativas legales]]="No Cumple"),"No Cumple","Cumple")</f>
        <v>Cumple</v>
      </c>
      <c r="AD3690" s="1" t="s">
        <v>46</v>
      </c>
      <c r="AE3690" s="1" t="s">
        <v>3172</v>
      </c>
      <c r="AF3690" s="4">
        <v>0.75</v>
      </c>
      <c r="AG3690" s="4">
        <f>IF(AND(VOZ_WHATSAPP[[#This Row],[Estado Cierre]]="Sin Cierre",VOZ_WHATSAPP[[#This Row],[Nota Negocio]]="Sin Negocio"),VOZ_WHATSAPP[[#This Row],[Nota]]-24%,VOZ_WHATSAPP[[#This Row],[Nota]])</f>
        <v>0.75</v>
      </c>
      <c r="AH3690" s="8">
        <f>IF(VOZ_WHATSAPP[[#This Row],[Estado Legal]]="No Cumple",0,IF(VOZ_WHATSAPP[[#This Row],[Realiza lectura de guion Legal]]="No Cumple",VOZ_WHATSAPP[[#This Row],[Nota 2]]-50%,VOZ_WHATSAPP[[#This Row],[Nota 2]]))</f>
        <v>0.75</v>
      </c>
    </row>
    <row r="3691" spans="1:34" x14ac:dyDescent="0.25">
      <c r="A3691" s="2" t="str">
        <f>VOZ_WHATSAPP[[#This Row],[ID Asesor]]&amp;VOZ_WHATSAPP[[#This Row],[Fecha Monitoreo]]</f>
        <v>382145908</v>
      </c>
      <c r="B3691" s="2">
        <v>45908</v>
      </c>
      <c r="C3691" s="1" t="s">
        <v>126</v>
      </c>
      <c r="D3691" s="1">
        <v>3821</v>
      </c>
      <c r="E3691" s="2">
        <v>45908</v>
      </c>
      <c r="F3691" s="3">
        <v>0.3298611111111111</v>
      </c>
      <c r="G3691" s="1" t="s">
        <v>58</v>
      </c>
      <c r="H3691" s="1" t="s">
        <v>44</v>
      </c>
      <c r="I3691" s="1">
        <v>590</v>
      </c>
      <c r="J3691" s="1">
        <v>3133415156</v>
      </c>
      <c r="K3691" s="1" t="s">
        <v>45</v>
      </c>
      <c r="L3691" s="1" t="s">
        <v>46</v>
      </c>
      <c r="M3691" s="1" t="s">
        <v>46</v>
      </c>
      <c r="N3691" s="1" t="s">
        <v>46</v>
      </c>
      <c r="O3691" s="1" t="s">
        <v>46</v>
      </c>
      <c r="P3691" s="1" t="s">
        <v>46</v>
      </c>
      <c r="Q3691" s="1" t="s">
        <v>48</v>
      </c>
      <c r="R3691" s="1" t="s">
        <v>48</v>
      </c>
      <c r="S3691" s="1" t="s">
        <v>48</v>
      </c>
      <c r="T3691" s="12" t="str">
        <f>IF(OR(VOZ_WHATSAPP[[#This Row],[Brinda argumentos coherentes a la objeción]]="No Cumple",VOZ_WHATSAPP[[#This Row],[Despliegue de Beneficios y/o consecuencias]]="No Cumple"),"Sin Negocio","Negocio")</f>
        <v>Negocio</v>
      </c>
      <c r="U3691" s="1" t="s">
        <v>46</v>
      </c>
      <c r="V3691" s="1" t="s">
        <v>46</v>
      </c>
      <c r="W3691" s="1" t="s">
        <v>46</v>
      </c>
      <c r="X3691" s="12" t="str">
        <f>IF(OR(VOZ_WHATSAPP[[#This Row],[Confirma Valor de pago]]="No Cumple",VOZ_WHATSAPP[[#This Row],[Confirma hora de pago]]="No Cumple",VOZ_WHATSAPP[[#This Row],[Confirma medio de pago]]="No Cumple"),"Sin Cierre","Cierre")</f>
        <v>Cierre</v>
      </c>
      <c r="Y3691" s="1" t="s">
        <v>46</v>
      </c>
      <c r="Z3691" s="1" t="s">
        <v>54</v>
      </c>
      <c r="AA3691" s="1" t="s">
        <v>46</v>
      </c>
      <c r="AB3691" s="1" t="s">
        <v>46</v>
      </c>
      <c r="AC3691" s="11" t="str">
        <f>IF(OR(VOZ_WHATSAPP[[#This Row],[La comunicación es asertiva, con respeto y evita maltrato]]="No Cumple",VOZ_WHATSAPP[[#This Row],[Cumple con las normativas legales]]="No Cumple"),"No Cumple","Cumple")</f>
        <v>Cumple</v>
      </c>
      <c r="AD3691" s="1" t="s">
        <v>46</v>
      </c>
      <c r="AE3691" s="1" t="s">
        <v>3173</v>
      </c>
      <c r="AF3691" s="4">
        <v>0.85</v>
      </c>
      <c r="AG3691" s="4">
        <f>IF(AND(VOZ_WHATSAPP[[#This Row],[Estado Cierre]]="Sin Cierre",VOZ_WHATSAPP[[#This Row],[Nota Negocio]]="Sin Negocio"),VOZ_WHATSAPP[[#This Row],[Nota]]-24%,VOZ_WHATSAPP[[#This Row],[Nota]])</f>
        <v>0.85</v>
      </c>
      <c r="AH3691" s="8">
        <f>IF(VOZ_WHATSAPP[[#This Row],[Estado Legal]]="No Cumple",0,IF(VOZ_WHATSAPP[[#This Row],[Realiza lectura de guion Legal]]="No Cumple",VOZ_WHATSAPP[[#This Row],[Nota 2]]-50%,VOZ_WHATSAPP[[#This Row],[Nota 2]]))</f>
        <v>0.85</v>
      </c>
    </row>
    <row r="3692" spans="1:34" x14ac:dyDescent="0.25">
      <c r="A3692" s="2" t="str">
        <f>VOZ_WHATSAPP[[#This Row],[ID Asesor]]&amp;VOZ_WHATSAPP[[#This Row],[Fecha Monitoreo]]</f>
        <v>387445908</v>
      </c>
      <c r="B3692" s="2">
        <v>45908</v>
      </c>
      <c r="C3692" s="1" t="s">
        <v>42</v>
      </c>
      <c r="D3692" s="1">
        <v>3874</v>
      </c>
      <c r="E3692" s="2">
        <v>45908</v>
      </c>
      <c r="F3692" s="3">
        <v>0.33611111111111114</v>
      </c>
      <c r="G3692" s="1" t="s">
        <v>60</v>
      </c>
      <c r="H3692" s="1" t="s">
        <v>44</v>
      </c>
      <c r="I3692" s="1">
        <v>210020480</v>
      </c>
      <c r="J3692" s="1">
        <v>3137580291</v>
      </c>
      <c r="K3692" s="1" t="s">
        <v>49</v>
      </c>
      <c r="L3692" s="1" t="s">
        <v>46</v>
      </c>
      <c r="M3692" s="1" t="s">
        <v>46</v>
      </c>
      <c r="N3692" s="1" t="s">
        <v>46</v>
      </c>
      <c r="O3692" s="1" t="s">
        <v>46</v>
      </c>
      <c r="P3692" s="1" t="s">
        <v>46</v>
      </c>
      <c r="Q3692" s="1" t="s">
        <v>46</v>
      </c>
      <c r="R3692" s="1" t="s">
        <v>46</v>
      </c>
      <c r="S3692" s="1" t="s">
        <v>47</v>
      </c>
      <c r="T3692" s="12" t="str">
        <f>IF(OR(VOZ_WHATSAPP[[#This Row],[Brinda argumentos coherentes a la objeción]]="No Cumple",VOZ_WHATSAPP[[#This Row],[Despliegue de Beneficios y/o consecuencias]]="No Cumple"),"Sin Negocio","Negocio")</f>
        <v>Sin Negocio</v>
      </c>
      <c r="U3692" s="1" t="s">
        <v>46</v>
      </c>
      <c r="V3692" s="1" t="s">
        <v>46</v>
      </c>
      <c r="W3692" s="1" t="s">
        <v>46</v>
      </c>
      <c r="X3692" s="12" t="str">
        <f>IF(OR(VOZ_WHATSAPP[[#This Row],[Confirma Valor de pago]]="No Cumple",VOZ_WHATSAPP[[#This Row],[Confirma hora de pago]]="No Cumple",VOZ_WHATSAPP[[#This Row],[Confirma medio de pago]]="No Cumple"),"Sin Cierre","Cierre")</f>
        <v>Cierre</v>
      </c>
      <c r="Y3692" s="1" t="s">
        <v>46</v>
      </c>
      <c r="Z3692" s="1" t="s">
        <v>46</v>
      </c>
      <c r="AA3692" s="1" t="s">
        <v>46</v>
      </c>
      <c r="AB3692" s="1" t="s">
        <v>54</v>
      </c>
      <c r="AC3692" s="11" t="str">
        <f>IF(OR(VOZ_WHATSAPP[[#This Row],[La comunicación es asertiva, con respeto y evita maltrato]]="No Cumple",VOZ_WHATSAPP[[#This Row],[Cumple con las normativas legales]]="No Cumple"),"No Cumple","Cumple")</f>
        <v>No Cumple</v>
      </c>
      <c r="AD3692" s="1" t="s">
        <v>46</v>
      </c>
      <c r="AE3692" s="1" t="s">
        <v>3174</v>
      </c>
      <c r="AF3692" s="4">
        <v>0.9</v>
      </c>
      <c r="AG3692" s="4">
        <f>IF(AND(VOZ_WHATSAPP[[#This Row],[Estado Cierre]]="Sin Cierre",VOZ_WHATSAPP[[#This Row],[Nota Negocio]]="Sin Negocio"),VOZ_WHATSAPP[[#This Row],[Nota]]-24%,VOZ_WHATSAPP[[#This Row],[Nota]])</f>
        <v>0.9</v>
      </c>
      <c r="AH3692" s="8">
        <f>IF(VOZ_WHATSAPP[[#This Row],[Estado Legal]]="No Cumple",0,IF(VOZ_WHATSAPP[[#This Row],[Realiza lectura de guion Legal]]="No Cumple",VOZ_WHATSAPP[[#This Row],[Nota 2]]-50%,VOZ_WHATSAPP[[#This Row],[Nota 2]]))</f>
        <v>0</v>
      </c>
    </row>
    <row r="3693" spans="1:34" x14ac:dyDescent="0.25">
      <c r="A3693" s="2" t="str">
        <f>VOZ_WHATSAPP[[#This Row],[ID Asesor]]&amp;VOZ_WHATSAPP[[#This Row],[Fecha Monitoreo]]</f>
        <v>362345908</v>
      </c>
      <c r="B3693" s="2">
        <v>45908</v>
      </c>
      <c r="C3693" s="1" t="s">
        <v>696</v>
      </c>
      <c r="D3693" s="1">
        <v>3623</v>
      </c>
      <c r="E3693" s="2">
        <v>45908</v>
      </c>
      <c r="F3693" s="3">
        <v>0.36805555555555558</v>
      </c>
      <c r="G3693" s="1" t="s">
        <v>58</v>
      </c>
      <c r="H3693" s="1" t="s">
        <v>44</v>
      </c>
      <c r="I3693" s="1">
        <v>459</v>
      </c>
      <c r="J3693" s="1">
        <v>3009003267</v>
      </c>
      <c r="K3693" s="1" t="s">
        <v>45</v>
      </c>
      <c r="L3693" s="1" t="s">
        <v>46</v>
      </c>
      <c r="M3693" s="1" t="s">
        <v>46</v>
      </c>
      <c r="N3693" s="1" t="s">
        <v>46</v>
      </c>
      <c r="O3693" s="1" t="s">
        <v>46</v>
      </c>
      <c r="P3693" s="1" t="s">
        <v>46</v>
      </c>
      <c r="Q3693" s="1" t="s">
        <v>48</v>
      </c>
      <c r="R3693" s="1" t="s">
        <v>48</v>
      </c>
      <c r="S3693" s="1" t="s">
        <v>46</v>
      </c>
      <c r="T3693" s="12" t="str">
        <f>IF(OR(VOZ_WHATSAPP[[#This Row],[Brinda argumentos coherentes a la objeción]]="No Cumple",VOZ_WHATSAPP[[#This Row],[Despliegue de Beneficios y/o consecuencias]]="No Cumple"),"Sin Negocio","Negocio")</f>
        <v>Negocio</v>
      </c>
      <c r="U3693" s="1" t="s">
        <v>46</v>
      </c>
      <c r="V3693" s="1" t="s">
        <v>46</v>
      </c>
      <c r="W3693" s="1" t="s">
        <v>46</v>
      </c>
      <c r="X3693" s="12" t="str">
        <f>IF(OR(VOZ_WHATSAPP[[#This Row],[Confirma Valor de pago]]="No Cumple",VOZ_WHATSAPP[[#This Row],[Confirma hora de pago]]="No Cumple",VOZ_WHATSAPP[[#This Row],[Confirma medio de pago]]="No Cumple"),"Sin Cierre","Cierre")</f>
        <v>Cierre</v>
      </c>
      <c r="Y3693" s="1" t="s">
        <v>46</v>
      </c>
      <c r="Z3693" s="1" t="s">
        <v>46</v>
      </c>
      <c r="AA3693" s="1" t="s">
        <v>46</v>
      </c>
      <c r="AB3693" s="1" t="s">
        <v>46</v>
      </c>
      <c r="AC3693" s="11" t="str">
        <f>IF(OR(VOZ_WHATSAPP[[#This Row],[La comunicación es asertiva, con respeto y evita maltrato]]="No Cumple",VOZ_WHATSAPP[[#This Row],[Cumple con las normativas legales]]="No Cumple"),"No Cumple","Cumple")</f>
        <v>Cumple</v>
      </c>
      <c r="AD3693" s="1" t="s">
        <v>46</v>
      </c>
      <c r="AE3693" s="1" t="s">
        <v>2558</v>
      </c>
      <c r="AF3693" s="4">
        <v>1</v>
      </c>
      <c r="AG3693" s="4">
        <f>IF(AND(VOZ_WHATSAPP[[#This Row],[Estado Cierre]]="Sin Cierre",VOZ_WHATSAPP[[#This Row],[Nota Negocio]]="Sin Negocio"),VOZ_WHATSAPP[[#This Row],[Nota]]-24%,VOZ_WHATSAPP[[#This Row],[Nota]])</f>
        <v>1</v>
      </c>
      <c r="AH3693" s="8">
        <f>IF(VOZ_WHATSAPP[[#This Row],[Estado Legal]]="No Cumple",0,IF(VOZ_WHATSAPP[[#This Row],[Realiza lectura de guion Legal]]="No Cumple",VOZ_WHATSAPP[[#This Row],[Nota 2]]-50%,VOZ_WHATSAPP[[#This Row],[Nota 2]]))</f>
        <v>1</v>
      </c>
    </row>
    <row r="3694" spans="1:34" x14ac:dyDescent="0.25">
      <c r="A3694" s="2" t="str">
        <f>VOZ_WHATSAPP[[#This Row],[ID Asesor]]&amp;VOZ_WHATSAPP[[#This Row],[Fecha Monitoreo]]</f>
        <v>409345908</v>
      </c>
      <c r="B3694" s="2">
        <v>45908</v>
      </c>
      <c r="C3694" s="1" t="s">
        <v>50</v>
      </c>
      <c r="D3694" s="1">
        <v>4093</v>
      </c>
      <c r="E3694" s="2">
        <v>45908</v>
      </c>
      <c r="F3694" s="3">
        <v>0.35694444444444445</v>
      </c>
      <c r="G3694" s="1" t="s">
        <v>58</v>
      </c>
      <c r="H3694" s="1" t="s">
        <v>44</v>
      </c>
      <c r="I3694" s="1">
        <v>210016369</v>
      </c>
      <c r="J3694" s="1">
        <v>3215381005</v>
      </c>
      <c r="K3694" s="1" t="s">
        <v>49</v>
      </c>
      <c r="L3694" s="1" t="s">
        <v>46</v>
      </c>
      <c r="M3694" s="1" t="s">
        <v>46</v>
      </c>
      <c r="N3694" s="1" t="s">
        <v>46</v>
      </c>
      <c r="O3694" s="1" t="s">
        <v>46</v>
      </c>
      <c r="P3694" s="1" t="s">
        <v>46</v>
      </c>
      <c r="Q3694" s="1" t="s">
        <v>46</v>
      </c>
      <c r="R3694" s="1" t="s">
        <v>46</v>
      </c>
      <c r="S3694" s="1" t="s">
        <v>46</v>
      </c>
      <c r="T3694" s="12" t="str">
        <f>IF(OR(VOZ_WHATSAPP[[#This Row],[Brinda argumentos coherentes a la objeción]]="No Cumple",VOZ_WHATSAPP[[#This Row],[Despliegue de Beneficios y/o consecuencias]]="No Cumple"),"Sin Negocio","Negocio")</f>
        <v>Negocio</v>
      </c>
      <c r="U3694" s="1" t="s">
        <v>46</v>
      </c>
      <c r="V3694" s="1" t="s">
        <v>47</v>
      </c>
      <c r="W3694" s="1" t="s">
        <v>46</v>
      </c>
      <c r="X3694" s="12" t="str">
        <f>IF(OR(VOZ_WHATSAPP[[#This Row],[Confirma Valor de pago]]="No Cumple",VOZ_WHATSAPP[[#This Row],[Confirma hora de pago]]="No Cumple",VOZ_WHATSAPP[[#This Row],[Confirma medio de pago]]="No Cumple"),"Sin Cierre","Cierre")</f>
        <v>Sin Cierre</v>
      </c>
      <c r="Y3694" s="1" t="s">
        <v>46</v>
      </c>
      <c r="Z3694" s="1" t="s">
        <v>46</v>
      </c>
      <c r="AA3694" s="1" t="s">
        <v>46</v>
      </c>
      <c r="AB3694" s="1" t="s">
        <v>46</v>
      </c>
      <c r="AC3694" s="11" t="str">
        <f>IF(OR(VOZ_WHATSAPP[[#This Row],[La comunicación es asertiva, con respeto y evita maltrato]]="No Cumple",VOZ_WHATSAPP[[#This Row],[Cumple con las normativas legales]]="No Cumple"),"No Cumple","Cumple")</f>
        <v>Cumple</v>
      </c>
      <c r="AD3694" s="1" t="s">
        <v>46</v>
      </c>
      <c r="AE3694" s="1" t="s">
        <v>3175</v>
      </c>
      <c r="AF3694" s="4">
        <v>0.92</v>
      </c>
      <c r="AG3694" s="4">
        <f>IF(AND(VOZ_WHATSAPP[[#This Row],[Estado Cierre]]="Sin Cierre",VOZ_WHATSAPP[[#This Row],[Nota Negocio]]="Sin Negocio"),VOZ_WHATSAPP[[#This Row],[Nota]]-24%,VOZ_WHATSAPP[[#This Row],[Nota]])</f>
        <v>0.92</v>
      </c>
      <c r="AH3694" s="8">
        <f>IF(VOZ_WHATSAPP[[#This Row],[Estado Legal]]="No Cumple",0,IF(VOZ_WHATSAPP[[#This Row],[Realiza lectura de guion Legal]]="No Cumple",VOZ_WHATSAPP[[#This Row],[Nota 2]]-50%,VOZ_WHATSAPP[[#This Row],[Nota 2]]))</f>
        <v>0.92</v>
      </c>
    </row>
    <row r="3695" spans="1:34" x14ac:dyDescent="0.25">
      <c r="A3695" s="2" t="str">
        <f>VOZ_WHATSAPP[[#This Row],[ID Asesor]]&amp;VOZ_WHATSAPP[[#This Row],[Fecha Monitoreo]]</f>
        <v>283345908</v>
      </c>
      <c r="B3695" s="2">
        <v>45908</v>
      </c>
      <c r="C3695" s="1" t="s">
        <v>42</v>
      </c>
      <c r="D3695" s="1">
        <v>2833</v>
      </c>
      <c r="E3695" s="2">
        <v>45908</v>
      </c>
      <c r="F3695" s="3">
        <v>0.36527777777777776</v>
      </c>
      <c r="G3695" s="1" t="s">
        <v>58</v>
      </c>
      <c r="H3695" s="1" t="s">
        <v>44</v>
      </c>
      <c r="I3695" s="1">
        <v>210020435</v>
      </c>
      <c r="J3695" s="1">
        <v>3045610101</v>
      </c>
      <c r="K3695" s="1" t="s">
        <v>49</v>
      </c>
      <c r="L3695" s="1" t="s">
        <v>46</v>
      </c>
      <c r="M3695" s="1" t="s">
        <v>46</v>
      </c>
      <c r="N3695" s="1" t="s">
        <v>46</v>
      </c>
      <c r="O3695" s="1" t="s">
        <v>54</v>
      </c>
      <c r="P3695" s="1" t="s">
        <v>46</v>
      </c>
      <c r="Q3695" s="1" t="s">
        <v>48</v>
      </c>
      <c r="R3695" s="1" t="s">
        <v>48</v>
      </c>
      <c r="S3695" s="1" t="s">
        <v>46</v>
      </c>
      <c r="T3695" s="12" t="str">
        <f>IF(OR(VOZ_WHATSAPP[[#This Row],[Brinda argumentos coherentes a la objeción]]="No Cumple",VOZ_WHATSAPP[[#This Row],[Despliegue de Beneficios y/o consecuencias]]="No Cumple"),"Sin Negocio","Negocio")</f>
        <v>Negocio</v>
      </c>
      <c r="U3695" s="1" t="s">
        <v>46</v>
      </c>
      <c r="V3695" s="1" t="s">
        <v>46</v>
      </c>
      <c r="W3695" s="1" t="s">
        <v>46</v>
      </c>
      <c r="X3695" s="12" t="str">
        <f>IF(OR(VOZ_WHATSAPP[[#This Row],[Confirma Valor de pago]]="No Cumple",VOZ_WHATSAPP[[#This Row],[Confirma hora de pago]]="No Cumple",VOZ_WHATSAPP[[#This Row],[Confirma medio de pago]]="No Cumple"),"Sin Cierre","Cierre")</f>
        <v>Cierre</v>
      </c>
      <c r="Y3695" s="1" t="s">
        <v>46</v>
      </c>
      <c r="Z3695" s="1" t="s">
        <v>46</v>
      </c>
      <c r="AA3695" s="1" t="s">
        <v>46</v>
      </c>
      <c r="AB3695" s="1" t="s">
        <v>46</v>
      </c>
      <c r="AC3695" s="11" t="str">
        <f>IF(OR(VOZ_WHATSAPP[[#This Row],[La comunicación es asertiva, con respeto y evita maltrato]]="No Cumple",VOZ_WHATSAPP[[#This Row],[Cumple con las normativas legales]]="No Cumple"),"No Cumple","Cumple")</f>
        <v>Cumple</v>
      </c>
      <c r="AD3695" s="1" t="s">
        <v>46</v>
      </c>
      <c r="AE3695" s="1" t="s">
        <v>3176</v>
      </c>
      <c r="AF3695" s="4">
        <v>0.95</v>
      </c>
      <c r="AG3695" s="4">
        <f>IF(AND(VOZ_WHATSAPP[[#This Row],[Estado Cierre]]="Sin Cierre",VOZ_WHATSAPP[[#This Row],[Nota Negocio]]="Sin Negocio"),VOZ_WHATSAPP[[#This Row],[Nota]]-24%,VOZ_WHATSAPP[[#This Row],[Nota]])</f>
        <v>0.95</v>
      </c>
      <c r="AH3695" s="8">
        <f>IF(VOZ_WHATSAPP[[#This Row],[Estado Legal]]="No Cumple",0,IF(VOZ_WHATSAPP[[#This Row],[Realiza lectura de guion Legal]]="No Cumple",VOZ_WHATSAPP[[#This Row],[Nota 2]]-50%,VOZ_WHATSAPP[[#This Row],[Nota 2]]))</f>
        <v>0.95</v>
      </c>
    </row>
    <row r="3696" spans="1:34" x14ac:dyDescent="0.25">
      <c r="A3696" s="2" t="str">
        <f>VOZ_WHATSAPP[[#This Row],[ID Asesor]]&amp;VOZ_WHATSAPP[[#This Row],[Fecha Monitoreo]]</f>
        <v>337245908</v>
      </c>
      <c r="B3696" s="2">
        <v>45908</v>
      </c>
      <c r="C3696" s="1" t="s">
        <v>696</v>
      </c>
      <c r="D3696" s="1">
        <v>3372</v>
      </c>
      <c r="E3696" s="2">
        <v>45908</v>
      </c>
      <c r="F3696" s="3">
        <v>0.36319444444444443</v>
      </c>
      <c r="G3696" s="1" t="s">
        <v>58</v>
      </c>
      <c r="H3696" s="1" t="s">
        <v>44</v>
      </c>
      <c r="I3696" s="1">
        <v>401</v>
      </c>
      <c r="J3696" s="1">
        <v>3212037829</v>
      </c>
      <c r="K3696" s="1" t="s">
        <v>45</v>
      </c>
      <c r="L3696" s="1" t="s">
        <v>46</v>
      </c>
      <c r="M3696" s="1" t="s">
        <v>46</v>
      </c>
      <c r="N3696" s="1" t="s">
        <v>46</v>
      </c>
      <c r="O3696" s="1" t="s">
        <v>46</v>
      </c>
      <c r="P3696" s="1" t="s">
        <v>46</v>
      </c>
      <c r="Q3696" s="1" t="s">
        <v>46</v>
      </c>
      <c r="R3696" s="1" t="s">
        <v>46</v>
      </c>
      <c r="S3696" s="1" t="s">
        <v>48</v>
      </c>
      <c r="T3696" s="12" t="str">
        <f>IF(OR(VOZ_WHATSAPP[[#This Row],[Brinda argumentos coherentes a la objeción]]="No Cumple",VOZ_WHATSAPP[[#This Row],[Despliegue de Beneficios y/o consecuencias]]="No Cumple"),"Sin Negocio","Negocio")</f>
        <v>Negocio</v>
      </c>
      <c r="U3696" s="1" t="s">
        <v>46</v>
      </c>
      <c r="V3696" s="1" t="s">
        <v>46</v>
      </c>
      <c r="W3696" s="1" t="s">
        <v>46</v>
      </c>
      <c r="X3696" s="12" t="str">
        <f>IF(OR(VOZ_WHATSAPP[[#This Row],[Confirma Valor de pago]]="No Cumple",VOZ_WHATSAPP[[#This Row],[Confirma hora de pago]]="No Cumple",VOZ_WHATSAPP[[#This Row],[Confirma medio de pago]]="No Cumple"),"Sin Cierre","Cierre")</f>
        <v>Cierre</v>
      </c>
      <c r="Y3696" s="1" t="s">
        <v>46</v>
      </c>
      <c r="Z3696" s="1" t="s">
        <v>46</v>
      </c>
      <c r="AA3696" s="1" t="s">
        <v>46</v>
      </c>
      <c r="AB3696" s="1" t="s">
        <v>46</v>
      </c>
      <c r="AC3696" s="11" t="str">
        <f>IF(OR(VOZ_WHATSAPP[[#This Row],[La comunicación es asertiva, con respeto y evita maltrato]]="No Cumple",VOZ_WHATSAPP[[#This Row],[Cumple con las normativas legales]]="No Cumple"),"No Cumple","Cumple")</f>
        <v>Cumple</v>
      </c>
      <c r="AD3696" s="1" t="s">
        <v>46</v>
      </c>
      <c r="AE3696" s="1" t="s">
        <v>2558</v>
      </c>
      <c r="AF3696" s="4">
        <v>1</v>
      </c>
      <c r="AG3696" s="4">
        <f>IF(AND(VOZ_WHATSAPP[[#This Row],[Estado Cierre]]="Sin Cierre",VOZ_WHATSAPP[[#This Row],[Nota Negocio]]="Sin Negocio"),VOZ_WHATSAPP[[#This Row],[Nota]]-24%,VOZ_WHATSAPP[[#This Row],[Nota]])</f>
        <v>1</v>
      </c>
      <c r="AH3696" s="8">
        <f>IF(VOZ_WHATSAPP[[#This Row],[Estado Legal]]="No Cumple",0,IF(VOZ_WHATSAPP[[#This Row],[Realiza lectura de guion Legal]]="No Cumple",VOZ_WHATSAPP[[#This Row],[Nota 2]]-50%,VOZ_WHATSAPP[[#This Row],[Nota 2]]))</f>
        <v>1</v>
      </c>
    </row>
    <row r="3697" spans="1:34" x14ac:dyDescent="0.25">
      <c r="A3697" s="2" t="str">
        <f>VOZ_WHATSAPP[[#This Row],[ID Asesor]]&amp;VOZ_WHATSAPP[[#This Row],[Fecha Monitoreo]]</f>
        <v>369145908</v>
      </c>
      <c r="B3697" s="2">
        <v>45908</v>
      </c>
      <c r="C3697" s="1" t="s">
        <v>42</v>
      </c>
      <c r="D3697" s="1">
        <v>3691</v>
      </c>
      <c r="E3697" s="2">
        <v>45908</v>
      </c>
      <c r="F3697" s="3">
        <v>0.36736111111111114</v>
      </c>
      <c r="G3697" s="1" t="s">
        <v>51</v>
      </c>
      <c r="H3697" s="1" t="s">
        <v>44</v>
      </c>
      <c r="I3697" s="1">
        <v>11009563</v>
      </c>
      <c r="J3697" s="1">
        <v>3016068799</v>
      </c>
      <c r="K3697" s="1" t="s">
        <v>49</v>
      </c>
      <c r="L3697" s="1" t="s">
        <v>46</v>
      </c>
      <c r="M3697" s="1" t="s">
        <v>46</v>
      </c>
      <c r="N3697" s="1" t="s">
        <v>46</v>
      </c>
      <c r="O3697" s="1" t="s">
        <v>46</v>
      </c>
      <c r="P3697" s="1" t="s">
        <v>46</v>
      </c>
      <c r="Q3697" s="1" t="s">
        <v>46</v>
      </c>
      <c r="R3697" s="1" t="s">
        <v>46</v>
      </c>
      <c r="S3697" s="1" t="s">
        <v>46</v>
      </c>
      <c r="T3697" s="12" t="str">
        <f>IF(OR(VOZ_WHATSAPP[[#This Row],[Brinda argumentos coherentes a la objeción]]="No Cumple",VOZ_WHATSAPP[[#This Row],[Despliegue de Beneficios y/o consecuencias]]="No Cumple"),"Sin Negocio","Negocio")</f>
        <v>Negocio</v>
      </c>
      <c r="U3697" s="1" t="s">
        <v>46</v>
      </c>
      <c r="V3697" s="1" t="s">
        <v>46</v>
      </c>
      <c r="W3697" s="1" t="s">
        <v>46</v>
      </c>
      <c r="X3697" s="12" t="str">
        <f>IF(OR(VOZ_WHATSAPP[[#This Row],[Confirma Valor de pago]]="No Cumple",VOZ_WHATSAPP[[#This Row],[Confirma hora de pago]]="No Cumple",VOZ_WHATSAPP[[#This Row],[Confirma medio de pago]]="No Cumple"),"Sin Cierre","Cierre")</f>
        <v>Cierre</v>
      </c>
      <c r="Y3697" s="1" t="s">
        <v>46</v>
      </c>
      <c r="Z3697" s="1" t="s">
        <v>46</v>
      </c>
      <c r="AA3697" s="1" t="s">
        <v>46</v>
      </c>
      <c r="AB3697" s="1" t="s">
        <v>46</v>
      </c>
      <c r="AC3697" s="11" t="str">
        <f>IF(OR(VOZ_WHATSAPP[[#This Row],[La comunicación es asertiva, con respeto y evita maltrato]]="No Cumple",VOZ_WHATSAPP[[#This Row],[Cumple con las normativas legales]]="No Cumple"),"No Cumple","Cumple")</f>
        <v>Cumple</v>
      </c>
      <c r="AD3697" s="1" t="s">
        <v>46</v>
      </c>
      <c r="AE3697" s="1" t="s">
        <v>2559</v>
      </c>
      <c r="AF3697" s="4">
        <v>1</v>
      </c>
      <c r="AG3697" s="4">
        <f>IF(AND(VOZ_WHATSAPP[[#This Row],[Estado Cierre]]="Sin Cierre",VOZ_WHATSAPP[[#This Row],[Nota Negocio]]="Sin Negocio"),VOZ_WHATSAPP[[#This Row],[Nota]]-24%,VOZ_WHATSAPP[[#This Row],[Nota]])</f>
        <v>1</v>
      </c>
      <c r="AH3697" s="8">
        <f>IF(VOZ_WHATSAPP[[#This Row],[Estado Legal]]="No Cumple",0,IF(VOZ_WHATSAPP[[#This Row],[Realiza lectura de guion Legal]]="No Cumple",VOZ_WHATSAPP[[#This Row],[Nota 2]]-50%,VOZ_WHATSAPP[[#This Row],[Nota 2]]))</f>
        <v>1</v>
      </c>
    </row>
    <row r="3698" spans="1:34" x14ac:dyDescent="0.25">
      <c r="A3698" s="2" t="str">
        <f>VOZ_WHATSAPP[[#This Row],[ID Asesor]]&amp;VOZ_WHATSAPP[[#This Row],[Fecha Monitoreo]]</f>
        <v>343145908</v>
      </c>
      <c r="B3698" s="2">
        <v>45908</v>
      </c>
      <c r="C3698" s="1" t="s">
        <v>126</v>
      </c>
      <c r="D3698" s="1">
        <v>3431</v>
      </c>
      <c r="E3698" s="2">
        <v>45908</v>
      </c>
      <c r="F3698" s="3">
        <v>0.37986111111111109</v>
      </c>
      <c r="G3698" s="1" t="s">
        <v>58</v>
      </c>
      <c r="H3698" s="1" t="s">
        <v>44</v>
      </c>
      <c r="I3698" s="1">
        <v>571</v>
      </c>
      <c r="J3698" s="1">
        <v>3116313967</v>
      </c>
      <c r="K3698" s="1" t="s">
        <v>45</v>
      </c>
      <c r="L3698" s="1" t="s">
        <v>46</v>
      </c>
      <c r="M3698" s="1" t="s">
        <v>46</v>
      </c>
      <c r="N3698" s="1" t="s">
        <v>46</v>
      </c>
      <c r="O3698" s="1" t="s">
        <v>46</v>
      </c>
      <c r="P3698" s="1" t="s">
        <v>46</v>
      </c>
      <c r="Q3698" s="1" t="s">
        <v>48</v>
      </c>
      <c r="R3698" s="1" t="s">
        <v>48</v>
      </c>
      <c r="S3698" s="1" t="s">
        <v>48</v>
      </c>
      <c r="T3698" s="12" t="str">
        <f>IF(OR(VOZ_WHATSAPP[[#This Row],[Brinda argumentos coherentes a la objeción]]="No Cumple",VOZ_WHATSAPP[[#This Row],[Despliegue de Beneficios y/o consecuencias]]="No Cumple"),"Sin Negocio","Negocio")</f>
        <v>Negocio</v>
      </c>
      <c r="U3698" s="1" t="s">
        <v>46</v>
      </c>
      <c r="V3698" s="1" t="s">
        <v>46</v>
      </c>
      <c r="W3698" s="1" t="s">
        <v>46</v>
      </c>
      <c r="X3698" s="12" t="str">
        <f>IF(OR(VOZ_WHATSAPP[[#This Row],[Confirma Valor de pago]]="No Cumple",VOZ_WHATSAPP[[#This Row],[Confirma hora de pago]]="No Cumple",VOZ_WHATSAPP[[#This Row],[Confirma medio de pago]]="No Cumple"),"Sin Cierre","Cierre")</f>
        <v>Cierre</v>
      </c>
      <c r="Y3698" s="1" t="s">
        <v>46</v>
      </c>
      <c r="Z3698" s="1" t="s">
        <v>46</v>
      </c>
      <c r="AA3698" s="1" t="s">
        <v>46</v>
      </c>
      <c r="AB3698" s="1" t="s">
        <v>46</v>
      </c>
      <c r="AC3698" s="11" t="str">
        <f>IF(OR(VOZ_WHATSAPP[[#This Row],[La comunicación es asertiva, con respeto y evita maltrato]]="No Cumple",VOZ_WHATSAPP[[#This Row],[Cumple con las normativas legales]]="No Cumple"),"No Cumple","Cumple")</f>
        <v>Cumple</v>
      </c>
      <c r="AD3698" s="1" t="s">
        <v>46</v>
      </c>
      <c r="AE3698" s="1" t="s">
        <v>131</v>
      </c>
      <c r="AF3698" s="4">
        <v>1</v>
      </c>
      <c r="AG3698" s="4">
        <f>IF(AND(VOZ_WHATSAPP[[#This Row],[Estado Cierre]]="Sin Cierre",VOZ_WHATSAPP[[#This Row],[Nota Negocio]]="Sin Negocio"),VOZ_WHATSAPP[[#This Row],[Nota]]-24%,VOZ_WHATSAPP[[#This Row],[Nota]])</f>
        <v>1</v>
      </c>
      <c r="AH3698" s="8">
        <f>IF(VOZ_WHATSAPP[[#This Row],[Estado Legal]]="No Cumple",0,IF(VOZ_WHATSAPP[[#This Row],[Realiza lectura de guion Legal]]="No Cumple",VOZ_WHATSAPP[[#This Row],[Nota 2]]-50%,VOZ_WHATSAPP[[#This Row],[Nota 2]]))</f>
        <v>1</v>
      </c>
    </row>
    <row r="3699" spans="1:34" x14ac:dyDescent="0.25">
      <c r="A3699" s="2" t="str">
        <f>VOZ_WHATSAPP[[#This Row],[ID Asesor]]&amp;VOZ_WHATSAPP[[#This Row],[Fecha Monitoreo]]</f>
        <v>364945908</v>
      </c>
      <c r="B3699" s="2">
        <v>45908</v>
      </c>
      <c r="C3699" s="1" t="s">
        <v>696</v>
      </c>
      <c r="D3699" s="1">
        <v>3649</v>
      </c>
      <c r="E3699" s="2">
        <v>45908</v>
      </c>
      <c r="F3699" s="3">
        <v>0.34652777777777777</v>
      </c>
      <c r="G3699" s="1" t="s">
        <v>58</v>
      </c>
      <c r="H3699" s="1" t="s">
        <v>44</v>
      </c>
      <c r="I3699" s="1">
        <v>578</v>
      </c>
      <c r="J3699" s="1">
        <v>3115909217</v>
      </c>
      <c r="K3699" s="1" t="s">
        <v>45</v>
      </c>
      <c r="L3699" s="1" t="s">
        <v>46</v>
      </c>
      <c r="M3699" s="1" t="s">
        <v>46</v>
      </c>
      <c r="N3699" s="1" t="s">
        <v>46</v>
      </c>
      <c r="O3699" s="1" t="s">
        <v>46</v>
      </c>
      <c r="P3699" s="1" t="s">
        <v>46</v>
      </c>
      <c r="Q3699" s="1" t="s">
        <v>48</v>
      </c>
      <c r="R3699" s="1" t="s">
        <v>48</v>
      </c>
      <c r="S3699" s="1" t="s">
        <v>46</v>
      </c>
      <c r="T3699" s="12" t="str">
        <f>IF(OR(VOZ_WHATSAPP[[#This Row],[Brinda argumentos coherentes a la objeción]]="No Cumple",VOZ_WHATSAPP[[#This Row],[Despliegue de Beneficios y/o consecuencias]]="No Cumple"),"Sin Negocio","Negocio")</f>
        <v>Negocio</v>
      </c>
      <c r="U3699" s="1" t="s">
        <v>46</v>
      </c>
      <c r="V3699" s="1" t="s">
        <v>46</v>
      </c>
      <c r="W3699" s="1" t="s">
        <v>46</v>
      </c>
      <c r="X3699" s="12" t="str">
        <f>IF(OR(VOZ_WHATSAPP[[#This Row],[Confirma Valor de pago]]="No Cumple",VOZ_WHATSAPP[[#This Row],[Confirma hora de pago]]="No Cumple",VOZ_WHATSAPP[[#This Row],[Confirma medio de pago]]="No Cumple"),"Sin Cierre","Cierre")</f>
        <v>Cierre</v>
      </c>
      <c r="Y3699" s="1" t="s">
        <v>46</v>
      </c>
      <c r="Z3699" s="1" t="s">
        <v>46</v>
      </c>
      <c r="AA3699" s="1" t="s">
        <v>46</v>
      </c>
      <c r="AB3699" s="1" t="s">
        <v>46</v>
      </c>
      <c r="AC3699" s="11" t="str">
        <f>IF(OR(VOZ_WHATSAPP[[#This Row],[La comunicación es asertiva, con respeto y evita maltrato]]="No Cumple",VOZ_WHATSAPP[[#This Row],[Cumple con las normativas legales]]="No Cumple"),"No Cumple","Cumple")</f>
        <v>Cumple</v>
      </c>
      <c r="AD3699" s="1" t="s">
        <v>46</v>
      </c>
      <c r="AE3699" s="1" t="s">
        <v>2558</v>
      </c>
      <c r="AF3699" s="4">
        <v>1</v>
      </c>
      <c r="AG3699" s="4">
        <f>IF(AND(VOZ_WHATSAPP[[#This Row],[Estado Cierre]]="Sin Cierre",VOZ_WHATSAPP[[#This Row],[Nota Negocio]]="Sin Negocio"),VOZ_WHATSAPP[[#This Row],[Nota]]-24%,VOZ_WHATSAPP[[#This Row],[Nota]])</f>
        <v>1</v>
      </c>
      <c r="AH3699" s="8">
        <f>IF(VOZ_WHATSAPP[[#This Row],[Estado Legal]]="No Cumple",0,IF(VOZ_WHATSAPP[[#This Row],[Realiza lectura de guion Legal]]="No Cumple",VOZ_WHATSAPP[[#This Row],[Nota 2]]-50%,VOZ_WHATSAPP[[#This Row],[Nota 2]]))</f>
        <v>1</v>
      </c>
    </row>
    <row r="3700" spans="1:34" x14ac:dyDescent="0.25">
      <c r="A3700" s="2" t="str">
        <f>VOZ_WHATSAPP[[#This Row],[ID Asesor]]&amp;VOZ_WHATSAPP[[#This Row],[Fecha Monitoreo]]</f>
        <v>398545908</v>
      </c>
      <c r="B3700" s="2">
        <v>45908</v>
      </c>
      <c r="C3700" s="1" t="s">
        <v>50</v>
      </c>
      <c r="D3700" s="1">
        <v>3985</v>
      </c>
      <c r="E3700" s="2">
        <v>45908</v>
      </c>
      <c r="F3700" s="3">
        <v>0.40138888888888891</v>
      </c>
      <c r="G3700" s="1" t="s">
        <v>51</v>
      </c>
      <c r="H3700" s="1" t="s">
        <v>44</v>
      </c>
      <c r="I3700" s="1">
        <v>210020448</v>
      </c>
      <c r="J3700" s="1">
        <v>3169314457</v>
      </c>
      <c r="K3700" s="1" t="s">
        <v>49</v>
      </c>
      <c r="L3700" s="1" t="s">
        <v>46</v>
      </c>
      <c r="M3700" s="1" t="s">
        <v>46</v>
      </c>
      <c r="N3700" s="1" t="s">
        <v>46</v>
      </c>
      <c r="O3700" s="1" t="s">
        <v>46</v>
      </c>
      <c r="P3700" s="1" t="s">
        <v>46</v>
      </c>
      <c r="Q3700" s="1" t="s">
        <v>46</v>
      </c>
      <c r="R3700" s="1" t="s">
        <v>47</v>
      </c>
      <c r="S3700" s="1" t="s">
        <v>47</v>
      </c>
      <c r="T3700" s="12" t="str">
        <f>IF(OR(VOZ_WHATSAPP[[#This Row],[Brinda argumentos coherentes a la objeción]]="No Cumple",VOZ_WHATSAPP[[#This Row],[Despliegue de Beneficios y/o consecuencias]]="No Cumple"),"Sin Negocio","Negocio")</f>
        <v>Sin Negocio</v>
      </c>
      <c r="U3700" s="1" t="s">
        <v>48</v>
      </c>
      <c r="V3700" s="1" t="s">
        <v>48</v>
      </c>
      <c r="W3700" s="1" t="s">
        <v>48</v>
      </c>
      <c r="X3700" s="12" t="str">
        <f>IF(OR(VOZ_WHATSAPP[[#This Row],[Confirma Valor de pago]]="No Cumple",VOZ_WHATSAPP[[#This Row],[Confirma hora de pago]]="No Cumple",VOZ_WHATSAPP[[#This Row],[Confirma medio de pago]]="No Cumple"),"Sin Cierre","Cierre")</f>
        <v>Cierre</v>
      </c>
      <c r="Y3700" s="1" t="s">
        <v>46</v>
      </c>
      <c r="Z3700" s="1" t="s">
        <v>46</v>
      </c>
      <c r="AA3700" s="1" t="s">
        <v>46</v>
      </c>
      <c r="AB3700" s="1" t="s">
        <v>46</v>
      </c>
      <c r="AC3700" s="11" t="str">
        <f>IF(OR(VOZ_WHATSAPP[[#This Row],[La comunicación es asertiva, con respeto y evita maltrato]]="No Cumple",VOZ_WHATSAPP[[#This Row],[Cumple con las normativas legales]]="No Cumple"),"No Cumple","Cumple")</f>
        <v>Cumple</v>
      </c>
      <c r="AD3700" s="1" t="s">
        <v>46</v>
      </c>
      <c r="AE3700" s="1" t="s">
        <v>3177</v>
      </c>
      <c r="AF3700" s="4">
        <v>0.8</v>
      </c>
      <c r="AG3700" s="4">
        <f>IF(AND(VOZ_WHATSAPP[[#This Row],[Estado Cierre]]="Sin Cierre",VOZ_WHATSAPP[[#This Row],[Nota Negocio]]="Sin Negocio"),VOZ_WHATSAPP[[#This Row],[Nota]]-24%,VOZ_WHATSAPP[[#This Row],[Nota]])</f>
        <v>0.8</v>
      </c>
      <c r="AH3700" s="8">
        <f>IF(VOZ_WHATSAPP[[#This Row],[Estado Legal]]="No Cumple",0,IF(VOZ_WHATSAPP[[#This Row],[Realiza lectura de guion Legal]]="No Cumple",VOZ_WHATSAPP[[#This Row],[Nota 2]]-50%,VOZ_WHATSAPP[[#This Row],[Nota 2]]))</f>
        <v>0.8</v>
      </c>
    </row>
    <row r="3701" spans="1:34" x14ac:dyDescent="0.25">
      <c r="A3701" s="2" t="str">
        <f>VOZ_WHATSAPP[[#This Row],[ID Asesor]]&amp;VOZ_WHATSAPP[[#This Row],[Fecha Monitoreo]]</f>
        <v>396945908</v>
      </c>
      <c r="B3701" s="2">
        <v>45908</v>
      </c>
      <c r="C3701" s="1" t="s">
        <v>42</v>
      </c>
      <c r="D3701" s="1">
        <v>3969</v>
      </c>
      <c r="E3701" s="2">
        <v>45908</v>
      </c>
      <c r="F3701" s="3">
        <v>0.38819444444444445</v>
      </c>
      <c r="G3701" s="1" t="s">
        <v>58</v>
      </c>
      <c r="H3701" s="1" t="s">
        <v>44</v>
      </c>
      <c r="I3701" s="1">
        <v>21009823</v>
      </c>
      <c r="J3701" s="1">
        <v>3163404549</v>
      </c>
      <c r="K3701" s="1" t="s">
        <v>49</v>
      </c>
      <c r="L3701" s="1" t="s">
        <v>46</v>
      </c>
      <c r="M3701" s="1" t="s">
        <v>46</v>
      </c>
      <c r="N3701" s="1" t="s">
        <v>46</v>
      </c>
      <c r="O3701" s="1" t="s">
        <v>46</v>
      </c>
      <c r="P3701" s="1" t="s">
        <v>46</v>
      </c>
      <c r="Q3701" s="1" t="s">
        <v>48</v>
      </c>
      <c r="R3701" s="1" t="s">
        <v>48</v>
      </c>
      <c r="S3701" s="1" t="s">
        <v>46</v>
      </c>
      <c r="T3701" s="12" t="str">
        <f>IF(OR(VOZ_WHATSAPP[[#This Row],[Brinda argumentos coherentes a la objeción]]="No Cumple",VOZ_WHATSAPP[[#This Row],[Despliegue de Beneficios y/o consecuencias]]="No Cumple"),"Sin Negocio","Negocio")</f>
        <v>Negocio</v>
      </c>
      <c r="U3701" s="1" t="s">
        <v>46</v>
      </c>
      <c r="V3701" s="1" t="s">
        <v>46</v>
      </c>
      <c r="W3701" s="1" t="s">
        <v>46</v>
      </c>
      <c r="X3701" s="12" t="str">
        <f>IF(OR(VOZ_WHATSAPP[[#This Row],[Confirma Valor de pago]]="No Cumple",VOZ_WHATSAPP[[#This Row],[Confirma hora de pago]]="No Cumple",VOZ_WHATSAPP[[#This Row],[Confirma medio de pago]]="No Cumple"),"Sin Cierre","Cierre")</f>
        <v>Cierre</v>
      </c>
      <c r="Y3701" s="1" t="s">
        <v>46</v>
      </c>
      <c r="Z3701" s="1" t="s">
        <v>46</v>
      </c>
      <c r="AA3701" s="1" t="s">
        <v>46</v>
      </c>
      <c r="AB3701" s="1" t="s">
        <v>46</v>
      </c>
      <c r="AC3701" s="11" t="str">
        <f>IF(OR(VOZ_WHATSAPP[[#This Row],[La comunicación es asertiva, con respeto y evita maltrato]]="No Cumple",VOZ_WHATSAPP[[#This Row],[Cumple con las normativas legales]]="No Cumple"),"No Cumple","Cumple")</f>
        <v>Cumple</v>
      </c>
      <c r="AD3701" s="1" t="s">
        <v>46</v>
      </c>
      <c r="AE3701" s="1" t="s">
        <v>55</v>
      </c>
      <c r="AF3701" s="4">
        <v>1</v>
      </c>
      <c r="AG3701" s="4">
        <f>IF(AND(VOZ_WHATSAPP[[#This Row],[Estado Cierre]]="Sin Cierre",VOZ_WHATSAPP[[#This Row],[Nota Negocio]]="Sin Negocio"),VOZ_WHATSAPP[[#This Row],[Nota]]-24%,VOZ_WHATSAPP[[#This Row],[Nota]])</f>
        <v>1</v>
      </c>
      <c r="AH3701" s="8">
        <f>IF(VOZ_WHATSAPP[[#This Row],[Estado Legal]]="No Cumple",0,IF(VOZ_WHATSAPP[[#This Row],[Realiza lectura de guion Legal]]="No Cumple",VOZ_WHATSAPP[[#This Row],[Nota 2]]-50%,VOZ_WHATSAPP[[#This Row],[Nota 2]]))</f>
        <v>1</v>
      </c>
    </row>
    <row r="3702" spans="1:34" x14ac:dyDescent="0.25">
      <c r="A3702" s="2" t="str">
        <f>VOZ_WHATSAPP[[#This Row],[ID Asesor]]&amp;VOZ_WHATSAPP[[#This Row],[Fecha Monitoreo]]</f>
        <v>402245908</v>
      </c>
      <c r="B3702" s="2">
        <v>45908</v>
      </c>
      <c r="C3702" s="1" t="s">
        <v>126</v>
      </c>
      <c r="D3702" s="1">
        <v>4022</v>
      </c>
      <c r="E3702" s="2">
        <v>45908</v>
      </c>
      <c r="F3702" s="3">
        <v>0.3888888888888889</v>
      </c>
      <c r="G3702" s="1" t="s">
        <v>80</v>
      </c>
      <c r="H3702" s="1" t="s">
        <v>44</v>
      </c>
      <c r="I3702" s="1">
        <v>612</v>
      </c>
      <c r="J3702" s="1">
        <v>3053144197</v>
      </c>
      <c r="K3702" s="1" t="s">
        <v>45</v>
      </c>
      <c r="L3702" s="1" t="s">
        <v>47</v>
      </c>
      <c r="M3702" s="1" t="s">
        <v>46</v>
      </c>
      <c r="N3702" s="1" t="s">
        <v>46</v>
      </c>
      <c r="O3702" s="1" t="s">
        <v>54</v>
      </c>
      <c r="P3702" s="1" t="s">
        <v>46</v>
      </c>
      <c r="Q3702" s="1" t="s">
        <v>46</v>
      </c>
      <c r="R3702" s="1" t="s">
        <v>46</v>
      </c>
      <c r="S3702" s="1" t="s">
        <v>46</v>
      </c>
      <c r="T3702" s="12" t="str">
        <f>IF(OR(VOZ_WHATSAPP[[#This Row],[Brinda argumentos coherentes a la objeción]]="No Cumple",VOZ_WHATSAPP[[#This Row],[Despliegue de Beneficios y/o consecuencias]]="No Cumple"),"Sin Negocio","Negocio")</f>
        <v>Negocio</v>
      </c>
      <c r="U3702" s="1" t="s">
        <v>48</v>
      </c>
      <c r="V3702" s="1" t="s">
        <v>48</v>
      </c>
      <c r="W3702" s="1" t="s">
        <v>48</v>
      </c>
      <c r="X3702" s="12" t="str">
        <f>IF(OR(VOZ_WHATSAPP[[#This Row],[Confirma Valor de pago]]="No Cumple",VOZ_WHATSAPP[[#This Row],[Confirma hora de pago]]="No Cumple",VOZ_WHATSAPP[[#This Row],[Confirma medio de pago]]="No Cumple"),"Sin Cierre","Cierre")</f>
        <v>Cierre</v>
      </c>
      <c r="Y3702" s="1" t="s">
        <v>46</v>
      </c>
      <c r="Z3702" s="1" t="s">
        <v>46</v>
      </c>
      <c r="AA3702" s="1" t="s">
        <v>46</v>
      </c>
      <c r="AB3702" s="1" t="s">
        <v>46</v>
      </c>
      <c r="AC3702" s="11" t="str">
        <f>IF(OR(VOZ_WHATSAPP[[#This Row],[La comunicación es asertiva, con respeto y evita maltrato]]="No Cumple",VOZ_WHATSAPP[[#This Row],[Cumple con las normativas legales]]="No Cumple"),"No Cumple","Cumple")</f>
        <v>Cumple</v>
      </c>
      <c r="AD3702" s="1" t="s">
        <v>46</v>
      </c>
      <c r="AE3702" s="1" t="s">
        <v>3178</v>
      </c>
      <c r="AF3702" s="4">
        <v>0.91</v>
      </c>
      <c r="AG3702" s="4">
        <f>IF(AND(VOZ_WHATSAPP[[#This Row],[Estado Cierre]]="Sin Cierre",VOZ_WHATSAPP[[#This Row],[Nota Negocio]]="Sin Negocio"),VOZ_WHATSAPP[[#This Row],[Nota]]-24%,VOZ_WHATSAPP[[#This Row],[Nota]])</f>
        <v>0.91</v>
      </c>
      <c r="AH3702" s="8">
        <f>IF(VOZ_WHATSAPP[[#This Row],[Estado Legal]]="No Cumple",0,IF(VOZ_WHATSAPP[[#This Row],[Realiza lectura de guion Legal]]="No Cumple",VOZ_WHATSAPP[[#This Row],[Nota 2]]-50%,VOZ_WHATSAPP[[#This Row],[Nota 2]]))</f>
        <v>0.91</v>
      </c>
    </row>
    <row r="3703" spans="1:34" x14ac:dyDescent="0.25">
      <c r="A3703" s="2" t="str">
        <f>VOZ_WHATSAPP[[#This Row],[ID Asesor]]&amp;VOZ_WHATSAPP[[#This Row],[Fecha Monitoreo]]</f>
        <v>387645908</v>
      </c>
      <c r="B3703" s="2">
        <v>45908</v>
      </c>
      <c r="C3703" s="1" t="s">
        <v>50</v>
      </c>
      <c r="D3703" s="1">
        <v>3876</v>
      </c>
      <c r="E3703" s="2">
        <v>45908</v>
      </c>
      <c r="F3703" s="3">
        <v>0.35</v>
      </c>
      <c r="G3703" s="1" t="s">
        <v>51</v>
      </c>
      <c r="H3703" s="1" t="s">
        <v>44</v>
      </c>
      <c r="I3703" s="1">
        <v>1429</v>
      </c>
      <c r="J3703" s="1">
        <v>3183624844</v>
      </c>
      <c r="K3703" s="1" t="s">
        <v>45</v>
      </c>
      <c r="L3703" s="1" t="s">
        <v>46</v>
      </c>
      <c r="M3703" s="1" t="s">
        <v>46</v>
      </c>
      <c r="N3703" s="1" t="s">
        <v>46</v>
      </c>
      <c r="O3703" s="1" t="s">
        <v>46</v>
      </c>
      <c r="P3703" s="1" t="s">
        <v>46</v>
      </c>
      <c r="Q3703" s="1" t="s">
        <v>46</v>
      </c>
      <c r="R3703" s="1" t="s">
        <v>46</v>
      </c>
      <c r="S3703" s="1" t="s">
        <v>46</v>
      </c>
      <c r="T3703" s="12" t="str">
        <f>IF(OR(VOZ_WHATSAPP[[#This Row],[Brinda argumentos coherentes a la objeción]]="No Cumple",VOZ_WHATSAPP[[#This Row],[Despliegue de Beneficios y/o consecuencias]]="No Cumple"),"Sin Negocio","Negocio")</f>
        <v>Negocio</v>
      </c>
      <c r="U3703" s="1" t="s">
        <v>46</v>
      </c>
      <c r="V3703" s="1" t="s">
        <v>46</v>
      </c>
      <c r="W3703" s="1" t="s">
        <v>46</v>
      </c>
      <c r="X3703" s="12" t="str">
        <f>IF(OR(VOZ_WHATSAPP[[#This Row],[Confirma Valor de pago]]="No Cumple",VOZ_WHATSAPP[[#This Row],[Confirma hora de pago]]="No Cumple",VOZ_WHATSAPP[[#This Row],[Confirma medio de pago]]="No Cumple"),"Sin Cierre","Cierre")</f>
        <v>Cierre</v>
      </c>
      <c r="Y3703" s="1" t="s">
        <v>46</v>
      </c>
      <c r="Z3703" s="1" t="s">
        <v>46</v>
      </c>
      <c r="AA3703" s="1" t="s">
        <v>46</v>
      </c>
      <c r="AB3703" s="1" t="s">
        <v>46</v>
      </c>
      <c r="AC3703" s="11" t="str">
        <f>IF(OR(VOZ_WHATSAPP[[#This Row],[La comunicación es asertiva, con respeto y evita maltrato]]="No Cumple",VOZ_WHATSAPP[[#This Row],[Cumple con las normativas legales]]="No Cumple"),"No Cumple","Cumple")</f>
        <v>Cumple</v>
      </c>
      <c r="AD3703" s="1" t="s">
        <v>46</v>
      </c>
      <c r="AE3703" s="1" t="s">
        <v>3179</v>
      </c>
      <c r="AF3703" s="4">
        <v>1</v>
      </c>
      <c r="AG3703" s="4">
        <f>IF(AND(VOZ_WHATSAPP[[#This Row],[Estado Cierre]]="Sin Cierre",VOZ_WHATSAPP[[#This Row],[Nota Negocio]]="Sin Negocio"),VOZ_WHATSAPP[[#This Row],[Nota]]-24%,VOZ_WHATSAPP[[#This Row],[Nota]])</f>
        <v>1</v>
      </c>
      <c r="AH3703" s="8">
        <f>IF(VOZ_WHATSAPP[[#This Row],[Estado Legal]]="No Cumple",0,IF(VOZ_WHATSAPP[[#This Row],[Realiza lectura de guion Legal]]="No Cumple",VOZ_WHATSAPP[[#This Row],[Nota 2]]-50%,VOZ_WHATSAPP[[#This Row],[Nota 2]]))</f>
        <v>1</v>
      </c>
    </row>
    <row r="3704" spans="1:34" x14ac:dyDescent="0.25">
      <c r="A3704" s="2" t="str">
        <f>VOZ_WHATSAPP[[#This Row],[ID Asesor]]&amp;VOZ_WHATSAPP[[#This Row],[Fecha Monitoreo]]</f>
        <v>410845908</v>
      </c>
      <c r="B3704" s="2">
        <v>45908</v>
      </c>
      <c r="C3704" s="1" t="s">
        <v>696</v>
      </c>
      <c r="D3704" s="1">
        <v>4108</v>
      </c>
      <c r="E3704" s="2">
        <v>45908</v>
      </c>
      <c r="F3704" s="3">
        <v>0.4201388888888889</v>
      </c>
      <c r="G3704" s="1" t="s">
        <v>58</v>
      </c>
      <c r="H3704" s="1" t="s">
        <v>44</v>
      </c>
      <c r="I3704" s="1">
        <v>492</v>
      </c>
      <c r="J3704" s="1">
        <v>3216946761</v>
      </c>
      <c r="K3704" s="1" t="s">
        <v>45</v>
      </c>
      <c r="L3704" s="1" t="s">
        <v>46</v>
      </c>
      <c r="M3704" s="1" t="s">
        <v>46</v>
      </c>
      <c r="N3704" s="1" t="s">
        <v>46</v>
      </c>
      <c r="O3704" s="1" t="s">
        <v>46</v>
      </c>
      <c r="P3704" s="1" t="s">
        <v>46</v>
      </c>
      <c r="Q3704" s="1" t="s">
        <v>48</v>
      </c>
      <c r="R3704" s="1" t="s">
        <v>48</v>
      </c>
      <c r="S3704" s="1" t="s">
        <v>46</v>
      </c>
      <c r="T3704" s="12" t="str">
        <f>IF(OR(VOZ_WHATSAPP[[#This Row],[Brinda argumentos coherentes a la objeción]]="No Cumple",VOZ_WHATSAPP[[#This Row],[Despliegue de Beneficios y/o consecuencias]]="No Cumple"),"Sin Negocio","Negocio")</f>
        <v>Negocio</v>
      </c>
      <c r="U3704" s="1" t="s">
        <v>46</v>
      </c>
      <c r="V3704" s="1" t="s">
        <v>46</v>
      </c>
      <c r="W3704" s="1" t="s">
        <v>46</v>
      </c>
      <c r="X3704" s="12" t="str">
        <f>IF(OR(VOZ_WHATSAPP[[#This Row],[Confirma Valor de pago]]="No Cumple",VOZ_WHATSAPP[[#This Row],[Confirma hora de pago]]="No Cumple",VOZ_WHATSAPP[[#This Row],[Confirma medio de pago]]="No Cumple"),"Sin Cierre","Cierre")</f>
        <v>Cierre</v>
      </c>
      <c r="Y3704" s="1" t="s">
        <v>46</v>
      </c>
      <c r="Z3704" s="1" t="s">
        <v>46</v>
      </c>
      <c r="AA3704" s="1" t="s">
        <v>46</v>
      </c>
      <c r="AB3704" s="1" t="s">
        <v>46</v>
      </c>
      <c r="AC3704" s="11" t="str">
        <f>IF(OR(VOZ_WHATSAPP[[#This Row],[La comunicación es asertiva, con respeto y evita maltrato]]="No Cumple",VOZ_WHATSAPP[[#This Row],[Cumple con las normativas legales]]="No Cumple"),"No Cumple","Cumple")</f>
        <v>Cumple</v>
      </c>
      <c r="AD3704" s="1" t="s">
        <v>46</v>
      </c>
      <c r="AE3704" s="1" t="s">
        <v>2558</v>
      </c>
      <c r="AF3704" s="4">
        <v>1</v>
      </c>
      <c r="AG3704" s="4">
        <f>IF(AND(VOZ_WHATSAPP[[#This Row],[Estado Cierre]]="Sin Cierre",VOZ_WHATSAPP[[#This Row],[Nota Negocio]]="Sin Negocio"),VOZ_WHATSAPP[[#This Row],[Nota]]-24%,VOZ_WHATSAPP[[#This Row],[Nota]])</f>
        <v>1</v>
      </c>
      <c r="AH3704" s="8">
        <f>IF(VOZ_WHATSAPP[[#This Row],[Estado Legal]]="No Cumple",0,IF(VOZ_WHATSAPP[[#This Row],[Realiza lectura de guion Legal]]="No Cumple",VOZ_WHATSAPP[[#This Row],[Nota 2]]-50%,VOZ_WHATSAPP[[#This Row],[Nota 2]]))</f>
        <v>1</v>
      </c>
    </row>
    <row r="3705" spans="1:34" x14ac:dyDescent="0.25">
      <c r="A3705" s="2" t="str">
        <f>VOZ_WHATSAPP[[#This Row],[ID Asesor]]&amp;VOZ_WHATSAPP[[#This Row],[Fecha Monitoreo]]</f>
        <v>347445908</v>
      </c>
      <c r="B3705" s="2">
        <v>45908</v>
      </c>
      <c r="C3705" s="1" t="s">
        <v>42</v>
      </c>
      <c r="D3705" s="1">
        <v>3474</v>
      </c>
      <c r="E3705" s="2">
        <v>45908</v>
      </c>
      <c r="F3705" s="3">
        <v>0.40486111111111112</v>
      </c>
      <c r="G3705" s="1" t="s">
        <v>51</v>
      </c>
      <c r="H3705" s="1" t="s">
        <v>44</v>
      </c>
      <c r="I3705" s="1">
        <v>11009598</v>
      </c>
      <c r="J3705" s="1">
        <v>3105764951</v>
      </c>
      <c r="K3705" s="1" t="s">
        <v>49</v>
      </c>
      <c r="L3705" s="1" t="s">
        <v>46</v>
      </c>
      <c r="M3705" s="1" t="s">
        <v>46</v>
      </c>
      <c r="N3705" s="1" t="s">
        <v>46</v>
      </c>
      <c r="O3705" s="1" t="s">
        <v>54</v>
      </c>
      <c r="P3705" s="1" t="s">
        <v>46</v>
      </c>
      <c r="Q3705" s="1" t="s">
        <v>46</v>
      </c>
      <c r="R3705" s="1" t="s">
        <v>47</v>
      </c>
      <c r="S3705" s="1" t="s">
        <v>46</v>
      </c>
      <c r="T3705" s="12" t="str">
        <f>IF(OR(VOZ_WHATSAPP[[#This Row],[Brinda argumentos coherentes a la objeción]]="No Cumple",VOZ_WHATSAPP[[#This Row],[Despliegue de Beneficios y/o consecuencias]]="No Cumple"),"Sin Negocio","Negocio")</f>
        <v>Sin Negocio</v>
      </c>
      <c r="U3705" s="1" t="s">
        <v>48</v>
      </c>
      <c r="V3705" s="1" t="s">
        <v>48</v>
      </c>
      <c r="W3705" s="1" t="s">
        <v>48</v>
      </c>
      <c r="X3705" s="12" t="str">
        <f>IF(OR(VOZ_WHATSAPP[[#This Row],[Confirma Valor de pago]]="No Cumple",VOZ_WHATSAPP[[#This Row],[Confirma hora de pago]]="No Cumple",VOZ_WHATSAPP[[#This Row],[Confirma medio de pago]]="No Cumple"),"Sin Cierre","Cierre")</f>
        <v>Cierre</v>
      </c>
      <c r="Y3705" s="1" t="s">
        <v>46</v>
      </c>
      <c r="Z3705" s="1" t="s">
        <v>54</v>
      </c>
      <c r="AA3705" s="1" t="s">
        <v>46</v>
      </c>
      <c r="AB3705" s="1" t="s">
        <v>46</v>
      </c>
      <c r="AC3705" s="11" t="str">
        <f>IF(OR(VOZ_WHATSAPP[[#This Row],[La comunicación es asertiva, con respeto y evita maltrato]]="No Cumple",VOZ_WHATSAPP[[#This Row],[Cumple con las normativas legales]]="No Cumple"),"No Cumple","Cumple")</f>
        <v>Cumple</v>
      </c>
      <c r="AD3705" s="1" t="s">
        <v>46</v>
      </c>
      <c r="AE3705" s="1" t="s">
        <v>3180</v>
      </c>
      <c r="AF3705" s="4">
        <v>0.7</v>
      </c>
      <c r="AG3705" s="4">
        <f>IF(AND(VOZ_WHATSAPP[[#This Row],[Estado Cierre]]="Sin Cierre",VOZ_WHATSAPP[[#This Row],[Nota Negocio]]="Sin Negocio"),VOZ_WHATSAPP[[#This Row],[Nota]]-24%,VOZ_WHATSAPP[[#This Row],[Nota]])</f>
        <v>0.7</v>
      </c>
      <c r="AH3705" s="8">
        <f>IF(VOZ_WHATSAPP[[#This Row],[Estado Legal]]="No Cumple",0,IF(VOZ_WHATSAPP[[#This Row],[Realiza lectura de guion Legal]]="No Cumple",VOZ_WHATSAPP[[#This Row],[Nota 2]]-50%,VOZ_WHATSAPP[[#This Row],[Nota 2]]))</f>
        <v>0.7</v>
      </c>
    </row>
    <row r="3706" spans="1:34" x14ac:dyDescent="0.25">
      <c r="A3706" s="2" t="str">
        <f>VOZ_WHATSAPP[[#This Row],[ID Asesor]]&amp;VOZ_WHATSAPP[[#This Row],[Fecha Monitoreo]]</f>
        <v>387045908</v>
      </c>
      <c r="B3706" s="2">
        <v>45908</v>
      </c>
      <c r="C3706" s="1" t="s">
        <v>42</v>
      </c>
      <c r="D3706" s="1">
        <v>3870</v>
      </c>
      <c r="E3706" s="2">
        <v>45908</v>
      </c>
      <c r="F3706" s="3">
        <v>0.3611111111111111</v>
      </c>
      <c r="G3706" s="1" t="s">
        <v>51</v>
      </c>
      <c r="H3706" s="1" t="s">
        <v>44</v>
      </c>
      <c r="I3706" s="1">
        <v>11009666</v>
      </c>
      <c r="J3706" s="1">
        <v>3193299966</v>
      </c>
      <c r="K3706" s="1" t="s">
        <v>49</v>
      </c>
      <c r="L3706" s="1" t="s">
        <v>46</v>
      </c>
      <c r="M3706" s="1" t="s">
        <v>46</v>
      </c>
      <c r="N3706" s="1" t="s">
        <v>47</v>
      </c>
      <c r="O3706" s="1" t="s">
        <v>46</v>
      </c>
      <c r="P3706" s="1" t="s">
        <v>46</v>
      </c>
      <c r="Q3706" s="1" t="s">
        <v>46</v>
      </c>
      <c r="R3706" s="1" t="s">
        <v>47</v>
      </c>
      <c r="S3706" s="1" t="s">
        <v>46</v>
      </c>
      <c r="T3706" s="12" t="str">
        <f>IF(OR(VOZ_WHATSAPP[[#This Row],[Brinda argumentos coherentes a la objeción]]="No Cumple",VOZ_WHATSAPP[[#This Row],[Despliegue de Beneficios y/o consecuencias]]="No Cumple"),"Sin Negocio","Negocio")</f>
        <v>Sin Negocio</v>
      </c>
      <c r="U3706" s="1" t="s">
        <v>46</v>
      </c>
      <c r="V3706" s="1" t="s">
        <v>46</v>
      </c>
      <c r="W3706" s="1" t="s">
        <v>46</v>
      </c>
      <c r="X3706" s="12" t="str">
        <f>IF(OR(VOZ_WHATSAPP[[#This Row],[Confirma Valor de pago]]="No Cumple",VOZ_WHATSAPP[[#This Row],[Confirma hora de pago]]="No Cumple",VOZ_WHATSAPP[[#This Row],[Confirma medio de pago]]="No Cumple"),"Sin Cierre","Cierre")</f>
        <v>Cierre</v>
      </c>
      <c r="Y3706" s="1" t="s">
        <v>46</v>
      </c>
      <c r="Z3706" s="1" t="s">
        <v>54</v>
      </c>
      <c r="AA3706" s="1" t="s">
        <v>46</v>
      </c>
      <c r="AB3706" s="1" t="s">
        <v>46</v>
      </c>
      <c r="AC3706" s="11" t="str">
        <f>IF(OR(VOZ_WHATSAPP[[#This Row],[La comunicación es asertiva, con respeto y evita maltrato]]="No Cumple",VOZ_WHATSAPP[[#This Row],[Cumple con las normativas legales]]="No Cumple"),"No Cumple","Cumple")</f>
        <v>Cumple</v>
      </c>
      <c r="AD3706" s="1" t="s">
        <v>46</v>
      </c>
      <c r="AE3706" s="1" t="s">
        <v>3181</v>
      </c>
      <c r="AF3706" s="4">
        <v>0.7</v>
      </c>
      <c r="AG3706" s="4">
        <f>IF(AND(VOZ_WHATSAPP[[#This Row],[Estado Cierre]]="Sin Cierre",VOZ_WHATSAPP[[#This Row],[Nota Negocio]]="Sin Negocio"),VOZ_WHATSAPP[[#This Row],[Nota]]-24%,VOZ_WHATSAPP[[#This Row],[Nota]])</f>
        <v>0.7</v>
      </c>
      <c r="AH3706" s="8">
        <f>IF(VOZ_WHATSAPP[[#This Row],[Estado Legal]]="No Cumple",0,IF(VOZ_WHATSAPP[[#This Row],[Realiza lectura de guion Legal]]="No Cumple",VOZ_WHATSAPP[[#This Row],[Nota 2]]-50%,VOZ_WHATSAPP[[#This Row],[Nota 2]]))</f>
        <v>0.7</v>
      </c>
    </row>
    <row r="3707" spans="1:34" x14ac:dyDescent="0.25">
      <c r="A3707" s="2" t="str">
        <f>VOZ_WHATSAPP[[#This Row],[ID Asesor]]&amp;VOZ_WHATSAPP[[#This Row],[Fecha Monitoreo]]</f>
        <v>368545908</v>
      </c>
      <c r="B3707" s="2">
        <v>45908</v>
      </c>
      <c r="C3707" s="1" t="s">
        <v>50</v>
      </c>
      <c r="D3707" s="1">
        <v>3685</v>
      </c>
      <c r="E3707" s="2">
        <v>45908</v>
      </c>
      <c r="F3707" s="3">
        <v>0.44097222222222221</v>
      </c>
      <c r="G3707" s="1" t="s">
        <v>80</v>
      </c>
      <c r="H3707" s="1" t="s">
        <v>71</v>
      </c>
      <c r="I3707" s="1"/>
      <c r="J3707" s="1"/>
      <c r="K3707" s="1"/>
      <c r="L3707" s="1" t="s">
        <v>47</v>
      </c>
      <c r="M3707" s="1" t="s">
        <v>48</v>
      </c>
      <c r="N3707" s="1" t="s">
        <v>46</v>
      </c>
      <c r="O3707" s="1" t="s">
        <v>48</v>
      </c>
      <c r="P3707" s="1" t="s">
        <v>48</v>
      </c>
      <c r="Q3707" s="1" t="s">
        <v>46</v>
      </c>
      <c r="R3707" s="1" t="s">
        <v>46</v>
      </c>
      <c r="S3707" s="1" t="s">
        <v>46</v>
      </c>
      <c r="T3707" s="12" t="str">
        <f>IF(OR(VOZ_WHATSAPP[[#This Row],[Brinda argumentos coherentes a la objeción]]="No Cumple",VOZ_WHATSAPP[[#This Row],[Despliegue de Beneficios y/o consecuencias]]="No Cumple"),"Sin Negocio","Negocio")</f>
        <v>Negocio</v>
      </c>
      <c r="U3707" s="1" t="s">
        <v>48</v>
      </c>
      <c r="V3707" s="1" t="s">
        <v>48</v>
      </c>
      <c r="W3707" s="1" t="s">
        <v>48</v>
      </c>
      <c r="X3707" s="12" t="str">
        <f>IF(OR(VOZ_WHATSAPP[[#This Row],[Confirma Valor de pago]]="No Cumple",VOZ_WHATSAPP[[#This Row],[Confirma hora de pago]]="No Cumple",VOZ_WHATSAPP[[#This Row],[Confirma medio de pago]]="No Cumple"),"Sin Cierre","Cierre")</f>
        <v>Cierre</v>
      </c>
      <c r="Y3707" s="1" t="s">
        <v>48</v>
      </c>
      <c r="Z3707" s="1" t="s">
        <v>48</v>
      </c>
      <c r="AA3707" s="1" t="s">
        <v>46</v>
      </c>
      <c r="AB3707" s="1" t="s">
        <v>54</v>
      </c>
      <c r="AC3707" s="11" t="str">
        <f>IF(OR(VOZ_WHATSAPP[[#This Row],[La comunicación es asertiva, con respeto y evita maltrato]]="No Cumple",VOZ_WHATSAPP[[#This Row],[Cumple con las normativas legales]]="No Cumple"),"No Cumple","Cumple")</f>
        <v>No Cumple</v>
      </c>
      <c r="AD3707" s="1" t="s">
        <v>48</v>
      </c>
      <c r="AE3707" s="1" t="s">
        <v>3182</v>
      </c>
      <c r="AF3707" s="4">
        <v>0.96</v>
      </c>
      <c r="AG3707" s="4">
        <f>IF(AND(VOZ_WHATSAPP[[#This Row],[Estado Cierre]]="Sin Cierre",VOZ_WHATSAPP[[#This Row],[Nota Negocio]]="Sin Negocio"),VOZ_WHATSAPP[[#This Row],[Nota]]-24%,VOZ_WHATSAPP[[#This Row],[Nota]])</f>
        <v>0.96</v>
      </c>
      <c r="AH3707" s="8">
        <f>IF(VOZ_WHATSAPP[[#This Row],[Estado Legal]]="No Cumple",0,IF(VOZ_WHATSAPP[[#This Row],[Realiza lectura de guion Legal]]="No Cumple",VOZ_WHATSAPP[[#This Row],[Nota 2]]-50%,VOZ_WHATSAPP[[#This Row],[Nota 2]]))</f>
        <v>0</v>
      </c>
    </row>
    <row r="3708" spans="1:34" x14ac:dyDescent="0.25">
      <c r="A3708" s="2" t="str">
        <f>VOZ_WHATSAPP[[#This Row],[ID Asesor]]&amp;VOZ_WHATSAPP[[#This Row],[Fecha Monitoreo]]</f>
        <v>375745908</v>
      </c>
      <c r="B3708" s="2">
        <v>45908</v>
      </c>
      <c r="C3708" s="1" t="s">
        <v>42</v>
      </c>
      <c r="D3708" s="1">
        <v>3757</v>
      </c>
      <c r="E3708" s="2">
        <v>45908</v>
      </c>
      <c r="F3708" s="3">
        <v>0.46180555555555558</v>
      </c>
      <c r="G3708" s="1" t="s">
        <v>60</v>
      </c>
      <c r="H3708" s="1" t="s">
        <v>44</v>
      </c>
      <c r="I3708" s="1">
        <v>11009615</v>
      </c>
      <c r="J3708" s="1">
        <v>3207676747</v>
      </c>
      <c r="K3708" s="1" t="s">
        <v>49</v>
      </c>
      <c r="L3708" s="1" t="s">
        <v>46</v>
      </c>
      <c r="M3708" s="1" t="s">
        <v>46</v>
      </c>
      <c r="N3708" s="1" t="s">
        <v>46</v>
      </c>
      <c r="O3708" s="1" t="s">
        <v>46</v>
      </c>
      <c r="P3708" s="1" t="s">
        <v>46</v>
      </c>
      <c r="Q3708" s="1" t="s">
        <v>46</v>
      </c>
      <c r="R3708" s="1" t="s">
        <v>46</v>
      </c>
      <c r="S3708" s="1" t="s">
        <v>46</v>
      </c>
      <c r="T3708" s="12" t="str">
        <f>IF(OR(VOZ_WHATSAPP[[#This Row],[Brinda argumentos coherentes a la objeción]]="No Cumple",VOZ_WHATSAPP[[#This Row],[Despliegue de Beneficios y/o consecuencias]]="No Cumple"),"Sin Negocio","Negocio")</f>
        <v>Negocio</v>
      </c>
      <c r="U3708" s="1" t="s">
        <v>46</v>
      </c>
      <c r="V3708" s="1" t="s">
        <v>46</v>
      </c>
      <c r="W3708" s="1" t="s">
        <v>46</v>
      </c>
      <c r="X3708" s="12" t="str">
        <f>IF(OR(VOZ_WHATSAPP[[#This Row],[Confirma Valor de pago]]="No Cumple",VOZ_WHATSAPP[[#This Row],[Confirma hora de pago]]="No Cumple",VOZ_WHATSAPP[[#This Row],[Confirma medio de pago]]="No Cumple"),"Sin Cierre","Cierre")</f>
        <v>Cierre</v>
      </c>
      <c r="Y3708" s="1" t="s">
        <v>54</v>
      </c>
      <c r="Z3708" s="1" t="s">
        <v>46</v>
      </c>
      <c r="AA3708" s="1" t="s">
        <v>46</v>
      </c>
      <c r="AB3708" s="1" t="s">
        <v>46</v>
      </c>
      <c r="AC3708" s="11" t="str">
        <f>IF(OR(VOZ_WHATSAPP[[#This Row],[La comunicación es asertiva, con respeto y evita maltrato]]="No Cumple",VOZ_WHATSAPP[[#This Row],[Cumple con las normativas legales]]="No Cumple"),"No Cumple","Cumple")</f>
        <v>Cumple</v>
      </c>
      <c r="AD3708" s="1" t="s">
        <v>46</v>
      </c>
      <c r="AE3708" s="1" t="s">
        <v>3183</v>
      </c>
      <c r="AF3708" s="4">
        <v>0.92</v>
      </c>
      <c r="AG3708" s="4">
        <f>IF(AND(VOZ_WHATSAPP[[#This Row],[Estado Cierre]]="Sin Cierre",VOZ_WHATSAPP[[#This Row],[Nota Negocio]]="Sin Negocio"),VOZ_WHATSAPP[[#This Row],[Nota]]-24%,VOZ_WHATSAPP[[#This Row],[Nota]])</f>
        <v>0.92</v>
      </c>
      <c r="AH3708" s="8">
        <f>IF(VOZ_WHATSAPP[[#This Row],[Estado Legal]]="No Cumple",0,IF(VOZ_WHATSAPP[[#This Row],[Realiza lectura de guion Legal]]="No Cumple",VOZ_WHATSAPP[[#This Row],[Nota 2]]-50%,VOZ_WHATSAPP[[#This Row],[Nota 2]]))</f>
        <v>0.92</v>
      </c>
    </row>
    <row r="3709" spans="1:34" x14ac:dyDescent="0.25">
      <c r="A3709" s="2" t="str">
        <f>VOZ_WHATSAPP[[#This Row],[ID Asesor]]&amp;VOZ_WHATSAPP[[#This Row],[Fecha Monitoreo]]</f>
        <v>366945908</v>
      </c>
      <c r="B3709" s="2">
        <v>45908</v>
      </c>
      <c r="C3709" s="1" t="s">
        <v>50</v>
      </c>
      <c r="D3709" s="1">
        <v>3669</v>
      </c>
      <c r="E3709" s="2">
        <v>45908</v>
      </c>
      <c r="F3709" s="3">
        <v>0.44374999999999998</v>
      </c>
      <c r="G3709" s="1" t="s">
        <v>60</v>
      </c>
      <c r="H3709" s="1" t="s">
        <v>71</v>
      </c>
      <c r="I3709" s="1"/>
      <c r="J3709" s="1"/>
      <c r="K3709" s="1"/>
      <c r="L3709" s="1" t="s">
        <v>46</v>
      </c>
      <c r="M3709" s="1" t="s">
        <v>46</v>
      </c>
      <c r="N3709" s="1" t="s">
        <v>46</v>
      </c>
      <c r="O3709" s="1" t="s">
        <v>46</v>
      </c>
      <c r="P3709" s="1" t="s">
        <v>46</v>
      </c>
      <c r="Q3709" s="1" t="s">
        <v>46</v>
      </c>
      <c r="R3709" s="1" t="s">
        <v>48</v>
      </c>
      <c r="S3709" s="1" t="s">
        <v>46</v>
      </c>
      <c r="T3709" s="12" t="str">
        <f>IF(OR(VOZ_WHATSAPP[[#This Row],[Brinda argumentos coherentes a la objeción]]="No Cumple",VOZ_WHATSAPP[[#This Row],[Despliegue de Beneficios y/o consecuencias]]="No Cumple"),"Sin Negocio","Negocio")</f>
        <v>Negocio</v>
      </c>
      <c r="U3709" s="1" t="s">
        <v>46</v>
      </c>
      <c r="V3709" s="1" t="s">
        <v>46</v>
      </c>
      <c r="W3709" s="1" t="s">
        <v>46</v>
      </c>
      <c r="X3709" s="12" t="str">
        <f>IF(OR(VOZ_WHATSAPP[[#This Row],[Confirma Valor de pago]]="No Cumple",VOZ_WHATSAPP[[#This Row],[Confirma hora de pago]]="No Cumple",VOZ_WHATSAPP[[#This Row],[Confirma medio de pago]]="No Cumple"),"Sin Cierre","Cierre")</f>
        <v>Cierre</v>
      </c>
      <c r="Y3709" s="1" t="s">
        <v>46</v>
      </c>
      <c r="Z3709" s="1" t="s">
        <v>46</v>
      </c>
      <c r="AA3709" s="1" t="s">
        <v>46</v>
      </c>
      <c r="AB3709" s="1" t="s">
        <v>46</v>
      </c>
      <c r="AC3709" s="11" t="str">
        <f>IF(OR(VOZ_WHATSAPP[[#This Row],[La comunicación es asertiva, con respeto y evita maltrato]]="No Cumple",VOZ_WHATSAPP[[#This Row],[Cumple con las normativas legales]]="No Cumple"),"No Cumple","Cumple")</f>
        <v>Cumple</v>
      </c>
      <c r="AD3709" s="1" t="s">
        <v>46</v>
      </c>
      <c r="AE3709" s="1" t="s">
        <v>53</v>
      </c>
      <c r="AF3709" s="4">
        <v>1</v>
      </c>
      <c r="AG3709" s="4">
        <f>IF(AND(VOZ_WHATSAPP[[#This Row],[Estado Cierre]]="Sin Cierre",VOZ_WHATSAPP[[#This Row],[Nota Negocio]]="Sin Negocio"),VOZ_WHATSAPP[[#This Row],[Nota]]-24%,VOZ_WHATSAPP[[#This Row],[Nota]])</f>
        <v>1</v>
      </c>
      <c r="AH3709" s="8">
        <f>IF(VOZ_WHATSAPP[[#This Row],[Estado Legal]]="No Cumple",0,IF(VOZ_WHATSAPP[[#This Row],[Realiza lectura de guion Legal]]="No Cumple",VOZ_WHATSAPP[[#This Row],[Nota 2]]-50%,VOZ_WHATSAPP[[#This Row],[Nota 2]]))</f>
        <v>1</v>
      </c>
    </row>
    <row r="3710" spans="1:34" x14ac:dyDescent="0.25">
      <c r="A3710" s="2" t="str">
        <f>VOZ_WHATSAPP[[#This Row],[ID Asesor]]&amp;VOZ_WHATSAPP[[#This Row],[Fecha Monitoreo]]</f>
        <v>383145908</v>
      </c>
      <c r="B3710" s="2">
        <v>45908</v>
      </c>
      <c r="C3710" s="1" t="s">
        <v>696</v>
      </c>
      <c r="D3710" s="1">
        <v>3831</v>
      </c>
      <c r="E3710" s="2">
        <v>45908</v>
      </c>
      <c r="F3710" s="3">
        <v>0.46319444444444446</v>
      </c>
      <c r="G3710" s="1" t="s">
        <v>58</v>
      </c>
      <c r="H3710" s="1" t="s">
        <v>44</v>
      </c>
      <c r="I3710" s="1">
        <v>431</v>
      </c>
      <c r="J3710" s="1">
        <v>3017656284</v>
      </c>
      <c r="K3710" s="1" t="s">
        <v>45</v>
      </c>
      <c r="L3710" s="1" t="s">
        <v>46</v>
      </c>
      <c r="M3710" s="1" t="s">
        <v>46</v>
      </c>
      <c r="N3710" s="1" t="s">
        <v>46</v>
      </c>
      <c r="O3710" s="1" t="s">
        <v>46</v>
      </c>
      <c r="P3710" s="1" t="s">
        <v>46</v>
      </c>
      <c r="Q3710" s="1" t="s">
        <v>46</v>
      </c>
      <c r="R3710" s="1" t="s">
        <v>46</v>
      </c>
      <c r="S3710" s="1" t="s">
        <v>46</v>
      </c>
      <c r="T3710" s="12" t="str">
        <f>IF(OR(VOZ_WHATSAPP[[#This Row],[Brinda argumentos coherentes a la objeción]]="No Cumple",VOZ_WHATSAPP[[#This Row],[Despliegue de Beneficios y/o consecuencias]]="No Cumple"),"Sin Negocio","Negocio")</f>
        <v>Negocio</v>
      </c>
      <c r="U3710" s="1" t="s">
        <v>48</v>
      </c>
      <c r="V3710" s="1" t="s">
        <v>48</v>
      </c>
      <c r="W3710" s="1" t="s">
        <v>48</v>
      </c>
      <c r="X3710" s="12" t="str">
        <f>IF(OR(VOZ_WHATSAPP[[#This Row],[Confirma Valor de pago]]="No Cumple",VOZ_WHATSAPP[[#This Row],[Confirma hora de pago]]="No Cumple",VOZ_WHATSAPP[[#This Row],[Confirma medio de pago]]="No Cumple"),"Sin Cierre","Cierre")</f>
        <v>Cierre</v>
      </c>
      <c r="Y3710" s="1" t="s">
        <v>46</v>
      </c>
      <c r="Z3710" s="1" t="s">
        <v>46</v>
      </c>
      <c r="AA3710" s="1" t="s">
        <v>46</v>
      </c>
      <c r="AB3710" s="1" t="s">
        <v>46</v>
      </c>
      <c r="AC3710" s="11" t="str">
        <f>IF(OR(VOZ_WHATSAPP[[#This Row],[La comunicación es asertiva, con respeto y evita maltrato]]="No Cumple",VOZ_WHATSAPP[[#This Row],[Cumple con las normativas legales]]="No Cumple"),"No Cumple","Cumple")</f>
        <v>Cumple</v>
      </c>
      <c r="AD3710" s="1" t="s">
        <v>46</v>
      </c>
      <c r="AE3710" s="1" t="s">
        <v>2570</v>
      </c>
      <c r="AF3710" s="4">
        <v>1</v>
      </c>
      <c r="AG3710" s="4">
        <f>IF(AND(VOZ_WHATSAPP[[#This Row],[Estado Cierre]]="Sin Cierre",VOZ_WHATSAPP[[#This Row],[Nota Negocio]]="Sin Negocio"),VOZ_WHATSAPP[[#This Row],[Nota]]-24%,VOZ_WHATSAPP[[#This Row],[Nota]])</f>
        <v>1</v>
      </c>
      <c r="AH3710" s="8">
        <f>IF(VOZ_WHATSAPP[[#This Row],[Estado Legal]]="No Cumple",0,IF(VOZ_WHATSAPP[[#This Row],[Realiza lectura de guion Legal]]="No Cumple",VOZ_WHATSAPP[[#This Row],[Nota 2]]-50%,VOZ_WHATSAPP[[#This Row],[Nota 2]]))</f>
        <v>1</v>
      </c>
    </row>
    <row r="3711" spans="1:34" x14ac:dyDescent="0.25">
      <c r="A3711" s="2" t="str">
        <f>VOZ_WHATSAPP[[#This Row],[ID Asesor]]&amp;VOZ_WHATSAPP[[#This Row],[Fecha Monitoreo]]</f>
        <v>291745908</v>
      </c>
      <c r="B3711" s="2">
        <v>45908</v>
      </c>
      <c r="C3711" s="1" t="s">
        <v>50</v>
      </c>
      <c r="D3711" s="1">
        <v>2917</v>
      </c>
      <c r="E3711" s="2">
        <v>45908</v>
      </c>
      <c r="F3711" s="3">
        <v>0.46458333333333335</v>
      </c>
      <c r="G3711" s="1" t="s">
        <v>60</v>
      </c>
      <c r="H3711" s="1" t="s">
        <v>44</v>
      </c>
      <c r="I3711" s="1">
        <v>1144</v>
      </c>
      <c r="J3711" s="1">
        <v>3134608487</v>
      </c>
      <c r="K3711" s="1" t="s">
        <v>45</v>
      </c>
      <c r="L3711" s="1" t="s">
        <v>46</v>
      </c>
      <c r="M3711" s="1" t="s">
        <v>46</v>
      </c>
      <c r="N3711" s="1" t="s">
        <v>46</v>
      </c>
      <c r="O3711" s="1" t="s">
        <v>46</v>
      </c>
      <c r="P3711" s="1" t="s">
        <v>46</v>
      </c>
      <c r="Q3711" s="1" t="s">
        <v>46</v>
      </c>
      <c r="R3711" s="1" t="s">
        <v>46</v>
      </c>
      <c r="S3711" s="1" t="s">
        <v>46</v>
      </c>
      <c r="T3711" s="12" t="str">
        <f>IF(OR(VOZ_WHATSAPP[[#This Row],[Brinda argumentos coherentes a la objeción]]="No Cumple",VOZ_WHATSAPP[[#This Row],[Despliegue de Beneficios y/o consecuencias]]="No Cumple"),"Sin Negocio","Negocio")</f>
        <v>Negocio</v>
      </c>
      <c r="U3711" s="1" t="s">
        <v>46</v>
      </c>
      <c r="V3711" s="1" t="s">
        <v>46</v>
      </c>
      <c r="W3711" s="1" t="s">
        <v>46</v>
      </c>
      <c r="X3711" s="12" t="str">
        <f>IF(OR(VOZ_WHATSAPP[[#This Row],[Confirma Valor de pago]]="No Cumple",VOZ_WHATSAPP[[#This Row],[Confirma hora de pago]]="No Cumple",VOZ_WHATSAPP[[#This Row],[Confirma medio de pago]]="No Cumple"),"Sin Cierre","Cierre")</f>
        <v>Cierre</v>
      </c>
      <c r="Y3711" s="1" t="s">
        <v>46</v>
      </c>
      <c r="Z3711" s="1" t="s">
        <v>46</v>
      </c>
      <c r="AA3711" s="1" t="s">
        <v>46</v>
      </c>
      <c r="AB3711" s="1" t="s">
        <v>46</v>
      </c>
      <c r="AC3711" s="11" t="str">
        <f>IF(OR(VOZ_WHATSAPP[[#This Row],[La comunicación es asertiva, con respeto y evita maltrato]]="No Cumple",VOZ_WHATSAPP[[#This Row],[Cumple con las normativas legales]]="No Cumple"),"No Cumple","Cumple")</f>
        <v>Cumple</v>
      </c>
      <c r="AD3711" s="1" t="s">
        <v>46</v>
      </c>
      <c r="AE3711" s="1" t="s">
        <v>3184</v>
      </c>
      <c r="AF3711" s="4">
        <v>1</v>
      </c>
      <c r="AG3711" s="4">
        <f>IF(AND(VOZ_WHATSAPP[[#This Row],[Estado Cierre]]="Sin Cierre",VOZ_WHATSAPP[[#This Row],[Nota Negocio]]="Sin Negocio"),VOZ_WHATSAPP[[#This Row],[Nota]]-24%,VOZ_WHATSAPP[[#This Row],[Nota]])</f>
        <v>1</v>
      </c>
      <c r="AH3711" s="8">
        <f>IF(VOZ_WHATSAPP[[#This Row],[Estado Legal]]="No Cumple",0,IF(VOZ_WHATSAPP[[#This Row],[Realiza lectura de guion Legal]]="No Cumple",VOZ_WHATSAPP[[#This Row],[Nota 2]]-50%,VOZ_WHATSAPP[[#This Row],[Nota 2]]))</f>
        <v>1</v>
      </c>
    </row>
    <row r="3712" spans="1:34" x14ac:dyDescent="0.25">
      <c r="A3712" s="2" t="str">
        <f>VOZ_WHATSAPP[[#This Row],[ID Asesor]]&amp;VOZ_WHATSAPP[[#This Row],[Fecha Monitoreo]]</f>
        <v>409245908</v>
      </c>
      <c r="B3712" s="2">
        <v>45908</v>
      </c>
      <c r="C3712" s="1" t="s">
        <v>696</v>
      </c>
      <c r="D3712" s="1">
        <v>4092</v>
      </c>
      <c r="E3712" s="2">
        <v>45908</v>
      </c>
      <c r="F3712" s="3">
        <v>6.9444444444444447E-4</v>
      </c>
      <c r="G3712" s="1" t="s">
        <v>51</v>
      </c>
      <c r="H3712" s="1" t="s">
        <v>44</v>
      </c>
      <c r="I3712" s="1">
        <v>627</v>
      </c>
      <c r="J3712" s="1">
        <v>3106641465</v>
      </c>
      <c r="K3712" s="1" t="s">
        <v>45</v>
      </c>
      <c r="L3712" s="1" t="s">
        <v>46</v>
      </c>
      <c r="M3712" s="1" t="s">
        <v>46</v>
      </c>
      <c r="N3712" s="1" t="s">
        <v>48</v>
      </c>
      <c r="O3712" s="1" t="s">
        <v>54</v>
      </c>
      <c r="P3712" s="1" t="s">
        <v>54</v>
      </c>
      <c r="Q3712" s="1" t="s">
        <v>46</v>
      </c>
      <c r="R3712" s="1" t="s">
        <v>46</v>
      </c>
      <c r="S3712" s="1" t="s">
        <v>46</v>
      </c>
      <c r="T3712" s="12" t="str">
        <f>IF(OR(VOZ_WHATSAPP[[#This Row],[Brinda argumentos coherentes a la objeción]]="No Cumple",VOZ_WHATSAPP[[#This Row],[Despliegue de Beneficios y/o consecuencias]]="No Cumple"),"Sin Negocio","Negocio")</f>
        <v>Negocio</v>
      </c>
      <c r="U3712" s="1" t="s">
        <v>48</v>
      </c>
      <c r="V3712" s="1" t="s">
        <v>48</v>
      </c>
      <c r="W3712" s="1" t="s">
        <v>48</v>
      </c>
      <c r="X3712" s="12" t="str">
        <f>IF(OR(VOZ_WHATSAPP[[#This Row],[Confirma Valor de pago]]="No Cumple",VOZ_WHATSAPP[[#This Row],[Confirma hora de pago]]="No Cumple",VOZ_WHATSAPP[[#This Row],[Confirma medio de pago]]="No Cumple"),"Sin Cierre","Cierre")</f>
        <v>Cierre</v>
      </c>
      <c r="Y3712" s="1" t="s">
        <v>46</v>
      </c>
      <c r="Z3712" s="1" t="s">
        <v>46</v>
      </c>
      <c r="AA3712" s="1" t="s">
        <v>46</v>
      </c>
      <c r="AB3712" s="1" t="s">
        <v>46</v>
      </c>
      <c r="AC3712" s="11" t="str">
        <f>IF(OR(VOZ_WHATSAPP[[#This Row],[La comunicación es asertiva, con respeto y evita maltrato]]="No Cumple",VOZ_WHATSAPP[[#This Row],[Cumple con las normativas legales]]="No Cumple"),"No Cumple","Cumple")</f>
        <v>Cumple</v>
      </c>
      <c r="AD3712" s="1" t="s">
        <v>46</v>
      </c>
      <c r="AE3712" s="1" t="s">
        <v>3185</v>
      </c>
      <c r="AF3712" s="4">
        <v>0.9</v>
      </c>
      <c r="AG3712" s="4">
        <f>IF(AND(VOZ_WHATSAPP[[#This Row],[Estado Cierre]]="Sin Cierre",VOZ_WHATSAPP[[#This Row],[Nota Negocio]]="Sin Negocio"),VOZ_WHATSAPP[[#This Row],[Nota]]-24%,VOZ_WHATSAPP[[#This Row],[Nota]])</f>
        <v>0.9</v>
      </c>
      <c r="AH3712" s="8">
        <f>IF(VOZ_WHATSAPP[[#This Row],[Estado Legal]]="No Cumple",0,IF(VOZ_WHATSAPP[[#This Row],[Realiza lectura de guion Legal]]="No Cumple",VOZ_WHATSAPP[[#This Row],[Nota 2]]-50%,VOZ_WHATSAPP[[#This Row],[Nota 2]]))</f>
        <v>0.9</v>
      </c>
    </row>
    <row r="3713" spans="1:34" x14ac:dyDescent="0.25">
      <c r="A3713" s="2" t="str">
        <f>VOZ_WHATSAPP[[#This Row],[ID Asesor]]&amp;VOZ_WHATSAPP[[#This Row],[Fecha Monitoreo]]</f>
        <v>388145908</v>
      </c>
      <c r="B3713" s="2">
        <v>45908</v>
      </c>
      <c r="C3713" s="1" t="s">
        <v>126</v>
      </c>
      <c r="D3713" s="1">
        <v>3881</v>
      </c>
      <c r="E3713" s="2">
        <v>45908</v>
      </c>
      <c r="F3713" s="3">
        <v>0.52986111111111112</v>
      </c>
      <c r="G3713" s="1" t="s">
        <v>51</v>
      </c>
      <c r="H3713" s="1" t="s">
        <v>44</v>
      </c>
      <c r="I3713" s="1">
        <v>445</v>
      </c>
      <c r="J3713" s="1">
        <v>3244202335</v>
      </c>
      <c r="K3713" s="1" t="s">
        <v>45</v>
      </c>
      <c r="L3713" s="1" t="s">
        <v>46</v>
      </c>
      <c r="M3713" s="1" t="s">
        <v>46</v>
      </c>
      <c r="N3713" s="1" t="s">
        <v>46</v>
      </c>
      <c r="O3713" s="1" t="s">
        <v>46</v>
      </c>
      <c r="P3713" s="1" t="s">
        <v>46</v>
      </c>
      <c r="Q3713" s="1" t="s">
        <v>46</v>
      </c>
      <c r="R3713" s="1" t="s">
        <v>46</v>
      </c>
      <c r="S3713" s="1" t="s">
        <v>48</v>
      </c>
      <c r="T3713" s="12" t="str">
        <f>IF(OR(VOZ_WHATSAPP[[#This Row],[Brinda argumentos coherentes a la objeción]]="No Cumple",VOZ_WHATSAPP[[#This Row],[Despliegue de Beneficios y/o consecuencias]]="No Cumple"),"Sin Negocio","Negocio")</f>
        <v>Negocio</v>
      </c>
      <c r="U3713" s="1" t="s">
        <v>46</v>
      </c>
      <c r="V3713" s="1" t="s">
        <v>46</v>
      </c>
      <c r="W3713" s="1" t="s">
        <v>46</v>
      </c>
      <c r="X3713" s="12" t="str">
        <f>IF(OR(VOZ_WHATSAPP[[#This Row],[Confirma Valor de pago]]="No Cumple",VOZ_WHATSAPP[[#This Row],[Confirma hora de pago]]="No Cumple",VOZ_WHATSAPP[[#This Row],[Confirma medio de pago]]="No Cumple"),"Sin Cierre","Cierre")</f>
        <v>Cierre</v>
      </c>
      <c r="Y3713" s="1" t="s">
        <v>46</v>
      </c>
      <c r="Z3713" s="1" t="s">
        <v>46</v>
      </c>
      <c r="AA3713" s="1" t="s">
        <v>46</v>
      </c>
      <c r="AB3713" s="1" t="s">
        <v>46</v>
      </c>
      <c r="AC3713" s="11" t="str">
        <f>IF(OR(VOZ_WHATSAPP[[#This Row],[La comunicación es asertiva, con respeto y evita maltrato]]="No Cumple",VOZ_WHATSAPP[[#This Row],[Cumple con las normativas legales]]="No Cumple"),"No Cumple","Cumple")</f>
        <v>Cumple</v>
      </c>
      <c r="AD3713" s="1" t="s">
        <v>46</v>
      </c>
      <c r="AE3713" s="1" t="s">
        <v>131</v>
      </c>
      <c r="AF3713" s="4">
        <v>1</v>
      </c>
      <c r="AG3713" s="4">
        <f>IF(AND(VOZ_WHATSAPP[[#This Row],[Estado Cierre]]="Sin Cierre",VOZ_WHATSAPP[[#This Row],[Nota Negocio]]="Sin Negocio"),VOZ_WHATSAPP[[#This Row],[Nota]]-24%,VOZ_WHATSAPP[[#This Row],[Nota]])</f>
        <v>1</v>
      </c>
      <c r="AH3713" s="8">
        <f>IF(VOZ_WHATSAPP[[#This Row],[Estado Legal]]="No Cumple",0,IF(VOZ_WHATSAPP[[#This Row],[Realiza lectura de guion Legal]]="No Cumple",VOZ_WHATSAPP[[#This Row],[Nota 2]]-50%,VOZ_WHATSAPP[[#This Row],[Nota 2]]))</f>
        <v>1</v>
      </c>
    </row>
    <row r="3714" spans="1:34" x14ac:dyDescent="0.25">
      <c r="A3714" s="2" t="str">
        <f>VOZ_WHATSAPP[[#This Row],[ID Asesor]]&amp;VOZ_WHATSAPP[[#This Row],[Fecha Monitoreo]]</f>
        <v>356945909</v>
      </c>
      <c r="B3714" s="2">
        <v>45909</v>
      </c>
      <c r="C3714" s="1" t="s">
        <v>42</v>
      </c>
      <c r="D3714" s="1">
        <v>3569</v>
      </c>
      <c r="E3714" s="2">
        <v>45909</v>
      </c>
      <c r="F3714" s="3">
        <v>0.34791666666666665</v>
      </c>
      <c r="G3714" s="1" t="s">
        <v>51</v>
      </c>
      <c r="H3714" s="1" t="s">
        <v>44</v>
      </c>
      <c r="I3714" s="1">
        <v>11009581</v>
      </c>
      <c r="J3714" s="1">
        <v>3229523442</v>
      </c>
      <c r="K3714" s="1" t="s">
        <v>49</v>
      </c>
      <c r="L3714" s="1" t="s">
        <v>46</v>
      </c>
      <c r="M3714" s="1" t="s">
        <v>46</v>
      </c>
      <c r="N3714" s="1" t="s">
        <v>46</v>
      </c>
      <c r="O3714" s="1" t="s">
        <v>46</v>
      </c>
      <c r="P3714" s="1" t="s">
        <v>46</v>
      </c>
      <c r="Q3714" s="1" t="s">
        <v>46</v>
      </c>
      <c r="R3714" s="1" t="s">
        <v>46</v>
      </c>
      <c r="S3714" s="1" t="s">
        <v>46</v>
      </c>
      <c r="T3714" s="12" t="str">
        <f>IF(OR(VOZ_WHATSAPP[[#This Row],[Brinda argumentos coherentes a la objeción]]="No Cumple",VOZ_WHATSAPP[[#This Row],[Despliegue de Beneficios y/o consecuencias]]="No Cumple"),"Sin Negocio","Negocio")</f>
        <v>Negocio</v>
      </c>
      <c r="U3714" s="1" t="s">
        <v>48</v>
      </c>
      <c r="V3714" s="1" t="s">
        <v>48</v>
      </c>
      <c r="W3714" s="1" t="s">
        <v>48</v>
      </c>
      <c r="X3714" s="12" t="str">
        <f>IF(OR(VOZ_WHATSAPP[[#This Row],[Confirma Valor de pago]]="No Cumple",VOZ_WHATSAPP[[#This Row],[Confirma hora de pago]]="No Cumple",VOZ_WHATSAPP[[#This Row],[Confirma medio de pago]]="No Cumple"),"Sin Cierre","Cierre")</f>
        <v>Cierre</v>
      </c>
      <c r="Y3714" s="1" t="s">
        <v>46</v>
      </c>
      <c r="Z3714" s="1" t="s">
        <v>46</v>
      </c>
      <c r="AA3714" s="1" t="s">
        <v>46</v>
      </c>
      <c r="AB3714" s="1" t="s">
        <v>46</v>
      </c>
      <c r="AC3714" s="11" t="str">
        <f>IF(OR(VOZ_WHATSAPP[[#This Row],[La comunicación es asertiva, con respeto y evita maltrato]]="No Cumple",VOZ_WHATSAPP[[#This Row],[Cumple con las normativas legales]]="No Cumple"),"No Cumple","Cumple")</f>
        <v>Cumple</v>
      </c>
      <c r="AD3714" s="1" t="s">
        <v>46</v>
      </c>
      <c r="AE3714" s="1" t="s">
        <v>101</v>
      </c>
      <c r="AF3714" s="4">
        <v>1</v>
      </c>
      <c r="AG3714" s="4">
        <f>IF(AND(VOZ_WHATSAPP[[#This Row],[Estado Cierre]]="Sin Cierre",VOZ_WHATSAPP[[#This Row],[Nota Negocio]]="Sin Negocio"),VOZ_WHATSAPP[[#This Row],[Nota]]-24%,VOZ_WHATSAPP[[#This Row],[Nota]])</f>
        <v>1</v>
      </c>
      <c r="AH3714" s="8">
        <f>IF(VOZ_WHATSAPP[[#This Row],[Estado Legal]]="No Cumple",0,IF(VOZ_WHATSAPP[[#This Row],[Realiza lectura de guion Legal]]="No Cumple",VOZ_WHATSAPP[[#This Row],[Nota 2]]-50%,VOZ_WHATSAPP[[#This Row],[Nota 2]]))</f>
        <v>1</v>
      </c>
    </row>
    <row r="3715" spans="1:34" x14ac:dyDescent="0.25">
      <c r="A3715" s="2" t="str">
        <f>VOZ_WHATSAPP[[#This Row],[ID Asesor]]&amp;VOZ_WHATSAPP[[#This Row],[Fecha Monitoreo]]</f>
        <v>397245909</v>
      </c>
      <c r="B3715" s="2">
        <v>45909</v>
      </c>
      <c r="C3715" s="1" t="s">
        <v>50</v>
      </c>
      <c r="D3715" s="1">
        <v>3972</v>
      </c>
      <c r="E3715" s="2">
        <v>45909</v>
      </c>
      <c r="F3715" s="3">
        <v>0.35</v>
      </c>
      <c r="G3715" s="1" t="s">
        <v>43</v>
      </c>
      <c r="H3715" s="1" t="s">
        <v>44</v>
      </c>
      <c r="I3715" s="1">
        <v>210020488</v>
      </c>
      <c r="J3715" s="1">
        <v>3108044769</v>
      </c>
      <c r="K3715" s="1" t="s">
        <v>49</v>
      </c>
      <c r="L3715" s="1" t="s">
        <v>46</v>
      </c>
      <c r="M3715" s="1" t="s">
        <v>46</v>
      </c>
      <c r="N3715" s="1" t="s">
        <v>46</v>
      </c>
      <c r="O3715" s="1" t="s">
        <v>46</v>
      </c>
      <c r="P3715" s="1" t="s">
        <v>46</v>
      </c>
      <c r="Q3715" s="1" t="s">
        <v>46</v>
      </c>
      <c r="R3715" s="1" t="s">
        <v>48</v>
      </c>
      <c r="S3715" s="1" t="s">
        <v>47</v>
      </c>
      <c r="T3715" s="12" t="str">
        <f>IF(OR(VOZ_WHATSAPP[[#This Row],[Brinda argumentos coherentes a la objeción]]="No Cumple",VOZ_WHATSAPP[[#This Row],[Despliegue de Beneficios y/o consecuencias]]="No Cumple"),"Sin Negocio","Negocio")</f>
        <v>Sin Negocio</v>
      </c>
      <c r="U3715" s="1" t="s">
        <v>46</v>
      </c>
      <c r="V3715" s="1" t="s">
        <v>46</v>
      </c>
      <c r="W3715" s="1" t="s">
        <v>46</v>
      </c>
      <c r="X3715" s="12" t="str">
        <f>IF(OR(VOZ_WHATSAPP[[#This Row],[Confirma Valor de pago]]="No Cumple",VOZ_WHATSAPP[[#This Row],[Confirma hora de pago]]="No Cumple",VOZ_WHATSAPP[[#This Row],[Confirma medio de pago]]="No Cumple"),"Sin Cierre","Cierre")</f>
        <v>Cierre</v>
      </c>
      <c r="Y3715" s="1" t="s">
        <v>46</v>
      </c>
      <c r="Z3715" s="1" t="s">
        <v>46</v>
      </c>
      <c r="AA3715" s="1" t="s">
        <v>46</v>
      </c>
      <c r="AB3715" s="1" t="s">
        <v>46</v>
      </c>
      <c r="AC3715" s="11" t="str">
        <f>IF(OR(VOZ_WHATSAPP[[#This Row],[La comunicación es asertiva, con respeto y evita maltrato]]="No Cumple",VOZ_WHATSAPP[[#This Row],[Cumple con las normativas legales]]="No Cumple"),"No Cumple","Cumple")</f>
        <v>Cumple</v>
      </c>
      <c r="AD3715" s="1" t="s">
        <v>46</v>
      </c>
      <c r="AE3715" s="1" t="s">
        <v>3219</v>
      </c>
      <c r="AF3715" s="4">
        <v>0.9</v>
      </c>
      <c r="AG3715" s="4">
        <f>IF(AND(VOZ_WHATSAPP[[#This Row],[Estado Cierre]]="Sin Cierre",VOZ_WHATSAPP[[#This Row],[Nota Negocio]]="Sin Negocio"),VOZ_WHATSAPP[[#This Row],[Nota]]-24%,VOZ_WHATSAPP[[#This Row],[Nota]])</f>
        <v>0.9</v>
      </c>
      <c r="AH3715" s="8">
        <f>IF(VOZ_WHATSAPP[[#This Row],[Estado Legal]]="No Cumple",0,IF(VOZ_WHATSAPP[[#This Row],[Realiza lectura de guion Legal]]="No Cumple",VOZ_WHATSAPP[[#This Row],[Nota 2]]-50%,VOZ_WHATSAPP[[#This Row],[Nota 2]]))</f>
        <v>0.9</v>
      </c>
    </row>
    <row r="3716" spans="1:34" x14ac:dyDescent="0.25">
      <c r="A3716" s="2" t="str">
        <f>VOZ_WHATSAPP[[#This Row],[ID Asesor]]&amp;VOZ_WHATSAPP[[#This Row],[Fecha Monitoreo]]</f>
        <v>335445909</v>
      </c>
      <c r="B3716" s="2">
        <v>45909</v>
      </c>
      <c r="C3716" s="1" t="s">
        <v>126</v>
      </c>
      <c r="D3716" s="1">
        <v>3354</v>
      </c>
      <c r="E3716" s="2">
        <v>45909</v>
      </c>
      <c r="F3716" s="3">
        <v>0.34236111111111112</v>
      </c>
      <c r="G3716" s="1" t="s">
        <v>58</v>
      </c>
      <c r="H3716" s="1" t="s">
        <v>44</v>
      </c>
      <c r="I3716" s="1">
        <v>425</v>
      </c>
      <c r="J3716" s="1">
        <v>3155796135</v>
      </c>
      <c r="K3716" s="1" t="s">
        <v>45</v>
      </c>
      <c r="L3716" s="1" t="s">
        <v>46</v>
      </c>
      <c r="M3716" s="1" t="s">
        <v>46</v>
      </c>
      <c r="N3716" s="1" t="s">
        <v>46</v>
      </c>
      <c r="O3716" s="1" t="s">
        <v>46</v>
      </c>
      <c r="P3716" s="1" t="s">
        <v>46</v>
      </c>
      <c r="Q3716" s="1" t="s">
        <v>48</v>
      </c>
      <c r="R3716" s="1" t="s">
        <v>48</v>
      </c>
      <c r="S3716" s="1" t="s">
        <v>48</v>
      </c>
      <c r="T3716" s="12" t="str">
        <f>IF(OR(VOZ_WHATSAPP[[#This Row],[Brinda argumentos coherentes a la objeción]]="No Cumple",VOZ_WHATSAPP[[#This Row],[Despliegue de Beneficios y/o consecuencias]]="No Cumple"),"Sin Negocio","Negocio")</f>
        <v>Negocio</v>
      </c>
      <c r="U3716" s="1" t="s">
        <v>46</v>
      </c>
      <c r="V3716" s="1" t="s">
        <v>46</v>
      </c>
      <c r="W3716" s="1" t="s">
        <v>46</v>
      </c>
      <c r="X3716" s="12" t="str">
        <f>IF(OR(VOZ_WHATSAPP[[#This Row],[Confirma Valor de pago]]="No Cumple",VOZ_WHATSAPP[[#This Row],[Confirma hora de pago]]="No Cumple",VOZ_WHATSAPP[[#This Row],[Confirma medio de pago]]="No Cumple"),"Sin Cierre","Cierre")</f>
        <v>Cierre</v>
      </c>
      <c r="Y3716" s="1" t="s">
        <v>46</v>
      </c>
      <c r="Z3716" s="1" t="s">
        <v>46</v>
      </c>
      <c r="AA3716" s="1" t="s">
        <v>46</v>
      </c>
      <c r="AB3716" s="1" t="s">
        <v>46</v>
      </c>
      <c r="AC3716" s="11" t="str">
        <f>IF(OR(VOZ_WHATSAPP[[#This Row],[La comunicación es asertiva, con respeto y evita maltrato]]="No Cumple",VOZ_WHATSAPP[[#This Row],[Cumple con las normativas legales]]="No Cumple"),"No Cumple","Cumple")</f>
        <v>Cumple</v>
      </c>
      <c r="AD3716" s="1" t="s">
        <v>46</v>
      </c>
      <c r="AE3716" s="1" t="s">
        <v>131</v>
      </c>
      <c r="AF3716" s="4">
        <v>1</v>
      </c>
      <c r="AG3716" s="4">
        <f>IF(AND(VOZ_WHATSAPP[[#This Row],[Estado Cierre]]="Sin Cierre",VOZ_WHATSAPP[[#This Row],[Nota Negocio]]="Sin Negocio"),VOZ_WHATSAPP[[#This Row],[Nota]]-24%,VOZ_WHATSAPP[[#This Row],[Nota]])</f>
        <v>1</v>
      </c>
      <c r="AH3716" s="8">
        <f>IF(VOZ_WHATSAPP[[#This Row],[Estado Legal]]="No Cumple",0,IF(VOZ_WHATSAPP[[#This Row],[Realiza lectura de guion Legal]]="No Cumple",VOZ_WHATSAPP[[#This Row],[Nota 2]]-50%,VOZ_WHATSAPP[[#This Row],[Nota 2]]))</f>
        <v>1</v>
      </c>
    </row>
    <row r="3717" spans="1:34" x14ac:dyDescent="0.25">
      <c r="A3717" s="2" t="str">
        <f>VOZ_WHATSAPP[[#This Row],[ID Asesor]]&amp;VOZ_WHATSAPP[[#This Row],[Fecha Monitoreo]]</f>
        <v>380645909</v>
      </c>
      <c r="B3717" s="2">
        <v>45909</v>
      </c>
      <c r="C3717" s="1" t="s">
        <v>696</v>
      </c>
      <c r="D3717" s="1">
        <v>3806</v>
      </c>
      <c r="E3717" s="2">
        <v>45909</v>
      </c>
      <c r="F3717" s="3">
        <v>0.33055555555555555</v>
      </c>
      <c r="G3717" s="1" t="s">
        <v>58</v>
      </c>
      <c r="H3717" s="1" t="s">
        <v>44</v>
      </c>
      <c r="I3717" s="1">
        <v>448</v>
      </c>
      <c r="J3717" s="1">
        <v>3154344775</v>
      </c>
      <c r="K3717" s="1" t="s">
        <v>45</v>
      </c>
      <c r="L3717" s="1" t="s">
        <v>46</v>
      </c>
      <c r="M3717" s="1" t="s">
        <v>46</v>
      </c>
      <c r="N3717" s="1" t="s">
        <v>46</v>
      </c>
      <c r="O3717" s="1" t="s">
        <v>46</v>
      </c>
      <c r="P3717" s="1" t="s">
        <v>46</v>
      </c>
      <c r="Q3717" s="1" t="s">
        <v>48</v>
      </c>
      <c r="R3717" s="1" t="s">
        <v>48</v>
      </c>
      <c r="S3717" s="1" t="s">
        <v>46</v>
      </c>
      <c r="T3717" s="12" t="str">
        <f>IF(OR(VOZ_WHATSAPP[[#This Row],[Brinda argumentos coherentes a la objeción]]="No Cumple",VOZ_WHATSAPP[[#This Row],[Despliegue de Beneficios y/o consecuencias]]="No Cumple"),"Sin Negocio","Negocio")</f>
        <v>Negocio</v>
      </c>
      <c r="U3717" s="1" t="s">
        <v>46</v>
      </c>
      <c r="V3717" s="1" t="s">
        <v>46</v>
      </c>
      <c r="W3717" s="1" t="s">
        <v>46</v>
      </c>
      <c r="X3717" s="12" t="str">
        <f>IF(OR(VOZ_WHATSAPP[[#This Row],[Confirma Valor de pago]]="No Cumple",VOZ_WHATSAPP[[#This Row],[Confirma hora de pago]]="No Cumple",VOZ_WHATSAPP[[#This Row],[Confirma medio de pago]]="No Cumple"),"Sin Cierre","Cierre")</f>
        <v>Cierre</v>
      </c>
      <c r="Y3717" s="1" t="s">
        <v>46</v>
      </c>
      <c r="Z3717" s="1" t="s">
        <v>46</v>
      </c>
      <c r="AA3717" s="1" t="s">
        <v>46</v>
      </c>
      <c r="AB3717" s="1" t="s">
        <v>46</v>
      </c>
      <c r="AC3717" s="11" t="str">
        <f>IF(OR(VOZ_WHATSAPP[[#This Row],[La comunicación es asertiva, con respeto y evita maltrato]]="No Cumple",VOZ_WHATSAPP[[#This Row],[Cumple con las normativas legales]]="No Cumple"),"No Cumple","Cumple")</f>
        <v>Cumple</v>
      </c>
      <c r="AD3717" s="1" t="s">
        <v>46</v>
      </c>
      <c r="AE3717" s="1" t="s">
        <v>2970</v>
      </c>
      <c r="AF3717" s="4">
        <v>1</v>
      </c>
      <c r="AG3717" s="4">
        <f>IF(AND(VOZ_WHATSAPP[[#This Row],[Estado Cierre]]="Sin Cierre",VOZ_WHATSAPP[[#This Row],[Nota Negocio]]="Sin Negocio"),VOZ_WHATSAPP[[#This Row],[Nota]]-24%,VOZ_WHATSAPP[[#This Row],[Nota]])</f>
        <v>1</v>
      </c>
      <c r="AH3717" s="8">
        <f>IF(VOZ_WHATSAPP[[#This Row],[Estado Legal]]="No Cumple",0,IF(VOZ_WHATSAPP[[#This Row],[Realiza lectura de guion Legal]]="No Cumple",VOZ_WHATSAPP[[#This Row],[Nota 2]]-50%,VOZ_WHATSAPP[[#This Row],[Nota 2]]))</f>
        <v>1</v>
      </c>
    </row>
    <row r="3718" spans="1:34" x14ac:dyDescent="0.25">
      <c r="A3718" s="2" t="str">
        <f>VOZ_WHATSAPP[[#This Row],[ID Asesor]]&amp;VOZ_WHATSAPP[[#This Row],[Fecha Monitoreo]]</f>
        <v>380545909</v>
      </c>
      <c r="B3718" s="2">
        <v>45909</v>
      </c>
      <c r="C3718" s="1" t="s">
        <v>126</v>
      </c>
      <c r="D3718" s="1">
        <v>3805</v>
      </c>
      <c r="E3718" s="2">
        <v>45909</v>
      </c>
      <c r="F3718" s="3">
        <v>0.3611111111111111</v>
      </c>
      <c r="G3718" s="1" t="s">
        <v>58</v>
      </c>
      <c r="H3718" s="1" t="s">
        <v>44</v>
      </c>
      <c r="I3718" s="1">
        <v>447</v>
      </c>
      <c r="J3718" s="1">
        <v>3023897070</v>
      </c>
      <c r="K3718" s="1" t="s">
        <v>45</v>
      </c>
      <c r="L3718" s="1" t="s">
        <v>46</v>
      </c>
      <c r="M3718" s="1" t="s">
        <v>46</v>
      </c>
      <c r="N3718" s="1" t="s">
        <v>46</v>
      </c>
      <c r="O3718" s="1" t="s">
        <v>46</v>
      </c>
      <c r="P3718" s="1" t="s">
        <v>46</v>
      </c>
      <c r="Q3718" s="1" t="s">
        <v>48</v>
      </c>
      <c r="R3718" s="1" t="s">
        <v>48</v>
      </c>
      <c r="S3718" s="1" t="s">
        <v>48</v>
      </c>
      <c r="T3718" s="12" t="str">
        <f>IF(OR(VOZ_WHATSAPP[[#This Row],[Brinda argumentos coherentes a la objeción]]="No Cumple",VOZ_WHATSAPP[[#This Row],[Despliegue de Beneficios y/o consecuencias]]="No Cumple"),"Sin Negocio","Negocio")</f>
        <v>Negocio</v>
      </c>
      <c r="U3718" s="1" t="s">
        <v>46</v>
      </c>
      <c r="V3718" s="1" t="s">
        <v>46</v>
      </c>
      <c r="W3718" s="1" t="s">
        <v>46</v>
      </c>
      <c r="X3718" s="12" t="str">
        <f>IF(OR(VOZ_WHATSAPP[[#This Row],[Confirma Valor de pago]]="No Cumple",VOZ_WHATSAPP[[#This Row],[Confirma hora de pago]]="No Cumple",VOZ_WHATSAPP[[#This Row],[Confirma medio de pago]]="No Cumple"),"Sin Cierre","Cierre")</f>
        <v>Cierre</v>
      </c>
      <c r="Y3718" s="1" t="s">
        <v>46</v>
      </c>
      <c r="Z3718" s="1" t="s">
        <v>46</v>
      </c>
      <c r="AA3718" s="1" t="s">
        <v>46</v>
      </c>
      <c r="AB3718" s="1" t="s">
        <v>46</v>
      </c>
      <c r="AC3718" s="11" t="str">
        <f>IF(OR(VOZ_WHATSAPP[[#This Row],[La comunicación es asertiva, con respeto y evita maltrato]]="No Cumple",VOZ_WHATSAPP[[#This Row],[Cumple con las normativas legales]]="No Cumple"),"No Cumple","Cumple")</f>
        <v>Cumple</v>
      </c>
      <c r="AD3718" s="1" t="s">
        <v>46</v>
      </c>
      <c r="AE3718" s="1" t="s">
        <v>131</v>
      </c>
      <c r="AF3718" s="4">
        <v>1</v>
      </c>
      <c r="AG3718" s="4">
        <f>IF(AND(VOZ_WHATSAPP[[#This Row],[Estado Cierre]]="Sin Cierre",VOZ_WHATSAPP[[#This Row],[Nota Negocio]]="Sin Negocio"),VOZ_WHATSAPP[[#This Row],[Nota]]-24%,VOZ_WHATSAPP[[#This Row],[Nota]])</f>
        <v>1</v>
      </c>
      <c r="AH3718" s="8">
        <f>IF(VOZ_WHATSAPP[[#This Row],[Estado Legal]]="No Cumple",0,IF(VOZ_WHATSAPP[[#This Row],[Realiza lectura de guion Legal]]="No Cumple",VOZ_WHATSAPP[[#This Row],[Nota 2]]-50%,VOZ_WHATSAPP[[#This Row],[Nota 2]]))</f>
        <v>1</v>
      </c>
    </row>
    <row r="3719" spans="1:34" x14ac:dyDescent="0.25">
      <c r="A3719" s="2" t="str">
        <f>VOZ_WHATSAPP[[#This Row],[ID Asesor]]&amp;VOZ_WHATSAPP[[#This Row],[Fecha Monitoreo]]</f>
        <v>366545909</v>
      </c>
      <c r="B3719" s="2">
        <v>45909</v>
      </c>
      <c r="C3719" s="1" t="s">
        <v>42</v>
      </c>
      <c r="D3719" s="1">
        <v>3665</v>
      </c>
      <c r="E3719" s="2">
        <v>45909</v>
      </c>
      <c r="F3719" s="3">
        <v>0.31666666666666665</v>
      </c>
      <c r="G3719" s="1" t="s">
        <v>60</v>
      </c>
      <c r="H3719" s="1" t="s">
        <v>44</v>
      </c>
      <c r="I3719" s="1">
        <v>1111</v>
      </c>
      <c r="J3719" s="1">
        <v>3245367224</v>
      </c>
      <c r="K3719" s="1" t="s">
        <v>45</v>
      </c>
      <c r="L3719" s="1" t="s">
        <v>46</v>
      </c>
      <c r="M3719" s="1" t="s">
        <v>46</v>
      </c>
      <c r="N3719" s="1" t="s">
        <v>46</v>
      </c>
      <c r="O3719" s="1" t="s">
        <v>54</v>
      </c>
      <c r="P3719" s="1" t="s">
        <v>46</v>
      </c>
      <c r="Q3719" s="1" t="s">
        <v>46</v>
      </c>
      <c r="R3719" s="1" t="s">
        <v>46</v>
      </c>
      <c r="S3719" s="1" t="s">
        <v>47</v>
      </c>
      <c r="T3719" s="12" t="str">
        <f>IF(OR(VOZ_WHATSAPP[[#This Row],[Brinda argumentos coherentes a la objeción]]="No Cumple",VOZ_WHATSAPP[[#This Row],[Despliegue de Beneficios y/o consecuencias]]="No Cumple"),"Sin Negocio","Negocio")</f>
        <v>Sin Negocio</v>
      </c>
      <c r="U3719" s="1" t="s">
        <v>48</v>
      </c>
      <c r="V3719" s="1" t="s">
        <v>48</v>
      </c>
      <c r="W3719" s="1" t="s">
        <v>48</v>
      </c>
      <c r="X3719" s="12" t="str">
        <f>IF(OR(VOZ_WHATSAPP[[#This Row],[Confirma Valor de pago]]="No Cumple",VOZ_WHATSAPP[[#This Row],[Confirma hora de pago]]="No Cumple",VOZ_WHATSAPP[[#This Row],[Confirma medio de pago]]="No Cumple"),"Sin Cierre","Cierre")</f>
        <v>Cierre</v>
      </c>
      <c r="Y3719" s="1" t="s">
        <v>46</v>
      </c>
      <c r="Z3719" s="1" t="s">
        <v>46</v>
      </c>
      <c r="AA3719" s="1" t="s">
        <v>46</v>
      </c>
      <c r="AB3719" s="1" t="s">
        <v>54</v>
      </c>
      <c r="AC3719" s="11" t="str">
        <f>IF(OR(VOZ_WHATSAPP[[#This Row],[La comunicación es asertiva, con respeto y evita maltrato]]="No Cumple",VOZ_WHATSAPP[[#This Row],[Cumple con las normativas legales]]="No Cumple"),"No Cumple","Cumple")</f>
        <v>No Cumple</v>
      </c>
      <c r="AD3719" s="1" t="s">
        <v>46</v>
      </c>
      <c r="AE3719" s="1" t="s">
        <v>3220</v>
      </c>
      <c r="AF3719" s="4">
        <v>0.85</v>
      </c>
      <c r="AG3719" s="4">
        <f>IF(AND(VOZ_WHATSAPP[[#This Row],[Estado Cierre]]="Sin Cierre",VOZ_WHATSAPP[[#This Row],[Nota Negocio]]="Sin Negocio"),VOZ_WHATSAPP[[#This Row],[Nota]]-24%,VOZ_WHATSAPP[[#This Row],[Nota]])</f>
        <v>0.85</v>
      </c>
      <c r="AH3719" s="8">
        <f>IF(VOZ_WHATSAPP[[#This Row],[Estado Legal]]="No Cumple",0,IF(VOZ_WHATSAPP[[#This Row],[Realiza lectura de guion Legal]]="No Cumple",VOZ_WHATSAPP[[#This Row],[Nota 2]]-50%,VOZ_WHATSAPP[[#This Row],[Nota 2]]))</f>
        <v>0</v>
      </c>
    </row>
    <row r="3720" spans="1:34" x14ac:dyDescent="0.25">
      <c r="A3720" s="2" t="str">
        <f>VOZ_WHATSAPP[[#This Row],[ID Asesor]]&amp;VOZ_WHATSAPP[[#This Row],[Fecha Monitoreo]]</f>
        <v>381845909</v>
      </c>
      <c r="B3720" s="2">
        <v>45909</v>
      </c>
      <c r="C3720" s="1" t="s">
        <v>126</v>
      </c>
      <c r="D3720" s="1">
        <v>3818</v>
      </c>
      <c r="E3720" s="2">
        <v>45909</v>
      </c>
      <c r="F3720" s="3">
        <v>0.34236111111111112</v>
      </c>
      <c r="G3720" s="1" t="s">
        <v>80</v>
      </c>
      <c r="H3720" s="1" t="s">
        <v>44</v>
      </c>
      <c r="I3720" s="1">
        <v>599</v>
      </c>
      <c r="J3720" s="1">
        <v>3202324649</v>
      </c>
      <c r="K3720" s="1" t="s">
        <v>45</v>
      </c>
      <c r="L3720" s="1" t="s">
        <v>46</v>
      </c>
      <c r="M3720" s="1" t="s">
        <v>48</v>
      </c>
      <c r="N3720" s="1" t="s">
        <v>46</v>
      </c>
      <c r="O3720" s="1" t="s">
        <v>46</v>
      </c>
      <c r="P3720" s="1" t="s">
        <v>46</v>
      </c>
      <c r="Q3720" s="1" t="s">
        <v>46</v>
      </c>
      <c r="R3720" s="1" t="s">
        <v>46</v>
      </c>
      <c r="S3720" s="1" t="s">
        <v>46</v>
      </c>
      <c r="T3720" s="12" t="str">
        <f>IF(OR(VOZ_WHATSAPP[[#This Row],[Brinda argumentos coherentes a la objeción]]="No Cumple",VOZ_WHATSAPP[[#This Row],[Despliegue de Beneficios y/o consecuencias]]="No Cumple"),"Sin Negocio","Negocio")</f>
        <v>Negocio</v>
      </c>
      <c r="U3720" s="1" t="s">
        <v>48</v>
      </c>
      <c r="V3720" s="1" t="s">
        <v>48</v>
      </c>
      <c r="W3720" s="1" t="s">
        <v>48</v>
      </c>
      <c r="X3720" s="12" t="str">
        <f>IF(OR(VOZ_WHATSAPP[[#This Row],[Confirma Valor de pago]]="No Cumple",VOZ_WHATSAPP[[#This Row],[Confirma hora de pago]]="No Cumple",VOZ_WHATSAPP[[#This Row],[Confirma medio de pago]]="No Cumple"),"Sin Cierre","Cierre")</f>
        <v>Cierre</v>
      </c>
      <c r="Y3720" s="1" t="s">
        <v>46</v>
      </c>
      <c r="Z3720" s="1" t="s">
        <v>46</v>
      </c>
      <c r="AA3720" s="1" t="s">
        <v>46</v>
      </c>
      <c r="AB3720" s="1" t="s">
        <v>46</v>
      </c>
      <c r="AC3720" s="11" t="str">
        <f>IF(OR(VOZ_WHATSAPP[[#This Row],[La comunicación es asertiva, con respeto y evita maltrato]]="No Cumple",VOZ_WHATSAPP[[#This Row],[Cumple con las normativas legales]]="No Cumple"),"No Cumple","Cumple")</f>
        <v>Cumple</v>
      </c>
      <c r="AD3720" s="1" t="s">
        <v>46</v>
      </c>
      <c r="AE3720" s="1" t="s">
        <v>131</v>
      </c>
      <c r="AF3720" s="4">
        <v>1</v>
      </c>
      <c r="AG3720" s="4">
        <f>IF(AND(VOZ_WHATSAPP[[#This Row],[Estado Cierre]]="Sin Cierre",VOZ_WHATSAPP[[#This Row],[Nota Negocio]]="Sin Negocio"),VOZ_WHATSAPP[[#This Row],[Nota]]-24%,VOZ_WHATSAPP[[#This Row],[Nota]])</f>
        <v>1</v>
      </c>
      <c r="AH3720" s="8">
        <f>IF(VOZ_WHATSAPP[[#This Row],[Estado Legal]]="No Cumple",0,IF(VOZ_WHATSAPP[[#This Row],[Realiza lectura de guion Legal]]="No Cumple",VOZ_WHATSAPP[[#This Row],[Nota 2]]-50%,VOZ_WHATSAPP[[#This Row],[Nota 2]]))</f>
        <v>1</v>
      </c>
    </row>
    <row r="3721" spans="1:34" x14ac:dyDescent="0.25">
      <c r="A3721" s="2" t="str">
        <f>VOZ_WHATSAPP[[#This Row],[ID Asesor]]&amp;VOZ_WHATSAPP[[#This Row],[Fecha Monitoreo]]</f>
        <v>407845909</v>
      </c>
      <c r="B3721" s="2">
        <v>45909</v>
      </c>
      <c r="C3721" s="1" t="s">
        <v>696</v>
      </c>
      <c r="D3721" s="1">
        <v>4078</v>
      </c>
      <c r="E3721" s="2">
        <v>45909</v>
      </c>
      <c r="F3721" s="3">
        <v>0.36944444444444446</v>
      </c>
      <c r="G3721" s="1" t="s">
        <v>51</v>
      </c>
      <c r="H3721" s="1" t="s">
        <v>44</v>
      </c>
      <c r="I3721" s="1">
        <v>618</v>
      </c>
      <c r="J3721" s="1">
        <v>3134982290</v>
      </c>
      <c r="K3721" s="1" t="s">
        <v>45</v>
      </c>
      <c r="L3721" s="1" t="s">
        <v>46</v>
      </c>
      <c r="M3721" s="1" t="s">
        <v>46</v>
      </c>
      <c r="N3721" s="1" t="s">
        <v>46</v>
      </c>
      <c r="O3721" s="1" t="s">
        <v>46</v>
      </c>
      <c r="P3721" s="1" t="s">
        <v>46</v>
      </c>
      <c r="Q3721" s="1" t="s">
        <v>48</v>
      </c>
      <c r="R3721" s="1" t="s">
        <v>48</v>
      </c>
      <c r="S3721" s="1" t="s">
        <v>47</v>
      </c>
      <c r="T3721" s="12" t="str">
        <f>IF(OR(VOZ_WHATSAPP[[#This Row],[Brinda argumentos coherentes a la objeción]]="No Cumple",VOZ_WHATSAPP[[#This Row],[Despliegue de Beneficios y/o consecuencias]]="No Cumple"),"Sin Negocio","Negocio")</f>
        <v>Sin Negocio</v>
      </c>
      <c r="U3721" s="1" t="s">
        <v>46</v>
      </c>
      <c r="V3721" s="1" t="s">
        <v>46</v>
      </c>
      <c r="W3721" s="1" t="s">
        <v>46</v>
      </c>
      <c r="X3721" s="12" t="str">
        <f>IF(OR(VOZ_WHATSAPP[[#This Row],[Confirma Valor de pago]]="No Cumple",VOZ_WHATSAPP[[#This Row],[Confirma hora de pago]]="No Cumple",VOZ_WHATSAPP[[#This Row],[Confirma medio de pago]]="No Cumple"),"Sin Cierre","Cierre")</f>
        <v>Cierre</v>
      </c>
      <c r="Y3721" s="1" t="s">
        <v>46</v>
      </c>
      <c r="Z3721" s="1" t="s">
        <v>46</v>
      </c>
      <c r="AA3721" s="1" t="s">
        <v>46</v>
      </c>
      <c r="AB3721" s="1" t="s">
        <v>46</v>
      </c>
      <c r="AC3721" s="11" t="str">
        <f>IF(OR(VOZ_WHATSAPP[[#This Row],[La comunicación es asertiva, con respeto y evita maltrato]]="No Cumple",VOZ_WHATSAPP[[#This Row],[Cumple con las normativas legales]]="No Cumple"),"No Cumple","Cumple")</f>
        <v>Cumple</v>
      </c>
      <c r="AD3721" s="1" t="s">
        <v>46</v>
      </c>
      <c r="AE3721" s="1" t="s">
        <v>3221</v>
      </c>
      <c r="AF3721" s="4">
        <v>0.9</v>
      </c>
      <c r="AG3721" s="4">
        <f>IF(AND(VOZ_WHATSAPP[[#This Row],[Estado Cierre]]="Sin Cierre",VOZ_WHATSAPP[[#This Row],[Nota Negocio]]="Sin Negocio"),VOZ_WHATSAPP[[#This Row],[Nota]]-24%,VOZ_WHATSAPP[[#This Row],[Nota]])</f>
        <v>0.9</v>
      </c>
      <c r="AH3721" s="8">
        <f>IF(VOZ_WHATSAPP[[#This Row],[Estado Legal]]="No Cumple",0,IF(VOZ_WHATSAPP[[#This Row],[Realiza lectura de guion Legal]]="No Cumple",VOZ_WHATSAPP[[#This Row],[Nota 2]]-50%,VOZ_WHATSAPP[[#This Row],[Nota 2]]))</f>
        <v>0.9</v>
      </c>
    </row>
    <row r="3722" spans="1:34" x14ac:dyDescent="0.25">
      <c r="A3722" s="2" t="str">
        <f>VOZ_WHATSAPP[[#This Row],[ID Asesor]]&amp;VOZ_WHATSAPP[[#This Row],[Fecha Monitoreo]]</f>
        <v>383045909</v>
      </c>
      <c r="B3722" s="2">
        <v>45909</v>
      </c>
      <c r="C3722" s="1" t="s">
        <v>696</v>
      </c>
      <c r="D3722" s="1">
        <v>3830</v>
      </c>
      <c r="E3722" s="2">
        <v>45909</v>
      </c>
      <c r="F3722" s="3">
        <v>0.39513888888888887</v>
      </c>
      <c r="G3722" s="1" t="s">
        <v>58</v>
      </c>
      <c r="H3722" s="1" t="s">
        <v>44</v>
      </c>
      <c r="I3722" s="1">
        <v>575</v>
      </c>
      <c r="J3722" s="1">
        <v>3222618593</v>
      </c>
      <c r="K3722" s="1" t="s">
        <v>45</v>
      </c>
      <c r="L3722" s="1" t="s">
        <v>46</v>
      </c>
      <c r="M3722" s="1" t="s">
        <v>47</v>
      </c>
      <c r="N3722" s="1" t="s">
        <v>46</v>
      </c>
      <c r="O3722" s="1" t="s">
        <v>46</v>
      </c>
      <c r="P3722" s="1" t="s">
        <v>48</v>
      </c>
      <c r="Q3722" s="1" t="s">
        <v>46</v>
      </c>
      <c r="R3722" s="1" t="s">
        <v>46</v>
      </c>
      <c r="S3722" s="1" t="s">
        <v>46</v>
      </c>
      <c r="T3722" s="12" t="str">
        <f>IF(OR(VOZ_WHATSAPP[[#This Row],[Brinda argumentos coherentes a la objeción]]="No Cumple",VOZ_WHATSAPP[[#This Row],[Despliegue de Beneficios y/o consecuencias]]="No Cumple"),"Sin Negocio","Negocio")</f>
        <v>Negocio</v>
      </c>
      <c r="U3722" s="1" t="s">
        <v>48</v>
      </c>
      <c r="V3722" s="1" t="s">
        <v>48</v>
      </c>
      <c r="W3722" s="1" t="s">
        <v>48</v>
      </c>
      <c r="X3722" s="12" t="str">
        <f>IF(OR(VOZ_WHATSAPP[[#This Row],[Confirma Valor de pago]]="No Cumple",VOZ_WHATSAPP[[#This Row],[Confirma hora de pago]]="No Cumple",VOZ_WHATSAPP[[#This Row],[Confirma medio de pago]]="No Cumple"),"Sin Cierre","Cierre")</f>
        <v>Cierre</v>
      </c>
      <c r="Y3722" s="1" t="s">
        <v>46</v>
      </c>
      <c r="Z3722" s="1" t="s">
        <v>46</v>
      </c>
      <c r="AA3722" s="1" t="s">
        <v>46</v>
      </c>
      <c r="AB3722" s="1" t="s">
        <v>46</v>
      </c>
      <c r="AC3722" s="11" t="str">
        <f>IF(OR(VOZ_WHATSAPP[[#This Row],[La comunicación es asertiva, con respeto y evita maltrato]]="No Cumple",VOZ_WHATSAPP[[#This Row],[Cumple con las normativas legales]]="No Cumple"),"No Cumple","Cumple")</f>
        <v>Cumple</v>
      </c>
      <c r="AD3722" s="1" t="s">
        <v>46</v>
      </c>
      <c r="AE3722" s="1" t="s">
        <v>3222</v>
      </c>
      <c r="AF3722" s="4">
        <v>0.96</v>
      </c>
      <c r="AG3722" s="4">
        <f>IF(AND(VOZ_WHATSAPP[[#This Row],[Estado Cierre]]="Sin Cierre",VOZ_WHATSAPP[[#This Row],[Nota Negocio]]="Sin Negocio"),VOZ_WHATSAPP[[#This Row],[Nota]]-24%,VOZ_WHATSAPP[[#This Row],[Nota]])</f>
        <v>0.96</v>
      </c>
      <c r="AH3722" s="8">
        <f>IF(VOZ_WHATSAPP[[#This Row],[Estado Legal]]="No Cumple",0,IF(VOZ_WHATSAPP[[#This Row],[Realiza lectura de guion Legal]]="No Cumple",VOZ_WHATSAPP[[#This Row],[Nota 2]]-50%,VOZ_WHATSAPP[[#This Row],[Nota 2]]))</f>
        <v>0.96</v>
      </c>
    </row>
    <row r="3723" spans="1:34" x14ac:dyDescent="0.25">
      <c r="A3723" s="2" t="str">
        <f>VOZ_WHATSAPP[[#This Row],[ID Asesor]]&amp;VOZ_WHATSAPP[[#This Row],[Fecha Monitoreo]]</f>
        <v>363245909</v>
      </c>
      <c r="B3723" s="2">
        <v>45909</v>
      </c>
      <c r="C3723" s="1" t="s">
        <v>42</v>
      </c>
      <c r="D3723" s="1">
        <v>3632</v>
      </c>
      <c r="E3723" s="2">
        <v>45909</v>
      </c>
      <c r="F3723" s="3">
        <v>0.38472222222222224</v>
      </c>
      <c r="G3723" s="1" t="s">
        <v>51</v>
      </c>
      <c r="H3723" s="1" t="s">
        <v>44</v>
      </c>
      <c r="I3723" s="1">
        <v>11009670</v>
      </c>
      <c r="J3723" s="1">
        <v>3202357796</v>
      </c>
      <c r="K3723" s="1" t="s">
        <v>49</v>
      </c>
      <c r="L3723" s="1" t="s">
        <v>47</v>
      </c>
      <c r="M3723" s="1" t="s">
        <v>48</v>
      </c>
      <c r="N3723" s="1" t="s">
        <v>46</v>
      </c>
      <c r="O3723" s="1" t="s">
        <v>54</v>
      </c>
      <c r="P3723" s="1" t="s">
        <v>54</v>
      </c>
      <c r="Q3723" s="1" t="s">
        <v>46</v>
      </c>
      <c r="R3723" s="1" t="s">
        <v>47</v>
      </c>
      <c r="S3723" s="1" t="s">
        <v>48</v>
      </c>
      <c r="T3723" s="12" t="str">
        <f>IF(OR(VOZ_WHATSAPP[[#This Row],[Brinda argumentos coherentes a la objeción]]="No Cumple",VOZ_WHATSAPP[[#This Row],[Despliegue de Beneficios y/o consecuencias]]="No Cumple"),"Sin Negocio","Negocio")</f>
        <v>Sin Negocio</v>
      </c>
      <c r="U3723" s="1" t="s">
        <v>46</v>
      </c>
      <c r="V3723" s="1" t="s">
        <v>46</v>
      </c>
      <c r="W3723" s="1" t="s">
        <v>46</v>
      </c>
      <c r="X3723" s="12" t="str">
        <f>IF(OR(VOZ_WHATSAPP[[#This Row],[Confirma Valor de pago]]="No Cumple",VOZ_WHATSAPP[[#This Row],[Confirma hora de pago]]="No Cumple",VOZ_WHATSAPP[[#This Row],[Confirma medio de pago]]="No Cumple"),"Sin Cierre","Cierre")</f>
        <v>Cierre</v>
      </c>
      <c r="Y3723" s="1" t="s">
        <v>46</v>
      </c>
      <c r="Z3723" s="1" t="s">
        <v>46</v>
      </c>
      <c r="AA3723" s="1" t="s">
        <v>46</v>
      </c>
      <c r="AB3723" s="1" t="s">
        <v>46</v>
      </c>
      <c r="AC3723" s="11" t="str">
        <f>IF(OR(VOZ_WHATSAPP[[#This Row],[La comunicación es asertiva, con respeto y evita maltrato]]="No Cumple",VOZ_WHATSAPP[[#This Row],[Cumple con las normativas legales]]="No Cumple"),"No Cumple","Cumple")</f>
        <v>Cumple</v>
      </c>
      <c r="AD3723" s="1" t="s">
        <v>46</v>
      </c>
      <c r="AE3723" s="1" t="s">
        <v>3223</v>
      </c>
      <c r="AF3723" s="4">
        <v>0.76</v>
      </c>
      <c r="AG3723" s="4">
        <f>IF(AND(VOZ_WHATSAPP[[#This Row],[Estado Cierre]]="Sin Cierre",VOZ_WHATSAPP[[#This Row],[Nota Negocio]]="Sin Negocio"),VOZ_WHATSAPP[[#This Row],[Nota]]-24%,VOZ_WHATSAPP[[#This Row],[Nota]])</f>
        <v>0.76</v>
      </c>
      <c r="AH3723" s="8">
        <f>IF(VOZ_WHATSAPP[[#This Row],[Estado Legal]]="No Cumple",0,IF(VOZ_WHATSAPP[[#This Row],[Realiza lectura de guion Legal]]="No Cumple",VOZ_WHATSAPP[[#This Row],[Nota 2]]-50%,VOZ_WHATSAPP[[#This Row],[Nota 2]]))</f>
        <v>0.76</v>
      </c>
    </row>
    <row r="3724" spans="1:34" x14ac:dyDescent="0.25">
      <c r="A3724" s="2" t="str">
        <f>VOZ_WHATSAPP[[#This Row],[ID Asesor]]&amp;VOZ_WHATSAPP[[#This Row],[Fecha Monitoreo]]</f>
        <v>407945909</v>
      </c>
      <c r="B3724" s="2">
        <v>45909</v>
      </c>
      <c r="C3724" s="1" t="s">
        <v>126</v>
      </c>
      <c r="D3724" s="1">
        <v>4079</v>
      </c>
      <c r="E3724" s="2">
        <v>45909</v>
      </c>
      <c r="F3724" s="3">
        <v>0.39305555555555555</v>
      </c>
      <c r="G3724" s="1" t="s">
        <v>58</v>
      </c>
      <c r="H3724" s="1" t="s">
        <v>44</v>
      </c>
      <c r="I3724" s="1">
        <v>619</v>
      </c>
      <c r="J3724" s="1">
        <v>3502947497</v>
      </c>
      <c r="K3724" s="1" t="s">
        <v>45</v>
      </c>
      <c r="L3724" s="1" t="s">
        <v>46</v>
      </c>
      <c r="M3724" s="1" t="s">
        <v>46</v>
      </c>
      <c r="N3724" s="1" t="s">
        <v>46</v>
      </c>
      <c r="O3724" s="1" t="s">
        <v>46</v>
      </c>
      <c r="P3724" s="1" t="s">
        <v>46</v>
      </c>
      <c r="Q3724" s="1" t="s">
        <v>46</v>
      </c>
      <c r="R3724" s="1" t="s">
        <v>46</v>
      </c>
      <c r="S3724" s="1" t="s">
        <v>46</v>
      </c>
      <c r="T3724" s="12" t="str">
        <f>IF(OR(VOZ_WHATSAPP[[#This Row],[Brinda argumentos coherentes a la objeción]]="No Cumple",VOZ_WHATSAPP[[#This Row],[Despliegue de Beneficios y/o consecuencias]]="No Cumple"),"Sin Negocio","Negocio")</f>
        <v>Negocio</v>
      </c>
      <c r="U3724" s="1" t="s">
        <v>46</v>
      </c>
      <c r="V3724" s="1" t="s">
        <v>46</v>
      </c>
      <c r="W3724" s="1" t="s">
        <v>48</v>
      </c>
      <c r="X3724" s="12" t="str">
        <f>IF(OR(VOZ_WHATSAPP[[#This Row],[Confirma Valor de pago]]="No Cumple",VOZ_WHATSAPP[[#This Row],[Confirma hora de pago]]="No Cumple",VOZ_WHATSAPP[[#This Row],[Confirma medio de pago]]="No Cumple"),"Sin Cierre","Cierre")</f>
        <v>Cierre</v>
      </c>
      <c r="Y3724" s="1" t="s">
        <v>46</v>
      </c>
      <c r="Z3724" s="1" t="s">
        <v>54</v>
      </c>
      <c r="AA3724" s="1" t="s">
        <v>46</v>
      </c>
      <c r="AB3724" s="1" t="s">
        <v>46</v>
      </c>
      <c r="AC3724" s="11" t="str">
        <f>IF(OR(VOZ_WHATSAPP[[#This Row],[La comunicación es asertiva, con respeto y evita maltrato]]="No Cumple",VOZ_WHATSAPP[[#This Row],[Cumple con las normativas legales]]="No Cumple"),"No Cumple","Cumple")</f>
        <v>Cumple</v>
      </c>
      <c r="AD3724" s="1" t="s">
        <v>46</v>
      </c>
      <c r="AE3724" s="1" t="s">
        <v>3224</v>
      </c>
      <c r="AF3724" s="4">
        <v>0.85</v>
      </c>
      <c r="AG3724" s="4">
        <f>IF(AND(VOZ_WHATSAPP[[#This Row],[Estado Cierre]]="Sin Cierre",VOZ_WHATSAPP[[#This Row],[Nota Negocio]]="Sin Negocio"),VOZ_WHATSAPP[[#This Row],[Nota]]-24%,VOZ_WHATSAPP[[#This Row],[Nota]])</f>
        <v>0.85</v>
      </c>
      <c r="AH3724" s="8">
        <f>IF(VOZ_WHATSAPP[[#This Row],[Estado Legal]]="No Cumple",0,IF(VOZ_WHATSAPP[[#This Row],[Realiza lectura de guion Legal]]="No Cumple",VOZ_WHATSAPP[[#This Row],[Nota 2]]-50%,VOZ_WHATSAPP[[#This Row],[Nota 2]]))</f>
        <v>0.85</v>
      </c>
    </row>
    <row r="3725" spans="1:34" x14ac:dyDescent="0.25">
      <c r="A3725" s="2" t="str">
        <f>VOZ_WHATSAPP[[#This Row],[ID Asesor]]&amp;VOZ_WHATSAPP[[#This Row],[Fecha Monitoreo]]</f>
        <v>402345909</v>
      </c>
      <c r="B3725" s="2">
        <v>45909</v>
      </c>
      <c r="C3725" s="1" t="s">
        <v>696</v>
      </c>
      <c r="D3725" s="1">
        <v>4023</v>
      </c>
      <c r="E3725" s="2">
        <v>45909</v>
      </c>
      <c r="F3725" s="3">
        <v>0.38958333333333334</v>
      </c>
      <c r="G3725" s="1" t="s">
        <v>51</v>
      </c>
      <c r="H3725" s="1" t="s">
        <v>44</v>
      </c>
      <c r="I3725" s="1">
        <v>613</v>
      </c>
      <c r="J3725" s="1">
        <v>3144152267</v>
      </c>
      <c r="K3725" s="1" t="s">
        <v>45</v>
      </c>
      <c r="L3725" s="1" t="s">
        <v>46</v>
      </c>
      <c r="M3725" s="1" t="s">
        <v>48</v>
      </c>
      <c r="N3725" s="1" t="s">
        <v>46</v>
      </c>
      <c r="O3725" s="1" t="s">
        <v>46</v>
      </c>
      <c r="P3725" s="1" t="s">
        <v>46</v>
      </c>
      <c r="Q3725" s="1" t="s">
        <v>46</v>
      </c>
      <c r="R3725" s="1" t="s">
        <v>46</v>
      </c>
      <c r="S3725" s="1" t="s">
        <v>48</v>
      </c>
      <c r="T3725" s="12" t="str">
        <f>IF(OR(VOZ_WHATSAPP[[#This Row],[Brinda argumentos coherentes a la objeción]]="No Cumple",VOZ_WHATSAPP[[#This Row],[Despliegue de Beneficios y/o consecuencias]]="No Cumple"),"Sin Negocio","Negocio")</f>
        <v>Negocio</v>
      </c>
      <c r="U3725" s="1" t="s">
        <v>48</v>
      </c>
      <c r="V3725" s="1" t="s">
        <v>48</v>
      </c>
      <c r="W3725" s="1" t="s">
        <v>48</v>
      </c>
      <c r="X3725" s="12" t="str">
        <f>IF(OR(VOZ_WHATSAPP[[#This Row],[Confirma Valor de pago]]="No Cumple",VOZ_WHATSAPP[[#This Row],[Confirma hora de pago]]="No Cumple",VOZ_WHATSAPP[[#This Row],[Confirma medio de pago]]="No Cumple"),"Sin Cierre","Cierre")</f>
        <v>Cierre</v>
      </c>
      <c r="Y3725" s="1" t="s">
        <v>48</v>
      </c>
      <c r="Z3725" s="1" t="s">
        <v>46</v>
      </c>
      <c r="AA3725" s="1" t="s">
        <v>46</v>
      </c>
      <c r="AB3725" s="1" t="s">
        <v>46</v>
      </c>
      <c r="AC3725" s="11" t="str">
        <f>IF(OR(VOZ_WHATSAPP[[#This Row],[La comunicación es asertiva, con respeto y evita maltrato]]="No Cumple",VOZ_WHATSAPP[[#This Row],[Cumple con las normativas legales]]="No Cumple"),"No Cumple","Cumple")</f>
        <v>Cumple</v>
      </c>
      <c r="AD3725" s="1" t="s">
        <v>48</v>
      </c>
      <c r="AE3725" s="1" t="s">
        <v>2558</v>
      </c>
      <c r="AF3725" s="4">
        <v>1</v>
      </c>
      <c r="AG3725" s="4">
        <f>IF(AND(VOZ_WHATSAPP[[#This Row],[Estado Cierre]]="Sin Cierre",VOZ_WHATSAPP[[#This Row],[Nota Negocio]]="Sin Negocio"),VOZ_WHATSAPP[[#This Row],[Nota]]-24%,VOZ_WHATSAPP[[#This Row],[Nota]])</f>
        <v>1</v>
      </c>
      <c r="AH3725" s="8">
        <f>IF(VOZ_WHATSAPP[[#This Row],[Estado Legal]]="No Cumple",0,IF(VOZ_WHATSAPP[[#This Row],[Realiza lectura de guion Legal]]="No Cumple",VOZ_WHATSAPP[[#This Row],[Nota 2]]-50%,VOZ_WHATSAPP[[#This Row],[Nota 2]]))</f>
        <v>1</v>
      </c>
    </row>
    <row r="3726" spans="1:34" x14ac:dyDescent="0.25">
      <c r="A3726" s="2" t="str">
        <f>VOZ_WHATSAPP[[#This Row],[ID Asesor]]&amp;VOZ_WHATSAPP[[#This Row],[Fecha Monitoreo]]</f>
        <v>396845909</v>
      </c>
      <c r="B3726" s="2">
        <v>45909</v>
      </c>
      <c r="C3726" s="1" t="s">
        <v>126</v>
      </c>
      <c r="D3726" s="1">
        <v>3968</v>
      </c>
      <c r="E3726" s="2">
        <v>45909</v>
      </c>
      <c r="F3726" s="3">
        <v>0.41180555555555554</v>
      </c>
      <c r="G3726" s="1" t="s">
        <v>58</v>
      </c>
      <c r="H3726" s="1" t="s">
        <v>44</v>
      </c>
      <c r="I3726" s="1">
        <v>607</v>
      </c>
      <c r="J3726" s="1">
        <v>3008662349</v>
      </c>
      <c r="K3726" s="1" t="s">
        <v>45</v>
      </c>
      <c r="L3726" s="1" t="s">
        <v>46</v>
      </c>
      <c r="M3726" s="1" t="s">
        <v>46</v>
      </c>
      <c r="N3726" s="1" t="s">
        <v>46</v>
      </c>
      <c r="O3726" s="1" t="s">
        <v>46</v>
      </c>
      <c r="P3726" s="1" t="s">
        <v>46</v>
      </c>
      <c r="Q3726" s="1" t="s">
        <v>48</v>
      </c>
      <c r="R3726" s="1" t="s">
        <v>48</v>
      </c>
      <c r="S3726" s="1" t="s">
        <v>48</v>
      </c>
      <c r="T3726" s="12" t="str">
        <f>IF(OR(VOZ_WHATSAPP[[#This Row],[Brinda argumentos coherentes a la objeción]]="No Cumple",VOZ_WHATSAPP[[#This Row],[Despliegue de Beneficios y/o consecuencias]]="No Cumple"),"Sin Negocio","Negocio")</f>
        <v>Negocio</v>
      </c>
      <c r="U3726" s="1" t="s">
        <v>46</v>
      </c>
      <c r="V3726" s="1" t="s">
        <v>46</v>
      </c>
      <c r="W3726" s="1" t="s">
        <v>46</v>
      </c>
      <c r="X3726" s="12" t="str">
        <f>IF(OR(VOZ_WHATSAPP[[#This Row],[Confirma Valor de pago]]="No Cumple",VOZ_WHATSAPP[[#This Row],[Confirma hora de pago]]="No Cumple",VOZ_WHATSAPP[[#This Row],[Confirma medio de pago]]="No Cumple"),"Sin Cierre","Cierre")</f>
        <v>Cierre</v>
      </c>
      <c r="Y3726" s="1" t="s">
        <v>46</v>
      </c>
      <c r="Z3726" s="1" t="s">
        <v>54</v>
      </c>
      <c r="AA3726" s="1" t="s">
        <v>46</v>
      </c>
      <c r="AB3726" s="1" t="s">
        <v>46</v>
      </c>
      <c r="AC3726" s="11" t="str">
        <f>IF(OR(VOZ_WHATSAPP[[#This Row],[La comunicación es asertiva, con respeto y evita maltrato]]="No Cumple",VOZ_WHATSAPP[[#This Row],[Cumple con las normativas legales]]="No Cumple"),"No Cumple","Cumple")</f>
        <v>Cumple</v>
      </c>
      <c r="AD3726" s="1" t="s">
        <v>46</v>
      </c>
      <c r="AE3726" s="1" t="s">
        <v>3225</v>
      </c>
      <c r="AF3726" s="4">
        <v>0.85</v>
      </c>
      <c r="AG3726" s="4">
        <f>IF(AND(VOZ_WHATSAPP[[#This Row],[Estado Cierre]]="Sin Cierre",VOZ_WHATSAPP[[#This Row],[Nota Negocio]]="Sin Negocio"),VOZ_WHATSAPP[[#This Row],[Nota]]-24%,VOZ_WHATSAPP[[#This Row],[Nota]])</f>
        <v>0.85</v>
      </c>
      <c r="AH3726" s="8">
        <f>IF(VOZ_WHATSAPP[[#This Row],[Estado Legal]]="No Cumple",0,IF(VOZ_WHATSAPP[[#This Row],[Realiza lectura de guion Legal]]="No Cumple",VOZ_WHATSAPP[[#This Row],[Nota 2]]-50%,VOZ_WHATSAPP[[#This Row],[Nota 2]]))</f>
        <v>0.85</v>
      </c>
    </row>
    <row r="3727" spans="1:34" x14ac:dyDescent="0.25">
      <c r="A3727" s="2" t="str">
        <f>VOZ_WHATSAPP[[#This Row],[ID Asesor]]&amp;VOZ_WHATSAPP[[#This Row],[Fecha Monitoreo]]</f>
        <v>387845909</v>
      </c>
      <c r="B3727" s="2">
        <v>45909</v>
      </c>
      <c r="C3727" s="1" t="s">
        <v>696</v>
      </c>
      <c r="D3727" s="1">
        <v>3878</v>
      </c>
      <c r="E3727" s="2">
        <v>45909</v>
      </c>
      <c r="F3727" s="3">
        <v>0.41041666666666665</v>
      </c>
      <c r="G3727" s="1" t="s">
        <v>58</v>
      </c>
      <c r="H3727" s="1" t="s">
        <v>44</v>
      </c>
      <c r="I3727" s="1">
        <v>495</v>
      </c>
      <c r="J3727" s="1">
        <v>3153805831</v>
      </c>
      <c r="K3727" s="1" t="s">
        <v>45</v>
      </c>
      <c r="L3727" s="1" t="s">
        <v>47</v>
      </c>
      <c r="M3727" s="1" t="s">
        <v>47</v>
      </c>
      <c r="N3727" s="1" t="s">
        <v>48</v>
      </c>
      <c r="O3727" s="1" t="s">
        <v>54</v>
      </c>
      <c r="P3727" s="1" t="s">
        <v>54</v>
      </c>
      <c r="Q3727" s="1" t="s">
        <v>48</v>
      </c>
      <c r="R3727" s="1" t="s">
        <v>48</v>
      </c>
      <c r="S3727" s="1" t="s">
        <v>46</v>
      </c>
      <c r="T3727" s="12" t="str">
        <f>IF(OR(VOZ_WHATSAPP[[#This Row],[Brinda argumentos coherentes a la objeción]]="No Cumple",VOZ_WHATSAPP[[#This Row],[Despliegue de Beneficios y/o consecuencias]]="No Cumple"),"Sin Negocio","Negocio")</f>
        <v>Negocio</v>
      </c>
      <c r="U3727" s="1" t="s">
        <v>48</v>
      </c>
      <c r="V3727" s="1" t="s">
        <v>48</v>
      </c>
      <c r="W3727" s="1" t="s">
        <v>48</v>
      </c>
      <c r="X3727" s="12" t="str">
        <f>IF(OR(VOZ_WHATSAPP[[#This Row],[Confirma Valor de pago]]="No Cumple",VOZ_WHATSAPP[[#This Row],[Confirma hora de pago]]="No Cumple",VOZ_WHATSAPP[[#This Row],[Confirma medio de pago]]="No Cumple"),"Sin Cierre","Cierre")</f>
        <v>Cierre</v>
      </c>
      <c r="Y3727" s="1" t="s">
        <v>54</v>
      </c>
      <c r="Z3727" s="1" t="s">
        <v>54</v>
      </c>
      <c r="AA3727" s="1" t="s">
        <v>46</v>
      </c>
      <c r="AB3727" s="1" t="s">
        <v>46</v>
      </c>
      <c r="AC3727" s="11" t="str">
        <f>IF(OR(VOZ_WHATSAPP[[#This Row],[La comunicación es asertiva, con respeto y evita maltrato]]="No Cumple",VOZ_WHATSAPP[[#This Row],[Cumple con las normativas legales]]="No Cumple"),"No Cumple","Cumple")</f>
        <v>Cumple</v>
      </c>
      <c r="AD3727" s="1" t="s">
        <v>46</v>
      </c>
      <c r="AE3727" s="1" t="s">
        <v>3226</v>
      </c>
      <c r="AF3727" s="4">
        <v>0.59</v>
      </c>
      <c r="AG3727" s="4">
        <f>IF(AND(VOZ_WHATSAPP[[#This Row],[Estado Cierre]]="Sin Cierre",VOZ_WHATSAPP[[#This Row],[Nota Negocio]]="Sin Negocio"),VOZ_WHATSAPP[[#This Row],[Nota]]-24%,VOZ_WHATSAPP[[#This Row],[Nota]])</f>
        <v>0.59</v>
      </c>
      <c r="AH3727" s="8">
        <f>IF(VOZ_WHATSAPP[[#This Row],[Estado Legal]]="No Cumple",0,IF(VOZ_WHATSAPP[[#This Row],[Realiza lectura de guion Legal]]="No Cumple",VOZ_WHATSAPP[[#This Row],[Nota 2]]-50%,VOZ_WHATSAPP[[#This Row],[Nota 2]]))</f>
        <v>0.59</v>
      </c>
    </row>
    <row r="3728" spans="1:34" x14ac:dyDescent="0.25">
      <c r="A3728" s="2" t="str">
        <f>VOZ_WHATSAPP[[#This Row],[ID Asesor]]&amp;VOZ_WHATSAPP[[#This Row],[Fecha Monitoreo]]</f>
        <v>325045909</v>
      </c>
      <c r="B3728" s="2">
        <v>45909</v>
      </c>
      <c r="C3728" s="1" t="s">
        <v>696</v>
      </c>
      <c r="D3728" s="1">
        <v>3250</v>
      </c>
      <c r="E3728" s="2">
        <v>45909</v>
      </c>
      <c r="F3728" s="3">
        <v>0.43402777777777779</v>
      </c>
      <c r="G3728" s="1" t="s">
        <v>51</v>
      </c>
      <c r="H3728" s="1" t="s">
        <v>44</v>
      </c>
      <c r="I3728" s="1">
        <v>457</v>
      </c>
      <c r="J3728" s="1">
        <v>3161882073</v>
      </c>
      <c r="K3728" s="1" t="s">
        <v>45</v>
      </c>
      <c r="L3728" s="1" t="s">
        <v>46</v>
      </c>
      <c r="M3728" s="1" t="s">
        <v>46</v>
      </c>
      <c r="N3728" s="1" t="s">
        <v>46</v>
      </c>
      <c r="O3728" s="1" t="s">
        <v>46</v>
      </c>
      <c r="P3728" s="1" t="s">
        <v>46</v>
      </c>
      <c r="Q3728" s="1" t="s">
        <v>46</v>
      </c>
      <c r="R3728" s="1" t="s">
        <v>46</v>
      </c>
      <c r="S3728" s="1" t="s">
        <v>48</v>
      </c>
      <c r="T3728" s="12" t="str">
        <f>IF(OR(VOZ_WHATSAPP[[#This Row],[Brinda argumentos coherentes a la objeción]]="No Cumple",VOZ_WHATSAPP[[#This Row],[Despliegue de Beneficios y/o consecuencias]]="No Cumple"),"Sin Negocio","Negocio")</f>
        <v>Negocio</v>
      </c>
      <c r="U3728" s="1" t="s">
        <v>48</v>
      </c>
      <c r="V3728" s="1" t="s">
        <v>48</v>
      </c>
      <c r="W3728" s="1" t="s">
        <v>48</v>
      </c>
      <c r="X3728" s="12" t="str">
        <f>IF(OR(VOZ_WHATSAPP[[#This Row],[Confirma Valor de pago]]="No Cumple",VOZ_WHATSAPP[[#This Row],[Confirma hora de pago]]="No Cumple",VOZ_WHATSAPP[[#This Row],[Confirma medio de pago]]="No Cumple"),"Sin Cierre","Cierre")</f>
        <v>Cierre</v>
      </c>
      <c r="Y3728" s="1" t="s">
        <v>48</v>
      </c>
      <c r="Z3728" s="1" t="s">
        <v>46</v>
      </c>
      <c r="AA3728" s="1" t="s">
        <v>46</v>
      </c>
      <c r="AB3728" s="1" t="s">
        <v>46</v>
      </c>
      <c r="AC3728" s="11" t="str">
        <f>IF(OR(VOZ_WHATSAPP[[#This Row],[La comunicación es asertiva, con respeto y evita maltrato]]="No Cumple",VOZ_WHATSAPP[[#This Row],[Cumple con las normativas legales]]="No Cumple"),"No Cumple","Cumple")</f>
        <v>Cumple</v>
      </c>
      <c r="AD3728" s="1" t="s">
        <v>48</v>
      </c>
      <c r="AE3728" s="1" t="s">
        <v>2558</v>
      </c>
      <c r="AF3728" s="4">
        <v>1</v>
      </c>
      <c r="AG3728" s="4">
        <f>IF(AND(VOZ_WHATSAPP[[#This Row],[Estado Cierre]]="Sin Cierre",VOZ_WHATSAPP[[#This Row],[Nota Negocio]]="Sin Negocio"),VOZ_WHATSAPP[[#This Row],[Nota]]-24%,VOZ_WHATSAPP[[#This Row],[Nota]])</f>
        <v>1</v>
      </c>
      <c r="AH3728" s="8">
        <f>IF(VOZ_WHATSAPP[[#This Row],[Estado Legal]]="No Cumple",0,IF(VOZ_WHATSAPP[[#This Row],[Realiza lectura de guion Legal]]="No Cumple",VOZ_WHATSAPP[[#This Row],[Nota 2]]-50%,VOZ_WHATSAPP[[#This Row],[Nota 2]]))</f>
        <v>1</v>
      </c>
    </row>
    <row r="3729" spans="1:34" x14ac:dyDescent="0.25">
      <c r="A3729" s="2" t="str">
        <f>VOZ_WHATSAPP[[#This Row],[ID Asesor]]&amp;VOZ_WHATSAPP[[#This Row],[Fecha Monitoreo]]</f>
        <v>408045909</v>
      </c>
      <c r="B3729" s="2">
        <v>45909</v>
      </c>
      <c r="C3729" s="1" t="s">
        <v>696</v>
      </c>
      <c r="D3729" s="1">
        <v>4080</v>
      </c>
      <c r="E3729" s="2">
        <v>45909</v>
      </c>
      <c r="F3729" s="3">
        <v>0.43888888888888888</v>
      </c>
      <c r="G3729" s="1" t="s">
        <v>58</v>
      </c>
      <c r="H3729" s="1" t="s">
        <v>44</v>
      </c>
      <c r="I3729" s="1">
        <v>620</v>
      </c>
      <c r="J3729" s="1">
        <v>3156490698</v>
      </c>
      <c r="K3729" s="1" t="s">
        <v>45</v>
      </c>
      <c r="L3729" s="1" t="s">
        <v>46</v>
      </c>
      <c r="M3729" s="1" t="s">
        <v>47</v>
      </c>
      <c r="N3729" s="1" t="s">
        <v>46</v>
      </c>
      <c r="O3729" s="1" t="s">
        <v>46</v>
      </c>
      <c r="P3729" s="1" t="s">
        <v>46</v>
      </c>
      <c r="Q3729" s="1" t="s">
        <v>46</v>
      </c>
      <c r="R3729" s="1" t="s">
        <v>48</v>
      </c>
      <c r="S3729" s="1" t="s">
        <v>48</v>
      </c>
      <c r="T3729" s="12" t="str">
        <f>IF(OR(VOZ_WHATSAPP[[#This Row],[Brinda argumentos coherentes a la objeción]]="No Cumple",VOZ_WHATSAPP[[#This Row],[Despliegue de Beneficios y/o consecuencias]]="No Cumple"),"Sin Negocio","Negocio")</f>
        <v>Negocio</v>
      </c>
      <c r="U3729" s="1" t="s">
        <v>46</v>
      </c>
      <c r="V3729" s="1" t="s">
        <v>46</v>
      </c>
      <c r="W3729" s="1" t="s">
        <v>46</v>
      </c>
      <c r="X3729" s="12" t="str">
        <f>IF(OR(VOZ_WHATSAPP[[#This Row],[Confirma Valor de pago]]="No Cumple",VOZ_WHATSAPP[[#This Row],[Confirma hora de pago]]="No Cumple",VOZ_WHATSAPP[[#This Row],[Confirma medio de pago]]="No Cumple"),"Sin Cierre","Cierre")</f>
        <v>Cierre</v>
      </c>
      <c r="Y3729" s="1" t="s">
        <v>46</v>
      </c>
      <c r="Z3729" s="1" t="s">
        <v>54</v>
      </c>
      <c r="AA3729" s="1" t="s">
        <v>46</v>
      </c>
      <c r="AB3729" s="1" t="s">
        <v>46</v>
      </c>
      <c r="AC3729" s="11" t="str">
        <f>IF(OR(VOZ_WHATSAPP[[#This Row],[La comunicación es asertiva, con respeto y evita maltrato]]="No Cumple",VOZ_WHATSAPP[[#This Row],[Cumple con las normativas legales]]="No Cumple"),"No Cumple","Cumple")</f>
        <v>Cumple</v>
      </c>
      <c r="AD3729" s="1" t="s">
        <v>46</v>
      </c>
      <c r="AE3729" s="1" t="s">
        <v>3227</v>
      </c>
      <c r="AF3729" s="4">
        <v>0.81</v>
      </c>
      <c r="AG3729" s="4">
        <f>IF(AND(VOZ_WHATSAPP[[#This Row],[Estado Cierre]]="Sin Cierre",VOZ_WHATSAPP[[#This Row],[Nota Negocio]]="Sin Negocio"),VOZ_WHATSAPP[[#This Row],[Nota]]-24%,VOZ_WHATSAPP[[#This Row],[Nota]])</f>
        <v>0.81</v>
      </c>
      <c r="AH3729" s="8">
        <f>IF(VOZ_WHATSAPP[[#This Row],[Estado Legal]]="No Cumple",0,IF(VOZ_WHATSAPP[[#This Row],[Realiza lectura de guion Legal]]="No Cumple",VOZ_WHATSAPP[[#This Row],[Nota 2]]-50%,VOZ_WHATSAPP[[#This Row],[Nota 2]]))</f>
        <v>0.81</v>
      </c>
    </row>
    <row r="3730" spans="1:34" x14ac:dyDescent="0.25">
      <c r="A3730" s="2" t="str">
        <f>VOZ_WHATSAPP[[#This Row],[ID Asesor]]&amp;VOZ_WHATSAPP[[#This Row],[Fecha Monitoreo]]</f>
        <v>377145909</v>
      </c>
      <c r="B3730" s="2">
        <v>45909</v>
      </c>
      <c r="C3730" s="1" t="s">
        <v>696</v>
      </c>
      <c r="D3730" s="1">
        <v>3771</v>
      </c>
      <c r="E3730" s="2">
        <v>45909</v>
      </c>
      <c r="F3730" s="3">
        <v>0.46527777777777779</v>
      </c>
      <c r="G3730" s="1" t="s">
        <v>58</v>
      </c>
      <c r="H3730" s="1" t="s">
        <v>44</v>
      </c>
      <c r="I3730" s="1">
        <v>581</v>
      </c>
      <c r="J3730" s="1">
        <v>3212602373</v>
      </c>
      <c r="K3730" s="1" t="s">
        <v>45</v>
      </c>
      <c r="L3730" s="1" t="s">
        <v>46</v>
      </c>
      <c r="M3730" s="1" t="s">
        <v>46</v>
      </c>
      <c r="N3730" s="1" t="s">
        <v>46</v>
      </c>
      <c r="O3730" s="1" t="s">
        <v>46</v>
      </c>
      <c r="P3730" s="1" t="s">
        <v>46</v>
      </c>
      <c r="Q3730" s="1" t="s">
        <v>46</v>
      </c>
      <c r="R3730" s="1" t="s">
        <v>46</v>
      </c>
      <c r="S3730" s="1" t="s">
        <v>46</v>
      </c>
      <c r="T3730" s="12" t="str">
        <f>IF(OR(VOZ_WHATSAPP[[#This Row],[Brinda argumentos coherentes a la objeción]]="No Cumple",VOZ_WHATSAPP[[#This Row],[Despliegue de Beneficios y/o consecuencias]]="No Cumple"),"Sin Negocio","Negocio")</f>
        <v>Negocio</v>
      </c>
      <c r="U3730" s="1" t="s">
        <v>48</v>
      </c>
      <c r="V3730" s="1" t="s">
        <v>48</v>
      </c>
      <c r="W3730" s="1" t="s">
        <v>48</v>
      </c>
      <c r="X3730" s="12" t="str">
        <f>IF(OR(VOZ_WHATSAPP[[#This Row],[Confirma Valor de pago]]="No Cumple",VOZ_WHATSAPP[[#This Row],[Confirma hora de pago]]="No Cumple",VOZ_WHATSAPP[[#This Row],[Confirma medio de pago]]="No Cumple"),"Sin Cierre","Cierre")</f>
        <v>Cierre</v>
      </c>
      <c r="Y3730" s="1" t="s">
        <v>46</v>
      </c>
      <c r="Z3730" s="1" t="s">
        <v>46</v>
      </c>
      <c r="AA3730" s="1" t="s">
        <v>46</v>
      </c>
      <c r="AB3730" s="1" t="s">
        <v>46</v>
      </c>
      <c r="AC3730" s="11" t="str">
        <f>IF(OR(VOZ_WHATSAPP[[#This Row],[La comunicación es asertiva, con respeto y evita maltrato]]="No Cumple",VOZ_WHATSAPP[[#This Row],[Cumple con las normativas legales]]="No Cumple"),"No Cumple","Cumple")</f>
        <v>Cumple</v>
      </c>
      <c r="AD3730" s="1" t="s">
        <v>46</v>
      </c>
      <c r="AE3730" s="1" t="s">
        <v>2558</v>
      </c>
      <c r="AF3730" s="4">
        <v>1</v>
      </c>
      <c r="AG3730" s="4">
        <f>IF(AND(VOZ_WHATSAPP[[#This Row],[Estado Cierre]]="Sin Cierre",VOZ_WHATSAPP[[#This Row],[Nota Negocio]]="Sin Negocio"),VOZ_WHATSAPP[[#This Row],[Nota]]-24%,VOZ_WHATSAPP[[#This Row],[Nota]])</f>
        <v>1</v>
      </c>
      <c r="AH3730" s="8">
        <f>IF(VOZ_WHATSAPP[[#This Row],[Estado Legal]]="No Cumple",0,IF(VOZ_WHATSAPP[[#This Row],[Realiza lectura de guion Legal]]="No Cumple",VOZ_WHATSAPP[[#This Row],[Nota 2]]-50%,VOZ_WHATSAPP[[#This Row],[Nota 2]]))</f>
        <v>1</v>
      </c>
    </row>
    <row r="3731" spans="1:34" x14ac:dyDescent="0.25">
      <c r="A3731" s="2" t="str">
        <f>VOZ_WHATSAPP[[#This Row],[ID Asesor]]&amp;VOZ_WHATSAPP[[#This Row],[Fecha Monitoreo]]</f>
        <v>387345909</v>
      </c>
      <c r="B3731" s="2">
        <v>45909</v>
      </c>
      <c r="C3731" s="1" t="s">
        <v>50</v>
      </c>
      <c r="D3731" s="1">
        <v>3873</v>
      </c>
      <c r="E3731" s="2">
        <v>45909</v>
      </c>
      <c r="F3731" s="3">
        <v>0.42569444444444443</v>
      </c>
      <c r="G3731" s="1" t="s">
        <v>51</v>
      </c>
      <c r="H3731" s="1" t="s">
        <v>44</v>
      </c>
      <c r="I3731" s="1">
        <v>210020477</v>
      </c>
      <c r="J3731" s="1">
        <v>3195134203</v>
      </c>
      <c r="K3731" s="1" t="s">
        <v>49</v>
      </c>
      <c r="L3731" s="1" t="s">
        <v>46</v>
      </c>
      <c r="M3731" s="1" t="s">
        <v>46</v>
      </c>
      <c r="N3731" s="1" t="s">
        <v>46</v>
      </c>
      <c r="O3731" s="1" t="s">
        <v>46</v>
      </c>
      <c r="P3731" s="1" t="s">
        <v>46</v>
      </c>
      <c r="Q3731" s="1" t="s">
        <v>46</v>
      </c>
      <c r="R3731" s="1" t="s">
        <v>46</v>
      </c>
      <c r="S3731" s="1" t="s">
        <v>46</v>
      </c>
      <c r="T3731" s="12" t="str">
        <f>IF(OR(VOZ_WHATSAPP[[#This Row],[Brinda argumentos coherentes a la objeción]]="No Cumple",VOZ_WHATSAPP[[#This Row],[Despliegue de Beneficios y/o consecuencias]]="No Cumple"),"Sin Negocio","Negocio")</f>
        <v>Negocio</v>
      </c>
      <c r="U3731" s="1" t="s">
        <v>48</v>
      </c>
      <c r="V3731" s="1" t="s">
        <v>48</v>
      </c>
      <c r="W3731" s="1" t="s">
        <v>48</v>
      </c>
      <c r="X3731" s="12" t="str">
        <f>IF(OR(VOZ_WHATSAPP[[#This Row],[Confirma Valor de pago]]="No Cumple",VOZ_WHATSAPP[[#This Row],[Confirma hora de pago]]="No Cumple",VOZ_WHATSAPP[[#This Row],[Confirma medio de pago]]="No Cumple"),"Sin Cierre","Cierre")</f>
        <v>Cierre</v>
      </c>
      <c r="Y3731" s="1" t="s">
        <v>46</v>
      </c>
      <c r="Z3731" s="1" t="s">
        <v>46</v>
      </c>
      <c r="AA3731" s="1" t="s">
        <v>46</v>
      </c>
      <c r="AB3731" s="1" t="s">
        <v>46</v>
      </c>
      <c r="AC3731" s="11" t="str">
        <f>IF(OR(VOZ_WHATSAPP[[#This Row],[La comunicación es asertiva, con respeto y evita maltrato]]="No Cumple",VOZ_WHATSAPP[[#This Row],[Cumple con las normativas legales]]="No Cumple"),"No Cumple","Cumple")</f>
        <v>Cumple</v>
      </c>
      <c r="AD3731" s="1" t="s">
        <v>46</v>
      </c>
      <c r="AE3731" s="1" t="s">
        <v>3228</v>
      </c>
      <c r="AF3731" s="4">
        <v>1</v>
      </c>
      <c r="AG3731" s="4">
        <f>IF(AND(VOZ_WHATSAPP[[#This Row],[Estado Cierre]]="Sin Cierre",VOZ_WHATSAPP[[#This Row],[Nota Negocio]]="Sin Negocio"),VOZ_WHATSAPP[[#This Row],[Nota]]-24%,VOZ_WHATSAPP[[#This Row],[Nota]])</f>
        <v>1</v>
      </c>
      <c r="AH3731" s="8">
        <f>IF(VOZ_WHATSAPP[[#This Row],[Estado Legal]]="No Cumple",0,IF(VOZ_WHATSAPP[[#This Row],[Realiza lectura de guion Legal]]="No Cumple",VOZ_WHATSAPP[[#This Row],[Nota 2]]-50%,VOZ_WHATSAPP[[#This Row],[Nota 2]]))</f>
        <v>1</v>
      </c>
    </row>
    <row r="3732" spans="1:34" x14ac:dyDescent="0.25">
      <c r="A3732" s="2" t="str">
        <f>VOZ_WHATSAPP[[#This Row],[ID Asesor]]&amp;VOZ_WHATSAPP[[#This Row],[Fecha Monitoreo]]</f>
        <v>398545909</v>
      </c>
      <c r="B3732" s="2">
        <v>45909</v>
      </c>
      <c r="C3732" s="1" t="s">
        <v>42</v>
      </c>
      <c r="D3732" s="1">
        <v>3985</v>
      </c>
      <c r="E3732" s="2">
        <v>45909</v>
      </c>
      <c r="F3732" s="3">
        <v>0.46041666666666664</v>
      </c>
      <c r="G3732" s="1" t="s">
        <v>51</v>
      </c>
      <c r="H3732" s="1" t="s">
        <v>44</v>
      </c>
      <c r="I3732" s="1">
        <v>1375</v>
      </c>
      <c r="J3732" s="1">
        <v>3208942915</v>
      </c>
      <c r="K3732" s="1" t="s">
        <v>45</v>
      </c>
      <c r="L3732" s="1" t="s">
        <v>46</v>
      </c>
      <c r="M3732" s="1" t="s">
        <v>46</v>
      </c>
      <c r="N3732" s="1" t="s">
        <v>46</v>
      </c>
      <c r="O3732" s="1" t="s">
        <v>46</v>
      </c>
      <c r="P3732" s="1" t="s">
        <v>46</v>
      </c>
      <c r="Q3732" s="1" t="s">
        <v>48</v>
      </c>
      <c r="R3732" s="1" t="s">
        <v>48</v>
      </c>
      <c r="S3732" s="1" t="s">
        <v>46</v>
      </c>
      <c r="T3732" s="12" t="str">
        <f>IF(OR(VOZ_WHATSAPP[[#This Row],[Brinda argumentos coherentes a la objeción]]="No Cumple",VOZ_WHATSAPP[[#This Row],[Despliegue de Beneficios y/o consecuencias]]="No Cumple"),"Sin Negocio","Negocio")</f>
        <v>Negocio</v>
      </c>
      <c r="U3732" s="1" t="s">
        <v>46</v>
      </c>
      <c r="V3732" s="1" t="s">
        <v>46</v>
      </c>
      <c r="W3732" s="1" t="s">
        <v>46</v>
      </c>
      <c r="X3732" s="12" t="str">
        <f>IF(OR(VOZ_WHATSAPP[[#This Row],[Confirma Valor de pago]]="No Cumple",VOZ_WHATSAPP[[#This Row],[Confirma hora de pago]]="No Cumple",VOZ_WHATSAPP[[#This Row],[Confirma medio de pago]]="No Cumple"),"Sin Cierre","Cierre")</f>
        <v>Cierre</v>
      </c>
      <c r="Y3732" s="1" t="s">
        <v>46</v>
      </c>
      <c r="Z3732" s="1" t="s">
        <v>46</v>
      </c>
      <c r="AA3732" s="1" t="s">
        <v>46</v>
      </c>
      <c r="AB3732" s="1" t="s">
        <v>46</v>
      </c>
      <c r="AC3732" s="11" t="str">
        <f>IF(OR(VOZ_WHATSAPP[[#This Row],[La comunicación es asertiva, con respeto y evita maltrato]]="No Cumple",VOZ_WHATSAPP[[#This Row],[Cumple con las normativas legales]]="No Cumple"),"No Cumple","Cumple")</f>
        <v>Cumple</v>
      </c>
      <c r="AD3732" s="1" t="s">
        <v>46</v>
      </c>
      <c r="AE3732" s="1" t="s">
        <v>101</v>
      </c>
      <c r="AF3732" s="4">
        <v>1</v>
      </c>
      <c r="AG3732" s="4">
        <f>IF(AND(VOZ_WHATSAPP[[#This Row],[Estado Cierre]]="Sin Cierre",VOZ_WHATSAPP[[#This Row],[Nota Negocio]]="Sin Negocio"),VOZ_WHATSAPP[[#This Row],[Nota]]-24%,VOZ_WHATSAPP[[#This Row],[Nota]])</f>
        <v>1</v>
      </c>
      <c r="AH3732" s="8">
        <f>IF(VOZ_WHATSAPP[[#This Row],[Estado Legal]]="No Cumple",0,IF(VOZ_WHATSAPP[[#This Row],[Realiza lectura de guion Legal]]="No Cumple",VOZ_WHATSAPP[[#This Row],[Nota 2]]-50%,VOZ_WHATSAPP[[#This Row],[Nota 2]]))</f>
        <v>1</v>
      </c>
    </row>
    <row r="3733" spans="1:34" x14ac:dyDescent="0.25">
      <c r="A3733" s="2" t="str">
        <f>VOZ_WHATSAPP[[#This Row],[ID Asesor]]&amp;VOZ_WHATSAPP[[#This Row],[Fecha Monitoreo]]</f>
        <v>356545909</v>
      </c>
      <c r="B3733" s="2">
        <v>45909</v>
      </c>
      <c r="C3733" s="1" t="s">
        <v>42</v>
      </c>
      <c r="D3733" s="1">
        <v>3565</v>
      </c>
      <c r="E3733" s="2">
        <v>45909</v>
      </c>
      <c r="F3733" s="3">
        <v>0.4548611111111111</v>
      </c>
      <c r="G3733" s="1" t="s">
        <v>60</v>
      </c>
      <c r="H3733" s="1" t="s">
        <v>44</v>
      </c>
      <c r="I3733" s="1">
        <v>1359</v>
      </c>
      <c r="J3733" s="1">
        <v>3043401879</v>
      </c>
      <c r="K3733" s="1" t="s">
        <v>45</v>
      </c>
      <c r="L3733" s="1" t="s">
        <v>46</v>
      </c>
      <c r="M3733" s="1" t="s">
        <v>46</v>
      </c>
      <c r="N3733" s="1" t="s">
        <v>46</v>
      </c>
      <c r="O3733" s="1" t="s">
        <v>46</v>
      </c>
      <c r="P3733" s="1" t="s">
        <v>46</v>
      </c>
      <c r="Q3733" s="1" t="s">
        <v>46</v>
      </c>
      <c r="R3733" s="1" t="s">
        <v>46</v>
      </c>
      <c r="S3733" s="1" t="s">
        <v>46</v>
      </c>
      <c r="T3733" s="12" t="str">
        <f>IF(OR(VOZ_WHATSAPP[[#This Row],[Brinda argumentos coherentes a la objeción]]="No Cumple",VOZ_WHATSAPP[[#This Row],[Despliegue de Beneficios y/o consecuencias]]="No Cumple"),"Sin Negocio","Negocio")</f>
        <v>Negocio</v>
      </c>
      <c r="U3733" s="1" t="s">
        <v>46</v>
      </c>
      <c r="V3733" s="1" t="s">
        <v>46</v>
      </c>
      <c r="W3733" s="1" t="s">
        <v>46</v>
      </c>
      <c r="X3733" s="12" t="str">
        <f>IF(OR(VOZ_WHATSAPP[[#This Row],[Confirma Valor de pago]]="No Cumple",VOZ_WHATSAPP[[#This Row],[Confirma hora de pago]]="No Cumple",VOZ_WHATSAPP[[#This Row],[Confirma medio de pago]]="No Cumple"),"Sin Cierre","Cierre")</f>
        <v>Cierre</v>
      </c>
      <c r="Y3733" s="1" t="s">
        <v>46</v>
      </c>
      <c r="Z3733" s="1" t="s">
        <v>46</v>
      </c>
      <c r="AA3733" s="1" t="s">
        <v>46</v>
      </c>
      <c r="AB3733" s="1" t="s">
        <v>46</v>
      </c>
      <c r="AC3733" s="11" t="str">
        <f>IF(OR(VOZ_WHATSAPP[[#This Row],[La comunicación es asertiva, con respeto y evita maltrato]]="No Cumple",VOZ_WHATSAPP[[#This Row],[Cumple con las normativas legales]]="No Cumple"),"No Cumple","Cumple")</f>
        <v>Cumple</v>
      </c>
      <c r="AD3733" s="1" t="s">
        <v>46</v>
      </c>
      <c r="AE3733" s="1" t="s">
        <v>55</v>
      </c>
      <c r="AF3733" s="4">
        <v>1</v>
      </c>
      <c r="AG3733" s="4">
        <f>IF(AND(VOZ_WHATSAPP[[#This Row],[Estado Cierre]]="Sin Cierre",VOZ_WHATSAPP[[#This Row],[Nota Negocio]]="Sin Negocio"),VOZ_WHATSAPP[[#This Row],[Nota]]-24%,VOZ_WHATSAPP[[#This Row],[Nota]])</f>
        <v>1</v>
      </c>
      <c r="AH3733" s="8">
        <f>IF(VOZ_WHATSAPP[[#This Row],[Estado Legal]]="No Cumple",0,IF(VOZ_WHATSAPP[[#This Row],[Realiza lectura de guion Legal]]="No Cumple",VOZ_WHATSAPP[[#This Row],[Nota 2]]-50%,VOZ_WHATSAPP[[#This Row],[Nota 2]]))</f>
        <v>1</v>
      </c>
    </row>
    <row r="3734" spans="1:34" x14ac:dyDescent="0.25">
      <c r="A3734" s="2" t="str">
        <f>VOZ_WHATSAPP[[#This Row],[ID Asesor]]&amp;VOZ_WHATSAPP[[#This Row],[Fecha Monitoreo]]</f>
        <v>412345909</v>
      </c>
      <c r="B3734" s="2">
        <v>45909</v>
      </c>
      <c r="C3734" s="1" t="s">
        <v>126</v>
      </c>
      <c r="D3734" s="1">
        <v>4123</v>
      </c>
      <c r="E3734" s="2">
        <v>45909</v>
      </c>
      <c r="F3734" s="3">
        <v>0.46736111111111112</v>
      </c>
      <c r="G3734" s="1" t="s">
        <v>58</v>
      </c>
      <c r="H3734" s="1" t="s">
        <v>44</v>
      </c>
      <c r="I3734" s="1">
        <v>577</v>
      </c>
      <c r="J3734" s="1">
        <v>3118190519</v>
      </c>
      <c r="K3734" s="1" t="s">
        <v>45</v>
      </c>
      <c r="L3734" s="1" t="s">
        <v>46</v>
      </c>
      <c r="M3734" s="1" t="s">
        <v>46</v>
      </c>
      <c r="N3734" s="1" t="s">
        <v>46</v>
      </c>
      <c r="O3734" s="1" t="s">
        <v>54</v>
      </c>
      <c r="P3734" s="1" t="s">
        <v>46</v>
      </c>
      <c r="Q3734" s="1" t="s">
        <v>46</v>
      </c>
      <c r="R3734" s="1" t="s">
        <v>47</v>
      </c>
      <c r="S3734" s="1" t="s">
        <v>48</v>
      </c>
      <c r="T3734" s="12" t="str">
        <f>IF(OR(VOZ_WHATSAPP[[#This Row],[Brinda argumentos coherentes a la objeción]]="No Cumple",VOZ_WHATSAPP[[#This Row],[Despliegue de Beneficios y/o consecuencias]]="No Cumple"),"Sin Negocio","Negocio")</f>
        <v>Sin Negocio</v>
      </c>
      <c r="U3734" s="1" t="s">
        <v>48</v>
      </c>
      <c r="V3734" s="1" t="s">
        <v>48</v>
      </c>
      <c r="W3734" s="1" t="s">
        <v>48</v>
      </c>
      <c r="X3734" s="12" t="str">
        <f>IF(OR(VOZ_WHATSAPP[[#This Row],[Confirma Valor de pago]]="No Cumple",VOZ_WHATSAPP[[#This Row],[Confirma hora de pago]]="No Cumple",VOZ_WHATSAPP[[#This Row],[Confirma medio de pago]]="No Cumple"),"Sin Cierre","Cierre")</f>
        <v>Cierre</v>
      </c>
      <c r="Y3734" s="1" t="s">
        <v>46</v>
      </c>
      <c r="Z3734" s="1" t="s">
        <v>46</v>
      </c>
      <c r="AA3734" s="1" t="s">
        <v>46</v>
      </c>
      <c r="AB3734" s="1" t="s">
        <v>46</v>
      </c>
      <c r="AC3734" s="11" t="str">
        <f>IF(OR(VOZ_WHATSAPP[[#This Row],[La comunicación es asertiva, con respeto y evita maltrato]]="No Cumple",VOZ_WHATSAPP[[#This Row],[Cumple con las normativas legales]]="No Cumple"),"No Cumple","Cumple")</f>
        <v>Cumple</v>
      </c>
      <c r="AD3734" s="1" t="s">
        <v>46</v>
      </c>
      <c r="AE3734" s="1" t="s">
        <v>3229</v>
      </c>
      <c r="AF3734" s="4">
        <v>0.85</v>
      </c>
      <c r="AG3734" s="4">
        <f>IF(AND(VOZ_WHATSAPP[[#This Row],[Estado Cierre]]="Sin Cierre",VOZ_WHATSAPP[[#This Row],[Nota Negocio]]="Sin Negocio"),VOZ_WHATSAPP[[#This Row],[Nota]]-24%,VOZ_WHATSAPP[[#This Row],[Nota]])</f>
        <v>0.85</v>
      </c>
      <c r="AH3734" s="8">
        <f>IF(VOZ_WHATSAPP[[#This Row],[Estado Legal]]="No Cumple",0,IF(VOZ_WHATSAPP[[#This Row],[Realiza lectura de guion Legal]]="No Cumple",VOZ_WHATSAPP[[#This Row],[Nota 2]]-50%,VOZ_WHATSAPP[[#This Row],[Nota 2]]))</f>
        <v>0.85</v>
      </c>
    </row>
    <row r="3735" spans="1:34" x14ac:dyDescent="0.25">
      <c r="A3735" s="2" t="str">
        <f>VOZ_WHATSAPP[[#This Row],[ID Asesor]]&amp;VOZ_WHATSAPP[[#This Row],[Fecha Monitoreo]]</f>
        <v>300045909</v>
      </c>
      <c r="B3735" s="2">
        <v>45909</v>
      </c>
      <c r="C3735" s="1" t="s">
        <v>42</v>
      </c>
      <c r="D3735" s="1">
        <v>3000</v>
      </c>
      <c r="E3735" s="2">
        <v>45909</v>
      </c>
      <c r="F3735" s="3">
        <v>0.37638888888888888</v>
      </c>
      <c r="G3735" s="1" t="s">
        <v>51</v>
      </c>
      <c r="H3735" s="1" t="s">
        <v>44</v>
      </c>
      <c r="I3735" s="1">
        <v>11009656</v>
      </c>
      <c r="J3735" s="1">
        <v>3148015243</v>
      </c>
      <c r="K3735" s="1" t="s">
        <v>49</v>
      </c>
      <c r="L3735" s="1" t="s">
        <v>46</v>
      </c>
      <c r="M3735" s="1" t="s">
        <v>46</v>
      </c>
      <c r="N3735" s="1" t="s">
        <v>46</v>
      </c>
      <c r="O3735" s="1" t="s">
        <v>46</v>
      </c>
      <c r="P3735" s="1" t="s">
        <v>46</v>
      </c>
      <c r="Q3735" s="1" t="s">
        <v>46</v>
      </c>
      <c r="R3735" s="1" t="s">
        <v>46</v>
      </c>
      <c r="S3735" s="1" t="s">
        <v>46</v>
      </c>
      <c r="T3735" s="12" t="str">
        <f>IF(OR(VOZ_WHATSAPP[[#This Row],[Brinda argumentos coherentes a la objeción]]="No Cumple",VOZ_WHATSAPP[[#This Row],[Despliegue de Beneficios y/o consecuencias]]="No Cumple"),"Sin Negocio","Negocio")</f>
        <v>Negocio</v>
      </c>
      <c r="U3735" s="1" t="s">
        <v>48</v>
      </c>
      <c r="V3735" s="1" t="s">
        <v>48</v>
      </c>
      <c r="W3735" s="1" t="s">
        <v>48</v>
      </c>
      <c r="X3735" s="12" t="str">
        <f>IF(OR(VOZ_WHATSAPP[[#This Row],[Confirma Valor de pago]]="No Cumple",VOZ_WHATSAPP[[#This Row],[Confirma hora de pago]]="No Cumple",VOZ_WHATSAPP[[#This Row],[Confirma medio de pago]]="No Cumple"),"Sin Cierre","Cierre")</f>
        <v>Cierre</v>
      </c>
      <c r="Y3735" s="1" t="s">
        <v>54</v>
      </c>
      <c r="Z3735" s="1" t="s">
        <v>46</v>
      </c>
      <c r="AA3735" s="1" t="s">
        <v>46</v>
      </c>
      <c r="AB3735" s="1" t="s">
        <v>46</v>
      </c>
      <c r="AC3735" s="11" t="str">
        <f>IF(OR(VOZ_WHATSAPP[[#This Row],[La comunicación es asertiva, con respeto y evita maltrato]]="No Cumple",VOZ_WHATSAPP[[#This Row],[Cumple con las normativas legales]]="No Cumple"),"No Cumple","Cumple")</f>
        <v>Cumple</v>
      </c>
      <c r="AD3735" s="1" t="s">
        <v>46</v>
      </c>
      <c r="AE3735" s="1" t="s">
        <v>3230</v>
      </c>
      <c r="AF3735" s="4">
        <v>0.92</v>
      </c>
      <c r="AG3735" s="4">
        <f>IF(AND(VOZ_WHATSAPP[[#This Row],[Estado Cierre]]="Sin Cierre",VOZ_WHATSAPP[[#This Row],[Nota Negocio]]="Sin Negocio"),VOZ_WHATSAPP[[#This Row],[Nota]]-24%,VOZ_WHATSAPP[[#This Row],[Nota]])</f>
        <v>0.92</v>
      </c>
      <c r="AH3735" s="8">
        <f>IF(VOZ_WHATSAPP[[#This Row],[Estado Legal]]="No Cumple",0,IF(VOZ_WHATSAPP[[#This Row],[Realiza lectura de guion Legal]]="No Cumple",VOZ_WHATSAPP[[#This Row],[Nota 2]]-50%,VOZ_WHATSAPP[[#This Row],[Nota 2]]))</f>
        <v>0.92</v>
      </c>
    </row>
    <row r="3736" spans="1:34" x14ac:dyDescent="0.25">
      <c r="A3736" s="2" t="str">
        <f>VOZ_WHATSAPP[[#This Row],[ID Asesor]]&amp;VOZ_WHATSAPP[[#This Row],[Fecha Monitoreo]]</f>
        <v>228145909</v>
      </c>
      <c r="B3736" s="2">
        <v>45909</v>
      </c>
      <c r="C3736" s="1" t="s">
        <v>42</v>
      </c>
      <c r="D3736" s="1">
        <v>2281</v>
      </c>
      <c r="E3736" s="2">
        <v>45909</v>
      </c>
      <c r="F3736" s="3">
        <v>0.4548611111111111</v>
      </c>
      <c r="G3736" s="1" t="s">
        <v>58</v>
      </c>
      <c r="H3736" s="1" t="s">
        <v>44</v>
      </c>
      <c r="I3736" s="1">
        <v>11009423</v>
      </c>
      <c r="J3736" s="1">
        <v>3235831187</v>
      </c>
      <c r="K3736" s="1" t="s">
        <v>49</v>
      </c>
      <c r="L3736" s="1" t="s">
        <v>46</v>
      </c>
      <c r="M3736" s="1" t="s">
        <v>46</v>
      </c>
      <c r="N3736" s="1" t="s">
        <v>46</v>
      </c>
      <c r="O3736" s="1" t="s">
        <v>46</v>
      </c>
      <c r="P3736" s="1" t="s">
        <v>46</v>
      </c>
      <c r="Q3736" s="1" t="s">
        <v>48</v>
      </c>
      <c r="R3736" s="1" t="s">
        <v>48</v>
      </c>
      <c r="S3736" s="1" t="s">
        <v>48</v>
      </c>
      <c r="T3736" s="12" t="str">
        <f>IF(OR(VOZ_WHATSAPP[[#This Row],[Brinda argumentos coherentes a la objeción]]="No Cumple",VOZ_WHATSAPP[[#This Row],[Despliegue de Beneficios y/o consecuencias]]="No Cumple"),"Sin Negocio","Negocio")</f>
        <v>Negocio</v>
      </c>
      <c r="U3736" s="1" t="s">
        <v>46</v>
      </c>
      <c r="V3736" s="1" t="s">
        <v>46</v>
      </c>
      <c r="W3736" s="1" t="s">
        <v>47</v>
      </c>
      <c r="X3736" s="12" t="str">
        <f>IF(OR(VOZ_WHATSAPP[[#This Row],[Confirma Valor de pago]]="No Cumple",VOZ_WHATSAPP[[#This Row],[Confirma hora de pago]]="No Cumple",VOZ_WHATSAPP[[#This Row],[Confirma medio de pago]]="No Cumple"),"Sin Cierre","Cierre")</f>
        <v>Sin Cierre</v>
      </c>
      <c r="Y3736" s="1" t="s">
        <v>46</v>
      </c>
      <c r="Z3736" s="1" t="s">
        <v>46</v>
      </c>
      <c r="AA3736" s="1" t="s">
        <v>46</v>
      </c>
      <c r="AB3736" s="1" t="s">
        <v>46</v>
      </c>
      <c r="AC3736" s="11" t="str">
        <f>IF(OR(VOZ_WHATSAPP[[#This Row],[La comunicación es asertiva, con respeto y evita maltrato]]="No Cumple",VOZ_WHATSAPP[[#This Row],[Cumple con las normativas legales]]="No Cumple"),"No Cumple","Cumple")</f>
        <v>Cumple</v>
      </c>
      <c r="AD3736" s="1" t="s">
        <v>46</v>
      </c>
      <c r="AE3736" s="1" t="s">
        <v>3231</v>
      </c>
      <c r="AF3736" s="4">
        <v>0.92</v>
      </c>
      <c r="AG3736" s="4">
        <f>IF(AND(VOZ_WHATSAPP[[#This Row],[Estado Cierre]]="Sin Cierre",VOZ_WHATSAPP[[#This Row],[Nota Negocio]]="Sin Negocio"),VOZ_WHATSAPP[[#This Row],[Nota]]-24%,VOZ_WHATSAPP[[#This Row],[Nota]])</f>
        <v>0.92</v>
      </c>
      <c r="AH3736" s="8">
        <f>IF(VOZ_WHATSAPP[[#This Row],[Estado Legal]]="No Cumple",0,IF(VOZ_WHATSAPP[[#This Row],[Realiza lectura de guion Legal]]="No Cumple",VOZ_WHATSAPP[[#This Row],[Nota 2]]-50%,VOZ_WHATSAPP[[#This Row],[Nota 2]]))</f>
        <v>0.92</v>
      </c>
    </row>
    <row r="3737" spans="1:34" x14ac:dyDescent="0.25">
      <c r="A3737" s="2" t="str">
        <f>VOZ_WHATSAPP[[#This Row],[ID Asesor]]&amp;VOZ_WHATSAPP[[#This Row],[Fecha Monitoreo]]</f>
        <v>368845909</v>
      </c>
      <c r="B3737" s="2">
        <v>45909</v>
      </c>
      <c r="C3737" s="1" t="s">
        <v>42</v>
      </c>
      <c r="D3737" s="1">
        <v>3688</v>
      </c>
      <c r="E3737" s="2">
        <v>45909</v>
      </c>
      <c r="F3737" s="3">
        <v>0.39791666666666664</v>
      </c>
      <c r="G3737" s="1" t="s">
        <v>58</v>
      </c>
      <c r="H3737" s="1" t="s">
        <v>44</v>
      </c>
      <c r="I3737" s="1">
        <v>21009830</v>
      </c>
      <c r="J3737" s="1">
        <v>3153916674</v>
      </c>
      <c r="K3737" s="1" t="s">
        <v>49</v>
      </c>
      <c r="L3737" s="1" t="s">
        <v>46</v>
      </c>
      <c r="M3737" s="1" t="s">
        <v>46</v>
      </c>
      <c r="N3737" s="1" t="s">
        <v>46</v>
      </c>
      <c r="O3737" s="1" t="s">
        <v>46</v>
      </c>
      <c r="P3737" s="1" t="s">
        <v>46</v>
      </c>
      <c r="Q3737" s="1" t="s">
        <v>48</v>
      </c>
      <c r="R3737" s="1" t="s">
        <v>48</v>
      </c>
      <c r="S3737" s="1" t="s">
        <v>46</v>
      </c>
      <c r="T3737" s="12" t="str">
        <f>IF(OR(VOZ_WHATSAPP[[#This Row],[Brinda argumentos coherentes a la objeción]]="No Cumple",VOZ_WHATSAPP[[#This Row],[Despliegue de Beneficios y/o consecuencias]]="No Cumple"),"Sin Negocio","Negocio")</f>
        <v>Negocio</v>
      </c>
      <c r="U3737" s="1" t="s">
        <v>46</v>
      </c>
      <c r="V3737" s="1" t="s">
        <v>46</v>
      </c>
      <c r="W3737" s="1" t="s">
        <v>46</v>
      </c>
      <c r="X3737" s="12" t="str">
        <f>IF(OR(VOZ_WHATSAPP[[#This Row],[Confirma Valor de pago]]="No Cumple",VOZ_WHATSAPP[[#This Row],[Confirma hora de pago]]="No Cumple",VOZ_WHATSAPP[[#This Row],[Confirma medio de pago]]="No Cumple"),"Sin Cierre","Cierre")</f>
        <v>Cierre</v>
      </c>
      <c r="Y3737" s="1" t="s">
        <v>46</v>
      </c>
      <c r="Z3737" s="1" t="s">
        <v>46</v>
      </c>
      <c r="AA3737" s="1" t="s">
        <v>46</v>
      </c>
      <c r="AB3737" s="1" t="s">
        <v>46</v>
      </c>
      <c r="AC3737" s="11" t="str">
        <f>IF(OR(VOZ_WHATSAPP[[#This Row],[La comunicación es asertiva, con respeto y evita maltrato]]="No Cumple",VOZ_WHATSAPP[[#This Row],[Cumple con las normativas legales]]="No Cumple"),"No Cumple","Cumple")</f>
        <v>Cumple</v>
      </c>
      <c r="AD3737" s="1" t="s">
        <v>46</v>
      </c>
      <c r="AE3737" s="1" t="s">
        <v>101</v>
      </c>
      <c r="AF3737" s="4">
        <v>1</v>
      </c>
      <c r="AG3737" s="4">
        <f>IF(AND(VOZ_WHATSAPP[[#This Row],[Estado Cierre]]="Sin Cierre",VOZ_WHATSAPP[[#This Row],[Nota Negocio]]="Sin Negocio"),VOZ_WHATSAPP[[#This Row],[Nota]]-24%,VOZ_WHATSAPP[[#This Row],[Nota]])</f>
        <v>1</v>
      </c>
      <c r="AH3737" s="8">
        <f>IF(VOZ_WHATSAPP[[#This Row],[Estado Legal]]="No Cumple",0,IF(VOZ_WHATSAPP[[#This Row],[Realiza lectura de guion Legal]]="No Cumple",VOZ_WHATSAPP[[#This Row],[Nota 2]]-50%,VOZ_WHATSAPP[[#This Row],[Nota 2]]))</f>
        <v>1</v>
      </c>
    </row>
    <row r="3738" spans="1:34" x14ac:dyDescent="0.25">
      <c r="A3738" s="2" t="str">
        <f>VOZ_WHATSAPP[[#This Row],[ID Asesor]]&amp;VOZ_WHATSAPP[[#This Row],[Fecha Monitoreo]]</f>
        <v>402045909</v>
      </c>
      <c r="B3738" s="2">
        <v>45909</v>
      </c>
      <c r="C3738" s="1" t="s">
        <v>126</v>
      </c>
      <c r="D3738" s="1">
        <v>4020</v>
      </c>
      <c r="E3738" s="2">
        <v>45909</v>
      </c>
      <c r="F3738" s="3">
        <v>0.37847222222222221</v>
      </c>
      <c r="G3738" s="1" t="s">
        <v>80</v>
      </c>
      <c r="H3738" s="1" t="s">
        <v>44</v>
      </c>
      <c r="I3738" s="1">
        <v>610</v>
      </c>
      <c r="J3738" s="1">
        <v>3123635194</v>
      </c>
      <c r="K3738" s="1" t="s">
        <v>45</v>
      </c>
      <c r="L3738" s="1" t="s">
        <v>46</v>
      </c>
      <c r="M3738" s="1" t="s">
        <v>46</v>
      </c>
      <c r="N3738" s="1" t="s">
        <v>46</v>
      </c>
      <c r="O3738" s="1" t="s">
        <v>46</v>
      </c>
      <c r="P3738" s="1" t="s">
        <v>46</v>
      </c>
      <c r="Q3738" s="1" t="s">
        <v>46</v>
      </c>
      <c r="R3738" s="1" t="s">
        <v>46</v>
      </c>
      <c r="S3738" s="1" t="s">
        <v>46</v>
      </c>
      <c r="T3738" s="12" t="str">
        <f>IF(OR(VOZ_WHATSAPP[[#This Row],[Brinda argumentos coherentes a la objeción]]="No Cumple",VOZ_WHATSAPP[[#This Row],[Despliegue de Beneficios y/o consecuencias]]="No Cumple"),"Sin Negocio","Negocio")</f>
        <v>Negocio</v>
      </c>
      <c r="U3738" s="1" t="s">
        <v>48</v>
      </c>
      <c r="V3738" s="1" t="s">
        <v>48</v>
      </c>
      <c r="W3738" s="1" t="s">
        <v>48</v>
      </c>
      <c r="X3738" s="12" t="str">
        <f>IF(OR(VOZ_WHATSAPP[[#This Row],[Confirma Valor de pago]]="No Cumple",VOZ_WHATSAPP[[#This Row],[Confirma hora de pago]]="No Cumple",VOZ_WHATSAPP[[#This Row],[Confirma medio de pago]]="No Cumple"),"Sin Cierre","Cierre")</f>
        <v>Cierre</v>
      </c>
      <c r="Y3738" s="1" t="s">
        <v>46</v>
      </c>
      <c r="Z3738" s="1" t="s">
        <v>46</v>
      </c>
      <c r="AA3738" s="1" t="s">
        <v>46</v>
      </c>
      <c r="AB3738" s="1" t="s">
        <v>46</v>
      </c>
      <c r="AC3738" s="11" t="str">
        <f>IF(OR(VOZ_WHATSAPP[[#This Row],[La comunicación es asertiva, con respeto y evita maltrato]]="No Cumple",VOZ_WHATSAPP[[#This Row],[Cumple con las normativas legales]]="No Cumple"),"No Cumple","Cumple")</f>
        <v>Cumple</v>
      </c>
      <c r="AD3738" s="1" t="s">
        <v>46</v>
      </c>
      <c r="AE3738" s="1" t="s">
        <v>131</v>
      </c>
      <c r="AF3738" s="4">
        <v>1</v>
      </c>
      <c r="AG3738" s="4">
        <f>IF(AND(VOZ_WHATSAPP[[#This Row],[Estado Cierre]]="Sin Cierre",VOZ_WHATSAPP[[#This Row],[Nota Negocio]]="Sin Negocio"),VOZ_WHATSAPP[[#This Row],[Nota]]-24%,VOZ_WHATSAPP[[#This Row],[Nota]])</f>
        <v>1</v>
      </c>
      <c r="AH3738" s="8">
        <f>IF(VOZ_WHATSAPP[[#This Row],[Estado Legal]]="No Cumple",0,IF(VOZ_WHATSAPP[[#This Row],[Realiza lectura de guion Legal]]="No Cumple",VOZ_WHATSAPP[[#This Row],[Nota 2]]-50%,VOZ_WHATSAPP[[#This Row],[Nota 2]]))</f>
        <v>1</v>
      </c>
    </row>
    <row r="3739" spans="1:34" x14ac:dyDescent="0.25">
      <c r="A3739" s="2" t="str">
        <f>VOZ_WHATSAPP[[#This Row],[ID Asesor]]&amp;VOZ_WHATSAPP[[#This Row],[Fecha Monitoreo]]</f>
        <v>387645909</v>
      </c>
      <c r="B3739" s="2">
        <v>45909</v>
      </c>
      <c r="C3739" s="1" t="s">
        <v>42</v>
      </c>
      <c r="D3739" s="1">
        <v>3876</v>
      </c>
      <c r="E3739" s="2">
        <v>45909</v>
      </c>
      <c r="F3739" s="3">
        <v>0.5229166666666667</v>
      </c>
      <c r="G3739" s="1" t="s">
        <v>51</v>
      </c>
      <c r="H3739" s="1" t="s">
        <v>44</v>
      </c>
      <c r="I3739" s="1">
        <v>210020491</v>
      </c>
      <c r="J3739" s="1">
        <v>3145273113</v>
      </c>
      <c r="K3739" s="1" t="s">
        <v>49</v>
      </c>
      <c r="L3739" s="1" t="s">
        <v>46</v>
      </c>
      <c r="M3739" s="1" t="s">
        <v>48</v>
      </c>
      <c r="N3739" s="1" t="s">
        <v>46</v>
      </c>
      <c r="O3739" s="1" t="s">
        <v>46</v>
      </c>
      <c r="P3739" s="1" t="s">
        <v>46</v>
      </c>
      <c r="Q3739" s="1" t="s">
        <v>48</v>
      </c>
      <c r="R3739" s="1" t="s">
        <v>48</v>
      </c>
      <c r="S3739" s="1" t="s">
        <v>46</v>
      </c>
      <c r="T3739" s="12" t="str">
        <f>IF(OR(VOZ_WHATSAPP[[#This Row],[Brinda argumentos coherentes a la objeción]]="No Cumple",VOZ_WHATSAPP[[#This Row],[Despliegue de Beneficios y/o consecuencias]]="No Cumple"),"Sin Negocio","Negocio")</f>
        <v>Negocio</v>
      </c>
      <c r="U3739" s="1" t="s">
        <v>46</v>
      </c>
      <c r="V3739" s="1" t="s">
        <v>46</v>
      </c>
      <c r="W3739" s="1" t="s">
        <v>46</v>
      </c>
      <c r="X3739" s="12" t="str">
        <f>IF(OR(VOZ_WHATSAPP[[#This Row],[Confirma Valor de pago]]="No Cumple",VOZ_WHATSAPP[[#This Row],[Confirma hora de pago]]="No Cumple",VOZ_WHATSAPP[[#This Row],[Confirma medio de pago]]="No Cumple"),"Sin Cierre","Cierre")</f>
        <v>Cierre</v>
      </c>
      <c r="Y3739" s="1" t="s">
        <v>46</v>
      </c>
      <c r="Z3739" s="1" t="s">
        <v>54</v>
      </c>
      <c r="AA3739" s="1" t="s">
        <v>46</v>
      </c>
      <c r="AB3739" s="1" t="s">
        <v>46</v>
      </c>
      <c r="AC3739" s="11" t="str">
        <f>IF(OR(VOZ_WHATSAPP[[#This Row],[La comunicación es asertiva, con respeto y evita maltrato]]="No Cumple",VOZ_WHATSAPP[[#This Row],[Cumple con las normativas legales]]="No Cumple"),"No Cumple","Cumple")</f>
        <v>Cumple</v>
      </c>
      <c r="AD3739" s="1" t="s">
        <v>46</v>
      </c>
      <c r="AE3739" s="1" t="s">
        <v>3232</v>
      </c>
      <c r="AF3739" s="4">
        <v>0.85</v>
      </c>
      <c r="AG3739" s="4">
        <f>IF(AND(VOZ_WHATSAPP[[#This Row],[Estado Cierre]]="Sin Cierre",VOZ_WHATSAPP[[#This Row],[Nota Negocio]]="Sin Negocio"),VOZ_WHATSAPP[[#This Row],[Nota]]-24%,VOZ_WHATSAPP[[#This Row],[Nota]])</f>
        <v>0.85</v>
      </c>
      <c r="AH3739" s="8">
        <f>IF(VOZ_WHATSAPP[[#This Row],[Estado Legal]]="No Cumple",0,IF(VOZ_WHATSAPP[[#This Row],[Realiza lectura de guion Legal]]="No Cumple",VOZ_WHATSAPP[[#This Row],[Nota 2]]-50%,VOZ_WHATSAPP[[#This Row],[Nota 2]]))</f>
        <v>0.85</v>
      </c>
    </row>
    <row r="3740" spans="1:34" x14ac:dyDescent="0.25">
      <c r="A3740" s="2" t="str">
        <f>VOZ_WHATSAPP[[#This Row],[ID Asesor]]&amp;VOZ_WHATSAPP[[#This Row],[Fecha Monitoreo]]</f>
        <v>364345909</v>
      </c>
      <c r="B3740" s="2">
        <v>45909</v>
      </c>
      <c r="C3740" s="1" t="s">
        <v>50</v>
      </c>
      <c r="D3740" s="1">
        <v>3643</v>
      </c>
      <c r="E3740" s="2">
        <v>45909</v>
      </c>
      <c r="F3740" s="3">
        <v>0.45</v>
      </c>
      <c r="G3740" s="1" t="s">
        <v>51</v>
      </c>
      <c r="H3740" s="1" t="s">
        <v>44</v>
      </c>
      <c r="I3740" s="1">
        <v>11009419</v>
      </c>
      <c r="J3740" s="1">
        <v>3046010192</v>
      </c>
      <c r="K3740" s="1" t="s">
        <v>49</v>
      </c>
      <c r="L3740" s="1" t="s">
        <v>46</v>
      </c>
      <c r="M3740" s="1" t="s">
        <v>47</v>
      </c>
      <c r="N3740" s="1" t="s">
        <v>46</v>
      </c>
      <c r="O3740" s="1" t="s">
        <v>46</v>
      </c>
      <c r="P3740" s="1" t="s">
        <v>46</v>
      </c>
      <c r="Q3740" s="1" t="s">
        <v>46</v>
      </c>
      <c r="R3740" s="1" t="s">
        <v>46</v>
      </c>
      <c r="S3740" s="1" t="s">
        <v>46</v>
      </c>
      <c r="T3740" s="12" t="str">
        <f>IF(OR(VOZ_WHATSAPP[[#This Row],[Brinda argumentos coherentes a la objeción]]="No Cumple",VOZ_WHATSAPP[[#This Row],[Despliegue de Beneficios y/o consecuencias]]="No Cumple"),"Sin Negocio","Negocio")</f>
        <v>Negocio</v>
      </c>
      <c r="U3740" s="1" t="s">
        <v>46</v>
      </c>
      <c r="V3740" s="1" t="s">
        <v>46</v>
      </c>
      <c r="W3740" s="1" t="s">
        <v>46</v>
      </c>
      <c r="X3740" s="12" t="str">
        <f>IF(OR(VOZ_WHATSAPP[[#This Row],[Confirma Valor de pago]]="No Cumple",VOZ_WHATSAPP[[#This Row],[Confirma hora de pago]]="No Cumple",VOZ_WHATSAPP[[#This Row],[Confirma medio de pago]]="No Cumple"),"Sin Cierre","Cierre")</f>
        <v>Cierre</v>
      </c>
      <c r="Y3740" s="1" t="s">
        <v>46</v>
      </c>
      <c r="Z3740" s="1" t="s">
        <v>54</v>
      </c>
      <c r="AA3740" s="1" t="s">
        <v>46</v>
      </c>
      <c r="AB3740" s="1" t="s">
        <v>46</v>
      </c>
      <c r="AC3740" s="11" t="str">
        <f>IF(OR(VOZ_WHATSAPP[[#This Row],[La comunicación es asertiva, con respeto y evita maltrato]]="No Cumple",VOZ_WHATSAPP[[#This Row],[Cumple con las normativas legales]]="No Cumple"),"No Cumple","Cumple")</f>
        <v>Cumple</v>
      </c>
      <c r="AD3740" s="1" t="s">
        <v>46</v>
      </c>
      <c r="AE3740" s="1" t="s">
        <v>3233</v>
      </c>
      <c r="AF3740" s="4">
        <v>0.81</v>
      </c>
      <c r="AG3740" s="4">
        <f>IF(AND(VOZ_WHATSAPP[[#This Row],[Estado Cierre]]="Sin Cierre",VOZ_WHATSAPP[[#This Row],[Nota Negocio]]="Sin Negocio"),VOZ_WHATSAPP[[#This Row],[Nota]]-24%,VOZ_WHATSAPP[[#This Row],[Nota]])</f>
        <v>0.81</v>
      </c>
      <c r="AH3740" s="8">
        <f>IF(VOZ_WHATSAPP[[#This Row],[Estado Legal]]="No Cumple",0,IF(VOZ_WHATSAPP[[#This Row],[Realiza lectura de guion Legal]]="No Cumple",VOZ_WHATSAPP[[#This Row],[Nota 2]]-50%,VOZ_WHATSAPP[[#This Row],[Nota 2]]))</f>
        <v>0.81</v>
      </c>
    </row>
    <row r="3741" spans="1:34" x14ac:dyDescent="0.25">
      <c r="A3741" s="2" t="str">
        <f>VOZ_WHATSAPP[[#This Row],[ID Asesor]]&amp;VOZ_WHATSAPP[[#This Row],[Fecha Monitoreo]]</f>
        <v>382945909</v>
      </c>
      <c r="B3741" s="2">
        <v>45909</v>
      </c>
      <c r="C3741" s="1" t="s">
        <v>696</v>
      </c>
      <c r="D3741" s="1">
        <v>3829</v>
      </c>
      <c r="E3741" s="2">
        <v>45909</v>
      </c>
      <c r="F3741" s="3">
        <v>0.45277777777777778</v>
      </c>
      <c r="G3741" s="1" t="s">
        <v>58</v>
      </c>
      <c r="H3741" s="1" t="s">
        <v>44</v>
      </c>
      <c r="I3741" s="1">
        <v>420</v>
      </c>
      <c r="J3741" s="1">
        <v>3213481579</v>
      </c>
      <c r="K3741" s="1" t="s">
        <v>45</v>
      </c>
      <c r="L3741" s="1" t="s">
        <v>46</v>
      </c>
      <c r="M3741" s="1" t="s">
        <v>46</v>
      </c>
      <c r="N3741" s="1" t="s">
        <v>46</v>
      </c>
      <c r="O3741" s="1" t="s">
        <v>46</v>
      </c>
      <c r="P3741" s="1" t="s">
        <v>46</v>
      </c>
      <c r="Q3741" s="1" t="s">
        <v>48</v>
      </c>
      <c r="R3741" s="1" t="s">
        <v>48</v>
      </c>
      <c r="S3741" s="1" t="s">
        <v>47</v>
      </c>
      <c r="T3741" s="12" t="str">
        <f>IF(OR(VOZ_WHATSAPP[[#This Row],[Brinda argumentos coherentes a la objeción]]="No Cumple",VOZ_WHATSAPP[[#This Row],[Despliegue de Beneficios y/o consecuencias]]="No Cumple"),"Sin Negocio","Negocio")</f>
        <v>Sin Negocio</v>
      </c>
      <c r="U3741" s="1" t="s">
        <v>46</v>
      </c>
      <c r="V3741" s="1" t="s">
        <v>46</v>
      </c>
      <c r="W3741" s="1" t="s">
        <v>46</v>
      </c>
      <c r="X3741" s="12" t="str">
        <f>IF(OR(VOZ_WHATSAPP[[#This Row],[Confirma Valor de pago]]="No Cumple",VOZ_WHATSAPP[[#This Row],[Confirma hora de pago]]="No Cumple",VOZ_WHATSAPP[[#This Row],[Confirma medio de pago]]="No Cumple"),"Sin Cierre","Cierre")</f>
        <v>Cierre</v>
      </c>
      <c r="Y3741" s="1" t="s">
        <v>46</v>
      </c>
      <c r="Z3741" s="1" t="s">
        <v>46</v>
      </c>
      <c r="AA3741" s="1" t="s">
        <v>46</v>
      </c>
      <c r="AB3741" s="1" t="s">
        <v>46</v>
      </c>
      <c r="AC3741" s="11" t="str">
        <f>IF(OR(VOZ_WHATSAPP[[#This Row],[La comunicación es asertiva, con respeto y evita maltrato]]="No Cumple",VOZ_WHATSAPP[[#This Row],[Cumple con las normativas legales]]="No Cumple"),"No Cumple","Cumple")</f>
        <v>Cumple</v>
      </c>
      <c r="AD3741" s="1" t="s">
        <v>46</v>
      </c>
      <c r="AE3741" s="1" t="s">
        <v>3234</v>
      </c>
      <c r="AF3741" s="4">
        <v>0.9</v>
      </c>
      <c r="AG3741" s="4">
        <f>IF(AND(VOZ_WHATSAPP[[#This Row],[Estado Cierre]]="Sin Cierre",VOZ_WHATSAPP[[#This Row],[Nota Negocio]]="Sin Negocio"),VOZ_WHATSAPP[[#This Row],[Nota]]-24%,VOZ_WHATSAPP[[#This Row],[Nota]])</f>
        <v>0.9</v>
      </c>
      <c r="AH3741" s="8">
        <f>IF(VOZ_WHATSAPP[[#This Row],[Estado Legal]]="No Cumple",0,IF(VOZ_WHATSAPP[[#This Row],[Realiza lectura de guion Legal]]="No Cumple",VOZ_WHATSAPP[[#This Row],[Nota 2]]-50%,VOZ_WHATSAPP[[#This Row],[Nota 2]]))</f>
        <v>0.9</v>
      </c>
    </row>
    <row r="3742" spans="1:34" x14ac:dyDescent="0.25">
      <c r="A3742" s="2" t="str">
        <f>VOZ_WHATSAPP[[#This Row],[ID Asesor]]&amp;VOZ_WHATSAPP[[#This Row],[Fecha Monitoreo]]</f>
        <v>376445909</v>
      </c>
      <c r="B3742" s="2">
        <v>45909</v>
      </c>
      <c r="C3742" s="1" t="s">
        <v>50</v>
      </c>
      <c r="D3742" s="1">
        <v>3764</v>
      </c>
      <c r="E3742" s="2">
        <v>45909</v>
      </c>
      <c r="F3742" s="3">
        <v>0.36805555555555558</v>
      </c>
      <c r="G3742" s="1" t="s">
        <v>43</v>
      </c>
      <c r="H3742" s="1" t="s">
        <v>44</v>
      </c>
      <c r="I3742" s="1">
        <v>21009809</v>
      </c>
      <c r="J3742" s="1">
        <v>3187692749</v>
      </c>
      <c r="K3742" s="1" t="s">
        <v>49</v>
      </c>
      <c r="L3742" s="1" t="s">
        <v>46</v>
      </c>
      <c r="M3742" s="1" t="s">
        <v>48</v>
      </c>
      <c r="N3742" s="1" t="s">
        <v>46</v>
      </c>
      <c r="O3742" s="1" t="s">
        <v>46</v>
      </c>
      <c r="P3742" s="1" t="s">
        <v>46</v>
      </c>
      <c r="Q3742" s="1" t="s">
        <v>46</v>
      </c>
      <c r="R3742" s="1" t="s">
        <v>46</v>
      </c>
      <c r="S3742" s="1" t="s">
        <v>48</v>
      </c>
      <c r="T3742" s="12" t="str">
        <f>IF(OR(VOZ_WHATSAPP[[#This Row],[Brinda argumentos coherentes a la objeción]]="No Cumple",VOZ_WHATSAPP[[#This Row],[Despliegue de Beneficios y/o consecuencias]]="No Cumple"),"Sin Negocio","Negocio")</f>
        <v>Negocio</v>
      </c>
      <c r="U3742" s="1" t="s">
        <v>48</v>
      </c>
      <c r="V3742" s="1" t="s">
        <v>48</v>
      </c>
      <c r="W3742" s="1" t="s">
        <v>48</v>
      </c>
      <c r="X3742" s="12" t="str">
        <f>IF(OR(VOZ_WHATSAPP[[#This Row],[Confirma Valor de pago]]="No Cumple",VOZ_WHATSAPP[[#This Row],[Confirma hora de pago]]="No Cumple",VOZ_WHATSAPP[[#This Row],[Confirma medio de pago]]="No Cumple"),"Sin Cierre","Cierre")</f>
        <v>Cierre</v>
      </c>
      <c r="Y3742" s="1" t="s">
        <v>48</v>
      </c>
      <c r="Z3742" s="1" t="s">
        <v>46</v>
      </c>
      <c r="AA3742" s="1" t="s">
        <v>46</v>
      </c>
      <c r="AB3742" s="1" t="s">
        <v>46</v>
      </c>
      <c r="AC3742" s="11" t="str">
        <f>IF(OR(VOZ_WHATSAPP[[#This Row],[La comunicación es asertiva, con respeto y evita maltrato]]="No Cumple",VOZ_WHATSAPP[[#This Row],[Cumple con las normativas legales]]="No Cumple"),"No Cumple","Cumple")</f>
        <v>Cumple</v>
      </c>
      <c r="AD3742" s="1" t="s">
        <v>48</v>
      </c>
      <c r="AE3742" s="1" t="s">
        <v>3235</v>
      </c>
      <c r="AF3742" s="4">
        <v>1</v>
      </c>
      <c r="AG3742" s="4">
        <f>IF(AND(VOZ_WHATSAPP[[#This Row],[Estado Cierre]]="Sin Cierre",VOZ_WHATSAPP[[#This Row],[Nota Negocio]]="Sin Negocio"),VOZ_WHATSAPP[[#This Row],[Nota]]-24%,VOZ_WHATSAPP[[#This Row],[Nota]])</f>
        <v>1</v>
      </c>
      <c r="AH3742" s="8">
        <f>IF(VOZ_WHATSAPP[[#This Row],[Estado Legal]]="No Cumple",0,IF(VOZ_WHATSAPP[[#This Row],[Realiza lectura de guion Legal]]="No Cumple",VOZ_WHATSAPP[[#This Row],[Nota 2]]-50%,VOZ_WHATSAPP[[#This Row],[Nota 2]]))</f>
        <v>1</v>
      </c>
    </row>
    <row r="3743" spans="1:34" x14ac:dyDescent="0.25">
      <c r="A3743" s="2" t="str">
        <f>VOZ_WHATSAPP[[#This Row],[ID Asesor]]&amp;VOZ_WHATSAPP[[#This Row],[Fecha Monitoreo]]</f>
        <v>381045909</v>
      </c>
      <c r="B3743" s="2">
        <v>45909</v>
      </c>
      <c r="C3743" s="1" t="s">
        <v>50</v>
      </c>
      <c r="D3743" s="1">
        <v>3810</v>
      </c>
      <c r="E3743" s="2">
        <v>45909</v>
      </c>
      <c r="F3743" s="3">
        <v>0.4513888888888889</v>
      </c>
      <c r="G3743" s="1" t="s">
        <v>60</v>
      </c>
      <c r="H3743" s="1" t="s">
        <v>71</v>
      </c>
      <c r="I3743" s="1"/>
      <c r="J3743" s="1"/>
      <c r="K3743" s="1"/>
      <c r="L3743" s="1" t="s">
        <v>47</v>
      </c>
      <c r="M3743" s="1" t="s">
        <v>46</v>
      </c>
      <c r="N3743" s="1" t="s">
        <v>46</v>
      </c>
      <c r="O3743" s="1" t="s">
        <v>48</v>
      </c>
      <c r="P3743" s="1" t="s">
        <v>48</v>
      </c>
      <c r="Q3743" s="1" t="s">
        <v>48</v>
      </c>
      <c r="R3743" s="1" t="s">
        <v>48</v>
      </c>
      <c r="S3743" s="1" t="s">
        <v>48</v>
      </c>
      <c r="T3743" s="12" t="str">
        <f>IF(OR(VOZ_WHATSAPP[[#This Row],[Brinda argumentos coherentes a la objeción]]="No Cumple",VOZ_WHATSAPP[[#This Row],[Despliegue de Beneficios y/o consecuencias]]="No Cumple"),"Sin Negocio","Negocio")</f>
        <v>Negocio</v>
      </c>
      <c r="U3743" s="1" t="s">
        <v>48</v>
      </c>
      <c r="V3743" s="1" t="s">
        <v>48</v>
      </c>
      <c r="W3743" s="1" t="s">
        <v>48</v>
      </c>
      <c r="X3743" s="12" t="str">
        <f>IF(OR(VOZ_WHATSAPP[[#This Row],[Confirma Valor de pago]]="No Cumple",VOZ_WHATSAPP[[#This Row],[Confirma hora de pago]]="No Cumple",VOZ_WHATSAPP[[#This Row],[Confirma medio de pago]]="No Cumple"),"Sin Cierre","Cierre")</f>
        <v>Cierre</v>
      </c>
      <c r="Y3743" s="1" t="s">
        <v>48</v>
      </c>
      <c r="Z3743" s="1" t="s">
        <v>46</v>
      </c>
      <c r="AA3743" s="1" t="s">
        <v>46</v>
      </c>
      <c r="AB3743" s="1" t="s">
        <v>46</v>
      </c>
      <c r="AC3743" s="11" t="str">
        <f>IF(OR(VOZ_WHATSAPP[[#This Row],[La comunicación es asertiva, con respeto y evita maltrato]]="No Cumple",VOZ_WHATSAPP[[#This Row],[Cumple con las normativas legales]]="No Cumple"),"No Cumple","Cumple")</f>
        <v>Cumple</v>
      </c>
      <c r="AD3743" s="1" t="s">
        <v>48</v>
      </c>
      <c r="AE3743" s="1" t="s">
        <v>3236</v>
      </c>
      <c r="AF3743" s="4">
        <v>0.96</v>
      </c>
      <c r="AG3743" s="4">
        <f>IF(AND(VOZ_WHATSAPP[[#This Row],[Estado Cierre]]="Sin Cierre",VOZ_WHATSAPP[[#This Row],[Nota Negocio]]="Sin Negocio"),VOZ_WHATSAPP[[#This Row],[Nota]]-24%,VOZ_WHATSAPP[[#This Row],[Nota]])</f>
        <v>0.96</v>
      </c>
      <c r="AH3743" s="8">
        <f>IF(VOZ_WHATSAPP[[#This Row],[Estado Legal]]="No Cumple",0,IF(VOZ_WHATSAPP[[#This Row],[Realiza lectura de guion Legal]]="No Cumple",VOZ_WHATSAPP[[#This Row],[Nota 2]]-50%,VOZ_WHATSAPP[[#This Row],[Nota 2]]))</f>
        <v>0.96</v>
      </c>
    </row>
    <row r="3744" spans="1:34" x14ac:dyDescent="0.25">
      <c r="A3744" s="2" t="str">
        <f>VOZ_WHATSAPP[[#This Row],[ID Asesor]]&amp;VOZ_WHATSAPP[[#This Row],[Fecha Monitoreo]]</f>
        <v>295345909</v>
      </c>
      <c r="B3744" s="2">
        <v>45909</v>
      </c>
      <c r="C3744" s="1" t="s">
        <v>696</v>
      </c>
      <c r="D3744" s="1">
        <v>2953</v>
      </c>
      <c r="E3744" s="2">
        <v>45909</v>
      </c>
      <c r="F3744" s="3">
        <v>0.47708333333333336</v>
      </c>
      <c r="G3744" s="1" t="s">
        <v>58</v>
      </c>
      <c r="H3744" s="1" t="s">
        <v>44</v>
      </c>
      <c r="I3744" s="1">
        <v>479</v>
      </c>
      <c r="J3744" s="1">
        <v>3223753037</v>
      </c>
      <c r="K3744" s="1" t="s">
        <v>45</v>
      </c>
      <c r="L3744" s="1" t="s">
        <v>46</v>
      </c>
      <c r="M3744" s="1" t="s">
        <v>48</v>
      </c>
      <c r="N3744" s="1" t="s">
        <v>46</v>
      </c>
      <c r="O3744" s="1" t="s">
        <v>46</v>
      </c>
      <c r="P3744" s="1" t="s">
        <v>46</v>
      </c>
      <c r="Q3744" s="1" t="s">
        <v>46</v>
      </c>
      <c r="R3744" s="1" t="s">
        <v>46</v>
      </c>
      <c r="S3744" s="1" t="s">
        <v>46</v>
      </c>
      <c r="T3744" s="12" t="str">
        <f>IF(OR(VOZ_WHATSAPP[[#This Row],[Brinda argumentos coherentes a la objeción]]="No Cumple",VOZ_WHATSAPP[[#This Row],[Despliegue de Beneficios y/o consecuencias]]="No Cumple"),"Sin Negocio","Negocio")</f>
        <v>Negocio</v>
      </c>
      <c r="U3744" s="1" t="s">
        <v>46</v>
      </c>
      <c r="V3744" s="1" t="s">
        <v>46</v>
      </c>
      <c r="W3744" s="1" t="s">
        <v>46</v>
      </c>
      <c r="X3744" s="12" t="str">
        <f>IF(OR(VOZ_WHATSAPP[[#This Row],[Confirma Valor de pago]]="No Cumple",VOZ_WHATSAPP[[#This Row],[Confirma hora de pago]]="No Cumple",VOZ_WHATSAPP[[#This Row],[Confirma medio de pago]]="No Cumple"),"Sin Cierre","Cierre")</f>
        <v>Cierre</v>
      </c>
      <c r="Y3744" s="1" t="s">
        <v>46</v>
      </c>
      <c r="Z3744" s="1" t="s">
        <v>48</v>
      </c>
      <c r="AA3744" s="1" t="s">
        <v>46</v>
      </c>
      <c r="AB3744" s="1" t="s">
        <v>46</v>
      </c>
      <c r="AC3744" s="11" t="str">
        <f>IF(OR(VOZ_WHATSAPP[[#This Row],[La comunicación es asertiva, con respeto y evita maltrato]]="No Cumple",VOZ_WHATSAPP[[#This Row],[Cumple con las normativas legales]]="No Cumple"),"No Cumple","Cumple")</f>
        <v>Cumple</v>
      </c>
      <c r="AD3744" s="1" t="s">
        <v>48</v>
      </c>
      <c r="AE3744" s="1" t="s">
        <v>3237</v>
      </c>
      <c r="AF3744" s="4">
        <v>1</v>
      </c>
      <c r="AG3744" s="4">
        <f>IF(AND(VOZ_WHATSAPP[[#This Row],[Estado Cierre]]="Sin Cierre",VOZ_WHATSAPP[[#This Row],[Nota Negocio]]="Sin Negocio"),VOZ_WHATSAPP[[#This Row],[Nota]]-24%,VOZ_WHATSAPP[[#This Row],[Nota]])</f>
        <v>1</v>
      </c>
      <c r="AH3744" s="8">
        <f>IF(VOZ_WHATSAPP[[#This Row],[Estado Legal]]="No Cumple",0,IF(VOZ_WHATSAPP[[#This Row],[Realiza lectura de guion Legal]]="No Cumple",VOZ_WHATSAPP[[#This Row],[Nota 2]]-50%,VOZ_WHATSAPP[[#This Row],[Nota 2]]))</f>
        <v>1</v>
      </c>
    </row>
    <row r="3745" spans="1:34" x14ac:dyDescent="0.25">
      <c r="A3745" s="2" t="str">
        <f>VOZ_WHATSAPP[[#This Row],[ID Asesor]]&amp;VOZ_WHATSAPP[[#This Row],[Fecha Monitoreo]]</f>
        <v>412445909</v>
      </c>
      <c r="B3745" s="2">
        <v>45909</v>
      </c>
      <c r="C3745" s="1" t="s">
        <v>126</v>
      </c>
      <c r="D3745" s="1">
        <v>4124</v>
      </c>
      <c r="E3745" s="2">
        <v>45909</v>
      </c>
      <c r="F3745" s="3">
        <v>0.3659722222222222</v>
      </c>
      <c r="G3745" s="1" t="s">
        <v>80</v>
      </c>
      <c r="H3745" s="1" t="s">
        <v>44</v>
      </c>
      <c r="I3745" s="1">
        <v>576</v>
      </c>
      <c r="J3745" s="1">
        <v>3164524494</v>
      </c>
      <c r="K3745" s="1" t="s">
        <v>45</v>
      </c>
      <c r="L3745" s="1" t="s">
        <v>46</v>
      </c>
      <c r="M3745" s="1" t="s">
        <v>46</v>
      </c>
      <c r="N3745" s="1" t="s">
        <v>46</v>
      </c>
      <c r="O3745" s="1" t="s">
        <v>54</v>
      </c>
      <c r="P3745" s="1" t="s">
        <v>54</v>
      </c>
      <c r="Q3745" s="1" t="s">
        <v>46</v>
      </c>
      <c r="R3745" s="1" t="s">
        <v>46</v>
      </c>
      <c r="S3745" s="1" t="s">
        <v>48</v>
      </c>
      <c r="T3745" s="12" t="str">
        <f>IF(OR(VOZ_WHATSAPP[[#This Row],[Brinda argumentos coherentes a la objeción]]="No Cumple",VOZ_WHATSAPP[[#This Row],[Despliegue de Beneficios y/o consecuencias]]="No Cumple"),"Sin Negocio","Negocio")</f>
        <v>Negocio</v>
      </c>
      <c r="U3745" s="1" t="s">
        <v>48</v>
      </c>
      <c r="V3745" s="1" t="s">
        <v>48</v>
      </c>
      <c r="W3745" s="1" t="s">
        <v>48</v>
      </c>
      <c r="X3745" s="12" t="str">
        <f>IF(OR(VOZ_WHATSAPP[[#This Row],[Confirma Valor de pago]]="No Cumple",VOZ_WHATSAPP[[#This Row],[Confirma hora de pago]]="No Cumple",VOZ_WHATSAPP[[#This Row],[Confirma medio de pago]]="No Cumple"),"Sin Cierre","Cierre")</f>
        <v>Cierre</v>
      </c>
      <c r="Y3745" s="1" t="s">
        <v>46</v>
      </c>
      <c r="Z3745" s="1" t="s">
        <v>46</v>
      </c>
      <c r="AA3745" s="1" t="s">
        <v>46</v>
      </c>
      <c r="AB3745" s="1" t="s">
        <v>46</v>
      </c>
      <c r="AC3745" s="11" t="str">
        <f>IF(OR(VOZ_WHATSAPP[[#This Row],[La comunicación es asertiva, con respeto y evita maltrato]]="No Cumple",VOZ_WHATSAPP[[#This Row],[Cumple con las normativas legales]]="No Cumple"),"No Cumple","Cumple")</f>
        <v>Cumple</v>
      </c>
      <c r="AD3745" s="1" t="s">
        <v>46</v>
      </c>
      <c r="AE3745" s="1" t="s">
        <v>3238</v>
      </c>
      <c r="AF3745" s="4">
        <v>0.9</v>
      </c>
      <c r="AG3745" s="4">
        <f>IF(AND(VOZ_WHATSAPP[[#This Row],[Estado Cierre]]="Sin Cierre",VOZ_WHATSAPP[[#This Row],[Nota Negocio]]="Sin Negocio"),VOZ_WHATSAPP[[#This Row],[Nota]]-24%,VOZ_WHATSAPP[[#This Row],[Nota]])</f>
        <v>0.9</v>
      </c>
      <c r="AH3745" s="8">
        <f>IF(VOZ_WHATSAPP[[#This Row],[Estado Legal]]="No Cumple",0,IF(VOZ_WHATSAPP[[#This Row],[Realiza lectura de guion Legal]]="No Cumple",VOZ_WHATSAPP[[#This Row],[Nota 2]]-50%,VOZ_WHATSAPP[[#This Row],[Nota 2]]))</f>
        <v>0.9</v>
      </c>
    </row>
    <row r="3746" spans="1:34" x14ac:dyDescent="0.25">
      <c r="A3746" s="2" t="str">
        <f>VOZ_WHATSAPP[[#This Row],[ID Asesor]]&amp;VOZ_WHATSAPP[[#This Row],[Fecha Monitoreo]]</f>
        <v>282645909</v>
      </c>
      <c r="B3746" s="2">
        <v>45909</v>
      </c>
      <c r="C3746" s="1" t="s">
        <v>50</v>
      </c>
      <c r="D3746" s="1">
        <v>2826</v>
      </c>
      <c r="E3746" s="2">
        <v>45909</v>
      </c>
      <c r="F3746" s="3">
        <v>0.5</v>
      </c>
      <c r="G3746" s="1" t="s">
        <v>60</v>
      </c>
      <c r="H3746" s="1" t="s">
        <v>71</v>
      </c>
      <c r="I3746" s="1"/>
      <c r="J3746" s="1"/>
      <c r="K3746" s="1"/>
      <c r="L3746" s="1" t="s">
        <v>46</v>
      </c>
      <c r="M3746" s="1" t="s">
        <v>46</v>
      </c>
      <c r="N3746" s="1" t="s">
        <v>46</v>
      </c>
      <c r="O3746" s="1" t="s">
        <v>48</v>
      </c>
      <c r="P3746" s="1" t="s">
        <v>48</v>
      </c>
      <c r="Q3746" s="1" t="s">
        <v>48</v>
      </c>
      <c r="R3746" s="1" t="s">
        <v>48</v>
      </c>
      <c r="S3746" s="1" t="s">
        <v>46</v>
      </c>
      <c r="T3746" s="12" t="str">
        <f>IF(OR(VOZ_WHATSAPP[[#This Row],[Brinda argumentos coherentes a la objeción]]="No Cumple",VOZ_WHATSAPP[[#This Row],[Despliegue de Beneficios y/o consecuencias]]="No Cumple"),"Sin Negocio","Negocio")</f>
        <v>Negocio</v>
      </c>
      <c r="U3746" s="1" t="s">
        <v>48</v>
      </c>
      <c r="V3746" s="1" t="s">
        <v>48</v>
      </c>
      <c r="W3746" s="1" t="s">
        <v>48</v>
      </c>
      <c r="X3746" s="12" t="str">
        <f>IF(OR(VOZ_WHATSAPP[[#This Row],[Confirma Valor de pago]]="No Cumple",VOZ_WHATSAPP[[#This Row],[Confirma hora de pago]]="No Cumple",VOZ_WHATSAPP[[#This Row],[Confirma medio de pago]]="No Cumple"),"Sin Cierre","Cierre")</f>
        <v>Cierre</v>
      </c>
      <c r="Y3746" s="1" t="s">
        <v>48</v>
      </c>
      <c r="Z3746" s="1" t="s">
        <v>46</v>
      </c>
      <c r="AA3746" s="1" t="s">
        <v>46</v>
      </c>
      <c r="AB3746" s="1" t="s">
        <v>46</v>
      </c>
      <c r="AC3746" s="11" t="str">
        <f>IF(OR(VOZ_WHATSAPP[[#This Row],[La comunicación es asertiva, con respeto y evita maltrato]]="No Cumple",VOZ_WHATSAPP[[#This Row],[Cumple con las normativas legales]]="No Cumple"),"No Cumple","Cumple")</f>
        <v>Cumple</v>
      </c>
      <c r="AD3746" s="1" t="s">
        <v>48</v>
      </c>
      <c r="AE3746" s="1" t="s">
        <v>3239</v>
      </c>
      <c r="AF3746" s="4">
        <v>1</v>
      </c>
      <c r="AG3746" s="4">
        <f>IF(AND(VOZ_WHATSAPP[[#This Row],[Estado Cierre]]="Sin Cierre",VOZ_WHATSAPP[[#This Row],[Nota Negocio]]="Sin Negocio"),VOZ_WHATSAPP[[#This Row],[Nota]]-24%,VOZ_WHATSAPP[[#This Row],[Nota]])</f>
        <v>1</v>
      </c>
      <c r="AH3746" s="8">
        <f>IF(VOZ_WHATSAPP[[#This Row],[Estado Legal]]="No Cumple",0,IF(VOZ_WHATSAPP[[#This Row],[Realiza lectura de guion Legal]]="No Cumple",VOZ_WHATSAPP[[#This Row],[Nota 2]]-50%,VOZ_WHATSAPP[[#This Row],[Nota 2]]))</f>
        <v>1</v>
      </c>
    </row>
    <row r="3747" spans="1:34" x14ac:dyDescent="0.25">
      <c r="A3747" s="2" t="str">
        <f>VOZ_WHATSAPP[[#This Row],[ID Asesor]]&amp;VOZ_WHATSAPP[[#This Row],[Fecha Monitoreo]]</f>
        <v>407345909</v>
      </c>
      <c r="B3747" s="2">
        <v>45909</v>
      </c>
      <c r="C3747" s="1" t="s">
        <v>42</v>
      </c>
      <c r="D3747" s="1">
        <v>4073</v>
      </c>
      <c r="E3747" s="2">
        <v>45908</v>
      </c>
      <c r="F3747" s="3">
        <v>0.48194444444444445</v>
      </c>
      <c r="G3747" s="1" t="s">
        <v>60</v>
      </c>
      <c r="H3747" s="1" t="s">
        <v>71</v>
      </c>
      <c r="I3747" s="1"/>
      <c r="J3747" s="1"/>
      <c r="K3747" s="1"/>
      <c r="L3747" s="1" t="s">
        <v>46</v>
      </c>
      <c r="M3747" s="1" t="s">
        <v>47</v>
      </c>
      <c r="N3747" s="1" t="s">
        <v>46</v>
      </c>
      <c r="O3747" s="1" t="s">
        <v>46</v>
      </c>
      <c r="P3747" s="1" t="s">
        <v>46</v>
      </c>
      <c r="Q3747" s="1" t="s">
        <v>48</v>
      </c>
      <c r="R3747" s="1" t="s">
        <v>48</v>
      </c>
      <c r="S3747" s="1" t="s">
        <v>46</v>
      </c>
      <c r="T3747" s="12" t="str">
        <f>IF(OR(VOZ_WHATSAPP[[#This Row],[Brinda argumentos coherentes a la objeción]]="No Cumple",VOZ_WHATSAPP[[#This Row],[Despliegue de Beneficios y/o consecuencias]]="No Cumple"),"Sin Negocio","Negocio")</f>
        <v>Negocio</v>
      </c>
      <c r="U3747" s="1" t="s">
        <v>46</v>
      </c>
      <c r="V3747" s="1" t="s">
        <v>46</v>
      </c>
      <c r="W3747" s="1" t="s">
        <v>46</v>
      </c>
      <c r="X3747" s="12" t="str">
        <f>IF(OR(VOZ_WHATSAPP[[#This Row],[Confirma Valor de pago]]="No Cumple",VOZ_WHATSAPP[[#This Row],[Confirma hora de pago]]="No Cumple",VOZ_WHATSAPP[[#This Row],[Confirma medio de pago]]="No Cumple"),"Sin Cierre","Cierre")</f>
        <v>Cierre</v>
      </c>
      <c r="Y3747" s="1" t="s">
        <v>46</v>
      </c>
      <c r="Z3747" s="1" t="s">
        <v>46</v>
      </c>
      <c r="AA3747" s="1" t="s">
        <v>46</v>
      </c>
      <c r="AB3747" s="1" t="s">
        <v>46</v>
      </c>
      <c r="AC3747" s="11" t="str">
        <f>IF(OR(VOZ_WHATSAPP[[#This Row],[La comunicación es asertiva, con respeto y evita maltrato]]="No Cumple",VOZ_WHATSAPP[[#This Row],[Cumple con las normativas legales]]="No Cumple"),"No Cumple","Cumple")</f>
        <v>Cumple</v>
      </c>
      <c r="AD3747" s="1" t="s">
        <v>46</v>
      </c>
      <c r="AE3747" s="1" t="s">
        <v>3142</v>
      </c>
      <c r="AF3747" s="4">
        <v>0.96</v>
      </c>
      <c r="AG3747" s="4">
        <f>IF(AND(VOZ_WHATSAPP[[#This Row],[Estado Cierre]]="Sin Cierre",VOZ_WHATSAPP[[#This Row],[Nota Negocio]]="Sin Negocio"),VOZ_WHATSAPP[[#This Row],[Nota]]-24%,VOZ_WHATSAPP[[#This Row],[Nota]])</f>
        <v>0.96</v>
      </c>
      <c r="AH3747" s="8">
        <f>IF(VOZ_WHATSAPP[[#This Row],[Estado Legal]]="No Cumple",0,IF(VOZ_WHATSAPP[[#This Row],[Realiza lectura de guion Legal]]="No Cumple",VOZ_WHATSAPP[[#This Row],[Nota 2]]-50%,VOZ_WHATSAPP[[#This Row],[Nota 2]]))</f>
        <v>0.96</v>
      </c>
    </row>
    <row r="3748" spans="1:34" x14ac:dyDescent="0.25">
      <c r="A3748" s="2" t="str">
        <f>VOZ_WHATSAPP[[#This Row],[ID Asesor]]&amp;VOZ_WHATSAPP[[#This Row],[Fecha Monitoreo]]</f>
        <v>406645909</v>
      </c>
      <c r="B3748" s="2">
        <v>45909</v>
      </c>
      <c r="C3748" s="1" t="s">
        <v>42</v>
      </c>
      <c r="D3748" s="1">
        <v>4066</v>
      </c>
      <c r="E3748" s="2">
        <v>45908</v>
      </c>
      <c r="F3748" s="3">
        <v>0.41458333333333336</v>
      </c>
      <c r="G3748" s="1" t="s">
        <v>51</v>
      </c>
      <c r="H3748" s="1" t="s">
        <v>71</v>
      </c>
      <c r="I3748" s="1"/>
      <c r="J3748" s="1"/>
      <c r="K3748" s="1"/>
      <c r="L3748" s="1" t="s">
        <v>46</v>
      </c>
      <c r="M3748" s="1" t="s">
        <v>48</v>
      </c>
      <c r="N3748" s="1" t="s">
        <v>46</v>
      </c>
      <c r="O3748" s="1" t="s">
        <v>48</v>
      </c>
      <c r="P3748" s="1" t="s">
        <v>48</v>
      </c>
      <c r="Q3748" s="1" t="s">
        <v>46</v>
      </c>
      <c r="R3748" s="1" t="s">
        <v>46</v>
      </c>
      <c r="S3748" s="1" t="s">
        <v>46</v>
      </c>
      <c r="T3748" s="12" t="str">
        <f>IF(OR(VOZ_WHATSAPP[[#This Row],[Brinda argumentos coherentes a la objeción]]="No Cumple",VOZ_WHATSAPP[[#This Row],[Despliegue de Beneficios y/o consecuencias]]="No Cumple"),"Sin Negocio","Negocio")</f>
        <v>Negocio</v>
      </c>
      <c r="U3748" s="1" t="s">
        <v>48</v>
      </c>
      <c r="V3748" s="1" t="s">
        <v>48</v>
      </c>
      <c r="W3748" s="1" t="s">
        <v>48</v>
      </c>
      <c r="X3748" s="12" t="str">
        <f>IF(OR(VOZ_WHATSAPP[[#This Row],[Confirma Valor de pago]]="No Cumple",VOZ_WHATSAPP[[#This Row],[Confirma hora de pago]]="No Cumple",VOZ_WHATSAPP[[#This Row],[Confirma medio de pago]]="No Cumple"),"Sin Cierre","Cierre")</f>
        <v>Cierre</v>
      </c>
      <c r="Y3748" s="1" t="s">
        <v>46</v>
      </c>
      <c r="Z3748" s="1" t="s">
        <v>46</v>
      </c>
      <c r="AA3748" s="1" t="s">
        <v>46</v>
      </c>
      <c r="AB3748" s="1" t="s">
        <v>46</v>
      </c>
      <c r="AC3748" s="11" t="str">
        <f>IF(OR(VOZ_WHATSAPP[[#This Row],[La comunicación es asertiva, con respeto y evita maltrato]]="No Cumple",VOZ_WHATSAPP[[#This Row],[Cumple con las normativas legales]]="No Cumple"),"No Cumple","Cumple")</f>
        <v>Cumple</v>
      </c>
      <c r="AD3748" s="1" t="s">
        <v>46</v>
      </c>
      <c r="AE3748" s="1" t="s">
        <v>78</v>
      </c>
      <c r="AF3748" s="4">
        <v>1</v>
      </c>
      <c r="AG3748" s="4">
        <f>IF(AND(VOZ_WHATSAPP[[#This Row],[Estado Cierre]]="Sin Cierre",VOZ_WHATSAPP[[#This Row],[Nota Negocio]]="Sin Negocio"),VOZ_WHATSAPP[[#This Row],[Nota]]-24%,VOZ_WHATSAPP[[#This Row],[Nota]])</f>
        <v>1</v>
      </c>
      <c r="AH3748" s="8">
        <f>IF(VOZ_WHATSAPP[[#This Row],[Estado Legal]]="No Cumple",0,IF(VOZ_WHATSAPP[[#This Row],[Realiza lectura de guion Legal]]="No Cumple",VOZ_WHATSAPP[[#This Row],[Nota 2]]-50%,VOZ_WHATSAPP[[#This Row],[Nota 2]]))</f>
        <v>1</v>
      </c>
    </row>
    <row r="3749" spans="1:34" x14ac:dyDescent="0.25">
      <c r="A3749" s="2" t="str">
        <f>VOZ_WHATSAPP[[#This Row],[ID Asesor]]&amp;VOZ_WHATSAPP[[#This Row],[Fecha Monitoreo]]</f>
        <v>397445909</v>
      </c>
      <c r="B3749" s="2">
        <v>45909</v>
      </c>
      <c r="C3749" s="1" t="s">
        <v>50</v>
      </c>
      <c r="D3749" s="1">
        <v>3974</v>
      </c>
      <c r="E3749" s="2">
        <v>45909</v>
      </c>
      <c r="F3749" s="3">
        <v>0.34375</v>
      </c>
      <c r="G3749" s="1" t="s">
        <v>58</v>
      </c>
      <c r="H3749" s="1" t="s">
        <v>71</v>
      </c>
      <c r="I3749" s="1"/>
      <c r="J3749" s="1"/>
      <c r="K3749" s="1"/>
      <c r="L3749" s="1" t="s">
        <v>47</v>
      </c>
      <c r="M3749" s="1" t="s">
        <v>47</v>
      </c>
      <c r="N3749" s="1" t="s">
        <v>46</v>
      </c>
      <c r="O3749" s="1" t="s">
        <v>46</v>
      </c>
      <c r="P3749" s="1" t="s">
        <v>46</v>
      </c>
      <c r="Q3749" s="1" t="s">
        <v>46</v>
      </c>
      <c r="R3749" s="1" t="s">
        <v>46</v>
      </c>
      <c r="S3749" s="1" t="s">
        <v>46</v>
      </c>
      <c r="T3749" s="12" t="str">
        <f>IF(OR(VOZ_WHATSAPP[[#This Row],[Brinda argumentos coherentes a la objeción]]="No Cumple",VOZ_WHATSAPP[[#This Row],[Despliegue de Beneficios y/o consecuencias]]="No Cumple"),"Sin Negocio","Negocio")</f>
        <v>Negocio</v>
      </c>
      <c r="U3749" s="1" t="s">
        <v>48</v>
      </c>
      <c r="V3749" s="1" t="s">
        <v>48</v>
      </c>
      <c r="W3749" s="1" t="s">
        <v>48</v>
      </c>
      <c r="X3749" s="12" t="str">
        <f>IF(OR(VOZ_WHATSAPP[[#This Row],[Confirma Valor de pago]]="No Cumple",VOZ_WHATSAPP[[#This Row],[Confirma hora de pago]]="No Cumple",VOZ_WHATSAPP[[#This Row],[Confirma medio de pago]]="No Cumple"),"Sin Cierre","Cierre")</f>
        <v>Cierre</v>
      </c>
      <c r="Y3749" s="1" t="s">
        <v>46</v>
      </c>
      <c r="Z3749" s="1" t="s">
        <v>54</v>
      </c>
      <c r="AA3749" s="1" t="s">
        <v>46</v>
      </c>
      <c r="AB3749" s="1" t="s">
        <v>54</v>
      </c>
      <c r="AC3749" s="11" t="str">
        <f>IF(OR(VOZ_WHATSAPP[[#This Row],[La comunicación es asertiva, con respeto y evita maltrato]]="No Cumple",VOZ_WHATSAPP[[#This Row],[Cumple con las normativas legales]]="No Cumple"),"No Cumple","Cumple")</f>
        <v>No Cumple</v>
      </c>
      <c r="AD3749" s="1" t="s">
        <v>47</v>
      </c>
      <c r="AE3749" s="1" t="s">
        <v>3240</v>
      </c>
      <c r="AF3749" s="4">
        <v>0.77</v>
      </c>
      <c r="AG3749" s="4">
        <f>IF(AND(VOZ_WHATSAPP[[#This Row],[Estado Cierre]]="Sin Cierre",VOZ_WHATSAPP[[#This Row],[Nota Negocio]]="Sin Negocio"),VOZ_WHATSAPP[[#This Row],[Nota]]-24%,VOZ_WHATSAPP[[#This Row],[Nota]])</f>
        <v>0.77</v>
      </c>
      <c r="AH3749" s="8">
        <f>IF(VOZ_WHATSAPP[[#This Row],[Estado Legal]]="No Cumple",0,IF(VOZ_WHATSAPP[[#This Row],[Realiza lectura de guion Legal]]="No Cumple",VOZ_WHATSAPP[[#This Row],[Nota 2]]-50%,VOZ_WHATSAPP[[#This Row],[Nota 2]]))</f>
        <v>0</v>
      </c>
    </row>
    <row r="3750" spans="1:34" x14ac:dyDescent="0.25">
      <c r="A3750" s="2" t="str">
        <f>VOZ_WHATSAPP[[#This Row],[ID Asesor]]&amp;VOZ_WHATSAPP[[#This Row],[Fecha Monitoreo]]</f>
        <v>407745909</v>
      </c>
      <c r="B3750" s="2">
        <v>45909</v>
      </c>
      <c r="C3750" s="1" t="s">
        <v>126</v>
      </c>
      <c r="D3750" s="1">
        <v>4077</v>
      </c>
      <c r="E3750" s="2">
        <v>45909</v>
      </c>
      <c r="F3750" s="3">
        <v>0.51736111111111116</v>
      </c>
      <c r="G3750" s="1" t="s">
        <v>51</v>
      </c>
      <c r="H3750" s="1" t="s">
        <v>44</v>
      </c>
      <c r="I3750" s="1">
        <v>617</v>
      </c>
      <c r="J3750" s="1">
        <v>3126736707</v>
      </c>
      <c r="K3750" s="1" t="s">
        <v>45</v>
      </c>
      <c r="L3750" s="1" t="s">
        <v>46</v>
      </c>
      <c r="M3750" s="1" t="s">
        <v>48</v>
      </c>
      <c r="N3750" s="1" t="s">
        <v>46</v>
      </c>
      <c r="O3750" s="1" t="s">
        <v>46</v>
      </c>
      <c r="P3750" s="1" t="s">
        <v>46</v>
      </c>
      <c r="Q3750" s="1" t="s">
        <v>46</v>
      </c>
      <c r="R3750" s="1" t="s">
        <v>46</v>
      </c>
      <c r="S3750" s="1" t="s">
        <v>46</v>
      </c>
      <c r="T3750" s="12" t="str">
        <f>IF(OR(VOZ_WHATSAPP[[#This Row],[Brinda argumentos coherentes a la objeción]]="No Cumple",VOZ_WHATSAPP[[#This Row],[Despliegue de Beneficios y/o consecuencias]]="No Cumple"),"Sin Negocio","Negocio")</f>
        <v>Negocio</v>
      </c>
      <c r="U3750" s="1" t="s">
        <v>48</v>
      </c>
      <c r="V3750" s="1" t="s">
        <v>48</v>
      </c>
      <c r="W3750" s="1" t="s">
        <v>48</v>
      </c>
      <c r="X3750" s="12" t="str">
        <f>IF(OR(VOZ_WHATSAPP[[#This Row],[Confirma Valor de pago]]="No Cumple",VOZ_WHATSAPP[[#This Row],[Confirma hora de pago]]="No Cumple",VOZ_WHATSAPP[[#This Row],[Confirma medio de pago]]="No Cumple"),"Sin Cierre","Cierre")</f>
        <v>Cierre</v>
      </c>
      <c r="Y3750" s="1" t="s">
        <v>48</v>
      </c>
      <c r="Z3750" s="1" t="s">
        <v>46</v>
      </c>
      <c r="AA3750" s="1" t="s">
        <v>46</v>
      </c>
      <c r="AB3750" s="1" t="s">
        <v>46</v>
      </c>
      <c r="AC3750" s="11" t="str">
        <f>IF(OR(VOZ_WHATSAPP[[#This Row],[La comunicación es asertiva, con respeto y evita maltrato]]="No Cumple",VOZ_WHATSAPP[[#This Row],[Cumple con las normativas legales]]="No Cumple"),"No Cumple","Cumple")</f>
        <v>Cumple</v>
      </c>
      <c r="AD3750" s="1" t="s">
        <v>46</v>
      </c>
      <c r="AE3750" s="1" t="s">
        <v>3241</v>
      </c>
      <c r="AF3750" s="4">
        <v>1</v>
      </c>
      <c r="AG3750" s="4">
        <f>IF(AND(VOZ_WHATSAPP[[#This Row],[Estado Cierre]]="Sin Cierre",VOZ_WHATSAPP[[#This Row],[Nota Negocio]]="Sin Negocio"),VOZ_WHATSAPP[[#This Row],[Nota]]-24%,VOZ_WHATSAPP[[#This Row],[Nota]])</f>
        <v>1</v>
      </c>
      <c r="AH3750" s="8">
        <f>IF(VOZ_WHATSAPP[[#This Row],[Estado Legal]]="No Cumple",0,IF(VOZ_WHATSAPP[[#This Row],[Realiza lectura de guion Legal]]="No Cumple",VOZ_WHATSAPP[[#This Row],[Nota 2]]-50%,VOZ_WHATSAPP[[#This Row],[Nota 2]]))</f>
        <v>1</v>
      </c>
    </row>
    <row r="3751" spans="1:34" x14ac:dyDescent="0.25">
      <c r="A3751" s="2" t="str">
        <f>VOZ_WHATSAPP[[#This Row],[ID Asesor]]&amp;VOZ_WHATSAPP[[#This Row],[Fecha Monitoreo]]</f>
        <v>382145909</v>
      </c>
      <c r="B3751" s="2">
        <v>45909</v>
      </c>
      <c r="C3751" s="1" t="s">
        <v>696</v>
      </c>
      <c r="D3751" s="1">
        <v>3821</v>
      </c>
      <c r="E3751" s="2">
        <v>45909</v>
      </c>
      <c r="F3751" s="3">
        <v>0.56944444444444442</v>
      </c>
      <c r="G3751" s="1" t="s">
        <v>58</v>
      </c>
      <c r="H3751" s="1" t="s">
        <v>71</v>
      </c>
      <c r="I3751" s="1"/>
      <c r="J3751" s="1"/>
      <c r="K3751" s="1"/>
      <c r="L3751" s="1" t="s">
        <v>46</v>
      </c>
      <c r="M3751" s="1" t="s">
        <v>48</v>
      </c>
      <c r="N3751" s="1" t="s">
        <v>46</v>
      </c>
      <c r="O3751" s="1" t="s">
        <v>46</v>
      </c>
      <c r="P3751" s="1" t="s">
        <v>46</v>
      </c>
      <c r="Q3751" s="1" t="s">
        <v>48</v>
      </c>
      <c r="R3751" s="1" t="s">
        <v>48</v>
      </c>
      <c r="S3751" s="1" t="s">
        <v>48</v>
      </c>
      <c r="T3751" s="12" t="str">
        <f>IF(OR(VOZ_WHATSAPP[[#This Row],[Brinda argumentos coherentes a la objeción]]="No Cumple",VOZ_WHATSAPP[[#This Row],[Despliegue de Beneficios y/o consecuencias]]="No Cumple"),"Sin Negocio","Negocio")</f>
        <v>Negocio</v>
      </c>
      <c r="U3751" s="1" t="s">
        <v>46</v>
      </c>
      <c r="V3751" s="1" t="s">
        <v>46</v>
      </c>
      <c r="W3751" s="1" t="s">
        <v>46</v>
      </c>
      <c r="X3751" s="12" t="str">
        <f>IF(OR(VOZ_WHATSAPP[[#This Row],[Confirma Valor de pago]]="No Cumple",VOZ_WHATSAPP[[#This Row],[Confirma hora de pago]]="No Cumple",VOZ_WHATSAPP[[#This Row],[Confirma medio de pago]]="No Cumple"),"Sin Cierre","Cierre")</f>
        <v>Cierre</v>
      </c>
      <c r="Y3751" s="1" t="s">
        <v>48</v>
      </c>
      <c r="Z3751" s="1" t="s">
        <v>46</v>
      </c>
      <c r="AA3751" s="1" t="s">
        <v>46</v>
      </c>
      <c r="AB3751" s="1" t="s">
        <v>46</v>
      </c>
      <c r="AC3751" s="11" t="str">
        <f>IF(OR(VOZ_WHATSAPP[[#This Row],[La comunicación es asertiva, con respeto y evita maltrato]]="No Cumple",VOZ_WHATSAPP[[#This Row],[Cumple con las normativas legales]]="No Cumple"),"No Cumple","Cumple")</f>
        <v>Cumple</v>
      </c>
      <c r="AD3751" s="1" t="s">
        <v>46</v>
      </c>
      <c r="AE3751" s="1" t="s">
        <v>1090</v>
      </c>
      <c r="AF3751" s="4">
        <v>1</v>
      </c>
      <c r="AG3751" s="4">
        <f>IF(AND(VOZ_WHATSAPP[[#This Row],[Estado Cierre]]="Sin Cierre",VOZ_WHATSAPP[[#This Row],[Nota Negocio]]="Sin Negocio"),VOZ_WHATSAPP[[#This Row],[Nota]]-24%,VOZ_WHATSAPP[[#This Row],[Nota]])</f>
        <v>1</v>
      </c>
      <c r="AH3751" s="8">
        <f>IF(VOZ_WHATSAPP[[#This Row],[Estado Legal]]="No Cumple",0,IF(VOZ_WHATSAPP[[#This Row],[Realiza lectura de guion Legal]]="No Cumple",VOZ_WHATSAPP[[#This Row],[Nota 2]]-50%,VOZ_WHATSAPP[[#This Row],[Nota 2]]))</f>
        <v>1</v>
      </c>
    </row>
    <row r="3752" spans="1:34" x14ac:dyDescent="0.25">
      <c r="A3752" s="2" t="str">
        <f>VOZ_WHATSAPP[[#This Row],[ID Asesor]]&amp;VOZ_WHATSAPP[[#This Row],[Fecha Monitoreo]]</f>
        <v>377145909</v>
      </c>
      <c r="B3752" s="2">
        <v>45909</v>
      </c>
      <c r="C3752" s="1" t="s">
        <v>696</v>
      </c>
      <c r="D3752" s="1">
        <v>3771</v>
      </c>
      <c r="E3752" s="2">
        <v>45909</v>
      </c>
      <c r="F3752" s="3">
        <v>0.49861111111111112</v>
      </c>
      <c r="G3752" s="1" t="s">
        <v>58</v>
      </c>
      <c r="H3752" s="1" t="s">
        <v>71</v>
      </c>
      <c r="I3752" s="1"/>
      <c r="J3752" s="1"/>
      <c r="K3752" s="1"/>
      <c r="L3752" s="1" t="s">
        <v>46</v>
      </c>
      <c r="M3752" s="1" t="s">
        <v>48</v>
      </c>
      <c r="N3752" s="1" t="s">
        <v>46</v>
      </c>
      <c r="O3752" s="1" t="s">
        <v>48</v>
      </c>
      <c r="P3752" s="1" t="s">
        <v>48</v>
      </c>
      <c r="Q3752" s="1" t="s">
        <v>48</v>
      </c>
      <c r="R3752" s="1" t="s">
        <v>48</v>
      </c>
      <c r="S3752" s="1" t="s">
        <v>48</v>
      </c>
      <c r="T3752" s="12" t="str">
        <f>IF(OR(VOZ_WHATSAPP[[#This Row],[Brinda argumentos coherentes a la objeción]]="No Cumple",VOZ_WHATSAPP[[#This Row],[Despliegue de Beneficios y/o consecuencias]]="No Cumple"),"Sin Negocio","Negocio")</f>
        <v>Negocio</v>
      </c>
      <c r="U3752" s="1" t="s">
        <v>48</v>
      </c>
      <c r="V3752" s="1" t="s">
        <v>48</v>
      </c>
      <c r="W3752" s="1" t="s">
        <v>48</v>
      </c>
      <c r="X3752" s="12" t="str">
        <f>IF(OR(VOZ_WHATSAPP[[#This Row],[Confirma Valor de pago]]="No Cumple",VOZ_WHATSAPP[[#This Row],[Confirma hora de pago]]="No Cumple",VOZ_WHATSAPP[[#This Row],[Confirma medio de pago]]="No Cumple"),"Sin Cierre","Cierre")</f>
        <v>Cierre</v>
      </c>
      <c r="Y3752" s="1" t="s">
        <v>48</v>
      </c>
      <c r="Z3752" s="1" t="s">
        <v>46</v>
      </c>
      <c r="AA3752" s="1" t="s">
        <v>46</v>
      </c>
      <c r="AB3752" s="1" t="s">
        <v>46</v>
      </c>
      <c r="AC3752" s="11" t="str">
        <f>IF(OR(VOZ_WHATSAPP[[#This Row],[La comunicación es asertiva, con respeto y evita maltrato]]="No Cumple",VOZ_WHATSAPP[[#This Row],[Cumple con las normativas legales]]="No Cumple"),"No Cumple","Cumple")</f>
        <v>Cumple</v>
      </c>
      <c r="AD3752" s="1" t="s">
        <v>48</v>
      </c>
      <c r="AE3752" s="1" t="s">
        <v>1090</v>
      </c>
      <c r="AF3752" s="4">
        <v>1</v>
      </c>
      <c r="AG3752" s="4">
        <f>IF(AND(VOZ_WHATSAPP[[#This Row],[Estado Cierre]]="Sin Cierre",VOZ_WHATSAPP[[#This Row],[Nota Negocio]]="Sin Negocio"),VOZ_WHATSAPP[[#This Row],[Nota]]-24%,VOZ_WHATSAPP[[#This Row],[Nota]])</f>
        <v>1</v>
      </c>
      <c r="AH3752" s="8">
        <f>IF(VOZ_WHATSAPP[[#This Row],[Estado Legal]]="No Cumple",0,IF(VOZ_WHATSAPP[[#This Row],[Realiza lectura de guion Legal]]="No Cumple",VOZ_WHATSAPP[[#This Row],[Nota 2]]-50%,VOZ_WHATSAPP[[#This Row],[Nota 2]]))</f>
        <v>1</v>
      </c>
    </row>
    <row r="3753" spans="1:34" x14ac:dyDescent="0.25">
      <c r="A3753" s="2" t="str">
        <f>VOZ_WHATSAPP[[#This Row],[ID Asesor]]&amp;VOZ_WHATSAPP[[#This Row],[Fecha Monitoreo]]</f>
        <v>376945909</v>
      </c>
      <c r="B3753" s="2">
        <v>45909</v>
      </c>
      <c r="C3753" s="1" t="s">
        <v>126</v>
      </c>
      <c r="D3753" s="1">
        <v>3769</v>
      </c>
      <c r="E3753" s="2">
        <v>45909</v>
      </c>
      <c r="F3753" s="3">
        <v>0.60416666666666663</v>
      </c>
      <c r="G3753" s="1" t="s">
        <v>58</v>
      </c>
      <c r="H3753" s="1" t="s">
        <v>71</v>
      </c>
      <c r="I3753" s="1"/>
      <c r="J3753" s="1"/>
      <c r="K3753" s="1"/>
      <c r="L3753" s="1" t="s">
        <v>46</v>
      </c>
      <c r="M3753" s="1" t="s">
        <v>46</v>
      </c>
      <c r="N3753" s="1" t="s">
        <v>46</v>
      </c>
      <c r="O3753" s="1" t="s">
        <v>46</v>
      </c>
      <c r="P3753" s="1" t="s">
        <v>46</v>
      </c>
      <c r="Q3753" s="1" t="s">
        <v>48</v>
      </c>
      <c r="R3753" s="1" t="s">
        <v>48</v>
      </c>
      <c r="S3753" s="1" t="s">
        <v>48</v>
      </c>
      <c r="T3753" s="12" t="str">
        <f>IF(OR(VOZ_WHATSAPP[[#This Row],[Brinda argumentos coherentes a la objeción]]="No Cumple",VOZ_WHATSAPP[[#This Row],[Despliegue de Beneficios y/o consecuencias]]="No Cumple"),"Sin Negocio","Negocio")</f>
        <v>Negocio</v>
      </c>
      <c r="U3753" s="1" t="s">
        <v>48</v>
      </c>
      <c r="V3753" s="1" t="s">
        <v>48</v>
      </c>
      <c r="W3753" s="1" t="s">
        <v>48</v>
      </c>
      <c r="X3753" s="12" t="str">
        <f>IF(OR(VOZ_WHATSAPP[[#This Row],[Confirma Valor de pago]]="No Cumple",VOZ_WHATSAPP[[#This Row],[Confirma hora de pago]]="No Cumple",VOZ_WHATSAPP[[#This Row],[Confirma medio de pago]]="No Cumple"),"Sin Cierre","Cierre")</f>
        <v>Cierre</v>
      </c>
      <c r="Y3753" s="1" t="s">
        <v>48</v>
      </c>
      <c r="Z3753" s="1" t="s">
        <v>46</v>
      </c>
      <c r="AA3753" s="1" t="s">
        <v>46</v>
      </c>
      <c r="AB3753" s="1" t="s">
        <v>46</v>
      </c>
      <c r="AC3753" s="11" t="str">
        <f>IF(OR(VOZ_WHATSAPP[[#This Row],[La comunicación es asertiva, con respeto y evita maltrato]]="No Cumple",VOZ_WHATSAPP[[#This Row],[Cumple con las normativas legales]]="No Cumple"),"No Cumple","Cumple")</f>
        <v>Cumple</v>
      </c>
      <c r="AD3753" s="1" t="s">
        <v>48</v>
      </c>
      <c r="AE3753" s="1" t="s">
        <v>131</v>
      </c>
      <c r="AF3753" s="4">
        <v>1</v>
      </c>
      <c r="AG3753" s="4">
        <f>IF(AND(VOZ_WHATSAPP[[#This Row],[Estado Cierre]]="Sin Cierre",VOZ_WHATSAPP[[#This Row],[Nota Negocio]]="Sin Negocio"),VOZ_WHATSAPP[[#This Row],[Nota]]-24%,VOZ_WHATSAPP[[#This Row],[Nota]])</f>
        <v>1</v>
      </c>
      <c r="AH3753" s="8">
        <f>IF(VOZ_WHATSAPP[[#This Row],[Estado Legal]]="No Cumple",0,IF(VOZ_WHATSAPP[[#This Row],[Realiza lectura de guion Legal]]="No Cumple",VOZ_WHATSAPP[[#This Row],[Nota 2]]-50%,VOZ_WHATSAPP[[#This Row],[Nota 2]]))</f>
        <v>1</v>
      </c>
    </row>
    <row r="3754" spans="1:34" x14ac:dyDescent="0.25">
      <c r="A3754" s="2" t="str">
        <f>VOZ_WHATSAPP[[#This Row],[ID Asesor]]&amp;VOZ_WHATSAPP[[#This Row],[Fecha Monitoreo]]</f>
        <v>380645909</v>
      </c>
      <c r="B3754" s="2">
        <v>45909</v>
      </c>
      <c r="C3754" s="1" t="s">
        <v>696</v>
      </c>
      <c r="D3754" s="1">
        <v>3806</v>
      </c>
      <c r="E3754" s="2">
        <v>45909</v>
      </c>
      <c r="F3754" s="3">
        <v>0.48125000000000001</v>
      </c>
      <c r="G3754" s="1" t="s">
        <v>58</v>
      </c>
      <c r="H3754" s="1" t="s">
        <v>71</v>
      </c>
      <c r="I3754" s="1"/>
      <c r="J3754" s="1"/>
      <c r="K3754" s="1"/>
      <c r="L3754" s="1" t="s">
        <v>46</v>
      </c>
      <c r="M3754" s="1" t="s">
        <v>46</v>
      </c>
      <c r="N3754" s="1" t="s">
        <v>46</v>
      </c>
      <c r="O3754" s="1" t="s">
        <v>46</v>
      </c>
      <c r="P3754" s="1" t="s">
        <v>46</v>
      </c>
      <c r="Q3754" s="1" t="s">
        <v>48</v>
      </c>
      <c r="R3754" s="1" t="s">
        <v>48</v>
      </c>
      <c r="S3754" s="1" t="s">
        <v>46</v>
      </c>
      <c r="T3754" s="12" t="str">
        <f>IF(OR(VOZ_WHATSAPP[[#This Row],[Brinda argumentos coherentes a la objeción]]="No Cumple",VOZ_WHATSAPP[[#This Row],[Despliegue de Beneficios y/o consecuencias]]="No Cumple"),"Sin Negocio","Negocio")</f>
        <v>Negocio</v>
      </c>
      <c r="U3754" s="1" t="s">
        <v>48</v>
      </c>
      <c r="V3754" s="1" t="s">
        <v>48</v>
      </c>
      <c r="W3754" s="1" t="s">
        <v>48</v>
      </c>
      <c r="X3754" s="12" t="str">
        <f>IF(OR(VOZ_WHATSAPP[[#This Row],[Confirma Valor de pago]]="No Cumple",VOZ_WHATSAPP[[#This Row],[Confirma hora de pago]]="No Cumple",VOZ_WHATSAPP[[#This Row],[Confirma medio de pago]]="No Cumple"),"Sin Cierre","Cierre")</f>
        <v>Cierre</v>
      </c>
      <c r="Y3754" s="1" t="s">
        <v>46</v>
      </c>
      <c r="Z3754" s="1" t="s">
        <v>46</v>
      </c>
      <c r="AA3754" s="1" t="s">
        <v>46</v>
      </c>
      <c r="AB3754" s="1" t="s">
        <v>46</v>
      </c>
      <c r="AC3754" s="11" t="str">
        <f>IF(OR(VOZ_WHATSAPP[[#This Row],[La comunicación es asertiva, con respeto y evita maltrato]]="No Cumple",VOZ_WHATSAPP[[#This Row],[Cumple con las normativas legales]]="No Cumple"),"No Cumple","Cumple")</f>
        <v>Cumple</v>
      </c>
      <c r="AD3754" s="1" t="s">
        <v>48</v>
      </c>
      <c r="AE3754" s="1" t="s">
        <v>2550</v>
      </c>
      <c r="AF3754" s="4">
        <v>1</v>
      </c>
      <c r="AG3754" s="4">
        <f>IF(AND(VOZ_WHATSAPP[[#This Row],[Estado Cierre]]="Sin Cierre",VOZ_WHATSAPP[[#This Row],[Nota Negocio]]="Sin Negocio"),VOZ_WHATSAPP[[#This Row],[Nota]]-24%,VOZ_WHATSAPP[[#This Row],[Nota]])</f>
        <v>1</v>
      </c>
      <c r="AH3754" s="8">
        <f>IF(VOZ_WHATSAPP[[#This Row],[Estado Legal]]="No Cumple",0,IF(VOZ_WHATSAPP[[#This Row],[Realiza lectura de guion Legal]]="No Cumple",VOZ_WHATSAPP[[#This Row],[Nota 2]]-50%,VOZ_WHATSAPP[[#This Row],[Nota 2]]))</f>
        <v>1</v>
      </c>
    </row>
    <row r="3755" spans="1:34" x14ac:dyDescent="0.25">
      <c r="A3755" s="2" t="str">
        <f>VOZ_WHATSAPP[[#This Row],[ID Asesor]]&amp;VOZ_WHATSAPP[[#This Row],[Fecha Monitoreo]]</f>
        <v>364945909</v>
      </c>
      <c r="B3755" s="2">
        <v>45909</v>
      </c>
      <c r="C3755" s="1" t="s">
        <v>126</v>
      </c>
      <c r="D3755" s="1">
        <v>3649</v>
      </c>
      <c r="E3755" s="2">
        <v>45909</v>
      </c>
      <c r="F3755" s="3">
        <v>0.4152777777777778</v>
      </c>
      <c r="G3755" s="1" t="s">
        <v>58</v>
      </c>
      <c r="H3755" s="1" t="s">
        <v>71</v>
      </c>
      <c r="I3755" s="1"/>
      <c r="J3755" s="1"/>
      <c r="K3755" s="1"/>
      <c r="L3755" s="1" t="s">
        <v>46</v>
      </c>
      <c r="M3755" s="1" t="s">
        <v>48</v>
      </c>
      <c r="N3755" s="1" t="s">
        <v>46</v>
      </c>
      <c r="O3755" s="1" t="s">
        <v>46</v>
      </c>
      <c r="P3755" s="1" t="s">
        <v>46</v>
      </c>
      <c r="Q3755" s="1" t="s">
        <v>48</v>
      </c>
      <c r="R3755" s="1" t="s">
        <v>48</v>
      </c>
      <c r="S3755" s="1" t="s">
        <v>48</v>
      </c>
      <c r="T3755" s="12" t="str">
        <f>IF(OR(VOZ_WHATSAPP[[#This Row],[Brinda argumentos coherentes a la objeción]]="No Cumple",VOZ_WHATSAPP[[#This Row],[Despliegue de Beneficios y/o consecuencias]]="No Cumple"),"Sin Negocio","Negocio")</f>
        <v>Negocio</v>
      </c>
      <c r="U3755" s="1" t="s">
        <v>48</v>
      </c>
      <c r="V3755" s="1" t="s">
        <v>48</v>
      </c>
      <c r="W3755" s="1" t="s">
        <v>48</v>
      </c>
      <c r="X3755" s="12" t="str">
        <f>IF(OR(VOZ_WHATSAPP[[#This Row],[Confirma Valor de pago]]="No Cumple",VOZ_WHATSAPP[[#This Row],[Confirma hora de pago]]="No Cumple",VOZ_WHATSAPP[[#This Row],[Confirma medio de pago]]="No Cumple"),"Sin Cierre","Cierre")</f>
        <v>Cierre</v>
      </c>
      <c r="Y3755" s="1" t="s">
        <v>48</v>
      </c>
      <c r="Z3755" s="1" t="s">
        <v>46</v>
      </c>
      <c r="AA3755" s="1" t="s">
        <v>46</v>
      </c>
      <c r="AB3755" s="1" t="s">
        <v>46</v>
      </c>
      <c r="AC3755" s="11" t="str">
        <f>IF(OR(VOZ_WHATSAPP[[#This Row],[La comunicación es asertiva, con respeto y evita maltrato]]="No Cumple",VOZ_WHATSAPP[[#This Row],[Cumple con las normativas legales]]="No Cumple"),"No Cumple","Cumple")</f>
        <v>Cumple</v>
      </c>
      <c r="AD3755" s="1" t="s">
        <v>48</v>
      </c>
      <c r="AE3755" s="1" t="s">
        <v>131</v>
      </c>
      <c r="AF3755" s="4">
        <v>1</v>
      </c>
      <c r="AG3755" s="4">
        <f>IF(AND(VOZ_WHATSAPP[[#This Row],[Estado Cierre]]="Sin Cierre",VOZ_WHATSAPP[[#This Row],[Nota Negocio]]="Sin Negocio"),VOZ_WHATSAPP[[#This Row],[Nota]]-24%,VOZ_WHATSAPP[[#This Row],[Nota]])</f>
        <v>1</v>
      </c>
      <c r="AH3755" s="8">
        <f>IF(VOZ_WHATSAPP[[#This Row],[Estado Legal]]="No Cumple",0,IF(VOZ_WHATSAPP[[#This Row],[Realiza lectura de guion Legal]]="No Cumple",VOZ_WHATSAPP[[#This Row],[Nota 2]]-50%,VOZ_WHATSAPP[[#This Row],[Nota 2]]))</f>
        <v>1</v>
      </c>
    </row>
    <row r="3756" spans="1:34" x14ac:dyDescent="0.25">
      <c r="A3756" s="2" t="str">
        <f>VOZ_WHATSAPP[[#This Row],[ID Asesor]]&amp;VOZ_WHATSAPP[[#This Row],[Fecha Monitoreo]]</f>
        <v>312845909</v>
      </c>
      <c r="B3756" s="2">
        <v>45909</v>
      </c>
      <c r="C3756" s="1" t="s">
        <v>50</v>
      </c>
      <c r="D3756" s="1">
        <v>3128</v>
      </c>
      <c r="E3756" s="2">
        <v>45909</v>
      </c>
      <c r="F3756" s="3">
        <v>0.4909722222222222</v>
      </c>
      <c r="G3756" s="1" t="s">
        <v>60</v>
      </c>
      <c r="H3756" s="1" t="s">
        <v>71</v>
      </c>
      <c r="I3756" s="1"/>
      <c r="J3756" s="1"/>
      <c r="K3756" s="1"/>
      <c r="L3756" s="1" t="s">
        <v>46</v>
      </c>
      <c r="M3756" s="1" t="s">
        <v>47</v>
      </c>
      <c r="N3756" s="1" t="s">
        <v>46</v>
      </c>
      <c r="O3756" s="1" t="s">
        <v>46</v>
      </c>
      <c r="P3756" s="1" t="s">
        <v>46</v>
      </c>
      <c r="Q3756" s="1" t="s">
        <v>46</v>
      </c>
      <c r="R3756" s="1" t="s">
        <v>47</v>
      </c>
      <c r="S3756" s="1" t="s">
        <v>47</v>
      </c>
      <c r="T3756" s="12" t="str">
        <f>IF(OR(VOZ_WHATSAPP[[#This Row],[Brinda argumentos coherentes a la objeción]]="No Cumple",VOZ_WHATSAPP[[#This Row],[Despliegue de Beneficios y/o consecuencias]]="No Cumple"),"Sin Negocio","Negocio")</f>
        <v>Sin Negocio</v>
      </c>
      <c r="U3756" s="1" t="s">
        <v>47</v>
      </c>
      <c r="V3756" s="1" t="s">
        <v>47</v>
      </c>
      <c r="W3756" s="1" t="s">
        <v>47</v>
      </c>
      <c r="X3756" s="12" t="str">
        <f>IF(OR(VOZ_WHATSAPP[[#This Row],[Confirma Valor de pago]]="No Cumple",VOZ_WHATSAPP[[#This Row],[Confirma hora de pago]]="No Cumple",VOZ_WHATSAPP[[#This Row],[Confirma medio de pago]]="No Cumple"),"Sin Cierre","Cierre")</f>
        <v>Sin Cierre</v>
      </c>
      <c r="Y3756" s="1" t="s">
        <v>46</v>
      </c>
      <c r="Z3756" s="1" t="s">
        <v>54</v>
      </c>
      <c r="AA3756" s="1" t="s">
        <v>46</v>
      </c>
      <c r="AB3756" s="1" t="s">
        <v>54</v>
      </c>
      <c r="AC3756" s="11" t="str">
        <f>IF(OR(VOZ_WHATSAPP[[#This Row],[La comunicación es asertiva, con respeto y evita maltrato]]="No Cumple",VOZ_WHATSAPP[[#This Row],[Cumple con las normativas legales]]="No Cumple"),"No Cumple","Cumple")</f>
        <v>No Cumple</v>
      </c>
      <c r="AD3756" s="1" t="s">
        <v>46</v>
      </c>
      <c r="AE3756" s="1" t="s">
        <v>3242</v>
      </c>
      <c r="AF3756" s="4">
        <v>0.37</v>
      </c>
      <c r="AG3756" s="4">
        <f>IF(AND(VOZ_WHATSAPP[[#This Row],[Estado Cierre]]="Sin Cierre",VOZ_WHATSAPP[[#This Row],[Nota Negocio]]="Sin Negocio"),VOZ_WHATSAPP[[#This Row],[Nota]]-24%,VOZ_WHATSAPP[[#This Row],[Nota]])</f>
        <v>0.13</v>
      </c>
      <c r="AH3756" s="8">
        <f>IF(VOZ_WHATSAPP[[#This Row],[Estado Legal]]="No Cumple",0,IF(VOZ_WHATSAPP[[#This Row],[Realiza lectura de guion Legal]]="No Cumple",VOZ_WHATSAPP[[#This Row],[Nota 2]]-50%,VOZ_WHATSAPP[[#This Row],[Nota 2]]))</f>
        <v>0</v>
      </c>
    </row>
    <row r="3757" spans="1:34" x14ac:dyDescent="0.25">
      <c r="A3757" s="2" t="str">
        <f>VOZ_WHATSAPP[[#This Row],[ID Asesor]]&amp;VOZ_WHATSAPP[[#This Row],[Fecha Monitoreo]]</f>
        <v>382945909</v>
      </c>
      <c r="B3757" s="2">
        <v>45909</v>
      </c>
      <c r="C3757" s="1" t="s">
        <v>696</v>
      </c>
      <c r="D3757" s="1">
        <v>3829</v>
      </c>
      <c r="E3757" s="2">
        <v>45909</v>
      </c>
      <c r="F3757" s="3">
        <v>0.4</v>
      </c>
      <c r="G3757" s="1" t="s">
        <v>58</v>
      </c>
      <c r="H3757" s="1" t="s">
        <v>71</v>
      </c>
      <c r="I3757" s="1"/>
      <c r="J3757" s="1"/>
      <c r="K3757" s="1"/>
      <c r="L3757" s="1" t="s">
        <v>46</v>
      </c>
      <c r="M3757" s="1" t="s">
        <v>47</v>
      </c>
      <c r="N3757" s="1" t="s">
        <v>46</v>
      </c>
      <c r="O3757" s="1" t="s">
        <v>48</v>
      </c>
      <c r="P3757" s="1" t="s">
        <v>48</v>
      </c>
      <c r="Q3757" s="1" t="s">
        <v>48</v>
      </c>
      <c r="R3757" s="1" t="s">
        <v>48</v>
      </c>
      <c r="S3757" s="1" t="s">
        <v>48</v>
      </c>
      <c r="T3757" s="12" t="str">
        <f>IF(OR(VOZ_WHATSAPP[[#This Row],[Brinda argumentos coherentes a la objeción]]="No Cumple",VOZ_WHATSAPP[[#This Row],[Despliegue de Beneficios y/o consecuencias]]="No Cumple"),"Sin Negocio","Negocio")</f>
        <v>Negocio</v>
      </c>
      <c r="U3757" s="1" t="s">
        <v>48</v>
      </c>
      <c r="V3757" s="1" t="s">
        <v>48</v>
      </c>
      <c r="W3757" s="1" t="s">
        <v>48</v>
      </c>
      <c r="X3757" s="12" t="str">
        <f>IF(OR(VOZ_WHATSAPP[[#This Row],[Confirma Valor de pago]]="No Cumple",VOZ_WHATSAPP[[#This Row],[Confirma hora de pago]]="No Cumple",VOZ_WHATSAPP[[#This Row],[Confirma medio de pago]]="No Cumple"),"Sin Cierre","Cierre")</f>
        <v>Cierre</v>
      </c>
      <c r="Y3757" s="1" t="s">
        <v>48</v>
      </c>
      <c r="Z3757" s="1" t="s">
        <v>46</v>
      </c>
      <c r="AA3757" s="1" t="s">
        <v>46</v>
      </c>
      <c r="AB3757" s="1" t="s">
        <v>46</v>
      </c>
      <c r="AC3757" s="11" t="str">
        <f>IF(OR(VOZ_WHATSAPP[[#This Row],[La comunicación es asertiva, con respeto y evita maltrato]]="No Cumple",VOZ_WHATSAPP[[#This Row],[Cumple con las normativas legales]]="No Cumple"),"No Cumple","Cumple")</f>
        <v>Cumple</v>
      </c>
      <c r="AD3757" s="1" t="s">
        <v>48</v>
      </c>
      <c r="AE3757" s="1" t="s">
        <v>3243</v>
      </c>
      <c r="AF3757" s="4">
        <v>0.96</v>
      </c>
      <c r="AG3757" s="4">
        <f>IF(AND(VOZ_WHATSAPP[[#This Row],[Estado Cierre]]="Sin Cierre",VOZ_WHATSAPP[[#This Row],[Nota Negocio]]="Sin Negocio"),VOZ_WHATSAPP[[#This Row],[Nota]]-24%,VOZ_WHATSAPP[[#This Row],[Nota]])</f>
        <v>0.96</v>
      </c>
      <c r="AH3757" s="8">
        <f>IF(VOZ_WHATSAPP[[#This Row],[Estado Legal]]="No Cumple",0,IF(VOZ_WHATSAPP[[#This Row],[Realiza lectura de guion Legal]]="No Cumple",VOZ_WHATSAPP[[#This Row],[Nota 2]]-50%,VOZ_WHATSAPP[[#This Row],[Nota 2]]))</f>
        <v>0.96</v>
      </c>
    </row>
    <row r="3758" spans="1:34" x14ac:dyDescent="0.25">
      <c r="A3758" s="2" t="str">
        <f>VOZ_WHATSAPP[[#This Row],[ID Asesor]]&amp;VOZ_WHATSAPP[[#This Row],[Fecha Monitoreo]]</f>
        <v>266745909</v>
      </c>
      <c r="B3758" s="2">
        <v>45909</v>
      </c>
      <c r="C3758" s="1" t="s">
        <v>126</v>
      </c>
      <c r="D3758" s="1">
        <v>2667</v>
      </c>
      <c r="E3758" s="2">
        <v>45909</v>
      </c>
      <c r="F3758" s="3">
        <v>0.42152777777777778</v>
      </c>
      <c r="G3758" s="1" t="s">
        <v>58</v>
      </c>
      <c r="H3758" s="1" t="s">
        <v>71</v>
      </c>
      <c r="I3758" s="1"/>
      <c r="J3758" s="1"/>
      <c r="K3758" s="1"/>
      <c r="L3758" s="1" t="s">
        <v>46</v>
      </c>
      <c r="M3758" s="1" t="s">
        <v>48</v>
      </c>
      <c r="N3758" s="1" t="s">
        <v>46</v>
      </c>
      <c r="O3758" s="1" t="s">
        <v>46</v>
      </c>
      <c r="P3758" s="1" t="s">
        <v>46</v>
      </c>
      <c r="Q3758" s="1" t="s">
        <v>48</v>
      </c>
      <c r="R3758" s="1" t="s">
        <v>48</v>
      </c>
      <c r="S3758" s="1" t="s">
        <v>48</v>
      </c>
      <c r="T3758" s="12" t="str">
        <f>IF(OR(VOZ_WHATSAPP[[#This Row],[Brinda argumentos coherentes a la objeción]]="No Cumple",VOZ_WHATSAPP[[#This Row],[Despliegue de Beneficios y/o consecuencias]]="No Cumple"),"Sin Negocio","Negocio")</f>
        <v>Negocio</v>
      </c>
      <c r="U3758" s="1" t="s">
        <v>48</v>
      </c>
      <c r="V3758" s="1" t="s">
        <v>48</v>
      </c>
      <c r="W3758" s="1" t="s">
        <v>48</v>
      </c>
      <c r="X3758" s="12" t="str">
        <f>IF(OR(VOZ_WHATSAPP[[#This Row],[Confirma Valor de pago]]="No Cumple",VOZ_WHATSAPP[[#This Row],[Confirma hora de pago]]="No Cumple",VOZ_WHATSAPP[[#This Row],[Confirma medio de pago]]="No Cumple"),"Sin Cierre","Cierre")</f>
        <v>Cierre</v>
      </c>
      <c r="Y3758" s="1" t="s">
        <v>48</v>
      </c>
      <c r="Z3758" s="1" t="s">
        <v>46</v>
      </c>
      <c r="AA3758" s="1" t="s">
        <v>46</v>
      </c>
      <c r="AB3758" s="1" t="s">
        <v>46</v>
      </c>
      <c r="AC3758" s="11" t="str">
        <f>IF(OR(VOZ_WHATSAPP[[#This Row],[La comunicación es asertiva, con respeto y evita maltrato]]="No Cumple",VOZ_WHATSAPP[[#This Row],[Cumple con las normativas legales]]="No Cumple"),"No Cumple","Cumple")</f>
        <v>Cumple</v>
      </c>
      <c r="AD3758" s="1" t="s">
        <v>48</v>
      </c>
      <c r="AE3758" s="1" t="s">
        <v>131</v>
      </c>
      <c r="AF3758" s="4">
        <v>1</v>
      </c>
      <c r="AG3758" s="4">
        <f>IF(AND(VOZ_WHATSAPP[[#This Row],[Estado Cierre]]="Sin Cierre",VOZ_WHATSAPP[[#This Row],[Nota Negocio]]="Sin Negocio"),VOZ_WHATSAPP[[#This Row],[Nota]]-24%,VOZ_WHATSAPP[[#This Row],[Nota]])</f>
        <v>1</v>
      </c>
      <c r="AH3758" s="8">
        <f>IF(VOZ_WHATSAPP[[#This Row],[Estado Legal]]="No Cumple",0,IF(VOZ_WHATSAPP[[#This Row],[Realiza lectura de guion Legal]]="No Cumple",VOZ_WHATSAPP[[#This Row],[Nota 2]]-50%,VOZ_WHATSAPP[[#This Row],[Nota 2]]))</f>
        <v>1</v>
      </c>
    </row>
    <row r="3759" spans="1:34" x14ac:dyDescent="0.25">
      <c r="A3759" s="2" t="str">
        <f>VOZ_WHATSAPP[[#This Row],[ID Asesor]]&amp;VOZ_WHATSAPP[[#This Row],[Fecha Monitoreo]]</f>
        <v>405445910</v>
      </c>
      <c r="B3759" s="2">
        <v>45910</v>
      </c>
      <c r="C3759" s="1" t="s">
        <v>42</v>
      </c>
      <c r="D3759" s="1">
        <v>4054</v>
      </c>
      <c r="E3759" s="2">
        <v>45909</v>
      </c>
      <c r="F3759" s="3">
        <v>5.6944444444444443E-2</v>
      </c>
      <c r="G3759" s="1" t="s">
        <v>51</v>
      </c>
      <c r="H3759" s="1" t="s">
        <v>44</v>
      </c>
      <c r="I3759" s="1">
        <v>11009658</v>
      </c>
      <c r="J3759" s="1">
        <v>3143410777</v>
      </c>
      <c r="K3759" s="1" t="s">
        <v>49</v>
      </c>
      <c r="L3759" s="1" t="s">
        <v>46</v>
      </c>
      <c r="M3759" s="1" t="s">
        <v>46</v>
      </c>
      <c r="N3759" s="1" t="s">
        <v>46</v>
      </c>
      <c r="O3759" s="1" t="s">
        <v>54</v>
      </c>
      <c r="P3759" s="1" t="s">
        <v>46</v>
      </c>
      <c r="Q3759" s="1" t="s">
        <v>46</v>
      </c>
      <c r="R3759" s="1" t="s">
        <v>47</v>
      </c>
      <c r="S3759" s="1" t="s">
        <v>46</v>
      </c>
      <c r="T3759" s="12" t="str">
        <f>IF(OR(VOZ_WHATSAPP[[#This Row],[Brinda argumentos coherentes a la objeción]]="No Cumple",VOZ_WHATSAPP[[#This Row],[Despliegue de Beneficios y/o consecuencias]]="No Cumple"),"Sin Negocio","Negocio")</f>
        <v>Sin Negocio</v>
      </c>
      <c r="U3759" s="1" t="s">
        <v>48</v>
      </c>
      <c r="V3759" s="1" t="s">
        <v>48</v>
      </c>
      <c r="W3759" s="1" t="s">
        <v>48</v>
      </c>
      <c r="X3759" s="12" t="str">
        <f>IF(OR(VOZ_WHATSAPP[[#This Row],[Confirma Valor de pago]]="No Cumple",VOZ_WHATSAPP[[#This Row],[Confirma hora de pago]]="No Cumple",VOZ_WHATSAPP[[#This Row],[Confirma medio de pago]]="No Cumple"),"Sin Cierre","Cierre")</f>
        <v>Cierre</v>
      </c>
      <c r="Y3759" s="1" t="s">
        <v>46</v>
      </c>
      <c r="Z3759" s="1" t="s">
        <v>54</v>
      </c>
      <c r="AA3759" s="1" t="s">
        <v>46</v>
      </c>
      <c r="AB3759" s="1" t="s">
        <v>46</v>
      </c>
      <c r="AC3759" s="11" t="str">
        <f>IF(OR(VOZ_WHATSAPP[[#This Row],[La comunicación es asertiva, con respeto y evita maltrato]]="No Cumple",VOZ_WHATSAPP[[#This Row],[Cumple con las normativas legales]]="No Cumple"),"No Cumple","Cumple")</f>
        <v>Cumple</v>
      </c>
      <c r="AD3759" s="1" t="s">
        <v>46</v>
      </c>
      <c r="AE3759" s="1" t="s">
        <v>3244</v>
      </c>
      <c r="AF3759" s="4">
        <v>0.7</v>
      </c>
      <c r="AG3759" s="4">
        <f>IF(AND(VOZ_WHATSAPP[[#This Row],[Estado Cierre]]="Sin Cierre",VOZ_WHATSAPP[[#This Row],[Nota Negocio]]="Sin Negocio"),VOZ_WHATSAPP[[#This Row],[Nota]]-24%,VOZ_WHATSAPP[[#This Row],[Nota]])</f>
        <v>0.7</v>
      </c>
      <c r="AH3759" s="8">
        <f>IF(VOZ_WHATSAPP[[#This Row],[Estado Legal]]="No Cumple",0,IF(VOZ_WHATSAPP[[#This Row],[Realiza lectura de guion Legal]]="No Cumple",VOZ_WHATSAPP[[#This Row],[Nota 2]]-50%,VOZ_WHATSAPP[[#This Row],[Nota 2]]))</f>
        <v>0.7</v>
      </c>
    </row>
    <row r="3760" spans="1:34" x14ac:dyDescent="0.25">
      <c r="A3760" s="2" t="str">
        <f>VOZ_WHATSAPP[[#This Row],[ID Asesor]]&amp;VOZ_WHATSAPP[[#This Row],[Fecha Monitoreo]]</f>
        <v>283345910</v>
      </c>
      <c r="B3760" s="2">
        <v>45910</v>
      </c>
      <c r="C3760" s="1" t="s">
        <v>42</v>
      </c>
      <c r="D3760" s="1">
        <v>2833</v>
      </c>
      <c r="E3760" s="2">
        <v>45910</v>
      </c>
      <c r="F3760" s="3">
        <v>0.50347222222222221</v>
      </c>
      <c r="G3760" s="1" t="s">
        <v>60</v>
      </c>
      <c r="H3760" s="1" t="s">
        <v>44</v>
      </c>
      <c r="I3760" s="1">
        <v>1258</v>
      </c>
      <c r="J3760" s="1">
        <v>3136038324</v>
      </c>
      <c r="K3760" s="1" t="s">
        <v>45</v>
      </c>
      <c r="L3760" s="1" t="s">
        <v>46</v>
      </c>
      <c r="M3760" s="1" t="s">
        <v>46</v>
      </c>
      <c r="N3760" s="1" t="s">
        <v>46</v>
      </c>
      <c r="O3760" s="1" t="s">
        <v>46</v>
      </c>
      <c r="P3760" s="1" t="s">
        <v>46</v>
      </c>
      <c r="Q3760" s="1" t="s">
        <v>48</v>
      </c>
      <c r="R3760" s="1" t="s">
        <v>48</v>
      </c>
      <c r="S3760" s="1" t="s">
        <v>48</v>
      </c>
      <c r="T3760" s="12" t="str">
        <f>IF(OR(VOZ_WHATSAPP[[#This Row],[Brinda argumentos coherentes a la objeción]]="No Cumple",VOZ_WHATSAPP[[#This Row],[Despliegue de Beneficios y/o consecuencias]]="No Cumple"),"Sin Negocio","Negocio")</f>
        <v>Negocio</v>
      </c>
      <c r="U3760" s="1" t="s">
        <v>46</v>
      </c>
      <c r="V3760" s="1" t="s">
        <v>46</v>
      </c>
      <c r="W3760" s="1" t="s">
        <v>46</v>
      </c>
      <c r="X3760" s="12" t="str">
        <f>IF(OR(VOZ_WHATSAPP[[#This Row],[Confirma Valor de pago]]="No Cumple",VOZ_WHATSAPP[[#This Row],[Confirma hora de pago]]="No Cumple",VOZ_WHATSAPP[[#This Row],[Confirma medio de pago]]="No Cumple"),"Sin Cierre","Cierre")</f>
        <v>Cierre</v>
      </c>
      <c r="Y3760" s="1" t="s">
        <v>46</v>
      </c>
      <c r="Z3760" s="1" t="s">
        <v>46</v>
      </c>
      <c r="AA3760" s="1" t="s">
        <v>46</v>
      </c>
      <c r="AB3760" s="1" t="s">
        <v>46</v>
      </c>
      <c r="AC3760" s="11" t="str">
        <f>IF(OR(VOZ_WHATSAPP[[#This Row],[La comunicación es asertiva, con respeto y evita maltrato]]="No Cumple",VOZ_WHATSAPP[[#This Row],[Cumple con las normativas legales]]="No Cumple"),"No Cumple","Cumple")</f>
        <v>Cumple</v>
      </c>
      <c r="AD3760" s="1" t="s">
        <v>46</v>
      </c>
      <c r="AE3760" s="1" t="s">
        <v>101</v>
      </c>
      <c r="AF3760" s="4">
        <v>1</v>
      </c>
      <c r="AG3760" s="4">
        <f>IF(AND(VOZ_WHATSAPP[[#This Row],[Estado Cierre]]="Sin Cierre",VOZ_WHATSAPP[[#This Row],[Nota Negocio]]="Sin Negocio"),VOZ_WHATSAPP[[#This Row],[Nota]]-24%,VOZ_WHATSAPP[[#This Row],[Nota]])</f>
        <v>1</v>
      </c>
      <c r="AH3760" s="8">
        <f>IF(VOZ_WHATSAPP[[#This Row],[Estado Legal]]="No Cumple",0,IF(VOZ_WHATSAPP[[#This Row],[Realiza lectura de guion Legal]]="No Cumple",VOZ_WHATSAPP[[#This Row],[Nota 2]]-50%,VOZ_WHATSAPP[[#This Row],[Nota 2]]))</f>
        <v>1</v>
      </c>
    </row>
    <row r="3761" spans="1:34" x14ac:dyDescent="0.25">
      <c r="A3761" s="2" t="str">
        <f>VOZ_WHATSAPP[[#This Row],[ID Asesor]]&amp;VOZ_WHATSAPP[[#This Row],[Fecha Monitoreo]]</f>
        <v>366745910</v>
      </c>
      <c r="B3761" s="2">
        <v>45910</v>
      </c>
      <c r="C3761" s="1" t="s">
        <v>42</v>
      </c>
      <c r="D3761" s="1">
        <v>3667</v>
      </c>
      <c r="E3761" s="2">
        <v>45910</v>
      </c>
      <c r="F3761" s="3">
        <v>0.35625000000000001</v>
      </c>
      <c r="G3761" s="1" t="s">
        <v>51</v>
      </c>
      <c r="H3761" s="1" t="s">
        <v>44</v>
      </c>
      <c r="I3761" s="1">
        <v>1158</v>
      </c>
      <c r="J3761" s="1">
        <v>3112607929</v>
      </c>
      <c r="K3761" s="1" t="s">
        <v>45</v>
      </c>
      <c r="L3761" s="1" t="s">
        <v>46</v>
      </c>
      <c r="M3761" s="1" t="s">
        <v>46</v>
      </c>
      <c r="N3761" s="1" t="s">
        <v>46</v>
      </c>
      <c r="O3761" s="1" t="s">
        <v>46</v>
      </c>
      <c r="P3761" s="1" t="s">
        <v>46</v>
      </c>
      <c r="Q3761" s="1" t="s">
        <v>48</v>
      </c>
      <c r="R3761" s="1" t="s">
        <v>48</v>
      </c>
      <c r="S3761" s="1" t="s">
        <v>46</v>
      </c>
      <c r="T3761" s="12" t="str">
        <f>IF(OR(VOZ_WHATSAPP[[#This Row],[Brinda argumentos coherentes a la objeción]]="No Cumple",VOZ_WHATSAPP[[#This Row],[Despliegue de Beneficios y/o consecuencias]]="No Cumple"),"Sin Negocio","Negocio")</f>
        <v>Negocio</v>
      </c>
      <c r="U3761" s="1" t="s">
        <v>46</v>
      </c>
      <c r="V3761" s="1" t="s">
        <v>46</v>
      </c>
      <c r="W3761" s="1" t="s">
        <v>46</v>
      </c>
      <c r="X3761" s="12" t="str">
        <f>IF(OR(VOZ_WHATSAPP[[#This Row],[Confirma Valor de pago]]="No Cumple",VOZ_WHATSAPP[[#This Row],[Confirma hora de pago]]="No Cumple",VOZ_WHATSAPP[[#This Row],[Confirma medio de pago]]="No Cumple"),"Sin Cierre","Cierre")</f>
        <v>Cierre</v>
      </c>
      <c r="Y3761" s="1" t="s">
        <v>46</v>
      </c>
      <c r="Z3761" s="1" t="s">
        <v>46</v>
      </c>
      <c r="AA3761" s="1" t="s">
        <v>46</v>
      </c>
      <c r="AB3761" s="1" t="s">
        <v>46</v>
      </c>
      <c r="AC3761" s="11" t="str">
        <f>IF(OR(VOZ_WHATSAPP[[#This Row],[La comunicación es asertiva, con respeto y evita maltrato]]="No Cumple",VOZ_WHATSAPP[[#This Row],[Cumple con las normativas legales]]="No Cumple"),"No Cumple","Cumple")</f>
        <v>Cumple</v>
      </c>
      <c r="AD3761" s="1" t="s">
        <v>46</v>
      </c>
      <c r="AE3761" s="1" t="s">
        <v>55</v>
      </c>
      <c r="AF3761" s="4">
        <v>1</v>
      </c>
      <c r="AG3761" s="4">
        <f>IF(AND(VOZ_WHATSAPP[[#This Row],[Estado Cierre]]="Sin Cierre",VOZ_WHATSAPP[[#This Row],[Nota Negocio]]="Sin Negocio"),VOZ_WHATSAPP[[#This Row],[Nota]]-24%,VOZ_WHATSAPP[[#This Row],[Nota]])</f>
        <v>1</v>
      </c>
      <c r="AH3761" s="8">
        <f>IF(VOZ_WHATSAPP[[#This Row],[Estado Legal]]="No Cumple",0,IF(VOZ_WHATSAPP[[#This Row],[Realiza lectura de guion Legal]]="No Cumple",VOZ_WHATSAPP[[#This Row],[Nota 2]]-50%,VOZ_WHATSAPP[[#This Row],[Nota 2]]))</f>
        <v>1</v>
      </c>
    </row>
    <row r="3762" spans="1:34" x14ac:dyDescent="0.25">
      <c r="A3762" s="2" t="str">
        <f>VOZ_WHATSAPP[[#This Row],[ID Asesor]]&amp;VOZ_WHATSAPP[[#This Row],[Fecha Monitoreo]]</f>
        <v>350845910</v>
      </c>
      <c r="B3762" s="2">
        <v>45910</v>
      </c>
      <c r="C3762" s="1" t="s">
        <v>42</v>
      </c>
      <c r="D3762" s="1">
        <v>3508</v>
      </c>
      <c r="E3762" s="2">
        <v>45910</v>
      </c>
      <c r="F3762" s="3">
        <v>0.35625000000000001</v>
      </c>
      <c r="G3762" s="1" t="s">
        <v>51</v>
      </c>
      <c r="H3762" s="1" t="s">
        <v>44</v>
      </c>
      <c r="I3762" s="1">
        <v>1120</v>
      </c>
      <c r="J3762" s="1">
        <v>3024436265</v>
      </c>
      <c r="K3762" s="1" t="s">
        <v>45</v>
      </c>
      <c r="L3762" s="1" t="s">
        <v>46</v>
      </c>
      <c r="M3762" s="1" t="s">
        <v>46</v>
      </c>
      <c r="N3762" s="1" t="s">
        <v>46</v>
      </c>
      <c r="O3762" s="1" t="s">
        <v>46</v>
      </c>
      <c r="P3762" s="1" t="s">
        <v>46</v>
      </c>
      <c r="Q3762" s="1" t="s">
        <v>46</v>
      </c>
      <c r="R3762" s="1" t="s">
        <v>46</v>
      </c>
      <c r="S3762" s="1" t="s">
        <v>46</v>
      </c>
      <c r="T3762" s="12" t="str">
        <f>IF(OR(VOZ_WHATSAPP[[#This Row],[Brinda argumentos coherentes a la objeción]]="No Cumple",VOZ_WHATSAPP[[#This Row],[Despliegue de Beneficios y/o consecuencias]]="No Cumple"),"Sin Negocio","Negocio")</f>
        <v>Negocio</v>
      </c>
      <c r="U3762" s="1" t="s">
        <v>46</v>
      </c>
      <c r="V3762" s="1" t="s">
        <v>47</v>
      </c>
      <c r="W3762" s="1" t="s">
        <v>47</v>
      </c>
      <c r="X3762" s="12" t="str">
        <f>IF(OR(VOZ_WHATSAPP[[#This Row],[Confirma Valor de pago]]="No Cumple",VOZ_WHATSAPP[[#This Row],[Confirma hora de pago]]="No Cumple",VOZ_WHATSAPP[[#This Row],[Confirma medio de pago]]="No Cumple"),"Sin Cierre","Cierre")</f>
        <v>Sin Cierre</v>
      </c>
      <c r="Y3762" s="1" t="s">
        <v>54</v>
      </c>
      <c r="Z3762" s="1" t="s">
        <v>46</v>
      </c>
      <c r="AA3762" s="1" t="s">
        <v>46</v>
      </c>
      <c r="AB3762" s="1" t="s">
        <v>46</v>
      </c>
      <c r="AC3762" s="11" t="str">
        <f>IF(OR(VOZ_WHATSAPP[[#This Row],[La comunicación es asertiva, con respeto y evita maltrato]]="No Cumple",VOZ_WHATSAPP[[#This Row],[Cumple con las normativas legales]]="No Cumple"),"No Cumple","Cumple")</f>
        <v>Cumple</v>
      </c>
      <c r="AD3762" s="1" t="s">
        <v>46</v>
      </c>
      <c r="AE3762" s="1" t="s">
        <v>3245</v>
      </c>
      <c r="AF3762" s="4">
        <v>0.76</v>
      </c>
      <c r="AG3762" s="4">
        <f>IF(AND(VOZ_WHATSAPP[[#This Row],[Estado Cierre]]="Sin Cierre",VOZ_WHATSAPP[[#This Row],[Nota Negocio]]="Sin Negocio"),VOZ_WHATSAPP[[#This Row],[Nota]]-24%,VOZ_WHATSAPP[[#This Row],[Nota]])</f>
        <v>0.76</v>
      </c>
      <c r="AH3762" s="8">
        <f>IF(VOZ_WHATSAPP[[#This Row],[Estado Legal]]="No Cumple",0,IF(VOZ_WHATSAPP[[#This Row],[Realiza lectura de guion Legal]]="No Cumple",VOZ_WHATSAPP[[#This Row],[Nota 2]]-50%,VOZ_WHATSAPP[[#This Row],[Nota 2]]))</f>
        <v>0.76</v>
      </c>
    </row>
    <row r="3763" spans="1:34" x14ac:dyDescent="0.25">
      <c r="A3763" s="2" t="str">
        <f>VOZ_WHATSAPP[[#This Row],[ID Asesor]]&amp;VOZ_WHATSAPP[[#This Row],[Fecha Monitoreo]]</f>
        <v>308545910</v>
      </c>
      <c r="B3763" s="2">
        <v>45910</v>
      </c>
      <c r="C3763" s="1" t="s">
        <v>50</v>
      </c>
      <c r="D3763" s="1">
        <v>3085</v>
      </c>
      <c r="E3763" s="2">
        <v>45910</v>
      </c>
      <c r="F3763" s="3">
        <v>0.3840277777777778</v>
      </c>
      <c r="G3763" s="1" t="s">
        <v>43</v>
      </c>
      <c r="H3763" s="1" t="s">
        <v>44</v>
      </c>
      <c r="I3763" s="1">
        <v>1293</v>
      </c>
      <c r="J3763" s="1">
        <v>3125611275</v>
      </c>
      <c r="K3763" s="1" t="s">
        <v>45</v>
      </c>
      <c r="L3763" s="1" t="s">
        <v>46</v>
      </c>
      <c r="M3763" s="1" t="s">
        <v>46</v>
      </c>
      <c r="N3763" s="1" t="s">
        <v>46</v>
      </c>
      <c r="O3763" s="1" t="s">
        <v>46</v>
      </c>
      <c r="P3763" s="1" t="s">
        <v>46</v>
      </c>
      <c r="Q3763" s="1" t="s">
        <v>46</v>
      </c>
      <c r="R3763" s="1" t="s">
        <v>46</v>
      </c>
      <c r="S3763" s="1" t="s">
        <v>46</v>
      </c>
      <c r="T3763" s="12" t="str">
        <f>IF(OR(VOZ_WHATSAPP[[#This Row],[Brinda argumentos coherentes a la objeción]]="No Cumple",VOZ_WHATSAPP[[#This Row],[Despliegue de Beneficios y/o consecuencias]]="No Cumple"),"Sin Negocio","Negocio")</f>
        <v>Negocio</v>
      </c>
      <c r="U3763" s="1" t="s">
        <v>48</v>
      </c>
      <c r="V3763" s="1" t="s">
        <v>48</v>
      </c>
      <c r="W3763" s="1" t="s">
        <v>48</v>
      </c>
      <c r="X3763" s="12" t="str">
        <f>IF(OR(VOZ_WHATSAPP[[#This Row],[Confirma Valor de pago]]="No Cumple",VOZ_WHATSAPP[[#This Row],[Confirma hora de pago]]="No Cumple",VOZ_WHATSAPP[[#This Row],[Confirma medio de pago]]="No Cumple"),"Sin Cierre","Cierre")</f>
        <v>Cierre</v>
      </c>
      <c r="Y3763" s="1" t="s">
        <v>46</v>
      </c>
      <c r="Z3763" s="1" t="s">
        <v>46</v>
      </c>
      <c r="AA3763" s="1" t="s">
        <v>46</v>
      </c>
      <c r="AB3763" s="1" t="s">
        <v>46</v>
      </c>
      <c r="AC3763" s="11" t="str">
        <f>IF(OR(VOZ_WHATSAPP[[#This Row],[La comunicación es asertiva, con respeto y evita maltrato]]="No Cumple",VOZ_WHATSAPP[[#This Row],[Cumple con las normativas legales]]="No Cumple"),"No Cumple","Cumple")</f>
        <v>Cumple</v>
      </c>
      <c r="AD3763" s="1" t="s">
        <v>46</v>
      </c>
      <c r="AE3763" s="1" t="s">
        <v>508</v>
      </c>
      <c r="AF3763" s="4">
        <v>1</v>
      </c>
      <c r="AG3763" s="4">
        <f>IF(AND(VOZ_WHATSAPP[[#This Row],[Estado Cierre]]="Sin Cierre",VOZ_WHATSAPP[[#This Row],[Nota Negocio]]="Sin Negocio"),VOZ_WHATSAPP[[#This Row],[Nota]]-24%,VOZ_WHATSAPP[[#This Row],[Nota]])</f>
        <v>1</v>
      </c>
      <c r="AH3763" s="8">
        <f>IF(VOZ_WHATSAPP[[#This Row],[Estado Legal]]="No Cumple",0,IF(VOZ_WHATSAPP[[#This Row],[Realiza lectura de guion Legal]]="No Cumple",VOZ_WHATSAPP[[#This Row],[Nota 2]]-50%,VOZ_WHATSAPP[[#This Row],[Nota 2]]))</f>
        <v>1</v>
      </c>
    </row>
    <row r="3764" spans="1:34" x14ac:dyDescent="0.25">
      <c r="A3764" s="2" t="str">
        <f>VOZ_WHATSAPP[[#This Row],[ID Asesor]]&amp;VOZ_WHATSAPP[[#This Row],[Fecha Monitoreo]]</f>
        <v>389945910</v>
      </c>
      <c r="B3764" s="2">
        <v>45910</v>
      </c>
      <c r="C3764" s="1" t="s">
        <v>696</v>
      </c>
      <c r="D3764" s="1">
        <v>3899</v>
      </c>
      <c r="E3764" s="2">
        <v>45910</v>
      </c>
      <c r="F3764" s="3">
        <v>0.38263888888888886</v>
      </c>
      <c r="G3764" s="1" t="s">
        <v>58</v>
      </c>
      <c r="H3764" s="1" t="s">
        <v>44</v>
      </c>
      <c r="I3764" s="1">
        <v>595</v>
      </c>
      <c r="J3764" s="1">
        <v>3042892641</v>
      </c>
      <c r="K3764" s="1" t="s">
        <v>45</v>
      </c>
      <c r="L3764" s="1" t="s">
        <v>46</v>
      </c>
      <c r="M3764" s="1" t="s">
        <v>46</v>
      </c>
      <c r="N3764" s="1" t="s">
        <v>46</v>
      </c>
      <c r="O3764" s="1" t="s">
        <v>46</v>
      </c>
      <c r="P3764" s="1" t="s">
        <v>46</v>
      </c>
      <c r="Q3764" s="1" t="s">
        <v>46</v>
      </c>
      <c r="R3764" s="1" t="s">
        <v>46</v>
      </c>
      <c r="S3764" s="1" t="s">
        <v>48</v>
      </c>
      <c r="T3764" s="12" t="str">
        <f>IF(OR(VOZ_WHATSAPP[[#This Row],[Brinda argumentos coherentes a la objeción]]="No Cumple",VOZ_WHATSAPP[[#This Row],[Despliegue de Beneficios y/o consecuencias]]="No Cumple"),"Sin Negocio","Negocio")</f>
        <v>Negocio</v>
      </c>
      <c r="U3764" s="1" t="s">
        <v>48</v>
      </c>
      <c r="V3764" s="1" t="s">
        <v>48</v>
      </c>
      <c r="W3764" s="1" t="s">
        <v>48</v>
      </c>
      <c r="X3764" s="12" t="str">
        <f>IF(OR(VOZ_WHATSAPP[[#This Row],[Confirma Valor de pago]]="No Cumple",VOZ_WHATSAPP[[#This Row],[Confirma hora de pago]]="No Cumple",VOZ_WHATSAPP[[#This Row],[Confirma medio de pago]]="No Cumple"),"Sin Cierre","Cierre")</f>
        <v>Cierre</v>
      </c>
      <c r="Y3764" s="1" t="s">
        <v>46</v>
      </c>
      <c r="Z3764" s="1" t="s">
        <v>46</v>
      </c>
      <c r="AA3764" s="1" t="s">
        <v>46</v>
      </c>
      <c r="AB3764" s="1" t="s">
        <v>46</v>
      </c>
      <c r="AC3764" s="11" t="str">
        <f>IF(OR(VOZ_WHATSAPP[[#This Row],[La comunicación es asertiva, con respeto y evita maltrato]]="No Cumple",VOZ_WHATSAPP[[#This Row],[Cumple con las normativas legales]]="No Cumple"),"No Cumple","Cumple")</f>
        <v>Cumple</v>
      </c>
      <c r="AD3764" s="1" t="s">
        <v>46</v>
      </c>
      <c r="AE3764" s="1" t="s">
        <v>2558</v>
      </c>
      <c r="AF3764" s="4">
        <v>1</v>
      </c>
      <c r="AG3764" s="4">
        <f>IF(AND(VOZ_WHATSAPP[[#This Row],[Estado Cierre]]="Sin Cierre",VOZ_WHATSAPP[[#This Row],[Nota Negocio]]="Sin Negocio"),VOZ_WHATSAPP[[#This Row],[Nota]]-24%,VOZ_WHATSAPP[[#This Row],[Nota]])</f>
        <v>1</v>
      </c>
      <c r="AH3764" s="8">
        <f>IF(VOZ_WHATSAPP[[#This Row],[Estado Legal]]="No Cumple",0,IF(VOZ_WHATSAPP[[#This Row],[Realiza lectura de guion Legal]]="No Cumple",VOZ_WHATSAPP[[#This Row],[Nota 2]]-50%,VOZ_WHATSAPP[[#This Row],[Nota 2]]))</f>
        <v>1</v>
      </c>
    </row>
    <row r="3765" spans="1:34" x14ac:dyDescent="0.25">
      <c r="A3765" s="2" t="str">
        <f>VOZ_WHATSAPP[[#This Row],[ID Asesor]]&amp;VOZ_WHATSAPP[[#This Row],[Fecha Monitoreo]]</f>
        <v>363845910</v>
      </c>
      <c r="B3765" s="2">
        <v>45910</v>
      </c>
      <c r="C3765" s="1" t="s">
        <v>696</v>
      </c>
      <c r="D3765" s="1">
        <v>3638</v>
      </c>
      <c r="E3765" s="2">
        <v>45910</v>
      </c>
      <c r="F3765" s="3">
        <v>0.36875000000000002</v>
      </c>
      <c r="G3765" s="1" t="s">
        <v>58</v>
      </c>
      <c r="H3765" s="1" t="s">
        <v>44</v>
      </c>
      <c r="I3765" s="1">
        <v>573</v>
      </c>
      <c r="J3765" s="1">
        <v>3197767140</v>
      </c>
      <c r="K3765" s="1" t="s">
        <v>45</v>
      </c>
      <c r="L3765" s="1" t="s">
        <v>46</v>
      </c>
      <c r="M3765" s="1" t="s">
        <v>46</v>
      </c>
      <c r="N3765" s="1" t="s">
        <v>46</v>
      </c>
      <c r="O3765" s="1" t="s">
        <v>46</v>
      </c>
      <c r="P3765" s="1" t="s">
        <v>46</v>
      </c>
      <c r="Q3765" s="1" t="s">
        <v>48</v>
      </c>
      <c r="R3765" s="1" t="s">
        <v>48</v>
      </c>
      <c r="S3765" s="1" t="s">
        <v>46</v>
      </c>
      <c r="T3765" s="12" t="str">
        <f>IF(OR(VOZ_WHATSAPP[[#This Row],[Brinda argumentos coherentes a la objeción]]="No Cumple",VOZ_WHATSAPP[[#This Row],[Despliegue de Beneficios y/o consecuencias]]="No Cumple"),"Sin Negocio","Negocio")</f>
        <v>Negocio</v>
      </c>
      <c r="U3765" s="1" t="s">
        <v>46</v>
      </c>
      <c r="V3765" s="1" t="s">
        <v>46</v>
      </c>
      <c r="W3765" s="1" t="s">
        <v>46</v>
      </c>
      <c r="X3765" s="12" t="str">
        <f>IF(OR(VOZ_WHATSAPP[[#This Row],[Confirma Valor de pago]]="No Cumple",VOZ_WHATSAPP[[#This Row],[Confirma hora de pago]]="No Cumple",VOZ_WHATSAPP[[#This Row],[Confirma medio de pago]]="No Cumple"),"Sin Cierre","Cierre")</f>
        <v>Cierre</v>
      </c>
      <c r="Y3765" s="1" t="s">
        <v>46</v>
      </c>
      <c r="Z3765" s="1" t="s">
        <v>46</v>
      </c>
      <c r="AA3765" s="1" t="s">
        <v>46</v>
      </c>
      <c r="AB3765" s="1" t="s">
        <v>46</v>
      </c>
      <c r="AC3765" s="11" t="str">
        <f>IF(OR(VOZ_WHATSAPP[[#This Row],[La comunicación es asertiva, con respeto y evita maltrato]]="No Cumple",VOZ_WHATSAPP[[#This Row],[Cumple con las normativas legales]]="No Cumple"),"No Cumple","Cumple")</f>
        <v>Cumple</v>
      </c>
      <c r="AD3765" s="1" t="s">
        <v>46</v>
      </c>
      <c r="AE3765" s="1" t="s">
        <v>2570</v>
      </c>
      <c r="AF3765" s="4">
        <v>1</v>
      </c>
      <c r="AG3765" s="4">
        <f>IF(AND(VOZ_WHATSAPP[[#This Row],[Estado Cierre]]="Sin Cierre",VOZ_WHATSAPP[[#This Row],[Nota Negocio]]="Sin Negocio"),VOZ_WHATSAPP[[#This Row],[Nota]]-24%,VOZ_WHATSAPP[[#This Row],[Nota]])</f>
        <v>1</v>
      </c>
      <c r="AH3765" s="8">
        <f>IF(VOZ_WHATSAPP[[#This Row],[Estado Legal]]="No Cumple",0,IF(VOZ_WHATSAPP[[#This Row],[Realiza lectura de guion Legal]]="No Cumple",VOZ_WHATSAPP[[#This Row],[Nota 2]]-50%,VOZ_WHATSAPP[[#This Row],[Nota 2]]))</f>
        <v>1</v>
      </c>
    </row>
    <row r="3766" spans="1:34" x14ac:dyDescent="0.25">
      <c r="A3766" s="2" t="str">
        <f>VOZ_WHATSAPP[[#This Row],[ID Asesor]]&amp;VOZ_WHATSAPP[[#This Row],[Fecha Monitoreo]]</f>
        <v>376945910</v>
      </c>
      <c r="B3766" s="2">
        <v>45910</v>
      </c>
      <c r="C3766" s="1" t="s">
        <v>126</v>
      </c>
      <c r="D3766" s="1">
        <v>3769</v>
      </c>
      <c r="E3766" s="2">
        <v>45910</v>
      </c>
      <c r="F3766" s="3">
        <v>0.37847222222222221</v>
      </c>
      <c r="G3766" s="1" t="s">
        <v>58</v>
      </c>
      <c r="H3766" s="1" t="s">
        <v>44</v>
      </c>
      <c r="I3766" s="1">
        <v>579</v>
      </c>
      <c r="J3766" s="1">
        <v>3204634421</v>
      </c>
      <c r="K3766" s="1" t="s">
        <v>45</v>
      </c>
      <c r="L3766" s="1" t="s">
        <v>46</v>
      </c>
      <c r="M3766" s="1" t="s">
        <v>47</v>
      </c>
      <c r="N3766" s="1" t="s">
        <v>46</v>
      </c>
      <c r="O3766" s="1" t="s">
        <v>46</v>
      </c>
      <c r="P3766" s="1" t="s">
        <v>46</v>
      </c>
      <c r="Q3766" s="1" t="s">
        <v>48</v>
      </c>
      <c r="R3766" s="1" t="s">
        <v>48</v>
      </c>
      <c r="S3766" s="1" t="s">
        <v>46</v>
      </c>
      <c r="T3766" s="12" t="str">
        <f>IF(OR(VOZ_WHATSAPP[[#This Row],[Brinda argumentos coherentes a la objeción]]="No Cumple",VOZ_WHATSAPP[[#This Row],[Despliegue de Beneficios y/o consecuencias]]="No Cumple"),"Sin Negocio","Negocio")</f>
        <v>Negocio</v>
      </c>
      <c r="U3766" s="1" t="s">
        <v>46</v>
      </c>
      <c r="V3766" s="1" t="s">
        <v>46</v>
      </c>
      <c r="W3766" s="1" t="s">
        <v>46</v>
      </c>
      <c r="X3766" s="12" t="str">
        <f>IF(OR(VOZ_WHATSAPP[[#This Row],[Confirma Valor de pago]]="No Cumple",VOZ_WHATSAPP[[#This Row],[Confirma hora de pago]]="No Cumple",VOZ_WHATSAPP[[#This Row],[Confirma medio de pago]]="No Cumple"),"Sin Cierre","Cierre")</f>
        <v>Cierre</v>
      </c>
      <c r="Y3766" s="1" t="s">
        <v>46</v>
      </c>
      <c r="Z3766" s="1" t="s">
        <v>46</v>
      </c>
      <c r="AA3766" s="1" t="s">
        <v>46</v>
      </c>
      <c r="AB3766" s="1" t="s">
        <v>46</v>
      </c>
      <c r="AC3766" s="11" t="str">
        <f>IF(OR(VOZ_WHATSAPP[[#This Row],[La comunicación es asertiva, con respeto y evita maltrato]]="No Cumple",VOZ_WHATSAPP[[#This Row],[Cumple con las normativas legales]]="No Cumple"),"No Cumple","Cumple")</f>
        <v>Cumple</v>
      </c>
      <c r="AD3766" s="1" t="s">
        <v>46</v>
      </c>
      <c r="AE3766" s="1" t="s">
        <v>2608</v>
      </c>
      <c r="AF3766" s="4">
        <v>0.96</v>
      </c>
      <c r="AG3766" s="4">
        <f>IF(AND(VOZ_WHATSAPP[[#This Row],[Estado Cierre]]="Sin Cierre",VOZ_WHATSAPP[[#This Row],[Nota Negocio]]="Sin Negocio"),VOZ_WHATSAPP[[#This Row],[Nota]]-24%,VOZ_WHATSAPP[[#This Row],[Nota]])</f>
        <v>0.96</v>
      </c>
      <c r="AH3766" s="8">
        <f>IF(VOZ_WHATSAPP[[#This Row],[Estado Legal]]="No Cumple",0,IF(VOZ_WHATSAPP[[#This Row],[Realiza lectura de guion Legal]]="No Cumple",VOZ_WHATSAPP[[#This Row],[Nota 2]]-50%,VOZ_WHATSAPP[[#This Row],[Nota 2]]))</f>
        <v>0.96</v>
      </c>
    </row>
    <row r="3767" spans="1:34" x14ac:dyDescent="0.25">
      <c r="A3767" s="2" t="str">
        <f>VOZ_WHATSAPP[[#This Row],[ID Asesor]]&amp;VOZ_WHATSAPP[[#This Row],[Fecha Monitoreo]]</f>
        <v>355645910</v>
      </c>
      <c r="B3767" s="2">
        <v>45910</v>
      </c>
      <c r="C3767" s="1" t="s">
        <v>696</v>
      </c>
      <c r="D3767" s="1">
        <v>3556</v>
      </c>
      <c r="E3767" s="2">
        <v>45910</v>
      </c>
      <c r="F3767" s="3">
        <v>0.40972222222222221</v>
      </c>
      <c r="G3767" s="1" t="s">
        <v>58</v>
      </c>
      <c r="H3767" s="1" t="s">
        <v>44</v>
      </c>
      <c r="I3767" s="1">
        <v>11009835</v>
      </c>
      <c r="J3767" s="1">
        <v>573105221548</v>
      </c>
      <c r="K3767" s="1" t="s">
        <v>49</v>
      </c>
      <c r="L3767" s="1" t="s">
        <v>46</v>
      </c>
      <c r="M3767" s="1" t="s">
        <v>48</v>
      </c>
      <c r="N3767" s="1" t="s">
        <v>46</v>
      </c>
      <c r="O3767" s="1" t="s">
        <v>46</v>
      </c>
      <c r="P3767" s="1" t="s">
        <v>46</v>
      </c>
      <c r="Q3767" s="1" t="s">
        <v>46</v>
      </c>
      <c r="R3767" s="1" t="s">
        <v>46</v>
      </c>
      <c r="S3767" s="1" t="s">
        <v>47</v>
      </c>
      <c r="T3767" s="12" t="str">
        <f>IF(OR(VOZ_WHATSAPP[[#This Row],[Brinda argumentos coherentes a la objeción]]="No Cumple",VOZ_WHATSAPP[[#This Row],[Despliegue de Beneficios y/o consecuencias]]="No Cumple"),"Sin Negocio","Negocio")</f>
        <v>Sin Negocio</v>
      </c>
      <c r="U3767" s="1" t="s">
        <v>48</v>
      </c>
      <c r="V3767" s="1" t="s">
        <v>48</v>
      </c>
      <c r="W3767" s="1" t="s">
        <v>48</v>
      </c>
      <c r="X3767" s="12" t="str">
        <f>IF(OR(VOZ_WHATSAPP[[#This Row],[Confirma Valor de pago]]="No Cumple",VOZ_WHATSAPP[[#This Row],[Confirma hora de pago]]="No Cumple",VOZ_WHATSAPP[[#This Row],[Confirma medio de pago]]="No Cumple"),"Sin Cierre","Cierre")</f>
        <v>Cierre</v>
      </c>
      <c r="Y3767" s="1" t="s">
        <v>46</v>
      </c>
      <c r="Z3767" s="1" t="s">
        <v>54</v>
      </c>
      <c r="AA3767" s="1" t="s">
        <v>46</v>
      </c>
      <c r="AB3767" s="1" t="s">
        <v>46</v>
      </c>
      <c r="AC3767" s="11" t="str">
        <f>IF(OR(VOZ_WHATSAPP[[#This Row],[La comunicación es asertiva, con respeto y evita maltrato]]="No Cumple",VOZ_WHATSAPP[[#This Row],[Cumple con las normativas legales]]="No Cumple"),"No Cumple","Cumple")</f>
        <v>Cumple</v>
      </c>
      <c r="AD3767" s="1" t="s">
        <v>46</v>
      </c>
      <c r="AE3767" s="1" t="s">
        <v>3246</v>
      </c>
      <c r="AF3767" s="4">
        <v>0.75</v>
      </c>
      <c r="AG3767" s="4">
        <f>IF(AND(VOZ_WHATSAPP[[#This Row],[Estado Cierre]]="Sin Cierre",VOZ_WHATSAPP[[#This Row],[Nota Negocio]]="Sin Negocio"),VOZ_WHATSAPP[[#This Row],[Nota]]-24%,VOZ_WHATSAPP[[#This Row],[Nota]])</f>
        <v>0.75</v>
      </c>
      <c r="AH3767" s="8">
        <f>IF(VOZ_WHATSAPP[[#This Row],[Estado Legal]]="No Cumple",0,IF(VOZ_WHATSAPP[[#This Row],[Realiza lectura de guion Legal]]="No Cumple",VOZ_WHATSAPP[[#This Row],[Nota 2]]-50%,VOZ_WHATSAPP[[#This Row],[Nota 2]]))</f>
        <v>0.75</v>
      </c>
    </row>
    <row r="3768" spans="1:34" x14ac:dyDescent="0.25">
      <c r="A3768" s="2" t="str">
        <f>VOZ_WHATSAPP[[#This Row],[ID Asesor]]&amp;VOZ_WHATSAPP[[#This Row],[Fecha Monitoreo]]</f>
        <v>405145910</v>
      </c>
      <c r="B3768" s="2">
        <v>45910</v>
      </c>
      <c r="C3768" s="1" t="s">
        <v>50</v>
      </c>
      <c r="D3768" s="1">
        <v>4051</v>
      </c>
      <c r="E3768" s="2">
        <v>45910</v>
      </c>
      <c r="F3768" s="3">
        <v>0.41249999999999998</v>
      </c>
      <c r="G3768" s="1" t="s">
        <v>51</v>
      </c>
      <c r="H3768" s="1" t="s">
        <v>44</v>
      </c>
      <c r="I3768" s="1">
        <v>210020457</v>
      </c>
      <c r="J3768" s="1">
        <v>3028618049</v>
      </c>
      <c r="K3768" s="1" t="s">
        <v>49</v>
      </c>
      <c r="L3768" s="1" t="s">
        <v>46</v>
      </c>
      <c r="M3768" s="1" t="s">
        <v>46</v>
      </c>
      <c r="N3768" s="1" t="s">
        <v>46</v>
      </c>
      <c r="O3768" s="1" t="s">
        <v>54</v>
      </c>
      <c r="P3768" s="1" t="s">
        <v>46</v>
      </c>
      <c r="Q3768" s="1" t="s">
        <v>46</v>
      </c>
      <c r="R3768" s="1" t="s">
        <v>46</v>
      </c>
      <c r="S3768" s="1" t="s">
        <v>46</v>
      </c>
      <c r="T3768" s="12" t="str">
        <f>IF(OR(VOZ_WHATSAPP[[#This Row],[Brinda argumentos coherentes a la objeción]]="No Cumple",VOZ_WHATSAPP[[#This Row],[Despliegue de Beneficios y/o consecuencias]]="No Cumple"),"Sin Negocio","Negocio")</f>
        <v>Negocio</v>
      </c>
      <c r="U3768" s="1" t="s">
        <v>48</v>
      </c>
      <c r="V3768" s="1" t="s">
        <v>48</v>
      </c>
      <c r="W3768" s="1" t="s">
        <v>48</v>
      </c>
      <c r="X3768" s="12" t="str">
        <f>IF(OR(VOZ_WHATSAPP[[#This Row],[Confirma Valor de pago]]="No Cumple",VOZ_WHATSAPP[[#This Row],[Confirma hora de pago]]="No Cumple",VOZ_WHATSAPP[[#This Row],[Confirma medio de pago]]="No Cumple"),"Sin Cierre","Cierre")</f>
        <v>Cierre</v>
      </c>
      <c r="Y3768" s="1" t="s">
        <v>54</v>
      </c>
      <c r="Z3768" s="1" t="s">
        <v>46</v>
      </c>
      <c r="AA3768" s="1" t="s">
        <v>46</v>
      </c>
      <c r="AB3768" s="1" t="s">
        <v>46</v>
      </c>
      <c r="AC3768" s="11" t="str">
        <f>IF(OR(VOZ_WHATSAPP[[#This Row],[La comunicación es asertiva, con respeto y evita maltrato]]="No Cumple",VOZ_WHATSAPP[[#This Row],[Cumple con las normativas legales]]="No Cumple"),"No Cumple","Cumple")</f>
        <v>Cumple</v>
      </c>
      <c r="AD3768" s="1" t="s">
        <v>46</v>
      </c>
      <c r="AE3768" s="1" t="s">
        <v>3247</v>
      </c>
      <c r="AF3768" s="4">
        <v>0.87</v>
      </c>
      <c r="AG3768" s="4">
        <f>IF(AND(VOZ_WHATSAPP[[#This Row],[Estado Cierre]]="Sin Cierre",VOZ_WHATSAPP[[#This Row],[Nota Negocio]]="Sin Negocio"),VOZ_WHATSAPP[[#This Row],[Nota]]-24%,VOZ_WHATSAPP[[#This Row],[Nota]])</f>
        <v>0.87</v>
      </c>
      <c r="AH3768" s="8">
        <f>IF(VOZ_WHATSAPP[[#This Row],[Estado Legal]]="No Cumple",0,IF(VOZ_WHATSAPP[[#This Row],[Realiza lectura de guion Legal]]="No Cumple",VOZ_WHATSAPP[[#This Row],[Nota 2]]-50%,VOZ_WHATSAPP[[#This Row],[Nota 2]]))</f>
        <v>0.87</v>
      </c>
    </row>
    <row r="3769" spans="1:34" x14ac:dyDescent="0.25">
      <c r="A3769" s="2" t="str">
        <f>VOZ_WHATSAPP[[#This Row],[ID Asesor]]&amp;VOZ_WHATSAPP[[#This Row],[Fecha Monitoreo]]</f>
        <v>413645910</v>
      </c>
      <c r="B3769" s="2">
        <v>45910</v>
      </c>
      <c r="C3769" s="1" t="s">
        <v>42</v>
      </c>
      <c r="D3769" s="1">
        <v>4136</v>
      </c>
      <c r="E3769" s="2">
        <v>45910</v>
      </c>
      <c r="F3769" s="3">
        <v>0.40208333333333335</v>
      </c>
      <c r="G3769" s="1" t="s">
        <v>80</v>
      </c>
      <c r="H3769" s="1" t="s">
        <v>44</v>
      </c>
      <c r="I3769" s="1">
        <v>1165</v>
      </c>
      <c r="J3769" s="1">
        <v>3133356241</v>
      </c>
      <c r="K3769" s="1" t="s">
        <v>45</v>
      </c>
      <c r="L3769" s="1" t="s">
        <v>46</v>
      </c>
      <c r="M3769" s="1" t="s">
        <v>47</v>
      </c>
      <c r="N3769" s="1" t="s">
        <v>46</v>
      </c>
      <c r="O3769" s="1" t="s">
        <v>54</v>
      </c>
      <c r="P3769" s="1" t="s">
        <v>54</v>
      </c>
      <c r="Q3769" s="1" t="s">
        <v>46</v>
      </c>
      <c r="R3769" s="1" t="s">
        <v>47</v>
      </c>
      <c r="S3769" s="1" t="s">
        <v>47</v>
      </c>
      <c r="T3769" s="12" t="str">
        <f>IF(OR(VOZ_WHATSAPP[[#This Row],[Brinda argumentos coherentes a la objeción]]="No Cumple",VOZ_WHATSAPP[[#This Row],[Despliegue de Beneficios y/o consecuencias]]="No Cumple"),"Sin Negocio","Negocio")</f>
        <v>Sin Negocio</v>
      </c>
      <c r="U3769" s="1" t="s">
        <v>48</v>
      </c>
      <c r="V3769" s="1" t="s">
        <v>48</v>
      </c>
      <c r="W3769" s="1" t="s">
        <v>48</v>
      </c>
      <c r="X3769" s="12" t="str">
        <f>IF(OR(VOZ_WHATSAPP[[#This Row],[Confirma Valor de pago]]="No Cumple",VOZ_WHATSAPP[[#This Row],[Confirma hora de pago]]="No Cumple",VOZ_WHATSAPP[[#This Row],[Confirma medio de pago]]="No Cumple"),"Sin Cierre","Cierre")</f>
        <v>Cierre</v>
      </c>
      <c r="Y3769" s="1" t="s">
        <v>54</v>
      </c>
      <c r="Z3769" s="1" t="s">
        <v>54</v>
      </c>
      <c r="AA3769" s="1" t="s">
        <v>46</v>
      </c>
      <c r="AB3769" s="1" t="s">
        <v>54</v>
      </c>
      <c r="AC3769" s="11" t="str">
        <f>IF(OR(VOZ_WHATSAPP[[#This Row],[La comunicación es asertiva, con respeto y evita maltrato]]="No Cumple",VOZ_WHATSAPP[[#This Row],[Cumple con las normativas legales]]="No Cumple"),"No Cumple","Cumple")</f>
        <v>No Cumple</v>
      </c>
      <c r="AD3769" s="1" t="s">
        <v>47</v>
      </c>
      <c r="AE3769" s="1" t="s">
        <v>3248</v>
      </c>
      <c r="AF3769" s="4">
        <v>0.43</v>
      </c>
      <c r="AG3769" s="4">
        <f>IF(AND(VOZ_WHATSAPP[[#This Row],[Estado Cierre]]="Sin Cierre",VOZ_WHATSAPP[[#This Row],[Nota Negocio]]="Sin Negocio"),VOZ_WHATSAPP[[#This Row],[Nota]]-24%,VOZ_WHATSAPP[[#This Row],[Nota]])</f>
        <v>0.43</v>
      </c>
      <c r="AH3769" s="8">
        <f>IF(VOZ_WHATSAPP[[#This Row],[Estado Legal]]="No Cumple",0,IF(VOZ_WHATSAPP[[#This Row],[Realiza lectura de guion Legal]]="No Cumple",VOZ_WHATSAPP[[#This Row],[Nota 2]]-50%,VOZ_WHATSAPP[[#This Row],[Nota 2]]))</f>
        <v>0</v>
      </c>
    </row>
    <row r="3770" spans="1:34" x14ac:dyDescent="0.25">
      <c r="A3770" s="2" t="str">
        <f>VOZ_WHATSAPP[[#This Row],[ID Asesor]]&amp;VOZ_WHATSAPP[[#This Row],[Fecha Monitoreo]]</f>
        <v>362345910</v>
      </c>
      <c r="B3770" s="2">
        <v>45910</v>
      </c>
      <c r="C3770" s="1" t="s">
        <v>126</v>
      </c>
      <c r="D3770" s="1">
        <v>3623</v>
      </c>
      <c r="E3770" s="2">
        <v>45910</v>
      </c>
      <c r="F3770" s="3">
        <v>0.42777777777777776</v>
      </c>
      <c r="G3770" s="1" t="s">
        <v>58</v>
      </c>
      <c r="H3770" s="1" t="s">
        <v>44</v>
      </c>
      <c r="I3770" s="1">
        <v>459</v>
      </c>
      <c r="J3770" s="1">
        <v>3136003020</v>
      </c>
      <c r="K3770" s="1" t="s">
        <v>45</v>
      </c>
      <c r="L3770" s="1" t="s">
        <v>46</v>
      </c>
      <c r="M3770" s="1" t="s">
        <v>46</v>
      </c>
      <c r="N3770" s="1" t="s">
        <v>46</v>
      </c>
      <c r="O3770" s="1" t="s">
        <v>46</v>
      </c>
      <c r="P3770" s="1" t="s">
        <v>54</v>
      </c>
      <c r="Q3770" s="1" t="s">
        <v>46</v>
      </c>
      <c r="R3770" s="1" t="s">
        <v>46</v>
      </c>
      <c r="S3770" s="1" t="s">
        <v>46</v>
      </c>
      <c r="T3770" s="12" t="str">
        <f>IF(OR(VOZ_WHATSAPP[[#This Row],[Brinda argumentos coherentes a la objeción]]="No Cumple",VOZ_WHATSAPP[[#This Row],[Despliegue de Beneficios y/o consecuencias]]="No Cumple"),"Sin Negocio","Negocio")</f>
        <v>Negocio</v>
      </c>
      <c r="U3770" s="1" t="s">
        <v>46</v>
      </c>
      <c r="V3770" s="1" t="s">
        <v>46</v>
      </c>
      <c r="W3770" s="1" t="s">
        <v>46</v>
      </c>
      <c r="X3770" s="12" t="str">
        <f>IF(OR(VOZ_WHATSAPP[[#This Row],[Confirma Valor de pago]]="No Cumple",VOZ_WHATSAPP[[#This Row],[Confirma hora de pago]]="No Cumple",VOZ_WHATSAPP[[#This Row],[Confirma medio de pago]]="No Cumple"),"Sin Cierre","Cierre")</f>
        <v>Cierre</v>
      </c>
      <c r="Y3770" s="1" t="s">
        <v>46</v>
      </c>
      <c r="Z3770" s="1" t="s">
        <v>46</v>
      </c>
      <c r="AA3770" s="1" t="s">
        <v>46</v>
      </c>
      <c r="AB3770" s="1" t="s">
        <v>46</v>
      </c>
      <c r="AC3770" s="11" t="str">
        <f>IF(OR(VOZ_WHATSAPP[[#This Row],[La comunicación es asertiva, con respeto y evita maltrato]]="No Cumple",VOZ_WHATSAPP[[#This Row],[Cumple con las normativas legales]]="No Cumple"),"No Cumple","Cumple")</f>
        <v>Cumple</v>
      </c>
      <c r="AD3770" s="1" t="s">
        <v>46</v>
      </c>
      <c r="AE3770" s="1" t="s">
        <v>3249</v>
      </c>
      <c r="AF3770" s="4">
        <v>0.95</v>
      </c>
      <c r="AG3770" s="4">
        <f>IF(AND(VOZ_WHATSAPP[[#This Row],[Estado Cierre]]="Sin Cierre",VOZ_WHATSAPP[[#This Row],[Nota Negocio]]="Sin Negocio"),VOZ_WHATSAPP[[#This Row],[Nota]]-24%,VOZ_WHATSAPP[[#This Row],[Nota]])</f>
        <v>0.95</v>
      </c>
      <c r="AH3770" s="8">
        <f>IF(VOZ_WHATSAPP[[#This Row],[Estado Legal]]="No Cumple",0,IF(VOZ_WHATSAPP[[#This Row],[Realiza lectura de guion Legal]]="No Cumple",VOZ_WHATSAPP[[#This Row],[Nota 2]]-50%,VOZ_WHATSAPP[[#This Row],[Nota 2]]))</f>
        <v>0.95</v>
      </c>
    </row>
    <row r="3771" spans="1:34" x14ac:dyDescent="0.25">
      <c r="A3771" s="2" t="str">
        <f>VOZ_WHATSAPP[[#This Row],[ID Asesor]]&amp;VOZ_WHATSAPP[[#This Row],[Fecha Monitoreo]]</f>
        <v>343145910</v>
      </c>
      <c r="B3771" s="2">
        <v>45910</v>
      </c>
      <c r="C3771" s="1" t="s">
        <v>696</v>
      </c>
      <c r="D3771" s="1">
        <v>3431</v>
      </c>
      <c r="E3771" s="2">
        <v>45910</v>
      </c>
      <c r="F3771" s="3">
        <v>0.4201388888888889</v>
      </c>
      <c r="G3771" s="1" t="s">
        <v>58</v>
      </c>
      <c r="H3771" s="1" t="s">
        <v>44</v>
      </c>
      <c r="I3771" s="1">
        <v>571</v>
      </c>
      <c r="J3771" s="1">
        <v>3213213131</v>
      </c>
      <c r="K3771" s="1" t="s">
        <v>45</v>
      </c>
      <c r="L3771" s="1" t="s">
        <v>46</v>
      </c>
      <c r="M3771" s="1" t="s">
        <v>48</v>
      </c>
      <c r="N3771" s="1" t="s">
        <v>46</v>
      </c>
      <c r="O3771" s="1" t="s">
        <v>46</v>
      </c>
      <c r="P3771" s="1" t="s">
        <v>46</v>
      </c>
      <c r="Q3771" s="1" t="s">
        <v>46</v>
      </c>
      <c r="R3771" s="1" t="s">
        <v>48</v>
      </c>
      <c r="S3771" s="1" t="s">
        <v>48</v>
      </c>
      <c r="T3771" s="12" t="str">
        <f>IF(OR(VOZ_WHATSAPP[[#This Row],[Brinda argumentos coherentes a la objeción]]="No Cumple",VOZ_WHATSAPP[[#This Row],[Despliegue de Beneficios y/o consecuencias]]="No Cumple"),"Sin Negocio","Negocio")</f>
        <v>Negocio</v>
      </c>
      <c r="U3771" s="1" t="s">
        <v>48</v>
      </c>
      <c r="V3771" s="1" t="s">
        <v>48</v>
      </c>
      <c r="W3771" s="1" t="s">
        <v>48</v>
      </c>
      <c r="X3771" s="12" t="str">
        <f>IF(OR(VOZ_WHATSAPP[[#This Row],[Confirma Valor de pago]]="No Cumple",VOZ_WHATSAPP[[#This Row],[Confirma hora de pago]]="No Cumple",VOZ_WHATSAPP[[#This Row],[Confirma medio de pago]]="No Cumple"),"Sin Cierre","Cierre")</f>
        <v>Cierre</v>
      </c>
      <c r="Y3771" s="1" t="s">
        <v>46</v>
      </c>
      <c r="Z3771" s="1" t="s">
        <v>54</v>
      </c>
      <c r="AA3771" s="1" t="s">
        <v>46</v>
      </c>
      <c r="AB3771" s="1" t="s">
        <v>46</v>
      </c>
      <c r="AC3771" s="11" t="str">
        <f>IF(OR(VOZ_WHATSAPP[[#This Row],[La comunicación es asertiva, con respeto y evita maltrato]]="No Cumple",VOZ_WHATSAPP[[#This Row],[Cumple con las normativas legales]]="No Cumple"),"No Cumple","Cumple")</f>
        <v>Cumple</v>
      </c>
      <c r="AD3771" s="1" t="s">
        <v>48</v>
      </c>
      <c r="AE3771" s="1" t="s">
        <v>3123</v>
      </c>
      <c r="AF3771" s="4">
        <v>0.85</v>
      </c>
      <c r="AG3771" s="4">
        <f>IF(AND(VOZ_WHATSAPP[[#This Row],[Estado Cierre]]="Sin Cierre",VOZ_WHATSAPP[[#This Row],[Nota Negocio]]="Sin Negocio"),VOZ_WHATSAPP[[#This Row],[Nota]]-24%,VOZ_WHATSAPP[[#This Row],[Nota]])</f>
        <v>0.85</v>
      </c>
      <c r="AH3771" s="8">
        <f>IF(VOZ_WHATSAPP[[#This Row],[Estado Legal]]="No Cumple",0,IF(VOZ_WHATSAPP[[#This Row],[Realiza lectura de guion Legal]]="No Cumple",VOZ_WHATSAPP[[#This Row],[Nota 2]]-50%,VOZ_WHATSAPP[[#This Row],[Nota 2]]))</f>
        <v>0.85</v>
      </c>
    </row>
    <row r="3772" spans="1:34" x14ac:dyDescent="0.25">
      <c r="A3772" s="2" t="str">
        <f>VOZ_WHATSAPP[[#This Row],[ID Asesor]]&amp;VOZ_WHATSAPP[[#This Row],[Fecha Monitoreo]]</f>
        <v>301145910</v>
      </c>
      <c r="B3772" s="2">
        <v>45910</v>
      </c>
      <c r="C3772" s="1" t="s">
        <v>42</v>
      </c>
      <c r="D3772" s="1">
        <v>3011</v>
      </c>
      <c r="E3772" s="2">
        <v>45909</v>
      </c>
      <c r="F3772" s="3">
        <v>0.1388888888888889</v>
      </c>
      <c r="G3772" s="1" t="s">
        <v>51</v>
      </c>
      <c r="H3772" s="1" t="s">
        <v>44</v>
      </c>
      <c r="I3772" s="1">
        <v>11009582</v>
      </c>
      <c r="J3772" s="1">
        <v>3213938159</v>
      </c>
      <c r="K3772" s="1" t="s">
        <v>49</v>
      </c>
      <c r="L3772" s="1" t="s">
        <v>46</v>
      </c>
      <c r="M3772" s="1" t="s">
        <v>46</v>
      </c>
      <c r="N3772" s="1" t="s">
        <v>46</v>
      </c>
      <c r="O3772" s="1" t="s">
        <v>46</v>
      </c>
      <c r="P3772" s="1" t="s">
        <v>46</v>
      </c>
      <c r="Q3772" s="1" t="s">
        <v>46</v>
      </c>
      <c r="R3772" s="1" t="s">
        <v>46</v>
      </c>
      <c r="S3772" s="1" t="s">
        <v>46</v>
      </c>
      <c r="T3772" s="12" t="str">
        <f>IF(OR(VOZ_WHATSAPP[[#This Row],[Brinda argumentos coherentes a la objeción]]="No Cumple",VOZ_WHATSAPP[[#This Row],[Despliegue de Beneficios y/o consecuencias]]="No Cumple"),"Sin Negocio","Negocio")</f>
        <v>Negocio</v>
      </c>
      <c r="U3772" s="1" t="s">
        <v>48</v>
      </c>
      <c r="V3772" s="1" t="s">
        <v>48</v>
      </c>
      <c r="W3772" s="1" t="s">
        <v>48</v>
      </c>
      <c r="X3772" s="12" t="str">
        <f>IF(OR(VOZ_WHATSAPP[[#This Row],[Confirma Valor de pago]]="No Cumple",VOZ_WHATSAPP[[#This Row],[Confirma hora de pago]]="No Cumple",VOZ_WHATSAPP[[#This Row],[Confirma medio de pago]]="No Cumple"),"Sin Cierre","Cierre")</f>
        <v>Cierre</v>
      </c>
      <c r="Y3772" s="1" t="s">
        <v>54</v>
      </c>
      <c r="Z3772" s="1" t="s">
        <v>46</v>
      </c>
      <c r="AA3772" s="1" t="s">
        <v>46</v>
      </c>
      <c r="AB3772" s="1" t="s">
        <v>46</v>
      </c>
      <c r="AC3772" s="11" t="str">
        <f>IF(OR(VOZ_WHATSAPP[[#This Row],[La comunicación es asertiva, con respeto y evita maltrato]]="No Cumple",VOZ_WHATSAPP[[#This Row],[Cumple con las normativas legales]]="No Cumple"),"No Cumple","Cumple")</f>
        <v>Cumple</v>
      </c>
      <c r="AD3772" s="1" t="s">
        <v>46</v>
      </c>
      <c r="AE3772" s="1" t="s">
        <v>3250</v>
      </c>
      <c r="AF3772" s="4">
        <v>0.92</v>
      </c>
      <c r="AG3772" s="4">
        <f>IF(AND(VOZ_WHATSAPP[[#This Row],[Estado Cierre]]="Sin Cierre",VOZ_WHATSAPP[[#This Row],[Nota Negocio]]="Sin Negocio"),VOZ_WHATSAPP[[#This Row],[Nota]]-24%,VOZ_WHATSAPP[[#This Row],[Nota]])</f>
        <v>0.92</v>
      </c>
      <c r="AH3772" s="8">
        <f>IF(VOZ_WHATSAPP[[#This Row],[Estado Legal]]="No Cumple",0,IF(VOZ_WHATSAPP[[#This Row],[Realiza lectura de guion Legal]]="No Cumple",VOZ_WHATSAPP[[#This Row],[Nota 2]]-50%,VOZ_WHATSAPP[[#This Row],[Nota 2]]))</f>
        <v>0.92</v>
      </c>
    </row>
    <row r="3773" spans="1:34" x14ac:dyDescent="0.25">
      <c r="A3773" s="2" t="str">
        <f>VOZ_WHATSAPP[[#This Row],[ID Asesor]]&amp;VOZ_WHATSAPP[[#This Row],[Fecha Monitoreo]]</f>
        <v>338445910</v>
      </c>
      <c r="B3773" s="2">
        <v>45910</v>
      </c>
      <c r="C3773" s="1" t="s">
        <v>696</v>
      </c>
      <c r="D3773" s="1">
        <v>3384</v>
      </c>
      <c r="E3773" s="2">
        <v>45910</v>
      </c>
      <c r="F3773" s="3">
        <v>0.38194444444444442</v>
      </c>
      <c r="G3773" s="1" t="s">
        <v>58</v>
      </c>
      <c r="H3773" s="1" t="s">
        <v>44</v>
      </c>
      <c r="I3773" s="1">
        <v>565</v>
      </c>
      <c r="J3773" s="1">
        <v>3103824932</v>
      </c>
      <c r="K3773" s="1" t="s">
        <v>45</v>
      </c>
      <c r="L3773" s="1" t="s">
        <v>46</v>
      </c>
      <c r="M3773" s="1" t="s">
        <v>46</v>
      </c>
      <c r="N3773" s="1" t="s">
        <v>46</v>
      </c>
      <c r="O3773" s="1" t="s">
        <v>46</v>
      </c>
      <c r="P3773" s="1" t="s">
        <v>46</v>
      </c>
      <c r="Q3773" s="1" t="s">
        <v>48</v>
      </c>
      <c r="R3773" s="1" t="s">
        <v>48</v>
      </c>
      <c r="S3773" s="1" t="s">
        <v>46</v>
      </c>
      <c r="T3773" s="12" t="str">
        <f>IF(OR(VOZ_WHATSAPP[[#This Row],[Brinda argumentos coherentes a la objeción]]="No Cumple",VOZ_WHATSAPP[[#This Row],[Despliegue de Beneficios y/o consecuencias]]="No Cumple"),"Sin Negocio","Negocio")</f>
        <v>Negocio</v>
      </c>
      <c r="U3773" s="1" t="s">
        <v>46</v>
      </c>
      <c r="V3773" s="1" t="s">
        <v>46</v>
      </c>
      <c r="W3773" s="1" t="s">
        <v>46</v>
      </c>
      <c r="X3773" s="12" t="str">
        <f>IF(OR(VOZ_WHATSAPP[[#This Row],[Confirma Valor de pago]]="No Cumple",VOZ_WHATSAPP[[#This Row],[Confirma hora de pago]]="No Cumple",VOZ_WHATSAPP[[#This Row],[Confirma medio de pago]]="No Cumple"),"Sin Cierre","Cierre")</f>
        <v>Cierre</v>
      </c>
      <c r="Y3773" s="1" t="s">
        <v>46</v>
      </c>
      <c r="Z3773" s="1" t="s">
        <v>46</v>
      </c>
      <c r="AA3773" s="1" t="s">
        <v>46</v>
      </c>
      <c r="AB3773" s="1" t="s">
        <v>46</v>
      </c>
      <c r="AC3773" s="11" t="str">
        <f>IF(OR(VOZ_WHATSAPP[[#This Row],[La comunicación es asertiva, con respeto y evita maltrato]]="No Cumple",VOZ_WHATSAPP[[#This Row],[Cumple con las normativas legales]]="No Cumple"),"No Cumple","Cumple")</f>
        <v>Cumple</v>
      </c>
      <c r="AD3773" s="1" t="s">
        <v>46</v>
      </c>
      <c r="AE3773" s="1" t="s">
        <v>2558</v>
      </c>
      <c r="AF3773" s="4">
        <v>1</v>
      </c>
      <c r="AG3773" s="4">
        <f>IF(AND(VOZ_WHATSAPP[[#This Row],[Estado Cierre]]="Sin Cierre",VOZ_WHATSAPP[[#This Row],[Nota Negocio]]="Sin Negocio"),VOZ_WHATSAPP[[#This Row],[Nota]]-24%,VOZ_WHATSAPP[[#This Row],[Nota]])</f>
        <v>1</v>
      </c>
      <c r="AH3773" s="8">
        <f>IF(VOZ_WHATSAPP[[#This Row],[Estado Legal]]="No Cumple",0,IF(VOZ_WHATSAPP[[#This Row],[Realiza lectura de guion Legal]]="No Cumple",VOZ_WHATSAPP[[#This Row],[Nota 2]]-50%,VOZ_WHATSAPP[[#This Row],[Nota 2]]))</f>
        <v>1</v>
      </c>
    </row>
    <row r="3774" spans="1:34" x14ac:dyDescent="0.25">
      <c r="A3774" s="2" t="str">
        <f>VOZ_WHATSAPP[[#This Row],[ID Asesor]]&amp;VOZ_WHATSAPP[[#This Row],[Fecha Monitoreo]]</f>
        <v>407345910</v>
      </c>
      <c r="B3774" s="2">
        <v>45910</v>
      </c>
      <c r="C3774" s="1" t="s">
        <v>42</v>
      </c>
      <c r="D3774" s="1">
        <v>4073</v>
      </c>
      <c r="E3774" s="2">
        <v>45910</v>
      </c>
      <c r="F3774" s="3">
        <v>0.40486111111111112</v>
      </c>
      <c r="G3774" s="1" t="s">
        <v>51</v>
      </c>
      <c r="H3774" s="1" t="s">
        <v>44</v>
      </c>
      <c r="I3774" s="1">
        <v>11009622</v>
      </c>
      <c r="J3774" s="1">
        <v>3170064475</v>
      </c>
      <c r="K3774" s="1" t="s">
        <v>49</v>
      </c>
      <c r="L3774" s="1" t="s">
        <v>46</v>
      </c>
      <c r="M3774" s="1" t="s">
        <v>46</v>
      </c>
      <c r="N3774" s="1" t="s">
        <v>46</v>
      </c>
      <c r="O3774" s="1" t="s">
        <v>46</v>
      </c>
      <c r="P3774" s="1" t="s">
        <v>46</v>
      </c>
      <c r="Q3774" s="1" t="s">
        <v>46</v>
      </c>
      <c r="R3774" s="1" t="s">
        <v>46</v>
      </c>
      <c r="S3774" s="1" t="s">
        <v>46</v>
      </c>
      <c r="T3774" s="12" t="str">
        <f>IF(OR(VOZ_WHATSAPP[[#This Row],[Brinda argumentos coherentes a la objeción]]="No Cumple",VOZ_WHATSAPP[[#This Row],[Despliegue de Beneficios y/o consecuencias]]="No Cumple"),"Sin Negocio","Negocio")</f>
        <v>Negocio</v>
      </c>
      <c r="U3774" s="1" t="s">
        <v>46</v>
      </c>
      <c r="V3774" s="1" t="s">
        <v>46</v>
      </c>
      <c r="W3774" s="1" t="s">
        <v>46</v>
      </c>
      <c r="X3774" s="12" t="str">
        <f>IF(OR(VOZ_WHATSAPP[[#This Row],[Confirma Valor de pago]]="No Cumple",VOZ_WHATSAPP[[#This Row],[Confirma hora de pago]]="No Cumple",VOZ_WHATSAPP[[#This Row],[Confirma medio de pago]]="No Cumple"),"Sin Cierre","Cierre")</f>
        <v>Cierre</v>
      </c>
      <c r="Y3774" s="1" t="s">
        <v>46</v>
      </c>
      <c r="Z3774" s="1" t="s">
        <v>54</v>
      </c>
      <c r="AA3774" s="1" t="s">
        <v>46</v>
      </c>
      <c r="AB3774" s="1" t="s">
        <v>46</v>
      </c>
      <c r="AC3774" s="11" t="str">
        <f>IF(OR(VOZ_WHATSAPP[[#This Row],[La comunicación es asertiva, con respeto y evita maltrato]]="No Cumple",VOZ_WHATSAPP[[#This Row],[Cumple con las normativas legales]]="No Cumple"),"No Cumple","Cumple")</f>
        <v>Cumple</v>
      </c>
      <c r="AD3774" s="1" t="s">
        <v>46</v>
      </c>
      <c r="AE3774" s="1" t="s">
        <v>3251</v>
      </c>
      <c r="AF3774" s="4">
        <v>0.85</v>
      </c>
      <c r="AG3774" s="4">
        <f>IF(AND(VOZ_WHATSAPP[[#This Row],[Estado Cierre]]="Sin Cierre",VOZ_WHATSAPP[[#This Row],[Nota Negocio]]="Sin Negocio"),VOZ_WHATSAPP[[#This Row],[Nota]]-24%,VOZ_WHATSAPP[[#This Row],[Nota]])</f>
        <v>0.85</v>
      </c>
      <c r="AH3774" s="8">
        <f>IF(VOZ_WHATSAPP[[#This Row],[Estado Legal]]="No Cumple",0,IF(VOZ_WHATSAPP[[#This Row],[Realiza lectura de guion Legal]]="No Cumple",VOZ_WHATSAPP[[#This Row],[Nota 2]]-50%,VOZ_WHATSAPP[[#This Row],[Nota 2]]))</f>
        <v>0.85</v>
      </c>
    </row>
    <row r="3775" spans="1:34" x14ac:dyDescent="0.25">
      <c r="A3775" s="2" t="str">
        <f>VOZ_WHATSAPP[[#This Row],[ID Asesor]]&amp;VOZ_WHATSAPP[[#This Row],[Fecha Monitoreo]]</f>
        <v>407945910</v>
      </c>
      <c r="B3775" s="2">
        <v>45910</v>
      </c>
      <c r="C3775" s="1" t="s">
        <v>126</v>
      </c>
      <c r="D3775" s="1">
        <v>4079</v>
      </c>
      <c r="E3775" s="2">
        <v>45910</v>
      </c>
      <c r="F3775" s="3">
        <v>0.45694444444444443</v>
      </c>
      <c r="G3775" s="1" t="s">
        <v>58</v>
      </c>
      <c r="H3775" s="1" t="s">
        <v>44</v>
      </c>
      <c r="I3775" s="1">
        <v>619</v>
      </c>
      <c r="J3775" s="1">
        <v>3016388771</v>
      </c>
      <c r="K3775" s="1" t="s">
        <v>45</v>
      </c>
      <c r="L3775" s="1" t="s">
        <v>46</v>
      </c>
      <c r="M3775" s="1" t="s">
        <v>46</v>
      </c>
      <c r="N3775" s="1" t="s">
        <v>46</v>
      </c>
      <c r="O3775" s="1" t="s">
        <v>46</v>
      </c>
      <c r="P3775" s="1" t="s">
        <v>46</v>
      </c>
      <c r="Q3775" s="1" t="s">
        <v>48</v>
      </c>
      <c r="R3775" s="1" t="s">
        <v>48</v>
      </c>
      <c r="S3775" s="1" t="s">
        <v>48</v>
      </c>
      <c r="T3775" s="12" t="str">
        <f>IF(OR(VOZ_WHATSAPP[[#This Row],[Brinda argumentos coherentes a la objeción]]="No Cumple",VOZ_WHATSAPP[[#This Row],[Despliegue de Beneficios y/o consecuencias]]="No Cumple"),"Sin Negocio","Negocio")</f>
        <v>Negocio</v>
      </c>
      <c r="U3775" s="1" t="s">
        <v>46</v>
      </c>
      <c r="V3775" s="1" t="s">
        <v>46</v>
      </c>
      <c r="W3775" s="1" t="s">
        <v>46</v>
      </c>
      <c r="X3775" s="12" t="str">
        <f>IF(OR(VOZ_WHATSAPP[[#This Row],[Confirma Valor de pago]]="No Cumple",VOZ_WHATSAPP[[#This Row],[Confirma hora de pago]]="No Cumple",VOZ_WHATSAPP[[#This Row],[Confirma medio de pago]]="No Cumple"),"Sin Cierre","Cierre")</f>
        <v>Cierre</v>
      </c>
      <c r="Y3775" s="1" t="s">
        <v>46</v>
      </c>
      <c r="Z3775" s="1" t="s">
        <v>46</v>
      </c>
      <c r="AA3775" s="1" t="s">
        <v>46</v>
      </c>
      <c r="AB3775" s="1" t="s">
        <v>46</v>
      </c>
      <c r="AC3775" s="11" t="str">
        <f>IF(OR(VOZ_WHATSAPP[[#This Row],[La comunicación es asertiva, con respeto y evita maltrato]]="No Cumple",VOZ_WHATSAPP[[#This Row],[Cumple con las normativas legales]]="No Cumple"),"No Cumple","Cumple")</f>
        <v>Cumple</v>
      </c>
      <c r="AD3775" s="1" t="s">
        <v>46</v>
      </c>
      <c r="AE3775" s="1" t="s">
        <v>131</v>
      </c>
      <c r="AF3775" s="4">
        <v>1</v>
      </c>
      <c r="AG3775" s="4">
        <f>IF(AND(VOZ_WHATSAPP[[#This Row],[Estado Cierre]]="Sin Cierre",VOZ_WHATSAPP[[#This Row],[Nota Negocio]]="Sin Negocio"),VOZ_WHATSAPP[[#This Row],[Nota]]-24%,VOZ_WHATSAPP[[#This Row],[Nota]])</f>
        <v>1</v>
      </c>
      <c r="AH3775" s="8">
        <f>IF(VOZ_WHATSAPP[[#This Row],[Estado Legal]]="No Cumple",0,IF(VOZ_WHATSAPP[[#This Row],[Realiza lectura de guion Legal]]="No Cumple",VOZ_WHATSAPP[[#This Row],[Nota 2]]-50%,VOZ_WHATSAPP[[#This Row],[Nota 2]]))</f>
        <v>1</v>
      </c>
    </row>
    <row r="3776" spans="1:34" x14ac:dyDescent="0.25">
      <c r="A3776" s="2" t="str">
        <f>VOZ_WHATSAPP[[#This Row],[ID Asesor]]&amp;VOZ_WHATSAPP[[#This Row],[Fecha Monitoreo]]</f>
        <v>389645910</v>
      </c>
      <c r="B3776" s="2">
        <v>45910</v>
      </c>
      <c r="C3776" s="1" t="s">
        <v>42</v>
      </c>
      <c r="D3776" s="1">
        <v>3896</v>
      </c>
      <c r="E3776" s="2">
        <v>45910</v>
      </c>
      <c r="F3776" s="3">
        <v>0.44236111111111109</v>
      </c>
      <c r="G3776" s="1" t="s">
        <v>51</v>
      </c>
      <c r="H3776" s="1" t="s">
        <v>44</v>
      </c>
      <c r="I3776" s="1">
        <v>210020483</v>
      </c>
      <c r="J3776" s="1">
        <v>3172308860</v>
      </c>
      <c r="K3776" s="1" t="s">
        <v>49</v>
      </c>
      <c r="L3776" s="1" t="s">
        <v>46</v>
      </c>
      <c r="M3776" s="1" t="s">
        <v>46</v>
      </c>
      <c r="N3776" s="1" t="s">
        <v>46</v>
      </c>
      <c r="O3776" s="1" t="s">
        <v>46</v>
      </c>
      <c r="P3776" s="1" t="s">
        <v>46</v>
      </c>
      <c r="Q3776" s="1" t="s">
        <v>46</v>
      </c>
      <c r="R3776" s="1" t="s">
        <v>46</v>
      </c>
      <c r="S3776" s="1" t="s">
        <v>46</v>
      </c>
      <c r="T3776" s="12" t="str">
        <f>IF(OR(VOZ_WHATSAPP[[#This Row],[Brinda argumentos coherentes a la objeción]]="No Cumple",VOZ_WHATSAPP[[#This Row],[Despliegue de Beneficios y/o consecuencias]]="No Cumple"),"Sin Negocio","Negocio")</f>
        <v>Negocio</v>
      </c>
      <c r="U3776" s="1" t="s">
        <v>48</v>
      </c>
      <c r="V3776" s="1" t="s">
        <v>48</v>
      </c>
      <c r="W3776" s="1" t="s">
        <v>48</v>
      </c>
      <c r="X3776" s="12" t="str">
        <f>IF(OR(VOZ_WHATSAPP[[#This Row],[Confirma Valor de pago]]="No Cumple",VOZ_WHATSAPP[[#This Row],[Confirma hora de pago]]="No Cumple",VOZ_WHATSAPP[[#This Row],[Confirma medio de pago]]="No Cumple"),"Sin Cierre","Cierre")</f>
        <v>Cierre</v>
      </c>
      <c r="Y3776" s="1" t="s">
        <v>46</v>
      </c>
      <c r="Z3776" s="1" t="s">
        <v>46</v>
      </c>
      <c r="AA3776" s="1" t="s">
        <v>46</v>
      </c>
      <c r="AB3776" s="1" t="s">
        <v>46</v>
      </c>
      <c r="AC3776" s="11" t="str">
        <f>IF(OR(VOZ_WHATSAPP[[#This Row],[La comunicación es asertiva, con respeto y evita maltrato]]="No Cumple",VOZ_WHATSAPP[[#This Row],[Cumple con las normativas legales]]="No Cumple"),"No Cumple","Cumple")</f>
        <v>Cumple</v>
      </c>
      <c r="AD3776" s="1" t="s">
        <v>46</v>
      </c>
      <c r="AE3776" s="1" t="s">
        <v>101</v>
      </c>
      <c r="AF3776" s="4">
        <v>1</v>
      </c>
      <c r="AG3776" s="4">
        <f>IF(AND(VOZ_WHATSAPP[[#This Row],[Estado Cierre]]="Sin Cierre",VOZ_WHATSAPP[[#This Row],[Nota Negocio]]="Sin Negocio"),VOZ_WHATSAPP[[#This Row],[Nota]]-24%,VOZ_WHATSAPP[[#This Row],[Nota]])</f>
        <v>1</v>
      </c>
      <c r="AH3776" s="8">
        <f>IF(VOZ_WHATSAPP[[#This Row],[Estado Legal]]="No Cumple",0,IF(VOZ_WHATSAPP[[#This Row],[Realiza lectura de guion Legal]]="No Cumple",VOZ_WHATSAPP[[#This Row],[Nota 2]]-50%,VOZ_WHATSAPP[[#This Row],[Nota 2]]))</f>
        <v>1</v>
      </c>
    </row>
    <row r="3777" spans="1:34" x14ac:dyDescent="0.25">
      <c r="A3777" s="2" t="str">
        <f>VOZ_WHATSAPP[[#This Row],[ID Asesor]]&amp;VOZ_WHATSAPP[[#This Row],[Fecha Monitoreo]]</f>
        <v>402245910</v>
      </c>
      <c r="B3777" s="2">
        <v>45910</v>
      </c>
      <c r="C3777" s="1" t="s">
        <v>696</v>
      </c>
      <c r="D3777" s="1">
        <v>4022</v>
      </c>
      <c r="E3777" s="2">
        <v>45910</v>
      </c>
      <c r="F3777" s="3">
        <v>0.47291666666666665</v>
      </c>
      <c r="G3777" s="1" t="s">
        <v>80</v>
      </c>
      <c r="H3777" s="1" t="s">
        <v>44</v>
      </c>
      <c r="I3777" s="1">
        <v>612</v>
      </c>
      <c r="J3777" s="1">
        <v>3243229940</v>
      </c>
      <c r="K3777" s="1" t="s">
        <v>45</v>
      </c>
      <c r="L3777" s="1" t="s">
        <v>46</v>
      </c>
      <c r="M3777" s="1" t="s">
        <v>46</v>
      </c>
      <c r="N3777" s="1" t="s">
        <v>46</v>
      </c>
      <c r="O3777" s="1" t="s">
        <v>46</v>
      </c>
      <c r="P3777" s="1" t="s">
        <v>46</v>
      </c>
      <c r="Q3777" s="1" t="s">
        <v>46</v>
      </c>
      <c r="R3777" s="1" t="s">
        <v>48</v>
      </c>
      <c r="S3777" s="1" t="s">
        <v>46</v>
      </c>
      <c r="T3777" s="12" t="str">
        <f>IF(OR(VOZ_WHATSAPP[[#This Row],[Brinda argumentos coherentes a la objeción]]="No Cumple",VOZ_WHATSAPP[[#This Row],[Despliegue de Beneficios y/o consecuencias]]="No Cumple"),"Sin Negocio","Negocio")</f>
        <v>Negocio</v>
      </c>
      <c r="U3777" s="1" t="s">
        <v>48</v>
      </c>
      <c r="V3777" s="1" t="s">
        <v>48</v>
      </c>
      <c r="W3777" s="1" t="s">
        <v>48</v>
      </c>
      <c r="X3777" s="12" t="str">
        <f>IF(OR(VOZ_WHATSAPP[[#This Row],[Confirma Valor de pago]]="No Cumple",VOZ_WHATSAPP[[#This Row],[Confirma hora de pago]]="No Cumple",VOZ_WHATSAPP[[#This Row],[Confirma medio de pago]]="No Cumple"),"Sin Cierre","Cierre")</f>
        <v>Cierre</v>
      </c>
      <c r="Y3777" s="1" t="s">
        <v>46</v>
      </c>
      <c r="Z3777" s="1" t="s">
        <v>46</v>
      </c>
      <c r="AA3777" s="1" t="s">
        <v>46</v>
      </c>
      <c r="AB3777" s="1" t="s">
        <v>46</v>
      </c>
      <c r="AC3777" s="11" t="str">
        <f>IF(OR(VOZ_WHATSAPP[[#This Row],[La comunicación es asertiva, con respeto y evita maltrato]]="No Cumple",VOZ_WHATSAPP[[#This Row],[Cumple con las normativas legales]]="No Cumple"),"No Cumple","Cumple")</f>
        <v>Cumple</v>
      </c>
      <c r="AD3777" s="1" t="s">
        <v>46</v>
      </c>
      <c r="AE3777" s="1" t="s">
        <v>2558</v>
      </c>
      <c r="AF3777" s="4">
        <v>1</v>
      </c>
      <c r="AG3777" s="4">
        <f>IF(AND(VOZ_WHATSAPP[[#This Row],[Estado Cierre]]="Sin Cierre",VOZ_WHATSAPP[[#This Row],[Nota Negocio]]="Sin Negocio"),VOZ_WHATSAPP[[#This Row],[Nota]]-24%,VOZ_WHATSAPP[[#This Row],[Nota]])</f>
        <v>1</v>
      </c>
      <c r="AH3777" s="8">
        <f>IF(VOZ_WHATSAPP[[#This Row],[Estado Legal]]="No Cumple",0,IF(VOZ_WHATSAPP[[#This Row],[Realiza lectura de guion Legal]]="No Cumple",VOZ_WHATSAPP[[#This Row],[Nota 2]]-50%,VOZ_WHATSAPP[[#This Row],[Nota 2]]))</f>
        <v>1</v>
      </c>
    </row>
    <row r="3778" spans="1:34" x14ac:dyDescent="0.25">
      <c r="A3778" s="2" t="str">
        <f>VOZ_WHATSAPP[[#This Row],[ID Asesor]]&amp;VOZ_WHATSAPP[[#This Row],[Fecha Monitoreo]]</f>
        <v>378245910</v>
      </c>
      <c r="B3778" s="2">
        <v>45910</v>
      </c>
      <c r="C3778" s="1" t="s">
        <v>50</v>
      </c>
      <c r="D3778" s="1">
        <v>3782</v>
      </c>
      <c r="E3778" s="2">
        <v>45910</v>
      </c>
      <c r="F3778" s="3">
        <v>0.41805555555555557</v>
      </c>
      <c r="G3778" s="1" t="s">
        <v>80</v>
      </c>
      <c r="H3778" s="1" t="s">
        <v>44</v>
      </c>
      <c r="I3778" s="1">
        <v>1031</v>
      </c>
      <c r="J3778" s="1">
        <v>1031</v>
      </c>
      <c r="K3778" s="1" t="s">
        <v>45</v>
      </c>
      <c r="L3778" s="1" t="s">
        <v>46</v>
      </c>
      <c r="M3778" s="1" t="s">
        <v>48</v>
      </c>
      <c r="N3778" s="1" t="s">
        <v>46</v>
      </c>
      <c r="O3778" s="1" t="s">
        <v>46</v>
      </c>
      <c r="P3778" s="1" t="s">
        <v>46</v>
      </c>
      <c r="Q3778" s="1" t="s">
        <v>46</v>
      </c>
      <c r="R3778" s="1" t="s">
        <v>46</v>
      </c>
      <c r="S3778" s="1" t="s">
        <v>46</v>
      </c>
      <c r="T3778" s="12" t="str">
        <f>IF(OR(VOZ_WHATSAPP[[#This Row],[Brinda argumentos coherentes a la objeción]]="No Cumple",VOZ_WHATSAPP[[#This Row],[Despliegue de Beneficios y/o consecuencias]]="No Cumple"),"Sin Negocio","Negocio")</f>
        <v>Negocio</v>
      </c>
      <c r="U3778" s="1" t="s">
        <v>48</v>
      </c>
      <c r="V3778" s="1" t="s">
        <v>48</v>
      </c>
      <c r="W3778" s="1" t="s">
        <v>48</v>
      </c>
      <c r="X3778" s="12" t="str">
        <f>IF(OR(VOZ_WHATSAPP[[#This Row],[Confirma Valor de pago]]="No Cumple",VOZ_WHATSAPP[[#This Row],[Confirma hora de pago]]="No Cumple",VOZ_WHATSAPP[[#This Row],[Confirma medio de pago]]="No Cumple"),"Sin Cierre","Cierre")</f>
        <v>Cierre</v>
      </c>
      <c r="Y3778" s="1" t="s">
        <v>48</v>
      </c>
      <c r="Z3778" s="1" t="s">
        <v>54</v>
      </c>
      <c r="AA3778" s="1" t="s">
        <v>46</v>
      </c>
      <c r="AB3778" s="1" t="s">
        <v>46</v>
      </c>
      <c r="AC3778" s="11" t="str">
        <f>IF(OR(VOZ_WHATSAPP[[#This Row],[La comunicación es asertiva, con respeto y evita maltrato]]="No Cumple",VOZ_WHATSAPP[[#This Row],[Cumple con las normativas legales]]="No Cumple"),"No Cumple","Cumple")</f>
        <v>Cumple</v>
      </c>
      <c r="AD3778" s="1" t="s">
        <v>48</v>
      </c>
      <c r="AE3778" s="1" t="s">
        <v>3252</v>
      </c>
      <c r="AF3778" s="4">
        <v>0.85</v>
      </c>
      <c r="AG3778" s="4">
        <f>IF(AND(VOZ_WHATSAPP[[#This Row],[Estado Cierre]]="Sin Cierre",VOZ_WHATSAPP[[#This Row],[Nota Negocio]]="Sin Negocio"),VOZ_WHATSAPP[[#This Row],[Nota]]-24%,VOZ_WHATSAPP[[#This Row],[Nota]])</f>
        <v>0.85</v>
      </c>
      <c r="AH3778" s="8">
        <f>IF(VOZ_WHATSAPP[[#This Row],[Estado Legal]]="No Cumple",0,IF(VOZ_WHATSAPP[[#This Row],[Realiza lectura de guion Legal]]="No Cumple",VOZ_WHATSAPP[[#This Row],[Nota 2]]-50%,VOZ_WHATSAPP[[#This Row],[Nota 2]]))</f>
        <v>0.85</v>
      </c>
    </row>
    <row r="3779" spans="1:34" x14ac:dyDescent="0.25">
      <c r="A3779" s="2" t="str">
        <f>VOZ_WHATSAPP[[#This Row],[ID Asesor]]&amp;VOZ_WHATSAPP[[#This Row],[Fecha Monitoreo]]</f>
        <v>294745910</v>
      </c>
      <c r="B3779" s="2">
        <v>45910</v>
      </c>
      <c r="C3779" s="1" t="s">
        <v>42</v>
      </c>
      <c r="D3779" s="1">
        <v>2947</v>
      </c>
      <c r="E3779" s="2">
        <v>45910</v>
      </c>
      <c r="F3779" s="3">
        <v>0.50277777777777777</v>
      </c>
      <c r="G3779" s="1" t="s">
        <v>51</v>
      </c>
      <c r="H3779" s="1" t="s">
        <v>44</v>
      </c>
      <c r="I3779" s="1">
        <v>1139</v>
      </c>
      <c r="J3779" s="1">
        <v>3228941442</v>
      </c>
      <c r="K3779" s="1" t="s">
        <v>45</v>
      </c>
      <c r="L3779" s="1" t="s">
        <v>46</v>
      </c>
      <c r="M3779" s="1" t="s">
        <v>46</v>
      </c>
      <c r="N3779" s="1" t="s">
        <v>46</v>
      </c>
      <c r="O3779" s="1" t="s">
        <v>46</v>
      </c>
      <c r="P3779" s="1" t="s">
        <v>46</v>
      </c>
      <c r="Q3779" s="1" t="s">
        <v>46</v>
      </c>
      <c r="R3779" s="1" t="s">
        <v>46</v>
      </c>
      <c r="S3779" s="1" t="s">
        <v>46</v>
      </c>
      <c r="T3779" s="12" t="str">
        <f>IF(OR(VOZ_WHATSAPP[[#This Row],[Brinda argumentos coherentes a la objeción]]="No Cumple",VOZ_WHATSAPP[[#This Row],[Despliegue de Beneficios y/o consecuencias]]="No Cumple"),"Sin Negocio","Negocio")</f>
        <v>Negocio</v>
      </c>
      <c r="U3779" s="1" t="s">
        <v>48</v>
      </c>
      <c r="V3779" s="1" t="s">
        <v>48</v>
      </c>
      <c r="W3779" s="1" t="s">
        <v>48</v>
      </c>
      <c r="X3779" s="12" t="str">
        <f>IF(OR(VOZ_WHATSAPP[[#This Row],[Confirma Valor de pago]]="No Cumple",VOZ_WHATSAPP[[#This Row],[Confirma hora de pago]]="No Cumple",VOZ_WHATSAPP[[#This Row],[Confirma medio de pago]]="No Cumple"),"Sin Cierre","Cierre")</f>
        <v>Cierre</v>
      </c>
      <c r="Y3779" s="1" t="s">
        <v>46</v>
      </c>
      <c r="Z3779" s="1" t="s">
        <v>46</v>
      </c>
      <c r="AA3779" s="1" t="s">
        <v>46</v>
      </c>
      <c r="AB3779" s="1" t="s">
        <v>46</v>
      </c>
      <c r="AC3779" s="11" t="str">
        <f>IF(OR(VOZ_WHATSAPP[[#This Row],[La comunicación es asertiva, con respeto y evita maltrato]]="No Cumple",VOZ_WHATSAPP[[#This Row],[Cumple con las normativas legales]]="No Cumple"),"No Cumple","Cumple")</f>
        <v>Cumple</v>
      </c>
      <c r="AD3779" s="1" t="s">
        <v>46</v>
      </c>
      <c r="AE3779" s="1" t="s">
        <v>101</v>
      </c>
      <c r="AF3779" s="4">
        <v>1</v>
      </c>
      <c r="AG3779" s="4">
        <f>IF(AND(VOZ_WHATSAPP[[#This Row],[Estado Cierre]]="Sin Cierre",VOZ_WHATSAPP[[#This Row],[Nota Negocio]]="Sin Negocio"),VOZ_WHATSAPP[[#This Row],[Nota]]-24%,VOZ_WHATSAPP[[#This Row],[Nota]])</f>
        <v>1</v>
      </c>
      <c r="AH3779" s="8">
        <f>IF(VOZ_WHATSAPP[[#This Row],[Estado Legal]]="No Cumple",0,IF(VOZ_WHATSAPP[[#This Row],[Realiza lectura de guion Legal]]="No Cumple",VOZ_WHATSAPP[[#This Row],[Nota 2]]-50%,VOZ_WHATSAPP[[#This Row],[Nota 2]]))</f>
        <v>1</v>
      </c>
    </row>
    <row r="3780" spans="1:34" x14ac:dyDescent="0.25">
      <c r="A3780" s="2" t="str">
        <f>VOZ_WHATSAPP[[#This Row],[ID Asesor]]&amp;VOZ_WHATSAPP[[#This Row],[Fecha Monitoreo]]</f>
        <v>406645910</v>
      </c>
      <c r="B3780" s="2">
        <v>45910</v>
      </c>
      <c r="C3780" s="1" t="s">
        <v>42</v>
      </c>
      <c r="D3780" s="1">
        <v>4066</v>
      </c>
      <c r="E3780" s="2">
        <v>45910</v>
      </c>
      <c r="F3780" s="3">
        <v>0.48888888888888887</v>
      </c>
      <c r="G3780" s="1" t="s">
        <v>51</v>
      </c>
      <c r="H3780" s="1" t="s">
        <v>44</v>
      </c>
      <c r="I3780" s="1">
        <v>1473</v>
      </c>
      <c r="J3780" s="1">
        <v>3117006597</v>
      </c>
      <c r="K3780" s="1" t="s">
        <v>45</v>
      </c>
      <c r="L3780" s="1" t="s">
        <v>46</v>
      </c>
      <c r="M3780" s="1" t="s">
        <v>46</v>
      </c>
      <c r="N3780" s="1" t="s">
        <v>46</v>
      </c>
      <c r="O3780" s="1" t="s">
        <v>46</v>
      </c>
      <c r="P3780" s="1" t="s">
        <v>46</v>
      </c>
      <c r="Q3780" s="1" t="s">
        <v>46</v>
      </c>
      <c r="R3780" s="1" t="s">
        <v>47</v>
      </c>
      <c r="S3780" s="1" t="s">
        <v>47</v>
      </c>
      <c r="T3780" s="12" t="str">
        <f>IF(OR(VOZ_WHATSAPP[[#This Row],[Brinda argumentos coherentes a la objeción]]="No Cumple",VOZ_WHATSAPP[[#This Row],[Despliegue de Beneficios y/o consecuencias]]="No Cumple"),"Sin Negocio","Negocio")</f>
        <v>Sin Negocio</v>
      </c>
      <c r="U3780" s="1" t="s">
        <v>48</v>
      </c>
      <c r="V3780" s="1" t="s">
        <v>48</v>
      </c>
      <c r="W3780" s="1" t="s">
        <v>48</v>
      </c>
      <c r="X3780" s="12" t="str">
        <f>IF(OR(VOZ_WHATSAPP[[#This Row],[Confirma Valor de pago]]="No Cumple",VOZ_WHATSAPP[[#This Row],[Confirma hora de pago]]="No Cumple",VOZ_WHATSAPP[[#This Row],[Confirma medio de pago]]="No Cumple"),"Sin Cierre","Cierre")</f>
        <v>Cierre</v>
      </c>
      <c r="Y3780" s="1" t="s">
        <v>46</v>
      </c>
      <c r="Z3780" s="1" t="s">
        <v>46</v>
      </c>
      <c r="AA3780" s="1" t="s">
        <v>46</v>
      </c>
      <c r="AB3780" s="1" t="s">
        <v>54</v>
      </c>
      <c r="AC3780" s="11" t="str">
        <f>IF(OR(VOZ_WHATSAPP[[#This Row],[La comunicación es asertiva, con respeto y evita maltrato]]="No Cumple",VOZ_WHATSAPP[[#This Row],[Cumple con las normativas legales]]="No Cumple"),"No Cumple","Cumple")</f>
        <v>No Cumple</v>
      </c>
      <c r="AD3780" s="1" t="s">
        <v>46</v>
      </c>
      <c r="AE3780" s="1" t="s">
        <v>3253</v>
      </c>
      <c r="AF3780" s="4">
        <v>0.8</v>
      </c>
      <c r="AG3780" s="4">
        <f>IF(AND(VOZ_WHATSAPP[[#This Row],[Estado Cierre]]="Sin Cierre",VOZ_WHATSAPP[[#This Row],[Nota Negocio]]="Sin Negocio"),VOZ_WHATSAPP[[#This Row],[Nota]]-24%,VOZ_WHATSAPP[[#This Row],[Nota]])</f>
        <v>0.8</v>
      </c>
      <c r="AH3780" s="8">
        <f>IF(VOZ_WHATSAPP[[#This Row],[Estado Legal]]="No Cumple",0,IF(VOZ_WHATSAPP[[#This Row],[Realiza lectura de guion Legal]]="No Cumple",VOZ_WHATSAPP[[#This Row],[Nota 2]]-50%,VOZ_WHATSAPP[[#This Row],[Nota 2]]))</f>
        <v>0</v>
      </c>
    </row>
    <row r="3781" spans="1:34" x14ac:dyDescent="0.25">
      <c r="A3781" s="2" t="str">
        <f>VOZ_WHATSAPP[[#This Row],[ID Asesor]]&amp;VOZ_WHATSAPP[[#This Row],[Fecha Monitoreo]]</f>
        <v>364945910</v>
      </c>
      <c r="B3781" s="2">
        <v>45910</v>
      </c>
      <c r="C3781" s="1" t="s">
        <v>126</v>
      </c>
      <c r="D3781" s="1">
        <v>3649</v>
      </c>
      <c r="E3781" s="2">
        <v>45910</v>
      </c>
      <c r="F3781" s="3">
        <v>0.38263888888888886</v>
      </c>
      <c r="G3781" s="1" t="s">
        <v>58</v>
      </c>
      <c r="H3781" s="1" t="s">
        <v>44</v>
      </c>
      <c r="I3781" s="1">
        <v>578</v>
      </c>
      <c r="J3781" s="1">
        <v>3103818632</v>
      </c>
      <c r="K3781" s="1" t="s">
        <v>45</v>
      </c>
      <c r="L3781" s="1" t="s">
        <v>46</v>
      </c>
      <c r="M3781" s="1" t="s">
        <v>46</v>
      </c>
      <c r="N3781" s="1" t="s">
        <v>46</v>
      </c>
      <c r="O3781" s="1" t="s">
        <v>46</v>
      </c>
      <c r="P3781" s="1" t="s">
        <v>46</v>
      </c>
      <c r="Q3781" s="1" t="s">
        <v>46</v>
      </c>
      <c r="R3781" s="1" t="s">
        <v>46</v>
      </c>
      <c r="S3781" s="1" t="s">
        <v>46</v>
      </c>
      <c r="T3781" s="12" t="str">
        <f>IF(OR(VOZ_WHATSAPP[[#This Row],[Brinda argumentos coherentes a la objeción]]="No Cumple",VOZ_WHATSAPP[[#This Row],[Despliegue de Beneficios y/o consecuencias]]="No Cumple"),"Sin Negocio","Negocio")</f>
        <v>Negocio</v>
      </c>
      <c r="U3781" s="1" t="s">
        <v>46</v>
      </c>
      <c r="V3781" s="1" t="s">
        <v>46</v>
      </c>
      <c r="W3781" s="1" t="s">
        <v>46</v>
      </c>
      <c r="X3781" s="12" t="str">
        <f>IF(OR(VOZ_WHATSAPP[[#This Row],[Confirma Valor de pago]]="No Cumple",VOZ_WHATSAPP[[#This Row],[Confirma hora de pago]]="No Cumple",VOZ_WHATSAPP[[#This Row],[Confirma medio de pago]]="No Cumple"),"Sin Cierre","Cierre")</f>
        <v>Cierre</v>
      </c>
      <c r="Y3781" s="1" t="s">
        <v>46</v>
      </c>
      <c r="Z3781" s="1" t="s">
        <v>46</v>
      </c>
      <c r="AA3781" s="1" t="s">
        <v>46</v>
      </c>
      <c r="AB3781" s="1" t="s">
        <v>46</v>
      </c>
      <c r="AC3781" s="11" t="str">
        <f>IF(OR(VOZ_WHATSAPP[[#This Row],[La comunicación es asertiva, con respeto y evita maltrato]]="No Cumple",VOZ_WHATSAPP[[#This Row],[Cumple con las normativas legales]]="No Cumple"),"No Cumple","Cumple")</f>
        <v>Cumple</v>
      </c>
      <c r="AD3781" s="1" t="s">
        <v>46</v>
      </c>
      <c r="AE3781" s="1" t="s">
        <v>131</v>
      </c>
      <c r="AF3781" s="4">
        <v>1</v>
      </c>
      <c r="AG3781" s="4">
        <f>IF(AND(VOZ_WHATSAPP[[#This Row],[Estado Cierre]]="Sin Cierre",VOZ_WHATSAPP[[#This Row],[Nota Negocio]]="Sin Negocio"),VOZ_WHATSAPP[[#This Row],[Nota]]-24%,VOZ_WHATSAPP[[#This Row],[Nota]])</f>
        <v>1</v>
      </c>
      <c r="AH3781" s="8">
        <f>IF(VOZ_WHATSAPP[[#This Row],[Estado Legal]]="No Cumple",0,IF(VOZ_WHATSAPP[[#This Row],[Realiza lectura de guion Legal]]="No Cumple",VOZ_WHATSAPP[[#This Row],[Nota 2]]-50%,VOZ_WHATSAPP[[#This Row],[Nota 2]]))</f>
        <v>1</v>
      </c>
    </row>
    <row r="3782" spans="1:34" x14ac:dyDescent="0.25">
      <c r="A3782" s="2" t="str">
        <f>VOZ_WHATSAPP[[#This Row],[ID Asesor]]&amp;VOZ_WHATSAPP[[#This Row],[Fecha Monitoreo]]</f>
        <v>386445910</v>
      </c>
      <c r="B3782" s="2">
        <v>45910</v>
      </c>
      <c r="C3782" s="1" t="s">
        <v>696</v>
      </c>
      <c r="D3782" s="1">
        <v>3864</v>
      </c>
      <c r="E3782" s="2">
        <v>45910</v>
      </c>
      <c r="F3782" s="3">
        <v>0.53541666666666665</v>
      </c>
      <c r="G3782" s="1" t="s">
        <v>80</v>
      </c>
      <c r="H3782" s="1" t="s">
        <v>44</v>
      </c>
      <c r="I3782" s="1">
        <v>574</v>
      </c>
      <c r="J3782" s="1">
        <v>3023796935</v>
      </c>
      <c r="K3782" s="1" t="s">
        <v>45</v>
      </c>
      <c r="L3782" s="1" t="s">
        <v>46</v>
      </c>
      <c r="M3782" s="1" t="s">
        <v>48</v>
      </c>
      <c r="N3782" s="1" t="s">
        <v>46</v>
      </c>
      <c r="O3782" s="1" t="s">
        <v>46</v>
      </c>
      <c r="P3782" s="1" t="s">
        <v>46</v>
      </c>
      <c r="Q3782" s="1" t="s">
        <v>46</v>
      </c>
      <c r="R3782" s="1" t="s">
        <v>46</v>
      </c>
      <c r="S3782" s="1" t="s">
        <v>46</v>
      </c>
      <c r="T3782" s="12" t="str">
        <f>IF(OR(VOZ_WHATSAPP[[#This Row],[Brinda argumentos coherentes a la objeción]]="No Cumple",VOZ_WHATSAPP[[#This Row],[Despliegue de Beneficios y/o consecuencias]]="No Cumple"),"Sin Negocio","Negocio")</f>
        <v>Negocio</v>
      </c>
      <c r="U3782" s="1" t="s">
        <v>48</v>
      </c>
      <c r="V3782" s="1" t="s">
        <v>48</v>
      </c>
      <c r="W3782" s="1" t="s">
        <v>48</v>
      </c>
      <c r="X3782" s="12" t="str">
        <f>IF(OR(VOZ_WHATSAPP[[#This Row],[Confirma Valor de pago]]="No Cumple",VOZ_WHATSAPP[[#This Row],[Confirma hora de pago]]="No Cumple",VOZ_WHATSAPP[[#This Row],[Confirma medio de pago]]="No Cumple"),"Sin Cierre","Cierre")</f>
        <v>Cierre</v>
      </c>
      <c r="Y3782" s="1" t="s">
        <v>54</v>
      </c>
      <c r="Z3782" s="1" t="s">
        <v>54</v>
      </c>
      <c r="AA3782" s="1" t="s">
        <v>46</v>
      </c>
      <c r="AB3782" s="1" t="s">
        <v>46</v>
      </c>
      <c r="AC3782" s="11" t="str">
        <f>IF(OR(VOZ_WHATSAPP[[#This Row],[La comunicación es asertiva, con respeto y evita maltrato]]="No Cumple",VOZ_WHATSAPP[[#This Row],[Cumple con las normativas legales]]="No Cumple"),"No Cumple","Cumple")</f>
        <v>Cumple</v>
      </c>
      <c r="AD3782" s="1" t="s">
        <v>46</v>
      </c>
      <c r="AE3782" s="1" t="s">
        <v>3254</v>
      </c>
      <c r="AF3782" s="4">
        <v>0.77</v>
      </c>
      <c r="AG3782" s="4">
        <f>IF(AND(VOZ_WHATSAPP[[#This Row],[Estado Cierre]]="Sin Cierre",VOZ_WHATSAPP[[#This Row],[Nota Negocio]]="Sin Negocio"),VOZ_WHATSAPP[[#This Row],[Nota]]-24%,VOZ_WHATSAPP[[#This Row],[Nota]])</f>
        <v>0.77</v>
      </c>
      <c r="AH3782" s="8">
        <f>IF(VOZ_WHATSAPP[[#This Row],[Estado Legal]]="No Cumple",0,IF(VOZ_WHATSAPP[[#This Row],[Realiza lectura de guion Legal]]="No Cumple",VOZ_WHATSAPP[[#This Row],[Nota 2]]-50%,VOZ_WHATSAPP[[#This Row],[Nota 2]]))</f>
        <v>0.77</v>
      </c>
    </row>
    <row r="3783" spans="1:34" x14ac:dyDescent="0.25">
      <c r="A3783" s="2" t="str">
        <f>VOZ_WHATSAPP[[#This Row],[ID Asesor]]&amp;VOZ_WHATSAPP[[#This Row],[Fecha Monitoreo]]</f>
        <v>374745910</v>
      </c>
      <c r="B3783" s="2">
        <v>45910</v>
      </c>
      <c r="C3783" s="1" t="s">
        <v>696</v>
      </c>
      <c r="D3783" s="1">
        <v>3747</v>
      </c>
      <c r="E3783" s="2">
        <v>45910</v>
      </c>
      <c r="F3783" s="3">
        <v>0.39583333333333331</v>
      </c>
      <c r="G3783" s="1" t="s">
        <v>80</v>
      </c>
      <c r="H3783" s="1" t="s">
        <v>44</v>
      </c>
      <c r="I3783" s="1">
        <v>405</v>
      </c>
      <c r="J3783" s="1">
        <v>3005558173</v>
      </c>
      <c r="K3783" s="1" t="s">
        <v>45</v>
      </c>
      <c r="L3783" s="1" t="s">
        <v>47</v>
      </c>
      <c r="M3783" s="1" t="s">
        <v>46</v>
      </c>
      <c r="N3783" s="1" t="s">
        <v>46</v>
      </c>
      <c r="O3783" s="1" t="s">
        <v>54</v>
      </c>
      <c r="P3783" s="1" t="s">
        <v>54</v>
      </c>
      <c r="Q3783" s="1" t="s">
        <v>46</v>
      </c>
      <c r="R3783" s="1" t="s">
        <v>46</v>
      </c>
      <c r="S3783" s="1" t="s">
        <v>48</v>
      </c>
      <c r="T3783" s="12" t="str">
        <f>IF(OR(VOZ_WHATSAPP[[#This Row],[Brinda argumentos coherentes a la objeción]]="No Cumple",VOZ_WHATSAPP[[#This Row],[Despliegue de Beneficios y/o consecuencias]]="No Cumple"),"Sin Negocio","Negocio")</f>
        <v>Negocio</v>
      </c>
      <c r="U3783" s="1" t="s">
        <v>48</v>
      </c>
      <c r="V3783" s="1" t="s">
        <v>48</v>
      </c>
      <c r="W3783" s="1" t="s">
        <v>48</v>
      </c>
      <c r="X3783" s="12" t="str">
        <f>IF(OR(VOZ_WHATSAPP[[#This Row],[Confirma Valor de pago]]="No Cumple",VOZ_WHATSAPP[[#This Row],[Confirma hora de pago]]="No Cumple",VOZ_WHATSAPP[[#This Row],[Confirma medio de pago]]="No Cumple"),"Sin Cierre","Cierre")</f>
        <v>Cierre</v>
      </c>
      <c r="Y3783" s="1" t="s">
        <v>46</v>
      </c>
      <c r="Z3783" s="1" t="s">
        <v>54</v>
      </c>
      <c r="AA3783" s="1" t="s">
        <v>46</v>
      </c>
      <c r="AB3783" s="1" t="s">
        <v>46</v>
      </c>
      <c r="AC3783" s="11" t="str">
        <f>IF(OR(VOZ_WHATSAPP[[#This Row],[La comunicación es asertiva, con respeto y evita maltrato]]="No Cumple",VOZ_WHATSAPP[[#This Row],[Cumple con las normativas legales]]="No Cumple"),"No Cumple","Cumple")</f>
        <v>Cumple</v>
      </c>
      <c r="AD3783" s="1" t="s">
        <v>46</v>
      </c>
      <c r="AE3783" s="1" t="s">
        <v>3255</v>
      </c>
      <c r="AF3783" s="4">
        <v>0.71</v>
      </c>
      <c r="AG3783" s="4">
        <f>IF(AND(VOZ_WHATSAPP[[#This Row],[Estado Cierre]]="Sin Cierre",VOZ_WHATSAPP[[#This Row],[Nota Negocio]]="Sin Negocio"),VOZ_WHATSAPP[[#This Row],[Nota]]-24%,VOZ_WHATSAPP[[#This Row],[Nota]])</f>
        <v>0.71</v>
      </c>
      <c r="AH3783" s="8">
        <f>IF(VOZ_WHATSAPP[[#This Row],[Estado Legal]]="No Cumple",0,IF(VOZ_WHATSAPP[[#This Row],[Realiza lectura de guion Legal]]="No Cumple",VOZ_WHATSAPP[[#This Row],[Nota 2]]-50%,VOZ_WHATSAPP[[#This Row],[Nota 2]]))</f>
        <v>0.71</v>
      </c>
    </row>
    <row r="3784" spans="1:34" x14ac:dyDescent="0.25">
      <c r="A3784" s="2" t="str">
        <f>VOZ_WHATSAPP[[#This Row],[ID Asesor]]&amp;VOZ_WHATSAPP[[#This Row],[Fecha Monitoreo]]</f>
        <v>372445910</v>
      </c>
      <c r="B3784" s="2">
        <v>45910</v>
      </c>
      <c r="C3784" s="1" t="s">
        <v>126</v>
      </c>
      <c r="D3784" s="1">
        <v>3724</v>
      </c>
      <c r="E3784" s="2">
        <v>45910</v>
      </c>
      <c r="F3784" s="3">
        <v>0.62638888888888888</v>
      </c>
      <c r="G3784" s="1" t="s">
        <v>51</v>
      </c>
      <c r="H3784" s="1" t="s">
        <v>44</v>
      </c>
      <c r="I3784" s="1">
        <v>412</v>
      </c>
      <c r="J3784" s="1">
        <v>3105142320</v>
      </c>
      <c r="K3784" s="1" t="s">
        <v>45</v>
      </c>
      <c r="L3784" s="1" t="s">
        <v>46</v>
      </c>
      <c r="M3784" s="1" t="s">
        <v>48</v>
      </c>
      <c r="N3784" s="1" t="s">
        <v>46</v>
      </c>
      <c r="O3784" s="1" t="s">
        <v>46</v>
      </c>
      <c r="P3784" s="1" t="s">
        <v>46</v>
      </c>
      <c r="Q3784" s="1" t="s">
        <v>46</v>
      </c>
      <c r="R3784" s="1" t="s">
        <v>46</v>
      </c>
      <c r="S3784" s="1" t="s">
        <v>46</v>
      </c>
      <c r="T3784" s="12" t="str">
        <f>IF(OR(VOZ_WHATSAPP[[#This Row],[Brinda argumentos coherentes a la objeción]]="No Cumple",VOZ_WHATSAPP[[#This Row],[Despliegue de Beneficios y/o consecuencias]]="No Cumple"),"Sin Negocio","Negocio")</f>
        <v>Negocio</v>
      </c>
      <c r="U3784" s="1" t="s">
        <v>48</v>
      </c>
      <c r="V3784" s="1" t="s">
        <v>48</v>
      </c>
      <c r="W3784" s="1" t="s">
        <v>48</v>
      </c>
      <c r="X3784" s="12" t="str">
        <f>IF(OR(VOZ_WHATSAPP[[#This Row],[Confirma Valor de pago]]="No Cumple",VOZ_WHATSAPP[[#This Row],[Confirma hora de pago]]="No Cumple",VOZ_WHATSAPP[[#This Row],[Confirma medio de pago]]="No Cumple"),"Sin Cierre","Cierre")</f>
        <v>Cierre</v>
      </c>
      <c r="Y3784" s="1" t="s">
        <v>46</v>
      </c>
      <c r="Z3784" s="1" t="s">
        <v>46</v>
      </c>
      <c r="AA3784" s="1" t="s">
        <v>46</v>
      </c>
      <c r="AB3784" s="1" t="s">
        <v>46</v>
      </c>
      <c r="AC3784" s="11" t="str">
        <f>IF(OR(VOZ_WHATSAPP[[#This Row],[La comunicación es asertiva, con respeto y evita maltrato]]="No Cumple",VOZ_WHATSAPP[[#This Row],[Cumple con las normativas legales]]="No Cumple"),"No Cumple","Cumple")</f>
        <v>Cumple</v>
      </c>
      <c r="AD3784" s="1" t="s">
        <v>46</v>
      </c>
      <c r="AE3784" s="1" t="s">
        <v>3256</v>
      </c>
      <c r="AF3784" s="4">
        <v>1</v>
      </c>
      <c r="AG3784" s="4">
        <f>IF(AND(VOZ_WHATSAPP[[#This Row],[Estado Cierre]]="Sin Cierre",VOZ_WHATSAPP[[#This Row],[Nota Negocio]]="Sin Negocio"),VOZ_WHATSAPP[[#This Row],[Nota]]-24%,VOZ_WHATSAPP[[#This Row],[Nota]])</f>
        <v>1</v>
      </c>
      <c r="AH3784" s="8">
        <f>IF(VOZ_WHATSAPP[[#This Row],[Estado Legal]]="No Cumple",0,IF(VOZ_WHATSAPP[[#This Row],[Realiza lectura de guion Legal]]="No Cumple",VOZ_WHATSAPP[[#This Row],[Nota 2]]-50%,VOZ_WHATSAPP[[#This Row],[Nota 2]]))</f>
        <v>1</v>
      </c>
    </row>
    <row r="3785" spans="1:34" x14ac:dyDescent="0.25">
      <c r="A3785" s="2" t="str">
        <f>VOZ_WHATSAPP[[#This Row],[ID Asesor]]&amp;VOZ_WHATSAPP[[#This Row],[Fecha Monitoreo]]</f>
        <v>396945910</v>
      </c>
      <c r="B3785" s="2">
        <v>45910</v>
      </c>
      <c r="C3785" s="1" t="s">
        <v>50</v>
      </c>
      <c r="D3785" s="1">
        <v>3969</v>
      </c>
      <c r="E3785" s="2">
        <v>45910</v>
      </c>
      <c r="F3785" s="3">
        <v>0.53125</v>
      </c>
      <c r="G3785" s="1" t="s">
        <v>58</v>
      </c>
      <c r="H3785" s="1" t="s">
        <v>71</v>
      </c>
      <c r="I3785" s="1"/>
      <c r="J3785" s="1"/>
      <c r="K3785" s="1"/>
      <c r="L3785" s="1" t="s">
        <v>46</v>
      </c>
      <c r="M3785" s="1" t="s">
        <v>48</v>
      </c>
      <c r="N3785" s="1" t="s">
        <v>46</v>
      </c>
      <c r="O3785" s="1" t="s">
        <v>46</v>
      </c>
      <c r="P3785" s="1" t="s">
        <v>46</v>
      </c>
      <c r="Q3785" s="1" t="s">
        <v>46</v>
      </c>
      <c r="R3785" s="1" t="s">
        <v>46</v>
      </c>
      <c r="S3785" s="1" t="s">
        <v>46</v>
      </c>
      <c r="T3785" s="12" t="str">
        <f>IF(OR(VOZ_WHATSAPP[[#This Row],[Brinda argumentos coherentes a la objeción]]="No Cumple",VOZ_WHATSAPP[[#This Row],[Despliegue de Beneficios y/o consecuencias]]="No Cumple"),"Sin Negocio","Negocio")</f>
        <v>Negocio</v>
      </c>
      <c r="U3785" s="1" t="s">
        <v>48</v>
      </c>
      <c r="V3785" s="1" t="s">
        <v>48</v>
      </c>
      <c r="W3785" s="1" t="s">
        <v>48</v>
      </c>
      <c r="X3785" s="12" t="str">
        <f>IF(OR(VOZ_WHATSAPP[[#This Row],[Confirma Valor de pago]]="No Cumple",VOZ_WHATSAPP[[#This Row],[Confirma hora de pago]]="No Cumple",VOZ_WHATSAPP[[#This Row],[Confirma medio de pago]]="No Cumple"),"Sin Cierre","Cierre")</f>
        <v>Cierre</v>
      </c>
      <c r="Y3785" s="1" t="s">
        <v>48</v>
      </c>
      <c r="Z3785" s="1" t="s">
        <v>46</v>
      </c>
      <c r="AA3785" s="1" t="s">
        <v>46</v>
      </c>
      <c r="AB3785" s="1" t="s">
        <v>46</v>
      </c>
      <c r="AC3785" s="11" t="str">
        <f>IF(OR(VOZ_WHATSAPP[[#This Row],[La comunicación es asertiva, con respeto y evita maltrato]]="No Cumple",VOZ_WHATSAPP[[#This Row],[Cumple con las normativas legales]]="No Cumple"),"No Cumple","Cumple")</f>
        <v>Cumple</v>
      </c>
      <c r="AD3785" s="1" t="s">
        <v>48</v>
      </c>
      <c r="AE3785" s="1" t="s">
        <v>3257</v>
      </c>
      <c r="AF3785" s="4">
        <v>1</v>
      </c>
      <c r="AG3785" s="4">
        <f>IF(AND(VOZ_WHATSAPP[[#This Row],[Estado Cierre]]="Sin Cierre",VOZ_WHATSAPP[[#This Row],[Nota Negocio]]="Sin Negocio"),VOZ_WHATSAPP[[#This Row],[Nota]]-24%,VOZ_WHATSAPP[[#This Row],[Nota]])</f>
        <v>1</v>
      </c>
      <c r="AH3785" s="8">
        <f>IF(VOZ_WHATSAPP[[#This Row],[Estado Legal]]="No Cumple",0,IF(VOZ_WHATSAPP[[#This Row],[Realiza lectura de guion Legal]]="No Cumple",VOZ_WHATSAPP[[#This Row],[Nota 2]]-50%,VOZ_WHATSAPP[[#This Row],[Nota 2]]))</f>
        <v>1</v>
      </c>
    </row>
    <row r="3786" spans="1:34" x14ac:dyDescent="0.25">
      <c r="A3786" s="2" t="str">
        <f>VOZ_WHATSAPP[[#This Row],[ID Asesor]]&amp;VOZ_WHATSAPP[[#This Row],[Fecha Monitoreo]]</f>
        <v>369145910</v>
      </c>
      <c r="B3786" s="2">
        <v>45910</v>
      </c>
      <c r="C3786" s="1" t="s">
        <v>50</v>
      </c>
      <c r="D3786" s="1">
        <v>3691</v>
      </c>
      <c r="E3786" s="2">
        <v>45910</v>
      </c>
      <c r="F3786" s="3">
        <v>0.49861111111111112</v>
      </c>
      <c r="G3786" s="1" t="s">
        <v>80</v>
      </c>
      <c r="H3786" s="1" t="s">
        <v>71</v>
      </c>
      <c r="I3786" s="1"/>
      <c r="J3786" s="1"/>
      <c r="K3786" s="1"/>
      <c r="L3786" s="1" t="s">
        <v>47</v>
      </c>
      <c r="M3786" s="1" t="s">
        <v>46</v>
      </c>
      <c r="N3786" s="1" t="s">
        <v>46</v>
      </c>
      <c r="O3786" s="1" t="s">
        <v>48</v>
      </c>
      <c r="P3786" s="1" t="s">
        <v>48</v>
      </c>
      <c r="Q3786" s="1" t="s">
        <v>46</v>
      </c>
      <c r="R3786" s="1" t="s">
        <v>46</v>
      </c>
      <c r="S3786" s="1" t="s">
        <v>48</v>
      </c>
      <c r="T3786" s="12" t="str">
        <f>IF(OR(VOZ_WHATSAPP[[#This Row],[Brinda argumentos coherentes a la objeción]]="No Cumple",VOZ_WHATSAPP[[#This Row],[Despliegue de Beneficios y/o consecuencias]]="No Cumple"),"Sin Negocio","Negocio")</f>
        <v>Negocio</v>
      </c>
      <c r="U3786" s="1" t="s">
        <v>48</v>
      </c>
      <c r="V3786" s="1" t="s">
        <v>48</v>
      </c>
      <c r="W3786" s="1" t="s">
        <v>48</v>
      </c>
      <c r="X3786" s="12" t="str">
        <f>IF(OR(VOZ_WHATSAPP[[#This Row],[Confirma Valor de pago]]="No Cumple",VOZ_WHATSAPP[[#This Row],[Confirma hora de pago]]="No Cumple",VOZ_WHATSAPP[[#This Row],[Confirma medio de pago]]="No Cumple"),"Sin Cierre","Cierre")</f>
        <v>Cierre</v>
      </c>
      <c r="Y3786" s="1" t="s">
        <v>48</v>
      </c>
      <c r="Z3786" s="1" t="s">
        <v>46</v>
      </c>
      <c r="AA3786" s="1" t="s">
        <v>46</v>
      </c>
      <c r="AB3786" s="1" t="s">
        <v>46</v>
      </c>
      <c r="AC3786" s="11" t="str">
        <f>IF(OR(VOZ_WHATSAPP[[#This Row],[La comunicación es asertiva, con respeto y evita maltrato]]="No Cumple",VOZ_WHATSAPP[[#This Row],[Cumple con las normativas legales]]="No Cumple"),"No Cumple","Cumple")</f>
        <v>Cumple</v>
      </c>
      <c r="AD3786" s="1" t="s">
        <v>48</v>
      </c>
      <c r="AE3786" s="1" t="s">
        <v>3258</v>
      </c>
      <c r="AF3786" s="4">
        <v>0.96</v>
      </c>
      <c r="AG3786" s="4">
        <f>IF(AND(VOZ_WHATSAPP[[#This Row],[Estado Cierre]]="Sin Cierre",VOZ_WHATSAPP[[#This Row],[Nota Negocio]]="Sin Negocio"),VOZ_WHATSAPP[[#This Row],[Nota]]-24%,VOZ_WHATSAPP[[#This Row],[Nota]])</f>
        <v>0.96</v>
      </c>
      <c r="AH3786" s="8">
        <f>IF(VOZ_WHATSAPP[[#This Row],[Estado Legal]]="No Cumple",0,IF(VOZ_WHATSAPP[[#This Row],[Realiza lectura de guion Legal]]="No Cumple",VOZ_WHATSAPP[[#This Row],[Nota 2]]-50%,VOZ_WHATSAPP[[#This Row],[Nota 2]]))</f>
        <v>0.96</v>
      </c>
    </row>
    <row r="3787" spans="1:34" x14ac:dyDescent="0.25">
      <c r="A3787" s="2" t="str">
        <f>VOZ_WHATSAPP[[#This Row],[ID Asesor]]&amp;VOZ_WHATSAPP[[#This Row],[Fecha Monitoreo]]</f>
        <v>338245910</v>
      </c>
      <c r="B3787" s="2">
        <v>45910</v>
      </c>
      <c r="C3787" s="1" t="s">
        <v>696</v>
      </c>
      <c r="D3787" s="1">
        <v>3382</v>
      </c>
      <c r="E3787" s="2">
        <v>45910</v>
      </c>
      <c r="F3787" s="3">
        <v>0.52847222222222223</v>
      </c>
      <c r="G3787" s="1" t="s">
        <v>80</v>
      </c>
      <c r="H3787" s="1" t="s">
        <v>44</v>
      </c>
      <c r="I3787" s="1">
        <v>563</v>
      </c>
      <c r="J3787" s="1">
        <v>3008869919</v>
      </c>
      <c r="K3787" s="1" t="s">
        <v>45</v>
      </c>
      <c r="L3787" s="1" t="s">
        <v>46</v>
      </c>
      <c r="M3787" s="1" t="s">
        <v>46</v>
      </c>
      <c r="N3787" s="1" t="s">
        <v>46</v>
      </c>
      <c r="O3787" s="1" t="s">
        <v>46</v>
      </c>
      <c r="P3787" s="1" t="s">
        <v>46</v>
      </c>
      <c r="Q3787" s="1" t="s">
        <v>46</v>
      </c>
      <c r="R3787" s="1" t="s">
        <v>46</v>
      </c>
      <c r="S3787" s="1" t="s">
        <v>46</v>
      </c>
      <c r="T3787" s="12" t="str">
        <f>IF(OR(VOZ_WHATSAPP[[#This Row],[Brinda argumentos coherentes a la objeción]]="No Cumple",VOZ_WHATSAPP[[#This Row],[Despliegue de Beneficios y/o consecuencias]]="No Cumple"),"Sin Negocio","Negocio")</f>
        <v>Negocio</v>
      </c>
      <c r="U3787" s="1" t="s">
        <v>48</v>
      </c>
      <c r="V3787" s="1" t="s">
        <v>48</v>
      </c>
      <c r="W3787" s="1" t="s">
        <v>48</v>
      </c>
      <c r="X3787" s="12" t="str">
        <f>IF(OR(VOZ_WHATSAPP[[#This Row],[Confirma Valor de pago]]="No Cumple",VOZ_WHATSAPP[[#This Row],[Confirma hora de pago]]="No Cumple",VOZ_WHATSAPP[[#This Row],[Confirma medio de pago]]="No Cumple"),"Sin Cierre","Cierre")</f>
        <v>Cierre</v>
      </c>
      <c r="Y3787" s="1" t="s">
        <v>46</v>
      </c>
      <c r="Z3787" s="1" t="s">
        <v>46</v>
      </c>
      <c r="AA3787" s="1" t="s">
        <v>46</v>
      </c>
      <c r="AB3787" s="1" t="s">
        <v>46</v>
      </c>
      <c r="AC3787" s="11" t="str">
        <f>IF(OR(VOZ_WHATSAPP[[#This Row],[La comunicación es asertiva, con respeto y evita maltrato]]="No Cumple",VOZ_WHATSAPP[[#This Row],[Cumple con las normativas legales]]="No Cumple"),"No Cumple","Cumple")</f>
        <v>Cumple</v>
      </c>
      <c r="AD3787" s="1" t="s">
        <v>46</v>
      </c>
      <c r="AE3787" s="1" t="s">
        <v>2558</v>
      </c>
      <c r="AF3787" s="4">
        <v>1</v>
      </c>
      <c r="AG3787" s="4">
        <f>IF(AND(VOZ_WHATSAPP[[#This Row],[Estado Cierre]]="Sin Cierre",VOZ_WHATSAPP[[#This Row],[Nota Negocio]]="Sin Negocio"),VOZ_WHATSAPP[[#This Row],[Nota]]-24%,VOZ_WHATSAPP[[#This Row],[Nota]])</f>
        <v>1</v>
      </c>
      <c r="AH3787" s="8">
        <f>IF(VOZ_WHATSAPP[[#This Row],[Estado Legal]]="No Cumple",0,IF(VOZ_WHATSAPP[[#This Row],[Realiza lectura de guion Legal]]="No Cumple",VOZ_WHATSAPP[[#This Row],[Nota 2]]-50%,VOZ_WHATSAPP[[#This Row],[Nota 2]]))</f>
        <v>1</v>
      </c>
    </row>
    <row r="3788" spans="1:34" x14ac:dyDescent="0.25">
      <c r="A3788" s="2" t="str">
        <f>VOZ_WHATSAPP[[#This Row],[ID Asesor]]&amp;VOZ_WHATSAPP[[#This Row],[Fecha Monitoreo]]</f>
        <v>407445910</v>
      </c>
      <c r="B3788" s="2">
        <v>45910</v>
      </c>
      <c r="C3788" s="1" t="s">
        <v>50</v>
      </c>
      <c r="D3788" s="1">
        <v>4074</v>
      </c>
      <c r="E3788" s="2">
        <v>45910</v>
      </c>
      <c r="F3788" s="3">
        <v>0</v>
      </c>
      <c r="G3788" s="1" t="s">
        <v>51</v>
      </c>
      <c r="H3788" s="1" t="s">
        <v>71</v>
      </c>
      <c r="I3788" s="1"/>
      <c r="J3788" s="1"/>
      <c r="K3788" s="1"/>
      <c r="L3788" s="1" t="s">
        <v>47</v>
      </c>
      <c r="M3788" s="1" t="s">
        <v>47</v>
      </c>
      <c r="N3788" s="1" t="s">
        <v>47</v>
      </c>
      <c r="O3788" s="1" t="s">
        <v>54</v>
      </c>
      <c r="P3788" s="1" t="s">
        <v>54</v>
      </c>
      <c r="Q3788" s="1" t="s">
        <v>47</v>
      </c>
      <c r="R3788" s="1" t="s">
        <v>47</v>
      </c>
      <c r="S3788" s="1" t="s">
        <v>47</v>
      </c>
      <c r="T3788" s="12" t="str">
        <f>IF(OR(VOZ_WHATSAPP[[#This Row],[Brinda argumentos coherentes a la objeción]]="No Cumple",VOZ_WHATSAPP[[#This Row],[Despliegue de Beneficios y/o consecuencias]]="No Cumple"),"Sin Negocio","Negocio")</f>
        <v>Sin Negocio</v>
      </c>
      <c r="U3788" s="1" t="s">
        <v>47</v>
      </c>
      <c r="V3788" s="1" t="s">
        <v>47</v>
      </c>
      <c r="W3788" s="1" t="s">
        <v>47</v>
      </c>
      <c r="X3788" s="12" t="str">
        <f>IF(OR(VOZ_WHATSAPP[[#This Row],[Confirma Valor de pago]]="No Cumple",VOZ_WHATSAPP[[#This Row],[Confirma hora de pago]]="No Cumple",VOZ_WHATSAPP[[#This Row],[Confirma medio de pago]]="No Cumple"),"Sin Cierre","Cierre")</f>
        <v>Sin Cierre</v>
      </c>
      <c r="Y3788" s="1" t="s">
        <v>54</v>
      </c>
      <c r="Z3788" s="1" t="s">
        <v>54</v>
      </c>
      <c r="AA3788" s="1" t="s">
        <v>46</v>
      </c>
      <c r="AB3788" s="1" t="s">
        <v>54</v>
      </c>
      <c r="AC3788" s="11" t="str">
        <f>IF(OR(VOZ_WHATSAPP[[#This Row],[La comunicación es asertiva, con respeto y evita maltrato]]="No Cumple",VOZ_WHATSAPP[[#This Row],[Cumple con las normativas legales]]="No Cumple"),"No Cumple","Cumple")</f>
        <v>No Cumple</v>
      </c>
      <c r="AD3788" s="1" t="s">
        <v>48</v>
      </c>
      <c r="AE3788" s="1" t="s">
        <v>3259</v>
      </c>
      <c r="AF3788" s="4">
        <v>0</v>
      </c>
      <c r="AG3788" s="4">
        <f>IF(AND(VOZ_WHATSAPP[[#This Row],[Estado Cierre]]="Sin Cierre",VOZ_WHATSAPP[[#This Row],[Nota Negocio]]="Sin Negocio"),VOZ_WHATSAPP[[#This Row],[Nota]]-24%,VOZ_WHATSAPP[[#This Row],[Nota]])</f>
        <v>-0.24</v>
      </c>
      <c r="AH3788" s="8">
        <f>IF(VOZ_WHATSAPP[[#This Row],[Estado Legal]]="No Cumple",0,IF(VOZ_WHATSAPP[[#This Row],[Realiza lectura de guion Legal]]="No Cumple",VOZ_WHATSAPP[[#This Row],[Nota 2]]-50%,VOZ_WHATSAPP[[#This Row],[Nota 2]]))</f>
        <v>0</v>
      </c>
    </row>
    <row r="3789" spans="1:34" x14ac:dyDescent="0.25">
      <c r="A3789" s="2" t="str">
        <f>VOZ_WHATSAPP[[#This Row],[ID Asesor]]&amp;VOZ_WHATSAPP[[#This Row],[Fecha Monitoreo]]</f>
        <v>374545910</v>
      </c>
      <c r="B3789" s="2">
        <v>45910</v>
      </c>
      <c r="C3789" s="1" t="s">
        <v>126</v>
      </c>
      <c r="D3789" s="1">
        <v>3745</v>
      </c>
      <c r="E3789" s="2">
        <v>45910</v>
      </c>
      <c r="F3789" s="3">
        <v>0.46944444444444444</v>
      </c>
      <c r="G3789" s="1" t="s">
        <v>51</v>
      </c>
      <c r="H3789" s="1" t="s">
        <v>44</v>
      </c>
      <c r="I3789" s="1">
        <v>463</v>
      </c>
      <c r="J3789" s="1">
        <v>3214338851</v>
      </c>
      <c r="K3789" s="1" t="s">
        <v>45</v>
      </c>
      <c r="L3789" s="1" t="s">
        <v>46</v>
      </c>
      <c r="M3789" s="1" t="s">
        <v>46</v>
      </c>
      <c r="N3789" s="1" t="s">
        <v>46</v>
      </c>
      <c r="O3789" s="1" t="s">
        <v>46</v>
      </c>
      <c r="P3789" s="1" t="s">
        <v>46</v>
      </c>
      <c r="Q3789" s="1" t="s">
        <v>46</v>
      </c>
      <c r="R3789" s="1" t="s">
        <v>46</v>
      </c>
      <c r="S3789" s="1" t="s">
        <v>46</v>
      </c>
      <c r="T3789" s="12" t="str">
        <f>IF(OR(VOZ_WHATSAPP[[#This Row],[Brinda argumentos coherentes a la objeción]]="No Cumple",VOZ_WHATSAPP[[#This Row],[Despliegue de Beneficios y/o consecuencias]]="No Cumple"),"Sin Negocio","Negocio")</f>
        <v>Negocio</v>
      </c>
      <c r="U3789" s="1" t="s">
        <v>46</v>
      </c>
      <c r="V3789" s="1" t="s">
        <v>46</v>
      </c>
      <c r="W3789" s="1" t="s">
        <v>46</v>
      </c>
      <c r="X3789" s="12" t="str">
        <f>IF(OR(VOZ_WHATSAPP[[#This Row],[Confirma Valor de pago]]="No Cumple",VOZ_WHATSAPP[[#This Row],[Confirma hora de pago]]="No Cumple",VOZ_WHATSAPP[[#This Row],[Confirma medio de pago]]="No Cumple"),"Sin Cierre","Cierre")</f>
        <v>Cierre</v>
      </c>
      <c r="Y3789" s="1" t="s">
        <v>46</v>
      </c>
      <c r="Z3789" s="1" t="s">
        <v>46</v>
      </c>
      <c r="AA3789" s="1" t="s">
        <v>46</v>
      </c>
      <c r="AB3789" s="1" t="s">
        <v>46</v>
      </c>
      <c r="AC3789" s="11" t="str">
        <f>IF(OR(VOZ_WHATSAPP[[#This Row],[La comunicación es asertiva, con respeto y evita maltrato]]="No Cumple",VOZ_WHATSAPP[[#This Row],[Cumple con las normativas legales]]="No Cumple"),"No Cumple","Cumple")</f>
        <v>Cumple</v>
      </c>
      <c r="AD3789" s="1" t="s">
        <v>46</v>
      </c>
      <c r="AE3789" s="1" t="s">
        <v>131</v>
      </c>
      <c r="AF3789" s="4">
        <v>1</v>
      </c>
      <c r="AG3789" s="4">
        <f>IF(AND(VOZ_WHATSAPP[[#This Row],[Estado Cierre]]="Sin Cierre",VOZ_WHATSAPP[[#This Row],[Nota Negocio]]="Sin Negocio"),VOZ_WHATSAPP[[#This Row],[Nota]]-24%,VOZ_WHATSAPP[[#This Row],[Nota]])</f>
        <v>1</v>
      </c>
      <c r="AH3789" s="8">
        <f>IF(VOZ_WHATSAPP[[#This Row],[Estado Legal]]="No Cumple",0,IF(VOZ_WHATSAPP[[#This Row],[Realiza lectura de guion Legal]]="No Cumple",VOZ_WHATSAPP[[#This Row],[Nota 2]]-50%,VOZ_WHATSAPP[[#This Row],[Nota 2]]))</f>
        <v>1</v>
      </c>
    </row>
    <row r="3790" spans="1:34" x14ac:dyDescent="0.25">
      <c r="A3790" s="2" t="str">
        <f>VOZ_WHATSAPP[[#This Row],[ID Asesor]]&amp;VOZ_WHATSAPP[[#This Row],[Fecha Monitoreo]]</f>
        <v>407645910</v>
      </c>
      <c r="B3790" s="2">
        <v>45910</v>
      </c>
      <c r="C3790" s="1" t="s">
        <v>50</v>
      </c>
      <c r="D3790" s="1">
        <v>4076</v>
      </c>
      <c r="E3790" s="2">
        <v>45910</v>
      </c>
      <c r="F3790" s="3">
        <v>0</v>
      </c>
      <c r="G3790" s="1" t="s">
        <v>80</v>
      </c>
      <c r="H3790" s="1" t="s">
        <v>71</v>
      </c>
      <c r="I3790" s="1"/>
      <c r="J3790" s="1"/>
      <c r="K3790" s="1"/>
      <c r="L3790" s="1" t="s">
        <v>47</v>
      </c>
      <c r="M3790" s="1" t="s">
        <v>47</v>
      </c>
      <c r="N3790" s="1" t="s">
        <v>47</v>
      </c>
      <c r="O3790" s="1" t="s">
        <v>54</v>
      </c>
      <c r="P3790" s="1" t="s">
        <v>54</v>
      </c>
      <c r="Q3790" s="1" t="s">
        <v>47</v>
      </c>
      <c r="R3790" s="1" t="s">
        <v>47</v>
      </c>
      <c r="S3790" s="1" t="s">
        <v>47</v>
      </c>
      <c r="T3790" s="12" t="str">
        <f>IF(OR(VOZ_WHATSAPP[[#This Row],[Brinda argumentos coherentes a la objeción]]="No Cumple",VOZ_WHATSAPP[[#This Row],[Despliegue de Beneficios y/o consecuencias]]="No Cumple"),"Sin Negocio","Negocio")</f>
        <v>Sin Negocio</v>
      </c>
      <c r="U3790" s="1" t="s">
        <v>47</v>
      </c>
      <c r="V3790" s="1" t="s">
        <v>47</v>
      </c>
      <c r="W3790" s="1" t="s">
        <v>47</v>
      </c>
      <c r="X3790" s="12" t="str">
        <f>IF(OR(VOZ_WHATSAPP[[#This Row],[Confirma Valor de pago]]="No Cumple",VOZ_WHATSAPP[[#This Row],[Confirma hora de pago]]="No Cumple",VOZ_WHATSAPP[[#This Row],[Confirma medio de pago]]="No Cumple"),"Sin Cierre","Cierre")</f>
        <v>Sin Cierre</v>
      </c>
      <c r="Y3790" s="1" t="s">
        <v>54</v>
      </c>
      <c r="Z3790" s="1" t="s">
        <v>54</v>
      </c>
      <c r="AA3790" s="1" t="s">
        <v>46</v>
      </c>
      <c r="AB3790" s="1" t="s">
        <v>54</v>
      </c>
      <c r="AC3790" s="11" t="str">
        <f>IF(OR(VOZ_WHATSAPP[[#This Row],[La comunicación es asertiva, con respeto y evita maltrato]]="No Cumple",VOZ_WHATSAPP[[#This Row],[Cumple con las normativas legales]]="No Cumple"),"No Cumple","Cumple")</f>
        <v>No Cumple</v>
      </c>
      <c r="AD3790" s="1" t="s">
        <v>48</v>
      </c>
      <c r="AE3790" s="1" t="s">
        <v>3260</v>
      </c>
      <c r="AF3790" s="4">
        <v>0</v>
      </c>
      <c r="AG3790" s="4">
        <f>IF(AND(VOZ_WHATSAPP[[#This Row],[Estado Cierre]]="Sin Cierre",VOZ_WHATSAPP[[#This Row],[Nota Negocio]]="Sin Negocio"),VOZ_WHATSAPP[[#This Row],[Nota]]-24%,VOZ_WHATSAPP[[#This Row],[Nota]])</f>
        <v>-0.24</v>
      </c>
      <c r="AH3790" s="8">
        <f>IF(VOZ_WHATSAPP[[#This Row],[Estado Legal]]="No Cumple",0,IF(VOZ_WHATSAPP[[#This Row],[Realiza lectura de guion Legal]]="No Cumple",VOZ_WHATSAPP[[#This Row],[Nota 2]]-50%,VOZ_WHATSAPP[[#This Row],[Nota 2]]))</f>
        <v>0</v>
      </c>
    </row>
    <row r="3791" spans="1:34" x14ac:dyDescent="0.25">
      <c r="A3791" s="2" t="str">
        <f>VOZ_WHATSAPP[[#This Row],[ID Asesor]]&amp;VOZ_WHATSAPP[[#This Row],[Fecha Monitoreo]]</f>
        <v>387645910</v>
      </c>
      <c r="B3791" s="2">
        <v>45910</v>
      </c>
      <c r="C3791" s="1" t="s">
        <v>42</v>
      </c>
      <c r="D3791" s="1">
        <v>3876</v>
      </c>
      <c r="E3791" s="2">
        <v>45910</v>
      </c>
      <c r="F3791" s="3">
        <v>0.49722222222222223</v>
      </c>
      <c r="G3791" s="1" t="s">
        <v>51</v>
      </c>
      <c r="H3791" s="1" t="s">
        <v>71</v>
      </c>
      <c r="I3791" s="1"/>
      <c r="J3791" s="1"/>
      <c r="K3791" s="1"/>
      <c r="L3791" s="1" t="s">
        <v>46</v>
      </c>
      <c r="M3791" s="1" t="s">
        <v>48</v>
      </c>
      <c r="N3791" s="1" t="s">
        <v>46</v>
      </c>
      <c r="O3791" s="1" t="s">
        <v>46</v>
      </c>
      <c r="P3791" s="1" t="s">
        <v>46</v>
      </c>
      <c r="Q3791" s="1" t="s">
        <v>48</v>
      </c>
      <c r="R3791" s="1" t="s">
        <v>48</v>
      </c>
      <c r="S3791" s="1" t="s">
        <v>48</v>
      </c>
      <c r="T3791" s="12" t="str">
        <f>IF(OR(VOZ_WHATSAPP[[#This Row],[Brinda argumentos coherentes a la objeción]]="No Cumple",VOZ_WHATSAPP[[#This Row],[Despliegue de Beneficios y/o consecuencias]]="No Cumple"),"Sin Negocio","Negocio")</f>
        <v>Negocio</v>
      </c>
      <c r="U3791" s="1" t="s">
        <v>48</v>
      </c>
      <c r="V3791" s="1" t="s">
        <v>48</v>
      </c>
      <c r="W3791" s="1" t="s">
        <v>48</v>
      </c>
      <c r="X3791" s="12" t="str">
        <f>IF(OR(VOZ_WHATSAPP[[#This Row],[Confirma Valor de pago]]="No Cumple",VOZ_WHATSAPP[[#This Row],[Confirma hora de pago]]="No Cumple",VOZ_WHATSAPP[[#This Row],[Confirma medio de pago]]="No Cumple"),"Sin Cierre","Cierre")</f>
        <v>Cierre</v>
      </c>
      <c r="Y3791" s="1" t="s">
        <v>48</v>
      </c>
      <c r="Z3791" s="1" t="s">
        <v>46</v>
      </c>
      <c r="AA3791" s="1" t="s">
        <v>46</v>
      </c>
      <c r="AB3791" s="1" t="s">
        <v>46</v>
      </c>
      <c r="AC3791" s="11" t="str">
        <f>IF(OR(VOZ_WHATSAPP[[#This Row],[La comunicación es asertiva, con respeto y evita maltrato]]="No Cumple",VOZ_WHATSAPP[[#This Row],[Cumple con las normativas legales]]="No Cumple"),"No Cumple","Cumple")</f>
        <v>Cumple</v>
      </c>
      <c r="AD3791" s="1" t="s">
        <v>48</v>
      </c>
      <c r="AE3791" s="1" t="s">
        <v>78</v>
      </c>
      <c r="AF3791" s="4">
        <v>1</v>
      </c>
      <c r="AG3791" s="4">
        <f>IF(AND(VOZ_WHATSAPP[[#This Row],[Estado Cierre]]="Sin Cierre",VOZ_WHATSAPP[[#This Row],[Nota Negocio]]="Sin Negocio"),VOZ_WHATSAPP[[#This Row],[Nota]]-24%,VOZ_WHATSAPP[[#This Row],[Nota]])</f>
        <v>1</v>
      </c>
      <c r="AH3791" s="8">
        <f>IF(VOZ_WHATSAPP[[#This Row],[Estado Legal]]="No Cumple",0,IF(VOZ_WHATSAPP[[#This Row],[Realiza lectura de guion Legal]]="No Cumple",VOZ_WHATSAPP[[#This Row],[Nota 2]]-50%,VOZ_WHATSAPP[[#This Row],[Nota 2]]))</f>
        <v>1</v>
      </c>
    </row>
    <row r="3792" spans="1:34" x14ac:dyDescent="0.25">
      <c r="A3792" s="2" t="str">
        <f>VOZ_WHATSAPP[[#This Row],[ID Asesor]]&amp;VOZ_WHATSAPP[[#This Row],[Fecha Monitoreo]]</f>
        <v>405145910</v>
      </c>
      <c r="B3792" s="2">
        <v>45910</v>
      </c>
      <c r="C3792" s="1" t="s">
        <v>50</v>
      </c>
      <c r="D3792" s="1">
        <v>4051</v>
      </c>
      <c r="E3792" s="2">
        <v>45910</v>
      </c>
      <c r="F3792" s="3">
        <v>0</v>
      </c>
      <c r="G3792" s="1" t="s">
        <v>51</v>
      </c>
      <c r="H3792" s="1" t="s">
        <v>71</v>
      </c>
      <c r="I3792" s="1"/>
      <c r="J3792" s="1"/>
      <c r="K3792" s="1"/>
      <c r="L3792" s="1" t="s">
        <v>47</v>
      </c>
      <c r="M3792" s="1" t="s">
        <v>47</v>
      </c>
      <c r="N3792" s="1" t="s">
        <v>47</v>
      </c>
      <c r="O3792" s="1" t="s">
        <v>54</v>
      </c>
      <c r="P3792" s="1" t="s">
        <v>54</v>
      </c>
      <c r="Q3792" s="1" t="s">
        <v>47</v>
      </c>
      <c r="R3792" s="1" t="s">
        <v>47</v>
      </c>
      <c r="S3792" s="1" t="s">
        <v>47</v>
      </c>
      <c r="T3792" s="12" t="str">
        <f>IF(OR(VOZ_WHATSAPP[[#This Row],[Brinda argumentos coherentes a la objeción]]="No Cumple",VOZ_WHATSAPP[[#This Row],[Despliegue de Beneficios y/o consecuencias]]="No Cumple"),"Sin Negocio","Negocio")</f>
        <v>Sin Negocio</v>
      </c>
      <c r="U3792" s="1" t="s">
        <v>47</v>
      </c>
      <c r="V3792" s="1" t="s">
        <v>47</v>
      </c>
      <c r="W3792" s="1" t="s">
        <v>47</v>
      </c>
      <c r="X3792" s="12" t="str">
        <f>IF(OR(VOZ_WHATSAPP[[#This Row],[Confirma Valor de pago]]="No Cumple",VOZ_WHATSAPP[[#This Row],[Confirma hora de pago]]="No Cumple",VOZ_WHATSAPP[[#This Row],[Confirma medio de pago]]="No Cumple"),"Sin Cierre","Cierre")</f>
        <v>Sin Cierre</v>
      </c>
      <c r="Y3792" s="1" t="s">
        <v>54</v>
      </c>
      <c r="Z3792" s="1" t="s">
        <v>54</v>
      </c>
      <c r="AA3792" s="1" t="s">
        <v>46</v>
      </c>
      <c r="AB3792" s="1" t="s">
        <v>46</v>
      </c>
      <c r="AC3792" s="11" t="str">
        <f>IF(OR(VOZ_WHATSAPP[[#This Row],[La comunicación es asertiva, con respeto y evita maltrato]]="No Cumple",VOZ_WHATSAPP[[#This Row],[Cumple con las normativas legales]]="No Cumple"),"No Cumple","Cumple")</f>
        <v>Cumple</v>
      </c>
      <c r="AD3792" s="1" t="s">
        <v>48</v>
      </c>
      <c r="AE3792" s="1" t="s">
        <v>3260</v>
      </c>
      <c r="AF3792" s="4">
        <v>0</v>
      </c>
      <c r="AG3792" s="4">
        <f>IF(AND(VOZ_WHATSAPP[[#This Row],[Estado Cierre]]="Sin Cierre",VOZ_WHATSAPP[[#This Row],[Nota Negocio]]="Sin Negocio"),VOZ_WHATSAPP[[#This Row],[Nota]]-24%,VOZ_WHATSAPP[[#This Row],[Nota]])</f>
        <v>-0.24</v>
      </c>
      <c r="AH3792" s="8">
        <f>IF(VOZ_WHATSAPP[[#This Row],[Estado Legal]]="No Cumple",0,IF(VOZ_WHATSAPP[[#This Row],[Realiza lectura de guion Legal]]="No Cumple",VOZ_WHATSAPP[[#This Row],[Nota 2]]-50%,VOZ_WHATSAPP[[#This Row],[Nota 2]]))</f>
        <v>-0.24</v>
      </c>
    </row>
    <row r="3793" spans="1:34" x14ac:dyDescent="0.25">
      <c r="A3793" s="2" t="str">
        <f>VOZ_WHATSAPP[[#This Row],[ID Asesor]]&amp;VOZ_WHATSAPP[[#This Row],[Fecha Monitoreo]]</f>
        <v>336845910</v>
      </c>
      <c r="B3793" s="2">
        <v>45910</v>
      </c>
      <c r="C3793" s="1" t="s">
        <v>126</v>
      </c>
      <c r="D3793" s="1">
        <v>3368</v>
      </c>
      <c r="E3793" s="2">
        <v>45910</v>
      </c>
      <c r="F3793" s="3">
        <v>0.64930555555555558</v>
      </c>
      <c r="G3793" s="1" t="s">
        <v>51</v>
      </c>
      <c r="H3793" s="1" t="s">
        <v>44</v>
      </c>
      <c r="I3793" s="1">
        <v>403</v>
      </c>
      <c r="J3793" s="1">
        <v>3208269641</v>
      </c>
      <c r="K3793" s="1" t="s">
        <v>45</v>
      </c>
      <c r="L3793" s="1" t="s">
        <v>46</v>
      </c>
      <c r="M3793" s="1" t="s">
        <v>46</v>
      </c>
      <c r="N3793" s="1" t="s">
        <v>46</v>
      </c>
      <c r="O3793" s="1" t="s">
        <v>46</v>
      </c>
      <c r="P3793" s="1" t="s">
        <v>46</v>
      </c>
      <c r="Q3793" s="1" t="s">
        <v>48</v>
      </c>
      <c r="R3793" s="1" t="s">
        <v>48</v>
      </c>
      <c r="S3793" s="1" t="s">
        <v>46</v>
      </c>
      <c r="T3793" s="12" t="str">
        <f>IF(OR(VOZ_WHATSAPP[[#This Row],[Brinda argumentos coherentes a la objeción]]="No Cumple",VOZ_WHATSAPP[[#This Row],[Despliegue de Beneficios y/o consecuencias]]="No Cumple"),"Sin Negocio","Negocio")</f>
        <v>Negocio</v>
      </c>
      <c r="U3793" s="1" t="s">
        <v>46</v>
      </c>
      <c r="V3793" s="1" t="s">
        <v>46</v>
      </c>
      <c r="W3793" s="1" t="s">
        <v>46</v>
      </c>
      <c r="X3793" s="12" t="str">
        <f>IF(OR(VOZ_WHATSAPP[[#This Row],[Confirma Valor de pago]]="No Cumple",VOZ_WHATSAPP[[#This Row],[Confirma hora de pago]]="No Cumple",VOZ_WHATSAPP[[#This Row],[Confirma medio de pago]]="No Cumple"),"Sin Cierre","Cierre")</f>
        <v>Cierre</v>
      </c>
      <c r="Y3793" s="1" t="s">
        <v>46</v>
      </c>
      <c r="Z3793" s="1" t="s">
        <v>46</v>
      </c>
      <c r="AA3793" s="1" t="s">
        <v>46</v>
      </c>
      <c r="AB3793" s="1" t="s">
        <v>46</v>
      </c>
      <c r="AC3793" s="11" t="str">
        <f>IF(OR(VOZ_WHATSAPP[[#This Row],[La comunicación es asertiva, con respeto y evita maltrato]]="No Cumple",VOZ_WHATSAPP[[#This Row],[Cumple con las normativas legales]]="No Cumple"),"No Cumple","Cumple")</f>
        <v>Cumple</v>
      </c>
      <c r="AD3793" s="1" t="s">
        <v>46</v>
      </c>
      <c r="AE3793" s="1" t="s">
        <v>131</v>
      </c>
      <c r="AF3793" s="4">
        <v>1</v>
      </c>
      <c r="AG3793" s="4">
        <f>IF(AND(VOZ_WHATSAPP[[#This Row],[Estado Cierre]]="Sin Cierre",VOZ_WHATSAPP[[#This Row],[Nota Negocio]]="Sin Negocio"),VOZ_WHATSAPP[[#This Row],[Nota]]-24%,VOZ_WHATSAPP[[#This Row],[Nota]])</f>
        <v>1</v>
      </c>
      <c r="AH3793" s="8">
        <f>IF(VOZ_WHATSAPP[[#This Row],[Estado Legal]]="No Cumple",0,IF(VOZ_WHATSAPP[[#This Row],[Realiza lectura de guion Legal]]="No Cumple",VOZ_WHATSAPP[[#This Row],[Nota 2]]-50%,VOZ_WHATSAPP[[#This Row],[Nota 2]]))</f>
        <v>1</v>
      </c>
    </row>
    <row r="3794" spans="1:34" x14ac:dyDescent="0.25">
      <c r="A3794" s="2" t="str">
        <f>VOZ_WHATSAPP[[#This Row],[ID Asesor]]&amp;VOZ_WHATSAPP[[#This Row],[Fecha Monitoreo]]</f>
        <v>387445910</v>
      </c>
      <c r="B3794" s="2">
        <v>45910</v>
      </c>
      <c r="C3794" s="1" t="s">
        <v>42</v>
      </c>
      <c r="D3794" s="1">
        <v>3874</v>
      </c>
      <c r="E3794" s="2">
        <v>45910</v>
      </c>
      <c r="F3794" s="3">
        <v>0.42291666666666666</v>
      </c>
      <c r="G3794" s="1" t="s">
        <v>60</v>
      </c>
      <c r="H3794" s="1" t="s">
        <v>71</v>
      </c>
      <c r="I3794" s="1"/>
      <c r="J3794" s="1"/>
      <c r="K3794" s="1"/>
      <c r="L3794" s="1" t="s">
        <v>46</v>
      </c>
      <c r="M3794" s="1" t="s">
        <v>47</v>
      </c>
      <c r="N3794" s="1" t="s">
        <v>46</v>
      </c>
      <c r="O3794" s="1" t="s">
        <v>46</v>
      </c>
      <c r="P3794" s="1" t="s">
        <v>46</v>
      </c>
      <c r="Q3794" s="1" t="s">
        <v>48</v>
      </c>
      <c r="R3794" s="1" t="s">
        <v>48</v>
      </c>
      <c r="S3794" s="1" t="s">
        <v>46</v>
      </c>
      <c r="T3794" s="12" t="str">
        <f>IF(OR(VOZ_WHATSAPP[[#This Row],[Brinda argumentos coherentes a la objeción]]="No Cumple",VOZ_WHATSAPP[[#This Row],[Despliegue de Beneficios y/o consecuencias]]="No Cumple"),"Sin Negocio","Negocio")</f>
        <v>Negocio</v>
      </c>
      <c r="U3794" s="1" t="s">
        <v>48</v>
      </c>
      <c r="V3794" s="1" t="s">
        <v>48</v>
      </c>
      <c r="W3794" s="1" t="s">
        <v>48</v>
      </c>
      <c r="X3794" s="12" t="str">
        <f>IF(OR(VOZ_WHATSAPP[[#This Row],[Confirma Valor de pago]]="No Cumple",VOZ_WHATSAPP[[#This Row],[Confirma hora de pago]]="No Cumple",VOZ_WHATSAPP[[#This Row],[Confirma medio de pago]]="No Cumple"),"Sin Cierre","Cierre")</f>
        <v>Cierre</v>
      </c>
      <c r="Y3794" s="1" t="s">
        <v>46</v>
      </c>
      <c r="Z3794" s="1" t="s">
        <v>54</v>
      </c>
      <c r="AA3794" s="1" t="s">
        <v>46</v>
      </c>
      <c r="AB3794" s="1" t="s">
        <v>54</v>
      </c>
      <c r="AC3794" s="11" t="str">
        <f>IF(OR(VOZ_WHATSAPP[[#This Row],[La comunicación es asertiva, con respeto y evita maltrato]]="No Cumple",VOZ_WHATSAPP[[#This Row],[Cumple con las normativas legales]]="No Cumple"),"No Cumple","Cumple")</f>
        <v>No Cumple</v>
      </c>
      <c r="AD3794" s="1" t="s">
        <v>47</v>
      </c>
      <c r="AE3794" s="1" t="s">
        <v>3261</v>
      </c>
      <c r="AF3794" s="4">
        <v>0.81</v>
      </c>
      <c r="AG3794" s="4">
        <f>IF(AND(VOZ_WHATSAPP[[#This Row],[Estado Cierre]]="Sin Cierre",VOZ_WHATSAPP[[#This Row],[Nota Negocio]]="Sin Negocio"),VOZ_WHATSAPP[[#This Row],[Nota]]-24%,VOZ_WHATSAPP[[#This Row],[Nota]])</f>
        <v>0.81</v>
      </c>
      <c r="AH3794" s="8">
        <f>IF(VOZ_WHATSAPP[[#This Row],[Estado Legal]]="No Cumple",0,IF(VOZ_WHATSAPP[[#This Row],[Realiza lectura de guion Legal]]="No Cumple",VOZ_WHATSAPP[[#This Row],[Nota 2]]-50%,VOZ_WHATSAPP[[#This Row],[Nota 2]]))</f>
        <v>0</v>
      </c>
    </row>
    <row r="3795" spans="1:34" x14ac:dyDescent="0.25">
      <c r="A3795" s="2" t="str">
        <f>VOZ_WHATSAPP[[#This Row],[ID Asesor]]&amp;VOZ_WHATSAPP[[#This Row],[Fecha Monitoreo]]</f>
        <v>282645910</v>
      </c>
      <c r="B3795" s="2">
        <v>45910</v>
      </c>
      <c r="C3795" s="1" t="s">
        <v>50</v>
      </c>
      <c r="D3795" s="1">
        <v>2826</v>
      </c>
      <c r="E3795" s="2">
        <v>45910</v>
      </c>
      <c r="F3795" s="3">
        <v>0.49305555555555558</v>
      </c>
      <c r="G3795" s="1" t="s">
        <v>60</v>
      </c>
      <c r="H3795" s="1" t="s">
        <v>44</v>
      </c>
      <c r="I3795" s="1">
        <v>11009600</v>
      </c>
      <c r="J3795" s="1">
        <v>3013075927</v>
      </c>
      <c r="K3795" s="1" t="s">
        <v>49</v>
      </c>
      <c r="L3795" s="1" t="s">
        <v>46</v>
      </c>
      <c r="M3795" s="1" t="s">
        <v>48</v>
      </c>
      <c r="N3795" s="1" t="s">
        <v>46</v>
      </c>
      <c r="O3795" s="1" t="s">
        <v>46</v>
      </c>
      <c r="P3795" s="1" t="s">
        <v>46</v>
      </c>
      <c r="Q3795" s="1" t="s">
        <v>46</v>
      </c>
      <c r="R3795" s="1" t="s">
        <v>46</v>
      </c>
      <c r="S3795" s="1" t="s">
        <v>48</v>
      </c>
      <c r="T3795" s="12" t="str">
        <f>IF(OR(VOZ_WHATSAPP[[#This Row],[Brinda argumentos coherentes a la objeción]]="No Cumple",VOZ_WHATSAPP[[#This Row],[Despliegue de Beneficios y/o consecuencias]]="No Cumple"),"Sin Negocio","Negocio")</f>
        <v>Negocio</v>
      </c>
      <c r="U3795" s="1" t="s">
        <v>48</v>
      </c>
      <c r="V3795" s="1" t="s">
        <v>48</v>
      </c>
      <c r="W3795" s="1" t="s">
        <v>48</v>
      </c>
      <c r="X3795" s="12" t="str">
        <f>IF(OR(VOZ_WHATSAPP[[#This Row],[Confirma Valor de pago]]="No Cumple",VOZ_WHATSAPP[[#This Row],[Confirma hora de pago]]="No Cumple",VOZ_WHATSAPP[[#This Row],[Confirma medio de pago]]="No Cumple"),"Sin Cierre","Cierre")</f>
        <v>Cierre</v>
      </c>
      <c r="Y3795" s="1" t="s">
        <v>48</v>
      </c>
      <c r="Z3795" s="1" t="s">
        <v>54</v>
      </c>
      <c r="AA3795" s="1" t="s">
        <v>46</v>
      </c>
      <c r="AB3795" s="1" t="s">
        <v>46</v>
      </c>
      <c r="AC3795" s="11" t="str">
        <f>IF(OR(VOZ_WHATSAPP[[#This Row],[La comunicación es asertiva, con respeto y evita maltrato]]="No Cumple",VOZ_WHATSAPP[[#This Row],[Cumple con las normativas legales]]="No Cumple"),"No Cumple","Cumple")</f>
        <v>Cumple</v>
      </c>
      <c r="AD3795" s="1" t="s">
        <v>48</v>
      </c>
      <c r="AE3795" s="1" t="s">
        <v>3262</v>
      </c>
      <c r="AF3795" s="4">
        <v>0.85</v>
      </c>
      <c r="AG3795" s="4">
        <f>IF(AND(VOZ_WHATSAPP[[#This Row],[Estado Cierre]]="Sin Cierre",VOZ_WHATSAPP[[#This Row],[Nota Negocio]]="Sin Negocio"),VOZ_WHATSAPP[[#This Row],[Nota]]-24%,VOZ_WHATSAPP[[#This Row],[Nota]])</f>
        <v>0.85</v>
      </c>
      <c r="AH3795" s="8">
        <f>IF(VOZ_WHATSAPP[[#This Row],[Estado Legal]]="No Cumple",0,IF(VOZ_WHATSAPP[[#This Row],[Realiza lectura de guion Legal]]="No Cumple",VOZ_WHATSAPP[[#This Row],[Nota 2]]-50%,VOZ_WHATSAPP[[#This Row],[Nota 2]]))</f>
        <v>0.85</v>
      </c>
    </row>
    <row r="3796" spans="1:34" x14ac:dyDescent="0.25">
      <c r="A3796" s="2" t="str">
        <f>VOZ_WHATSAPP[[#This Row],[ID Asesor]]&amp;VOZ_WHATSAPP[[#This Row],[Fecha Monitoreo]]</f>
        <v>388945910</v>
      </c>
      <c r="B3796" s="2">
        <v>45910</v>
      </c>
      <c r="C3796" s="1" t="s">
        <v>42</v>
      </c>
      <c r="D3796" s="1">
        <v>3889</v>
      </c>
      <c r="E3796" s="2">
        <v>45910</v>
      </c>
      <c r="F3796" s="3">
        <v>0.3576388888888889</v>
      </c>
      <c r="G3796" s="1" t="s">
        <v>51</v>
      </c>
      <c r="H3796" s="1" t="s">
        <v>71</v>
      </c>
      <c r="I3796" s="1"/>
      <c r="J3796" s="1"/>
      <c r="K3796" s="1"/>
      <c r="L3796" s="1" t="s">
        <v>47</v>
      </c>
      <c r="M3796" s="1" t="s">
        <v>48</v>
      </c>
      <c r="N3796" s="1" t="s">
        <v>48</v>
      </c>
      <c r="O3796" s="1" t="s">
        <v>48</v>
      </c>
      <c r="P3796" s="1" t="s">
        <v>48</v>
      </c>
      <c r="Q3796" s="1" t="s">
        <v>48</v>
      </c>
      <c r="R3796" s="1" t="s">
        <v>48</v>
      </c>
      <c r="S3796" s="1" t="s">
        <v>48</v>
      </c>
      <c r="T3796" s="12" t="str">
        <f>IF(OR(VOZ_WHATSAPP[[#This Row],[Brinda argumentos coherentes a la objeción]]="No Cumple",VOZ_WHATSAPP[[#This Row],[Despliegue de Beneficios y/o consecuencias]]="No Cumple"),"Sin Negocio","Negocio")</f>
        <v>Negocio</v>
      </c>
      <c r="U3796" s="1" t="s">
        <v>48</v>
      </c>
      <c r="V3796" s="1" t="s">
        <v>48</v>
      </c>
      <c r="W3796" s="1" t="s">
        <v>48</v>
      </c>
      <c r="X3796" s="12" t="str">
        <f>IF(OR(VOZ_WHATSAPP[[#This Row],[Confirma Valor de pago]]="No Cumple",VOZ_WHATSAPP[[#This Row],[Confirma hora de pago]]="No Cumple",VOZ_WHATSAPP[[#This Row],[Confirma medio de pago]]="No Cumple"),"Sin Cierre","Cierre")</f>
        <v>Cierre</v>
      </c>
      <c r="Y3796" s="1" t="s">
        <v>48</v>
      </c>
      <c r="Z3796" s="1" t="s">
        <v>46</v>
      </c>
      <c r="AA3796" s="1" t="s">
        <v>46</v>
      </c>
      <c r="AB3796" s="1" t="s">
        <v>46</v>
      </c>
      <c r="AC3796" s="11" t="str">
        <f>IF(OR(VOZ_WHATSAPP[[#This Row],[La comunicación es asertiva, con respeto y evita maltrato]]="No Cumple",VOZ_WHATSAPP[[#This Row],[Cumple con las normativas legales]]="No Cumple"),"No Cumple","Cumple")</f>
        <v>Cumple</v>
      </c>
      <c r="AD3796" s="1" t="s">
        <v>48</v>
      </c>
      <c r="AE3796" s="1" t="s">
        <v>3263</v>
      </c>
      <c r="AF3796" s="4">
        <v>0.96</v>
      </c>
      <c r="AG3796" s="4">
        <f>IF(AND(VOZ_WHATSAPP[[#This Row],[Estado Cierre]]="Sin Cierre",VOZ_WHATSAPP[[#This Row],[Nota Negocio]]="Sin Negocio"),VOZ_WHATSAPP[[#This Row],[Nota]]-24%,VOZ_WHATSAPP[[#This Row],[Nota]])</f>
        <v>0.96</v>
      </c>
      <c r="AH3796" s="8">
        <f>IF(VOZ_WHATSAPP[[#This Row],[Estado Legal]]="No Cumple",0,IF(VOZ_WHATSAPP[[#This Row],[Realiza lectura de guion Legal]]="No Cumple",VOZ_WHATSAPP[[#This Row],[Nota 2]]-50%,VOZ_WHATSAPP[[#This Row],[Nota 2]]))</f>
        <v>0.96</v>
      </c>
    </row>
    <row r="3797" spans="1:34" x14ac:dyDescent="0.25">
      <c r="A3797" s="2" t="str">
        <f>VOZ_WHATSAPP[[#This Row],[ID Asesor]]&amp;VOZ_WHATSAPP[[#This Row],[Fecha Monitoreo]]</f>
        <v>382945910</v>
      </c>
      <c r="B3797" s="2">
        <v>45910</v>
      </c>
      <c r="C3797" s="1" t="s">
        <v>696</v>
      </c>
      <c r="D3797" s="1">
        <v>3829</v>
      </c>
      <c r="E3797" s="2">
        <v>45910</v>
      </c>
      <c r="F3797" s="3">
        <v>0.38958333333333334</v>
      </c>
      <c r="G3797" s="1" t="s">
        <v>58</v>
      </c>
      <c r="H3797" s="1" t="s">
        <v>71</v>
      </c>
      <c r="I3797" s="1"/>
      <c r="J3797" s="1"/>
      <c r="K3797" s="1"/>
      <c r="L3797" s="1" t="s">
        <v>46</v>
      </c>
      <c r="M3797" s="1" t="s">
        <v>46</v>
      </c>
      <c r="N3797" s="1" t="s">
        <v>46</v>
      </c>
      <c r="O3797" s="1" t="s">
        <v>48</v>
      </c>
      <c r="P3797" s="1" t="s">
        <v>48</v>
      </c>
      <c r="Q3797" s="1" t="s">
        <v>48</v>
      </c>
      <c r="R3797" s="1" t="s">
        <v>48</v>
      </c>
      <c r="S3797" s="1" t="s">
        <v>46</v>
      </c>
      <c r="T3797" s="12" t="str">
        <f>IF(OR(VOZ_WHATSAPP[[#This Row],[Brinda argumentos coherentes a la objeción]]="No Cumple",VOZ_WHATSAPP[[#This Row],[Despliegue de Beneficios y/o consecuencias]]="No Cumple"),"Sin Negocio","Negocio")</f>
        <v>Negocio</v>
      </c>
      <c r="U3797" s="1" t="s">
        <v>48</v>
      </c>
      <c r="V3797" s="1" t="s">
        <v>48</v>
      </c>
      <c r="W3797" s="1" t="s">
        <v>48</v>
      </c>
      <c r="X3797" s="12" t="str">
        <f>IF(OR(VOZ_WHATSAPP[[#This Row],[Confirma Valor de pago]]="No Cumple",VOZ_WHATSAPP[[#This Row],[Confirma hora de pago]]="No Cumple",VOZ_WHATSAPP[[#This Row],[Confirma medio de pago]]="No Cumple"),"Sin Cierre","Cierre")</f>
        <v>Cierre</v>
      </c>
      <c r="Y3797" s="1" t="s">
        <v>48</v>
      </c>
      <c r="Z3797" s="1" t="s">
        <v>46</v>
      </c>
      <c r="AA3797" s="1" t="s">
        <v>46</v>
      </c>
      <c r="AB3797" s="1" t="s">
        <v>46</v>
      </c>
      <c r="AC3797" s="11" t="str">
        <f>IF(OR(VOZ_WHATSAPP[[#This Row],[La comunicación es asertiva, con respeto y evita maltrato]]="No Cumple",VOZ_WHATSAPP[[#This Row],[Cumple con las normativas legales]]="No Cumple"),"No Cumple","Cumple")</f>
        <v>Cumple</v>
      </c>
      <c r="AD3797" s="1" t="s">
        <v>48</v>
      </c>
      <c r="AE3797" s="1" t="s">
        <v>3264</v>
      </c>
      <c r="AF3797" s="4">
        <v>1</v>
      </c>
      <c r="AG3797" s="4">
        <f>IF(AND(VOZ_WHATSAPP[[#This Row],[Estado Cierre]]="Sin Cierre",VOZ_WHATSAPP[[#This Row],[Nota Negocio]]="Sin Negocio"),VOZ_WHATSAPP[[#This Row],[Nota]]-24%,VOZ_WHATSAPP[[#This Row],[Nota]])</f>
        <v>1</v>
      </c>
      <c r="AH3797" s="8">
        <f>IF(VOZ_WHATSAPP[[#This Row],[Estado Legal]]="No Cumple",0,IF(VOZ_WHATSAPP[[#This Row],[Realiza lectura de guion Legal]]="No Cumple",VOZ_WHATSAPP[[#This Row],[Nota 2]]-50%,VOZ_WHATSAPP[[#This Row],[Nota 2]]))</f>
        <v>1</v>
      </c>
    </row>
    <row r="3798" spans="1:34" x14ac:dyDescent="0.25">
      <c r="A3798" s="2" t="str">
        <f>VOZ_WHATSAPP[[#This Row],[ID Asesor]]&amp;VOZ_WHATSAPP[[#This Row],[Fecha Monitoreo]]</f>
        <v>387845910</v>
      </c>
      <c r="B3798" s="2">
        <v>45910</v>
      </c>
      <c r="C3798" s="1" t="s">
        <v>696</v>
      </c>
      <c r="D3798" s="1">
        <v>3878</v>
      </c>
      <c r="E3798" s="2">
        <v>45910</v>
      </c>
      <c r="F3798" s="3">
        <v>0.47499999999999998</v>
      </c>
      <c r="G3798" s="1" t="s">
        <v>58</v>
      </c>
      <c r="H3798" s="1" t="s">
        <v>71</v>
      </c>
      <c r="I3798" s="1"/>
      <c r="J3798" s="1"/>
      <c r="K3798" s="1"/>
      <c r="L3798" s="1" t="s">
        <v>46</v>
      </c>
      <c r="M3798" s="1" t="s">
        <v>46</v>
      </c>
      <c r="N3798" s="1" t="s">
        <v>46</v>
      </c>
      <c r="O3798" s="1" t="s">
        <v>48</v>
      </c>
      <c r="P3798" s="1" t="s">
        <v>48</v>
      </c>
      <c r="Q3798" s="1" t="s">
        <v>48</v>
      </c>
      <c r="R3798" s="1" t="s">
        <v>48</v>
      </c>
      <c r="S3798" s="1" t="s">
        <v>48</v>
      </c>
      <c r="T3798" s="12" t="str">
        <f>IF(OR(VOZ_WHATSAPP[[#This Row],[Brinda argumentos coherentes a la objeción]]="No Cumple",VOZ_WHATSAPP[[#This Row],[Despliegue de Beneficios y/o consecuencias]]="No Cumple"),"Sin Negocio","Negocio")</f>
        <v>Negocio</v>
      </c>
      <c r="U3798" s="1" t="s">
        <v>48</v>
      </c>
      <c r="V3798" s="1" t="s">
        <v>48</v>
      </c>
      <c r="W3798" s="1" t="s">
        <v>48</v>
      </c>
      <c r="X3798" s="12" t="str">
        <f>IF(OR(VOZ_WHATSAPP[[#This Row],[Confirma Valor de pago]]="No Cumple",VOZ_WHATSAPP[[#This Row],[Confirma hora de pago]]="No Cumple",VOZ_WHATSAPP[[#This Row],[Confirma medio de pago]]="No Cumple"),"Sin Cierre","Cierre")</f>
        <v>Cierre</v>
      </c>
      <c r="Y3798" s="1" t="s">
        <v>48</v>
      </c>
      <c r="Z3798" s="1" t="s">
        <v>46</v>
      </c>
      <c r="AA3798" s="1" t="s">
        <v>46</v>
      </c>
      <c r="AB3798" s="1" t="s">
        <v>46</v>
      </c>
      <c r="AC3798" s="11" t="str">
        <f>IF(OR(VOZ_WHATSAPP[[#This Row],[La comunicación es asertiva, con respeto y evita maltrato]]="No Cumple",VOZ_WHATSAPP[[#This Row],[Cumple con las normativas legales]]="No Cumple"),"No Cumple","Cumple")</f>
        <v>Cumple</v>
      </c>
      <c r="AD3798" s="1" t="s">
        <v>48</v>
      </c>
      <c r="AE3798" s="1" t="s">
        <v>3265</v>
      </c>
      <c r="AF3798" s="4">
        <v>1</v>
      </c>
      <c r="AG3798" s="4">
        <f>IF(AND(VOZ_WHATSAPP[[#This Row],[Estado Cierre]]="Sin Cierre",VOZ_WHATSAPP[[#This Row],[Nota Negocio]]="Sin Negocio"),VOZ_WHATSAPP[[#This Row],[Nota]]-24%,VOZ_WHATSAPP[[#This Row],[Nota]])</f>
        <v>1</v>
      </c>
      <c r="AH3798" s="8">
        <f>IF(VOZ_WHATSAPP[[#This Row],[Estado Legal]]="No Cumple",0,IF(VOZ_WHATSAPP[[#This Row],[Realiza lectura de guion Legal]]="No Cumple",VOZ_WHATSAPP[[#This Row],[Nota 2]]-50%,VOZ_WHATSAPP[[#This Row],[Nota 2]]))</f>
        <v>1</v>
      </c>
    </row>
    <row r="3799" spans="1:34" x14ac:dyDescent="0.25">
      <c r="A3799" s="2" t="str">
        <f>VOZ_WHATSAPP[[#This Row],[ID Asesor]]&amp;VOZ_WHATSAPP[[#This Row],[Fecha Monitoreo]]</f>
        <v>266745910</v>
      </c>
      <c r="B3799" s="2">
        <v>45910</v>
      </c>
      <c r="C3799" s="1" t="s">
        <v>126</v>
      </c>
      <c r="D3799" s="1">
        <v>2667</v>
      </c>
      <c r="E3799" s="2">
        <v>45910</v>
      </c>
      <c r="F3799" s="3">
        <v>0.37430555555555556</v>
      </c>
      <c r="G3799" s="1" t="s">
        <v>58</v>
      </c>
      <c r="H3799" s="1" t="s">
        <v>71</v>
      </c>
      <c r="I3799" s="1"/>
      <c r="J3799" s="1"/>
      <c r="K3799" s="1"/>
      <c r="L3799" s="1" t="s">
        <v>46</v>
      </c>
      <c r="M3799" s="1" t="s">
        <v>46</v>
      </c>
      <c r="N3799" s="1" t="s">
        <v>46</v>
      </c>
      <c r="O3799" s="1" t="s">
        <v>46</v>
      </c>
      <c r="P3799" s="1" t="s">
        <v>46</v>
      </c>
      <c r="Q3799" s="1" t="s">
        <v>46</v>
      </c>
      <c r="R3799" s="1" t="s">
        <v>46</v>
      </c>
      <c r="S3799" s="1" t="s">
        <v>46</v>
      </c>
      <c r="T3799" s="12" t="str">
        <f>IF(OR(VOZ_WHATSAPP[[#This Row],[Brinda argumentos coherentes a la objeción]]="No Cumple",VOZ_WHATSAPP[[#This Row],[Despliegue de Beneficios y/o consecuencias]]="No Cumple"),"Sin Negocio","Negocio")</f>
        <v>Negocio</v>
      </c>
      <c r="U3799" s="1" t="s">
        <v>48</v>
      </c>
      <c r="V3799" s="1" t="s">
        <v>48</v>
      </c>
      <c r="W3799" s="1" t="s">
        <v>48</v>
      </c>
      <c r="X3799" s="12" t="str">
        <f>IF(OR(VOZ_WHATSAPP[[#This Row],[Confirma Valor de pago]]="No Cumple",VOZ_WHATSAPP[[#This Row],[Confirma hora de pago]]="No Cumple",VOZ_WHATSAPP[[#This Row],[Confirma medio de pago]]="No Cumple"),"Sin Cierre","Cierre")</f>
        <v>Cierre</v>
      </c>
      <c r="Y3799" s="1" t="s">
        <v>48</v>
      </c>
      <c r="Z3799" s="1" t="s">
        <v>46</v>
      </c>
      <c r="AA3799" s="1" t="s">
        <v>46</v>
      </c>
      <c r="AB3799" s="1" t="s">
        <v>46</v>
      </c>
      <c r="AC3799" s="11" t="str">
        <f>IF(OR(VOZ_WHATSAPP[[#This Row],[La comunicación es asertiva, con respeto y evita maltrato]]="No Cumple",VOZ_WHATSAPP[[#This Row],[Cumple con las normativas legales]]="No Cumple"),"No Cumple","Cumple")</f>
        <v>Cumple</v>
      </c>
      <c r="AD3799" s="1" t="s">
        <v>48</v>
      </c>
      <c r="AE3799" s="1" t="s">
        <v>3266</v>
      </c>
      <c r="AF3799" s="4">
        <v>1</v>
      </c>
      <c r="AG3799" s="4">
        <f>IF(AND(VOZ_WHATSAPP[[#This Row],[Estado Cierre]]="Sin Cierre",VOZ_WHATSAPP[[#This Row],[Nota Negocio]]="Sin Negocio"),VOZ_WHATSAPP[[#This Row],[Nota]]-24%,VOZ_WHATSAPP[[#This Row],[Nota]])</f>
        <v>1</v>
      </c>
      <c r="AH3799" s="8">
        <f>IF(VOZ_WHATSAPP[[#This Row],[Estado Legal]]="No Cumple",0,IF(VOZ_WHATSAPP[[#This Row],[Realiza lectura de guion Legal]]="No Cumple",VOZ_WHATSAPP[[#This Row],[Nota 2]]-50%,VOZ_WHATSAPP[[#This Row],[Nota 2]]))</f>
        <v>1</v>
      </c>
    </row>
    <row r="3800" spans="1:34" x14ac:dyDescent="0.25">
      <c r="A3800" s="2" t="str">
        <f>VOZ_WHATSAPP[[#This Row],[ID Asesor]]&amp;VOZ_WHATSAPP[[#This Row],[Fecha Monitoreo]]</f>
        <v>362345910</v>
      </c>
      <c r="B3800" s="2">
        <v>45910</v>
      </c>
      <c r="C3800" s="1" t="s">
        <v>126</v>
      </c>
      <c r="D3800" s="1">
        <v>3623</v>
      </c>
      <c r="E3800" s="2">
        <v>45910</v>
      </c>
      <c r="F3800" s="3">
        <v>0.48888888888888887</v>
      </c>
      <c r="G3800" s="1" t="s">
        <v>58</v>
      </c>
      <c r="H3800" s="1" t="s">
        <v>71</v>
      </c>
      <c r="I3800" s="1"/>
      <c r="J3800" s="1"/>
      <c r="K3800" s="1"/>
      <c r="L3800" s="1" t="s">
        <v>46</v>
      </c>
      <c r="M3800" s="1" t="s">
        <v>48</v>
      </c>
      <c r="N3800" s="1" t="s">
        <v>46</v>
      </c>
      <c r="O3800" s="1" t="s">
        <v>46</v>
      </c>
      <c r="P3800" s="1" t="s">
        <v>46</v>
      </c>
      <c r="Q3800" s="1" t="s">
        <v>48</v>
      </c>
      <c r="R3800" s="1" t="s">
        <v>48</v>
      </c>
      <c r="S3800" s="1" t="s">
        <v>48</v>
      </c>
      <c r="T3800" s="12" t="str">
        <f>IF(OR(VOZ_WHATSAPP[[#This Row],[Brinda argumentos coherentes a la objeción]]="No Cumple",VOZ_WHATSAPP[[#This Row],[Despliegue de Beneficios y/o consecuencias]]="No Cumple"),"Sin Negocio","Negocio")</f>
        <v>Negocio</v>
      </c>
      <c r="U3800" s="1" t="s">
        <v>48</v>
      </c>
      <c r="V3800" s="1" t="s">
        <v>48</v>
      </c>
      <c r="W3800" s="1" t="s">
        <v>48</v>
      </c>
      <c r="X3800" s="12" t="str">
        <f>IF(OR(VOZ_WHATSAPP[[#This Row],[Confirma Valor de pago]]="No Cumple",VOZ_WHATSAPP[[#This Row],[Confirma hora de pago]]="No Cumple",VOZ_WHATSAPP[[#This Row],[Confirma medio de pago]]="No Cumple"),"Sin Cierre","Cierre")</f>
        <v>Cierre</v>
      </c>
      <c r="Y3800" s="1" t="s">
        <v>48</v>
      </c>
      <c r="Z3800" s="1" t="s">
        <v>46</v>
      </c>
      <c r="AA3800" s="1" t="s">
        <v>46</v>
      </c>
      <c r="AB3800" s="1" t="s">
        <v>46</v>
      </c>
      <c r="AC3800" s="11" t="str">
        <f>IF(OR(VOZ_WHATSAPP[[#This Row],[La comunicación es asertiva, con respeto y evita maltrato]]="No Cumple",VOZ_WHATSAPP[[#This Row],[Cumple con las normativas legales]]="No Cumple"),"No Cumple","Cumple")</f>
        <v>Cumple</v>
      </c>
      <c r="AD3800" s="1" t="s">
        <v>46</v>
      </c>
      <c r="AE3800" s="1" t="s">
        <v>131</v>
      </c>
      <c r="AF3800" s="4">
        <v>1</v>
      </c>
      <c r="AG3800" s="4">
        <f>IF(AND(VOZ_WHATSAPP[[#This Row],[Estado Cierre]]="Sin Cierre",VOZ_WHATSAPP[[#This Row],[Nota Negocio]]="Sin Negocio"),VOZ_WHATSAPP[[#This Row],[Nota]]-24%,VOZ_WHATSAPP[[#This Row],[Nota]])</f>
        <v>1</v>
      </c>
      <c r="AH3800" s="8">
        <f>IF(VOZ_WHATSAPP[[#This Row],[Estado Legal]]="No Cumple",0,IF(VOZ_WHATSAPP[[#This Row],[Realiza lectura de guion Legal]]="No Cumple",VOZ_WHATSAPP[[#This Row],[Nota 2]]-50%,VOZ_WHATSAPP[[#This Row],[Nota 2]]))</f>
        <v>1</v>
      </c>
    </row>
    <row r="3801" spans="1:34" x14ac:dyDescent="0.25">
      <c r="A3801" s="2" t="str">
        <f>VOZ_WHATSAPP[[#This Row],[ID Asesor]]&amp;VOZ_WHATSAPP[[#This Row],[Fecha Monitoreo]]</f>
        <v>409145910</v>
      </c>
      <c r="B3801" s="2">
        <v>45910</v>
      </c>
      <c r="C3801" s="1" t="s">
        <v>126</v>
      </c>
      <c r="D3801" s="1">
        <v>4091</v>
      </c>
      <c r="E3801" s="2">
        <v>45910</v>
      </c>
      <c r="F3801" s="3">
        <v>0.68125000000000002</v>
      </c>
      <c r="G3801" s="1" t="s">
        <v>80</v>
      </c>
      <c r="H3801" s="1" t="s">
        <v>71</v>
      </c>
      <c r="I3801" s="1"/>
      <c r="J3801" s="1"/>
      <c r="K3801" s="1"/>
      <c r="L3801" s="1" t="s">
        <v>46</v>
      </c>
      <c r="M3801" s="1" t="s">
        <v>46</v>
      </c>
      <c r="N3801" s="1" t="s">
        <v>46</v>
      </c>
      <c r="O3801" s="1" t="s">
        <v>46</v>
      </c>
      <c r="P3801" s="1" t="s">
        <v>46</v>
      </c>
      <c r="Q3801" s="1" t="s">
        <v>46</v>
      </c>
      <c r="R3801" s="1" t="s">
        <v>46</v>
      </c>
      <c r="S3801" s="1" t="s">
        <v>46</v>
      </c>
      <c r="T3801" s="12" t="str">
        <f>IF(OR(VOZ_WHATSAPP[[#This Row],[Brinda argumentos coherentes a la objeción]]="No Cumple",VOZ_WHATSAPP[[#This Row],[Despliegue de Beneficios y/o consecuencias]]="No Cumple"),"Sin Negocio","Negocio")</f>
        <v>Negocio</v>
      </c>
      <c r="U3801" s="1" t="s">
        <v>48</v>
      </c>
      <c r="V3801" s="1" t="s">
        <v>48</v>
      </c>
      <c r="W3801" s="1" t="s">
        <v>48</v>
      </c>
      <c r="X3801" s="12" t="str">
        <f>IF(OR(VOZ_WHATSAPP[[#This Row],[Confirma Valor de pago]]="No Cumple",VOZ_WHATSAPP[[#This Row],[Confirma hora de pago]]="No Cumple",VOZ_WHATSAPP[[#This Row],[Confirma medio de pago]]="No Cumple"),"Sin Cierre","Cierre")</f>
        <v>Cierre</v>
      </c>
      <c r="Y3801" s="1" t="s">
        <v>48</v>
      </c>
      <c r="Z3801" s="1" t="s">
        <v>46</v>
      </c>
      <c r="AA3801" s="1" t="s">
        <v>46</v>
      </c>
      <c r="AB3801" s="1" t="s">
        <v>46</v>
      </c>
      <c r="AC3801" s="11" t="str">
        <f>IF(OR(VOZ_WHATSAPP[[#This Row],[La comunicación es asertiva, con respeto y evita maltrato]]="No Cumple",VOZ_WHATSAPP[[#This Row],[Cumple con las normativas legales]]="No Cumple"),"No Cumple","Cumple")</f>
        <v>Cumple</v>
      </c>
      <c r="AD3801" s="1" t="s">
        <v>46</v>
      </c>
      <c r="AE3801" s="1" t="s">
        <v>131</v>
      </c>
      <c r="AF3801" s="4">
        <v>1</v>
      </c>
      <c r="AG3801" s="4">
        <f>IF(AND(VOZ_WHATSAPP[[#This Row],[Estado Cierre]]="Sin Cierre",VOZ_WHATSAPP[[#This Row],[Nota Negocio]]="Sin Negocio"),VOZ_WHATSAPP[[#This Row],[Nota]]-24%,VOZ_WHATSAPP[[#This Row],[Nota]])</f>
        <v>1</v>
      </c>
      <c r="AH3801" s="8">
        <f>IF(VOZ_WHATSAPP[[#This Row],[Estado Legal]]="No Cumple",0,IF(VOZ_WHATSAPP[[#This Row],[Realiza lectura de guion Legal]]="No Cumple",VOZ_WHATSAPP[[#This Row],[Nota 2]]-50%,VOZ_WHATSAPP[[#This Row],[Nota 2]]))</f>
        <v>1</v>
      </c>
    </row>
    <row r="3802" spans="1:34" x14ac:dyDescent="0.25">
      <c r="A3802" s="2" t="str">
        <f>VOZ_WHATSAPP[[#This Row],[ID Asesor]]&amp;VOZ_WHATSAPP[[#This Row],[Fecha Monitoreo]]</f>
        <v>338445910</v>
      </c>
      <c r="B3802" s="2">
        <v>45910</v>
      </c>
      <c r="C3802" s="1" t="s">
        <v>696</v>
      </c>
      <c r="D3802" s="1">
        <v>3384</v>
      </c>
      <c r="E3802" s="2">
        <v>45910</v>
      </c>
      <c r="F3802" s="3">
        <v>0.42986111111111114</v>
      </c>
      <c r="G3802" s="1" t="s">
        <v>58</v>
      </c>
      <c r="H3802" s="1" t="s">
        <v>71</v>
      </c>
      <c r="I3802" s="1"/>
      <c r="J3802" s="1"/>
      <c r="K3802" s="1"/>
      <c r="L3802" s="1" t="s">
        <v>46</v>
      </c>
      <c r="M3802" s="1" t="s">
        <v>47</v>
      </c>
      <c r="N3802" s="1" t="s">
        <v>46</v>
      </c>
      <c r="O3802" s="1" t="s">
        <v>46</v>
      </c>
      <c r="P3802" s="1" t="s">
        <v>46</v>
      </c>
      <c r="Q3802" s="1" t="s">
        <v>48</v>
      </c>
      <c r="R3802" s="1" t="s">
        <v>48</v>
      </c>
      <c r="S3802" s="1" t="s">
        <v>48</v>
      </c>
      <c r="T3802" s="12" t="str">
        <f>IF(OR(VOZ_WHATSAPP[[#This Row],[Brinda argumentos coherentes a la objeción]]="No Cumple",VOZ_WHATSAPP[[#This Row],[Despliegue de Beneficios y/o consecuencias]]="No Cumple"),"Sin Negocio","Negocio")</f>
        <v>Negocio</v>
      </c>
      <c r="U3802" s="1" t="s">
        <v>48</v>
      </c>
      <c r="V3802" s="1" t="s">
        <v>48</v>
      </c>
      <c r="W3802" s="1" t="s">
        <v>48</v>
      </c>
      <c r="X3802" s="12" t="str">
        <f>IF(OR(VOZ_WHATSAPP[[#This Row],[Confirma Valor de pago]]="No Cumple",VOZ_WHATSAPP[[#This Row],[Confirma hora de pago]]="No Cumple",VOZ_WHATSAPP[[#This Row],[Confirma medio de pago]]="No Cumple"),"Sin Cierre","Cierre")</f>
        <v>Cierre</v>
      </c>
      <c r="Y3802" s="1" t="s">
        <v>48</v>
      </c>
      <c r="Z3802" s="1" t="s">
        <v>46</v>
      </c>
      <c r="AA3802" s="1" t="s">
        <v>46</v>
      </c>
      <c r="AB3802" s="1" t="s">
        <v>46</v>
      </c>
      <c r="AC3802" s="11" t="str">
        <f>IF(OR(VOZ_WHATSAPP[[#This Row],[La comunicación es asertiva, con respeto y evita maltrato]]="No Cumple",VOZ_WHATSAPP[[#This Row],[Cumple con las normativas legales]]="No Cumple"),"No Cumple","Cumple")</f>
        <v>Cumple</v>
      </c>
      <c r="AD3802" s="1" t="s">
        <v>48</v>
      </c>
      <c r="AE3802" s="1" t="s">
        <v>3267</v>
      </c>
      <c r="AF3802" s="4">
        <v>0.96</v>
      </c>
      <c r="AG3802" s="4">
        <f>IF(AND(VOZ_WHATSAPP[[#This Row],[Estado Cierre]]="Sin Cierre",VOZ_WHATSAPP[[#This Row],[Nota Negocio]]="Sin Negocio"),VOZ_WHATSAPP[[#This Row],[Nota]]-24%,VOZ_WHATSAPP[[#This Row],[Nota]])</f>
        <v>0.96</v>
      </c>
      <c r="AH3802" s="8">
        <f>IF(VOZ_WHATSAPP[[#This Row],[Estado Legal]]="No Cumple",0,IF(VOZ_WHATSAPP[[#This Row],[Realiza lectura de guion Legal]]="No Cumple",VOZ_WHATSAPP[[#This Row],[Nota 2]]-50%,VOZ_WHATSAPP[[#This Row],[Nota 2]]))</f>
        <v>0.96</v>
      </c>
    </row>
    <row r="3803" spans="1:34" x14ac:dyDescent="0.25">
      <c r="A3803" s="2" t="str">
        <f>VOZ_WHATSAPP[[#This Row],[ID Asesor]]&amp;VOZ_WHATSAPP[[#This Row],[Fecha Monitoreo]]</f>
        <v>214845911</v>
      </c>
      <c r="B3803" s="2">
        <v>45911</v>
      </c>
      <c r="C3803" s="1" t="s">
        <v>42</v>
      </c>
      <c r="D3803" s="1">
        <v>2148</v>
      </c>
      <c r="E3803" s="2">
        <v>45911</v>
      </c>
      <c r="F3803" s="3">
        <v>0.34513888888888888</v>
      </c>
      <c r="G3803" s="1" t="s">
        <v>80</v>
      </c>
      <c r="H3803" s="1" t="s">
        <v>44</v>
      </c>
      <c r="I3803" s="1">
        <v>11009583</v>
      </c>
      <c r="J3803" s="1">
        <v>3213099255</v>
      </c>
      <c r="K3803" s="1" t="s">
        <v>49</v>
      </c>
      <c r="L3803" s="1" t="s">
        <v>46</v>
      </c>
      <c r="M3803" s="1" t="s">
        <v>46</v>
      </c>
      <c r="N3803" s="1" t="s">
        <v>46</v>
      </c>
      <c r="O3803" s="1" t="s">
        <v>46</v>
      </c>
      <c r="P3803" s="1" t="s">
        <v>46</v>
      </c>
      <c r="Q3803" s="1" t="s">
        <v>48</v>
      </c>
      <c r="R3803" s="1" t="s">
        <v>48</v>
      </c>
      <c r="S3803" s="1" t="s">
        <v>46</v>
      </c>
      <c r="T3803" s="12" t="str">
        <f>IF(OR(VOZ_WHATSAPP[[#This Row],[Brinda argumentos coherentes a la objeción]]="No Cumple",VOZ_WHATSAPP[[#This Row],[Despliegue de Beneficios y/o consecuencias]]="No Cumple"),"Sin Negocio","Negocio")</f>
        <v>Negocio</v>
      </c>
      <c r="U3803" s="1" t="s">
        <v>46</v>
      </c>
      <c r="V3803" s="1" t="s">
        <v>46</v>
      </c>
      <c r="W3803" s="1" t="s">
        <v>46</v>
      </c>
      <c r="X3803" s="12" t="str">
        <f>IF(OR(VOZ_WHATSAPP[[#This Row],[Confirma Valor de pago]]="No Cumple",VOZ_WHATSAPP[[#This Row],[Confirma hora de pago]]="No Cumple",VOZ_WHATSAPP[[#This Row],[Confirma medio de pago]]="No Cumple"),"Sin Cierre","Cierre")</f>
        <v>Cierre</v>
      </c>
      <c r="Y3803" s="1" t="s">
        <v>46</v>
      </c>
      <c r="Z3803" s="1" t="s">
        <v>46</v>
      </c>
      <c r="AA3803" s="1" t="s">
        <v>46</v>
      </c>
      <c r="AB3803" s="1" t="s">
        <v>46</v>
      </c>
      <c r="AC3803" s="11" t="str">
        <f>IF(OR(VOZ_WHATSAPP[[#This Row],[La comunicación es asertiva, con respeto y evita maltrato]]="No Cumple",VOZ_WHATSAPP[[#This Row],[Cumple con las normativas legales]]="No Cumple"),"No Cumple","Cumple")</f>
        <v>Cumple</v>
      </c>
      <c r="AD3803" s="1" t="s">
        <v>46</v>
      </c>
      <c r="AE3803" s="1" t="s">
        <v>101</v>
      </c>
      <c r="AF3803" s="4">
        <v>1</v>
      </c>
      <c r="AG3803" s="4">
        <f>IF(AND(VOZ_WHATSAPP[[#This Row],[Estado Cierre]]="Sin Cierre",VOZ_WHATSAPP[[#This Row],[Nota Negocio]]="Sin Negocio"),VOZ_WHATSAPP[[#This Row],[Nota]]-24%,VOZ_WHATSAPP[[#This Row],[Nota]])</f>
        <v>1</v>
      </c>
      <c r="AH3803" s="8">
        <f>IF(VOZ_WHATSAPP[[#This Row],[Estado Legal]]="No Cumple",0,IF(VOZ_WHATSAPP[[#This Row],[Realiza lectura de guion Legal]]="No Cumple",VOZ_WHATSAPP[[#This Row],[Nota 2]]-50%,VOZ_WHATSAPP[[#This Row],[Nota 2]]))</f>
        <v>1</v>
      </c>
    </row>
    <row r="3804" spans="1:34" x14ac:dyDescent="0.25">
      <c r="A3804" s="2" t="str">
        <f>VOZ_WHATSAPP[[#This Row],[ID Asesor]]&amp;VOZ_WHATSAPP[[#This Row],[Fecha Monitoreo]]</f>
        <v>388945911</v>
      </c>
      <c r="B3804" s="2">
        <v>45911</v>
      </c>
      <c r="C3804" s="1" t="s">
        <v>42</v>
      </c>
      <c r="D3804" s="1">
        <v>3889</v>
      </c>
      <c r="E3804" s="2">
        <v>45911</v>
      </c>
      <c r="F3804" s="3">
        <v>0.34097222222222223</v>
      </c>
      <c r="G3804" s="1" t="s">
        <v>60</v>
      </c>
      <c r="H3804" s="1" t="s">
        <v>44</v>
      </c>
      <c r="I3804" s="1">
        <v>1432</v>
      </c>
      <c r="J3804" s="1">
        <v>3106957712</v>
      </c>
      <c r="K3804" s="1" t="s">
        <v>45</v>
      </c>
      <c r="L3804" s="1" t="s">
        <v>46</v>
      </c>
      <c r="M3804" s="1" t="s">
        <v>46</v>
      </c>
      <c r="N3804" s="1" t="s">
        <v>46</v>
      </c>
      <c r="O3804" s="1" t="s">
        <v>46</v>
      </c>
      <c r="P3804" s="1" t="s">
        <v>46</v>
      </c>
      <c r="Q3804" s="1" t="s">
        <v>48</v>
      </c>
      <c r="R3804" s="1" t="s">
        <v>48</v>
      </c>
      <c r="S3804" s="1" t="s">
        <v>48</v>
      </c>
      <c r="T3804" s="12" t="str">
        <f>IF(OR(VOZ_WHATSAPP[[#This Row],[Brinda argumentos coherentes a la objeción]]="No Cumple",VOZ_WHATSAPP[[#This Row],[Despliegue de Beneficios y/o consecuencias]]="No Cumple"),"Sin Negocio","Negocio")</f>
        <v>Negocio</v>
      </c>
      <c r="U3804" s="1" t="s">
        <v>46</v>
      </c>
      <c r="V3804" s="1" t="s">
        <v>46</v>
      </c>
      <c r="W3804" s="1" t="s">
        <v>46</v>
      </c>
      <c r="X3804" s="12" t="str">
        <f>IF(OR(VOZ_WHATSAPP[[#This Row],[Confirma Valor de pago]]="No Cumple",VOZ_WHATSAPP[[#This Row],[Confirma hora de pago]]="No Cumple",VOZ_WHATSAPP[[#This Row],[Confirma medio de pago]]="No Cumple"),"Sin Cierre","Cierre")</f>
        <v>Cierre</v>
      </c>
      <c r="Y3804" s="1" t="s">
        <v>46</v>
      </c>
      <c r="Z3804" s="1" t="s">
        <v>46</v>
      </c>
      <c r="AA3804" s="1" t="s">
        <v>46</v>
      </c>
      <c r="AB3804" s="1" t="s">
        <v>46</v>
      </c>
      <c r="AC3804" s="11" t="str">
        <f>IF(OR(VOZ_WHATSAPP[[#This Row],[La comunicación es asertiva, con respeto y evita maltrato]]="No Cumple",VOZ_WHATSAPP[[#This Row],[Cumple con las normativas legales]]="No Cumple"),"No Cumple","Cumple")</f>
        <v>Cumple</v>
      </c>
      <c r="AD3804" s="1" t="s">
        <v>46</v>
      </c>
      <c r="AE3804" s="1" t="s">
        <v>55</v>
      </c>
      <c r="AF3804" s="4">
        <v>1</v>
      </c>
      <c r="AG3804" s="4">
        <f>IF(AND(VOZ_WHATSAPP[[#This Row],[Estado Cierre]]="Sin Cierre",VOZ_WHATSAPP[[#This Row],[Nota Negocio]]="Sin Negocio"),VOZ_WHATSAPP[[#This Row],[Nota]]-24%,VOZ_WHATSAPP[[#This Row],[Nota]])</f>
        <v>1</v>
      </c>
      <c r="AH3804" s="8">
        <f>IF(VOZ_WHATSAPP[[#This Row],[Estado Legal]]="No Cumple",0,IF(VOZ_WHATSAPP[[#This Row],[Realiza lectura de guion Legal]]="No Cumple",VOZ_WHATSAPP[[#This Row],[Nota 2]]-50%,VOZ_WHATSAPP[[#This Row],[Nota 2]]))</f>
        <v>1</v>
      </c>
    </row>
    <row r="3805" spans="1:34" x14ac:dyDescent="0.25">
      <c r="A3805" s="2" t="str">
        <f>VOZ_WHATSAPP[[#This Row],[ID Asesor]]&amp;VOZ_WHATSAPP[[#This Row],[Fecha Monitoreo]]</f>
        <v>396845911</v>
      </c>
      <c r="B3805" s="2">
        <v>45911</v>
      </c>
      <c r="C3805" s="1" t="s">
        <v>126</v>
      </c>
      <c r="D3805" s="1">
        <v>3968</v>
      </c>
      <c r="E3805" s="2">
        <v>45911</v>
      </c>
      <c r="F3805" s="3">
        <v>0.3576388888888889</v>
      </c>
      <c r="G3805" s="1" t="s">
        <v>58</v>
      </c>
      <c r="H3805" s="1" t="s">
        <v>44</v>
      </c>
      <c r="I3805" s="1">
        <v>607</v>
      </c>
      <c r="J3805" s="1">
        <v>3167839743</v>
      </c>
      <c r="K3805" s="1" t="s">
        <v>45</v>
      </c>
      <c r="L3805" s="1" t="s">
        <v>46</v>
      </c>
      <c r="M3805" s="1" t="s">
        <v>46</v>
      </c>
      <c r="N3805" s="1" t="s">
        <v>46</v>
      </c>
      <c r="O3805" s="1" t="s">
        <v>46</v>
      </c>
      <c r="P3805" s="1" t="s">
        <v>46</v>
      </c>
      <c r="Q3805" s="1" t="s">
        <v>46</v>
      </c>
      <c r="R3805" s="1" t="s">
        <v>46</v>
      </c>
      <c r="S3805" s="1" t="s">
        <v>48</v>
      </c>
      <c r="T3805" s="12" t="str">
        <f>IF(OR(VOZ_WHATSAPP[[#This Row],[Brinda argumentos coherentes a la objeción]]="No Cumple",VOZ_WHATSAPP[[#This Row],[Despliegue de Beneficios y/o consecuencias]]="No Cumple"),"Sin Negocio","Negocio")</f>
        <v>Negocio</v>
      </c>
      <c r="U3805" s="1" t="s">
        <v>46</v>
      </c>
      <c r="V3805" s="1" t="s">
        <v>46</v>
      </c>
      <c r="W3805" s="1" t="s">
        <v>46</v>
      </c>
      <c r="X3805" s="12" t="str">
        <f>IF(OR(VOZ_WHATSAPP[[#This Row],[Confirma Valor de pago]]="No Cumple",VOZ_WHATSAPP[[#This Row],[Confirma hora de pago]]="No Cumple",VOZ_WHATSAPP[[#This Row],[Confirma medio de pago]]="No Cumple"),"Sin Cierre","Cierre")</f>
        <v>Cierre</v>
      </c>
      <c r="Y3805" s="1" t="s">
        <v>46</v>
      </c>
      <c r="Z3805" s="1" t="s">
        <v>46</v>
      </c>
      <c r="AA3805" s="1" t="s">
        <v>46</v>
      </c>
      <c r="AB3805" s="1" t="s">
        <v>46</v>
      </c>
      <c r="AC3805" s="11" t="str">
        <f>IF(OR(VOZ_WHATSAPP[[#This Row],[La comunicación es asertiva, con respeto y evita maltrato]]="No Cumple",VOZ_WHATSAPP[[#This Row],[Cumple con las normativas legales]]="No Cumple"),"No Cumple","Cumple")</f>
        <v>Cumple</v>
      </c>
      <c r="AD3805" s="1" t="s">
        <v>46</v>
      </c>
      <c r="AE3805" s="1" t="s">
        <v>131</v>
      </c>
      <c r="AF3805" s="4">
        <v>1</v>
      </c>
      <c r="AG3805" s="4">
        <f>IF(AND(VOZ_WHATSAPP[[#This Row],[Estado Cierre]]="Sin Cierre",VOZ_WHATSAPP[[#This Row],[Nota Negocio]]="Sin Negocio"),VOZ_WHATSAPP[[#This Row],[Nota]]-24%,VOZ_WHATSAPP[[#This Row],[Nota]])</f>
        <v>1</v>
      </c>
      <c r="AH3805" s="8">
        <f>IF(VOZ_WHATSAPP[[#This Row],[Estado Legal]]="No Cumple",0,IF(VOZ_WHATSAPP[[#This Row],[Realiza lectura de guion Legal]]="No Cumple",VOZ_WHATSAPP[[#This Row],[Nota 2]]-50%,VOZ_WHATSAPP[[#This Row],[Nota 2]]))</f>
        <v>1</v>
      </c>
    </row>
    <row r="3806" spans="1:34" x14ac:dyDescent="0.25">
      <c r="A3806" s="2" t="str">
        <f>VOZ_WHATSAPP[[#This Row],[ID Asesor]]&amp;VOZ_WHATSAPP[[#This Row],[Fecha Monitoreo]]</f>
        <v>254045911</v>
      </c>
      <c r="B3806" s="2">
        <v>45911</v>
      </c>
      <c r="C3806" s="1" t="s">
        <v>50</v>
      </c>
      <c r="D3806" s="1">
        <v>2540</v>
      </c>
      <c r="E3806" s="2">
        <v>45911</v>
      </c>
      <c r="F3806" s="3">
        <v>0.34791666666666665</v>
      </c>
      <c r="G3806" s="1" t="s">
        <v>60</v>
      </c>
      <c r="H3806" s="1" t="s">
        <v>44</v>
      </c>
      <c r="I3806" s="1">
        <v>1110</v>
      </c>
      <c r="J3806" s="1">
        <v>3158573944</v>
      </c>
      <c r="K3806" s="1" t="s">
        <v>45</v>
      </c>
      <c r="L3806" s="1" t="s">
        <v>46</v>
      </c>
      <c r="M3806" s="1" t="s">
        <v>48</v>
      </c>
      <c r="N3806" s="1" t="s">
        <v>46</v>
      </c>
      <c r="O3806" s="1" t="s">
        <v>46</v>
      </c>
      <c r="P3806" s="1" t="s">
        <v>46</v>
      </c>
      <c r="Q3806" s="1" t="s">
        <v>46</v>
      </c>
      <c r="R3806" s="1" t="s">
        <v>46</v>
      </c>
      <c r="S3806" s="1" t="s">
        <v>46</v>
      </c>
      <c r="T3806" s="12" t="str">
        <f>IF(OR(VOZ_WHATSAPP[[#This Row],[Brinda argumentos coherentes a la objeción]]="No Cumple",VOZ_WHATSAPP[[#This Row],[Despliegue de Beneficios y/o consecuencias]]="No Cumple"),"Sin Negocio","Negocio")</f>
        <v>Negocio</v>
      </c>
      <c r="U3806" s="1" t="s">
        <v>47</v>
      </c>
      <c r="V3806" s="1" t="s">
        <v>47</v>
      </c>
      <c r="W3806" s="1" t="s">
        <v>47</v>
      </c>
      <c r="X3806" s="12" t="str">
        <f>IF(OR(VOZ_WHATSAPP[[#This Row],[Confirma Valor de pago]]="No Cumple",VOZ_WHATSAPP[[#This Row],[Confirma hora de pago]]="No Cumple",VOZ_WHATSAPP[[#This Row],[Confirma medio de pago]]="No Cumple"),"Sin Cierre","Cierre")</f>
        <v>Sin Cierre</v>
      </c>
      <c r="Y3806" s="1" t="s">
        <v>46</v>
      </c>
      <c r="Z3806" s="1" t="s">
        <v>46</v>
      </c>
      <c r="AA3806" s="1" t="s">
        <v>46</v>
      </c>
      <c r="AB3806" s="1" t="s">
        <v>46</v>
      </c>
      <c r="AC3806" s="11" t="str">
        <f>IF(OR(VOZ_WHATSAPP[[#This Row],[La comunicación es asertiva, con respeto y evita maltrato]]="No Cumple",VOZ_WHATSAPP[[#This Row],[Cumple con las normativas legales]]="No Cumple"),"No Cumple","Cumple")</f>
        <v>Cumple</v>
      </c>
      <c r="AD3806" s="1" t="s">
        <v>46</v>
      </c>
      <c r="AE3806" s="1" t="s">
        <v>3268</v>
      </c>
      <c r="AF3806" s="4">
        <v>0.76</v>
      </c>
      <c r="AG3806" s="4">
        <f>IF(AND(VOZ_WHATSAPP[[#This Row],[Estado Cierre]]="Sin Cierre",VOZ_WHATSAPP[[#This Row],[Nota Negocio]]="Sin Negocio"),VOZ_WHATSAPP[[#This Row],[Nota]]-24%,VOZ_WHATSAPP[[#This Row],[Nota]])</f>
        <v>0.76</v>
      </c>
      <c r="AH3806" s="8">
        <f>IF(VOZ_WHATSAPP[[#This Row],[Estado Legal]]="No Cumple",0,IF(VOZ_WHATSAPP[[#This Row],[Realiza lectura de guion Legal]]="No Cumple",VOZ_WHATSAPP[[#This Row],[Nota 2]]-50%,VOZ_WHATSAPP[[#This Row],[Nota 2]]))</f>
        <v>0.76</v>
      </c>
    </row>
    <row r="3807" spans="1:34" x14ac:dyDescent="0.25">
      <c r="A3807" s="2" t="str">
        <f>VOZ_WHATSAPP[[#This Row],[ID Asesor]]&amp;VOZ_WHATSAPP[[#This Row],[Fecha Monitoreo]]</f>
        <v>382145911</v>
      </c>
      <c r="B3807" s="2">
        <v>45911</v>
      </c>
      <c r="C3807" s="1" t="s">
        <v>696</v>
      </c>
      <c r="D3807" s="1">
        <v>3821</v>
      </c>
      <c r="E3807" s="2">
        <v>45911</v>
      </c>
      <c r="F3807" s="3">
        <v>0.35347222222222224</v>
      </c>
      <c r="G3807" s="1" t="s">
        <v>58</v>
      </c>
      <c r="H3807" s="1" t="s">
        <v>44</v>
      </c>
      <c r="I3807" s="1">
        <v>590</v>
      </c>
      <c r="J3807" s="1">
        <v>3122371130</v>
      </c>
      <c r="K3807" s="1" t="s">
        <v>45</v>
      </c>
      <c r="L3807" s="1" t="s">
        <v>46</v>
      </c>
      <c r="M3807" s="1" t="s">
        <v>46</v>
      </c>
      <c r="N3807" s="1" t="s">
        <v>46</v>
      </c>
      <c r="O3807" s="1" t="s">
        <v>46</v>
      </c>
      <c r="P3807" s="1" t="s">
        <v>46</v>
      </c>
      <c r="Q3807" s="1" t="s">
        <v>48</v>
      </c>
      <c r="R3807" s="1" t="s">
        <v>48</v>
      </c>
      <c r="S3807" s="1" t="s">
        <v>47</v>
      </c>
      <c r="T3807" s="12" t="str">
        <f>IF(OR(VOZ_WHATSAPP[[#This Row],[Brinda argumentos coherentes a la objeción]]="No Cumple",VOZ_WHATSAPP[[#This Row],[Despliegue de Beneficios y/o consecuencias]]="No Cumple"),"Sin Negocio","Negocio")</f>
        <v>Sin Negocio</v>
      </c>
      <c r="U3807" s="1" t="s">
        <v>46</v>
      </c>
      <c r="V3807" s="1" t="s">
        <v>46</v>
      </c>
      <c r="W3807" s="1" t="s">
        <v>46</v>
      </c>
      <c r="X3807" s="12" t="str">
        <f>IF(OR(VOZ_WHATSAPP[[#This Row],[Confirma Valor de pago]]="No Cumple",VOZ_WHATSAPP[[#This Row],[Confirma hora de pago]]="No Cumple",VOZ_WHATSAPP[[#This Row],[Confirma medio de pago]]="No Cumple"),"Sin Cierre","Cierre")</f>
        <v>Cierre</v>
      </c>
      <c r="Y3807" s="1" t="s">
        <v>46</v>
      </c>
      <c r="Z3807" s="1" t="s">
        <v>46</v>
      </c>
      <c r="AA3807" s="1" t="s">
        <v>46</v>
      </c>
      <c r="AB3807" s="1" t="s">
        <v>46</v>
      </c>
      <c r="AC3807" s="11" t="str">
        <f>IF(OR(VOZ_WHATSAPP[[#This Row],[La comunicación es asertiva, con respeto y evita maltrato]]="No Cumple",VOZ_WHATSAPP[[#This Row],[Cumple con las normativas legales]]="No Cumple"),"No Cumple","Cumple")</f>
        <v>Cumple</v>
      </c>
      <c r="AD3807" s="1" t="s">
        <v>46</v>
      </c>
      <c r="AE3807" s="1" t="s">
        <v>3269</v>
      </c>
      <c r="AF3807" s="4">
        <v>0.9</v>
      </c>
      <c r="AG3807" s="4">
        <f>IF(AND(VOZ_WHATSAPP[[#This Row],[Estado Cierre]]="Sin Cierre",VOZ_WHATSAPP[[#This Row],[Nota Negocio]]="Sin Negocio"),VOZ_WHATSAPP[[#This Row],[Nota]]-24%,VOZ_WHATSAPP[[#This Row],[Nota]])</f>
        <v>0.9</v>
      </c>
      <c r="AH3807" s="8">
        <f>IF(VOZ_WHATSAPP[[#This Row],[Estado Legal]]="No Cumple",0,IF(VOZ_WHATSAPP[[#This Row],[Realiza lectura de guion Legal]]="No Cumple",VOZ_WHATSAPP[[#This Row],[Nota 2]]-50%,VOZ_WHATSAPP[[#This Row],[Nota 2]]))</f>
        <v>0.9</v>
      </c>
    </row>
    <row r="3808" spans="1:34" x14ac:dyDescent="0.25">
      <c r="A3808" s="2" t="str">
        <f>VOZ_WHATSAPP[[#This Row],[ID Asesor]]&amp;VOZ_WHATSAPP[[#This Row],[Fecha Monitoreo]]</f>
        <v>335445911</v>
      </c>
      <c r="B3808" s="2">
        <v>45911</v>
      </c>
      <c r="C3808" s="1" t="s">
        <v>126</v>
      </c>
      <c r="D3808" s="1">
        <v>3354</v>
      </c>
      <c r="E3808" s="2">
        <v>45911</v>
      </c>
      <c r="F3808" s="3">
        <v>0.36805555555555558</v>
      </c>
      <c r="G3808" s="1" t="s">
        <v>58</v>
      </c>
      <c r="H3808" s="1" t="s">
        <v>44</v>
      </c>
      <c r="I3808" s="1">
        <v>425</v>
      </c>
      <c r="J3808" s="1">
        <v>3137919015</v>
      </c>
      <c r="K3808" s="1" t="s">
        <v>45</v>
      </c>
      <c r="L3808" s="1" t="s">
        <v>46</v>
      </c>
      <c r="M3808" s="1" t="s">
        <v>46</v>
      </c>
      <c r="N3808" s="1" t="s">
        <v>46</v>
      </c>
      <c r="O3808" s="1" t="s">
        <v>46</v>
      </c>
      <c r="P3808" s="1" t="s">
        <v>46</v>
      </c>
      <c r="Q3808" s="1" t="s">
        <v>46</v>
      </c>
      <c r="R3808" s="1" t="s">
        <v>46</v>
      </c>
      <c r="S3808" s="1" t="s">
        <v>46</v>
      </c>
      <c r="T3808" s="12" t="str">
        <f>IF(OR(VOZ_WHATSAPP[[#This Row],[Brinda argumentos coherentes a la objeción]]="No Cumple",VOZ_WHATSAPP[[#This Row],[Despliegue de Beneficios y/o consecuencias]]="No Cumple"),"Sin Negocio","Negocio")</f>
        <v>Negocio</v>
      </c>
      <c r="U3808" s="1" t="s">
        <v>46</v>
      </c>
      <c r="V3808" s="1" t="s">
        <v>46</v>
      </c>
      <c r="W3808" s="1" t="s">
        <v>46</v>
      </c>
      <c r="X3808" s="12" t="str">
        <f>IF(OR(VOZ_WHATSAPP[[#This Row],[Confirma Valor de pago]]="No Cumple",VOZ_WHATSAPP[[#This Row],[Confirma hora de pago]]="No Cumple",VOZ_WHATSAPP[[#This Row],[Confirma medio de pago]]="No Cumple"),"Sin Cierre","Cierre")</f>
        <v>Cierre</v>
      </c>
      <c r="Y3808" s="1" t="s">
        <v>46</v>
      </c>
      <c r="Z3808" s="1" t="s">
        <v>46</v>
      </c>
      <c r="AA3808" s="1" t="s">
        <v>46</v>
      </c>
      <c r="AB3808" s="1" t="s">
        <v>46</v>
      </c>
      <c r="AC3808" s="11" t="str">
        <f>IF(OR(VOZ_WHATSAPP[[#This Row],[La comunicación es asertiva, con respeto y evita maltrato]]="No Cumple",VOZ_WHATSAPP[[#This Row],[Cumple con las normativas legales]]="No Cumple"),"No Cumple","Cumple")</f>
        <v>Cumple</v>
      </c>
      <c r="AD3808" s="1" t="s">
        <v>46</v>
      </c>
      <c r="AE3808" s="1" t="s">
        <v>131</v>
      </c>
      <c r="AF3808" s="4">
        <v>1</v>
      </c>
      <c r="AG3808" s="4">
        <f>IF(AND(VOZ_WHATSAPP[[#This Row],[Estado Cierre]]="Sin Cierre",VOZ_WHATSAPP[[#This Row],[Nota Negocio]]="Sin Negocio"),VOZ_WHATSAPP[[#This Row],[Nota]]-24%,VOZ_WHATSAPP[[#This Row],[Nota]])</f>
        <v>1</v>
      </c>
      <c r="AH3808" s="8">
        <f>IF(VOZ_WHATSAPP[[#This Row],[Estado Legal]]="No Cumple",0,IF(VOZ_WHATSAPP[[#This Row],[Realiza lectura de guion Legal]]="No Cumple",VOZ_WHATSAPP[[#This Row],[Nota 2]]-50%,VOZ_WHATSAPP[[#This Row],[Nota 2]]))</f>
        <v>1</v>
      </c>
    </row>
    <row r="3809" spans="1:34" x14ac:dyDescent="0.25">
      <c r="A3809" s="2" t="str">
        <f>VOZ_WHATSAPP[[#This Row],[ID Asesor]]&amp;VOZ_WHATSAPP[[#This Row],[Fecha Monitoreo]]</f>
        <v>404245911</v>
      </c>
      <c r="B3809" s="2">
        <v>45911</v>
      </c>
      <c r="C3809" s="1" t="s">
        <v>42</v>
      </c>
      <c r="D3809" s="1">
        <v>4042</v>
      </c>
      <c r="E3809" s="2">
        <v>45911</v>
      </c>
      <c r="F3809" s="3">
        <v>0.36041666666666666</v>
      </c>
      <c r="G3809" s="1" t="s">
        <v>58</v>
      </c>
      <c r="H3809" s="1" t="s">
        <v>44</v>
      </c>
      <c r="I3809" s="1">
        <v>11009588</v>
      </c>
      <c r="J3809" s="1">
        <v>3146654113</v>
      </c>
      <c r="K3809" s="1" t="s">
        <v>49</v>
      </c>
      <c r="L3809" s="1" t="s">
        <v>46</v>
      </c>
      <c r="M3809" s="1" t="s">
        <v>46</v>
      </c>
      <c r="N3809" s="1" t="s">
        <v>46</v>
      </c>
      <c r="O3809" s="1" t="s">
        <v>46</v>
      </c>
      <c r="P3809" s="1" t="s">
        <v>46</v>
      </c>
      <c r="Q3809" s="1" t="s">
        <v>48</v>
      </c>
      <c r="R3809" s="1" t="s">
        <v>48</v>
      </c>
      <c r="S3809" s="1" t="s">
        <v>46</v>
      </c>
      <c r="T3809" s="12" t="str">
        <f>IF(OR(VOZ_WHATSAPP[[#This Row],[Brinda argumentos coherentes a la objeción]]="No Cumple",VOZ_WHATSAPP[[#This Row],[Despliegue de Beneficios y/o consecuencias]]="No Cumple"),"Sin Negocio","Negocio")</f>
        <v>Negocio</v>
      </c>
      <c r="U3809" s="1" t="s">
        <v>46</v>
      </c>
      <c r="V3809" s="1" t="s">
        <v>46</v>
      </c>
      <c r="W3809" s="1" t="s">
        <v>46</v>
      </c>
      <c r="X3809" s="12" t="str">
        <f>IF(OR(VOZ_WHATSAPP[[#This Row],[Confirma Valor de pago]]="No Cumple",VOZ_WHATSAPP[[#This Row],[Confirma hora de pago]]="No Cumple",VOZ_WHATSAPP[[#This Row],[Confirma medio de pago]]="No Cumple"),"Sin Cierre","Cierre")</f>
        <v>Cierre</v>
      </c>
      <c r="Y3809" s="1" t="s">
        <v>46</v>
      </c>
      <c r="Z3809" s="1" t="s">
        <v>46</v>
      </c>
      <c r="AA3809" s="1" t="s">
        <v>46</v>
      </c>
      <c r="AB3809" s="1" t="s">
        <v>46</v>
      </c>
      <c r="AC3809" s="11" t="str">
        <f>IF(OR(VOZ_WHATSAPP[[#This Row],[La comunicación es asertiva, con respeto y evita maltrato]]="No Cumple",VOZ_WHATSAPP[[#This Row],[Cumple con las normativas legales]]="No Cumple"),"No Cumple","Cumple")</f>
        <v>Cumple</v>
      </c>
      <c r="AD3809" s="1" t="s">
        <v>46</v>
      </c>
      <c r="AE3809" s="1" t="s">
        <v>101</v>
      </c>
      <c r="AF3809" s="4">
        <v>1</v>
      </c>
      <c r="AG3809" s="4">
        <f>IF(AND(VOZ_WHATSAPP[[#This Row],[Estado Cierre]]="Sin Cierre",VOZ_WHATSAPP[[#This Row],[Nota Negocio]]="Sin Negocio"),VOZ_WHATSAPP[[#This Row],[Nota]]-24%,VOZ_WHATSAPP[[#This Row],[Nota]])</f>
        <v>1</v>
      </c>
      <c r="AH3809" s="8">
        <f>IF(VOZ_WHATSAPP[[#This Row],[Estado Legal]]="No Cumple",0,IF(VOZ_WHATSAPP[[#This Row],[Realiza lectura de guion Legal]]="No Cumple",VOZ_WHATSAPP[[#This Row],[Nota 2]]-50%,VOZ_WHATSAPP[[#This Row],[Nota 2]]))</f>
        <v>1</v>
      </c>
    </row>
    <row r="3810" spans="1:34" x14ac:dyDescent="0.25">
      <c r="A3810" s="2" t="str">
        <f>VOZ_WHATSAPP[[#This Row],[ID Asesor]]&amp;VOZ_WHATSAPP[[#This Row],[Fecha Monitoreo]]</f>
        <v>381045911</v>
      </c>
      <c r="B3810" s="2">
        <v>45911</v>
      </c>
      <c r="C3810" s="1" t="s">
        <v>50</v>
      </c>
      <c r="D3810" s="1">
        <v>3810</v>
      </c>
      <c r="E3810" s="2">
        <v>45911</v>
      </c>
      <c r="F3810" s="3">
        <v>0.34791666666666665</v>
      </c>
      <c r="G3810" s="1" t="s">
        <v>60</v>
      </c>
      <c r="H3810" s="1" t="s">
        <v>44</v>
      </c>
      <c r="I3810" s="1">
        <v>1345</v>
      </c>
      <c r="J3810" s="1">
        <v>3046415978</v>
      </c>
      <c r="K3810" s="1" t="s">
        <v>45</v>
      </c>
      <c r="L3810" s="1" t="s">
        <v>46</v>
      </c>
      <c r="M3810" s="1" t="s">
        <v>48</v>
      </c>
      <c r="N3810" s="1" t="s">
        <v>46</v>
      </c>
      <c r="O3810" s="1" t="s">
        <v>46</v>
      </c>
      <c r="P3810" s="1" t="s">
        <v>46</v>
      </c>
      <c r="Q3810" s="1" t="s">
        <v>47</v>
      </c>
      <c r="R3810" s="1" t="s">
        <v>47</v>
      </c>
      <c r="S3810" s="1" t="s">
        <v>46</v>
      </c>
      <c r="T3810" s="12" t="str">
        <f>IF(OR(VOZ_WHATSAPP[[#This Row],[Brinda argumentos coherentes a la objeción]]="No Cumple",VOZ_WHATSAPP[[#This Row],[Despliegue de Beneficios y/o consecuencias]]="No Cumple"),"Sin Negocio","Negocio")</f>
        <v>Sin Negocio</v>
      </c>
      <c r="U3810" s="1" t="s">
        <v>46</v>
      </c>
      <c r="V3810" s="1" t="s">
        <v>46</v>
      </c>
      <c r="W3810" s="1" t="s">
        <v>46</v>
      </c>
      <c r="X3810" s="12" t="str">
        <f>IF(OR(VOZ_WHATSAPP[[#This Row],[Confirma Valor de pago]]="No Cumple",VOZ_WHATSAPP[[#This Row],[Confirma hora de pago]]="No Cumple",VOZ_WHATSAPP[[#This Row],[Confirma medio de pago]]="No Cumple"),"Sin Cierre","Cierre")</f>
        <v>Cierre</v>
      </c>
      <c r="Y3810" s="1" t="s">
        <v>46</v>
      </c>
      <c r="Z3810" s="1" t="s">
        <v>54</v>
      </c>
      <c r="AA3810" s="1" t="s">
        <v>46</v>
      </c>
      <c r="AB3810" s="1" t="s">
        <v>46</v>
      </c>
      <c r="AC3810" s="11" t="str">
        <f>IF(OR(VOZ_WHATSAPP[[#This Row],[La comunicación es asertiva, con respeto y evita maltrato]]="No Cumple",VOZ_WHATSAPP[[#This Row],[Cumple con las normativas legales]]="No Cumple"),"No Cumple","Cumple")</f>
        <v>Cumple</v>
      </c>
      <c r="AD3810" s="1" t="s">
        <v>46</v>
      </c>
      <c r="AE3810" s="1" t="s">
        <v>3270</v>
      </c>
      <c r="AF3810" s="4">
        <v>0.65</v>
      </c>
      <c r="AG3810" s="4">
        <f>IF(AND(VOZ_WHATSAPP[[#This Row],[Estado Cierre]]="Sin Cierre",VOZ_WHATSAPP[[#This Row],[Nota Negocio]]="Sin Negocio"),VOZ_WHATSAPP[[#This Row],[Nota]]-24%,VOZ_WHATSAPP[[#This Row],[Nota]])</f>
        <v>0.65</v>
      </c>
      <c r="AH3810" s="8">
        <f>IF(VOZ_WHATSAPP[[#This Row],[Estado Legal]]="No Cumple",0,IF(VOZ_WHATSAPP[[#This Row],[Realiza lectura de guion Legal]]="No Cumple",VOZ_WHATSAPP[[#This Row],[Nota 2]]-50%,VOZ_WHATSAPP[[#This Row],[Nota 2]]))</f>
        <v>0.65</v>
      </c>
    </row>
    <row r="3811" spans="1:34" x14ac:dyDescent="0.25">
      <c r="A3811" s="2" t="str">
        <f>VOZ_WHATSAPP[[#This Row],[ID Asesor]]&amp;VOZ_WHATSAPP[[#This Row],[Fecha Monitoreo]]</f>
        <v>367345911</v>
      </c>
      <c r="B3811" s="2">
        <v>45911</v>
      </c>
      <c r="C3811" s="1" t="s">
        <v>42</v>
      </c>
      <c r="D3811" s="1">
        <v>3673</v>
      </c>
      <c r="E3811" s="2">
        <v>45911</v>
      </c>
      <c r="F3811" s="3">
        <v>0.3527777777777778</v>
      </c>
      <c r="G3811" s="1" t="s">
        <v>51</v>
      </c>
      <c r="H3811" s="1" t="s">
        <v>44</v>
      </c>
      <c r="I3811" s="1">
        <v>1381</v>
      </c>
      <c r="J3811" s="1">
        <v>3206331112</v>
      </c>
      <c r="K3811" s="1" t="s">
        <v>45</v>
      </c>
      <c r="L3811" s="1" t="s">
        <v>46</v>
      </c>
      <c r="M3811" s="1" t="s">
        <v>46</v>
      </c>
      <c r="N3811" s="1" t="s">
        <v>46</v>
      </c>
      <c r="O3811" s="1" t="s">
        <v>46</v>
      </c>
      <c r="P3811" s="1" t="s">
        <v>46</v>
      </c>
      <c r="Q3811" s="1" t="s">
        <v>46</v>
      </c>
      <c r="R3811" s="1" t="s">
        <v>46</v>
      </c>
      <c r="S3811" s="1" t="s">
        <v>46</v>
      </c>
      <c r="T3811" s="12" t="str">
        <f>IF(OR(VOZ_WHATSAPP[[#This Row],[Brinda argumentos coherentes a la objeción]]="No Cumple",VOZ_WHATSAPP[[#This Row],[Despliegue de Beneficios y/o consecuencias]]="No Cumple"),"Sin Negocio","Negocio")</f>
        <v>Negocio</v>
      </c>
      <c r="U3811" s="1" t="s">
        <v>48</v>
      </c>
      <c r="V3811" s="1" t="s">
        <v>48</v>
      </c>
      <c r="W3811" s="1" t="s">
        <v>48</v>
      </c>
      <c r="X3811" s="12" t="str">
        <f>IF(OR(VOZ_WHATSAPP[[#This Row],[Confirma Valor de pago]]="No Cumple",VOZ_WHATSAPP[[#This Row],[Confirma hora de pago]]="No Cumple",VOZ_WHATSAPP[[#This Row],[Confirma medio de pago]]="No Cumple"),"Sin Cierre","Cierre")</f>
        <v>Cierre</v>
      </c>
      <c r="Y3811" s="1" t="s">
        <v>46</v>
      </c>
      <c r="Z3811" s="1" t="s">
        <v>46</v>
      </c>
      <c r="AA3811" s="1" t="s">
        <v>46</v>
      </c>
      <c r="AB3811" s="1" t="s">
        <v>46</v>
      </c>
      <c r="AC3811" s="11" t="str">
        <f>IF(OR(VOZ_WHATSAPP[[#This Row],[La comunicación es asertiva, con respeto y evita maltrato]]="No Cumple",VOZ_WHATSAPP[[#This Row],[Cumple con las normativas legales]]="No Cumple"),"No Cumple","Cumple")</f>
        <v>Cumple</v>
      </c>
      <c r="AD3811" s="1" t="s">
        <v>46</v>
      </c>
      <c r="AE3811" s="1" t="s">
        <v>55</v>
      </c>
      <c r="AF3811" s="4">
        <v>1</v>
      </c>
      <c r="AG3811" s="4">
        <f>IF(AND(VOZ_WHATSAPP[[#This Row],[Estado Cierre]]="Sin Cierre",VOZ_WHATSAPP[[#This Row],[Nota Negocio]]="Sin Negocio"),VOZ_WHATSAPP[[#This Row],[Nota]]-24%,VOZ_WHATSAPP[[#This Row],[Nota]])</f>
        <v>1</v>
      </c>
      <c r="AH3811" s="8">
        <f>IF(VOZ_WHATSAPP[[#This Row],[Estado Legal]]="No Cumple",0,IF(VOZ_WHATSAPP[[#This Row],[Realiza lectura de guion Legal]]="No Cumple",VOZ_WHATSAPP[[#This Row],[Nota 2]]-50%,VOZ_WHATSAPP[[#This Row],[Nota 2]]))</f>
        <v>1</v>
      </c>
    </row>
    <row r="3812" spans="1:34" x14ac:dyDescent="0.25">
      <c r="A3812" s="2" t="str">
        <f>VOZ_WHATSAPP[[#This Row],[ID Asesor]]&amp;VOZ_WHATSAPP[[#This Row],[Fecha Monitoreo]]</f>
        <v>295345911</v>
      </c>
      <c r="B3812" s="2">
        <v>45911</v>
      </c>
      <c r="C3812" s="1" t="s">
        <v>696</v>
      </c>
      <c r="D3812" s="1">
        <v>2953</v>
      </c>
      <c r="E3812" s="2">
        <v>45911</v>
      </c>
      <c r="F3812" s="3">
        <v>0.3659722222222222</v>
      </c>
      <c r="G3812" s="1" t="s">
        <v>80</v>
      </c>
      <c r="H3812" s="1" t="s">
        <v>44</v>
      </c>
      <c r="I3812" s="1">
        <v>575</v>
      </c>
      <c r="J3812" s="1">
        <v>3046520505</v>
      </c>
      <c r="K3812" s="1" t="s">
        <v>45</v>
      </c>
      <c r="L3812" s="1" t="s">
        <v>46</v>
      </c>
      <c r="M3812" s="1" t="s">
        <v>46</v>
      </c>
      <c r="N3812" s="1" t="s">
        <v>46</v>
      </c>
      <c r="O3812" s="1" t="s">
        <v>46</v>
      </c>
      <c r="P3812" s="1" t="s">
        <v>46</v>
      </c>
      <c r="Q3812" s="1" t="s">
        <v>46</v>
      </c>
      <c r="R3812" s="1" t="s">
        <v>46</v>
      </c>
      <c r="S3812" s="1" t="s">
        <v>46</v>
      </c>
      <c r="T3812" s="12" t="str">
        <f>IF(OR(VOZ_WHATSAPP[[#This Row],[Brinda argumentos coherentes a la objeción]]="No Cumple",VOZ_WHATSAPP[[#This Row],[Despliegue de Beneficios y/o consecuencias]]="No Cumple"),"Sin Negocio","Negocio")</f>
        <v>Negocio</v>
      </c>
      <c r="U3812" s="1" t="s">
        <v>48</v>
      </c>
      <c r="V3812" s="1" t="s">
        <v>48</v>
      </c>
      <c r="W3812" s="1" t="s">
        <v>48</v>
      </c>
      <c r="X3812" s="12" t="str">
        <f>IF(OR(VOZ_WHATSAPP[[#This Row],[Confirma Valor de pago]]="No Cumple",VOZ_WHATSAPP[[#This Row],[Confirma hora de pago]]="No Cumple",VOZ_WHATSAPP[[#This Row],[Confirma medio de pago]]="No Cumple"),"Sin Cierre","Cierre")</f>
        <v>Cierre</v>
      </c>
      <c r="Y3812" s="1" t="s">
        <v>46</v>
      </c>
      <c r="Z3812" s="1" t="s">
        <v>46</v>
      </c>
      <c r="AA3812" s="1" t="s">
        <v>46</v>
      </c>
      <c r="AB3812" s="1" t="s">
        <v>46</v>
      </c>
      <c r="AC3812" s="11" t="str">
        <f>IF(OR(VOZ_WHATSAPP[[#This Row],[La comunicación es asertiva, con respeto y evita maltrato]]="No Cumple",VOZ_WHATSAPP[[#This Row],[Cumple con las normativas legales]]="No Cumple"),"No Cumple","Cumple")</f>
        <v>Cumple</v>
      </c>
      <c r="AD3812" s="1" t="s">
        <v>46</v>
      </c>
      <c r="AE3812" s="1" t="s">
        <v>2558</v>
      </c>
      <c r="AF3812" s="4">
        <v>1</v>
      </c>
      <c r="AG3812" s="4">
        <f>IF(AND(VOZ_WHATSAPP[[#This Row],[Estado Cierre]]="Sin Cierre",VOZ_WHATSAPP[[#This Row],[Nota Negocio]]="Sin Negocio"),VOZ_WHATSAPP[[#This Row],[Nota]]-24%,VOZ_WHATSAPP[[#This Row],[Nota]])</f>
        <v>1</v>
      </c>
      <c r="AH3812" s="8">
        <f>IF(VOZ_WHATSAPP[[#This Row],[Estado Legal]]="No Cumple",0,IF(VOZ_WHATSAPP[[#This Row],[Realiza lectura de guion Legal]]="No Cumple",VOZ_WHATSAPP[[#This Row],[Nota 2]]-50%,VOZ_WHATSAPP[[#This Row],[Nota 2]]))</f>
        <v>1</v>
      </c>
    </row>
    <row r="3813" spans="1:34" x14ac:dyDescent="0.25">
      <c r="A3813" s="2" t="str">
        <f>VOZ_WHATSAPP[[#This Row],[ID Asesor]]&amp;VOZ_WHATSAPP[[#This Row],[Fecha Monitoreo]]</f>
        <v>410145911</v>
      </c>
      <c r="B3813" s="2">
        <v>45911</v>
      </c>
      <c r="C3813" s="1" t="s">
        <v>42</v>
      </c>
      <c r="D3813" s="1">
        <v>4101</v>
      </c>
      <c r="E3813" s="2">
        <v>45911</v>
      </c>
      <c r="F3813" s="3">
        <v>0.39791666666666664</v>
      </c>
      <c r="G3813" s="1" t="s">
        <v>51</v>
      </c>
      <c r="H3813" s="1" t="s">
        <v>44</v>
      </c>
      <c r="I3813" s="1">
        <v>11009427</v>
      </c>
      <c r="J3813" s="1">
        <v>3232463187</v>
      </c>
      <c r="K3813" s="1" t="s">
        <v>49</v>
      </c>
      <c r="L3813" s="1" t="s">
        <v>46</v>
      </c>
      <c r="M3813" s="1" t="s">
        <v>46</v>
      </c>
      <c r="N3813" s="1" t="s">
        <v>46</v>
      </c>
      <c r="O3813" s="1" t="s">
        <v>54</v>
      </c>
      <c r="P3813" s="1" t="s">
        <v>46</v>
      </c>
      <c r="Q3813" s="1" t="s">
        <v>48</v>
      </c>
      <c r="R3813" s="1" t="s">
        <v>48</v>
      </c>
      <c r="S3813" s="1" t="s">
        <v>47</v>
      </c>
      <c r="T3813" s="12" t="str">
        <f>IF(OR(VOZ_WHATSAPP[[#This Row],[Brinda argumentos coherentes a la objeción]]="No Cumple",VOZ_WHATSAPP[[#This Row],[Despliegue de Beneficios y/o consecuencias]]="No Cumple"),"Sin Negocio","Negocio")</f>
        <v>Sin Negocio</v>
      </c>
      <c r="U3813" s="1" t="s">
        <v>47</v>
      </c>
      <c r="V3813" s="1" t="s">
        <v>46</v>
      </c>
      <c r="W3813" s="1" t="s">
        <v>47</v>
      </c>
      <c r="X3813" s="12" t="str">
        <f>IF(OR(VOZ_WHATSAPP[[#This Row],[Confirma Valor de pago]]="No Cumple",VOZ_WHATSAPP[[#This Row],[Confirma hora de pago]]="No Cumple",VOZ_WHATSAPP[[#This Row],[Confirma medio de pago]]="No Cumple"),"Sin Cierre","Cierre")</f>
        <v>Sin Cierre</v>
      </c>
      <c r="Y3813" s="1" t="s">
        <v>46</v>
      </c>
      <c r="Z3813" s="1" t="s">
        <v>54</v>
      </c>
      <c r="AA3813" s="1" t="s">
        <v>46</v>
      </c>
      <c r="AB3813" s="1" t="s">
        <v>46</v>
      </c>
      <c r="AC3813" s="11" t="str">
        <f>IF(OR(VOZ_WHATSAPP[[#This Row],[La comunicación es asertiva, con respeto y evita maltrato]]="No Cumple",VOZ_WHATSAPP[[#This Row],[Cumple con las normativas legales]]="No Cumple"),"No Cumple","Cumple")</f>
        <v>Cumple</v>
      </c>
      <c r="AD3813" s="1" t="s">
        <v>46</v>
      </c>
      <c r="AE3813" s="1" t="s">
        <v>3271</v>
      </c>
      <c r="AF3813" s="4">
        <v>0.54</v>
      </c>
      <c r="AG3813" s="4">
        <f>IF(AND(VOZ_WHATSAPP[[#This Row],[Estado Cierre]]="Sin Cierre",VOZ_WHATSAPP[[#This Row],[Nota Negocio]]="Sin Negocio"),VOZ_WHATSAPP[[#This Row],[Nota]]-24%,VOZ_WHATSAPP[[#This Row],[Nota]])</f>
        <v>0.30000000000000004</v>
      </c>
      <c r="AH3813" s="8">
        <f>IF(VOZ_WHATSAPP[[#This Row],[Estado Legal]]="No Cumple",0,IF(VOZ_WHATSAPP[[#This Row],[Realiza lectura de guion Legal]]="No Cumple",VOZ_WHATSAPP[[#This Row],[Nota 2]]-50%,VOZ_WHATSAPP[[#This Row],[Nota 2]]))</f>
        <v>0.30000000000000004</v>
      </c>
    </row>
    <row r="3814" spans="1:34" x14ac:dyDescent="0.25">
      <c r="A3814" s="2" t="str">
        <f>VOZ_WHATSAPP[[#This Row],[ID Asesor]]&amp;VOZ_WHATSAPP[[#This Row],[Fecha Monitoreo]]</f>
        <v>394245911</v>
      </c>
      <c r="B3814" s="2">
        <v>45911</v>
      </c>
      <c r="C3814" s="1" t="s">
        <v>50</v>
      </c>
      <c r="D3814" s="1">
        <v>3942</v>
      </c>
      <c r="E3814" s="2">
        <v>45911</v>
      </c>
      <c r="F3814" s="3">
        <v>0.37083333333333335</v>
      </c>
      <c r="G3814" s="1" t="s">
        <v>51</v>
      </c>
      <c r="H3814" s="1" t="s">
        <v>44</v>
      </c>
      <c r="I3814" s="1">
        <v>1393</v>
      </c>
      <c r="J3814" s="1">
        <v>3165833547</v>
      </c>
      <c r="K3814" s="1" t="s">
        <v>45</v>
      </c>
      <c r="L3814" s="1" t="s">
        <v>46</v>
      </c>
      <c r="M3814" s="1" t="s">
        <v>47</v>
      </c>
      <c r="N3814" s="1" t="s">
        <v>46</v>
      </c>
      <c r="O3814" s="1" t="s">
        <v>48</v>
      </c>
      <c r="P3814" s="1" t="s">
        <v>48</v>
      </c>
      <c r="Q3814" s="1" t="s">
        <v>46</v>
      </c>
      <c r="R3814" s="1" t="s">
        <v>46</v>
      </c>
      <c r="S3814" s="1" t="s">
        <v>46</v>
      </c>
      <c r="T3814" s="12" t="str">
        <f>IF(OR(VOZ_WHATSAPP[[#This Row],[Brinda argumentos coherentes a la objeción]]="No Cumple",VOZ_WHATSAPP[[#This Row],[Despliegue de Beneficios y/o consecuencias]]="No Cumple"),"Sin Negocio","Negocio")</f>
        <v>Negocio</v>
      </c>
      <c r="U3814" s="1" t="s">
        <v>48</v>
      </c>
      <c r="V3814" s="1" t="s">
        <v>48</v>
      </c>
      <c r="W3814" s="1" t="s">
        <v>48</v>
      </c>
      <c r="X3814" s="12" t="str">
        <f>IF(OR(VOZ_WHATSAPP[[#This Row],[Confirma Valor de pago]]="No Cumple",VOZ_WHATSAPP[[#This Row],[Confirma hora de pago]]="No Cumple",VOZ_WHATSAPP[[#This Row],[Confirma medio de pago]]="No Cumple"),"Sin Cierre","Cierre")</f>
        <v>Cierre</v>
      </c>
      <c r="Y3814" s="1" t="s">
        <v>54</v>
      </c>
      <c r="Z3814" s="1" t="s">
        <v>46</v>
      </c>
      <c r="AA3814" s="1" t="s">
        <v>46</v>
      </c>
      <c r="AB3814" s="1" t="s">
        <v>46</v>
      </c>
      <c r="AC3814" s="11" t="str">
        <f>IF(OR(VOZ_WHATSAPP[[#This Row],[La comunicación es asertiva, con respeto y evita maltrato]]="No Cumple",VOZ_WHATSAPP[[#This Row],[Cumple con las normativas legales]]="No Cumple"),"No Cumple","Cumple")</f>
        <v>Cumple</v>
      </c>
      <c r="AD3814" s="1" t="s">
        <v>47</v>
      </c>
      <c r="AE3814" s="1" t="s">
        <v>3272</v>
      </c>
      <c r="AF3814" s="4">
        <v>0.88</v>
      </c>
      <c r="AG3814" s="4">
        <f>IF(AND(VOZ_WHATSAPP[[#This Row],[Estado Cierre]]="Sin Cierre",VOZ_WHATSAPP[[#This Row],[Nota Negocio]]="Sin Negocio"),VOZ_WHATSAPP[[#This Row],[Nota]]-24%,VOZ_WHATSAPP[[#This Row],[Nota]])</f>
        <v>0.88</v>
      </c>
      <c r="AH3814" s="8">
        <f>IF(VOZ_WHATSAPP[[#This Row],[Estado Legal]]="No Cumple",0,IF(VOZ_WHATSAPP[[#This Row],[Realiza lectura de guion Legal]]="No Cumple",VOZ_WHATSAPP[[#This Row],[Nota 2]]-50%,VOZ_WHATSAPP[[#This Row],[Nota 2]]))</f>
        <v>0.38</v>
      </c>
    </row>
    <row r="3815" spans="1:34" x14ac:dyDescent="0.25">
      <c r="A3815" s="2" t="str">
        <f>VOZ_WHATSAPP[[#This Row],[ID Asesor]]&amp;VOZ_WHATSAPP[[#This Row],[Fecha Monitoreo]]</f>
        <v>337245911</v>
      </c>
      <c r="B3815" s="2">
        <v>45911</v>
      </c>
      <c r="C3815" s="1" t="s">
        <v>696</v>
      </c>
      <c r="D3815" s="1">
        <v>3372</v>
      </c>
      <c r="E3815" s="2">
        <v>45911</v>
      </c>
      <c r="F3815" s="3">
        <v>0.4</v>
      </c>
      <c r="G3815" s="1" t="s">
        <v>58</v>
      </c>
      <c r="H3815" s="1" t="s">
        <v>44</v>
      </c>
      <c r="I3815" s="1">
        <v>401</v>
      </c>
      <c r="J3815" s="1">
        <v>3214432550</v>
      </c>
      <c r="K3815" s="1" t="s">
        <v>45</v>
      </c>
      <c r="L3815" s="1" t="s">
        <v>46</v>
      </c>
      <c r="M3815" s="1" t="s">
        <v>46</v>
      </c>
      <c r="N3815" s="1" t="s">
        <v>46</v>
      </c>
      <c r="O3815" s="1" t="s">
        <v>46</v>
      </c>
      <c r="P3815" s="1" t="s">
        <v>46</v>
      </c>
      <c r="Q3815" s="1" t="s">
        <v>46</v>
      </c>
      <c r="R3815" s="1" t="s">
        <v>46</v>
      </c>
      <c r="S3815" s="1" t="s">
        <v>46</v>
      </c>
      <c r="T3815" s="12" t="str">
        <f>IF(OR(VOZ_WHATSAPP[[#This Row],[Brinda argumentos coherentes a la objeción]]="No Cumple",VOZ_WHATSAPP[[#This Row],[Despliegue de Beneficios y/o consecuencias]]="No Cumple"),"Sin Negocio","Negocio")</f>
        <v>Negocio</v>
      </c>
      <c r="U3815" s="1" t="s">
        <v>46</v>
      </c>
      <c r="V3815" s="1" t="s">
        <v>46</v>
      </c>
      <c r="W3815" s="1" t="s">
        <v>46</v>
      </c>
      <c r="X3815" s="12" t="str">
        <f>IF(OR(VOZ_WHATSAPP[[#This Row],[Confirma Valor de pago]]="No Cumple",VOZ_WHATSAPP[[#This Row],[Confirma hora de pago]]="No Cumple",VOZ_WHATSAPP[[#This Row],[Confirma medio de pago]]="No Cumple"),"Sin Cierre","Cierre")</f>
        <v>Cierre</v>
      </c>
      <c r="Y3815" s="1" t="s">
        <v>46</v>
      </c>
      <c r="Z3815" s="1" t="s">
        <v>46</v>
      </c>
      <c r="AA3815" s="1" t="s">
        <v>46</v>
      </c>
      <c r="AB3815" s="1" t="s">
        <v>46</v>
      </c>
      <c r="AC3815" s="11" t="str">
        <f>IF(OR(VOZ_WHATSAPP[[#This Row],[La comunicación es asertiva, con respeto y evita maltrato]]="No Cumple",VOZ_WHATSAPP[[#This Row],[Cumple con las normativas legales]]="No Cumple"),"No Cumple","Cumple")</f>
        <v>Cumple</v>
      </c>
      <c r="AD3815" s="1" t="s">
        <v>46</v>
      </c>
      <c r="AE3815" s="1" t="s">
        <v>2558</v>
      </c>
      <c r="AF3815" s="4">
        <v>1</v>
      </c>
      <c r="AG3815" s="4">
        <f>IF(AND(VOZ_WHATSAPP[[#This Row],[Estado Cierre]]="Sin Cierre",VOZ_WHATSAPP[[#This Row],[Nota Negocio]]="Sin Negocio"),VOZ_WHATSAPP[[#This Row],[Nota]]-24%,VOZ_WHATSAPP[[#This Row],[Nota]])</f>
        <v>1</v>
      </c>
      <c r="AH3815" s="8">
        <f>IF(VOZ_WHATSAPP[[#This Row],[Estado Legal]]="No Cumple",0,IF(VOZ_WHATSAPP[[#This Row],[Realiza lectura de guion Legal]]="No Cumple",VOZ_WHATSAPP[[#This Row],[Nota 2]]-50%,VOZ_WHATSAPP[[#This Row],[Nota 2]]))</f>
        <v>1</v>
      </c>
    </row>
    <row r="3816" spans="1:34" x14ac:dyDescent="0.25">
      <c r="A3816" s="2" t="str">
        <f>VOZ_WHATSAPP[[#This Row],[ID Asesor]]&amp;VOZ_WHATSAPP[[#This Row],[Fecha Monitoreo]]</f>
        <v>405345911</v>
      </c>
      <c r="B3816" s="2">
        <v>45911</v>
      </c>
      <c r="C3816" s="1" t="s">
        <v>50</v>
      </c>
      <c r="D3816" s="1">
        <v>4053</v>
      </c>
      <c r="E3816" s="2">
        <v>45911</v>
      </c>
      <c r="F3816" s="3">
        <v>0.33888888888888891</v>
      </c>
      <c r="G3816" s="1" t="s">
        <v>51</v>
      </c>
      <c r="H3816" s="1" t="s">
        <v>44</v>
      </c>
      <c r="I3816" s="1">
        <v>1468</v>
      </c>
      <c r="J3816" s="1">
        <v>3105148920</v>
      </c>
      <c r="K3816" s="1" t="s">
        <v>45</v>
      </c>
      <c r="L3816" s="1" t="s">
        <v>47</v>
      </c>
      <c r="M3816" s="1" t="s">
        <v>46</v>
      </c>
      <c r="N3816" s="1" t="s">
        <v>46</v>
      </c>
      <c r="O3816" s="1" t="s">
        <v>54</v>
      </c>
      <c r="P3816" s="1" t="s">
        <v>46</v>
      </c>
      <c r="Q3816" s="1" t="s">
        <v>46</v>
      </c>
      <c r="R3816" s="1" t="s">
        <v>47</v>
      </c>
      <c r="S3816" s="1" t="s">
        <v>46</v>
      </c>
      <c r="T3816" s="12" t="str">
        <f>IF(OR(VOZ_WHATSAPP[[#This Row],[Brinda argumentos coherentes a la objeción]]="No Cumple",VOZ_WHATSAPP[[#This Row],[Despliegue de Beneficios y/o consecuencias]]="No Cumple"),"Sin Negocio","Negocio")</f>
        <v>Sin Negocio</v>
      </c>
      <c r="U3816" s="1" t="s">
        <v>46</v>
      </c>
      <c r="V3816" s="1" t="s">
        <v>46</v>
      </c>
      <c r="W3816" s="1" t="s">
        <v>46</v>
      </c>
      <c r="X3816" s="12" t="str">
        <f>IF(OR(VOZ_WHATSAPP[[#This Row],[Confirma Valor de pago]]="No Cumple",VOZ_WHATSAPP[[#This Row],[Confirma hora de pago]]="No Cumple",VOZ_WHATSAPP[[#This Row],[Confirma medio de pago]]="No Cumple"),"Sin Cierre","Cierre")</f>
        <v>Cierre</v>
      </c>
      <c r="Y3816" s="1" t="s">
        <v>46</v>
      </c>
      <c r="Z3816" s="1" t="s">
        <v>46</v>
      </c>
      <c r="AA3816" s="1" t="s">
        <v>46</v>
      </c>
      <c r="AB3816" s="1" t="s">
        <v>46</v>
      </c>
      <c r="AC3816" s="11" t="str">
        <f>IF(OR(VOZ_WHATSAPP[[#This Row],[La comunicación es asertiva, con respeto y evita maltrato]]="No Cumple",VOZ_WHATSAPP[[#This Row],[Cumple con las normativas legales]]="No Cumple"),"No Cumple","Cumple")</f>
        <v>Cumple</v>
      </c>
      <c r="AD3816" s="1" t="s">
        <v>46</v>
      </c>
      <c r="AE3816" s="1" t="s">
        <v>3273</v>
      </c>
      <c r="AF3816" s="4">
        <v>0.81</v>
      </c>
      <c r="AG3816" s="4">
        <f>IF(AND(VOZ_WHATSAPP[[#This Row],[Estado Cierre]]="Sin Cierre",VOZ_WHATSAPP[[#This Row],[Nota Negocio]]="Sin Negocio"),VOZ_WHATSAPP[[#This Row],[Nota]]-24%,VOZ_WHATSAPP[[#This Row],[Nota]])</f>
        <v>0.81</v>
      </c>
      <c r="AH3816" s="8">
        <f>IF(VOZ_WHATSAPP[[#This Row],[Estado Legal]]="No Cumple",0,IF(VOZ_WHATSAPP[[#This Row],[Realiza lectura de guion Legal]]="No Cumple",VOZ_WHATSAPP[[#This Row],[Nota 2]]-50%,VOZ_WHATSAPP[[#This Row],[Nota 2]]))</f>
        <v>0.81</v>
      </c>
    </row>
    <row r="3817" spans="1:34" x14ac:dyDescent="0.25">
      <c r="A3817" s="2" t="str">
        <f>VOZ_WHATSAPP[[#This Row],[ID Asesor]]&amp;VOZ_WHATSAPP[[#This Row],[Fecha Monitoreo]]</f>
        <v>311645911</v>
      </c>
      <c r="B3817" s="2">
        <v>45911</v>
      </c>
      <c r="C3817" s="1" t="s">
        <v>42</v>
      </c>
      <c r="D3817" s="1">
        <v>3116</v>
      </c>
      <c r="E3817" s="2">
        <v>45911</v>
      </c>
      <c r="F3817" s="3">
        <v>0.35416666666666669</v>
      </c>
      <c r="G3817" s="1" t="s">
        <v>60</v>
      </c>
      <c r="H3817" s="1" t="s">
        <v>44</v>
      </c>
      <c r="I3817" s="1">
        <v>1406</v>
      </c>
      <c r="J3817" s="1">
        <v>3105004904</v>
      </c>
      <c r="K3817" s="1" t="s">
        <v>45</v>
      </c>
      <c r="L3817" s="1" t="s">
        <v>46</v>
      </c>
      <c r="M3817" s="1" t="s">
        <v>46</v>
      </c>
      <c r="N3817" s="1" t="s">
        <v>46</v>
      </c>
      <c r="O3817" s="1" t="s">
        <v>46</v>
      </c>
      <c r="P3817" s="1" t="s">
        <v>46</v>
      </c>
      <c r="Q3817" s="1" t="s">
        <v>46</v>
      </c>
      <c r="R3817" s="1" t="s">
        <v>46</v>
      </c>
      <c r="S3817" s="1" t="s">
        <v>46</v>
      </c>
      <c r="T3817" s="12" t="str">
        <f>IF(OR(VOZ_WHATSAPP[[#This Row],[Brinda argumentos coherentes a la objeción]]="No Cumple",VOZ_WHATSAPP[[#This Row],[Despliegue de Beneficios y/o consecuencias]]="No Cumple"),"Sin Negocio","Negocio")</f>
        <v>Negocio</v>
      </c>
      <c r="U3817" s="1" t="s">
        <v>46</v>
      </c>
      <c r="V3817" s="1" t="s">
        <v>46</v>
      </c>
      <c r="W3817" s="1" t="s">
        <v>46</v>
      </c>
      <c r="X3817" s="12" t="str">
        <f>IF(OR(VOZ_WHATSAPP[[#This Row],[Confirma Valor de pago]]="No Cumple",VOZ_WHATSAPP[[#This Row],[Confirma hora de pago]]="No Cumple",VOZ_WHATSAPP[[#This Row],[Confirma medio de pago]]="No Cumple"),"Sin Cierre","Cierre")</f>
        <v>Cierre</v>
      </c>
      <c r="Y3817" s="1" t="s">
        <v>54</v>
      </c>
      <c r="Z3817" s="1" t="s">
        <v>46</v>
      </c>
      <c r="AA3817" s="1" t="s">
        <v>46</v>
      </c>
      <c r="AB3817" s="1" t="s">
        <v>46</v>
      </c>
      <c r="AC3817" s="11" t="str">
        <f>IF(OR(VOZ_WHATSAPP[[#This Row],[La comunicación es asertiva, con respeto y evita maltrato]]="No Cumple",VOZ_WHATSAPP[[#This Row],[Cumple con las normativas legales]]="No Cumple"),"No Cumple","Cumple")</f>
        <v>Cumple</v>
      </c>
      <c r="AD3817" s="1" t="s">
        <v>46</v>
      </c>
      <c r="AE3817" s="1" t="s">
        <v>3274</v>
      </c>
      <c r="AF3817" s="4">
        <v>0.92</v>
      </c>
      <c r="AG3817" s="4">
        <f>IF(AND(VOZ_WHATSAPP[[#This Row],[Estado Cierre]]="Sin Cierre",VOZ_WHATSAPP[[#This Row],[Nota Negocio]]="Sin Negocio"),VOZ_WHATSAPP[[#This Row],[Nota]]-24%,VOZ_WHATSAPP[[#This Row],[Nota]])</f>
        <v>0.92</v>
      </c>
      <c r="AH3817" s="8">
        <f>IF(VOZ_WHATSAPP[[#This Row],[Estado Legal]]="No Cumple",0,IF(VOZ_WHATSAPP[[#This Row],[Realiza lectura de guion Legal]]="No Cumple",VOZ_WHATSAPP[[#This Row],[Nota 2]]-50%,VOZ_WHATSAPP[[#This Row],[Nota 2]]))</f>
        <v>0.92</v>
      </c>
    </row>
    <row r="3818" spans="1:34" x14ac:dyDescent="0.25">
      <c r="A3818" s="2" t="str">
        <f>VOZ_WHATSAPP[[#This Row],[ID Asesor]]&amp;VOZ_WHATSAPP[[#This Row],[Fecha Monitoreo]]</f>
        <v>366345911</v>
      </c>
      <c r="B3818" s="2">
        <v>45911</v>
      </c>
      <c r="C3818" s="1" t="s">
        <v>42</v>
      </c>
      <c r="D3818" s="1">
        <v>3663</v>
      </c>
      <c r="E3818" s="2">
        <v>45911</v>
      </c>
      <c r="F3818" s="3">
        <v>0.40625</v>
      </c>
      <c r="G3818" s="1" t="s">
        <v>80</v>
      </c>
      <c r="H3818" s="1" t="s">
        <v>44</v>
      </c>
      <c r="I3818" s="1">
        <v>1067</v>
      </c>
      <c r="J3818" s="1">
        <v>3106490852</v>
      </c>
      <c r="K3818" s="1" t="s">
        <v>45</v>
      </c>
      <c r="L3818" s="1" t="s">
        <v>46</v>
      </c>
      <c r="M3818" s="1" t="s">
        <v>46</v>
      </c>
      <c r="N3818" s="1" t="s">
        <v>46</v>
      </c>
      <c r="O3818" s="1" t="s">
        <v>46</v>
      </c>
      <c r="P3818" s="1" t="s">
        <v>46</v>
      </c>
      <c r="Q3818" s="1" t="s">
        <v>48</v>
      </c>
      <c r="R3818" s="1" t="s">
        <v>48</v>
      </c>
      <c r="S3818" s="1" t="s">
        <v>46</v>
      </c>
      <c r="T3818" s="12" t="str">
        <f>IF(OR(VOZ_WHATSAPP[[#This Row],[Brinda argumentos coherentes a la objeción]]="No Cumple",VOZ_WHATSAPP[[#This Row],[Despliegue de Beneficios y/o consecuencias]]="No Cumple"),"Sin Negocio","Negocio")</f>
        <v>Negocio</v>
      </c>
      <c r="U3818" s="1" t="s">
        <v>47</v>
      </c>
      <c r="V3818" s="1" t="s">
        <v>46</v>
      </c>
      <c r="W3818" s="1" t="s">
        <v>46</v>
      </c>
      <c r="X3818" s="12" t="str">
        <f>IF(OR(VOZ_WHATSAPP[[#This Row],[Confirma Valor de pago]]="No Cumple",VOZ_WHATSAPP[[#This Row],[Confirma hora de pago]]="No Cumple",VOZ_WHATSAPP[[#This Row],[Confirma medio de pago]]="No Cumple"),"Sin Cierre","Cierre")</f>
        <v>Sin Cierre</v>
      </c>
      <c r="Y3818" s="1" t="s">
        <v>46</v>
      </c>
      <c r="Z3818" s="1" t="s">
        <v>46</v>
      </c>
      <c r="AA3818" s="1" t="s">
        <v>46</v>
      </c>
      <c r="AB3818" s="1" t="s">
        <v>46</v>
      </c>
      <c r="AC3818" s="11" t="str">
        <f>IF(OR(VOZ_WHATSAPP[[#This Row],[La comunicación es asertiva, con respeto y evita maltrato]]="No Cumple",VOZ_WHATSAPP[[#This Row],[Cumple con las normativas legales]]="No Cumple"),"No Cumple","Cumple")</f>
        <v>Cumple</v>
      </c>
      <c r="AD3818" s="1" t="s">
        <v>46</v>
      </c>
      <c r="AE3818" s="1" t="s">
        <v>3275</v>
      </c>
      <c r="AF3818" s="4">
        <v>0.92</v>
      </c>
      <c r="AG3818" s="4">
        <f>IF(AND(VOZ_WHATSAPP[[#This Row],[Estado Cierre]]="Sin Cierre",VOZ_WHATSAPP[[#This Row],[Nota Negocio]]="Sin Negocio"),VOZ_WHATSAPP[[#This Row],[Nota]]-24%,VOZ_WHATSAPP[[#This Row],[Nota]])</f>
        <v>0.92</v>
      </c>
      <c r="AH3818" s="8">
        <f>IF(VOZ_WHATSAPP[[#This Row],[Estado Legal]]="No Cumple",0,IF(VOZ_WHATSAPP[[#This Row],[Realiza lectura de guion Legal]]="No Cumple",VOZ_WHATSAPP[[#This Row],[Nota 2]]-50%,VOZ_WHATSAPP[[#This Row],[Nota 2]]))</f>
        <v>0.92</v>
      </c>
    </row>
    <row r="3819" spans="1:34" x14ac:dyDescent="0.25">
      <c r="A3819" s="2" t="str">
        <f>VOZ_WHATSAPP[[#This Row],[ID Asesor]]&amp;VOZ_WHATSAPP[[#This Row],[Fecha Monitoreo]]</f>
        <v>380545911</v>
      </c>
      <c r="B3819" s="2">
        <v>45911</v>
      </c>
      <c r="C3819" s="1" t="s">
        <v>126</v>
      </c>
      <c r="D3819" s="1">
        <v>3805</v>
      </c>
      <c r="E3819" s="2">
        <v>45911</v>
      </c>
      <c r="F3819" s="3">
        <v>0.36944444444444446</v>
      </c>
      <c r="G3819" s="1" t="s">
        <v>58</v>
      </c>
      <c r="H3819" s="1" t="s">
        <v>44</v>
      </c>
      <c r="I3819" s="1">
        <v>447</v>
      </c>
      <c r="J3819" s="1">
        <v>3207364675</v>
      </c>
      <c r="K3819" s="1" t="s">
        <v>45</v>
      </c>
      <c r="L3819" s="1" t="s">
        <v>46</v>
      </c>
      <c r="M3819" s="1" t="s">
        <v>46</v>
      </c>
      <c r="N3819" s="1" t="s">
        <v>46</v>
      </c>
      <c r="O3819" s="1" t="s">
        <v>46</v>
      </c>
      <c r="P3819" s="1" t="s">
        <v>46</v>
      </c>
      <c r="Q3819" s="1" t="s">
        <v>46</v>
      </c>
      <c r="R3819" s="1" t="s">
        <v>46</v>
      </c>
      <c r="S3819" s="1" t="s">
        <v>46</v>
      </c>
      <c r="T3819" s="12" t="str">
        <f>IF(OR(VOZ_WHATSAPP[[#This Row],[Brinda argumentos coherentes a la objeción]]="No Cumple",VOZ_WHATSAPP[[#This Row],[Despliegue de Beneficios y/o consecuencias]]="No Cumple"),"Sin Negocio","Negocio")</f>
        <v>Negocio</v>
      </c>
      <c r="U3819" s="1" t="s">
        <v>48</v>
      </c>
      <c r="V3819" s="1" t="s">
        <v>48</v>
      </c>
      <c r="W3819" s="1" t="s">
        <v>48</v>
      </c>
      <c r="X3819" s="12" t="str">
        <f>IF(OR(VOZ_WHATSAPP[[#This Row],[Confirma Valor de pago]]="No Cumple",VOZ_WHATSAPP[[#This Row],[Confirma hora de pago]]="No Cumple",VOZ_WHATSAPP[[#This Row],[Confirma medio de pago]]="No Cumple"),"Sin Cierre","Cierre")</f>
        <v>Cierre</v>
      </c>
      <c r="Y3819" s="1" t="s">
        <v>46</v>
      </c>
      <c r="Z3819" s="1" t="s">
        <v>46</v>
      </c>
      <c r="AA3819" s="1" t="s">
        <v>46</v>
      </c>
      <c r="AB3819" s="1" t="s">
        <v>46</v>
      </c>
      <c r="AC3819" s="11" t="str">
        <f>IF(OR(VOZ_WHATSAPP[[#This Row],[La comunicación es asertiva, con respeto y evita maltrato]]="No Cumple",VOZ_WHATSAPP[[#This Row],[Cumple con las normativas legales]]="No Cumple"),"No Cumple","Cumple")</f>
        <v>Cumple</v>
      </c>
      <c r="AD3819" s="1" t="s">
        <v>46</v>
      </c>
      <c r="AE3819" s="1" t="s">
        <v>131</v>
      </c>
      <c r="AF3819" s="4">
        <v>1</v>
      </c>
      <c r="AG3819" s="4">
        <f>IF(AND(VOZ_WHATSAPP[[#This Row],[Estado Cierre]]="Sin Cierre",VOZ_WHATSAPP[[#This Row],[Nota Negocio]]="Sin Negocio"),VOZ_WHATSAPP[[#This Row],[Nota]]-24%,VOZ_WHATSAPP[[#This Row],[Nota]])</f>
        <v>1</v>
      </c>
      <c r="AH3819" s="8">
        <f>IF(VOZ_WHATSAPP[[#This Row],[Estado Legal]]="No Cumple",0,IF(VOZ_WHATSAPP[[#This Row],[Realiza lectura de guion Legal]]="No Cumple",VOZ_WHATSAPP[[#This Row],[Nota 2]]-50%,VOZ_WHATSAPP[[#This Row],[Nota 2]]))</f>
        <v>1</v>
      </c>
    </row>
    <row r="3820" spans="1:34" x14ac:dyDescent="0.25">
      <c r="A3820" s="2" t="str">
        <f>VOZ_WHATSAPP[[#This Row],[ID Asesor]]&amp;VOZ_WHATSAPP[[#This Row],[Fecha Monitoreo]]</f>
        <v>363345911</v>
      </c>
      <c r="B3820" s="2">
        <v>45911</v>
      </c>
      <c r="C3820" s="1" t="s">
        <v>42</v>
      </c>
      <c r="D3820" s="1">
        <v>3633</v>
      </c>
      <c r="E3820" s="2">
        <v>45911</v>
      </c>
      <c r="F3820" s="3">
        <v>0.43333333333333335</v>
      </c>
      <c r="G3820" s="1" t="s">
        <v>51</v>
      </c>
      <c r="H3820" s="1" t="s">
        <v>44</v>
      </c>
      <c r="I3820" s="1">
        <v>1441</v>
      </c>
      <c r="J3820" s="1">
        <v>3127544028</v>
      </c>
      <c r="K3820" s="1" t="s">
        <v>45</v>
      </c>
      <c r="L3820" s="1" t="s">
        <v>46</v>
      </c>
      <c r="M3820" s="1" t="s">
        <v>46</v>
      </c>
      <c r="N3820" s="1" t="s">
        <v>46</v>
      </c>
      <c r="O3820" s="1" t="s">
        <v>46</v>
      </c>
      <c r="P3820" s="1" t="s">
        <v>46</v>
      </c>
      <c r="Q3820" s="1" t="s">
        <v>46</v>
      </c>
      <c r="R3820" s="1" t="s">
        <v>46</v>
      </c>
      <c r="S3820" s="1" t="s">
        <v>47</v>
      </c>
      <c r="T3820" s="12" t="str">
        <f>IF(OR(VOZ_WHATSAPP[[#This Row],[Brinda argumentos coherentes a la objeción]]="No Cumple",VOZ_WHATSAPP[[#This Row],[Despliegue de Beneficios y/o consecuencias]]="No Cumple"),"Sin Negocio","Negocio")</f>
        <v>Sin Negocio</v>
      </c>
      <c r="U3820" s="1" t="s">
        <v>47</v>
      </c>
      <c r="V3820" s="1" t="s">
        <v>47</v>
      </c>
      <c r="W3820" s="1" t="s">
        <v>46</v>
      </c>
      <c r="X3820" s="12" t="str">
        <f>IF(OR(VOZ_WHATSAPP[[#This Row],[Confirma Valor de pago]]="No Cumple",VOZ_WHATSAPP[[#This Row],[Confirma hora de pago]]="No Cumple",VOZ_WHATSAPP[[#This Row],[Confirma medio de pago]]="No Cumple"),"Sin Cierre","Cierre")</f>
        <v>Sin Cierre</v>
      </c>
      <c r="Y3820" s="1" t="s">
        <v>46</v>
      </c>
      <c r="Z3820" s="1" t="s">
        <v>54</v>
      </c>
      <c r="AA3820" s="1" t="s">
        <v>46</v>
      </c>
      <c r="AB3820" s="1" t="s">
        <v>46</v>
      </c>
      <c r="AC3820" s="11" t="str">
        <f>IF(OR(VOZ_WHATSAPP[[#This Row],[La comunicación es asertiva, con respeto y evita maltrato]]="No Cumple",VOZ_WHATSAPP[[#This Row],[Cumple con las normativas legales]]="No Cumple"),"No Cumple","Cumple")</f>
        <v>Cumple</v>
      </c>
      <c r="AD3820" s="1" t="s">
        <v>46</v>
      </c>
      <c r="AE3820" s="1" t="s">
        <v>3276</v>
      </c>
      <c r="AF3820" s="4">
        <v>0.59</v>
      </c>
      <c r="AG3820" s="4">
        <f>IF(AND(VOZ_WHATSAPP[[#This Row],[Estado Cierre]]="Sin Cierre",VOZ_WHATSAPP[[#This Row],[Nota Negocio]]="Sin Negocio"),VOZ_WHATSAPP[[#This Row],[Nota]]-24%,VOZ_WHATSAPP[[#This Row],[Nota]])</f>
        <v>0.35</v>
      </c>
      <c r="AH3820" s="8">
        <f>IF(VOZ_WHATSAPP[[#This Row],[Estado Legal]]="No Cumple",0,IF(VOZ_WHATSAPP[[#This Row],[Realiza lectura de guion Legal]]="No Cumple",VOZ_WHATSAPP[[#This Row],[Nota 2]]-50%,VOZ_WHATSAPP[[#This Row],[Nota 2]]))</f>
        <v>0.35</v>
      </c>
    </row>
    <row r="3821" spans="1:34" x14ac:dyDescent="0.25">
      <c r="A3821" s="2" t="str">
        <f>VOZ_WHATSAPP[[#This Row],[ID Asesor]]&amp;VOZ_WHATSAPP[[#This Row],[Fecha Monitoreo]]</f>
        <v>303545911</v>
      </c>
      <c r="B3821" s="2">
        <v>45911</v>
      </c>
      <c r="C3821" s="1" t="s">
        <v>50</v>
      </c>
      <c r="D3821" s="1">
        <v>3035</v>
      </c>
      <c r="E3821" s="2">
        <v>45911</v>
      </c>
      <c r="F3821" s="3">
        <v>0.4513888888888889</v>
      </c>
      <c r="G3821" s="1" t="s">
        <v>60</v>
      </c>
      <c r="H3821" s="1" t="s">
        <v>44</v>
      </c>
      <c r="I3821" s="1">
        <v>1151</v>
      </c>
      <c r="J3821" s="1">
        <v>3243997765</v>
      </c>
      <c r="K3821" s="1" t="s">
        <v>45</v>
      </c>
      <c r="L3821" s="1" t="s">
        <v>46</v>
      </c>
      <c r="M3821" s="1" t="s">
        <v>46</v>
      </c>
      <c r="N3821" s="1" t="s">
        <v>46</v>
      </c>
      <c r="O3821" s="1" t="s">
        <v>46</v>
      </c>
      <c r="P3821" s="1" t="s">
        <v>46</v>
      </c>
      <c r="Q3821" s="1" t="s">
        <v>46</v>
      </c>
      <c r="R3821" s="1" t="s">
        <v>46</v>
      </c>
      <c r="S3821" s="1" t="s">
        <v>46</v>
      </c>
      <c r="T3821" s="12" t="str">
        <f>IF(OR(VOZ_WHATSAPP[[#This Row],[Brinda argumentos coherentes a la objeción]]="No Cumple",VOZ_WHATSAPP[[#This Row],[Despliegue de Beneficios y/o consecuencias]]="No Cumple"),"Sin Negocio","Negocio")</f>
        <v>Negocio</v>
      </c>
      <c r="U3821" s="1" t="s">
        <v>46</v>
      </c>
      <c r="V3821" s="1" t="s">
        <v>46</v>
      </c>
      <c r="W3821" s="1" t="s">
        <v>46</v>
      </c>
      <c r="X3821" s="12" t="str">
        <f>IF(OR(VOZ_WHATSAPP[[#This Row],[Confirma Valor de pago]]="No Cumple",VOZ_WHATSAPP[[#This Row],[Confirma hora de pago]]="No Cumple",VOZ_WHATSAPP[[#This Row],[Confirma medio de pago]]="No Cumple"),"Sin Cierre","Cierre")</f>
        <v>Cierre</v>
      </c>
      <c r="Y3821" s="1" t="s">
        <v>46</v>
      </c>
      <c r="Z3821" s="1" t="s">
        <v>46</v>
      </c>
      <c r="AA3821" s="1" t="s">
        <v>46</v>
      </c>
      <c r="AB3821" s="1" t="s">
        <v>46</v>
      </c>
      <c r="AC3821" s="11" t="str">
        <f>IF(OR(VOZ_WHATSAPP[[#This Row],[La comunicación es asertiva, con respeto y evita maltrato]]="No Cumple",VOZ_WHATSAPP[[#This Row],[Cumple con las normativas legales]]="No Cumple"),"No Cumple","Cumple")</f>
        <v>Cumple</v>
      </c>
      <c r="AD3821" s="1" t="s">
        <v>46</v>
      </c>
      <c r="AE3821" s="1" t="s">
        <v>3179</v>
      </c>
      <c r="AF3821" s="4">
        <v>1</v>
      </c>
      <c r="AG3821" s="4">
        <f>IF(AND(VOZ_WHATSAPP[[#This Row],[Estado Cierre]]="Sin Cierre",VOZ_WHATSAPP[[#This Row],[Nota Negocio]]="Sin Negocio"),VOZ_WHATSAPP[[#This Row],[Nota]]-24%,VOZ_WHATSAPP[[#This Row],[Nota]])</f>
        <v>1</v>
      </c>
      <c r="AH3821" s="8">
        <f>IF(VOZ_WHATSAPP[[#This Row],[Estado Legal]]="No Cumple",0,IF(VOZ_WHATSAPP[[#This Row],[Realiza lectura de guion Legal]]="No Cumple",VOZ_WHATSAPP[[#This Row],[Nota 2]]-50%,VOZ_WHATSAPP[[#This Row],[Nota 2]]))</f>
        <v>1</v>
      </c>
    </row>
    <row r="3822" spans="1:34" x14ac:dyDescent="0.25">
      <c r="A3822" s="2" t="str">
        <f>VOZ_WHATSAPP[[#This Row],[ID Asesor]]&amp;VOZ_WHATSAPP[[#This Row],[Fecha Monitoreo]]</f>
        <v>368645911</v>
      </c>
      <c r="B3822" s="2">
        <v>45911</v>
      </c>
      <c r="C3822" s="1" t="s">
        <v>42</v>
      </c>
      <c r="D3822" s="1">
        <v>3686</v>
      </c>
      <c r="E3822" s="2">
        <v>45911</v>
      </c>
      <c r="F3822" s="3">
        <v>0.45833333333333331</v>
      </c>
      <c r="G3822" s="1" t="s">
        <v>51</v>
      </c>
      <c r="H3822" s="1" t="s">
        <v>44</v>
      </c>
      <c r="I3822" s="1">
        <v>11009827</v>
      </c>
      <c r="J3822" s="1">
        <v>3214211136</v>
      </c>
      <c r="K3822" s="1" t="s">
        <v>49</v>
      </c>
      <c r="L3822" s="1" t="s">
        <v>46</v>
      </c>
      <c r="M3822" s="1" t="s">
        <v>46</v>
      </c>
      <c r="N3822" s="1" t="s">
        <v>46</v>
      </c>
      <c r="O3822" s="1" t="s">
        <v>46</v>
      </c>
      <c r="P3822" s="1" t="s">
        <v>46</v>
      </c>
      <c r="Q3822" s="1" t="s">
        <v>46</v>
      </c>
      <c r="R3822" s="1" t="s">
        <v>46</v>
      </c>
      <c r="S3822" s="1" t="s">
        <v>46</v>
      </c>
      <c r="T3822" s="12" t="str">
        <f>IF(OR(VOZ_WHATSAPP[[#This Row],[Brinda argumentos coherentes a la objeción]]="No Cumple",VOZ_WHATSAPP[[#This Row],[Despliegue de Beneficios y/o consecuencias]]="No Cumple"),"Sin Negocio","Negocio")</f>
        <v>Negocio</v>
      </c>
      <c r="U3822" s="1" t="s">
        <v>47</v>
      </c>
      <c r="V3822" s="1" t="s">
        <v>47</v>
      </c>
      <c r="W3822" s="1" t="s">
        <v>47</v>
      </c>
      <c r="X3822" s="12" t="str">
        <f>IF(OR(VOZ_WHATSAPP[[#This Row],[Confirma Valor de pago]]="No Cumple",VOZ_WHATSAPP[[#This Row],[Confirma hora de pago]]="No Cumple",VOZ_WHATSAPP[[#This Row],[Confirma medio de pago]]="No Cumple"),"Sin Cierre","Cierre")</f>
        <v>Sin Cierre</v>
      </c>
      <c r="Y3822" s="1" t="s">
        <v>46</v>
      </c>
      <c r="Z3822" s="1" t="s">
        <v>54</v>
      </c>
      <c r="AA3822" s="1" t="s">
        <v>46</v>
      </c>
      <c r="AB3822" s="1" t="s">
        <v>46</v>
      </c>
      <c r="AC3822" s="11" t="str">
        <f>IF(OR(VOZ_WHATSAPP[[#This Row],[La comunicación es asertiva, con respeto y evita maltrato]]="No Cumple",VOZ_WHATSAPP[[#This Row],[Cumple con las normativas legales]]="No Cumple"),"No Cumple","Cumple")</f>
        <v>Cumple</v>
      </c>
      <c r="AD3822" s="1" t="s">
        <v>46</v>
      </c>
      <c r="AE3822" s="1" t="s">
        <v>3277</v>
      </c>
      <c r="AF3822" s="4">
        <v>0.61</v>
      </c>
      <c r="AG3822" s="4">
        <f>IF(AND(VOZ_WHATSAPP[[#This Row],[Estado Cierre]]="Sin Cierre",VOZ_WHATSAPP[[#This Row],[Nota Negocio]]="Sin Negocio"),VOZ_WHATSAPP[[#This Row],[Nota]]-24%,VOZ_WHATSAPP[[#This Row],[Nota]])</f>
        <v>0.61</v>
      </c>
      <c r="AH3822" s="8">
        <f>IF(VOZ_WHATSAPP[[#This Row],[Estado Legal]]="No Cumple",0,IF(VOZ_WHATSAPP[[#This Row],[Realiza lectura de guion Legal]]="No Cumple",VOZ_WHATSAPP[[#This Row],[Nota 2]]-50%,VOZ_WHATSAPP[[#This Row],[Nota 2]]))</f>
        <v>0.61</v>
      </c>
    </row>
    <row r="3823" spans="1:34" x14ac:dyDescent="0.25">
      <c r="A3823" s="2" t="str">
        <f>VOZ_WHATSAPP[[#This Row],[ID Asesor]]&amp;VOZ_WHATSAPP[[#This Row],[Fecha Monitoreo]]</f>
        <v>408845911</v>
      </c>
      <c r="B3823" s="2">
        <v>45911</v>
      </c>
      <c r="C3823" s="1" t="s">
        <v>696</v>
      </c>
      <c r="D3823" s="1">
        <v>4088</v>
      </c>
      <c r="E3823" s="2">
        <v>45911</v>
      </c>
      <c r="F3823" s="3">
        <v>0.43611111111111112</v>
      </c>
      <c r="G3823" s="1" t="s">
        <v>80</v>
      </c>
      <c r="H3823" s="1" t="s">
        <v>44</v>
      </c>
      <c r="I3823" s="1">
        <v>623</v>
      </c>
      <c r="J3823" s="1">
        <v>3227858505</v>
      </c>
      <c r="K3823" s="1" t="s">
        <v>45</v>
      </c>
      <c r="L3823" s="1" t="s">
        <v>46</v>
      </c>
      <c r="M3823" s="1" t="s">
        <v>46</v>
      </c>
      <c r="N3823" s="1" t="s">
        <v>46</v>
      </c>
      <c r="O3823" s="1" t="s">
        <v>46</v>
      </c>
      <c r="P3823" s="1" t="s">
        <v>46</v>
      </c>
      <c r="Q3823" s="1" t="s">
        <v>46</v>
      </c>
      <c r="R3823" s="1" t="s">
        <v>46</v>
      </c>
      <c r="S3823" s="1" t="s">
        <v>46</v>
      </c>
      <c r="T3823" s="12" t="str">
        <f>IF(OR(VOZ_WHATSAPP[[#This Row],[Brinda argumentos coherentes a la objeción]]="No Cumple",VOZ_WHATSAPP[[#This Row],[Despliegue de Beneficios y/o consecuencias]]="No Cumple"),"Sin Negocio","Negocio")</f>
        <v>Negocio</v>
      </c>
      <c r="U3823" s="1" t="s">
        <v>48</v>
      </c>
      <c r="V3823" s="1" t="s">
        <v>48</v>
      </c>
      <c r="W3823" s="1" t="s">
        <v>48</v>
      </c>
      <c r="X3823" s="12" t="str">
        <f>IF(OR(VOZ_WHATSAPP[[#This Row],[Confirma Valor de pago]]="No Cumple",VOZ_WHATSAPP[[#This Row],[Confirma hora de pago]]="No Cumple",VOZ_WHATSAPP[[#This Row],[Confirma medio de pago]]="No Cumple"),"Sin Cierre","Cierre")</f>
        <v>Cierre</v>
      </c>
      <c r="Y3823" s="1" t="s">
        <v>46</v>
      </c>
      <c r="Z3823" s="1" t="s">
        <v>46</v>
      </c>
      <c r="AA3823" s="1" t="s">
        <v>46</v>
      </c>
      <c r="AB3823" s="1" t="s">
        <v>46</v>
      </c>
      <c r="AC3823" s="11" t="str">
        <f>IF(OR(VOZ_WHATSAPP[[#This Row],[La comunicación es asertiva, con respeto y evita maltrato]]="No Cumple",VOZ_WHATSAPP[[#This Row],[Cumple con las normativas legales]]="No Cumple"),"No Cumple","Cumple")</f>
        <v>Cumple</v>
      </c>
      <c r="AD3823" s="1" t="s">
        <v>46</v>
      </c>
      <c r="AE3823" s="1" t="s">
        <v>2875</v>
      </c>
      <c r="AF3823" s="4">
        <v>1</v>
      </c>
      <c r="AG3823" s="4">
        <f>IF(AND(VOZ_WHATSAPP[[#This Row],[Estado Cierre]]="Sin Cierre",VOZ_WHATSAPP[[#This Row],[Nota Negocio]]="Sin Negocio"),VOZ_WHATSAPP[[#This Row],[Nota]]-24%,VOZ_WHATSAPP[[#This Row],[Nota]])</f>
        <v>1</v>
      </c>
      <c r="AH3823" s="8">
        <f>IF(VOZ_WHATSAPP[[#This Row],[Estado Legal]]="No Cumple",0,IF(VOZ_WHATSAPP[[#This Row],[Realiza lectura de guion Legal]]="No Cumple",VOZ_WHATSAPP[[#This Row],[Nota 2]]-50%,VOZ_WHATSAPP[[#This Row],[Nota 2]]))</f>
        <v>1</v>
      </c>
    </row>
    <row r="3824" spans="1:34" x14ac:dyDescent="0.25">
      <c r="A3824" s="2" t="str">
        <f>VOZ_WHATSAPP[[#This Row],[ID Asesor]]&amp;VOZ_WHATSAPP[[#This Row],[Fecha Monitoreo]]</f>
        <v>376345911</v>
      </c>
      <c r="B3824" s="2">
        <v>45911</v>
      </c>
      <c r="C3824" s="1" t="s">
        <v>50</v>
      </c>
      <c r="D3824" s="1">
        <v>3763</v>
      </c>
      <c r="E3824" s="2">
        <v>45911</v>
      </c>
      <c r="F3824" s="3">
        <v>0.45277777777777778</v>
      </c>
      <c r="G3824" s="1" t="s">
        <v>51</v>
      </c>
      <c r="H3824" s="1" t="s">
        <v>44</v>
      </c>
      <c r="I3824" s="1">
        <v>1416</v>
      </c>
      <c r="J3824" s="1">
        <v>3116114742</v>
      </c>
      <c r="K3824" s="1" t="s">
        <v>45</v>
      </c>
      <c r="L3824" s="1" t="s">
        <v>46</v>
      </c>
      <c r="M3824" s="1" t="s">
        <v>46</v>
      </c>
      <c r="N3824" s="1" t="s">
        <v>46</v>
      </c>
      <c r="O3824" s="1" t="s">
        <v>46</v>
      </c>
      <c r="P3824" s="1" t="s">
        <v>46</v>
      </c>
      <c r="Q3824" s="1" t="s">
        <v>46</v>
      </c>
      <c r="R3824" s="1" t="s">
        <v>46</v>
      </c>
      <c r="S3824" s="1" t="s">
        <v>46</v>
      </c>
      <c r="T3824" s="12" t="str">
        <f>IF(OR(VOZ_WHATSAPP[[#This Row],[Brinda argumentos coherentes a la objeción]]="No Cumple",VOZ_WHATSAPP[[#This Row],[Despliegue de Beneficios y/o consecuencias]]="No Cumple"),"Sin Negocio","Negocio")</f>
        <v>Negocio</v>
      </c>
      <c r="U3824" s="1" t="s">
        <v>48</v>
      </c>
      <c r="V3824" s="1" t="s">
        <v>48</v>
      </c>
      <c r="W3824" s="1" t="s">
        <v>48</v>
      </c>
      <c r="X3824" s="12" t="str">
        <f>IF(OR(VOZ_WHATSAPP[[#This Row],[Confirma Valor de pago]]="No Cumple",VOZ_WHATSAPP[[#This Row],[Confirma hora de pago]]="No Cumple",VOZ_WHATSAPP[[#This Row],[Confirma medio de pago]]="No Cumple"),"Sin Cierre","Cierre")</f>
        <v>Cierre</v>
      </c>
      <c r="Y3824" s="1" t="s">
        <v>54</v>
      </c>
      <c r="Z3824" s="1" t="s">
        <v>46</v>
      </c>
      <c r="AA3824" s="1" t="s">
        <v>46</v>
      </c>
      <c r="AB3824" s="1" t="s">
        <v>46</v>
      </c>
      <c r="AC3824" s="11" t="str">
        <f>IF(OR(VOZ_WHATSAPP[[#This Row],[La comunicación es asertiva, con respeto y evita maltrato]]="No Cumple",VOZ_WHATSAPP[[#This Row],[Cumple con las normativas legales]]="No Cumple"),"No Cumple","Cumple")</f>
        <v>Cumple</v>
      </c>
      <c r="AD3824" s="1" t="s">
        <v>46</v>
      </c>
      <c r="AE3824" s="1" t="s">
        <v>3278</v>
      </c>
      <c r="AF3824" s="4">
        <v>0.92</v>
      </c>
      <c r="AG3824" s="4">
        <f>IF(AND(VOZ_WHATSAPP[[#This Row],[Estado Cierre]]="Sin Cierre",VOZ_WHATSAPP[[#This Row],[Nota Negocio]]="Sin Negocio"),VOZ_WHATSAPP[[#This Row],[Nota]]-24%,VOZ_WHATSAPP[[#This Row],[Nota]])</f>
        <v>0.92</v>
      </c>
      <c r="AH3824" s="8">
        <f>IF(VOZ_WHATSAPP[[#This Row],[Estado Legal]]="No Cumple",0,IF(VOZ_WHATSAPP[[#This Row],[Realiza lectura de guion Legal]]="No Cumple",VOZ_WHATSAPP[[#This Row],[Nota 2]]-50%,VOZ_WHATSAPP[[#This Row],[Nota 2]]))</f>
        <v>0.92</v>
      </c>
    </row>
    <row r="3825" spans="1:34" x14ac:dyDescent="0.25">
      <c r="A3825" s="2" t="str">
        <f>VOZ_WHATSAPP[[#This Row],[ID Asesor]]&amp;VOZ_WHATSAPP[[#This Row],[Fecha Monitoreo]]</f>
        <v>296645911</v>
      </c>
      <c r="B3825" s="2">
        <v>45911</v>
      </c>
      <c r="C3825" s="1" t="s">
        <v>50</v>
      </c>
      <c r="D3825" s="1">
        <v>2966</v>
      </c>
      <c r="E3825" s="2">
        <v>45911</v>
      </c>
      <c r="F3825" s="3">
        <v>0.58750000000000002</v>
      </c>
      <c r="G3825" s="1" t="s">
        <v>51</v>
      </c>
      <c r="H3825" s="1" t="s">
        <v>71</v>
      </c>
      <c r="I3825" s="1"/>
      <c r="J3825" s="1"/>
      <c r="K3825" s="1"/>
      <c r="L3825" s="1" t="s">
        <v>47</v>
      </c>
      <c r="M3825" s="1" t="s">
        <v>46</v>
      </c>
      <c r="N3825" s="1" t="s">
        <v>46</v>
      </c>
      <c r="O3825" s="1" t="s">
        <v>48</v>
      </c>
      <c r="P3825" s="1" t="s">
        <v>48</v>
      </c>
      <c r="Q3825" s="1" t="s">
        <v>46</v>
      </c>
      <c r="R3825" s="1" t="s">
        <v>46</v>
      </c>
      <c r="S3825" s="1" t="s">
        <v>46</v>
      </c>
      <c r="T3825" s="12" t="str">
        <f>IF(OR(VOZ_WHATSAPP[[#This Row],[Brinda argumentos coherentes a la objeción]]="No Cumple",VOZ_WHATSAPP[[#This Row],[Despliegue de Beneficios y/o consecuencias]]="No Cumple"),"Sin Negocio","Negocio")</f>
        <v>Negocio</v>
      </c>
      <c r="U3825" s="1" t="s">
        <v>48</v>
      </c>
      <c r="V3825" s="1" t="s">
        <v>48</v>
      </c>
      <c r="W3825" s="1" t="s">
        <v>48</v>
      </c>
      <c r="X3825" s="12" t="str">
        <f>IF(OR(VOZ_WHATSAPP[[#This Row],[Confirma Valor de pago]]="No Cumple",VOZ_WHATSAPP[[#This Row],[Confirma hora de pago]]="No Cumple",VOZ_WHATSAPP[[#This Row],[Confirma medio de pago]]="No Cumple"),"Sin Cierre","Cierre")</f>
        <v>Cierre</v>
      </c>
      <c r="Y3825" s="1" t="s">
        <v>48</v>
      </c>
      <c r="Z3825" s="1" t="s">
        <v>48</v>
      </c>
      <c r="AA3825" s="1" t="s">
        <v>46</v>
      </c>
      <c r="AB3825" s="1" t="s">
        <v>46</v>
      </c>
      <c r="AC3825" s="11" t="str">
        <f>IF(OR(VOZ_WHATSAPP[[#This Row],[La comunicación es asertiva, con respeto y evita maltrato]]="No Cumple",VOZ_WHATSAPP[[#This Row],[Cumple con las normativas legales]]="No Cumple"),"No Cumple","Cumple")</f>
        <v>Cumple</v>
      </c>
      <c r="AD3825" s="1" t="s">
        <v>48</v>
      </c>
      <c r="AE3825" s="1" t="s">
        <v>3330</v>
      </c>
      <c r="AF3825" s="4">
        <v>0.96</v>
      </c>
      <c r="AG3825" s="4">
        <f>IF(AND(VOZ_WHATSAPP[[#This Row],[Estado Cierre]]="Sin Cierre",VOZ_WHATSAPP[[#This Row],[Nota Negocio]]="Sin Negocio"),VOZ_WHATSAPP[[#This Row],[Nota]]-24%,VOZ_WHATSAPP[[#This Row],[Nota]])</f>
        <v>0.96</v>
      </c>
      <c r="AH3825" s="8">
        <f>IF(VOZ_WHATSAPP[[#This Row],[Estado Legal]]="No Cumple",0,IF(VOZ_WHATSAPP[[#This Row],[Realiza lectura de guion Legal]]="No Cumple",VOZ_WHATSAPP[[#This Row],[Nota 2]]-50%,VOZ_WHATSAPP[[#This Row],[Nota 2]]))</f>
        <v>0.96</v>
      </c>
    </row>
    <row r="3826" spans="1:34" x14ac:dyDescent="0.25">
      <c r="A3826" s="2" t="str">
        <f>VOZ_WHATSAPP[[#This Row],[ID Asesor]]&amp;VOZ_WHATSAPP[[#This Row],[Fecha Monitoreo]]</f>
        <v>412145911</v>
      </c>
      <c r="B3826" s="2">
        <v>45911</v>
      </c>
      <c r="C3826" s="1" t="s">
        <v>126</v>
      </c>
      <c r="D3826" s="1">
        <v>4121</v>
      </c>
      <c r="E3826" s="2">
        <v>45911</v>
      </c>
      <c r="F3826" s="3">
        <v>0.40486111111111112</v>
      </c>
      <c r="G3826" s="1" t="s">
        <v>80</v>
      </c>
      <c r="H3826" s="1" t="s">
        <v>44</v>
      </c>
      <c r="I3826" s="1">
        <v>583</v>
      </c>
      <c r="J3826" s="1">
        <v>3135780973</v>
      </c>
      <c r="K3826" s="1" t="s">
        <v>45</v>
      </c>
      <c r="L3826" s="1" t="s">
        <v>46</v>
      </c>
      <c r="M3826" s="1" t="s">
        <v>46</v>
      </c>
      <c r="N3826" s="1" t="s">
        <v>46</v>
      </c>
      <c r="O3826" s="1" t="s">
        <v>46</v>
      </c>
      <c r="P3826" s="1" t="s">
        <v>46</v>
      </c>
      <c r="Q3826" s="1" t="s">
        <v>48</v>
      </c>
      <c r="R3826" s="1" t="s">
        <v>48</v>
      </c>
      <c r="S3826" s="1" t="s">
        <v>48</v>
      </c>
      <c r="T3826" s="12" t="str">
        <f>IF(OR(VOZ_WHATSAPP[[#This Row],[Brinda argumentos coherentes a la objeción]]="No Cumple",VOZ_WHATSAPP[[#This Row],[Despliegue de Beneficios y/o consecuencias]]="No Cumple"),"Sin Negocio","Negocio")</f>
        <v>Negocio</v>
      </c>
      <c r="U3826" s="1" t="s">
        <v>47</v>
      </c>
      <c r="V3826" s="1" t="s">
        <v>47</v>
      </c>
      <c r="W3826" s="1" t="s">
        <v>47</v>
      </c>
      <c r="X3826" s="12" t="str">
        <f>IF(OR(VOZ_WHATSAPP[[#This Row],[Confirma Valor de pago]]="No Cumple",VOZ_WHATSAPP[[#This Row],[Confirma hora de pago]]="No Cumple",VOZ_WHATSAPP[[#This Row],[Confirma medio de pago]]="No Cumple"),"Sin Cierre","Cierre")</f>
        <v>Sin Cierre</v>
      </c>
      <c r="Y3826" s="1" t="s">
        <v>46</v>
      </c>
      <c r="Z3826" s="1" t="s">
        <v>54</v>
      </c>
      <c r="AA3826" s="1" t="s">
        <v>46</v>
      </c>
      <c r="AB3826" s="1" t="s">
        <v>46</v>
      </c>
      <c r="AC3826" s="11" t="str">
        <f>IF(OR(VOZ_WHATSAPP[[#This Row],[La comunicación es asertiva, con respeto y evita maltrato]]="No Cumple",VOZ_WHATSAPP[[#This Row],[Cumple con las normativas legales]]="No Cumple"),"No Cumple","Cumple")</f>
        <v>Cumple</v>
      </c>
      <c r="AD3826" s="1" t="s">
        <v>46</v>
      </c>
      <c r="AE3826" s="1" t="s">
        <v>3331</v>
      </c>
      <c r="AF3826" s="4">
        <v>0.61</v>
      </c>
      <c r="AG3826" s="4">
        <f>IF(AND(VOZ_WHATSAPP[[#This Row],[Estado Cierre]]="Sin Cierre",VOZ_WHATSAPP[[#This Row],[Nota Negocio]]="Sin Negocio"),VOZ_WHATSAPP[[#This Row],[Nota]]-24%,VOZ_WHATSAPP[[#This Row],[Nota]])</f>
        <v>0.61</v>
      </c>
      <c r="AH3826" s="8">
        <f>IF(VOZ_WHATSAPP[[#This Row],[Estado Legal]]="No Cumple",0,IF(VOZ_WHATSAPP[[#This Row],[Realiza lectura de guion Legal]]="No Cumple",VOZ_WHATSAPP[[#This Row],[Nota 2]]-50%,VOZ_WHATSAPP[[#This Row],[Nota 2]]))</f>
        <v>0.61</v>
      </c>
    </row>
    <row r="3827" spans="1:34" x14ac:dyDescent="0.25">
      <c r="A3827" s="2" t="str">
        <f>VOZ_WHATSAPP[[#This Row],[ID Asesor]]&amp;VOZ_WHATSAPP[[#This Row],[Fecha Monitoreo]]</f>
        <v>412845911</v>
      </c>
      <c r="B3827" s="2">
        <v>45911</v>
      </c>
      <c r="C3827" s="1" t="s">
        <v>50</v>
      </c>
      <c r="D3827" s="1">
        <v>4128</v>
      </c>
      <c r="E3827" s="2">
        <v>45911</v>
      </c>
      <c r="F3827" s="3">
        <v>0.54861111111111116</v>
      </c>
      <c r="G3827" s="1" t="s">
        <v>51</v>
      </c>
      <c r="H3827" s="1" t="s">
        <v>71</v>
      </c>
      <c r="I3827" s="1"/>
      <c r="J3827" s="1"/>
      <c r="K3827" s="1"/>
      <c r="L3827" s="1" t="s">
        <v>47</v>
      </c>
      <c r="M3827" s="1" t="s">
        <v>47</v>
      </c>
      <c r="N3827" s="1" t="s">
        <v>47</v>
      </c>
      <c r="O3827" s="1" t="s">
        <v>54</v>
      </c>
      <c r="P3827" s="1" t="s">
        <v>54</v>
      </c>
      <c r="Q3827" s="1" t="s">
        <v>47</v>
      </c>
      <c r="R3827" s="1" t="s">
        <v>47</v>
      </c>
      <c r="S3827" s="1" t="s">
        <v>47</v>
      </c>
      <c r="T3827" s="12" t="str">
        <f>IF(OR(VOZ_WHATSAPP[[#This Row],[Brinda argumentos coherentes a la objeción]]="No Cumple",VOZ_WHATSAPP[[#This Row],[Despliegue de Beneficios y/o consecuencias]]="No Cumple"),"Sin Negocio","Negocio")</f>
        <v>Sin Negocio</v>
      </c>
      <c r="U3827" s="1" t="s">
        <v>47</v>
      </c>
      <c r="V3827" s="1" t="s">
        <v>47</v>
      </c>
      <c r="W3827" s="1" t="s">
        <v>47</v>
      </c>
      <c r="X3827" s="12" t="str">
        <f>IF(OR(VOZ_WHATSAPP[[#This Row],[Confirma Valor de pago]]="No Cumple",VOZ_WHATSAPP[[#This Row],[Confirma hora de pago]]="No Cumple",VOZ_WHATSAPP[[#This Row],[Confirma medio de pago]]="No Cumple"),"Sin Cierre","Cierre")</f>
        <v>Sin Cierre</v>
      </c>
      <c r="Y3827" s="1" t="s">
        <v>54</v>
      </c>
      <c r="Z3827" s="1" t="s">
        <v>54</v>
      </c>
      <c r="AA3827" s="1" t="s">
        <v>46</v>
      </c>
      <c r="AB3827" s="1" t="s">
        <v>54</v>
      </c>
      <c r="AC3827" s="11" t="str">
        <f>IF(OR(VOZ_WHATSAPP[[#This Row],[La comunicación es asertiva, con respeto y evita maltrato]]="No Cumple",VOZ_WHATSAPP[[#This Row],[Cumple con las normativas legales]]="No Cumple"),"No Cumple","Cumple")</f>
        <v>No Cumple</v>
      </c>
      <c r="AD3827" s="1" t="s">
        <v>48</v>
      </c>
      <c r="AE3827" s="1" t="s">
        <v>3332</v>
      </c>
      <c r="AF3827" s="4">
        <v>0</v>
      </c>
      <c r="AG3827" s="4">
        <f>IF(AND(VOZ_WHATSAPP[[#This Row],[Estado Cierre]]="Sin Cierre",VOZ_WHATSAPP[[#This Row],[Nota Negocio]]="Sin Negocio"),VOZ_WHATSAPP[[#This Row],[Nota]]-24%,VOZ_WHATSAPP[[#This Row],[Nota]])</f>
        <v>-0.24</v>
      </c>
      <c r="AH3827" s="8">
        <f>IF(VOZ_WHATSAPP[[#This Row],[Estado Legal]]="No Cumple",0,IF(VOZ_WHATSAPP[[#This Row],[Realiza lectura de guion Legal]]="No Cumple",VOZ_WHATSAPP[[#This Row],[Nota 2]]-50%,VOZ_WHATSAPP[[#This Row],[Nota 2]]))</f>
        <v>0</v>
      </c>
    </row>
    <row r="3828" spans="1:34" x14ac:dyDescent="0.25">
      <c r="A3828" s="2" t="str">
        <f>VOZ_WHATSAPP[[#This Row],[ID Asesor]]&amp;VOZ_WHATSAPP[[#This Row],[Fecha Monitoreo]]</f>
        <v>402345911</v>
      </c>
      <c r="B3828" s="2">
        <v>45911</v>
      </c>
      <c r="C3828" s="1" t="s">
        <v>696</v>
      </c>
      <c r="D3828" s="1">
        <v>4023</v>
      </c>
      <c r="E3828" s="2">
        <v>45911</v>
      </c>
      <c r="F3828" s="3">
        <v>0.5805555555555556</v>
      </c>
      <c r="G3828" s="1" t="s">
        <v>51</v>
      </c>
      <c r="H3828" s="1" t="s">
        <v>44</v>
      </c>
      <c r="I3828" s="1">
        <v>613</v>
      </c>
      <c r="J3828" s="1">
        <v>3177183587</v>
      </c>
      <c r="K3828" s="1" t="s">
        <v>45</v>
      </c>
      <c r="L3828" s="1" t="s">
        <v>46</v>
      </c>
      <c r="M3828" s="1" t="s">
        <v>46</v>
      </c>
      <c r="N3828" s="1" t="s">
        <v>46</v>
      </c>
      <c r="O3828" s="1" t="s">
        <v>54</v>
      </c>
      <c r="P3828" s="1" t="s">
        <v>54</v>
      </c>
      <c r="Q3828" s="1" t="s">
        <v>48</v>
      </c>
      <c r="R3828" s="1" t="s">
        <v>48</v>
      </c>
      <c r="S3828" s="1" t="s">
        <v>47</v>
      </c>
      <c r="T3828" s="12" t="str">
        <f>IF(OR(VOZ_WHATSAPP[[#This Row],[Brinda argumentos coherentes a la objeción]]="No Cumple",VOZ_WHATSAPP[[#This Row],[Despliegue de Beneficios y/o consecuencias]]="No Cumple"),"Sin Negocio","Negocio")</f>
        <v>Sin Negocio</v>
      </c>
      <c r="U3828" s="1" t="s">
        <v>46</v>
      </c>
      <c r="V3828" s="1" t="s">
        <v>46</v>
      </c>
      <c r="W3828" s="1" t="s">
        <v>46</v>
      </c>
      <c r="X3828" s="12" t="str">
        <f>IF(OR(VOZ_WHATSAPP[[#This Row],[Confirma Valor de pago]]="No Cumple",VOZ_WHATSAPP[[#This Row],[Confirma hora de pago]]="No Cumple",VOZ_WHATSAPP[[#This Row],[Confirma medio de pago]]="No Cumple"),"Sin Cierre","Cierre")</f>
        <v>Cierre</v>
      </c>
      <c r="Y3828" s="1" t="s">
        <v>46</v>
      </c>
      <c r="Z3828" s="1" t="s">
        <v>46</v>
      </c>
      <c r="AA3828" s="1" t="s">
        <v>46</v>
      </c>
      <c r="AB3828" s="1" t="s">
        <v>46</v>
      </c>
      <c r="AC3828" s="11" t="str">
        <f>IF(OR(VOZ_WHATSAPP[[#This Row],[La comunicación es asertiva, con respeto y evita maltrato]]="No Cumple",VOZ_WHATSAPP[[#This Row],[Cumple con las normativas legales]]="No Cumple"),"No Cumple","Cumple")</f>
        <v>Cumple</v>
      </c>
      <c r="AD3828" s="1" t="s">
        <v>46</v>
      </c>
      <c r="AE3828" s="1" t="s">
        <v>3333</v>
      </c>
      <c r="AF3828" s="4">
        <v>0.8</v>
      </c>
      <c r="AG3828" s="4">
        <f>IF(AND(VOZ_WHATSAPP[[#This Row],[Estado Cierre]]="Sin Cierre",VOZ_WHATSAPP[[#This Row],[Nota Negocio]]="Sin Negocio"),VOZ_WHATSAPP[[#This Row],[Nota]]-24%,VOZ_WHATSAPP[[#This Row],[Nota]])</f>
        <v>0.8</v>
      </c>
      <c r="AH3828" s="8">
        <f>IF(VOZ_WHATSAPP[[#This Row],[Estado Legal]]="No Cumple",0,IF(VOZ_WHATSAPP[[#This Row],[Realiza lectura de guion Legal]]="No Cumple",VOZ_WHATSAPP[[#This Row],[Nota 2]]-50%,VOZ_WHATSAPP[[#This Row],[Nota 2]]))</f>
        <v>0.8</v>
      </c>
    </row>
    <row r="3829" spans="1:34" x14ac:dyDescent="0.25">
      <c r="A3829" s="2" t="str">
        <f>VOZ_WHATSAPP[[#This Row],[ID Asesor]]&amp;VOZ_WHATSAPP[[#This Row],[Fecha Monitoreo]]</f>
        <v>402045911</v>
      </c>
      <c r="B3829" s="2">
        <v>45911</v>
      </c>
      <c r="C3829" s="1" t="s">
        <v>126</v>
      </c>
      <c r="D3829" s="1">
        <v>4020</v>
      </c>
      <c r="E3829" s="2">
        <v>45911</v>
      </c>
      <c r="F3829" s="3">
        <v>0.4861111111111111</v>
      </c>
      <c r="G3829" s="1" t="s">
        <v>51</v>
      </c>
      <c r="H3829" s="1" t="s">
        <v>44</v>
      </c>
      <c r="I3829" s="1">
        <v>610</v>
      </c>
      <c r="J3829" s="1">
        <v>3223255229</v>
      </c>
      <c r="K3829" s="1" t="s">
        <v>45</v>
      </c>
      <c r="L3829" s="1" t="s">
        <v>46</v>
      </c>
      <c r="M3829" s="1" t="s">
        <v>46</v>
      </c>
      <c r="N3829" s="1" t="s">
        <v>46</v>
      </c>
      <c r="O3829" s="1" t="s">
        <v>46</v>
      </c>
      <c r="P3829" s="1" t="s">
        <v>46</v>
      </c>
      <c r="Q3829" s="1" t="s">
        <v>46</v>
      </c>
      <c r="R3829" s="1" t="s">
        <v>46</v>
      </c>
      <c r="S3829" s="1" t="s">
        <v>46</v>
      </c>
      <c r="T3829" s="12" t="str">
        <f>IF(OR(VOZ_WHATSAPP[[#This Row],[Brinda argumentos coherentes a la objeción]]="No Cumple",VOZ_WHATSAPP[[#This Row],[Despliegue de Beneficios y/o consecuencias]]="No Cumple"),"Sin Negocio","Negocio")</f>
        <v>Negocio</v>
      </c>
      <c r="U3829" s="1" t="s">
        <v>46</v>
      </c>
      <c r="V3829" s="1" t="s">
        <v>46</v>
      </c>
      <c r="W3829" s="1" t="s">
        <v>46</v>
      </c>
      <c r="X3829" s="12" t="str">
        <f>IF(OR(VOZ_WHATSAPP[[#This Row],[Confirma Valor de pago]]="No Cumple",VOZ_WHATSAPP[[#This Row],[Confirma hora de pago]]="No Cumple",VOZ_WHATSAPP[[#This Row],[Confirma medio de pago]]="No Cumple"),"Sin Cierre","Cierre")</f>
        <v>Cierre</v>
      </c>
      <c r="Y3829" s="1" t="s">
        <v>46</v>
      </c>
      <c r="Z3829" s="1" t="s">
        <v>54</v>
      </c>
      <c r="AA3829" s="1" t="s">
        <v>46</v>
      </c>
      <c r="AB3829" s="1" t="s">
        <v>46</v>
      </c>
      <c r="AC3829" s="11" t="str">
        <f>IF(OR(VOZ_WHATSAPP[[#This Row],[La comunicación es asertiva, con respeto y evita maltrato]]="No Cumple",VOZ_WHATSAPP[[#This Row],[Cumple con las normativas legales]]="No Cumple"),"No Cumple","Cumple")</f>
        <v>Cumple</v>
      </c>
      <c r="AD3829" s="1" t="s">
        <v>46</v>
      </c>
      <c r="AE3829" s="1" t="s">
        <v>3334</v>
      </c>
      <c r="AF3829" s="4">
        <v>0.85</v>
      </c>
      <c r="AG3829" s="4">
        <f>IF(AND(VOZ_WHATSAPP[[#This Row],[Estado Cierre]]="Sin Cierre",VOZ_WHATSAPP[[#This Row],[Nota Negocio]]="Sin Negocio"),VOZ_WHATSAPP[[#This Row],[Nota]]-24%,VOZ_WHATSAPP[[#This Row],[Nota]])</f>
        <v>0.85</v>
      </c>
      <c r="AH3829" s="8">
        <f>IF(VOZ_WHATSAPP[[#This Row],[Estado Legal]]="No Cumple",0,IF(VOZ_WHATSAPP[[#This Row],[Realiza lectura de guion Legal]]="No Cumple",VOZ_WHATSAPP[[#This Row],[Nota 2]]-50%,VOZ_WHATSAPP[[#This Row],[Nota 2]]))</f>
        <v>0.85</v>
      </c>
    </row>
    <row r="3830" spans="1:34" x14ac:dyDescent="0.25">
      <c r="A3830" s="2" t="str">
        <f>VOZ_WHATSAPP[[#This Row],[ID Asesor]]&amp;VOZ_WHATSAPP[[#This Row],[Fecha Monitoreo]]</f>
        <v>359845911</v>
      </c>
      <c r="B3830" s="2">
        <v>45911</v>
      </c>
      <c r="C3830" s="1" t="s">
        <v>50</v>
      </c>
      <c r="D3830" s="1">
        <v>3598</v>
      </c>
      <c r="E3830" s="2">
        <v>45911</v>
      </c>
      <c r="F3830" s="3">
        <v>0.36944444444444446</v>
      </c>
      <c r="G3830" s="1" t="s">
        <v>60</v>
      </c>
      <c r="H3830" s="1" t="s">
        <v>44</v>
      </c>
      <c r="I3830" s="1">
        <v>11009577</v>
      </c>
      <c r="J3830" s="1">
        <v>3212316427</v>
      </c>
      <c r="K3830" s="1" t="s">
        <v>49</v>
      </c>
      <c r="L3830" s="1" t="s">
        <v>46</v>
      </c>
      <c r="M3830" s="1" t="s">
        <v>46</v>
      </c>
      <c r="N3830" s="1" t="s">
        <v>46</v>
      </c>
      <c r="O3830" s="1" t="s">
        <v>46</v>
      </c>
      <c r="P3830" s="1" t="s">
        <v>46</v>
      </c>
      <c r="Q3830" s="1" t="s">
        <v>46</v>
      </c>
      <c r="R3830" s="1" t="s">
        <v>46</v>
      </c>
      <c r="S3830" s="1" t="s">
        <v>46</v>
      </c>
      <c r="T3830" s="12" t="str">
        <f>IF(OR(VOZ_WHATSAPP[[#This Row],[Brinda argumentos coherentes a la objeción]]="No Cumple",VOZ_WHATSAPP[[#This Row],[Despliegue de Beneficios y/o consecuencias]]="No Cumple"),"Sin Negocio","Negocio")</f>
        <v>Negocio</v>
      </c>
      <c r="U3830" s="1" t="s">
        <v>48</v>
      </c>
      <c r="V3830" s="1" t="s">
        <v>48</v>
      </c>
      <c r="W3830" s="1" t="s">
        <v>48</v>
      </c>
      <c r="X3830" s="12" t="str">
        <f>IF(OR(VOZ_WHATSAPP[[#This Row],[Confirma Valor de pago]]="No Cumple",VOZ_WHATSAPP[[#This Row],[Confirma hora de pago]]="No Cumple",VOZ_WHATSAPP[[#This Row],[Confirma medio de pago]]="No Cumple"),"Sin Cierre","Cierre")</f>
        <v>Cierre</v>
      </c>
      <c r="Y3830" s="1" t="s">
        <v>46</v>
      </c>
      <c r="Z3830" s="1" t="s">
        <v>46</v>
      </c>
      <c r="AA3830" s="1" t="s">
        <v>46</v>
      </c>
      <c r="AB3830" s="1" t="s">
        <v>46</v>
      </c>
      <c r="AC3830" s="11" t="str">
        <f>IF(OR(VOZ_WHATSAPP[[#This Row],[La comunicación es asertiva, con respeto y evita maltrato]]="No Cumple",VOZ_WHATSAPP[[#This Row],[Cumple con las normativas legales]]="No Cumple"),"No Cumple","Cumple")</f>
        <v>Cumple</v>
      </c>
      <c r="AD3830" s="1" t="s">
        <v>46</v>
      </c>
      <c r="AE3830" s="1" t="s">
        <v>3179</v>
      </c>
      <c r="AF3830" s="4">
        <v>1</v>
      </c>
      <c r="AG3830" s="4">
        <f>IF(AND(VOZ_WHATSAPP[[#This Row],[Estado Cierre]]="Sin Cierre",VOZ_WHATSAPP[[#This Row],[Nota Negocio]]="Sin Negocio"),VOZ_WHATSAPP[[#This Row],[Nota]]-24%,VOZ_WHATSAPP[[#This Row],[Nota]])</f>
        <v>1</v>
      </c>
      <c r="AH3830" s="8">
        <f>IF(VOZ_WHATSAPP[[#This Row],[Estado Legal]]="No Cumple",0,IF(VOZ_WHATSAPP[[#This Row],[Realiza lectura de guion Legal]]="No Cumple",VOZ_WHATSAPP[[#This Row],[Nota 2]]-50%,VOZ_WHATSAPP[[#This Row],[Nota 2]]))</f>
        <v>1</v>
      </c>
    </row>
    <row r="3831" spans="1:34" x14ac:dyDescent="0.25">
      <c r="A3831" s="2" t="str">
        <f>VOZ_WHATSAPP[[#This Row],[ID Asesor]]&amp;VOZ_WHATSAPP[[#This Row],[Fecha Monitoreo]]</f>
        <v>375745911</v>
      </c>
      <c r="B3831" s="2">
        <v>45911</v>
      </c>
      <c r="C3831" s="1" t="s">
        <v>42</v>
      </c>
      <c r="D3831" s="1">
        <v>3757</v>
      </c>
      <c r="E3831" s="2">
        <v>45911</v>
      </c>
      <c r="F3831" s="3">
        <v>0.11319444444444444</v>
      </c>
      <c r="G3831" s="1" t="s">
        <v>60</v>
      </c>
      <c r="H3831" s="1" t="s">
        <v>71</v>
      </c>
      <c r="I3831" s="1"/>
      <c r="J3831" s="1"/>
      <c r="K3831" s="1"/>
      <c r="L3831" s="1" t="s">
        <v>47</v>
      </c>
      <c r="M3831" s="1" t="s">
        <v>48</v>
      </c>
      <c r="N3831" s="1" t="s">
        <v>48</v>
      </c>
      <c r="O3831" s="1" t="s">
        <v>48</v>
      </c>
      <c r="P3831" s="1" t="s">
        <v>48</v>
      </c>
      <c r="Q3831" s="1" t="s">
        <v>48</v>
      </c>
      <c r="R3831" s="1" t="s">
        <v>48</v>
      </c>
      <c r="S3831" s="1" t="s">
        <v>48</v>
      </c>
      <c r="T3831" s="12" t="str">
        <f>IF(OR(VOZ_WHATSAPP[[#This Row],[Brinda argumentos coherentes a la objeción]]="No Cumple",VOZ_WHATSAPP[[#This Row],[Despliegue de Beneficios y/o consecuencias]]="No Cumple"),"Sin Negocio","Negocio")</f>
        <v>Negocio</v>
      </c>
      <c r="U3831" s="1" t="s">
        <v>48</v>
      </c>
      <c r="V3831" s="1" t="s">
        <v>48</v>
      </c>
      <c r="W3831" s="1" t="s">
        <v>48</v>
      </c>
      <c r="X3831" s="12" t="str">
        <f>IF(OR(VOZ_WHATSAPP[[#This Row],[Confirma Valor de pago]]="No Cumple",VOZ_WHATSAPP[[#This Row],[Confirma hora de pago]]="No Cumple",VOZ_WHATSAPP[[#This Row],[Confirma medio de pago]]="No Cumple"),"Sin Cierre","Cierre")</f>
        <v>Cierre</v>
      </c>
      <c r="Y3831" s="1" t="s">
        <v>48</v>
      </c>
      <c r="Z3831" s="1" t="s">
        <v>46</v>
      </c>
      <c r="AA3831" s="1" t="s">
        <v>46</v>
      </c>
      <c r="AB3831" s="1" t="s">
        <v>46</v>
      </c>
      <c r="AC3831" s="11" t="str">
        <f>IF(OR(VOZ_WHATSAPP[[#This Row],[La comunicación es asertiva, con respeto y evita maltrato]]="No Cumple",VOZ_WHATSAPP[[#This Row],[Cumple con las normativas legales]]="No Cumple"),"No Cumple","Cumple")</f>
        <v>Cumple</v>
      </c>
      <c r="AD3831" s="1" t="s">
        <v>48</v>
      </c>
      <c r="AE3831" s="1" t="s">
        <v>3335</v>
      </c>
      <c r="AF3831" s="4">
        <v>0.96</v>
      </c>
      <c r="AG3831" s="4">
        <f>IF(AND(VOZ_WHATSAPP[[#This Row],[Estado Cierre]]="Sin Cierre",VOZ_WHATSAPP[[#This Row],[Nota Negocio]]="Sin Negocio"),VOZ_WHATSAPP[[#This Row],[Nota]]-24%,VOZ_WHATSAPP[[#This Row],[Nota]])</f>
        <v>0.96</v>
      </c>
      <c r="AH3831" s="8">
        <f>IF(VOZ_WHATSAPP[[#This Row],[Estado Legal]]="No Cumple",0,IF(VOZ_WHATSAPP[[#This Row],[Realiza lectura de guion Legal]]="No Cumple",VOZ_WHATSAPP[[#This Row],[Nota 2]]-50%,VOZ_WHATSAPP[[#This Row],[Nota 2]]))</f>
        <v>0.96</v>
      </c>
    </row>
    <row r="3832" spans="1:34" x14ac:dyDescent="0.25">
      <c r="A3832" s="2" t="str">
        <f>VOZ_WHATSAPP[[#This Row],[ID Asesor]]&amp;VOZ_WHATSAPP[[#This Row],[Fecha Monitoreo]]</f>
        <v>409345911</v>
      </c>
      <c r="B3832" s="2">
        <v>45911</v>
      </c>
      <c r="C3832" s="1" t="s">
        <v>42</v>
      </c>
      <c r="D3832" s="1">
        <v>4093</v>
      </c>
      <c r="E3832" s="2">
        <v>45911</v>
      </c>
      <c r="F3832" s="3">
        <v>0.51736111111111116</v>
      </c>
      <c r="G3832" s="1" t="s">
        <v>51</v>
      </c>
      <c r="H3832" s="1" t="s">
        <v>71</v>
      </c>
      <c r="I3832" s="1"/>
      <c r="J3832" s="1"/>
      <c r="K3832" s="1"/>
      <c r="L3832" s="1" t="s">
        <v>46</v>
      </c>
      <c r="M3832" s="1" t="s">
        <v>47</v>
      </c>
      <c r="N3832" s="1" t="s">
        <v>47</v>
      </c>
      <c r="O3832" s="1" t="s">
        <v>54</v>
      </c>
      <c r="P3832" s="1" t="s">
        <v>54</v>
      </c>
      <c r="Q3832" s="1" t="s">
        <v>48</v>
      </c>
      <c r="R3832" s="1" t="s">
        <v>48</v>
      </c>
      <c r="S3832" s="1" t="s">
        <v>47</v>
      </c>
      <c r="T3832" s="12" t="str">
        <f>IF(OR(VOZ_WHATSAPP[[#This Row],[Brinda argumentos coherentes a la objeción]]="No Cumple",VOZ_WHATSAPP[[#This Row],[Despliegue de Beneficios y/o consecuencias]]="No Cumple"),"Sin Negocio","Negocio")</f>
        <v>Sin Negocio</v>
      </c>
      <c r="U3832" s="1" t="s">
        <v>46</v>
      </c>
      <c r="V3832" s="1" t="s">
        <v>46</v>
      </c>
      <c r="W3832" s="1" t="s">
        <v>46</v>
      </c>
      <c r="X3832" s="12" t="str">
        <f>IF(OR(VOZ_WHATSAPP[[#This Row],[Confirma Valor de pago]]="No Cumple",VOZ_WHATSAPP[[#This Row],[Confirma hora de pago]]="No Cumple",VOZ_WHATSAPP[[#This Row],[Confirma medio de pago]]="No Cumple"),"Sin Cierre","Cierre")</f>
        <v>Cierre</v>
      </c>
      <c r="Y3832" s="1" t="s">
        <v>46</v>
      </c>
      <c r="Z3832" s="1" t="s">
        <v>48</v>
      </c>
      <c r="AA3832" s="1" t="s">
        <v>46</v>
      </c>
      <c r="AB3832" s="1" t="s">
        <v>46</v>
      </c>
      <c r="AC3832" s="11" t="str">
        <f>IF(OR(VOZ_WHATSAPP[[#This Row],[La comunicación es asertiva, con respeto y evita maltrato]]="No Cumple",VOZ_WHATSAPP[[#This Row],[Cumple con las normativas legales]]="No Cumple"),"No Cumple","Cumple")</f>
        <v>Cumple</v>
      </c>
      <c r="AD3832" s="1" t="s">
        <v>46</v>
      </c>
      <c r="AE3832" s="1" t="s">
        <v>3336</v>
      </c>
      <c r="AF3832" s="4">
        <v>0.71</v>
      </c>
      <c r="AG3832" s="4">
        <f>IF(AND(VOZ_WHATSAPP[[#This Row],[Estado Cierre]]="Sin Cierre",VOZ_WHATSAPP[[#This Row],[Nota Negocio]]="Sin Negocio"),VOZ_WHATSAPP[[#This Row],[Nota]]-24%,VOZ_WHATSAPP[[#This Row],[Nota]])</f>
        <v>0.71</v>
      </c>
      <c r="AH3832" s="8">
        <f>IF(VOZ_WHATSAPP[[#This Row],[Estado Legal]]="No Cumple",0,IF(VOZ_WHATSAPP[[#This Row],[Realiza lectura de guion Legal]]="No Cumple",VOZ_WHATSAPP[[#This Row],[Nota 2]]-50%,VOZ_WHATSAPP[[#This Row],[Nota 2]]))</f>
        <v>0.71</v>
      </c>
    </row>
    <row r="3833" spans="1:34" x14ac:dyDescent="0.25">
      <c r="A3833" s="2" t="str">
        <f>VOZ_WHATSAPP[[#This Row],[ID Asesor]]&amp;VOZ_WHATSAPP[[#This Row],[Fecha Monitoreo]]</f>
        <v>325045911</v>
      </c>
      <c r="B3833" s="2">
        <v>45911</v>
      </c>
      <c r="C3833" s="1" t="s">
        <v>696</v>
      </c>
      <c r="D3833" s="1">
        <v>3250</v>
      </c>
      <c r="E3833" s="2">
        <v>45911</v>
      </c>
      <c r="F3833" s="3">
        <v>0.63888888888888884</v>
      </c>
      <c r="G3833" s="1" t="s">
        <v>51</v>
      </c>
      <c r="H3833" s="1" t="s">
        <v>44</v>
      </c>
      <c r="I3833" s="1">
        <v>457</v>
      </c>
      <c r="J3833" s="1">
        <v>3212388758</v>
      </c>
      <c r="K3833" s="1" t="s">
        <v>45</v>
      </c>
      <c r="L3833" s="1" t="s">
        <v>46</v>
      </c>
      <c r="M3833" s="1" t="s">
        <v>46</v>
      </c>
      <c r="N3833" s="1" t="s">
        <v>46</v>
      </c>
      <c r="O3833" s="1" t="s">
        <v>48</v>
      </c>
      <c r="P3833" s="1" t="s">
        <v>48</v>
      </c>
      <c r="Q3833" s="1" t="s">
        <v>46</v>
      </c>
      <c r="R3833" s="1" t="s">
        <v>48</v>
      </c>
      <c r="S3833" s="1" t="s">
        <v>48</v>
      </c>
      <c r="T3833" s="12" t="str">
        <f>IF(OR(VOZ_WHATSAPP[[#This Row],[Brinda argumentos coherentes a la objeción]]="No Cumple",VOZ_WHATSAPP[[#This Row],[Despliegue de Beneficios y/o consecuencias]]="No Cumple"),"Sin Negocio","Negocio")</f>
        <v>Negocio</v>
      </c>
      <c r="U3833" s="1" t="s">
        <v>48</v>
      </c>
      <c r="V3833" s="1" t="s">
        <v>48</v>
      </c>
      <c r="W3833" s="1" t="s">
        <v>48</v>
      </c>
      <c r="X3833" s="12" t="str">
        <f>IF(OR(VOZ_WHATSAPP[[#This Row],[Confirma Valor de pago]]="No Cumple",VOZ_WHATSAPP[[#This Row],[Confirma hora de pago]]="No Cumple",VOZ_WHATSAPP[[#This Row],[Confirma medio de pago]]="No Cumple"),"Sin Cierre","Cierre")</f>
        <v>Cierre</v>
      </c>
      <c r="Y3833" s="1" t="s">
        <v>48</v>
      </c>
      <c r="Z3833" s="1" t="s">
        <v>46</v>
      </c>
      <c r="AA3833" s="1" t="s">
        <v>46</v>
      </c>
      <c r="AB3833" s="1" t="s">
        <v>46</v>
      </c>
      <c r="AC3833" s="11" t="str">
        <f>IF(OR(VOZ_WHATSAPP[[#This Row],[La comunicación es asertiva, con respeto y evita maltrato]]="No Cumple",VOZ_WHATSAPP[[#This Row],[Cumple con las normativas legales]]="No Cumple"),"No Cumple","Cumple")</f>
        <v>Cumple</v>
      </c>
      <c r="AD3833" s="1" t="s">
        <v>48</v>
      </c>
      <c r="AE3833" s="1" t="s">
        <v>3337</v>
      </c>
      <c r="AF3833" s="4">
        <v>1</v>
      </c>
      <c r="AG3833" s="4">
        <f>IF(AND(VOZ_WHATSAPP[[#This Row],[Estado Cierre]]="Sin Cierre",VOZ_WHATSAPP[[#This Row],[Nota Negocio]]="Sin Negocio"),VOZ_WHATSAPP[[#This Row],[Nota]]-24%,VOZ_WHATSAPP[[#This Row],[Nota]])</f>
        <v>1</v>
      </c>
      <c r="AH3833" s="8">
        <f>IF(VOZ_WHATSAPP[[#This Row],[Estado Legal]]="No Cumple",0,IF(VOZ_WHATSAPP[[#This Row],[Realiza lectura de guion Legal]]="No Cumple",VOZ_WHATSAPP[[#This Row],[Nota 2]]-50%,VOZ_WHATSAPP[[#This Row],[Nota 2]]))</f>
        <v>1</v>
      </c>
    </row>
    <row r="3834" spans="1:34" x14ac:dyDescent="0.25">
      <c r="A3834" s="2" t="str">
        <f>VOZ_WHATSAPP[[#This Row],[ID Asesor]]&amp;VOZ_WHATSAPP[[#This Row],[Fecha Monitoreo]]</f>
        <v>388145911</v>
      </c>
      <c r="B3834" s="2">
        <v>45911</v>
      </c>
      <c r="C3834" s="1" t="s">
        <v>126</v>
      </c>
      <c r="D3834" s="1">
        <v>3881</v>
      </c>
      <c r="E3834" s="2">
        <v>45911</v>
      </c>
      <c r="F3834" s="3">
        <v>0.51180555555555551</v>
      </c>
      <c r="G3834" s="1" t="s">
        <v>51</v>
      </c>
      <c r="H3834" s="1" t="s">
        <v>44</v>
      </c>
      <c r="I3834" s="1">
        <v>445</v>
      </c>
      <c r="J3834" s="1">
        <v>3112607929</v>
      </c>
      <c r="K3834" s="1" t="s">
        <v>45</v>
      </c>
      <c r="L3834" s="1" t="s">
        <v>46</v>
      </c>
      <c r="M3834" s="1" t="s">
        <v>46</v>
      </c>
      <c r="N3834" s="1" t="s">
        <v>46</v>
      </c>
      <c r="O3834" s="1" t="s">
        <v>46</v>
      </c>
      <c r="P3834" s="1" t="s">
        <v>46</v>
      </c>
      <c r="Q3834" s="1" t="s">
        <v>46</v>
      </c>
      <c r="R3834" s="1" t="s">
        <v>47</v>
      </c>
      <c r="S3834" s="1" t="s">
        <v>46</v>
      </c>
      <c r="T3834" s="12" t="str">
        <f>IF(OR(VOZ_WHATSAPP[[#This Row],[Brinda argumentos coherentes a la objeción]]="No Cumple",VOZ_WHATSAPP[[#This Row],[Despliegue de Beneficios y/o consecuencias]]="No Cumple"),"Sin Negocio","Negocio")</f>
        <v>Sin Negocio</v>
      </c>
      <c r="U3834" s="1" t="s">
        <v>46</v>
      </c>
      <c r="V3834" s="1" t="s">
        <v>46</v>
      </c>
      <c r="W3834" s="1" t="s">
        <v>46</v>
      </c>
      <c r="X3834" s="12" t="str">
        <f>IF(OR(VOZ_WHATSAPP[[#This Row],[Confirma Valor de pago]]="No Cumple",VOZ_WHATSAPP[[#This Row],[Confirma hora de pago]]="No Cumple",VOZ_WHATSAPP[[#This Row],[Confirma medio de pago]]="No Cumple"),"Sin Cierre","Cierre")</f>
        <v>Cierre</v>
      </c>
      <c r="Y3834" s="1" t="s">
        <v>46</v>
      </c>
      <c r="Z3834" s="1" t="s">
        <v>46</v>
      </c>
      <c r="AA3834" s="1" t="s">
        <v>46</v>
      </c>
      <c r="AB3834" s="1" t="s">
        <v>46</v>
      </c>
      <c r="AC3834" s="11" t="str">
        <f>IF(OR(VOZ_WHATSAPP[[#This Row],[La comunicación es asertiva, con respeto y evita maltrato]]="No Cumple",VOZ_WHATSAPP[[#This Row],[Cumple con las normativas legales]]="No Cumple"),"No Cumple","Cumple")</f>
        <v>Cumple</v>
      </c>
      <c r="AD3834" s="1" t="s">
        <v>46</v>
      </c>
      <c r="AE3834" s="1" t="s">
        <v>3338</v>
      </c>
      <c r="AF3834" s="4">
        <v>0.9</v>
      </c>
      <c r="AG3834" s="4">
        <f>IF(AND(VOZ_WHATSAPP[[#This Row],[Estado Cierre]]="Sin Cierre",VOZ_WHATSAPP[[#This Row],[Nota Negocio]]="Sin Negocio"),VOZ_WHATSAPP[[#This Row],[Nota]]-24%,VOZ_WHATSAPP[[#This Row],[Nota]])</f>
        <v>0.9</v>
      </c>
      <c r="AH3834" s="8">
        <f>IF(VOZ_WHATSAPP[[#This Row],[Estado Legal]]="No Cumple",0,IF(VOZ_WHATSAPP[[#This Row],[Realiza lectura de guion Legal]]="No Cumple",VOZ_WHATSAPP[[#This Row],[Nota 2]]-50%,VOZ_WHATSAPP[[#This Row],[Nota 2]]))</f>
        <v>0.9</v>
      </c>
    </row>
    <row r="3835" spans="1:34" x14ac:dyDescent="0.25">
      <c r="A3835" s="2" t="str">
        <f>VOZ_WHATSAPP[[#This Row],[ID Asesor]]&amp;VOZ_WHATSAPP[[#This Row],[Fecha Monitoreo]]</f>
        <v>382945911</v>
      </c>
      <c r="B3835" s="2">
        <v>45911</v>
      </c>
      <c r="C3835" s="1" t="s">
        <v>696</v>
      </c>
      <c r="D3835" s="1">
        <v>3829</v>
      </c>
      <c r="E3835" s="2">
        <v>45911</v>
      </c>
      <c r="F3835" s="3">
        <v>0.46527777777777779</v>
      </c>
      <c r="G3835" s="1" t="s">
        <v>80</v>
      </c>
      <c r="H3835" s="1" t="s">
        <v>44</v>
      </c>
      <c r="I3835" s="1">
        <v>420</v>
      </c>
      <c r="J3835" s="1">
        <v>3017417829</v>
      </c>
      <c r="K3835" s="1" t="s">
        <v>45</v>
      </c>
      <c r="L3835" s="1" t="s">
        <v>46</v>
      </c>
      <c r="M3835" s="1" t="s">
        <v>46</v>
      </c>
      <c r="N3835" s="1" t="s">
        <v>46</v>
      </c>
      <c r="O3835" s="1" t="s">
        <v>46</v>
      </c>
      <c r="P3835" s="1" t="s">
        <v>46</v>
      </c>
      <c r="Q3835" s="1" t="s">
        <v>46</v>
      </c>
      <c r="R3835" s="1" t="s">
        <v>46</v>
      </c>
      <c r="S3835" s="1" t="s">
        <v>46</v>
      </c>
      <c r="T3835" s="12" t="str">
        <f>IF(OR(VOZ_WHATSAPP[[#This Row],[Brinda argumentos coherentes a la objeción]]="No Cumple",VOZ_WHATSAPP[[#This Row],[Despliegue de Beneficios y/o consecuencias]]="No Cumple"),"Sin Negocio","Negocio")</f>
        <v>Negocio</v>
      </c>
      <c r="U3835" s="1" t="s">
        <v>48</v>
      </c>
      <c r="V3835" s="1" t="s">
        <v>48</v>
      </c>
      <c r="W3835" s="1" t="s">
        <v>48</v>
      </c>
      <c r="X3835" s="12" t="str">
        <f>IF(OR(VOZ_WHATSAPP[[#This Row],[Confirma Valor de pago]]="No Cumple",VOZ_WHATSAPP[[#This Row],[Confirma hora de pago]]="No Cumple",VOZ_WHATSAPP[[#This Row],[Confirma medio de pago]]="No Cumple"),"Sin Cierre","Cierre")</f>
        <v>Cierre</v>
      </c>
      <c r="Y3835" s="1" t="s">
        <v>46</v>
      </c>
      <c r="Z3835" s="1" t="s">
        <v>46</v>
      </c>
      <c r="AA3835" s="1" t="s">
        <v>46</v>
      </c>
      <c r="AB3835" s="1" t="s">
        <v>46</v>
      </c>
      <c r="AC3835" s="11" t="str">
        <f>IF(OR(VOZ_WHATSAPP[[#This Row],[La comunicación es asertiva, con respeto y evita maltrato]]="No Cumple",VOZ_WHATSAPP[[#This Row],[Cumple con las normativas legales]]="No Cumple"),"No Cumple","Cumple")</f>
        <v>Cumple</v>
      </c>
      <c r="AD3835" s="1" t="s">
        <v>46</v>
      </c>
      <c r="AE3835" s="1" t="s">
        <v>3339</v>
      </c>
      <c r="AF3835" s="4">
        <v>1</v>
      </c>
      <c r="AG3835" s="4">
        <f>IF(AND(VOZ_WHATSAPP[[#This Row],[Estado Cierre]]="Sin Cierre",VOZ_WHATSAPP[[#This Row],[Nota Negocio]]="Sin Negocio"),VOZ_WHATSAPP[[#This Row],[Nota]]-24%,VOZ_WHATSAPP[[#This Row],[Nota]])</f>
        <v>1</v>
      </c>
      <c r="AH3835" s="8">
        <f>IF(VOZ_WHATSAPP[[#This Row],[Estado Legal]]="No Cumple",0,IF(VOZ_WHATSAPP[[#This Row],[Realiza lectura de guion Legal]]="No Cumple",VOZ_WHATSAPP[[#This Row],[Nota 2]]-50%,VOZ_WHATSAPP[[#This Row],[Nota 2]]))</f>
        <v>1</v>
      </c>
    </row>
    <row r="3836" spans="1:34" x14ac:dyDescent="0.25">
      <c r="A3836" s="2" t="str">
        <f>VOZ_WHATSAPP[[#This Row],[ID Asesor]]&amp;VOZ_WHATSAPP[[#This Row],[Fecha Monitoreo]]</f>
        <v>299445911</v>
      </c>
      <c r="B3836" s="2">
        <v>45911</v>
      </c>
      <c r="C3836" s="1" t="s">
        <v>50</v>
      </c>
      <c r="D3836" s="1">
        <v>2994</v>
      </c>
      <c r="E3836" s="2">
        <v>45911</v>
      </c>
      <c r="F3836" s="3">
        <v>0.59791666666666665</v>
      </c>
      <c r="G3836" s="1" t="s">
        <v>51</v>
      </c>
      <c r="H3836" s="1" t="s">
        <v>71</v>
      </c>
      <c r="I3836" s="1"/>
      <c r="J3836" s="1"/>
      <c r="K3836" s="1"/>
      <c r="L3836" s="1" t="s">
        <v>47</v>
      </c>
      <c r="M3836" s="1" t="s">
        <v>48</v>
      </c>
      <c r="N3836" s="1" t="s">
        <v>46</v>
      </c>
      <c r="O3836" s="1" t="s">
        <v>46</v>
      </c>
      <c r="P3836" s="1" t="s">
        <v>46</v>
      </c>
      <c r="Q3836" s="1" t="s">
        <v>46</v>
      </c>
      <c r="R3836" s="1" t="s">
        <v>46</v>
      </c>
      <c r="S3836" s="1" t="s">
        <v>46</v>
      </c>
      <c r="T3836" s="12" t="str">
        <f>IF(OR(VOZ_WHATSAPP[[#This Row],[Brinda argumentos coherentes a la objeción]]="No Cumple",VOZ_WHATSAPP[[#This Row],[Despliegue de Beneficios y/o consecuencias]]="No Cumple"),"Sin Negocio","Negocio")</f>
        <v>Negocio</v>
      </c>
      <c r="U3836" s="1" t="s">
        <v>46</v>
      </c>
      <c r="V3836" s="1" t="s">
        <v>46</v>
      </c>
      <c r="W3836" s="1" t="s">
        <v>46</v>
      </c>
      <c r="X3836" s="12" t="str">
        <f>IF(OR(VOZ_WHATSAPP[[#This Row],[Confirma Valor de pago]]="No Cumple",VOZ_WHATSAPP[[#This Row],[Confirma hora de pago]]="No Cumple",VOZ_WHATSAPP[[#This Row],[Confirma medio de pago]]="No Cumple"),"Sin Cierre","Cierre")</f>
        <v>Cierre</v>
      </c>
      <c r="Y3836" s="1" t="s">
        <v>46</v>
      </c>
      <c r="Z3836" s="1" t="s">
        <v>48</v>
      </c>
      <c r="AA3836" s="1" t="s">
        <v>46</v>
      </c>
      <c r="AB3836" s="1" t="s">
        <v>46</v>
      </c>
      <c r="AC3836" s="11" t="str">
        <f>IF(OR(VOZ_WHATSAPP[[#This Row],[La comunicación es asertiva, con respeto y evita maltrato]]="No Cumple",VOZ_WHATSAPP[[#This Row],[Cumple con las normativas legales]]="No Cumple"),"No Cumple","Cumple")</f>
        <v>Cumple</v>
      </c>
      <c r="AD3836" s="1" t="s">
        <v>46</v>
      </c>
      <c r="AE3836" s="1" t="s">
        <v>3340</v>
      </c>
      <c r="AF3836" s="4">
        <v>0.96</v>
      </c>
      <c r="AG3836" s="4">
        <f>IF(AND(VOZ_WHATSAPP[[#This Row],[Estado Cierre]]="Sin Cierre",VOZ_WHATSAPP[[#This Row],[Nota Negocio]]="Sin Negocio"),VOZ_WHATSAPP[[#This Row],[Nota]]-24%,VOZ_WHATSAPP[[#This Row],[Nota]])</f>
        <v>0.96</v>
      </c>
      <c r="AH3836" s="8">
        <f>IF(VOZ_WHATSAPP[[#This Row],[Estado Legal]]="No Cumple",0,IF(VOZ_WHATSAPP[[#This Row],[Realiza lectura de guion Legal]]="No Cumple",VOZ_WHATSAPP[[#This Row],[Nota 2]]-50%,VOZ_WHATSAPP[[#This Row],[Nota 2]]))</f>
        <v>0.96</v>
      </c>
    </row>
    <row r="3837" spans="1:34" x14ac:dyDescent="0.25">
      <c r="A3837" s="2" t="str">
        <f>VOZ_WHATSAPP[[#This Row],[ID Asesor]]&amp;VOZ_WHATSAPP[[#This Row],[Fecha Monitoreo]]</f>
        <v>295345911</v>
      </c>
      <c r="B3837" s="2">
        <v>45911</v>
      </c>
      <c r="C3837" s="1" t="s">
        <v>696</v>
      </c>
      <c r="D3837" s="1">
        <v>2953</v>
      </c>
      <c r="E3837" s="2">
        <v>45911</v>
      </c>
      <c r="F3837" s="3">
        <v>0.67083333333333328</v>
      </c>
      <c r="G3837" s="1" t="s">
        <v>58</v>
      </c>
      <c r="H3837" s="1" t="s">
        <v>44</v>
      </c>
      <c r="I3837" s="1">
        <v>479</v>
      </c>
      <c r="J3837" s="1">
        <v>3216658289</v>
      </c>
      <c r="K3837" s="1" t="s">
        <v>45</v>
      </c>
      <c r="L3837" s="1" t="s">
        <v>46</v>
      </c>
      <c r="M3837" s="1" t="s">
        <v>48</v>
      </c>
      <c r="N3837" s="1" t="s">
        <v>46</v>
      </c>
      <c r="O3837" s="1" t="s">
        <v>46</v>
      </c>
      <c r="P3837" s="1" t="s">
        <v>46</v>
      </c>
      <c r="Q3837" s="1" t="s">
        <v>46</v>
      </c>
      <c r="R3837" s="1" t="s">
        <v>46</v>
      </c>
      <c r="S3837" s="1" t="s">
        <v>48</v>
      </c>
      <c r="T3837" s="12" t="str">
        <f>IF(OR(VOZ_WHATSAPP[[#This Row],[Brinda argumentos coherentes a la objeción]]="No Cumple",VOZ_WHATSAPP[[#This Row],[Despliegue de Beneficios y/o consecuencias]]="No Cumple"),"Sin Negocio","Negocio")</f>
        <v>Negocio</v>
      </c>
      <c r="U3837" s="1" t="s">
        <v>48</v>
      </c>
      <c r="V3837" s="1" t="s">
        <v>48</v>
      </c>
      <c r="W3837" s="1" t="s">
        <v>48</v>
      </c>
      <c r="X3837" s="12" t="str">
        <f>IF(OR(VOZ_WHATSAPP[[#This Row],[Confirma Valor de pago]]="No Cumple",VOZ_WHATSAPP[[#This Row],[Confirma hora de pago]]="No Cumple",VOZ_WHATSAPP[[#This Row],[Confirma medio de pago]]="No Cumple"),"Sin Cierre","Cierre")</f>
        <v>Cierre</v>
      </c>
      <c r="Y3837" s="1" t="s">
        <v>48</v>
      </c>
      <c r="Z3837" s="1" t="s">
        <v>48</v>
      </c>
      <c r="AA3837" s="1" t="s">
        <v>46</v>
      </c>
      <c r="AB3837" s="1" t="s">
        <v>46</v>
      </c>
      <c r="AC3837" s="11" t="str">
        <f>IF(OR(VOZ_WHATSAPP[[#This Row],[La comunicación es asertiva, con respeto y evita maltrato]]="No Cumple",VOZ_WHATSAPP[[#This Row],[Cumple con las normativas legales]]="No Cumple"),"No Cumple","Cumple")</f>
        <v>Cumple</v>
      </c>
      <c r="AD3837" s="1" t="s">
        <v>48</v>
      </c>
      <c r="AE3837" s="1" t="s">
        <v>2558</v>
      </c>
      <c r="AF3837" s="4">
        <v>1</v>
      </c>
      <c r="AG3837" s="4">
        <f>IF(AND(VOZ_WHATSAPP[[#This Row],[Estado Cierre]]="Sin Cierre",VOZ_WHATSAPP[[#This Row],[Nota Negocio]]="Sin Negocio"),VOZ_WHATSAPP[[#This Row],[Nota]]-24%,VOZ_WHATSAPP[[#This Row],[Nota]])</f>
        <v>1</v>
      </c>
      <c r="AH3837" s="8">
        <f>IF(VOZ_WHATSAPP[[#This Row],[Estado Legal]]="No Cumple",0,IF(VOZ_WHATSAPP[[#This Row],[Realiza lectura de guion Legal]]="No Cumple",VOZ_WHATSAPP[[#This Row],[Nota 2]]-50%,VOZ_WHATSAPP[[#This Row],[Nota 2]]))</f>
        <v>1</v>
      </c>
    </row>
    <row r="3838" spans="1:34" x14ac:dyDescent="0.25">
      <c r="A3838" s="2" t="str">
        <f>VOZ_WHATSAPP[[#This Row],[ID Asesor]]&amp;VOZ_WHATSAPP[[#This Row],[Fecha Monitoreo]]</f>
        <v>366445911</v>
      </c>
      <c r="B3838" s="2">
        <v>45911</v>
      </c>
      <c r="C3838" s="1" t="s">
        <v>50</v>
      </c>
      <c r="D3838" s="1">
        <v>3664</v>
      </c>
      <c r="E3838" s="2">
        <v>45911</v>
      </c>
      <c r="F3838" s="3">
        <v>0.3527777777777778</v>
      </c>
      <c r="G3838" s="1" t="s">
        <v>58</v>
      </c>
      <c r="H3838" s="1" t="s">
        <v>44</v>
      </c>
      <c r="I3838" s="1">
        <v>1357</v>
      </c>
      <c r="J3838" s="1">
        <v>3213521879</v>
      </c>
      <c r="K3838" s="1" t="s">
        <v>45</v>
      </c>
      <c r="L3838" s="1" t="s">
        <v>46</v>
      </c>
      <c r="M3838" s="1" t="s">
        <v>46</v>
      </c>
      <c r="N3838" s="1" t="s">
        <v>46</v>
      </c>
      <c r="O3838" s="1" t="s">
        <v>46</v>
      </c>
      <c r="P3838" s="1" t="s">
        <v>46</v>
      </c>
      <c r="Q3838" s="1" t="s">
        <v>46</v>
      </c>
      <c r="R3838" s="1" t="s">
        <v>46</v>
      </c>
      <c r="S3838" s="1" t="s">
        <v>46</v>
      </c>
      <c r="T3838" s="12" t="str">
        <f>IF(OR(VOZ_WHATSAPP[[#This Row],[Brinda argumentos coherentes a la objeción]]="No Cumple",VOZ_WHATSAPP[[#This Row],[Despliegue de Beneficios y/o consecuencias]]="No Cumple"),"Sin Negocio","Negocio")</f>
        <v>Negocio</v>
      </c>
      <c r="U3838" s="1" t="s">
        <v>46</v>
      </c>
      <c r="V3838" s="1" t="s">
        <v>46</v>
      </c>
      <c r="W3838" s="1" t="s">
        <v>46</v>
      </c>
      <c r="X3838" s="12" t="str">
        <f>IF(OR(VOZ_WHATSAPP[[#This Row],[Confirma Valor de pago]]="No Cumple",VOZ_WHATSAPP[[#This Row],[Confirma hora de pago]]="No Cumple",VOZ_WHATSAPP[[#This Row],[Confirma medio de pago]]="No Cumple"),"Sin Cierre","Cierre")</f>
        <v>Cierre</v>
      </c>
      <c r="Y3838" s="1" t="s">
        <v>46</v>
      </c>
      <c r="Z3838" s="1" t="s">
        <v>46</v>
      </c>
      <c r="AA3838" s="1" t="s">
        <v>46</v>
      </c>
      <c r="AB3838" s="1" t="s">
        <v>46</v>
      </c>
      <c r="AC3838" s="11" t="str">
        <f>IF(OR(VOZ_WHATSAPP[[#This Row],[La comunicación es asertiva, con respeto y evita maltrato]]="No Cumple",VOZ_WHATSAPP[[#This Row],[Cumple con las normativas legales]]="No Cumple"),"No Cumple","Cumple")</f>
        <v>Cumple</v>
      </c>
      <c r="AD3838" s="1" t="s">
        <v>46</v>
      </c>
      <c r="AE3838" s="1" t="s">
        <v>53</v>
      </c>
      <c r="AF3838" s="4">
        <v>1</v>
      </c>
      <c r="AG3838" s="4">
        <f>IF(AND(VOZ_WHATSAPP[[#This Row],[Estado Cierre]]="Sin Cierre",VOZ_WHATSAPP[[#This Row],[Nota Negocio]]="Sin Negocio"),VOZ_WHATSAPP[[#This Row],[Nota]]-24%,VOZ_WHATSAPP[[#This Row],[Nota]])</f>
        <v>1</v>
      </c>
      <c r="AH3838" s="8">
        <f>IF(VOZ_WHATSAPP[[#This Row],[Estado Legal]]="No Cumple",0,IF(VOZ_WHATSAPP[[#This Row],[Realiza lectura de guion Legal]]="No Cumple",VOZ_WHATSAPP[[#This Row],[Nota 2]]-50%,VOZ_WHATSAPP[[#This Row],[Nota 2]]))</f>
        <v>1</v>
      </c>
    </row>
    <row r="3839" spans="1:34" x14ac:dyDescent="0.25">
      <c r="A3839" s="2" t="str">
        <f>VOZ_WHATSAPP[[#This Row],[ID Asesor]]&amp;VOZ_WHATSAPP[[#This Row],[Fecha Monitoreo]]</f>
        <v>385445911</v>
      </c>
      <c r="B3839" s="2">
        <v>45911</v>
      </c>
      <c r="C3839" s="1" t="s">
        <v>50</v>
      </c>
      <c r="D3839" s="1">
        <v>3854</v>
      </c>
      <c r="E3839" s="2">
        <v>45911</v>
      </c>
      <c r="F3839" s="3">
        <v>0.48472222222222222</v>
      </c>
      <c r="G3839" s="1" t="s">
        <v>60</v>
      </c>
      <c r="H3839" s="1" t="s">
        <v>71</v>
      </c>
      <c r="I3839" s="1"/>
      <c r="J3839" s="1"/>
      <c r="K3839" s="1"/>
      <c r="L3839" s="1" t="s">
        <v>46</v>
      </c>
      <c r="M3839" s="1" t="s">
        <v>48</v>
      </c>
      <c r="N3839" s="1" t="s">
        <v>46</v>
      </c>
      <c r="O3839" s="1" t="s">
        <v>46</v>
      </c>
      <c r="P3839" s="1" t="s">
        <v>54</v>
      </c>
      <c r="Q3839" s="1" t="s">
        <v>46</v>
      </c>
      <c r="R3839" s="1" t="s">
        <v>46</v>
      </c>
      <c r="S3839" s="1" t="s">
        <v>48</v>
      </c>
      <c r="T3839" s="12" t="str">
        <f>IF(OR(VOZ_WHATSAPP[[#This Row],[Brinda argumentos coherentes a la objeción]]="No Cumple",VOZ_WHATSAPP[[#This Row],[Despliegue de Beneficios y/o consecuencias]]="No Cumple"),"Sin Negocio","Negocio")</f>
        <v>Negocio</v>
      </c>
      <c r="U3839" s="1" t="s">
        <v>46</v>
      </c>
      <c r="V3839" s="1" t="s">
        <v>46</v>
      </c>
      <c r="W3839" s="1" t="s">
        <v>46</v>
      </c>
      <c r="X3839" s="12" t="str">
        <f>IF(OR(VOZ_WHATSAPP[[#This Row],[Confirma Valor de pago]]="No Cumple",VOZ_WHATSAPP[[#This Row],[Confirma hora de pago]]="No Cumple",VOZ_WHATSAPP[[#This Row],[Confirma medio de pago]]="No Cumple"),"Sin Cierre","Cierre")</f>
        <v>Cierre</v>
      </c>
      <c r="Y3839" s="1" t="s">
        <v>48</v>
      </c>
      <c r="Z3839" s="1" t="s">
        <v>48</v>
      </c>
      <c r="AA3839" s="1" t="s">
        <v>46</v>
      </c>
      <c r="AB3839" s="1" t="s">
        <v>46</v>
      </c>
      <c r="AC3839" s="11" t="str">
        <f>IF(OR(VOZ_WHATSAPP[[#This Row],[La comunicación es asertiva, con respeto y evita maltrato]]="No Cumple",VOZ_WHATSAPP[[#This Row],[Cumple con las normativas legales]]="No Cumple"),"No Cumple","Cumple")</f>
        <v>Cumple</v>
      </c>
      <c r="AD3839" s="1" t="s">
        <v>48</v>
      </c>
      <c r="AE3839" s="1" t="s">
        <v>3341</v>
      </c>
      <c r="AF3839" s="4">
        <v>0.95</v>
      </c>
      <c r="AG3839" s="4">
        <f>IF(AND(VOZ_WHATSAPP[[#This Row],[Estado Cierre]]="Sin Cierre",VOZ_WHATSAPP[[#This Row],[Nota Negocio]]="Sin Negocio"),VOZ_WHATSAPP[[#This Row],[Nota]]-24%,VOZ_WHATSAPP[[#This Row],[Nota]])</f>
        <v>0.95</v>
      </c>
      <c r="AH3839" s="8">
        <f>IF(VOZ_WHATSAPP[[#This Row],[Estado Legal]]="No Cumple",0,IF(VOZ_WHATSAPP[[#This Row],[Realiza lectura de guion Legal]]="No Cumple",VOZ_WHATSAPP[[#This Row],[Nota 2]]-50%,VOZ_WHATSAPP[[#This Row],[Nota 2]]))</f>
        <v>0.95</v>
      </c>
    </row>
    <row r="3840" spans="1:34" x14ac:dyDescent="0.25">
      <c r="A3840" s="2" t="str">
        <f>VOZ_WHATSAPP[[#This Row],[ID Asesor]]&amp;VOZ_WHATSAPP[[#This Row],[Fecha Monitoreo]]</f>
        <v>356545911</v>
      </c>
      <c r="B3840" s="2">
        <v>45911</v>
      </c>
      <c r="C3840" s="1" t="s">
        <v>42</v>
      </c>
      <c r="D3840" s="1">
        <v>3565</v>
      </c>
      <c r="E3840" s="2">
        <v>45911</v>
      </c>
      <c r="F3840" s="3">
        <v>0.46597222222222223</v>
      </c>
      <c r="G3840" s="1" t="s">
        <v>80</v>
      </c>
      <c r="H3840" s="1" t="s">
        <v>71</v>
      </c>
      <c r="I3840" s="1"/>
      <c r="J3840" s="1"/>
      <c r="K3840" s="1"/>
      <c r="L3840" s="1" t="s">
        <v>46</v>
      </c>
      <c r="M3840" s="1" t="s">
        <v>48</v>
      </c>
      <c r="N3840" s="1" t="s">
        <v>46</v>
      </c>
      <c r="O3840" s="1" t="s">
        <v>46</v>
      </c>
      <c r="P3840" s="1" t="s">
        <v>46</v>
      </c>
      <c r="Q3840" s="1" t="s">
        <v>46</v>
      </c>
      <c r="R3840" s="1" t="s">
        <v>46</v>
      </c>
      <c r="S3840" s="1" t="s">
        <v>46</v>
      </c>
      <c r="T3840" s="12" t="str">
        <f>IF(OR(VOZ_WHATSAPP[[#This Row],[Brinda argumentos coherentes a la objeción]]="No Cumple",VOZ_WHATSAPP[[#This Row],[Despliegue de Beneficios y/o consecuencias]]="No Cumple"),"Sin Negocio","Negocio")</f>
        <v>Negocio</v>
      </c>
      <c r="U3840" s="1" t="s">
        <v>48</v>
      </c>
      <c r="V3840" s="1" t="s">
        <v>48</v>
      </c>
      <c r="W3840" s="1" t="s">
        <v>48</v>
      </c>
      <c r="X3840" s="12" t="str">
        <f>IF(OR(VOZ_WHATSAPP[[#This Row],[Confirma Valor de pago]]="No Cumple",VOZ_WHATSAPP[[#This Row],[Confirma hora de pago]]="No Cumple",VOZ_WHATSAPP[[#This Row],[Confirma medio de pago]]="No Cumple"),"Sin Cierre","Cierre")</f>
        <v>Cierre</v>
      </c>
      <c r="Y3840" s="1" t="s">
        <v>46</v>
      </c>
      <c r="Z3840" s="1" t="s">
        <v>46</v>
      </c>
      <c r="AA3840" s="1" t="s">
        <v>46</v>
      </c>
      <c r="AB3840" s="1" t="s">
        <v>46</v>
      </c>
      <c r="AC3840" s="11" t="str">
        <f>IF(OR(VOZ_WHATSAPP[[#This Row],[La comunicación es asertiva, con respeto y evita maltrato]]="No Cumple",VOZ_WHATSAPP[[#This Row],[Cumple con las normativas legales]]="No Cumple"),"No Cumple","Cumple")</f>
        <v>Cumple</v>
      </c>
      <c r="AD3840" s="1" t="s">
        <v>46</v>
      </c>
      <c r="AE3840" s="1" t="s">
        <v>78</v>
      </c>
      <c r="AF3840" s="4">
        <v>1</v>
      </c>
      <c r="AG3840" s="4">
        <f>IF(AND(VOZ_WHATSAPP[[#This Row],[Estado Cierre]]="Sin Cierre",VOZ_WHATSAPP[[#This Row],[Nota Negocio]]="Sin Negocio"),VOZ_WHATSAPP[[#This Row],[Nota]]-24%,VOZ_WHATSAPP[[#This Row],[Nota]])</f>
        <v>1</v>
      </c>
      <c r="AH3840" s="8">
        <f>IF(VOZ_WHATSAPP[[#This Row],[Estado Legal]]="No Cumple",0,IF(VOZ_WHATSAPP[[#This Row],[Realiza lectura de guion Legal]]="No Cumple",VOZ_WHATSAPP[[#This Row],[Nota 2]]-50%,VOZ_WHATSAPP[[#This Row],[Nota 2]]))</f>
        <v>1</v>
      </c>
    </row>
    <row r="3841" spans="1:34" x14ac:dyDescent="0.25">
      <c r="A3841" s="2" t="str">
        <f>VOZ_WHATSAPP[[#This Row],[ID Asesor]]&amp;VOZ_WHATSAPP[[#This Row],[Fecha Monitoreo]]</f>
        <v>294745911</v>
      </c>
      <c r="B3841" s="2">
        <v>45911</v>
      </c>
      <c r="C3841" s="1" t="s">
        <v>42</v>
      </c>
      <c r="D3841" s="1">
        <v>2947</v>
      </c>
      <c r="E3841" s="2">
        <v>45911</v>
      </c>
      <c r="F3841" s="3">
        <v>0.36180555555555555</v>
      </c>
      <c r="G3841" s="1" t="s">
        <v>60</v>
      </c>
      <c r="H3841" s="1" t="s">
        <v>71</v>
      </c>
      <c r="I3841" s="1"/>
      <c r="J3841" s="1"/>
      <c r="K3841" s="1"/>
      <c r="L3841" s="1" t="s">
        <v>46</v>
      </c>
      <c r="M3841" s="1" t="s">
        <v>46</v>
      </c>
      <c r="N3841" s="1" t="s">
        <v>46</v>
      </c>
      <c r="O3841" s="1" t="s">
        <v>46</v>
      </c>
      <c r="P3841" s="1" t="s">
        <v>46</v>
      </c>
      <c r="Q3841" s="1" t="s">
        <v>48</v>
      </c>
      <c r="R3841" s="1" t="s">
        <v>48</v>
      </c>
      <c r="S3841" s="1" t="s">
        <v>46</v>
      </c>
      <c r="T3841" s="12" t="str">
        <f>IF(OR(VOZ_WHATSAPP[[#This Row],[Brinda argumentos coherentes a la objeción]]="No Cumple",VOZ_WHATSAPP[[#This Row],[Despliegue de Beneficios y/o consecuencias]]="No Cumple"),"Sin Negocio","Negocio")</f>
        <v>Negocio</v>
      </c>
      <c r="U3841" s="1" t="s">
        <v>46</v>
      </c>
      <c r="V3841" s="1" t="s">
        <v>46</v>
      </c>
      <c r="W3841" s="1" t="s">
        <v>46</v>
      </c>
      <c r="X3841" s="12" t="str">
        <f>IF(OR(VOZ_WHATSAPP[[#This Row],[Confirma Valor de pago]]="No Cumple",VOZ_WHATSAPP[[#This Row],[Confirma hora de pago]]="No Cumple",VOZ_WHATSAPP[[#This Row],[Confirma medio de pago]]="No Cumple"),"Sin Cierre","Cierre")</f>
        <v>Cierre</v>
      </c>
      <c r="Y3841" s="1" t="s">
        <v>46</v>
      </c>
      <c r="Z3841" s="1" t="s">
        <v>46</v>
      </c>
      <c r="AA3841" s="1" t="s">
        <v>46</v>
      </c>
      <c r="AB3841" s="1" t="s">
        <v>46</v>
      </c>
      <c r="AC3841" s="11" t="str">
        <f>IF(OR(VOZ_WHATSAPP[[#This Row],[La comunicación es asertiva, con respeto y evita maltrato]]="No Cumple",VOZ_WHATSAPP[[#This Row],[Cumple con las normativas legales]]="No Cumple"),"No Cumple","Cumple")</f>
        <v>Cumple</v>
      </c>
      <c r="AD3841" s="1" t="s">
        <v>46</v>
      </c>
      <c r="AE3841" s="1" t="s">
        <v>78</v>
      </c>
      <c r="AF3841" s="4">
        <v>1</v>
      </c>
      <c r="AG3841" s="4">
        <f>IF(AND(VOZ_WHATSAPP[[#This Row],[Estado Cierre]]="Sin Cierre",VOZ_WHATSAPP[[#This Row],[Nota Negocio]]="Sin Negocio"),VOZ_WHATSAPP[[#This Row],[Nota]]-24%,VOZ_WHATSAPP[[#This Row],[Nota]])</f>
        <v>1</v>
      </c>
      <c r="AH3841" s="8">
        <f>IF(VOZ_WHATSAPP[[#This Row],[Estado Legal]]="No Cumple",0,IF(VOZ_WHATSAPP[[#This Row],[Realiza lectura de guion Legal]]="No Cumple",VOZ_WHATSAPP[[#This Row],[Nota 2]]-50%,VOZ_WHATSAPP[[#This Row],[Nota 2]]))</f>
        <v>1</v>
      </c>
    </row>
    <row r="3842" spans="1:34" x14ac:dyDescent="0.25">
      <c r="A3842" s="2" t="str">
        <f>VOZ_WHATSAPP[[#This Row],[ID Asesor]]&amp;VOZ_WHATSAPP[[#This Row],[Fecha Monitoreo]]</f>
        <v>368545911</v>
      </c>
      <c r="B3842" s="2">
        <v>45911</v>
      </c>
      <c r="C3842" s="1" t="s">
        <v>50</v>
      </c>
      <c r="D3842" s="1">
        <v>3685</v>
      </c>
      <c r="E3842" s="2">
        <v>45911</v>
      </c>
      <c r="F3842" s="3">
        <v>0.40833333333333333</v>
      </c>
      <c r="G3842" s="1" t="s">
        <v>43</v>
      </c>
      <c r="H3842" s="1" t="s">
        <v>44</v>
      </c>
      <c r="I3842" s="1">
        <v>1396</v>
      </c>
      <c r="J3842" s="1">
        <v>3017920727</v>
      </c>
      <c r="K3842" s="1" t="s">
        <v>45</v>
      </c>
      <c r="L3842" s="1" t="s">
        <v>46</v>
      </c>
      <c r="M3842" s="1" t="s">
        <v>46</v>
      </c>
      <c r="N3842" s="1" t="s">
        <v>46</v>
      </c>
      <c r="O3842" s="1" t="s">
        <v>46</v>
      </c>
      <c r="P3842" s="1" t="s">
        <v>46</v>
      </c>
      <c r="Q3842" s="1" t="s">
        <v>46</v>
      </c>
      <c r="R3842" s="1" t="s">
        <v>46</v>
      </c>
      <c r="S3842" s="1" t="s">
        <v>46</v>
      </c>
      <c r="T3842" s="12" t="str">
        <f>IF(OR(VOZ_WHATSAPP[[#This Row],[Brinda argumentos coherentes a la objeción]]="No Cumple",VOZ_WHATSAPP[[#This Row],[Despliegue de Beneficios y/o consecuencias]]="No Cumple"),"Sin Negocio","Negocio")</f>
        <v>Negocio</v>
      </c>
      <c r="U3842" s="1" t="s">
        <v>48</v>
      </c>
      <c r="V3842" s="1" t="s">
        <v>48</v>
      </c>
      <c r="W3842" s="1" t="s">
        <v>48</v>
      </c>
      <c r="X3842" s="12" t="str">
        <f>IF(OR(VOZ_WHATSAPP[[#This Row],[Confirma Valor de pago]]="No Cumple",VOZ_WHATSAPP[[#This Row],[Confirma hora de pago]]="No Cumple",VOZ_WHATSAPP[[#This Row],[Confirma medio de pago]]="No Cumple"),"Sin Cierre","Cierre")</f>
        <v>Cierre</v>
      </c>
      <c r="Y3842" s="1" t="s">
        <v>46</v>
      </c>
      <c r="Z3842" s="1" t="s">
        <v>54</v>
      </c>
      <c r="AA3842" s="1" t="s">
        <v>46</v>
      </c>
      <c r="AB3842" s="1" t="s">
        <v>46</v>
      </c>
      <c r="AC3842" s="11" t="str">
        <f>IF(OR(VOZ_WHATSAPP[[#This Row],[La comunicación es asertiva, con respeto y evita maltrato]]="No Cumple",VOZ_WHATSAPP[[#This Row],[Cumple con las normativas legales]]="No Cumple"),"No Cumple","Cumple")</f>
        <v>Cumple</v>
      </c>
      <c r="AD3842" s="1" t="s">
        <v>46</v>
      </c>
      <c r="AE3842" s="1" t="s">
        <v>3342</v>
      </c>
      <c r="AF3842" s="4">
        <v>0.85</v>
      </c>
      <c r="AG3842" s="4">
        <f>IF(AND(VOZ_WHATSAPP[[#This Row],[Estado Cierre]]="Sin Cierre",VOZ_WHATSAPP[[#This Row],[Nota Negocio]]="Sin Negocio"),VOZ_WHATSAPP[[#This Row],[Nota]]-24%,VOZ_WHATSAPP[[#This Row],[Nota]])</f>
        <v>0.85</v>
      </c>
      <c r="AH3842" s="8">
        <f>IF(VOZ_WHATSAPP[[#This Row],[Estado Legal]]="No Cumple",0,IF(VOZ_WHATSAPP[[#This Row],[Realiza lectura de guion Legal]]="No Cumple",VOZ_WHATSAPP[[#This Row],[Nota 2]]-50%,VOZ_WHATSAPP[[#This Row],[Nota 2]]))</f>
        <v>0.85</v>
      </c>
    </row>
    <row r="3843" spans="1:34" x14ac:dyDescent="0.25">
      <c r="A3843" s="2" t="str">
        <f>VOZ_WHATSAPP[[#This Row],[ID Asesor]]&amp;VOZ_WHATSAPP[[#This Row],[Fecha Monitoreo]]</f>
        <v>345945911</v>
      </c>
      <c r="B3843" s="2">
        <v>45911</v>
      </c>
      <c r="C3843" s="1" t="s">
        <v>126</v>
      </c>
      <c r="D3843" s="1">
        <v>3459</v>
      </c>
      <c r="E3843" s="2">
        <v>45911</v>
      </c>
      <c r="F3843" s="3">
        <v>0.64513888888888893</v>
      </c>
      <c r="G3843" s="1" t="s">
        <v>58</v>
      </c>
      <c r="H3843" s="1" t="s">
        <v>44</v>
      </c>
      <c r="I3843" s="1">
        <v>407</v>
      </c>
      <c r="J3843" s="1">
        <v>3008521628</v>
      </c>
      <c r="K3843" s="1" t="s">
        <v>45</v>
      </c>
      <c r="L3843" s="1" t="s">
        <v>46</v>
      </c>
      <c r="M3843" s="1" t="s">
        <v>46</v>
      </c>
      <c r="N3843" s="1" t="s">
        <v>46</v>
      </c>
      <c r="O3843" s="1" t="s">
        <v>46</v>
      </c>
      <c r="P3843" s="1" t="s">
        <v>46</v>
      </c>
      <c r="Q3843" s="1" t="s">
        <v>46</v>
      </c>
      <c r="R3843" s="1" t="s">
        <v>46</v>
      </c>
      <c r="S3843" s="1" t="s">
        <v>46</v>
      </c>
      <c r="T3843" s="12" t="str">
        <f>IF(OR(VOZ_WHATSAPP[[#This Row],[Brinda argumentos coherentes a la objeción]]="No Cumple",VOZ_WHATSAPP[[#This Row],[Despliegue de Beneficios y/o consecuencias]]="No Cumple"),"Sin Negocio","Negocio")</f>
        <v>Negocio</v>
      </c>
      <c r="U3843" s="1" t="s">
        <v>46</v>
      </c>
      <c r="V3843" s="1" t="s">
        <v>46</v>
      </c>
      <c r="W3843" s="1" t="s">
        <v>46</v>
      </c>
      <c r="X3843" s="12" t="str">
        <f>IF(OR(VOZ_WHATSAPP[[#This Row],[Confirma Valor de pago]]="No Cumple",VOZ_WHATSAPP[[#This Row],[Confirma hora de pago]]="No Cumple",VOZ_WHATSAPP[[#This Row],[Confirma medio de pago]]="No Cumple"),"Sin Cierre","Cierre")</f>
        <v>Cierre</v>
      </c>
      <c r="Y3843" s="1" t="s">
        <v>46</v>
      </c>
      <c r="Z3843" s="1" t="s">
        <v>46</v>
      </c>
      <c r="AA3843" s="1" t="s">
        <v>46</v>
      </c>
      <c r="AB3843" s="1" t="s">
        <v>46</v>
      </c>
      <c r="AC3843" s="11" t="str">
        <f>IF(OR(VOZ_WHATSAPP[[#This Row],[La comunicación es asertiva, con respeto y evita maltrato]]="No Cumple",VOZ_WHATSAPP[[#This Row],[Cumple con las normativas legales]]="No Cumple"),"No Cumple","Cumple")</f>
        <v>Cumple</v>
      </c>
      <c r="AD3843" s="1" t="s">
        <v>46</v>
      </c>
      <c r="AE3843" s="1" t="s">
        <v>131</v>
      </c>
      <c r="AF3843" s="4">
        <v>1</v>
      </c>
      <c r="AG3843" s="4">
        <f>IF(AND(VOZ_WHATSAPP[[#This Row],[Estado Cierre]]="Sin Cierre",VOZ_WHATSAPP[[#This Row],[Nota Negocio]]="Sin Negocio"),VOZ_WHATSAPP[[#This Row],[Nota]]-24%,VOZ_WHATSAPP[[#This Row],[Nota]])</f>
        <v>1</v>
      </c>
      <c r="AH3843" s="8">
        <f>IF(VOZ_WHATSAPP[[#This Row],[Estado Legal]]="No Cumple",0,IF(VOZ_WHATSAPP[[#This Row],[Realiza lectura de guion Legal]]="No Cumple",VOZ_WHATSAPP[[#This Row],[Nota 2]]-50%,VOZ_WHATSAPP[[#This Row],[Nota 2]]))</f>
        <v>1</v>
      </c>
    </row>
    <row r="3844" spans="1:34" x14ac:dyDescent="0.25">
      <c r="A3844" s="2" t="str">
        <f>VOZ_WHATSAPP[[#This Row],[ID Asesor]]&amp;VOZ_WHATSAPP[[#This Row],[Fecha Monitoreo]]</f>
        <v>407945911</v>
      </c>
      <c r="B3844" s="2">
        <v>45911</v>
      </c>
      <c r="C3844" s="1" t="s">
        <v>126</v>
      </c>
      <c r="D3844" s="1">
        <v>4079</v>
      </c>
      <c r="E3844" s="2">
        <v>45911</v>
      </c>
      <c r="F3844" s="3">
        <v>0.65486111111111112</v>
      </c>
      <c r="G3844" s="1" t="s">
        <v>58</v>
      </c>
      <c r="H3844" s="1" t="s">
        <v>71</v>
      </c>
      <c r="I3844" s="1"/>
      <c r="J3844" s="1"/>
      <c r="K3844" s="1"/>
      <c r="L3844" s="1" t="s">
        <v>46</v>
      </c>
      <c r="M3844" s="1" t="s">
        <v>48</v>
      </c>
      <c r="N3844" s="1" t="s">
        <v>46</v>
      </c>
      <c r="O3844" s="1" t="s">
        <v>46</v>
      </c>
      <c r="P3844" s="1" t="s">
        <v>46</v>
      </c>
      <c r="Q3844" s="1" t="s">
        <v>46</v>
      </c>
      <c r="R3844" s="1" t="s">
        <v>46</v>
      </c>
      <c r="S3844" s="1" t="s">
        <v>46</v>
      </c>
      <c r="T3844" s="12" t="str">
        <f>IF(OR(VOZ_WHATSAPP[[#This Row],[Brinda argumentos coherentes a la objeción]]="No Cumple",VOZ_WHATSAPP[[#This Row],[Despliegue de Beneficios y/o consecuencias]]="No Cumple"),"Sin Negocio","Negocio")</f>
        <v>Negocio</v>
      </c>
      <c r="U3844" s="1" t="s">
        <v>48</v>
      </c>
      <c r="V3844" s="1" t="s">
        <v>48</v>
      </c>
      <c r="W3844" s="1" t="s">
        <v>48</v>
      </c>
      <c r="X3844" s="12" t="str">
        <f>IF(OR(VOZ_WHATSAPP[[#This Row],[Confirma Valor de pago]]="No Cumple",VOZ_WHATSAPP[[#This Row],[Confirma hora de pago]]="No Cumple",VOZ_WHATSAPP[[#This Row],[Confirma medio de pago]]="No Cumple"),"Sin Cierre","Cierre")</f>
        <v>Cierre</v>
      </c>
      <c r="Y3844" s="1" t="s">
        <v>48</v>
      </c>
      <c r="Z3844" s="1" t="s">
        <v>46</v>
      </c>
      <c r="AA3844" s="1" t="s">
        <v>46</v>
      </c>
      <c r="AB3844" s="1" t="s">
        <v>46</v>
      </c>
      <c r="AC3844" s="11" t="str">
        <f>IF(OR(VOZ_WHATSAPP[[#This Row],[La comunicación es asertiva, con respeto y evita maltrato]]="No Cumple",VOZ_WHATSAPP[[#This Row],[Cumple con las normativas legales]]="No Cumple"),"No Cumple","Cumple")</f>
        <v>Cumple</v>
      </c>
      <c r="AD3844" s="1" t="s">
        <v>46</v>
      </c>
      <c r="AE3844" s="1" t="s">
        <v>131</v>
      </c>
      <c r="AF3844" s="4">
        <v>1</v>
      </c>
      <c r="AG3844" s="4">
        <f>IF(AND(VOZ_WHATSAPP[[#This Row],[Estado Cierre]]="Sin Cierre",VOZ_WHATSAPP[[#This Row],[Nota Negocio]]="Sin Negocio"),VOZ_WHATSAPP[[#This Row],[Nota]]-24%,VOZ_WHATSAPP[[#This Row],[Nota]])</f>
        <v>1</v>
      </c>
      <c r="AH3844" s="8">
        <f>IF(VOZ_WHATSAPP[[#This Row],[Estado Legal]]="No Cumple",0,IF(VOZ_WHATSAPP[[#This Row],[Realiza lectura de guion Legal]]="No Cumple",VOZ_WHATSAPP[[#This Row],[Nota 2]]-50%,VOZ_WHATSAPP[[#This Row],[Nota 2]]))</f>
        <v>1</v>
      </c>
    </row>
    <row r="3845" spans="1:34" x14ac:dyDescent="0.25">
      <c r="A3845" s="2" t="str">
        <f>VOZ_WHATSAPP[[#This Row],[ID Asesor]]&amp;VOZ_WHATSAPP[[#This Row],[Fecha Monitoreo]]</f>
        <v>337245911</v>
      </c>
      <c r="B3845" s="2">
        <v>45911</v>
      </c>
      <c r="C3845" s="1" t="s">
        <v>696</v>
      </c>
      <c r="D3845" s="1">
        <v>3372</v>
      </c>
      <c r="E3845" s="2">
        <v>45911</v>
      </c>
      <c r="F3845" s="3">
        <v>0.52083333333333337</v>
      </c>
      <c r="G3845" s="1" t="s">
        <v>58</v>
      </c>
      <c r="H3845" s="1" t="s">
        <v>71</v>
      </c>
      <c r="I3845" s="1"/>
      <c r="J3845" s="1"/>
      <c r="K3845" s="1"/>
      <c r="L3845" s="1" t="s">
        <v>47</v>
      </c>
      <c r="M3845" s="1" t="s">
        <v>47</v>
      </c>
      <c r="N3845" s="1" t="s">
        <v>46</v>
      </c>
      <c r="O3845" s="1" t="s">
        <v>48</v>
      </c>
      <c r="P3845" s="1" t="s">
        <v>48</v>
      </c>
      <c r="Q3845" s="1" t="s">
        <v>48</v>
      </c>
      <c r="R3845" s="1" t="s">
        <v>48</v>
      </c>
      <c r="S3845" s="1" t="s">
        <v>48</v>
      </c>
      <c r="T3845" s="12" t="str">
        <f>IF(OR(VOZ_WHATSAPP[[#This Row],[Brinda argumentos coherentes a la objeción]]="No Cumple",VOZ_WHATSAPP[[#This Row],[Despliegue de Beneficios y/o consecuencias]]="No Cumple"),"Sin Negocio","Negocio")</f>
        <v>Negocio</v>
      </c>
      <c r="U3845" s="1" t="s">
        <v>48</v>
      </c>
      <c r="V3845" s="1" t="s">
        <v>48</v>
      </c>
      <c r="W3845" s="1" t="s">
        <v>48</v>
      </c>
      <c r="X3845" s="12" t="str">
        <f>IF(OR(VOZ_WHATSAPP[[#This Row],[Confirma Valor de pago]]="No Cumple",VOZ_WHATSAPP[[#This Row],[Confirma hora de pago]]="No Cumple",VOZ_WHATSAPP[[#This Row],[Confirma medio de pago]]="No Cumple"),"Sin Cierre","Cierre")</f>
        <v>Cierre</v>
      </c>
      <c r="Y3845" s="1" t="s">
        <v>48</v>
      </c>
      <c r="Z3845" s="1" t="s">
        <v>48</v>
      </c>
      <c r="AA3845" s="1" t="s">
        <v>54</v>
      </c>
      <c r="AB3845" s="1" t="s">
        <v>54</v>
      </c>
      <c r="AC3845" s="11" t="str">
        <f>IF(OR(VOZ_WHATSAPP[[#This Row],[La comunicación es asertiva, con respeto y evita maltrato]]="No Cumple",VOZ_WHATSAPP[[#This Row],[Cumple con las normativas legales]]="No Cumple"),"No Cumple","Cumple")</f>
        <v>No Cumple</v>
      </c>
      <c r="AD3845" s="1" t="s">
        <v>48</v>
      </c>
      <c r="AE3845" s="1" t="s">
        <v>3343</v>
      </c>
      <c r="AF3845" s="4">
        <v>0.92</v>
      </c>
      <c r="AG3845" s="4">
        <f>IF(AND(VOZ_WHATSAPP[[#This Row],[Estado Cierre]]="Sin Cierre",VOZ_WHATSAPP[[#This Row],[Nota Negocio]]="Sin Negocio"),VOZ_WHATSAPP[[#This Row],[Nota]]-24%,VOZ_WHATSAPP[[#This Row],[Nota]])</f>
        <v>0.92</v>
      </c>
      <c r="AH3845" s="8">
        <f>IF(VOZ_WHATSAPP[[#This Row],[Estado Legal]]="No Cumple",0,IF(VOZ_WHATSAPP[[#This Row],[Realiza lectura de guion Legal]]="No Cumple",VOZ_WHATSAPP[[#This Row],[Nota 2]]-50%,VOZ_WHATSAPP[[#This Row],[Nota 2]]))</f>
        <v>0</v>
      </c>
    </row>
    <row r="3846" spans="1:34" x14ac:dyDescent="0.25">
      <c r="A3846" s="2" t="str">
        <f>VOZ_WHATSAPP[[#This Row],[ID Asesor]]&amp;VOZ_WHATSAPP[[#This Row],[Fecha Monitoreo]]</f>
        <v>364945911</v>
      </c>
      <c r="B3846" s="2">
        <v>45911</v>
      </c>
      <c r="C3846" s="1" t="s">
        <v>126</v>
      </c>
      <c r="D3846" s="1">
        <v>3649</v>
      </c>
      <c r="E3846" s="2">
        <v>45911</v>
      </c>
      <c r="F3846" s="3">
        <v>0.41805555555555557</v>
      </c>
      <c r="G3846" s="1" t="s">
        <v>58</v>
      </c>
      <c r="H3846" s="1" t="s">
        <v>71</v>
      </c>
      <c r="I3846" s="1"/>
      <c r="J3846" s="1"/>
      <c r="K3846" s="1"/>
      <c r="L3846" s="1" t="s">
        <v>46</v>
      </c>
      <c r="M3846" s="1" t="s">
        <v>48</v>
      </c>
      <c r="N3846" s="1" t="s">
        <v>46</v>
      </c>
      <c r="O3846" s="1" t="s">
        <v>46</v>
      </c>
      <c r="P3846" s="1" t="s">
        <v>46</v>
      </c>
      <c r="Q3846" s="1" t="s">
        <v>46</v>
      </c>
      <c r="R3846" s="1" t="s">
        <v>46</v>
      </c>
      <c r="S3846" s="1" t="s">
        <v>46</v>
      </c>
      <c r="T3846" s="12" t="str">
        <f>IF(OR(VOZ_WHATSAPP[[#This Row],[Brinda argumentos coherentes a la objeción]]="No Cumple",VOZ_WHATSAPP[[#This Row],[Despliegue de Beneficios y/o consecuencias]]="No Cumple"),"Sin Negocio","Negocio")</f>
        <v>Negocio</v>
      </c>
      <c r="U3846" s="1" t="s">
        <v>48</v>
      </c>
      <c r="V3846" s="1" t="s">
        <v>48</v>
      </c>
      <c r="W3846" s="1" t="s">
        <v>48</v>
      </c>
      <c r="X3846" s="12" t="str">
        <f>IF(OR(VOZ_WHATSAPP[[#This Row],[Confirma Valor de pago]]="No Cumple",VOZ_WHATSAPP[[#This Row],[Confirma hora de pago]]="No Cumple",VOZ_WHATSAPP[[#This Row],[Confirma medio de pago]]="No Cumple"),"Sin Cierre","Cierre")</f>
        <v>Cierre</v>
      </c>
      <c r="Y3846" s="1" t="s">
        <v>46</v>
      </c>
      <c r="Z3846" s="1" t="s">
        <v>46</v>
      </c>
      <c r="AA3846" s="1" t="s">
        <v>46</v>
      </c>
      <c r="AB3846" s="1" t="s">
        <v>46</v>
      </c>
      <c r="AC3846" s="11" t="str">
        <f>IF(OR(VOZ_WHATSAPP[[#This Row],[La comunicación es asertiva, con respeto y evita maltrato]]="No Cumple",VOZ_WHATSAPP[[#This Row],[Cumple con las normativas legales]]="No Cumple"),"No Cumple","Cumple")</f>
        <v>Cumple</v>
      </c>
      <c r="AD3846" s="1" t="s">
        <v>46</v>
      </c>
      <c r="AE3846" s="1" t="s">
        <v>131</v>
      </c>
      <c r="AF3846" s="4">
        <v>1</v>
      </c>
      <c r="AG3846" s="4">
        <f>IF(AND(VOZ_WHATSAPP[[#This Row],[Estado Cierre]]="Sin Cierre",VOZ_WHATSAPP[[#This Row],[Nota Negocio]]="Sin Negocio"),VOZ_WHATSAPP[[#This Row],[Nota]]-24%,VOZ_WHATSAPP[[#This Row],[Nota]])</f>
        <v>1</v>
      </c>
      <c r="AH3846" s="8">
        <f>IF(VOZ_WHATSAPP[[#This Row],[Estado Legal]]="No Cumple",0,IF(VOZ_WHATSAPP[[#This Row],[Realiza lectura de guion Legal]]="No Cumple",VOZ_WHATSAPP[[#This Row],[Nota 2]]-50%,VOZ_WHATSAPP[[#This Row],[Nota 2]]))</f>
        <v>1</v>
      </c>
    </row>
    <row r="3847" spans="1:34" x14ac:dyDescent="0.25">
      <c r="A3847" s="2" t="str">
        <f>VOZ_WHATSAPP[[#This Row],[ID Asesor]]&amp;VOZ_WHATSAPP[[#This Row],[Fecha Monitoreo]]</f>
        <v>380545911</v>
      </c>
      <c r="B3847" s="2">
        <v>45911</v>
      </c>
      <c r="C3847" s="1" t="s">
        <v>126</v>
      </c>
      <c r="D3847" s="1">
        <v>3805</v>
      </c>
      <c r="E3847" s="2">
        <v>45911</v>
      </c>
      <c r="F3847" s="3">
        <v>0.51458333333333328</v>
      </c>
      <c r="G3847" s="1" t="s">
        <v>58</v>
      </c>
      <c r="H3847" s="1" t="s">
        <v>71</v>
      </c>
      <c r="I3847" s="1"/>
      <c r="J3847" s="1"/>
      <c r="K3847" s="1"/>
      <c r="L3847" s="1" t="s">
        <v>46</v>
      </c>
      <c r="M3847" s="1" t="s">
        <v>46</v>
      </c>
      <c r="N3847" s="1" t="s">
        <v>46</v>
      </c>
      <c r="O3847" s="1" t="s">
        <v>46</v>
      </c>
      <c r="P3847" s="1" t="s">
        <v>46</v>
      </c>
      <c r="Q3847" s="1" t="s">
        <v>48</v>
      </c>
      <c r="R3847" s="1" t="s">
        <v>48</v>
      </c>
      <c r="S3847" s="1" t="s">
        <v>48</v>
      </c>
      <c r="T3847" s="12" t="str">
        <f>IF(OR(VOZ_WHATSAPP[[#This Row],[Brinda argumentos coherentes a la objeción]]="No Cumple",VOZ_WHATSAPP[[#This Row],[Despliegue de Beneficios y/o consecuencias]]="No Cumple"),"Sin Negocio","Negocio")</f>
        <v>Negocio</v>
      </c>
      <c r="U3847" s="1" t="s">
        <v>48</v>
      </c>
      <c r="V3847" s="1" t="s">
        <v>48</v>
      </c>
      <c r="W3847" s="1" t="s">
        <v>48</v>
      </c>
      <c r="X3847" s="12" t="str">
        <f>IF(OR(VOZ_WHATSAPP[[#This Row],[Confirma Valor de pago]]="No Cumple",VOZ_WHATSAPP[[#This Row],[Confirma hora de pago]]="No Cumple",VOZ_WHATSAPP[[#This Row],[Confirma medio de pago]]="No Cumple"),"Sin Cierre","Cierre")</f>
        <v>Cierre</v>
      </c>
      <c r="Y3847" s="1" t="s">
        <v>48</v>
      </c>
      <c r="Z3847" s="1" t="s">
        <v>46</v>
      </c>
      <c r="AA3847" s="1" t="s">
        <v>46</v>
      </c>
      <c r="AB3847" s="1" t="s">
        <v>46</v>
      </c>
      <c r="AC3847" s="11" t="str">
        <f>IF(OR(VOZ_WHATSAPP[[#This Row],[La comunicación es asertiva, con respeto y evita maltrato]]="No Cumple",VOZ_WHATSAPP[[#This Row],[Cumple con las normativas legales]]="No Cumple"),"No Cumple","Cumple")</f>
        <v>Cumple</v>
      </c>
      <c r="AD3847" s="1" t="s">
        <v>48</v>
      </c>
      <c r="AE3847" s="1" t="s">
        <v>131</v>
      </c>
      <c r="AF3847" s="4">
        <v>1</v>
      </c>
      <c r="AG3847" s="4">
        <f>IF(AND(VOZ_WHATSAPP[[#This Row],[Estado Cierre]]="Sin Cierre",VOZ_WHATSAPP[[#This Row],[Nota Negocio]]="Sin Negocio"),VOZ_WHATSAPP[[#This Row],[Nota]]-24%,VOZ_WHATSAPP[[#This Row],[Nota]])</f>
        <v>1</v>
      </c>
      <c r="AH3847" s="8">
        <f>IF(VOZ_WHATSAPP[[#This Row],[Estado Legal]]="No Cumple",0,IF(VOZ_WHATSAPP[[#This Row],[Realiza lectura de guion Legal]]="No Cumple",VOZ_WHATSAPP[[#This Row],[Nota 2]]-50%,VOZ_WHATSAPP[[#This Row],[Nota 2]]))</f>
        <v>1</v>
      </c>
    </row>
    <row r="3848" spans="1:34" x14ac:dyDescent="0.25">
      <c r="A3848" s="2" t="str">
        <f>VOZ_WHATSAPP[[#This Row],[ID Asesor]]&amp;VOZ_WHATSAPP[[#This Row],[Fecha Monitoreo]]</f>
        <v>364545912</v>
      </c>
      <c r="B3848" s="2">
        <v>45912</v>
      </c>
      <c r="C3848" s="1" t="s">
        <v>42</v>
      </c>
      <c r="D3848" s="1">
        <v>3645</v>
      </c>
      <c r="E3848" s="2">
        <v>45912</v>
      </c>
      <c r="F3848" s="3">
        <v>0.34305555555555556</v>
      </c>
      <c r="G3848" s="1" t="s">
        <v>51</v>
      </c>
      <c r="H3848" s="1" t="s">
        <v>44</v>
      </c>
      <c r="I3848" s="1">
        <v>11009533</v>
      </c>
      <c r="J3848" s="1">
        <v>3102205023</v>
      </c>
      <c r="K3848" s="1" t="s">
        <v>49</v>
      </c>
      <c r="L3848" s="1" t="s">
        <v>46</v>
      </c>
      <c r="M3848" s="1" t="s">
        <v>46</v>
      </c>
      <c r="N3848" s="1" t="s">
        <v>46</v>
      </c>
      <c r="O3848" s="1" t="s">
        <v>46</v>
      </c>
      <c r="P3848" s="1" t="s">
        <v>46</v>
      </c>
      <c r="Q3848" s="1" t="s">
        <v>48</v>
      </c>
      <c r="R3848" s="1" t="s">
        <v>48</v>
      </c>
      <c r="S3848" s="1" t="s">
        <v>46</v>
      </c>
      <c r="T3848" s="12" t="str">
        <f>IF(OR(VOZ_WHATSAPP[[#This Row],[Brinda argumentos coherentes a la objeción]]="No Cumple",VOZ_WHATSAPP[[#This Row],[Despliegue de Beneficios y/o consecuencias]]="No Cumple"),"Sin Negocio","Negocio")</f>
        <v>Negocio</v>
      </c>
      <c r="U3848" s="1" t="s">
        <v>46</v>
      </c>
      <c r="V3848" s="1" t="s">
        <v>47</v>
      </c>
      <c r="W3848" s="1" t="s">
        <v>46</v>
      </c>
      <c r="X3848" s="12" t="str">
        <f>IF(OR(VOZ_WHATSAPP[[#This Row],[Confirma Valor de pago]]="No Cumple",VOZ_WHATSAPP[[#This Row],[Confirma hora de pago]]="No Cumple",VOZ_WHATSAPP[[#This Row],[Confirma medio de pago]]="No Cumple"),"Sin Cierre","Cierre")</f>
        <v>Sin Cierre</v>
      </c>
      <c r="Y3848" s="1" t="s">
        <v>46</v>
      </c>
      <c r="Z3848" s="1" t="s">
        <v>46</v>
      </c>
      <c r="AA3848" s="1" t="s">
        <v>46</v>
      </c>
      <c r="AB3848" s="1" t="s">
        <v>46</v>
      </c>
      <c r="AC3848" s="11" t="str">
        <f>IF(OR(VOZ_WHATSAPP[[#This Row],[La comunicación es asertiva, con respeto y evita maltrato]]="No Cumple",VOZ_WHATSAPP[[#This Row],[Cumple con las normativas legales]]="No Cumple"),"No Cumple","Cumple")</f>
        <v>Cumple</v>
      </c>
      <c r="AD3848" s="1" t="s">
        <v>46</v>
      </c>
      <c r="AE3848" s="1" t="s">
        <v>3344</v>
      </c>
      <c r="AF3848" s="4">
        <v>0.92</v>
      </c>
      <c r="AG3848" s="4">
        <f>IF(AND(VOZ_WHATSAPP[[#This Row],[Estado Cierre]]="Sin Cierre",VOZ_WHATSAPP[[#This Row],[Nota Negocio]]="Sin Negocio"),VOZ_WHATSAPP[[#This Row],[Nota]]-24%,VOZ_WHATSAPP[[#This Row],[Nota]])</f>
        <v>0.92</v>
      </c>
      <c r="AH3848" s="8">
        <f>IF(VOZ_WHATSAPP[[#This Row],[Estado Legal]]="No Cumple",0,IF(VOZ_WHATSAPP[[#This Row],[Realiza lectura de guion Legal]]="No Cumple",VOZ_WHATSAPP[[#This Row],[Nota 2]]-50%,VOZ_WHATSAPP[[#This Row],[Nota 2]]))</f>
        <v>0.92</v>
      </c>
    </row>
    <row r="3849" spans="1:34" x14ac:dyDescent="0.25">
      <c r="A3849" s="2" t="str">
        <f>VOZ_WHATSAPP[[#This Row],[ID Asesor]]&amp;VOZ_WHATSAPP[[#This Row],[Fecha Monitoreo]]</f>
        <v>413045912</v>
      </c>
      <c r="B3849" s="2">
        <v>45912</v>
      </c>
      <c r="C3849" s="1" t="s">
        <v>126</v>
      </c>
      <c r="D3849" s="1">
        <v>4130</v>
      </c>
      <c r="E3849" s="2">
        <v>45912</v>
      </c>
      <c r="F3849" s="3">
        <v>0.33750000000000002</v>
      </c>
      <c r="G3849" s="1" t="s">
        <v>80</v>
      </c>
      <c r="H3849" s="1" t="s">
        <v>44</v>
      </c>
      <c r="I3849" s="1">
        <v>422</v>
      </c>
      <c r="J3849" s="1">
        <v>3112245116</v>
      </c>
      <c r="K3849" s="1" t="s">
        <v>45</v>
      </c>
      <c r="L3849" s="1" t="s">
        <v>47</v>
      </c>
      <c r="M3849" s="1" t="s">
        <v>47</v>
      </c>
      <c r="N3849" s="1" t="s">
        <v>46</v>
      </c>
      <c r="O3849" s="1" t="s">
        <v>46</v>
      </c>
      <c r="P3849" s="1" t="s">
        <v>54</v>
      </c>
      <c r="Q3849" s="1" t="s">
        <v>46</v>
      </c>
      <c r="R3849" s="1" t="s">
        <v>46</v>
      </c>
      <c r="S3849" s="1" t="s">
        <v>46</v>
      </c>
      <c r="T3849" s="12" t="str">
        <f>IF(OR(VOZ_WHATSAPP[[#This Row],[Brinda argumentos coherentes a la objeción]]="No Cumple",VOZ_WHATSAPP[[#This Row],[Despliegue de Beneficios y/o consecuencias]]="No Cumple"),"Sin Negocio","Negocio")</f>
        <v>Negocio</v>
      </c>
      <c r="U3849" s="1" t="s">
        <v>48</v>
      </c>
      <c r="V3849" s="1" t="s">
        <v>48</v>
      </c>
      <c r="W3849" s="1" t="s">
        <v>48</v>
      </c>
      <c r="X3849" s="12" t="str">
        <f>IF(OR(VOZ_WHATSAPP[[#This Row],[Confirma Valor de pago]]="No Cumple",VOZ_WHATSAPP[[#This Row],[Confirma hora de pago]]="No Cumple",VOZ_WHATSAPP[[#This Row],[Confirma medio de pago]]="No Cumple"),"Sin Cierre","Cierre")</f>
        <v>Cierre</v>
      </c>
      <c r="Y3849" s="1" t="s">
        <v>54</v>
      </c>
      <c r="Z3849" s="1" t="s">
        <v>54</v>
      </c>
      <c r="AA3849" s="1" t="s">
        <v>46</v>
      </c>
      <c r="AB3849" s="1" t="s">
        <v>46</v>
      </c>
      <c r="AC3849" s="11" t="str">
        <f>IF(OR(VOZ_WHATSAPP[[#This Row],[La comunicación es asertiva, con respeto y evita maltrato]]="No Cumple",VOZ_WHATSAPP[[#This Row],[Cumple con las normativas legales]]="No Cumple"),"No Cumple","Cumple")</f>
        <v>Cumple</v>
      </c>
      <c r="AD3849" s="1" t="s">
        <v>46</v>
      </c>
      <c r="AE3849" s="1" t="s">
        <v>3345</v>
      </c>
      <c r="AF3849" s="4">
        <v>0.64</v>
      </c>
      <c r="AG3849" s="4">
        <f>IF(AND(VOZ_WHATSAPP[[#This Row],[Estado Cierre]]="Sin Cierre",VOZ_WHATSAPP[[#This Row],[Nota Negocio]]="Sin Negocio"),VOZ_WHATSAPP[[#This Row],[Nota]]-24%,VOZ_WHATSAPP[[#This Row],[Nota]])</f>
        <v>0.64</v>
      </c>
      <c r="AH3849" s="8">
        <f>IF(VOZ_WHATSAPP[[#This Row],[Estado Legal]]="No Cumple",0,IF(VOZ_WHATSAPP[[#This Row],[Realiza lectura de guion Legal]]="No Cumple",VOZ_WHATSAPP[[#This Row],[Nota 2]]-50%,VOZ_WHATSAPP[[#This Row],[Nota 2]]))</f>
        <v>0.64</v>
      </c>
    </row>
    <row r="3850" spans="1:34" x14ac:dyDescent="0.25">
      <c r="A3850" s="2" t="str">
        <f>VOZ_WHATSAPP[[#This Row],[ID Asesor]]&amp;VOZ_WHATSAPP[[#This Row],[Fecha Monitoreo]]</f>
        <v>326845912</v>
      </c>
      <c r="B3850" s="2">
        <v>45912</v>
      </c>
      <c r="C3850" s="1" t="s">
        <v>42</v>
      </c>
      <c r="D3850" s="1">
        <v>3268</v>
      </c>
      <c r="E3850" s="2">
        <v>45912</v>
      </c>
      <c r="F3850" s="3">
        <v>0.34652777777777777</v>
      </c>
      <c r="G3850" s="1" t="s">
        <v>51</v>
      </c>
      <c r="H3850" s="1" t="s">
        <v>44</v>
      </c>
      <c r="I3850" s="1">
        <v>11009561</v>
      </c>
      <c r="J3850" s="1">
        <v>3012208601</v>
      </c>
      <c r="K3850" s="1" t="s">
        <v>49</v>
      </c>
      <c r="L3850" s="1" t="s">
        <v>46</v>
      </c>
      <c r="M3850" s="1" t="s">
        <v>46</v>
      </c>
      <c r="N3850" s="1" t="s">
        <v>46</v>
      </c>
      <c r="O3850" s="1" t="s">
        <v>46</v>
      </c>
      <c r="P3850" s="1" t="s">
        <v>46</v>
      </c>
      <c r="Q3850" s="1" t="s">
        <v>46</v>
      </c>
      <c r="R3850" s="1" t="s">
        <v>46</v>
      </c>
      <c r="S3850" s="1" t="s">
        <v>47</v>
      </c>
      <c r="T3850" s="12" t="str">
        <f>IF(OR(VOZ_WHATSAPP[[#This Row],[Brinda argumentos coherentes a la objeción]]="No Cumple",VOZ_WHATSAPP[[#This Row],[Despliegue de Beneficios y/o consecuencias]]="No Cumple"),"Sin Negocio","Negocio")</f>
        <v>Sin Negocio</v>
      </c>
      <c r="U3850" s="1" t="s">
        <v>48</v>
      </c>
      <c r="V3850" s="1" t="s">
        <v>48</v>
      </c>
      <c r="W3850" s="1" t="s">
        <v>48</v>
      </c>
      <c r="X3850" s="12" t="str">
        <f>IF(OR(VOZ_WHATSAPP[[#This Row],[Confirma Valor de pago]]="No Cumple",VOZ_WHATSAPP[[#This Row],[Confirma hora de pago]]="No Cumple",VOZ_WHATSAPP[[#This Row],[Confirma medio de pago]]="No Cumple"),"Sin Cierre","Cierre")</f>
        <v>Cierre</v>
      </c>
      <c r="Y3850" s="1" t="s">
        <v>46</v>
      </c>
      <c r="Z3850" s="1" t="s">
        <v>46</v>
      </c>
      <c r="AA3850" s="1" t="s">
        <v>46</v>
      </c>
      <c r="AB3850" s="1" t="s">
        <v>46</v>
      </c>
      <c r="AC3850" s="11" t="str">
        <f>IF(OR(VOZ_WHATSAPP[[#This Row],[La comunicación es asertiva, con respeto y evita maltrato]]="No Cumple",VOZ_WHATSAPP[[#This Row],[Cumple con las normativas legales]]="No Cumple"),"No Cumple","Cumple")</f>
        <v>Cumple</v>
      </c>
      <c r="AD3850" s="1" t="s">
        <v>46</v>
      </c>
      <c r="AE3850" s="1" t="s">
        <v>3346</v>
      </c>
      <c r="AF3850" s="4">
        <v>0.9</v>
      </c>
      <c r="AG3850" s="4">
        <f>IF(AND(VOZ_WHATSAPP[[#This Row],[Estado Cierre]]="Sin Cierre",VOZ_WHATSAPP[[#This Row],[Nota Negocio]]="Sin Negocio"),VOZ_WHATSAPP[[#This Row],[Nota]]-24%,VOZ_WHATSAPP[[#This Row],[Nota]])</f>
        <v>0.9</v>
      </c>
      <c r="AH3850" s="8">
        <f>IF(VOZ_WHATSAPP[[#This Row],[Estado Legal]]="No Cumple",0,IF(VOZ_WHATSAPP[[#This Row],[Realiza lectura de guion Legal]]="No Cumple",VOZ_WHATSAPP[[#This Row],[Nota 2]]-50%,VOZ_WHATSAPP[[#This Row],[Nota 2]]))</f>
        <v>0.9</v>
      </c>
    </row>
    <row r="3851" spans="1:34" x14ac:dyDescent="0.25">
      <c r="A3851" s="2" t="str">
        <f>VOZ_WHATSAPP[[#This Row],[ID Asesor]]&amp;VOZ_WHATSAPP[[#This Row],[Fecha Monitoreo]]</f>
        <v>397445912</v>
      </c>
      <c r="B3851" s="2">
        <v>45912</v>
      </c>
      <c r="C3851" s="1" t="s">
        <v>50</v>
      </c>
      <c r="D3851" s="1">
        <v>3974</v>
      </c>
      <c r="E3851" s="2">
        <v>45912</v>
      </c>
      <c r="F3851" s="3">
        <v>0.34791666666666665</v>
      </c>
      <c r="G3851" s="1" t="s">
        <v>58</v>
      </c>
      <c r="H3851" s="1" t="s">
        <v>44</v>
      </c>
      <c r="I3851" s="1">
        <v>1447</v>
      </c>
      <c r="J3851" s="1">
        <v>3175746443</v>
      </c>
      <c r="K3851" s="1" t="s">
        <v>45</v>
      </c>
      <c r="L3851" s="1" t="s">
        <v>46</v>
      </c>
      <c r="M3851" s="1" t="s">
        <v>46</v>
      </c>
      <c r="N3851" s="1" t="s">
        <v>46</v>
      </c>
      <c r="O3851" s="1" t="s">
        <v>46</v>
      </c>
      <c r="P3851" s="1" t="s">
        <v>46</v>
      </c>
      <c r="Q3851" s="1" t="s">
        <v>46</v>
      </c>
      <c r="R3851" s="1" t="s">
        <v>48</v>
      </c>
      <c r="S3851" s="1" t="s">
        <v>48</v>
      </c>
      <c r="T3851" s="12" t="str">
        <f>IF(OR(VOZ_WHATSAPP[[#This Row],[Brinda argumentos coherentes a la objeción]]="No Cumple",VOZ_WHATSAPP[[#This Row],[Despliegue de Beneficios y/o consecuencias]]="No Cumple"),"Sin Negocio","Negocio")</f>
        <v>Negocio</v>
      </c>
      <c r="U3851" s="1" t="s">
        <v>47</v>
      </c>
      <c r="V3851" s="1" t="s">
        <v>47</v>
      </c>
      <c r="W3851" s="1" t="s">
        <v>47</v>
      </c>
      <c r="X3851" s="12" t="str">
        <f>IF(OR(VOZ_WHATSAPP[[#This Row],[Confirma Valor de pago]]="No Cumple",VOZ_WHATSAPP[[#This Row],[Confirma hora de pago]]="No Cumple",VOZ_WHATSAPP[[#This Row],[Confirma medio de pago]]="No Cumple"),"Sin Cierre","Cierre")</f>
        <v>Sin Cierre</v>
      </c>
      <c r="Y3851" s="1" t="s">
        <v>46</v>
      </c>
      <c r="Z3851" s="1" t="s">
        <v>46</v>
      </c>
      <c r="AA3851" s="1" t="s">
        <v>46</v>
      </c>
      <c r="AB3851" s="1" t="s">
        <v>46</v>
      </c>
      <c r="AC3851" s="11" t="str">
        <f>IF(OR(VOZ_WHATSAPP[[#This Row],[La comunicación es asertiva, con respeto y evita maltrato]]="No Cumple",VOZ_WHATSAPP[[#This Row],[Cumple con las normativas legales]]="No Cumple"),"No Cumple","Cumple")</f>
        <v>Cumple</v>
      </c>
      <c r="AD3851" s="1" t="s">
        <v>46</v>
      </c>
      <c r="AE3851" s="1" t="s">
        <v>3347</v>
      </c>
      <c r="AF3851" s="4">
        <v>0.76</v>
      </c>
      <c r="AG3851" s="4">
        <f>IF(AND(VOZ_WHATSAPP[[#This Row],[Estado Cierre]]="Sin Cierre",VOZ_WHATSAPP[[#This Row],[Nota Negocio]]="Sin Negocio"),VOZ_WHATSAPP[[#This Row],[Nota]]-24%,VOZ_WHATSAPP[[#This Row],[Nota]])</f>
        <v>0.76</v>
      </c>
      <c r="AH3851" s="8">
        <f>IF(VOZ_WHATSAPP[[#This Row],[Estado Legal]]="No Cumple",0,IF(VOZ_WHATSAPP[[#This Row],[Realiza lectura de guion Legal]]="No Cumple",VOZ_WHATSAPP[[#This Row],[Nota 2]]-50%,VOZ_WHATSAPP[[#This Row],[Nota 2]]))</f>
        <v>0.76</v>
      </c>
    </row>
    <row r="3852" spans="1:34" x14ac:dyDescent="0.25">
      <c r="A3852" s="2" t="str">
        <f>VOZ_WHATSAPP[[#This Row],[ID Asesor]]&amp;VOZ_WHATSAPP[[#This Row],[Fecha Monitoreo]]</f>
        <v>382145912</v>
      </c>
      <c r="B3852" s="2">
        <v>45912</v>
      </c>
      <c r="C3852" s="1" t="s">
        <v>696</v>
      </c>
      <c r="D3852" s="1">
        <v>3821</v>
      </c>
      <c r="E3852" s="2">
        <v>45912</v>
      </c>
      <c r="F3852" s="3">
        <v>0.35069444444444442</v>
      </c>
      <c r="G3852" s="1" t="s">
        <v>58</v>
      </c>
      <c r="H3852" s="1" t="s">
        <v>44</v>
      </c>
      <c r="I3852" s="1">
        <v>590</v>
      </c>
      <c r="J3852" s="1">
        <v>3104840352</v>
      </c>
      <c r="K3852" s="1" t="s">
        <v>45</v>
      </c>
      <c r="L3852" s="1" t="s">
        <v>46</v>
      </c>
      <c r="M3852" s="1" t="s">
        <v>46</v>
      </c>
      <c r="N3852" s="1" t="s">
        <v>46</v>
      </c>
      <c r="O3852" s="1" t="s">
        <v>46</v>
      </c>
      <c r="P3852" s="1" t="s">
        <v>46</v>
      </c>
      <c r="Q3852" s="1" t="s">
        <v>48</v>
      </c>
      <c r="R3852" s="1" t="s">
        <v>48</v>
      </c>
      <c r="S3852" s="1" t="s">
        <v>46</v>
      </c>
      <c r="T3852" s="12" t="str">
        <f>IF(OR(VOZ_WHATSAPP[[#This Row],[Brinda argumentos coherentes a la objeción]]="No Cumple",VOZ_WHATSAPP[[#This Row],[Despliegue de Beneficios y/o consecuencias]]="No Cumple"),"Sin Negocio","Negocio")</f>
        <v>Negocio</v>
      </c>
      <c r="U3852" s="1" t="s">
        <v>46</v>
      </c>
      <c r="V3852" s="1" t="s">
        <v>46</v>
      </c>
      <c r="W3852" s="1" t="s">
        <v>46</v>
      </c>
      <c r="X3852" s="12" t="str">
        <f>IF(OR(VOZ_WHATSAPP[[#This Row],[Confirma Valor de pago]]="No Cumple",VOZ_WHATSAPP[[#This Row],[Confirma hora de pago]]="No Cumple",VOZ_WHATSAPP[[#This Row],[Confirma medio de pago]]="No Cumple"),"Sin Cierre","Cierre")</f>
        <v>Cierre</v>
      </c>
      <c r="Y3852" s="1" t="s">
        <v>46</v>
      </c>
      <c r="Z3852" s="1" t="s">
        <v>46</v>
      </c>
      <c r="AA3852" s="1" t="s">
        <v>46</v>
      </c>
      <c r="AB3852" s="1" t="s">
        <v>46</v>
      </c>
      <c r="AC3852" s="11" t="str">
        <f>IF(OR(VOZ_WHATSAPP[[#This Row],[La comunicación es asertiva, con respeto y evita maltrato]]="No Cumple",VOZ_WHATSAPP[[#This Row],[Cumple con las normativas legales]]="No Cumple"),"No Cumple","Cumple")</f>
        <v>Cumple</v>
      </c>
      <c r="AD3852" s="1" t="s">
        <v>46</v>
      </c>
      <c r="AE3852" s="1" t="s">
        <v>3348</v>
      </c>
      <c r="AF3852" s="4">
        <v>1</v>
      </c>
      <c r="AG3852" s="4">
        <f>IF(AND(VOZ_WHATSAPP[[#This Row],[Estado Cierre]]="Sin Cierre",VOZ_WHATSAPP[[#This Row],[Nota Negocio]]="Sin Negocio"),VOZ_WHATSAPP[[#This Row],[Nota]]-24%,VOZ_WHATSAPP[[#This Row],[Nota]])</f>
        <v>1</v>
      </c>
      <c r="AH3852" s="8">
        <f>IF(VOZ_WHATSAPP[[#This Row],[Estado Legal]]="No Cumple",0,IF(VOZ_WHATSAPP[[#This Row],[Realiza lectura de guion Legal]]="No Cumple",VOZ_WHATSAPP[[#This Row],[Nota 2]]-50%,VOZ_WHATSAPP[[#This Row],[Nota 2]]))</f>
        <v>1</v>
      </c>
    </row>
    <row r="3853" spans="1:34" x14ac:dyDescent="0.25">
      <c r="A3853" s="2" t="str">
        <f>VOZ_WHATSAPP[[#This Row],[ID Asesor]]&amp;VOZ_WHATSAPP[[#This Row],[Fecha Monitoreo]]</f>
        <v>373345912</v>
      </c>
      <c r="B3853" s="2">
        <v>45912</v>
      </c>
      <c r="C3853" s="1" t="s">
        <v>42</v>
      </c>
      <c r="D3853" s="1">
        <v>3733</v>
      </c>
      <c r="E3853" s="2">
        <v>45912</v>
      </c>
      <c r="F3853" s="3">
        <v>0.35902777777777778</v>
      </c>
      <c r="G3853" s="1" t="s">
        <v>60</v>
      </c>
      <c r="H3853" s="1" t="s">
        <v>44</v>
      </c>
      <c r="I3853" s="1">
        <v>1389</v>
      </c>
      <c r="J3853" s="1">
        <v>3154188314</v>
      </c>
      <c r="K3853" s="1" t="s">
        <v>45</v>
      </c>
      <c r="L3853" s="1" t="s">
        <v>46</v>
      </c>
      <c r="M3853" s="1" t="s">
        <v>46</v>
      </c>
      <c r="N3853" s="1" t="s">
        <v>46</v>
      </c>
      <c r="O3853" s="1" t="s">
        <v>46</v>
      </c>
      <c r="P3853" s="1" t="s">
        <v>46</v>
      </c>
      <c r="Q3853" s="1" t="s">
        <v>46</v>
      </c>
      <c r="R3853" s="1" t="s">
        <v>46</v>
      </c>
      <c r="S3853" s="1" t="s">
        <v>47</v>
      </c>
      <c r="T3853" s="12" t="str">
        <f>IF(OR(VOZ_WHATSAPP[[#This Row],[Brinda argumentos coherentes a la objeción]]="No Cumple",VOZ_WHATSAPP[[#This Row],[Despliegue de Beneficios y/o consecuencias]]="No Cumple"),"Sin Negocio","Negocio")</f>
        <v>Sin Negocio</v>
      </c>
      <c r="U3853" s="1" t="s">
        <v>48</v>
      </c>
      <c r="V3853" s="1" t="s">
        <v>48</v>
      </c>
      <c r="W3853" s="1" t="s">
        <v>48</v>
      </c>
      <c r="X3853" s="12" t="str">
        <f>IF(OR(VOZ_WHATSAPP[[#This Row],[Confirma Valor de pago]]="No Cumple",VOZ_WHATSAPP[[#This Row],[Confirma hora de pago]]="No Cumple",VOZ_WHATSAPP[[#This Row],[Confirma medio de pago]]="No Cumple"),"Sin Cierre","Cierre")</f>
        <v>Cierre</v>
      </c>
      <c r="Y3853" s="1" t="s">
        <v>46</v>
      </c>
      <c r="Z3853" s="1" t="s">
        <v>54</v>
      </c>
      <c r="AA3853" s="1" t="s">
        <v>46</v>
      </c>
      <c r="AB3853" s="1" t="s">
        <v>46</v>
      </c>
      <c r="AC3853" s="11" t="str">
        <f>IF(OR(VOZ_WHATSAPP[[#This Row],[La comunicación es asertiva, con respeto y evita maltrato]]="No Cumple",VOZ_WHATSAPP[[#This Row],[Cumple con las normativas legales]]="No Cumple"),"No Cumple","Cumple")</f>
        <v>Cumple</v>
      </c>
      <c r="AD3853" s="1" t="s">
        <v>46</v>
      </c>
      <c r="AE3853" s="1" t="s">
        <v>3349</v>
      </c>
      <c r="AF3853" s="4">
        <v>0.75</v>
      </c>
      <c r="AG3853" s="4">
        <f>IF(AND(VOZ_WHATSAPP[[#This Row],[Estado Cierre]]="Sin Cierre",VOZ_WHATSAPP[[#This Row],[Nota Negocio]]="Sin Negocio"),VOZ_WHATSAPP[[#This Row],[Nota]]-24%,VOZ_WHATSAPP[[#This Row],[Nota]])</f>
        <v>0.75</v>
      </c>
      <c r="AH3853" s="8">
        <f>IF(VOZ_WHATSAPP[[#This Row],[Estado Legal]]="No Cumple",0,IF(VOZ_WHATSAPP[[#This Row],[Realiza lectura de guion Legal]]="No Cumple",VOZ_WHATSAPP[[#This Row],[Nota 2]]-50%,VOZ_WHATSAPP[[#This Row],[Nota 2]]))</f>
        <v>0.75</v>
      </c>
    </row>
    <row r="3854" spans="1:34" x14ac:dyDescent="0.25">
      <c r="A3854" s="2" t="str">
        <f>VOZ_WHATSAPP[[#This Row],[ID Asesor]]&amp;VOZ_WHATSAPP[[#This Row],[Fecha Monitoreo]]</f>
        <v>304845912</v>
      </c>
      <c r="B3854" s="2">
        <v>45912</v>
      </c>
      <c r="C3854" s="1" t="s">
        <v>50</v>
      </c>
      <c r="D3854" s="1">
        <v>3048</v>
      </c>
      <c r="E3854" s="2">
        <v>45912</v>
      </c>
      <c r="F3854" s="3">
        <v>0.35138888888888886</v>
      </c>
      <c r="G3854" s="1" t="s">
        <v>43</v>
      </c>
      <c r="H3854" s="1" t="s">
        <v>44</v>
      </c>
      <c r="I3854" s="1">
        <v>1256</v>
      </c>
      <c r="J3854" s="1">
        <v>3239854878</v>
      </c>
      <c r="K3854" s="1" t="s">
        <v>45</v>
      </c>
      <c r="L3854" s="1" t="s">
        <v>46</v>
      </c>
      <c r="M3854" s="1" t="s">
        <v>46</v>
      </c>
      <c r="N3854" s="1" t="s">
        <v>46</v>
      </c>
      <c r="O3854" s="1" t="s">
        <v>48</v>
      </c>
      <c r="P3854" s="1" t="s">
        <v>48</v>
      </c>
      <c r="Q3854" s="1" t="s">
        <v>46</v>
      </c>
      <c r="R3854" s="1" t="s">
        <v>46</v>
      </c>
      <c r="S3854" s="1" t="s">
        <v>46</v>
      </c>
      <c r="T3854" s="12" t="str">
        <f>IF(OR(VOZ_WHATSAPP[[#This Row],[Brinda argumentos coherentes a la objeción]]="No Cumple",VOZ_WHATSAPP[[#This Row],[Despliegue de Beneficios y/o consecuencias]]="No Cumple"),"Sin Negocio","Negocio")</f>
        <v>Negocio</v>
      </c>
      <c r="U3854" s="1" t="s">
        <v>46</v>
      </c>
      <c r="V3854" s="1" t="s">
        <v>46</v>
      </c>
      <c r="W3854" s="1" t="s">
        <v>46</v>
      </c>
      <c r="X3854" s="12" t="str">
        <f>IF(OR(VOZ_WHATSAPP[[#This Row],[Confirma Valor de pago]]="No Cumple",VOZ_WHATSAPP[[#This Row],[Confirma hora de pago]]="No Cumple",VOZ_WHATSAPP[[#This Row],[Confirma medio de pago]]="No Cumple"),"Sin Cierre","Cierre")</f>
        <v>Cierre</v>
      </c>
      <c r="Y3854" s="1" t="s">
        <v>46</v>
      </c>
      <c r="Z3854" s="1" t="s">
        <v>46</v>
      </c>
      <c r="AA3854" s="1" t="s">
        <v>46</v>
      </c>
      <c r="AB3854" s="1" t="s">
        <v>46</v>
      </c>
      <c r="AC3854" s="11" t="str">
        <f>IF(OR(VOZ_WHATSAPP[[#This Row],[La comunicación es asertiva, con respeto y evita maltrato]]="No Cumple",VOZ_WHATSAPP[[#This Row],[Cumple con las normativas legales]]="No Cumple"),"No Cumple","Cumple")</f>
        <v>Cumple</v>
      </c>
      <c r="AD3854" s="1" t="s">
        <v>46</v>
      </c>
      <c r="AE3854" s="1" t="s">
        <v>53</v>
      </c>
      <c r="AF3854" s="4">
        <v>1</v>
      </c>
      <c r="AG3854" s="4">
        <f>IF(AND(VOZ_WHATSAPP[[#This Row],[Estado Cierre]]="Sin Cierre",VOZ_WHATSAPP[[#This Row],[Nota Negocio]]="Sin Negocio"),VOZ_WHATSAPP[[#This Row],[Nota]]-24%,VOZ_WHATSAPP[[#This Row],[Nota]])</f>
        <v>1</v>
      </c>
      <c r="AH3854" s="8">
        <f>IF(VOZ_WHATSAPP[[#This Row],[Estado Legal]]="No Cumple",0,IF(VOZ_WHATSAPP[[#This Row],[Realiza lectura de guion Legal]]="No Cumple",VOZ_WHATSAPP[[#This Row],[Nota 2]]-50%,VOZ_WHATSAPP[[#This Row],[Nota 2]]))</f>
        <v>1</v>
      </c>
    </row>
    <row r="3855" spans="1:34" x14ac:dyDescent="0.25">
      <c r="A3855" s="2" t="str">
        <f>VOZ_WHATSAPP[[#This Row],[ID Asesor]]&amp;VOZ_WHATSAPP[[#This Row],[Fecha Monitoreo]]</f>
        <v>407745912</v>
      </c>
      <c r="B3855" s="2">
        <v>45912</v>
      </c>
      <c r="C3855" s="1" t="s">
        <v>126</v>
      </c>
      <c r="D3855" s="1">
        <v>4077</v>
      </c>
      <c r="E3855" s="2">
        <v>45912</v>
      </c>
      <c r="F3855" s="3">
        <v>0.39791666666666664</v>
      </c>
      <c r="G3855" s="1" t="s">
        <v>51</v>
      </c>
      <c r="H3855" s="1" t="s">
        <v>44</v>
      </c>
      <c r="I3855" s="1">
        <v>617</v>
      </c>
      <c r="J3855" s="1">
        <v>3016652959</v>
      </c>
      <c r="K3855" s="1" t="s">
        <v>45</v>
      </c>
      <c r="L3855" s="1" t="s">
        <v>46</v>
      </c>
      <c r="M3855" s="1" t="s">
        <v>46</v>
      </c>
      <c r="N3855" s="1" t="s">
        <v>46</v>
      </c>
      <c r="O3855" s="1" t="s">
        <v>46</v>
      </c>
      <c r="P3855" s="1" t="s">
        <v>46</v>
      </c>
      <c r="Q3855" s="1" t="s">
        <v>46</v>
      </c>
      <c r="R3855" s="1" t="s">
        <v>46</v>
      </c>
      <c r="S3855" s="1" t="s">
        <v>48</v>
      </c>
      <c r="T3855" s="12" t="str">
        <f>IF(OR(VOZ_WHATSAPP[[#This Row],[Brinda argumentos coherentes a la objeción]]="No Cumple",VOZ_WHATSAPP[[#This Row],[Despliegue de Beneficios y/o consecuencias]]="No Cumple"),"Sin Negocio","Negocio")</f>
        <v>Negocio</v>
      </c>
      <c r="U3855" s="1" t="s">
        <v>46</v>
      </c>
      <c r="V3855" s="1" t="s">
        <v>46</v>
      </c>
      <c r="W3855" s="1" t="s">
        <v>46</v>
      </c>
      <c r="X3855" s="12" t="str">
        <f>IF(OR(VOZ_WHATSAPP[[#This Row],[Confirma Valor de pago]]="No Cumple",VOZ_WHATSAPP[[#This Row],[Confirma hora de pago]]="No Cumple",VOZ_WHATSAPP[[#This Row],[Confirma medio de pago]]="No Cumple"),"Sin Cierre","Cierre")</f>
        <v>Cierre</v>
      </c>
      <c r="Y3855" s="1" t="s">
        <v>46</v>
      </c>
      <c r="Z3855" s="1" t="s">
        <v>46</v>
      </c>
      <c r="AA3855" s="1" t="s">
        <v>46</v>
      </c>
      <c r="AB3855" s="1" t="s">
        <v>46</v>
      </c>
      <c r="AC3855" s="11" t="str">
        <f>IF(OR(VOZ_WHATSAPP[[#This Row],[La comunicación es asertiva, con respeto y evita maltrato]]="No Cumple",VOZ_WHATSAPP[[#This Row],[Cumple con las normativas legales]]="No Cumple"),"No Cumple","Cumple")</f>
        <v>Cumple</v>
      </c>
      <c r="AD3855" s="1" t="s">
        <v>46</v>
      </c>
      <c r="AE3855" s="1" t="s">
        <v>131</v>
      </c>
      <c r="AF3855" s="4">
        <v>1</v>
      </c>
      <c r="AG3855" s="4">
        <f>IF(AND(VOZ_WHATSAPP[[#This Row],[Estado Cierre]]="Sin Cierre",VOZ_WHATSAPP[[#This Row],[Nota Negocio]]="Sin Negocio"),VOZ_WHATSAPP[[#This Row],[Nota]]-24%,VOZ_WHATSAPP[[#This Row],[Nota]])</f>
        <v>1</v>
      </c>
      <c r="AH3855" s="8">
        <f>IF(VOZ_WHATSAPP[[#This Row],[Estado Legal]]="No Cumple",0,IF(VOZ_WHATSAPP[[#This Row],[Realiza lectura de guion Legal]]="No Cumple",VOZ_WHATSAPP[[#This Row],[Nota 2]]-50%,VOZ_WHATSAPP[[#This Row],[Nota 2]]))</f>
        <v>1</v>
      </c>
    </row>
    <row r="3856" spans="1:34" x14ac:dyDescent="0.25">
      <c r="A3856" s="2" t="str">
        <f>VOZ_WHATSAPP[[#This Row],[ID Asesor]]&amp;VOZ_WHATSAPP[[#This Row],[Fecha Monitoreo]]</f>
        <v>363845912</v>
      </c>
      <c r="B3856" s="2">
        <v>45912</v>
      </c>
      <c r="C3856" s="1" t="s">
        <v>696</v>
      </c>
      <c r="D3856" s="1">
        <v>3638</v>
      </c>
      <c r="E3856" s="2">
        <v>45912</v>
      </c>
      <c r="F3856" s="3">
        <v>0.38055555555555554</v>
      </c>
      <c r="G3856" s="1" t="s">
        <v>58</v>
      </c>
      <c r="H3856" s="1" t="s">
        <v>44</v>
      </c>
      <c r="I3856" s="1">
        <v>573</v>
      </c>
      <c r="J3856" s="1">
        <v>3143794243</v>
      </c>
      <c r="K3856" s="1" t="s">
        <v>45</v>
      </c>
      <c r="L3856" s="1" t="s">
        <v>47</v>
      </c>
      <c r="M3856" s="1" t="s">
        <v>46</v>
      </c>
      <c r="N3856" s="1" t="s">
        <v>46</v>
      </c>
      <c r="O3856" s="1" t="s">
        <v>46</v>
      </c>
      <c r="P3856" s="1" t="s">
        <v>46</v>
      </c>
      <c r="Q3856" s="1" t="s">
        <v>46</v>
      </c>
      <c r="R3856" s="1" t="s">
        <v>46</v>
      </c>
      <c r="S3856" s="1" t="s">
        <v>47</v>
      </c>
      <c r="T3856" s="12" t="str">
        <f>IF(OR(VOZ_WHATSAPP[[#This Row],[Brinda argumentos coherentes a la objeción]]="No Cumple",VOZ_WHATSAPP[[#This Row],[Despliegue de Beneficios y/o consecuencias]]="No Cumple"),"Sin Negocio","Negocio")</f>
        <v>Sin Negocio</v>
      </c>
      <c r="U3856" s="1" t="s">
        <v>46</v>
      </c>
      <c r="V3856" s="1" t="s">
        <v>46</v>
      </c>
      <c r="W3856" s="1" t="s">
        <v>46</v>
      </c>
      <c r="X3856" s="12" t="str">
        <f>IF(OR(VOZ_WHATSAPP[[#This Row],[Confirma Valor de pago]]="No Cumple",VOZ_WHATSAPP[[#This Row],[Confirma hora de pago]]="No Cumple",VOZ_WHATSAPP[[#This Row],[Confirma medio de pago]]="No Cumple"),"Sin Cierre","Cierre")</f>
        <v>Cierre</v>
      </c>
      <c r="Y3856" s="1" t="s">
        <v>46</v>
      </c>
      <c r="Z3856" s="1" t="s">
        <v>46</v>
      </c>
      <c r="AA3856" s="1" t="s">
        <v>46</v>
      </c>
      <c r="AB3856" s="1" t="s">
        <v>46</v>
      </c>
      <c r="AC3856" s="11" t="str">
        <f>IF(OR(VOZ_WHATSAPP[[#This Row],[La comunicación es asertiva, con respeto y evita maltrato]]="No Cumple",VOZ_WHATSAPP[[#This Row],[Cumple con las normativas legales]]="No Cumple"),"No Cumple","Cumple")</f>
        <v>Cumple</v>
      </c>
      <c r="AD3856" s="1" t="s">
        <v>46</v>
      </c>
      <c r="AE3856" s="1" t="s">
        <v>3350</v>
      </c>
      <c r="AF3856" s="4">
        <v>0.86</v>
      </c>
      <c r="AG3856" s="4">
        <f>IF(AND(VOZ_WHATSAPP[[#This Row],[Estado Cierre]]="Sin Cierre",VOZ_WHATSAPP[[#This Row],[Nota Negocio]]="Sin Negocio"),VOZ_WHATSAPP[[#This Row],[Nota]]-24%,VOZ_WHATSAPP[[#This Row],[Nota]])</f>
        <v>0.86</v>
      </c>
      <c r="AH3856" s="8">
        <f>IF(VOZ_WHATSAPP[[#This Row],[Estado Legal]]="No Cumple",0,IF(VOZ_WHATSAPP[[#This Row],[Realiza lectura de guion Legal]]="No Cumple",VOZ_WHATSAPP[[#This Row],[Nota 2]]-50%,VOZ_WHATSAPP[[#This Row],[Nota 2]]))</f>
        <v>0.86</v>
      </c>
    </row>
    <row r="3857" spans="1:34" x14ac:dyDescent="0.25">
      <c r="A3857" s="2" t="str">
        <f>VOZ_WHATSAPP[[#This Row],[ID Asesor]]&amp;VOZ_WHATSAPP[[#This Row],[Fecha Monitoreo]]</f>
        <v>366945912</v>
      </c>
      <c r="B3857" s="2">
        <v>45912</v>
      </c>
      <c r="C3857" s="1" t="s">
        <v>50</v>
      </c>
      <c r="D3857" s="1">
        <v>3669</v>
      </c>
      <c r="E3857" s="2">
        <v>45912</v>
      </c>
      <c r="F3857" s="3">
        <v>0.37777777777777777</v>
      </c>
      <c r="G3857" s="1" t="s">
        <v>43</v>
      </c>
      <c r="H3857" s="1" t="s">
        <v>44</v>
      </c>
      <c r="I3857" s="1">
        <v>11009574</v>
      </c>
      <c r="J3857" s="1">
        <v>3024595827</v>
      </c>
      <c r="K3857" s="1" t="s">
        <v>49</v>
      </c>
      <c r="L3857" s="1" t="s">
        <v>46</v>
      </c>
      <c r="M3857" s="1" t="s">
        <v>46</v>
      </c>
      <c r="N3857" s="1" t="s">
        <v>46</v>
      </c>
      <c r="O3857" s="1" t="s">
        <v>46</v>
      </c>
      <c r="P3857" s="1" t="s">
        <v>46</v>
      </c>
      <c r="Q3857" s="1" t="s">
        <v>46</v>
      </c>
      <c r="R3857" s="1" t="s">
        <v>46</v>
      </c>
      <c r="S3857" s="1" t="s">
        <v>46</v>
      </c>
      <c r="T3857" s="12" t="str">
        <f>IF(OR(VOZ_WHATSAPP[[#This Row],[Brinda argumentos coherentes a la objeción]]="No Cumple",VOZ_WHATSAPP[[#This Row],[Despliegue de Beneficios y/o consecuencias]]="No Cumple"),"Sin Negocio","Negocio")</f>
        <v>Negocio</v>
      </c>
      <c r="U3857" s="1" t="s">
        <v>48</v>
      </c>
      <c r="V3857" s="1" t="s">
        <v>48</v>
      </c>
      <c r="W3857" s="1" t="s">
        <v>48</v>
      </c>
      <c r="X3857" s="12" t="str">
        <f>IF(OR(VOZ_WHATSAPP[[#This Row],[Confirma Valor de pago]]="No Cumple",VOZ_WHATSAPP[[#This Row],[Confirma hora de pago]]="No Cumple",VOZ_WHATSAPP[[#This Row],[Confirma medio de pago]]="No Cumple"),"Sin Cierre","Cierre")</f>
        <v>Cierre</v>
      </c>
      <c r="Y3857" s="1" t="s">
        <v>46</v>
      </c>
      <c r="Z3857" s="1" t="s">
        <v>46</v>
      </c>
      <c r="AA3857" s="1" t="s">
        <v>46</v>
      </c>
      <c r="AB3857" s="1" t="s">
        <v>46</v>
      </c>
      <c r="AC3857" s="11" t="str">
        <f>IF(OR(VOZ_WHATSAPP[[#This Row],[La comunicación es asertiva, con respeto y evita maltrato]]="No Cumple",VOZ_WHATSAPP[[#This Row],[Cumple con las normativas legales]]="No Cumple"),"No Cumple","Cumple")</f>
        <v>Cumple</v>
      </c>
      <c r="AD3857" s="1" t="s">
        <v>46</v>
      </c>
      <c r="AE3857" s="1" t="s">
        <v>53</v>
      </c>
      <c r="AF3857" s="4">
        <v>1</v>
      </c>
      <c r="AG3857" s="4">
        <f>IF(AND(VOZ_WHATSAPP[[#This Row],[Estado Cierre]]="Sin Cierre",VOZ_WHATSAPP[[#This Row],[Nota Negocio]]="Sin Negocio"),VOZ_WHATSAPP[[#This Row],[Nota]]-24%,VOZ_WHATSAPP[[#This Row],[Nota]])</f>
        <v>1</v>
      </c>
      <c r="AH3857" s="8">
        <f>IF(VOZ_WHATSAPP[[#This Row],[Estado Legal]]="No Cumple",0,IF(VOZ_WHATSAPP[[#This Row],[Realiza lectura de guion Legal]]="No Cumple",VOZ_WHATSAPP[[#This Row],[Nota 2]]-50%,VOZ_WHATSAPP[[#This Row],[Nota 2]]))</f>
        <v>1</v>
      </c>
    </row>
    <row r="3858" spans="1:34" x14ac:dyDescent="0.25">
      <c r="A3858" s="2" t="str">
        <f>VOZ_WHATSAPP[[#This Row],[ID Asesor]]&amp;VOZ_WHATSAPP[[#This Row],[Fecha Monitoreo]]</f>
        <v>412445912</v>
      </c>
      <c r="B3858" s="2">
        <v>45912</v>
      </c>
      <c r="C3858" s="1" t="s">
        <v>126</v>
      </c>
      <c r="D3858" s="1">
        <v>4124</v>
      </c>
      <c r="E3858" s="2">
        <v>45912</v>
      </c>
      <c r="F3858" s="3">
        <v>0.38124999999999998</v>
      </c>
      <c r="G3858" s="1" t="s">
        <v>80</v>
      </c>
      <c r="H3858" s="1" t="s">
        <v>44</v>
      </c>
      <c r="I3858" s="1">
        <v>576</v>
      </c>
      <c r="J3858" s="1">
        <v>3156147180</v>
      </c>
      <c r="K3858" s="1" t="s">
        <v>45</v>
      </c>
      <c r="L3858" s="1" t="s">
        <v>46</v>
      </c>
      <c r="M3858" s="1" t="s">
        <v>46</v>
      </c>
      <c r="N3858" s="1" t="s">
        <v>46</v>
      </c>
      <c r="O3858" s="1" t="s">
        <v>46</v>
      </c>
      <c r="P3858" s="1" t="s">
        <v>46</v>
      </c>
      <c r="Q3858" s="1" t="s">
        <v>46</v>
      </c>
      <c r="R3858" s="1" t="s">
        <v>47</v>
      </c>
      <c r="S3858" s="1" t="s">
        <v>47</v>
      </c>
      <c r="T3858" s="12" t="str">
        <f>IF(OR(VOZ_WHATSAPP[[#This Row],[Brinda argumentos coherentes a la objeción]]="No Cumple",VOZ_WHATSAPP[[#This Row],[Despliegue de Beneficios y/o consecuencias]]="No Cumple"),"Sin Negocio","Negocio")</f>
        <v>Sin Negocio</v>
      </c>
      <c r="U3858" s="1" t="s">
        <v>48</v>
      </c>
      <c r="V3858" s="1" t="s">
        <v>48</v>
      </c>
      <c r="W3858" s="1" t="s">
        <v>48</v>
      </c>
      <c r="X3858" s="12" t="str">
        <f>IF(OR(VOZ_WHATSAPP[[#This Row],[Confirma Valor de pago]]="No Cumple",VOZ_WHATSAPP[[#This Row],[Confirma hora de pago]]="No Cumple",VOZ_WHATSAPP[[#This Row],[Confirma medio de pago]]="No Cumple"),"Sin Cierre","Cierre")</f>
        <v>Cierre</v>
      </c>
      <c r="Y3858" s="1" t="s">
        <v>46</v>
      </c>
      <c r="Z3858" s="1" t="s">
        <v>46</v>
      </c>
      <c r="AA3858" s="1" t="s">
        <v>46</v>
      </c>
      <c r="AB3858" s="1" t="s">
        <v>46</v>
      </c>
      <c r="AC3858" s="11" t="str">
        <f>IF(OR(VOZ_WHATSAPP[[#This Row],[La comunicación es asertiva, con respeto y evita maltrato]]="No Cumple",VOZ_WHATSAPP[[#This Row],[Cumple con las normativas legales]]="No Cumple"),"No Cumple","Cumple")</f>
        <v>Cumple</v>
      </c>
      <c r="AD3858" s="1" t="s">
        <v>46</v>
      </c>
      <c r="AE3858" s="1" t="s">
        <v>3351</v>
      </c>
      <c r="AF3858" s="4">
        <v>0.8</v>
      </c>
      <c r="AG3858" s="4">
        <f>IF(AND(VOZ_WHATSAPP[[#This Row],[Estado Cierre]]="Sin Cierre",VOZ_WHATSAPP[[#This Row],[Nota Negocio]]="Sin Negocio"),VOZ_WHATSAPP[[#This Row],[Nota]]-24%,VOZ_WHATSAPP[[#This Row],[Nota]])</f>
        <v>0.8</v>
      </c>
      <c r="AH3858" s="8">
        <f>IF(VOZ_WHATSAPP[[#This Row],[Estado Legal]]="No Cumple",0,IF(VOZ_WHATSAPP[[#This Row],[Realiza lectura de guion Legal]]="No Cumple",VOZ_WHATSAPP[[#This Row],[Nota 2]]-50%,VOZ_WHATSAPP[[#This Row],[Nota 2]]))</f>
        <v>0.8</v>
      </c>
    </row>
    <row r="3859" spans="1:34" x14ac:dyDescent="0.25">
      <c r="A3859" s="2" t="str">
        <f>VOZ_WHATSAPP[[#This Row],[ID Asesor]]&amp;VOZ_WHATSAPP[[#This Row],[Fecha Monitoreo]]</f>
        <v>312845912</v>
      </c>
      <c r="B3859" s="2">
        <v>45912</v>
      </c>
      <c r="C3859" s="1" t="s">
        <v>50</v>
      </c>
      <c r="D3859" s="1">
        <v>3128</v>
      </c>
      <c r="E3859" s="2">
        <v>45912</v>
      </c>
      <c r="F3859" s="3">
        <v>0.40208333333333335</v>
      </c>
      <c r="G3859" s="1" t="s">
        <v>60</v>
      </c>
      <c r="H3859" s="1" t="s">
        <v>44</v>
      </c>
      <c r="I3859" s="1">
        <v>11009556</v>
      </c>
      <c r="J3859" s="1">
        <v>3146662021</v>
      </c>
      <c r="K3859" s="1" t="s">
        <v>49</v>
      </c>
      <c r="L3859" s="1" t="s">
        <v>46</v>
      </c>
      <c r="M3859" s="1" t="s">
        <v>46</v>
      </c>
      <c r="N3859" s="1" t="s">
        <v>46</v>
      </c>
      <c r="O3859" s="1" t="s">
        <v>46</v>
      </c>
      <c r="P3859" s="1" t="s">
        <v>46</v>
      </c>
      <c r="Q3859" s="1" t="s">
        <v>46</v>
      </c>
      <c r="R3859" s="1" t="s">
        <v>46</v>
      </c>
      <c r="S3859" s="1" t="s">
        <v>48</v>
      </c>
      <c r="T3859" s="12" t="str">
        <f>IF(OR(VOZ_WHATSAPP[[#This Row],[Brinda argumentos coherentes a la objeción]]="No Cumple",VOZ_WHATSAPP[[#This Row],[Despliegue de Beneficios y/o consecuencias]]="No Cumple"),"Sin Negocio","Negocio")</f>
        <v>Negocio</v>
      </c>
      <c r="U3859" s="1" t="s">
        <v>46</v>
      </c>
      <c r="V3859" s="1" t="s">
        <v>46</v>
      </c>
      <c r="W3859" s="1" t="s">
        <v>46</v>
      </c>
      <c r="X3859" s="12" t="str">
        <f>IF(OR(VOZ_WHATSAPP[[#This Row],[Confirma Valor de pago]]="No Cumple",VOZ_WHATSAPP[[#This Row],[Confirma hora de pago]]="No Cumple",VOZ_WHATSAPP[[#This Row],[Confirma medio de pago]]="No Cumple"),"Sin Cierre","Cierre")</f>
        <v>Cierre</v>
      </c>
      <c r="Y3859" s="1" t="s">
        <v>54</v>
      </c>
      <c r="Z3859" s="1" t="s">
        <v>46</v>
      </c>
      <c r="AA3859" s="1" t="s">
        <v>46</v>
      </c>
      <c r="AB3859" s="1" t="s">
        <v>46</v>
      </c>
      <c r="AC3859" s="11" t="str">
        <f>IF(OR(VOZ_WHATSAPP[[#This Row],[La comunicación es asertiva, con respeto y evita maltrato]]="No Cumple",VOZ_WHATSAPP[[#This Row],[Cumple con las normativas legales]]="No Cumple"),"No Cumple","Cumple")</f>
        <v>Cumple</v>
      </c>
      <c r="AD3859" s="1" t="s">
        <v>46</v>
      </c>
      <c r="AE3859" s="1" t="s">
        <v>3352</v>
      </c>
      <c r="AF3859" s="4">
        <v>0.92</v>
      </c>
      <c r="AG3859" s="4">
        <f>IF(AND(VOZ_WHATSAPP[[#This Row],[Estado Cierre]]="Sin Cierre",VOZ_WHATSAPP[[#This Row],[Nota Negocio]]="Sin Negocio"),VOZ_WHATSAPP[[#This Row],[Nota]]-24%,VOZ_WHATSAPP[[#This Row],[Nota]])</f>
        <v>0.92</v>
      </c>
      <c r="AH3859" s="8">
        <f>IF(VOZ_WHATSAPP[[#This Row],[Estado Legal]]="No Cumple",0,IF(VOZ_WHATSAPP[[#This Row],[Realiza lectura de guion Legal]]="No Cumple",VOZ_WHATSAPP[[#This Row],[Nota 2]]-50%,VOZ_WHATSAPP[[#This Row],[Nota 2]]))</f>
        <v>0.92</v>
      </c>
    </row>
    <row r="3860" spans="1:34" x14ac:dyDescent="0.25">
      <c r="A3860" s="2" t="str">
        <f>VOZ_WHATSAPP[[#This Row],[ID Asesor]]&amp;VOZ_WHATSAPP[[#This Row],[Fecha Monitoreo]]</f>
        <v>355645912</v>
      </c>
      <c r="B3860" s="2">
        <v>45912</v>
      </c>
      <c r="C3860" s="1" t="s">
        <v>696</v>
      </c>
      <c r="D3860" s="1">
        <v>3556</v>
      </c>
      <c r="E3860" s="2">
        <v>45912</v>
      </c>
      <c r="F3860" s="3">
        <v>0.3840277777777778</v>
      </c>
      <c r="G3860" s="1" t="s">
        <v>58</v>
      </c>
      <c r="H3860" s="1" t="s">
        <v>44</v>
      </c>
      <c r="I3860" s="1">
        <v>414</v>
      </c>
      <c r="J3860" s="1">
        <v>573015430678</v>
      </c>
      <c r="K3860" s="1" t="s">
        <v>45</v>
      </c>
      <c r="L3860" s="1" t="s">
        <v>46</v>
      </c>
      <c r="M3860" s="1" t="s">
        <v>46</v>
      </c>
      <c r="N3860" s="1" t="s">
        <v>46</v>
      </c>
      <c r="O3860" s="1" t="s">
        <v>46</v>
      </c>
      <c r="P3860" s="1" t="s">
        <v>46</v>
      </c>
      <c r="Q3860" s="1" t="s">
        <v>48</v>
      </c>
      <c r="R3860" s="1" t="s">
        <v>48</v>
      </c>
      <c r="S3860" s="1" t="s">
        <v>47</v>
      </c>
      <c r="T3860" s="12" t="str">
        <f>IF(OR(VOZ_WHATSAPP[[#This Row],[Brinda argumentos coherentes a la objeción]]="No Cumple",VOZ_WHATSAPP[[#This Row],[Despliegue de Beneficios y/o consecuencias]]="No Cumple"),"Sin Negocio","Negocio")</f>
        <v>Sin Negocio</v>
      </c>
      <c r="U3860" s="1" t="s">
        <v>46</v>
      </c>
      <c r="V3860" s="1" t="s">
        <v>46</v>
      </c>
      <c r="W3860" s="1" t="s">
        <v>46</v>
      </c>
      <c r="X3860" s="12" t="str">
        <f>IF(OR(VOZ_WHATSAPP[[#This Row],[Confirma Valor de pago]]="No Cumple",VOZ_WHATSAPP[[#This Row],[Confirma hora de pago]]="No Cumple",VOZ_WHATSAPP[[#This Row],[Confirma medio de pago]]="No Cumple"),"Sin Cierre","Cierre")</f>
        <v>Cierre</v>
      </c>
      <c r="Y3860" s="1" t="s">
        <v>46</v>
      </c>
      <c r="Z3860" s="1" t="s">
        <v>46</v>
      </c>
      <c r="AA3860" s="1" t="s">
        <v>46</v>
      </c>
      <c r="AB3860" s="1" t="s">
        <v>46</v>
      </c>
      <c r="AC3860" s="11" t="str">
        <f>IF(OR(VOZ_WHATSAPP[[#This Row],[La comunicación es asertiva, con respeto y evita maltrato]]="No Cumple",VOZ_WHATSAPP[[#This Row],[Cumple con las normativas legales]]="No Cumple"),"No Cumple","Cumple")</f>
        <v>Cumple</v>
      </c>
      <c r="AD3860" s="1" t="s">
        <v>46</v>
      </c>
      <c r="AE3860" s="1" t="s">
        <v>2568</v>
      </c>
      <c r="AF3860" s="4">
        <v>0.9</v>
      </c>
      <c r="AG3860" s="4">
        <f>IF(AND(VOZ_WHATSAPP[[#This Row],[Estado Cierre]]="Sin Cierre",VOZ_WHATSAPP[[#This Row],[Nota Negocio]]="Sin Negocio"),VOZ_WHATSAPP[[#This Row],[Nota]]-24%,VOZ_WHATSAPP[[#This Row],[Nota]])</f>
        <v>0.9</v>
      </c>
      <c r="AH3860" s="8">
        <f>IF(VOZ_WHATSAPP[[#This Row],[Estado Legal]]="No Cumple",0,IF(VOZ_WHATSAPP[[#This Row],[Realiza lectura de guion Legal]]="No Cumple",VOZ_WHATSAPP[[#This Row],[Nota 2]]-50%,VOZ_WHATSAPP[[#This Row],[Nota 2]]))</f>
        <v>0.9</v>
      </c>
    </row>
    <row r="3861" spans="1:34" x14ac:dyDescent="0.25">
      <c r="A3861" s="2" t="str">
        <f>VOZ_WHATSAPP[[#This Row],[ID Asesor]]&amp;VOZ_WHATSAPP[[#This Row],[Fecha Monitoreo]]</f>
        <v>381545912</v>
      </c>
      <c r="B3861" s="2">
        <v>45912</v>
      </c>
      <c r="C3861" s="1" t="s">
        <v>126</v>
      </c>
      <c r="D3861" s="1">
        <v>3815</v>
      </c>
      <c r="E3861" s="2">
        <v>45912</v>
      </c>
      <c r="F3861" s="3">
        <v>0.36527777777777776</v>
      </c>
      <c r="G3861" s="1" t="s">
        <v>51</v>
      </c>
      <c r="H3861" s="1" t="s">
        <v>44</v>
      </c>
      <c r="I3861" s="1">
        <v>584</v>
      </c>
      <c r="J3861" s="1">
        <v>3214308251</v>
      </c>
      <c r="K3861" s="1" t="s">
        <v>45</v>
      </c>
      <c r="L3861" s="1" t="s">
        <v>46</v>
      </c>
      <c r="M3861" s="1" t="s">
        <v>46</v>
      </c>
      <c r="N3861" s="1" t="s">
        <v>46</v>
      </c>
      <c r="O3861" s="1" t="s">
        <v>54</v>
      </c>
      <c r="P3861" s="1" t="s">
        <v>46</v>
      </c>
      <c r="Q3861" s="1" t="s">
        <v>48</v>
      </c>
      <c r="R3861" s="1" t="s">
        <v>48</v>
      </c>
      <c r="S3861" s="1" t="s">
        <v>48</v>
      </c>
      <c r="T3861" s="12" t="str">
        <f>IF(OR(VOZ_WHATSAPP[[#This Row],[Brinda argumentos coherentes a la objeción]]="No Cumple",VOZ_WHATSAPP[[#This Row],[Despliegue de Beneficios y/o consecuencias]]="No Cumple"),"Sin Negocio","Negocio")</f>
        <v>Negocio</v>
      </c>
      <c r="U3861" s="1" t="s">
        <v>46</v>
      </c>
      <c r="V3861" s="1" t="s">
        <v>46</v>
      </c>
      <c r="W3861" s="1" t="s">
        <v>46</v>
      </c>
      <c r="X3861" s="12" t="str">
        <f>IF(OR(VOZ_WHATSAPP[[#This Row],[Confirma Valor de pago]]="No Cumple",VOZ_WHATSAPP[[#This Row],[Confirma hora de pago]]="No Cumple",VOZ_WHATSAPP[[#This Row],[Confirma medio de pago]]="No Cumple"),"Sin Cierre","Cierre")</f>
        <v>Cierre</v>
      </c>
      <c r="Y3861" s="1" t="s">
        <v>46</v>
      </c>
      <c r="Z3861" s="1" t="s">
        <v>46</v>
      </c>
      <c r="AA3861" s="1" t="s">
        <v>46</v>
      </c>
      <c r="AB3861" s="1" t="s">
        <v>46</v>
      </c>
      <c r="AC3861" s="11" t="str">
        <f>IF(OR(VOZ_WHATSAPP[[#This Row],[La comunicación es asertiva, con respeto y evita maltrato]]="No Cumple",VOZ_WHATSAPP[[#This Row],[Cumple con las normativas legales]]="No Cumple"),"No Cumple","Cumple")</f>
        <v>Cumple</v>
      </c>
      <c r="AD3861" s="1" t="s">
        <v>46</v>
      </c>
      <c r="AE3861" s="1" t="s">
        <v>3353</v>
      </c>
      <c r="AF3861" s="4">
        <v>0.95</v>
      </c>
      <c r="AG3861" s="4">
        <f>IF(AND(VOZ_WHATSAPP[[#This Row],[Estado Cierre]]="Sin Cierre",VOZ_WHATSAPP[[#This Row],[Nota Negocio]]="Sin Negocio"),VOZ_WHATSAPP[[#This Row],[Nota]]-24%,VOZ_WHATSAPP[[#This Row],[Nota]])</f>
        <v>0.95</v>
      </c>
      <c r="AH3861" s="8">
        <f>IF(VOZ_WHATSAPP[[#This Row],[Estado Legal]]="No Cumple",0,IF(VOZ_WHATSAPP[[#This Row],[Realiza lectura de guion Legal]]="No Cumple",VOZ_WHATSAPP[[#This Row],[Nota 2]]-50%,VOZ_WHATSAPP[[#This Row],[Nota 2]]))</f>
        <v>0.95</v>
      </c>
    </row>
    <row r="3862" spans="1:34" x14ac:dyDescent="0.25">
      <c r="A3862" s="2" t="str">
        <f>VOZ_WHATSAPP[[#This Row],[ID Asesor]]&amp;VOZ_WHATSAPP[[#This Row],[Fecha Monitoreo]]</f>
        <v>413645912</v>
      </c>
      <c r="B3862" s="2">
        <v>45912</v>
      </c>
      <c r="C3862" s="1" t="s">
        <v>42</v>
      </c>
      <c r="D3862" s="1">
        <v>4136</v>
      </c>
      <c r="E3862" s="2">
        <v>45912</v>
      </c>
      <c r="F3862" s="3">
        <v>0.42986111111111114</v>
      </c>
      <c r="G3862" s="1" t="s">
        <v>80</v>
      </c>
      <c r="H3862" s="1" t="s">
        <v>44</v>
      </c>
      <c r="I3862" s="1">
        <v>11009661</v>
      </c>
      <c r="J3862" s="1">
        <v>3015602770</v>
      </c>
      <c r="K3862" s="1" t="s">
        <v>49</v>
      </c>
      <c r="L3862" s="1" t="s">
        <v>47</v>
      </c>
      <c r="M3862" s="1" t="s">
        <v>47</v>
      </c>
      <c r="N3862" s="1" t="s">
        <v>46</v>
      </c>
      <c r="O3862" s="1" t="s">
        <v>46</v>
      </c>
      <c r="P3862" s="1" t="s">
        <v>46</v>
      </c>
      <c r="Q3862" s="1" t="s">
        <v>46</v>
      </c>
      <c r="R3862" s="1" t="s">
        <v>47</v>
      </c>
      <c r="S3862" s="1" t="s">
        <v>47</v>
      </c>
      <c r="T3862" s="12" t="str">
        <f>IF(OR(VOZ_WHATSAPP[[#This Row],[Brinda argumentos coherentes a la objeción]]="No Cumple",VOZ_WHATSAPP[[#This Row],[Despliegue de Beneficios y/o consecuencias]]="No Cumple"),"Sin Negocio","Negocio")</f>
        <v>Sin Negocio</v>
      </c>
      <c r="U3862" s="1" t="s">
        <v>48</v>
      </c>
      <c r="V3862" s="1" t="s">
        <v>48</v>
      </c>
      <c r="W3862" s="1" t="s">
        <v>48</v>
      </c>
      <c r="X3862" s="12" t="str">
        <f>IF(OR(VOZ_WHATSAPP[[#This Row],[Confirma Valor de pago]]="No Cumple",VOZ_WHATSAPP[[#This Row],[Confirma hora de pago]]="No Cumple",VOZ_WHATSAPP[[#This Row],[Confirma medio de pago]]="No Cumple"),"Sin Cierre","Cierre")</f>
        <v>Cierre</v>
      </c>
      <c r="Y3862" s="1" t="s">
        <v>54</v>
      </c>
      <c r="Z3862" s="1" t="s">
        <v>54</v>
      </c>
      <c r="AA3862" s="1" t="s">
        <v>46</v>
      </c>
      <c r="AB3862" s="1" t="s">
        <v>46</v>
      </c>
      <c r="AC3862" s="11" t="str">
        <f>IF(OR(VOZ_WHATSAPP[[#This Row],[La comunicación es asertiva, con respeto y evita maltrato]]="No Cumple",VOZ_WHATSAPP[[#This Row],[Cumple con las normativas legales]]="No Cumple"),"No Cumple","Cumple")</f>
        <v>Cumple</v>
      </c>
      <c r="AD3862" s="1" t="s">
        <v>47</v>
      </c>
      <c r="AE3862" s="1" t="s">
        <v>3354</v>
      </c>
      <c r="AF3862" s="4">
        <v>0.49</v>
      </c>
      <c r="AG3862" s="4">
        <f>IF(AND(VOZ_WHATSAPP[[#This Row],[Estado Cierre]]="Sin Cierre",VOZ_WHATSAPP[[#This Row],[Nota Negocio]]="Sin Negocio"),VOZ_WHATSAPP[[#This Row],[Nota]]-24%,VOZ_WHATSAPP[[#This Row],[Nota]])</f>
        <v>0.49</v>
      </c>
      <c r="AH3862" s="8">
        <f>IF(VOZ_WHATSAPP[[#This Row],[Estado Legal]]="No Cumple",0,IF(VOZ_WHATSAPP[[#This Row],[Realiza lectura de guion Legal]]="No Cumple",VOZ_WHATSAPP[[#This Row],[Nota 2]]-50%,VOZ_WHATSAPP[[#This Row],[Nota 2]]))</f>
        <v>-1.0000000000000009E-2</v>
      </c>
    </row>
    <row r="3863" spans="1:34" x14ac:dyDescent="0.25">
      <c r="A3863" s="2" t="str">
        <f>VOZ_WHATSAPP[[#This Row],[ID Asesor]]&amp;VOZ_WHATSAPP[[#This Row],[Fecha Monitoreo]]</f>
        <v>302745912</v>
      </c>
      <c r="B3863" s="2">
        <v>45912</v>
      </c>
      <c r="C3863" s="1" t="s">
        <v>50</v>
      </c>
      <c r="D3863" s="1">
        <v>3027</v>
      </c>
      <c r="E3863" s="2">
        <v>45912</v>
      </c>
      <c r="F3863" s="3">
        <v>0.40902777777777777</v>
      </c>
      <c r="G3863" s="1" t="s">
        <v>80</v>
      </c>
      <c r="H3863" s="1" t="s">
        <v>44</v>
      </c>
      <c r="I3863" s="1">
        <v>1227</v>
      </c>
      <c r="J3863" s="1">
        <v>3113242723</v>
      </c>
      <c r="K3863" s="1" t="s">
        <v>45</v>
      </c>
      <c r="L3863" s="1" t="s">
        <v>46</v>
      </c>
      <c r="M3863" s="1" t="s">
        <v>47</v>
      </c>
      <c r="N3863" s="1" t="s">
        <v>46</v>
      </c>
      <c r="O3863" s="1" t="s">
        <v>46</v>
      </c>
      <c r="P3863" s="1" t="s">
        <v>46</v>
      </c>
      <c r="Q3863" s="1" t="s">
        <v>46</v>
      </c>
      <c r="R3863" s="1" t="s">
        <v>46</v>
      </c>
      <c r="S3863" s="1" t="s">
        <v>46</v>
      </c>
      <c r="T3863" s="12" t="str">
        <f>IF(OR(VOZ_WHATSAPP[[#This Row],[Brinda argumentos coherentes a la objeción]]="No Cumple",VOZ_WHATSAPP[[#This Row],[Despliegue de Beneficios y/o consecuencias]]="No Cumple"),"Sin Negocio","Negocio")</f>
        <v>Negocio</v>
      </c>
      <c r="U3863" s="1" t="s">
        <v>47</v>
      </c>
      <c r="V3863" s="1" t="s">
        <v>47</v>
      </c>
      <c r="W3863" s="1" t="s">
        <v>47</v>
      </c>
      <c r="X3863" s="12" t="str">
        <f>IF(OR(VOZ_WHATSAPP[[#This Row],[Confirma Valor de pago]]="No Cumple",VOZ_WHATSAPP[[#This Row],[Confirma hora de pago]]="No Cumple",VOZ_WHATSAPP[[#This Row],[Confirma medio de pago]]="No Cumple"),"Sin Cierre","Cierre")</f>
        <v>Sin Cierre</v>
      </c>
      <c r="Y3863" s="1" t="s">
        <v>54</v>
      </c>
      <c r="Z3863" s="1" t="s">
        <v>46</v>
      </c>
      <c r="AA3863" s="1" t="s">
        <v>46</v>
      </c>
      <c r="AB3863" s="1" t="s">
        <v>46</v>
      </c>
      <c r="AC3863" s="11" t="str">
        <f>IF(OR(VOZ_WHATSAPP[[#This Row],[La comunicación es asertiva, con respeto y evita maltrato]]="No Cumple",VOZ_WHATSAPP[[#This Row],[Cumple con las normativas legales]]="No Cumple"),"No Cumple","Cumple")</f>
        <v>Cumple</v>
      </c>
      <c r="AD3863" s="1" t="s">
        <v>47</v>
      </c>
      <c r="AE3863" s="1" t="s">
        <v>3355</v>
      </c>
      <c r="AF3863" s="4">
        <v>0.64</v>
      </c>
      <c r="AG3863" s="4">
        <f>IF(AND(VOZ_WHATSAPP[[#This Row],[Estado Cierre]]="Sin Cierre",VOZ_WHATSAPP[[#This Row],[Nota Negocio]]="Sin Negocio"),VOZ_WHATSAPP[[#This Row],[Nota]]-24%,VOZ_WHATSAPP[[#This Row],[Nota]])</f>
        <v>0.64</v>
      </c>
      <c r="AH3863" s="8">
        <f>IF(VOZ_WHATSAPP[[#This Row],[Estado Legal]]="No Cumple",0,IF(VOZ_WHATSAPP[[#This Row],[Realiza lectura de guion Legal]]="No Cumple",VOZ_WHATSAPP[[#This Row],[Nota 2]]-50%,VOZ_WHATSAPP[[#This Row],[Nota 2]]))</f>
        <v>0.14000000000000001</v>
      </c>
    </row>
    <row r="3864" spans="1:34" x14ac:dyDescent="0.25">
      <c r="A3864" s="2" t="str">
        <f>VOZ_WHATSAPP[[#This Row],[ID Asesor]]&amp;VOZ_WHATSAPP[[#This Row],[Fecha Monitoreo]]</f>
        <v>394045912</v>
      </c>
      <c r="B3864" s="2">
        <v>45912</v>
      </c>
      <c r="C3864" s="1" t="s">
        <v>126</v>
      </c>
      <c r="D3864" s="1">
        <v>3940</v>
      </c>
      <c r="E3864" s="2">
        <v>45912</v>
      </c>
      <c r="F3864" s="3">
        <v>0.42638888888888887</v>
      </c>
      <c r="G3864" s="1" t="s">
        <v>80</v>
      </c>
      <c r="H3864" s="1" t="s">
        <v>44</v>
      </c>
      <c r="I3864" s="1">
        <v>476</v>
      </c>
      <c r="J3864" s="1">
        <v>3194795641</v>
      </c>
      <c r="K3864" s="1" t="s">
        <v>45</v>
      </c>
      <c r="L3864" s="1" t="s">
        <v>46</v>
      </c>
      <c r="M3864" s="1" t="s">
        <v>46</v>
      </c>
      <c r="N3864" s="1" t="s">
        <v>46</v>
      </c>
      <c r="O3864" s="1" t="s">
        <v>54</v>
      </c>
      <c r="P3864" s="1" t="s">
        <v>46</v>
      </c>
      <c r="Q3864" s="1" t="s">
        <v>46</v>
      </c>
      <c r="R3864" s="1" t="s">
        <v>46</v>
      </c>
      <c r="S3864" s="1" t="s">
        <v>48</v>
      </c>
      <c r="T3864" s="12" t="str">
        <f>IF(OR(VOZ_WHATSAPP[[#This Row],[Brinda argumentos coherentes a la objeción]]="No Cumple",VOZ_WHATSAPP[[#This Row],[Despliegue de Beneficios y/o consecuencias]]="No Cumple"),"Sin Negocio","Negocio")</f>
        <v>Negocio</v>
      </c>
      <c r="U3864" s="1" t="s">
        <v>48</v>
      </c>
      <c r="V3864" s="1" t="s">
        <v>48</v>
      </c>
      <c r="W3864" s="1" t="s">
        <v>48</v>
      </c>
      <c r="X3864" s="12" t="str">
        <f>IF(OR(VOZ_WHATSAPP[[#This Row],[Confirma Valor de pago]]="No Cumple",VOZ_WHATSAPP[[#This Row],[Confirma hora de pago]]="No Cumple",VOZ_WHATSAPP[[#This Row],[Confirma medio de pago]]="No Cumple"),"Sin Cierre","Cierre")</f>
        <v>Cierre</v>
      </c>
      <c r="Y3864" s="1" t="s">
        <v>46</v>
      </c>
      <c r="Z3864" s="1" t="s">
        <v>46</v>
      </c>
      <c r="AA3864" s="1" t="s">
        <v>46</v>
      </c>
      <c r="AB3864" s="1" t="s">
        <v>46</v>
      </c>
      <c r="AC3864" s="11" t="str">
        <f>IF(OR(VOZ_WHATSAPP[[#This Row],[La comunicación es asertiva, con respeto y evita maltrato]]="No Cumple",VOZ_WHATSAPP[[#This Row],[Cumple con las normativas legales]]="No Cumple"),"No Cumple","Cumple")</f>
        <v>Cumple</v>
      </c>
      <c r="AD3864" s="1" t="s">
        <v>46</v>
      </c>
      <c r="AE3864" s="1" t="s">
        <v>3356</v>
      </c>
      <c r="AF3864" s="4">
        <v>0.95</v>
      </c>
      <c r="AG3864" s="4">
        <f>IF(AND(VOZ_WHATSAPP[[#This Row],[Estado Cierre]]="Sin Cierre",VOZ_WHATSAPP[[#This Row],[Nota Negocio]]="Sin Negocio"),VOZ_WHATSAPP[[#This Row],[Nota]]-24%,VOZ_WHATSAPP[[#This Row],[Nota]])</f>
        <v>0.95</v>
      </c>
      <c r="AH3864" s="8">
        <f>IF(VOZ_WHATSAPP[[#This Row],[Estado Legal]]="No Cumple",0,IF(VOZ_WHATSAPP[[#This Row],[Realiza lectura de guion Legal]]="No Cumple",VOZ_WHATSAPP[[#This Row],[Nota 2]]-50%,VOZ_WHATSAPP[[#This Row],[Nota 2]]))</f>
        <v>0.95</v>
      </c>
    </row>
    <row r="3865" spans="1:34" x14ac:dyDescent="0.25">
      <c r="A3865" s="2" t="str">
        <f>VOZ_WHATSAPP[[#This Row],[ID Asesor]]&amp;VOZ_WHATSAPP[[#This Row],[Fecha Monitoreo]]</f>
        <v>413145912</v>
      </c>
      <c r="B3865" s="2">
        <v>45912</v>
      </c>
      <c r="C3865" s="1" t="s">
        <v>696</v>
      </c>
      <c r="D3865" s="1">
        <v>4131</v>
      </c>
      <c r="E3865" s="2">
        <v>45912</v>
      </c>
      <c r="F3865" s="3">
        <v>0.34791666666666665</v>
      </c>
      <c r="G3865" s="1" t="s">
        <v>80</v>
      </c>
      <c r="H3865" s="1" t="s">
        <v>44</v>
      </c>
      <c r="I3865" s="1">
        <v>481</v>
      </c>
      <c r="J3865" s="1">
        <v>3133716293</v>
      </c>
      <c r="K3865" s="1" t="s">
        <v>45</v>
      </c>
      <c r="L3865" s="1" t="s">
        <v>47</v>
      </c>
      <c r="M3865" s="1" t="s">
        <v>46</v>
      </c>
      <c r="N3865" s="1" t="s">
        <v>46</v>
      </c>
      <c r="O3865" s="1" t="s">
        <v>46</v>
      </c>
      <c r="P3865" s="1" t="s">
        <v>46</v>
      </c>
      <c r="Q3865" s="1" t="s">
        <v>46</v>
      </c>
      <c r="R3865" s="1" t="s">
        <v>46</v>
      </c>
      <c r="S3865" s="1" t="s">
        <v>48</v>
      </c>
      <c r="T3865" s="12" t="str">
        <f>IF(OR(VOZ_WHATSAPP[[#This Row],[Brinda argumentos coherentes a la objeción]]="No Cumple",VOZ_WHATSAPP[[#This Row],[Despliegue de Beneficios y/o consecuencias]]="No Cumple"),"Sin Negocio","Negocio")</f>
        <v>Negocio</v>
      </c>
      <c r="U3865" s="1" t="s">
        <v>48</v>
      </c>
      <c r="V3865" s="1" t="s">
        <v>48</v>
      </c>
      <c r="W3865" s="1" t="s">
        <v>48</v>
      </c>
      <c r="X3865" s="12" t="str">
        <f>IF(OR(VOZ_WHATSAPP[[#This Row],[Confirma Valor de pago]]="No Cumple",VOZ_WHATSAPP[[#This Row],[Confirma hora de pago]]="No Cumple",VOZ_WHATSAPP[[#This Row],[Confirma medio de pago]]="No Cumple"),"Sin Cierre","Cierre")</f>
        <v>Cierre</v>
      </c>
      <c r="Y3865" s="1" t="s">
        <v>46</v>
      </c>
      <c r="Z3865" s="1" t="s">
        <v>54</v>
      </c>
      <c r="AA3865" s="1" t="s">
        <v>46</v>
      </c>
      <c r="AB3865" s="1" t="s">
        <v>46</v>
      </c>
      <c r="AC3865" s="11" t="str">
        <f>IF(OR(VOZ_WHATSAPP[[#This Row],[La comunicación es asertiva, con respeto y evita maltrato]]="No Cumple",VOZ_WHATSAPP[[#This Row],[Cumple con las normativas legales]]="No Cumple"),"No Cumple","Cumple")</f>
        <v>Cumple</v>
      </c>
      <c r="AD3865" s="1" t="s">
        <v>46</v>
      </c>
      <c r="AE3865" s="1" t="s">
        <v>3357</v>
      </c>
      <c r="AF3865" s="4">
        <v>0.81</v>
      </c>
      <c r="AG3865" s="4">
        <f>IF(AND(VOZ_WHATSAPP[[#This Row],[Estado Cierre]]="Sin Cierre",VOZ_WHATSAPP[[#This Row],[Nota Negocio]]="Sin Negocio"),VOZ_WHATSAPP[[#This Row],[Nota]]-24%,VOZ_WHATSAPP[[#This Row],[Nota]])</f>
        <v>0.81</v>
      </c>
      <c r="AH3865" s="8">
        <f>IF(VOZ_WHATSAPP[[#This Row],[Estado Legal]]="No Cumple",0,IF(VOZ_WHATSAPP[[#This Row],[Realiza lectura de guion Legal]]="No Cumple",VOZ_WHATSAPP[[#This Row],[Nota 2]]-50%,VOZ_WHATSAPP[[#This Row],[Nota 2]]))</f>
        <v>0.81</v>
      </c>
    </row>
    <row r="3866" spans="1:34" x14ac:dyDescent="0.25">
      <c r="A3866" s="2" t="str">
        <f>VOZ_WHATSAPP[[#This Row],[ID Asesor]]&amp;VOZ_WHATSAPP[[#This Row],[Fecha Monitoreo]]</f>
        <v>336845912</v>
      </c>
      <c r="B3866" s="2">
        <v>45912</v>
      </c>
      <c r="C3866" s="1" t="s">
        <v>126</v>
      </c>
      <c r="D3866" s="1">
        <v>3368</v>
      </c>
      <c r="E3866" s="2">
        <v>45912</v>
      </c>
      <c r="F3866" s="3">
        <v>0.46458333333333335</v>
      </c>
      <c r="G3866" s="1" t="s">
        <v>51</v>
      </c>
      <c r="H3866" s="1" t="s">
        <v>44</v>
      </c>
      <c r="I3866" s="1">
        <v>403</v>
      </c>
      <c r="J3866" s="1">
        <v>3213481579</v>
      </c>
      <c r="K3866" s="1" t="s">
        <v>45</v>
      </c>
      <c r="L3866" s="1" t="s">
        <v>46</v>
      </c>
      <c r="M3866" s="1" t="s">
        <v>46</v>
      </c>
      <c r="N3866" s="1" t="s">
        <v>46</v>
      </c>
      <c r="O3866" s="1" t="s">
        <v>46</v>
      </c>
      <c r="P3866" s="1" t="s">
        <v>46</v>
      </c>
      <c r="Q3866" s="1" t="s">
        <v>46</v>
      </c>
      <c r="R3866" s="1" t="s">
        <v>46</v>
      </c>
      <c r="S3866" s="1" t="s">
        <v>46</v>
      </c>
      <c r="T3866" s="12" t="str">
        <f>IF(OR(VOZ_WHATSAPP[[#This Row],[Brinda argumentos coherentes a la objeción]]="No Cumple",VOZ_WHATSAPP[[#This Row],[Despliegue de Beneficios y/o consecuencias]]="No Cumple"),"Sin Negocio","Negocio")</f>
        <v>Negocio</v>
      </c>
      <c r="U3866" s="1" t="s">
        <v>48</v>
      </c>
      <c r="V3866" s="1" t="s">
        <v>48</v>
      </c>
      <c r="W3866" s="1" t="s">
        <v>48</v>
      </c>
      <c r="X3866" s="12" t="str">
        <f>IF(OR(VOZ_WHATSAPP[[#This Row],[Confirma Valor de pago]]="No Cumple",VOZ_WHATSAPP[[#This Row],[Confirma hora de pago]]="No Cumple",VOZ_WHATSAPP[[#This Row],[Confirma medio de pago]]="No Cumple"),"Sin Cierre","Cierre")</f>
        <v>Cierre</v>
      </c>
      <c r="Y3866" s="1" t="s">
        <v>46</v>
      </c>
      <c r="Z3866" s="1" t="s">
        <v>46</v>
      </c>
      <c r="AA3866" s="1" t="s">
        <v>46</v>
      </c>
      <c r="AB3866" s="1" t="s">
        <v>46</v>
      </c>
      <c r="AC3866" s="11" t="str">
        <f>IF(OR(VOZ_WHATSAPP[[#This Row],[La comunicación es asertiva, con respeto y evita maltrato]]="No Cumple",VOZ_WHATSAPP[[#This Row],[Cumple con las normativas legales]]="No Cumple"),"No Cumple","Cumple")</f>
        <v>Cumple</v>
      </c>
      <c r="AD3866" s="1" t="s">
        <v>46</v>
      </c>
      <c r="AE3866" s="1" t="s">
        <v>131</v>
      </c>
      <c r="AF3866" s="4">
        <v>1</v>
      </c>
      <c r="AG3866" s="4">
        <f>IF(AND(VOZ_WHATSAPP[[#This Row],[Estado Cierre]]="Sin Cierre",VOZ_WHATSAPP[[#This Row],[Nota Negocio]]="Sin Negocio"),VOZ_WHATSAPP[[#This Row],[Nota]]-24%,VOZ_WHATSAPP[[#This Row],[Nota]])</f>
        <v>1</v>
      </c>
      <c r="AH3866" s="8">
        <f>IF(VOZ_WHATSAPP[[#This Row],[Estado Legal]]="No Cumple",0,IF(VOZ_WHATSAPP[[#This Row],[Realiza lectura de guion Legal]]="No Cumple",VOZ_WHATSAPP[[#This Row],[Nota 2]]-50%,VOZ_WHATSAPP[[#This Row],[Nota 2]]))</f>
        <v>1</v>
      </c>
    </row>
    <row r="3867" spans="1:34" x14ac:dyDescent="0.25">
      <c r="A3867" s="2" t="str">
        <f>VOZ_WHATSAPP[[#This Row],[ID Asesor]]&amp;VOZ_WHATSAPP[[#This Row],[Fecha Monitoreo]]</f>
        <v>394245912</v>
      </c>
      <c r="B3867" s="2">
        <v>45912</v>
      </c>
      <c r="C3867" s="1" t="s">
        <v>50</v>
      </c>
      <c r="D3867" s="1">
        <v>3942</v>
      </c>
      <c r="E3867" s="2">
        <v>45912</v>
      </c>
      <c r="F3867" s="3">
        <v>0.40555555555555556</v>
      </c>
      <c r="G3867" s="1" t="s">
        <v>51</v>
      </c>
      <c r="H3867" s="1" t="s">
        <v>71</v>
      </c>
      <c r="I3867" s="1"/>
      <c r="J3867" s="1"/>
      <c r="K3867" s="1"/>
      <c r="L3867" s="1" t="s">
        <v>46</v>
      </c>
      <c r="M3867" s="1" t="s">
        <v>47</v>
      </c>
      <c r="N3867" s="1" t="s">
        <v>46</v>
      </c>
      <c r="O3867" s="1" t="s">
        <v>46</v>
      </c>
      <c r="P3867" s="1" t="s">
        <v>46</v>
      </c>
      <c r="Q3867" s="1" t="s">
        <v>46</v>
      </c>
      <c r="R3867" s="1" t="s">
        <v>48</v>
      </c>
      <c r="S3867" s="1" t="s">
        <v>46</v>
      </c>
      <c r="T3867" s="12" t="str">
        <f>IF(OR(VOZ_WHATSAPP[[#This Row],[Brinda argumentos coherentes a la objeción]]="No Cumple",VOZ_WHATSAPP[[#This Row],[Despliegue de Beneficios y/o consecuencias]]="No Cumple"),"Sin Negocio","Negocio")</f>
        <v>Negocio</v>
      </c>
      <c r="U3867" s="1" t="s">
        <v>46</v>
      </c>
      <c r="V3867" s="1" t="s">
        <v>46</v>
      </c>
      <c r="W3867" s="1" t="s">
        <v>46</v>
      </c>
      <c r="X3867" s="12" t="str">
        <f>IF(OR(VOZ_WHATSAPP[[#This Row],[Confirma Valor de pago]]="No Cumple",VOZ_WHATSAPP[[#This Row],[Confirma hora de pago]]="No Cumple",VOZ_WHATSAPP[[#This Row],[Confirma medio de pago]]="No Cumple"),"Sin Cierre","Cierre")</f>
        <v>Cierre</v>
      </c>
      <c r="Y3867" s="1" t="s">
        <v>46</v>
      </c>
      <c r="Z3867" s="1" t="s">
        <v>46</v>
      </c>
      <c r="AA3867" s="1" t="s">
        <v>46</v>
      </c>
      <c r="AB3867" s="1" t="s">
        <v>46</v>
      </c>
      <c r="AC3867" s="11" t="str">
        <f>IF(OR(VOZ_WHATSAPP[[#This Row],[La comunicación es asertiva, con respeto y evita maltrato]]="No Cumple",VOZ_WHATSAPP[[#This Row],[Cumple con las normativas legales]]="No Cumple"),"No Cumple","Cumple")</f>
        <v>Cumple</v>
      </c>
      <c r="AD3867" s="1" t="s">
        <v>46</v>
      </c>
      <c r="AE3867" s="1" t="s">
        <v>3358</v>
      </c>
      <c r="AF3867" s="4">
        <v>0.96</v>
      </c>
      <c r="AG3867" s="4">
        <f>IF(AND(VOZ_WHATSAPP[[#This Row],[Estado Cierre]]="Sin Cierre",VOZ_WHATSAPP[[#This Row],[Nota Negocio]]="Sin Negocio"),VOZ_WHATSAPP[[#This Row],[Nota]]-24%,VOZ_WHATSAPP[[#This Row],[Nota]])</f>
        <v>0.96</v>
      </c>
      <c r="AH3867" s="8">
        <f>IF(VOZ_WHATSAPP[[#This Row],[Estado Legal]]="No Cumple",0,IF(VOZ_WHATSAPP[[#This Row],[Realiza lectura de guion Legal]]="No Cumple",VOZ_WHATSAPP[[#This Row],[Nota 2]]-50%,VOZ_WHATSAPP[[#This Row],[Nota 2]]))</f>
        <v>0.96</v>
      </c>
    </row>
    <row r="3868" spans="1:34" x14ac:dyDescent="0.25">
      <c r="A3868" s="2" t="str">
        <f>VOZ_WHATSAPP[[#This Row],[ID Asesor]]&amp;VOZ_WHATSAPP[[#This Row],[Fecha Monitoreo]]</f>
        <v>301145912</v>
      </c>
      <c r="B3868" s="2">
        <v>45912</v>
      </c>
      <c r="C3868" s="1" t="s">
        <v>42</v>
      </c>
      <c r="D3868" s="1">
        <v>3011</v>
      </c>
      <c r="E3868" s="2">
        <v>45912</v>
      </c>
      <c r="F3868" s="3">
        <v>0.41041666666666665</v>
      </c>
      <c r="G3868" s="1" t="s">
        <v>51</v>
      </c>
      <c r="H3868" s="1" t="s">
        <v>44</v>
      </c>
      <c r="I3868" s="1">
        <v>1103</v>
      </c>
      <c r="J3868" s="1">
        <v>3006050927</v>
      </c>
      <c r="K3868" s="1" t="s">
        <v>45</v>
      </c>
      <c r="L3868" s="1" t="s">
        <v>46</v>
      </c>
      <c r="M3868" s="1" t="s">
        <v>46</v>
      </c>
      <c r="N3868" s="1" t="s">
        <v>46</v>
      </c>
      <c r="O3868" s="1" t="s">
        <v>46</v>
      </c>
      <c r="P3868" s="1" t="s">
        <v>46</v>
      </c>
      <c r="Q3868" s="1" t="s">
        <v>48</v>
      </c>
      <c r="R3868" s="1" t="s">
        <v>48</v>
      </c>
      <c r="S3868" s="1" t="s">
        <v>46</v>
      </c>
      <c r="T3868" s="12" t="str">
        <f>IF(OR(VOZ_WHATSAPP[[#This Row],[Brinda argumentos coherentes a la objeción]]="No Cumple",VOZ_WHATSAPP[[#This Row],[Despliegue de Beneficios y/o consecuencias]]="No Cumple"),"Sin Negocio","Negocio")</f>
        <v>Negocio</v>
      </c>
      <c r="U3868" s="1" t="s">
        <v>47</v>
      </c>
      <c r="V3868" s="1" t="s">
        <v>47</v>
      </c>
      <c r="W3868" s="1" t="s">
        <v>47</v>
      </c>
      <c r="X3868" s="12" t="str">
        <f>IF(OR(VOZ_WHATSAPP[[#This Row],[Confirma Valor de pago]]="No Cumple",VOZ_WHATSAPP[[#This Row],[Confirma hora de pago]]="No Cumple",VOZ_WHATSAPP[[#This Row],[Confirma medio de pago]]="No Cumple"),"Sin Cierre","Cierre")</f>
        <v>Sin Cierre</v>
      </c>
      <c r="Y3868" s="1" t="s">
        <v>46</v>
      </c>
      <c r="Z3868" s="1" t="s">
        <v>54</v>
      </c>
      <c r="AA3868" s="1" t="s">
        <v>46</v>
      </c>
      <c r="AB3868" s="1" t="s">
        <v>46</v>
      </c>
      <c r="AC3868" s="11" t="str">
        <f>IF(OR(VOZ_WHATSAPP[[#This Row],[La comunicación es asertiva, con respeto y evita maltrato]]="No Cumple",VOZ_WHATSAPP[[#This Row],[Cumple con las normativas legales]]="No Cumple"),"No Cumple","Cumple")</f>
        <v>Cumple</v>
      </c>
      <c r="AD3868" s="1" t="s">
        <v>46</v>
      </c>
      <c r="AE3868" s="1" t="s">
        <v>3359</v>
      </c>
      <c r="AF3868" s="4">
        <v>0.61</v>
      </c>
      <c r="AG3868" s="4">
        <f>IF(AND(VOZ_WHATSAPP[[#This Row],[Estado Cierre]]="Sin Cierre",VOZ_WHATSAPP[[#This Row],[Nota Negocio]]="Sin Negocio"),VOZ_WHATSAPP[[#This Row],[Nota]]-24%,VOZ_WHATSAPP[[#This Row],[Nota]])</f>
        <v>0.61</v>
      </c>
      <c r="AH3868" s="8">
        <f>IF(VOZ_WHATSAPP[[#This Row],[Estado Legal]]="No Cumple",0,IF(VOZ_WHATSAPP[[#This Row],[Realiza lectura de guion Legal]]="No Cumple",VOZ_WHATSAPP[[#This Row],[Nota 2]]-50%,VOZ_WHATSAPP[[#This Row],[Nota 2]]))</f>
        <v>0.61</v>
      </c>
    </row>
    <row r="3869" spans="1:34" x14ac:dyDescent="0.25">
      <c r="A3869" s="2" t="str">
        <f>VOZ_WHATSAPP[[#This Row],[ID Asesor]]&amp;VOZ_WHATSAPP[[#This Row],[Fecha Monitoreo]]</f>
        <v>396845912</v>
      </c>
      <c r="B3869" s="2">
        <v>45912</v>
      </c>
      <c r="C3869" s="1" t="s">
        <v>126</v>
      </c>
      <c r="D3869" s="1">
        <v>3968</v>
      </c>
      <c r="E3869" s="2">
        <v>45912</v>
      </c>
      <c r="F3869" s="3">
        <v>0.46458333333333335</v>
      </c>
      <c r="G3869" s="1" t="s">
        <v>58</v>
      </c>
      <c r="H3869" s="1" t="s">
        <v>44</v>
      </c>
      <c r="I3869" s="1">
        <v>607</v>
      </c>
      <c r="J3869" s="1">
        <v>3124394147</v>
      </c>
      <c r="K3869" s="1" t="s">
        <v>45</v>
      </c>
      <c r="L3869" s="1" t="s">
        <v>46</v>
      </c>
      <c r="M3869" s="1" t="s">
        <v>46</v>
      </c>
      <c r="N3869" s="1" t="s">
        <v>46</v>
      </c>
      <c r="O3869" s="1" t="s">
        <v>46</v>
      </c>
      <c r="P3869" s="1" t="s">
        <v>46</v>
      </c>
      <c r="Q3869" s="1" t="s">
        <v>46</v>
      </c>
      <c r="R3869" s="1" t="s">
        <v>46</v>
      </c>
      <c r="S3869" s="1" t="s">
        <v>48</v>
      </c>
      <c r="T3869" s="12" t="str">
        <f>IF(OR(VOZ_WHATSAPP[[#This Row],[Brinda argumentos coherentes a la objeción]]="No Cumple",VOZ_WHATSAPP[[#This Row],[Despliegue de Beneficios y/o consecuencias]]="No Cumple"),"Sin Negocio","Negocio")</f>
        <v>Negocio</v>
      </c>
      <c r="U3869" s="1" t="s">
        <v>48</v>
      </c>
      <c r="V3869" s="1" t="s">
        <v>48</v>
      </c>
      <c r="W3869" s="1" t="s">
        <v>48</v>
      </c>
      <c r="X3869" s="12" t="str">
        <f>IF(OR(VOZ_WHATSAPP[[#This Row],[Confirma Valor de pago]]="No Cumple",VOZ_WHATSAPP[[#This Row],[Confirma hora de pago]]="No Cumple",VOZ_WHATSAPP[[#This Row],[Confirma medio de pago]]="No Cumple"),"Sin Cierre","Cierre")</f>
        <v>Cierre</v>
      </c>
      <c r="Y3869" s="1" t="s">
        <v>46</v>
      </c>
      <c r="Z3869" s="1" t="s">
        <v>46</v>
      </c>
      <c r="AA3869" s="1" t="s">
        <v>46</v>
      </c>
      <c r="AB3869" s="1" t="s">
        <v>46</v>
      </c>
      <c r="AC3869" s="11" t="str">
        <f>IF(OR(VOZ_WHATSAPP[[#This Row],[La comunicación es asertiva, con respeto y evita maltrato]]="No Cumple",VOZ_WHATSAPP[[#This Row],[Cumple con las normativas legales]]="No Cumple"),"No Cumple","Cumple")</f>
        <v>Cumple</v>
      </c>
      <c r="AD3869" s="1" t="s">
        <v>46</v>
      </c>
      <c r="AE3869" s="1" t="s">
        <v>131</v>
      </c>
      <c r="AF3869" s="4">
        <v>1</v>
      </c>
      <c r="AG3869" s="4">
        <f>IF(AND(VOZ_WHATSAPP[[#This Row],[Estado Cierre]]="Sin Cierre",VOZ_WHATSAPP[[#This Row],[Nota Negocio]]="Sin Negocio"),VOZ_WHATSAPP[[#This Row],[Nota]]-24%,VOZ_WHATSAPP[[#This Row],[Nota]])</f>
        <v>1</v>
      </c>
      <c r="AH3869" s="8">
        <f>IF(VOZ_WHATSAPP[[#This Row],[Estado Legal]]="No Cumple",0,IF(VOZ_WHATSAPP[[#This Row],[Realiza lectura de guion Legal]]="No Cumple",VOZ_WHATSAPP[[#This Row],[Nota 2]]-50%,VOZ_WHATSAPP[[#This Row],[Nota 2]]))</f>
        <v>1</v>
      </c>
    </row>
    <row r="3870" spans="1:34" x14ac:dyDescent="0.25">
      <c r="A3870" s="2" t="str">
        <f>VOZ_WHATSAPP[[#This Row],[ID Asesor]]&amp;VOZ_WHATSAPP[[#This Row],[Fecha Monitoreo]]</f>
        <v>356945912</v>
      </c>
      <c r="B3870" s="2">
        <v>45912</v>
      </c>
      <c r="C3870" s="1" t="s">
        <v>42</v>
      </c>
      <c r="D3870" s="1">
        <v>3569</v>
      </c>
      <c r="E3870" s="2">
        <v>45912</v>
      </c>
      <c r="F3870" s="3">
        <v>0.53125</v>
      </c>
      <c r="G3870" s="1" t="s">
        <v>51</v>
      </c>
      <c r="H3870" s="1" t="s">
        <v>44</v>
      </c>
      <c r="I3870" s="1">
        <v>11009581</v>
      </c>
      <c r="J3870" s="1">
        <v>3104545480</v>
      </c>
      <c r="K3870" s="1" t="s">
        <v>49</v>
      </c>
      <c r="L3870" s="1" t="s">
        <v>46</v>
      </c>
      <c r="M3870" s="1" t="s">
        <v>46</v>
      </c>
      <c r="N3870" s="1" t="s">
        <v>46</v>
      </c>
      <c r="O3870" s="1" t="s">
        <v>46</v>
      </c>
      <c r="P3870" s="1" t="s">
        <v>46</v>
      </c>
      <c r="Q3870" s="1" t="s">
        <v>46</v>
      </c>
      <c r="R3870" s="1" t="s">
        <v>46</v>
      </c>
      <c r="S3870" s="1" t="s">
        <v>48</v>
      </c>
      <c r="T3870" s="12" t="str">
        <f>IF(OR(VOZ_WHATSAPP[[#This Row],[Brinda argumentos coherentes a la objeción]]="No Cumple",VOZ_WHATSAPP[[#This Row],[Despliegue de Beneficios y/o consecuencias]]="No Cumple"),"Sin Negocio","Negocio")</f>
        <v>Negocio</v>
      </c>
      <c r="U3870" s="1" t="s">
        <v>48</v>
      </c>
      <c r="V3870" s="1" t="s">
        <v>48</v>
      </c>
      <c r="W3870" s="1" t="s">
        <v>48</v>
      </c>
      <c r="X3870" s="12" t="str">
        <f>IF(OR(VOZ_WHATSAPP[[#This Row],[Confirma Valor de pago]]="No Cumple",VOZ_WHATSAPP[[#This Row],[Confirma hora de pago]]="No Cumple",VOZ_WHATSAPP[[#This Row],[Confirma medio de pago]]="No Cumple"),"Sin Cierre","Cierre")</f>
        <v>Cierre</v>
      </c>
      <c r="Y3870" s="1" t="s">
        <v>46</v>
      </c>
      <c r="Z3870" s="1" t="s">
        <v>46</v>
      </c>
      <c r="AA3870" s="1" t="s">
        <v>46</v>
      </c>
      <c r="AB3870" s="1" t="s">
        <v>46</v>
      </c>
      <c r="AC3870" s="11" t="str">
        <f>IF(OR(VOZ_WHATSAPP[[#This Row],[La comunicación es asertiva, con respeto y evita maltrato]]="No Cumple",VOZ_WHATSAPP[[#This Row],[Cumple con las normativas legales]]="No Cumple"),"No Cumple","Cumple")</f>
        <v>Cumple</v>
      </c>
      <c r="AD3870" s="1" t="s">
        <v>46</v>
      </c>
      <c r="AE3870" s="1" t="s">
        <v>55</v>
      </c>
      <c r="AF3870" s="4">
        <v>1</v>
      </c>
      <c r="AG3870" s="4">
        <f>IF(AND(VOZ_WHATSAPP[[#This Row],[Estado Cierre]]="Sin Cierre",VOZ_WHATSAPP[[#This Row],[Nota Negocio]]="Sin Negocio"),VOZ_WHATSAPP[[#This Row],[Nota]]-24%,VOZ_WHATSAPP[[#This Row],[Nota]])</f>
        <v>1</v>
      </c>
      <c r="AH3870" s="8">
        <f>IF(VOZ_WHATSAPP[[#This Row],[Estado Legal]]="No Cumple",0,IF(VOZ_WHATSAPP[[#This Row],[Realiza lectura de guion Legal]]="No Cumple",VOZ_WHATSAPP[[#This Row],[Nota 2]]-50%,VOZ_WHATSAPP[[#This Row],[Nota 2]]))</f>
        <v>1</v>
      </c>
    </row>
    <row r="3871" spans="1:34" x14ac:dyDescent="0.25">
      <c r="A3871" s="2" t="str">
        <f>VOZ_WHATSAPP[[#This Row],[ID Asesor]]&amp;VOZ_WHATSAPP[[#This Row],[Fecha Monitoreo]]</f>
        <v>363245912</v>
      </c>
      <c r="B3871" s="2">
        <v>45912</v>
      </c>
      <c r="C3871" s="1" t="s">
        <v>42</v>
      </c>
      <c r="D3871" s="1">
        <v>3632</v>
      </c>
      <c r="E3871" s="2">
        <v>45912</v>
      </c>
      <c r="F3871" s="3">
        <v>0.51944444444444449</v>
      </c>
      <c r="G3871" s="1" t="s">
        <v>51</v>
      </c>
      <c r="H3871" s="1" t="s">
        <v>44</v>
      </c>
      <c r="I3871" s="1">
        <v>1378</v>
      </c>
      <c r="J3871" s="1">
        <v>3142872771</v>
      </c>
      <c r="K3871" s="1" t="s">
        <v>45</v>
      </c>
      <c r="L3871" s="1" t="s">
        <v>46</v>
      </c>
      <c r="M3871" s="1" t="s">
        <v>46</v>
      </c>
      <c r="N3871" s="1" t="s">
        <v>46</v>
      </c>
      <c r="O3871" s="1" t="s">
        <v>46</v>
      </c>
      <c r="P3871" s="1" t="s">
        <v>46</v>
      </c>
      <c r="Q3871" s="1" t="s">
        <v>46</v>
      </c>
      <c r="R3871" s="1" t="s">
        <v>46</v>
      </c>
      <c r="S3871" s="1" t="s">
        <v>46</v>
      </c>
      <c r="T3871" s="12" t="str">
        <f>IF(OR(VOZ_WHATSAPP[[#This Row],[Brinda argumentos coherentes a la objeción]]="No Cumple",VOZ_WHATSAPP[[#This Row],[Despliegue de Beneficios y/o consecuencias]]="No Cumple"),"Sin Negocio","Negocio")</f>
        <v>Negocio</v>
      </c>
      <c r="U3871" s="1" t="s">
        <v>46</v>
      </c>
      <c r="V3871" s="1" t="s">
        <v>46</v>
      </c>
      <c r="W3871" s="1" t="s">
        <v>46</v>
      </c>
      <c r="X3871" s="12" t="str">
        <f>IF(OR(VOZ_WHATSAPP[[#This Row],[Confirma Valor de pago]]="No Cumple",VOZ_WHATSAPP[[#This Row],[Confirma hora de pago]]="No Cumple",VOZ_WHATSAPP[[#This Row],[Confirma medio de pago]]="No Cumple"),"Sin Cierre","Cierre")</f>
        <v>Cierre</v>
      </c>
      <c r="Y3871" s="1" t="s">
        <v>46</v>
      </c>
      <c r="Z3871" s="1" t="s">
        <v>46</v>
      </c>
      <c r="AA3871" s="1" t="s">
        <v>46</v>
      </c>
      <c r="AB3871" s="1" t="s">
        <v>46</v>
      </c>
      <c r="AC3871" s="11" t="str">
        <f>IF(OR(VOZ_WHATSAPP[[#This Row],[La comunicación es asertiva, con respeto y evita maltrato]]="No Cumple",VOZ_WHATSAPP[[#This Row],[Cumple con las normativas legales]]="No Cumple"),"No Cumple","Cumple")</f>
        <v>Cumple</v>
      </c>
      <c r="AD3871" s="1" t="s">
        <v>46</v>
      </c>
      <c r="AE3871" s="1" t="s">
        <v>101</v>
      </c>
      <c r="AF3871" s="4">
        <v>1</v>
      </c>
      <c r="AG3871" s="4">
        <f>IF(AND(VOZ_WHATSAPP[[#This Row],[Estado Cierre]]="Sin Cierre",VOZ_WHATSAPP[[#This Row],[Nota Negocio]]="Sin Negocio"),VOZ_WHATSAPP[[#This Row],[Nota]]-24%,VOZ_WHATSAPP[[#This Row],[Nota]])</f>
        <v>1</v>
      </c>
      <c r="AH3871" s="8">
        <f>IF(VOZ_WHATSAPP[[#This Row],[Estado Legal]]="No Cumple",0,IF(VOZ_WHATSAPP[[#This Row],[Realiza lectura de guion Legal]]="No Cumple",VOZ_WHATSAPP[[#This Row],[Nota 2]]-50%,VOZ_WHATSAPP[[#This Row],[Nota 2]]))</f>
        <v>1</v>
      </c>
    </row>
    <row r="3872" spans="1:34" x14ac:dyDescent="0.25">
      <c r="A3872" s="2" t="str">
        <f>VOZ_WHATSAPP[[#This Row],[ID Asesor]]&amp;VOZ_WHATSAPP[[#This Row],[Fecha Monitoreo]]</f>
        <v>345945912</v>
      </c>
      <c r="B3872" s="2">
        <v>45912</v>
      </c>
      <c r="C3872" s="1" t="s">
        <v>126</v>
      </c>
      <c r="D3872" s="1">
        <v>3459</v>
      </c>
      <c r="E3872" s="2">
        <v>45912</v>
      </c>
      <c r="F3872" s="3">
        <v>0.55277777777777781</v>
      </c>
      <c r="G3872" s="1" t="s">
        <v>58</v>
      </c>
      <c r="H3872" s="1" t="s">
        <v>44</v>
      </c>
      <c r="I3872" s="1">
        <v>407</v>
      </c>
      <c r="J3872" s="1">
        <v>3124941715</v>
      </c>
      <c r="K3872" s="1" t="s">
        <v>45</v>
      </c>
      <c r="L3872" s="1" t="s">
        <v>46</v>
      </c>
      <c r="M3872" s="1" t="s">
        <v>47</v>
      </c>
      <c r="N3872" s="1" t="s">
        <v>46</v>
      </c>
      <c r="O3872" s="1" t="s">
        <v>46</v>
      </c>
      <c r="P3872" s="1" t="s">
        <v>46</v>
      </c>
      <c r="Q3872" s="1" t="s">
        <v>46</v>
      </c>
      <c r="R3872" s="1" t="s">
        <v>46</v>
      </c>
      <c r="S3872" s="1" t="s">
        <v>46</v>
      </c>
      <c r="T3872" s="12" t="str">
        <f>IF(OR(VOZ_WHATSAPP[[#This Row],[Brinda argumentos coherentes a la objeción]]="No Cumple",VOZ_WHATSAPP[[#This Row],[Despliegue de Beneficios y/o consecuencias]]="No Cumple"),"Sin Negocio","Negocio")</f>
        <v>Negocio</v>
      </c>
      <c r="U3872" s="1" t="s">
        <v>48</v>
      </c>
      <c r="V3872" s="1" t="s">
        <v>48</v>
      </c>
      <c r="W3872" s="1" t="s">
        <v>48</v>
      </c>
      <c r="X3872" s="12" t="str">
        <f>IF(OR(VOZ_WHATSAPP[[#This Row],[Confirma Valor de pago]]="No Cumple",VOZ_WHATSAPP[[#This Row],[Confirma hora de pago]]="No Cumple",VOZ_WHATSAPP[[#This Row],[Confirma medio de pago]]="No Cumple"),"Sin Cierre","Cierre")</f>
        <v>Cierre</v>
      </c>
      <c r="Y3872" s="1" t="s">
        <v>54</v>
      </c>
      <c r="Z3872" s="1" t="s">
        <v>54</v>
      </c>
      <c r="AA3872" s="1" t="s">
        <v>46</v>
      </c>
      <c r="AB3872" s="1" t="s">
        <v>46</v>
      </c>
      <c r="AC3872" s="11" t="str">
        <f>IF(OR(VOZ_WHATSAPP[[#This Row],[La comunicación es asertiva, con respeto y evita maltrato]]="No Cumple",VOZ_WHATSAPP[[#This Row],[Cumple con las normativas legales]]="No Cumple"),"No Cumple","Cumple")</f>
        <v>Cumple</v>
      </c>
      <c r="AD3872" s="1" t="s">
        <v>47</v>
      </c>
      <c r="AE3872" s="1" t="s">
        <v>3360</v>
      </c>
      <c r="AF3872" s="4">
        <v>0.73</v>
      </c>
      <c r="AG3872" s="4">
        <f>IF(AND(VOZ_WHATSAPP[[#This Row],[Estado Cierre]]="Sin Cierre",VOZ_WHATSAPP[[#This Row],[Nota Negocio]]="Sin Negocio"),VOZ_WHATSAPP[[#This Row],[Nota]]-24%,VOZ_WHATSAPP[[#This Row],[Nota]])</f>
        <v>0.73</v>
      </c>
      <c r="AH3872" s="8">
        <f>IF(VOZ_WHATSAPP[[#This Row],[Estado Legal]]="No Cumple",0,IF(VOZ_WHATSAPP[[#This Row],[Realiza lectura de guion Legal]]="No Cumple",VOZ_WHATSAPP[[#This Row],[Nota 2]]-50%,VOZ_WHATSAPP[[#This Row],[Nota 2]]))</f>
        <v>0.22999999999999998</v>
      </c>
    </row>
    <row r="3873" spans="1:34" x14ac:dyDescent="0.25">
      <c r="A3873" s="2" t="str">
        <f>VOZ_WHATSAPP[[#This Row],[ID Asesor]]&amp;VOZ_WHATSAPP[[#This Row],[Fecha Monitoreo]]</f>
        <v>350845912</v>
      </c>
      <c r="B3873" s="2">
        <v>45912</v>
      </c>
      <c r="C3873" s="1" t="s">
        <v>42</v>
      </c>
      <c r="D3873" s="1">
        <v>3508</v>
      </c>
      <c r="E3873" s="2">
        <v>45912</v>
      </c>
      <c r="F3873" s="3">
        <v>5.0694444444444445E-2</v>
      </c>
      <c r="G3873" s="1" t="s">
        <v>80</v>
      </c>
      <c r="H3873" s="1" t="s">
        <v>44</v>
      </c>
      <c r="I3873" s="1">
        <v>1120</v>
      </c>
      <c r="J3873" s="1">
        <v>3017812728</v>
      </c>
      <c r="K3873" s="1" t="s">
        <v>45</v>
      </c>
      <c r="L3873" s="1" t="s">
        <v>46</v>
      </c>
      <c r="M3873" s="1" t="s">
        <v>46</v>
      </c>
      <c r="N3873" s="1" t="s">
        <v>46</v>
      </c>
      <c r="O3873" s="1" t="s">
        <v>46</v>
      </c>
      <c r="P3873" s="1" t="s">
        <v>46</v>
      </c>
      <c r="Q3873" s="1" t="s">
        <v>46</v>
      </c>
      <c r="R3873" s="1" t="s">
        <v>46</v>
      </c>
      <c r="S3873" s="1" t="s">
        <v>46</v>
      </c>
      <c r="T3873" s="12" t="str">
        <f>IF(OR(VOZ_WHATSAPP[[#This Row],[Brinda argumentos coherentes a la objeción]]="No Cumple",VOZ_WHATSAPP[[#This Row],[Despliegue de Beneficios y/o consecuencias]]="No Cumple"),"Sin Negocio","Negocio")</f>
        <v>Negocio</v>
      </c>
      <c r="U3873" s="1" t="s">
        <v>46</v>
      </c>
      <c r="V3873" s="1" t="s">
        <v>46</v>
      </c>
      <c r="W3873" s="1" t="s">
        <v>46</v>
      </c>
      <c r="X3873" s="12" t="str">
        <f>IF(OR(VOZ_WHATSAPP[[#This Row],[Confirma Valor de pago]]="No Cumple",VOZ_WHATSAPP[[#This Row],[Confirma hora de pago]]="No Cumple",VOZ_WHATSAPP[[#This Row],[Confirma medio de pago]]="No Cumple"),"Sin Cierre","Cierre")</f>
        <v>Cierre</v>
      </c>
      <c r="Y3873" s="1" t="s">
        <v>46</v>
      </c>
      <c r="Z3873" s="1" t="s">
        <v>46</v>
      </c>
      <c r="AA3873" s="1" t="s">
        <v>46</v>
      </c>
      <c r="AB3873" s="1" t="s">
        <v>46</v>
      </c>
      <c r="AC3873" s="11" t="str">
        <f>IF(OR(VOZ_WHATSAPP[[#This Row],[La comunicación es asertiva, con respeto y evita maltrato]]="No Cumple",VOZ_WHATSAPP[[#This Row],[Cumple con las normativas legales]]="No Cumple"),"No Cumple","Cumple")</f>
        <v>Cumple</v>
      </c>
      <c r="AD3873" s="1" t="s">
        <v>46</v>
      </c>
      <c r="AE3873" s="1" t="s">
        <v>55</v>
      </c>
      <c r="AF3873" s="4">
        <v>1</v>
      </c>
      <c r="AG3873" s="4">
        <f>IF(AND(VOZ_WHATSAPP[[#This Row],[Estado Cierre]]="Sin Cierre",VOZ_WHATSAPP[[#This Row],[Nota Negocio]]="Sin Negocio"),VOZ_WHATSAPP[[#This Row],[Nota]]-24%,VOZ_WHATSAPP[[#This Row],[Nota]])</f>
        <v>1</v>
      </c>
      <c r="AH3873" s="8">
        <f>IF(VOZ_WHATSAPP[[#This Row],[Estado Legal]]="No Cumple",0,IF(VOZ_WHATSAPP[[#This Row],[Realiza lectura de guion Legal]]="No Cumple",VOZ_WHATSAPP[[#This Row],[Nota 2]]-50%,VOZ_WHATSAPP[[#This Row],[Nota 2]]))</f>
        <v>1</v>
      </c>
    </row>
    <row r="3874" spans="1:34" x14ac:dyDescent="0.25">
      <c r="A3874" s="2" t="str">
        <f>VOZ_WHATSAPP[[#This Row],[ID Asesor]]&amp;VOZ_WHATSAPP[[#This Row],[Fecha Monitoreo]]</f>
        <v>389945912</v>
      </c>
      <c r="B3874" s="2">
        <v>45912</v>
      </c>
      <c r="C3874" s="1" t="s">
        <v>696</v>
      </c>
      <c r="D3874" s="1">
        <v>3899</v>
      </c>
      <c r="E3874" s="2">
        <v>45912</v>
      </c>
      <c r="F3874" s="3">
        <v>0.34791666666666665</v>
      </c>
      <c r="G3874" s="1" t="s">
        <v>80</v>
      </c>
      <c r="H3874" s="1" t="s">
        <v>44</v>
      </c>
      <c r="I3874" s="1">
        <v>595</v>
      </c>
      <c r="J3874" s="1">
        <v>3142721187</v>
      </c>
      <c r="K3874" s="1" t="s">
        <v>45</v>
      </c>
      <c r="L3874" s="1" t="s">
        <v>47</v>
      </c>
      <c r="M3874" s="1" t="s">
        <v>46</v>
      </c>
      <c r="N3874" s="1" t="s">
        <v>46</v>
      </c>
      <c r="O3874" s="1" t="s">
        <v>46</v>
      </c>
      <c r="P3874" s="1" t="s">
        <v>46</v>
      </c>
      <c r="Q3874" s="1" t="s">
        <v>46</v>
      </c>
      <c r="R3874" s="1" t="s">
        <v>46</v>
      </c>
      <c r="S3874" s="1" t="s">
        <v>48</v>
      </c>
      <c r="T3874" s="12" t="str">
        <f>IF(OR(VOZ_WHATSAPP[[#This Row],[Brinda argumentos coherentes a la objeción]]="No Cumple",VOZ_WHATSAPP[[#This Row],[Despliegue de Beneficios y/o consecuencias]]="No Cumple"),"Sin Negocio","Negocio")</f>
        <v>Negocio</v>
      </c>
      <c r="U3874" s="1" t="s">
        <v>48</v>
      </c>
      <c r="V3874" s="1" t="s">
        <v>48</v>
      </c>
      <c r="W3874" s="1" t="s">
        <v>48</v>
      </c>
      <c r="X3874" s="12" t="str">
        <f>IF(OR(VOZ_WHATSAPP[[#This Row],[Confirma Valor de pago]]="No Cumple",VOZ_WHATSAPP[[#This Row],[Confirma hora de pago]]="No Cumple",VOZ_WHATSAPP[[#This Row],[Confirma medio de pago]]="No Cumple"),"Sin Cierre","Cierre")</f>
        <v>Cierre</v>
      </c>
      <c r="Y3874" s="1" t="s">
        <v>46</v>
      </c>
      <c r="Z3874" s="1" t="s">
        <v>54</v>
      </c>
      <c r="AA3874" s="1" t="s">
        <v>46</v>
      </c>
      <c r="AB3874" s="1" t="s">
        <v>46</v>
      </c>
      <c r="AC3874" s="11" t="str">
        <f>IF(OR(VOZ_WHATSAPP[[#This Row],[La comunicación es asertiva, con respeto y evita maltrato]]="No Cumple",VOZ_WHATSAPP[[#This Row],[Cumple con las normativas legales]]="No Cumple"),"No Cumple","Cumple")</f>
        <v>Cumple</v>
      </c>
      <c r="AD3874" s="1" t="s">
        <v>46</v>
      </c>
      <c r="AE3874" s="1" t="s">
        <v>3361</v>
      </c>
      <c r="AF3874" s="4">
        <v>0.81</v>
      </c>
      <c r="AG3874" s="4">
        <f>IF(AND(VOZ_WHATSAPP[[#This Row],[Estado Cierre]]="Sin Cierre",VOZ_WHATSAPP[[#This Row],[Nota Negocio]]="Sin Negocio"),VOZ_WHATSAPP[[#This Row],[Nota]]-24%,VOZ_WHATSAPP[[#This Row],[Nota]])</f>
        <v>0.81</v>
      </c>
      <c r="AH3874" s="8">
        <f>IF(VOZ_WHATSAPP[[#This Row],[Estado Legal]]="No Cumple",0,IF(VOZ_WHATSAPP[[#This Row],[Realiza lectura de guion Legal]]="No Cumple",VOZ_WHATSAPP[[#This Row],[Nota 2]]-50%,VOZ_WHATSAPP[[#This Row],[Nota 2]]))</f>
        <v>0.81</v>
      </c>
    </row>
    <row r="3875" spans="1:34" x14ac:dyDescent="0.25">
      <c r="A3875" s="2" t="str">
        <f>VOZ_WHATSAPP[[#This Row],[ID Asesor]]&amp;VOZ_WHATSAPP[[#This Row],[Fecha Monitoreo]]</f>
        <v>402245912</v>
      </c>
      <c r="B3875" s="2">
        <v>45912</v>
      </c>
      <c r="C3875" s="1" t="s">
        <v>696</v>
      </c>
      <c r="D3875" s="1">
        <v>4022</v>
      </c>
      <c r="E3875" s="2">
        <v>45912</v>
      </c>
      <c r="F3875" s="3">
        <v>0.41388888888888886</v>
      </c>
      <c r="G3875" s="1" t="s">
        <v>51</v>
      </c>
      <c r="H3875" s="1" t="s">
        <v>44</v>
      </c>
      <c r="I3875" s="1">
        <v>612</v>
      </c>
      <c r="J3875" s="1">
        <v>3104623160</v>
      </c>
      <c r="K3875" s="1" t="s">
        <v>45</v>
      </c>
      <c r="L3875" s="1" t="s">
        <v>46</v>
      </c>
      <c r="M3875" s="1" t="s">
        <v>46</v>
      </c>
      <c r="N3875" s="1" t="s">
        <v>46</v>
      </c>
      <c r="O3875" s="1" t="s">
        <v>46</v>
      </c>
      <c r="P3875" s="1" t="s">
        <v>46</v>
      </c>
      <c r="Q3875" s="1" t="s">
        <v>46</v>
      </c>
      <c r="R3875" s="1" t="s">
        <v>46</v>
      </c>
      <c r="S3875" s="1" t="s">
        <v>47</v>
      </c>
      <c r="T3875" s="12" t="str">
        <f>IF(OR(VOZ_WHATSAPP[[#This Row],[Brinda argumentos coherentes a la objeción]]="No Cumple",VOZ_WHATSAPP[[#This Row],[Despliegue de Beneficios y/o consecuencias]]="No Cumple"),"Sin Negocio","Negocio")</f>
        <v>Sin Negocio</v>
      </c>
      <c r="U3875" s="1" t="s">
        <v>46</v>
      </c>
      <c r="V3875" s="1" t="s">
        <v>46</v>
      </c>
      <c r="W3875" s="1" t="s">
        <v>46</v>
      </c>
      <c r="X3875" s="12" t="str">
        <f>IF(OR(VOZ_WHATSAPP[[#This Row],[Confirma Valor de pago]]="No Cumple",VOZ_WHATSAPP[[#This Row],[Confirma hora de pago]]="No Cumple",VOZ_WHATSAPP[[#This Row],[Confirma medio de pago]]="No Cumple"),"Sin Cierre","Cierre")</f>
        <v>Cierre</v>
      </c>
      <c r="Y3875" s="1" t="s">
        <v>46</v>
      </c>
      <c r="Z3875" s="1" t="s">
        <v>46</v>
      </c>
      <c r="AA3875" s="1" t="s">
        <v>46</v>
      </c>
      <c r="AB3875" s="1" t="s">
        <v>46</v>
      </c>
      <c r="AC3875" s="11" t="str">
        <f>IF(OR(VOZ_WHATSAPP[[#This Row],[La comunicación es asertiva, con respeto y evita maltrato]]="No Cumple",VOZ_WHATSAPP[[#This Row],[Cumple con las normativas legales]]="No Cumple"),"No Cumple","Cumple")</f>
        <v>Cumple</v>
      </c>
      <c r="AD3875" s="1" t="s">
        <v>46</v>
      </c>
      <c r="AE3875" s="1" t="s">
        <v>3362</v>
      </c>
      <c r="AF3875" s="4">
        <v>0.9</v>
      </c>
      <c r="AG3875" s="4">
        <f>IF(AND(VOZ_WHATSAPP[[#This Row],[Estado Cierre]]="Sin Cierre",VOZ_WHATSAPP[[#This Row],[Nota Negocio]]="Sin Negocio"),VOZ_WHATSAPP[[#This Row],[Nota]]-24%,VOZ_WHATSAPP[[#This Row],[Nota]])</f>
        <v>0.9</v>
      </c>
      <c r="AH3875" s="8">
        <f>IF(VOZ_WHATSAPP[[#This Row],[Estado Legal]]="No Cumple",0,IF(VOZ_WHATSAPP[[#This Row],[Realiza lectura de guion Legal]]="No Cumple",VOZ_WHATSAPP[[#This Row],[Nota 2]]-50%,VOZ_WHATSAPP[[#This Row],[Nota 2]]))</f>
        <v>0.9</v>
      </c>
    </row>
    <row r="3876" spans="1:34" x14ac:dyDescent="0.25">
      <c r="A3876" s="2" t="str">
        <f>VOZ_WHATSAPP[[#This Row],[ID Asesor]]&amp;VOZ_WHATSAPP[[#This Row],[Fecha Monitoreo]]</f>
        <v>386445912</v>
      </c>
      <c r="B3876" s="2">
        <v>45912</v>
      </c>
      <c r="C3876" s="1" t="s">
        <v>696</v>
      </c>
      <c r="D3876" s="1">
        <v>3864</v>
      </c>
      <c r="E3876" s="2">
        <v>45912</v>
      </c>
      <c r="F3876" s="3">
        <v>2.5000000000000001E-2</v>
      </c>
      <c r="G3876" s="1" t="s">
        <v>58</v>
      </c>
      <c r="H3876" s="1" t="s">
        <v>44</v>
      </c>
      <c r="I3876" s="1">
        <v>574</v>
      </c>
      <c r="J3876" s="1">
        <v>3002566233</v>
      </c>
      <c r="K3876" s="1" t="s">
        <v>45</v>
      </c>
      <c r="L3876" s="1" t="s">
        <v>46</v>
      </c>
      <c r="M3876" s="1" t="s">
        <v>48</v>
      </c>
      <c r="N3876" s="1" t="s">
        <v>46</v>
      </c>
      <c r="O3876" s="1" t="s">
        <v>46</v>
      </c>
      <c r="P3876" s="1" t="s">
        <v>46</v>
      </c>
      <c r="Q3876" s="1" t="s">
        <v>46</v>
      </c>
      <c r="R3876" s="1" t="s">
        <v>46</v>
      </c>
      <c r="S3876" s="1" t="s">
        <v>47</v>
      </c>
      <c r="T3876" s="12" t="str">
        <f>IF(OR(VOZ_WHATSAPP[[#This Row],[Brinda argumentos coherentes a la objeción]]="No Cumple",VOZ_WHATSAPP[[#This Row],[Despliegue de Beneficios y/o consecuencias]]="No Cumple"),"Sin Negocio","Negocio")</f>
        <v>Sin Negocio</v>
      </c>
      <c r="U3876" s="1" t="s">
        <v>46</v>
      </c>
      <c r="V3876" s="1" t="s">
        <v>46</v>
      </c>
      <c r="W3876" s="1" t="s">
        <v>46</v>
      </c>
      <c r="X3876" s="12" t="str">
        <f>IF(OR(VOZ_WHATSAPP[[#This Row],[Confirma Valor de pago]]="No Cumple",VOZ_WHATSAPP[[#This Row],[Confirma hora de pago]]="No Cumple",VOZ_WHATSAPP[[#This Row],[Confirma medio de pago]]="No Cumple"),"Sin Cierre","Cierre")</f>
        <v>Cierre</v>
      </c>
      <c r="Y3876" s="1" t="s">
        <v>46</v>
      </c>
      <c r="Z3876" s="1" t="s">
        <v>46</v>
      </c>
      <c r="AA3876" s="1" t="s">
        <v>46</v>
      </c>
      <c r="AB3876" s="1" t="s">
        <v>46</v>
      </c>
      <c r="AC3876" s="11" t="str">
        <f>IF(OR(VOZ_WHATSAPP[[#This Row],[La comunicación es asertiva, con respeto y evita maltrato]]="No Cumple",VOZ_WHATSAPP[[#This Row],[Cumple con las normativas legales]]="No Cumple"),"No Cumple","Cumple")</f>
        <v>Cumple</v>
      </c>
      <c r="AD3876" s="1" t="s">
        <v>46</v>
      </c>
      <c r="AE3876" s="1" t="s">
        <v>3363</v>
      </c>
      <c r="AF3876" s="4">
        <v>0.9</v>
      </c>
      <c r="AG3876" s="4">
        <f>IF(AND(VOZ_WHATSAPP[[#This Row],[Estado Cierre]]="Sin Cierre",VOZ_WHATSAPP[[#This Row],[Nota Negocio]]="Sin Negocio"),VOZ_WHATSAPP[[#This Row],[Nota]]-24%,VOZ_WHATSAPP[[#This Row],[Nota]])</f>
        <v>0.9</v>
      </c>
      <c r="AH3876" s="8">
        <f>IF(VOZ_WHATSAPP[[#This Row],[Estado Legal]]="No Cumple",0,IF(VOZ_WHATSAPP[[#This Row],[Realiza lectura de guion Legal]]="No Cumple",VOZ_WHATSAPP[[#This Row],[Nota 2]]-50%,VOZ_WHATSAPP[[#This Row],[Nota 2]]))</f>
        <v>0.9</v>
      </c>
    </row>
    <row r="3877" spans="1:34" x14ac:dyDescent="0.25">
      <c r="A3877" s="2" t="str">
        <f>VOZ_WHATSAPP[[#This Row],[ID Asesor]]&amp;VOZ_WHATSAPP[[#This Row],[Fecha Monitoreo]]</f>
        <v>378245912</v>
      </c>
      <c r="B3877" s="2">
        <v>45912</v>
      </c>
      <c r="C3877" s="1" t="s">
        <v>50</v>
      </c>
      <c r="D3877" s="1">
        <v>3782</v>
      </c>
      <c r="E3877" s="2">
        <v>45912</v>
      </c>
      <c r="F3877" s="3">
        <v>0.44305555555555554</v>
      </c>
      <c r="G3877" s="1" t="s">
        <v>43</v>
      </c>
      <c r="H3877" s="1" t="s">
        <v>71</v>
      </c>
      <c r="I3877" s="1"/>
      <c r="J3877" s="1"/>
      <c r="K3877" s="1"/>
      <c r="L3877" s="1" t="s">
        <v>46</v>
      </c>
      <c r="M3877" s="1" t="s">
        <v>47</v>
      </c>
      <c r="N3877" s="1" t="s">
        <v>46</v>
      </c>
      <c r="O3877" s="1" t="s">
        <v>48</v>
      </c>
      <c r="P3877" s="1" t="s">
        <v>48</v>
      </c>
      <c r="Q3877" s="1" t="s">
        <v>46</v>
      </c>
      <c r="R3877" s="1" t="s">
        <v>47</v>
      </c>
      <c r="S3877" s="1" t="s">
        <v>48</v>
      </c>
      <c r="T3877" s="12" t="str">
        <f>IF(OR(VOZ_WHATSAPP[[#This Row],[Brinda argumentos coherentes a la objeción]]="No Cumple",VOZ_WHATSAPP[[#This Row],[Despliegue de Beneficios y/o consecuencias]]="No Cumple"),"Sin Negocio","Negocio")</f>
        <v>Sin Negocio</v>
      </c>
      <c r="U3877" s="1" t="s">
        <v>48</v>
      </c>
      <c r="V3877" s="1" t="s">
        <v>48</v>
      </c>
      <c r="W3877" s="1" t="s">
        <v>48</v>
      </c>
      <c r="X3877" s="12" t="str">
        <f>IF(OR(VOZ_WHATSAPP[[#This Row],[Confirma Valor de pago]]="No Cumple",VOZ_WHATSAPP[[#This Row],[Confirma hora de pago]]="No Cumple",VOZ_WHATSAPP[[#This Row],[Confirma medio de pago]]="No Cumple"),"Sin Cierre","Cierre")</f>
        <v>Cierre</v>
      </c>
      <c r="Y3877" s="1" t="s">
        <v>48</v>
      </c>
      <c r="Z3877" s="1" t="s">
        <v>54</v>
      </c>
      <c r="AA3877" s="1" t="s">
        <v>46</v>
      </c>
      <c r="AB3877" s="1" t="s">
        <v>46</v>
      </c>
      <c r="AC3877" s="11" t="str">
        <f>IF(OR(VOZ_WHATSAPP[[#This Row],[La comunicación es asertiva, con respeto y evita maltrato]]="No Cumple",VOZ_WHATSAPP[[#This Row],[Cumple con las normativas legales]]="No Cumple"),"No Cumple","Cumple")</f>
        <v>Cumple</v>
      </c>
      <c r="AD3877" s="1" t="s">
        <v>48</v>
      </c>
      <c r="AE3877" s="1" t="s">
        <v>3364</v>
      </c>
      <c r="AF3877" s="4">
        <v>0.71</v>
      </c>
      <c r="AG3877" s="4">
        <f>IF(AND(VOZ_WHATSAPP[[#This Row],[Estado Cierre]]="Sin Cierre",VOZ_WHATSAPP[[#This Row],[Nota Negocio]]="Sin Negocio"),VOZ_WHATSAPP[[#This Row],[Nota]]-24%,VOZ_WHATSAPP[[#This Row],[Nota]])</f>
        <v>0.71</v>
      </c>
      <c r="AH3877" s="8">
        <f>IF(VOZ_WHATSAPP[[#This Row],[Estado Legal]]="No Cumple",0,IF(VOZ_WHATSAPP[[#This Row],[Realiza lectura de guion Legal]]="No Cumple",VOZ_WHATSAPP[[#This Row],[Nota 2]]-50%,VOZ_WHATSAPP[[#This Row],[Nota 2]]))</f>
        <v>0.71</v>
      </c>
    </row>
    <row r="3878" spans="1:34" x14ac:dyDescent="0.25">
      <c r="A3878" s="2" t="str">
        <f>VOZ_WHATSAPP[[#This Row],[ID Asesor]]&amp;VOZ_WHATSAPP[[#This Row],[Fecha Monitoreo]]</f>
        <v>382945912</v>
      </c>
      <c r="B3878" s="2">
        <v>45912</v>
      </c>
      <c r="C3878" s="1" t="s">
        <v>696</v>
      </c>
      <c r="D3878" s="1">
        <v>3829</v>
      </c>
      <c r="E3878" s="2">
        <v>45912</v>
      </c>
      <c r="F3878" s="3">
        <v>0.60555555555555551</v>
      </c>
      <c r="G3878" s="1" t="s">
        <v>80</v>
      </c>
      <c r="H3878" s="1" t="s">
        <v>44</v>
      </c>
      <c r="I3878" s="1">
        <v>420</v>
      </c>
      <c r="J3878" s="1">
        <v>3118771341</v>
      </c>
      <c r="K3878" s="1" t="s">
        <v>45</v>
      </c>
      <c r="L3878" s="1" t="s">
        <v>46</v>
      </c>
      <c r="M3878" s="1" t="s">
        <v>46</v>
      </c>
      <c r="N3878" s="1" t="s">
        <v>46</v>
      </c>
      <c r="O3878" s="1" t="s">
        <v>46</v>
      </c>
      <c r="P3878" s="1" t="s">
        <v>46</v>
      </c>
      <c r="Q3878" s="1" t="s">
        <v>46</v>
      </c>
      <c r="R3878" s="1" t="s">
        <v>46</v>
      </c>
      <c r="S3878" s="1" t="s">
        <v>48</v>
      </c>
      <c r="T3878" s="12" t="str">
        <f>IF(OR(VOZ_WHATSAPP[[#This Row],[Brinda argumentos coherentes a la objeción]]="No Cumple",VOZ_WHATSAPP[[#This Row],[Despliegue de Beneficios y/o consecuencias]]="No Cumple"),"Sin Negocio","Negocio")</f>
        <v>Negocio</v>
      </c>
      <c r="U3878" s="1" t="s">
        <v>46</v>
      </c>
      <c r="V3878" s="1" t="s">
        <v>46</v>
      </c>
      <c r="W3878" s="1" t="s">
        <v>46</v>
      </c>
      <c r="X3878" s="12" t="str">
        <f>IF(OR(VOZ_WHATSAPP[[#This Row],[Confirma Valor de pago]]="No Cumple",VOZ_WHATSAPP[[#This Row],[Confirma hora de pago]]="No Cumple",VOZ_WHATSAPP[[#This Row],[Confirma medio de pago]]="No Cumple"),"Sin Cierre","Cierre")</f>
        <v>Cierre</v>
      </c>
      <c r="Y3878" s="1" t="s">
        <v>46</v>
      </c>
      <c r="Z3878" s="1" t="s">
        <v>54</v>
      </c>
      <c r="AA3878" s="1" t="s">
        <v>46</v>
      </c>
      <c r="AB3878" s="1" t="s">
        <v>46</v>
      </c>
      <c r="AC3878" s="11" t="str">
        <f>IF(OR(VOZ_WHATSAPP[[#This Row],[La comunicación es asertiva, con respeto y evita maltrato]]="No Cumple",VOZ_WHATSAPP[[#This Row],[Cumple con las normativas legales]]="No Cumple"),"No Cumple","Cumple")</f>
        <v>Cumple</v>
      </c>
      <c r="AD3878" s="1" t="s">
        <v>46</v>
      </c>
      <c r="AE3878" s="1" t="s">
        <v>3365</v>
      </c>
      <c r="AF3878" s="4">
        <v>0.85</v>
      </c>
      <c r="AG3878" s="4">
        <f>IF(AND(VOZ_WHATSAPP[[#This Row],[Estado Cierre]]="Sin Cierre",VOZ_WHATSAPP[[#This Row],[Nota Negocio]]="Sin Negocio"),VOZ_WHATSAPP[[#This Row],[Nota]]-24%,VOZ_WHATSAPP[[#This Row],[Nota]])</f>
        <v>0.85</v>
      </c>
      <c r="AH3878" s="8">
        <f>IF(VOZ_WHATSAPP[[#This Row],[Estado Legal]]="No Cumple",0,IF(VOZ_WHATSAPP[[#This Row],[Realiza lectura de guion Legal]]="No Cumple",VOZ_WHATSAPP[[#This Row],[Nota 2]]-50%,VOZ_WHATSAPP[[#This Row],[Nota 2]]))</f>
        <v>0.85</v>
      </c>
    </row>
    <row r="3879" spans="1:34" x14ac:dyDescent="0.25">
      <c r="A3879" s="2" t="str">
        <f>VOZ_WHATSAPP[[#This Row],[ID Asesor]]&amp;VOZ_WHATSAPP[[#This Row],[Fecha Monitoreo]]</f>
        <v>387845912</v>
      </c>
      <c r="B3879" s="2">
        <v>45912</v>
      </c>
      <c r="C3879" s="1" t="s">
        <v>696</v>
      </c>
      <c r="D3879" s="1">
        <v>3878</v>
      </c>
      <c r="E3879" s="2">
        <v>45912</v>
      </c>
      <c r="F3879" s="3">
        <v>0.41388888888888886</v>
      </c>
      <c r="G3879" s="1" t="s">
        <v>58</v>
      </c>
      <c r="H3879" s="1" t="s">
        <v>44</v>
      </c>
      <c r="I3879" s="1">
        <v>495</v>
      </c>
      <c r="J3879" s="1">
        <v>3166824528</v>
      </c>
      <c r="K3879" s="1" t="s">
        <v>45</v>
      </c>
      <c r="L3879" s="1" t="s">
        <v>46</v>
      </c>
      <c r="M3879" s="1" t="s">
        <v>46</v>
      </c>
      <c r="N3879" s="1" t="s">
        <v>46</v>
      </c>
      <c r="O3879" s="1" t="s">
        <v>46</v>
      </c>
      <c r="P3879" s="1" t="s">
        <v>46</v>
      </c>
      <c r="Q3879" s="1" t="s">
        <v>46</v>
      </c>
      <c r="R3879" s="1" t="s">
        <v>46</v>
      </c>
      <c r="S3879" s="1" t="s">
        <v>46</v>
      </c>
      <c r="T3879" s="12" t="str">
        <f>IF(OR(VOZ_WHATSAPP[[#This Row],[Brinda argumentos coherentes a la objeción]]="No Cumple",VOZ_WHATSAPP[[#This Row],[Despliegue de Beneficios y/o consecuencias]]="No Cumple"),"Sin Negocio","Negocio")</f>
        <v>Negocio</v>
      </c>
      <c r="U3879" s="1" t="s">
        <v>46</v>
      </c>
      <c r="V3879" s="1" t="s">
        <v>46</v>
      </c>
      <c r="W3879" s="1" t="s">
        <v>46</v>
      </c>
      <c r="X3879" s="12" t="str">
        <f>IF(OR(VOZ_WHATSAPP[[#This Row],[Confirma Valor de pago]]="No Cumple",VOZ_WHATSAPP[[#This Row],[Confirma hora de pago]]="No Cumple",VOZ_WHATSAPP[[#This Row],[Confirma medio de pago]]="No Cumple"),"Sin Cierre","Cierre")</f>
        <v>Cierre</v>
      </c>
      <c r="Y3879" s="1" t="s">
        <v>46</v>
      </c>
      <c r="Z3879" s="1" t="s">
        <v>46</v>
      </c>
      <c r="AA3879" s="1" t="s">
        <v>46</v>
      </c>
      <c r="AB3879" s="1" t="s">
        <v>46</v>
      </c>
      <c r="AC3879" s="11" t="str">
        <f>IF(OR(VOZ_WHATSAPP[[#This Row],[La comunicación es asertiva, con respeto y evita maltrato]]="No Cumple",VOZ_WHATSAPP[[#This Row],[Cumple con las normativas legales]]="No Cumple"),"No Cumple","Cumple")</f>
        <v>Cumple</v>
      </c>
      <c r="AD3879" s="1" t="s">
        <v>46</v>
      </c>
      <c r="AE3879" s="1" t="s">
        <v>2558</v>
      </c>
      <c r="AF3879" s="4">
        <v>1</v>
      </c>
      <c r="AG3879" s="4">
        <f>IF(AND(VOZ_WHATSAPP[[#This Row],[Estado Cierre]]="Sin Cierre",VOZ_WHATSAPP[[#This Row],[Nota Negocio]]="Sin Negocio"),VOZ_WHATSAPP[[#This Row],[Nota]]-24%,VOZ_WHATSAPP[[#This Row],[Nota]])</f>
        <v>1</v>
      </c>
      <c r="AH3879" s="8">
        <f>IF(VOZ_WHATSAPP[[#This Row],[Estado Legal]]="No Cumple",0,IF(VOZ_WHATSAPP[[#This Row],[Realiza lectura de guion Legal]]="No Cumple",VOZ_WHATSAPP[[#This Row],[Nota 2]]-50%,VOZ_WHATSAPP[[#This Row],[Nota 2]]))</f>
        <v>1</v>
      </c>
    </row>
    <row r="3880" spans="1:34" x14ac:dyDescent="0.25">
      <c r="A3880" s="2" t="str">
        <f>VOZ_WHATSAPP[[#This Row],[ID Asesor]]&amp;VOZ_WHATSAPP[[#This Row],[Fecha Monitoreo]]</f>
        <v>308545912</v>
      </c>
      <c r="B3880" s="2">
        <v>45912</v>
      </c>
      <c r="C3880" s="1" t="s">
        <v>50</v>
      </c>
      <c r="D3880" s="1">
        <v>3085</v>
      </c>
      <c r="E3880" s="2">
        <v>45912</v>
      </c>
      <c r="F3880" s="3">
        <v>0.43194444444444446</v>
      </c>
      <c r="G3880" s="1" t="s">
        <v>43</v>
      </c>
      <c r="H3880" s="1" t="s">
        <v>44</v>
      </c>
      <c r="I3880" s="1">
        <v>11009572</v>
      </c>
      <c r="J3880" s="1">
        <v>3503441697</v>
      </c>
      <c r="K3880" s="1" t="s">
        <v>49</v>
      </c>
      <c r="L3880" s="1" t="s">
        <v>46</v>
      </c>
      <c r="M3880" s="1" t="s">
        <v>46</v>
      </c>
      <c r="N3880" s="1" t="s">
        <v>46</v>
      </c>
      <c r="O3880" s="1" t="s">
        <v>46</v>
      </c>
      <c r="P3880" s="1" t="s">
        <v>46</v>
      </c>
      <c r="Q3880" s="1" t="s">
        <v>46</v>
      </c>
      <c r="R3880" s="1" t="s">
        <v>46</v>
      </c>
      <c r="S3880" s="1" t="s">
        <v>46</v>
      </c>
      <c r="T3880" s="12" t="str">
        <f>IF(OR(VOZ_WHATSAPP[[#This Row],[Brinda argumentos coherentes a la objeción]]="No Cumple",VOZ_WHATSAPP[[#This Row],[Despliegue de Beneficios y/o consecuencias]]="No Cumple"),"Sin Negocio","Negocio")</f>
        <v>Negocio</v>
      </c>
      <c r="U3880" s="1" t="s">
        <v>46</v>
      </c>
      <c r="V3880" s="1" t="s">
        <v>46</v>
      </c>
      <c r="W3880" s="1" t="s">
        <v>46</v>
      </c>
      <c r="X3880" s="12" t="str">
        <f>IF(OR(VOZ_WHATSAPP[[#This Row],[Confirma Valor de pago]]="No Cumple",VOZ_WHATSAPP[[#This Row],[Confirma hora de pago]]="No Cumple",VOZ_WHATSAPP[[#This Row],[Confirma medio de pago]]="No Cumple"),"Sin Cierre","Cierre")</f>
        <v>Cierre</v>
      </c>
      <c r="Y3880" s="1" t="s">
        <v>54</v>
      </c>
      <c r="Z3880" s="1" t="s">
        <v>46</v>
      </c>
      <c r="AA3880" s="1" t="s">
        <v>46</v>
      </c>
      <c r="AB3880" s="1" t="s">
        <v>46</v>
      </c>
      <c r="AC3880" s="11" t="str">
        <f>IF(OR(VOZ_WHATSAPP[[#This Row],[La comunicación es asertiva, con respeto y evita maltrato]]="No Cumple",VOZ_WHATSAPP[[#This Row],[Cumple con las normativas legales]]="No Cumple"),"No Cumple","Cumple")</f>
        <v>Cumple</v>
      </c>
      <c r="AD3880" s="1" t="s">
        <v>46</v>
      </c>
      <c r="AE3880" s="1" t="s">
        <v>3366</v>
      </c>
      <c r="AF3880" s="4">
        <v>0.92</v>
      </c>
      <c r="AG3880" s="4">
        <f>IF(AND(VOZ_WHATSAPP[[#This Row],[Estado Cierre]]="Sin Cierre",VOZ_WHATSAPP[[#This Row],[Nota Negocio]]="Sin Negocio"),VOZ_WHATSAPP[[#This Row],[Nota]]-24%,VOZ_WHATSAPP[[#This Row],[Nota]])</f>
        <v>0.92</v>
      </c>
      <c r="AH3880" s="8">
        <f>IF(VOZ_WHATSAPP[[#This Row],[Estado Legal]]="No Cumple",0,IF(VOZ_WHATSAPP[[#This Row],[Realiza lectura de guion Legal]]="No Cumple",VOZ_WHATSAPP[[#This Row],[Nota 2]]-50%,VOZ_WHATSAPP[[#This Row],[Nota 2]]))</f>
        <v>0.92</v>
      </c>
    </row>
    <row r="3881" spans="1:34" x14ac:dyDescent="0.25">
      <c r="A3881" s="2" t="str">
        <f>VOZ_WHATSAPP[[#This Row],[ID Asesor]]&amp;VOZ_WHATSAPP[[#This Row],[Fecha Monitoreo]]</f>
        <v>366745912</v>
      </c>
      <c r="B3881" s="2">
        <v>45912</v>
      </c>
      <c r="C3881" s="1" t="s">
        <v>57</v>
      </c>
      <c r="D3881" s="1">
        <v>3667</v>
      </c>
      <c r="E3881" s="2">
        <v>45912</v>
      </c>
      <c r="F3881" s="3">
        <v>0.43402777777777779</v>
      </c>
      <c r="G3881" s="1" t="s">
        <v>51</v>
      </c>
      <c r="H3881" s="1" t="s">
        <v>44</v>
      </c>
      <c r="I3881" s="1">
        <v>1158</v>
      </c>
      <c r="J3881" s="1">
        <v>3203030928</v>
      </c>
      <c r="K3881" s="1" t="s">
        <v>45</v>
      </c>
      <c r="L3881" s="1" t="s">
        <v>46</v>
      </c>
      <c r="M3881" s="1" t="s">
        <v>46</v>
      </c>
      <c r="N3881" s="1" t="s">
        <v>46</v>
      </c>
      <c r="O3881" s="1" t="s">
        <v>46</v>
      </c>
      <c r="P3881" s="1" t="s">
        <v>46</v>
      </c>
      <c r="Q3881" s="1" t="s">
        <v>46</v>
      </c>
      <c r="R3881" s="1" t="s">
        <v>46</v>
      </c>
      <c r="S3881" s="1" t="s">
        <v>48</v>
      </c>
      <c r="T3881" s="12" t="str">
        <f>IF(OR(VOZ_WHATSAPP[[#This Row],[Brinda argumentos coherentes a la objeción]]="No Cumple",VOZ_WHATSAPP[[#This Row],[Despliegue de Beneficios y/o consecuencias]]="No Cumple"),"Sin Negocio","Negocio")</f>
        <v>Negocio</v>
      </c>
      <c r="U3881" s="1" t="s">
        <v>48</v>
      </c>
      <c r="V3881" s="1" t="s">
        <v>48</v>
      </c>
      <c r="W3881" s="1" t="s">
        <v>48</v>
      </c>
      <c r="X3881" s="12" t="str">
        <f>IF(OR(VOZ_WHATSAPP[[#This Row],[Confirma Valor de pago]]="No Cumple",VOZ_WHATSAPP[[#This Row],[Confirma hora de pago]]="No Cumple",VOZ_WHATSAPP[[#This Row],[Confirma medio de pago]]="No Cumple"),"Sin Cierre","Cierre")</f>
        <v>Cierre</v>
      </c>
      <c r="Y3881" s="1" t="s">
        <v>46</v>
      </c>
      <c r="Z3881" s="1" t="s">
        <v>46</v>
      </c>
      <c r="AA3881" s="1" t="s">
        <v>46</v>
      </c>
      <c r="AB3881" s="1" t="s">
        <v>46</v>
      </c>
      <c r="AC3881" s="11" t="str">
        <f>IF(OR(VOZ_WHATSAPP[[#This Row],[La comunicación es asertiva, con respeto y evita maltrato]]="No Cumple",VOZ_WHATSAPP[[#This Row],[Cumple con las normativas legales]]="No Cumple"),"No Cumple","Cumple")</f>
        <v>Cumple</v>
      </c>
      <c r="AD3881" s="1" t="s">
        <v>46</v>
      </c>
      <c r="AE3881" s="1" t="s">
        <v>3367</v>
      </c>
      <c r="AF3881" s="4">
        <v>1</v>
      </c>
      <c r="AG3881" s="4">
        <f>IF(AND(VOZ_WHATSAPP[[#This Row],[Estado Cierre]]="Sin Cierre",VOZ_WHATSAPP[[#This Row],[Nota Negocio]]="Sin Negocio"),VOZ_WHATSAPP[[#This Row],[Nota]]-24%,VOZ_WHATSAPP[[#This Row],[Nota]])</f>
        <v>1</v>
      </c>
      <c r="AH3881" s="8">
        <f>IF(VOZ_WHATSAPP[[#This Row],[Estado Legal]]="No Cumple",0,IF(VOZ_WHATSAPP[[#This Row],[Realiza lectura de guion Legal]]="No Cumple",VOZ_WHATSAPP[[#This Row],[Nota 2]]-50%,VOZ_WHATSAPP[[#This Row],[Nota 2]]))</f>
        <v>1</v>
      </c>
    </row>
    <row r="3882" spans="1:34" x14ac:dyDescent="0.25">
      <c r="A3882" s="2" t="str">
        <f>VOZ_WHATSAPP[[#This Row],[ID Asesor]]&amp;VOZ_WHATSAPP[[#This Row],[Fecha Monitoreo]]</f>
        <v>382845912</v>
      </c>
      <c r="B3882" s="2">
        <v>45912</v>
      </c>
      <c r="C3882" s="1" t="s">
        <v>50</v>
      </c>
      <c r="D3882" s="1">
        <v>3828</v>
      </c>
      <c r="E3882" s="2">
        <v>45912</v>
      </c>
      <c r="F3882" s="3">
        <v>0.44791666666666669</v>
      </c>
      <c r="G3882" s="1" t="s">
        <v>80</v>
      </c>
      <c r="H3882" s="1" t="s">
        <v>44</v>
      </c>
      <c r="I3882" s="1">
        <v>210020438</v>
      </c>
      <c r="J3882" s="1">
        <v>3145348791</v>
      </c>
      <c r="K3882" s="1" t="s">
        <v>49</v>
      </c>
      <c r="L3882" s="1" t="s">
        <v>46</v>
      </c>
      <c r="M3882" s="1" t="s">
        <v>47</v>
      </c>
      <c r="N3882" s="1" t="s">
        <v>46</v>
      </c>
      <c r="O3882" s="1" t="s">
        <v>48</v>
      </c>
      <c r="P3882" s="1" t="s">
        <v>48</v>
      </c>
      <c r="Q3882" s="1" t="s">
        <v>46</v>
      </c>
      <c r="R3882" s="1" t="s">
        <v>46</v>
      </c>
      <c r="S3882" s="1" t="s">
        <v>48</v>
      </c>
      <c r="T3882" s="12" t="str">
        <f>IF(OR(VOZ_WHATSAPP[[#This Row],[Brinda argumentos coherentes a la objeción]]="No Cumple",VOZ_WHATSAPP[[#This Row],[Despliegue de Beneficios y/o consecuencias]]="No Cumple"),"Sin Negocio","Negocio")</f>
        <v>Negocio</v>
      </c>
      <c r="U3882" s="1" t="s">
        <v>48</v>
      </c>
      <c r="V3882" s="1" t="s">
        <v>48</v>
      </c>
      <c r="W3882" s="1" t="s">
        <v>48</v>
      </c>
      <c r="X3882" s="12" t="str">
        <f>IF(OR(VOZ_WHATSAPP[[#This Row],[Confirma Valor de pago]]="No Cumple",VOZ_WHATSAPP[[#This Row],[Confirma hora de pago]]="No Cumple",VOZ_WHATSAPP[[#This Row],[Confirma medio de pago]]="No Cumple"),"Sin Cierre","Cierre")</f>
        <v>Cierre</v>
      </c>
      <c r="Y3882" s="1" t="s">
        <v>54</v>
      </c>
      <c r="Z3882" s="1" t="s">
        <v>48</v>
      </c>
      <c r="AA3882" s="1" t="s">
        <v>46</v>
      </c>
      <c r="AB3882" s="1" t="s">
        <v>46</v>
      </c>
      <c r="AC3882" s="11" t="str">
        <f>IF(OR(VOZ_WHATSAPP[[#This Row],[La comunicación es asertiva, con respeto y evita maltrato]]="No Cumple",VOZ_WHATSAPP[[#This Row],[Cumple con las normativas legales]]="No Cumple"),"No Cumple","Cumple")</f>
        <v>Cumple</v>
      </c>
      <c r="AD3882" s="1" t="s">
        <v>47</v>
      </c>
      <c r="AE3882" s="1" t="s">
        <v>3368</v>
      </c>
      <c r="AF3882" s="4">
        <v>0.88</v>
      </c>
      <c r="AG3882" s="4">
        <f>IF(AND(VOZ_WHATSAPP[[#This Row],[Estado Cierre]]="Sin Cierre",VOZ_WHATSAPP[[#This Row],[Nota Negocio]]="Sin Negocio"),VOZ_WHATSAPP[[#This Row],[Nota]]-24%,VOZ_WHATSAPP[[#This Row],[Nota]])</f>
        <v>0.88</v>
      </c>
      <c r="AH3882" s="8">
        <f>IF(VOZ_WHATSAPP[[#This Row],[Estado Legal]]="No Cumple",0,IF(VOZ_WHATSAPP[[#This Row],[Realiza lectura de guion Legal]]="No Cumple",VOZ_WHATSAPP[[#This Row],[Nota 2]]-50%,VOZ_WHATSAPP[[#This Row],[Nota 2]]))</f>
        <v>0.38</v>
      </c>
    </row>
    <row r="3883" spans="1:34" x14ac:dyDescent="0.25">
      <c r="A3883" s="2" t="str">
        <f>VOZ_WHATSAPP[[#This Row],[ID Asesor]]&amp;VOZ_WHATSAPP[[#This Row],[Fecha Monitoreo]]</f>
        <v>409045912</v>
      </c>
      <c r="B3883" s="2">
        <v>45912</v>
      </c>
      <c r="C3883" s="1" t="s">
        <v>126</v>
      </c>
      <c r="D3883" s="1">
        <v>4090</v>
      </c>
      <c r="E3883" s="2">
        <v>45912</v>
      </c>
      <c r="F3883" s="3">
        <v>0.38472222222222224</v>
      </c>
      <c r="G3883" s="1" t="s">
        <v>51</v>
      </c>
      <c r="H3883" s="1" t="s">
        <v>71</v>
      </c>
      <c r="I3883" s="1"/>
      <c r="J3883" s="1"/>
      <c r="K3883" s="1"/>
      <c r="L3883" s="1" t="s">
        <v>46</v>
      </c>
      <c r="M3883" s="1" t="s">
        <v>46</v>
      </c>
      <c r="N3883" s="1" t="s">
        <v>46</v>
      </c>
      <c r="O3883" s="1" t="s">
        <v>46</v>
      </c>
      <c r="P3883" s="1" t="s">
        <v>46</v>
      </c>
      <c r="Q3883" s="1" t="s">
        <v>46</v>
      </c>
      <c r="R3883" s="1" t="s">
        <v>46</v>
      </c>
      <c r="S3883" s="1" t="s">
        <v>46</v>
      </c>
      <c r="T3883" s="12" t="str">
        <f>IF(OR(VOZ_WHATSAPP[[#This Row],[Brinda argumentos coherentes a la objeción]]="No Cumple",VOZ_WHATSAPP[[#This Row],[Despliegue de Beneficios y/o consecuencias]]="No Cumple"),"Sin Negocio","Negocio")</f>
        <v>Negocio</v>
      </c>
      <c r="U3883" s="1" t="s">
        <v>48</v>
      </c>
      <c r="V3883" s="1" t="s">
        <v>48</v>
      </c>
      <c r="W3883" s="1" t="s">
        <v>48</v>
      </c>
      <c r="X3883" s="12" t="str">
        <f>IF(OR(VOZ_WHATSAPP[[#This Row],[Confirma Valor de pago]]="No Cumple",VOZ_WHATSAPP[[#This Row],[Confirma hora de pago]]="No Cumple",VOZ_WHATSAPP[[#This Row],[Confirma medio de pago]]="No Cumple"),"Sin Cierre","Cierre")</f>
        <v>Cierre</v>
      </c>
      <c r="Y3883" s="1" t="s">
        <v>48</v>
      </c>
      <c r="Z3883" s="1" t="s">
        <v>46</v>
      </c>
      <c r="AA3883" s="1" t="s">
        <v>46</v>
      </c>
      <c r="AB3883" s="1" t="s">
        <v>46</v>
      </c>
      <c r="AC3883" s="11" t="str">
        <f>IF(OR(VOZ_WHATSAPP[[#This Row],[La comunicación es asertiva, con respeto y evita maltrato]]="No Cumple",VOZ_WHATSAPP[[#This Row],[Cumple con las normativas legales]]="No Cumple"),"No Cumple","Cumple")</f>
        <v>Cumple</v>
      </c>
      <c r="AD3883" s="1" t="s">
        <v>48</v>
      </c>
      <c r="AE3883" s="1" t="s">
        <v>131</v>
      </c>
      <c r="AF3883" s="4">
        <v>1</v>
      </c>
      <c r="AG3883" s="4">
        <f>IF(AND(VOZ_WHATSAPP[[#This Row],[Estado Cierre]]="Sin Cierre",VOZ_WHATSAPP[[#This Row],[Nota Negocio]]="Sin Negocio"),VOZ_WHATSAPP[[#This Row],[Nota]]-24%,VOZ_WHATSAPP[[#This Row],[Nota]])</f>
        <v>1</v>
      </c>
      <c r="AH3883" s="8">
        <f>IF(VOZ_WHATSAPP[[#This Row],[Estado Legal]]="No Cumple",0,IF(VOZ_WHATSAPP[[#This Row],[Realiza lectura de guion Legal]]="No Cumple",VOZ_WHATSAPP[[#This Row],[Nota 2]]-50%,VOZ_WHATSAPP[[#This Row],[Nota 2]]))</f>
        <v>1</v>
      </c>
    </row>
    <row r="3884" spans="1:34" x14ac:dyDescent="0.25">
      <c r="A3884" s="2" t="str">
        <f>VOZ_WHATSAPP[[#This Row],[ID Asesor]]&amp;VOZ_WHATSAPP[[#This Row],[Fecha Monitoreo]]</f>
        <v>372445912</v>
      </c>
      <c r="B3884" s="2">
        <v>45912</v>
      </c>
      <c r="C3884" s="1" t="s">
        <v>126</v>
      </c>
      <c r="D3884" s="1">
        <v>3724</v>
      </c>
      <c r="E3884" s="2">
        <v>45912</v>
      </c>
      <c r="F3884" s="3">
        <v>0.50624999999999998</v>
      </c>
      <c r="G3884" s="1" t="s">
        <v>51</v>
      </c>
      <c r="H3884" s="1" t="s">
        <v>71</v>
      </c>
      <c r="I3884" s="1"/>
      <c r="J3884" s="1"/>
      <c r="K3884" s="1"/>
      <c r="L3884" s="1" t="s">
        <v>46</v>
      </c>
      <c r="M3884" s="1" t="s">
        <v>48</v>
      </c>
      <c r="N3884" s="1" t="s">
        <v>46</v>
      </c>
      <c r="O3884" s="1" t="s">
        <v>46</v>
      </c>
      <c r="P3884" s="1" t="s">
        <v>46</v>
      </c>
      <c r="Q3884" s="1" t="s">
        <v>46</v>
      </c>
      <c r="R3884" s="1" t="s">
        <v>46</v>
      </c>
      <c r="S3884" s="1" t="s">
        <v>46</v>
      </c>
      <c r="T3884" s="12" t="str">
        <f>IF(OR(VOZ_WHATSAPP[[#This Row],[Brinda argumentos coherentes a la objeción]]="No Cumple",VOZ_WHATSAPP[[#This Row],[Despliegue de Beneficios y/o consecuencias]]="No Cumple"),"Sin Negocio","Negocio")</f>
        <v>Negocio</v>
      </c>
      <c r="U3884" s="1" t="s">
        <v>48</v>
      </c>
      <c r="V3884" s="1" t="s">
        <v>48</v>
      </c>
      <c r="W3884" s="1" t="s">
        <v>48</v>
      </c>
      <c r="X3884" s="12" t="str">
        <f>IF(OR(VOZ_WHATSAPP[[#This Row],[Confirma Valor de pago]]="No Cumple",VOZ_WHATSAPP[[#This Row],[Confirma hora de pago]]="No Cumple",VOZ_WHATSAPP[[#This Row],[Confirma medio de pago]]="No Cumple"),"Sin Cierre","Cierre")</f>
        <v>Cierre</v>
      </c>
      <c r="Y3884" s="1" t="s">
        <v>48</v>
      </c>
      <c r="Z3884" s="1" t="s">
        <v>46</v>
      </c>
      <c r="AA3884" s="1" t="s">
        <v>46</v>
      </c>
      <c r="AB3884" s="1" t="s">
        <v>46</v>
      </c>
      <c r="AC3884" s="11" t="str">
        <f>IF(OR(VOZ_WHATSAPP[[#This Row],[La comunicación es asertiva, con respeto y evita maltrato]]="No Cumple",VOZ_WHATSAPP[[#This Row],[Cumple con las normativas legales]]="No Cumple"),"No Cumple","Cumple")</f>
        <v>Cumple</v>
      </c>
      <c r="AD3884" s="1" t="s">
        <v>48</v>
      </c>
      <c r="AE3884" s="1" t="s">
        <v>131</v>
      </c>
      <c r="AF3884" s="4">
        <v>1</v>
      </c>
      <c r="AG3884" s="4">
        <f>IF(AND(VOZ_WHATSAPP[[#This Row],[Estado Cierre]]="Sin Cierre",VOZ_WHATSAPP[[#This Row],[Nota Negocio]]="Sin Negocio"),VOZ_WHATSAPP[[#This Row],[Nota]]-24%,VOZ_WHATSAPP[[#This Row],[Nota]])</f>
        <v>1</v>
      </c>
      <c r="AH3884" s="8">
        <f>IF(VOZ_WHATSAPP[[#This Row],[Estado Legal]]="No Cumple",0,IF(VOZ_WHATSAPP[[#This Row],[Realiza lectura de guion Legal]]="No Cumple",VOZ_WHATSAPP[[#This Row],[Nota 2]]-50%,VOZ_WHATSAPP[[#This Row],[Nota 2]]))</f>
        <v>1</v>
      </c>
    </row>
    <row r="3885" spans="1:34" x14ac:dyDescent="0.25">
      <c r="A3885" s="2" t="str">
        <f>VOZ_WHATSAPP[[#This Row],[ID Asesor]]&amp;VOZ_WHATSAPP[[#This Row],[Fecha Monitoreo]]</f>
        <v>376945912</v>
      </c>
      <c r="B3885" s="2">
        <v>45912</v>
      </c>
      <c r="C3885" s="1" t="s">
        <v>126</v>
      </c>
      <c r="D3885" s="1">
        <v>3769</v>
      </c>
      <c r="E3885" s="2">
        <v>45912</v>
      </c>
      <c r="F3885" s="3">
        <v>0.35</v>
      </c>
      <c r="G3885" s="1" t="s">
        <v>58</v>
      </c>
      <c r="H3885" s="1" t="s">
        <v>71</v>
      </c>
      <c r="I3885" s="1"/>
      <c r="J3885" s="1"/>
      <c r="K3885" s="1"/>
      <c r="L3885" s="1" t="s">
        <v>46</v>
      </c>
      <c r="M3885" s="1" t="s">
        <v>48</v>
      </c>
      <c r="N3885" s="1" t="s">
        <v>46</v>
      </c>
      <c r="O3885" s="1" t="s">
        <v>46</v>
      </c>
      <c r="P3885" s="1" t="s">
        <v>46</v>
      </c>
      <c r="Q3885" s="1" t="s">
        <v>46</v>
      </c>
      <c r="R3885" s="1" t="s">
        <v>46</v>
      </c>
      <c r="S3885" s="1" t="s">
        <v>46</v>
      </c>
      <c r="T3885" s="12" t="str">
        <f>IF(OR(VOZ_WHATSAPP[[#This Row],[Brinda argumentos coherentes a la objeción]]="No Cumple",VOZ_WHATSAPP[[#This Row],[Despliegue de Beneficios y/o consecuencias]]="No Cumple"),"Sin Negocio","Negocio")</f>
        <v>Negocio</v>
      </c>
      <c r="U3885" s="1" t="s">
        <v>48</v>
      </c>
      <c r="V3885" s="1" t="s">
        <v>48</v>
      </c>
      <c r="W3885" s="1" t="s">
        <v>48</v>
      </c>
      <c r="X3885" s="12" t="str">
        <f>IF(OR(VOZ_WHATSAPP[[#This Row],[Confirma Valor de pago]]="No Cumple",VOZ_WHATSAPP[[#This Row],[Confirma hora de pago]]="No Cumple",VOZ_WHATSAPP[[#This Row],[Confirma medio de pago]]="No Cumple"),"Sin Cierre","Cierre")</f>
        <v>Cierre</v>
      </c>
      <c r="Y3885" s="1" t="s">
        <v>48</v>
      </c>
      <c r="Z3885" s="1" t="s">
        <v>46</v>
      </c>
      <c r="AA3885" s="1" t="s">
        <v>46</v>
      </c>
      <c r="AB3885" s="1" t="s">
        <v>46</v>
      </c>
      <c r="AC3885" s="11" t="str">
        <f>IF(OR(VOZ_WHATSAPP[[#This Row],[La comunicación es asertiva, con respeto y evita maltrato]]="No Cumple",VOZ_WHATSAPP[[#This Row],[Cumple con las normativas legales]]="No Cumple"),"No Cumple","Cumple")</f>
        <v>Cumple</v>
      </c>
      <c r="AD3885" s="1" t="s">
        <v>48</v>
      </c>
      <c r="AE3885" s="1" t="s">
        <v>131</v>
      </c>
      <c r="AF3885" s="4">
        <v>1</v>
      </c>
      <c r="AG3885" s="4">
        <f>IF(AND(VOZ_WHATSAPP[[#This Row],[Estado Cierre]]="Sin Cierre",VOZ_WHATSAPP[[#This Row],[Nota Negocio]]="Sin Negocio"),VOZ_WHATSAPP[[#This Row],[Nota]]-24%,VOZ_WHATSAPP[[#This Row],[Nota]])</f>
        <v>1</v>
      </c>
      <c r="AH3885" s="8">
        <f>IF(VOZ_WHATSAPP[[#This Row],[Estado Legal]]="No Cumple",0,IF(VOZ_WHATSAPP[[#This Row],[Realiza lectura de guion Legal]]="No Cumple",VOZ_WHATSAPP[[#This Row],[Nota 2]]-50%,VOZ_WHATSAPP[[#This Row],[Nota 2]]))</f>
        <v>1</v>
      </c>
    </row>
    <row r="3886" spans="1:34" x14ac:dyDescent="0.25">
      <c r="A3886" s="2" t="str">
        <f>VOZ_WHATSAPP[[#This Row],[ID Asesor]]&amp;VOZ_WHATSAPP[[#This Row],[Fecha Monitoreo]]</f>
        <v>364945912</v>
      </c>
      <c r="B3886" s="2">
        <v>45912</v>
      </c>
      <c r="C3886" s="1" t="s">
        <v>126</v>
      </c>
      <c r="D3886" s="1">
        <v>3649</v>
      </c>
      <c r="E3886" s="2">
        <v>45912</v>
      </c>
      <c r="F3886" s="3">
        <v>0.47013888888888888</v>
      </c>
      <c r="G3886" s="1" t="s">
        <v>58</v>
      </c>
      <c r="H3886" s="1" t="s">
        <v>71</v>
      </c>
      <c r="I3886" s="1"/>
      <c r="J3886" s="1"/>
      <c r="K3886" s="1"/>
      <c r="L3886" s="1" t="s">
        <v>46</v>
      </c>
      <c r="M3886" s="1" t="s">
        <v>48</v>
      </c>
      <c r="N3886" s="1" t="s">
        <v>46</v>
      </c>
      <c r="O3886" s="1" t="s">
        <v>46</v>
      </c>
      <c r="P3886" s="1" t="s">
        <v>46</v>
      </c>
      <c r="Q3886" s="1" t="s">
        <v>48</v>
      </c>
      <c r="R3886" s="1" t="s">
        <v>48</v>
      </c>
      <c r="S3886" s="1" t="s">
        <v>48</v>
      </c>
      <c r="T3886" s="12" t="str">
        <f>IF(OR(VOZ_WHATSAPP[[#This Row],[Brinda argumentos coherentes a la objeción]]="No Cumple",VOZ_WHATSAPP[[#This Row],[Despliegue de Beneficios y/o consecuencias]]="No Cumple"),"Sin Negocio","Negocio")</f>
        <v>Negocio</v>
      </c>
      <c r="U3886" s="1" t="s">
        <v>46</v>
      </c>
      <c r="V3886" s="1" t="s">
        <v>46</v>
      </c>
      <c r="W3886" s="1" t="s">
        <v>46</v>
      </c>
      <c r="X3886" s="12" t="str">
        <f>IF(OR(VOZ_WHATSAPP[[#This Row],[Confirma Valor de pago]]="No Cumple",VOZ_WHATSAPP[[#This Row],[Confirma hora de pago]]="No Cumple",VOZ_WHATSAPP[[#This Row],[Confirma medio de pago]]="No Cumple"),"Sin Cierre","Cierre")</f>
        <v>Cierre</v>
      </c>
      <c r="Y3886" s="1" t="s">
        <v>46</v>
      </c>
      <c r="Z3886" s="1" t="s">
        <v>46</v>
      </c>
      <c r="AA3886" s="1" t="s">
        <v>46</v>
      </c>
      <c r="AB3886" s="1" t="s">
        <v>46</v>
      </c>
      <c r="AC3886" s="11" t="str">
        <f>IF(OR(VOZ_WHATSAPP[[#This Row],[La comunicación es asertiva, con respeto y evita maltrato]]="No Cumple",VOZ_WHATSAPP[[#This Row],[Cumple con las normativas legales]]="No Cumple"),"No Cumple","Cumple")</f>
        <v>Cumple</v>
      </c>
      <c r="AD3886" s="1" t="s">
        <v>46</v>
      </c>
      <c r="AE3886" s="1" t="s">
        <v>131</v>
      </c>
      <c r="AF3886" s="4">
        <v>1</v>
      </c>
      <c r="AG3886" s="4">
        <f>IF(AND(VOZ_WHATSAPP[[#This Row],[Estado Cierre]]="Sin Cierre",VOZ_WHATSAPP[[#This Row],[Nota Negocio]]="Sin Negocio"),VOZ_WHATSAPP[[#This Row],[Nota]]-24%,VOZ_WHATSAPP[[#This Row],[Nota]])</f>
        <v>1</v>
      </c>
      <c r="AH3886" s="8">
        <f>IF(VOZ_WHATSAPP[[#This Row],[Estado Legal]]="No Cumple",0,IF(VOZ_WHATSAPP[[#This Row],[Realiza lectura de guion Legal]]="No Cumple",VOZ_WHATSAPP[[#This Row],[Nota 2]]-50%,VOZ_WHATSAPP[[#This Row],[Nota 2]]))</f>
        <v>1</v>
      </c>
    </row>
    <row r="3887" spans="1:34" x14ac:dyDescent="0.25">
      <c r="A3887" s="2" t="str">
        <f>VOZ_WHATSAPP[[#This Row],[ID Asesor]]&amp;VOZ_WHATSAPP[[#This Row],[Fecha Monitoreo]]</f>
        <v>376445912</v>
      </c>
      <c r="B3887" s="2">
        <v>45912</v>
      </c>
      <c r="C3887" s="1" t="s">
        <v>50</v>
      </c>
      <c r="D3887" s="1">
        <v>3764</v>
      </c>
      <c r="E3887" s="2">
        <v>45912</v>
      </c>
      <c r="F3887" s="3">
        <v>0.43611111111111112</v>
      </c>
      <c r="G3887" s="1" t="s">
        <v>43</v>
      </c>
      <c r="H3887" s="1" t="s">
        <v>71</v>
      </c>
      <c r="I3887" s="1"/>
      <c r="J3887" s="1"/>
      <c r="K3887" s="1"/>
      <c r="L3887" s="1" t="s">
        <v>46</v>
      </c>
      <c r="M3887" s="1" t="s">
        <v>46</v>
      </c>
      <c r="N3887" s="1" t="s">
        <v>46</v>
      </c>
      <c r="O3887" s="1" t="s">
        <v>46</v>
      </c>
      <c r="P3887" s="1" t="s">
        <v>46</v>
      </c>
      <c r="Q3887" s="1" t="s">
        <v>46</v>
      </c>
      <c r="R3887" s="1" t="s">
        <v>46</v>
      </c>
      <c r="S3887" s="1" t="s">
        <v>46</v>
      </c>
      <c r="T3887" s="12" t="str">
        <f>IF(OR(VOZ_WHATSAPP[[#This Row],[Brinda argumentos coherentes a la objeción]]="No Cumple",VOZ_WHATSAPP[[#This Row],[Despliegue de Beneficios y/o consecuencias]]="No Cumple"),"Sin Negocio","Negocio")</f>
        <v>Negocio</v>
      </c>
      <c r="U3887" s="1" t="s">
        <v>46</v>
      </c>
      <c r="V3887" s="1" t="s">
        <v>46</v>
      </c>
      <c r="W3887" s="1" t="s">
        <v>46</v>
      </c>
      <c r="X3887" s="12" t="str">
        <f>IF(OR(VOZ_WHATSAPP[[#This Row],[Confirma Valor de pago]]="No Cumple",VOZ_WHATSAPP[[#This Row],[Confirma hora de pago]]="No Cumple",VOZ_WHATSAPP[[#This Row],[Confirma medio de pago]]="No Cumple"),"Sin Cierre","Cierre")</f>
        <v>Cierre</v>
      </c>
      <c r="Y3887" s="1" t="s">
        <v>46</v>
      </c>
      <c r="Z3887" s="1" t="s">
        <v>46</v>
      </c>
      <c r="AA3887" s="1" t="s">
        <v>46</v>
      </c>
      <c r="AB3887" s="1" t="s">
        <v>46</v>
      </c>
      <c r="AC3887" s="11" t="str">
        <f>IF(OR(VOZ_WHATSAPP[[#This Row],[La comunicación es asertiva, con respeto y evita maltrato]]="No Cumple",VOZ_WHATSAPP[[#This Row],[Cumple con las normativas legales]]="No Cumple"),"No Cumple","Cumple")</f>
        <v>Cumple</v>
      </c>
      <c r="AD3887" s="1" t="s">
        <v>46</v>
      </c>
      <c r="AE3887" s="1" t="s">
        <v>53</v>
      </c>
      <c r="AF3887" s="4">
        <v>1</v>
      </c>
      <c r="AG3887" s="4">
        <f>IF(AND(VOZ_WHATSAPP[[#This Row],[Estado Cierre]]="Sin Cierre",VOZ_WHATSAPP[[#This Row],[Nota Negocio]]="Sin Negocio"),VOZ_WHATSAPP[[#This Row],[Nota]]-24%,VOZ_WHATSAPP[[#This Row],[Nota]])</f>
        <v>1</v>
      </c>
      <c r="AH3887" s="8">
        <f>IF(VOZ_WHATSAPP[[#This Row],[Estado Legal]]="No Cumple",0,IF(VOZ_WHATSAPP[[#This Row],[Realiza lectura de guion Legal]]="No Cumple",VOZ_WHATSAPP[[#This Row],[Nota 2]]-50%,VOZ_WHATSAPP[[#This Row],[Nota 2]]))</f>
        <v>1</v>
      </c>
    </row>
    <row r="3888" spans="1:34" x14ac:dyDescent="0.25">
      <c r="A3888" s="2" t="str">
        <f>VOZ_WHATSAPP[[#This Row],[ID Asesor]]&amp;VOZ_WHATSAPP[[#This Row],[Fecha Monitoreo]]</f>
        <v>382945912</v>
      </c>
      <c r="B3888" s="2">
        <v>45912</v>
      </c>
      <c r="C3888" s="1" t="s">
        <v>696</v>
      </c>
      <c r="D3888" s="1">
        <v>3829</v>
      </c>
      <c r="E3888" s="2">
        <v>45912</v>
      </c>
      <c r="F3888" s="3">
        <v>0.60902777777777772</v>
      </c>
      <c r="G3888" s="1" t="s">
        <v>80</v>
      </c>
      <c r="H3888" s="1" t="s">
        <v>71</v>
      </c>
      <c r="I3888" s="1"/>
      <c r="J3888" s="1"/>
      <c r="K3888" s="1"/>
      <c r="L3888" s="1" t="s">
        <v>46</v>
      </c>
      <c r="M3888" s="1" t="s">
        <v>48</v>
      </c>
      <c r="N3888" s="1" t="s">
        <v>46</v>
      </c>
      <c r="O3888" s="1" t="s">
        <v>48</v>
      </c>
      <c r="P3888" s="1" t="s">
        <v>48</v>
      </c>
      <c r="Q3888" s="1" t="s">
        <v>48</v>
      </c>
      <c r="R3888" s="1" t="s">
        <v>48</v>
      </c>
      <c r="S3888" s="1" t="s">
        <v>48</v>
      </c>
      <c r="T3888" s="12" t="str">
        <f>IF(OR(VOZ_WHATSAPP[[#This Row],[Brinda argumentos coherentes a la objeción]]="No Cumple",VOZ_WHATSAPP[[#This Row],[Despliegue de Beneficios y/o consecuencias]]="No Cumple"),"Sin Negocio","Negocio")</f>
        <v>Negocio</v>
      </c>
      <c r="U3888" s="1" t="s">
        <v>48</v>
      </c>
      <c r="V3888" s="1" t="s">
        <v>48</v>
      </c>
      <c r="W3888" s="1" t="s">
        <v>48</v>
      </c>
      <c r="X3888" s="12" t="str">
        <f>IF(OR(VOZ_WHATSAPP[[#This Row],[Confirma Valor de pago]]="No Cumple",VOZ_WHATSAPP[[#This Row],[Confirma hora de pago]]="No Cumple",VOZ_WHATSAPP[[#This Row],[Confirma medio de pago]]="No Cumple"),"Sin Cierre","Cierre")</f>
        <v>Cierre</v>
      </c>
      <c r="Y3888" s="1" t="s">
        <v>48</v>
      </c>
      <c r="Z3888" s="1" t="s">
        <v>46</v>
      </c>
      <c r="AA3888" s="1" t="s">
        <v>54</v>
      </c>
      <c r="AB3888" s="1" t="s">
        <v>54</v>
      </c>
      <c r="AC3888" s="11" t="str">
        <f>IF(OR(VOZ_WHATSAPP[[#This Row],[La comunicación es asertiva, con respeto y evita maltrato]]="No Cumple",VOZ_WHATSAPP[[#This Row],[Cumple con las normativas legales]]="No Cumple"),"No Cumple","Cumple")</f>
        <v>No Cumple</v>
      </c>
      <c r="AD3888" s="1" t="s">
        <v>48</v>
      </c>
      <c r="AE3888" s="1" t="s">
        <v>3369</v>
      </c>
      <c r="AF3888" s="4">
        <v>1</v>
      </c>
      <c r="AG3888" s="4">
        <f>IF(AND(VOZ_WHATSAPP[[#This Row],[Estado Cierre]]="Sin Cierre",VOZ_WHATSAPP[[#This Row],[Nota Negocio]]="Sin Negocio"),VOZ_WHATSAPP[[#This Row],[Nota]]-24%,VOZ_WHATSAPP[[#This Row],[Nota]])</f>
        <v>1</v>
      </c>
      <c r="AH3888" s="8">
        <f>IF(VOZ_WHATSAPP[[#This Row],[Estado Legal]]="No Cumple",0,IF(VOZ_WHATSAPP[[#This Row],[Realiza lectura de guion Legal]]="No Cumple",VOZ_WHATSAPP[[#This Row],[Nota 2]]-50%,VOZ_WHATSAPP[[#This Row],[Nota 2]]))</f>
        <v>0</v>
      </c>
    </row>
    <row r="3889" spans="1:34" x14ac:dyDescent="0.25">
      <c r="A3889" s="2" t="str">
        <f>VOZ_WHATSAPP[[#This Row],[ID Asesor]]&amp;VOZ_WHATSAPP[[#This Row],[Fecha Monitoreo]]</f>
        <v>387845912</v>
      </c>
      <c r="B3889" s="2">
        <v>45912</v>
      </c>
      <c r="C3889" s="1" t="s">
        <v>696</v>
      </c>
      <c r="D3889" s="1">
        <v>3878</v>
      </c>
      <c r="E3889" s="2">
        <v>45912</v>
      </c>
      <c r="F3889" s="3">
        <v>0.4201388888888889</v>
      </c>
      <c r="G3889" s="1" t="s">
        <v>58</v>
      </c>
      <c r="H3889" s="1" t="s">
        <v>71</v>
      </c>
      <c r="I3889" s="1"/>
      <c r="J3889" s="1"/>
      <c r="K3889" s="1"/>
      <c r="L3889" s="1" t="s">
        <v>46</v>
      </c>
      <c r="M3889" s="1" t="s">
        <v>48</v>
      </c>
      <c r="N3889" s="1" t="s">
        <v>46</v>
      </c>
      <c r="O3889" s="1" t="s">
        <v>48</v>
      </c>
      <c r="P3889" s="1" t="s">
        <v>48</v>
      </c>
      <c r="Q3889" s="1" t="s">
        <v>48</v>
      </c>
      <c r="R3889" s="1" t="s">
        <v>48</v>
      </c>
      <c r="S3889" s="1" t="s">
        <v>48</v>
      </c>
      <c r="T3889" s="12" t="str">
        <f>IF(OR(VOZ_WHATSAPP[[#This Row],[Brinda argumentos coherentes a la objeción]]="No Cumple",VOZ_WHATSAPP[[#This Row],[Despliegue de Beneficios y/o consecuencias]]="No Cumple"),"Sin Negocio","Negocio")</f>
        <v>Negocio</v>
      </c>
      <c r="U3889" s="1" t="s">
        <v>48</v>
      </c>
      <c r="V3889" s="1" t="s">
        <v>48</v>
      </c>
      <c r="W3889" s="1" t="s">
        <v>48</v>
      </c>
      <c r="X3889" s="12" t="str">
        <f>IF(OR(VOZ_WHATSAPP[[#This Row],[Confirma Valor de pago]]="No Cumple",VOZ_WHATSAPP[[#This Row],[Confirma hora de pago]]="No Cumple",VOZ_WHATSAPP[[#This Row],[Confirma medio de pago]]="No Cumple"),"Sin Cierre","Cierre")</f>
        <v>Cierre</v>
      </c>
      <c r="Y3889" s="1" t="s">
        <v>48</v>
      </c>
      <c r="Z3889" s="1" t="s">
        <v>46</v>
      </c>
      <c r="AA3889" s="1" t="s">
        <v>46</v>
      </c>
      <c r="AB3889" s="1" t="s">
        <v>46</v>
      </c>
      <c r="AC3889" s="11" t="str">
        <f>IF(OR(VOZ_WHATSAPP[[#This Row],[La comunicación es asertiva, con respeto y evita maltrato]]="No Cumple",VOZ_WHATSAPP[[#This Row],[Cumple con las normativas legales]]="No Cumple"),"No Cumple","Cumple")</f>
        <v>Cumple</v>
      </c>
      <c r="AD3889" s="1" t="s">
        <v>48</v>
      </c>
      <c r="AE3889" s="1" t="s">
        <v>2925</v>
      </c>
      <c r="AF3889" s="4">
        <v>1</v>
      </c>
      <c r="AG3889" s="4">
        <f>IF(AND(VOZ_WHATSAPP[[#This Row],[Estado Cierre]]="Sin Cierre",VOZ_WHATSAPP[[#This Row],[Nota Negocio]]="Sin Negocio"),VOZ_WHATSAPP[[#This Row],[Nota]]-24%,VOZ_WHATSAPP[[#This Row],[Nota]])</f>
        <v>1</v>
      </c>
      <c r="AH3889" s="8">
        <f>IF(VOZ_WHATSAPP[[#This Row],[Estado Legal]]="No Cumple",0,IF(VOZ_WHATSAPP[[#This Row],[Realiza lectura de guion Legal]]="No Cumple",VOZ_WHATSAPP[[#This Row],[Nota 2]]-50%,VOZ_WHATSAPP[[#This Row],[Nota 2]]))</f>
        <v>1</v>
      </c>
    </row>
    <row r="3890" spans="1:34" x14ac:dyDescent="0.25">
      <c r="A3890" s="2" t="str">
        <f>VOZ_WHATSAPP[[#This Row],[ID Asesor]]&amp;VOZ_WHATSAPP[[#This Row],[Fecha Monitoreo]]</f>
        <v>377145912</v>
      </c>
      <c r="B3890" s="2">
        <v>45912</v>
      </c>
      <c r="C3890" s="1" t="s">
        <v>696</v>
      </c>
      <c r="D3890" s="1">
        <v>3771</v>
      </c>
      <c r="E3890" s="2">
        <v>45912</v>
      </c>
      <c r="F3890" s="3">
        <v>0.51736111111111116</v>
      </c>
      <c r="G3890" s="1" t="s">
        <v>58</v>
      </c>
      <c r="H3890" s="1" t="s">
        <v>71</v>
      </c>
      <c r="I3890" s="1"/>
      <c r="J3890" s="1"/>
      <c r="K3890" s="1"/>
      <c r="L3890" s="1" t="s">
        <v>46</v>
      </c>
      <c r="M3890" s="1" t="s">
        <v>47</v>
      </c>
      <c r="N3890" s="1" t="s">
        <v>46</v>
      </c>
      <c r="O3890" s="1" t="s">
        <v>48</v>
      </c>
      <c r="P3890" s="1" t="s">
        <v>48</v>
      </c>
      <c r="Q3890" s="1" t="s">
        <v>46</v>
      </c>
      <c r="R3890" s="1" t="s">
        <v>46</v>
      </c>
      <c r="S3890" s="1" t="s">
        <v>48</v>
      </c>
      <c r="T3890" s="12" t="str">
        <f>IF(OR(VOZ_WHATSAPP[[#This Row],[Brinda argumentos coherentes a la objeción]]="No Cumple",VOZ_WHATSAPP[[#This Row],[Despliegue de Beneficios y/o consecuencias]]="No Cumple"),"Sin Negocio","Negocio")</f>
        <v>Negocio</v>
      </c>
      <c r="U3890" s="1" t="s">
        <v>48</v>
      </c>
      <c r="V3890" s="1" t="s">
        <v>48</v>
      </c>
      <c r="W3890" s="1" t="s">
        <v>48</v>
      </c>
      <c r="X3890" s="12" t="str">
        <f>IF(OR(VOZ_WHATSAPP[[#This Row],[Confirma Valor de pago]]="No Cumple",VOZ_WHATSAPP[[#This Row],[Confirma hora de pago]]="No Cumple",VOZ_WHATSAPP[[#This Row],[Confirma medio de pago]]="No Cumple"),"Sin Cierre","Cierre")</f>
        <v>Cierre</v>
      </c>
      <c r="Y3890" s="1" t="s">
        <v>48</v>
      </c>
      <c r="Z3890" s="1" t="s">
        <v>46</v>
      </c>
      <c r="AA3890" s="1" t="s">
        <v>46</v>
      </c>
      <c r="AB3890" s="1" t="s">
        <v>46</v>
      </c>
      <c r="AC3890" s="11" t="str">
        <f>IF(OR(VOZ_WHATSAPP[[#This Row],[La comunicación es asertiva, con respeto y evita maltrato]]="No Cumple",VOZ_WHATSAPP[[#This Row],[Cumple con las normativas legales]]="No Cumple"),"No Cumple","Cumple")</f>
        <v>Cumple</v>
      </c>
      <c r="AD3890" s="1" t="s">
        <v>48</v>
      </c>
      <c r="AE3890" s="1" t="s">
        <v>3370</v>
      </c>
      <c r="AF3890" s="4">
        <v>0.96</v>
      </c>
      <c r="AG3890" s="4">
        <f>IF(AND(VOZ_WHATSAPP[[#This Row],[Estado Cierre]]="Sin Cierre",VOZ_WHATSAPP[[#This Row],[Nota Negocio]]="Sin Negocio"),VOZ_WHATSAPP[[#This Row],[Nota]]-24%,VOZ_WHATSAPP[[#This Row],[Nota]])</f>
        <v>0.96</v>
      </c>
      <c r="AH3890" s="8">
        <f>IF(VOZ_WHATSAPP[[#This Row],[Estado Legal]]="No Cumple",0,IF(VOZ_WHATSAPP[[#This Row],[Realiza lectura de guion Legal]]="No Cumple",VOZ_WHATSAPP[[#This Row],[Nota 2]]-50%,VOZ_WHATSAPP[[#This Row],[Nota 2]]))</f>
        <v>0.96</v>
      </c>
    </row>
    <row r="3891" spans="1:34" x14ac:dyDescent="0.25">
      <c r="A3891" s="2" t="str">
        <f>VOZ_WHATSAPP[[#This Row],[ID Asesor]]&amp;VOZ_WHATSAPP[[#This Row],[Fecha Monitoreo]]</f>
        <v>380645912</v>
      </c>
      <c r="B3891" s="2">
        <v>45912</v>
      </c>
      <c r="C3891" s="1" t="s">
        <v>696</v>
      </c>
      <c r="D3891" s="1">
        <v>3806</v>
      </c>
      <c r="E3891" s="2">
        <v>45912</v>
      </c>
      <c r="F3891" s="3">
        <v>0.63194444444444442</v>
      </c>
      <c r="G3891" s="1" t="s">
        <v>58</v>
      </c>
      <c r="H3891" s="1" t="s">
        <v>71</v>
      </c>
      <c r="I3891" s="1"/>
      <c r="J3891" s="1"/>
      <c r="K3891" s="1"/>
      <c r="L3891" s="1" t="s">
        <v>46</v>
      </c>
      <c r="M3891" s="1" t="s">
        <v>46</v>
      </c>
      <c r="N3891" s="1" t="s">
        <v>46</v>
      </c>
      <c r="O3891" s="1" t="s">
        <v>46</v>
      </c>
      <c r="P3891" s="1" t="s">
        <v>46</v>
      </c>
      <c r="Q3891" s="1" t="s">
        <v>48</v>
      </c>
      <c r="R3891" s="1" t="s">
        <v>48</v>
      </c>
      <c r="S3891" s="1" t="s">
        <v>46</v>
      </c>
      <c r="T3891" s="12" t="str">
        <f>IF(OR(VOZ_WHATSAPP[[#This Row],[Brinda argumentos coherentes a la objeción]]="No Cumple",VOZ_WHATSAPP[[#This Row],[Despliegue de Beneficios y/o consecuencias]]="No Cumple"),"Sin Negocio","Negocio")</f>
        <v>Negocio</v>
      </c>
      <c r="U3891" s="1" t="s">
        <v>48</v>
      </c>
      <c r="V3891" s="1" t="s">
        <v>48</v>
      </c>
      <c r="W3891" s="1" t="s">
        <v>48</v>
      </c>
      <c r="X3891" s="12" t="str">
        <f>IF(OR(VOZ_WHATSAPP[[#This Row],[Confirma Valor de pago]]="No Cumple",VOZ_WHATSAPP[[#This Row],[Confirma hora de pago]]="No Cumple",VOZ_WHATSAPP[[#This Row],[Confirma medio de pago]]="No Cumple"),"Sin Cierre","Cierre")</f>
        <v>Cierre</v>
      </c>
      <c r="Y3891" s="1" t="s">
        <v>48</v>
      </c>
      <c r="Z3891" s="1" t="s">
        <v>46</v>
      </c>
      <c r="AA3891" s="1" t="s">
        <v>46</v>
      </c>
      <c r="AB3891" s="1" t="s">
        <v>46</v>
      </c>
      <c r="AC3891" s="11" t="str">
        <f>IF(OR(VOZ_WHATSAPP[[#This Row],[La comunicación es asertiva, con respeto y evita maltrato]]="No Cumple",VOZ_WHATSAPP[[#This Row],[Cumple con las normativas legales]]="No Cumple"),"No Cumple","Cumple")</f>
        <v>Cumple</v>
      </c>
      <c r="AD3891" s="1" t="s">
        <v>48</v>
      </c>
      <c r="AE3891" s="1" t="s">
        <v>2550</v>
      </c>
      <c r="AF3891" s="4">
        <v>1</v>
      </c>
      <c r="AG3891" s="4">
        <f>IF(AND(VOZ_WHATSAPP[[#This Row],[Estado Cierre]]="Sin Cierre",VOZ_WHATSAPP[[#This Row],[Nota Negocio]]="Sin Negocio"),VOZ_WHATSAPP[[#This Row],[Nota]]-24%,VOZ_WHATSAPP[[#This Row],[Nota]])</f>
        <v>1</v>
      </c>
      <c r="AH3891" s="8">
        <f>IF(VOZ_WHATSAPP[[#This Row],[Estado Legal]]="No Cumple",0,IF(VOZ_WHATSAPP[[#This Row],[Realiza lectura de guion Legal]]="No Cumple",VOZ_WHATSAPP[[#This Row],[Nota 2]]-50%,VOZ_WHATSAPP[[#This Row],[Nota 2]]))</f>
        <v>1</v>
      </c>
    </row>
    <row r="3892" spans="1:34" x14ac:dyDescent="0.25">
      <c r="A3892" s="2" t="str">
        <f>VOZ_WHATSAPP[[#This Row],[ID Asesor]]&amp;VOZ_WHATSAPP[[#This Row],[Fecha Monitoreo]]</f>
        <v>300045913</v>
      </c>
      <c r="B3892" s="2">
        <v>45913</v>
      </c>
      <c r="C3892" s="1" t="s">
        <v>42</v>
      </c>
      <c r="D3892" s="1">
        <v>3000</v>
      </c>
      <c r="E3892" s="2">
        <v>45913</v>
      </c>
      <c r="F3892" s="3">
        <v>0.33819444444444446</v>
      </c>
      <c r="G3892" s="1" t="s">
        <v>51</v>
      </c>
      <c r="H3892" s="1" t="s">
        <v>44</v>
      </c>
      <c r="I3892" s="1">
        <v>1263</v>
      </c>
      <c r="J3892" s="1">
        <v>3134669124</v>
      </c>
      <c r="K3892" s="1" t="s">
        <v>45</v>
      </c>
      <c r="L3892" s="1" t="s">
        <v>46</v>
      </c>
      <c r="M3892" s="1" t="s">
        <v>46</v>
      </c>
      <c r="N3892" s="1" t="s">
        <v>46</v>
      </c>
      <c r="O3892" s="1" t="s">
        <v>46</v>
      </c>
      <c r="P3892" s="1" t="s">
        <v>46</v>
      </c>
      <c r="Q3892" s="1" t="s">
        <v>48</v>
      </c>
      <c r="R3892" s="1" t="s">
        <v>48</v>
      </c>
      <c r="S3892" s="1" t="s">
        <v>46</v>
      </c>
      <c r="T3892" s="12" t="str">
        <f>IF(OR(VOZ_WHATSAPP[[#This Row],[Brinda argumentos coherentes a la objeción]]="No Cumple",VOZ_WHATSAPP[[#This Row],[Despliegue de Beneficios y/o consecuencias]]="No Cumple"),"Sin Negocio","Negocio")</f>
        <v>Negocio</v>
      </c>
      <c r="U3892" s="1" t="s">
        <v>46</v>
      </c>
      <c r="V3892" s="1" t="s">
        <v>46</v>
      </c>
      <c r="W3892" s="1" t="s">
        <v>46</v>
      </c>
      <c r="X3892" s="12" t="str">
        <f>IF(OR(VOZ_WHATSAPP[[#This Row],[Confirma Valor de pago]]="No Cumple",VOZ_WHATSAPP[[#This Row],[Confirma hora de pago]]="No Cumple",VOZ_WHATSAPP[[#This Row],[Confirma medio de pago]]="No Cumple"),"Sin Cierre","Cierre")</f>
        <v>Cierre</v>
      </c>
      <c r="Y3892" s="1" t="s">
        <v>54</v>
      </c>
      <c r="Z3892" s="1" t="s">
        <v>46</v>
      </c>
      <c r="AA3892" s="1" t="s">
        <v>46</v>
      </c>
      <c r="AB3892" s="1" t="s">
        <v>46</v>
      </c>
      <c r="AC3892" s="11" t="str">
        <f>IF(OR(VOZ_WHATSAPP[[#This Row],[La comunicación es asertiva, con respeto y evita maltrato]]="No Cumple",VOZ_WHATSAPP[[#This Row],[Cumple con las normativas legales]]="No Cumple"),"No Cumple","Cumple")</f>
        <v>Cumple</v>
      </c>
      <c r="AD3892" s="1" t="s">
        <v>46</v>
      </c>
      <c r="AE3892" s="1" t="s">
        <v>3371</v>
      </c>
      <c r="AF3892" s="4">
        <v>0.92</v>
      </c>
      <c r="AG3892" s="4">
        <f>IF(AND(VOZ_WHATSAPP[[#This Row],[Estado Cierre]]="Sin Cierre",VOZ_WHATSAPP[[#This Row],[Nota Negocio]]="Sin Negocio"),VOZ_WHATSAPP[[#This Row],[Nota]]-24%,VOZ_WHATSAPP[[#This Row],[Nota]])</f>
        <v>0.92</v>
      </c>
      <c r="AH3892" s="8">
        <f>IF(VOZ_WHATSAPP[[#This Row],[Estado Legal]]="No Cumple",0,IF(VOZ_WHATSAPP[[#This Row],[Realiza lectura de guion Legal]]="No Cumple",VOZ_WHATSAPP[[#This Row],[Nota 2]]-50%,VOZ_WHATSAPP[[#This Row],[Nota 2]]))</f>
        <v>0.92</v>
      </c>
    </row>
    <row r="3893" spans="1:34" x14ac:dyDescent="0.25">
      <c r="A3893" s="2" t="str">
        <f>VOZ_WHATSAPP[[#This Row],[ID Asesor]]&amp;VOZ_WHATSAPP[[#This Row],[Fecha Monitoreo]]</f>
        <v>356545913</v>
      </c>
      <c r="B3893" s="2">
        <v>45913</v>
      </c>
      <c r="C3893" s="1" t="s">
        <v>42</v>
      </c>
      <c r="D3893" s="1">
        <v>3565</v>
      </c>
      <c r="E3893" s="2">
        <v>45913</v>
      </c>
      <c r="F3893" s="3">
        <v>0.35416666666666669</v>
      </c>
      <c r="G3893" s="1" t="s">
        <v>60</v>
      </c>
      <c r="H3893" s="1" t="s">
        <v>44</v>
      </c>
      <c r="I3893" s="1">
        <v>11009832</v>
      </c>
      <c r="J3893" s="1">
        <v>3155261530</v>
      </c>
      <c r="K3893" s="1" t="s">
        <v>49</v>
      </c>
      <c r="L3893" s="1" t="s">
        <v>46</v>
      </c>
      <c r="M3893" s="1" t="s">
        <v>46</v>
      </c>
      <c r="N3893" s="1" t="s">
        <v>46</v>
      </c>
      <c r="O3893" s="1" t="s">
        <v>46</v>
      </c>
      <c r="P3893" s="1" t="s">
        <v>46</v>
      </c>
      <c r="Q3893" s="1" t="s">
        <v>48</v>
      </c>
      <c r="R3893" s="1" t="s">
        <v>48</v>
      </c>
      <c r="S3893" s="1" t="s">
        <v>46</v>
      </c>
      <c r="T3893" s="12" t="str">
        <f>IF(OR(VOZ_WHATSAPP[[#This Row],[Brinda argumentos coherentes a la objeción]]="No Cumple",VOZ_WHATSAPP[[#This Row],[Despliegue de Beneficios y/o consecuencias]]="No Cumple"),"Sin Negocio","Negocio")</f>
        <v>Negocio</v>
      </c>
      <c r="U3893" s="1" t="s">
        <v>46</v>
      </c>
      <c r="V3893" s="1" t="s">
        <v>46</v>
      </c>
      <c r="W3893" s="1" t="s">
        <v>46</v>
      </c>
      <c r="X3893" s="12" t="str">
        <f>IF(OR(VOZ_WHATSAPP[[#This Row],[Confirma Valor de pago]]="No Cumple",VOZ_WHATSAPP[[#This Row],[Confirma hora de pago]]="No Cumple",VOZ_WHATSAPP[[#This Row],[Confirma medio de pago]]="No Cumple"),"Sin Cierre","Cierre")</f>
        <v>Cierre</v>
      </c>
      <c r="Y3893" s="1" t="s">
        <v>46</v>
      </c>
      <c r="Z3893" s="1" t="s">
        <v>46</v>
      </c>
      <c r="AA3893" s="1" t="s">
        <v>46</v>
      </c>
      <c r="AB3893" s="1" t="s">
        <v>46</v>
      </c>
      <c r="AC3893" s="11" t="str">
        <f>IF(OR(VOZ_WHATSAPP[[#This Row],[La comunicación es asertiva, con respeto y evita maltrato]]="No Cumple",VOZ_WHATSAPP[[#This Row],[Cumple con las normativas legales]]="No Cumple"),"No Cumple","Cumple")</f>
        <v>Cumple</v>
      </c>
      <c r="AD3893" s="1" t="s">
        <v>46</v>
      </c>
      <c r="AE3893" s="1" t="s">
        <v>55</v>
      </c>
      <c r="AF3893" s="4">
        <v>1</v>
      </c>
      <c r="AG3893" s="4">
        <f>IF(AND(VOZ_WHATSAPP[[#This Row],[Estado Cierre]]="Sin Cierre",VOZ_WHATSAPP[[#This Row],[Nota Negocio]]="Sin Negocio"),VOZ_WHATSAPP[[#This Row],[Nota]]-24%,VOZ_WHATSAPP[[#This Row],[Nota]])</f>
        <v>1</v>
      </c>
      <c r="AH3893" s="8">
        <f>IF(VOZ_WHATSAPP[[#This Row],[Estado Legal]]="No Cumple",0,IF(VOZ_WHATSAPP[[#This Row],[Realiza lectura de guion Legal]]="No Cumple",VOZ_WHATSAPP[[#This Row],[Nota 2]]-50%,VOZ_WHATSAPP[[#This Row],[Nota 2]]))</f>
        <v>1</v>
      </c>
    </row>
    <row r="3894" spans="1:34" x14ac:dyDescent="0.25">
      <c r="A3894" s="2" t="str">
        <f>VOZ_WHATSAPP[[#This Row],[ID Asesor]]&amp;VOZ_WHATSAPP[[#This Row],[Fecha Monitoreo]]</f>
        <v>366545913</v>
      </c>
      <c r="B3894" s="2">
        <v>45913</v>
      </c>
      <c r="C3894" s="1" t="s">
        <v>59</v>
      </c>
      <c r="D3894" s="1">
        <v>3665</v>
      </c>
      <c r="E3894" s="2">
        <v>45913</v>
      </c>
      <c r="F3894" s="3">
        <v>0.35555555555555557</v>
      </c>
      <c r="G3894" s="1" t="s">
        <v>43</v>
      </c>
      <c r="H3894" s="1" t="s">
        <v>44</v>
      </c>
      <c r="I3894" s="1">
        <v>1111</v>
      </c>
      <c r="J3894" s="1">
        <v>3136482574</v>
      </c>
      <c r="K3894" s="1" t="s">
        <v>45</v>
      </c>
      <c r="L3894" s="1" t="s">
        <v>46</v>
      </c>
      <c r="M3894" s="1" t="s">
        <v>46</v>
      </c>
      <c r="N3894" s="1" t="s">
        <v>46</v>
      </c>
      <c r="O3894" s="1" t="s">
        <v>46</v>
      </c>
      <c r="P3894" s="1" t="s">
        <v>46</v>
      </c>
      <c r="Q3894" s="1" t="s">
        <v>48</v>
      </c>
      <c r="R3894" s="1" t="s">
        <v>48</v>
      </c>
      <c r="S3894" s="1" t="s">
        <v>46</v>
      </c>
      <c r="T3894" s="12" t="str">
        <f>IF(OR(VOZ_WHATSAPP[[#This Row],[Brinda argumentos coherentes a la objeción]]="No Cumple",VOZ_WHATSAPP[[#This Row],[Despliegue de Beneficios y/o consecuencias]]="No Cumple"),"Sin Negocio","Negocio")</f>
        <v>Negocio</v>
      </c>
      <c r="U3894" s="1" t="s">
        <v>46</v>
      </c>
      <c r="V3894" s="1" t="s">
        <v>46</v>
      </c>
      <c r="W3894" s="1" t="s">
        <v>46</v>
      </c>
      <c r="X3894" s="12" t="str">
        <f>IF(OR(VOZ_WHATSAPP[[#This Row],[Confirma Valor de pago]]="No Cumple",VOZ_WHATSAPP[[#This Row],[Confirma hora de pago]]="No Cumple",VOZ_WHATSAPP[[#This Row],[Confirma medio de pago]]="No Cumple"),"Sin Cierre","Cierre")</f>
        <v>Cierre</v>
      </c>
      <c r="Y3894" s="1" t="s">
        <v>46</v>
      </c>
      <c r="Z3894" s="1" t="s">
        <v>46</v>
      </c>
      <c r="AA3894" s="1" t="s">
        <v>46</v>
      </c>
      <c r="AB3894" s="1" t="s">
        <v>46</v>
      </c>
      <c r="AC3894" s="11" t="str">
        <f>IF(OR(VOZ_WHATSAPP[[#This Row],[La comunicación es asertiva, con respeto y evita maltrato]]="No Cumple",VOZ_WHATSAPP[[#This Row],[Cumple con las normativas legales]]="No Cumple"),"No Cumple","Cumple")</f>
        <v>Cumple</v>
      </c>
      <c r="AD3894" s="1" t="s">
        <v>46</v>
      </c>
      <c r="AE3894" s="1" t="s">
        <v>3372</v>
      </c>
      <c r="AF3894" s="4">
        <v>1</v>
      </c>
      <c r="AG3894" s="4">
        <f>IF(AND(VOZ_WHATSAPP[[#This Row],[Estado Cierre]]="Sin Cierre",VOZ_WHATSAPP[[#This Row],[Nota Negocio]]="Sin Negocio"),VOZ_WHATSAPP[[#This Row],[Nota]]-24%,VOZ_WHATSAPP[[#This Row],[Nota]])</f>
        <v>1</v>
      </c>
      <c r="AH3894" s="8">
        <f>IF(VOZ_WHATSAPP[[#This Row],[Estado Legal]]="No Cumple",0,IF(VOZ_WHATSAPP[[#This Row],[Realiza lectura de guion Legal]]="No Cumple",VOZ_WHATSAPP[[#This Row],[Nota 2]]-50%,VOZ_WHATSAPP[[#This Row],[Nota 2]]))</f>
        <v>1</v>
      </c>
    </row>
    <row r="3895" spans="1:34" x14ac:dyDescent="0.25">
      <c r="A3895" s="2" t="str">
        <f>VOZ_WHATSAPP[[#This Row],[ID Asesor]]&amp;VOZ_WHATSAPP[[#This Row],[Fecha Monitoreo]]</f>
        <v>364945913</v>
      </c>
      <c r="B3895" s="2">
        <v>45913</v>
      </c>
      <c r="C3895" s="1" t="s">
        <v>126</v>
      </c>
      <c r="D3895" s="1">
        <v>3649</v>
      </c>
      <c r="E3895" s="2">
        <v>45913</v>
      </c>
      <c r="F3895" s="3">
        <v>0.34930555555555554</v>
      </c>
      <c r="G3895" s="1" t="s">
        <v>58</v>
      </c>
      <c r="H3895" s="1" t="s">
        <v>44</v>
      </c>
      <c r="I3895" s="1">
        <v>578</v>
      </c>
      <c r="J3895" s="1">
        <v>3002670753</v>
      </c>
      <c r="K3895" s="1" t="s">
        <v>45</v>
      </c>
      <c r="L3895" s="1" t="s">
        <v>46</v>
      </c>
      <c r="M3895" s="1" t="s">
        <v>46</v>
      </c>
      <c r="N3895" s="1" t="s">
        <v>46</v>
      </c>
      <c r="O3895" s="1" t="s">
        <v>46</v>
      </c>
      <c r="P3895" s="1" t="s">
        <v>46</v>
      </c>
      <c r="Q3895" s="1" t="s">
        <v>46</v>
      </c>
      <c r="R3895" s="1" t="s">
        <v>46</v>
      </c>
      <c r="S3895" s="1" t="s">
        <v>46</v>
      </c>
      <c r="T3895" s="12" t="str">
        <f>IF(OR(VOZ_WHATSAPP[[#This Row],[Brinda argumentos coherentes a la objeción]]="No Cumple",VOZ_WHATSAPP[[#This Row],[Despliegue de Beneficios y/o consecuencias]]="No Cumple"),"Sin Negocio","Negocio")</f>
        <v>Negocio</v>
      </c>
      <c r="U3895" s="1" t="s">
        <v>46</v>
      </c>
      <c r="V3895" s="1" t="s">
        <v>46</v>
      </c>
      <c r="W3895" s="1" t="s">
        <v>46</v>
      </c>
      <c r="X3895" s="12" t="str">
        <f>IF(OR(VOZ_WHATSAPP[[#This Row],[Confirma Valor de pago]]="No Cumple",VOZ_WHATSAPP[[#This Row],[Confirma hora de pago]]="No Cumple",VOZ_WHATSAPP[[#This Row],[Confirma medio de pago]]="No Cumple"),"Sin Cierre","Cierre")</f>
        <v>Cierre</v>
      </c>
      <c r="Y3895" s="1" t="s">
        <v>46</v>
      </c>
      <c r="Z3895" s="1" t="s">
        <v>46</v>
      </c>
      <c r="AA3895" s="1" t="s">
        <v>46</v>
      </c>
      <c r="AB3895" s="1" t="s">
        <v>46</v>
      </c>
      <c r="AC3895" s="11" t="str">
        <f>IF(OR(VOZ_WHATSAPP[[#This Row],[La comunicación es asertiva, con respeto y evita maltrato]]="No Cumple",VOZ_WHATSAPP[[#This Row],[Cumple con las normativas legales]]="No Cumple"),"No Cumple","Cumple")</f>
        <v>Cumple</v>
      </c>
      <c r="AD3895" s="1" t="s">
        <v>46</v>
      </c>
      <c r="AE3895" s="1" t="s">
        <v>131</v>
      </c>
      <c r="AF3895" s="4">
        <v>1</v>
      </c>
      <c r="AG3895" s="4">
        <f>IF(AND(VOZ_WHATSAPP[[#This Row],[Estado Cierre]]="Sin Cierre",VOZ_WHATSAPP[[#This Row],[Nota Negocio]]="Sin Negocio"),VOZ_WHATSAPP[[#This Row],[Nota]]-24%,VOZ_WHATSAPP[[#This Row],[Nota]])</f>
        <v>1</v>
      </c>
      <c r="AH3895" s="8">
        <f>IF(VOZ_WHATSAPP[[#This Row],[Estado Legal]]="No Cumple",0,IF(VOZ_WHATSAPP[[#This Row],[Realiza lectura de guion Legal]]="No Cumple",VOZ_WHATSAPP[[#This Row],[Nota 2]]-50%,VOZ_WHATSAPP[[#This Row],[Nota 2]]))</f>
        <v>1</v>
      </c>
    </row>
    <row r="3896" spans="1:34" x14ac:dyDescent="0.25">
      <c r="A3896" s="2" t="str">
        <f>VOZ_WHATSAPP[[#This Row],[ID Asesor]]&amp;VOZ_WHATSAPP[[#This Row],[Fecha Monitoreo]]</f>
        <v>377145913</v>
      </c>
      <c r="B3896" s="2">
        <v>45913</v>
      </c>
      <c r="C3896" s="1" t="s">
        <v>696</v>
      </c>
      <c r="D3896" s="1">
        <v>3771</v>
      </c>
      <c r="E3896" s="2">
        <v>45913</v>
      </c>
      <c r="F3896" s="3">
        <v>0.36249999999999999</v>
      </c>
      <c r="G3896" s="1" t="s">
        <v>58</v>
      </c>
      <c r="H3896" s="1" t="s">
        <v>44</v>
      </c>
      <c r="I3896" s="1">
        <v>581</v>
      </c>
      <c r="J3896" s="1">
        <v>3237136864</v>
      </c>
      <c r="K3896" s="1" t="s">
        <v>45</v>
      </c>
      <c r="L3896" s="1" t="s">
        <v>46</v>
      </c>
      <c r="M3896" s="1" t="s">
        <v>46</v>
      </c>
      <c r="N3896" s="1" t="s">
        <v>46</v>
      </c>
      <c r="O3896" s="1" t="s">
        <v>46</v>
      </c>
      <c r="P3896" s="1" t="s">
        <v>46</v>
      </c>
      <c r="Q3896" s="1" t="s">
        <v>48</v>
      </c>
      <c r="R3896" s="1" t="s">
        <v>48</v>
      </c>
      <c r="S3896" s="1" t="s">
        <v>47</v>
      </c>
      <c r="T3896" s="12" t="str">
        <f>IF(OR(VOZ_WHATSAPP[[#This Row],[Brinda argumentos coherentes a la objeción]]="No Cumple",VOZ_WHATSAPP[[#This Row],[Despliegue de Beneficios y/o consecuencias]]="No Cumple"),"Sin Negocio","Negocio")</f>
        <v>Sin Negocio</v>
      </c>
      <c r="U3896" s="1" t="s">
        <v>46</v>
      </c>
      <c r="V3896" s="1" t="s">
        <v>46</v>
      </c>
      <c r="W3896" s="1" t="s">
        <v>46</v>
      </c>
      <c r="X3896" s="12" t="str">
        <f>IF(OR(VOZ_WHATSAPP[[#This Row],[Confirma Valor de pago]]="No Cumple",VOZ_WHATSAPP[[#This Row],[Confirma hora de pago]]="No Cumple",VOZ_WHATSAPP[[#This Row],[Confirma medio de pago]]="No Cumple"),"Sin Cierre","Cierre")</f>
        <v>Cierre</v>
      </c>
      <c r="Y3896" s="1" t="s">
        <v>46</v>
      </c>
      <c r="Z3896" s="1" t="s">
        <v>46</v>
      </c>
      <c r="AA3896" s="1" t="s">
        <v>46</v>
      </c>
      <c r="AB3896" s="1" t="s">
        <v>46</v>
      </c>
      <c r="AC3896" s="11" t="str">
        <f>IF(OR(VOZ_WHATSAPP[[#This Row],[La comunicación es asertiva, con respeto y evita maltrato]]="No Cumple",VOZ_WHATSAPP[[#This Row],[Cumple con las normativas legales]]="No Cumple"),"No Cumple","Cumple")</f>
        <v>Cumple</v>
      </c>
      <c r="AD3896" s="1" t="s">
        <v>46</v>
      </c>
      <c r="AE3896" s="1" t="s">
        <v>3373</v>
      </c>
      <c r="AF3896" s="4">
        <v>0.9</v>
      </c>
      <c r="AG3896" s="4">
        <f>IF(AND(VOZ_WHATSAPP[[#This Row],[Estado Cierre]]="Sin Cierre",VOZ_WHATSAPP[[#This Row],[Nota Negocio]]="Sin Negocio"),VOZ_WHATSAPP[[#This Row],[Nota]]-24%,VOZ_WHATSAPP[[#This Row],[Nota]])</f>
        <v>0.9</v>
      </c>
      <c r="AH3896" s="8">
        <f>IF(VOZ_WHATSAPP[[#This Row],[Estado Legal]]="No Cumple",0,IF(VOZ_WHATSAPP[[#This Row],[Realiza lectura de guion Legal]]="No Cumple",VOZ_WHATSAPP[[#This Row],[Nota 2]]-50%,VOZ_WHATSAPP[[#This Row],[Nota 2]]))</f>
        <v>0.9</v>
      </c>
    </row>
    <row r="3897" spans="1:34" x14ac:dyDescent="0.25">
      <c r="A3897" s="2" t="str">
        <f>VOZ_WHATSAPP[[#This Row],[ID Asesor]]&amp;VOZ_WHATSAPP[[#This Row],[Fecha Monitoreo]]</f>
        <v>409345913</v>
      </c>
      <c r="B3897" s="2">
        <v>45913</v>
      </c>
      <c r="C3897" s="1" t="s">
        <v>42</v>
      </c>
      <c r="D3897" s="1">
        <v>4093</v>
      </c>
      <c r="E3897" s="2">
        <v>45913</v>
      </c>
      <c r="F3897" s="3">
        <v>0.34861111111111109</v>
      </c>
      <c r="G3897" s="1" t="s">
        <v>51</v>
      </c>
      <c r="H3897" s="1" t="s">
        <v>44</v>
      </c>
      <c r="I3897" s="1">
        <v>1484</v>
      </c>
      <c r="J3897" s="1">
        <v>3112232934</v>
      </c>
      <c r="K3897" s="1" t="s">
        <v>45</v>
      </c>
      <c r="L3897" s="1" t="s">
        <v>46</v>
      </c>
      <c r="M3897" s="1" t="s">
        <v>47</v>
      </c>
      <c r="N3897" s="1" t="s">
        <v>46</v>
      </c>
      <c r="O3897" s="1" t="s">
        <v>46</v>
      </c>
      <c r="P3897" s="1" t="s">
        <v>46</v>
      </c>
      <c r="Q3897" s="1" t="s">
        <v>46</v>
      </c>
      <c r="R3897" s="1" t="s">
        <v>46</v>
      </c>
      <c r="S3897" s="1" t="s">
        <v>46</v>
      </c>
      <c r="T3897" s="12" t="str">
        <f>IF(OR(VOZ_WHATSAPP[[#This Row],[Brinda argumentos coherentes a la objeción]]="No Cumple",VOZ_WHATSAPP[[#This Row],[Despliegue de Beneficios y/o consecuencias]]="No Cumple"),"Sin Negocio","Negocio")</f>
        <v>Negocio</v>
      </c>
      <c r="U3897" s="1" t="s">
        <v>48</v>
      </c>
      <c r="V3897" s="1" t="s">
        <v>48</v>
      </c>
      <c r="W3897" s="1" t="s">
        <v>48</v>
      </c>
      <c r="X3897" s="12" t="str">
        <f>IF(OR(VOZ_WHATSAPP[[#This Row],[Confirma Valor de pago]]="No Cumple",VOZ_WHATSAPP[[#This Row],[Confirma hora de pago]]="No Cumple",VOZ_WHATSAPP[[#This Row],[Confirma medio de pago]]="No Cumple"),"Sin Cierre","Cierre")</f>
        <v>Cierre</v>
      </c>
      <c r="Y3897" s="1" t="s">
        <v>46</v>
      </c>
      <c r="Z3897" s="1" t="s">
        <v>46</v>
      </c>
      <c r="AA3897" s="1" t="s">
        <v>46</v>
      </c>
      <c r="AB3897" s="1" t="s">
        <v>46</v>
      </c>
      <c r="AC3897" s="11" t="str">
        <f>IF(OR(VOZ_WHATSAPP[[#This Row],[La comunicación es asertiva, con respeto y evita maltrato]]="No Cumple",VOZ_WHATSAPP[[#This Row],[Cumple con las normativas legales]]="No Cumple"),"No Cumple","Cumple")</f>
        <v>Cumple</v>
      </c>
      <c r="AD3897" s="1" t="s">
        <v>46</v>
      </c>
      <c r="AE3897" s="1" t="s">
        <v>3374</v>
      </c>
      <c r="AF3897" s="4">
        <v>0.96</v>
      </c>
      <c r="AG3897" s="4">
        <f>IF(AND(VOZ_WHATSAPP[[#This Row],[Estado Cierre]]="Sin Cierre",VOZ_WHATSAPP[[#This Row],[Nota Negocio]]="Sin Negocio"),VOZ_WHATSAPP[[#This Row],[Nota]]-24%,VOZ_WHATSAPP[[#This Row],[Nota]])</f>
        <v>0.96</v>
      </c>
      <c r="AH3897" s="8">
        <f>IF(VOZ_WHATSAPP[[#This Row],[Estado Legal]]="No Cumple",0,IF(VOZ_WHATSAPP[[#This Row],[Realiza lectura de guion Legal]]="No Cumple",VOZ_WHATSAPP[[#This Row],[Nota 2]]-50%,VOZ_WHATSAPP[[#This Row],[Nota 2]]))</f>
        <v>0.96</v>
      </c>
    </row>
    <row r="3898" spans="1:34" x14ac:dyDescent="0.25">
      <c r="A3898" s="2" t="str">
        <f>VOZ_WHATSAPP[[#This Row],[ID Asesor]]&amp;VOZ_WHATSAPP[[#This Row],[Fecha Monitoreo]]</f>
        <v>407845913</v>
      </c>
      <c r="B3898" s="2">
        <v>45913</v>
      </c>
      <c r="C3898" s="1" t="s">
        <v>696</v>
      </c>
      <c r="D3898" s="1">
        <v>4078</v>
      </c>
      <c r="E3898" s="2">
        <v>45913</v>
      </c>
      <c r="F3898" s="3">
        <v>0.38124999999999998</v>
      </c>
      <c r="G3898" s="1" t="s">
        <v>51</v>
      </c>
      <c r="H3898" s="1" t="s">
        <v>44</v>
      </c>
      <c r="I3898" s="1">
        <v>618</v>
      </c>
      <c r="J3898" s="1">
        <v>3225369181</v>
      </c>
      <c r="K3898" s="1" t="s">
        <v>45</v>
      </c>
      <c r="L3898" s="1" t="s">
        <v>47</v>
      </c>
      <c r="M3898" s="1" t="s">
        <v>48</v>
      </c>
      <c r="N3898" s="1" t="s">
        <v>46</v>
      </c>
      <c r="O3898" s="1" t="s">
        <v>46</v>
      </c>
      <c r="P3898" s="1" t="s">
        <v>46</v>
      </c>
      <c r="Q3898" s="1" t="s">
        <v>46</v>
      </c>
      <c r="R3898" s="1" t="s">
        <v>48</v>
      </c>
      <c r="S3898" s="1" t="s">
        <v>48</v>
      </c>
      <c r="T3898" s="12" t="str">
        <f>IF(OR(VOZ_WHATSAPP[[#This Row],[Brinda argumentos coherentes a la objeción]]="No Cumple",VOZ_WHATSAPP[[#This Row],[Despliegue de Beneficios y/o consecuencias]]="No Cumple"),"Sin Negocio","Negocio")</f>
        <v>Negocio</v>
      </c>
      <c r="U3898" s="1" t="s">
        <v>48</v>
      </c>
      <c r="V3898" s="1" t="s">
        <v>48</v>
      </c>
      <c r="W3898" s="1" t="s">
        <v>48</v>
      </c>
      <c r="X3898" s="12" t="str">
        <f>IF(OR(VOZ_WHATSAPP[[#This Row],[Confirma Valor de pago]]="No Cumple",VOZ_WHATSAPP[[#This Row],[Confirma hora de pago]]="No Cumple",VOZ_WHATSAPP[[#This Row],[Confirma medio de pago]]="No Cumple"),"Sin Cierre","Cierre")</f>
        <v>Cierre</v>
      </c>
      <c r="Y3898" s="1" t="s">
        <v>48</v>
      </c>
      <c r="Z3898" s="1" t="s">
        <v>46</v>
      </c>
      <c r="AA3898" s="1" t="s">
        <v>46</v>
      </c>
      <c r="AB3898" s="1" t="s">
        <v>46</v>
      </c>
      <c r="AC3898" s="11" t="str">
        <f>IF(OR(VOZ_WHATSAPP[[#This Row],[La comunicación es asertiva, con respeto y evita maltrato]]="No Cumple",VOZ_WHATSAPP[[#This Row],[Cumple con las normativas legales]]="No Cumple"),"No Cumple","Cumple")</f>
        <v>Cumple</v>
      </c>
      <c r="AD3898" s="1" t="s">
        <v>48</v>
      </c>
      <c r="AE3898" s="1" t="s">
        <v>3375</v>
      </c>
      <c r="AF3898" s="4">
        <v>0.96</v>
      </c>
      <c r="AG3898" s="4">
        <f>IF(AND(VOZ_WHATSAPP[[#This Row],[Estado Cierre]]="Sin Cierre",VOZ_WHATSAPP[[#This Row],[Nota Negocio]]="Sin Negocio"),VOZ_WHATSAPP[[#This Row],[Nota]]-24%,VOZ_WHATSAPP[[#This Row],[Nota]])</f>
        <v>0.96</v>
      </c>
      <c r="AH3898" s="8">
        <f>IF(VOZ_WHATSAPP[[#This Row],[Estado Legal]]="No Cumple",0,IF(VOZ_WHATSAPP[[#This Row],[Realiza lectura de guion Legal]]="No Cumple",VOZ_WHATSAPP[[#This Row],[Nota 2]]-50%,VOZ_WHATSAPP[[#This Row],[Nota 2]]))</f>
        <v>0.96</v>
      </c>
    </row>
    <row r="3899" spans="1:34" x14ac:dyDescent="0.25">
      <c r="A3899" s="2" t="str">
        <f>VOZ_WHATSAPP[[#This Row],[ID Asesor]]&amp;VOZ_WHATSAPP[[#This Row],[Fecha Monitoreo]]</f>
        <v>383445913</v>
      </c>
      <c r="B3899" s="2">
        <v>45913</v>
      </c>
      <c r="C3899" s="1" t="s">
        <v>59</v>
      </c>
      <c r="D3899" s="1">
        <v>3834</v>
      </c>
      <c r="E3899" s="2">
        <v>45913</v>
      </c>
      <c r="F3899" s="3">
        <v>0.39305555555555555</v>
      </c>
      <c r="G3899" s="1" t="s">
        <v>60</v>
      </c>
      <c r="H3899" s="1" t="s">
        <v>44</v>
      </c>
      <c r="I3899" s="1">
        <v>1174</v>
      </c>
      <c r="J3899" s="1">
        <v>3125452127</v>
      </c>
      <c r="K3899" s="1" t="s">
        <v>45</v>
      </c>
      <c r="L3899" s="1" t="s">
        <v>46</v>
      </c>
      <c r="M3899" s="1" t="s">
        <v>46</v>
      </c>
      <c r="N3899" s="1" t="s">
        <v>46</v>
      </c>
      <c r="O3899" s="1" t="s">
        <v>54</v>
      </c>
      <c r="P3899" s="1" t="s">
        <v>46</v>
      </c>
      <c r="Q3899" s="1" t="s">
        <v>46</v>
      </c>
      <c r="R3899" s="1" t="s">
        <v>46</v>
      </c>
      <c r="S3899" s="1" t="s">
        <v>46</v>
      </c>
      <c r="T3899" s="12" t="str">
        <f>IF(OR(VOZ_WHATSAPP[[#This Row],[Brinda argumentos coherentes a la objeción]]="No Cumple",VOZ_WHATSAPP[[#This Row],[Despliegue de Beneficios y/o consecuencias]]="No Cumple"),"Sin Negocio","Negocio")</f>
        <v>Negocio</v>
      </c>
      <c r="U3899" s="1" t="s">
        <v>46</v>
      </c>
      <c r="V3899" s="1" t="s">
        <v>46</v>
      </c>
      <c r="W3899" s="1" t="s">
        <v>46</v>
      </c>
      <c r="X3899" s="12" t="str">
        <f>IF(OR(VOZ_WHATSAPP[[#This Row],[Confirma Valor de pago]]="No Cumple",VOZ_WHATSAPP[[#This Row],[Confirma hora de pago]]="No Cumple",VOZ_WHATSAPP[[#This Row],[Confirma medio de pago]]="No Cumple"),"Sin Cierre","Cierre")</f>
        <v>Cierre</v>
      </c>
      <c r="Y3899" s="1" t="s">
        <v>46</v>
      </c>
      <c r="Z3899" s="1" t="s">
        <v>46</v>
      </c>
      <c r="AA3899" s="1" t="s">
        <v>46</v>
      </c>
      <c r="AB3899" s="1" t="s">
        <v>46</v>
      </c>
      <c r="AC3899" s="11" t="str">
        <f>IF(OR(VOZ_WHATSAPP[[#This Row],[La comunicación es asertiva, con respeto y evita maltrato]]="No Cumple",VOZ_WHATSAPP[[#This Row],[Cumple con las normativas legales]]="No Cumple"),"No Cumple","Cumple")</f>
        <v>Cumple</v>
      </c>
      <c r="AD3899" s="1" t="s">
        <v>46</v>
      </c>
      <c r="AE3899" s="1" t="s">
        <v>770</v>
      </c>
      <c r="AF3899" s="4">
        <v>0.95</v>
      </c>
      <c r="AG3899" s="4">
        <f>IF(AND(VOZ_WHATSAPP[[#This Row],[Estado Cierre]]="Sin Cierre",VOZ_WHATSAPP[[#This Row],[Nota Negocio]]="Sin Negocio"),VOZ_WHATSAPP[[#This Row],[Nota]]-24%,VOZ_WHATSAPP[[#This Row],[Nota]])</f>
        <v>0.95</v>
      </c>
      <c r="AH3899" s="8">
        <f>IF(VOZ_WHATSAPP[[#This Row],[Estado Legal]]="No Cumple",0,IF(VOZ_WHATSAPP[[#This Row],[Realiza lectura de guion Legal]]="No Cumple",VOZ_WHATSAPP[[#This Row],[Nota 2]]-50%,VOZ_WHATSAPP[[#This Row],[Nota 2]]))</f>
        <v>0.95</v>
      </c>
    </row>
    <row r="3900" spans="1:34" x14ac:dyDescent="0.25">
      <c r="A3900" s="2" t="str">
        <f>VOZ_WHATSAPP[[#This Row],[ID Asesor]]&amp;VOZ_WHATSAPP[[#This Row],[Fecha Monitoreo]]</f>
        <v>397245913</v>
      </c>
      <c r="B3900" s="2">
        <v>45913</v>
      </c>
      <c r="C3900" s="1" t="s">
        <v>59</v>
      </c>
      <c r="D3900" s="1">
        <v>3972</v>
      </c>
      <c r="E3900" s="2">
        <v>45913</v>
      </c>
      <c r="F3900" s="3">
        <v>0.37152777777777779</v>
      </c>
      <c r="G3900" s="1" t="s">
        <v>51</v>
      </c>
      <c r="H3900" s="1" t="s">
        <v>44</v>
      </c>
      <c r="I3900" s="1">
        <v>1445</v>
      </c>
      <c r="J3900" s="1">
        <v>3115288880</v>
      </c>
      <c r="K3900" s="1" t="s">
        <v>45</v>
      </c>
      <c r="L3900" s="1" t="s">
        <v>46</v>
      </c>
      <c r="M3900" s="1" t="s">
        <v>46</v>
      </c>
      <c r="N3900" s="1" t="s">
        <v>48</v>
      </c>
      <c r="O3900" s="1" t="s">
        <v>46</v>
      </c>
      <c r="P3900" s="1" t="s">
        <v>46</v>
      </c>
      <c r="Q3900" s="1" t="s">
        <v>46</v>
      </c>
      <c r="R3900" s="1" t="s">
        <v>46</v>
      </c>
      <c r="S3900" s="1" t="s">
        <v>46</v>
      </c>
      <c r="T3900" s="12" t="str">
        <f>IF(OR(VOZ_WHATSAPP[[#This Row],[Brinda argumentos coherentes a la objeción]]="No Cumple",VOZ_WHATSAPP[[#This Row],[Despliegue de Beneficios y/o consecuencias]]="No Cumple"),"Sin Negocio","Negocio")</f>
        <v>Negocio</v>
      </c>
      <c r="U3900" s="1" t="s">
        <v>46</v>
      </c>
      <c r="V3900" s="1" t="s">
        <v>46</v>
      </c>
      <c r="W3900" s="1" t="s">
        <v>46</v>
      </c>
      <c r="X3900" s="12" t="str">
        <f>IF(OR(VOZ_WHATSAPP[[#This Row],[Confirma Valor de pago]]="No Cumple",VOZ_WHATSAPP[[#This Row],[Confirma hora de pago]]="No Cumple",VOZ_WHATSAPP[[#This Row],[Confirma medio de pago]]="No Cumple"),"Sin Cierre","Cierre")</f>
        <v>Cierre</v>
      </c>
      <c r="Y3900" s="1" t="s">
        <v>46</v>
      </c>
      <c r="Z3900" s="1" t="s">
        <v>46</v>
      </c>
      <c r="AA3900" s="1" t="s">
        <v>46</v>
      </c>
      <c r="AB3900" s="1" t="s">
        <v>46</v>
      </c>
      <c r="AC3900" s="11" t="str">
        <f>IF(OR(VOZ_WHATSAPP[[#This Row],[La comunicación es asertiva, con respeto y evita maltrato]]="No Cumple",VOZ_WHATSAPP[[#This Row],[Cumple con las normativas legales]]="No Cumple"),"No Cumple","Cumple")</f>
        <v>Cumple</v>
      </c>
      <c r="AD3900" s="1" t="s">
        <v>46</v>
      </c>
      <c r="AE3900" s="1" t="s">
        <v>3376</v>
      </c>
      <c r="AF3900" s="4">
        <v>1</v>
      </c>
      <c r="AG3900" s="4">
        <f>IF(AND(VOZ_WHATSAPP[[#This Row],[Estado Cierre]]="Sin Cierre",VOZ_WHATSAPP[[#This Row],[Nota Negocio]]="Sin Negocio"),VOZ_WHATSAPP[[#This Row],[Nota]]-24%,VOZ_WHATSAPP[[#This Row],[Nota]])</f>
        <v>1</v>
      </c>
      <c r="AH3900" s="8">
        <f>IF(VOZ_WHATSAPP[[#This Row],[Estado Legal]]="No Cumple",0,IF(VOZ_WHATSAPP[[#This Row],[Realiza lectura de guion Legal]]="No Cumple",VOZ_WHATSAPP[[#This Row],[Nota 2]]-50%,VOZ_WHATSAPP[[#This Row],[Nota 2]]))</f>
        <v>1</v>
      </c>
    </row>
    <row r="3901" spans="1:34" x14ac:dyDescent="0.25">
      <c r="A3901" s="2" t="str">
        <f>VOZ_WHATSAPP[[#This Row],[ID Asesor]]&amp;VOZ_WHATSAPP[[#This Row],[Fecha Monitoreo]]</f>
        <v>335445913</v>
      </c>
      <c r="B3901" s="2">
        <v>45913</v>
      </c>
      <c r="C3901" s="1" t="s">
        <v>126</v>
      </c>
      <c r="D3901" s="1">
        <v>3354</v>
      </c>
      <c r="E3901" s="2">
        <v>45913</v>
      </c>
      <c r="F3901" s="3">
        <v>0.40208333333333335</v>
      </c>
      <c r="G3901" s="1" t="s">
        <v>58</v>
      </c>
      <c r="H3901" s="1" t="s">
        <v>44</v>
      </c>
      <c r="I3901" s="1">
        <v>425</v>
      </c>
      <c r="J3901" s="1">
        <v>3125448036</v>
      </c>
      <c r="K3901" s="1" t="s">
        <v>45</v>
      </c>
      <c r="L3901" s="1" t="s">
        <v>46</v>
      </c>
      <c r="M3901" s="1" t="s">
        <v>46</v>
      </c>
      <c r="N3901" s="1" t="s">
        <v>46</v>
      </c>
      <c r="O3901" s="1" t="s">
        <v>46</v>
      </c>
      <c r="P3901" s="1" t="s">
        <v>46</v>
      </c>
      <c r="Q3901" s="1" t="s">
        <v>48</v>
      </c>
      <c r="R3901" s="1" t="s">
        <v>48</v>
      </c>
      <c r="S3901" s="1" t="s">
        <v>46</v>
      </c>
      <c r="T3901" s="12" t="str">
        <f>IF(OR(VOZ_WHATSAPP[[#This Row],[Brinda argumentos coherentes a la objeción]]="No Cumple",VOZ_WHATSAPP[[#This Row],[Despliegue de Beneficios y/o consecuencias]]="No Cumple"),"Sin Negocio","Negocio")</f>
        <v>Negocio</v>
      </c>
      <c r="U3901" s="1" t="s">
        <v>46</v>
      </c>
      <c r="V3901" s="1" t="s">
        <v>46</v>
      </c>
      <c r="W3901" s="1" t="s">
        <v>46</v>
      </c>
      <c r="X3901" s="12" t="str">
        <f>IF(OR(VOZ_WHATSAPP[[#This Row],[Confirma Valor de pago]]="No Cumple",VOZ_WHATSAPP[[#This Row],[Confirma hora de pago]]="No Cumple",VOZ_WHATSAPP[[#This Row],[Confirma medio de pago]]="No Cumple"),"Sin Cierre","Cierre")</f>
        <v>Cierre</v>
      </c>
      <c r="Y3901" s="1" t="s">
        <v>46</v>
      </c>
      <c r="Z3901" s="1" t="s">
        <v>46</v>
      </c>
      <c r="AA3901" s="1" t="s">
        <v>46</v>
      </c>
      <c r="AB3901" s="1" t="s">
        <v>46</v>
      </c>
      <c r="AC3901" s="11" t="str">
        <f>IF(OR(VOZ_WHATSAPP[[#This Row],[La comunicación es asertiva, con respeto y evita maltrato]]="No Cumple",VOZ_WHATSAPP[[#This Row],[Cumple con las normativas legales]]="No Cumple"),"No Cumple","Cumple")</f>
        <v>Cumple</v>
      </c>
      <c r="AD3901" s="1" t="s">
        <v>46</v>
      </c>
      <c r="AE3901" s="1" t="s">
        <v>131</v>
      </c>
      <c r="AF3901" s="4">
        <v>1</v>
      </c>
      <c r="AG3901" s="4">
        <f>IF(AND(VOZ_WHATSAPP[[#This Row],[Estado Cierre]]="Sin Cierre",VOZ_WHATSAPP[[#This Row],[Nota Negocio]]="Sin Negocio"),VOZ_WHATSAPP[[#This Row],[Nota]]-24%,VOZ_WHATSAPP[[#This Row],[Nota]])</f>
        <v>1</v>
      </c>
      <c r="AH3901" s="8">
        <f>IF(VOZ_WHATSAPP[[#This Row],[Estado Legal]]="No Cumple",0,IF(VOZ_WHATSAPP[[#This Row],[Realiza lectura de guion Legal]]="No Cumple",VOZ_WHATSAPP[[#This Row],[Nota 2]]-50%,VOZ_WHATSAPP[[#This Row],[Nota 2]]))</f>
        <v>1</v>
      </c>
    </row>
    <row r="3902" spans="1:34" x14ac:dyDescent="0.25">
      <c r="A3902" s="2" t="str">
        <f>VOZ_WHATSAPP[[#This Row],[ID Asesor]]&amp;VOZ_WHATSAPP[[#This Row],[Fecha Monitoreo]]</f>
        <v>410745913</v>
      </c>
      <c r="B3902" s="2">
        <v>45913</v>
      </c>
      <c r="C3902" s="1" t="s">
        <v>696</v>
      </c>
      <c r="D3902" s="1">
        <v>4107</v>
      </c>
      <c r="E3902" s="2">
        <v>45912</v>
      </c>
      <c r="F3902" s="3">
        <v>0.63263888888888886</v>
      </c>
      <c r="G3902" s="1" t="s">
        <v>80</v>
      </c>
      <c r="H3902" s="1" t="s">
        <v>44</v>
      </c>
      <c r="I3902" s="1">
        <v>416</v>
      </c>
      <c r="J3902" s="1">
        <v>3105621825</v>
      </c>
      <c r="K3902" s="1" t="s">
        <v>45</v>
      </c>
      <c r="L3902" s="1" t="s">
        <v>46</v>
      </c>
      <c r="M3902" s="1" t="s">
        <v>46</v>
      </c>
      <c r="N3902" s="1" t="s">
        <v>46</v>
      </c>
      <c r="O3902" s="1" t="s">
        <v>46</v>
      </c>
      <c r="P3902" s="1" t="s">
        <v>46</v>
      </c>
      <c r="Q3902" s="1" t="s">
        <v>46</v>
      </c>
      <c r="R3902" s="1" t="s">
        <v>46</v>
      </c>
      <c r="S3902" s="1" t="s">
        <v>46</v>
      </c>
      <c r="T3902" s="12" t="str">
        <f>IF(OR(VOZ_WHATSAPP[[#This Row],[Brinda argumentos coherentes a la objeción]]="No Cumple",VOZ_WHATSAPP[[#This Row],[Despliegue de Beneficios y/o consecuencias]]="No Cumple"),"Sin Negocio","Negocio")</f>
        <v>Negocio</v>
      </c>
      <c r="U3902" s="1" t="s">
        <v>48</v>
      </c>
      <c r="V3902" s="1" t="s">
        <v>48</v>
      </c>
      <c r="W3902" s="1" t="s">
        <v>48</v>
      </c>
      <c r="X3902" s="12" t="str">
        <f>IF(OR(VOZ_WHATSAPP[[#This Row],[Confirma Valor de pago]]="No Cumple",VOZ_WHATSAPP[[#This Row],[Confirma hora de pago]]="No Cumple",VOZ_WHATSAPP[[#This Row],[Confirma medio de pago]]="No Cumple"),"Sin Cierre","Cierre")</f>
        <v>Cierre</v>
      </c>
      <c r="Y3902" s="1" t="s">
        <v>46</v>
      </c>
      <c r="Z3902" s="1" t="s">
        <v>46</v>
      </c>
      <c r="AA3902" s="1" t="s">
        <v>46</v>
      </c>
      <c r="AB3902" s="1" t="s">
        <v>46</v>
      </c>
      <c r="AC3902" s="11" t="str">
        <f>IF(OR(VOZ_WHATSAPP[[#This Row],[La comunicación es asertiva, con respeto y evita maltrato]]="No Cumple",VOZ_WHATSAPP[[#This Row],[Cumple con las normativas legales]]="No Cumple"),"No Cumple","Cumple")</f>
        <v>Cumple</v>
      </c>
      <c r="AD3902" s="1" t="s">
        <v>46</v>
      </c>
      <c r="AE3902" s="1" t="s">
        <v>2558</v>
      </c>
      <c r="AF3902" s="4">
        <v>1</v>
      </c>
      <c r="AG3902" s="4">
        <f>IF(AND(VOZ_WHATSAPP[[#This Row],[Estado Cierre]]="Sin Cierre",VOZ_WHATSAPP[[#This Row],[Nota Negocio]]="Sin Negocio"),VOZ_WHATSAPP[[#This Row],[Nota]]-24%,VOZ_WHATSAPP[[#This Row],[Nota]])</f>
        <v>1</v>
      </c>
      <c r="AH3902" s="8">
        <f>IF(VOZ_WHATSAPP[[#This Row],[Estado Legal]]="No Cumple",0,IF(VOZ_WHATSAPP[[#This Row],[Realiza lectura de guion Legal]]="No Cumple",VOZ_WHATSAPP[[#This Row],[Nota 2]]-50%,VOZ_WHATSAPP[[#This Row],[Nota 2]]))</f>
        <v>1</v>
      </c>
    </row>
    <row r="3903" spans="1:34" x14ac:dyDescent="0.25">
      <c r="A3903" s="2" t="str">
        <f>VOZ_WHATSAPP[[#This Row],[ID Asesor]]&amp;VOZ_WHATSAPP[[#This Row],[Fecha Monitoreo]]</f>
        <v>273445913</v>
      </c>
      <c r="B3903" s="2">
        <v>45913</v>
      </c>
      <c r="C3903" s="1" t="s">
        <v>50</v>
      </c>
      <c r="D3903" s="1">
        <v>2734</v>
      </c>
      <c r="E3903" s="2">
        <v>45913</v>
      </c>
      <c r="F3903" s="3">
        <v>0.375</v>
      </c>
      <c r="G3903" s="1" t="s">
        <v>58</v>
      </c>
      <c r="H3903" s="1" t="s">
        <v>44</v>
      </c>
      <c r="I3903" s="1">
        <v>11009580</v>
      </c>
      <c r="J3903" s="1">
        <v>3156133753</v>
      </c>
      <c r="K3903" s="1" t="s">
        <v>49</v>
      </c>
      <c r="L3903" s="1" t="s">
        <v>46</v>
      </c>
      <c r="M3903" s="1" t="s">
        <v>46</v>
      </c>
      <c r="N3903" s="1" t="s">
        <v>46</v>
      </c>
      <c r="O3903" s="1" t="s">
        <v>46</v>
      </c>
      <c r="P3903" s="1" t="s">
        <v>46</v>
      </c>
      <c r="Q3903" s="1" t="s">
        <v>46</v>
      </c>
      <c r="R3903" s="1" t="s">
        <v>46</v>
      </c>
      <c r="S3903" s="1" t="s">
        <v>46</v>
      </c>
      <c r="T3903" s="12" t="str">
        <f>IF(OR(VOZ_WHATSAPP[[#This Row],[Brinda argumentos coherentes a la objeción]]="No Cumple",VOZ_WHATSAPP[[#This Row],[Despliegue de Beneficios y/o consecuencias]]="No Cumple"),"Sin Negocio","Negocio")</f>
        <v>Negocio</v>
      </c>
      <c r="U3903" s="1" t="s">
        <v>46</v>
      </c>
      <c r="V3903" s="1" t="s">
        <v>46</v>
      </c>
      <c r="W3903" s="1" t="s">
        <v>46</v>
      </c>
      <c r="X3903" s="12" t="str">
        <f>IF(OR(VOZ_WHATSAPP[[#This Row],[Confirma Valor de pago]]="No Cumple",VOZ_WHATSAPP[[#This Row],[Confirma hora de pago]]="No Cumple",VOZ_WHATSAPP[[#This Row],[Confirma medio de pago]]="No Cumple"),"Sin Cierre","Cierre")</f>
        <v>Cierre</v>
      </c>
      <c r="Y3903" s="1" t="s">
        <v>46</v>
      </c>
      <c r="Z3903" s="1" t="s">
        <v>46</v>
      </c>
      <c r="AA3903" s="1" t="s">
        <v>46</v>
      </c>
      <c r="AB3903" s="1" t="s">
        <v>46</v>
      </c>
      <c r="AC3903" s="11" t="str">
        <f>IF(OR(VOZ_WHATSAPP[[#This Row],[La comunicación es asertiva, con respeto y evita maltrato]]="No Cumple",VOZ_WHATSAPP[[#This Row],[Cumple con las normativas legales]]="No Cumple"),"No Cumple","Cumple")</f>
        <v>Cumple</v>
      </c>
      <c r="AD3903" s="1" t="s">
        <v>46</v>
      </c>
      <c r="AE3903" s="1" t="s">
        <v>79</v>
      </c>
      <c r="AF3903" s="4">
        <v>1</v>
      </c>
      <c r="AG3903" s="4">
        <f>IF(AND(VOZ_WHATSAPP[[#This Row],[Estado Cierre]]="Sin Cierre",VOZ_WHATSAPP[[#This Row],[Nota Negocio]]="Sin Negocio"),VOZ_WHATSAPP[[#This Row],[Nota]]-24%,VOZ_WHATSAPP[[#This Row],[Nota]])</f>
        <v>1</v>
      </c>
      <c r="AH3903" s="8">
        <f>IF(VOZ_WHATSAPP[[#This Row],[Estado Legal]]="No Cumple",0,IF(VOZ_WHATSAPP[[#This Row],[Realiza lectura de guion Legal]]="No Cumple",VOZ_WHATSAPP[[#This Row],[Nota 2]]-50%,VOZ_WHATSAPP[[#This Row],[Nota 2]]))</f>
        <v>1</v>
      </c>
    </row>
    <row r="3904" spans="1:34" x14ac:dyDescent="0.25">
      <c r="A3904" s="2" t="str">
        <f>VOZ_WHATSAPP[[#This Row],[ID Asesor]]&amp;VOZ_WHATSAPP[[#This Row],[Fecha Monitoreo]]</f>
        <v>381745913</v>
      </c>
      <c r="B3904" s="2">
        <v>45913</v>
      </c>
      <c r="C3904" s="1" t="s">
        <v>126</v>
      </c>
      <c r="D3904" s="1">
        <v>3817</v>
      </c>
      <c r="E3904" s="2">
        <v>45913</v>
      </c>
      <c r="F3904" s="3">
        <v>0.40555555555555556</v>
      </c>
      <c r="G3904" s="1" t="s">
        <v>51</v>
      </c>
      <c r="H3904" s="1" t="s">
        <v>44</v>
      </c>
      <c r="I3904" s="1">
        <v>586</v>
      </c>
      <c r="J3904" s="1">
        <v>3193060196</v>
      </c>
      <c r="K3904" s="1" t="s">
        <v>45</v>
      </c>
      <c r="L3904" s="1" t="s">
        <v>46</v>
      </c>
      <c r="M3904" s="1" t="s">
        <v>46</v>
      </c>
      <c r="N3904" s="1" t="s">
        <v>46</v>
      </c>
      <c r="O3904" s="1" t="s">
        <v>46</v>
      </c>
      <c r="P3904" s="1" t="s">
        <v>46</v>
      </c>
      <c r="Q3904" s="1" t="s">
        <v>46</v>
      </c>
      <c r="R3904" s="1" t="s">
        <v>46</v>
      </c>
      <c r="S3904" s="1" t="s">
        <v>46</v>
      </c>
      <c r="T3904" s="12" t="str">
        <f>IF(OR(VOZ_WHATSAPP[[#This Row],[Brinda argumentos coherentes a la objeción]]="No Cumple",VOZ_WHATSAPP[[#This Row],[Despliegue de Beneficios y/o consecuencias]]="No Cumple"),"Sin Negocio","Negocio")</f>
        <v>Negocio</v>
      </c>
      <c r="U3904" s="1" t="s">
        <v>48</v>
      </c>
      <c r="V3904" s="1" t="s">
        <v>48</v>
      </c>
      <c r="W3904" s="1" t="s">
        <v>48</v>
      </c>
      <c r="X3904" s="12" t="str">
        <f>IF(OR(VOZ_WHATSAPP[[#This Row],[Confirma Valor de pago]]="No Cumple",VOZ_WHATSAPP[[#This Row],[Confirma hora de pago]]="No Cumple",VOZ_WHATSAPP[[#This Row],[Confirma medio de pago]]="No Cumple"),"Sin Cierre","Cierre")</f>
        <v>Cierre</v>
      </c>
      <c r="Y3904" s="1" t="s">
        <v>46</v>
      </c>
      <c r="Z3904" s="1" t="s">
        <v>54</v>
      </c>
      <c r="AA3904" s="1" t="s">
        <v>46</v>
      </c>
      <c r="AB3904" s="1" t="s">
        <v>46</v>
      </c>
      <c r="AC3904" s="11" t="str">
        <f>IF(OR(VOZ_WHATSAPP[[#This Row],[La comunicación es asertiva, con respeto y evita maltrato]]="No Cumple",VOZ_WHATSAPP[[#This Row],[Cumple con las normativas legales]]="No Cumple"),"No Cumple","Cumple")</f>
        <v>Cumple</v>
      </c>
      <c r="AD3904" s="1" t="s">
        <v>46</v>
      </c>
      <c r="AE3904" s="1" t="s">
        <v>3377</v>
      </c>
      <c r="AF3904" s="4">
        <v>0.85</v>
      </c>
      <c r="AG3904" s="4">
        <f>IF(AND(VOZ_WHATSAPP[[#This Row],[Estado Cierre]]="Sin Cierre",VOZ_WHATSAPP[[#This Row],[Nota Negocio]]="Sin Negocio"),VOZ_WHATSAPP[[#This Row],[Nota]]-24%,VOZ_WHATSAPP[[#This Row],[Nota]])</f>
        <v>0.85</v>
      </c>
      <c r="AH3904" s="8">
        <f>IF(VOZ_WHATSAPP[[#This Row],[Estado Legal]]="No Cumple",0,IF(VOZ_WHATSAPP[[#This Row],[Realiza lectura de guion Legal]]="No Cumple",VOZ_WHATSAPP[[#This Row],[Nota 2]]-50%,VOZ_WHATSAPP[[#This Row],[Nota 2]]))</f>
        <v>0.85</v>
      </c>
    </row>
    <row r="3905" spans="1:34" x14ac:dyDescent="0.25">
      <c r="A3905" s="2" t="str">
        <f>VOZ_WHATSAPP[[#This Row],[ID Asesor]]&amp;VOZ_WHATSAPP[[#This Row],[Fecha Monitoreo]]</f>
        <v>410045913</v>
      </c>
      <c r="B3905" s="2">
        <v>45913</v>
      </c>
      <c r="C3905" s="1" t="s">
        <v>50</v>
      </c>
      <c r="D3905" s="1">
        <v>4100</v>
      </c>
      <c r="E3905" s="2">
        <v>45913</v>
      </c>
      <c r="F3905" s="3">
        <v>0.35972222222222222</v>
      </c>
      <c r="G3905" s="1" t="s">
        <v>43</v>
      </c>
      <c r="H3905" s="1" t="s">
        <v>44</v>
      </c>
      <c r="I3905" s="1">
        <v>1491</v>
      </c>
      <c r="J3905" s="1">
        <v>3017920727</v>
      </c>
      <c r="K3905" s="1" t="s">
        <v>45</v>
      </c>
      <c r="L3905" s="1" t="s">
        <v>46</v>
      </c>
      <c r="M3905" s="1" t="s">
        <v>48</v>
      </c>
      <c r="N3905" s="1" t="s">
        <v>46</v>
      </c>
      <c r="O3905" s="1" t="s">
        <v>46</v>
      </c>
      <c r="P3905" s="1" t="s">
        <v>46</v>
      </c>
      <c r="Q3905" s="1" t="s">
        <v>46</v>
      </c>
      <c r="R3905" s="1" t="s">
        <v>46</v>
      </c>
      <c r="S3905" s="1" t="s">
        <v>46</v>
      </c>
      <c r="T3905" s="12" t="str">
        <f>IF(OR(VOZ_WHATSAPP[[#This Row],[Brinda argumentos coherentes a la objeción]]="No Cumple",VOZ_WHATSAPP[[#This Row],[Despliegue de Beneficios y/o consecuencias]]="No Cumple"),"Sin Negocio","Negocio")</f>
        <v>Negocio</v>
      </c>
      <c r="U3905" s="1" t="s">
        <v>46</v>
      </c>
      <c r="V3905" s="1" t="s">
        <v>46</v>
      </c>
      <c r="W3905" s="1" t="s">
        <v>46</v>
      </c>
      <c r="X3905" s="12" t="str">
        <f>IF(OR(VOZ_WHATSAPP[[#This Row],[Confirma Valor de pago]]="No Cumple",VOZ_WHATSAPP[[#This Row],[Confirma hora de pago]]="No Cumple",VOZ_WHATSAPP[[#This Row],[Confirma medio de pago]]="No Cumple"),"Sin Cierre","Cierre")</f>
        <v>Cierre</v>
      </c>
      <c r="Y3905" s="1" t="s">
        <v>46</v>
      </c>
      <c r="Z3905" s="1" t="s">
        <v>46</v>
      </c>
      <c r="AA3905" s="1" t="s">
        <v>46</v>
      </c>
      <c r="AB3905" s="1" t="s">
        <v>46</v>
      </c>
      <c r="AC3905" s="11" t="str">
        <f>IF(OR(VOZ_WHATSAPP[[#This Row],[La comunicación es asertiva, con respeto y evita maltrato]]="No Cumple",VOZ_WHATSAPP[[#This Row],[Cumple con las normativas legales]]="No Cumple"),"No Cumple","Cumple")</f>
        <v>Cumple</v>
      </c>
      <c r="AD3905" s="1" t="s">
        <v>48</v>
      </c>
      <c r="AE3905" s="1" t="s">
        <v>53</v>
      </c>
      <c r="AF3905" s="4">
        <v>1</v>
      </c>
      <c r="AG3905" s="4">
        <f>IF(AND(VOZ_WHATSAPP[[#This Row],[Estado Cierre]]="Sin Cierre",VOZ_WHATSAPP[[#This Row],[Nota Negocio]]="Sin Negocio"),VOZ_WHATSAPP[[#This Row],[Nota]]-24%,VOZ_WHATSAPP[[#This Row],[Nota]])</f>
        <v>1</v>
      </c>
      <c r="AH3905" s="8">
        <f>IF(VOZ_WHATSAPP[[#This Row],[Estado Legal]]="No Cumple",0,IF(VOZ_WHATSAPP[[#This Row],[Realiza lectura de guion Legal]]="No Cumple",VOZ_WHATSAPP[[#This Row],[Nota 2]]-50%,VOZ_WHATSAPP[[#This Row],[Nota 2]]))</f>
        <v>1</v>
      </c>
    </row>
    <row r="3906" spans="1:34" x14ac:dyDescent="0.25">
      <c r="A3906" s="2" t="str">
        <f>VOZ_WHATSAPP[[#This Row],[ID Asesor]]&amp;VOZ_WHATSAPP[[#This Row],[Fecha Monitoreo]]</f>
        <v>359945913</v>
      </c>
      <c r="B3906" s="2">
        <v>45913</v>
      </c>
      <c r="C3906" s="1" t="s">
        <v>50</v>
      </c>
      <c r="D3906" s="1">
        <v>3599</v>
      </c>
      <c r="E3906" s="2">
        <v>45913</v>
      </c>
      <c r="F3906" s="3">
        <v>0.42708333333333331</v>
      </c>
      <c r="G3906" s="1" t="s">
        <v>51</v>
      </c>
      <c r="H3906" s="1" t="s">
        <v>44</v>
      </c>
      <c r="I3906" s="1">
        <v>1123</v>
      </c>
      <c r="J3906" s="1">
        <v>3158455742</v>
      </c>
      <c r="K3906" s="1" t="s">
        <v>49</v>
      </c>
      <c r="L3906" s="1" t="s">
        <v>46</v>
      </c>
      <c r="M3906" s="1" t="s">
        <v>46</v>
      </c>
      <c r="N3906" s="1" t="s">
        <v>46</v>
      </c>
      <c r="O3906" s="1" t="s">
        <v>46</v>
      </c>
      <c r="P3906" s="1" t="s">
        <v>46</v>
      </c>
      <c r="Q3906" s="1" t="s">
        <v>46</v>
      </c>
      <c r="R3906" s="1" t="s">
        <v>46</v>
      </c>
      <c r="S3906" s="1" t="s">
        <v>46</v>
      </c>
      <c r="T3906" s="12" t="str">
        <f>IF(OR(VOZ_WHATSAPP[[#This Row],[Brinda argumentos coherentes a la objeción]]="No Cumple",VOZ_WHATSAPP[[#This Row],[Despliegue de Beneficios y/o consecuencias]]="No Cumple"),"Sin Negocio","Negocio")</f>
        <v>Negocio</v>
      </c>
      <c r="U3906" s="1" t="s">
        <v>47</v>
      </c>
      <c r="V3906" s="1" t="s">
        <v>47</v>
      </c>
      <c r="W3906" s="1" t="s">
        <v>47</v>
      </c>
      <c r="X3906" s="12" t="str">
        <f>IF(OR(VOZ_WHATSAPP[[#This Row],[Confirma Valor de pago]]="No Cumple",VOZ_WHATSAPP[[#This Row],[Confirma hora de pago]]="No Cumple",VOZ_WHATSAPP[[#This Row],[Confirma medio de pago]]="No Cumple"),"Sin Cierre","Cierre")</f>
        <v>Sin Cierre</v>
      </c>
      <c r="Y3906" s="1" t="s">
        <v>46</v>
      </c>
      <c r="Z3906" s="1" t="s">
        <v>46</v>
      </c>
      <c r="AA3906" s="1" t="s">
        <v>46</v>
      </c>
      <c r="AB3906" s="1" t="s">
        <v>46</v>
      </c>
      <c r="AC3906" s="11" t="str">
        <f>IF(OR(VOZ_WHATSAPP[[#This Row],[La comunicación es asertiva, con respeto y evita maltrato]]="No Cumple",VOZ_WHATSAPP[[#This Row],[Cumple con las normativas legales]]="No Cumple"),"No Cumple","Cumple")</f>
        <v>Cumple</v>
      </c>
      <c r="AD3906" s="1" t="s">
        <v>46</v>
      </c>
      <c r="AE3906" s="1" t="s">
        <v>3378</v>
      </c>
      <c r="AF3906" s="4">
        <v>0.76</v>
      </c>
      <c r="AG3906" s="4">
        <f>IF(AND(VOZ_WHATSAPP[[#This Row],[Estado Cierre]]="Sin Cierre",VOZ_WHATSAPP[[#This Row],[Nota Negocio]]="Sin Negocio"),VOZ_WHATSAPP[[#This Row],[Nota]]-24%,VOZ_WHATSAPP[[#This Row],[Nota]])</f>
        <v>0.76</v>
      </c>
      <c r="AH3906" s="8">
        <f>IF(VOZ_WHATSAPP[[#This Row],[Estado Legal]]="No Cumple",0,IF(VOZ_WHATSAPP[[#This Row],[Realiza lectura de guion Legal]]="No Cumple",VOZ_WHATSAPP[[#This Row],[Nota 2]]-50%,VOZ_WHATSAPP[[#This Row],[Nota 2]]))</f>
        <v>0.76</v>
      </c>
    </row>
    <row r="3907" spans="1:34" x14ac:dyDescent="0.25">
      <c r="A3907" s="2" t="str">
        <f>VOZ_WHATSAPP[[#This Row],[ID Asesor]]&amp;VOZ_WHATSAPP[[#This Row],[Fecha Monitoreo]]</f>
        <v>396945915</v>
      </c>
      <c r="B3907" s="2">
        <v>45915</v>
      </c>
      <c r="C3907" s="1" t="s">
        <v>50</v>
      </c>
      <c r="D3907" s="1">
        <v>3969</v>
      </c>
      <c r="E3907" s="2">
        <v>45915</v>
      </c>
      <c r="F3907" s="3">
        <v>0.33402777777777776</v>
      </c>
      <c r="G3907" s="1" t="s">
        <v>58</v>
      </c>
      <c r="H3907" s="1" t="s">
        <v>44</v>
      </c>
      <c r="I3907" s="1">
        <v>21009823</v>
      </c>
      <c r="J3907" s="1">
        <v>3103610048</v>
      </c>
      <c r="K3907" s="1" t="s">
        <v>49</v>
      </c>
      <c r="L3907" s="1" t="s">
        <v>46</v>
      </c>
      <c r="M3907" s="1" t="s">
        <v>46</v>
      </c>
      <c r="N3907" s="1" t="s">
        <v>46</v>
      </c>
      <c r="O3907" s="1" t="s">
        <v>46</v>
      </c>
      <c r="P3907" s="1" t="s">
        <v>46</v>
      </c>
      <c r="Q3907" s="1" t="s">
        <v>46</v>
      </c>
      <c r="R3907" s="1" t="s">
        <v>47</v>
      </c>
      <c r="S3907" s="1" t="s">
        <v>46</v>
      </c>
      <c r="T3907" s="12" t="str">
        <f>IF(OR(VOZ_WHATSAPP[[#This Row],[Brinda argumentos coherentes a la objeción]]="No Cumple",VOZ_WHATSAPP[[#This Row],[Despliegue de Beneficios y/o consecuencias]]="No Cumple"),"Sin Negocio","Negocio")</f>
        <v>Sin Negocio</v>
      </c>
      <c r="U3907" s="1" t="s">
        <v>46</v>
      </c>
      <c r="V3907" s="1" t="s">
        <v>46</v>
      </c>
      <c r="W3907" s="1" t="s">
        <v>47</v>
      </c>
      <c r="X3907" s="12" t="str">
        <f>IF(OR(VOZ_WHATSAPP[[#This Row],[Confirma Valor de pago]]="No Cumple",VOZ_WHATSAPP[[#This Row],[Confirma hora de pago]]="No Cumple",VOZ_WHATSAPP[[#This Row],[Confirma medio de pago]]="No Cumple"),"Sin Cierre","Cierre")</f>
        <v>Sin Cierre</v>
      </c>
      <c r="Y3907" s="1" t="s">
        <v>46</v>
      </c>
      <c r="Z3907" s="1" t="s">
        <v>46</v>
      </c>
      <c r="AA3907" s="1" t="s">
        <v>46</v>
      </c>
      <c r="AB3907" s="1" t="s">
        <v>46</v>
      </c>
      <c r="AC3907" s="11" t="str">
        <f>IF(OR(VOZ_WHATSAPP[[#This Row],[La comunicación es asertiva, con respeto y evita maltrato]]="No Cumple",VOZ_WHATSAPP[[#This Row],[Cumple con las normativas legales]]="No Cumple"),"No Cumple","Cumple")</f>
        <v>Cumple</v>
      </c>
      <c r="AD3907" s="1" t="s">
        <v>46</v>
      </c>
      <c r="AE3907" s="1" t="s">
        <v>3379</v>
      </c>
      <c r="AF3907" s="4">
        <v>0.82</v>
      </c>
      <c r="AG3907" s="4">
        <f>IF(AND(VOZ_WHATSAPP[[#This Row],[Estado Cierre]]="Sin Cierre",VOZ_WHATSAPP[[#This Row],[Nota Negocio]]="Sin Negocio"),VOZ_WHATSAPP[[#This Row],[Nota]]-24%,VOZ_WHATSAPP[[#This Row],[Nota]])</f>
        <v>0.57999999999999996</v>
      </c>
      <c r="AH3907" s="8">
        <f>IF(VOZ_WHATSAPP[[#This Row],[Estado Legal]]="No Cumple",0,IF(VOZ_WHATSAPP[[#This Row],[Realiza lectura de guion Legal]]="No Cumple",VOZ_WHATSAPP[[#This Row],[Nota 2]]-50%,VOZ_WHATSAPP[[#This Row],[Nota 2]]))</f>
        <v>0.57999999999999996</v>
      </c>
    </row>
    <row r="3908" spans="1:34" x14ac:dyDescent="0.25">
      <c r="A3908" s="2" t="str">
        <f>VOZ_WHATSAPP[[#This Row],[ID Asesor]]&amp;VOZ_WHATSAPP[[#This Row],[Fecha Monitoreo]]</f>
        <v>214845915</v>
      </c>
      <c r="B3908" s="2">
        <v>45915</v>
      </c>
      <c r="C3908" s="1" t="s">
        <v>42</v>
      </c>
      <c r="D3908" s="1">
        <v>2148</v>
      </c>
      <c r="E3908" s="2">
        <v>45915</v>
      </c>
      <c r="F3908" s="3">
        <v>0.33958333333333335</v>
      </c>
      <c r="G3908" s="1" t="s">
        <v>60</v>
      </c>
      <c r="H3908" s="1" t="s">
        <v>44</v>
      </c>
      <c r="I3908" s="1">
        <v>11009583</v>
      </c>
      <c r="J3908" s="1">
        <v>3102378380</v>
      </c>
      <c r="K3908" s="1" t="s">
        <v>49</v>
      </c>
      <c r="L3908" s="1" t="s">
        <v>46</v>
      </c>
      <c r="M3908" s="1" t="s">
        <v>46</v>
      </c>
      <c r="N3908" s="1" t="s">
        <v>46</v>
      </c>
      <c r="O3908" s="1" t="s">
        <v>46</v>
      </c>
      <c r="P3908" s="1" t="s">
        <v>46</v>
      </c>
      <c r="Q3908" s="1" t="s">
        <v>46</v>
      </c>
      <c r="R3908" s="1" t="s">
        <v>46</v>
      </c>
      <c r="S3908" s="1" t="s">
        <v>46</v>
      </c>
      <c r="T3908" s="12" t="str">
        <f>IF(OR(VOZ_WHATSAPP[[#This Row],[Brinda argumentos coherentes a la objeción]]="No Cumple",VOZ_WHATSAPP[[#This Row],[Despliegue de Beneficios y/o consecuencias]]="No Cumple"),"Sin Negocio","Negocio")</f>
        <v>Negocio</v>
      </c>
      <c r="U3908" s="1" t="s">
        <v>46</v>
      </c>
      <c r="V3908" s="1" t="s">
        <v>46</v>
      </c>
      <c r="W3908" s="1" t="s">
        <v>46</v>
      </c>
      <c r="X3908" s="12" t="str">
        <f>IF(OR(VOZ_WHATSAPP[[#This Row],[Confirma Valor de pago]]="No Cumple",VOZ_WHATSAPP[[#This Row],[Confirma hora de pago]]="No Cumple",VOZ_WHATSAPP[[#This Row],[Confirma medio de pago]]="No Cumple"),"Sin Cierre","Cierre")</f>
        <v>Cierre</v>
      </c>
      <c r="Y3908" s="1" t="s">
        <v>46</v>
      </c>
      <c r="Z3908" s="1" t="s">
        <v>46</v>
      </c>
      <c r="AA3908" s="1" t="s">
        <v>46</v>
      </c>
      <c r="AB3908" s="1" t="s">
        <v>46</v>
      </c>
      <c r="AC3908" s="11" t="str">
        <f>IF(OR(VOZ_WHATSAPP[[#This Row],[La comunicación es asertiva, con respeto y evita maltrato]]="No Cumple",VOZ_WHATSAPP[[#This Row],[Cumple con las normativas legales]]="No Cumple"),"No Cumple","Cumple")</f>
        <v>Cumple</v>
      </c>
      <c r="AD3908" s="1" t="s">
        <v>46</v>
      </c>
      <c r="AE3908" s="1" t="s">
        <v>101</v>
      </c>
      <c r="AF3908" s="4">
        <v>1</v>
      </c>
      <c r="AG3908" s="4">
        <f>IF(AND(VOZ_WHATSAPP[[#This Row],[Estado Cierre]]="Sin Cierre",VOZ_WHATSAPP[[#This Row],[Nota Negocio]]="Sin Negocio"),VOZ_WHATSAPP[[#This Row],[Nota]]-24%,VOZ_WHATSAPP[[#This Row],[Nota]])</f>
        <v>1</v>
      </c>
      <c r="AH3908" s="8">
        <f>IF(VOZ_WHATSAPP[[#This Row],[Estado Legal]]="No Cumple",0,IF(VOZ_WHATSAPP[[#This Row],[Realiza lectura de guion Legal]]="No Cumple",VOZ_WHATSAPP[[#This Row],[Nota 2]]-50%,VOZ_WHATSAPP[[#This Row],[Nota 2]]))</f>
        <v>1</v>
      </c>
    </row>
    <row r="3909" spans="1:34" x14ac:dyDescent="0.25">
      <c r="A3909" s="2" t="str">
        <f>VOZ_WHATSAPP[[#This Row],[ID Asesor]]&amp;VOZ_WHATSAPP[[#This Row],[Fecha Monitoreo]]</f>
        <v>335445915</v>
      </c>
      <c r="B3909" s="2">
        <v>45915</v>
      </c>
      <c r="C3909" s="1" t="s">
        <v>126</v>
      </c>
      <c r="D3909" s="1">
        <v>3354</v>
      </c>
      <c r="E3909" s="2">
        <v>45915</v>
      </c>
      <c r="F3909" s="3">
        <v>0.34027777777777779</v>
      </c>
      <c r="G3909" s="1" t="s">
        <v>58</v>
      </c>
      <c r="H3909" s="1" t="s">
        <v>44</v>
      </c>
      <c r="I3909" s="1">
        <v>425</v>
      </c>
      <c r="J3909" s="1">
        <v>3125175495</v>
      </c>
      <c r="K3909" s="1" t="s">
        <v>45</v>
      </c>
      <c r="L3909" s="1" t="s">
        <v>46</v>
      </c>
      <c r="M3909" s="1" t="s">
        <v>46</v>
      </c>
      <c r="N3909" s="1" t="s">
        <v>46</v>
      </c>
      <c r="O3909" s="1" t="s">
        <v>46</v>
      </c>
      <c r="P3909" s="1" t="s">
        <v>46</v>
      </c>
      <c r="Q3909" s="1" t="s">
        <v>46</v>
      </c>
      <c r="R3909" s="1" t="s">
        <v>46</v>
      </c>
      <c r="S3909" s="1" t="s">
        <v>46</v>
      </c>
      <c r="T3909" s="12" t="str">
        <f>IF(OR(VOZ_WHATSAPP[[#This Row],[Brinda argumentos coherentes a la objeción]]="No Cumple",VOZ_WHATSAPP[[#This Row],[Despliegue de Beneficios y/o consecuencias]]="No Cumple"),"Sin Negocio","Negocio")</f>
        <v>Negocio</v>
      </c>
      <c r="U3909" s="1" t="s">
        <v>46</v>
      </c>
      <c r="V3909" s="1" t="s">
        <v>46</v>
      </c>
      <c r="W3909" s="1" t="s">
        <v>46</v>
      </c>
      <c r="X3909" s="12" t="str">
        <f>IF(OR(VOZ_WHATSAPP[[#This Row],[Confirma Valor de pago]]="No Cumple",VOZ_WHATSAPP[[#This Row],[Confirma hora de pago]]="No Cumple",VOZ_WHATSAPP[[#This Row],[Confirma medio de pago]]="No Cumple"),"Sin Cierre","Cierre")</f>
        <v>Cierre</v>
      </c>
      <c r="Y3909" s="1" t="s">
        <v>46</v>
      </c>
      <c r="Z3909" s="1" t="s">
        <v>46</v>
      </c>
      <c r="AA3909" s="1" t="s">
        <v>46</v>
      </c>
      <c r="AB3909" s="1" t="s">
        <v>46</v>
      </c>
      <c r="AC3909" s="11" t="str">
        <f>IF(OR(VOZ_WHATSAPP[[#This Row],[La comunicación es asertiva, con respeto y evita maltrato]]="No Cumple",VOZ_WHATSAPP[[#This Row],[Cumple con las normativas legales]]="No Cumple"),"No Cumple","Cumple")</f>
        <v>Cumple</v>
      </c>
      <c r="AD3909" s="1" t="s">
        <v>46</v>
      </c>
      <c r="AE3909" s="1" t="s">
        <v>131</v>
      </c>
      <c r="AF3909" s="4">
        <v>1</v>
      </c>
      <c r="AG3909" s="4">
        <f>IF(AND(VOZ_WHATSAPP[[#This Row],[Estado Cierre]]="Sin Cierre",VOZ_WHATSAPP[[#This Row],[Nota Negocio]]="Sin Negocio"),VOZ_WHATSAPP[[#This Row],[Nota]]-24%,VOZ_WHATSAPP[[#This Row],[Nota]])</f>
        <v>1</v>
      </c>
      <c r="AH3909" s="8">
        <f>IF(VOZ_WHATSAPP[[#This Row],[Estado Legal]]="No Cumple",0,IF(VOZ_WHATSAPP[[#This Row],[Realiza lectura de guion Legal]]="No Cumple",VOZ_WHATSAPP[[#This Row],[Nota 2]]-50%,VOZ_WHATSAPP[[#This Row],[Nota 2]]))</f>
        <v>1</v>
      </c>
    </row>
    <row r="3910" spans="1:34" x14ac:dyDescent="0.25">
      <c r="A3910" s="2" t="str">
        <f>VOZ_WHATSAPP[[#This Row],[ID Asesor]]&amp;VOZ_WHATSAPP[[#This Row],[Fecha Monitoreo]]</f>
        <v>412245915</v>
      </c>
      <c r="B3910" s="2">
        <v>45915</v>
      </c>
      <c r="C3910" s="1" t="s">
        <v>696</v>
      </c>
      <c r="D3910" s="1">
        <v>4122</v>
      </c>
      <c r="E3910" s="2">
        <v>45915</v>
      </c>
      <c r="F3910" s="3">
        <v>0.31388888888888888</v>
      </c>
      <c r="G3910" s="1" t="s">
        <v>58</v>
      </c>
      <c r="H3910" s="1" t="s">
        <v>44</v>
      </c>
      <c r="I3910" s="1">
        <v>424</v>
      </c>
      <c r="J3910" s="1">
        <v>3219293407</v>
      </c>
      <c r="K3910" s="1" t="s">
        <v>45</v>
      </c>
      <c r="L3910" s="1" t="s">
        <v>46</v>
      </c>
      <c r="M3910" s="1" t="s">
        <v>46</v>
      </c>
      <c r="N3910" s="1" t="s">
        <v>46</v>
      </c>
      <c r="O3910" s="1" t="s">
        <v>46</v>
      </c>
      <c r="P3910" s="1" t="s">
        <v>54</v>
      </c>
      <c r="Q3910" s="1" t="s">
        <v>46</v>
      </c>
      <c r="R3910" s="1" t="s">
        <v>47</v>
      </c>
      <c r="S3910" s="1" t="s">
        <v>47</v>
      </c>
      <c r="T3910" s="12" t="str">
        <f>IF(OR(VOZ_WHATSAPP[[#This Row],[Brinda argumentos coherentes a la objeción]]="No Cumple",VOZ_WHATSAPP[[#This Row],[Despliegue de Beneficios y/o consecuencias]]="No Cumple"),"Sin Negocio","Negocio")</f>
        <v>Sin Negocio</v>
      </c>
      <c r="U3910" s="1" t="s">
        <v>46</v>
      </c>
      <c r="V3910" s="1" t="s">
        <v>46</v>
      </c>
      <c r="W3910" s="1" t="s">
        <v>47</v>
      </c>
      <c r="X3910" s="12" t="str">
        <f>IF(OR(VOZ_WHATSAPP[[#This Row],[Confirma Valor de pago]]="No Cumple",VOZ_WHATSAPP[[#This Row],[Confirma hora de pago]]="No Cumple",VOZ_WHATSAPP[[#This Row],[Confirma medio de pago]]="No Cumple"),"Sin Cierre","Cierre")</f>
        <v>Sin Cierre</v>
      </c>
      <c r="Y3910" s="1" t="s">
        <v>46</v>
      </c>
      <c r="Z3910" s="1" t="s">
        <v>54</v>
      </c>
      <c r="AA3910" s="1" t="s">
        <v>46</v>
      </c>
      <c r="AB3910" s="1" t="s">
        <v>46</v>
      </c>
      <c r="AC3910" s="11" t="str">
        <f>IF(OR(VOZ_WHATSAPP[[#This Row],[La comunicación es asertiva, con respeto y evita maltrato]]="No Cumple",VOZ_WHATSAPP[[#This Row],[Cumple con las normativas legales]]="No Cumple"),"No Cumple","Cumple")</f>
        <v>Cumple</v>
      </c>
      <c r="AD3910" s="1" t="s">
        <v>46</v>
      </c>
      <c r="AE3910" s="1" t="s">
        <v>3380</v>
      </c>
      <c r="AF3910" s="4">
        <v>0.52</v>
      </c>
      <c r="AG3910" s="4">
        <f>IF(AND(VOZ_WHATSAPP[[#This Row],[Estado Cierre]]="Sin Cierre",VOZ_WHATSAPP[[#This Row],[Nota Negocio]]="Sin Negocio"),VOZ_WHATSAPP[[#This Row],[Nota]]-24%,VOZ_WHATSAPP[[#This Row],[Nota]])</f>
        <v>0.28000000000000003</v>
      </c>
      <c r="AH3910" s="8">
        <f>IF(VOZ_WHATSAPP[[#This Row],[Estado Legal]]="No Cumple",0,IF(VOZ_WHATSAPP[[#This Row],[Realiza lectura de guion Legal]]="No Cumple",VOZ_WHATSAPP[[#This Row],[Nota 2]]-50%,VOZ_WHATSAPP[[#This Row],[Nota 2]]))</f>
        <v>0.28000000000000003</v>
      </c>
    </row>
    <row r="3911" spans="1:34" x14ac:dyDescent="0.25">
      <c r="A3911" s="2" t="str">
        <f>VOZ_WHATSAPP[[#This Row],[ID Asesor]]&amp;VOZ_WHATSAPP[[#This Row],[Fecha Monitoreo]]</f>
        <v>369145915</v>
      </c>
      <c r="B3911" s="2">
        <v>45915</v>
      </c>
      <c r="C3911" s="1" t="s">
        <v>50</v>
      </c>
      <c r="D3911" s="1">
        <v>3691</v>
      </c>
      <c r="E3911" s="2">
        <v>45915</v>
      </c>
      <c r="F3911" s="3">
        <v>0.3298611111111111</v>
      </c>
      <c r="G3911" s="1" t="s">
        <v>51</v>
      </c>
      <c r="H3911" s="1" t="s">
        <v>44</v>
      </c>
      <c r="I3911" s="1">
        <v>11009563</v>
      </c>
      <c r="J3911" s="1">
        <v>3202907650</v>
      </c>
      <c r="K3911" s="1" t="s">
        <v>49</v>
      </c>
      <c r="L3911" s="1" t="s">
        <v>46</v>
      </c>
      <c r="M3911" s="1" t="s">
        <v>46</v>
      </c>
      <c r="N3911" s="1" t="s">
        <v>46</v>
      </c>
      <c r="O3911" s="1" t="s">
        <v>46</v>
      </c>
      <c r="P3911" s="1" t="s">
        <v>46</v>
      </c>
      <c r="Q3911" s="1" t="s">
        <v>46</v>
      </c>
      <c r="R3911" s="1" t="s">
        <v>46</v>
      </c>
      <c r="S3911" s="1" t="s">
        <v>46</v>
      </c>
      <c r="T3911" s="12" t="str">
        <f>IF(OR(VOZ_WHATSAPP[[#This Row],[Brinda argumentos coherentes a la objeción]]="No Cumple",VOZ_WHATSAPP[[#This Row],[Despliegue de Beneficios y/o consecuencias]]="No Cumple"),"Sin Negocio","Negocio")</f>
        <v>Negocio</v>
      </c>
      <c r="U3911" s="1" t="s">
        <v>47</v>
      </c>
      <c r="V3911" s="1" t="s">
        <v>47</v>
      </c>
      <c r="W3911" s="1" t="s">
        <v>47</v>
      </c>
      <c r="X3911" s="12" t="str">
        <f>IF(OR(VOZ_WHATSAPP[[#This Row],[Confirma Valor de pago]]="No Cumple",VOZ_WHATSAPP[[#This Row],[Confirma hora de pago]]="No Cumple",VOZ_WHATSAPP[[#This Row],[Confirma medio de pago]]="No Cumple"),"Sin Cierre","Cierre")</f>
        <v>Sin Cierre</v>
      </c>
      <c r="Y3911" s="1" t="s">
        <v>46</v>
      </c>
      <c r="Z3911" s="1" t="s">
        <v>46</v>
      </c>
      <c r="AA3911" s="1" t="s">
        <v>46</v>
      </c>
      <c r="AB3911" s="1" t="s">
        <v>46</v>
      </c>
      <c r="AC3911" s="11" t="str">
        <f>IF(OR(VOZ_WHATSAPP[[#This Row],[La comunicación es asertiva, con respeto y evita maltrato]]="No Cumple",VOZ_WHATSAPP[[#This Row],[Cumple con las normativas legales]]="No Cumple"),"No Cumple","Cumple")</f>
        <v>Cumple</v>
      </c>
      <c r="AD3911" s="1" t="s">
        <v>46</v>
      </c>
      <c r="AE3911" s="1" t="s">
        <v>3381</v>
      </c>
      <c r="AF3911" s="4">
        <v>0.76</v>
      </c>
      <c r="AG3911" s="4">
        <f>IF(AND(VOZ_WHATSAPP[[#This Row],[Estado Cierre]]="Sin Cierre",VOZ_WHATSAPP[[#This Row],[Nota Negocio]]="Sin Negocio"),VOZ_WHATSAPP[[#This Row],[Nota]]-24%,VOZ_WHATSAPP[[#This Row],[Nota]])</f>
        <v>0.76</v>
      </c>
      <c r="AH3911" s="8">
        <f>IF(VOZ_WHATSAPP[[#This Row],[Estado Legal]]="No Cumple",0,IF(VOZ_WHATSAPP[[#This Row],[Realiza lectura de guion Legal]]="No Cumple",VOZ_WHATSAPP[[#This Row],[Nota 2]]-50%,VOZ_WHATSAPP[[#This Row],[Nota 2]]))</f>
        <v>0.76</v>
      </c>
    </row>
    <row r="3912" spans="1:34" x14ac:dyDescent="0.25">
      <c r="A3912" s="2" t="str">
        <f>VOZ_WHATSAPP[[#This Row],[ID Asesor]]&amp;VOZ_WHATSAPP[[#This Row],[Fecha Monitoreo]]</f>
        <v>412345915</v>
      </c>
      <c r="B3912" s="2">
        <v>45915</v>
      </c>
      <c r="C3912" s="1" t="s">
        <v>126</v>
      </c>
      <c r="D3912" s="1">
        <v>4123</v>
      </c>
      <c r="E3912" s="2">
        <v>45915</v>
      </c>
      <c r="F3912" s="3">
        <v>0.35208333333333336</v>
      </c>
      <c r="G3912" s="1" t="s">
        <v>58</v>
      </c>
      <c r="H3912" s="1" t="s">
        <v>44</v>
      </c>
      <c r="I3912" s="1">
        <v>577</v>
      </c>
      <c r="J3912" s="1">
        <v>3238034591</v>
      </c>
      <c r="K3912" s="1" t="s">
        <v>45</v>
      </c>
      <c r="L3912" s="1" t="s">
        <v>46</v>
      </c>
      <c r="M3912" s="1" t="s">
        <v>47</v>
      </c>
      <c r="N3912" s="1" t="s">
        <v>46</v>
      </c>
      <c r="O3912" s="1" t="s">
        <v>46</v>
      </c>
      <c r="P3912" s="1" t="s">
        <v>46</v>
      </c>
      <c r="Q3912" s="1" t="s">
        <v>46</v>
      </c>
      <c r="R3912" s="1" t="s">
        <v>47</v>
      </c>
      <c r="S3912" s="1" t="s">
        <v>47</v>
      </c>
      <c r="T3912" s="12" t="str">
        <f>IF(OR(VOZ_WHATSAPP[[#This Row],[Brinda argumentos coherentes a la objeción]]="No Cumple",VOZ_WHATSAPP[[#This Row],[Despliegue de Beneficios y/o consecuencias]]="No Cumple"),"Sin Negocio","Negocio")</f>
        <v>Sin Negocio</v>
      </c>
      <c r="U3912" s="1" t="s">
        <v>47</v>
      </c>
      <c r="V3912" s="1" t="s">
        <v>47</v>
      </c>
      <c r="W3912" s="1" t="s">
        <v>47</v>
      </c>
      <c r="X3912" s="12" t="str">
        <f>IF(OR(VOZ_WHATSAPP[[#This Row],[Confirma Valor de pago]]="No Cumple",VOZ_WHATSAPP[[#This Row],[Confirma hora de pago]]="No Cumple",VOZ_WHATSAPP[[#This Row],[Confirma medio de pago]]="No Cumple"),"Sin Cierre","Cierre")</f>
        <v>Sin Cierre</v>
      </c>
      <c r="Y3912" s="1" t="s">
        <v>46</v>
      </c>
      <c r="Z3912" s="1" t="s">
        <v>54</v>
      </c>
      <c r="AA3912" s="1" t="s">
        <v>46</v>
      </c>
      <c r="AB3912" s="1" t="s">
        <v>46</v>
      </c>
      <c r="AC3912" s="11" t="str">
        <f>IF(OR(VOZ_WHATSAPP[[#This Row],[La comunicación es asertiva, con respeto y evita maltrato]]="No Cumple",VOZ_WHATSAPP[[#This Row],[Cumple con las normativas legales]]="No Cumple"),"No Cumple","Cumple")</f>
        <v>Cumple</v>
      </c>
      <c r="AD3912" s="1" t="s">
        <v>46</v>
      </c>
      <c r="AE3912" s="1" t="s">
        <v>3382</v>
      </c>
      <c r="AF3912" s="4">
        <v>0.37</v>
      </c>
      <c r="AG3912" s="4">
        <f>IF(AND(VOZ_WHATSAPP[[#This Row],[Estado Cierre]]="Sin Cierre",VOZ_WHATSAPP[[#This Row],[Nota Negocio]]="Sin Negocio"),VOZ_WHATSAPP[[#This Row],[Nota]]-24%,VOZ_WHATSAPP[[#This Row],[Nota]])</f>
        <v>0.13</v>
      </c>
      <c r="AH3912" s="8">
        <f>IF(VOZ_WHATSAPP[[#This Row],[Estado Legal]]="No Cumple",0,IF(VOZ_WHATSAPP[[#This Row],[Realiza lectura de guion Legal]]="No Cumple",VOZ_WHATSAPP[[#This Row],[Nota 2]]-50%,VOZ_WHATSAPP[[#This Row],[Nota 2]]))</f>
        <v>0.13</v>
      </c>
    </row>
    <row r="3913" spans="1:34" x14ac:dyDescent="0.25">
      <c r="A3913" s="2" t="str">
        <f>VOZ_WHATSAPP[[#This Row],[ID Asesor]]&amp;VOZ_WHATSAPP[[#This Row],[Fecha Monitoreo]]</f>
        <v>308545915</v>
      </c>
      <c r="B3913" s="2">
        <v>45915</v>
      </c>
      <c r="C3913" s="1" t="s">
        <v>50</v>
      </c>
      <c r="D3913" s="1">
        <v>3085</v>
      </c>
      <c r="E3913" s="2">
        <v>45915</v>
      </c>
      <c r="F3913" s="3">
        <v>0.35902777777777778</v>
      </c>
      <c r="G3913" s="1" t="s">
        <v>43</v>
      </c>
      <c r="H3913" s="1" t="s">
        <v>44</v>
      </c>
      <c r="I3913" s="1">
        <v>1293</v>
      </c>
      <c r="J3913" s="1">
        <v>3225957416</v>
      </c>
      <c r="K3913" s="1" t="s">
        <v>45</v>
      </c>
      <c r="L3913" s="1" t="s">
        <v>46</v>
      </c>
      <c r="M3913" s="1" t="s">
        <v>46</v>
      </c>
      <c r="N3913" s="1" t="s">
        <v>46</v>
      </c>
      <c r="O3913" s="1" t="s">
        <v>46</v>
      </c>
      <c r="P3913" s="1" t="s">
        <v>46</v>
      </c>
      <c r="Q3913" s="1" t="s">
        <v>46</v>
      </c>
      <c r="R3913" s="1" t="s">
        <v>46</v>
      </c>
      <c r="S3913" s="1" t="s">
        <v>46</v>
      </c>
      <c r="T3913" s="12" t="str">
        <f>IF(OR(VOZ_WHATSAPP[[#This Row],[Brinda argumentos coherentes a la objeción]]="No Cumple",VOZ_WHATSAPP[[#This Row],[Despliegue de Beneficios y/o consecuencias]]="No Cumple"),"Sin Negocio","Negocio")</f>
        <v>Negocio</v>
      </c>
      <c r="U3913" s="1" t="s">
        <v>46</v>
      </c>
      <c r="V3913" s="1" t="s">
        <v>46</v>
      </c>
      <c r="W3913" s="1" t="s">
        <v>46</v>
      </c>
      <c r="X3913" s="12" t="str">
        <f>IF(OR(VOZ_WHATSAPP[[#This Row],[Confirma Valor de pago]]="No Cumple",VOZ_WHATSAPP[[#This Row],[Confirma hora de pago]]="No Cumple",VOZ_WHATSAPP[[#This Row],[Confirma medio de pago]]="No Cumple"),"Sin Cierre","Cierre")</f>
        <v>Cierre</v>
      </c>
      <c r="Y3913" s="1" t="s">
        <v>46</v>
      </c>
      <c r="Z3913" s="1" t="s">
        <v>54</v>
      </c>
      <c r="AA3913" s="1" t="s">
        <v>46</v>
      </c>
      <c r="AB3913" s="1" t="s">
        <v>46</v>
      </c>
      <c r="AC3913" s="11" t="str">
        <f>IF(OR(VOZ_WHATSAPP[[#This Row],[La comunicación es asertiva, con respeto y evita maltrato]]="No Cumple",VOZ_WHATSAPP[[#This Row],[Cumple con las normativas legales]]="No Cumple"),"No Cumple","Cumple")</f>
        <v>Cumple</v>
      </c>
      <c r="AD3913" s="1" t="s">
        <v>46</v>
      </c>
      <c r="AE3913" s="1" t="s">
        <v>3383</v>
      </c>
      <c r="AF3913" s="4">
        <v>0.85</v>
      </c>
      <c r="AG3913" s="4">
        <f>IF(AND(VOZ_WHATSAPP[[#This Row],[Estado Cierre]]="Sin Cierre",VOZ_WHATSAPP[[#This Row],[Nota Negocio]]="Sin Negocio"),VOZ_WHATSAPP[[#This Row],[Nota]]-24%,VOZ_WHATSAPP[[#This Row],[Nota]])</f>
        <v>0.85</v>
      </c>
      <c r="AH3913" s="8">
        <f>IF(VOZ_WHATSAPP[[#This Row],[Estado Legal]]="No Cumple",0,IF(VOZ_WHATSAPP[[#This Row],[Realiza lectura de guion Legal]]="No Cumple",VOZ_WHATSAPP[[#This Row],[Nota 2]]-50%,VOZ_WHATSAPP[[#This Row],[Nota 2]]))</f>
        <v>0.85</v>
      </c>
    </row>
    <row r="3914" spans="1:34" x14ac:dyDescent="0.25">
      <c r="A3914" s="2" t="str">
        <f>VOZ_WHATSAPP[[#This Row],[ID Asesor]]&amp;VOZ_WHATSAPP[[#This Row],[Fecha Monitoreo]]</f>
        <v>387045915</v>
      </c>
      <c r="B3914" s="2">
        <v>45915</v>
      </c>
      <c r="C3914" s="1" t="s">
        <v>42</v>
      </c>
      <c r="D3914" s="1">
        <v>3870</v>
      </c>
      <c r="E3914" s="2">
        <v>45915</v>
      </c>
      <c r="F3914" s="3">
        <v>0.31458333333333333</v>
      </c>
      <c r="G3914" s="1" t="s">
        <v>51</v>
      </c>
      <c r="H3914" s="1" t="s">
        <v>44</v>
      </c>
      <c r="I3914" s="1">
        <v>1398</v>
      </c>
      <c r="J3914" s="1">
        <v>3018059027</v>
      </c>
      <c r="K3914" s="1" t="s">
        <v>45</v>
      </c>
      <c r="L3914" s="1" t="s">
        <v>46</v>
      </c>
      <c r="M3914" s="1" t="s">
        <v>46</v>
      </c>
      <c r="N3914" s="1" t="s">
        <v>46</v>
      </c>
      <c r="O3914" s="1" t="s">
        <v>46</v>
      </c>
      <c r="P3914" s="1" t="s">
        <v>54</v>
      </c>
      <c r="Q3914" s="1" t="s">
        <v>46</v>
      </c>
      <c r="R3914" s="1" t="s">
        <v>46</v>
      </c>
      <c r="S3914" s="1" t="s">
        <v>46</v>
      </c>
      <c r="T3914" s="12" t="str">
        <f>IF(OR(VOZ_WHATSAPP[[#This Row],[Brinda argumentos coherentes a la objeción]]="No Cumple",VOZ_WHATSAPP[[#This Row],[Despliegue de Beneficios y/o consecuencias]]="No Cumple"),"Sin Negocio","Negocio")</f>
        <v>Negocio</v>
      </c>
      <c r="U3914" s="1" t="s">
        <v>48</v>
      </c>
      <c r="V3914" s="1" t="s">
        <v>48</v>
      </c>
      <c r="W3914" s="1" t="s">
        <v>48</v>
      </c>
      <c r="X3914" s="12" t="str">
        <f>IF(OR(VOZ_WHATSAPP[[#This Row],[Confirma Valor de pago]]="No Cumple",VOZ_WHATSAPP[[#This Row],[Confirma hora de pago]]="No Cumple",VOZ_WHATSAPP[[#This Row],[Confirma medio de pago]]="No Cumple"),"Sin Cierre","Cierre")</f>
        <v>Cierre</v>
      </c>
      <c r="Y3914" s="1" t="s">
        <v>46</v>
      </c>
      <c r="Z3914" s="1" t="s">
        <v>46</v>
      </c>
      <c r="AA3914" s="1" t="s">
        <v>46</v>
      </c>
      <c r="AB3914" s="1" t="s">
        <v>46</v>
      </c>
      <c r="AC3914" s="11" t="str">
        <f>IF(OR(VOZ_WHATSAPP[[#This Row],[La comunicación es asertiva, con respeto y evita maltrato]]="No Cumple",VOZ_WHATSAPP[[#This Row],[Cumple con las normativas legales]]="No Cumple"),"No Cumple","Cumple")</f>
        <v>Cumple</v>
      </c>
      <c r="AD3914" s="1" t="s">
        <v>46</v>
      </c>
      <c r="AE3914" s="1" t="s">
        <v>3384</v>
      </c>
      <c r="AF3914" s="4">
        <v>0.95</v>
      </c>
      <c r="AG3914" s="4">
        <f>IF(AND(VOZ_WHATSAPP[[#This Row],[Estado Cierre]]="Sin Cierre",VOZ_WHATSAPP[[#This Row],[Nota Negocio]]="Sin Negocio"),VOZ_WHATSAPP[[#This Row],[Nota]]-24%,VOZ_WHATSAPP[[#This Row],[Nota]])</f>
        <v>0.95</v>
      </c>
      <c r="AH3914" s="8">
        <f>IF(VOZ_WHATSAPP[[#This Row],[Estado Legal]]="No Cumple",0,IF(VOZ_WHATSAPP[[#This Row],[Realiza lectura de guion Legal]]="No Cumple",VOZ_WHATSAPP[[#This Row],[Nota 2]]-50%,VOZ_WHATSAPP[[#This Row],[Nota 2]]))</f>
        <v>0.95</v>
      </c>
    </row>
    <row r="3915" spans="1:34" x14ac:dyDescent="0.25">
      <c r="A3915" s="2" t="str">
        <f>VOZ_WHATSAPP[[#This Row],[ID Asesor]]&amp;VOZ_WHATSAPP[[#This Row],[Fecha Monitoreo]]</f>
        <v>402045915</v>
      </c>
      <c r="B3915" s="2">
        <v>45915</v>
      </c>
      <c r="C3915" s="1" t="s">
        <v>126</v>
      </c>
      <c r="D3915" s="1">
        <v>4020</v>
      </c>
      <c r="E3915" s="2">
        <v>45915</v>
      </c>
      <c r="F3915" s="3">
        <v>0.36458333333333331</v>
      </c>
      <c r="G3915" s="1" t="s">
        <v>51</v>
      </c>
      <c r="H3915" s="1" t="s">
        <v>44</v>
      </c>
      <c r="I3915" s="1">
        <v>610</v>
      </c>
      <c r="J3915" s="1">
        <v>3024423486</v>
      </c>
      <c r="K3915" s="1" t="s">
        <v>45</v>
      </c>
      <c r="L3915" s="1" t="s">
        <v>46</v>
      </c>
      <c r="M3915" s="1" t="s">
        <v>46</v>
      </c>
      <c r="N3915" s="1" t="s">
        <v>46</v>
      </c>
      <c r="O3915" s="1" t="s">
        <v>54</v>
      </c>
      <c r="P3915" s="1" t="s">
        <v>46</v>
      </c>
      <c r="Q3915" s="1" t="s">
        <v>46</v>
      </c>
      <c r="R3915" s="1" t="s">
        <v>47</v>
      </c>
      <c r="S3915" s="1" t="s">
        <v>46</v>
      </c>
      <c r="T3915" s="12" t="str">
        <f>IF(OR(VOZ_WHATSAPP[[#This Row],[Brinda argumentos coherentes a la objeción]]="No Cumple",VOZ_WHATSAPP[[#This Row],[Despliegue de Beneficios y/o consecuencias]]="No Cumple"),"Sin Negocio","Negocio")</f>
        <v>Sin Negocio</v>
      </c>
      <c r="U3915" s="1" t="s">
        <v>48</v>
      </c>
      <c r="V3915" s="1" t="s">
        <v>48</v>
      </c>
      <c r="W3915" s="1" t="s">
        <v>48</v>
      </c>
      <c r="X3915" s="12" t="str">
        <f>IF(OR(VOZ_WHATSAPP[[#This Row],[Confirma Valor de pago]]="No Cumple",VOZ_WHATSAPP[[#This Row],[Confirma hora de pago]]="No Cumple",VOZ_WHATSAPP[[#This Row],[Confirma medio de pago]]="No Cumple"),"Sin Cierre","Cierre")</f>
        <v>Cierre</v>
      </c>
      <c r="Y3915" s="1" t="s">
        <v>46</v>
      </c>
      <c r="Z3915" s="1" t="s">
        <v>46</v>
      </c>
      <c r="AA3915" s="1" t="s">
        <v>46</v>
      </c>
      <c r="AB3915" s="1" t="s">
        <v>46</v>
      </c>
      <c r="AC3915" s="11" t="str">
        <f>IF(OR(VOZ_WHATSAPP[[#This Row],[La comunicación es asertiva, con respeto y evita maltrato]]="No Cumple",VOZ_WHATSAPP[[#This Row],[Cumple con las normativas legales]]="No Cumple"),"No Cumple","Cumple")</f>
        <v>Cumple</v>
      </c>
      <c r="AD3915" s="1" t="s">
        <v>46</v>
      </c>
      <c r="AE3915" s="1" t="s">
        <v>3385</v>
      </c>
      <c r="AF3915" s="4">
        <v>0.85</v>
      </c>
      <c r="AG3915" s="4">
        <f>IF(AND(VOZ_WHATSAPP[[#This Row],[Estado Cierre]]="Sin Cierre",VOZ_WHATSAPP[[#This Row],[Nota Negocio]]="Sin Negocio"),VOZ_WHATSAPP[[#This Row],[Nota]]-24%,VOZ_WHATSAPP[[#This Row],[Nota]])</f>
        <v>0.85</v>
      </c>
      <c r="AH3915" s="8">
        <f>IF(VOZ_WHATSAPP[[#This Row],[Estado Legal]]="No Cumple",0,IF(VOZ_WHATSAPP[[#This Row],[Realiza lectura de guion Legal]]="No Cumple",VOZ_WHATSAPP[[#This Row],[Nota 2]]-50%,VOZ_WHATSAPP[[#This Row],[Nota 2]]))</f>
        <v>0.85</v>
      </c>
    </row>
    <row r="3916" spans="1:34" x14ac:dyDescent="0.25">
      <c r="A3916" s="2" t="str">
        <f>VOZ_WHATSAPP[[#This Row],[ID Asesor]]&amp;VOZ_WHATSAPP[[#This Row],[Fecha Monitoreo]]</f>
        <v>388945915</v>
      </c>
      <c r="B3916" s="2">
        <v>45915</v>
      </c>
      <c r="C3916" s="1" t="s">
        <v>42</v>
      </c>
      <c r="D3916" s="1">
        <v>3889</v>
      </c>
      <c r="E3916" s="2">
        <v>45915</v>
      </c>
      <c r="F3916" s="3">
        <v>0.36527777777777776</v>
      </c>
      <c r="G3916" s="1" t="s">
        <v>60</v>
      </c>
      <c r="H3916" s="1" t="s">
        <v>44</v>
      </c>
      <c r="I3916" s="1">
        <v>210020490</v>
      </c>
      <c r="J3916" s="1">
        <v>3103370851</v>
      </c>
      <c r="K3916" s="1" t="s">
        <v>49</v>
      </c>
      <c r="L3916" s="1" t="s">
        <v>46</v>
      </c>
      <c r="M3916" s="1" t="s">
        <v>46</v>
      </c>
      <c r="N3916" s="1" t="s">
        <v>46</v>
      </c>
      <c r="O3916" s="1" t="s">
        <v>46</v>
      </c>
      <c r="P3916" s="1" t="s">
        <v>46</v>
      </c>
      <c r="Q3916" s="1" t="s">
        <v>46</v>
      </c>
      <c r="R3916" s="1" t="s">
        <v>46</v>
      </c>
      <c r="S3916" s="1" t="s">
        <v>46</v>
      </c>
      <c r="T3916" s="12" t="str">
        <f>IF(OR(VOZ_WHATSAPP[[#This Row],[Brinda argumentos coherentes a la objeción]]="No Cumple",VOZ_WHATSAPP[[#This Row],[Despliegue de Beneficios y/o consecuencias]]="No Cumple"),"Sin Negocio","Negocio")</f>
        <v>Negocio</v>
      </c>
      <c r="U3916" s="1" t="s">
        <v>48</v>
      </c>
      <c r="V3916" s="1" t="s">
        <v>48</v>
      </c>
      <c r="W3916" s="1" t="s">
        <v>48</v>
      </c>
      <c r="X3916" s="12" t="str">
        <f>IF(OR(VOZ_WHATSAPP[[#This Row],[Confirma Valor de pago]]="No Cumple",VOZ_WHATSAPP[[#This Row],[Confirma hora de pago]]="No Cumple",VOZ_WHATSAPP[[#This Row],[Confirma medio de pago]]="No Cumple"),"Sin Cierre","Cierre")</f>
        <v>Cierre</v>
      </c>
      <c r="Y3916" s="1" t="s">
        <v>46</v>
      </c>
      <c r="Z3916" s="1" t="s">
        <v>46</v>
      </c>
      <c r="AA3916" s="1" t="s">
        <v>46</v>
      </c>
      <c r="AB3916" s="1" t="s">
        <v>46</v>
      </c>
      <c r="AC3916" s="11" t="str">
        <f>IF(OR(VOZ_WHATSAPP[[#This Row],[La comunicación es asertiva, con respeto y evita maltrato]]="No Cumple",VOZ_WHATSAPP[[#This Row],[Cumple con las normativas legales]]="No Cumple"),"No Cumple","Cumple")</f>
        <v>Cumple</v>
      </c>
      <c r="AD3916" s="1" t="s">
        <v>46</v>
      </c>
      <c r="AE3916" s="1" t="s">
        <v>55</v>
      </c>
      <c r="AF3916" s="4">
        <v>1</v>
      </c>
      <c r="AG3916" s="4">
        <f>IF(AND(VOZ_WHATSAPP[[#This Row],[Estado Cierre]]="Sin Cierre",VOZ_WHATSAPP[[#This Row],[Nota Negocio]]="Sin Negocio"),VOZ_WHATSAPP[[#This Row],[Nota]]-24%,VOZ_WHATSAPP[[#This Row],[Nota]])</f>
        <v>1</v>
      </c>
      <c r="AH3916" s="8">
        <f>IF(VOZ_WHATSAPP[[#This Row],[Estado Legal]]="No Cumple",0,IF(VOZ_WHATSAPP[[#This Row],[Realiza lectura de guion Legal]]="No Cumple",VOZ_WHATSAPP[[#This Row],[Nota 2]]-50%,VOZ_WHATSAPP[[#This Row],[Nota 2]]))</f>
        <v>1</v>
      </c>
    </row>
    <row r="3917" spans="1:34" x14ac:dyDescent="0.25">
      <c r="A3917" s="2" t="str">
        <f>VOZ_WHATSAPP[[#This Row],[ID Asesor]]&amp;VOZ_WHATSAPP[[#This Row],[Fecha Monitoreo]]</f>
        <v>383045915</v>
      </c>
      <c r="B3917" s="2">
        <v>45915</v>
      </c>
      <c r="C3917" s="1" t="s">
        <v>696</v>
      </c>
      <c r="D3917" s="1">
        <v>3830</v>
      </c>
      <c r="E3917" s="2">
        <v>45915</v>
      </c>
      <c r="F3917" s="3">
        <v>0.37291666666666667</v>
      </c>
      <c r="G3917" s="1" t="s">
        <v>58</v>
      </c>
      <c r="H3917" s="1" t="s">
        <v>44</v>
      </c>
      <c r="I3917" s="1">
        <v>575</v>
      </c>
      <c r="J3917" s="1">
        <v>3218894072</v>
      </c>
      <c r="K3917" s="1" t="s">
        <v>45</v>
      </c>
      <c r="L3917" s="1" t="s">
        <v>46</v>
      </c>
      <c r="M3917" s="1" t="s">
        <v>46</v>
      </c>
      <c r="N3917" s="1" t="s">
        <v>46</v>
      </c>
      <c r="O3917" s="1" t="s">
        <v>46</v>
      </c>
      <c r="P3917" s="1" t="s">
        <v>46</v>
      </c>
      <c r="Q3917" s="1" t="s">
        <v>48</v>
      </c>
      <c r="R3917" s="1" t="s">
        <v>48</v>
      </c>
      <c r="S3917" s="1" t="s">
        <v>47</v>
      </c>
      <c r="T3917" s="12" t="str">
        <f>IF(OR(VOZ_WHATSAPP[[#This Row],[Brinda argumentos coherentes a la objeción]]="No Cumple",VOZ_WHATSAPP[[#This Row],[Despliegue de Beneficios y/o consecuencias]]="No Cumple"),"Sin Negocio","Negocio")</f>
        <v>Sin Negocio</v>
      </c>
      <c r="U3917" s="1" t="s">
        <v>46</v>
      </c>
      <c r="V3917" s="1" t="s">
        <v>46</v>
      </c>
      <c r="W3917" s="1" t="s">
        <v>46</v>
      </c>
      <c r="X3917" s="12" t="str">
        <f>IF(OR(VOZ_WHATSAPP[[#This Row],[Confirma Valor de pago]]="No Cumple",VOZ_WHATSAPP[[#This Row],[Confirma hora de pago]]="No Cumple",VOZ_WHATSAPP[[#This Row],[Confirma medio de pago]]="No Cumple"),"Sin Cierre","Cierre")</f>
        <v>Cierre</v>
      </c>
      <c r="Y3917" s="1" t="s">
        <v>46</v>
      </c>
      <c r="Z3917" s="1" t="s">
        <v>46</v>
      </c>
      <c r="AA3917" s="1" t="s">
        <v>46</v>
      </c>
      <c r="AB3917" s="1" t="s">
        <v>46</v>
      </c>
      <c r="AC3917" s="11" t="str">
        <f>IF(OR(VOZ_WHATSAPP[[#This Row],[La comunicación es asertiva, con respeto y evita maltrato]]="No Cumple",VOZ_WHATSAPP[[#This Row],[Cumple con las normativas legales]]="No Cumple"),"No Cumple","Cumple")</f>
        <v>Cumple</v>
      </c>
      <c r="AD3917" s="1" t="s">
        <v>46</v>
      </c>
      <c r="AE3917" s="1" t="s">
        <v>3362</v>
      </c>
      <c r="AF3917" s="4">
        <v>0.9</v>
      </c>
      <c r="AG3917" s="4">
        <f>IF(AND(VOZ_WHATSAPP[[#This Row],[Estado Cierre]]="Sin Cierre",VOZ_WHATSAPP[[#This Row],[Nota Negocio]]="Sin Negocio"),VOZ_WHATSAPP[[#This Row],[Nota]]-24%,VOZ_WHATSAPP[[#This Row],[Nota]])</f>
        <v>0.9</v>
      </c>
      <c r="AH3917" s="8">
        <f>IF(VOZ_WHATSAPP[[#This Row],[Estado Legal]]="No Cumple",0,IF(VOZ_WHATSAPP[[#This Row],[Realiza lectura de guion Legal]]="No Cumple",VOZ_WHATSAPP[[#This Row],[Nota 2]]-50%,VOZ_WHATSAPP[[#This Row],[Nota 2]]))</f>
        <v>0.9</v>
      </c>
    </row>
    <row r="3918" spans="1:34" x14ac:dyDescent="0.25">
      <c r="A3918" s="2" t="str">
        <f>VOZ_WHATSAPP[[#This Row],[ID Asesor]]&amp;VOZ_WHATSAPP[[#This Row],[Fecha Monitoreo]]</f>
        <v>364545915</v>
      </c>
      <c r="B3918" s="2">
        <v>45915</v>
      </c>
      <c r="C3918" s="1" t="s">
        <v>42</v>
      </c>
      <c r="D3918" s="1">
        <v>3645</v>
      </c>
      <c r="E3918" s="2">
        <v>45915</v>
      </c>
      <c r="F3918" s="3">
        <v>0.3611111111111111</v>
      </c>
      <c r="G3918" s="1" t="s">
        <v>51</v>
      </c>
      <c r="H3918" s="1" t="s">
        <v>44</v>
      </c>
      <c r="I3918" s="1">
        <v>11009533</v>
      </c>
      <c r="J3918" s="1">
        <v>3192751390</v>
      </c>
      <c r="K3918" s="1" t="s">
        <v>49</v>
      </c>
      <c r="L3918" s="1" t="s">
        <v>46</v>
      </c>
      <c r="M3918" s="1" t="s">
        <v>46</v>
      </c>
      <c r="N3918" s="1" t="s">
        <v>46</v>
      </c>
      <c r="O3918" s="1" t="s">
        <v>46</v>
      </c>
      <c r="P3918" s="1" t="s">
        <v>46</v>
      </c>
      <c r="Q3918" s="1" t="s">
        <v>46</v>
      </c>
      <c r="R3918" s="1" t="s">
        <v>46</v>
      </c>
      <c r="S3918" s="1" t="s">
        <v>46</v>
      </c>
      <c r="T3918" s="12" t="str">
        <f>IF(OR(VOZ_WHATSAPP[[#This Row],[Brinda argumentos coherentes a la objeción]]="No Cumple",VOZ_WHATSAPP[[#This Row],[Despliegue de Beneficios y/o consecuencias]]="No Cumple"),"Sin Negocio","Negocio")</f>
        <v>Negocio</v>
      </c>
      <c r="U3918" s="1" t="s">
        <v>46</v>
      </c>
      <c r="V3918" s="1" t="s">
        <v>47</v>
      </c>
      <c r="W3918" s="1" t="s">
        <v>46</v>
      </c>
      <c r="X3918" s="12" t="str">
        <f>IF(OR(VOZ_WHATSAPP[[#This Row],[Confirma Valor de pago]]="No Cumple",VOZ_WHATSAPP[[#This Row],[Confirma hora de pago]]="No Cumple",VOZ_WHATSAPP[[#This Row],[Confirma medio de pago]]="No Cumple"),"Sin Cierre","Cierre")</f>
        <v>Sin Cierre</v>
      </c>
      <c r="Y3918" s="1" t="s">
        <v>46</v>
      </c>
      <c r="Z3918" s="1" t="s">
        <v>46</v>
      </c>
      <c r="AA3918" s="1" t="s">
        <v>46</v>
      </c>
      <c r="AB3918" s="1" t="s">
        <v>46</v>
      </c>
      <c r="AC3918" s="11" t="str">
        <f>IF(OR(VOZ_WHATSAPP[[#This Row],[La comunicación es asertiva, con respeto y evita maltrato]]="No Cumple",VOZ_WHATSAPP[[#This Row],[Cumple con las normativas legales]]="No Cumple"),"No Cumple","Cumple")</f>
        <v>Cumple</v>
      </c>
      <c r="AD3918" s="1" t="s">
        <v>46</v>
      </c>
      <c r="AE3918" s="1" t="s">
        <v>3386</v>
      </c>
      <c r="AF3918" s="4">
        <v>0.92</v>
      </c>
      <c r="AG3918" s="4">
        <f>IF(AND(VOZ_WHATSAPP[[#This Row],[Estado Cierre]]="Sin Cierre",VOZ_WHATSAPP[[#This Row],[Nota Negocio]]="Sin Negocio"),VOZ_WHATSAPP[[#This Row],[Nota]]-24%,VOZ_WHATSAPP[[#This Row],[Nota]])</f>
        <v>0.92</v>
      </c>
      <c r="AH3918" s="8">
        <f>IF(VOZ_WHATSAPP[[#This Row],[Estado Legal]]="No Cumple",0,IF(VOZ_WHATSAPP[[#This Row],[Realiza lectura de guion Legal]]="No Cumple",VOZ_WHATSAPP[[#This Row],[Nota 2]]-50%,VOZ_WHATSAPP[[#This Row],[Nota 2]]))</f>
        <v>0.92</v>
      </c>
    </row>
    <row r="3919" spans="1:34" x14ac:dyDescent="0.25">
      <c r="A3919" s="2" t="str">
        <f>VOZ_WHATSAPP[[#This Row],[ID Asesor]]&amp;VOZ_WHATSAPP[[#This Row],[Fecha Monitoreo]]</f>
        <v>407845915</v>
      </c>
      <c r="B3919" s="2">
        <v>45915</v>
      </c>
      <c r="C3919" s="1" t="s">
        <v>696</v>
      </c>
      <c r="D3919" s="1">
        <v>4078</v>
      </c>
      <c r="E3919" s="2">
        <v>45915</v>
      </c>
      <c r="F3919" s="3">
        <v>0.39166666666666666</v>
      </c>
      <c r="G3919" s="1" t="s">
        <v>58</v>
      </c>
      <c r="H3919" s="1" t="s">
        <v>44</v>
      </c>
      <c r="I3919" s="1">
        <v>618</v>
      </c>
      <c r="J3919" s="1">
        <v>3219236769</v>
      </c>
      <c r="K3919" s="1" t="s">
        <v>45</v>
      </c>
      <c r="L3919" s="1" t="s">
        <v>46</v>
      </c>
      <c r="M3919" s="1" t="s">
        <v>48</v>
      </c>
      <c r="N3919" s="1" t="s">
        <v>46</v>
      </c>
      <c r="O3919" s="1" t="s">
        <v>46</v>
      </c>
      <c r="P3919" s="1" t="s">
        <v>46</v>
      </c>
      <c r="Q3919" s="1" t="s">
        <v>46</v>
      </c>
      <c r="R3919" s="1" t="s">
        <v>47</v>
      </c>
      <c r="S3919" s="1" t="s">
        <v>46</v>
      </c>
      <c r="T3919" s="12" t="str">
        <f>IF(OR(VOZ_WHATSAPP[[#This Row],[Brinda argumentos coherentes a la objeción]]="No Cumple",VOZ_WHATSAPP[[#This Row],[Despliegue de Beneficios y/o consecuencias]]="No Cumple"),"Sin Negocio","Negocio")</f>
        <v>Sin Negocio</v>
      </c>
      <c r="U3919" s="1" t="s">
        <v>48</v>
      </c>
      <c r="V3919" s="1" t="s">
        <v>48</v>
      </c>
      <c r="W3919" s="1" t="s">
        <v>48</v>
      </c>
      <c r="X3919" s="12" t="str">
        <f>IF(OR(VOZ_WHATSAPP[[#This Row],[Confirma Valor de pago]]="No Cumple",VOZ_WHATSAPP[[#This Row],[Confirma hora de pago]]="No Cumple",VOZ_WHATSAPP[[#This Row],[Confirma medio de pago]]="No Cumple"),"Sin Cierre","Cierre")</f>
        <v>Cierre</v>
      </c>
      <c r="Y3919" s="1" t="s">
        <v>46</v>
      </c>
      <c r="Z3919" s="1" t="s">
        <v>46</v>
      </c>
      <c r="AA3919" s="1" t="s">
        <v>46</v>
      </c>
      <c r="AB3919" s="1" t="s">
        <v>46</v>
      </c>
      <c r="AC3919" s="11" t="str">
        <f>IF(OR(VOZ_WHATSAPP[[#This Row],[La comunicación es asertiva, con respeto y evita maltrato]]="No Cumple",VOZ_WHATSAPP[[#This Row],[Cumple con las normativas legales]]="No Cumple"),"No Cumple","Cumple")</f>
        <v>Cumple</v>
      </c>
      <c r="AD3919" s="1" t="s">
        <v>46</v>
      </c>
      <c r="AE3919" s="1" t="s">
        <v>3387</v>
      </c>
      <c r="AF3919" s="4">
        <v>0.9</v>
      </c>
      <c r="AG3919" s="4">
        <f>IF(AND(VOZ_WHATSAPP[[#This Row],[Estado Cierre]]="Sin Cierre",VOZ_WHATSAPP[[#This Row],[Nota Negocio]]="Sin Negocio"),VOZ_WHATSAPP[[#This Row],[Nota]]-24%,VOZ_WHATSAPP[[#This Row],[Nota]])</f>
        <v>0.9</v>
      </c>
      <c r="AH3919" s="8">
        <f>IF(VOZ_WHATSAPP[[#This Row],[Estado Legal]]="No Cumple",0,IF(VOZ_WHATSAPP[[#This Row],[Realiza lectura de guion Legal]]="No Cumple",VOZ_WHATSAPP[[#This Row],[Nota 2]]-50%,VOZ_WHATSAPP[[#This Row],[Nota 2]]))</f>
        <v>0.9</v>
      </c>
    </row>
    <row r="3920" spans="1:34" x14ac:dyDescent="0.25">
      <c r="A3920" s="2" t="str">
        <f>VOZ_WHATSAPP[[#This Row],[ID Asesor]]&amp;VOZ_WHATSAPP[[#This Row],[Fecha Monitoreo]]</f>
        <v>412445915</v>
      </c>
      <c r="B3920" s="2">
        <v>45915</v>
      </c>
      <c r="C3920" s="1" t="s">
        <v>126</v>
      </c>
      <c r="D3920" s="1">
        <v>4124</v>
      </c>
      <c r="E3920" s="2">
        <v>45915</v>
      </c>
      <c r="F3920" s="3">
        <v>0.39374999999999999</v>
      </c>
      <c r="G3920" s="1" t="s">
        <v>58</v>
      </c>
      <c r="H3920" s="1" t="s">
        <v>44</v>
      </c>
      <c r="I3920" s="1">
        <v>576</v>
      </c>
      <c r="J3920" s="1">
        <v>3229108208</v>
      </c>
      <c r="K3920" s="1" t="s">
        <v>45</v>
      </c>
      <c r="L3920" s="1" t="s">
        <v>46</v>
      </c>
      <c r="M3920" s="1" t="s">
        <v>46</v>
      </c>
      <c r="N3920" s="1" t="s">
        <v>46</v>
      </c>
      <c r="O3920" s="1" t="s">
        <v>46</v>
      </c>
      <c r="P3920" s="1" t="s">
        <v>46</v>
      </c>
      <c r="Q3920" s="1" t="s">
        <v>46</v>
      </c>
      <c r="R3920" s="1" t="s">
        <v>47</v>
      </c>
      <c r="S3920" s="1" t="s">
        <v>47</v>
      </c>
      <c r="T3920" s="12" t="str">
        <f>IF(OR(VOZ_WHATSAPP[[#This Row],[Brinda argumentos coherentes a la objeción]]="No Cumple",VOZ_WHATSAPP[[#This Row],[Despliegue de Beneficios y/o consecuencias]]="No Cumple"),"Sin Negocio","Negocio")</f>
        <v>Sin Negocio</v>
      </c>
      <c r="U3920" s="1" t="s">
        <v>48</v>
      </c>
      <c r="V3920" s="1" t="s">
        <v>48</v>
      </c>
      <c r="W3920" s="1" t="s">
        <v>48</v>
      </c>
      <c r="X3920" s="12" t="str">
        <f>IF(OR(VOZ_WHATSAPP[[#This Row],[Confirma Valor de pago]]="No Cumple",VOZ_WHATSAPP[[#This Row],[Confirma hora de pago]]="No Cumple",VOZ_WHATSAPP[[#This Row],[Confirma medio de pago]]="No Cumple"),"Sin Cierre","Cierre")</f>
        <v>Cierre</v>
      </c>
      <c r="Y3920" s="1" t="s">
        <v>46</v>
      </c>
      <c r="Z3920" s="1" t="s">
        <v>46</v>
      </c>
      <c r="AA3920" s="1" t="s">
        <v>46</v>
      </c>
      <c r="AB3920" s="1" t="s">
        <v>46</v>
      </c>
      <c r="AC3920" s="11" t="str">
        <f>IF(OR(VOZ_WHATSAPP[[#This Row],[La comunicación es asertiva, con respeto y evita maltrato]]="No Cumple",VOZ_WHATSAPP[[#This Row],[Cumple con las normativas legales]]="No Cumple"),"No Cumple","Cumple")</f>
        <v>Cumple</v>
      </c>
      <c r="AD3920" s="1" t="s">
        <v>46</v>
      </c>
      <c r="AE3920" s="1" t="s">
        <v>3388</v>
      </c>
      <c r="AF3920" s="4">
        <v>0.8</v>
      </c>
      <c r="AG3920" s="4">
        <f>IF(AND(VOZ_WHATSAPP[[#This Row],[Estado Cierre]]="Sin Cierre",VOZ_WHATSAPP[[#This Row],[Nota Negocio]]="Sin Negocio"),VOZ_WHATSAPP[[#This Row],[Nota]]-24%,VOZ_WHATSAPP[[#This Row],[Nota]])</f>
        <v>0.8</v>
      </c>
      <c r="AH3920" s="8">
        <f>IF(VOZ_WHATSAPP[[#This Row],[Estado Legal]]="No Cumple",0,IF(VOZ_WHATSAPP[[#This Row],[Realiza lectura de guion Legal]]="No Cumple",VOZ_WHATSAPP[[#This Row],[Nota 2]]-50%,VOZ_WHATSAPP[[#This Row],[Nota 2]]))</f>
        <v>0.8</v>
      </c>
    </row>
    <row r="3921" spans="1:34" x14ac:dyDescent="0.25">
      <c r="A3921" s="2" t="str">
        <f>VOZ_WHATSAPP[[#This Row],[ID Asesor]]&amp;VOZ_WHATSAPP[[#This Row],[Fecha Monitoreo]]</f>
        <v>410045915</v>
      </c>
      <c r="B3921" s="2">
        <v>45915</v>
      </c>
      <c r="C3921" s="1" t="s">
        <v>42</v>
      </c>
      <c r="D3921" s="1">
        <v>4100</v>
      </c>
      <c r="E3921" s="2">
        <v>45915</v>
      </c>
      <c r="F3921" s="3">
        <v>0.40347222222222223</v>
      </c>
      <c r="G3921" s="1" t="s">
        <v>51</v>
      </c>
      <c r="H3921" s="1" t="s">
        <v>44</v>
      </c>
      <c r="I3921" s="1">
        <v>1491</v>
      </c>
      <c r="J3921" s="1">
        <v>3214406183</v>
      </c>
      <c r="K3921" s="1" t="s">
        <v>45</v>
      </c>
      <c r="L3921" s="1" t="s">
        <v>46</v>
      </c>
      <c r="M3921" s="1" t="s">
        <v>46</v>
      </c>
      <c r="N3921" s="1" t="s">
        <v>46</v>
      </c>
      <c r="O3921" s="1" t="s">
        <v>46</v>
      </c>
      <c r="P3921" s="1" t="s">
        <v>46</v>
      </c>
      <c r="Q3921" s="1" t="s">
        <v>46</v>
      </c>
      <c r="R3921" s="1" t="s">
        <v>46</v>
      </c>
      <c r="S3921" s="1" t="s">
        <v>47</v>
      </c>
      <c r="T3921" s="12" t="str">
        <f>IF(OR(VOZ_WHATSAPP[[#This Row],[Brinda argumentos coherentes a la objeción]]="No Cumple",VOZ_WHATSAPP[[#This Row],[Despliegue de Beneficios y/o consecuencias]]="No Cumple"),"Sin Negocio","Negocio")</f>
        <v>Sin Negocio</v>
      </c>
      <c r="U3921" s="1" t="s">
        <v>46</v>
      </c>
      <c r="V3921" s="1" t="s">
        <v>46</v>
      </c>
      <c r="W3921" s="1" t="s">
        <v>46</v>
      </c>
      <c r="X3921" s="12" t="str">
        <f>IF(OR(VOZ_WHATSAPP[[#This Row],[Confirma Valor de pago]]="No Cumple",VOZ_WHATSAPP[[#This Row],[Confirma hora de pago]]="No Cumple",VOZ_WHATSAPP[[#This Row],[Confirma medio de pago]]="No Cumple"),"Sin Cierre","Cierre")</f>
        <v>Cierre</v>
      </c>
      <c r="Y3921" s="1" t="s">
        <v>46</v>
      </c>
      <c r="Z3921" s="1" t="s">
        <v>46</v>
      </c>
      <c r="AA3921" s="1" t="s">
        <v>46</v>
      </c>
      <c r="AB3921" s="1" t="s">
        <v>46</v>
      </c>
      <c r="AC3921" s="11" t="str">
        <f>IF(OR(VOZ_WHATSAPP[[#This Row],[La comunicación es asertiva, con respeto y evita maltrato]]="No Cumple",VOZ_WHATSAPP[[#This Row],[Cumple con las normativas legales]]="No Cumple"),"No Cumple","Cumple")</f>
        <v>Cumple</v>
      </c>
      <c r="AD3921" s="1" t="s">
        <v>46</v>
      </c>
      <c r="AE3921" s="1" t="s">
        <v>3389</v>
      </c>
      <c r="AF3921" s="4">
        <v>0.9</v>
      </c>
      <c r="AG3921" s="4">
        <f>IF(AND(VOZ_WHATSAPP[[#This Row],[Estado Cierre]]="Sin Cierre",VOZ_WHATSAPP[[#This Row],[Nota Negocio]]="Sin Negocio"),VOZ_WHATSAPP[[#This Row],[Nota]]-24%,VOZ_WHATSAPP[[#This Row],[Nota]])</f>
        <v>0.9</v>
      </c>
      <c r="AH3921" s="8">
        <f>IF(VOZ_WHATSAPP[[#This Row],[Estado Legal]]="No Cumple",0,IF(VOZ_WHATSAPP[[#This Row],[Realiza lectura de guion Legal]]="No Cumple",VOZ_WHATSAPP[[#This Row],[Nota 2]]-50%,VOZ_WHATSAPP[[#This Row],[Nota 2]]))</f>
        <v>0.9</v>
      </c>
    </row>
    <row r="3922" spans="1:34" x14ac:dyDescent="0.25">
      <c r="A3922" s="2" t="str">
        <f>VOZ_WHATSAPP[[#This Row],[ID Asesor]]&amp;VOZ_WHATSAPP[[#This Row],[Fecha Monitoreo]]</f>
        <v>296645915</v>
      </c>
      <c r="B3922" s="2">
        <v>45915</v>
      </c>
      <c r="C3922" s="1" t="s">
        <v>42</v>
      </c>
      <c r="D3922" s="1">
        <v>2966</v>
      </c>
      <c r="E3922" s="2">
        <v>45915</v>
      </c>
      <c r="F3922" s="3">
        <v>0.3923611111111111</v>
      </c>
      <c r="G3922" s="1" t="s">
        <v>51</v>
      </c>
      <c r="H3922" s="1" t="s">
        <v>44</v>
      </c>
      <c r="I3922" s="1">
        <v>1133</v>
      </c>
      <c r="J3922" s="1">
        <v>3001944741</v>
      </c>
      <c r="K3922" s="1" t="s">
        <v>45</v>
      </c>
      <c r="L3922" s="1" t="s">
        <v>47</v>
      </c>
      <c r="M3922" s="1" t="s">
        <v>46</v>
      </c>
      <c r="N3922" s="1" t="s">
        <v>46</v>
      </c>
      <c r="O3922" s="1" t="s">
        <v>46</v>
      </c>
      <c r="P3922" s="1" t="s">
        <v>46</v>
      </c>
      <c r="Q3922" s="1" t="s">
        <v>48</v>
      </c>
      <c r="R3922" s="1" t="s">
        <v>48</v>
      </c>
      <c r="S3922" s="1" t="s">
        <v>46</v>
      </c>
      <c r="T3922" s="12" t="str">
        <f>IF(OR(VOZ_WHATSAPP[[#This Row],[Brinda argumentos coherentes a la objeción]]="No Cumple",VOZ_WHATSAPP[[#This Row],[Despliegue de Beneficios y/o consecuencias]]="No Cumple"),"Sin Negocio","Negocio")</f>
        <v>Negocio</v>
      </c>
      <c r="U3922" s="1" t="s">
        <v>46</v>
      </c>
      <c r="V3922" s="1" t="s">
        <v>46</v>
      </c>
      <c r="W3922" s="1" t="s">
        <v>46</v>
      </c>
      <c r="X3922" s="12" t="str">
        <f>IF(OR(VOZ_WHATSAPP[[#This Row],[Confirma Valor de pago]]="No Cumple",VOZ_WHATSAPP[[#This Row],[Confirma hora de pago]]="No Cumple",VOZ_WHATSAPP[[#This Row],[Confirma medio de pago]]="No Cumple"),"Sin Cierre","Cierre")</f>
        <v>Cierre</v>
      </c>
      <c r="Y3922" s="1" t="s">
        <v>54</v>
      </c>
      <c r="Z3922" s="1" t="s">
        <v>46</v>
      </c>
      <c r="AA3922" s="1" t="s">
        <v>46</v>
      </c>
      <c r="AB3922" s="1" t="s">
        <v>46</v>
      </c>
      <c r="AC3922" s="11" t="str">
        <f>IF(OR(VOZ_WHATSAPP[[#This Row],[La comunicación es asertiva, con respeto y evita maltrato]]="No Cumple",VOZ_WHATSAPP[[#This Row],[Cumple con las normativas legales]]="No Cumple"),"No Cumple","Cumple")</f>
        <v>Cumple</v>
      </c>
      <c r="AD3922" s="1" t="s">
        <v>46</v>
      </c>
      <c r="AE3922" s="1" t="s">
        <v>3390</v>
      </c>
      <c r="AF3922" s="4">
        <v>0.88</v>
      </c>
      <c r="AG3922" s="4">
        <f>IF(AND(VOZ_WHATSAPP[[#This Row],[Estado Cierre]]="Sin Cierre",VOZ_WHATSAPP[[#This Row],[Nota Negocio]]="Sin Negocio"),VOZ_WHATSAPP[[#This Row],[Nota]]-24%,VOZ_WHATSAPP[[#This Row],[Nota]])</f>
        <v>0.88</v>
      </c>
      <c r="AH3922" s="8">
        <f>IF(VOZ_WHATSAPP[[#This Row],[Estado Legal]]="No Cumple",0,IF(VOZ_WHATSAPP[[#This Row],[Realiza lectura de guion Legal]]="No Cumple",VOZ_WHATSAPP[[#This Row],[Nota 2]]-50%,VOZ_WHATSAPP[[#This Row],[Nota 2]]))</f>
        <v>0.88</v>
      </c>
    </row>
    <row r="3923" spans="1:34" x14ac:dyDescent="0.25">
      <c r="A3923" s="2" t="str">
        <f>VOZ_WHATSAPP[[#This Row],[ID Asesor]]&amp;VOZ_WHATSAPP[[#This Row],[Fecha Monitoreo]]</f>
        <v>366545915</v>
      </c>
      <c r="B3923" s="2">
        <v>45915</v>
      </c>
      <c r="C3923" s="1" t="s">
        <v>50</v>
      </c>
      <c r="D3923" s="1">
        <v>3665</v>
      </c>
      <c r="E3923" s="2">
        <v>45915</v>
      </c>
      <c r="F3923" s="3">
        <v>0.41319444444444442</v>
      </c>
      <c r="G3923" s="1" t="s">
        <v>60</v>
      </c>
      <c r="H3923" s="1" t="s">
        <v>44</v>
      </c>
      <c r="I3923" s="1">
        <v>1111</v>
      </c>
      <c r="J3923" s="1">
        <v>3238954545</v>
      </c>
      <c r="K3923" s="1" t="s">
        <v>45</v>
      </c>
      <c r="L3923" s="1" t="s">
        <v>46</v>
      </c>
      <c r="M3923" s="1" t="s">
        <v>46</v>
      </c>
      <c r="N3923" s="1" t="s">
        <v>46</v>
      </c>
      <c r="O3923" s="1" t="s">
        <v>54</v>
      </c>
      <c r="P3923" s="1" t="s">
        <v>54</v>
      </c>
      <c r="Q3923" s="1" t="s">
        <v>47</v>
      </c>
      <c r="R3923" s="1" t="s">
        <v>46</v>
      </c>
      <c r="S3923" s="1" t="s">
        <v>46</v>
      </c>
      <c r="T3923" s="12" t="str">
        <f>IF(OR(VOZ_WHATSAPP[[#This Row],[Brinda argumentos coherentes a la objeción]]="No Cumple",VOZ_WHATSAPP[[#This Row],[Despliegue de Beneficios y/o consecuencias]]="No Cumple"),"Sin Negocio","Negocio")</f>
        <v>Negocio</v>
      </c>
      <c r="U3923" s="1" t="s">
        <v>47</v>
      </c>
      <c r="V3923" s="1" t="s">
        <v>47</v>
      </c>
      <c r="W3923" s="1" t="s">
        <v>47</v>
      </c>
      <c r="X3923" s="12" t="str">
        <f>IF(OR(VOZ_WHATSAPP[[#This Row],[Confirma Valor de pago]]="No Cumple",VOZ_WHATSAPP[[#This Row],[Confirma hora de pago]]="No Cumple",VOZ_WHATSAPP[[#This Row],[Confirma medio de pago]]="No Cumple"),"Sin Cierre","Cierre")</f>
        <v>Sin Cierre</v>
      </c>
      <c r="Y3923" s="1" t="s">
        <v>46</v>
      </c>
      <c r="Z3923" s="1" t="s">
        <v>46</v>
      </c>
      <c r="AA3923" s="1" t="s">
        <v>54</v>
      </c>
      <c r="AB3923" s="1" t="s">
        <v>46</v>
      </c>
      <c r="AC3923" s="11" t="str">
        <f>IF(OR(VOZ_WHATSAPP[[#This Row],[La comunicación es asertiva, con respeto y evita maltrato]]="No Cumple",VOZ_WHATSAPP[[#This Row],[Cumple con las normativas legales]]="No Cumple"),"No Cumple","Cumple")</f>
        <v>No Cumple</v>
      </c>
      <c r="AD3923" s="1" t="s">
        <v>46</v>
      </c>
      <c r="AE3923" s="1" t="s">
        <v>3391</v>
      </c>
      <c r="AF3923" s="4">
        <v>0.56000000000000005</v>
      </c>
      <c r="AG3923" s="4">
        <f>IF(AND(VOZ_WHATSAPP[[#This Row],[Estado Cierre]]="Sin Cierre",VOZ_WHATSAPP[[#This Row],[Nota Negocio]]="Sin Negocio"),VOZ_WHATSAPP[[#This Row],[Nota]]-24%,VOZ_WHATSAPP[[#This Row],[Nota]])</f>
        <v>0.56000000000000005</v>
      </c>
      <c r="AH3923" s="8">
        <f>IF(VOZ_WHATSAPP[[#This Row],[Estado Legal]]="No Cumple",0,IF(VOZ_WHATSAPP[[#This Row],[Realiza lectura de guion Legal]]="No Cumple",VOZ_WHATSAPP[[#This Row],[Nota 2]]-50%,VOZ_WHATSAPP[[#This Row],[Nota 2]]))</f>
        <v>0</v>
      </c>
    </row>
    <row r="3924" spans="1:34" x14ac:dyDescent="0.25">
      <c r="A3924" s="2" t="str">
        <f>VOZ_WHATSAPP[[#This Row],[ID Asesor]]&amp;VOZ_WHATSAPP[[#This Row],[Fecha Monitoreo]]</f>
        <v>372945915</v>
      </c>
      <c r="B3924" s="2">
        <v>45915</v>
      </c>
      <c r="C3924" s="1" t="s">
        <v>42</v>
      </c>
      <c r="D3924" s="1">
        <v>3729</v>
      </c>
      <c r="E3924" s="2">
        <v>45915</v>
      </c>
      <c r="F3924" s="3">
        <v>0.40416666666666667</v>
      </c>
      <c r="G3924" s="1" t="s">
        <v>51</v>
      </c>
      <c r="H3924" s="1" t="s">
        <v>44</v>
      </c>
      <c r="I3924" s="1">
        <v>1063</v>
      </c>
      <c r="J3924" s="1">
        <v>3233466502</v>
      </c>
      <c r="K3924" s="1" t="s">
        <v>45</v>
      </c>
      <c r="L3924" s="1" t="s">
        <v>46</v>
      </c>
      <c r="M3924" s="1" t="s">
        <v>46</v>
      </c>
      <c r="N3924" s="1" t="s">
        <v>46</v>
      </c>
      <c r="O3924" s="1" t="s">
        <v>46</v>
      </c>
      <c r="P3924" s="1" t="s">
        <v>46</v>
      </c>
      <c r="Q3924" s="1" t="s">
        <v>46</v>
      </c>
      <c r="R3924" s="1" t="s">
        <v>46</v>
      </c>
      <c r="S3924" s="1" t="s">
        <v>46</v>
      </c>
      <c r="T3924" s="12" t="str">
        <f>IF(OR(VOZ_WHATSAPP[[#This Row],[Brinda argumentos coherentes a la objeción]]="No Cumple",VOZ_WHATSAPP[[#This Row],[Despliegue de Beneficios y/o consecuencias]]="No Cumple"),"Sin Negocio","Negocio")</f>
        <v>Negocio</v>
      </c>
      <c r="U3924" s="1" t="s">
        <v>48</v>
      </c>
      <c r="V3924" s="1" t="s">
        <v>48</v>
      </c>
      <c r="W3924" s="1" t="s">
        <v>48</v>
      </c>
      <c r="X3924" s="12" t="str">
        <f>IF(OR(VOZ_WHATSAPP[[#This Row],[Confirma Valor de pago]]="No Cumple",VOZ_WHATSAPP[[#This Row],[Confirma hora de pago]]="No Cumple",VOZ_WHATSAPP[[#This Row],[Confirma medio de pago]]="No Cumple"),"Sin Cierre","Cierre")</f>
        <v>Cierre</v>
      </c>
      <c r="Y3924" s="1" t="s">
        <v>46</v>
      </c>
      <c r="Z3924" s="1" t="s">
        <v>46</v>
      </c>
      <c r="AA3924" s="1" t="s">
        <v>46</v>
      </c>
      <c r="AB3924" s="1" t="s">
        <v>46</v>
      </c>
      <c r="AC3924" s="11" t="str">
        <f>IF(OR(VOZ_WHATSAPP[[#This Row],[La comunicación es asertiva, con respeto y evita maltrato]]="No Cumple",VOZ_WHATSAPP[[#This Row],[Cumple con las normativas legales]]="No Cumple"),"No Cumple","Cumple")</f>
        <v>Cumple</v>
      </c>
      <c r="AD3924" s="1" t="s">
        <v>46</v>
      </c>
      <c r="AE3924" s="1" t="s">
        <v>55</v>
      </c>
      <c r="AF3924" s="4">
        <v>1</v>
      </c>
      <c r="AG3924" s="4">
        <f>IF(AND(VOZ_WHATSAPP[[#This Row],[Estado Cierre]]="Sin Cierre",VOZ_WHATSAPP[[#This Row],[Nota Negocio]]="Sin Negocio"),VOZ_WHATSAPP[[#This Row],[Nota]]-24%,VOZ_WHATSAPP[[#This Row],[Nota]])</f>
        <v>1</v>
      </c>
      <c r="AH3924" s="8">
        <f>IF(VOZ_WHATSAPP[[#This Row],[Estado Legal]]="No Cumple",0,IF(VOZ_WHATSAPP[[#This Row],[Realiza lectura de guion Legal]]="No Cumple",VOZ_WHATSAPP[[#This Row],[Nota 2]]-50%,VOZ_WHATSAPP[[#This Row],[Nota 2]]))</f>
        <v>1</v>
      </c>
    </row>
    <row r="3925" spans="1:34" x14ac:dyDescent="0.25">
      <c r="A3925" s="2" t="str">
        <f>VOZ_WHATSAPP[[#This Row],[ID Asesor]]&amp;VOZ_WHATSAPP[[#This Row],[Fecha Monitoreo]]</f>
        <v>381745915</v>
      </c>
      <c r="B3925" s="2">
        <v>45915</v>
      </c>
      <c r="C3925" s="1" t="s">
        <v>696</v>
      </c>
      <c r="D3925" s="1">
        <v>3817</v>
      </c>
      <c r="E3925" s="2">
        <v>45915</v>
      </c>
      <c r="F3925" s="3">
        <v>0.46666666666666667</v>
      </c>
      <c r="G3925" s="1" t="s">
        <v>51</v>
      </c>
      <c r="H3925" s="1" t="s">
        <v>44</v>
      </c>
      <c r="I3925" s="1">
        <v>586</v>
      </c>
      <c r="J3925" s="1">
        <v>3228728787</v>
      </c>
      <c r="K3925" s="1" t="s">
        <v>45</v>
      </c>
      <c r="L3925" s="1" t="s">
        <v>46</v>
      </c>
      <c r="M3925" s="1" t="s">
        <v>46</v>
      </c>
      <c r="N3925" s="1" t="s">
        <v>46</v>
      </c>
      <c r="O3925" s="1" t="s">
        <v>46</v>
      </c>
      <c r="P3925" s="1" t="s">
        <v>46</v>
      </c>
      <c r="Q3925" s="1" t="s">
        <v>46</v>
      </c>
      <c r="R3925" s="1" t="s">
        <v>46</v>
      </c>
      <c r="S3925" s="1" t="s">
        <v>46</v>
      </c>
      <c r="T3925" s="12" t="str">
        <f>IF(OR(VOZ_WHATSAPP[[#This Row],[Brinda argumentos coherentes a la objeción]]="No Cumple",VOZ_WHATSAPP[[#This Row],[Despliegue de Beneficios y/o consecuencias]]="No Cumple"),"Sin Negocio","Negocio")</f>
        <v>Negocio</v>
      </c>
      <c r="U3925" s="1" t="s">
        <v>48</v>
      </c>
      <c r="V3925" s="1" t="s">
        <v>48</v>
      </c>
      <c r="W3925" s="1" t="s">
        <v>48</v>
      </c>
      <c r="X3925" s="12" t="str">
        <f>IF(OR(VOZ_WHATSAPP[[#This Row],[Confirma Valor de pago]]="No Cumple",VOZ_WHATSAPP[[#This Row],[Confirma hora de pago]]="No Cumple",VOZ_WHATSAPP[[#This Row],[Confirma medio de pago]]="No Cumple"),"Sin Cierre","Cierre")</f>
        <v>Cierre</v>
      </c>
      <c r="Y3925" s="1" t="s">
        <v>46</v>
      </c>
      <c r="Z3925" s="1" t="s">
        <v>46</v>
      </c>
      <c r="AA3925" s="1" t="s">
        <v>46</v>
      </c>
      <c r="AB3925" s="1" t="s">
        <v>46</v>
      </c>
      <c r="AC3925" s="11" t="str">
        <f>IF(OR(VOZ_WHATSAPP[[#This Row],[La comunicación es asertiva, con respeto y evita maltrato]]="No Cumple",VOZ_WHATSAPP[[#This Row],[Cumple con las normativas legales]]="No Cumple"),"No Cumple","Cumple")</f>
        <v>Cumple</v>
      </c>
      <c r="AD3925" s="1" t="s">
        <v>46</v>
      </c>
      <c r="AE3925" s="1" t="s">
        <v>2558</v>
      </c>
      <c r="AF3925" s="4">
        <v>1</v>
      </c>
      <c r="AG3925" s="4">
        <f>IF(AND(VOZ_WHATSAPP[[#This Row],[Estado Cierre]]="Sin Cierre",VOZ_WHATSAPP[[#This Row],[Nota Negocio]]="Sin Negocio"),VOZ_WHATSAPP[[#This Row],[Nota]]-24%,VOZ_WHATSAPP[[#This Row],[Nota]])</f>
        <v>1</v>
      </c>
      <c r="AH3925" s="8">
        <f>IF(VOZ_WHATSAPP[[#This Row],[Estado Legal]]="No Cumple",0,IF(VOZ_WHATSAPP[[#This Row],[Realiza lectura de guion Legal]]="No Cumple",VOZ_WHATSAPP[[#This Row],[Nota 2]]-50%,VOZ_WHATSAPP[[#This Row],[Nota 2]]))</f>
        <v>1</v>
      </c>
    </row>
    <row r="3926" spans="1:34" x14ac:dyDescent="0.25">
      <c r="A3926" s="2" t="str">
        <f>VOZ_WHATSAPP[[#This Row],[ID Asesor]]&amp;VOZ_WHATSAPP[[#This Row],[Fecha Monitoreo]]</f>
        <v>356945915</v>
      </c>
      <c r="B3926" s="2">
        <v>45915</v>
      </c>
      <c r="C3926" s="1" t="s">
        <v>42</v>
      </c>
      <c r="D3926" s="1">
        <v>3569</v>
      </c>
      <c r="E3926" s="2">
        <v>45915</v>
      </c>
      <c r="F3926" s="3">
        <v>0.47291666666666665</v>
      </c>
      <c r="G3926" s="1" t="s">
        <v>51</v>
      </c>
      <c r="H3926" s="1" t="s">
        <v>44</v>
      </c>
      <c r="I3926" s="1">
        <v>1363</v>
      </c>
      <c r="J3926" s="1">
        <v>3204294497</v>
      </c>
      <c r="K3926" s="1" t="s">
        <v>45</v>
      </c>
      <c r="L3926" s="1" t="s">
        <v>46</v>
      </c>
      <c r="M3926" s="1" t="s">
        <v>46</v>
      </c>
      <c r="N3926" s="1" t="s">
        <v>46</v>
      </c>
      <c r="O3926" s="1" t="s">
        <v>46</v>
      </c>
      <c r="P3926" s="1" t="s">
        <v>46</v>
      </c>
      <c r="Q3926" s="1" t="s">
        <v>46</v>
      </c>
      <c r="R3926" s="1" t="s">
        <v>46</v>
      </c>
      <c r="S3926" s="1" t="s">
        <v>47</v>
      </c>
      <c r="T3926" s="12" t="str">
        <f>IF(OR(VOZ_WHATSAPP[[#This Row],[Brinda argumentos coherentes a la objeción]]="No Cumple",VOZ_WHATSAPP[[#This Row],[Despliegue de Beneficios y/o consecuencias]]="No Cumple"),"Sin Negocio","Negocio")</f>
        <v>Sin Negocio</v>
      </c>
      <c r="U3926" s="1" t="s">
        <v>46</v>
      </c>
      <c r="V3926" s="1" t="s">
        <v>46</v>
      </c>
      <c r="W3926" s="1" t="s">
        <v>47</v>
      </c>
      <c r="X3926" s="12" t="str">
        <f>IF(OR(VOZ_WHATSAPP[[#This Row],[Confirma Valor de pago]]="No Cumple",VOZ_WHATSAPP[[#This Row],[Confirma hora de pago]]="No Cumple",VOZ_WHATSAPP[[#This Row],[Confirma medio de pago]]="No Cumple"),"Sin Cierre","Cierre")</f>
        <v>Sin Cierre</v>
      </c>
      <c r="Y3926" s="1" t="s">
        <v>46</v>
      </c>
      <c r="Z3926" s="1" t="s">
        <v>46</v>
      </c>
      <c r="AA3926" s="1" t="s">
        <v>46</v>
      </c>
      <c r="AB3926" s="1" t="s">
        <v>46</v>
      </c>
      <c r="AC3926" s="11" t="str">
        <f>IF(OR(VOZ_WHATSAPP[[#This Row],[La comunicación es asertiva, con respeto y evita maltrato]]="No Cumple",VOZ_WHATSAPP[[#This Row],[Cumple con las normativas legales]]="No Cumple"),"No Cumple","Cumple")</f>
        <v>Cumple</v>
      </c>
      <c r="AD3926" s="1" t="s">
        <v>46</v>
      </c>
      <c r="AE3926" s="1" t="s">
        <v>3392</v>
      </c>
      <c r="AF3926" s="4">
        <v>0.82</v>
      </c>
      <c r="AG3926" s="4">
        <f>IF(AND(VOZ_WHATSAPP[[#This Row],[Estado Cierre]]="Sin Cierre",VOZ_WHATSAPP[[#This Row],[Nota Negocio]]="Sin Negocio"),VOZ_WHATSAPP[[#This Row],[Nota]]-24%,VOZ_WHATSAPP[[#This Row],[Nota]])</f>
        <v>0.57999999999999996</v>
      </c>
      <c r="AH3926" s="8">
        <f>IF(VOZ_WHATSAPP[[#This Row],[Estado Legal]]="No Cumple",0,IF(VOZ_WHATSAPP[[#This Row],[Realiza lectura de guion Legal]]="No Cumple",VOZ_WHATSAPP[[#This Row],[Nota 2]]-50%,VOZ_WHATSAPP[[#This Row],[Nota 2]]))</f>
        <v>0.57999999999999996</v>
      </c>
    </row>
    <row r="3927" spans="1:34" x14ac:dyDescent="0.25">
      <c r="A3927" s="2" t="str">
        <f>VOZ_WHATSAPP[[#This Row],[ID Asesor]]&amp;VOZ_WHATSAPP[[#This Row],[Fecha Monitoreo]]</f>
        <v>372445915</v>
      </c>
      <c r="B3927" s="2">
        <v>45915</v>
      </c>
      <c r="C3927" s="1" t="s">
        <v>696</v>
      </c>
      <c r="D3927" s="1">
        <v>3724</v>
      </c>
      <c r="E3927" s="2">
        <v>45915</v>
      </c>
      <c r="F3927" s="3">
        <v>0.41736111111111113</v>
      </c>
      <c r="G3927" s="1" t="s">
        <v>51</v>
      </c>
      <c r="H3927" s="1" t="s">
        <v>44</v>
      </c>
      <c r="I3927" s="1">
        <v>412</v>
      </c>
      <c r="J3927" s="1">
        <v>3013388935</v>
      </c>
      <c r="K3927" s="1" t="s">
        <v>45</v>
      </c>
      <c r="L3927" s="1" t="s">
        <v>46</v>
      </c>
      <c r="M3927" s="1" t="s">
        <v>46</v>
      </c>
      <c r="N3927" s="1" t="s">
        <v>46</v>
      </c>
      <c r="O3927" s="1" t="s">
        <v>46</v>
      </c>
      <c r="P3927" s="1" t="s">
        <v>46</v>
      </c>
      <c r="Q3927" s="1" t="s">
        <v>46</v>
      </c>
      <c r="R3927" s="1" t="s">
        <v>46</v>
      </c>
      <c r="S3927" s="1" t="s">
        <v>46</v>
      </c>
      <c r="T3927" s="12" t="str">
        <f>IF(OR(VOZ_WHATSAPP[[#This Row],[Brinda argumentos coherentes a la objeción]]="No Cumple",VOZ_WHATSAPP[[#This Row],[Despliegue de Beneficios y/o consecuencias]]="No Cumple"),"Sin Negocio","Negocio")</f>
        <v>Negocio</v>
      </c>
      <c r="U3927" s="1" t="s">
        <v>48</v>
      </c>
      <c r="V3927" s="1" t="s">
        <v>48</v>
      </c>
      <c r="W3927" s="1" t="s">
        <v>48</v>
      </c>
      <c r="X3927" s="12" t="str">
        <f>IF(OR(VOZ_WHATSAPP[[#This Row],[Confirma Valor de pago]]="No Cumple",VOZ_WHATSAPP[[#This Row],[Confirma hora de pago]]="No Cumple",VOZ_WHATSAPP[[#This Row],[Confirma medio de pago]]="No Cumple"),"Sin Cierre","Cierre")</f>
        <v>Cierre</v>
      </c>
      <c r="Y3927" s="1" t="s">
        <v>46</v>
      </c>
      <c r="Z3927" s="1" t="s">
        <v>46</v>
      </c>
      <c r="AA3927" s="1" t="s">
        <v>46</v>
      </c>
      <c r="AB3927" s="1" t="s">
        <v>46</v>
      </c>
      <c r="AC3927" s="11" t="str">
        <f>IF(OR(VOZ_WHATSAPP[[#This Row],[La comunicación es asertiva, con respeto y evita maltrato]]="No Cumple",VOZ_WHATSAPP[[#This Row],[Cumple con las normativas legales]]="No Cumple"),"No Cumple","Cumple")</f>
        <v>Cumple</v>
      </c>
      <c r="AD3927" s="1" t="s">
        <v>46</v>
      </c>
      <c r="AE3927" s="1" t="s">
        <v>2558</v>
      </c>
      <c r="AF3927" s="4">
        <v>1</v>
      </c>
      <c r="AG3927" s="4">
        <f>IF(AND(VOZ_WHATSAPP[[#This Row],[Estado Cierre]]="Sin Cierre",VOZ_WHATSAPP[[#This Row],[Nota Negocio]]="Sin Negocio"),VOZ_WHATSAPP[[#This Row],[Nota]]-24%,VOZ_WHATSAPP[[#This Row],[Nota]])</f>
        <v>1</v>
      </c>
      <c r="AH3927" s="8">
        <f>IF(VOZ_WHATSAPP[[#This Row],[Estado Legal]]="No Cumple",0,IF(VOZ_WHATSAPP[[#This Row],[Realiza lectura de guion Legal]]="No Cumple",VOZ_WHATSAPP[[#This Row],[Nota 2]]-50%,VOZ_WHATSAPP[[#This Row],[Nota 2]]))</f>
        <v>1</v>
      </c>
    </row>
    <row r="3928" spans="1:34" x14ac:dyDescent="0.25">
      <c r="A3928" s="2" t="str">
        <f>VOZ_WHATSAPP[[#This Row],[ID Asesor]]&amp;VOZ_WHATSAPP[[#This Row],[Fecha Monitoreo]]</f>
        <v>402345915</v>
      </c>
      <c r="B3928" s="2">
        <v>45915</v>
      </c>
      <c r="C3928" s="1" t="s">
        <v>126</v>
      </c>
      <c r="D3928" s="1">
        <v>4023</v>
      </c>
      <c r="E3928" s="2">
        <v>45915</v>
      </c>
      <c r="F3928" s="3">
        <v>0.4548611111111111</v>
      </c>
      <c r="G3928" s="1" t="s">
        <v>51</v>
      </c>
      <c r="H3928" s="1" t="s">
        <v>44</v>
      </c>
      <c r="I3928" s="1">
        <v>613</v>
      </c>
      <c r="J3928" s="1">
        <v>3126299369</v>
      </c>
      <c r="K3928" s="1" t="s">
        <v>45</v>
      </c>
      <c r="L3928" s="1" t="s">
        <v>46</v>
      </c>
      <c r="M3928" s="1" t="s">
        <v>46</v>
      </c>
      <c r="N3928" s="1" t="s">
        <v>46</v>
      </c>
      <c r="O3928" s="1" t="s">
        <v>46</v>
      </c>
      <c r="P3928" s="1" t="s">
        <v>46</v>
      </c>
      <c r="Q3928" s="1" t="s">
        <v>46</v>
      </c>
      <c r="R3928" s="1" t="s">
        <v>46</v>
      </c>
      <c r="S3928" s="1" t="s">
        <v>46</v>
      </c>
      <c r="T3928" s="12" t="str">
        <f>IF(OR(VOZ_WHATSAPP[[#This Row],[Brinda argumentos coherentes a la objeción]]="No Cumple",VOZ_WHATSAPP[[#This Row],[Despliegue de Beneficios y/o consecuencias]]="No Cumple"),"Sin Negocio","Negocio")</f>
        <v>Negocio</v>
      </c>
      <c r="U3928" s="1" t="s">
        <v>47</v>
      </c>
      <c r="V3928" s="1" t="s">
        <v>46</v>
      </c>
      <c r="W3928" s="1" t="s">
        <v>47</v>
      </c>
      <c r="X3928" s="12" t="str">
        <f>IF(OR(VOZ_WHATSAPP[[#This Row],[Confirma Valor de pago]]="No Cumple",VOZ_WHATSAPP[[#This Row],[Confirma hora de pago]]="No Cumple",VOZ_WHATSAPP[[#This Row],[Confirma medio de pago]]="No Cumple"),"Sin Cierre","Cierre")</f>
        <v>Sin Cierre</v>
      </c>
      <c r="Y3928" s="1" t="s">
        <v>46</v>
      </c>
      <c r="Z3928" s="1" t="s">
        <v>46</v>
      </c>
      <c r="AA3928" s="1" t="s">
        <v>46</v>
      </c>
      <c r="AB3928" s="1" t="s">
        <v>46</v>
      </c>
      <c r="AC3928" s="11" t="str">
        <f>IF(OR(VOZ_WHATSAPP[[#This Row],[La comunicación es asertiva, con respeto y evita maltrato]]="No Cumple",VOZ_WHATSAPP[[#This Row],[Cumple con las normativas legales]]="No Cumple"),"No Cumple","Cumple")</f>
        <v>Cumple</v>
      </c>
      <c r="AD3928" s="1" t="s">
        <v>46</v>
      </c>
      <c r="AE3928" s="1" t="s">
        <v>3393</v>
      </c>
      <c r="AF3928" s="4">
        <v>0.84</v>
      </c>
      <c r="AG3928" s="4">
        <f>IF(AND(VOZ_WHATSAPP[[#This Row],[Estado Cierre]]="Sin Cierre",VOZ_WHATSAPP[[#This Row],[Nota Negocio]]="Sin Negocio"),VOZ_WHATSAPP[[#This Row],[Nota]]-24%,VOZ_WHATSAPP[[#This Row],[Nota]])</f>
        <v>0.84</v>
      </c>
      <c r="AH3928" s="8">
        <f>IF(VOZ_WHATSAPP[[#This Row],[Estado Legal]]="No Cumple",0,IF(VOZ_WHATSAPP[[#This Row],[Realiza lectura de guion Legal]]="No Cumple",VOZ_WHATSAPP[[#This Row],[Nota 2]]-50%,VOZ_WHATSAPP[[#This Row],[Nota 2]]))</f>
        <v>0.84</v>
      </c>
    </row>
    <row r="3929" spans="1:34" x14ac:dyDescent="0.25">
      <c r="A3929" s="2" t="str">
        <f>VOZ_WHATSAPP[[#This Row],[ID Asesor]]&amp;VOZ_WHATSAPP[[#This Row],[Fecha Monitoreo]]</f>
        <v>338245915</v>
      </c>
      <c r="B3929" s="2">
        <v>45915</v>
      </c>
      <c r="C3929" s="1" t="s">
        <v>126</v>
      </c>
      <c r="D3929" s="1">
        <v>3382</v>
      </c>
      <c r="E3929" s="2">
        <v>45915</v>
      </c>
      <c r="F3929" s="3">
        <v>0.50208333333333333</v>
      </c>
      <c r="G3929" s="1" t="s">
        <v>51</v>
      </c>
      <c r="H3929" s="1" t="s">
        <v>44</v>
      </c>
      <c r="I3929" s="1">
        <v>563</v>
      </c>
      <c r="J3929" s="1">
        <v>3123840812</v>
      </c>
      <c r="K3929" s="1" t="s">
        <v>45</v>
      </c>
      <c r="L3929" s="1" t="s">
        <v>46</v>
      </c>
      <c r="M3929" s="1" t="s">
        <v>46</v>
      </c>
      <c r="N3929" s="1" t="s">
        <v>46</v>
      </c>
      <c r="O3929" s="1" t="s">
        <v>46</v>
      </c>
      <c r="P3929" s="1" t="s">
        <v>46</v>
      </c>
      <c r="Q3929" s="1" t="s">
        <v>46</v>
      </c>
      <c r="R3929" s="1" t="s">
        <v>46</v>
      </c>
      <c r="S3929" s="1" t="s">
        <v>46</v>
      </c>
      <c r="T3929" s="12" t="str">
        <f>IF(OR(VOZ_WHATSAPP[[#This Row],[Brinda argumentos coherentes a la objeción]]="No Cumple",VOZ_WHATSAPP[[#This Row],[Despliegue de Beneficios y/o consecuencias]]="No Cumple"),"Sin Negocio","Negocio")</f>
        <v>Negocio</v>
      </c>
      <c r="U3929" s="1" t="s">
        <v>46</v>
      </c>
      <c r="V3929" s="1" t="s">
        <v>46</v>
      </c>
      <c r="W3929" s="1" t="s">
        <v>46</v>
      </c>
      <c r="X3929" s="12" t="str">
        <f>IF(OR(VOZ_WHATSAPP[[#This Row],[Confirma Valor de pago]]="No Cumple",VOZ_WHATSAPP[[#This Row],[Confirma hora de pago]]="No Cumple",VOZ_WHATSAPP[[#This Row],[Confirma medio de pago]]="No Cumple"),"Sin Cierre","Cierre")</f>
        <v>Cierre</v>
      </c>
      <c r="Y3929" s="1" t="s">
        <v>46</v>
      </c>
      <c r="Z3929" s="1" t="s">
        <v>54</v>
      </c>
      <c r="AA3929" s="1" t="s">
        <v>46</v>
      </c>
      <c r="AB3929" s="1" t="s">
        <v>46</v>
      </c>
      <c r="AC3929" s="11" t="str">
        <f>IF(OR(VOZ_WHATSAPP[[#This Row],[La comunicación es asertiva, con respeto y evita maltrato]]="No Cumple",VOZ_WHATSAPP[[#This Row],[Cumple con las normativas legales]]="No Cumple"),"No Cumple","Cumple")</f>
        <v>Cumple</v>
      </c>
      <c r="AD3929" s="1" t="s">
        <v>46</v>
      </c>
      <c r="AE3929" s="1" t="s">
        <v>3394</v>
      </c>
      <c r="AF3929" s="4">
        <v>0.85</v>
      </c>
      <c r="AG3929" s="4">
        <f>IF(AND(VOZ_WHATSAPP[[#This Row],[Estado Cierre]]="Sin Cierre",VOZ_WHATSAPP[[#This Row],[Nota Negocio]]="Sin Negocio"),VOZ_WHATSAPP[[#This Row],[Nota]]-24%,VOZ_WHATSAPP[[#This Row],[Nota]])</f>
        <v>0.85</v>
      </c>
      <c r="AH3929" s="8">
        <f>IF(VOZ_WHATSAPP[[#This Row],[Estado Legal]]="No Cumple",0,IF(VOZ_WHATSAPP[[#This Row],[Realiza lectura de guion Legal]]="No Cumple",VOZ_WHATSAPP[[#This Row],[Nota 2]]-50%,VOZ_WHATSAPP[[#This Row],[Nota 2]]))</f>
        <v>0.85</v>
      </c>
    </row>
    <row r="3930" spans="1:34" x14ac:dyDescent="0.25">
      <c r="A3930" s="2" t="str">
        <f>VOZ_WHATSAPP[[#This Row],[ID Asesor]]&amp;VOZ_WHATSAPP[[#This Row],[Fecha Monitoreo]]</f>
        <v>397245915</v>
      </c>
      <c r="B3930" s="2">
        <v>45915</v>
      </c>
      <c r="C3930" s="1" t="s">
        <v>42</v>
      </c>
      <c r="D3930" s="1">
        <v>3972</v>
      </c>
      <c r="E3930" s="2">
        <v>45915</v>
      </c>
      <c r="F3930" s="3">
        <v>0.40833333333333333</v>
      </c>
      <c r="G3930" s="1" t="s">
        <v>51</v>
      </c>
      <c r="H3930" s="1" t="s">
        <v>44</v>
      </c>
      <c r="I3930" s="1">
        <v>1445</v>
      </c>
      <c r="J3930" s="1">
        <v>3204867881</v>
      </c>
      <c r="K3930" s="1" t="s">
        <v>45</v>
      </c>
      <c r="L3930" s="1" t="s">
        <v>47</v>
      </c>
      <c r="M3930" s="1" t="s">
        <v>46</v>
      </c>
      <c r="N3930" s="1" t="s">
        <v>46</v>
      </c>
      <c r="O3930" s="1" t="s">
        <v>46</v>
      </c>
      <c r="P3930" s="1" t="s">
        <v>46</v>
      </c>
      <c r="Q3930" s="1" t="s">
        <v>48</v>
      </c>
      <c r="R3930" s="1" t="s">
        <v>48</v>
      </c>
      <c r="S3930" s="1" t="s">
        <v>46</v>
      </c>
      <c r="T3930" s="12" t="str">
        <f>IF(OR(VOZ_WHATSAPP[[#This Row],[Brinda argumentos coherentes a la objeción]]="No Cumple",VOZ_WHATSAPP[[#This Row],[Despliegue de Beneficios y/o consecuencias]]="No Cumple"),"Sin Negocio","Negocio")</f>
        <v>Negocio</v>
      </c>
      <c r="U3930" s="1" t="s">
        <v>47</v>
      </c>
      <c r="V3930" s="1" t="s">
        <v>47</v>
      </c>
      <c r="W3930" s="1" t="s">
        <v>47</v>
      </c>
      <c r="X3930" s="12" t="str">
        <f>IF(OR(VOZ_WHATSAPP[[#This Row],[Confirma Valor de pago]]="No Cumple",VOZ_WHATSAPP[[#This Row],[Confirma hora de pago]]="No Cumple",VOZ_WHATSAPP[[#This Row],[Confirma medio de pago]]="No Cumple"),"Sin Cierre","Cierre")</f>
        <v>Sin Cierre</v>
      </c>
      <c r="Y3930" s="1" t="s">
        <v>46</v>
      </c>
      <c r="Z3930" s="1" t="s">
        <v>46</v>
      </c>
      <c r="AA3930" s="1" t="s">
        <v>46</v>
      </c>
      <c r="AB3930" s="1" t="s">
        <v>46</v>
      </c>
      <c r="AC3930" s="11" t="str">
        <f>IF(OR(VOZ_WHATSAPP[[#This Row],[La comunicación es asertiva, con respeto y evita maltrato]]="No Cumple",VOZ_WHATSAPP[[#This Row],[Cumple con las normativas legales]]="No Cumple"),"No Cumple","Cumple")</f>
        <v>Cumple</v>
      </c>
      <c r="AD3930" s="1" t="s">
        <v>46</v>
      </c>
      <c r="AE3930" s="1" t="s">
        <v>3395</v>
      </c>
      <c r="AF3930" s="4">
        <v>0.72</v>
      </c>
      <c r="AG3930" s="4">
        <f>IF(AND(VOZ_WHATSAPP[[#This Row],[Estado Cierre]]="Sin Cierre",VOZ_WHATSAPP[[#This Row],[Nota Negocio]]="Sin Negocio"),VOZ_WHATSAPP[[#This Row],[Nota]]-24%,VOZ_WHATSAPP[[#This Row],[Nota]])</f>
        <v>0.72</v>
      </c>
      <c r="AH3930" s="8">
        <f>IF(VOZ_WHATSAPP[[#This Row],[Estado Legal]]="No Cumple",0,IF(VOZ_WHATSAPP[[#This Row],[Realiza lectura de guion Legal]]="No Cumple",VOZ_WHATSAPP[[#This Row],[Nota 2]]-50%,VOZ_WHATSAPP[[#This Row],[Nota 2]]))</f>
        <v>0.72</v>
      </c>
    </row>
    <row r="3931" spans="1:34" x14ac:dyDescent="0.25">
      <c r="A3931" s="2" t="str">
        <f>VOZ_WHATSAPP[[#This Row],[ID Asesor]]&amp;VOZ_WHATSAPP[[#This Row],[Fecha Monitoreo]]</f>
        <v>402245915</v>
      </c>
      <c r="B3931" s="2">
        <v>45915</v>
      </c>
      <c r="C3931" s="1" t="s">
        <v>126</v>
      </c>
      <c r="D3931" s="1">
        <v>4022</v>
      </c>
      <c r="E3931" s="2">
        <v>45915</v>
      </c>
      <c r="F3931" s="3">
        <v>0.48055555555555557</v>
      </c>
      <c r="G3931" s="1" t="s">
        <v>51</v>
      </c>
      <c r="H3931" s="1" t="s">
        <v>44</v>
      </c>
      <c r="I3931" s="1">
        <v>612</v>
      </c>
      <c r="J3931" s="1">
        <v>3003746432</v>
      </c>
      <c r="K3931" s="1" t="s">
        <v>45</v>
      </c>
      <c r="L3931" s="1" t="s">
        <v>46</v>
      </c>
      <c r="M3931" s="1" t="s">
        <v>46</v>
      </c>
      <c r="N3931" s="1" t="s">
        <v>46</v>
      </c>
      <c r="O3931" s="1" t="s">
        <v>46</v>
      </c>
      <c r="P3931" s="1" t="s">
        <v>46</v>
      </c>
      <c r="Q3931" s="1" t="s">
        <v>46</v>
      </c>
      <c r="R3931" s="1" t="s">
        <v>46</v>
      </c>
      <c r="S3931" s="1" t="s">
        <v>48</v>
      </c>
      <c r="T3931" s="12" t="str">
        <f>IF(OR(VOZ_WHATSAPP[[#This Row],[Brinda argumentos coherentes a la objeción]]="No Cumple",VOZ_WHATSAPP[[#This Row],[Despliegue de Beneficios y/o consecuencias]]="No Cumple"),"Sin Negocio","Negocio")</f>
        <v>Negocio</v>
      </c>
      <c r="U3931" s="1" t="s">
        <v>46</v>
      </c>
      <c r="V3931" s="1" t="s">
        <v>46</v>
      </c>
      <c r="W3931" s="1" t="s">
        <v>46</v>
      </c>
      <c r="X3931" s="12" t="str">
        <f>IF(OR(VOZ_WHATSAPP[[#This Row],[Confirma Valor de pago]]="No Cumple",VOZ_WHATSAPP[[#This Row],[Confirma hora de pago]]="No Cumple",VOZ_WHATSAPP[[#This Row],[Confirma medio de pago]]="No Cumple"),"Sin Cierre","Cierre")</f>
        <v>Cierre</v>
      </c>
      <c r="Y3931" s="1" t="s">
        <v>46</v>
      </c>
      <c r="Z3931" s="1" t="s">
        <v>46</v>
      </c>
      <c r="AA3931" s="1" t="s">
        <v>46</v>
      </c>
      <c r="AB3931" s="1" t="s">
        <v>46</v>
      </c>
      <c r="AC3931" s="11" t="str">
        <f>IF(OR(VOZ_WHATSAPP[[#This Row],[La comunicación es asertiva, con respeto y evita maltrato]]="No Cumple",VOZ_WHATSAPP[[#This Row],[Cumple con las normativas legales]]="No Cumple"),"No Cumple","Cumple")</f>
        <v>Cumple</v>
      </c>
      <c r="AD3931" s="1" t="s">
        <v>46</v>
      </c>
      <c r="AE3931" s="1" t="s">
        <v>131</v>
      </c>
      <c r="AF3931" s="4">
        <v>1</v>
      </c>
      <c r="AG3931" s="4">
        <f>IF(AND(VOZ_WHATSAPP[[#This Row],[Estado Cierre]]="Sin Cierre",VOZ_WHATSAPP[[#This Row],[Nota Negocio]]="Sin Negocio"),VOZ_WHATSAPP[[#This Row],[Nota]]-24%,VOZ_WHATSAPP[[#This Row],[Nota]])</f>
        <v>1</v>
      </c>
      <c r="AH3931" s="8">
        <f>IF(VOZ_WHATSAPP[[#This Row],[Estado Legal]]="No Cumple",0,IF(VOZ_WHATSAPP[[#This Row],[Realiza lectura de guion Legal]]="No Cumple",VOZ_WHATSAPP[[#This Row],[Nota 2]]-50%,VOZ_WHATSAPP[[#This Row],[Nota 2]]))</f>
        <v>1</v>
      </c>
    </row>
    <row r="3932" spans="1:34" x14ac:dyDescent="0.25">
      <c r="A3932" s="2" t="str">
        <f>VOZ_WHATSAPP[[#This Row],[ID Asesor]]&amp;VOZ_WHATSAPP[[#This Row],[Fecha Monitoreo]]</f>
        <v>376345915</v>
      </c>
      <c r="B3932" s="2">
        <v>45915</v>
      </c>
      <c r="C3932" s="1" t="s">
        <v>42</v>
      </c>
      <c r="D3932" s="1">
        <v>3763</v>
      </c>
      <c r="E3932" s="2">
        <v>45915</v>
      </c>
      <c r="F3932" s="3">
        <v>0.38541666666666669</v>
      </c>
      <c r="G3932" s="1" t="s">
        <v>51</v>
      </c>
      <c r="H3932" s="1" t="s">
        <v>44</v>
      </c>
      <c r="I3932" s="1">
        <v>1416</v>
      </c>
      <c r="J3932" s="1">
        <v>3194988194</v>
      </c>
      <c r="K3932" s="1" t="s">
        <v>45</v>
      </c>
      <c r="L3932" s="1" t="s">
        <v>47</v>
      </c>
      <c r="M3932" s="1" t="s">
        <v>46</v>
      </c>
      <c r="N3932" s="1" t="s">
        <v>46</v>
      </c>
      <c r="O3932" s="1" t="s">
        <v>46</v>
      </c>
      <c r="P3932" s="1" t="s">
        <v>46</v>
      </c>
      <c r="Q3932" s="1" t="s">
        <v>46</v>
      </c>
      <c r="R3932" s="1" t="s">
        <v>46</v>
      </c>
      <c r="S3932" s="1" t="s">
        <v>46</v>
      </c>
      <c r="T3932" s="12" t="str">
        <f>IF(OR(VOZ_WHATSAPP[[#This Row],[Brinda argumentos coherentes a la objeción]]="No Cumple",VOZ_WHATSAPP[[#This Row],[Despliegue de Beneficios y/o consecuencias]]="No Cumple"),"Sin Negocio","Negocio")</f>
        <v>Negocio</v>
      </c>
      <c r="U3932" s="1" t="s">
        <v>48</v>
      </c>
      <c r="V3932" s="1" t="s">
        <v>48</v>
      </c>
      <c r="W3932" s="1" t="s">
        <v>48</v>
      </c>
      <c r="X3932" s="12" t="str">
        <f>IF(OR(VOZ_WHATSAPP[[#This Row],[Confirma Valor de pago]]="No Cumple",VOZ_WHATSAPP[[#This Row],[Confirma hora de pago]]="No Cumple",VOZ_WHATSAPP[[#This Row],[Confirma medio de pago]]="No Cumple"),"Sin Cierre","Cierre")</f>
        <v>Cierre</v>
      </c>
      <c r="Y3932" s="1" t="s">
        <v>46</v>
      </c>
      <c r="Z3932" s="1" t="s">
        <v>46</v>
      </c>
      <c r="AA3932" s="1" t="s">
        <v>46</v>
      </c>
      <c r="AB3932" s="1" t="s">
        <v>46</v>
      </c>
      <c r="AC3932" s="11" t="str">
        <f>IF(OR(VOZ_WHATSAPP[[#This Row],[La comunicación es asertiva, con respeto y evita maltrato]]="No Cumple",VOZ_WHATSAPP[[#This Row],[Cumple con las normativas legales]]="No Cumple"),"No Cumple","Cumple")</f>
        <v>Cumple</v>
      </c>
      <c r="AD3932" s="1" t="s">
        <v>46</v>
      </c>
      <c r="AE3932" s="1" t="s">
        <v>2146</v>
      </c>
      <c r="AF3932" s="4">
        <v>0.96</v>
      </c>
      <c r="AG3932" s="4">
        <f>IF(AND(VOZ_WHATSAPP[[#This Row],[Estado Cierre]]="Sin Cierre",VOZ_WHATSAPP[[#This Row],[Nota Negocio]]="Sin Negocio"),VOZ_WHATSAPP[[#This Row],[Nota]]-24%,VOZ_WHATSAPP[[#This Row],[Nota]])</f>
        <v>0.96</v>
      </c>
      <c r="AH3932" s="8">
        <f>IF(VOZ_WHATSAPP[[#This Row],[Estado Legal]]="No Cumple",0,IF(VOZ_WHATSAPP[[#This Row],[Realiza lectura de guion Legal]]="No Cumple",VOZ_WHATSAPP[[#This Row],[Nota 2]]-50%,VOZ_WHATSAPP[[#This Row],[Nota 2]]))</f>
        <v>0.96</v>
      </c>
    </row>
    <row r="3933" spans="1:34" x14ac:dyDescent="0.25">
      <c r="A3933" s="2" t="str">
        <f>VOZ_WHATSAPP[[#This Row],[ID Asesor]]&amp;VOZ_WHATSAPP[[#This Row],[Fecha Monitoreo]]</f>
        <v>383145915</v>
      </c>
      <c r="B3933" s="2">
        <v>45915</v>
      </c>
      <c r="C3933" s="1" t="s">
        <v>126</v>
      </c>
      <c r="D3933" s="1">
        <v>3831</v>
      </c>
      <c r="E3933" s="2">
        <v>45915</v>
      </c>
      <c r="F3933" s="3">
        <v>0.45069444444444445</v>
      </c>
      <c r="G3933" s="1" t="s">
        <v>58</v>
      </c>
      <c r="H3933" s="1" t="s">
        <v>44</v>
      </c>
      <c r="I3933" s="1">
        <v>431</v>
      </c>
      <c r="J3933" s="1">
        <v>3106775527</v>
      </c>
      <c r="K3933" s="1" t="s">
        <v>45</v>
      </c>
      <c r="L3933" s="1" t="s">
        <v>46</v>
      </c>
      <c r="M3933" s="1" t="s">
        <v>47</v>
      </c>
      <c r="N3933" s="1" t="s">
        <v>46</v>
      </c>
      <c r="O3933" s="1" t="s">
        <v>46</v>
      </c>
      <c r="P3933" s="1" t="s">
        <v>46</v>
      </c>
      <c r="Q3933" s="1" t="s">
        <v>46</v>
      </c>
      <c r="R3933" s="1" t="s">
        <v>46</v>
      </c>
      <c r="S3933" s="1" t="s">
        <v>46</v>
      </c>
      <c r="T3933" s="12" t="str">
        <f>IF(OR(VOZ_WHATSAPP[[#This Row],[Brinda argumentos coherentes a la objeción]]="No Cumple",VOZ_WHATSAPP[[#This Row],[Despliegue de Beneficios y/o consecuencias]]="No Cumple"),"Sin Negocio","Negocio")</f>
        <v>Negocio</v>
      </c>
      <c r="U3933" s="1" t="s">
        <v>46</v>
      </c>
      <c r="V3933" s="1" t="s">
        <v>46</v>
      </c>
      <c r="W3933" s="1" t="s">
        <v>46</v>
      </c>
      <c r="X3933" s="12" t="str">
        <f>IF(OR(VOZ_WHATSAPP[[#This Row],[Confirma Valor de pago]]="No Cumple",VOZ_WHATSAPP[[#This Row],[Confirma hora de pago]]="No Cumple",VOZ_WHATSAPP[[#This Row],[Confirma medio de pago]]="No Cumple"),"Sin Cierre","Cierre")</f>
        <v>Cierre</v>
      </c>
      <c r="Y3933" s="1" t="s">
        <v>46</v>
      </c>
      <c r="Z3933" s="1" t="s">
        <v>46</v>
      </c>
      <c r="AA3933" s="1" t="s">
        <v>46</v>
      </c>
      <c r="AB3933" s="1" t="s">
        <v>46</v>
      </c>
      <c r="AC3933" s="11" t="str">
        <f>IF(OR(VOZ_WHATSAPP[[#This Row],[La comunicación es asertiva, con respeto y evita maltrato]]="No Cumple",VOZ_WHATSAPP[[#This Row],[Cumple con las normativas legales]]="No Cumple"),"No Cumple","Cumple")</f>
        <v>Cumple</v>
      </c>
      <c r="AD3933" s="1" t="s">
        <v>46</v>
      </c>
      <c r="AE3933" s="1" t="s">
        <v>2601</v>
      </c>
      <c r="AF3933" s="4">
        <v>0.96</v>
      </c>
      <c r="AG3933" s="4">
        <f>IF(AND(VOZ_WHATSAPP[[#This Row],[Estado Cierre]]="Sin Cierre",VOZ_WHATSAPP[[#This Row],[Nota Negocio]]="Sin Negocio"),VOZ_WHATSAPP[[#This Row],[Nota]]-24%,VOZ_WHATSAPP[[#This Row],[Nota]])</f>
        <v>0.96</v>
      </c>
      <c r="AH3933" s="8">
        <f>IF(VOZ_WHATSAPP[[#This Row],[Estado Legal]]="No Cumple",0,IF(VOZ_WHATSAPP[[#This Row],[Realiza lectura de guion Legal]]="No Cumple",VOZ_WHATSAPP[[#This Row],[Nota 2]]-50%,VOZ_WHATSAPP[[#This Row],[Nota 2]]))</f>
        <v>0.96</v>
      </c>
    </row>
    <row r="3934" spans="1:34" x14ac:dyDescent="0.25">
      <c r="A3934" s="2" t="str">
        <f>VOZ_WHATSAPP[[#This Row],[ID Asesor]]&amp;VOZ_WHATSAPP[[#This Row],[Fecha Monitoreo]]</f>
        <v>409045915</v>
      </c>
      <c r="B3934" s="2">
        <v>45915</v>
      </c>
      <c r="C3934" s="1" t="s">
        <v>696</v>
      </c>
      <c r="D3934" s="1">
        <v>4090</v>
      </c>
      <c r="E3934" s="2">
        <v>45915</v>
      </c>
      <c r="F3934" s="3">
        <v>0.49027777777777776</v>
      </c>
      <c r="G3934" s="1" t="s">
        <v>51</v>
      </c>
      <c r="H3934" s="1" t="s">
        <v>44</v>
      </c>
      <c r="I3934" s="1">
        <v>625</v>
      </c>
      <c r="J3934" s="1">
        <v>3217855771</v>
      </c>
      <c r="K3934" s="1" t="s">
        <v>45</v>
      </c>
      <c r="L3934" s="1" t="s">
        <v>46</v>
      </c>
      <c r="M3934" s="1" t="s">
        <v>46</v>
      </c>
      <c r="N3934" s="1" t="s">
        <v>46</v>
      </c>
      <c r="O3934" s="1" t="s">
        <v>46</v>
      </c>
      <c r="P3934" s="1" t="s">
        <v>46</v>
      </c>
      <c r="Q3934" s="1" t="s">
        <v>48</v>
      </c>
      <c r="R3934" s="1" t="s">
        <v>48</v>
      </c>
      <c r="S3934" s="1" t="s">
        <v>46</v>
      </c>
      <c r="T3934" s="12" t="str">
        <f>IF(OR(VOZ_WHATSAPP[[#This Row],[Brinda argumentos coherentes a la objeción]]="No Cumple",VOZ_WHATSAPP[[#This Row],[Despliegue de Beneficios y/o consecuencias]]="No Cumple"),"Sin Negocio","Negocio")</f>
        <v>Negocio</v>
      </c>
      <c r="U3934" s="1" t="s">
        <v>46</v>
      </c>
      <c r="V3934" s="1" t="s">
        <v>46</v>
      </c>
      <c r="W3934" s="1" t="s">
        <v>46</v>
      </c>
      <c r="X3934" s="12" t="str">
        <f>IF(OR(VOZ_WHATSAPP[[#This Row],[Confirma Valor de pago]]="No Cumple",VOZ_WHATSAPP[[#This Row],[Confirma hora de pago]]="No Cumple",VOZ_WHATSAPP[[#This Row],[Confirma medio de pago]]="No Cumple"),"Sin Cierre","Cierre")</f>
        <v>Cierre</v>
      </c>
      <c r="Y3934" s="1" t="s">
        <v>46</v>
      </c>
      <c r="Z3934" s="1" t="s">
        <v>46</v>
      </c>
      <c r="AA3934" s="1" t="s">
        <v>46</v>
      </c>
      <c r="AB3934" s="1" t="s">
        <v>46</v>
      </c>
      <c r="AC3934" s="11" t="str">
        <f>IF(OR(VOZ_WHATSAPP[[#This Row],[La comunicación es asertiva, con respeto y evita maltrato]]="No Cumple",VOZ_WHATSAPP[[#This Row],[Cumple con las normativas legales]]="No Cumple"),"No Cumple","Cumple")</f>
        <v>Cumple</v>
      </c>
      <c r="AD3934" s="1" t="s">
        <v>46</v>
      </c>
      <c r="AE3934" s="1" t="s">
        <v>2558</v>
      </c>
      <c r="AF3934" s="4">
        <v>1</v>
      </c>
      <c r="AG3934" s="4">
        <f>IF(AND(VOZ_WHATSAPP[[#This Row],[Estado Cierre]]="Sin Cierre",VOZ_WHATSAPP[[#This Row],[Nota Negocio]]="Sin Negocio"),VOZ_WHATSAPP[[#This Row],[Nota]]-24%,VOZ_WHATSAPP[[#This Row],[Nota]])</f>
        <v>1</v>
      </c>
      <c r="AH3934" s="8">
        <f>IF(VOZ_WHATSAPP[[#This Row],[Estado Legal]]="No Cumple",0,IF(VOZ_WHATSAPP[[#This Row],[Realiza lectura de guion Legal]]="No Cumple",VOZ_WHATSAPP[[#This Row],[Nota 2]]-50%,VOZ_WHATSAPP[[#This Row],[Nota 2]]))</f>
        <v>1</v>
      </c>
    </row>
    <row r="3935" spans="1:34" x14ac:dyDescent="0.25">
      <c r="A3935" s="2" t="str">
        <f>VOZ_WHATSAPP[[#This Row],[ID Asesor]]&amp;VOZ_WHATSAPP[[#This Row],[Fecha Monitoreo]]</f>
        <v>336845915</v>
      </c>
      <c r="B3935" s="2">
        <v>45915</v>
      </c>
      <c r="C3935" s="1" t="s">
        <v>696</v>
      </c>
      <c r="D3935" s="1">
        <v>3368</v>
      </c>
      <c r="E3935" s="2">
        <v>45915</v>
      </c>
      <c r="F3935" s="3">
        <v>0.48749999999999999</v>
      </c>
      <c r="G3935" s="1" t="s">
        <v>51</v>
      </c>
      <c r="H3935" s="1" t="s">
        <v>44</v>
      </c>
      <c r="I3935" s="1">
        <v>403</v>
      </c>
      <c r="J3935" s="1">
        <v>3168340388</v>
      </c>
      <c r="K3935" s="1" t="s">
        <v>45</v>
      </c>
      <c r="L3935" s="1" t="s">
        <v>46</v>
      </c>
      <c r="M3935" s="1" t="s">
        <v>46</v>
      </c>
      <c r="N3935" s="1" t="s">
        <v>46</v>
      </c>
      <c r="O3935" s="1" t="s">
        <v>46</v>
      </c>
      <c r="P3935" s="1" t="s">
        <v>46</v>
      </c>
      <c r="Q3935" s="1" t="s">
        <v>46</v>
      </c>
      <c r="R3935" s="1" t="s">
        <v>47</v>
      </c>
      <c r="S3935" s="1" t="s">
        <v>47</v>
      </c>
      <c r="T3935" s="12" t="str">
        <f>IF(OR(VOZ_WHATSAPP[[#This Row],[Brinda argumentos coherentes a la objeción]]="No Cumple",VOZ_WHATSAPP[[#This Row],[Despliegue de Beneficios y/o consecuencias]]="No Cumple"),"Sin Negocio","Negocio")</f>
        <v>Sin Negocio</v>
      </c>
      <c r="U3935" s="1" t="s">
        <v>48</v>
      </c>
      <c r="V3935" s="1" t="s">
        <v>48</v>
      </c>
      <c r="W3935" s="1" t="s">
        <v>48</v>
      </c>
      <c r="X3935" s="12" t="str">
        <f>IF(OR(VOZ_WHATSAPP[[#This Row],[Confirma Valor de pago]]="No Cumple",VOZ_WHATSAPP[[#This Row],[Confirma hora de pago]]="No Cumple",VOZ_WHATSAPP[[#This Row],[Confirma medio de pago]]="No Cumple"),"Sin Cierre","Cierre")</f>
        <v>Cierre</v>
      </c>
      <c r="Y3935" s="1" t="s">
        <v>46</v>
      </c>
      <c r="Z3935" s="1" t="s">
        <v>46</v>
      </c>
      <c r="AA3935" s="1" t="s">
        <v>46</v>
      </c>
      <c r="AB3935" s="1" t="s">
        <v>46</v>
      </c>
      <c r="AC3935" s="11" t="str">
        <f>IF(OR(VOZ_WHATSAPP[[#This Row],[La comunicación es asertiva, con respeto y evita maltrato]]="No Cumple",VOZ_WHATSAPP[[#This Row],[Cumple con las normativas legales]]="No Cumple"),"No Cumple","Cumple")</f>
        <v>Cumple</v>
      </c>
      <c r="AD3935" s="1" t="s">
        <v>46</v>
      </c>
      <c r="AE3935" s="1" t="s">
        <v>3396</v>
      </c>
      <c r="AF3935" s="4">
        <v>0.8</v>
      </c>
      <c r="AG3935" s="4">
        <f>IF(AND(VOZ_WHATSAPP[[#This Row],[Estado Cierre]]="Sin Cierre",VOZ_WHATSAPP[[#This Row],[Nota Negocio]]="Sin Negocio"),VOZ_WHATSAPP[[#This Row],[Nota]]-24%,VOZ_WHATSAPP[[#This Row],[Nota]])</f>
        <v>0.8</v>
      </c>
      <c r="AH3935" s="8">
        <f>IF(VOZ_WHATSAPP[[#This Row],[Estado Legal]]="No Cumple",0,IF(VOZ_WHATSAPP[[#This Row],[Realiza lectura de guion Legal]]="No Cumple",VOZ_WHATSAPP[[#This Row],[Nota 2]]-50%,VOZ_WHATSAPP[[#This Row],[Nota 2]]))</f>
        <v>0.8</v>
      </c>
    </row>
    <row r="3936" spans="1:34" x14ac:dyDescent="0.25">
      <c r="A3936" s="2" t="str">
        <f>VOZ_WHATSAPP[[#This Row],[ID Asesor]]&amp;VOZ_WHATSAPP[[#This Row],[Fecha Monitoreo]]</f>
        <v>407745915</v>
      </c>
      <c r="B3936" s="2">
        <v>45915</v>
      </c>
      <c r="C3936" s="1" t="s">
        <v>696</v>
      </c>
      <c r="D3936" s="1">
        <v>4077</v>
      </c>
      <c r="E3936" s="2">
        <v>45915</v>
      </c>
      <c r="F3936" s="3">
        <v>0.55000000000000004</v>
      </c>
      <c r="G3936" s="1" t="s">
        <v>51</v>
      </c>
      <c r="H3936" s="1" t="s">
        <v>44</v>
      </c>
      <c r="I3936" s="1">
        <v>617</v>
      </c>
      <c r="J3936" s="1">
        <v>3205685186</v>
      </c>
      <c r="K3936" s="1" t="s">
        <v>45</v>
      </c>
      <c r="L3936" s="1" t="s">
        <v>46</v>
      </c>
      <c r="M3936" s="1" t="s">
        <v>46</v>
      </c>
      <c r="N3936" s="1" t="s">
        <v>46</v>
      </c>
      <c r="O3936" s="1" t="s">
        <v>46</v>
      </c>
      <c r="P3936" s="1" t="s">
        <v>46</v>
      </c>
      <c r="Q3936" s="1" t="s">
        <v>46</v>
      </c>
      <c r="R3936" s="1" t="s">
        <v>46</v>
      </c>
      <c r="S3936" s="1" t="s">
        <v>46</v>
      </c>
      <c r="T3936" s="12" t="str">
        <f>IF(OR(VOZ_WHATSAPP[[#This Row],[Brinda argumentos coherentes a la objeción]]="No Cumple",VOZ_WHATSAPP[[#This Row],[Despliegue de Beneficios y/o consecuencias]]="No Cumple"),"Sin Negocio","Negocio")</f>
        <v>Negocio</v>
      </c>
      <c r="U3936" s="1" t="s">
        <v>48</v>
      </c>
      <c r="V3936" s="1" t="s">
        <v>48</v>
      </c>
      <c r="W3936" s="1" t="s">
        <v>48</v>
      </c>
      <c r="X3936" s="12" t="str">
        <f>IF(OR(VOZ_WHATSAPP[[#This Row],[Confirma Valor de pago]]="No Cumple",VOZ_WHATSAPP[[#This Row],[Confirma hora de pago]]="No Cumple",VOZ_WHATSAPP[[#This Row],[Confirma medio de pago]]="No Cumple"),"Sin Cierre","Cierre")</f>
        <v>Cierre</v>
      </c>
      <c r="Y3936" s="1" t="s">
        <v>46</v>
      </c>
      <c r="Z3936" s="1" t="s">
        <v>46</v>
      </c>
      <c r="AA3936" s="1" t="s">
        <v>46</v>
      </c>
      <c r="AB3936" s="1" t="s">
        <v>46</v>
      </c>
      <c r="AC3936" s="11" t="str">
        <f>IF(OR(VOZ_WHATSAPP[[#This Row],[La comunicación es asertiva, con respeto y evita maltrato]]="No Cumple",VOZ_WHATSAPP[[#This Row],[Cumple con las normativas legales]]="No Cumple"),"No Cumple","Cumple")</f>
        <v>Cumple</v>
      </c>
      <c r="AD3936" s="1" t="s">
        <v>47</v>
      </c>
      <c r="AE3936" s="1" t="s">
        <v>2558</v>
      </c>
      <c r="AF3936" s="4">
        <v>1</v>
      </c>
      <c r="AG3936" s="4">
        <f>IF(AND(VOZ_WHATSAPP[[#This Row],[Estado Cierre]]="Sin Cierre",VOZ_WHATSAPP[[#This Row],[Nota Negocio]]="Sin Negocio"),VOZ_WHATSAPP[[#This Row],[Nota]]-24%,VOZ_WHATSAPP[[#This Row],[Nota]])</f>
        <v>1</v>
      </c>
      <c r="AH3936" s="8">
        <f>IF(VOZ_WHATSAPP[[#This Row],[Estado Legal]]="No Cumple",0,IF(VOZ_WHATSAPP[[#This Row],[Realiza lectura de guion Legal]]="No Cumple",VOZ_WHATSAPP[[#This Row],[Nota 2]]-50%,VOZ_WHATSAPP[[#This Row],[Nota 2]]))</f>
        <v>0.5</v>
      </c>
    </row>
    <row r="3937" spans="1:34" x14ac:dyDescent="0.25">
      <c r="A3937" s="2" t="str">
        <f>VOZ_WHATSAPP[[#This Row],[ID Asesor]]&amp;VOZ_WHATSAPP[[#This Row],[Fecha Monitoreo]]</f>
        <v>363245915</v>
      </c>
      <c r="B3937" s="2">
        <v>45915</v>
      </c>
      <c r="C3937" s="1" t="s">
        <v>42</v>
      </c>
      <c r="D3937" s="1">
        <v>3632</v>
      </c>
      <c r="E3937" s="2">
        <v>45915</v>
      </c>
      <c r="F3937" s="3">
        <v>0.44027777777777777</v>
      </c>
      <c r="G3937" s="1" t="s">
        <v>51</v>
      </c>
      <c r="H3937" s="1" t="s">
        <v>44</v>
      </c>
      <c r="I3937" s="1">
        <v>11009670</v>
      </c>
      <c r="J3937" s="1">
        <v>3214467100</v>
      </c>
      <c r="K3937" s="1" t="s">
        <v>49</v>
      </c>
      <c r="L3937" s="1" t="s">
        <v>46</v>
      </c>
      <c r="M3937" s="1" t="s">
        <v>46</v>
      </c>
      <c r="N3937" s="1" t="s">
        <v>46</v>
      </c>
      <c r="O3937" s="1" t="s">
        <v>46</v>
      </c>
      <c r="P3937" s="1" t="s">
        <v>46</v>
      </c>
      <c r="Q3937" s="1" t="s">
        <v>46</v>
      </c>
      <c r="R3937" s="1" t="s">
        <v>47</v>
      </c>
      <c r="S3937" s="1" t="s">
        <v>46</v>
      </c>
      <c r="T3937" s="12" t="str">
        <f>IF(OR(VOZ_WHATSAPP[[#This Row],[Brinda argumentos coherentes a la objeción]]="No Cumple",VOZ_WHATSAPP[[#This Row],[Despliegue de Beneficios y/o consecuencias]]="No Cumple"),"Sin Negocio","Negocio")</f>
        <v>Sin Negocio</v>
      </c>
      <c r="U3937" s="1" t="s">
        <v>46</v>
      </c>
      <c r="V3937" s="1" t="s">
        <v>46</v>
      </c>
      <c r="W3937" s="1" t="s">
        <v>46</v>
      </c>
      <c r="X3937" s="12" t="str">
        <f>IF(OR(VOZ_WHATSAPP[[#This Row],[Confirma Valor de pago]]="No Cumple",VOZ_WHATSAPP[[#This Row],[Confirma hora de pago]]="No Cumple",VOZ_WHATSAPP[[#This Row],[Confirma medio de pago]]="No Cumple"),"Sin Cierre","Cierre")</f>
        <v>Cierre</v>
      </c>
      <c r="Y3937" s="1" t="s">
        <v>46</v>
      </c>
      <c r="Z3937" s="1" t="s">
        <v>46</v>
      </c>
      <c r="AA3937" s="1" t="s">
        <v>46</v>
      </c>
      <c r="AB3937" s="1" t="s">
        <v>46</v>
      </c>
      <c r="AC3937" s="11" t="str">
        <f>IF(OR(VOZ_WHATSAPP[[#This Row],[La comunicación es asertiva, con respeto y evita maltrato]]="No Cumple",VOZ_WHATSAPP[[#This Row],[Cumple con las normativas legales]]="No Cumple"),"No Cumple","Cumple")</f>
        <v>Cumple</v>
      </c>
      <c r="AD3937" s="1" t="s">
        <v>46</v>
      </c>
      <c r="AE3937" s="1" t="s">
        <v>3397</v>
      </c>
      <c r="AF3937" s="4">
        <v>0.9</v>
      </c>
      <c r="AG3937" s="4">
        <f>IF(AND(VOZ_WHATSAPP[[#This Row],[Estado Cierre]]="Sin Cierre",VOZ_WHATSAPP[[#This Row],[Nota Negocio]]="Sin Negocio"),VOZ_WHATSAPP[[#This Row],[Nota]]-24%,VOZ_WHATSAPP[[#This Row],[Nota]])</f>
        <v>0.9</v>
      </c>
      <c r="AH3937" s="8">
        <f>IF(VOZ_WHATSAPP[[#This Row],[Estado Legal]]="No Cumple",0,IF(VOZ_WHATSAPP[[#This Row],[Realiza lectura de guion Legal]]="No Cumple",VOZ_WHATSAPP[[#This Row],[Nota 2]]-50%,VOZ_WHATSAPP[[#This Row],[Nota 2]]))</f>
        <v>0.9</v>
      </c>
    </row>
    <row r="3938" spans="1:34" x14ac:dyDescent="0.25">
      <c r="A3938" s="2" t="str">
        <f>VOZ_WHATSAPP[[#This Row],[ID Asesor]]&amp;VOZ_WHATSAPP[[#This Row],[Fecha Monitoreo]]</f>
        <v>408845915</v>
      </c>
      <c r="B3938" s="2">
        <v>45915</v>
      </c>
      <c r="C3938" s="1" t="s">
        <v>126</v>
      </c>
      <c r="D3938" s="1">
        <v>4088</v>
      </c>
      <c r="E3938" s="2">
        <v>45915</v>
      </c>
      <c r="F3938" s="3">
        <v>0.38819444444444445</v>
      </c>
      <c r="G3938" s="1" t="s">
        <v>58</v>
      </c>
      <c r="H3938" s="1" t="s">
        <v>44</v>
      </c>
      <c r="I3938" s="1">
        <v>623</v>
      </c>
      <c r="J3938" s="1">
        <v>3246190564</v>
      </c>
      <c r="K3938" s="1" t="s">
        <v>45</v>
      </c>
      <c r="L3938" s="1" t="s">
        <v>46</v>
      </c>
      <c r="M3938" s="1" t="s">
        <v>46</v>
      </c>
      <c r="N3938" s="1" t="s">
        <v>46</v>
      </c>
      <c r="O3938" s="1" t="s">
        <v>46</v>
      </c>
      <c r="P3938" s="1" t="s">
        <v>46</v>
      </c>
      <c r="Q3938" s="1" t="s">
        <v>48</v>
      </c>
      <c r="R3938" s="1" t="s">
        <v>48</v>
      </c>
      <c r="S3938" s="1" t="s">
        <v>46</v>
      </c>
      <c r="T3938" s="12" t="str">
        <f>IF(OR(VOZ_WHATSAPP[[#This Row],[Brinda argumentos coherentes a la objeción]]="No Cumple",VOZ_WHATSAPP[[#This Row],[Despliegue de Beneficios y/o consecuencias]]="No Cumple"),"Sin Negocio","Negocio")</f>
        <v>Negocio</v>
      </c>
      <c r="U3938" s="1" t="s">
        <v>46</v>
      </c>
      <c r="V3938" s="1" t="s">
        <v>46</v>
      </c>
      <c r="W3938" s="1" t="s">
        <v>46</v>
      </c>
      <c r="X3938" s="12" t="str">
        <f>IF(OR(VOZ_WHATSAPP[[#This Row],[Confirma Valor de pago]]="No Cumple",VOZ_WHATSAPP[[#This Row],[Confirma hora de pago]]="No Cumple",VOZ_WHATSAPP[[#This Row],[Confirma medio de pago]]="No Cumple"),"Sin Cierre","Cierre")</f>
        <v>Cierre</v>
      </c>
      <c r="Y3938" s="1" t="s">
        <v>46</v>
      </c>
      <c r="Z3938" s="1" t="s">
        <v>46</v>
      </c>
      <c r="AA3938" s="1" t="s">
        <v>46</v>
      </c>
      <c r="AB3938" s="1" t="s">
        <v>46</v>
      </c>
      <c r="AC3938" s="11" t="str">
        <f>IF(OR(VOZ_WHATSAPP[[#This Row],[La comunicación es asertiva, con respeto y evita maltrato]]="No Cumple",VOZ_WHATSAPP[[#This Row],[Cumple con las normativas legales]]="No Cumple"),"No Cumple","Cumple")</f>
        <v>Cumple</v>
      </c>
      <c r="AD3938" s="1" t="s">
        <v>46</v>
      </c>
      <c r="AE3938" s="1" t="s">
        <v>131</v>
      </c>
      <c r="AF3938" s="4">
        <v>1</v>
      </c>
      <c r="AG3938" s="4">
        <f>IF(AND(VOZ_WHATSAPP[[#This Row],[Estado Cierre]]="Sin Cierre",VOZ_WHATSAPP[[#This Row],[Nota Negocio]]="Sin Negocio"),VOZ_WHATSAPP[[#This Row],[Nota]]-24%,VOZ_WHATSAPP[[#This Row],[Nota]])</f>
        <v>1</v>
      </c>
      <c r="AH3938" s="8">
        <f>IF(VOZ_WHATSAPP[[#This Row],[Estado Legal]]="No Cumple",0,IF(VOZ_WHATSAPP[[#This Row],[Realiza lectura de guion Legal]]="No Cumple",VOZ_WHATSAPP[[#This Row],[Nota 2]]-50%,VOZ_WHATSAPP[[#This Row],[Nota 2]]))</f>
        <v>1</v>
      </c>
    </row>
    <row r="3939" spans="1:34" x14ac:dyDescent="0.25">
      <c r="A3939" s="2" t="str">
        <f>VOZ_WHATSAPP[[#This Row],[ID Asesor]]&amp;VOZ_WHATSAPP[[#This Row],[Fecha Monitoreo]]</f>
        <v>381845915</v>
      </c>
      <c r="B3939" s="2">
        <v>45915</v>
      </c>
      <c r="C3939" s="1" t="s">
        <v>696</v>
      </c>
      <c r="D3939" s="1">
        <v>3818</v>
      </c>
      <c r="E3939" s="2">
        <v>45915</v>
      </c>
      <c r="F3939" s="3">
        <v>0.35208333333333336</v>
      </c>
      <c r="G3939" s="1" t="s">
        <v>58</v>
      </c>
      <c r="H3939" s="1" t="s">
        <v>44</v>
      </c>
      <c r="I3939" s="1">
        <v>599</v>
      </c>
      <c r="J3939" s="1">
        <v>3137164934</v>
      </c>
      <c r="K3939" s="1" t="s">
        <v>45</v>
      </c>
      <c r="L3939" s="1" t="s">
        <v>46</v>
      </c>
      <c r="M3939" s="1" t="s">
        <v>46</v>
      </c>
      <c r="N3939" s="1" t="s">
        <v>46</v>
      </c>
      <c r="O3939" s="1" t="s">
        <v>46</v>
      </c>
      <c r="P3939" s="1" t="s">
        <v>46</v>
      </c>
      <c r="Q3939" s="1" t="s">
        <v>47</v>
      </c>
      <c r="R3939" s="1" t="s">
        <v>46</v>
      </c>
      <c r="S3939" s="1" t="s">
        <v>46</v>
      </c>
      <c r="T3939" s="12" t="str">
        <f>IF(OR(VOZ_WHATSAPP[[#This Row],[Brinda argumentos coherentes a la objeción]]="No Cumple",VOZ_WHATSAPP[[#This Row],[Despliegue de Beneficios y/o consecuencias]]="No Cumple"),"Sin Negocio","Negocio")</f>
        <v>Negocio</v>
      </c>
      <c r="U3939" s="1" t="s">
        <v>48</v>
      </c>
      <c r="V3939" s="1" t="s">
        <v>48</v>
      </c>
      <c r="W3939" s="1" t="s">
        <v>48</v>
      </c>
      <c r="X3939" s="12" t="str">
        <f>IF(OR(VOZ_WHATSAPP[[#This Row],[Confirma Valor de pago]]="No Cumple",VOZ_WHATSAPP[[#This Row],[Confirma hora de pago]]="No Cumple",VOZ_WHATSAPP[[#This Row],[Confirma medio de pago]]="No Cumple"),"Sin Cierre","Cierre")</f>
        <v>Cierre</v>
      </c>
      <c r="Y3939" s="1" t="s">
        <v>46</v>
      </c>
      <c r="Z3939" s="1" t="s">
        <v>46</v>
      </c>
      <c r="AA3939" s="1" t="s">
        <v>46</v>
      </c>
      <c r="AB3939" s="1" t="s">
        <v>46</v>
      </c>
      <c r="AC3939" s="11" t="str">
        <f>IF(OR(VOZ_WHATSAPP[[#This Row],[La comunicación es asertiva, con respeto y evita maltrato]]="No Cumple",VOZ_WHATSAPP[[#This Row],[Cumple con las normativas legales]]="No Cumple"),"No Cumple","Cumple")</f>
        <v>Cumple</v>
      </c>
      <c r="AD3939" s="1" t="s">
        <v>46</v>
      </c>
      <c r="AE3939" s="1" t="s">
        <v>3398</v>
      </c>
      <c r="AF3939" s="4">
        <v>0.9</v>
      </c>
      <c r="AG3939" s="4">
        <f>IF(AND(VOZ_WHATSAPP[[#This Row],[Estado Cierre]]="Sin Cierre",VOZ_WHATSAPP[[#This Row],[Nota Negocio]]="Sin Negocio"),VOZ_WHATSAPP[[#This Row],[Nota]]-24%,VOZ_WHATSAPP[[#This Row],[Nota]])</f>
        <v>0.9</v>
      </c>
      <c r="AH3939" s="8">
        <f>IF(VOZ_WHATSAPP[[#This Row],[Estado Legal]]="No Cumple",0,IF(VOZ_WHATSAPP[[#This Row],[Realiza lectura de guion Legal]]="No Cumple",VOZ_WHATSAPP[[#This Row],[Nota 2]]-50%,VOZ_WHATSAPP[[#This Row],[Nota 2]]))</f>
        <v>0.9</v>
      </c>
    </row>
    <row r="3940" spans="1:34" x14ac:dyDescent="0.25">
      <c r="A3940" s="2" t="str">
        <f>VOZ_WHATSAPP[[#This Row],[ID Asesor]]&amp;VOZ_WHATSAPP[[#This Row],[Fecha Monitoreo]]</f>
        <v>363345915</v>
      </c>
      <c r="B3940" s="2">
        <v>45915</v>
      </c>
      <c r="C3940" s="1" t="s">
        <v>42</v>
      </c>
      <c r="D3940" s="1">
        <v>3633</v>
      </c>
      <c r="E3940" s="2">
        <v>45915</v>
      </c>
      <c r="F3940" s="3">
        <v>0.44236111111111109</v>
      </c>
      <c r="G3940" s="1" t="s">
        <v>51</v>
      </c>
      <c r="H3940" s="1" t="s">
        <v>71</v>
      </c>
      <c r="I3940" s="1"/>
      <c r="J3940" s="1"/>
      <c r="K3940" s="1"/>
      <c r="L3940" s="1" t="s">
        <v>46</v>
      </c>
      <c r="M3940" s="1" t="s">
        <v>46</v>
      </c>
      <c r="N3940" s="1" t="s">
        <v>46</v>
      </c>
      <c r="O3940" s="1" t="s">
        <v>46</v>
      </c>
      <c r="P3940" s="1" t="s">
        <v>46</v>
      </c>
      <c r="Q3940" s="1" t="s">
        <v>46</v>
      </c>
      <c r="R3940" s="1" t="s">
        <v>46</v>
      </c>
      <c r="S3940" s="1" t="s">
        <v>46</v>
      </c>
      <c r="T3940" s="12" t="str">
        <f>IF(OR(VOZ_WHATSAPP[[#This Row],[Brinda argumentos coherentes a la objeción]]="No Cumple",VOZ_WHATSAPP[[#This Row],[Despliegue de Beneficios y/o consecuencias]]="No Cumple"),"Sin Negocio","Negocio")</f>
        <v>Negocio</v>
      </c>
      <c r="U3940" s="1" t="s">
        <v>46</v>
      </c>
      <c r="V3940" s="1" t="s">
        <v>46</v>
      </c>
      <c r="W3940" s="1" t="s">
        <v>46</v>
      </c>
      <c r="X3940" s="12" t="str">
        <f>IF(OR(VOZ_WHATSAPP[[#This Row],[Confirma Valor de pago]]="No Cumple",VOZ_WHATSAPP[[#This Row],[Confirma hora de pago]]="No Cumple",VOZ_WHATSAPP[[#This Row],[Confirma medio de pago]]="No Cumple"),"Sin Cierre","Cierre")</f>
        <v>Cierre</v>
      </c>
      <c r="Y3940" s="1" t="s">
        <v>46</v>
      </c>
      <c r="Z3940" s="1" t="s">
        <v>46</v>
      </c>
      <c r="AA3940" s="1" t="s">
        <v>46</v>
      </c>
      <c r="AB3940" s="1" t="s">
        <v>46</v>
      </c>
      <c r="AC3940" s="11" t="str">
        <f>IF(OR(VOZ_WHATSAPP[[#This Row],[La comunicación es asertiva, con respeto y evita maltrato]]="No Cumple",VOZ_WHATSAPP[[#This Row],[Cumple con las normativas legales]]="No Cumple"),"No Cumple","Cumple")</f>
        <v>Cumple</v>
      </c>
      <c r="AD3940" s="1" t="s">
        <v>46</v>
      </c>
      <c r="AE3940" s="1" t="s">
        <v>78</v>
      </c>
      <c r="AF3940" s="4">
        <v>1</v>
      </c>
      <c r="AG3940" s="4">
        <f>IF(AND(VOZ_WHATSAPP[[#This Row],[Estado Cierre]]="Sin Cierre",VOZ_WHATSAPP[[#This Row],[Nota Negocio]]="Sin Negocio"),VOZ_WHATSAPP[[#This Row],[Nota]]-24%,VOZ_WHATSAPP[[#This Row],[Nota]])</f>
        <v>1</v>
      </c>
      <c r="AH3940" s="8">
        <f>IF(VOZ_WHATSAPP[[#This Row],[Estado Legal]]="No Cumple",0,IF(VOZ_WHATSAPP[[#This Row],[Realiza lectura de guion Legal]]="No Cumple",VOZ_WHATSAPP[[#This Row],[Nota 2]]-50%,VOZ_WHATSAPP[[#This Row],[Nota 2]]))</f>
        <v>1</v>
      </c>
    </row>
    <row r="3941" spans="1:34" x14ac:dyDescent="0.25">
      <c r="A3941" s="2" t="str">
        <f>VOZ_WHATSAPP[[#This Row],[ID Asesor]]&amp;VOZ_WHATSAPP[[#This Row],[Fecha Monitoreo]]</f>
        <v>368545915</v>
      </c>
      <c r="B3941" s="2">
        <v>45915</v>
      </c>
      <c r="C3941" s="1" t="s">
        <v>50</v>
      </c>
      <c r="D3941" s="1">
        <v>3685</v>
      </c>
      <c r="E3941" s="2">
        <v>45915</v>
      </c>
      <c r="F3941" s="3">
        <v>0.45833333333333331</v>
      </c>
      <c r="G3941" s="1" t="s">
        <v>80</v>
      </c>
      <c r="H3941" s="1" t="s">
        <v>44</v>
      </c>
      <c r="I3941" s="1">
        <v>1396</v>
      </c>
      <c r="J3941" s="1">
        <v>3126438301</v>
      </c>
      <c r="K3941" s="1" t="s">
        <v>45</v>
      </c>
      <c r="L3941" s="1" t="s">
        <v>46</v>
      </c>
      <c r="M3941" s="1" t="s">
        <v>47</v>
      </c>
      <c r="N3941" s="1" t="s">
        <v>46</v>
      </c>
      <c r="O3941" s="1" t="s">
        <v>46</v>
      </c>
      <c r="P3941" s="1" t="s">
        <v>54</v>
      </c>
      <c r="Q3941" s="1" t="s">
        <v>46</v>
      </c>
      <c r="R3941" s="1" t="s">
        <v>48</v>
      </c>
      <c r="S3941" s="1" t="s">
        <v>46</v>
      </c>
      <c r="T3941" s="12" t="str">
        <f>IF(OR(VOZ_WHATSAPP[[#This Row],[Brinda argumentos coherentes a la objeción]]="No Cumple",VOZ_WHATSAPP[[#This Row],[Despliegue de Beneficios y/o consecuencias]]="No Cumple"),"Sin Negocio","Negocio")</f>
        <v>Negocio</v>
      </c>
      <c r="U3941" s="1" t="s">
        <v>48</v>
      </c>
      <c r="V3941" s="1" t="s">
        <v>48</v>
      </c>
      <c r="W3941" s="1" t="s">
        <v>48</v>
      </c>
      <c r="X3941" s="12" t="str">
        <f>IF(OR(VOZ_WHATSAPP[[#This Row],[Confirma Valor de pago]]="No Cumple",VOZ_WHATSAPP[[#This Row],[Confirma hora de pago]]="No Cumple",VOZ_WHATSAPP[[#This Row],[Confirma medio de pago]]="No Cumple"),"Sin Cierre","Cierre")</f>
        <v>Cierre</v>
      </c>
      <c r="Y3941" s="1" t="s">
        <v>46</v>
      </c>
      <c r="Z3941" s="1" t="s">
        <v>54</v>
      </c>
      <c r="AA3941" s="1" t="s">
        <v>46</v>
      </c>
      <c r="AB3941" s="1" t="s">
        <v>54</v>
      </c>
      <c r="AC3941" s="11" t="str">
        <f>IF(OR(VOZ_WHATSAPP[[#This Row],[La comunicación es asertiva, con respeto y evita maltrato]]="No Cumple",VOZ_WHATSAPP[[#This Row],[Cumple con las normativas legales]]="No Cumple"),"No Cumple","Cumple")</f>
        <v>No Cumple</v>
      </c>
      <c r="AD3941" s="1" t="s">
        <v>46</v>
      </c>
      <c r="AE3941" s="1" t="s">
        <v>3399</v>
      </c>
      <c r="AF3941" s="4">
        <v>0.76</v>
      </c>
      <c r="AG3941" s="4">
        <f>IF(AND(VOZ_WHATSAPP[[#This Row],[Estado Cierre]]="Sin Cierre",VOZ_WHATSAPP[[#This Row],[Nota Negocio]]="Sin Negocio"),VOZ_WHATSAPP[[#This Row],[Nota]]-24%,VOZ_WHATSAPP[[#This Row],[Nota]])</f>
        <v>0.76</v>
      </c>
      <c r="AH3941" s="8">
        <f>IF(VOZ_WHATSAPP[[#This Row],[Estado Legal]]="No Cumple",0,IF(VOZ_WHATSAPP[[#This Row],[Realiza lectura de guion Legal]]="No Cumple",VOZ_WHATSAPP[[#This Row],[Nota 2]]-50%,VOZ_WHATSAPP[[#This Row],[Nota 2]]))</f>
        <v>0</v>
      </c>
    </row>
    <row r="3942" spans="1:34" x14ac:dyDescent="0.25">
      <c r="A3942" s="2" t="str">
        <f>VOZ_WHATSAPP[[#This Row],[ID Asesor]]&amp;VOZ_WHATSAPP[[#This Row],[Fecha Monitoreo]]</f>
        <v>389945915</v>
      </c>
      <c r="B3942" s="2">
        <v>45915</v>
      </c>
      <c r="C3942" s="1" t="s">
        <v>126</v>
      </c>
      <c r="D3942" s="1">
        <v>3899</v>
      </c>
      <c r="E3942" s="2">
        <v>45915</v>
      </c>
      <c r="F3942" s="3">
        <v>0.53402777777777777</v>
      </c>
      <c r="G3942" s="1" t="s">
        <v>58</v>
      </c>
      <c r="H3942" s="1" t="s">
        <v>44</v>
      </c>
      <c r="I3942" s="1">
        <v>595</v>
      </c>
      <c r="J3942" s="1">
        <v>3108899907</v>
      </c>
      <c r="K3942" s="1" t="s">
        <v>45</v>
      </c>
      <c r="L3942" s="1" t="s">
        <v>46</v>
      </c>
      <c r="M3942" s="1" t="s">
        <v>46</v>
      </c>
      <c r="N3942" s="1" t="s">
        <v>46</v>
      </c>
      <c r="O3942" s="1" t="s">
        <v>46</v>
      </c>
      <c r="P3942" s="1" t="s">
        <v>46</v>
      </c>
      <c r="Q3942" s="1" t="s">
        <v>46</v>
      </c>
      <c r="R3942" s="1" t="s">
        <v>46</v>
      </c>
      <c r="S3942" s="1" t="s">
        <v>46</v>
      </c>
      <c r="T3942" s="12" t="str">
        <f>IF(OR(VOZ_WHATSAPP[[#This Row],[Brinda argumentos coherentes a la objeción]]="No Cumple",VOZ_WHATSAPP[[#This Row],[Despliegue de Beneficios y/o consecuencias]]="No Cumple"),"Sin Negocio","Negocio")</f>
        <v>Negocio</v>
      </c>
      <c r="U3942" s="1" t="s">
        <v>46</v>
      </c>
      <c r="V3942" s="1" t="s">
        <v>46</v>
      </c>
      <c r="W3942" s="1" t="s">
        <v>46</v>
      </c>
      <c r="X3942" s="12" t="str">
        <f>IF(OR(VOZ_WHATSAPP[[#This Row],[Confirma Valor de pago]]="No Cumple",VOZ_WHATSAPP[[#This Row],[Confirma hora de pago]]="No Cumple",VOZ_WHATSAPP[[#This Row],[Confirma medio de pago]]="No Cumple"),"Sin Cierre","Cierre")</f>
        <v>Cierre</v>
      </c>
      <c r="Y3942" s="1" t="s">
        <v>46</v>
      </c>
      <c r="Z3942" s="1" t="s">
        <v>54</v>
      </c>
      <c r="AA3942" s="1" t="s">
        <v>46</v>
      </c>
      <c r="AB3942" s="1" t="s">
        <v>46</v>
      </c>
      <c r="AC3942" s="11" t="str">
        <f>IF(OR(VOZ_WHATSAPP[[#This Row],[La comunicación es asertiva, con respeto y evita maltrato]]="No Cumple",VOZ_WHATSAPP[[#This Row],[Cumple con las normativas legales]]="No Cumple"),"No Cumple","Cumple")</f>
        <v>Cumple</v>
      </c>
      <c r="AD3942" s="1" t="s">
        <v>46</v>
      </c>
      <c r="AE3942" s="1" t="s">
        <v>133</v>
      </c>
      <c r="AF3942" s="4">
        <v>0.85</v>
      </c>
      <c r="AG3942" s="4">
        <f>IF(AND(VOZ_WHATSAPP[[#This Row],[Estado Cierre]]="Sin Cierre",VOZ_WHATSAPP[[#This Row],[Nota Negocio]]="Sin Negocio"),VOZ_WHATSAPP[[#This Row],[Nota]]-24%,VOZ_WHATSAPP[[#This Row],[Nota]])</f>
        <v>0.85</v>
      </c>
      <c r="AH3942" s="8">
        <f>IF(VOZ_WHATSAPP[[#This Row],[Estado Legal]]="No Cumple",0,IF(VOZ_WHATSAPP[[#This Row],[Realiza lectura de guion Legal]]="No Cumple",VOZ_WHATSAPP[[#This Row],[Nota 2]]-50%,VOZ_WHATSAPP[[#This Row],[Nota 2]]))</f>
        <v>0.85</v>
      </c>
    </row>
    <row r="3943" spans="1:34" x14ac:dyDescent="0.25">
      <c r="A3943" s="2" t="str">
        <f>VOZ_WHATSAPP[[#This Row],[ID Asesor]]&amp;VOZ_WHATSAPP[[#This Row],[Fecha Monitoreo]]</f>
        <v>396445915</v>
      </c>
      <c r="B3943" s="2">
        <v>45915</v>
      </c>
      <c r="C3943" s="1" t="s">
        <v>696</v>
      </c>
      <c r="D3943" s="1">
        <v>3964</v>
      </c>
      <c r="E3943" s="2">
        <v>45915</v>
      </c>
      <c r="F3943" s="3">
        <v>0.48680555555555555</v>
      </c>
      <c r="G3943" s="1" t="s">
        <v>58</v>
      </c>
      <c r="H3943" s="1" t="s">
        <v>44</v>
      </c>
      <c r="I3943" s="1">
        <v>603</v>
      </c>
      <c r="J3943" s="1">
        <v>3104505037</v>
      </c>
      <c r="K3943" s="1" t="s">
        <v>45</v>
      </c>
      <c r="L3943" s="1" t="s">
        <v>46</v>
      </c>
      <c r="M3943" s="1" t="s">
        <v>46</v>
      </c>
      <c r="N3943" s="1" t="s">
        <v>46</v>
      </c>
      <c r="O3943" s="1" t="s">
        <v>46</v>
      </c>
      <c r="P3943" s="1" t="s">
        <v>46</v>
      </c>
      <c r="Q3943" s="1" t="s">
        <v>48</v>
      </c>
      <c r="R3943" s="1" t="s">
        <v>48</v>
      </c>
      <c r="S3943" s="1" t="s">
        <v>46</v>
      </c>
      <c r="T3943" s="12" t="str">
        <f>IF(OR(VOZ_WHATSAPP[[#This Row],[Brinda argumentos coherentes a la objeción]]="No Cumple",VOZ_WHATSAPP[[#This Row],[Despliegue de Beneficios y/o consecuencias]]="No Cumple"),"Sin Negocio","Negocio")</f>
        <v>Negocio</v>
      </c>
      <c r="U3943" s="1" t="s">
        <v>48</v>
      </c>
      <c r="V3943" s="1" t="s">
        <v>48</v>
      </c>
      <c r="W3943" s="1" t="s">
        <v>48</v>
      </c>
      <c r="X3943" s="12" t="str">
        <f>IF(OR(VOZ_WHATSAPP[[#This Row],[Confirma Valor de pago]]="No Cumple",VOZ_WHATSAPP[[#This Row],[Confirma hora de pago]]="No Cumple",VOZ_WHATSAPP[[#This Row],[Confirma medio de pago]]="No Cumple"),"Sin Cierre","Cierre")</f>
        <v>Cierre</v>
      </c>
      <c r="Y3943" s="1" t="s">
        <v>54</v>
      </c>
      <c r="Z3943" s="1" t="s">
        <v>54</v>
      </c>
      <c r="AA3943" s="1" t="s">
        <v>46</v>
      </c>
      <c r="AB3943" s="1" t="s">
        <v>46</v>
      </c>
      <c r="AC3943" s="11" t="str">
        <f>IF(OR(VOZ_WHATSAPP[[#This Row],[La comunicación es asertiva, con respeto y evita maltrato]]="No Cumple",VOZ_WHATSAPP[[#This Row],[Cumple con las normativas legales]]="No Cumple"),"No Cumple","Cumple")</f>
        <v>Cumple</v>
      </c>
      <c r="AD3943" s="1" t="s">
        <v>47</v>
      </c>
      <c r="AE3943" s="1" t="s">
        <v>3400</v>
      </c>
      <c r="AF3943" s="4">
        <v>0.77</v>
      </c>
      <c r="AG3943" s="4">
        <f>IF(AND(VOZ_WHATSAPP[[#This Row],[Estado Cierre]]="Sin Cierre",VOZ_WHATSAPP[[#This Row],[Nota Negocio]]="Sin Negocio"),VOZ_WHATSAPP[[#This Row],[Nota]]-24%,VOZ_WHATSAPP[[#This Row],[Nota]])</f>
        <v>0.77</v>
      </c>
      <c r="AH3943" s="8">
        <f>IF(VOZ_WHATSAPP[[#This Row],[Estado Legal]]="No Cumple",0,IF(VOZ_WHATSAPP[[#This Row],[Realiza lectura de guion Legal]]="No Cumple",VOZ_WHATSAPP[[#This Row],[Nota 2]]-50%,VOZ_WHATSAPP[[#This Row],[Nota 2]]))</f>
        <v>0.27</v>
      </c>
    </row>
    <row r="3944" spans="1:34" x14ac:dyDescent="0.25">
      <c r="A3944" s="2" t="str">
        <f>VOZ_WHATSAPP[[#This Row],[ID Asesor]]&amp;VOZ_WHATSAPP[[#This Row],[Fecha Monitoreo]]</f>
        <v>364445915</v>
      </c>
      <c r="B3944" s="2">
        <v>45915</v>
      </c>
      <c r="C3944" s="1" t="s">
        <v>50</v>
      </c>
      <c r="D3944" s="1">
        <v>3644</v>
      </c>
      <c r="E3944" s="2">
        <v>45915</v>
      </c>
      <c r="F3944" s="3">
        <v>0.39444444444444443</v>
      </c>
      <c r="G3944" s="1" t="s">
        <v>51</v>
      </c>
      <c r="H3944" s="1" t="s">
        <v>71</v>
      </c>
      <c r="I3944" s="1"/>
      <c r="J3944" s="1"/>
      <c r="K3944" s="1"/>
      <c r="L3944" s="1" t="s">
        <v>46</v>
      </c>
      <c r="M3944" s="1" t="s">
        <v>46</v>
      </c>
      <c r="N3944" s="1" t="s">
        <v>46</v>
      </c>
      <c r="O3944" s="1" t="s">
        <v>48</v>
      </c>
      <c r="P3944" s="1" t="s">
        <v>48</v>
      </c>
      <c r="Q3944" s="1" t="s">
        <v>46</v>
      </c>
      <c r="R3944" s="1" t="s">
        <v>48</v>
      </c>
      <c r="S3944" s="1" t="s">
        <v>48</v>
      </c>
      <c r="T3944" s="12" t="str">
        <f>IF(OR(VOZ_WHATSAPP[[#This Row],[Brinda argumentos coherentes a la objeción]]="No Cumple",VOZ_WHATSAPP[[#This Row],[Despliegue de Beneficios y/o consecuencias]]="No Cumple"),"Sin Negocio","Negocio")</f>
        <v>Negocio</v>
      </c>
      <c r="U3944" s="1" t="s">
        <v>48</v>
      </c>
      <c r="V3944" s="1" t="s">
        <v>48</v>
      </c>
      <c r="W3944" s="1" t="s">
        <v>48</v>
      </c>
      <c r="X3944" s="12" t="str">
        <f>IF(OR(VOZ_WHATSAPP[[#This Row],[Confirma Valor de pago]]="No Cumple",VOZ_WHATSAPP[[#This Row],[Confirma hora de pago]]="No Cumple",VOZ_WHATSAPP[[#This Row],[Confirma medio de pago]]="No Cumple"),"Sin Cierre","Cierre")</f>
        <v>Cierre</v>
      </c>
      <c r="Y3944" s="1" t="s">
        <v>48</v>
      </c>
      <c r="Z3944" s="1" t="s">
        <v>46</v>
      </c>
      <c r="AA3944" s="1" t="s">
        <v>46</v>
      </c>
      <c r="AB3944" s="1" t="s">
        <v>46</v>
      </c>
      <c r="AC3944" s="11" t="str">
        <f>IF(OR(VOZ_WHATSAPP[[#This Row],[La comunicación es asertiva, con respeto y evita maltrato]]="No Cumple",VOZ_WHATSAPP[[#This Row],[Cumple con las normativas legales]]="No Cumple"),"No Cumple","Cumple")</f>
        <v>Cumple</v>
      </c>
      <c r="AD3944" s="1" t="s">
        <v>48</v>
      </c>
      <c r="AE3944" s="1" t="s">
        <v>3063</v>
      </c>
      <c r="AF3944" s="4">
        <v>1</v>
      </c>
      <c r="AG3944" s="4">
        <f>IF(AND(VOZ_WHATSAPP[[#This Row],[Estado Cierre]]="Sin Cierre",VOZ_WHATSAPP[[#This Row],[Nota Negocio]]="Sin Negocio"),VOZ_WHATSAPP[[#This Row],[Nota]]-24%,VOZ_WHATSAPP[[#This Row],[Nota]])</f>
        <v>1</v>
      </c>
      <c r="AH3944" s="8">
        <f>IF(VOZ_WHATSAPP[[#This Row],[Estado Legal]]="No Cumple",0,IF(VOZ_WHATSAPP[[#This Row],[Realiza lectura de guion Legal]]="No Cumple",VOZ_WHATSAPP[[#This Row],[Nota 2]]-50%,VOZ_WHATSAPP[[#This Row],[Nota 2]]))</f>
        <v>1</v>
      </c>
    </row>
    <row r="3945" spans="1:34" x14ac:dyDescent="0.25">
      <c r="A3945" s="2" t="str">
        <f>VOZ_WHATSAPP[[#This Row],[ID Asesor]]&amp;VOZ_WHATSAPP[[#This Row],[Fecha Monitoreo]]</f>
        <v>311645915</v>
      </c>
      <c r="B3945" s="2">
        <v>45915</v>
      </c>
      <c r="C3945" s="1" t="s">
        <v>50</v>
      </c>
      <c r="D3945" s="1">
        <v>3116</v>
      </c>
      <c r="E3945" s="2">
        <v>45915</v>
      </c>
      <c r="F3945" s="3">
        <v>0.65069444444444446</v>
      </c>
      <c r="G3945" s="1" t="s">
        <v>60</v>
      </c>
      <c r="H3945" s="1" t="s">
        <v>71</v>
      </c>
      <c r="I3945" s="1"/>
      <c r="J3945" s="1"/>
      <c r="K3945" s="1"/>
      <c r="L3945" s="1" t="s">
        <v>46</v>
      </c>
      <c r="M3945" s="1" t="s">
        <v>47</v>
      </c>
      <c r="N3945" s="1" t="s">
        <v>46</v>
      </c>
      <c r="O3945" s="1" t="s">
        <v>46</v>
      </c>
      <c r="P3945" s="1" t="s">
        <v>46</v>
      </c>
      <c r="Q3945" s="1" t="s">
        <v>46</v>
      </c>
      <c r="R3945" s="1" t="s">
        <v>48</v>
      </c>
      <c r="S3945" s="1" t="s">
        <v>46</v>
      </c>
      <c r="T3945" s="12" t="str">
        <f>IF(OR(VOZ_WHATSAPP[[#This Row],[Brinda argumentos coherentes a la objeción]]="No Cumple",VOZ_WHATSAPP[[#This Row],[Despliegue de Beneficios y/o consecuencias]]="No Cumple"),"Sin Negocio","Negocio")</f>
        <v>Negocio</v>
      </c>
      <c r="U3945" s="1" t="s">
        <v>46</v>
      </c>
      <c r="V3945" s="1" t="s">
        <v>46</v>
      </c>
      <c r="W3945" s="1" t="s">
        <v>46</v>
      </c>
      <c r="X3945" s="12" t="str">
        <f>IF(OR(VOZ_WHATSAPP[[#This Row],[Confirma Valor de pago]]="No Cumple",VOZ_WHATSAPP[[#This Row],[Confirma hora de pago]]="No Cumple",VOZ_WHATSAPP[[#This Row],[Confirma medio de pago]]="No Cumple"),"Sin Cierre","Cierre")</f>
        <v>Cierre</v>
      </c>
      <c r="Y3945" s="1" t="s">
        <v>46</v>
      </c>
      <c r="Z3945" s="1" t="s">
        <v>46</v>
      </c>
      <c r="AA3945" s="1" t="s">
        <v>46</v>
      </c>
      <c r="AB3945" s="1" t="s">
        <v>46</v>
      </c>
      <c r="AC3945" s="11" t="str">
        <f>IF(OR(VOZ_WHATSAPP[[#This Row],[La comunicación es asertiva, con respeto y evita maltrato]]="No Cumple",VOZ_WHATSAPP[[#This Row],[Cumple con las normativas legales]]="No Cumple"),"No Cumple","Cumple")</f>
        <v>Cumple</v>
      </c>
      <c r="AD3945" s="1" t="s">
        <v>46</v>
      </c>
      <c r="AE3945" s="1" t="s">
        <v>3401</v>
      </c>
      <c r="AF3945" s="4">
        <v>0.96</v>
      </c>
      <c r="AG3945" s="4">
        <f>IF(AND(VOZ_WHATSAPP[[#This Row],[Estado Cierre]]="Sin Cierre",VOZ_WHATSAPP[[#This Row],[Nota Negocio]]="Sin Negocio"),VOZ_WHATSAPP[[#This Row],[Nota]]-24%,VOZ_WHATSAPP[[#This Row],[Nota]])</f>
        <v>0.96</v>
      </c>
      <c r="AH3945" s="8">
        <f>IF(VOZ_WHATSAPP[[#This Row],[Estado Legal]]="No Cumple",0,IF(VOZ_WHATSAPP[[#This Row],[Realiza lectura de guion Legal]]="No Cumple",VOZ_WHATSAPP[[#This Row],[Nota 2]]-50%,VOZ_WHATSAPP[[#This Row],[Nota 2]]))</f>
        <v>0.96</v>
      </c>
    </row>
    <row r="3946" spans="1:34" x14ac:dyDescent="0.25">
      <c r="A3946" s="2" t="str">
        <f>VOZ_WHATSAPP[[#This Row],[ID Asesor]]&amp;VOZ_WHATSAPP[[#This Row],[Fecha Monitoreo]]</f>
        <v>294745915</v>
      </c>
      <c r="B3946" s="2">
        <v>45915</v>
      </c>
      <c r="C3946" s="1" t="s">
        <v>42</v>
      </c>
      <c r="D3946" s="1">
        <v>2947</v>
      </c>
      <c r="E3946" s="2">
        <v>45915</v>
      </c>
      <c r="F3946" s="3">
        <v>0.47361111111111109</v>
      </c>
      <c r="G3946" s="1" t="s">
        <v>60</v>
      </c>
      <c r="H3946" s="1" t="s">
        <v>71</v>
      </c>
      <c r="I3946" s="1"/>
      <c r="J3946" s="1"/>
      <c r="K3946" s="1"/>
      <c r="L3946" s="1" t="s">
        <v>46</v>
      </c>
      <c r="M3946" s="1" t="s">
        <v>48</v>
      </c>
      <c r="N3946" s="1" t="s">
        <v>46</v>
      </c>
      <c r="O3946" s="1" t="s">
        <v>46</v>
      </c>
      <c r="P3946" s="1" t="s">
        <v>46</v>
      </c>
      <c r="Q3946" s="1" t="s">
        <v>46</v>
      </c>
      <c r="R3946" s="1" t="s">
        <v>46</v>
      </c>
      <c r="S3946" s="1" t="s">
        <v>46</v>
      </c>
      <c r="T3946" s="12" t="str">
        <f>IF(OR(VOZ_WHATSAPP[[#This Row],[Brinda argumentos coherentes a la objeción]]="No Cumple",VOZ_WHATSAPP[[#This Row],[Despliegue de Beneficios y/o consecuencias]]="No Cumple"),"Sin Negocio","Negocio")</f>
        <v>Negocio</v>
      </c>
      <c r="U3946" s="1" t="s">
        <v>46</v>
      </c>
      <c r="V3946" s="1" t="s">
        <v>46</v>
      </c>
      <c r="W3946" s="1" t="s">
        <v>46</v>
      </c>
      <c r="X3946" s="12" t="str">
        <f>IF(OR(VOZ_WHATSAPP[[#This Row],[Confirma Valor de pago]]="No Cumple",VOZ_WHATSAPP[[#This Row],[Confirma hora de pago]]="No Cumple",VOZ_WHATSAPP[[#This Row],[Confirma medio de pago]]="No Cumple"),"Sin Cierre","Cierre")</f>
        <v>Cierre</v>
      </c>
      <c r="Y3946" s="1" t="s">
        <v>46</v>
      </c>
      <c r="Z3946" s="1" t="s">
        <v>46</v>
      </c>
      <c r="AA3946" s="1" t="s">
        <v>46</v>
      </c>
      <c r="AB3946" s="1" t="s">
        <v>46</v>
      </c>
      <c r="AC3946" s="11" t="str">
        <f>IF(OR(VOZ_WHATSAPP[[#This Row],[La comunicación es asertiva, con respeto y evita maltrato]]="No Cumple",VOZ_WHATSAPP[[#This Row],[Cumple con las normativas legales]]="No Cumple"),"No Cumple","Cumple")</f>
        <v>Cumple</v>
      </c>
      <c r="AD3946" s="1" t="s">
        <v>46</v>
      </c>
      <c r="AE3946" s="1" t="s">
        <v>78</v>
      </c>
      <c r="AF3946" s="4">
        <v>1</v>
      </c>
      <c r="AG3946" s="4">
        <f>IF(AND(VOZ_WHATSAPP[[#This Row],[Estado Cierre]]="Sin Cierre",VOZ_WHATSAPP[[#This Row],[Nota Negocio]]="Sin Negocio"),VOZ_WHATSAPP[[#This Row],[Nota]]-24%,VOZ_WHATSAPP[[#This Row],[Nota]])</f>
        <v>1</v>
      </c>
      <c r="AH3946" s="8">
        <f>IF(VOZ_WHATSAPP[[#This Row],[Estado Legal]]="No Cumple",0,IF(VOZ_WHATSAPP[[#This Row],[Realiza lectura de guion Legal]]="No Cumple",VOZ_WHATSAPP[[#This Row],[Nota 2]]-50%,VOZ_WHATSAPP[[#This Row],[Nota 2]]))</f>
        <v>1</v>
      </c>
    </row>
    <row r="3947" spans="1:34" x14ac:dyDescent="0.25">
      <c r="A3947" s="2" t="str">
        <f>VOZ_WHATSAPP[[#This Row],[ID Asesor]]&amp;VOZ_WHATSAPP[[#This Row],[Fecha Monitoreo]]</f>
        <v>335445915</v>
      </c>
      <c r="B3947" s="2">
        <v>45915</v>
      </c>
      <c r="C3947" s="1" t="s">
        <v>696</v>
      </c>
      <c r="D3947" s="1">
        <v>3354</v>
      </c>
      <c r="E3947" s="2">
        <v>45915</v>
      </c>
      <c r="F3947" s="3">
        <v>0.47638888888888886</v>
      </c>
      <c r="G3947" s="1" t="s">
        <v>58</v>
      </c>
      <c r="H3947" s="1" t="s">
        <v>44</v>
      </c>
      <c r="I3947" s="1">
        <v>425</v>
      </c>
      <c r="J3947" s="1">
        <v>3027519829</v>
      </c>
      <c r="K3947" s="1" t="s">
        <v>45</v>
      </c>
      <c r="L3947" s="1" t="s">
        <v>46</v>
      </c>
      <c r="M3947" s="1" t="s">
        <v>47</v>
      </c>
      <c r="N3947" s="1" t="s">
        <v>46</v>
      </c>
      <c r="O3947" s="1" t="s">
        <v>46</v>
      </c>
      <c r="P3947" s="1" t="s">
        <v>46</v>
      </c>
      <c r="Q3947" s="1" t="s">
        <v>46</v>
      </c>
      <c r="R3947" s="1" t="s">
        <v>46</v>
      </c>
      <c r="S3947" s="1" t="s">
        <v>46</v>
      </c>
      <c r="T3947" s="12" t="str">
        <f>IF(OR(VOZ_WHATSAPP[[#This Row],[Brinda argumentos coherentes a la objeción]]="No Cumple",VOZ_WHATSAPP[[#This Row],[Despliegue de Beneficios y/o consecuencias]]="No Cumple"),"Sin Negocio","Negocio")</f>
        <v>Negocio</v>
      </c>
      <c r="U3947" s="1" t="s">
        <v>48</v>
      </c>
      <c r="V3947" s="1" t="s">
        <v>48</v>
      </c>
      <c r="W3947" s="1" t="s">
        <v>48</v>
      </c>
      <c r="X3947" s="12" t="str">
        <f>IF(OR(VOZ_WHATSAPP[[#This Row],[Confirma Valor de pago]]="No Cumple",VOZ_WHATSAPP[[#This Row],[Confirma hora de pago]]="No Cumple",VOZ_WHATSAPP[[#This Row],[Confirma medio de pago]]="No Cumple"),"Sin Cierre","Cierre")</f>
        <v>Cierre</v>
      </c>
      <c r="Y3947" s="1" t="s">
        <v>54</v>
      </c>
      <c r="Z3947" s="1" t="s">
        <v>54</v>
      </c>
      <c r="AA3947" s="1" t="s">
        <v>46</v>
      </c>
      <c r="AB3947" s="1" t="s">
        <v>46</v>
      </c>
      <c r="AC3947" s="11" t="str">
        <f>IF(OR(VOZ_WHATSAPP[[#This Row],[La comunicación es asertiva, con respeto y evita maltrato]]="No Cumple",VOZ_WHATSAPP[[#This Row],[Cumple con las normativas legales]]="No Cumple"),"No Cumple","Cumple")</f>
        <v>Cumple</v>
      </c>
      <c r="AD3947" s="1" t="s">
        <v>47</v>
      </c>
      <c r="AE3947" s="1" t="s">
        <v>3402</v>
      </c>
      <c r="AF3947" s="4">
        <v>0.73</v>
      </c>
      <c r="AG3947" s="4">
        <f>IF(AND(VOZ_WHATSAPP[[#This Row],[Estado Cierre]]="Sin Cierre",VOZ_WHATSAPP[[#This Row],[Nota Negocio]]="Sin Negocio"),VOZ_WHATSAPP[[#This Row],[Nota]]-24%,VOZ_WHATSAPP[[#This Row],[Nota]])</f>
        <v>0.73</v>
      </c>
      <c r="AH3947" s="8">
        <f>IF(VOZ_WHATSAPP[[#This Row],[Estado Legal]]="No Cumple",0,IF(VOZ_WHATSAPP[[#This Row],[Realiza lectura de guion Legal]]="No Cumple",VOZ_WHATSAPP[[#This Row],[Nota 2]]-50%,VOZ_WHATSAPP[[#This Row],[Nota 2]]))</f>
        <v>0.22999999999999998</v>
      </c>
    </row>
    <row r="3948" spans="1:34" x14ac:dyDescent="0.25">
      <c r="A3948" s="2" t="str">
        <f>VOZ_WHATSAPP[[#This Row],[ID Asesor]]&amp;VOZ_WHATSAPP[[#This Row],[Fecha Monitoreo]]</f>
        <v>387445915</v>
      </c>
      <c r="B3948" s="2">
        <v>45915</v>
      </c>
      <c r="C3948" s="1" t="s">
        <v>50</v>
      </c>
      <c r="D3948" s="1">
        <v>3874</v>
      </c>
      <c r="E3948" s="2">
        <v>45915</v>
      </c>
      <c r="F3948" s="3">
        <v>0.41458333333333336</v>
      </c>
      <c r="G3948" s="1" t="s">
        <v>51</v>
      </c>
      <c r="H3948" s="1" t="s">
        <v>44</v>
      </c>
      <c r="I3948" s="1">
        <v>210020480</v>
      </c>
      <c r="J3948" s="1">
        <v>3143229761</v>
      </c>
      <c r="K3948" s="1" t="s">
        <v>49</v>
      </c>
      <c r="L3948" s="1" t="s">
        <v>46</v>
      </c>
      <c r="M3948" s="1" t="s">
        <v>46</v>
      </c>
      <c r="N3948" s="1" t="s">
        <v>46</v>
      </c>
      <c r="O3948" s="1" t="s">
        <v>46</v>
      </c>
      <c r="P3948" s="1" t="s">
        <v>46</v>
      </c>
      <c r="Q3948" s="1" t="s">
        <v>46</v>
      </c>
      <c r="R3948" s="1" t="s">
        <v>46</v>
      </c>
      <c r="S3948" s="1" t="s">
        <v>46</v>
      </c>
      <c r="T3948" s="12" t="str">
        <f>IF(OR(VOZ_WHATSAPP[[#This Row],[Brinda argumentos coherentes a la objeción]]="No Cumple",VOZ_WHATSAPP[[#This Row],[Despliegue de Beneficios y/o consecuencias]]="No Cumple"),"Sin Negocio","Negocio")</f>
        <v>Negocio</v>
      </c>
      <c r="U3948" s="1" t="s">
        <v>46</v>
      </c>
      <c r="V3948" s="1" t="s">
        <v>46</v>
      </c>
      <c r="W3948" s="1" t="s">
        <v>46</v>
      </c>
      <c r="X3948" s="12" t="str">
        <f>IF(OR(VOZ_WHATSAPP[[#This Row],[Confirma Valor de pago]]="No Cumple",VOZ_WHATSAPP[[#This Row],[Confirma hora de pago]]="No Cumple",VOZ_WHATSAPP[[#This Row],[Confirma medio de pago]]="No Cumple"),"Sin Cierre","Cierre")</f>
        <v>Cierre</v>
      </c>
      <c r="Y3948" s="1" t="s">
        <v>46</v>
      </c>
      <c r="Z3948" s="1" t="s">
        <v>46</v>
      </c>
      <c r="AA3948" s="1" t="s">
        <v>46</v>
      </c>
      <c r="AB3948" s="1" t="s">
        <v>46</v>
      </c>
      <c r="AC3948" s="11" t="str">
        <f>IF(OR(VOZ_WHATSAPP[[#This Row],[La comunicación es asertiva, con respeto y evita maltrato]]="No Cumple",VOZ_WHATSAPP[[#This Row],[Cumple con las normativas legales]]="No Cumple"),"No Cumple","Cumple")</f>
        <v>Cumple</v>
      </c>
      <c r="AD3948" s="1" t="s">
        <v>46</v>
      </c>
      <c r="AE3948" s="1" t="s">
        <v>3403</v>
      </c>
      <c r="AF3948" s="4">
        <v>1</v>
      </c>
      <c r="AG3948" s="4">
        <f>IF(AND(VOZ_WHATSAPP[[#This Row],[Estado Cierre]]="Sin Cierre",VOZ_WHATSAPP[[#This Row],[Nota Negocio]]="Sin Negocio"),VOZ_WHATSAPP[[#This Row],[Nota]]-24%,VOZ_WHATSAPP[[#This Row],[Nota]])</f>
        <v>1</v>
      </c>
      <c r="AH3948" s="8">
        <f>IF(VOZ_WHATSAPP[[#This Row],[Estado Legal]]="No Cumple",0,IF(VOZ_WHATSAPP[[#This Row],[Realiza lectura de guion Legal]]="No Cumple",VOZ_WHATSAPP[[#This Row],[Nota 2]]-50%,VOZ_WHATSAPP[[#This Row],[Nota 2]]))</f>
        <v>1</v>
      </c>
    </row>
    <row r="3949" spans="1:34" x14ac:dyDescent="0.25">
      <c r="A3949" s="2" t="str">
        <f>VOZ_WHATSAPP[[#This Row],[ID Asesor]]&amp;VOZ_WHATSAPP[[#This Row],[Fecha Monitoreo]]</f>
        <v>382145915</v>
      </c>
      <c r="B3949" s="2">
        <v>45915</v>
      </c>
      <c r="C3949" s="1" t="s">
        <v>126</v>
      </c>
      <c r="D3949" s="1">
        <v>3821</v>
      </c>
      <c r="E3949" s="2">
        <v>45915</v>
      </c>
      <c r="F3949" s="3">
        <v>0.37638888888888888</v>
      </c>
      <c r="G3949" s="1" t="s">
        <v>58</v>
      </c>
      <c r="H3949" s="1" t="s">
        <v>71</v>
      </c>
      <c r="I3949" s="1"/>
      <c r="J3949" s="1"/>
      <c r="K3949" s="1"/>
      <c r="L3949" s="1" t="s">
        <v>46</v>
      </c>
      <c r="M3949" s="1" t="s">
        <v>46</v>
      </c>
      <c r="N3949" s="1" t="s">
        <v>46</v>
      </c>
      <c r="O3949" s="1" t="s">
        <v>46</v>
      </c>
      <c r="P3949" s="1" t="s">
        <v>46</v>
      </c>
      <c r="Q3949" s="1" t="s">
        <v>46</v>
      </c>
      <c r="R3949" s="1" t="s">
        <v>46</v>
      </c>
      <c r="S3949" s="1" t="s">
        <v>46</v>
      </c>
      <c r="T3949" s="12" t="str">
        <f>IF(OR(VOZ_WHATSAPP[[#This Row],[Brinda argumentos coherentes a la objeción]]="No Cumple",VOZ_WHATSAPP[[#This Row],[Despliegue de Beneficios y/o consecuencias]]="No Cumple"),"Sin Negocio","Negocio")</f>
        <v>Negocio</v>
      </c>
      <c r="U3949" s="1" t="s">
        <v>48</v>
      </c>
      <c r="V3949" s="1" t="s">
        <v>48</v>
      </c>
      <c r="W3949" s="1" t="s">
        <v>48</v>
      </c>
      <c r="X3949" s="12" t="str">
        <f>IF(OR(VOZ_WHATSAPP[[#This Row],[Confirma Valor de pago]]="No Cumple",VOZ_WHATSAPP[[#This Row],[Confirma hora de pago]]="No Cumple",VOZ_WHATSAPP[[#This Row],[Confirma medio de pago]]="No Cumple"),"Sin Cierre","Cierre")</f>
        <v>Cierre</v>
      </c>
      <c r="Y3949" s="1" t="s">
        <v>46</v>
      </c>
      <c r="Z3949" s="1" t="s">
        <v>46</v>
      </c>
      <c r="AA3949" s="1" t="s">
        <v>46</v>
      </c>
      <c r="AB3949" s="1" t="s">
        <v>46</v>
      </c>
      <c r="AC3949" s="11" t="str">
        <f>IF(OR(VOZ_WHATSAPP[[#This Row],[La comunicación es asertiva, con respeto y evita maltrato]]="No Cumple",VOZ_WHATSAPP[[#This Row],[Cumple con las normativas legales]]="No Cumple"),"No Cumple","Cumple")</f>
        <v>Cumple</v>
      </c>
      <c r="AD3949" s="1" t="s">
        <v>46</v>
      </c>
      <c r="AE3949" s="1" t="s">
        <v>131</v>
      </c>
      <c r="AF3949" s="4">
        <v>1</v>
      </c>
      <c r="AG3949" s="4">
        <f>IF(AND(VOZ_WHATSAPP[[#This Row],[Estado Cierre]]="Sin Cierre",VOZ_WHATSAPP[[#This Row],[Nota Negocio]]="Sin Negocio"),VOZ_WHATSAPP[[#This Row],[Nota]]-24%,VOZ_WHATSAPP[[#This Row],[Nota]])</f>
        <v>1</v>
      </c>
      <c r="AH3949" s="8">
        <f>IF(VOZ_WHATSAPP[[#This Row],[Estado Legal]]="No Cumple",0,IF(VOZ_WHATSAPP[[#This Row],[Realiza lectura de guion Legal]]="No Cumple",VOZ_WHATSAPP[[#This Row],[Nota 2]]-50%,VOZ_WHATSAPP[[#This Row],[Nota 2]]))</f>
        <v>1</v>
      </c>
    </row>
    <row r="3950" spans="1:34" x14ac:dyDescent="0.25">
      <c r="A3950" s="2" t="str">
        <f>VOZ_WHATSAPP[[#This Row],[ID Asesor]]&amp;VOZ_WHATSAPP[[#This Row],[Fecha Monitoreo]]</f>
        <v>396845915</v>
      </c>
      <c r="B3950" s="2">
        <v>45915</v>
      </c>
      <c r="C3950" s="1" t="s">
        <v>696</v>
      </c>
      <c r="D3950" s="1">
        <v>3968</v>
      </c>
      <c r="E3950" s="2">
        <v>45915</v>
      </c>
      <c r="F3950" s="3">
        <v>0.43194444444444446</v>
      </c>
      <c r="G3950" s="1" t="s">
        <v>58</v>
      </c>
      <c r="H3950" s="1" t="s">
        <v>71</v>
      </c>
      <c r="I3950" s="1"/>
      <c r="J3950" s="1"/>
      <c r="K3950" s="1"/>
      <c r="L3950" s="1" t="s">
        <v>47</v>
      </c>
      <c r="M3950" s="1" t="s">
        <v>47</v>
      </c>
      <c r="N3950" s="1" t="s">
        <v>46</v>
      </c>
      <c r="O3950" s="1" t="s">
        <v>46</v>
      </c>
      <c r="P3950" s="1" t="s">
        <v>46</v>
      </c>
      <c r="Q3950" s="1" t="s">
        <v>48</v>
      </c>
      <c r="R3950" s="1" t="s">
        <v>48</v>
      </c>
      <c r="S3950" s="1" t="s">
        <v>48</v>
      </c>
      <c r="T3950" s="12" t="str">
        <f>IF(OR(VOZ_WHATSAPP[[#This Row],[Brinda argumentos coherentes a la objeción]]="No Cumple",VOZ_WHATSAPP[[#This Row],[Despliegue de Beneficios y/o consecuencias]]="No Cumple"),"Sin Negocio","Negocio")</f>
        <v>Negocio</v>
      </c>
      <c r="U3950" s="1" t="s">
        <v>46</v>
      </c>
      <c r="V3950" s="1" t="s">
        <v>46</v>
      </c>
      <c r="W3950" s="1" t="s">
        <v>46</v>
      </c>
      <c r="X3950" s="12" t="str">
        <f>IF(OR(VOZ_WHATSAPP[[#This Row],[Confirma Valor de pago]]="No Cumple",VOZ_WHATSAPP[[#This Row],[Confirma hora de pago]]="No Cumple",VOZ_WHATSAPP[[#This Row],[Confirma medio de pago]]="No Cumple"),"Sin Cierre","Cierre")</f>
        <v>Cierre</v>
      </c>
      <c r="Y3950" s="1" t="s">
        <v>46</v>
      </c>
      <c r="Z3950" s="1" t="s">
        <v>46</v>
      </c>
      <c r="AA3950" s="1" t="s">
        <v>46</v>
      </c>
      <c r="AB3950" s="1" t="s">
        <v>46</v>
      </c>
      <c r="AC3950" s="11" t="str">
        <f>IF(OR(VOZ_WHATSAPP[[#This Row],[La comunicación es asertiva, con respeto y evita maltrato]]="No Cumple",VOZ_WHATSAPP[[#This Row],[Cumple con las normativas legales]]="No Cumple"),"No Cumple","Cumple")</f>
        <v>Cumple</v>
      </c>
      <c r="AD3950" s="1" t="s">
        <v>46</v>
      </c>
      <c r="AE3950" s="1" t="s">
        <v>3404</v>
      </c>
      <c r="AF3950" s="4">
        <v>0.92</v>
      </c>
      <c r="AG3950" s="4">
        <f>IF(AND(VOZ_WHATSAPP[[#This Row],[Estado Cierre]]="Sin Cierre",VOZ_WHATSAPP[[#This Row],[Nota Negocio]]="Sin Negocio"),VOZ_WHATSAPP[[#This Row],[Nota]]-24%,VOZ_WHATSAPP[[#This Row],[Nota]])</f>
        <v>0.92</v>
      </c>
      <c r="AH3950" s="8">
        <f>IF(VOZ_WHATSAPP[[#This Row],[Estado Legal]]="No Cumple",0,IF(VOZ_WHATSAPP[[#This Row],[Realiza lectura de guion Legal]]="No Cumple",VOZ_WHATSAPP[[#This Row],[Nota 2]]-50%,VOZ_WHATSAPP[[#This Row],[Nota 2]]))</f>
        <v>0.92</v>
      </c>
    </row>
    <row r="3951" spans="1:34" x14ac:dyDescent="0.25">
      <c r="A3951" s="2" t="str">
        <f>VOZ_WHATSAPP[[#This Row],[ID Asesor]]&amp;VOZ_WHATSAPP[[#This Row],[Fecha Monitoreo]]</f>
        <v>266745915</v>
      </c>
      <c r="B3951" s="2">
        <v>45915</v>
      </c>
      <c r="C3951" s="1" t="s">
        <v>126</v>
      </c>
      <c r="D3951" s="1">
        <v>2667</v>
      </c>
      <c r="E3951" s="2">
        <v>45915</v>
      </c>
      <c r="F3951" s="3">
        <v>0.68055555555555558</v>
      </c>
      <c r="G3951" s="1" t="s">
        <v>58</v>
      </c>
      <c r="H3951" s="1" t="s">
        <v>71</v>
      </c>
      <c r="I3951" s="1"/>
      <c r="J3951" s="1"/>
      <c r="K3951" s="1"/>
      <c r="L3951" s="1" t="s">
        <v>46</v>
      </c>
      <c r="M3951" s="1" t="s">
        <v>46</v>
      </c>
      <c r="N3951" s="1" t="s">
        <v>46</v>
      </c>
      <c r="O3951" s="1" t="s">
        <v>46</v>
      </c>
      <c r="P3951" s="1" t="s">
        <v>46</v>
      </c>
      <c r="Q3951" s="1" t="s">
        <v>46</v>
      </c>
      <c r="R3951" s="1" t="s">
        <v>46</v>
      </c>
      <c r="S3951" s="1" t="s">
        <v>46</v>
      </c>
      <c r="T3951" s="12" t="str">
        <f>IF(OR(VOZ_WHATSAPP[[#This Row],[Brinda argumentos coherentes a la objeción]]="No Cumple",VOZ_WHATSAPP[[#This Row],[Despliegue de Beneficios y/o consecuencias]]="No Cumple"),"Sin Negocio","Negocio")</f>
        <v>Negocio</v>
      </c>
      <c r="U3951" s="1" t="s">
        <v>48</v>
      </c>
      <c r="V3951" s="1" t="s">
        <v>48</v>
      </c>
      <c r="W3951" s="1" t="s">
        <v>48</v>
      </c>
      <c r="X3951" s="12" t="str">
        <f>IF(OR(VOZ_WHATSAPP[[#This Row],[Confirma Valor de pago]]="No Cumple",VOZ_WHATSAPP[[#This Row],[Confirma hora de pago]]="No Cumple",VOZ_WHATSAPP[[#This Row],[Confirma medio de pago]]="No Cumple"),"Sin Cierre","Cierre")</f>
        <v>Cierre</v>
      </c>
      <c r="Y3951" s="1" t="s">
        <v>46</v>
      </c>
      <c r="Z3951" s="1" t="s">
        <v>46</v>
      </c>
      <c r="AA3951" s="1" t="s">
        <v>46</v>
      </c>
      <c r="AB3951" s="1" t="s">
        <v>46</v>
      </c>
      <c r="AC3951" s="11" t="str">
        <f>IF(OR(VOZ_WHATSAPP[[#This Row],[La comunicación es asertiva, con respeto y evita maltrato]]="No Cumple",VOZ_WHATSAPP[[#This Row],[Cumple con las normativas legales]]="No Cumple"),"No Cumple","Cumple")</f>
        <v>Cumple</v>
      </c>
      <c r="AD3951" s="1" t="s">
        <v>46</v>
      </c>
      <c r="AE3951" s="1" t="s">
        <v>131</v>
      </c>
      <c r="AF3951" s="4">
        <v>1</v>
      </c>
      <c r="AG3951" s="4">
        <f>IF(AND(VOZ_WHATSAPP[[#This Row],[Estado Cierre]]="Sin Cierre",VOZ_WHATSAPP[[#This Row],[Nota Negocio]]="Sin Negocio"),VOZ_WHATSAPP[[#This Row],[Nota]]-24%,VOZ_WHATSAPP[[#This Row],[Nota]])</f>
        <v>1</v>
      </c>
      <c r="AH3951" s="8">
        <f>IF(VOZ_WHATSAPP[[#This Row],[Estado Legal]]="No Cumple",0,IF(VOZ_WHATSAPP[[#This Row],[Realiza lectura de guion Legal]]="No Cumple",VOZ_WHATSAPP[[#This Row],[Nota 2]]-50%,VOZ_WHATSAPP[[#This Row],[Nota 2]]))</f>
        <v>1</v>
      </c>
    </row>
    <row r="3952" spans="1:34" x14ac:dyDescent="0.25">
      <c r="A3952" s="2" t="str">
        <f>VOZ_WHATSAPP[[#This Row],[ID Asesor]]&amp;VOZ_WHATSAPP[[#This Row],[Fecha Monitoreo]]</f>
        <v>363845915</v>
      </c>
      <c r="B3952" s="2">
        <v>45915</v>
      </c>
      <c r="C3952" s="1" t="s">
        <v>126</v>
      </c>
      <c r="D3952" s="1">
        <v>3638</v>
      </c>
      <c r="E3952" s="2">
        <v>45915</v>
      </c>
      <c r="F3952" s="3">
        <v>0.37152777777777779</v>
      </c>
      <c r="G3952" s="1" t="s">
        <v>58</v>
      </c>
      <c r="H3952" s="1" t="s">
        <v>71</v>
      </c>
      <c r="I3952" s="1"/>
      <c r="J3952" s="1"/>
      <c r="K3952" s="1"/>
      <c r="L3952" s="1" t="s">
        <v>46</v>
      </c>
      <c r="M3952" s="1" t="s">
        <v>46</v>
      </c>
      <c r="N3952" s="1" t="s">
        <v>46</v>
      </c>
      <c r="O3952" s="1" t="s">
        <v>46</v>
      </c>
      <c r="P3952" s="1" t="s">
        <v>46</v>
      </c>
      <c r="Q3952" s="1" t="s">
        <v>46</v>
      </c>
      <c r="R3952" s="1" t="s">
        <v>46</v>
      </c>
      <c r="S3952" s="1" t="s">
        <v>46</v>
      </c>
      <c r="T3952" s="12" t="str">
        <f>IF(OR(VOZ_WHATSAPP[[#This Row],[Brinda argumentos coherentes a la objeción]]="No Cumple",VOZ_WHATSAPP[[#This Row],[Despliegue de Beneficios y/o consecuencias]]="No Cumple"),"Sin Negocio","Negocio")</f>
        <v>Negocio</v>
      </c>
      <c r="U3952" s="1" t="s">
        <v>48</v>
      </c>
      <c r="V3952" s="1" t="s">
        <v>48</v>
      </c>
      <c r="W3952" s="1" t="s">
        <v>48</v>
      </c>
      <c r="X3952" s="12" t="str">
        <f>IF(OR(VOZ_WHATSAPP[[#This Row],[Confirma Valor de pago]]="No Cumple",VOZ_WHATSAPP[[#This Row],[Confirma hora de pago]]="No Cumple",VOZ_WHATSAPP[[#This Row],[Confirma medio de pago]]="No Cumple"),"Sin Cierre","Cierre")</f>
        <v>Cierre</v>
      </c>
      <c r="Y3952" s="1" t="s">
        <v>46</v>
      </c>
      <c r="Z3952" s="1" t="s">
        <v>46</v>
      </c>
      <c r="AA3952" s="1" t="s">
        <v>46</v>
      </c>
      <c r="AB3952" s="1" t="s">
        <v>46</v>
      </c>
      <c r="AC3952" s="11" t="str">
        <f>IF(OR(VOZ_WHATSAPP[[#This Row],[La comunicación es asertiva, con respeto y evita maltrato]]="No Cumple",VOZ_WHATSAPP[[#This Row],[Cumple con las normativas legales]]="No Cumple"),"No Cumple","Cumple")</f>
        <v>Cumple</v>
      </c>
      <c r="AD3952" s="1" t="s">
        <v>46</v>
      </c>
      <c r="AE3952" s="1" t="s">
        <v>131</v>
      </c>
      <c r="AF3952" s="4">
        <v>1</v>
      </c>
      <c r="AG3952" s="4">
        <f>IF(AND(VOZ_WHATSAPP[[#This Row],[Estado Cierre]]="Sin Cierre",VOZ_WHATSAPP[[#This Row],[Nota Negocio]]="Sin Negocio"),VOZ_WHATSAPP[[#This Row],[Nota]]-24%,VOZ_WHATSAPP[[#This Row],[Nota]])</f>
        <v>1</v>
      </c>
      <c r="AH3952" s="8">
        <f>IF(VOZ_WHATSAPP[[#This Row],[Estado Legal]]="No Cumple",0,IF(VOZ_WHATSAPP[[#This Row],[Realiza lectura de guion Legal]]="No Cumple",VOZ_WHATSAPP[[#This Row],[Nota 2]]-50%,VOZ_WHATSAPP[[#This Row],[Nota 2]]))</f>
        <v>1</v>
      </c>
    </row>
    <row r="3953" spans="1:34" x14ac:dyDescent="0.25">
      <c r="A3953" s="2" t="str">
        <f>VOZ_WHATSAPP[[#This Row],[ID Asesor]]&amp;VOZ_WHATSAPP[[#This Row],[Fecha Monitoreo]]</f>
        <v>396845915</v>
      </c>
      <c r="B3953" s="2">
        <v>45915</v>
      </c>
      <c r="C3953" s="1" t="s">
        <v>696</v>
      </c>
      <c r="D3953" s="1">
        <v>3968</v>
      </c>
      <c r="E3953" s="2">
        <v>45915</v>
      </c>
      <c r="F3953" s="3">
        <v>0.49583333333333335</v>
      </c>
      <c r="G3953" s="1" t="s">
        <v>58</v>
      </c>
      <c r="H3953" s="1" t="s">
        <v>71</v>
      </c>
      <c r="I3953" s="1"/>
      <c r="J3953" s="1"/>
      <c r="K3953" s="1"/>
      <c r="L3953" s="1" t="s">
        <v>46</v>
      </c>
      <c r="M3953" s="1" t="s">
        <v>47</v>
      </c>
      <c r="N3953" s="1" t="s">
        <v>46</v>
      </c>
      <c r="O3953" s="1" t="s">
        <v>46</v>
      </c>
      <c r="P3953" s="1" t="s">
        <v>46</v>
      </c>
      <c r="Q3953" s="1" t="s">
        <v>46</v>
      </c>
      <c r="R3953" s="1" t="s">
        <v>46</v>
      </c>
      <c r="S3953" s="1" t="s">
        <v>46</v>
      </c>
      <c r="T3953" s="12" t="str">
        <f>IF(OR(VOZ_WHATSAPP[[#This Row],[Brinda argumentos coherentes a la objeción]]="No Cumple",VOZ_WHATSAPP[[#This Row],[Despliegue de Beneficios y/o consecuencias]]="No Cumple"),"Sin Negocio","Negocio")</f>
        <v>Negocio</v>
      </c>
      <c r="U3953" s="1" t="s">
        <v>48</v>
      </c>
      <c r="V3953" s="1" t="s">
        <v>48</v>
      </c>
      <c r="W3953" s="1" t="s">
        <v>48</v>
      </c>
      <c r="X3953" s="12" t="str">
        <f>IF(OR(VOZ_WHATSAPP[[#This Row],[Confirma Valor de pago]]="No Cumple",VOZ_WHATSAPP[[#This Row],[Confirma hora de pago]]="No Cumple",VOZ_WHATSAPP[[#This Row],[Confirma medio de pago]]="No Cumple"),"Sin Cierre","Cierre")</f>
        <v>Cierre</v>
      </c>
      <c r="Y3953" s="1" t="s">
        <v>48</v>
      </c>
      <c r="Z3953" s="1" t="s">
        <v>46</v>
      </c>
      <c r="AA3953" s="1" t="s">
        <v>46</v>
      </c>
      <c r="AB3953" s="1" t="s">
        <v>46</v>
      </c>
      <c r="AC3953" s="11" t="str">
        <f>IF(OR(VOZ_WHATSAPP[[#This Row],[La comunicación es asertiva, con respeto y evita maltrato]]="No Cumple",VOZ_WHATSAPP[[#This Row],[Cumple con las normativas legales]]="No Cumple"),"No Cumple","Cumple")</f>
        <v>Cumple</v>
      </c>
      <c r="AD3953" s="1" t="s">
        <v>48</v>
      </c>
      <c r="AE3953" s="1" t="s">
        <v>3405</v>
      </c>
      <c r="AF3953" s="4">
        <v>0.96</v>
      </c>
      <c r="AG3953" s="4">
        <f>IF(AND(VOZ_WHATSAPP[[#This Row],[Estado Cierre]]="Sin Cierre",VOZ_WHATSAPP[[#This Row],[Nota Negocio]]="Sin Negocio"),VOZ_WHATSAPP[[#This Row],[Nota]]-24%,VOZ_WHATSAPP[[#This Row],[Nota]])</f>
        <v>0.96</v>
      </c>
      <c r="AH3953" s="8">
        <f>IF(VOZ_WHATSAPP[[#This Row],[Estado Legal]]="No Cumple",0,IF(VOZ_WHATSAPP[[#This Row],[Realiza lectura de guion Legal]]="No Cumple",VOZ_WHATSAPP[[#This Row],[Nota 2]]-50%,VOZ_WHATSAPP[[#This Row],[Nota 2]]))</f>
        <v>0.96</v>
      </c>
    </row>
    <row r="3954" spans="1:34" x14ac:dyDescent="0.25">
      <c r="A3954" s="2" t="str">
        <f>VOZ_WHATSAPP[[#This Row],[ID Asesor]]&amp;VOZ_WHATSAPP[[#This Row],[Fecha Monitoreo]]</f>
        <v>326845915</v>
      </c>
      <c r="B3954" s="2">
        <v>45915</v>
      </c>
      <c r="C3954" s="1" t="s">
        <v>42</v>
      </c>
      <c r="D3954" s="1">
        <v>3268</v>
      </c>
      <c r="E3954" s="2">
        <v>45915</v>
      </c>
      <c r="F3954" s="3">
        <v>0.53125</v>
      </c>
      <c r="G3954" s="1" t="s">
        <v>51</v>
      </c>
      <c r="H3954" s="1" t="s">
        <v>71</v>
      </c>
      <c r="I3954" s="1"/>
      <c r="J3954" s="1"/>
      <c r="K3954" s="1"/>
      <c r="L3954" s="1" t="s">
        <v>46</v>
      </c>
      <c r="M3954" s="1" t="s">
        <v>46</v>
      </c>
      <c r="N3954" s="1" t="s">
        <v>48</v>
      </c>
      <c r="O3954" s="1" t="s">
        <v>48</v>
      </c>
      <c r="P3954" s="1" t="s">
        <v>48</v>
      </c>
      <c r="Q3954" s="1" t="s">
        <v>48</v>
      </c>
      <c r="R3954" s="1" t="s">
        <v>48</v>
      </c>
      <c r="S3954" s="1" t="s">
        <v>48</v>
      </c>
      <c r="T3954" s="12" t="str">
        <f>IF(OR(VOZ_WHATSAPP[[#This Row],[Brinda argumentos coherentes a la objeción]]="No Cumple",VOZ_WHATSAPP[[#This Row],[Despliegue de Beneficios y/o consecuencias]]="No Cumple"),"Sin Negocio","Negocio")</f>
        <v>Negocio</v>
      </c>
      <c r="U3954" s="1" t="s">
        <v>48</v>
      </c>
      <c r="V3954" s="1" t="s">
        <v>48</v>
      </c>
      <c r="W3954" s="1" t="s">
        <v>48</v>
      </c>
      <c r="X3954" s="12" t="str">
        <f>IF(OR(VOZ_WHATSAPP[[#This Row],[Confirma Valor de pago]]="No Cumple",VOZ_WHATSAPP[[#This Row],[Confirma hora de pago]]="No Cumple",VOZ_WHATSAPP[[#This Row],[Confirma medio de pago]]="No Cumple"),"Sin Cierre","Cierre")</f>
        <v>Cierre</v>
      </c>
      <c r="Y3954" s="1" t="s">
        <v>48</v>
      </c>
      <c r="Z3954" s="1" t="s">
        <v>46</v>
      </c>
      <c r="AA3954" s="1" t="s">
        <v>46</v>
      </c>
      <c r="AB3954" s="1" t="s">
        <v>46</v>
      </c>
      <c r="AC3954" s="11" t="str">
        <f>IF(OR(VOZ_WHATSAPP[[#This Row],[La comunicación es asertiva, con respeto y evita maltrato]]="No Cumple",VOZ_WHATSAPP[[#This Row],[Cumple con las normativas legales]]="No Cumple"),"No Cumple","Cumple")</f>
        <v>Cumple</v>
      </c>
      <c r="AD3954" s="1" t="s">
        <v>48</v>
      </c>
      <c r="AE3954" s="1" t="s">
        <v>78</v>
      </c>
      <c r="AF3954" s="4">
        <v>1</v>
      </c>
      <c r="AG3954" s="4">
        <f>IF(AND(VOZ_WHATSAPP[[#This Row],[Estado Cierre]]="Sin Cierre",VOZ_WHATSAPP[[#This Row],[Nota Negocio]]="Sin Negocio"),VOZ_WHATSAPP[[#This Row],[Nota]]-24%,VOZ_WHATSAPP[[#This Row],[Nota]])</f>
        <v>1</v>
      </c>
      <c r="AH3954" s="8">
        <f>IF(VOZ_WHATSAPP[[#This Row],[Estado Legal]]="No Cumple",0,IF(VOZ_WHATSAPP[[#This Row],[Realiza lectura de guion Legal]]="No Cumple",VOZ_WHATSAPP[[#This Row],[Nota 2]]-50%,VOZ_WHATSAPP[[#This Row],[Nota 2]]))</f>
        <v>1</v>
      </c>
    </row>
    <row r="3955" spans="1:34" x14ac:dyDescent="0.25">
      <c r="A3955" s="2" t="str">
        <f>VOZ_WHATSAPP[[#This Row],[ID Asesor]]&amp;VOZ_WHATSAPP[[#This Row],[Fecha Monitoreo]]</f>
        <v>412845915</v>
      </c>
      <c r="B3955" s="2">
        <v>45915</v>
      </c>
      <c r="C3955" s="1" t="s">
        <v>50</v>
      </c>
      <c r="D3955" s="1">
        <v>4128</v>
      </c>
      <c r="E3955" s="2">
        <v>45915</v>
      </c>
      <c r="F3955" s="3">
        <v>0.55486111111111114</v>
      </c>
      <c r="G3955" s="1" t="s">
        <v>51</v>
      </c>
      <c r="H3955" s="1" t="s">
        <v>71</v>
      </c>
      <c r="I3955" s="1"/>
      <c r="J3955" s="1"/>
      <c r="K3955" s="1"/>
      <c r="L3955" s="1" t="s">
        <v>46</v>
      </c>
      <c r="M3955" s="1" t="s">
        <v>46</v>
      </c>
      <c r="N3955" s="1" t="s">
        <v>46</v>
      </c>
      <c r="O3955" s="1" t="s">
        <v>48</v>
      </c>
      <c r="P3955" s="1" t="s">
        <v>48</v>
      </c>
      <c r="Q3955" s="1" t="s">
        <v>46</v>
      </c>
      <c r="R3955" s="1" t="s">
        <v>46</v>
      </c>
      <c r="S3955" s="1" t="s">
        <v>46</v>
      </c>
      <c r="T3955" s="12" t="str">
        <f>IF(OR(VOZ_WHATSAPP[[#This Row],[Brinda argumentos coherentes a la objeción]]="No Cumple",VOZ_WHATSAPP[[#This Row],[Despliegue de Beneficios y/o consecuencias]]="No Cumple"),"Sin Negocio","Negocio")</f>
        <v>Negocio</v>
      </c>
      <c r="U3955" s="1" t="s">
        <v>47</v>
      </c>
      <c r="V3955" s="1" t="s">
        <v>47</v>
      </c>
      <c r="W3955" s="1" t="s">
        <v>47</v>
      </c>
      <c r="X3955" s="12" t="str">
        <f>IF(OR(VOZ_WHATSAPP[[#This Row],[Confirma Valor de pago]]="No Cumple",VOZ_WHATSAPP[[#This Row],[Confirma hora de pago]]="No Cumple",VOZ_WHATSAPP[[#This Row],[Confirma medio de pago]]="No Cumple"),"Sin Cierre","Cierre")</f>
        <v>Sin Cierre</v>
      </c>
      <c r="Y3955" s="1" t="s">
        <v>48</v>
      </c>
      <c r="Z3955" s="1" t="s">
        <v>54</v>
      </c>
      <c r="AA3955" s="1" t="s">
        <v>46</v>
      </c>
      <c r="AB3955" s="1" t="s">
        <v>46</v>
      </c>
      <c r="AC3955" s="11" t="str">
        <f>IF(OR(VOZ_WHATSAPP[[#This Row],[La comunicación es asertiva, con respeto y evita maltrato]]="No Cumple",VOZ_WHATSAPP[[#This Row],[Cumple con las normativas legales]]="No Cumple"),"No Cumple","Cumple")</f>
        <v>Cumple</v>
      </c>
      <c r="AD3955" s="1" t="s">
        <v>48</v>
      </c>
      <c r="AE3955" s="1" t="s">
        <v>3406</v>
      </c>
      <c r="AF3955" s="4">
        <v>0.61</v>
      </c>
      <c r="AG3955" s="4">
        <f>IF(AND(VOZ_WHATSAPP[[#This Row],[Estado Cierre]]="Sin Cierre",VOZ_WHATSAPP[[#This Row],[Nota Negocio]]="Sin Negocio"),VOZ_WHATSAPP[[#This Row],[Nota]]-24%,VOZ_WHATSAPP[[#This Row],[Nota]])</f>
        <v>0.61</v>
      </c>
      <c r="AH3955" s="8">
        <f>IF(VOZ_WHATSAPP[[#This Row],[Estado Legal]]="No Cumple",0,IF(VOZ_WHATSAPP[[#This Row],[Realiza lectura de guion Legal]]="No Cumple",VOZ_WHATSAPP[[#This Row],[Nota 2]]-50%,VOZ_WHATSAPP[[#This Row],[Nota 2]]))</f>
        <v>0.61</v>
      </c>
    </row>
    <row r="3956" spans="1:34" x14ac:dyDescent="0.25">
      <c r="A3956" s="2" t="str">
        <f>VOZ_WHATSAPP[[#This Row],[ID Asesor]]&amp;VOZ_WHATSAPP[[#This Row],[Fecha Monitoreo]]</f>
        <v>409045915</v>
      </c>
      <c r="B3956" s="2">
        <v>45915</v>
      </c>
      <c r="C3956" s="1" t="s">
        <v>696</v>
      </c>
      <c r="D3956" s="1">
        <v>4090</v>
      </c>
      <c r="E3956" s="2">
        <v>45915</v>
      </c>
      <c r="F3956" s="3">
        <v>0.38263888888888886</v>
      </c>
      <c r="G3956" s="1" t="s">
        <v>51</v>
      </c>
      <c r="H3956" s="1" t="s">
        <v>71</v>
      </c>
      <c r="I3956" s="1"/>
      <c r="J3956" s="1"/>
      <c r="K3956" s="1"/>
      <c r="L3956" s="1" t="s">
        <v>46</v>
      </c>
      <c r="M3956" s="1" t="s">
        <v>48</v>
      </c>
      <c r="N3956" s="1" t="s">
        <v>46</v>
      </c>
      <c r="O3956" s="1" t="s">
        <v>46</v>
      </c>
      <c r="P3956" s="1" t="s">
        <v>46</v>
      </c>
      <c r="Q3956" s="1" t="s">
        <v>46</v>
      </c>
      <c r="R3956" s="1" t="s">
        <v>46</v>
      </c>
      <c r="S3956" s="1" t="s">
        <v>46</v>
      </c>
      <c r="T3956" s="12" t="str">
        <f>IF(OR(VOZ_WHATSAPP[[#This Row],[Brinda argumentos coherentes a la objeción]]="No Cumple",VOZ_WHATSAPP[[#This Row],[Despliegue de Beneficios y/o consecuencias]]="No Cumple"),"Sin Negocio","Negocio")</f>
        <v>Negocio</v>
      </c>
      <c r="U3956" s="1" t="s">
        <v>46</v>
      </c>
      <c r="V3956" s="1" t="s">
        <v>46</v>
      </c>
      <c r="W3956" s="1" t="s">
        <v>46</v>
      </c>
      <c r="X3956" s="12" t="str">
        <f>IF(OR(VOZ_WHATSAPP[[#This Row],[Confirma Valor de pago]]="No Cumple",VOZ_WHATSAPP[[#This Row],[Confirma hora de pago]]="No Cumple",VOZ_WHATSAPP[[#This Row],[Confirma medio de pago]]="No Cumple"),"Sin Cierre","Cierre")</f>
        <v>Cierre</v>
      </c>
      <c r="Y3956" s="1" t="s">
        <v>46</v>
      </c>
      <c r="Z3956" s="1" t="s">
        <v>46</v>
      </c>
      <c r="AA3956" s="1" t="s">
        <v>46</v>
      </c>
      <c r="AB3956" s="1" t="s">
        <v>46</v>
      </c>
      <c r="AC3956" s="11" t="str">
        <f>IF(OR(VOZ_WHATSAPP[[#This Row],[La comunicación es asertiva, con respeto y evita maltrato]]="No Cumple",VOZ_WHATSAPP[[#This Row],[Cumple con las normativas legales]]="No Cumple"),"No Cumple","Cumple")</f>
        <v>Cumple</v>
      </c>
      <c r="AD3956" s="1" t="s">
        <v>46</v>
      </c>
      <c r="AE3956" s="1" t="s">
        <v>1090</v>
      </c>
      <c r="AF3956" s="4">
        <v>1</v>
      </c>
      <c r="AG3956" s="4">
        <f>IF(AND(VOZ_WHATSAPP[[#This Row],[Estado Cierre]]="Sin Cierre",VOZ_WHATSAPP[[#This Row],[Nota Negocio]]="Sin Negocio"),VOZ_WHATSAPP[[#This Row],[Nota]]-24%,VOZ_WHATSAPP[[#This Row],[Nota]])</f>
        <v>1</v>
      </c>
      <c r="AH3956" s="8">
        <f>IF(VOZ_WHATSAPP[[#This Row],[Estado Legal]]="No Cumple",0,IF(VOZ_WHATSAPP[[#This Row],[Realiza lectura de guion Legal]]="No Cumple",VOZ_WHATSAPP[[#This Row],[Nota 2]]-50%,VOZ_WHATSAPP[[#This Row],[Nota 2]]))</f>
        <v>1</v>
      </c>
    </row>
    <row r="3957" spans="1:34" x14ac:dyDescent="0.25">
      <c r="A3957" s="2" t="str">
        <f>VOZ_WHATSAPP[[#This Row],[ID Asesor]]&amp;VOZ_WHATSAPP[[#This Row],[Fecha Monitoreo]]</f>
        <v>394245915</v>
      </c>
      <c r="B3957" s="2">
        <v>45915</v>
      </c>
      <c r="C3957" s="1" t="s">
        <v>50</v>
      </c>
      <c r="D3957" s="1">
        <v>3942</v>
      </c>
      <c r="E3957" s="2">
        <v>45915</v>
      </c>
      <c r="F3957" s="3">
        <v>0.50694444444444442</v>
      </c>
      <c r="G3957" s="1" t="s">
        <v>51</v>
      </c>
      <c r="H3957" s="1" t="s">
        <v>71</v>
      </c>
      <c r="I3957" s="1"/>
      <c r="J3957" s="1"/>
      <c r="K3957" s="1"/>
      <c r="L3957" s="1" t="s">
        <v>47</v>
      </c>
      <c r="M3957" s="1" t="s">
        <v>48</v>
      </c>
      <c r="N3957" s="1" t="s">
        <v>46</v>
      </c>
      <c r="O3957" s="1" t="s">
        <v>46</v>
      </c>
      <c r="P3957" s="1" t="s">
        <v>46</v>
      </c>
      <c r="Q3957" s="1" t="s">
        <v>46</v>
      </c>
      <c r="R3957" s="1" t="s">
        <v>48</v>
      </c>
      <c r="S3957" s="1" t="s">
        <v>48</v>
      </c>
      <c r="T3957" s="12" t="str">
        <f>IF(OR(VOZ_WHATSAPP[[#This Row],[Brinda argumentos coherentes a la objeción]]="No Cumple",VOZ_WHATSAPP[[#This Row],[Despliegue de Beneficios y/o consecuencias]]="No Cumple"),"Sin Negocio","Negocio")</f>
        <v>Negocio</v>
      </c>
      <c r="U3957" s="1" t="s">
        <v>48</v>
      </c>
      <c r="V3957" s="1" t="s">
        <v>48</v>
      </c>
      <c r="W3957" s="1" t="s">
        <v>48</v>
      </c>
      <c r="X3957" s="12" t="str">
        <f>IF(OR(VOZ_WHATSAPP[[#This Row],[Confirma Valor de pago]]="No Cumple",VOZ_WHATSAPP[[#This Row],[Confirma hora de pago]]="No Cumple",VOZ_WHATSAPP[[#This Row],[Confirma medio de pago]]="No Cumple"),"Sin Cierre","Cierre")</f>
        <v>Cierre</v>
      </c>
      <c r="Y3957" s="1" t="s">
        <v>48</v>
      </c>
      <c r="Z3957" s="1" t="s">
        <v>54</v>
      </c>
      <c r="AA3957" s="1" t="s">
        <v>46</v>
      </c>
      <c r="AB3957" s="1" t="s">
        <v>54</v>
      </c>
      <c r="AC3957" s="11" t="str">
        <f>IF(OR(VOZ_WHATSAPP[[#This Row],[La comunicación es asertiva, con respeto y evita maltrato]]="No Cumple",VOZ_WHATSAPP[[#This Row],[Cumple con las normativas legales]]="No Cumple"),"No Cumple","Cumple")</f>
        <v>No Cumple</v>
      </c>
      <c r="AD3957" s="1" t="s">
        <v>48</v>
      </c>
      <c r="AE3957" s="1" t="s">
        <v>3407</v>
      </c>
      <c r="AF3957" s="4">
        <v>0.81</v>
      </c>
      <c r="AG3957" s="4">
        <f>IF(AND(VOZ_WHATSAPP[[#This Row],[Estado Cierre]]="Sin Cierre",VOZ_WHATSAPP[[#This Row],[Nota Negocio]]="Sin Negocio"),VOZ_WHATSAPP[[#This Row],[Nota]]-24%,VOZ_WHATSAPP[[#This Row],[Nota]])</f>
        <v>0.81</v>
      </c>
      <c r="AH3957" s="8">
        <f>IF(VOZ_WHATSAPP[[#This Row],[Estado Legal]]="No Cumple",0,IF(VOZ_WHATSAPP[[#This Row],[Realiza lectura de guion Legal]]="No Cumple",VOZ_WHATSAPP[[#This Row],[Nota 2]]-50%,VOZ_WHATSAPP[[#This Row],[Nota 2]]))</f>
        <v>0</v>
      </c>
    </row>
    <row r="3958" spans="1:34" x14ac:dyDescent="0.25">
      <c r="A3958" s="2" t="str">
        <f>VOZ_WHATSAPP[[#This Row],[ID Asesor]]&amp;VOZ_WHATSAPP[[#This Row],[Fecha Monitoreo]]</f>
        <v>368845915</v>
      </c>
      <c r="B3958" s="2">
        <v>45915</v>
      </c>
      <c r="C3958" s="1" t="s">
        <v>42</v>
      </c>
      <c r="D3958" s="1">
        <v>3688</v>
      </c>
      <c r="E3958" s="2">
        <v>45915</v>
      </c>
      <c r="F3958" s="3">
        <v>0.15763888888888888</v>
      </c>
      <c r="G3958" s="1" t="s">
        <v>51</v>
      </c>
      <c r="H3958" s="1" t="s">
        <v>71</v>
      </c>
      <c r="I3958" s="1"/>
      <c r="J3958" s="1"/>
      <c r="K3958" s="1"/>
      <c r="L3958" s="1" t="s">
        <v>46</v>
      </c>
      <c r="M3958" s="1" t="s">
        <v>48</v>
      </c>
      <c r="N3958" s="1" t="s">
        <v>48</v>
      </c>
      <c r="O3958" s="1" t="s">
        <v>48</v>
      </c>
      <c r="P3958" s="1" t="s">
        <v>48</v>
      </c>
      <c r="Q3958" s="1" t="s">
        <v>48</v>
      </c>
      <c r="R3958" s="1" t="s">
        <v>48</v>
      </c>
      <c r="S3958" s="1" t="s">
        <v>48</v>
      </c>
      <c r="T3958" s="12" t="str">
        <f>IF(OR(VOZ_WHATSAPP[[#This Row],[Brinda argumentos coherentes a la objeción]]="No Cumple",VOZ_WHATSAPP[[#This Row],[Despliegue de Beneficios y/o consecuencias]]="No Cumple"),"Sin Negocio","Negocio")</f>
        <v>Negocio</v>
      </c>
      <c r="U3958" s="1" t="s">
        <v>48</v>
      </c>
      <c r="V3958" s="1" t="s">
        <v>48</v>
      </c>
      <c r="W3958" s="1" t="s">
        <v>48</v>
      </c>
      <c r="X3958" s="12" t="str">
        <f>IF(OR(VOZ_WHATSAPP[[#This Row],[Confirma Valor de pago]]="No Cumple",VOZ_WHATSAPP[[#This Row],[Confirma hora de pago]]="No Cumple",VOZ_WHATSAPP[[#This Row],[Confirma medio de pago]]="No Cumple"),"Sin Cierre","Cierre")</f>
        <v>Cierre</v>
      </c>
      <c r="Y3958" s="1" t="s">
        <v>48</v>
      </c>
      <c r="Z3958" s="1" t="s">
        <v>46</v>
      </c>
      <c r="AA3958" s="1" t="s">
        <v>46</v>
      </c>
      <c r="AB3958" s="1" t="s">
        <v>46</v>
      </c>
      <c r="AC3958" s="11" t="str">
        <f>IF(OR(VOZ_WHATSAPP[[#This Row],[La comunicación es asertiva, con respeto y evita maltrato]]="No Cumple",VOZ_WHATSAPP[[#This Row],[Cumple con las normativas legales]]="No Cumple"),"No Cumple","Cumple")</f>
        <v>Cumple</v>
      </c>
      <c r="AD3958" s="1" t="s">
        <v>48</v>
      </c>
      <c r="AE3958" s="1" t="s">
        <v>78</v>
      </c>
      <c r="AF3958" s="4">
        <v>1</v>
      </c>
      <c r="AG3958" s="4">
        <f>IF(AND(VOZ_WHATSAPP[[#This Row],[Estado Cierre]]="Sin Cierre",VOZ_WHATSAPP[[#This Row],[Nota Negocio]]="Sin Negocio"),VOZ_WHATSAPP[[#This Row],[Nota]]-24%,VOZ_WHATSAPP[[#This Row],[Nota]])</f>
        <v>1</v>
      </c>
      <c r="AH3958" s="8">
        <f>IF(VOZ_WHATSAPP[[#This Row],[Estado Legal]]="No Cumple",0,IF(VOZ_WHATSAPP[[#This Row],[Realiza lectura de guion Legal]]="No Cumple",VOZ_WHATSAPP[[#This Row],[Nota 2]]-50%,VOZ_WHATSAPP[[#This Row],[Nota 2]]))</f>
        <v>1</v>
      </c>
    </row>
    <row r="3959" spans="1:34" x14ac:dyDescent="0.25">
      <c r="A3959" s="2" t="str">
        <f>VOZ_WHATSAPP[[#This Row],[ID Asesor]]&amp;VOZ_WHATSAPP[[#This Row],[Fecha Monitoreo]]</f>
        <v>369145916</v>
      </c>
      <c r="B3959" s="2">
        <v>45916</v>
      </c>
      <c r="C3959" s="1" t="s">
        <v>42</v>
      </c>
      <c r="D3959" s="1">
        <v>3691</v>
      </c>
      <c r="E3959" s="2">
        <v>45916</v>
      </c>
      <c r="F3959" s="3">
        <v>0.34027777777777779</v>
      </c>
      <c r="G3959" s="1" t="s">
        <v>58</v>
      </c>
      <c r="H3959" s="1" t="s">
        <v>44</v>
      </c>
      <c r="I3959" s="1">
        <v>11009563</v>
      </c>
      <c r="J3959" s="1">
        <v>3232306432</v>
      </c>
      <c r="K3959" s="1" t="s">
        <v>49</v>
      </c>
      <c r="L3959" s="1" t="s">
        <v>46</v>
      </c>
      <c r="M3959" s="1" t="s">
        <v>46</v>
      </c>
      <c r="N3959" s="1" t="s">
        <v>46</v>
      </c>
      <c r="O3959" s="1" t="s">
        <v>46</v>
      </c>
      <c r="P3959" s="1" t="s">
        <v>46</v>
      </c>
      <c r="Q3959" s="1" t="s">
        <v>46</v>
      </c>
      <c r="R3959" s="1" t="s">
        <v>46</v>
      </c>
      <c r="S3959" s="1" t="s">
        <v>46</v>
      </c>
      <c r="T3959" s="12" t="str">
        <f>IF(OR(VOZ_WHATSAPP[[#This Row],[Brinda argumentos coherentes a la objeción]]="No Cumple",VOZ_WHATSAPP[[#This Row],[Despliegue de Beneficios y/o consecuencias]]="No Cumple"),"Sin Negocio","Negocio")</f>
        <v>Negocio</v>
      </c>
      <c r="U3959" s="1" t="s">
        <v>46</v>
      </c>
      <c r="V3959" s="1" t="s">
        <v>46</v>
      </c>
      <c r="W3959" s="1" t="s">
        <v>46</v>
      </c>
      <c r="X3959" s="12" t="str">
        <f>IF(OR(VOZ_WHATSAPP[[#This Row],[Confirma Valor de pago]]="No Cumple",VOZ_WHATSAPP[[#This Row],[Confirma hora de pago]]="No Cumple",VOZ_WHATSAPP[[#This Row],[Confirma medio de pago]]="No Cumple"),"Sin Cierre","Cierre")</f>
        <v>Cierre</v>
      </c>
      <c r="Y3959" s="1" t="s">
        <v>46</v>
      </c>
      <c r="Z3959" s="1" t="s">
        <v>46</v>
      </c>
      <c r="AA3959" s="1" t="s">
        <v>46</v>
      </c>
      <c r="AB3959" s="1" t="s">
        <v>46</v>
      </c>
      <c r="AC3959" s="11" t="str">
        <f>IF(OR(VOZ_WHATSAPP[[#This Row],[La comunicación es asertiva, con respeto y evita maltrato]]="No Cumple",VOZ_WHATSAPP[[#This Row],[Cumple con las normativas legales]]="No Cumple"),"No Cumple","Cumple")</f>
        <v>Cumple</v>
      </c>
      <c r="AD3959" s="1" t="s">
        <v>46</v>
      </c>
      <c r="AE3959" s="1" t="s">
        <v>101</v>
      </c>
      <c r="AF3959" s="4">
        <v>1</v>
      </c>
      <c r="AG3959" s="4">
        <f>IF(AND(VOZ_WHATSAPP[[#This Row],[Estado Cierre]]="Sin Cierre",VOZ_WHATSAPP[[#This Row],[Nota Negocio]]="Sin Negocio"),VOZ_WHATSAPP[[#This Row],[Nota]]-24%,VOZ_WHATSAPP[[#This Row],[Nota]])</f>
        <v>1</v>
      </c>
      <c r="AH3959" s="8">
        <f>IF(VOZ_WHATSAPP[[#This Row],[Estado Legal]]="No Cumple",0,IF(VOZ_WHATSAPP[[#This Row],[Realiza lectura de guion Legal]]="No Cumple",VOZ_WHATSAPP[[#This Row],[Nota 2]]-50%,VOZ_WHATSAPP[[#This Row],[Nota 2]]))</f>
        <v>1</v>
      </c>
    </row>
    <row r="3960" spans="1:34" x14ac:dyDescent="0.25">
      <c r="A3960" s="2" t="str">
        <f>VOZ_WHATSAPP[[#This Row],[ID Asesor]]&amp;VOZ_WHATSAPP[[#This Row],[Fecha Monitoreo]]</f>
        <v>382945916</v>
      </c>
      <c r="B3960" s="2">
        <v>45916</v>
      </c>
      <c r="C3960" s="1" t="s">
        <v>126</v>
      </c>
      <c r="D3960" s="1">
        <v>3829</v>
      </c>
      <c r="E3960" s="2">
        <v>45916</v>
      </c>
      <c r="F3960" s="3">
        <v>0.33888888888888891</v>
      </c>
      <c r="G3960" s="1" t="s">
        <v>58</v>
      </c>
      <c r="H3960" s="1" t="s">
        <v>44</v>
      </c>
      <c r="I3960" s="1">
        <v>420</v>
      </c>
      <c r="J3960" s="1">
        <v>3165243989</v>
      </c>
      <c r="K3960" s="1" t="s">
        <v>45</v>
      </c>
      <c r="L3960" s="1" t="s">
        <v>46</v>
      </c>
      <c r="M3960" s="1" t="s">
        <v>46</v>
      </c>
      <c r="N3960" s="1" t="s">
        <v>48</v>
      </c>
      <c r="O3960" s="1" t="s">
        <v>48</v>
      </c>
      <c r="P3960" s="1" t="s">
        <v>46</v>
      </c>
      <c r="Q3960" s="1" t="s">
        <v>46</v>
      </c>
      <c r="R3960" s="1" t="s">
        <v>46</v>
      </c>
      <c r="S3960" s="1" t="s">
        <v>46</v>
      </c>
      <c r="T3960" s="12" t="str">
        <f>IF(OR(VOZ_WHATSAPP[[#This Row],[Brinda argumentos coherentes a la objeción]]="No Cumple",VOZ_WHATSAPP[[#This Row],[Despliegue de Beneficios y/o consecuencias]]="No Cumple"),"Sin Negocio","Negocio")</f>
        <v>Negocio</v>
      </c>
      <c r="U3960" s="1" t="s">
        <v>46</v>
      </c>
      <c r="V3960" s="1" t="s">
        <v>46</v>
      </c>
      <c r="W3960" s="1" t="s">
        <v>46</v>
      </c>
      <c r="X3960" s="12" t="str">
        <f>IF(OR(VOZ_WHATSAPP[[#This Row],[Confirma Valor de pago]]="No Cumple",VOZ_WHATSAPP[[#This Row],[Confirma hora de pago]]="No Cumple",VOZ_WHATSAPP[[#This Row],[Confirma medio de pago]]="No Cumple"),"Sin Cierre","Cierre")</f>
        <v>Cierre</v>
      </c>
      <c r="Y3960" s="1" t="s">
        <v>46</v>
      </c>
      <c r="Z3960" s="1" t="s">
        <v>46</v>
      </c>
      <c r="AA3960" s="1" t="s">
        <v>46</v>
      </c>
      <c r="AB3960" s="1" t="s">
        <v>46</v>
      </c>
      <c r="AC3960" s="11" t="str">
        <f>IF(OR(VOZ_WHATSAPP[[#This Row],[La comunicación es asertiva, con respeto y evita maltrato]]="No Cumple",VOZ_WHATSAPP[[#This Row],[Cumple con las normativas legales]]="No Cumple"),"No Cumple","Cumple")</f>
        <v>Cumple</v>
      </c>
      <c r="AD3960" s="1" t="s">
        <v>46</v>
      </c>
      <c r="AE3960" s="1" t="s">
        <v>131</v>
      </c>
      <c r="AF3960" s="4">
        <v>1</v>
      </c>
      <c r="AG3960" s="4">
        <f>IF(AND(VOZ_WHATSAPP[[#This Row],[Estado Cierre]]="Sin Cierre",VOZ_WHATSAPP[[#This Row],[Nota Negocio]]="Sin Negocio"),VOZ_WHATSAPP[[#This Row],[Nota]]-24%,VOZ_WHATSAPP[[#This Row],[Nota]])</f>
        <v>1</v>
      </c>
      <c r="AH3960" s="8">
        <f>IF(VOZ_WHATSAPP[[#This Row],[Estado Legal]]="No Cumple",0,IF(VOZ_WHATSAPP[[#This Row],[Realiza lectura de guion Legal]]="No Cumple",VOZ_WHATSAPP[[#This Row],[Nota 2]]-50%,VOZ_WHATSAPP[[#This Row],[Nota 2]]))</f>
        <v>1</v>
      </c>
    </row>
    <row r="3961" spans="1:34" x14ac:dyDescent="0.25">
      <c r="A3961" s="2" t="str">
        <f>VOZ_WHATSAPP[[#This Row],[ID Asesor]]&amp;VOZ_WHATSAPP[[#This Row],[Fecha Monitoreo]]</f>
        <v>404245916</v>
      </c>
      <c r="B3961" s="2">
        <v>45916</v>
      </c>
      <c r="C3961" s="1" t="s">
        <v>50</v>
      </c>
      <c r="D3961" s="1">
        <v>4042</v>
      </c>
      <c r="E3961" s="2">
        <v>45916</v>
      </c>
      <c r="F3961" s="3">
        <v>0.33194444444444443</v>
      </c>
      <c r="G3961" s="1" t="s">
        <v>58</v>
      </c>
      <c r="H3961" s="1" t="s">
        <v>44</v>
      </c>
      <c r="I3961" s="1">
        <v>11009588</v>
      </c>
      <c r="J3961" s="1">
        <v>3043378099</v>
      </c>
      <c r="K3961" s="1" t="s">
        <v>49</v>
      </c>
      <c r="L3961" s="1" t="s">
        <v>46</v>
      </c>
      <c r="M3961" s="1" t="s">
        <v>46</v>
      </c>
      <c r="N3961" s="1" t="s">
        <v>46</v>
      </c>
      <c r="O3961" s="1" t="s">
        <v>46</v>
      </c>
      <c r="P3961" s="1" t="s">
        <v>46</v>
      </c>
      <c r="Q3961" s="1" t="s">
        <v>46</v>
      </c>
      <c r="R3961" s="1" t="s">
        <v>47</v>
      </c>
      <c r="S3961" s="1" t="s">
        <v>46</v>
      </c>
      <c r="T3961" s="12" t="str">
        <f>IF(OR(VOZ_WHATSAPP[[#This Row],[Brinda argumentos coherentes a la objeción]]="No Cumple",VOZ_WHATSAPP[[#This Row],[Despliegue de Beneficios y/o consecuencias]]="No Cumple"),"Sin Negocio","Negocio")</f>
        <v>Sin Negocio</v>
      </c>
      <c r="U3961" s="1" t="s">
        <v>46</v>
      </c>
      <c r="V3961" s="1" t="s">
        <v>46</v>
      </c>
      <c r="W3961" s="1" t="s">
        <v>46</v>
      </c>
      <c r="X3961" s="12" t="str">
        <f>IF(OR(VOZ_WHATSAPP[[#This Row],[Confirma Valor de pago]]="No Cumple",VOZ_WHATSAPP[[#This Row],[Confirma hora de pago]]="No Cumple",VOZ_WHATSAPP[[#This Row],[Confirma medio de pago]]="No Cumple"),"Sin Cierre","Cierre")</f>
        <v>Cierre</v>
      </c>
      <c r="Y3961" s="1" t="s">
        <v>46</v>
      </c>
      <c r="Z3961" s="1" t="s">
        <v>46</v>
      </c>
      <c r="AA3961" s="1" t="s">
        <v>46</v>
      </c>
      <c r="AB3961" s="1" t="s">
        <v>46</v>
      </c>
      <c r="AC3961" s="11" t="str">
        <f>IF(OR(VOZ_WHATSAPP[[#This Row],[La comunicación es asertiva, con respeto y evita maltrato]]="No Cumple",VOZ_WHATSAPP[[#This Row],[Cumple con las normativas legales]]="No Cumple"),"No Cumple","Cumple")</f>
        <v>Cumple</v>
      </c>
      <c r="AD3961" s="1" t="s">
        <v>46</v>
      </c>
      <c r="AE3961" s="1" t="s">
        <v>3408</v>
      </c>
      <c r="AF3961" s="4">
        <v>0.9</v>
      </c>
      <c r="AG3961" s="4">
        <f>IF(AND(VOZ_WHATSAPP[[#This Row],[Estado Cierre]]="Sin Cierre",VOZ_WHATSAPP[[#This Row],[Nota Negocio]]="Sin Negocio"),VOZ_WHATSAPP[[#This Row],[Nota]]-24%,VOZ_WHATSAPP[[#This Row],[Nota]])</f>
        <v>0.9</v>
      </c>
      <c r="AH3961" s="8">
        <f>IF(VOZ_WHATSAPP[[#This Row],[Estado Legal]]="No Cumple",0,IF(VOZ_WHATSAPP[[#This Row],[Realiza lectura de guion Legal]]="No Cumple",VOZ_WHATSAPP[[#This Row],[Nota 2]]-50%,VOZ_WHATSAPP[[#This Row],[Nota 2]]))</f>
        <v>0.9</v>
      </c>
    </row>
    <row r="3962" spans="1:34" x14ac:dyDescent="0.25">
      <c r="A3962" s="2" t="str">
        <f>VOZ_WHATSAPP[[#This Row],[ID Asesor]]&amp;VOZ_WHATSAPP[[#This Row],[Fecha Monitoreo]]</f>
        <v>359845916</v>
      </c>
      <c r="B3962" s="2">
        <v>45916</v>
      </c>
      <c r="C3962" s="1" t="s">
        <v>42</v>
      </c>
      <c r="D3962" s="1">
        <v>3598</v>
      </c>
      <c r="E3962" s="2">
        <v>45916</v>
      </c>
      <c r="F3962" s="3">
        <v>0.33124999999999999</v>
      </c>
      <c r="G3962" s="1" t="s">
        <v>60</v>
      </c>
      <c r="H3962" s="1" t="s">
        <v>44</v>
      </c>
      <c r="I3962" s="1">
        <v>1236</v>
      </c>
      <c r="J3962" s="1">
        <v>3122154383</v>
      </c>
      <c r="K3962" s="1" t="s">
        <v>45</v>
      </c>
      <c r="L3962" s="1" t="s">
        <v>46</v>
      </c>
      <c r="M3962" s="1" t="s">
        <v>46</v>
      </c>
      <c r="N3962" s="1" t="s">
        <v>46</v>
      </c>
      <c r="O3962" s="1" t="s">
        <v>46</v>
      </c>
      <c r="P3962" s="1" t="s">
        <v>46</v>
      </c>
      <c r="Q3962" s="1" t="s">
        <v>48</v>
      </c>
      <c r="R3962" s="1" t="s">
        <v>48</v>
      </c>
      <c r="S3962" s="1" t="s">
        <v>46</v>
      </c>
      <c r="T3962" s="12" t="str">
        <f>IF(OR(VOZ_WHATSAPP[[#This Row],[Brinda argumentos coherentes a la objeción]]="No Cumple",VOZ_WHATSAPP[[#This Row],[Despliegue de Beneficios y/o consecuencias]]="No Cumple"),"Sin Negocio","Negocio")</f>
        <v>Negocio</v>
      </c>
      <c r="U3962" s="1" t="s">
        <v>46</v>
      </c>
      <c r="V3962" s="1" t="s">
        <v>46</v>
      </c>
      <c r="W3962" s="1" t="s">
        <v>46</v>
      </c>
      <c r="X3962" s="12" t="str">
        <f>IF(OR(VOZ_WHATSAPP[[#This Row],[Confirma Valor de pago]]="No Cumple",VOZ_WHATSAPP[[#This Row],[Confirma hora de pago]]="No Cumple",VOZ_WHATSAPP[[#This Row],[Confirma medio de pago]]="No Cumple"),"Sin Cierre","Cierre")</f>
        <v>Cierre</v>
      </c>
      <c r="Y3962" s="1" t="s">
        <v>46</v>
      </c>
      <c r="Z3962" s="1" t="s">
        <v>46</v>
      </c>
      <c r="AA3962" s="1" t="s">
        <v>46</v>
      </c>
      <c r="AB3962" s="1" t="s">
        <v>46</v>
      </c>
      <c r="AC3962" s="11" t="str">
        <f>IF(OR(VOZ_WHATSAPP[[#This Row],[La comunicación es asertiva, con respeto y evita maltrato]]="No Cumple",VOZ_WHATSAPP[[#This Row],[Cumple con las normativas legales]]="No Cumple"),"No Cumple","Cumple")</f>
        <v>Cumple</v>
      </c>
      <c r="AD3962" s="1" t="s">
        <v>46</v>
      </c>
      <c r="AE3962" s="1" t="s">
        <v>55</v>
      </c>
      <c r="AF3962" s="4">
        <v>1</v>
      </c>
      <c r="AG3962" s="4">
        <f>IF(AND(VOZ_WHATSAPP[[#This Row],[Estado Cierre]]="Sin Cierre",VOZ_WHATSAPP[[#This Row],[Nota Negocio]]="Sin Negocio"),VOZ_WHATSAPP[[#This Row],[Nota]]-24%,VOZ_WHATSAPP[[#This Row],[Nota]])</f>
        <v>1</v>
      </c>
      <c r="AH3962" s="8">
        <f>IF(VOZ_WHATSAPP[[#This Row],[Estado Legal]]="No Cumple",0,IF(VOZ_WHATSAPP[[#This Row],[Realiza lectura de guion Legal]]="No Cumple",VOZ_WHATSAPP[[#This Row],[Nota 2]]-50%,VOZ_WHATSAPP[[#This Row],[Nota 2]]))</f>
        <v>1</v>
      </c>
    </row>
    <row r="3963" spans="1:34" x14ac:dyDescent="0.25">
      <c r="A3963" s="2" t="str">
        <f>VOZ_WHATSAPP[[#This Row],[ID Asesor]]&amp;VOZ_WHATSAPP[[#This Row],[Fecha Monitoreo]]</f>
        <v>345945916</v>
      </c>
      <c r="B3963" s="2">
        <v>45916</v>
      </c>
      <c r="C3963" s="1" t="s">
        <v>696</v>
      </c>
      <c r="D3963" s="1">
        <v>3459</v>
      </c>
      <c r="E3963" s="2">
        <v>45916</v>
      </c>
      <c r="F3963" s="3">
        <v>0.30694444444444446</v>
      </c>
      <c r="G3963" s="1" t="s">
        <v>58</v>
      </c>
      <c r="H3963" s="1" t="s">
        <v>44</v>
      </c>
      <c r="I3963" s="1">
        <v>407</v>
      </c>
      <c r="J3963" s="1">
        <v>3044518509</v>
      </c>
      <c r="K3963" s="1" t="s">
        <v>45</v>
      </c>
      <c r="L3963" s="1" t="s">
        <v>46</v>
      </c>
      <c r="M3963" s="1" t="s">
        <v>46</v>
      </c>
      <c r="N3963" s="1" t="s">
        <v>46</v>
      </c>
      <c r="O3963" s="1" t="s">
        <v>46</v>
      </c>
      <c r="P3963" s="1" t="s">
        <v>46</v>
      </c>
      <c r="Q3963" s="1" t="s">
        <v>46</v>
      </c>
      <c r="R3963" s="1" t="s">
        <v>46</v>
      </c>
      <c r="S3963" s="1" t="s">
        <v>48</v>
      </c>
      <c r="T3963" s="12" t="str">
        <f>IF(OR(VOZ_WHATSAPP[[#This Row],[Brinda argumentos coherentes a la objeción]]="No Cumple",VOZ_WHATSAPP[[#This Row],[Despliegue de Beneficios y/o consecuencias]]="No Cumple"),"Sin Negocio","Negocio")</f>
        <v>Negocio</v>
      </c>
      <c r="U3963" s="1" t="s">
        <v>48</v>
      </c>
      <c r="V3963" s="1" t="s">
        <v>48</v>
      </c>
      <c r="W3963" s="1" t="s">
        <v>48</v>
      </c>
      <c r="X3963" s="12" t="str">
        <f>IF(OR(VOZ_WHATSAPP[[#This Row],[Confirma Valor de pago]]="No Cumple",VOZ_WHATSAPP[[#This Row],[Confirma hora de pago]]="No Cumple",VOZ_WHATSAPP[[#This Row],[Confirma medio de pago]]="No Cumple"),"Sin Cierre","Cierre")</f>
        <v>Cierre</v>
      </c>
      <c r="Y3963" s="1" t="s">
        <v>46</v>
      </c>
      <c r="Z3963" s="1" t="s">
        <v>46</v>
      </c>
      <c r="AA3963" s="1" t="s">
        <v>46</v>
      </c>
      <c r="AB3963" s="1" t="s">
        <v>46</v>
      </c>
      <c r="AC3963" s="11" t="str">
        <f>IF(OR(VOZ_WHATSAPP[[#This Row],[La comunicación es asertiva, con respeto y evita maltrato]]="No Cumple",VOZ_WHATSAPP[[#This Row],[Cumple con las normativas legales]]="No Cumple"),"No Cumple","Cumple")</f>
        <v>Cumple</v>
      </c>
      <c r="AD3963" s="1" t="s">
        <v>46</v>
      </c>
      <c r="AE3963" s="1" t="s">
        <v>2558</v>
      </c>
      <c r="AF3963" s="4">
        <v>1</v>
      </c>
      <c r="AG3963" s="4">
        <f>IF(AND(VOZ_WHATSAPP[[#This Row],[Estado Cierre]]="Sin Cierre",VOZ_WHATSAPP[[#This Row],[Nota Negocio]]="Sin Negocio"),VOZ_WHATSAPP[[#This Row],[Nota]]-24%,VOZ_WHATSAPP[[#This Row],[Nota]])</f>
        <v>1</v>
      </c>
      <c r="AH3963" s="8">
        <f>IF(VOZ_WHATSAPP[[#This Row],[Estado Legal]]="No Cumple",0,IF(VOZ_WHATSAPP[[#This Row],[Realiza lectura de guion Legal]]="No Cumple",VOZ_WHATSAPP[[#This Row],[Nota 2]]-50%,VOZ_WHATSAPP[[#This Row],[Nota 2]]))</f>
        <v>1</v>
      </c>
    </row>
    <row r="3964" spans="1:34" x14ac:dyDescent="0.25">
      <c r="A3964" s="2" t="str">
        <f>VOZ_WHATSAPP[[#This Row],[ID Asesor]]&amp;VOZ_WHATSAPP[[#This Row],[Fecha Monitoreo]]</f>
        <v>254045916</v>
      </c>
      <c r="B3964" s="2">
        <v>45916</v>
      </c>
      <c r="C3964" s="1" t="s">
        <v>42</v>
      </c>
      <c r="D3964" s="1">
        <v>2540</v>
      </c>
      <c r="E3964" s="2">
        <v>45916</v>
      </c>
      <c r="F3964" s="3">
        <v>0.34791666666666665</v>
      </c>
      <c r="G3964" s="1" t="s">
        <v>60</v>
      </c>
      <c r="H3964" s="1" t="s">
        <v>44</v>
      </c>
      <c r="I3964" s="1">
        <v>11009551</v>
      </c>
      <c r="J3964" s="1">
        <v>3146671147</v>
      </c>
      <c r="K3964" s="1" t="s">
        <v>49</v>
      </c>
      <c r="L3964" s="1" t="s">
        <v>47</v>
      </c>
      <c r="M3964" s="1" t="s">
        <v>46</v>
      </c>
      <c r="N3964" s="1" t="s">
        <v>46</v>
      </c>
      <c r="O3964" s="1" t="s">
        <v>46</v>
      </c>
      <c r="P3964" s="1" t="s">
        <v>46</v>
      </c>
      <c r="Q3964" s="1" t="s">
        <v>48</v>
      </c>
      <c r="R3964" s="1" t="s">
        <v>48</v>
      </c>
      <c r="S3964" s="1" t="s">
        <v>46</v>
      </c>
      <c r="T3964" s="12" t="str">
        <f>IF(OR(VOZ_WHATSAPP[[#This Row],[Brinda argumentos coherentes a la objeción]]="No Cumple",VOZ_WHATSAPP[[#This Row],[Despliegue de Beneficios y/o consecuencias]]="No Cumple"),"Sin Negocio","Negocio")</f>
        <v>Negocio</v>
      </c>
      <c r="U3964" s="1" t="s">
        <v>46</v>
      </c>
      <c r="V3964" s="1" t="s">
        <v>47</v>
      </c>
      <c r="W3964" s="1" t="s">
        <v>46</v>
      </c>
      <c r="X3964" s="12" t="str">
        <f>IF(OR(VOZ_WHATSAPP[[#This Row],[Confirma Valor de pago]]="No Cumple",VOZ_WHATSAPP[[#This Row],[Confirma hora de pago]]="No Cumple",VOZ_WHATSAPP[[#This Row],[Confirma medio de pago]]="No Cumple"),"Sin Cierre","Cierre")</f>
        <v>Sin Cierre</v>
      </c>
      <c r="Y3964" s="1" t="s">
        <v>46</v>
      </c>
      <c r="Z3964" s="1" t="s">
        <v>46</v>
      </c>
      <c r="AA3964" s="1" t="s">
        <v>46</v>
      </c>
      <c r="AB3964" s="1" t="s">
        <v>46</v>
      </c>
      <c r="AC3964" s="11" t="str">
        <f>IF(OR(VOZ_WHATSAPP[[#This Row],[La comunicación es asertiva, con respeto y evita maltrato]]="No Cumple",VOZ_WHATSAPP[[#This Row],[Cumple con las normativas legales]]="No Cumple"),"No Cumple","Cumple")</f>
        <v>Cumple</v>
      </c>
      <c r="AD3964" s="1" t="s">
        <v>46</v>
      </c>
      <c r="AE3964" s="1" t="s">
        <v>3409</v>
      </c>
      <c r="AF3964" s="4">
        <v>0.88</v>
      </c>
      <c r="AG3964" s="4">
        <f>IF(AND(VOZ_WHATSAPP[[#This Row],[Estado Cierre]]="Sin Cierre",VOZ_WHATSAPP[[#This Row],[Nota Negocio]]="Sin Negocio"),VOZ_WHATSAPP[[#This Row],[Nota]]-24%,VOZ_WHATSAPP[[#This Row],[Nota]])</f>
        <v>0.88</v>
      </c>
      <c r="AH3964" s="8">
        <f>IF(VOZ_WHATSAPP[[#This Row],[Estado Legal]]="No Cumple",0,IF(VOZ_WHATSAPP[[#This Row],[Realiza lectura de guion Legal]]="No Cumple",VOZ_WHATSAPP[[#This Row],[Nota 2]]-50%,VOZ_WHATSAPP[[#This Row],[Nota 2]]))</f>
        <v>0.88</v>
      </c>
    </row>
    <row r="3965" spans="1:34" x14ac:dyDescent="0.25">
      <c r="A3965" s="2" t="str">
        <f>VOZ_WHATSAPP[[#This Row],[ID Asesor]]&amp;VOZ_WHATSAPP[[#This Row],[Fecha Monitoreo]]</f>
        <v>366345916</v>
      </c>
      <c r="B3965" s="2">
        <v>45916</v>
      </c>
      <c r="C3965" s="1" t="s">
        <v>696</v>
      </c>
      <c r="D3965" s="1">
        <v>3663</v>
      </c>
      <c r="E3965" s="2">
        <v>45916</v>
      </c>
      <c r="F3965" s="3">
        <v>0.38680555555555557</v>
      </c>
      <c r="G3965" s="1" t="s">
        <v>60</v>
      </c>
      <c r="H3965" s="1" t="s">
        <v>44</v>
      </c>
      <c r="I3965" s="1">
        <v>1067</v>
      </c>
      <c r="J3965" s="1">
        <v>3234299397</v>
      </c>
      <c r="K3965" s="1" t="s">
        <v>45</v>
      </c>
      <c r="L3965" s="1" t="s">
        <v>46</v>
      </c>
      <c r="M3965" s="1" t="s">
        <v>46</v>
      </c>
      <c r="N3965" s="1" t="s">
        <v>46</v>
      </c>
      <c r="O3965" s="1" t="s">
        <v>46</v>
      </c>
      <c r="P3965" s="1" t="s">
        <v>46</v>
      </c>
      <c r="Q3965" s="1" t="s">
        <v>46</v>
      </c>
      <c r="R3965" s="1" t="s">
        <v>46</v>
      </c>
      <c r="S3965" s="1" t="s">
        <v>46</v>
      </c>
      <c r="T3965" s="12" t="str">
        <f>IF(OR(VOZ_WHATSAPP[[#This Row],[Brinda argumentos coherentes a la objeción]]="No Cumple",VOZ_WHATSAPP[[#This Row],[Despliegue de Beneficios y/o consecuencias]]="No Cumple"),"Sin Negocio","Negocio")</f>
        <v>Negocio</v>
      </c>
      <c r="U3965" s="1" t="s">
        <v>46</v>
      </c>
      <c r="V3965" s="1" t="s">
        <v>46</v>
      </c>
      <c r="W3965" s="1" t="s">
        <v>46</v>
      </c>
      <c r="X3965" s="12" t="str">
        <f>IF(OR(VOZ_WHATSAPP[[#This Row],[Confirma Valor de pago]]="No Cumple",VOZ_WHATSAPP[[#This Row],[Confirma hora de pago]]="No Cumple",VOZ_WHATSAPP[[#This Row],[Confirma medio de pago]]="No Cumple"),"Sin Cierre","Cierre")</f>
        <v>Cierre</v>
      </c>
      <c r="Y3965" s="1" t="s">
        <v>46</v>
      </c>
      <c r="Z3965" s="1" t="s">
        <v>46</v>
      </c>
      <c r="AA3965" s="1" t="s">
        <v>46</v>
      </c>
      <c r="AB3965" s="1" t="s">
        <v>46</v>
      </c>
      <c r="AC3965" s="11" t="str">
        <f>IF(OR(VOZ_WHATSAPP[[#This Row],[La comunicación es asertiva, con respeto y evita maltrato]]="No Cumple",VOZ_WHATSAPP[[#This Row],[Cumple con las normativas legales]]="No Cumple"),"No Cumple","Cumple")</f>
        <v>Cumple</v>
      </c>
      <c r="AD3965" s="1" t="s">
        <v>46</v>
      </c>
      <c r="AE3965" s="1" t="s">
        <v>2558</v>
      </c>
      <c r="AF3965" s="4">
        <v>1</v>
      </c>
      <c r="AG3965" s="4">
        <f>IF(AND(VOZ_WHATSAPP[[#This Row],[Estado Cierre]]="Sin Cierre",VOZ_WHATSAPP[[#This Row],[Nota Negocio]]="Sin Negocio"),VOZ_WHATSAPP[[#This Row],[Nota]]-24%,VOZ_WHATSAPP[[#This Row],[Nota]])</f>
        <v>1</v>
      </c>
      <c r="AH3965" s="8">
        <f>IF(VOZ_WHATSAPP[[#This Row],[Estado Legal]]="No Cumple",0,IF(VOZ_WHATSAPP[[#This Row],[Realiza lectura de guion Legal]]="No Cumple",VOZ_WHATSAPP[[#This Row],[Nota 2]]-50%,VOZ_WHATSAPP[[#This Row],[Nota 2]]))</f>
        <v>1</v>
      </c>
    </row>
    <row r="3966" spans="1:34" x14ac:dyDescent="0.25">
      <c r="A3966" s="2" t="str">
        <f>VOZ_WHATSAPP[[#This Row],[ID Asesor]]&amp;VOZ_WHATSAPP[[#This Row],[Fecha Monitoreo]]</f>
        <v>405145916</v>
      </c>
      <c r="B3966" s="2">
        <v>45916</v>
      </c>
      <c r="C3966" s="1" t="s">
        <v>126</v>
      </c>
      <c r="D3966" s="1">
        <v>4051</v>
      </c>
      <c r="E3966" s="2">
        <v>45916</v>
      </c>
      <c r="F3966" s="3">
        <v>0.36944444444444446</v>
      </c>
      <c r="G3966" s="1" t="s">
        <v>58</v>
      </c>
      <c r="H3966" s="1" t="s">
        <v>44</v>
      </c>
      <c r="I3966" s="1">
        <v>1466</v>
      </c>
      <c r="J3966" s="1">
        <v>3212370626</v>
      </c>
      <c r="K3966" s="1" t="s">
        <v>45</v>
      </c>
      <c r="L3966" s="1" t="s">
        <v>46</v>
      </c>
      <c r="M3966" s="1" t="s">
        <v>46</v>
      </c>
      <c r="N3966" s="1" t="s">
        <v>47</v>
      </c>
      <c r="O3966" s="1" t="s">
        <v>54</v>
      </c>
      <c r="P3966" s="1" t="s">
        <v>54</v>
      </c>
      <c r="Q3966" s="1" t="s">
        <v>46</v>
      </c>
      <c r="R3966" s="1" t="s">
        <v>46</v>
      </c>
      <c r="S3966" s="1" t="s">
        <v>46</v>
      </c>
      <c r="T3966" s="12" t="str">
        <f>IF(OR(VOZ_WHATSAPP[[#This Row],[Brinda argumentos coherentes a la objeción]]="No Cumple",VOZ_WHATSAPP[[#This Row],[Despliegue de Beneficios y/o consecuencias]]="No Cumple"),"Sin Negocio","Negocio")</f>
        <v>Negocio</v>
      </c>
      <c r="U3966" s="1" t="s">
        <v>47</v>
      </c>
      <c r="V3966" s="1" t="s">
        <v>46</v>
      </c>
      <c r="W3966" s="1" t="s">
        <v>46</v>
      </c>
      <c r="X3966" s="12" t="str">
        <f>IF(OR(VOZ_WHATSAPP[[#This Row],[Confirma Valor de pago]]="No Cumple",VOZ_WHATSAPP[[#This Row],[Confirma hora de pago]]="No Cumple",VOZ_WHATSAPP[[#This Row],[Confirma medio de pago]]="No Cumple"),"Sin Cierre","Cierre")</f>
        <v>Sin Cierre</v>
      </c>
      <c r="Y3966" s="1" t="s">
        <v>46</v>
      </c>
      <c r="Z3966" s="1" t="s">
        <v>54</v>
      </c>
      <c r="AA3966" s="1" t="s">
        <v>46</v>
      </c>
      <c r="AB3966" s="1" t="s">
        <v>46</v>
      </c>
      <c r="AC3966" s="11" t="str">
        <f>IF(OR(VOZ_WHATSAPP[[#This Row],[La comunicación es asertiva, con respeto y evita maltrato]]="No Cumple",VOZ_WHATSAPP[[#This Row],[Cumple con las normativas legales]]="No Cumple"),"No Cumple","Cumple")</f>
        <v>Cumple</v>
      </c>
      <c r="AD3966" s="1" t="s">
        <v>46</v>
      </c>
      <c r="AE3966" s="1" t="s">
        <v>3410</v>
      </c>
      <c r="AF3966" s="4">
        <v>0.62</v>
      </c>
      <c r="AG3966" s="4">
        <f>IF(AND(VOZ_WHATSAPP[[#This Row],[Estado Cierre]]="Sin Cierre",VOZ_WHATSAPP[[#This Row],[Nota Negocio]]="Sin Negocio"),VOZ_WHATSAPP[[#This Row],[Nota]]-24%,VOZ_WHATSAPP[[#This Row],[Nota]])</f>
        <v>0.62</v>
      </c>
      <c r="AH3966" s="8">
        <f>IF(VOZ_WHATSAPP[[#This Row],[Estado Legal]]="No Cumple",0,IF(VOZ_WHATSAPP[[#This Row],[Realiza lectura de guion Legal]]="No Cumple",VOZ_WHATSAPP[[#This Row],[Nota 2]]-50%,VOZ_WHATSAPP[[#This Row],[Nota 2]]))</f>
        <v>0.62</v>
      </c>
    </row>
    <row r="3967" spans="1:34" x14ac:dyDescent="0.25">
      <c r="A3967" s="2" t="str">
        <f>VOZ_WHATSAPP[[#This Row],[ID Asesor]]&amp;VOZ_WHATSAPP[[#This Row],[Fecha Monitoreo]]</f>
        <v>301145916</v>
      </c>
      <c r="B3967" s="2">
        <v>45916</v>
      </c>
      <c r="C3967" s="1" t="s">
        <v>50</v>
      </c>
      <c r="D3967" s="1">
        <v>3011</v>
      </c>
      <c r="E3967" s="2">
        <v>45916</v>
      </c>
      <c r="F3967" s="3">
        <v>0.36944444444444446</v>
      </c>
      <c r="G3967" s="1" t="s">
        <v>43</v>
      </c>
      <c r="H3967" s="1" t="s">
        <v>44</v>
      </c>
      <c r="I3967" s="1">
        <v>1103</v>
      </c>
      <c r="J3967" s="1">
        <v>3197397298</v>
      </c>
      <c r="K3967" s="1" t="s">
        <v>45</v>
      </c>
      <c r="L3967" s="1" t="s">
        <v>46</v>
      </c>
      <c r="M3967" s="1" t="s">
        <v>46</v>
      </c>
      <c r="N3967" s="1" t="s">
        <v>46</v>
      </c>
      <c r="O3967" s="1" t="s">
        <v>46</v>
      </c>
      <c r="P3967" s="1" t="s">
        <v>46</v>
      </c>
      <c r="Q3967" s="1" t="s">
        <v>46</v>
      </c>
      <c r="R3967" s="1" t="s">
        <v>46</v>
      </c>
      <c r="S3967" s="1" t="s">
        <v>46</v>
      </c>
      <c r="T3967" s="12" t="str">
        <f>IF(OR(VOZ_WHATSAPP[[#This Row],[Brinda argumentos coherentes a la objeción]]="No Cumple",VOZ_WHATSAPP[[#This Row],[Despliegue de Beneficios y/o consecuencias]]="No Cumple"),"Sin Negocio","Negocio")</f>
        <v>Negocio</v>
      </c>
      <c r="U3967" s="1" t="s">
        <v>48</v>
      </c>
      <c r="V3967" s="1" t="s">
        <v>48</v>
      </c>
      <c r="W3967" s="1" t="s">
        <v>48</v>
      </c>
      <c r="X3967" s="12" t="str">
        <f>IF(OR(VOZ_WHATSAPP[[#This Row],[Confirma Valor de pago]]="No Cumple",VOZ_WHATSAPP[[#This Row],[Confirma hora de pago]]="No Cumple",VOZ_WHATSAPP[[#This Row],[Confirma medio de pago]]="No Cumple"),"Sin Cierre","Cierre")</f>
        <v>Cierre</v>
      </c>
      <c r="Y3967" s="1" t="s">
        <v>46</v>
      </c>
      <c r="Z3967" s="1" t="s">
        <v>46</v>
      </c>
      <c r="AA3967" s="1" t="s">
        <v>46</v>
      </c>
      <c r="AB3967" s="1" t="s">
        <v>46</v>
      </c>
      <c r="AC3967" s="11" t="str">
        <f>IF(OR(VOZ_WHATSAPP[[#This Row],[La comunicación es asertiva, con respeto y evita maltrato]]="No Cumple",VOZ_WHATSAPP[[#This Row],[Cumple con las normativas legales]]="No Cumple"),"No Cumple","Cumple")</f>
        <v>Cumple</v>
      </c>
      <c r="AD3967" s="1" t="s">
        <v>46</v>
      </c>
      <c r="AE3967" s="1" t="s">
        <v>3179</v>
      </c>
      <c r="AF3967" s="4">
        <v>1</v>
      </c>
      <c r="AG3967" s="4">
        <f>IF(AND(VOZ_WHATSAPP[[#This Row],[Estado Cierre]]="Sin Cierre",VOZ_WHATSAPP[[#This Row],[Nota Negocio]]="Sin Negocio"),VOZ_WHATSAPP[[#This Row],[Nota]]-24%,VOZ_WHATSAPP[[#This Row],[Nota]])</f>
        <v>1</v>
      </c>
      <c r="AH3967" s="8">
        <f>IF(VOZ_WHATSAPP[[#This Row],[Estado Legal]]="No Cumple",0,IF(VOZ_WHATSAPP[[#This Row],[Realiza lectura de guion Legal]]="No Cumple",VOZ_WHATSAPP[[#This Row],[Nota 2]]-50%,VOZ_WHATSAPP[[#This Row],[Nota 2]]))</f>
        <v>1</v>
      </c>
    </row>
    <row r="3968" spans="1:34" x14ac:dyDescent="0.25">
      <c r="A3968" s="2" t="str">
        <f>VOZ_WHATSAPP[[#This Row],[ID Asesor]]&amp;VOZ_WHATSAPP[[#This Row],[Fecha Monitoreo]]</f>
        <v>251545916</v>
      </c>
      <c r="B3968" s="2">
        <v>45916</v>
      </c>
      <c r="C3968" s="1" t="s">
        <v>42</v>
      </c>
      <c r="D3968" s="1">
        <v>2515</v>
      </c>
      <c r="E3968" s="2">
        <v>45916</v>
      </c>
      <c r="F3968" s="3">
        <v>0.3888888888888889</v>
      </c>
      <c r="G3968" s="1" t="s">
        <v>60</v>
      </c>
      <c r="H3968" s="1" t="s">
        <v>44</v>
      </c>
      <c r="I3968" s="1">
        <v>1164</v>
      </c>
      <c r="J3968" s="1">
        <v>3172806433</v>
      </c>
      <c r="K3968" s="1" t="s">
        <v>45</v>
      </c>
      <c r="L3968" s="1" t="s">
        <v>47</v>
      </c>
      <c r="M3968" s="1" t="s">
        <v>47</v>
      </c>
      <c r="N3968" s="1" t="s">
        <v>46</v>
      </c>
      <c r="O3968" s="1" t="s">
        <v>46</v>
      </c>
      <c r="P3968" s="1" t="s">
        <v>46</v>
      </c>
      <c r="Q3968" s="1" t="s">
        <v>48</v>
      </c>
      <c r="R3968" s="1" t="s">
        <v>48</v>
      </c>
      <c r="S3968" s="1" t="s">
        <v>46</v>
      </c>
      <c r="T3968" s="12" t="str">
        <f>IF(OR(VOZ_WHATSAPP[[#This Row],[Brinda argumentos coherentes a la objeción]]="No Cumple",VOZ_WHATSAPP[[#This Row],[Despliegue de Beneficios y/o consecuencias]]="No Cumple"),"Sin Negocio","Negocio")</f>
        <v>Negocio</v>
      </c>
      <c r="U3968" s="1" t="s">
        <v>46</v>
      </c>
      <c r="V3968" s="1" t="s">
        <v>46</v>
      </c>
      <c r="W3968" s="1" t="s">
        <v>46</v>
      </c>
      <c r="X3968" s="12" t="str">
        <f>IF(OR(VOZ_WHATSAPP[[#This Row],[Confirma Valor de pago]]="No Cumple",VOZ_WHATSAPP[[#This Row],[Confirma hora de pago]]="No Cumple",VOZ_WHATSAPP[[#This Row],[Confirma medio de pago]]="No Cumple"),"Sin Cierre","Cierre")</f>
        <v>Cierre</v>
      </c>
      <c r="Y3968" s="1" t="s">
        <v>46</v>
      </c>
      <c r="Z3968" s="1" t="s">
        <v>46</v>
      </c>
      <c r="AA3968" s="1" t="s">
        <v>46</v>
      </c>
      <c r="AB3968" s="1" t="s">
        <v>46</v>
      </c>
      <c r="AC3968" s="11" t="str">
        <f>IF(OR(VOZ_WHATSAPP[[#This Row],[La comunicación es asertiva, con respeto y evita maltrato]]="No Cumple",VOZ_WHATSAPP[[#This Row],[Cumple con las normativas legales]]="No Cumple"),"No Cumple","Cumple")</f>
        <v>Cumple</v>
      </c>
      <c r="AD3968" s="1" t="s">
        <v>46</v>
      </c>
      <c r="AE3968" s="1" t="s">
        <v>3411</v>
      </c>
      <c r="AF3968" s="4">
        <v>0.92</v>
      </c>
      <c r="AG3968" s="4">
        <f>IF(AND(VOZ_WHATSAPP[[#This Row],[Estado Cierre]]="Sin Cierre",VOZ_WHATSAPP[[#This Row],[Nota Negocio]]="Sin Negocio"),VOZ_WHATSAPP[[#This Row],[Nota]]-24%,VOZ_WHATSAPP[[#This Row],[Nota]])</f>
        <v>0.92</v>
      </c>
      <c r="AH3968" s="8">
        <f>IF(VOZ_WHATSAPP[[#This Row],[Estado Legal]]="No Cumple",0,IF(VOZ_WHATSAPP[[#This Row],[Realiza lectura de guion Legal]]="No Cumple",VOZ_WHATSAPP[[#This Row],[Nota 2]]-50%,VOZ_WHATSAPP[[#This Row],[Nota 2]]))</f>
        <v>0.92</v>
      </c>
    </row>
    <row r="3969" spans="1:34" x14ac:dyDescent="0.25">
      <c r="A3969" s="2" t="str">
        <f>VOZ_WHATSAPP[[#This Row],[ID Asesor]]&amp;VOZ_WHATSAPP[[#This Row],[Fecha Monitoreo]]</f>
        <v>383445916</v>
      </c>
      <c r="B3969" s="2">
        <v>45916</v>
      </c>
      <c r="C3969" s="1" t="s">
        <v>696</v>
      </c>
      <c r="D3969" s="1">
        <v>3834</v>
      </c>
      <c r="E3969" s="2">
        <v>45916</v>
      </c>
      <c r="F3969" s="3">
        <v>0.36666666666666664</v>
      </c>
      <c r="G3969" s="1" t="s">
        <v>60</v>
      </c>
      <c r="H3969" s="1" t="s">
        <v>44</v>
      </c>
      <c r="I3969" s="1">
        <v>1174</v>
      </c>
      <c r="J3969" s="1">
        <v>3043637684</v>
      </c>
      <c r="K3969" s="1" t="s">
        <v>45</v>
      </c>
      <c r="L3969" s="1" t="s">
        <v>46</v>
      </c>
      <c r="M3969" s="1" t="s">
        <v>46</v>
      </c>
      <c r="N3969" s="1" t="s">
        <v>46</v>
      </c>
      <c r="O3969" s="1" t="s">
        <v>46</v>
      </c>
      <c r="P3969" s="1" t="s">
        <v>46</v>
      </c>
      <c r="Q3969" s="1" t="s">
        <v>46</v>
      </c>
      <c r="R3969" s="1" t="s">
        <v>46</v>
      </c>
      <c r="S3969" s="1" t="s">
        <v>46</v>
      </c>
      <c r="T3969" s="12" t="str">
        <f>IF(OR(VOZ_WHATSAPP[[#This Row],[Brinda argumentos coherentes a la objeción]]="No Cumple",VOZ_WHATSAPP[[#This Row],[Despliegue de Beneficios y/o consecuencias]]="No Cumple"),"Sin Negocio","Negocio")</f>
        <v>Negocio</v>
      </c>
      <c r="U3969" s="1" t="s">
        <v>46</v>
      </c>
      <c r="V3969" s="1" t="s">
        <v>46</v>
      </c>
      <c r="W3969" s="1" t="s">
        <v>46</v>
      </c>
      <c r="X3969" s="12" t="str">
        <f>IF(OR(VOZ_WHATSAPP[[#This Row],[Confirma Valor de pago]]="No Cumple",VOZ_WHATSAPP[[#This Row],[Confirma hora de pago]]="No Cumple",VOZ_WHATSAPP[[#This Row],[Confirma medio de pago]]="No Cumple"),"Sin Cierre","Cierre")</f>
        <v>Cierre</v>
      </c>
      <c r="Y3969" s="1" t="s">
        <v>46</v>
      </c>
      <c r="Z3969" s="1" t="s">
        <v>46</v>
      </c>
      <c r="AA3969" s="1" t="s">
        <v>46</v>
      </c>
      <c r="AB3969" s="1" t="s">
        <v>46</v>
      </c>
      <c r="AC3969" s="11" t="str">
        <f>IF(OR(VOZ_WHATSAPP[[#This Row],[La comunicación es asertiva, con respeto y evita maltrato]]="No Cumple",VOZ_WHATSAPP[[#This Row],[Cumple con las normativas legales]]="No Cumple"),"No Cumple","Cumple")</f>
        <v>Cumple</v>
      </c>
      <c r="AD3969" s="1" t="s">
        <v>46</v>
      </c>
      <c r="AE3969" s="1" t="s">
        <v>2558</v>
      </c>
      <c r="AF3969" s="4">
        <v>1</v>
      </c>
      <c r="AG3969" s="4">
        <f>IF(AND(VOZ_WHATSAPP[[#This Row],[Estado Cierre]]="Sin Cierre",VOZ_WHATSAPP[[#This Row],[Nota Negocio]]="Sin Negocio"),VOZ_WHATSAPP[[#This Row],[Nota]]-24%,VOZ_WHATSAPP[[#This Row],[Nota]])</f>
        <v>1</v>
      </c>
      <c r="AH3969" s="8">
        <f>IF(VOZ_WHATSAPP[[#This Row],[Estado Legal]]="No Cumple",0,IF(VOZ_WHATSAPP[[#This Row],[Realiza lectura de guion Legal]]="No Cumple",VOZ_WHATSAPP[[#This Row],[Nota 2]]-50%,VOZ_WHATSAPP[[#This Row],[Nota 2]]))</f>
        <v>1</v>
      </c>
    </row>
    <row r="3970" spans="1:34" x14ac:dyDescent="0.25">
      <c r="A3970" s="2" t="str">
        <f>VOZ_WHATSAPP[[#This Row],[ID Asesor]]&amp;VOZ_WHATSAPP[[#This Row],[Fecha Monitoreo]]</f>
        <v>304845916</v>
      </c>
      <c r="B3970" s="2">
        <v>45916</v>
      </c>
      <c r="C3970" s="1" t="s">
        <v>50</v>
      </c>
      <c r="D3970" s="1">
        <v>3048</v>
      </c>
      <c r="E3970" s="2">
        <v>45916</v>
      </c>
      <c r="F3970" s="3">
        <v>0.33680555555555558</v>
      </c>
      <c r="G3970" s="1" t="s">
        <v>43</v>
      </c>
      <c r="H3970" s="1" t="s">
        <v>44</v>
      </c>
      <c r="I3970" s="1">
        <v>1256</v>
      </c>
      <c r="J3970" s="1">
        <v>3023011088</v>
      </c>
      <c r="K3970" s="1" t="s">
        <v>45</v>
      </c>
      <c r="L3970" s="1" t="s">
        <v>46</v>
      </c>
      <c r="M3970" s="1" t="s">
        <v>46</v>
      </c>
      <c r="N3970" s="1" t="s">
        <v>46</v>
      </c>
      <c r="O3970" s="1" t="s">
        <v>46</v>
      </c>
      <c r="P3970" s="1" t="s">
        <v>46</v>
      </c>
      <c r="Q3970" s="1" t="s">
        <v>46</v>
      </c>
      <c r="R3970" s="1" t="s">
        <v>46</v>
      </c>
      <c r="S3970" s="1" t="s">
        <v>46</v>
      </c>
      <c r="T3970" s="12" t="str">
        <f>IF(OR(VOZ_WHATSAPP[[#This Row],[Brinda argumentos coherentes a la objeción]]="No Cumple",VOZ_WHATSAPP[[#This Row],[Despliegue de Beneficios y/o consecuencias]]="No Cumple"),"Sin Negocio","Negocio")</f>
        <v>Negocio</v>
      </c>
      <c r="U3970" s="1" t="s">
        <v>46</v>
      </c>
      <c r="V3970" s="1" t="s">
        <v>46</v>
      </c>
      <c r="W3970" s="1" t="s">
        <v>46</v>
      </c>
      <c r="X3970" s="12" t="str">
        <f>IF(OR(VOZ_WHATSAPP[[#This Row],[Confirma Valor de pago]]="No Cumple",VOZ_WHATSAPP[[#This Row],[Confirma hora de pago]]="No Cumple",VOZ_WHATSAPP[[#This Row],[Confirma medio de pago]]="No Cumple"),"Sin Cierre","Cierre")</f>
        <v>Cierre</v>
      </c>
      <c r="Y3970" s="1" t="s">
        <v>46</v>
      </c>
      <c r="Z3970" s="1" t="s">
        <v>46</v>
      </c>
      <c r="AA3970" s="1" t="s">
        <v>46</v>
      </c>
      <c r="AB3970" s="1" t="s">
        <v>46</v>
      </c>
      <c r="AC3970" s="11" t="str">
        <f>IF(OR(VOZ_WHATSAPP[[#This Row],[La comunicación es asertiva, con respeto y evita maltrato]]="No Cumple",VOZ_WHATSAPP[[#This Row],[Cumple con las normativas legales]]="No Cumple"),"No Cumple","Cumple")</f>
        <v>Cumple</v>
      </c>
      <c r="AD3970" s="1" t="s">
        <v>46</v>
      </c>
      <c r="AE3970" s="1" t="s">
        <v>53</v>
      </c>
      <c r="AF3970" s="4">
        <v>1</v>
      </c>
      <c r="AG3970" s="4">
        <f>IF(AND(VOZ_WHATSAPP[[#This Row],[Estado Cierre]]="Sin Cierre",VOZ_WHATSAPP[[#This Row],[Nota Negocio]]="Sin Negocio"),VOZ_WHATSAPP[[#This Row],[Nota]]-24%,VOZ_WHATSAPP[[#This Row],[Nota]])</f>
        <v>1</v>
      </c>
      <c r="AH3970" s="8">
        <f>IF(VOZ_WHATSAPP[[#This Row],[Estado Legal]]="No Cumple",0,IF(VOZ_WHATSAPP[[#This Row],[Realiza lectura de guion Legal]]="No Cumple",VOZ_WHATSAPP[[#This Row],[Nota 2]]-50%,VOZ_WHATSAPP[[#This Row],[Nota 2]]))</f>
        <v>1</v>
      </c>
    </row>
    <row r="3971" spans="1:34" x14ac:dyDescent="0.25">
      <c r="A3971" s="2" t="str">
        <f>VOZ_WHATSAPP[[#This Row],[ID Asesor]]&amp;VOZ_WHATSAPP[[#This Row],[Fecha Monitoreo]]</f>
        <v>409345916</v>
      </c>
      <c r="B3971" s="2">
        <v>45916</v>
      </c>
      <c r="C3971" s="1" t="s">
        <v>50</v>
      </c>
      <c r="D3971" s="1">
        <v>4093</v>
      </c>
      <c r="E3971" s="2">
        <v>45916</v>
      </c>
      <c r="F3971" s="3">
        <v>0.42569444444444443</v>
      </c>
      <c r="G3971" s="1" t="s">
        <v>43</v>
      </c>
      <c r="H3971" s="1" t="s">
        <v>44</v>
      </c>
      <c r="I3971" s="1">
        <v>210016369</v>
      </c>
      <c r="J3971" s="1">
        <v>3028437422</v>
      </c>
      <c r="K3971" s="1" t="s">
        <v>49</v>
      </c>
      <c r="L3971" s="1" t="s">
        <v>46</v>
      </c>
      <c r="M3971" s="1" t="s">
        <v>46</v>
      </c>
      <c r="N3971" s="1" t="s">
        <v>46</v>
      </c>
      <c r="O3971" s="1" t="s">
        <v>46</v>
      </c>
      <c r="P3971" s="1" t="s">
        <v>46</v>
      </c>
      <c r="Q3971" s="1" t="s">
        <v>46</v>
      </c>
      <c r="R3971" s="1" t="s">
        <v>46</v>
      </c>
      <c r="S3971" s="1" t="s">
        <v>46</v>
      </c>
      <c r="T3971" s="12" t="str">
        <f>IF(OR(VOZ_WHATSAPP[[#This Row],[Brinda argumentos coherentes a la objeción]]="No Cumple",VOZ_WHATSAPP[[#This Row],[Despliegue de Beneficios y/o consecuencias]]="No Cumple"),"Sin Negocio","Negocio")</f>
        <v>Negocio</v>
      </c>
      <c r="U3971" s="1" t="s">
        <v>46</v>
      </c>
      <c r="V3971" s="1" t="s">
        <v>46</v>
      </c>
      <c r="W3971" s="1" t="s">
        <v>46</v>
      </c>
      <c r="X3971" s="12" t="str">
        <f>IF(OR(VOZ_WHATSAPP[[#This Row],[Confirma Valor de pago]]="No Cumple",VOZ_WHATSAPP[[#This Row],[Confirma hora de pago]]="No Cumple",VOZ_WHATSAPP[[#This Row],[Confirma medio de pago]]="No Cumple"),"Sin Cierre","Cierre")</f>
        <v>Cierre</v>
      </c>
      <c r="Y3971" s="1" t="s">
        <v>46</v>
      </c>
      <c r="Z3971" s="1" t="s">
        <v>54</v>
      </c>
      <c r="AA3971" s="1" t="s">
        <v>46</v>
      </c>
      <c r="AB3971" s="1" t="s">
        <v>46</v>
      </c>
      <c r="AC3971" s="11" t="str">
        <f>IF(OR(VOZ_WHATSAPP[[#This Row],[La comunicación es asertiva, con respeto y evita maltrato]]="No Cumple",VOZ_WHATSAPP[[#This Row],[Cumple con las normativas legales]]="No Cumple"),"No Cumple","Cumple")</f>
        <v>Cumple</v>
      </c>
      <c r="AD3971" s="1" t="s">
        <v>46</v>
      </c>
      <c r="AE3971" s="1" t="s">
        <v>3412</v>
      </c>
      <c r="AF3971" s="4">
        <v>0.85</v>
      </c>
      <c r="AG3971" s="4">
        <f>IF(AND(VOZ_WHATSAPP[[#This Row],[Estado Cierre]]="Sin Cierre",VOZ_WHATSAPP[[#This Row],[Nota Negocio]]="Sin Negocio"),VOZ_WHATSAPP[[#This Row],[Nota]]-24%,VOZ_WHATSAPP[[#This Row],[Nota]])</f>
        <v>0.85</v>
      </c>
      <c r="AH3971" s="8">
        <f>IF(VOZ_WHATSAPP[[#This Row],[Estado Legal]]="No Cumple",0,IF(VOZ_WHATSAPP[[#This Row],[Realiza lectura de guion Legal]]="No Cumple",VOZ_WHATSAPP[[#This Row],[Nota 2]]-50%,VOZ_WHATSAPP[[#This Row],[Nota 2]]))</f>
        <v>0.85</v>
      </c>
    </row>
    <row r="3972" spans="1:34" x14ac:dyDescent="0.25">
      <c r="A3972" s="2" t="str">
        <f>VOZ_WHATSAPP[[#This Row],[ID Asesor]]&amp;VOZ_WHATSAPP[[#This Row],[Fecha Monitoreo]]</f>
        <v>406645916</v>
      </c>
      <c r="B3972" s="2">
        <v>45916</v>
      </c>
      <c r="C3972" s="1" t="s">
        <v>126</v>
      </c>
      <c r="D3972" s="1">
        <v>4066</v>
      </c>
      <c r="E3972" s="2">
        <v>45916</v>
      </c>
      <c r="F3972" s="3">
        <v>0.3263888888888889</v>
      </c>
      <c r="G3972" s="1" t="s">
        <v>51</v>
      </c>
      <c r="H3972" s="1" t="s">
        <v>44</v>
      </c>
      <c r="I3972" s="1">
        <v>1473</v>
      </c>
      <c r="J3972" s="1">
        <v>3142740639</v>
      </c>
      <c r="K3972" s="1" t="s">
        <v>45</v>
      </c>
      <c r="L3972" s="1" t="s">
        <v>46</v>
      </c>
      <c r="M3972" s="1" t="s">
        <v>46</v>
      </c>
      <c r="N3972" s="1" t="s">
        <v>46</v>
      </c>
      <c r="O3972" s="1" t="s">
        <v>46</v>
      </c>
      <c r="P3972" s="1" t="s">
        <v>46</v>
      </c>
      <c r="Q3972" s="1" t="s">
        <v>46</v>
      </c>
      <c r="R3972" s="1" t="s">
        <v>46</v>
      </c>
      <c r="S3972" s="1" t="s">
        <v>46</v>
      </c>
      <c r="T3972" s="12" t="str">
        <f>IF(OR(VOZ_WHATSAPP[[#This Row],[Brinda argumentos coherentes a la objeción]]="No Cumple",VOZ_WHATSAPP[[#This Row],[Despliegue de Beneficios y/o consecuencias]]="No Cumple"),"Sin Negocio","Negocio")</f>
        <v>Negocio</v>
      </c>
      <c r="U3972" s="1" t="s">
        <v>48</v>
      </c>
      <c r="V3972" s="1" t="s">
        <v>48</v>
      </c>
      <c r="W3972" s="1" t="s">
        <v>48</v>
      </c>
      <c r="X3972" s="12" t="str">
        <f>IF(OR(VOZ_WHATSAPP[[#This Row],[Confirma Valor de pago]]="No Cumple",VOZ_WHATSAPP[[#This Row],[Confirma hora de pago]]="No Cumple",VOZ_WHATSAPP[[#This Row],[Confirma medio de pago]]="No Cumple"),"Sin Cierre","Cierre")</f>
        <v>Cierre</v>
      </c>
      <c r="Y3972" s="1" t="s">
        <v>46</v>
      </c>
      <c r="Z3972" s="1" t="s">
        <v>46</v>
      </c>
      <c r="AA3972" s="1" t="s">
        <v>46</v>
      </c>
      <c r="AB3972" s="1" t="s">
        <v>46</v>
      </c>
      <c r="AC3972" s="11" t="str">
        <f>IF(OR(VOZ_WHATSAPP[[#This Row],[La comunicación es asertiva, con respeto y evita maltrato]]="No Cumple",VOZ_WHATSAPP[[#This Row],[Cumple con las normativas legales]]="No Cumple"),"No Cumple","Cumple")</f>
        <v>Cumple</v>
      </c>
      <c r="AD3972" s="1" t="s">
        <v>46</v>
      </c>
      <c r="AE3972" s="1" t="s">
        <v>131</v>
      </c>
      <c r="AF3972" s="4">
        <v>1</v>
      </c>
      <c r="AG3972" s="4">
        <f>IF(AND(VOZ_WHATSAPP[[#This Row],[Estado Cierre]]="Sin Cierre",VOZ_WHATSAPP[[#This Row],[Nota Negocio]]="Sin Negocio"),VOZ_WHATSAPP[[#This Row],[Nota]]-24%,VOZ_WHATSAPP[[#This Row],[Nota]])</f>
        <v>1</v>
      </c>
      <c r="AH3972" s="8">
        <f>IF(VOZ_WHATSAPP[[#This Row],[Estado Legal]]="No Cumple",0,IF(VOZ_WHATSAPP[[#This Row],[Realiza lectura de guion Legal]]="No Cumple",VOZ_WHATSAPP[[#This Row],[Nota 2]]-50%,VOZ_WHATSAPP[[#This Row],[Nota 2]]))</f>
        <v>1</v>
      </c>
    </row>
    <row r="3973" spans="1:34" x14ac:dyDescent="0.25">
      <c r="A3973" s="2" t="str">
        <f>VOZ_WHATSAPP[[#This Row],[ID Asesor]]&amp;VOZ_WHATSAPP[[#This Row],[Fecha Monitoreo]]</f>
        <v>273445916</v>
      </c>
      <c r="B3973" s="2">
        <v>45916</v>
      </c>
      <c r="C3973" s="1" t="s">
        <v>42</v>
      </c>
      <c r="D3973" s="1">
        <v>2734</v>
      </c>
      <c r="E3973" s="2">
        <v>45916</v>
      </c>
      <c r="F3973" s="3">
        <v>0.33819444444444446</v>
      </c>
      <c r="G3973" s="1" t="s">
        <v>58</v>
      </c>
      <c r="H3973" s="1" t="s">
        <v>44</v>
      </c>
      <c r="I3973" s="1">
        <v>1102</v>
      </c>
      <c r="J3973" s="1">
        <v>3146091739</v>
      </c>
      <c r="K3973" s="1" t="s">
        <v>45</v>
      </c>
      <c r="L3973" s="1" t="s">
        <v>47</v>
      </c>
      <c r="M3973" s="1" t="s">
        <v>46</v>
      </c>
      <c r="N3973" s="1" t="s">
        <v>46</v>
      </c>
      <c r="O3973" s="1" t="s">
        <v>46</v>
      </c>
      <c r="P3973" s="1" t="s">
        <v>46</v>
      </c>
      <c r="Q3973" s="1" t="s">
        <v>46</v>
      </c>
      <c r="R3973" s="1" t="s">
        <v>46</v>
      </c>
      <c r="S3973" s="1" t="s">
        <v>46</v>
      </c>
      <c r="T3973" s="12" t="str">
        <f>IF(OR(VOZ_WHATSAPP[[#This Row],[Brinda argumentos coherentes a la objeción]]="No Cumple",VOZ_WHATSAPP[[#This Row],[Despliegue de Beneficios y/o consecuencias]]="No Cumple"),"Sin Negocio","Negocio")</f>
        <v>Negocio</v>
      </c>
      <c r="U3973" s="1" t="s">
        <v>46</v>
      </c>
      <c r="V3973" s="1" t="s">
        <v>46</v>
      </c>
      <c r="W3973" s="1" t="s">
        <v>46</v>
      </c>
      <c r="X3973" s="12" t="str">
        <f>IF(OR(VOZ_WHATSAPP[[#This Row],[Confirma Valor de pago]]="No Cumple",VOZ_WHATSAPP[[#This Row],[Confirma hora de pago]]="No Cumple",VOZ_WHATSAPP[[#This Row],[Confirma medio de pago]]="No Cumple"),"Sin Cierre","Cierre")</f>
        <v>Cierre</v>
      </c>
      <c r="Y3973" s="1" t="s">
        <v>46</v>
      </c>
      <c r="Z3973" s="1" t="s">
        <v>54</v>
      </c>
      <c r="AA3973" s="1" t="s">
        <v>46</v>
      </c>
      <c r="AB3973" s="1" t="s">
        <v>46</v>
      </c>
      <c r="AC3973" s="11" t="str">
        <f>IF(OR(VOZ_WHATSAPP[[#This Row],[La comunicación es asertiva, con respeto y evita maltrato]]="No Cumple",VOZ_WHATSAPP[[#This Row],[Cumple con las normativas legales]]="No Cumple"),"No Cumple","Cumple")</f>
        <v>Cumple</v>
      </c>
      <c r="AD3973" s="1" t="s">
        <v>46</v>
      </c>
      <c r="AE3973" s="1" t="s">
        <v>3413</v>
      </c>
      <c r="AF3973" s="4">
        <v>0.81</v>
      </c>
      <c r="AG3973" s="4">
        <f>IF(AND(VOZ_WHATSAPP[[#This Row],[Estado Cierre]]="Sin Cierre",VOZ_WHATSAPP[[#This Row],[Nota Negocio]]="Sin Negocio"),VOZ_WHATSAPP[[#This Row],[Nota]]-24%,VOZ_WHATSAPP[[#This Row],[Nota]])</f>
        <v>0.81</v>
      </c>
      <c r="AH3973" s="8">
        <f>IF(VOZ_WHATSAPP[[#This Row],[Estado Legal]]="No Cumple",0,IF(VOZ_WHATSAPP[[#This Row],[Realiza lectura de guion Legal]]="No Cumple",VOZ_WHATSAPP[[#This Row],[Nota 2]]-50%,VOZ_WHATSAPP[[#This Row],[Nota 2]]))</f>
        <v>0.81</v>
      </c>
    </row>
    <row r="3974" spans="1:34" x14ac:dyDescent="0.25">
      <c r="A3974" s="2" t="str">
        <f>VOZ_WHATSAPP[[#This Row],[ID Asesor]]&amp;VOZ_WHATSAPP[[#This Row],[Fecha Monitoreo]]</f>
        <v>270945916</v>
      </c>
      <c r="B3974" s="2">
        <v>45916</v>
      </c>
      <c r="C3974" s="1" t="s">
        <v>126</v>
      </c>
      <c r="D3974" s="1">
        <v>2709</v>
      </c>
      <c r="E3974" s="2">
        <v>45916</v>
      </c>
      <c r="F3974" s="3">
        <v>0.33541666666666664</v>
      </c>
      <c r="G3974" s="1" t="s">
        <v>58</v>
      </c>
      <c r="H3974" s="1" t="s">
        <v>44</v>
      </c>
      <c r="I3974" s="1">
        <v>1239</v>
      </c>
      <c r="J3974" s="1">
        <v>3173361209</v>
      </c>
      <c r="K3974" s="1" t="s">
        <v>45</v>
      </c>
      <c r="L3974" s="1" t="s">
        <v>46</v>
      </c>
      <c r="M3974" s="1" t="s">
        <v>46</v>
      </c>
      <c r="N3974" s="1" t="s">
        <v>46</v>
      </c>
      <c r="O3974" s="1" t="s">
        <v>46</v>
      </c>
      <c r="P3974" s="1" t="s">
        <v>46</v>
      </c>
      <c r="Q3974" s="1" t="s">
        <v>48</v>
      </c>
      <c r="R3974" s="1" t="s">
        <v>48</v>
      </c>
      <c r="S3974" s="1" t="s">
        <v>46</v>
      </c>
      <c r="T3974" s="12" t="str">
        <f>IF(OR(VOZ_WHATSAPP[[#This Row],[Brinda argumentos coherentes a la objeción]]="No Cumple",VOZ_WHATSAPP[[#This Row],[Despliegue de Beneficios y/o consecuencias]]="No Cumple"),"Sin Negocio","Negocio")</f>
        <v>Negocio</v>
      </c>
      <c r="U3974" s="1" t="s">
        <v>46</v>
      </c>
      <c r="V3974" s="1" t="s">
        <v>46</v>
      </c>
      <c r="W3974" s="1" t="s">
        <v>46</v>
      </c>
      <c r="X3974" s="12" t="str">
        <f>IF(OR(VOZ_WHATSAPP[[#This Row],[Confirma Valor de pago]]="No Cumple",VOZ_WHATSAPP[[#This Row],[Confirma hora de pago]]="No Cumple",VOZ_WHATSAPP[[#This Row],[Confirma medio de pago]]="No Cumple"),"Sin Cierre","Cierre")</f>
        <v>Cierre</v>
      </c>
      <c r="Y3974" s="1" t="s">
        <v>46</v>
      </c>
      <c r="Z3974" s="1" t="s">
        <v>46</v>
      </c>
      <c r="AA3974" s="1" t="s">
        <v>46</v>
      </c>
      <c r="AB3974" s="1" t="s">
        <v>46</v>
      </c>
      <c r="AC3974" s="11" t="str">
        <f>IF(OR(VOZ_WHATSAPP[[#This Row],[La comunicación es asertiva, con respeto y evita maltrato]]="No Cumple",VOZ_WHATSAPP[[#This Row],[Cumple con las normativas legales]]="No Cumple"),"No Cumple","Cumple")</f>
        <v>Cumple</v>
      </c>
      <c r="AD3974" s="1" t="s">
        <v>46</v>
      </c>
      <c r="AE3974" s="1" t="s">
        <v>131</v>
      </c>
      <c r="AF3974" s="4">
        <v>1</v>
      </c>
      <c r="AG3974" s="4">
        <f>IF(AND(VOZ_WHATSAPP[[#This Row],[Estado Cierre]]="Sin Cierre",VOZ_WHATSAPP[[#This Row],[Nota Negocio]]="Sin Negocio"),VOZ_WHATSAPP[[#This Row],[Nota]]-24%,VOZ_WHATSAPP[[#This Row],[Nota]])</f>
        <v>1</v>
      </c>
      <c r="AH3974" s="8">
        <f>IF(VOZ_WHATSAPP[[#This Row],[Estado Legal]]="No Cumple",0,IF(VOZ_WHATSAPP[[#This Row],[Realiza lectura de guion Legal]]="No Cumple",VOZ_WHATSAPP[[#This Row],[Nota 2]]-50%,VOZ_WHATSAPP[[#This Row],[Nota 2]]))</f>
        <v>1</v>
      </c>
    </row>
    <row r="3975" spans="1:34" x14ac:dyDescent="0.25">
      <c r="A3975" s="2" t="str">
        <f>VOZ_WHATSAPP[[#This Row],[ID Asesor]]&amp;VOZ_WHATSAPP[[#This Row],[Fecha Monitoreo]]</f>
        <v>398545916</v>
      </c>
      <c r="B3975" s="2">
        <v>45916</v>
      </c>
      <c r="C3975" s="1" t="s">
        <v>696</v>
      </c>
      <c r="D3975" s="1">
        <v>3985</v>
      </c>
      <c r="E3975" s="2">
        <v>45916</v>
      </c>
      <c r="F3975" s="3">
        <v>0.40972222222222221</v>
      </c>
      <c r="G3975" s="1" t="s">
        <v>51</v>
      </c>
      <c r="H3975" s="1" t="s">
        <v>44</v>
      </c>
      <c r="I3975" s="1">
        <v>1375</v>
      </c>
      <c r="J3975" s="1">
        <v>3146799116</v>
      </c>
      <c r="K3975" s="1" t="s">
        <v>45</v>
      </c>
      <c r="L3975" s="1" t="s">
        <v>47</v>
      </c>
      <c r="M3975" s="1" t="s">
        <v>48</v>
      </c>
      <c r="N3975" s="1" t="s">
        <v>46</v>
      </c>
      <c r="O3975" s="1" t="s">
        <v>46</v>
      </c>
      <c r="P3975" s="1" t="s">
        <v>46</v>
      </c>
      <c r="Q3975" s="1" t="s">
        <v>46</v>
      </c>
      <c r="R3975" s="1" t="s">
        <v>46</v>
      </c>
      <c r="S3975" s="1" t="s">
        <v>46</v>
      </c>
      <c r="T3975" s="12" t="str">
        <f>IF(OR(VOZ_WHATSAPP[[#This Row],[Brinda argumentos coherentes a la objeción]]="No Cumple",VOZ_WHATSAPP[[#This Row],[Despliegue de Beneficios y/o consecuencias]]="No Cumple"),"Sin Negocio","Negocio")</f>
        <v>Negocio</v>
      </c>
      <c r="U3975" s="1" t="s">
        <v>48</v>
      </c>
      <c r="V3975" s="1" t="s">
        <v>48</v>
      </c>
      <c r="W3975" s="1" t="s">
        <v>48</v>
      </c>
      <c r="X3975" s="12" t="str">
        <f>IF(OR(VOZ_WHATSAPP[[#This Row],[Confirma Valor de pago]]="No Cumple",VOZ_WHATSAPP[[#This Row],[Confirma hora de pago]]="No Cumple",VOZ_WHATSAPP[[#This Row],[Confirma medio de pago]]="No Cumple"),"Sin Cierre","Cierre")</f>
        <v>Cierre</v>
      </c>
      <c r="Y3975" s="1" t="s">
        <v>46</v>
      </c>
      <c r="Z3975" s="1" t="s">
        <v>54</v>
      </c>
      <c r="AA3975" s="1" t="s">
        <v>46</v>
      </c>
      <c r="AB3975" s="1" t="s">
        <v>54</v>
      </c>
      <c r="AC3975" s="11" t="str">
        <f>IF(OR(VOZ_WHATSAPP[[#This Row],[La comunicación es asertiva, con respeto y evita maltrato]]="No Cumple",VOZ_WHATSAPP[[#This Row],[Cumple con las normativas legales]]="No Cumple"),"No Cumple","Cumple")</f>
        <v>No Cumple</v>
      </c>
      <c r="AD3975" s="1" t="s">
        <v>46</v>
      </c>
      <c r="AE3975" s="1" t="s">
        <v>3414</v>
      </c>
      <c r="AF3975" s="4">
        <v>0.81</v>
      </c>
      <c r="AG3975" s="4">
        <f>IF(AND(VOZ_WHATSAPP[[#This Row],[Estado Cierre]]="Sin Cierre",VOZ_WHATSAPP[[#This Row],[Nota Negocio]]="Sin Negocio"),VOZ_WHATSAPP[[#This Row],[Nota]]-24%,VOZ_WHATSAPP[[#This Row],[Nota]])</f>
        <v>0.81</v>
      </c>
      <c r="AH3975" s="8">
        <f>IF(VOZ_WHATSAPP[[#This Row],[Estado Legal]]="No Cumple",0,IF(VOZ_WHATSAPP[[#This Row],[Realiza lectura de guion Legal]]="No Cumple",VOZ_WHATSAPP[[#This Row],[Nota 2]]-50%,VOZ_WHATSAPP[[#This Row],[Nota 2]]))</f>
        <v>0</v>
      </c>
    </row>
    <row r="3976" spans="1:34" x14ac:dyDescent="0.25">
      <c r="A3976" s="2" t="str">
        <f>VOZ_WHATSAPP[[#This Row],[ID Asesor]]&amp;VOZ_WHATSAPP[[#This Row],[Fecha Monitoreo]]</f>
        <v>373345916</v>
      </c>
      <c r="B3976" s="2">
        <v>45916</v>
      </c>
      <c r="C3976" s="1" t="s">
        <v>42</v>
      </c>
      <c r="D3976" s="1">
        <v>3733</v>
      </c>
      <c r="E3976" s="2">
        <v>45916</v>
      </c>
      <c r="F3976" s="3">
        <v>0.4</v>
      </c>
      <c r="G3976" s="1" t="s">
        <v>60</v>
      </c>
      <c r="H3976" s="1" t="s">
        <v>44</v>
      </c>
      <c r="I3976" s="1">
        <v>1389</v>
      </c>
      <c r="J3976" s="1">
        <v>3143681130</v>
      </c>
      <c r="K3976" s="1" t="s">
        <v>45</v>
      </c>
      <c r="L3976" s="1" t="s">
        <v>46</v>
      </c>
      <c r="M3976" s="1" t="s">
        <v>47</v>
      </c>
      <c r="N3976" s="1" t="s">
        <v>46</v>
      </c>
      <c r="O3976" s="1" t="s">
        <v>46</v>
      </c>
      <c r="P3976" s="1" t="s">
        <v>46</v>
      </c>
      <c r="Q3976" s="1" t="s">
        <v>46</v>
      </c>
      <c r="R3976" s="1" t="s">
        <v>47</v>
      </c>
      <c r="S3976" s="1" t="s">
        <v>47</v>
      </c>
      <c r="T3976" s="12" t="str">
        <f>IF(OR(VOZ_WHATSAPP[[#This Row],[Brinda argumentos coherentes a la objeción]]="No Cumple",VOZ_WHATSAPP[[#This Row],[Despliegue de Beneficios y/o consecuencias]]="No Cumple"),"Sin Negocio","Negocio")</f>
        <v>Sin Negocio</v>
      </c>
      <c r="U3976" s="1" t="s">
        <v>48</v>
      </c>
      <c r="V3976" s="1" t="s">
        <v>48</v>
      </c>
      <c r="W3976" s="1" t="s">
        <v>48</v>
      </c>
      <c r="X3976" s="12" t="str">
        <f>IF(OR(VOZ_WHATSAPP[[#This Row],[Confirma Valor de pago]]="No Cumple",VOZ_WHATSAPP[[#This Row],[Confirma hora de pago]]="No Cumple",VOZ_WHATSAPP[[#This Row],[Confirma medio de pago]]="No Cumple"),"Sin Cierre","Cierre")</f>
        <v>Cierre</v>
      </c>
      <c r="Y3976" s="1" t="s">
        <v>46</v>
      </c>
      <c r="Z3976" s="1" t="s">
        <v>54</v>
      </c>
      <c r="AA3976" s="1" t="s">
        <v>46</v>
      </c>
      <c r="AB3976" s="1" t="s">
        <v>46</v>
      </c>
      <c r="AC3976" s="11" t="str">
        <f>IF(OR(VOZ_WHATSAPP[[#This Row],[La comunicación es asertiva, con respeto y evita maltrato]]="No Cumple",VOZ_WHATSAPP[[#This Row],[Cumple con las normativas legales]]="No Cumple"),"No Cumple","Cumple")</f>
        <v>Cumple</v>
      </c>
      <c r="AD3976" s="1" t="s">
        <v>46</v>
      </c>
      <c r="AE3976" s="1" t="s">
        <v>3415</v>
      </c>
      <c r="AF3976" s="4">
        <v>0.61</v>
      </c>
      <c r="AG3976" s="4">
        <f>IF(AND(VOZ_WHATSAPP[[#This Row],[Estado Cierre]]="Sin Cierre",VOZ_WHATSAPP[[#This Row],[Nota Negocio]]="Sin Negocio"),VOZ_WHATSAPP[[#This Row],[Nota]]-24%,VOZ_WHATSAPP[[#This Row],[Nota]])</f>
        <v>0.61</v>
      </c>
      <c r="AH3976" s="8">
        <f>IF(VOZ_WHATSAPP[[#This Row],[Estado Legal]]="No Cumple",0,IF(VOZ_WHATSAPP[[#This Row],[Realiza lectura de guion Legal]]="No Cumple",VOZ_WHATSAPP[[#This Row],[Nota 2]]-50%,VOZ_WHATSAPP[[#This Row],[Nota 2]]))</f>
        <v>0.61</v>
      </c>
    </row>
    <row r="3977" spans="1:34" x14ac:dyDescent="0.25">
      <c r="A3977" s="2" t="str">
        <f>VOZ_WHATSAPP[[#This Row],[ID Asesor]]&amp;VOZ_WHATSAPP[[#This Row],[Fecha Monitoreo]]</f>
        <v>359945916</v>
      </c>
      <c r="B3977" s="2">
        <v>45916</v>
      </c>
      <c r="C3977" s="1" t="s">
        <v>696</v>
      </c>
      <c r="D3977" s="1">
        <v>3599</v>
      </c>
      <c r="E3977" s="2">
        <v>45916</v>
      </c>
      <c r="F3977" s="3">
        <v>0.40972222222222221</v>
      </c>
      <c r="G3977" s="1" t="s">
        <v>60</v>
      </c>
      <c r="H3977" s="1" t="s">
        <v>44</v>
      </c>
      <c r="I3977" s="1">
        <v>1123</v>
      </c>
      <c r="J3977" s="1">
        <v>3148461549</v>
      </c>
      <c r="K3977" s="1" t="s">
        <v>45</v>
      </c>
      <c r="L3977" s="1" t="s">
        <v>47</v>
      </c>
      <c r="M3977" s="1" t="s">
        <v>46</v>
      </c>
      <c r="N3977" s="1" t="s">
        <v>46</v>
      </c>
      <c r="O3977" s="1" t="s">
        <v>46</v>
      </c>
      <c r="P3977" s="1" t="s">
        <v>46</v>
      </c>
      <c r="Q3977" s="1" t="s">
        <v>48</v>
      </c>
      <c r="R3977" s="1" t="s">
        <v>48</v>
      </c>
      <c r="S3977" s="1" t="s">
        <v>47</v>
      </c>
      <c r="T3977" s="12" t="str">
        <f>IF(OR(VOZ_WHATSAPP[[#This Row],[Brinda argumentos coherentes a la objeción]]="No Cumple",VOZ_WHATSAPP[[#This Row],[Despliegue de Beneficios y/o consecuencias]]="No Cumple"),"Sin Negocio","Negocio")</f>
        <v>Sin Negocio</v>
      </c>
      <c r="U3977" s="1" t="s">
        <v>46</v>
      </c>
      <c r="V3977" s="1" t="s">
        <v>46</v>
      </c>
      <c r="W3977" s="1" t="s">
        <v>46</v>
      </c>
      <c r="X3977" s="12" t="str">
        <f>IF(OR(VOZ_WHATSAPP[[#This Row],[Confirma Valor de pago]]="No Cumple",VOZ_WHATSAPP[[#This Row],[Confirma hora de pago]]="No Cumple",VOZ_WHATSAPP[[#This Row],[Confirma medio de pago]]="No Cumple"),"Sin Cierre","Cierre")</f>
        <v>Cierre</v>
      </c>
      <c r="Y3977" s="1" t="s">
        <v>46</v>
      </c>
      <c r="Z3977" s="1" t="s">
        <v>54</v>
      </c>
      <c r="AA3977" s="1" t="s">
        <v>46</v>
      </c>
      <c r="AB3977" s="1" t="s">
        <v>46</v>
      </c>
      <c r="AC3977" s="11" t="str">
        <f>IF(OR(VOZ_WHATSAPP[[#This Row],[La comunicación es asertiva, con respeto y evita maltrato]]="No Cumple",VOZ_WHATSAPP[[#This Row],[Cumple con las normativas legales]]="No Cumple"),"No Cumple","Cumple")</f>
        <v>Cumple</v>
      </c>
      <c r="AD3977" s="1" t="s">
        <v>46</v>
      </c>
      <c r="AE3977" s="1" t="s">
        <v>3416</v>
      </c>
      <c r="AF3977" s="4">
        <v>0.71</v>
      </c>
      <c r="AG3977" s="4">
        <f>IF(AND(VOZ_WHATSAPP[[#This Row],[Estado Cierre]]="Sin Cierre",VOZ_WHATSAPP[[#This Row],[Nota Negocio]]="Sin Negocio"),VOZ_WHATSAPP[[#This Row],[Nota]]-24%,VOZ_WHATSAPP[[#This Row],[Nota]])</f>
        <v>0.71</v>
      </c>
      <c r="AH3977" s="8">
        <f>IF(VOZ_WHATSAPP[[#This Row],[Estado Legal]]="No Cumple",0,IF(VOZ_WHATSAPP[[#This Row],[Realiza lectura de guion Legal]]="No Cumple",VOZ_WHATSAPP[[#This Row],[Nota 2]]-50%,VOZ_WHATSAPP[[#This Row],[Nota 2]]))</f>
        <v>0.71</v>
      </c>
    </row>
    <row r="3978" spans="1:34" x14ac:dyDescent="0.25">
      <c r="A3978" s="2" t="str">
        <f>VOZ_WHATSAPP[[#This Row],[ID Asesor]]&amp;VOZ_WHATSAPP[[#This Row],[Fecha Monitoreo]]</f>
        <v>394545916</v>
      </c>
      <c r="B3978" s="2">
        <v>45916</v>
      </c>
      <c r="C3978" s="1" t="s">
        <v>126</v>
      </c>
      <c r="D3978" s="1">
        <v>3945</v>
      </c>
      <c r="E3978" s="2">
        <v>45916</v>
      </c>
      <c r="F3978" s="3">
        <v>0.41319444444444442</v>
      </c>
      <c r="G3978" s="1" t="s">
        <v>51</v>
      </c>
      <c r="H3978" s="1" t="s">
        <v>44</v>
      </c>
      <c r="I3978" s="1">
        <v>1166</v>
      </c>
      <c r="J3978" s="1">
        <v>3219236769</v>
      </c>
      <c r="K3978" s="1" t="s">
        <v>45</v>
      </c>
      <c r="L3978" s="1" t="s">
        <v>46</v>
      </c>
      <c r="M3978" s="1" t="s">
        <v>46</v>
      </c>
      <c r="N3978" s="1" t="s">
        <v>46</v>
      </c>
      <c r="O3978" s="1" t="s">
        <v>54</v>
      </c>
      <c r="P3978" s="1" t="s">
        <v>46</v>
      </c>
      <c r="Q3978" s="1" t="s">
        <v>46</v>
      </c>
      <c r="R3978" s="1" t="s">
        <v>46</v>
      </c>
      <c r="S3978" s="1" t="s">
        <v>46</v>
      </c>
      <c r="T3978" s="12" t="str">
        <f>IF(OR(VOZ_WHATSAPP[[#This Row],[Brinda argumentos coherentes a la objeción]]="No Cumple",VOZ_WHATSAPP[[#This Row],[Despliegue de Beneficios y/o consecuencias]]="No Cumple"),"Sin Negocio","Negocio")</f>
        <v>Negocio</v>
      </c>
      <c r="U3978" s="1" t="s">
        <v>47</v>
      </c>
      <c r="V3978" s="1" t="s">
        <v>47</v>
      </c>
      <c r="W3978" s="1" t="s">
        <v>47</v>
      </c>
      <c r="X3978" s="12" t="str">
        <f>IF(OR(VOZ_WHATSAPP[[#This Row],[Confirma Valor de pago]]="No Cumple",VOZ_WHATSAPP[[#This Row],[Confirma hora de pago]]="No Cumple",VOZ_WHATSAPP[[#This Row],[Confirma medio de pago]]="No Cumple"),"Sin Cierre","Cierre")</f>
        <v>Sin Cierre</v>
      </c>
      <c r="Y3978" s="1" t="s">
        <v>46</v>
      </c>
      <c r="Z3978" s="1" t="s">
        <v>54</v>
      </c>
      <c r="AA3978" s="1" t="s">
        <v>46</v>
      </c>
      <c r="AB3978" s="1" t="s">
        <v>46</v>
      </c>
      <c r="AC3978" s="11" t="str">
        <f>IF(OR(VOZ_WHATSAPP[[#This Row],[La comunicación es asertiva, con respeto y evita maltrato]]="No Cumple",VOZ_WHATSAPP[[#This Row],[Cumple con las normativas legales]]="No Cumple"),"No Cumple","Cumple")</f>
        <v>Cumple</v>
      </c>
      <c r="AD3978" s="1" t="s">
        <v>46</v>
      </c>
      <c r="AE3978" s="1" t="s">
        <v>3417</v>
      </c>
      <c r="AF3978" s="4">
        <v>0.56000000000000005</v>
      </c>
      <c r="AG3978" s="4">
        <f>IF(AND(VOZ_WHATSAPP[[#This Row],[Estado Cierre]]="Sin Cierre",VOZ_WHATSAPP[[#This Row],[Nota Negocio]]="Sin Negocio"),VOZ_WHATSAPP[[#This Row],[Nota]]-24%,VOZ_WHATSAPP[[#This Row],[Nota]])</f>
        <v>0.56000000000000005</v>
      </c>
      <c r="AH3978" s="8">
        <f>IF(VOZ_WHATSAPP[[#This Row],[Estado Legal]]="No Cumple",0,IF(VOZ_WHATSAPP[[#This Row],[Realiza lectura de guion Legal]]="No Cumple",VOZ_WHATSAPP[[#This Row],[Nota 2]]-50%,VOZ_WHATSAPP[[#This Row],[Nota 2]]))</f>
        <v>0.56000000000000005</v>
      </c>
    </row>
    <row r="3979" spans="1:34" x14ac:dyDescent="0.25">
      <c r="A3979" s="2" t="str">
        <f>VOZ_WHATSAPP[[#This Row],[ID Asesor]]&amp;VOZ_WHATSAPP[[#This Row],[Fecha Monitoreo]]</f>
        <v>338045916</v>
      </c>
      <c r="B3979" s="2">
        <v>45916</v>
      </c>
      <c r="C3979" s="1" t="s">
        <v>126</v>
      </c>
      <c r="D3979" s="1">
        <v>3380</v>
      </c>
      <c r="E3979" s="2">
        <v>45916</v>
      </c>
      <c r="F3979" s="3">
        <v>0.44583333333333336</v>
      </c>
      <c r="G3979" s="1" t="s">
        <v>51</v>
      </c>
      <c r="H3979" s="1" t="s">
        <v>44</v>
      </c>
      <c r="I3979" s="1">
        <v>561</v>
      </c>
      <c r="J3979" s="1">
        <v>3003731406</v>
      </c>
      <c r="K3979" s="1" t="s">
        <v>45</v>
      </c>
      <c r="L3979" s="1" t="s">
        <v>46</v>
      </c>
      <c r="M3979" s="1" t="s">
        <v>46</v>
      </c>
      <c r="N3979" s="1" t="s">
        <v>46</v>
      </c>
      <c r="O3979" s="1" t="s">
        <v>46</v>
      </c>
      <c r="P3979" s="1" t="s">
        <v>46</v>
      </c>
      <c r="Q3979" s="1" t="s">
        <v>46</v>
      </c>
      <c r="R3979" s="1" t="s">
        <v>46</v>
      </c>
      <c r="S3979" s="1" t="s">
        <v>46</v>
      </c>
      <c r="T3979" s="12" t="str">
        <f>IF(OR(VOZ_WHATSAPP[[#This Row],[Brinda argumentos coherentes a la objeción]]="No Cumple",VOZ_WHATSAPP[[#This Row],[Despliegue de Beneficios y/o consecuencias]]="No Cumple"),"Sin Negocio","Negocio")</f>
        <v>Negocio</v>
      </c>
      <c r="U3979" s="1" t="s">
        <v>46</v>
      </c>
      <c r="V3979" s="1" t="s">
        <v>46</v>
      </c>
      <c r="W3979" s="1" t="s">
        <v>46</v>
      </c>
      <c r="X3979" s="12" t="str">
        <f>IF(OR(VOZ_WHATSAPP[[#This Row],[Confirma Valor de pago]]="No Cumple",VOZ_WHATSAPP[[#This Row],[Confirma hora de pago]]="No Cumple",VOZ_WHATSAPP[[#This Row],[Confirma medio de pago]]="No Cumple"),"Sin Cierre","Cierre")</f>
        <v>Cierre</v>
      </c>
      <c r="Y3979" s="1" t="s">
        <v>46</v>
      </c>
      <c r="Z3979" s="1" t="s">
        <v>46</v>
      </c>
      <c r="AA3979" s="1" t="s">
        <v>46</v>
      </c>
      <c r="AB3979" s="1" t="s">
        <v>46</v>
      </c>
      <c r="AC3979" s="11" t="str">
        <f>IF(OR(VOZ_WHATSAPP[[#This Row],[La comunicación es asertiva, con respeto y evita maltrato]]="No Cumple",VOZ_WHATSAPP[[#This Row],[Cumple con las normativas legales]]="No Cumple"),"No Cumple","Cumple")</f>
        <v>Cumple</v>
      </c>
      <c r="AD3979" s="1" t="s">
        <v>46</v>
      </c>
      <c r="AE3979" s="1" t="s">
        <v>131</v>
      </c>
      <c r="AF3979" s="4">
        <v>1</v>
      </c>
      <c r="AG3979" s="4">
        <f>IF(AND(VOZ_WHATSAPP[[#This Row],[Estado Cierre]]="Sin Cierre",VOZ_WHATSAPP[[#This Row],[Nota Negocio]]="Sin Negocio"),VOZ_WHATSAPP[[#This Row],[Nota]]-24%,VOZ_WHATSAPP[[#This Row],[Nota]])</f>
        <v>1</v>
      </c>
      <c r="AH3979" s="8">
        <f>IF(VOZ_WHATSAPP[[#This Row],[Estado Legal]]="No Cumple",0,IF(VOZ_WHATSAPP[[#This Row],[Realiza lectura de guion Legal]]="No Cumple",VOZ_WHATSAPP[[#This Row],[Nota 2]]-50%,VOZ_WHATSAPP[[#This Row],[Nota 2]]))</f>
        <v>1</v>
      </c>
    </row>
    <row r="3980" spans="1:34" x14ac:dyDescent="0.25">
      <c r="A3980" s="2" t="str">
        <f>VOZ_WHATSAPP[[#This Row],[ID Asesor]]&amp;VOZ_WHATSAPP[[#This Row],[Fecha Monitoreo]]</f>
        <v>385445916</v>
      </c>
      <c r="B3980" s="2">
        <v>45916</v>
      </c>
      <c r="C3980" s="1" t="s">
        <v>42</v>
      </c>
      <c r="D3980" s="1">
        <v>3854</v>
      </c>
      <c r="E3980" s="2">
        <v>45916</v>
      </c>
      <c r="F3980" s="3">
        <v>0.37847222222222221</v>
      </c>
      <c r="G3980" s="1" t="s">
        <v>60</v>
      </c>
      <c r="H3980" s="1" t="s">
        <v>44</v>
      </c>
      <c r="I3980" s="1">
        <v>11009562</v>
      </c>
      <c r="J3980" s="1">
        <v>3173916206</v>
      </c>
      <c r="K3980" s="1" t="s">
        <v>49</v>
      </c>
      <c r="L3980" s="1" t="s">
        <v>46</v>
      </c>
      <c r="M3980" s="1" t="s">
        <v>46</v>
      </c>
      <c r="N3980" s="1" t="s">
        <v>46</v>
      </c>
      <c r="O3980" s="1" t="s">
        <v>46</v>
      </c>
      <c r="P3980" s="1" t="s">
        <v>46</v>
      </c>
      <c r="Q3980" s="1" t="s">
        <v>46</v>
      </c>
      <c r="R3980" s="1" t="s">
        <v>46</v>
      </c>
      <c r="S3980" s="1" t="s">
        <v>46</v>
      </c>
      <c r="T3980" s="12" t="str">
        <f>IF(OR(VOZ_WHATSAPP[[#This Row],[Brinda argumentos coherentes a la objeción]]="No Cumple",VOZ_WHATSAPP[[#This Row],[Despliegue de Beneficios y/o consecuencias]]="No Cumple"),"Sin Negocio","Negocio")</f>
        <v>Negocio</v>
      </c>
      <c r="U3980" s="1" t="s">
        <v>48</v>
      </c>
      <c r="V3980" s="1" t="s">
        <v>48</v>
      </c>
      <c r="W3980" s="1" t="s">
        <v>48</v>
      </c>
      <c r="X3980" s="12" t="str">
        <f>IF(OR(VOZ_WHATSAPP[[#This Row],[Confirma Valor de pago]]="No Cumple",VOZ_WHATSAPP[[#This Row],[Confirma hora de pago]]="No Cumple",VOZ_WHATSAPP[[#This Row],[Confirma medio de pago]]="No Cumple"),"Sin Cierre","Cierre")</f>
        <v>Cierre</v>
      </c>
      <c r="Y3980" s="1" t="s">
        <v>46</v>
      </c>
      <c r="Z3980" s="1" t="s">
        <v>46</v>
      </c>
      <c r="AA3980" s="1" t="s">
        <v>46</v>
      </c>
      <c r="AB3980" s="1" t="s">
        <v>46</v>
      </c>
      <c r="AC3980" s="11" t="str">
        <f>IF(OR(VOZ_WHATSAPP[[#This Row],[La comunicación es asertiva, con respeto y evita maltrato]]="No Cumple",VOZ_WHATSAPP[[#This Row],[Cumple con las normativas legales]]="No Cumple"),"No Cumple","Cumple")</f>
        <v>Cumple</v>
      </c>
      <c r="AD3980" s="1" t="s">
        <v>46</v>
      </c>
      <c r="AE3980" s="1" t="s">
        <v>55</v>
      </c>
      <c r="AF3980" s="4">
        <v>1</v>
      </c>
      <c r="AG3980" s="4">
        <f>IF(AND(VOZ_WHATSAPP[[#This Row],[Estado Cierre]]="Sin Cierre",VOZ_WHATSAPP[[#This Row],[Nota Negocio]]="Sin Negocio"),VOZ_WHATSAPP[[#This Row],[Nota]]-24%,VOZ_WHATSAPP[[#This Row],[Nota]])</f>
        <v>1</v>
      </c>
      <c r="AH3980" s="8">
        <f>IF(VOZ_WHATSAPP[[#This Row],[Estado Legal]]="No Cumple",0,IF(VOZ_WHATSAPP[[#This Row],[Realiza lectura de guion Legal]]="No Cumple",VOZ_WHATSAPP[[#This Row],[Nota 2]]-50%,VOZ_WHATSAPP[[#This Row],[Nota 2]]))</f>
        <v>1</v>
      </c>
    </row>
    <row r="3981" spans="1:34" x14ac:dyDescent="0.25">
      <c r="A3981" s="2" t="str">
        <f>VOZ_WHATSAPP[[#This Row],[ID Asesor]]&amp;VOZ_WHATSAPP[[#This Row],[Fecha Monitoreo]]</f>
        <v>366945916</v>
      </c>
      <c r="B3981" s="2">
        <v>45916</v>
      </c>
      <c r="C3981" s="1" t="s">
        <v>50</v>
      </c>
      <c r="D3981" s="1">
        <v>3669</v>
      </c>
      <c r="E3981" s="2">
        <v>45916</v>
      </c>
      <c r="F3981" s="3">
        <v>0.37152777777777779</v>
      </c>
      <c r="G3981" s="1" t="s">
        <v>51</v>
      </c>
      <c r="H3981" s="1" t="s">
        <v>44</v>
      </c>
      <c r="I3981" s="1">
        <v>11009574</v>
      </c>
      <c r="J3981" s="1">
        <v>3184524688</v>
      </c>
      <c r="K3981" s="1" t="s">
        <v>49</v>
      </c>
      <c r="L3981" s="1" t="s">
        <v>46</v>
      </c>
      <c r="M3981" s="1" t="s">
        <v>46</v>
      </c>
      <c r="N3981" s="1" t="s">
        <v>46</v>
      </c>
      <c r="O3981" s="1" t="s">
        <v>46</v>
      </c>
      <c r="P3981" s="1" t="s">
        <v>46</v>
      </c>
      <c r="Q3981" s="1" t="s">
        <v>46</v>
      </c>
      <c r="R3981" s="1" t="s">
        <v>46</v>
      </c>
      <c r="S3981" s="1" t="s">
        <v>46</v>
      </c>
      <c r="T3981" s="12" t="str">
        <f>IF(OR(VOZ_WHATSAPP[[#This Row],[Brinda argumentos coherentes a la objeción]]="No Cumple",VOZ_WHATSAPP[[#This Row],[Despliegue de Beneficios y/o consecuencias]]="No Cumple"),"Sin Negocio","Negocio")</f>
        <v>Negocio</v>
      </c>
      <c r="U3981" s="1" t="s">
        <v>46</v>
      </c>
      <c r="V3981" s="1" t="s">
        <v>46</v>
      </c>
      <c r="W3981" s="1" t="s">
        <v>46</v>
      </c>
      <c r="X3981" s="12" t="str">
        <f>IF(OR(VOZ_WHATSAPP[[#This Row],[Confirma Valor de pago]]="No Cumple",VOZ_WHATSAPP[[#This Row],[Confirma hora de pago]]="No Cumple",VOZ_WHATSAPP[[#This Row],[Confirma medio de pago]]="No Cumple"),"Sin Cierre","Cierre")</f>
        <v>Cierre</v>
      </c>
      <c r="Y3981" s="1" t="s">
        <v>46</v>
      </c>
      <c r="Z3981" s="1" t="s">
        <v>54</v>
      </c>
      <c r="AA3981" s="1" t="s">
        <v>46</v>
      </c>
      <c r="AB3981" s="1" t="s">
        <v>54</v>
      </c>
      <c r="AC3981" s="11" t="str">
        <f>IF(OR(VOZ_WHATSAPP[[#This Row],[La comunicación es asertiva, con respeto y evita maltrato]]="No Cumple",VOZ_WHATSAPP[[#This Row],[Cumple con las normativas legales]]="No Cumple"),"No Cumple","Cumple")</f>
        <v>No Cumple</v>
      </c>
      <c r="AD3981" s="1" t="s">
        <v>46</v>
      </c>
      <c r="AE3981" s="1" t="s">
        <v>3418</v>
      </c>
      <c r="AF3981" s="4">
        <v>0.85</v>
      </c>
      <c r="AG3981" s="4">
        <f>IF(AND(VOZ_WHATSAPP[[#This Row],[Estado Cierre]]="Sin Cierre",VOZ_WHATSAPP[[#This Row],[Nota Negocio]]="Sin Negocio"),VOZ_WHATSAPP[[#This Row],[Nota]]-24%,VOZ_WHATSAPP[[#This Row],[Nota]])</f>
        <v>0.85</v>
      </c>
      <c r="AH3981" s="8">
        <f>IF(VOZ_WHATSAPP[[#This Row],[Estado Legal]]="No Cumple",0,IF(VOZ_WHATSAPP[[#This Row],[Realiza lectura de guion Legal]]="No Cumple",VOZ_WHATSAPP[[#This Row],[Nota 2]]-50%,VOZ_WHATSAPP[[#This Row],[Nota 2]]))</f>
        <v>0</v>
      </c>
    </row>
    <row r="3982" spans="1:34" x14ac:dyDescent="0.25">
      <c r="A3982" s="2" t="str">
        <f>VOZ_WHATSAPP[[#This Row],[ID Asesor]]&amp;VOZ_WHATSAPP[[#This Row],[Fecha Monitoreo]]</f>
        <v>380645916</v>
      </c>
      <c r="B3982" s="2">
        <v>45916</v>
      </c>
      <c r="C3982" s="1" t="s">
        <v>126</v>
      </c>
      <c r="D3982" s="1">
        <v>3806</v>
      </c>
      <c r="E3982" s="2">
        <v>45916</v>
      </c>
      <c r="F3982" s="3">
        <v>0.46250000000000002</v>
      </c>
      <c r="G3982" s="1" t="s">
        <v>58</v>
      </c>
      <c r="H3982" s="1" t="s">
        <v>44</v>
      </c>
      <c r="I3982" s="1">
        <v>448</v>
      </c>
      <c r="J3982" s="1">
        <v>3209398346</v>
      </c>
      <c r="K3982" s="1" t="s">
        <v>45</v>
      </c>
      <c r="L3982" s="1" t="s">
        <v>46</v>
      </c>
      <c r="M3982" s="1" t="s">
        <v>46</v>
      </c>
      <c r="N3982" s="1" t="s">
        <v>46</v>
      </c>
      <c r="O3982" s="1" t="s">
        <v>46</v>
      </c>
      <c r="P3982" s="1" t="s">
        <v>46</v>
      </c>
      <c r="Q3982" s="1" t="s">
        <v>48</v>
      </c>
      <c r="R3982" s="1" t="s">
        <v>48</v>
      </c>
      <c r="S3982" s="1" t="s">
        <v>46</v>
      </c>
      <c r="T3982" s="12" t="str">
        <f>IF(OR(VOZ_WHATSAPP[[#This Row],[Brinda argumentos coherentes a la objeción]]="No Cumple",VOZ_WHATSAPP[[#This Row],[Despliegue de Beneficios y/o consecuencias]]="No Cumple"),"Sin Negocio","Negocio")</f>
        <v>Negocio</v>
      </c>
      <c r="U3982" s="1" t="s">
        <v>46</v>
      </c>
      <c r="V3982" s="1" t="s">
        <v>46</v>
      </c>
      <c r="W3982" s="1" t="s">
        <v>46</v>
      </c>
      <c r="X3982" s="12" t="str">
        <f>IF(OR(VOZ_WHATSAPP[[#This Row],[Confirma Valor de pago]]="No Cumple",VOZ_WHATSAPP[[#This Row],[Confirma hora de pago]]="No Cumple",VOZ_WHATSAPP[[#This Row],[Confirma medio de pago]]="No Cumple"),"Sin Cierre","Cierre")</f>
        <v>Cierre</v>
      </c>
      <c r="Y3982" s="1" t="s">
        <v>46</v>
      </c>
      <c r="Z3982" s="1" t="s">
        <v>46</v>
      </c>
      <c r="AA3982" s="1" t="s">
        <v>46</v>
      </c>
      <c r="AB3982" s="1" t="s">
        <v>46</v>
      </c>
      <c r="AC3982" s="11" t="str">
        <f>IF(OR(VOZ_WHATSAPP[[#This Row],[La comunicación es asertiva, con respeto y evita maltrato]]="No Cumple",VOZ_WHATSAPP[[#This Row],[Cumple con las normativas legales]]="No Cumple"),"No Cumple","Cumple")</f>
        <v>Cumple</v>
      </c>
      <c r="AD3982" s="1" t="s">
        <v>46</v>
      </c>
      <c r="AE3982" s="1" t="s">
        <v>131</v>
      </c>
      <c r="AF3982" s="4">
        <v>1</v>
      </c>
      <c r="AG3982" s="4">
        <f>IF(AND(VOZ_WHATSAPP[[#This Row],[Estado Cierre]]="Sin Cierre",VOZ_WHATSAPP[[#This Row],[Nota Negocio]]="Sin Negocio"),VOZ_WHATSAPP[[#This Row],[Nota]]-24%,VOZ_WHATSAPP[[#This Row],[Nota]])</f>
        <v>1</v>
      </c>
      <c r="AH3982" s="8">
        <f>IF(VOZ_WHATSAPP[[#This Row],[Estado Legal]]="No Cumple",0,IF(VOZ_WHATSAPP[[#This Row],[Realiza lectura de guion Legal]]="No Cumple",VOZ_WHATSAPP[[#This Row],[Nota 2]]-50%,VOZ_WHATSAPP[[#This Row],[Nota 2]]))</f>
        <v>1</v>
      </c>
    </row>
    <row r="3983" spans="1:34" x14ac:dyDescent="0.25">
      <c r="A3983" s="2" t="str">
        <f>VOZ_WHATSAPP[[#This Row],[ID Asesor]]&amp;VOZ_WHATSAPP[[#This Row],[Fecha Monitoreo]]</f>
        <v>394045916</v>
      </c>
      <c r="B3983" s="2">
        <v>45916</v>
      </c>
      <c r="C3983" s="1" t="s">
        <v>696</v>
      </c>
      <c r="D3983" s="1">
        <v>3940</v>
      </c>
      <c r="E3983" s="2">
        <v>45916</v>
      </c>
      <c r="F3983" s="3">
        <v>0.41111111111111109</v>
      </c>
      <c r="G3983" s="1" t="s">
        <v>58</v>
      </c>
      <c r="H3983" s="1" t="s">
        <v>44</v>
      </c>
      <c r="I3983" s="1">
        <v>476</v>
      </c>
      <c r="J3983" s="1">
        <v>3113804406</v>
      </c>
      <c r="K3983" s="1" t="s">
        <v>45</v>
      </c>
      <c r="L3983" s="1" t="s">
        <v>46</v>
      </c>
      <c r="M3983" s="1" t="s">
        <v>46</v>
      </c>
      <c r="N3983" s="1" t="s">
        <v>46</v>
      </c>
      <c r="O3983" s="1" t="s">
        <v>46</v>
      </c>
      <c r="P3983" s="1" t="s">
        <v>46</v>
      </c>
      <c r="Q3983" s="1" t="s">
        <v>48</v>
      </c>
      <c r="R3983" s="1" t="s">
        <v>48</v>
      </c>
      <c r="S3983" s="1" t="s">
        <v>47</v>
      </c>
      <c r="T3983" s="12" t="str">
        <f>IF(OR(VOZ_WHATSAPP[[#This Row],[Brinda argumentos coherentes a la objeción]]="No Cumple",VOZ_WHATSAPP[[#This Row],[Despliegue de Beneficios y/o consecuencias]]="No Cumple"),"Sin Negocio","Negocio")</f>
        <v>Sin Negocio</v>
      </c>
      <c r="U3983" s="1" t="s">
        <v>48</v>
      </c>
      <c r="V3983" s="1" t="s">
        <v>48</v>
      </c>
      <c r="W3983" s="1" t="s">
        <v>48</v>
      </c>
      <c r="X3983" s="12" t="str">
        <f>IF(OR(VOZ_WHATSAPP[[#This Row],[Confirma Valor de pago]]="No Cumple",VOZ_WHATSAPP[[#This Row],[Confirma hora de pago]]="No Cumple",VOZ_WHATSAPP[[#This Row],[Confirma medio de pago]]="No Cumple"),"Sin Cierre","Cierre")</f>
        <v>Cierre</v>
      </c>
      <c r="Y3983" s="1" t="s">
        <v>46</v>
      </c>
      <c r="Z3983" s="1" t="s">
        <v>54</v>
      </c>
      <c r="AA3983" s="1" t="s">
        <v>46</v>
      </c>
      <c r="AB3983" s="1" t="s">
        <v>46</v>
      </c>
      <c r="AC3983" s="11" t="str">
        <f>IF(OR(VOZ_WHATSAPP[[#This Row],[La comunicación es asertiva, con respeto y evita maltrato]]="No Cumple",VOZ_WHATSAPP[[#This Row],[Cumple con las normativas legales]]="No Cumple"),"No Cumple","Cumple")</f>
        <v>Cumple</v>
      </c>
      <c r="AD3983" s="1" t="s">
        <v>46</v>
      </c>
      <c r="AE3983" s="1" t="s">
        <v>3419</v>
      </c>
      <c r="AF3983" s="4">
        <v>0.75</v>
      </c>
      <c r="AG3983" s="4">
        <f>IF(AND(VOZ_WHATSAPP[[#This Row],[Estado Cierre]]="Sin Cierre",VOZ_WHATSAPP[[#This Row],[Nota Negocio]]="Sin Negocio"),VOZ_WHATSAPP[[#This Row],[Nota]]-24%,VOZ_WHATSAPP[[#This Row],[Nota]])</f>
        <v>0.75</v>
      </c>
      <c r="AH3983" s="8">
        <f>IF(VOZ_WHATSAPP[[#This Row],[Estado Legal]]="No Cumple",0,IF(VOZ_WHATSAPP[[#This Row],[Realiza lectura de guion Legal]]="No Cumple",VOZ_WHATSAPP[[#This Row],[Nota 2]]-50%,VOZ_WHATSAPP[[#This Row],[Nota 2]]))</f>
        <v>0.75</v>
      </c>
    </row>
    <row r="3984" spans="1:34" x14ac:dyDescent="0.25">
      <c r="A3984" s="2" t="str">
        <f>VOZ_WHATSAPP[[#This Row],[ID Asesor]]&amp;VOZ_WHATSAPP[[#This Row],[Fecha Monitoreo]]</f>
        <v>381545916</v>
      </c>
      <c r="B3984" s="2">
        <v>45916</v>
      </c>
      <c r="C3984" s="1" t="s">
        <v>696</v>
      </c>
      <c r="D3984" s="1">
        <v>3815</v>
      </c>
      <c r="E3984" s="2">
        <v>45916</v>
      </c>
      <c r="F3984" s="3">
        <v>0.45555555555555555</v>
      </c>
      <c r="G3984" s="1" t="s">
        <v>51</v>
      </c>
      <c r="H3984" s="1" t="s">
        <v>44</v>
      </c>
      <c r="I3984" s="1">
        <v>584</v>
      </c>
      <c r="J3984" s="1">
        <v>3244497922</v>
      </c>
      <c r="K3984" s="1" t="s">
        <v>45</v>
      </c>
      <c r="L3984" s="1" t="s">
        <v>47</v>
      </c>
      <c r="M3984" s="1" t="s">
        <v>46</v>
      </c>
      <c r="N3984" s="1" t="s">
        <v>46</v>
      </c>
      <c r="O3984" s="1" t="s">
        <v>46</v>
      </c>
      <c r="P3984" s="1" t="s">
        <v>46</v>
      </c>
      <c r="Q3984" s="1" t="s">
        <v>46</v>
      </c>
      <c r="R3984" s="1" t="s">
        <v>46</v>
      </c>
      <c r="S3984" s="1" t="s">
        <v>47</v>
      </c>
      <c r="T3984" s="12" t="str">
        <f>IF(OR(VOZ_WHATSAPP[[#This Row],[Brinda argumentos coherentes a la objeción]]="No Cumple",VOZ_WHATSAPP[[#This Row],[Despliegue de Beneficios y/o consecuencias]]="No Cumple"),"Sin Negocio","Negocio")</f>
        <v>Sin Negocio</v>
      </c>
      <c r="U3984" s="1" t="s">
        <v>48</v>
      </c>
      <c r="V3984" s="1" t="s">
        <v>48</v>
      </c>
      <c r="W3984" s="1" t="s">
        <v>48</v>
      </c>
      <c r="X3984" s="12" t="str">
        <f>IF(OR(VOZ_WHATSAPP[[#This Row],[Confirma Valor de pago]]="No Cumple",VOZ_WHATSAPP[[#This Row],[Confirma hora de pago]]="No Cumple",VOZ_WHATSAPP[[#This Row],[Confirma medio de pago]]="No Cumple"),"Sin Cierre","Cierre")</f>
        <v>Cierre</v>
      </c>
      <c r="Y3984" s="1" t="s">
        <v>46</v>
      </c>
      <c r="Z3984" s="1" t="s">
        <v>54</v>
      </c>
      <c r="AA3984" s="1" t="s">
        <v>46</v>
      </c>
      <c r="AB3984" s="1" t="s">
        <v>46</v>
      </c>
      <c r="AC3984" s="11" t="str">
        <f>IF(OR(VOZ_WHATSAPP[[#This Row],[La comunicación es asertiva, con respeto y evita maltrato]]="No Cumple",VOZ_WHATSAPP[[#This Row],[Cumple con las normativas legales]]="No Cumple"),"No Cumple","Cumple")</f>
        <v>Cumple</v>
      </c>
      <c r="AD3984" s="1" t="s">
        <v>46</v>
      </c>
      <c r="AE3984" s="1" t="s">
        <v>3420</v>
      </c>
      <c r="AF3984" s="4">
        <v>0.71</v>
      </c>
      <c r="AG3984" s="4">
        <f>IF(AND(VOZ_WHATSAPP[[#This Row],[Estado Cierre]]="Sin Cierre",VOZ_WHATSAPP[[#This Row],[Nota Negocio]]="Sin Negocio"),VOZ_WHATSAPP[[#This Row],[Nota]]-24%,VOZ_WHATSAPP[[#This Row],[Nota]])</f>
        <v>0.71</v>
      </c>
      <c r="AH3984" s="8">
        <f>IF(VOZ_WHATSAPP[[#This Row],[Estado Legal]]="No Cumple",0,IF(VOZ_WHATSAPP[[#This Row],[Realiza lectura de guion Legal]]="No Cumple",VOZ_WHATSAPP[[#This Row],[Nota 2]]-50%,VOZ_WHATSAPP[[#This Row],[Nota 2]]))</f>
        <v>0.71</v>
      </c>
    </row>
    <row r="3985" spans="1:34" x14ac:dyDescent="0.25">
      <c r="A3985" s="2" t="str">
        <f>VOZ_WHATSAPP[[#This Row],[ID Asesor]]&amp;VOZ_WHATSAPP[[#This Row],[Fecha Monitoreo]]</f>
        <v>374745916</v>
      </c>
      <c r="B3985" s="2">
        <v>45916</v>
      </c>
      <c r="C3985" s="1" t="s">
        <v>126</v>
      </c>
      <c r="D3985" s="1">
        <v>3747</v>
      </c>
      <c r="E3985" s="2">
        <v>45916</v>
      </c>
      <c r="F3985" s="3">
        <v>0.50694444444444442</v>
      </c>
      <c r="G3985" s="1" t="s">
        <v>51</v>
      </c>
      <c r="H3985" s="1" t="s">
        <v>44</v>
      </c>
      <c r="I3985" s="1">
        <v>405</v>
      </c>
      <c r="J3985" s="1">
        <v>3217065868</v>
      </c>
      <c r="K3985" s="1" t="s">
        <v>45</v>
      </c>
      <c r="L3985" s="1" t="s">
        <v>47</v>
      </c>
      <c r="M3985" s="1" t="s">
        <v>46</v>
      </c>
      <c r="N3985" s="1" t="s">
        <v>46</v>
      </c>
      <c r="O3985" s="1" t="s">
        <v>54</v>
      </c>
      <c r="P3985" s="1" t="s">
        <v>46</v>
      </c>
      <c r="Q3985" s="1" t="s">
        <v>46</v>
      </c>
      <c r="R3985" s="1" t="s">
        <v>46</v>
      </c>
      <c r="S3985" s="1" t="s">
        <v>46</v>
      </c>
      <c r="T3985" s="12" t="str">
        <f>IF(OR(VOZ_WHATSAPP[[#This Row],[Brinda argumentos coherentes a la objeción]]="No Cumple",VOZ_WHATSAPP[[#This Row],[Despliegue de Beneficios y/o consecuencias]]="No Cumple"),"Sin Negocio","Negocio")</f>
        <v>Negocio</v>
      </c>
      <c r="U3985" s="1" t="s">
        <v>47</v>
      </c>
      <c r="V3985" s="1" t="s">
        <v>47</v>
      </c>
      <c r="W3985" s="1" t="s">
        <v>47</v>
      </c>
      <c r="X3985" s="12" t="str">
        <f>IF(OR(VOZ_WHATSAPP[[#This Row],[Confirma Valor de pago]]="No Cumple",VOZ_WHATSAPP[[#This Row],[Confirma hora de pago]]="No Cumple",VOZ_WHATSAPP[[#This Row],[Confirma medio de pago]]="No Cumple"),"Sin Cierre","Cierre")</f>
        <v>Sin Cierre</v>
      </c>
      <c r="Y3985" s="1" t="s">
        <v>46</v>
      </c>
      <c r="Z3985" s="1" t="s">
        <v>46</v>
      </c>
      <c r="AA3985" s="1" t="s">
        <v>46</v>
      </c>
      <c r="AB3985" s="1" t="s">
        <v>46</v>
      </c>
      <c r="AC3985" s="11" t="str">
        <f>IF(OR(VOZ_WHATSAPP[[#This Row],[La comunicación es asertiva, con respeto y evita maltrato]]="No Cumple",VOZ_WHATSAPP[[#This Row],[Cumple con las normativas legales]]="No Cumple"),"No Cumple","Cumple")</f>
        <v>Cumple</v>
      </c>
      <c r="AD3985" s="1" t="s">
        <v>46</v>
      </c>
      <c r="AE3985" s="1" t="s">
        <v>3421</v>
      </c>
      <c r="AF3985" s="4">
        <v>0.67</v>
      </c>
      <c r="AG3985" s="4">
        <f>IF(AND(VOZ_WHATSAPP[[#This Row],[Estado Cierre]]="Sin Cierre",VOZ_WHATSAPP[[#This Row],[Nota Negocio]]="Sin Negocio"),VOZ_WHATSAPP[[#This Row],[Nota]]-24%,VOZ_WHATSAPP[[#This Row],[Nota]])</f>
        <v>0.67</v>
      </c>
      <c r="AH3985" s="8">
        <f>IF(VOZ_WHATSAPP[[#This Row],[Estado Legal]]="No Cumple",0,IF(VOZ_WHATSAPP[[#This Row],[Realiza lectura de guion Legal]]="No Cumple",VOZ_WHATSAPP[[#This Row],[Nota 2]]-50%,VOZ_WHATSAPP[[#This Row],[Nota 2]]))</f>
        <v>0.67</v>
      </c>
    </row>
    <row r="3986" spans="1:34" x14ac:dyDescent="0.25">
      <c r="A3986" s="2" t="str">
        <f>VOZ_WHATSAPP[[#This Row],[ID Asesor]]&amp;VOZ_WHATSAPP[[#This Row],[Fecha Monitoreo]]</f>
        <v>410145916</v>
      </c>
      <c r="B3986" s="2">
        <v>45916</v>
      </c>
      <c r="C3986" s="1" t="s">
        <v>42</v>
      </c>
      <c r="D3986" s="1">
        <v>4101</v>
      </c>
      <c r="E3986" s="2">
        <v>45916</v>
      </c>
      <c r="F3986" s="3">
        <v>0.45208333333333334</v>
      </c>
      <c r="G3986" s="1" t="s">
        <v>51</v>
      </c>
      <c r="H3986" s="1" t="s">
        <v>44</v>
      </c>
      <c r="I3986" s="1">
        <v>1492</v>
      </c>
      <c r="J3986" s="1">
        <v>3046625318</v>
      </c>
      <c r="K3986" s="1" t="s">
        <v>45</v>
      </c>
      <c r="L3986" s="1" t="s">
        <v>47</v>
      </c>
      <c r="M3986" s="1" t="s">
        <v>46</v>
      </c>
      <c r="N3986" s="1" t="s">
        <v>46</v>
      </c>
      <c r="O3986" s="1" t="s">
        <v>54</v>
      </c>
      <c r="P3986" s="1" t="s">
        <v>46</v>
      </c>
      <c r="Q3986" s="1" t="s">
        <v>46</v>
      </c>
      <c r="R3986" s="1" t="s">
        <v>46</v>
      </c>
      <c r="S3986" s="1" t="s">
        <v>47</v>
      </c>
      <c r="T3986" s="12" t="str">
        <f>IF(OR(VOZ_WHATSAPP[[#This Row],[Brinda argumentos coherentes a la objeción]]="No Cumple",VOZ_WHATSAPP[[#This Row],[Despliegue de Beneficios y/o consecuencias]]="No Cumple"),"Sin Negocio","Negocio")</f>
        <v>Sin Negocio</v>
      </c>
      <c r="U3986" s="1" t="s">
        <v>47</v>
      </c>
      <c r="V3986" s="1" t="s">
        <v>47</v>
      </c>
      <c r="W3986" s="1" t="s">
        <v>47</v>
      </c>
      <c r="X3986" s="12" t="str">
        <f>IF(OR(VOZ_WHATSAPP[[#This Row],[Confirma Valor de pago]]="No Cumple",VOZ_WHATSAPP[[#This Row],[Confirma hora de pago]]="No Cumple",VOZ_WHATSAPP[[#This Row],[Confirma medio de pago]]="No Cumple"),"Sin Cierre","Cierre")</f>
        <v>Sin Cierre</v>
      </c>
      <c r="Y3986" s="1" t="s">
        <v>46</v>
      </c>
      <c r="Z3986" s="1" t="s">
        <v>54</v>
      </c>
      <c r="AA3986" s="1" t="s">
        <v>46</v>
      </c>
      <c r="AB3986" s="1" t="s">
        <v>46</v>
      </c>
      <c r="AC3986" s="11" t="str">
        <f>IF(OR(VOZ_WHATSAPP[[#This Row],[La comunicación es asertiva, con respeto y evita maltrato]]="No Cumple",VOZ_WHATSAPP[[#This Row],[Cumple con las normativas legales]]="No Cumple"),"No Cumple","Cumple")</f>
        <v>Cumple</v>
      </c>
      <c r="AD3986" s="1" t="s">
        <v>46</v>
      </c>
      <c r="AE3986" s="1" t="s">
        <v>3422</v>
      </c>
      <c r="AF3986" s="4">
        <v>0.42</v>
      </c>
      <c r="AG3986" s="4">
        <f>IF(AND(VOZ_WHATSAPP[[#This Row],[Estado Cierre]]="Sin Cierre",VOZ_WHATSAPP[[#This Row],[Nota Negocio]]="Sin Negocio"),VOZ_WHATSAPP[[#This Row],[Nota]]-24%,VOZ_WHATSAPP[[#This Row],[Nota]])</f>
        <v>0.18</v>
      </c>
      <c r="AH3986" s="8">
        <f>IF(VOZ_WHATSAPP[[#This Row],[Estado Legal]]="No Cumple",0,IF(VOZ_WHATSAPP[[#This Row],[Realiza lectura de guion Legal]]="No Cumple",VOZ_WHATSAPP[[#This Row],[Nota 2]]-50%,VOZ_WHATSAPP[[#This Row],[Nota 2]]))</f>
        <v>0.18</v>
      </c>
    </row>
    <row r="3987" spans="1:34" x14ac:dyDescent="0.25">
      <c r="A3987" s="2" t="str">
        <f>VOZ_WHATSAPP[[#This Row],[ID Asesor]]&amp;VOZ_WHATSAPP[[#This Row],[Fecha Monitoreo]]</f>
        <v>377145916</v>
      </c>
      <c r="B3987" s="2">
        <v>45916</v>
      </c>
      <c r="C3987" s="1" t="s">
        <v>126</v>
      </c>
      <c r="D3987" s="1">
        <v>3771</v>
      </c>
      <c r="E3987" s="2">
        <v>45916</v>
      </c>
      <c r="F3987" s="3">
        <v>0.38472222222222224</v>
      </c>
      <c r="G3987" s="1" t="s">
        <v>58</v>
      </c>
      <c r="H3987" s="1" t="s">
        <v>44</v>
      </c>
      <c r="I3987" s="1">
        <v>581</v>
      </c>
      <c r="J3987" s="1">
        <v>3215028163</v>
      </c>
      <c r="K3987" s="1" t="s">
        <v>45</v>
      </c>
      <c r="L3987" s="1" t="s">
        <v>46</v>
      </c>
      <c r="M3987" s="1" t="s">
        <v>46</v>
      </c>
      <c r="N3987" s="1" t="s">
        <v>46</v>
      </c>
      <c r="O3987" s="1" t="s">
        <v>46</v>
      </c>
      <c r="P3987" s="1" t="s">
        <v>46</v>
      </c>
      <c r="Q3987" s="1" t="s">
        <v>46</v>
      </c>
      <c r="R3987" s="1" t="s">
        <v>46</v>
      </c>
      <c r="S3987" s="1" t="s">
        <v>46</v>
      </c>
      <c r="T3987" s="12" t="str">
        <f>IF(OR(VOZ_WHATSAPP[[#This Row],[Brinda argumentos coherentes a la objeción]]="No Cumple",VOZ_WHATSAPP[[#This Row],[Despliegue de Beneficios y/o consecuencias]]="No Cumple"),"Sin Negocio","Negocio")</f>
        <v>Negocio</v>
      </c>
      <c r="U3987" s="1" t="s">
        <v>46</v>
      </c>
      <c r="V3987" s="1" t="s">
        <v>46</v>
      </c>
      <c r="W3987" s="1" t="s">
        <v>46</v>
      </c>
      <c r="X3987" s="12" t="str">
        <f>IF(OR(VOZ_WHATSAPP[[#This Row],[Confirma Valor de pago]]="No Cumple",VOZ_WHATSAPP[[#This Row],[Confirma hora de pago]]="No Cumple",VOZ_WHATSAPP[[#This Row],[Confirma medio de pago]]="No Cumple"),"Sin Cierre","Cierre")</f>
        <v>Cierre</v>
      </c>
      <c r="Y3987" s="1" t="s">
        <v>46</v>
      </c>
      <c r="Z3987" s="1" t="s">
        <v>46</v>
      </c>
      <c r="AA3987" s="1" t="s">
        <v>46</v>
      </c>
      <c r="AB3987" s="1" t="s">
        <v>46</v>
      </c>
      <c r="AC3987" s="11" t="str">
        <f>IF(OR(VOZ_WHATSAPP[[#This Row],[La comunicación es asertiva, con respeto y evita maltrato]]="No Cumple",VOZ_WHATSAPP[[#This Row],[Cumple con las normativas legales]]="No Cumple"),"No Cumple","Cumple")</f>
        <v>Cumple</v>
      </c>
      <c r="AD3987" s="1" t="s">
        <v>46</v>
      </c>
      <c r="AE3987" s="1" t="s">
        <v>131</v>
      </c>
      <c r="AF3987" s="4">
        <v>1</v>
      </c>
      <c r="AG3987" s="4">
        <f>IF(AND(VOZ_WHATSAPP[[#This Row],[Estado Cierre]]="Sin Cierre",VOZ_WHATSAPP[[#This Row],[Nota Negocio]]="Sin Negocio"),VOZ_WHATSAPP[[#This Row],[Nota]]-24%,VOZ_WHATSAPP[[#This Row],[Nota]])</f>
        <v>1</v>
      </c>
      <c r="AH3987" s="8">
        <f>IF(VOZ_WHATSAPP[[#This Row],[Estado Legal]]="No Cumple",0,IF(VOZ_WHATSAPP[[#This Row],[Realiza lectura de guion Legal]]="No Cumple",VOZ_WHATSAPP[[#This Row],[Nota 2]]-50%,VOZ_WHATSAPP[[#This Row],[Nota 2]]))</f>
        <v>1</v>
      </c>
    </row>
    <row r="3988" spans="1:34" x14ac:dyDescent="0.25">
      <c r="A3988" s="2" t="str">
        <f>VOZ_WHATSAPP[[#This Row],[ID Asesor]]&amp;VOZ_WHATSAPP[[#This Row],[Fecha Monitoreo]]</f>
        <v>382845916</v>
      </c>
      <c r="B3988" s="2">
        <v>45916</v>
      </c>
      <c r="C3988" s="1" t="s">
        <v>42</v>
      </c>
      <c r="D3988" s="1">
        <v>3828</v>
      </c>
      <c r="E3988" s="2">
        <v>45916</v>
      </c>
      <c r="F3988" s="3">
        <v>0.48888888888888887</v>
      </c>
      <c r="G3988" s="1" t="s">
        <v>51</v>
      </c>
      <c r="H3988" s="1" t="s">
        <v>44</v>
      </c>
      <c r="I3988" s="1">
        <v>1421</v>
      </c>
      <c r="J3988" s="1">
        <v>3219858896</v>
      </c>
      <c r="K3988" s="1" t="s">
        <v>45</v>
      </c>
      <c r="L3988" s="1" t="s">
        <v>46</v>
      </c>
      <c r="M3988" s="1" t="s">
        <v>46</v>
      </c>
      <c r="N3988" s="1" t="s">
        <v>46</v>
      </c>
      <c r="O3988" s="1" t="s">
        <v>46</v>
      </c>
      <c r="P3988" s="1" t="s">
        <v>46</v>
      </c>
      <c r="Q3988" s="1" t="s">
        <v>46</v>
      </c>
      <c r="R3988" s="1" t="s">
        <v>46</v>
      </c>
      <c r="S3988" s="1" t="s">
        <v>47</v>
      </c>
      <c r="T3988" s="12" t="str">
        <f>IF(OR(VOZ_WHATSAPP[[#This Row],[Brinda argumentos coherentes a la objeción]]="No Cumple",VOZ_WHATSAPP[[#This Row],[Despliegue de Beneficios y/o consecuencias]]="No Cumple"),"Sin Negocio","Negocio")</f>
        <v>Sin Negocio</v>
      </c>
      <c r="U3988" s="1" t="s">
        <v>46</v>
      </c>
      <c r="V3988" s="1" t="s">
        <v>46</v>
      </c>
      <c r="W3988" s="1" t="s">
        <v>47</v>
      </c>
      <c r="X3988" s="12" t="str">
        <f>IF(OR(VOZ_WHATSAPP[[#This Row],[Confirma Valor de pago]]="No Cumple",VOZ_WHATSAPP[[#This Row],[Confirma hora de pago]]="No Cumple",VOZ_WHATSAPP[[#This Row],[Confirma medio de pago]]="No Cumple"),"Sin Cierre","Cierre")</f>
        <v>Sin Cierre</v>
      </c>
      <c r="Y3988" s="1" t="s">
        <v>54</v>
      </c>
      <c r="Z3988" s="1" t="s">
        <v>54</v>
      </c>
      <c r="AA3988" s="1" t="s">
        <v>46</v>
      </c>
      <c r="AB3988" s="1" t="s">
        <v>46</v>
      </c>
      <c r="AC3988" s="11" t="str">
        <f>IF(OR(VOZ_WHATSAPP[[#This Row],[La comunicación es asertiva, con respeto y evita maltrato]]="No Cumple",VOZ_WHATSAPP[[#This Row],[Cumple con las normativas legales]]="No Cumple"),"No Cumple","Cumple")</f>
        <v>Cumple</v>
      </c>
      <c r="AD3988" s="1" t="s">
        <v>46</v>
      </c>
      <c r="AE3988" s="1" t="s">
        <v>3423</v>
      </c>
      <c r="AF3988" s="4">
        <v>0.59</v>
      </c>
      <c r="AG3988" s="4">
        <f>IF(AND(VOZ_WHATSAPP[[#This Row],[Estado Cierre]]="Sin Cierre",VOZ_WHATSAPP[[#This Row],[Nota Negocio]]="Sin Negocio"),VOZ_WHATSAPP[[#This Row],[Nota]]-24%,VOZ_WHATSAPP[[#This Row],[Nota]])</f>
        <v>0.35</v>
      </c>
      <c r="AH3988" s="8">
        <f>IF(VOZ_WHATSAPP[[#This Row],[Estado Legal]]="No Cumple",0,IF(VOZ_WHATSAPP[[#This Row],[Realiza lectura de guion Legal]]="No Cumple",VOZ_WHATSAPP[[#This Row],[Nota 2]]-50%,VOZ_WHATSAPP[[#This Row],[Nota 2]]))</f>
        <v>0.35</v>
      </c>
    </row>
    <row r="3989" spans="1:34" x14ac:dyDescent="0.25">
      <c r="A3989" s="2" t="str">
        <f>VOZ_WHATSAPP[[#This Row],[ID Asesor]]&amp;VOZ_WHATSAPP[[#This Row],[Fecha Monitoreo]]</f>
        <v>387845916</v>
      </c>
      <c r="B3989" s="2">
        <v>45916</v>
      </c>
      <c r="C3989" s="1" t="s">
        <v>126</v>
      </c>
      <c r="D3989" s="1">
        <v>3878</v>
      </c>
      <c r="E3989" s="2">
        <v>45916</v>
      </c>
      <c r="F3989" s="3">
        <v>0.36458333333333331</v>
      </c>
      <c r="G3989" s="1" t="s">
        <v>58</v>
      </c>
      <c r="H3989" s="1" t="s">
        <v>44</v>
      </c>
      <c r="I3989" s="1">
        <v>495</v>
      </c>
      <c r="J3989" s="1">
        <v>3213390170</v>
      </c>
      <c r="K3989" s="1" t="s">
        <v>45</v>
      </c>
      <c r="L3989" s="1" t="s">
        <v>46</v>
      </c>
      <c r="M3989" s="1" t="s">
        <v>46</v>
      </c>
      <c r="N3989" s="1" t="s">
        <v>47</v>
      </c>
      <c r="O3989" s="1" t="s">
        <v>54</v>
      </c>
      <c r="P3989" s="1" t="s">
        <v>54</v>
      </c>
      <c r="Q3989" s="1" t="s">
        <v>46</v>
      </c>
      <c r="R3989" s="1" t="s">
        <v>46</v>
      </c>
      <c r="S3989" s="1" t="s">
        <v>48</v>
      </c>
      <c r="T3989" s="12" t="str">
        <f>IF(OR(VOZ_WHATSAPP[[#This Row],[Brinda argumentos coherentes a la objeción]]="No Cumple",VOZ_WHATSAPP[[#This Row],[Despliegue de Beneficios y/o consecuencias]]="No Cumple"),"Sin Negocio","Negocio")</f>
        <v>Negocio</v>
      </c>
      <c r="U3989" s="1" t="s">
        <v>48</v>
      </c>
      <c r="V3989" s="1" t="s">
        <v>48</v>
      </c>
      <c r="W3989" s="1" t="s">
        <v>48</v>
      </c>
      <c r="X3989" s="12" t="str">
        <f>IF(OR(VOZ_WHATSAPP[[#This Row],[Confirma Valor de pago]]="No Cumple",VOZ_WHATSAPP[[#This Row],[Confirma hora de pago]]="No Cumple",VOZ_WHATSAPP[[#This Row],[Confirma medio de pago]]="No Cumple"),"Sin Cierre","Cierre")</f>
        <v>Cierre</v>
      </c>
      <c r="Y3989" s="1" t="s">
        <v>46</v>
      </c>
      <c r="Z3989" s="1" t="s">
        <v>46</v>
      </c>
      <c r="AA3989" s="1" t="s">
        <v>46</v>
      </c>
      <c r="AB3989" s="1" t="s">
        <v>46</v>
      </c>
      <c r="AC3989" s="11" t="str">
        <f>IF(OR(VOZ_WHATSAPP[[#This Row],[La comunicación es asertiva, con respeto y evita maltrato]]="No Cumple",VOZ_WHATSAPP[[#This Row],[Cumple con las normativas legales]]="No Cumple"),"No Cumple","Cumple")</f>
        <v>Cumple</v>
      </c>
      <c r="AD3989" s="1" t="s">
        <v>46</v>
      </c>
      <c r="AE3989" s="1" t="s">
        <v>3424</v>
      </c>
      <c r="AF3989" s="4">
        <v>0.85</v>
      </c>
      <c r="AG3989" s="4">
        <f>IF(AND(VOZ_WHATSAPP[[#This Row],[Estado Cierre]]="Sin Cierre",VOZ_WHATSAPP[[#This Row],[Nota Negocio]]="Sin Negocio"),VOZ_WHATSAPP[[#This Row],[Nota]]-24%,VOZ_WHATSAPP[[#This Row],[Nota]])</f>
        <v>0.85</v>
      </c>
      <c r="AH3989" s="8">
        <f>IF(VOZ_WHATSAPP[[#This Row],[Estado Legal]]="No Cumple",0,IF(VOZ_WHATSAPP[[#This Row],[Realiza lectura de guion Legal]]="No Cumple",VOZ_WHATSAPP[[#This Row],[Nota 2]]-50%,VOZ_WHATSAPP[[#This Row],[Nota 2]]))</f>
        <v>0.85</v>
      </c>
    </row>
    <row r="3990" spans="1:34" x14ac:dyDescent="0.25">
      <c r="A3990" s="2" t="str">
        <f>VOZ_WHATSAPP[[#This Row],[ID Asesor]]&amp;VOZ_WHATSAPP[[#This Row],[Fecha Monitoreo]]</f>
        <v>413245916</v>
      </c>
      <c r="B3990" s="2">
        <v>45916</v>
      </c>
      <c r="C3990" s="1" t="s">
        <v>50</v>
      </c>
      <c r="D3990" s="1">
        <v>4132</v>
      </c>
      <c r="E3990" s="2">
        <v>45916</v>
      </c>
      <c r="F3990" s="3">
        <v>0.35902777777777778</v>
      </c>
      <c r="G3990" s="1" t="s">
        <v>51</v>
      </c>
      <c r="H3990" s="1" t="s">
        <v>44</v>
      </c>
      <c r="I3990" s="1">
        <v>1440</v>
      </c>
      <c r="J3990" s="1">
        <v>3107224206</v>
      </c>
      <c r="K3990" s="1" t="s">
        <v>45</v>
      </c>
      <c r="L3990" s="1" t="s">
        <v>46</v>
      </c>
      <c r="M3990" s="1" t="s">
        <v>46</v>
      </c>
      <c r="N3990" s="1" t="s">
        <v>46</v>
      </c>
      <c r="O3990" s="1" t="s">
        <v>48</v>
      </c>
      <c r="P3990" s="1" t="s">
        <v>48</v>
      </c>
      <c r="Q3990" s="1" t="s">
        <v>46</v>
      </c>
      <c r="R3990" s="1" t="s">
        <v>47</v>
      </c>
      <c r="S3990" s="1" t="s">
        <v>46</v>
      </c>
      <c r="T3990" s="12" t="str">
        <f>IF(OR(VOZ_WHATSAPP[[#This Row],[Brinda argumentos coherentes a la objeción]]="No Cumple",VOZ_WHATSAPP[[#This Row],[Despliegue de Beneficios y/o consecuencias]]="No Cumple"),"Sin Negocio","Negocio")</f>
        <v>Sin Negocio</v>
      </c>
      <c r="U3990" s="1" t="s">
        <v>48</v>
      </c>
      <c r="V3990" s="1" t="s">
        <v>48</v>
      </c>
      <c r="W3990" s="1" t="s">
        <v>48</v>
      </c>
      <c r="X3990" s="12" t="str">
        <f>IF(OR(VOZ_WHATSAPP[[#This Row],[Confirma Valor de pago]]="No Cumple",VOZ_WHATSAPP[[#This Row],[Confirma hora de pago]]="No Cumple",VOZ_WHATSAPP[[#This Row],[Confirma medio de pago]]="No Cumple"),"Sin Cierre","Cierre")</f>
        <v>Cierre</v>
      </c>
      <c r="Y3990" s="1" t="s">
        <v>54</v>
      </c>
      <c r="Z3990" s="1" t="s">
        <v>54</v>
      </c>
      <c r="AA3990" s="1" t="s">
        <v>46</v>
      </c>
      <c r="AB3990" s="1" t="s">
        <v>46</v>
      </c>
      <c r="AC3990" s="11" t="str">
        <f>IF(OR(VOZ_WHATSAPP[[#This Row],[La comunicación es asertiva, con respeto y evita maltrato]]="No Cumple",VOZ_WHATSAPP[[#This Row],[Cumple con las normativas legales]]="No Cumple"),"No Cumple","Cumple")</f>
        <v>Cumple</v>
      </c>
      <c r="AD3990" s="1" t="s">
        <v>46</v>
      </c>
      <c r="AE3990" s="1" t="s">
        <v>3425</v>
      </c>
      <c r="AF3990" s="4">
        <v>0.67</v>
      </c>
      <c r="AG3990" s="4">
        <f>IF(AND(VOZ_WHATSAPP[[#This Row],[Estado Cierre]]="Sin Cierre",VOZ_WHATSAPP[[#This Row],[Nota Negocio]]="Sin Negocio"),VOZ_WHATSAPP[[#This Row],[Nota]]-24%,VOZ_WHATSAPP[[#This Row],[Nota]])</f>
        <v>0.67</v>
      </c>
      <c r="AH3990" s="8">
        <f>IF(VOZ_WHATSAPP[[#This Row],[Estado Legal]]="No Cumple",0,IF(VOZ_WHATSAPP[[#This Row],[Realiza lectura de guion Legal]]="No Cumple",VOZ_WHATSAPP[[#This Row],[Nota 2]]-50%,VOZ_WHATSAPP[[#This Row],[Nota 2]]))</f>
        <v>0.67</v>
      </c>
    </row>
    <row r="3991" spans="1:34" x14ac:dyDescent="0.25">
      <c r="A3991" s="2" t="str">
        <f>VOZ_WHATSAPP[[#This Row],[ID Asesor]]&amp;VOZ_WHATSAPP[[#This Row],[Fecha Monitoreo]]</f>
        <v>312845916</v>
      </c>
      <c r="B3991" s="2">
        <v>45916</v>
      </c>
      <c r="C3991" s="1" t="s">
        <v>42</v>
      </c>
      <c r="D3991" s="1">
        <v>3128</v>
      </c>
      <c r="E3991" s="2">
        <v>45916</v>
      </c>
      <c r="F3991" s="3">
        <v>0.3347222222222222</v>
      </c>
      <c r="G3991" s="1" t="s">
        <v>60</v>
      </c>
      <c r="H3991" s="1" t="s">
        <v>71</v>
      </c>
      <c r="I3991" s="1"/>
      <c r="J3991" s="1"/>
      <c r="K3991" s="1"/>
      <c r="L3991" s="1" t="s">
        <v>46</v>
      </c>
      <c r="M3991" s="1" t="s">
        <v>48</v>
      </c>
      <c r="N3991" s="1" t="s">
        <v>46</v>
      </c>
      <c r="O3991" s="1" t="s">
        <v>46</v>
      </c>
      <c r="P3991" s="1" t="s">
        <v>46</v>
      </c>
      <c r="Q3991" s="1" t="s">
        <v>46</v>
      </c>
      <c r="R3991" s="1" t="s">
        <v>46</v>
      </c>
      <c r="S3991" s="1" t="s">
        <v>47</v>
      </c>
      <c r="T3991" s="12" t="str">
        <f>IF(OR(VOZ_WHATSAPP[[#This Row],[Brinda argumentos coherentes a la objeción]]="No Cumple",VOZ_WHATSAPP[[#This Row],[Despliegue de Beneficios y/o consecuencias]]="No Cumple"),"Sin Negocio","Negocio")</f>
        <v>Sin Negocio</v>
      </c>
      <c r="U3991" s="1" t="s">
        <v>46</v>
      </c>
      <c r="V3991" s="1" t="s">
        <v>46</v>
      </c>
      <c r="W3991" s="1" t="s">
        <v>46</v>
      </c>
      <c r="X3991" s="12" t="str">
        <f>IF(OR(VOZ_WHATSAPP[[#This Row],[Confirma Valor de pago]]="No Cumple",VOZ_WHATSAPP[[#This Row],[Confirma hora de pago]]="No Cumple",VOZ_WHATSAPP[[#This Row],[Confirma medio de pago]]="No Cumple"),"Sin Cierre","Cierre")</f>
        <v>Cierre</v>
      </c>
      <c r="Y3991" s="1" t="s">
        <v>48</v>
      </c>
      <c r="Z3991" s="1" t="s">
        <v>48</v>
      </c>
      <c r="AA3991" s="1" t="s">
        <v>46</v>
      </c>
      <c r="AB3991" s="1" t="s">
        <v>54</v>
      </c>
      <c r="AC3991" s="11" t="str">
        <f>IF(OR(VOZ_WHATSAPP[[#This Row],[La comunicación es asertiva, con respeto y evita maltrato]]="No Cumple",VOZ_WHATSAPP[[#This Row],[Cumple con las normativas legales]]="No Cumple"),"No Cumple","Cumple")</f>
        <v>No Cumple</v>
      </c>
      <c r="AD3991" s="1" t="s">
        <v>48</v>
      </c>
      <c r="AE3991" s="1" t="s">
        <v>3426</v>
      </c>
      <c r="AF3991" s="4">
        <v>0.9</v>
      </c>
      <c r="AG3991" s="4">
        <f>IF(AND(VOZ_WHATSAPP[[#This Row],[Estado Cierre]]="Sin Cierre",VOZ_WHATSAPP[[#This Row],[Nota Negocio]]="Sin Negocio"),VOZ_WHATSAPP[[#This Row],[Nota]]-24%,VOZ_WHATSAPP[[#This Row],[Nota]])</f>
        <v>0.9</v>
      </c>
      <c r="AH3991" s="8">
        <f>IF(VOZ_WHATSAPP[[#This Row],[Estado Legal]]="No Cumple",0,IF(VOZ_WHATSAPP[[#This Row],[Realiza lectura de guion Legal]]="No Cumple",VOZ_WHATSAPP[[#This Row],[Nota 2]]-50%,VOZ_WHATSAPP[[#This Row],[Nota 2]]))</f>
        <v>0</v>
      </c>
    </row>
    <row r="3992" spans="1:34" x14ac:dyDescent="0.25">
      <c r="A3992" s="2" t="str">
        <f>VOZ_WHATSAPP[[#This Row],[ID Asesor]]&amp;VOZ_WHATSAPP[[#This Row],[Fecha Monitoreo]]</f>
        <v>386445916</v>
      </c>
      <c r="B3992" s="2">
        <v>45916</v>
      </c>
      <c r="C3992" s="1" t="s">
        <v>126</v>
      </c>
      <c r="D3992" s="1">
        <v>3864</v>
      </c>
      <c r="E3992" s="2">
        <v>45916</v>
      </c>
      <c r="F3992" s="3">
        <v>0.42986111111111114</v>
      </c>
      <c r="G3992" s="1" t="s">
        <v>58</v>
      </c>
      <c r="H3992" s="1" t="s">
        <v>44</v>
      </c>
      <c r="I3992" s="1">
        <v>574</v>
      </c>
      <c r="J3992" s="1">
        <v>3108547364</v>
      </c>
      <c r="K3992" s="1" t="s">
        <v>45</v>
      </c>
      <c r="L3992" s="1" t="s">
        <v>46</v>
      </c>
      <c r="M3992" s="1" t="s">
        <v>46</v>
      </c>
      <c r="N3992" s="1" t="s">
        <v>46</v>
      </c>
      <c r="O3992" s="1" t="s">
        <v>46</v>
      </c>
      <c r="P3992" s="1" t="s">
        <v>46</v>
      </c>
      <c r="Q3992" s="1" t="s">
        <v>48</v>
      </c>
      <c r="R3992" s="1" t="s">
        <v>48</v>
      </c>
      <c r="S3992" s="1" t="s">
        <v>48</v>
      </c>
      <c r="T3992" s="12" t="str">
        <f>IF(OR(VOZ_WHATSAPP[[#This Row],[Brinda argumentos coherentes a la objeción]]="No Cumple",VOZ_WHATSAPP[[#This Row],[Despliegue de Beneficios y/o consecuencias]]="No Cumple"),"Sin Negocio","Negocio")</f>
        <v>Negocio</v>
      </c>
      <c r="U3992" s="1" t="s">
        <v>46</v>
      </c>
      <c r="V3992" s="1" t="s">
        <v>46</v>
      </c>
      <c r="W3992" s="1" t="s">
        <v>46</v>
      </c>
      <c r="X3992" s="12" t="str">
        <f>IF(OR(VOZ_WHATSAPP[[#This Row],[Confirma Valor de pago]]="No Cumple",VOZ_WHATSAPP[[#This Row],[Confirma hora de pago]]="No Cumple",VOZ_WHATSAPP[[#This Row],[Confirma medio de pago]]="No Cumple"),"Sin Cierre","Cierre")</f>
        <v>Cierre</v>
      </c>
      <c r="Y3992" s="1" t="s">
        <v>46</v>
      </c>
      <c r="Z3992" s="1" t="s">
        <v>46</v>
      </c>
      <c r="AA3992" s="1" t="s">
        <v>46</v>
      </c>
      <c r="AB3992" s="1" t="s">
        <v>46</v>
      </c>
      <c r="AC3992" s="11" t="str">
        <f>IF(OR(VOZ_WHATSAPP[[#This Row],[La comunicación es asertiva, con respeto y evita maltrato]]="No Cumple",VOZ_WHATSAPP[[#This Row],[Cumple con las normativas legales]]="No Cumple"),"No Cumple","Cumple")</f>
        <v>Cumple</v>
      </c>
      <c r="AD3992" s="1" t="s">
        <v>46</v>
      </c>
      <c r="AE3992" s="1" t="s">
        <v>131</v>
      </c>
      <c r="AF3992" s="4">
        <v>1</v>
      </c>
      <c r="AG3992" s="4">
        <f>IF(AND(VOZ_WHATSAPP[[#This Row],[Estado Cierre]]="Sin Cierre",VOZ_WHATSAPP[[#This Row],[Nota Negocio]]="Sin Negocio"),VOZ_WHATSAPP[[#This Row],[Nota]]-24%,VOZ_WHATSAPP[[#This Row],[Nota]])</f>
        <v>1</v>
      </c>
      <c r="AH3992" s="8">
        <f>IF(VOZ_WHATSAPP[[#This Row],[Estado Legal]]="No Cumple",0,IF(VOZ_WHATSAPP[[#This Row],[Realiza lectura de guion Legal]]="No Cumple",VOZ_WHATSAPP[[#This Row],[Nota 2]]-50%,VOZ_WHATSAPP[[#This Row],[Nota 2]]))</f>
        <v>1</v>
      </c>
    </row>
    <row r="3993" spans="1:34" x14ac:dyDescent="0.25">
      <c r="A3993" s="2" t="str">
        <f>VOZ_WHATSAPP[[#This Row],[ID Asesor]]&amp;VOZ_WHATSAPP[[#This Row],[Fecha Monitoreo]]</f>
        <v>228145916</v>
      </c>
      <c r="B3993" s="2">
        <v>45916</v>
      </c>
      <c r="C3993" s="1" t="s">
        <v>50</v>
      </c>
      <c r="D3993" s="1">
        <v>2281</v>
      </c>
      <c r="E3993" s="2">
        <v>45916</v>
      </c>
      <c r="F3993" s="3">
        <v>0.33611111111111114</v>
      </c>
      <c r="G3993" s="1" t="s">
        <v>60</v>
      </c>
      <c r="H3993" s="1" t="s">
        <v>71</v>
      </c>
      <c r="I3993" s="1"/>
      <c r="J3993" s="1"/>
      <c r="K3993" s="1"/>
      <c r="L3993" s="1" t="s">
        <v>46</v>
      </c>
      <c r="M3993" s="1" t="s">
        <v>46</v>
      </c>
      <c r="N3993" s="1" t="s">
        <v>46</v>
      </c>
      <c r="O3993" s="1" t="s">
        <v>48</v>
      </c>
      <c r="P3993" s="1" t="s">
        <v>48</v>
      </c>
      <c r="Q3993" s="1" t="s">
        <v>48</v>
      </c>
      <c r="R3993" s="1" t="s">
        <v>48</v>
      </c>
      <c r="S3993" s="1" t="s">
        <v>46</v>
      </c>
      <c r="T3993" s="12" t="str">
        <f>IF(OR(VOZ_WHATSAPP[[#This Row],[Brinda argumentos coherentes a la objeción]]="No Cumple",VOZ_WHATSAPP[[#This Row],[Despliegue de Beneficios y/o consecuencias]]="No Cumple"),"Sin Negocio","Negocio")</f>
        <v>Negocio</v>
      </c>
      <c r="U3993" s="1" t="s">
        <v>46</v>
      </c>
      <c r="V3993" s="1" t="s">
        <v>46</v>
      </c>
      <c r="W3993" s="1" t="s">
        <v>46</v>
      </c>
      <c r="X3993" s="12" t="str">
        <f>IF(OR(VOZ_WHATSAPP[[#This Row],[Confirma Valor de pago]]="No Cumple",VOZ_WHATSAPP[[#This Row],[Confirma hora de pago]]="No Cumple",VOZ_WHATSAPP[[#This Row],[Confirma medio de pago]]="No Cumple"),"Sin Cierre","Cierre")</f>
        <v>Cierre</v>
      </c>
      <c r="Y3993" s="1" t="s">
        <v>48</v>
      </c>
      <c r="Z3993" s="1" t="s">
        <v>54</v>
      </c>
      <c r="AA3993" s="1" t="s">
        <v>46</v>
      </c>
      <c r="AB3993" s="1" t="s">
        <v>46</v>
      </c>
      <c r="AC3993" s="11" t="str">
        <f>IF(OR(VOZ_WHATSAPP[[#This Row],[La comunicación es asertiva, con respeto y evita maltrato]]="No Cumple",VOZ_WHATSAPP[[#This Row],[Cumple con las normativas legales]]="No Cumple"),"No Cumple","Cumple")</f>
        <v>Cumple</v>
      </c>
      <c r="AD3993" s="1" t="s">
        <v>48</v>
      </c>
      <c r="AE3993" s="1" t="s">
        <v>3427</v>
      </c>
      <c r="AF3993" s="4">
        <v>0.85</v>
      </c>
      <c r="AG3993" s="4">
        <f>IF(AND(VOZ_WHATSAPP[[#This Row],[Estado Cierre]]="Sin Cierre",VOZ_WHATSAPP[[#This Row],[Nota Negocio]]="Sin Negocio"),VOZ_WHATSAPP[[#This Row],[Nota]]-24%,VOZ_WHATSAPP[[#This Row],[Nota]])</f>
        <v>0.85</v>
      </c>
      <c r="AH3993" s="8">
        <f>IF(VOZ_WHATSAPP[[#This Row],[Estado Legal]]="No Cumple",0,IF(VOZ_WHATSAPP[[#This Row],[Realiza lectura de guion Legal]]="No Cumple",VOZ_WHATSAPP[[#This Row],[Nota 2]]-50%,VOZ_WHATSAPP[[#This Row],[Nota 2]]))</f>
        <v>0.85</v>
      </c>
    </row>
    <row r="3994" spans="1:34" x14ac:dyDescent="0.25">
      <c r="A3994" s="2" t="str">
        <f>VOZ_WHATSAPP[[#This Row],[ID Asesor]]&amp;VOZ_WHATSAPP[[#This Row],[Fecha Monitoreo]]</f>
        <v>303545916</v>
      </c>
      <c r="B3994" s="2">
        <v>45916</v>
      </c>
      <c r="C3994" s="1" t="s">
        <v>42</v>
      </c>
      <c r="D3994" s="1">
        <v>3035</v>
      </c>
      <c r="E3994" s="2">
        <v>45916</v>
      </c>
      <c r="F3994" s="3">
        <v>0.5131944444444444</v>
      </c>
      <c r="G3994" s="1" t="s">
        <v>60</v>
      </c>
      <c r="H3994" s="1" t="s">
        <v>71</v>
      </c>
      <c r="I3994" s="1"/>
      <c r="J3994" s="1"/>
      <c r="K3994" s="1"/>
      <c r="L3994" s="1" t="s">
        <v>47</v>
      </c>
      <c r="M3994" s="1" t="s">
        <v>46</v>
      </c>
      <c r="N3994" s="1" t="s">
        <v>46</v>
      </c>
      <c r="O3994" s="1" t="s">
        <v>46</v>
      </c>
      <c r="P3994" s="1" t="s">
        <v>46</v>
      </c>
      <c r="Q3994" s="1" t="s">
        <v>48</v>
      </c>
      <c r="R3994" s="1" t="s">
        <v>48</v>
      </c>
      <c r="S3994" s="1" t="s">
        <v>46</v>
      </c>
      <c r="T3994" s="12" t="str">
        <f>IF(OR(VOZ_WHATSAPP[[#This Row],[Brinda argumentos coherentes a la objeción]]="No Cumple",VOZ_WHATSAPP[[#This Row],[Despliegue de Beneficios y/o consecuencias]]="No Cumple"),"Sin Negocio","Negocio")</f>
        <v>Negocio</v>
      </c>
      <c r="U3994" s="1" t="s">
        <v>47</v>
      </c>
      <c r="V3994" s="1" t="s">
        <v>46</v>
      </c>
      <c r="W3994" s="1" t="s">
        <v>46</v>
      </c>
      <c r="X3994" s="12" t="str">
        <f>IF(OR(VOZ_WHATSAPP[[#This Row],[Confirma Valor de pago]]="No Cumple",VOZ_WHATSAPP[[#This Row],[Confirma hora de pago]]="No Cumple",VOZ_WHATSAPP[[#This Row],[Confirma medio de pago]]="No Cumple"),"Sin Cierre","Cierre")</f>
        <v>Sin Cierre</v>
      </c>
      <c r="Y3994" s="1" t="s">
        <v>46</v>
      </c>
      <c r="Z3994" s="1" t="s">
        <v>46</v>
      </c>
      <c r="AA3994" s="1" t="s">
        <v>46</v>
      </c>
      <c r="AB3994" s="1" t="s">
        <v>46</v>
      </c>
      <c r="AC3994" s="11" t="str">
        <f>IF(OR(VOZ_WHATSAPP[[#This Row],[La comunicación es asertiva, con respeto y evita maltrato]]="No Cumple",VOZ_WHATSAPP[[#This Row],[Cumple con las normativas legales]]="No Cumple"),"No Cumple","Cumple")</f>
        <v>Cumple</v>
      </c>
      <c r="AD3994" s="1" t="s">
        <v>46</v>
      </c>
      <c r="AE3994" s="1" t="s">
        <v>3428</v>
      </c>
      <c r="AF3994" s="4">
        <v>0.88</v>
      </c>
      <c r="AG3994" s="4">
        <f>IF(AND(VOZ_WHATSAPP[[#This Row],[Estado Cierre]]="Sin Cierre",VOZ_WHATSAPP[[#This Row],[Nota Negocio]]="Sin Negocio"),VOZ_WHATSAPP[[#This Row],[Nota]]-24%,VOZ_WHATSAPP[[#This Row],[Nota]])</f>
        <v>0.88</v>
      </c>
      <c r="AH3994" s="8">
        <f>IF(VOZ_WHATSAPP[[#This Row],[Estado Legal]]="No Cumple",0,IF(VOZ_WHATSAPP[[#This Row],[Realiza lectura de guion Legal]]="No Cumple",VOZ_WHATSAPP[[#This Row],[Nota 2]]-50%,VOZ_WHATSAPP[[#This Row],[Nota 2]]))</f>
        <v>0.88</v>
      </c>
    </row>
    <row r="3995" spans="1:34" x14ac:dyDescent="0.25">
      <c r="A3995" s="2" t="str">
        <f>VOZ_WHATSAPP[[#This Row],[ID Asesor]]&amp;VOZ_WHATSAPP[[#This Row],[Fecha Monitoreo]]</f>
        <v>337245916</v>
      </c>
      <c r="B3995" s="2">
        <v>45916</v>
      </c>
      <c r="C3995" s="1" t="s">
        <v>126</v>
      </c>
      <c r="D3995" s="1">
        <v>3372</v>
      </c>
      <c r="E3995" s="2">
        <v>45916</v>
      </c>
      <c r="F3995" s="3">
        <v>0.63402777777777775</v>
      </c>
      <c r="G3995" s="1" t="s">
        <v>58</v>
      </c>
      <c r="H3995" s="1" t="s">
        <v>44</v>
      </c>
      <c r="I3995" s="1">
        <v>401</v>
      </c>
      <c r="J3995" s="1">
        <v>3058165293</v>
      </c>
      <c r="K3995" s="1" t="s">
        <v>45</v>
      </c>
      <c r="L3995" s="1" t="s">
        <v>46</v>
      </c>
      <c r="M3995" s="1" t="s">
        <v>46</v>
      </c>
      <c r="N3995" s="1" t="s">
        <v>46</v>
      </c>
      <c r="O3995" s="1" t="s">
        <v>46</v>
      </c>
      <c r="P3995" s="1" t="s">
        <v>46</v>
      </c>
      <c r="Q3995" s="1" t="s">
        <v>46</v>
      </c>
      <c r="R3995" s="1" t="s">
        <v>46</v>
      </c>
      <c r="S3995" s="1" t="s">
        <v>48</v>
      </c>
      <c r="T3995" s="12" t="str">
        <f>IF(OR(VOZ_WHATSAPP[[#This Row],[Brinda argumentos coherentes a la objeción]]="No Cumple",VOZ_WHATSAPP[[#This Row],[Despliegue de Beneficios y/o consecuencias]]="No Cumple"),"Sin Negocio","Negocio")</f>
        <v>Negocio</v>
      </c>
      <c r="U3995" s="1" t="s">
        <v>46</v>
      </c>
      <c r="V3995" s="1" t="s">
        <v>46</v>
      </c>
      <c r="W3995" s="1" t="s">
        <v>46</v>
      </c>
      <c r="X3995" s="12" t="str">
        <f>IF(OR(VOZ_WHATSAPP[[#This Row],[Confirma Valor de pago]]="No Cumple",VOZ_WHATSAPP[[#This Row],[Confirma hora de pago]]="No Cumple",VOZ_WHATSAPP[[#This Row],[Confirma medio de pago]]="No Cumple"),"Sin Cierre","Cierre")</f>
        <v>Cierre</v>
      </c>
      <c r="Y3995" s="1" t="s">
        <v>46</v>
      </c>
      <c r="Z3995" s="1" t="s">
        <v>46</v>
      </c>
      <c r="AA3995" s="1" t="s">
        <v>46</v>
      </c>
      <c r="AB3995" s="1" t="s">
        <v>46</v>
      </c>
      <c r="AC3995" s="11" t="str">
        <f>IF(OR(VOZ_WHATSAPP[[#This Row],[La comunicación es asertiva, con respeto y evita maltrato]]="No Cumple",VOZ_WHATSAPP[[#This Row],[Cumple con las normativas legales]]="No Cumple"),"No Cumple","Cumple")</f>
        <v>Cumple</v>
      </c>
      <c r="AD3995" s="1" t="s">
        <v>46</v>
      </c>
      <c r="AE3995" s="1" t="s">
        <v>131</v>
      </c>
      <c r="AF3995" s="4">
        <v>1</v>
      </c>
      <c r="AG3995" s="4">
        <f>IF(AND(VOZ_WHATSAPP[[#This Row],[Estado Cierre]]="Sin Cierre",VOZ_WHATSAPP[[#This Row],[Nota Negocio]]="Sin Negocio"),VOZ_WHATSAPP[[#This Row],[Nota]]-24%,VOZ_WHATSAPP[[#This Row],[Nota]])</f>
        <v>1</v>
      </c>
      <c r="AH3995" s="8">
        <f>IF(VOZ_WHATSAPP[[#This Row],[Estado Legal]]="No Cumple",0,IF(VOZ_WHATSAPP[[#This Row],[Realiza lectura de guion Legal]]="No Cumple",VOZ_WHATSAPP[[#This Row],[Nota 2]]-50%,VOZ_WHATSAPP[[#This Row],[Nota 2]]))</f>
        <v>1</v>
      </c>
    </row>
    <row r="3996" spans="1:34" x14ac:dyDescent="0.25">
      <c r="A3996" s="2" t="str">
        <f>VOZ_WHATSAPP[[#This Row],[ID Asesor]]&amp;VOZ_WHATSAPP[[#This Row],[Fecha Monitoreo]]</f>
        <v>396945916</v>
      </c>
      <c r="B3996" s="2">
        <v>45916</v>
      </c>
      <c r="C3996" s="1" t="s">
        <v>42</v>
      </c>
      <c r="D3996" s="1">
        <v>3969</v>
      </c>
      <c r="E3996" s="2">
        <v>45916</v>
      </c>
      <c r="F3996" s="3">
        <v>0.39791666666666664</v>
      </c>
      <c r="G3996" s="1" t="s">
        <v>51</v>
      </c>
      <c r="H3996" s="1" t="s">
        <v>71</v>
      </c>
      <c r="I3996" s="1"/>
      <c r="J3996" s="1"/>
      <c r="K3996" s="1"/>
      <c r="L3996" s="1" t="s">
        <v>46</v>
      </c>
      <c r="M3996" s="1" t="s">
        <v>46</v>
      </c>
      <c r="N3996" s="1" t="s">
        <v>46</v>
      </c>
      <c r="O3996" s="1" t="s">
        <v>46</v>
      </c>
      <c r="P3996" s="1" t="s">
        <v>46</v>
      </c>
      <c r="Q3996" s="1" t="s">
        <v>46</v>
      </c>
      <c r="R3996" s="1" t="s">
        <v>46</v>
      </c>
      <c r="S3996" s="1" t="s">
        <v>46</v>
      </c>
      <c r="T3996" s="12" t="str">
        <f>IF(OR(VOZ_WHATSAPP[[#This Row],[Brinda argumentos coherentes a la objeción]]="No Cumple",VOZ_WHATSAPP[[#This Row],[Despliegue de Beneficios y/o consecuencias]]="No Cumple"),"Sin Negocio","Negocio")</f>
        <v>Negocio</v>
      </c>
      <c r="U3996" s="1" t="s">
        <v>46</v>
      </c>
      <c r="V3996" s="1" t="s">
        <v>47</v>
      </c>
      <c r="W3996" s="1" t="s">
        <v>47</v>
      </c>
      <c r="X3996" s="12" t="str">
        <f>IF(OR(VOZ_WHATSAPP[[#This Row],[Confirma Valor de pago]]="No Cumple",VOZ_WHATSAPP[[#This Row],[Confirma hora de pago]]="No Cumple",VOZ_WHATSAPP[[#This Row],[Confirma medio de pago]]="No Cumple"),"Sin Cierre","Cierre")</f>
        <v>Sin Cierre</v>
      </c>
      <c r="Y3996" s="1" t="s">
        <v>46</v>
      </c>
      <c r="Z3996" s="1" t="s">
        <v>48</v>
      </c>
      <c r="AA3996" s="1" t="s">
        <v>46</v>
      </c>
      <c r="AB3996" s="1" t="s">
        <v>46</v>
      </c>
      <c r="AC3996" s="11" t="str">
        <f>IF(OR(VOZ_WHATSAPP[[#This Row],[La comunicación es asertiva, con respeto y evita maltrato]]="No Cumple",VOZ_WHATSAPP[[#This Row],[Cumple con las normativas legales]]="No Cumple"),"No Cumple","Cumple")</f>
        <v>Cumple</v>
      </c>
      <c r="AD3996" s="1" t="s">
        <v>46</v>
      </c>
      <c r="AE3996" s="1" t="s">
        <v>3429</v>
      </c>
      <c r="AF3996" s="4">
        <v>0.84</v>
      </c>
      <c r="AG3996" s="4">
        <f>IF(AND(VOZ_WHATSAPP[[#This Row],[Estado Cierre]]="Sin Cierre",VOZ_WHATSAPP[[#This Row],[Nota Negocio]]="Sin Negocio"),VOZ_WHATSAPP[[#This Row],[Nota]]-24%,VOZ_WHATSAPP[[#This Row],[Nota]])</f>
        <v>0.84</v>
      </c>
      <c r="AH3996" s="8">
        <f>IF(VOZ_WHATSAPP[[#This Row],[Estado Legal]]="No Cumple",0,IF(VOZ_WHATSAPP[[#This Row],[Realiza lectura de guion Legal]]="No Cumple",VOZ_WHATSAPP[[#This Row],[Nota 2]]-50%,VOZ_WHATSAPP[[#This Row],[Nota 2]]))</f>
        <v>0.84</v>
      </c>
    </row>
    <row r="3997" spans="1:34" x14ac:dyDescent="0.25">
      <c r="A3997" s="2" t="str">
        <f>VOZ_WHATSAPP[[#This Row],[ID Asesor]]&amp;VOZ_WHATSAPP[[#This Row],[Fecha Monitoreo]]</f>
        <v>407345916</v>
      </c>
      <c r="B3997" s="2">
        <v>45916</v>
      </c>
      <c r="C3997" s="1" t="s">
        <v>50</v>
      </c>
      <c r="D3997" s="1">
        <v>4073</v>
      </c>
      <c r="E3997" s="2">
        <v>45916</v>
      </c>
      <c r="F3997" s="3">
        <v>0.46597222222222223</v>
      </c>
      <c r="G3997" s="1" t="s">
        <v>43</v>
      </c>
      <c r="H3997" s="1" t="s">
        <v>44</v>
      </c>
      <c r="I3997" s="1">
        <v>11009622</v>
      </c>
      <c r="J3997" s="1">
        <v>3136380514</v>
      </c>
      <c r="K3997" s="1" t="s">
        <v>49</v>
      </c>
      <c r="L3997" s="1" t="s">
        <v>46</v>
      </c>
      <c r="M3997" s="1" t="s">
        <v>46</v>
      </c>
      <c r="N3997" s="1" t="s">
        <v>46</v>
      </c>
      <c r="O3997" s="1" t="s">
        <v>46</v>
      </c>
      <c r="P3997" s="1" t="s">
        <v>46</v>
      </c>
      <c r="Q3997" s="1" t="s">
        <v>47</v>
      </c>
      <c r="R3997" s="1" t="s">
        <v>47</v>
      </c>
      <c r="S3997" s="1" t="s">
        <v>46</v>
      </c>
      <c r="T3997" s="12" t="str">
        <f>IF(OR(VOZ_WHATSAPP[[#This Row],[Brinda argumentos coherentes a la objeción]]="No Cumple",VOZ_WHATSAPP[[#This Row],[Despliegue de Beneficios y/o consecuencias]]="No Cumple"),"Sin Negocio","Negocio")</f>
        <v>Sin Negocio</v>
      </c>
      <c r="U3997" s="1" t="s">
        <v>46</v>
      </c>
      <c r="V3997" s="1" t="s">
        <v>46</v>
      </c>
      <c r="W3997" s="1" t="s">
        <v>46</v>
      </c>
      <c r="X3997" s="12" t="str">
        <f>IF(OR(VOZ_WHATSAPP[[#This Row],[Confirma Valor de pago]]="No Cumple",VOZ_WHATSAPP[[#This Row],[Confirma hora de pago]]="No Cumple",VOZ_WHATSAPP[[#This Row],[Confirma medio de pago]]="No Cumple"),"Sin Cierre","Cierre")</f>
        <v>Cierre</v>
      </c>
      <c r="Y3997" s="1" t="s">
        <v>46</v>
      </c>
      <c r="Z3997" s="1" t="s">
        <v>46</v>
      </c>
      <c r="AA3997" s="1" t="s">
        <v>46</v>
      </c>
      <c r="AB3997" s="1" t="s">
        <v>46</v>
      </c>
      <c r="AC3997" s="11" t="str">
        <f>IF(OR(VOZ_WHATSAPP[[#This Row],[La comunicación es asertiva, con respeto y evita maltrato]]="No Cumple",VOZ_WHATSAPP[[#This Row],[Cumple con las normativas legales]]="No Cumple"),"No Cumple","Cumple")</f>
        <v>Cumple</v>
      </c>
      <c r="AD3997" s="1" t="s">
        <v>46</v>
      </c>
      <c r="AE3997" s="1" t="s">
        <v>3430</v>
      </c>
      <c r="AF3997" s="4">
        <v>0.8</v>
      </c>
      <c r="AG3997" s="4">
        <f>IF(AND(VOZ_WHATSAPP[[#This Row],[Estado Cierre]]="Sin Cierre",VOZ_WHATSAPP[[#This Row],[Nota Negocio]]="Sin Negocio"),VOZ_WHATSAPP[[#This Row],[Nota]]-24%,VOZ_WHATSAPP[[#This Row],[Nota]])</f>
        <v>0.8</v>
      </c>
      <c r="AH3997" s="8">
        <f>IF(VOZ_WHATSAPP[[#This Row],[Estado Legal]]="No Cumple",0,IF(VOZ_WHATSAPP[[#This Row],[Realiza lectura de guion Legal]]="No Cumple",VOZ_WHATSAPP[[#This Row],[Nota 2]]-50%,VOZ_WHATSAPP[[#This Row],[Nota 2]]))</f>
        <v>0.8</v>
      </c>
    </row>
    <row r="3998" spans="1:34" x14ac:dyDescent="0.25">
      <c r="A3998" s="2" t="str">
        <f>VOZ_WHATSAPP[[#This Row],[ID Asesor]]&amp;VOZ_WHATSAPP[[#This Row],[Fecha Monitoreo]]</f>
        <v>367345916</v>
      </c>
      <c r="B3998" s="2">
        <v>45916</v>
      </c>
      <c r="C3998" s="1" t="s">
        <v>50</v>
      </c>
      <c r="D3998" s="1">
        <v>3673</v>
      </c>
      <c r="E3998" s="2">
        <v>45916</v>
      </c>
      <c r="F3998" s="3">
        <v>0.34027777777777779</v>
      </c>
      <c r="G3998" s="1" t="s">
        <v>43</v>
      </c>
      <c r="H3998" s="1" t="s">
        <v>44</v>
      </c>
      <c r="I3998" s="1">
        <v>1381</v>
      </c>
      <c r="J3998" s="1"/>
      <c r="K3998" s="1" t="s">
        <v>45</v>
      </c>
      <c r="L3998" s="1" t="s">
        <v>46</v>
      </c>
      <c r="M3998" s="1" t="s">
        <v>48</v>
      </c>
      <c r="N3998" s="1" t="s">
        <v>46</v>
      </c>
      <c r="O3998" s="1" t="s">
        <v>46</v>
      </c>
      <c r="P3998" s="1" t="s">
        <v>46</v>
      </c>
      <c r="Q3998" s="1" t="s">
        <v>46</v>
      </c>
      <c r="R3998" s="1" t="s">
        <v>46</v>
      </c>
      <c r="S3998" s="1" t="s">
        <v>46</v>
      </c>
      <c r="T3998" s="12" t="str">
        <f>IF(OR(VOZ_WHATSAPP[[#This Row],[Brinda argumentos coherentes a la objeción]]="No Cumple",VOZ_WHATSAPP[[#This Row],[Despliegue de Beneficios y/o consecuencias]]="No Cumple"),"Sin Negocio","Negocio")</f>
        <v>Negocio</v>
      </c>
      <c r="U3998" s="1" t="s">
        <v>46</v>
      </c>
      <c r="V3998" s="1" t="s">
        <v>46</v>
      </c>
      <c r="W3998" s="1" t="s">
        <v>46</v>
      </c>
      <c r="X3998" s="12" t="str">
        <f>IF(OR(VOZ_WHATSAPP[[#This Row],[Confirma Valor de pago]]="No Cumple",VOZ_WHATSAPP[[#This Row],[Confirma hora de pago]]="No Cumple",VOZ_WHATSAPP[[#This Row],[Confirma medio de pago]]="No Cumple"),"Sin Cierre","Cierre")</f>
        <v>Cierre</v>
      </c>
      <c r="Y3998" s="1" t="s">
        <v>46</v>
      </c>
      <c r="Z3998" s="1" t="s">
        <v>46</v>
      </c>
      <c r="AA3998" s="1" t="s">
        <v>46</v>
      </c>
      <c r="AB3998" s="1" t="s">
        <v>46</v>
      </c>
      <c r="AC3998" s="11" t="str">
        <f>IF(OR(VOZ_WHATSAPP[[#This Row],[La comunicación es asertiva, con respeto y evita maltrato]]="No Cumple",VOZ_WHATSAPP[[#This Row],[Cumple con las normativas legales]]="No Cumple"),"No Cumple","Cumple")</f>
        <v>Cumple</v>
      </c>
      <c r="AD3998" s="1" t="s">
        <v>48</v>
      </c>
      <c r="AE3998" s="1" t="s">
        <v>3431</v>
      </c>
      <c r="AF3998" s="4">
        <v>1</v>
      </c>
      <c r="AG3998" s="4">
        <f>IF(AND(VOZ_WHATSAPP[[#This Row],[Estado Cierre]]="Sin Cierre",VOZ_WHATSAPP[[#This Row],[Nota Negocio]]="Sin Negocio"),VOZ_WHATSAPP[[#This Row],[Nota]]-24%,VOZ_WHATSAPP[[#This Row],[Nota]])</f>
        <v>1</v>
      </c>
      <c r="AH3998" s="8">
        <f>IF(VOZ_WHATSAPP[[#This Row],[Estado Legal]]="No Cumple",0,IF(VOZ_WHATSAPP[[#This Row],[Realiza lectura de guion Legal]]="No Cumple",VOZ_WHATSAPP[[#This Row],[Nota 2]]-50%,VOZ_WHATSAPP[[#This Row],[Nota 2]]))</f>
        <v>1</v>
      </c>
    </row>
    <row r="3999" spans="1:34" x14ac:dyDescent="0.25">
      <c r="A3999" s="2" t="str">
        <f>VOZ_WHATSAPP[[#This Row],[ID Asesor]]&amp;VOZ_WHATSAPP[[#This Row],[Fecha Monitoreo]]</f>
        <v>407945916</v>
      </c>
      <c r="B3999" s="2">
        <v>45916</v>
      </c>
      <c r="C3999" s="1" t="s">
        <v>696</v>
      </c>
      <c r="D3999" s="1">
        <v>4079</v>
      </c>
      <c r="E3999" s="2">
        <v>45916</v>
      </c>
      <c r="F3999" s="3">
        <v>0.6333333333333333</v>
      </c>
      <c r="G3999" s="1" t="s">
        <v>58</v>
      </c>
      <c r="H3999" s="1" t="s">
        <v>44</v>
      </c>
      <c r="I3999" s="1">
        <v>619</v>
      </c>
      <c r="J3999" s="1">
        <v>3012024162</v>
      </c>
      <c r="K3999" s="1" t="s">
        <v>45</v>
      </c>
      <c r="L3999" s="1" t="s">
        <v>46</v>
      </c>
      <c r="M3999" s="1" t="s">
        <v>46</v>
      </c>
      <c r="N3999" s="1" t="s">
        <v>46</v>
      </c>
      <c r="O3999" s="1" t="s">
        <v>48</v>
      </c>
      <c r="P3999" s="1" t="s">
        <v>48</v>
      </c>
      <c r="Q3999" s="1" t="s">
        <v>46</v>
      </c>
      <c r="R3999" s="1" t="s">
        <v>46</v>
      </c>
      <c r="S3999" s="1" t="s">
        <v>46</v>
      </c>
      <c r="T3999" s="12" t="str">
        <f>IF(OR(VOZ_WHATSAPP[[#This Row],[Brinda argumentos coherentes a la objeción]]="No Cumple",VOZ_WHATSAPP[[#This Row],[Despliegue de Beneficios y/o consecuencias]]="No Cumple"),"Sin Negocio","Negocio")</f>
        <v>Negocio</v>
      </c>
      <c r="U3999" s="1" t="s">
        <v>48</v>
      </c>
      <c r="V3999" s="1" t="s">
        <v>48</v>
      </c>
      <c r="W3999" s="1" t="s">
        <v>48</v>
      </c>
      <c r="X3999" s="12" t="str">
        <f>IF(OR(VOZ_WHATSAPP[[#This Row],[Confirma Valor de pago]]="No Cumple",VOZ_WHATSAPP[[#This Row],[Confirma hora de pago]]="No Cumple",VOZ_WHATSAPP[[#This Row],[Confirma medio de pago]]="No Cumple"),"Sin Cierre","Cierre")</f>
        <v>Cierre</v>
      </c>
      <c r="Y3999" s="1" t="s">
        <v>46</v>
      </c>
      <c r="Z3999" s="1" t="s">
        <v>46</v>
      </c>
      <c r="AA3999" s="1" t="s">
        <v>46</v>
      </c>
      <c r="AB3999" s="1" t="s">
        <v>46</v>
      </c>
      <c r="AC3999" s="11" t="str">
        <f>IF(OR(VOZ_WHATSAPP[[#This Row],[La comunicación es asertiva, con respeto y evita maltrato]]="No Cumple",VOZ_WHATSAPP[[#This Row],[Cumple con las normativas legales]]="No Cumple"),"No Cumple","Cumple")</f>
        <v>Cumple</v>
      </c>
      <c r="AD3999" s="1" t="s">
        <v>46</v>
      </c>
      <c r="AE3999" s="1" t="s">
        <v>3432</v>
      </c>
      <c r="AF3999" s="4">
        <v>1</v>
      </c>
      <c r="AG3999" s="4">
        <f>IF(AND(VOZ_WHATSAPP[[#This Row],[Estado Cierre]]="Sin Cierre",VOZ_WHATSAPP[[#This Row],[Nota Negocio]]="Sin Negocio"),VOZ_WHATSAPP[[#This Row],[Nota]]-24%,VOZ_WHATSAPP[[#This Row],[Nota]])</f>
        <v>1</v>
      </c>
      <c r="AH3999" s="8">
        <f>IF(VOZ_WHATSAPP[[#This Row],[Estado Legal]]="No Cumple",0,IF(VOZ_WHATSAPP[[#This Row],[Realiza lectura de guion Legal]]="No Cumple",VOZ_WHATSAPP[[#This Row],[Nota 2]]-50%,VOZ_WHATSAPP[[#This Row],[Nota 2]]))</f>
        <v>1</v>
      </c>
    </row>
    <row r="4000" spans="1:34" x14ac:dyDescent="0.25">
      <c r="A4000" s="2" t="str">
        <f>VOZ_WHATSAPP[[#This Row],[ID Asesor]]&amp;VOZ_WHATSAPP[[#This Row],[Fecha Monitoreo]]</f>
        <v>388145916</v>
      </c>
      <c r="B4000" s="2">
        <v>45916</v>
      </c>
      <c r="C4000" s="1" t="s">
        <v>696</v>
      </c>
      <c r="D4000" s="1">
        <v>3881</v>
      </c>
      <c r="E4000" s="2">
        <v>45916</v>
      </c>
      <c r="F4000" s="3">
        <v>0.4909722222222222</v>
      </c>
      <c r="G4000" s="1" t="s">
        <v>51</v>
      </c>
      <c r="H4000" s="1" t="s">
        <v>44</v>
      </c>
      <c r="I4000" s="1">
        <v>445</v>
      </c>
      <c r="J4000" s="1">
        <v>3012992729</v>
      </c>
      <c r="K4000" s="1" t="s">
        <v>45</v>
      </c>
      <c r="L4000" s="1" t="s">
        <v>46</v>
      </c>
      <c r="M4000" s="1" t="s">
        <v>46</v>
      </c>
      <c r="N4000" s="1" t="s">
        <v>46</v>
      </c>
      <c r="O4000" s="1" t="s">
        <v>46</v>
      </c>
      <c r="P4000" s="1" t="s">
        <v>46</v>
      </c>
      <c r="Q4000" s="1" t="s">
        <v>46</v>
      </c>
      <c r="R4000" s="1" t="s">
        <v>46</v>
      </c>
      <c r="S4000" s="1" t="s">
        <v>46</v>
      </c>
      <c r="T4000" s="12" t="str">
        <f>IF(OR(VOZ_WHATSAPP[[#This Row],[Brinda argumentos coherentes a la objeción]]="No Cumple",VOZ_WHATSAPP[[#This Row],[Despliegue de Beneficios y/o consecuencias]]="No Cumple"),"Sin Negocio","Negocio")</f>
        <v>Negocio</v>
      </c>
      <c r="U4000" s="1" t="s">
        <v>48</v>
      </c>
      <c r="V4000" s="1" t="s">
        <v>48</v>
      </c>
      <c r="W4000" s="1" t="s">
        <v>48</v>
      </c>
      <c r="X4000" s="12" t="str">
        <f>IF(OR(VOZ_WHATSAPP[[#This Row],[Confirma Valor de pago]]="No Cumple",VOZ_WHATSAPP[[#This Row],[Confirma hora de pago]]="No Cumple",VOZ_WHATSAPP[[#This Row],[Confirma medio de pago]]="No Cumple"),"Sin Cierre","Cierre")</f>
        <v>Cierre</v>
      </c>
      <c r="Y4000" s="1" t="s">
        <v>46</v>
      </c>
      <c r="Z4000" s="1" t="s">
        <v>46</v>
      </c>
      <c r="AA4000" s="1" t="s">
        <v>46</v>
      </c>
      <c r="AB4000" s="1" t="s">
        <v>46</v>
      </c>
      <c r="AC4000" s="11" t="str">
        <f>IF(OR(VOZ_WHATSAPP[[#This Row],[La comunicación es asertiva, con respeto y evita maltrato]]="No Cumple",VOZ_WHATSAPP[[#This Row],[Cumple con las normativas legales]]="No Cumple"),"No Cumple","Cumple")</f>
        <v>Cumple</v>
      </c>
      <c r="AD4000" s="1" t="s">
        <v>46</v>
      </c>
      <c r="AE4000" s="1" t="s">
        <v>2558</v>
      </c>
      <c r="AF4000" s="4">
        <v>1</v>
      </c>
      <c r="AG4000" s="4">
        <f>IF(AND(VOZ_WHATSAPP[[#This Row],[Estado Cierre]]="Sin Cierre",VOZ_WHATSAPP[[#This Row],[Nota Negocio]]="Sin Negocio"),VOZ_WHATSAPP[[#This Row],[Nota]]-24%,VOZ_WHATSAPP[[#This Row],[Nota]])</f>
        <v>1</v>
      </c>
      <c r="AH4000" s="8">
        <f>IF(VOZ_WHATSAPP[[#This Row],[Estado Legal]]="No Cumple",0,IF(VOZ_WHATSAPP[[#This Row],[Realiza lectura de guion Legal]]="No Cumple",VOZ_WHATSAPP[[#This Row],[Nota 2]]-50%,VOZ_WHATSAPP[[#This Row],[Nota 2]]))</f>
        <v>1</v>
      </c>
    </row>
    <row r="4001" spans="1:34" x14ac:dyDescent="0.25">
      <c r="A4001" s="2" t="str">
        <f>VOZ_WHATSAPP[[#This Row],[ID Asesor]]&amp;VOZ_WHATSAPP[[#This Row],[Fecha Monitoreo]]</f>
        <v>412145916</v>
      </c>
      <c r="B4001" s="2">
        <v>45916</v>
      </c>
      <c r="C4001" s="1" t="s">
        <v>696</v>
      </c>
      <c r="D4001" s="1">
        <v>4121</v>
      </c>
      <c r="E4001" s="2">
        <v>45916</v>
      </c>
      <c r="F4001" s="3">
        <v>0.57013888888888886</v>
      </c>
      <c r="G4001" s="1" t="s">
        <v>58</v>
      </c>
      <c r="H4001" s="1" t="s">
        <v>44</v>
      </c>
      <c r="I4001" s="1">
        <v>583</v>
      </c>
      <c r="J4001" s="1">
        <v>3014494469</v>
      </c>
      <c r="K4001" s="1" t="s">
        <v>45</v>
      </c>
      <c r="L4001" s="1" t="s">
        <v>46</v>
      </c>
      <c r="M4001" s="1" t="s">
        <v>46</v>
      </c>
      <c r="N4001" s="1" t="s">
        <v>46</v>
      </c>
      <c r="O4001" s="1" t="s">
        <v>46</v>
      </c>
      <c r="P4001" s="1" t="s">
        <v>46</v>
      </c>
      <c r="Q4001" s="1" t="s">
        <v>48</v>
      </c>
      <c r="R4001" s="1" t="s">
        <v>48</v>
      </c>
      <c r="S4001" s="1" t="s">
        <v>47</v>
      </c>
      <c r="T4001" s="12" t="str">
        <f>IF(OR(VOZ_WHATSAPP[[#This Row],[Brinda argumentos coherentes a la objeción]]="No Cumple",VOZ_WHATSAPP[[#This Row],[Despliegue de Beneficios y/o consecuencias]]="No Cumple"),"Sin Negocio","Negocio")</f>
        <v>Sin Negocio</v>
      </c>
      <c r="U4001" s="1" t="s">
        <v>46</v>
      </c>
      <c r="V4001" s="1" t="s">
        <v>46</v>
      </c>
      <c r="W4001" s="1" t="s">
        <v>46</v>
      </c>
      <c r="X4001" s="12" t="str">
        <f>IF(OR(VOZ_WHATSAPP[[#This Row],[Confirma Valor de pago]]="No Cumple",VOZ_WHATSAPP[[#This Row],[Confirma hora de pago]]="No Cumple",VOZ_WHATSAPP[[#This Row],[Confirma medio de pago]]="No Cumple"),"Sin Cierre","Cierre")</f>
        <v>Cierre</v>
      </c>
      <c r="Y4001" s="1" t="s">
        <v>46</v>
      </c>
      <c r="Z4001" s="1" t="s">
        <v>46</v>
      </c>
      <c r="AA4001" s="1" t="s">
        <v>46</v>
      </c>
      <c r="AB4001" s="1" t="s">
        <v>46</v>
      </c>
      <c r="AC4001" s="11" t="str">
        <f>IF(OR(VOZ_WHATSAPP[[#This Row],[La comunicación es asertiva, con respeto y evita maltrato]]="No Cumple",VOZ_WHATSAPP[[#This Row],[Cumple con las normativas legales]]="No Cumple"),"No Cumple","Cumple")</f>
        <v>Cumple</v>
      </c>
      <c r="AD4001" s="1" t="s">
        <v>46</v>
      </c>
      <c r="AE4001" s="1" t="s">
        <v>3433</v>
      </c>
      <c r="AF4001" s="4">
        <v>0.9</v>
      </c>
      <c r="AG4001" s="4">
        <f>IF(AND(VOZ_WHATSAPP[[#This Row],[Estado Cierre]]="Sin Cierre",VOZ_WHATSAPP[[#This Row],[Nota Negocio]]="Sin Negocio"),VOZ_WHATSAPP[[#This Row],[Nota]]-24%,VOZ_WHATSAPP[[#This Row],[Nota]])</f>
        <v>0.9</v>
      </c>
      <c r="AH4001" s="8">
        <f>IF(VOZ_WHATSAPP[[#This Row],[Estado Legal]]="No Cumple",0,IF(VOZ_WHATSAPP[[#This Row],[Realiza lectura de guion Legal]]="No Cumple",VOZ_WHATSAPP[[#This Row],[Nota 2]]-50%,VOZ_WHATSAPP[[#This Row],[Nota 2]]))</f>
        <v>0.9</v>
      </c>
    </row>
    <row r="4002" spans="1:34" x14ac:dyDescent="0.25">
      <c r="A4002" s="2" t="str">
        <f>VOZ_WHATSAPP[[#This Row],[ID Asesor]]&amp;VOZ_WHATSAPP[[#This Row],[Fecha Monitoreo]]</f>
        <v>374945916</v>
      </c>
      <c r="B4002" s="2">
        <v>45916</v>
      </c>
      <c r="C4002" s="1" t="s">
        <v>50</v>
      </c>
      <c r="D4002" s="1">
        <v>3749</v>
      </c>
      <c r="E4002" s="2">
        <v>45916</v>
      </c>
      <c r="F4002" s="3">
        <v>0.63888888888888884</v>
      </c>
      <c r="G4002" s="1" t="s">
        <v>43</v>
      </c>
      <c r="H4002" s="1" t="s">
        <v>44</v>
      </c>
      <c r="I4002" s="1">
        <v>11009593</v>
      </c>
      <c r="J4002" s="1">
        <v>3212762236</v>
      </c>
      <c r="K4002" s="1" t="s">
        <v>49</v>
      </c>
      <c r="L4002" s="1" t="s">
        <v>46</v>
      </c>
      <c r="M4002" s="1" t="s">
        <v>47</v>
      </c>
      <c r="N4002" s="1" t="s">
        <v>46</v>
      </c>
      <c r="O4002" s="1" t="s">
        <v>46</v>
      </c>
      <c r="P4002" s="1" t="s">
        <v>46</v>
      </c>
      <c r="Q4002" s="1" t="s">
        <v>46</v>
      </c>
      <c r="R4002" s="1" t="s">
        <v>47</v>
      </c>
      <c r="S4002" s="1" t="s">
        <v>46</v>
      </c>
      <c r="T4002" s="12" t="str">
        <f>IF(OR(VOZ_WHATSAPP[[#This Row],[Brinda argumentos coherentes a la objeción]]="No Cumple",VOZ_WHATSAPP[[#This Row],[Despliegue de Beneficios y/o consecuencias]]="No Cumple"),"Sin Negocio","Negocio")</f>
        <v>Sin Negocio</v>
      </c>
      <c r="U4002" s="1" t="s">
        <v>48</v>
      </c>
      <c r="V4002" s="1" t="s">
        <v>48</v>
      </c>
      <c r="W4002" s="1" t="s">
        <v>48</v>
      </c>
      <c r="X4002" s="12" t="str">
        <f>IF(OR(VOZ_WHATSAPP[[#This Row],[Confirma Valor de pago]]="No Cumple",VOZ_WHATSAPP[[#This Row],[Confirma hora de pago]]="No Cumple",VOZ_WHATSAPP[[#This Row],[Confirma medio de pago]]="No Cumple"),"Sin Cierre","Cierre")</f>
        <v>Cierre</v>
      </c>
      <c r="Y4002" s="1" t="s">
        <v>54</v>
      </c>
      <c r="Z4002" s="1" t="s">
        <v>54</v>
      </c>
      <c r="AA4002" s="1" t="s">
        <v>46</v>
      </c>
      <c r="AB4002" s="1" t="s">
        <v>54</v>
      </c>
      <c r="AC4002" s="11" t="str">
        <f>IF(OR(VOZ_WHATSAPP[[#This Row],[La comunicación es asertiva, con respeto y evita maltrato]]="No Cumple",VOZ_WHATSAPP[[#This Row],[Cumple con las normativas legales]]="No Cumple"),"No Cumple","Cumple")</f>
        <v>No Cumple</v>
      </c>
      <c r="AD4002" s="1" t="s">
        <v>47</v>
      </c>
      <c r="AE4002" s="1" t="s">
        <v>3434</v>
      </c>
      <c r="AF4002" s="4">
        <v>0.63</v>
      </c>
      <c r="AG4002" s="4">
        <f>IF(AND(VOZ_WHATSAPP[[#This Row],[Estado Cierre]]="Sin Cierre",VOZ_WHATSAPP[[#This Row],[Nota Negocio]]="Sin Negocio"),VOZ_WHATSAPP[[#This Row],[Nota]]-24%,VOZ_WHATSAPP[[#This Row],[Nota]])</f>
        <v>0.63</v>
      </c>
      <c r="AH4002" s="8">
        <f>IF(VOZ_WHATSAPP[[#This Row],[Estado Legal]]="No Cumple",0,IF(VOZ_WHATSAPP[[#This Row],[Realiza lectura de guion Legal]]="No Cumple",VOZ_WHATSAPP[[#This Row],[Nota 2]]-50%,VOZ_WHATSAPP[[#This Row],[Nota 2]]))</f>
        <v>0</v>
      </c>
    </row>
    <row r="4003" spans="1:34" x14ac:dyDescent="0.25">
      <c r="A4003" s="2" t="str">
        <f>VOZ_WHATSAPP[[#This Row],[ID Asesor]]&amp;VOZ_WHATSAPP[[#This Row],[Fecha Monitoreo]]</f>
        <v>412745916</v>
      </c>
      <c r="B4003" s="2">
        <v>45916</v>
      </c>
      <c r="C4003" s="1" t="s">
        <v>50</v>
      </c>
      <c r="D4003" s="1">
        <v>4127</v>
      </c>
      <c r="E4003" s="2">
        <v>45916</v>
      </c>
      <c r="F4003" s="3">
        <v>0.43888888888888888</v>
      </c>
      <c r="G4003" s="1" t="s">
        <v>51</v>
      </c>
      <c r="H4003" s="1" t="s">
        <v>71</v>
      </c>
      <c r="I4003" s="1"/>
      <c r="J4003" s="1"/>
      <c r="K4003" s="1"/>
      <c r="L4003" s="1" t="s">
        <v>46</v>
      </c>
      <c r="M4003" s="1" t="s">
        <v>46</v>
      </c>
      <c r="N4003" s="1" t="s">
        <v>46</v>
      </c>
      <c r="O4003" s="1" t="s">
        <v>46</v>
      </c>
      <c r="P4003" s="1" t="s">
        <v>46</v>
      </c>
      <c r="Q4003" s="1" t="s">
        <v>46</v>
      </c>
      <c r="R4003" s="1" t="s">
        <v>46</v>
      </c>
      <c r="S4003" s="1" t="s">
        <v>46</v>
      </c>
      <c r="T4003" s="12" t="str">
        <f>IF(OR(VOZ_WHATSAPP[[#This Row],[Brinda argumentos coherentes a la objeción]]="No Cumple",VOZ_WHATSAPP[[#This Row],[Despliegue de Beneficios y/o consecuencias]]="No Cumple"),"Sin Negocio","Negocio")</f>
        <v>Negocio</v>
      </c>
      <c r="U4003" s="1" t="s">
        <v>46</v>
      </c>
      <c r="V4003" s="1" t="s">
        <v>46</v>
      </c>
      <c r="W4003" s="1" t="s">
        <v>46</v>
      </c>
      <c r="X4003" s="12" t="str">
        <f>IF(OR(VOZ_WHATSAPP[[#This Row],[Confirma Valor de pago]]="No Cumple",VOZ_WHATSAPP[[#This Row],[Confirma hora de pago]]="No Cumple",VOZ_WHATSAPP[[#This Row],[Confirma medio de pago]]="No Cumple"),"Sin Cierre","Cierre")</f>
        <v>Cierre</v>
      </c>
      <c r="Y4003" s="1" t="s">
        <v>54</v>
      </c>
      <c r="Z4003" s="1" t="s">
        <v>54</v>
      </c>
      <c r="AA4003" s="1" t="s">
        <v>46</v>
      </c>
      <c r="AB4003" s="1" t="s">
        <v>46</v>
      </c>
      <c r="AC4003" s="11" t="str">
        <f>IF(OR(VOZ_WHATSAPP[[#This Row],[La comunicación es asertiva, con respeto y evita maltrato]]="No Cumple",VOZ_WHATSAPP[[#This Row],[Cumple con las normativas legales]]="No Cumple"),"No Cumple","Cumple")</f>
        <v>Cumple</v>
      </c>
      <c r="AD4003" s="1" t="s">
        <v>47</v>
      </c>
      <c r="AE4003" s="1" t="s">
        <v>3435</v>
      </c>
      <c r="AF4003" s="4">
        <v>0.38</v>
      </c>
      <c r="AG4003" s="4">
        <f>IF(AND(VOZ_WHATSAPP[[#This Row],[Estado Cierre]]="Sin Cierre",VOZ_WHATSAPP[[#This Row],[Nota Negocio]]="Sin Negocio"),VOZ_WHATSAPP[[#This Row],[Nota]]-24%,VOZ_WHATSAPP[[#This Row],[Nota]])</f>
        <v>0.38</v>
      </c>
      <c r="AH4003" s="8">
        <f>IF(VOZ_WHATSAPP[[#This Row],[Estado Legal]]="No Cumple",0,IF(VOZ_WHATSAPP[[#This Row],[Realiza lectura de guion Legal]]="No Cumple",VOZ_WHATSAPP[[#This Row],[Nota 2]]-50%,VOZ_WHATSAPP[[#This Row],[Nota 2]]))</f>
        <v>-0.12</v>
      </c>
    </row>
    <row r="4004" spans="1:34" x14ac:dyDescent="0.25">
      <c r="A4004" s="2" t="str">
        <f>VOZ_WHATSAPP[[#This Row],[ID Asesor]]&amp;VOZ_WHATSAPP[[#This Row],[Fecha Monitoreo]]</f>
        <v>338445916</v>
      </c>
      <c r="B4004" s="2">
        <v>45916</v>
      </c>
      <c r="C4004" s="1" t="s">
        <v>126</v>
      </c>
      <c r="D4004" s="1">
        <v>3384</v>
      </c>
      <c r="E4004" s="2">
        <v>45916</v>
      </c>
      <c r="F4004" s="3">
        <v>0.36875000000000002</v>
      </c>
      <c r="G4004" s="1" t="s">
        <v>58</v>
      </c>
      <c r="H4004" s="1" t="s">
        <v>71</v>
      </c>
      <c r="I4004" s="1"/>
      <c r="J4004" s="1"/>
      <c r="K4004" s="1"/>
      <c r="L4004" s="1" t="s">
        <v>46</v>
      </c>
      <c r="M4004" s="1" t="s">
        <v>46</v>
      </c>
      <c r="N4004" s="1" t="s">
        <v>46</v>
      </c>
      <c r="O4004" s="1" t="s">
        <v>46</v>
      </c>
      <c r="P4004" s="1" t="s">
        <v>46</v>
      </c>
      <c r="Q4004" s="1" t="s">
        <v>48</v>
      </c>
      <c r="R4004" s="1" t="s">
        <v>48</v>
      </c>
      <c r="S4004" s="1" t="s">
        <v>48</v>
      </c>
      <c r="T4004" s="12" t="str">
        <f>IF(OR(VOZ_WHATSAPP[[#This Row],[Brinda argumentos coherentes a la objeción]]="No Cumple",VOZ_WHATSAPP[[#This Row],[Despliegue de Beneficios y/o consecuencias]]="No Cumple"),"Sin Negocio","Negocio")</f>
        <v>Negocio</v>
      </c>
      <c r="U4004" s="1" t="s">
        <v>46</v>
      </c>
      <c r="V4004" s="1" t="s">
        <v>46</v>
      </c>
      <c r="W4004" s="1" t="s">
        <v>46</v>
      </c>
      <c r="X4004" s="12" t="str">
        <f>IF(OR(VOZ_WHATSAPP[[#This Row],[Confirma Valor de pago]]="No Cumple",VOZ_WHATSAPP[[#This Row],[Confirma hora de pago]]="No Cumple",VOZ_WHATSAPP[[#This Row],[Confirma medio de pago]]="No Cumple"),"Sin Cierre","Cierre")</f>
        <v>Cierre</v>
      </c>
      <c r="Y4004" s="1" t="s">
        <v>48</v>
      </c>
      <c r="Z4004" s="1" t="s">
        <v>46</v>
      </c>
      <c r="AA4004" s="1" t="s">
        <v>46</v>
      </c>
      <c r="AB4004" s="1" t="s">
        <v>46</v>
      </c>
      <c r="AC4004" s="11" t="str">
        <f>IF(OR(VOZ_WHATSAPP[[#This Row],[La comunicación es asertiva, con respeto y evita maltrato]]="No Cumple",VOZ_WHATSAPP[[#This Row],[Cumple con las normativas legales]]="No Cumple"),"No Cumple","Cumple")</f>
        <v>Cumple</v>
      </c>
      <c r="AD4004" s="1" t="s">
        <v>46</v>
      </c>
      <c r="AE4004" s="1" t="s">
        <v>131</v>
      </c>
      <c r="AF4004" s="4">
        <v>1</v>
      </c>
      <c r="AG4004" s="4">
        <f>IF(AND(VOZ_WHATSAPP[[#This Row],[Estado Cierre]]="Sin Cierre",VOZ_WHATSAPP[[#This Row],[Nota Negocio]]="Sin Negocio"),VOZ_WHATSAPP[[#This Row],[Nota]]-24%,VOZ_WHATSAPP[[#This Row],[Nota]])</f>
        <v>1</v>
      </c>
      <c r="AH4004" s="8">
        <f>IF(VOZ_WHATSAPP[[#This Row],[Estado Legal]]="No Cumple",0,IF(VOZ_WHATSAPP[[#This Row],[Realiza lectura de guion Legal]]="No Cumple",VOZ_WHATSAPP[[#This Row],[Nota 2]]-50%,VOZ_WHATSAPP[[#This Row],[Nota 2]]))</f>
        <v>1</v>
      </c>
    </row>
    <row r="4005" spans="1:34" x14ac:dyDescent="0.25">
      <c r="A4005" s="2" t="str">
        <f>VOZ_WHATSAPP[[#This Row],[ID Asesor]]&amp;VOZ_WHATSAPP[[#This Row],[Fecha Monitoreo]]</f>
        <v>380545916</v>
      </c>
      <c r="B4005" s="2">
        <v>45916</v>
      </c>
      <c r="C4005" s="1" t="s">
        <v>696</v>
      </c>
      <c r="D4005" s="1">
        <v>3805</v>
      </c>
      <c r="E4005" s="2">
        <v>45916</v>
      </c>
      <c r="F4005" s="3">
        <v>0.59791666666666665</v>
      </c>
      <c r="G4005" s="1" t="s">
        <v>58</v>
      </c>
      <c r="H4005" s="1" t="s">
        <v>44</v>
      </c>
      <c r="I4005" s="1">
        <v>447</v>
      </c>
      <c r="J4005" s="1">
        <v>3104523231</v>
      </c>
      <c r="K4005" s="1" t="s">
        <v>45</v>
      </c>
      <c r="L4005" s="1" t="s">
        <v>46</v>
      </c>
      <c r="M4005" s="1" t="s">
        <v>48</v>
      </c>
      <c r="N4005" s="1" t="s">
        <v>46</v>
      </c>
      <c r="O4005" s="1" t="s">
        <v>46</v>
      </c>
      <c r="P4005" s="1" t="s">
        <v>46</v>
      </c>
      <c r="Q4005" s="1" t="s">
        <v>48</v>
      </c>
      <c r="R4005" s="1" t="s">
        <v>48</v>
      </c>
      <c r="S4005" s="1" t="s">
        <v>47</v>
      </c>
      <c r="T4005" s="12" t="str">
        <f>IF(OR(VOZ_WHATSAPP[[#This Row],[Brinda argumentos coherentes a la objeción]]="No Cumple",VOZ_WHATSAPP[[#This Row],[Despliegue de Beneficios y/o consecuencias]]="No Cumple"),"Sin Negocio","Negocio")</f>
        <v>Sin Negocio</v>
      </c>
      <c r="U4005" s="1" t="s">
        <v>48</v>
      </c>
      <c r="V4005" s="1" t="s">
        <v>48</v>
      </c>
      <c r="W4005" s="1" t="s">
        <v>48</v>
      </c>
      <c r="X4005" s="12" t="str">
        <f>IF(OR(VOZ_WHATSAPP[[#This Row],[Confirma Valor de pago]]="No Cumple",VOZ_WHATSAPP[[#This Row],[Confirma hora de pago]]="No Cumple",VOZ_WHATSAPP[[#This Row],[Confirma medio de pago]]="No Cumple"),"Sin Cierre","Cierre")</f>
        <v>Cierre</v>
      </c>
      <c r="Y4005" s="1" t="s">
        <v>46</v>
      </c>
      <c r="Z4005" s="1" t="s">
        <v>54</v>
      </c>
      <c r="AA4005" s="1" t="s">
        <v>46</v>
      </c>
      <c r="AB4005" s="1" t="s">
        <v>46</v>
      </c>
      <c r="AC4005" s="11" t="str">
        <f>IF(OR(VOZ_WHATSAPP[[#This Row],[La comunicación es asertiva, con respeto y evita maltrato]]="No Cumple",VOZ_WHATSAPP[[#This Row],[Cumple con las normativas legales]]="No Cumple"),"No Cumple","Cumple")</f>
        <v>Cumple</v>
      </c>
      <c r="AD4005" s="1" t="s">
        <v>46</v>
      </c>
      <c r="AE4005" s="1" t="s">
        <v>3436</v>
      </c>
      <c r="AF4005" s="4">
        <v>0.75</v>
      </c>
      <c r="AG4005" s="4">
        <f>IF(AND(VOZ_WHATSAPP[[#This Row],[Estado Cierre]]="Sin Cierre",VOZ_WHATSAPP[[#This Row],[Nota Negocio]]="Sin Negocio"),VOZ_WHATSAPP[[#This Row],[Nota]]-24%,VOZ_WHATSAPP[[#This Row],[Nota]])</f>
        <v>0.75</v>
      </c>
      <c r="AH4005" s="8">
        <f>IF(VOZ_WHATSAPP[[#This Row],[Estado Legal]]="No Cumple",0,IF(VOZ_WHATSAPP[[#This Row],[Realiza lectura de guion Legal]]="No Cumple",VOZ_WHATSAPP[[#This Row],[Nota 2]]-50%,VOZ_WHATSAPP[[#This Row],[Nota 2]]))</f>
        <v>0.75</v>
      </c>
    </row>
    <row r="4006" spans="1:34" x14ac:dyDescent="0.25">
      <c r="A4006" s="2" t="str">
        <f>VOZ_WHATSAPP[[#This Row],[ID Asesor]]&amp;VOZ_WHATSAPP[[#This Row],[Fecha Monitoreo]]</f>
        <v>266745916</v>
      </c>
      <c r="B4006" s="2">
        <v>45916</v>
      </c>
      <c r="C4006" s="1" t="s">
        <v>126</v>
      </c>
      <c r="D4006" s="1">
        <v>2667</v>
      </c>
      <c r="E4006" s="2">
        <v>45916</v>
      </c>
      <c r="F4006" s="3">
        <v>0.55625000000000002</v>
      </c>
      <c r="G4006" s="1" t="s">
        <v>58</v>
      </c>
      <c r="H4006" s="1" t="s">
        <v>71</v>
      </c>
      <c r="I4006" s="1"/>
      <c r="J4006" s="1"/>
      <c r="K4006" s="1"/>
      <c r="L4006" s="1" t="s">
        <v>46</v>
      </c>
      <c r="M4006" s="1" t="s">
        <v>48</v>
      </c>
      <c r="N4006" s="1" t="s">
        <v>46</v>
      </c>
      <c r="O4006" s="1" t="s">
        <v>46</v>
      </c>
      <c r="P4006" s="1" t="s">
        <v>46</v>
      </c>
      <c r="Q4006" s="1" t="s">
        <v>48</v>
      </c>
      <c r="R4006" s="1" t="s">
        <v>48</v>
      </c>
      <c r="S4006" s="1" t="s">
        <v>48</v>
      </c>
      <c r="T4006" s="12" t="str">
        <f>IF(OR(VOZ_WHATSAPP[[#This Row],[Brinda argumentos coherentes a la objeción]]="No Cumple",VOZ_WHATSAPP[[#This Row],[Despliegue de Beneficios y/o consecuencias]]="No Cumple"),"Sin Negocio","Negocio")</f>
        <v>Negocio</v>
      </c>
      <c r="U4006" s="1" t="s">
        <v>48</v>
      </c>
      <c r="V4006" s="1" t="s">
        <v>48</v>
      </c>
      <c r="W4006" s="1" t="s">
        <v>48</v>
      </c>
      <c r="X4006" s="12" t="str">
        <f>IF(OR(VOZ_WHATSAPP[[#This Row],[Confirma Valor de pago]]="No Cumple",VOZ_WHATSAPP[[#This Row],[Confirma hora de pago]]="No Cumple",VOZ_WHATSAPP[[#This Row],[Confirma medio de pago]]="No Cumple"),"Sin Cierre","Cierre")</f>
        <v>Cierre</v>
      </c>
      <c r="Y4006" s="1" t="s">
        <v>48</v>
      </c>
      <c r="Z4006" s="1" t="s">
        <v>46</v>
      </c>
      <c r="AA4006" s="1" t="s">
        <v>46</v>
      </c>
      <c r="AB4006" s="1" t="s">
        <v>46</v>
      </c>
      <c r="AC4006" s="11" t="str">
        <f>IF(OR(VOZ_WHATSAPP[[#This Row],[La comunicación es asertiva, con respeto y evita maltrato]]="No Cumple",VOZ_WHATSAPP[[#This Row],[Cumple con las normativas legales]]="No Cumple"),"No Cumple","Cumple")</f>
        <v>Cumple</v>
      </c>
      <c r="AD4006" s="1" t="s">
        <v>46</v>
      </c>
      <c r="AE4006" s="1" t="s">
        <v>131</v>
      </c>
      <c r="AF4006" s="4">
        <v>1</v>
      </c>
      <c r="AG4006" s="4">
        <f>IF(AND(VOZ_WHATSAPP[[#This Row],[Estado Cierre]]="Sin Cierre",VOZ_WHATSAPP[[#This Row],[Nota Negocio]]="Sin Negocio"),VOZ_WHATSAPP[[#This Row],[Nota]]-24%,VOZ_WHATSAPP[[#This Row],[Nota]])</f>
        <v>1</v>
      </c>
      <c r="AH4006" s="8">
        <f>IF(VOZ_WHATSAPP[[#This Row],[Estado Legal]]="No Cumple",0,IF(VOZ_WHATSAPP[[#This Row],[Realiza lectura de guion Legal]]="No Cumple",VOZ_WHATSAPP[[#This Row],[Nota 2]]-50%,VOZ_WHATSAPP[[#This Row],[Nota 2]]))</f>
        <v>1</v>
      </c>
    </row>
    <row r="4007" spans="1:34" x14ac:dyDescent="0.25">
      <c r="A4007" s="2" t="str">
        <f>VOZ_WHATSAPP[[#This Row],[ID Asesor]]&amp;VOZ_WHATSAPP[[#This Row],[Fecha Monitoreo]]</f>
        <v>409245916</v>
      </c>
      <c r="B4007" s="2">
        <v>45916</v>
      </c>
      <c r="C4007" s="1" t="s">
        <v>126</v>
      </c>
      <c r="D4007" s="1">
        <v>4092</v>
      </c>
      <c r="E4007" s="2">
        <v>45916</v>
      </c>
      <c r="F4007" s="3">
        <v>0.47291666666666665</v>
      </c>
      <c r="G4007" s="1" t="s">
        <v>51</v>
      </c>
      <c r="H4007" s="1" t="s">
        <v>71</v>
      </c>
      <c r="I4007" s="1"/>
      <c r="J4007" s="1"/>
      <c r="K4007" s="1"/>
      <c r="L4007" s="1" t="s">
        <v>46</v>
      </c>
      <c r="M4007" s="1" t="s">
        <v>48</v>
      </c>
      <c r="N4007" s="1" t="s">
        <v>46</v>
      </c>
      <c r="O4007" s="1" t="s">
        <v>46</v>
      </c>
      <c r="P4007" s="1" t="s">
        <v>46</v>
      </c>
      <c r="Q4007" s="1" t="s">
        <v>46</v>
      </c>
      <c r="R4007" s="1" t="s">
        <v>46</v>
      </c>
      <c r="S4007" s="1" t="s">
        <v>46</v>
      </c>
      <c r="T4007" s="12" t="str">
        <f>IF(OR(VOZ_WHATSAPP[[#This Row],[Brinda argumentos coherentes a la objeción]]="No Cumple",VOZ_WHATSAPP[[#This Row],[Despliegue de Beneficios y/o consecuencias]]="No Cumple"),"Sin Negocio","Negocio")</f>
        <v>Negocio</v>
      </c>
      <c r="U4007" s="1" t="s">
        <v>48</v>
      </c>
      <c r="V4007" s="1" t="s">
        <v>48</v>
      </c>
      <c r="W4007" s="1" t="s">
        <v>48</v>
      </c>
      <c r="X4007" s="12" t="str">
        <f>IF(OR(VOZ_WHATSAPP[[#This Row],[Confirma Valor de pago]]="No Cumple",VOZ_WHATSAPP[[#This Row],[Confirma hora de pago]]="No Cumple",VOZ_WHATSAPP[[#This Row],[Confirma medio de pago]]="No Cumple"),"Sin Cierre","Cierre")</f>
        <v>Cierre</v>
      </c>
      <c r="Y4007" s="1" t="s">
        <v>46</v>
      </c>
      <c r="Z4007" s="1" t="s">
        <v>46</v>
      </c>
      <c r="AA4007" s="1" t="s">
        <v>46</v>
      </c>
      <c r="AB4007" s="1" t="s">
        <v>46</v>
      </c>
      <c r="AC4007" s="11" t="str">
        <f>IF(OR(VOZ_WHATSAPP[[#This Row],[La comunicación es asertiva, con respeto y evita maltrato]]="No Cumple",VOZ_WHATSAPP[[#This Row],[Cumple con las normativas legales]]="No Cumple"),"No Cumple","Cumple")</f>
        <v>Cumple</v>
      </c>
      <c r="AD4007" s="1" t="s">
        <v>46</v>
      </c>
      <c r="AE4007" s="1" t="s">
        <v>131</v>
      </c>
      <c r="AF4007" s="4">
        <v>1</v>
      </c>
      <c r="AG4007" s="4">
        <f>IF(AND(VOZ_WHATSAPP[[#This Row],[Estado Cierre]]="Sin Cierre",VOZ_WHATSAPP[[#This Row],[Nota Negocio]]="Sin Negocio"),VOZ_WHATSAPP[[#This Row],[Nota]]-24%,VOZ_WHATSAPP[[#This Row],[Nota]])</f>
        <v>1</v>
      </c>
      <c r="AH4007" s="8">
        <f>IF(VOZ_WHATSAPP[[#This Row],[Estado Legal]]="No Cumple",0,IF(VOZ_WHATSAPP[[#This Row],[Realiza lectura de guion Legal]]="No Cumple",VOZ_WHATSAPP[[#This Row],[Nota 2]]-50%,VOZ_WHATSAPP[[#This Row],[Nota 2]]))</f>
        <v>1</v>
      </c>
    </row>
    <row r="4008" spans="1:34" x14ac:dyDescent="0.25">
      <c r="A4008" s="2" t="str">
        <f>VOZ_WHATSAPP[[#This Row],[ID Asesor]]&amp;VOZ_WHATSAPP[[#This Row],[Fecha Monitoreo]]</f>
        <v>389645916</v>
      </c>
      <c r="B4008" s="2">
        <v>45916</v>
      </c>
      <c r="C4008" s="1" t="s">
        <v>50</v>
      </c>
      <c r="D4008" s="1">
        <v>3896</v>
      </c>
      <c r="E4008" s="2">
        <v>45916</v>
      </c>
      <c r="F4008" s="3">
        <v>0.32222222222222224</v>
      </c>
      <c r="G4008" s="1" t="s">
        <v>43</v>
      </c>
      <c r="H4008" s="1" t="s">
        <v>71</v>
      </c>
      <c r="I4008" s="1"/>
      <c r="J4008" s="1"/>
      <c r="K4008" s="1"/>
      <c r="L4008" s="1" t="s">
        <v>46</v>
      </c>
      <c r="M4008" s="1" t="s">
        <v>48</v>
      </c>
      <c r="N4008" s="1" t="s">
        <v>46</v>
      </c>
      <c r="O4008" s="1" t="s">
        <v>46</v>
      </c>
      <c r="P4008" s="1" t="s">
        <v>46</v>
      </c>
      <c r="Q4008" s="1" t="s">
        <v>46</v>
      </c>
      <c r="R4008" s="1" t="s">
        <v>46</v>
      </c>
      <c r="S4008" s="1" t="s">
        <v>46</v>
      </c>
      <c r="T4008" s="12" t="str">
        <f>IF(OR(VOZ_WHATSAPP[[#This Row],[Brinda argumentos coherentes a la objeción]]="No Cumple",VOZ_WHATSAPP[[#This Row],[Despliegue de Beneficios y/o consecuencias]]="No Cumple"),"Sin Negocio","Negocio")</f>
        <v>Negocio</v>
      </c>
      <c r="U4008" s="1" t="s">
        <v>48</v>
      </c>
      <c r="V4008" s="1" t="s">
        <v>48</v>
      </c>
      <c r="W4008" s="1" t="s">
        <v>48</v>
      </c>
      <c r="X4008" s="12" t="str">
        <f>IF(OR(VOZ_WHATSAPP[[#This Row],[Confirma Valor de pago]]="No Cumple",VOZ_WHATSAPP[[#This Row],[Confirma hora de pago]]="No Cumple",VOZ_WHATSAPP[[#This Row],[Confirma medio de pago]]="No Cumple"),"Sin Cierre","Cierre")</f>
        <v>Cierre</v>
      </c>
      <c r="Y4008" s="1" t="s">
        <v>48</v>
      </c>
      <c r="Z4008" s="1" t="s">
        <v>46</v>
      </c>
      <c r="AA4008" s="1" t="s">
        <v>46</v>
      </c>
      <c r="AB4008" s="1" t="s">
        <v>46</v>
      </c>
      <c r="AC4008" s="11" t="str">
        <f>IF(OR(VOZ_WHATSAPP[[#This Row],[La comunicación es asertiva, con respeto y evita maltrato]]="No Cumple",VOZ_WHATSAPP[[#This Row],[Cumple con las normativas legales]]="No Cumple"),"No Cumple","Cumple")</f>
        <v>Cumple</v>
      </c>
      <c r="AD4008" s="1" t="s">
        <v>48</v>
      </c>
      <c r="AE4008" s="1" t="s">
        <v>53</v>
      </c>
      <c r="AF4008" s="4">
        <v>1</v>
      </c>
      <c r="AG4008" s="4">
        <f>IF(AND(VOZ_WHATSAPP[[#This Row],[Estado Cierre]]="Sin Cierre",VOZ_WHATSAPP[[#This Row],[Nota Negocio]]="Sin Negocio"),VOZ_WHATSAPP[[#This Row],[Nota]]-24%,VOZ_WHATSAPP[[#This Row],[Nota]])</f>
        <v>1</v>
      </c>
      <c r="AH4008" s="8">
        <f>IF(VOZ_WHATSAPP[[#This Row],[Estado Legal]]="No Cumple",0,IF(VOZ_WHATSAPP[[#This Row],[Realiza lectura de guion Legal]]="No Cumple",VOZ_WHATSAPP[[#This Row],[Nota 2]]-50%,VOZ_WHATSAPP[[#This Row],[Nota 2]]))</f>
        <v>1</v>
      </c>
    </row>
    <row r="4009" spans="1:34" x14ac:dyDescent="0.25">
      <c r="A4009" s="2" t="str">
        <f>VOZ_WHATSAPP[[#This Row],[ID Asesor]]&amp;VOZ_WHATSAPP[[#This Row],[Fecha Monitoreo]]</f>
        <v>366445916</v>
      </c>
      <c r="B4009" s="2">
        <v>45916</v>
      </c>
      <c r="C4009" s="1" t="s">
        <v>42</v>
      </c>
      <c r="D4009" s="1">
        <v>3664</v>
      </c>
      <c r="E4009" s="2">
        <v>45916</v>
      </c>
      <c r="F4009" s="3">
        <v>0.47291666666666665</v>
      </c>
      <c r="G4009" s="1" t="s">
        <v>60</v>
      </c>
      <c r="H4009" s="1" t="s">
        <v>71</v>
      </c>
      <c r="I4009" s="1"/>
      <c r="J4009" s="1"/>
      <c r="K4009" s="1"/>
      <c r="L4009" s="1" t="s">
        <v>47</v>
      </c>
      <c r="M4009" s="1" t="s">
        <v>47</v>
      </c>
      <c r="N4009" s="1" t="s">
        <v>46</v>
      </c>
      <c r="O4009" s="1" t="s">
        <v>46</v>
      </c>
      <c r="P4009" s="1" t="s">
        <v>46</v>
      </c>
      <c r="Q4009" s="1" t="s">
        <v>48</v>
      </c>
      <c r="R4009" s="1" t="s">
        <v>48</v>
      </c>
      <c r="S4009" s="1" t="s">
        <v>46</v>
      </c>
      <c r="T4009" s="12" t="str">
        <f>IF(OR(VOZ_WHATSAPP[[#This Row],[Brinda argumentos coherentes a la objeción]]="No Cumple",VOZ_WHATSAPP[[#This Row],[Despliegue de Beneficios y/o consecuencias]]="No Cumple"),"Sin Negocio","Negocio")</f>
        <v>Negocio</v>
      </c>
      <c r="U4009" s="1" t="s">
        <v>46</v>
      </c>
      <c r="V4009" s="1" t="s">
        <v>46</v>
      </c>
      <c r="W4009" s="1" t="s">
        <v>46</v>
      </c>
      <c r="X4009" s="12" t="str">
        <f>IF(OR(VOZ_WHATSAPP[[#This Row],[Confirma Valor de pago]]="No Cumple",VOZ_WHATSAPP[[#This Row],[Confirma hora de pago]]="No Cumple",VOZ_WHATSAPP[[#This Row],[Confirma medio de pago]]="No Cumple"),"Sin Cierre","Cierre")</f>
        <v>Cierre</v>
      </c>
      <c r="Y4009" s="1" t="s">
        <v>46</v>
      </c>
      <c r="Z4009" s="1" t="s">
        <v>46</v>
      </c>
      <c r="AA4009" s="1" t="s">
        <v>46</v>
      </c>
      <c r="AB4009" s="1" t="s">
        <v>46</v>
      </c>
      <c r="AC4009" s="11" t="str">
        <f>IF(OR(VOZ_WHATSAPP[[#This Row],[La comunicación es asertiva, con respeto y evita maltrato]]="No Cumple",VOZ_WHATSAPP[[#This Row],[Cumple con las normativas legales]]="No Cumple"),"No Cumple","Cumple")</f>
        <v>Cumple</v>
      </c>
      <c r="AD4009" s="1" t="s">
        <v>46</v>
      </c>
      <c r="AE4009" s="1" t="s">
        <v>3437</v>
      </c>
      <c r="AF4009" s="4">
        <v>0.92</v>
      </c>
      <c r="AG4009" s="4">
        <f>IF(AND(VOZ_WHATSAPP[[#This Row],[Estado Cierre]]="Sin Cierre",VOZ_WHATSAPP[[#This Row],[Nota Negocio]]="Sin Negocio"),VOZ_WHATSAPP[[#This Row],[Nota]]-24%,VOZ_WHATSAPP[[#This Row],[Nota]])</f>
        <v>0.92</v>
      </c>
      <c r="AH4009" s="8">
        <f>IF(VOZ_WHATSAPP[[#This Row],[Estado Legal]]="No Cumple",0,IF(VOZ_WHATSAPP[[#This Row],[Realiza lectura de guion Legal]]="No Cumple",VOZ_WHATSAPP[[#This Row],[Nota 2]]-50%,VOZ_WHATSAPP[[#This Row],[Nota 2]]))</f>
        <v>0.92</v>
      </c>
    </row>
    <row r="4010" spans="1:34" x14ac:dyDescent="0.25">
      <c r="A4010" s="2" t="str">
        <f>VOZ_WHATSAPP[[#This Row],[ID Asesor]]&amp;VOZ_WHATSAPP[[#This Row],[Fecha Monitoreo]]</f>
        <v>413345916</v>
      </c>
      <c r="B4010" s="2">
        <v>45916</v>
      </c>
      <c r="C4010" s="1" t="s">
        <v>50</v>
      </c>
      <c r="D4010" s="1">
        <v>4133</v>
      </c>
      <c r="E4010" s="2">
        <v>45916</v>
      </c>
      <c r="F4010" s="3">
        <v>0.33611111111111114</v>
      </c>
      <c r="G4010" s="1" t="s">
        <v>60</v>
      </c>
      <c r="H4010" s="1" t="s">
        <v>44</v>
      </c>
      <c r="I4010" s="1">
        <v>1261</v>
      </c>
      <c r="J4010" s="1">
        <v>3044029062</v>
      </c>
      <c r="K4010" s="1" t="s">
        <v>45</v>
      </c>
      <c r="L4010" s="1" t="s">
        <v>46</v>
      </c>
      <c r="M4010" s="1" t="s">
        <v>46</v>
      </c>
      <c r="N4010" s="1" t="s">
        <v>46</v>
      </c>
      <c r="O4010" s="1" t="s">
        <v>46</v>
      </c>
      <c r="P4010" s="1" t="s">
        <v>46</v>
      </c>
      <c r="Q4010" s="1" t="s">
        <v>46</v>
      </c>
      <c r="R4010" s="1" t="s">
        <v>48</v>
      </c>
      <c r="S4010" s="1" t="s">
        <v>46</v>
      </c>
      <c r="T4010" s="12" t="str">
        <f>IF(OR(VOZ_WHATSAPP[[#This Row],[Brinda argumentos coherentes a la objeción]]="No Cumple",VOZ_WHATSAPP[[#This Row],[Despliegue de Beneficios y/o consecuencias]]="No Cumple"),"Sin Negocio","Negocio")</f>
        <v>Negocio</v>
      </c>
      <c r="U4010" s="1" t="s">
        <v>46</v>
      </c>
      <c r="V4010" s="1" t="s">
        <v>46</v>
      </c>
      <c r="W4010" s="1" t="s">
        <v>46</v>
      </c>
      <c r="X4010" s="12" t="str">
        <f>IF(OR(VOZ_WHATSAPP[[#This Row],[Confirma Valor de pago]]="No Cumple",VOZ_WHATSAPP[[#This Row],[Confirma hora de pago]]="No Cumple",VOZ_WHATSAPP[[#This Row],[Confirma medio de pago]]="No Cumple"),"Sin Cierre","Cierre")</f>
        <v>Cierre</v>
      </c>
      <c r="Y4010" s="1" t="s">
        <v>46</v>
      </c>
      <c r="Z4010" s="1" t="s">
        <v>46</v>
      </c>
      <c r="AA4010" s="1" t="s">
        <v>46</v>
      </c>
      <c r="AB4010" s="1" t="s">
        <v>46</v>
      </c>
      <c r="AC4010" s="11" t="str">
        <f>IF(OR(VOZ_WHATSAPP[[#This Row],[La comunicación es asertiva, con respeto y evita maltrato]]="No Cumple",VOZ_WHATSAPP[[#This Row],[Cumple con las normativas legales]]="No Cumple"),"No Cumple","Cumple")</f>
        <v>Cumple</v>
      </c>
      <c r="AD4010" s="1" t="s">
        <v>46</v>
      </c>
      <c r="AE4010" s="1" t="s">
        <v>53</v>
      </c>
      <c r="AF4010" s="4">
        <v>1</v>
      </c>
      <c r="AG4010" s="4">
        <f>IF(AND(VOZ_WHATSAPP[[#This Row],[Estado Cierre]]="Sin Cierre",VOZ_WHATSAPP[[#This Row],[Nota Negocio]]="Sin Negocio"),VOZ_WHATSAPP[[#This Row],[Nota]]-24%,VOZ_WHATSAPP[[#This Row],[Nota]])</f>
        <v>1</v>
      </c>
      <c r="AH4010" s="8">
        <f>IF(VOZ_WHATSAPP[[#This Row],[Estado Legal]]="No Cumple",0,IF(VOZ_WHATSAPP[[#This Row],[Realiza lectura de guion Legal]]="No Cumple",VOZ_WHATSAPP[[#This Row],[Nota 2]]-50%,VOZ_WHATSAPP[[#This Row],[Nota 2]]))</f>
        <v>1</v>
      </c>
    </row>
    <row r="4011" spans="1:34" x14ac:dyDescent="0.25">
      <c r="A4011" s="2" t="str">
        <f>VOZ_WHATSAPP[[#This Row],[ID Asesor]]&amp;VOZ_WHATSAPP[[#This Row],[Fecha Monitoreo]]</f>
        <v>362345916</v>
      </c>
      <c r="B4011" s="2">
        <v>45916</v>
      </c>
      <c r="C4011" s="1" t="s">
        <v>696</v>
      </c>
      <c r="D4011" s="1">
        <v>3623</v>
      </c>
      <c r="E4011" s="2">
        <v>45916</v>
      </c>
      <c r="F4011" s="3">
        <v>0.67291666666666672</v>
      </c>
      <c r="G4011" s="1" t="s">
        <v>58</v>
      </c>
      <c r="H4011" s="1" t="s">
        <v>71</v>
      </c>
      <c r="I4011" s="1"/>
      <c r="J4011" s="1"/>
      <c r="K4011" s="1"/>
      <c r="L4011" s="1" t="s">
        <v>46</v>
      </c>
      <c r="M4011" s="1" t="s">
        <v>48</v>
      </c>
      <c r="N4011" s="1" t="s">
        <v>46</v>
      </c>
      <c r="O4011" s="1" t="s">
        <v>48</v>
      </c>
      <c r="P4011" s="1" t="s">
        <v>48</v>
      </c>
      <c r="Q4011" s="1" t="s">
        <v>48</v>
      </c>
      <c r="R4011" s="1" t="s">
        <v>48</v>
      </c>
      <c r="S4011" s="1" t="s">
        <v>48</v>
      </c>
      <c r="T4011" s="12" t="str">
        <f>IF(OR(VOZ_WHATSAPP[[#This Row],[Brinda argumentos coherentes a la objeción]]="No Cumple",VOZ_WHATSAPP[[#This Row],[Despliegue de Beneficios y/o consecuencias]]="No Cumple"),"Sin Negocio","Negocio")</f>
        <v>Negocio</v>
      </c>
      <c r="U4011" s="1" t="s">
        <v>48</v>
      </c>
      <c r="V4011" s="1" t="s">
        <v>48</v>
      </c>
      <c r="W4011" s="1" t="s">
        <v>48</v>
      </c>
      <c r="X4011" s="12" t="str">
        <f>IF(OR(VOZ_WHATSAPP[[#This Row],[Confirma Valor de pago]]="No Cumple",VOZ_WHATSAPP[[#This Row],[Confirma hora de pago]]="No Cumple",VOZ_WHATSAPP[[#This Row],[Confirma medio de pago]]="No Cumple"),"Sin Cierre","Cierre")</f>
        <v>Cierre</v>
      </c>
      <c r="Y4011" s="1" t="s">
        <v>48</v>
      </c>
      <c r="Z4011" s="1" t="s">
        <v>46</v>
      </c>
      <c r="AA4011" s="1" t="s">
        <v>46</v>
      </c>
      <c r="AB4011" s="1" t="s">
        <v>46</v>
      </c>
      <c r="AC4011" s="11" t="str">
        <f>IF(OR(VOZ_WHATSAPP[[#This Row],[La comunicación es asertiva, con respeto y evita maltrato]]="No Cumple",VOZ_WHATSAPP[[#This Row],[Cumple con las normativas legales]]="No Cumple"),"No Cumple","Cumple")</f>
        <v>Cumple</v>
      </c>
      <c r="AD4011" s="1" t="s">
        <v>48</v>
      </c>
      <c r="AE4011" s="1" t="s">
        <v>1090</v>
      </c>
      <c r="AF4011" s="4">
        <v>1</v>
      </c>
      <c r="AG4011" s="4">
        <f>IF(AND(VOZ_WHATSAPP[[#This Row],[Estado Cierre]]="Sin Cierre",VOZ_WHATSAPP[[#This Row],[Nota Negocio]]="Sin Negocio"),VOZ_WHATSAPP[[#This Row],[Nota]]-24%,VOZ_WHATSAPP[[#This Row],[Nota]])</f>
        <v>1</v>
      </c>
      <c r="AH4011" s="8">
        <f>IF(VOZ_WHATSAPP[[#This Row],[Estado Legal]]="No Cumple",0,IF(VOZ_WHATSAPP[[#This Row],[Realiza lectura de guion Legal]]="No Cumple",VOZ_WHATSAPP[[#This Row],[Nota 2]]-50%,VOZ_WHATSAPP[[#This Row],[Nota 2]]))</f>
        <v>1</v>
      </c>
    </row>
    <row r="4012" spans="1:34" x14ac:dyDescent="0.25">
      <c r="A4012" s="2" t="str">
        <f>VOZ_WHATSAPP[[#This Row],[ID Asesor]]&amp;VOZ_WHATSAPP[[#This Row],[Fecha Monitoreo]]</f>
        <v>413345916</v>
      </c>
      <c r="B4012" s="2">
        <v>45916</v>
      </c>
      <c r="C4012" s="1" t="s">
        <v>50</v>
      </c>
      <c r="D4012" s="1">
        <v>4133</v>
      </c>
      <c r="E4012" s="2">
        <v>45916</v>
      </c>
      <c r="F4012" s="3">
        <v>0.69374999999999998</v>
      </c>
      <c r="G4012" s="1" t="s">
        <v>51</v>
      </c>
      <c r="H4012" s="1" t="s">
        <v>44</v>
      </c>
      <c r="I4012" s="1">
        <v>11009541</v>
      </c>
      <c r="J4012" s="1">
        <v>3142050400</v>
      </c>
      <c r="K4012" s="1" t="s">
        <v>49</v>
      </c>
      <c r="L4012" s="1" t="s">
        <v>46</v>
      </c>
      <c r="M4012" s="1" t="s">
        <v>47</v>
      </c>
      <c r="N4012" s="1" t="s">
        <v>46</v>
      </c>
      <c r="O4012" s="1" t="s">
        <v>46</v>
      </c>
      <c r="P4012" s="1" t="s">
        <v>46</v>
      </c>
      <c r="Q4012" s="1" t="s">
        <v>46</v>
      </c>
      <c r="R4012" s="1" t="s">
        <v>46</v>
      </c>
      <c r="S4012" s="1" t="s">
        <v>46</v>
      </c>
      <c r="T4012" s="12" t="str">
        <f>IF(OR(VOZ_WHATSAPP[[#This Row],[Brinda argumentos coherentes a la objeción]]="No Cumple",VOZ_WHATSAPP[[#This Row],[Despliegue de Beneficios y/o consecuencias]]="No Cumple"),"Sin Negocio","Negocio")</f>
        <v>Negocio</v>
      </c>
      <c r="U4012" s="1" t="s">
        <v>48</v>
      </c>
      <c r="V4012" s="1" t="s">
        <v>48</v>
      </c>
      <c r="W4012" s="1" t="s">
        <v>48</v>
      </c>
      <c r="X4012" s="12" t="str">
        <f>IF(OR(VOZ_WHATSAPP[[#This Row],[Confirma Valor de pago]]="No Cumple",VOZ_WHATSAPP[[#This Row],[Confirma hora de pago]]="No Cumple",VOZ_WHATSAPP[[#This Row],[Confirma medio de pago]]="No Cumple"),"Sin Cierre","Cierre")</f>
        <v>Cierre</v>
      </c>
      <c r="Y4012" s="1" t="s">
        <v>54</v>
      </c>
      <c r="Z4012" s="1" t="s">
        <v>48</v>
      </c>
      <c r="AA4012" s="1" t="s">
        <v>46</v>
      </c>
      <c r="AB4012" s="1" t="s">
        <v>46</v>
      </c>
      <c r="AC4012" s="11" t="str">
        <f>IF(OR(VOZ_WHATSAPP[[#This Row],[La comunicación es asertiva, con respeto y evita maltrato]]="No Cumple",VOZ_WHATSAPP[[#This Row],[Cumple con las normativas legales]]="No Cumple"),"No Cumple","Cumple")</f>
        <v>Cumple</v>
      </c>
      <c r="AD4012" s="1" t="s">
        <v>47</v>
      </c>
      <c r="AE4012" s="1" t="s">
        <v>3438</v>
      </c>
      <c r="AF4012" s="4">
        <v>0.88</v>
      </c>
      <c r="AG4012" s="4">
        <f>IF(AND(VOZ_WHATSAPP[[#This Row],[Estado Cierre]]="Sin Cierre",VOZ_WHATSAPP[[#This Row],[Nota Negocio]]="Sin Negocio"),VOZ_WHATSAPP[[#This Row],[Nota]]-24%,VOZ_WHATSAPP[[#This Row],[Nota]])</f>
        <v>0.88</v>
      </c>
      <c r="AH4012" s="8">
        <f>IF(VOZ_WHATSAPP[[#This Row],[Estado Legal]]="No Cumple",0,IF(VOZ_WHATSAPP[[#This Row],[Realiza lectura de guion Legal]]="No Cumple",VOZ_WHATSAPP[[#This Row],[Nota 2]]-50%,VOZ_WHATSAPP[[#This Row],[Nota 2]]))</f>
        <v>0.38</v>
      </c>
    </row>
    <row r="4013" spans="1:34" x14ac:dyDescent="0.25">
      <c r="A4013" s="2" t="str">
        <f>VOZ_WHATSAPP[[#This Row],[ID Asesor]]&amp;VOZ_WHATSAPP[[#This Row],[Fecha Monitoreo]]</f>
        <v>364945916</v>
      </c>
      <c r="B4013" s="2">
        <v>45916</v>
      </c>
      <c r="C4013" s="1" t="s">
        <v>696</v>
      </c>
      <c r="D4013" s="1">
        <v>3649</v>
      </c>
      <c r="E4013" s="2">
        <v>45916</v>
      </c>
      <c r="F4013" s="3">
        <v>0.4513888888888889</v>
      </c>
      <c r="G4013" s="1" t="s">
        <v>58</v>
      </c>
      <c r="H4013" s="1" t="s">
        <v>71</v>
      </c>
      <c r="I4013" s="1"/>
      <c r="J4013" s="1"/>
      <c r="K4013" s="1"/>
      <c r="L4013" s="1" t="s">
        <v>46</v>
      </c>
      <c r="M4013" s="1" t="s">
        <v>47</v>
      </c>
      <c r="N4013" s="1" t="s">
        <v>46</v>
      </c>
      <c r="O4013" s="1" t="s">
        <v>46</v>
      </c>
      <c r="P4013" s="1" t="s">
        <v>46</v>
      </c>
      <c r="Q4013" s="1" t="s">
        <v>48</v>
      </c>
      <c r="R4013" s="1" t="s">
        <v>48</v>
      </c>
      <c r="S4013" s="1" t="s">
        <v>46</v>
      </c>
      <c r="T4013" s="12" t="str">
        <f>IF(OR(VOZ_WHATSAPP[[#This Row],[Brinda argumentos coherentes a la objeción]]="No Cumple",VOZ_WHATSAPP[[#This Row],[Despliegue de Beneficios y/o consecuencias]]="No Cumple"),"Sin Negocio","Negocio")</f>
        <v>Negocio</v>
      </c>
      <c r="U4013" s="1" t="s">
        <v>46</v>
      </c>
      <c r="V4013" s="1" t="s">
        <v>46</v>
      </c>
      <c r="W4013" s="1" t="s">
        <v>46</v>
      </c>
      <c r="X4013" s="12" t="str">
        <f>IF(OR(VOZ_WHATSAPP[[#This Row],[Confirma Valor de pago]]="No Cumple",VOZ_WHATSAPP[[#This Row],[Confirma hora de pago]]="No Cumple",VOZ_WHATSAPP[[#This Row],[Confirma medio de pago]]="No Cumple"),"Sin Cierre","Cierre")</f>
        <v>Cierre</v>
      </c>
      <c r="Y4013" s="1" t="s">
        <v>46</v>
      </c>
      <c r="Z4013" s="1" t="s">
        <v>46</v>
      </c>
      <c r="AA4013" s="1" t="s">
        <v>46</v>
      </c>
      <c r="AB4013" s="1" t="s">
        <v>46</v>
      </c>
      <c r="AC4013" s="11" t="str">
        <f>IF(OR(VOZ_WHATSAPP[[#This Row],[La comunicación es asertiva, con respeto y evita maltrato]]="No Cumple",VOZ_WHATSAPP[[#This Row],[Cumple con las normativas legales]]="No Cumple"),"No Cumple","Cumple")</f>
        <v>Cumple</v>
      </c>
      <c r="AD4013" s="1" t="s">
        <v>46</v>
      </c>
      <c r="AE4013" s="1" t="s">
        <v>3439</v>
      </c>
      <c r="AF4013" s="4">
        <v>0.96</v>
      </c>
      <c r="AG4013" s="4">
        <f>IF(AND(VOZ_WHATSAPP[[#This Row],[Estado Cierre]]="Sin Cierre",VOZ_WHATSAPP[[#This Row],[Nota Negocio]]="Sin Negocio"),VOZ_WHATSAPP[[#This Row],[Nota]]-24%,VOZ_WHATSAPP[[#This Row],[Nota]])</f>
        <v>0.96</v>
      </c>
      <c r="AH4013" s="8">
        <f>IF(VOZ_WHATSAPP[[#This Row],[Estado Legal]]="No Cumple",0,IF(VOZ_WHATSAPP[[#This Row],[Realiza lectura de guion Legal]]="No Cumple",VOZ_WHATSAPP[[#This Row],[Nota 2]]-50%,VOZ_WHATSAPP[[#This Row],[Nota 2]]))</f>
        <v>0.96</v>
      </c>
    </row>
    <row r="4014" spans="1:34" x14ac:dyDescent="0.25">
      <c r="A4014" s="2" t="str">
        <f>VOZ_WHATSAPP[[#This Row],[ID Asesor]]&amp;VOZ_WHATSAPP[[#This Row],[Fecha Monitoreo]]</f>
        <v>407945916</v>
      </c>
      <c r="B4014" s="2">
        <v>45916</v>
      </c>
      <c r="C4014" s="1" t="s">
        <v>696</v>
      </c>
      <c r="D4014" s="1">
        <v>4079</v>
      </c>
      <c r="E4014" s="2">
        <v>45916</v>
      </c>
      <c r="F4014" s="3">
        <v>0.6118055555555556</v>
      </c>
      <c r="G4014" s="1" t="s">
        <v>58</v>
      </c>
      <c r="H4014" s="1" t="s">
        <v>71</v>
      </c>
      <c r="I4014" s="1"/>
      <c r="J4014" s="1"/>
      <c r="K4014" s="1"/>
      <c r="L4014" s="1" t="s">
        <v>46</v>
      </c>
      <c r="M4014" s="1" t="s">
        <v>48</v>
      </c>
      <c r="N4014" s="1" t="s">
        <v>46</v>
      </c>
      <c r="O4014" s="1" t="s">
        <v>48</v>
      </c>
      <c r="P4014" s="1" t="s">
        <v>48</v>
      </c>
      <c r="Q4014" s="1" t="s">
        <v>48</v>
      </c>
      <c r="R4014" s="1" t="s">
        <v>48</v>
      </c>
      <c r="S4014" s="1" t="s">
        <v>48</v>
      </c>
      <c r="T4014" s="12" t="str">
        <f>IF(OR(VOZ_WHATSAPP[[#This Row],[Brinda argumentos coherentes a la objeción]]="No Cumple",VOZ_WHATSAPP[[#This Row],[Despliegue de Beneficios y/o consecuencias]]="No Cumple"),"Sin Negocio","Negocio")</f>
        <v>Negocio</v>
      </c>
      <c r="U4014" s="1" t="s">
        <v>48</v>
      </c>
      <c r="V4014" s="1" t="s">
        <v>48</v>
      </c>
      <c r="W4014" s="1" t="s">
        <v>48</v>
      </c>
      <c r="X4014" s="12" t="str">
        <f>IF(OR(VOZ_WHATSAPP[[#This Row],[Confirma Valor de pago]]="No Cumple",VOZ_WHATSAPP[[#This Row],[Confirma hora de pago]]="No Cumple",VOZ_WHATSAPP[[#This Row],[Confirma medio de pago]]="No Cumple"),"Sin Cierre","Cierre")</f>
        <v>Cierre</v>
      </c>
      <c r="Y4014" s="1" t="s">
        <v>48</v>
      </c>
      <c r="Z4014" s="1" t="s">
        <v>46</v>
      </c>
      <c r="AA4014" s="1" t="s">
        <v>46</v>
      </c>
      <c r="AB4014" s="1" t="s">
        <v>46</v>
      </c>
      <c r="AC4014" s="11" t="str">
        <f>IF(OR(VOZ_WHATSAPP[[#This Row],[La comunicación es asertiva, con respeto y evita maltrato]]="No Cumple",VOZ_WHATSAPP[[#This Row],[Cumple con las normativas legales]]="No Cumple"),"No Cumple","Cumple")</f>
        <v>Cumple</v>
      </c>
      <c r="AD4014" s="1" t="s">
        <v>48</v>
      </c>
      <c r="AE4014" s="1" t="s">
        <v>1090</v>
      </c>
      <c r="AF4014" s="4">
        <v>1</v>
      </c>
      <c r="AG4014" s="4">
        <f>IF(AND(VOZ_WHATSAPP[[#This Row],[Estado Cierre]]="Sin Cierre",VOZ_WHATSAPP[[#This Row],[Nota Negocio]]="Sin Negocio"),VOZ_WHATSAPP[[#This Row],[Nota]]-24%,VOZ_WHATSAPP[[#This Row],[Nota]])</f>
        <v>1</v>
      </c>
      <c r="AH4014" s="8">
        <f>IF(VOZ_WHATSAPP[[#This Row],[Estado Legal]]="No Cumple",0,IF(VOZ_WHATSAPP[[#This Row],[Realiza lectura de guion Legal]]="No Cumple",VOZ_WHATSAPP[[#This Row],[Nota 2]]-50%,VOZ_WHATSAPP[[#This Row],[Nota 2]]))</f>
        <v>1</v>
      </c>
    </row>
    <row r="4015" spans="1:34" x14ac:dyDescent="0.25">
      <c r="A4015" s="2" t="str">
        <f>VOZ_WHATSAPP[[#This Row],[ID Asesor]]&amp;VOZ_WHATSAPP[[#This Row],[Fecha Monitoreo]]</f>
        <v>368845917</v>
      </c>
      <c r="B4015" s="2">
        <v>45917</v>
      </c>
      <c r="C4015" s="1" t="s">
        <v>42</v>
      </c>
      <c r="D4015" s="1">
        <v>3688</v>
      </c>
      <c r="E4015" s="2">
        <v>45917</v>
      </c>
      <c r="F4015" s="3">
        <v>0.33124999999999999</v>
      </c>
      <c r="G4015" s="1" t="s">
        <v>58</v>
      </c>
      <c r="H4015" s="1" t="s">
        <v>44</v>
      </c>
      <c r="I4015" s="1">
        <v>1399</v>
      </c>
      <c r="J4015" s="1">
        <v>3144506364</v>
      </c>
      <c r="K4015" s="1" t="s">
        <v>45</v>
      </c>
      <c r="L4015" s="1" t="s">
        <v>46</v>
      </c>
      <c r="M4015" s="1" t="s">
        <v>46</v>
      </c>
      <c r="N4015" s="1" t="s">
        <v>46</v>
      </c>
      <c r="O4015" s="1" t="s">
        <v>46</v>
      </c>
      <c r="P4015" s="1" t="s">
        <v>46</v>
      </c>
      <c r="Q4015" s="1" t="s">
        <v>48</v>
      </c>
      <c r="R4015" s="1" t="s">
        <v>48</v>
      </c>
      <c r="S4015" s="1" t="s">
        <v>46</v>
      </c>
      <c r="T4015" s="12" t="str">
        <f>IF(OR(VOZ_WHATSAPP[[#This Row],[Brinda argumentos coherentes a la objeción]]="No Cumple",VOZ_WHATSAPP[[#This Row],[Despliegue de Beneficios y/o consecuencias]]="No Cumple"),"Sin Negocio","Negocio")</f>
        <v>Negocio</v>
      </c>
      <c r="U4015" s="1" t="s">
        <v>46</v>
      </c>
      <c r="V4015" s="1" t="s">
        <v>46</v>
      </c>
      <c r="W4015" s="1" t="s">
        <v>46</v>
      </c>
      <c r="X4015" s="12" t="str">
        <f>IF(OR(VOZ_WHATSAPP[[#This Row],[Confirma Valor de pago]]="No Cumple",VOZ_WHATSAPP[[#This Row],[Confirma hora de pago]]="No Cumple",VOZ_WHATSAPP[[#This Row],[Confirma medio de pago]]="No Cumple"),"Sin Cierre","Cierre")</f>
        <v>Cierre</v>
      </c>
      <c r="Y4015" s="1" t="s">
        <v>46</v>
      </c>
      <c r="Z4015" s="1" t="s">
        <v>46</v>
      </c>
      <c r="AA4015" s="1" t="s">
        <v>46</v>
      </c>
      <c r="AB4015" s="1" t="s">
        <v>46</v>
      </c>
      <c r="AC4015" s="11" t="str">
        <f>IF(OR(VOZ_WHATSAPP[[#This Row],[La comunicación es asertiva, con respeto y evita maltrato]]="No Cumple",VOZ_WHATSAPP[[#This Row],[Cumple con las normativas legales]]="No Cumple"),"No Cumple","Cumple")</f>
        <v>Cumple</v>
      </c>
      <c r="AD4015" s="1" t="s">
        <v>46</v>
      </c>
      <c r="AE4015" s="1" t="s">
        <v>101</v>
      </c>
      <c r="AF4015" s="4">
        <v>1</v>
      </c>
      <c r="AG4015" s="4">
        <f>IF(AND(VOZ_WHATSAPP[[#This Row],[Estado Cierre]]="Sin Cierre",VOZ_WHATSAPP[[#This Row],[Nota Negocio]]="Sin Negocio"),VOZ_WHATSAPP[[#This Row],[Nota]]-24%,VOZ_WHATSAPP[[#This Row],[Nota]])</f>
        <v>1</v>
      </c>
      <c r="AH4015" s="8">
        <f>IF(VOZ_WHATSAPP[[#This Row],[Estado Legal]]="No Cumple",0,IF(VOZ_WHATSAPP[[#This Row],[Realiza lectura de guion Legal]]="No Cumple",VOZ_WHATSAPP[[#This Row],[Nota 2]]-50%,VOZ_WHATSAPP[[#This Row],[Nota 2]]))</f>
        <v>1</v>
      </c>
    </row>
    <row r="4016" spans="1:34" x14ac:dyDescent="0.25">
      <c r="A4016" s="2" t="str">
        <f>VOZ_WHATSAPP[[#This Row],[ID Asesor]]&amp;VOZ_WHATSAPP[[#This Row],[Fecha Monitoreo]]</f>
        <v>408945917</v>
      </c>
      <c r="B4016" s="2">
        <v>45917</v>
      </c>
      <c r="C4016" s="1" t="s">
        <v>696</v>
      </c>
      <c r="D4016" s="1">
        <v>4089</v>
      </c>
      <c r="E4016" s="2">
        <v>45917</v>
      </c>
      <c r="F4016" s="3">
        <v>0.34513888888888888</v>
      </c>
      <c r="G4016" s="1" t="s">
        <v>58</v>
      </c>
      <c r="H4016" s="1" t="s">
        <v>44</v>
      </c>
      <c r="I4016" s="1">
        <v>624</v>
      </c>
      <c r="J4016" s="1">
        <v>3104163440</v>
      </c>
      <c r="K4016" s="1" t="s">
        <v>45</v>
      </c>
      <c r="L4016" s="1" t="s">
        <v>46</v>
      </c>
      <c r="M4016" s="1" t="s">
        <v>47</v>
      </c>
      <c r="N4016" s="1" t="s">
        <v>46</v>
      </c>
      <c r="O4016" s="1" t="s">
        <v>46</v>
      </c>
      <c r="P4016" s="1" t="s">
        <v>46</v>
      </c>
      <c r="Q4016" s="1" t="s">
        <v>48</v>
      </c>
      <c r="R4016" s="1" t="s">
        <v>48</v>
      </c>
      <c r="S4016" s="1" t="s">
        <v>47</v>
      </c>
      <c r="T4016" s="12" t="str">
        <f>IF(OR(VOZ_WHATSAPP[[#This Row],[Brinda argumentos coherentes a la objeción]]="No Cumple",VOZ_WHATSAPP[[#This Row],[Despliegue de Beneficios y/o consecuencias]]="No Cumple"),"Sin Negocio","Negocio")</f>
        <v>Sin Negocio</v>
      </c>
      <c r="U4016" s="1" t="s">
        <v>46</v>
      </c>
      <c r="V4016" s="1" t="s">
        <v>46</v>
      </c>
      <c r="W4016" s="1" t="s">
        <v>46</v>
      </c>
      <c r="X4016" s="12" t="str">
        <f>IF(OR(VOZ_WHATSAPP[[#This Row],[Confirma Valor de pago]]="No Cumple",VOZ_WHATSAPP[[#This Row],[Confirma hora de pago]]="No Cumple",VOZ_WHATSAPP[[#This Row],[Confirma medio de pago]]="No Cumple"),"Sin Cierre","Cierre")</f>
        <v>Cierre</v>
      </c>
      <c r="Y4016" s="1" t="s">
        <v>46</v>
      </c>
      <c r="Z4016" s="1" t="s">
        <v>46</v>
      </c>
      <c r="AA4016" s="1" t="s">
        <v>46</v>
      </c>
      <c r="AB4016" s="1" t="s">
        <v>46</v>
      </c>
      <c r="AC4016" s="11" t="str">
        <f>IF(OR(VOZ_WHATSAPP[[#This Row],[La comunicación es asertiva, con respeto y evita maltrato]]="No Cumple",VOZ_WHATSAPP[[#This Row],[Cumple con las normativas legales]]="No Cumple"),"No Cumple","Cumple")</f>
        <v>Cumple</v>
      </c>
      <c r="AD4016" s="1" t="s">
        <v>46</v>
      </c>
      <c r="AE4016" s="1" t="s">
        <v>3440</v>
      </c>
      <c r="AF4016" s="4">
        <v>0.86</v>
      </c>
      <c r="AG4016" s="4">
        <f>IF(AND(VOZ_WHATSAPP[[#This Row],[Estado Cierre]]="Sin Cierre",VOZ_WHATSAPP[[#This Row],[Nota Negocio]]="Sin Negocio"),VOZ_WHATSAPP[[#This Row],[Nota]]-24%,VOZ_WHATSAPP[[#This Row],[Nota]])</f>
        <v>0.86</v>
      </c>
      <c r="AH4016" s="8">
        <f>IF(VOZ_WHATSAPP[[#This Row],[Estado Legal]]="No Cumple",0,IF(VOZ_WHATSAPP[[#This Row],[Realiza lectura de guion Legal]]="No Cumple",VOZ_WHATSAPP[[#This Row],[Nota 2]]-50%,VOZ_WHATSAPP[[#This Row],[Nota 2]]))</f>
        <v>0.86</v>
      </c>
    </row>
    <row r="4017" spans="1:34" x14ac:dyDescent="0.25">
      <c r="A4017" s="2" t="str">
        <f>VOZ_WHATSAPP[[#This Row],[ID Asesor]]&amp;VOZ_WHATSAPP[[#This Row],[Fecha Monitoreo]]</f>
        <v>294745917</v>
      </c>
      <c r="B4017" s="2">
        <v>45917</v>
      </c>
      <c r="C4017" s="1" t="s">
        <v>42</v>
      </c>
      <c r="D4017" s="1">
        <v>2947</v>
      </c>
      <c r="E4017" s="2">
        <v>45917</v>
      </c>
      <c r="F4017" s="3">
        <v>0.36944444444444446</v>
      </c>
      <c r="G4017" s="1" t="s">
        <v>60</v>
      </c>
      <c r="H4017" s="1" t="s">
        <v>44</v>
      </c>
      <c r="I4017" s="1">
        <v>1139</v>
      </c>
      <c r="J4017" s="1">
        <v>3233439201</v>
      </c>
      <c r="K4017" s="1" t="s">
        <v>45</v>
      </c>
      <c r="L4017" s="1" t="s">
        <v>46</v>
      </c>
      <c r="M4017" s="1" t="s">
        <v>46</v>
      </c>
      <c r="N4017" s="1" t="s">
        <v>46</v>
      </c>
      <c r="O4017" s="1" t="s">
        <v>46</v>
      </c>
      <c r="P4017" s="1" t="s">
        <v>46</v>
      </c>
      <c r="Q4017" s="1" t="s">
        <v>48</v>
      </c>
      <c r="R4017" s="1" t="s">
        <v>48</v>
      </c>
      <c r="S4017" s="1" t="s">
        <v>46</v>
      </c>
      <c r="T4017" s="12" t="str">
        <f>IF(OR(VOZ_WHATSAPP[[#This Row],[Brinda argumentos coherentes a la objeción]]="No Cumple",VOZ_WHATSAPP[[#This Row],[Despliegue de Beneficios y/o consecuencias]]="No Cumple"),"Sin Negocio","Negocio")</f>
        <v>Negocio</v>
      </c>
      <c r="U4017" s="1" t="s">
        <v>46</v>
      </c>
      <c r="V4017" s="1" t="s">
        <v>46</v>
      </c>
      <c r="W4017" s="1" t="s">
        <v>46</v>
      </c>
      <c r="X4017" s="12" t="str">
        <f>IF(OR(VOZ_WHATSAPP[[#This Row],[Confirma Valor de pago]]="No Cumple",VOZ_WHATSAPP[[#This Row],[Confirma hora de pago]]="No Cumple",VOZ_WHATSAPP[[#This Row],[Confirma medio de pago]]="No Cumple"),"Sin Cierre","Cierre")</f>
        <v>Cierre</v>
      </c>
      <c r="Y4017" s="1" t="s">
        <v>46</v>
      </c>
      <c r="Z4017" s="1" t="s">
        <v>46</v>
      </c>
      <c r="AA4017" s="1" t="s">
        <v>46</v>
      </c>
      <c r="AB4017" s="1" t="s">
        <v>46</v>
      </c>
      <c r="AC4017" s="11" t="str">
        <f>IF(OR(VOZ_WHATSAPP[[#This Row],[La comunicación es asertiva, con respeto y evita maltrato]]="No Cumple",VOZ_WHATSAPP[[#This Row],[Cumple con las normativas legales]]="No Cumple"),"No Cumple","Cumple")</f>
        <v>Cumple</v>
      </c>
      <c r="AD4017" s="1" t="s">
        <v>46</v>
      </c>
      <c r="AE4017" s="1" t="s">
        <v>55</v>
      </c>
      <c r="AF4017" s="4">
        <v>1</v>
      </c>
      <c r="AG4017" s="4">
        <f>IF(AND(VOZ_WHATSAPP[[#This Row],[Estado Cierre]]="Sin Cierre",VOZ_WHATSAPP[[#This Row],[Nota Negocio]]="Sin Negocio"),VOZ_WHATSAPP[[#This Row],[Nota]]-24%,VOZ_WHATSAPP[[#This Row],[Nota]])</f>
        <v>1</v>
      </c>
      <c r="AH4017" s="8">
        <f>IF(VOZ_WHATSAPP[[#This Row],[Estado Legal]]="No Cumple",0,IF(VOZ_WHATSAPP[[#This Row],[Realiza lectura de guion Legal]]="No Cumple",VOZ_WHATSAPP[[#This Row],[Nota 2]]-50%,VOZ_WHATSAPP[[#This Row],[Nota 2]]))</f>
        <v>1</v>
      </c>
    </row>
    <row r="4018" spans="1:34" x14ac:dyDescent="0.25">
      <c r="A4018" s="2" t="str">
        <f>VOZ_WHATSAPP[[#This Row],[ID Asesor]]&amp;VOZ_WHATSAPP[[#This Row],[Fecha Monitoreo]]</f>
        <v>408845917</v>
      </c>
      <c r="B4018" s="2">
        <v>45917</v>
      </c>
      <c r="C4018" s="1" t="s">
        <v>126</v>
      </c>
      <c r="D4018" s="1">
        <v>4088</v>
      </c>
      <c r="E4018" s="2">
        <v>45917</v>
      </c>
      <c r="F4018" s="3">
        <v>0.32222222222222224</v>
      </c>
      <c r="G4018" s="1" t="s">
        <v>80</v>
      </c>
      <c r="H4018" s="1" t="s">
        <v>44</v>
      </c>
      <c r="I4018" s="1">
        <v>623</v>
      </c>
      <c r="J4018" s="1">
        <v>3013286688</v>
      </c>
      <c r="K4018" s="1" t="s">
        <v>45</v>
      </c>
      <c r="L4018" s="1" t="s">
        <v>46</v>
      </c>
      <c r="M4018" s="1" t="s">
        <v>46</v>
      </c>
      <c r="N4018" s="1" t="s">
        <v>46</v>
      </c>
      <c r="O4018" s="1" t="s">
        <v>46</v>
      </c>
      <c r="P4018" s="1" t="s">
        <v>46</v>
      </c>
      <c r="Q4018" s="1" t="s">
        <v>46</v>
      </c>
      <c r="R4018" s="1" t="s">
        <v>46</v>
      </c>
      <c r="S4018" s="1" t="s">
        <v>46</v>
      </c>
      <c r="T4018" s="12" t="str">
        <f>IF(OR(VOZ_WHATSAPP[[#This Row],[Brinda argumentos coherentes a la objeción]]="No Cumple",VOZ_WHATSAPP[[#This Row],[Despliegue de Beneficios y/o consecuencias]]="No Cumple"),"Sin Negocio","Negocio")</f>
        <v>Negocio</v>
      </c>
      <c r="U4018" s="1" t="s">
        <v>48</v>
      </c>
      <c r="V4018" s="1" t="s">
        <v>48</v>
      </c>
      <c r="W4018" s="1" t="s">
        <v>48</v>
      </c>
      <c r="X4018" s="12" t="str">
        <f>IF(OR(VOZ_WHATSAPP[[#This Row],[Confirma Valor de pago]]="No Cumple",VOZ_WHATSAPP[[#This Row],[Confirma hora de pago]]="No Cumple",VOZ_WHATSAPP[[#This Row],[Confirma medio de pago]]="No Cumple"),"Sin Cierre","Cierre")</f>
        <v>Cierre</v>
      </c>
      <c r="Y4018" s="1" t="s">
        <v>46</v>
      </c>
      <c r="Z4018" s="1" t="s">
        <v>46</v>
      </c>
      <c r="AA4018" s="1" t="s">
        <v>46</v>
      </c>
      <c r="AB4018" s="1" t="s">
        <v>46</v>
      </c>
      <c r="AC4018" s="11" t="str">
        <f>IF(OR(VOZ_WHATSAPP[[#This Row],[La comunicación es asertiva, con respeto y evita maltrato]]="No Cumple",VOZ_WHATSAPP[[#This Row],[Cumple con las normativas legales]]="No Cumple"),"No Cumple","Cumple")</f>
        <v>Cumple</v>
      </c>
      <c r="AD4018" s="1" t="s">
        <v>46</v>
      </c>
      <c r="AE4018" s="1" t="s">
        <v>131</v>
      </c>
      <c r="AF4018" s="4">
        <v>1</v>
      </c>
      <c r="AG4018" s="4">
        <f>IF(AND(VOZ_WHATSAPP[[#This Row],[Estado Cierre]]="Sin Cierre",VOZ_WHATSAPP[[#This Row],[Nota Negocio]]="Sin Negocio"),VOZ_WHATSAPP[[#This Row],[Nota]]-24%,VOZ_WHATSAPP[[#This Row],[Nota]])</f>
        <v>1</v>
      </c>
      <c r="AH4018" s="8">
        <f>IF(VOZ_WHATSAPP[[#This Row],[Estado Legal]]="No Cumple",0,IF(VOZ_WHATSAPP[[#This Row],[Realiza lectura de guion Legal]]="No Cumple",VOZ_WHATSAPP[[#This Row],[Nota 2]]-50%,VOZ_WHATSAPP[[#This Row],[Nota 2]]))</f>
        <v>1</v>
      </c>
    </row>
    <row r="4019" spans="1:34" x14ac:dyDescent="0.25">
      <c r="A4019" s="2" t="str">
        <f>VOZ_WHATSAPP[[#This Row],[ID Asesor]]&amp;VOZ_WHATSAPP[[#This Row],[Fecha Monitoreo]]</f>
        <v>376945917</v>
      </c>
      <c r="B4019" s="2">
        <v>45917</v>
      </c>
      <c r="C4019" s="1" t="s">
        <v>696</v>
      </c>
      <c r="D4019" s="1">
        <v>3769</v>
      </c>
      <c r="E4019" s="2">
        <v>45917</v>
      </c>
      <c r="F4019" s="3">
        <v>0.38541666666666669</v>
      </c>
      <c r="G4019" s="1" t="s">
        <v>58</v>
      </c>
      <c r="H4019" s="1" t="s">
        <v>44</v>
      </c>
      <c r="I4019" s="1">
        <v>579</v>
      </c>
      <c r="J4019" s="1">
        <v>3128033722</v>
      </c>
      <c r="K4019" s="1" t="s">
        <v>45</v>
      </c>
      <c r="L4019" s="1" t="s">
        <v>46</v>
      </c>
      <c r="M4019" s="1" t="s">
        <v>46</v>
      </c>
      <c r="N4019" s="1" t="s">
        <v>46</v>
      </c>
      <c r="O4019" s="1" t="s">
        <v>46</v>
      </c>
      <c r="P4019" s="1" t="s">
        <v>46</v>
      </c>
      <c r="Q4019" s="1" t="s">
        <v>46</v>
      </c>
      <c r="R4019" s="1" t="s">
        <v>46</v>
      </c>
      <c r="S4019" s="1" t="s">
        <v>46</v>
      </c>
      <c r="T4019" s="12" t="str">
        <f>IF(OR(VOZ_WHATSAPP[[#This Row],[Brinda argumentos coherentes a la objeción]]="No Cumple",VOZ_WHATSAPP[[#This Row],[Despliegue de Beneficios y/o consecuencias]]="No Cumple"),"Sin Negocio","Negocio")</f>
        <v>Negocio</v>
      </c>
      <c r="U4019" s="1" t="s">
        <v>48</v>
      </c>
      <c r="V4019" s="1" t="s">
        <v>48</v>
      </c>
      <c r="W4019" s="1" t="s">
        <v>48</v>
      </c>
      <c r="X4019" s="12" t="str">
        <f>IF(OR(VOZ_WHATSAPP[[#This Row],[Confirma Valor de pago]]="No Cumple",VOZ_WHATSAPP[[#This Row],[Confirma hora de pago]]="No Cumple",VOZ_WHATSAPP[[#This Row],[Confirma medio de pago]]="No Cumple"),"Sin Cierre","Cierre")</f>
        <v>Cierre</v>
      </c>
      <c r="Y4019" s="1" t="s">
        <v>46</v>
      </c>
      <c r="Z4019" s="1" t="s">
        <v>46</v>
      </c>
      <c r="AA4019" s="1" t="s">
        <v>46</v>
      </c>
      <c r="AB4019" s="1" t="s">
        <v>46</v>
      </c>
      <c r="AC4019" s="11" t="str">
        <f>IF(OR(VOZ_WHATSAPP[[#This Row],[La comunicación es asertiva, con respeto y evita maltrato]]="No Cumple",VOZ_WHATSAPP[[#This Row],[Cumple con las normativas legales]]="No Cumple"),"No Cumple","Cumple")</f>
        <v>Cumple</v>
      </c>
      <c r="AD4019" s="1" t="s">
        <v>46</v>
      </c>
      <c r="AE4019" s="1" t="s">
        <v>3441</v>
      </c>
      <c r="AF4019" s="4">
        <v>1</v>
      </c>
      <c r="AG4019" s="4">
        <f>IF(AND(VOZ_WHATSAPP[[#This Row],[Estado Cierre]]="Sin Cierre",VOZ_WHATSAPP[[#This Row],[Nota Negocio]]="Sin Negocio"),VOZ_WHATSAPP[[#This Row],[Nota]]-24%,VOZ_WHATSAPP[[#This Row],[Nota]])</f>
        <v>1</v>
      </c>
      <c r="AH4019" s="8">
        <f>IF(VOZ_WHATSAPP[[#This Row],[Estado Legal]]="No Cumple",0,IF(VOZ_WHATSAPP[[#This Row],[Realiza lectura de guion Legal]]="No Cumple",VOZ_WHATSAPP[[#This Row],[Nota 2]]-50%,VOZ_WHATSAPP[[#This Row],[Nota 2]]))</f>
        <v>1</v>
      </c>
    </row>
    <row r="4020" spans="1:34" x14ac:dyDescent="0.25">
      <c r="A4020" s="2" t="str">
        <f>VOZ_WHATSAPP[[#This Row],[ID Asesor]]&amp;VOZ_WHATSAPP[[#This Row],[Fecha Monitoreo]]</f>
        <v>364445917</v>
      </c>
      <c r="B4020" s="2">
        <v>45917</v>
      </c>
      <c r="C4020" s="1" t="s">
        <v>50</v>
      </c>
      <c r="D4020" s="1">
        <v>3644</v>
      </c>
      <c r="E4020" s="2">
        <v>45917</v>
      </c>
      <c r="F4020" s="3">
        <v>0.35486111111111113</v>
      </c>
      <c r="G4020" s="1" t="s">
        <v>58</v>
      </c>
      <c r="H4020" s="1" t="s">
        <v>44</v>
      </c>
      <c r="I4020" s="1">
        <v>1387</v>
      </c>
      <c r="J4020" s="1">
        <v>3105690238</v>
      </c>
      <c r="K4020" s="1" t="s">
        <v>45</v>
      </c>
      <c r="L4020" s="1" t="s">
        <v>46</v>
      </c>
      <c r="M4020" s="1" t="s">
        <v>46</v>
      </c>
      <c r="N4020" s="1" t="s">
        <v>46</v>
      </c>
      <c r="O4020" s="1" t="s">
        <v>46</v>
      </c>
      <c r="P4020" s="1" t="s">
        <v>46</v>
      </c>
      <c r="Q4020" s="1" t="s">
        <v>46</v>
      </c>
      <c r="R4020" s="1" t="s">
        <v>46</v>
      </c>
      <c r="S4020" s="1" t="s">
        <v>46</v>
      </c>
      <c r="T4020" s="12" t="str">
        <f>IF(OR(VOZ_WHATSAPP[[#This Row],[Brinda argumentos coherentes a la objeción]]="No Cumple",VOZ_WHATSAPP[[#This Row],[Despliegue de Beneficios y/o consecuencias]]="No Cumple"),"Sin Negocio","Negocio")</f>
        <v>Negocio</v>
      </c>
      <c r="U4020" s="1" t="s">
        <v>46</v>
      </c>
      <c r="V4020" s="1" t="s">
        <v>46</v>
      </c>
      <c r="W4020" s="1" t="s">
        <v>46</v>
      </c>
      <c r="X4020" s="12" t="str">
        <f>IF(OR(VOZ_WHATSAPP[[#This Row],[Confirma Valor de pago]]="No Cumple",VOZ_WHATSAPP[[#This Row],[Confirma hora de pago]]="No Cumple",VOZ_WHATSAPP[[#This Row],[Confirma medio de pago]]="No Cumple"),"Sin Cierre","Cierre")</f>
        <v>Cierre</v>
      </c>
      <c r="Y4020" s="1" t="s">
        <v>46</v>
      </c>
      <c r="Z4020" s="1" t="s">
        <v>46</v>
      </c>
      <c r="AA4020" s="1" t="s">
        <v>46</v>
      </c>
      <c r="AB4020" s="1" t="s">
        <v>46</v>
      </c>
      <c r="AC4020" s="11" t="str">
        <f>IF(OR(VOZ_WHATSAPP[[#This Row],[La comunicación es asertiva, con respeto y evita maltrato]]="No Cumple",VOZ_WHATSAPP[[#This Row],[Cumple con las normativas legales]]="No Cumple"),"No Cumple","Cumple")</f>
        <v>Cumple</v>
      </c>
      <c r="AD4020" s="1" t="s">
        <v>46</v>
      </c>
      <c r="AE4020" s="1" t="s">
        <v>3179</v>
      </c>
      <c r="AF4020" s="4">
        <v>1</v>
      </c>
      <c r="AG4020" s="4">
        <f>IF(AND(VOZ_WHATSAPP[[#This Row],[Estado Cierre]]="Sin Cierre",VOZ_WHATSAPP[[#This Row],[Nota Negocio]]="Sin Negocio"),VOZ_WHATSAPP[[#This Row],[Nota]]-24%,VOZ_WHATSAPP[[#This Row],[Nota]])</f>
        <v>1</v>
      </c>
      <c r="AH4020" s="8">
        <f>IF(VOZ_WHATSAPP[[#This Row],[Estado Legal]]="No Cumple",0,IF(VOZ_WHATSAPP[[#This Row],[Realiza lectura de guion Legal]]="No Cumple",VOZ_WHATSAPP[[#This Row],[Nota 2]]-50%,VOZ_WHATSAPP[[#This Row],[Nota 2]]))</f>
        <v>1</v>
      </c>
    </row>
    <row r="4021" spans="1:34" x14ac:dyDescent="0.25">
      <c r="A4021" s="2" t="str">
        <f>VOZ_WHATSAPP[[#This Row],[ID Asesor]]&amp;VOZ_WHATSAPP[[#This Row],[Fecha Monitoreo]]</f>
        <v>408045917</v>
      </c>
      <c r="B4021" s="2">
        <v>45917</v>
      </c>
      <c r="C4021" s="1" t="s">
        <v>126</v>
      </c>
      <c r="D4021" s="1">
        <v>4080</v>
      </c>
      <c r="E4021" s="2">
        <v>45917</v>
      </c>
      <c r="F4021" s="3">
        <v>0.34583333333333333</v>
      </c>
      <c r="G4021" s="1" t="s">
        <v>58</v>
      </c>
      <c r="H4021" s="1" t="s">
        <v>44</v>
      </c>
      <c r="I4021" s="1">
        <v>620</v>
      </c>
      <c r="J4021" s="1">
        <v>3023898535</v>
      </c>
      <c r="K4021" s="1" t="s">
        <v>45</v>
      </c>
      <c r="L4021" s="1" t="s">
        <v>46</v>
      </c>
      <c r="M4021" s="1" t="s">
        <v>46</v>
      </c>
      <c r="N4021" s="1" t="s">
        <v>46</v>
      </c>
      <c r="O4021" s="1" t="s">
        <v>46</v>
      </c>
      <c r="P4021" s="1" t="s">
        <v>46</v>
      </c>
      <c r="Q4021" s="1" t="s">
        <v>48</v>
      </c>
      <c r="R4021" s="1" t="s">
        <v>48</v>
      </c>
      <c r="S4021" s="1" t="s">
        <v>48</v>
      </c>
      <c r="T4021" s="12" t="str">
        <f>IF(OR(VOZ_WHATSAPP[[#This Row],[Brinda argumentos coherentes a la objeción]]="No Cumple",VOZ_WHATSAPP[[#This Row],[Despliegue de Beneficios y/o consecuencias]]="No Cumple"),"Sin Negocio","Negocio")</f>
        <v>Negocio</v>
      </c>
      <c r="U4021" s="1" t="s">
        <v>46</v>
      </c>
      <c r="V4021" s="1" t="s">
        <v>46</v>
      </c>
      <c r="W4021" s="1" t="s">
        <v>47</v>
      </c>
      <c r="X4021" s="12" t="str">
        <f>IF(OR(VOZ_WHATSAPP[[#This Row],[Confirma Valor de pago]]="No Cumple",VOZ_WHATSAPP[[#This Row],[Confirma hora de pago]]="No Cumple",VOZ_WHATSAPP[[#This Row],[Confirma medio de pago]]="No Cumple"),"Sin Cierre","Cierre")</f>
        <v>Sin Cierre</v>
      </c>
      <c r="Y4021" s="1" t="s">
        <v>46</v>
      </c>
      <c r="Z4021" s="1" t="s">
        <v>46</v>
      </c>
      <c r="AA4021" s="1" t="s">
        <v>46</v>
      </c>
      <c r="AB4021" s="1" t="s">
        <v>46</v>
      </c>
      <c r="AC4021" s="11" t="str">
        <f>IF(OR(VOZ_WHATSAPP[[#This Row],[La comunicación es asertiva, con respeto y evita maltrato]]="No Cumple",VOZ_WHATSAPP[[#This Row],[Cumple con las normativas legales]]="No Cumple"),"No Cumple","Cumple")</f>
        <v>Cumple</v>
      </c>
      <c r="AD4021" s="1" t="s">
        <v>46</v>
      </c>
      <c r="AE4021" s="1" t="s">
        <v>3442</v>
      </c>
      <c r="AF4021" s="4">
        <v>0.92</v>
      </c>
      <c r="AG4021" s="4">
        <f>IF(AND(VOZ_WHATSAPP[[#This Row],[Estado Cierre]]="Sin Cierre",VOZ_WHATSAPP[[#This Row],[Nota Negocio]]="Sin Negocio"),VOZ_WHATSAPP[[#This Row],[Nota]]-24%,VOZ_WHATSAPP[[#This Row],[Nota]])</f>
        <v>0.92</v>
      </c>
      <c r="AH4021" s="8">
        <f>IF(VOZ_WHATSAPP[[#This Row],[Estado Legal]]="No Cumple",0,IF(VOZ_WHATSAPP[[#This Row],[Realiza lectura de guion Legal]]="No Cumple",VOZ_WHATSAPP[[#This Row],[Nota 2]]-50%,VOZ_WHATSAPP[[#This Row],[Nota 2]]))</f>
        <v>0.92</v>
      </c>
    </row>
    <row r="4022" spans="1:34" x14ac:dyDescent="0.25">
      <c r="A4022" s="2" t="str">
        <f>VOZ_WHATSAPP[[#This Row],[ID Asesor]]&amp;VOZ_WHATSAPP[[#This Row],[Fecha Monitoreo]]</f>
        <v>410845917</v>
      </c>
      <c r="B4022" s="2">
        <v>45917</v>
      </c>
      <c r="C4022" s="1" t="s">
        <v>696</v>
      </c>
      <c r="D4022" s="1">
        <v>4108</v>
      </c>
      <c r="E4022" s="2">
        <v>45917</v>
      </c>
      <c r="F4022" s="3">
        <v>0.38055555555555554</v>
      </c>
      <c r="G4022" s="1" t="s">
        <v>58</v>
      </c>
      <c r="H4022" s="1" t="s">
        <v>44</v>
      </c>
      <c r="I4022" s="1">
        <v>492</v>
      </c>
      <c r="J4022" s="1">
        <v>3004854818</v>
      </c>
      <c r="K4022" s="1" t="s">
        <v>45</v>
      </c>
      <c r="L4022" s="1" t="s">
        <v>46</v>
      </c>
      <c r="M4022" s="1" t="s">
        <v>48</v>
      </c>
      <c r="N4022" s="1" t="s">
        <v>46</v>
      </c>
      <c r="O4022" s="1" t="s">
        <v>46</v>
      </c>
      <c r="P4022" s="1" t="s">
        <v>46</v>
      </c>
      <c r="Q4022" s="1" t="s">
        <v>47</v>
      </c>
      <c r="R4022" s="1" t="s">
        <v>47</v>
      </c>
      <c r="S4022" s="1" t="s">
        <v>47</v>
      </c>
      <c r="T4022" s="12" t="str">
        <f>IF(OR(VOZ_WHATSAPP[[#This Row],[Brinda argumentos coherentes a la objeción]]="No Cumple",VOZ_WHATSAPP[[#This Row],[Despliegue de Beneficios y/o consecuencias]]="No Cumple"),"Sin Negocio","Negocio")</f>
        <v>Sin Negocio</v>
      </c>
      <c r="U4022" s="1" t="s">
        <v>48</v>
      </c>
      <c r="V4022" s="1" t="s">
        <v>48</v>
      </c>
      <c r="W4022" s="1" t="s">
        <v>48</v>
      </c>
      <c r="X4022" s="12" t="str">
        <f>IF(OR(VOZ_WHATSAPP[[#This Row],[Confirma Valor de pago]]="No Cumple",VOZ_WHATSAPP[[#This Row],[Confirma hora de pago]]="No Cumple",VOZ_WHATSAPP[[#This Row],[Confirma medio de pago]]="No Cumple"),"Sin Cierre","Cierre")</f>
        <v>Cierre</v>
      </c>
      <c r="Y4022" s="1" t="s">
        <v>46</v>
      </c>
      <c r="Z4022" s="1" t="s">
        <v>54</v>
      </c>
      <c r="AA4022" s="1" t="s">
        <v>54</v>
      </c>
      <c r="AB4022" s="1" t="s">
        <v>46</v>
      </c>
      <c r="AC4022" s="11" t="str">
        <f>IF(OR(VOZ_WHATSAPP[[#This Row],[La comunicación es asertiva, con respeto y evita maltrato]]="No Cumple",VOZ_WHATSAPP[[#This Row],[Cumple con las normativas legales]]="No Cumple"),"No Cumple","Cumple")</f>
        <v>No Cumple</v>
      </c>
      <c r="AD4022" s="1" t="s">
        <v>48</v>
      </c>
      <c r="AE4022" s="1" t="s">
        <v>3443</v>
      </c>
      <c r="AF4022" s="4">
        <v>0.55000000000000004</v>
      </c>
      <c r="AG4022" s="4">
        <f>IF(AND(VOZ_WHATSAPP[[#This Row],[Estado Cierre]]="Sin Cierre",VOZ_WHATSAPP[[#This Row],[Nota Negocio]]="Sin Negocio"),VOZ_WHATSAPP[[#This Row],[Nota]]-24%,VOZ_WHATSAPP[[#This Row],[Nota]])</f>
        <v>0.55000000000000004</v>
      </c>
      <c r="AH4022" s="8">
        <f>IF(VOZ_WHATSAPP[[#This Row],[Estado Legal]]="No Cumple",0,IF(VOZ_WHATSAPP[[#This Row],[Realiza lectura de guion Legal]]="No Cumple",VOZ_WHATSAPP[[#This Row],[Nota 2]]-50%,VOZ_WHATSAPP[[#This Row],[Nota 2]]))</f>
        <v>0</v>
      </c>
    </row>
    <row r="4023" spans="1:34" x14ac:dyDescent="0.25">
      <c r="A4023" s="2" t="str">
        <f>VOZ_WHATSAPP[[#This Row],[ID Asesor]]&amp;VOZ_WHATSAPP[[#This Row],[Fecha Monitoreo]]</f>
        <v>389945917</v>
      </c>
      <c r="B4023" s="2">
        <v>45917</v>
      </c>
      <c r="C4023" s="1" t="s">
        <v>126</v>
      </c>
      <c r="D4023" s="1">
        <v>3899</v>
      </c>
      <c r="E4023" s="2">
        <v>45917</v>
      </c>
      <c r="F4023" s="3">
        <v>0.36666666666666664</v>
      </c>
      <c r="G4023" s="1" t="s">
        <v>58</v>
      </c>
      <c r="H4023" s="1" t="s">
        <v>44</v>
      </c>
      <c r="I4023" s="1">
        <v>595</v>
      </c>
      <c r="J4023" s="1">
        <v>3002243076</v>
      </c>
      <c r="K4023" s="1" t="s">
        <v>45</v>
      </c>
      <c r="L4023" s="1" t="s">
        <v>46</v>
      </c>
      <c r="M4023" s="1" t="s">
        <v>46</v>
      </c>
      <c r="N4023" s="1" t="s">
        <v>46</v>
      </c>
      <c r="O4023" s="1" t="s">
        <v>46</v>
      </c>
      <c r="P4023" s="1" t="s">
        <v>46</v>
      </c>
      <c r="Q4023" s="1" t="s">
        <v>48</v>
      </c>
      <c r="R4023" s="1" t="s">
        <v>48</v>
      </c>
      <c r="S4023" s="1" t="s">
        <v>48</v>
      </c>
      <c r="T4023" s="12" t="str">
        <f>IF(OR(VOZ_WHATSAPP[[#This Row],[Brinda argumentos coherentes a la objeción]]="No Cumple",VOZ_WHATSAPP[[#This Row],[Despliegue de Beneficios y/o consecuencias]]="No Cumple"),"Sin Negocio","Negocio")</f>
        <v>Negocio</v>
      </c>
      <c r="U4023" s="1" t="s">
        <v>46</v>
      </c>
      <c r="V4023" s="1" t="s">
        <v>46</v>
      </c>
      <c r="W4023" s="1" t="s">
        <v>46</v>
      </c>
      <c r="X4023" s="12" t="str">
        <f>IF(OR(VOZ_WHATSAPP[[#This Row],[Confirma Valor de pago]]="No Cumple",VOZ_WHATSAPP[[#This Row],[Confirma hora de pago]]="No Cumple",VOZ_WHATSAPP[[#This Row],[Confirma medio de pago]]="No Cumple"),"Sin Cierre","Cierre")</f>
        <v>Cierre</v>
      </c>
      <c r="Y4023" s="1" t="s">
        <v>46</v>
      </c>
      <c r="Z4023" s="1" t="s">
        <v>46</v>
      </c>
      <c r="AA4023" s="1" t="s">
        <v>46</v>
      </c>
      <c r="AB4023" s="1" t="s">
        <v>46</v>
      </c>
      <c r="AC4023" s="11" t="str">
        <f>IF(OR(VOZ_WHATSAPP[[#This Row],[La comunicación es asertiva, con respeto y evita maltrato]]="No Cumple",VOZ_WHATSAPP[[#This Row],[Cumple con las normativas legales]]="No Cumple"),"No Cumple","Cumple")</f>
        <v>Cumple</v>
      </c>
      <c r="AD4023" s="1" t="s">
        <v>46</v>
      </c>
      <c r="AE4023" s="1" t="s">
        <v>131</v>
      </c>
      <c r="AF4023" s="4">
        <v>1</v>
      </c>
      <c r="AG4023" s="4">
        <f>IF(AND(VOZ_WHATSAPP[[#This Row],[Estado Cierre]]="Sin Cierre",VOZ_WHATSAPP[[#This Row],[Nota Negocio]]="Sin Negocio"),VOZ_WHATSAPP[[#This Row],[Nota]]-24%,VOZ_WHATSAPP[[#This Row],[Nota]])</f>
        <v>1</v>
      </c>
      <c r="AH4023" s="8">
        <f>IF(VOZ_WHATSAPP[[#This Row],[Estado Legal]]="No Cumple",0,IF(VOZ_WHATSAPP[[#This Row],[Realiza lectura de guion Legal]]="No Cumple",VOZ_WHATSAPP[[#This Row],[Nota 2]]-50%,VOZ_WHATSAPP[[#This Row],[Nota 2]]))</f>
        <v>1</v>
      </c>
    </row>
    <row r="4024" spans="1:34" x14ac:dyDescent="0.25">
      <c r="A4024" s="2" t="str">
        <f>VOZ_WHATSAPP[[#This Row],[ID Asesor]]&amp;VOZ_WHATSAPP[[#This Row],[Fecha Monitoreo]]</f>
        <v>407845917</v>
      </c>
      <c r="B4024" s="2">
        <v>45917</v>
      </c>
      <c r="C4024" s="1" t="s">
        <v>126</v>
      </c>
      <c r="D4024" s="1">
        <v>4078</v>
      </c>
      <c r="E4024" s="2">
        <v>45917</v>
      </c>
      <c r="F4024" s="3">
        <v>0.41388888888888886</v>
      </c>
      <c r="G4024" s="1" t="s">
        <v>51</v>
      </c>
      <c r="H4024" s="1" t="s">
        <v>44</v>
      </c>
      <c r="I4024" s="1">
        <v>618</v>
      </c>
      <c r="J4024" s="1">
        <v>3004096970</v>
      </c>
      <c r="K4024" s="1" t="s">
        <v>45</v>
      </c>
      <c r="L4024" s="1" t="s">
        <v>46</v>
      </c>
      <c r="M4024" s="1" t="s">
        <v>48</v>
      </c>
      <c r="N4024" s="1" t="s">
        <v>46</v>
      </c>
      <c r="O4024" s="1" t="s">
        <v>46</v>
      </c>
      <c r="P4024" s="1" t="s">
        <v>46</v>
      </c>
      <c r="Q4024" s="1" t="s">
        <v>46</v>
      </c>
      <c r="R4024" s="1" t="s">
        <v>46</v>
      </c>
      <c r="S4024" s="1" t="s">
        <v>46</v>
      </c>
      <c r="T4024" s="12" t="str">
        <f>IF(OR(VOZ_WHATSAPP[[#This Row],[Brinda argumentos coherentes a la objeción]]="No Cumple",VOZ_WHATSAPP[[#This Row],[Despliegue de Beneficios y/o consecuencias]]="No Cumple"),"Sin Negocio","Negocio")</f>
        <v>Negocio</v>
      </c>
      <c r="U4024" s="1" t="s">
        <v>48</v>
      </c>
      <c r="V4024" s="1" t="s">
        <v>48</v>
      </c>
      <c r="W4024" s="1" t="s">
        <v>48</v>
      </c>
      <c r="X4024" s="12" t="str">
        <f>IF(OR(VOZ_WHATSAPP[[#This Row],[Confirma Valor de pago]]="No Cumple",VOZ_WHATSAPP[[#This Row],[Confirma hora de pago]]="No Cumple",VOZ_WHATSAPP[[#This Row],[Confirma medio de pago]]="No Cumple"),"Sin Cierre","Cierre")</f>
        <v>Cierre</v>
      </c>
      <c r="Y4024" s="1" t="s">
        <v>54</v>
      </c>
      <c r="Z4024" s="1" t="s">
        <v>54</v>
      </c>
      <c r="AA4024" s="1" t="s">
        <v>46</v>
      </c>
      <c r="AB4024" s="1" t="s">
        <v>46</v>
      </c>
      <c r="AC4024" s="11" t="str">
        <f>IF(OR(VOZ_WHATSAPP[[#This Row],[La comunicación es asertiva, con respeto y evita maltrato]]="No Cumple",VOZ_WHATSAPP[[#This Row],[Cumple con las normativas legales]]="No Cumple"),"No Cumple","Cumple")</f>
        <v>Cumple</v>
      </c>
      <c r="AD4024" s="1" t="s">
        <v>46</v>
      </c>
      <c r="AE4024" s="1" t="s">
        <v>3444</v>
      </c>
      <c r="AF4024" s="4">
        <v>0.77</v>
      </c>
      <c r="AG4024" s="4">
        <f>IF(AND(VOZ_WHATSAPP[[#This Row],[Estado Cierre]]="Sin Cierre",VOZ_WHATSAPP[[#This Row],[Nota Negocio]]="Sin Negocio"),VOZ_WHATSAPP[[#This Row],[Nota]]-24%,VOZ_WHATSAPP[[#This Row],[Nota]])</f>
        <v>0.77</v>
      </c>
      <c r="AH4024" s="8">
        <f>IF(VOZ_WHATSAPP[[#This Row],[Estado Legal]]="No Cumple",0,IF(VOZ_WHATSAPP[[#This Row],[Realiza lectura de guion Legal]]="No Cumple",VOZ_WHATSAPP[[#This Row],[Nota 2]]-50%,VOZ_WHATSAPP[[#This Row],[Nota 2]]))</f>
        <v>0.77</v>
      </c>
    </row>
    <row r="4025" spans="1:34" x14ac:dyDescent="0.25">
      <c r="A4025" s="2" t="str">
        <f>VOZ_WHATSAPP[[#This Row],[ID Asesor]]&amp;VOZ_WHATSAPP[[#This Row],[Fecha Monitoreo]]</f>
        <v>312845917</v>
      </c>
      <c r="B4025" s="2">
        <v>45917</v>
      </c>
      <c r="C4025" s="1" t="s">
        <v>42</v>
      </c>
      <c r="D4025" s="1">
        <v>3128</v>
      </c>
      <c r="E4025" s="2">
        <v>45917</v>
      </c>
      <c r="F4025" s="3">
        <v>0.41180555555555554</v>
      </c>
      <c r="G4025" s="1" t="s">
        <v>60</v>
      </c>
      <c r="H4025" s="1" t="s">
        <v>44</v>
      </c>
      <c r="I4025" s="1">
        <v>1405</v>
      </c>
      <c r="J4025" s="1">
        <v>3208445231</v>
      </c>
      <c r="K4025" s="1" t="s">
        <v>45</v>
      </c>
      <c r="L4025" s="1" t="s">
        <v>46</v>
      </c>
      <c r="M4025" s="1" t="s">
        <v>46</v>
      </c>
      <c r="N4025" s="1" t="s">
        <v>46</v>
      </c>
      <c r="O4025" s="1" t="s">
        <v>46</v>
      </c>
      <c r="P4025" s="1" t="s">
        <v>54</v>
      </c>
      <c r="Q4025" s="1" t="s">
        <v>48</v>
      </c>
      <c r="R4025" s="1" t="s">
        <v>48</v>
      </c>
      <c r="S4025" s="1" t="s">
        <v>48</v>
      </c>
      <c r="T4025" s="12" t="str">
        <f>IF(OR(VOZ_WHATSAPP[[#This Row],[Brinda argumentos coherentes a la objeción]]="No Cumple",VOZ_WHATSAPP[[#This Row],[Despliegue de Beneficios y/o consecuencias]]="No Cumple"),"Sin Negocio","Negocio")</f>
        <v>Negocio</v>
      </c>
      <c r="U4025" s="1" t="s">
        <v>46</v>
      </c>
      <c r="V4025" s="1" t="s">
        <v>46</v>
      </c>
      <c r="W4025" s="1" t="s">
        <v>46</v>
      </c>
      <c r="X4025" s="12" t="str">
        <f>IF(OR(VOZ_WHATSAPP[[#This Row],[Confirma Valor de pago]]="No Cumple",VOZ_WHATSAPP[[#This Row],[Confirma hora de pago]]="No Cumple",VOZ_WHATSAPP[[#This Row],[Confirma medio de pago]]="No Cumple"),"Sin Cierre","Cierre")</f>
        <v>Cierre</v>
      </c>
      <c r="Y4025" s="1" t="s">
        <v>46</v>
      </c>
      <c r="Z4025" s="1" t="s">
        <v>46</v>
      </c>
      <c r="AA4025" s="1" t="s">
        <v>46</v>
      </c>
      <c r="AB4025" s="1" t="s">
        <v>46</v>
      </c>
      <c r="AC4025" s="11" t="str">
        <f>IF(OR(VOZ_WHATSAPP[[#This Row],[La comunicación es asertiva, con respeto y evita maltrato]]="No Cumple",VOZ_WHATSAPP[[#This Row],[Cumple con las normativas legales]]="No Cumple"),"No Cumple","Cumple")</f>
        <v>Cumple</v>
      </c>
      <c r="AD4025" s="1" t="s">
        <v>46</v>
      </c>
      <c r="AE4025" s="1" t="s">
        <v>3445</v>
      </c>
      <c r="AF4025" s="4">
        <v>0.95</v>
      </c>
      <c r="AG4025" s="4">
        <f>IF(AND(VOZ_WHATSAPP[[#This Row],[Estado Cierre]]="Sin Cierre",VOZ_WHATSAPP[[#This Row],[Nota Negocio]]="Sin Negocio"),VOZ_WHATSAPP[[#This Row],[Nota]]-24%,VOZ_WHATSAPP[[#This Row],[Nota]])</f>
        <v>0.95</v>
      </c>
      <c r="AH4025" s="8">
        <f>IF(VOZ_WHATSAPP[[#This Row],[Estado Legal]]="No Cumple",0,IF(VOZ_WHATSAPP[[#This Row],[Realiza lectura de guion Legal]]="No Cumple",VOZ_WHATSAPP[[#This Row],[Nota 2]]-50%,VOZ_WHATSAPP[[#This Row],[Nota 2]]))</f>
        <v>0.95</v>
      </c>
    </row>
    <row r="4026" spans="1:34" x14ac:dyDescent="0.25">
      <c r="A4026" s="2" t="str">
        <f>VOZ_WHATSAPP[[#This Row],[ID Asesor]]&amp;VOZ_WHATSAPP[[#This Row],[Fecha Monitoreo]]</f>
        <v>366345917</v>
      </c>
      <c r="B4026" s="2">
        <v>45917</v>
      </c>
      <c r="C4026" s="1" t="s">
        <v>696</v>
      </c>
      <c r="D4026" s="1">
        <v>3663</v>
      </c>
      <c r="E4026" s="2">
        <v>45917</v>
      </c>
      <c r="F4026" s="3">
        <v>0.41597222222222224</v>
      </c>
      <c r="G4026" s="1" t="s">
        <v>80</v>
      </c>
      <c r="H4026" s="1" t="s">
        <v>44</v>
      </c>
      <c r="I4026" s="1">
        <v>1067</v>
      </c>
      <c r="J4026" s="1">
        <v>3206331112</v>
      </c>
      <c r="K4026" s="1" t="s">
        <v>45</v>
      </c>
      <c r="L4026" s="1" t="s">
        <v>46</v>
      </c>
      <c r="M4026" s="1" t="s">
        <v>46</v>
      </c>
      <c r="N4026" s="1" t="s">
        <v>46</v>
      </c>
      <c r="O4026" s="1" t="s">
        <v>46</v>
      </c>
      <c r="P4026" s="1" t="s">
        <v>46</v>
      </c>
      <c r="Q4026" s="1" t="s">
        <v>46</v>
      </c>
      <c r="R4026" s="1" t="s">
        <v>46</v>
      </c>
      <c r="S4026" s="1" t="s">
        <v>46</v>
      </c>
      <c r="T4026" s="12" t="str">
        <f>IF(OR(VOZ_WHATSAPP[[#This Row],[Brinda argumentos coherentes a la objeción]]="No Cumple",VOZ_WHATSAPP[[#This Row],[Despliegue de Beneficios y/o consecuencias]]="No Cumple"),"Sin Negocio","Negocio")</f>
        <v>Negocio</v>
      </c>
      <c r="U4026" s="1" t="s">
        <v>46</v>
      </c>
      <c r="V4026" s="1" t="s">
        <v>46</v>
      </c>
      <c r="W4026" s="1" t="s">
        <v>46</v>
      </c>
      <c r="X4026" s="12" t="str">
        <f>IF(OR(VOZ_WHATSAPP[[#This Row],[Confirma Valor de pago]]="No Cumple",VOZ_WHATSAPP[[#This Row],[Confirma hora de pago]]="No Cumple",VOZ_WHATSAPP[[#This Row],[Confirma medio de pago]]="No Cumple"),"Sin Cierre","Cierre")</f>
        <v>Cierre</v>
      </c>
      <c r="Y4026" s="1" t="s">
        <v>46</v>
      </c>
      <c r="Z4026" s="1" t="s">
        <v>46</v>
      </c>
      <c r="AA4026" s="1" t="s">
        <v>46</v>
      </c>
      <c r="AB4026" s="1" t="s">
        <v>46</v>
      </c>
      <c r="AC4026" s="11" t="str">
        <f>IF(OR(VOZ_WHATSAPP[[#This Row],[La comunicación es asertiva, con respeto y evita maltrato]]="No Cumple",VOZ_WHATSAPP[[#This Row],[Cumple con las normativas legales]]="No Cumple"),"No Cumple","Cumple")</f>
        <v>Cumple</v>
      </c>
      <c r="AD4026" s="1" t="s">
        <v>46</v>
      </c>
      <c r="AE4026" s="1" t="s">
        <v>2558</v>
      </c>
      <c r="AF4026" s="4">
        <v>1</v>
      </c>
      <c r="AG4026" s="4">
        <f>IF(AND(VOZ_WHATSAPP[[#This Row],[Estado Cierre]]="Sin Cierre",VOZ_WHATSAPP[[#This Row],[Nota Negocio]]="Sin Negocio"),VOZ_WHATSAPP[[#This Row],[Nota]]-24%,VOZ_WHATSAPP[[#This Row],[Nota]])</f>
        <v>1</v>
      </c>
      <c r="AH4026" s="8">
        <f>IF(VOZ_WHATSAPP[[#This Row],[Estado Legal]]="No Cumple",0,IF(VOZ_WHATSAPP[[#This Row],[Realiza lectura de guion Legal]]="No Cumple",VOZ_WHATSAPP[[#This Row],[Nota 2]]-50%,VOZ_WHATSAPP[[#This Row],[Nota 2]]))</f>
        <v>1</v>
      </c>
    </row>
    <row r="4027" spans="1:34" x14ac:dyDescent="0.25">
      <c r="A4027" s="2" t="str">
        <f>VOZ_WHATSAPP[[#This Row],[ID Asesor]]&amp;VOZ_WHATSAPP[[#This Row],[Fecha Monitoreo]]</f>
        <v>412745917</v>
      </c>
      <c r="B4027" s="2">
        <v>45917</v>
      </c>
      <c r="C4027" s="1" t="s">
        <v>50</v>
      </c>
      <c r="D4027" s="1">
        <v>4127</v>
      </c>
      <c r="E4027" s="2">
        <v>45917</v>
      </c>
      <c r="F4027" s="3">
        <v>0.41597222222222224</v>
      </c>
      <c r="G4027" s="1" t="s">
        <v>51</v>
      </c>
      <c r="H4027" s="1" t="s">
        <v>44</v>
      </c>
      <c r="I4027" s="1">
        <v>1213</v>
      </c>
      <c r="J4027" s="1">
        <v>3013883368</v>
      </c>
      <c r="K4027" s="1" t="s">
        <v>45</v>
      </c>
      <c r="L4027" s="1" t="s">
        <v>46</v>
      </c>
      <c r="M4027" s="1" t="s">
        <v>46</v>
      </c>
      <c r="N4027" s="1" t="s">
        <v>46</v>
      </c>
      <c r="O4027" s="1" t="s">
        <v>46</v>
      </c>
      <c r="P4027" s="1" t="s">
        <v>46</v>
      </c>
      <c r="Q4027" s="1" t="s">
        <v>46</v>
      </c>
      <c r="R4027" s="1" t="s">
        <v>47</v>
      </c>
      <c r="S4027" s="1" t="s">
        <v>47</v>
      </c>
      <c r="T4027" s="12" t="str">
        <f>IF(OR(VOZ_WHATSAPP[[#This Row],[Brinda argumentos coherentes a la objeción]]="No Cumple",VOZ_WHATSAPP[[#This Row],[Despliegue de Beneficios y/o consecuencias]]="No Cumple"),"Sin Negocio","Negocio")</f>
        <v>Sin Negocio</v>
      </c>
      <c r="U4027" s="1" t="s">
        <v>46</v>
      </c>
      <c r="V4027" s="1" t="s">
        <v>46</v>
      </c>
      <c r="W4027" s="1" t="s">
        <v>46</v>
      </c>
      <c r="X4027" s="12" t="str">
        <f>IF(OR(VOZ_WHATSAPP[[#This Row],[Confirma Valor de pago]]="No Cumple",VOZ_WHATSAPP[[#This Row],[Confirma hora de pago]]="No Cumple",VOZ_WHATSAPP[[#This Row],[Confirma medio de pago]]="No Cumple"),"Sin Cierre","Cierre")</f>
        <v>Cierre</v>
      </c>
      <c r="Y4027" s="1" t="s">
        <v>46</v>
      </c>
      <c r="Z4027" s="1" t="s">
        <v>54</v>
      </c>
      <c r="AA4027" s="1" t="s">
        <v>54</v>
      </c>
      <c r="AB4027" s="1" t="s">
        <v>46</v>
      </c>
      <c r="AC4027" s="11" t="str">
        <f>IF(OR(VOZ_WHATSAPP[[#This Row],[La comunicación es asertiva, con respeto y evita maltrato]]="No Cumple",VOZ_WHATSAPP[[#This Row],[Cumple con las normativas legales]]="No Cumple"),"No Cumple","Cumple")</f>
        <v>No Cumple</v>
      </c>
      <c r="AD4027" s="1" t="s">
        <v>46</v>
      </c>
      <c r="AE4027" s="1" t="s">
        <v>3446</v>
      </c>
      <c r="AF4027" s="4">
        <v>0.65</v>
      </c>
      <c r="AG4027" s="4">
        <f>IF(AND(VOZ_WHATSAPP[[#This Row],[Estado Cierre]]="Sin Cierre",VOZ_WHATSAPP[[#This Row],[Nota Negocio]]="Sin Negocio"),VOZ_WHATSAPP[[#This Row],[Nota]]-24%,VOZ_WHATSAPP[[#This Row],[Nota]])</f>
        <v>0.65</v>
      </c>
      <c r="AH4027" s="8">
        <f>IF(VOZ_WHATSAPP[[#This Row],[Estado Legal]]="No Cumple",0,IF(VOZ_WHATSAPP[[#This Row],[Realiza lectura de guion Legal]]="No Cumple",VOZ_WHATSAPP[[#This Row],[Nota 2]]-50%,VOZ_WHATSAPP[[#This Row],[Nota 2]]))</f>
        <v>0</v>
      </c>
    </row>
    <row r="4028" spans="1:34" x14ac:dyDescent="0.25">
      <c r="A4028" s="2" t="str">
        <f>VOZ_WHATSAPP[[#This Row],[ID Asesor]]&amp;VOZ_WHATSAPP[[#This Row],[Fecha Monitoreo]]</f>
        <v>295345917</v>
      </c>
      <c r="B4028" s="2">
        <v>45917</v>
      </c>
      <c r="C4028" s="1" t="s">
        <v>126</v>
      </c>
      <c r="D4028" s="1">
        <v>2953</v>
      </c>
      <c r="E4028" s="2">
        <v>45917</v>
      </c>
      <c r="F4028" s="3">
        <v>0.46527777777777779</v>
      </c>
      <c r="G4028" s="1" t="s">
        <v>58</v>
      </c>
      <c r="H4028" s="1" t="s">
        <v>44</v>
      </c>
      <c r="I4028" s="1">
        <v>479</v>
      </c>
      <c r="J4028" s="1">
        <v>3225586742</v>
      </c>
      <c r="K4028" s="1" t="s">
        <v>45</v>
      </c>
      <c r="L4028" s="1" t="s">
        <v>46</v>
      </c>
      <c r="M4028" s="1" t="s">
        <v>46</v>
      </c>
      <c r="N4028" s="1" t="s">
        <v>46</v>
      </c>
      <c r="O4028" s="1" t="s">
        <v>46</v>
      </c>
      <c r="P4028" s="1" t="s">
        <v>46</v>
      </c>
      <c r="Q4028" s="1" t="s">
        <v>46</v>
      </c>
      <c r="R4028" s="1" t="s">
        <v>46</v>
      </c>
      <c r="S4028" s="1" t="s">
        <v>46</v>
      </c>
      <c r="T4028" s="12" t="str">
        <f>IF(OR(VOZ_WHATSAPP[[#This Row],[Brinda argumentos coherentes a la objeción]]="No Cumple",VOZ_WHATSAPP[[#This Row],[Despliegue de Beneficios y/o consecuencias]]="No Cumple"),"Sin Negocio","Negocio")</f>
        <v>Negocio</v>
      </c>
      <c r="U4028" s="1" t="s">
        <v>46</v>
      </c>
      <c r="V4028" s="1" t="s">
        <v>46</v>
      </c>
      <c r="W4028" s="1" t="s">
        <v>46</v>
      </c>
      <c r="X4028" s="12" t="str">
        <f>IF(OR(VOZ_WHATSAPP[[#This Row],[Confirma Valor de pago]]="No Cumple",VOZ_WHATSAPP[[#This Row],[Confirma hora de pago]]="No Cumple",VOZ_WHATSAPP[[#This Row],[Confirma medio de pago]]="No Cumple"),"Sin Cierre","Cierre")</f>
        <v>Cierre</v>
      </c>
      <c r="Y4028" s="1" t="s">
        <v>46</v>
      </c>
      <c r="Z4028" s="1" t="s">
        <v>46</v>
      </c>
      <c r="AA4028" s="1" t="s">
        <v>46</v>
      </c>
      <c r="AB4028" s="1" t="s">
        <v>46</v>
      </c>
      <c r="AC4028" s="11" t="str">
        <f>IF(OR(VOZ_WHATSAPP[[#This Row],[La comunicación es asertiva, con respeto y evita maltrato]]="No Cumple",VOZ_WHATSAPP[[#This Row],[Cumple con las normativas legales]]="No Cumple"),"No Cumple","Cumple")</f>
        <v>Cumple</v>
      </c>
      <c r="AD4028" s="1" t="s">
        <v>46</v>
      </c>
      <c r="AE4028" s="1" t="s">
        <v>131</v>
      </c>
      <c r="AF4028" s="4">
        <v>1</v>
      </c>
      <c r="AG4028" s="4">
        <f>IF(AND(VOZ_WHATSAPP[[#This Row],[Estado Cierre]]="Sin Cierre",VOZ_WHATSAPP[[#This Row],[Nota Negocio]]="Sin Negocio"),VOZ_WHATSAPP[[#This Row],[Nota]]-24%,VOZ_WHATSAPP[[#This Row],[Nota]])</f>
        <v>1</v>
      </c>
      <c r="AH4028" s="8">
        <f>IF(VOZ_WHATSAPP[[#This Row],[Estado Legal]]="No Cumple",0,IF(VOZ_WHATSAPP[[#This Row],[Realiza lectura de guion Legal]]="No Cumple",VOZ_WHATSAPP[[#This Row],[Nota 2]]-50%,VOZ_WHATSAPP[[#This Row],[Nota 2]]))</f>
        <v>1</v>
      </c>
    </row>
    <row r="4029" spans="1:34" x14ac:dyDescent="0.25">
      <c r="A4029" s="2" t="str">
        <f>VOZ_WHATSAPP[[#This Row],[ID Asesor]]&amp;VOZ_WHATSAPP[[#This Row],[Fecha Monitoreo]]</f>
        <v>409145917</v>
      </c>
      <c r="B4029" s="2">
        <v>45917</v>
      </c>
      <c r="C4029" s="1" t="s">
        <v>696</v>
      </c>
      <c r="D4029" s="1">
        <v>4091</v>
      </c>
      <c r="E4029" s="2">
        <v>45917</v>
      </c>
      <c r="F4029" s="3">
        <v>0.36944444444444446</v>
      </c>
      <c r="G4029" s="1" t="s">
        <v>58</v>
      </c>
      <c r="H4029" s="1" t="s">
        <v>44</v>
      </c>
      <c r="I4029" s="1">
        <v>626</v>
      </c>
      <c r="J4029" s="1">
        <v>3166079961</v>
      </c>
      <c r="K4029" s="1" t="s">
        <v>45</v>
      </c>
      <c r="L4029" s="1" t="s">
        <v>46</v>
      </c>
      <c r="M4029" s="1" t="s">
        <v>46</v>
      </c>
      <c r="N4029" s="1" t="s">
        <v>46</v>
      </c>
      <c r="O4029" s="1" t="s">
        <v>46</v>
      </c>
      <c r="P4029" s="1" t="s">
        <v>46</v>
      </c>
      <c r="Q4029" s="1" t="s">
        <v>46</v>
      </c>
      <c r="R4029" s="1" t="s">
        <v>46</v>
      </c>
      <c r="S4029" s="1" t="s">
        <v>48</v>
      </c>
      <c r="T4029" s="12" t="str">
        <f>IF(OR(VOZ_WHATSAPP[[#This Row],[Brinda argumentos coherentes a la objeción]]="No Cumple",VOZ_WHATSAPP[[#This Row],[Despliegue de Beneficios y/o consecuencias]]="No Cumple"),"Sin Negocio","Negocio")</f>
        <v>Negocio</v>
      </c>
      <c r="U4029" s="1" t="s">
        <v>48</v>
      </c>
      <c r="V4029" s="1" t="s">
        <v>48</v>
      </c>
      <c r="W4029" s="1" t="s">
        <v>48</v>
      </c>
      <c r="X4029" s="12" t="str">
        <f>IF(OR(VOZ_WHATSAPP[[#This Row],[Confirma Valor de pago]]="No Cumple",VOZ_WHATSAPP[[#This Row],[Confirma hora de pago]]="No Cumple",VOZ_WHATSAPP[[#This Row],[Confirma medio de pago]]="No Cumple"),"Sin Cierre","Cierre")</f>
        <v>Cierre</v>
      </c>
      <c r="Y4029" s="1" t="s">
        <v>46</v>
      </c>
      <c r="Z4029" s="1" t="s">
        <v>46</v>
      </c>
      <c r="AA4029" s="1" t="s">
        <v>46</v>
      </c>
      <c r="AB4029" s="1" t="s">
        <v>46</v>
      </c>
      <c r="AC4029" s="11" t="str">
        <f>IF(OR(VOZ_WHATSAPP[[#This Row],[La comunicación es asertiva, con respeto y evita maltrato]]="No Cumple",VOZ_WHATSAPP[[#This Row],[Cumple con las normativas legales]]="No Cumple"),"No Cumple","Cumple")</f>
        <v>Cumple</v>
      </c>
      <c r="AD4029" s="1" t="s">
        <v>46</v>
      </c>
      <c r="AE4029" s="1" t="s">
        <v>2558</v>
      </c>
      <c r="AF4029" s="4">
        <v>1</v>
      </c>
      <c r="AG4029" s="4">
        <f>IF(AND(VOZ_WHATSAPP[[#This Row],[Estado Cierre]]="Sin Cierre",VOZ_WHATSAPP[[#This Row],[Nota Negocio]]="Sin Negocio"),VOZ_WHATSAPP[[#This Row],[Nota]]-24%,VOZ_WHATSAPP[[#This Row],[Nota]])</f>
        <v>1</v>
      </c>
      <c r="AH4029" s="8">
        <f>IF(VOZ_WHATSAPP[[#This Row],[Estado Legal]]="No Cumple",0,IF(VOZ_WHATSAPP[[#This Row],[Realiza lectura de guion Legal]]="No Cumple",VOZ_WHATSAPP[[#This Row],[Nota 2]]-50%,VOZ_WHATSAPP[[#This Row],[Nota 2]]))</f>
        <v>1</v>
      </c>
    </row>
    <row r="4030" spans="1:34" x14ac:dyDescent="0.25">
      <c r="A4030" s="2" t="str">
        <f>VOZ_WHATSAPP[[#This Row],[ID Asesor]]&amp;VOZ_WHATSAPP[[#This Row],[Fecha Monitoreo]]</f>
        <v>326845917</v>
      </c>
      <c r="B4030" s="2">
        <v>45917</v>
      </c>
      <c r="C4030" s="1" t="s">
        <v>42</v>
      </c>
      <c r="D4030" s="1">
        <v>3268</v>
      </c>
      <c r="E4030" s="2">
        <v>45917</v>
      </c>
      <c r="F4030" s="3">
        <v>0.46388888888888891</v>
      </c>
      <c r="G4030" s="1" t="s">
        <v>51</v>
      </c>
      <c r="H4030" s="1" t="s">
        <v>44</v>
      </c>
      <c r="I4030" s="1">
        <v>1116</v>
      </c>
      <c r="J4030" s="1">
        <v>3203359857</v>
      </c>
      <c r="K4030" s="1" t="s">
        <v>45</v>
      </c>
      <c r="L4030" s="1" t="s">
        <v>46</v>
      </c>
      <c r="M4030" s="1" t="s">
        <v>46</v>
      </c>
      <c r="N4030" s="1" t="s">
        <v>46</v>
      </c>
      <c r="O4030" s="1" t="s">
        <v>46</v>
      </c>
      <c r="P4030" s="1" t="s">
        <v>46</v>
      </c>
      <c r="Q4030" s="1" t="s">
        <v>46</v>
      </c>
      <c r="R4030" s="1" t="s">
        <v>46</v>
      </c>
      <c r="S4030" s="1" t="s">
        <v>46</v>
      </c>
      <c r="T4030" s="12" t="str">
        <f>IF(OR(VOZ_WHATSAPP[[#This Row],[Brinda argumentos coherentes a la objeción]]="No Cumple",VOZ_WHATSAPP[[#This Row],[Despliegue de Beneficios y/o consecuencias]]="No Cumple"),"Sin Negocio","Negocio")</f>
        <v>Negocio</v>
      </c>
      <c r="U4030" s="1" t="s">
        <v>46</v>
      </c>
      <c r="V4030" s="1" t="s">
        <v>47</v>
      </c>
      <c r="W4030" s="1" t="s">
        <v>46</v>
      </c>
      <c r="X4030" s="12" t="str">
        <f>IF(OR(VOZ_WHATSAPP[[#This Row],[Confirma Valor de pago]]="No Cumple",VOZ_WHATSAPP[[#This Row],[Confirma hora de pago]]="No Cumple",VOZ_WHATSAPP[[#This Row],[Confirma medio de pago]]="No Cumple"),"Sin Cierre","Cierre")</f>
        <v>Sin Cierre</v>
      </c>
      <c r="Y4030" s="1" t="s">
        <v>54</v>
      </c>
      <c r="Z4030" s="1" t="s">
        <v>46</v>
      </c>
      <c r="AA4030" s="1" t="s">
        <v>46</v>
      </c>
      <c r="AB4030" s="1" t="s">
        <v>46</v>
      </c>
      <c r="AC4030" s="11" t="str">
        <f>IF(OR(VOZ_WHATSAPP[[#This Row],[La comunicación es asertiva, con respeto y evita maltrato]]="No Cumple",VOZ_WHATSAPP[[#This Row],[Cumple con las normativas legales]]="No Cumple"),"No Cumple","Cumple")</f>
        <v>Cumple</v>
      </c>
      <c r="AD4030" s="1" t="s">
        <v>46</v>
      </c>
      <c r="AE4030" s="1" t="s">
        <v>3447</v>
      </c>
      <c r="AF4030" s="4">
        <v>0.84</v>
      </c>
      <c r="AG4030" s="4">
        <f>IF(AND(VOZ_WHATSAPP[[#This Row],[Estado Cierre]]="Sin Cierre",VOZ_WHATSAPP[[#This Row],[Nota Negocio]]="Sin Negocio"),VOZ_WHATSAPP[[#This Row],[Nota]]-24%,VOZ_WHATSAPP[[#This Row],[Nota]])</f>
        <v>0.84</v>
      </c>
      <c r="AH4030" s="8">
        <f>IF(VOZ_WHATSAPP[[#This Row],[Estado Legal]]="No Cumple",0,IF(VOZ_WHATSAPP[[#This Row],[Realiza lectura de guion Legal]]="No Cumple",VOZ_WHATSAPP[[#This Row],[Nota 2]]-50%,VOZ_WHATSAPP[[#This Row],[Nota 2]]))</f>
        <v>0.84</v>
      </c>
    </row>
    <row r="4031" spans="1:34" x14ac:dyDescent="0.25">
      <c r="A4031" s="2" t="str">
        <f>VOZ_WHATSAPP[[#This Row],[ID Asesor]]&amp;VOZ_WHATSAPP[[#This Row],[Fecha Monitoreo]]</f>
        <v>410745917</v>
      </c>
      <c r="B4031" s="2">
        <v>45917</v>
      </c>
      <c r="C4031" s="1" t="s">
        <v>126</v>
      </c>
      <c r="D4031" s="1">
        <v>4107</v>
      </c>
      <c r="E4031" s="2">
        <v>45917</v>
      </c>
      <c r="F4031" s="3">
        <v>0.4236111111111111</v>
      </c>
      <c r="G4031" s="1" t="s">
        <v>80</v>
      </c>
      <c r="H4031" s="1" t="s">
        <v>44</v>
      </c>
      <c r="I4031" s="1">
        <v>416</v>
      </c>
      <c r="J4031" s="1">
        <v>3163788634</v>
      </c>
      <c r="K4031" s="1" t="s">
        <v>45</v>
      </c>
      <c r="L4031" s="1" t="s">
        <v>46</v>
      </c>
      <c r="M4031" s="1" t="s">
        <v>46</v>
      </c>
      <c r="N4031" s="1" t="s">
        <v>46</v>
      </c>
      <c r="O4031" s="1" t="s">
        <v>46</v>
      </c>
      <c r="P4031" s="1" t="s">
        <v>46</v>
      </c>
      <c r="Q4031" s="1" t="s">
        <v>46</v>
      </c>
      <c r="R4031" s="1" t="s">
        <v>46</v>
      </c>
      <c r="S4031" s="1" t="s">
        <v>46</v>
      </c>
      <c r="T4031" s="12" t="str">
        <f>IF(OR(VOZ_WHATSAPP[[#This Row],[Brinda argumentos coherentes a la objeción]]="No Cumple",VOZ_WHATSAPP[[#This Row],[Despliegue de Beneficios y/o consecuencias]]="No Cumple"),"Sin Negocio","Negocio")</f>
        <v>Negocio</v>
      </c>
      <c r="U4031" s="1" t="s">
        <v>48</v>
      </c>
      <c r="V4031" s="1" t="s">
        <v>48</v>
      </c>
      <c r="W4031" s="1" t="s">
        <v>48</v>
      </c>
      <c r="X4031" s="12" t="str">
        <f>IF(OR(VOZ_WHATSAPP[[#This Row],[Confirma Valor de pago]]="No Cumple",VOZ_WHATSAPP[[#This Row],[Confirma hora de pago]]="No Cumple",VOZ_WHATSAPP[[#This Row],[Confirma medio de pago]]="No Cumple"),"Sin Cierre","Cierre")</f>
        <v>Cierre</v>
      </c>
      <c r="Y4031" s="1" t="s">
        <v>46</v>
      </c>
      <c r="Z4031" s="1" t="s">
        <v>46</v>
      </c>
      <c r="AA4031" s="1" t="s">
        <v>46</v>
      </c>
      <c r="AB4031" s="1" t="s">
        <v>46</v>
      </c>
      <c r="AC4031" s="11" t="str">
        <f>IF(OR(VOZ_WHATSAPP[[#This Row],[La comunicación es asertiva, con respeto y evita maltrato]]="No Cumple",VOZ_WHATSAPP[[#This Row],[Cumple con las normativas legales]]="No Cumple"),"No Cumple","Cumple")</f>
        <v>Cumple</v>
      </c>
      <c r="AD4031" s="1" t="s">
        <v>46</v>
      </c>
      <c r="AE4031" s="1" t="s">
        <v>131</v>
      </c>
      <c r="AF4031" s="4">
        <v>1</v>
      </c>
      <c r="AG4031" s="4">
        <f>IF(AND(VOZ_WHATSAPP[[#This Row],[Estado Cierre]]="Sin Cierre",VOZ_WHATSAPP[[#This Row],[Nota Negocio]]="Sin Negocio"),VOZ_WHATSAPP[[#This Row],[Nota]]-24%,VOZ_WHATSAPP[[#This Row],[Nota]])</f>
        <v>1</v>
      </c>
      <c r="AH4031" s="8">
        <f>IF(VOZ_WHATSAPP[[#This Row],[Estado Legal]]="No Cumple",0,IF(VOZ_WHATSAPP[[#This Row],[Realiza lectura de guion Legal]]="No Cumple",VOZ_WHATSAPP[[#This Row],[Nota 2]]-50%,VOZ_WHATSAPP[[#This Row],[Nota 2]]))</f>
        <v>1</v>
      </c>
    </row>
    <row r="4032" spans="1:34" x14ac:dyDescent="0.25">
      <c r="A4032" s="2" t="str">
        <f>VOZ_WHATSAPP[[#This Row],[ID Asesor]]&amp;VOZ_WHATSAPP[[#This Row],[Fecha Monitoreo]]</f>
        <v>387345917</v>
      </c>
      <c r="B4032" s="2">
        <v>45917</v>
      </c>
      <c r="C4032" s="1" t="s">
        <v>42</v>
      </c>
      <c r="D4032" s="1">
        <v>3873</v>
      </c>
      <c r="E4032" s="2">
        <v>45917</v>
      </c>
      <c r="F4032" s="3">
        <v>0.46458333333333335</v>
      </c>
      <c r="G4032" s="1" t="s">
        <v>51</v>
      </c>
      <c r="H4032" s="1" t="s">
        <v>44</v>
      </c>
      <c r="I4032" s="1">
        <v>1426</v>
      </c>
      <c r="J4032" s="1">
        <v>3125533332</v>
      </c>
      <c r="K4032" s="1" t="s">
        <v>45</v>
      </c>
      <c r="L4032" s="1" t="s">
        <v>46</v>
      </c>
      <c r="M4032" s="1" t="s">
        <v>46</v>
      </c>
      <c r="N4032" s="1" t="s">
        <v>46</v>
      </c>
      <c r="O4032" s="1" t="s">
        <v>46</v>
      </c>
      <c r="P4032" s="1" t="s">
        <v>46</v>
      </c>
      <c r="Q4032" s="1" t="s">
        <v>46</v>
      </c>
      <c r="R4032" s="1" t="s">
        <v>46</v>
      </c>
      <c r="S4032" s="1" t="s">
        <v>46</v>
      </c>
      <c r="T4032" s="12" t="str">
        <f>IF(OR(VOZ_WHATSAPP[[#This Row],[Brinda argumentos coherentes a la objeción]]="No Cumple",VOZ_WHATSAPP[[#This Row],[Despliegue de Beneficios y/o consecuencias]]="No Cumple"),"Sin Negocio","Negocio")</f>
        <v>Negocio</v>
      </c>
      <c r="U4032" s="1" t="s">
        <v>46</v>
      </c>
      <c r="V4032" s="1" t="s">
        <v>46</v>
      </c>
      <c r="W4032" s="1" t="s">
        <v>46</v>
      </c>
      <c r="X4032" s="12" t="str">
        <f>IF(OR(VOZ_WHATSAPP[[#This Row],[Confirma Valor de pago]]="No Cumple",VOZ_WHATSAPP[[#This Row],[Confirma hora de pago]]="No Cumple",VOZ_WHATSAPP[[#This Row],[Confirma medio de pago]]="No Cumple"),"Sin Cierre","Cierre")</f>
        <v>Cierre</v>
      </c>
      <c r="Y4032" s="1" t="s">
        <v>46</v>
      </c>
      <c r="Z4032" s="1" t="s">
        <v>46</v>
      </c>
      <c r="AA4032" s="1" t="s">
        <v>46</v>
      </c>
      <c r="AB4032" s="1" t="s">
        <v>46</v>
      </c>
      <c r="AC4032" s="11" t="str">
        <f>IF(OR(VOZ_WHATSAPP[[#This Row],[La comunicación es asertiva, con respeto y evita maltrato]]="No Cumple",VOZ_WHATSAPP[[#This Row],[Cumple con las normativas legales]]="No Cumple"),"No Cumple","Cumple")</f>
        <v>Cumple</v>
      </c>
      <c r="AD4032" s="1" t="s">
        <v>46</v>
      </c>
      <c r="AE4032" s="1" t="s">
        <v>101</v>
      </c>
      <c r="AF4032" s="4">
        <v>1</v>
      </c>
      <c r="AG4032" s="4">
        <f>IF(AND(VOZ_WHATSAPP[[#This Row],[Estado Cierre]]="Sin Cierre",VOZ_WHATSAPP[[#This Row],[Nota Negocio]]="Sin Negocio"),VOZ_WHATSAPP[[#This Row],[Nota]]-24%,VOZ_WHATSAPP[[#This Row],[Nota]])</f>
        <v>1</v>
      </c>
      <c r="AH4032" s="8">
        <f>IF(VOZ_WHATSAPP[[#This Row],[Estado Legal]]="No Cumple",0,IF(VOZ_WHATSAPP[[#This Row],[Realiza lectura de guion Legal]]="No Cumple",VOZ_WHATSAPP[[#This Row],[Nota 2]]-50%,VOZ_WHATSAPP[[#This Row],[Nota 2]]))</f>
        <v>1</v>
      </c>
    </row>
    <row r="4033" spans="1:34" x14ac:dyDescent="0.25">
      <c r="A4033" s="2" t="str">
        <f>VOZ_WHATSAPP[[#This Row],[ID Asesor]]&amp;VOZ_WHATSAPP[[#This Row],[Fecha Monitoreo]]</f>
        <v>405345917</v>
      </c>
      <c r="B4033" s="2">
        <v>45917</v>
      </c>
      <c r="C4033" s="1" t="s">
        <v>42</v>
      </c>
      <c r="D4033" s="1">
        <v>4053</v>
      </c>
      <c r="E4033" s="2">
        <v>45917</v>
      </c>
      <c r="F4033" s="3">
        <v>0.4375</v>
      </c>
      <c r="G4033" s="1" t="s">
        <v>80</v>
      </c>
      <c r="H4033" s="1" t="s">
        <v>44</v>
      </c>
      <c r="I4033" s="1">
        <v>1468</v>
      </c>
      <c r="J4033" s="1">
        <v>3007091260</v>
      </c>
      <c r="K4033" s="1" t="s">
        <v>45</v>
      </c>
      <c r="L4033" s="1" t="s">
        <v>47</v>
      </c>
      <c r="M4033" s="1" t="s">
        <v>47</v>
      </c>
      <c r="N4033" s="1" t="s">
        <v>46</v>
      </c>
      <c r="O4033" s="1" t="s">
        <v>46</v>
      </c>
      <c r="P4033" s="1" t="s">
        <v>46</v>
      </c>
      <c r="Q4033" s="1" t="s">
        <v>47</v>
      </c>
      <c r="R4033" s="1" t="s">
        <v>47</v>
      </c>
      <c r="S4033" s="1" t="s">
        <v>47</v>
      </c>
      <c r="T4033" s="12" t="str">
        <f>IF(OR(VOZ_WHATSAPP[[#This Row],[Brinda argumentos coherentes a la objeción]]="No Cumple",VOZ_WHATSAPP[[#This Row],[Despliegue de Beneficios y/o consecuencias]]="No Cumple"),"Sin Negocio","Negocio")</f>
        <v>Sin Negocio</v>
      </c>
      <c r="U4033" s="1" t="s">
        <v>47</v>
      </c>
      <c r="V4033" s="1" t="s">
        <v>47</v>
      </c>
      <c r="W4033" s="1" t="s">
        <v>47</v>
      </c>
      <c r="X4033" s="12" t="str">
        <f>IF(OR(VOZ_WHATSAPP[[#This Row],[Confirma Valor de pago]]="No Cumple",VOZ_WHATSAPP[[#This Row],[Confirma hora de pago]]="No Cumple",VOZ_WHATSAPP[[#This Row],[Confirma medio de pago]]="No Cumple"),"Sin Cierre","Cierre")</f>
        <v>Sin Cierre</v>
      </c>
      <c r="Y4033" s="1" t="s">
        <v>54</v>
      </c>
      <c r="Z4033" s="1" t="s">
        <v>46</v>
      </c>
      <c r="AA4033" s="1" t="s">
        <v>46</v>
      </c>
      <c r="AB4033" s="1" t="s">
        <v>46</v>
      </c>
      <c r="AC4033" s="11" t="str">
        <f>IF(OR(VOZ_WHATSAPP[[#This Row],[La comunicación es asertiva, con respeto y evita maltrato]]="No Cumple",VOZ_WHATSAPP[[#This Row],[Cumple con las normativas legales]]="No Cumple"),"No Cumple","Cumple")</f>
        <v>Cumple</v>
      </c>
      <c r="AD4033" s="1" t="s">
        <v>47</v>
      </c>
      <c r="AE4033" s="1" t="s">
        <v>3448</v>
      </c>
      <c r="AF4033" s="4">
        <v>0.3</v>
      </c>
      <c r="AG4033" s="4">
        <f>IF(AND(VOZ_WHATSAPP[[#This Row],[Estado Cierre]]="Sin Cierre",VOZ_WHATSAPP[[#This Row],[Nota Negocio]]="Sin Negocio"),VOZ_WHATSAPP[[#This Row],[Nota]]-24%,VOZ_WHATSAPP[[#This Row],[Nota]])</f>
        <v>0.06</v>
      </c>
      <c r="AH4033" s="8">
        <f>IF(VOZ_WHATSAPP[[#This Row],[Estado Legal]]="No Cumple",0,IF(VOZ_WHATSAPP[[#This Row],[Realiza lectura de guion Legal]]="No Cumple",VOZ_WHATSAPP[[#This Row],[Nota 2]]-50%,VOZ_WHATSAPP[[#This Row],[Nota 2]]))</f>
        <v>-0.44</v>
      </c>
    </row>
    <row r="4034" spans="1:34" x14ac:dyDescent="0.25">
      <c r="A4034" s="2" t="str">
        <f>VOZ_WHATSAPP[[#This Row],[ID Asesor]]&amp;VOZ_WHATSAPP[[#This Row],[Fecha Monitoreo]]</f>
        <v>270945917</v>
      </c>
      <c r="B4034" s="2">
        <v>45917</v>
      </c>
      <c r="C4034" s="1" t="s">
        <v>126</v>
      </c>
      <c r="D4034" s="1">
        <v>2709</v>
      </c>
      <c r="E4034" s="2">
        <v>45917</v>
      </c>
      <c r="F4034" s="3">
        <v>0.44791666666666669</v>
      </c>
      <c r="G4034" s="1" t="s">
        <v>51</v>
      </c>
      <c r="H4034" s="1" t="s">
        <v>44</v>
      </c>
      <c r="I4034" s="1">
        <v>1239</v>
      </c>
      <c r="J4034" s="1">
        <v>3243997765</v>
      </c>
      <c r="K4034" s="1" t="s">
        <v>49</v>
      </c>
      <c r="L4034" s="1" t="s">
        <v>46</v>
      </c>
      <c r="M4034" s="1" t="s">
        <v>46</v>
      </c>
      <c r="N4034" s="1" t="s">
        <v>46</v>
      </c>
      <c r="O4034" s="1" t="s">
        <v>46</v>
      </c>
      <c r="P4034" s="1" t="s">
        <v>46</v>
      </c>
      <c r="Q4034" s="1" t="s">
        <v>46</v>
      </c>
      <c r="R4034" s="1" t="s">
        <v>46</v>
      </c>
      <c r="S4034" s="1" t="s">
        <v>46</v>
      </c>
      <c r="T4034" s="12" t="str">
        <f>IF(OR(VOZ_WHATSAPP[[#This Row],[Brinda argumentos coherentes a la objeción]]="No Cumple",VOZ_WHATSAPP[[#This Row],[Despliegue de Beneficios y/o consecuencias]]="No Cumple"),"Sin Negocio","Negocio")</f>
        <v>Negocio</v>
      </c>
      <c r="U4034" s="1" t="s">
        <v>46</v>
      </c>
      <c r="V4034" s="1" t="s">
        <v>46</v>
      </c>
      <c r="W4034" s="1" t="s">
        <v>46</v>
      </c>
      <c r="X4034" s="12" t="str">
        <f>IF(OR(VOZ_WHATSAPP[[#This Row],[Confirma Valor de pago]]="No Cumple",VOZ_WHATSAPP[[#This Row],[Confirma hora de pago]]="No Cumple",VOZ_WHATSAPP[[#This Row],[Confirma medio de pago]]="No Cumple"),"Sin Cierre","Cierre")</f>
        <v>Cierre</v>
      </c>
      <c r="Y4034" s="1" t="s">
        <v>46</v>
      </c>
      <c r="Z4034" s="1" t="s">
        <v>46</v>
      </c>
      <c r="AA4034" s="1" t="s">
        <v>46</v>
      </c>
      <c r="AB4034" s="1" t="s">
        <v>46</v>
      </c>
      <c r="AC4034" s="11" t="str">
        <f>IF(OR(VOZ_WHATSAPP[[#This Row],[La comunicación es asertiva, con respeto y evita maltrato]]="No Cumple",VOZ_WHATSAPP[[#This Row],[Cumple con las normativas legales]]="No Cumple"),"No Cumple","Cumple")</f>
        <v>Cumple</v>
      </c>
      <c r="AD4034" s="1" t="s">
        <v>46</v>
      </c>
      <c r="AE4034" s="1" t="s">
        <v>131</v>
      </c>
      <c r="AF4034" s="4">
        <v>1</v>
      </c>
      <c r="AG4034" s="4">
        <f>IF(AND(VOZ_WHATSAPP[[#This Row],[Estado Cierre]]="Sin Cierre",VOZ_WHATSAPP[[#This Row],[Nota Negocio]]="Sin Negocio"),VOZ_WHATSAPP[[#This Row],[Nota]]-24%,VOZ_WHATSAPP[[#This Row],[Nota]])</f>
        <v>1</v>
      </c>
      <c r="AH4034" s="8">
        <f>IF(VOZ_WHATSAPP[[#This Row],[Estado Legal]]="No Cumple",0,IF(VOZ_WHATSAPP[[#This Row],[Realiza lectura de guion Legal]]="No Cumple",VOZ_WHATSAPP[[#This Row],[Nota 2]]-50%,VOZ_WHATSAPP[[#This Row],[Nota 2]]))</f>
        <v>1</v>
      </c>
    </row>
    <row r="4035" spans="1:34" x14ac:dyDescent="0.25">
      <c r="A4035" s="2" t="str">
        <f>VOZ_WHATSAPP[[#This Row],[ID Asesor]]&amp;VOZ_WHATSAPP[[#This Row],[Fecha Monitoreo]]</f>
        <v>291745917</v>
      </c>
      <c r="B4035" s="2">
        <v>45917</v>
      </c>
      <c r="C4035" s="1" t="s">
        <v>42</v>
      </c>
      <c r="D4035" s="1">
        <v>2917</v>
      </c>
      <c r="E4035" s="2">
        <v>45917</v>
      </c>
      <c r="F4035" s="3">
        <v>0.46875</v>
      </c>
      <c r="G4035" s="1" t="s">
        <v>51</v>
      </c>
      <c r="H4035" s="1" t="s">
        <v>44</v>
      </c>
      <c r="I4035" s="1">
        <v>11009586</v>
      </c>
      <c r="J4035" s="1">
        <v>3212032959</v>
      </c>
      <c r="K4035" s="1" t="s">
        <v>49</v>
      </c>
      <c r="L4035" s="1" t="s">
        <v>46</v>
      </c>
      <c r="M4035" s="1" t="s">
        <v>46</v>
      </c>
      <c r="N4035" s="1" t="s">
        <v>46</v>
      </c>
      <c r="O4035" s="1" t="s">
        <v>54</v>
      </c>
      <c r="P4035" s="1" t="s">
        <v>46</v>
      </c>
      <c r="Q4035" s="1" t="s">
        <v>46</v>
      </c>
      <c r="R4035" s="1" t="s">
        <v>46</v>
      </c>
      <c r="S4035" s="1" t="s">
        <v>46</v>
      </c>
      <c r="T4035" s="12" t="str">
        <f>IF(OR(VOZ_WHATSAPP[[#This Row],[Brinda argumentos coherentes a la objeción]]="No Cumple",VOZ_WHATSAPP[[#This Row],[Despliegue de Beneficios y/o consecuencias]]="No Cumple"),"Sin Negocio","Negocio")</f>
        <v>Negocio</v>
      </c>
      <c r="U4035" s="1" t="s">
        <v>46</v>
      </c>
      <c r="V4035" s="1" t="s">
        <v>46</v>
      </c>
      <c r="W4035" s="1" t="s">
        <v>47</v>
      </c>
      <c r="X4035" s="12" t="str">
        <f>IF(OR(VOZ_WHATSAPP[[#This Row],[Confirma Valor de pago]]="No Cumple",VOZ_WHATSAPP[[#This Row],[Confirma hora de pago]]="No Cumple",VOZ_WHATSAPP[[#This Row],[Confirma medio de pago]]="No Cumple"),"Sin Cierre","Cierre")</f>
        <v>Sin Cierre</v>
      </c>
      <c r="Y4035" s="1" t="s">
        <v>46</v>
      </c>
      <c r="Z4035" s="1" t="s">
        <v>46</v>
      </c>
      <c r="AA4035" s="1" t="s">
        <v>46</v>
      </c>
      <c r="AB4035" s="1" t="s">
        <v>46</v>
      </c>
      <c r="AC4035" s="11" t="str">
        <f>IF(OR(VOZ_WHATSAPP[[#This Row],[La comunicación es asertiva, con respeto y evita maltrato]]="No Cumple",VOZ_WHATSAPP[[#This Row],[Cumple con las normativas legales]]="No Cumple"),"No Cumple","Cumple")</f>
        <v>Cumple</v>
      </c>
      <c r="AD4035" s="1" t="s">
        <v>46</v>
      </c>
      <c r="AE4035" s="1" t="s">
        <v>3449</v>
      </c>
      <c r="AF4035" s="4">
        <v>0.87</v>
      </c>
      <c r="AG4035" s="4">
        <f>IF(AND(VOZ_WHATSAPP[[#This Row],[Estado Cierre]]="Sin Cierre",VOZ_WHATSAPP[[#This Row],[Nota Negocio]]="Sin Negocio"),VOZ_WHATSAPP[[#This Row],[Nota]]-24%,VOZ_WHATSAPP[[#This Row],[Nota]])</f>
        <v>0.87</v>
      </c>
      <c r="AH4035" s="8">
        <f>IF(VOZ_WHATSAPP[[#This Row],[Estado Legal]]="No Cumple",0,IF(VOZ_WHATSAPP[[#This Row],[Realiza lectura de guion Legal]]="No Cumple",VOZ_WHATSAPP[[#This Row],[Nota 2]]-50%,VOZ_WHATSAPP[[#This Row],[Nota 2]]))</f>
        <v>0.87</v>
      </c>
    </row>
    <row r="4036" spans="1:34" x14ac:dyDescent="0.25">
      <c r="A4036" s="2" t="str">
        <f>VOZ_WHATSAPP[[#This Row],[ID Asesor]]&amp;VOZ_WHATSAPP[[#This Row],[Fecha Monitoreo]]</f>
        <v>381045917</v>
      </c>
      <c r="B4036" s="2">
        <v>45917</v>
      </c>
      <c r="C4036" s="1" t="s">
        <v>50</v>
      </c>
      <c r="D4036" s="1">
        <v>3810</v>
      </c>
      <c r="E4036" s="2">
        <v>45917</v>
      </c>
      <c r="F4036" s="3">
        <v>0.4465277777777778</v>
      </c>
      <c r="G4036" s="1" t="s">
        <v>60</v>
      </c>
      <c r="H4036" s="1" t="s">
        <v>44</v>
      </c>
      <c r="I4036" s="1">
        <v>1345</v>
      </c>
      <c r="J4036" s="1">
        <v>3127855935</v>
      </c>
      <c r="K4036" s="1" t="s">
        <v>45</v>
      </c>
      <c r="L4036" s="1" t="s">
        <v>46</v>
      </c>
      <c r="M4036" s="1" t="s">
        <v>46</v>
      </c>
      <c r="N4036" s="1" t="s">
        <v>46</v>
      </c>
      <c r="O4036" s="1" t="s">
        <v>46</v>
      </c>
      <c r="P4036" s="1" t="s">
        <v>46</v>
      </c>
      <c r="Q4036" s="1" t="s">
        <v>46</v>
      </c>
      <c r="R4036" s="1" t="s">
        <v>48</v>
      </c>
      <c r="S4036" s="1" t="s">
        <v>46</v>
      </c>
      <c r="T4036" s="12" t="str">
        <f>IF(OR(VOZ_WHATSAPP[[#This Row],[Brinda argumentos coherentes a la objeción]]="No Cumple",VOZ_WHATSAPP[[#This Row],[Despliegue de Beneficios y/o consecuencias]]="No Cumple"),"Sin Negocio","Negocio")</f>
        <v>Negocio</v>
      </c>
      <c r="U4036" s="1" t="s">
        <v>46</v>
      </c>
      <c r="V4036" s="1" t="s">
        <v>46</v>
      </c>
      <c r="W4036" s="1" t="s">
        <v>46</v>
      </c>
      <c r="X4036" s="12" t="str">
        <f>IF(OR(VOZ_WHATSAPP[[#This Row],[Confirma Valor de pago]]="No Cumple",VOZ_WHATSAPP[[#This Row],[Confirma hora de pago]]="No Cumple",VOZ_WHATSAPP[[#This Row],[Confirma medio de pago]]="No Cumple"),"Sin Cierre","Cierre")</f>
        <v>Cierre</v>
      </c>
      <c r="Y4036" s="1" t="s">
        <v>46</v>
      </c>
      <c r="Z4036" s="1" t="s">
        <v>46</v>
      </c>
      <c r="AA4036" s="1" t="s">
        <v>46</v>
      </c>
      <c r="AB4036" s="1" t="s">
        <v>46</v>
      </c>
      <c r="AC4036" s="11" t="str">
        <f>IF(OR(VOZ_WHATSAPP[[#This Row],[La comunicación es asertiva, con respeto y evita maltrato]]="No Cumple",VOZ_WHATSAPP[[#This Row],[Cumple con las normativas legales]]="No Cumple"),"No Cumple","Cumple")</f>
        <v>Cumple</v>
      </c>
      <c r="AD4036" s="1" t="s">
        <v>46</v>
      </c>
      <c r="AE4036" s="1" t="s">
        <v>3179</v>
      </c>
      <c r="AF4036" s="4">
        <v>1</v>
      </c>
      <c r="AG4036" s="4">
        <f>IF(AND(VOZ_WHATSAPP[[#This Row],[Estado Cierre]]="Sin Cierre",VOZ_WHATSAPP[[#This Row],[Nota Negocio]]="Sin Negocio"),VOZ_WHATSAPP[[#This Row],[Nota]]-24%,VOZ_WHATSAPP[[#This Row],[Nota]])</f>
        <v>1</v>
      </c>
      <c r="AH4036" s="8">
        <f>IF(VOZ_WHATSAPP[[#This Row],[Estado Legal]]="No Cumple",0,IF(VOZ_WHATSAPP[[#This Row],[Realiza lectura de guion Legal]]="No Cumple",VOZ_WHATSAPP[[#This Row],[Nota 2]]-50%,VOZ_WHATSAPP[[#This Row],[Nota 2]]))</f>
        <v>1</v>
      </c>
    </row>
    <row r="4037" spans="1:34" x14ac:dyDescent="0.25">
      <c r="A4037" s="2" t="str">
        <f>VOZ_WHATSAPP[[#This Row],[ID Asesor]]&amp;VOZ_WHATSAPP[[#This Row],[Fecha Monitoreo]]</f>
        <v>387645917</v>
      </c>
      <c r="B4037" s="2">
        <v>45917</v>
      </c>
      <c r="C4037" s="1" t="s">
        <v>50</v>
      </c>
      <c r="D4037" s="1">
        <v>3876</v>
      </c>
      <c r="E4037" s="2">
        <v>45917</v>
      </c>
      <c r="F4037" s="3">
        <v>0.48819444444444443</v>
      </c>
      <c r="G4037" s="1" t="s">
        <v>51</v>
      </c>
      <c r="H4037" s="1" t="s">
        <v>44</v>
      </c>
      <c r="I4037" s="1">
        <v>210020491</v>
      </c>
      <c r="J4037" s="1">
        <v>3008303131</v>
      </c>
      <c r="K4037" s="1" t="s">
        <v>49</v>
      </c>
      <c r="L4037" s="1" t="s">
        <v>46</v>
      </c>
      <c r="M4037" s="1" t="s">
        <v>46</v>
      </c>
      <c r="N4037" s="1" t="s">
        <v>46</v>
      </c>
      <c r="O4037" s="1" t="s">
        <v>46</v>
      </c>
      <c r="P4037" s="1" t="s">
        <v>46</v>
      </c>
      <c r="Q4037" s="1" t="s">
        <v>46</v>
      </c>
      <c r="R4037" s="1" t="s">
        <v>47</v>
      </c>
      <c r="S4037" s="1" t="s">
        <v>46</v>
      </c>
      <c r="T4037" s="12" t="str">
        <f>IF(OR(VOZ_WHATSAPP[[#This Row],[Brinda argumentos coherentes a la objeción]]="No Cumple",VOZ_WHATSAPP[[#This Row],[Despliegue de Beneficios y/o consecuencias]]="No Cumple"),"Sin Negocio","Negocio")</f>
        <v>Sin Negocio</v>
      </c>
      <c r="U4037" s="1" t="s">
        <v>46</v>
      </c>
      <c r="V4037" s="1" t="s">
        <v>46</v>
      </c>
      <c r="W4037" s="1" t="s">
        <v>46</v>
      </c>
      <c r="X4037" s="12" t="str">
        <f>IF(OR(VOZ_WHATSAPP[[#This Row],[Confirma Valor de pago]]="No Cumple",VOZ_WHATSAPP[[#This Row],[Confirma hora de pago]]="No Cumple",VOZ_WHATSAPP[[#This Row],[Confirma medio de pago]]="No Cumple"),"Sin Cierre","Cierre")</f>
        <v>Cierre</v>
      </c>
      <c r="Y4037" s="1" t="s">
        <v>46</v>
      </c>
      <c r="Z4037" s="1" t="s">
        <v>46</v>
      </c>
      <c r="AA4037" s="1" t="s">
        <v>46</v>
      </c>
      <c r="AB4037" s="1" t="s">
        <v>46</v>
      </c>
      <c r="AC4037" s="11" t="str">
        <f>IF(OR(VOZ_WHATSAPP[[#This Row],[La comunicación es asertiva, con respeto y evita maltrato]]="No Cumple",VOZ_WHATSAPP[[#This Row],[Cumple con las normativas legales]]="No Cumple"),"No Cumple","Cumple")</f>
        <v>Cumple</v>
      </c>
      <c r="AD4037" s="1" t="s">
        <v>46</v>
      </c>
      <c r="AE4037" s="1" t="s">
        <v>3450</v>
      </c>
      <c r="AF4037" s="4">
        <v>0.9</v>
      </c>
      <c r="AG4037" s="4">
        <f>IF(AND(VOZ_WHATSAPP[[#This Row],[Estado Cierre]]="Sin Cierre",VOZ_WHATSAPP[[#This Row],[Nota Negocio]]="Sin Negocio"),VOZ_WHATSAPP[[#This Row],[Nota]]-24%,VOZ_WHATSAPP[[#This Row],[Nota]])</f>
        <v>0.9</v>
      </c>
      <c r="AH4037" s="8">
        <f>IF(VOZ_WHATSAPP[[#This Row],[Estado Legal]]="No Cumple",0,IF(VOZ_WHATSAPP[[#This Row],[Realiza lectura de guion Legal]]="No Cumple",VOZ_WHATSAPP[[#This Row],[Nota 2]]-50%,VOZ_WHATSAPP[[#This Row],[Nota 2]]))</f>
        <v>0.9</v>
      </c>
    </row>
    <row r="4038" spans="1:34" x14ac:dyDescent="0.25">
      <c r="A4038" s="2" t="str">
        <f>VOZ_WHATSAPP[[#This Row],[ID Asesor]]&amp;VOZ_WHATSAPP[[#This Row],[Fecha Monitoreo]]</f>
        <v>364345917</v>
      </c>
      <c r="B4038" s="2">
        <v>45917</v>
      </c>
      <c r="C4038" s="1" t="s">
        <v>696</v>
      </c>
      <c r="D4038" s="1">
        <v>3643</v>
      </c>
      <c r="E4038" s="2">
        <v>45917</v>
      </c>
      <c r="F4038" s="3">
        <v>0.46666666666666667</v>
      </c>
      <c r="G4038" s="1" t="s">
        <v>51</v>
      </c>
      <c r="H4038" s="1" t="s">
        <v>44</v>
      </c>
      <c r="I4038" s="1">
        <v>1386</v>
      </c>
      <c r="J4038" s="1">
        <v>3017820833</v>
      </c>
      <c r="K4038" s="1" t="s">
        <v>45</v>
      </c>
      <c r="L4038" s="1" t="s">
        <v>46</v>
      </c>
      <c r="M4038" s="1" t="s">
        <v>46</v>
      </c>
      <c r="N4038" s="1" t="s">
        <v>46</v>
      </c>
      <c r="O4038" s="1" t="s">
        <v>48</v>
      </c>
      <c r="P4038" s="1" t="s">
        <v>48</v>
      </c>
      <c r="Q4038" s="1" t="s">
        <v>46</v>
      </c>
      <c r="R4038" s="1" t="s">
        <v>46</v>
      </c>
      <c r="S4038" s="1" t="s">
        <v>48</v>
      </c>
      <c r="T4038" s="12" t="str">
        <f>IF(OR(VOZ_WHATSAPP[[#This Row],[Brinda argumentos coherentes a la objeción]]="No Cumple",VOZ_WHATSAPP[[#This Row],[Despliegue de Beneficios y/o consecuencias]]="No Cumple"),"Sin Negocio","Negocio")</f>
        <v>Negocio</v>
      </c>
      <c r="U4038" s="1" t="s">
        <v>48</v>
      </c>
      <c r="V4038" s="1" t="s">
        <v>48</v>
      </c>
      <c r="W4038" s="1" t="s">
        <v>48</v>
      </c>
      <c r="X4038" s="12" t="str">
        <f>IF(OR(VOZ_WHATSAPP[[#This Row],[Confirma Valor de pago]]="No Cumple",VOZ_WHATSAPP[[#This Row],[Confirma hora de pago]]="No Cumple",VOZ_WHATSAPP[[#This Row],[Confirma medio de pago]]="No Cumple"),"Sin Cierre","Cierre")</f>
        <v>Cierre</v>
      </c>
      <c r="Y4038" s="1" t="s">
        <v>46</v>
      </c>
      <c r="Z4038" s="1" t="s">
        <v>46</v>
      </c>
      <c r="AA4038" s="1" t="s">
        <v>46</v>
      </c>
      <c r="AB4038" s="1" t="s">
        <v>46</v>
      </c>
      <c r="AC4038" s="11" t="str">
        <f>IF(OR(VOZ_WHATSAPP[[#This Row],[La comunicación es asertiva, con respeto y evita maltrato]]="No Cumple",VOZ_WHATSAPP[[#This Row],[Cumple con las normativas legales]]="No Cumple"),"No Cumple","Cumple")</f>
        <v>Cumple</v>
      </c>
      <c r="AD4038" s="1" t="s">
        <v>46</v>
      </c>
      <c r="AE4038" s="1" t="s">
        <v>2558</v>
      </c>
      <c r="AF4038" s="4">
        <v>1</v>
      </c>
      <c r="AG4038" s="4">
        <f>IF(AND(VOZ_WHATSAPP[[#This Row],[Estado Cierre]]="Sin Cierre",VOZ_WHATSAPP[[#This Row],[Nota Negocio]]="Sin Negocio"),VOZ_WHATSAPP[[#This Row],[Nota]]-24%,VOZ_WHATSAPP[[#This Row],[Nota]])</f>
        <v>1</v>
      </c>
      <c r="AH4038" s="8">
        <f>IF(VOZ_WHATSAPP[[#This Row],[Estado Legal]]="No Cumple",0,IF(VOZ_WHATSAPP[[#This Row],[Realiza lectura de guion Legal]]="No Cumple",VOZ_WHATSAPP[[#This Row],[Nota 2]]-50%,VOZ_WHATSAPP[[#This Row],[Nota 2]]))</f>
        <v>1</v>
      </c>
    </row>
    <row r="4039" spans="1:34" x14ac:dyDescent="0.25">
      <c r="A4039" s="2" t="str">
        <f>VOZ_WHATSAPP[[#This Row],[ID Asesor]]&amp;VOZ_WHATSAPP[[#This Row],[Fecha Monitoreo]]</f>
        <v>347445917</v>
      </c>
      <c r="B4039" s="2">
        <v>45917</v>
      </c>
      <c r="C4039" s="1" t="s">
        <v>50</v>
      </c>
      <c r="D4039" s="1">
        <v>3474</v>
      </c>
      <c r="E4039" s="2">
        <v>45917</v>
      </c>
      <c r="F4039" s="3">
        <v>0.47430555555555554</v>
      </c>
      <c r="G4039" s="1" t="s">
        <v>51</v>
      </c>
      <c r="H4039" s="1" t="s">
        <v>44</v>
      </c>
      <c r="I4039" s="1">
        <v>11009598</v>
      </c>
      <c r="J4039" s="1">
        <v>3104744980</v>
      </c>
      <c r="K4039" s="1" t="s">
        <v>49</v>
      </c>
      <c r="L4039" s="1" t="s">
        <v>46</v>
      </c>
      <c r="M4039" s="1" t="s">
        <v>46</v>
      </c>
      <c r="N4039" s="1" t="s">
        <v>46</v>
      </c>
      <c r="O4039" s="1" t="s">
        <v>46</v>
      </c>
      <c r="P4039" s="1" t="s">
        <v>46</v>
      </c>
      <c r="Q4039" s="1" t="s">
        <v>46</v>
      </c>
      <c r="R4039" s="1" t="s">
        <v>48</v>
      </c>
      <c r="S4039" s="1" t="s">
        <v>47</v>
      </c>
      <c r="T4039" s="12" t="str">
        <f>IF(OR(VOZ_WHATSAPP[[#This Row],[Brinda argumentos coherentes a la objeción]]="No Cumple",VOZ_WHATSAPP[[#This Row],[Despliegue de Beneficios y/o consecuencias]]="No Cumple"),"Sin Negocio","Negocio")</f>
        <v>Sin Negocio</v>
      </c>
      <c r="U4039" s="1" t="s">
        <v>46</v>
      </c>
      <c r="V4039" s="1" t="s">
        <v>46</v>
      </c>
      <c r="W4039" s="1" t="s">
        <v>46</v>
      </c>
      <c r="X4039" s="12" t="str">
        <f>IF(OR(VOZ_WHATSAPP[[#This Row],[Confirma Valor de pago]]="No Cumple",VOZ_WHATSAPP[[#This Row],[Confirma hora de pago]]="No Cumple",VOZ_WHATSAPP[[#This Row],[Confirma medio de pago]]="No Cumple"),"Sin Cierre","Cierre")</f>
        <v>Cierre</v>
      </c>
      <c r="Y4039" s="1" t="s">
        <v>46</v>
      </c>
      <c r="Z4039" s="1" t="s">
        <v>46</v>
      </c>
      <c r="AA4039" s="1" t="s">
        <v>46</v>
      </c>
      <c r="AB4039" s="1" t="s">
        <v>46</v>
      </c>
      <c r="AC4039" s="11" t="str">
        <f>IF(OR(VOZ_WHATSAPP[[#This Row],[La comunicación es asertiva, con respeto y evita maltrato]]="No Cumple",VOZ_WHATSAPP[[#This Row],[Cumple con las normativas legales]]="No Cumple"),"No Cumple","Cumple")</f>
        <v>Cumple</v>
      </c>
      <c r="AD4039" s="1" t="s">
        <v>46</v>
      </c>
      <c r="AE4039" s="1" t="s">
        <v>53</v>
      </c>
      <c r="AF4039" s="4">
        <v>0.9</v>
      </c>
      <c r="AG4039" s="4">
        <f>IF(AND(VOZ_WHATSAPP[[#This Row],[Estado Cierre]]="Sin Cierre",VOZ_WHATSAPP[[#This Row],[Nota Negocio]]="Sin Negocio"),VOZ_WHATSAPP[[#This Row],[Nota]]-24%,VOZ_WHATSAPP[[#This Row],[Nota]])</f>
        <v>0.9</v>
      </c>
      <c r="AH4039" s="8">
        <f>IF(VOZ_WHATSAPP[[#This Row],[Estado Legal]]="No Cumple",0,IF(VOZ_WHATSAPP[[#This Row],[Realiza lectura de guion Legal]]="No Cumple",VOZ_WHATSAPP[[#This Row],[Nota 2]]-50%,VOZ_WHATSAPP[[#This Row],[Nota 2]]))</f>
        <v>0.9</v>
      </c>
    </row>
    <row r="4040" spans="1:34" x14ac:dyDescent="0.25">
      <c r="A4040" s="2" t="str">
        <f>VOZ_WHATSAPP[[#This Row],[ID Asesor]]&amp;VOZ_WHATSAPP[[#This Row],[Fecha Monitoreo]]</f>
        <v>383445917</v>
      </c>
      <c r="B4040" s="2">
        <v>45917</v>
      </c>
      <c r="C4040" s="1" t="s">
        <v>696</v>
      </c>
      <c r="D4040" s="1">
        <v>3834</v>
      </c>
      <c r="E4040" s="2">
        <v>45917</v>
      </c>
      <c r="F4040" s="3">
        <v>0.47708333333333336</v>
      </c>
      <c r="G4040" s="1" t="s">
        <v>60</v>
      </c>
      <c r="H4040" s="1" t="s">
        <v>44</v>
      </c>
      <c r="I4040" s="1">
        <v>210016372</v>
      </c>
      <c r="J4040" s="1">
        <v>573162898103</v>
      </c>
      <c r="K4040" s="1" t="s">
        <v>49</v>
      </c>
      <c r="L4040" s="1" t="s">
        <v>46</v>
      </c>
      <c r="M4040" s="1" t="s">
        <v>46</v>
      </c>
      <c r="N4040" s="1" t="s">
        <v>46</v>
      </c>
      <c r="O4040" s="1" t="s">
        <v>46</v>
      </c>
      <c r="P4040" s="1" t="s">
        <v>46</v>
      </c>
      <c r="Q4040" s="1" t="s">
        <v>48</v>
      </c>
      <c r="R4040" s="1" t="s">
        <v>48</v>
      </c>
      <c r="S4040" s="1" t="s">
        <v>46</v>
      </c>
      <c r="T4040" s="12" t="str">
        <f>IF(OR(VOZ_WHATSAPP[[#This Row],[Brinda argumentos coherentes a la objeción]]="No Cumple",VOZ_WHATSAPP[[#This Row],[Despliegue de Beneficios y/o consecuencias]]="No Cumple"),"Sin Negocio","Negocio")</f>
        <v>Negocio</v>
      </c>
      <c r="U4040" s="1" t="s">
        <v>46</v>
      </c>
      <c r="V4040" s="1" t="s">
        <v>46</v>
      </c>
      <c r="W4040" s="1" t="s">
        <v>46</v>
      </c>
      <c r="X4040" s="12" t="str">
        <f>IF(OR(VOZ_WHATSAPP[[#This Row],[Confirma Valor de pago]]="No Cumple",VOZ_WHATSAPP[[#This Row],[Confirma hora de pago]]="No Cumple",VOZ_WHATSAPP[[#This Row],[Confirma medio de pago]]="No Cumple"),"Sin Cierre","Cierre")</f>
        <v>Cierre</v>
      </c>
      <c r="Y4040" s="1" t="s">
        <v>46</v>
      </c>
      <c r="Z4040" s="1" t="s">
        <v>46</v>
      </c>
      <c r="AA4040" s="1" t="s">
        <v>46</v>
      </c>
      <c r="AB4040" s="1" t="s">
        <v>46</v>
      </c>
      <c r="AC4040" s="11" t="str">
        <f>IF(OR(VOZ_WHATSAPP[[#This Row],[La comunicación es asertiva, con respeto y evita maltrato]]="No Cumple",VOZ_WHATSAPP[[#This Row],[Cumple con las normativas legales]]="No Cumple"),"No Cumple","Cumple")</f>
        <v>Cumple</v>
      </c>
      <c r="AD4040" s="1" t="s">
        <v>46</v>
      </c>
      <c r="AE4040" s="1" t="s">
        <v>2970</v>
      </c>
      <c r="AF4040" s="4">
        <v>1</v>
      </c>
      <c r="AG4040" s="4">
        <f>IF(AND(VOZ_WHATSAPP[[#This Row],[Estado Cierre]]="Sin Cierre",VOZ_WHATSAPP[[#This Row],[Nota Negocio]]="Sin Negocio"),VOZ_WHATSAPP[[#This Row],[Nota]]-24%,VOZ_WHATSAPP[[#This Row],[Nota]])</f>
        <v>1</v>
      </c>
      <c r="AH4040" s="8">
        <f>IF(VOZ_WHATSAPP[[#This Row],[Estado Legal]]="No Cumple",0,IF(VOZ_WHATSAPP[[#This Row],[Realiza lectura de guion Legal]]="No Cumple",VOZ_WHATSAPP[[#This Row],[Nota 2]]-50%,VOZ_WHATSAPP[[#This Row],[Nota 2]]))</f>
        <v>1</v>
      </c>
    </row>
    <row r="4041" spans="1:34" x14ac:dyDescent="0.25">
      <c r="A4041" s="2" t="str">
        <f>VOZ_WHATSAPP[[#This Row],[ID Asesor]]&amp;VOZ_WHATSAPP[[#This Row],[Fecha Monitoreo]]</f>
        <v>356945917</v>
      </c>
      <c r="B4041" s="2">
        <v>45917</v>
      </c>
      <c r="C4041" s="1" t="s">
        <v>42</v>
      </c>
      <c r="D4041" s="1">
        <v>3569</v>
      </c>
      <c r="E4041" s="2">
        <v>45917</v>
      </c>
      <c r="F4041" s="3">
        <v>0.33541666666666664</v>
      </c>
      <c r="G4041" s="1" t="s">
        <v>51</v>
      </c>
      <c r="H4041" s="1" t="s">
        <v>71</v>
      </c>
      <c r="I4041" s="1"/>
      <c r="J4041" s="1"/>
      <c r="K4041" s="1"/>
      <c r="L4041" s="1" t="s">
        <v>46</v>
      </c>
      <c r="M4041" s="1" t="s">
        <v>46</v>
      </c>
      <c r="N4041" s="1" t="s">
        <v>46</v>
      </c>
      <c r="O4041" s="1" t="s">
        <v>46</v>
      </c>
      <c r="P4041" s="1" t="s">
        <v>46</v>
      </c>
      <c r="Q4041" s="1" t="s">
        <v>48</v>
      </c>
      <c r="R4041" s="1" t="s">
        <v>48</v>
      </c>
      <c r="S4041" s="1" t="s">
        <v>46</v>
      </c>
      <c r="T4041" s="12" t="str">
        <f>IF(OR(VOZ_WHATSAPP[[#This Row],[Brinda argumentos coherentes a la objeción]]="No Cumple",VOZ_WHATSAPP[[#This Row],[Despliegue de Beneficios y/o consecuencias]]="No Cumple"),"Sin Negocio","Negocio")</f>
        <v>Negocio</v>
      </c>
      <c r="U4041" s="1" t="s">
        <v>46</v>
      </c>
      <c r="V4041" s="1" t="s">
        <v>46</v>
      </c>
      <c r="W4041" s="1" t="s">
        <v>46</v>
      </c>
      <c r="X4041" s="12" t="str">
        <f>IF(OR(VOZ_WHATSAPP[[#This Row],[Confirma Valor de pago]]="No Cumple",VOZ_WHATSAPP[[#This Row],[Confirma hora de pago]]="No Cumple",VOZ_WHATSAPP[[#This Row],[Confirma medio de pago]]="No Cumple"),"Sin Cierre","Cierre")</f>
        <v>Cierre</v>
      </c>
      <c r="Y4041" s="1" t="s">
        <v>46</v>
      </c>
      <c r="Z4041" s="1" t="s">
        <v>46</v>
      </c>
      <c r="AA4041" s="1" t="s">
        <v>46</v>
      </c>
      <c r="AB4041" s="1" t="s">
        <v>46</v>
      </c>
      <c r="AC4041" s="11" t="str">
        <f>IF(OR(VOZ_WHATSAPP[[#This Row],[La comunicación es asertiva, con respeto y evita maltrato]]="No Cumple",VOZ_WHATSAPP[[#This Row],[Cumple con las normativas legales]]="No Cumple"),"No Cumple","Cumple")</f>
        <v>Cumple</v>
      </c>
      <c r="AD4041" s="1" t="s">
        <v>46</v>
      </c>
      <c r="AE4041" s="1" t="s">
        <v>78</v>
      </c>
      <c r="AF4041" s="4">
        <v>1</v>
      </c>
      <c r="AG4041" s="4">
        <f>IF(AND(VOZ_WHATSAPP[[#This Row],[Estado Cierre]]="Sin Cierre",VOZ_WHATSAPP[[#This Row],[Nota Negocio]]="Sin Negocio"),VOZ_WHATSAPP[[#This Row],[Nota]]-24%,VOZ_WHATSAPP[[#This Row],[Nota]])</f>
        <v>1</v>
      </c>
      <c r="AH4041" s="8">
        <f>IF(VOZ_WHATSAPP[[#This Row],[Estado Legal]]="No Cumple",0,IF(VOZ_WHATSAPP[[#This Row],[Realiza lectura de guion Legal]]="No Cumple",VOZ_WHATSAPP[[#This Row],[Nota 2]]-50%,VOZ_WHATSAPP[[#This Row],[Nota 2]]))</f>
        <v>1</v>
      </c>
    </row>
    <row r="4042" spans="1:34" x14ac:dyDescent="0.25">
      <c r="A4042" s="2" t="str">
        <f>VOZ_WHATSAPP[[#This Row],[ID Asesor]]&amp;VOZ_WHATSAPP[[#This Row],[Fecha Monitoreo]]</f>
        <v>404345917</v>
      </c>
      <c r="B4042" s="2">
        <v>45917</v>
      </c>
      <c r="C4042" s="1" t="s">
        <v>126</v>
      </c>
      <c r="D4042" s="1">
        <v>4043</v>
      </c>
      <c r="E4042" s="2">
        <v>45917</v>
      </c>
      <c r="F4042" s="3">
        <v>0.48055555555555557</v>
      </c>
      <c r="G4042" s="1" t="s">
        <v>80</v>
      </c>
      <c r="H4042" s="1" t="s">
        <v>44</v>
      </c>
      <c r="I4042" s="1">
        <v>1458</v>
      </c>
      <c r="J4042" s="1">
        <v>3168895451</v>
      </c>
      <c r="K4042" s="1" t="s">
        <v>49</v>
      </c>
      <c r="L4042" s="1" t="s">
        <v>46</v>
      </c>
      <c r="M4042" s="1" t="s">
        <v>46</v>
      </c>
      <c r="N4042" s="1" t="s">
        <v>46</v>
      </c>
      <c r="O4042" s="1" t="s">
        <v>46</v>
      </c>
      <c r="P4042" s="1" t="s">
        <v>46</v>
      </c>
      <c r="Q4042" s="1" t="s">
        <v>46</v>
      </c>
      <c r="R4042" s="1" t="s">
        <v>46</v>
      </c>
      <c r="S4042" s="1" t="s">
        <v>47</v>
      </c>
      <c r="T4042" s="12" t="str">
        <f>IF(OR(VOZ_WHATSAPP[[#This Row],[Brinda argumentos coherentes a la objeción]]="No Cumple",VOZ_WHATSAPP[[#This Row],[Despliegue de Beneficios y/o consecuencias]]="No Cumple"),"Sin Negocio","Negocio")</f>
        <v>Sin Negocio</v>
      </c>
      <c r="U4042" s="1" t="s">
        <v>46</v>
      </c>
      <c r="V4042" s="1" t="s">
        <v>46</v>
      </c>
      <c r="W4042" s="1" t="s">
        <v>46</v>
      </c>
      <c r="X4042" s="12" t="str">
        <f>IF(OR(VOZ_WHATSAPP[[#This Row],[Confirma Valor de pago]]="No Cumple",VOZ_WHATSAPP[[#This Row],[Confirma hora de pago]]="No Cumple",VOZ_WHATSAPP[[#This Row],[Confirma medio de pago]]="No Cumple"),"Sin Cierre","Cierre")</f>
        <v>Cierre</v>
      </c>
      <c r="Y4042" s="1" t="s">
        <v>46</v>
      </c>
      <c r="Z4042" s="1" t="s">
        <v>54</v>
      </c>
      <c r="AA4042" s="1" t="s">
        <v>46</v>
      </c>
      <c r="AB4042" s="1" t="s">
        <v>46</v>
      </c>
      <c r="AC4042" s="11" t="str">
        <f>IF(OR(VOZ_WHATSAPP[[#This Row],[La comunicación es asertiva, con respeto y evita maltrato]]="No Cumple",VOZ_WHATSAPP[[#This Row],[Cumple con las normativas legales]]="No Cumple"),"No Cumple","Cumple")</f>
        <v>Cumple</v>
      </c>
      <c r="AD4042" s="1" t="s">
        <v>46</v>
      </c>
      <c r="AE4042" s="1" t="s">
        <v>3451</v>
      </c>
      <c r="AF4042" s="4">
        <v>0.75</v>
      </c>
      <c r="AG4042" s="4">
        <f>IF(AND(VOZ_WHATSAPP[[#This Row],[Estado Cierre]]="Sin Cierre",VOZ_WHATSAPP[[#This Row],[Nota Negocio]]="Sin Negocio"),VOZ_WHATSAPP[[#This Row],[Nota]]-24%,VOZ_WHATSAPP[[#This Row],[Nota]])</f>
        <v>0.75</v>
      </c>
      <c r="AH4042" s="8">
        <f>IF(VOZ_WHATSAPP[[#This Row],[Estado Legal]]="No Cumple",0,IF(VOZ_WHATSAPP[[#This Row],[Realiza lectura de guion Legal]]="No Cumple",VOZ_WHATSAPP[[#This Row],[Nota 2]]-50%,VOZ_WHATSAPP[[#This Row],[Nota 2]]))</f>
        <v>0.75</v>
      </c>
    </row>
    <row r="4043" spans="1:34" x14ac:dyDescent="0.25">
      <c r="A4043" s="2" t="str">
        <f>VOZ_WHATSAPP[[#This Row],[ID Asesor]]&amp;VOZ_WHATSAPP[[#This Row],[Fecha Monitoreo]]</f>
        <v>356545917</v>
      </c>
      <c r="B4043" s="2">
        <v>45917</v>
      </c>
      <c r="C4043" s="1" t="s">
        <v>50</v>
      </c>
      <c r="D4043" s="1">
        <v>3565</v>
      </c>
      <c r="E4043" s="2">
        <v>45917</v>
      </c>
      <c r="F4043" s="3">
        <v>0.45694444444444443</v>
      </c>
      <c r="G4043" s="1" t="s">
        <v>43</v>
      </c>
      <c r="H4043" s="1" t="s">
        <v>71</v>
      </c>
      <c r="I4043" s="1"/>
      <c r="J4043" s="1"/>
      <c r="K4043" s="1"/>
      <c r="L4043" s="1" t="s">
        <v>46</v>
      </c>
      <c r="M4043" s="1" t="s">
        <v>48</v>
      </c>
      <c r="N4043" s="1" t="s">
        <v>46</v>
      </c>
      <c r="O4043" s="1" t="s">
        <v>54</v>
      </c>
      <c r="P4043" s="1" t="s">
        <v>54</v>
      </c>
      <c r="Q4043" s="1" t="s">
        <v>46</v>
      </c>
      <c r="R4043" s="1" t="s">
        <v>46</v>
      </c>
      <c r="S4043" s="1" t="s">
        <v>46</v>
      </c>
      <c r="T4043" s="12" t="str">
        <f>IF(OR(VOZ_WHATSAPP[[#This Row],[Brinda argumentos coherentes a la objeción]]="No Cumple",VOZ_WHATSAPP[[#This Row],[Despliegue de Beneficios y/o consecuencias]]="No Cumple"),"Sin Negocio","Negocio")</f>
        <v>Negocio</v>
      </c>
      <c r="U4043" s="1" t="s">
        <v>46</v>
      </c>
      <c r="V4043" s="1" t="s">
        <v>46</v>
      </c>
      <c r="W4043" s="1" t="s">
        <v>46</v>
      </c>
      <c r="X4043" s="12" t="str">
        <f>IF(OR(VOZ_WHATSAPP[[#This Row],[Confirma Valor de pago]]="No Cumple",VOZ_WHATSAPP[[#This Row],[Confirma hora de pago]]="No Cumple",VOZ_WHATSAPP[[#This Row],[Confirma medio de pago]]="No Cumple"),"Sin Cierre","Cierre")</f>
        <v>Cierre</v>
      </c>
      <c r="Y4043" s="1" t="s">
        <v>46</v>
      </c>
      <c r="Z4043" s="1" t="s">
        <v>46</v>
      </c>
      <c r="AA4043" s="1" t="s">
        <v>46</v>
      </c>
      <c r="AB4043" s="1" t="s">
        <v>46</v>
      </c>
      <c r="AC4043" s="11" t="str">
        <f>IF(OR(VOZ_WHATSAPP[[#This Row],[La comunicación es asertiva, con respeto y evita maltrato]]="No Cumple",VOZ_WHATSAPP[[#This Row],[Cumple con las normativas legales]]="No Cumple"),"No Cumple","Cumple")</f>
        <v>Cumple</v>
      </c>
      <c r="AD4043" s="1" t="s">
        <v>48</v>
      </c>
      <c r="AE4043" s="1" t="s">
        <v>3452</v>
      </c>
      <c r="AF4043" s="4">
        <v>0.9</v>
      </c>
      <c r="AG4043" s="4">
        <f>IF(AND(VOZ_WHATSAPP[[#This Row],[Estado Cierre]]="Sin Cierre",VOZ_WHATSAPP[[#This Row],[Nota Negocio]]="Sin Negocio"),VOZ_WHATSAPP[[#This Row],[Nota]]-24%,VOZ_WHATSAPP[[#This Row],[Nota]])</f>
        <v>0.9</v>
      </c>
      <c r="AH4043" s="8">
        <f>IF(VOZ_WHATSAPP[[#This Row],[Estado Legal]]="No Cumple",0,IF(VOZ_WHATSAPP[[#This Row],[Realiza lectura de guion Legal]]="No Cumple",VOZ_WHATSAPP[[#This Row],[Nota 2]]-50%,VOZ_WHATSAPP[[#This Row],[Nota 2]]))</f>
        <v>0.9</v>
      </c>
    </row>
    <row r="4044" spans="1:34" x14ac:dyDescent="0.25">
      <c r="A4044" s="2" t="str">
        <f>VOZ_WHATSAPP[[#This Row],[ID Asesor]]&amp;VOZ_WHATSAPP[[#This Row],[Fecha Monitoreo]]</f>
        <v>368645917</v>
      </c>
      <c r="B4044" s="2">
        <v>45917</v>
      </c>
      <c r="C4044" s="1" t="s">
        <v>696</v>
      </c>
      <c r="D4044" s="1">
        <v>3686</v>
      </c>
      <c r="E4044" s="2">
        <v>45917</v>
      </c>
      <c r="F4044" s="3">
        <v>0.42222222222222222</v>
      </c>
      <c r="G4044" s="1" t="s">
        <v>51</v>
      </c>
      <c r="H4044" s="1" t="s">
        <v>44</v>
      </c>
      <c r="I4044" s="1">
        <v>11009827</v>
      </c>
      <c r="J4044" s="1">
        <v>573219589728</v>
      </c>
      <c r="K4044" s="1" t="s">
        <v>49</v>
      </c>
      <c r="L4044" s="1" t="s">
        <v>46</v>
      </c>
      <c r="M4044" s="1" t="s">
        <v>46</v>
      </c>
      <c r="N4044" s="1" t="s">
        <v>46</v>
      </c>
      <c r="O4044" s="1" t="s">
        <v>46</v>
      </c>
      <c r="P4044" s="1" t="s">
        <v>46</v>
      </c>
      <c r="Q4044" s="1" t="s">
        <v>46</v>
      </c>
      <c r="R4044" s="1" t="s">
        <v>46</v>
      </c>
      <c r="S4044" s="1" t="s">
        <v>46</v>
      </c>
      <c r="T4044" s="12" t="str">
        <f>IF(OR(VOZ_WHATSAPP[[#This Row],[Brinda argumentos coherentes a la objeción]]="No Cumple",VOZ_WHATSAPP[[#This Row],[Despliegue de Beneficios y/o consecuencias]]="No Cumple"),"Sin Negocio","Negocio")</f>
        <v>Negocio</v>
      </c>
      <c r="U4044" s="1" t="s">
        <v>48</v>
      </c>
      <c r="V4044" s="1" t="s">
        <v>48</v>
      </c>
      <c r="W4044" s="1" t="s">
        <v>48</v>
      </c>
      <c r="X4044" s="12" t="str">
        <f>IF(OR(VOZ_WHATSAPP[[#This Row],[Confirma Valor de pago]]="No Cumple",VOZ_WHATSAPP[[#This Row],[Confirma hora de pago]]="No Cumple",VOZ_WHATSAPP[[#This Row],[Confirma medio de pago]]="No Cumple"),"Sin Cierre","Cierre")</f>
        <v>Cierre</v>
      </c>
      <c r="Y4044" s="1" t="s">
        <v>46</v>
      </c>
      <c r="Z4044" s="1" t="s">
        <v>46</v>
      </c>
      <c r="AA4044" s="1" t="s">
        <v>46</v>
      </c>
      <c r="AB4044" s="1" t="s">
        <v>46</v>
      </c>
      <c r="AC4044" s="11" t="str">
        <f>IF(OR(VOZ_WHATSAPP[[#This Row],[La comunicación es asertiva, con respeto y evita maltrato]]="No Cumple",VOZ_WHATSAPP[[#This Row],[Cumple con las normativas legales]]="No Cumple"),"No Cumple","Cumple")</f>
        <v>Cumple</v>
      </c>
      <c r="AD4044" s="1" t="s">
        <v>46</v>
      </c>
      <c r="AE4044" s="1" t="s">
        <v>2558</v>
      </c>
      <c r="AF4044" s="4">
        <v>1</v>
      </c>
      <c r="AG4044" s="4">
        <f>IF(AND(VOZ_WHATSAPP[[#This Row],[Estado Cierre]]="Sin Cierre",VOZ_WHATSAPP[[#This Row],[Nota Negocio]]="Sin Negocio"),VOZ_WHATSAPP[[#This Row],[Nota]]-24%,VOZ_WHATSAPP[[#This Row],[Nota]])</f>
        <v>1</v>
      </c>
      <c r="AH4044" s="8">
        <f>IF(VOZ_WHATSAPP[[#This Row],[Estado Legal]]="No Cumple",0,IF(VOZ_WHATSAPP[[#This Row],[Realiza lectura de guion Legal]]="No Cumple",VOZ_WHATSAPP[[#This Row],[Nota 2]]-50%,VOZ_WHATSAPP[[#This Row],[Nota 2]]))</f>
        <v>1</v>
      </c>
    </row>
    <row r="4045" spans="1:34" x14ac:dyDescent="0.25">
      <c r="A4045" s="2" t="str">
        <f>VOZ_WHATSAPP[[#This Row],[ID Asesor]]&amp;VOZ_WHATSAPP[[#This Row],[Fecha Monitoreo]]</f>
        <v>410145917</v>
      </c>
      <c r="B4045" s="2">
        <v>45917</v>
      </c>
      <c r="C4045" s="1" t="s">
        <v>42</v>
      </c>
      <c r="D4045" s="1">
        <v>4101</v>
      </c>
      <c r="E4045" s="2">
        <v>45917</v>
      </c>
      <c r="F4045" s="3">
        <v>0.43958333333333333</v>
      </c>
      <c r="G4045" s="1" t="s">
        <v>51</v>
      </c>
      <c r="H4045" s="1" t="s">
        <v>44</v>
      </c>
      <c r="I4045" s="1">
        <v>1492</v>
      </c>
      <c r="J4045" s="1">
        <v>3228576588</v>
      </c>
      <c r="K4045" s="1" t="s">
        <v>45</v>
      </c>
      <c r="L4045" s="1" t="s">
        <v>46</v>
      </c>
      <c r="M4045" s="1" t="s">
        <v>46</v>
      </c>
      <c r="N4045" s="1" t="s">
        <v>46</v>
      </c>
      <c r="O4045" s="1" t="s">
        <v>54</v>
      </c>
      <c r="P4045" s="1" t="s">
        <v>46</v>
      </c>
      <c r="Q4045" s="1" t="s">
        <v>46</v>
      </c>
      <c r="R4045" s="1" t="s">
        <v>47</v>
      </c>
      <c r="S4045" s="1" t="s">
        <v>47</v>
      </c>
      <c r="T4045" s="12" t="str">
        <f>IF(OR(VOZ_WHATSAPP[[#This Row],[Brinda argumentos coherentes a la objeción]]="No Cumple",VOZ_WHATSAPP[[#This Row],[Despliegue de Beneficios y/o consecuencias]]="No Cumple"),"Sin Negocio","Negocio")</f>
        <v>Sin Negocio</v>
      </c>
      <c r="U4045" s="1" t="s">
        <v>47</v>
      </c>
      <c r="V4045" s="1" t="s">
        <v>47</v>
      </c>
      <c r="W4045" s="1" t="s">
        <v>47</v>
      </c>
      <c r="X4045" s="12" t="str">
        <f>IF(OR(VOZ_WHATSAPP[[#This Row],[Confirma Valor de pago]]="No Cumple",VOZ_WHATSAPP[[#This Row],[Confirma hora de pago]]="No Cumple",VOZ_WHATSAPP[[#This Row],[Confirma medio de pago]]="No Cumple"),"Sin Cierre","Cierre")</f>
        <v>Sin Cierre</v>
      </c>
      <c r="Y4045" s="1" t="s">
        <v>46</v>
      </c>
      <c r="Z4045" s="1" t="s">
        <v>54</v>
      </c>
      <c r="AA4045" s="1" t="s">
        <v>46</v>
      </c>
      <c r="AB4045" s="1" t="s">
        <v>46</v>
      </c>
      <c r="AC4045" s="11" t="str">
        <f>IF(OR(VOZ_WHATSAPP[[#This Row],[La comunicación es asertiva, con respeto y evita maltrato]]="No Cumple",VOZ_WHATSAPP[[#This Row],[Cumple con las normativas legales]]="No Cumple"),"No Cumple","Cumple")</f>
        <v>Cumple</v>
      </c>
      <c r="AD4045" s="1" t="s">
        <v>46</v>
      </c>
      <c r="AE4045" s="1" t="s">
        <v>3453</v>
      </c>
      <c r="AF4045" s="4">
        <v>0.36</v>
      </c>
      <c r="AG4045" s="4">
        <f>IF(AND(VOZ_WHATSAPP[[#This Row],[Estado Cierre]]="Sin Cierre",VOZ_WHATSAPP[[#This Row],[Nota Negocio]]="Sin Negocio"),VOZ_WHATSAPP[[#This Row],[Nota]]-24%,VOZ_WHATSAPP[[#This Row],[Nota]])</f>
        <v>0.12</v>
      </c>
      <c r="AH4045" s="8">
        <f>IF(VOZ_WHATSAPP[[#This Row],[Estado Legal]]="No Cumple",0,IF(VOZ_WHATSAPP[[#This Row],[Realiza lectura de guion Legal]]="No Cumple",VOZ_WHATSAPP[[#This Row],[Nota 2]]-50%,VOZ_WHATSAPP[[#This Row],[Nota 2]]))</f>
        <v>0.12</v>
      </c>
    </row>
    <row r="4046" spans="1:34" x14ac:dyDescent="0.25">
      <c r="A4046" s="2" t="str">
        <f>VOZ_WHATSAPP[[#This Row],[ID Asesor]]&amp;VOZ_WHATSAPP[[#This Row],[Fecha Monitoreo]]</f>
        <v>405145917</v>
      </c>
      <c r="B4046" s="2">
        <v>45917</v>
      </c>
      <c r="C4046" s="1" t="s">
        <v>126</v>
      </c>
      <c r="D4046" s="1">
        <v>4051</v>
      </c>
      <c r="E4046" s="2">
        <v>45917</v>
      </c>
      <c r="F4046" s="3">
        <v>0.44791666666666669</v>
      </c>
      <c r="G4046" s="1" t="s">
        <v>51</v>
      </c>
      <c r="H4046" s="1" t="s">
        <v>44</v>
      </c>
      <c r="I4046" s="1">
        <v>1466</v>
      </c>
      <c r="J4046" s="1">
        <v>3209998477</v>
      </c>
      <c r="K4046" s="1" t="s">
        <v>45</v>
      </c>
      <c r="L4046" s="1" t="s">
        <v>46</v>
      </c>
      <c r="M4046" s="1" t="s">
        <v>48</v>
      </c>
      <c r="N4046" s="1" t="s">
        <v>46</v>
      </c>
      <c r="O4046" s="1" t="s">
        <v>54</v>
      </c>
      <c r="P4046" s="1" t="s">
        <v>46</v>
      </c>
      <c r="Q4046" s="1" t="s">
        <v>46</v>
      </c>
      <c r="R4046" s="1" t="s">
        <v>46</v>
      </c>
      <c r="S4046" s="1" t="s">
        <v>46</v>
      </c>
      <c r="T4046" s="12" t="str">
        <f>IF(OR(VOZ_WHATSAPP[[#This Row],[Brinda argumentos coherentes a la objeción]]="No Cumple",VOZ_WHATSAPP[[#This Row],[Despliegue de Beneficios y/o consecuencias]]="No Cumple"),"Sin Negocio","Negocio")</f>
        <v>Negocio</v>
      </c>
      <c r="U4046" s="1" t="s">
        <v>48</v>
      </c>
      <c r="V4046" s="1" t="s">
        <v>48</v>
      </c>
      <c r="W4046" s="1" t="s">
        <v>48</v>
      </c>
      <c r="X4046" s="12" t="str">
        <f>IF(OR(VOZ_WHATSAPP[[#This Row],[Confirma Valor de pago]]="No Cumple",VOZ_WHATSAPP[[#This Row],[Confirma hora de pago]]="No Cumple",VOZ_WHATSAPP[[#This Row],[Confirma medio de pago]]="No Cumple"),"Sin Cierre","Cierre")</f>
        <v>Cierre</v>
      </c>
      <c r="Y4046" s="1" t="s">
        <v>46</v>
      </c>
      <c r="Z4046" s="1" t="s">
        <v>46</v>
      </c>
      <c r="AA4046" s="1" t="s">
        <v>46</v>
      </c>
      <c r="AB4046" s="1" t="s">
        <v>46</v>
      </c>
      <c r="AC4046" s="11" t="str">
        <f>IF(OR(VOZ_WHATSAPP[[#This Row],[La comunicación es asertiva, con respeto y evita maltrato]]="No Cumple",VOZ_WHATSAPP[[#This Row],[Cumple con las normativas legales]]="No Cumple"),"No Cumple","Cumple")</f>
        <v>Cumple</v>
      </c>
      <c r="AD4046" s="1" t="s">
        <v>46</v>
      </c>
      <c r="AE4046" s="1" t="s">
        <v>3454</v>
      </c>
      <c r="AF4046" s="4">
        <v>0.95</v>
      </c>
      <c r="AG4046" s="4">
        <f>IF(AND(VOZ_WHATSAPP[[#This Row],[Estado Cierre]]="Sin Cierre",VOZ_WHATSAPP[[#This Row],[Nota Negocio]]="Sin Negocio"),VOZ_WHATSAPP[[#This Row],[Nota]]-24%,VOZ_WHATSAPP[[#This Row],[Nota]])</f>
        <v>0.95</v>
      </c>
      <c r="AH4046" s="8">
        <f>IF(VOZ_WHATSAPP[[#This Row],[Estado Legal]]="No Cumple",0,IF(VOZ_WHATSAPP[[#This Row],[Realiza lectura de guion Legal]]="No Cumple",VOZ_WHATSAPP[[#This Row],[Nota 2]]-50%,VOZ_WHATSAPP[[#This Row],[Nota 2]]))</f>
        <v>0.95</v>
      </c>
    </row>
    <row r="4047" spans="1:34" x14ac:dyDescent="0.25">
      <c r="A4047" s="2" t="str">
        <f>VOZ_WHATSAPP[[#This Row],[ID Asesor]]&amp;VOZ_WHATSAPP[[#This Row],[Fecha Monitoreo]]</f>
        <v>398545917</v>
      </c>
      <c r="B4047" s="2">
        <v>45917</v>
      </c>
      <c r="C4047" s="1" t="s">
        <v>696</v>
      </c>
      <c r="D4047" s="1">
        <v>3985</v>
      </c>
      <c r="E4047" s="2">
        <v>45917</v>
      </c>
      <c r="F4047" s="3">
        <v>0.53541666666666665</v>
      </c>
      <c r="G4047" s="1" t="s">
        <v>51</v>
      </c>
      <c r="H4047" s="1" t="s">
        <v>44</v>
      </c>
      <c r="I4047" s="1">
        <v>210020448</v>
      </c>
      <c r="J4047" s="1">
        <v>573187171278</v>
      </c>
      <c r="K4047" s="1" t="s">
        <v>49</v>
      </c>
      <c r="L4047" s="1" t="s">
        <v>46</v>
      </c>
      <c r="M4047" s="1" t="s">
        <v>46</v>
      </c>
      <c r="N4047" s="1" t="s">
        <v>46</v>
      </c>
      <c r="O4047" s="1" t="s">
        <v>46</v>
      </c>
      <c r="P4047" s="1" t="s">
        <v>46</v>
      </c>
      <c r="Q4047" s="1" t="s">
        <v>46</v>
      </c>
      <c r="R4047" s="1" t="s">
        <v>46</v>
      </c>
      <c r="S4047" s="1" t="s">
        <v>47</v>
      </c>
      <c r="T4047" s="12" t="str">
        <f>IF(OR(VOZ_WHATSAPP[[#This Row],[Brinda argumentos coherentes a la objeción]]="No Cumple",VOZ_WHATSAPP[[#This Row],[Despliegue de Beneficios y/o consecuencias]]="No Cumple"),"Sin Negocio","Negocio")</f>
        <v>Sin Negocio</v>
      </c>
      <c r="U4047" s="1" t="s">
        <v>46</v>
      </c>
      <c r="V4047" s="1" t="s">
        <v>46</v>
      </c>
      <c r="W4047" s="1" t="s">
        <v>46</v>
      </c>
      <c r="X4047" s="12" t="str">
        <f>IF(OR(VOZ_WHATSAPP[[#This Row],[Confirma Valor de pago]]="No Cumple",VOZ_WHATSAPP[[#This Row],[Confirma hora de pago]]="No Cumple",VOZ_WHATSAPP[[#This Row],[Confirma medio de pago]]="No Cumple"),"Sin Cierre","Cierre")</f>
        <v>Cierre</v>
      </c>
      <c r="Y4047" s="1" t="s">
        <v>46</v>
      </c>
      <c r="Z4047" s="1" t="s">
        <v>46</v>
      </c>
      <c r="AA4047" s="1" t="s">
        <v>46</v>
      </c>
      <c r="AB4047" s="1" t="s">
        <v>46</v>
      </c>
      <c r="AC4047" s="11" t="str">
        <f>IF(OR(VOZ_WHATSAPP[[#This Row],[La comunicación es asertiva, con respeto y evita maltrato]]="No Cumple",VOZ_WHATSAPP[[#This Row],[Cumple con las normativas legales]]="No Cumple"),"No Cumple","Cumple")</f>
        <v>Cumple</v>
      </c>
      <c r="AD4047" s="1" t="s">
        <v>46</v>
      </c>
      <c r="AE4047" s="1" t="s">
        <v>2568</v>
      </c>
      <c r="AF4047" s="4">
        <v>0.9</v>
      </c>
      <c r="AG4047" s="4">
        <f>IF(AND(VOZ_WHATSAPP[[#This Row],[Estado Cierre]]="Sin Cierre",VOZ_WHATSAPP[[#This Row],[Nota Negocio]]="Sin Negocio"),VOZ_WHATSAPP[[#This Row],[Nota]]-24%,VOZ_WHATSAPP[[#This Row],[Nota]])</f>
        <v>0.9</v>
      </c>
      <c r="AH4047" s="8">
        <f>IF(VOZ_WHATSAPP[[#This Row],[Estado Legal]]="No Cumple",0,IF(VOZ_WHATSAPP[[#This Row],[Realiza lectura de guion Legal]]="No Cumple",VOZ_WHATSAPP[[#This Row],[Nota 2]]-50%,VOZ_WHATSAPP[[#This Row],[Nota 2]]))</f>
        <v>0.9</v>
      </c>
    </row>
    <row r="4048" spans="1:34" x14ac:dyDescent="0.25">
      <c r="A4048" s="2" t="str">
        <f>VOZ_WHATSAPP[[#This Row],[ID Asesor]]&amp;VOZ_WHATSAPP[[#This Row],[Fecha Monitoreo]]</f>
        <v>407345917</v>
      </c>
      <c r="B4048" s="2">
        <v>45917</v>
      </c>
      <c r="C4048" s="1" t="s">
        <v>50</v>
      </c>
      <c r="D4048" s="1">
        <v>4073</v>
      </c>
      <c r="E4048" s="2">
        <v>45917</v>
      </c>
      <c r="F4048" s="3">
        <v>0.5395833333333333</v>
      </c>
      <c r="G4048" s="1" t="s">
        <v>43</v>
      </c>
      <c r="H4048" s="1" t="s">
        <v>44</v>
      </c>
      <c r="I4048" s="1">
        <v>1480</v>
      </c>
      <c r="J4048" s="1">
        <v>3022807455</v>
      </c>
      <c r="K4048" s="1" t="s">
        <v>45</v>
      </c>
      <c r="L4048" s="1" t="s">
        <v>47</v>
      </c>
      <c r="M4048" s="1" t="s">
        <v>47</v>
      </c>
      <c r="N4048" s="1" t="s">
        <v>47</v>
      </c>
      <c r="O4048" s="1" t="s">
        <v>54</v>
      </c>
      <c r="P4048" s="1" t="s">
        <v>54</v>
      </c>
      <c r="Q4048" s="1" t="s">
        <v>47</v>
      </c>
      <c r="R4048" s="1" t="s">
        <v>47</v>
      </c>
      <c r="S4048" s="1" t="s">
        <v>47</v>
      </c>
      <c r="T4048" s="12" t="str">
        <f>IF(OR(VOZ_WHATSAPP[[#This Row],[Brinda argumentos coherentes a la objeción]]="No Cumple",VOZ_WHATSAPP[[#This Row],[Despliegue de Beneficios y/o consecuencias]]="No Cumple"),"Sin Negocio","Negocio")</f>
        <v>Sin Negocio</v>
      </c>
      <c r="U4048" s="1" t="s">
        <v>47</v>
      </c>
      <c r="V4048" s="1" t="s">
        <v>47</v>
      </c>
      <c r="W4048" s="1" t="s">
        <v>47</v>
      </c>
      <c r="X4048" s="12" t="str">
        <f>IF(OR(VOZ_WHATSAPP[[#This Row],[Confirma Valor de pago]]="No Cumple",VOZ_WHATSAPP[[#This Row],[Confirma hora de pago]]="No Cumple",VOZ_WHATSAPP[[#This Row],[Confirma medio de pago]]="No Cumple"),"Sin Cierre","Cierre")</f>
        <v>Sin Cierre</v>
      </c>
      <c r="Y4048" s="1" t="s">
        <v>54</v>
      </c>
      <c r="Z4048" s="1" t="s">
        <v>54</v>
      </c>
      <c r="AA4048" s="1" t="s">
        <v>54</v>
      </c>
      <c r="AB4048" s="1" t="s">
        <v>54</v>
      </c>
      <c r="AC4048" s="11" t="str">
        <f>IF(OR(VOZ_WHATSAPP[[#This Row],[La comunicación es asertiva, con respeto y evita maltrato]]="No Cumple",VOZ_WHATSAPP[[#This Row],[Cumple con las normativas legales]]="No Cumple"),"No Cumple","Cumple")</f>
        <v>No Cumple</v>
      </c>
      <c r="AD4048" s="1" t="s">
        <v>47</v>
      </c>
      <c r="AE4048" s="1" t="s">
        <v>3455</v>
      </c>
      <c r="AF4048" s="4">
        <v>0</v>
      </c>
      <c r="AG4048" s="4">
        <f>IF(AND(VOZ_WHATSAPP[[#This Row],[Estado Cierre]]="Sin Cierre",VOZ_WHATSAPP[[#This Row],[Nota Negocio]]="Sin Negocio"),VOZ_WHATSAPP[[#This Row],[Nota]]-24%,VOZ_WHATSAPP[[#This Row],[Nota]])</f>
        <v>-0.24</v>
      </c>
      <c r="AH4048" s="8">
        <f>IF(VOZ_WHATSAPP[[#This Row],[Estado Legal]]="No Cumple",0,IF(VOZ_WHATSAPP[[#This Row],[Realiza lectura de guion Legal]]="No Cumple",VOZ_WHATSAPP[[#This Row],[Nota 2]]-50%,VOZ_WHATSAPP[[#This Row],[Nota 2]]))</f>
        <v>0</v>
      </c>
    </row>
    <row r="4049" spans="1:34" x14ac:dyDescent="0.25">
      <c r="A4049" s="2" t="str">
        <f>VOZ_WHATSAPP[[#This Row],[ID Asesor]]&amp;VOZ_WHATSAPP[[#This Row],[Fecha Monitoreo]]</f>
        <v>409345917</v>
      </c>
      <c r="B4049" s="2">
        <v>45917</v>
      </c>
      <c r="C4049" s="1" t="s">
        <v>50</v>
      </c>
      <c r="D4049" s="1">
        <v>4093</v>
      </c>
      <c r="E4049" s="2">
        <v>45917</v>
      </c>
      <c r="F4049" s="3">
        <v>0.41041666666666665</v>
      </c>
      <c r="G4049" s="1" t="s">
        <v>43</v>
      </c>
      <c r="H4049" s="1" t="s">
        <v>71</v>
      </c>
      <c r="I4049" s="1"/>
      <c r="J4049" s="1"/>
      <c r="K4049" s="1"/>
      <c r="L4049" s="1" t="s">
        <v>46</v>
      </c>
      <c r="M4049" s="1" t="s">
        <v>47</v>
      </c>
      <c r="N4049" s="1" t="s">
        <v>46</v>
      </c>
      <c r="O4049" s="1" t="s">
        <v>46</v>
      </c>
      <c r="P4049" s="1" t="s">
        <v>46</v>
      </c>
      <c r="Q4049" s="1" t="s">
        <v>46</v>
      </c>
      <c r="R4049" s="1" t="s">
        <v>46</v>
      </c>
      <c r="S4049" s="1" t="s">
        <v>46</v>
      </c>
      <c r="T4049" s="12" t="str">
        <f>IF(OR(VOZ_WHATSAPP[[#This Row],[Brinda argumentos coherentes a la objeción]]="No Cumple",VOZ_WHATSAPP[[#This Row],[Despliegue de Beneficios y/o consecuencias]]="No Cumple"),"Sin Negocio","Negocio")</f>
        <v>Negocio</v>
      </c>
      <c r="U4049" s="1" t="s">
        <v>48</v>
      </c>
      <c r="V4049" s="1" t="s">
        <v>48</v>
      </c>
      <c r="W4049" s="1" t="s">
        <v>48</v>
      </c>
      <c r="X4049" s="12" t="str">
        <f>IF(OR(VOZ_WHATSAPP[[#This Row],[Confirma Valor de pago]]="No Cumple",VOZ_WHATSAPP[[#This Row],[Confirma hora de pago]]="No Cumple",VOZ_WHATSAPP[[#This Row],[Confirma medio de pago]]="No Cumple"),"Sin Cierre","Cierre")</f>
        <v>Cierre</v>
      </c>
      <c r="Y4049" s="1" t="s">
        <v>46</v>
      </c>
      <c r="Z4049" s="1" t="s">
        <v>54</v>
      </c>
      <c r="AA4049" s="1" t="s">
        <v>46</v>
      </c>
      <c r="AB4049" s="1" t="s">
        <v>46</v>
      </c>
      <c r="AC4049" s="11" t="str">
        <f>IF(OR(VOZ_WHATSAPP[[#This Row],[La comunicación es asertiva, con respeto y evita maltrato]]="No Cumple",VOZ_WHATSAPP[[#This Row],[Cumple con las normativas legales]]="No Cumple"),"No Cumple","Cumple")</f>
        <v>Cumple</v>
      </c>
      <c r="AD4049" s="1" t="s">
        <v>46</v>
      </c>
      <c r="AE4049" s="1" t="s">
        <v>3456</v>
      </c>
      <c r="AF4049" s="4">
        <v>0.81</v>
      </c>
      <c r="AG4049" s="4">
        <f>IF(AND(VOZ_WHATSAPP[[#This Row],[Estado Cierre]]="Sin Cierre",VOZ_WHATSAPP[[#This Row],[Nota Negocio]]="Sin Negocio"),VOZ_WHATSAPP[[#This Row],[Nota]]-24%,VOZ_WHATSAPP[[#This Row],[Nota]])</f>
        <v>0.81</v>
      </c>
      <c r="AH4049" s="8">
        <f>IF(VOZ_WHATSAPP[[#This Row],[Estado Legal]]="No Cumple",0,IF(VOZ_WHATSAPP[[#This Row],[Realiza lectura de guion Legal]]="No Cumple",VOZ_WHATSAPP[[#This Row],[Nota 2]]-50%,VOZ_WHATSAPP[[#This Row],[Nota 2]]))</f>
        <v>0.81</v>
      </c>
    </row>
    <row r="4050" spans="1:34" x14ac:dyDescent="0.25">
      <c r="A4050" s="2" t="str">
        <f>VOZ_WHATSAPP[[#This Row],[ID Asesor]]&amp;VOZ_WHATSAPP[[#This Row],[Fecha Monitoreo]]</f>
        <v>304845917</v>
      </c>
      <c r="B4050" s="2">
        <v>45917</v>
      </c>
      <c r="C4050" s="1" t="s">
        <v>50</v>
      </c>
      <c r="D4050" s="1">
        <v>3048</v>
      </c>
      <c r="E4050" s="2">
        <v>45917</v>
      </c>
      <c r="F4050" s="3">
        <v>0.32222222222222224</v>
      </c>
      <c r="G4050" s="1" t="s">
        <v>43</v>
      </c>
      <c r="H4050" s="1" t="s">
        <v>44</v>
      </c>
      <c r="I4050" s="1">
        <v>1256</v>
      </c>
      <c r="J4050" s="1">
        <v>3125834237</v>
      </c>
      <c r="K4050" s="1" t="s">
        <v>45</v>
      </c>
      <c r="L4050" s="1" t="s">
        <v>46</v>
      </c>
      <c r="M4050" s="1" t="s">
        <v>46</v>
      </c>
      <c r="N4050" s="1" t="s">
        <v>46</v>
      </c>
      <c r="O4050" s="1" t="s">
        <v>46</v>
      </c>
      <c r="P4050" s="1" t="s">
        <v>46</v>
      </c>
      <c r="Q4050" s="1" t="s">
        <v>46</v>
      </c>
      <c r="R4050" s="1" t="s">
        <v>46</v>
      </c>
      <c r="S4050" s="1" t="s">
        <v>46</v>
      </c>
      <c r="T4050" s="12" t="str">
        <f>IF(OR(VOZ_WHATSAPP[[#This Row],[Brinda argumentos coherentes a la objeción]]="No Cumple",VOZ_WHATSAPP[[#This Row],[Despliegue de Beneficios y/o consecuencias]]="No Cumple"),"Sin Negocio","Negocio")</f>
        <v>Negocio</v>
      </c>
      <c r="U4050" s="1" t="s">
        <v>48</v>
      </c>
      <c r="V4050" s="1" t="s">
        <v>48</v>
      </c>
      <c r="W4050" s="1" t="s">
        <v>48</v>
      </c>
      <c r="X4050" s="12" t="str">
        <f>IF(OR(VOZ_WHATSAPP[[#This Row],[Confirma Valor de pago]]="No Cumple",VOZ_WHATSAPP[[#This Row],[Confirma hora de pago]]="No Cumple",VOZ_WHATSAPP[[#This Row],[Confirma medio de pago]]="No Cumple"),"Sin Cierre","Cierre")</f>
        <v>Cierre</v>
      </c>
      <c r="Y4050" s="1" t="s">
        <v>46</v>
      </c>
      <c r="Z4050" s="1" t="s">
        <v>46</v>
      </c>
      <c r="AA4050" s="1" t="s">
        <v>46</v>
      </c>
      <c r="AB4050" s="1" t="s">
        <v>46</v>
      </c>
      <c r="AC4050" s="11" t="str">
        <f>IF(OR(VOZ_WHATSAPP[[#This Row],[La comunicación es asertiva, con respeto y evita maltrato]]="No Cumple",VOZ_WHATSAPP[[#This Row],[Cumple con las normativas legales]]="No Cumple"),"No Cumple","Cumple")</f>
        <v>Cumple</v>
      </c>
      <c r="AD4050" s="1" t="s">
        <v>46</v>
      </c>
      <c r="AE4050" s="1" t="s">
        <v>3228</v>
      </c>
      <c r="AF4050" s="4">
        <v>1</v>
      </c>
      <c r="AG4050" s="4">
        <f>IF(AND(VOZ_WHATSAPP[[#This Row],[Estado Cierre]]="Sin Cierre",VOZ_WHATSAPP[[#This Row],[Nota Negocio]]="Sin Negocio"),VOZ_WHATSAPP[[#This Row],[Nota]]-24%,VOZ_WHATSAPP[[#This Row],[Nota]])</f>
        <v>1</v>
      </c>
      <c r="AH4050" s="8">
        <f>IF(VOZ_WHATSAPP[[#This Row],[Estado Legal]]="No Cumple",0,IF(VOZ_WHATSAPP[[#This Row],[Realiza lectura de guion Legal]]="No Cumple",VOZ_WHATSAPP[[#This Row],[Nota 2]]-50%,VOZ_WHATSAPP[[#This Row],[Nota 2]]))</f>
        <v>1</v>
      </c>
    </row>
    <row r="4051" spans="1:34" x14ac:dyDescent="0.25">
      <c r="A4051" s="2" t="str">
        <f>VOZ_WHATSAPP[[#This Row],[ID Asesor]]&amp;VOZ_WHATSAPP[[#This Row],[Fecha Monitoreo]]</f>
        <v>394245917</v>
      </c>
      <c r="B4051" s="2">
        <v>45917</v>
      </c>
      <c r="C4051" s="1" t="s">
        <v>50</v>
      </c>
      <c r="D4051" s="1">
        <v>3942</v>
      </c>
      <c r="E4051" s="2">
        <v>45917</v>
      </c>
      <c r="F4051" s="3">
        <v>0.45833333333333331</v>
      </c>
      <c r="G4051" s="1" t="s">
        <v>51</v>
      </c>
      <c r="H4051" s="1" t="s">
        <v>44</v>
      </c>
      <c r="I4051" s="1">
        <v>210020469</v>
      </c>
      <c r="J4051" s="1">
        <v>3028317190</v>
      </c>
      <c r="K4051" s="1" t="s">
        <v>49</v>
      </c>
      <c r="L4051" s="1" t="s">
        <v>46</v>
      </c>
      <c r="M4051" s="1" t="s">
        <v>46</v>
      </c>
      <c r="N4051" s="1" t="s">
        <v>46</v>
      </c>
      <c r="O4051" s="1" t="s">
        <v>46</v>
      </c>
      <c r="P4051" s="1" t="s">
        <v>46</v>
      </c>
      <c r="Q4051" s="1" t="s">
        <v>47</v>
      </c>
      <c r="R4051" s="1" t="s">
        <v>46</v>
      </c>
      <c r="S4051" s="1" t="s">
        <v>46</v>
      </c>
      <c r="T4051" s="12" t="str">
        <f>IF(OR(VOZ_WHATSAPP[[#This Row],[Brinda argumentos coherentes a la objeción]]="No Cumple",VOZ_WHATSAPP[[#This Row],[Despliegue de Beneficios y/o consecuencias]]="No Cumple"),"Sin Negocio","Negocio")</f>
        <v>Negocio</v>
      </c>
      <c r="U4051" s="1" t="s">
        <v>48</v>
      </c>
      <c r="V4051" s="1" t="s">
        <v>48</v>
      </c>
      <c r="W4051" s="1" t="s">
        <v>48</v>
      </c>
      <c r="X4051" s="12" t="str">
        <f>IF(OR(VOZ_WHATSAPP[[#This Row],[Confirma Valor de pago]]="No Cumple",VOZ_WHATSAPP[[#This Row],[Confirma hora de pago]]="No Cumple",VOZ_WHATSAPP[[#This Row],[Confirma medio de pago]]="No Cumple"),"Sin Cierre","Cierre")</f>
        <v>Cierre</v>
      </c>
      <c r="Y4051" s="1" t="s">
        <v>54</v>
      </c>
      <c r="Z4051" s="1" t="s">
        <v>46</v>
      </c>
      <c r="AA4051" s="1" t="s">
        <v>46</v>
      </c>
      <c r="AB4051" s="1" t="s">
        <v>46</v>
      </c>
      <c r="AC4051" s="11" t="str">
        <f>IF(OR(VOZ_WHATSAPP[[#This Row],[La comunicación es asertiva, con respeto y evita maltrato]]="No Cumple",VOZ_WHATSAPP[[#This Row],[Cumple con las normativas legales]]="No Cumple"),"No Cumple","Cumple")</f>
        <v>Cumple</v>
      </c>
      <c r="AD4051" s="1" t="s">
        <v>47</v>
      </c>
      <c r="AE4051" s="1" t="s">
        <v>3457</v>
      </c>
      <c r="AF4051" s="4">
        <v>0.82</v>
      </c>
      <c r="AG4051" s="4">
        <f>IF(AND(VOZ_WHATSAPP[[#This Row],[Estado Cierre]]="Sin Cierre",VOZ_WHATSAPP[[#This Row],[Nota Negocio]]="Sin Negocio"),VOZ_WHATSAPP[[#This Row],[Nota]]-24%,VOZ_WHATSAPP[[#This Row],[Nota]])</f>
        <v>0.82</v>
      </c>
      <c r="AH4051" s="8">
        <f>IF(VOZ_WHATSAPP[[#This Row],[Estado Legal]]="No Cumple",0,IF(VOZ_WHATSAPP[[#This Row],[Realiza lectura de guion Legal]]="No Cumple",VOZ_WHATSAPP[[#This Row],[Nota 2]]-50%,VOZ_WHATSAPP[[#This Row],[Nota 2]]))</f>
        <v>0.31999999999999995</v>
      </c>
    </row>
    <row r="4052" spans="1:34" x14ac:dyDescent="0.25">
      <c r="A4052" s="2" t="str">
        <f>VOZ_WHATSAPP[[#This Row],[ID Asesor]]&amp;VOZ_WHATSAPP[[#This Row],[Fecha Monitoreo]]</f>
        <v>296645917</v>
      </c>
      <c r="B4052" s="2">
        <v>45917</v>
      </c>
      <c r="C4052" s="1" t="s">
        <v>42</v>
      </c>
      <c r="D4052" s="1">
        <v>2966</v>
      </c>
      <c r="E4052" s="2">
        <v>45917</v>
      </c>
      <c r="F4052" s="3">
        <v>0.47430555555555554</v>
      </c>
      <c r="G4052" s="1" t="s">
        <v>51</v>
      </c>
      <c r="H4052" s="1" t="s">
        <v>71</v>
      </c>
      <c r="I4052" s="1"/>
      <c r="J4052" s="1"/>
      <c r="K4052" s="1"/>
      <c r="L4052" s="1" t="s">
        <v>46</v>
      </c>
      <c r="M4052" s="1" t="s">
        <v>48</v>
      </c>
      <c r="N4052" s="1" t="s">
        <v>48</v>
      </c>
      <c r="O4052" s="1" t="s">
        <v>48</v>
      </c>
      <c r="P4052" s="1" t="s">
        <v>48</v>
      </c>
      <c r="Q4052" s="1" t="s">
        <v>48</v>
      </c>
      <c r="R4052" s="1" t="s">
        <v>48</v>
      </c>
      <c r="S4052" s="1" t="s">
        <v>47</v>
      </c>
      <c r="T4052" s="12" t="str">
        <f>IF(OR(VOZ_WHATSAPP[[#This Row],[Brinda argumentos coherentes a la objeción]]="No Cumple",VOZ_WHATSAPP[[#This Row],[Despliegue de Beneficios y/o consecuencias]]="No Cumple"),"Sin Negocio","Negocio")</f>
        <v>Sin Negocio</v>
      </c>
      <c r="U4052" s="1" t="s">
        <v>48</v>
      </c>
      <c r="V4052" s="1" t="s">
        <v>48</v>
      </c>
      <c r="W4052" s="1" t="s">
        <v>48</v>
      </c>
      <c r="X4052" s="12" t="str">
        <f>IF(OR(VOZ_WHATSAPP[[#This Row],[Confirma Valor de pago]]="No Cumple",VOZ_WHATSAPP[[#This Row],[Confirma hora de pago]]="No Cumple",VOZ_WHATSAPP[[#This Row],[Confirma medio de pago]]="No Cumple"),"Sin Cierre","Cierre")</f>
        <v>Cierre</v>
      </c>
      <c r="Y4052" s="1" t="s">
        <v>54</v>
      </c>
      <c r="Z4052" s="1" t="s">
        <v>46</v>
      </c>
      <c r="AA4052" s="1" t="s">
        <v>46</v>
      </c>
      <c r="AB4052" s="1" t="s">
        <v>46</v>
      </c>
      <c r="AC4052" s="11" t="str">
        <f>IF(OR(VOZ_WHATSAPP[[#This Row],[La comunicación es asertiva, con respeto y evita maltrato]]="No Cumple",VOZ_WHATSAPP[[#This Row],[Cumple con las normativas legales]]="No Cumple"),"No Cumple","Cumple")</f>
        <v>Cumple</v>
      </c>
      <c r="AD4052" s="1" t="s">
        <v>48</v>
      </c>
      <c r="AE4052" s="1" t="s">
        <v>3458</v>
      </c>
      <c r="AF4052" s="4">
        <v>0.82</v>
      </c>
      <c r="AG4052" s="4">
        <f>IF(AND(VOZ_WHATSAPP[[#This Row],[Estado Cierre]]="Sin Cierre",VOZ_WHATSAPP[[#This Row],[Nota Negocio]]="Sin Negocio"),VOZ_WHATSAPP[[#This Row],[Nota]]-24%,VOZ_WHATSAPP[[#This Row],[Nota]])</f>
        <v>0.82</v>
      </c>
      <c r="AH4052" s="8">
        <f>IF(VOZ_WHATSAPP[[#This Row],[Estado Legal]]="No Cumple",0,IF(VOZ_WHATSAPP[[#This Row],[Realiza lectura de guion Legal]]="No Cumple",VOZ_WHATSAPP[[#This Row],[Nota 2]]-50%,VOZ_WHATSAPP[[#This Row],[Nota 2]]))</f>
        <v>0.82</v>
      </c>
    </row>
    <row r="4053" spans="1:34" x14ac:dyDescent="0.25">
      <c r="A4053" s="2" t="str">
        <f>VOZ_WHATSAPP[[#This Row],[ID Asesor]]&amp;VOZ_WHATSAPP[[#This Row],[Fecha Monitoreo]]</f>
        <v>362345917</v>
      </c>
      <c r="B4053" s="2">
        <v>45917</v>
      </c>
      <c r="C4053" s="1" t="s">
        <v>696</v>
      </c>
      <c r="D4053" s="1">
        <v>3623</v>
      </c>
      <c r="E4053" s="2">
        <v>45917</v>
      </c>
      <c r="F4053" s="3">
        <v>0.64166666666666672</v>
      </c>
      <c r="G4053" s="1" t="s">
        <v>58</v>
      </c>
      <c r="H4053" s="1" t="s">
        <v>44</v>
      </c>
      <c r="I4053" s="1">
        <v>459</v>
      </c>
      <c r="J4053" s="1">
        <v>3004466671</v>
      </c>
      <c r="K4053" s="1" t="s">
        <v>45</v>
      </c>
      <c r="L4053" s="1" t="s">
        <v>46</v>
      </c>
      <c r="M4053" s="1" t="s">
        <v>47</v>
      </c>
      <c r="N4053" s="1" t="s">
        <v>46</v>
      </c>
      <c r="O4053" s="1" t="s">
        <v>48</v>
      </c>
      <c r="P4053" s="1" t="s">
        <v>48</v>
      </c>
      <c r="Q4053" s="1" t="s">
        <v>46</v>
      </c>
      <c r="R4053" s="1" t="s">
        <v>46</v>
      </c>
      <c r="S4053" s="1" t="s">
        <v>46</v>
      </c>
      <c r="T4053" s="12" t="str">
        <f>IF(OR(VOZ_WHATSAPP[[#This Row],[Brinda argumentos coherentes a la objeción]]="No Cumple",VOZ_WHATSAPP[[#This Row],[Despliegue de Beneficios y/o consecuencias]]="No Cumple"),"Sin Negocio","Negocio")</f>
        <v>Negocio</v>
      </c>
      <c r="U4053" s="1" t="s">
        <v>48</v>
      </c>
      <c r="V4053" s="1" t="s">
        <v>48</v>
      </c>
      <c r="W4053" s="1" t="s">
        <v>48</v>
      </c>
      <c r="X4053" s="12" t="str">
        <f>IF(OR(VOZ_WHATSAPP[[#This Row],[Confirma Valor de pago]]="No Cumple",VOZ_WHATSAPP[[#This Row],[Confirma hora de pago]]="No Cumple",VOZ_WHATSAPP[[#This Row],[Confirma medio de pago]]="No Cumple"),"Sin Cierre","Cierre")</f>
        <v>Cierre</v>
      </c>
      <c r="Y4053" s="1" t="s">
        <v>48</v>
      </c>
      <c r="Z4053" s="1" t="s">
        <v>54</v>
      </c>
      <c r="AA4053" s="1" t="s">
        <v>46</v>
      </c>
      <c r="AB4053" s="1" t="s">
        <v>46</v>
      </c>
      <c r="AC4053" s="11" t="str">
        <f>IF(OR(VOZ_WHATSAPP[[#This Row],[La comunicación es asertiva, con respeto y evita maltrato]]="No Cumple",VOZ_WHATSAPP[[#This Row],[Cumple con las normativas legales]]="No Cumple"),"No Cumple","Cumple")</f>
        <v>Cumple</v>
      </c>
      <c r="AD4053" s="1" t="s">
        <v>48</v>
      </c>
      <c r="AE4053" s="1" t="s">
        <v>3459</v>
      </c>
      <c r="AF4053" s="4">
        <v>0.81</v>
      </c>
      <c r="AG4053" s="4">
        <f>IF(AND(VOZ_WHATSAPP[[#This Row],[Estado Cierre]]="Sin Cierre",VOZ_WHATSAPP[[#This Row],[Nota Negocio]]="Sin Negocio"),VOZ_WHATSAPP[[#This Row],[Nota]]-24%,VOZ_WHATSAPP[[#This Row],[Nota]])</f>
        <v>0.81</v>
      </c>
      <c r="AH4053" s="8">
        <f>IF(VOZ_WHATSAPP[[#This Row],[Estado Legal]]="No Cumple",0,IF(VOZ_WHATSAPP[[#This Row],[Realiza lectura de guion Legal]]="No Cumple",VOZ_WHATSAPP[[#This Row],[Nota 2]]-50%,VOZ_WHATSAPP[[#This Row],[Nota 2]]))</f>
        <v>0.81</v>
      </c>
    </row>
    <row r="4054" spans="1:34" x14ac:dyDescent="0.25">
      <c r="A4054" s="2" t="str">
        <f>VOZ_WHATSAPP[[#This Row],[ID Asesor]]&amp;VOZ_WHATSAPP[[#This Row],[Fecha Monitoreo]]</f>
        <v>412245917</v>
      </c>
      <c r="B4054" s="2">
        <v>45917</v>
      </c>
      <c r="C4054" s="1" t="s">
        <v>126</v>
      </c>
      <c r="D4054" s="1">
        <v>4122</v>
      </c>
      <c r="E4054" s="2">
        <v>45917</v>
      </c>
      <c r="F4054" s="3">
        <v>0.46250000000000002</v>
      </c>
      <c r="G4054" s="1" t="s">
        <v>80</v>
      </c>
      <c r="H4054" s="1" t="s">
        <v>44</v>
      </c>
      <c r="I4054" s="1">
        <v>424</v>
      </c>
      <c r="J4054" s="1">
        <v>3222566221</v>
      </c>
      <c r="K4054" s="1" t="s">
        <v>45</v>
      </c>
      <c r="L4054" s="1" t="s">
        <v>46</v>
      </c>
      <c r="M4054" s="1" t="s">
        <v>46</v>
      </c>
      <c r="N4054" s="1" t="s">
        <v>46</v>
      </c>
      <c r="O4054" s="1" t="s">
        <v>46</v>
      </c>
      <c r="P4054" s="1" t="s">
        <v>46</v>
      </c>
      <c r="Q4054" s="1" t="s">
        <v>46</v>
      </c>
      <c r="R4054" s="1" t="s">
        <v>46</v>
      </c>
      <c r="S4054" s="1" t="s">
        <v>46</v>
      </c>
      <c r="T4054" s="12" t="str">
        <f>IF(OR(VOZ_WHATSAPP[[#This Row],[Brinda argumentos coherentes a la objeción]]="No Cumple",VOZ_WHATSAPP[[#This Row],[Despliegue de Beneficios y/o consecuencias]]="No Cumple"),"Sin Negocio","Negocio")</f>
        <v>Negocio</v>
      </c>
      <c r="U4054" s="1" t="s">
        <v>48</v>
      </c>
      <c r="V4054" s="1" t="s">
        <v>48</v>
      </c>
      <c r="W4054" s="1" t="s">
        <v>48</v>
      </c>
      <c r="X4054" s="12" t="str">
        <f>IF(OR(VOZ_WHATSAPP[[#This Row],[Confirma Valor de pago]]="No Cumple",VOZ_WHATSAPP[[#This Row],[Confirma hora de pago]]="No Cumple",VOZ_WHATSAPP[[#This Row],[Confirma medio de pago]]="No Cumple"),"Sin Cierre","Cierre")</f>
        <v>Cierre</v>
      </c>
      <c r="Y4054" s="1" t="s">
        <v>54</v>
      </c>
      <c r="Z4054" s="1" t="s">
        <v>46</v>
      </c>
      <c r="AA4054" s="1" t="s">
        <v>46</v>
      </c>
      <c r="AB4054" s="1" t="s">
        <v>46</v>
      </c>
      <c r="AC4054" s="11" t="str">
        <f>IF(OR(VOZ_WHATSAPP[[#This Row],[La comunicación es asertiva, con respeto y evita maltrato]]="No Cumple",VOZ_WHATSAPP[[#This Row],[Cumple con las normativas legales]]="No Cumple"),"No Cumple","Cumple")</f>
        <v>Cumple</v>
      </c>
      <c r="AD4054" s="1" t="s">
        <v>46</v>
      </c>
      <c r="AE4054" s="1" t="s">
        <v>3460</v>
      </c>
      <c r="AF4054" s="4">
        <v>0.92</v>
      </c>
      <c r="AG4054" s="4">
        <f>IF(AND(VOZ_WHATSAPP[[#This Row],[Estado Cierre]]="Sin Cierre",VOZ_WHATSAPP[[#This Row],[Nota Negocio]]="Sin Negocio"),VOZ_WHATSAPP[[#This Row],[Nota]]-24%,VOZ_WHATSAPP[[#This Row],[Nota]])</f>
        <v>0.92</v>
      </c>
      <c r="AH4054" s="8">
        <f>IF(VOZ_WHATSAPP[[#This Row],[Estado Legal]]="No Cumple",0,IF(VOZ_WHATSAPP[[#This Row],[Realiza lectura de guion Legal]]="No Cumple",VOZ_WHATSAPP[[#This Row],[Nota 2]]-50%,VOZ_WHATSAPP[[#This Row],[Nota 2]]))</f>
        <v>0.92</v>
      </c>
    </row>
    <row r="4055" spans="1:34" x14ac:dyDescent="0.25">
      <c r="A4055" s="2" t="str">
        <f>VOZ_WHATSAPP[[#This Row],[ID Asesor]]&amp;VOZ_WHATSAPP[[#This Row],[Fecha Monitoreo]]</f>
        <v>58445917</v>
      </c>
      <c r="B4055" s="2">
        <v>45917</v>
      </c>
      <c r="C4055" s="1" t="s">
        <v>696</v>
      </c>
      <c r="D4055" s="1">
        <v>584</v>
      </c>
      <c r="E4055" s="2">
        <v>45917</v>
      </c>
      <c r="F4055" s="3">
        <v>0.41597222222222224</v>
      </c>
      <c r="G4055" s="1" t="s">
        <v>51</v>
      </c>
      <c r="H4055" s="1" t="s">
        <v>71</v>
      </c>
      <c r="I4055" s="1"/>
      <c r="J4055" s="1"/>
      <c r="K4055" s="1"/>
      <c r="L4055" s="1" t="s">
        <v>46</v>
      </c>
      <c r="M4055" s="1" t="s">
        <v>47</v>
      </c>
      <c r="N4055" s="1" t="s">
        <v>46</v>
      </c>
      <c r="O4055" s="1" t="s">
        <v>48</v>
      </c>
      <c r="P4055" s="1" t="s">
        <v>48</v>
      </c>
      <c r="Q4055" s="1" t="s">
        <v>48</v>
      </c>
      <c r="R4055" s="1" t="s">
        <v>48</v>
      </c>
      <c r="S4055" s="1" t="s">
        <v>48</v>
      </c>
      <c r="T4055" s="12" t="str">
        <f>IF(OR(VOZ_WHATSAPP[[#This Row],[Brinda argumentos coherentes a la objeción]]="No Cumple",VOZ_WHATSAPP[[#This Row],[Despliegue de Beneficios y/o consecuencias]]="No Cumple"),"Sin Negocio","Negocio")</f>
        <v>Negocio</v>
      </c>
      <c r="U4055" s="1" t="s">
        <v>48</v>
      </c>
      <c r="V4055" s="1" t="s">
        <v>48</v>
      </c>
      <c r="W4055" s="1" t="s">
        <v>48</v>
      </c>
      <c r="X4055" s="12" t="str">
        <f>IF(OR(VOZ_WHATSAPP[[#This Row],[Confirma Valor de pago]]="No Cumple",VOZ_WHATSAPP[[#This Row],[Confirma hora de pago]]="No Cumple",VOZ_WHATSAPP[[#This Row],[Confirma medio de pago]]="No Cumple"),"Sin Cierre","Cierre")</f>
        <v>Cierre</v>
      </c>
      <c r="Y4055" s="1" t="s">
        <v>48</v>
      </c>
      <c r="Z4055" s="1" t="s">
        <v>46</v>
      </c>
      <c r="AA4055" s="1" t="s">
        <v>46</v>
      </c>
      <c r="AB4055" s="1" t="s">
        <v>46</v>
      </c>
      <c r="AC4055" s="11" t="str">
        <f>IF(OR(VOZ_WHATSAPP[[#This Row],[La comunicación es asertiva, con respeto y evita maltrato]]="No Cumple",VOZ_WHATSAPP[[#This Row],[Cumple con las normativas legales]]="No Cumple"),"No Cumple","Cumple")</f>
        <v>Cumple</v>
      </c>
      <c r="AD4055" s="1" t="s">
        <v>48</v>
      </c>
      <c r="AE4055" s="1" t="s">
        <v>3461</v>
      </c>
      <c r="AF4055" s="4">
        <v>0.96</v>
      </c>
      <c r="AG4055" s="4">
        <f>IF(AND(VOZ_WHATSAPP[[#This Row],[Estado Cierre]]="Sin Cierre",VOZ_WHATSAPP[[#This Row],[Nota Negocio]]="Sin Negocio"),VOZ_WHATSAPP[[#This Row],[Nota]]-24%,VOZ_WHATSAPP[[#This Row],[Nota]])</f>
        <v>0.96</v>
      </c>
      <c r="AH4055" s="8">
        <f>IF(VOZ_WHATSAPP[[#This Row],[Estado Legal]]="No Cumple",0,IF(VOZ_WHATSAPP[[#This Row],[Realiza lectura de guion Legal]]="No Cumple",VOZ_WHATSAPP[[#This Row],[Nota 2]]-50%,VOZ_WHATSAPP[[#This Row],[Nota 2]]))</f>
        <v>0.96</v>
      </c>
    </row>
    <row r="4056" spans="1:34" x14ac:dyDescent="0.25">
      <c r="A4056" s="2" t="str">
        <f>VOZ_WHATSAPP[[#This Row],[ID Asesor]]&amp;VOZ_WHATSAPP[[#This Row],[Fecha Monitoreo]]</f>
        <v>338045917</v>
      </c>
      <c r="B4056" s="2">
        <v>45917</v>
      </c>
      <c r="C4056" s="1" t="s">
        <v>126</v>
      </c>
      <c r="D4056" s="1">
        <v>3380</v>
      </c>
      <c r="E4056" s="2">
        <v>45917</v>
      </c>
      <c r="F4056" s="3">
        <v>0.50138888888888888</v>
      </c>
      <c r="G4056" s="1" t="s">
        <v>51</v>
      </c>
      <c r="H4056" s="1" t="s">
        <v>71</v>
      </c>
      <c r="I4056" s="1"/>
      <c r="J4056" s="1"/>
      <c r="K4056" s="1"/>
      <c r="L4056" s="1" t="s">
        <v>46</v>
      </c>
      <c r="M4056" s="1" t="s">
        <v>48</v>
      </c>
      <c r="N4056" s="1" t="s">
        <v>46</v>
      </c>
      <c r="O4056" s="1" t="s">
        <v>46</v>
      </c>
      <c r="P4056" s="1" t="s">
        <v>46</v>
      </c>
      <c r="Q4056" s="1" t="s">
        <v>46</v>
      </c>
      <c r="R4056" s="1" t="s">
        <v>46</v>
      </c>
      <c r="S4056" s="1" t="s">
        <v>46</v>
      </c>
      <c r="T4056" s="12" t="str">
        <f>IF(OR(VOZ_WHATSAPP[[#This Row],[Brinda argumentos coherentes a la objeción]]="No Cumple",VOZ_WHATSAPP[[#This Row],[Despliegue de Beneficios y/o consecuencias]]="No Cumple"),"Sin Negocio","Negocio")</f>
        <v>Negocio</v>
      </c>
      <c r="U4056" s="1" t="s">
        <v>48</v>
      </c>
      <c r="V4056" s="1" t="s">
        <v>48</v>
      </c>
      <c r="W4056" s="1" t="s">
        <v>48</v>
      </c>
      <c r="X4056" s="12" t="str">
        <f>IF(OR(VOZ_WHATSAPP[[#This Row],[Confirma Valor de pago]]="No Cumple",VOZ_WHATSAPP[[#This Row],[Confirma hora de pago]]="No Cumple",VOZ_WHATSAPP[[#This Row],[Confirma medio de pago]]="No Cumple"),"Sin Cierre","Cierre")</f>
        <v>Cierre</v>
      </c>
      <c r="Y4056" s="1" t="s">
        <v>48</v>
      </c>
      <c r="Z4056" s="1" t="s">
        <v>46</v>
      </c>
      <c r="AA4056" s="1" t="s">
        <v>46</v>
      </c>
      <c r="AB4056" s="1" t="s">
        <v>46</v>
      </c>
      <c r="AC4056" s="11" t="str">
        <f>IF(OR(VOZ_WHATSAPP[[#This Row],[La comunicación es asertiva, con respeto y evita maltrato]]="No Cumple",VOZ_WHATSAPP[[#This Row],[Cumple con las normativas legales]]="No Cumple"),"No Cumple","Cumple")</f>
        <v>Cumple</v>
      </c>
      <c r="AD4056" s="1" t="s">
        <v>46</v>
      </c>
      <c r="AE4056" s="1" t="s">
        <v>131</v>
      </c>
      <c r="AF4056" s="4">
        <v>1</v>
      </c>
      <c r="AG4056" s="4">
        <f>IF(AND(VOZ_WHATSAPP[[#This Row],[Estado Cierre]]="Sin Cierre",VOZ_WHATSAPP[[#This Row],[Nota Negocio]]="Sin Negocio"),VOZ_WHATSAPP[[#This Row],[Nota]]-24%,VOZ_WHATSAPP[[#This Row],[Nota]])</f>
        <v>1</v>
      </c>
      <c r="AH4056" s="8">
        <f>IF(VOZ_WHATSAPP[[#This Row],[Estado Legal]]="No Cumple",0,IF(VOZ_WHATSAPP[[#This Row],[Realiza lectura de guion Legal]]="No Cumple",VOZ_WHATSAPP[[#This Row],[Nota 2]]-50%,VOZ_WHATSAPP[[#This Row],[Nota 2]]))</f>
        <v>1</v>
      </c>
    </row>
    <row r="4057" spans="1:34" x14ac:dyDescent="0.25">
      <c r="A4057" s="2" t="str">
        <f>VOZ_WHATSAPP[[#This Row],[ID Asesor]]&amp;VOZ_WHATSAPP[[#This Row],[Fecha Monitoreo]]</f>
        <v>397245917</v>
      </c>
      <c r="B4057" s="2">
        <v>45917</v>
      </c>
      <c r="C4057" s="1" t="s">
        <v>42</v>
      </c>
      <c r="D4057" s="1">
        <v>3972</v>
      </c>
      <c r="E4057" s="2">
        <v>45917</v>
      </c>
      <c r="F4057" s="3">
        <v>0.41458333333333336</v>
      </c>
      <c r="G4057" s="1" t="s">
        <v>51</v>
      </c>
      <c r="H4057" s="1" t="s">
        <v>71</v>
      </c>
      <c r="I4057" s="1"/>
      <c r="J4057" s="1"/>
      <c r="K4057" s="1"/>
      <c r="L4057" s="1" t="s">
        <v>46</v>
      </c>
      <c r="M4057" s="1" t="s">
        <v>47</v>
      </c>
      <c r="N4057" s="1" t="s">
        <v>46</v>
      </c>
      <c r="O4057" s="1" t="s">
        <v>46</v>
      </c>
      <c r="P4057" s="1" t="s">
        <v>46</v>
      </c>
      <c r="Q4057" s="1" t="s">
        <v>46</v>
      </c>
      <c r="R4057" s="1" t="s">
        <v>47</v>
      </c>
      <c r="S4057" s="1" t="s">
        <v>46</v>
      </c>
      <c r="T4057" s="12" t="str">
        <f>IF(OR(VOZ_WHATSAPP[[#This Row],[Brinda argumentos coherentes a la objeción]]="No Cumple",VOZ_WHATSAPP[[#This Row],[Despliegue de Beneficios y/o consecuencias]]="No Cumple"),"Sin Negocio","Negocio")</f>
        <v>Sin Negocio</v>
      </c>
      <c r="U4057" s="1" t="s">
        <v>48</v>
      </c>
      <c r="V4057" s="1" t="s">
        <v>48</v>
      </c>
      <c r="W4057" s="1" t="s">
        <v>48</v>
      </c>
      <c r="X4057" s="12" t="str">
        <f>IF(OR(VOZ_WHATSAPP[[#This Row],[Confirma Valor de pago]]="No Cumple",VOZ_WHATSAPP[[#This Row],[Confirma hora de pago]]="No Cumple",VOZ_WHATSAPP[[#This Row],[Confirma medio de pago]]="No Cumple"),"Sin Cierre","Cierre")</f>
        <v>Cierre</v>
      </c>
      <c r="Y4057" s="1" t="s">
        <v>54</v>
      </c>
      <c r="Z4057" s="1" t="s">
        <v>54</v>
      </c>
      <c r="AA4057" s="1" t="s">
        <v>46</v>
      </c>
      <c r="AB4057" s="1" t="s">
        <v>54</v>
      </c>
      <c r="AC4057" s="11" t="str">
        <f>IF(OR(VOZ_WHATSAPP[[#This Row],[La comunicación es asertiva, con respeto y evita maltrato]]="No Cumple",VOZ_WHATSAPP[[#This Row],[Cumple con las normativas legales]]="No Cumple"),"No Cumple","Cumple")</f>
        <v>No Cumple</v>
      </c>
      <c r="AD4057" s="1" t="s">
        <v>47</v>
      </c>
      <c r="AE4057" s="1" t="s">
        <v>3462</v>
      </c>
      <c r="AF4057" s="4">
        <v>0.63</v>
      </c>
      <c r="AG4057" s="4">
        <f>IF(AND(VOZ_WHATSAPP[[#This Row],[Estado Cierre]]="Sin Cierre",VOZ_WHATSAPP[[#This Row],[Nota Negocio]]="Sin Negocio"),VOZ_WHATSAPP[[#This Row],[Nota]]-24%,VOZ_WHATSAPP[[#This Row],[Nota]])</f>
        <v>0.63</v>
      </c>
      <c r="AH4057" s="8">
        <f>IF(VOZ_WHATSAPP[[#This Row],[Estado Legal]]="No Cumple",0,IF(VOZ_WHATSAPP[[#This Row],[Realiza lectura de guion Legal]]="No Cumple",VOZ_WHATSAPP[[#This Row],[Nota 2]]-50%,VOZ_WHATSAPP[[#This Row],[Nota 2]]))</f>
        <v>0</v>
      </c>
    </row>
    <row r="4058" spans="1:34" x14ac:dyDescent="0.25">
      <c r="A4058" s="2" t="str">
        <f>VOZ_WHATSAPP[[#This Row],[ID Asesor]]&amp;VOZ_WHATSAPP[[#This Row],[Fecha Monitoreo]]</f>
        <v>383145917</v>
      </c>
      <c r="B4058" s="2">
        <v>45917</v>
      </c>
      <c r="C4058" s="1" t="s">
        <v>126</v>
      </c>
      <c r="D4058" s="1">
        <v>3831</v>
      </c>
      <c r="E4058" s="2">
        <v>45917</v>
      </c>
      <c r="F4058" s="3">
        <v>0.51388888888888884</v>
      </c>
      <c r="G4058" s="1" t="s">
        <v>80</v>
      </c>
      <c r="H4058" s="1" t="s">
        <v>71</v>
      </c>
      <c r="I4058" s="1"/>
      <c r="J4058" s="1"/>
      <c r="K4058" s="1"/>
      <c r="L4058" s="1" t="s">
        <v>46</v>
      </c>
      <c r="M4058" s="1" t="s">
        <v>48</v>
      </c>
      <c r="N4058" s="1" t="s">
        <v>46</v>
      </c>
      <c r="O4058" s="1" t="s">
        <v>46</v>
      </c>
      <c r="P4058" s="1" t="s">
        <v>46</v>
      </c>
      <c r="Q4058" s="1" t="s">
        <v>46</v>
      </c>
      <c r="R4058" s="1" t="s">
        <v>46</v>
      </c>
      <c r="S4058" s="1" t="s">
        <v>46</v>
      </c>
      <c r="T4058" s="12" t="str">
        <f>IF(OR(VOZ_WHATSAPP[[#This Row],[Brinda argumentos coherentes a la objeción]]="No Cumple",VOZ_WHATSAPP[[#This Row],[Despliegue de Beneficios y/o consecuencias]]="No Cumple"),"Sin Negocio","Negocio")</f>
        <v>Negocio</v>
      </c>
      <c r="U4058" s="1" t="s">
        <v>48</v>
      </c>
      <c r="V4058" s="1" t="s">
        <v>48</v>
      </c>
      <c r="W4058" s="1" t="s">
        <v>48</v>
      </c>
      <c r="X4058" s="12" t="str">
        <f>IF(OR(VOZ_WHATSAPP[[#This Row],[Confirma Valor de pago]]="No Cumple",VOZ_WHATSAPP[[#This Row],[Confirma hora de pago]]="No Cumple",VOZ_WHATSAPP[[#This Row],[Confirma medio de pago]]="No Cumple"),"Sin Cierre","Cierre")</f>
        <v>Cierre</v>
      </c>
      <c r="Y4058" s="1" t="s">
        <v>46</v>
      </c>
      <c r="Z4058" s="1" t="s">
        <v>46</v>
      </c>
      <c r="AA4058" s="1" t="s">
        <v>46</v>
      </c>
      <c r="AB4058" s="1" t="s">
        <v>46</v>
      </c>
      <c r="AC4058" s="11" t="str">
        <f>IF(OR(VOZ_WHATSAPP[[#This Row],[La comunicación es asertiva, con respeto y evita maltrato]]="No Cumple",VOZ_WHATSAPP[[#This Row],[Cumple con las normativas legales]]="No Cumple"),"No Cumple","Cumple")</f>
        <v>Cumple</v>
      </c>
      <c r="AD4058" s="1" t="s">
        <v>46</v>
      </c>
      <c r="AE4058" s="1" t="s">
        <v>131</v>
      </c>
      <c r="AF4058" s="4">
        <v>1</v>
      </c>
      <c r="AG4058" s="4">
        <f>IF(AND(VOZ_WHATSAPP[[#This Row],[Estado Cierre]]="Sin Cierre",VOZ_WHATSAPP[[#This Row],[Nota Negocio]]="Sin Negocio"),VOZ_WHATSAPP[[#This Row],[Nota]]-24%,VOZ_WHATSAPP[[#This Row],[Nota]])</f>
        <v>1</v>
      </c>
      <c r="AH4058" s="8">
        <f>IF(VOZ_WHATSAPP[[#This Row],[Estado Legal]]="No Cumple",0,IF(VOZ_WHATSAPP[[#This Row],[Realiza lectura de guion Legal]]="No Cumple",VOZ_WHATSAPP[[#This Row],[Nota 2]]-50%,VOZ_WHATSAPP[[#This Row],[Nota 2]]))</f>
        <v>1</v>
      </c>
    </row>
    <row r="4059" spans="1:34" x14ac:dyDescent="0.25">
      <c r="A4059" s="2" t="str">
        <f>VOZ_WHATSAPP[[#This Row],[ID Asesor]]&amp;VOZ_WHATSAPP[[#This Row],[Fecha Monitoreo]]</f>
        <v>350845917</v>
      </c>
      <c r="B4059" s="2">
        <v>45917</v>
      </c>
      <c r="C4059" s="1" t="s">
        <v>50</v>
      </c>
      <c r="D4059" s="1">
        <v>3508</v>
      </c>
      <c r="E4059" s="2">
        <v>45917</v>
      </c>
      <c r="F4059" s="3">
        <v>0.62708333333333333</v>
      </c>
      <c r="G4059" s="1" t="s">
        <v>43</v>
      </c>
      <c r="H4059" s="1" t="s">
        <v>44</v>
      </c>
      <c r="I4059" s="1">
        <v>11009587</v>
      </c>
      <c r="J4059" s="1">
        <v>3248579735</v>
      </c>
      <c r="K4059" s="1" t="s">
        <v>49</v>
      </c>
      <c r="L4059" s="1" t="s">
        <v>46</v>
      </c>
      <c r="M4059" s="1" t="s">
        <v>46</v>
      </c>
      <c r="N4059" s="1" t="s">
        <v>46</v>
      </c>
      <c r="O4059" s="1" t="s">
        <v>46</v>
      </c>
      <c r="P4059" s="1" t="s">
        <v>46</v>
      </c>
      <c r="Q4059" s="1" t="s">
        <v>46</v>
      </c>
      <c r="R4059" s="1" t="s">
        <v>46</v>
      </c>
      <c r="S4059" s="1" t="s">
        <v>46</v>
      </c>
      <c r="T4059" s="12" t="str">
        <f>IF(OR(VOZ_WHATSAPP[[#This Row],[Brinda argumentos coherentes a la objeción]]="No Cumple",VOZ_WHATSAPP[[#This Row],[Despliegue de Beneficios y/o consecuencias]]="No Cumple"),"Sin Negocio","Negocio")</f>
        <v>Negocio</v>
      </c>
      <c r="U4059" s="1" t="s">
        <v>48</v>
      </c>
      <c r="V4059" s="1" t="s">
        <v>48</v>
      </c>
      <c r="W4059" s="1" t="s">
        <v>48</v>
      </c>
      <c r="X4059" s="12" t="str">
        <f>IF(OR(VOZ_WHATSAPP[[#This Row],[Confirma Valor de pago]]="No Cumple",VOZ_WHATSAPP[[#This Row],[Confirma hora de pago]]="No Cumple",VOZ_WHATSAPP[[#This Row],[Confirma medio de pago]]="No Cumple"),"Sin Cierre","Cierre")</f>
        <v>Cierre</v>
      </c>
      <c r="Y4059" s="1" t="s">
        <v>46</v>
      </c>
      <c r="Z4059" s="1" t="s">
        <v>46</v>
      </c>
      <c r="AA4059" s="1" t="s">
        <v>46</v>
      </c>
      <c r="AB4059" s="1" t="s">
        <v>46</v>
      </c>
      <c r="AC4059" s="11" t="str">
        <f>IF(OR(VOZ_WHATSAPP[[#This Row],[La comunicación es asertiva, con respeto y evita maltrato]]="No Cumple",VOZ_WHATSAPP[[#This Row],[Cumple con las normativas legales]]="No Cumple"),"No Cumple","Cumple")</f>
        <v>Cumple</v>
      </c>
      <c r="AD4059" s="1" t="s">
        <v>46</v>
      </c>
      <c r="AE4059" s="1" t="s">
        <v>3463</v>
      </c>
      <c r="AF4059" s="4">
        <v>1</v>
      </c>
      <c r="AG4059" s="4">
        <f>IF(AND(VOZ_WHATSAPP[[#This Row],[Estado Cierre]]="Sin Cierre",VOZ_WHATSAPP[[#This Row],[Nota Negocio]]="Sin Negocio"),VOZ_WHATSAPP[[#This Row],[Nota]]-24%,VOZ_WHATSAPP[[#This Row],[Nota]])</f>
        <v>1</v>
      </c>
      <c r="AH4059" s="8">
        <f>IF(VOZ_WHATSAPP[[#This Row],[Estado Legal]]="No Cumple",0,IF(VOZ_WHATSAPP[[#This Row],[Realiza lectura de guion Legal]]="No Cumple",VOZ_WHATSAPP[[#This Row],[Nota 2]]-50%,VOZ_WHATSAPP[[#This Row],[Nota 2]]))</f>
        <v>1</v>
      </c>
    </row>
    <row r="4060" spans="1:34" x14ac:dyDescent="0.25">
      <c r="A4060" s="2" t="str">
        <f>VOZ_WHATSAPP[[#This Row],[ID Asesor]]&amp;VOZ_WHATSAPP[[#This Row],[Fecha Monitoreo]]</f>
        <v>364945917</v>
      </c>
      <c r="B4060" s="2">
        <v>45917</v>
      </c>
      <c r="C4060" s="1" t="s">
        <v>696</v>
      </c>
      <c r="D4060" s="1">
        <v>3649</v>
      </c>
      <c r="E4060" s="2">
        <v>45917</v>
      </c>
      <c r="F4060" s="3">
        <v>0.40555555555555556</v>
      </c>
      <c r="G4060" s="1" t="s">
        <v>58</v>
      </c>
      <c r="H4060" s="1" t="s">
        <v>71</v>
      </c>
      <c r="I4060" s="1"/>
      <c r="J4060" s="1"/>
      <c r="K4060" s="1"/>
      <c r="L4060" s="1" t="s">
        <v>47</v>
      </c>
      <c r="M4060" s="1" t="s">
        <v>46</v>
      </c>
      <c r="N4060" s="1" t="s">
        <v>46</v>
      </c>
      <c r="O4060" s="1" t="s">
        <v>48</v>
      </c>
      <c r="P4060" s="1" t="s">
        <v>48</v>
      </c>
      <c r="Q4060" s="1" t="s">
        <v>48</v>
      </c>
      <c r="R4060" s="1" t="s">
        <v>48</v>
      </c>
      <c r="S4060" s="1" t="s">
        <v>46</v>
      </c>
      <c r="T4060" s="12" t="str">
        <f>IF(OR(VOZ_WHATSAPP[[#This Row],[Brinda argumentos coherentes a la objeción]]="No Cumple",VOZ_WHATSAPP[[#This Row],[Despliegue de Beneficios y/o consecuencias]]="No Cumple"),"Sin Negocio","Negocio")</f>
        <v>Negocio</v>
      </c>
      <c r="U4060" s="1" t="s">
        <v>48</v>
      </c>
      <c r="V4060" s="1" t="s">
        <v>48</v>
      </c>
      <c r="W4060" s="1" t="s">
        <v>48</v>
      </c>
      <c r="X4060" s="12" t="str">
        <f>IF(OR(VOZ_WHATSAPP[[#This Row],[Confirma Valor de pago]]="No Cumple",VOZ_WHATSAPP[[#This Row],[Confirma hora de pago]]="No Cumple",VOZ_WHATSAPP[[#This Row],[Confirma medio de pago]]="No Cumple"),"Sin Cierre","Cierre")</f>
        <v>Cierre</v>
      </c>
      <c r="Y4060" s="1" t="s">
        <v>46</v>
      </c>
      <c r="Z4060" s="1" t="s">
        <v>46</v>
      </c>
      <c r="AA4060" s="1" t="s">
        <v>46</v>
      </c>
      <c r="AB4060" s="1" t="s">
        <v>46</v>
      </c>
      <c r="AC4060" s="11" t="str">
        <f>IF(OR(VOZ_WHATSAPP[[#This Row],[La comunicación es asertiva, con respeto y evita maltrato]]="No Cumple",VOZ_WHATSAPP[[#This Row],[Cumple con las normativas legales]]="No Cumple"),"No Cumple","Cumple")</f>
        <v>Cumple</v>
      </c>
      <c r="AD4060" s="1" t="s">
        <v>46</v>
      </c>
      <c r="AE4060" s="1" t="s">
        <v>1090</v>
      </c>
      <c r="AF4060" s="4">
        <v>0.96</v>
      </c>
      <c r="AG4060" s="4">
        <f>IF(AND(VOZ_WHATSAPP[[#This Row],[Estado Cierre]]="Sin Cierre",VOZ_WHATSAPP[[#This Row],[Nota Negocio]]="Sin Negocio"),VOZ_WHATSAPP[[#This Row],[Nota]]-24%,VOZ_WHATSAPP[[#This Row],[Nota]])</f>
        <v>0.96</v>
      </c>
      <c r="AH4060" s="8">
        <f>IF(VOZ_WHATSAPP[[#This Row],[Estado Legal]]="No Cumple",0,IF(VOZ_WHATSAPP[[#This Row],[Realiza lectura de guion Legal]]="No Cumple",VOZ_WHATSAPP[[#This Row],[Nota 2]]-50%,VOZ_WHATSAPP[[#This Row],[Nota 2]]))</f>
        <v>0.96</v>
      </c>
    </row>
    <row r="4061" spans="1:34" x14ac:dyDescent="0.25">
      <c r="A4061" s="2" t="str">
        <f>VOZ_WHATSAPP[[#This Row],[ID Asesor]]&amp;VOZ_WHATSAPP[[#This Row],[Fecha Monitoreo]]</f>
        <v>386445917</v>
      </c>
      <c r="B4061" s="2">
        <v>45917</v>
      </c>
      <c r="C4061" s="1" t="s">
        <v>126</v>
      </c>
      <c r="D4061" s="1">
        <v>3864</v>
      </c>
      <c r="E4061" s="2">
        <v>45917</v>
      </c>
      <c r="F4061" s="3">
        <v>0.38333333333333336</v>
      </c>
      <c r="G4061" s="1" t="s">
        <v>58</v>
      </c>
      <c r="H4061" s="1" t="s">
        <v>71</v>
      </c>
      <c r="I4061" s="1"/>
      <c r="J4061" s="1"/>
      <c r="K4061" s="1"/>
      <c r="L4061" s="1" t="s">
        <v>46</v>
      </c>
      <c r="M4061" s="1" t="s">
        <v>48</v>
      </c>
      <c r="N4061" s="1" t="s">
        <v>46</v>
      </c>
      <c r="O4061" s="1" t="s">
        <v>46</v>
      </c>
      <c r="P4061" s="1" t="s">
        <v>46</v>
      </c>
      <c r="Q4061" s="1" t="s">
        <v>48</v>
      </c>
      <c r="R4061" s="1" t="s">
        <v>48</v>
      </c>
      <c r="S4061" s="1" t="s">
        <v>48</v>
      </c>
      <c r="T4061" s="12" t="str">
        <f>IF(OR(VOZ_WHATSAPP[[#This Row],[Brinda argumentos coherentes a la objeción]]="No Cumple",VOZ_WHATSAPP[[#This Row],[Despliegue de Beneficios y/o consecuencias]]="No Cumple"),"Sin Negocio","Negocio")</f>
        <v>Negocio</v>
      </c>
      <c r="U4061" s="1" t="s">
        <v>48</v>
      </c>
      <c r="V4061" s="1" t="s">
        <v>48</v>
      </c>
      <c r="W4061" s="1" t="s">
        <v>48</v>
      </c>
      <c r="X4061" s="12" t="str">
        <f>IF(OR(VOZ_WHATSAPP[[#This Row],[Confirma Valor de pago]]="No Cumple",VOZ_WHATSAPP[[#This Row],[Confirma hora de pago]]="No Cumple",VOZ_WHATSAPP[[#This Row],[Confirma medio de pago]]="No Cumple"),"Sin Cierre","Cierre")</f>
        <v>Cierre</v>
      </c>
      <c r="Y4061" s="1" t="s">
        <v>46</v>
      </c>
      <c r="Z4061" s="1" t="s">
        <v>46</v>
      </c>
      <c r="AA4061" s="1" t="s">
        <v>46</v>
      </c>
      <c r="AB4061" s="1" t="s">
        <v>46</v>
      </c>
      <c r="AC4061" s="11" t="str">
        <f>IF(OR(VOZ_WHATSAPP[[#This Row],[La comunicación es asertiva, con respeto y evita maltrato]]="No Cumple",VOZ_WHATSAPP[[#This Row],[Cumple con las normativas legales]]="No Cumple"),"No Cumple","Cumple")</f>
        <v>Cumple</v>
      </c>
      <c r="AD4061" s="1" t="s">
        <v>46</v>
      </c>
      <c r="AE4061" s="1" t="s">
        <v>131</v>
      </c>
      <c r="AF4061" s="4">
        <v>1</v>
      </c>
      <c r="AG4061" s="4">
        <f>IF(AND(VOZ_WHATSAPP[[#This Row],[Estado Cierre]]="Sin Cierre",VOZ_WHATSAPP[[#This Row],[Nota Negocio]]="Sin Negocio"),VOZ_WHATSAPP[[#This Row],[Nota]]-24%,VOZ_WHATSAPP[[#This Row],[Nota]])</f>
        <v>1</v>
      </c>
      <c r="AH4061" s="8">
        <f>IF(VOZ_WHATSAPP[[#This Row],[Estado Legal]]="No Cumple",0,IF(VOZ_WHATSAPP[[#This Row],[Realiza lectura de guion Legal]]="No Cumple",VOZ_WHATSAPP[[#This Row],[Nota 2]]-50%,VOZ_WHATSAPP[[#This Row],[Nota 2]]))</f>
        <v>1</v>
      </c>
    </row>
    <row r="4062" spans="1:34" x14ac:dyDescent="0.25">
      <c r="A4062" s="2" t="str">
        <f>VOZ_WHATSAPP[[#This Row],[ID Asesor]]&amp;VOZ_WHATSAPP[[#This Row],[Fecha Monitoreo]]</f>
        <v>387345917</v>
      </c>
      <c r="B4062" s="2">
        <v>45917</v>
      </c>
      <c r="C4062" s="1" t="s">
        <v>50</v>
      </c>
      <c r="D4062" s="1">
        <v>3873</v>
      </c>
      <c r="E4062" s="2">
        <v>45917</v>
      </c>
      <c r="F4062" s="3">
        <v>0.4861111111111111</v>
      </c>
      <c r="G4062" s="1" t="s">
        <v>43</v>
      </c>
      <c r="H4062" s="1" t="s">
        <v>71</v>
      </c>
      <c r="I4062" s="1"/>
      <c r="J4062" s="1"/>
      <c r="K4062" s="1"/>
      <c r="L4062" s="1" t="s">
        <v>46</v>
      </c>
      <c r="M4062" s="1" t="s">
        <v>46</v>
      </c>
      <c r="N4062" s="1" t="s">
        <v>46</v>
      </c>
      <c r="O4062" s="1" t="s">
        <v>48</v>
      </c>
      <c r="P4062" s="1" t="s">
        <v>48</v>
      </c>
      <c r="Q4062" s="1" t="s">
        <v>48</v>
      </c>
      <c r="R4062" s="1" t="s">
        <v>48</v>
      </c>
      <c r="S4062" s="1" t="s">
        <v>48</v>
      </c>
      <c r="T4062" s="12" t="str">
        <f>IF(OR(VOZ_WHATSAPP[[#This Row],[Brinda argumentos coherentes a la objeción]]="No Cumple",VOZ_WHATSAPP[[#This Row],[Despliegue de Beneficios y/o consecuencias]]="No Cumple"),"Sin Negocio","Negocio")</f>
        <v>Negocio</v>
      </c>
      <c r="U4062" s="1" t="s">
        <v>48</v>
      </c>
      <c r="V4062" s="1" t="s">
        <v>48</v>
      </c>
      <c r="W4062" s="1" t="s">
        <v>48</v>
      </c>
      <c r="X4062" s="12" t="str">
        <f>IF(OR(VOZ_WHATSAPP[[#This Row],[Confirma Valor de pago]]="No Cumple",VOZ_WHATSAPP[[#This Row],[Confirma hora de pago]]="No Cumple",VOZ_WHATSAPP[[#This Row],[Confirma medio de pago]]="No Cumple"),"Sin Cierre","Cierre")</f>
        <v>Cierre</v>
      </c>
      <c r="Y4062" s="1" t="s">
        <v>48</v>
      </c>
      <c r="Z4062" s="1" t="s">
        <v>54</v>
      </c>
      <c r="AA4062" s="1" t="s">
        <v>46</v>
      </c>
      <c r="AB4062" s="1" t="s">
        <v>54</v>
      </c>
      <c r="AC4062" s="11" t="str">
        <f>IF(OR(VOZ_WHATSAPP[[#This Row],[La comunicación es asertiva, con respeto y evita maltrato]]="No Cumple",VOZ_WHATSAPP[[#This Row],[Cumple con las normativas legales]]="No Cumple"),"No Cumple","Cumple")</f>
        <v>No Cumple</v>
      </c>
      <c r="AD4062" s="1" t="s">
        <v>48</v>
      </c>
      <c r="AE4062" s="1" t="s">
        <v>3464</v>
      </c>
      <c r="AF4062" s="4">
        <v>0.85</v>
      </c>
      <c r="AG4062" s="4">
        <f>IF(AND(VOZ_WHATSAPP[[#This Row],[Estado Cierre]]="Sin Cierre",VOZ_WHATSAPP[[#This Row],[Nota Negocio]]="Sin Negocio"),VOZ_WHATSAPP[[#This Row],[Nota]]-24%,VOZ_WHATSAPP[[#This Row],[Nota]])</f>
        <v>0.85</v>
      </c>
      <c r="AH4062" s="8">
        <f>IF(VOZ_WHATSAPP[[#This Row],[Estado Legal]]="No Cumple",0,IF(VOZ_WHATSAPP[[#This Row],[Realiza lectura de guion Legal]]="No Cumple",VOZ_WHATSAPP[[#This Row],[Nota 2]]-50%,VOZ_WHATSAPP[[#This Row],[Nota 2]]))</f>
        <v>0</v>
      </c>
    </row>
    <row r="4063" spans="1:34" x14ac:dyDescent="0.25">
      <c r="A4063" s="2" t="str">
        <f>VOZ_WHATSAPP[[#This Row],[ID Asesor]]&amp;VOZ_WHATSAPP[[#This Row],[Fecha Monitoreo]]</f>
        <v>376945917</v>
      </c>
      <c r="B4063" s="2">
        <v>45917</v>
      </c>
      <c r="C4063" s="1" t="s">
        <v>696</v>
      </c>
      <c r="D4063" s="1">
        <v>3769</v>
      </c>
      <c r="E4063" s="2">
        <v>45917</v>
      </c>
      <c r="F4063" s="3">
        <v>0.66249999999999998</v>
      </c>
      <c r="G4063" s="1" t="s">
        <v>58</v>
      </c>
      <c r="H4063" s="1" t="s">
        <v>71</v>
      </c>
      <c r="I4063" s="1"/>
      <c r="J4063" s="1"/>
      <c r="K4063" s="1"/>
      <c r="L4063" s="1" t="s">
        <v>46</v>
      </c>
      <c r="M4063" s="1" t="s">
        <v>48</v>
      </c>
      <c r="N4063" s="1" t="s">
        <v>46</v>
      </c>
      <c r="O4063" s="1" t="s">
        <v>48</v>
      </c>
      <c r="P4063" s="1" t="s">
        <v>48</v>
      </c>
      <c r="Q4063" s="1" t="s">
        <v>48</v>
      </c>
      <c r="R4063" s="1" t="s">
        <v>48</v>
      </c>
      <c r="S4063" s="1" t="s">
        <v>48</v>
      </c>
      <c r="T4063" s="12" t="str">
        <f>IF(OR(VOZ_WHATSAPP[[#This Row],[Brinda argumentos coherentes a la objeción]]="No Cumple",VOZ_WHATSAPP[[#This Row],[Despliegue de Beneficios y/o consecuencias]]="No Cumple"),"Sin Negocio","Negocio")</f>
        <v>Negocio</v>
      </c>
      <c r="U4063" s="1" t="s">
        <v>48</v>
      </c>
      <c r="V4063" s="1" t="s">
        <v>48</v>
      </c>
      <c r="W4063" s="1" t="s">
        <v>48</v>
      </c>
      <c r="X4063" s="12" t="str">
        <f>IF(OR(VOZ_WHATSAPP[[#This Row],[Confirma Valor de pago]]="No Cumple",VOZ_WHATSAPP[[#This Row],[Confirma hora de pago]]="No Cumple",VOZ_WHATSAPP[[#This Row],[Confirma medio de pago]]="No Cumple"),"Sin Cierre","Cierre")</f>
        <v>Cierre</v>
      </c>
      <c r="Y4063" s="1" t="s">
        <v>48</v>
      </c>
      <c r="Z4063" s="1" t="s">
        <v>46</v>
      </c>
      <c r="AA4063" s="1" t="s">
        <v>46</v>
      </c>
      <c r="AB4063" s="1" t="s">
        <v>46</v>
      </c>
      <c r="AC4063" s="11" t="str">
        <f>IF(OR(VOZ_WHATSAPP[[#This Row],[La comunicación es asertiva, con respeto y evita maltrato]]="No Cumple",VOZ_WHATSAPP[[#This Row],[Cumple con las normativas legales]]="No Cumple"),"No Cumple","Cumple")</f>
        <v>Cumple</v>
      </c>
      <c r="AD4063" s="1" t="s">
        <v>48</v>
      </c>
      <c r="AE4063" s="1" t="s">
        <v>1090</v>
      </c>
      <c r="AF4063" s="4">
        <v>1</v>
      </c>
      <c r="AG4063" s="4">
        <f>IF(AND(VOZ_WHATSAPP[[#This Row],[Estado Cierre]]="Sin Cierre",VOZ_WHATSAPP[[#This Row],[Nota Negocio]]="Sin Negocio"),VOZ_WHATSAPP[[#This Row],[Nota]]-24%,VOZ_WHATSAPP[[#This Row],[Nota]])</f>
        <v>1</v>
      </c>
      <c r="AH4063" s="8">
        <f>IF(VOZ_WHATSAPP[[#This Row],[Estado Legal]]="No Cumple",0,IF(VOZ_WHATSAPP[[#This Row],[Realiza lectura de guion Legal]]="No Cumple",VOZ_WHATSAPP[[#This Row],[Nota 2]]-50%,VOZ_WHATSAPP[[#This Row],[Nota 2]]))</f>
        <v>1</v>
      </c>
    </row>
    <row r="4064" spans="1:34" x14ac:dyDescent="0.25">
      <c r="A4064" s="2" t="str">
        <f>VOZ_WHATSAPP[[#This Row],[ID Asesor]]&amp;VOZ_WHATSAPP[[#This Row],[Fecha Monitoreo]]</f>
        <v>366945917</v>
      </c>
      <c r="B4064" s="2">
        <v>45917</v>
      </c>
      <c r="C4064" s="1" t="s">
        <v>50</v>
      </c>
      <c r="D4064" s="1">
        <v>3669</v>
      </c>
      <c r="E4064" s="2">
        <v>45917</v>
      </c>
      <c r="F4064" s="3">
        <v>0.6118055555555556</v>
      </c>
      <c r="G4064" s="1" t="s">
        <v>51</v>
      </c>
      <c r="H4064" s="1" t="s">
        <v>71</v>
      </c>
      <c r="I4064" s="1"/>
      <c r="J4064" s="1"/>
      <c r="K4064" s="1"/>
      <c r="L4064" s="1" t="s">
        <v>46</v>
      </c>
      <c r="M4064" s="1" t="s">
        <v>46</v>
      </c>
      <c r="N4064" s="1" t="s">
        <v>46</v>
      </c>
      <c r="O4064" s="1" t="s">
        <v>46</v>
      </c>
      <c r="P4064" s="1" t="s">
        <v>48</v>
      </c>
      <c r="Q4064" s="1" t="s">
        <v>46</v>
      </c>
      <c r="R4064" s="1" t="s">
        <v>48</v>
      </c>
      <c r="S4064" s="1" t="s">
        <v>46</v>
      </c>
      <c r="T4064" s="12" t="str">
        <f>IF(OR(VOZ_WHATSAPP[[#This Row],[Brinda argumentos coherentes a la objeción]]="No Cumple",VOZ_WHATSAPP[[#This Row],[Despliegue de Beneficios y/o consecuencias]]="No Cumple"),"Sin Negocio","Negocio")</f>
        <v>Negocio</v>
      </c>
      <c r="U4064" s="1" t="s">
        <v>46</v>
      </c>
      <c r="V4064" s="1" t="s">
        <v>46</v>
      </c>
      <c r="W4064" s="1" t="s">
        <v>46</v>
      </c>
      <c r="X4064" s="12" t="str">
        <f>IF(OR(VOZ_WHATSAPP[[#This Row],[Confirma Valor de pago]]="No Cumple",VOZ_WHATSAPP[[#This Row],[Confirma hora de pago]]="No Cumple",VOZ_WHATSAPP[[#This Row],[Confirma medio de pago]]="No Cumple"),"Sin Cierre","Cierre")</f>
        <v>Cierre</v>
      </c>
      <c r="Y4064" s="1" t="s">
        <v>46</v>
      </c>
      <c r="Z4064" s="1" t="s">
        <v>46</v>
      </c>
      <c r="AA4064" s="1" t="s">
        <v>46</v>
      </c>
      <c r="AB4064" s="1" t="s">
        <v>46</v>
      </c>
      <c r="AC4064" s="11" t="str">
        <f>IF(OR(VOZ_WHATSAPP[[#This Row],[La comunicación es asertiva, con respeto y evita maltrato]]="No Cumple",VOZ_WHATSAPP[[#This Row],[Cumple con las normativas legales]]="No Cumple"),"No Cumple","Cumple")</f>
        <v>Cumple</v>
      </c>
      <c r="AD4064" s="1" t="s">
        <v>46</v>
      </c>
      <c r="AE4064" s="1" t="s">
        <v>53</v>
      </c>
      <c r="AF4064" s="4">
        <v>1</v>
      </c>
      <c r="AG4064" s="4">
        <f>IF(AND(VOZ_WHATSAPP[[#This Row],[Estado Cierre]]="Sin Cierre",VOZ_WHATSAPP[[#This Row],[Nota Negocio]]="Sin Negocio"),VOZ_WHATSAPP[[#This Row],[Nota]]-24%,VOZ_WHATSAPP[[#This Row],[Nota]])</f>
        <v>1</v>
      </c>
      <c r="AH4064" s="8">
        <f>IF(VOZ_WHATSAPP[[#This Row],[Estado Legal]]="No Cumple",0,IF(VOZ_WHATSAPP[[#This Row],[Realiza lectura de guion Legal]]="No Cumple",VOZ_WHATSAPP[[#This Row],[Nota 2]]-50%,VOZ_WHATSAPP[[#This Row],[Nota 2]]))</f>
        <v>1</v>
      </c>
    </row>
    <row r="4065" spans="1:34" x14ac:dyDescent="0.25">
      <c r="A4065" s="2" t="str">
        <f>VOZ_WHATSAPP[[#This Row],[ID Asesor]]&amp;VOZ_WHATSAPP[[#This Row],[Fecha Monitoreo]]</f>
        <v>396845917</v>
      </c>
      <c r="B4065" s="2">
        <v>45917</v>
      </c>
      <c r="C4065" s="1" t="s">
        <v>696</v>
      </c>
      <c r="D4065" s="1">
        <v>3968</v>
      </c>
      <c r="E4065" s="2">
        <v>45917</v>
      </c>
      <c r="F4065" s="3">
        <v>0.67777777777777781</v>
      </c>
      <c r="G4065" s="1" t="s">
        <v>58</v>
      </c>
      <c r="H4065" s="1" t="s">
        <v>71</v>
      </c>
      <c r="I4065" s="1"/>
      <c r="J4065" s="1"/>
      <c r="K4065" s="1"/>
      <c r="L4065" s="1" t="s">
        <v>46</v>
      </c>
      <c r="M4065" s="1" t="s">
        <v>48</v>
      </c>
      <c r="N4065" s="1" t="s">
        <v>46</v>
      </c>
      <c r="O4065" s="1" t="s">
        <v>48</v>
      </c>
      <c r="P4065" s="1" t="s">
        <v>48</v>
      </c>
      <c r="Q4065" s="1" t="s">
        <v>48</v>
      </c>
      <c r="R4065" s="1" t="s">
        <v>48</v>
      </c>
      <c r="S4065" s="1" t="s">
        <v>48</v>
      </c>
      <c r="T4065" s="12" t="str">
        <f>IF(OR(VOZ_WHATSAPP[[#This Row],[Brinda argumentos coherentes a la objeción]]="No Cumple",VOZ_WHATSAPP[[#This Row],[Despliegue de Beneficios y/o consecuencias]]="No Cumple"),"Sin Negocio","Negocio")</f>
        <v>Negocio</v>
      </c>
      <c r="U4065" s="1" t="s">
        <v>48</v>
      </c>
      <c r="V4065" s="1" t="s">
        <v>48</v>
      </c>
      <c r="W4065" s="1" t="s">
        <v>48</v>
      </c>
      <c r="X4065" s="12" t="str">
        <f>IF(OR(VOZ_WHATSAPP[[#This Row],[Confirma Valor de pago]]="No Cumple",VOZ_WHATSAPP[[#This Row],[Confirma hora de pago]]="No Cumple",VOZ_WHATSAPP[[#This Row],[Confirma medio de pago]]="No Cumple"),"Sin Cierre","Cierre")</f>
        <v>Cierre</v>
      </c>
      <c r="Y4065" s="1" t="s">
        <v>48</v>
      </c>
      <c r="Z4065" s="1" t="s">
        <v>46</v>
      </c>
      <c r="AA4065" s="1" t="s">
        <v>46</v>
      </c>
      <c r="AB4065" s="1" t="s">
        <v>46</v>
      </c>
      <c r="AC4065" s="11" t="str">
        <f>IF(OR(VOZ_WHATSAPP[[#This Row],[La comunicación es asertiva, con respeto y evita maltrato]]="No Cumple",VOZ_WHATSAPP[[#This Row],[Cumple con las normativas legales]]="No Cumple"),"No Cumple","Cumple")</f>
        <v>Cumple</v>
      </c>
      <c r="AD4065" s="1" t="s">
        <v>48</v>
      </c>
      <c r="AE4065" s="1" t="s">
        <v>1090</v>
      </c>
      <c r="AF4065" s="4">
        <v>1</v>
      </c>
      <c r="AG4065" s="4">
        <f>IF(AND(VOZ_WHATSAPP[[#This Row],[Estado Cierre]]="Sin Cierre",VOZ_WHATSAPP[[#This Row],[Nota Negocio]]="Sin Negocio"),VOZ_WHATSAPP[[#This Row],[Nota]]-24%,VOZ_WHATSAPP[[#This Row],[Nota]])</f>
        <v>1</v>
      </c>
      <c r="AH4065" s="8">
        <f>IF(VOZ_WHATSAPP[[#This Row],[Estado Legal]]="No Cumple",0,IF(VOZ_WHATSAPP[[#This Row],[Realiza lectura de guion Legal]]="No Cumple",VOZ_WHATSAPP[[#This Row],[Nota 2]]-50%,VOZ_WHATSAPP[[#This Row],[Nota 2]]))</f>
        <v>1</v>
      </c>
    </row>
    <row r="4066" spans="1:34" x14ac:dyDescent="0.25">
      <c r="A4066" s="2" t="str">
        <f>VOZ_WHATSAPP[[#This Row],[ID Asesor]]&amp;VOZ_WHATSAPP[[#This Row],[Fecha Monitoreo]]</f>
        <v>363245917</v>
      </c>
      <c r="B4066" s="2">
        <v>45917</v>
      </c>
      <c r="C4066" s="1" t="s">
        <v>42</v>
      </c>
      <c r="D4066" s="1">
        <v>3632</v>
      </c>
      <c r="E4066" s="2">
        <v>45917</v>
      </c>
      <c r="F4066" s="3">
        <v>0.16666666666666666</v>
      </c>
      <c r="G4066" s="1" t="s">
        <v>51</v>
      </c>
      <c r="H4066" s="1" t="s">
        <v>71</v>
      </c>
      <c r="I4066" s="1"/>
      <c r="J4066" s="1"/>
      <c r="K4066" s="1"/>
      <c r="L4066" s="1" t="s">
        <v>46</v>
      </c>
      <c r="M4066" s="1" t="s">
        <v>48</v>
      </c>
      <c r="N4066" s="1" t="s">
        <v>48</v>
      </c>
      <c r="O4066" s="1" t="s">
        <v>54</v>
      </c>
      <c r="P4066" s="1" t="s">
        <v>48</v>
      </c>
      <c r="Q4066" s="1" t="s">
        <v>48</v>
      </c>
      <c r="R4066" s="1" t="s">
        <v>48</v>
      </c>
      <c r="S4066" s="1" t="s">
        <v>48</v>
      </c>
      <c r="T4066" s="12" t="str">
        <f>IF(OR(VOZ_WHATSAPP[[#This Row],[Brinda argumentos coherentes a la objeción]]="No Cumple",VOZ_WHATSAPP[[#This Row],[Despliegue de Beneficios y/o consecuencias]]="No Cumple"),"Sin Negocio","Negocio")</f>
        <v>Negocio</v>
      </c>
      <c r="U4066" s="1" t="s">
        <v>48</v>
      </c>
      <c r="V4066" s="1" t="s">
        <v>48</v>
      </c>
      <c r="W4066" s="1" t="s">
        <v>48</v>
      </c>
      <c r="X4066" s="12" t="str">
        <f>IF(OR(VOZ_WHATSAPP[[#This Row],[Confirma Valor de pago]]="No Cumple",VOZ_WHATSAPP[[#This Row],[Confirma hora de pago]]="No Cumple",VOZ_WHATSAPP[[#This Row],[Confirma medio de pago]]="No Cumple"),"Sin Cierre","Cierre")</f>
        <v>Cierre</v>
      </c>
      <c r="Y4066" s="1" t="s">
        <v>48</v>
      </c>
      <c r="Z4066" s="1" t="s">
        <v>54</v>
      </c>
      <c r="AA4066" s="1" t="s">
        <v>46</v>
      </c>
      <c r="AB4066" s="1" t="s">
        <v>54</v>
      </c>
      <c r="AC4066" s="11" t="str">
        <f>IF(OR(VOZ_WHATSAPP[[#This Row],[La comunicación es asertiva, con respeto y evita maltrato]]="No Cumple",VOZ_WHATSAPP[[#This Row],[Cumple con las normativas legales]]="No Cumple"),"No Cumple","Cumple")</f>
        <v>No Cumple</v>
      </c>
      <c r="AD4066" s="1" t="s">
        <v>48</v>
      </c>
      <c r="AE4066" s="1" t="s">
        <v>3465</v>
      </c>
      <c r="AF4066" s="4">
        <v>0.8</v>
      </c>
      <c r="AG4066" s="4">
        <f>IF(AND(VOZ_WHATSAPP[[#This Row],[Estado Cierre]]="Sin Cierre",VOZ_WHATSAPP[[#This Row],[Nota Negocio]]="Sin Negocio"),VOZ_WHATSAPP[[#This Row],[Nota]]-24%,VOZ_WHATSAPP[[#This Row],[Nota]])</f>
        <v>0.8</v>
      </c>
      <c r="AH4066" s="8">
        <f>IF(VOZ_WHATSAPP[[#This Row],[Estado Legal]]="No Cumple",0,IF(VOZ_WHATSAPP[[#This Row],[Realiza lectura de guion Legal]]="No Cumple",VOZ_WHATSAPP[[#This Row],[Nota 2]]-50%,VOZ_WHATSAPP[[#This Row],[Nota 2]]))</f>
        <v>0</v>
      </c>
    </row>
    <row r="4067" spans="1:34" x14ac:dyDescent="0.25">
      <c r="A4067" s="2" t="str">
        <f>VOZ_WHATSAPP[[#This Row],[ID Asesor]]&amp;VOZ_WHATSAPP[[#This Row],[Fecha Monitoreo]]</f>
        <v>364945918</v>
      </c>
      <c r="B4067" s="2">
        <v>45918</v>
      </c>
      <c r="C4067" s="1" t="s">
        <v>696</v>
      </c>
      <c r="D4067" s="1">
        <v>3649</v>
      </c>
      <c r="E4067" s="2">
        <v>45918</v>
      </c>
      <c r="F4067" s="3">
        <v>0.35625000000000001</v>
      </c>
      <c r="G4067" s="1" t="s">
        <v>58</v>
      </c>
      <c r="H4067" s="1" t="s">
        <v>44</v>
      </c>
      <c r="I4067" s="1">
        <v>578</v>
      </c>
      <c r="J4067" s="1">
        <v>3127049775</v>
      </c>
      <c r="K4067" s="1" t="s">
        <v>45</v>
      </c>
      <c r="L4067" s="1" t="s">
        <v>46</v>
      </c>
      <c r="M4067" s="1" t="s">
        <v>46</v>
      </c>
      <c r="N4067" s="1" t="s">
        <v>46</v>
      </c>
      <c r="O4067" s="1" t="s">
        <v>46</v>
      </c>
      <c r="P4067" s="1" t="s">
        <v>46</v>
      </c>
      <c r="Q4067" s="1" t="s">
        <v>48</v>
      </c>
      <c r="R4067" s="1" t="s">
        <v>48</v>
      </c>
      <c r="S4067" s="1" t="s">
        <v>46</v>
      </c>
      <c r="T4067" s="12" t="str">
        <f>IF(OR(VOZ_WHATSAPP[[#This Row],[Brinda argumentos coherentes a la objeción]]="No Cumple",VOZ_WHATSAPP[[#This Row],[Despliegue de Beneficios y/o consecuencias]]="No Cumple"),"Sin Negocio","Negocio")</f>
        <v>Negocio</v>
      </c>
      <c r="U4067" s="1" t="s">
        <v>46</v>
      </c>
      <c r="V4067" s="1" t="s">
        <v>46</v>
      </c>
      <c r="W4067" s="1" t="s">
        <v>46</v>
      </c>
      <c r="X4067" s="12" t="str">
        <f>IF(OR(VOZ_WHATSAPP[[#This Row],[Confirma Valor de pago]]="No Cumple",VOZ_WHATSAPP[[#This Row],[Confirma hora de pago]]="No Cumple",VOZ_WHATSAPP[[#This Row],[Confirma medio de pago]]="No Cumple"),"Sin Cierre","Cierre")</f>
        <v>Cierre</v>
      </c>
      <c r="Y4067" s="1" t="s">
        <v>46</v>
      </c>
      <c r="Z4067" s="1" t="s">
        <v>46</v>
      </c>
      <c r="AA4067" s="1" t="s">
        <v>46</v>
      </c>
      <c r="AB4067" s="1" t="s">
        <v>46</v>
      </c>
      <c r="AC4067" s="11" t="str">
        <f>IF(OR(VOZ_WHATSAPP[[#This Row],[La comunicación es asertiva, con respeto y evita maltrato]]="No Cumple",VOZ_WHATSAPP[[#This Row],[Cumple con las normativas legales]]="No Cumple"),"No Cumple","Cumple")</f>
        <v>Cumple</v>
      </c>
      <c r="AD4067" s="1" t="s">
        <v>46</v>
      </c>
      <c r="AE4067" s="1" t="s">
        <v>2558</v>
      </c>
      <c r="AF4067" s="4">
        <v>1</v>
      </c>
      <c r="AG4067" s="4">
        <f>IF(AND(VOZ_WHATSAPP[[#This Row],[Estado Cierre]]="Sin Cierre",VOZ_WHATSAPP[[#This Row],[Nota Negocio]]="Sin Negocio"),VOZ_WHATSAPP[[#This Row],[Nota]]-24%,VOZ_WHATSAPP[[#This Row],[Nota]])</f>
        <v>1</v>
      </c>
      <c r="AH4067" s="8">
        <f>IF(VOZ_WHATSAPP[[#This Row],[Estado Legal]]="No Cumple",0,IF(VOZ_WHATSAPP[[#This Row],[Realiza lectura de guion Legal]]="No Cumple",VOZ_WHATSAPP[[#This Row],[Nota 2]]-50%,VOZ_WHATSAPP[[#This Row],[Nota 2]]))</f>
        <v>1</v>
      </c>
    </row>
    <row r="4068" spans="1:34" x14ac:dyDescent="0.25">
      <c r="A4068" s="2" t="str">
        <f>VOZ_WHATSAPP[[#This Row],[ID Asesor]]&amp;VOZ_WHATSAPP[[#This Row],[Fecha Monitoreo]]</f>
        <v>296645918</v>
      </c>
      <c r="B4068" s="2">
        <v>45918</v>
      </c>
      <c r="C4068" s="1" t="s">
        <v>42</v>
      </c>
      <c r="D4068" s="1">
        <v>2966</v>
      </c>
      <c r="E4068" s="2">
        <v>45918</v>
      </c>
      <c r="F4068" s="3">
        <v>0.34513888888888888</v>
      </c>
      <c r="G4068" s="1" t="s">
        <v>51</v>
      </c>
      <c r="H4068" s="1" t="s">
        <v>44</v>
      </c>
      <c r="I4068" s="1">
        <v>1133</v>
      </c>
      <c r="J4068" s="1">
        <v>3147218085</v>
      </c>
      <c r="K4068" s="1" t="s">
        <v>45</v>
      </c>
      <c r="L4068" s="1" t="s">
        <v>47</v>
      </c>
      <c r="M4068" s="1" t="s">
        <v>46</v>
      </c>
      <c r="N4068" s="1" t="s">
        <v>46</v>
      </c>
      <c r="O4068" s="1" t="s">
        <v>46</v>
      </c>
      <c r="P4068" s="1" t="s">
        <v>46</v>
      </c>
      <c r="Q4068" s="1" t="s">
        <v>48</v>
      </c>
      <c r="R4068" s="1" t="s">
        <v>48</v>
      </c>
      <c r="S4068" s="1" t="s">
        <v>46</v>
      </c>
      <c r="T4068" s="12" t="str">
        <f>IF(OR(VOZ_WHATSAPP[[#This Row],[Brinda argumentos coherentes a la objeción]]="No Cumple",VOZ_WHATSAPP[[#This Row],[Despliegue de Beneficios y/o consecuencias]]="No Cumple"),"Sin Negocio","Negocio")</f>
        <v>Negocio</v>
      </c>
      <c r="U4068" s="1" t="s">
        <v>46</v>
      </c>
      <c r="V4068" s="1" t="s">
        <v>46</v>
      </c>
      <c r="W4068" s="1" t="s">
        <v>46</v>
      </c>
      <c r="X4068" s="12" t="str">
        <f>IF(OR(VOZ_WHATSAPP[[#This Row],[Confirma Valor de pago]]="No Cumple",VOZ_WHATSAPP[[#This Row],[Confirma hora de pago]]="No Cumple",VOZ_WHATSAPP[[#This Row],[Confirma medio de pago]]="No Cumple"),"Sin Cierre","Cierre")</f>
        <v>Cierre</v>
      </c>
      <c r="Y4068" s="1" t="s">
        <v>46</v>
      </c>
      <c r="Z4068" s="1" t="s">
        <v>46</v>
      </c>
      <c r="AA4068" s="1" t="s">
        <v>46</v>
      </c>
      <c r="AB4068" s="1" t="s">
        <v>46</v>
      </c>
      <c r="AC4068" s="11" t="str">
        <f>IF(OR(VOZ_WHATSAPP[[#This Row],[La comunicación es asertiva, con respeto y evita maltrato]]="No Cumple",VOZ_WHATSAPP[[#This Row],[Cumple con las normativas legales]]="No Cumple"),"No Cumple","Cumple")</f>
        <v>Cumple</v>
      </c>
      <c r="AD4068" s="1" t="s">
        <v>46</v>
      </c>
      <c r="AE4068" s="1" t="s">
        <v>2146</v>
      </c>
      <c r="AF4068" s="4">
        <v>0.96</v>
      </c>
      <c r="AG4068" s="4">
        <f>IF(AND(VOZ_WHATSAPP[[#This Row],[Estado Cierre]]="Sin Cierre",VOZ_WHATSAPP[[#This Row],[Nota Negocio]]="Sin Negocio"),VOZ_WHATSAPP[[#This Row],[Nota]]-24%,VOZ_WHATSAPP[[#This Row],[Nota]])</f>
        <v>0.96</v>
      </c>
      <c r="AH4068" s="8">
        <f>IF(VOZ_WHATSAPP[[#This Row],[Estado Legal]]="No Cumple",0,IF(VOZ_WHATSAPP[[#This Row],[Realiza lectura de guion Legal]]="No Cumple",VOZ_WHATSAPP[[#This Row],[Nota 2]]-50%,VOZ_WHATSAPP[[#This Row],[Nota 2]]))</f>
        <v>0.96</v>
      </c>
    </row>
    <row r="4069" spans="1:34" x14ac:dyDescent="0.25">
      <c r="A4069" s="2" t="str">
        <f>VOZ_WHATSAPP[[#This Row],[ID Asesor]]&amp;VOZ_WHATSAPP[[#This Row],[Fecha Monitoreo]]</f>
        <v>399645918</v>
      </c>
      <c r="B4069" s="2">
        <v>45918</v>
      </c>
      <c r="C4069" s="1" t="s">
        <v>42</v>
      </c>
      <c r="D4069" s="1">
        <v>3996</v>
      </c>
      <c r="E4069" s="2">
        <v>45918</v>
      </c>
      <c r="F4069" s="3">
        <v>0.35347222222222224</v>
      </c>
      <c r="G4069" s="1" t="s">
        <v>60</v>
      </c>
      <c r="H4069" s="1" t="s">
        <v>44</v>
      </c>
      <c r="I4069" s="1">
        <v>1390</v>
      </c>
      <c r="J4069" s="1">
        <v>3207069927</v>
      </c>
      <c r="K4069" s="1" t="s">
        <v>45</v>
      </c>
      <c r="L4069" s="1" t="s">
        <v>46</v>
      </c>
      <c r="M4069" s="1" t="s">
        <v>46</v>
      </c>
      <c r="N4069" s="1" t="s">
        <v>46</v>
      </c>
      <c r="O4069" s="1" t="s">
        <v>46</v>
      </c>
      <c r="P4069" s="1" t="s">
        <v>46</v>
      </c>
      <c r="Q4069" s="1" t="s">
        <v>46</v>
      </c>
      <c r="R4069" s="1" t="s">
        <v>46</v>
      </c>
      <c r="S4069" s="1" t="s">
        <v>48</v>
      </c>
      <c r="T4069" s="12" t="str">
        <f>IF(OR(VOZ_WHATSAPP[[#This Row],[Brinda argumentos coherentes a la objeción]]="No Cumple",VOZ_WHATSAPP[[#This Row],[Despliegue de Beneficios y/o consecuencias]]="No Cumple"),"Sin Negocio","Negocio")</f>
        <v>Negocio</v>
      </c>
      <c r="U4069" s="1" t="s">
        <v>46</v>
      </c>
      <c r="V4069" s="1" t="s">
        <v>46</v>
      </c>
      <c r="W4069" s="1" t="s">
        <v>46</v>
      </c>
      <c r="X4069" s="12" t="str">
        <f>IF(OR(VOZ_WHATSAPP[[#This Row],[Confirma Valor de pago]]="No Cumple",VOZ_WHATSAPP[[#This Row],[Confirma hora de pago]]="No Cumple",VOZ_WHATSAPP[[#This Row],[Confirma medio de pago]]="No Cumple"),"Sin Cierre","Cierre")</f>
        <v>Cierre</v>
      </c>
      <c r="Y4069" s="1" t="s">
        <v>46</v>
      </c>
      <c r="Z4069" s="1" t="s">
        <v>46</v>
      </c>
      <c r="AA4069" s="1" t="s">
        <v>46</v>
      </c>
      <c r="AB4069" s="1" t="s">
        <v>46</v>
      </c>
      <c r="AC4069" s="11" t="str">
        <f>IF(OR(VOZ_WHATSAPP[[#This Row],[La comunicación es asertiva, con respeto y evita maltrato]]="No Cumple",VOZ_WHATSAPP[[#This Row],[Cumple con las normativas legales]]="No Cumple"),"No Cumple","Cumple")</f>
        <v>Cumple</v>
      </c>
      <c r="AD4069" s="1" t="s">
        <v>46</v>
      </c>
      <c r="AE4069" s="1" t="s">
        <v>55</v>
      </c>
      <c r="AF4069" s="4">
        <v>1</v>
      </c>
      <c r="AG4069" s="4">
        <f>IF(AND(VOZ_WHATSAPP[[#This Row],[Estado Cierre]]="Sin Cierre",VOZ_WHATSAPP[[#This Row],[Nota Negocio]]="Sin Negocio"),VOZ_WHATSAPP[[#This Row],[Nota]]-24%,VOZ_WHATSAPP[[#This Row],[Nota]])</f>
        <v>1</v>
      </c>
      <c r="AH4069" s="8">
        <f>IF(VOZ_WHATSAPP[[#This Row],[Estado Legal]]="No Cumple",0,IF(VOZ_WHATSAPP[[#This Row],[Realiza lectura de guion Legal]]="No Cumple",VOZ_WHATSAPP[[#This Row],[Nota 2]]-50%,VOZ_WHATSAPP[[#This Row],[Nota 2]]))</f>
        <v>1</v>
      </c>
    </row>
    <row r="4070" spans="1:34" x14ac:dyDescent="0.25">
      <c r="A4070" s="2" t="str">
        <f>VOZ_WHATSAPP[[#This Row],[ID Asesor]]&amp;VOZ_WHATSAPP[[#This Row],[Fecha Monitoreo]]</f>
        <v>380645918</v>
      </c>
      <c r="B4070" s="2">
        <v>45918</v>
      </c>
      <c r="C4070" s="1" t="s">
        <v>126</v>
      </c>
      <c r="D4070" s="1">
        <v>3806</v>
      </c>
      <c r="E4070" s="2">
        <v>45918</v>
      </c>
      <c r="F4070" s="3">
        <v>0.35694444444444445</v>
      </c>
      <c r="G4070" s="1" t="s">
        <v>80</v>
      </c>
      <c r="H4070" s="1" t="s">
        <v>44</v>
      </c>
      <c r="I4070" s="1">
        <v>448</v>
      </c>
      <c r="J4070" s="1">
        <v>3246185941</v>
      </c>
      <c r="K4070" s="1" t="s">
        <v>45</v>
      </c>
      <c r="L4070" s="1" t="s">
        <v>46</v>
      </c>
      <c r="M4070" s="1" t="s">
        <v>46</v>
      </c>
      <c r="N4070" s="1" t="s">
        <v>46</v>
      </c>
      <c r="O4070" s="1" t="s">
        <v>54</v>
      </c>
      <c r="P4070" s="1" t="s">
        <v>46</v>
      </c>
      <c r="Q4070" s="1" t="s">
        <v>46</v>
      </c>
      <c r="R4070" s="1" t="s">
        <v>46</v>
      </c>
      <c r="S4070" s="1" t="s">
        <v>46</v>
      </c>
      <c r="T4070" s="12" t="str">
        <f>IF(OR(VOZ_WHATSAPP[[#This Row],[Brinda argumentos coherentes a la objeción]]="No Cumple",VOZ_WHATSAPP[[#This Row],[Despliegue de Beneficios y/o consecuencias]]="No Cumple"),"Sin Negocio","Negocio")</f>
        <v>Negocio</v>
      </c>
      <c r="U4070" s="1" t="s">
        <v>46</v>
      </c>
      <c r="V4070" s="1" t="s">
        <v>46</v>
      </c>
      <c r="W4070" s="1" t="s">
        <v>46</v>
      </c>
      <c r="X4070" s="12" t="str">
        <f>IF(OR(VOZ_WHATSAPP[[#This Row],[Confirma Valor de pago]]="No Cumple",VOZ_WHATSAPP[[#This Row],[Confirma hora de pago]]="No Cumple",VOZ_WHATSAPP[[#This Row],[Confirma medio de pago]]="No Cumple"),"Sin Cierre","Cierre")</f>
        <v>Cierre</v>
      </c>
      <c r="Y4070" s="1" t="s">
        <v>46</v>
      </c>
      <c r="Z4070" s="1" t="s">
        <v>46</v>
      </c>
      <c r="AA4070" s="1" t="s">
        <v>46</v>
      </c>
      <c r="AB4070" s="1" t="s">
        <v>46</v>
      </c>
      <c r="AC4070" s="11" t="str">
        <f>IF(OR(VOZ_WHATSAPP[[#This Row],[La comunicación es asertiva, con respeto y evita maltrato]]="No Cumple",VOZ_WHATSAPP[[#This Row],[Cumple con las normativas legales]]="No Cumple"),"No Cumple","Cumple")</f>
        <v>Cumple</v>
      </c>
      <c r="AD4070" s="1" t="s">
        <v>46</v>
      </c>
      <c r="AE4070" s="1" t="s">
        <v>3031</v>
      </c>
      <c r="AF4070" s="4">
        <v>0.95</v>
      </c>
      <c r="AG4070" s="4">
        <f>IF(AND(VOZ_WHATSAPP[[#This Row],[Estado Cierre]]="Sin Cierre",VOZ_WHATSAPP[[#This Row],[Nota Negocio]]="Sin Negocio"),VOZ_WHATSAPP[[#This Row],[Nota]]-24%,VOZ_WHATSAPP[[#This Row],[Nota]])</f>
        <v>0.95</v>
      </c>
      <c r="AH4070" s="8">
        <f>IF(VOZ_WHATSAPP[[#This Row],[Estado Legal]]="No Cumple",0,IF(VOZ_WHATSAPP[[#This Row],[Realiza lectura de guion Legal]]="No Cumple",VOZ_WHATSAPP[[#This Row],[Nota 2]]-50%,VOZ_WHATSAPP[[#This Row],[Nota 2]]))</f>
        <v>0.95</v>
      </c>
    </row>
    <row r="4071" spans="1:34" x14ac:dyDescent="0.25">
      <c r="A4071" s="2" t="str">
        <f>VOZ_WHATSAPP[[#This Row],[ID Asesor]]&amp;VOZ_WHATSAPP[[#This Row],[Fecha Monitoreo]]</f>
        <v>282645918</v>
      </c>
      <c r="B4071" s="2">
        <v>45918</v>
      </c>
      <c r="C4071" s="1" t="s">
        <v>42</v>
      </c>
      <c r="D4071" s="1">
        <v>2826</v>
      </c>
      <c r="E4071" s="2">
        <v>45918</v>
      </c>
      <c r="F4071" s="3">
        <v>0.37013888888888891</v>
      </c>
      <c r="G4071" s="1" t="s">
        <v>60</v>
      </c>
      <c r="H4071" s="1" t="s">
        <v>44</v>
      </c>
      <c r="I4071" s="1">
        <v>11009600</v>
      </c>
      <c r="J4071" s="1">
        <v>3214497645</v>
      </c>
      <c r="K4071" s="1" t="s">
        <v>49</v>
      </c>
      <c r="L4071" s="1" t="s">
        <v>46</v>
      </c>
      <c r="M4071" s="1" t="s">
        <v>46</v>
      </c>
      <c r="N4071" s="1" t="s">
        <v>46</v>
      </c>
      <c r="O4071" s="1" t="s">
        <v>46</v>
      </c>
      <c r="P4071" s="1" t="s">
        <v>46</v>
      </c>
      <c r="Q4071" s="1" t="s">
        <v>48</v>
      </c>
      <c r="R4071" s="1" t="s">
        <v>48</v>
      </c>
      <c r="S4071" s="1" t="s">
        <v>46</v>
      </c>
      <c r="T4071" s="12" t="str">
        <f>IF(OR(VOZ_WHATSAPP[[#This Row],[Brinda argumentos coherentes a la objeción]]="No Cumple",VOZ_WHATSAPP[[#This Row],[Despliegue de Beneficios y/o consecuencias]]="No Cumple"),"Sin Negocio","Negocio")</f>
        <v>Negocio</v>
      </c>
      <c r="U4071" s="1" t="s">
        <v>46</v>
      </c>
      <c r="V4071" s="1" t="s">
        <v>46</v>
      </c>
      <c r="W4071" s="1" t="s">
        <v>46</v>
      </c>
      <c r="X4071" s="12" t="str">
        <f>IF(OR(VOZ_WHATSAPP[[#This Row],[Confirma Valor de pago]]="No Cumple",VOZ_WHATSAPP[[#This Row],[Confirma hora de pago]]="No Cumple",VOZ_WHATSAPP[[#This Row],[Confirma medio de pago]]="No Cumple"),"Sin Cierre","Cierre")</f>
        <v>Cierre</v>
      </c>
      <c r="Y4071" s="1" t="s">
        <v>54</v>
      </c>
      <c r="Z4071" s="1" t="s">
        <v>46</v>
      </c>
      <c r="AA4071" s="1" t="s">
        <v>46</v>
      </c>
      <c r="AB4071" s="1" t="s">
        <v>46</v>
      </c>
      <c r="AC4071" s="11" t="str">
        <f>IF(OR(VOZ_WHATSAPP[[#This Row],[La comunicación es asertiva, con respeto y evita maltrato]]="No Cumple",VOZ_WHATSAPP[[#This Row],[Cumple con las normativas legales]]="No Cumple"),"No Cumple","Cumple")</f>
        <v>Cumple</v>
      </c>
      <c r="AD4071" s="1" t="s">
        <v>46</v>
      </c>
      <c r="AE4071" s="1" t="s">
        <v>3466</v>
      </c>
      <c r="AF4071" s="4">
        <v>0.92</v>
      </c>
      <c r="AG4071" s="4">
        <f>IF(AND(VOZ_WHATSAPP[[#This Row],[Estado Cierre]]="Sin Cierre",VOZ_WHATSAPP[[#This Row],[Nota Negocio]]="Sin Negocio"),VOZ_WHATSAPP[[#This Row],[Nota]]-24%,VOZ_WHATSAPP[[#This Row],[Nota]])</f>
        <v>0.92</v>
      </c>
      <c r="AH4071" s="8">
        <f>IF(VOZ_WHATSAPP[[#This Row],[Estado Legal]]="No Cumple",0,IF(VOZ_WHATSAPP[[#This Row],[Realiza lectura de guion Legal]]="No Cumple",VOZ_WHATSAPP[[#This Row],[Nota 2]]-50%,VOZ_WHATSAPP[[#This Row],[Nota 2]]))</f>
        <v>0.92</v>
      </c>
    </row>
    <row r="4072" spans="1:34" x14ac:dyDescent="0.25">
      <c r="A4072" s="2" t="str">
        <f>VOZ_WHATSAPP[[#This Row],[ID Asesor]]&amp;VOZ_WHATSAPP[[#This Row],[Fecha Monitoreo]]</f>
        <v>366445918</v>
      </c>
      <c r="B4072" s="2">
        <v>45918</v>
      </c>
      <c r="C4072" s="1" t="s">
        <v>42</v>
      </c>
      <c r="D4072" s="1">
        <v>3664</v>
      </c>
      <c r="E4072" s="2">
        <v>45918</v>
      </c>
      <c r="F4072" s="3">
        <v>0.34375</v>
      </c>
      <c r="G4072" s="1" t="s">
        <v>58</v>
      </c>
      <c r="H4072" s="1" t="s">
        <v>44</v>
      </c>
      <c r="I4072" s="1">
        <v>11009660</v>
      </c>
      <c r="J4072" s="1">
        <v>3164406300</v>
      </c>
      <c r="K4072" s="1" t="s">
        <v>49</v>
      </c>
      <c r="L4072" s="1" t="s">
        <v>46</v>
      </c>
      <c r="M4072" s="1" t="s">
        <v>46</v>
      </c>
      <c r="N4072" s="1" t="s">
        <v>46</v>
      </c>
      <c r="O4072" s="1" t="s">
        <v>46</v>
      </c>
      <c r="P4072" s="1" t="s">
        <v>46</v>
      </c>
      <c r="Q4072" s="1" t="s">
        <v>48</v>
      </c>
      <c r="R4072" s="1" t="s">
        <v>48</v>
      </c>
      <c r="S4072" s="1" t="s">
        <v>46</v>
      </c>
      <c r="T4072" s="12" t="str">
        <f>IF(OR(VOZ_WHATSAPP[[#This Row],[Brinda argumentos coherentes a la objeción]]="No Cumple",VOZ_WHATSAPP[[#This Row],[Despliegue de Beneficios y/o consecuencias]]="No Cumple"),"Sin Negocio","Negocio")</f>
        <v>Negocio</v>
      </c>
      <c r="U4072" s="1" t="s">
        <v>46</v>
      </c>
      <c r="V4072" s="1" t="s">
        <v>46</v>
      </c>
      <c r="W4072" s="1" t="s">
        <v>46</v>
      </c>
      <c r="X4072" s="12" t="str">
        <f>IF(OR(VOZ_WHATSAPP[[#This Row],[Confirma Valor de pago]]="No Cumple",VOZ_WHATSAPP[[#This Row],[Confirma hora de pago]]="No Cumple",VOZ_WHATSAPP[[#This Row],[Confirma medio de pago]]="No Cumple"),"Sin Cierre","Cierre")</f>
        <v>Cierre</v>
      </c>
      <c r="Y4072" s="1" t="s">
        <v>46</v>
      </c>
      <c r="Z4072" s="1" t="s">
        <v>46</v>
      </c>
      <c r="AA4072" s="1" t="s">
        <v>46</v>
      </c>
      <c r="AB4072" s="1" t="s">
        <v>46</v>
      </c>
      <c r="AC4072" s="11" t="str">
        <f>IF(OR(VOZ_WHATSAPP[[#This Row],[La comunicación es asertiva, con respeto y evita maltrato]]="No Cumple",VOZ_WHATSAPP[[#This Row],[Cumple con las normativas legales]]="No Cumple"),"No Cumple","Cumple")</f>
        <v>Cumple</v>
      </c>
      <c r="AD4072" s="1" t="s">
        <v>46</v>
      </c>
      <c r="AE4072" s="1" t="s">
        <v>55</v>
      </c>
      <c r="AF4072" s="4">
        <v>1</v>
      </c>
      <c r="AG4072" s="4">
        <f>IF(AND(VOZ_WHATSAPP[[#This Row],[Estado Cierre]]="Sin Cierre",VOZ_WHATSAPP[[#This Row],[Nota Negocio]]="Sin Negocio"),VOZ_WHATSAPP[[#This Row],[Nota]]-24%,VOZ_WHATSAPP[[#This Row],[Nota]])</f>
        <v>1</v>
      </c>
      <c r="AH4072" s="8">
        <f>IF(VOZ_WHATSAPP[[#This Row],[Estado Legal]]="No Cumple",0,IF(VOZ_WHATSAPP[[#This Row],[Realiza lectura de guion Legal]]="No Cumple",VOZ_WHATSAPP[[#This Row],[Nota 2]]-50%,VOZ_WHATSAPP[[#This Row],[Nota 2]]))</f>
        <v>1</v>
      </c>
    </row>
    <row r="4073" spans="1:34" x14ac:dyDescent="0.25">
      <c r="A4073" s="2" t="str">
        <f>VOZ_WHATSAPP[[#This Row],[ID Asesor]]&amp;VOZ_WHATSAPP[[#This Row],[Fecha Monitoreo]]</f>
        <v>374745918</v>
      </c>
      <c r="B4073" s="2">
        <v>45918</v>
      </c>
      <c r="C4073" s="1" t="s">
        <v>126</v>
      </c>
      <c r="D4073" s="1">
        <v>3747</v>
      </c>
      <c r="E4073" s="2">
        <v>45918</v>
      </c>
      <c r="F4073" s="3">
        <v>0.38680555555555557</v>
      </c>
      <c r="G4073" s="1" t="s">
        <v>51</v>
      </c>
      <c r="H4073" s="1" t="s">
        <v>44</v>
      </c>
      <c r="I4073" s="1">
        <v>405</v>
      </c>
      <c r="J4073" s="1">
        <v>3126944983</v>
      </c>
      <c r="K4073" s="1" t="s">
        <v>45</v>
      </c>
      <c r="L4073" s="1" t="s">
        <v>46</v>
      </c>
      <c r="M4073" s="1" t="s">
        <v>46</v>
      </c>
      <c r="N4073" s="1" t="s">
        <v>46</v>
      </c>
      <c r="O4073" s="1" t="s">
        <v>46</v>
      </c>
      <c r="P4073" s="1" t="s">
        <v>54</v>
      </c>
      <c r="Q4073" s="1" t="s">
        <v>46</v>
      </c>
      <c r="R4073" s="1" t="s">
        <v>46</v>
      </c>
      <c r="S4073" s="1" t="s">
        <v>46</v>
      </c>
      <c r="T4073" s="12" t="str">
        <f>IF(OR(VOZ_WHATSAPP[[#This Row],[Brinda argumentos coherentes a la objeción]]="No Cumple",VOZ_WHATSAPP[[#This Row],[Despliegue de Beneficios y/o consecuencias]]="No Cumple"),"Sin Negocio","Negocio")</f>
        <v>Negocio</v>
      </c>
      <c r="U4073" s="1" t="s">
        <v>48</v>
      </c>
      <c r="V4073" s="1" t="s">
        <v>48</v>
      </c>
      <c r="W4073" s="1" t="s">
        <v>48</v>
      </c>
      <c r="X4073" s="12" t="str">
        <f>IF(OR(VOZ_WHATSAPP[[#This Row],[Confirma Valor de pago]]="No Cumple",VOZ_WHATSAPP[[#This Row],[Confirma hora de pago]]="No Cumple",VOZ_WHATSAPP[[#This Row],[Confirma medio de pago]]="No Cumple"),"Sin Cierre","Cierre")</f>
        <v>Cierre</v>
      </c>
      <c r="Y4073" s="1" t="s">
        <v>46</v>
      </c>
      <c r="Z4073" s="1" t="s">
        <v>54</v>
      </c>
      <c r="AA4073" s="1" t="s">
        <v>46</v>
      </c>
      <c r="AB4073" s="1" t="s">
        <v>46</v>
      </c>
      <c r="AC4073" s="11" t="str">
        <f>IF(OR(VOZ_WHATSAPP[[#This Row],[La comunicación es asertiva, con respeto y evita maltrato]]="No Cumple",VOZ_WHATSAPP[[#This Row],[Cumple con las normativas legales]]="No Cumple"),"No Cumple","Cumple")</f>
        <v>Cumple</v>
      </c>
      <c r="AD4073" s="1" t="s">
        <v>46</v>
      </c>
      <c r="AE4073" s="1" t="s">
        <v>3467</v>
      </c>
      <c r="AF4073" s="4">
        <v>0.8</v>
      </c>
      <c r="AG4073" s="4">
        <f>IF(AND(VOZ_WHATSAPP[[#This Row],[Estado Cierre]]="Sin Cierre",VOZ_WHATSAPP[[#This Row],[Nota Negocio]]="Sin Negocio"),VOZ_WHATSAPP[[#This Row],[Nota]]-24%,VOZ_WHATSAPP[[#This Row],[Nota]])</f>
        <v>0.8</v>
      </c>
      <c r="AH4073" s="8">
        <f>IF(VOZ_WHATSAPP[[#This Row],[Estado Legal]]="No Cumple",0,IF(VOZ_WHATSAPP[[#This Row],[Realiza lectura de guion Legal]]="No Cumple",VOZ_WHATSAPP[[#This Row],[Nota 2]]-50%,VOZ_WHATSAPP[[#This Row],[Nota 2]]))</f>
        <v>0.8</v>
      </c>
    </row>
    <row r="4074" spans="1:34" x14ac:dyDescent="0.25">
      <c r="A4074" s="2" t="str">
        <f>VOZ_WHATSAPP[[#This Row],[ID Asesor]]&amp;VOZ_WHATSAPP[[#This Row],[Fecha Monitoreo]]</f>
        <v>303945918</v>
      </c>
      <c r="B4074" s="2">
        <v>45918</v>
      </c>
      <c r="C4074" s="1" t="s">
        <v>50</v>
      </c>
      <c r="D4074" s="1">
        <v>3039</v>
      </c>
      <c r="E4074" s="2">
        <v>45918</v>
      </c>
      <c r="F4074" s="3">
        <v>0.38958333333333334</v>
      </c>
      <c r="G4074" s="1" t="s">
        <v>51</v>
      </c>
      <c r="H4074" s="1" t="s">
        <v>44</v>
      </c>
      <c r="I4074" s="1">
        <v>11009545</v>
      </c>
      <c r="J4074" s="1">
        <v>3176172088</v>
      </c>
      <c r="K4074" s="1" t="s">
        <v>49</v>
      </c>
      <c r="L4074" s="1" t="s">
        <v>46</v>
      </c>
      <c r="M4074" s="1" t="s">
        <v>46</v>
      </c>
      <c r="N4074" s="1" t="s">
        <v>46</v>
      </c>
      <c r="O4074" s="1" t="s">
        <v>46</v>
      </c>
      <c r="P4074" s="1" t="s">
        <v>46</v>
      </c>
      <c r="Q4074" s="1" t="s">
        <v>46</v>
      </c>
      <c r="R4074" s="1" t="s">
        <v>46</v>
      </c>
      <c r="S4074" s="1" t="s">
        <v>46</v>
      </c>
      <c r="T4074" s="12" t="str">
        <f>IF(OR(VOZ_WHATSAPP[[#This Row],[Brinda argumentos coherentes a la objeción]]="No Cumple",VOZ_WHATSAPP[[#This Row],[Despliegue de Beneficios y/o consecuencias]]="No Cumple"),"Sin Negocio","Negocio")</f>
        <v>Negocio</v>
      </c>
      <c r="U4074" s="1" t="s">
        <v>46</v>
      </c>
      <c r="V4074" s="1" t="s">
        <v>46</v>
      </c>
      <c r="W4074" s="1" t="s">
        <v>46</v>
      </c>
      <c r="X4074" s="12" t="str">
        <f>IF(OR(VOZ_WHATSAPP[[#This Row],[Confirma Valor de pago]]="No Cumple",VOZ_WHATSAPP[[#This Row],[Confirma hora de pago]]="No Cumple",VOZ_WHATSAPP[[#This Row],[Confirma medio de pago]]="No Cumple"),"Sin Cierre","Cierre")</f>
        <v>Cierre</v>
      </c>
      <c r="Y4074" s="1" t="s">
        <v>46</v>
      </c>
      <c r="Z4074" s="1" t="s">
        <v>46</v>
      </c>
      <c r="AA4074" s="1" t="s">
        <v>46</v>
      </c>
      <c r="AB4074" s="1" t="s">
        <v>46</v>
      </c>
      <c r="AC4074" s="11" t="str">
        <f>IF(OR(VOZ_WHATSAPP[[#This Row],[La comunicación es asertiva, con respeto y evita maltrato]]="No Cumple",VOZ_WHATSAPP[[#This Row],[Cumple con las normativas legales]]="No Cumple"),"No Cumple","Cumple")</f>
        <v>Cumple</v>
      </c>
      <c r="AD4074" s="1" t="s">
        <v>46</v>
      </c>
      <c r="AE4074" s="1" t="s">
        <v>79</v>
      </c>
      <c r="AF4074" s="4">
        <v>1</v>
      </c>
      <c r="AG4074" s="4">
        <f>IF(AND(VOZ_WHATSAPP[[#This Row],[Estado Cierre]]="Sin Cierre",VOZ_WHATSAPP[[#This Row],[Nota Negocio]]="Sin Negocio"),VOZ_WHATSAPP[[#This Row],[Nota]]-24%,VOZ_WHATSAPP[[#This Row],[Nota]])</f>
        <v>1</v>
      </c>
      <c r="AH4074" s="8">
        <f>IF(VOZ_WHATSAPP[[#This Row],[Estado Legal]]="No Cumple",0,IF(VOZ_WHATSAPP[[#This Row],[Realiza lectura de guion Legal]]="No Cumple",VOZ_WHATSAPP[[#This Row],[Nota 2]]-50%,VOZ_WHATSAPP[[#This Row],[Nota 2]]))</f>
        <v>1</v>
      </c>
    </row>
    <row r="4075" spans="1:34" x14ac:dyDescent="0.25">
      <c r="A4075" s="2" t="str">
        <f>VOZ_WHATSAPP[[#This Row],[ID Asesor]]&amp;VOZ_WHATSAPP[[#This Row],[Fecha Monitoreo]]</f>
        <v>372445918</v>
      </c>
      <c r="B4075" s="2">
        <v>45918</v>
      </c>
      <c r="C4075" s="1" t="s">
        <v>696</v>
      </c>
      <c r="D4075" s="1">
        <v>3724</v>
      </c>
      <c r="E4075" s="2">
        <v>45918</v>
      </c>
      <c r="F4075" s="3">
        <v>0.36319444444444443</v>
      </c>
      <c r="G4075" s="1" t="s">
        <v>51</v>
      </c>
      <c r="H4075" s="1" t="s">
        <v>44</v>
      </c>
      <c r="I4075" s="1">
        <v>412</v>
      </c>
      <c r="J4075" s="1">
        <v>3163788276</v>
      </c>
      <c r="K4075" s="1" t="s">
        <v>45</v>
      </c>
      <c r="L4075" s="1" t="s">
        <v>46</v>
      </c>
      <c r="M4075" s="1" t="s">
        <v>46</v>
      </c>
      <c r="N4075" s="1" t="s">
        <v>46</v>
      </c>
      <c r="O4075" s="1" t="s">
        <v>46</v>
      </c>
      <c r="P4075" s="1" t="s">
        <v>46</v>
      </c>
      <c r="Q4075" s="1" t="s">
        <v>48</v>
      </c>
      <c r="R4075" s="1" t="s">
        <v>48</v>
      </c>
      <c r="S4075" s="1" t="s">
        <v>46</v>
      </c>
      <c r="T4075" s="12" t="str">
        <f>IF(OR(VOZ_WHATSAPP[[#This Row],[Brinda argumentos coherentes a la objeción]]="No Cumple",VOZ_WHATSAPP[[#This Row],[Despliegue de Beneficios y/o consecuencias]]="No Cumple"),"Sin Negocio","Negocio")</f>
        <v>Negocio</v>
      </c>
      <c r="U4075" s="1" t="s">
        <v>46</v>
      </c>
      <c r="V4075" s="1" t="s">
        <v>46</v>
      </c>
      <c r="W4075" s="1" t="s">
        <v>46</v>
      </c>
      <c r="X4075" s="12" t="str">
        <f>IF(OR(VOZ_WHATSAPP[[#This Row],[Confirma Valor de pago]]="No Cumple",VOZ_WHATSAPP[[#This Row],[Confirma hora de pago]]="No Cumple",VOZ_WHATSAPP[[#This Row],[Confirma medio de pago]]="No Cumple"),"Sin Cierre","Cierre")</f>
        <v>Cierre</v>
      </c>
      <c r="Y4075" s="1" t="s">
        <v>46</v>
      </c>
      <c r="Z4075" s="1" t="s">
        <v>46</v>
      </c>
      <c r="AA4075" s="1" t="s">
        <v>46</v>
      </c>
      <c r="AB4075" s="1" t="s">
        <v>46</v>
      </c>
      <c r="AC4075" s="11" t="str">
        <f>IF(OR(VOZ_WHATSAPP[[#This Row],[La comunicación es asertiva, con respeto y evita maltrato]]="No Cumple",VOZ_WHATSAPP[[#This Row],[Cumple con las normativas legales]]="No Cumple"),"No Cumple","Cumple")</f>
        <v>Cumple</v>
      </c>
      <c r="AD4075" s="1" t="s">
        <v>46</v>
      </c>
      <c r="AE4075" s="1" t="s">
        <v>2558</v>
      </c>
      <c r="AF4075" s="4">
        <v>1</v>
      </c>
      <c r="AG4075" s="4">
        <f>IF(AND(VOZ_WHATSAPP[[#This Row],[Estado Cierre]]="Sin Cierre",VOZ_WHATSAPP[[#This Row],[Nota Negocio]]="Sin Negocio"),VOZ_WHATSAPP[[#This Row],[Nota]]-24%,VOZ_WHATSAPP[[#This Row],[Nota]])</f>
        <v>1</v>
      </c>
      <c r="AH4075" s="8">
        <f>IF(VOZ_WHATSAPP[[#This Row],[Estado Legal]]="No Cumple",0,IF(VOZ_WHATSAPP[[#This Row],[Realiza lectura de guion Legal]]="No Cumple",VOZ_WHATSAPP[[#This Row],[Nota 2]]-50%,VOZ_WHATSAPP[[#This Row],[Nota 2]]))</f>
        <v>1</v>
      </c>
    </row>
    <row r="4076" spans="1:34" x14ac:dyDescent="0.25">
      <c r="A4076" s="2" t="str">
        <f>VOZ_WHATSAPP[[#This Row],[ID Asesor]]&amp;VOZ_WHATSAPP[[#This Row],[Fecha Monitoreo]]</f>
        <v>377145918</v>
      </c>
      <c r="B4076" s="2">
        <v>45918</v>
      </c>
      <c r="C4076" s="1" t="s">
        <v>126</v>
      </c>
      <c r="D4076" s="1">
        <v>3771</v>
      </c>
      <c r="E4076" s="2">
        <v>45918</v>
      </c>
      <c r="F4076" s="3">
        <v>0.41458333333333336</v>
      </c>
      <c r="G4076" s="1" t="s">
        <v>58</v>
      </c>
      <c r="H4076" s="1" t="s">
        <v>44</v>
      </c>
      <c r="I4076" s="1">
        <v>581</v>
      </c>
      <c r="J4076" s="1">
        <v>3007639712</v>
      </c>
      <c r="K4076" s="1" t="s">
        <v>45</v>
      </c>
      <c r="L4076" s="1" t="s">
        <v>46</v>
      </c>
      <c r="M4076" s="1" t="s">
        <v>46</v>
      </c>
      <c r="N4076" s="1" t="s">
        <v>46</v>
      </c>
      <c r="O4076" s="1" t="s">
        <v>46</v>
      </c>
      <c r="P4076" s="1" t="s">
        <v>46</v>
      </c>
      <c r="Q4076" s="1" t="s">
        <v>48</v>
      </c>
      <c r="R4076" s="1" t="s">
        <v>48</v>
      </c>
      <c r="S4076" s="1" t="s">
        <v>46</v>
      </c>
      <c r="T4076" s="12" t="str">
        <f>IF(OR(VOZ_WHATSAPP[[#This Row],[Brinda argumentos coherentes a la objeción]]="No Cumple",VOZ_WHATSAPP[[#This Row],[Despliegue de Beneficios y/o consecuencias]]="No Cumple"),"Sin Negocio","Negocio")</f>
        <v>Negocio</v>
      </c>
      <c r="U4076" s="1" t="s">
        <v>46</v>
      </c>
      <c r="V4076" s="1" t="s">
        <v>46</v>
      </c>
      <c r="W4076" s="1" t="s">
        <v>46</v>
      </c>
      <c r="X4076" s="12" t="str">
        <f>IF(OR(VOZ_WHATSAPP[[#This Row],[Confirma Valor de pago]]="No Cumple",VOZ_WHATSAPP[[#This Row],[Confirma hora de pago]]="No Cumple",VOZ_WHATSAPP[[#This Row],[Confirma medio de pago]]="No Cumple"),"Sin Cierre","Cierre")</f>
        <v>Cierre</v>
      </c>
      <c r="Y4076" s="1" t="s">
        <v>46</v>
      </c>
      <c r="Z4076" s="1" t="s">
        <v>46</v>
      </c>
      <c r="AA4076" s="1" t="s">
        <v>46</v>
      </c>
      <c r="AB4076" s="1" t="s">
        <v>46</v>
      </c>
      <c r="AC4076" s="11" t="str">
        <f>IF(OR(VOZ_WHATSAPP[[#This Row],[La comunicación es asertiva, con respeto y evita maltrato]]="No Cumple",VOZ_WHATSAPP[[#This Row],[Cumple con las normativas legales]]="No Cumple"),"No Cumple","Cumple")</f>
        <v>Cumple</v>
      </c>
      <c r="AD4076" s="1" t="s">
        <v>46</v>
      </c>
      <c r="AE4076" s="1" t="s">
        <v>131</v>
      </c>
      <c r="AF4076" s="4">
        <v>1</v>
      </c>
      <c r="AG4076" s="4">
        <f>IF(AND(VOZ_WHATSAPP[[#This Row],[Estado Cierre]]="Sin Cierre",VOZ_WHATSAPP[[#This Row],[Nota Negocio]]="Sin Negocio"),VOZ_WHATSAPP[[#This Row],[Nota]]-24%,VOZ_WHATSAPP[[#This Row],[Nota]])</f>
        <v>1</v>
      </c>
      <c r="AH4076" s="8">
        <f>IF(VOZ_WHATSAPP[[#This Row],[Estado Legal]]="No Cumple",0,IF(VOZ_WHATSAPP[[#This Row],[Realiza lectura de guion Legal]]="No Cumple",VOZ_WHATSAPP[[#This Row],[Nota 2]]-50%,VOZ_WHATSAPP[[#This Row],[Nota 2]]))</f>
        <v>1</v>
      </c>
    </row>
    <row r="4077" spans="1:34" x14ac:dyDescent="0.25">
      <c r="A4077" s="2" t="str">
        <f>VOZ_WHATSAPP[[#This Row],[ID Asesor]]&amp;VOZ_WHATSAPP[[#This Row],[Fecha Monitoreo]]</f>
        <v>388945918</v>
      </c>
      <c r="B4077" s="2">
        <v>45918</v>
      </c>
      <c r="C4077" s="1" t="s">
        <v>50</v>
      </c>
      <c r="D4077" s="1">
        <v>3889</v>
      </c>
      <c r="E4077" s="2">
        <v>45918</v>
      </c>
      <c r="F4077" s="3">
        <v>0.3972222222222222</v>
      </c>
      <c r="G4077" s="1" t="s">
        <v>60</v>
      </c>
      <c r="H4077" s="1" t="s">
        <v>44</v>
      </c>
      <c r="I4077" s="1">
        <v>1432</v>
      </c>
      <c r="J4077" s="1">
        <v>3185138417</v>
      </c>
      <c r="K4077" s="1" t="s">
        <v>49</v>
      </c>
      <c r="L4077" s="1" t="s">
        <v>46</v>
      </c>
      <c r="M4077" s="1" t="s">
        <v>46</v>
      </c>
      <c r="N4077" s="1" t="s">
        <v>46</v>
      </c>
      <c r="O4077" s="1" t="s">
        <v>46</v>
      </c>
      <c r="P4077" s="1" t="s">
        <v>46</v>
      </c>
      <c r="Q4077" s="1" t="s">
        <v>46</v>
      </c>
      <c r="R4077" s="1" t="s">
        <v>48</v>
      </c>
      <c r="S4077" s="1" t="s">
        <v>48</v>
      </c>
      <c r="T4077" s="12" t="str">
        <f>IF(OR(VOZ_WHATSAPP[[#This Row],[Brinda argumentos coherentes a la objeción]]="No Cumple",VOZ_WHATSAPP[[#This Row],[Despliegue de Beneficios y/o consecuencias]]="No Cumple"),"Sin Negocio","Negocio")</f>
        <v>Negocio</v>
      </c>
      <c r="U4077" s="1" t="s">
        <v>46</v>
      </c>
      <c r="V4077" s="1" t="s">
        <v>46</v>
      </c>
      <c r="W4077" s="1" t="s">
        <v>46</v>
      </c>
      <c r="X4077" s="12" t="str">
        <f>IF(OR(VOZ_WHATSAPP[[#This Row],[Confirma Valor de pago]]="No Cumple",VOZ_WHATSAPP[[#This Row],[Confirma hora de pago]]="No Cumple",VOZ_WHATSAPP[[#This Row],[Confirma medio de pago]]="No Cumple"),"Sin Cierre","Cierre")</f>
        <v>Cierre</v>
      </c>
      <c r="Y4077" s="1" t="s">
        <v>46</v>
      </c>
      <c r="Z4077" s="1" t="s">
        <v>46</v>
      </c>
      <c r="AA4077" s="1" t="s">
        <v>46</v>
      </c>
      <c r="AB4077" s="1" t="s">
        <v>46</v>
      </c>
      <c r="AC4077" s="11" t="str">
        <f>IF(OR(VOZ_WHATSAPP[[#This Row],[La comunicación es asertiva, con respeto y evita maltrato]]="No Cumple",VOZ_WHATSAPP[[#This Row],[Cumple con las normativas legales]]="No Cumple"),"No Cumple","Cumple")</f>
        <v>Cumple</v>
      </c>
      <c r="AD4077" s="1" t="s">
        <v>46</v>
      </c>
      <c r="AE4077" s="1" t="s">
        <v>3468</v>
      </c>
      <c r="AF4077" s="4">
        <v>1</v>
      </c>
      <c r="AG4077" s="4">
        <f>IF(AND(VOZ_WHATSAPP[[#This Row],[Estado Cierre]]="Sin Cierre",VOZ_WHATSAPP[[#This Row],[Nota Negocio]]="Sin Negocio"),VOZ_WHATSAPP[[#This Row],[Nota]]-24%,VOZ_WHATSAPP[[#This Row],[Nota]])</f>
        <v>1</v>
      </c>
      <c r="AH4077" s="8">
        <f>IF(VOZ_WHATSAPP[[#This Row],[Estado Legal]]="No Cumple",0,IF(VOZ_WHATSAPP[[#This Row],[Realiza lectura de guion Legal]]="No Cumple",VOZ_WHATSAPP[[#This Row],[Nota 2]]-50%,VOZ_WHATSAPP[[#This Row],[Nota 2]]))</f>
        <v>1</v>
      </c>
    </row>
    <row r="4078" spans="1:34" x14ac:dyDescent="0.25">
      <c r="A4078" s="2" t="str">
        <f>VOZ_WHATSAPP[[#This Row],[ID Asesor]]&amp;VOZ_WHATSAPP[[#This Row],[Fecha Monitoreo]]</f>
        <v>381745918</v>
      </c>
      <c r="B4078" s="2">
        <v>45918</v>
      </c>
      <c r="C4078" s="1" t="s">
        <v>696</v>
      </c>
      <c r="D4078" s="1">
        <v>3817</v>
      </c>
      <c r="E4078" s="2">
        <v>45918</v>
      </c>
      <c r="F4078" s="3">
        <v>0.37152777777777779</v>
      </c>
      <c r="G4078" s="1" t="s">
        <v>51</v>
      </c>
      <c r="H4078" s="1" t="s">
        <v>44</v>
      </c>
      <c r="I4078" s="1">
        <v>586</v>
      </c>
      <c r="J4078" s="1">
        <v>3194599199</v>
      </c>
      <c r="K4078" s="1" t="s">
        <v>45</v>
      </c>
      <c r="L4078" s="1" t="s">
        <v>46</v>
      </c>
      <c r="M4078" s="1" t="s">
        <v>46</v>
      </c>
      <c r="N4078" s="1" t="s">
        <v>46</v>
      </c>
      <c r="O4078" s="1" t="s">
        <v>46</v>
      </c>
      <c r="P4078" s="1" t="s">
        <v>46</v>
      </c>
      <c r="Q4078" s="1" t="s">
        <v>46</v>
      </c>
      <c r="R4078" s="1" t="s">
        <v>46</v>
      </c>
      <c r="S4078" s="1" t="s">
        <v>46</v>
      </c>
      <c r="T4078" s="12" t="str">
        <f>IF(OR(VOZ_WHATSAPP[[#This Row],[Brinda argumentos coherentes a la objeción]]="No Cumple",VOZ_WHATSAPP[[#This Row],[Despliegue de Beneficios y/o consecuencias]]="No Cumple"),"Sin Negocio","Negocio")</f>
        <v>Negocio</v>
      </c>
      <c r="U4078" s="1" t="s">
        <v>48</v>
      </c>
      <c r="V4078" s="1" t="s">
        <v>48</v>
      </c>
      <c r="W4078" s="1" t="s">
        <v>48</v>
      </c>
      <c r="X4078" s="12" t="str">
        <f>IF(OR(VOZ_WHATSAPP[[#This Row],[Confirma Valor de pago]]="No Cumple",VOZ_WHATSAPP[[#This Row],[Confirma hora de pago]]="No Cumple",VOZ_WHATSAPP[[#This Row],[Confirma medio de pago]]="No Cumple"),"Sin Cierre","Cierre")</f>
        <v>Cierre</v>
      </c>
      <c r="Y4078" s="1" t="s">
        <v>46</v>
      </c>
      <c r="Z4078" s="1" t="s">
        <v>46</v>
      </c>
      <c r="AA4078" s="1" t="s">
        <v>46</v>
      </c>
      <c r="AB4078" s="1" t="s">
        <v>46</v>
      </c>
      <c r="AC4078" s="11" t="str">
        <f>IF(OR(VOZ_WHATSAPP[[#This Row],[La comunicación es asertiva, con respeto y evita maltrato]]="No Cumple",VOZ_WHATSAPP[[#This Row],[Cumple con las normativas legales]]="No Cumple"),"No Cumple","Cumple")</f>
        <v>Cumple</v>
      </c>
      <c r="AD4078" s="1" t="s">
        <v>46</v>
      </c>
      <c r="AE4078" s="1" t="s">
        <v>2558</v>
      </c>
      <c r="AF4078" s="4">
        <v>1</v>
      </c>
      <c r="AG4078" s="4">
        <f>IF(AND(VOZ_WHATSAPP[[#This Row],[Estado Cierre]]="Sin Cierre",VOZ_WHATSAPP[[#This Row],[Nota Negocio]]="Sin Negocio"),VOZ_WHATSAPP[[#This Row],[Nota]]-24%,VOZ_WHATSAPP[[#This Row],[Nota]])</f>
        <v>1</v>
      </c>
      <c r="AH4078" s="8">
        <f>IF(VOZ_WHATSAPP[[#This Row],[Estado Legal]]="No Cumple",0,IF(VOZ_WHATSAPP[[#This Row],[Realiza lectura de guion Legal]]="No Cumple",VOZ_WHATSAPP[[#This Row],[Nota 2]]-50%,VOZ_WHATSAPP[[#This Row],[Nota 2]]))</f>
        <v>1</v>
      </c>
    </row>
    <row r="4079" spans="1:34" x14ac:dyDescent="0.25">
      <c r="A4079" s="2" t="str">
        <f>VOZ_WHATSAPP[[#This Row],[ID Asesor]]&amp;VOZ_WHATSAPP[[#This Row],[Fecha Monitoreo]]</f>
        <v>385745918</v>
      </c>
      <c r="B4079" s="2">
        <v>45918</v>
      </c>
      <c r="C4079" s="1" t="s">
        <v>42</v>
      </c>
      <c r="D4079" s="1">
        <v>3857</v>
      </c>
      <c r="E4079" s="2">
        <v>45918</v>
      </c>
      <c r="F4079" s="3">
        <v>0.40972222222222221</v>
      </c>
      <c r="G4079" s="1" t="s">
        <v>51</v>
      </c>
      <c r="H4079" s="1" t="s">
        <v>44</v>
      </c>
      <c r="I4079" s="1">
        <v>11009824</v>
      </c>
      <c r="J4079" s="1">
        <v>3152946662</v>
      </c>
      <c r="K4079" s="1" t="s">
        <v>49</v>
      </c>
      <c r="L4079" s="1" t="s">
        <v>46</v>
      </c>
      <c r="M4079" s="1" t="s">
        <v>46</v>
      </c>
      <c r="N4079" s="1" t="s">
        <v>46</v>
      </c>
      <c r="O4079" s="1" t="s">
        <v>46</v>
      </c>
      <c r="P4079" s="1" t="s">
        <v>46</v>
      </c>
      <c r="Q4079" s="1" t="s">
        <v>48</v>
      </c>
      <c r="R4079" s="1" t="s">
        <v>48</v>
      </c>
      <c r="S4079" s="1" t="s">
        <v>47</v>
      </c>
      <c r="T4079" s="12" t="str">
        <f>IF(OR(VOZ_WHATSAPP[[#This Row],[Brinda argumentos coherentes a la objeción]]="No Cumple",VOZ_WHATSAPP[[#This Row],[Despliegue de Beneficios y/o consecuencias]]="No Cumple"),"Sin Negocio","Negocio")</f>
        <v>Sin Negocio</v>
      </c>
      <c r="U4079" s="1" t="s">
        <v>46</v>
      </c>
      <c r="V4079" s="1" t="s">
        <v>46</v>
      </c>
      <c r="W4079" s="1" t="s">
        <v>47</v>
      </c>
      <c r="X4079" s="12" t="str">
        <f>IF(OR(VOZ_WHATSAPP[[#This Row],[Confirma Valor de pago]]="No Cumple",VOZ_WHATSAPP[[#This Row],[Confirma hora de pago]]="No Cumple",VOZ_WHATSAPP[[#This Row],[Confirma medio de pago]]="No Cumple"),"Sin Cierre","Cierre")</f>
        <v>Sin Cierre</v>
      </c>
      <c r="Y4079" s="1" t="s">
        <v>46</v>
      </c>
      <c r="Z4079" s="1" t="s">
        <v>54</v>
      </c>
      <c r="AA4079" s="1" t="s">
        <v>46</v>
      </c>
      <c r="AB4079" s="1" t="s">
        <v>46</v>
      </c>
      <c r="AC4079" s="11" t="str">
        <f>IF(OR(VOZ_WHATSAPP[[#This Row],[La comunicación es asertiva, con respeto y evita maltrato]]="No Cumple",VOZ_WHATSAPP[[#This Row],[Cumple con las normativas legales]]="No Cumple"),"No Cumple","Cumple")</f>
        <v>Cumple</v>
      </c>
      <c r="AD4079" s="1" t="s">
        <v>46</v>
      </c>
      <c r="AE4079" s="1" t="s">
        <v>3469</v>
      </c>
      <c r="AF4079" s="4">
        <v>0.67</v>
      </c>
      <c r="AG4079" s="4">
        <f>IF(AND(VOZ_WHATSAPP[[#This Row],[Estado Cierre]]="Sin Cierre",VOZ_WHATSAPP[[#This Row],[Nota Negocio]]="Sin Negocio"),VOZ_WHATSAPP[[#This Row],[Nota]]-24%,VOZ_WHATSAPP[[#This Row],[Nota]])</f>
        <v>0.43000000000000005</v>
      </c>
      <c r="AH4079" s="8">
        <f>IF(VOZ_WHATSAPP[[#This Row],[Estado Legal]]="No Cumple",0,IF(VOZ_WHATSAPP[[#This Row],[Realiza lectura de guion Legal]]="No Cumple",VOZ_WHATSAPP[[#This Row],[Nota 2]]-50%,VOZ_WHATSAPP[[#This Row],[Nota 2]]))</f>
        <v>0.43000000000000005</v>
      </c>
    </row>
    <row r="4080" spans="1:34" x14ac:dyDescent="0.25">
      <c r="A4080" s="2" t="str">
        <f>VOZ_WHATSAPP[[#This Row],[ID Asesor]]&amp;VOZ_WHATSAPP[[#This Row],[Fecha Monitoreo]]</f>
        <v>397445918</v>
      </c>
      <c r="B4080" s="2">
        <v>45918</v>
      </c>
      <c r="C4080" s="1" t="s">
        <v>42</v>
      </c>
      <c r="D4080" s="1">
        <v>3974</v>
      </c>
      <c r="E4080" s="2">
        <v>45918</v>
      </c>
      <c r="F4080" s="3">
        <v>0.42222222222222222</v>
      </c>
      <c r="G4080" s="1" t="s">
        <v>58</v>
      </c>
      <c r="H4080" s="1" t="s">
        <v>44</v>
      </c>
      <c r="I4080" s="1">
        <v>1447</v>
      </c>
      <c r="J4080" s="1">
        <v>3046444743</v>
      </c>
      <c r="K4080" s="1" t="s">
        <v>45</v>
      </c>
      <c r="L4080" s="1" t="s">
        <v>46</v>
      </c>
      <c r="M4080" s="1" t="s">
        <v>46</v>
      </c>
      <c r="N4080" s="1" t="s">
        <v>46</v>
      </c>
      <c r="O4080" s="1" t="s">
        <v>46</v>
      </c>
      <c r="P4080" s="1" t="s">
        <v>46</v>
      </c>
      <c r="Q4080" s="1" t="s">
        <v>46</v>
      </c>
      <c r="R4080" s="1" t="s">
        <v>46</v>
      </c>
      <c r="S4080" s="1" t="s">
        <v>47</v>
      </c>
      <c r="T4080" s="12" t="str">
        <f>IF(OR(VOZ_WHATSAPP[[#This Row],[Brinda argumentos coherentes a la objeción]]="No Cumple",VOZ_WHATSAPP[[#This Row],[Despliegue de Beneficios y/o consecuencias]]="No Cumple"),"Sin Negocio","Negocio")</f>
        <v>Sin Negocio</v>
      </c>
      <c r="U4080" s="1" t="s">
        <v>46</v>
      </c>
      <c r="V4080" s="1" t="s">
        <v>46</v>
      </c>
      <c r="W4080" s="1" t="s">
        <v>46</v>
      </c>
      <c r="X4080" s="12" t="str">
        <f>IF(OR(VOZ_WHATSAPP[[#This Row],[Confirma Valor de pago]]="No Cumple",VOZ_WHATSAPP[[#This Row],[Confirma hora de pago]]="No Cumple",VOZ_WHATSAPP[[#This Row],[Confirma medio de pago]]="No Cumple"),"Sin Cierre","Cierre")</f>
        <v>Cierre</v>
      </c>
      <c r="Y4080" s="1" t="s">
        <v>46</v>
      </c>
      <c r="Z4080" s="1" t="s">
        <v>54</v>
      </c>
      <c r="AA4080" s="1" t="s">
        <v>46</v>
      </c>
      <c r="AB4080" s="1" t="s">
        <v>46</v>
      </c>
      <c r="AC4080" s="11" t="str">
        <f>IF(OR(VOZ_WHATSAPP[[#This Row],[La comunicación es asertiva, con respeto y evita maltrato]]="No Cumple",VOZ_WHATSAPP[[#This Row],[Cumple con las normativas legales]]="No Cumple"),"No Cumple","Cumple")</f>
        <v>Cumple</v>
      </c>
      <c r="AD4080" s="1" t="s">
        <v>48</v>
      </c>
      <c r="AE4080" s="1" t="s">
        <v>3470</v>
      </c>
      <c r="AF4080" s="4">
        <v>0.75</v>
      </c>
      <c r="AG4080" s="4">
        <f>IF(AND(VOZ_WHATSAPP[[#This Row],[Estado Cierre]]="Sin Cierre",VOZ_WHATSAPP[[#This Row],[Nota Negocio]]="Sin Negocio"),VOZ_WHATSAPP[[#This Row],[Nota]]-24%,VOZ_WHATSAPP[[#This Row],[Nota]])</f>
        <v>0.75</v>
      </c>
      <c r="AH4080" s="8">
        <f>IF(VOZ_WHATSAPP[[#This Row],[Estado Legal]]="No Cumple",0,IF(VOZ_WHATSAPP[[#This Row],[Realiza lectura de guion Legal]]="No Cumple",VOZ_WHATSAPP[[#This Row],[Nota 2]]-50%,VOZ_WHATSAPP[[#This Row],[Nota 2]]))</f>
        <v>0.75</v>
      </c>
    </row>
    <row r="4081" spans="1:34" x14ac:dyDescent="0.25">
      <c r="A4081" s="2" t="str">
        <f>VOZ_WHATSAPP[[#This Row],[ID Asesor]]&amp;VOZ_WHATSAPP[[#This Row],[Fecha Monitoreo]]</f>
        <v>382145918</v>
      </c>
      <c r="B4081" s="2">
        <v>45918</v>
      </c>
      <c r="C4081" s="1" t="s">
        <v>126</v>
      </c>
      <c r="D4081" s="1">
        <v>3821</v>
      </c>
      <c r="E4081" s="2">
        <v>45918</v>
      </c>
      <c r="F4081" s="3">
        <v>0.41111111111111109</v>
      </c>
      <c r="G4081" s="1" t="s">
        <v>58</v>
      </c>
      <c r="H4081" s="1" t="s">
        <v>44</v>
      </c>
      <c r="I4081" s="1">
        <v>590</v>
      </c>
      <c r="J4081" s="1">
        <v>3245302144</v>
      </c>
      <c r="K4081" s="1" t="s">
        <v>45</v>
      </c>
      <c r="L4081" s="1" t="s">
        <v>46</v>
      </c>
      <c r="M4081" s="1" t="s">
        <v>46</v>
      </c>
      <c r="N4081" s="1" t="s">
        <v>46</v>
      </c>
      <c r="O4081" s="1" t="s">
        <v>46</v>
      </c>
      <c r="P4081" s="1" t="s">
        <v>46</v>
      </c>
      <c r="Q4081" s="1" t="s">
        <v>46</v>
      </c>
      <c r="R4081" s="1" t="s">
        <v>46</v>
      </c>
      <c r="S4081" s="1" t="s">
        <v>46</v>
      </c>
      <c r="T4081" s="12" t="str">
        <f>IF(OR(VOZ_WHATSAPP[[#This Row],[Brinda argumentos coherentes a la objeción]]="No Cumple",VOZ_WHATSAPP[[#This Row],[Despliegue de Beneficios y/o consecuencias]]="No Cumple"),"Sin Negocio","Negocio")</f>
        <v>Negocio</v>
      </c>
      <c r="U4081" s="1" t="s">
        <v>48</v>
      </c>
      <c r="V4081" s="1" t="s">
        <v>48</v>
      </c>
      <c r="W4081" s="1" t="s">
        <v>48</v>
      </c>
      <c r="X4081" s="12" t="str">
        <f>IF(OR(VOZ_WHATSAPP[[#This Row],[Confirma Valor de pago]]="No Cumple",VOZ_WHATSAPP[[#This Row],[Confirma hora de pago]]="No Cumple",VOZ_WHATSAPP[[#This Row],[Confirma medio de pago]]="No Cumple"),"Sin Cierre","Cierre")</f>
        <v>Cierre</v>
      </c>
      <c r="Y4081" s="1" t="s">
        <v>54</v>
      </c>
      <c r="Z4081" s="1" t="s">
        <v>46</v>
      </c>
      <c r="AA4081" s="1" t="s">
        <v>46</v>
      </c>
      <c r="AB4081" s="1" t="s">
        <v>46</v>
      </c>
      <c r="AC4081" s="11" t="str">
        <f>IF(OR(VOZ_WHATSAPP[[#This Row],[La comunicación es asertiva, con respeto y evita maltrato]]="No Cumple",VOZ_WHATSAPP[[#This Row],[Cumple con las normativas legales]]="No Cumple"),"No Cumple","Cumple")</f>
        <v>Cumple</v>
      </c>
      <c r="AD4081" s="1" t="s">
        <v>46</v>
      </c>
      <c r="AE4081" s="1" t="s">
        <v>3471</v>
      </c>
      <c r="AF4081" s="4">
        <v>0.92</v>
      </c>
      <c r="AG4081" s="4">
        <f>IF(AND(VOZ_WHATSAPP[[#This Row],[Estado Cierre]]="Sin Cierre",VOZ_WHATSAPP[[#This Row],[Nota Negocio]]="Sin Negocio"),VOZ_WHATSAPP[[#This Row],[Nota]]-24%,VOZ_WHATSAPP[[#This Row],[Nota]])</f>
        <v>0.92</v>
      </c>
      <c r="AH4081" s="8">
        <f>IF(VOZ_WHATSAPP[[#This Row],[Estado Legal]]="No Cumple",0,IF(VOZ_WHATSAPP[[#This Row],[Realiza lectura de guion Legal]]="No Cumple",VOZ_WHATSAPP[[#This Row],[Nota 2]]-50%,VOZ_WHATSAPP[[#This Row],[Nota 2]]))</f>
        <v>0.92</v>
      </c>
    </row>
    <row r="4082" spans="1:34" x14ac:dyDescent="0.25">
      <c r="A4082" s="2" t="str">
        <f>VOZ_WHATSAPP[[#This Row],[ID Asesor]]&amp;VOZ_WHATSAPP[[#This Row],[Fecha Monitoreo]]</f>
        <v>387845918</v>
      </c>
      <c r="B4082" s="2">
        <v>45918</v>
      </c>
      <c r="C4082" s="1" t="s">
        <v>126</v>
      </c>
      <c r="D4082" s="1">
        <v>3878</v>
      </c>
      <c r="E4082" s="2">
        <v>45918</v>
      </c>
      <c r="F4082" s="3">
        <v>0.44930555555555557</v>
      </c>
      <c r="G4082" s="1" t="s">
        <v>58</v>
      </c>
      <c r="H4082" s="1" t="s">
        <v>44</v>
      </c>
      <c r="I4082" s="1">
        <v>495</v>
      </c>
      <c r="J4082" s="1">
        <v>3012944718</v>
      </c>
      <c r="K4082" s="1" t="s">
        <v>45</v>
      </c>
      <c r="L4082" s="1" t="s">
        <v>46</v>
      </c>
      <c r="M4082" s="1" t="s">
        <v>46</v>
      </c>
      <c r="N4082" s="1" t="s">
        <v>46</v>
      </c>
      <c r="O4082" s="1" t="s">
        <v>46</v>
      </c>
      <c r="P4082" s="1" t="s">
        <v>46</v>
      </c>
      <c r="Q4082" s="1" t="s">
        <v>48</v>
      </c>
      <c r="R4082" s="1" t="s">
        <v>48</v>
      </c>
      <c r="S4082" s="1" t="s">
        <v>48</v>
      </c>
      <c r="T4082" s="12" t="str">
        <f>IF(OR(VOZ_WHATSAPP[[#This Row],[Brinda argumentos coherentes a la objeción]]="No Cumple",VOZ_WHATSAPP[[#This Row],[Despliegue de Beneficios y/o consecuencias]]="No Cumple"),"Sin Negocio","Negocio")</f>
        <v>Negocio</v>
      </c>
      <c r="U4082" s="1" t="s">
        <v>46</v>
      </c>
      <c r="V4082" s="1" t="s">
        <v>46</v>
      </c>
      <c r="W4082" s="1" t="s">
        <v>46</v>
      </c>
      <c r="X4082" s="12" t="str">
        <f>IF(OR(VOZ_WHATSAPP[[#This Row],[Confirma Valor de pago]]="No Cumple",VOZ_WHATSAPP[[#This Row],[Confirma hora de pago]]="No Cumple",VOZ_WHATSAPP[[#This Row],[Confirma medio de pago]]="No Cumple"),"Sin Cierre","Cierre")</f>
        <v>Cierre</v>
      </c>
      <c r="Y4082" s="1" t="s">
        <v>46</v>
      </c>
      <c r="Z4082" s="1" t="s">
        <v>46</v>
      </c>
      <c r="AA4082" s="1" t="s">
        <v>46</v>
      </c>
      <c r="AB4082" s="1" t="s">
        <v>46</v>
      </c>
      <c r="AC4082" s="11" t="str">
        <f>IF(OR(VOZ_WHATSAPP[[#This Row],[La comunicación es asertiva, con respeto y evita maltrato]]="No Cumple",VOZ_WHATSAPP[[#This Row],[Cumple con las normativas legales]]="No Cumple"),"No Cumple","Cumple")</f>
        <v>Cumple</v>
      </c>
      <c r="AD4082" s="1" t="s">
        <v>46</v>
      </c>
      <c r="AE4082" s="1" t="s">
        <v>131</v>
      </c>
      <c r="AF4082" s="4">
        <v>1</v>
      </c>
      <c r="AG4082" s="4">
        <f>IF(AND(VOZ_WHATSAPP[[#This Row],[Estado Cierre]]="Sin Cierre",VOZ_WHATSAPP[[#This Row],[Nota Negocio]]="Sin Negocio"),VOZ_WHATSAPP[[#This Row],[Nota]]-24%,VOZ_WHATSAPP[[#This Row],[Nota]])</f>
        <v>1</v>
      </c>
      <c r="AH4082" s="8">
        <f>IF(VOZ_WHATSAPP[[#This Row],[Estado Legal]]="No Cumple",0,IF(VOZ_WHATSAPP[[#This Row],[Realiza lectura de guion Legal]]="No Cumple",VOZ_WHATSAPP[[#This Row],[Nota 2]]-50%,VOZ_WHATSAPP[[#This Row],[Nota 2]]))</f>
        <v>1</v>
      </c>
    </row>
    <row r="4083" spans="1:34" x14ac:dyDescent="0.25">
      <c r="A4083" s="2" t="str">
        <f>VOZ_WHATSAPP[[#This Row],[ID Asesor]]&amp;VOZ_WHATSAPP[[#This Row],[Fecha Monitoreo]]</f>
        <v>303545918</v>
      </c>
      <c r="B4083" s="2">
        <v>45918</v>
      </c>
      <c r="C4083" s="1" t="s">
        <v>42</v>
      </c>
      <c r="D4083" s="1">
        <v>3035</v>
      </c>
      <c r="E4083" s="2">
        <v>45918</v>
      </c>
      <c r="F4083" s="3">
        <v>0.41597222222222224</v>
      </c>
      <c r="G4083" s="1" t="s">
        <v>60</v>
      </c>
      <c r="H4083" s="1" t="s">
        <v>44</v>
      </c>
      <c r="I4083" s="1">
        <v>1151</v>
      </c>
      <c r="J4083" s="1">
        <v>3202466534</v>
      </c>
      <c r="K4083" s="1" t="s">
        <v>45</v>
      </c>
      <c r="L4083" s="1" t="s">
        <v>46</v>
      </c>
      <c r="M4083" s="1" t="s">
        <v>46</v>
      </c>
      <c r="N4083" s="1" t="s">
        <v>46</v>
      </c>
      <c r="O4083" s="1" t="s">
        <v>46</v>
      </c>
      <c r="P4083" s="1" t="s">
        <v>46</v>
      </c>
      <c r="Q4083" s="1" t="s">
        <v>48</v>
      </c>
      <c r="R4083" s="1" t="s">
        <v>48</v>
      </c>
      <c r="S4083" s="1" t="s">
        <v>46</v>
      </c>
      <c r="T4083" s="12" t="str">
        <f>IF(OR(VOZ_WHATSAPP[[#This Row],[Brinda argumentos coherentes a la objeción]]="No Cumple",VOZ_WHATSAPP[[#This Row],[Despliegue de Beneficios y/o consecuencias]]="No Cumple"),"Sin Negocio","Negocio")</f>
        <v>Negocio</v>
      </c>
      <c r="U4083" s="1" t="s">
        <v>46</v>
      </c>
      <c r="V4083" s="1" t="s">
        <v>46</v>
      </c>
      <c r="W4083" s="1" t="s">
        <v>46</v>
      </c>
      <c r="X4083" s="12" t="str">
        <f>IF(OR(VOZ_WHATSAPP[[#This Row],[Confirma Valor de pago]]="No Cumple",VOZ_WHATSAPP[[#This Row],[Confirma hora de pago]]="No Cumple",VOZ_WHATSAPP[[#This Row],[Confirma medio de pago]]="No Cumple"),"Sin Cierre","Cierre")</f>
        <v>Cierre</v>
      </c>
      <c r="Y4083" s="1" t="s">
        <v>46</v>
      </c>
      <c r="Z4083" s="1" t="s">
        <v>46</v>
      </c>
      <c r="AA4083" s="1" t="s">
        <v>46</v>
      </c>
      <c r="AB4083" s="1" t="s">
        <v>46</v>
      </c>
      <c r="AC4083" s="11" t="str">
        <f>IF(OR(VOZ_WHATSAPP[[#This Row],[La comunicación es asertiva, con respeto y evita maltrato]]="No Cumple",VOZ_WHATSAPP[[#This Row],[Cumple con las normativas legales]]="No Cumple"),"No Cumple","Cumple")</f>
        <v>Cumple</v>
      </c>
      <c r="AD4083" s="1" t="s">
        <v>46</v>
      </c>
      <c r="AE4083" s="1" t="s">
        <v>101</v>
      </c>
      <c r="AF4083" s="4">
        <v>1</v>
      </c>
      <c r="AG4083" s="4">
        <f>IF(AND(VOZ_WHATSAPP[[#This Row],[Estado Cierre]]="Sin Cierre",VOZ_WHATSAPP[[#This Row],[Nota Negocio]]="Sin Negocio"),VOZ_WHATSAPP[[#This Row],[Nota]]-24%,VOZ_WHATSAPP[[#This Row],[Nota]])</f>
        <v>1</v>
      </c>
      <c r="AH4083" s="8">
        <f>IF(VOZ_WHATSAPP[[#This Row],[Estado Legal]]="No Cumple",0,IF(VOZ_WHATSAPP[[#This Row],[Realiza lectura de guion Legal]]="No Cumple",VOZ_WHATSAPP[[#This Row],[Nota 2]]-50%,VOZ_WHATSAPP[[#This Row],[Nota 2]]))</f>
        <v>1</v>
      </c>
    </row>
    <row r="4084" spans="1:34" x14ac:dyDescent="0.25">
      <c r="A4084" s="2" t="str">
        <f>VOZ_WHATSAPP[[#This Row],[ID Asesor]]&amp;VOZ_WHATSAPP[[#This Row],[Fecha Monitoreo]]</f>
        <v>412845918</v>
      </c>
      <c r="B4084" s="2">
        <v>45918</v>
      </c>
      <c r="C4084" s="1" t="s">
        <v>50</v>
      </c>
      <c r="D4084" s="1">
        <v>4128</v>
      </c>
      <c r="E4084" s="2">
        <v>45918</v>
      </c>
      <c r="F4084" s="3">
        <v>0.44583333333333336</v>
      </c>
      <c r="G4084" s="1" t="s">
        <v>58</v>
      </c>
      <c r="H4084" s="1" t="s">
        <v>44</v>
      </c>
      <c r="I4084" s="1">
        <v>1148</v>
      </c>
      <c r="J4084" s="1">
        <v>3156133753</v>
      </c>
      <c r="K4084" s="1" t="s">
        <v>45</v>
      </c>
      <c r="L4084" s="1" t="s">
        <v>46</v>
      </c>
      <c r="M4084" s="1" t="s">
        <v>46</v>
      </c>
      <c r="N4084" s="1" t="s">
        <v>46</v>
      </c>
      <c r="O4084" s="1" t="s">
        <v>54</v>
      </c>
      <c r="P4084" s="1" t="s">
        <v>46</v>
      </c>
      <c r="Q4084" s="1" t="s">
        <v>46</v>
      </c>
      <c r="R4084" s="1" t="s">
        <v>47</v>
      </c>
      <c r="S4084" s="1" t="s">
        <v>46</v>
      </c>
      <c r="T4084" s="12" t="str">
        <f>IF(OR(VOZ_WHATSAPP[[#This Row],[Brinda argumentos coherentes a la objeción]]="No Cumple",VOZ_WHATSAPP[[#This Row],[Despliegue de Beneficios y/o consecuencias]]="No Cumple"),"Sin Negocio","Negocio")</f>
        <v>Sin Negocio</v>
      </c>
      <c r="U4084" s="1" t="s">
        <v>46</v>
      </c>
      <c r="V4084" s="1" t="s">
        <v>46</v>
      </c>
      <c r="W4084" s="1" t="s">
        <v>47</v>
      </c>
      <c r="X4084" s="12" t="str">
        <f>IF(OR(VOZ_WHATSAPP[[#This Row],[Confirma Valor de pago]]="No Cumple",VOZ_WHATSAPP[[#This Row],[Confirma hora de pago]]="No Cumple",VOZ_WHATSAPP[[#This Row],[Confirma medio de pago]]="No Cumple"),"Sin Cierre","Cierre")</f>
        <v>Sin Cierre</v>
      </c>
      <c r="Y4084" s="1" t="s">
        <v>46</v>
      </c>
      <c r="Z4084" s="1" t="s">
        <v>46</v>
      </c>
      <c r="AA4084" s="1" t="s">
        <v>46</v>
      </c>
      <c r="AB4084" s="1" t="s">
        <v>46</v>
      </c>
      <c r="AC4084" s="11" t="str">
        <f>IF(OR(VOZ_WHATSAPP[[#This Row],[La comunicación es asertiva, con respeto y evita maltrato]]="No Cumple",VOZ_WHATSAPP[[#This Row],[Cumple con las normativas legales]]="No Cumple"),"No Cumple","Cumple")</f>
        <v>Cumple</v>
      </c>
      <c r="AD4084" s="1" t="s">
        <v>46</v>
      </c>
      <c r="AE4084" s="1" t="s">
        <v>3472</v>
      </c>
      <c r="AF4084" s="4">
        <v>0.77</v>
      </c>
      <c r="AG4084" s="4">
        <f>IF(AND(VOZ_WHATSAPP[[#This Row],[Estado Cierre]]="Sin Cierre",VOZ_WHATSAPP[[#This Row],[Nota Negocio]]="Sin Negocio"),VOZ_WHATSAPP[[#This Row],[Nota]]-24%,VOZ_WHATSAPP[[#This Row],[Nota]])</f>
        <v>0.53</v>
      </c>
      <c r="AH4084" s="8">
        <f>IF(VOZ_WHATSAPP[[#This Row],[Estado Legal]]="No Cumple",0,IF(VOZ_WHATSAPP[[#This Row],[Realiza lectura de guion Legal]]="No Cumple",VOZ_WHATSAPP[[#This Row],[Nota 2]]-50%,VOZ_WHATSAPP[[#This Row],[Nota 2]]))</f>
        <v>0.53</v>
      </c>
    </row>
    <row r="4085" spans="1:34" x14ac:dyDescent="0.25">
      <c r="A4085" s="2" t="str">
        <f>VOZ_WHATSAPP[[#This Row],[ID Asesor]]&amp;VOZ_WHATSAPP[[#This Row],[Fecha Monitoreo]]</f>
        <v>410045918</v>
      </c>
      <c r="B4085" s="2">
        <v>45918</v>
      </c>
      <c r="C4085" s="1" t="s">
        <v>42</v>
      </c>
      <c r="D4085" s="1">
        <v>4100</v>
      </c>
      <c r="E4085" s="2">
        <v>45918</v>
      </c>
      <c r="F4085" s="3">
        <v>0.45</v>
      </c>
      <c r="G4085" s="1" t="s">
        <v>51</v>
      </c>
      <c r="H4085" s="1" t="s">
        <v>44</v>
      </c>
      <c r="I4085" s="1">
        <v>11009425</v>
      </c>
      <c r="J4085" s="1">
        <v>3105690238</v>
      </c>
      <c r="K4085" s="1" t="s">
        <v>49</v>
      </c>
      <c r="L4085" s="1" t="s">
        <v>46</v>
      </c>
      <c r="M4085" s="1" t="s">
        <v>46</v>
      </c>
      <c r="N4085" s="1" t="s">
        <v>46</v>
      </c>
      <c r="O4085" s="1" t="s">
        <v>46</v>
      </c>
      <c r="P4085" s="1" t="s">
        <v>46</v>
      </c>
      <c r="Q4085" s="1" t="s">
        <v>46</v>
      </c>
      <c r="R4085" s="1" t="s">
        <v>46</v>
      </c>
      <c r="S4085" s="1" t="s">
        <v>47</v>
      </c>
      <c r="T4085" s="12" t="str">
        <f>IF(OR(VOZ_WHATSAPP[[#This Row],[Brinda argumentos coherentes a la objeción]]="No Cumple",VOZ_WHATSAPP[[#This Row],[Despliegue de Beneficios y/o consecuencias]]="No Cumple"),"Sin Negocio","Negocio")</f>
        <v>Sin Negocio</v>
      </c>
      <c r="U4085" s="1" t="s">
        <v>47</v>
      </c>
      <c r="V4085" s="1" t="s">
        <v>47</v>
      </c>
      <c r="W4085" s="1" t="s">
        <v>47</v>
      </c>
      <c r="X4085" s="12" t="str">
        <f>IF(OR(VOZ_WHATSAPP[[#This Row],[Confirma Valor de pago]]="No Cumple",VOZ_WHATSAPP[[#This Row],[Confirma hora de pago]]="No Cumple",VOZ_WHATSAPP[[#This Row],[Confirma medio de pago]]="No Cumple"),"Sin Cierre","Cierre")</f>
        <v>Sin Cierre</v>
      </c>
      <c r="Y4085" s="1" t="s">
        <v>46</v>
      </c>
      <c r="Z4085" s="1" t="s">
        <v>54</v>
      </c>
      <c r="AA4085" s="1" t="s">
        <v>46</v>
      </c>
      <c r="AB4085" s="1" t="s">
        <v>46</v>
      </c>
      <c r="AC4085" s="11" t="str">
        <f>IF(OR(VOZ_WHATSAPP[[#This Row],[La comunicación es asertiva, con respeto y evita maltrato]]="No Cumple",VOZ_WHATSAPP[[#This Row],[Cumple con las normativas legales]]="No Cumple"),"No Cumple","Cumple")</f>
        <v>Cumple</v>
      </c>
      <c r="AD4085" s="1" t="s">
        <v>46</v>
      </c>
      <c r="AE4085" s="1" t="s">
        <v>3473</v>
      </c>
      <c r="AF4085" s="4">
        <v>0.51</v>
      </c>
      <c r="AG4085" s="4">
        <f>IF(AND(VOZ_WHATSAPP[[#This Row],[Estado Cierre]]="Sin Cierre",VOZ_WHATSAPP[[#This Row],[Nota Negocio]]="Sin Negocio"),VOZ_WHATSAPP[[#This Row],[Nota]]-24%,VOZ_WHATSAPP[[#This Row],[Nota]])</f>
        <v>0.27</v>
      </c>
      <c r="AH4085" s="8">
        <f>IF(VOZ_WHATSAPP[[#This Row],[Estado Legal]]="No Cumple",0,IF(VOZ_WHATSAPP[[#This Row],[Realiza lectura de guion Legal]]="No Cumple",VOZ_WHATSAPP[[#This Row],[Nota 2]]-50%,VOZ_WHATSAPP[[#This Row],[Nota 2]]))</f>
        <v>0.27</v>
      </c>
    </row>
    <row r="4086" spans="1:34" x14ac:dyDescent="0.25">
      <c r="A4086" s="2" t="str">
        <f>VOZ_WHATSAPP[[#This Row],[ID Asesor]]&amp;VOZ_WHATSAPP[[#This Row],[Fecha Monitoreo]]</f>
        <v>381045918</v>
      </c>
      <c r="B4086" s="2">
        <v>45918</v>
      </c>
      <c r="C4086" s="1" t="s">
        <v>50</v>
      </c>
      <c r="D4086" s="1">
        <v>3810</v>
      </c>
      <c r="E4086" s="2">
        <v>45918</v>
      </c>
      <c r="F4086" s="3">
        <v>0.45277777777777778</v>
      </c>
      <c r="G4086" s="1" t="s">
        <v>60</v>
      </c>
      <c r="H4086" s="1" t="s">
        <v>71</v>
      </c>
      <c r="I4086" s="1"/>
      <c r="J4086" s="1"/>
      <c r="K4086" s="1"/>
      <c r="L4086" s="1" t="s">
        <v>46</v>
      </c>
      <c r="M4086" s="1" t="s">
        <v>46</v>
      </c>
      <c r="N4086" s="1" t="s">
        <v>46</v>
      </c>
      <c r="O4086" s="1" t="s">
        <v>46</v>
      </c>
      <c r="P4086" s="1" t="s">
        <v>46</v>
      </c>
      <c r="Q4086" s="1" t="s">
        <v>46</v>
      </c>
      <c r="R4086" s="1" t="s">
        <v>48</v>
      </c>
      <c r="S4086" s="1" t="s">
        <v>46</v>
      </c>
      <c r="T4086" s="12" t="str">
        <f>IF(OR(VOZ_WHATSAPP[[#This Row],[Brinda argumentos coherentes a la objeción]]="No Cumple",VOZ_WHATSAPP[[#This Row],[Despliegue de Beneficios y/o consecuencias]]="No Cumple"),"Sin Negocio","Negocio")</f>
        <v>Negocio</v>
      </c>
      <c r="U4086" s="1" t="s">
        <v>46</v>
      </c>
      <c r="V4086" s="1" t="s">
        <v>46</v>
      </c>
      <c r="W4086" s="1" t="s">
        <v>46</v>
      </c>
      <c r="X4086" s="12" t="str">
        <f>IF(OR(VOZ_WHATSAPP[[#This Row],[Confirma Valor de pago]]="No Cumple",VOZ_WHATSAPP[[#This Row],[Confirma hora de pago]]="No Cumple",VOZ_WHATSAPP[[#This Row],[Confirma medio de pago]]="No Cumple"),"Sin Cierre","Cierre")</f>
        <v>Cierre</v>
      </c>
      <c r="Y4086" s="1" t="s">
        <v>46</v>
      </c>
      <c r="Z4086" s="1" t="s">
        <v>46</v>
      </c>
      <c r="AA4086" s="1" t="s">
        <v>46</v>
      </c>
      <c r="AB4086" s="1" t="s">
        <v>46</v>
      </c>
      <c r="AC4086" s="11" t="str">
        <f>IF(OR(VOZ_WHATSAPP[[#This Row],[La comunicación es asertiva, con respeto y evita maltrato]]="No Cumple",VOZ_WHATSAPP[[#This Row],[Cumple con las normativas legales]]="No Cumple"),"No Cumple","Cumple")</f>
        <v>Cumple</v>
      </c>
      <c r="AD4086" s="1" t="s">
        <v>46</v>
      </c>
      <c r="AE4086" s="1" t="s">
        <v>3474</v>
      </c>
      <c r="AF4086" s="4">
        <v>1</v>
      </c>
      <c r="AG4086" s="4">
        <f>IF(AND(VOZ_WHATSAPP[[#This Row],[Estado Cierre]]="Sin Cierre",VOZ_WHATSAPP[[#This Row],[Nota Negocio]]="Sin Negocio"),VOZ_WHATSAPP[[#This Row],[Nota]]-24%,VOZ_WHATSAPP[[#This Row],[Nota]])</f>
        <v>1</v>
      </c>
      <c r="AH4086" s="8">
        <f>IF(VOZ_WHATSAPP[[#This Row],[Estado Legal]]="No Cumple",0,IF(VOZ_WHATSAPP[[#This Row],[Realiza lectura de guion Legal]]="No Cumple",VOZ_WHATSAPP[[#This Row],[Nota 2]]-50%,VOZ_WHATSAPP[[#This Row],[Nota 2]]))</f>
        <v>1</v>
      </c>
    </row>
    <row r="4087" spans="1:34" x14ac:dyDescent="0.25">
      <c r="A4087" s="2" t="str">
        <f>VOZ_WHATSAPP[[#This Row],[ID Asesor]]&amp;VOZ_WHATSAPP[[#This Row],[Fecha Monitoreo]]</f>
        <v>386445918</v>
      </c>
      <c r="B4087" s="2">
        <v>45918</v>
      </c>
      <c r="C4087" s="1" t="s">
        <v>126</v>
      </c>
      <c r="D4087" s="1">
        <v>3864</v>
      </c>
      <c r="E4087" s="2">
        <v>45918</v>
      </c>
      <c r="F4087" s="3">
        <v>0.37986111111111109</v>
      </c>
      <c r="G4087" s="1" t="s">
        <v>58</v>
      </c>
      <c r="H4087" s="1" t="s">
        <v>44</v>
      </c>
      <c r="I4087" s="1">
        <v>574</v>
      </c>
      <c r="J4087" s="1">
        <v>3187833578</v>
      </c>
      <c r="K4087" s="1" t="s">
        <v>45</v>
      </c>
      <c r="L4087" s="1" t="s">
        <v>46</v>
      </c>
      <c r="M4087" s="1" t="s">
        <v>46</v>
      </c>
      <c r="N4087" s="1" t="s">
        <v>46</v>
      </c>
      <c r="O4087" s="1" t="s">
        <v>46</v>
      </c>
      <c r="P4087" s="1" t="s">
        <v>46</v>
      </c>
      <c r="Q4087" s="1" t="s">
        <v>48</v>
      </c>
      <c r="R4087" s="1" t="s">
        <v>48</v>
      </c>
      <c r="S4087" s="1" t="s">
        <v>48</v>
      </c>
      <c r="T4087" s="12" t="str">
        <f>IF(OR(VOZ_WHATSAPP[[#This Row],[Brinda argumentos coherentes a la objeción]]="No Cumple",VOZ_WHATSAPP[[#This Row],[Despliegue de Beneficios y/o consecuencias]]="No Cumple"),"Sin Negocio","Negocio")</f>
        <v>Negocio</v>
      </c>
      <c r="U4087" s="1" t="s">
        <v>46</v>
      </c>
      <c r="V4087" s="1" t="s">
        <v>46</v>
      </c>
      <c r="W4087" s="1" t="s">
        <v>46</v>
      </c>
      <c r="X4087" s="12" t="str">
        <f>IF(OR(VOZ_WHATSAPP[[#This Row],[Confirma Valor de pago]]="No Cumple",VOZ_WHATSAPP[[#This Row],[Confirma hora de pago]]="No Cumple",VOZ_WHATSAPP[[#This Row],[Confirma medio de pago]]="No Cumple"),"Sin Cierre","Cierre")</f>
        <v>Cierre</v>
      </c>
      <c r="Y4087" s="1" t="s">
        <v>46</v>
      </c>
      <c r="Z4087" s="1" t="s">
        <v>46</v>
      </c>
      <c r="AA4087" s="1" t="s">
        <v>46</v>
      </c>
      <c r="AB4087" s="1" t="s">
        <v>46</v>
      </c>
      <c r="AC4087" s="11" t="str">
        <f>IF(OR(VOZ_WHATSAPP[[#This Row],[La comunicación es asertiva, con respeto y evita maltrato]]="No Cumple",VOZ_WHATSAPP[[#This Row],[Cumple con las normativas legales]]="No Cumple"),"No Cumple","Cumple")</f>
        <v>Cumple</v>
      </c>
      <c r="AD4087" s="1" t="s">
        <v>46</v>
      </c>
      <c r="AE4087" s="1" t="s">
        <v>131</v>
      </c>
      <c r="AF4087" s="4">
        <v>1</v>
      </c>
      <c r="AG4087" s="4">
        <f>IF(AND(VOZ_WHATSAPP[[#This Row],[Estado Cierre]]="Sin Cierre",VOZ_WHATSAPP[[#This Row],[Nota Negocio]]="Sin Negocio"),VOZ_WHATSAPP[[#This Row],[Nota]]-24%,VOZ_WHATSAPP[[#This Row],[Nota]])</f>
        <v>1</v>
      </c>
      <c r="AH4087" s="8">
        <f>IF(VOZ_WHATSAPP[[#This Row],[Estado Legal]]="No Cumple",0,IF(VOZ_WHATSAPP[[#This Row],[Realiza lectura de guion Legal]]="No Cumple",VOZ_WHATSAPP[[#This Row],[Nota 2]]-50%,VOZ_WHATSAPP[[#This Row],[Nota 2]]))</f>
        <v>1</v>
      </c>
    </row>
    <row r="4088" spans="1:34" x14ac:dyDescent="0.25">
      <c r="A4088" s="2" t="str">
        <f>VOZ_WHATSAPP[[#This Row],[ID Asesor]]&amp;VOZ_WHATSAPP[[#This Row],[Fecha Monitoreo]]</f>
        <v>366745918</v>
      </c>
      <c r="B4088" s="2">
        <v>45918</v>
      </c>
      <c r="C4088" s="1" t="s">
        <v>50</v>
      </c>
      <c r="D4088" s="1">
        <v>3667</v>
      </c>
      <c r="E4088" s="2">
        <v>45918</v>
      </c>
      <c r="F4088" s="3">
        <v>0.40625</v>
      </c>
      <c r="G4088" s="1" t="s">
        <v>43</v>
      </c>
      <c r="H4088" s="1" t="s">
        <v>44</v>
      </c>
      <c r="I4088" s="1">
        <v>1158</v>
      </c>
      <c r="J4088" s="1">
        <v>3014099714</v>
      </c>
      <c r="K4088" s="1" t="s">
        <v>45</v>
      </c>
      <c r="L4088" s="1" t="s">
        <v>46</v>
      </c>
      <c r="M4088" s="1" t="s">
        <v>46</v>
      </c>
      <c r="N4088" s="1" t="s">
        <v>46</v>
      </c>
      <c r="O4088" s="1" t="s">
        <v>46</v>
      </c>
      <c r="P4088" s="1" t="s">
        <v>46</v>
      </c>
      <c r="Q4088" s="1" t="s">
        <v>46</v>
      </c>
      <c r="R4088" s="1" t="s">
        <v>46</v>
      </c>
      <c r="S4088" s="1" t="s">
        <v>46</v>
      </c>
      <c r="T4088" s="12" t="str">
        <f>IF(OR(VOZ_WHATSAPP[[#This Row],[Brinda argumentos coherentes a la objeción]]="No Cumple",VOZ_WHATSAPP[[#This Row],[Despliegue de Beneficios y/o consecuencias]]="No Cumple"),"Sin Negocio","Negocio")</f>
        <v>Negocio</v>
      </c>
      <c r="U4088" s="1" t="s">
        <v>46</v>
      </c>
      <c r="V4088" s="1" t="s">
        <v>46</v>
      </c>
      <c r="W4088" s="1" t="s">
        <v>46</v>
      </c>
      <c r="X4088" s="12" t="str">
        <f>IF(OR(VOZ_WHATSAPP[[#This Row],[Confirma Valor de pago]]="No Cumple",VOZ_WHATSAPP[[#This Row],[Confirma hora de pago]]="No Cumple",VOZ_WHATSAPP[[#This Row],[Confirma medio de pago]]="No Cumple"),"Sin Cierre","Cierre")</f>
        <v>Cierre</v>
      </c>
      <c r="Y4088" s="1" t="s">
        <v>46</v>
      </c>
      <c r="Z4088" s="1" t="s">
        <v>46</v>
      </c>
      <c r="AA4088" s="1" t="s">
        <v>46</v>
      </c>
      <c r="AB4088" s="1" t="s">
        <v>46</v>
      </c>
      <c r="AC4088" s="11" t="str">
        <f>IF(OR(VOZ_WHATSAPP[[#This Row],[La comunicación es asertiva, con respeto y evita maltrato]]="No Cumple",VOZ_WHATSAPP[[#This Row],[Cumple con las normativas legales]]="No Cumple"),"No Cumple","Cumple")</f>
        <v>Cumple</v>
      </c>
      <c r="AD4088" s="1" t="s">
        <v>46</v>
      </c>
      <c r="AE4088" s="1" t="s">
        <v>79</v>
      </c>
      <c r="AF4088" s="4">
        <v>1</v>
      </c>
      <c r="AG4088" s="4">
        <f>IF(AND(VOZ_WHATSAPP[[#This Row],[Estado Cierre]]="Sin Cierre",VOZ_WHATSAPP[[#This Row],[Nota Negocio]]="Sin Negocio"),VOZ_WHATSAPP[[#This Row],[Nota]]-24%,VOZ_WHATSAPP[[#This Row],[Nota]])</f>
        <v>1</v>
      </c>
      <c r="AH4088" s="8">
        <f>IF(VOZ_WHATSAPP[[#This Row],[Estado Legal]]="No Cumple",0,IF(VOZ_WHATSAPP[[#This Row],[Realiza lectura de guion Legal]]="No Cumple",VOZ_WHATSAPP[[#This Row],[Nota 2]]-50%,VOZ_WHATSAPP[[#This Row],[Nota 2]]))</f>
        <v>1</v>
      </c>
    </row>
    <row r="4089" spans="1:34" x14ac:dyDescent="0.25">
      <c r="A4089" s="2" t="str">
        <f>VOZ_WHATSAPP[[#This Row],[ID Asesor]]&amp;VOZ_WHATSAPP[[#This Row],[Fecha Monitoreo]]</f>
        <v>368645918</v>
      </c>
      <c r="B4089" s="2">
        <v>45918</v>
      </c>
      <c r="C4089" s="1" t="s">
        <v>696</v>
      </c>
      <c r="D4089" s="1">
        <v>3686</v>
      </c>
      <c r="E4089" s="2">
        <v>45918</v>
      </c>
      <c r="F4089" s="3">
        <v>0.45694444444444443</v>
      </c>
      <c r="G4089" s="1" t="s">
        <v>51</v>
      </c>
      <c r="H4089" s="1" t="s">
        <v>44</v>
      </c>
      <c r="I4089" s="1">
        <v>1397</v>
      </c>
      <c r="J4089" s="1">
        <v>3114432734</v>
      </c>
      <c r="K4089" s="1" t="s">
        <v>45</v>
      </c>
      <c r="L4089" s="1" t="s">
        <v>46</v>
      </c>
      <c r="M4089" s="1" t="s">
        <v>48</v>
      </c>
      <c r="N4089" s="1" t="s">
        <v>46</v>
      </c>
      <c r="O4089" s="1" t="s">
        <v>46</v>
      </c>
      <c r="P4089" s="1" t="s">
        <v>46</v>
      </c>
      <c r="Q4089" s="1" t="s">
        <v>46</v>
      </c>
      <c r="R4089" s="1" t="s">
        <v>46</v>
      </c>
      <c r="S4089" s="1" t="s">
        <v>48</v>
      </c>
      <c r="T4089" s="12" t="str">
        <f>IF(OR(VOZ_WHATSAPP[[#This Row],[Brinda argumentos coherentes a la objeción]]="No Cumple",VOZ_WHATSAPP[[#This Row],[Despliegue de Beneficios y/o consecuencias]]="No Cumple"),"Sin Negocio","Negocio")</f>
        <v>Negocio</v>
      </c>
      <c r="U4089" s="1" t="s">
        <v>48</v>
      </c>
      <c r="V4089" s="1" t="s">
        <v>48</v>
      </c>
      <c r="W4089" s="1" t="s">
        <v>48</v>
      </c>
      <c r="X4089" s="12" t="str">
        <f>IF(OR(VOZ_WHATSAPP[[#This Row],[Confirma Valor de pago]]="No Cumple",VOZ_WHATSAPP[[#This Row],[Confirma hora de pago]]="No Cumple",VOZ_WHATSAPP[[#This Row],[Confirma medio de pago]]="No Cumple"),"Sin Cierre","Cierre")</f>
        <v>Cierre</v>
      </c>
      <c r="Y4089" s="1" t="s">
        <v>48</v>
      </c>
      <c r="Z4089" s="1" t="s">
        <v>46</v>
      </c>
      <c r="AA4089" s="1" t="s">
        <v>46</v>
      </c>
      <c r="AB4089" s="1" t="s">
        <v>46</v>
      </c>
      <c r="AC4089" s="11" t="str">
        <f>IF(OR(VOZ_WHATSAPP[[#This Row],[La comunicación es asertiva, con respeto y evita maltrato]]="No Cumple",VOZ_WHATSAPP[[#This Row],[Cumple con las normativas legales]]="No Cumple"),"No Cumple","Cumple")</f>
        <v>Cumple</v>
      </c>
      <c r="AD4089" s="1" t="s">
        <v>48</v>
      </c>
      <c r="AE4089" s="1" t="s">
        <v>2558</v>
      </c>
      <c r="AF4089" s="4">
        <v>1</v>
      </c>
      <c r="AG4089" s="4">
        <f>IF(AND(VOZ_WHATSAPP[[#This Row],[Estado Cierre]]="Sin Cierre",VOZ_WHATSAPP[[#This Row],[Nota Negocio]]="Sin Negocio"),VOZ_WHATSAPP[[#This Row],[Nota]]-24%,VOZ_WHATSAPP[[#This Row],[Nota]])</f>
        <v>1</v>
      </c>
      <c r="AH4089" s="8">
        <f>IF(VOZ_WHATSAPP[[#This Row],[Estado Legal]]="No Cumple",0,IF(VOZ_WHATSAPP[[#This Row],[Realiza lectura de guion Legal]]="No Cumple",VOZ_WHATSAPP[[#This Row],[Nota 2]]-50%,VOZ_WHATSAPP[[#This Row],[Nota 2]]))</f>
        <v>1</v>
      </c>
    </row>
    <row r="4090" spans="1:34" x14ac:dyDescent="0.25">
      <c r="A4090" s="2" t="str">
        <f>VOZ_WHATSAPP[[#This Row],[ID Asesor]]&amp;VOZ_WHATSAPP[[#This Row],[Fecha Monitoreo]]</f>
        <v>396445918</v>
      </c>
      <c r="B4090" s="2">
        <v>45918</v>
      </c>
      <c r="C4090" s="1" t="s">
        <v>696</v>
      </c>
      <c r="D4090" s="1">
        <v>3964</v>
      </c>
      <c r="E4090" s="2">
        <v>45918</v>
      </c>
      <c r="F4090" s="3">
        <v>0.4826388888888889</v>
      </c>
      <c r="G4090" s="1" t="s">
        <v>58</v>
      </c>
      <c r="H4090" s="1" t="s">
        <v>44</v>
      </c>
      <c r="I4090" s="1">
        <v>603</v>
      </c>
      <c r="J4090" s="1">
        <v>3008276979</v>
      </c>
      <c r="K4090" s="1" t="s">
        <v>45</v>
      </c>
      <c r="L4090" s="1" t="s">
        <v>46</v>
      </c>
      <c r="M4090" s="1" t="s">
        <v>46</v>
      </c>
      <c r="N4090" s="1" t="s">
        <v>46</v>
      </c>
      <c r="O4090" s="1" t="s">
        <v>48</v>
      </c>
      <c r="P4090" s="1" t="s">
        <v>48</v>
      </c>
      <c r="Q4090" s="1" t="s">
        <v>48</v>
      </c>
      <c r="R4090" s="1" t="s">
        <v>48</v>
      </c>
      <c r="S4090" s="1" t="s">
        <v>47</v>
      </c>
      <c r="T4090" s="12" t="str">
        <f>IF(OR(VOZ_WHATSAPP[[#This Row],[Brinda argumentos coherentes a la objeción]]="No Cumple",VOZ_WHATSAPP[[#This Row],[Despliegue de Beneficios y/o consecuencias]]="No Cumple"),"Sin Negocio","Negocio")</f>
        <v>Sin Negocio</v>
      </c>
      <c r="U4090" s="1" t="s">
        <v>46</v>
      </c>
      <c r="V4090" s="1" t="s">
        <v>46</v>
      </c>
      <c r="W4090" s="1" t="s">
        <v>46</v>
      </c>
      <c r="X4090" s="12" t="str">
        <f>IF(OR(VOZ_WHATSAPP[[#This Row],[Confirma Valor de pago]]="No Cumple",VOZ_WHATSAPP[[#This Row],[Confirma hora de pago]]="No Cumple",VOZ_WHATSAPP[[#This Row],[Confirma medio de pago]]="No Cumple"),"Sin Cierre","Cierre")</f>
        <v>Cierre</v>
      </c>
      <c r="Y4090" s="1" t="s">
        <v>46</v>
      </c>
      <c r="Z4090" s="1" t="s">
        <v>46</v>
      </c>
      <c r="AA4090" s="1" t="s">
        <v>46</v>
      </c>
      <c r="AB4090" s="1" t="s">
        <v>46</v>
      </c>
      <c r="AC4090" s="11" t="str">
        <f>IF(OR(VOZ_WHATSAPP[[#This Row],[La comunicación es asertiva, con respeto y evita maltrato]]="No Cumple",VOZ_WHATSAPP[[#This Row],[Cumple con las normativas legales]]="No Cumple"),"No Cumple","Cumple")</f>
        <v>Cumple</v>
      </c>
      <c r="AD4090" s="1" t="s">
        <v>46</v>
      </c>
      <c r="AE4090" s="1" t="s">
        <v>3475</v>
      </c>
      <c r="AF4090" s="4">
        <v>0.9</v>
      </c>
      <c r="AG4090" s="4">
        <f>IF(AND(VOZ_WHATSAPP[[#This Row],[Estado Cierre]]="Sin Cierre",VOZ_WHATSAPP[[#This Row],[Nota Negocio]]="Sin Negocio"),VOZ_WHATSAPP[[#This Row],[Nota]]-24%,VOZ_WHATSAPP[[#This Row],[Nota]])</f>
        <v>0.9</v>
      </c>
      <c r="AH4090" s="8">
        <f>IF(VOZ_WHATSAPP[[#This Row],[Estado Legal]]="No Cumple",0,IF(VOZ_WHATSAPP[[#This Row],[Realiza lectura de guion Legal]]="No Cumple",VOZ_WHATSAPP[[#This Row],[Nota 2]]-50%,VOZ_WHATSAPP[[#This Row],[Nota 2]]))</f>
        <v>0.9</v>
      </c>
    </row>
    <row r="4091" spans="1:34" x14ac:dyDescent="0.25">
      <c r="A4091" s="2" t="str">
        <f>VOZ_WHATSAPP[[#This Row],[ID Asesor]]&amp;VOZ_WHATSAPP[[#This Row],[Fecha Monitoreo]]</f>
        <v>308545918</v>
      </c>
      <c r="B4091" s="2">
        <v>45918</v>
      </c>
      <c r="C4091" s="1" t="s">
        <v>42</v>
      </c>
      <c r="D4091" s="1">
        <v>3085</v>
      </c>
      <c r="E4091" s="2">
        <v>45918</v>
      </c>
      <c r="F4091" s="3">
        <v>0.40972222222222221</v>
      </c>
      <c r="G4091" s="1" t="s">
        <v>43</v>
      </c>
      <c r="H4091" s="1" t="s">
        <v>44</v>
      </c>
      <c r="I4091" s="1">
        <v>1293</v>
      </c>
      <c r="J4091" s="1">
        <v>3132617898</v>
      </c>
      <c r="K4091" s="1" t="s">
        <v>45</v>
      </c>
      <c r="L4091" s="1" t="s">
        <v>46</v>
      </c>
      <c r="M4091" s="1" t="s">
        <v>46</v>
      </c>
      <c r="N4091" s="1" t="s">
        <v>46</v>
      </c>
      <c r="O4091" s="1" t="s">
        <v>46</v>
      </c>
      <c r="P4091" s="1" t="s">
        <v>46</v>
      </c>
      <c r="Q4091" s="1" t="s">
        <v>46</v>
      </c>
      <c r="R4091" s="1" t="s">
        <v>46</v>
      </c>
      <c r="S4091" s="1" t="s">
        <v>46</v>
      </c>
      <c r="T4091" s="12" t="str">
        <f>IF(OR(VOZ_WHATSAPP[[#This Row],[Brinda argumentos coherentes a la objeción]]="No Cumple",VOZ_WHATSAPP[[#This Row],[Despliegue de Beneficios y/o consecuencias]]="No Cumple"),"Sin Negocio","Negocio")</f>
        <v>Negocio</v>
      </c>
      <c r="U4091" s="1" t="s">
        <v>48</v>
      </c>
      <c r="V4091" s="1" t="s">
        <v>48</v>
      </c>
      <c r="W4091" s="1" t="s">
        <v>48</v>
      </c>
      <c r="X4091" s="12" t="str">
        <f>IF(OR(VOZ_WHATSAPP[[#This Row],[Confirma Valor de pago]]="No Cumple",VOZ_WHATSAPP[[#This Row],[Confirma hora de pago]]="No Cumple",VOZ_WHATSAPP[[#This Row],[Confirma medio de pago]]="No Cumple"),"Sin Cierre","Cierre")</f>
        <v>Cierre</v>
      </c>
      <c r="Y4091" s="1" t="s">
        <v>46</v>
      </c>
      <c r="Z4091" s="1" t="s">
        <v>46</v>
      </c>
      <c r="AA4091" s="1" t="s">
        <v>46</v>
      </c>
      <c r="AB4091" s="1" t="s">
        <v>46</v>
      </c>
      <c r="AC4091" s="11" t="str">
        <f>IF(OR(VOZ_WHATSAPP[[#This Row],[La comunicación es asertiva, con respeto y evita maltrato]]="No Cumple",VOZ_WHATSAPP[[#This Row],[Cumple con las normativas legales]]="No Cumple"),"No Cumple","Cumple")</f>
        <v>Cumple</v>
      </c>
      <c r="AD4091" s="1" t="s">
        <v>46</v>
      </c>
      <c r="AE4091" s="1" t="s">
        <v>101</v>
      </c>
      <c r="AF4091" s="4">
        <v>1</v>
      </c>
      <c r="AG4091" s="4">
        <f>IF(AND(VOZ_WHATSAPP[[#This Row],[Estado Cierre]]="Sin Cierre",VOZ_WHATSAPP[[#This Row],[Nota Negocio]]="Sin Negocio"),VOZ_WHATSAPP[[#This Row],[Nota]]-24%,VOZ_WHATSAPP[[#This Row],[Nota]])</f>
        <v>1</v>
      </c>
      <c r="AH4091" s="8">
        <f>IF(VOZ_WHATSAPP[[#This Row],[Estado Legal]]="No Cumple",0,IF(VOZ_WHATSAPP[[#This Row],[Realiza lectura de guion Legal]]="No Cumple",VOZ_WHATSAPP[[#This Row],[Nota 2]]-50%,VOZ_WHATSAPP[[#This Row],[Nota 2]]))</f>
        <v>1</v>
      </c>
    </row>
    <row r="4092" spans="1:34" x14ac:dyDescent="0.25">
      <c r="A4092" s="2" t="str">
        <f>VOZ_WHATSAPP[[#This Row],[ID Asesor]]&amp;VOZ_WHATSAPP[[#This Row],[Fecha Monitoreo]]</f>
        <v>355645918</v>
      </c>
      <c r="B4092" s="2">
        <v>45918</v>
      </c>
      <c r="C4092" s="1" t="s">
        <v>126</v>
      </c>
      <c r="D4092" s="1">
        <v>3556</v>
      </c>
      <c r="E4092" s="2">
        <v>45918</v>
      </c>
      <c r="F4092" s="3">
        <v>0.50208333333333333</v>
      </c>
      <c r="G4092" s="1" t="s">
        <v>58</v>
      </c>
      <c r="H4092" s="1" t="s">
        <v>44</v>
      </c>
      <c r="I4092" s="1">
        <v>414</v>
      </c>
      <c r="J4092" s="1">
        <v>3112427408</v>
      </c>
      <c r="K4092" s="1" t="s">
        <v>45</v>
      </c>
      <c r="L4092" s="1" t="s">
        <v>46</v>
      </c>
      <c r="M4092" s="1" t="s">
        <v>48</v>
      </c>
      <c r="N4092" s="1" t="s">
        <v>46</v>
      </c>
      <c r="O4092" s="1" t="s">
        <v>54</v>
      </c>
      <c r="P4092" s="1" t="s">
        <v>46</v>
      </c>
      <c r="Q4092" s="1" t="s">
        <v>46</v>
      </c>
      <c r="R4092" s="1" t="s">
        <v>46</v>
      </c>
      <c r="S4092" s="1" t="s">
        <v>46</v>
      </c>
      <c r="T4092" s="12" t="str">
        <f>IF(OR(VOZ_WHATSAPP[[#This Row],[Brinda argumentos coherentes a la objeción]]="No Cumple",VOZ_WHATSAPP[[#This Row],[Despliegue de Beneficios y/o consecuencias]]="No Cumple"),"Sin Negocio","Negocio")</f>
        <v>Negocio</v>
      </c>
      <c r="U4092" s="1" t="s">
        <v>48</v>
      </c>
      <c r="V4092" s="1" t="s">
        <v>48</v>
      </c>
      <c r="W4092" s="1" t="s">
        <v>48</v>
      </c>
      <c r="X4092" s="12" t="str">
        <f>IF(OR(VOZ_WHATSAPP[[#This Row],[Confirma Valor de pago]]="No Cumple",VOZ_WHATSAPP[[#This Row],[Confirma hora de pago]]="No Cumple",VOZ_WHATSAPP[[#This Row],[Confirma medio de pago]]="No Cumple"),"Sin Cierre","Cierre")</f>
        <v>Cierre</v>
      </c>
      <c r="Y4092" s="1" t="s">
        <v>46</v>
      </c>
      <c r="Z4092" s="1" t="s">
        <v>54</v>
      </c>
      <c r="AA4092" s="1" t="s">
        <v>46</v>
      </c>
      <c r="AB4092" s="1" t="s">
        <v>46</v>
      </c>
      <c r="AC4092" s="11" t="str">
        <f>IF(OR(VOZ_WHATSAPP[[#This Row],[La comunicación es asertiva, con respeto y evita maltrato]]="No Cumple",VOZ_WHATSAPP[[#This Row],[Cumple con las normativas legales]]="No Cumple"),"No Cumple","Cumple")</f>
        <v>Cumple</v>
      </c>
      <c r="AD4092" s="1" t="s">
        <v>48</v>
      </c>
      <c r="AE4092" s="1" t="s">
        <v>3476</v>
      </c>
      <c r="AF4092" s="4">
        <v>0.8</v>
      </c>
      <c r="AG4092" s="4">
        <f>IF(AND(VOZ_WHATSAPP[[#This Row],[Estado Cierre]]="Sin Cierre",VOZ_WHATSAPP[[#This Row],[Nota Negocio]]="Sin Negocio"),VOZ_WHATSAPP[[#This Row],[Nota]]-24%,VOZ_WHATSAPP[[#This Row],[Nota]])</f>
        <v>0.8</v>
      </c>
      <c r="AH4092" s="8">
        <f>IF(VOZ_WHATSAPP[[#This Row],[Estado Legal]]="No Cumple",0,IF(VOZ_WHATSAPP[[#This Row],[Realiza lectura de guion Legal]]="No Cumple",VOZ_WHATSAPP[[#This Row],[Nota 2]]-50%,VOZ_WHATSAPP[[#This Row],[Nota 2]]))</f>
        <v>0.8</v>
      </c>
    </row>
    <row r="4093" spans="1:34" x14ac:dyDescent="0.25">
      <c r="A4093" s="2" t="str">
        <f>VOZ_WHATSAPP[[#This Row],[ID Asesor]]&amp;VOZ_WHATSAPP[[#This Row],[Fecha Monitoreo]]</f>
        <v>343145918</v>
      </c>
      <c r="B4093" s="2">
        <v>45918</v>
      </c>
      <c r="C4093" s="1" t="s">
        <v>126</v>
      </c>
      <c r="D4093" s="1">
        <v>3431</v>
      </c>
      <c r="E4093" s="2">
        <v>45918</v>
      </c>
      <c r="F4093" s="3">
        <v>0.37847222222222221</v>
      </c>
      <c r="G4093" s="1" t="s">
        <v>58</v>
      </c>
      <c r="H4093" s="1" t="s">
        <v>44</v>
      </c>
      <c r="I4093" s="1">
        <v>571</v>
      </c>
      <c r="J4093" s="1">
        <v>3184524688</v>
      </c>
      <c r="K4093" s="1" t="s">
        <v>45</v>
      </c>
      <c r="L4093" s="1" t="s">
        <v>46</v>
      </c>
      <c r="M4093" s="1" t="s">
        <v>46</v>
      </c>
      <c r="N4093" s="1" t="s">
        <v>46</v>
      </c>
      <c r="O4093" s="1" t="s">
        <v>46</v>
      </c>
      <c r="P4093" s="1" t="s">
        <v>46</v>
      </c>
      <c r="Q4093" s="1" t="s">
        <v>46</v>
      </c>
      <c r="R4093" s="1" t="s">
        <v>46</v>
      </c>
      <c r="S4093" s="1" t="s">
        <v>46</v>
      </c>
      <c r="T4093" s="12" t="str">
        <f>IF(OR(VOZ_WHATSAPP[[#This Row],[Brinda argumentos coherentes a la objeción]]="No Cumple",VOZ_WHATSAPP[[#This Row],[Despliegue de Beneficios y/o consecuencias]]="No Cumple"),"Sin Negocio","Negocio")</f>
        <v>Negocio</v>
      </c>
      <c r="U4093" s="1" t="s">
        <v>48</v>
      </c>
      <c r="V4093" s="1" t="s">
        <v>48</v>
      </c>
      <c r="W4093" s="1" t="s">
        <v>48</v>
      </c>
      <c r="X4093" s="12" t="str">
        <f>IF(OR(VOZ_WHATSAPP[[#This Row],[Confirma Valor de pago]]="No Cumple",VOZ_WHATSAPP[[#This Row],[Confirma hora de pago]]="No Cumple",VOZ_WHATSAPP[[#This Row],[Confirma medio de pago]]="No Cumple"),"Sin Cierre","Cierre")</f>
        <v>Cierre</v>
      </c>
      <c r="Y4093" s="1" t="s">
        <v>46</v>
      </c>
      <c r="Z4093" s="1" t="s">
        <v>46</v>
      </c>
      <c r="AA4093" s="1" t="s">
        <v>46</v>
      </c>
      <c r="AB4093" s="1" t="s">
        <v>46</v>
      </c>
      <c r="AC4093" s="11" t="str">
        <f>IF(OR(VOZ_WHATSAPP[[#This Row],[La comunicación es asertiva, con respeto y evita maltrato]]="No Cumple",VOZ_WHATSAPP[[#This Row],[Cumple con las normativas legales]]="No Cumple"),"No Cumple","Cumple")</f>
        <v>Cumple</v>
      </c>
      <c r="AD4093" s="1" t="s">
        <v>46</v>
      </c>
      <c r="AE4093" s="1" t="s">
        <v>131</v>
      </c>
      <c r="AF4093" s="4">
        <v>1</v>
      </c>
      <c r="AG4093" s="4">
        <f>IF(AND(VOZ_WHATSAPP[[#This Row],[Estado Cierre]]="Sin Cierre",VOZ_WHATSAPP[[#This Row],[Nota Negocio]]="Sin Negocio"),VOZ_WHATSAPP[[#This Row],[Nota]]-24%,VOZ_WHATSAPP[[#This Row],[Nota]])</f>
        <v>1</v>
      </c>
      <c r="AH4093" s="8">
        <f>IF(VOZ_WHATSAPP[[#This Row],[Estado Legal]]="No Cumple",0,IF(VOZ_WHATSAPP[[#This Row],[Realiza lectura de guion Legal]]="No Cumple",VOZ_WHATSAPP[[#This Row],[Nota 2]]-50%,VOZ_WHATSAPP[[#This Row],[Nota 2]]))</f>
        <v>1</v>
      </c>
    </row>
    <row r="4094" spans="1:34" x14ac:dyDescent="0.25">
      <c r="A4094" s="2" t="str">
        <f>VOZ_WHATSAPP[[#This Row],[ID Asesor]]&amp;VOZ_WHATSAPP[[#This Row],[Fecha Monitoreo]]</f>
        <v>396945918</v>
      </c>
      <c r="B4094" s="2">
        <v>45918</v>
      </c>
      <c r="C4094" s="1" t="s">
        <v>42</v>
      </c>
      <c r="D4094" s="1">
        <v>3969</v>
      </c>
      <c r="E4094" s="2">
        <v>45918</v>
      </c>
      <c r="F4094" s="3">
        <v>0.45833333333333331</v>
      </c>
      <c r="G4094" s="1" t="s">
        <v>51</v>
      </c>
      <c r="H4094" s="1" t="s">
        <v>44</v>
      </c>
      <c r="I4094" s="1">
        <v>1442</v>
      </c>
      <c r="J4094" s="1">
        <v>3105513962</v>
      </c>
      <c r="K4094" s="1" t="s">
        <v>45</v>
      </c>
      <c r="L4094" s="1" t="s">
        <v>46</v>
      </c>
      <c r="M4094" s="1" t="s">
        <v>46</v>
      </c>
      <c r="N4094" s="1" t="s">
        <v>46</v>
      </c>
      <c r="O4094" s="1" t="s">
        <v>46</v>
      </c>
      <c r="P4094" s="1" t="s">
        <v>46</v>
      </c>
      <c r="Q4094" s="1" t="s">
        <v>48</v>
      </c>
      <c r="R4094" s="1" t="s">
        <v>48</v>
      </c>
      <c r="S4094" s="1" t="s">
        <v>46</v>
      </c>
      <c r="T4094" s="12" t="str">
        <f>IF(OR(VOZ_WHATSAPP[[#This Row],[Brinda argumentos coherentes a la objeción]]="No Cumple",VOZ_WHATSAPP[[#This Row],[Despliegue de Beneficios y/o consecuencias]]="No Cumple"),"Sin Negocio","Negocio")</f>
        <v>Negocio</v>
      </c>
      <c r="U4094" s="1" t="s">
        <v>46</v>
      </c>
      <c r="V4094" s="1" t="s">
        <v>46</v>
      </c>
      <c r="W4094" s="1" t="s">
        <v>46</v>
      </c>
      <c r="X4094" s="12" t="str">
        <f>IF(OR(VOZ_WHATSAPP[[#This Row],[Confirma Valor de pago]]="No Cumple",VOZ_WHATSAPP[[#This Row],[Confirma hora de pago]]="No Cumple",VOZ_WHATSAPP[[#This Row],[Confirma medio de pago]]="No Cumple"),"Sin Cierre","Cierre")</f>
        <v>Cierre</v>
      </c>
      <c r="Y4094" s="1" t="s">
        <v>46</v>
      </c>
      <c r="Z4094" s="1" t="s">
        <v>46</v>
      </c>
      <c r="AA4094" s="1" t="s">
        <v>46</v>
      </c>
      <c r="AB4094" s="1" t="s">
        <v>46</v>
      </c>
      <c r="AC4094" s="11" t="str">
        <f>IF(OR(VOZ_WHATSAPP[[#This Row],[La comunicación es asertiva, con respeto y evita maltrato]]="No Cumple",VOZ_WHATSAPP[[#This Row],[Cumple con las normativas legales]]="No Cumple"),"No Cumple","Cumple")</f>
        <v>Cumple</v>
      </c>
      <c r="AD4094" s="1" t="s">
        <v>46</v>
      </c>
      <c r="AE4094" s="1" t="s">
        <v>3477</v>
      </c>
      <c r="AF4094" s="4">
        <v>1</v>
      </c>
      <c r="AG4094" s="4">
        <f>IF(AND(VOZ_WHATSAPP[[#This Row],[Estado Cierre]]="Sin Cierre",VOZ_WHATSAPP[[#This Row],[Nota Negocio]]="Sin Negocio"),VOZ_WHATSAPP[[#This Row],[Nota]]-24%,VOZ_WHATSAPP[[#This Row],[Nota]])</f>
        <v>1</v>
      </c>
      <c r="AH4094" s="8">
        <f>IF(VOZ_WHATSAPP[[#This Row],[Estado Legal]]="No Cumple",0,IF(VOZ_WHATSAPP[[#This Row],[Realiza lectura de guion Legal]]="No Cumple",VOZ_WHATSAPP[[#This Row],[Nota 2]]-50%,VOZ_WHATSAPP[[#This Row],[Nota 2]]))</f>
        <v>1</v>
      </c>
    </row>
    <row r="4095" spans="1:34" x14ac:dyDescent="0.25">
      <c r="A4095" s="2" t="str">
        <f>VOZ_WHATSAPP[[#This Row],[ID Asesor]]&amp;VOZ_WHATSAPP[[#This Row],[Fecha Monitoreo]]</f>
        <v>338445918</v>
      </c>
      <c r="B4095" s="2">
        <v>45918</v>
      </c>
      <c r="C4095" s="1" t="s">
        <v>126</v>
      </c>
      <c r="D4095" s="1">
        <v>3384</v>
      </c>
      <c r="E4095" s="2">
        <v>45918</v>
      </c>
      <c r="F4095" s="3">
        <v>0.53125</v>
      </c>
      <c r="G4095" s="1" t="s">
        <v>58</v>
      </c>
      <c r="H4095" s="1" t="s">
        <v>44</v>
      </c>
      <c r="I4095" s="1">
        <v>565</v>
      </c>
      <c r="J4095" s="1">
        <v>3105745955</v>
      </c>
      <c r="K4095" s="1" t="s">
        <v>45</v>
      </c>
      <c r="L4095" s="1" t="s">
        <v>46</v>
      </c>
      <c r="M4095" s="1" t="s">
        <v>46</v>
      </c>
      <c r="N4095" s="1" t="s">
        <v>46</v>
      </c>
      <c r="O4095" s="1" t="s">
        <v>46</v>
      </c>
      <c r="P4095" s="1" t="s">
        <v>46</v>
      </c>
      <c r="Q4095" s="1" t="s">
        <v>46</v>
      </c>
      <c r="R4095" s="1" t="s">
        <v>47</v>
      </c>
      <c r="S4095" s="1" t="s">
        <v>46</v>
      </c>
      <c r="T4095" s="12" t="str">
        <f>IF(OR(VOZ_WHATSAPP[[#This Row],[Brinda argumentos coherentes a la objeción]]="No Cumple",VOZ_WHATSAPP[[#This Row],[Despliegue de Beneficios y/o consecuencias]]="No Cumple"),"Sin Negocio","Negocio")</f>
        <v>Sin Negocio</v>
      </c>
      <c r="U4095" s="1" t="s">
        <v>48</v>
      </c>
      <c r="V4095" s="1" t="s">
        <v>48</v>
      </c>
      <c r="W4095" s="1" t="s">
        <v>48</v>
      </c>
      <c r="X4095" s="12" t="str">
        <f>IF(OR(VOZ_WHATSAPP[[#This Row],[Confirma Valor de pago]]="No Cumple",VOZ_WHATSAPP[[#This Row],[Confirma hora de pago]]="No Cumple",VOZ_WHATSAPP[[#This Row],[Confirma medio de pago]]="No Cumple"),"Sin Cierre","Cierre")</f>
        <v>Cierre</v>
      </c>
      <c r="Y4095" s="1" t="s">
        <v>46</v>
      </c>
      <c r="Z4095" s="1" t="s">
        <v>46</v>
      </c>
      <c r="AA4095" s="1" t="s">
        <v>46</v>
      </c>
      <c r="AB4095" s="1" t="s">
        <v>46</v>
      </c>
      <c r="AC4095" s="11" t="str">
        <f>IF(OR(VOZ_WHATSAPP[[#This Row],[La comunicación es asertiva, con respeto y evita maltrato]]="No Cumple",VOZ_WHATSAPP[[#This Row],[Cumple con las normativas legales]]="No Cumple"),"No Cumple","Cumple")</f>
        <v>Cumple</v>
      </c>
      <c r="AD4095" s="1" t="s">
        <v>46</v>
      </c>
      <c r="AE4095" s="1" t="s">
        <v>3478</v>
      </c>
      <c r="AF4095" s="4">
        <v>0.9</v>
      </c>
      <c r="AG4095" s="4">
        <f>IF(AND(VOZ_WHATSAPP[[#This Row],[Estado Cierre]]="Sin Cierre",VOZ_WHATSAPP[[#This Row],[Nota Negocio]]="Sin Negocio"),VOZ_WHATSAPP[[#This Row],[Nota]]-24%,VOZ_WHATSAPP[[#This Row],[Nota]])</f>
        <v>0.9</v>
      </c>
      <c r="AH4095" s="8">
        <f>IF(VOZ_WHATSAPP[[#This Row],[Estado Legal]]="No Cumple",0,IF(VOZ_WHATSAPP[[#This Row],[Realiza lectura de guion Legal]]="No Cumple",VOZ_WHATSAPP[[#This Row],[Nota 2]]-50%,VOZ_WHATSAPP[[#This Row],[Nota 2]]))</f>
        <v>0.9</v>
      </c>
    </row>
    <row r="4096" spans="1:34" x14ac:dyDescent="0.25">
      <c r="A4096" s="2" t="str">
        <f>VOZ_WHATSAPP[[#This Row],[ID Asesor]]&amp;VOZ_WHATSAPP[[#This Row],[Fecha Monitoreo]]</f>
        <v>412245918</v>
      </c>
      <c r="B4096" s="2">
        <v>45918</v>
      </c>
      <c r="C4096" s="1" t="s">
        <v>126</v>
      </c>
      <c r="D4096" s="1">
        <v>4122</v>
      </c>
      <c r="E4096" s="2">
        <v>45918</v>
      </c>
      <c r="F4096" s="3">
        <v>0.51111111111111107</v>
      </c>
      <c r="G4096" s="1" t="s">
        <v>80</v>
      </c>
      <c r="H4096" s="1" t="s">
        <v>44</v>
      </c>
      <c r="I4096" s="1">
        <v>424</v>
      </c>
      <c r="J4096" s="1">
        <v>3118708248</v>
      </c>
      <c r="K4096" s="1" t="s">
        <v>45</v>
      </c>
      <c r="L4096" s="1" t="s">
        <v>46</v>
      </c>
      <c r="M4096" s="1" t="s">
        <v>46</v>
      </c>
      <c r="N4096" s="1" t="s">
        <v>46</v>
      </c>
      <c r="O4096" s="1" t="s">
        <v>46</v>
      </c>
      <c r="P4096" s="1" t="s">
        <v>46</v>
      </c>
      <c r="Q4096" s="1" t="s">
        <v>46</v>
      </c>
      <c r="R4096" s="1" t="s">
        <v>46</v>
      </c>
      <c r="S4096" s="1" t="s">
        <v>46</v>
      </c>
      <c r="T4096" s="12" t="str">
        <f>IF(OR(VOZ_WHATSAPP[[#This Row],[Brinda argumentos coherentes a la objeción]]="No Cumple",VOZ_WHATSAPP[[#This Row],[Despliegue de Beneficios y/o consecuencias]]="No Cumple"),"Sin Negocio","Negocio")</f>
        <v>Negocio</v>
      </c>
      <c r="U4096" s="1" t="s">
        <v>48</v>
      </c>
      <c r="V4096" s="1" t="s">
        <v>48</v>
      </c>
      <c r="W4096" s="1" t="s">
        <v>48</v>
      </c>
      <c r="X4096" s="12" t="str">
        <f>IF(OR(VOZ_WHATSAPP[[#This Row],[Confirma Valor de pago]]="No Cumple",VOZ_WHATSAPP[[#This Row],[Confirma hora de pago]]="No Cumple",VOZ_WHATSAPP[[#This Row],[Confirma medio de pago]]="No Cumple"),"Sin Cierre","Cierre")</f>
        <v>Cierre</v>
      </c>
      <c r="Y4096" s="1" t="s">
        <v>54</v>
      </c>
      <c r="Z4096" s="1" t="s">
        <v>54</v>
      </c>
      <c r="AA4096" s="1" t="s">
        <v>46</v>
      </c>
      <c r="AB4096" s="1" t="s">
        <v>46</v>
      </c>
      <c r="AC4096" s="11" t="str">
        <f>IF(OR(VOZ_WHATSAPP[[#This Row],[La comunicación es asertiva, con respeto y evita maltrato]]="No Cumple",VOZ_WHATSAPP[[#This Row],[Cumple con las normativas legales]]="No Cumple"),"No Cumple","Cumple")</f>
        <v>Cumple</v>
      </c>
      <c r="AD4096" s="1" t="s">
        <v>47</v>
      </c>
      <c r="AE4096" s="1" t="s">
        <v>3479</v>
      </c>
      <c r="AF4096" s="4">
        <v>0.77</v>
      </c>
      <c r="AG4096" s="4">
        <f>IF(AND(VOZ_WHATSAPP[[#This Row],[Estado Cierre]]="Sin Cierre",VOZ_WHATSAPP[[#This Row],[Nota Negocio]]="Sin Negocio"),VOZ_WHATSAPP[[#This Row],[Nota]]-24%,VOZ_WHATSAPP[[#This Row],[Nota]])</f>
        <v>0.77</v>
      </c>
      <c r="AH4096" s="8">
        <f>IF(VOZ_WHATSAPP[[#This Row],[Estado Legal]]="No Cumple",0,IF(VOZ_WHATSAPP[[#This Row],[Realiza lectura de guion Legal]]="No Cumple",VOZ_WHATSAPP[[#This Row],[Nota 2]]-50%,VOZ_WHATSAPP[[#This Row],[Nota 2]]))</f>
        <v>0.27</v>
      </c>
    </row>
    <row r="4097" spans="1:34" x14ac:dyDescent="0.25">
      <c r="A4097" s="2" t="str">
        <f>VOZ_WHATSAPP[[#This Row],[ID Asesor]]&amp;VOZ_WHATSAPP[[#This Row],[Fecha Monitoreo]]</f>
        <v>407745918</v>
      </c>
      <c r="B4097" s="2">
        <v>45918</v>
      </c>
      <c r="C4097" s="1" t="s">
        <v>696</v>
      </c>
      <c r="D4097" s="1">
        <v>4077</v>
      </c>
      <c r="E4097" s="2">
        <v>45918</v>
      </c>
      <c r="F4097" s="3">
        <v>0.53472222222222221</v>
      </c>
      <c r="G4097" s="1" t="s">
        <v>51</v>
      </c>
      <c r="H4097" s="1" t="s">
        <v>44</v>
      </c>
      <c r="I4097" s="1">
        <v>617</v>
      </c>
      <c r="J4097" s="1">
        <v>3015235012</v>
      </c>
      <c r="K4097" s="1" t="s">
        <v>45</v>
      </c>
      <c r="L4097" s="1" t="s">
        <v>46</v>
      </c>
      <c r="M4097" s="1" t="s">
        <v>48</v>
      </c>
      <c r="N4097" s="1" t="s">
        <v>46</v>
      </c>
      <c r="O4097" s="1" t="s">
        <v>46</v>
      </c>
      <c r="P4097" s="1" t="s">
        <v>46</v>
      </c>
      <c r="Q4097" s="1" t="s">
        <v>46</v>
      </c>
      <c r="R4097" s="1" t="s">
        <v>46</v>
      </c>
      <c r="S4097" s="1" t="s">
        <v>46</v>
      </c>
      <c r="T4097" s="12" t="str">
        <f>IF(OR(VOZ_WHATSAPP[[#This Row],[Brinda argumentos coherentes a la objeción]]="No Cumple",VOZ_WHATSAPP[[#This Row],[Despliegue de Beneficios y/o consecuencias]]="No Cumple"),"Sin Negocio","Negocio")</f>
        <v>Negocio</v>
      </c>
      <c r="U4097" s="1" t="s">
        <v>46</v>
      </c>
      <c r="V4097" s="1" t="s">
        <v>47</v>
      </c>
      <c r="W4097" s="1" t="s">
        <v>46</v>
      </c>
      <c r="X4097" s="12" t="str">
        <f>IF(OR(VOZ_WHATSAPP[[#This Row],[Confirma Valor de pago]]="No Cumple",VOZ_WHATSAPP[[#This Row],[Confirma hora de pago]]="No Cumple",VOZ_WHATSAPP[[#This Row],[Confirma medio de pago]]="No Cumple"),"Sin Cierre","Cierre")</f>
        <v>Sin Cierre</v>
      </c>
      <c r="Y4097" s="1" t="s">
        <v>48</v>
      </c>
      <c r="Z4097" s="1" t="s">
        <v>46</v>
      </c>
      <c r="AA4097" s="1" t="s">
        <v>46</v>
      </c>
      <c r="AB4097" s="1" t="s">
        <v>46</v>
      </c>
      <c r="AC4097" s="11" t="str">
        <f>IF(OR(VOZ_WHATSAPP[[#This Row],[La comunicación es asertiva, con respeto y evita maltrato]]="No Cumple",VOZ_WHATSAPP[[#This Row],[Cumple con las normativas legales]]="No Cumple"),"No Cumple","Cumple")</f>
        <v>Cumple</v>
      </c>
      <c r="AD4097" s="1" t="s">
        <v>48</v>
      </c>
      <c r="AE4097" s="1" t="s">
        <v>2558</v>
      </c>
      <c r="AF4097" s="4">
        <v>0.92</v>
      </c>
      <c r="AG4097" s="4">
        <f>IF(AND(VOZ_WHATSAPP[[#This Row],[Estado Cierre]]="Sin Cierre",VOZ_WHATSAPP[[#This Row],[Nota Negocio]]="Sin Negocio"),VOZ_WHATSAPP[[#This Row],[Nota]]-24%,VOZ_WHATSAPP[[#This Row],[Nota]])</f>
        <v>0.92</v>
      </c>
      <c r="AH4097" s="8">
        <f>IF(VOZ_WHATSAPP[[#This Row],[Estado Legal]]="No Cumple",0,IF(VOZ_WHATSAPP[[#This Row],[Realiza lectura de guion Legal]]="No Cumple",VOZ_WHATSAPP[[#This Row],[Nota 2]]-50%,VOZ_WHATSAPP[[#This Row],[Nota 2]]))</f>
        <v>0.92</v>
      </c>
    </row>
    <row r="4098" spans="1:34" x14ac:dyDescent="0.25">
      <c r="A4098" s="2" t="str">
        <f>VOZ_WHATSAPP[[#This Row],[ID Asesor]]&amp;VOZ_WHATSAPP[[#This Row],[Fecha Monitoreo]]</f>
        <v>412345918</v>
      </c>
      <c r="B4098" s="2">
        <v>45918</v>
      </c>
      <c r="C4098" s="1" t="s">
        <v>696</v>
      </c>
      <c r="D4098" s="1">
        <v>4123</v>
      </c>
      <c r="E4098" s="2">
        <v>45918</v>
      </c>
      <c r="F4098" s="3">
        <v>0.36319444444444443</v>
      </c>
      <c r="G4098" s="1" t="s">
        <v>80</v>
      </c>
      <c r="H4098" s="1" t="s">
        <v>44</v>
      </c>
      <c r="I4098" s="1">
        <v>577</v>
      </c>
      <c r="J4098" s="1">
        <v>3218023212</v>
      </c>
      <c r="K4098" s="1" t="s">
        <v>45</v>
      </c>
      <c r="L4098" s="1" t="s">
        <v>47</v>
      </c>
      <c r="M4098" s="1" t="s">
        <v>46</v>
      </c>
      <c r="N4098" s="1" t="s">
        <v>46</v>
      </c>
      <c r="O4098" s="1" t="s">
        <v>46</v>
      </c>
      <c r="P4098" s="1" t="s">
        <v>46</v>
      </c>
      <c r="Q4098" s="1" t="s">
        <v>46</v>
      </c>
      <c r="R4098" s="1" t="s">
        <v>46</v>
      </c>
      <c r="S4098" s="1" t="s">
        <v>47</v>
      </c>
      <c r="T4098" s="12" t="str">
        <f>IF(OR(VOZ_WHATSAPP[[#This Row],[Brinda argumentos coherentes a la objeción]]="No Cumple",VOZ_WHATSAPP[[#This Row],[Despliegue de Beneficios y/o consecuencias]]="No Cumple"),"Sin Negocio","Negocio")</f>
        <v>Sin Negocio</v>
      </c>
      <c r="U4098" s="1" t="s">
        <v>48</v>
      </c>
      <c r="V4098" s="1" t="s">
        <v>48</v>
      </c>
      <c r="W4098" s="1" t="s">
        <v>48</v>
      </c>
      <c r="X4098" s="12" t="str">
        <f>IF(OR(VOZ_WHATSAPP[[#This Row],[Confirma Valor de pago]]="No Cumple",VOZ_WHATSAPP[[#This Row],[Confirma hora de pago]]="No Cumple",VOZ_WHATSAPP[[#This Row],[Confirma medio de pago]]="No Cumple"),"Sin Cierre","Cierre")</f>
        <v>Cierre</v>
      </c>
      <c r="Y4098" s="1" t="s">
        <v>46</v>
      </c>
      <c r="Z4098" s="1" t="s">
        <v>46</v>
      </c>
      <c r="AA4098" s="1" t="s">
        <v>46</v>
      </c>
      <c r="AB4098" s="1" t="s">
        <v>46</v>
      </c>
      <c r="AC4098" s="11" t="str">
        <f>IF(OR(VOZ_WHATSAPP[[#This Row],[La comunicación es asertiva, con respeto y evita maltrato]]="No Cumple",VOZ_WHATSAPP[[#This Row],[Cumple con las normativas legales]]="No Cumple"),"No Cumple","Cumple")</f>
        <v>Cumple</v>
      </c>
      <c r="AD4098" s="1" t="s">
        <v>46</v>
      </c>
      <c r="AE4098" s="1" t="s">
        <v>3480</v>
      </c>
      <c r="AF4098" s="4">
        <v>0.86</v>
      </c>
      <c r="AG4098" s="4">
        <f>IF(AND(VOZ_WHATSAPP[[#This Row],[Estado Cierre]]="Sin Cierre",VOZ_WHATSAPP[[#This Row],[Nota Negocio]]="Sin Negocio"),VOZ_WHATSAPP[[#This Row],[Nota]]-24%,VOZ_WHATSAPP[[#This Row],[Nota]])</f>
        <v>0.86</v>
      </c>
      <c r="AH4098" s="8">
        <f>IF(VOZ_WHATSAPP[[#This Row],[Estado Legal]]="No Cumple",0,IF(VOZ_WHATSAPP[[#This Row],[Realiza lectura de guion Legal]]="No Cumple",VOZ_WHATSAPP[[#This Row],[Nota 2]]-50%,VOZ_WHATSAPP[[#This Row],[Nota 2]]))</f>
        <v>0.86</v>
      </c>
    </row>
    <row r="4099" spans="1:34" x14ac:dyDescent="0.25">
      <c r="A4099" s="2" t="str">
        <f>VOZ_WHATSAPP[[#This Row],[ID Asesor]]&amp;VOZ_WHATSAPP[[#This Row],[Fecha Monitoreo]]</f>
        <v>389645918</v>
      </c>
      <c r="B4099" s="2">
        <v>45918</v>
      </c>
      <c r="C4099" s="1" t="s">
        <v>50</v>
      </c>
      <c r="D4099" s="1">
        <v>3896</v>
      </c>
      <c r="E4099" s="2">
        <v>45918</v>
      </c>
      <c r="F4099" s="3">
        <v>0.46319444444444446</v>
      </c>
      <c r="G4099" s="1" t="s">
        <v>43</v>
      </c>
      <c r="H4099" s="1" t="s">
        <v>44</v>
      </c>
      <c r="I4099" s="1">
        <v>210020483</v>
      </c>
      <c r="J4099" s="1">
        <v>3013388935</v>
      </c>
      <c r="K4099" s="1" t="s">
        <v>49</v>
      </c>
      <c r="L4099" s="1" t="s">
        <v>46</v>
      </c>
      <c r="M4099" s="1" t="s">
        <v>46</v>
      </c>
      <c r="N4099" s="1" t="s">
        <v>46</v>
      </c>
      <c r="O4099" s="1" t="s">
        <v>46</v>
      </c>
      <c r="P4099" s="1" t="s">
        <v>46</v>
      </c>
      <c r="Q4099" s="1" t="s">
        <v>46</v>
      </c>
      <c r="R4099" s="1" t="s">
        <v>46</v>
      </c>
      <c r="S4099" s="1" t="s">
        <v>46</v>
      </c>
      <c r="T4099" s="12" t="str">
        <f>IF(OR(VOZ_WHATSAPP[[#This Row],[Brinda argumentos coherentes a la objeción]]="No Cumple",VOZ_WHATSAPP[[#This Row],[Despliegue de Beneficios y/o consecuencias]]="No Cumple"),"Sin Negocio","Negocio")</f>
        <v>Negocio</v>
      </c>
      <c r="U4099" s="1" t="s">
        <v>48</v>
      </c>
      <c r="V4099" s="1" t="s">
        <v>48</v>
      </c>
      <c r="W4099" s="1" t="s">
        <v>48</v>
      </c>
      <c r="X4099" s="12" t="str">
        <f>IF(OR(VOZ_WHATSAPP[[#This Row],[Confirma Valor de pago]]="No Cumple",VOZ_WHATSAPP[[#This Row],[Confirma hora de pago]]="No Cumple",VOZ_WHATSAPP[[#This Row],[Confirma medio de pago]]="No Cumple"),"Sin Cierre","Cierre")</f>
        <v>Cierre</v>
      </c>
      <c r="Y4099" s="1" t="s">
        <v>54</v>
      </c>
      <c r="Z4099" s="1" t="s">
        <v>46</v>
      </c>
      <c r="AA4099" s="1" t="s">
        <v>46</v>
      </c>
      <c r="AB4099" s="1" t="s">
        <v>46</v>
      </c>
      <c r="AC4099" s="11" t="str">
        <f>IF(OR(VOZ_WHATSAPP[[#This Row],[La comunicación es asertiva, con respeto y evita maltrato]]="No Cumple",VOZ_WHATSAPP[[#This Row],[Cumple con las normativas legales]]="No Cumple"),"No Cumple","Cumple")</f>
        <v>Cumple</v>
      </c>
      <c r="AD4099" s="1" t="s">
        <v>47</v>
      </c>
      <c r="AE4099" s="1" t="s">
        <v>3481</v>
      </c>
      <c r="AF4099" s="4">
        <v>0.92</v>
      </c>
      <c r="AG4099" s="4">
        <f>IF(AND(VOZ_WHATSAPP[[#This Row],[Estado Cierre]]="Sin Cierre",VOZ_WHATSAPP[[#This Row],[Nota Negocio]]="Sin Negocio"),VOZ_WHATSAPP[[#This Row],[Nota]]-24%,VOZ_WHATSAPP[[#This Row],[Nota]])</f>
        <v>0.92</v>
      </c>
      <c r="AH4099" s="8">
        <f>IF(VOZ_WHATSAPP[[#This Row],[Estado Legal]]="No Cumple",0,IF(VOZ_WHATSAPP[[#This Row],[Realiza lectura de guion Legal]]="No Cumple",VOZ_WHATSAPP[[#This Row],[Nota 2]]-50%,VOZ_WHATSAPP[[#This Row],[Nota 2]]))</f>
        <v>0.42000000000000004</v>
      </c>
    </row>
    <row r="4100" spans="1:34" x14ac:dyDescent="0.25">
      <c r="A4100" s="2" t="str">
        <f>VOZ_WHATSAPP[[#This Row],[ID Asesor]]&amp;VOZ_WHATSAPP[[#This Row],[Fecha Monitoreo]]</f>
        <v>228145918</v>
      </c>
      <c r="B4100" s="2">
        <v>45918</v>
      </c>
      <c r="C4100" s="1" t="s">
        <v>50</v>
      </c>
      <c r="D4100" s="1">
        <v>2281</v>
      </c>
      <c r="E4100" s="2">
        <v>45918</v>
      </c>
      <c r="F4100" s="3">
        <v>0.34930555555555554</v>
      </c>
      <c r="G4100" s="1" t="s">
        <v>58</v>
      </c>
      <c r="H4100" s="1" t="s">
        <v>44</v>
      </c>
      <c r="I4100" s="1">
        <v>11009584</v>
      </c>
      <c r="J4100" s="1">
        <v>3004838713</v>
      </c>
      <c r="K4100" s="1" t="s">
        <v>49</v>
      </c>
      <c r="L4100" s="1" t="s">
        <v>46</v>
      </c>
      <c r="M4100" s="1" t="s">
        <v>46</v>
      </c>
      <c r="N4100" s="1" t="s">
        <v>46</v>
      </c>
      <c r="O4100" s="1" t="s">
        <v>46</v>
      </c>
      <c r="P4100" s="1" t="s">
        <v>46</v>
      </c>
      <c r="Q4100" s="1" t="s">
        <v>46</v>
      </c>
      <c r="R4100" s="1" t="s">
        <v>46</v>
      </c>
      <c r="S4100" s="1" t="s">
        <v>47</v>
      </c>
      <c r="T4100" s="12" t="str">
        <f>IF(OR(VOZ_WHATSAPP[[#This Row],[Brinda argumentos coherentes a la objeción]]="No Cumple",VOZ_WHATSAPP[[#This Row],[Despliegue de Beneficios y/o consecuencias]]="No Cumple"),"Sin Negocio","Negocio")</f>
        <v>Sin Negocio</v>
      </c>
      <c r="U4100" s="1" t="s">
        <v>48</v>
      </c>
      <c r="V4100" s="1" t="s">
        <v>48</v>
      </c>
      <c r="W4100" s="1" t="s">
        <v>48</v>
      </c>
      <c r="X4100" s="12" t="str">
        <f>IF(OR(VOZ_WHATSAPP[[#This Row],[Confirma Valor de pago]]="No Cumple",VOZ_WHATSAPP[[#This Row],[Confirma hora de pago]]="No Cumple",VOZ_WHATSAPP[[#This Row],[Confirma medio de pago]]="No Cumple"),"Sin Cierre","Cierre")</f>
        <v>Cierre</v>
      </c>
      <c r="Y4100" s="1" t="s">
        <v>46</v>
      </c>
      <c r="Z4100" s="1" t="s">
        <v>54</v>
      </c>
      <c r="AA4100" s="1" t="s">
        <v>46</v>
      </c>
      <c r="AB4100" s="1" t="s">
        <v>46</v>
      </c>
      <c r="AC4100" s="11" t="str">
        <f>IF(OR(VOZ_WHATSAPP[[#This Row],[La comunicación es asertiva, con respeto y evita maltrato]]="No Cumple",VOZ_WHATSAPP[[#This Row],[Cumple con las normativas legales]]="No Cumple"),"No Cumple","Cumple")</f>
        <v>Cumple</v>
      </c>
      <c r="AD4100" s="1" t="s">
        <v>46</v>
      </c>
      <c r="AE4100" s="1" t="s">
        <v>3482</v>
      </c>
      <c r="AF4100" s="4">
        <v>0.75</v>
      </c>
      <c r="AG4100" s="4">
        <f>IF(AND(VOZ_WHATSAPP[[#This Row],[Estado Cierre]]="Sin Cierre",VOZ_WHATSAPP[[#This Row],[Nota Negocio]]="Sin Negocio"),VOZ_WHATSAPP[[#This Row],[Nota]]-24%,VOZ_WHATSAPP[[#This Row],[Nota]])</f>
        <v>0.75</v>
      </c>
      <c r="AH4100" s="8">
        <f>IF(VOZ_WHATSAPP[[#This Row],[Estado Legal]]="No Cumple",0,IF(VOZ_WHATSAPP[[#This Row],[Realiza lectura de guion Legal]]="No Cumple",VOZ_WHATSAPP[[#This Row],[Nota 2]]-50%,VOZ_WHATSAPP[[#This Row],[Nota 2]]))</f>
        <v>0.75</v>
      </c>
    </row>
    <row r="4101" spans="1:34" x14ac:dyDescent="0.25">
      <c r="A4101" s="2" t="str">
        <f>VOZ_WHATSAPP[[#This Row],[ID Asesor]]&amp;VOZ_WHATSAPP[[#This Row],[Fecha Monitoreo]]</f>
        <v>413045918</v>
      </c>
      <c r="B4101" s="2">
        <v>45918</v>
      </c>
      <c r="C4101" s="1" t="s">
        <v>696</v>
      </c>
      <c r="D4101" s="1">
        <v>4130</v>
      </c>
      <c r="E4101" s="2">
        <v>45918</v>
      </c>
      <c r="F4101" s="3">
        <v>0.6118055555555556</v>
      </c>
      <c r="G4101" s="1" t="s">
        <v>80</v>
      </c>
      <c r="H4101" s="1" t="s">
        <v>44</v>
      </c>
      <c r="I4101" s="1">
        <v>422</v>
      </c>
      <c r="J4101" s="1">
        <v>3228516126</v>
      </c>
      <c r="K4101" s="1" t="s">
        <v>45</v>
      </c>
      <c r="L4101" s="1" t="s">
        <v>46</v>
      </c>
      <c r="M4101" s="1" t="s">
        <v>47</v>
      </c>
      <c r="N4101" s="1" t="s">
        <v>46</v>
      </c>
      <c r="O4101" s="1" t="s">
        <v>46</v>
      </c>
      <c r="P4101" s="1" t="s">
        <v>46</v>
      </c>
      <c r="Q4101" s="1" t="s">
        <v>46</v>
      </c>
      <c r="R4101" s="1" t="s">
        <v>46</v>
      </c>
      <c r="S4101" s="1" t="s">
        <v>47</v>
      </c>
      <c r="T4101" s="12" t="str">
        <f>IF(OR(VOZ_WHATSAPP[[#This Row],[Brinda argumentos coherentes a la objeción]]="No Cumple",VOZ_WHATSAPP[[#This Row],[Despliegue de Beneficios y/o consecuencias]]="No Cumple"),"Sin Negocio","Negocio")</f>
        <v>Sin Negocio</v>
      </c>
      <c r="U4101" s="1" t="s">
        <v>48</v>
      </c>
      <c r="V4101" s="1" t="s">
        <v>48</v>
      </c>
      <c r="W4101" s="1" t="s">
        <v>48</v>
      </c>
      <c r="X4101" s="12" t="str">
        <f>IF(OR(VOZ_WHATSAPP[[#This Row],[Confirma Valor de pago]]="No Cumple",VOZ_WHATSAPP[[#This Row],[Confirma hora de pago]]="No Cumple",VOZ_WHATSAPP[[#This Row],[Confirma medio de pago]]="No Cumple"),"Sin Cierre","Cierre")</f>
        <v>Cierre</v>
      </c>
      <c r="Y4101" s="1" t="s">
        <v>46</v>
      </c>
      <c r="Z4101" s="1" t="s">
        <v>54</v>
      </c>
      <c r="AA4101" s="1" t="s">
        <v>46</v>
      </c>
      <c r="AB4101" s="1" t="s">
        <v>46</v>
      </c>
      <c r="AC4101" s="11" t="str">
        <f>IF(OR(VOZ_WHATSAPP[[#This Row],[La comunicación es asertiva, con respeto y evita maltrato]]="No Cumple",VOZ_WHATSAPP[[#This Row],[Cumple con las normativas legales]]="No Cumple"),"No Cumple","Cumple")</f>
        <v>Cumple</v>
      </c>
      <c r="AD4101" s="1" t="s">
        <v>46</v>
      </c>
      <c r="AE4101" s="1" t="s">
        <v>3483</v>
      </c>
      <c r="AF4101" s="4">
        <v>0.71</v>
      </c>
      <c r="AG4101" s="4">
        <f>IF(AND(VOZ_WHATSAPP[[#This Row],[Estado Cierre]]="Sin Cierre",VOZ_WHATSAPP[[#This Row],[Nota Negocio]]="Sin Negocio"),VOZ_WHATSAPP[[#This Row],[Nota]]-24%,VOZ_WHATSAPP[[#This Row],[Nota]])</f>
        <v>0.71</v>
      </c>
      <c r="AH4101" s="8">
        <f>IF(VOZ_WHATSAPP[[#This Row],[Estado Legal]]="No Cumple",0,IF(VOZ_WHATSAPP[[#This Row],[Realiza lectura de guion Legal]]="No Cumple",VOZ_WHATSAPP[[#This Row],[Nota 2]]-50%,VOZ_WHATSAPP[[#This Row],[Nota 2]]))</f>
        <v>0.71</v>
      </c>
    </row>
    <row r="4102" spans="1:34" x14ac:dyDescent="0.25">
      <c r="A4102" s="2" t="str">
        <f>VOZ_WHATSAPP[[#This Row],[ID Asesor]]&amp;VOZ_WHATSAPP[[#This Row],[Fecha Monitoreo]]</f>
        <v>396845918</v>
      </c>
      <c r="B4102" s="2">
        <v>45918</v>
      </c>
      <c r="C4102" s="1" t="s">
        <v>696</v>
      </c>
      <c r="D4102" s="1">
        <v>3968</v>
      </c>
      <c r="E4102" s="2">
        <v>45918</v>
      </c>
      <c r="F4102" s="3">
        <v>0.44444444444444442</v>
      </c>
      <c r="G4102" s="1" t="s">
        <v>80</v>
      </c>
      <c r="H4102" s="1" t="s">
        <v>44</v>
      </c>
      <c r="I4102" s="1">
        <v>607</v>
      </c>
      <c r="J4102" s="1">
        <v>3224849380</v>
      </c>
      <c r="K4102" s="1" t="s">
        <v>45</v>
      </c>
      <c r="L4102" s="1" t="s">
        <v>46</v>
      </c>
      <c r="M4102" s="1" t="s">
        <v>46</v>
      </c>
      <c r="N4102" s="1" t="s">
        <v>46</v>
      </c>
      <c r="O4102" s="1" t="s">
        <v>46</v>
      </c>
      <c r="P4102" s="1" t="s">
        <v>46</v>
      </c>
      <c r="Q4102" s="1" t="s">
        <v>46</v>
      </c>
      <c r="R4102" s="1" t="s">
        <v>46</v>
      </c>
      <c r="S4102" s="1" t="s">
        <v>46</v>
      </c>
      <c r="T4102" s="12" t="str">
        <f>IF(OR(VOZ_WHATSAPP[[#This Row],[Brinda argumentos coherentes a la objeción]]="No Cumple",VOZ_WHATSAPP[[#This Row],[Despliegue de Beneficios y/o consecuencias]]="No Cumple"),"Sin Negocio","Negocio")</f>
        <v>Negocio</v>
      </c>
      <c r="U4102" s="1" t="s">
        <v>48</v>
      </c>
      <c r="V4102" s="1" t="s">
        <v>48</v>
      </c>
      <c r="W4102" s="1" t="s">
        <v>48</v>
      </c>
      <c r="X4102" s="12" t="str">
        <f>IF(OR(VOZ_WHATSAPP[[#This Row],[Confirma Valor de pago]]="No Cumple",VOZ_WHATSAPP[[#This Row],[Confirma hora de pago]]="No Cumple",VOZ_WHATSAPP[[#This Row],[Confirma medio de pago]]="No Cumple"),"Sin Cierre","Cierre")</f>
        <v>Cierre</v>
      </c>
      <c r="Y4102" s="1" t="s">
        <v>46</v>
      </c>
      <c r="Z4102" s="1" t="s">
        <v>54</v>
      </c>
      <c r="AA4102" s="1" t="s">
        <v>46</v>
      </c>
      <c r="AB4102" s="1" t="s">
        <v>46</v>
      </c>
      <c r="AC4102" s="11" t="str">
        <f>IF(OR(VOZ_WHATSAPP[[#This Row],[La comunicación es asertiva, con respeto y evita maltrato]]="No Cumple",VOZ_WHATSAPP[[#This Row],[Cumple con las normativas legales]]="No Cumple"),"No Cumple","Cumple")</f>
        <v>Cumple</v>
      </c>
      <c r="AD4102" s="1" t="s">
        <v>46</v>
      </c>
      <c r="AE4102" s="1" t="s">
        <v>3554</v>
      </c>
      <c r="AF4102" s="4">
        <v>0.85</v>
      </c>
      <c r="AG4102" s="4">
        <f>IF(AND(VOZ_WHATSAPP[[#This Row],[Estado Cierre]]="Sin Cierre",VOZ_WHATSAPP[[#This Row],[Nota Negocio]]="Sin Negocio"),VOZ_WHATSAPP[[#This Row],[Nota]]-24%,VOZ_WHATSAPP[[#This Row],[Nota]])</f>
        <v>0.85</v>
      </c>
      <c r="AH4102" s="8">
        <f>IF(VOZ_WHATSAPP[[#This Row],[Estado Legal]]="No Cumple",0,IF(VOZ_WHATSAPP[[#This Row],[Realiza lectura de guion Legal]]="No Cumple",VOZ_WHATSAPP[[#This Row],[Nota 2]]-50%,VOZ_WHATSAPP[[#This Row],[Nota 2]]))</f>
        <v>0.85</v>
      </c>
    </row>
    <row r="4103" spans="1:34" x14ac:dyDescent="0.25">
      <c r="A4103" s="2" t="str">
        <f>VOZ_WHATSAPP[[#This Row],[ID Asesor]]&amp;VOZ_WHATSAPP[[#This Row],[Fecha Monitoreo]]</f>
        <v>254045918</v>
      </c>
      <c r="B4103" s="2">
        <v>45918</v>
      </c>
      <c r="C4103" s="1" t="s">
        <v>42</v>
      </c>
      <c r="D4103" s="1">
        <v>2540</v>
      </c>
      <c r="E4103" s="2">
        <v>45918</v>
      </c>
      <c r="F4103" s="3">
        <v>0.46736111111111112</v>
      </c>
      <c r="G4103" s="1" t="s">
        <v>60</v>
      </c>
      <c r="H4103" s="1" t="s">
        <v>71</v>
      </c>
      <c r="I4103" s="1"/>
      <c r="J4103" s="1"/>
      <c r="K4103" s="1"/>
      <c r="L4103" s="1" t="s">
        <v>46</v>
      </c>
      <c r="M4103" s="1" t="s">
        <v>48</v>
      </c>
      <c r="N4103" s="1" t="s">
        <v>48</v>
      </c>
      <c r="O4103" s="1" t="s">
        <v>48</v>
      </c>
      <c r="P4103" s="1" t="s">
        <v>48</v>
      </c>
      <c r="Q4103" s="1" t="s">
        <v>48</v>
      </c>
      <c r="R4103" s="1" t="s">
        <v>48</v>
      </c>
      <c r="S4103" s="1" t="s">
        <v>48</v>
      </c>
      <c r="T4103" s="12" t="str">
        <f>IF(OR(VOZ_WHATSAPP[[#This Row],[Brinda argumentos coherentes a la objeción]]="No Cumple",VOZ_WHATSAPP[[#This Row],[Despliegue de Beneficios y/o consecuencias]]="No Cumple"),"Sin Negocio","Negocio")</f>
        <v>Negocio</v>
      </c>
      <c r="U4103" s="1" t="s">
        <v>46</v>
      </c>
      <c r="V4103" s="1" t="s">
        <v>46</v>
      </c>
      <c r="W4103" s="1" t="s">
        <v>46</v>
      </c>
      <c r="X4103" s="12" t="str">
        <f>IF(OR(VOZ_WHATSAPP[[#This Row],[Confirma Valor de pago]]="No Cumple",VOZ_WHATSAPP[[#This Row],[Confirma hora de pago]]="No Cumple",VOZ_WHATSAPP[[#This Row],[Confirma medio de pago]]="No Cumple"),"Sin Cierre","Cierre")</f>
        <v>Cierre</v>
      </c>
      <c r="Y4103" s="1" t="s">
        <v>48</v>
      </c>
      <c r="Z4103" s="1" t="s">
        <v>54</v>
      </c>
      <c r="AA4103" s="1" t="s">
        <v>46</v>
      </c>
      <c r="AB4103" s="1" t="s">
        <v>54</v>
      </c>
      <c r="AC4103" s="11" t="str">
        <f>IF(OR(VOZ_WHATSAPP[[#This Row],[La comunicación es asertiva, con respeto y evita maltrato]]="No Cumple",VOZ_WHATSAPP[[#This Row],[Cumple con las normativas legales]]="No Cumple"),"No Cumple","Cumple")</f>
        <v>No Cumple</v>
      </c>
      <c r="AD4103" s="1" t="s">
        <v>48</v>
      </c>
      <c r="AE4103" s="1" t="s">
        <v>3555</v>
      </c>
      <c r="AF4103" s="4">
        <v>0.85</v>
      </c>
      <c r="AG4103" s="4">
        <f>IF(AND(VOZ_WHATSAPP[[#This Row],[Estado Cierre]]="Sin Cierre",VOZ_WHATSAPP[[#This Row],[Nota Negocio]]="Sin Negocio"),VOZ_WHATSAPP[[#This Row],[Nota]]-24%,VOZ_WHATSAPP[[#This Row],[Nota]])</f>
        <v>0.85</v>
      </c>
      <c r="AH4103" s="8">
        <f>IF(VOZ_WHATSAPP[[#This Row],[Estado Legal]]="No Cumple",0,IF(VOZ_WHATSAPP[[#This Row],[Realiza lectura de guion Legal]]="No Cumple",VOZ_WHATSAPP[[#This Row],[Nota 2]]-50%,VOZ_WHATSAPP[[#This Row],[Nota 2]]))</f>
        <v>0</v>
      </c>
    </row>
    <row r="4104" spans="1:34" x14ac:dyDescent="0.25">
      <c r="A4104" s="2" t="str">
        <f>VOZ_WHATSAPP[[#This Row],[ID Asesor]]&amp;VOZ_WHATSAPP[[#This Row],[Fecha Monitoreo]]</f>
        <v>409245918</v>
      </c>
      <c r="B4104" s="2">
        <v>45918</v>
      </c>
      <c r="C4104" s="1" t="s">
        <v>126</v>
      </c>
      <c r="D4104" s="1">
        <v>4092</v>
      </c>
      <c r="E4104" s="2">
        <v>45918</v>
      </c>
      <c r="F4104" s="3">
        <v>0.46250000000000002</v>
      </c>
      <c r="G4104" s="1" t="s">
        <v>51</v>
      </c>
      <c r="H4104" s="1" t="s">
        <v>44</v>
      </c>
      <c r="I4104" s="1">
        <v>627</v>
      </c>
      <c r="J4104" s="1">
        <v>3194988194</v>
      </c>
      <c r="K4104" s="1" t="s">
        <v>45</v>
      </c>
      <c r="L4104" s="1" t="s">
        <v>46</v>
      </c>
      <c r="M4104" s="1" t="s">
        <v>48</v>
      </c>
      <c r="N4104" s="1" t="s">
        <v>46</v>
      </c>
      <c r="O4104" s="1" t="s">
        <v>46</v>
      </c>
      <c r="P4104" s="1" t="s">
        <v>46</v>
      </c>
      <c r="Q4104" s="1" t="s">
        <v>46</v>
      </c>
      <c r="R4104" s="1" t="s">
        <v>46</v>
      </c>
      <c r="S4104" s="1" t="s">
        <v>46</v>
      </c>
      <c r="T4104" s="12" t="str">
        <f>IF(OR(VOZ_WHATSAPP[[#This Row],[Brinda argumentos coherentes a la objeción]]="No Cumple",VOZ_WHATSAPP[[#This Row],[Despliegue de Beneficios y/o consecuencias]]="No Cumple"),"Sin Negocio","Negocio")</f>
        <v>Negocio</v>
      </c>
      <c r="U4104" s="1" t="s">
        <v>48</v>
      </c>
      <c r="V4104" s="1" t="s">
        <v>48</v>
      </c>
      <c r="W4104" s="1" t="s">
        <v>48</v>
      </c>
      <c r="X4104" s="12" t="str">
        <f>IF(OR(VOZ_WHATSAPP[[#This Row],[Confirma Valor de pago]]="No Cumple",VOZ_WHATSAPP[[#This Row],[Confirma hora de pago]]="No Cumple",VOZ_WHATSAPP[[#This Row],[Confirma medio de pago]]="No Cumple"),"Sin Cierre","Cierre")</f>
        <v>Cierre</v>
      </c>
      <c r="Y4104" s="1" t="s">
        <v>48</v>
      </c>
      <c r="Z4104" s="1" t="s">
        <v>46</v>
      </c>
      <c r="AA4104" s="1" t="s">
        <v>46</v>
      </c>
      <c r="AB4104" s="1" t="s">
        <v>46</v>
      </c>
      <c r="AC4104" s="11" t="str">
        <f>IF(OR(VOZ_WHATSAPP[[#This Row],[La comunicación es asertiva, con respeto y evita maltrato]]="No Cumple",VOZ_WHATSAPP[[#This Row],[Cumple con las normativas legales]]="No Cumple"),"No Cumple","Cumple")</f>
        <v>Cumple</v>
      </c>
      <c r="AD4104" s="1" t="s">
        <v>48</v>
      </c>
      <c r="AE4104" s="1" t="s">
        <v>3556</v>
      </c>
      <c r="AF4104" s="4">
        <v>1</v>
      </c>
      <c r="AG4104" s="4">
        <f>IF(AND(VOZ_WHATSAPP[[#This Row],[Estado Cierre]]="Sin Cierre",VOZ_WHATSAPP[[#This Row],[Nota Negocio]]="Sin Negocio"),VOZ_WHATSAPP[[#This Row],[Nota]]-24%,VOZ_WHATSAPP[[#This Row],[Nota]])</f>
        <v>1</v>
      </c>
      <c r="AH4104" s="8">
        <f>IF(VOZ_WHATSAPP[[#This Row],[Estado Legal]]="No Cumple",0,IF(VOZ_WHATSAPP[[#This Row],[Realiza lectura de guion Legal]]="No Cumple",VOZ_WHATSAPP[[#This Row],[Nota 2]]-50%,VOZ_WHATSAPP[[#This Row],[Nota 2]]))</f>
        <v>1</v>
      </c>
    </row>
    <row r="4105" spans="1:34" x14ac:dyDescent="0.25">
      <c r="A4105" s="2" t="str">
        <f>VOZ_WHATSAPP[[#This Row],[ID Asesor]]&amp;VOZ_WHATSAPP[[#This Row],[Fecha Monitoreo]]</f>
        <v>375745918</v>
      </c>
      <c r="B4105" s="2">
        <v>45918</v>
      </c>
      <c r="C4105" s="1" t="s">
        <v>50</v>
      </c>
      <c r="D4105" s="1">
        <v>3757</v>
      </c>
      <c r="E4105" s="2">
        <v>45918</v>
      </c>
      <c r="F4105" s="3">
        <v>0.40972222222222221</v>
      </c>
      <c r="G4105" s="1" t="s">
        <v>60</v>
      </c>
      <c r="H4105" s="1" t="s">
        <v>71</v>
      </c>
      <c r="I4105" s="1"/>
      <c r="J4105" s="1"/>
      <c r="K4105" s="1"/>
      <c r="L4105" s="1" t="s">
        <v>46</v>
      </c>
      <c r="M4105" s="1" t="s">
        <v>47</v>
      </c>
      <c r="N4105" s="1" t="s">
        <v>46</v>
      </c>
      <c r="O4105" s="1" t="s">
        <v>46</v>
      </c>
      <c r="P4105" s="1" t="s">
        <v>46</v>
      </c>
      <c r="Q4105" s="1" t="s">
        <v>46</v>
      </c>
      <c r="R4105" s="1" t="s">
        <v>48</v>
      </c>
      <c r="S4105" s="1" t="s">
        <v>48</v>
      </c>
      <c r="T4105" s="12" t="str">
        <f>IF(OR(VOZ_WHATSAPP[[#This Row],[Brinda argumentos coherentes a la objeción]]="No Cumple",VOZ_WHATSAPP[[#This Row],[Despliegue de Beneficios y/o consecuencias]]="No Cumple"),"Sin Negocio","Negocio")</f>
        <v>Negocio</v>
      </c>
      <c r="U4105" s="1" t="s">
        <v>46</v>
      </c>
      <c r="V4105" s="1" t="s">
        <v>46</v>
      </c>
      <c r="W4105" s="1" t="s">
        <v>46</v>
      </c>
      <c r="X4105" s="12" t="str">
        <f>IF(OR(VOZ_WHATSAPP[[#This Row],[Confirma Valor de pago]]="No Cumple",VOZ_WHATSAPP[[#This Row],[Confirma hora de pago]]="No Cumple",VOZ_WHATSAPP[[#This Row],[Confirma medio de pago]]="No Cumple"),"Sin Cierre","Cierre")</f>
        <v>Cierre</v>
      </c>
      <c r="Y4105" s="1" t="s">
        <v>48</v>
      </c>
      <c r="Z4105" s="1" t="s">
        <v>54</v>
      </c>
      <c r="AA4105" s="1" t="s">
        <v>46</v>
      </c>
      <c r="AB4105" s="1" t="s">
        <v>46</v>
      </c>
      <c r="AC4105" s="11" t="str">
        <f>IF(OR(VOZ_WHATSAPP[[#This Row],[La comunicación es asertiva, con respeto y evita maltrato]]="No Cumple",VOZ_WHATSAPP[[#This Row],[Cumple con las normativas legales]]="No Cumple"),"No Cumple","Cumple")</f>
        <v>Cumple</v>
      </c>
      <c r="AD4105" s="1" t="s">
        <v>48</v>
      </c>
      <c r="AE4105" s="1" t="s">
        <v>3557</v>
      </c>
      <c r="AF4105" s="4">
        <v>0.81</v>
      </c>
      <c r="AG4105" s="4">
        <f>IF(AND(VOZ_WHATSAPP[[#This Row],[Estado Cierre]]="Sin Cierre",VOZ_WHATSAPP[[#This Row],[Nota Negocio]]="Sin Negocio"),VOZ_WHATSAPP[[#This Row],[Nota]]-24%,VOZ_WHATSAPP[[#This Row],[Nota]])</f>
        <v>0.81</v>
      </c>
      <c r="AH4105" s="8">
        <f>IF(VOZ_WHATSAPP[[#This Row],[Estado Legal]]="No Cumple",0,IF(VOZ_WHATSAPP[[#This Row],[Realiza lectura de guion Legal]]="No Cumple",VOZ_WHATSAPP[[#This Row],[Nota 2]]-50%,VOZ_WHATSAPP[[#This Row],[Nota 2]]))</f>
        <v>0.81</v>
      </c>
    </row>
    <row r="4106" spans="1:34" x14ac:dyDescent="0.25">
      <c r="A4106" s="2" t="str">
        <f>VOZ_WHATSAPP[[#This Row],[ID Asesor]]&amp;VOZ_WHATSAPP[[#This Row],[Fecha Monitoreo]]</f>
        <v>372945918</v>
      </c>
      <c r="B4106" s="2">
        <v>45918</v>
      </c>
      <c r="C4106" s="1" t="s">
        <v>42</v>
      </c>
      <c r="D4106" s="1">
        <v>3729</v>
      </c>
      <c r="E4106" s="2">
        <v>45917</v>
      </c>
      <c r="F4106" s="3">
        <v>0.44583333333333336</v>
      </c>
      <c r="G4106" s="1" t="s">
        <v>43</v>
      </c>
      <c r="H4106" s="1" t="s">
        <v>71</v>
      </c>
      <c r="I4106" s="1"/>
      <c r="J4106" s="1"/>
      <c r="K4106" s="1"/>
      <c r="L4106" s="1" t="s">
        <v>47</v>
      </c>
      <c r="M4106" s="1" t="s">
        <v>47</v>
      </c>
      <c r="N4106" s="1" t="s">
        <v>46</v>
      </c>
      <c r="O4106" s="1" t="s">
        <v>46</v>
      </c>
      <c r="P4106" s="1" t="s">
        <v>46</v>
      </c>
      <c r="Q4106" s="1" t="s">
        <v>46</v>
      </c>
      <c r="R4106" s="1" t="s">
        <v>47</v>
      </c>
      <c r="S4106" s="1" t="s">
        <v>47</v>
      </c>
      <c r="T4106" s="12" t="str">
        <f>IF(OR(VOZ_WHATSAPP[[#This Row],[Brinda argumentos coherentes a la objeción]]="No Cumple",VOZ_WHATSAPP[[#This Row],[Despliegue de Beneficios y/o consecuencias]]="No Cumple"),"Sin Negocio","Negocio")</f>
        <v>Sin Negocio</v>
      </c>
      <c r="U4106" s="1" t="s">
        <v>47</v>
      </c>
      <c r="V4106" s="1" t="s">
        <v>47</v>
      </c>
      <c r="W4106" s="1" t="s">
        <v>47</v>
      </c>
      <c r="X4106" s="12" t="str">
        <f>IF(OR(VOZ_WHATSAPP[[#This Row],[Confirma Valor de pago]]="No Cumple",VOZ_WHATSAPP[[#This Row],[Confirma hora de pago]]="No Cumple",VOZ_WHATSAPP[[#This Row],[Confirma medio de pago]]="No Cumple"),"Sin Cierre","Cierre")</f>
        <v>Sin Cierre</v>
      </c>
      <c r="Y4106" s="1" t="s">
        <v>54</v>
      </c>
      <c r="Z4106" s="1" t="s">
        <v>54</v>
      </c>
      <c r="AA4106" s="1" t="s">
        <v>46</v>
      </c>
      <c r="AB4106" s="1" t="s">
        <v>54</v>
      </c>
      <c r="AC4106" s="11" t="str">
        <f>IF(OR(VOZ_WHATSAPP[[#This Row],[La comunicación es asertiva, con respeto y evita maltrato]]="No Cumple",VOZ_WHATSAPP[[#This Row],[Cumple con las normativas legales]]="No Cumple"),"No Cumple","Cumple")</f>
        <v>No Cumple</v>
      </c>
      <c r="AD4106" s="1" t="s">
        <v>47</v>
      </c>
      <c r="AE4106" s="1" t="s">
        <v>3558</v>
      </c>
      <c r="AF4106" s="4">
        <v>0.25</v>
      </c>
      <c r="AG4106" s="4">
        <f>IF(AND(VOZ_WHATSAPP[[#This Row],[Estado Cierre]]="Sin Cierre",VOZ_WHATSAPP[[#This Row],[Nota Negocio]]="Sin Negocio"),VOZ_WHATSAPP[[#This Row],[Nota]]-24%,VOZ_WHATSAPP[[#This Row],[Nota]])</f>
        <v>1.0000000000000009E-2</v>
      </c>
      <c r="AH4106" s="8">
        <f>IF(VOZ_WHATSAPP[[#This Row],[Estado Legal]]="No Cumple",0,IF(VOZ_WHATSAPP[[#This Row],[Realiza lectura de guion Legal]]="No Cumple",VOZ_WHATSAPP[[#This Row],[Nota 2]]-50%,VOZ_WHATSAPP[[#This Row],[Nota 2]]))</f>
        <v>0</v>
      </c>
    </row>
    <row r="4107" spans="1:34" x14ac:dyDescent="0.25">
      <c r="A4107" s="2" t="str">
        <f>VOZ_WHATSAPP[[#This Row],[ID Asesor]]&amp;VOZ_WHATSAPP[[#This Row],[Fecha Monitoreo]]</f>
        <v>402345918</v>
      </c>
      <c r="B4107" s="2">
        <v>45918</v>
      </c>
      <c r="C4107" s="1" t="s">
        <v>126</v>
      </c>
      <c r="D4107" s="1">
        <v>4023</v>
      </c>
      <c r="E4107" s="2">
        <v>45918</v>
      </c>
      <c r="F4107" s="3">
        <v>0.54236111111111107</v>
      </c>
      <c r="G4107" s="1" t="s">
        <v>51</v>
      </c>
      <c r="H4107" s="1" t="s">
        <v>44</v>
      </c>
      <c r="I4107" s="1">
        <v>613</v>
      </c>
      <c r="J4107" s="1">
        <v>3124136127</v>
      </c>
      <c r="K4107" s="1" t="s">
        <v>45</v>
      </c>
      <c r="L4107" s="1" t="s">
        <v>46</v>
      </c>
      <c r="M4107" s="1" t="s">
        <v>46</v>
      </c>
      <c r="N4107" s="1" t="s">
        <v>47</v>
      </c>
      <c r="O4107" s="1" t="s">
        <v>54</v>
      </c>
      <c r="P4107" s="1" t="s">
        <v>54</v>
      </c>
      <c r="Q4107" s="1" t="s">
        <v>46</v>
      </c>
      <c r="R4107" s="1" t="s">
        <v>46</v>
      </c>
      <c r="S4107" s="1" t="s">
        <v>48</v>
      </c>
      <c r="T4107" s="12" t="str">
        <f>IF(OR(VOZ_WHATSAPP[[#This Row],[Brinda argumentos coherentes a la objeción]]="No Cumple",VOZ_WHATSAPP[[#This Row],[Despliegue de Beneficios y/o consecuencias]]="No Cumple"),"Sin Negocio","Negocio")</f>
        <v>Negocio</v>
      </c>
      <c r="U4107" s="1" t="s">
        <v>46</v>
      </c>
      <c r="V4107" s="1" t="s">
        <v>46</v>
      </c>
      <c r="W4107" s="1" t="s">
        <v>46</v>
      </c>
      <c r="X4107" s="12" t="str">
        <f>IF(OR(VOZ_WHATSAPP[[#This Row],[Confirma Valor de pago]]="No Cumple",VOZ_WHATSAPP[[#This Row],[Confirma hora de pago]]="No Cumple",VOZ_WHATSAPP[[#This Row],[Confirma medio de pago]]="No Cumple"),"Sin Cierre","Cierre")</f>
        <v>Cierre</v>
      </c>
      <c r="Y4107" s="1" t="s">
        <v>46</v>
      </c>
      <c r="Z4107" s="1" t="s">
        <v>46</v>
      </c>
      <c r="AA4107" s="1" t="s">
        <v>46</v>
      </c>
      <c r="AB4107" s="1" t="s">
        <v>46</v>
      </c>
      <c r="AC4107" s="11" t="str">
        <f>IF(OR(VOZ_WHATSAPP[[#This Row],[La comunicación es asertiva, con respeto y evita maltrato]]="No Cumple",VOZ_WHATSAPP[[#This Row],[Cumple con las normativas legales]]="No Cumple"),"No Cumple","Cumple")</f>
        <v>Cumple</v>
      </c>
      <c r="AD4107" s="1" t="s">
        <v>46</v>
      </c>
      <c r="AE4107" s="1" t="s">
        <v>3559</v>
      </c>
      <c r="AF4107" s="4">
        <v>0.85</v>
      </c>
      <c r="AG4107" s="4">
        <f>IF(AND(VOZ_WHATSAPP[[#This Row],[Estado Cierre]]="Sin Cierre",VOZ_WHATSAPP[[#This Row],[Nota Negocio]]="Sin Negocio"),VOZ_WHATSAPP[[#This Row],[Nota]]-24%,VOZ_WHATSAPP[[#This Row],[Nota]])</f>
        <v>0.85</v>
      </c>
      <c r="AH4107" s="8">
        <f>IF(VOZ_WHATSAPP[[#This Row],[Estado Legal]]="No Cumple",0,IF(VOZ_WHATSAPP[[#This Row],[Realiza lectura de guion Legal]]="No Cumple",VOZ_WHATSAPP[[#This Row],[Nota 2]]-50%,VOZ_WHATSAPP[[#This Row],[Nota 2]]))</f>
        <v>0.85</v>
      </c>
    </row>
    <row r="4108" spans="1:34" x14ac:dyDescent="0.25">
      <c r="A4108" s="2" t="str">
        <f>VOZ_WHATSAPP[[#This Row],[ID Asesor]]&amp;VOZ_WHATSAPP[[#This Row],[Fecha Monitoreo]]</f>
        <v>409345918</v>
      </c>
      <c r="B4108" s="2">
        <v>45918</v>
      </c>
      <c r="C4108" s="1" t="s">
        <v>50</v>
      </c>
      <c r="D4108" s="1">
        <v>4093</v>
      </c>
      <c r="E4108" s="2">
        <v>45918</v>
      </c>
      <c r="F4108" s="3">
        <v>0.50972222222222219</v>
      </c>
      <c r="G4108" s="1" t="s">
        <v>43</v>
      </c>
      <c r="H4108" s="1" t="s">
        <v>44</v>
      </c>
      <c r="I4108" s="1">
        <v>210016369</v>
      </c>
      <c r="J4108" s="1">
        <v>3243997765</v>
      </c>
      <c r="K4108" s="1" t="s">
        <v>49</v>
      </c>
      <c r="L4108" s="1" t="s">
        <v>46</v>
      </c>
      <c r="M4108" s="1" t="s">
        <v>46</v>
      </c>
      <c r="N4108" s="1" t="s">
        <v>46</v>
      </c>
      <c r="O4108" s="1" t="s">
        <v>46</v>
      </c>
      <c r="P4108" s="1" t="s">
        <v>46</v>
      </c>
      <c r="Q4108" s="1" t="s">
        <v>46</v>
      </c>
      <c r="R4108" s="1" t="s">
        <v>46</v>
      </c>
      <c r="S4108" s="1" t="s">
        <v>46</v>
      </c>
      <c r="T4108" s="12" t="str">
        <f>IF(OR(VOZ_WHATSAPP[[#This Row],[Brinda argumentos coherentes a la objeción]]="No Cumple",VOZ_WHATSAPP[[#This Row],[Despliegue de Beneficios y/o consecuencias]]="No Cumple"),"Sin Negocio","Negocio")</f>
        <v>Negocio</v>
      </c>
      <c r="U4108" s="1" t="s">
        <v>46</v>
      </c>
      <c r="V4108" s="1" t="s">
        <v>46</v>
      </c>
      <c r="W4108" s="1" t="s">
        <v>46</v>
      </c>
      <c r="X4108" s="12" t="str">
        <f>IF(OR(VOZ_WHATSAPP[[#This Row],[Confirma Valor de pago]]="No Cumple",VOZ_WHATSAPP[[#This Row],[Confirma hora de pago]]="No Cumple",VOZ_WHATSAPP[[#This Row],[Confirma medio de pago]]="No Cumple"),"Sin Cierre","Cierre")</f>
        <v>Cierre</v>
      </c>
      <c r="Y4108" s="1" t="s">
        <v>46</v>
      </c>
      <c r="Z4108" s="1" t="s">
        <v>46</v>
      </c>
      <c r="AA4108" s="1" t="s">
        <v>46</v>
      </c>
      <c r="AB4108" s="1" t="s">
        <v>46</v>
      </c>
      <c r="AC4108" s="11" t="str">
        <f>IF(OR(VOZ_WHATSAPP[[#This Row],[La comunicación es asertiva, con respeto y evita maltrato]]="No Cumple",VOZ_WHATSAPP[[#This Row],[Cumple con las normativas legales]]="No Cumple"),"No Cumple","Cumple")</f>
        <v>Cumple</v>
      </c>
      <c r="AD4108" s="1" t="s">
        <v>46</v>
      </c>
      <c r="AE4108" s="1" t="s">
        <v>3228</v>
      </c>
      <c r="AF4108" s="4">
        <v>1</v>
      </c>
      <c r="AG4108" s="4">
        <f>IF(AND(VOZ_WHATSAPP[[#This Row],[Estado Cierre]]="Sin Cierre",VOZ_WHATSAPP[[#This Row],[Nota Negocio]]="Sin Negocio"),VOZ_WHATSAPP[[#This Row],[Nota]]-24%,VOZ_WHATSAPP[[#This Row],[Nota]])</f>
        <v>1</v>
      </c>
      <c r="AH4108" s="8">
        <f>IF(VOZ_WHATSAPP[[#This Row],[Estado Legal]]="No Cumple",0,IF(VOZ_WHATSAPP[[#This Row],[Realiza lectura de guion Legal]]="No Cumple",VOZ_WHATSAPP[[#This Row],[Nota 2]]-50%,VOZ_WHATSAPP[[#This Row],[Nota 2]]))</f>
        <v>1</v>
      </c>
    </row>
    <row r="4109" spans="1:34" x14ac:dyDescent="0.25">
      <c r="A4109" s="2" t="str">
        <f>VOZ_WHATSAPP[[#This Row],[ID Asesor]]&amp;VOZ_WHATSAPP[[#This Row],[Fecha Monitoreo]]</f>
        <v>369145918</v>
      </c>
      <c r="B4109" s="2">
        <v>45918</v>
      </c>
      <c r="C4109" s="1" t="s">
        <v>42</v>
      </c>
      <c r="D4109" s="1">
        <v>3691</v>
      </c>
      <c r="E4109" s="2">
        <v>45918</v>
      </c>
      <c r="F4109" s="3">
        <v>0.49444444444444446</v>
      </c>
      <c r="G4109" s="1" t="s">
        <v>58</v>
      </c>
      <c r="H4109" s="1" t="s">
        <v>71</v>
      </c>
      <c r="I4109" s="1"/>
      <c r="J4109" s="1"/>
      <c r="K4109" s="1"/>
      <c r="L4109" s="1" t="s">
        <v>46</v>
      </c>
      <c r="M4109" s="1" t="s">
        <v>46</v>
      </c>
      <c r="N4109" s="1" t="s">
        <v>46</v>
      </c>
      <c r="O4109" s="1" t="s">
        <v>46</v>
      </c>
      <c r="P4109" s="1" t="s">
        <v>46</v>
      </c>
      <c r="Q4109" s="1" t="s">
        <v>46</v>
      </c>
      <c r="R4109" s="1" t="s">
        <v>46</v>
      </c>
      <c r="S4109" s="1" t="s">
        <v>46</v>
      </c>
      <c r="T4109" s="12" t="str">
        <f>IF(OR(VOZ_WHATSAPP[[#This Row],[Brinda argumentos coherentes a la objeción]]="No Cumple",VOZ_WHATSAPP[[#This Row],[Despliegue de Beneficios y/o consecuencias]]="No Cumple"),"Sin Negocio","Negocio")</f>
        <v>Negocio</v>
      </c>
      <c r="U4109" s="1" t="s">
        <v>46</v>
      </c>
      <c r="V4109" s="1" t="s">
        <v>47</v>
      </c>
      <c r="W4109" s="1" t="s">
        <v>46</v>
      </c>
      <c r="X4109" s="12" t="str">
        <f>IF(OR(VOZ_WHATSAPP[[#This Row],[Confirma Valor de pago]]="No Cumple",VOZ_WHATSAPP[[#This Row],[Confirma hora de pago]]="No Cumple",VOZ_WHATSAPP[[#This Row],[Confirma medio de pago]]="No Cumple"),"Sin Cierre","Cierre")</f>
        <v>Sin Cierre</v>
      </c>
      <c r="Y4109" s="1" t="s">
        <v>46</v>
      </c>
      <c r="Z4109" s="1" t="s">
        <v>46</v>
      </c>
      <c r="AA4109" s="1" t="s">
        <v>46</v>
      </c>
      <c r="AB4109" s="1" t="s">
        <v>46</v>
      </c>
      <c r="AC4109" s="11" t="str">
        <f>IF(OR(VOZ_WHATSAPP[[#This Row],[La comunicación es asertiva, con respeto y evita maltrato]]="No Cumple",VOZ_WHATSAPP[[#This Row],[Cumple con las normativas legales]]="No Cumple"),"No Cumple","Cumple")</f>
        <v>Cumple</v>
      </c>
      <c r="AD4109" s="1" t="s">
        <v>46</v>
      </c>
      <c r="AE4109" s="1" t="s">
        <v>3560</v>
      </c>
      <c r="AF4109" s="4">
        <v>0.92</v>
      </c>
      <c r="AG4109" s="4">
        <f>IF(AND(VOZ_WHATSAPP[[#This Row],[Estado Cierre]]="Sin Cierre",VOZ_WHATSAPP[[#This Row],[Nota Negocio]]="Sin Negocio"),VOZ_WHATSAPP[[#This Row],[Nota]]-24%,VOZ_WHATSAPP[[#This Row],[Nota]])</f>
        <v>0.92</v>
      </c>
      <c r="AH4109" s="8">
        <f>IF(VOZ_WHATSAPP[[#This Row],[Estado Legal]]="No Cumple",0,IF(VOZ_WHATSAPP[[#This Row],[Realiza lectura de guion Legal]]="No Cumple",VOZ_WHATSAPP[[#This Row],[Nota 2]]-50%,VOZ_WHATSAPP[[#This Row],[Nota 2]]))</f>
        <v>0.92</v>
      </c>
    </row>
    <row r="4110" spans="1:34" x14ac:dyDescent="0.25">
      <c r="A4110" s="2" t="str">
        <f>VOZ_WHATSAPP[[#This Row],[ID Asesor]]&amp;VOZ_WHATSAPP[[#This Row],[Fecha Monitoreo]]</f>
        <v>291745918</v>
      </c>
      <c r="B4110" s="2">
        <v>45918</v>
      </c>
      <c r="C4110" s="1" t="s">
        <v>42</v>
      </c>
      <c r="D4110" s="1">
        <v>2917</v>
      </c>
      <c r="E4110" s="2">
        <v>45918</v>
      </c>
      <c r="F4110" s="3">
        <v>0.39166666666666666</v>
      </c>
      <c r="G4110" s="1" t="s">
        <v>51</v>
      </c>
      <c r="H4110" s="1" t="s">
        <v>71</v>
      </c>
      <c r="I4110" s="1"/>
      <c r="J4110" s="1"/>
      <c r="K4110" s="1"/>
      <c r="L4110" s="1" t="s">
        <v>47</v>
      </c>
      <c r="M4110" s="1" t="s">
        <v>47</v>
      </c>
      <c r="N4110" s="1" t="s">
        <v>46</v>
      </c>
      <c r="O4110" s="1" t="s">
        <v>46</v>
      </c>
      <c r="P4110" s="1" t="s">
        <v>46</v>
      </c>
      <c r="Q4110" s="1" t="s">
        <v>46</v>
      </c>
      <c r="R4110" s="1" t="s">
        <v>46</v>
      </c>
      <c r="S4110" s="1" t="s">
        <v>46</v>
      </c>
      <c r="T4110" s="12" t="str">
        <f>IF(OR(VOZ_WHATSAPP[[#This Row],[Brinda argumentos coherentes a la objeción]]="No Cumple",VOZ_WHATSAPP[[#This Row],[Despliegue de Beneficios y/o consecuencias]]="No Cumple"),"Sin Negocio","Negocio")</f>
        <v>Negocio</v>
      </c>
      <c r="U4110" s="1" t="s">
        <v>48</v>
      </c>
      <c r="V4110" s="1" t="s">
        <v>48</v>
      </c>
      <c r="W4110" s="1" t="s">
        <v>48</v>
      </c>
      <c r="X4110" s="12" t="str">
        <f>IF(OR(VOZ_WHATSAPP[[#This Row],[Confirma Valor de pago]]="No Cumple",VOZ_WHATSAPP[[#This Row],[Confirma hora de pago]]="No Cumple",VOZ_WHATSAPP[[#This Row],[Confirma medio de pago]]="No Cumple"),"Sin Cierre","Cierre")</f>
        <v>Cierre</v>
      </c>
      <c r="Y4110" s="1" t="s">
        <v>46</v>
      </c>
      <c r="Z4110" s="1" t="s">
        <v>46</v>
      </c>
      <c r="AA4110" s="1" t="s">
        <v>46</v>
      </c>
      <c r="AB4110" s="1" t="s">
        <v>46</v>
      </c>
      <c r="AC4110" s="11" t="str">
        <f>IF(OR(VOZ_WHATSAPP[[#This Row],[La comunicación es asertiva, con respeto y evita maltrato]]="No Cumple",VOZ_WHATSAPP[[#This Row],[Cumple con las normativas legales]]="No Cumple"),"No Cumple","Cumple")</f>
        <v>Cumple</v>
      </c>
      <c r="AD4110" s="1" t="s">
        <v>46</v>
      </c>
      <c r="AE4110" s="1" t="s">
        <v>3561</v>
      </c>
      <c r="AF4110" s="4">
        <v>0.92</v>
      </c>
      <c r="AG4110" s="4">
        <f>IF(AND(VOZ_WHATSAPP[[#This Row],[Estado Cierre]]="Sin Cierre",VOZ_WHATSAPP[[#This Row],[Nota Negocio]]="Sin Negocio"),VOZ_WHATSAPP[[#This Row],[Nota]]-24%,VOZ_WHATSAPP[[#This Row],[Nota]])</f>
        <v>0.92</v>
      </c>
      <c r="AH4110" s="8">
        <f>IF(VOZ_WHATSAPP[[#This Row],[Estado Legal]]="No Cumple",0,IF(VOZ_WHATSAPP[[#This Row],[Realiza lectura de guion Legal]]="No Cumple",VOZ_WHATSAPP[[#This Row],[Nota 2]]-50%,VOZ_WHATSAPP[[#This Row],[Nota 2]]))</f>
        <v>0.92</v>
      </c>
    </row>
    <row r="4111" spans="1:34" x14ac:dyDescent="0.25">
      <c r="A4111" s="2" t="str">
        <f>VOZ_WHATSAPP[[#This Row],[ID Asesor]]&amp;VOZ_WHATSAPP[[#This Row],[Fecha Monitoreo]]</f>
        <v>412745918</v>
      </c>
      <c r="B4111" s="2">
        <v>45918</v>
      </c>
      <c r="C4111" s="1" t="s">
        <v>50</v>
      </c>
      <c r="D4111" s="1">
        <v>4127</v>
      </c>
      <c r="E4111" s="2">
        <v>45918</v>
      </c>
      <c r="F4111" s="3">
        <v>0.35555555555555557</v>
      </c>
      <c r="G4111" s="1" t="s">
        <v>51</v>
      </c>
      <c r="H4111" s="1" t="s">
        <v>44</v>
      </c>
      <c r="I4111" s="1">
        <v>1213</v>
      </c>
      <c r="J4111" s="1">
        <v>3204570374</v>
      </c>
      <c r="K4111" s="1" t="s">
        <v>49</v>
      </c>
      <c r="L4111" s="1" t="s">
        <v>46</v>
      </c>
      <c r="M4111" s="1" t="s">
        <v>46</v>
      </c>
      <c r="N4111" s="1" t="s">
        <v>46</v>
      </c>
      <c r="O4111" s="1" t="s">
        <v>46</v>
      </c>
      <c r="P4111" s="1" t="s">
        <v>46</v>
      </c>
      <c r="Q4111" s="1" t="s">
        <v>46</v>
      </c>
      <c r="R4111" s="1" t="s">
        <v>46</v>
      </c>
      <c r="S4111" s="1" t="s">
        <v>46</v>
      </c>
      <c r="T4111" s="12" t="str">
        <f>IF(OR(VOZ_WHATSAPP[[#This Row],[Brinda argumentos coherentes a la objeción]]="No Cumple",VOZ_WHATSAPP[[#This Row],[Despliegue de Beneficios y/o consecuencias]]="No Cumple"),"Sin Negocio","Negocio")</f>
        <v>Negocio</v>
      </c>
      <c r="U4111" s="1" t="s">
        <v>48</v>
      </c>
      <c r="V4111" s="1" t="s">
        <v>48</v>
      </c>
      <c r="W4111" s="1" t="s">
        <v>48</v>
      </c>
      <c r="X4111" s="12" t="str">
        <f>IF(OR(VOZ_WHATSAPP[[#This Row],[Confirma Valor de pago]]="No Cumple",VOZ_WHATSAPP[[#This Row],[Confirma hora de pago]]="No Cumple",VOZ_WHATSAPP[[#This Row],[Confirma medio de pago]]="No Cumple"),"Sin Cierre","Cierre")</f>
        <v>Cierre</v>
      </c>
      <c r="Y4111" s="1" t="s">
        <v>54</v>
      </c>
      <c r="Z4111" s="1" t="s">
        <v>54</v>
      </c>
      <c r="AA4111" s="1" t="s">
        <v>46</v>
      </c>
      <c r="AB4111" s="1" t="s">
        <v>46</v>
      </c>
      <c r="AC4111" s="11" t="str">
        <f>IF(OR(VOZ_WHATSAPP[[#This Row],[La comunicación es asertiva, con respeto y evita maltrato]]="No Cumple",VOZ_WHATSAPP[[#This Row],[Cumple con las normativas legales]]="No Cumple"),"No Cumple","Cumple")</f>
        <v>Cumple</v>
      </c>
      <c r="AD4111" s="1" t="s">
        <v>46</v>
      </c>
      <c r="AE4111" s="1" t="s">
        <v>3562</v>
      </c>
      <c r="AF4111" s="4">
        <v>0.77</v>
      </c>
      <c r="AG4111" s="4">
        <f>IF(AND(VOZ_WHATSAPP[[#This Row],[Estado Cierre]]="Sin Cierre",VOZ_WHATSAPP[[#This Row],[Nota Negocio]]="Sin Negocio"),VOZ_WHATSAPP[[#This Row],[Nota]]-24%,VOZ_WHATSAPP[[#This Row],[Nota]])</f>
        <v>0.77</v>
      </c>
      <c r="AH4111" s="8">
        <f>IF(VOZ_WHATSAPP[[#This Row],[Estado Legal]]="No Cumple",0,IF(VOZ_WHATSAPP[[#This Row],[Realiza lectura de guion Legal]]="No Cumple",VOZ_WHATSAPP[[#This Row],[Nota 2]]-50%,VOZ_WHATSAPP[[#This Row],[Nota 2]]))</f>
        <v>0.77</v>
      </c>
    </row>
    <row r="4112" spans="1:34" x14ac:dyDescent="0.25">
      <c r="A4112" s="2" t="str">
        <f>VOZ_WHATSAPP[[#This Row],[ID Asesor]]&amp;VOZ_WHATSAPP[[#This Row],[Fecha Monitoreo]]</f>
        <v>407745918</v>
      </c>
      <c r="B4112" s="2">
        <v>45918</v>
      </c>
      <c r="C4112" s="1" t="s">
        <v>696</v>
      </c>
      <c r="D4112" s="1">
        <v>4077</v>
      </c>
      <c r="E4112" s="2">
        <v>45918</v>
      </c>
      <c r="F4112" s="3">
        <v>0.44305555555555554</v>
      </c>
      <c r="G4112" s="1" t="s">
        <v>51</v>
      </c>
      <c r="H4112" s="1" t="s">
        <v>71</v>
      </c>
      <c r="I4112" s="1"/>
      <c r="J4112" s="1"/>
      <c r="K4112" s="1"/>
      <c r="L4112" s="1" t="s">
        <v>46</v>
      </c>
      <c r="M4112" s="1" t="s">
        <v>48</v>
      </c>
      <c r="N4112" s="1" t="s">
        <v>46</v>
      </c>
      <c r="O4112" s="1" t="s">
        <v>46</v>
      </c>
      <c r="P4112" s="1" t="s">
        <v>46</v>
      </c>
      <c r="Q4112" s="1" t="s">
        <v>46</v>
      </c>
      <c r="R4112" s="1" t="s">
        <v>46</v>
      </c>
      <c r="S4112" s="1" t="s">
        <v>46</v>
      </c>
      <c r="T4112" s="12" t="str">
        <f>IF(OR(VOZ_WHATSAPP[[#This Row],[Brinda argumentos coherentes a la objeción]]="No Cumple",VOZ_WHATSAPP[[#This Row],[Despliegue de Beneficios y/o consecuencias]]="No Cumple"),"Sin Negocio","Negocio")</f>
        <v>Negocio</v>
      </c>
      <c r="U4112" s="1" t="s">
        <v>48</v>
      </c>
      <c r="V4112" s="1" t="s">
        <v>48</v>
      </c>
      <c r="W4112" s="1" t="s">
        <v>48</v>
      </c>
      <c r="X4112" s="12" t="str">
        <f>IF(OR(VOZ_WHATSAPP[[#This Row],[Confirma Valor de pago]]="No Cumple",VOZ_WHATSAPP[[#This Row],[Confirma hora de pago]]="No Cumple",VOZ_WHATSAPP[[#This Row],[Confirma medio de pago]]="No Cumple"),"Sin Cierre","Cierre")</f>
        <v>Cierre</v>
      </c>
      <c r="Y4112" s="1" t="s">
        <v>48</v>
      </c>
      <c r="Z4112" s="1" t="s">
        <v>46</v>
      </c>
      <c r="AA4112" s="1" t="s">
        <v>46</v>
      </c>
      <c r="AB4112" s="1" t="s">
        <v>46</v>
      </c>
      <c r="AC4112" s="11" t="str">
        <f>IF(OR(VOZ_WHATSAPP[[#This Row],[La comunicación es asertiva, con respeto y evita maltrato]]="No Cumple",VOZ_WHATSAPP[[#This Row],[Cumple con las normativas legales]]="No Cumple"),"No Cumple","Cumple")</f>
        <v>Cumple</v>
      </c>
      <c r="AD4112" s="1" t="s">
        <v>48</v>
      </c>
      <c r="AE4112" s="1" t="s">
        <v>1090</v>
      </c>
      <c r="AF4112" s="4">
        <v>1</v>
      </c>
      <c r="AG4112" s="4">
        <f>IF(AND(VOZ_WHATSAPP[[#This Row],[Estado Cierre]]="Sin Cierre",VOZ_WHATSAPP[[#This Row],[Nota Negocio]]="Sin Negocio"),VOZ_WHATSAPP[[#This Row],[Nota]]-24%,VOZ_WHATSAPP[[#This Row],[Nota]])</f>
        <v>1</v>
      </c>
      <c r="AH4112" s="8">
        <f>IF(VOZ_WHATSAPP[[#This Row],[Estado Legal]]="No Cumple",0,IF(VOZ_WHATSAPP[[#This Row],[Realiza lectura de guion Legal]]="No Cumple",VOZ_WHATSAPP[[#This Row],[Nota 2]]-50%,VOZ_WHATSAPP[[#This Row],[Nota 2]]))</f>
        <v>1</v>
      </c>
    </row>
    <row r="4113" spans="1:34" x14ac:dyDescent="0.25">
      <c r="A4113" s="2" t="str">
        <f>VOZ_WHATSAPP[[#This Row],[ID Asesor]]&amp;VOZ_WHATSAPP[[#This Row],[Fecha Monitoreo]]</f>
        <v>389945918</v>
      </c>
      <c r="B4113" s="2">
        <v>45918</v>
      </c>
      <c r="C4113" s="1" t="s">
        <v>126</v>
      </c>
      <c r="D4113" s="1">
        <v>3899</v>
      </c>
      <c r="E4113" s="2">
        <v>45918</v>
      </c>
      <c r="F4113" s="3">
        <v>0.39374999999999999</v>
      </c>
      <c r="G4113" s="1" t="s">
        <v>58</v>
      </c>
      <c r="H4113" s="1" t="s">
        <v>71</v>
      </c>
      <c r="I4113" s="1"/>
      <c r="J4113" s="1"/>
      <c r="K4113" s="1"/>
      <c r="L4113" s="1" t="s">
        <v>46</v>
      </c>
      <c r="M4113" s="1" t="s">
        <v>46</v>
      </c>
      <c r="N4113" s="1" t="s">
        <v>46</v>
      </c>
      <c r="O4113" s="1" t="s">
        <v>46</v>
      </c>
      <c r="P4113" s="1" t="s">
        <v>46</v>
      </c>
      <c r="Q4113" s="1" t="s">
        <v>48</v>
      </c>
      <c r="R4113" s="1" t="s">
        <v>48</v>
      </c>
      <c r="S4113" s="1" t="s">
        <v>48</v>
      </c>
      <c r="T4113" s="12" t="str">
        <f>IF(OR(VOZ_WHATSAPP[[#This Row],[Brinda argumentos coherentes a la objeción]]="No Cumple",VOZ_WHATSAPP[[#This Row],[Despliegue de Beneficios y/o consecuencias]]="No Cumple"),"Sin Negocio","Negocio")</f>
        <v>Negocio</v>
      </c>
      <c r="U4113" s="1" t="s">
        <v>48</v>
      </c>
      <c r="V4113" s="1" t="s">
        <v>48</v>
      </c>
      <c r="W4113" s="1" t="s">
        <v>48</v>
      </c>
      <c r="X4113" s="12" t="str">
        <f>IF(OR(VOZ_WHATSAPP[[#This Row],[Confirma Valor de pago]]="No Cumple",VOZ_WHATSAPP[[#This Row],[Confirma hora de pago]]="No Cumple",VOZ_WHATSAPP[[#This Row],[Confirma medio de pago]]="No Cumple"),"Sin Cierre","Cierre")</f>
        <v>Cierre</v>
      </c>
      <c r="Y4113" s="1" t="s">
        <v>48</v>
      </c>
      <c r="Z4113" s="1" t="s">
        <v>46</v>
      </c>
      <c r="AA4113" s="1" t="s">
        <v>46</v>
      </c>
      <c r="AB4113" s="1" t="s">
        <v>46</v>
      </c>
      <c r="AC4113" s="11" t="str">
        <f>IF(OR(VOZ_WHATSAPP[[#This Row],[La comunicación es asertiva, con respeto y evita maltrato]]="No Cumple",VOZ_WHATSAPP[[#This Row],[Cumple con las normativas legales]]="No Cumple"),"No Cumple","Cumple")</f>
        <v>Cumple</v>
      </c>
      <c r="AD4113" s="1" t="s">
        <v>48</v>
      </c>
      <c r="AE4113" s="1" t="s">
        <v>131</v>
      </c>
      <c r="AF4113" s="4">
        <v>1</v>
      </c>
      <c r="AG4113" s="4">
        <f>IF(AND(VOZ_WHATSAPP[[#This Row],[Estado Cierre]]="Sin Cierre",VOZ_WHATSAPP[[#This Row],[Nota Negocio]]="Sin Negocio"),VOZ_WHATSAPP[[#This Row],[Nota]]-24%,VOZ_WHATSAPP[[#This Row],[Nota]])</f>
        <v>1</v>
      </c>
      <c r="AH4113" s="8">
        <f>IF(VOZ_WHATSAPP[[#This Row],[Estado Legal]]="No Cumple",0,IF(VOZ_WHATSAPP[[#This Row],[Realiza lectura de guion Legal]]="No Cumple",VOZ_WHATSAPP[[#This Row],[Nota 2]]-50%,VOZ_WHATSAPP[[#This Row],[Nota 2]]))</f>
        <v>1</v>
      </c>
    </row>
    <row r="4114" spans="1:34" x14ac:dyDescent="0.25">
      <c r="A4114" s="2" t="str">
        <f>VOZ_WHATSAPP[[#This Row],[ID Asesor]]&amp;VOZ_WHATSAPP[[#This Row],[Fecha Monitoreo]]</f>
        <v>295345918</v>
      </c>
      <c r="B4114" s="2">
        <v>45918</v>
      </c>
      <c r="C4114" s="1" t="s">
        <v>126</v>
      </c>
      <c r="D4114" s="1">
        <v>2953</v>
      </c>
      <c r="E4114" s="2">
        <v>45918</v>
      </c>
      <c r="F4114" s="3">
        <v>0.48819444444444443</v>
      </c>
      <c r="G4114" s="1" t="s">
        <v>58</v>
      </c>
      <c r="H4114" s="1" t="s">
        <v>71</v>
      </c>
      <c r="I4114" s="1"/>
      <c r="J4114" s="1"/>
      <c r="K4114" s="1"/>
      <c r="L4114" s="1" t="s">
        <v>46</v>
      </c>
      <c r="M4114" s="1" t="s">
        <v>48</v>
      </c>
      <c r="N4114" s="1" t="s">
        <v>46</v>
      </c>
      <c r="O4114" s="1" t="s">
        <v>46</v>
      </c>
      <c r="P4114" s="1" t="s">
        <v>46</v>
      </c>
      <c r="Q4114" s="1" t="s">
        <v>46</v>
      </c>
      <c r="R4114" s="1" t="s">
        <v>46</v>
      </c>
      <c r="S4114" s="1" t="s">
        <v>46</v>
      </c>
      <c r="T4114" s="12" t="str">
        <f>IF(OR(VOZ_WHATSAPP[[#This Row],[Brinda argumentos coherentes a la objeción]]="No Cumple",VOZ_WHATSAPP[[#This Row],[Despliegue de Beneficios y/o consecuencias]]="No Cumple"),"Sin Negocio","Negocio")</f>
        <v>Negocio</v>
      </c>
      <c r="U4114" s="1" t="s">
        <v>48</v>
      </c>
      <c r="V4114" s="1" t="s">
        <v>48</v>
      </c>
      <c r="W4114" s="1" t="s">
        <v>48</v>
      </c>
      <c r="X4114" s="12" t="str">
        <f>IF(OR(VOZ_WHATSAPP[[#This Row],[Confirma Valor de pago]]="No Cumple",VOZ_WHATSAPP[[#This Row],[Confirma hora de pago]]="No Cumple",VOZ_WHATSAPP[[#This Row],[Confirma medio de pago]]="No Cumple"),"Sin Cierre","Cierre")</f>
        <v>Cierre</v>
      </c>
      <c r="Y4114" s="1" t="s">
        <v>46</v>
      </c>
      <c r="Z4114" s="1" t="s">
        <v>46</v>
      </c>
      <c r="AA4114" s="1" t="s">
        <v>46</v>
      </c>
      <c r="AB4114" s="1" t="s">
        <v>46</v>
      </c>
      <c r="AC4114" s="11" t="str">
        <f>IF(OR(VOZ_WHATSAPP[[#This Row],[La comunicación es asertiva, con respeto y evita maltrato]]="No Cumple",VOZ_WHATSAPP[[#This Row],[Cumple con las normativas legales]]="No Cumple"),"No Cumple","Cumple")</f>
        <v>Cumple</v>
      </c>
      <c r="AD4114" s="1" t="s">
        <v>46</v>
      </c>
      <c r="AE4114" s="1" t="s">
        <v>131</v>
      </c>
      <c r="AF4114" s="4">
        <v>1</v>
      </c>
      <c r="AG4114" s="4">
        <f>IF(AND(VOZ_WHATSAPP[[#This Row],[Estado Cierre]]="Sin Cierre",VOZ_WHATSAPP[[#This Row],[Nota Negocio]]="Sin Negocio"),VOZ_WHATSAPP[[#This Row],[Nota]]-24%,VOZ_WHATSAPP[[#This Row],[Nota]])</f>
        <v>1</v>
      </c>
      <c r="AH4114" s="8">
        <f>IF(VOZ_WHATSAPP[[#This Row],[Estado Legal]]="No Cumple",0,IF(VOZ_WHATSAPP[[#This Row],[Realiza lectura de guion Legal]]="No Cumple",VOZ_WHATSAPP[[#This Row],[Nota 2]]-50%,VOZ_WHATSAPP[[#This Row],[Nota 2]]))</f>
        <v>1</v>
      </c>
    </row>
    <row r="4115" spans="1:34" x14ac:dyDescent="0.25">
      <c r="A4115" s="2" t="str">
        <f>VOZ_WHATSAPP[[#This Row],[ID Asesor]]&amp;VOZ_WHATSAPP[[#This Row],[Fecha Monitoreo]]</f>
        <v>380545918</v>
      </c>
      <c r="B4115" s="2">
        <v>45918</v>
      </c>
      <c r="C4115" s="1" t="s">
        <v>696</v>
      </c>
      <c r="D4115" s="1">
        <v>3805</v>
      </c>
      <c r="E4115" s="2">
        <v>45918</v>
      </c>
      <c r="F4115" s="3">
        <v>0.47499999999999998</v>
      </c>
      <c r="G4115" s="1" t="s">
        <v>58</v>
      </c>
      <c r="H4115" s="1" t="s">
        <v>71</v>
      </c>
      <c r="I4115" s="1"/>
      <c r="J4115" s="1"/>
      <c r="K4115" s="1"/>
      <c r="L4115" s="1" t="s">
        <v>46</v>
      </c>
      <c r="M4115" s="1" t="s">
        <v>46</v>
      </c>
      <c r="N4115" s="1" t="s">
        <v>46</v>
      </c>
      <c r="O4115" s="1" t="s">
        <v>48</v>
      </c>
      <c r="P4115" s="1" t="s">
        <v>48</v>
      </c>
      <c r="Q4115" s="1" t="s">
        <v>48</v>
      </c>
      <c r="R4115" s="1" t="s">
        <v>48</v>
      </c>
      <c r="S4115" s="1" t="s">
        <v>48</v>
      </c>
      <c r="T4115" s="12" t="str">
        <f>IF(OR(VOZ_WHATSAPP[[#This Row],[Brinda argumentos coherentes a la objeción]]="No Cumple",VOZ_WHATSAPP[[#This Row],[Despliegue de Beneficios y/o consecuencias]]="No Cumple"),"Sin Negocio","Negocio")</f>
        <v>Negocio</v>
      </c>
      <c r="U4115" s="1" t="s">
        <v>48</v>
      </c>
      <c r="V4115" s="1" t="s">
        <v>48</v>
      </c>
      <c r="W4115" s="1" t="s">
        <v>48</v>
      </c>
      <c r="X4115" s="12" t="str">
        <f>IF(OR(VOZ_WHATSAPP[[#This Row],[Confirma Valor de pago]]="No Cumple",VOZ_WHATSAPP[[#This Row],[Confirma hora de pago]]="No Cumple",VOZ_WHATSAPP[[#This Row],[Confirma medio de pago]]="No Cumple"),"Sin Cierre","Cierre")</f>
        <v>Cierre</v>
      </c>
      <c r="Y4115" s="1" t="s">
        <v>48</v>
      </c>
      <c r="Z4115" s="1" t="s">
        <v>46</v>
      </c>
      <c r="AA4115" s="1" t="s">
        <v>46</v>
      </c>
      <c r="AB4115" s="1" t="s">
        <v>46</v>
      </c>
      <c r="AC4115" s="11" t="str">
        <f>IF(OR(VOZ_WHATSAPP[[#This Row],[La comunicación es asertiva, con respeto y evita maltrato]]="No Cumple",VOZ_WHATSAPP[[#This Row],[Cumple con las normativas legales]]="No Cumple"),"No Cumple","Cumple")</f>
        <v>Cumple</v>
      </c>
      <c r="AD4115" s="1" t="s">
        <v>48</v>
      </c>
      <c r="AE4115" s="1" t="s">
        <v>1090</v>
      </c>
      <c r="AF4115" s="4">
        <v>1</v>
      </c>
      <c r="AG4115" s="4">
        <f>IF(AND(VOZ_WHATSAPP[[#This Row],[Estado Cierre]]="Sin Cierre",VOZ_WHATSAPP[[#This Row],[Nota Negocio]]="Sin Negocio"),VOZ_WHATSAPP[[#This Row],[Nota]]-24%,VOZ_WHATSAPP[[#This Row],[Nota]])</f>
        <v>1</v>
      </c>
      <c r="AH4115" s="8">
        <f>IF(VOZ_WHATSAPP[[#This Row],[Estado Legal]]="No Cumple",0,IF(VOZ_WHATSAPP[[#This Row],[Realiza lectura de guion Legal]]="No Cumple",VOZ_WHATSAPP[[#This Row],[Nota 2]]-50%,VOZ_WHATSAPP[[#This Row],[Nota 2]]))</f>
        <v>1</v>
      </c>
    </row>
    <row r="4116" spans="1:34" x14ac:dyDescent="0.25">
      <c r="A4116" s="2" t="str">
        <f>VOZ_WHATSAPP[[#This Row],[ID Asesor]]&amp;VOZ_WHATSAPP[[#This Row],[Fecha Monitoreo]]</f>
        <v>382945918</v>
      </c>
      <c r="B4116" s="2">
        <v>45918</v>
      </c>
      <c r="C4116" s="1" t="s">
        <v>126</v>
      </c>
      <c r="D4116" s="1">
        <v>3829</v>
      </c>
      <c r="E4116" s="2">
        <v>45918</v>
      </c>
      <c r="F4116" s="3">
        <v>0.50486111111111109</v>
      </c>
      <c r="G4116" s="1" t="s">
        <v>58</v>
      </c>
      <c r="H4116" s="1" t="s">
        <v>71</v>
      </c>
      <c r="I4116" s="1"/>
      <c r="J4116" s="1"/>
      <c r="K4116" s="1"/>
      <c r="L4116" s="1" t="s">
        <v>46</v>
      </c>
      <c r="M4116" s="1" t="s">
        <v>48</v>
      </c>
      <c r="N4116" s="1" t="s">
        <v>46</v>
      </c>
      <c r="O4116" s="1" t="s">
        <v>46</v>
      </c>
      <c r="P4116" s="1" t="s">
        <v>46</v>
      </c>
      <c r="Q4116" s="1" t="s">
        <v>46</v>
      </c>
      <c r="R4116" s="1" t="s">
        <v>46</v>
      </c>
      <c r="S4116" s="1" t="s">
        <v>46</v>
      </c>
      <c r="T4116" s="12" t="str">
        <f>IF(OR(VOZ_WHATSAPP[[#This Row],[Brinda argumentos coherentes a la objeción]]="No Cumple",VOZ_WHATSAPP[[#This Row],[Despliegue de Beneficios y/o consecuencias]]="No Cumple"),"Sin Negocio","Negocio")</f>
        <v>Negocio</v>
      </c>
      <c r="U4116" s="1" t="s">
        <v>48</v>
      </c>
      <c r="V4116" s="1" t="s">
        <v>48</v>
      </c>
      <c r="W4116" s="1" t="s">
        <v>48</v>
      </c>
      <c r="X4116" s="12" t="str">
        <f>IF(OR(VOZ_WHATSAPP[[#This Row],[Confirma Valor de pago]]="No Cumple",VOZ_WHATSAPP[[#This Row],[Confirma hora de pago]]="No Cumple",VOZ_WHATSAPP[[#This Row],[Confirma medio de pago]]="No Cumple"),"Sin Cierre","Cierre")</f>
        <v>Cierre</v>
      </c>
      <c r="Y4116" s="1" t="s">
        <v>46</v>
      </c>
      <c r="Z4116" s="1" t="s">
        <v>46</v>
      </c>
      <c r="AA4116" s="1" t="s">
        <v>46</v>
      </c>
      <c r="AB4116" s="1" t="s">
        <v>46</v>
      </c>
      <c r="AC4116" s="11" t="str">
        <f>IF(OR(VOZ_WHATSAPP[[#This Row],[La comunicación es asertiva, con respeto y evita maltrato]]="No Cumple",VOZ_WHATSAPP[[#This Row],[Cumple con las normativas legales]]="No Cumple"),"No Cumple","Cumple")</f>
        <v>Cumple</v>
      </c>
      <c r="AD4116" s="1" t="s">
        <v>46</v>
      </c>
      <c r="AE4116" s="1" t="s">
        <v>131</v>
      </c>
      <c r="AF4116" s="4">
        <v>1</v>
      </c>
      <c r="AG4116" s="4">
        <f>IF(AND(VOZ_WHATSAPP[[#This Row],[Estado Cierre]]="Sin Cierre",VOZ_WHATSAPP[[#This Row],[Nota Negocio]]="Sin Negocio"),VOZ_WHATSAPP[[#This Row],[Nota]]-24%,VOZ_WHATSAPP[[#This Row],[Nota]])</f>
        <v>1</v>
      </c>
      <c r="AH4116" s="8">
        <f>IF(VOZ_WHATSAPP[[#This Row],[Estado Legal]]="No Cumple",0,IF(VOZ_WHATSAPP[[#This Row],[Realiza lectura de guion Legal]]="No Cumple",VOZ_WHATSAPP[[#This Row],[Nota 2]]-50%,VOZ_WHATSAPP[[#This Row],[Nota 2]]))</f>
        <v>1</v>
      </c>
    </row>
    <row r="4117" spans="1:34" x14ac:dyDescent="0.25">
      <c r="A4117" s="2" t="str">
        <f>VOZ_WHATSAPP[[#This Row],[ID Asesor]]&amp;VOZ_WHATSAPP[[#This Row],[Fecha Monitoreo]]</f>
        <v>387445918</v>
      </c>
      <c r="B4117" s="2">
        <v>45918</v>
      </c>
      <c r="C4117" s="1" t="s">
        <v>50</v>
      </c>
      <c r="D4117" s="1">
        <v>3874</v>
      </c>
      <c r="E4117" s="2">
        <v>45918</v>
      </c>
      <c r="F4117" s="3">
        <v>0.47430555555555554</v>
      </c>
      <c r="G4117" s="1" t="s">
        <v>43</v>
      </c>
      <c r="H4117" s="1" t="s">
        <v>71</v>
      </c>
      <c r="I4117" s="1"/>
      <c r="J4117" s="1"/>
      <c r="K4117" s="1"/>
      <c r="L4117" s="1" t="s">
        <v>46</v>
      </c>
      <c r="M4117" s="1" t="s">
        <v>47</v>
      </c>
      <c r="N4117" s="1" t="s">
        <v>46</v>
      </c>
      <c r="O4117" s="1" t="s">
        <v>48</v>
      </c>
      <c r="P4117" s="1" t="s">
        <v>48</v>
      </c>
      <c r="Q4117" s="1" t="s">
        <v>46</v>
      </c>
      <c r="R4117" s="1" t="s">
        <v>48</v>
      </c>
      <c r="S4117" s="1" t="s">
        <v>46</v>
      </c>
      <c r="T4117" s="12" t="str">
        <f>IF(OR(VOZ_WHATSAPP[[#This Row],[Brinda argumentos coherentes a la objeción]]="No Cumple",VOZ_WHATSAPP[[#This Row],[Despliegue de Beneficios y/o consecuencias]]="No Cumple"),"Sin Negocio","Negocio")</f>
        <v>Negocio</v>
      </c>
      <c r="U4117" s="1" t="s">
        <v>48</v>
      </c>
      <c r="V4117" s="1" t="s">
        <v>48</v>
      </c>
      <c r="W4117" s="1" t="s">
        <v>48</v>
      </c>
      <c r="X4117" s="12" t="str">
        <f>IF(OR(VOZ_WHATSAPP[[#This Row],[Confirma Valor de pago]]="No Cumple",VOZ_WHATSAPP[[#This Row],[Confirma hora de pago]]="No Cumple",VOZ_WHATSAPP[[#This Row],[Confirma medio de pago]]="No Cumple"),"Sin Cierre","Cierre")</f>
        <v>Cierre</v>
      </c>
      <c r="Y4117" s="1" t="s">
        <v>46</v>
      </c>
      <c r="Z4117" s="1" t="s">
        <v>46</v>
      </c>
      <c r="AA4117" s="1" t="s">
        <v>46</v>
      </c>
      <c r="AB4117" s="1" t="s">
        <v>46</v>
      </c>
      <c r="AC4117" s="11" t="str">
        <f>IF(OR(VOZ_WHATSAPP[[#This Row],[La comunicación es asertiva, con respeto y evita maltrato]]="No Cumple",VOZ_WHATSAPP[[#This Row],[Cumple con las normativas legales]]="No Cumple"),"No Cumple","Cumple")</f>
        <v>Cumple</v>
      </c>
      <c r="AD4117" s="1" t="s">
        <v>48</v>
      </c>
      <c r="AE4117" s="1" t="s">
        <v>3563</v>
      </c>
      <c r="AF4117" s="4">
        <v>0.96</v>
      </c>
      <c r="AG4117" s="4">
        <f>IF(AND(VOZ_WHATSAPP[[#This Row],[Estado Cierre]]="Sin Cierre",VOZ_WHATSAPP[[#This Row],[Nota Negocio]]="Sin Negocio"),VOZ_WHATSAPP[[#This Row],[Nota]]-24%,VOZ_WHATSAPP[[#This Row],[Nota]])</f>
        <v>0.96</v>
      </c>
      <c r="AH4117" s="8">
        <f>IF(VOZ_WHATSAPP[[#This Row],[Estado Legal]]="No Cumple",0,IF(VOZ_WHATSAPP[[#This Row],[Realiza lectura de guion Legal]]="No Cumple",VOZ_WHATSAPP[[#This Row],[Nota 2]]-50%,VOZ_WHATSAPP[[#This Row],[Nota 2]]))</f>
        <v>0.96</v>
      </c>
    </row>
    <row r="4118" spans="1:34" x14ac:dyDescent="0.25">
      <c r="A4118" s="2" t="str">
        <f>VOZ_WHATSAPP[[#This Row],[ID Asesor]]&amp;VOZ_WHATSAPP[[#This Row],[Fecha Monitoreo]]</f>
        <v>409145918</v>
      </c>
      <c r="B4118" s="2">
        <v>45918</v>
      </c>
      <c r="C4118" s="1" t="s">
        <v>696</v>
      </c>
      <c r="D4118" s="1">
        <v>4091</v>
      </c>
      <c r="E4118" s="2">
        <v>45918</v>
      </c>
      <c r="F4118" s="3">
        <v>0.70347222222222228</v>
      </c>
      <c r="G4118" s="1" t="s">
        <v>58</v>
      </c>
      <c r="H4118" s="1" t="s">
        <v>71</v>
      </c>
      <c r="I4118" s="1"/>
      <c r="J4118" s="1"/>
      <c r="K4118" s="1"/>
      <c r="L4118" s="1" t="s">
        <v>47</v>
      </c>
      <c r="M4118" s="1" t="s">
        <v>47</v>
      </c>
      <c r="N4118" s="1" t="s">
        <v>46</v>
      </c>
      <c r="O4118" s="1" t="s">
        <v>46</v>
      </c>
      <c r="P4118" s="1" t="s">
        <v>46</v>
      </c>
      <c r="Q4118" s="1" t="s">
        <v>46</v>
      </c>
      <c r="R4118" s="1" t="s">
        <v>46</v>
      </c>
      <c r="S4118" s="1" t="s">
        <v>46</v>
      </c>
      <c r="T4118" s="12" t="str">
        <f>IF(OR(VOZ_WHATSAPP[[#This Row],[Brinda argumentos coherentes a la objeción]]="No Cumple",VOZ_WHATSAPP[[#This Row],[Despliegue de Beneficios y/o consecuencias]]="No Cumple"),"Sin Negocio","Negocio")</f>
        <v>Negocio</v>
      </c>
      <c r="U4118" s="1" t="s">
        <v>48</v>
      </c>
      <c r="V4118" s="1" t="s">
        <v>48</v>
      </c>
      <c r="W4118" s="1" t="s">
        <v>48</v>
      </c>
      <c r="X4118" s="12" t="str">
        <f>IF(OR(VOZ_WHATSAPP[[#This Row],[Confirma Valor de pago]]="No Cumple",VOZ_WHATSAPP[[#This Row],[Confirma hora de pago]]="No Cumple",VOZ_WHATSAPP[[#This Row],[Confirma medio de pago]]="No Cumple"),"Sin Cierre","Cierre")</f>
        <v>Cierre</v>
      </c>
      <c r="Y4118" s="1" t="s">
        <v>48</v>
      </c>
      <c r="Z4118" s="1" t="s">
        <v>46</v>
      </c>
      <c r="AA4118" s="1" t="s">
        <v>46</v>
      </c>
      <c r="AB4118" s="1" t="s">
        <v>46</v>
      </c>
      <c r="AC4118" s="11" t="str">
        <f>IF(OR(VOZ_WHATSAPP[[#This Row],[La comunicación es asertiva, con respeto y evita maltrato]]="No Cumple",VOZ_WHATSAPP[[#This Row],[Cumple con las normativas legales]]="No Cumple"),"No Cumple","Cumple")</f>
        <v>Cumple</v>
      </c>
      <c r="AD4118" s="1" t="s">
        <v>48</v>
      </c>
      <c r="AE4118" s="1" t="s">
        <v>3564</v>
      </c>
      <c r="AF4118" s="4">
        <v>0.92</v>
      </c>
      <c r="AG4118" s="4">
        <f>IF(AND(VOZ_WHATSAPP[[#This Row],[Estado Cierre]]="Sin Cierre",VOZ_WHATSAPP[[#This Row],[Nota Negocio]]="Sin Negocio"),VOZ_WHATSAPP[[#This Row],[Nota]]-24%,VOZ_WHATSAPP[[#This Row],[Nota]])</f>
        <v>0.92</v>
      </c>
      <c r="AH4118" s="8">
        <f>IF(VOZ_WHATSAPP[[#This Row],[Estado Legal]]="No Cumple",0,IF(VOZ_WHATSAPP[[#This Row],[Realiza lectura de guion Legal]]="No Cumple",VOZ_WHATSAPP[[#This Row],[Nota 2]]-50%,VOZ_WHATSAPP[[#This Row],[Nota 2]]))</f>
        <v>0.92</v>
      </c>
    </row>
    <row r="4119" spans="1:34" x14ac:dyDescent="0.25">
      <c r="A4119" s="2" t="str">
        <f>VOZ_WHATSAPP[[#This Row],[ID Asesor]]&amp;VOZ_WHATSAPP[[#This Row],[Fecha Monitoreo]]</f>
        <v>350845918</v>
      </c>
      <c r="B4119" s="2">
        <v>45918</v>
      </c>
      <c r="C4119" s="1" t="s">
        <v>50</v>
      </c>
      <c r="D4119" s="1">
        <v>3508</v>
      </c>
      <c r="E4119" s="2">
        <v>45918</v>
      </c>
      <c r="F4119" s="3">
        <v>0.63680555555555551</v>
      </c>
      <c r="G4119" s="1" t="s">
        <v>43</v>
      </c>
      <c r="H4119" s="1" t="s">
        <v>71</v>
      </c>
      <c r="I4119" s="1"/>
      <c r="J4119" s="1"/>
      <c r="K4119" s="1"/>
      <c r="L4119" s="1" t="s">
        <v>46</v>
      </c>
      <c r="M4119" s="1" t="s">
        <v>47</v>
      </c>
      <c r="N4119" s="1" t="s">
        <v>48</v>
      </c>
      <c r="O4119" s="1" t="s">
        <v>48</v>
      </c>
      <c r="P4119" s="1" t="s">
        <v>48</v>
      </c>
      <c r="Q4119" s="1" t="s">
        <v>48</v>
      </c>
      <c r="R4119" s="1" t="s">
        <v>48</v>
      </c>
      <c r="S4119" s="1" t="s">
        <v>46</v>
      </c>
      <c r="T4119" s="12" t="str">
        <f>IF(OR(VOZ_WHATSAPP[[#This Row],[Brinda argumentos coherentes a la objeción]]="No Cumple",VOZ_WHATSAPP[[#This Row],[Despliegue de Beneficios y/o consecuencias]]="No Cumple"),"Sin Negocio","Negocio")</f>
        <v>Negocio</v>
      </c>
      <c r="U4119" s="1" t="s">
        <v>48</v>
      </c>
      <c r="V4119" s="1" t="s">
        <v>48</v>
      </c>
      <c r="W4119" s="1" t="s">
        <v>48</v>
      </c>
      <c r="X4119" s="12" t="str">
        <f>IF(OR(VOZ_WHATSAPP[[#This Row],[Confirma Valor de pago]]="No Cumple",VOZ_WHATSAPP[[#This Row],[Confirma hora de pago]]="No Cumple",VOZ_WHATSAPP[[#This Row],[Confirma medio de pago]]="No Cumple"),"Sin Cierre","Cierre")</f>
        <v>Cierre</v>
      </c>
      <c r="Y4119" s="1" t="s">
        <v>48</v>
      </c>
      <c r="Z4119" s="1" t="s">
        <v>46</v>
      </c>
      <c r="AA4119" s="1" t="s">
        <v>46</v>
      </c>
      <c r="AB4119" s="1" t="s">
        <v>46</v>
      </c>
      <c r="AC4119" s="11" t="str">
        <f>IF(OR(VOZ_WHATSAPP[[#This Row],[La comunicación es asertiva, con respeto y evita maltrato]]="No Cumple",VOZ_WHATSAPP[[#This Row],[Cumple con las normativas legales]]="No Cumple"),"No Cumple","Cumple")</f>
        <v>Cumple</v>
      </c>
      <c r="AD4119" s="1" t="s">
        <v>48</v>
      </c>
      <c r="AE4119" s="1" t="s">
        <v>3565</v>
      </c>
      <c r="AF4119" s="4">
        <v>0.96</v>
      </c>
      <c r="AG4119" s="4">
        <f>IF(AND(VOZ_WHATSAPP[[#This Row],[Estado Cierre]]="Sin Cierre",VOZ_WHATSAPP[[#This Row],[Nota Negocio]]="Sin Negocio"),VOZ_WHATSAPP[[#This Row],[Nota]]-24%,VOZ_WHATSAPP[[#This Row],[Nota]])</f>
        <v>0.96</v>
      </c>
      <c r="AH4119" s="8">
        <f>IF(VOZ_WHATSAPP[[#This Row],[Estado Legal]]="No Cumple",0,IF(VOZ_WHATSAPP[[#This Row],[Realiza lectura de guion Legal]]="No Cumple",VOZ_WHATSAPP[[#This Row],[Nota 2]]-50%,VOZ_WHATSAPP[[#This Row],[Nota 2]]))</f>
        <v>0.96</v>
      </c>
    </row>
    <row r="4120" spans="1:34" x14ac:dyDescent="0.25">
      <c r="A4120" s="2" t="str">
        <f>VOZ_WHATSAPP[[#This Row],[ID Asesor]]&amp;VOZ_WHATSAPP[[#This Row],[Fecha Monitoreo]]</f>
        <v>410745919</v>
      </c>
      <c r="B4120" s="2">
        <v>45919</v>
      </c>
      <c r="C4120" s="1" t="s">
        <v>126</v>
      </c>
      <c r="D4120" s="1">
        <v>4107</v>
      </c>
      <c r="E4120" s="2">
        <v>45919</v>
      </c>
      <c r="F4120" s="3">
        <v>0.34375</v>
      </c>
      <c r="G4120" s="1" t="s">
        <v>43</v>
      </c>
      <c r="H4120" s="1" t="s">
        <v>44</v>
      </c>
      <c r="I4120" s="1">
        <v>416</v>
      </c>
      <c r="J4120" s="1">
        <v>3232408007</v>
      </c>
      <c r="K4120" s="1" t="s">
        <v>45</v>
      </c>
      <c r="L4120" s="1" t="s">
        <v>46</v>
      </c>
      <c r="M4120" s="1" t="s">
        <v>46</v>
      </c>
      <c r="N4120" s="1" t="s">
        <v>46</v>
      </c>
      <c r="O4120" s="1" t="s">
        <v>46</v>
      </c>
      <c r="P4120" s="1" t="s">
        <v>46</v>
      </c>
      <c r="Q4120" s="1" t="s">
        <v>46</v>
      </c>
      <c r="R4120" s="1" t="s">
        <v>46</v>
      </c>
      <c r="S4120" s="1" t="s">
        <v>46</v>
      </c>
      <c r="T4120" s="12" t="str">
        <f>IF(OR(VOZ_WHATSAPP[[#This Row],[Brinda argumentos coherentes a la objeción]]="No Cumple",VOZ_WHATSAPP[[#This Row],[Despliegue de Beneficios y/o consecuencias]]="No Cumple"),"Sin Negocio","Negocio")</f>
        <v>Negocio</v>
      </c>
      <c r="U4120" s="1" t="s">
        <v>48</v>
      </c>
      <c r="V4120" s="1" t="s">
        <v>48</v>
      </c>
      <c r="W4120" s="1" t="s">
        <v>48</v>
      </c>
      <c r="X4120" s="12" t="str">
        <f>IF(OR(VOZ_WHATSAPP[[#This Row],[Confirma Valor de pago]]="No Cumple",VOZ_WHATSAPP[[#This Row],[Confirma hora de pago]]="No Cumple",VOZ_WHATSAPP[[#This Row],[Confirma medio de pago]]="No Cumple"),"Sin Cierre","Cierre")</f>
        <v>Cierre</v>
      </c>
      <c r="Y4120" s="1" t="s">
        <v>46</v>
      </c>
      <c r="Z4120" s="1" t="s">
        <v>46</v>
      </c>
      <c r="AA4120" s="1" t="s">
        <v>46</v>
      </c>
      <c r="AB4120" s="1" t="s">
        <v>46</v>
      </c>
      <c r="AC4120" s="11" t="str">
        <f>IF(OR(VOZ_WHATSAPP[[#This Row],[La comunicación es asertiva, con respeto y evita maltrato]]="No Cumple",VOZ_WHATSAPP[[#This Row],[Cumple con las normativas legales]]="No Cumple"),"No Cumple","Cumple")</f>
        <v>Cumple</v>
      </c>
      <c r="AD4120" s="1" t="s">
        <v>46</v>
      </c>
      <c r="AE4120" s="1" t="s">
        <v>131</v>
      </c>
      <c r="AF4120" s="4">
        <v>1</v>
      </c>
      <c r="AG4120" s="4">
        <f>IF(AND(VOZ_WHATSAPP[[#This Row],[Estado Cierre]]="Sin Cierre",VOZ_WHATSAPP[[#This Row],[Nota Negocio]]="Sin Negocio"),VOZ_WHATSAPP[[#This Row],[Nota]]-24%,VOZ_WHATSAPP[[#This Row],[Nota]])</f>
        <v>1</v>
      </c>
      <c r="AH4120" s="8">
        <f>IF(VOZ_WHATSAPP[[#This Row],[Estado Legal]]="No Cumple",0,IF(VOZ_WHATSAPP[[#This Row],[Realiza lectura de guion Legal]]="No Cumple",VOZ_WHATSAPP[[#This Row],[Nota 2]]-50%,VOZ_WHATSAPP[[#This Row],[Nota 2]]))</f>
        <v>1</v>
      </c>
    </row>
    <row r="4121" spans="1:34" x14ac:dyDescent="0.25">
      <c r="A4121" s="2" t="str">
        <f>VOZ_WHATSAPP[[#This Row],[ID Asesor]]&amp;VOZ_WHATSAPP[[#This Row],[Fecha Monitoreo]]</f>
        <v>273445919</v>
      </c>
      <c r="B4121" s="2">
        <v>45919</v>
      </c>
      <c r="C4121" s="1" t="s">
        <v>42</v>
      </c>
      <c r="D4121" s="1">
        <v>2734</v>
      </c>
      <c r="E4121" s="2">
        <v>45919</v>
      </c>
      <c r="F4121" s="3">
        <v>0.35069444444444442</v>
      </c>
      <c r="G4121" s="1" t="s">
        <v>60</v>
      </c>
      <c r="H4121" s="1" t="s">
        <v>44</v>
      </c>
      <c r="I4121" s="1">
        <v>1102</v>
      </c>
      <c r="J4121" s="1">
        <v>3023739450</v>
      </c>
      <c r="K4121" s="1" t="s">
        <v>45</v>
      </c>
      <c r="L4121" s="1" t="s">
        <v>47</v>
      </c>
      <c r="M4121" s="1" t="s">
        <v>46</v>
      </c>
      <c r="N4121" s="1" t="s">
        <v>46</v>
      </c>
      <c r="O4121" s="1" t="s">
        <v>46</v>
      </c>
      <c r="P4121" s="1" t="s">
        <v>46</v>
      </c>
      <c r="Q4121" s="1" t="s">
        <v>48</v>
      </c>
      <c r="R4121" s="1" t="s">
        <v>48</v>
      </c>
      <c r="S4121" s="1" t="s">
        <v>46</v>
      </c>
      <c r="T4121" s="12" t="str">
        <f>IF(OR(VOZ_WHATSAPP[[#This Row],[Brinda argumentos coherentes a la objeción]]="No Cumple",VOZ_WHATSAPP[[#This Row],[Despliegue de Beneficios y/o consecuencias]]="No Cumple"),"Sin Negocio","Negocio")</f>
        <v>Negocio</v>
      </c>
      <c r="U4121" s="1" t="s">
        <v>46</v>
      </c>
      <c r="V4121" s="1" t="s">
        <v>46</v>
      </c>
      <c r="W4121" s="1" t="s">
        <v>46</v>
      </c>
      <c r="X4121" s="12" t="str">
        <f>IF(OR(VOZ_WHATSAPP[[#This Row],[Confirma Valor de pago]]="No Cumple",VOZ_WHATSAPP[[#This Row],[Confirma hora de pago]]="No Cumple",VOZ_WHATSAPP[[#This Row],[Confirma medio de pago]]="No Cumple"),"Sin Cierre","Cierre")</f>
        <v>Cierre</v>
      </c>
      <c r="Y4121" s="1" t="s">
        <v>46</v>
      </c>
      <c r="Z4121" s="1" t="s">
        <v>46</v>
      </c>
      <c r="AA4121" s="1" t="s">
        <v>46</v>
      </c>
      <c r="AB4121" s="1" t="s">
        <v>46</v>
      </c>
      <c r="AC4121" s="11" t="str">
        <f>IF(OR(VOZ_WHATSAPP[[#This Row],[La comunicación es asertiva, con respeto y evita maltrato]]="No Cumple",VOZ_WHATSAPP[[#This Row],[Cumple con las normativas legales]]="No Cumple"),"No Cumple","Cumple")</f>
        <v>Cumple</v>
      </c>
      <c r="AD4121" s="1" t="s">
        <v>46</v>
      </c>
      <c r="AE4121" s="1" t="s">
        <v>2146</v>
      </c>
      <c r="AF4121" s="4">
        <v>0.96</v>
      </c>
      <c r="AG4121" s="4">
        <f>IF(AND(VOZ_WHATSAPP[[#This Row],[Estado Cierre]]="Sin Cierre",VOZ_WHATSAPP[[#This Row],[Nota Negocio]]="Sin Negocio"),VOZ_WHATSAPP[[#This Row],[Nota]]-24%,VOZ_WHATSAPP[[#This Row],[Nota]])</f>
        <v>0.96</v>
      </c>
      <c r="AH4121" s="8">
        <f>IF(VOZ_WHATSAPP[[#This Row],[Estado Legal]]="No Cumple",0,IF(VOZ_WHATSAPP[[#This Row],[Realiza lectura de guion Legal]]="No Cumple",VOZ_WHATSAPP[[#This Row],[Nota 2]]-50%,VOZ_WHATSAPP[[#This Row],[Nota 2]]))</f>
        <v>0.96</v>
      </c>
    </row>
    <row r="4122" spans="1:34" x14ac:dyDescent="0.25">
      <c r="A4122" s="2" t="str">
        <f>VOZ_WHATSAPP[[#This Row],[ID Asesor]]&amp;VOZ_WHATSAPP[[#This Row],[Fecha Monitoreo]]</f>
        <v>364345919</v>
      </c>
      <c r="B4122" s="2">
        <v>45919</v>
      </c>
      <c r="C4122" s="1" t="s">
        <v>696</v>
      </c>
      <c r="D4122" s="1">
        <v>3643</v>
      </c>
      <c r="E4122" s="2">
        <v>45919</v>
      </c>
      <c r="F4122" s="3">
        <v>0.36527777777777776</v>
      </c>
      <c r="G4122" s="1" t="s">
        <v>51</v>
      </c>
      <c r="H4122" s="1" t="s">
        <v>44</v>
      </c>
      <c r="I4122" s="1">
        <v>1386</v>
      </c>
      <c r="J4122" s="1">
        <v>3228171580</v>
      </c>
      <c r="K4122" s="1" t="s">
        <v>45</v>
      </c>
      <c r="L4122" s="1" t="s">
        <v>46</v>
      </c>
      <c r="M4122" s="1" t="s">
        <v>46</v>
      </c>
      <c r="N4122" s="1" t="s">
        <v>46</v>
      </c>
      <c r="O4122" s="1" t="s">
        <v>46</v>
      </c>
      <c r="P4122" s="1" t="s">
        <v>46</v>
      </c>
      <c r="Q4122" s="1" t="s">
        <v>46</v>
      </c>
      <c r="R4122" s="1" t="s">
        <v>46</v>
      </c>
      <c r="S4122" s="1" t="s">
        <v>46</v>
      </c>
      <c r="T4122" s="12" t="str">
        <f>IF(OR(VOZ_WHATSAPP[[#This Row],[Brinda argumentos coherentes a la objeción]]="No Cumple",VOZ_WHATSAPP[[#This Row],[Despliegue de Beneficios y/o consecuencias]]="No Cumple"),"Sin Negocio","Negocio")</f>
        <v>Negocio</v>
      </c>
      <c r="U4122" s="1" t="s">
        <v>48</v>
      </c>
      <c r="V4122" s="1" t="s">
        <v>48</v>
      </c>
      <c r="W4122" s="1" t="s">
        <v>48</v>
      </c>
      <c r="X4122" s="12" t="str">
        <f>IF(OR(VOZ_WHATSAPP[[#This Row],[Confirma Valor de pago]]="No Cumple",VOZ_WHATSAPP[[#This Row],[Confirma hora de pago]]="No Cumple",VOZ_WHATSAPP[[#This Row],[Confirma medio de pago]]="No Cumple"),"Sin Cierre","Cierre")</f>
        <v>Cierre</v>
      </c>
      <c r="Y4122" s="1" t="s">
        <v>46</v>
      </c>
      <c r="Z4122" s="1" t="s">
        <v>46</v>
      </c>
      <c r="AA4122" s="1" t="s">
        <v>46</v>
      </c>
      <c r="AB4122" s="1" t="s">
        <v>46</v>
      </c>
      <c r="AC4122" s="11" t="str">
        <f>IF(OR(VOZ_WHATSAPP[[#This Row],[La comunicación es asertiva, con respeto y evita maltrato]]="No Cumple",VOZ_WHATSAPP[[#This Row],[Cumple con las normativas legales]]="No Cumple"),"No Cumple","Cumple")</f>
        <v>Cumple</v>
      </c>
      <c r="AD4122" s="1" t="s">
        <v>46</v>
      </c>
      <c r="AE4122" s="1" t="s">
        <v>2558</v>
      </c>
      <c r="AF4122" s="4">
        <v>1</v>
      </c>
      <c r="AG4122" s="4">
        <f>IF(AND(VOZ_WHATSAPP[[#This Row],[Estado Cierre]]="Sin Cierre",VOZ_WHATSAPP[[#This Row],[Nota Negocio]]="Sin Negocio"),VOZ_WHATSAPP[[#This Row],[Nota]]-24%,VOZ_WHATSAPP[[#This Row],[Nota]])</f>
        <v>1</v>
      </c>
      <c r="AH4122" s="8">
        <f>IF(VOZ_WHATSAPP[[#This Row],[Estado Legal]]="No Cumple",0,IF(VOZ_WHATSAPP[[#This Row],[Realiza lectura de guion Legal]]="No Cumple",VOZ_WHATSAPP[[#This Row],[Nota 2]]-50%,VOZ_WHATSAPP[[#This Row],[Nota 2]]))</f>
        <v>1</v>
      </c>
    </row>
    <row r="4123" spans="1:34" x14ac:dyDescent="0.25">
      <c r="A4123" s="2" t="str">
        <f>VOZ_WHATSAPP[[#This Row],[ID Asesor]]&amp;VOZ_WHATSAPP[[#This Row],[Fecha Monitoreo]]</f>
        <v>251545919</v>
      </c>
      <c r="B4123" s="2">
        <v>45919</v>
      </c>
      <c r="C4123" s="1" t="s">
        <v>42</v>
      </c>
      <c r="D4123" s="1">
        <v>2515</v>
      </c>
      <c r="E4123" s="2">
        <v>45919</v>
      </c>
      <c r="F4123" s="3">
        <v>0.35347222222222224</v>
      </c>
      <c r="G4123" s="1" t="s">
        <v>60</v>
      </c>
      <c r="H4123" s="1" t="s">
        <v>44</v>
      </c>
      <c r="I4123" s="1">
        <v>1164</v>
      </c>
      <c r="J4123" s="1">
        <v>3147452101</v>
      </c>
      <c r="K4123" s="1" t="s">
        <v>45</v>
      </c>
      <c r="L4123" s="1" t="s">
        <v>47</v>
      </c>
      <c r="M4123" s="1" t="s">
        <v>46</v>
      </c>
      <c r="N4123" s="1" t="s">
        <v>46</v>
      </c>
      <c r="O4123" s="1" t="s">
        <v>46</v>
      </c>
      <c r="P4123" s="1" t="s">
        <v>46</v>
      </c>
      <c r="Q4123" s="1" t="s">
        <v>48</v>
      </c>
      <c r="R4123" s="1" t="s">
        <v>48</v>
      </c>
      <c r="S4123" s="1" t="s">
        <v>46</v>
      </c>
      <c r="T4123" s="12" t="str">
        <f>IF(OR(VOZ_WHATSAPP[[#This Row],[Brinda argumentos coherentes a la objeción]]="No Cumple",VOZ_WHATSAPP[[#This Row],[Despliegue de Beneficios y/o consecuencias]]="No Cumple"),"Sin Negocio","Negocio")</f>
        <v>Negocio</v>
      </c>
      <c r="U4123" s="1" t="s">
        <v>46</v>
      </c>
      <c r="V4123" s="1" t="s">
        <v>46</v>
      </c>
      <c r="W4123" s="1" t="s">
        <v>46</v>
      </c>
      <c r="X4123" s="12" t="str">
        <f>IF(OR(VOZ_WHATSAPP[[#This Row],[Confirma Valor de pago]]="No Cumple",VOZ_WHATSAPP[[#This Row],[Confirma hora de pago]]="No Cumple",VOZ_WHATSAPP[[#This Row],[Confirma medio de pago]]="No Cumple"),"Sin Cierre","Cierre")</f>
        <v>Cierre</v>
      </c>
      <c r="Y4123" s="1" t="s">
        <v>46</v>
      </c>
      <c r="Z4123" s="1" t="s">
        <v>46</v>
      </c>
      <c r="AA4123" s="1" t="s">
        <v>46</v>
      </c>
      <c r="AB4123" s="1" t="s">
        <v>46</v>
      </c>
      <c r="AC4123" s="11" t="str">
        <f>IF(OR(VOZ_WHATSAPP[[#This Row],[La comunicación es asertiva, con respeto y evita maltrato]]="No Cumple",VOZ_WHATSAPP[[#This Row],[Cumple con las normativas legales]]="No Cumple"),"No Cumple","Cumple")</f>
        <v>Cumple</v>
      </c>
      <c r="AD4123" s="1" t="s">
        <v>46</v>
      </c>
      <c r="AE4123" s="1" t="s">
        <v>2146</v>
      </c>
      <c r="AF4123" s="4">
        <v>0.96</v>
      </c>
      <c r="AG4123" s="4">
        <f>IF(AND(VOZ_WHATSAPP[[#This Row],[Estado Cierre]]="Sin Cierre",VOZ_WHATSAPP[[#This Row],[Nota Negocio]]="Sin Negocio"),VOZ_WHATSAPP[[#This Row],[Nota]]-24%,VOZ_WHATSAPP[[#This Row],[Nota]])</f>
        <v>0.96</v>
      </c>
      <c r="AH4123" s="8">
        <f>IF(VOZ_WHATSAPP[[#This Row],[Estado Legal]]="No Cumple",0,IF(VOZ_WHATSAPP[[#This Row],[Realiza lectura de guion Legal]]="No Cumple",VOZ_WHATSAPP[[#This Row],[Nota 2]]-50%,VOZ_WHATSAPP[[#This Row],[Nota 2]]))</f>
        <v>0.96</v>
      </c>
    </row>
    <row r="4124" spans="1:34" x14ac:dyDescent="0.25">
      <c r="A4124" s="2" t="str">
        <f>VOZ_WHATSAPP[[#This Row],[ID Asesor]]&amp;VOZ_WHATSAPP[[#This Row],[Fecha Monitoreo]]</f>
        <v>363245919</v>
      </c>
      <c r="B4124" s="2">
        <v>45919</v>
      </c>
      <c r="C4124" s="1" t="s">
        <v>42</v>
      </c>
      <c r="D4124" s="1">
        <v>3632</v>
      </c>
      <c r="E4124" s="2">
        <v>45919</v>
      </c>
      <c r="F4124" s="3">
        <v>0.37430555555555556</v>
      </c>
      <c r="G4124" s="1" t="s">
        <v>51</v>
      </c>
      <c r="H4124" s="1" t="s">
        <v>44</v>
      </c>
      <c r="I4124" s="1">
        <v>1378</v>
      </c>
      <c r="J4124" s="1">
        <v>3103700385</v>
      </c>
      <c r="K4124" s="1" t="s">
        <v>45</v>
      </c>
      <c r="L4124" s="1" t="s">
        <v>46</v>
      </c>
      <c r="M4124" s="1" t="s">
        <v>46</v>
      </c>
      <c r="N4124" s="1" t="s">
        <v>46</v>
      </c>
      <c r="O4124" s="1" t="s">
        <v>46</v>
      </c>
      <c r="P4124" s="1" t="s">
        <v>46</v>
      </c>
      <c r="Q4124" s="1" t="s">
        <v>48</v>
      </c>
      <c r="R4124" s="1" t="s">
        <v>48</v>
      </c>
      <c r="S4124" s="1" t="s">
        <v>46</v>
      </c>
      <c r="T4124" s="12" t="str">
        <f>IF(OR(VOZ_WHATSAPP[[#This Row],[Brinda argumentos coherentes a la objeción]]="No Cumple",VOZ_WHATSAPP[[#This Row],[Despliegue de Beneficios y/o consecuencias]]="No Cumple"),"Sin Negocio","Negocio")</f>
        <v>Negocio</v>
      </c>
      <c r="U4124" s="1" t="s">
        <v>46</v>
      </c>
      <c r="V4124" s="1" t="s">
        <v>46</v>
      </c>
      <c r="W4124" s="1" t="s">
        <v>46</v>
      </c>
      <c r="X4124" s="12" t="str">
        <f>IF(OR(VOZ_WHATSAPP[[#This Row],[Confirma Valor de pago]]="No Cumple",VOZ_WHATSAPP[[#This Row],[Confirma hora de pago]]="No Cumple",VOZ_WHATSAPP[[#This Row],[Confirma medio de pago]]="No Cumple"),"Sin Cierre","Cierre")</f>
        <v>Cierre</v>
      </c>
      <c r="Y4124" s="1" t="s">
        <v>46</v>
      </c>
      <c r="Z4124" s="1" t="s">
        <v>46</v>
      </c>
      <c r="AA4124" s="1" t="s">
        <v>46</v>
      </c>
      <c r="AB4124" s="1" t="s">
        <v>46</v>
      </c>
      <c r="AC4124" s="11" t="str">
        <f>IF(OR(VOZ_WHATSAPP[[#This Row],[La comunicación es asertiva, con respeto y evita maltrato]]="No Cumple",VOZ_WHATSAPP[[#This Row],[Cumple con las normativas legales]]="No Cumple"),"No Cumple","Cumple")</f>
        <v>Cumple</v>
      </c>
      <c r="AD4124" s="1" t="s">
        <v>46</v>
      </c>
      <c r="AE4124" s="1" t="s">
        <v>101</v>
      </c>
      <c r="AF4124" s="4">
        <v>1</v>
      </c>
      <c r="AG4124" s="4">
        <f>IF(AND(VOZ_WHATSAPP[[#This Row],[Estado Cierre]]="Sin Cierre",VOZ_WHATSAPP[[#This Row],[Nota Negocio]]="Sin Negocio"),VOZ_WHATSAPP[[#This Row],[Nota]]-24%,VOZ_WHATSAPP[[#This Row],[Nota]])</f>
        <v>1</v>
      </c>
      <c r="AH4124" s="8">
        <f>IF(VOZ_WHATSAPP[[#This Row],[Estado Legal]]="No Cumple",0,IF(VOZ_WHATSAPP[[#This Row],[Realiza lectura de guion Legal]]="No Cumple",VOZ_WHATSAPP[[#This Row],[Nota 2]]-50%,VOZ_WHATSAPP[[#This Row],[Nota 2]]))</f>
        <v>1</v>
      </c>
    </row>
    <row r="4125" spans="1:34" x14ac:dyDescent="0.25">
      <c r="A4125" s="2" t="str">
        <f>VOZ_WHATSAPP[[#This Row],[ID Asesor]]&amp;VOZ_WHATSAPP[[#This Row],[Fecha Monitoreo]]</f>
        <v>374545919</v>
      </c>
      <c r="B4125" s="2">
        <v>45919</v>
      </c>
      <c r="C4125" s="1" t="s">
        <v>696</v>
      </c>
      <c r="D4125" s="1">
        <v>3745</v>
      </c>
      <c r="E4125" s="2">
        <v>45919</v>
      </c>
      <c r="F4125" s="3">
        <v>0.37083333333333335</v>
      </c>
      <c r="G4125" s="1" t="s">
        <v>51</v>
      </c>
      <c r="H4125" s="1" t="s">
        <v>44</v>
      </c>
      <c r="I4125" s="1">
        <v>463</v>
      </c>
      <c r="J4125" s="1">
        <v>3209998477</v>
      </c>
      <c r="K4125" s="1" t="s">
        <v>45</v>
      </c>
      <c r="L4125" s="1" t="s">
        <v>46</v>
      </c>
      <c r="M4125" s="1" t="s">
        <v>46</v>
      </c>
      <c r="N4125" s="1" t="s">
        <v>46</v>
      </c>
      <c r="O4125" s="1" t="s">
        <v>46</v>
      </c>
      <c r="P4125" s="1" t="s">
        <v>46</v>
      </c>
      <c r="Q4125" s="1" t="s">
        <v>46</v>
      </c>
      <c r="R4125" s="1" t="s">
        <v>46</v>
      </c>
      <c r="S4125" s="1" t="s">
        <v>47</v>
      </c>
      <c r="T4125" s="12" t="str">
        <f>IF(OR(VOZ_WHATSAPP[[#This Row],[Brinda argumentos coherentes a la objeción]]="No Cumple",VOZ_WHATSAPP[[#This Row],[Despliegue de Beneficios y/o consecuencias]]="No Cumple"),"Sin Negocio","Negocio")</f>
        <v>Sin Negocio</v>
      </c>
      <c r="U4125" s="1" t="s">
        <v>48</v>
      </c>
      <c r="V4125" s="1" t="s">
        <v>48</v>
      </c>
      <c r="W4125" s="1" t="s">
        <v>48</v>
      </c>
      <c r="X4125" s="12" t="str">
        <f>IF(OR(VOZ_WHATSAPP[[#This Row],[Confirma Valor de pago]]="No Cumple",VOZ_WHATSAPP[[#This Row],[Confirma hora de pago]]="No Cumple",VOZ_WHATSAPP[[#This Row],[Confirma medio de pago]]="No Cumple"),"Sin Cierre","Cierre")</f>
        <v>Cierre</v>
      </c>
      <c r="Y4125" s="1" t="s">
        <v>46</v>
      </c>
      <c r="Z4125" s="1" t="s">
        <v>46</v>
      </c>
      <c r="AA4125" s="1" t="s">
        <v>46</v>
      </c>
      <c r="AB4125" s="1" t="s">
        <v>46</v>
      </c>
      <c r="AC4125" s="11" t="str">
        <f>IF(OR(VOZ_WHATSAPP[[#This Row],[La comunicación es asertiva, con respeto y evita maltrato]]="No Cumple",VOZ_WHATSAPP[[#This Row],[Cumple con las normativas legales]]="No Cumple"),"No Cumple","Cumple")</f>
        <v>Cumple</v>
      </c>
      <c r="AD4125" s="1" t="s">
        <v>46</v>
      </c>
      <c r="AE4125" s="1" t="s">
        <v>3566</v>
      </c>
      <c r="AF4125" s="4">
        <v>0.9</v>
      </c>
      <c r="AG4125" s="4">
        <f>IF(AND(VOZ_WHATSAPP[[#This Row],[Estado Cierre]]="Sin Cierre",VOZ_WHATSAPP[[#This Row],[Nota Negocio]]="Sin Negocio"),VOZ_WHATSAPP[[#This Row],[Nota]]-24%,VOZ_WHATSAPP[[#This Row],[Nota]])</f>
        <v>0.9</v>
      </c>
      <c r="AH4125" s="8">
        <f>IF(VOZ_WHATSAPP[[#This Row],[Estado Legal]]="No Cumple",0,IF(VOZ_WHATSAPP[[#This Row],[Realiza lectura de guion Legal]]="No Cumple",VOZ_WHATSAPP[[#This Row],[Nota 2]]-50%,VOZ_WHATSAPP[[#This Row],[Nota 2]]))</f>
        <v>0.9</v>
      </c>
    </row>
    <row r="4126" spans="1:34" x14ac:dyDescent="0.25">
      <c r="A4126" s="2" t="str">
        <f>VOZ_WHATSAPP[[#This Row],[ID Asesor]]&amp;VOZ_WHATSAPP[[#This Row],[Fecha Monitoreo]]</f>
        <v>364545919</v>
      </c>
      <c r="B4126" s="2">
        <v>45919</v>
      </c>
      <c r="C4126" s="1" t="s">
        <v>50</v>
      </c>
      <c r="D4126" s="1">
        <v>3645</v>
      </c>
      <c r="E4126" s="2">
        <v>45919</v>
      </c>
      <c r="F4126" s="3">
        <v>0.4</v>
      </c>
      <c r="G4126" s="1" t="s">
        <v>51</v>
      </c>
      <c r="H4126" s="1" t="s">
        <v>44</v>
      </c>
      <c r="I4126" s="1">
        <v>1388</v>
      </c>
      <c r="J4126" s="1">
        <v>3113660537</v>
      </c>
      <c r="K4126" s="1" t="s">
        <v>45</v>
      </c>
      <c r="L4126" s="1" t="s">
        <v>46</v>
      </c>
      <c r="M4126" s="1" t="s">
        <v>46</v>
      </c>
      <c r="N4126" s="1" t="s">
        <v>46</v>
      </c>
      <c r="O4126" s="1" t="s">
        <v>46</v>
      </c>
      <c r="P4126" s="1" t="s">
        <v>46</v>
      </c>
      <c r="Q4126" s="1" t="s">
        <v>46</v>
      </c>
      <c r="R4126" s="1" t="s">
        <v>46</v>
      </c>
      <c r="S4126" s="1" t="s">
        <v>46</v>
      </c>
      <c r="T4126" s="12" t="str">
        <f>IF(OR(VOZ_WHATSAPP[[#This Row],[Brinda argumentos coherentes a la objeción]]="No Cumple",VOZ_WHATSAPP[[#This Row],[Despliegue de Beneficios y/o consecuencias]]="No Cumple"),"Sin Negocio","Negocio")</f>
        <v>Negocio</v>
      </c>
      <c r="U4126" s="1" t="s">
        <v>48</v>
      </c>
      <c r="V4126" s="1" t="s">
        <v>48</v>
      </c>
      <c r="W4126" s="1" t="s">
        <v>48</v>
      </c>
      <c r="X4126" s="12" t="str">
        <f>IF(OR(VOZ_WHATSAPP[[#This Row],[Confirma Valor de pago]]="No Cumple",VOZ_WHATSAPP[[#This Row],[Confirma hora de pago]]="No Cumple",VOZ_WHATSAPP[[#This Row],[Confirma medio de pago]]="No Cumple"),"Sin Cierre","Cierre")</f>
        <v>Cierre</v>
      </c>
      <c r="Y4126" s="1" t="s">
        <v>46</v>
      </c>
      <c r="Z4126" s="1" t="s">
        <v>46</v>
      </c>
      <c r="AA4126" s="1" t="s">
        <v>46</v>
      </c>
      <c r="AB4126" s="1" t="s">
        <v>46</v>
      </c>
      <c r="AC4126" s="11" t="str">
        <f>IF(OR(VOZ_WHATSAPP[[#This Row],[La comunicación es asertiva, con respeto y evita maltrato]]="No Cumple",VOZ_WHATSAPP[[#This Row],[Cumple con las normativas legales]]="No Cumple"),"No Cumple","Cumple")</f>
        <v>Cumple</v>
      </c>
      <c r="AD4126" s="1" t="s">
        <v>46</v>
      </c>
      <c r="AE4126" s="1" t="s">
        <v>53</v>
      </c>
      <c r="AF4126" s="4">
        <v>1</v>
      </c>
      <c r="AG4126" s="4">
        <f>IF(AND(VOZ_WHATSAPP[[#This Row],[Estado Cierre]]="Sin Cierre",VOZ_WHATSAPP[[#This Row],[Nota Negocio]]="Sin Negocio"),VOZ_WHATSAPP[[#This Row],[Nota]]-24%,VOZ_WHATSAPP[[#This Row],[Nota]])</f>
        <v>1</v>
      </c>
      <c r="AH4126" s="8">
        <f>IF(VOZ_WHATSAPP[[#This Row],[Estado Legal]]="No Cumple",0,IF(VOZ_WHATSAPP[[#This Row],[Realiza lectura de guion Legal]]="No Cumple",VOZ_WHATSAPP[[#This Row],[Nota 2]]-50%,VOZ_WHATSAPP[[#This Row],[Nota 2]]))</f>
        <v>1</v>
      </c>
    </row>
    <row r="4127" spans="1:34" x14ac:dyDescent="0.25">
      <c r="A4127" s="2" t="str">
        <f>VOZ_WHATSAPP[[#This Row],[ID Asesor]]&amp;VOZ_WHATSAPP[[#This Row],[Fecha Monitoreo]]</f>
        <v>369145919</v>
      </c>
      <c r="B4127" s="2">
        <v>45919</v>
      </c>
      <c r="C4127" s="1" t="s">
        <v>42</v>
      </c>
      <c r="D4127" s="1">
        <v>3691</v>
      </c>
      <c r="E4127" s="2">
        <v>45919</v>
      </c>
      <c r="F4127" s="3">
        <v>0.38333333333333336</v>
      </c>
      <c r="G4127" s="1" t="s">
        <v>51</v>
      </c>
      <c r="H4127" s="1" t="s">
        <v>44</v>
      </c>
      <c r="I4127" s="1">
        <v>11009563</v>
      </c>
      <c r="J4127" s="1">
        <v>3204227894</v>
      </c>
      <c r="K4127" s="1" t="s">
        <v>49</v>
      </c>
      <c r="L4127" s="1" t="s">
        <v>46</v>
      </c>
      <c r="M4127" s="1" t="s">
        <v>46</v>
      </c>
      <c r="N4127" s="1" t="s">
        <v>46</v>
      </c>
      <c r="O4127" s="1" t="s">
        <v>46</v>
      </c>
      <c r="P4127" s="1" t="s">
        <v>46</v>
      </c>
      <c r="Q4127" s="1" t="s">
        <v>46</v>
      </c>
      <c r="R4127" s="1" t="s">
        <v>46</v>
      </c>
      <c r="S4127" s="1" t="s">
        <v>46</v>
      </c>
      <c r="T4127" s="12" t="str">
        <f>IF(OR(VOZ_WHATSAPP[[#This Row],[Brinda argumentos coherentes a la objeción]]="No Cumple",VOZ_WHATSAPP[[#This Row],[Despliegue de Beneficios y/o consecuencias]]="No Cumple"),"Sin Negocio","Negocio")</f>
        <v>Negocio</v>
      </c>
      <c r="U4127" s="1" t="s">
        <v>46</v>
      </c>
      <c r="V4127" s="1" t="s">
        <v>46</v>
      </c>
      <c r="W4127" s="1" t="s">
        <v>46</v>
      </c>
      <c r="X4127" s="12" t="str">
        <f>IF(OR(VOZ_WHATSAPP[[#This Row],[Confirma Valor de pago]]="No Cumple",VOZ_WHATSAPP[[#This Row],[Confirma hora de pago]]="No Cumple",VOZ_WHATSAPP[[#This Row],[Confirma medio de pago]]="No Cumple"),"Sin Cierre","Cierre")</f>
        <v>Cierre</v>
      </c>
      <c r="Y4127" s="1" t="s">
        <v>46</v>
      </c>
      <c r="Z4127" s="1" t="s">
        <v>46</v>
      </c>
      <c r="AA4127" s="1" t="s">
        <v>46</v>
      </c>
      <c r="AB4127" s="1" t="s">
        <v>46</v>
      </c>
      <c r="AC4127" s="11" t="str">
        <f>IF(OR(VOZ_WHATSAPP[[#This Row],[La comunicación es asertiva, con respeto y evita maltrato]]="No Cumple",VOZ_WHATSAPP[[#This Row],[Cumple con las normativas legales]]="No Cumple"),"No Cumple","Cumple")</f>
        <v>Cumple</v>
      </c>
      <c r="AD4127" s="1" t="s">
        <v>46</v>
      </c>
      <c r="AE4127" s="1" t="s">
        <v>55</v>
      </c>
      <c r="AF4127" s="4">
        <v>1</v>
      </c>
      <c r="AG4127" s="4">
        <f>IF(AND(VOZ_WHATSAPP[[#This Row],[Estado Cierre]]="Sin Cierre",VOZ_WHATSAPP[[#This Row],[Nota Negocio]]="Sin Negocio"),VOZ_WHATSAPP[[#This Row],[Nota]]-24%,VOZ_WHATSAPP[[#This Row],[Nota]])</f>
        <v>1</v>
      </c>
      <c r="AH4127" s="8">
        <f>IF(VOZ_WHATSAPP[[#This Row],[Estado Legal]]="No Cumple",0,IF(VOZ_WHATSAPP[[#This Row],[Realiza lectura de guion Legal]]="No Cumple",VOZ_WHATSAPP[[#This Row],[Nota 2]]-50%,VOZ_WHATSAPP[[#This Row],[Nota 2]]))</f>
        <v>1</v>
      </c>
    </row>
    <row r="4128" spans="1:34" x14ac:dyDescent="0.25">
      <c r="A4128" s="2" t="str">
        <f>VOZ_WHATSAPP[[#This Row],[ID Asesor]]&amp;VOZ_WHATSAPP[[#This Row],[Fecha Monitoreo]]</f>
        <v>408045919</v>
      </c>
      <c r="B4128" s="2">
        <v>45919</v>
      </c>
      <c r="C4128" s="1" t="s">
        <v>126</v>
      </c>
      <c r="D4128" s="1">
        <v>4080</v>
      </c>
      <c r="E4128" s="2">
        <v>45919</v>
      </c>
      <c r="F4128" s="3">
        <v>0.43333333333333335</v>
      </c>
      <c r="G4128" s="1" t="s">
        <v>58</v>
      </c>
      <c r="H4128" s="1" t="s">
        <v>44</v>
      </c>
      <c r="I4128" s="1">
        <v>620</v>
      </c>
      <c r="J4128" s="1">
        <v>3224056610</v>
      </c>
      <c r="K4128" s="1" t="s">
        <v>45</v>
      </c>
      <c r="L4128" s="1" t="s">
        <v>46</v>
      </c>
      <c r="M4128" s="1" t="s">
        <v>46</v>
      </c>
      <c r="N4128" s="1" t="s">
        <v>46</v>
      </c>
      <c r="O4128" s="1" t="s">
        <v>46</v>
      </c>
      <c r="P4128" s="1" t="s">
        <v>46</v>
      </c>
      <c r="Q4128" s="1" t="s">
        <v>46</v>
      </c>
      <c r="R4128" s="1" t="s">
        <v>46</v>
      </c>
      <c r="S4128" s="1" t="s">
        <v>46</v>
      </c>
      <c r="T4128" s="12" t="str">
        <f>IF(OR(VOZ_WHATSAPP[[#This Row],[Brinda argumentos coherentes a la objeción]]="No Cumple",VOZ_WHATSAPP[[#This Row],[Despliegue de Beneficios y/o consecuencias]]="No Cumple"),"Sin Negocio","Negocio")</f>
        <v>Negocio</v>
      </c>
      <c r="U4128" s="1" t="s">
        <v>48</v>
      </c>
      <c r="V4128" s="1" t="s">
        <v>48</v>
      </c>
      <c r="W4128" s="1" t="s">
        <v>48</v>
      </c>
      <c r="X4128" s="12" t="str">
        <f>IF(OR(VOZ_WHATSAPP[[#This Row],[Confirma Valor de pago]]="No Cumple",VOZ_WHATSAPP[[#This Row],[Confirma hora de pago]]="No Cumple",VOZ_WHATSAPP[[#This Row],[Confirma medio de pago]]="No Cumple"),"Sin Cierre","Cierre")</f>
        <v>Cierre</v>
      </c>
      <c r="Y4128" s="1" t="s">
        <v>46</v>
      </c>
      <c r="Z4128" s="1" t="s">
        <v>46</v>
      </c>
      <c r="AA4128" s="1" t="s">
        <v>46</v>
      </c>
      <c r="AB4128" s="1" t="s">
        <v>46</v>
      </c>
      <c r="AC4128" s="11" t="str">
        <f>IF(OR(VOZ_WHATSAPP[[#This Row],[La comunicación es asertiva, con respeto y evita maltrato]]="No Cumple",VOZ_WHATSAPP[[#This Row],[Cumple con las normativas legales]]="No Cumple"),"No Cumple","Cumple")</f>
        <v>Cumple</v>
      </c>
      <c r="AD4128" s="1" t="s">
        <v>46</v>
      </c>
      <c r="AE4128" s="1" t="s">
        <v>131</v>
      </c>
      <c r="AF4128" s="4">
        <v>1</v>
      </c>
      <c r="AG4128" s="4">
        <f>IF(AND(VOZ_WHATSAPP[[#This Row],[Estado Cierre]]="Sin Cierre",VOZ_WHATSAPP[[#This Row],[Nota Negocio]]="Sin Negocio"),VOZ_WHATSAPP[[#This Row],[Nota]]-24%,VOZ_WHATSAPP[[#This Row],[Nota]])</f>
        <v>1</v>
      </c>
      <c r="AH4128" s="8">
        <f>IF(VOZ_WHATSAPP[[#This Row],[Estado Legal]]="No Cumple",0,IF(VOZ_WHATSAPP[[#This Row],[Realiza lectura de guion Legal]]="No Cumple",VOZ_WHATSAPP[[#This Row],[Nota 2]]-50%,VOZ_WHATSAPP[[#This Row],[Nota 2]]))</f>
        <v>1</v>
      </c>
    </row>
    <row r="4129" spans="1:34" x14ac:dyDescent="0.25">
      <c r="A4129" s="2" t="str">
        <f>VOZ_WHATSAPP[[#This Row],[ID Asesor]]&amp;VOZ_WHATSAPP[[#This Row],[Fecha Monitoreo]]</f>
        <v>385445919</v>
      </c>
      <c r="B4129" s="2">
        <v>45919</v>
      </c>
      <c r="C4129" s="1" t="s">
        <v>42</v>
      </c>
      <c r="D4129" s="1">
        <v>3854</v>
      </c>
      <c r="E4129" s="2">
        <v>45919</v>
      </c>
      <c r="F4129" s="3">
        <v>0.42569444444444443</v>
      </c>
      <c r="G4129" s="1" t="s">
        <v>60</v>
      </c>
      <c r="H4129" s="1" t="s">
        <v>44</v>
      </c>
      <c r="I4129" s="1">
        <v>1104</v>
      </c>
      <c r="J4129" s="1">
        <v>3118267579</v>
      </c>
      <c r="K4129" s="1" t="s">
        <v>45</v>
      </c>
      <c r="L4129" s="1" t="s">
        <v>47</v>
      </c>
      <c r="M4129" s="1" t="s">
        <v>46</v>
      </c>
      <c r="N4129" s="1" t="s">
        <v>47</v>
      </c>
      <c r="O4129" s="1" t="s">
        <v>54</v>
      </c>
      <c r="P4129" s="1" t="s">
        <v>54</v>
      </c>
      <c r="Q4129" s="1" t="s">
        <v>46</v>
      </c>
      <c r="R4129" s="1" t="s">
        <v>46</v>
      </c>
      <c r="S4129" s="1" t="s">
        <v>46</v>
      </c>
      <c r="T4129" s="12" t="str">
        <f>IF(OR(VOZ_WHATSAPP[[#This Row],[Brinda argumentos coherentes a la objeción]]="No Cumple",VOZ_WHATSAPP[[#This Row],[Despliegue de Beneficios y/o consecuencias]]="No Cumple"),"Sin Negocio","Negocio")</f>
        <v>Negocio</v>
      </c>
      <c r="U4129" s="1" t="s">
        <v>48</v>
      </c>
      <c r="V4129" s="1" t="s">
        <v>48</v>
      </c>
      <c r="W4129" s="1" t="s">
        <v>48</v>
      </c>
      <c r="X4129" s="12" t="str">
        <f>IF(OR(VOZ_WHATSAPP[[#This Row],[Confirma Valor de pago]]="No Cumple",VOZ_WHATSAPP[[#This Row],[Confirma hora de pago]]="No Cumple",VOZ_WHATSAPP[[#This Row],[Confirma medio de pago]]="No Cumple"),"Sin Cierre","Cierre")</f>
        <v>Cierre</v>
      </c>
      <c r="Y4129" s="1" t="s">
        <v>46</v>
      </c>
      <c r="Z4129" s="1" t="s">
        <v>46</v>
      </c>
      <c r="AA4129" s="1" t="s">
        <v>46</v>
      </c>
      <c r="AB4129" s="1" t="s">
        <v>46</v>
      </c>
      <c r="AC4129" s="11" t="str">
        <f>IF(OR(VOZ_WHATSAPP[[#This Row],[La comunicación es asertiva, con respeto y evita maltrato]]="No Cumple",VOZ_WHATSAPP[[#This Row],[Cumple con las normativas legales]]="No Cumple"),"No Cumple","Cumple")</f>
        <v>Cumple</v>
      </c>
      <c r="AD4129" s="1" t="s">
        <v>46</v>
      </c>
      <c r="AE4129" s="1" t="s">
        <v>3567</v>
      </c>
      <c r="AF4129" s="4">
        <v>0.81</v>
      </c>
      <c r="AG4129" s="4">
        <f>IF(AND(VOZ_WHATSAPP[[#This Row],[Estado Cierre]]="Sin Cierre",VOZ_WHATSAPP[[#This Row],[Nota Negocio]]="Sin Negocio"),VOZ_WHATSAPP[[#This Row],[Nota]]-24%,VOZ_WHATSAPP[[#This Row],[Nota]])</f>
        <v>0.81</v>
      </c>
      <c r="AH4129" s="8">
        <f>IF(VOZ_WHATSAPP[[#This Row],[Estado Legal]]="No Cumple",0,IF(VOZ_WHATSAPP[[#This Row],[Realiza lectura de guion Legal]]="No Cumple",VOZ_WHATSAPP[[#This Row],[Nota 2]]-50%,VOZ_WHATSAPP[[#This Row],[Nota 2]]))</f>
        <v>0.81</v>
      </c>
    </row>
    <row r="4130" spans="1:34" x14ac:dyDescent="0.25">
      <c r="A4130" s="2" t="str">
        <f>VOZ_WHATSAPP[[#This Row],[ID Asesor]]&amp;VOZ_WHATSAPP[[#This Row],[Fecha Monitoreo]]</f>
        <v>389945919</v>
      </c>
      <c r="B4130" s="2">
        <v>45919</v>
      </c>
      <c r="C4130" s="1" t="s">
        <v>126</v>
      </c>
      <c r="D4130" s="1">
        <v>3899</v>
      </c>
      <c r="E4130" s="2">
        <v>45919</v>
      </c>
      <c r="F4130" s="3">
        <v>0.44791666666666669</v>
      </c>
      <c r="G4130" s="1" t="s">
        <v>58</v>
      </c>
      <c r="H4130" s="1" t="s">
        <v>44</v>
      </c>
      <c r="I4130" s="1">
        <v>595</v>
      </c>
      <c r="J4130" s="1">
        <v>3124617250</v>
      </c>
      <c r="K4130" s="1" t="s">
        <v>45</v>
      </c>
      <c r="L4130" s="1" t="s">
        <v>46</v>
      </c>
      <c r="M4130" s="1" t="s">
        <v>46</v>
      </c>
      <c r="N4130" s="1" t="s">
        <v>46</v>
      </c>
      <c r="O4130" s="1" t="s">
        <v>46</v>
      </c>
      <c r="P4130" s="1" t="s">
        <v>46</v>
      </c>
      <c r="Q4130" s="1" t="s">
        <v>46</v>
      </c>
      <c r="R4130" s="1" t="s">
        <v>46</v>
      </c>
      <c r="S4130" s="1" t="s">
        <v>46</v>
      </c>
      <c r="T4130" s="12" t="str">
        <f>IF(OR(VOZ_WHATSAPP[[#This Row],[Brinda argumentos coherentes a la objeción]]="No Cumple",VOZ_WHATSAPP[[#This Row],[Despliegue de Beneficios y/o consecuencias]]="No Cumple"),"Sin Negocio","Negocio")</f>
        <v>Negocio</v>
      </c>
      <c r="U4130" s="1" t="s">
        <v>46</v>
      </c>
      <c r="V4130" s="1" t="s">
        <v>46</v>
      </c>
      <c r="W4130" s="1" t="s">
        <v>46</v>
      </c>
      <c r="X4130" s="12" t="str">
        <f>IF(OR(VOZ_WHATSAPP[[#This Row],[Confirma Valor de pago]]="No Cumple",VOZ_WHATSAPP[[#This Row],[Confirma hora de pago]]="No Cumple",VOZ_WHATSAPP[[#This Row],[Confirma medio de pago]]="No Cumple"),"Sin Cierre","Cierre")</f>
        <v>Cierre</v>
      </c>
      <c r="Y4130" s="1" t="s">
        <v>46</v>
      </c>
      <c r="Z4130" s="1" t="s">
        <v>54</v>
      </c>
      <c r="AA4130" s="1" t="s">
        <v>46</v>
      </c>
      <c r="AB4130" s="1" t="s">
        <v>46</v>
      </c>
      <c r="AC4130" s="11" t="str">
        <f>IF(OR(VOZ_WHATSAPP[[#This Row],[La comunicación es asertiva, con respeto y evita maltrato]]="No Cumple",VOZ_WHATSAPP[[#This Row],[Cumple con las normativas legales]]="No Cumple"),"No Cumple","Cumple")</f>
        <v>Cumple</v>
      </c>
      <c r="AD4130" s="1" t="s">
        <v>46</v>
      </c>
      <c r="AE4130" s="1" t="s">
        <v>3568</v>
      </c>
      <c r="AF4130" s="4">
        <v>0.85</v>
      </c>
      <c r="AG4130" s="4">
        <f>IF(AND(VOZ_WHATSAPP[[#This Row],[Estado Cierre]]="Sin Cierre",VOZ_WHATSAPP[[#This Row],[Nota Negocio]]="Sin Negocio"),VOZ_WHATSAPP[[#This Row],[Nota]]-24%,VOZ_WHATSAPP[[#This Row],[Nota]])</f>
        <v>0.85</v>
      </c>
      <c r="AH4130" s="8">
        <f>IF(VOZ_WHATSAPP[[#This Row],[Estado Legal]]="No Cumple",0,IF(VOZ_WHATSAPP[[#This Row],[Realiza lectura de guion Legal]]="No Cumple",VOZ_WHATSAPP[[#This Row],[Nota 2]]-50%,VOZ_WHATSAPP[[#This Row],[Nota 2]]))</f>
        <v>0.85</v>
      </c>
    </row>
    <row r="4131" spans="1:34" x14ac:dyDescent="0.25">
      <c r="A4131" s="2" t="str">
        <f>VOZ_WHATSAPP[[#This Row],[ID Asesor]]&amp;VOZ_WHATSAPP[[#This Row],[Fecha Monitoreo]]</f>
        <v>359845919</v>
      </c>
      <c r="B4131" s="2">
        <v>45919</v>
      </c>
      <c r="C4131" s="1" t="s">
        <v>42</v>
      </c>
      <c r="D4131" s="1">
        <v>3598</v>
      </c>
      <c r="E4131" s="2">
        <v>45919</v>
      </c>
      <c r="F4131" s="3">
        <v>0.37708333333333333</v>
      </c>
      <c r="G4131" s="1" t="s">
        <v>60</v>
      </c>
      <c r="H4131" s="1" t="s">
        <v>44</v>
      </c>
      <c r="I4131" s="1">
        <v>1236</v>
      </c>
      <c r="J4131" s="1">
        <v>3154297986</v>
      </c>
      <c r="K4131" s="1" t="s">
        <v>45</v>
      </c>
      <c r="L4131" s="1" t="s">
        <v>46</v>
      </c>
      <c r="M4131" s="1" t="s">
        <v>46</v>
      </c>
      <c r="N4131" s="1" t="s">
        <v>46</v>
      </c>
      <c r="O4131" s="1" t="s">
        <v>46</v>
      </c>
      <c r="P4131" s="1" t="s">
        <v>46</v>
      </c>
      <c r="Q4131" s="1" t="s">
        <v>48</v>
      </c>
      <c r="R4131" s="1" t="s">
        <v>48</v>
      </c>
      <c r="S4131" s="1" t="s">
        <v>46</v>
      </c>
      <c r="T4131" s="12" t="str">
        <f>IF(OR(VOZ_WHATSAPP[[#This Row],[Brinda argumentos coherentes a la objeción]]="No Cumple",VOZ_WHATSAPP[[#This Row],[Despliegue de Beneficios y/o consecuencias]]="No Cumple"),"Sin Negocio","Negocio")</f>
        <v>Negocio</v>
      </c>
      <c r="U4131" s="1" t="s">
        <v>46</v>
      </c>
      <c r="V4131" s="1" t="s">
        <v>46</v>
      </c>
      <c r="W4131" s="1" t="s">
        <v>46</v>
      </c>
      <c r="X4131" s="12" t="str">
        <f>IF(OR(VOZ_WHATSAPP[[#This Row],[Confirma Valor de pago]]="No Cumple",VOZ_WHATSAPP[[#This Row],[Confirma hora de pago]]="No Cumple",VOZ_WHATSAPP[[#This Row],[Confirma medio de pago]]="No Cumple"),"Sin Cierre","Cierre")</f>
        <v>Cierre</v>
      </c>
      <c r="Y4131" s="1" t="s">
        <v>46</v>
      </c>
      <c r="Z4131" s="1" t="s">
        <v>46</v>
      </c>
      <c r="AA4131" s="1" t="s">
        <v>46</v>
      </c>
      <c r="AB4131" s="1" t="s">
        <v>46</v>
      </c>
      <c r="AC4131" s="11" t="str">
        <f>IF(OR(VOZ_WHATSAPP[[#This Row],[La comunicación es asertiva, con respeto y evita maltrato]]="No Cumple",VOZ_WHATSAPP[[#This Row],[Cumple con las normativas legales]]="No Cumple"),"No Cumple","Cumple")</f>
        <v>Cumple</v>
      </c>
      <c r="AD4131" s="1" t="s">
        <v>46</v>
      </c>
      <c r="AE4131" s="1" t="s">
        <v>55</v>
      </c>
      <c r="AF4131" s="4">
        <v>1</v>
      </c>
      <c r="AG4131" s="4">
        <f>IF(AND(VOZ_WHATSAPP[[#This Row],[Estado Cierre]]="Sin Cierre",VOZ_WHATSAPP[[#This Row],[Nota Negocio]]="Sin Negocio"),VOZ_WHATSAPP[[#This Row],[Nota]]-24%,VOZ_WHATSAPP[[#This Row],[Nota]])</f>
        <v>1</v>
      </c>
      <c r="AH4131" s="8">
        <f>IF(VOZ_WHATSAPP[[#This Row],[Estado Legal]]="No Cumple",0,IF(VOZ_WHATSAPP[[#This Row],[Realiza lectura de guion Legal]]="No Cumple",VOZ_WHATSAPP[[#This Row],[Nota 2]]-50%,VOZ_WHATSAPP[[#This Row],[Nota 2]]))</f>
        <v>1</v>
      </c>
    </row>
    <row r="4132" spans="1:34" x14ac:dyDescent="0.25">
      <c r="A4132" s="2" t="str">
        <f>VOZ_WHATSAPP[[#This Row],[ID Asesor]]&amp;VOZ_WHATSAPP[[#This Row],[Fecha Monitoreo]]</f>
        <v>326845919</v>
      </c>
      <c r="B4132" s="2">
        <v>45919</v>
      </c>
      <c r="C4132" s="1" t="s">
        <v>42</v>
      </c>
      <c r="D4132" s="1">
        <v>3268</v>
      </c>
      <c r="E4132" s="2">
        <v>45919</v>
      </c>
      <c r="F4132" s="3">
        <v>0.40486111111111112</v>
      </c>
      <c r="G4132" s="1" t="s">
        <v>51</v>
      </c>
      <c r="H4132" s="1" t="s">
        <v>44</v>
      </c>
      <c r="I4132" s="1">
        <v>1116</v>
      </c>
      <c r="J4132" s="1">
        <v>3217563132</v>
      </c>
      <c r="K4132" s="1" t="s">
        <v>45</v>
      </c>
      <c r="L4132" s="1" t="s">
        <v>46</v>
      </c>
      <c r="M4132" s="1" t="s">
        <v>46</v>
      </c>
      <c r="N4132" s="1" t="s">
        <v>46</v>
      </c>
      <c r="O4132" s="1" t="s">
        <v>46</v>
      </c>
      <c r="P4132" s="1" t="s">
        <v>46</v>
      </c>
      <c r="Q4132" s="1" t="s">
        <v>46</v>
      </c>
      <c r="R4132" s="1" t="s">
        <v>46</v>
      </c>
      <c r="S4132" s="1" t="s">
        <v>46</v>
      </c>
      <c r="T4132" s="12" t="str">
        <f>IF(OR(VOZ_WHATSAPP[[#This Row],[Brinda argumentos coherentes a la objeción]]="No Cumple",VOZ_WHATSAPP[[#This Row],[Despliegue de Beneficios y/o consecuencias]]="No Cumple"),"Sin Negocio","Negocio")</f>
        <v>Negocio</v>
      </c>
      <c r="U4132" s="1" t="s">
        <v>46</v>
      </c>
      <c r="V4132" s="1" t="s">
        <v>46</v>
      </c>
      <c r="W4132" s="1" t="s">
        <v>46</v>
      </c>
      <c r="X4132" s="12" t="str">
        <f>IF(OR(VOZ_WHATSAPP[[#This Row],[Confirma Valor de pago]]="No Cumple",VOZ_WHATSAPP[[#This Row],[Confirma hora de pago]]="No Cumple",VOZ_WHATSAPP[[#This Row],[Confirma medio de pago]]="No Cumple"),"Sin Cierre","Cierre")</f>
        <v>Cierre</v>
      </c>
      <c r="Y4132" s="1" t="s">
        <v>46</v>
      </c>
      <c r="Z4132" s="1" t="s">
        <v>46</v>
      </c>
      <c r="AA4132" s="1" t="s">
        <v>46</v>
      </c>
      <c r="AB4132" s="1" t="s">
        <v>46</v>
      </c>
      <c r="AC4132" s="11" t="str">
        <f>IF(OR(VOZ_WHATSAPP[[#This Row],[La comunicación es asertiva, con respeto y evita maltrato]]="No Cumple",VOZ_WHATSAPP[[#This Row],[Cumple con las normativas legales]]="No Cumple"),"No Cumple","Cumple")</f>
        <v>Cumple</v>
      </c>
      <c r="AD4132" s="1" t="s">
        <v>46</v>
      </c>
      <c r="AE4132" s="1" t="s">
        <v>101</v>
      </c>
      <c r="AF4132" s="4">
        <v>1</v>
      </c>
      <c r="AG4132" s="4">
        <f>IF(AND(VOZ_WHATSAPP[[#This Row],[Estado Cierre]]="Sin Cierre",VOZ_WHATSAPP[[#This Row],[Nota Negocio]]="Sin Negocio"),VOZ_WHATSAPP[[#This Row],[Nota]]-24%,VOZ_WHATSAPP[[#This Row],[Nota]])</f>
        <v>1</v>
      </c>
      <c r="AH4132" s="8">
        <f>IF(VOZ_WHATSAPP[[#This Row],[Estado Legal]]="No Cumple",0,IF(VOZ_WHATSAPP[[#This Row],[Realiza lectura de guion Legal]]="No Cumple",VOZ_WHATSAPP[[#This Row],[Nota 2]]-50%,VOZ_WHATSAPP[[#This Row],[Nota 2]]))</f>
        <v>1</v>
      </c>
    </row>
    <row r="4133" spans="1:34" x14ac:dyDescent="0.25">
      <c r="A4133" s="2" t="str">
        <f>VOZ_WHATSAPP[[#This Row],[ID Asesor]]&amp;VOZ_WHATSAPP[[#This Row],[Fecha Monitoreo]]</f>
        <v>294745919</v>
      </c>
      <c r="B4133" s="2">
        <v>45919</v>
      </c>
      <c r="C4133" s="1" t="s">
        <v>42</v>
      </c>
      <c r="D4133" s="1">
        <v>2947</v>
      </c>
      <c r="E4133" s="2">
        <v>45919</v>
      </c>
      <c r="F4133" s="3">
        <v>0.44305555555555554</v>
      </c>
      <c r="G4133" s="1" t="s">
        <v>60</v>
      </c>
      <c r="H4133" s="1" t="s">
        <v>44</v>
      </c>
      <c r="I4133" s="1">
        <v>1139</v>
      </c>
      <c r="J4133" s="1">
        <v>3042638736</v>
      </c>
      <c r="K4133" s="1" t="s">
        <v>45</v>
      </c>
      <c r="L4133" s="1" t="s">
        <v>46</v>
      </c>
      <c r="M4133" s="1" t="s">
        <v>48</v>
      </c>
      <c r="N4133" s="1" t="s">
        <v>46</v>
      </c>
      <c r="O4133" s="1" t="s">
        <v>46</v>
      </c>
      <c r="P4133" s="1" t="s">
        <v>46</v>
      </c>
      <c r="Q4133" s="1" t="s">
        <v>48</v>
      </c>
      <c r="R4133" s="1" t="s">
        <v>48</v>
      </c>
      <c r="S4133" s="1" t="s">
        <v>46</v>
      </c>
      <c r="T4133" s="12" t="str">
        <f>IF(OR(VOZ_WHATSAPP[[#This Row],[Brinda argumentos coherentes a la objeción]]="No Cumple",VOZ_WHATSAPP[[#This Row],[Despliegue de Beneficios y/o consecuencias]]="No Cumple"),"Sin Negocio","Negocio")</f>
        <v>Negocio</v>
      </c>
      <c r="U4133" s="1" t="s">
        <v>46</v>
      </c>
      <c r="V4133" s="1" t="s">
        <v>46</v>
      </c>
      <c r="W4133" s="1" t="s">
        <v>46</v>
      </c>
      <c r="X4133" s="12" t="str">
        <f>IF(OR(VOZ_WHATSAPP[[#This Row],[Confirma Valor de pago]]="No Cumple",VOZ_WHATSAPP[[#This Row],[Confirma hora de pago]]="No Cumple",VOZ_WHATSAPP[[#This Row],[Confirma medio de pago]]="No Cumple"),"Sin Cierre","Cierre")</f>
        <v>Cierre</v>
      </c>
      <c r="Y4133" s="1" t="s">
        <v>46</v>
      </c>
      <c r="Z4133" s="1" t="s">
        <v>54</v>
      </c>
      <c r="AA4133" s="1" t="s">
        <v>46</v>
      </c>
      <c r="AB4133" s="1" t="s">
        <v>46</v>
      </c>
      <c r="AC4133" s="11" t="str">
        <f>IF(OR(VOZ_WHATSAPP[[#This Row],[La comunicación es asertiva, con respeto y evita maltrato]]="No Cumple",VOZ_WHATSAPP[[#This Row],[Cumple con las normativas legales]]="No Cumple"),"No Cumple","Cumple")</f>
        <v>Cumple</v>
      </c>
      <c r="AD4133" s="1" t="s">
        <v>48</v>
      </c>
      <c r="AE4133" s="1" t="s">
        <v>3569</v>
      </c>
      <c r="AF4133" s="4">
        <v>0.85</v>
      </c>
      <c r="AG4133" s="4">
        <f>IF(AND(VOZ_WHATSAPP[[#This Row],[Estado Cierre]]="Sin Cierre",VOZ_WHATSAPP[[#This Row],[Nota Negocio]]="Sin Negocio"),VOZ_WHATSAPP[[#This Row],[Nota]]-24%,VOZ_WHATSAPP[[#This Row],[Nota]])</f>
        <v>0.85</v>
      </c>
      <c r="AH4133" s="8">
        <f>IF(VOZ_WHATSAPP[[#This Row],[Estado Legal]]="No Cumple",0,IF(VOZ_WHATSAPP[[#This Row],[Realiza lectura de guion Legal]]="No Cumple",VOZ_WHATSAPP[[#This Row],[Nota 2]]-50%,VOZ_WHATSAPP[[#This Row],[Nota 2]]))</f>
        <v>0.85</v>
      </c>
    </row>
    <row r="4134" spans="1:34" x14ac:dyDescent="0.25">
      <c r="A4134" s="2" t="str">
        <f>VOZ_WHATSAPP[[#This Row],[ID Asesor]]&amp;VOZ_WHATSAPP[[#This Row],[Fecha Monitoreo]]</f>
        <v>363845919</v>
      </c>
      <c r="B4134" s="2">
        <v>45919</v>
      </c>
      <c r="C4134" s="1" t="s">
        <v>126</v>
      </c>
      <c r="D4134" s="1">
        <v>3638</v>
      </c>
      <c r="E4134" s="2">
        <v>45919</v>
      </c>
      <c r="F4134" s="3">
        <v>0.47361111111111109</v>
      </c>
      <c r="G4134" s="1" t="s">
        <v>58</v>
      </c>
      <c r="H4134" s="1" t="s">
        <v>44</v>
      </c>
      <c r="I4134" s="1">
        <v>573</v>
      </c>
      <c r="J4134" s="1">
        <v>3004190147</v>
      </c>
      <c r="K4134" s="1" t="s">
        <v>45</v>
      </c>
      <c r="L4134" s="1" t="s">
        <v>46</v>
      </c>
      <c r="M4134" s="1" t="s">
        <v>48</v>
      </c>
      <c r="N4134" s="1" t="s">
        <v>46</v>
      </c>
      <c r="O4134" s="1" t="s">
        <v>46</v>
      </c>
      <c r="P4134" s="1" t="s">
        <v>46</v>
      </c>
      <c r="Q4134" s="1" t="s">
        <v>46</v>
      </c>
      <c r="R4134" s="1" t="s">
        <v>46</v>
      </c>
      <c r="S4134" s="1" t="s">
        <v>46</v>
      </c>
      <c r="T4134" s="12" t="str">
        <f>IF(OR(VOZ_WHATSAPP[[#This Row],[Brinda argumentos coherentes a la objeción]]="No Cumple",VOZ_WHATSAPP[[#This Row],[Despliegue de Beneficios y/o consecuencias]]="No Cumple"),"Sin Negocio","Negocio")</f>
        <v>Negocio</v>
      </c>
      <c r="U4134" s="1" t="s">
        <v>48</v>
      </c>
      <c r="V4134" s="1" t="s">
        <v>48</v>
      </c>
      <c r="W4134" s="1" t="s">
        <v>48</v>
      </c>
      <c r="X4134" s="12" t="str">
        <f>IF(OR(VOZ_WHATSAPP[[#This Row],[Confirma Valor de pago]]="No Cumple",VOZ_WHATSAPP[[#This Row],[Confirma hora de pago]]="No Cumple",VOZ_WHATSAPP[[#This Row],[Confirma medio de pago]]="No Cumple"),"Sin Cierre","Cierre")</f>
        <v>Cierre</v>
      </c>
      <c r="Y4134" s="1" t="s">
        <v>46</v>
      </c>
      <c r="Z4134" s="1" t="s">
        <v>46</v>
      </c>
      <c r="AA4134" s="1" t="s">
        <v>46</v>
      </c>
      <c r="AB4134" s="1" t="s">
        <v>46</v>
      </c>
      <c r="AC4134" s="11" t="str">
        <f>IF(OR(VOZ_WHATSAPP[[#This Row],[La comunicación es asertiva, con respeto y evita maltrato]]="No Cumple",VOZ_WHATSAPP[[#This Row],[Cumple con las normativas legales]]="No Cumple"),"No Cumple","Cumple")</f>
        <v>Cumple</v>
      </c>
      <c r="AD4134" s="1" t="s">
        <v>46</v>
      </c>
      <c r="AE4134" s="1" t="s">
        <v>3570</v>
      </c>
      <c r="AF4134" s="4">
        <v>1</v>
      </c>
      <c r="AG4134" s="4">
        <f>IF(AND(VOZ_WHATSAPP[[#This Row],[Estado Cierre]]="Sin Cierre",VOZ_WHATSAPP[[#This Row],[Nota Negocio]]="Sin Negocio"),VOZ_WHATSAPP[[#This Row],[Nota]]-24%,VOZ_WHATSAPP[[#This Row],[Nota]])</f>
        <v>1</v>
      </c>
      <c r="AH4134" s="8">
        <f>IF(VOZ_WHATSAPP[[#This Row],[Estado Legal]]="No Cumple",0,IF(VOZ_WHATSAPP[[#This Row],[Realiza lectura de guion Legal]]="No Cumple",VOZ_WHATSAPP[[#This Row],[Nota 2]]-50%,VOZ_WHATSAPP[[#This Row],[Nota 2]]))</f>
        <v>1</v>
      </c>
    </row>
    <row r="4135" spans="1:34" x14ac:dyDescent="0.25">
      <c r="A4135" s="2" t="str">
        <f>VOZ_WHATSAPP[[#This Row],[ID Asesor]]&amp;VOZ_WHATSAPP[[#This Row],[Fecha Monitoreo]]</f>
        <v>380645919</v>
      </c>
      <c r="B4135" s="2">
        <v>45919</v>
      </c>
      <c r="C4135" s="1" t="s">
        <v>126</v>
      </c>
      <c r="D4135" s="1">
        <v>3806</v>
      </c>
      <c r="E4135" s="2">
        <v>45919</v>
      </c>
      <c r="F4135" s="3">
        <v>0.50555555555555554</v>
      </c>
      <c r="G4135" s="1" t="s">
        <v>51</v>
      </c>
      <c r="H4135" s="1" t="s">
        <v>44</v>
      </c>
      <c r="I4135" s="1">
        <v>448</v>
      </c>
      <c r="J4135" s="1">
        <v>3150492533</v>
      </c>
      <c r="K4135" s="1" t="s">
        <v>45</v>
      </c>
      <c r="L4135" s="1" t="s">
        <v>46</v>
      </c>
      <c r="M4135" s="1" t="s">
        <v>46</v>
      </c>
      <c r="N4135" s="1" t="s">
        <v>46</v>
      </c>
      <c r="O4135" s="1" t="s">
        <v>46</v>
      </c>
      <c r="P4135" s="1" t="s">
        <v>46</v>
      </c>
      <c r="Q4135" s="1" t="s">
        <v>46</v>
      </c>
      <c r="R4135" s="1" t="s">
        <v>46</v>
      </c>
      <c r="S4135" s="1" t="s">
        <v>46</v>
      </c>
      <c r="T4135" s="12" t="str">
        <f>IF(OR(VOZ_WHATSAPP[[#This Row],[Brinda argumentos coherentes a la objeción]]="No Cumple",VOZ_WHATSAPP[[#This Row],[Despliegue de Beneficios y/o consecuencias]]="No Cumple"),"Sin Negocio","Negocio")</f>
        <v>Negocio</v>
      </c>
      <c r="U4135" s="1" t="s">
        <v>46</v>
      </c>
      <c r="V4135" s="1" t="s">
        <v>46</v>
      </c>
      <c r="W4135" s="1" t="s">
        <v>46</v>
      </c>
      <c r="X4135" s="12" t="str">
        <f>IF(OR(VOZ_WHATSAPP[[#This Row],[Confirma Valor de pago]]="No Cumple",VOZ_WHATSAPP[[#This Row],[Confirma hora de pago]]="No Cumple",VOZ_WHATSAPP[[#This Row],[Confirma medio de pago]]="No Cumple"),"Sin Cierre","Cierre")</f>
        <v>Cierre</v>
      </c>
      <c r="Y4135" s="1" t="s">
        <v>46</v>
      </c>
      <c r="Z4135" s="1" t="s">
        <v>46</v>
      </c>
      <c r="AA4135" s="1" t="s">
        <v>46</v>
      </c>
      <c r="AB4135" s="1" t="s">
        <v>46</v>
      </c>
      <c r="AC4135" s="11" t="str">
        <f>IF(OR(VOZ_WHATSAPP[[#This Row],[La comunicación es asertiva, con respeto y evita maltrato]]="No Cumple",VOZ_WHATSAPP[[#This Row],[Cumple con las normativas legales]]="No Cumple"),"No Cumple","Cumple")</f>
        <v>Cumple</v>
      </c>
      <c r="AD4135" s="1" t="s">
        <v>46</v>
      </c>
      <c r="AE4135" s="1" t="s">
        <v>131</v>
      </c>
      <c r="AF4135" s="4">
        <v>1</v>
      </c>
      <c r="AG4135" s="4">
        <f>IF(AND(VOZ_WHATSAPP[[#This Row],[Estado Cierre]]="Sin Cierre",VOZ_WHATSAPP[[#This Row],[Nota Negocio]]="Sin Negocio"),VOZ_WHATSAPP[[#This Row],[Nota]]-24%,VOZ_WHATSAPP[[#This Row],[Nota]])</f>
        <v>1</v>
      </c>
      <c r="AH4135" s="8">
        <f>IF(VOZ_WHATSAPP[[#This Row],[Estado Legal]]="No Cumple",0,IF(VOZ_WHATSAPP[[#This Row],[Realiza lectura de guion Legal]]="No Cumple",VOZ_WHATSAPP[[#This Row],[Nota 2]]-50%,VOZ_WHATSAPP[[#This Row],[Nota 2]]))</f>
        <v>1</v>
      </c>
    </row>
    <row r="4136" spans="1:34" x14ac:dyDescent="0.25">
      <c r="A4136" s="2" t="str">
        <f>VOZ_WHATSAPP[[#This Row],[ID Asesor]]&amp;VOZ_WHATSAPP[[#This Row],[Fecha Monitoreo]]</f>
        <v>363645919</v>
      </c>
      <c r="B4136" s="2">
        <v>45919</v>
      </c>
      <c r="C4136" s="1" t="s">
        <v>50</v>
      </c>
      <c r="D4136" s="1">
        <v>3636</v>
      </c>
      <c r="E4136" s="2">
        <v>45919</v>
      </c>
      <c r="F4136" s="3">
        <v>0.46388888888888891</v>
      </c>
      <c r="G4136" s="1" t="s">
        <v>51</v>
      </c>
      <c r="H4136" s="1" t="s">
        <v>71</v>
      </c>
      <c r="I4136" s="1"/>
      <c r="J4136" s="1"/>
      <c r="K4136" s="1"/>
      <c r="L4136" s="1" t="s">
        <v>47</v>
      </c>
      <c r="M4136" s="1" t="s">
        <v>48</v>
      </c>
      <c r="N4136" s="1" t="s">
        <v>46</v>
      </c>
      <c r="O4136" s="1" t="s">
        <v>48</v>
      </c>
      <c r="P4136" s="1" t="s">
        <v>48</v>
      </c>
      <c r="Q4136" s="1" t="s">
        <v>48</v>
      </c>
      <c r="R4136" s="1" t="s">
        <v>48</v>
      </c>
      <c r="S4136" s="1" t="s">
        <v>48</v>
      </c>
      <c r="T4136" s="12" t="str">
        <f>IF(OR(VOZ_WHATSAPP[[#This Row],[Brinda argumentos coherentes a la objeción]]="No Cumple",VOZ_WHATSAPP[[#This Row],[Despliegue de Beneficios y/o consecuencias]]="No Cumple"),"Sin Negocio","Negocio")</f>
        <v>Negocio</v>
      </c>
      <c r="U4136" s="1" t="s">
        <v>48</v>
      </c>
      <c r="V4136" s="1" t="s">
        <v>48</v>
      </c>
      <c r="W4136" s="1" t="s">
        <v>48</v>
      </c>
      <c r="X4136" s="12" t="str">
        <f>IF(OR(VOZ_WHATSAPP[[#This Row],[Confirma Valor de pago]]="No Cumple",VOZ_WHATSAPP[[#This Row],[Confirma hora de pago]]="No Cumple",VOZ_WHATSAPP[[#This Row],[Confirma medio de pago]]="No Cumple"),"Sin Cierre","Cierre")</f>
        <v>Cierre</v>
      </c>
      <c r="Y4136" s="1" t="s">
        <v>48</v>
      </c>
      <c r="Z4136" s="1" t="s">
        <v>48</v>
      </c>
      <c r="AA4136" s="1" t="s">
        <v>54</v>
      </c>
      <c r="AB4136" s="1" t="s">
        <v>46</v>
      </c>
      <c r="AC4136" s="11" t="str">
        <f>IF(OR(VOZ_WHATSAPP[[#This Row],[La comunicación es asertiva, con respeto y evita maltrato]]="No Cumple",VOZ_WHATSAPP[[#This Row],[Cumple con las normativas legales]]="No Cumple"),"No Cumple","Cumple")</f>
        <v>No Cumple</v>
      </c>
      <c r="AD4136" s="1" t="s">
        <v>48</v>
      </c>
      <c r="AE4136" s="1" t="s">
        <v>3571</v>
      </c>
      <c r="AF4136" s="4">
        <v>0.96</v>
      </c>
      <c r="AG4136" s="4">
        <f>IF(AND(VOZ_WHATSAPP[[#This Row],[Estado Cierre]]="Sin Cierre",VOZ_WHATSAPP[[#This Row],[Nota Negocio]]="Sin Negocio"),VOZ_WHATSAPP[[#This Row],[Nota]]-24%,VOZ_WHATSAPP[[#This Row],[Nota]])</f>
        <v>0.96</v>
      </c>
      <c r="AH4136" s="8">
        <f>IF(VOZ_WHATSAPP[[#This Row],[Estado Legal]]="No Cumple",0,IF(VOZ_WHATSAPP[[#This Row],[Realiza lectura de guion Legal]]="No Cumple",VOZ_WHATSAPP[[#This Row],[Nota 2]]-50%,VOZ_WHATSAPP[[#This Row],[Nota 2]]))</f>
        <v>0</v>
      </c>
    </row>
    <row r="4137" spans="1:34" x14ac:dyDescent="0.25">
      <c r="A4137" s="2" t="str">
        <f>VOZ_WHATSAPP[[#This Row],[ID Asesor]]&amp;VOZ_WHATSAPP[[#This Row],[Fecha Monitoreo]]</f>
        <v>348945919</v>
      </c>
      <c r="B4137" s="2">
        <v>45919</v>
      </c>
      <c r="C4137" s="1" t="s">
        <v>50</v>
      </c>
      <c r="D4137" s="1">
        <v>3489</v>
      </c>
      <c r="E4137" s="2">
        <v>45919</v>
      </c>
      <c r="F4137" s="3">
        <v>0.72013888888888888</v>
      </c>
      <c r="G4137" s="1" t="s">
        <v>51</v>
      </c>
      <c r="H4137" s="1" t="s">
        <v>71</v>
      </c>
      <c r="I4137" s="1"/>
      <c r="J4137" s="1"/>
      <c r="K4137" s="1"/>
      <c r="L4137" s="1" t="s">
        <v>47</v>
      </c>
      <c r="M4137" s="1" t="s">
        <v>48</v>
      </c>
      <c r="N4137" s="1" t="s">
        <v>46</v>
      </c>
      <c r="O4137" s="1" t="s">
        <v>48</v>
      </c>
      <c r="P4137" s="1" t="s">
        <v>48</v>
      </c>
      <c r="Q4137" s="1" t="s">
        <v>48</v>
      </c>
      <c r="R4137" s="1" t="s">
        <v>48</v>
      </c>
      <c r="S4137" s="1" t="s">
        <v>48</v>
      </c>
      <c r="T4137" s="12" t="str">
        <f>IF(OR(VOZ_WHATSAPP[[#This Row],[Brinda argumentos coherentes a la objeción]]="No Cumple",VOZ_WHATSAPP[[#This Row],[Despliegue de Beneficios y/o consecuencias]]="No Cumple"),"Sin Negocio","Negocio")</f>
        <v>Negocio</v>
      </c>
      <c r="U4137" s="1" t="s">
        <v>48</v>
      </c>
      <c r="V4137" s="1" t="s">
        <v>48</v>
      </c>
      <c r="W4137" s="1" t="s">
        <v>48</v>
      </c>
      <c r="X4137" s="12" t="str">
        <f>IF(OR(VOZ_WHATSAPP[[#This Row],[Confirma Valor de pago]]="No Cumple",VOZ_WHATSAPP[[#This Row],[Confirma hora de pago]]="No Cumple",VOZ_WHATSAPP[[#This Row],[Confirma medio de pago]]="No Cumple"),"Sin Cierre","Cierre")</f>
        <v>Cierre</v>
      </c>
      <c r="Y4137" s="1" t="s">
        <v>48</v>
      </c>
      <c r="Z4137" s="1" t="s">
        <v>48</v>
      </c>
      <c r="AA4137" s="1" t="s">
        <v>54</v>
      </c>
      <c r="AB4137" s="1" t="s">
        <v>46</v>
      </c>
      <c r="AC4137" s="11" t="str">
        <f>IF(OR(VOZ_WHATSAPP[[#This Row],[La comunicación es asertiva, con respeto y evita maltrato]]="No Cumple",VOZ_WHATSAPP[[#This Row],[Cumple con las normativas legales]]="No Cumple"),"No Cumple","Cumple")</f>
        <v>No Cumple</v>
      </c>
      <c r="AD4137" s="1" t="s">
        <v>48</v>
      </c>
      <c r="AE4137" s="1" t="s">
        <v>3572</v>
      </c>
      <c r="AF4137" s="4">
        <v>0.96</v>
      </c>
      <c r="AG4137" s="4">
        <f>IF(AND(VOZ_WHATSAPP[[#This Row],[Estado Cierre]]="Sin Cierre",VOZ_WHATSAPP[[#This Row],[Nota Negocio]]="Sin Negocio"),VOZ_WHATSAPP[[#This Row],[Nota]]-24%,VOZ_WHATSAPP[[#This Row],[Nota]])</f>
        <v>0.96</v>
      </c>
      <c r="AH4137" s="8">
        <f>IF(VOZ_WHATSAPP[[#This Row],[Estado Legal]]="No Cumple",0,IF(VOZ_WHATSAPP[[#This Row],[Realiza lectura de guion Legal]]="No Cumple",VOZ_WHATSAPP[[#This Row],[Nota 2]]-50%,VOZ_WHATSAPP[[#This Row],[Nota 2]]))</f>
        <v>0</v>
      </c>
    </row>
    <row r="4138" spans="1:34" x14ac:dyDescent="0.25">
      <c r="A4138" s="2" t="str">
        <f>VOZ_WHATSAPP[[#This Row],[ID Asesor]]&amp;VOZ_WHATSAPP[[#This Row],[Fecha Monitoreo]]</f>
        <v>311645919</v>
      </c>
      <c r="B4138" s="2">
        <v>45919</v>
      </c>
      <c r="C4138" s="1" t="s">
        <v>50</v>
      </c>
      <c r="D4138" s="1">
        <v>3116</v>
      </c>
      <c r="E4138" s="2">
        <v>45919</v>
      </c>
      <c r="F4138" s="3">
        <v>0.54097222222222219</v>
      </c>
      <c r="G4138" s="1" t="s">
        <v>51</v>
      </c>
      <c r="H4138" s="1" t="s">
        <v>44</v>
      </c>
      <c r="I4138" s="1">
        <v>11009559</v>
      </c>
      <c r="J4138" s="1">
        <v>3023592782</v>
      </c>
      <c r="K4138" s="1" t="s">
        <v>49</v>
      </c>
      <c r="L4138" s="1" t="s">
        <v>46</v>
      </c>
      <c r="M4138" s="1" t="s">
        <v>46</v>
      </c>
      <c r="N4138" s="1" t="s">
        <v>46</v>
      </c>
      <c r="O4138" s="1" t="s">
        <v>46</v>
      </c>
      <c r="P4138" s="1" t="s">
        <v>46</v>
      </c>
      <c r="Q4138" s="1" t="s">
        <v>46</v>
      </c>
      <c r="R4138" s="1" t="s">
        <v>46</v>
      </c>
      <c r="S4138" s="1" t="s">
        <v>46</v>
      </c>
      <c r="T4138" s="12" t="str">
        <f>IF(OR(VOZ_WHATSAPP[[#This Row],[Brinda argumentos coherentes a la objeción]]="No Cumple",VOZ_WHATSAPP[[#This Row],[Despliegue de Beneficios y/o consecuencias]]="No Cumple"),"Sin Negocio","Negocio")</f>
        <v>Negocio</v>
      </c>
      <c r="U4138" s="1" t="s">
        <v>46</v>
      </c>
      <c r="V4138" s="1" t="s">
        <v>46</v>
      </c>
      <c r="W4138" s="1" t="s">
        <v>46</v>
      </c>
      <c r="X4138" s="12" t="str">
        <f>IF(OR(VOZ_WHATSAPP[[#This Row],[Confirma Valor de pago]]="No Cumple",VOZ_WHATSAPP[[#This Row],[Confirma hora de pago]]="No Cumple",VOZ_WHATSAPP[[#This Row],[Confirma medio de pago]]="No Cumple"),"Sin Cierre","Cierre")</f>
        <v>Cierre</v>
      </c>
      <c r="Y4138" s="1" t="s">
        <v>46</v>
      </c>
      <c r="Z4138" s="1" t="s">
        <v>46</v>
      </c>
      <c r="AA4138" s="1" t="s">
        <v>46</v>
      </c>
      <c r="AB4138" s="1" t="s">
        <v>46</v>
      </c>
      <c r="AC4138" s="11" t="str">
        <f>IF(OR(VOZ_WHATSAPP[[#This Row],[La comunicación es asertiva, con respeto y evita maltrato]]="No Cumple",VOZ_WHATSAPP[[#This Row],[Cumple con las normativas legales]]="No Cumple"),"No Cumple","Cumple")</f>
        <v>Cumple</v>
      </c>
      <c r="AD4138" s="1" t="s">
        <v>46</v>
      </c>
      <c r="AE4138" s="1" t="s">
        <v>53</v>
      </c>
      <c r="AF4138" s="4">
        <v>1</v>
      </c>
      <c r="AG4138" s="4">
        <f>IF(AND(VOZ_WHATSAPP[[#This Row],[Estado Cierre]]="Sin Cierre",VOZ_WHATSAPP[[#This Row],[Nota Negocio]]="Sin Negocio"),VOZ_WHATSAPP[[#This Row],[Nota]]-24%,VOZ_WHATSAPP[[#This Row],[Nota]])</f>
        <v>1</v>
      </c>
      <c r="AH4138" s="8">
        <f>IF(VOZ_WHATSAPP[[#This Row],[Estado Legal]]="No Cumple",0,IF(VOZ_WHATSAPP[[#This Row],[Realiza lectura de guion Legal]]="No Cumple",VOZ_WHATSAPP[[#This Row],[Nota 2]]-50%,VOZ_WHATSAPP[[#This Row],[Nota 2]]))</f>
        <v>1</v>
      </c>
    </row>
    <row r="4139" spans="1:34" x14ac:dyDescent="0.25">
      <c r="A4139" s="2" t="str">
        <f>VOZ_WHATSAPP[[#This Row],[ID Asesor]]&amp;VOZ_WHATSAPP[[#This Row],[Fecha Monitoreo]]</f>
        <v>366745919</v>
      </c>
      <c r="B4139" s="2">
        <v>45919</v>
      </c>
      <c r="C4139" s="1" t="s">
        <v>50</v>
      </c>
      <c r="D4139" s="1">
        <v>3667</v>
      </c>
      <c r="E4139" s="2">
        <v>45919</v>
      </c>
      <c r="F4139" s="3">
        <v>0.44722222222222224</v>
      </c>
      <c r="G4139" s="1" t="s">
        <v>43</v>
      </c>
      <c r="H4139" s="1" t="s">
        <v>71</v>
      </c>
      <c r="I4139" s="1"/>
      <c r="J4139" s="1"/>
      <c r="K4139" s="1"/>
      <c r="L4139" s="1" t="s">
        <v>46</v>
      </c>
      <c r="M4139" s="1" t="s">
        <v>46</v>
      </c>
      <c r="N4139" s="1" t="s">
        <v>46</v>
      </c>
      <c r="O4139" s="1" t="s">
        <v>46</v>
      </c>
      <c r="P4139" s="1" t="s">
        <v>46</v>
      </c>
      <c r="Q4139" s="1" t="s">
        <v>46</v>
      </c>
      <c r="R4139" s="1" t="s">
        <v>46</v>
      </c>
      <c r="S4139" s="1" t="s">
        <v>46</v>
      </c>
      <c r="T4139" s="12" t="str">
        <f>IF(OR(VOZ_WHATSAPP[[#This Row],[Brinda argumentos coherentes a la objeción]]="No Cumple",VOZ_WHATSAPP[[#This Row],[Despliegue de Beneficios y/o consecuencias]]="No Cumple"),"Sin Negocio","Negocio")</f>
        <v>Negocio</v>
      </c>
      <c r="U4139" s="1" t="s">
        <v>46</v>
      </c>
      <c r="V4139" s="1" t="s">
        <v>46</v>
      </c>
      <c r="W4139" s="1" t="s">
        <v>46</v>
      </c>
      <c r="X4139" s="12" t="str">
        <f>IF(OR(VOZ_WHATSAPP[[#This Row],[Confirma Valor de pago]]="No Cumple",VOZ_WHATSAPP[[#This Row],[Confirma hora de pago]]="No Cumple",VOZ_WHATSAPP[[#This Row],[Confirma medio de pago]]="No Cumple"),"Sin Cierre","Cierre")</f>
        <v>Cierre</v>
      </c>
      <c r="Y4139" s="1" t="s">
        <v>46</v>
      </c>
      <c r="Z4139" s="1" t="s">
        <v>46</v>
      </c>
      <c r="AA4139" s="1" t="s">
        <v>46</v>
      </c>
      <c r="AB4139" s="1" t="s">
        <v>46</v>
      </c>
      <c r="AC4139" s="11" t="str">
        <f>IF(OR(VOZ_WHATSAPP[[#This Row],[La comunicación es asertiva, con respeto y evita maltrato]]="No Cumple",VOZ_WHATSAPP[[#This Row],[Cumple con las normativas legales]]="No Cumple"),"No Cumple","Cumple")</f>
        <v>Cumple</v>
      </c>
      <c r="AD4139" s="1" t="s">
        <v>46</v>
      </c>
      <c r="AE4139" s="1" t="s">
        <v>79</v>
      </c>
      <c r="AF4139" s="4">
        <v>1</v>
      </c>
      <c r="AG4139" s="4">
        <f>IF(AND(VOZ_WHATSAPP[[#This Row],[Estado Cierre]]="Sin Cierre",VOZ_WHATSAPP[[#This Row],[Nota Negocio]]="Sin Negocio"),VOZ_WHATSAPP[[#This Row],[Nota]]-24%,VOZ_WHATSAPP[[#This Row],[Nota]])</f>
        <v>1</v>
      </c>
      <c r="AH4139" s="8">
        <f>IF(VOZ_WHATSAPP[[#This Row],[Estado Legal]]="No Cumple",0,IF(VOZ_WHATSAPP[[#This Row],[Realiza lectura de guion Legal]]="No Cumple",VOZ_WHATSAPP[[#This Row],[Nota 2]]-50%,VOZ_WHATSAPP[[#This Row],[Nota 2]]))</f>
        <v>1</v>
      </c>
    </row>
    <row r="4140" spans="1:34" x14ac:dyDescent="0.25">
      <c r="A4140" s="2" t="str">
        <f>VOZ_WHATSAPP[[#This Row],[ID Asesor]]&amp;VOZ_WHATSAPP[[#This Row],[Fecha Monitoreo]]</f>
        <v>402045919</v>
      </c>
      <c r="B4140" s="2">
        <v>45919</v>
      </c>
      <c r="C4140" s="1" t="s">
        <v>696</v>
      </c>
      <c r="D4140" s="1">
        <v>4020</v>
      </c>
      <c r="E4140" s="2">
        <v>45919</v>
      </c>
      <c r="F4140" s="3">
        <v>0.50555555555555554</v>
      </c>
      <c r="G4140" s="1" t="s">
        <v>51</v>
      </c>
      <c r="H4140" s="1" t="s">
        <v>44</v>
      </c>
      <c r="I4140" s="1">
        <v>610</v>
      </c>
      <c r="J4140" s="1">
        <v>3183389119</v>
      </c>
      <c r="K4140" s="1" t="s">
        <v>45</v>
      </c>
      <c r="L4140" s="1" t="s">
        <v>46</v>
      </c>
      <c r="M4140" s="1" t="s">
        <v>46</v>
      </c>
      <c r="N4140" s="1" t="s">
        <v>46</v>
      </c>
      <c r="O4140" s="1" t="s">
        <v>46</v>
      </c>
      <c r="P4140" s="1" t="s">
        <v>46</v>
      </c>
      <c r="Q4140" s="1" t="s">
        <v>46</v>
      </c>
      <c r="R4140" s="1" t="s">
        <v>48</v>
      </c>
      <c r="S4140" s="1" t="s">
        <v>48</v>
      </c>
      <c r="T4140" s="12" t="str">
        <f>IF(OR(VOZ_WHATSAPP[[#This Row],[Brinda argumentos coherentes a la objeción]]="No Cumple",VOZ_WHATSAPP[[#This Row],[Despliegue de Beneficios y/o consecuencias]]="No Cumple"),"Sin Negocio","Negocio")</f>
        <v>Negocio</v>
      </c>
      <c r="U4140" s="1" t="s">
        <v>48</v>
      </c>
      <c r="V4140" s="1" t="s">
        <v>48</v>
      </c>
      <c r="W4140" s="1" t="s">
        <v>48</v>
      </c>
      <c r="X4140" s="12" t="str">
        <f>IF(OR(VOZ_WHATSAPP[[#This Row],[Confirma Valor de pago]]="No Cumple",VOZ_WHATSAPP[[#This Row],[Confirma hora de pago]]="No Cumple",VOZ_WHATSAPP[[#This Row],[Confirma medio de pago]]="No Cumple"),"Sin Cierre","Cierre")</f>
        <v>Cierre</v>
      </c>
      <c r="Y4140" s="1" t="s">
        <v>54</v>
      </c>
      <c r="Z4140" s="1" t="s">
        <v>46</v>
      </c>
      <c r="AA4140" s="1" t="s">
        <v>46</v>
      </c>
      <c r="AB4140" s="1" t="s">
        <v>46</v>
      </c>
      <c r="AC4140" s="11" t="str">
        <f>IF(OR(VOZ_WHATSAPP[[#This Row],[La comunicación es asertiva, con respeto y evita maltrato]]="No Cumple",VOZ_WHATSAPP[[#This Row],[Cumple con las normativas legales]]="No Cumple"),"No Cumple","Cumple")</f>
        <v>Cumple</v>
      </c>
      <c r="AD4140" s="1" t="s">
        <v>46</v>
      </c>
      <c r="AE4140" s="1" t="s">
        <v>3573</v>
      </c>
      <c r="AF4140" s="4">
        <v>0.92</v>
      </c>
      <c r="AG4140" s="4">
        <f>IF(AND(VOZ_WHATSAPP[[#This Row],[Estado Cierre]]="Sin Cierre",VOZ_WHATSAPP[[#This Row],[Nota Negocio]]="Sin Negocio"),VOZ_WHATSAPP[[#This Row],[Nota]]-24%,VOZ_WHATSAPP[[#This Row],[Nota]])</f>
        <v>0.92</v>
      </c>
      <c r="AH4140" s="8">
        <f>IF(VOZ_WHATSAPP[[#This Row],[Estado Legal]]="No Cumple",0,IF(VOZ_WHATSAPP[[#This Row],[Realiza lectura de guion Legal]]="No Cumple",VOZ_WHATSAPP[[#This Row],[Nota 2]]-50%,VOZ_WHATSAPP[[#This Row],[Nota 2]]))</f>
        <v>0.92</v>
      </c>
    </row>
    <row r="4141" spans="1:34" x14ac:dyDescent="0.25">
      <c r="A4141" s="2" t="str">
        <f>VOZ_WHATSAPP[[#This Row],[ID Asesor]]&amp;VOZ_WHATSAPP[[#This Row],[Fecha Monitoreo]]</f>
        <v>402245919</v>
      </c>
      <c r="B4141" s="2">
        <v>45919</v>
      </c>
      <c r="C4141" s="1" t="s">
        <v>126</v>
      </c>
      <c r="D4141" s="1">
        <v>4022</v>
      </c>
      <c r="E4141" s="2">
        <v>45919</v>
      </c>
      <c r="F4141" s="3">
        <v>0.45555555555555555</v>
      </c>
      <c r="G4141" s="1" t="s">
        <v>51</v>
      </c>
      <c r="H4141" s="1" t="s">
        <v>44</v>
      </c>
      <c r="I4141" s="1">
        <v>612</v>
      </c>
      <c r="J4141" s="1">
        <v>3206331112</v>
      </c>
      <c r="K4141" s="1" t="s">
        <v>45</v>
      </c>
      <c r="L4141" s="1" t="s">
        <v>47</v>
      </c>
      <c r="M4141" s="1" t="s">
        <v>46</v>
      </c>
      <c r="N4141" s="1" t="s">
        <v>46</v>
      </c>
      <c r="O4141" s="1" t="s">
        <v>54</v>
      </c>
      <c r="P4141" s="1" t="s">
        <v>46</v>
      </c>
      <c r="Q4141" s="1" t="s">
        <v>46</v>
      </c>
      <c r="R4141" s="1" t="s">
        <v>46</v>
      </c>
      <c r="S4141" s="1" t="s">
        <v>46</v>
      </c>
      <c r="T4141" s="12" t="str">
        <f>IF(OR(VOZ_WHATSAPP[[#This Row],[Brinda argumentos coherentes a la objeción]]="No Cumple",VOZ_WHATSAPP[[#This Row],[Despliegue de Beneficios y/o consecuencias]]="No Cumple"),"Sin Negocio","Negocio")</f>
        <v>Negocio</v>
      </c>
      <c r="U4141" s="1" t="s">
        <v>48</v>
      </c>
      <c r="V4141" s="1" t="s">
        <v>48</v>
      </c>
      <c r="W4141" s="1" t="s">
        <v>48</v>
      </c>
      <c r="X4141" s="12" t="str">
        <f>IF(OR(VOZ_WHATSAPP[[#This Row],[Confirma Valor de pago]]="No Cumple",VOZ_WHATSAPP[[#This Row],[Confirma hora de pago]]="No Cumple",VOZ_WHATSAPP[[#This Row],[Confirma medio de pago]]="No Cumple"),"Sin Cierre","Cierre")</f>
        <v>Cierre</v>
      </c>
      <c r="Y4141" s="1" t="s">
        <v>46</v>
      </c>
      <c r="Z4141" s="1" t="s">
        <v>46</v>
      </c>
      <c r="AA4141" s="1" t="s">
        <v>46</v>
      </c>
      <c r="AB4141" s="1" t="s">
        <v>46</v>
      </c>
      <c r="AC4141" s="11" t="str">
        <f>IF(OR(VOZ_WHATSAPP[[#This Row],[La comunicación es asertiva, con respeto y evita maltrato]]="No Cumple",VOZ_WHATSAPP[[#This Row],[Cumple con las normativas legales]]="No Cumple"),"No Cumple","Cumple")</f>
        <v>Cumple</v>
      </c>
      <c r="AD4141" s="1" t="s">
        <v>46</v>
      </c>
      <c r="AE4141" s="1" t="s">
        <v>3574</v>
      </c>
      <c r="AF4141" s="4">
        <v>0.91</v>
      </c>
      <c r="AG4141" s="4">
        <f>IF(AND(VOZ_WHATSAPP[[#This Row],[Estado Cierre]]="Sin Cierre",VOZ_WHATSAPP[[#This Row],[Nota Negocio]]="Sin Negocio"),VOZ_WHATSAPP[[#This Row],[Nota]]-24%,VOZ_WHATSAPP[[#This Row],[Nota]])</f>
        <v>0.91</v>
      </c>
      <c r="AH4141" s="8">
        <f>IF(VOZ_WHATSAPP[[#This Row],[Estado Legal]]="No Cumple",0,IF(VOZ_WHATSAPP[[#This Row],[Realiza lectura de guion Legal]]="No Cumple",VOZ_WHATSAPP[[#This Row],[Nota 2]]-50%,VOZ_WHATSAPP[[#This Row],[Nota 2]]))</f>
        <v>0.91</v>
      </c>
    </row>
    <row r="4142" spans="1:34" x14ac:dyDescent="0.25">
      <c r="A4142" s="2" t="str">
        <f>VOZ_WHATSAPP[[#This Row],[ID Asesor]]&amp;VOZ_WHATSAPP[[#This Row],[Fecha Monitoreo]]</f>
        <v>407845919</v>
      </c>
      <c r="B4142" s="2">
        <v>45919</v>
      </c>
      <c r="C4142" s="1" t="s">
        <v>126</v>
      </c>
      <c r="D4142" s="1">
        <v>4078</v>
      </c>
      <c r="E4142" s="2">
        <v>45919</v>
      </c>
      <c r="F4142" s="3">
        <v>0.55902777777777779</v>
      </c>
      <c r="G4142" s="1" t="s">
        <v>51</v>
      </c>
      <c r="H4142" s="1" t="s">
        <v>44</v>
      </c>
      <c r="I4142" s="1">
        <v>618</v>
      </c>
      <c r="J4142" s="1">
        <v>3215620305</v>
      </c>
      <c r="K4142" s="1" t="s">
        <v>45</v>
      </c>
      <c r="L4142" s="1" t="s">
        <v>46</v>
      </c>
      <c r="M4142" s="1" t="s">
        <v>46</v>
      </c>
      <c r="N4142" s="1" t="s">
        <v>46</v>
      </c>
      <c r="O4142" s="1" t="s">
        <v>54</v>
      </c>
      <c r="P4142" s="1" t="s">
        <v>46</v>
      </c>
      <c r="Q4142" s="1" t="s">
        <v>46</v>
      </c>
      <c r="R4142" s="1" t="s">
        <v>46</v>
      </c>
      <c r="S4142" s="1" t="s">
        <v>46</v>
      </c>
      <c r="T4142" s="12" t="str">
        <f>IF(OR(VOZ_WHATSAPP[[#This Row],[Brinda argumentos coherentes a la objeción]]="No Cumple",VOZ_WHATSAPP[[#This Row],[Despliegue de Beneficios y/o consecuencias]]="No Cumple"),"Sin Negocio","Negocio")</f>
        <v>Negocio</v>
      </c>
      <c r="U4142" s="1" t="s">
        <v>46</v>
      </c>
      <c r="V4142" s="1" t="s">
        <v>46</v>
      </c>
      <c r="W4142" s="1" t="s">
        <v>46</v>
      </c>
      <c r="X4142" s="12" t="str">
        <f>IF(OR(VOZ_WHATSAPP[[#This Row],[Confirma Valor de pago]]="No Cumple",VOZ_WHATSAPP[[#This Row],[Confirma hora de pago]]="No Cumple",VOZ_WHATSAPP[[#This Row],[Confirma medio de pago]]="No Cumple"),"Sin Cierre","Cierre")</f>
        <v>Cierre</v>
      </c>
      <c r="Y4142" s="1" t="s">
        <v>46</v>
      </c>
      <c r="Z4142" s="1" t="s">
        <v>46</v>
      </c>
      <c r="AA4142" s="1" t="s">
        <v>46</v>
      </c>
      <c r="AB4142" s="1" t="s">
        <v>46</v>
      </c>
      <c r="AC4142" s="11" t="str">
        <f>IF(OR(VOZ_WHATSAPP[[#This Row],[La comunicación es asertiva, con respeto y evita maltrato]]="No Cumple",VOZ_WHATSAPP[[#This Row],[Cumple con las normativas legales]]="No Cumple"),"No Cumple","Cumple")</f>
        <v>Cumple</v>
      </c>
      <c r="AD4142" s="1" t="s">
        <v>46</v>
      </c>
      <c r="AE4142" s="1" t="s">
        <v>3575</v>
      </c>
      <c r="AF4142" s="4">
        <v>0.95</v>
      </c>
      <c r="AG4142" s="4">
        <f>IF(AND(VOZ_WHATSAPP[[#This Row],[Estado Cierre]]="Sin Cierre",VOZ_WHATSAPP[[#This Row],[Nota Negocio]]="Sin Negocio"),VOZ_WHATSAPP[[#This Row],[Nota]]-24%,VOZ_WHATSAPP[[#This Row],[Nota]])</f>
        <v>0.95</v>
      </c>
      <c r="AH4142" s="8">
        <f>IF(VOZ_WHATSAPP[[#This Row],[Estado Legal]]="No Cumple",0,IF(VOZ_WHATSAPP[[#This Row],[Realiza lectura de guion Legal]]="No Cumple",VOZ_WHATSAPP[[#This Row],[Nota 2]]-50%,VOZ_WHATSAPP[[#This Row],[Nota 2]]))</f>
        <v>0.95</v>
      </c>
    </row>
    <row r="4143" spans="1:34" x14ac:dyDescent="0.25">
      <c r="A4143" s="2" t="str">
        <f>VOZ_WHATSAPP[[#This Row],[ID Asesor]]&amp;VOZ_WHATSAPP[[#This Row],[Fecha Monitoreo]]</f>
        <v>409245919</v>
      </c>
      <c r="B4143" s="2">
        <v>45919</v>
      </c>
      <c r="C4143" s="1" t="s">
        <v>126</v>
      </c>
      <c r="D4143" s="1">
        <v>4092</v>
      </c>
      <c r="E4143" s="2">
        <v>45919</v>
      </c>
      <c r="F4143" s="3">
        <v>0.47291666666666665</v>
      </c>
      <c r="G4143" s="1" t="s">
        <v>51</v>
      </c>
      <c r="H4143" s="1" t="s">
        <v>44</v>
      </c>
      <c r="I4143" s="1">
        <v>627</v>
      </c>
      <c r="J4143" s="1">
        <v>3185843393</v>
      </c>
      <c r="K4143" s="1" t="s">
        <v>45</v>
      </c>
      <c r="L4143" s="1" t="s">
        <v>46</v>
      </c>
      <c r="M4143" s="1" t="s">
        <v>46</v>
      </c>
      <c r="N4143" s="1" t="s">
        <v>46</v>
      </c>
      <c r="O4143" s="1" t="s">
        <v>46</v>
      </c>
      <c r="P4143" s="1" t="s">
        <v>46</v>
      </c>
      <c r="Q4143" s="1" t="s">
        <v>46</v>
      </c>
      <c r="R4143" s="1" t="s">
        <v>46</v>
      </c>
      <c r="S4143" s="1" t="s">
        <v>46</v>
      </c>
      <c r="T4143" s="12" t="str">
        <f>IF(OR(VOZ_WHATSAPP[[#This Row],[Brinda argumentos coherentes a la objeción]]="No Cumple",VOZ_WHATSAPP[[#This Row],[Despliegue de Beneficios y/o consecuencias]]="No Cumple"),"Sin Negocio","Negocio")</f>
        <v>Negocio</v>
      </c>
      <c r="U4143" s="1" t="s">
        <v>46</v>
      </c>
      <c r="V4143" s="1" t="s">
        <v>46</v>
      </c>
      <c r="W4143" s="1" t="s">
        <v>46</v>
      </c>
      <c r="X4143" s="12" t="str">
        <f>IF(OR(VOZ_WHATSAPP[[#This Row],[Confirma Valor de pago]]="No Cumple",VOZ_WHATSAPP[[#This Row],[Confirma hora de pago]]="No Cumple",VOZ_WHATSAPP[[#This Row],[Confirma medio de pago]]="No Cumple"),"Sin Cierre","Cierre")</f>
        <v>Cierre</v>
      </c>
      <c r="Y4143" s="1" t="s">
        <v>46</v>
      </c>
      <c r="Z4143" s="1" t="s">
        <v>46</v>
      </c>
      <c r="AA4143" s="1" t="s">
        <v>46</v>
      </c>
      <c r="AB4143" s="1" t="s">
        <v>46</v>
      </c>
      <c r="AC4143" s="11" t="str">
        <f>IF(OR(VOZ_WHATSAPP[[#This Row],[La comunicación es asertiva, con respeto y evita maltrato]]="No Cumple",VOZ_WHATSAPP[[#This Row],[Cumple con las normativas legales]]="No Cumple"),"No Cumple","Cumple")</f>
        <v>Cumple</v>
      </c>
      <c r="AD4143" s="1" t="s">
        <v>46</v>
      </c>
      <c r="AE4143" s="1" t="s">
        <v>131</v>
      </c>
      <c r="AF4143" s="4">
        <v>1</v>
      </c>
      <c r="AG4143" s="4">
        <f>IF(AND(VOZ_WHATSAPP[[#This Row],[Estado Cierre]]="Sin Cierre",VOZ_WHATSAPP[[#This Row],[Nota Negocio]]="Sin Negocio"),VOZ_WHATSAPP[[#This Row],[Nota]]-24%,VOZ_WHATSAPP[[#This Row],[Nota]])</f>
        <v>1</v>
      </c>
      <c r="AH4143" s="8">
        <f>IF(VOZ_WHATSAPP[[#This Row],[Estado Legal]]="No Cumple",0,IF(VOZ_WHATSAPP[[#This Row],[Realiza lectura de guion Legal]]="No Cumple",VOZ_WHATSAPP[[#This Row],[Nota 2]]-50%,VOZ_WHATSAPP[[#This Row],[Nota 2]]))</f>
        <v>1</v>
      </c>
    </row>
    <row r="4144" spans="1:34" x14ac:dyDescent="0.25">
      <c r="A4144" s="2" t="str">
        <f>VOZ_WHATSAPP[[#This Row],[ID Asesor]]&amp;VOZ_WHATSAPP[[#This Row],[Fecha Monitoreo]]</f>
        <v>413045919</v>
      </c>
      <c r="B4144" s="2">
        <v>45919</v>
      </c>
      <c r="C4144" s="1" t="s">
        <v>696</v>
      </c>
      <c r="D4144" s="1">
        <v>4130</v>
      </c>
      <c r="E4144" s="2">
        <v>45919</v>
      </c>
      <c r="F4144" s="3">
        <v>0.44513888888888886</v>
      </c>
      <c r="G4144" s="1" t="s">
        <v>80</v>
      </c>
      <c r="H4144" s="1" t="s">
        <v>44</v>
      </c>
      <c r="I4144" s="1">
        <v>422</v>
      </c>
      <c r="J4144" s="1">
        <v>3163641127</v>
      </c>
      <c r="K4144" s="1" t="s">
        <v>45</v>
      </c>
      <c r="L4144" s="1" t="s">
        <v>46</v>
      </c>
      <c r="M4144" s="1" t="s">
        <v>46</v>
      </c>
      <c r="N4144" s="1" t="s">
        <v>46</v>
      </c>
      <c r="O4144" s="1" t="s">
        <v>46</v>
      </c>
      <c r="P4144" s="1" t="s">
        <v>46</v>
      </c>
      <c r="Q4144" s="1" t="s">
        <v>46</v>
      </c>
      <c r="R4144" s="1" t="s">
        <v>46</v>
      </c>
      <c r="S4144" s="1" t="s">
        <v>46</v>
      </c>
      <c r="T4144" s="12" t="str">
        <f>IF(OR(VOZ_WHATSAPP[[#This Row],[Brinda argumentos coherentes a la objeción]]="No Cumple",VOZ_WHATSAPP[[#This Row],[Despliegue de Beneficios y/o consecuencias]]="No Cumple"),"Sin Negocio","Negocio")</f>
        <v>Negocio</v>
      </c>
      <c r="U4144" s="1" t="s">
        <v>48</v>
      </c>
      <c r="V4144" s="1" t="s">
        <v>48</v>
      </c>
      <c r="W4144" s="1" t="s">
        <v>48</v>
      </c>
      <c r="X4144" s="12" t="str">
        <f>IF(OR(VOZ_WHATSAPP[[#This Row],[Confirma Valor de pago]]="No Cumple",VOZ_WHATSAPP[[#This Row],[Confirma hora de pago]]="No Cumple",VOZ_WHATSAPP[[#This Row],[Confirma medio de pago]]="No Cumple"),"Sin Cierre","Cierre")</f>
        <v>Cierre</v>
      </c>
      <c r="Y4144" s="1" t="s">
        <v>46</v>
      </c>
      <c r="Z4144" s="1" t="s">
        <v>54</v>
      </c>
      <c r="AA4144" s="1" t="s">
        <v>46</v>
      </c>
      <c r="AB4144" s="1" t="s">
        <v>46</v>
      </c>
      <c r="AC4144" s="11" t="str">
        <f>IF(OR(VOZ_WHATSAPP[[#This Row],[La comunicación es asertiva, con respeto y evita maltrato]]="No Cumple",VOZ_WHATSAPP[[#This Row],[Cumple con las normativas legales]]="No Cumple"),"No Cumple","Cumple")</f>
        <v>Cumple</v>
      </c>
      <c r="AD4144" s="1" t="s">
        <v>46</v>
      </c>
      <c r="AE4144" s="1" t="s">
        <v>3576</v>
      </c>
      <c r="AF4144" s="4">
        <v>0.85</v>
      </c>
      <c r="AG4144" s="4">
        <f>IF(AND(VOZ_WHATSAPP[[#This Row],[Estado Cierre]]="Sin Cierre",VOZ_WHATSAPP[[#This Row],[Nota Negocio]]="Sin Negocio"),VOZ_WHATSAPP[[#This Row],[Nota]]-24%,VOZ_WHATSAPP[[#This Row],[Nota]])</f>
        <v>0.85</v>
      </c>
      <c r="AH4144" s="8">
        <f>IF(VOZ_WHATSAPP[[#This Row],[Estado Legal]]="No Cumple",0,IF(VOZ_WHATSAPP[[#This Row],[Realiza lectura de guion Legal]]="No Cumple",VOZ_WHATSAPP[[#This Row],[Nota 2]]-50%,VOZ_WHATSAPP[[#This Row],[Nota 2]]))</f>
        <v>0.85</v>
      </c>
    </row>
    <row r="4145" spans="1:34" x14ac:dyDescent="0.25">
      <c r="A4145" s="2" t="str">
        <f>VOZ_WHATSAPP[[#This Row],[ID Asesor]]&amp;VOZ_WHATSAPP[[#This Row],[Fecha Monitoreo]]</f>
        <v>408845919</v>
      </c>
      <c r="B4145" s="2">
        <v>45919</v>
      </c>
      <c r="C4145" s="1" t="s">
        <v>126</v>
      </c>
      <c r="D4145" s="1">
        <v>4088</v>
      </c>
      <c r="E4145" s="2">
        <v>45919</v>
      </c>
      <c r="F4145" s="3">
        <v>0.43958333333333333</v>
      </c>
      <c r="G4145" s="1" t="s">
        <v>51</v>
      </c>
      <c r="H4145" s="1" t="s">
        <v>44</v>
      </c>
      <c r="I4145" s="1">
        <v>623</v>
      </c>
      <c r="J4145" s="1">
        <v>3216284470</v>
      </c>
      <c r="K4145" s="1" t="s">
        <v>45</v>
      </c>
      <c r="L4145" s="1" t="s">
        <v>46</v>
      </c>
      <c r="M4145" s="1" t="s">
        <v>46</v>
      </c>
      <c r="N4145" s="1" t="s">
        <v>47</v>
      </c>
      <c r="O4145" s="1" t="s">
        <v>54</v>
      </c>
      <c r="P4145" s="1" t="s">
        <v>54</v>
      </c>
      <c r="Q4145" s="1" t="s">
        <v>46</v>
      </c>
      <c r="R4145" s="1" t="s">
        <v>46</v>
      </c>
      <c r="S4145" s="1" t="s">
        <v>46</v>
      </c>
      <c r="T4145" s="12" t="str">
        <f>IF(OR(VOZ_WHATSAPP[[#This Row],[Brinda argumentos coherentes a la objeción]]="No Cumple",VOZ_WHATSAPP[[#This Row],[Despliegue de Beneficios y/o consecuencias]]="No Cumple"),"Sin Negocio","Negocio")</f>
        <v>Negocio</v>
      </c>
      <c r="U4145" s="1" t="s">
        <v>48</v>
      </c>
      <c r="V4145" s="1" t="s">
        <v>48</v>
      </c>
      <c r="W4145" s="1" t="s">
        <v>48</v>
      </c>
      <c r="X4145" s="12" t="str">
        <f>IF(OR(VOZ_WHATSAPP[[#This Row],[Confirma Valor de pago]]="No Cumple",VOZ_WHATSAPP[[#This Row],[Confirma hora de pago]]="No Cumple",VOZ_WHATSAPP[[#This Row],[Confirma medio de pago]]="No Cumple"),"Sin Cierre","Cierre")</f>
        <v>Cierre</v>
      </c>
      <c r="Y4145" s="1" t="s">
        <v>46</v>
      </c>
      <c r="Z4145" s="1" t="s">
        <v>46</v>
      </c>
      <c r="AA4145" s="1" t="s">
        <v>46</v>
      </c>
      <c r="AB4145" s="1" t="s">
        <v>46</v>
      </c>
      <c r="AC4145" s="11" t="str">
        <f>IF(OR(VOZ_WHATSAPP[[#This Row],[La comunicación es asertiva, con respeto y evita maltrato]]="No Cumple",VOZ_WHATSAPP[[#This Row],[Cumple con las normativas legales]]="No Cumple"),"No Cumple","Cumple")</f>
        <v>Cumple</v>
      </c>
      <c r="AD4145" s="1" t="s">
        <v>46</v>
      </c>
      <c r="AE4145" s="1" t="s">
        <v>3577</v>
      </c>
      <c r="AF4145" s="4">
        <v>0.85</v>
      </c>
      <c r="AG4145" s="4">
        <f>IF(AND(VOZ_WHATSAPP[[#This Row],[Estado Cierre]]="Sin Cierre",VOZ_WHATSAPP[[#This Row],[Nota Negocio]]="Sin Negocio"),VOZ_WHATSAPP[[#This Row],[Nota]]-24%,VOZ_WHATSAPP[[#This Row],[Nota]])</f>
        <v>0.85</v>
      </c>
      <c r="AH4145" s="8">
        <f>IF(VOZ_WHATSAPP[[#This Row],[Estado Legal]]="No Cumple",0,IF(VOZ_WHATSAPP[[#This Row],[Realiza lectura de guion Legal]]="No Cumple",VOZ_WHATSAPP[[#This Row],[Nota 2]]-50%,VOZ_WHATSAPP[[#This Row],[Nota 2]]))</f>
        <v>0.85</v>
      </c>
    </row>
    <row r="4146" spans="1:34" x14ac:dyDescent="0.25">
      <c r="A4146" s="2" t="str">
        <f>VOZ_WHATSAPP[[#This Row],[ID Asesor]]&amp;VOZ_WHATSAPP[[#This Row],[Fecha Monitoreo]]</f>
        <v>412145919</v>
      </c>
      <c r="B4146" s="2">
        <v>45919</v>
      </c>
      <c r="C4146" s="1" t="s">
        <v>696</v>
      </c>
      <c r="D4146" s="1">
        <v>4121</v>
      </c>
      <c r="E4146" s="2">
        <v>45919</v>
      </c>
      <c r="F4146" s="3">
        <v>0.50902777777777775</v>
      </c>
      <c r="G4146" s="1" t="s">
        <v>80</v>
      </c>
      <c r="H4146" s="1" t="s">
        <v>44</v>
      </c>
      <c r="I4146" s="1">
        <v>583</v>
      </c>
      <c r="J4146" s="1">
        <v>3014099714</v>
      </c>
      <c r="K4146" s="1" t="s">
        <v>45</v>
      </c>
      <c r="L4146" s="1" t="s">
        <v>46</v>
      </c>
      <c r="M4146" s="1" t="s">
        <v>46</v>
      </c>
      <c r="N4146" s="1" t="s">
        <v>46</v>
      </c>
      <c r="O4146" s="1" t="s">
        <v>46</v>
      </c>
      <c r="P4146" s="1" t="s">
        <v>46</v>
      </c>
      <c r="Q4146" s="1" t="s">
        <v>48</v>
      </c>
      <c r="R4146" s="1" t="s">
        <v>48</v>
      </c>
      <c r="S4146" s="1" t="s">
        <v>47</v>
      </c>
      <c r="T4146" s="12" t="str">
        <f>IF(OR(VOZ_WHATSAPP[[#This Row],[Brinda argumentos coherentes a la objeción]]="No Cumple",VOZ_WHATSAPP[[#This Row],[Despliegue de Beneficios y/o consecuencias]]="No Cumple"),"Sin Negocio","Negocio")</f>
        <v>Sin Negocio</v>
      </c>
      <c r="U4146" s="1" t="s">
        <v>46</v>
      </c>
      <c r="V4146" s="1" t="s">
        <v>46</v>
      </c>
      <c r="W4146" s="1" t="s">
        <v>46</v>
      </c>
      <c r="X4146" s="12" t="str">
        <f>IF(OR(VOZ_WHATSAPP[[#This Row],[Confirma Valor de pago]]="No Cumple",VOZ_WHATSAPP[[#This Row],[Confirma hora de pago]]="No Cumple",VOZ_WHATSAPP[[#This Row],[Confirma medio de pago]]="No Cumple"),"Sin Cierre","Cierre")</f>
        <v>Cierre</v>
      </c>
      <c r="Y4146" s="1" t="s">
        <v>46</v>
      </c>
      <c r="Z4146" s="1" t="s">
        <v>46</v>
      </c>
      <c r="AA4146" s="1" t="s">
        <v>46</v>
      </c>
      <c r="AB4146" s="1" t="s">
        <v>46</v>
      </c>
      <c r="AC4146" s="11" t="str">
        <f>IF(OR(VOZ_WHATSAPP[[#This Row],[La comunicación es asertiva, con respeto y evita maltrato]]="No Cumple",VOZ_WHATSAPP[[#This Row],[Cumple con las normativas legales]]="No Cumple"),"No Cumple","Cumple")</f>
        <v>Cumple</v>
      </c>
      <c r="AD4146" s="1" t="s">
        <v>46</v>
      </c>
      <c r="AE4146" s="1" t="s">
        <v>3578</v>
      </c>
      <c r="AF4146" s="4">
        <v>0.9</v>
      </c>
      <c r="AG4146" s="4">
        <f>IF(AND(VOZ_WHATSAPP[[#This Row],[Estado Cierre]]="Sin Cierre",VOZ_WHATSAPP[[#This Row],[Nota Negocio]]="Sin Negocio"),VOZ_WHATSAPP[[#This Row],[Nota]]-24%,VOZ_WHATSAPP[[#This Row],[Nota]])</f>
        <v>0.9</v>
      </c>
      <c r="AH4146" s="8">
        <f>IF(VOZ_WHATSAPP[[#This Row],[Estado Legal]]="No Cumple",0,IF(VOZ_WHATSAPP[[#This Row],[Realiza lectura de guion Legal]]="No Cumple",VOZ_WHATSAPP[[#This Row],[Nota 2]]-50%,VOZ_WHATSAPP[[#This Row],[Nota 2]]))</f>
        <v>0.9</v>
      </c>
    </row>
    <row r="4147" spans="1:34" x14ac:dyDescent="0.25">
      <c r="A4147" s="2" t="str">
        <f>VOZ_WHATSAPP[[#This Row],[ID Asesor]]&amp;VOZ_WHATSAPP[[#This Row],[Fecha Monitoreo]]</f>
        <v>366545919</v>
      </c>
      <c r="B4147" s="2">
        <v>45919</v>
      </c>
      <c r="C4147" s="1" t="s">
        <v>50</v>
      </c>
      <c r="D4147" s="1">
        <v>3665</v>
      </c>
      <c r="E4147" s="2">
        <v>45919</v>
      </c>
      <c r="F4147" s="3">
        <v>0.44444444444444442</v>
      </c>
      <c r="G4147" s="1" t="s">
        <v>43</v>
      </c>
      <c r="H4147" s="1" t="s">
        <v>44</v>
      </c>
      <c r="I4147" s="1">
        <v>1111</v>
      </c>
      <c r="J4147" s="1">
        <v>3146490475</v>
      </c>
      <c r="K4147" s="1" t="s">
        <v>49</v>
      </c>
      <c r="L4147" s="1" t="s">
        <v>46</v>
      </c>
      <c r="M4147" s="1" t="s">
        <v>46</v>
      </c>
      <c r="N4147" s="1" t="s">
        <v>46</v>
      </c>
      <c r="O4147" s="1" t="s">
        <v>54</v>
      </c>
      <c r="P4147" s="1" t="s">
        <v>46</v>
      </c>
      <c r="Q4147" s="1" t="s">
        <v>46</v>
      </c>
      <c r="R4147" s="1" t="s">
        <v>46</v>
      </c>
      <c r="S4147" s="1" t="s">
        <v>47</v>
      </c>
      <c r="T4147" s="12" t="str">
        <f>IF(OR(VOZ_WHATSAPP[[#This Row],[Brinda argumentos coherentes a la objeción]]="No Cumple",VOZ_WHATSAPP[[#This Row],[Despliegue de Beneficios y/o consecuencias]]="No Cumple"),"Sin Negocio","Negocio")</f>
        <v>Sin Negocio</v>
      </c>
      <c r="U4147" s="1" t="s">
        <v>46</v>
      </c>
      <c r="V4147" s="1" t="s">
        <v>46</v>
      </c>
      <c r="W4147" s="1" t="s">
        <v>46</v>
      </c>
      <c r="X4147" s="12" t="str">
        <f>IF(OR(VOZ_WHATSAPP[[#This Row],[Confirma Valor de pago]]="No Cumple",VOZ_WHATSAPP[[#This Row],[Confirma hora de pago]]="No Cumple",VOZ_WHATSAPP[[#This Row],[Confirma medio de pago]]="No Cumple"),"Sin Cierre","Cierre")</f>
        <v>Cierre</v>
      </c>
      <c r="Y4147" s="1" t="s">
        <v>46</v>
      </c>
      <c r="Z4147" s="1" t="s">
        <v>54</v>
      </c>
      <c r="AA4147" s="1" t="s">
        <v>46</v>
      </c>
      <c r="AB4147" s="1" t="s">
        <v>54</v>
      </c>
      <c r="AC4147" s="11" t="str">
        <f>IF(OR(VOZ_WHATSAPP[[#This Row],[La comunicación es asertiva, con respeto y evita maltrato]]="No Cumple",VOZ_WHATSAPP[[#This Row],[Cumple con las normativas legales]]="No Cumple"),"No Cumple","Cumple")</f>
        <v>No Cumple</v>
      </c>
      <c r="AD4147" s="1" t="s">
        <v>46</v>
      </c>
      <c r="AE4147" s="1" t="s">
        <v>3579</v>
      </c>
      <c r="AF4147" s="4">
        <v>0.7</v>
      </c>
      <c r="AG4147" s="4">
        <f>IF(AND(VOZ_WHATSAPP[[#This Row],[Estado Cierre]]="Sin Cierre",VOZ_WHATSAPP[[#This Row],[Nota Negocio]]="Sin Negocio"),VOZ_WHATSAPP[[#This Row],[Nota]]-24%,VOZ_WHATSAPP[[#This Row],[Nota]])</f>
        <v>0.7</v>
      </c>
      <c r="AH4147" s="8">
        <f>IF(VOZ_WHATSAPP[[#This Row],[Estado Legal]]="No Cumple",0,IF(VOZ_WHATSAPP[[#This Row],[Realiza lectura de guion Legal]]="No Cumple",VOZ_WHATSAPP[[#This Row],[Nota 2]]-50%,VOZ_WHATSAPP[[#This Row],[Nota 2]]))</f>
        <v>0</v>
      </c>
    </row>
    <row r="4148" spans="1:34" x14ac:dyDescent="0.25">
      <c r="A4148" s="2" t="str">
        <f>VOZ_WHATSAPP[[#This Row],[ID Asesor]]&amp;VOZ_WHATSAPP[[#This Row],[Fecha Monitoreo]]</f>
        <v>359945919</v>
      </c>
      <c r="B4148" s="2">
        <v>45919</v>
      </c>
      <c r="C4148" s="1" t="s">
        <v>696</v>
      </c>
      <c r="D4148" s="1">
        <v>3599</v>
      </c>
      <c r="E4148" s="2">
        <v>45919</v>
      </c>
      <c r="F4148" s="3">
        <v>0.60069444444444442</v>
      </c>
      <c r="G4148" s="1" t="s">
        <v>51</v>
      </c>
      <c r="H4148" s="1" t="s">
        <v>44</v>
      </c>
      <c r="I4148" s="1">
        <v>1123</v>
      </c>
      <c r="J4148" s="1">
        <v>3186162622</v>
      </c>
      <c r="K4148" s="1" t="s">
        <v>45</v>
      </c>
      <c r="L4148" s="1" t="s">
        <v>46</v>
      </c>
      <c r="M4148" s="1" t="s">
        <v>48</v>
      </c>
      <c r="N4148" s="1" t="s">
        <v>46</v>
      </c>
      <c r="O4148" s="1" t="s">
        <v>46</v>
      </c>
      <c r="P4148" s="1" t="s">
        <v>46</v>
      </c>
      <c r="Q4148" s="1" t="s">
        <v>46</v>
      </c>
      <c r="R4148" s="1" t="s">
        <v>46</v>
      </c>
      <c r="S4148" s="1" t="s">
        <v>46</v>
      </c>
      <c r="T4148" s="12" t="str">
        <f>IF(OR(VOZ_WHATSAPP[[#This Row],[Brinda argumentos coherentes a la objeción]]="No Cumple",VOZ_WHATSAPP[[#This Row],[Despliegue de Beneficios y/o consecuencias]]="No Cumple"),"Sin Negocio","Negocio")</f>
        <v>Negocio</v>
      </c>
      <c r="U4148" s="1" t="s">
        <v>48</v>
      </c>
      <c r="V4148" s="1" t="s">
        <v>48</v>
      </c>
      <c r="W4148" s="1" t="s">
        <v>48</v>
      </c>
      <c r="X4148" s="12" t="str">
        <f>IF(OR(VOZ_WHATSAPP[[#This Row],[Confirma Valor de pago]]="No Cumple",VOZ_WHATSAPP[[#This Row],[Confirma hora de pago]]="No Cumple",VOZ_WHATSAPP[[#This Row],[Confirma medio de pago]]="No Cumple"),"Sin Cierre","Cierre")</f>
        <v>Cierre</v>
      </c>
      <c r="Y4148" s="1" t="s">
        <v>48</v>
      </c>
      <c r="Z4148" s="1" t="s">
        <v>46</v>
      </c>
      <c r="AA4148" s="1" t="s">
        <v>46</v>
      </c>
      <c r="AB4148" s="1" t="s">
        <v>46</v>
      </c>
      <c r="AC4148" s="11" t="str">
        <f>IF(OR(VOZ_WHATSAPP[[#This Row],[La comunicación es asertiva, con respeto y evita maltrato]]="No Cumple",VOZ_WHATSAPP[[#This Row],[Cumple con las normativas legales]]="No Cumple"),"No Cumple","Cumple")</f>
        <v>Cumple</v>
      </c>
      <c r="AD4148" s="1" t="s">
        <v>46</v>
      </c>
      <c r="AE4148" s="1" t="s">
        <v>2558</v>
      </c>
      <c r="AF4148" s="4">
        <v>1</v>
      </c>
      <c r="AG4148" s="4">
        <f>IF(AND(VOZ_WHATSAPP[[#This Row],[Estado Cierre]]="Sin Cierre",VOZ_WHATSAPP[[#This Row],[Nota Negocio]]="Sin Negocio"),VOZ_WHATSAPP[[#This Row],[Nota]]-24%,VOZ_WHATSAPP[[#This Row],[Nota]])</f>
        <v>1</v>
      </c>
      <c r="AH4148" s="8">
        <f>IF(VOZ_WHATSAPP[[#This Row],[Estado Legal]]="No Cumple",0,IF(VOZ_WHATSAPP[[#This Row],[Realiza lectura de guion Legal]]="No Cumple",VOZ_WHATSAPP[[#This Row],[Nota 2]]-50%,VOZ_WHATSAPP[[#This Row],[Nota 2]]))</f>
        <v>1</v>
      </c>
    </row>
    <row r="4149" spans="1:34" x14ac:dyDescent="0.25">
      <c r="A4149" s="2" t="str">
        <f>VOZ_WHATSAPP[[#This Row],[ID Asesor]]&amp;VOZ_WHATSAPP[[#This Row],[Fecha Monitoreo]]</f>
        <v>412245919</v>
      </c>
      <c r="B4149" s="2">
        <v>45919</v>
      </c>
      <c r="C4149" s="1" t="s">
        <v>126</v>
      </c>
      <c r="D4149" s="1">
        <v>4122</v>
      </c>
      <c r="E4149" s="2">
        <v>45919</v>
      </c>
      <c r="F4149" s="3">
        <v>0.36388888888888887</v>
      </c>
      <c r="G4149" s="1" t="s">
        <v>80</v>
      </c>
      <c r="H4149" s="1" t="s">
        <v>44</v>
      </c>
      <c r="I4149" s="1">
        <v>424</v>
      </c>
      <c r="J4149" s="1">
        <v>3246185941</v>
      </c>
      <c r="K4149" s="1" t="s">
        <v>45</v>
      </c>
      <c r="L4149" s="1" t="s">
        <v>46</v>
      </c>
      <c r="M4149" s="1" t="s">
        <v>46</v>
      </c>
      <c r="N4149" s="1" t="s">
        <v>46</v>
      </c>
      <c r="O4149" s="1" t="s">
        <v>46</v>
      </c>
      <c r="P4149" s="1" t="s">
        <v>46</v>
      </c>
      <c r="Q4149" s="1" t="s">
        <v>46</v>
      </c>
      <c r="R4149" s="1" t="s">
        <v>46</v>
      </c>
      <c r="S4149" s="1" t="s">
        <v>46</v>
      </c>
      <c r="T4149" s="12" t="str">
        <f>IF(OR(VOZ_WHATSAPP[[#This Row],[Brinda argumentos coherentes a la objeción]]="No Cumple",VOZ_WHATSAPP[[#This Row],[Despliegue de Beneficios y/o consecuencias]]="No Cumple"),"Sin Negocio","Negocio")</f>
        <v>Negocio</v>
      </c>
      <c r="U4149" s="1" t="s">
        <v>48</v>
      </c>
      <c r="V4149" s="1" t="s">
        <v>48</v>
      </c>
      <c r="W4149" s="1" t="s">
        <v>48</v>
      </c>
      <c r="X4149" s="12" t="str">
        <f>IF(OR(VOZ_WHATSAPP[[#This Row],[Confirma Valor de pago]]="No Cumple",VOZ_WHATSAPP[[#This Row],[Confirma hora de pago]]="No Cumple",VOZ_WHATSAPP[[#This Row],[Confirma medio de pago]]="No Cumple"),"Sin Cierre","Cierre")</f>
        <v>Cierre</v>
      </c>
      <c r="Y4149" s="1" t="s">
        <v>54</v>
      </c>
      <c r="Z4149" s="1" t="s">
        <v>54</v>
      </c>
      <c r="AA4149" s="1" t="s">
        <v>46</v>
      </c>
      <c r="AB4149" s="1" t="s">
        <v>46</v>
      </c>
      <c r="AC4149" s="11" t="str">
        <f>IF(OR(VOZ_WHATSAPP[[#This Row],[La comunicación es asertiva, con respeto y evita maltrato]]="No Cumple",VOZ_WHATSAPP[[#This Row],[Cumple con las normativas legales]]="No Cumple"),"No Cumple","Cumple")</f>
        <v>Cumple</v>
      </c>
      <c r="AD4149" s="1" t="s">
        <v>46</v>
      </c>
      <c r="AE4149" s="1" t="s">
        <v>3580</v>
      </c>
      <c r="AF4149" s="4">
        <v>0.77</v>
      </c>
      <c r="AG4149" s="4">
        <f>IF(AND(VOZ_WHATSAPP[[#This Row],[Estado Cierre]]="Sin Cierre",VOZ_WHATSAPP[[#This Row],[Nota Negocio]]="Sin Negocio"),VOZ_WHATSAPP[[#This Row],[Nota]]-24%,VOZ_WHATSAPP[[#This Row],[Nota]])</f>
        <v>0.77</v>
      </c>
      <c r="AH4149" s="8">
        <f>IF(VOZ_WHATSAPP[[#This Row],[Estado Legal]]="No Cumple",0,IF(VOZ_WHATSAPP[[#This Row],[Realiza lectura de guion Legal]]="No Cumple",VOZ_WHATSAPP[[#This Row],[Nota 2]]-50%,VOZ_WHATSAPP[[#This Row],[Nota 2]]))</f>
        <v>0.77</v>
      </c>
    </row>
    <row r="4150" spans="1:34" x14ac:dyDescent="0.25">
      <c r="A4150" s="2" t="str">
        <f>VOZ_WHATSAPP[[#This Row],[ID Asesor]]&amp;VOZ_WHATSAPP[[#This Row],[Fecha Monitoreo]]</f>
        <v>387345919</v>
      </c>
      <c r="B4150" s="2">
        <v>45919</v>
      </c>
      <c r="C4150" s="1" t="s">
        <v>42</v>
      </c>
      <c r="D4150" s="1">
        <v>3873</v>
      </c>
      <c r="E4150" s="2">
        <v>45919</v>
      </c>
      <c r="F4150" s="3">
        <v>0.10972222222222222</v>
      </c>
      <c r="G4150" s="1" t="s">
        <v>51</v>
      </c>
      <c r="H4150" s="1" t="s">
        <v>71</v>
      </c>
      <c r="I4150" s="1"/>
      <c r="J4150" s="1"/>
      <c r="K4150" s="1"/>
      <c r="L4150" s="1" t="s">
        <v>46</v>
      </c>
      <c r="M4150" s="1" t="s">
        <v>48</v>
      </c>
      <c r="N4150" s="1" t="s">
        <v>46</v>
      </c>
      <c r="O4150" s="1" t="s">
        <v>54</v>
      </c>
      <c r="P4150" s="1" t="s">
        <v>54</v>
      </c>
      <c r="Q4150" s="1" t="s">
        <v>46</v>
      </c>
      <c r="R4150" s="1" t="s">
        <v>46</v>
      </c>
      <c r="S4150" s="1" t="s">
        <v>46</v>
      </c>
      <c r="T4150" s="12" t="str">
        <f>IF(OR(VOZ_WHATSAPP[[#This Row],[Brinda argumentos coherentes a la objeción]]="No Cumple",VOZ_WHATSAPP[[#This Row],[Despliegue de Beneficios y/o consecuencias]]="No Cumple"),"Sin Negocio","Negocio")</f>
        <v>Negocio</v>
      </c>
      <c r="U4150" s="1" t="s">
        <v>48</v>
      </c>
      <c r="V4150" s="1" t="s">
        <v>48</v>
      </c>
      <c r="W4150" s="1" t="s">
        <v>48</v>
      </c>
      <c r="X4150" s="12" t="str">
        <f>IF(OR(VOZ_WHATSAPP[[#This Row],[Confirma Valor de pago]]="No Cumple",VOZ_WHATSAPP[[#This Row],[Confirma hora de pago]]="No Cumple",VOZ_WHATSAPP[[#This Row],[Confirma medio de pago]]="No Cumple"),"Sin Cierre","Cierre")</f>
        <v>Cierre</v>
      </c>
      <c r="Y4150" s="1" t="s">
        <v>48</v>
      </c>
      <c r="Z4150" s="1" t="s">
        <v>46</v>
      </c>
      <c r="AA4150" s="1" t="s">
        <v>46</v>
      </c>
      <c r="AB4150" s="1" t="s">
        <v>46</v>
      </c>
      <c r="AC4150" s="11" t="str">
        <f>IF(OR(VOZ_WHATSAPP[[#This Row],[La comunicación es asertiva, con respeto y evita maltrato]]="No Cumple",VOZ_WHATSAPP[[#This Row],[Cumple con las normativas legales]]="No Cumple"),"No Cumple","Cumple")</f>
        <v>Cumple</v>
      </c>
      <c r="AD4150" s="1" t="s">
        <v>48</v>
      </c>
      <c r="AE4150" s="1" t="s">
        <v>3581</v>
      </c>
      <c r="AF4150" s="4">
        <v>0.9</v>
      </c>
      <c r="AG4150" s="4">
        <f>IF(AND(VOZ_WHATSAPP[[#This Row],[Estado Cierre]]="Sin Cierre",VOZ_WHATSAPP[[#This Row],[Nota Negocio]]="Sin Negocio"),VOZ_WHATSAPP[[#This Row],[Nota]]-24%,VOZ_WHATSAPP[[#This Row],[Nota]])</f>
        <v>0.9</v>
      </c>
      <c r="AH4150" s="8">
        <f>IF(VOZ_WHATSAPP[[#This Row],[Estado Legal]]="No Cumple",0,IF(VOZ_WHATSAPP[[#This Row],[Realiza lectura de guion Legal]]="No Cumple",VOZ_WHATSAPP[[#This Row],[Nota 2]]-50%,VOZ_WHATSAPP[[#This Row],[Nota 2]]))</f>
        <v>0.9</v>
      </c>
    </row>
    <row r="4151" spans="1:34" x14ac:dyDescent="0.25">
      <c r="A4151" s="2" t="str">
        <f>VOZ_WHATSAPP[[#This Row],[ID Asesor]]&amp;VOZ_WHATSAPP[[#This Row],[Fecha Monitoreo]]</f>
        <v>368545919</v>
      </c>
      <c r="B4151" s="2">
        <v>45919</v>
      </c>
      <c r="C4151" s="1" t="s">
        <v>50</v>
      </c>
      <c r="D4151" s="1">
        <v>3685</v>
      </c>
      <c r="E4151" s="2">
        <v>45919</v>
      </c>
      <c r="F4151" s="3">
        <v>0.45555555555555555</v>
      </c>
      <c r="G4151" s="1" t="s">
        <v>60</v>
      </c>
      <c r="H4151" s="1" t="s">
        <v>44</v>
      </c>
      <c r="I4151" s="1">
        <v>1396</v>
      </c>
      <c r="J4151" s="1">
        <v>3102427272</v>
      </c>
      <c r="K4151" s="1" t="s">
        <v>45</v>
      </c>
      <c r="L4151" s="1" t="s">
        <v>46</v>
      </c>
      <c r="M4151" s="1" t="s">
        <v>46</v>
      </c>
      <c r="N4151" s="1" t="s">
        <v>46</v>
      </c>
      <c r="O4151" s="1" t="s">
        <v>48</v>
      </c>
      <c r="P4151" s="1" t="s">
        <v>48</v>
      </c>
      <c r="Q4151" s="1" t="s">
        <v>46</v>
      </c>
      <c r="R4151" s="1" t="s">
        <v>46</v>
      </c>
      <c r="S4151" s="1" t="s">
        <v>46</v>
      </c>
      <c r="T4151" s="12" t="str">
        <f>IF(OR(VOZ_WHATSAPP[[#This Row],[Brinda argumentos coherentes a la objeción]]="No Cumple",VOZ_WHATSAPP[[#This Row],[Despliegue de Beneficios y/o consecuencias]]="No Cumple"),"Sin Negocio","Negocio")</f>
        <v>Negocio</v>
      </c>
      <c r="U4151" s="1" t="s">
        <v>46</v>
      </c>
      <c r="V4151" s="1" t="s">
        <v>46</v>
      </c>
      <c r="W4151" s="1" t="s">
        <v>47</v>
      </c>
      <c r="X4151" s="12" t="str">
        <f>IF(OR(VOZ_WHATSAPP[[#This Row],[Confirma Valor de pago]]="No Cumple",VOZ_WHATSAPP[[#This Row],[Confirma hora de pago]]="No Cumple",VOZ_WHATSAPP[[#This Row],[Confirma medio de pago]]="No Cumple"),"Sin Cierre","Cierre")</f>
        <v>Sin Cierre</v>
      </c>
      <c r="Y4151" s="1" t="s">
        <v>46</v>
      </c>
      <c r="Z4151" s="1" t="s">
        <v>46</v>
      </c>
      <c r="AA4151" s="1" t="s">
        <v>46</v>
      </c>
      <c r="AB4151" s="1" t="s">
        <v>46</v>
      </c>
      <c r="AC4151" s="11" t="str">
        <f>IF(OR(VOZ_WHATSAPP[[#This Row],[La comunicación es asertiva, con respeto y evita maltrato]]="No Cumple",VOZ_WHATSAPP[[#This Row],[Cumple con las normativas legales]]="No Cumple"),"No Cumple","Cumple")</f>
        <v>Cumple</v>
      </c>
      <c r="AD4151" s="1" t="s">
        <v>46</v>
      </c>
      <c r="AE4151" s="1" t="s">
        <v>3582</v>
      </c>
      <c r="AF4151" s="4">
        <v>0.92</v>
      </c>
      <c r="AG4151" s="4">
        <f>IF(AND(VOZ_WHATSAPP[[#This Row],[Estado Cierre]]="Sin Cierre",VOZ_WHATSAPP[[#This Row],[Nota Negocio]]="Sin Negocio"),VOZ_WHATSAPP[[#This Row],[Nota]]-24%,VOZ_WHATSAPP[[#This Row],[Nota]])</f>
        <v>0.92</v>
      </c>
      <c r="AH4151" s="8">
        <f>IF(VOZ_WHATSAPP[[#This Row],[Estado Legal]]="No Cumple",0,IF(VOZ_WHATSAPP[[#This Row],[Realiza lectura de guion Legal]]="No Cumple",VOZ_WHATSAPP[[#This Row],[Nota 2]]-50%,VOZ_WHATSAPP[[#This Row],[Nota 2]]))</f>
        <v>0.92</v>
      </c>
    </row>
    <row r="4152" spans="1:34" x14ac:dyDescent="0.25">
      <c r="A4152" s="2" t="str">
        <f>VOZ_WHATSAPP[[#This Row],[ID Asesor]]&amp;VOZ_WHATSAPP[[#This Row],[Fecha Monitoreo]]</f>
        <v>382145919</v>
      </c>
      <c r="B4152" s="2">
        <v>45919</v>
      </c>
      <c r="C4152" s="1" t="s">
        <v>126</v>
      </c>
      <c r="D4152" s="1">
        <v>3821</v>
      </c>
      <c r="E4152" s="2">
        <v>45919</v>
      </c>
      <c r="F4152" s="3">
        <v>0.57777777777777772</v>
      </c>
      <c r="G4152" s="1" t="s">
        <v>58</v>
      </c>
      <c r="H4152" s="1" t="s">
        <v>44</v>
      </c>
      <c r="I4152" s="1">
        <v>590</v>
      </c>
      <c r="J4152" s="1">
        <v>3006871369</v>
      </c>
      <c r="K4152" s="1" t="s">
        <v>45</v>
      </c>
      <c r="L4152" s="1" t="s">
        <v>46</v>
      </c>
      <c r="M4152" s="1" t="s">
        <v>46</v>
      </c>
      <c r="N4152" s="1" t="s">
        <v>46</v>
      </c>
      <c r="O4152" s="1" t="s">
        <v>46</v>
      </c>
      <c r="P4152" s="1" t="s">
        <v>46</v>
      </c>
      <c r="Q4152" s="1" t="s">
        <v>48</v>
      </c>
      <c r="R4152" s="1" t="s">
        <v>48</v>
      </c>
      <c r="S4152" s="1" t="s">
        <v>48</v>
      </c>
      <c r="T4152" s="12" t="str">
        <f>IF(OR(VOZ_WHATSAPP[[#This Row],[Brinda argumentos coherentes a la objeción]]="No Cumple",VOZ_WHATSAPP[[#This Row],[Despliegue de Beneficios y/o consecuencias]]="No Cumple"),"Sin Negocio","Negocio")</f>
        <v>Negocio</v>
      </c>
      <c r="U4152" s="1" t="s">
        <v>46</v>
      </c>
      <c r="V4152" s="1" t="s">
        <v>46</v>
      </c>
      <c r="W4152" s="1" t="s">
        <v>46</v>
      </c>
      <c r="X4152" s="12" t="str">
        <f>IF(OR(VOZ_WHATSAPP[[#This Row],[Confirma Valor de pago]]="No Cumple",VOZ_WHATSAPP[[#This Row],[Confirma hora de pago]]="No Cumple",VOZ_WHATSAPP[[#This Row],[Confirma medio de pago]]="No Cumple"),"Sin Cierre","Cierre")</f>
        <v>Cierre</v>
      </c>
      <c r="Y4152" s="1" t="s">
        <v>46</v>
      </c>
      <c r="Z4152" s="1" t="s">
        <v>54</v>
      </c>
      <c r="AA4152" s="1" t="s">
        <v>46</v>
      </c>
      <c r="AB4152" s="1" t="s">
        <v>54</v>
      </c>
      <c r="AC4152" s="11" t="str">
        <f>IF(OR(VOZ_WHATSAPP[[#This Row],[La comunicación es asertiva, con respeto y evita maltrato]]="No Cumple",VOZ_WHATSAPP[[#This Row],[Cumple con las normativas legales]]="No Cumple"),"No Cumple","Cumple")</f>
        <v>No Cumple</v>
      </c>
      <c r="AD4152" s="1" t="s">
        <v>46</v>
      </c>
      <c r="AE4152" s="1" t="s">
        <v>3583</v>
      </c>
      <c r="AF4152" s="4">
        <v>0.85</v>
      </c>
      <c r="AG4152" s="4">
        <f>IF(AND(VOZ_WHATSAPP[[#This Row],[Estado Cierre]]="Sin Cierre",VOZ_WHATSAPP[[#This Row],[Nota Negocio]]="Sin Negocio"),VOZ_WHATSAPP[[#This Row],[Nota]]-24%,VOZ_WHATSAPP[[#This Row],[Nota]])</f>
        <v>0.85</v>
      </c>
      <c r="AH4152" s="8">
        <f>IF(VOZ_WHATSAPP[[#This Row],[Estado Legal]]="No Cumple",0,IF(VOZ_WHATSAPP[[#This Row],[Realiza lectura de guion Legal]]="No Cumple",VOZ_WHATSAPP[[#This Row],[Nota 2]]-50%,VOZ_WHATSAPP[[#This Row],[Nota 2]]))</f>
        <v>0</v>
      </c>
    </row>
    <row r="4153" spans="1:34" x14ac:dyDescent="0.25">
      <c r="A4153" s="2" t="str">
        <f>VOZ_WHATSAPP[[#This Row],[ID Asesor]]&amp;VOZ_WHATSAPP[[#This Row],[Fecha Monitoreo]]</f>
        <v>383445919</v>
      </c>
      <c r="B4153" s="2">
        <v>45919</v>
      </c>
      <c r="C4153" s="1" t="s">
        <v>696</v>
      </c>
      <c r="D4153" s="1">
        <v>3834</v>
      </c>
      <c r="E4153" s="2">
        <v>45919</v>
      </c>
      <c r="F4153" s="3">
        <v>0.60972222222222228</v>
      </c>
      <c r="G4153" s="1" t="s">
        <v>51</v>
      </c>
      <c r="H4153" s="1" t="s">
        <v>44</v>
      </c>
      <c r="I4153" s="1">
        <v>1174</v>
      </c>
      <c r="J4153" s="1">
        <v>573225421781</v>
      </c>
      <c r="K4153" s="1" t="s">
        <v>45</v>
      </c>
      <c r="L4153" s="1" t="s">
        <v>46</v>
      </c>
      <c r="M4153" s="1" t="s">
        <v>46</v>
      </c>
      <c r="N4153" s="1" t="s">
        <v>46</v>
      </c>
      <c r="O4153" s="1" t="s">
        <v>46</v>
      </c>
      <c r="P4153" s="1" t="s">
        <v>46</v>
      </c>
      <c r="Q4153" s="1" t="s">
        <v>48</v>
      </c>
      <c r="R4153" s="1" t="s">
        <v>48</v>
      </c>
      <c r="S4153" s="1" t="s">
        <v>47</v>
      </c>
      <c r="T4153" s="12" t="str">
        <f>IF(OR(VOZ_WHATSAPP[[#This Row],[Brinda argumentos coherentes a la objeción]]="No Cumple",VOZ_WHATSAPP[[#This Row],[Despliegue de Beneficios y/o consecuencias]]="No Cumple"),"Sin Negocio","Negocio")</f>
        <v>Sin Negocio</v>
      </c>
      <c r="U4153" s="1" t="s">
        <v>46</v>
      </c>
      <c r="V4153" s="1" t="s">
        <v>46</v>
      </c>
      <c r="W4153" s="1" t="s">
        <v>46</v>
      </c>
      <c r="X4153" s="12" t="str">
        <f>IF(OR(VOZ_WHATSAPP[[#This Row],[Confirma Valor de pago]]="No Cumple",VOZ_WHATSAPP[[#This Row],[Confirma hora de pago]]="No Cumple",VOZ_WHATSAPP[[#This Row],[Confirma medio de pago]]="No Cumple"),"Sin Cierre","Cierre")</f>
        <v>Cierre</v>
      </c>
      <c r="Y4153" s="1" t="s">
        <v>46</v>
      </c>
      <c r="Z4153" s="1" t="s">
        <v>46</v>
      </c>
      <c r="AA4153" s="1" t="s">
        <v>46</v>
      </c>
      <c r="AB4153" s="1" t="s">
        <v>46</v>
      </c>
      <c r="AC4153" s="11" t="str">
        <f>IF(OR(VOZ_WHATSAPP[[#This Row],[La comunicación es asertiva, con respeto y evita maltrato]]="No Cumple",VOZ_WHATSAPP[[#This Row],[Cumple con las normativas legales]]="No Cumple"),"No Cumple","Cumple")</f>
        <v>Cumple</v>
      </c>
      <c r="AD4153" s="1" t="s">
        <v>46</v>
      </c>
      <c r="AE4153" s="1" t="s">
        <v>3584</v>
      </c>
      <c r="AF4153" s="4">
        <v>0.9</v>
      </c>
      <c r="AG4153" s="4">
        <f>IF(AND(VOZ_WHATSAPP[[#This Row],[Estado Cierre]]="Sin Cierre",VOZ_WHATSAPP[[#This Row],[Nota Negocio]]="Sin Negocio"),VOZ_WHATSAPP[[#This Row],[Nota]]-24%,VOZ_WHATSAPP[[#This Row],[Nota]])</f>
        <v>0.9</v>
      </c>
      <c r="AH4153" s="8">
        <f>IF(VOZ_WHATSAPP[[#This Row],[Estado Legal]]="No Cumple",0,IF(VOZ_WHATSAPP[[#This Row],[Realiza lectura de guion Legal]]="No Cumple",VOZ_WHATSAPP[[#This Row],[Nota 2]]-50%,VOZ_WHATSAPP[[#This Row],[Nota 2]]))</f>
        <v>0.9</v>
      </c>
    </row>
    <row r="4154" spans="1:34" x14ac:dyDescent="0.25">
      <c r="A4154" s="2" t="str">
        <f>VOZ_WHATSAPP[[#This Row],[ID Asesor]]&amp;VOZ_WHATSAPP[[#This Row],[Fecha Monitoreo]]</f>
        <v>412845919</v>
      </c>
      <c r="B4154" s="2">
        <v>45919</v>
      </c>
      <c r="C4154" s="1" t="s">
        <v>50</v>
      </c>
      <c r="D4154" s="1">
        <v>4128</v>
      </c>
      <c r="E4154" s="2">
        <v>45919</v>
      </c>
      <c r="F4154" s="3">
        <v>0.51666666666666672</v>
      </c>
      <c r="G4154" s="1" t="s">
        <v>58</v>
      </c>
      <c r="H4154" s="1" t="s">
        <v>44</v>
      </c>
      <c r="I4154" s="1">
        <v>1148</v>
      </c>
      <c r="J4154" s="1">
        <v>3146161669</v>
      </c>
      <c r="K4154" s="1" t="s">
        <v>45</v>
      </c>
      <c r="L4154" s="1" t="s">
        <v>46</v>
      </c>
      <c r="M4154" s="1" t="s">
        <v>46</v>
      </c>
      <c r="N4154" s="1" t="s">
        <v>46</v>
      </c>
      <c r="O4154" s="1" t="s">
        <v>46</v>
      </c>
      <c r="P4154" s="1" t="s">
        <v>46</v>
      </c>
      <c r="Q4154" s="1" t="s">
        <v>46</v>
      </c>
      <c r="R4154" s="1" t="s">
        <v>46</v>
      </c>
      <c r="S4154" s="1" t="s">
        <v>48</v>
      </c>
      <c r="T4154" s="12" t="str">
        <f>IF(OR(VOZ_WHATSAPP[[#This Row],[Brinda argumentos coherentes a la objeción]]="No Cumple",VOZ_WHATSAPP[[#This Row],[Despliegue de Beneficios y/o consecuencias]]="No Cumple"),"Sin Negocio","Negocio")</f>
        <v>Negocio</v>
      </c>
      <c r="U4154" s="1" t="s">
        <v>46</v>
      </c>
      <c r="V4154" s="1" t="s">
        <v>46</v>
      </c>
      <c r="W4154" s="1" t="s">
        <v>46</v>
      </c>
      <c r="X4154" s="12" t="str">
        <f>IF(OR(VOZ_WHATSAPP[[#This Row],[Confirma Valor de pago]]="No Cumple",VOZ_WHATSAPP[[#This Row],[Confirma hora de pago]]="No Cumple",VOZ_WHATSAPP[[#This Row],[Confirma medio de pago]]="No Cumple"),"Sin Cierre","Cierre")</f>
        <v>Cierre</v>
      </c>
      <c r="Y4154" s="1" t="s">
        <v>46</v>
      </c>
      <c r="Z4154" s="1" t="s">
        <v>46</v>
      </c>
      <c r="AA4154" s="1" t="s">
        <v>46</v>
      </c>
      <c r="AB4154" s="1" t="s">
        <v>46</v>
      </c>
      <c r="AC4154" s="11" t="str">
        <f>IF(OR(VOZ_WHATSAPP[[#This Row],[La comunicación es asertiva, con respeto y evita maltrato]]="No Cumple",VOZ_WHATSAPP[[#This Row],[Cumple con las normativas legales]]="No Cumple"),"No Cumple","Cumple")</f>
        <v>Cumple</v>
      </c>
      <c r="AD4154" s="1" t="s">
        <v>46</v>
      </c>
      <c r="AE4154" s="1" t="s">
        <v>53</v>
      </c>
      <c r="AF4154" s="4">
        <v>1</v>
      </c>
      <c r="AG4154" s="4">
        <f>IF(AND(VOZ_WHATSAPP[[#This Row],[Estado Cierre]]="Sin Cierre",VOZ_WHATSAPP[[#This Row],[Nota Negocio]]="Sin Negocio"),VOZ_WHATSAPP[[#This Row],[Nota]]-24%,VOZ_WHATSAPP[[#This Row],[Nota]])</f>
        <v>1</v>
      </c>
      <c r="AH4154" s="8">
        <f>IF(VOZ_WHATSAPP[[#This Row],[Estado Legal]]="No Cumple",0,IF(VOZ_WHATSAPP[[#This Row],[Realiza lectura de guion Legal]]="No Cumple",VOZ_WHATSAPP[[#This Row],[Nota 2]]-50%,VOZ_WHATSAPP[[#This Row],[Nota 2]]))</f>
        <v>1</v>
      </c>
    </row>
    <row r="4155" spans="1:34" x14ac:dyDescent="0.25">
      <c r="A4155" s="2" t="str">
        <f>VOZ_WHATSAPP[[#This Row],[ID Asesor]]&amp;VOZ_WHATSAPP[[#This Row],[Fecha Monitoreo]]</f>
        <v>376945919</v>
      </c>
      <c r="B4155" s="2">
        <v>45919</v>
      </c>
      <c r="C4155" s="1" t="s">
        <v>696</v>
      </c>
      <c r="D4155" s="1">
        <v>3769</v>
      </c>
      <c r="E4155" s="2">
        <v>45919</v>
      </c>
      <c r="F4155" s="3">
        <v>0.6743055555555556</v>
      </c>
      <c r="G4155" s="1" t="s">
        <v>58</v>
      </c>
      <c r="H4155" s="1" t="s">
        <v>44</v>
      </c>
      <c r="I4155" s="1">
        <v>579</v>
      </c>
      <c r="J4155" s="1">
        <v>3126851476</v>
      </c>
      <c r="K4155" s="1" t="s">
        <v>45</v>
      </c>
      <c r="L4155" s="1" t="s">
        <v>46</v>
      </c>
      <c r="M4155" s="1" t="s">
        <v>46</v>
      </c>
      <c r="N4155" s="1" t="s">
        <v>46</v>
      </c>
      <c r="O4155" s="1" t="s">
        <v>46</v>
      </c>
      <c r="P4155" s="1" t="s">
        <v>46</v>
      </c>
      <c r="Q4155" s="1" t="s">
        <v>46</v>
      </c>
      <c r="R4155" s="1" t="s">
        <v>46</v>
      </c>
      <c r="S4155" s="1" t="s">
        <v>46</v>
      </c>
      <c r="T4155" s="12" t="str">
        <f>IF(OR(VOZ_WHATSAPP[[#This Row],[Brinda argumentos coherentes a la objeción]]="No Cumple",VOZ_WHATSAPP[[#This Row],[Despliegue de Beneficios y/o consecuencias]]="No Cumple"),"Sin Negocio","Negocio")</f>
        <v>Negocio</v>
      </c>
      <c r="U4155" s="1" t="s">
        <v>48</v>
      </c>
      <c r="V4155" s="1" t="s">
        <v>48</v>
      </c>
      <c r="W4155" s="1" t="s">
        <v>48</v>
      </c>
      <c r="X4155" s="12" t="str">
        <f>IF(OR(VOZ_WHATSAPP[[#This Row],[Confirma Valor de pago]]="No Cumple",VOZ_WHATSAPP[[#This Row],[Confirma hora de pago]]="No Cumple",VOZ_WHATSAPP[[#This Row],[Confirma medio de pago]]="No Cumple"),"Sin Cierre","Cierre")</f>
        <v>Cierre</v>
      </c>
      <c r="Y4155" s="1" t="s">
        <v>46</v>
      </c>
      <c r="Z4155" s="1" t="s">
        <v>46</v>
      </c>
      <c r="AA4155" s="1" t="s">
        <v>46</v>
      </c>
      <c r="AB4155" s="1" t="s">
        <v>46</v>
      </c>
      <c r="AC4155" s="11" t="str">
        <f>IF(OR(VOZ_WHATSAPP[[#This Row],[La comunicación es asertiva, con respeto y evita maltrato]]="No Cumple",VOZ_WHATSAPP[[#This Row],[Cumple con las normativas legales]]="No Cumple"),"No Cumple","Cumple")</f>
        <v>Cumple</v>
      </c>
      <c r="AD4155" s="1" t="s">
        <v>46</v>
      </c>
      <c r="AE4155" s="1" t="s">
        <v>2570</v>
      </c>
      <c r="AF4155" s="4">
        <v>1</v>
      </c>
      <c r="AG4155" s="4">
        <f>IF(AND(VOZ_WHATSAPP[[#This Row],[Estado Cierre]]="Sin Cierre",VOZ_WHATSAPP[[#This Row],[Nota Negocio]]="Sin Negocio"),VOZ_WHATSAPP[[#This Row],[Nota]]-24%,VOZ_WHATSAPP[[#This Row],[Nota]])</f>
        <v>1</v>
      </c>
      <c r="AH4155" s="8">
        <f>IF(VOZ_WHATSAPP[[#This Row],[Estado Legal]]="No Cumple",0,IF(VOZ_WHATSAPP[[#This Row],[Realiza lectura de guion Legal]]="No Cumple",VOZ_WHATSAPP[[#This Row],[Nota 2]]-50%,VOZ_WHATSAPP[[#This Row],[Nota 2]]))</f>
        <v>1</v>
      </c>
    </row>
    <row r="4156" spans="1:34" x14ac:dyDescent="0.25">
      <c r="A4156" s="2" t="str">
        <f>VOZ_WHATSAPP[[#This Row],[ID Asesor]]&amp;VOZ_WHATSAPP[[#This Row],[Fecha Monitoreo]]</f>
        <v>396845919</v>
      </c>
      <c r="B4156" s="2">
        <v>45919</v>
      </c>
      <c r="C4156" s="1" t="s">
        <v>696</v>
      </c>
      <c r="D4156" s="1">
        <v>3968</v>
      </c>
      <c r="E4156" s="2">
        <v>45919</v>
      </c>
      <c r="F4156" s="3">
        <v>0.41944444444444445</v>
      </c>
      <c r="G4156" s="1" t="s">
        <v>58</v>
      </c>
      <c r="H4156" s="1" t="s">
        <v>44</v>
      </c>
      <c r="I4156" s="1">
        <v>607</v>
      </c>
      <c r="J4156" s="1">
        <v>3127265835</v>
      </c>
      <c r="K4156" s="1" t="s">
        <v>45</v>
      </c>
      <c r="L4156" s="1" t="s">
        <v>46</v>
      </c>
      <c r="M4156" s="1" t="s">
        <v>46</v>
      </c>
      <c r="N4156" s="1" t="s">
        <v>46</v>
      </c>
      <c r="O4156" s="1" t="s">
        <v>46</v>
      </c>
      <c r="P4156" s="1" t="s">
        <v>46</v>
      </c>
      <c r="Q4156" s="1" t="s">
        <v>48</v>
      </c>
      <c r="R4156" s="1" t="s">
        <v>48</v>
      </c>
      <c r="S4156" s="1" t="s">
        <v>46</v>
      </c>
      <c r="T4156" s="12" t="str">
        <f>IF(OR(VOZ_WHATSAPP[[#This Row],[Brinda argumentos coherentes a la objeción]]="No Cumple",VOZ_WHATSAPP[[#This Row],[Despliegue de Beneficios y/o consecuencias]]="No Cumple"),"Sin Negocio","Negocio")</f>
        <v>Negocio</v>
      </c>
      <c r="U4156" s="1" t="s">
        <v>46</v>
      </c>
      <c r="V4156" s="1" t="s">
        <v>46</v>
      </c>
      <c r="W4156" s="1" t="s">
        <v>46</v>
      </c>
      <c r="X4156" s="12" t="str">
        <f>IF(OR(VOZ_WHATSAPP[[#This Row],[Confirma Valor de pago]]="No Cumple",VOZ_WHATSAPP[[#This Row],[Confirma hora de pago]]="No Cumple",VOZ_WHATSAPP[[#This Row],[Confirma medio de pago]]="No Cumple"),"Sin Cierre","Cierre")</f>
        <v>Cierre</v>
      </c>
      <c r="Y4156" s="1" t="s">
        <v>46</v>
      </c>
      <c r="Z4156" s="1" t="s">
        <v>46</v>
      </c>
      <c r="AA4156" s="1" t="s">
        <v>46</v>
      </c>
      <c r="AB4156" s="1" t="s">
        <v>46</v>
      </c>
      <c r="AC4156" s="11" t="str">
        <f>IF(OR(VOZ_WHATSAPP[[#This Row],[La comunicación es asertiva, con respeto y evita maltrato]]="No Cumple",VOZ_WHATSAPP[[#This Row],[Cumple con las normativas legales]]="No Cumple"),"No Cumple","Cumple")</f>
        <v>Cumple</v>
      </c>
      <c r="AD4156" s="1" t="s">
        <v>46</v>
      </c>
      <c r="AE4156" s="1" t="s">
        <v>2558</v>
      </c>
      <c r="AF4156" s="4">
        <v>1</v>
      </c>
      <c r="AG4156" s="4">
        <f>IF(AND(VOZ_WHATSAPP[[#This Row],[Estado Cierre]]="Sin Cierre",VOZ_WHATSAPP[[#This Row],[Nota Negocio]]="Sin Negocio"),VOZ_WHATSAPP[[#This Row],[Nota]]-24%,VOZ_WHATSAPP[[#This Row],[Nota]])</f>
        <v>1</v>
      </c>
      <c r="AH4156" s="8">
        <f>IF(VOZ_WHATSAPP[[#This Row],[Estado Legal]]="No Cumple",0,IF(VOZ_WHATSAPP[[#This Row],[Realiza lectura de guion Legal]]="No Cumple",VOZ_WHATSAPP[[#This Row],[Nota 2]]-50%,VOZ_WHATSAPP[[#This Row],[Nota 2]]))</f>
        <v>1</v>
      </c>
    </row>
    <row r="4157" spans="1:34" x14ac:dyDescent="0.25">
      <c r="A4157" s="2" t="str">
        <f>VOZ_WHATSAPP[[#This Row],[ID Asesor]]&amp;VOZ_WHATSAPP[[#This Row],[Fecha Monitoreo]]</f>
        <v>303945919</v>
      </c>
      <c r="B4157" s="2">
        <v>45919</v>
      </c>
      <c r="C4157" s="1" t="s">
        <v>50</v>
      </c>
      <c r="D4157" s="1">
        <v>3039</v>
      </c>
      <c r="E4157" s="2">
        <v>45919</v>
      </c>
      <c r="F4157" s="3">
        <v>0.62430555555555556</v>
      </c>
      <c r="G4157" s="1" t="s">
        <v>51</v>
      </c>
      <c r="H4157" s="1" t="s">
        <v>44</v>
      </c>
      <c r="I4157" s="1">
        <v>1180</v>
      </c>
      <c r="J4157" s="1">
        <v>3123869144</v>
      </c>
      <c r="K4157" s="1" t="s">
        <v>45</v>
      </c>
      <c r="L4157" s="1" t="s">
        <v>46</v>
      </c>
      <c r="M4157" s="1" t="s">
        <v>48</v>
      </c>
      <c r="N4157" s="1" t="s">
        <v>46</v>
      </c>
      <c r="O4157" s="1" t="s">
        <v>46</v>
      </c>
      <c r="P4157" s="1" t="s">
        <v>46</v>
      </c>
      <c r="Q4157" s="1" t="s">
        <v>46</v>
      </c>
      <c r="R4157" s="1" t="s">
        <v>48</v>
      </c>
      <c r="S4157" s="1" t="s">
        <v>46</v>
      </c>
      <c r="T4157" s="12" t="str">
        <f>IF(OR(VOZ_WHATSAPP[[#This Row],[Brinda argumentos coherentes a la objeción]]="No Cumple",VOZ_WHATSAPP[[#This Row],[Despliegue de Beneficios y/o consecuencias]]="No Cumple"),"Sin Negocio","Negocio")</f>
        <v>Negocio</v>
      </c>
      <c r="U4157" s="1" t="s">
        <v>46</v>
      </c>
      <c r="V4157" s="1" t="s">
        <v>46</v>
      </c>
      <c r="W4157" s="1" t="s">
        <v>46</v>
      </c>
      <c r="X4157" s="12" t="str">
        <f>IF(OR(VOZ_WHATSAPP[[#This Row],[Confirma Valor de pago]]="No Cumple",VOZ_WHATSAPP[[#This Row],[Confirma hora de pago]]="No Cumple",VOZ_WHATSAPP[[#This Row],[Confirma medio de pago]]="No Cumple"),"Sin Cierre","Cierre")</f>
        <v>Cierre</v>
      </c>
      <c r="Y4157" s="1" t="s">
        <v>46</v>
      </c>
      <c r="Z4157" s="1" t="s">
        <v>46</v>
      </c>
      <c r="AA4157" s="1" t="s">
        <v>46</v>
      </c>
      <c r="AB4157" s="1" t="s">
        <v>46</v>
      </c>
      <c r="AC4157" s="11" t="str">
        <f>IF(OR(VOZ_WHATSAPP[[#This Row],[La comunicación es asertiva, con respeto y evita maltrato]]="No Cumple",VOZ_WHATSAPP[[#This Row],[Cumple con las normativas legales]]="No Cumple"),"No Cumple","Cumple")</f>
        <v>Cumple</v>
      </c>
      <c r="AD4157" s="1" t="s">
        <v>46</v>
      </c>
      <c r="AE4157" s="1" t="s">
        <v>53</v>
      </c>
      <c r="AF4157" s="4">
        <v>1</v>
      </c>
      <c r="AG4157" s="4">
        <f>IF(AND(VOZ_WHATSAPP[[#This Row],[Estado Cierre]]="Sin Cierre",VOZ_WHATSAPP[[#This Row],[Nota Negocio]]="Sin Negocio"),VOZ_WHATSAPP[[#This Row],[Nota]]-24%,VOZ_WHATSAPP[[#This Row],[Nota]])</f>
        <v>1</v>
      </c>
      <c r="AH4157" s="8">
        <f>IF(VOZ_WHATSAPP[[#This Row],[Estado Legal]]="No Cumple",0,IF(VOZ_WHATSAPP[[#This Row],[Realiza lectura de guion Legal]]="No Cumple",VOZ_WHATSAPP[[#This Row],[Nota 2]]-50%,VOZ_WHATSAPP[[#This Row],[Nota 2]]))</f>
        <v>1</v>
      </c>
    </row>
    <row r="4158" spans="1:34" x14ac:dyDescent="0.25">
      <c r="A4158" s="2" t="str">
        <f>VOZ_WHATSAPP[[#This Row],[ID Asesor]]&amp;VOZ_WHATSAPP[[#This Row],[Fecha Monitoreo]]</f>
        <v>410845919</v>
      </c>
      <c r="B4158" s="2">
        <v>45919</v>
      </c>
      <c r="C4158" s="1" t="s">
        <v>696</v>
      </c>
      <c r="D4158" s="1">
        <v>4108</v>
      </c>
      <c r="E4158" s="2">
        <v>45919</v>
      </c>
      <c r="F4158" s="3">
        <v>0.44236111111111109</v>
      </c>
      <c r="G4158" s="1" t="s">
        <v>58</v>
      </c>
      <c r="H4158" s="1" t="s">
        <v>71</v>
      </c>
      <c r="I4158" s="1"/>
      <c r="J4158" s="1"/>
      <c r="K4158" s="1"/>
      <c r="L4158" s="1" t="s">
        <v>47</v>
      </c>
      <c r="M4158" s="1" t="s">
        <v>47</v>
      </c>
      <c r="N4158" s="1" t="s">
        <v>46</v>
      </c>
      <c r="O4158" s="1" t="s">
        <v>48</v>
      </c>
      <c r="P4158" s="1" t="s">
        <v>48</v>
      </c>
      <c r="Q4158" s="1" t="s">
        <v>48</v>
      </c>
      <c r="R4158" s="1" t="s">
        <v>48</v>
      </c>
      <c r="S4158" s="1" t="s">
        <v>48</v>
      </c>
      <c r="T4158" s="12" t="str">
        <f>IF(OR(VOZ_WHATSAPP[[#This Row],[Brinda argumentos coherentes a la objeción]]="No Cumple",VOZ_WHATSAPP[[#This Row],[Despliegue de Beneficios y/o consecuencias]]="No Cumple"),"Sin Negocio","Negocio")</f>
        <v>Negocio</v>
      </c>
      <c r="U4158" s="1" t="s">
        <v>48</v>
      </c>
      <c r="V4158" s="1" t="s">
        <v>48</v>
      </c>
      <c r="W4158" s="1" t="s">
        <v>48</v>
      </c>
      <c r="X4158" s="12" t="str">
        <f>IF(OR(VOZ_WHATSAPP[[#This Row],[Confirma Valor de pago]]="No Cumple",VOZ_WHATSAPP[[#This Row],[Confirma hora de pago]]="No Cumple",VOZ_WHATSAPP[[#This Row],[Confirma medio de pago]]="No Cumple"),"Sin Cierre","Cierre")</f>
        <v>Cierre</v>
      </c>
      <c r="Y4158" s="1" t="s">
        <v>48</v>
      </c>
      <c r="Z4158" s="1" t="s">
        <v>46</v>
      </c>
      <c r="AA4158" s="1" t="s">
        <v>46</v>
      </c>
      <c r="AB4158" s="1" t="s">
        <v>46</v>
      </c>
      <c r="AC4158" s="11" t="str">
        <f>IF(OR(VOZ_WHATSAPP[[#This Row],[La comunicación es asertiva, con respeto y evita maltrato]]="No Cumple",VOZ_WHATSAPP[[#This Row],[Cumple con las normativas legales]]="No Cumple"),"No Cumple","Cumple")</f>
        <v>Cumple</v>
      </c>
      <c r="AD4158" s="1" t="s">
        <v>48</v>
      </c>
      <c r="AE4158" s="1" t="s">
        <v>1090</v>
      </c>
      <c r="AF4158" s="4">
        <v>0.92</v>
      </c>
      <c r="AG4158" s="4">
        <f>IF(AND(VOZ_WHATSAPP[[#This Row],[Estado Cierre]]="Sin Cierre",VOZ_WHATSAPP[[#This Row],[Nota Negocio]]="Sin Negocio"),VOZ_WHATSAPP[[#This Row],[Nota]]-24%,VOZ_WHATSAPP[[#This Row],[Nota]])</f>
        <v>0.92</v>
      </c>
      <c r="AH4158" s="8">
        <f>IF(VOZ_WHATSAPP[[#This Row],[Estado Legal]]="No Cumple",0,IF(VOZ_WHATSAPP[[#This Row],[Realiza lectura de guion Legal]]="No Cumple",VOZ_WHATSAPP[[#This Row],[Nota 2]]-50%,VOZ_WHATSAPP[[#This Row],[Nota 2]]))</f>
        <v>0.92</v>
      </c>
    </row>
    <row r="4159" spans="1:34" x14ac:dyDescent="0.25">
      <c r="A4159" s="2" t="str">
        <f>VOZ_WHATSAPP[[#This Row],[ID Asesor]]&amp;VOZ_WHATSAPP[[#This Row],[Fecha Monitoreo]]</f>
        <v>405345919</v>
      </c>
      <c r="B4159" s="2">
        <v>45919</v>
      </c>
      <c r="C4159" s="1" t="s">
        <v>42</v>
      </c>
      <c r="D4159" s="1">
        <v>4053</v>
      </c>
      <c r="E4159" s="2">
        <v>45919</v>
      </c>
      <c r="F4159" s="3">
        <v>0.45416666666666666</v>
      </c>
      <c r="G4159" s="1" t="s">
        <v>80</v>
      </c>
      <c r="H4159" s="1" t="s">
        <v>71</v>
      </c>
      <c r="I4159" s="1"/>
      <c r="J4159" s="1"/>
      <c r="K4159" s="1"/>
      <c r="L4159" s="1" t="s">
        <v>46</v>
      </c>
      <c r="M4159" s="1" t="s">
        <v>48</v>
      </c>
      <c r="N4159" s="1" t="s">
        <v>48</v>
      </c>
      <c r="O4159" s="1" t="s">
        <v>48</v>
      </c>
      <c r="P4159" s="1" t="s">
        <v>48</v>
      </c>
      <c r="Q4159" s="1" t="s">
        <v>48</v>
      </c>
      <c r="R4159" s="1" t="s">
        <v>48</v>
      </c>
      <c r="S4159" s="1" t="s">
        <v>48</v>
      </c>
      <c r="T4159" s="12" t="str">
        <f>IF(OR(VOZ_WHATSAPP[[#This Row],[Brinda argumentos coherentes a la objeción]]="No Cumple",VOZ_WHATSAPP[[#This Row],[Despliegue de Beneficios y/o consecuencias]]="No Cumple"),"Sin Negocio","Negocio")</f>
        <v>Negocio</v>
      </c>
      <c r="U4159" s="1" t="s">
        <v>48</v>
      </c>
      <c r="V4159" s="1" t="s">
        <v>48</v>
      </c>
      <c r="W4159" s="1" t="s">
        <v>48</v>
      </c>
      <c r="X4159" s="12" t="str">
        <f>IF(OR(VOZ_WHATSAPP[[#This Row],[Confirma Valor de pago]]="No Cumple",VOZ_WHATSAPP[[#This Row],[Confirma hora de pago]]="No Cumple",VOZ_WHATSAPP[[#This Row],[Confirma medio de pago]]="No Cumple"),"Sin Cierre","Cierre")</f>
        <v>Cierre</v>
      </c>
      <c r="Y4159" s="1" t="s">
        <v>48</v>
      </c>
      <c r="Z4159" s="1" t="s">
        <v>46</v>
      </c>
      <c r="AA4159" s="1" t="s">
        <v>46</v>
      </c>
      <c r="AB4159" s="1" t="s">
        <v>46</v>
      </c>
      <c r="AC4159" s="11" t="str">
        <f>IF(OR(VOZ_WHATSAPP[[#This Row],[La comunicación es asertiva, con respeto y evita maltrato]]="No Cumple",VOZ_WHATSAPP[[#This Row],[Cumple con las normativas legales]]="No Cumple"),"No Cumple","Cumple")</f>
        <v>Cumple</v>
      </c>
      <c r="AD4159" s="1" t="s">
        <v>48</v>
      </c>
      <c r="AE4159" s="1" t="s">
        <v>78</v>
      </c>
      <c r="AF4159" s="4">
        <v>1</v>
      </c>
      <c r="AG4159" s="4">
        <f>IF(AND(VOZ_WHATSAPP[[#This Row],[Estado Cierre]]="Sin Cierre",VOZ_WHATSAPP[[#This Row],[Nota Negocio]]="Sin Negocio"),VOZ_WHATSAPP[[#This Row],[Nota]]-24%,VOZ_WHATSAPP[[#This Row],[Nota]])</f>
        <v>1</v>
      </c>
      <c r="AH4159" s="8">
        <f>IF(VOZ_WHATSAPP[[#This Row],[Estado Legal]]="No Cumple",0,IF(VOZ_WHATSAPP[[#This Row],[Realiza lectura de guion Legal]]="No Cumple",VOZ_WHATSAPP[[#This Row],[Nota 2]]-50%,VOZ_WHATSAPP[[#This Row],[Nota 2]]))</f>
        <v>1</v>
      </c>
    </row>
    <row r="4160" spans="1:34" x14ac:dyDescent="0.25">
      <c r="A4160" s="2" t="str">
        <f>VOZ_WHATSAPP[[#This Row],[ID Asesor]]&amp;VOZ_WHATSAPP[[#This Row],[Fecha Monitoreo]]</f>
        <v>381745919</v>
      </c>
      <c r="B4160" s="2">
        <v>45919</v>
      </c>
      <c r="C4160" s="1" t="s">
        <v>696</v>
      </c>
      <c r="D4160" s="1">
        <v>3817</v>
      </c>
      <c r="E4160" s="2">
        <v>45919</v>
      </c>
      <c r="F4160" s="3">
        <v>0.48819444444444443</v>
      </c>
      <c r="G4160" s="1" t="s">
        <v>51</v>
      </c>
      <c r="H4160" s="1" t="s">
        <v>71</v>
      </c>
      <c r="I4160" s="1"/>
      <c r="J4160" s="1"/>
      <c r="K4160" s="1"/>
      <c r="L4160" s="1" t="s">
        <v>46</v>
      </c>
      <c r="M4160" s="1" t="s">
        <v>47</v>
      </c>
      <c r="N4160" s="1" t="s">
        <v>46</v>
      </c>
      <c r="O4160" s="1" t="s">
        <v>46</v>
      </c>
      <c r="P4160" s="1" t="s">
        <v>46</v>
      </c>
      <c r="Q4160" s="1" t="s">
        <v>46</v>
      </c>
      <c r="R4160" s="1" t="s">
        <v>46</v>
      </c>
      <c r="S4160" s="1" t="s">
        <v>46</v>
      </c>
      <c r="T4160" s="12" t="str">
        <f>IF(OR(VOZ_WHATSAPP[[#This Row],[Brinda argumentos coherentes a la objeción]]="No Cumple",VOZ_WHATSAPP[[#This Row],[Despliegue de Beneficios y/o consecuencias]]="No Cumple"),"Sin Negocio","Negocio")</f>
        <v>Negocio</v>
      </c>
      <c r="U4160" s="1" t="s">
        <v>46</v>
      </c>
      <c r="V4160" s="1" t="s">
        <v>46</v>
      </c>
      <c r="W4160" s="1" t="s">
        <v>46</v>
      </c>
      <c r="X4160" s="12" t="str">
        <f>IF(OR(VOZ_WHATSAPP[[#This Row],[Confirma Valor de pago]]="No Cumple",VOZ_WHATSAPP[[#This Row],[Confirma hora de pago]]="No Cumple",VOZ_WHATSAPP[[#This Row],[Confirma medio de pago]]="No Cumple"),"Sin Cierre","Cierre")</f>
        <v>Cierre</v>
      </c>
      <c r="Y4160" s="1" t="s">
        <v>46</v>
      </c>
      <c r="Z4160" s="1" t="s">
        <v>46</v>
      </c>
      <c r="AA4160" s="1" t="s">
        <v>46</v>
      </c>
      <c r="AB4160" s="1" t="s">
        <v>46</v>
      </c>
      <c r="AC4160" s="11" t="str">
        <f>IF(OR(VOZ_WHATSAPP[[#This Row],[La comunicación es asertiva, con respeto y evita maltrato]]="No Cumple",VOZ_WHATSAPP[[#This Row],[Cumple con las normativas legales]]="No Cumple"),"No Cumple","Cumple")</f>
        <v>Cumple</v>
      </c>
      <c r="AD4160" s="1" t="s">
        <v>46</v>
      </c>
      <c r="AE4160" s="1" t="s">
        <v>3585</v>
      </c>
      <c r="AF4160" s="4">
        <v>0.96</v>
      </c>
      <c r="AG4160" s="4">
        <f>IF(AND(VOZ_WHATSAPP[[#This Row],[Estado Cierre]]="Sin Cierre",VOZ_WHATSAPP[[#This Row],[Nota Negocio]]="Sin Negocio"),VOZ_WHATSAPP[[#This Row],[Nota]]-24%,VOZ_WHATSAPP[[#This Row],[Nota]])</f>
        <v>0.96</v>
      </c>
      <c r="AH4160" s="8">
        <f>IF(VOZ_WHATSAPP[[#This Row],[Estado Legal]]="No Cumple",0,IF(VOZ_WHATSAPP[[#This Row],[Realiza lectura de guion Legal]]="No Cumple",VOZ_WHATSAPP[[#This Row],[Nota 2]]-50%,VOZ_WHATSAPP[[#This Row],[Nota 2]]))</f>
        <v>0.96</v>
      </c>
    </row>
    <row r="4161" spans="1:34" x14ac:dyDescent="0.25">
      <c r="A4161" s="2" t="str">
        <f>VOZ_WHATSAPP[[#This Row],[ID Asesor]]&amp;VOZ_WHATSAPP[[#This Row],[Fecha Monitoreo]]</f>
        <v>335445919</v>
      </c>
      <c r="B4161" s="2">
        <v>45919</v>
      </c>
      <c r="C4161" s="1" t="s">
        <v>696</v>
      </c>
      <c r="D4161" s="1">
        <v>3354</v>
      </c>
      <c r="E4161" s="2">
        <v>45919</v>
      </c>
      <c r="F4161" s="3">
        <v>0.18958333333333333</v>
      </c>
      <c r="G4161" s="1" t="s">
        <v>58</v>
      </c>
      <c r="H4161" s="1" t="s">
        <v>71</v>
      </c>
      <c r="I4161" s="1"/>
      <c r="J4161" s="1"/>
      <c r="K4161" s="1"/>
      <c r="L4161" s="1" t="s">
        <v>46</v>
      </c>
      <c r="M4161" s="1" t="s">
        <v>47</v>
      </c>
      <c r="N4161" s="1" t="s">
        <v>46</v>
      </c>
      <c r="O4161" s="1" t="s">
        <v>46</v>
      </c>
      <c r="P4161" s="1" t="s">
        <v>46</v>
      </c>
      <c r="Q4161" s="1" t="s">
        <v>46</v>
      </c>
      <c r="R4161" s="1" t="s">
        <v>46</v>
      </c>
      <c r="S4161" s="1" t="s">
        <v>46</v>
      </c>
      <c r="T4161" s="12" t="str">
        <f>IF(OR(VOZ_WHATSAPP[[#This Row],[Brinda argumentos coherentes a la objeción]]="No Cumple",VOZ_WHATSAPP[[#This Row],[Despliegue de Beneficios y/o consecuencias]]="No Cumple"),"Sin Negocio","Negocio")</f>
        <v>Negocio</v>
      </c>
      <c r="U4161" s="1" t="s">
        <v>46</v>
      </c>
      <c r="V4161" s="1" t="s">
        <v>46</v>
      </c>
      <c r="W4161" s="1" t="s">
        <v>46</v>
      </c>
      <c r="X4161" s="12" t="str">
        <f>IF(OR(VOZ_WHATSAPP[[#This Row],[Confirma Valor de pago]]="No Cumple",VOZ_WHATSAPP[[#This Row],[Confirma hora de pago]]="No Cumple",VOZ_WHATSAPP[[#This Row],[Confirma medio de pago]]="No Cumple"),"Sin Cierre","Cierre")</f>
        <v>Cierre</v>
      </c>
      <c r="Y4161" s="1" t="s">
        <v>46</v>
      </c>
      <c r="Z4161" s="1" t="s">
        <v>46</v>
      </c>
      <c r="AA4161" s="1" t="s">
        <v>46</v>
      </c>
      <c r="AB4161" s="1" t="s">
        <v>46</v>
      </c>
      <c r="AC4161" s="11" t="str">
        <f>IF(OR(VOZ_WHATSAPP[[#This Row],[La comunicación es asertiva, con respeto y evita maltrato]]="No Cumple",VOZ_WHATSAPP[[#This Row],[Cumple con las normativas legales]]="No Cumple"),"No Cumple","Cumple")</f>
        <v>Cumple</v>
      </c>
      <c r="AD4161" s="1" t="s">
        <v>46</v>
      </c>
      <c r="AE4161" s="1" t="s">
        <v>1090</v>
      </c>
      <c r="AF4161" s="4">
        <v>0.96</v>
      </c>
      <c r="AG4161" s="4">
        <f>IF(AND(VOZ_WHATSAPP[[#This Row],[Estado Cierre]]="Sin Cierre",VOZ_WHATSAPP[[#This Row],[Nota Negocio]]="Sin Negocio"),VOZ_WHATSAPP[[#This Row],[Nota]]-24%,VOZ_WHATSAPP[[#This Row],[Nota]])</f>
        <v>0.96</v>
      </c>
      <c r="AH4161" s="8">
        <f>IF(VOZ_WHATSAPP[[#This Row],[Estado Legal]]="No Cumple",0,IF(VOZ_WHATSAPP[[#This Row],[Realiza lectura de guion Legal]]="No Cumple",VOZ_WHATSAPP[[#This Row],[Nota 2]]-50%,VOZ_WHATSAPP[[#This Row],[Nota 2]]))</f>
        <v>0.96</v>
      </c>
    </row>
    <row r="4162" spans="1:34" x14ac:dyDescent="0.25">
      <c r="A4162" s="2" t="str">
        <f>VOZ_WHATSAPP[[#This Row],[ID Asesor]]&amp;VOZ_WHATSAPP[[#This Row],[Fecha Monitoreo]]</f>
        <v>376945919</v>
      </c>
      <c r="B4162" s="2">
        <v>45919</v>
      </c>
      <c r="C4162" s="1" t="s">
        <v>696</v>
      </c>
      <c r="D4162" s="1">
        <v>3769</v>
      </c>
      <c r="E4162" s="2">
        <v>45919</v>
      </c>
      <c r="F4162" s="3">
        <v>0.50416666666666665</v>
      </c>
      <c r="G4162" s="1" t="s">
        <v>58</v>
      </c>
      <c r="H4162" s="1" t="s">
        <v>71</v>
      </c>
      <c r="I4162" s="1"/>
      <c r="J4162" s="1"/>
      <c r="K4162" s="1"/>
      <c r="L4162" s="1" t="s">
        <v>46</v>
      </c>
      <c r="M4162" s="1" t="s">
        <v>48</v>
      </c>
      <c r="N4162" s="1" t="s">
        <v>46</v>
      </c>
      <c r="O4162" s="1" t="s">
        <v>48</v>
      </c>
      <c r="P4162" s="1" t="s">
        <v>48</v>
      </c>
      <c r="Q4162" s="1" t="s">
        <v>48</v>
      </c>
      <c r="R4162" s="1" t="s">
        <v>48</v>
      </c>
      <c r="S4162" s="1" t="s">
        <v>48</v>
      </c>
      <c r="T4162" s="12" t="str">
        <f>IF(OR(VOZ_WHATSAPP[[#This Row],[Brinda argumentos coherentes a la objeción]]="No Cumple",VOZ_WHATSAPP[[#This Row],[Despliegue de Beneficios y/o consecuencias]]="No Cumple"),"Sin Negocio","Negocio")</f>
        <v>Negocio</v>
      </c>
      <c r="U4162" s="1" t="s">
        <v>48</v>
      </c>
      <c r="V4162" s="1" t="s">
        <v>48</v>
      </c>
      <c r="W4162" s="1" t="s">
        <v>48</v>
      </c>
      <c r="X4162" s="12" t="str">
        <f>IF(OR(VOZ_WHATSAPP[[#This Row],[Confirma Valor de pago]]="No Cumple",VOZ_WHATSAPP[[#This Row],[Confirma hora de pago]]="No Cumple",VOZ_WHATSAPP[[#This Row],[Confirma medio de pago]]="No Cumple"),"Sin Cierre","Cierre")</f>
        <v>Cierre</v>
      </c>
      <c r="Y4162" s="1" t="s">
        <v>48</v>
      </c>
      <c r="Z4162" s="1" t="s">
        <v>46</v>
      </c>
      <c r="AA4162" s="1" t="s">
        <v>46</v>
      </c>
      <c r="AB4162" s="1" t="s">
        <v>46</v>
      </c>
      <c r="AC4162" s="11" t="str">
        <f>IF(OR(VOZ_WHATSAPP[[#This Row],[La comunicación es asertiva, con respeto y evita maltrato]]="No Cumple",VOZ_WHATSAPP[[#This Row],[Cumple con las normativas legales]]="No Cumple"),"No Cumple","Cumple")</f>
        <v>Cumple</v>
      </c>
      <c r="AD4162" s="1" t="s">
        <v>46</v>
      </c>
      <c r="AE4162" s="1" t="s">
        <v>2550</v>
      </c>
      <c r="AF4162" s="4">
        <v>1</v>
      </c>
      <c r="AG4162" s="4">
        <f>IF(AND(VOZ_WHATSAPP[[#This Row],[Estado Cierre]]="Sin Cierre",VOZ_WHATSAPP[[#This Row],[Nota Negocio]]="Sin Negocio"),VOZ_WHATSAPP[[#This Row],[Nota]]-24%,VOZ_WHATSAPP[[#This Row],[Nota]])</f>
        <v>1</v>
      </c>
      <c r="AH4162" s="8">
        <f>IF(VOZ_WHATSAPP[[#This Row],[Estado Legal]]="No Cumple",0,IF(VOZ_WHATSAPP[[#This Row],[Realiza lectura de guion Legal]]="No Cumple",VOZ_WHATSAPP[[#This Row],[Nota 2]]-50%,VOZ_WHATSAPP[[#This Row],[Nota 2]]))</f>
        <v>1</v>
      </c>
    </row>
    <row r="4163" spans="1:34" x14ac:dyDescent="0.25">
      <c r="A4163" s="2" t="str">
        <f>VOZ_WHATSAPP[[#This Row],[ID Asesor]]&amp;VOZ_WHATSAPP[[#This Row],[Fecha Monitoreo]]</f>
        <v>382945919</v>
      </c>
      <c r="B4163" s="2">
        <v>45919</v>
      </c>
      <c r="C4163" s="1" t="s">
        <v>126</v>
      </c>
      <c r="D4163" s="1">
        <v>3829</v>
      </c>
      <c r="E4163" s="2">
        <v>45919</v>
      </c>
      <c r="F4163" s="3">
        <v>0.70486111111111116</v>
      </c>
      <c r="G4163" s="1" t="s">
        <v>58</v>
      </c>
      <c r="H4163" s="1" t="s">
        <v>71</v>
      </c>
      <c r="I4163" s="1"/>
      <c r="J4163" s="1"/>
      <c r="K4163" s="1"/>
      <c r="L4163" s="1" t="s">
        <v>46</v>
      </c>
      <c r="M4163" s="1" t="s">
        <v>48</v>
      </c>
      <c r="N4163" s="1" t="s">
        <v>46</v>
      </c>
      <c r="O4163" s="1" t="s">
        <v>46</v>
      </c>
      <c r="P4163" s="1" t="s">
        <v>46</v>
      </c>
      <c r="Q4163" s="1" t="s">
        <v>48</v>
      </c>
      <c r="R4163" s="1" t="s">
        <v>48</v>
      </c>
      <c r="S4163" s="1" t="s">
        <v>48</v>
      </c>
      <c r="T4163" s="12" t="str">
        <f>IF(OR(VOZ_WHATSAPP[[#This Row],[Brinda argumentos coherentes a la objeción]]="No Cumple",VOZ_WHATSAPP[[#This Row],[Despliegue de Beneficios y/o consecuencias]]="No Cumple"),"Sin Negocio","Negocio")</f>
        <v>Negocio</v>
      </c>
      <c r="U4163" s="1" t="s">
        <v>48</v>
      </c>
      <c r="V4163" s="1" t="s">
        <v>48</v>
      </c>
      <c r="W4163" s="1" t="s">
        <v>48</v>
      </c>
      <c r="X4163" s="12" t="str">
        <f>IF(OR(VOZ_WHATSAPP[[#This Row],[Confirma Valor de pago]]="No Cumple",VOZ_WHATSAPP[[#This Row],[Confirma hora de pago]]="No Cumple",VOZ_WHATSAPP[[#This Row],[Confirma medio de pago]]="No Cumple"),"Sin Cierre","Cierre")</f>
        <v>Cierre</v>
      </c>
      <c r="Y4163" s="1" t="s">
        <v>48</v>
      </c>
      <c r="Z4163" s="1" t="s">
        <v>46</v>
      </c>
      <c r="AA4163" s="1" t="s">
        <v>46</v>
      </c>
      <c r="AB4163" s="1" t="s">
        <v>46</v>
      </c>
      <c r="AC4163" s="11" t="str">
        <f>IF(OR(VOZ_WHATSAPP[[#This Row],[La comunicación es asertiva, con respeto y evita maltrato]]="No Cumple",VOZ_WHATSAPP[[#This Row],[Cumple con las normativas legales]]="No Cumple"),"No Cumple","Cumple")</f>
        <v>Cumple</v>
      </c>
      <c r="AD4163" s="1" t="s">
        <v>48</v>
      </c>
      <c r="AE4163" s="1" t="s">
        <v>131</v>
      </c>
      <c r="AF4163" s="4">
        <v>1</v>
      </c>
      <c r="AG4163" s="4">
        <f>IF(AND(VOZ_WHATSAPP[[#This Row],[Estado Cierre]]="Sin Cierre",VOZ_WHATSAPP[[#This Row],[Nota Negocio]]="Sin Negocio"),VOZ_WHATSAPP[[#This Row],[Nota]]-24%,VOZ_WHATSAPP[[#This Row],[Nota]])</f>
        <v>1</v>
      </c>
      <c r="AH4163" s="8">
        <f>IF(VOZ_WHATSAPP[[#This Row],[Estado Legal]]="No Cumple",0,IF(VOZ_WHATSAPP[[#This Row],[Realiza lectura de guion Legal]]="No Cumple",VOZ_WHATSAPP[[#This Row],[Nota 2]]-50%,VOZ_WHATSAPP[[#This Row],[Nota 2]]))</f>
        <v>1</v>
      </c>
    </row>
    <row r="4164" spans="1:34" x14ac:dyDescent="0.25">
      <c r="A4164" s="2" t="str">
        <f>VOZ_WHATSAPP[[#This Row],[ID Asesor]]&amp;VOZ_WHATSAPP[[#This Row],[Fecha Monitoreo]]</f>
        <v>295345919</v>
      </c>
      <c r="B4164" s="2">
        <v>45919</v>
      </c>
      <c r="C4164" s="1" t="s">
        <v>126</v>
      </c>
      <c r="D4164" s="1">
        <v>2953</v>
      </c>
      <c r="E4164" s="2">
        <v>45919</v>
      </c>
      <c r="F4164" s="3">
        <v>0.42777777777777776</v>
      </c>
      <c r="G4164" s="1" t="s">
        <v>58</v>
      </c>
      <c r="H4164" s="1" t="s">
        <v>71</v>
      </c>
      <c r="I4164" s="1"/>
      <c r="J4164" s="1"/>
      <c r="K4164" s="1"/>
      <c r="L4164" s="1" t="s">
        <v>46</v>
      </c>
      <c r="M4164" s="1" t="s">
        <v>48</v>
      </c>
      <c r="N4164" s="1" t="s">
        <v>46</v>
      </c>
      <c r="O4164" s="1" t="s">
        <v>46</v>
      </c>
      <c r="P4164" s="1" t="s">
        <v>46</v>
      </c>
      <c r="Q4164" s="1" t="s">
        <v>46</v>
      </c>
      <c r="R4164" s="1" t="s">
        <v>46</v>
      </c>
      <c r="S4164" s="1" t="s">
        <v>46</v>
      </c>
      <c r="T4164" s="12" t="str">
        <f>IF(OR(VOZ_WHATSAPP[[#This Row],[Brinda argumentos coherentes a la objeción]]="No Cumple",VOZ_WHATSAPP[[#This Row],[Despliegue de Beneficios y/o consecuencias]]="No Cumple"),"Sin Negocio","Negocio")</f>
        <v>Negocio</v>
      </c>
      <c r="U4164" s="1" t="s">
        <v>48</v>
      </c>
      <c r="V4164" s="1" t="s">
        <v>48</v>
      </c>
      <c r="W4164" s="1" t="s">
        <v>48</v>
      </c>
      <c r="X4164" s="12" t="str">
        <f>IF(OR(VOZ_WHATSAPP[[#This Row],[Confirma Valor de pago]]="No Cumple",VOZ_WHATSAPP[[#This Row],[Confirma hora de pago]]="No Cumple",VOZ_WHATSAPP[[#This Row],[Confirma medio de pago]]="No Cumple"),"Sin Cierre","Cierre")</f>
        <v>Cierre</v>
      </c>
      <c r="Y4164" s="1" t="s">
        <v>48</v>
      </c>
      <c r="Z4164" s="1" t="s">
        <v>46</v>
      </c>
      <c r="AA4164" s="1" t="s">
        <v>46</v>
      </c>
      <c r="AB4164" s="1" t="s">
        <v>46</v>
      </c>
      <c r="AC4164" s="11" t="str">
        <f>IF(OR(VOZ_WHATSAPP[[#This Row],[La comunicación es asertiva, con respeto y evita maltrato]]="No Cumple",VOZ_WHATSAPP[[#This Row],[Cumple con las normativas legales]]="No Cumple"),"No Cumple","Cumple")</f>
        <v>Cumple</v>
      </c>
      <c r="AD4164" s="1" t="s">
        <v>48</v>
      </c>
      <c r="AE4164" s="1" t="s">
        <v>131</v>
      </c>
      <c r="AF4164" s="4">
        <v>1</v>
      </c>
      <c r="AG4164" s="4">
        <f>IF(AND(VOZ_WHATSAPP[[#This Row],[Estado Cierre]]="Sin Cierre",VOZ_WHATSAPP[[#This Row],[Nota Negocio]]="Sin Negocio"),VOZ_WHATSAPP[[#This Row],[Nota]]-24%,VOZ_WHATSAPP[[#This Row],[Nota]])</f>
        <v>1</v>
      </c>
      <c r="AH4164" s="8">
        <f>IF(VOZ_WHATSAPP[[#This Row],[Estado Legal]]="No Cumple",0,IF(VOZ_WHATSAPP[[#This Row],[Realiza lectura de guion Legal]]="No Cumple",VOZ_WHATSAPP[[#This Row],[Nota 2]]-50%,VOZ_WHATSAPP[[#This Row],[Nota 2]]))</f>
        <v>1</v>
      </c>
    </row>
    <row r="4165" spans="1:34" x14ac:dyDescent="0.25">
      <c r="A4165" s="2" t="str">
        <f>VOZ_WHATSAPP[[#This Row],[ID Asesor]]&amp;VOZ_WHATSAPP[[#This Row],[Fecha Monitoreo]]</f>
        <v>356545919</v>
      </c>
      <c r="B4165" s="2">
        <v>45919</v>
      </c>
      <c r="C4165" s="1" t="s">
        <v>50</v>
      </c>
      <c r="D4165" s="1">
        <v>3565</v>
      </c>
      <c r="E4165" s="2">
        <v>45919</v>
      </c>
      <c r="F4165" s="3">
        <v>0.6743055555555556</v>
      </c>
      <c r="G4165" s="1" t="s">
        <v>60</v>
      </c>
      <c r="H4165" s="1" t="s">
        <v>44</v>
      </c>
      <c r="I4165" s="1">
        <v>1359</v>
      </c>
      <c r="J4165" s="1">
        <v>3164225412</v>
      </c>
      <c r="K4165" s="1" t="s">
        <v>45</v>
      </c>
      <c r="L4165" s="1" t="s">
        <v>46</v>
      </c>
      <c r="M4165" s="1" t="s">
        <v>46</v>
      </c>
      <c r="N4165" s="1" t="s">
        <v>46</v>
      </c>
      <c r="O4165" s="1" t="s">
        <v>46</v>
      </c>
      <c r="P4165" s="1" t="s">
        <v>46</v>
      </c>
      <c r="Q4165" s="1" t="s">
        <v>46</v>
      </c>
      <c r="R4165" s="1" t="s">
        <v>46</v>
      </c>
      <c r="S4165" s="1" t="s">
        <v>46</v>
      </c>
      <c r="T4165" s="12" t="str">
        <f>IF(OR(VOZ_WHATSAPP[[#This Row],[Brinda argumentos coherentes a la objeción]]="No Cumple",VOZ_WHATSAPP[[#This Row],[Despliegue de Beneficios y/o consecuencias]]="No Cumple"),"Sin Negocio","Negocio")</f>
        <v>Negocio</v>
      </c>
      <c r="U4165" s="1" t="s">
        <v>48</v>
      </c>
      <c r="V4165" s="1" t="s">
        <v>48</v>
      </c>
      <c r="W4165" s="1" t="s">
        <v>48</v>
      </c>
      <c r="X4165" s="12" t="str">
        <f>IF(OR(VOZ_WHATSAPP[[#This Row],[Confirma Valor de pago]]="No Cumple",VOZ_WHATSAPP[[#This Row],[Confirma hora de pago]]="No Cumple",VOZ_WHATSAPP[[#This Row],[Confirma medio de pago]]="No Cumple"),"Sin Cierre","Cierre")</f>
        <v>Cierre</v>
      </c>
      <c r="Y4165" s="1" t="s">
        <v>46</v>
      </c>
      <c r="Z4165" s="1" t="s">
        <v>46</v>
      </c>
      <c r="AA4165" s="1" t="s">
        <v>46</v>
      </c>
      <c r="AB4165" s="1" t="s">
        <v>46</v>
      </c>
      <c r="AC4165" s="11" t="str">
        <f>IF(OR(VOZ_WHATSAPP[[#This Row],[La comunicación es asertiva, con respeto y evita maltrato]]="No Cumple",VOZ_WHATSAPP[[#This Row],[Cumple con las normativas legales]]="No Cumple"),"No Cumple","Cumple")</f>
        <v>Cumple</v>
      </c>
      <c r="AD4165" s="1" t="s">
        <v>46</v>
      </c>
      <c r="AE4165" s="1" t="s">
        <v>79</v>
      </c>
      <c r="AF4165" s="4">
        <v>1</v>
      </c>
      <c r="AG4165" s="4">
        <f>IF(AND(VOZ_WHATSAPP[[#This Row],[Estado Cierre]]="Sin Cierre",VOZ_WHATSAPP[[#This Row],[Nota Negocio]]="Sin Negocio"),VOZ_WHATSAPP[[#This Row],[Nota]]-24%,VOZ_WHATSAPP[[#This Row],[Nota]])</f>
        <v>1</v>
      </c>
      <c r="AH4165" s="8">
        <f>IF(VOZ_WHATSAPP[[#This Row],[Estado Legal]]="No Cumple",0,IF(VOZ_WHATSAPP[[#This Row],[Realiza lectura de guion Legal]]="No Cumple",VOZ_WHATSAPP[[#This Row],[Nota 2]]-50%,VOZ_WHATSAPP[[#This Row],[Nota 2]]))</f>
        <v>1</v>
      </c>
    </row>
    <row r="4166" spans="1:34" x14ac:dyDescent="0.25">
      <c r="A4166" s="2" t="str">
        <f>VOZ_WHATSAPP[[#This Row],[ID Asesor]]&amp;VOZ_WHATSAPP[[#This Row],[Fecha Monitoreo]]</f>
        <v>383145919</v>
      </c>
      <c r="B4166" s="2">
        <v>45919</v>
      </c>
      <c r="C4166" s="1" t="s">
        <v>126</v>
      </c>
      <c r="D4166" s="1">
        <v>3831</v>
      </c>
      <c r="E4166" s="2">
        <v>45919</v>
      </c>
      <c r="F4166" s="3">
        <v>0.50347222222222221</v>
      </c>
      <c r="G4166" s="1" t="s">
        <v>80</v>
      </c>
      <c r="H4166" s="1" t="s">
        <v>71</v>
      </c>
      <c r="I4166" s="1"/>
      <c r="J4166" s="1"/>
      <c r="K4166" s="1"/>
      <c r="L4166" s="1" t="s">
        <v>46</v>
      </c>
      <c r="M4166" s="1" t="s">
        <v>48</v>
      </c>
      <c r="N4166" s="1" t="s">
        <v>46</v>
      </c>
      <c r="O4166" s="1" t="s">
        <v>46</v>
      </c>
      <c r="P4166" s="1" t="s">
        <v>46</v>
      </c>
      <c r="Q4166" s="1" t="s">
        <v>46</v>
      </c>
      <c r="R4166" s="1" t="s">
        <v>46</v>
      </c>
      <c r="S4166" s="1" t="s">
        <v>46</v>
      </c>
      <c r="T4166" s="12" t="str">
        <f>IF(OR(VOZ_WHATSAPP[[#This Row],[Brinda argumentos coherentes a la objeción]]="No Cumple",VOZ_WHATSAPP[[#This Row],[Despliegue de Beneficios y/o consecuencias]]="No Cumple"),"Sin Negocio","Negocio")</f>
        <v>Negocio</v>
      </c>
      <c r="U4166" s="1" t="s">
        <v>48</v>
      </c>
      <c r="V4166" s="1" t="s">
        <v>48</v>
      </c>
      <c r="W4166" s="1" t="s">
        <v>48</v>
      </c>
      <c r="X4166" s="12" t="str">
        <f>IF(OR(VOZ_WHATSAPP[[#This Row],[Confirma Valor de pago]]="No Cumple",VOZ_WHATSAPP[[#This Row],[Confirma hora de pago]]="No Cumple",VOZ_WHATSAPP[[#This Row],[Confirma medio de pago]]="No Cumple"),"Sin Cierre","Cierre")</f>
        <v>Cierre</v>
      </c>
      <c r="Y4166" s="1" t="s">
        <v>46</v>
      </c>
      <c r="Z4166" s="1" t="s">
        <v>46</v>
      </c>
      <c r="AA4166" s="1" t="s">
        <v>46</v>
      </c>
      <c r="AB4166" s="1" t="s">
        <v>46</v>
      </c>
      <c r="AC4166" s="11" t="str">
        <f>IF(OR(VOZ_WHATSAPP[[#This Row],[La comunicación es asertiva, con respeto y evita maltrato]]="No Cumple",VOZ_WHATSAPP[[#This Row],[Cumple con las normativas legales]]="No Cumple"),"No Cumple","Cumple")</f>
        <v>Cumple</v>
      </c>
      <c r="AD4166" s="1" t="s">
        <v>46</v>
      </c>
      <c r="AE4166" s="1" t="s">
        <v>131</v>
      </c>
      <c r="AF4166" s="4">
        <v>1</v>
      </c>
      <c r="AG4166" s="4">
        <f>IF(AND(VOZ_WHATSAPP[[#This Row],[Estado Cierre]]="Sin Cierre",VOZ_WHATSAPP[[#This Row],[Nota Negocio]]="Sin Negocio"),VOZ_WHATSAPP[[#This Row],[Nota]]-24%,VOZ_WHATSAPP[[#This Row],[Nota]])</f>
        <v>1</v>
      </c>
      <c r="AH4166" s="8">
        <f>IF(VOZ_WHATSAPP[[#This Row],[Estado Legal]]="No Cumple",0,IF(VOZ_WHATSAPP[[#This Row],[Realiza lectura de guion Legal]]="No Cumple",VOZ_WHATSAPP[[#This Row],[Nota 2]]-50%,VOZ_WHATSAPP[[#This Row],[Nota 2]]))</f>
        <v>1</v>
      </c>
    </row>
    <row r="4167" spans="1:34" x14ac:dyDescent="0.25">
      <c r="A4167" s="2" t="str">
        <f>VOZ_WHATSAPP[[#This Row],[ID Asesor]]&amp;VOZ_WHATSAPP[[#This Row],[Fecha Monitoreo]]</f>
        <v>376345920</v>
      </c>
      <c r="B4167" s="2">
        <v>45920</v>
      </c>
      <c r="C4167" s="1" t="s">
        <v>42</v>
      </c>
      <c r="D4167" s="1">
        <v>3763</v>
      </c>
      <c r="E4167" s="2">
        <v>45920</v>
      </c>
      <c r="F4167" s="3">
        <v>0.34097222222222223</v>
      </c>
      <c r="G4167" s="1" t="s">
        <v>51</v>
      </c>
      <c r="H4167" s="1" t="s">
        <v>44</v>
      </c>
      <c r="I4167" s="1">
        <v>1416</v>
      </c>
      <c r="J4167" s="1">
        <v>3168284326</v>
      </c>
      <c r="K4167" s="1" t="s">
        <v>45</v>
      </c>
      <c r="L4167" s="1" t="s">
        <v>46</v>
      </c>
      <c r="M4167" s="1" t="s">
        <v>46</v>
      </c>
      <c r="N4167" s="1" t="s">
        <v>46</v>
      </c>
      <c r="O4167" s="1" t="s">
        <v>46</v>
      </c>
      <c r="P4167" s="1" t="s">
        <v>46</v>
      </c>
      <c r="Q4167" s="1" t="s">
        <v>46</v>
      </c>
      <c r="R4167" s="1" t="s">
        <v>46</v>
      </c>
      <c r="S4167" s="1" t="s">
        <v>46</v>
      </c>
      <c r="T4167" s="12" t="str">
        <f>IF(OR(VOZ_WHATSAPP[[#This Row],[Brinda argumentos coherentes a la objeción]]="No Cumple",VOZ_WHATSAPP[[#This Row],[Despliegue de Beneficios y/o consecuencias]]="No Cumple"),"Sin Negocio","Negocio")</f>
        <v>Negocio</v>
      </c>
      <c r="U4167" s="1" t="s">
        <v>48</v>
      </c>
      <c r="V4167" s="1" t="s">
        <v>48</v>
      </c>
      <c r="W4167" s="1" t="s">
        <v>48</v>
      </c>
      <c r="X4167" s="12" t="str">
        <f>IF(OR(VOZ_WHATSAPP[[#This Row],[Confirma Valor de pago]]="No Cumple",VOZ_WHATSAPP[[#This Row],[Confirma hora de pago]]="No Cumple",VOZ_WHATSAPP[[#This Row],[Confirma medio de pago]]="No Cumple"),"Sin Cierre","Cierre")</f>
        <v>Cierre</v>
      </c>
      <c r="Y4167" s="1" t="s">
        <v>46</v>
      </c>
      <c r="Z4167" s="1" t="s">
        <v>46</v>
      </c>
      <c r="AA4167" s="1" t="s">
        <v>46</v>
      </c>
      <c r="AB4167" s="1" t="s">
        <v>46</v>
      </c>
      <c r="AC4167" s="11" t="str">
        <f>IF(OR(VOZ_WHATSAPP[[#This Row],[La comunicación es asertiva, con respeto y evita maltrato]]="No Cumple",VOZ_WHATSAPP[[#This Row],[Cumple con las normativas legales]]="No Cumple"),"No Cumple","Cumple")</f>
        <v>Cumple</v>
      </c>
      <c r="AD4167" s="1" t="s">
        <v>46</v>
      </c>
      <c r="AE4167" s="1" t="s">
        <v>101</v>
      </c>
      <c r="AF4167" s="4">
        <v>1</v>
      </c>
      <c r="AG4167" s="4">
        <f>IF(AND(VOZ_WHATSAPP[[#This Row],[Estado Cierre]]="Sin Cierre",VOZ_WHATSAPP[[#This Row],[Nota Negocio]]="Sin Negocio"),VOZ_WHATSAPP[[#This Row],[Nota]]-24%,VOZ_WHATSAPP[[#This Row],[Nota]])</f>
        <v>1</v>
      </c>
      <c r="AH4167" s="8">
        <f>IF(VOZ_WHATSAPP[[#This Row],[Estado Legal]]="No Cumple",0,IF(VOZ_WHATSAPP[[#This Row],[Realiza lectura de guion Legal]]="No Cumple",VOZ_WHATSAPP[[#This Row],[Nota 2]]-50%,VOZ_WHATSAPP[[#This Row],[Nota 2]]))</f>
        <v>1</v>
      </c>
    </row>
    <row r="4168" spans="1:34" x14ac:dyDescent="0.25">
      <c r="A4168" s="2" t="str">
        <f>VOZ_WHATSAPP[[#This Row],[ID Asesor]]&amp;VOZ_WHATSAPP[[#This Row],[Fecha Monitoreo]]</f>
        <v>374945920</v>
      </c>
      <c r="B4168" s="2">
        <v>45920</v>
      </c>
      <c r="C4168" s="1" t="s">
        <v>50</v>
      </c>
      <c r="D4168" s="1">
        <v>3749</v>
      </c>
      <c r="E4168" s="2">
        <v>45920</v>
      </c>
      <c r="F4168" s="3">
        <v>0.35138888888888886</v>
      </c>
      <c r="G4168" s="1" t="s">
        <v>51</v>
      </c>
      <c r="H4168" s="1" t="s">
        <v>44</v>
      </c>
      <c r="I4168" s="1">
        <v>1267</v>
      </c>
      <c r="J4168" s="1">
        <v>3144802145</v>
      </c>
      <c r="K4168" s="1" t="s">
        <v>45</v>
      </c>
      <c r="L4168" s="1" t="s">
        <v>46</v>
      </c>
      <c r="M4168" s="1" t="s">
        <v>46</v>
      </c>
      <c r="N4168" s="1" t="s">
        <v>46</v>
      </c>
      <c r="O4168" s="1" t="s">
        <v>46</v>
      </c>
      <c r="P4168" s="1" t="s">
        <v>46</v>
      </c>
      <c r="Q4168" s="1" t="s">
        <v>46</v>
      </c>
      <c r="R4168" s="1" t="s">
        <v>46</v>
      </c>
      <c r="S4168" s="1" t="s">
        <v>46</v>
      </c>
      <c r="T4168" s="12" t="str">
        <f>IF(OR(VOZ_WHATSAPP[[#This Row],[Brinda argumentos coherentes a la objeción]]="No Cumple",VOZ_WHATSAPP[[#This Row],[Despliegue de Beneficios y/o consecuencias]]="No Cumple"),"Sin Negocio","Negocio")</f>
        <v>Negocio</v>
      </c>
      <c r="U4168" s="1" t="s">
        <v>48</v>
      </c>
      <c r="V4168" s="1" t="s">
        <v>48</v>
      </c>
      <c r="W4168" s="1" t="s">
        <v>48</v>
      </c>
      <c r="X4168" s="12" t="str">
        <f>IF(OR(VOZ_WHATSAPP[[#This Row],[Confirma Valor de pago]]="No Cumple",VOZ_WHATSAPP[[#This Row],[Confirma hora de pago]]="No Cumple",VOZ_WHATSAPP[[#This Row],[Confirma medio de pago]]="No Cumple"),"Sin Cierre","Cierre")</f>
        <v>Cierre</v>
      </c>
      <c r="Y4168" s="1" t="s">
        <v>46</v>
      </c>
      <c r="Z4168" s="1" t="s">
        <v>46</v>
      </c>
      <c r="AA4168" s="1" t="s">
        <v>46</v>
      </c>
      <c r="AB4168" s="1" t="s">
        <v>46</v>
      </c>
      <c r="AC4168" s="11" t="str">
        <f>IF(OR(VOZ_WHATSAPP[[#This Row],[La comunicación es asertiva, con respeto y evita maltrato]]="No Cumple",VOZ_WHATSAPP[[#This Row],[Cumple con las normativas legales]]="No Cumple"),"No Cumple","Cumple")</f>
        <v>Cumple</v>
      </c>
      <c r="AD4168" s="1" t="s">
        <v>46</v>
      </c>
      <c r="AE4168" s="1" t="s">
        <v>53</v>
      </c>
      <c r="AF4168" s="4">
        <v>1</v>
      </c>
      <c r="AG4168" s="4">
        <f>IF(AND(VOZ_WHATSAPP[[#This Row],[Estado Cierre]]="Sin Cierre",VOZ_WHATSAPP[[#This Row],[Nota Negocio]]="Sin Negocio"),VOZ_WHATSAPP[[#This Row],[Nota]]-24%,VOZ_WHATSAPP[[#This Row],[Nota]])</f>
        <v>1</v>
      </c>
      <c r="AH4168" s="8">
        <f>IF(VOZ_WHATSAPP[[#This Row],[Estado Legal]]="No Cumple",0,IF(VOZ_WHATSAPP[[#This Row],[Realiza lectura de guion Legal]]="No Cumple",VOZ_WHATSAPP[[#This Row],[Nota 2]]-50%,VOZ_WHATSAPP[[#This Row],[Nota 2]]))</f>
        <v>1</v>
      </c>
    </row>
    <row r="4169" spans="1:34" x14ac:dyDescent="0.25">
      <c r="A4169" s="2" t="str">
        <f>VOZ_WHATSAPP[[#This Row],[ID Asesor]]&amp;VOZ_WHATSAPP[[#This Row],[Fecha Monitoreo]]</f>
        <v>408845920</v>
      </c>
      <c r="B4169" s="2">
        <v>45920</v>
      </c>
      <c r="C4169" s="1" t="s">
        <v>126</v>
      </c>
      <c r="D4169" s="1">
        <v>4088</v>
      </c>
      <c r="E4169" s="2">
        <v>45920</v>
      </c>
      <c r="F4169" s="3">
        <v>0.35</v>
      </c>
      <c r="G4169" s="1" t="s">
        <v>51</v>
      </c>
      <c r="H4169" s="1" t="s">
        <v>44</v>
      </c>
      <c r="I4169" s="1">
        <v>623</v>
      </c>
      <c r="J4169" s="1">
        <v>3103477070</v>
      </c>
      <c r="K4169" s="1" t="s">
        <v>45</v>
      </c>
      <c r="L4169" s="1" t="s">
        <v>46</v>
      </c>
      <c r="M4169" s="1" t="s">
        <v>46</v>
      </c>
      <c r="N4169" s="1" t="s">
        <v>46</v>
      </c>
      <c r="O4169" s="1" t="s">
        <v>46</v>
      </c>
      <c r="P4169" s="1" t="s">
        <v>46</v>
      </c>
      <c r="Q4169" s="1" t="s">
        <v>46</v>
      </c>
      <c r="R4169" s="1" t="s">
        <v>47</v>
      </c>
      <c r="S4169" s="1" t="s">
        <v>48</v>
      </c>
      <c r="T4169" s="12" t="str">
        <f>IF(OR(VOZ_WHATSAPP[[#This Row],[Brinda argumentos coherentes a la objeción]]="No Cumple",VOZ_WHATSAPP[[#This Row],[Despliegue de Beneficios y/o consecuencias]]="No Cumple"),"Sin Negocio","Negocio")</f>
        <v>Sin Negocio</v>
      </c>
      <c r="U4169" s="1" t="s">
        <v>48</v>
      </c>
      <c r="V4169" s="1" t="s">
        <v>48</v>
      </c>
      <c r="W4169" s="1" t="s">
        <v>48</v>
      </c>
      <c r="X4169" s="12" t="str">
        <f>IF(OR(VOZ_WHATSAPP[[#This Row],[Confirma Valor de pago]]="No Cumple",VOZ_WHATSAPP[[#This Row],[Confirma hora de pago]]="No Cumple",VOZ_WHATSAPP[[#This Row],[Confirma medio de pago]]="No Cumple"),"Sin Cierre","Cierre")</f>
        <v>Cierre</v>
      </c>
      <c r="Y4169" s="1" t="s">
        <v>46</v>
      </c>
      <c r="Z4169" s="1" t="s">
        <v>54</v>
      </c>
      <c r="AA4169" s="1" t="s">
        <v>46</v>
      </c>
      <c r="AB4169" s="1" t="s">
        <v>46</v>
      </c>
      <c r="AC4169" s="11" t="str">
        <f>IF(OR(VOZ_WHATSAPP[[#This Row],[La comunicación es asertiva, con respeto y evita maltrato]]="No Cumple",VOZ_WHATSAPP[[#This Row],[Cumple con las normativas legales]]="No Cumple"),"No Cumple","Cumple")</f>
        <v>Cumple</v>
      </c>
      <c r="AD4169" s="1" t="s">
        <v>46</v>
      </c>
      <c r="AE4169" s="1" t="s">
        <v>3586</v>
      </c>
      <c r="AF4169" s="4">
        <v>0.75</v>
      </c>
      <c r="AG4169" s="4">
        <f>IF(AND(VOZ_WHATSAPP[[#This Row],[Estado Cierre]]="Sin Cierre",VOZ_WHATSAPP[[#This Row],[Nota Negocio]]="Sin Negocio"),VOZ_WHATSAPP[[#This Row],[Nota]]-24%,VOZ_WHATSAPP[[#This Row],[Nota]])</f>
        <v>0.75</v>
      </c>
      <c r="AH4169" s="8">
        <f>IF(VOZ_WHATSAPP[[#This Row],[Estado Legal]]="No Cumple",0,IF(VOZ_WHATSAPP[[#This Row],[Realiza lectura de guion Legal]]="No Cumple",VOZ_WHATSAPP[[#This Row],[Nota 2]]-50%,VOZ_WHATSAPP[[#This Row],[Nota 2]]))</f>
        <v>0.75</v>
      </c>
    </row>
    <row r="4170" spans="1:34" x14ac:dyDescent="0.25">
      <c r="A4170" s="2" t="str">
        <f>VOZ_WHATSAPP[[#This Row],[ID Asesor]]&amp;VOZ_WHATSAPP[[#This Row],[Fecha Monitoreo]]</f>
        <v>312845920</v>
      </c>
      <c r="B4170" s="2">
        <v>45920</v>
      </c>
      <c r="C4170" s="1" t="s">
        <v>42</v>
      </c>
      <c r="D4170" s="1">
        <v>3128</v>
      </c>
      <c r="E4170" s="2">
        <v>45920</v>
      </c>
      <c r="F4170" s="3">
        <v>0.35208333333333336</v>
      </c>
      <c r="G4170" s="1" t="s">
        <v>60</v>
      </c>
      <c r="H4170" s="1" t="s">
        <v>44</v>
      </c>
      <c r="I4170" s="1">
        <v>1405</v>
      </c>
      <c r="J4170" s="1">
        <v>3204661782</v>
      </c>
      <c r="K4170" s="1" t="s">
        <v>45</v>
      </c>
      <c r="L4170" s="1" t="s">
        <v>46</v>
      </c>
      <c r="M4170" s="1" t="s">
        <v>46</v>
      </c>
      <c r="N4170" s="1" t="s">
        <v>46</v>
      </c>
      <c r="O4170" s="1" t="s">
        <v>46</v>
      </c>
      <c r="P4170" s="1" t="s">
        <v>46</v>
      </c>
      <c r="Q4170" s="1" t="s">
        <v>48</v>
      </c>
      <c r="R4170" s="1" t="s">
        <v>48</v>
      </c>
      <c r="S4170" s="1" t="s">
        <v>48</v>
      </c>
      <c r="T4170" s="12" t="str">
        <f>IF(OR(VOZ_WHATSAPP[[#This Row],[Brinda argumentos coherentes a la objeción]]="No Cumple",VOZ_WHATSAPP[[#This Row],[Despliegue de Beneficios y/o consecuencias]]="No Cumple"),"Sin Negocio","Negocio")</f>
        <v>Negocio</v>
      </c>
      <c r="U4170" s="1" t="s">
        <v>46</v>
      </c>
      <c r="V4170" s="1" t="s">
        <v>46</v>
      </c>
      <c r="W4170" s="1" t="s">
        <v>46</v>
      </c>
      <c r="X4170" s="12" t="str">
        <f>IF(OR(VOZ_WHATSAPP[[#This Row],[Confirma Valor de pago]]="No Cumple",VOZ_WHATSAPP[[#This Row],[Confirma hora de pago]]="No Cumple",VOZ_WHATSAPP[[#This Row],[Confirma medio de pago]]="No Cumple"),"Sin Cierre","Cierre")</f>
        <v>Cierre</v>
      </c>
      <c r="Y4170" s="1" t="s">
        <v>46</v>
      </c>
      <c r="Z4170" s="1" t="s">
        <v>54</v>
      </c>
      <c r="AA4170" s="1" t="s">
        <v>46</v>
      </c>
      <c r="AB4170" s="1" t="s">
        <v>46</v>
      </c>
      <c r="AC4170" s="11" t="str">
        <f>IF(OR(VOZ_WHATSAPP[[#This Row],[La comunicación es asertiva, con respeto y evita maltrato]]="No Cumple",VOZ_WHATSAPP[[#This Row],[Cumple con las normativas legales]]="No Cumple"),"No Cumple","Cumple")</f>
        <v>Cumple</v>
      </c>
      <c r="AD4170" s="1" t="s">
        <v>46</v>
      </c>
      <c r="AE4170" s="1" t="s">
        <v>3587</v>
      </c>
      <c r="AF4170" s="4">
        <v>0.85</v>
      </c>
      <c r="AG4170" s="4">
        <f>IF(AND(VOZ_WHATSAPP[[#This Row],[Estado Cierre]]="Sin Cierre",VOZ_WHATSAPP[[#This Row],[Nota Negocio]]="Sin Negocio"),VOZ_WHATSAPP[[#This Row],[Nota]]-24%,VOZ_WHATSAPP[[#This Row],[Nota]])</f>
        <v>0.85</v>
      </c>
      <c r="AH4170" s="8">
        <f>IF(VOZ_WHATSAPP[[#This Row],[Estado Legal]]="No Cumple",0,IF(VOZ_WHATSAPP[[#This Row],[Realiza lectura de guion Legal]]="No Cumple",VOZ_WHATSAPP[[#This Row],[Nota 2]]-50%,VOZ_WHATSAPP[[#This Row],[Nota 2]]))</f>
        <v>0.85</v>
      </c>
    </row>
    <row r="4171" spans="1:34" x14ac:dyDescent="0.25">
      <c r="A4171" s="2" t="str">
        <f>VOZ_WHATSAPP[[#This Row],[ID Asesor]]&amp;VOZ_WHATSAPP[[#This Row],[Fecha Monitoreo]]</f>
        <v>380545920</v>
      </c>
      <c r="B4171" s="2">
        <v>45920</v>
      </c>
      <c r="C4171" s="1" t="s">
        <v>696</v>
      </c>
      <c r="D4171" s="1">
        <v>3805</v>
      </c>
      <c r="E4171" s="2">
        <v>45920</v>
      </c>
      <c r="F4171" s="3">
        <v>0.36180555555555555</v>
      </c>
      <c r="G4171" s="1" t="s">
        <v>58</v>
      </c>
      <c r="H4171" s="1" t="s">
        <v>44</v>
      </c>
      <c r="I4171" s="1">
        <v>447</v>
      </c>
      <c r="J4171" s="1">
        <v>3167350044</v>
      </c>
      <c r="K4171" s="1" t="s">
        <v>45</v>
      </c>
      <c r="L4171" s="1" t="s">
        <v>46</v>
      </c>
      <c r="M4171" s="1" t="s">
        <v>46</v>
      </c>
      <c r="N4171" s="1" t="s">
        <v>46</v>
      </c>
      <c r="O4171" s="1" t="s">
        <v>46</v>
      </c>
      <c r="P4171" s="1" t="s">
        <v>46</v>
      </c>
      <c r="Q4171" s="1" t="s">
        <v>46</v>
      </c>
      <c r="R4171" s="1" t="s">
        <v>47</v>
      </c>
      <c r="S4171" s="1" t="s">
        <v>47</v>
      </c>
      <c r="T4171" s="12" t="str">
        <f>IF(OR(VOZ_WHATSAPP[[#This Row],[Brinda argumentos coherentes a la objeción]]="No Cumple",VOZ_WHATSAPP[[#This Row],[Despliegue de Beneficios y/o consecuencias]]="No Cumple"),"Sin Negocio","Negocio")</f>
        <v>Sin Negocio</v>
      </c>
      <c r="U4171" s="1" t="s">
        <v>48</v>
      </c>
      <c r="V4171" s="1" t="s">
        <v>48</v>
      </c>
      <c r="W4171" s="1" t="s">
        <v>48</v>
      </c>
      <c r="X4171" s="12" t="str">
        <f>IF(OR(VOZ_WHATSAPP[[#This Row],[Confirma Valor de pago]]="No Cumple",VOZ_WHATSAPP[[#This Row],[Confirma hora de pago]]="No Cumple",VOZ_WHATSAPP[[#This Row],[Confirma medio de pago]]="No Cumple"),"Sin Cierre","Cierre")</f>
        <v>Cierre</v>
      </c>
      <c r="Y4171" s="1" t="s">
        <v>46</v>
      </c>
      <c r="Z4171" s="1" t="s">
        <v>46</v>
      </c>
      <c r="AA4171" s="1" t="s">
        <v>46</v>
      </c>
      <c r="AB4171" s="1" t="s">
        <v>46</v>
      </c>
      <c r="AC4171" s="11" t="str">
        <f>IF(OR(VOZ_WHATSAPP[[#This Row],[La comunicación es asertiva, con respeto y evita maltrato]]="No Cumple",VOZ_WHATSAPP[[#This Row],[Cumple con las normativas legales]]="No Cumple"),"No Cumple","Cumple")</f>
        <v>Cumple</v>
      </c>
      <c r="AD4171" s="1" t="s">
        <v>46</v>
      </c>
      <c r="AE4171" s="1" t="s">
        <v>3588</v>
      </c>
      <c r="AF4171" s="4">
        <v>0.8</v>
      </c>
      <c r="AG4171" s="4">
        <f>IF(AND(VOZ_WHATSAPP[[#This Row],[Estado Cierre]]="Sin Cierre",VOZ_WHATSAPP[[#This Row],[Nota Negocio]]="Sin Negocio"),VOZ_WHATSAPP[[#This Row],[Nota]]-24%,VOZ_WHATSAPP[[#This Row],[Nota]])</f>
        <v>0.8</v>
      </c>
      <c r="AH4171" s="8">
        <f>IF(VOZ_WHATSAPP[[#This Row],[Estado Legal]]="No Cumple",0,IF(VOZ_WHATSAPP[[#This Row],[Realiza lectura de guion Legal]]="No Cumple",VOZ_WHATSAPP[[#This Row],[Nota 2]]-50%,VOZ_WHATSAPP[[#This Row],[Nota 2]]))</f>
        <v>0.8</v>
      </c>
    </row>
    <row r="4172" spans="1:34" x14ac:dyDescent="0.25">
      <c r="A4172" s="2" t="str">
        <f>VOZ_WHATSAPP[[#This Row],[ID Asesor]]&amp;VOZ_WHATSAPP[[#This Row],[Fecha Monitoreo]]</f>
        <v>282645920</v>
      </c>
      <c r="B4172" s="2">
        <v>45920</v>
      </c>
      <c r="C4172" s="1" t="s">
        <v>42</v>
      </c>
      <c r="D4172" s="1">
        <v>2826</v>
      </c>
      <c r="E4172" s="2">
        <v>45920</v>
      </c>
      <c r="F4172" s="3">
        <v>0.37083333333333335</v>
      </c>
      <c r="G4172" s="1" t="s">
        <v>60</v>
      </c>
      <c r="H4172" s="1" t="s">
        <v>44</v>
      </c>
      <c r="I4172" s="1">
        <v>11009600</v>
      </c>
      <c r="J4172" s="1">
        <v>3058795628</v>
      </c>
      <c r="K4172" s="1" t="s">
        <v>49</v>
      </c>
      <c r="L4172" s="1" t="s">
        <v>46</v>
      </c>
      <c r="M4172" s="1" t="s">
        <v>46</v>
      </c>
      <c r="N4172" s="1" t="s">
        <v>46</v>
      </c>
      <c r="O4172" s="1" t="s">
        <v>46</v>
      </c>
      <c r="P4172" s="1" t="s">
        <v>46</v>
      </c>
      <c r="Q4172" s="1" t="s">
        <v>46</v>
      </c>
      <c r="R4172" s="1" t="s">
        <v>46</v>
      </c>
      <c r="S4172" s="1" t="s">
        <v>46</v>
      </c>
      <c r="T4172" s="12" t="str">
        <f>IF(OR(VOZ_WHATSAPP[[#This Row],[Brinda argumentos coherentes a la objeción]]="No Cumple",VOZ_WHATSAPP[[#This Row],[Despliegue de Beneficios y/o consecuencias]]="No Cumple"),"Sin Negocio","Negocio")</f>
        <v>Negocio</v>
      </c>
      <c r="U4172" s="1" t="s">
        <v>46</v>
      </c>
      <c r="V4172" s="1" t="s">
        <v>46</v>
      </c>
      <c r="W4172" s="1" t="s">
        <v>46</v>
      </c>
      <c r="X4172" s="12" t="str">
        <f>IF(OR(VOZ_WHATSAPP[[#This Row],[Confirma Valor de pago]]="No Cumple",VOZ_WHATSAPP[[#This Row],[Confirma hora de pago]]="No Cumple",VOZ_WHATSAPP[[#This Row],[Confirma medio de pago]]="No Cumple"),"Sin Cierre","Cierre")</f>
        <v>Cierre</v>
      </c>
      <c r="Y4172" s="1" t="s">
        <v>46</v>
      </c>
      <c r="Z4172" s="1" t="s">
        <v>46</v>
      </c>
      <c r="AA4172" s="1" t="s">
        <v>46</v>
      </c>
      <c r="AB4172" s="1" t="s">
        <v>46</v>
      </c>
      <c r="AC4172" s="11" t="str">
        <f>IF(OR(VOZ_WHATSAPP[[#This Row],[La comunicación es asertiva, con respeto y evita maltrato]]="No Cumple",VOZ_WHATSAPP[[#This Row],[Cumple con las normativas legales]]="No Cumple"),"No Cumple","Cumple")</f>
        <v>Cumple</v>
      </c>
      <c r="AD4172" s="1" t="s">
        <v>46</v>
      </c>
      <c r="AE4172" s="1" t="s">
        <v>3477</v>
      </c>
      <c r="AF4172" s="4">
        <v>1</v>
      </c>
      <c r="AG4172" s="4">
        <f>IF(AND(VOZ_WHATSAPP[[#This Row],[Estado Cierre]]="Sin Cierre",VOZ_WHATSAPP[[#This Row],[Nota Negocio]]="Sin Negocio"),VOZ_WHATSAPP[[#This Row],[Nota]]-24%,VOZ_WHATSAPP[[#This Row],[Nota]])</f>
        <v>1</v>
      </c>
      <c r="AH4172" s="8">
        <f>IF(VOZ_WHATSAPP[[#This Row],[Estado Legal]]="No Cumple",0,IF(VOZ_WHATSAPP[[#This Row],[Realiza lectura de guion Legal]]="No Cumple",VOZ_WHATSAPP[[#This Row],[Nota 2]]-50%,VOZ_WHATSAPP[[#This Row],[Nota 2]]))</f>
        <v>1</v>
      </c>
    </row>
    <row r="4173" spans="1:34" x14ac:dyDescent="0.25">
      <c r="A4173" s="2" t="str">
        <f>VOZ_WHATSAPP[[#This Row],[ID Asesor]]&amp;VOZ_WHATSAPP[[#This Row],[Fecha Monitoreo]]</f>
        <v>228145920</v>
      </c>
      <c r="B4173" s="2">
        <v>45920</v>
      </c>
      <c r="C4173" s="1" t="s">
        <v>50</v>
      </c>
      <c r="D4173" s="1">
        <v>2281</v>
      </c>
      <c r="E4173" s="2">
        <v>45920</v>
      </c>
      <c r="F4173" s="3">
        <v>0.35972222222222222</v>
      </c>
      <c r="G4173" s="1" t="s">
        <v>60</v>
      </c>
      <c r="H4173" s="1" t="s">
        <v>44</v>
      </c>
      <c r="I4173" s="1">
        <v>11009584</v>
      </c>
      <c r="J4173" s="1">
        <v>3223639788</v>
      </c>
      <c r="K4173" s="1" t="s">
        <v>49</v>
      </c>
      <c r="L4173" s="1" t="s">
        <v>46</v>
      </c>
      <c r="M4173" s="1" t="s">
        <v>46</v>
      </c>
      <c r="N4173" s="1" t="s">
        <v>46</v>
      </c>
      <c r="O4173" s="1" t="s">
        <v>46</v>
      </c>
      <c r="P4173" s="1" t="s">
        <v>46</v>
      </c>
      <c r="Q4173" s="1" t="s">
        <v>46</v>
      </c>
      <c r="R4173" s="1" t="s">
        <v>48</v>
      </c>
      <c r="S4173" s="1" t="s">
        <v>46</v>
      </c>
      <c r="T4173" s="12" t="str">
        <f>IF(OR(VOZ_WHATSAPP[[#This Row],[Brinda argumentos coherentes a la objeción]]="No Cumple",VOZ_WHATSAPP[[#This Row],[Despliegue de Beneficios y/o consecuencias]]="No Cumple"),"Sin Negocio","Negocio")</f>
        <v>Negocio</v>
      </c>
      <c r="U4173" s="1" t="s">
        <v>46</v>
      </c>
      <c r="V4173" s="1" t="s">
        <v>46</v>
      </c>
      <c r="W4173" s="1" t="s">
        <v>46</v>
      </c>
      <c r="X4173" s="12" t="str">
        <f>IF(OR(VOZ_WHATSAPP[[#This Row],[Confirma Valor de pago]]="No Cumple",VOZ_WHATSAPP[[#This Row],[Confirma hora de pago]]="No Cumple",VOZ_WHATSAPP[[#This Row],[Confirma medio de pago]]="No Cumple"),"Sin Cierre","Cierre")</f>
        <v>Cierre</v>
      </c>
      <c r="Y4173" s="1" t="s">
        <v>46</v>
      </c>
      <c r="Z4173" s="1" t="s">
        <v>46</v>
      </c>
      <c r="AA4173" s="1" t="s">
        <v>46</v>
      </c>
      <c r="AB4173" s="1" t="s">
        <v>46</v>
      </c>
      <c r="AC4173" s="11" t="str">
        <f>IF(OR(VOZ_WHATSAPP[[#This Row],[La comunicación es asertiva, con respeto y evita maltrato]]="No Cumple",VOZ_WHATSAPP[[#This Row],[Cumple con las normativas legales]]="No Cumple"),"No Cumple","Cumple")</f>
        <v>Cumple</v>
      </c>
      <c r="AD4173" s="1" t="s">
        <v>46</v>
      </c>
      <c r="AE4173" s="1" t="s">
        <v>94</v>
      </c>
      <c r="AF4173" s="4">
        <v>1</v>
      </c>
      <c r="AG4173" s="4">
        <f>IF(AND(VOZ_WHATSAPP[[#This Row],[Estado Cierre]]="Sin Cierre",VOZ_WHATSAPP[[#This Row],[Nota Negocio]]="Sin Negocio"),VOZ_WHATSAPP[[#This Row],[Nota]]-24%,VOZ_WHATSAPP[[#This Row],[Nota]])</f>
        <v>1</v>
      </c>
      <c r="AH4173" s="8">
        <f>IF(VOZ_WHATSAPP[[#This Row],[Estado Legal]]="No Cumple",0,IF(VOZ_WHATSAPP[[#This Row],[Realiza lectura de guion Legal]]="No Cumple",VOZ_WHATSAPP[[#This Row],[Nota 2]]-50%,VOZ_WHATSAPP[[#This Row],[Nota 2]]))</f>
        <v>1</v>
      </c>
    </row>
    <row r="4174" spans="1:34" x14ac:dyDescent="0.25">
      <c r="A4174" s="2" t="str">
        <f>VOZ_WHATSAPP[[#This Row],[ID Asesor]]&amp;VOZ_WHATSAPP[[#This Row],[Fecha Monitoreo]]</f>
        <v>388145920</v>
      </c>
      <c r="B4174" s="2">
        <v>45920</v>
      </c>
      <c r="C4174" s="1" t="s">
        <v>696</v>
      </c>
      <c r="D4174" s="1">
        <v>3881</v>
      </c>
      <c r="E4174" s="2">
        <v>45920</v>
      </c>
      <c r="F4174" s="3">
        <v>0.37083333333333335</v>
      </c>
      <c r="G4174" s="1" t="s">
        <v>51</v>
      </c>
      <c r="H4174" s="1" t="s">
        <v>44</v>
      </c>
      <c r="I4174" s="1">
        <v>445</v>
      </c>
      <c r="J4174" s="1">
        <v>3133845794</v>
      </c>
      <c r="K4174" s="1" t="s">
        <v>45</v>
      </c>
      <c r="L4174" s="1" t="s">
        <v>46</v>
      </c>
      <c r="M4174" s="1" t="s">
        <v>46</v>
      </c>
      <c r="N4174" s="1" t="s">
        <v>46</v>
      </c>
      <c r="O4174" s="1" t="s">
        <v>46</v>
      </c>
      <c r="P4174" s="1" t="s">
        <v>46</v>
      </c>
      <c r="Q4174" s="1" t="s">
        <v>46</v>
      </c>
      <c r="R4174" s="1" t="s">
        <v>48</v>
      </c>
      <c r="S4174" s="1" t="s">
        <v>47</v>
      </c>
      <c r="T4174" s="12" t="str">
        <f>IF(OR(VOZ_WHATSAPP[[#This Row],[Brinda argumentos coherentes a la objeción]]="No Cumple",VOZ_WHATSAPP[[#This Row],[Despliegue de Beneficios y/o consecuencias]]="No Cumple"),"Sin Negocio","Negocio")</f>
        <v>Sin Negocio</v>
      </c>
      <c r="U4174" s="1" t="s">
        <v>48</v>
      </c>
      <c r="V4174" s="1" t="s">
        <v>48</v>
      </c>
      <c r="W4174" s="1" t="s">
        <v>48</v>
      </c>
      <c r="X4174" s="12" t="str">
        <f>IF(OR(VOZ_WHATSAPP[[#This Row],[Confirma Valor de pago]]="No Cumple",VOZ_WHATSAPP[[#This Row],[Confirma hora de pago]]="No Cumple",VOZ_WHATSAPP[[#This Row],[Confirma medio de pago]]="No Cumple"),"Sin Cierre","Cierre")</f>
        <v>Cierre</v>
      </c>
      <c r="Y4174" s="1" t="s">
        <v>46</v>
      </c>
      <c r="Z4174" s="1" t="s">
        <v>46</v>
      </c>
      <c r="AA4174" s="1" t="s">
        <v>46</v>
      </c>
      <c r="AB4174" s="1" t="s">
        <v>46</v>
      </c>
      <c r="AC4174" s="11" t="str">
        <f>IF(OR(VOZ_WHATSAPP[[#This Row],[La comunicación es asertiva, con respeto y evita maltrato]]="No Cumple",VOZ_WHATSAPP[[#This Row],[Cumple con las normativas legales]]="No Cumple"),"No Cumple","Cumple")</f>
        <v>Cumple</v>
      </c>
      <c r="AD4174" s="1" t="s">
        <v>46</v>
      </c>
      <c r="AE4174" s="1" t="s">
        <v>3362</v>
      </c>
      <c r="AF4174" s="4">
        <v>0.9</v>
      </c>
      <c r="AG4174" s="4">
        <f>IF(AND(VOZ_WHATSAPP[[#This Row],[Estado Cierre]]="Sin Cierre",VOZ_WHATSAPP[[#This Row],[Nota Negocio]]="Sin Negocio"),VOZ_WHATSAPP[[#This Row],[Nota]]-24%,VOZ_WHATSAPP[[#This Row],[Nota]])</f>
        <v>0.9</v>
      </c>
      <c r="AH4174" s="8">
        <f>IF(VOZ_WHATSAPP[[#This Row],[Estado Legal]]="No Cumple",0,IF(VOZ_WHATSAPP[[#This Row],[Realiza lectura de guion Legal]]="No Cumple",VOZ_WHATSAPP[[#This Row],[Nota 2]]-50%,VOZ_WHATSAPP[[#This Row],[Nota 2]]))</f>
        <v>0.9</v>
      </c>
    </row>
    <row r="4175" spans="1:34" x14ac:dyDescent="0.25">
      <c r="A4175" s="2" t="str">
        <f>VOZ_WHATSAPP[[#This Row],[ID Asesor]]&amp;VOZ_WHATSAPP[[#This Row],[Fecha Monitoreo]]</f>
        <v>377145920</v>
      </c>
      <c r="B4175" s="2">
        <v>45920</v>
      </c>
      <c r="C4175" s="1" t="s">
        <v>126</v>
      </c>
      <c r="D4175" s="1">
        <v>3771</v>
      </c>
      <c r="E4175" s="2">
        <v>45920</v>
      </c>
      <c r="F4175" s="3">
        <v>0.40972222222222221</v>
      </c>
      <c r="G4175" s="1" t="s">
        <v>58</v>
      </c>
      <c r="H4175" s="1" t="s">
        <v>44</v>
      </c>
      <c r="I4175" s="1">
        <v>581</v>
      </c>
      <c r="J4175" s="1">
        <v>3146547303</v>
      </c>
      <c r="K4175" s="1" t="s">
        <v>45</v>
      </c>
      <c r="L4175" s="1" t="s">
        <v>46</v>
      </c>
      <c r="M4175" s="1" t="s">
        <v>46</v>
      </c>
      <c r="N4175" s="1" t="s">
        <v>46</v>
      </c>
      <c r="O4175" s="1" t="s">
        <v>46</v>
      </c>
      <c r="P4175" s="1" t="s">
        <v>46</v>
      </c>
      <c r="Q4175" s="1" t="s">
        <v>48</v>
      </c>
      <c r="R4175" s="1" t="s">
        <v>48</v>
      </c>
      <c r="S4175" s="1" t="s">
        <v>48</v>
      </c>
      <c r="T4175" s="12" t="str">
        <f>IF(OR(VOZ_WHATSAPP[[#This Row],[Brinda argumentos coherentes a la objeción]]="No Cumple",VOZ_WHATSAPP[[#This Row],[Despliegue de Beneficios y/o consecuencias]]="No Cumple"),"Sin Negocio","Negocio")</f>
        <v>Negocio</v>
      </c>
      <c r="U4175" s="1" t="s">
        <v>46</v>
      </c>
      <c r="V4175" s="1" t="s">
        <v>46</v>
      </c>
      <c r="W4175" s="1" t="s">
        <v>46</v>
      </c>
      <c r="X4175" s="12" t="str">
        <f>IF(OR(VOZ_WHATSAPP[[#This Row],[Confirma Valor de pago]]="No Cumple",VOZ_WHATSAPP[[#This Row],[Confirma hora de pago]]="No Cumple",VOZ_WHATSAPP[[#This Row],[Confirma medio de pago]]="No Cumple"),"Sin Cierre","Cierre")</f>
        <v>Cierre</v>
      </c>
      <c r="Y4175" s="1" t="s">
        <v>46</v>
      </c>
      <c r="Z4175" s="1" t="s">
        <v>46</v>
      </c>
      <c r="AA4175" s="1" t="s">
        <v>46</v>
      </c>
      <c r="AB4175" s="1" t="s">
        <v>46</v>
      </c>
      <c r="AC4175" s="11" t="str">
        <f>IF(OR(VOZ_WHATSAPP[[#This Row],[La comunicación es asertiva, con respeto y evita maltrato]]="No Cumple",VOZ_WHATSAPP[[#This Row],[Cumple con las normativas legales]]="No Cumple"),"No Cumple","Cumple")</f>
        <v>Cumple</v>
      </c>
      <c r="AD4175" s="1" t="s">
        <v>46</v>
      </c>
      <c r="AE4175" s="1" t="s">
        <v>131</v>
      </c>
      <c r="AF4175" s="4">
        <v>1</v>
      </c>
      <c r="AG4175" s="4">
        <f>IF(AND(VOZ_WHATSAPP[[#This Row],[Estado Cierre]]="Sin Cierre",VOZ_WHATSAPP[[#This Row],[Nota Negocio]]="Sin Negocio"),VOZ_WHATSAPP[[#This Row],[Nota]]-24%,VOZ_WHATSAPP[[#This Row],[Nota]])</f>
        <v>1</v>
      </c>
      <c r="AH4175" s="8">
        <f>IF(VOZ_WHATSAPP[[#This Row],[Estado Legal]]="No Cumple",0,IF(VOZ_WHATSAPP[[#This Row],[Realiza lectura de guion Legal]]="No Cumple",VOZ_WHATSAPP[[#This Row],[Nota 2]]-50%,VOZ_WHATSAPP[[#This Row],[Nota 2]]))</f>
        <v>1</v>
      </c>
    </row>
    <row r="4176" spans="1:34" x14ac:dyDescent="0.25">
      <c r="A4176" s="2" t="str">
        <f>VOZ_WHATSAPP[[#This Row],[ID Asesor]]&amp;VOZ_WHATSAPP[[#This Row],[Fecha Monitoreo]]</f>
        <v>383045920</v>
      </c>
      <c r="B4176" s="2">
        <v>45920</v>
      </c>
      <c r="C4176" s="1" t="s">
        <v>126</v>
      </c>
      <c r="D4176" s="1">
        <v>3830</v>
      </c>
      <c r="E4176" s="2">
        <v>45920</v>
      </c>
      <c r="F4176" s="3">
        <v>0.39027777777777778</v>
      </c>
      <c r="G4176" s="1" t="s">
        <v>51</v>
      </c>
      <c r="H4176" s="1" t="s">
        <v>44</v>
      </c>
      <c r="I4176" s="1">
        <v>575</v>
      </c>
      <c r="J4176" s="1">
        <v>3104646497</v>
      </c>
      <c r="K4176" s="1" t="s">
        <v>45</v>
      </c>
      <c r="L4176" s="1" t="s">
        <v>47</v>
      </c>
      <c r="M4176" s="1" t="s">
        <v>46</v>
      </c>
      <c r="N4176" s="1" t="s">
        <v>46</v>
      </c>
      <c r="O4176" s="1" t="s">
        <v>54</v>
      </c>
      <c r="P4176" s="1" t="s">
        <v>46</v>
      </c>
      <c r="Q4176" s="1" t="s">
        <v>48</v>
      </c>
      <c r="R4176" s="1" t="s">
        <v>48</v>
      </c>
      <c r="S4176" s="1" t="s">
        <v>48</v>
      </c>
      <c r="T4176" s="12" t="str">
        <f>IF(OR(VOZ_WHATSAPP[[#This Row],[Brinda argumentos coherentes a la objeción]]="No Cumple",VOZ_WHATSAPP[[#This Row],[Despliegue de Beneficios y/o consecuencias]]="No Cumple"),"Sin Negocio","Negocio")</f>
        <v>Negocio</v>
      </c>
      <c r="U4176" s="1" t="s">
        <v>46</v>
      </c>
      <c r="V4176" s="1" t="s">
        <v>46</v>
      </c>
      <c r="W4176" s="1" t="s">
        <v>46</v>
      </c>
      <c r="X4176" s="12" t="str">
        <f>IF(OR(VOZ_WHATSAPP[[#This Row],[Confirma Valor de pago]]="No Cumple",VOZ_WHATSAPP[[#This Row],[Confirma hora de pago]]="No Cumple",VOZ_WHATSAPP[[#This Row],[Confirma medio de pago]]="No Cumple"),"Sin Cierre","Cierre")</f>
        <v>Cierre</v>
      </c>
      <c r="Y4176" s="1" t="s">
        <v>46</v>
      </c>
      <c r="Z4176" s="1" t="s">
        <v>46</v>
      </c>
      <c r="AA4176" s="1" t="s">
        <v>46</v>
      </c>
      <c r="AB4176" s="1" t="s">
        <v>46</v>
      </c>
      <c r="AC4176" s="11" t="str">
        <f>IF(OR(VOZ_WHATSAPP[[#This Row],[La comunicación es asertiva, con respeto y evita maltrato]]="No Cumple",VOZ_WHATSAPP[[#This Row],[Cumple con las normativas legales]]="No Cumple"),"No Cumple","Cumple")</f>
        <v>Cumple</v>
      </c>
      <c r="AD4176" s="1" t="s">
        <v>46</v>
      </c>
      <c r="AE4176" s="1" t="s">
        <v>3589</v>
      </c>
      <c r="AF4176" s="4">
        <v>0.91</v>
      </c>
      <c r="AG4176" s="4">
        <f>IF(AND(VOZ_WHATSAPP[[#This Row],[Estado Cierre]]="Sin Cierre",VOZ_WHATSAPP[[#This Row],[Nota Negocio]]="Sin Negocio"),VOZ_WHATSAPP[[#This Row],[Nota]]-24%,VOZ_WHATSAPP[[#This Row],[Nota]])</f>
        <v>0.91</v>
      </c>
      <c r="AH4176" s="8">
        <f>IF(VOZ_WHATSAPP[[#This Row],[Estado Legal]]="No Cumple",0,IF(VOZ_WHATSAPP[[#This Row],[Realiza lectura de guion Legal]]="No Cumple",VOZ_WHATSAPP[[#This Row],[Nota 2]]-50%,VOZ_WHATSAPP[[#This Row],[Nota 2]]))</f>
        <v>0.91</v>
      </c>
    </row>
    <row r="4177" spans="1:34" x14ac:dyDescent="0.25">
      <c r="A4177" s="2" t="str">
        <f>VOZ_WHATSAPP[[#This Row],[ID Asesor]]&amp;VOZ_WHATSAPP[[#This Row],[Fecha Monitoreo]]</f>
        <v>301145920</v>
      </c>
      <c r="B4177" s="2">
        <v>45920</v>
      </c>
      <c r="C4177" s="1" t="s">
        <v>50</v>
      </c>
      <c r="D4177" s="1">
        <v>3011</v>
      </c>
      <c r="E4177" s="2">
        <v>45920</v>
      </c>
      <c r="F4177" s="3">
        <v>0.40347222222222223</v>
      </c>
      <c r="G4177" s="1" t="s">
        <v>51</v>
      </c>
      <c r="H4177" s="1" t="s">
        <v>44</v>
      </c>
      <c r="I4177" s="1">
        <v>1103</v>
      </c>
      <c r="J4177" s="1">
        <v>3161528802</v>
      </c>
      <c r="K4177" s="1" t="s">
        <v>45</v>
      </c>
      <c r="L4177" s="1" t="s">
        <v>46</v>
      </c>
      <c r="M4177" s="1" t="s">
        <v>48</v>
      </c>
      <c r="N4177" s="1" t="s">
        <v>46</v>
      </c>
      <c r="O4177" s="1" t="s">
        <v>46</v>
      </c>
      <c r="P4177" s="1" t="s">
        <v>46</v>
      </c>
      <c r="Q4177" s="1" t="s">
        <v>46</v>
      </c>
      <c r="R4177" s="1" t="s">
        <v>46</v>
      </c>
      <c r="S4177" s="1" t="s">
        <v>46</v>
      </c>
      <c r="T4177" s="12" t="str">
        <f>IF(OR(VOZ_WHATSAPP[[#This Row],[Brinda argumentos coherentes a la objeción]]="No Cumple",VOZ_WHATSAPP[[#This Row],[Despliegue de Beneficios y/o consecuencias]]="No Cumple"),"Sin Negocio","Negocio")</f>
        <v>Negocio</v>
      </c>
      <c r="U4177" s="1" t="s">
        <v>48</v>
      </c>
      <c r="V4177" s="1" t="s">
        <v>48</v>
      </c>
      <c r="W4177" s="1" t="s">
        <v>48</v>
      </c>
      <c r="X4177" s="12" t="str">
        <f>IF(OR(VOZ_WHATSAPP[[#This Row],[Confirma Valor de pago]]="No Cumple",VOZ_WHATSAPP[[#This Row],[Confirma hora de pago]]="No Cumple",VOZ_WHATSAPP[[#This Row],[Confirma medio de pago]]="No Cumple"),"Sin Cierre","Cierre")</f>
        <v>Cierre</v>
      </c>
      <c r="Y4177" s="1" t="s">
        <v>46</v>
      </c>
      <c r="Z4177" s="1" t="s">
        <v>46</v>
      </c>
      <c r="AA4177" s="1" t="s">
        <v>46</v>
      </c>
      <c r="AB4177" s="1" t="s">
        <v>54</v>
      </c>
      <c r="AC4177" s="11" t="str">
        <f>IF(OR(VOZ_WHATSAPP[[#This Row],[La comunicación es asertiva, con respeto y evita maltrato]]="No Cumple",VOZ_WHATSAPP[[#This Row],[Cumple con las normativas legales]]="No Cumple"),"No Cumple","Cumple")</f>
        <v>No Cumple</v>
      </c>
      <c r="AD4177" s="1" t="s">
        <v>48</v>
      </c>
      <c r="AE4177" s="1" t="s">
        <v>3590</v>
      </c>
      <c r="AF4177" s="4">
        <v>1</v>
      </c>
      <c r="AG4177" s="4">
        <f>IF(AND(VOZ_WHATSAPP[[#This Row],[Estado Cierre]]="Sin Cierre",VOZ_WHATSAPP[[#This Row],[Nota Negocio]]="Sin Negocio"),VOZ_WHATSAPP[[#This Row],[Nota]]-24%,VOZ_WHATSAPP[[#This Row],[Nota]])</f>
        <v>1</v>
      </c>
      <c r="AH4177" s="8">
        <f>IF(VOZ_WHATSAPP[[#This Row],[Estado Legal]]="No Cumple",0,IF(VOZ_WHATSAPP[[#This Row],[Realiza lectura de guion Legal]]="No Cumple",VOZ_WHATSAPP[[#This Row],[Nota 2]]-50%,VOZ_WHATSAPP[[#This Row],[Nota 2]]))</f>
        <v>0</v>
      </c>
    </row>
    <row r="4178" spans="1:34" x14ac:dyDescent="0.25">
      <c r="A4178" s="2" t="str">
        <f>VOZ_WHATSAPP[[#This Row],[ID Asesor]]&amp;VOZ_WHATSAPP[[#This Row],[Fecha Monitoreo]]</f>
        <v>368545920</v>
      </c>
      <c r="B4178" s="2">
        <v>45920</v>
      </c>
      <c r="C4178" s="1" t="s">
        <v>50</v>
      </c>
      <c r="D4178" s="1">
        <v>3685</v>
      </c>
      <c r="E4178" s="2">
        <v>45920</v>
      </c>
      <c r="F4178" s="3">
        <v>0.39305555555555555</v>
      </c>
      <c r="G4178" s="1" t="s">
        <v>80</v>
      </c>
      <c r="H4178" s="1" t="s">
        <v>44</v>
      </c>
      <c r="I4178" s="1">
        <v>1396</v>
      </c>
      <c r="J4178" s="1">
        <v>3135020862</v>
      </c>
      <c r="K4178" s="1" t="s">
        <v>45</v>
      </c>
      <c r="L4178" s="1" t="s">
        <v>46</v>
      </c>
      <c r="M4178" s="1" t="s">
        <v>46</v>
      </c>
      <c r="N4178" s="1" t="s">
        <v>46</v>
      </c>
      <c r="O4178" s="1" t="s">
        <v>48</v>
      </c>
      <c r="P4178" s="1" t="s">
        <v>48</v>
      </c>
      <c r="Q4178" s="1" t="s">
        <v>46</v>
      </c>
      <c r="R4178" s="1" t="s">
        <v>48</v>
      </c>
      <c r="S4178" s="1" t="s">
        <v>46</v>
      </c>
      <c r="T4178" s="12" t="str">
        <f>IF(OR(VOZ_WHATSAPP[[#This Row],[Brinda argumentos coherentes a la objeción]]="No Cumple",VOZ_WHATSAPP[[#This Row],[Despliegue de Beneficios y/o consecuencias]]="No Cumple"),"Sin Negocio","Negocio")</f>
        <v>Negocio</v>
      </c>
      <c r="U4178" s="1" t="s">
        <v>46</v>
      </c>
      <c r="V4178" s="1" t="s">
        <v>46</v>
      </c>
      <c r="W4178" s="1" t="s">
        <v>46</v>
      </c>
      <c r="X4178" s="12" t="str">
        <f>IF(OR(VOZ_WHATSAPP[[#This Row],[Confirma Valor de pago]]="No Cumple",VOZ_WHATSAPP[[#This Row],[Confirma hora de pago]]="No Cumple",VOZ_WHATSAPP[[#This Row],[Confirma medio de pago]]="No Cumple"),"Sin Cierre","Cierre")</f>
        <v>Cierre</v>
      </c>
      <c r="Y4178" s="1" t="s">
        <v>46</v>
      </c>
      <c r="Z4178" s="1" t="s">
        <v>54</v>
      </c>
      <c r="AA4178" s="1" t="s">
        <v>46</v>
      </c>
      <c r="AB4178" s="1" t="s">
        <v>54</v>
      </c>
      <c r="AC4178" s="11" t="str">
        <f>IF(OR(VOZ_WHATSAPP[[#This Row],[La comunicación es asertiva, con respeto y evita maltrato]]="No Cumple",VOZ_WHATSAPP[[#This Row],[Cumple con las normativas legales]]="No Cumple"),"No Cumple","Cumple")</f>
        <v>No Cumple</v>
      </c>
      <c r="AD4178" s="1" t="s">
        <v>46</v>
      </c>
      <c r="AE4178" s="1" t="s">
        <v>3591</v>
      </c>
      <c r="AF4178" s="4">
        <v>0.85</v>
      </c>
      <c r="AG4178" s="4">
        <f>IF(AND(VOZ_WHATSAPP[[#This Row],[Estado Cierre]]="Sin Cierre",VOZ_WHATSAPP[[#This Row],[Nota Negocio]]="Sin Negocio"),VOZ_WHATSAPP[[#This Row],[Nota]]-24%,VOZ_WHATSAPP[[#This Row],[Nota]])</f>
        <v>0.85</v>
      </c>
      <c r="AH4178" s="8">
        <f>IF(VOZ_WHATSAPP[[#This Row],[Estado Legal]]="No Cumple",0,IF(VOZ_WHATSAPP[[#This Row],[Realiza lectura de guion Legal]]="No Cumple",VOZ_WHATSAPP[[#This Row],[Nota 2]]-50%,VOZ_WHATSAPP[[#This Row],[Nota 2]]))</f>
        <v>0</v>
      </c>
    </row>
    <row r="4179" spans="1:34" x14ac:dyDescent="0.25">
      <c r="A4179" s="2" t="str">
        <f>VOZ_WHATSAPP[[#This Row],[ID Asesor]]&amp;VOZ_WHATSAPP[[#This Row],[Fecha Monitoreo]]</f>
        <v>407945920</v>
      </c>
      <c r="B4179" s="2">
        <v>45920</v>
      </c>
      <c r="C4179" s="1" t="s">
        <v>696</v>
      </c>
      <c r="D4179" s="1">
        <v>4079</v>
      </c>
      <c r="E4179" s="2">
        <v>45920</v>
      </c>
      <c r="F4179" s="3">
        <v>0.42083333333333334</v>
      </c>
      <c r="G4179" s="1" t="s">
        <v>58</v>
      </c>
      <c r="H4179" s="1" t="s">
        <v>44</v>
      </c>
      <c r="I4179" s="1">
        <v>619</v>
      </c>
      <c r="J4179" s="1">
        <v>3176172088</v>
      </c>
      <c r="K4179" s="1" t="s">
        <v>45</v>
      </c>
      <c r="L4179" s="1" t="s">
        <v>46</v>
      </c>
      <c r="M4179" s="1" t="s">
        <v>46</v>
      </c>
      <c r="N4179" s="1" t="s">
        <v>46</v>
      </c>
      <c r="O4179" s="1" t="s">
        <v>46</v>
      </c>
      <c r="P4179" s="1" t="s">
        <v>46</v>
      </c>
      <c r="Q4179" s="1" t="s">
        <v>46</v>
      </c>
      <c r="R4179" s="1" t="s">
        <v>46</v>
      </c>
      <c r="S4179" s="1" t="s">
        <v>46</v>
      </c>
      <c r="T4179" s="12" t="str">
        <f>IF(OR(VOZ_WHATSAPP[[#This Row],[Brinda argumentos coherentes a la objeción]]="No Cumple",VOZ_WHATSAPP[[#This Row],[Despliegue de Beneficios y/o consecuencias]]="No Cumple"),"Sin Negocio","Negocio")</f>
        <v>Negocio</v>
      </c>
      <c r="U4179" s="1" t="s">
        <v>48</v>
      </c>
      <c r="V4179" s="1" t="s">
        <v>48</v>
      </c>
      <c r="W4179" s="1" t="s">
        <v>48</v>
      </c>
      <c r="X4179" s="12" t="str">
        <f>IF(OR(VOZ_WHATSAPP[[#This Row],[Confirma Valor de pago]]="No Cumple",VOZ_WHATSAPP[[#This Row],[Confirma hora de pago]]="No Cumple",VOZ_WHATSAPP[[#This Row],[Confirma medio de pago]]="No Cumple"),"Sin Cierre","Cierre")</f>
        <v>Cierre</v>
      </c>
      <c r="Y4179" s="1" t="s">
        <v>46</v>
      </c>
      <c r="Z4179" s="1" t="s">
        <v>46</v>
      </c>
      <c r="AA4179" s="1" t="s">
        <v>46</v>
      </c>
      <c r="AB4179" s="1" t="s">
        <v>46</v>
      </c>
      <c r="AC4179" s="11" t="str">
        <f>IF(OR(VOZ_WHATSAPP[[#This Row],[La comunicación es asertiva, con respeto y evita maltrato]]="No Cumple",VOZ_WHATSAPP[[#This Row],[Cumple con las normativas legales]]="No Cumple"),"No Cumple","Cumple")</f>
        <v>Cumple</v>
      </c>
      <c r="AD4179" s="1" t="s">
        <v>46</v>
      </c>
      <c r="AE4179" s="1" t="s">
        <v>2558</v>
      </c>
      <c r="AF4179" s="4">
        <v>1</v>
      </c>
      <c r="AG4179" s="4">
        <f>IF(AND(VOZ_WHATSAPP[[#This Row],[Estado Cierre]]="Sin Cierre",VOZ_WHATSAPP[[#This Row],[Nota Negocio]]="Sin Negocio"),VOZ_WHATSAPP[[#This Row],[Nota]]-24%,VOZ_WHATSAPP[[#This Row],[Nota]])</f>
        <v>1</v>
      </c>
      <c r="AH4179" s="8">
        <f>IF(VOZ_WHATSAPP[[#This Row],[Estado Legal]]="No Cumple",0,IF(VOZ_WHATSAPP[[#This Row],[Realiza lectura de guion Legal]]="No Cumple",VOZ_WHATSAPP[[#This Row],[Nota 2]]-50%,VOZ_WHATSAPP[[#This Row],[Nota 2]]))</f>
        <v>1</v>
      </c>
    </row>
    <row r="4180" spans="1:34" x14ac:dyDescent="0.25">
      <c r="A4180" s="2" t="str">
        <f>VOZ_WHATSAPP[[#This Row],[ID Asesor]]&amp;VOZ_WHATSAPP[[#This Row],[Fecha Monitoreo]]</f>
        <v>228145922</v>
      </c>
      <c r="B4180" s="2">
        <v>45922</v>
      </c>
      <c r="C4180" s="1" t="s">
        <v>50</v>
      </c>
      <c r="D4180" s="1">
        <v>2281</v>
      </c>
      <c r="E4180" s="2">
        <v>45922</v>
      </c>
      <c r="F4180" s="3">
        <v>0.33750000000000002</v>
      </c>
      <c r="G4180" s="1" t="s">
        <v>51</v>
      </c>
      <c r="H4180" s="1" t="s">
        <v>44</v>
      </c>
      <c r="I4180" s="1">
        <v>11009584</v>
      </c>
      <c r="J4180" s="1">
        <v>3107900691</v>
      </c>
      <c r="K4180" s="1" t="s">
        <v>49</v>
      </c>
      <c r="L4180" s="1" t="s">
        <v>46</v>
      </c>
      <c r="M4180" s="1" t="s">
        <v>46</v>
      </c>
      <c r="N4180" s="1" t="s">
        <v>46</v>
      </c>
      <c r="O4180" s="1" t="s">
        <v>46</v>
      </c>
      <c r="P4180" s="1" t="s">
        <v>46</v>
      </c>
      <c r="Q4180" s="1" t="s">
        <v>46</v>
      </c>
      <c r="R4180" s="1" t="s">
        <v>46</v>
      </c>
      <c r="S4180" s="1" t="s">
        <v>47</v>
      </c>
      <c r="T4180" s="12" t="str">
        <f>IF(OR(VOZ_WHATSAPP[[#This Row],[Brinda argumentos coherentes a la objeción]]="No Cumple",VOZ_WHATSAPP[[#This Row],[Despliegue de Beneficios y/o consecuencias]]="No Cumple"),"Sin Negocio","Negocio")</f>
        <v>Sin Negocio</v>
      </c>
      <c r="U4180" s="1" t="s">
        <v>46</v>
      </c>
      <c r="V4180" s="1" t="s">
        <v>46</v>
      </c>
      <c r="W4180" s="1" t="s">
        <v>46</v>
      </c>
      <c r="X4180" s="12" t="str">
        <f>IF(OR(VOZ_WHATSAPP[[#This Row],[Confirma Valor de pago]]="No Cumple",VOZ_WHATSAPP[[#This Row],[Confirma hora de pago]]="No Cumple",VOZ_WHATSAPP[[#This Row],[Confirma medio de pago]]="No Cumple"),"Sin Cierre","Cierre")</f>
        <v>Cierre</v>
      </c>
      <c r="Y4180" s="1" t="s">
        <v>46</v>
      </c>
      <c r="Z4180" s="1" t="s">
        <v>46</v>
      </c>
      <c r="AA4180" s="1" t="s">
        <v>46</v>
      </c>
      <c r="AB4180" s="1" t="s">
        <v>46</v>
      </c>
      <c r="AC4180" s="11" t="str">
        <f>IF(OR(VOZ_WHATSAPP[[#This Row],[La comunicación es asertiva, con respeto y evita maltrato]]="No Cumple",VOZ_WHATSAPP[[#This Row],[Cumple con las normativas legales]]="No Cumple"),"No Cumple","Cumple")</f>
        <v>Cumple</v>
      </c>
      <c r="AD4180" s="1" t="s">
        <v>46</v>
      </c>
      <c r="AE4180" s="1" t="s">
        <v>3592</v>
      </c>
      <c r="AF4180" s="4">
        <v>0.9</v>
      </c>
      <c r="AG4180" s="4">
        <f>IF(AND(VOZ_WHATSAPP[[#This Row],[Estado Cierre]]="Sin Cierre",VOZ_WHATSAPP[[#This Row],[Nota Negocio]]="Sin Negocio"),VOZ_WHATSAPP[[#This Row],[Nota]]-24%,VOZ_WHATSAPP[[#This Row],[Nota]])</f>
        <v>0.9</v>
      </c>
      <c r="AH4180" s="8">
        <f>IF(VOZ_WHATSAPP[[#This Row],[Estado Legal]]="No Cumple",0,IF(VOZ_WHATSAPP[[#This Row],[Realiza lectura de guion Legal]]="No Cumple",VOZ_WHATSAPP[[#This Row],[Nota 2]]-50%,VOZ_WHATSAPP[[#This Row],[Nota 2]]))</f>
        <v>0.9</v>
      </c>
    </row>
    <row r="4181" spans="1:34" x14ac:dyDescent="0.25">
      <c r="A4181" s="2" t="str">
        <f>VOZ_WHATSAPP[[#This Row],[ID Asesor]]&amp;VOZ_WHATSAPP[[#This Row],[Fecha Monitoreo]]</f>
        <v>396945922</v>
      </c>
      <c r="B4181" s="2">
        <v>45922</v>
      </c>
      <c r="C4181" s="1" t="s">
        <v>42</v>
      </c>
      <c r="D4181" s="1">
        <v>3969</v>
      </c>
      <c r="E4181" s="2">
        <v>45922</v>
      </c>
      <c r="F4181" s="3">
        <v>0.34444444444444444</v>
      </c>
      <c r="G4181" s="1" t="s">
        <v>60</v>
      </c>
      <c r="H4181" s="1" t="s">
        <v>44</v>
      </c>
      <c r="I4181" s="1">
        <v>21009823</v>
      </c>
      <c r="J4181" s="1">
        <v>3006298421</v>
      </c>
      <c r="K4181" s="1" t="s">
        <v>49</v>
      </c>
      <c r="L4181" s="1" t="s">
        <v>46</v>
      </c>
      <c r="M4181" s="1" t="s">
        <v>46</v>
      </c>
      <c r="N4181" s="1" t="s">
        <v>46</v>
      </c>
      <c r="O4181" s="1" t="s">
        <v>46</v>
      </c>
      <c r="P4181" s="1" t="s">
        <v>46</v>
      </c>
      <c r="Q4181" s="1" t="s">
        <v>46</v>
      </c>
      <c r="R4181" s="1" t="s">
        <v>46</v>
      </c>
      <c r="S4181" s="1" t="s">
        <v>46</v>
      </c>
      <c r="T4181" s="12" t="str">
        <f>IF(OR(VOZ_WHATSAPP[[#This Row],[Brinda argumentos coherentes a la objeción]]="No Cumple",VOZ_WHATSAPP[[#This Row],[Despliegue de Beneficios y/o consecuencias]]="No Cumple"),"Sin Negocio","Negocio")</f>
        <v>Negocio</v>
      </c>
      <c r="U4181" s="1" t="s">
        <v>46</v>
      </c>
      <c r="V4181" s="1" t="s">
        <v>46</v>
      </c>
      <c r="W4181" s="1" t="s">
        <v>46</v>
      </c>
      <c r="X4181" s="12" t="str">
        <f>IF(OR(VOZ_WHATSAPP[[#This Row],[Confirma Valor de pago]]="No Cumple",VOZ_WHATSAPP[[#This Row],[Confirma hora de pago]]="No Cumple",VOZ_WHATSAPP[[#This Row],[Confirma medio de pago]]="No Cumple"),"Sin Cierre","Cierre")</f>
        <v>Cierre</v>
      </c>
      <c r="Y4181" s="1" t="s">
        <v>46</v>
      </c>
      <c r="Z4181" s="1" t="s">
        <v>46</v>
      </c>
      <c r="AA4181" s="1" t="s">
        <v>46</v>
      </c>
      <c r="AB4181" s="1" t="s">
        <v>46</v>
      </c>
      <c r="AC4181" s="11" t="str">
        <f>IF(OR(VOZ_WHATSAPP[[#This Row],[La comunicación es asertiva, con respeto y evita maltrato]]="No Cumple",VOZ_WHATSAPP[[#This Row],[Cumple con las normativas legales]]="No Cumple"),"No Cumple","Cumple")</f>
        <v>Cumple</v>
      </c>
      <c r="AD4181" s="1" t="s">
        <v>46</v>
      </c>
      <c r="AE4181" s="1" t="s">
        <v>55</v>
      </c>
      <c r="AF4181" s="4">
        <v>1</v>
      </c>
      <c r="AG4181" s="4">
        <f>IF(AND(VOZ_WHATSAPP[[#This Row],[Estado Cierre]]="Sin Cierre",VOZ_WHATSAPP[[#This Row],[Nota Negocio]]="Sin Negocio"),VOZ_WHATSAPP[[#This Row],[Nota]]-24%,VOZ_WHATSAPP[[#This Row],[Nota]])</f>
        <v>1</v>
      </c>
      <c r="AH4181" s="8">
        <f>IF(VOZ_WHATSAPP[[#This Row],[Estado Legal]]="No Cumple",0,IF(VOZ_WHATSAPP[[#This Row],[Realiza lectura de guion Legal]]="No Cumple",VOZ_WHATSAPP[[#This Row],[Nota 2]]-50%,VOZ_WHATSAPP[[#This Row],[Nota 2]]))</f>
        <v>1</v>
      </c>
    </row>
    <row r="4182" spans="1:34" x14ac:dyDescent="0.25">
      <c r="A4182" s="2" t="str">
        <f>VOZ_WHATSAPP[[#This Row],[ID Asesor]]&amp;VOZ_WHATSAPP[[#This Row],[Fecha Monitoreo]]</f>
        <v>343145922</v>
      </c>
      <c r="B4182" s="2">
        <v>45922</v>
      </c>
      <c r="C4182" s="1" t="s">
        <v>126</v>
      </c>
      <c r="D4182" s="1">
        <v>3431</v>
      </c>
      <c r="E4182" s="2">
        <v>45922</v>
      </c>
      <c r="F4182" s="3">
        <v>0.33263888888888887</v>
      </c>
      <c r="G4182" s="1" t="s">
        <v>58</v>
      </c>
      <c r="H4182" s="1" t="s">
        <v>44</v>
      </c>
      <c r="I4182" s="1">
        <v>571</v>
      </c>
      <c r="J4182" s="1">
        <v>3203146403</v>
      </c>
      <c r="K4182" s="1" t="s">
        <v>45</v>
      </c>
      <c r="L4182" s="1" t="s">
        <v>46</v>
      </c>
      <c r="M4182" s="1" t="s">
        <v>48</v>
      </c>
      <c r="N4182" s="1" t="s">
        <v>46</v>
      </c>
      <c r="O4182" s="1" t="s">
        <v>46</v>
      </c>
      <c r="P4182" s="1" t="s">
        <v>46</v>
      </c>
      <c r="Q4182" s="1" t="s">
        <v>48</v>
      </c>
      <c r="R4182" s="1" t="s">
        <v>48</v>
      </c>
      <c r="S4182" s="1" t="s">
        <v>48</v>
      </c>
      <c r="T4182" s="12" t="str">
        <f>IF(OR(VOZ_WHATSAPP[[#This Row],[Brinda argumentos coherentes a la objeción]]="No Cumple",VOZ_WHATSAPP[[#This Row],[Despliegue de Beneficios y/o consecuencias]]="No Cumple"),"Sin Negocio","Negocio")</f>
        <v>Negocio</v>
      </c>
      <c r="U4182" s="1" t="s">
        <v>46</v>
      </c>
      <c r="V4182" s="1" t="s">
        <v>46</v>
      </c>
      <c r="W4182" s="1" t="s">
        <v>46</v>
      </c>
      <c r="X4182" s="12" t="str">
        <f>IF(OR(VOZ_WHATSAPP[[#This Row],[Confirma Valor de pago]]="No Cumple",VOZ_WHATSAPP[[#This Row],[Confirma hora de pago]]="No Cumple",VOZ_WHATSAPP[[#This Row],[Confirma medio de pago]]="No Cumple"),"Sin Cierre","Cierre")</f>
        <v>Cierre</v>
      </c>
      <c r="Y4182" s="1" t="s">
        <v>46</v>
      </c>
      <c r="Z4182" s="1" t="s">
        <v>46</v>
      </c>
      <c r="AA4182" s="1" t="s">
        <v>46</v>
      </c>
      <c r="AB4182" s="1" t="s">
        <v>46</v>
      </c>
      <c r="AC4182" s="11" t="str">
        <f>IF(OR(VOZ_WHATSAPP[[#This Row],[La comunicación es asertiva, con respeto y evita maltrato]]="No Cumple",VOZ_WHATSAPP[[#This Row],[Cumple con las normativas legales]]="No Cumple"),"No Cumple","Cumple")</f>
        <v>Cumple</v>
      </c>
      <c r="AD4182" s="1" t="s">
        <v>46</v>
      </c>
      <c r="AE4182" s="1" t="s">
        <v>133</v>
      </c>
      <c r="AF4182" s="4">
        <v>1</v>
      </c>
      <c r="AG4182" s="4">
        <f>IF(AND(VOZ_WHATSAPP[[#This Row],[Estado Cierre]]="Sin Cierre",VOZ_WHATSAPP[[#This Row],[Nota Negocio]]="Sin Negocio"),VOZ_WHATSAPP[[#This Row],[Nota]]-24%,VOZ_WHATSAPP[[#This Row],[Nota]])</f>
        <v>1</v>
      </c>
      <c r="AH4182" s="8">
        <f>IF(VOZ_WHATSAPP[[#This Row],[Estado Legal]]="No Cumple",0,IF(VOZ_WHATSAPP[[#This Row],[Realiza lectura de guion Legal]]="No Cumple",VOZ_WHATSAPP[[#This Row],[Nota 2]]-50%,VOZ_WHATSAPP[[#This Row],[Nota 2]]))</f>
        <v>1</v>
      </c>
    </row>
    <row r="4183" spans="1:34" x14ac:dyDescent="0.25">
      <c r="A4183" s="2" t="str">
        <f>VOZ_WHATSAPP[[#This Row],[ID Asesor]]&amp;VOZ_WHATSAPP[[#This Row],[Fecha Monitoreo]]</f>
        <v>376945922</v>
      </c>
      <c r="B4183" s="2">
        <v>45922</v>
      </c>
      <c r="C4183" s="1" t="s">
        <v>696</v>
      </c>
      <c r="D4183" s="1">
        <v>3769</v>
      </c>
      <c r="E4183" s="2">
        <v>45922</v>
      </c>
      <c r="F4183" s="3">
        <v>0.33541666666666664</v>
      </c>
      <c r="G4183" s="1" t="s">
        <v>58</v>
      </c>
      <c r="H4183" s="1" t="s">
        <v>44</v>
      </c>
      <c r="I4183" s="1">
        <v>579</v>
      </c>
      <c r="J4183" s="1">
        <v>3147860600</v>
      </c>
      <c r="K4183" s="1" t="s">
        <v>45</v>
      </c>
      <c r="L4183" s="1" t="s">
        <v>46</v>
      </c>
      <c r="M4183" s="1" t="s">
        <v>46</v>
      </c>
      <c r="N4183" s="1" t="s">
        <v>46</v>
      </c>
      <c r="O4183" s="1" t="s">
        <v>46</v>
      </c>
      <c r="P4183" s="1" t="s">
        <v>46</v>
      </c>
      <c r="Q4183" s="1" t="s">
        <v>48</v>
      </c>
      <c r="R4183" s="1" t="s">
        <v>48</v>
      </c>
      <c r="S4183" s="1" t="s">
        <v>47</v>
      </c>
      <c r="T4183" s="12" t="str">
        <f>IF(OR(VOZ_WHATSAPP[[#This Row],[Brinda argumentos coherentes a la objeción]]="No Cumple",VOZ_WHATSAPP[[#This Row],[Despliegue de Beneficios y/o consecuencias]]="No Cumple"),"Sin Negocio","Negocio")</f>
        <v>Sin Negocio</v>
      </c>
      <c r="U4183" s="1" t="s">
        <v>46</v>
      </c>
      <c r="V4183" s="1" t="s">
        <v>46</v>
      </c>
      <c r="W4183" s="1" t="s">
        <v>46</v>
      </c>
      <c r="X4183" s="12" t="str">
        <f>IF(OR(VOZ_WHATSAPP[[#This Row],[Confirma Valor de pago]]="No Cumple",VOZ_WHATSAPP[[#This Row],[Confirma hora de pago]]="No Cumple",VOZ_WHATSAPP[[#This Row],[Confirma medio de pago]]="No Cumple"),"Sin Cierre","Cierre")</f>
        <v>Cierre</v>
      </c>
      <c r="Y4183" s="1" t="s">
        <v>46</v>
      </c>
      <c r="Z4183" s="1" t="s">
        <v>46</v>
      </c>
      <c r="AA4183" s="1" t="s">
        <v>46</v>
      </c>
      <c r="AB4183" s="1" t="s">
        <v>46</v>
      </c>
      <c r="AC4183" s="11" t="str">
        <f>IF(OR(VOZ_WHATSAPP[[#This Row],[La comunicación es asertiva, con respeto y evita maltrato]]="No Cumple",VOZ_WHATSAPP[[#This Row],[Cumple con las normativas legales]]="No Cumple"),"No Cumple","Cumple")</f>
        <v>Cumple</v>
      </c>
      <c r="AD4183" s="1" t="s">
        <v>46</v>
      </c>
      <c r="AE4183" s="1" t="s">
        <v>3593</v>
      </c>
      <c r="AF4183" s="4">
        <v>0.9</v>
      </c>
      <c r="AG4183" s="4">
        <f>IF(AND(VOZ_WHATSAPP[[#This Row],[Estado Cierre]]="Sin Cierre",VOZ_WHATSAPP[[#This Row],[Nota Negocio]]="Sin Negocio"),VOZ_WHATSAPP[[#This Row],[Nota]]-24%,VOZ_WHATSAPP[[#This Row],[Nota]])</f>
        <v>0.9</v>
      </c>
      <c r="AH4183" s="8">
        <f>IF(VOZ_WHATSAPP[[#This Row],[Estado Legal]]="No Cumple",0,IF(VOZ_WHATSAPP[[#This Row],[Realiza lectura de guion Legal]]="No Cumple",VOZ_WHATSAPP[[#This Row],[Nota 2]]-50%,VOZ_WHATSAPP[[#This Row],[Nota 2]]))</f>
        <v>0.9</v>
      </c>
    </row>
    <row r="4184" spans="1:34" x14ac:dyDescent="0.25">
      <c r="A4184" s="2" t="str">
        <f>VOZ_WHATSAPP[[#This Row],[ID Asesor]]&amp;VOZ_WHATSAPP[[#This Row],[Fecha Monitoreo]]</f>
        <v>356945922</v>
      </c>
      <c r="B4184" s="2">
        <v>45922</v>
      </c>
      <c r="C4184" s="1" t="s">
        <v>42</v>
      </c>
      <c r="D4184" s="1">
        <v>3569</v>
      </c>
      <c r="E4184" s="2">
        <v>45922</v>
      </c>
      <c r="F4184" s="3">
        <v>0.34861111111111109</v>
      </c>
      <c r="G4184" s="1" t="s">
        <v>51</v>
      </c>
      <c r="H4184" s="1" t="s">
        <v>44</v>
      </c>
      <c r="I4184" s="1">
        <v>11009581</v>
      </c>
      <c r="J4184" s="1">
        <v>3042400370</v>
      </c>
      <c r="K4184" s="1" t="s">
        <v>49</v>
      </c>
      <c r="L4184" s="1" t="s">
        <v>46</v>
      </c>
      <c r="M4184" s="1" t="s">
        <v>48</v>
      </c>
      <c r="N4184" s="1" t="s">
        <v>46</v>
      </c>
      <c r="O4184" s="1" t="s">
        <v>46</v>
      </c>
      <c r="P4184" s="1" t="s">
        <v>46</v>
      </c>
      <c r="Q4184" s="1" t="s">
        <v>46</v>
      </c>
      <c r="R4184" s="1" t="s">
        <v>46</v>
      </c>
      <c r="S4184" s="1" t="s">
        <v>46</v>
      </c>
      <c r="T4184" s="12" t="str">
        <f>IF(OR(VOZ_WHATSAPP[[#This Row],[Brinda argumentos coherentes a la objeción]]="No Cumple",VOZ_WHATSAPP[[#This Row],[Despliegue de Beneficios y/o consecuencias]]="No Cumple"),"Sin Negocio","Negocio")</f>
        <v>Negocio</v>
      </c>
      <c r="U4184" s="1" t="s">
        <v>46</v>
      </c>
      <c r="V4184" s="1" t="s">
        <v>46</v>
      </c>
      <c r="W4184" s="1" t="s">
        <v>46</v>
      </c>
      <c r="X4184" s="12" t="str">
        <f>IF(OR(VOZ_WHATSAPP[[#This Row],[Confirma Valor de pago]]="No Cumple",VOZ_WHATSAPP[[#This Row],[Confirma hora de pago]]="No Cumple",VOZ_WHATSAPP[[#This Row],[Confirma medio de pago]]="No Cumple"),"Sin Cierre","Cierre")</f>
        <v>Cierre</v>
      </c>
      <c r="Y4184" s="1" t="s">
        <v>46</v>
      </c>
      <c r="Z4184" s="1" t="s">
        <v>46</v>
      </c>
      <c r="AA4184" s="1" t="s">
        <v>46</v>
      </c>
      <c r="AB4184" s="1" t="s">
        <v>46</v>
      </c>
      <c r="AC4184" s="11" t="str">
        <f>IF(OR(VOZ_WHATSAPP[[#This Row],[La comunicación es asertiva, con respeto y evita maltrato]]="No Cumple",VOZ_WHATSAPP[[#This Row],[Cumple con las normativas legales]]="No Cumple"),"No Cumple","Cumple")</f>
        <v>Cumple</v>
      </c>
      <c r="AD4184" s="1" t="s">
        <v>46</v>
      </c>
      <c r="AE4184" s="1" t="s">
        <v>101</v>
      </c>
      <c r="AF4184" s="4">
        <v>1</v>
      </c>
      <c r="AG4184" s="4">
        <f>IF(AND(VOZ_WHATSAPP[[#This Row],[Estado Cierre]]="Sin Cierre",VOZ_WHATSAPP[[#This Row],[Nota Negocio]]="Sin Negocio"),VOZ_WHATSAPP[[#This Row],[Nota]]-24%,VOZ_WHATSAPP[[#This Row],[Nota]])</f>
        <v>1</v>
      </c>
      <c r="AH4184" s="8">
        <f>IF(VOZ_WHATSAPP[[#This Row],[Estado Legal]]="No Cumple",0,IF(VOZ_WHATSAPP[[#This Row],[Realiza lectura de guion Legal]]="No Cumple",VOZ_WHATSAPP[[#This Row],[Nota 2]]-50%,VOZ_WHATSAPP[[#This Row],[Nota 2]]))</f>
        <v>1</v>
      </c>
    </row>
    <row r="4185" spans="1:34" x14ac:dyDescent="0.25">
      <c r="A4185" s="2" t="str">
        <f>VOZ_WHATSAPP[[#This Row],[ID Asesor]]&amp;VOZ_WHATSAPP[[#This Row],[Fecha Monitoreo]]</f>
        <v>396845922</v>
      </c>
      <c r="B4185" s="2">
        <v>45922</v>
      </c>
      <c r="C4185" s="1" t="s">
        <v>696</v>
      </c>
      <c r="D4185" s="1">
        <v>3968</v>
      </c>
      <c r="E4185" s="2">
        <v>45922</v>
      </c>
      <c r="F4185" s="3">
        <v>0.36666666666666664</v>
      </c>
      <c r="G4185" s="1" t="s">
        <v>58</v>
      </c>
      <c r="H4185" s="1" t="s">
        <v>44</v>
      </c>
      <c r="I4185" s="1">
        <v>607</v>
      </c>
      <c r="J4185" s="1">
        <v>3208505039</v>
      </c>
      <c r="K4185" s="1" t="s">
        <v>45</v>
      </c>
      <c r="L4185" s="1" t="s">
        <v>46</v>
      </c>
      <c r="M4185" s="1" t="s">
        <v>48</v>
      </c>
      <c r="N4185" s="1" t="s">
        <v>46</v>
      </c>
      <c r="O4185" s="1" t="s">
        <v>46</v>
      </c>
      <c r="P4185" s="1" t="s">
        <v>46</v>
      </c>
      <c r="Q4185" s="1" t="s">
        <v>46</v>
      </c>
      <c r="R4185" s="1" t="s">
        <v>46</v>
      </c>
      <c r="S4185" s="1" t="s">
        <v>46</v>
      </c>
      <c r="T4185" s="12" t="str">
        <f>IF(OR(VOZ_WHATSAPP[[#This Row],[Brinda argumentos coherentes a la objeción]]="No Cumple",VOZ_WHATSAPP[[#This Row],[Despliegue de Beneficios y/o consecuencias]]="No Cumple"),"Sin Negocio","Negocio")</f>
        <v>Negocio</v>
      </c>
      <c r="U4185" s="1" t="s">
        <v>48</v>
      </c>
      <c r="V4185" s="1" t="s">
        <v>48</v>
      </c>
      <c r="W4185" s="1" t="s">
        <v>48</v>
      </c>
      <c r="X4185" s="12" t="str">
        <f>IF(OR(VOZ_WHATSAPP[[#This Row],[Confirma Valor de pago]]="No Cumple",VOZ_WHATSAPP[[#This Row],[Confirma hora de pago]]="No Cumple",VOZ_WHATSAPP[[#This Row],[Confirma medio de pago]]="No Cumple"),"Sin Cierre","Cierre")</f>
        <v>Cierre</v>
      </c>
      <c r="Y4185" s="1" t="s">
        <v>46</v>
      </c>
      <c r="Z4185" s="1" t="s">
        <v>46</v>
      </c>
      <c r="AA4185" s="1" t="s">
        <v>46</v>
      </c>
      <c r="AB4185" s="1" t="s">
        <v>46</v>
      </c>
      <c r="AC4185" s="11" t="str">
        <f>IF(OR(VOZ_WHATSAPP[[#This Row],[La comunicación es asertiva, con respeto y evita maltrato]]="No Cumple",VOZ_WHATSAPP[[#This Row],[Cumple con las normativas legales]]="No Cumple"),"No Cumple","Cumple")</f>
        <v>Cumple</v>
      </c>
      <c r="AD4185" s="1" t="s">
        <v>46</v>
      </c>
      <c r="AE4185" s="1" t="s">
        <v>2558</v>
      </c>
      <c r="AF4185" s="4">
        <v>1</v>
      </c>
      <c r="AG4185" s="4">
        <f>IF(AND(VOZ_WHATSAPP[[#This Row],[Estado Cierre]]="Sin Cierre",VOZ_WHATSAPP[[#This Row],[Nota Negocio]]="Sin Negocio"),VOZ_WHATSAPP[[#This Row],[Nota]]-24%,VOZ_WHATSAPP[[#This Row],[Nota]])</f>
        <v>1</v>
      </c>
      <c r="AH4185" s="8">
        <f>IF(VOZ_WHATSAPP[[#This Row],[Estado Legal]]="No Cumple",0,IF(VOZ_WHATSAPP[[#This Row],[Realiza lectura de guion Legal]]="No Cumple",VOZ_WHATSAPP[[#This Row],[Nota 2]]-50%,VOZ_WHATSAPP[[#This Row],[Nota 2]]))</f>
        <v>1</v>
      </c>
    </row>
    <row r="4186" spans="1:34" x14ac:dyDescent="0.25">
      <c r="A4186" s="2" t="str">
        <f>VOZ_WHATSAPP[[#This Row],[ID Asesor]]&amp;VOZ_WHATSAPP[[#This Row],[Fecha Monitoreo]]</f>
        <v>294745922</v>
      </c>
      <c r="B4186" s="2">
        <v>45922</v>
      </c>
      <c r="C4186" s="1" t="s">
        <v>42</v>
      </c>
      <c r="D4186" s="1">
        <v>2947</v>
      </c>
      <c r="E4186" s="2">
        <v>45922</v>
      </c>
      <c r="F4186" s="3">
        <v>0.35416666666666669</v>
      </c>
      <c r="G4186" s="1" t="s">
        <v>60</v>
      </c>
      <c r="H4186" s="1" t="s">
        <v>44</v>
      </c>
      <c r="I4186" s="1">
        <v>1139</v>
      </c>
      <c r="J4186" s="1">
        <v>3142345216</v>
      </c>
      <c r="K4186" s="1" t="s">
        <v>45</v>
      </c>
      <c r="L4186" s="1" t="s">
        <v>46</v>
      </c>
      <c r="M4186" s="1" t="s">
        <v>48</v>
      </c>
      <c r="N4186" s="1" t="s">
        <v>46</v>
      </c>
      <c r="O4186" s="1" t="s">
        <v>46</v>
      </c>
      <c r="P4186" s="1" t="s">
        <v>46</v>
      </c>
      <c r="Q4186" s="1" t="s">
        <v>46</v>
      </c>
      <c r="R4186" s="1" t="s">
        <v>46</v>
      </c>
      <c r="S4186" s="1" t="s">
        <v>46</v>
      </c>
      <c r="T4186" s="12" t="str">
        <f>IF(OR(VOZ_WHATSAPP[[#This Row],[Brinda argumentos coherentes a la objeción]]="No Cumple",VOZ_WHATSAPP[[#This Row],[Despliegue de Beneficios y/o consecuencias]]="No Cumple"),"Sin Negocio","Negocio")</f>
        <v>Negocio</v>
      </c>
      <c r="U4186" s="1" t="s">
        <v>48</v>
      </c>
      <c r="V4186" s="1" t="s">
        <v>48</v>
      </c>
      <c r="W4186" s="1" t="s">
        <v>48</v>
      </c>
      <c r="X4186" s="12" t="str">
        <f>IF(OR(VOZ_WHATSAPP[[#This Row],[Confirma Valor de pago]]="No Cumple",VOZ_WHATSAPP[[#This Row],[Confirma hora de pago]]="No Cumple",VOZ_WHATSAPP[[#This Row],[Confirma medio de pago]]="No Cumple"),"Sin Cierre","Cierre")</f>
        <v>Cierre</v>
      </c>
      <c r="Y4186" s="1" t="s">
        <v>48</v>
      </c>
      <c r="Z4186" s="1" t="s">
        <v>46</v>
      </c>
      <c r="AA4186" s="1" t="s">
        <v>46</v>
      </c>
      <c r="AB4186" s="1" t="s">
        <v>46</v>
      </c>
      <c r="AC4186" s="11" t="str">
        <f>IF(OR(VOZ_WHATSAPP[[#This Row],[La comunicación es asertiva, con respeto y evita maltrato]]="No Cumple",VOZ_WHATSAPP[[#This Row],[Cumple con las normativas legales]]="No Cumple"),"No Cumple","Cumple")</f>
        <v>Cumple</v>
      </c>
      <c r="AD4186" s="1" t="s">
        <v>48</v>
      </c>
      <c r="AE4186" s="1" t="s">
        <v>55</v>
      </c>
      <c r="AF4186" s="4">
        <v>1</v>
      </c>
      <c r="AG4186" s="4">
        <f>IF(AND(VOZ_WHATSAPP[[#This Row],[Estado Cierre]]="Sin Cierre",VOZ_WHATSAPP[[#This Row],[Nota Negocio]]="Sin Negocio"),VOZ_WHATSAPP[[#This Row],[Nota]]-24%,VOZ_WHATSAPP[[#This Row],[Nota]])</f>
        <v>1</v>
      </c>
      <c r="AH4186" s="8">
        <f>IF(VOZ_WHATSAPP[[#This Row],[Estado Legal]]="No Cumple",0,IF(VOZ_WHATSAPP[[#This Row],[Realiza lectura de guion Legal]]="No Cumple",VOZ_WHATSAPP[[#This Row],[Nota 2]]-50%,VOZ_WHATSAPP[[#This Row],[Nota 2]]))</f>
        <v>1</v>
      </c>
    </row>
    <row r="4187" spans="1:34" x14ac:dyDescent="0.25">
      <c r="A4187" s="2" t="str">
        <f>VOZ_WHATSAPP[[#This Row],[ID Asesor]]&amp;VOZ_WHATSAPP[[#This Row],[Fecha Monitoreo]]</f>
        <v>407945922</v>
      </c>
      <c r="B4187" s="2">
        <v>45922</v>
      </c>
      <c r="C4187" s="1" t="s">
        <v>696</v>
      </c>
      <c r="D4187" s="1">
        <v>4079</v>
      </c>
      <c r="E4187" s="2">
        <v>45922</v>
      </c>
      <c r="F4187" s="3">
        <v>0.32569444444444445</v>
      </c>
      <c r="G4187" s="1" t="s">
        <v>58</v>
      </c>
      <c r="H4187" s="1" t="s">
        <v>44</v>
      </c>
      <c r="I4187" s="1">
        <v>619</v>
      </c>
      <c r="J4187" s="1">
        <v>3227596260</v>
      </c>
      <c r="K4187" s="1" t="s">
        <v>45</v>
      </c>
      <c r="L4187" s="1" t="s">
        <v>46</v>
      </c>
      <c r="M4187" s="1" t="s">
        <v>46</v>
      </c>
      <c r="N4187" s="1" t="s">
        <v>46</v>
      </c>
      <c r="O4187" s="1" t="s">
        <v>46</v>
      </c>
      <c r="P4187" s="1" t="s">
        <v>46</v>
      </c>
      <c r="Q4187" s="1" t="s">
        <v>46</v>
      </c>
      <c r="R4187" s="1" t="s">
        <v>46</v>
      </c>
      <c r="S4187" s="1" t="s">
        <v>47</v>
      </c>
      <c r="T4187" s="12" t="str">
        <f>IF(OR(VOZ_WHATSAPP[[#This Row],[Brinda argumentos coherentes a la objeción]]="No Cumple",VOZ_WHATSAPP[[#This Row],[Despliegue de Beneficios y/o consecuencias]]="No Cumple"),"Sin Negocio","Negocio")</f>
        <v>Sin Negocio</v>
      </c>
      <c r="U4187" s="1" t="s">
        <v>46</v>
      </c>
      <c r="V4187" s="1" t="s">
        <v>46</v>
      </c>
      <c r="W4187" s="1" t="s">
        <v>46</v>
      </c>
      <c r="X4187" s="12" t="str">
        <f>IF(OR(VOZ_WHATSAPP[[#This Row],[Confirma Valor de pago]]="No Cumple",VOZ_WHATSAPP[[#This Row],[Confirma hora de pago]]="No Cumple",VOZ_WHATSAPP[[#This Row],[Confirma medio de pago]]="No Cumple"),"Sin Cierre","Cierre")</f>
        <v>Cierre</v>
      </c>
      <c r="Y4187" s="1" t="s">
        <v>46</v>
      </c>
      <c r="Z4187" s="1" t="s">
        <v>54</v>
      </c>
      <c r="AA4187" s="1" t="s">
        <v>46</v>
      </c>
      <c r="AB4187" s="1" t="s">
        <v>46</v>
      </c>
      <c r="AC4187" s="11" t="str">
        <f>IF(OR(VOZ_WHATSAPP[[#This Row],[La comunicación es asertiva, con respeto y evita maltrato]]="No Cumple",VOZ_WHATSAPP[[#This Row],[Cumple con las normativas legales]]="No Cumple"),"No Cumple","Cumple")</f>
        <v>Cumple</v>
      </c>
      <c r="AD4187" s="1" t="s">
        <v>46</v>
      </c>
      <c r="AE4187" s="1" t="s">
        <v>3594</v>
      </c>
      <c r="AF4187" s="4">
        <v>0.75</v>
      </c>
      <c r="AG4187" s="4">
        <f>IF(AND(VOZ_WHATSAPP[[#This Row],[Estado Cierre]]="Sin Cierre",VOZ_WHATSAPP[[#This Row],[Nota Negocio]]="Sin Negocio"),VOZ_WHATSAPP[[#This Row],[Nota]]-24%,VOZ_WHATSAPP[[#This Row],[Nota]])</f>
        <v>0.75</v>
      </c>
      <c r="AH4187" s="8">
        <f>IF(VOZ_WHATSAPP[[#This Row],[Estado Legal]]="No Cumple",0,IF(VOZ_WHATSAPP[[#This Row],[Realiza lectura de guion Legal]]="No Cumple",VOZ_WHATSAPP[[#This Row],[Nota 2]]-50%,VOZ_WHATSAPP[[#This Row],[Nota 2]]))</f>
        <v>0.75</v>
      </c>
    </row>
    <row r="4188" spans="1:34" x14ac:dyDescent="0.25">
      <c r="A4188" s="2" t="str">
        <f>VOZ_WHATSAPP[[#This Row],[ID Asesor]]&amp;VOZ_WHATSAPP[[#This Row],[Fecha Monitoreo]]</f>
        <v>399645922</v>
      </c>
      <c r="B4188" s="2">
        <v>45922</v>
      </c>
      <c r="C4188" s="1" t="s">
        <v>42</v>
      </c>
      <c r="D4188" s="1">
        <v>3996</v>
      </c>
      <c r="E4188" s="2">
        <v>45922</v>
      </c>
      <c r="F4188" s="3">
        <v>0.38055555555555554</v>
      </c>
      <c r="G4188" s="1" t="s">
        <v>60</v>
      </c>
      <c r="H4188" s="1" t="s">
        <v>44</v>
      </c>
      <c r="I4188" s="1">
        <v>1390</v>
      </c>
      <c r="J4188" s="1">
        <v>3104619239</v>
      </c>
      <c r="K4188" s="1" t="s">
        <v>45</v>
      </c>
      <c r="L4188" s="1" t="s">
        <v>46</v>
      </c>
      <c r="M4188" s="1" t="s">
        <v>47</v>
      </c>
      <c r="N4188" s="1" t="s">
        <v>46</v>
      </c>
      <c r="O4188" s="1" t="s">
        <v>46</v>
      </c>
      <c r="P4188" s="1" t="s">
        <v>46</v>
      </c>
      <c r="Q4188" s="1" t="s">
        <v>48</v>
      </c>
      <c r="R4188" s="1" t="s">
        <v>48</v>
      </c>
      <c r="S4188" s="1" t="s">
        <v>48</v>
      </c>
      <c r="T4188" s="12" t="str">
        <f>IF(OR(VOZ_WHATSAPP[[#This Row],[Brinda argumentos coherentes a la objeción]]="No Cumple",VOZ_WHATSAPP[[#This Row],[Despliegue de Beneficios y/o consecuencias]]="No Cumple"),"Sin Negocio","Negocio")</f>
        <v>Negocio</v>
      </c>
      <c r="U4188" s="1" t="s">
        <v>46</v>
      </c>
      <c r="V4188" s="1" t="s">
        <v>46</v>
      </c>
      <c r="W4188" s="1" t="s">
        <v>46</v>
      </c>
      <c r="X4188" s="12" t="str">
        <f>IF(OR(VOZ_WHATSAPP[[#This Row],[Confirma Valor de pago]]="No Cumple",VOZ_WHATSAPP[[#This Row],[Confirma hora de pago]]="No Cumple",VOZ_WHATSAPP[[#This Row],[Confirma medio de pago]]="No Cumple"),"Sin Cierre","Cierre")</f>
        <v>Cierre</v>
      </c>
      <c r="Y4188" s="1" t="s">
        <v>46</v>
      </c>
      <c r="Z4188" s="1" t="s">
        <v>46</v>
      </c>
      <c r="AA4188" s="1" t="s">
        <v>46</v>
      </c>
      <c r="AB4188" s="1" t="s">
        <v>46</v>
      </c>
      <c r="AC4188" s="11" t="str">
        <f>IF(OR(VOZ_WHATSAPP[[#This Row],[La comunicación es asertiva, con respeto y evita maltrato]]="No Cumple",VOZ_WHATSAPP[[#This Row],[Cumple con las normativas legales]]="No Cumple"),"No Cumple","Cumple")</f>
        <v>Cumple</v>
      </c>
      <c r="AD4188" s="1" t="s">
        <v>46</v>
      </c>
      <c r="AE4188" s="1" t="s">
        <v>3595</v>
      </c>
      <c r="AF4188" s="4">
        <v>0.96</v>
      </c>
      <c r="AG4188" s="4">
        <f>IF(AND(VOZ_WHATSAPP[[#This Row],[Estado Cierre]]="Sin Cierre",VOZ_WHATSAPP[[#This Row],[Nota Negocio]]="Sin Negocio"),VOZ_WHATSAPP[[#This Row],[Nota]]-24%,VOZ_WHATSAPP[[#This Row],[Nota]])</f>
        <v>0.96</v>
      </c>
      <c r="AH4188" s="8">
        <f>IF(VOZ_WHATSAPP[[#This Row],[Estado Legal]]="No Cumple",0,IF(VOZ_WHATSAPP[[#This Row],[Realiza lectura de guion Legal]]="No Cumple",VOZ_WHATSAPP[[#This Row],[Nota 2]]-50%,VOZ_WHATSAPP[[#This Row],[Nota 2]]))</f>
        <v>0.96</v>
      </c>
    </row>
    <row r="4189" spans="1:34" x14ac:dyDescent="0.25">
      <c r="A4189" s="2" t="str">
        <f>VOZ_WHATSAPP[[#This Row],[ID Asesor]]&amp;VOZ_WHATSAPP[[#This Row],[Fecha Monitoreo]]</f>
        <v>374845922</v>
      </c>
      <c r="B4189" s="2">
        <v>45922</v>
      </c>
      <c r="C4189" s="1" t="s">
        <v>696</v>
      </c>
      <c r="D4189" s="1">
        <v>3748</v>
      </c>
      <c r="E4189" s="2">
        <v>45922</v>
      </c>
      <c r="F4189" s="3">
        <v>0.3840277777777778</v>
      </c>
      <c r="G4189" s="1" t="s">
        <v>80</v>
      </c>
      <c r="H4189" s="1" t="s">
        <v>44</v>
      </c>
      <c r="I4189" s="1">
        <v>494</v>
      </c>
      <c r="J4189" s="1">
        <v>3206992751</v>
      </c>
      <c r="K4189" s="1" t="s">
        <v>45</v>
      </c>
      <c r="L4189" s="1" t="s">
        <v>46</v>
      </c>
      <c r="M4189" s="1" t="s">
        <v>46</v>
      </c>
      <c r="N4189" s="1" t="s">
        <v>46</v>
      </c>
      <c r="O4189" s="1" t="s">
        <v>46</v>
      </c>
      <c r="P4189" s="1" t="s">
        <v>46</v>
      </c>
      <c r="Q4189" s="1" t="s">
        <v>46</v>
      </c>
      <c r="R4189" s="1" t="s">
        <v>46</v>
      </c>
      <c r="S4189" s="1" t="s">
        <v>46</v>
      </c>
      <c r="T4189" s="12" t="str">
        <f>IF(OR(VOZ_WHATSAPP[[#This Row],[Brinda argumentos coherentes a la objeción]]="No Cumple",VOZ_WHATSAPP[[#This Row],[Despliegue de Beneficios y/o consecuencias]]="No Cumple"),"Sin Negocio","Negocio")</f>
        <v>Negocio</v>
      </c>
      <c r="U4189" s="1" t="s">
        <v>46</v>
      </c>
      <c r="V4189" s="1" t="s">
        <v>47</v>
      </c>
      <c r="W4189" s="1" t="s">
        <v>46</v>
      </c>
      <c r="X4189" s="12" t="str">
        <f>IF(OR(VOZ_WHATSAPP[[#This Row],[Confirma Valor de pago]]="No Cumple",VOZ_WHATSAPP[[#This Row],[Confirma hora de pago]]="No Cumple",VOZ_WHATSAPP[[#This Row],[Confirma medio de pago]]="No Cumple"),"Sin Cierre","Cierre")</f>
        <v>Sin Cierre</v>
      </c>
      <c r="Y4189" s="1" t="s">
        <v>46</v>
      </c>
      <c r="Z4189" s="1" t="s">
        <v>46</v>
      </c>
      <c r="AA4189" s="1" t="s">
        <v>46</v>
      </c>
      <c r="AB4189" s="1" t="s">
        <v>46</v>
      </c>
      <c r="AC4189" s="11" t="str">
        <f>IF(OR(VOZ_WHATSAPP[[#This Row],[La comunicación es asertiva, con respeto y evita maltrato]]="No Cumple",VOZ_WHATSAPP[[#This Row],[Cumple con las normativas legales]]="No Cumple"),"No Cumple","Cumple")</f>
        <v>Cumple</v>
      </c>
      <c r="AD4189" s="1" t="s">
        <v>46</v>
      </c>
      <c r="AE4189" s="1" t="s">
        <v>3596</v>
      </c>
      <c r="AF4189" s="4">
        <v>0.92</v>
      </c>
      <c r="AG4189" s="4">
        <f>IF(AND(VOZ_WHATSAPP[[#This Row],[Estado Cierre]]="Sin Cierre",VOZ_WHATSAPP[[#This Row],[Nota Negocio]]="Sin Negocio"),VOZ_WHATSAPP[[#This Row],[Nota]]-24%,VOZ_WHATSAPP[[#This Row],[Nota]])</f>
        <v>0.92</v>
      </c>
      <c r="AH4189" s="8">
        <f>IF(VOZ_WHATSAPP[[#This Row],[Estado Legal]]="No Cumple",0,IF(VOZ_WHATSAPP[[#This Row],[Realiza lectura de guion Legal]]="No Cumple",VOZ_WHATSAPP[[#This Row],[Nota 2]]-50%,VOZ_WHATSAPP[[#This Row],[Nota 2]]))</f>
        <v>0.92</v>
      </c>
    </row>
    <row r="4190" spans="1:34" x14ac:dyDescent="0.25">
      <c r="A4190" s="2" t="str">
        <f>VOZ_WHATSAPP[[#This Row],[ID Asesor]]&amp;VOZ_WHATSAPP[[#This Row],[Fecha Monitoreo]]</f>
        <v>372445922</v>
      </c>
      <c r="B4190" s="2">
        <v>45922</v>
      </c>
      <c r="C4190" s="1" t="s">
        <v>126</v>
      </c>
      <c r="D4190" s="1">
        <v>3724</v>
      </c>
      <c r="E4190" s="2">
        <v>45922</v>
      </c>
      <c r="F4190" s="3">
        <v>0.36249999999999999</v>
      </c>
      <c r="G4190" s="1" t="s">
        <v>51</v>
      </c>
      <c r="H4190" s="1" t="s">
        <v>44</v>
      </c>
      <c r="I4190" s="1">
        <v>412</v>
      </c>
      <c r="J4190" s="1">
        <v>3176172088</v>
      </c>
      <c r="K4190" s="1" t="s">
        <v>45</v>
      </c>
      <c r="L4190" s="1" t="s">
        <v>46</v>
      </c>
      <c r="M4190" s="1" t="s">
        <v>46</v>
      </c>
      <c r="N4190" s="1" t="s">
        <v>46</v>
      </c>
      <c r="O4190" s="1" t="s">
        <v>46</v>
      </c>
      <c r="P4190" s="1" t="s">
        <v>46</v>
      </c>
      <c r="Q4190" s="1" t="s">
        <v>46</v>
      </c>
      <c r="R4190" s="1" t="s">
        <v>46</v>
      </c>
      <c r="S4190" s="1" t="s">
        <v>46</v>
      </c>
      <c r="T4190" s="12" t="str">
        <f>IF(OR(VOZ_WHATSAPP[[#This Row],[Brinda argumentos coherentes a la objeción]]="No Cumple",VOZ_WHATSAPP[[#This Row],[Despliegue de Beneficios y/o consecuencias]]="No Cumple"),"Sin Negocio","Negocio")</f>
        <v>Negocio</v>
      </c>
      <c r="U4190" s="1" t="s">
        <v>48</v>
      </c>
      <c r="V4190" s="1" t="s">
        <v>48</v>
      </c>
      <c r="W4190" s="1" t="s">
        <v>48</v>
      </c>
      <c r="X4190" s="12" t="str">
        <f>IF(OR(VOZ_WHATSAPP[[#This Row],[Confirma Valor de pago]]="No Cumple",VOZ_WHATSAPP[[#This Row],[Confirma hora de pago]]="No Cumple",VOZ_WHATSAPP[[#This Row],[Confirma medio de pago]]="No Cumple"),"Sin Cierre","Cierre")</f>
        <v>Cierre</v>
      </c>
      <c r="Y4190" s="1" t="s">
        <v>46</v>
      </c>
      <c r="Z4190" s="1" t="s">
        <v>46</v>
      </c>
      <c r="AA4190" s="1" t="s">
        <v>46</v>
      </c>
      <c r="AB4190" s="1" t="s">
        <v>46</v>
      </c>
      <c r="AC4190" s="11" t="str">
        <f>IF(OR(VOZ_WHATSAPP[[#This Row],[La comunicación es asertiva, con respeto y evita maltrato]]="No Cumple",VOZ_WHATSAPP[[#This Row],[Cumple con las normativas legales]]="No Cumple"),"No Cumple","Cumple")</f>
        <v>Cumple</v>
      </c>
      <c r="AD4190" s="1" t="s">
        <v>46</v>
      </c>
      <c r="AE4190" s="1" t="s">
        <v>131</v>
      </c>
      <c r="AF4190" s="4">
        <v>1</v>
      </c>
      <c r="AG4190" s="4">
        <f>IF(AND(VOZ_WHATSAPP[[#This Row],[Estado Cierre]]="Sin Cierre",VOZ_WHATSAPP[[#This Row],[Nota Negocio]]="Sin Negocio"),VOZ_WHATSAPP[[#This Row],[Nota]]-24%,VOZ_WHATSAPP[[#This Row],[Nota]])</f>
        <v>1</v>
      </c>
      <c r="AH4190" s="8">
        <f>IF(VOZ_WHATSAPP[[#This Row],[Estado Legal]]="No Cumple",0,IF(VOZ_WHATSAPP[[#This Row],[Realiza lectura de guion Legal]]="No Cumple",VOZ_WHATSAPP[[#This Row],[Nota 2]]-50%,VOZ_WHATSAPP[[#This Row],[Nota 2]]))</f>
        <v>1</v>
      </c>
    </row>
    <row r="4191" spans="1:34" x14ac:dyDescent="0.25">
      <c r="A4191" s="2" t="str">
        <f>VOZ_WHATSAPP[[#This Row],[ID Asesor]]&amp;VOZ_WHATSAPP[[#This Row],[Fecha Monitoreo]]</f>
        <v>381845922</v>
      </c>
      <c r="B4191" s="2">
        <v>45922</v>
      </c>
      <c r="C4191" s="1" t="s">
        <v>126</v>
      </c>
      <c r="D4191" s="1">
        <v>3818</v>
      </c>
      <c r="E4191" s="2">
        <v>45922</v>
      </c>
      <c r="F4191" s="3">
        <v>0.37222222222222223</v>
      </c>
      <c r="G4191" s="1" t="s">
        <v>80</v>
      </c>
      <c r="H4191" s="1" t="s">
        <v>44</v>
      </c>
      <c r="I4191" s="1">
        <v>599</v>
      </c>
      <c r="J4191" s="1">
        <v>3137763583</v>
      </c>
      <c r="K4191" s="1" t="s">
        <v>45</v>
      </c>
      <c r="L4191" s="1" t="s">
        <v>46</v>
      </c>
      <c r="M4191" s="1" t="s">
        <v>46</v>
      </c>
      <c r="N4191" s="1" t="s">
        <v>46</v>
      </c>
      <c r="O4191" s="1" t="s">
        <v>46</v>
      </c>
      <c r="P4191" s="1" t="s">
        <v>46</v>
      </c>
      <c r="Q4191" s="1" t="s">
        <v>46</v>
      </c>
      <c r="R4191" s="1" t="s">
        <v>46</v>
      </c>
      <c r="S4191" s="1" t="s">
        <v>46</v>
      </c>
      <c r="T4191" s="12" t="str">
        <f>IF(OR(VOZ_WHATSAPP[[#This Row],[Brinda argumentos coherentes a la objeción]]="No Cumple",VOZ_WHATSAPP[[#This Row],[Despliegue de Beneficios y/o consecuencias]]="No Cumple"),"Sin Negocio","Negocio")</f>
        <v>Negocio</v>
      </c>
      <c r="U4191" s="1" t="s">
        <v>46</v>
      </c>
      <c r="V4191" s="1" t="s">
        <v>46</v>
      </c>
      <c r="W4191" s="1" t="s">
        <v>46</v>
      </c>
      <c r="X4191" s="12" t="str">
        <f>IF(OR(VOZ_WHATSAPP[[#This Row],[Confirma Valor de pago]]="No Cumple",VOZ_WHATSAPP[[#This Row],[Confirma hora de pago]]="No Cumple",VOZ_WHATSAPP[[#This Row],[Confirma medio de pago]]="No Cumple"),"Sin Cierre","Cierre")</f>
        <v>Cierre</v>
      </c>
      <c r="Y4191" s="1" t="s">
        <v>46</v>
      </c>
      <c r="Z4191" s="1" t="s">
        <v>46</v>
      </c>
      <c r="AA4191" s="1" t="s">
        <v>46</v>
      </c>
      <c r="AB4191" s="1" t="s">
        <v>46</v>
      </c>
      <c r="AC4191" s="11" t="str">
        <f>IF(OR(VOZ_WHATSAPP[[#This Row],[La comunicación es asertiva, con respeto y evita maltrato]]="No Cumple",VOZ_WHATSAPP[[#This Row],[Cumple con las normativas legales]]="No Cumple"),"No Cumple","Cumple")</f>
        <v>Cumple</v>
      </c>
      <c r="AD4191" s="1" t="s">
        <v>46</v>
      </c>
      <c r="AE4191" s="1" t="s">
        <v>131</v>
      </c>
      <c r="AF4191" s="4">
        <v>1</v>
      </c>
      <c r="AG4191" s="4">
        <f>IF(AND(VOZ_WHATSAPP[[#This Row],[Estado Cierre]]="Sin Cierre",VOZ_WHATSAPP[[#This Row],[Nota Negocio]]="Sin Negocio"),VOZ_WHATSAPP[[#This Row],[Nota]]-24%,VOZ_WHATSAPP[[#This Row],[Nota]])</f>
        <v>1</v>
      </c>
      <c r="AH4191" s="8">
        <f>IF(VOZ_WHATSAPP[[#This Row],[Estado Legal]]="No Cumple",0,IF(VOZ_WHATSAPP[[#This Row],[Realiza lectura de guion Legal]]="No Cumple",VOZ_WHATSAPP[[#This Row],[Nota 2]]-50%,VOZ_WHATSAPP[[#This Row],[Nota 2]]))</f>
        <v>1</v>
      </c>
    </row>
    <row r="4192" spans="1:34" x14ac:dyDescent="0.25">
      <c r="A4192" s="2" t="str">
        <f>VOZ_WHATSAPP[[#This Row],[ID Asesor]]&amp;VOZ_WHATSAPP[[#This Row],[Fecha Monitoreo]]</f>
        <v>387045922</v>
      </c>
      <c r="B4192" s="2">
        <v>45922</v>
      </c>
      <c r="C4192" s="1" t="s">
        <v>42</v>
      </c>
      <c r="D4192" s="1">
        <v>3870</v>
      </c>
      <c r="E4192" s="2">
        <v>45922</v>
      </c>
      <c r="F4192" s="3">
        <v>0.39583333333333331</v>
      </c>
      <c r="G4192" s="1" t="s">
        <v>60</v>
      </c>
      <c r="H4192" s="1" t="s">
        <v>44</v>
      </c>
      <c r="I4192" s="1">
        <v>11009666</v>
      </c>
      <c r="J4192" s="1">
        <v>3103402390</v>
      </c>
      <c r="K4192" s="1" t="s">
        <v>49</v>
      </c>
      <c r="L4192" s="1" t="s">
        <v>47</v>
      </c>
      <c r="M4192" s="1" t="s">
        <v>46</v>
      </c>
      <c r="N4192" s="1" t="s">
        <v>47</v>
      </c>
      <c r="O4192" s="1" t="s">
        <v>54</v>
      </c>
      <c r="P4192" s="1" t="s">
        <v>54</v>
      </c>
      <c r="Q4192" s="1" t="s">
        <v>46</v>
      </c>
      <c r="R4192" s="1" t="s">
        <v>46</v>
      </c>
      <c r="S4192" s="1" t="s">
        <v>46</v>
      </c>
      <c r="T4192" s="12" t="str">
        <f>IF(OR(VOZ_WHATSAPP[[#This Row],[Brinda argumentos coherentes a la objeción]]="No Cumple",VOZ_WHATSAPP[[#This Row],[Despliegue de Beneficios y/o consecuencias]]="No Cumple"),"Sin Negocio","Negocio")</f>
        <v>Negocio</v>
      </c>
      <c r="U4192" s="1" t="s">
        <v>48</v>
      </c>
      <c r="V4192" s="1" t="s">
        <v>48</v>
      </c>
      <c r="W4192" s="1" t="s">
        <v>48</v>
      </c>
      <c r="X4192" s="12" t="str">
        <f>IF(OR(VOZ_WHATSAPP[[#This Row],[Confirma Valor de pago]]="No Cumple",VOZ_WHATSAPP[[#This Row],[Confirma hora de pago]]="No Cumple",VOZ_WHATSAPP[[#This Row],[Confirma medio de pago]]="No Cumple"),"Sin Cierre","Cierre")</f>
        <v>Cierre</v>
      </c>
      <c r="Y4192" s="1" t="s">
        <v>46</v>
      </c>
      <c r="Z4192" s="1" t="s">
        <v>46</v>
      </c>
      <c r="AA4192" s="1" t="s">
        <v>46</v>
      </c>
      <c r="AB4192" s="1" t="s">
        <v>46</v>
      </c>
      <c r="AC4192" s="11" t="str">
        <f>IF(OR(VOZ_WHATSAPP[[#This Row],[La comunicación es asertiva, con respeto y evita maltrato]]="No Cumple",VOZ_WHATSAPP[[#This Row],[Cumple con las normativas legales]]="No Cumple"),"No Cumple","Cumple")</f>
        <v>Cumple</v>
      </c>
      <c r="AD4192" s="1" t="s">
        <v>46</v>
      </c>
      <c r="AE4192" s="1" t="s">
        <v>3597</v>
      </c>
      <c r="AF4192" s="4">
        <v>0.81</v>
      </c>
      <c r="AG4192" s="4">
        <f>IF(AND(VOZ_WHATSAPP[[#This Row],[Estado Cierre]]="Sin Cierre",VOZ_WHATSAPP[[#This Row],[Nota Negocio]]="Sin Negocio"),VOZ_WHATSAPP[[#This Row],[Nota]]-24%,VOZ_WHATSAPP[[#This Row],[Nota]])</f>
        <v>0.81</v>
      </c>
      <c r="AH4192" s="8">
        <f>IF(VOZ_WHATSAPP[[#This Row],[Estado Legal]]="No Cumple",0,IF(VOZ_WHATSAPP[[#This Row],[Realiza lectura de guion Legal]]="No Cumple",VOZ_WHATSAPP[[#This Row],[Nota 2]]-50%,VOZ_WHATSAPP[[#This Row],[Nota 2]]))</f>
        <v>0.81</v>
      </c>
    </row>
    <row r="4193" spans="1:34" x14ac:dyDescent="0.25">
      <c r="A4193" s="2" t="str">
        <f>VOZ_WHATSAPP[[#This Row],[ID Asesor]]&amp;VOZ_WHATSAPP[[#This Row],[Fecha Monitoreo]]</f>
        <v>300045922</v>
      </c>
      <c r="B4193" s="2">
        <v>45922</v>
      </c>
      <c r="C4193" s="1" t="s">
        <v>50</v>
      </c>
      <c r="D4193" s="1">
        <v>3000</v>
      </c>
      <c r="E4193" s="2">
        <v>45922</v>
      </c>
      <c r="F4193" s="3">
        <v>0.3840277777777778</v>
      </c>
      <c r="G4193" s="1" t="s">
        <v>43</v>
      </c>
      <c r="H4193" s="1" t="s">
        <v>71</v>
      </c>
      <c r="I4193" s="1"/>
      <c r="J4193" s="1"/>
      <c r="K4193" s="1"/>
      <c r="L4193" s="1" t="s">
        <v>46</v>
      </c>
      <c r="M4193" s="1" t="s">
        <v>48</v>
      </c>
      <c r="N4193" s="1" t="s">
        <v>46</v>
      </c>
      <c r="O4193" s="1" t="s">
        <v>46</v>
      </c>
      <c r="P4193" s="1" t="s">
        <v>46</v>
      </c>
      <c r="Q4193" s="1" t="s">
        <v>46</v>
      </c>
      <c r="R4193" s="1" t="s">
        <v>46</v>
      </c>
      <c r="S4193" s="1" t="s">
        <v>46</v>
      </c>
      <c r="T4193" s="12" t="str">
        <f>IF(OR(VOZ_WHATSAPP[[#This Row],[Brinda argumentos coherentes a la objeción]]="No Cumple",VOZ_WHATSAPP[[#This Row],[Despliegue de Beneficios y/o consecuencias]]="No Cumple"),"Sin Negocio","Negocio")</f>
        <v>Negocio</v>
      </c>
      <c r="U4193" s="1" t="s">
        <v>46</v>
      </c>
      <c r="V4193" s="1" t="s">
        <v>46</v>
      </c>
      <c r="W4193" s="1" t="s">
        <v>46</v>
      </c>
      <c r="X4193" s="12" t="str">
        <f>IF(OR(VOZ_WHATSAPP[[#This Row],[Confirma Valor de pago]]="No Cumple",VOZ_WHATSAPP[[#This Row],[Confirma hora de pago]]="No Cumple",VOZ_WHATSAPP[[#This Row],[Confirma medio de pago]]="No Cumple"),"Sin Cierre","Cierre")</f>
        <v>Cierre</v>
      </c>
      <c r="Y4193" s="1" t="s">
        <v>46</v>
      </c>
      <c r="Z4193" s="1" t="s">
        <v>46</v>
      </c>
      <c r="AA4193" s="1" t="s">
        <v>46</v>
      </c>
      <c r="AB4193" s="1" t="s">
        <v>46</v>
      </c>
      <c r="AC4193" s="11" t="str">
        <f>IF(OR(VOZ_WHATSAPP[[#This Row],[La comunicación es asertiva, con respeto y evita maltrato]]="No Cumple",VOZ_WHATSAPP[[#This Row],[Cumple con las normativas legales]]="No Cumple"),"No Cumple","Cumple")</f>
        <v>Cumple</v>
      </c>
      <c r="AD4193" s="1" t="s">
        <v>46</v>
      </c>
      <c r="AE4193" s="1" t="s">
        <v>53</v>
      </c>
      <c r="AF4193" s="4">
        <v>1</v>
      </c>
      <c r="AG4193" s="4">
        <f>IF(AND(VOZ_WHATSAPP[[#This Row],[Estado Cierre]]="Sin Cierre",VOZ_WHATSAPP[[#This Row],[Nota Negocio]]="Sin Negocio"),VOZ_WHATSAPP[[#This Row],[Nota]]-24%,VOZ_WHATSAPP[[#This Row],[Nota]])</f>
        <v>1</v>
      </c>
      <c r="AH4193" s="8">
        <f>IF(VOZ_WHATSAPP[[#This Row],[Estado Legal]]="No Cumple",0,IF(VOZ_WHATSAPP[[#This Row],[Realiza lectura de guion Legal]]="No Cumple",VOZ_WHATSAPP[[#This Row],[Nota 2]]-50%,VOZ_WHATSAPP[[#This Row],[Nota 2]]))</f>
        <v>1</v>
      </c>
    </row>
    <row r="4194" spans="1:34" x14ac:dyDescent="0.25">
      <c r="A4194" s="2" t="str">
        <f>VOZ_WHATSAPP[[#This Row],[ID Asesor]]&amp;VOZ_WHATSAPP[[#This Row],[Fecha Monitoreo]]</f>
        <v>311645922</v>
      </c>
      <c r="B4194" s="2">
        <v>45922</v>
      </c>
      <c r="C4194" s="1" t="s">
        <v>42</v>
      </c>
      <c r="D4194" s="1">
        <v>3116</v>
      </c>
      <c r="E4194" s="2">
        <v>45922</v>
      </c>
      <c r="F4194" s="3">
        <v>0.44097222222222221</v>
      </c>
      <c r="G4194" s="1" t="s">
        <v>60</v>
      </c>
      <c r="H4194" s="1" t="s">
        <v>44</v>
      </c>
      <c r="I4194" s="1">
        <v>1406</v>
      </c>
      <c r="J4194" s="1">
        <v>3244646286</v>
      </c>
      <c r="K4194" s="1" t="s">
        <v>45</v>
      </c>
      <c r="L4194" s="1" t="s">
        <v>46</v>
      </c>
      <c r="M4194" s="1" t="s">
        <v>46</v>
      </c>
      <c r="N4194" s="1" t="s">
        <v>46</v>
      </c>
      <c r="O4194" s="1" t="s">
        <v>46</v>
      </c>
      <c r="P4194" s="1" t="s">
        <v>46</v>
      </c>
      <c r="Q4194" s="1" t="s">
        <v>46</v>
      </c>
      <c r="R4194" s="1" t="s">
        <v>46</v>
      </c>
      <c r="S4194" s="1" t="s">
        <v>48</v>
      </c>
      <c r="T4194" s="12" t="str">
        <f>IF(OR(VOZ_WHATSAPP[[#This Row],[Brinda argumentos coherentes a la objeción]]="No Cumple",VOZ_WHATSAPP[[#This Row],[Despliegue de Beneficios y/o consecuencias]]="No Cumple"),"Sin Negocio","Negocio")</f>
        <v>Negocio</v>
      </c>
      <c r="U4194" s="1" t="s">
        <v>46</v>
      </c>
      <c r="V4194" s="1" t="s">
        <v>46</v>
      </c>
      <c r="W4194" s="1" t="s">
        <v>46</v>
      </c>
      <c r="X4194" s="12" t="str">
        <f>IF(OR(VOZ_WHATSAPP[[#This Row],[Confirma Valor de pago]]="No Cumple",VOZ_WHATSAPP[[#This Row],[Confirma hora de pago]]="No Cumple",VOZ_WHATSAPP[[#This Row],[Confirma medio de pago]]="No Cumple"),"Sin Cierre","Cierre")</f>
        <v>Cierre</v>
      </c>
      <c r="Y4194" s="1" t="s">
        <v>46</v>
      </c>
      <c r="Z4194" s="1" t="s">
        <v>46</v>
      </c>
      <c r="AA4194" s="1" t="s">
        <v>46</v>
      </c>
      <c r="AB4194" s="1" t="s">
        <v>46</v>
      </c>
      <c r="AC4194" s="11" t="str">
        <f>IF(OR(VOZ_WHATSAPP[[#This Row],[La comunicación es asertiva, con respeto y evita maltrato]]="No Cumple",VOZ_WHATSAPP[[#This Row],[Cumple con las normativas legales]]="No Cumple"),"No Cumple","Cumple")</f>
        <v>Cumple</v>
      </c>
      <c r="AD4194" s="1" t="s">
        <v>46</v>
      </c>
      <c r="AE4194" s="1" t="s">
        <v>101</v>
      </c>
      <c r="AF4194" s="4">
        <v>1</v>
      </c>
      <c r="AG4194" s="4">
        <f>IF(AND(VOZ_WHATSAPP[[#This Row],[Estado Cierre]]="Sin Cierre",VOZ_WHATSAPP[[#This Row],[Nota Negocio]]="Sin Negocio"),VOZ_WHATSAPP[[#This Row],[Nota]]-24%,VOZ_WHATSAPP[[#This Row],[Nota]])</f>
        <v>1</v>
      </c>
      <c r="AH4194" s="8">
        <f>IF(VOZ_WHATSAPP[[#This Row],[Estado Legal]]="No Cumple",0,IF(VOZ_WHATSAPP[[#This Row],[Realiza lectura de guion Legal]]="No Cumple",VOZ_WHATSAPP[[#This Row],[Nota 2]]-50%,VOZ_WHATSAPP[[#This Row],[Nota 2]]))</f>
        <v>1</v>
      </c>
    </row>
    <row r="4195" spans="1:34" x14ac:dyDescent="0.25">
      <c r="A4195" s="2" t="str">
        <f>VOZ_WHATSAPP[[#This Row],[ID Asesor]]&amp;VOZ_WHATSAPP[[#This Row],[Fecha Monitoreo]]</f>
        <v>402245922</v>
      </c>
      <c r="B4195" s="2">
        <v>45922</v>
      </c>
      <c r="C4195" s="1" t="s">
        <v>126</v>
      </c>
      <c r="D4195" s="1">
        <v>4022</v>
      </c>
      <c r="E4195" s="2">
        <v>45922</v>
      </c>
      <c r="F4195" s="3">
        <v>0.44374999999999998</v>
      </c>
      <c r="G4195" s="1" t="s">
        <v>51</v>
      </c>
      <c r="H4195" s="1" t="s">
        <v>44</v>
      </c>
      <c r="I4195" s="1">
        <v>612</v>
      </c>
      <c r="J4195" s="1">
        <v>3215744455</v>
      </c>
      <c r="K4195" s="1" t="s">
        <v>45</v>
      </c>
      <c r="L4195" s="1" t="s">
        <v>46</v>
      </c>
      <c r="M4195" s="1" t="s">
        <v>46</v>
      </c>
      <c r="N4195" s="1" t="s">
        <v>46</v>
      </c>
      <c r="O4195" s="1" t="s">
        <v>54</v>
      </c>
      <c r="P4195" s="1" t="s">
        <v>46</v>
      </c>
      <c r="Q4195" s="1" t="s">
        <v>46</v>
      </c>
      <c r="R4195" s="1" t="s">
        <v>46</v>
      </c>
      <c r="S4195" s="1" t="s">
        <v>46</v>
      </c>
      <c r="T4195" s="12" t="str">
        <f>IF(OR(VOZ_WHATSAPP[[#This Row],[Brinda argumentos coherentes a la objeción]]="No Cumple",VOZ_WHATSAPP[[#This Row],[Despliegue de Beneficios y/o consecuencias]]="No Cumple"),"Sin Negocio","Negocio")</f>
        <v>Negocio</v>
      </c>
      <c r="U4195" s="1" t="s">
        <v>48</v>
      </c>
      <c r="V4195" s="1" t="s">
        <v>48</v>
      </c>
      <c r="W4195" s="1" t="s">
        <v>48</v>
      </c>
      <c r="X4195" s="12" t="str">
        <f>IF(OR(VOZ_WHATSAPP[[#This Row],[Confirma Valor de pago]]="No Cumple",VOZ_WHATSAPP[[#This Row],[Confirma hora de pago]]="No Cumple",VOZ_WHATSAPP[[#This Row],[Confirma medio de pago]]="No Cumple"),"Sin Cierre","Cierre")</f>
        <v>Cierre</v>
      </c>
      <c r="Y4195" s="1" t="s">
        <v>46</v>
      </c>
      <c r="Z4195" s="1" t="s">
        <v>46</v>
      </c>
      <c r="AA4195" s="1" t="s">
        <v>46</v>
      </c>
      <c r="AB4195" s="1" t="s">
        <v>46</v>
      </c>
      <c r="AC4195" s="11" t="str">
        <f>IF(OR(VOZ_WHATSAPP[[#This Row],[La comunicación es asertiva, con respeto y evita maltrato]]="No Cumple",VOZ_WHATSAPP[[#This Row],[Cumple con las normativas legales]]="No Cumple"),"No Cumple","Cumple")</f>
        <v>Cumple</v>
      </c>
      <c r="AD4195" s="1" t="s">
        <v>46</v>
      </c>
      <c r="AE4195" s="1" t="s">
        <v>3598</v>
      </c>
      <c r="AF4195" s="4">
        <v>0.95</v>
      </c>
      <c r="AG4195" s="4">
        <f>IF(AND(VOZ_WHATSAPP[[#This Row],[Estado Cierre]]="Sin Cierre",VOZ_WHATSAPP[[#This Row],[Nota Negocio]]="Sin Negocio"),VOZ_WHATSAPP[[#This Row],[Nota]]-24%,VOZ_WHATSAPP[[#This Row],[Nota]])</f>
        <v>0.95</v>
      </c>
      <c r="AH4195" s="8">
        <f>IF(VOZ_WHATSAPP[[#This Row],[Estado Legal]]="No Cumple",0,IF(VOZ_WHATSAPP[[#This Row],[Realiza lectura de guion Legal]]="No Cumple",VOZ_WHATSAPP[[#This Row],[Nota 2]]-50%,VOZ_WHATSAPP[[#This Row],[Nota 2]]))</f>
        <v>0.95</v>
      </c>
    </row>
    <row r="4196" spans="1:34" x14ac:dyDescent="0.25">
      <c r="A4196" s="2" t="str">
        <f>VOZ_WHATSAPP[[#This Row],[ID Asesor]]&amp;VOZ_WHATSAPP[[#This Row],[Fecha Monitoreo]]</f>
        <v>338045922</v>
      </c>
      <c r="B4196" s="2">
        <v>45922</v>
      </c>
      <c r="C4196" s="1" t="s">
        <v>696</v>
      </c>
      <c r="D4196" s="1">
        <v>3380</v>
      </c>
      <c r="E4196" s="2">
        <v>45922</v>
      </c>
      <c r="F4196" s="3">
        <v>0.35833333333333334</v>
      </c>
      <c r="G4196" s="1" t="s">
        <v>51</v>
      </c>
      <c r="H4196" s="1" t="s">
        <v>44</v>
      </c>
      <c r="I4196" s="1">
        <v>561</v>
      </c>
      <c r="J4196" s="1">
        <v>3168284326</v>
      </c>
      <c r="K4196" s="1" t="s">
        <v>45</v>
      </c>
      <c r="L4196" s="1" t="s">
        <v>46</v>
      </c>
      <c r="M4196" s="1" t="s">
        <v>48</v>
      </c>
      <c r="N4196" s="1" t="s">
        <v>46</v>
      </c>
      <c r="O4196" s="1" t="s">
        <v>46</v>
      </c>
      <c r="P4196" s="1" t="s">
        <v>46</v>
      </c>
      <c r="Q4196" s="1" t="s">
        <v>46</v>
      </c>
      <c r="R4196" s="1" t="s">
        <v>46</v>
      </c>
      <c r="S4196" s="1" t="s">
        <v>46</v>
      </c>
      <c r="T4196" s="12" t="str">
        <f>IF(OR(VOZ_WHATSAPP[[#This Row],[Brinda argumentos coherentes a la objeción]]="No Cumple",VOZ_WHATSAPP[[#This Row],[Despliegue de Beneficios y/o consecuencias]]="No Cumple"),"Sin Negocio","Negocio")</f>
        <v>Negocio</v>
      </c>
      <c r="U4196" s="1" t="s">
        <v>48</v>
      </c>
      <c r="V4196" s="1" t="s">
        <v>48</v>
      </c>
      <c r="W4196" s="1" t="s">
        <v>48</v>
      </c>
      <c r="X4196" s="12" t="str">
        <f>IF(OR(VOZ_WHATSAPP[[#This Row],[Confirma Valor de pago]]="No Cumple",VOZ_WHATSAPP[[#This Row],[Confirma hora de pago]]="No Cumple",VOZ_WHATSAPP[[#This Row],[Confirma medio de pago]]="No Cumple"),"Sin Cierre","Cierre")</f>
        <v>Cierre</v>
      </c>
      <c r="Y4196" s="1" t="s">
        <v>48</v>
      </c>
      <c r="Z4196" s="1" t="s">
        <v>46</v>
      </c>
      <c r="AA4196" s="1" t="s">
        <v>46</v>
      </c>
      <c r="AB4196" s="1" t="s">
        <v>46</v>
      </c>
      <c r="AC4196" s="11" t="str">
        <f>IF(OR(VOZ_WHATSAPP[[#This Row],[La comunicación es asertiva, con respeto y evita maltrato]]="No Cumple",VOZ_WHATSAPP[[#This Row],[Cumple con las normativas legales]]="No Cumple"),"No Cumple","Cumple")</f>
        <v>Cumple</v>
      </c>
      <c r="AD4196" s="1" t="s">
        <v>48</v>
      </c>
      <c r="AE4196" s="1" t="s">
        <v>2558</v>
      </c>
      <c r="AF4196" s="4">
        <v>1</v>
      </c>
      <c r="AG4196" s="4">
        <f>IF(AND(VOZ_WHATSAPP[[#This Row],[Estado Cierre]]="Sin Cierre",VOZ_WHATSAPP[[#This Row],[Nota Negocio]]="Sin Negocio"),VOZ_WHATSAPP[[#This Row],[Nota]]-24%,VOZ_WHATSAPP[[#This Row],[Nota]])</f>
        <v>1</v>
      </c>
      <c r="AH4196" s="8">
        <f>IF(VOZ_WHATSAPP[[#This Row],[Estado Legal]]="No Cumple",0,IF(VOZ_WHATSAPP[[#This Row],[Realiza lectura de guion Legal]]="No Cumple",VOZ_WHATSAPP[[#This Row],[Nota 2]]-50%,VOZ_WHATSAPP[[#This Row],[Nota 2]]))</f>
        <v>1</v>
      </c>
    </row>
    <row r="4197" spans="1:34" x14ac:dyDescent="0.25">
      <c r="A4197" s="2" t="str">
        <f>VOZ_WHATSAPP[[#This Row],[ID Asesor]]&amp;VOZ_WHATSAPP[[#This Row],[Fecha Monitoreo]]</f>
        <v>402045922</v>
      </c>
      <c r="B4197" s="2">
        <v>45922</v>
      </c>
      <c r="C4197" s="1" t="s">
        <v>126</v>
      </c>
      <c r="D4197" s="1">
        <v>4020</v>
      </c>
      <c r="E4197" s="2">
        <v>45922</v>
      </c>
      <c r="F4197" s="3">
        <v>0.4597222222222222</v>
      </c>
      <c r="G4197" s="1" t="s">
        <v>51</v>
      </c>
      <c r="H4197" s="1" t="s">
        <v>44</v>
      </c>
      <c r="I4197" s="1">
        <v>586</v>
      </c>
      <c r="J4197" s="1">
        <v>3115210755</v>
      </c>
      <c r="K4197" s="1" t="s">
        <v>45</v>
      </c>
      <c r="L4197" s="1" t="s">
        <v>46</v>
      </c>
      <c r="M4197" s="1" t="s">
        <v>46</v>
      </c>
      <c r="N4197" s="1" t="s">
        <v>46</v>
      </c>
      <c r="O4197" s="1" t="s">
        <v>46</v>
      </c>
      <c r="P4197" s="1" t="s">
        <v>46</v>
      </c>
      <c r="Q4197" s="1" t="s">
        <v>46</v>
      </c>
      <c r="R4197" s="1" t="s">
        <v>46</v>
      </c>
      <c r="S4197" s="1" t="s">
        <v>46</v>
      </c>
      <c r="T4197" s="12" t="str">
        <f>IF(OR(VOZ_WHATSAPP[[#This Row],[Brinda argumentos coherentes a la objeción]]="No Cumple",VOZ_WHATSAPP[[#This Row],[Despliegue de Beneficios y/o consecuencias]]="No Cumple"),"Sin Negocio","Negocio")</f>
        <v>Negocio</v>
      </c>
      <c r="U4197" s="1" t="s">
        <v>46</v>
      </c>
      <c r="V4197" s="1" t="s">
        <v>46</v>
      </c>
      <c r="W4197" s="1" t="s">
        <v>46</v>
      </c>
      <c r="X4197" s="12" t="str">
        <f>IF(OR(VOZ_WHATSAPP[[#This Row],[Confirma Valor de pago]]="No Cumple",VOZ_WHATSAPP[[#This Row],[Confirma hora de pago]]="No Cumple",VOZ_WHATSAPP[[#This Row],[Confirma medio de pago]]="No Cumple"),"Sin Cierre","Cierre")</f>
        <v>Cierre</v>
      </c>
      <c r="Y4197" s="1" t="s">
        <v>46</v>
      </c>
      <c r="Z4197" s="1" t="s">
        <v>46</v>
      </c>
      <c r="AA4197" s="1" t="s">
        <v>46</v>
      </c>
      <c r="AB4197" s="1" t="s">
        <v>46</v>
      </c>
      <c r="AC4197" s="11" t="str">
        <f>IF(OR(VOZ_WHATSAPP[[#This Row],[La comunicación es asertiva, con respeto y evita maltrato]]="No Cumple",VOZ_WHATSAPP[[#This Row],[Cumple con las normativas legales]]="No Cumple"),"No Cumple","Cumple")</f>
        <v>Cumple</v>
      </c>
      <c r="AD4197" s="1" t="s">
        <v>46</v>
      </c>
      <c r="AE4197" s="1" t="s">
        <v>131</v>
      </c>
      <c r="AF4197" s="4">
        <v>1</v>
      </c>
      <c r="AG4197" s="4">
        <f>IF(AND(VOZ_WHATSAPP[[#This Row],[Estado Cierre]]="Sin Cierre",VOZ_WHATSAPP[[#This Row],[Nota Negocio]]="Sin Negocio"),VOZ_WHATSAPP[[#This Row],[Nota]]-24%,VOZ_WHATSAPP[[#This Row],[Nota]])</f>
        <v>1</v>
      </c>
      <c r="AH4197" s="8">
        <f>IF(VOZ_WHATSAPP[[#This Row],[Estado Legal]]="No Cumple",0,IF(VOZ_WHATSAPP[[#This Row],[Realiza lectura de guion Legal]]="No Cumple",VOZ_WHATSAPP[[#This Row],[Nota 2]]-50%,VOZ_WHATSAPP[[#This Row],[Nota 2]]))</f>
        <v>1</v>
      </c>
    </row>
    <row r="4198" spans="1:34" x14ac:dyDescent="0.25">
      <c r="A4198" s="2" t="str">
        <f>VOZ_WHATSAPP[[#This Row],[ID Asesor]]&amp;VOZ_WHATSAPP[[#This Row],[Fecha Monitoreo]]</f>
        <v>408845922</v>
      </c>
      <c r="B4198" s="2">
        <v>45922</v>
      </c>
      <c r="C4198" s="1" t="s">
        <v>126</v>
      </c>
      <c r="D4198" s="1">
        <v>4088</v>
      </c>
      <c r="E4198" s="2">
        <v>45922</v>
      </c>
      <c r="F4198" s="3">
        <v>0.42916666666666664</v>
      </c>
      <c r="G4198" s="1" t="s">
        <v>58</v>
      </c>
      <c r="H4198" s="1" t="s">
        <v>44</v>
      </c>
      <c r="I4198" s="1">
        <v>623</v>
      </c>
      <c r="J4198" s="1">
        <v>3058199625</v>
      </c>
      <c r="K4198" s="1" t="s">
        <v>45</v>
      </c>
      <c r="L4198" s="1" t="s">
        <v>46</v>
      </c>
      <c r="M4198" s="1" t="s">
        <v>46</v>
      </c>
      <c r="N4198" s="1" t="s">
        <v>46</v>
      </c>
      <c r="O4198" s="1" t="s">
        <v>46</v>
      </c>
      <c r="P4198" s="1" t="s">
        <v>46</v>
      </c>
      <c r="Q4198" s="1" t="s">
        <v>46</v>
      </c>
      <c r="R4198" s="1" t="s">
        <v>46</v>
      </c>
      <c r="S4198" s="1" t="s">
        <v>46</v>
      </c>
      <c r="T4198" s="12" t="str">
        <f>IF(OR(VOZ_WHATSAPP[[#This Row],[Brinda argumentos coherentes a la objeción]]="No Cumple",VOZ_WHATSAPP[[#This Row],[Despliegue de Beneficios y/o consecuencias]]="No Cumple"),"Sin Negocio","Negocio")</f>
        <v>Negocio</v>
      </c>
      <c r="U4198" s="1" t="s">
        <v>48</v>
      </c>
      <c r="V4198" s="1" t="s">
        <v>48</v>
      </c>
      <c r="W4198" s="1" t="s">
        <v>48</v>
      </c>
      <c r="X4198" s="12" t="str">
        <f>IF(OR(VOZ_WHATSAPP[[#This Row],[Confirma Valor de pago]]="No Cumple",VOZ_WHATSAPP[[#This Row],[Confirma hora de pago]]="No Cumple",VOZ_WHATSAPP[[#This Row],[Confirma medio de pago]]="No Cumple"),"Sin Cierre","Cierre")</f>
        <v>Cierre</v>
      </c>
      <c r="Y4198" s="1" t="s">
        <v>46</v>
      </c>
      <c r="Z4198" s="1" t="s">
        <v>46</v>
      </c>
      <c r="AA4198" s="1" t="s">
        <v>46</v>
      </c>
      <c r="AB4198" s="1" t="s">
        <v>46</v>
      </c>
      <c r="AC4198" s="11" t="str">
        <f>IF(OR(VOZ_WHATSAPP[[#This Row],[La comunicación es asertiva, con respeto y evita maltrato]]="No Cumple",VOZ_WHATSAPP[[#This Row],[Cumple con las normativas legales]]="No Cumple"),"No Cumple","Cumple")</f>
        <v>Cumple</v>
      </c>
      <c r="AD4198" s="1" t="s">
        <v>46</v>
      </c>
      <c r="AE4198" s="1" t="s">
        <v>131</v>
      </c>
      <c r="AF4198" s="4">
        <v>1</v>
      </c>
      <c r="AG4198" s="4">
        <f>IF(AND(VOZ_WHATSAPP[[#This Row],[Estado Cierre]]="Sin Cierre",VOZ_WHATSAPP[[#This Row],[Nota Negocio]]="Sin Negocio"),VOZ_WHATSAPP[[#This Row],[Nota]]-24%,VOZ_WHATSAPP[[#This Row],[Nota]])</f>
        <v>1</v>
      </c>
      <c r="AH4198" s="8">
        <f>IF(VOZ_WHATSAPP[[#This Row],[Estado Legal]]="No Cumple",0,IF(VOZ_WHATSAPP[[#This Row],[Realiza lectura de guion Legal]]="No Cumple",VOZ_WHATSAPP[[#This Row],[Nota 2]]-50%,VOZ_WHATSAPP[[#This Row],[Nota 2]]))</f>
        <v>1</v>
      </c>
    </row>
    <row r="4199" spans="1:34" x14ac:dyDescent="0.25">
      <c r="A4199" s="2" t="str">
        <f>VOZ_WHATSAPP[[#This Row],[ID Asesor]]&amp;VOZ_WHATSAPP[[#This Row],[Fecha Monitoreo]]</f>
        <v>383145922</v>
      </c>
      <c r="B4199" s="2">
        <v>45922</v>
      </c>
      <c r="C4199" s="1" t="s">
        <v>696</v>
      </c>
      <c r="D4199" s="1">
        <v>3831</v>
      </c>
      <c r="E4199" s="2">
        <v>45922</v>
      </c>
      <c r="F4199" s="3">
        <v>0.35833333333333334</v>
      </c>
      <c r="G4199" s="1" t="s">
        <v>58</v>
      </c>
      <c r="H4199" s="1" t="s">
        <v>44</v>
      </c>
      <c r="I4199" s="1">
        <v>431</v>
      </c>
      <c r="J4199" s="1">
        <v>3017069520</v>
      </c>
      <c r="K4199" s="1" t="s">
        <v>45</v>
      </c>
      <c r="L4199" s="1" t="s">
        <v>46</v>
      </c>
      <c r="M4199" s="1" t="s">
        <v>46</v>
      </c>
      <c r="N4199" s="1" t="s">
        <v>46</v>
      </c>
      <c r="O4199" s="1" t="s">
        <v>46</v>
      </c>
      <c r="P4199" s="1" t="s">
        <v>46</v>
      </c>
      <c r="Q4199" s="1" t="s">
        <v>46</v>
      </c>
      <c r="R4199" s="1" t="s">
        <v>46</v>
      </c>
      <c r="S4199" s="1" t="s">
        <v>48</v>
      </c>
      <c r="T4199" s="12" t="str">
        <f>IF(OR(VOZ_WHATSAPP[[#This Row],[Brinda argumentos coherentes a la objeción]]="No Cumple",VOZ_WHATSAPP[[#This Row],[Despliegue de Beneficios y/o consecuencias]]="No Cumple"),"Sin Negocio","Negocio")</f>
        <v>Negocio</v>
      </c>
      <c r="U4199" s="1" t="s">
        <v>48</v>
      </c>
      <c r="V4199" s="1" t="s">
        <v>48</v>
      </c>
      <c r="W4199" s="1" t="s">
        <v>48</v>
      </c>
      <c r="X4199" s="12" t="str">
        <f>IF(OR(VOZ_WHATSAPP[[#This Row],[Confirma Valor de pago]]="No Cumple",VOZ_WHATSAPP[[#This Row],[Confirma hora de pago]]="No Cumple",VOZ_WHATSAPP[[#This Row],[Confirma medio de pago]]="No Cumple"),"Sin Cierre","Cierre")</f>
        <v>Cierre</v>
      </c>
      <c r="Y4199" s="1" t="s">
        <v>46</v>
      </c>
      <c r="Z4199" s="1" t="s">
        <v>46</v>
      </c>
      <c r="AA4199" s="1" t="s">
        <v>46</v>
      </c>
      <c r="AB4199" s="1" t="s">
        <v>46</v>
      </c>
      <c r="AC4199" s="11" t="str">
        <f>IF(OR(VOZ_WHATSAPP[[#This Row],[La comunicación es asertiva, con respeto y evita maltrato]]="No Cumple",VOZ_WHATSAPP[[#This Row],[Cumple con las normativas legales]]="No Cumple"),"No Cumple","Cumple")</f>
        <v>Cumple</v>
      </c>
      <c r="AD4199" s="1" t="s">
        <v>46</v>
      </c>
      <c r="AE4199" s="1" t="s">
        <v>2558</v>
      </c>
      <c r="AF4199" s="4">
        <v>1</v>
      </c>
      <c r="AG4199" s="4">
        <f>IF(AND(VOZ_WHATSAPP[[#This Row],[Estado Cierre]]="Sin Cierre",VOZ_WHATSAPP[[#This Row],[Nota Negocio]]="Sin Negocio"),VOZ_WHATSAPP[[#This Row],[Nota]]-24%,VOZ_WHATSAPP[[#This Row],[Nota]])</f>
        <v>1</v>
      </c>
      <c r="AH4199" s="8">
        <f>IF(VOZ_WHATSAPP[[#This Row],[Estado Legal]]="No Cumple",0,IF(VOZ_WHATSAPP[[#This Row],[Realiza lectura de guion Legal]]="No Cumple",VOZ_WHATSAPP[[#This Row],[Nota 2]]-50%,VOZ_WHATSAPP[[#This Row],[Nota 2]]))</f>
        <v>1</v>
      </c>
    </row>
    <row r="4200" spans="1:34" x14ac:dyDescent="0.25">
      <c r="A4200" s="2" t="str">
        <f>VOZ_WHATSAPP[[#This Row],[ID Asesor]]&amp;VOZ_WHATSAPP[[#This Row],[Fecha Monitoreo]]</f>
        <v>409345922</v>
      </c>
      <c r="B4200" s="2">
        <v>45922</v>
      </c>
      <c r="C4200" s="1" t="s">
        <v>42</v>
      </c>
      <c r="D4200" s="1">
        <v>4093</v>
      </c>
      <c r="E4200" s="2">
        <v>45922</v>
      </c>
      <c r="F4200" s="3">
        <v>0.46875</v>
      </c>
      <c r="G4200" s="1" t="s">
        <v>80</v>
      </c>
      <c r="H4200" s="1" t="s">
        <v>44</v>
      </c>
      <c r="I4200" s="1">
        <v>1484</v>
      </c>
      <c r="J4200" s="1">
        <v>3127414408</v>
      </c>
      <c r="K4200" s="1" t="s">
        <v>45</v>
      </c>
      <c r="L4200" s="1" t="s">
        <v>46</v>
      </c>
      <c r="M4200" s="1" t="s">
        <v>46</v>
      </c>
      <c r="N4200" s="1" t="s">
        <v>46</v>
      </c>
      <c r="O4200" s="1" t="s">
        <v>46</v>
      </c>
      <c r="P4200" s="1" t="s">
        <v>54</v>
      </c>
      <c r="Q4200" s="1" t="s">
        <v>46</v>
      </c>
      <c r="R4200" s="1" t="s">
        <v>47</v>
      </c>
      <c r="S4200" s="1" t="s">
        <v>46</v>
      </c>
      <c r="T4200" s="12" t="str">
        <f>IF(OR(VOZ_WHATSAPP[[#This Row],[Brinda argumentos coherentes a la objeción]]="No Cumple",VOZ_WHATSAPP[[#This Row],[Despliegue de Beneficios y/o consecuencias]]="No Cumple"),"Sin Negocio","Negocio")</f>
        <v>Sin Negocio</v>
      </c>
      <c r="U4200" s="1" t="s">
        <v>48</v>
      </c>
      <c r="V4200" s="1" t="s">
        <v>48</v>
      </c>
      <c r="W4200" s="1" t="s">
        <v>48</v>
      </c>
      <c r="X4200" s="12" t="str">
        <f>IF(OR(VOZ_WHATSAPP[[#This Row],[Confirma Valor de pago]]="No Cumple",VOZ_WHATSAPP[[#This Row],[Confirma hora de pago]]="No Cumple",VOZ_WHATSAPP[[#This Row],[Confirma medio de pago]]="No Cumple"),"Sin Cierre","Cierre")</f>
        <v>Cierre</v>
      </c>
      <c r="Y4200" s="1" t="s">
        <v>46</v>
      </c>
      <c r="Z4200" s="1" t="s">
        <v>46</v>
      </c>
      <c r="AA4200" s="1" t="s">
        <v>46</v>
      </c>
      <c r="AB4200" s="1" t="s">
        <v>46</v>
      </c>
      <c r="AC4200" s="11" t="str">
        <f>IF(OR(VOZ_WHATSAPP[[#This Row],[La comunicación es asertiva, con respeto y evita maltrato]]="No Cumple",VOZ_WHATSAPP[[#This Row],[Cumple con las normativas legales]]="No Cumple"),"No Cumple","Cumple")</f>
        <v>Cumple</v>
      </c>
      <c r="AD4200" s="1" t="s">
        <v>46</v>
      </c>
      <c r="AE4200" s="1" t="s">
        <v>3599</v>
      </c>
      <c r="AF4200" s="4">
        <v>0.85</v>
      </c>
      <c r="AG4200" s="4">
        <f>IF(AND(VOZ_WHATSAPP[[#This Row],[Estado Cierre]]="Sin Cierre",VOZ_WHATSAPP[[#This Row],[Nota Negocio]]="Sin Negocio"),VOZ_WHATSAPP[[#This Row],[Nota]]-24%,VOZ_WHATSAPP[[#This Row],[Nota]])</f>
        <v>0.85</v>
      </c>
      <c r="AH4200" s="8">
        <f>IF(VOZ_WHATSAPP[[#This Row],[Estado Legal]]="No Cumple",0,IF(VOZ_WHATSAPP[[#This Row],[Realiza lectura de guion Legal]]="No Cumple",VOZ_WHATSAPP[[#This Row],[Nota 2]]-50%,VOZ_WHATSAPP[[#This Row],[Nota 2]]))</f>
        <v>0.85</v>
      </c>
    </row>
    <row r="4201" spans="1:34" x14ac:dyDescent="0.25">
      <c r="A4201" s="2" t="str">
        <f>VOZ_WHATSAPP[[#This Row],[ID Asesor]]&amp;VOZ_WHATSAPP[[#This Row],[Fecha Monitoreo]]</f>
        <v>350845922</v>
      </c>
      <c r="B4201" s="2">
        <v>45922</v>
      </c>
      <c r="C4201" s="1" t="s">
        <v>42</v>
      </c>
      <c r="D4201" s="1">
        <v>3508</v>
      </c>
      <c r="E4201" s="2">
        <v>45922</v>
      </c>
      <c r="F4201" s="3">
        <v>0.47083333333333333</v>
      </c>
      <c r="G4201" s="1" t="s">
        <v>51</v>
      </c>
      <c r="H4201" s="1" t="s">
        <v>44</v>
      </c>
      <c r="I4201" s="1">
        <v>1120</v>
      </c>
      <c r="J4201" s="1">
        <v>3118761496</v>
      </c>
      <c r="K4201" s="1" t="s">
        <v>45</v>
      </c>
      <c r="L4201" s="1" t="s">
        <v>47</v>
      </c>
      <c r="M4201" s="1" t="s">
        <v>46</v>
      </c>
      <c r="N4201" s="1" t="s">
        <v>46</v>
      </c>
      <c r="O4201" s="1" t="s">
        <v>46</v>
      </c>
      <c r="P4201" s="1" t="s">
        <v>46</v>
      </c>
      <c r="Q4201" s="1" t="s">
        <v>46</v>
      </c>
      <c r="R4201" s="1" t="s">
        <v>46</v>
      </c>
      <c r="S4201" s="1" t="s">
        <v>46</v>
      </c>
      <c r="T4201" s="12" t="str">
        <f>IF(OR(VOZ_WHATSAPP[[#This Row],[Brinda argumentos coherentes a la objeción]]="No Cumple",VOZ_WHATSAPP[[#This Row],[Despliegue de Beneficios y/o consecuencias]]="No Cumple"),"Sin Negocio","Negocio")</f>
        <v>Negocio</v>
      </c>
      <c r="U4201" s="1" t="s">
        <v>46</v>
      </c>
      <c r="V4201" s="1" t="s">
        <v>46</v>
      </c>
      <c r="W4201" s="1" t="s">
        <v>46</v>
      </c>
      <c r="X4201" s="12" t="str">
        <f>IF(OR(VOZ_WHATSAPP[[#This Row],[Confirma Valor de pago]]="No Cumple",VOZ_WHATSAPP[[#This Row],[Confirma hora de pago]]="No Cumple",VOZ_WHATSAPP[[#This Row],[Confirma medio de pago]]="No Cumple"),"Sin Cierre","Cierre")</f>
        <v>Cierre</v>
      </c>
      <c r="Y4201" s="1" t="s">
        <v>46</v>
      </c>
      <c r="Z4201" s="1" t="s">
        <v>46</v>
      </c>
      <c r="AA4201" s="1" t="s">
        <v>46</v>
      </c>
      <c r="AB4201" s="1" t="s">
        <v>46</v>
      </c>
      <c r="AC4201" s="11" t="str">
        <f>IF(OR(VOZ_WHATSAPP[[#This Row],[La comunicación es asertiva, con respeto y evita maltrato]]="No Cumple",VOZ_WHATSAPP[[#This Row],[Cumple con las normativas legales]]="No Cumple"),"No Cumple","Cumple")</f>
        <v>Cumple</v>
      </c>
      <c r="AD4201" s="1" t="s">
        <v>46</v>
      </c>
      <c r="AE4201" s="1" t="s">
        <v>2953</v>
      </c>
      <c r="AF4201" s="4">
        <v>0.96</v>
      </c>
      <c r="AG4201" s="4">
        <f>IF(AND(VOZ_WHATSAPP[[#This Row],[Estado Cierre]]="Sin Cierre",VOZ_WHATSAPP[[#This Row],[Nota Negocio]]="Sin Negocio"),VOZ_WHATSAPP[[#This Row],[Nota]]-24%,VOZ_WHATSAPP[[#This Row],[Nota]])</f>
        <v>0.96</v>
      </c>
      <c r="AH4201" s="8">
        <f>IF(VOZ_WHATSAPP[[#This Row],[Estado Legal]]="No Cumple",0,IF(VOZ_WHATSAPP[[#This Row],[Realiza lectura de guion Legal]]="No Cumple",VOZ_WHATSAPP[[#This Row],[Nota 2]]-50%,VOZ_WHATSAPP[[#This Row],[Nota 2]]))</f>
        <v>0.96</v>
      </c>
    </row>
    <row r="4202" spans="1:34" x14ac:dyDescent="0.25">
      <c r="A4202" s="2" t="str">
        <f>VOZ_WHATSAPP[[#This Row],[ID Asesor]]&amp;VOZ_WHATSAPP[[#This Row],[Fecha Monitoreo]]</f>
        <v>410145922</v>
      </c>
      <c r="B4202" s="2">
        <v>45922</v>
      </c>
      <c r="C4202" s="1" t="s">
        <v>50</v>
      </c>
      <c r="D4202" s="1">
        <v>4101</v>
      </c>
      <c r="E4202" s="2">
        <v>45922</v>
      </c>
      <c r="F4202" s="3">
        <v>0.36388888888888887</v>
      </c>
      <c r="G4202" s="1" t="s">
        <v>51</v>
      </c>
      <c r="H4202" s="1" t="s">
        <v>44</v>
      </c>
      <c r="I4202" s="1">
        <v>11009427</v>
      </c>
      <c r="J4202" s="1">
        <v>3019352146</v>
      </c>
      <c r="K4202" s="1" t="s">
        <v>49</v>
      </c>
      <c r="L4202" s="1" t="s">
        <v>46</v>
      </c>
      <c r="M4202" s="1" t="s">
        <v>46</v>
      </c>
      <c r="N4202" s="1" t="s">
        <v>46</v>
      </c>
      <c r="O4202" s="1" t="s">
        <v>54</v>
      </c>
      <c r="P4202" s="1" t="s">
        <v>46</v>
      </c>
      <c r="Q4202" s="1" t="s">
        <v>46</v>
      </c>
      <c r="R4202" s="1" t="s">
        <v>47</v>
      </c>
      <c r="S4202" s="1" t="s">
        <v>47</v>
      </c>
      <c r="T4202" s="12" t="str">
        <f>IF(OR(VOZ_WHATSAPP[[#This Row],[Brinda argumentos coherentes a la objeción]]="No Cumple",VOZ_WHATSAPP[[#This Row],[Despliegue de Beneficios y/o consecuencias]]="No Cumple"),"Sin Negocio","Negocio")</f>
        <v>Sin Negocio</v>
      </c>
      <c r="U4202" s="1" t="s">
        <v>48</v>
      </c>
      <c r="V4202" s="1" t="s">
        <v>48</v>
      </c>
      <c r="W4202" s="1" t="s">
        <v>48</v>
      </c>
      <c r="X4202" s="12" t="str">
        <f>IF(OR(VOZ_WHATSAPP[[#This Row],[Confirma Valor de pago]]="No Cumple",VOZ_WHATSAPP[[#This Row],[Confirma hora de pago]]="No Cumple",VOZ_WHATSAPP[[#This Row],[Confirma medio de pago]]="No Cumple"),"Sin Cierre","Cierre")</f>
        <v>Cierre</v>
      </c>
      <c r="Y4202" s="1" t="s">
        <v>46</v>
      </c>
      <c r="Z4202" s="1" t="s">
        <v>46</v>
      </c>
      <c r="AA4202" s="1" t="s">
        <v>46</v>
      </c>
      <c r="AB4202" s="1" t="s">
        <v>46</v>
      </c>
      <c r="AC4202" s="11" t="str">
        <f>IF(OR(VOZ_WHATSAPP[[#This Row],[La comunicación es asertiva, con respeto y evita maltrato]]="No Cumple",VOZ_WHATSAPP[[#This Row],[Cumple con las normativas legales]]="No Cumple"),"No Cumple","Cumple")</f>
        <v>Cumple</v>
      </c>
      <c r="AD4202" s="1" t="s">
        <v>46</v>
      </c>
      <c r="AE4202" s="1" t="s">
        <v>3600</v>
      </c>
      <c r="AF4202" s="4">
        <v>0.75</v>
      </c>
      <c r="AG4202" s="4">
        <f>IF(AND(VOZ_WHATSAPP[[#This Row],[Estado Cierre]]="Sin Cierre",VOZ_WHATSAPP[[#This Row],[Nota Negocio]]="Sin Negocio"),VOZ_WHATSAPP[[#This Row],[Nota]]-24%,VOZ_WHATSAPP[[#This Row],[Nota]])</f>
        <v>0.75</v>
      </c>
      <c r="AH4202" s="8">
        <f>IF(VOZ_WHATSAPP[[#This Row],[Estado Legal]]="No Cumple",0,IF(VOZ_WHATSAPP[[#This Row],[Realiza lectura de guion Legal]]="No Cumple",VOZ_WHATSAPP[[#This Row],[Nota 2]]-50%,VOZ_WHATSAPP[[#This Row],[Nota 2]]))</f>
        <v>0.75</v>
      </c>
    </row>
    <row r="4203" spans="1:34" x14ac:dyDescent="0.25">
      <c r="A4203" s="2" t="str">
        <f>VOZ_WHATSAPP[[#This Row],[ID Asesor]]&amp;VOZ_WHATSAPP[[#This Row],[Fecha Monitoreo]]</f>
        <v>374745922</v>
      </c>
      <c r="B4203" s="2">
        <v>45922</v>
      </c>
      <c r="C4203" s="1" t="s">
        <v>126</v>
      </c>
      <c r="D4203" s="1">
        <v>3747</v>
      </c>
      <c r="E4203" s="2">
        <v>45922</v>
      </c>
      <c r="F4203" s="3">
        <v>0.47569444444444442</v>
      </c>
      <c r="G4203" s="1" t="s">
        <v>51</v>
      </c>
      <c r="H4203" s="1" t="s">
        <v>44</v>
      </c>
      <c r="I4203" s="1">
        <v>405</v>
      </c>
      <c r="J4203" s="1">
        <v>3184524688</v>
      </c>
      <c r="K4203" s="1" t="s">
        <v>45</v>
      </c>
      <c r="L4203" s="1" t="s">
        <v>46</v>
      </c>
      <c r="M4203" s="1" t="s">
        <v>46</v>
      </c>
      <c r="N4203" s="1" t="s">
        <v>46</v>
      </c>
      <c r="O4203" s="1" t="s">
        <v>46</v>
      </c>
      <c r="P4203" s="1" t="s">
        <v>46</v>
      </c>
      <c r="Q4203" s="1" t="s">
        <v>48</v>
      </c>
      <c r="R4203" s="1" t="s">
        <v>48</v>
      </c>
      <c r="S4203" s="1" t="s">
        <v>48</v>
      </c>
      <c r="T4203" s="12" t="str">
        <f>IF(OR(VOZ_WHATSAPP[[#This Row],[Brinda argumentos coherentes a la objeción]]="No Cumple",VOZ_WHATSAPP[[#This Row],[Despliegue de Beneficios y/o consecuencias]]="No Cumple"),"Sin Negocio","Negocio")</f>
        <v>Negocio</v>
      </c>
      <c r="U4203" s="1" t="s">
        <v>46</v>
      </c>
      <c r="V4203" s="1" t="s">
        <v>46</v>
      </c>
      <c r="W4203" s="1" t="s">
        <v>46</v>
      </c>
      <c r="X4203" s="12" t="str">
        <f>IF(OR(VOZ_WHATSAPP[[#This Row],[Confirma Valor de pago]]="No Cumple",VOZ_WHATSAPP[[#This Row],[Confirma hora de pago]]="No Cumple",VOZ_WHATSAPP[[#This Row],[Confirma medio de pago]]="No Cumple"),"Sin Cierre","Cierre")</f>
        <v>Cierre</v>
      </c>
      <c r="Y4203" s="1" t="s">
        <v>46</v>
      </c>
      <c r="Z4203" s="1" t="s">
        <v>46</v>
      </c>
      <c r="AA4203" s="1" t="s">
        <v>46</v>
      </c>
      <c r="AB4203" s="1" t="s">
        <v>46</v>
      </c>
      <c r="AC4203" s="11" t="str">
        <f>IF(OR(VOZ_WHATSAPP[[#This Row],[La comunicación es asertiva, con respeto y evita maltrato]]="No Cumple",VOZ_WHATSAPP[[#This Row],[Cumple con las normativas legales]]="No Cumple"),"No Cumple","Cumple")</f>
        <v>Cumple</v>
      </c>
      <c r="AD4203" s="1" t="s">
        <v>46</v>
      </c>
      <c r="AE4203" s="1" t="s">
        <v>131</v>
      </c>
      <c r="AF4203" s="4">
        <v>1</v>
      </c>
      <c r="AG4203" s="4">
        <f>IF(AND(VOZ_WHATSAPP[[#This Row],[Estado Cierre]]="Sin Cierre",VOZ_WHATSAPP[[#This Row],[Nota Negocio]]="Sin Negocio"),VOZ_WHATSAPP[[#This Row],[Nota]]-24%,VOZ_WHATSAPP[[#This Row],[Nota]])</f>
        <v>1</v>
      </c>
      <c r="AH4203" s="8">
        <f>IF(VOZ_WHATSAPP[[#This Row],[Estado Legal]]="No Cumple",0,IF(VOZ_WHATSAPP[[#This Row],[Realiza lectura de guion Legal]]="No Cumple",VOZ_WHATSAPP[[#This Row],[Nota 2]]-50%,VOZ_WHATSAPP[[#This Row],[Nota 2]]))</f>
        <v>1</v>
      </c>
    </row>
    <row r="4204" spans="1:34" x14ac:dyDescent="0.25">
      <c r="A4204" s="2" t="str">
        <f>VOZ_WHATSAPP[[#This Row],[ID Asesor]]&amp;VOZ_WHATSAPP[[#This Row],[Fecha Monitoreo]]</f>
        <v>376445922</v>
      </c>
      <c r="B4204" s="2">
        <v>45922</v>
      </c>
      <c r="C4204" s="1" t="s">
        <v>50</v>
      </c>
      <c r="D4204" s="1">
        <v>3764</v>
      </c>
      <c r="E4204" s="2">
        <v>45922</v>
      </c>
      <c r="F4204" s="3">
        <v>0.39097222222222222</v>
      </c>
      <c r="G4204" s="1" t="s">
        <v>43</v>
      </c>
      <c r="H4204" s="1" t="s">
        <v>44</v>
      </c>
      <c r="I4204" s="1">
        <v>21009809</v>
      </c>
      <c r="J4204" s="1">
        <v>3162666336</v>
      </c>
      <c r="K4204" s="1" t="s">
        <v>49</v>
      </c>
      <c r="L4204" s="1" t="s">
        <v>46</v>
      </c>
      <c r="M4204" s="1" t="s">
        <v>47</v>
      </c>
      <c r="N4204" s="1" t="s">
        <v>46</v>
      </c>
      <c r="O4204" s="1" t="s">
        <v>46</v>
      </c>
      <c r="P4204" s="1" t="s">
        <v>46</v>
      </c>
      <c r="Q4204" s="1" t="s">
        <v>47</v>
      </c>
      <c r="R4204" s="1" t="s">
        <v>47</v>
      </c>
      <c r="S4204" s="1" t="s">
        <v>47</v>
      </c>
      <c r="T4204" s="12" t="str">
        <f>IF(OR(VOZ_WHATSAPP[[#This Row],[Brinda argumentos coherentes a la objeción]]="No Cumple",VOZ_WHATSAPP[[#This Row],[Despliegue de Beneficios y/o consecuencias]]="No Cumple"),"Sin Negocio","Negocio")</f>
        <v>Sin Negocio</v>
      </c>
      <c r="U4204" s="1" t="s">
        <v>47</v>
      </c>
      <c r="V4204" s="1" t="s">
        <v>47</v>
      </c>
      <c r="W4204" s="1" t="s">
        <v>47</v>
      </c>
      <c r="X4204" s="12" t="str">
        <f>IF(OR(VOZ_WHATSAPP[[#This Row],[Confirma Valor de pago]]="No Cumple",VOZ_WHATSAPP[[#This Row],[Confirma hora de pago]]="No Cumple",VOZ_WHATSAPP[[#This Row],[Confirma medio de pago]]="No Cumple"),"Sin Cierre","Cierre")</f>
        <v>Sin Cierre</v>
      </c>
      <c r="Y4204" s="1" t="s">
        <v>54</v>
      </c>
      <c r="Z4204" s="1" t="s">
        <v>54</v>
      </c>
      <c r="AA4204" s="1" t="s">
        <v>46</v>
      </c>
      <c r="AB4204" s="1" t="s">
        <v>54</v>
      </c>
      <c r="AC4204" s="11" t="str">
        <f>IF(OR(VOZ_WHATSAPP[[#This Row],[La comunicación es asertiva, con respeto y evita maltrato]]="No Cumple",VOZ_WHATSAPP[[#This Row],[Cumple con las normativas legales]]="No Cumple"),"No Cumple","Cumple")</f>
        <v>No Cumple</v>
      </c>
      <c r="AD4204" s="1" t="s">
        <v>47</v>
      </c>
      <c r="AE4204" s="1" t="s">
        <v>3601</v>
      </c>
      <c r="AF4204" s="4">
        <v>0.19</v>
      </c>
      <c r="AG4204" s="4">
        <f>IF(AND(VOZ_WHATSAPP[[#This Row],[Estado Cierre]]="Sin Cierre",VOZ_WHATSAPP[[#This Row],[Nota Negocio]]="Sin Negocio"),VOZ_WHATSAPP[[#This Row],[Nota]]-24%,VOZ_WHATSAPP[[#This Row],[Nota]])</f>
        <v>-4.9999999999999989E-2</v>
      </c>
      <c r="AH4204" s="8">
        <f>IF(VOZ_WHATSAPP[[#This Row],[Estado Legal]]="No Cumple",0,IF(VOZ_WHATSAPP[[#This Row],[Realiza lectura de guion Legal]]="No Cumple",VOZ_WHATSAPP[[#This Row],[Nota 2]]-50%,VOZ_WHATSAPP[[#This Row],[Nota 2]]))</f>
        <v>0</v>
      </c>
    </row>
    <row r="4205" spans="1:34" x14ac:dyDescent="0.25">
      <c r="A4205" s="2" t="str">
        <f>VOZ_WHATSAPP[[#This Row],[ID Asesor]]&amp;VOZ_WHATSAPP[[#This Row],[Fecha Monitoreo]]</f>
        <v>338245922</v>
      </c>
      <c r="B4205" s="2">
        <v>45922</v>
      </c>
      <c r="C4205" s="1" t="s">
        <v>696</v>
      </c>
      <c r="D4205" s="1">
        <v>3382</v>
      </c>
      <c r="E4205" s="2">
        <v>45922</v>
      </c>
      <c r="F4205" s="3">
        <v>0.51041666666666663</v>
      </c>
      <c r="G4205" s="1" t="s">
        <v>51</v>
      </c>
      <c r="H4205" s="1" t="s">
        <v>44</v>
      </c>
      <c r="I4205" s="1">
        <v>563</v>
      </c>
      <c r="J4205" s="1">
        <v>3044110460</v>
      </c>
      <c r="K4205" s="1" t="s">
        <v>45</v>
      </c>
      <c r="L4205" s="1" t="s">
        <v>46</v>
      </c>
      <c r="M4205" s="1" t="s">
        <v>46</v>
      </c>
      <c r="N4205" s="1" t="s">
        <v>46</v>
      </c>
      <c r="O4205" s="1" t="s">
        <v>46</v>
      </c>
      <c r="P4205" s="1" t="s">
        <v>46</v>
      </c>
      <c r="Q4205" s="1" t="s">
        <v>46</v>
      </c>
      <c r="R4205" s="1" t="s">
        <v>46</v>
      </c>
      <c r="S4205" s="1" t="s">
        <v>46</v>
      </c>
      <c r="T4205" s="12" t="str">
        <f>IF(OR(VOZ_WHATSAPP[[#This Row],[Brinda argumentos coherentes a la objeción]]="No Cumple",VOZ_WHATSAPP[[#This Row],[Despliegue de Beneficios y/o consecuencias]]="No Cumple"),"Sin Negocio","Negocio")</f>
        <v>Negocio</v>
      </c>
      <c r="U4205" s="1" t="s">
        <v>48</v>
      </c>
      <c r="V4205" s="1" t="s">
        <v>48</v>
      </c>
      <c r="W4205" s="1" t="s">
        <v>48</v>
      </c>
      <c r="X4205" s="12" t="str">
        <f>IF(OR(VOZ_WHATSAPP[[#This Row],[Confirma Valor de pago]]="No Cumple",VOZ_WHATSAPP[[#This Row],[Confirma hora de pago]]="No Cumple",VOZ_WHATSAPP[[#This Row],[Confirma medio de pago]]="No Cumple"),"Sin Cierre","Cierre")</f>
        <v>Cierre</v>
      </c>
      <c r="Y4205" s="1" t="s">
        <v>46</v>
      </c>
      <c r="Z4205" s="1" t="s">
        <v>54</v>
      </c>
      <c r="AA4205" s="1" t="s">
        <v>46</v>
      </c>
      <c r="AB4205" s="1" t="s">
        <v>46</v>
      </c>
      <c r="AC4205" s="11" t="str">
        <f>IF(OR(VOZ_WHATSAPP[[#This Row],[La comunicación es asertiva, con respeto y evita maltrato]]="No Cumple",VOZ_WHATSAPP[[#This Row],[Cumple con las normativas legales]]="No Cumple"),"No Cumple","Cumple")</f>
        <v>Cumple</v>
      </c>
      <c r="AD4205" s="1" t="s">
        <v>46</v>
      </c>
      <c r="AE4205" s="1" t="s">
        <v>3123</v>
      </c>
      <c r="AF4205" s="4">
        <v>0.85</v>
      </c>
      <c r="AG4205" s="4">
        <f>IF(AND(VOZ_WHATSAPP[[#This Row],[Estado Cierre]]="Sin Cierre",VOZ_WHATSAPP[[#This Row],[Nota Negocio]]="Sin Negocio"),VOZ_WHATSAPP[[#This Row],[Nota]]-24%,VOZ_WHATSAPP[[#This Row],[Nota]])</f>
        <v>0.85</v>
      </c>
      <c r="AH4205" s="8">
        <f>IF(VOZ_WHATSAPP[[#This Row],[Estado Legal]]="No Cumple",0,IF(VOZ_WHATSAPP[[#This Row],[Realiza lectura de guion Legal]]="No Cumple",VOZ_WHATSAPP[[#This Row],[Nota 2]]-50%,VOZ_WHATSAPP[[#This Row],[Nota 2]]))</f>
        <v>0.85</v>
      </c>
    </row>
    <row r="4206" spans="1:34" x14ac:dyDescent="0.25">
      <c r="A4206" s="2" t="str">
        <f>VOZ_WHATSAPP[[#This Row],[ID Asesor]]&amp;VOZ_WHATSAPP[[#This Row],[Fecha Monitoreo]]</f>
        <v>380645922</v>
      </c>
      <c r="B4206" s="2">
        <v>45922</v>
      </c>
      <c r="C4206" s="1" t="s">
        <v>126</v>
      </c>
      <c r="D4206" s="1">
        <v>3806</v>
      </c>
      <c r="E4206" s="2">
        <v>45922</v>
      </c>
      <c r="F4206" s="3">
        <v>0.41319444444444442</v>
      </c>
      <c r="G4206" s="1" t="s">
        <v>58</v>
      </c>
      <c r="H4206" s="1" t="s">
        <v>44</v>
      </c>
      <c r="I4206" s="1">
        <v>448</v>
      </c>
      <c r="J4206" s="1">
        <v>3105132694</v>
      </c>
      <c r="K4206" s="1" t="s">
        <v>45</v>
      </c>
      <c r="L4206" s="1" t="s">
        <v>46</v>
      </c>
      <c r="M4206" s="1" t="s">
        <v>46</v>
      </c>
      <c r="N4206" s="1" t="s">
        <v>46</v>
      </c>
      <c r="O4206" s="1" t="s">
        <v>46</v>
      </c>
      <c r="P4206" s="1" t="s">
        <v>46</v>
      </c>
      <c r="Q4206" s="1" t="s">
        <v>46</v>
      </c>
      <c r="R4206" s="1" t="s">
        <v>46</v>
      </c>
      <c r="S4206" s="1" t="s">
        <v>46</v>
      </c>
      <c r="T4206" s="12" t="str">
        <f>IF(OR(VOZ_WHATSAPP[[#This Row],[Brinda argumentos coherentes a la objeción]]="No Cumple",VOZ_WHATSAPP[[#This Row],[Despliegue de Beneficios y/o consecuencias]]="No Cumple"),"Sin Negocio","Negocio")</f>
        <v>Negocio</v>
      </c>
      <c r="U4206" s="1" t="s">
        <v>47</v>
      </c>
      <c r="V4206" s="1" t="s">
        <v>46</v>
      </c>
      <c r="W4206" s="1" t="s">
        <v>46</v>
      </c>
      <c r="X4206" s="12" t="str">
        <f>IF(OR(VOZ_WHATSAPP[[#This Row],[Confirma Valor de pago]]="No Cumple",VOZ_WHATSAPP[[#This Row],[Confirma hora de pago]]="No Cumple",VOZ_WHATSAPP[[#This Row],[Confirma medio de pago]]="No Cumple"),"Sin Cierre","Cierre")</f>
        <v>Sin Cierre</v>
      </c>
      <c r="Y4206" s="1" t="s">
        <v>46</v>
      </c>
      <c r="Z4206" s="1" t="s">
        <v>46</v>
      </c>
      <c r="AA4206" s="1" t="s">
        <v>46</v>
      </c>
      <c r="AB4206" s="1" t="s">
        <v>46</v>
      </c>
      <c r="AC4206" s="11" t="str">
        <f>IF(OR(VOZ_WHATSAPP[[#This Row],[La comunicación es asertiva, con respeto y evita maltrato]]="No Cumple",VOZ_WHATSAPP[[#This Row],[Cumple con las normativas legales]]="No Cumple"),"No Cumple","Cumple")</f>
        <v>Cumple</v>
      </c>
      <c r="AD4206" s="1" t="s">
        <v>46</v>
      </c>
      <c r="AE4206" s="1" t="s">
        <v>3602</v>
      </c>
      <c r="AF4206" s="4">
        <v>0.92</v>
      </c>
      <c r="AG4206" s="4">
        <f>IF(AND(VOZ_WHATSAPP[[#This Row],[Estado Cierre]]="Sin Cierre",VOZ_WHATSAPP[[#This Row],[Nota Negocio]]="Sin Negocio"),VOZ_WHATSAPP[[#This Row],[Nota]]-24%,VOZ_WHATSAPP[[#This Row],[Nota]])</f>
        <v>0.92</v>
      </c>
      <c r="AH4206" s="8">
        <f>IF(VOZ_WHATSAPP[[#This Row],[Estado Legal]]="No Cumple",0,IF(VOZ_WHATSAPP[[#This Row],[Realiza lectura de guion Legal]]="No Cumple",VOZ_WHATSAPP[[#This Row],[Nota 2]]-50%,VOZ_WHATSAPP[[#This Row],[Nota 2]]))</f>
        <v>0.92</v>
      </c>
    </row>
    <row r="4207" spans="1:34" x14ac:dyDescent="0.25">
      <c r="A4207" s="2" t="str">
        <f>VOZ_WHATSAPP[[#This Row],[ID Asesor]]&amp;VOZ_WHATSAPP[[#This Row],[Fecha Monitoreo]]</f>
        <v>409245922</v>
      </c>
      <c r="B4207" s="2">
        <v>45922</v>
      </c>
      <c r="C4207" s="1" t="s">
        <v>126</v>
      </c>
      <c r="D4207" s="1">
        <v>4092</v>
      </c>
      <c r="E4207" s="2">
        <v>45922</v>
      </c>
      <c r="F4207" s="3">
        <v>0.46458333333333335</v>
      </c>
      <c r="G4207" s="1" t="s">
        <v>51</v>
      </c>
      <c r="H4207" s="1" t="s">
        <v>44</v>
      </c>
      <c r="I4207" s="1">
        <v>627</v>
      </c>
      <c r="J4207" s="1">
        <v>3015273130</v>
      </c>
      <c r="K4207" s="1" t="s">
        <v>45</v>
      </c>
      <c r="L4207" s="1" t="s">
        <v>46</v>
      </c>
      <c r="M4207" s="1" t="s">
        <v>47</v>
      </c>
      <c r="N4207" s="1" t="s">
        <v>46</v>
      </c>
      <c r="O4207" s="1" t="s">
        <v>46</v>
      </c>
      <c r="P4207" s="1" t="s">
        <v>46</v>
      </c>
      <c r="Q4207" s="1" t="s">
        <v>46</v>
      </c>
      <c r="R4207" s="1" t="s">
        <v>46</v>
      </c>
      <c r="S4207" s="1" t="s">
        <v>48</v>
      </c>
      <c r="T4207" s="12" t="str">
        <f>IF(OR(VOZ_WHATSAPP[[#This Row],[Brinda argumentos coherentes a la objeción]]="No Cumple",VOZ_WHATSAPP[[#This Row],[Despliegue de Beneficios y/o consecuencias]]="No Cumple"),"Sin Negocio","Negocio")</f>
        <v>Negocio</v>
      </c>
      <c r="U4207" s="1" t="s">
        <v>48</v>
      </c>
      <c r="V4207" s="1" t="s">
        <v>48</v>
      </c>
      <c r="W4207" s="1" t="s">
        <v>48</v>
      </c>
      <c r="X4207" s="12" t="str">
        <f>IF(OR(VOZ_WHATSAPP[[#This Row],[Confirma Valor de pago]]="No Cumple",VOZ_WHATSAPP[[#This Row],[Confirma hora de pago]]="No Cumple",VOZ_WHATSAPP[[#This Row],[Confirma medio de pago]]="No Cumple"),"Sin Cierre","Cierre")</f>
        <v>Cierre</v>
      </c>
      <c r="Y4207" s="1" t="s">
        <v>46</v>
      </c>
      <c r="Z4207" s="1" t="s">
        <v>46</v>
      </c>
      <c r="AA4207" s="1" t="s">
        <v>46</v>
      </c>
      <c r="AB4207" s="1" t="s">
        <v>46</v>
      </c>
      <c r="AC4207" s="11" t="str">
        <f>IF(OR(VOZ_WHATSAPP[[#This Row],[La comunicación es asertiva, con respeto y evita maltrato]]="No Cumple",VOZ_WHATSAPP[[#This Row],[Cumple con las normativas legales]]="No Cumple"),"No Cumple","Cumple")</f>
        <v>Cumple</v>
      </c>
      <c r="AD4207" s="1" t="s">
        <v>46</v>
      </c>
      <c r="AE4207" s="1" t="s">
        <v>3603</v>
      </c>
      <c r="AF4207" s="4">
        <v>0.96</v>
      </c>
      <c r="AG4207" s="4">
        <f>IF(AND(VOZ_WHATSAPP[[#This Row],[Estado Cierre]]="Sin Cierre",VOZ_WHATSAPP[[#This Row],[Nota Negocio]]="Sin Negocio"),VOZ_WHATSAPP[[#This Row],[Nota]]-24%,VOZ_WHATSAPP[[#This Row],[Nota]])</f>
        <v>0.96</v>
      </c>
      <c r="AH4207" s="8">
        <f>IF(VOZ_WHATSAPP[[#This Row],[Estado Legal]]="No Cumple",0,IF(VOZ_WHATSAPP[[#This Row],[Realiza lectura de guion Legal]]="No Cumple",VOZ_WHATSAPP[[#This Row],[Nota 2]]-50%,VOZ_WHATSAPP[[#This Row],[Nota 2]]))</f>
        <v>0.96</v>
      </c>
    </row>
    <row r="4208" spans="1:34" x14ac:dyDescent="0.25">
      <c r="A4208" s="2" t="str">
        <f>VOZ_WHATSAPP[[#This Row],[ID Asesor]]&amp;VOZ_WHATSAPP[[#This Row],[Fecha Monitoreo]]</f>
        <v>414545922</v>
      </c>
      <c r="B4208" s="2">
        <v>45922</v>
      </c>
      <c r="C4208" s="1" t="s">
        <v>42</v>
      </c>
      <c r="D4208" s="1">
        <v>4145</v>
      </c>
      <c r="E4208" s="2">
        <v>45922</v>
      </c>
      <c r="F4208" s="3">
        <v>0.5395833333333333</v>
      </c>
      <c r="G4208" s="1" t="s">
        <v>51</v>
      </c>
      <c r="H4208" s="1" t="s">
        <v>44</v>
      </c>
      <c r="I4208" s="1">
        <v>1377</v>
      </c>
      <c r="J4208" s="1">
        <v>3117685349</v>
      </c>
      <c r="K4208" s="1" t="s">
        <v>45</v>
      </c>
      <c r="L4208" s="1" t="s">
        <v>46</v>
      </c>
      <c r="M4208" s="1" t="s">
        <v>47</v>
      </c>
      <c r="N4208" s="1" t="s">
        <v>46</v>
      </c>
      <c r="O4208" s="1" t="s">
        <v>46</v>
      </c>
      <c r="P4208" s="1" t="s">
        <v>46</v>
      </c>
      <c r="Q4208" s="1" t="s">
        <v>48</v>
      </c>
      <c r="R4208" s="1" t="s">
        <v>48</v>
      </c>
      <c r="S4208" s="1" t="s">
        <v>47</v>
      </c>
      <c r="T4208" s="12" t="str">
        <f>IF(OR(VOZ_WHATSAPP[[#This Row],[Brinda argumentos coherentes a la objeción]]="No Cumple",VOZ_WHATSAPP[[#This Row],[Despliegue de Beneficios y/o consecuencias]]="No Cumple"),"Sin Negocio","Negocio")</f>
        <v>Sin Negocio</v>
      </c>
      <c r="U4208" s="1" t="s">
        <v>47</v>
      </c>
      <c r="V4208" s="1" t="s">
        <v>46</v>
      </c>
      <c r="W4208" s="1" t="s">
        <v>47</v>
      </c>
      <c r="X4208" s="12" t="str">
        <f>IF(OR(VOZ_WHATSAPP[[#This Row],[Confirma Valor de pago]]="No Cumple",VOZ_WHATSAPP[[#This Row],[Confirma hora de pago]]="No Cumple",VOZ_WHATSAPP[[#This Row],[Confirma medio de pago]]="No Cumple"),"Sin Cierre","Cierre")</f>
        <v>Sin Cierre</v>
      </c>
      <c r="Y4208" s="1" t="s">
        <v>46</v>
      </c>
      <c r="Z4208" s="1" t="s">
        <v>54</v>
      </c>
      <c r="AA4208" s="1" t="s">
        <v>46</v>
      </c>
      <c r="AB4208" s="1" t="s">
        <v>46</v>
      </c>
      <c r="AC4208" s="11" t="str">
        <f>IF(OR(VOZ_WHATSAPP[[#This Row],[La comunicación es asertiva, con respeto y evita maltrato]]="No Cumple",VOZ_WHATSAPP[[#This Row],[Cumple con las normativas legales]]="No Cumple"),"No Cumple","Cumple")</f>
        <v>Cumple</v>
      </c>
      <c r="AD4208" s="1" t="s">
        <v>46</v>
      </c>
      <c r="AE4208" s="1" t="s">
        <v>3604</v>
      </c>
      <c r="AF4208" s="4">
        <v>0.55000000000000004</v>
      </c>
      <c r="AG4208" s="4">
        <f>IF(AND(VOZ_WHATSAPP[[#This Row],[Estado Cierre]]="Sin Cierre",VOZ_WHATSAPP[[#This Row],[Nota Negocio]]="Sin Negocio"),VOZ_WHATSAPP[[#This Row],[Nota]]-24%,VOZ_WHATSAPP[[#This Row],[Nota]])</f>
        <v>0.31000000000000005</v>
      </c>
      <c r="AH4208" s="8">
        <f>IF(VOZ_WHATSAPP[[#This Row],[Estado Legal]]="No Cumple",0,IF(VOZ_WHATSAPP[[#This Row],[Realiza lectura de guion Legal]]="No Cumple",VOZ_WHATSAPP[[#This Row],[Nota 2]]-50%,VOZ_WHATSAPP[[#This Row],[Nota 2]]))</f>
        <v>0.31000000000000005</v>
      </c>
    </row>
    <row r="4209" spans="1:34" x14ac:dyDescent="0.25">
      <c r="A4209" s="2" t="str">
        <f>VOZ_WHATSAPP[[#This Row],[ID Asesor]]&amp;VOZ_WHATSAPP[[#This Row],[Fecha Monitoreo]]</f>
        <v>364345922</v>
      </c>
      <c r="B4209" s="2">
        <v>45922</v>
      </c>
      <c r="C4209" s="1" t="s">
        <v>42</v>
      </c>
      <c r="D4209" s="1">
        <v>3643</v>
      </c>
      <c r="E4209" s="2">
        <v>45922</v>
      </c>
      <c r="F4209" s="3">
        <v>0.34513888888888888</v>
      </c>
      <c r="G4209" s="1" t="s">
        <v>51</v>
      </c>
      <c r="H4209" s="1" t="s">
        <v>71</v>
      </c>
      <c r="I4209" s="1"/>
      <c r="J4209" s="1"/>
      <c r="K4209" s="1"/>
      <c r="L4209" s="1" t="s">
        <v>46</v>
      </c>
      <c r="M4209" s="1" t="s">
        <v>47</v>
      </c>
      <c r="N4209" s="1" t="s">
        <v>46</v>
      </c>
      <c r="O4209" s="1" t="s">
        <v>46</v>
      </c>
      <c r="P4209" s="1" t="s">
        <v>46</v>
      </c>
      <c r="Q4209" s="1" t="s">
        <v>48</v>
      </c>
      <c r="R4209" s="1" t="s">
        <v>48</v>
      </c>
      <c r="S4209" s="1" t="s">
        <v>47</v>
      </c>
      <c r="T4209" s="12" t="str">
        <f>IF(OR(VOZ_WHATSAPP[[#This Row],[Brinda argumentos coherentes a la objeción]]="No Cumple",VOZ_WHATSAPP[[#This Row],[Despliegue de Beneficios y/o consecuencias]]="No Cumple"),"Sin Negocio","Negocio")</f>
        <v>Sin Negocio</v>
      </c>
      <c r="U4209" s="1" t="s">
        <v>46</v>
      </c>
      <c r="V4209" s="1" t="s">
        <v>47</v>
      </c>
      <c r="W4209" s="1" t="s">
        <v>46</v>
      </c>
      <c r="X4209" s="12" t="str">
        <f>IF(OR(VOZ_WHATSAPP[[#This Row],[Confirma Valor de pago]]="No Cumple",VOZ_WHATSAPP[[#This Row],[Confirma hora de pago]]="No Cumple",VOZ_WHATSAPP[[#This Row],[Confirma medio de pago]]="No Cumple"),"Sin Cierre","Cierre")</f>
        <v>Sin Cierre</v>
      </c>
      <c r="Y4209" s="1" t="s">
        <v>54</v>
      </c>
      <c r="Z4209" s="1" t="s">
        <v>46</v>
      </c>
      <c r="AA4209" s="1" t="s">
        <v>46</v>
      </c>
      <c r="AB4209" s="1" t="s">
        <v>46</v>
      </c>
      <c r="AC4209" s="11" t="str">
        <f>IF(OR(VOZ_WHATSAPP[[#This Row],[La comunicación es asertiva, con respeto y evita maltrato]]="No Cumple",VOZ_WHATSAPP[[#This Row],[Cumple con las normativas legales]]="No Cumple"),"No Cumple","Cumple")</f>
        <v>Cumple</v>
      </c>
      <c r="AD4209" s="1" t="s">
        <v>46</v>
      </c>
      <c r="AE4209" s="1" t="s">
        <v>3605</v>
      </c>
      <c r="AF4209" s="4">
        <v>0.7</v>
      </c>
      <c r="AG4209" s="4">
        <f>IF(AND(VOZ_WHATSAPP[[#This Row],[Estado Cierre]]="Sin Cierre",VOZ_WHATSAPP[[#This Row],[Nota Negocio]]="Sin Negocio"),VOZ_WHATSAPP[[#This Row],[Nota]]-24%,VOZ_WHATSAPP[[#This Row],[Nota]])</f>
        <v>0.45999999999999996</v>
      </c>
      <c r="AH4209" s="8">
        <f>IF(VOZ_WHATSAPP[[#This Row],[Estado Legal]]="No Cumple",0,IF(VOZ_WHATSAPP[[#This Row],[Realiza lectura de guion Legal]]="No Cumple",VOZ_WHATSAPP[[#This Row],[Nota 2]]-50%,VOZ_WHATSAPP[[#This Row],[Nota 2]]))</f>
        <v>0.45999999999999996</v>
      </c>
    </row>
    <row r="4210" spans="1:34" x14ac:dyDescent="0.25">
      <c r="A4210" s="2" t="str">
        <f>VOZ_WHATSAPP[[#This Row],[ID Asesor]]&amp;VOZ_WHATSAPP[[#This Row],[Fecha Monitoreo]]</f>
        <v>402345922</v>
      </c>
      <c r="B4210" s="2">
        <v>45922</v>
      </c>
      <c r="C4210" s="1" t="s">
        <v>126</v>
      </c>
      <c r="D4210" s="1">
        <v>4023</v>
      </c>
      <c r="E4210" s="2">
        <v>45922</v>
      </c>
      <c r="F4210" s="3">
        <v>0.55347222222222225</v>
      </c>
      <c r="G4210" s="1" t="s">
        <v>51</v>
      </c>
      <c r="H4210" s="1" t="s">
        <v>44</v>
      </c>
      <c r="I4210" s="1">
        <v>613</v>
      </c>
      <c r="J4210" s="1">
        <v>3108808652</v>
      </c>
      <c r="K4210" s="1" t="s">
        <v>45</v>
      </c>
      <c r="L4210" s="1" t="s">
        <v>47</v>
      </c>
      <c r="M4210" s="1" t="s">
        <v>46</v>
      </c>
      <c r="N4210" s="1" t="s">
        <v>47</v>
      </c>
      <c r="O4210" s="1" t="s">
        <v>54</v>
      </c>
      <c r="P4210" s="1" t="s">
        <v>54</v>
      </c>
      <c r="Q4210" s="1" t="s">
        <v>46</v>
      </c>
      <c r="R4210" s="1" t="s">
        <v>46</v>
      </c>
      <c r="S4210" s="1" t="s">
        <v>46</v>
      </c>
      <c r="T4210" s="12" t="str">
        <f>IF(OR(VOZ_WHATSAPP[[#This Row],[Brinda argumentos coherentes a la objeción]]="No Cumple",VOZ_WHATSAPP[[#This Row],[Despliegue de Beneficios y/o consecuencias]]="No Cumple"),"Sin Negocio","Negocio")</f>
        <v>Negocio</v>
      </c>
      <c r="U4210" s="1" t="s">
        <v>48</v>
      </c>
      <c r="V4210" s="1" t="s">
        <v>48</v>
      </c>
      <c r="W4210" s="1" t="s">
        <v>48</v>
      </c>
      <c r="X4210" s="12" t="str">
        <f>IF(OR(VOZ_WHATSAPP[[#This Row],[Confirma Valor de pago]]="No Cumple",VOZ_WHATSAPP[[#This Row],[Confirma hora de pago]]="No Cumple",VOZ_WHATSAPP[[#This Row],[Confirma medio de pago]]="No Cumple"),"Sin Cierre","Cierre")</f>
        <v>Cierre</v>
      </c>
      <c r="Y4210" s="1" t="s">
        <v>46</v>
      </c>
      <c r="Z4210" s="1" t="s">
        <v>54</v>
      </c>
      <c r="AA4210" s="1" t="s">
        <v>46</v>
      </c>
      <c r="AB4210" s="1" t="s">
        <v>46</v>
      </c>
      <c r="AC4210" s="11" t="str">
        <f>IF(OR(VOZ_WHATSAPP[[#This Row],[La comunicación es asertiva, con respeto y evita maltrato]]="No Cumple",VOZ_WHATSAPP[[#This Row],[Cumple con las normativas legales]]="No Cumple"),"No Cumple","Cumple")</f>
        <v>Cumple</v>
      </c>
      <c r="AD4210" s="1" t="s">
        <v>46</v>
      </c>
      <c r="AE4210" s="1" t="s">
        <v>3606</v>
      </c>
      <c r="AF4210" s="4">
        <v>0.66</v>
      </c>
      <c r="AG4210" s="4">
        <f>IF(AND(VOZ_WHATSAPP[[#This Row],[Estado Cierre]]="Sin Cierre",VOZ_WHATSAPP[[#This Row],[Nota Negocio]]="Sin Negocio"),VOZ_WHATSAPP[[#This Row],[Nota]]-24%,VOZ_WHATSAPP[[#This Row],[Nota]])</f>
        <v>0.66</v>
      </c>
      <c r="AH4210" s="8">
        <f>IF(VOZ_WHATSAPP[[#This Row],[Estado Legal]]="No Cumple",0,IF(VOZ_WHATSAPP[[#This Row],[Realiza lectura de guion Legal]]="No Cumple",VOZ_WHATSAPP[[#This Row],[Nota 2]]-50%,VOZ_WHATSAPP[[#This Row],[Nota 2]]))</f>
        <v>0.66</v>
      </c>
    </row>
    <row r="4211" spans="1:34" x14ac:dyDescent="0.25">
      <c r="A4211" s="2" t="str">
        <f>VOZ_WHATSAPP[[#This Row],[ID Asesor]]&amp;VOZ_WHATSAPP[[#This Row],[Fecha Monitoreo]]</f>
        <v>388145922</v>
      </c>
      <c r="B4211" s="2">
        <v>45922</v>
      </c>
      <c r="C4211" s="1" t="s">
        <v>696</v>
      </c>
      <c r="D4211" s="1">
        <v>3881</v>
      </c>
      <c r="E4211" s="2">
        <v>45922</v>
      </c>
      <c r="F4211" s="3">
        <v>0.53472222222222221</v>
      </c>
      <c r="G4211" s="1" t="s">
        <v>51</v>
      </c>
      <c r="H4211" s="1" t="s">
        <v>44</v>
      </c>
      <c r="I4211" s="1">
        <v>445</v>
      </c>
      <c r="J4211" s="1">
        <v>3187630542</v>
      </c>
      <c r="K4211" s="1" t="s">
        <v>45</v>
      </c>
      <c r="L4211" s="1" t="s">
        <v>46</v>
      </c>
      <c r="M4211" s="1" t="s">
        <v>46</v>
      </c>
      <c r="N4211" s="1" t="s">
        <v>46</v>
      </c>
      <c r="O4211" s="1" t="s">
        <v>46</v>
      </c>
      <c r="P4211" s="1" t="s">
        <v>46</v>
      </c>
      <c r="Q4211" s="1" t="s">
        <v>46</v>
      </c>
      <c r="R4211" s="1" t="s">
        <v>46</v>
      </c>
      <c r="S4211" s="1" t="s">
        <v>46</v>
      </c>
      <c r="T4211" s="12" t="str">
        <f>IF(OR(VOZ_WHATSAPP[[#This Row],[Brinda argumentos coherentes a la objeción]]="No Cumple",VOZ_WHATSAPP[[#This Row],[Despliegue de Beneficios y/o consecuencias]]="No Cumple"),"Sin Negocio","Negocio")</f>
        <v>Negocio</v>
      </c>
      <c r="U4211" s="1" t="s">
        <v>48</v>
      </c>
      <c r="V4211" s="1" t="s">
        <v>48</v>
      </c>
      <c r="W4211" s="1" t="s">
        <v>48</v>
      </c>
      <c r="X4211" s="12" t="str">
        <f>IF(OR(VOZ_WHATSAPP[[#This Row],[Confirma Valor de pago]]="No Cumple",VOZ_WHATSAPP[[#This Row],[Confirma hora de pago]]="No Cumple",VOZ_WHATSAPP[[#This Row],[Confirma medio de pago]]="No Cumple"),"Sin Cierre","Cierre")</f>
        <v>Cierre</v>
      </c>
      <c r="Y4211" s="1" t="s">
        <v>46</v>
      </c>
      <c r="Z4211" s="1" t="s">
        <v>54</v>
      </c>
      <c r="AA4211" s="1" t="s">
        <v>46</v>
      </c>
      <c r="AB4211" s="1" t="s">
        <v>46</v>
      </c>
      <c r="AC4211" s="11" t="str">
        <f>IF(OR(VOZ_WHATSAPP[[#This Row],[La comunicación es asertiva, con respeto y evita maltrato]]="No Cumple",VOZ_WHATSAPP[[#This Row],[Cumple con las normativas legales]]="No Cumple"),"No Cumple","Cumple")</f>
        <v>Cumple</v>
      </c>
      <c r="AD4211" s="1" t="s">
        <v>46</v>
      </c>
      <c r="AE4211" s="1" t="s">
        <v>2690</v>
      </c>
      <c r="AF4211" s="4">
        <v>0.85</v>
      </c>
      <c r="AG4211" s="4">
        <f>IF(AND(VOZ_WHATSAPP[[#This Row],[Estado Cierre]]="Sin Cierre",VOZ_WHATSAPP[[#This Row],[Nota Negocio]]="Sin Negocio"),VOZ_WHATSAPP[[#This Row],[Nota]]-24%,VOZ_WHATSAPP[[#This Row],[Nota]])</f>
        <v>0.85</v>
      </c>
      <c r="AH4211" s="8">
        <f>IF(VOZ_WHATSAPP[[#This Row],[Estado Legal]]="No Cumple",0,IF(VOZ_WHATSAPP[[#This Row],[Realiza lectura de guion Legal]]="No Cumple",VOZ_WHATSAPP[[#This Row],[Nota 2]]-50%,VOZ_WHATSAPP[[#This Row],[Nota 2]]))</f>
        <v>0.85</v>
      </c>
    </row>
    <row r="4212" spans="1:34" x14ac:dyDescent="0.25">
      <c r="A4212" s="2" t="str">
        <f>VOZ_WHATSAPP[[#This Row],[ID Asesor]]&amp;VOZ_WHATSAPP[[#This Row],[Fecha Monitoreo]]</f>
        <v>402045922</v>
      </c>
      <c r="B4212" s="2">
        <v>45922</v>
      </c>
      <c r="C4212" s="1" t="s">
        <v>126</v>
      </c>
      <c r="D4212" s="1">
        <v>4020</v>
      </c>
      <c r="E4212" s="2">
        <v>45922</v>
      </c>
      <c r="F4212" s="3">
        <v>0.54027777777777775</v>
      </c>
      <c r="G4212" s="1" t="s">
        <v>51</v>
      </c>
      <c r="H4212" s="1" t="s">
        <v>44</v>
      </c>
      <c r="I4212" s="1">
        <v>610</v>
      </c>
      <c r="J4212" s="1">
        <v>3106957712</v>
      </c>
      <c r="K4212" s="1" t="s">
        <v>45</v>
      </c>
      <c r="L4212" s="1" t="s">
        <v>46</v>
      </c>
      <c r="M4212" s="1" t="s">
        <v>46</v>
      </c>
      <c r="N4212" s="1" t="s">
        <v>46</v>
      </c>
      <c r="O4212" s="1" t="s">
        <v>46</v>
      </c>
      <c r="P4212" s="1" t="s">
        <v>46</v>
      </c>
      <c r="Q4212" s="1" t="s">
        <v>46</v>
      </c>
      <c r="R4212" s="1" t="s">
        <v>46</v>
      </c>
      <c r="S4212" s="1" t="s">
        <v>46</v>
      </c>
      <c r="T4212" s="12" t="str">
        <f>IF(OR(VOZ_WHATSAPP[[#This Row],[Brinda argumentos coherentes a la objeción]]="No Cumple",VOZ_WHATSAPP[[#This Row],[Despliegue de Beneficios y/o consecuencias]]="No Cumple"),"Sin Negocio","Negocio")</f>
        <v>Negocio</v>
      </c>
      <c r="U4212" s="1" t="s">
        <v>48</v>
      </c>
      <c r="V4212" s="1" t="s">
        <v>48</v>
      </c>
      <c r="W4212" s="1" t="s">
        <v>48</v>
      </c>
      <c r="X4212" s="12" t="str">
        <f>IF(OR(VOZ_WHATSAPP[[#This Row],[Confirma Valor de pago]]="No Cumple",VOZ_WHATSAPP[[#This Row],[Confirma hora de pago]]="No Cumple",VOZ_WHATSAPP[[#This Row],[Confirma medio de pago]]="No Cumple"),"Sin Cierre","Cierre")</f>
        <v>Cierre</v>
      </c>
      <c r="Y4212" s="1" t="s">
        <v>46</v>
      </c>
      <c r="Z4212" s="1" t="s">
        <v>46</v>
      </c>
      <c r="AA4212" s="1" t="s">
        <v>46</v>
      </c>
      <c r="AB4212" s="1" t="s">
        <v>46</v>
      </c>
      <c r="AC4212" s="11" t="str">
        <f>IF(OR(VOZ_WHATSAPP[[#This Row],[La comunicación es asertiva, con respeto y evita maltrato]]="No Cumple",VOZ_WHATSAPP[[#This Row],[Cumple con las normativas legales]]="No Cumple"),"No Cumple","Cumple")</f>
        <v>Cumple</v>
      </c>
      <c r="AD4212" s="1" t="s">
        <v>46</v>
      </c>
      <c r="AE4212" s="1" t="s">
        <v>131</v>
      </c>
      <c r="AF4212" s="4">
        <v>1</v>
      </c>
      <c r="AG4212" s="4">
        <f>IF(AND(VOZ_WHATSAPP[[#This Row],[Estado Cierre]]="Sin Cierre",VOZ_WHATSAPP[[#This Row],[Nota Negocio]]="Sin Negocio"),VOZ_WHATSAPP[[#This Row],[Nota]]-24%,VOZ_WHATSAPP[[#This Row],[Nota]])</f>
        <v>1</v>
      </c>
      <c r="AH4212" s="8">
        <f>IF(VOZ_WHATSAPP[[#This Row],[Estado Legal]]="No Cumple",0,IF(VOZ_WHATSAPP[[#This Row],[Realiza lectura de guion Legal]]="No Cumple",VOZ_WHATSAPP[[#This Row],[Nota 2]]-50%,VOZ_WHATSAPP[[#This Row],[Nota 2]]))</f>
        <v>1</v>
      </c>
    </row>
    <row r="4213" spans="1:34" x14ac:dyDescent="0.25">
      <c r="A4213" s="2" t="str">
        <f>VOZ_WHATSAPP[[#This Row],[ID Asesor]]&amp;VOZ_WHATSAPP[[#This Row],[Fecha Monitoreo]]</f>
        <v>414645922</v>
      </c>
      <c r="B4213" s="2">
        <v>45922</v>
      </c>
      <c r="C4213" s="1" t="s">
        <v>42</v>
      </c>
      <c r="D4213" s="1">
        <v>4146</v>
      </c>
      <c r="E4213" s="2">
        <v>45922</v>
      </c>
      <c r="F4213" s="3">
        <v>0.46944444444444444</v>
      </c>
      <c r="G4213" s="1" t="s">
        <v>51</v>
      </c>
      <c r="H4213" s="1" t="s">
        <v>44</v>
      </c>
      <c r="I4213" s="1">
        <v>1401</v>
      </c>
      <c r="J4213" s="1">
        <v>3125588520</v>
      </c>
      <c r="K4213" s="1" t="s">
        <v>45</v>
      </c>
      <c r="L4213" s="1" t="s">
        <v>46</v>
      </c>
      <c r="M4213" s="1" t="s">
        <v>48</v>
      </c>
      <c r="N4213" s="1" t="s">
        <v>46</v>
      </c>
      <c r="O4213" s="1" t="s">
        <v>54</v>
      </c>
      <c r="P4213" s="1" t="s">
        <v>54</v>
      </c>
      <c r="Q4213" s="1" t="s">
        <v>48</v>
      </c>
      <c r="R4213" s="1" t="s">
        <v>48</v>
      </c>
      <c r="S4213" s="1" t="s">
        <v>48</v>
      </c>
      <c r="T4213" s="12" t="str">
        <f>IF(OR(VOZ_WHATSAPP[[#This Row],[Brinda argumentos coherentes a la objeción]]="No Cumple",VOZ_WHATSAPP[[#This Row],[Despliegue de Beneficios y/o consecuencias]]="No Cumple"),"Sin Negocio","Negocio")</f>
        <v>Negocio</v>
      </c>
      <c r="U4213" s="1" t="s">
        <v>48</v>
      </c>
      <c r="V4213" s="1" t="s">
        <v>48</v>
      </c>
      <c r="W4213" s="1" t="s">
        <v>48</v>
      </c>
      <c r="X4213" s="12" t="str">
        <f>IF(OR(VOZ_WHATSAPP[[#This Row],[Confirma Valor de pago]]="No Cumple",VOZ_WHATSAPP[[#This Row],[Confirma hora de pago]]="No Cumple",VOZ_WHATSAPP[[#This Row],[Confirma medio de pago]]="No Cumple"),"Sin Cierre","Cierre")</f>
        <v>Cierre</v>
      </c>
      <c r="Y4213" s="1" t="s">
        <v>48</v>
      </c>
      <c r="Z4213" s="1" t="s">
        <v>54</v>
      </c>
      <c r="AA4213" s="1" t="s">
        <v>46</v>
      </c>
      <c r="AB4213" s="1" t="s">
        <v>54</v>
      </c>
      <c r="AC4213" s="11" t="str">
        <f>IF(OR(VOZ_WHATSAPP[[#This Row],[La comunicación es asertiva, con respeto y evita maltrato]]="No Cumple",VOZ_WHATSAPP[[#This Row],[Cumple con las normativas legales]]="No Cumple"),"No Cumple","Cumple")</f>
        <v>No Cumple</v>
      </c>
      <c r="AD4213" s="1" t="s">
        <v>48</v>
      </c>
      <c r="AE4213" s="1" t="s">
        <v>3607</v>
      </c>
      <c r="AF4213" s="4">
        <v>0.75</v>
      </c>
      <c r="AG4213" s="4">
        <f>IF(AND(VOZ_WHATSAPP[[#This Row],[Estado Cierre]]="Sin Cierre",VOZ_WHATSAPP[[#This Row],[Nota Negocio]]="Sin Negocio"),VOZ_WHATSAPP[[#This Row],[Nota]]-24%,VOZ_WHATSAPP[[#This Row],[Nota]])</f>
        <v>0.75</v>
      </c>
      <c r="AH4213" s="8">
        <f>IF(VOZ_WHATSAPP[[#This Row],[Estado Legal]]="No Cumple",0,IF(VOZ_WHATSAPP[[#This Row],[Realiza lectura de guion Legal]]="No Cumple",VOZ_WHATSAPP[[#This Row],[Nota 2]]-50%,VOZ_WHATSAPP[[#This Row],[Nota 2]]))</f>
        <v>0</v>
      </c>
    </row>
    <row r="4214" spans="1:34" x14ac:dyDescent="0.25">
      <c r="A4214" s="2" t="str">
        <f>VOZ_WHATSAPP[[#This Row],[ID Asesor]]&amp;VOZ_WHATSAPP[[#This Row],[Fecha Monitoreo]]</f>
        <v>374545922</v>
      </c>
      <c r="B4214" s="2">
        <v>45922</v>
      </c>
      <c r="C4214" s="1" t="s">
        <v>696</v>
      </c>
      <c r="D4214" s="1">
        <v>3745</v>
      </c>
      <c r="E4214" s="2">
        <v>45922</v>
      </c>
      <c r="F4214" s="3">
        <v>0.44374999999999998</v>
      </c>
      <c r="G4214" s="1" t="s">
        <v>51</v>
      </c>
      <c r="H4214" s="1" t="s">
        <v>44</v>
      </c>
      <c r="I4214" s="1">
        <v>463</v>
      </c>
      <c r="J4214" s="1">
        <v>3186904762</v>
      </c>
      <c r="K4214" s="1" t="s">
        <v>45</v>
      </c>
      <c r="L4214" s="1" t="s">
        <v>46</v>
      </c>
      <c r="M4214" s="1" t="s">
        <v>46</v>
      </c>
      <c r="N4214" s="1" t="s">
        <v>46</v>
      </c>
      <c r="O4214" s="1" t="s">
        <v>46</v>
      </c>
      <c r="P4214" s="1" t="s">
        <v>46</v>
      </c>
      <c r="Q4214" s="1" t="s">
        <v>46</v>
      </c>
      <c r="R4214" s="1" t="s">
        <v>46</v>
      </c>
      <c r="S4214" s="1" t="s">
        <v>46</v>
      </c>
      <c r="T4214" s="12" t="str">
        <f>IF(OR(VOZ_WHATSAPP[[#This Row],[Brinda argumentos coherentes a la objeción]]="No Cumple",VOZ_WHATSAPP[[#This Row],[Despliegue de Beneficios y/o consecuencias]]="No Cumple"),"Sin Negocio","Negocio")</f>
        <v>Negocio</v>
      </c>
      <c r="U4214" s="1" t="s">
        <v>46</v>
      </c>
      <c r="V4214" s="1" t="s">
        <v>46</v>
      </c>
      <c r="W4214" s="1" t="s">
        <v>46</v>
      </c>
      <c r="X4214" s="12" t="str">
        <f>IF(OR(VOZ_WHATSAPP[[#This Row],[Confirma Valor de pago]]="No Cumple",VOZ_WHATSAPP[[#This Row],[Confirma hora de pago]]="No Cumple",VOZ_WHATSAPP[[#This Row],[Confirma medio de pago]]="No Cumple"),"Sin Cierre","Cierre")</f>
        <v>Cierre</v>
      </c>
      <c r="Y4214" s="1" t="s">
        <v>46</v>
      </c>
      <c r="Z4214" s="1" t="s">
        <v>46</v>
      </c>
      <c r="AA4214" s="1" t="s">
        <v>46</v>
      </c>
      <c r="AB4214" s="1" t="s">
        <v>46</v>
      </c>
      <c r="AC4214" s="11" t="str">
        <f>IF(OR(VOZ_WHATSAPP[[#This Row],[La comunicación es asertiva, con respeto y evita maltrato]]="No Cumple",VOZ_WHATSAPP[[#This Row],[Cumple con las normativas legales]]="No Cumple"),"No Cumple","Cumple")</f>
        <v>Cumple</v>
      </c>
      <c r="AD4214" s="1" t="s">
        <v>46</v>
      </c>
      <c r="AE4214" s="1" t="s">
        <v>2558</v>
      </c>
      <c r="AF4214" s="4">
        <v>1</v>
      </c>
      <c r="AG4214" s="4">
        <f>IF(AND(VOZ_WHATSAPP[[#This Row],[Estado Cierre]]="Sin Cierre",VOZ_WHATSAPP[[#This Row],[Nota Negocio]]="Sin Negocio"),VOZ_WHATSAPP[[#This Row],[Nota]]-24%,VOZ_WHATSAPP[[#This Row],[Nota]])</f>
        <v>1</v>
      </c>
      <c r="AH4214" s="8">
        <f>IF(VOZ_WHATSAPP[[#This Row],[Estado Legal]]="No Cumple",0,IF(VOZ_WHATSAPP[[#This Row],[Realiza lectura de guion Legal]]="No Cumple",VOZ_WHATSAPP[[#This Row],[Nota 2]]-50%,VOZ_WHATSAPP[[#This Row],[Nota 2]]))</f>
        <v>1</v>
      </c>
    </row>
    <row r="4215" spans="1:34" x14ac:dyDescent="0.25">
      <c r="A4215" s="2" t="str">
        <f>VOZ_WHATSAPP[[#This Row],[ID Asesor]]&amp;VOZ_WHATSAPP[[#This Row],[Fecha Monitoreo]]</f>
        <v>394245922</v>
      </c>
      <c r="B4215" s="2">
        <v>45922</v>
      </c>
      <c r="C4215" s="1" t="s">
        <v>42</v>
      </c>
      <c r="D4215" s="1">
        <v>3942</v>
      </c>
      <c r="E4215" s="2">
        <v>45922</v>
      </c>
      <c r="F4215" s="3">
        <v>0.3576388888888889</v>
      </c>
      <c r="G4215" s="1" t="s">
        <v>51</v>
      </c>
      <c r="H4215" s="1" t="s">
        <v>71</v>
      </c>
      <c r="I4215" s="1"/>
      <c r="J4215" s="1"/>
      <c r="K4215" s="1"/>
      <c r="L4215" s="1" t="s">
        <v>47</v>
      </c>
      <c r="M4215" s="1" t="s">
        <v>47</v>
      </c>
      <c r="N4215" s="1" t="s">
        <v>46</v>
      </c>
      <c r="O4215" s="1" t="s">
        <v>46</v>
      </c>
      <c r="P4215" s="1" t="s">
        <v>46</v>
      </c>
      <c r="Q4215" s="1" t="s">
        <v>46</v>
      </c>
      <c r="R4215" s="1" t="s">
        <v>46</v>
      </c>
      <c r="S4215" s="1" t="s">
        <v>47</v>
      </c>
      <c r="T4215" s="12" t="str">
        <f>IF(OR(VOZ_WHATSAPP[[#This Row],[Brinda argumentos coherentes a la objeción]]="No Cumple",VOZ_WHATSAPP[[#This Row],[Despliegue de Beneficios y/o consecuencias]]="No Cumple"),"Sin Negocio","Negocio")</f>
        <v>Sin Negocio</v>
      </c>
      <c r="U4215" s="1" t="s">
        <v>46</v>
      </c>
      <c r="V4215" s="1" t="s">
        <v>46</v>
      </c>
      <c r="W4215" s="1" t="s">
        <v>46</v>
      </c>
      <c r="X4215" s="12" t="str">
        <f>IF(OR(VOZ_WHATSAPP[[#This Row],[Confirma Valor de pago]]="No Cumple",VOZ_WHATSAPP[[#This Row],[Confirma hora de pago]]="No Cumple",VOZ_WHATSAPP[[#This Row],[Confirma medio de pago]]="No Cumple"),"Sin Cierre","Cierre")</f>
        <v>Cierre</v>
      </c>
      <c r="Y4215" s="1" t="s">
        <v>46</v>
      </c>
      <c r="Z4215" s="1" t="s">
        <v>46</v>
      </c>
      <c r="AA4215" s="1" t="s">
        <v>46</v>
      </c>
      <c r="AB4215" s="1" t="s">
        <v>46</v>
      </c>
      <c r="AC4215" s="11" t="str">
        <f>IF(OR(VOZ_WHATSAPP[[#This Row],[La comunicación es asertiva, con respeto y evita maltrato]]="No Cumple",VOZ_WHATSAPP[[#This Row],[Cumple con las normativas legales]]="No Cumple"),"No Cumple","Cumple")</f>
        <v>Cumple</v>
      </c>
      <c r="AD4215" s="1" t="s">
        <v>46</v>
      </c>
      <c r="AE4215" s="1" t="s">
        <v>3608</v>
      </c>
      <c r="AF4215" s="4">
        <v>0.82</v>
      </c>
      <c r="AG4215" s="4">
        <f>IF(AND(VOZ_WHATSAPP[[#This Row],[Estado Cierre]]="Sin Cierre",VOZ_WHATSAPP[[#This Row],[Nota Negocio]]="Sin Negocio"),VOZ_WHATSAPP[[#This Row],[Nota]]-24%,VOZ_WHATSAPP[[#This Row],[Nota]])</f>
        <v>0.82</v>
      </c>
      <c r="AH4215" s="8">
        <f>IF(VOZ_WHATSAPP[[#This Row],[Estado Legal]]="No Cumple",0,IF(VOZ_WHATSAPP[[#This Row],[Realiza lectura de guion Legal]]="No Cumple",VOZ_WHATSAPP[[#This Row],[Nota 2]]-50%,VOZ_WHATSAPP[[#This Row],[Nota 2]]))</f>
        <v>0.82</v>
      </c>
    </row>
    <row r="4216" spans="1:34" x14ac:dyDescent="0.25">
      <c r="A4216" s="2" t="str">
        <f>VOZ_WHATSAPP[[#This Row],[ID Asesor]]&amp;VOZ_WHATSAPP[[#This Row],[Fecha Monitoreo]]</f>
        <v>396445922</v>
      </c>
      <c r="B4216" s="2">
        <v>45922</v>
      </c>
      <c r="C4216" s="1" t="s">
        <v>126</v>
      </c>
      <c r="D4216" s="1">
        <v>3964</v>
      </c>
      <c r="E4216" s="2">
        <v>45922</v>
      </c>
      <c r="F4216" s="3">
        <v>0.53402777777777777</v>
      </c>
      <c r="G4216" s="1" t="s">
        <v>58</v>
      </c>
      <c r="H4216" s="1" t="s">
        <v>44</v>
      </c>
      <c r="I4216" s="1">
        <v>603</v>
      </c>
      <c r="J4216" s="1">
        <v>3133415156</v>
      </c>
      <c r="K4216" s="1" t="s">
        <v>45</v>
      </c>
      <c r="L4216" s="1" t="s">
        <v>46</v>
      </c>
      <c r="M4216" s="1" t="s">
        <v>46</v>
      </c>
      <c r="N4216" s="1" t="s">
        <v>47</v>
      </c>
      <c r="O4216" s="1" t="s">
        <v>54</v>
      </c>
      <c r="P4216" s="1" t="s">
        <v>54</v>
      </c>
      <c r="Q4216" s="1" t="s">
        <v>46</v>
      </c>
      <c r="R4216" s="1" t="s">
        <v>46</v>
      </c>
      <c r="S4216" s="1" t="s">
        <v>46</v>
      </c>
      <c r="T4216" s="12" t="str">
        <f>IF(OR(VOZ_WHATSAPP[[#This Row],[Brinda argumentos coherentes a la objeción]]="No Cumple",VOZ_WHATSAPP[[#This Row],[Despliegue de Beneficios y/o consecuencias]]="No Cumple"),"Sin Negocio","Negocio")</f>
        <v>Negocio</v>
      </c>
      <c r="U4216" s="1" t="s">
        <v>48</v>
      </c>
      <c r="V4216" s="1" t="s">
        <v>48</v>
      </c>
      <c r="W4216" s="1" t="s">
        <v>48</v>
      </c>
      <c r="X4216" s="12" t="str">
        <f>IF(OR(VOZ_WHATSAPP[[#This Row],[Confirma Valor de pago]]="No Cumple",VOZ_WHATSAPP[[#This Row],[Confirma hora de pago]]="No Cumple",VOZ_WHATSAPP[[#This Row],[Confirma medio de pago]]="No Cumple"),"Sin Cierre","Cierre")</f>
        <v>Cierre</v>
      </c>
      <c r="Y4216" s="1" t="s">
        <v>46</v>
      </c>
      <c r="Z4216" s="1" t="s">
        <v>54</v>
      </c>
      <c r="AA4216" s="1" t="s">
        <v>46</v>
      </c>
      <c r="AB4216" s="1" t="s">
        <v>46</v>
      </c>
      <c r="AC4216" s="11" t="str">
        <f>IF(OR(VOZ_WHATSAPP[[#This Row],[La comunicación es asertiva, con respeto y evita maltrato]]="No Cumple",VOZ_WHATSAPP[[#This Row],[Cumple con las normativas legales]]="No Cumple"),"No Cumple","Cumple")</f>
        <v>Cumple</v>
      </c>
      <c r="AD4216" s="1" t="s">
        <v>46</v>
      </c>
      <c r="AE4216" s="1" t="s">
        <v>3609</v>
      </c>
      <c r="AF4216" s="4">
        <v>0.7</v>
      </c>
      <c r="AG4216" s="4">
        <f>IF(AND(VOZ_WHATSAPP[[#This Row],[Estado Cierre]]="Sin Cierre",VOZ_WHATSAPP[[#This Row],[Nota Negocio]]="Sin Negocio"),VOZ_WHATSAPP[[#This Row],[Nota]]-24%,VOZ_WHATSAPP[[#This Row],[Nota]])</f>
        <v>0.7</v>
      </c>
      <c r="AH4216" s="8">
        <f>IF(VOZ_WHATSAPP[[#This Row],[Estado Legal]]="No Cumple",0,IF(VOZ_WHATSAPP[[#This Row],[Realiza lectura de guion Legal]]="No Cumple",VOZ_WHATSAPP[[#This Row],[Nota 2]]-50%,VOZ_WHATSAPP[[#This Row],[Nota 2]]))</f>
        <v>0.7</v>
      </c>
    </row>
    <row r="4217" spans="1:34" x14ac:dyDescent="0.25">
      <c r="A4217" s="2" t="str">
        <f>VOZ_WHATSAPP[[#This Row],[ID Asesor]]&amp;VOZ_WHATSAPP[[#This Row],[Fecha Monitoreo]]</f>
        <v>376345922</v>
      </c>
      <c r="B4217" s="2">
        <v>45922</v>
      </c>
      <c r="C4217" s="1" t="s">
        <v>50</v>
      </c>
      <c r="D4217" s="1">
        <v>3763</v>
      </c>
      <c r="E4217" s="2">
        <v>45922</v>
      </c>
      <c r="F4217" s="3">
        <v>0.39027777777777778</v>
      </c>
      <c r="G4217" s="1" t="s">
        <v>51</v>
      </c>
      <c r="H4217" s="1" t="s">
        <v>44</v>
      </c>
      <c r="I4217" s="1">
        <v>1416</v>
      </c>
      <c r="J4217" s="1">
        <v>3135480104</v>
      </c>
      <c r="K4217" s="1" t="s">
        <v>45</v>
      </c>
      <c r="L4217" s="1" t="s">
        <v>46</v>
      </c>
      <c r="M4217" s="1" t="s">
        <v>46</v>
      </c>
      <c r="N4217" s="1" t="s">
        <v>46</v>
      </c>
      <c r="O4217" s="1" t="s">
        <v>46</v>
      </c>
      <c r="P4217" s="1" t="s">
        <v>46</v>
      </c>
      <c r="Q4217" s="1" t="s">
        <v>46</v>
      </c>
      <c r="R4217" s="1" t="s">
        <v>46</v>
      </c>
      <c r="S4217" s="1" t="s">
        <v>46</v>
      </c>
      <c r="T4217" s="12" t="str">
        <f>IF(OR(VOZ_WHATSAPP[[#This Row],[Brinda argumentos coherentes a la objeción]]="No Cumple",VOZ_WHATSAPP[[#This Row],[Despliegue de Beneficios y/o consecuencias]]="No Cumple"),"Sin Negocio","Negocio")</f>
        <v>Negocio</v>
      </c>
      <c r="U4217" s="1" t="s">
        <v>48</v>
      </c>
      <c r="V4217" s="1" t="s">
        <v>48</v>
      </c>
      <c r="W4217" s="1" t="s">
        <v>48</v>
      </c>
      <c r="X4217" s="12" t="str">
        <f>IF(OR(VOZ_WHATSAPP[[#This Row],[Confirma Valor de pago]]="No Cumple",VOZ_WHATSAPP[[#This Row],[Confirma hora de pago]]="No Cumple",VOZ_WHATSAPP[[#This Row],[Confirma medio de pago]]="No Cumple"),"Sin Cierre","Cierre")</f>
        <v>Cierre</v>
      </c>
      <c r="Y4217" s="1" t="s">
        <v>46</v>
      </c>
      <c r="Z4217" s="1" t="s">
        <v>54</v>
      </c>
      <c r="AA4217" s="1" t="s">
        <v>46</v>
      </c>
      <c r="AB4217" s="1" t="s">
        <v>46</v>
      </c>
      <c r="AC4217" s="11" t="str">
        <f>IF(OR(VOZ_WHATSAPP[[#This Row],[La comunicación es asertiva, con respeto y evita maltrato]]="No Cumple",VOZ_WHATSAPP[[#This Row],[Cumple con las normativas legales]]="No Cumple"),"No Cumple","Cumple")</f>
        <v>Cumple</v>
      </c>
      <c r="AD4217" s="1" t="s">
        <v>46</v>
      </c>
      <c r="AE4217" s="1" t="s">
        <v>3610</v>
      </c>
      <c r="AF4217" s="4">
        <v>0.85</v>
      </c>
      <c r="AG4217" s="4">
        <f>IF(AND(VOZ_WHATSAPP[[#This Row],[Estado Cierre]]="Sin Cierre",VOZ_WHATSAPP[[#This Row],[Nota Negocio]]="Sin Negocio"),VOZ_WHATSAPP[[#This Row],[Nota]]-24%,VOZ_WHATSAPP[[#This Row],[Nota]])</f>
        <v>0.85</v>
      </c>
      <c r="AH4217" s="8">
        <f>IF(VOZ_WHATSAPP[[#This Row],[Estado Legal]]="No Cumple",0,IF(VOZ_WHATSAPP[[#This Row],[Realiza lectura de guion Legal]]="No Cumple",VOZ_WHATSAPP[[#This Row],[Nota 2]]-50%,VOZ_WHATSAPP[[#This Row],[Nota 2]]))</f>
        <v>0.85</v>
      </c>
    </row>
    <row r="4218" spans="1:34" x14ac:dyDescent="0.25">
      <c r="A4218" s="2" t="str">
        <f>VOZ_WHATSAPP[[#This Row],[ID Asesor]]&amp;VOZ_WHATSAPP[[#This Row],[Fecha Monitoreo]]</f>
        <v>410745922</v>
      </c>
      <c r="B4218" s="2">
        <v>45922</v>
      </c>
      <c r="C4218" s="1" t="s">
        <v>696</v>
      </c>
      <c r="D4218" s="1">
        <v>4107</v>
      </c>
      <c r="E4218" s="2">
        <v>45922</v>
      </c>
      <c r="F4218" s="3">
        <v>0.50972222222222219</v>
      </c>
      <c r="G4218" s="1" t="s">
        <v>80</v>
      </c>
      <c r="H4218" s="1" t="s">
        <v>44</v>
      </c>
      <c r="I4218" s="1">
        <v>416</v>
      </c>
      <c r="J4218" s="1">
        <v>3148808347</v>
      </c>
      <c r="K4218" s="1" t="s">
        <v>45</v>
      </c>
      <c r="L4218" s="1" t="s">
        <v>46</v>
      </c>
      <c r="M4218" s="1" t="s">
        <v>46</v>
      </c>
      <c r="N4218" s="1" t="s">
        <v>46</v>
      </c>
      <c r="O4218" s="1" t="s">
        <v>46</v>
      </c>
      <c r="P4218" s="1" t="s">
        <v>46</v>
      </c>
      <c r="Q4218" s="1" t="s">
        <v>46</v>
      </c>
      <c r="R4218" s="1" t="s">
        <v>46</v>
      </c>
      <c r="S4218" s="1" t="s">
        <v>46</v>
      </c>
      <c r="T4218" s="12" t="str">
        <f>IF(OR(VOZ_WHATSAPP[[#This Row],[Brinda argumentos coherentes a la objeción]]="No Cumple",VOZ_WHATSAPP[[#This Row],[Despliegue de Beneficios y/o consecuencias]]="No Cumple"),"Sin Negocio","Negocio")</f>
        <v>Negocio</v>
      </c>
      <c r="U4218" s="1" t="s">
        <v>46</v>
      </c>
      <c r="V4218" s="1" t="s">
        <v>46</v>
      </c>
      <c r="W4218" s="1" t="s">
        <v>46</v>
      </c>
      <c r="X4218" s="12" t="str">
        <f>IF(OR(VOZ_WHATSAPP[[#This Row],[Confirma Valor de pago]]="No Cumple",VOZ_WHATSAPP[[#This Row],[Confirma hora de pago]]="No Cumple",VOZ_WHATSAPP[[#This Row],[Confirma medio de pago]]="No Cumple"),"Sin Cierre","Cierre")</f>
        <v>Cierre</v>
      </c>
      <c r="Y4218" s="1" t="s">
        <v>46</v>
      </c>
      <c r="Z4218" s="1" t="s">
        <v>46</v>
      </c>
      <c r="AA4218" s="1" t="s">
        <v>46</v>
      </c>
      <c r="AB4218" s="1" t="s">
        <v>46</v>
      </c>
      <c r="AC4218" s="11" t="str">
        <f>IF(OR(VOZ_WHATSAPP[[#This Row],[La comunicación es asertiva, con respeto y evita maltrato]]="No Cumple",VOZ_WHATSAPP[[#This Row],[Cumple con las normativas legales]]="No Cumple"),"No Cumple","Cumple")</f>
        <v>Cumple</v>
      </c>
      <c r="AD4218" s="1" t="s">
        <v>46</v>
      </c>
      <c r="AE4218" s="1" t="s">
        <v>2558</v>
      </c>
      <c r="AF4218" s="4">
        <v>1</v>
      </c>
      <c r="AG4218" s="4">
        <f>IF(AND(VOZ_WHATSAPP[[#This Row],[Estado Cierre]]="Sin Cierre",VOZ_WHATSAPP[[#This Row],[Nota Negocio]]="Sin Negocio"),VOZ_WHATSAPP[[#This Row],[Nota]]-24%,VOZ_WHATSAPP[[#This Row],[Nota]])</f>
        <v>1</v>
      </c>
      <c r="AH4218" s="8">
        <f>IF(VOZ_WHATSAPP[[#This Row],[Estado Legal]]="No Cumple",0,IF(VOZ_WHATSAPP[[#This Row],[Realiza lectura de guion Legal]]="No Cumple",VOZ_WHATSAPP[[#This Row],[Nota 2]]-50%,VOZ_WHATSAPP[[#This Row],[Nota 2]]))</f>
        <v>1</v>
      </c>
    </row>
    <row r="4219" spans="1:34" x14ac:dyDescent="0.25">
      <c r="A4219" s="2" t="str">
        <f>VOZ_WHATSAPP[[#This Row],[ID Asesor]]&amp;VOZ_WHATSAPP[[#This Row],[Fecha Monitoreo]]</f>
        <v>407745922</v>
      </c>
      <c r="B4219" s="2">
        <v>45922</v>
      </c>
      <c r="C4219" s="1" t="s">
        <v>696</v>
      </c>
      <c r="D4219" s="1">
        <v>4077</v>
      </c>
      <c r="E4219" s="2">
        <v>45922</v>
      </c>
      <c r="F4219" s="3">
        <v>0.54236111111111107</v>
      </c>
      <c r="G4219" s="1" t="s">
        <v>51</v>
      </c>
      <c r="H4219" s="1" t="s">
        <v>44</v>
      </c>
      <c r="I4219" s="1">
        <v>617</v>
      </c>
      <c r="J4219" s="1">
        <v>3043356290</v>
      </c>
      <c r="K4219" s="1" t="s">
        <v>45</v>
      </c>
      <c r="L4219" s="1" t="s">
        <v>46</v>
      </c>
      <c r="M4219" s="1" t="s">
        <v>46</v>
      </c>
      <c r="N4219" s="1" t="s">
        <v>46</v>
      </c>
      <c r="O4219" s="1" t="s">
        <v>46</v>
      </c>
      <c r="P4219" s="1" t="s">
        <v>46</v>
      </c>
      <c r="Q4219" s="1" t="s">
        <v>46</v>
      </c>
      <c r="R4219" s="1" t="s">
        <v>46</v>
      </c>
      <c r="S4219" s="1" t="s">
        <v>46</v>
      </c>
      <c r="T4219" s="12" t="str">
        <f>IF(OR(VOZ_WHATSAPP[[#This Row],[Brinda argumentos coherentes a la objeción]]="No Cumple",VOZ_WHATSAPP[[#This Row],[Despliegue de Beneficios y/o consecuencias]]="No Cumple"),"Sin Negocio","Negocio")</f>
        <v>Negocio</v>
      </c>
      <c r="U4219" s="1" t="s">
        <v>48</v>
      </c>
      <c r="V4219" s="1" t="s">
        <v>48</v>
      </c>
      <c r="W4219" s="1" t="s">
        <v>48</v>
      </c>
      <c r="X4219" s="12" t="str">
        <f>IF(OR(VOZ_WHATSAPP[[#This Row],[Confirma Valor de pago]]="No Cumple",VOZ_WHATSAPP[[#This Row],[Confirma hora de pago]]="No Cumple",VOZ_WHATSAPP[[#This Row],[Confirma medio de pago]]="No Cumple"),"Sin Cierre","Cierre")</f>
        <v>Cierre</v>
      </c>
      <c r="Y4219" s="1" t="s">
        <v>46</v>
      </c>
      <c r="Z4219" s="1" t="s">
        <v>46</v>
      </c>
      <c r="AA4219" s="1" t="s">
        <v>46</v>
      </c>
      <c r="AB4219" s="1" t="s">
        <v>46</v>
      </c>
      <c r="AC4219" s="11" t="str">
        <f>IF(OR(VOZ_WHATSAPP[[#This Row],[La comunicación es asertiva, con respeto y evita maltrato]]="No Cumple",VOZ_WHATSAPP[[#This Row],[Cumple con las normativas legales]]="No Cumple"),"No Cumple","Cumple")</f>
        <v>Cumple</v>
      </c>
      <c r="AD4219" s="1" t="s">
        <v>46</v>
      </c>
      <c r="AE4219" s="1" t="s">
        <v>2558</v>
      </c>
      <c r="AF4219" s="4">
        <v>1</v>
      </c>
      <c r="AG4219" s="4">
        <f>IF(AND(VOZ_WHATSAPP[[#This Row],[Estado Cierre]]="Sin Cierre",VOZ_WHATSAPP[[#This Row],[Nota Negocio]]="Sin Negocio"),VOZ_WHATSAPP[[#This Row],[Nota]]-24%,VOZ_WHATSAPP[[#This Row],[Nota]])</f>
        <v>1</v>
      </c>
      <c r="AH4219" s="8">
        <f>IF(VOZ_WHATSAPP[[#This Row],[Estado Legal]]="No Cumple",0,IF(VOZ_WHATSAPP[[#This Row],[Realiza lectura de guion Legal]]="No Cumple",VOZ_WHATSAPP[[#This Row],[Nota 2]]-50%,VOZ_WHATSAPP[[#This Row],[Nota 2]]))</f>
        <v>1</v>
      </c>
    </row>
    <row r="4220" spans="1:34" x14ac:dyDescent="0.25">
      <c r="A4220" s="2" t="str">
        <f>VOZ_WHATSAPP[[#This Row],[ID Asesor]]&amp;VOZ_WHATSAPP[[#This Row],[Fecha Monitoreo]]</f>
        <v>363345922</v>
      </c>
      <c r="B4220" s="2">
        <v>45922</v>
      </c>
      <c r="C4220" s="1" t="s">
        <v>50</v>
      </c>
      <c r="D4220" s="1">
        <v>3633</v>
      </c>
      <c r="E4220" s="2">
        <v>45922</v>
      </c>
      <c r="F4220" s="3">
        <v>0.63263888888888886</v>
      </c>
      <c r="G4220" s="1" t="s">
        <v>43</v>
      </c>
      <c r="H4220" s="1" t="s">
        <v>44</v>
      </c>
      <c r="I4220" s="1">
        <v>1441</v>
      </c>
      <c r="J4220" s="1">
        <v>3214467100</v>
      </c>
      <c r="K4220" s="1" t="s">
        <v>45</v>
      </c>
      <c r="L4220" s="1" t="s">
        <v>46</v>
      </c>
      <c r="M4220" s="1" t="s">
        <v>46</v>
      </c>
      <c r="N4220" s="1" t="s">
        <v>46</v>
      </c>
      <c r="O4220" s="1" t="s">
        <v>46</v>
      </c>
      <c r="P4220" s="1" t="s">
        <v>46</v>
      </c>
      <c r="Q4220" s="1" t="s">
        <v>46</v>
      </c>
      <c r="R4220" s="1" t="s">
        <v>46</v>
      </c>
      <c r="S4220" s="1" t="s">
        <v>46</v>
      </c>
      <c r="T4220" s="12" t="str">
        <f>IF(OR(VOZ_WHATSAPP[[#This Row],[Brinda argumentos coherentes a la objeción]]="No Cumple",VOZ_WHATSAPP[[#This Row],[Despliegue de Beneficios y/o consecuencias]]="No Cumple"),"Sin Negocio","Negocio")</f>
        <v>Negocio</v>
      </c>
      <c r="U4220" s="1" t="s">
        <v>48</v>
      </c>
      <c r="V4220" s="1" t="s">
        <v>48</v>
      </c>
      <c r="W4220" s="1" t="s">
        <v>48</v>
      </c>
      <c r="X4220" s="12" t="str">
        <f>IF(OR(VOZ_WHATSAPP[[#This Row],[Confirma Valor de pago]]="No Cumple",VOZ_WHATSAPP[[#This Row],[Confirma hora de pago]]="No Cumple",VOZ_WHATSAPP[[#This Row],[Confirma medio de pago]]="No Cumple"),"Sin Cierre","Cierre")</f>
        <v>Cierre</v>
      </c>
      <c r="Y4220" s="1" t="s">
        <v>46</v>
      </c>
      <c r="Z4220" s="1" t="s">
        <v>46</v>
      </c>
      <c r="AA4220" s="1" t="s">
        <v>46</v>
      </c>
      <c r="AB4220" s="1" t="s">
        <v>46</v>
      </c>
      <c r="AC4220" s="11" t="str">
        <f>IF(OR(VOZ_WHATSAPP[[#This Row],[La comunicación es asertiva, con respeto y evita maltrato]]="No Cumple",VOZ_WHATSAPP[[#This Row],[Cumple con las normativas legales]]="No Cumple"),"No Cumple","Cumple")</f>
        <v>Cumple</v>
      </c>
      <c r="AD4220" s="1" t="s">
        <v>46</v>
      </c>
      <c r="AE4220" s="1" t="s">
        <v>53</v>
      </c>
      <c r="AF4220" s="4">
        <v>1</v>
      </c>
      <c r="AG4220" s="4">
        <f>IF(AND(VOZ_WHATSAPP[[#This Row],[Estado Cierre]]="Sin Cierre",VOZ_WHATSAPP[[#This Row],[Nota Negocio]]="Sin Negocio"),VOZ_WHATSAPP[[#This Row],[Nota]]-24%,VOZ_WHATSAPP[[#This Row],[Nota]])</f>
        <v>1</v>
      </c>
      <c r="AH4220" s="8">
        <f>IF(VOZ_WHATSAPP[[#This Row],[Estado Legal]]="No Cumple",0,IF(VOZ_WHATSAPP[[#This Row],[Realiza lectura de guion Legal]]="No Cumple",VOZ_WHATSAPP[[#This Row],[Nota 2]]-50%,VOZ_WHATSAPP[[#This Row],[Nota 2]]))</f>
        <v>1</v>
      </c>
    </row>
    <row r="4221" spans="1:34" x14ac:dyDescent="0.25">
      <c r="A4221" s="2" t="str">
        <f>VOZ_WHATSAPP[[#This Row],[ID Asesor]]&amp;VOZ_WHATSAPP[[#This Row],[Fecha Monitoreo]]</f>
        <v>362345922</v>
      </c>
      <c r="B4221" s="2">
        <v>45922</v>
      </c>
      <c r="C4221" s="1" t="s">
        <v>126</v>
      </c>
      <c r="D4221" s="1">
        <v>3623</v>
      </c>
      <c r="E4221" s="2">
        <v>45922</v>
      </c>
      <c r="F4221" s="3">
        <v>0.45208333333333334</v>
      </c>
      <c r="G4221" s="1" t="s">
        <v>58</v>
      </c>
      <c r="H4221" s="1" t="s">
        <v>71</v>
      </c>
      <c r="I4221" s="1"/>
      <c r="J4221" s="1"/>
      <c r="K4221" s="1"/>
      <c r="L4221" s="1" t="s">
        <v>46</v>
      </c>
      <c r="M4221" s="1" t="s">
        <v>48</v>
      </c>
      <c r="N4221" s="1" t="s">
        <v>46</v>
      </c>
      <c r="O4221" s="1" t="s">
        <v>46</v>
      </c>
      <c r="P4221" s="1" t="s">
        <v>46</v>
      </c>
      <c r="Q4221" s="1" t="s">
        <v>46</v>
      </c>
      <c r="R4221" s="1" t="s">
        <v>46</v>
      </c>
      <c r="S4221" s="1" t="s">
        <v>48</v>
      </c>
      <c r="T4221" s="12" t="str">
        <f>IF(OR(VOZ_WHATSAPP[[#This Row],[Brinda argumentos coherentes a la objeción]]="No Cumple",VOZ_WHATSAPP[[#This Row],[Despliegue de Beneficios y/o consecuencias]]="No Cumple"),"Sin Negocio","Negocio")</f>
        <v>Negocio</v>
      </c>
      <c r="U4221" s="1" t="s">
        <v>48</v>
      </c>
      <c r="V4221" s="1" t="s">
        <v>48</v>
      </c>
      <c r="W4221" s="1" t="s">
        <v>48</v>
      </c>
      <c r="X4221" s="12" t="str">
        <f>IF(OR(VOZ_WHATSAPP[[#This Row],[Confirma Valor de pago]]="No Cumple",VOZ_WHATSAPP[[#This Row],[Confirma hora de pago]]="No Cumple",VOZ_WHATSAPP[[#This Row],[Confirma medio de pago]]="No Cumple"),"Sin Cierre","Cierre")</f>
        <v>Cierre</v>
      </c>
      <c r="Y4221" s="1" t="s">
        <v>48</v>
      </c>
      <c r="Z4221" s="1" t="s">
        <v>46</v>
      </c>
      <c r="AA4221" s="1" t="s">
        <v>46</v>
      </c>
      <c r="AB4221" s="1" t="s">
        <v>46</v>
      </c>
      <c r="AC4221" s="11" t="str">
        <f>IF(OR(VOZ_WHATSAPP[[#This Row],[La comunicación es asertiva, con respeto y evita maltrato]]="No Cumple",VOZ_WHATSAPP[[#This Row],[Cumple con las normativas legales]]="No Cumple"),"No Cumple","Cumple")</f>
        <v>Cumple</v>
      </c>
      <c r="AD4221" s="1" t="s">
        <v>48</v>
      </c>
      <c r="AE4221" s="1" t="s">
        <v>131</v>
      </c>
      <c r="AF4221" s="4">
        <v>1</v>
      </c>
      <c r="AG4221" s="4">
        <f>IF(AND(VOZ_WHATSAPP[[#This Row],[Estado Cierre]]="Sin Cierre",VOZ_WHATSAPP[[#This Row],[Nota Negocio]]="Sin Negocio"),VOZ_WHATSAPP[[#This Row],[Nota]]-24%,VOZ_WHATSAPP[[#This Row],[Nota]])</f>
        <v>1</v>
      </c>
      <c r="AH4221" s="8">
        <f>IF(VOZ_WHATSAPP[[#This Row],[Estado Legal]]="No Cumple",0,IF(VOZ_WHATSAPP[[#This Row],[Realiza lectura de guion Legal]]="No Cumple",VOZ_WHATSAPP[[#This Row],[Nota 2]]-50%,VOZ_WHATSAPP[[#This Row],[Nota 2]]))</f>
        <v>1</v>
      </c>
    </row>
    <row r="4222" spans="1:34" x14ac:dyDescent="0.25">
      <c r="A4222" s="2" t="str">
        <f>VOZ_WHATSAPP[[#This Row],[ID Asesor]]&amp;VOZ_WHATSAPP[[#This Row],[Fecha Monitoreo]]</f>
        <v>389945922</v>
      </c>
      <c r="B4222" s="2">
        <v>45922</v>
      </c>
      <c r="C4222" s="1" t="s">
        <v>126</v>
      </c>
      <c r="D4222" s="1">
        <v>3899</v>
      </c>
      <c r="E4222" s="2">
        <v>45922</v>
      </c>
      <c r="F4222" s="3">
        <v>0.44791666666666669</v>
      </c>
      <c r="G4222" s="1" t="s">
        <v>58</v>
      </c>
      <c r="H4222" s="1" t="s">
        <v>71</v>
      </c>
      <c r="I4222" s="1"/>
      <c r="J4222" s="1"/>
      <c r="K4222" s="1"/>
      <c r="L4222" s="1" t="s">
        <v>46</v>
      </c>
      <c r="M4222" s="1" t="s">
        <v>48</v>
      </c>
      <c r="N4222" s="1" t="s">
        <v>46</v>
      </c>
      <c r="O4222" s="1" t="s">
        <v>46</v>
      </c>
      <c r="P4222" s="1" t="s">
        <v>46</v>
      </c>
      <c r="Q4222" s="1" t="s">
        <v>46</v>
      </c>
      <c r="R4222" s="1" t="s">
        <v>46</v>
      </c>
      <c r="S4222" s="1" t="s">
        <v>46</v>
      </c>
      <c r="T4222" s="12" t="str">
        <f>IF(OR(VOZ_WHATSAPP[[#This Row],[Brinda argumentos coherentes a la objeción]]="No Cumple",VOZ_WHATSAPP[[#This Row],[Despliegue de Beneficios y/o consecuencias]]="No Cumple"),"Sin Negocio","Negocio")</f>
        <v>Negocio</v>
      </c>
      <c r="U4222" s="1" t="s">
        <v>46</v>
      </c>
      <c r="V4222" s="1" t="s">
        <v>46</v>
      </c>
      <c r="W4222" s="1" t="s">
        <v>46</v>
      </c>
      <c r="X4222" s="12" t="str">
        <f>IF(OR(VOZ_WHATSAPP[[#This Row],[Confirma Valor de pago]]="No Cumple",VOZ_WHATSAPP[[#This Row],[Confirma hora de pago]]="No Cumple",VOZ_WHATSAPP[[#This Row],[Confirma medio de pago]]="No Cumple"),"Sin Cierre","Cierre")</f>
        <v>Cierre</v>
      </c>
      <c r="Y4222" s="1" t="s">
        <v>48</v>
      </c>
      <c r="Z4222" s="1" t="s">
        <v>46</v>
      </c>
      <c r="AA4222" s="1" t="s">
        <v>46</v>
      </c>
      <c r="AB4222" s="1" t="s">
        <v>46</v>
      </c>
      <c r="AC4222" s="11" t="str">
        <f>IF(OR(VOZ_WHATSAPP[[#This Row],[La comunicación es asertiva, con respeto y evita maltrato]]="No Cumple",VOZ_WHATSAPP[[#This Row],[Cumple con las normativas legales]]="No Cumple"),"No Cumple","Cumple")</f>
        <v>Cumple</v>
      </c>
      <c r="AD4222" s="1" t="s">
        <v>48</v>
      </c>
      <c r="AE4222" s="1" t="s">
        <v>131</v>
      </c>
      <c r="AF4222" s="4">
        <v>1</v>
      </c>
      <c r="AG4222" s="4">
        <f>IF(AND(VOZ_WHATSAPP[[#This Row],[Estado Cierre]]="Sin Cierre",VOZ_WHATSAPP[[#This Row],[Nota Negocio]]="Sin Negocio"),VOZ_WHATSAPP[[#This Row],[Nota]]-24%,VOZ_WHATSAPP[[#This Row],[Nota]])</f>
        <v>1</v>
      </c>
      <c r="AH4222" s="8">
        <f>IF(VOZ_WHATSAPP[[#This Row],[Estado Legal]]="No Cumple",0,IF(VOZ_WHATSAPP[[#This Row],[Realiza lectura de guion Legal]]="No Cumple",VOZ_WHATSAPP[[#This Row],[Nota 2]]-50%,VOZ_WHATSAPP[[#This Row],[Nota 2]]))</f>
        <v>1</v>
      </c>
    </row>
    <row r="4223" spans="1:34" x14ac:dyDescent="0.25">
      <c r="A4223" s="2" t="str">
        <f>VOZ_WHATSAPP[[#This Row],[ID Asesor]]&amp;VOZ_WHATSAPP[[#This Row],[Fecha Monitoreo]]</f>
        <v>364945922</v>
      </c>
      <c r="B4223" s="2">
        <v>45922</v>
      </c>
      <c r="C4223" s="1" t="s">
        <v>696</v>
      </c>
      <c r="D4223" s="1">
        <v>3649</v>
      </c>
      <c r="E4223" s="2">
        <v>45922</v>
      </c>
      <c r="F4223" s="3">
        <v>0.35555555555555557</v>
      </c>
      <c r="G4223" s="1" t="s">
        <v>58</v>
      </c>
      <c r="H4223" s="1" t="s">
        <v>71</v>
      </c>
      <c r="I4223" s="1"/>
      <c r="J4223" s="1"/>
      <c r="K4223" s="1"/>
      <c r="L4223" s="1" t="s">
        <v>46</v>
      </c>
      <c r="M4223" s="1" t="s">
        <v>47</v>
      </c>
      <c r="N4223" s="1" t="s">
        <v>46</v>
      </c>
      <c r="O4223" s="1" t="s">
        <v>48</v>
      </c>
      <c r="P4223" s="1" t="s">
        <v>48</v>
      </c>
      <c r="Q4223" s="1" t="s">
        <v>48</v>
      </c>
      <c r="R4223" s="1" t="s">
        <v>48</v>
      </c>
      <c r="S4223" s="1" t="s">
        <v>48</v>
      </c>
      <c r="T4223" s="12" t="str">
        <f>IF(OR(VOZ_WHATSAPP[[#This Row],[Brinda argumentos coherentes a la objeción]]="No Cumple",VOZ_WHATSAPP[[#This Row],[Despliegue de Beneficios y/o consecuencias]]="No Cumple"),"Sin Negocio","Negocio")</f>
        <v>Negocio</v>
      </c>
      <c r="U4223" s="1" t="s">
        <v>48</v>
      </c>
      <c r="V4223" s="1" t="s">
        <v>48</v>
      </c>
      <c r="W4223" s="1" t="s">
        <v>48</v>
      </c>
      <c r="X4223" s="12" t="str">
        <f>IF(OR(VOZ_WHATSAPP[[#This Row],[Confirma Valor de pago]]="No Cumple",VOZ_WHATSAPP[[#This Row],[Confirma hora de pago]]="No Cumple",VOZ_WHATSAPP[[#This Row],[Confirma medio de pago]]="No Cumple"),"Sin Cierre","Cierre")</f>
        <v>Cierre</v>
      </c>
      <c r="Y4223" s="1" t="s">
        <v>48</v>
      </c>
      <c r="Z4223" s="1" t="s">
        <v>48</v>
      </c>
      <c r="AA4223" s="1" t="s">
        <v>46</v>
      </c>
      <c r="AB4223" s="1" t="s">
        <v>46</v>
      </c>
      <c r="AC4223" s="11" t="str">
        <f>IF(OR(VOZ_WHATSAPP[[#This Row],[La comunicación es asertiva, con respeto y evita maltrato]]="No Cumple",VOZ_WHATSAPP[[#This Row],[Cumple con las normativas legales]]="No Cumple"),"No Cumple","Cumple")</f>
        <v>Cumple</v>
      </c>
      <c r="AD4223" s="1" t="s">
        <v>48</v>
      </c>
      <c r="AE4223" s="1" t="s">
        <v>3611</v>
      </c>
      <c r="AF4223" s="4">
        <v>0.96</v>
      </c>
      <c r="AG4223" s="4">
        <f>IF(AND(VOZ_WHATSAPP[[#This Row],[Estado Cierre]]="Sin Cierre",VOZ_WHATSAPP[[#This Row],[Nota Negocio]]="Sin Negocio"),VOZ_WHATSAPP[[#This Row],[Nota]]-24%,VOZ_WHATSAPP[[#This Row],[Nota]])</f>
        <v>0.96</v>
      </c>
      <c r="AH4223" s="8">
        <f>IF(VOZ_WHATSAPP[[#This Row],[Estado Legal]]="No Cumple",0,IF(VOZ_WHATSAPP[[#This Row],[Realiza lectura de guion Legal]]="No Cumple",VOZ_WHATSAPP[[#This Row],[Nota 2]]-50%,VOZ_WHATSAPP[[#This Row],[Nota 2]]))</f>
        <v>0.96</v>
      </c>
    </row>
    <row r="4224" spans="1:34" x14ac:dyDescent="0.25">
      <c r="A4224" s="2" t="str">
        <f>VOZ_WHATSAPP[[#This Row],[ID Asesor]]&amp;VOZ_WHATSAPP[[#This Row],[Fecha Monitoreo]]</f>
        <v>394545922</v>
      </c>
      <c r="B4224" s="2">
        <v>45922</v>
      </c>
      <c r="C4224" s="1" t="s">
        <v>50</v>
      </c>
      <c r="D4224" s="1">
        <v>3945</v>
      </c>
      <c r="E4224" s="2">
        <v>45922</v>
      </c>
      <c r="F4224" s="3">
        <v>0.55972222222222223</v>
      </c>
      <c r="G4224" s="1" t="s">
        <v>51</v>
      </c>
      <c r="H4224" s="1" t="s">
        <v>71</v>
      </c>
      <c r="I4224" s="1"/>
      <c r="J4224" s="1"/>
      <c r="K4224" s="1"/>
      <c r="L4224" s="1" t="s">
        <v>46</v>
      </c>
      <c r="M4224" s="1" t="s">
        <v>48</v>
      </c>
      <c r="N4224" s="1" t="s">
        <v>46</v>
      </c>
      <c r="O4224" s="1" t="s">
        <v>46</v>
      </c>
      <c r="P4224" s="1" t="s">
        <v>46</v>
      </c>
      <c r="Q4224" s="1" t="s">
        <v>46</v>
      </c>
      <c r="R4224" s="1" t="s">
        <v>47</v>
      </c>
      <c r="S4224" s="1" t="s">
        <v>46</v>
      </c>
      <c r="T4224" s="12" t="str">
        <f>IF(OR(VOZ_WHATSAPP[[#This Row],[Brinda argumentos coherentes a la objeción]]="No Cumple",VOZ_WHATSAPP[[#This Row],[Despliegue de Beneficios y/o consecuencias]]="No Cumple"),"Sin Negocio","Negocio")</f>
        <v>Sin Negocio</v>
      </c>
      <c r="U4224" s="1" t="s">
        <v>48</v>
      </c>
      <c r="V4224" s="1" t="s">
        <v>48</v>
      </c>
      <c r="W4224" s="1" t="s">
        <v>48</v>
      </c>
      <c r="X4224" s="12" t="str">
        <f>IF(OR(VOZ_WHATSAPP[[#This Row],[Confirma Valor de pago]]="No Cumple",VOZ_WHATSAPP[[#This Row],[Confirma hora de pago]]="No Cumple",VOZ_WHATSAPP[[#This Row],[Confirma medio de pago]]="No Cumple"),"Sin Cierre","Cierre")</f>
        <v>Cierre</v>
      </c>
      <c r="Y4224" s="1" t="s">
        <v>48</v>
      </c>
      <c r="Z4224" s="1" t="s">
        <v>54</v>
      </c>
      <c r="AA4224" s="1" t="s">
        <v>46</v>
      </c>
      <c r="AB4224" s="1" t="s">
        <v>54</v>
      </c>
      <c r="AC4224" s="11" t="str">
        <f>IF(OR(VOZ_WHATSAPP[[#This Row],[La comunicación es asertiva, con respeto y evita maltrato]]="No Cumple",VOZ_WHATSAPP[[#This Row],[Cumple con las normativas legales]]="No Cumple"),"No Cumple","Cumple")</f>
        <v>No Cumple</v>
      </c>
      <c r="AD4224" s="1" t="s">
        <v>48</v>
      </c>
      <c r="AE4224" s="1" t="s">
        <v>3612</v>
      </c>
      <c r="AF4224" s="4">
        <v>0.75</v>
      </c>
      <c r="AG4224" s="4">
        <f>IF(AND(VOZ_WHATSAPP[[#This Row],[Estado Cierre]]="Sin Cierre",VOZ_WHATSAPP[[#This Row],[Nota Negocio]]="Sin Negocio"),VOZ_WHATSAPP[[#This Row],[Nota]]-24%,VOZ_WHATSAPP[[#This Row],[Nota]])</f>
        <v>0.75</v>
      </c>
      <c r="AH4224" s="8">
        <f>IF(VOZ_WHATSAPP[[#This Row],[Estado Legal]]="No Cumple",0,IF(VOZ_WHATSAPP[[#This Row],[Realiza lectura de guion Legal]]="No Cumple",VOZ_WHATSAPP[[#This Row],[Nota 2]]-50%,VOZ_WHATSAPP[[#This Row],[Nota 2]]))</f>
        <v>0</v>
      </c>
    </row>
    <row r="4225" spans="1:34" x14ac:dyDescent="0.25">
      <c r="A4225" s="2" t="str">
        <f>VOZ_WHATSAPP[[#This Row],[ID Asesor]]&amp;VOZ_WHATSAPP[[#This Row],[Fecha Monitoreo]]</f>
        <v>382945922</v>
      </c>
      <c r="B4225" s="2">
        <v>45922</v>
      </c>
      <c r="C4225" s="1" t="s">
        <v>696</v>
      </c>
      <c r="D4225" s="1">
        <v>3829</v>
      </c>
      <c r="E4225" s="2">
        <v>45922</v>
      </c>
      <c r="F4225" s="3">
        <v>0.45208333333333334</v>
      </c>
      <c r="G4225" s="1" t="s">
        <v>58</v>
      </c>
      <c r="H4225" s="1" t="s">
        <v>71</v>
      </c>
      <c r="I4225" s="1"/>
      <c r="J4225" s="1"/>
      <c r="K4225" s="1"/>
      <c r="L4225" s="1" t="s">
        <v>47</v>
      </c>
      <c r="M4225" s="1" t="s">
        <v>47</v>
      </c>
      <c r="N4225" s="1" t="s">
        <v>46</v>
      </c>
      <c r="O4225" s="1" t="s">
        <v>48</v>
      </c>
      <c r="P4225" s="1" t="s">
        <v>48</v>
      </c>
      <c r="Q4225" s="1" t="s">
        <v>48</v>
      </c>
      <c r="R4225" s="1" t="s">
        <v>48</v>
      </c>
      <c r="S4225" s="1" t="s">
        <v>46</v>
      </c>
      <c r="T4225" s="12" t="str">
        <f>IF(OR(VOZ_WHATSAPP[[#This Row],[Brinda argumentos coherentes a la objeción]]="No Cumple",VOZ_WHATSAPP[[#This Row],[Despliegue de Beneficios y/o consecuencias]]="No Cumple"),"Sin Negocio","Negocio")</f>
        <v>Negocio</v>
      </c>
      <c r="U4225" s="1" t="s">
        <v>48</v>
      </c>
      <c r="V4225" s="1" t="s">
        <v>48</v>
      </c>
      <c r="W4225" s="1" t="s">
        <v>48</v>
      </c>
      <c r="X4225" s="12" t="str">
        <f>IF(OR(VOZ_WHATSAPP[[#This Row],[Confirma Valor de pago]]="No Cumple",VOZ_WHATSAPP[[#This Row],[Confirma hora de pago]]="No Cumple",VOZ_WHATSAPP[[#This Row],[Confirma medio de pago]]="No Cumple"),"Sin Cierre","Cierre")</f>
        <v>Cierre</v>
      </c>
      <c r="Y4225" s="1" t="s">
        <v>48</v>
      </c>
      <c r="Z4225" s="1" t="s">
        <v>46</v>
      </c>
      <c r="AA4225" s="1" t="s">
        <v>46</v>
      </c>
      <c r="AB4225" s="1" t="s">
        <v>46</v>
      </c>
      <c r="AC4225" s="11" t="str">
        <f>IF(OR(VOZ_WHATSAPP[[#This Row],[La comunicación es asertiva, con respeto y evita maltrato]]="No Cumple",VOZ_WHATSAPP[[#This Row],[Cumple con las normativas legales]]="No Cumple"),"No Cumple","Cumple")</f>
        <v>Cumple</v>
      </c>
      <c r="AD4225" s="1" t="s">
        <v>48</v>
      </c>
      <c r="AE4225" s="1" t="s">
        <v>3613</v>
      </c>
      <c r="AF4225" s="4">
        <v>0.92</v>
      </c>
      <c r="AG4225" s="4">
        <f>IF(AND(VOZ_WHATSAPP[[#This Row],[Estado Cierre]]="Sin Cierre",VOZ_WHATSAPP[[#This Row],[Nota Negocio]]="Sin Negocio"),VOZ_WHATSAPP[[#This Row],[Nota]]-24%,VOZ_WHATSAPP[[#This Row],[Nota]])</f>
        <v>0.92</v>
      </c>
      <c r="AH4225" s="8">
        <f>IF(VOZ_WHATSAPP[[#This Row],[Estado Legal]]="No Cumple",0,IF(VOZ_WHATSAPP[[#This Row],[Realiza lectura de guion Legal]]="No Cumple",VOZ_WHATSAPP[[#This Row],[Nota 2]]-50%,VOZ_WHATSAPP[[#This Row],[Nota 2]]))</f>
        <v>0.92</v>
      </c>
    </row>
    <row r="4226" spans="1:34" x14ac:dyDescent="0.25">
      <c r="A4226" s="2" t="str">
        <f>VOZ_WHATSAPP[[#This Row],[ID Asesor]]&amp;VOZ_WHATSAPP[[#This Row],[Fecha Monitoreo]]</f>
        <v>410845922</v>
      </c>
      <c r="B4226" s="2">
        <v>45922</v>
      </c>
      <c r="C4226" s="1" t="s">
        <v>126</v>
      </c>
      <c r="D4226" s="1">
        <v>4108</v>
      </c>
      <c r="E4226" s="2">
        <v>45922</v>
      </c>
      <c r="F4226" s="3">
        <v>0.47986111111111113</v>
      </c>
      <c r="G4226" s="1" t="s">
        <v>58</v>
      </c>
      <c r="H4226" s="1" t="s">
        <v>71</v>
      </c>
      <c r="I4226" s="1"/>
      <c r="J4226" s="1"/>
      <c r="K4226" s="1"/>
      <c r="L4226" s="1" t="s">
        <v>47</v>
      </c>
      <c r="M4226" s="1" t="s">
        <v>48</v>
      </c>
      <c r="N4226" s="1" t="s">
        <v>46</v>
      </c>
      <c r="O4226" s="1" t="s">
        <v>46</v>
      </c>
      <c r="P4226" s="1" t="s">
        <v>46</v>
      </c>
      <c r="Q4226" s="1" t="s">
        <v>48</v>
      </c>
      <c r="R4226" s="1" t="s">
        <v>48</v>
      </c>
      <c r="S4226" s="1" t="s">
        <v>48</v>
      </c>
      <c r="T4226" s="12" t="str">
        <f>IF(OR(VOZ_WHATSAPP[[#This Row],[Brinda argumentos coherentes a la objeción]]="No Cumple",VOZ_WHATSAPP[[#This Row],[Despliegue de Beneficios y/o consecuencias]]="No Cumple"),"Sin Negocio","Negocio")</f>
        <v>Negocio</v>
      </c>
      <c r="U4226" s="1" t="s">
        <v>46</v>
      </c>
      <c r="V4226" s="1" t="s">
        <v>46</v>
      </c>
      <c r="W4226" s="1" t="s">
        <v>46</v>
      </c>
      <c r="X4226" s="12" t="str">
        <f>IF(OR(VOZ_WHATSAPP[[#This Row],[Confirma Valor de pago]]="No Cumple",VOZ_WHATSAPP[[#This Row],[Confirma hora de pago]]="No Cumple",VOZ_WHATSAPP[[#This Row],[Confirma medio de pago]]="No Cumple"),"Sin Cierre","Cierre")</f>
        <v>Cierre</v>
      </c>
      <c r="Y4226" s="1" t="s">
        <v>46</v>
      </c>
      <c r="Z4226" s="1" t="s">
        <v>46</v>
      </c>
      <c r="AA4226" s="1" t="s">
        <v>46</v>
      </c>
      <c r="AB4226" s="1" t="s">
        <v>46</v>
      </c>
      <c r="AC4226" s="11" t="str">
        <f>IF(OR(VOZ_WHATSAPP[[#This Row],[La comunicación es asertiva, con respeto y evita maltrato]]="No Cumple",VOZ_WHATSAPP[[#This Row],[Cumple con las normativas legales]]="No Cumple"),"No Cumple","Cumple")</f>
        <v>Cumple</v>
      </c>
      <c r="AD4226" s="1" t="s">
        <v>46</v>
      </c>
      <c r="AE4226" s="1" t="s">
        <v>3614</v>
      </c>
      <c r="AF4226" s="4">
        <v>0.96</v>
      </c>
      <c r="AG4226" s="4">
        <f>IF(AND(VOZ_WHATSAPP[[#This Row],[Estado Cierre]]="Sin Cierre",VOZ_WHATSAPP[[#This Row],[Nota Negocio]]="Sin Negocio"),VOZ_WHATSAPP[[#This Row],[Nota]]-24%,VOZ_WHATSAPP[[#This Row],[Nota]])</f>
        <v>0.96</v>
      </c>
      <c r="AH4226" s="8">
        <f>IF(VOZ_WHATSAPP[[#This Row],[Estado Legal]]="No Cumple",0,IF(VOZ_WHATSAPP[[#This Row],[Realiza lectura de guion Legal]]="No Cumple",VOZ_WHATSAPP[[#This Row],[Nota 2]]-50%,VOZ_WHATSAPP[[#This Row],[Nota 2]]))</f>
        <v>0.96</v>
      </c>
    </row>
    <row r="4227" spans="1:34" x14ac:dyDescent="0.25">
      <c r="A4227" s="2" t="str">
        <f>VOZ_WHATSAPP[[#This Row],[ID Asesor]]&amp;VOZ_WHATSAPP[[#This Row],[Fecha Monitoreo]]</f>
        <v>368845922</v>
      </c>
      <c r="B4227" s="2">
        <v>45922</v>
      </c>
      <c r="C4227" s="1" t="s">
        <v>50</v>
      </c>
      <c r="D4227" s="1">
        <v>3688</v>
      </c>
      <c r="E4227" s="2">
        <v>45922</v>
      </c>
      <c r="F4227" s="3">
        <v>0.55000000000000004</v>
      </c>
      <c r="G4227" s="1" t="s">
        <v>51</v>
      </c>
      <c r="H4227" s="1" t="s">
        <v>71</v>
      </c>
      <c r="I4227" s="1"/>
      <c r="J4227" s="1"/>
      <c r="K4227" s="1"/>
      <c r="L4227" s="1" t="s">
        <v>46</v>
      </c>
      <c r="M4227" s="1" t="s">
        <v>48</v>
      </c>
      <c r="N4227" s="1" t="s">
        <v>46</v>
      </c>
      <c r="O4227" s="1" t="s">
        <v>48</v>
      </c>
      <c r="P4227" s="1" t="s">
        <v>48</v>
      </c>
      <c r="Q4227" s="1" t="s">
        <v>48</v>
      </c>
      <c r="R4227" s="1" t="s">
        <v>48</v>
      </c>
      <c r="S4227" s="1" t="s">
        <v>46</v>
      </c>
      <c r="T4227" s="12" t="str">
        <f>IF(OR(VOZ_WHATSAPP[[#This Row],[Brinda argumentos coherentes a la objeción]]="No Cumple",VOZ_WHATSAPP[[#This Row],[Despliegue de Beneficios y/o consecuencias]]="No Cumple"),"Sin Negocio","Negocio")</f>
        <v>Negocio</v>
      </c>
      <c r="U4227" s="1" t="s">
        <v>48</v>
      </c>
      <c r="V4227" s="1" t="s">
        <v>48</v>
      </c>
      <c r="W4227" s="1" t="s">
        <v>48</v>
      </c>
      <c r="X4227" s="12" t="str">
        <f>IF(OR(VOZ_WHATSAPP[[#This Row],[Confirma Valor de pago]]="No Cumple",VOZ_WHATSAPP[[#This Row],[Confirma hora de pago]]="No Cumple",VOZ_WHATSAPP[[#This Row],[Confirma medio de pago]]="No Cumple"),"Sin Cierre","Cierre")</f>
        <v>Cierre</v>
      </c>
      <c r="Y4227" s="1" t="s">
        <v>48</v>
      </c>
      <c r="Z4227" s="1" t="s">
        <v>46</v>
      </c>
      <c r="AA4227" s="1" t="s">
        <v>46</v>
      </c>
      <c r="AB4227" s="1" t="s">
        <v>46</v>
      </c>
      <c r="AC4227" s="11" t="str">
        <f>IF(OR(VOZ_WHATSAPP[[#This Row],[La comunicación es asertiva, con respeto y evita maltrato]]="No Cumple",VOZ_WHATSAPP[[#This Row],[Cumple con las normativas legales]]="No Cumple"),"No Cumple","Cumple")</f>
        <v>Cumple</v>
      </c>
      <c r="AD4227" s="1" t="s">
        <v>48</v>
      </c>
      <c r="AE4227" s="1" t="s">
        <v>53</v>
      </c>
      <c r="AF4227" s="4">
        <v>1</v>
      </c>
      <c r="AG4227" s="4">
        <f>IF(AND(VOZ_WHATSAPP[[#This Row],[Estado Cierre]]="Sin Cierre",VOZ_WHATSAPP[[#This Row],[Nota Negocio]]="Sin Negocio"),VOZ_WHATSAPP[[#This Row],[Nota]]-24%,VOZ_WHATSAPP[[#This Row],[Nota]])</f>
        <v>1</v>
      </c>
      <c r="AH4227" s="8">
        <f>IF(VOZ_WHATSAPP[[#This Row],[Estado Legal]]="No Cumple",0,IF(VOZ_WHATSAPP[[#This Row],[Realiza lectura de guion Legal]]="No Cumple",VOZ_WHATSAPP[[#This Row],[Nota 2]]-50%,VOZ_WHATSAPP[[#This Row],[Nota 2]]))</f>
        <v>1</v>
      </c>
    </row>
    <row r="4228" spans="1:34" x14ac:dyDescent="0.25">
      <c r="A4228" s="2" t="str">
        <f>VOZ_WHATSAPP[[#This Row],[ID Asesor]]&amp;VOZ_WHATSAPP[[#This Row],[Fecha Monitoreo]]</f>
        <v>338445922</v>
      </c>
      <c r="B4228" s="2">
        <v>45922</v>
      </c>
      <c r="C4228" s="1" t="s">
        <v>696</v>
      </c>
      <c r="D4228" s="1">
        <v>3384</v>
      </c>
      <c r="E4228" s="2">
        <v>45922</v>
      </c>
      <c r="F4228" s="3">
        <v>0.49513888888888891</v>
      </c>
      <c r="G4228" s="1" t="s">
        <v>58</v>
      </c>
      <c r="H4228" s="1" t="s">
        <v>71</v>
      </c>
      <c r="I4228" s="1"/>
      <c r="J4228" s="1"/>
      <c r="K4228" s="1"/>
      <c r="L4228" s="1" t="s">
        <v>47</v>
      </c>
      <c r="M4228" s="1" t="s">
        <v>48</v>
      </c>
      <c r="N4228" s="1" t="s">
        <v>46</v>
      </c>
      <c r="O4228" s="1" t="s">
        <v>48</v>
      </c>
      <c r="P4228" s="1" t="s">
        <v>48</v>
      </c>
      <c r="Q4228" s="1" t="s">
        <v>48</v>
      </c>
      <c r="R4228" s="1" t="s">
        <v>48</v>
      </c>
      <c r="S4228" s="1" t="s">
        <v>48</v>
      </c>
      <c r="T4228" s="12" t="str">
        <f>IF(OR(VOZ_WHATSAPP[[#This Row],[Brinda argumentos coherentes a la objeción]]="No Cumple",VOZ_WHATSAPP[[#This Row],[Despliegue de Beneficios y/o consecuencias]]="No Cumple"),"Sin Negocio","Negocio")</f>
        <v>Negocio</v>
      </c>
      <c r="U4228" s="1" t="s">
        <v>48</v>
      </c>
      <c r="V4228" s="1" t="s">
        <v>48</v>
      </c>
      <c r="W4228" s="1" t="s">
        <v>48</v>
      </c>
      <c r="X4228" s="12" t="str">
        <f>IF(OR(VOZ_WHATSAPP[[#This Row],[Confirma Valor de pago]]="No Cumple",VOZ_WHATSAPP[[#This Row],[Confirma hora de pago]]="No Cumple",VOZ_WHATSAPP[[#This Row],[Confirma medio de pago]]="No Cumple"),"Sin Cierre","Cierre")</f>
        <v>Cierre</v>
      </c>
      <c r="Y4228" s="1" t="s">
        <v>48</v>
      </c>
      <c r="Z4228" s="1" t="s">
        <v>46</v>
      </c>
      <c r="AA4228" s="1" t="s">
        <v>46</v>
      </c>
      <c r="AB4228" s="1" t="s">
        <v>46</v>
      </c>
      <c r="AC4228" s="11" t="str">
        <f>IF(OR(VOZ_WHATSAPP[[#This Row],[La comunicación es asertiva, con respeto y evita maltrato]]="No Cumple",VOZ_WHATSAPP[[#This Row],[Cumple con las normativas legales]]="No Cumple"),"No Cumple","Cumple")</f>
        <v>Cumple</v>
      </c>
      <c r="AD4228" s="1" t="s">
        <v>48</v>
      </c>
      <c r="AE4228" s="1" t="s">
        <v>3615</v>
      </c>
      <c r="AF4228" s="4">
        <v>0.96</v>
      </c>
      <c r="AG4228" s="4">
        <f>IF(AND(VOZ_WHATSAPP[[#This Row],[Estado Cierre]]="Sin Cierre",VOZ_WHATSAPP[[#This Row],[Nota Negocio]]="Sin Negocio"),VOZ_WHATSAPP[[#This Row],[Nota]]-24%,VOZ_WHATSAPP[[#This Row],[Nota]])</f>
        <v>0.96</v>
      </c>
      <c r="AH4228" s="8">
        <f>IF(VOZ_WHATSAPP[[#This Row],[Estado Legal]]="No Cumple",0,IF(VOZ_WHATSAPP[[#This Row],[Realiza lectura de guion Legal]]="No Cumple",VOZ_WHATSAPP[[#This Row],[Nota 2]]-50%,VOZ_WHATSAPP[[#This Row],[Nota 2]]))</f>
        <v>0.96</v>
      </c>
    </row>
    <row r="4229" spans="1:34" x14ac:dyDescent="0.25">
      <c r="A4229" s="2" t="str">
        <f>VOZ_WHATSAPP[[#This Row],[ID Asesor]]&amp;VOZ_WHATSAPP[[#This Row],[Fecha Monitoreo]]</f>
        <v>296645922</v>
      </c>
      <c r="B4229" s="2">
        <v>45922</v>
      </c>
      <c r="C4229" s="1" t="s">
        <v>50</v>
      </c>
      <c r="D4229" s="1">
        <v>2966</v>
      </c>
      <c r="E4229" s="2">
        <v>45922</v>
      </c>
      <c r="F4229" s="3">
        <v>0.39791666666666664</v>
      </c>
      <c r="G4229" s="1" t="s">
        <v>51</v>
      </c>
      <c r="H4229" s="1" t="s">
        <v>44</v>
      </c>
      <c r="I4229" s="1">
        <v>11009657</v>
      </c>
      <c r="J4229" s="1">
        <v>3134676621</v>
      </c>
      <c r="K4229" s="1" t="s">
        <v>45</v>
      </c>
      <c r="L4229" s="1" t="s">
        <v>46</v>
      </c>
      <c r="M4229" s="1" t="s">
        <v>46</v>
      </c>
      <c r="N4229" s="1" t="s">
        <v>46</v>
      </c>
      <c r="O4229" s="1" t="s">
        <v>46</v>
      </c>
      <c r="P4229" s="1" t="s">
        <v>46</v>
      </c>
      <c r="Q4229" s="1" t="s">
        <v>46</v>
      </c>
      <c r="R4229" s="1" t="s">
        <v>46</v>
      </c>
      <c r="S4229" s="1" t="s">
        <v>46</v>
      </c>
      <c r="T4229" s="12" t="str">
        <f>IF(OR(VOZ_WHATSAPP[[#This Row],[Brinda argumentos coherentes a la objeción]]="No Cumple",VOZ_WHATSAPP[[#This Row],[Despliegue de Beneficios y/o consecuencias]]="No Cumple"),"Sin Negocio","Negocio")</f>
        <v>Negocio</v>
      </c>
      <c r="U4229" s="1" t="s">
        <v>46</v>
      </c>
      <c r="V4229" s="1" t="s">
        <v>46</v>
      </c>
      <c r="W4229" s="1" t="s">
        <v>46</v>
      </c>
      <c r="X4229" s="12" t="str">
        <f>IF(OR(VOZ_WHATSAPP[[#This Row],[Confirma Valor de pago]]="No Cumple",VOZ_WHATSAPP[[#This Row],[Confirma hora de pago]]="No Cumple",VOZ_WHATSAPP[[#This Row],[Confirma medio de pago]]="No Cumple"),"Sin Cierre","Cierre")</f>
        <v>Cierre</v>
      </c>
      <c r="Y4229" s="1" t="s">
        <v>46</v>
      </c>
      <c r="Z4229" s="1" t="s">
        <v>46</v>
      </c>
      <c r="AA4229" s="1" t="s">
        <v>46</v>
      </c>
      <c r="AB4229" s="1" t="s">
        <v>46</v>
      </c>
      <c r="AC4229" s="11" t="str">
        <f>IF(OR(VOZ_WHATSAPP[[#This Row],[La comunicación es asertiva, con respeto y evita maltrato]]="No Cumple",VOZ_WHATSAPP[[#This Row],[Cumple con las normativas legales]]="No Cumple"),"No Cumple","Cumple")</f>
        <v>Cumple</v>
      </c>
      <c r="AD4229" s="1" t="s">
        <v>46</v>
      </c>
      <c r="AE4229" s="1" t="s">
        <v>53</v>
      </c>
      <c r="AF4229" s="4">
        <v>1</v>
      </c>
      <c r="AG4229" s="4">
        <f>IF(AND(VOZ_WHATSAPP[[#This Row],[Estado Cierre]]="Sin Cierre",VOZ_WHATSAPP[[#This Row],[Nota Negocio]]="Sin Negocio"),VOZ_WHATSAPP[[#This Row],[Nota]]-24%,VOZ_WHATSAPP[[#This Row],[Nota]])</f>
        <v>1</v>
      </c>
      <c r="AH4229" s="8">
        <f>IF(VOZ_WHATSAPP[[#This Row],[Estado Legal]]="No Cumple",0,IF(VOZ_WHATSAPP[[#This Row],[Realiza lectura de guion Legal]]="No Cumple",VOZ_WHATSAPP[[#This Row],[Nota 2]]-50%,VOZ_WHATSAPP[[#This Row],[Nota 2]]))</f>
        <v>1</v>
      </c>
    </row>
    <row r="4230" spans="1:34" x14ac:dyDescent="0.25">
      <c r="A4230" s="2" t="str">
        <f>VOZ_WHATSAPP[[#This Row],[ID Asesor]]&amp;VOZ_WHATSAPP[[#This Row],[Fecha Monitoreo]]</f>
        <v>408945923</v>
      </c>
      <c r="B4230" s="2">
        <v>45923</v>
      </c>
      <c r="C4230" s="1" t="s">
        <v>126</v>
      </c>
      <c r="D4230" s="1">
        <v>4089</v>
      </c>
      <c r="E4230" s="2">
        <v>45923</v>
      </c>
      <c r="F4230" s="3">
        <v>0.34722222222222221</v>
      </c>
      <c r="G4230" s="1" t="s">
        <v>58</v>
      </c>
      <c r="H4230" s="1" t="s">
        <v>44</v>
      </c>
      <c r="I4230" s="1">
        <v>624</v>
      </c>
      <c r="J4230" s="1">
        <v>3204995233</v>
      </c>
      <c r="K4230" s="1" t="s">
        <v>45</v>
      </c>
      <c r="L4230" s="1" t="s">
        <v>46</v>
      </c>
      <c r="M4230" s="1" t="s">
        <v>46</v>
      </c>
      <c r="N4230" s="1" t="s">
        <v>46</v>
      </c>
      <c r="O4230" s="1" t="s">
        <v>46</v>
      </c>
      <c r="P4230" s="1" t="s">
        <v>46</v>
      </c>
      <c r="Q4230" s="1" t="s">
        <v>48</v>
      </c>
      <c r="R4230" s="1" t="s">
        <v>48</v>
      </c>
      <c r="S4230" s="1" t="s">
        <v>48</v>
      </c>
      <c r="T4230" s="12" t="str">
        <f>IF(OR(VOZ_WHATSAPP[[#This Row],[Brinda argumentos coherentes a la objeción]]="No Cumple",VOZ_WHATSAPP[[#This Row],[Despliegue de Beneficios y/o consecuencias]]="No Cumple"),"Sin Negocio","Negocio")</f>
        <v>Negocio</v>
      </c>
      <c r="U4230" s="1" t="s">
        <v>46</v>
      </c>
      <c r="V4230" s="1" t="s">
        <v>46</v>
      </c>
      <c r="W4230" s="1" t="s">
        <v>46</v>
      </c>
      <c r="X4230" s="12" t="str">
        <f>IF(OR(VOZ_WHATSAPP[[#This Row],[Confirma Valor de pago]]="No Cumple",VOZ_WHATSAPP[[#This Row],[Confirma hora de pago]]="No Cumple",VOZ_WHATSAPP[[#This Row],[Confirma medio de pago]]="No Cumple"),"Sin Cierre","Cierre")</f>
        <v>Cierre</v>
      </c>
      <c r="Y4230" s="1" t="s">
        <v>46</v>
      </c>
      <c r="Z4230" s="1" t="s">
        <v>46</v>
      </c>
      <c r="AA4230" s="1" t="s">
        <v>46</v>
      </c>
      <c r="AB4230" s="1" t="s">
        <v>46</v>
      </c>
      <c r="AC4230" s="11" t="str">
        <f>IF(OR(VOZ_WHATSAPP[[#This Row],[La comunicación es asertiva, con respeto y evita maltrato]]="No Cumple",VOZ_WHATSAPP[[#This Row],[Cumple con las normativas legales]]="No Cumple"),"No Cumple","Cumple")</f>
        <v>Cumple</v>
      </c>
      <c r="AD4230" s="1" t="s">
        <v>46</v>
      </c>
      <c r="AE4230" s="1" t="s">
        <v>131</v>
      </c>
      <c r="AF4230" s="4">
        <v>1</v>
      </c>
      <c r="AG4230" s="4">
        <f>IF(AND(VOZ_WHATSAPP[[#This Row],[Estado Cierre]]="Sin Cierre",VOZ_WHATSAPP[[#This Row],[Nota Negocio]]="Sin Negocio"),VOZ_WHATSAPP[[#This Row],[Nota]]-24%,VOZ_WHATSAPP[[#This Row],[Nota]])</f>
        <v>1</v>
      </c>
      <c r="AH4230" s="8">
        <f>IF(VOZ_WHATSAPP[[#This Row],[Estado Legal]]="No Cumple",0,IF(VOZ_WHATSAPP[[#This Row],[Realiza lectura de guion Legal]]="No Cumple",VOZ_WHATSAPP[[#This Row],[Nota 2]]-50%,VOZ_WHATSAPP[[#This Row],[Nota 2]]))</f>
        <v>1</v>
      </c>
    </row>
    <row r="4231" spans="1:34" x14ac:dyDescent="0.25">
      <c r="A4231" s="2" t="str">
        <f>VOZ_WHATSAPP[[#This Row],[ID Asesor]]&amp;VOZ_WHATSAPP[[#This Row],[Fecha Monitoreo]]</f>
        <v>364945923</v>
      </c>
      <c r="B4231" s="2">
        <v>45923</v>
      </c>
      <c r="C4231" s="1" t="s">
        <v>696</v>
      </c>
      <c r="D4231" s="1">
        <v>3649</v>
      </c>
      <c r="E4231" s="2">
        <v>45923</v>
      </c>
      <c r="F4231" s="3">
        <v>0.34861111111111109</v>
      </c>
      <c r="G4231" s="1" t="s">
        <v>58</v>
      </c>
      <c r="H4231" s="1" t="s">
        <v>44</v>
      </c>
      <c r="I4231" s="1">
        <v>578</v>
      </c>
      <c r="J4231" s="1">
        <v>3163968920</v>
      </c>
      <c r="K4231" s="1" t="s">
        <v>45</v>
      </c>
      <c r="L4231" s="1" t="s">
        <v>46</v>
      </c>
      <c r="M4231" s="1" t="s">
        <v>46</v>
      </c>
      <c r="N4231" s="1" t="s">
        <v>46</v>
      </c>
      <c r="O4231" s="1" t="s">
        <v>46</v>
      </c>
      <c r="P4231" s="1" t="s">
        <v>46</v>
      </c>
      <c r="Q4231" s="1" t="s">
        <v>48</v>
      </c>
      <c r="R4231" s="1" t="s">
        <v>48</v>
      </c>
      <c r="S4231" s="1" t="s">
        <v>46</v>
      </c>
      <c r="T4231" s="12" t="str">
        <f>IF(OR(VOZ_WHATSAPP[[#This Row],[Brinda argumentos coherentes a la objeción]]="No Cumple",VOZ_WHATSAPP[[#This Row],[Despliegue de Beneficios y/o consecuencias]]="No Cumple"),"Sin Negocio","Negocio")</f>
        <v>Negocio</v>
      </c>
      <c r="U4231" s="1" t="s">
        <v>46</v>
      </c>
      <c r="V4231" s="1" t="s">
        <v>46</v>
      </c>
      <c r="W4231" s="1" t="s">
        <v>46</v>
      </c>
      <c r="X4231" s="12" t="str">
        <f>IF(OR(VOZ_WHATSAPP[[#This Row],[Confirma Valor de pago]]="No Cumple",VOZ_WHATSAPP[[#This Row],[Confirma hora de pago]]="No Cumple",VOZ_WHATSAPP[[#This Row],[Confirma medio de pago]]="No Cumple"),"Sin Cierre","Cierre")</f>
        <v>Cierre</v>
      </c>
      <c r="Y4231" s="1" t="s">
        <v>46</v>
      </c>
      <c r="Z4231" s="1" t="s">
        <v>46</v>
      </c>
      <c r="AA4231" s="1" t="s">
        <v>46</v>
      </c>
      <c r="AB4231" s="1" t="s">
        <v>46</v>
      </c>
      <c r="AC4231" s="11" t="str">
        <f>IF(OR(VOZ_WHATSAPP[[#This Row],[La comunicación es asertiva, con respeto y evita maltrato]]="No Cumple",VOZ_WHATSAPP[[#This Row],[Cumple con las normativas legales]]="No Cumple"),"No Cumple","Cumple")</f>
        <v>Cumple</v>
      </c>
      <c r="AD4231" s="1" t="s">
        <v>46</v>
      </c>
      <c r="AE4231" s="1" t="s">
        <v>3441</v>
      </c>
      <c r="AF4231" s="4">
        <v>1</v>
      </c>
      <c r="AG4231" s="4">
        <f>IF(AND(VOZ_WHATSAPP[[#This Row],[Estado Cierre]]="Sin Cierre",VOZ_WHATSAPP[[#This Row],[Nota Negocio]]="Sin Negocio"),VOZ_WHATSAPP[[#This Row],[Nota]]-24%,VOZ_WHATSAPP[[#This Row],[Nota]])</f>
        <v>1</v>
      </c>
      <c r="AH4231" s="8">
        <f>IF(VOZ_WHATSAPP[[#This Row],[Estado Legal]]="No Cumple",0,IF(VOZ_WHATSAPP[[#This Row],[Realiza lectura de guion Legal]]="No Cumple",VOZ_WHATSAPP[[#This Row],[Nota 2]]-50%,VOZ_WHATSAPP[[#This Row],[Nota 2]]))</f>
        <v>1</v>
      </c>
    </row>
    <row r="4232" spans="1:34" x14ac:dyDescent="0.25">
      <c r="A4232" s="2" t="str">
        <f>VOZ_WHATSAPP[[#This Row],[ID Asesor]]&amp;VOZ_WHATSAPP[[#This Row],[Fecha Monitoreo]]</f>
        <v>376945923</v>
      </c>
      <c r="B4232" s="2">
        <v>45923</v>
      </c>
      <c r="C4232" s="1" t="s">
        <v>126</v>
      </c>
      <c r="D4232" s="1">
        <v>3769</v>
      </c>
      <c r="E4232" s="2">
        <v>45923</v>
      </c>
      <c r="F4232" s="3">
        <v>0.35972222222222222</v>
      </c>
      <c r="G4232" s="1" t="s">
        <v>58</v>
      </c>
      <c r="H4232" s="1" t="s">
        <v>44</v>
      </c>
      <c r="I4232" s="1">
        <v>579</v>
      </c>
      <c r="J4232" s="1">
        <v>3112921495</v>
      </c>
      <c r="K4232" s="1" t="s">
        <v>45</v>
      </c>
      <c r="L4232" s="1" t="s">
        <v>46</v>
      </c>
      <c r="M4232" s="1" t="s">
        <v>46</v>
      </c>
      <c r="N4232" s="1" t="s">
        <v>46</v>
      </c>
      <c r="O4232" s="1" t="s">
        <v>46</v>
      </c>
      <c r="P4232" s="1" t="s">
        <v>46</v>
      </c>
      <c r="Q4232" s="1" t="s">
        <v>48</v>
      </c>
      <c r="R4232" s="1" t="s">
        <v>48</v>
      </c>
      <c r="S4232" s="1" t="s">
        <v>48</v>
      </c>
      <c r="T4232" s="12" t="str">
        <f>IF(OR(VOZ_WHATSAPP[[#This Row],[Brinda argumentos coherentes a la objeción]]="No Cumple",VOZ_WHATSAPP[[#This Row],[Despliegue de Beneficios y/o consecuencias]]="No Cumple"),"Sin Negocio","Negocio")</f>
        <v>Negocio</v>
      </c>
      <c r="U4232" s="1" t="s">
        <v>46</v>
      </c>
      <c r="V4232" s="1" t="s">
        <v>46</v>
      </c>
      <c r="W4232" s="1" t="s">
        <v>46</v>
      </c>
      <c r="X4232" s="12" t="str">
        <f>IF(OR(VOZ_WHATSAPP[[#This Row],[Confirma Valor de pago]]="No Cumple",VOZ_WHATSAPP[[#This Row],[Confirma hora de pago]]="No Cumple",VOZ_WHATSAPP[[#This Row],[Confirma medio de pago]]="No Cumple"),"Sin Cierre","Cierre")</f>
        <v>Cierre</v>
      </c>
      <c r="Y4232" s="1" t="s">
        <v>46</v>
      </c>
      <c r="Z4232" s="1" t="s">
        <v>46</v>
      </c>
      <c r="AA4232" s="1" t="s">
        <v>46</v>
      </c>
      <c r="AB4232" s="1" t="s">
        <v>46</v>
      </c>
      <c r="AC4232" s="11" t="str">
        <f>IF(OR(VOZ_WHATSAPP[[#This Row],[La comunicación es asertiva, con respeto y evita maltrato]]="No Cumple",VOZ_WHATSAPP[[#This Row],[Cumple con las normativas legales]]="No Cumple"),"No Cumple","Cumple")</f>
        <v>Cumple</v>
      </c>
      <c r="AD4232" s="1" t="s">
        <v>46</v>
      </c>
      <c r="AE4232" s="1" t="s">
        <v>131</v>
      </c>
      <c r="AF4232" s="4">
        <v>1</v>
      </c>
      <c r="AG4232" s="4">
        <f>IF(AND(VOZ_WHATSAPP[[#This Row],[Estado Cierre]]="Sin Cierre",VOZ_WHATSAPP[[#This Row],[Nota Negocio]]="Sin Negocio"),VOZ_WHATSAPP[[#This Row],[Nota]]-24%,VOZ_WHATSAPP[[#This Row],[Nota]])</f>
        <v>1</v>
      </c>
      <c r="AH4232" s="8">
        <f>IF(VOZ_WHATSAPP[[#This Row],[Estado Legal]]="No Cumple",0,IF(VOZ_WHATSAPP[[#This Row],[Realiza lectura de guion Legal]]="No Cumple",VOZ_WHATSAPP[[#This Row],[Nota 2]]-50%,VOZ_WHATSAPP[[#This Row],[Nota 2]]))</f>
        <v>1</v>
      </c>
    </row>
    <row r="4233" spans="1:34" x14ac:dyDescent="0.25">
      <c r="A4233" s="2" t="str">
        <f>VOZ_WHATSAPP[[#This Row],[ID Asesor]]&amp;VOZ_WHATSAPP[[#This Row],[Fecha Monitoreo]]</f>
        <v>363845923</v>
      </c>
      <c r="B4233" s="2">
        <v>45923</v>
      </c>
      <c r="C4233" s="1" t="s">
        <v>696</v>
      </c>
      <c r="D4233" s="1">
        <v>3638</v>
      </c>
      <c r="E4233" s="2">
        <v>45923</v>
      </c>
      <c r="F4233" s="3">
        <v>0.37569444444444444</v>
      </c>
      <c r="G4233" s="1" t="s">
        <v>58</v>
      </c>
      <c r="H4233" s="1" t="s">
        <v>44</v>
      </c>
      <c r="I4233" s="1">
        <v>573</v>
      </c>
      <c r="J4233" s="1">
        <v>3011394507</v>
      </c>
      <c r="K4233" s="1" t="s">
        <v>45</v>
      </c>
      <c r="L4233" s="1" t="s">
        <v>47</v>
      </c>
      <c r="M4233" s="1" t="s">
        <v>46</v>
      </c>
      <c r="N4233" s="1" t="s">
        <v>46</v>
      </c>
      <c r="O4233" s="1" t="s">
        <v>46</v>
      </c>
      <c r="P4233" s="1" t="s">
        <v>46</v>
      </c>
      <c r="Q4233" s="1" t="s">
        <v>48</v>
      </c>
      <c r="R4233" s="1" t="s">
        <v>47</v>
      </c>
      <c r="S4233" s="1" t="s">
        <v>46</v>
      </c>
      <c r="T4233" s="12" t="str">
        <f>IF(OR(VOZ_WHATSAPP[[#This Row],[Brinda argumentos coherentes a la objeción]]="No Cumple",VOZ_WHATSAPP[[#This Row],[Despliegue de Beneficios y/o consecuencias]]="No Cumple"),"Sin Negocio","Negocio")</f>
        <v>Sin Negocio</v>
      </c>
      <c r="U4233" s="1" t="s">
        <v>46</v>
      </c>
      <c r="V4233" s="1" t="s">
        <v>46</v>
      </c>
      <c r="W4233" s="1" t="s">
        <v>46</v>
      </c>
      <c r="X4233" s="12" t="str">
        <f>IF(OR(VOZ_WHATSAPP[[#This Row],[Confirma Valor de pago]]="No Cumple",VOZ_WHATSAPP[[#This Row],[Confirma hora de pago]]="No Cumple",VOZ_WHATSAPP[[#This Row],[Confirma medio de pago]]="No Cumple"),"Sin Cierre","Cierre")</f>
        <v>Cierre</v>
      </c>
      <c r="Y4233" s="1" t="s">
        <v>46</v>
      </c>
      <c r="Z4233" s="1" t="s">
        <v>46</v>
      </c>
      <c r="AA4233" s="1" t="s">
        <v>46</v>
      </c>
      <c r="AB4233" s="1" t="s">
        <v>46</v>
      </c>
      <c r="AC4233" s="11" t="str">
        <f>IF(OR(VOZ_WHATSAPP[[#This Row],[La comunicación es asertiva, con respeto y evita maltrato]]="No Cumple",VOZ_WHATSAPP[[#This Row],[Cumple con las normativas legales]]="No Cumple"),"No Cumple","Cumple")</f>
        <v>Cumple</v>
      </c>
      <c r="AD4233" s="1" t="s">
        <v>46</v>
      </c>
      <c r="AE4233" s="1" t="s">
        <v>3616</v>
      </c>
      <c r="AF4233" s="4">
        <v>0.86</v>
      </c>
      <c r="AG4233" s="4">
        <f>IF(AND(VOZ_WHATSAPP[[#This Row],[Estado Cierre]]="Sin Cierre",VOZ_WHATSAPP[[#This Row],[Nota Negocio]]="Sin Negocio"),VOZ_WHATSAPP[[#This Row],[Nota]]-24%,VOZ_WHATSAPP[[#This Row],[Nota]])</f>
        <v>0.86</v>
      </c>
      <c r="AH4233" s="8">
        <f>IF(VOZ_WHATSAPP[[#This Row],[Estado Legal]]="No Cumple",0,IF(VOZ_WHATSAPP[[#This Row],[Realiza lectura de guion Legal]]="No Cumple",VOZ_WHATSAPP[[#This Row],[Nota 2]]-50%,VOZ_WHATSAPP[[#This Row],[Nota 2]]))</f>
        <v>0.86</v>
      </c>
    </row>
    <row r="4234" spans="1:34" x14ac:dyDescent="0.25">
      <c r="A4234" s="2" t="str">
        <f>VOZ_WHATSAPP[[#This Row],[ID Asesor]]&amp;VOZ_WHATSAPP[[#This Row],[Fecha Monitoreo]]</f>
        <v>386445923</v>
      </c>
      <c r="B4234" s="2">
        <v>45923</v>
      </c>
      <c r="C4234" s="1" t="s">
        <v>696</v>
      </c>
      <c r="D4234" s="1">
        <v>3864</v>
      </c>
      <c r="E4234" s="2">
        <v>45923</v>
      </c>
      <c r="F4234" s="3">
        <v>0.36666666666666664</v>
      </c>
      <c r="G4234" s="1" t="s">
        <v>58</v>
      </c>
      <c r="H4234" s="1" t="s">
        <v>44</v>
      </c>
      <c r="I4234" s="1">
        <v>574</v>
      </c>
      <c r="J4234" s="1">
        <v>3136279855</v>
      </c>
      <c r="K4234" s="1" t="s">
        <v>45</v>
      </c>
      <c r="L4234" s="1" t="s">
        <v>47</v>
      </c>
      <c r="M4234" s="1" t="s">
        <v>46</v>
      </c>
      <c r="N4234" s="1" t="s">
        <v>46</v>
      </c>
      <c r="O4234" s="1" t="s">
        <v>46</v>
      </c>
      <c r="P4234" s="1" t="s">
        <v>46</v>
      </c>
      <c r="Q4234" s="1" t="s">
        <v>48</v>
      </c>
      <c r="R4234" s="1" t="s">
        <v>48</v>
      </c>
      <c r="S4234" s="1" t="s">
        <v>46</v>
      </c>
      <c r="T4234" s="12" t="str">
        <f>IF(OR(VOZ_WHATSAPP[[#This Row],[Brinda argumentos coherentes a la objeción]]="No Cumple",VOZ_WHATSAPP[[#This Row],[Despliegue de Beneficios y/o consecuencias]]="No Cumple"),"Sin Negocio","Negocio")</f>
        <v>Negocio</v>
      </c>
      <c r="U4234" s="1" t="s">
        <v>46</v>
      </c>
      <c r="V4234" s="1" t="s">
        <v>46</v>
      </c>
      <c r="W4234" s="1" t="s">
        <v>46</v>
      </c>
      <c r="X4234" s="12" t="str">
        <f>IF(OR(VOZ_WHATSAPP[[#This Row],[Confirma Valor de pago]]="No Cumple",VOZ_WHATSAPP[[#This Row],[Confirma hora de pago]]="No Cumple",VOZ_WHATSAPP[[#This Row],[Confirma medio de pago]]="No Cumple"),"Sin Cierre","Cierre")</f>
        <v>Cierre</v>
      </c>
      <c r="Y4234" s="1" t="s">
        <v>46</v>
      </c>
      <c r="Z4234" s="1" t="s">
        <v>46</v>
      </c>
      <c r="AA4234" s="1" t="s">
        <v>46</v>
      </c>
      <c r="AB4234" s="1" t="s">
        <v>46</v>
      </c>
      <c r="AC4234" s="11" t="str">
        <f>IF(OR(VOZ_WHATSAPP[[#This Row],[La comunicación es asertiva, con respeto y evita maltrato]]="No Cumple",VOZ_WHATSAPP[[#This Row],[Cumple con las normativas legales]]="No Cumple"),"No Cumple","Cumple")</f>
        <v>Cumple</v>
      </c>
      <c r="AD4234" s="1" t="s">
        <v>46</v>
      </c>
      <c r="AE4234" s="1" t="s">
        <v>3617</v>
      </c>
      <c r="AF4234" s="4">
        <v>0.96</v>
      </c>
      <c r="AG4234" s="4">
        <f>IF(AND(VOZ_WHATSAPP[[#This Row],[Estado Cierre]]="Sin Cierre",VOZ_WHATSAPP[[#This Row],[Nota Negocio]]="Sin Negocio"),VOZ_WHATSAPP[[#This Row],[Nota]]-24%,VOZ_WHATSAPP[[#This Row],[Nota]])</f>
        <v>0.96</v>
      </c>
      <c r="AH4234" s="8">
        <f>IF(VOZ_WHATSAPP[[#This Row],[Estado Legal]]="No Cumple",0,IF(VOZ_WHATSAPP[[#This Row],[Realiza lectura de guion Legal]]="No Cumple",VOZ_WHATSAPP[[#This Row],[Nota 2]]-50%,VOZ_WHATSAPP[[#This Row],[Nota 2]]))</f>
        <v>0.96</v>
      </c>
    </row>
    <row r="4235" spans="1:34" x14ac:dyDescent="0.25">
      <c r="A4235" s="2" t="str">
        <f>VOZ_WHATSAPP[[#This Row],[ID Asesor]]&amp;VOZ_WHATSAPP[[#This Row],[Fecha Monitoreo]]</f>
        <v>345945923</v>
      </c>
      <c r="B4235" s="2">
        <v>45923</v>
      </c>
      <c r="C4235" s="1" t="s">
        <v>126</v>
      </c>
      <c r="D4235" s="1">
        <v>3459</v>
      </c>
      <c r="E4235" s="2">
        <v>45923</v>
      </c>
      <c r="F4235" s="3">
        <v>0.36875000000000002</v>
      </c>
      <c r="G4235" s="1" t="s">
        <v>58</v>
      </c>
      <c r="H4235" s="1" t="s">
        <v>44</v>
      </c>
      <c r="I4235" s="1">
        <v>407</v>
      </c>
      <c r="J4235" s="1">
        <v>3132788502</v>
      </c>
      <c r="K4235" s="1" t="s">
        <v>45</v>
      </c>
      <c r="L4235" s="1" t="s">
        <v>46</v>
      </c>
      <c r="M4235" s="1" t="s">
        <v>46</v>
      </c>
      <c r="N4235" s="1" t="s">
        <v>46</v>
      </c>
      <c r="O4235" s="1" t="s">
        <v>46</v>
      </c>
      <c r="P4235" s="1" t="s">
        <v>46</v>
      </c>
      <c r="Q4235" s="1" t="s">
        <v>46</v>
      </c>
      <c r="R4235" s="1" t="s">
        <v>46</v>
      </c>
      <c r="S4235" s="1" t="s">
        <v>46</v>
      </c>
      <c r="T4235" s="12" t="str">
        <f>IF(OR(VOZ_WHATSAPP[[#This Row],[Brinda argumentos coherentes a la objeción]]="No Cumple",VOZ_WHATSAPP[[#This Row],[Despliegue de Beneficios y/o consecuencias]]="No Cumple"),"Sin Negocio","Negocio")</f>
        <v>Negocio</v>
      </c>
      <c r="U4235" s="1" t="s">
        <v>46</v>
      </c>
      <c r="V4235" s="1" t="s">
        <v>46</v>
      </c>
      <c r="W4235" s="1" t="s">
        <v>46</v>
      </c>
      <c r="X4235" s="12" t="str">
        <f>IF(OR(VOZ_WHATSAPP[[#This Row],[Confirma Valor de pago]]="No Cumple",VOZ_WHATSAPP[[#This Row],[Confirma hora de pago]]="No Cumple",VOZ_WHATSAPP[[#This Row],[Confirma medio de pago]]="No Cumple"),"Sin Cierre","Cierre")</f>
        <v>Cierre</v>
      </c>
      <c r="Y4235" s="1" t="s">
        <v>46</v>
      </c>
      <c r="Z4235" s="1" t="s">
        <v>54</v>
      </c>
      <c r="AA4235" s="1" t="s">
        <v>46</v>
      </c>
      <c r="AB4235" s="1" t="s">
        <v>46</v>
      </c>
      <c r="AC4235" s="11" t="str">
        <f>IF(OR(VOZ_WHATSAPP[[#This Row],[La comunicación es asertiva, con respeto y evita maltrato]]="No Cumple",VOZ_WHATSAPP[[#This Row],[Cumple con las normativas legales]]="No Cumple"),"No Cumple","Cumple")</f>
        <v>Cumple</v>
      </c>
      <c r="AD4235" s="1" t="s">
        <v>46</v>
      </c>
      <c r="AE4235" s="1" t="s">
        <v>3618</v>
      </c>
      <c r="AF4235" s="4">
        <v>0.85</v>
      </c>
      <c r="AG4235" s="4">
        <f>IF(AND(VOZ_WHATSAPP[[#This Row],[Estado Cierre]]="Sin Cierre",VOZ_WHATSAPP[[#This Row],[Nota Negocio]]="Sin Negocio"),VOZ_WHATSAPP[[#This Row],[Nota]]-24%,VOZ_WHATSAPP[[#This Row],[Nota]])</f>
        <v>0.85</v>
      </c>
      <c r="AH4235" s="8">
        <f>IF(VOZ_WHATSAPP[[#This Row],[Estado Legal]]="No Cumple",0,IF(VOZ_WHATSAPP[[#This Row],[Realiza lectura de guion Legal]]="No Cumple",VOZ_WHATSAPP[[#This Row],[Nota 2]]-50%,VOZ_WHATSAPP[[#This Row],[Nota 2]]))</f>
        <v>0.85</v>
      </c>
    </row>
    <row r="4236" spans="1:34" x14ac:dyDescent="0.25">
      <c r="A4236" s="2" t="str">
        <f>VOZ_WHATSAPP[[#This Row],[ID Asesor]]&amp;VOZ_WHATSAPP[[#This Row],[Fecha Monitoreo]]</f>
        <v>389645923</v>
      </c>
      <c r="B4236" s="2">
        <v>45923</v>
      </c>
      <c r="C4236" s="1" t="s">
        <v>42</v>
      </c>
      <c r="D4236" s="1">
        <v>3896</v>
      </c>
      <c r="E4236" s="2">
        <v>45923</v>
      </c>
      <c r="F4236" s="3">
        <v>0.37569444444444444</v>
      </c>
      <c r="G4236" s="1" t="s">
        <v>51</v>
      </c>
      <c r="H4236" s="1" t="s">
        <v>44</v>
      </c>
      <c r="I4236" s="1">
        <v>1439</v>
      </c>
      <c r="J4236" s="1">
        <v>3117941275</v>
      </c>
      <c r="K4236" s="1" t="s">
        <v>45</v>
      </c>
      <c r="L4236" s="1" t="s">
        <v>46</v>
      </c>
      <c r="M4236" s="1" t="s">
        <v>48</v>
      </c>
      <c r="N4236" s="1" t="s">
        <v>46</v>
      </c>
      <c r="O4236" s="1" t="s">
        <v>46</v>
      </c>
      <c r="P4236" s="1" t="s">
        <v>46</v>
      </c>
      <c r="Q4236" s="1" t="s">
        <v>46</v>
      </c>
      <c r="R4236" s="1" t="s">
        <v>46</v>
      </c>
      <c r="S4236" s="1" t="s">
        <v>46</v>
      </c>
      <c r="T4236" s="12" t="str">
        <f>IF(OR(VOZ_WHATSAPP[[#This Row],[Brinda argumentos coherentes a la objeción]]="No Cumple",VOZ_WHATSAPP[[#This Row],[Despliegue de Beneficios y/o consecuencias]]="No Cumple"),"Sin Negocio","Negocio")</f>
        <v>Negocio</v>
      </c>
      <c r="U4236" s="1" t="s">
        <v>48</v>
      </c>
      <c r="V4236" s="1" t="s">
        <v>48</v>
      </c>
      <c r="W4236" s="1" t="s">
        <v>48</v>
      </c>
      <c r="X4236" s="12" t="str">
        <f>IF(OR(VOZ_WHATSAPP[[#This Row],[Confirma Valor de pago]]="No Cumple",VOZ_WHATSAPP[[#This Row],[Confirma hora de pago]]="No Cumple",VOZ_WHATSAPP[[#This Row],[Confirma medio de pago]]="No Cumple"),"Sin Cierre","Cierre")</f>
        <v>Cierre</v>
      </c>
      <c r="Y4236" s="1" t="s">
        <v>46</v>
      </c>
      <c r="Z4236" s="1" t="s">
        <v>46</v>
      </c>
      <c r="AA4236" s="1" t="s">
        <v>46</v>
      </c>
      <c r="AB4236" s="1" t="s">
        <v>46</v>
      </c>
      <c r="AC4236" s="11" t="str">
        <f>IF(OR(VOZ_WHATSAPP[[#This Row],[La comunicación es asertiva, con respeto y evita maltrato]]="No Cumple",VOZ_WHATSAPP[[#This Row],[Cumple con las normativas legales]]="No Cumple"),"No Cumple","Cumple")</f>
        <v>Cumple</v>
      </c>
      <c r="AD4236" s="1" t="s">
        <v>46</v>
      </c>
      <c r="AE4236" s="1" t="s">
        <v>101</v>
      </c>
      <c r="AF4236" s="4">
        <v>1</v>
      </c>
      <c r="AG4236" s="4">
        <f>IF(AND(VOZ_WHATSAPP[[#This Row],[Estado Cierre]]="Sin Cierre",VOZ_WHATSAPP[[#This Row],[Nota Negocio]]="Sin Negocio"),VOZ_WHATSAPP[[#This Row],[Nota]]-24%,VOZ_WHATSAPP[[#This Row],[Nota]])</f>
        <v>1</v>
      </c>
      <c r="AH4236" s="8">
        <f>IF(VOZ_WHATSAPP[[#This Row],[Estado Legal]]="No Cumple",0,IF(VOZ_WHATSAPP[[#This Row],[Realiza lectura de guion Legal]]="No Cumple",VOZ_WHATSAPP[[#This Row],[Nota 2]]-50%,VOZ_WHATSAPP[[#This Row],[Nota 2]]))</f>
        <v>1</v>
      </c>
    </row>
    <row r="4237" spans="1:34" x14ac:dyDescent="0.25">
      <c r="A4237" s="2" t="str">
        <f>VOZ_WHATSAPP[[#This Row],[ID Asesor]]&amp;VOZ_WHATSAPP[[#This Row],[Fecha Monitoreo]]</f>
        <v>377145923</v>
      </c>
      <c r="B4237" s="2">
        <v>45923</v>
      </c>
      <c r="C4237" s="1" t="s">
        <v>696</v>
      </c>
      <c r="D4237" s="1">
        <v>3771</v>
      </c>
      <c r="E4237" s="2">
        <v>45923</v>
      </c>
      <c r="F4237" s="3">
        <v>0.3923611111111111</v>
      </c>
      <c r="G4237" s="1" t="s">
        <v>58</v>
      </c>
      <c r="H4237" s="1" t="s">
        <v>44</v>
      </c>
      <c r="I4237" s="1">
        <v>581</v>
      </c>
      <c r="J4237" s="1">
        <v>3007866079</v>
      </c>
      <c r="K4237" s="1" t="s">
        <v>45</v>
      </c>
      <c r="L4237" s="1" t="s">
        <v>47</v>
      </c>
      <c r="M4237" s="1" t="s">
        <v>46</v>
      </c>
      <c r="N4237" s="1" t="s">
        <v>46</v>
      </c>
      <c r="O4237" s="1" t="s">
        <v>46</v>
      </c>
      <c r="P4237" s="1" t="s">
        <v>46</v>
      </c>
      <c r="Q4237" s="1" t="s">
        <v>46</v>
      </c>
      <c r="R4237" s="1" t="s">
        <v>46</v>
      </c>
      <c r="S4237" s="1" t="s">
        <v>47</v>
      </c>
      <c r="T4237" s="12" t="str">
        <f>IF(OR(VOZ_WHATSAPP[[#This Row],[Brinda argumentos coherentes a la objeción]]="No Cumple",VOZ_WHATSAPP[[#This Row],[Despliegue de Beneficios y/o consecuencias]]="No Cumple"),"Sin Negocio","Negocio")</f>
        <v>Sin Negocio</v>
      </c>
      <c r="U4237" s="1" t="s">
        <v>46</v>
      </c>
      <c r="V4237" s="1" t="s">
        <v>46</v>
      </c>
      <c r="W4237" s="1" t="s">
        <v>46</v>
      </c>
      <c r="X4237" s="12" t="str">
        <f>IF(OR(VOZ_WHATSAPP[[#This Row],[Confirma Valor de pago]]="No Cumple",VOZ_WHATSAPP[[#This Row],[Confirma hora de pago]]="No Cumple",VOZ_WHATSAPP[[#This Row],[Confirma medio de pago]]="No Cumple"),"Sin Cierre","Cierre")</f>
        <v>Cierre</v>
      </c>
      <c r="Y4237" s="1" t="s">
        <v>46</v>
      </c>
      <c r="Z4237" s="1" t="s">
        <v>46</v>
      </c>
      <c r="AA4237" s="1" t="s">
        <v>46</v>
      </c>
      <c r="AB4237" s="1" t="s">
        <v>46</v>
      </c>
      <c r="AC4237" s="11" t="str">
        <f>IF(OR(VOZ_WHATSAPP[[#This Row],[La comunicación es asertiva, con respeto y evita maltrato]]="No Cumple",VOZ_WHATSAPP[[#This Row],[Cumple con las normativas legales]]="No Cumple"),"No Cumple","Cumple")</f>
        <v>Cumple</v>
      </c>
      <c r="AD4237" s="1" t="s">
        <v>46</v>
      </c>
      <c r="AE4237" s="1" t="s">
        <v>3619</v>
      </c>
      <c r="AF4237" s="4">
        <v>0.86</v>
      </c>
      <c r="AG4237" s="4">
        <f>IF(AND(VOZ_WHATSAPP[[#This Row],[Estado Cierre]]="Sin Cierre",VOZ_WHATSAPP[[#This Row],[Nota Negocio]]="Sin Negocio"),VOZ_WHATSAPP[[#This Row],[Nota]]-24%,VOZ_WHATSAPP[[#This Row],[Nota]])</f>
        <v>0.86</v>
      </c>
      <c r="AH4237" s="8">
        <f>IF(VOZ_WHATSAPP[[#This Row],[Estado Legal]]="No Cumple",0,IF(VOZ_WHATSAPP[[#This Row],[Realiza lectura de guion Legal]]="No Cumple",VOZ_WHATSAPP[[#This Row],[Nota 2]]-50%,VOZ_WHATSAPP[[#This Row],[Nota 2]]))</f>
        <v>0.86</v>
      </c>
    </row>
    <row r="4238" spans="1:34" x14ac:dyDescent="0.25">
      <c r="A4238" s="2" t="str">
        <f>VOZ_WHATSAPP[[#This Row],[ID Asesor]]&amp;VOZ_WHATSAPP[[#This Row],[Fecha Monitoreo]]</f>
        <v>367345923</v>
      </c>
      <c r="B4238" s="2">
        <v>45923</v>
      </c>
      <c r="C4238" s="1" t="s">
        <v>42</v>
      </c>
      <c r="D4238" s="1">
        <v>3673</v>
      </c>
      <c r="E4238" s="2">
        <v>45923</v>
      </c>
      <c r="F4238" s="3">
        <v>0.38958333333333334</v>
      </c>
      <c r="G4238" s="1" t="s">
        <v>51</v>
      </c>
      <c r="H4238" s="1" t="s">
        <v>44</v>
      </c>
      <c r="I4238" s="1">
        <v>1381</v>
      </c>
      <c r="J4238" s="1">
        <v>3228803900</v>
      </c>
      <c r="K4238" s="1" t="s">
        <v>45</v>
      </c>
      <c r="L4238" s="1" t="s">
        <v>47</v>
      </c>
      <c r="M4238" s="1" t="s">
        <v>46</v>
      </c>
      <c r="N4238" s="1" t="s">
        <v>46</v>
      </c>
      <c r="O4238" s="1" t="s">
        <v>46</v>
      </c>
      <c r="P4238" s="1" t="s">
        <v>46</v>
      </c>
      <c r="Q4238" s="1" t="s">
        <v>46</v>
      </c>
      <c r="R4238" s="1" t="s">
        <v>47</v>
      </c>
      <c r="S4238" s="1" t="s">
        <v>46</v>
      </c>
      <c r="T4238" s="12" t="str">
        <f>IF(OR(VOZ_WHATSAPP[[#This Row],[Brinda argumentos coherentes a la objeción]]="No Cumple",VOZ_WHATSAPP[[#This Row],[Despliegue de Beneficios y/o consecuencias]]="No Cumple"),"Sin Negocio","Negocio")</f>
        <v>Sin Negocio</v>
      </c>
      <c r="U4238" s="1" t="s">
        <v>48</v>
      </c>
      <c r="V4238" s="1" t="s">
        <v>48</v>
      </c>
      <c r="W4238" s="1" t="s">
        <v>48</v>
      </c>
      <c r="X4238" s="12" t="str">
        <f>IF(OR(VOZ_WHATSAPP[[#This Row],[Confirma Valor de pago]]="No Cumple",VOZ_WHATSAPP[[#This Row],[Confirma hora de pago]]="No Cumple",VOZ_WHATSAPP[[#This Row],[Confirma medio de pago]]="No Cumple"),"Sin Cierre","Cierre")</f>
        <v>Cierre</v>
      </c>
      <c r="Y4238" s="1" t="s">
        <v>46</v>
      </c>
      <c r="Z4238" s="1" t="s">
        <v>46</v>
      </c>
      <c r="AA4238" s="1" t="s">
        <v>46</v>
      </c>
      <c r="AB4238" s="1" t="s">
        <v>46</v>
      </c>
      <c r="AC4238" s="11" t="str">
        <f>IF(OR(VOZ_WHATSAPP[[#This Row],[La comunicación es asertiva, con respeto y evita maltrato]]="No Cumple",VOZ_WHATSAPP[[#This Row],[Cumple con las normativas legales]]="No Cumple"),"No Cumple","Cumple")</f>
        <v>Cumple</v>
      </c>
      <c r="AD4238" s="1" t="s">
        <v>46</v>
      </c>
      <c r="AE4238" s="1" t="s">
        <v>3620</v>
      </c>
      <c r="AF4238" s="4">
        <v>0.86</v>
      </c>
      <c r="AG4238" s="4">
        <f>IF(AND(VOZ_WHATSAPP[[#This Row],[Estado Cierre]]="Sin Cierre",VOZ_WHATSAPP[[#This Row],[Nota Negocio]]="Sin Negocio"),VOZ_WHATSAPP[[#This Row],[Nota]]-24%,VOZ_WHATSAPP[[#This Row],[Nota]])</f>
        <v>0.86</v>
      </c>
      <c r="AH4238" s="8">
        <f>IF(VOZ_WHATSAPP[[#This Row],[Estado Legal]]="No Cumple",0,IF(VOZ_WHATSAPP[[#This Row],[Realiza lectura de guion Legal]]="No Cumple",VOZ_WHATSAPP[[#This Row],[Nota 2]]-50%,VOZ_WHATSAPP[[#This Row],[Nota 2]]))</f>
        <v>0.86</v>
      </c>
    </row>
    <row r="4239" spans="1:34" x14ac:dyDescent="0.25">
      <c r="A4239" s="2" t="str">
        <f>VOZ_WHATSAPP[[#This Row],[ID Asesor]]&amp;VOZ_WHATSAPP[[#This Row],[Fecha Monitoreo]]</f>
        <v>406645923</v>
      </c>
      <c r="B4239" s="2">
        <v>45923</v>
      </c>
      <c r="C4239" s="1" t="s">
        <v>42</v>
      </c>
      <c r="D4239" s="1">
        <v>4066</v>
      </c>
      <c r="E4239" s="2">
        <v>45923</v>
      </c>
      <c r="F4239" s="3">
        <v>0.40277777777777779</v>
      </c>
      <c r="G4239" s="1" t="s">
        <v>51</v>
      </c>
      <c r="H4239" s="1" t="s">
        <v>44</v>
      </c>
      <c r="I4239" s="1">
        <v>1473</v>
      </c>
      <c r="J4239" s="1">
        <v>3185088046</v>
      </c>
      <c r="K4239" s="1" t="s">
        <v>45</v>
      </c>
      <c r="L4239" s="1" t="s">
        <v>46</v>
      </c>
      <c r="M4239" s="1" t="s">
        <v>47</v>
      </c>
      <c r="N4239" s="1" t="s">
        <v>46</v>
      </c>
      <c r="O4239" s="1" t="s">
        <v>46</v>
      </c>
      <c r="P4239" s="1" t="s">
        <v>46</v>
      </c>
      <c r="Q4239" s="1" t="s">
        <v>46</v>
      </c>
      <c r="R4239" s="1" t="s">
        <v>46</v>
      </c>
      <c r="S4239" s="1" t="s">
        <v>46</v>
      </c>
      <c r="T4239" s="12" t="str">
        <f>IF(OR(VOZ_WHATSAPP[[#This Row],[Brinda argumentos coherentes a la objeción]]="No Cumple",VOZ_WHATSAPP[[#This Row],[Despliegue de Beneficios y/o consecuencias]]="No Cumple"),"Sin Negocio","Negocio")</f>
        <v>Negocio</v>
      </c>
      <c r="U4239" s="1" t="s">
        <v>48</v>
      </c>
      <c r="V4239" s="1" t="s">
        <v>48</v>
      </c>
      <c r="W4239" s="1" t="s">
        <v>48</v>
      </c>
      <c r="X4239" s="12" t="str">
        <f>IF(OR(VOZ_WHATSAPP[[#This Row],[Confirma Valor de pago]]="No Cumple",VOZ_WHATSAPP[[#This Row],[Confirma hora de pago]]="No Cumple",VOZ_WHATSAPP[[#This Row],[Confirma medio de pago]]="No Cumple"),"Sin Cierre","Cierre")</f>
        <v>Cierre</v>
      </c>
      <c r="Y4239" s="1" t="s">
        <v>46</v>
      </c>
      <c r="Z4239" s="1" t="s">
        <v>46</v>
      </c>
      <c r="AA4239" s="1" t="s">
        <v>46</v>
      </c>
      <c r="AB4239" s="1" t="s">
        <v>46</v>
      </c>
      <c r="AC4239" s="11" t="str">
        <f>IF(OR(VOZ_WHATSAPP[[#This Row],[La comunicación es asertiva, con respeto y evita maltrato]]="No Cumple",VOZ_WHATSAPP[[#This Row],[Cumple con las normativas legales]]="No Cumple"),"No Cumple","Cumple")</f>
        <v>Cumple</v>
      </c>
      <c r="AD4239" s="1" t="s">
        <v>46</v>
      </c>
      <c r="AE4239" s="1" t="s">
        <v>3621</v>
      </c>
      <c r="AF4239" s="4">
        <v>0.96</v>
      </c>
      <c r="AG4239" s="4">
        <f>IF(AND(VOZ_WHATSAPP[[#This Row],[Estado Cierre]]="Sin Cierre",VOZ_WHATSAPP[[#This Row],[Nota Negocio]]="Sin Negocio"),VOZ_WHATSAPP[[#This Row],[Nota]]-24%,VOZ_WHATSAPP[[#This Row],[Nota]])</f>
        <v>0.96</v>
      </c>
      <c r="AH4239" s="8">
        <f>IF(VOZ_WHATSAPP[[#This Row],[Estado Legal]]="No Cumple",0,IF(VOZ_WHATSAPP[[#This Row],[Realiza lectura de guion Legal]]="No Cumple",VOZ_WHATSAPP[[#This Row],[Nota 2]]-50%,VOZ_WHATSAPP[[#This Row],[Nota 2]]))</f>
        <v>0.96</v>
      </c>
    </row>
    <row r="4240" spans="1:34" x14ac:dyDescent="0.25">
      <c r="A4240" s="2" t="str">
        <f>VOZ_WHATSAPP[[#This Row],[ID Asesor]]&amp;VOZ_WHATSAPP[[#This Row],[Fecha Monitoreo]]</f>
        <v>374845923</v>
      </c>
      <c r="B4240" s="2">
        <v>45923</v>
      </c>
      <c r="C4240" s="1" t="s">
        <v>126</v>
      </c>
      <c r="D4240" s="1">
        <v>3748</v>
      </c>
      <c r="E4240" s="2">
        <v>45923</v>
      </c>
      <c r="F4240" s="3">
        <v>0.43333333333333335</v>
      </c>
      <c r="G4240" s="1" t="s">
        <v>58</v>
      </c>
      <c r="H4240" s="1" t="s">
        <v>44</v>
      </c>
      <c r="I4240" s="1">
        <v>494</v>
      </c>
      <c r="J4240" s="1">
        <v>3178812444</v>
      </c>
      <c r="K4240" s="1" t="s">
        <v>45</v>
      </c>
      <c r="L4240" s="1" t="s">
        <v>46</v>
      </c>
      <c r="M4240" s="1" t="s">
        <v>46</v>
      </c>
      <c r="N4240" s="1" t="s">
        <v>46</v>
      </c>
      <c r="O4240" s="1" t="s">
        <v>46</v>
      </c>
      <c r="P4240" s="1" t="s">
        <v>46</v>
      </c>
      <c r="Q4240" s="1" t="s">
        <v>46</v>
      </c>
      <c r="R4240" s="1" t="s">
        <v>46</v>
      </c>
      <c r="S4240" s="1" t="s">
        <v>46</v>
      </c>
      <c r="T4240" s="12" t="str">
        <f>IF(OR(VOZ_WHATSAPP[[#This Row],[Brinda argumentos coherentes a la objeción]]="No Cumple",VOZ_WHATSAPP[[#This Row],[Despliegue de Beneficios y/o consecuencias]]="No Cumple"),"Sin Negocio","Negocio")</f>
        <v>Negocio</v>
      </c>
      <c r="U4240" s="1" t="s">
        <v>48</v>
      </c>
      <c r="V4240" s="1" t="s">
        <v>48</v>
      </c>
      <c r="W4240" s="1" t="s">
        <v>48</v>
      </c>
      <c r="X4240" s="12" t="str">
        <f>IF(OR(VOZ_WHATSAPP[[#This Row],[Confirma Valor de pago]]="No Cumple",VOZ_WHATSAPP[[#This Row],[Confirma hora de pago]]="No Cumple",VOZ_WHATSAPP[[#This Row],[Confirma medio de pago]]="No Cumple"),"Sin Cierre","Cierre")</f>
        <v>Cierre</v>
      </c>
      <c r="Y4240" s="1" t="s">
        <v>46</v>
      </c>
      <c r="Z4240" s="1" t="s">
        <v>46</v>
      </c>
      <c r="AA4240" s="1" t="s">
        <v>46</v>
      </c>
      <c r="AB4240" s="1" t="s">
        <v>46</v>
      </c>
      <c r="AC4240" s="11" t="str">
        <f>IF(OR(VOZ_WHATSAPP[[#This Row],[La comunicación es asertiva, con respeto y evita maltrato]]="No Cumple",VOZ_WHATSAPP[[#This Row],[Cumple con las normativas legales]]="No Cumple"),"No Cumple","Cumple")</f>
        <v>Cumple</v>
      </c>
      <c r="AD4240" s="1" t="s">
        <v>46</v>
      </c>
      <c r="AE4240" s="1" t="s">
        <v>131</v>
      </c>
      <c r="AF4240" s="4">
        <v>1</v>
      </c>
      <c r="AG4240" s="4">
        <f>IF(AND(VOZ_WHATSAPP[[#This Row],[Estado Cierre]]="Sin Cierre",VOZ_WHATSAPP[[#This Row],[Nota Negocio]]="Sin Negocio"),VOZ_WHATSAPP[[#This Row],[Nota]]-24%,VOZ_WHATSAPP[[#This Row],[Nota]])</f>
        <v>1</v>
      </c>
      <c r="AH4240" s="8">
        <f>IF(VOZ_WHATSAPP[[#This Row],[Estado Legal]]="No Cumple",0,IF(VOZ_WHATSAPP[[#This Row],[Realiza lectura de guion Legal]]="No Cumple",VOZ_WHATSAPP[[#This Row],[Nota 2]]-50%,VOZ_WHATSAPP[[#This Row],[Nota 2]]))</f>
        <v>1</v>
      </c>
    </row>
    <row r="4241" spans="1:34" x14ac:dyDescent="0.25">
      <c r="A4241" s="2" t="str">
        <f>VOZ_WHATSAPP[[#This Row],[ID Asesor]]&amp;VOZ_WHATSAPP[[#This Row],[Fecha Monitoreo]]</f>
        <v>335445923</v>
      </c>
      <c r="B4241" s="2">
        <v>45923</v>
      </c>
      <c r="C4241" s="1" t="s">
        <v>126</v>
      </c>
      <c r="D4241" s="1">
        <v>3354</v>
      </c>
      <c r="E4241" s="2">
        <v>45923</v>
      </c>
      <c r="F4241" s="3">
        <v>0.43194444444444446</v>
      </c>
      <c r="G4241" s="1" t="s">
        <v>58</v>
      </c>
      <c r="H4241" s="1" t="s">
        <v>44</v>
      </c>
      <c r="I4241" s="1">
        <v>425</v>
      </c>
      <c r="J4241" s="1">
        <v>3195133957</v>
      </c>
      <c r="K4241" s="1" t="s">
        <v>45</v>
      </c>
      <c r="L4241" s="1" t="s">
        <v>46</v>
      </c>
      <c r="M4241" s="1" t="s">
        <v>46</v>
      </c>
      <c r="N4241" s="1" t="s">
        <v>46</v>
      </c>
      <c r="O4241" s="1" t="s">
        <v>46</v>
      </c>
      <c r="P4241" s="1" t="s">
        <v>46</v>
      </c>
      <c r="Q4241" s="1" t="s">
        <v>46</v>
      </c>
      <c r="R4241" s="1" t="s">
        <v>46</v>
      </c>
      <c r="S4241" s="1" t="s">
        <v>46</v>
      </c>
      <c r="T4241" s="12" t="str">
        <f>IF(OR(VOZ_WHATSAPP[[#This Row],[Brinda argumentos coherentes a la objeción]]="No Cumple",VOZ_WHATSAPP[[#This Row],[Despliegue de Beneficios y/o consecuencias]]="No Cumple"),"Sin Negocio","Negocio")</f>
        <v>Negocio</v>
      </c>
      <c r="U4241" s="1" t="s">
        <v>46</v>
      </c>
      <c r="V4241" s="1" t="s">
        <v>46</v>
      </c>
      <c r="W4241" s="1" t="s">
        <v>46</v>
      </c>
      <c r="X4241" s="12" t="str">
        <f>IF(OR(VOZ_WHATSAPP[[#This Row],[Confirma Valor de pago]]="No Cumple",VOZ_WHATSAPP[[#This Row],[Confirma hora de pago]]="No Cumple",VOZ_WHATSAPP[[#This Row],[Confirma medio de pago]]="No Cumple"),"Sin Cierre","Cierre")</f>
        <v>Cierre</v>
      </c>
      <c r="Y4241" s="1" t="s">
        <v>46</v>
      </c>
      <c r="Z4241" s="1" t="s">
        <v>54</v>
      </c>
      <c r="AA4241" s="1" t="s">
        <v>46</v>
      </c>
      <c r="AB4241" s="1" t="s">
        <v>46</v>
      </c>
      <c r="AC4241" s="11" t="str">
        <f>IF(OR(VOZ_WHATSAPP[[#This Row],[La comunicación es asertiva, con respeto y evita maltrato]]="No Cumple",VOZ_WHATSAPP[[#This Row],[Cumple con las normativas legales]]="No Cumple"),"No Cumple","Cumple")</f>
        <v>Cumple</v>
      </c>
      <c r="AD4241" s="1" t="s">
        <v>46</v>
      </c>
      <c r="AE4241" s="1" t="s">
        <v>3622</v>
      </c>
      <c r="AF4241" s="4">
        <v>0.85</v>
      </c>
      <c r="AG4241" s="4">
        <f>IF(AND(VOZ_WHATSAPP[[#This Row],[Estado Cierre]]="Sin Cierre",VOZ_WHATSAPP[[#This Row],[Nota Negocio]]="Sin Negocio"),VOZ_WHATSAPP[[#This Row],[Nota]]-24%,VOZ_WHATSAPP[[#This Row],[Nota]])</f>
        <v>0.85</v>
      </c>
      <c r="AH4241" s="8">
        <f>IF(VOZ_WHATSAPP[[#This Row],[Estado Legal]]="No Cumple",0,IF(VOZ_WHATSAPP[[#This Row],[Realiza lectura de guion Legal]]="No Cumple",VOZ_WHATSAPP[[#This Row],[Nota 2]]-50%,VOZ_WHATSAPP[[#This Row],[Nota 2]]))</f>
        <v>0.85</v>
      </c>
    </row>
    <row r="4242" spans="1:34" x14ac:dyDescent="0.25">
      <c r="A4242" s="2" t="str">
        <f>VOZ_WHATSAPP[[#This Row],[ID Asesor]]&amp;VOZ_WHATSAPP[[#This Row],[Fecha Monitoreo]]</f>
        <v>368645923</v>
      </c>
      <c r="B4242" s="2">
        <v>45923</v>
      </c>
      <c r="C4242" s="1" t="s">
        <v>42</v>
      </c>
      <c r="D4242" s="1">
        <v>3686</v>
      </c>
      <c r="E4242" s="2">
        <v>45923</v>
      </c>
      <c r="F4242" s="3">
        <v>0.37986111111111109</v>
      </c>
      <c r="G4242" s="1" t="s">
        <v>51</v>
      </c>
      <c r="H4242" s="1" t="s">
        <v>44</v>
      </c>
      <c r="I4242" s="1">
        <v>1397</v>
      </c>
      <c r="J4242" s="1">
        <v>3144369032</v>
      </c>
      <c r="K4242" s="1" t="s">
        <v>45</v>
      </c>
      <c r="L4242" s="1" t="s">
        <v>47</v>
      </c>
      <c r="M4242" s="1" t="s">
        <v>46</v>
      </c>
      <c r="N4242" s="1" t="s">
        <v>47</v>
      </c>
      <c r="O4242" s="1" t="s">
        <v>54</v>
      </c>
      <c r="P4242" s="1" t="s">
        <v>54</v>
      </c>
      <c r="Q4242" s="1" t="s">
        <v>46</v>
      </c>
      <c r="R4242" s="1" t="s">
        <v>47</v>
      </c>
      <c r="S4242" s="1" t="s">
        <v>47</v>
      </c>
      <c r="T4242" s="12" t="str">
        <f>IF(OR(VOZ_WHATSAPP[[#This Row],[Brinda argumentos coherentes a la objeción]]="No Cumple",VOZ_WHATSAPP[[#This Row],[Despliegue de Beneficios y/o consecuencias]]="No Cumple"),"Sin Negocio","Negocio")</f>
        <v>Sin Negocio</v>
      </c>
      <c r="U4242" s="1" t="s">
        <v>48</v>
      </c>
      <c r="V4242" s="1" t="s">
        <v>48</v>
      </c>
      <c r="W4242" s="1" t="s">
        <v>48</v>
      </c>
      <c r="X4242" s="12" t="str">
        <f>IF(OR(VOZ_WHATSAPP[[#This Row],[Confirma Valor de pago]]="No Cumple",VOZ_WHATSAPP[[#This Row],[Confirma hora de pago]]="No Cumple",VOZ_WHATSAPP[[#This Row],[Confirma medio de pago]]="No Cumple"),"Sin Cierre","Cierre")</f>
        <v>Cierre</v>
      </c>
      <c r="Y4242" s="1" t="s">
        <v>46</v>
      </c>
      <c r="Z4242" s="1" t="s">
        <v>46</v>
      </c>
      <c r="AA4242" s="1" t="s">
        <v>46</v>
      </c>
      <c r="AB4242" s="1" t="s">
        <v>46</v>
      </c>
      <c r="AC4242" s="11" t="str">
        <f>IF(OR(VOZ_WHATSAPP[[#This Row],[La comunicación es asertiva, con respeto y evita maltrato]]="No Cumple",VOZ_WHATSAPP[[#This Row],[Cumple con las normativas legales]]="No Cumple"),"No Cumple","Cumple")</f>
        <v>Cumple</v>
      </c>
      <c r="AD4242" s="1" t="s">
        <v>46</v>
      </c>
      <c r="AE4242" s="1" t="s">
        <v>3623</v>
      </c>
      <c r="AF4242" s="4">
        <v>0.61</v>
      </c>
      <c r="AG4242" s="4">
        <f>IF(AND(VOZ_WHATSAPP[[#This Row],[Estado Cierre]]="Sin Cierre",VOZ_WHATSAPP[[#This Row],[Nota Negocio]]="Sin Negocio"),VOZ_WHATSAPP[[#This Row],[Nota]]-24%,VOZ_WHATSAPP[[#This Row],[Nota]])</f>
        <v>0.61</v>
      </c>
      <c r="AH4242" s="8">
        <f>IF(VOZ_WHATSAPP[[#This Row],[Estado Legal]]="No Cumple",0,IF(VOZ_WHATSAPP[[#This Row],[Realiza lectura de guion Legal]]="No Cumple",VOZ_WHATSAPP[[#This Row],[Nota 2]]-50%,VOZ_WHATSAPP[[#This Row],[Nota 2]]))</f>
        <v>0.61</v>
      </c>
    </row>
    <row r="4243" spans="1:34" x14ac:dyDescent="0.25">
      <c r="A4243" s="2" t="str">
        <f>VOZ_WHATSAPP[[#This Row],[ID Asesor]]&amp;VOZ_WHATSAPP[[#This Row],[Fecha Monitoreo]]</f>
        <v>301145923</v>
      </c>
      <c r="B4243" s="2">
        <v>45923</v>
      </c>
      <c r="C4243" s="1" t="s">
        <v>42</v>
      </c>
      <c r="D4243" s="1">
        <v>3011</v>
      </c>
      <c r="E4243" s="2">
        <v>45923</v>
      </c>
      <c r="F4243" s="3">
        <v>0.43263888888888891</v>
      </c>
      <c r="G4243" s="1" t="s">
        <v>51</v>
      </c>
      <c r="H4243" s="1" t="s">
        <v>44</v>
      </c>
      <c r="I4243" s="1">
        <v>11009582</v>
      </c>
      <c r="J4243" s="1">
        <v>3143060678</v>
      </c>
      <c r="K4243" s="1" t="s">
        <v>49</v>
      </c>
      <c r="L4243" s="1" t="s">
        <v>46</v>
      </c>
      <c r="M4243" s="1" t="s">
        <v>46</v>
      </c>
      <c r="N4243" s="1" t="s">
        <v>46</v>
      </c>
      <c r="O4243" s="1" t="s">
        <v>46</v>
      </c>
      <c r="P4243" s="1" t="s">
        <v>54</v>
      </c>
      <c r="Q4243" s="1" t="s">
        <v>46</v>
      </c>
      <c r="R4243" s="1" t="s">
        <v>46</v>
      </c>
      <c r="S4243" s="1" t="s">
        <v>46</v>
      </c>
      <c r="T4243" s="12" t="str">
        <f>IF(OR(VOZ_WHATSAPP[[#This Row],[Brinda argumentos coherentes a la objeción]]="No Cumple",VOZ_WHATSAPP[[#This Row],[Despliegue de Beneficios y/o consecuencias]]="No Cumple"),"Sin Negocio","Negocio")</f>
        <v>Negocio</v>
      </c>
      <c r="U4243" s="1" t="s">
        <v>46</v>
      </c>
      <c r="V4243" s="1" t="s">
        <v>46</v>
      </c>
      <c r="W4243" s="1" t="s">
        <v>46</v>
      </c>
      <c r="X4243" s="12" t="str">
        <f>IF(OR(VOZ_WHATSAPP[[#This Row],[Confirma Valor de pago]]="No Cumple",VOZ_WHATSAPP[[#This Row],[Confirma hora de pago]]="No Cumple",VOZ_WHATSAPP[[#This Row],[Confirma medio de pago]]="No Cumple"),"Sin Cierre","Cierre")</f>
        <v>Cierre</v>
      </c>
      <c r="Y4243" s="1" t="s">
        <v>46</v>
      </c>
      <c r="Z4243" s="1" t="s">
        <v>54</v>
      </c>
      <c r="AA4243" s="1" t="s">
        <v>46</v>
      </c>
      <c r="AB4243" s="1" t="s">
        <v>46</v>
      </c>
      <c r="AC4243" s="11" t="str">
        <f>IF(OR(VOZ_WHATSAPP[[#This Row],[La comunicación es asertiva, con respeto y evita maltrato]]="No Cumple",VOZ_WHATSAPP[[#This Row],[Cumple con las normativas legales]]="No Cumple"),"No Cumple","Cumple")</f>
        <v>Cumple</v>
      </c>
      <c r="AD4243" s="1" t="s">
        <v>46</v>
      </c>
      <c r="AE4243" s="1" t="s">
        <v>3624</v>
      </c>
      <c r="AF4243" s="4">
        <v>0.8</v>
      </c>
      <c r="AG4243" s="4">
        <f>IF(AND(VOZ_WHATSAPP[[#This Row],[Estado Cierre]]="Sin Cierre",VOZ_WHATSAPP[[#This Row],[Nota Negocio]]="Sin Negocio"),VOZ_WHATSAPP[[#This Row],[Nota]]-24%,VOZ_WHATSAPP[[#This Row],[Nota]])</f>
        <v>0.8</v>
      </c>
      <c r="AH4243" s="8">
        <f>IF(VOZ_WHATSAPP[[#This Row],[Estado Legal]]="No Cumple",0,IF(VOZ_WHATSAPP[[#This Row],[Realiza lectura de guion Legal]]="No Cumple",VOZ_WHATSAPP[[#This Row],[Nota 2]]-50%,VOZ_WHATSAPP[[#This Row],[Nota 2]]))</f>
        <v>0.8</v>
      </c>
    </row>
    <row r="4244" spans="1:34" x14ac:dyDescent="0.25">
      <c r="A4244" s="2" t="str">
        <f>VOZ_WHATSAPP[[#This Row],[ID Asesor]]&amp;VOZ_WHATSAPP[[#This Row],[Fecha Monitoreo]]</f>
        <v>409145923</v>
      </c>
      <c r="B4244" s="2">
        <v>45923</v>
      </c>
      <c r="C4244" s="1" t="s">
        <v>696</v>
      </c>
      <c r="D4244" s="1">
        <v>4091</v>
      </c>
      <c r="E4244" s="2">
        <v>45923</v>
      </c>
      <c r="F4244" s="3">
        <v>0.42430555555555555</v>
      </c>
      <c r="G4244" s="1" t="s">
        <v>58</v>
      </c>
      <c r="H4244" s="1" t="s">
        <v>44</v>
      </c>
      <c r="I4244" s="1">
        <v>626</v>
      </c>
      <c r="J4244" s="1">
        <v>3214222281</v>
      </c>
      <c r="K4244" s="1" t="s">
        <v>45</v>
      </c>
      <c r="L4244" s="1" t="s">
        <v>46</v>
      </c>
      <c r="M4244" s="1" t="s">
        <v>46</v>
      </c>
      <c r="N4244" s="1" t="s">
        <v>46</v>
      </c>
      <c r="O4244" s="1" t="s">
        <v>46</v>
      </c>
      <c r="P4244" s="1" t="s">
        <v>46</v>
      </c>
      <c r="Q4244" s="1" t="s">
        <v>48</v>
      </c>
      <c r="R4244" s="1" t="s">
        <v>48</v>
      </c>
      <c r="S4244" s="1" t="s">
        <v>47</v>
      </c>
      <c r="T4244" s="12" t="str">
        <f>IF(OR(VOZ_WHATSAPP[[#This Row],[Brinda argumentos coherentes a la objeción]]="No Cumple",VOZ_WHATSAPP[[#This Row],[Despliegue de Beneficios y/o consecuencias]]="No Cumple"),"Sin Negocio","Negocio")</f>
        <v>Sin Negocio</v>
      </c>
      <c r="U4244" s="1" t="s">
        <v>46</v>
      </c>
      <c r="V4244" s="1" t="s">
        <v>46</v>
      </c>
      <c r="W4244" s="1" t="s">
        <v>46</v>
      </c>
      <c r="X4244" s="12" t="str">
        <f>IF(OR(VOZ_WHATSAPP[[#This Row],[Confirma Valor de pago]]="No Cumple",VOZ_WHATSAPP[[#This Row],[Confirma hora de pago]]="No Cumple",VOZ_WHATSAPP[[#This Row],[Confirma medio de pago]]="No Cumple"),"Sin Cierre","Cierre")</f>
        <v>Cierre</v>
      </c>
      <c r="Y4244" s="1" t="s">
        <v>46</v>
      </c>
      <c r="Z4244" s="1" t="s">
        <v>54</v>
      </c>
      <c r="AA4244" s="1" t="s">
        <v>46</v>
      </c>
      <c r="AB4244" s="1" t="s">
        <v>46</v>
      </c>
      <c r="AC4244" s="11" t="str">
        <f>IF(OR(VOZ_WHATSAPP[[#This Row],[La comunicación es asertiva, con respeto y evita maltrato]]="No Cumple",VOZ_WHATSAPP[[#This Row],[Cumple con las normativas legales]]="No Cumple"),"No Cumple","Cumple")</f>
        <v>Cumple</v>
      </c>
      <c r="AD4244" s="1" t="s">
        <v>46</v>
      </c>
      <c r="AE4244" s="1" t="s">
        <v>3625</v>
      </c>
      <c r="AF4244" s="4">
        <v>0.75</v>
      </c>
      <c r="AG4244" s="4">
        <f>IF(AND(VOZ_WHATSAPP[[#This Row],[Estado Cierre]]="Sin Cierre",VOZ_WHATSAPP[[#This Row],[Nota Negocio]]="Sin Negocio"),VOZ_WHATSAPP[[#This Row],[Nota]]-24%,VOZ_WHATSAPP[[#This Row],[Nota]])</f>
        <v>0.75</v>
      </c>
      <c r="AH4244" s="8">
        <f>IF(VOZ_WHATSAPP[[#This Row],[Estado Legal]]="No Cumple",0,IF(VOZ_WHATSAPP[[#This Row],[Realiza lectura de guion Legal]]="No Cumple",VOZ_WHATSAPP[[#This Row],[Nota 2]]-50%,VOZ_WHATSAPP[[#This Row],[Nota 2]]))</f>
        <v>0.75</v>
      </c>
    </row>
    <row r="4245" spans="1:34" x14ac:dyDescent="0.25">
      <c r="A4245" s="2" t="str">
        <f>VOZ_WHATSAPP[[#This Row],[ID Asesor]]&amp;VOZ_WHATSAPP[[#This Row],[Fecha Monitoreo]]</f>
        <v>412145923</v>
      </c>
      <c r="B4245" s="2">
        <v>45923</v>
      </c>
      <c r="C4245" s="1" t="s">
        <v>126</v>
      </c>
      <c r="D4245" s="1">
        <v>4121</v>
      </c>
      <c r="E4245" s="2">
        <v>45923</v>
      </c>
      <c r="F4245" s="3">
        <v>0.35694444444444445</v>
      </c>
      <c r="G4245" s="1" t="s">
        <v>51</v>
      </c>
      <c r="H4245" s="1" t="s">
        <v>44</v>
      </c>
      <c r="I4245" s="1">
        <v>583</v>
      </c>
      <c r="J4245" s="1">
        <v>3024536170</v>
      </c>
      <c r="K4245" s="1" t="s">
        <v>45</v>
      </c>
      <c r="L4245" s="1" t="s">
        <v>46</v>
      </c>
      <c r="M4245" s="1" t="s">
        <v>46</v>
      </c>
      <c r="N4245" s="1" t="s">
        <v>46</v>
      </c>
      <c r="O4245" s="1" t="s">
        <v>46</v>
      </c>
      <c r="P4245" s="1" t="s">
        <v>46</v>
      </c>
      <c r="Q4245" s="1" t="s">
        <v>48</v>
      </c>
      <c r="R4245" s="1" t="s">
        <v>48</v>
      </c>
      <c r="S4245" s="1" t="s">
        <v>48</v>
      </c>
      <c r="T4245" s="12" t="str">
        <f>IF(OR(VOZ_WHATSAPP[[#This Row],[Brinda argumentos coherentes a la objeción]]="No Cumple",VOZ_WHATSAPP[[#This Row],[Despliegue de Beneficios y/o consecuencias]]="No Cumple"),"Sin Negocio","Negocio")</f>
        <v>Negocio</v>
      </c>
      <c r="U4245" s="1" t="s">
        <v>46</v>
      </c>
      <c r="V4245" s="1" t="s">
        <v>46</v>
      </c>
      <c r="W4245" s="1" t="s">
        <v>46</v>
      </c>
      <c r="X4245" s="12" t="str">
        <f>IF(OR(VOZ_WHATSAPP[[#This Row],[Confirma Valor de pago]]="No Cumple",VOZ_WHATSAPP[[#This Row],[Confirma hora de pago]]="No Cumple",VOZ_WHATSAPP[[#This Row],[Confirma medio de pago]]="No Cumple"),"Sin Cierre","Cierre")</f>
        <v>Cierre</v>
      </c>
      <c r="Y4245" s="1" t="s">
        <v>46</v>
      </c>
      <c r="Z4245" s="1" t="s">
        <v>46</v>
      </c>
      <c r="AA4245" s="1" t="s">
        <v>46</v>
      </c>
      <c r="AB4245" s="1" t="s">
        <v>46</v>
      </c>
      <c r="AC4245" s="11" t="str">
        <f>IF(OR(VOZ_WHATSAPP[[#This Row],[La comunicación es asertiva, con respeto y evita maltrato]]="No Cumple",VOZ_WHATSAPP[[#This Row],[Cumple con las normativas legales]]="No Cumple"),"No Cumple","Cumple")</f>
        <v>Cumple</v>
      </c>
      <c r="AD4245" s="1" t="s">
        <v>46</v>
      </c>
      <c r="AE4245" s="1" t="s">
        <v>131</v>
      </c>
      <c r="AF4245" s="4">
        <v>1</v>
      </c>
      <c r="AG4245" s="4">
        <f>IF(AND(VOZ_WHATSAPP[[#This Row],[Estado Cierre]]="Sin Cierre",VOZ_WHATSAPP[[#This Row],[Nota Negocio]]="Sin Negocio"),VOZ_WHATSAPP[[#This Row],[Nota]]-24%,VOZ_WHATSAPP[[#This Row],[Nota]])</f>
        <v>1</v>
      </c>
      <c r="AH4245" s="8">
        <f>IF(VOZ_WHATSAPP[[#This Row],[Estado Legal]]="No Cumple",0,IF(VOZ_WHATSAPP[[#This Row],[Realiza lectura de guion Legal]]="No Cumple",VOZ_WHATSAPP[[#This Row],[Nota 2]]-50%,VOZ_WHATSAPP[[#This Row],[Nota 2]]))</f>
        <v>1</v>
      </c>
    </row>
    <row r="4246" spans="1:34" x14ac:dyDescent="0.25">
      <c r="A4246" s="2" t="str">
        <f>VOZ_WHATSAPP[[#This Row],[ID Asesor]]&amp;VOZ_WHATSAPP[[#This Row],[Fecha Monitoreo]]</f>
        <v>347445923</v>
      </c>
      <c r="B4246" s="2">
        <v>45923</v>
      </c>
      <c r="C4246" s="1" t="s">
        <v>42</v>
      </c>
      <c r="D4246" s="1">
        <v>3474</v>
      </c>
      <c r="E4246" s="2">
        <v>45923</v>
      </c>
      <c r="F4246" s="3">
        <v>0.4236111111111111</v>
      </c>
      <c r="G4246" s="1" t="s">
        <v>60</v>
      </c>
      <c r="H4246" s="1" t="s">
        <v>44</v>
      </c>
      <c r="I4246" s="1">
        <v>11009598</v>
      </c>
      <c r="J4246" s="1">
        <v>3008071452</v>
      </c>
      <c r="K4246" s="1" t="s">
        <v>49</v>
      </c>
      <c r="L4246" s="1" t="s">
        <v>46</v>
      </c>
      <c r="M4246" s="1" t="s">
        <v>48</v>
      </c>
      <c r="N4246" s="1" t="s">
        <v>46</v>
      </c>
      <c r="O4246" s="1" t="s">
        <v>46</v>
      </c>
      <c r="P4246" s="1" t="s">
        <v>46</v>
      </c>
      <c r="Q4246" s="1" t="s">
        <v>48</v>
      </c>
      <c r="R4246" s="1" t="s">
        <v>48</v>
      </c>
      <c r="S4246" s="1" t="s">
        <v>48</v>
      </c>
      <c r="T4246" s="12" t="str">
        <f>IF(OR(VOZ_WHATSAPP[[#This Row],[Brinda argumentos coherentes a la objeción]]="No Cumple",VOZ_WHATSAPP[[#This Row],[Despliegue de Beneficios y/o consecuencias]]="No Cumple"),"Sin Negocio","Negocio")</f>
        <v>Negocio</v>
      </c>
      <c r="U4246" s="1" t="s">
        <v>46</v>
      </c>
      <c r="V4246" s="1" t="s">
        <v>46</v>
      </c>
      <c r="W4246" s="1" t="s">
        <v>46</v>
      </c>
      <c r="X4246" s="12" t="str">
        <f>IF(OR(VOZ_WHATSAPP[[#This Row],[Confirma Valor de pago]]="No Cumple",VOZ_WHATSAPP[[#This Row],[Confirma hora de pago]]="No Cumple",VOZ_WHATSAPP[[#This Row],[Confirma medio de pago]]="No Cumple"),"Sin Cierre","Cierre")</f>
        <v>Cierre</v>
      </c>
      <c r="Y4246" s="1" t="s">
        <v>48</v>
      </c>
      <c r="Z4246" s="1" t="s">
        <v>54</v>
      </c>
      <c r="AA4246" s="1" t="s">
        <v>46</v>
      </c>
      <c r="AB4246" s="1" t="s">
        <v>46</v>
      </c>
      <c r="AC4246" s="11" t="str">
        <f>IF(OR(VOZ_WHATSAPP[[#This Row],[La comunicación es asertiva, con respeto y evita maltrato]]="No Cumple",VOZ_WHATSAPP[[#This Row],[Cumple con las normativas legales]]="No Cumple"),"No Cumple","Cumple")</f>
        <v>Cumple</v>
      </c>
      <c r="AD4246" s="1" t="s">
        <v>48</v>
      </c>
      <c r="AE4246" s="1" t="s">
        <v>3626</v>
      </c>
      <c r="AF4246" s="4">
        <v>0.85</v>
      </c>
      <c r="AG4246" s="4">
        <f>IF(AND(VOZ_WHATSAPP[[#This Row],[Estado Cierre]]="Sin Cierre",VOZ_WHATSAPP[[#This Row],[Nota Negocio]]="Sin Negocio"),VOZ_WHATSAPP[[#This Row],[Nota]]-24%,VOZ_WHATSAPP[[#This Row],[Nota]])</f>
        <v>0.85</v>
      </c>
      <c r="AH4246" s="8">
        <f>IF(VOZ_WHATSAPP[[#This Row],[Estado Legal]]="No Cumple",0,IF(VOZ_WHATSAPP[[#This Row],[Realiza lectura de guion Legal]]="No Cumple",VOZ_WHATSAPP[[#This Row],[Nota 2]]-50%,VOZ_WHATSAPP[[#This Row],[Nota 2]]))</f>
        <v>0.85</v>
      </c>
    </row>
    <row r="4247" spans="1:34" x14ac:dyDescent="0.25">
      <c r="A4247" s="2" t="str">
        <f>VOZ_WHATSAPP[[#This Row],[ID Asesor]]&amp;VOZ_WHATSAPP[[#This Row],[Fecha Monitoreo]]</f>
        <v>382945923</v>
      </c>
      <c r="B4247" s="2">
        <v>45923</v>
      </c>
      <c r="C4247" s="1" t="s">
        <v>696</v>
      </c>
      <c r="D4247" s="1">
        <v>3829</v>
      </c>
      <c r="E4247" s="2">
        <v>45923</v>
      </c>
      <c r="F4247" s="3">
        <v>0.44236111111111109</v>
      </c>
      <c r="G4247" s="1" t="s">
        <v>58</v>
      </c>
      <c r="H4247" s="1" t="s">
        <v>44</v>
      </c>
      <c r="I4247" s="1">
        <v>420</v>
      </c>
      <c r="J4247" s="1">
        <v>3043613807</v>
      </c>
      <c r="K4247" s="1" t="s">
        <v>45</v>
      </c>
      <c r="L4247" s="1" t="s">
        <v>46</v>
      </c>
      <c r="M4247" s="1" t="s">
        <v>46</v>
      </c>
      <c r="N4247" s="1" t="s">
        <v>46</v>
      </c>
      <c r="O4247" s="1" t="s">
        <v>46</v>
      </c>
      <c r="P4247" s="1" t="s">
        <v>46</v>
      </c>
      <c r="Q4247" s="1" t="s">
        <v>46</v>
      </c>
      <c r="R4247" s="1" t="s">
        <v>46</v>
      </c>
      <c r="S4247" s="1" t="s">
        <v>47</v>
      </c>
      <c r="T4247" s="12" t="str">
        <f>IF(OR(VOZ_WHATSAPP[[#This Row],[Brinda argumentos coherentes a la objeción]]="No Cumple",VOZ_WHATSAPP[[#This Row],[Despliegue de Beneficios y/o consecuencias]]="No Cumple"),"Sin Negocio","Negocio")</f>
        <v>Sin Negocio</v>
      </c>
      <c r="U4247" s="1" t="s">
        <v>46</v>
      </c>
      <c r="V4247" s="1" t="s">
        <v>46</v>
      </c>
      <c r="W4247" s="1" t="s">
        <v>46</v>
      </c>
      <c r="X4247" s="12" t="str">
        <f>IF(OR(VOZ_WHATSAPP[[#This Row],[Confirma Valor de pago]]="No Cumple",VOZ_WHATSAPP[[#This Row],[Confirma hora de pago]]="No Cumple",VOZ_WHATSAPP[[#This Row],[Confirma medio de pago]]="No Cumple"),"Sin Cierre","Cierre")</f>
        <v>Cierre</v>
      </c>
      <c r="Y4247" s="1" t="s">
        <v>46</v>
      </c>
      <c r="Z4247" s="1" t="s">
        <v>46</v>
      </c>
      <c r="AA4247" s="1" t="s">
        <v>46</v>
      </c>
      <c r="AB4247" s="1" t="s">
        <v>46</v>
      </c>
      <c r="AC4247" s="11" t="str">
        <f>IF(OR(VOZ_WHATSAPP[[#This Row],[La comunicación es asertiva, con respeto y evita maltrato]]="No Cumple",VOZ_WHATSAPP[[#This Row],[Cumple con las normativas legales]]="No Cumple"),"No Cumple","Cumple")</f>
        <v>Cumple</v>
      </c>
      <c r="AD4247" s="1" t="s">
        <v>46</v>
      </c>
      <c r="AE4247" s="1" t="s">
        <v>3627</v>
      </c>
      <c r="AF4247" s="4">
        <v>0.9</v>
      </c>
      <c r="AG4247" s="4">
        <f>IF(AND(VOZ_WHATSAPP[[#This Row],[Estado Cierre]]="Sin Cierre",VOZ_WHATSAPP[[#This Row],[Nota Negocio]]="Sin Negocio"),VOZ_WHATSAPP[[#This Row],[Nota]]-24%,VOZ_WHATSAPP[[#This Row],[Nota]])</f>
        <v>0.9</v>
      </c>
      <c r="AH4247" s="8">
        <f>IF(VOZ_WHATSAPP[[#This Row],[Estado Legal]]="No Cumple",0,IF(VOZ_WHATSAPP[[#This Row],[Realiza lectura de guion Legal]]="No Cumple",VOZ_WHATSAPP[[#This Row],[Nota 2]]-50%,VOZ_WHATSAPP[[#This Row],[Nota 2]]))</f>
        <v>0.9</v>
      </c>
    </row>
    <row r="4248" spans="1:34" x14ac:dyDescent="0.25">
      <c r="A4248" s="2" t="str">
        <f>VOZ_WHATSAPP[[#This Row],[ID Asesor]]&amp;VOZ_WHATSAPP[[#This Row],[Fecha Monitoreo]]</f>
        <v>408045923</v>
      </c>
      <c r="B4248" s="2">
        <v>45923</v>
      </c>
      <c r="C4248" s="1" t="s">
        <v>126</v>
      </c>
      <c r="D4248" s="1">
        <v>4080</v>
      </c>
      <c r="E4248" s="2">
        <v>45923</v>
      </c>
      <c r="F4248" s="3">
        <v>0.43402777777777779</v>
      </c>
      <c r="G4248" s="1" t="s">
        <v>58</v>
      </c>
      <c r="H4248" s="1" t="s">
        <v>44</v>
      </c>
      <c r="I4248" s="1">
        <v>620</v>
      </c>
      <c r="J4248" s="1">
        <v>3003405776</v>
      </c>
      <c r="K4248" s="1" t="s">
        <v>45</v>
      </c>
      <c r="L4248" s="1" t="s">
        <v>46</v>
      </c>
      <c r="M4248" s="1" t="s">
        <v>46</v>
      </c>
      <c r="N4248" s="1" t="s">
        <v>46</v>
      </c>
      <c r="O4248" s="1" t="s">
        <v>46</v>
      </c>
      <c r="P4248" s="1" t="s">
        <v>46</v>
      </c>
      <c r="Q4248" s="1" t="s">
        <v>48</v>
      </c>
      <c r="R4248" s="1" t="s">
        <v>48</v>
      </c>
      <c r="S4248" s="1" t="s">
        <v>48</v>
      </c>
      <c r="T4248" s="12" t="str">
        <f>IF(OR(VOZ_WHATSAPP[[#This Row],[Brinda argumentos coherentes a la objeción]]="No Cumple",VOZ_WHATSAPP[[#This Row],[Despliegue de Beneficios y/o consecuencias]]="No Cumple"),"Sin Negocio","Negocio")</f>
        <v>Negocio</v>
      </c>
      <c r="U4248" s="1" t="s">
        <v>46</v>
      </c>
      <c r="V4248" s="1" t="s">
        <v>46</v>
      </c>
      <c r="W4248" s="1" t="s">
        <v>46</v>
      </c>
      <c r="X4248" s="12" t="str">
        <f>IF(OR(VOZ_WHATSAPP[[#This Row],[Confirma Valor de pago]]="No Cumple",VOZ_WHATSAPP[[#This Row],[Confirma hora de pago]]="No Cumple",VOZ_WHATSAPP[[#This Row],[Confirma medio de pago]]="No Cumple"),"Sin Cierre","Cierre")</f>
        <v>Cierre</v>
      </c>
      <c r="Y4248" s="1" t="s">
        <v>46</v>
      </c>
      <c r="Z4248" s="1" t="s">
        <v>46</v>
      </c>
      <c r="AA4248" s="1" t="s">
        <v>46</v>
      </c>
      <c r="AB4248" s="1" t="s">
        <v>46</v>
      </c>
      <c r="AC4248" s="11" t="str">
        <f>IF(OR(VOZ_WHATSAPP[[#This Row],[La comunicación es asertiva, con respeto y evita maltrato]]="No Cumple",VOZ_WHATSAPP[[#This Row],[Cumple con las normativas legales]]="No Cumple"),"No Cumple","Cumple")</f>
        <v>Cumple</v>
      </c>
      <c r="AD4248" s="1" t="s">
        <v>46</v>
      </c>
      <c r="AE4248" s="1" t="s">
        <v>131</v>
      </c>
      <c r="AF4248" s="4">
        <v>1</v>
      </c>
      <c r="AG4248" s="4">
        <f>IF(AND(VOZ_WHATSAPP[[#This Row],[Estado Cierre]]="Sin Cierre",VOZ_WHATSAPP[[#This Row],[Nota Negocio]]="Sin Negocio"),VOZ_WHATSAPP[[#This Row],[Nota]]-24%,VOZ_WHATSAPP[[#This Row],[Nota]])</f>
        <v>1</v>
      </c>
      <c r="AH4248" s="8">
        <f>IF(VOZ_WHATSAPP[[#This Row],[Estado Legal]]="No Cumple",0,IF(VOZ_WHATSAPP[[#This Row],[Realiza lectura de guion Legal]]="No Cumple",VOZ_WHATSAPP[[#This Row],[Nota 2]]-50%,VOZ_WHATSAPP[[#This Row],[Nota 2]]))</f>
        <v>1</v>
      </c>
    </row>
    <row r="4249" spans="1:34" x14ac:dyDescent="0.25">
      <c r="A4249" s="2" t="str">
        <f>VOZ_WHATSAPP[[#This Row],[ID Asesor]]&amp;VOZ_WHATSAPP[[#This Row],[Fecha Monitoreo]]</f>
        <v>405145923</v>
      </c>
      <c r="B4249" s="2">
        <v>45923</v>
      </c>
      <c r="C4249" s="1" t="s">
        <v>42</v>
      </c>
      <c r="D4249" s="1">
        <v>4051</v>
      </c>
      <c r="E4249" s="2">
        <v>45923</v>
      </c>
      <c r="F4249" s="3">
        <v>0.47847222222222224</v>
      </c>
      <c r="G4249" s="1" t="s">
        <v>51</v>
      </c>
      <c r="H4249" s="1" t="s">
        <v>44</v>
      </c>
      <c r="I4249" s="1">
        <v>1466</v>
      </c>
      <c r="J4249" s="1">
        <v>3114478487</v>
      </c>
      <c r="K4249" s="1" t="s">
        <v>45</v>
      </c>
      <c r="L4249" s="1" t="s">
        <v>46</v>
      </c>
      <c r="M4249" s="1" t="s">
        <v>47</v>
      </c>
      <c r="N4249" s="1" t="s">
        <v>46</v>
      </c>
      <c r="O4249" s="1" t="s">
        <v>54</v>
      </c>
      <c r="P4249" s="1" t="s">
        <v>54</v>
      </c>
      <c r="Q4249" s="1" t="s">
        <v>46</v>
      </c>
      <c r="R4249" s="1" t="s">
        <v>46</v>
      </c>
      <c r="S4249" s="1" t="s">
        <v>46</v>
      </c>
      <c r="T4249" s="12" t="str">
        <f>IF(OR(VOZ_WHATSAPP[[#This Row],[Brinda argumentos coherentes a la objeción]]="No Cumple",VOZ_WHATSAPP[[#This Row],[Despliegue de Beneficios y/o consecuencias]]="No Cumple"),"Sin Negocio","Negocio")</f>
        <v>Negocio</v>
      </c>
      <c r="U4249" s="1" t="s">
        <v>48</v>
      </c>
      <c r="V4249" s="1" t="s">
        <v>48</v>
      </c>
      <c r="W4249" s="1" t="s">
        <v>48</v>
      </c>
      <c r="X4249" s="12" t="str">
        <f>IF(OR(VOZ_WHATSAPP[[#This Row],[Confirma Valor de pago]]="No Cumple",VOZ_WHATSAPP[[#This Row],[Confirma hora de pago]]="No Cumple",VOZ_WHATSAPP[[#This Row],[Confirma medio de pago]]="No Cumple"),"Sin Cierre","Cierre")</f>
        <v>Cierre</v>
      </c>
      <c r="Y4249" s="1" t="s">
        <v>54</v>
      </c>
      <c r="Z4249" s="1" t="s">
        <v>54</v>
      </c>
      <c r="AA4249" s="1" t="s">
        <v>46</v>
      </c>
      <c r="AB4249" s="1" t="s">
        <v>46</v>
      </c>
      <c r="AC4249" s="11" t="str">
        <f>IF(OR(VOZ_WHATSAPP[[#This Row],[La comunicación es asertiva, con respeto y evita maltrato]]="No Cumple",VOZ_WHATSAPP[[#This Row],[Cumple con las normativas legales]]="No Cumple"),"No Cumple","Cumple")</f>
        <v>Cumple</v>
      </c>
      <c r="AD4249" s="1" t="s">
        <v>47</v>
      </c>
      <c r="AE4249" s="1" t="s">
        <v>3628</v>
      </c>
      <c r="AF4249" s="4">
        <v>0.63</v>
      </c>
      <c r="AG4249" s="4">
        <f>IF(AND(VOZ_WHATSAPP[[#This Row],[Estado Cierre]]="Sin Cierre",VOZ_WHATSAPP[[#This Row],[Nota Negocio]]="Sin Negocio"),VOZ_WHATSAPP[[#This Row],[Nota]]-24%,VOZ_WHATSAPP[[#This Row],[Nota]])</f>
        <v>0.63</v>
      </c>
      <c r="AH4249" s="8">
        <f>IF(VOZ_WHATSAPP[[#This Row],[Estado Legal]]="No Cumple",0,IF(VOZ_WHATSAPP[[#This Row],[Realiza lectura de guion Legal]]="No Cumple",VOZ_WHATSAPP[[#This Row],[Nota 2]]-50%,VOZ_WHATSAPP[[#This Row],[Nota 2]]))</f>
        <v>0.13</v>
      </c>
    </row>
    <row r="4250" spans="1:34" x14ac:dyDescent="0.25">
      <c r="A4250" s="2" t="str">
        <f>VOZ_WHATSAPP[[#This Row],[ID Asesor]]&amp;VOZ_WHATSAPP[[#This Row],[Fecha Monitoreo]]</f>
        <v>407945923</v>
      </c>
      <c r="B4250" s="2">
        <v>45923</v>
      </c>
      <c r="C4250" s="1" t="s">
        <v>126</v>
      </c>
      <c r="D4250" s="1">
        <v>4079</v>
      </c>
      <c r="E4250" s="2">
        <v>45923</v>
      </c>
      <c r="F4250" s="3">
        <v>0.45833333333333331</v>
      </c>
      <c r="G4250" s="1" t="s">
        <v>58</v>
      </c>
      <c r="H4250" s="1" t="s">
        <v>44</v>
      </c>
      <c r="I4250" s="1">
        <v>619</v>
      </c>
      <c r="J4250" s="1">
        <v>3229078508</v>
      </c>
      <c r="K4250" s="1" t="s">
        <v>45</v>
      </c>
      <c r="L4250" s="1" t="s">
        <v>47</v>
      </c>
      <c r="M4250" s="1" t="s">
        <v>46</v>
      </c>
      <c r="N4250" s="1" t="s">
        <v>46</v>
      </c>
      <c r="O4250" s="1" t="s">
        <v>46</v>
      </c>
      <c r="P4250" s="1" t="s">
        <v>46</v>
      </c>
      <c r="Q4250" s="1" t="s">
        <v>48</v>
      </c>
      <c r="R4250" s="1" t="s">
        <v>48</v>
      </c>
      <c r="S4250" s="1" t="s">
        <v>48</v>
      </c>
      <c r="T4250" s="12" t="str">
        <f>IF(OR(VOZ_WHATSAPP[[#This Row],[Brinda argumentos coherentes a la objeción]]="No Cumple",VOZ_WHATSAPP[[#This Row],[Despliegue de Beneficios y/o consecuencias]]="No Cumple"),"Sin Negocio","Negocio")</f>
        <v>Negocio</v>
      </c>
      <c r="U4250" s="1" t="s">
        <v>46</v>
      </c>
      <c r="V4250" s="1" t="s">
        <v>46</v>
      </c>
      <c r="W4250" s="1" t="s">
        <v>46</v>
      </c>
      <c r="X4250" s="12" t="str">
        <f>IF(OR(VOZ_WHATSAPP[[#This Row],[Confirma Valor de pago]]="No Cumple",VOZ_WHATSAPP[[#This Row],[Confirma hora de pago]]="No Cumple",VOZ_WHATSAPP[[#This Row],[Confirma medio de pago]]="No Cumple"),"Sin Cierre","Cierre")</f>
        <v>Cierre</v>
      </c>
      <c r="Y4250" s="1" t="s">
        <v>46</v>
      </c>
      <c r="Z4250" s="1" t="s">
        <v>46</v>
      </c>
      <c r="AA4250" s="1" t="s">
        <v>46</v>
      </c>
      <c r="AB4250" s="1" t="s">
        <v>46</v>
      </c>
      <c r="AC4250" s="11" t="str">
        <f>IF(OR(VOZ_WHATSAPP[[#This Row],[La comunicación es asertiva, con respeto y evita maltrato]]="No Cumple",VOZ_WHATSAPP[[#This Row],[Cumple con las normativas legales]]="No Cumple"),"No Cumple","Cumple")</f>
        <v>Cumple</v>
      </c>
      <c r="AD4250" s="1" t="s">
        <v>46</v>
      </c>
      <c r="AE4250" s="1" t="s">
        <v>3552</v>
      </c>
      <c r="AF4250" s="4">
        <v>0.96</v>
      </c>
      <c r="AG4250" s="4">
        <f>IF(AND(VOZ_WHATSAPP[[#This Row],[Estado Cierre]]="Sin Cierre",VOZ_WHATSAPP[[#This Row],[Nota Negocio]]="Sin Negocio"),VOZ_WHATSAPP[[#This Row],[Nota]]-24%,VOZ_WHATSAPP[[#This Row],[Nota]])</f>
        <v>0.96</v>
      </c>
      <c r="AH4250" s="8">
        <f>IF(VOZ_WHATSAPP[[#This Row],[Estado Legal]]="No Cumple",0,IF(VOZ_WHATSAPP[[#This Row],[Realiza lectura de guion Legal]]="No Cumple",VOZ_WHATSAPP[[#This Row],[Nota 2]]-50%,VOZ_WHATSAPP[[#This Row],[Nota 2]]))</f>
        <v>0.96</v>
      </c>
    </row>
    <row r="4251" spans="1:34" x14ac:dyDescent="0.25">
      <c r="A4251" s="2" t="str">
        <f>VOZ_WHATSAPP[[#This Row],[ID Asesor]]&amp;VOZ_WHATSAPP[[#This Row],[Fecha Monitoreo]]</f>
        <v>304845923</v>
      </c>
      <c r="B4251" s="2">
        <v>45923</v>
      </c>
      <c r="C4251" s="1" t="s">
        <v>42</v>
      </c>
      <c r="D4251" s="1">
        <v>3048</v>
      </c>
      <c r="E4251" s="2">
        <v>45923</v>
      </c>
      <c r="F4251" s="3">
        <v>0.40208333333333335</v>
      </c>
      <c r="G4251" s="1" t="s">
        <v>51</v>
      </c>
      <c r="H4251" s="1" t="s">
        <v>44</v>
      </c>
      <c r="I4251" s="1">
        <v>1256</v>
      </c>
      <c r="J4251" s="1">
        <v>3122715400</v>
      </c>
      <c r="K4251" s="1" t="s">
        <v>45</v>
      </c>
      <c r="L4251" s="1" t="s">
        <v>46</v>
      </c>
      <c r="M4251" s="1" t="s">
        <v>48</v>
      </c>
      <c r="N4251" s="1" t="s">
        <v>46</v>
      </c>
      <c r="O4251" s="1" t="s">
        <v>46</v>
      </c>
      <c r="P4251" s="1" t="s">
        <v>46</v>
      </c>
      <c r="Q4251" s="1" t="s">
        <v>46</v>
      </c>
      <c r="R4251" s="1" t="s">
        <v>46</v>
      </c>
      <c r="S4251" s="1" t="s">
        <v>46</v>
      </c>
      <c r="T4251" s="12" t="str">
        <f>IF(OR(VOZ_WHATSAPP[[#This Row],[Brinda argumentos coherentes a la objeción]]="No Cumple",VOZ_WHATSAPP[[#This Row],[Despliegue de Beneficios y/o consecuencias]]="No Cumple"),"Sin Negocio","Negocio")</f>
        <v>Negocio</v>
      </c>
      <c r="U4251" s="1" t="s">
        <v>48</v>
      </c>
      <c r="V4251" s="1" t="s">
        <v>48</v>
      </c>
      <c r="W4251" s="1" t="s">
        <v>48</v>
      </c>
      <c r="X4251" s="12" t="str">
        <f>IF(OR(VOZ_WHATSAPP[[#This Row],[Confirma Valor de pago]]="No Cumple",VOZ_WHATSAPP[[#This Row],[Confirma hora de pago]]="No Cumple",VOZ_WHATSAPP[[#This Row],[Confirma medio de pago]]="No Cumple"),"Sin Cierre","Cierre")</f>
        <v>Cierre</v>
      </c>
      <c r="Y4251" s="1" t="s">
        <v>48</v>
      </c>
      <c r="Z4251" s="1" t="s">
        <v>46</v>
      </c>
      <c r="AA4251" s="1" t="s">
        <v>46</v>
      </c>
      <c r="AB4251" s="1" t="s">
        <v>46</v>
      </c>
      <c r="AC4251" s="11" t="str">
        <f>IF(OR(VOZ_WHATSAPP[[#This Row],[La comunicación es asertiva, con respeto y evita maltrato]]="No Cumple",VOZ_WHATSAPP[[#This Row],[Cumple con las normativas legales]]="No Cumple"),"No Cumple","Cumple")</f>
        <v>Cumple</v>
      </c>
      <c r="AD4251" s="1" t="s">
        <v>48</v>
      </c>
      <c r="AE4251" s="1" t="s">
        <v>55</v>
      </c>
      <c r="AF4251" s="4">
        <v>1</v>
      </c>
      <c r="AG4251" s="4">
        <f>IF(AND(VOZ_WHATSAPP[[#This Row],[Estado Cierre]]="Sin Cierre",VOZ_WHATSAPP[[#This Row],[Nota Negocio]]="Sin Negocio"),VOZ_WHATSAPP[[#This Row],[Nota]]-24%,VOZ_WHATSAPP[[#This Row],[Nota]])</f>
        <v>1</v>
      </c>
      <c r="AH4251" s="8">
        <f>IF(VOZ_WHATSAPP[[#This Row],[Estado Legal]]="No Cumple",0,IF(VOZ_WHATSAPP[[#This Row],[Realiza lectura de guion Legal]]="No Cumple",VOZ_WHATSAPP[[#This Row],[Nota 2]]-50%,VOZ_WHATSAPP[[#This Row],[Nota 2]]))</f>
        <v>1</v>
      </c>
    </row>
    <row r="4252" spans="1:34" x14ac:dyDescent="0.25">
      <c r="A4252" s="2" t="str">
        <f>VOZ_WHATSAPP[[#This Row],[ID Asesor]]&amp;VOZ_WHATSAPP[[#This Row],[Fecha Monitoreo]]</f>
        <v>337245923</v>
      </c>
      <c r="B4252" s="2">
        <v>45923</v>
      </c>
      <c r="C4252" s="1" t="s">
        <v>126</v>
      </c>
      <c r="D4252" s="1">
        <v>3372</v>
      </c>
      <c r="E4252" s="2">
        <v>45923</v>
      </c>
      <c r="F4252" s="3">
        <v>0.45208333333333334</v>
      </c>
      <c r="G4252" s="1" t="s">
        <v>58</v>
      </c>
      <c r="H4252" s="1" t="s">
        <v>44</v>
      </c>
      <c r="I4252" s="1">
        <v>401</v>
      </c>
      <c r="J4252" s="1">
        <v>3232237345</v>
      </c>
      <c r="K4252" s="1" t="s">
        <v>45</v>
      </c>
      <c r="L4252" s="1" t="s">
        <v>46</v>
      </c>
      <c r="M4252" s="1" t="s">
        <v>46</v>
      </c>
      <c r="N4252" s="1" t="s">
        <v>46</v>
      </c>
      <c r="O4252" s="1" t="s">
        <v>46</v>
      </c>
      <c r="P4252" s="1" t="s">
        <v>46</v>
      </c>
      <c r="Q4252" s="1" t="s">
        <v>46</v>
      </c>
      <c r="R4252" s="1" t="s">
        <v>46</v>
      </c>
      <c r="S4252" s="1" t="s">
        <v>46</v>
      </c>
      <c r="T4252" s="12" t="str">
        <f>IF(OR(VOZ_WHATSAPP[[#This Row],[Brinda argumentos coherentes a la objeción]]="No Cumple",VOZ_WHATSAPP[[#This Row],[Despliegue de Beneficios y/o consecuencias]]="No Cumple"),"Sin Negocio","Negocio")</f>
        <v>Negocio</v>
      </c>
      <c r="U4252" s="1" t="s">
        <v>46</v>
      </c>
      <c r="V4252" s="1" t="s">
        <v>46</v>
      </c>
      <c r="W4252" s="1" t="s">
        <v>46</v>
      </c>
      <c r="X4252" s="12" t="str">
        <f>IF(OR(VOZ_WHATSAPP[[#This Row],[Confirma Valor de pago]]="No Cumple",VOZ_WHATSAPP[[#This Row],[Confirma hora de pago]]="No Cumple",VOZ_WHATSAPP[[#This Row],[Confirma medio de pago]]="No Cumple"),"Sin Cierre","Cierre")</f>
        <v>Cierre</v>
      </c>
      <c r="Y4252" s="1" t="s">
        <v>46</v>
      </c>
      <c r="Z4252" s="1" t="s">
        <v>46</v>
      </c>
      <c r="AA4252" s="1" t="s">
        <v>46</v>
      </c>
      <c r="AB4252" s="1" t="s">
        <v>46</v>
      </c>
      <c r="AC4252" s="11" t="str">
        <f>IF(OR(VOZ_WHATSAPP[[#This Row],[La comunicación es asertiva, con respeto y evita maltrato]]="No Cumple",VOZ_WHATSAPP[[#This Row],[Cumple con las normativas legales]]="No Cumple"),"No Cumple","Cumple")</f>
        <v>Cumple</v>
      </c>
      <c r="AD4252" s="1" t="s">
        <v>46</v>
      </c>
      <c r="AE4252" s="1" t="s">
        <v>131</v>
      </c>
      <c r="AF4252" s="4">
        <v>1</v>
      </c>
      <c r="AG4252" s="4">
        <f>IF(AND(VOZ_WHATSAPP[[#This Row],[Estado Cierre]]="Sin Cierre",VOZ_WHATSAPP[[#This Row],[Nota Negocio]]="Sin Negocio"),VOZ_WHATSAPP[[#This Row],[Nota]]-24%,VOZ_WHATSAPP[[#This Row],[Nota]])</f>
        <v>1</v>
      </c>
      <c r="AH4252" s="8">
        <f>IF(VOZ_WHATSAPP[[#This Row],[Estado Legal]]="No Cumple",0,IF(VOZ_WHATSAPP[[#This Row],[Realiza lectura de guion Legal]]="No Cumple",VOZ_WHATSAPP[[#This Row],[Nota 2]]-50%,VOZ_WHATSAPP[[#This Row],[Nota 2]]))</f>
        <v>1</v>
      </c>
    </row>
    <row r="4253" spans="1:34" x14ac:dyDescent="0.25">
      <c r="A4253" s="2" t="str">
        <f>VOZ_WHATSAPP[[#This Row],[ID Asesor]]&amp;VOZ_WHATSAPP[[#This Row],[Fecha Monitoreo]]</f>
        <v>382145923</v>
      </c>
      <c r="B4253" s="2">
        <v>45923</v>
      </c>
      <c r="C4253" s="1" t="s">
        <v>696</v>
      </c>
      <c r="D4253" s="1">
        <v>3821</v>
      </c>
      <c r="E4253" s="2">
        <v>45923</v>
      </c>
      <c r="F4253" s="3">
        <v>0.46875</v>
      </c>
      <c r="G4253" s="1" t="s">
        <v>58</v>
      </c>
      <c r="H4253" s="1" t="s">
        <v>44</v>
      </c>
      <c r="I4253" s="1">
        <v>11009605</v>
      </c>
      <c r="J4253" s="1">
        <v>573207879466</v>
      </c>
      <c r="K4253" s="1" t="s">
        <v>49</v>
      </c>
      <c r="L4253" s="1" t="s">
        <v>46</v>
      </c>
      <c r="M4253" s="1" t="s">
        <v>47</v>
      </c>
      <c r="N4253" s="1" t="s">
        <v>46</v>
      </c>
      <c r="O4253" s="1" t="s">
        <v>46</v>
      </c>
      <c r="P4253" s="1" t="s">
        <v>46</v>
      </c>
      <c r="Q4253" s="1" t="s">
        <v>48</v>
      </c>
      <c r="R4253" s="1" t="s">
        <v>48</v>
      </c>
      <c r="S4253" s="1" t="s">
        <v>47</v>
      </c>
      <c r="T4253" s="12" t="str">
        <f>IF(OR(VOZ_WHATSAPP[[#This Row],[Brinda argumentos coherentes a la objeción]]="No Cumple",VOZ_WHATSAPP[[#This Row],[Despliegue de Beneficios y/o consecuencias]]="No Cumple"),"Sin Negocio","Negocio")</f>
        <v>Sin Negocio</v>
      </c>
      <c r="U4253" s="1" t="s">
        <v>46</v>
      </c>
      <c r="V4253" s="1" t="s">
        <v>46</v>
      </c>
      <c r="W4253" s="1" t="s">
        <v>46</v>
      </c>
      <c r="X4253" s="12" t="str">
        <f>IF(OR(VOZ_WHATSAPP[[#This Row],[Confirma Valor de pago]]="No Cumple",VOZ_WHATSAPP[[#This Row],[Confirma hora de pago]]="No Cumple",VOZ_WHATSAPP[[#This Row],[Confirma medio de pago]]="No Cumple"),"Sin Cierre","Cierre")</f>
        <v>Cierre</v>
      </c>
      <c r="Y4253" s="1" t="s">
        <v>46</v>
      </c>
      <c r="Z4253" s="1" t="s">
        <v>46</v>
      </c>
      <c r="AA4253" s="1" t="s">
        <v>46</v>
      </c>
      <c r="AB4253" s="1" t="s">
        <v>46</v>
      </c>
      <c r="AC4253" s="11" t="str">
        <f>IF(OR(VOZ_WHATSAPP[[#This Row],[La comunicación es asertiva, con respeto y evita maltrato]]="No Cumple",VOZ_WHATSAPP[[#This Row],[Cumple con las normativas legales]]="No Cumple"),"No Cumple","Cumple")</f>
        <v>Cumple</v>
      </c>
      <c r="AD4253" s="1" t="s">
        <v>46</v>
      </c>
      <c r="AE4253" s="1" t="s">
        <v>3629</v>
      </c>
      <c r="AF4253" s="4">
        <v>0.86</v>
      </c>
      <c r="AG4253" s="4">
        <f>IF(AND(VOZ_WHATSAPP[[#This Row],[Estado Cierre]]="Sin Cierre",VOZ_WHATSAPP[[#This Row],[Nota Negocio]]="Sin Negocio"),VOZ_WHATSAPP[[#This Row],[Nota]]-24%,VOZ_WHATSAPP[[#This Row],[Nota]])</f>
        <v>0.86</v>
      </c>
      <c r="AH4253" s="8">
        <f>IF(VOZ_WHATSAPP[[#This Row],[Estado Legal]]="No Cumple",0,IF(VOZ_WHATSAPP[[#This Row],[Realiza lectura de guion Legal]]="No Cumple",VOZ_WHATSAPP[[#This Row],[Nota 2]]-50%,VOZ_WHATSAPP[[#This Row],[Nota 2]]))</f>
        <v>0.86</v>
      </c>
    </row>
    <row r="4254" spans="1:34" x14ac:dyDescent="0.25">
      <c r="A4254" s="2" t="str">
        <f>VOZ_WHATSAPP[[#This Row],[ID Asesor]]&amp;VOZ_WHATSAPP[[#This Row],[Fecha Monitoreo]]</f>
        <v>273445923</v>
      </c>
      <c r="B4254" s="2">
        <v>45923</v>
      </c>
      <c r="C4254" s="1" t="s">
        <v>50</v>
      </c>
      <c r="D4254" s="1">
        <v>2734</v>
      </c>
      <c r="E4254" s="2">
        <v>45923</v>
      </c>
      <c r="F4254" s="3">
        <v>0.36805555555555558</v>
      </c>
      <c r="G4254" s="1" t="s">
        <v>51</v>
      </c>
      <c r="H4254" s="1" t="s">
        <v>44</v>
      </c>
      <c r="I4254" s="1">
        <v>1102</v>
      </c>
      <c r="J4254" s="1">
        <v>3247030898</v>
      </c>
      <c r="K4254" s="1" t="s">
        <v>45</v>
      </c>
      <c r="L4254" s="1" t="s">
        <v>47</v>
      </c>
      <c r="M4254" s="1" t="s">
        <v>48</v>
      </c>
      <c r="N4254" s="1" t="s">
        <v>46</v>
      </c>
      <c r="O4254" s="1" t="s">
        <v>46</v>
      </c>
      <c r="P4254" s="1" t="s">
        <v>46</v>
      </c>
      <c r="Q4254" s="1" t="s">
        <v>46</v>
      </c>
      <c r="R4254" s="1" t="s">
        <v>47</v>
      </c>
      <c r="S4254" s="1" t="s">
        <v>47</v>
      </c>
      <c r="T4254" s="12" t="str">
        <f>IF(OR(VOZ_WHATSAPP[[#This Row],[Brinda argumentos coherentes a la objeción]]="No Cumple",VOZ_WHATSAPP[[#This Row],[Despliegue de Beneficios y/o consecuencias]]="No Cumple"),"Sin Negocio","Negocio")</f>
        <v>Sin Negocio</v>
      </c>
      <c r="U4254" s="1" t="s">
        <v>48</v>
      </c>
      <c r="V4254" s="1" t="s">
        <v>48</v>
      </c>
      <c r="W4254" s="1" t="s">
        <v>48</v>
      </c>
      <c r="X4254" s="12" t="str">
        <f>IF(OR(VOZ_WHATSAPP[[#This Row],[Confirma Valor de pago]]="No Cumple",VOZ_WHATSAPP[[#This Row],[Confirma hora de pago]]="No Cumple",VOZ_WHATSAPP[[#This Row],[Confirma medio de pago]]="No Cumple"),"Sin Cierre","Cierre")</f>
        <v>Cierre</v>
      </c>
      <c r="Y4254" s="1" t="s">
        <v>46</v>
      </c>
      <c r="Z4254" s="1" t="s">
        <v>46</v>
      </c>
      <c r="AA4254" s="1" t="s">
        <v>46</v>
      </c>
      <c r="AB4254" s="1" t="s">
        <v>54</v>
      </c>
      <c r="AC4254" s="11" t="str">
        <f>IF(OR(VOZ_WHATSAPP[[#This Row],[La comunicación es asertiva, con respeto y evita maltrato]]="No Cumple",VOZ_WHATSAPP[[#This Row],[Cumple con las normativas legales]]="No Cumple"),"No Cumple","Cumple")</f>
        <v>No Cumple</v>
      </c>
      <c r="AD4254" s="1" t="s">
        <v>46</v>
      </c>
      <c r="AE4254" s="1" t="s">
        <v>3630</v>
      </c>
      <c r="AF4254" s="4">
        <v>0.76</v>
      </c>
      <c r="AG4254" s="4">
        <f>IF(AND(VOZ_WHATSAPP[[#This Row],[Estado Cierre]]="Sin Cierre",VOZ_WHATSAPP[[#This Row],[Nota Negocio]]="Sin Negocio"),VOZ_WHATSAPP[[#This Row],[Nota]]-24%,VOZ_WHATSAPP[[#This Row],[Nota]])</f>
        <v>0.76</v>
      </c>
      <c r="AH4254" s="8">
        <f>IF(VOZ_WHATSAPP[[#This Row],[Estado Legal]]="No Cumple",0,IF(VOZ_WHATSAPP[[#This Row],[Realiza lectura de guion Legal]]="No Cumple",VOZ_WHATSAPP[[#This Row],[Nota 2]]-50%,VOZ_WHATSAPP[[#This Row],[Nota 2]]))</f>
        <v>0</v>
      </c>
    </row>
    <row r="4255" spans="1:34" x14ac:dyDescent="0.25">
      <c r="A4255" s="2" t="str">
        <f>VOZ_WHATSAPP[[#This Row],[ID Asesor]]&amp;VOZ_WHATSAPP[[#This Row],[Fecha Monitoreo]]</f>
        <v>412345923</v>
      </c>
      <c r="B4255" s="2">
        <v>45923</v>
      </c>
      <c r="C4255" s="1" t="s">
        <v>696</v>
      </c>
      <c r="D4255" s="1">
        <v>4123</v>
      </c>
      <c r="E4255" s="2">
        <v>45923</v>
      </c>
      <c r="F4255" s="3">
        <v>0.46666666666666667</v>
      </c>
      <c r="G4255" s="1" t="s">
        <v>51</v>
      </c>
      <c r="H4255" s="1" t="s">
        <v>44</v>
      </c>
      <c r="I4255" s="1">
        <v>577</v>
      </c>
      <c r="J4255" s="1">
        <v>3184116030</v>
      </c>
      <c r="K4255" s="1" t="s">
        <v>45</v>
      </c>
      <c r="L4255" s="1" t="s">
        <v>46</v>
      </c>
      <c r="M4255" s="1" t="s">
        <v>46</v>
      </c>
      <c r="N4255" s="1" t="s">
        <v>46</v>
      </c>
      <c r="O4255" s="1" t="s">
        <v>46</v>
      </c>
      <c r="P4255" s="1" t="s">
        <v>46</v>
      </c>
      <c r="Q4255" s="1" t="s">
        <v>48</v>
      </c>
      <c r="R4255" s="1" t="s">
        <v>48</v>
      </c>
      <c r="S4255" s="1" t="s">
        <v>47</v>
      </c>
      <c r="T4255" s="12" t="str">
        <f>IF(OR(VOZ_WHATSAPP[[#This Row],[Brinda argumentos coherentes a la objeción]]="No Cumple",VOZ_WHATSAPP[[#This Row],[Despliegue de Beneficios y/o consecuencias]]="No Cumple"),"Sin Negocio","Negocio")</f>
        <v>Sin Negocio</v>
      </c>
      <c r="U4255" s="1" t="s">
        <v>47</v>
      </c>
      <c r="V4255" s="1" t="s">
        <v>46</v>
      </c>
      <c r="W4255" s="1" t="s">
        <v>47</v>
      </c>
      <c r="X4255" s="12" t="str">
        <f>IF(OR(VOZ_WHATSAPP[[#This Row],[Confirma Valor de pago]]="No Cumple",VOZ_WHATSAPP[[#This Row],[Confirma hora de pago]]="No Cumple",VOZ_WHATSAPP[[#This Row],[Confirma medio de pago]]="No Cumple"),"Sin Cierre","Cierre")</f>
        <v>Sin Cierre</v>
      </c>
      <c r="Y4255" s="1" t="s">
        <v>46</v>
      </c>
      <c r="Z4255" s="1" t="s">
        <v>46</v>
      </c>
      <c r="AA4255" s="1" t="s">
        <v>46</v>
      </c>
      <c r="AB4255" s="1" t="s">
        <v>46</v>
      </c>
      <c r="AC4255" s="11" t="str">
        <f>IF(OR(VOZ_WHATSAPP[[#This Row],[La comunicación es asertiva, con respeto y evita maltrato]]="No Cumple",VOZ_WHATSAPP[[#This Row],[Cumple con las normativas legales]]="No Cumple"),"No Cumple","Cumple")</f>
        <v>Cumple</v>
      </c>
      <c r="AD4255" s="1" t="s">
        <v>46</v>
      </c>
      <c r="AE4255" s="1" t="s">
        <v>3631</v>
      </c>
      <c r="AF4255" s="4">
        <v>0.74</v>
      </c>
      <c r="AG4255" s="4">
        <f>IF(AND(VOZ_WHATSAPP[[#This Row],[Estado Cierre]]="Sin Cierre",VOZ_WHATSAPP[[#This Row],[Nota Negocio]]="Sin Negocio"),VOZ_WHATSAPP[[#This Row],[Nota]]-24%,VOZ_WHATSAPP[[#This Row],[Nota]])</f>
        <v>0.5</v>
      </c>
      <c r="AH4255" s="8">
        <f>IF(VOZ_WHATSAPP[[#This Row],[Estado Legal]]="No Cumple",0,IF(VOZ_WHATSAPP[[#This Row],[Realiza lectura de guion Legal]]="No Cumple",VOZ_WHATSAPP[[#This Row],[Nota 2]]-50%,VOZ_WHATSAPP[[#This Row],[Nota 2]]))</f>
        <v>0.5</v>
      </c>
    </row>
    <row r="4256" spans="1:34" x14ac:dyDescent="0.25">
      <c r="A4256" s="2" t="str">
        <f>VOZ_WHATSAPP[[#This Row],[ID Asesor]]&amp;VOZ_WHATSAPP[[#This Row],[Fecha Monitoreo]]</f>
        <v>381045923</v>
      </c>
      <c r="B4256" s="2">
        <v>45923</v>
      </c>
      <c r="C4256" s="1" t="s">
        <v>50</v>
      </c>
      <c r="D4256" s="1">
        <v>3810</v>
      </c>
      <c r="E4256" s="2">
        <v>45923</v>
      </c>
      <c r="F4256" s="3">
        <v>0.54166666666666663</v>
      </c>
      <c r="G4256" s="1" t="s">
        <v>60</v>
      </c>
      <c r="H4256" s="1" t="s">
        <v>71</v>
      </c>
      <c r="I4256" s="1"/>
      <c r="J4256" s="1"/>
      <c r="K4256" s="1"/>
      <c r="L4256" s="1" t="s">
        <v>46</v>
      </c>
      <c r="M4256" s="1" t="s">
        <v>46</v>
      </c>
      <c r="N4256" s="1" t="s">
        <v>46</v>
      </c>
      <c r="O4256" s="1" t="s">
        <v>46</v>
      </c>
      <c r="P4256" s="1" t="s">
        <v>46</v>
      </c>
      <c r="Q4256" s="1" t="s">
        <v>46</v>
      </c>
      <c r="R4256" s="1" t="s">
        <v>46</v>
      </c>
      <c r="S4256" s="1" t="s">
        <v>46</v>
      </c>
      <c r="T4256" s="12" t="str">
        <f>IF(OR(VOZ_WHATSAPP[[#This Row],[Brinda argumentos coherentes a la objeción]]="No Cumple",VOZ_WHATSAPP[[#This Row],[Despliegue de Beneficios y/o consecuencias]]="No Cumple"),"Sin Negocio","Negocio")</f>
        <v>Negocio</v>
      </c>
      <c r="U4256" s="1" t="s">
        <v>48</v>
      </c>
      <c r="V4256" s="1" t="s">
        <v>48</v>
      </c>
      <c r="W4256" s="1" t="s">
        <v>48</v>
      </c>
      <c r="X4256" s="12" t="str">
        <f>IF(OR(VOZ_WHATSAPP[[#This Row],[Confirma Valor de pago]]="No Cumple",VOZ_WHATSAPP[[#This Row],[Confirma hora de pago]]="No Cumple",VOZ_WHATSAPP[[#This Row],[Confirma medio de pago]]="No Cumple"),"Sin Cierre","Cierre")</f>
        <v>Cierre</v>
      </c>
      <c r="Y4256" s="1" t="s">
        <v>46</v>
      </c>
      <c r="Z4256" s="1" t="s">
        <v>46</v>
      </c>
      <c r="AA4256" s="1" t="s">
        <v>46</v>
      </c>
      <c r="AB4256" s="1" t="s">
        <v>46</v>
      </c>
      <c r="AC4256" s="11" t="str">
        <f>IF(OR(VOZ_WHATSAPP[[#This Row],[La comunicación es asertiva, con respeto y evita maltrato]]="No Cumple",VOZ_WHATSAPP[[#This Row],[Cumple con las normativas legales]]="No Cumple"),"No Cumple","Cumple")</f>
        <v>Cumple</v>
      </c>
      <c r="AD4256" s="1" t="s">
        <v>46</v>
      </c>
      <c r="AE4256" s="1" t="s">
        <v>53</v>
      </c>
      <c r="AF4256" s="4">
        <v>1</v>
      </c>
      <c r="AG4256" s="4">
        <f>IF(AND(VOZ_WHATSAPP[[#This Row],[Estado Cierre]]="Sin Cierre",VOZ_WHATSAPP[[#This Row],[Nota Negocio]]="Sin Negocio"),VOZ_WHATSAPP[[#This Row],[Nota]]-24%,VOZ_WHATSAPP[[#This Row],[Nota]])</f>
        <v>1</v>
      </c>
      <c r="AH4256" s="8">
        <f>IF(VOZ_WHATSAPP[[#This Row],[Estado Legal]]="No Cumple",0,IF(VOZ_WHATSAPP[[#This Row],[Realiza lectura de guion Legal]]="No Cumple",VOZ_WHATSAPP[[#This Row],[Nota 2]]-50%,VOZ_WHATSAPP[[#This Row],[Nota 2]]))</f>
        <v>1</v>
      </c>
    </row>
    <row r="4257" spans="1:34" x14ac:dyDescent="0.25">
      <c r="A4257" s="2" t="str">
        <f>VOZ_WHATSAPP[[#This Row],[ID Asesor]]&amp;VOZ_WHATSAPP[[#This Row],[Fecha Monitoreo]]</f>
        <v>387445923</v>
      </c>
      <c r="B4257" s="2">
        <v>45923</v>
      </c>
      <c r="C4257" s="1" t="s">
        <v>126</v>
      </c>
      <c r="D4257" s="1">
        <v>3874</v>
      </c>
      <c r="E4257" s="2">
        <v>45923</v>
      </c>
      <c r="F4257" s="3">
        <v>0.52152777777777781</v>
      </c>
      <c r="G4257" s="1" t="s">
        <v>58</v>
      </c>
      <c r="H4257" s="1" t="s">
        <v>44</v>
      </c>
      <c r="I4257" s="1">
        <v>1427</v>
      </c>
      <c r="J4257" s="1">
        <v>3136671799</v>
      </c>
      <c r="K4257" s="1" t="s">
        <v>49</v>
      </c>
      <c r="L4257" s="1" t="s">
        <v>46</v>
      </c>
      <c r="M4257" s="1" t="s">
        <v>46</v>
      </c>
      <c r="N4257" s="1" t="s">
        <v>46</v>
      </c>
      <c r="O4257" s="1" t="s">
        <v>46</v>
      </c>
      <c r="P4257" s="1" t="s">
        <v>46</v>
      </c>
      <c r="Q4257" s="1" t="s">
        <v>46</v>
      </c>
      <c r="R4257" s="1" t="s">
        <v>46</v>
      </c>
      <c r="S4257" s="1" t="s">
        <v>46</v>
      </c>
      <c r="T4257" s="12" t="str">
        <f>IF(OR(VOZ_WHATSAPP[[#This Row],[Brinda argumentos coherentes a la objeción]]="No Cumple",VOZ_WHATSAPP[[#This Row],[Despliegue de Beneficios y/o consecuencias]]="No Cumple"),"Sin Negocio","Negocio")</f>
        <v>Negocio</v>
      </c>
      <c r="U4257" s="1" t="s">
        <v>48</v>
      </c>
      <c r="V4257" s="1" t="s">
        <v>48</v>
      </c>
      <c r="W4257" s="1" t="s">
        <v>48</v>
      </c>
      <c r="X4257" s="12" t="str">
        <f>IF(OR(VOZ_WHATSAPP[[#This Row],[Confirma Valor de pago]]="No Cumple",VOZ_WHATSAPP[[#This Row],[Confirma hora de pago]]="No Cumple",VOZ_WHATSAPP[[#This Row],[Confirma medio de pago]]="No Cumple"),"Sin Cierre","Cierre")</f>
        <v>Cierre</v>
      </c>
      <c r="Y4257" s="1" t="s">
        <v>46</v>
      </c>
      <c r="Z4257" s="1" t="s">
        <v>46</v>
      </c>
      <c r="AA4257" s="1" t="s">
        <v>46</v>
      </c>
      <c r="AB4257" s="1" t="s">
        <v>46</v>
      </c>
      <c r="AC4257" s="11" t="str">
        <f>IF(OR(VOZ_WHATSAPP[[#This Row],[La comunicación es asertiva, con respeto y evita maltrato]]="No Cumple",VOZ_WHATSAPP[[#This Row],[Cumple con las normativas legales]]="No Cumple"),"No Cumple","Cumple")</f>
        <v>Cumple</v>
      </c>
      <c r="AD4257" s="1" t="s">
        <v>46</v>
      </c>
      <c r="AE4257" s="1" t="s">
        <v>131</v>
      </c>
      <c r="AF4257" s="4">
        <v>1</v>
      </c>
      <c r="AG4257" s="4">
        <f>IF(AND(VOZ_WHATSAPP[[#This Row],[Estado Cierre]]="Sin Cierre",VOZ_WHATSAPP[[#This Row],[Nota Negocio]]="Sin Negocio"),VOZ_WHATSAPP[[#This Row],[Nota]]-24%,VOZ_WHATSAPP[[#This Row],[Nota]])</f>
        <v>1</v>
      </c>
      <c r="AH4257" s="8">
        <f>IF(VOZ_WHATSAPP[[#This Row],[Estado Legal]]="No Cumple",0,IF(VOZ_WHATSAPP[[#This Row],[Realiza lectura de guion Legal]]="No Cumple",VOZ_WHATSAPP[[#This Row],[Nota 2]]-50%,VOZ_WHATSAPP[[#This Row],[Nota 2]]))</f>
        <v>1</v>
      </c>
    </row>
    <row r="4258" spans="1:34" x14ac:dyDescent="0.25">
      <c r="A4258" s="2" t="str">
        <f>VOZ_WHATSAPP[[#This Row],[ID Asesor]]&amp;VOZ_WHATSAPP[[#This Row],[Fecha Monitoreo]]</f>
        <v>383445923</v>
      </c>
      <c r="B4258" s="2">
        <v>45923</v>
      </c>
      <c r="C4258" s="1" t="s">
        <v>42</v>
      </c>
      <c r="D4258" s="1">
        <v>3834</v>
      </c>
      <c r="E4258" s="2">
        <v>45923</v>
      </c>
      <c r="F4258" s="3">
        <v>0.53402777777777777</v>
      </c>
      <c r="G4258" s="1" t="s">
        <v>51</v>
      </c>
      <c r="H4258" s="1" t="s">
        <v>44</v>
      </c>
      <c r="I4258" s="1">
        <v>1174</v>
      </c>
      <c r="J4258" s="1">
        <v>3102857040</v>
      </c>
      <c r="K4258" s="1" t="s">
        <v>45</v>
      </c>
      <c r="L4258" s="1" t="s">
        <v>46</v>
      </c>
      <c r="M4258" s="1" t="s">
        <v>46</v>
      </c>
      <c r="N4258" s="1" t="s">
        <v>46</v>
      </c>
      <c r="O4258" s="1" t="s">
        <v>46</v>
      </c>
      <c r="P4258" s="1" t="s">
        <v>46</v>
      </c>
      <c r="Q4258" s="1" t="s">
        <v>46</v>
      </c>
      <c r="R4258" s="1" t="s">
        <v>46</v>
      </c>
      <c r="S4258" s="1" t="s">
        <v>48</v>
      </c>
      <c r="T4258" s="12" t="str">
        <f>IF(OR(VOZ_WHATSAPP[[#This Row],[Brinda argumentos coherentes a la objeción]]="No Cumple",VOZ_WHATSAPP[[#This Row],[Despliegue de Beneficios y/o consecuencias]]="No Cumple"),"Sin Negocio","Negocio")</f>
        <v>Negocio</v>
      </c>
      <c r="U4258" s="1" t="s">
        <v>48</v>
      </c>
      <c r="V4258" s="1" t="s">
        <v>48</v>
      </c>
      <c r="W4258" s="1" t="s">
        <v>48</v>
      </c>
      <c r="X4258" s="12" t="str">
        <f>IF(OR(VOZ_WHATSAPP[[#This Row],[Confirma Valor de pago]]="No Cumple",VOZ_WHATSAPP[[#This Row],[Confirma hora de pago]]="No Cumple",VOZ_WHATSAPP[[#This Row],[Confirma medio de pago]]="No Cumple"),"Sin Cierre","Cierre")</f>
        <v>Cierre</v>
      </c>
      <c r="Y4258" s="1" t="s">
        <v>46</v>
      </c>
      <c r="Z4258" s="1" t="s">
        <v>54</v>
      </c>
      <c r="AA4258" s="1" t="s">
        <v>46</v>
      </c>
      <c r="AB4258" s="1" t="s">
        <v>46</v>
      </c>
      <c r="AC4258" s="11" t="str">
        <f>IF(OR(VOZ_WHATSAPP[[#This Row],[La comunicación es asertiva, con respeto y evita maltrato]]="No Cumple",VOZ_WHATSAPP[[#This Row],[Cumple con las normativas legales]]="No Cumple"),"No Cumple","Cumple")</f>
        <v>Cumple</v>
      </c>
      <c r="AD4258" s="1" t="s">
        <v>46</v>
      </c>
      <c r="AE4258" s="1" t="s">
        <v>3632</v>
      </c>
      <c r="AF4258" s="4">
        <v>0.85</v>
      </c>
      <c r="AG4258" s="4">
        <f>IF(AND(VOZ_WHATSAPP[[#This Row],[Estado Cierre]]="Sin Cierre",VOZ_WHATSAPP[[#This Row],[Nota Negocio]]="Sin Negocio"),VOZ_WHATSAPP[[#This Row],[Nota]]-24%,VOZ_WHATSAPP[[#This Row],[Nota]])</f>
        <v>0.85</v>
      </c>
      <c r="AH4258" s="8">
        <f>IF(VOZ_WHATSAPP[[#This Row],[Estado Legal]]="No Cumple",0,IF(VOZ_WHATSAPP[[#This Row],[Realiza lectura de guion Legal]]="No Cumple",VOZ_WHATSAPP[[#This Row],[Nota 2]]-50%,VOZ_WHATSAPP[[#This Row],[Nota 2]]))</f>
        <v>0.85</v>
      </c>
    </row>
    <row r="4259" spans="1:34" x14ac:dyDescent="0.25">
      <c r="A4259" s="2" t="str">
        <f>VOZ_WHATSAPP[[#This Row],[ID Asesor]]&amp;VOZ_WHATSAPP[[#This Row],[Fecha Monitoreo]]</f>
        <v>394045923</v>
      </c>
      <c r="B4259" s="2">
        <v>45923</v>
      </c>
      <c r="C4259" s="1" t="s">
        <v>696</v>
      </c>
      <c r="D4259" s="1">
        <v>3940</v>
      </c>
      <c r="E4259" s="2">
        <v>45923</v>
      </c>
      <c r="F4259" s="3">
        <v>0.47013888888888888</v>
      </c>
      <c r="G4259" s="1" t="s">
        <v>58</v>
      </c>
      <c r="H4259" s="1" t="s">
        <v>44</v>
      </c>
      <c r="I4259" s="1">
        <v>476</v>
      </c>
      <c r="J4259" s="1">
        <v>3043416986</v>
      </c>
      <c r="K4259" s="1" t="s">
        <v>45</v>
      </c>
      <c r="L4259" s="1" t="s">
        <v>46</v>
      </c>
      <c r="M4259" s="1" t="s">
        <v>46</v>
      </c>
      <c r="N4259" s="1" t="s">
        <v>46</v>
      </c>
      <c r="O4259" s="1" t="s">
        <v>46</v>
      </c>
      <c r="P4259" s="1" t="s">
        <v>46</v>
      </c>
      <c r="Q4259" s="1" t="s">
        <v>48</v>
      </c>
      <c r="R4259" s="1" t="s">
        <v>48</v>
      </c>
      <c r="S4259" s="1" t="s">
        <v>47</v>
      </c>
      <c r="T4259" s="12" t="str">
        <f>IF(OR(VOZ_WHATSAPP[[#This Row],[Brinda argumentos coherentes a la objeción]]="No Cumple",VOZ_WHATSAPP[[#This Row],[Despliegue de Beneficios y/o consecuencias]]="No Cumple"),"Sin Negocio","Negocio")</f>
        <v>Sin Negocio</v>
      </c>
      <c r="U4259" s="1" t="s">
        <v>46</v>
      </c>
      <c r="V4259" s="1" t="s">
        <v>48</v>
      </c>
      <c r="W4259" s="1" t="s">
        <v>46</v>
      </c>
      <c r="X4259" s="12" t="str">
        <f>IF(OR(VOZ_WHATSAPP[[#This Row],[Confirma Valor de pago]]="No Cumple",VOZ_WHATSAPP[[#This Row],[Confirma hora de pago]]="No Cumple",VOZ_WHATSAPP[[#This Row],[Confirma medio de pago]]="No Cumple"),"Sin Cierre","Cierre")</f>
        <v>Cierre</v>
      </c>
      <c r="Y4259" s="1" t="s">
        <v>46</v>
      </c>
      <c r="Z4259" s="1" t="s">
        <v>54</v>
      </c>
      <c r="AA4259" s="1" t="s">
        <v>46</v>
      </c>
      <c r="AB4259" s="1" t="s">
        <v>46</v>
      </c>
      <c r="AC4259" s="11" t="str">
        <f>IF(OR(VOZ_WHATSAPP[[#This Row],[La comunicación es asertiva, con respeto y evita maltrato]]="No Cumple",VOZ_WHATSAPP[[#This Row],[Cumple con las normativas legales]]="No Cumple"),"No Cumple","Cumple")</f>
        <v>Cumple</v>
      </c>
      <c r="AD4259" s="1" t="s">
        <v>46</v>
      </c>
      <c r="AE4259" s="1" t="s">
        <v>3633</v>
      </c>
      <c r="AF4259" s="4">
        <v>0.75</v>
      </c>
      <c r="AG4259" s="4">
        <f>IF(AND(VOZ_WHATSAPP[[#This Row],[Estado Cierre]]="Sin Cierre",VOZ_WHATSAPP[[#This Row],[Nota Negocio]]="Sin Negocio"),VOZ_WHATSAPP[[#This Row],[Nota]]-24%,VOZ_WHATSAPP[[#This Row],[Nota]])</f>
        <v>0.75</v>
      </c>
      <c r="AH4259" s="8">
        <f>IF(VOZ_WHATSAPP[[#This Row],[Estado Legal]]="No Cumple",0,IF(VOZ_WHATSAPP[[#This Row],[Realiza lectura de guion Legal]]="No Cumple",VOZ_WHATSAPP[[#This Row],[Nota 2]]-50%,VOZ_WHATSAPP[[#This Row],[Nota 2]]))</f>
        <v>0.75</v>
      </c>
    </row>
    <row r="4260" spans="1:34" x14ac:dyDescent="0.25">
      <c r="A4260" s="2" t="str">
        <f>VOZ_WHATSAPP[[#This Row],[ID Asesor]]&amp;VOZ_WHATSAPP[[#This Row],[Fecha Monitoreo]]</f>
        <v>412845923</v>
      </c>
      <c r="B4260" s="2">
        <v>45923</v>
      </c>
      <c r="C4260" s="1" t="s">
        <v>42</v>
      </c>
      <c r="D4260" s="1">
        <v>4128</v>
      </c>
      <c r="E4260" s="2">
        <v>45923</v>
      </c>
      <c r="F4260" s="3">
        <v>5.486111111111111E-2</v>
      </c>
      <c r="G4260" s="1" t="s">
        <v>51</v>
      </c>
      <c r="H4260" s="1" t="s">
        <v>44</v>
      </c>
      <c r="I4260" s="1">
        <v>1148</v>
      </c>
      <c r="J4260" s="1">
        <v>3216654355</v>
      </c>
      <c r="K4260" s="1" t="s">
        <v>45</v>
      </c>
      <c r="L4260" s="1" t="s">
        <v>46</v>
      </c>
      <c r="M4260" s="1" t="s">
        <v>48</v>
      </c>
      <c r="N4260" s="1" t="s">
        <v>46</v>
      </c>
      <c r="O4260" s="1" t="s">
        <v>46</v>
      </c>
      <c r="P4260" s="1" t="s">
        <v>46</v>
      </c>
      <c r="Q4260" s="1" t="s">
        <v>46</v>
      </c>
      <c r="R4260" s="1" t="s">
        <v>47</v>
      </c>
      <c r="S4260" s="1" t="s">
        <v>47</v>
      </c>
      <c r="T4260" s="12" t="str">
        <f>IF(OR(VOZ_WHATSAPP[[#This Row],[Brinda argumentos coherentes a la objeción]]="No Cumple",VOZ_WHATSAPP[[#This Row],[Despliegue de Beneficios y/o consecuencias]]="No Cumple"),"Sin Negocio","Negocio")</f>
        <v>Sin Negocio</v>
      </c>
      <c r="U4260" s="1" t="s">
        <v>46</v>
      </c>
      <c r="V4260" s="1" t="s">
        <v>46</v>
      </c>
      <c r="W4260" s="1" t="s">
        <v>46</v>
      </c>
      <c r="X4260" s="12" t="str">
        <f>IF(OR(VOZ_WHATSAPP[[#This Row],[Confirma Valor de pago]]="No Cumple",VOZ_WHATSAPP[[#This Row],[Confirma hora de pago]]="No Cumple",VOZ_WHATSAPP[[#This Row],[Confirma medio de pago]]="No Cumple"),"Sin Cierre","Cierre")</f>
        <v>Cierre</v>
      </c>
      <c r="Y4260" s="1" t="s">
        <v>46</v>
      </c>
      <c r="Z4260" s="1" t="s">
        <v>46</v>
      </c>
      <c r="AA4260" s="1" t="s">
        <v>46</v>
      </c>
      <c r="AB4260" s="1" t="s">
        <v>46</v>
      </c>
      <c r="AC4260" s="11" t="str">
        <f>IF(OR(VOZ_WHATSAPP[[#This Row],[La comunicación es asertiva, con respeto y evita maltrato]]="No Cumple",VOZ_WHATSAPP[[#This Row],[Cumple con las normativas legales]]="No Cumple"),"No Cumple","Cumple")</f>
        <v>Cumple</v>
      </c>
      <c r="AD4260" s="1" t="s">
        <v>46</v>
      </c>
      <c r="AE4260" s="1" t="s">
        <v>3634</v>
      </c>
      <c r="AF4260" s="4">
        <v>0.8</v>
      </c>
      <c r="AG4260" s="4">
        <f>IF(AND(VOZ_WHATSAPP[[#This Row],[Estado Cierre]]="Sin Cierre",VOZ_WHATSAPP[[#This Row],[Nota Negocio]]="Sin Negocio"),VOZ_WHATSAPP[[#This Row],[Nota]]-24%,VOZ_WHATSAPP[[#This Row],[Nota]])</f>
        <v>0.8</v>
      </c>
      <c r="AH4260" s="8">
        <f>IF(VOZ_WHATSAPP[[#This Row],[Estado Legal]]="No Cumple",0,IF(VOZ_WHATSAPP[[#This Row],[Realiza lectura de guion Legal]]="No Cumple",VOZ_WHATSAPP[[#This Row],[Nota 2]]-50%,VOZ_WHATSAPP[[#This Row],[Nota 2]]))</f>
        <v>0.8</v>
      </c>
    </row>
    <row r="4261" spans="1:34" x14ac:dyDescent="0.25">
      <c r="A4261" s="2" t="str">
        <f>VOZ_WHATSAPP[[#This Row],[ID Asesor]]&amp;VOZ_WHATSAPP[[#This Row],[Fecha Monitoreo]]</f>
        <v>282645923</v>
      </c>
      <c r="B4261" s="2">
        <v>45923</v>
      </c>
      <c r="C4261" s="1" t="s">
        <v>50</v>
      </c>
      <c r="D4261" s="1">
        <v>2826</v>
      </c>
      <c r="E4261" s="2">
        <v>45923</v>
      </c>
      <c r="F4261" s="3">
        <v>0.41666666666666669</v>
      </c>
      <c r="G4261" s="1" t="s">
        <v>60</v>
      </c>
      <c r="H4261" s="1" t="s">
        <v>71</v>
      </c>
      <c r="I4261" s="1"/>
      <c r="J4261" s="1"/>
      <c r="K4261" s="1"/>
      <c r="L4261" s="1" t="s">
        <v>46</v>
      </c>
      <c r="M4261" s="1" t="s">
        <v>46</v>
      </c>
      <c r="N4261" s="1" t="s">
        <v>46</v>
      </c>
      <c r="O4261" s="1" t="s">
        <v>48</v>
      </c>
      <c r="P4261" s="1" t="s">
        <v>48</v>
      </c>
      <c r="Q4261" s="1" t="s">
        <v>46</v>
      </c>
      <c r="R4261" s="1" t="s">
        <v>46</v>
      </c>
      <c r="S4261" s="1" t="s">
        <v>46</v>
      </c>
      <c r="T4261" s="12" t="str">
        <f>IF(OR(VOZ_WHATSAPP[[#This Row],[Brinda argumentos coherentes a la objeción]]="No Cumple",VOZ_WHATSAPP[[#This Row],[Despliegue de Beneficios y/o consecuencias]]="No Cumple"),"Sin Negocio","Negocio")</f>
        <v>Negocio</v>
      </c>
      <c r="U4261" s="1" t="s">
        <v>48</v>
      </c>
      <c r="V4261" s="1" t="s">
        <v>48</v>
      </c>
      <c r="W4261" s="1" t="s">
        <v>48</v>
      </c>
      <c r="X4261" s="12" t="str">
        <f>IF(OR(VOZ_WHATSAPP[[#This Row],[Confirma Valor de pago]]="No Cumple",VOZ_WHATSAPP[[#This Row],[Confirma hora de pago]]="No Cumple",VOZ_WHATSAPP[[#This Row],[Confirma medio de pago]]="No Cumple"),"Sin Cierre","Cierre")</f>
        <v>Cierre</v>
      </c>
      <c r="Y4261" s="1" t="s">
        <v>48</v>
      </c>
      <c r="Z4261" s="1" t="s">
        <v>46</v>
      </c>
      <c r="AA4261" s="1" t="s">
        <v>46</v>
      </c>
      <c r="AB4261" s="1" t="s">
        <v>46</v>
      </c>
      <c r="AC4261" s="11" t="str">
        <f>IF(OR(VOZ_WHATSAPP[[#This Row],[La comunicación es asertiva, con respeto y evita maltrato]]="No Cumple",VOZ_WHATSAPP[[#This Row],[Cumple con las normativas legales]]="No Cumple"),"No Cumple","Cumple")</f>
        <v>Cumple</v>
      </c>
      <c r="AD4261" s="1" t="s">
        <v>48</v>
      </c>
      <c r="AE4261" s="1" t="s">
        <v>53</v>
      </c>
      <c r="AF4261" s="4">
        <v>1</v>
      </c>
      <c r="AG4261" s="4">
        <f>IF(AND(VOZ_WHATSAPP[[#This Row],[Estado Cierre]]="Sin Cierre",VOZ_WHATSAPP[[#This Row],[Nota Negocio]]="Sin Negocio"),VOZ_WHATSAPP[[#This Row],[Nota]]-24%,VOZ_WHATSAPP[[#This Row],[Nota]])</f>
        <v>1</v>
      </c>
      <c r="AH4261" s="8">
        <f>IF(VOZ_WHATSAPP[[#This Row],[Estado Legal]]="No Cumple",0,IF(VOZ_WHATSAPP[[#This Row],[Realiza lectura de guion Legal]]="No Cumple",VOZ_WHATSAPP[[#This Row],[Nota 2]]-50%,VOZ_WHATSAPP[[#This Row],[Nota 2]]))</f>
        <v>1</v>
      </c>
    </row>
    <row r="4262" spans="1:34" x14ac:dyDescent="0.25">
      <c r="A4262" s="2" t="str">
        <f>VOZ_WHATSAPP[[#This Row],[ID Asesor]]&amp;VOZ_WHATSAPP[[#This Row],[Fecha Monitoreo]]</f>
        <v>413045923</v>
      </c>
      <c r="B4262" s="2">
        <v>45923</v>
      </c>
      <c r="C4262" s="1" t="s">
        <v>696</v>
      </c>
      <c r="D4262" s="1">
        <v>4130</v>
      </c>
      <c r="E4262" s="2">
        <v>45923</v>
      </c>
      <c r="F4262" s="3">
        <v>0.5493055555555556</v>
      </c>
      <c r="G4262" s="1" t="s">
        <v>51</v>
      </c>
      <c r="H4262" s="1" t="s">
        <v>44</v>
      </c>
      <c r="I4262" s="1">
        <v>422</v>
      </c>
      <c r="J4262" s="1">
        <v>3213693457</v>
      </c>
      <c r="K4262" s="1" t="s">
        <v>45</v>
      </c>
      <c r="L4262" s="1" t="s">
        <v>46</v>
      </c>
      <c r="M4262" s="1" t="s">
        <v>46</v>
      </c>
      <c r="N4262" s="1" t="s">
        <v>46</v>
      </c>
      <c r="O4262" s="1" t="s">
        <v>46</v>
      </c>
      <c r="P4262" s="1" t="s">
        <v>46</v>
      </c>
      <c r="Q4262" s="1" t="s">
        <v>46</v>
      </c>
      <c r="R4262" s="1" t="s">
        <v>46</v>
      </c>
      <c r="S4262" s="1" t="s">
        <v>46</v>
      </c>
      <c r="T4262" s="12" t="str">
        <f>IF(OR(VOZ_WHATSAPP[[#This Row],[Brinda argumentos coherentes a la objeción]]="No Cumple",VOZ_WHATSAPP[[#This Row],[Despliegue de Beneficios y/o consecuencias]]="No Cumple"),"Sin Negocio","Negocio")</f>
        <v>Negocio</v>
      </c>
      <c r="U4262" s="1" t="s">
        <v>48</v>
      </c>
      <c r="V4262" s="1" t="s">
        <v>48</v>
      </c>
      <c r="W4262" s="1" t="s">
        <v>48</v>
      </c>
      <c r="X4262" s="12" t="str">
        <f>IF(OR(VOZ_WHATSAPP[[#This Row],[Confirma Valor de pago]]="No Cumple",VOZ_WHATSAPP[[#This Row],[Confirma hora de pago]]="No Cumple",VOZ_WHATSAPP[[#This Row],[Confirma medio de pago]]="No Cumple"),"Sin Cierre","Cierre")</f>
        <v>Cierre</v>
      </c>
      <c r="Y4262" s="1" t="s">
        <v>46</v>
      </c>
      <c r="Z4262" s="1" t="s">
        <v>54</v>
      </c>
      <c r="AA4262" s="1" t="s">
        <v>46</v>
      </c>
      <c r="AB4262" s="1" t="s">
        <v>46</v>
      </c>
      <c r="AC4262" s="11" t="str">
        <f>IF(OR(VOZ_WHATSAPP[[#This Row],[La comunicación es asertiva, con respeto y evita maltrato]]="No Cumple",VOZ_WHATSAPP[[#This Row],[Cumple con las normativas legales]]="No Cumple"),"No Cumple","Cumple")</f>
        <v>Cumple</v>
      </c>
      <c r="AD4262" s="1" t="s">
        <v>46</v>
      </c>
      <c r="AE4262" s="1" t="s">
        <v>3635</v>
      </c>
      <c r="AF4262" s="4">
        <v>0.85</v>
      </c>
      <c r="AG4262" s="4">
        <f>IF(AND(VOZ_WHATSAPP[[#This Row],[Estado Cierre]]="Sin Cierre",VOZ_WHATSAPP[[#This Row],[Nota Negocio]]="Sin Negocio"),VOZ_WHATSAPP[[#This Row],[Nota]]-24%,VOZ_WHATSAPP[[#This Row],[Nota]])</f>
        <v>0.85</v>
      </c>
      <c r="AH4262" s="8">
        <f>IF(VOZ_WHATSAPP[[#This Row],[Estado Legal]]="No Cumple",0,IF(VOZ_WHATSAPP[[#This Row],[Realiza lectura de guion Legal]]="No Cumple",VOZ_WHATSAPP[[#This Row],[Nota 2]]-50%,VOZ_WHATSAPP[[#This Row],[Nota 2]]))</f>
        <v>0.85</v>
      </c>
    </row>
    <row r="4263" spans="1:34" x14ac:dyDescent="0.25">
      <c r="A4263" s="2" t="str">
        <f>VOZ_WHATSAPP[[#This Row],[ID Asesor]]&amp;VOZ_WHATSAPP[[#This Row],[Fecha Monitoreo]]</f>
        <v>254045923</v>
      </c>
      <c r="B4263" s="2">
        <v>45923</v>
      </c>
      <c r="C4263" s="1" t="s">
        <v>126</v>
      </c>
      <c r="D4263" s="1">
        <v>2540</v>
      </c>
      <c r="E4263" s="2">
        <v>45923</v>
      </c>
      <c r="F4263" s="3">
        <v>0.38541666666666669</v>
      </c>
      <c r="G4263" s="1" t="s">
        <v>58</v>
      </c>
      <c r="H4263" s="1" t="s">
        <v>44</v>
      </c>
      <c r="I4263" s="1">
        <v>1110</v>
      </c>
      <c r="J4263" s="1">
        <v>3234926586</v>
      </c>
      <c r="K4263" s="1" t="s">
        <v>49</v>
      </c>
      <c r="L4263" s="1" t="s">
        <v>46</v>
      </c>
      <c r="M4263" s="1" t="s">
        <v>46</v>
      </c>
      <c r="N4263" s="1" t="s">
        <v>46</v>
      </c>
      <c r="O4263" s="1" t="s">
        <v>46</v>
      </c>
      <c r="P4263" s="1" t="s">
        <v>46</v>
      </c>
      <c r="Q4263" s="1" t="s">
        <v>48</v>
      </c>
      <c r="R4263" s="1" t="s">
        <v>48</v>
      </c>
      <c r="S4263" s="1" t="s">
        <v>46</v>
      </c>
      <c r="T4263" s="12" t="str">
        <f>IF(OR(VOZ_WHATSAPP[[#This Row],[Brinda argumentos coherentes a la objeción]]="No Cumple",VOZ_WHATSAPP[[#This Row],[Despliegue de Beneficios y/o consecuencias]]="No Cumple"),"Sin Negocio","Negocio")</f>
        <v>Negocio</v>
      </c>
      <c r="U4263" s="1" t="s">
        <v>46</v>
      </c>
      <c r="V4263" s="1" t="s">
        <v>46</v>
      </c>
      <c r="W4263" s="1" t="s">
        <v>46</v>
      </c>
      <c r="X4263" s="12" t="str">
        <f>IF(OR(VOZ_WHATSAPP[[#This Row],[Confirma Valor de pago]]="No Cumple",VOZ_WHATSAPP[[#This Row],[Confirma hora de pago]]="No Cumple",VOZ_WHATSAPP[[#This Row],[Confirma medio de pago]]="No Cumple"),"Sin Cierre","Cierre")</f>
        <v>Cierre</v>
      </c>
      <c r="Y4263" s="1" t="s">
        <v>46</v>
      </c>
      <c r="Z4263" s="1" t="s">
        <v>46</v>
      </c>
      <c r="AA4263" s="1" t="s">
        <v>46</v>
      </c>
      <c r="AB4263" s="1" t="s">
        <v>46</v>
      </c>
      <c r="AC4263" s="11" t="str">
        <f>IF(OR(VOZ_WHATSAPP[[#This Row],[La comunicación es asertiva, con respeto y evita maltrato]]="No Cumple",VOZ_WHATSAPP[[#This Row],[Cumple con las normativas legales]]="No Cumple"),"No Cumple","Cumple")</f>
        <v>Cumple</v>
      </c>
      <c r="AD4263" s="1" t="s">
        <v>46</v>
      </c>
      <c r="AE4263" s="1" t="s">
        <v>131</v>
      </c>
      <c r="AF4263" s="4">
        <v>1</v>
      </c>
      <c r="AG4263" s="4">
        <f>IF(AND(VOZ_WHATSAPP[[#This Row],[Estado Cierre]]="Sin Cierre",VOZ_WHATSAPP[[#This Row],[Nota Negocio]]="Sin Negocio"),VOZ_WHATSAPP[[#This Row],[Nota]]-24%,VOZ_WHATSAPP[[#This Row],[Nota]])</f>
        <v>1</v>
      </c>
      <c r="AH4263" s="8">
        <f>IF(VOZ_WHATSAPP[[#This Row],[Estado Legal]]="No Cumple",0,IF(VOZ_WHATSAPP[[#This Row],[Realiza lectura de guion Legal]]="No Cumple",VOZ_WHATSAPP[[#This Row],[Nota 2]]-50%,VOZ_WHATSAPP[[#This Row],[Nota 2]]))</f>
        <v>1</v>
      </c>
    </row>
    <row r="4264" spans="1:34" x14ac:dyDescent="0.25">
      <c r="A4264" s="2" t="str">
        <f>VOZ_WHATSAPP[[#This Row],[ID Asesor]]&amp;VOZ_WHATSAPP[[#This Row],[Fecha Monitoreo]]</f>
        <v>409245923</v>
      </c>
      <c r="B4264" s="2">
        <v>45923</v>
      </c>
      <c r="C4264" s="1" t="s">
        <v>126</v>
      </c>
      <c r="D4264" s="1">
        <v>4092</v>
      </c>
      <c r="E4264" s="2">
        <v>45923</v>
      </c>
      <c r="F4264" s="3">
        <v>0.60555555555555551</v>
      </c>
      <c r="G4264" s="1" t="s">
        <v>51</v>
      </c>
      <c r="H4264" s="1" t="s">
        <v>44</v>
      </c>
      <c r="I4264" s="1">
        <v>627</v>
      </c>
      <c r="J4264" s="1">
        <v>3023739450</v>
      </c>
      <c r="K4264" s="1" t="s">
        <v>45</v>
      </c>
      <c r="L4264" s="1" t="s">
        <v>46</v>
      </c>
      <c r="M4264" s="1" t="s">
        <v>46</v>
      </c>
      <c r="N4264" s="1" t="s">
        <v>46</v>
      </c>
      <c r="O4264" s="1" t="s">
        <v>46</v>
      </c>
      <c r="P4264" s="1" t="s">
        <v>46</v>
      </c>
      <c r="Q4264" s="1" t="s">
        <v>46</v>
      </c>
      <c r="R4264" s="1" t="s">
        <v>46</v>
      </c>
      <c r="S4264" s="1" t="s">
        <v>46</v>
      </c>
      <c r="T4264" s="12" t="str">
        <f>IF(OR(VOZ_WHATSAPP[[#This Row],[Brinda argumentos coherentes a la objeción]]="No Cumple",VOZ_WHATSAPP[[#This Row],[Despliegue de Beneficios y/o consecuencias]]="No Cumple"),"Sin Negocio","Negocio")</f>
        <v>Negocio</v>
      </c>
      <c r="U4264" s="1" t="s">
        <v>48</v>
      </c>
      <c r="V4264" s="1" t="s">
        <v>48</v>
      </c>
      <c r="W4264" s="1" t="s">
        <v>48</v>
      </c>
      <c r="X4264" s="12" t="str">
        <f>IF(OR(VOZ_WHATSAPP[[#This Row],[Confirma Valor de pago]]="No Cumple",VOZ_WHATSAPP[[#This Row],[Confirma hora de pago]]="No Cumple",VOZ_WHATSAPP[[#This Row],[Confirma medio de pago]]="No Cumple"),"Sin Cierre","Cierre")</f>
        <v>Cierre</v>
      </c>
      <c r="Y4264" s="1" t="s">
        <v>46</v>
      </c>
      <c r="Z4264" s="1" t="s">
        <v>54</v>
      </c>
      <c r="AA4264" s="1" t="s">
        <v>46</v>
      </c>
      <c r="AB4264" s="1" t="s">
        <v>46</v>
      </c>
      <c r="AC4264" s="11" t="str">
        <f>IF(OR(VOZ_WHATSAPP[[#This Row],[La comunicación es asertiva, con respeto y evita maltrato]]="No Cumple",VOZ_WHATSAPP[[#This Row],[Cumple con las normativas legales]]="No Cumple"),"No Cumple","Cumple")</f>
        <v>Cumple</v>
      </c>
      <c r="AD4264" s="1" t="s">
        <v>46</v>
      </c>
      <c r="AE4264" s="1" t="s">
        <v>3636</v>
      </c>
      <c r="AF4264" s="4">
        <v>0.85</v>
      </c>
      <c r="AG4264" s="4">
        <f>IF(AND(VOZ_WHATSAPP[[#This Row],[Estado Cierre]]="Sin Cierre",VOZ_WHATSAPP[[#This Row],[Nota Negocio]]="Sin Negocio"),VOZ_WHATSAPP[[#This Row],[Nota]]-24%,VOZ_WHATSAPP[[#This Row],[Nota]])</f>
        <v>0.85</v>
      </c>
      <c r="AH4264" s="8">
        <f>IF(VOZ_WHATSAPP[[#This Row],[Estado Legal]]="No Cumple",0,IF(VOZ_WHATSAPP[[#This Row],[Realiza lectura de guion Legal]]="No Cumple",VOZ_WHATSAPP[[#This Row],[Nota 2]]-50%,VOZ_WHATSAPP[[#This Row],[Nota 2]]))</f>
        <v>0.85</v>
      </c>
    </row>
    <row r="4265" spans="1:34" x14ac:dyDescent="0.25">
      <c r="A4265" s="2" t="str">
        <f>VOZ_WHATSAPP[[#This Row],[ID Asesor]]&amp;VOZ_WHATSAPP[[#This Row],[Fecha Monitoreo]]</f>
        <v>387645923</v>
      </c>
      <c r="B4265" s="2">
        <v>45923</v>
      </c>
      <c r="C4265" s="1" t="s">
        <v>42</v>
      </c>
      <c r="D4265" s="1">
        <v>3876</v>
      </c>
      <c r="E4265" s="2">
        <v>45923</v>
      </c>
      <c r="F4265" s="3">
        <v>0.34930555555555554</v>
      </c>
      <c r="G4265" s="1" t="s">
        <v>51</v>
      </c>
      <c r="H4265" s="1" t="s">
        <v>71</v>
      </c>
      <c r="I4265" s="1"/>
      <c r="J4265" s="1"/>
      <c r="K4265" s="1"/>
      <c r="L4265" s="1" t="s">
        <v>46</v>
      </c>
      <c r="M4265" s="1" t="s">
        <v>46</v>
      </c>
      <c r="N4265" s="1" t="s">
        <v>46</v>
      </c>
      <c r="O4265" s="1" t="s">
        <v>46</v>
      </c>
      <c r="P4265" s="1" t="s">
        <v>46</v>
      </c>
      <c r="Q4265" s="1" t="s">
        <v>46</v>
      </c>
      <c r="R4265" s="1" t="s">
        <v>46</v>
      </c>
      <c r="S4265" s="1" t="s">
        <v>46</v>
      </c>
      <c r="T4265" s="12" t="str">
        <f>IF(OR(VOZ_WHATSAPP[[#This Row],[Brinda argumentos coherentes a la objeción]]="No Cumple",VOZ_WHATSAPP[[#This Row],[Despliegue de Beneficios y/o consecuencias]]="No Cumple"),"Sin Negocio","Negocio")</f>
        <v>Negocio</v>
      </c>
      <c r="U4265" s="1" t="s">
        <v>46</v>
      </c>
      <c r="V4265" s="1" t="s">
        <v>46</v>
      </c>
      <c r="W4265" s="1" t="s">
        <v>46</v>
      </c>
      <c r="X4265" s="12" t="str">
        <f>IF(OR(VOZ_WHATSAPP[[#This Row],[Confirma Valor de pago]]="No Cumple",VOZ_WHATSAPP[[#This Row],[Confirma hora de pago]]="No Cumple",VOZ_WHATSAPP[[#This Row],[Confirma medio de pago]]="No Cumple"),"Sin Cierre","Cierre")</f>
        <v>Cierre</v>
      </c>
      <c r="Y4265" s="1" t="s">
        <v>46</v>
      </c>
      <c r="Z4265" s="1" t="s">
        <v>46</v>
      </c>
      <c r="AA4265" s="1" t="s">
        <v>46</v>
      </c>
      <c r="AB4265" s="1" t="s">
        <v>46</v>
      </c>
      <c r="AC4265" s="11" t="str">
        <f>IF(OR(VOZ_WHATSAPP[[#This Row],[La comunicación es asertiva, con respeto y evita maltrato]]="No Cumple",VOZ_WHATSAPP[[#This Row],[Cumple con las normativas legales]]="No Cumple"),"No Cumple","Cumple")</f>
        <v>Cumple</v>
      </c>
      <c r="AD4265" s="1" t="s">
        <v>46</v>
      </c>
      <c r="AE4265" s="1" t="s">
        <v>78</v>
      </c>
      <c r="AF4265" s="4">
        <v>1</v>
      </c>
      <c r="AG4265" s="4">
        <f>IF(AND(VOZ_WHATSAPP[[#This Row],[Estado Cierre]]="Sin Cierre",VOZ_WHATSAPP[[#This Row],[Nota Negocio]]="Sin Negocio"),VOZ_WHATSAPP[[#This Row],[Nota]]-24%,VOZ_WHATSAPP[[#This Row],[Nota]])</f>
        <v>1</v>
      </c>
      <c r="AH4265" s="8">
        <f>IF(VOZ_WHATSAPP[[#This Row],[Estado Legal]]="No Cumple",0,IF(VOZ_WHATSAPP[[#This Row],[Realiza lectura de guion Legal]]="No Cumple",VOZ_WHATSAPP[[#This Row],[Nota 2]]-50%,VOZ_WHATSAPP[[#This Row],[Nota 2]]))</f>
        <v>1</v>
      </c>
    </row>
    <row r="4266" spans="1:34" x14ac:dyDescent="0.25">
      <c r="A4266" s="2" t="str">
        <f>VOZ_WHATSAPP[[#This Row],[ID Asesor]]&amp;VOZ_WHATSAPP[[#This Row],[Fecha Monitoreo]]</f>
        <v>402345923</v>
      </c>
      <c r="B4266" s="2">
        <v>45923</v>
      </c>
      <c r="C4266" s="1" t="s">
        <v>126</v>
      </c>
      <c r="D4266" s="1">
        <v>4023</v>
      </c>
      <c r="E4266" s="2">
        <v>45923</v>
      </c>
      <c r="F4266" s="3">
        <v>0.52847222222222223</v>
      </c>
      <c r="G4266" s="1" t="s">
        <v>58</v>
      </c>
      <c r="H4266" s="1" t="s">
        <v>44</v>
      </c>
      <c r="I4266" s="1">
        <v>613</v>
      </c>
      <c r="J4266" s="1">
        <v>3022932919</v>
      </c>
      <c r="K4266" s="1" t="s">
        <v>45</v>
      </c>
      <c r="L4266" s="1" t="s">
        <v>46</v>
      </c>
      <c r="M4266" s="1" t="s">
        <v>46</v>
      </c>
      <c r="N4266" s="1" t="s">
        <v>46</v>
      </c>
      <c r="O4266" s="1" t="s">
        <v>46</v>
      </c>
      <c r="P4266" s="1" t="s">
        <v>46</v>
      </c>
      <c r="Q4266" s="1" t="s">
        <v>48</v>
      </c>
      <c r="R4266" s="1" t="s">
        <v>48</v>
      </c>
      <c r="S4266" s="1" t="s">
        <v>48</v>
      </c>
      <c r="T4266" s="12" t="str">
        <f>IF(OR(VOZ_WHATSAPP[[#This Row],[Brinda argumentos coherentes a la objeción]]="No Cumple",VOZ_WHATSAPP[[#This Row],[Despliegue de Beneficios y/o consecuencias]]="No Cumple"),"Sin Negocio","Negocio")</f>
        <v>Negocio</v>
      </c>
      <c r="U4266" s="1" t="s">
        <v>47</v>
      </c>
      <c r="V4266" s="1" t="s">
        <v>47</v>
      </c>
      <c r="W4266" s="1" t="s">
        <v>47</v>
      </c>
      <c r="X4266" s="12" t="str">
        <f>IF(OR(VOZ_WHATSAPP[[#This Row],[Confirma Valor de pago]]="No Cumple",VOZ_WHATSAPP[[#This Row],[Confirma hora de pago]]="No Cumple",VOZ_WHATSAPP[[#This Row],[Confirma medio de pago]]="No Cumple"),"Sin Cierre","Cierre")</f>
        <v>Sin Cierre</v>
      </c>
      <c r="Y4266" s="1" t="s">
        <v>46</v>
      </c>
      <c r="Z4266" s="1" t="s">
        <v>46</v>
      </c>
      <c r="AA4266" s="1" t="s">
        <v>46</v>
      </c>
      <c r="AB4266" s="1" t="s">
        <v>46</v>
      </c>
      <c r="AC4266" s="11" t="str">
        <f>IF(OR(VOZ_WHATSAPP[[#This Row],[La comunicación es asertiva, con respeto y evita maltrato]]="No Cumple",VOZ_WHATSAPP[[#This Row],[Cumple con las normativas legales]]="No Cumple"),"No Cumple","Cumple")</f>
        <v>Cumple</v>
      </c>
      <c r="AD4266" s="1" t="s">
        <v>46</v>
      </c>
      <c r="AE4266" s="1" t="s">
        <v>3637</v>
      </c>
      <c r="AF4266" s="4">
        <v>0.76</v>
      </c>
      <c r="AG4266" s="4">
        <f>IF(AND(VOZ_WHATSAPP[[#This Row],[Estado Cierre]]="Sin Cierre",VOZ_WHATSAPP[[#This Row],[Nota Negocio]]="Sin Negocio"),VOZ_WHATSAPP[[#This Row],[Nota]]-24%,VOZ_WHATSAPP[[#This Row],[Nota]])</f>
        <v>0.76</v>
      </c>
      <c r="AH4266" s="8">
        <f>IF(VOZ_WHATSAPP[[#This Row],[Estado Legal]]="No Cumple",0,IF(VOZ_WHATSAPP[[#This Row],[Realiza lectura de guion Legal]]="No Cumple",VOZ_WHATSAPP[[#This Row],[Nota 2]]-50%,VOZ_WHATSAPP[[#This Row],[Nota 2]]))</f>
        <v>0.76</v>
      </c>
    </row>
    <row r="4267" spans="1:34" x14ac:dyDescent="0.25">
      <c r="A4267" s="2" t="str">
        <f>VOZ_WHATSAPP[[#This Row],[ID Asesor]]&amp;VOZ_WHATSAPP[[#This Row],[Fecha Monitoreo]]</f>
        <v>405345923</v>
      </c>
      <c r="B4267" s="2">
        <v>45923</v>
      </c>
      <c r="C4267" s="1" t="s">
        <v>50</v>
      </c>
      <c r="D4267" s="1">
        <v>4053</v>
      </c>
      <c r="E4267" s="2">
        <v>45923</v>
      </c>
      <c r="F4267" s="3">
        <v>0.34652777777777777</v>
      </c>
      <c r="G4267" s="1" t="s">
        <v>51</v>
      </c>
      <c r="H4267" s="1" t="s">
        <v>44</v>
      </c>
      <c r="I4267" s="1">
        <v>1468</v>
      </c>
      <c r="J4267" s="1">
        <v>3160190554</v>
      </c>
      <c r="K4267" s="1" t="s">
        <v>45</v>
      </c>
      <c r="L4267" s="1" t="s">
        <v>46</v>
      </c>
      <c r="M4267" s="1" t="s">
        <v>46</v>
      </c>
      <c r="N4267" s="1" t="s">
        <v>46</v>
      </c>
      <c r="O4267" s="1" t="s">
        <v>46</v>
      </c>
      <c r="P4267" s="1" t="s">
        <v>46</v>
      </c>
      <c r="Q4267" s="1" t="s">
        <v>46</v>
      </c>
      <c r="R4267" s="1" t="s">
        <v>46</v>
      </c>
      <c r="S4267" s="1" t="s">
        <v>46</v>
      </c>
      <c r="T4267" s="12" t="str">
        <f>IF(OR(VOZ_WHATSAPP[[#This Row],[Brinda argumentos coherentes a la objeción]]="No Cumple",VOZ_WHATSAPP[[#This Row],[Despliegue de Beneficios y/o consecuencias]]="No Cumple"),"Sin Negocio","Negocio")</f>
        <v>Negocio</v>
      </c>
      <c r="U4267" s="1" t="s">
        <v>46</v>
      </c>
      <c r="V4267" s="1" t="s">
        <v>46</v>
      </c>
      <c r="W4267" s="1" t="s">
        <v>46</v>
      </c>
      <c r="X4267" s="12" t="str">
        <f>IF(OR(VOZ_WHATSAPP[[#This Row],[Confirma Valor de pago]]="No Cumple",VOZ_WHATSAPP[[#This Row],[Confirma hora de pago]]="No Cumple",VOZ_WHATSAPP[[#This Row],[Confirma medio de pago]]="No Cumple"),"Sin Cierre","Cierre")</f>
        <v>Cierre</v>
      </c>
      <c r="Y4267" s="1" t="s">
        <v>46</v>
      </c>
      <c r="Z4267" s="1" t="s">
        <v>54</v>
      </c>
      <c r="AA4267" s="1" t="s">
        <v>46</v>
      </c>
      <c r="AB4267" s="1" t="s">
        <v>46</v>
      </c>
      <c r="AC4267" s="11" t="str">
        <f>IF(OR(VOZ_WHATSAPP[[#This Row],[La comunicación es asertiva, con respeto y evita maltrato]]="No Cumple",VOZ_WHATSAPP[[#This Row],[Cumple con las normativas legales]]="No Cumple"),"No Cumple","Cumple")</f>
        <v>Cumple</v>
      </c>
      <c r="AD4267" s="1" t="s">
        <v>46</v>
      </c>
      <c r="AE4267" s="1" t="s">
        <v>3638</v>
      </c>
      <c r="AF4267" s="4">
        <v>0.85</v>
      </c>
      <c r="AG4267" s="4">
        <f>IF(AND(VOZ_WHATSAPP[[#This Row],[Estado Cierre]]="Sin Cierre",VOZ_WHATSAPP[[#This Row],[Nota Negocio]]="Sin Negocio"),VOZ_WHATSAPP[[#This Row],[Nota]]-24%,VOZ_WHATSAPP[[#This Row],[Nota]])</f>
        <v>0.85</v>
      </c>
      <c r="AH4267" s="8">
        <f>IF(VOZ_WHATSAPP[[#This Row],[Estado Legal]]="No Cumple",0,IF(VOZ_WHATSAPP[[#This Row],[Realiza lectura de guion Legal]]="No Cumple",VOZ_WHATSAPP[[#This Row],[Nota 2]]-50%,VOZ_WHATSAPP[[#This Row],[Nota 2]]))</f>
        <v>0.85</v>
      </c>
    </row>
    <row r="4268" spans="1:34" x14ac:dyDescent="0.25">
      <c r="A4268" s="2" t="str">
        <f>VOZ_WHATSAPP[[#This Row],[ID Asesor]]&amp;VOZ_WHATSAPP[[#This Row],[Fecha Monitoreo]]</f>
        <v>326845923</v>
      </c>
      <c r="B4268" s="2">
        <v>45923</v>
      </c>
      <c r="C4268" s="1" t="s">
        <v>50</v>
      </c>
      <c r="D4268" s="1">
        <v>3268</v>
      </c>
      <c r="E4268" s="2">
        <v>45923</v>
      </c>
      <c r="F4268" s="3">
        <v>0.62916666666666665</v>
      </c>
      <c r="G4268" s="1" t="s">
        <v>51</v>
      </c>
      <c r="H4268" s="1" t="s">
        <v>44</v>
      </c>
      <c r="I4268" s="1">
        <v>1116</v>
      </c>
      <c r="J4268" s="1">
        <v>3043581096</v>
      </c>
      <c r="K4268" s="1" t="s">
        <v>45</v>
      </c>
      <c r="L4268" s="1" t="s">
        <v>46</v>
      </c>
      <c r="M4268" s="1" t="s">
        <v>46</v>
      </c>
      <c r="N4268" s="1" t="s">
        <v>46</v>
      </c>
      <c r="O4268" s="1" t="s">
        <v>46</v>
      </c>
      <c r="P4268" s="1" t="s">
        <v>46</v>
      </c>
      <c r="Q4268" s="1" t="s">
        <v>46</v>
      </c>
      <c r="R4268" s="1" t="s">
        <v>46</v>
      </c>
      <c r="S4268" s="1" t="s">
        <v>46</v>
      </c>
      <c r="T4268" s="12" t="str">
        <f>IF(OR(VOZ_WHATSAPP[[#This Row],[Brinda argumentos coherentes a la objeción]]="No Cumple",VOZ_WHATSAPP[[#This Row],[Despliegue de Beneficios y/o consecuencias]]="No Cumple"),"Sin Negocio","Negocio")</f>
        <v>Negocio</v>
      </c>
      <c r="U4268" s="1" t="s">
        <v>46</v>
      </c>
      <c r="V4268" s="1" t="s">
        <v>46</v>
      </c>
      <c r="W4268" s="1" t="s">
        <v>46</v>
      </c>
      <c r="X4268" s="12" t="str">
        <f>IF(OR(VOZ_WHATSAPP[[#This Row],[Confirma Valor de pago]]="No Cumple",VOZ_WHATSAPP[[#This Row],[Confirma hora de pago]]="No Cumple",VOZ_WHATSAPP[[#This Row],[Confirma medio de pago]]="No Cumple"),"Sin Cierre","Cierre")</f>
        <v>Cierre</v>
      </c>
      <c r="Y4268" s="1" t="s">
        <v>46</v>
      </c>
      <c r="Z4268" s="1" t="s">
        <v>46</v>
      </c>
      <c r="AA4268" s="1" t="s">
        <v>46</v>
      </c>
      <c r="AB4268" s="1" t="s">
        <v>46</v>
      </c>
      <c r="AC4268" s="11" t="str">
        <f>IF(OR(VOZ_WHATSAPP[[#This Row],[La comunicación es asertiva, con respeto y evita maltrato]]="No Cumple",VOZ_WHATSAPP[[#This Row],[Cumple con las normativas legales]]="No Cumple"),"No Cumple","Cumple")</f>
        <v>Cumple</v>
      </c>
      <c r="AD4268" s="1" t="s">
        <v>46</v>
      </c>
      <c r="AE4268" s="1" t="s">
        <v>1033</v>
      </c>
      <c r="AF4268" s="4">
        <v>1</v>
      </c>
      <c r="AG4268" s="4">
        <f>IF(AND(VOZ_WHATSAPP[[#This Row],[Estado Cierre]]="Sin Cierre",VOZ_WHATSAPP[[#This Row],[Nota Negocio]]="Sin Negocio"),VOZ_WHATSAPP[[#This Row],[Nota]]-24%,VOZ_WHATSAPP[[#This Row],[Nota]])</f>
        <v>1</v>
      </c>
      <c r="AH4268" s="8">
        <f>IF(VOZ_WHATSAPP[[#This Row],[Estado Legal]]="No Cumple",0,IF(VOZ_WHATSAPP[[#This Row],[Realiza lectura de guion Legal]]="No Cumple",VOZ_WHATSAPP[[#This Row],[Nota 2]]-50%,VOZ_WHATSAPP[[#This Row],[Nota 2]]))</f>
        <v>1</v>
      </c>
    </row>
    <row r="4269" spans="1:34" x14ac:dyDescent="0.25">
      <c r="A4269" s="2" t="str">
        <f>VOZ_WHATSAPP[[#This Row],[ID Asesor]]&amp;VOZ_WHATSAPP[[#This Row],[Fecha Monitoreo]]</f>
        <v>366345923</v>
      </c>
      <c r="B4269" s="2">
        <v>45923</v>
      </c>
      <c r="C4269" s="1" t="s">
        <v>42</v>
      </c>
      <c r="D4269" s="1">
        <v>3663</v>
      </c>
      <c r="E4269" s="2">
        <v>45923</v>
      </c>
      <c r="F4269" s="3">
        <v>0.36458333333333331</v>
      </c>
      <c r="G4269" s="1" t="s">
        <v>51</v>
      </c>
      <c r="H4269" s="1" t="s">
        <v>71</v>
      </c>
      <c r="I4269" s="1"/>
      <c r="J4269" s="1"/>
      <c r="K4269" s="1"/>
      <c r="L4269" s="1" t="s">
        <v>46</v>
      </c>
      <c r="M4269" s="1" t="s">
        <v>46</v>
      </c>
      <c r="N4269" s="1" t="s">
        <v>48</v>
      </c>
      <c r="O4269" s="1" t="s">
        <v>48</v>
      </c>
      <c r="P4269" s="1" t="s">
        <v>48</v>
      </c>
      <c r="Q4269" s="1" t="s">
        <v>48</v>
      </c>
      <c r="R4269" s="1" t="s">
        <v>48</v>
      </c>
      <c r="S4269" s="1" t="s">
        <v>48</v>
      </c>
      <c r="T4269" s="12" t="str">
        <f>IF(OR(VOZ_WHATSAPP[[#This Row],[Brinda argumentos coherentes a la objeción]]="No Cumple",VOZ_WHATSAPP[[#This Row],[Despliegue de Beneficios y/o consecuencias]]="No Cumple"),"Sin Negocio","Negocio")</f>
        <v>Negocio</v>
      </c>
      <c r="U4269" s="1" t="s">
        <v>46</v>
      </c>
      <c r="V4269" s="1" t="s">
        <v>47</v>
      </c>
      <c r="W4269" s="1" t="s">
        <v>46</v>
      </c>
      <c r="X4269" s="12" t="str">
        <f>IF(OR(VOZ_WHATSAPP[[#This Row],[Confirma Valor de pago]]="No Cumple",VOZ_WHATSAPP[[#This Row],[Confirma hora de pago]]="No Cumple",VOZ_WHATSAPP[[#This Row],[Confirma medio de pago]]="No Cumple"),"Sin Cierre","Cierre")</f>
        <v>Sin Cierre</v>
      </c>
      <c r="Y4269" s="1" t="s">
        <v>48</v>
      </c>
      <c r="Z4269" s="1" t="s">
        <v>46</v>
      </c>
      <c r="AA4269" s="1" t="s">
        <v>46</v>
      </c>
      <c r="AB4269" s="1" t="s">
        <v>46</v>
      </c>
      <c r="AC4269" s="11" t="str">
        <f>IF(OR(VOZ_WHATSAPP[[#This Row],[La comunicación es asertiva, con respeto y evita maltrato]]="No Cumple",VOZ_WHATSAPP[[#This Row],[Cumple con las normativas legales]]="No Cumple"),"No Cumple","Cumple")</f>
        <v>Cumple</v>
      </c>
      <c r="AD4269" s="1" t="s">
        <v>48</v>
      </c>
      <c r="AE4269" s="1" t="s">
        <v>3639</v>
      </c>
      <c r="AF4269" s="4">
        <v>0.92</v>
      </c>
      <c r="AG4269" s="4">
        <f>IF(AND(VOZ_WHATSAPP[[#This Row],[Estado Cierre]]="Sin Cierre",VOZ_WHATSAPP[[#This Row],[Nota Negocio]]="Sin Negocio"),VOZ_WHATSAPP[[#This Row],[Nota]]-24%,VOZ_WHATSAPP[[#This Row],[Nota]])</f>
        <v>0.92</v>
      </c>
      <c r="AH4269" s="8">
        <f>IF(VOZ_WHATSAPP[[#This Row],[Estado Legal]]="No Cumple",0,IF(VOZ_WHATSAPP[[#This Row],[Realiza lectura de guion Legal]]="No Cumple",VOZ_WHATSAPP[[#This Row],[Nota 2]]-50%,VOZ_WHATSAPP[[#This Row],[Nota 2]]))</f>
        <v>0.92</v>
      </c>
    </row>
    <row r="4270" spans="1:34" x14ac:dyDescent="0.25">
      <c r="A4270" s="2" t="str">
        <f>VOZ_WHATSAPP[[#This Row],[ID Asesor]]&amp;VOZ_WHATSAPP[[#This Row],[Fecha Monitoreo]]</f>
        <v>376445923</v>
      </c>
      <c r="B4270" s="2">
        <v>45923</v>
      </c>
      <c r="C4270" s="1" t="s">
        <v>50</v>
      </c>
      <c r="D4270" s="1">
        <v>3764</v>
      </c>
      <c r="E4270" s="2">
        <v>45923</v>
      </c>
      <c r="F4270" s="3">
        <v>0.4548611111111111</v>
      </c>
      <c r="G4270" s="1" t="s">
        <v>43</v>
      </c>
      <c r="H4270" s="1" t="s">
        <v>71</v>
      </c>
      <c r="I4270" s="1"/>
      <c r="J4270" s="1"/>
      <c r="K4270" s="1"/>
      <c r="L4270" s="1" t="s">
        <v>46</v>
      </c>
      <c r="M4270" s="1" t="s">
        <v>48</v>
      </c>
      <c r="N4270" s="1" t="s">
        <v>46</v>
      </c>
      <c r="O4270" s="1" t="s">
        <v>48</v>
      </c>
      <c r="P4270" s="1" t="s">
        <v>48</v>
      </c>
      <c r="Q4270" s="1" t="s">
        <v>46</v>
      </c>
      <c r="R4270" s="1" t="s">
        <v>46</v>
      </c>
      <c r="S4270" s="1" t="s">
        <v>46</v>
      </c>
      <c r="T4270" s="12" t="str">
        <f>IF(OR(VOZ_WHATSAPP[[#This Row],[Brinda argumentos coherentes a la objeción]]="No Cumple",VOZ_WHATSAPP[[#This Row],[Despliegue de Beneficios y/o consecuencias]]="No Cumple"),"Sin Negocio","Negocio")</f>
        <v>Negocio</v>
      </c>
      <c r="U4270" s="1" t="s">
        <v>48</v>
      </c>
      <c r="V4270" s="1" t="s">
        <v>48</v>
      </c>
      <c r="W4270" s="1" t="s">
        <v>48</v>
      </c>
      <c r="X4270" s="12" t="str">
        <f>IF(OR(VOZ_WHATSAPP[[#This Row],[Confirma Valor de pago]]="No Cumple",VOZ_WHATSAPP[[#This Row],[Confirma hora de pago]]="No Cumple",VOZ_WHATSAPP[[#This Row],[Confirma medio de pago]]="No Cumple"),"Sin Cierre","Cierre")</f>
        <v>Cierre</v>
      </c>
      <c r="Y4270" s="1" t="s">
        <v>48</v>
      </c>
      <c r="Z4270" s="1" t="s">
        <v>46</v>
      </c>
      <c r="AA4270" s="1" t="s">
        <v>46</v>
      </c>
      <c r="AB4270" s="1" t="s">
        <v>46</v>
      </c>
      <c r="AC4270" s="11" t="str">
        <f>IF(OR(VOZ_WHATSAPP[[#This Row],[La comunicación es asertiva, con respeto y evita maltrato]]="No Cumple",VOZ_WHATSAPP[[#This Row],[Cumple con las normativas legales]]="No Cumple"),"No Cumple","Cumple")</f>
        <v>Cumple</v>
      </c>
      <c r="AD4270" s="1" t="s">
        <v>48</v>
      </c>
      <c r="AE4270" s="1" t="s">
        <v>53</v>
      </c>
      <c r="AF4270" s="4">
        <v>1</v>
      </c>
      <c r="AG4270" s="4">
        <f>IF(AND(VOZ_WHATSAPP[[#This Row],[Estado Cierre]]="Sin Cierre",VOZ_WHATSAPP[[#This Row],[Nota Negocio]]="Sin Negocio"),VOZ_WHATSAPP[[#This Row],[Nota]]-24%,VOZ_WHATSAPP[[#This Row],[Nota]])</f>
        <v>1</v>
      </c>
      <c r="AH4270" s="8">
        <f>IF(VOZ_WHATSAPP[[#This Row],[Estado Legal]]="No Cumple",0,IF(VOZ_WHATSAPP[[#This Row],[Realiza lectura de guion Legal]]="No Cumple",VOZ_WHATSAPP[[#This Row],[Nota 2]]-50%,VOZ_WHATSAPP[[#This Row],[Nota 2]]))</f>
        <v>1</v>
      </c>
    </row>
    <row r="4271" spans="1:34" x14ac:dyDescent="0.25">
      <c r="A4271" s="2" t="str">
        <f>VOZ_WHATSAPP[[#This Row],[ID Asesor]]&amp;VOZ_WHATSAPP[[#This Row],[Fecha Monitoreo]]</f>
        <v>387845923</v>
      </c>
      <c r="B4271" s="2">
        <v>45923</v>
      </c>
      <c r="C4271" s="1" t="s">
        <v>696</v>
      </c>
      <c r="D4271" s="1">
        <v>3878</v>
      </c>
      <c r="E4271" s="2">
        <v>45923</v>
      </c>
      <c r="F4271" s="3">
        <v>0.35972222222222222</v>
      </c>
      <c r="G4271" s="1" t="s">
        <v>58</v>
      </c>
      <c r="H4271" s="1" t="s">
        <v>71</v>
      </c>
      <c r="I4271" s="1"/>
      <c r="J4271" s="1"/>
      <c r="K4271" s="1"/>
      <c r="L4271" s="1" t="s">
        <v>47</v>
      </c>
      <c r="M4271" s="1" t="s">
        <v>47</v>
      </c>
      <c r="N4271" s="1" t="s">
        <v>46</v>
      </c>
      <c r="O4271" s="1" t="s">
        <v>48</v>
      </c>
      <c r="P4271" s="1" t="s">
        <v>48</v>
      </c>
      <c r="Q4271" s="1" t="s">
        <v>48</v>
      </c>
      <c r="R4271" s="1" t="s">
        <v>48</v>
      </c>
      <c r="S4271" s="1" t="s">
        <v>48</v>
      </c>
      <c r="T4271" s="12" t="str">
        <f>IF(OR(VOZ_WHATSAPP[[#This Row],[Brinda argumentos coherentes a la objeción]]="No Cumple",VOZ_WHATSAPP[[#This Row],[Despliegue de Beneficios y/o consecuencias]]="No Cumple"),"Sin Negocio","Negocio")</f>
        <v>Negocio</v>
      </c>
      <c r="U4271" s="1" t="s">
        <v>48</v>
      </c>
      <c r="V4271" s="1" t="s">
        <v>48</v>
      </c>
      <c r="W4271" s="1" t="s">
        <v>48</v>
      </c>
      <c r="X4271" s="12" t="str">
        <f>IF(OR(VOZ_WHATSAPP[[#This Row],[Confirma Valor de pago]]="No Cumple",VOZ_WHATSAPP[[#This Row],[Confirma hora de pago]]="No Cumple",VOZ_WHATSAPP[[#This Row],[Confirma medio de pago]]="No Cumple"),"Sin Cierre","Cierre")</f>
        <v>Cierre</v>
      </c>
      <c r="Y4271" s="1" t="s">
        <v>48</v>
      </c>
      <c r="Z4271" s="1" t="s">
        <v>46</v>
      </c>
      <c r="AA4271" s="1" t="s">
        <v>46</v>
      </c>
      <c r="AB4271" s="1" t="s">
        <v>46</v>
      </c>
      <c r="AC4271" s="11" t="str">
        <f>IF(OR(VOZ_WHATSAPP[[#This Row],[La comunicación es asertiva, con respeto y evita maltrato]]="No Cumple",VOZ_WHATSAPP[[#This Row],[Cumple con las normativas legales]]="No Cumple"),"No Cumple","Cumple")</f>
        <v>Cumple</v>
      </c>
      <c r="AD4271" s="1" t="s">
        <v>48</v>
      </c>
      <c r="AE4271" s="1" t="s">
        <v>3640</v>
      </c>
      <c r="AF4271" s="4">
        <v>0.92</v>
      </c>
      <c r="AG4271" s="4">
        <f>IF(AND(VOZ_WHATSAPP[[#This Row],[Estado Cierre]]="Sin Cierre",VOZ_WHATSAPP[[#This Row],[Nota Negocio]]="Sin Negocio"),VOZ_WHATSAPP[[#This Row],[Nota]]-24%,VOZ_WHATSAPP[[#This Row],[Nota]])</f>
        <v>0.92</v>
      </c>
      <c r="AH4271" s="8">
        <f>IF(VOZ_WHATSAPP[[#This Row],[Estado Legal]]="No Cumple",0,IF(VOZ_WHATSAPP[[#This Row],[Realiza lectura de guion Legal]]="No Cumple",VOZ_WHATSAPP[[#This Row],[Nota 2]]-50%,VOZ_WHATSAPP[[#This Row],[Nota 2]]))</f>
        <v>0.92</v>
      </c>
    </row>
    <row r="4272" spans="1:34" x14ac:dyDescent="0.25">
      <c r="A4272" s="2" t="str">
        <f>VOZ_WHATSAPP[[#This Row],[ID Asesor]]&amp;VOZ_WHATSAPP[[#This Row],[Fecha Monitoreo]]</f>
        <v>396845923</v>
      </c>
      <c r="B4272" s="2">
        <v>45923</v>
      </c>
      <c r="C4272" s="1" t="s">
        <v>696</v>
      </c>
      <c r="D4272" s="1">
        <v>3968</v>
      </c>
      <c r="E4272" s="2">
        <v>45923</v>
      </c>
      <c r="F4272" s="3">
        <v>0.59513888888888888</v>
      </c>
      <c r="G4272" s="1" t="s">
        <v>58</v>
      </c>
      <c r="H4272" s="1" t="s">
        <v>71</v>
      </c>
      <c r="I4272" s="1"/>
      <c r="J4272" s="1"/>
      <c r="K4272" s="1"/>
      <c r="L4272" s="1" t="s">
        <v>46</v>
      </c>
      <c r="M4272" s="1" t="s">
        <v>47</v>
      </c>
      <c r="N4272" s="1" t="s">
        <v>46</v>
      </c>
      <c r="O4272" s="1" t="s">
        <v>48</v>
      </c>
      <c r="P4272" s="1" t="s">
        <v>48</v>
      </c>
      <c r="Q4272" s="1" t="s">
        <v>48</v>
      </c>
      <c r="R4272" s="1" t="s">
        <v>48</v>
      </c>
      <c r="S4272" s="1" t="s">
        <v>48</v>
      </c>
      <c r="T4272" s="12" t="str">
        <f>IF(OR(VOZ_WHATSAPP[[#This Row],[Brinda argumentos coherentes a la objeción]]="No Cumple",VOZ_WHATSAPP[[#This Row],[Despliegue de Beneficios y/o consecuencias]]="No Cumple"),"Sin Negocio","Negocio")</f>
        <v>Negocio</v>
      </c>
      <c r="U4272" s="1" t="s">
        <v>48</v>
      </c>
      <c r="V4272" s="1" t="s">
        <v>48</v>
      </c>
      <c r="W4272" s="1" t="s">
        <v>48</v>
      </c>
      <c r="X4272" s="12" t="str">
        <f>IF(OR(VOZ_WHATSAPP[[#This Row],[Confirma Valor de pago]]="No Cumple",VOZ_WHATSAPP[[#This Row],[Confirma hora de pago]]="No Cumple",VOZ_WHATSAPP[[#This Row],[Confirma medio de pago]]="No Cumple"),"Sin Cierre","Cierre")</f>
        <v>Cierre</v>
      </c>
      <c r="Y4272" s="1" t="s">
        <v>48</v>
      </c>
      <c r="Z4272" s="1" t="s">
        <v>46</v>
      </c>
      <c r="AA4272" s="1" t="s">
        <v>46</v>
      </c>
      <c r="AB4272" s="1" t="s">
        <v>46</v>
      </c>
      <c r="AC4272" s="11" t="str">
        <f>IF(OR(VOZ_WHATSAPP[[#This Row],[La comunicación es asertiva, con respeto y evita maltrato]]="No Cumple",VOZ_WHATSAPP[[#This Row],[Cumple con las normativas legales]]="No Cumple"),"No Cumple","Cumple")</f>
        <v>Cumple</v>
      </c>
      <c r="AD4272" s="1" t="s">
        <v>48</v>
      </c>
      <c r="AE4272" s="1" t="s">
        <v>3641</v>
      </c>
      <c r="AF4272" s="4">
        <v>0.96</v>
      </c>
      <c r="AG4272" s="4">
        <f>IF(AND(VOZ_WHATSAPP[[#This Row],[Estado Cierre]]="Sin Cierre",VOZ_WHATSAPP[[#This Row],[Nota Negocio]]="Sin Negocio"),VOZ_WHATSAPP[[#This Row],[Nota]]-24%,VOZ_WHATSAPP[[#This Row],[Nota]])</f>
        <v>0.96</v>
      </c>
      <c r="AH4272" s="8">
        <f>IF(VOZ_WHATSAPP[[#This Row],[Estado Legal]]="No Cumple",0,IF(VOZ_WHATSAPP[[#This Row],[Realiza lectura de guion Legal]]="No Cumple",VOZ_WHATSAPP[[#This Row],[Nota 2]]-50%,VOZ_WHATSAPP[[#This Row],[Nota 2]]))</f>
        <v>0.96</v>
      </c>
    </row>
    <row r="4273" spans="1:34" x14ac:dyDescent="0.25">
      <c r="A4273" s="2" t="str">
        <f>VOZ_WHATSAPP[[#This Row],[ID Asesor]]&amp;VOZ_WHATSAPP[[#This Row],[Fecha Monitoreo]]</f>
        <v>388145923</v>
      </c>
      <c r="B4273" s="2">
        <v>45923</v>
      </c>
      <c r="C4273" s="1" t="s">
        <v>696</v>
      </c>
      <c r="D4273" s="1">
        <v>3881</v>
      </c>
      <c r="E4273" s="2">
        <v>45923</v>
      </c>
      <c r="F4273" s="3">
        <v>0.39513888888888887</v>
      </c>
      <c r="G4273" s="1" t="s">
        <v>51</v>
      </c>
      <c r="H4273" s="1" t="s">
        <v>71</v>
      </c>
      <c r="I4273" s="1"/>
      <c r="J4273" s="1"/>
      <c r="K4273" s="1"/>
      <c r="L4273" s="1" t="s">
        <v>46</v>
      </c>
      <c r="M4273" s="1" t="s">
        <v>47</v>
      </c>
      <c r="N4273" s="1" t="s">
        <v>46</v>
      </c>
      <c r="O4273" s="1" t="s">
        <v>48</v>
      </c>
      <c r="P4273" s="1" t="s">
        <v>48</v>
      </c>
      <c r="Q4273" s="1" t="s">
        <v>46</v>
      </c>
      <c r="R4273" s="1" t="s">
        <v>46</v>
      </c>
      <c r="S4273" s="1" t="s">
        <v>48</v>
      </c>
      <c r="T4273" s="12" t="str">
        <f>IF(OR(VOZ_WHATSAPP[[#This Row],[Brinda argumentos coherentes a la objeción]]="No Cumple",VOZ_WHATSAPP[[#This Row],[Despliegue de Beneficios y/o consecuencias]]="No Cumple"),"Sin Negocio","Negocio")</f>
        <v>Negocio</v>
      </c>
      <c r="U4273" s="1" t="s">
        <v>46</v>
      </c>
      <c r="V4273" s="1" t="s">
        <v>46</v>
      </c>
      <c r="W4273" s="1" t="s">
        <v>46</v>
      </c>
      <c r="X4273" s="12" t="str">
        <f>IF(OR(VOZ_WHATSAPP[[#This Row],[Confirma Valor de pago]]="No Cumple",VOZ_WHATSAPP[[#This Row],[Confirma hora de pago]]="No Cumple",VOZ_WHATSAPP[[#This Row],[Confirma medio de pago]]="No Cumple"),"Sin Cierre","Cierre")</f>
        <v>Cierre</v>
      </c>
      <c r="Y4273" s="1" t="s">
        <v>46</v>
      </c>
      <c r="Z4273" s="1" t="s">
        <v>46</v>
      </c>
      <c r="AA4273" s="1" t="s">
        <v>46</v>
      </c>
      <c r="AB4273" s="1" t="s">
        <v>46</v>
      </c>
      <c r="AC4273" s="11" t="str">
        <f>IF(OR(VOZ_WHATSAPP[[#This Row],[La comunicación es asertiva, con respeto y evita maltrato]]="No Cumple",VOZ_WHATSAPP[[#This Row],[Cumple con las normativas legales]]="No Cumple"),"No Cumple","Cumple")</f>
        <v>Cumple</v>
      </c>
      <c r="AD4273" s="1" t="s">
        <v>46</v>
      </c>
      <c r="AE4273" s="1" t="s">
        <v>3642</v>
      </c>
      <c r="AF4273" s="4">
        <v>0.96</v>
      </c>
      <c r="AG4273" s="4">
        <f>IF(AND(VOZ_WHATSAPP[[#This Row],[Estado Cierre]]="Sin Cierre",VOZ_WHATSAPP[[#This Row],[Nota Negocio]]="Sin Negocio"),VOZ_WHATSAPP[[#This Row],[Nota]]-24%,VOZ_WHATSAPP[[#This Row],[Nota]])</f>
        <v>0.96</v>
      </c>
      <c r="AH4273" s="8">
        <f>IF(VOZ_WHATSAPP[[#This Row],[Estado Legal]]="No Cumple",0,IF(VOZ_WHATSAPP[[#This Row],[Realiza lectura de guion Legal]]="No Cumple",VOZ_WHATSAPP[[#This Row],[Nota 2]]-50%,VOZ_WHATSAPP[[#This Row],[Nota 2]]))</f>
        <v>0.96</v>
      </c>
    </row>
    <row r="4274" spans="1:34" x14ac:dyDescent="0.25">
      <c r="A4274" s="2" t="str">
        <f>VOZ_WHATSAPP[[#This Row],[ID Asesor]]&amp;VOZ_WHATSAPP[[#This Row],[Fecha Monitoreo]]</f>
        <v>380545923</v>
      </c>
      <c r="B4274" s="2">
        <v>45923</v>
      </c>
      <c r="C4274" s="1" t="s">
        <v>126</v>
      </c>
      <c r="D4274" s="1">
        <v>3805</v>
      </c>
      <c r="E4274" s="2">
        <v>45923</v>
      </c>
      <c r="F4274" s="3">
        <v>0.68333333333333335</v>
      </c>
      <c r="G4274" s="1" t="s">
        <v>58</v>
      </c>
      <c r="H4274" s="1" t="s">
        <v>71</v>
      </c>
      <c r="I4274" s="1"/>
      <c r="J4274" s="1"/>
      <c r="K4274" s="1"/>
      <c r="L4274" s="1" t="s">
        <v>46</v>
      </c>
      <c r="M4274" s="1" t="s">
        <v>48</v>
      </c>
      <c r="N4274" s="1" t="s">
        <v>46</v>
      </c>
      <c r="O4274" s="1" t="s">
        <v>46</v>
      </c>
      <c r="P4274" s="1" t="s">
        <v>46</v>
      </c>
      <c r="Q4274" s="1" t="s">
        <v>48</v>
      </c>
      <c r="R4274" s="1" t="s">
        <v>48</v>
      </c>
      <c r="S4274" s="1" t="s">
        <v>48</v>
      </c>
      <c r="T4274" s="12" t="str">
        <f>IF(OR(VOZ_WHATSAPP[[#This Row],[Brinda argumentos coherentes a la objeción]]="No Cumple",VOZ_WHATSAPP[[#This Row],[Despliegue de Beneficios y/o consecuencias]]="No Cumple"),"Sin Negocio","Negocio")</f>
        <v>Negocio</v>
      </c>
      <c r="U4274" s="1" t="s">
        <v>48</v>
      </c>
      <c r="V4274" s="1" t="s">
        <v>48</v>
      </c>
      <c r="W4274" s="1" t="s">
        <v>48</v>
      </c>
      <c r="X4274" s="12" t="str">
        <f>IF(OR(VOZ_WHATSAPP[[#This Row],[Confirma Valor de pago]]="No Cumple",VOZ_WHATSAPP[[#This Row],[Confirma hora de pago]]="No Cumple",VOZ_WHATSAPP[[#This Row],[Confirma medio de pago]]="No Cumple"),"Sin Cierre","Cierre")</f>
        <v>Cierre</v>
      </c>
      <c r="Y4274" s="1" t="s">
        <v>48</v>
      </c>
      <c r="Z4274" s="1" t="s">
        <v>46</v>
      </c>
      <c r="AA4274" s="1" t="s">
        <v>46</v>
      </c>
      <c r="AB4274" s="1" t="s">
        <v>46</v>
      </c>
      <c r="AC4274" s="11" t="str">
        <f>IF(OR(VOZ_WHATSAPP[[#This Row],[La comunicación es asertiva, con respeto y evita maltrato]]="No Cumple",VOZ_WHATSAPP[[#This Row],[Cumple con las normativas legales]]="No Cumple"),"No Cumple","Cumple")</f>
        <v>Cumple</v>
      </c>
      <c r="AD4274" s="1" t="s">
        <v>48</v>
      </c>
      <c r="AE4274" s="1" t="s">
        <v>131</v>
      </c>
      <c r="AF4274" s="4">
        <v>1</v>
      </c>
      <c r="AG4274" s="4">
        <f>IF(AND(VOZ_WHATSAPP[[#This Row],[Estado Cierre]]="Sin Cierre",VOZ_WHATSAPP[[#This Row],[Nota Negocio]]="Sin Negocio"),VOZ_WHATSAPP[[#This Row],[Nota]]-24%,VOZ_WHATSAPP[[#This Row],[Nota]])</f>
        <v>1</v>
      </c>
      <c r="AH4274" s="8">
        <f>IF(VOZ_WHATSAPP[[#This Row],[Estado Legal]]="No Cumple",0,IF(VOZ_WHATSAPP[[#This Row],[Realiza lectura de guion Legal]]="No Cumple",VOZ_WHATSAPP[[#This Row],[Nota 2]]-50%,VOZ_WHATSAPP[[#This Row],[Nota 2]]))</f>
        <v>1</v>
      </c>
    </row>
    <row r="4275" spans="1:34" x14ac:dyDescent="0.25">
      <c r="A4275" s="2" t="str">
        <f>VOZ_WHATSAPP[[#This Row],[ID Asesor]]&amp;VOZ_WHATSAPP[[#This Row],[Fecha Monitoreo]]</f>
        <v>407745923</v>
      </c>
      <c r="B4275" s="2">
        <v>45923</v>
      </c>
      <c r="C4275" s="1" t="s">
        <v>696</v>
      </c>
      <c r="D4275" s="1">
        <v>4077</v>
      </c>
      <c r="E4275" s="2">
        <v>45923</v>
      </c>
      <c r="F4275" s="3">
        <v>0.42569444444444443</v>
      </c>
      <c r="G4275" s="1" t="s">
        <v>51</v>
      </c>
      <c r="H4275" s="1" t="s">
        <v>71</v>
      </c>
      <c r="I4275" s="1"/>
      <c r="J4275" s="1"/>
      <c r="K4275" s="1"/>
      <c r="L4275" s="1" t="s">
        <v>46</v>
      </c>
      <c r="M4275" s="1" t="s">
        <v>47</v>
      </c>
      <c r="N4275" s="1" t="s">
        <v>46</v>
      </c>
      <c r="O4275" s="1" t="s">
        <v>48</v>
      </c>
      <c r="P4275" s="1" t="s">
        <v>48</v>
      </c>
      <c r="Q4275" s="1" t="s">
        <v>46</v>
      </c>
      <c r="R4275" s="1" t="s">
        <v>46</v>
      </c>
      <c r="S4275" s="1" t="s">
        <v>46</v>
      </c>
      <c r="T4275" s="12" t="str">
        <f>IF(OR(VOZ_WHATSAPP[[#This Row],[Brinda argumentos coherentes a la objeción]]="No Cumple",VOZ_WHATSAPP[[#This Row],[Despliegue de Beneficios y/o consecuencias]]="No Cumple"),"Sin Negocio","Negocio")</f>
        <v>Negocio</v>
      </c>
      <c r="U4275" s="1" t="s">
        <v>48</v>
      </c>
      <c r="V4275" s="1" t="s">
        <v>48</v>
      </c>
      <c r="W4275" s="1" t="s">
        <v>48</v>
      </c>
      <c r="X4275" s="12" t="str">
        <f>IF(OR(VOZ_WHATSAPP[[#This Row],[Confirma Valor de pago]]="No Cumple",VOZ_WHATSAPP[[#This Row],[Confirma hora de pago]]="No Cumple",VOZ_WHATSAPP[[#This Row],[Confirma medio de pago]]="No Cumple"),"Sin Cierre","Cierre")</f>
        <v>Cierre</v>
      </c>
      <c r="Y4275" s="1" t="s">
        <v>46</v>
      </c>
      <c r="Z4275" s="1" t="s">
        <v>46</v>
      </c>
      <c r="AA4275" s="1" t="s">
        <v>46</v>
      </c>
      <c r="AB4275" s="1" t="s">
        <v>46</v>
      </c>
      <c r="AC4275" s="11" t="str">
        <f>IF(OR(VOZ_WHATSAPP[[#This Row],[La comunicación es asertiva, con respeto y evita maltrato]]="No Cumple",VOZ_WHATSAPP[[#This Row],[Cumple con las normativas legales]]="No Cumple"),"No Cumple","Cumple")</f>
        <v>Cumple</v>
      </c>
      <c r="AD4275" s="1" t="s">
        <v>48</v>
      </c>
      <c r="AE4275" s="1" t="s">
        <v>3643</v>
      </c>
      <c r="AF4275" s="4">
        <v>0.96</v>
      </c>
      <c r="AG4275" s="4">
        <f>IF(AND(VOZ_WHATSAPP[[#This Row],[Estado Cierre]]="Sin Cierre",VOZ_WHATSAPP[[#This Row],[Nota Negocio]]="Sin Negocio"),VOZ_WHATSAPP[[#This Row],[Nota]]-24%,VOZ_WHATSAPP[[#This Row],[Nota]])</f>
        <v>0.96</v>
      </c>
      <c r="AH4275" s="8">
        <f>IF(VOZ_WHATSAPP[[#This Row],[Estado Legal]]="No Cumple",0,IF(VOZ_WHATSAPP[[#This Row],[Realiza lectura de guion Legal]]="No Cumple",VOZ_WHATSAPP[[#This Row],[Nota 2]]-50%,VOZ_WHATSAPP[[#This Row],[Nota 2]]))</f>
        <v>0.96</v>
      </c>
    </row>
    <row r="4276" spans="1:34" x14ac:dyDescent="0.25">
      <c r="A4276" s="2" t="str">
        <f>VOZ_WHATSAPP[[#This Row],[ID Asesor]]&amp;VOZ_WHATSAPP[[#This Row],[Fecha Monitoreo]]</f>
        <v>214845923</v>
      </c>
      <c r="B4276" s="2">
        <v>45923</v>
      </c>
      <c r="C4276" s="1" t="s">
        <v>50</v>
      </c>
      <c r="D4276" s="1">
        <v>2148</v>
      </c>
      <c r="E4276" s="2">
        <v>45923</v>
      </c>
      <c r="F4276" s="3">
        <v>0.35694444444444445</v>
      </c>
      <c r="G4276" s="1" t="s">
        <v>60</v>
      </c>
      <c r="H4276" s="1" t="s">
        <v>71</v>
      </c>
      <c r="I4276" s="1"/>
      <c r="J4276" s="1"/>
      <c r="K4276" s="1"/>
      <c r="L4276" s="1" t="s">
        <v>46</v>
      </c>
      <c r="M4276" s="1" t="s">
        <v>47</v>
      </c>
      <c r="N4276" s="1" t="s">
        <v>46</v>
      </c>
      <c r="O4276" s="1" t="s">
        <v>48</v>
      </c>
      <c r="P4276" s="1" t="s">
        <v>48</v>
      </c>
      <c r="Q4276" s="1" t="s">
        <v>46</v>
      </c>
      <c r="R4276" s="1" t="s">
        <v>46</v>
      </c>
      <c r="S4276" s="1" t="s">
        <v>46</v>
      </c>
      <c r="T4276" s="12" t="str">
        <f>IF(OR(VOZ_WHATSAPP[[#This Row],[Brinda argumentos coherentes a la objeción]]="No Cumple",VOZ_WHATSAPP[[#This Row],[Despliegue de Beneficios y/o consecuencias]]="No Cumple"),"Sin Negocio","Negocio")</f>
        <v>Negocio</v>
      </c>
      <c r="U4276" s="1" t="s">
        <v>48</v>
      </c>
      <c r="V4276" s="1" t="s">
        <v>48</v>
      </c>
      <c r="W4276" s="1" t="s">
        <v>48</v>
      </c>
      <c r="X4276" s="12" t="str">
        <f>IF(OR(VOZ_WHATSAPP[[#This Row],[Confirma Valor de pago]]="No Cumple",VOZ_WHATSAPP[[#This Row],[Confirma hora de pago]]="No Cumple",VOZ_WHATSAPP[[#This Row],[Confirma medio de pago]]="No Cumple"),"Sin Cierre","Cierre")</f>
        <v>Cierre</v>
      </c>
      <c r="Y4276" s="1" t="s">
        <v>48</v>
      </c>
      <c r="Z4276" s="1" t="s">
        <v>54</v>
      </c>
      <c r="AA4276" s="1" t="s">
        <v>46</v>
      </c>
      <c r="AB4276" s="1" t="s">
        <v>46</v>
      </c>
      <c r="AC4276" s="11" t="str">
        <f>IF(OR(VOZ_WHATSAPP[[#This Row],[La comunicación es asertiva, con respeto y evita maltrato]]="No Cumple",VOZ_WHATSAPP[[#This Row],[Cumple con las normativas legales]]="No Cumple"),"No Cumple","Cumple")</f>
        <v>Cumple</v>
      </c>
      <c r="AD4276" s="1" t="s">
        <v>48</v>
      </c>
      <c r="AE4276" s="1" t="s">
        <v>3644</v>
      </c>
      <c r="AF4276" s="4">
        <v>0.81</v>
      </c>
      <c r="AG4276" s="4">
        <f>IF(AND(VOZ_WHATSAPP[[#This Row],[Estado Cierre]]="Sin Cierre",VOZ_WHATSAPP[[#This Row],[Nota Negocio]]="Sin Negocio"),VOZ_WHATSAPP[[#This Row],[Nota]]-24%,VOZ_WHATSAPP[[#This Row],[Nota]])</f>
        <v>0.81</v>
      </c>
      <c r="AH4276" s="8">
        <f>IF(VOZ_WHATSAPP[[#This Row],[Estado Legal]]="No Cumple",0,IF(VOZ_WHATSAPP[[#This Row],[Realiza lectura de guion Legal]]="No Cumple",VOZ_WHATSAPP[[#This Row],[Nota 2]]-50%,VOZ_WHATSAPP[[#This Row],[Nota 2]]))</f>
        <v>0.81</v>
      </c>
    </row>
    <row r="4277" spans="1:34" x14ac:dyDescent="0.25">
      <c r="A4277" s="2" t="str">
        <f>VOZ_WHATSAPP[[#This Row],[ID Asesor]]&amp;VOZ_WHATSAPP[[#This Row],[Fecha Monitoreo]]</f>
        <v>337245923</v>
      </c>
      <c r="B4277" s="2">
        <v>45923</v>
      </c>
      <c r="C4277" s="1" t="s">
        <v>126</v>
      </c>
      <c r="D4277" s="1">
        <v>3372</v>
      </c>
      <c r="E4277" s="2">
        <v>45923</v>
      </c>
      <c r="F4277" s="3">
        <v>0.62569444444444444</v>
      </c>
      <c r="G4277" s="1" t="s">
        <v>58</v>
      </c>
      <c r="H4277" s="1" t="s">
        <v>71</v>
      </c>
      <c r="I4277" s="1"/>
      <c r="J4277" s="1"/>
      <c r="K4277" s="1"/>
      <c r="L4277" s="1" t="s">
        <v>46</v>
      </c>
      <c r="M4277" s="1" t="s">
        <v>48</v>
      </c>
      <c r="N4277" s="1" t="s">
        <v>46</v>
      </c>
      <c r="O4277" s="1" t="s">
        <v>46</v>
      </c>
      <c r="P4277" s="1" t="s">
        <v>46</v>
      </c>
      <c r="Q4277" s="1" t="s">
        <v>48</v>
      </c>
      <c r="R4277" s="1" t="s">
        <v>48</v>
      </c>
      <c r="S4277" s="1" t="s">
        <v>48</v>
      </c>
      <c r="T4277" s="12" t="str">
        <f>IF(OR(VOZ_WHATSAPP[[#This Row],[Brinda argumentos coherentes a la objeción]]="No Cumple",VOZ_WHATSAPP[[#This Row],[Despliegue de Beneficios y/o consecuencias]]="No Cumple"),"Sin Negocio","Negocio")</f>
        <v>Negocio</v>
      </c>
      <c r="U4277" s="1" t="s">
        <v>48</v>
      </c>
      <c r="V4277" s="1" t="s">
        <v>48</v>
      </c>
      <c r="W4277" s="1" t="s">
        <v>48</v>
      </c>
      <c r="X4277" s="12" t="str">
        <f>IF(OR(VOZ_WHATSAPP[[#This Row],[Confirma Valor de pago]]="No Cumple",VOZ_WHATSAPP[[#This Row],[Confirma hora de pago]]="No Cumple",VOZ_WHATSAPP[[#This Row],[Confirma medio de pago]]="No Cumple"),"Sin Cierre","Cierre")</f>
        <v>Cierre</v>
      </c>
      <c r="Y4277" s="1" t="s">
        <v>48</v>
      </c>
      <c r="Z4277" s="1" t="s">
        <v>46</v>
      </c>
      <c r="AA4277" s="1" t="s">
        <v>46</v>
      </c>
      <c r="AB4277" s="1" t="s">
        <v>46</v>
      </c>
      <c r="AC4277" s="11" t="str">
        <f>IF(OR(VOZ_WHATSAPP[[#This Row],[La comunicación es asertiva, con respeto y evita maltrato]]="No Cumple",VOZ_WHATSAPP[[#This Row],[Cumple con las normativas legales]]="No Cumple"),"No Cumple","Cumple")</f>
        <v>Cumple</v>
      </c>
      <c r="AD4277" s="1" t="s">
        <v>48</v>
      </c>
      <c r="AE4277" s="1" t="s">
        <v>131</v>
      </c>
      <c r="AF4277" s="4">
        <v>1</v>
      </c>
      <c r="AG4277" s="4">
        <f>IF(AND(VOZ_WHATSAPP[[#This Row],[Estado Cierre]]="Sin Cierre",VOZ_WHATSAPP[[#This Row],[Nota Negocio]]="Sin Negocio"),VOZ_WHATSAPP[[#This Row],[Nota]]-24%,VOZ_WHATSAPP[[#This Row],[Nota]])</f>
        <v>1</v>
      </c>
      <c r="AH4277" s="8">
        <f>IF(VOZ_WHATSAPP[[#This Row],[Estado Legal]]="No Cumple",0,IF(VOZ_WHATSAPP[[#This Row],[Realiza lectura de guion Legal]]="No Cumple",VOZ_WHATSAPP[[#This Row],[Nota 2]]-50%,VOZ_WHATSAPP[[#This Row],[Nota 2]]))</f>
        <v>1</v>
      </c>
    </row>
    <row r="4278" spans="1:34" x14ac:dyDescent="0.25">
      <c r="A4278" s="2" t="str">
        <f>VOZ_WHATSAPP[[#This Row],[ID Asesor]]&amp;VOZ_WHATSAPP[[#This Row],[Fecha Monitoreo]]</f>
        <v>396445923</v>
      </c>
      <c r="B4278" s="2">
        <v>45923</v>
      </c>
      <c r="C4278" s="1" t="s">
        <v>126</v>
      </c>
      <c r="D4278" s="1">
        <v>3964</v>
      </c>
      <c r="E4278" s="2">
        <v>45923</v>
      </c>
      <c r="F4278" s="3">
        <v>0.53749999999999998</v>
      </c>
      <c r="G4278" s="1" t="s">
        <v>58</v>
      </c>
      <c r="H4278" s="1" t="s">
        <v>71</v>
      </c>
      <c r="I4278" s="1"/>
      <c r="J4278" s="1"/>
      <c r="K4278" s="1"/>
      <c r="L4278" s="1" t="s">
        <v>46</v>
      </c>
      <c r="M4278" s="1" t="s">
        <v>48</v>
      </c>
      <c r="N4278" s="1" t="s">
        <v>46</v>
      </c>
      <c r="O4278" s="1" t="s">
        <v>46</v>
      </c>
      <c r="P4278" s="1" t="s">
        <v>46</v>
      </c>
      <c r="Q4278" s="1" t="s">
        <v>48</v>
      </c>
      <c r="R4278" s="1" t="s">
        <v>48</v>
      </c>
      <c r="S4278" s="1" t="s">
        <v>48</v>
      </c>
      <c r="T4278" s="12" t="str">
        <f>IF(OR(VOZ_WHATSAPP[[#This Row],[Brinda argumentos coherentes a la objeción]]="No Cumple",VOZ_WHATSAPP[[#This Row],[Despliegue de Beneficios y/o consecuencias]]="No Cumple"),"Sin Negocio","Negocio")</f>
        <v>Negocio</v>
      </c>
      <c r="U4278" s="1" t="s">
        <v>46</v>
      </c>
      <c r="V4278" s="1" t="s">
        <v>46</v>
      </c>
      <c r="W4278" s="1" t="s">
        <v>46</v>
      </c>
      <c r="X4278" s="12" t="str">
        <f>IF(OR(VOZ_WHATSAPP[[#This Row],[Confirma Valor de pago]]="No Cumple",VOZ_WHATSAPP[[#This Row],[Confirma hora de pago]]="No Cumple",VOZ_WHATSAPP[[#This Row],[Confirma medio de pago]]="No Cumple"),"Sin Cierre","Cierre")</f>
        <v>Cierre</v>
      </c>
      <c r="Y4278" s="1" t="s">
        <v>46</v>
      </c>
      <c r="Z4278" s="1" t="s">
        <v>46</v>
      </c>
      <c r="AA4278" s="1" t="s">
        <v>46</v>
      </c>
      <c r="AB4278" s="1" t="s">
        <v>46</v>
      </c>
      <c r="AC4278" s="11" t="str">
        <f>IF(OR(VOZ_WHATSAPP[[#This Row],[La comunicación es asertiva, con respeto y evita maltrato]]="No Cumple",VOZ_WHATSAPP[[#This Row],[Cumple con las normativas legales]]="No Cumple"),"No Cumple","Cumple")</f>
        <v>Cumple</v>
      </c>
      <c r="AD4278" s="1" t="s">
        <v>46</v>
      </c>
      <c r="AE4278" s="1" t="s">
        <v>131</v>
      </c>
      <c r="AF4278" s="4">
        <v>1</v>
      </c>
      <c r="AG4278" s="4">
        <f>IF(AND(VOZ_WHATSAPP[[#This Row],[Estado Cierre]]="Sin Cierre",VOZ_WHATSAPP[[#This Row],[Nota Negocio]]="Sin Negocio"),VOZ_WHATSAPP[[#This Row],[Nota]]-24%,VOZ_WHATSAPP[[#This Row],[Nota]])</f>
        <v>1</v>
      </c>
      <c r="AH4278" s="8">
        <f>IF(VOZ_WHATSAPP[[#This Row],[Estado Legal]]="No Cumple",0,IF(VOZ_WHATSAPP[[#This Row],[Realiza lectura de guion Legal]]="No Cumple",VOZ_WHATSAPP[[#This Row],[Nota 2]]-50%,VOZ_WHATSAPP[[#This Row],[Nota 2]]))</f>
        <v>1</v>
      </c>
    </row>
    <row r="4279" spans="1:34" x14ac:dyDescent="0.25">
      <c r="A4279" s="2" t="str">
        <f>VOZ_WHATSAPP[[#This Row],[ID Asesor]]&amp;VOZ_WHATSAPP[[#This Row],[Fecha Monitoreo]]</f>
        <v>394545924</v>
      </c>
      <c r="B4279" s="2">
        <v>45924</v>
      </c>
      <c r="C4279" s="1" t="s">
        <v>50</v>
      </c>
      <c r="D4279" s="1">
        <v>3945</v>
      </c>
      <c r="E4279" s="2">
        <v>45924</v>
      </c>
      <c r="F4279" s="3">
        <v>0.35</v>
      </c>
      <c r="G4279" s="1" t="s">
        <v>51</v>
      </c>
      <c r="H4279" s="1" t="s">
        <v>44</v>
      </c>
      <c r="I4279" s="1">
        <v>210020459</v>
      </c>
      <c r="J4279" s="1">
        <v>3154336082</v>
      </c>
      <c r="K4279" s="1" t="s">
        <v>49</v>
      </c>
      <c r="L4279" s="1" t="s">
        <v>46</v>
      </c>
      <c r="M4279" s="1" t="s">
        <v>46</v>
      </c>
      <c r="N4279" s="1" t="s">
        <v>46</v>
      </c>
      <c r="O4279" s="1" t="s">
        <v>46</v>
      </c>
      <c r="P4279" s="1" t="s">
        <v>46</v>
      </c>
      <c r="Q4279" s="1" t="s">
        <v>46</v>
      </c>
      <c r="R4279" s="1" t="s">
        <v>47</v>
      </c>
      <c r="S4279" s="1" t="s">
        <v>47</v>
      </c>
      <c r="T4279" s="12" t="str">
        <f>IF(OR(VOZ_WHATSAPP[[#This Row],[Brinda argumentos coherentes a la objeción]]="No Cumple",VOZ_WHATSAPP[[#This Row],[Despliegue de Beneficios y/o consecuencias]]="No Cumple"),"Sin Negocio","Negocio")</f>
        <v>Sin Negocio</v>
      </c>
      <c r="U4279" s="1" t="s">
        <v>46</v>
      </c>
      <c r="V4279" s="1" t="s">
        <v>46</v>
      </c>
      <c r="W4279" s="1" t="s">
        <v>46</v>
      </c>
      <c r="X4279" s="12" t="str">
        <f>IF(OR(VOZ_WHATSAPP[[#This Row],[Confirma Valor de pago]]="No Cumple",VOZ_WHATSAPP[[#This Row],[Confirma hora de pago]]="No Cumple",VOZ_WHATSAPP[[#This Row],[Confirma medio de pago]]="No Cumple"),"Sin Cierre","Cierre")</f>
        <v>Cierre</v>
      </c>
      <c r="Y4279" s="1" t="s">
        <v>46</v>
      </c>
      <c r="Z4279" s="1" t="s">
        <v>46</v>
      </c>
      <c r="AA4279" s="1" t="s">
        <v>46</v>
      </c>
      <c r="AB4279" s="1" t="s">
        <v>46</v>
      </c>
      <c r="AC4279" s="11" t="str">
        <f>IF(OR(VOZ_WHATSAPP[[#This Row],[La comunicación es asertiva, con respeto y evita maltrato]]="No Cumple",VOZ_WHATSAPP[[#This Row],[Cumple con las normativas legales]]="No Cumple"),"No Cumple","Cumple")</f>
        <v>Cumple</v>
      </c>
      <c r="AD4279" s="1" t="s">
        <v>46</v>
      </c>
      <c r="AE4279" s="1" t="s">
        <v>3645</v>
      </c>
      <c r="AF4279" s="4">
        <v>0.8</v>
      </c>
      <c r="AG4279" s="4">
        <f>IF(AND(VOZ_WHATSAPP[[#This Row],[Estado Cierre]]="Sin Cierre",VOZ_WHATSAPP[[#This Row],[Nota Negocio]]="Sin Negocio"),VOZ_WHATSAPP[[#This Row],[Nota]]-24%,VOZ_WHATSAPP[[#This Row],[Nota]])</f>
        <v>0.8</v>
      </c>
      <c r="AH4279" s="8">
        <f>IF(VOZ_WHATSAPP[[#This Row],[Estado Legal]]="No Cumple",0,IF(VOZ_WHATSAPP[[#This Row],[Realiza lectura de guion Legal]]="No Cumple",VOZ_WHATSAPP[[#This Row],[Nota 2]]-50%,VOZ_WHATSAPP[[#This Row],[Nota 2]]))</f>
        <v>0.8</v>
      </c>
    </row>
    <row r="4280" spans="1:34" x14ac:dyDescent="0.25">
      <c r="A4280" s="2" t="str">
        <f>VOZ_WHATSAPP[[#This Row],[ID Asesor]]&amp;VOZ_WHATSAPP[[#This Row],[Fecha Monitoreo]]</f>
        <v>302745924</v>
      </c>
      <c r="B4280" s="2">
        <v>45924</v>
      </c>
      <c r="C4280" s="1" t="s">
        <v>42</v>
      </c>
      <c r="D4280" s="1">
        <v>3027</v>
      </c>
      <c r="E4280" s="2">
        <v>45924</v>
      </c>
      <c r="F4280" s="3">
        <v>0.35416666666666669</v>
      </c>
      <c r="G4280" s="1" t="s">
        <v>51</v>
      </c>
      <c r="H4280" s="1" t="s">
        <v>44</v>
      </c>
      <c r="I4280" s="1">
        <v>1227</v>
      </c>
      <c r="J4280" s="1">
        <v>3045273431</v>
      </c>
      <c r="K4280" s="1" t="s">
        <v>45</v>
      </c>
      <c r="L4280" s="1" t="s">
        <v>46</v>
      </c>
      <c r="M4280" s="1" t="s">
        <v>48</v>
      </c>
      <c r="N4280" s="1" t="s">
        <v>46</v>
      </c>
      <c r="O4280" s="1" t="s">
        <v>46</v>
      </c>
      <c r="P4280" s="1" t="s">
        <v>46</v>
      </c>
      <c r="Q4280" s="1" t="s">
        <v>46</v>
      </c>
      <c r="R4280" s="1" t="s">
        <v>46</v>
      </c>
      <c r="S4280" s="1" t="s">
        <v>46</v>
      </c>
      <c r="T4280" s="12" t="str">
        <f>IF(OR(VOZ_WHATSAPP[[#This Row],[Brinda argumentos coherentes a la objeción]]="No Cumple",VOZ_WHATSAPP[[#This Row],[Despliegue de Beneficios y/o consecuencias]]="No Cumple"),"Sin Negocio","Negocio")</f>
        <v>Negocio</v>
      </c>
      <c r="U4280" s="1" t="s">
        <v>46</v>
      </c>
      <c r="V4280" s="1" t="s">
        <v>48</v>
      </c>
      <c r="W4280" s="1" t="s">
        <v>46</v>
      </c>
      <c r="X4280" s="12" t="str">
        <f>IF(OR(VOZ_WHATSAPP[[#This Row],[Confirma Valor de pago]]="No Cumple",VOZ_WHATSAPP[[#This Row],[Confirma hora de pago]]="No Cumple",VOZ_WHATSAPP[[#This Row],[Confirma medio de pago]]="No Cumple"),"Sin Cierre","Cierre")</f>
        <v>Cierre</v>
      </c>
      <c r="Y4280" s="1" t="s">
        <v>48</v>
      </c>
      <c r="Z4280" s="1" t="s">
        <v>54</v>
      </c>
      <c r="AA4280" s="1" t="s">
        <v>46</v>
      </c>
      <c r="AB4280" s="1" t="s">
        <v>46</v>
      </c>
      <c r="AC4280" s="11" t="str">
        <f>IF(OR(VOZ_WHATSAPP[[#This Row],[La comunicación es asertiva, con respeto y evita maltrato]]="No Cumple",VOZ_WHATSAPP[[#This Row],[Cumple con las normativas legales]]="No Cumple"),"No Cumple","Cumple")</f>
        <v>Cumple</v>
      </c>
      <c r="AD4280" s="1" t="s">
        <v>48</v>
      </c>
      <c r="AE4280" s="1" t="s">
        <v>3646</v>
      </c>
      <c r="AF4280" s="4">
        <v>0.85</v>
      </c>
      <c r="AG4280" s="4">
        <f>IF(AND(VOZ_WHATSAPP[[#This Row],[Estado Cierre]]="Sin Cierre",VOZ_WHATSAPP[[#This Row],[Nota Negocio]]="Sin Negocio"),VOZ_WHATSAPP[[#This Row],[Nota]]-24%,VOZ_WHATSAPP[[#This Row],[Nota]])</f>
        <v>0.85</v>
      </c>
      <c r="AH4280" s="8">
        <f>IF(VOZ_WHATSAPP[[#This Row],[Estado Legal]]="No Cumple",0,IF(VOZ_WHATSAPP[[#This Row],[Realiza lectura de guion Legal]]="No Cumple",VOZ_WHATSAPP[[#This Row],[Nota 2]]-50%,VOZ_WHATSAPP[[#This Row],[Nota 2]]))</f>
        <v>0.85</v>
      </c>
    </row>
    <row r="4281" spans="1:34" x14ac:dyDescent="0.25">
      <c r="A4281" s="2" t="str">
        <f>VOZ_WHATSAPP[[#This Row],[ID Asesor]]&amp;VOZ_WHATSAPP[[#This Row],[Fecha Monitoreo]]</f>
        <v>373345924</v>
      </c>
      <c r="B4281" s="2">
        <v>45924</v>
      </c>
      <c r="C4281" s="1" t="s">
        <v>696</v>
      </c>
      <c r="D4281" s="1">
        <v>3733</v>
      </c>
      <c r="E4281" s="2">
        <v>45924</v>
      </c>
      <c r="F4281" s="3">
        <v>0.34583333333333333</v>
      </c>
      <c r="G4281" s="1" t="s">
        <v>51</v>
      </c>
      <c r="H4281" s="1" t="s">
        <v>44</v>
      </c>
      <c r="I4281" s="1">
        <v>1389</v>
      </c>
      <c r="J4281" s="1">
        <v>3156402538</v>
      </c>
      <c r="K4281" s="1" t="s">
        <v>45</v>
      </c>
      <c r="L4281" s="1" t="s">
        <v>46</v>
      </c>
      <c r="M4281" s="1" t="s">
        <v>46</v>
      </c>
      <c r="N4281" s="1" t="s">
        <v>48</v>
      </c>
      <c r="O4281" s="1" t="s">
        <v>46</v>
      </c>
      <c r="P4281" s="1" t="s">
        <v>46</v>
      </c>
      <c r="Q4281" s="1" t="s">
        <v>48</v>
      </c>
      <c r="R4281" s="1" t="s">
        <v>48</v>
      </c>
      <c r="S4281" s="1" t="s">
        <v>47</v>
      </c>
      <c r="T4281" s="12" t="str">
        <f>IF(OR(VOZ_WHATSAPP[[#This Row],[Brinda argumentos coherentes a la objeción]]="No Cumple",VOZ_WHATSAPP[[#This Row],[Despliegue de Beneficios y/o consecuencias]]="No Cumple"),"Sin Negocio","Negocio")</f>
        <v>Sin Negocio</v>
      </c>
      <c r="U4281" s="1" t="s">
        <v>47</v>
      </c>
      <c r="V4281" s="1" t="s">
        <v>47</v>
      </c>
      <c r="W4281" s="1" t="s">
        <v>47</v>
      </c>
      <c r="X4281" s="12" t="str">
        <f>IF(OR(VOZ_WHATSAPP[[#This Row],[Confirma Valor de pago]]="No Cumple",VOZ_WHATSAPP[[#This Row],[Confirma hora de pago]]="No Cumple",VOZ_WHATSAPP[[#This Row],[Confirma medio de pago]]="No Cumple"),"Sin Cierre","Cierre")</f>
        <v>Sin Cierre</v>
      </c>
      <c r="Y4281" s="1" t="s">
        <v>46</v>
      </c>
      <c r="Z4281" s="1" t="s">
        <v>54</v>
      </c>
      <c r="AA4281" s="1" t="s">
        <v>46</v>
      </c>
      <c r="AB4281" s="1" t="s">
        <v>46</v>
      </c>
      <c r="AC4281" s="11" t="str">
        <f>IF(OR(VOZ_WHATSAPP[[#This Row],[La comunicación es asertiva, con respeto y evita maltrato]]="No Cumple",VOZ_WHATSAPP[[#This Row],[Cumple con las normativas legales]]="No Cumple"),"No Cumple","Cumple")</f>
        <v>Cumple</v>
      </c>
      <c r="AD4281" s="1" t="s">
        <v>46</v>
      </c>
      <c r="AE4281" s="1" t="s">
        <v>3647</v>
      </c>
      <c r="AF4281" s="4">
        <v>0.51</v>
      </c>
      <c r="AG4281" s="4">
        <f>IF(AND(VOZ_WHATSAPP[[#This Row],[Estado Cierre]]="Sin Cierre",VOZ_WHATSAPP[[#This Row],[Nota Negocio]]="Sin Negocio"),VOZ_WHATSAPP[[#This Row],[Nota]]-24%,VOZ_WHATSAPP[[#This Row],[Nota]])</f>
        <v>0.27</v>
      </c>
      <c r="AH4281" s="8">
        <f>IF(VOZ_WHATSAPP[[#This Row],[Estado Legal]]="No Cumple",0,IF(VOZ_WHATSAPP[[#This Row],[Realiza lectura de guion Legal]]="No Cumple",VOZ_WHATSAPP[[#This Row],[Nota 2]]-50%,VOZ_WHATSAPP[[#This Row],[Nota 2]]))</f>
        <v>0.27</v>
      </c>
    </row>
    <row r="4282" spans="1:34" x14ac:dyDescent="0.25">
      <c r="A4282" s="2" t="str">
        <f>VOZ_WHATSAPP[[#This Row],[ID Asesor]]&amp;VOZ_WHATSAPP[[#This Row],[Fecha Monitoreo]]</f>
        <v>364545924</v>
      </c>
      <c r="B4282" s="2">
        <v>45924</v>
      </c>
      <c r="C4282" s="1" t="s">
        <v>42</v>
      </c>
      <c r="D4282" s="1">
        <v>3645</v>
      </c>
      <c r="E4282" s="2">
        <v>45924</v>
      </c>
      <c r="F4282" s="3">
        <v>0.34930555555555554</v>
      </c>
      <c r="G4282" s="1" t="s">
        <v>51</v>
      </c>
      <c r="H4282" s="1" t="s">
        <v>44</v>
      </c>
      <c r="I4282" s="1">
        <v>1388</v>
      </c>
      <c r="J4282" s="1">
        <v>3115008117</v>
      </c>
      <c r="K4282" s="1" t="s">
        <v>45</v>
      </c>
      <c r="L4282" s="1" t="s">
        <v>46</v>
      </c>
      <c r="M4282" s="1" t="s">
        <v>46</v>
      </c>
      <c r="N4282" s="1" t="s">
        <v>46</v>
      </c>
      <c r="O4282" s="1" t="s">
        <v>46</v>
      </c>
      <c r="P4282" s="1" t="s">
        <v>46</v>
      </c>
      <c r="Q4282" s="1" t="s">
        <v>48</v>
      </c>
      <c r="R4282" s="1" t="s">
        <v>48</v>
      </c>
      <c r="S4282" s="1" t="s">
        <v>48</v>
      </c>
      <c r="T4282" s="12" t="str">
        <f>IF(OR(VOZ_WHATSAPP[[#This Row],[Brinda argumentos coherentes a la objeción]]="No Cumple",VOZ_WHATSAPP[[#This Row],[Despliegue de Beneficios y/o consecuencias]]="No Cumple"),"Sin Negocio","Negocio")</f>
        <v>Negocio</v>
      </c>
      <c r="U4282" s="1" t="s">
        <v>46</v>
      </c>
      <c r="V4282" s="1" t="s">
        <v>46</v>
      </c>
      <c r="W4282" s="1" t="s">
        <v>46</v>
      </c>
      <c r="X4282" s="12" t="str">
        <f>IF(OR(VOZ_WHATSAPP[[#This Row],[Confirma Valor de pago]]="No Cumple",VOZ_WHATSAPP[[#This Row],[Confirma hora de pago]]="No Cumple",VOZ_WHATSAPP[[#This Row],[Confirma medio de pago]]="No Cumple"),"Sin Cierre","Cierre")</f>
        <v>Cierre</v>
      </c>
      <c r="Y4282" s="1" t="s">
        <v>46</v>
      </c>
      <c r="Z4282" s="1" t="s">
        <v>46</v>
      </c>
      <c r="AA4282" s="1" t="s">
        <v>46</v>
      </c>
      <c r="AB4282" s="1" t="s">
        <v>46</v>
      </c>
      <c r="AC4282" s="11" t="str">
        <f>IF(OR(VOZ_WHATSAPP[[#This Row],[La comunicación es asertiva, con respeto y evita maltrato]]="No Cumple",VOZ_WHATSAPP[[#This Row],[Cumple con las normativas legales]]="No Cumple"),"No Cumple","Cumple")</f>
        <v>Cumple</v>
      </c>
      <c r="AD4282" s="1" t="s">
        <v>46</v>
      </c>
      <c r="AE4282" s="1" t="s">
        <v>101</v>
      </c>
      <c r="AF4282" s="4">
        <v>1</v>
      </c>
      <c r="AG4282" s="4">
        <f>IF(AND(VOZ_WHATSAPP[[#This Row],[Estado Cierre]]="Sin Cierre",VOZ_WHATSAPP[[#This Row],[Nota Negocio]]="Sin Negocio"),VOZ_WHATSAPP[[#This Row],[Nota]]-24%,VOZ_WHATSAPP[[#This Row],[Nota]])</f>
        <v>1</v>
      </c>
      <c r="AH4282" s="8">
        <f>IF(VOZ_WHATSAPP[[#This Row],[Estado Legal]]="No Cumple",0,IF(VOZ_WHATSAPP[[#This Row],[Realiza lectura de guion Legal]]="No Cumple",VOZ_WHATSAPP[[#This Row],[Nota 2]]-50%,VOZ_WHATSAPP[[#This Row],[Nota 2]]))</f>
        <v>1</v>
      </c>
    </row>
    <row r="4283" spans="1:34" x14ac:dyDescent="0.25">
      <c r="A4283" s="2" t="str">
        <f>VOZ_WHATSAPP[[#This Row],[ID Asesor]]&amp;VOZ_WHATSAPP[[#This Row],[Fecha Monitoreo]]</f>
        <v>348945924</v>
      </c>
      <c r="B4283" s="2">
        <v>45924</v>
      </c>
      <c r="C4283" s="1" t="s">
        <v>42</v>
      </c>
      <c r="D4283" s="1">
        <v>3489</v>
      </c>
      <c r="E4283" s="2">
        <v>45924</v>
      </c>
      <c r="F4283" s="3">
        <v>0.37361111111111112</v>
      </c>
      <c r="G4283" s="1" t="s">
        <v>51</v>
      </c>
      <c r="H4283" s="1" t="s">
        <v>44</v>
      </c>
      <c r="I4283" s="1">
        <v>1109</v>
      </c>
      <c r="J4283" s="1">
        <v>3133401041</v>
      </c>
      <c r="K4283" s="1" t="s">
        <v>45</v>
      </c>
      <c r="L4283" s="1" t="s">
        <v>46</v>
      </c>
      <c r="M4283" s="1" t="s">
        <v>46</v>
      </c>
      <c r="N4283" s="1" t="s">
        <v>46</v>
      </c>
      <c r="O4283" s="1" t="s">
        <v>46</v>
      </c>
      <c r="P4283" s="1" t="s">
        <v>46</v>
      </c>
      <c r="Q4283" s="1" t="s">
        <v>46</v>
      </c>
      <c r="R4283" s="1" t="s">
        <v>46</v>
      </c>
      <c r="S4283" s="1" t="s">
        <v>46</v>
      </c>
      <c r="T4283" s="12" t="str">
        <f>IF(OR(VOZ_WHATSAPP[[#This Row],[Brinda argumentos coherentes a la objeción]]="No Cumple",VOZ_WHATSAPP[[#This Row],[Despliegue de Beneficios y/o consecuencias]]="No Cumple"),"Sin Negocio","Negocio")</f>
        <v>Negocio</v>
      </c>
      <c r="U4283" s="1" t="s">
        <v>46</v>
      </c>
      <c r="V4283" s="1" t="s">
        <v>46</v>
      </c>
      <c r="W4283" s="1" t="s">
        <v>46</v>
      </c>
      <c r="X4283" s="12" t="str">
        <f>IF(OR(VOZ_WHATSAPP[[#This Row],[Confirma Valor de pago]]="No Cumple",VOZ_WHATSAPP[[#This Row],[Confirma hora de pago]]="No Cumple",VOZ_WHATSAPP[[#This Row],[Confirma medio de pago]]="No Cumple"),"Sin Cierre","Cierre")</f>
        <v>Cierre</v>
      </c>
      <c r="Y4283" s="1" t="s">
        <v>46</v>
      </c>
      <c r="Z4283" s="1" t="s">
        <v>46</v>
      </c>
      <c r="AA4283" s="1" t="s">
        <v>46</v>
      </c>
      <c r="AB4283" s="1" t="s">
        <v>46</v>
      </c>
      <c r="AC4283" s="11" t="str">
        <f>IF(OR(VOZ_WHATSAPP[[#This Row],[La comunicación es asertiva, con respeto y evita maltrato]]="No Cumple",VOZ_WHATSAPP[[#This Row],[Cumple con las normativas legales]]="No Cumple"),"No Cumple","Cumple")</f>
        <v>Cumple</v>
      </c>
      <c r="AD4283" s="1" t="s">
        <v>46</v>
      </c>
      <c r="AE4283" s="1" t="s">
        <v>55</v>
      </c>
      <c r="AF4283" s="4">
        <v>1</v>
      </c>
      <c r="AG4283" s="4">
        <f>IF(AND(VOZ_WHATSAPP[[#This Row],[Estado Cierre]]="Sin Cierre",VOZ_WHATSAPP[[#This Row],[Nota Negocio]]="Sin Negocio"),VOZ_WHATSAPP[[#This Row],[Nota]]-24%,VOZ_WHATSAPP[[#This Row],[Nota]])</f>
        <v>1</v>
      </c>
      <c r="AH4283" s="8">
        <f>IF(VOZ_WHATSAPP[[#This Row],[Estado Legal]]="No Cumple",0,IF(VOZ_WHATSAPP[[#This Row],[Realiza lectura de guion Legal]]="No Cumple",VOZ_WHATSAPP[[#This Row],[Nota 2]]-50%,VOZ_WHATSAPP[[#This Row],[Nota 2]]))</f>
        <v>1</v>
      </c>
    </row>
    <row r="4284" spans="1:34" x14ac:dyDescent="0.25">
      <c r="A4284" s="2" t="str">
        <f>VOZ_WHATSAPP[[#This Row],[ID Asesor]]&amp;VOZ_WHATSAPP[[#This Row],[Fecha Monitoreo]]</f>
        <v>388945924</v>
      </c>
      <c r="B4284" s="2">
        <v>45924</v>
      </c>
      <c r="C4284" s="1" t="s">
        <v>696</v>
      </c>
      <c r="D4284" s="1">
        <v>3889</v>
      </c>
      <c r="E4284" s="2">
        <v>45924</v>
      </c>
      <c r="F4284" s="3">
        <v>0.35902777777777778</v>
      </c>
      <c r="G4284" s="1" t="s">
        <v>51</v>
      </c>
      <c r="H4284" s="1" t="s">
        <v>44</v>
      </c>
      <c r="I4284" s="1">
        <v>1432</v>
      </c>
      <c r="J4284" s="1">
        <v>3003712358</v>
      </c>
      <c r="K4284" s="1" t="s">
        <v>45</v>
      </c>
      <c r="L4284" s="1" t="s">
        <v>46</v>
      </c>
      <c r="M4284" s="1" t="s">
        <v>46</v>
      </c>
      <c r="N4284" s="1" t="s">
        <v>46</v>
      </c>
      <c r="O4284" s="1" t="s">
        <v>46</v>
      </c>
      <c r="P4284" s="1" t="s">
        <v>46</v>
      </c>
      <c r="Q4284" s="1" t="s">
        <v>46</v>
      </c>
      <c r="R4284" s="1" t="s">
        <v>46</v>
      </c>
      <c r="S4284" s="1" t="s">
        <v>46</v>
      </c>
      <c r="T4284" s="12" t="str">
        <f>IF(OR(VOZ_WHATSAPP[[#This Row],[Brinda argumentos coherentes a la objeción]]="No Cumple",VOZ_WHATSAPP[[#This Row],[Despliegue de Beneficios y/o consecuencias]]="No Cumple"),"Sin Negocio","Negocio")</f>
        <v>Negocio</v>
      </c>
      <c r="U4284" s="1" t="s">
        <v>46</v>
      </c>
      <c r="V4284" s="1" t="s">
        <v>46</v>
      </c>
      <c r="W4284" s="1" t="s">
        <v>46</v>
      </c>
      <c r="X4284" s="12" t="str">
        <f>IF(OR(VOZ_WHATSAPP[[#This Row],[Confirma Valor de pago]]="No Cumple",VOZ_WHATSAPP[[#This Row],[Confirma hora de pago]]="No Cumple",VOZ_WHATSAPP[[#This Row],[Confirma medio de pago]]="No Cumple"),"Sin Cierre","Cierre")</f>
        <v>Cierre</v>
      </c>
      <c r="Y4284" s="1" t="s">
        <v>46</v>
      </c>
      <c r="Z4284" s="1" t="s">
        <v>46</v>
      </c>
      <c r="AA4284" s="1" t="s">
        <v>46</v>
      </c>
      <c r="AB4284" s="1" t="s">
        <v>46</v>
      </c>
      <c r="AC4284" s="11" t="str">
        <f>IF(OR(VOZ_WHATSAPP[[#This Row],[La comunicación es asertiva, con respeto y evita maltrato]]="No Cumple",VOZ_WHATSAPP[[#This Row],[Cumple con las normativas legales]]="No Cumple"),"No Cumple","Cumple")</f>
        <v>Cumple</v>
      </c>
      <c r="AD4284" s="1" t="s">
        <v>46</v>
      </c>
      <c r="AE4284" s="1" t="s">
        <v>3617</v>
      </c>
      <c r="AF4284" s="4">
        <v>1</v>
      </c>
      <c r="AG4284" s="4">
        <f>IF(AND(VOZ_WHATSAPP[[#This Row],[Estado Cierre]]="Sin Cierre",VOZ_WHATSAPP[[#This Row],[Nota Negocio]]="Sin Negocio"),VOZ_WHATSAPP[[#This Row],[Nota]]-24%,VOZ_WHATSAPP[[#This Row],[Nota]])</f>
        <v>1</v>
      </c>
      <c r="AH4284" s="8">
        <f>IF(VOZ_WHATSAPP[[#This Row],[Estado Legal]]="No Cumple",0,IF(VOZ_WHATSAPP[[#This Row],[Realiza lectura de guion Legal]]="No Cumple",VOZ_WHATSAPP[[#This Row],[Nota 2]]-50%,VOZ_WHATSAPP[[#This Row],[Nota 2]]))</f>
        <v>1</v>
      </c>
    </row>
    <row r="4285" spans="1:34" x14ac:dyDescent="0.25">
      <c r="A4285" s="2" t="str">
        <f>VOZ_WHATSAPP[[#This Row],[ID Asesor]]&amp;VOZ_WHATSAPP[[#This Row],[Fecha Monitoreo]]</f>
        <v>335445924</v>
      </c>
      <c r="B4285" s="2">
        <v>45924</v>
      </c>
      <c r="C4285" s="1" t="s">
        <v>126</v>
      </c>
      <c r="D4285" s="1">
        <v>3354</v>
      </c>
      <c r="E4285" s="2">
        <v>45924</v>
      </c>
      <c r="F4285" s="3">
        <v>0.38055555555555554</v>
      </c>
      <c r="G4285" s="1" t="s">
        <v>58</v>
      </c>
      <c r="H4285" s="1" t="s">
        <v>44</v>
      </c>
      <c r="I4285" s="1">
        <v>425</v>
      </c>
      <c r="J4285" s="1">
        <v>3135982405</v>
      </c>
      <c r="K4285" s="1" t="s">
        <v>45</v>
      </c>
      <c r="L4285" s="1" t="s">
        <v>46</v>
      </c>
      <c r="M4285" s="1" t="s">
        <v>46</v>
      </c>
      <c r="N4285" s="1" t="s">
        <v>46</v>
      </c>
      <c r="O4285" s="1" t="s">
        <v>46</v>
      </c>
      <c r="P4285" s="1" t="s">
        <v>46</v>
      </c>
      <c r="Q4285" s="1" t="s">
        <v>46</v>
      </c>
      <c r="R4285" s="1" t="s">
        <v>46</v>
      </c>
      <c r="S4285" s="1" t="s">
        <v>46</v>
      </c>
      <c r="T4285" s="12" t="str">
        <f>IF(OR(VOZ_WHATSAPP[[#This Row],[Brinda argumentos coherentes a la objeción]]="No Cumple",VOZ_WHATSAPP[[#This Row],[Despliegue de Beneficios y/o consecuencias]]="No Cumple"),"Sin Negocio","Negocio")</f>
        <v>Negocio</v>
      </c>
      <c r="U4285" s="1" t="s">
        <v>46</v>
      </c>
      <c r="V4285" s="1" t="s">
        <v>46</v>
      </c>
      <c r="W4285" s="1" t="s">
        <v>46</v>
      </c>
      <c r="X4285" s="12" t="str">
        <f>IF(OR(VOZ_WHATSAPP[[#This Row],[Confirma Valor de pago]]="No Cumple",VOZ_WHATSAPP[[#This Row],[Confirma hora de pago]]="No Cumple",VOZ_WHATSAPP[[#This Row],[Confirma medio de pago]]="No Cumple"),"Sin Cierre","Cierre")</f>
        <v>Cierre</v>
      </c>
      <c r="Y4285" s="1" t="s">
        <v>46</v>
      </c>
      <c r="Z4285" s="1" t="s">
        <v>46</v>
      </c>
      <c r="AA4285" s="1" t="s">
        <v>46</v>
      </c>
      <c r="AB4285" s="1" t="s">
        <v>46</v>
      </c>
      <c r="AC4285" s="11" t="str">
        <f>IF(OR(VOZ_WHATSAPP[[#This Row],[La comunicación es asertiva, con respeto y evita maltrato]]="No Cumple",VOZ_WHATSAPP[[#This Row],[Cumple con las normativas legales]]="No Cumple"),"No Cumple","Cumple")</f>
        <v>Cumple</v>
      </c>
      <c r="AD4285" s="1" t="s">
        <v>46</v>
      </c>
      <c r="AE4285" s="1" t="s">
        <v>131</v>
      </c>
      <c r="AF4285" s="4">
        <v>1</v>
      </c>
      <c r="AG4285" s="4">
        <f>IF(AND(VOZ_WHATSAPP[[#This Row],[Estado Cierre]]="Sin Cierre",VOZ_WHATSAPP[[#This Row],[Nota Negocio]]="Sin Negocio"),VOZ_WHATSAPP[[#This Row],[Nota]]-24%,VOZ_WHATSAPP[[#This Row],[Nota]])</f>
        <v>1</v>
      </c>
      <c r="AH4285" s="8">
        <f>IF(VOZ_WHATSAPP[[#This Row],[Estado Legal]]="No Cumple",0,IF(VOZ_WHATSAPP[[#This Row],[Realiza lectura de guion Legal]]="No Cumple",VOZ_WHATSAPP[[#This Row],[Nota 2]]-50%,VOZ_WHATSAPP[[#This Row],[Nota 2]]))</f>
        <v>1</v>
      </c>
    </row>
    <row r="4286" spans="1:34" x14ac:dyDescent="0.25">
      <c r="A4286" s="2" t="str">
        <f>VOZ_WHATSAPP[[#This Row],[ID Asesor]]&amp;VOZ_WHATSAPP[[#This Row],[Fecha Monitoreo]]</f>
        <v>382845924</v>
      </c>
      <c r="B4286" s="2">
        <v>45924</v>
      </c>
      <c r="C4286" s="1" t="s">
        <v>50</v>
      </c>
      <c r="D4286" s="1">
        <v>3828</v>
      </c>
      <c r="E4286" s="2">
        <v>45924</v>
      </c>
      <c r="F4286" s="3">
        <v>0.36458333333333331</v>
      </c>
      <c r="G4286" s="1" t="s">
        <v>51</v>
      </c>
      <c r="H4286" s="1" t="s">
        <v>44</v>
      </c>
      <c r="I4286" s="1">
        <v>1421</v>
      </c>
      <c r="J4286" s="1">
        <v>3125706277</v>
      </c>
      <c r="K4286" s="1" t="s">
        <v>45</v>
      </c>
      <c r="L4286" s="1" t="s">
        <v>46</v>
      </c>
      <c r="M4286" s="1" t="s">
        <v>46</v>
      </c>
      <c r="N4286" s="1" t="s">
        <v>46</v>
      </c>
      <c r="O4286" s="1" t="s">
        <v>54</v>
      </c>
      <c r="P4286" s="1" t="s">
        <v>46</v>
      </c>
      <c r="Q4286" s="1" t="s">
        <v>46</v>
      </c>
      <c r="R4286" s="1" t="s">
        <v>48</v>
      </c>
      <c r="S4286" s="1" t="s">
        <v>47</v>
      </c>
      <c r="T4286" s="12" t="str">
        <f>IF(OR(VOZ_WHATSAPP[[#This Row],[Brinda argumentos coherentes a la objeción]]="No Cumple",VOZ_WHATSAPP[[#This Row],[Despliegue de Beneficios y/o consecuencias]]="No Cumple"),"Sin Negocio","Negocio")</f>
        <v>Sin Negocio</v>
      </c>
      <c r="U4286" s="1" t="s">
        <v>46</v>
      </c>
      <c r="V4286" s="1" t="s">
        <v>46</v>
      </c>
      <c r="W4286" s="1" t="s">
        <v>46</v>
      </c>
      <c r="X4286" s="12" t="str">
        <f>IF(OR(VOZ_WHATSAPP[[#This Row],[Confirma Valor de pago]]="No Cumple",VOZ_WHATSAPP[[#This Row],[Confirma hora de pago]]="No Cumple",VOZ_WHATSAPP[[#This Row],[Confirma medio de pago]]="No Cumple"),"Sin Cierre","Cierre")</f>
        <v>Cierre</v>
      </c>
      <c r="Y4286" s="1" t="s">
        <v>46</v>
      </c>
      <c r="Z4286" s="1" t="s">
        <v>54</v>
      </c>
      <c r="AA4286" s="1" t="s">
        <v>46</v>
      </c>
      <c r="AB4286" s="1" t="s">
        <v>46</v>
      </c>
      <c r="AC4286" s="11" t="str">
        <f>IF(OR(VOZ_WHATSAPP[[#This Row],[La comunicación es asertiva, con respeto y evita maltrato]]="No Cumple",VOZ_WHATSAPP[[#This Row],[Cumple con las normativas legales]]="No Cumple"),"No Cumple","Cumple")</f>
        <v>Cumple</v>
      </c>
      <c r="AD4286" s="1" t="s">
        <v>46</v>
      </c>
      <c r="AE4286" s="1" t="s">
        <v>3648</v>
      </c>
      <c r="AF4286" s="4">
        <v>0.7</v>
      </c>
      <c r="AG4286" s="4">
        <f>IF(AND(VOZ_WHATSAPP[[#This Row],[Estado Cierre]]="Sin Cierre",VOZ_WHATSAPP[[#This Row],[Nota Negocio]]="Sin Negocio"),VOZ_WHATSAPP[[#This Row],[Nota]]-24%,VOZ_WHATSAPP[[#This Row],[Nota]])</f>
        <v>0.7</v>
      </c>
      <c r="AH4286" s="8">
        <f>IF(VOZ_WHATSAPP[[#This Row],[Estado Legal]]="No Cumple",0,IF(VOZ_WHATSAPP[[#This Row],[Realiza lectura de guion Legal]]="No Cumple",VOZ_WHATSAPP[[#This Row],[Nota 2]]-50%,VOZ_WHATSAPP[[#This Row],[Nota 2]]))</f>
        <v>0.7</v>
      </c>
    </row>
    <row r="4287" spans="1:34" x14ac:dyDescent="0.25">
      <c r="A4287" s="2" t="str">
        <f>VOZ_WHATSAPP[[#This Row],[ID Asesor]]&amp;VOZ_WHATSAPP[[#This Row],[Fecha Monitoreo]]</f>
        <v>366445924</v>
      </c>
      <c r="B4287" s="2">
        <v>45924</v>
      </c>
      <c r="C4287" s="1" t="s">
        <v>696</v>
      </c>
      <c r="D4287" s="1">
        <v>3664</v>
      </c>
      <c r="E4287" s="2">
        <v>45924</v>
      </c>
      <c r="F4287" s="3">
        <v>0.3527777777777778</v>
      </c>
      <c r="G4287" s="1" t="s">
        <v>51</v>
      </c>
      <c r="H4287" s="1" t="s">
        <v>44</v>
      </c>
      <c r="I4287" s="1">
        <v>11009660</v>
      </c>
      <c r="J4287" s="1">
        <v>573204712591</v>
      </c>
      <c r="K4287" s="1" t="s">
        <v>49</v>
      </c>
      <c r="L4287" s="1" t="s">
        <v>46</v>
      </c>
      <c r="M4287" s="1" t="s">
        <v>46</v>
      </c>
      <c r="N4287" s="1" t="s">
        <v>46</v>
      </c>
      <c r="O4287" s="1" t="s">
        <v>46</v>
      </c>
      <c r="P4287" s="1" t="s">
        <v>46</v>
      </c>
      <c r="Q4287" s="1" t="s">
        <v>46</v>
      </c>
      <c r="R4287" s="1" t="s">
        <v>46</v>
      </c>
      <c r="S4287" s="1" t="s">
        <v>46</v>
      </c>
      <c r="T4287" s="12" t="str">
        <f>IF(OR(VOZ_WHATSAPP[[#This Row],[Brinda argumentos coherentes a la objeción]]="No Cumple",VOZ_WHATSAPP[[#This Row],[Despliegue de Beneficios y/o consecuencias]]="No Cumple"),"Sin Negocio","Negocio")</f>
        <v>Negocio</v>
      </c>
      <c r="U4287" s="1" t="s">
        <v>48</v>
      </c>
      <c r="V4287" s="1" t="s">
        <v>48</v>
      </c>
      <c r="W4287" s="1" t="s">
        <v>48</v>
      </c>
      <c r="X4287" s="12" t="str">
        <f>IF(OR(VOZ_WHATSAPP[[#This Row],[Confirma Valor de pago]]="No Cumple",VOZ_WHATSAPP[[#This Row],[Confirma hora de pago]]="No Cumple",VOZ_WHATSAPP[[#This Row],[Confirma medio de pago]]="No Cumple"),"Sin Cierre","Cierre")</f>
        <v>Cierre</v>
      </c>
      <c r="Y4287" s="1" t="s">
        <v>46</v>
      </c>
      <c r="Z4287" s="1" t="s">
        <v>46</v>
      </c>
      <c r="AA4287" s="1" t="s">
        <v>46</v>
      </c>
      <c r="AB4287" s="1" t="s">
        <v>46</v>
      </c>
      <c r="AC4287" s="11" t="str">
        <f>IF(OR(VOZ_WHATSAPP[[#This Row],[La comunicación es asertiva, con respeto y evita maltrato]]="No Cumple",VOZ_WHATSAPP[[#This Row],[Cumple con las normativas legales]]="No Cumple"),"No Cumple","Cumple")</f>
        <v>Cumple</v>
      </c>
      <c r="AD4287" s="1" t="s">
        <v>46</v>
      </c>
      <c r="AE4287" s="1" t="s">
        <v>3617</v>
      </c>
      <c r="AF4287" s="4">
        <v>1</v>
      </c>
      <c r="AG4287" s="4">
        <f>IF(AND(VOZ_WHATSAPP[[#This Row],[Estado Cierre]]="Sin Cierre",VOZ_WHATSAPP[[#This Row],[Nota Negocio]]="Sin Negocio"),VOZ_WHATSAPP[[#This Row],[Nota]]-24%,VOZ_WHATSAPP[[#This Row],[Nota]])</f>
        <v>1</v>
      </c>
      <c r="AH4287" s="8">
        <f>IF(VOZ_WHATSAPP[[#This Row],[Estado Legal]]="No Cumple",0,IF(VOZ_WHATSAPP[[#This Row],[Realiza lectura de guion Legal]]="No Cumple",VOZ_WHATSAPP[[#This Row],[Nota 2]]-50%,VOZ_WHATSAPP[[#This Row],[Nota 2]]))</f>
        <v>1</v>
      </c>
    </row>
    <row r="4288" spans="1:34" x14ac:dyDescent="0.25">
      <c r="A4288" s="2" t="str">
        <f>VOZ_WHATSAPP[[#This Row],[ID Asesor]]&amp;VOZ_WHATSAPP[[#This Row],[Fecha Monitoreo]]</f>
        <v>374945924</v>
      </c>
      <c r="B4288" s="2">
        <v>45924</v>
      </c>
      <c r="C4288" s="1" t="s">
        <v>50</v>
      </c>
      <c r="D4288" s="1">
        <v>3749</v>
      </c>
      <c r="E4288" s="2">
        <v>45924</v>
      </c>
      <c r="F4288" s="3">
        <v>0.37291666666666667</v>
      </c>
      <c r="G4288" s="1" t="s">
        <v>43</v>
      </c>
      <c r="H4288" s="1" t="s">
        <v>44</v>
      </c>
      <c r="I4288" s="1">
        <v>1267</v>
      </c>
      <c r="J4288" s="1">
        <v>3158004428</v>
      </c>
      <c r="K4288" s="1" t="s">
        <v>45</v>
      </c>
      <c r="L4288" s="1" t="s">
        <v>46</v>
      </c>
      <c r="M4288" s="1" t="s">
        <v>46</v>
      </c>
      <c r="N4288" s="1" t="s">
        <v>46</v>
      </c>
      <c r="O4288" s="1" t="s">
        <v>46</v>
      </c>
      <c r="P4288" s="1" t="s">
        <v>46</v>
      </c>
      <c r="Q4288" s="1" t="s">
        <v>46</v>
      </c>
      <c r="R4288" s="1" t="s">
        <v>46</v>
      </c>
      <c r="S4288" s="1" t="s">
        <v>46</v>
      </c>
      <c r="T4288" s="12" t="str">
        <f>IF(OR(VOZ_WHATSAPP[[#This Row],[Brinda argumentos coherentes a la objeción]]="No Cumple",VOZ_WHATSAPP[[#This Row],[Despliegue de Beneficios y/o consecuencias]]="No Cumple"),"Sin Negocio","Negocio")</f>
        <v>Negocio</v>
      </c>
      <c r="U4288" s="1" t="s">
        <v>48</v>
      </c>
      <c r="V4288" s="1" t="s">
        <v>48</v>
      </c>
      <c r="W4288" s="1" t="s">
        <v>48</v>
      </c>
      <c r="X4288" s="12" t="str">
        <f>IF(OR(VOZ_WHATSAPP[[#This Row],[Confirma Valor de pago]]="No Cumple",VOZ_WHATSAPP[[#This Row],[Confirma hora de pago]]="No Cumple",VOZ_WHATSAPP[[#This Row],[Confirma medio de pago]]="No Cumple"),"Sin Cierre","Cierre")</f>
        <v>Cierre</v>
      </c>
      <c r="Y4288" s="1" t="s">
        <v>46</v>
      </c>
      <c r="Z4288" s="1" t="s">
        <v>46</v>
      </c>
      <c r="AA4288" s="1" t="s">
        <v>46</v>
      </c>
      <c r="AB4288" s="1" t="s">
        <v>46</v>
      </c>
      <c r="AC4288" s="11" t="str">
        <f>IF(OR(VOZ_WHATSAPP[[#This Row],[La comunicación es asertiva, con respeto y evita maltrato]]="No Cumple",VOZ_WHATSAPP[[#This Row],[Cumple con las normativas legales]]="No Cumple"),"No Cumple","Cumple")</f>
        <v>Cumple</v>
      </c>
      <c r="AD4288" s="1" t="s">
        <v>46</v>
      </c>
      <c r="AE4288" s="1" t="s">
        <v>53</v>
      </c>
      <c r="AF4288" s="4">
        <v>1</v>
      </c>
      <c r="AG4288" s="4">
        <f>IF(AND(VOZ_WHATSAPP[[#This Row],[Estado Cierre]]="Sin Cierre",VOZ_WHATSAPP[[#This Row],[Nota Negocio]]="Sin Negocio"),VOZ_WHATSAPP[[#This Row],[Nota]]-24%,VOZ_WHATSAPP[[#This Row],[Nota]])</f>
        <v>1</v>
      </c>
      <c r="AH4288" s="8">
        <f>IF(VOZ_WHATSAPP[[#This Row],[Estado Legal]]="No Cumple",0,IF(VOZ_WHATSAPP[[#This Row],[Realiza lectura de guion Legal]]="No Cumple",VOZ_WHATSAPP[[#This Row],[Nota 2]]-50%,VOZ_WHATSAPP[[#This Row],[Nota 2]]))</f>
        <v>1</v>
      </c>
    </row>
    <row r="4289" spans="1:34" x14ac:dyDescent="0.25">
      <c r="A4289" s="2" t="str">
        <f>VOZ_WHATSAPP[[#This Row],[ID Asesor]]&amp;VOZ_WHATSAPP[[#This Row],[Fecha Monitoreo]]</f>
        <v>414745924</v>
      </c>
      <c r="B4289" s="2">
        <v>45924</v>
      </c>
      <c r="C4289" s="1" t="s">
        <v>42</v>
      </c>
      <c r="D4289" s="1">
        <v>4147</v>
      </c>
      <c r="E4289" s="2">
        <v>45924</v>
      </c>
      <c r="F4289" s="3">
        <v>0.37013888888888891</v>
      </c>
      <c r="G4289" s="1" t="s">
        <v>60</v>
      </c>
      <c r="H4289" s="1" t="s">
        <v>44</v>
      </c>
      <c r="I4289" s="1">
        <v>1365</v>
      </c>
      <c r="J4289" s="1">
        <v>3204216983</v>
      </c>
      <c r="K4289" s="1" t="s">
        <v>45</v>
      </c>
      <c r="L4289" s="1" t="s">
        <v>47</v>
      </c>
      <c r="M4289" s="1" t="s">
        <v>47</v>
      </c>
      <c r="N4289" s="1" t="s">
        <v>46</v>
      </c>
      <c r="O4289" s="1" t="s">
        <v>46</v>
      </c>
      <c r="P4289" s="1" t="s">
        <v>46</v>
      </c>
      <c r="Q4289" s="1" t="s">
        <v>46</v>
      </c>
      <c r="R4289" s="1" t="s">
        <v>46</v>
      </c>
      <c r="S4289" s="1" t="s">
        <v>46</v>
      </c>
      <c r="T4289" s="12" t="str">
        <f>IF(OR(VOZ_WHATSAPP[[#This Row],[Brinda argumentos coherentes a la objeción]]="No Cumple",VOZ_WHATSAPP[[#This Row],[Despliegue de Beneficios y/o consecuencias]]="No Cumple"),"Sin Negocio","Negocio")</f>
        <v>Negocio</v>
      </c>
      <c r="U4289" s="1" t="s">
        <v>46</v>
      </c>
      <c r="V4289" s="1" t="s">
        <v>46</v>
      </c>
      <c r="W4289" s="1" t="s">
        <v>47</v>
      </c>
      <c r="X4289" s="12" t="str">
        <f>IF(OR(VOZ_WHATSAPP[[#This Row],[Confirma Valor de pago]]="No Cumple",VOZ_WHATSAPP[[#This Row],[Confirma hora de pago]]="No Cumple",VOZ_WHATSAPP[[#This Row],[Confirma medio de pago]]="No Cumple"),"Sin Cierre","Cierre")</f>
        <v>Sin Cierre</v>
      </c>
      <c r="Y4289" s="1" t="s">
        <v>46</v>
      </c>
      <c r="Z4289" s="1" t="s">
        <v>54</v>
      </c>
      <c r="AA4289" s="1" t="s">
        <v>46</v>
      </c>
      <c r="AB4289" s="1" t="s">
        <v>46</v>
      </c>
      <c r="AC4289" s="11" t="str">
        <f>IF(OR(VOZ_WHATSAPP[[#This Row],[La comunicación es asertiva, con respeto y evita maltrato]]="No Cumple",VOZ_WHATSAPP[[#This Row],[Cumple con las normativas legales]]="No Cumple"),"No Cumple","Cumple")</f>
        <v>Cumple</v>
      </c>
      <c r="AD4289" s="1" t="s">
        <v>46</v>
      </c>
      <c r="AE4289" s="1" t="s">
        <v>3649</v>
      </c>
      <c r="AF4289" s="4">
        <v>0.69</v>
      </c>
      <c r="AG4289" s="4">
        <f>IF(AND(VOZ_WHATSAPP[[#This Row],[Estado Cierre]]="Sin Cierre",VOZ_WHATSAPP[[#This Row],[Nota Negocio]]="Sin Negocio"),VOZ_WHATSAPP[[#This Row],[Nota]]-24%,VOZ_WHATSAPP[[#This Row],[Nota]])</f>
        <v>0.69</v>
      </c>
      <c r="AH4289" s="8">
        <f>IF(VOZ_WHATSAPP[[#This Row],[Estado Legal]]="No Cumple",0,IF(VOZ_WHATSAPP[[#This Row],[Realiza lectura de guion Legal]]="No Cumple",VOZ_WHATSAPP[[#This Row],[Nota 2]]-50%,VOZ_WHATSAPP[[#This Row],[Nota 2]]))</f>
        <v>0.69</v>
      </c>
    </row>
    <row r="4290" spans="1:34" x14ac:dyDescent="0.25">
      <c r="A4290" s="2" t="str">
        <f>VOZ_WHATSAPP[[#This Row],[ID Asesor]]&amp;VOZ_WHATSAPP[[#This Row],[Fecha Monitoreo]]</f>
        <v>303545924</v>
      </c>
      <c r="B4290" s="2">
        <v>45924</v>
      </c>
      <c r="C4290" s="1" t="s">
        <v>696</v>
      </c>
      <c r="D4290" s="1">
        <v>3035</v>
      </c>
      <c r="E4290" s="2">
        <v>45924</v>
      </c>
      <c r="F4290" s="3">
        <v>0.38194444444444442</v>
      </c>
      <c r="G4290" s="1" t="s">
        <v>60</v>
      </c>
      <c r="H4290" s="1" t="s">
        <v>44</v>
      </c>
      <c r="I4290" s="1">
        <v>1151</v>
      </c>
      <c r="J4290" s="1">
        <v>3004500638</v>
      </c>
      <c r="K4290" s="1" t="s">
        <v>45</v>
      </c>
      <c r="L4290" s="1" t="s">
        <v>46</v>
      </c>
      <c r="M4290" s="1" t="s">
        <v>46</v>
      </c>
      <c r="N4290" s="1" t="s">
        <v>46</v>
      </c>
      <c r="O4290" s="1" t="s">
        <v>46</v>
      </c>
      <c r="P4290" s="1" t="s">
        <v>46</v>
      </c>
      <c r="Q4290" s="1" t="s">
        <v>46</v>
      </c>
      <c r="R4290" s="1" t="s">
        <v>46</v>
      </c>
      <c r="S4290" s="1" t="s">
        <v>46</v>
      </c>
      <c r="T4290" s="12" t="str">
        <f>IF(OR(VOZ_WHATSAPP[[#This Row],[Brinda argumentos coherentes a la objeción]]="No Cumple",VOZ_WHATSAPP[[#This Row],[Despliegue de Beneficios y/o consecuencias]]="No Cumple"),"Sin Negocio","Negocio")</f>
        <v>Negocio</v>
      </c>
      <c r="U4290" s="1" t="s">
        <v>46</v>
      </c>
      <c r="V4290" s="1" t="s">
        <v>46</v>
      </c>
      <c r="W4290" s="1" t="s">
        <v>46</v>
      </c>
      <c r="X4290" s="12" t="str">
        <f>IF(OR(VOZ_WHATSAPP[[#This Row],[Confirma Valor de pago]]="No Cumple",VOZ_WHATSAPP[[#This Row],[Confirma hora de pago]]="No Cumple",VOZ_WHATSAPP[[#This Row],[Confirma medio de pago]]="No Cumple"),"Sin Cierre","Cierre")</f>
        <v>Cierre</v>
      </c>
      <c r="Y4290" s="1" t="s">
        <v>46</v>
      </c>
      <c r="Z4290" s="1" t="s">
        <v>46</v>
      </c>
      <c r="AA4290" s="1" t="s">
        <v>46</v>
      </c>
      <c r="AB4290" s="1" t="s">
        <v>46</v>
      </c>
      <c r="AC4290" s="11" t="str">
        <f>IF(OR(VOZ_WHATSAPP[[#This Row],[La comunicación es asertiva, con respeto y evita maltrato]]="No Cumple",VOZ_WHATSAPP[[#This Row],[Cumple con las normativas legales]]="No Cumple"),"No Cumple","Cumple")</f>
        <v>Cumple</v>
      </c>
      <c r="AD4290" s="1" t="s">
        <v>46</v>
      </c>
      <c r="AE4290" s="1" t="s">
        <v>3617</v>
      </c>
      <c r="AF4290" s="4">
        <v>1</v>
      </c>
      <c r="AG4290" s="4">
        <f>IF(AND(VOZ_WHATSAPP[[#This Row],[Estado Cierre]]="Sin Cierre",VOZ_WHATSAPP[[#This Row],[Nota Negocio]]="Sin Negocio"),VOZ_WHATSAPP[[#This Row],[Nota]]-24%,VOZ_WHATSAPP[[#This Row],[Nota]])</f>
        <v>1</v>
      </c>
      <c r="AH4290" s="8">
        <f>IF(VOZ_WHATSAPP[[#This Row],[Estado Legal]]="No Cumple",0,IF(VOZ_WHATSAPP[[#This Row],[Realiza lectura de guion Legal]]="No Cumple",VOZ_WHATSAPP[[#This Row],[Nota 2]]-50%,VOZ_WHATSAPP[[#This Row],[Nota 2]]))</f>
        <v>1</v>
      </c>
    </row>
    <row r="4291" spans="1:34" x14ac:dyDescent="0.25">
      <c r="A4291" s="2" t="str">
        <f>VOZ_WHATSAPP[[#This Row],[ID Asesor]]&amp;VOZ_WHATSAPP[[#This Row],[Fecha Monitoreo]]</f>
        <v>378245924</v>
      </c>
      <c r="B4291" s="2">
        <v>45924</v>
      </c>
      <c r="C4291" s="1" t="s">
        <v>42</v>
      </c>
      <c r="D4291" s="1">
        <v>3782</v>
      </c>
      <c r="E4291" s="2">
        <v>45924</v>
      </c>
      <c r="F4291" s="3">
        <v>0.37430555555555556</v>
      </c>
      <c r="G4291" s="1" t="s">
        <v>80</v>
      </c>
      <c r="H4291" s="1" t="s">
        <v>44</v>
      </c>
      <c r="I4291" s="1">
        <v>1031</v>
      </c>
      <c r="J4291" s="1">
        <v>3007373329</v>
      </c>
      <c r="K4291" s="1" t="s">
        <v>45</v>
      </c>
      <c r="L4291" s="1" t="s">
        <v>46</v>
      </c>
      <c r="M4291" s="1" t="s">
        <v>47</v>
      </c>
      <c r="N4291" s="1" t="s">
        <v>46</v>
      </c>
      <c r="O4291" s="1" t="s">
        <v>46</v>
      </c>
      <c r="P4291" s="1" t="s">
        <v>46</v>
      </c>
      <c r="Q4291" s="1" t="s">
        <v>46</v>
      </c>
      <c r="R4291" s="1" t="s">
        <v>47</v>
      </c>
      <c r="S4291" s="1" t="s">
        <v>46</v>
      </c>
      <c r="T4291" s="12" t="str">
        <f>IF(OR(VOZ_WHATSAPP[[#This Row],[Brinda argumentos coherentes a la objeción]]="No Cumple",VOZ_WHATSAPP[[#This Row],[Despliegue de Beneficios y/o consecuencias]]="No Cumple"),"Sin Negocio","Negocio")</f>
        <v>Sin Negocio</v>
      </c>
      <c r="U4291" s="1" t="s">
        <v>48</v>
      </c>
      <c r="V4291" s="1" t="s">
        <v>48</v>
      </c>
      <c r="W4291" s="1" t="s">
        <v>48</v>
      </c>
      <c r="X4291" s="12" t="str">
        <f>IF(OR(VOZ_WHATSAPP[[#This Row],[Confirma Valor de pago]]="No Cumple",VOZ_WHATSAPP[[#This Row],[Confirma hora de pago]]="No Cumple",VOZ_WHATSAPP[[#This Row],[Confirma medio de pago]]="No Cumple"),"Sin Cierre","Cierre")</f>
        <v>Cierre</v>
      </c>
      <c r="Y4291" s="1" t="s">
        <v>54</v>
      </c>
      <c r="Z4291" s="1" t="s">
        <v>54</v>
      </c>
      <c r="AA4291" s="1" t="s">
        <v>46</v>
      </c>
      <c r="AB4291" s="1" t="s">
        <v>54</v>
      </c>
      <c r="AC4291" s="11" t="str">
        <f>IF(OR(VOZ_WHATSAPP[[#This Row],[La comunicación es asertiva, con respeto y evita maltrato]]="No Cumple",VOZ_WHATSAPP[[#This Row],[Cumple con las normativas legales]]="No Cumple"),"No Cumple","Cumple")</f>
        <v>No Cumple</v>
      </c>
      <c r="AD4291" s="1" t="s">
        <v>46</v>
      </c>
      <c r="AE4291" s="1" t="s">
        <v>3650</v>
      </c>
      <c r="AF4291" s="4">
        <v>0.63</v>
      </c>
      <c r="AG4291" s="4">
        <f>IF(AND(VOZ_WHATSAPP[[#This Row],[Estado Cierre]]="Sin Cierre",VOZ_WHATSAPP[[#This Row],[Nota Negocio]]="Sin Negocio"),VOZ_WHATSAPP[[#This Row],[Nota]]-24%,VOZ_WHATSAPP[[#This Row],[Nota]])</f>
        <v>0.63</v>
      </c>
      <c r="AH4291" s="8">
        <f>IF(VOZ_WHATSAPP[[#This Row],[Estado Legal]]="No Cumple",0,IF(VOZ_WHATSAPP[[#This Row],[Realiza lectura de guion Legal]]="No Cumple",VOZ_WHATSAPP[[#This Row],[Nota 2]]-50%,VOZ_WHATSAPP[[#This Row],[Nota 2]]))</f>
        <v>0</v>
      </c>
    </row>
    <row r="4292" spans="1:34" x14ac:dyDescent="0.25">
      <c r="A4292" s="2" t="str">
        <f>VOZ_WHATSAPP[[#This Row],[ID Asesor]]&amp;VOZ_WHATSAPP[[#This Row],[Fecha Monitoreo]]</f>
        <v>409045924</v>
      </c>
      <c r="B4292" s="2">
        <v>45924</v>
      </c>
      <c r="C4292" s="1" t="s">
        <v>126</v>
      </c>
      <c r="D4292" s="1">
        <v>4090</v>
      </c>
      <c r="E4292" s="2">
        <v>45924</v>
      </c>
      <c r="F4292" s="3">
        <v>0.37361111111111112</v>
      </c>
      <c r="G4292" s="1" t="s">
        <v>51</v>
      </c>
      <c r="H4292" s="1" t="s">
        <v>44</v>
      </c>
      <c r="I4292" s="1">
        <v>625</v>
      </c>
      <c r="J4292" s="1">
        <v>3125577485</v>
      </c>
      <c r="K4292" s="1" t="s">
        <v>45</v>
      </c>
      <c r="L4292" s="1" t="s">
        <v>46</v>
      </c>
      <c r="M4292" s="1" t="s">
        <v>46</v>
      </c>
      <c r="N4292" s="1" t="s">
        <v>46</v>
      </c>
      <c r="O4292" s="1" t="s">
        <v>46</v>
      </c>
      <c r="P4292" s="1" t="s">
        <v>46</v>
      </c>
      <c r="Q4292" s="1" t="s">
        <v>46</v>
      </c>
      <c r="R4292" s="1" t="s">
        <v>46</v>
      </c>
      <c r="S4292" s="1" t="s">
        <v>46</v>
      </c>
      <c r="T4292" s="12" t="str">
        <f>IF(OR(VOZ_WHATSAPP[[#This Row],[Brinda argumentos coherentes a la objeción]]="No Cumple",VOZ_WHATSAPP[[#This Row],[Despliegue de Beneficios y/o consecuencias]]="No Cumple"),"Sin Negocio","Negocio")</f>
        <v>Negocio</v>
      </c>
      <c r="U4292" s="1" t="s">
        <v>47</v>
      </c>
      <c r="V4292" s="1" t="s">
        <v>46</v>
      </c>
      <c r="W4292" s="1" t="s">
        <v>47</v>
      </c>
      <c r="X4292" s="12" t="str">
        <f>IF(OR(VOZ_WHATSAPP[[#This Row],[Confirma Valor de pago]]="No Cumple",VOZ_WHATSAPP[[#This Row],[Confirma hora de pago]]="No Cumple",VOZ_WHATSAPP[[#This Row],[Confirma medio de pago]]="No Cumple"),"Sin Cierre","Cierre")</f>
        <v>Sin Cierre</v>
      </c>
      <c r="Y4292" s="1" t="s">
        <v>46</v>
      </c>
      <c r="Z4292" s="1" t="s">
        <v>46</v>
      </c>
      <c r="AA4292" s="1" t="s">
        <v>46</v>
      </c>
      <c r="AB4292" s="1" t="s">
        <v>46</v>
      </c>
      <c r="AC4292" s="11" t="str">
        <f>IF(OR(VOZ_WHATSAPP[[#This Row],[La comunicación es asertiva, con respeto y evita maltrato]]="No Cumple",VOZ_WHATSAPP[[#This Row],[Cumple con las normativas legales]]="No Cumple"),"No Cumple","Cumple")</f>
        <v>Cumple</v>
      </c>
      <c r="AD4292" s="1" t="s">
        <v>46</v>
      </c>
      <c r="AE4292" s="1" t="s">
        <v>3651</v>
      </c>
      <c r="AF4292" s="4">
        <v>0.84</v>
      </c>
      <c r="AG4292" s="4">
        <f>IF(AND(VOZ_WHATSAPP[[#This Row],[Estado Cierre]]="Sin Cierre",VOZ_WHATSAPP[[#This Row],[Nota Negocio]]="Sin Negocio"),VOZ_WHATSAPP[[#This Row],[Nota]]-24%,VOZ_WHATSAPP[[#This Row],[Nota]])</f>
        <v>0.84</v>
      </c>
      <c r="AH4292" s="8">
        <f>IF(VOZ_WHATSAPP[[#This Row],[Estado Legal]]="No Cumple",0,IF(VOZ_WHATSAPP[[#This Row],[Realiza lectura de guion Legal]]="No Cumple",VOZ_WHATSAPP[[#This Row],[Nota 2]]-50%,VOZ_WHATSAPP[[#This Row],[Nota 2]]))</f>
        <v>0.84</v>
      </c>
    </row>
    <row r="4293" spans="1:34" x14ac:dyDescent="0.25">
      <c r="A4293" s="2" t="str">
        <f>VOZ_WHATSAPP[[#This Row],[ID Asesor]]&amp;VOZ_WHATSAPP[[#This Row],[Fecha Monitoreo]]</f>
        <v>375745924</v>
      </c>
      <c r="B4293" s="2">
        <v>45924</v>
      </c>
      <c r="C4293" s="1" t="s">
        <v>696</v>
      </c>
      <c r="D4293" s="1">
        <v>3757</v>
      </c>
      <c r="E4293" s="2">
        <v>45924</v>
      </c>
      <c r="F4293" s="3">
        <v>0.34305555555555556</v>
      </c>
      <c r="G4293" s="1" t="s">
        <v>60</v>
      </c>
      <c r="H4293" s="1" t="s">
        <v>44</v>
      </c>
      <c r="I4293" s="1">
        <v>1261</v>
      </c>
      <c r="J4293" s="1">
        <v>3143681130</v>
      </c>
      <c r="K4293" s="1" t="s">
        <v>45</v>
      </c>
      <c r="L4293" s="1" t="s">
        <v>46</v>
      </c>
      <c r="M4293" s="1" t="s">
        <v>46</v>
      </c>
      <c r="N4293" s="1" t="s">
        <v>46</v>
      </c>
      <c r="O4293" s="1" t="s">
        <v>46</v>
      </c>
      <c r="P4293" s="1" t="s">
        <v>46</v>
      </c>
      <c r="Q4293" s="1" t="s">
        <v>48</v>
      </c>
      <c r="R4293" s="1" t="s">
        <v>48</v>
      </c>
      <c r="S4293" s="1" t="s">
        <v>46</v>
      </c>
      <c r="T4293" s="12" t="str">
        <f>IF(OR(VOZ_WHATSAPP[[#This Row],[Brinda argumentos coherentes a la objeción]]="No Cumple",VOZ_WHATSAPP[[#This Row],[Despliegue de Beneficios y/o consecuencias]]="No Cumple"),"Sin Negocio","Negocio")</f>
        <v>Negocio</v>
      </c>
      <c r="U4293" s="1" t="s">
        <v>46</v>
      </c>
      <c r="V4293" s="1" t="s">
        <v>46</v>
      </c>
      <c r="W4293" s="1" t="s">
        <v>46</v>
      </c>
      <c r="X4293" s="12" t="str">
        <f>IF(OR(VOZ_WHATSAPP[[#This Row],[Confirma Valor de pago]]="No Cumple",VOZ_WHATSAPP[[#This Row],[Confirma hora de pago]]="No Cumple",VOZ_WHATSAPP[[#This Row],[Confirma medio de pago]]="No Cumple"),"Sin Cierre","Cierre")</f>
        <v>Cierre</v>
      </c>
      <c r="Y4293" s="1" t="s">
        <v>46</v>
      </c>
      <c r="Z4293" s="1" t="s">
        <v>46</v>
      </c>
      <c r="AA4293" s="1" t="s">
        <v>46</v>
      </c>
      <c r="AB4293" s="1" t="s">
        <v>46</v>
      </c>
      <c r="AC4293" s="11" t="str">
        <f>IF(OR(VOZ_WHATSAPP[[#This Row],[La comunicación es asertiva, con respeto y evita maltrato]]="No Cumple",VOZ_WHATSAPP[[#This Row],[Cumple con las normativas legales]]="No Cumple"),"No Cumple","Cumple")</f>
        <v>Cumple</v>
      </c>
      <c r="AD4293" s="1" t="s">
        <v>46</v>
      </c>
      <c r="AE4293" s="1" t="s">
        <v>3617</v>
      </c>
      <c r="AF4293" s="4">
        <v>1</v>
      </c>
      <c r="AG4293" s="4">
        <f>IF(AND(VOZ_WHATSAPP[[#This Row],[Estado Cierre]]="Sin Cierre",VOZ_WHATSAPP[[#This Row],[Nota Negocio]]="Sin Negocio"),VOZ_WHATSAPP[[#This Row],[Nota]]-24%,VOZ_WHATSAPP[[#This Row],[Nota]])</f>
        <v>1</v>
      </c>
      <c r="AH4293" s="8">
        <f>IF(VOZ_WHATSAPP[[#This Row],[Estado Legal]]="No Cumple",0,IF(VOZ_WHATSAPP[[#This Row],[Realiza lectura de guion Legal]]="No Cumple",VOZ_WHATSAPP[[#This Row],[Nota 2]]-50%,VOZ_WHATSAPP[[#This Row],[Nota 2]]))</f>
        <v>1</v>
      </c>
    </row>
    <row r="4294" spans="1:34" x14ac:dyDescent="0.25">
      <c r="A4294" s="2" t="str">
        <f>VOZ_WHATSAPP[[#This Row],[ID Asesor]]&amp;VOZ_WHATSAPP[[#This Row],[Fecha Monitoreo]]</f>
        <v>317045924</v>
      </c>
      <c r="B4294" s="2">
        <v>45924</v>
      </c>
      <c r="C4294" s="1" t="s">
        <v>50</v>
      </c>
      <c r="D4294" s="1">
        <v>3170</v>
      </c>
      <c r="E4294" s="2">
        <v>45924</v>
      </c>
      <c r="F4294" s="3">
        <v>0.36805555555555558</v>
      </c>
      <c r="G4294" s="1" t="s">
        <v>43</v>
      </c>
      <c r="H4294" s="1" t="s">
        <v>44</v>
      </c>
      <c r="I4294" s="1">
        <v>1217</v>
      </c>
      <c r="J4294" s="1">
        <v>3114943404</v>
      </c>
      <c r="K4294" s="1" t="s">
        <v>45</v>
      </c>
      <c r="L4294" s="1" t="s">
        <v>46</v>
      </c>
      <c r="M4294" s="1" t="s">
        <v>48</v>
      </c>
      <c r="N4294" s="1" t="s">
        <v>46</v>
      </c>
      <c r="O4294" s="1" t="s">
        <v>46</v>
      </c>
      <c r="P4294" s="1" t="s">
        <v>46</v>
      </c>
      <c r="Q4294" s="1" t="s">
        <v>46</v>
      </c>
      <c r="R4294" s="1" t="s">
        <v>46</v>
      </c>
      <c r="S4294" s="1" t="s">
        <v>46</v>
      </c>
      <c r="T4294" s="12" t="str">
        <f>IF(OR(VOZ_WHATSAPP[[#This Row],[Brinda argumentos coherentes a la objeción]]="No Cumple",VOZ_WHATSAPP[[#This Row],[Despliegue de Beneficios y/o consecuencias]]="No Cumple"),"Sin Negocio","Negocio")</f>
        <v>Negocio</v>
      </c>
      <c r="U4294" s="1" t="s">
        <v>48</v>
      </c>
      <c r="V4294" s="1" t="s">
        <v>48</v>
      </c>
      <c r="W4294" s="1" t="s">
        <v>48</v>
      </c>
      <c r="X4294" s="12" t="str">
        <f>IF(OR(VOZ_WHATSAPP[[#This Row],[Confirma Valor de pago]]="No Cumple",VOZ_WHATSAPP[[#This Row],[Confirma hora de pago]]="No Cumple",VOZ_WHATSAPP[[#This Row],[Confirma medio de pago]]="No Cumple"),"Sin Cierre","Cierre")</f>
        <v>Cierre</v>
      </c>
      <c r="Y4294" s="1" t="s">
        <v>48</v>
      </c>
      <c r="Z4294" s="1" t="s">
        <v>46</v>
      </c>
      <c r="AA4294" s="1" t="s">
        <v>46</v>
      </c>
      <c r="AB4294" s="1" t="s">
        <v>46</v>
      </c>
      <c r="AC4294" s="11" t="str">
        <f>IF(OR(VOZ_WHATSAPP[[#This Row],[La comunicación es asertiva, con respeto y evita maltrato]]="No Cumple",VOZ_WHATSAPP[[#This Row],[Cumple con las normativas legales]]="No Cumple"),"No Cumple","Cumple")</f>
        <v>Cumple</v>
      </c>
      <c r="AD4294" s="1" t="s">
        <v>48</v>
      </c>
      <c r="AE4294" s="1" t="s">
        <v>3652</v>
      </c>
      <c r="AF4294" s="4">
        <v>1</v>
      </c>
      <c r="AG4294" s="4">
        <f>IF(AND(VOZ_WHATSAPP[[#This Row],[Estado Cierre]]="Sin Cierre",VOZ_WHATSAPP[[#This Row],[Nota Negocio]]="Sin Negocio"),VOZ_WHATSAPP[[#This Row],[Nota]]-24%,VOZ_WHATSAPP[[#This Row],[Nota]])</f>
        <v>1</v>
      </c>
      <c r="AH4294" s="8">
        <f>IF(VOZ_WHATSAPP[[#This Row],[Estado Legal]]="No Cumple",0,IF(VOZ_WHATSAPP[[#This Row],[Realiza lectura de guion Legal]]="No Cumple",VOZ_WHATSAPP[[#This Row],[Nota 2]]-50%,VOZ_WHATSAPP[[#This Row],[Nota 2]]))</f>
        <v>1</v>
      </c>
    </row>
    <row r="4295" spans="1:34" x14ac:dyDescent="0.25">
      <c r="A4295" s="2" t="str">
        <f>VOZ_WHATSAPP[[#This Row],[ID Asesor]]&amp;VOZ_WHATSAPP[[#This Row],[Fecha Monitoreo]]</f>
        <v>368545924</v>
      </c>
      <c r="B4295" s="2">
        <v>45924</v>
      </c>
      <c r="C4295" s="1" t="s">
        <v>42</v>
      </c>
      <c r="D4295" s="1">
        <v>3685</v>
      </c>
      <c r="E4295" s="2">
        <v>45924</v>
      </c>
      <c r="F4295" s="3">
        <v>0.46805555555555556</v>
      </c>
      <c r="G4295" s="1" t="s">
        <v>80</v>
      </c>
      <c r="H4295" s="1" t="s">
        <v>44</v>
      </c>
      <c r="I4295" s="1">
        <v>1396</v>
      </c>
      <c r="J4295" s="1">
        <v>3125892884</v>
      </c>
      <c r="K4295" s="1" t="s">
        <v>45</v>
      </c>
      <c r="L4295" s="1" t="s">
        <v>46</v>
      </c>
      <c r="M4295" s="1" t="s">
        <v>46</v>
      </c>
      <c r="N4295" s="1" t="s">
        <v>46</v>
      </c>
      <c r="O4295" s="1" t="s">
        <v>46</v>
      </c>
      <c r="P4295" s="1" t="s">
        <v>46</v>
      </c>
      <c r="Q4295" s="1" t="s">
        <v>46</v>
      </c>
      <c r="R4295" s="1" t="s">
        <v>47</v>
      </c>
      <c r="S4295" s="1" t="s">
        <v>46</v>
      </c>
      <c r="T4295" s="12" t="str">
        <f>IF(OR(VOZ_WHATSAPP[[#This Row],[Brinda argumentos coherentes a la objeción]]="No Cumple",VOZ_WHATSAPP[[#This Row],[Despliegue de Beneficios y/o consecuencias]]="No Cumple"),"Sin Negocio","Negocio")</f>
        <v>Sin Negocio</v>
      </c>
      <c r="U4295" s="1" t="s">
        <v>48</v>
      </c>
      <c r="V4295" s="1" t="s">
        <v>48</v>
      </c>
      <c r="W4295" s="1" t="s">
        <v>48</v>
      </c>
      <c r="X4295" s="12" t="str">
        <f>IF(OR(VOZ_WHATSAPP[[#This Row],[Confirma Valor de pago]]="No Cumple",VOZ_WHATSAPP[[#This Row],[Confirma hora de pago]]="No Cumple",VOZ_WHATSAPP[[#This Row],[Confirma medio de pago]]="No Cumple"),"Sin Cierre","Cierre")</f>
        <v>Cierre</v>
      </c>
      <c r="Y4295" s="1" t="s">
        <v>46</v>
      </c>
      <c r="Z4295" s="1" t="s">
        <v>54</v>
      </c>
      <c r="AA4295" s="1" t="s">
        <v>46</v>
      </c>
      <c r="AB4295" s="1" t="s">
        <v>54</v>
      </c>
      <c r="AC4295" s="11" t="str">
        <f>IF(OR(VOZ_WHATSAPP[[#This Row],[La comunicación es asertiva, con respeto y evita maltrato]]="No Cumple",VOZ_WHATSAPP[[#This Row],[Cumple con las normativas legales]]="No Cumple"),"No Cumple","Cumple")</f>
        <v>No Cumple</v>
      </c>
      <c r="AD4295" s="1" t="s">
        <v>46</v>
      </c>
      <c r="AE4295" s="1" t="s">
        <v>3653</v>
      </c>
      <c r="AF4295" s="4">
        <v>0.75</v>
      </c>
      <c r="AG4295" s="4">
        <f>IF(AND(VOZ_WHATSAPP[[#This Row],[Estado Cierre]]="Sin Cierre",VOZ_WHATSAPP[[#This Row],[Nota Negocio]]="Sin Negocio"),VOZ_WHATSAPP[[#This Row],[Nota]]-24%,VOZ_WHATSAPP[[#This Row],[Nota]])</f>
        <v>0.75</v>
      </c>
      <c r="AH4295" s="8">
        <f>IF(VOZ_WHATSAPP[[#This Row],[Estado Legal]]="No Cumple",0,IF(VOZ_WHATSAPP[[#This Row],[Realiza lectura de guion Legal]]="No Cumple",VOZ_WHATSAPP[[#This Row],[Nota 2]]-50%,VOZ_WHATSAPP[[#This Row],[Nota 2]]))</f>
        <v>0</v>
      </c>
    </row>
    <row r="4296" spans="1:34" x14ac:dyDescent="0.25">
      <c r="A4296" s="2" t="str">
        <f>VOZ_WHATSAPP[[#This Row],[ID Asesor]]&amp;VOZ_WHATSAPP[[#This Row],[Fecha Monitoreo]]</f>
        <v>366945924</v>
      </c>
      <c r="B4296" s="2">
        <v>45924</v>
      </c>
      <c r="C4296" s="1" t="s">
        <v>696</v>
      </c>
      <c r="D4296" s="1">
        <v>3669</v>
      </c>
      <c r="E4296" s="2">
        <v>45924</v>
      </c>
      <c r="F4296" s="3">
        <v>0.40763888888888888</v>
      </c>
      <c r="G4296" s="1" t="s">
        <v>60</v>
      </c>
      <c r="H4296" s="1" t="s">
        <v>44</v>
      </c>
      <c r="I4296" s="1">
        <v>11009574</v>
      </c>
      <c r="J4296" s="1">
        <v>573183120376</v>
      </c>
      <c r="K4296" s="1" t="s">
        <v>49</v>
      </c>
      <c r="L4296" s="1" t="s">
        <v>46</v>
      </c>
      <c r="M4296" s="1" t="s">
        <v>46</v>
      </c>
      <c r="N4296" s="1" t="s">
        <v>46</v>
      </c>
      <c r="O4296" s="1" t="s">
        <v>46</v>
      </c>
      <c r="P4296" s="1" t="s">
        <v>46</v>
      </c>
      <c r="Q4296" s="1" t="s">
        <v>46</v>
      </c>
      <c r="R4296" s="1" t="s">
        <v>46</v>
      </c>
      <c r="S4296" s="1" t="s">
        <v>46</v>
      </c>
      <c r="T4296" s="12" t="str">
        <f>IF(OR(VOZ_WHATSAPP[[#This Row],[Brinda argumentos coherentes a la objeción]]="No Cumple",VOZ_WHATSAPP[[#This Row],[Despliegue de Beneficios y/o consecuencias]]="No Cumple"),"Sin Negocio","Negocio")</f>
        <v>Negocio</v>
      </c>
      <c r="U4296" s="1" t="s">
        <v>46</v>
      </c>
      <c r="V4296" s="1" t="s">
        <v>46</v>
      </c>
      <c r="W4296" s="1" t="s">
        <v>46</v>
      </c>
      <c r="X4296" s="12" t="str">
        <f>IF(OR(VOZ_WHATSAPP[[#This Row],[Confirma Valor de pago]]="No Cumple",VOZ_WHATSAPP[[#This Row],[Confirma hora de pago]]="No Cumple",VOZ_WHATSAPP[[#This Row],[Confirma medio de pago]]="No Cumple"),"Sin Cierre","Cierre")</f>
        <v>Cierre</v>
      </c>
      <c r="Y4296" s="1" t="s">
        <v>46</v>
      </c>
      <c r="Z4296" s="1" t="s">
        <v>46</v>
      </c>
      <c r="AA4296" s="1" t="s">
        <v>46</v>
      </c>
      <c r="AB4296" s="1" t="s">
        <v>46</v>
      </c>
      <c r="AC4296" s="11" t="str">
        <f>IF(OR(VOZ_WHATSAPP[[#This Row],[La comunicación es asertiva, con respeto y evita maltrato]]="No Cumple",VOZ_WHATSAPP[[#This Row],[Cumple con las normativas legales]]="No Cumple"),"No Cumple","Cumple")</f>
        <v>Cumple</v>
      </c>
      <c r="AD4296" s="1" t="s">
        <v>46</v>
      </c>
      <c r="AE4296" s="1" t="s">
        <v>3617</v>
      </c>
      <c r="AF4296" s="4">
        <v>1</v>
      </c>
      <c r="AG4296" s="4">
        <f>IF(AND(VOZ_WHATSAPP[[#This Row],[Estado Cierre]]="Sin Cierre",VOZ_WHATSAPP[[#This Row],[Nota Negocio]]="Sin Negocio"),VOZ_WHATSAPP[[#This Row],[Nota]]-24%,VOZ_WHATSAPP[[#This Row],[Nota]])</f>
        <v>1</v>
      </c>
      <c r="AH4296" s="8">
        <f>IF(VOZ_WHATSAPP[[#This Row],[Estado Legal]]="No Cumple",0,IF(VOZ_WHATSAPP[[#This Row],[Realiza lectura de guion Legal]]="No Cumple",VOZ_WHATSAPP[[#This Row],[Nota 2]]-50%,VOZ_WHATSAPP[[#This Row],[Nota 2]]))</f>
        <v>1</v>
      </c>
    </row>
    <row r="4297" spans="1:34" x14ac:dyDescent="0.25">
      <c r="A4297" s="2" t="str">
        <f>VOZ_WHATSAPP[[#This Row],[ID Asesor]]&amp;VOZ_WHATSAPP[[#This Row],[Fecha Monitoreo]]</f>
        <v>397245924</v>
      </c>
      <c r="B4297" s="2">
        <v>45924</v>
      </c>
      <c r="C4297" s="1" t="s">
        <v>50</v>
      </c>
      <c r="D4297" s="1">
        <v>3972</v>
      </c>
      <c r="E4297" s="2">
        <v>45924</v>
      </c>
      <c r="F4297" s="3">
        <v>0.35486111111111113</v>
      </c>
      <c r="G4297" s="1" t="s">
        <v>51</v>
      </c>
      <c r="H4297" s="1" t="s">
        <v>44</v>
      </c>
      <c r="I4297" s="1">
        <v>1445</v>
      </c>
      <c r="J4297" s="1">
        <v>3135903245</v>
      </c>
      <c r="K4297" s="1" t="s">
        <v>45</v>
      </c>
      <c r="L4297" s="1" t="s">
        <v>46</v>
      </c>
      <c r="M4297" s="1" t="s">
        <v>46</v>
      </c>
      <c r="N4297" s="1" t="s">
        <v>46</v>
      </c>
      <c r="O4297" s="1" t="s">
        <v>46</v>
      </c>
      <c r="P4297" s="1" t="s">
        <v>46</v>
      </c>
      <c r="Q4297" s="1" t="s">
        <v>46</v>
      </c>
      <c r="R4297" s="1" t="s">
        <v>46</v>
      </c>
      <c r="S4297" s="1" t="s">
        <v>46</v>
      </c>
      <c r="T4297" s="12" t="str">
        <f>IF(OR(VOZ_WHATSAPP[[#This Row],[Brinda argumentos coherentes a la objeción]]="No Cumple",VOZ_WHATSAPP[[#This Row],[Despliegue de Beneficios y/o consecuencias]]="No Cumple"),"Sin Negocio","Negocio")</f>
        <v>Negocio</v>
      </c>
      <c r="U4297" s="1" t="s">
        <v>48</v>
      </c>
      <c r="V4297" s="1" t="s">
        <v>48</v>
      </c>
      <c r="W4297" s="1" t="s">
        <v>48</v>
      </c>
      <c r="X4297" s="12" t="str">
        <f>IF(OR(VOZ_WHATSAPP[[#This Row],[Confirma Valor de pago]]="No Cumple",VOZ_WHATSAPP[[#This Row],[Confirma hora de pago]]="No Cumple",VOZ_WHATSAPP[[#This Row],[Confirma medio de pago]]="No Cumple"),"Sin Cierre","Cierre")</f>
        <v>Cierre</v>
      </c>
      <c r="Y4297" s="1" t="s">
        <v>46</v>
      </c>
      <c r="Z4297" s="1" t="s">
        <v>46</v>
      </c>
      <c r="AA4297" s="1" t="s">
        <v>46</v>
      </c>
      <c r="AB4297" s="1" t="s">
        <v>46</v>
      </c>
      <c r="AC4297" s="11" t="str">
        <f>IF(OR(VOZ_WHATSAPP[[#This Row],[La comunicación es asertiva, con respeto y evita maltrato]]="No Cumple",VOZ_WHATSAPP[[#This Row],[Cumple con las normativas legales]]="No Cumple"),"No Cumple","Cumple")</f>
        <v>Cumple</v>
      </c>
      <c r="AD4297" s="1" t="s">
        <v>46</v>
      </c>
      <c r="AE4297" s="1" t="s">
        <v>94</v>
      </c>
      <c r="AF4297" s="4">
        <v>1</v>
      </c>
      <c r="AG4297" s="4">
        <f>IF(AND(VOZ_WHATSAPP[[#This Row],[Estado Cierre]]="Sin Cierre",VOZ_WHATSAPP[[#This Row],[Nota Negocio]]="Sin Negocio"),VOZ_WHATSAPP[[#This Row],[Nota]]-24%,VOZ_WHATSAPP[[#This Row],[Nota]])</f>
        <v>1</v>
      </c>
      <c r="AH4297" s="8">
        <f>IF(VOZ_WHATSAPP[[#This Row],[Estado Legal]]="No Cumple",0,IF(VOZ_WHATSAPP[[#This Row],[Realiza lectura de guion Legal]]="No Cumple",VOZ_WHATSAPP[[#This Row],[Nota 2]]-50%,VOZ_WHATSAPP[[#This Row],[Nota 2]]))</f>
        <v>1</v>
      </c>
    </row>
    <row r="4298" spans="1:34" x14ac:dyDescent="0.25">
      <c r="A4298" s="2" t="str">
        <f>VOZ_WHATSAPP[[#This Row],[ID Asesor]]&amp;VOZ_WHATSAPP[[#This Row],[Fecha Monitoreo]]</f>
        <v>359845924</v>
      </c>
      <c r="B4298" s="2">
        <v>45924</v>
      </c>
      <c r="C4298" s="1" t="s">
        <v>42</v>
      </c>
      <c r="D4298" s="1">
        <v>3598</v>
      </c>
      <c r="E4298" s="2">
        <v>45924</v>
      </c>
      <c r="F4298" s="3">
        <v>0.46041666666666664</v>
      </c>
      <c r="G4298" s="1" t="s">
        <v>51</v>
      </c>
      <c r="H4298" s="1" t="s">
        <v>44</v>
      </c>
      <c r="I4298" s="1">
        <v>11009577</v>
      </c>
      <c r="J4298" s="1">
        <v>3213607041</v>
      </c>
      <c r="K4298" s="1" t="s">
        <v>49</v>
      </c>
      <c r="L4298" s="1" t="s">
        <v>46</v>
      </c>
      <c r="M4298" s="1" t="s">
        <v>46</v>
      </c>
      <c r="N4298" s="1" t="s">
        <v>46</v>
      </c>
      <c r="O4298" s="1" t="s">
        <v>46</v>
      </c>
      <c r="P4298" s="1" t="s">
        <v>46</v>
      </c>
      <c r="Q4298" s="1" t="s">
        <v>46</v>
      </c>
      <c r="R4298" s="1" t="s">
        <v>46</v>
      </c>
      <c r="S4298" s="1" t="s">
        <v>46</v>
      </c>
      <c r="T4298" s="12" t="str">
        <f>IF(OR(VOZ_WHATSAPP[[#This Row],[Brinda argumentos coherentes a la objeción]]="No Cumple",VOZ_WHATSAPP[[#This Row],[Despliegue de Beneficios y/o consecuencias]]="No Cumple"),"Sin Negocio","Negocio")</f>
        <v>Negocio</v>
      </c>
      <c r="U4298" s="1" t="s">
        <v>48</v>
      </c>
      <c r="V4298" s="1" t="s">
        <v>48</v>
      </c>
      <c r="W4298" s="1" t="s">
        <v>48</v>
      </c>
      <c r="X4298" s="12" t="str">
        <f>IF(OR(VOZ_WHATSAPP[[#This Row],[Confirma Valor de pago]]="No Cumple",VOZ_WHATSAPP[[#This Row],[Confirma hora de pago]]="No Cumple",VOZ_WHATSAPP[[#This Row],[Confirma medio de pago]]="No Cumple"),"Sin Cierre","Cierre")</f>
        <v>Cierre</v>
      </c>
      <c r="Y4298" s="1" t="s">
        <v>46</v>
      </c>
      <c r="Z4298" s="1" t="s">
        <v>46</v>
      </c>
      <c r="AA4298" s="1" t="s">
        <v>46</v>
      </c>
      <c r="AB4298" s="1" t="s">
        <v>46</v>
      </c>
      <c r="AC4298" s="11" t="str">
        <f>IF(OR(VOZ_WHATSAPP[[#This Row],[La comunicación es asertiva, con respeto y evita maltrato]]="No Cumple",VOZ_WHATSAPP[[#This Row],[Cumple con las normativas legales]]="No Cumple"),"No Cumple","Cumple")</f>
        <v>Cumple</v>
      </c>
      <c r="AD4298" s="1" t="s">
        <v>46</v>
      </c>
      <c r="AE4298" s="1" t="s">
        <v>2559</v>
      </c>
      <c r="AF4298" s="4">
        <v>1</v>
      </c>
      <c r="AG4298" s="4">
        <f>IF(AND(VOZ_WHATSAPP[[#This Row],[Estado Cierre]]="Sin Cierre",VOZ_WHATSAPP[[#This Row],[Nota Negocio]]="Sin Negocio"),VOZ_WHATSAPP[[#This Row],[Nota]]-24%,VOZ_WHATSAPP[[#This Row],[Nota]])</f>
        <v>1</v>
      </c>
      <c r="AH4298" s="8">
        <f>IF(VOZ_WHATSAPP[[#This Row],[Estado Legal]]="No Cumple",0,IF(VOZ_WHATSAPP[[#This Row],[Realiza lectura de guion Legal]]="No Cumple",VOZ_WHATSAPP[[#This Row],[Nota 2]]-50%,VOZ_WHATSAPP[[#This Row],[Nota 2]]))</f>
        <v>1</v>
      </c>
    </row>
    <row r="4299" spans="1:34" x14ac:dyDescent="0.25">
      <c r="A4299" s="2" t="str">
        <f>VOZ_WHATSAPP[[#This Row],[ID Asesor]]&amp;VOZ_WHATSAPP[[#This Row],[Fecha Monitoreo]]</f>
        <v>364445924</v>
      </c>
      <c r="B4299" s="2">
        <v>45924</v>
      </c>
      <c r="C4299" s="1" t="s">
        <v>42</v>
      </c>
      <c r="D4299" s="1">
        <v>3644</v>
      </c>
      <c r="E4299" s="2">
        <v>45924</v>
      </c>
      <c r="F4299" s="3">
        <v>4.7222222222222221E-2</v>
      </c>
      <c r="G4299" s="1" t="s">
        <v>51</v>
      </c>
      <c r="H4299" s="1" t="s">
        <v>44</v>
      </c>
      <c r="I4299" s="1">
        <v>1387</v>
      </c>
      <c r="J4299" s="1">
        <v>3132646363</v>
      </c>
      <c r="K4299" s="1" t="s">
        <v>45</v>
      </c>
      <c r="L4299" s="1" t="s">
        <v>47</v>
      </c>
      <c r="M4299" s="1" t="s">
        <v>46</v>
      </c>
      <c r="N4299" s="1" t="s">
        <v>46</v>
      </c>
      <c r="O4299" s="1" t="s">
        <v>46</v>
      </c>
      <c r="P4299" s="1" t="s">
        <v>46</v>
      </c>
      <c r="Q4299" s="1" t="s">
        <v>46</v>
      </c>
      <c r="R4299" s="1" t="s">
        <v>46</v>
      </c>
      <c r="S4299" s="1" t="s">
        <v>46</v>
      </c>
      <c r="T4299" s="12" t="str">
        <f>IF(OR(VOZ_WHATSAPP[[#This Row],[Brinda argumentos coherentes a la objeción]]="No Cumple",VOZ_WHATSAPP[[#This Row],[Despliegue de Beneficios y/o consecuencias]]="No Cumple"),"Sin Negocio","Negocio")</f>
        <v>Negocio</v>
      </c>
      <c r="U4299" s="1" t="s">
        <v>46</v>
      </c>
      <c r="V4299" s="1" t="s">
        <v>46</v>
      </c>
      <c r="W4299" s="1" t="s">
        <v>46</v>
      </c>
      <c r="X4299" s="12" t="str">
        <f>IF(OR(VOZ_WHATSAPP[[#This Row],[Confirma Valor de pago]]="No Cumple",VOZ_WHATSAPP[[#This Row],[Confirma hora de pago]]="No Cumple",VOZ_WHATSAPP[[#This Row],[Confirma medio de pago]]="No Cumple"),"Sin Cierre","Cierre")</f>
        <v>Cierre</v>
      </c>
      <c r="Y4299" s="1" t="s">
        <v>46</v>
      </c>
      <c r="Z4299" s="1" t="s">
        <v>46</v>
      </c>
      <c r="AA4299" s="1" t="s">
        <v>46</v>
      </c>
      <c r="AB4299" s="1" t="s">
        <v>46</v>
      </c>
      <c r="AC4299" s="11" t="str">
        <f>IF(OR(VOZ_WHATSAPP[[#This Row],[La comunicación es asertiva, con respeto y evita maltrato]]="No Cumple",VOZ_WHATSAPP[[#This Row],[Cumple con las normativas legales]]="No Cumple"),"No Cumple","Cumple")</f>
        <v>Cumple</v>
      </c>
      <c r="AD4299" s="1" t="s">
        <v>46</v>
      </c>
      <c r="AE4299" s="1" t="s">
        <v>2953</v>
      </c>
      <c r="AF4299" s="4">
        <v>0.96</v>
      </c>
      <c r="AG4299" s="4">
        <f>IF(AND(VOZ_WHATSAPP[[#This Row],[Estado Cierre]]="Sin Cierre",VOZ_WHATSAPP[[#This Row],[Nota Negocio]]="Sin Negocio"),VOZ_WHATSAPP[[#This Row],[Nota]]-24%,VOZ_WHATSAPP[[#This Row],[Nota]])</f>
        <v>0.96</v>
      </c>
      <c r="AH4299" s="8">
        <f>IF(VOZ_WHATSAPP[[#This Row],[Estado Legal]]="No Cumple",0,IF(VOZ_WHATSAPP[[#This Row],[Realiza lectura de guion Legal]]="No Cumple",VOZ_WHATSAPP[[#This Row],[Nota 2]]-50%,VOZ_WHATSAPP[[#This Row],[Nota 2]]))</f>
        <v>0.96</v>
      </c>
    </row>
    <row r="4300" spans="1:34" x14ac:dyDescent="0.25">
      <c r="A4300" s="2" t="str">
        <f>VOZ_WHATSAPP[[#This Row],[ID Asesor]]&amp;VOZ_WHATSAPP[[#This Row],[Fecha Monitoreo]]</f>
        <v>251545924</v>
      </c>
      <c r="B4300" s="2">
        <v>45924</v>
      </c>
      <c r="C4300" s="1" t="s">
        <v>696</v>
      </c>
      <c r="D4300" s="1">
        <v>2515</v>
      </c>
      <c r="E4300" s="2">
        <v>45924</v>
      </c>
      <c r="F4300" s="3">
        <v>0.33958333333333335</v>
      </c>
      <c r="G4300" s="1" t="s">
        <v>51</v>
      </c>
      <c r="H4300" s="1" t="s">
        <v>44</v>
      </c>
      <c r="I4300" s="1">
        <v>1164</v>
      </c>
      <c r="J4300" s="1">
        <v>3108354278</v>
      </c>
      <c r="K4300" s="1" t="s">
        <v>45</v>
      </c>
      <c r="L4300" s="1" t="s">
        <v>46</v>
      </c>
      <c r="M4300" s="1" t="s">
        <v>46</v>
      </c>
      <c r="N4300" s="1" t="s">
        <v>46</v>
      </c>
      <c r="O4300" s="1" t="s">
        <v>46</v>
      </c>
      <c r="P4300" s="1" t="s">
        <v>46</v>
      </c>
      <c r="Q4300" s="1" t="s">
        <v>48</v>
      </c>
      <c r="R4300" s="1" t="s">
        <v>48</v>
      </c>
      <c r="S4300" s="1" t="s">
        <v>46</v>
      </c>
      <c r="T4300" s="12" t="str">
        <f>IF(OR(VOZ_WHATSAPP[[#This Row],[Brinda argumentos coherentes a la objeción]]="No Cumple",VOZ_WHATSAPP[[#This Row],[Despliegue de Beneficios y/o consecuencias]]="No Cumple"),"Sin Negocio","Negocio")</f>
        <v>Negocio</v>
      </c>
      <c r="U4300" s="1" t="s">
        <v>46</v>
      </c>
      <c r="V4300" s="1" t="s">
        <v>46</v>
      </c>
      <c r="W4300" s="1" t="s">
        <v>46</v>
      </c>
      <c r="X4300" s="12" t="str">
        <f>IF(OR(VOZ_WHATSAPP[[#This Row],[Confirma Valor de pago]]="No Cumple",VOZ_WHATSAPP[[#This Row],[Confirma hora de pago]]="No Cumple",VOZ_WHATSAPP[[#This Row],[Confirma medio de pago]]="No Cumple"),"Sin Cierre","Cierre")</f>
        <v>Cierre</v>
      </c>
      <c r="Y4300" s="1" t="s">
        <v>46</v>
      </c>
      <c r="Z4300" s="1" t="s">
        <v>46</v>
      </c>
      <c r="AA4300" s="1" t="s">
        <v>46</v>
      </c>
      <c r="AB4300" s="1" t="s">
        <v>46</v>
      </c>
      <c r="AC4300" s="11" t="str">
        <f>IF(OR(VOZ_WHATSAPP[[#This Row],[La comunicación es asertiva, con respeto y evita maltrato]]="No Cumple",VOZ_WHATSAPP[[#This Row],[Cumple con las normativas legales]]="No Cumple"),"No Cumple","Cumple")</f>
        <v>Cumple</v>
      </c>
      <c r="AD4300" s="1" t="s">
        <v>46</v>
      </c>
      <c r="AE4300" s="1" t="s">
        <v>3654</v>
      </c>
      <c r="AF4300" s="4">
        <v>1</v>
      </c>
      <c r="AG4300" s="4">
        <f>IF(AND(VOZ_WHATSAPP[[#This Row],[Estado Cierre]]="Sin Cierre",VOZ_WHATSAPP[[#This Row],[Nota Negocio]]="Sin Negocio"),VOZ_WHATSAPP[[#This Row],[Nota]]-24%,VOZ_WHATSAPP[[#This Row],[Nota]])</f>
        <v>1</v>
      </c>
      <c r="AH4300" s="8">
        <f>IF(VOZ_WHATSAPP[[#This Row],[Estado Legal]]="No Cumple",0,IF(VOZ_WHATSAPP[[#This Row],[Realiza lectura de guion Legal]]="No Cumple",VOZ_WHATSAPP[[#This Row],[Nota 2]]-50%,VOZ_WHATSAPP[[#This Row],[Nota 2]]))</f>
        <v>1</v>
      </c>
    </row>
    <row r="4301" spans="1:34" x14ac:dyDescent="0.25">
      <c r="A4301" s="2" t="str">
        <f>VOZ_WHATSAPP[[#This Row],[ID Asesor]]&amp;VOZ_WHATSAPP[[#This Row],[Fecha Monitoreo]]</f>
        <v>376945924</v>
      </c>
      <c r="B4301" s="2">
        <v>45924</v>
      </c>
      <c r="C4301" s="1" t="s">
        <v>126</v>
      </c>
      <c r="D4301" s="1">
        <v>3769</v>
      </c>
      <c r="E4301" s="2">
        <v>45924</v>
      </c>
      <c r="F4301" s="3">
        <v>0.52847222222222223</v>
      </c>
      <c r="G4301" s="1" t="s">
        <v>58</v>
      </c>
      <c r="H4301" s="1" t="s">
        <v>44</v>
      </c>
      <c r="I4301" s="1">
        <v>579</v>
      </c>
      <c r="J4301" s="1">
        <v>3215851783</v>
      </c>
      <c r="K4301" s="1" t="s">
        <v>45</v>
      </c>
      <c r="L4301" s="1" t="s">
        <v>46</v>
      </c>
      <c r="M4301" s="1" t="s">
        <v>48</v>
      </c>
      <c r="N4301" s="1" t="s">
        <v>46</v>
      </c>
      <c r="O4301" s="1" t="s">
        <v>46</v>
      </c>
      <c r="P4301" s="1" t="s">
        <v>46</v>
      </c>
      <c r="Q4301" s="1" t="s">
        <v>46</v>
      </c>
      <c r="R4301" s="1" t="s">
        <v>46</v>
      </c>
      <c r="S4301" s="1" t="s">
        <v>48</v>
      </c>
      <c r="T4301" s="12" t="str">
        <f>IF(OR(VOZ_WHATSAPP[[#This Row],[Brinda argumentos coherentes a la objeción]]="No Cumple",VOZ_WHATSAPP[[#This Row],[Despliegue de Beneficios y/o consecuencias]]="No Cumple"),"Sin Negocio","Negocio")</f>
        <v>Negocio</v>
      </c>
      <c r="U4301" s="1" t="s">
        <v>48</v>
      </c>
      <c r="V4301" s="1" t="s">
        <v>48</v>
      </c>
      <c r="W4301" s="1" t="s">
        <v>48</v>
      </c>
      <c r="X4301" s="12" t="str">
        <f>IF(OR(VOZ_WHATSAPP[[#This Row],[Confirma Valor de pago]]="No Cumple",VOZ_WHATSAPP[[#This Row],[Confirma hora de pago]]="No Cumple",VOZ_WHATSAPP[[#This Row],[Confirma medio de pago]]="No Cumple"),"Sin Cierre","Cierre")</f>
        <v>Cierre</v>
      </c>
      <c r="Y4301" s="1" t="s">
        <v>48</v>
      </c>
      <c r="Z4301" s="1" t="s">
        <v>46</v>
      </c>
      <c r="AA4301" s="1" t="s">
        <v>54</v>
      </c>
      <c r="AB4301" s="1" t="s">
        <v>46</v>
      </c>
      <c r="AC4301" s="11" t="str">
        <f>IF(OR(VOZ_WHATSAPP[[#This Row],[La comunicación es asertiva, con respeto y evita maltrato]]="No Cumple",VOZ_WHATSAPP[[#This Row],[Cumple con las normativas legales]]="No Cumple"),"No Cumple","Cumple")</f>
        <v>No Cumple</v>
      </c>
      <c r="AD4301" s="1" t="s">
        <v>48</v>
      </c>
      <c r="AE4301" s="1" t="s">
        <v>3655</v>
      </c>
      <c r="AF4301" s="4">
        <v>1</v>
      </c>
      <c r="AG4301" s="4">
        <f>IF(AND(VOZ_WHATSAPP[[#This Row],[Estado Cierre]]="Sin Cierre",VOZ_WHATSAPP[[#This Row],[Nota Negocio]]="Sin Negocio"),VOZ_WHATSAPP[[#This Row],[Nota]]-24%,VOZ_WHATSAPP[[#This Row],[Nota]])</f>
        <v>1</v>
      </c>
      <c r="AH4301" s="8">
        <f>IF(VOZ_WHATSAPP[[#This Row],[Estado Legal]]="No Cumple",0,IF(VOZ_WHATSAPP[[#This Row],[Realiza lectura de guion Legal]]="No Cumple",VOZ_WHATSAPP[[#This Row],[Nota 2]]-50%,VOZ_WHATSAPP[[#This Row],[Nota 2]]))</f>
        <v>0</v>
      </c>
    </row>
    <row r="4302" spans="1:34" x14ac:dyDescent="0.25">
      <c r="A4302" s="2" t="str">
        <f>VOZ_WHATSAPP[[#This Row],[ID Asesor]]&amp;VOZ_WHATSAPP[[#This Row],[Fecha Monitoreo]]</f>
        <v>291745924</v>
      </c>
      <c r="B4302" s="2">
        <v>45924</v>
      </c>
      <c r="C4302" s="1" t="s">
        <v>696</v>
      </c>
      <c r="D4302" s="1">
        <v>2917</v>
      </c>
      <c r="E4302" s="2">
        <v>45924</v>
      </c>
      <c r="F4302" s="3">
        <v>0.48749999999999999</v>
      </c>
      <c r="G4302" s="1" t="s">
        <v>43</v>
      </c>
      <c r="H4302" s="1" t="s">
        <v>44</v>
      </c>
      <c r="I4302" s="1">
        <v>1144</v>
      </c>
      <c r="J4302" s="1">
        <v>3115125997</v>
      </c>
      <c r="K4302" s="1" t="s">
        <v>45</v>
      </c>
      <c r="L4302" s="1" t="s">
        <v>46</v>
      </c>
      <c r="M4302" s="1" t="s">
        <v>48</v>
      </c>
      <c r="N4302" s="1" t="s">
        <v>46</v>
      </c>
      <c r="O4302" s="1" t="s">
        <v>48</v>
      </c>
      <c r="P4302" s="1" t="s">
        <v>48</v>
      </c>
      <c r="Q4302" s="1" t="s">
        <v>48</v>
      </c>
      <c r="R4302" s="1" t="s">
        <v>48</v>
      </c>
      <c r="S4302" s="1" t="s">
        <v>48</v>
      </c>
      <c r="T4302" s="12" t="str">
        <f>IF(OR(VOZ_WHATSAPP[[#This Row],[Brinda argumentos coherentes a la objeción]]="No Cumple",VOZ_WHATSAPP[[#This Row],[Despliegue de Beneficios y/o consecuencias]]="No Cumple"),"Sin Negocio","Negocio")</f>
        <v>Negocio</v>
      </c>
      <c r="U4302" s="1" t="s">
        <v>48</v>
      </c>
      <c r="V4302" s="1" t="s">
        <v>48</v>
      </c>
      <c r="W4302" s="1" t="s">
        <v>48</v>
      </c>
      <c r="X4302" s="12" t="str">
        <f>IF(OR(VOZ_WHATSAPP[[#This Row],[Confirma Valor de pago]]="No Cumple",VOZ_WHATSAPP[[#This Row],[Confirma hora de pago]]="No Cumple",VOZ_WHATSAPP[[#This Row],[Confirma medio de pago]]="No Cumple"),"Sin Cierre","Cierre")</f>
        <v>Cierre</v>
      </c>
      <c r="Y4302" s="1" t="s">
        <v>48</v>
      </c>
      <c r="Z4302" s="1" t="s">
        <v>54</v>
      </c>
      <c r="AA4302" s="1" t="s">
        <v>46</v>
      </c>
      <c r="AB4302" s="1" t="s">
        <v>46</v>
      </c>
      <c r="AC4302" s="11" t="str">
        <f>IF(OR(VOZ_WHATSAPP[[#This Row],[La comunicación es asertiva, con respeto y evita maltrato]]="No Cumple",VOZ_WHATSAPP[[#This Row],[Cumple con las normativas legales]]="No Cumple"),"No Cumple","Cumple")</f>
        <v>Cumple</v>
      </c>
      <c r="AD4302" s="1" t="s">
        <v>48</v>
      </c>
      <c r="AE4302" s="1" t="s">
        <v>2867</v>
      </c>
      <c r="AF4302" s="4">
        <v>0.85</v>
      </c>
      <c r="AG4302" s="4">
        <f>IF(AND(VOZ_WHATSAPP[[#This Row],[Estado Cierre]]="Sin Cierre",VOZ_WHATSAPP[[#This Row],[Nota Negocio]]="Sin Negocio"),VOZ_WHATSAPP[[#This Row],[Nota]]-24%,VOZ_WHATSAPP[[#This Row],[Nota]])</f>
        <v>0.85</v>
      </c>
      <c r="AH4302" s="8">
        <f>IF(VOZ_WHATSAPP[[#This Row],[Estado Legal]]="No Cumple",0,IF(VOZ_WHATSAPP[[#This Row],[Realiza lectura de guion Legal]]="No Cumple",VOZ_WHATSAPP[[#This Row],[Nota 2]]-50%,VOZ_WHATSAPP[[#This Row],[Nota 2]]))</f>
        <v>0.85</v>
      </c>
    </row>
    <row r="4303" spans="1:34" x14ac:dyDescent="0.25">
      <c r="A4303" s="2" t="str">
        <f>VOZ_WHATSAPP[[#This Row],[ID Asesor]]&amp;VOZ_WHATSAPP[[#This Row],[Fecha Monitoreo]]</f>
        <v>404345924</v>
      </c>
      <c r="B4303" s="2">
        <v>45924</v>
      </c>
      <c r="C4303" s="1" t="s">
        <v>50</v>
      </c>
      <c r="D4303" s="1">
        <v>4043</v>
      </c>
      <c r="E4303" s="2">
        <v>45924</v>
      </c>
      <c r="F4303" s="3">
        <v>0.52361111111111114</v>
      </c>
      <c r="G4303" s="1" t="s">
        <v>80</v>
      </c>
      <c r="H4303" s="1" t="s">
        <v>44</v>
      </c>
      <c r="I4303" s="1">
        <v>1458</v>
      </c>
      <c r="J4303" s="1">
        <v>3136401902</v>
      </c>
      <c r="K4303" s="1" t="s">
        <v>45</v>
      </c>
      <c r="L4303" s="1" t="s">
        <v>46</v>
      </c>
      <c r="M4303" s="1" t="s">
        <v>46</v>
      </c>
      <c r="N4303" s="1" t="s">
        <v>46</v>
      </c>
      <c r="O4303" s="1" t="s">
        <v>54</v>
      </c>
      <c r="P4303" s="1" t="s">
        <v>46</v>
      </c>
      <c r="Q4303" s="1" t="s">
        <v>46</v>
      </c>
      <c r="R4303" s="1" t="s">
        <v>46</v>
      </c>
      <c r="S4303" s="1" t="s">
        <v>46</v>
      </c>
      <c r="T4303" s="12" t="str">
        <f>IF(OR(VOZ_WHATSAPP[[#This Row],[Brinda argumentos coherentes a la objeción]]="No Cumple",VOZ_WHATSAPP[[#This Row],[Despliegue de Beneficios y/o consecuencias]]="No Cumple"),"Sin Negocio","Negocio")</f>
        <v>Negocio</v>
      </c>
      <c r="U4303" s="1" t="s">
        <v>48</v>
      </c>
      <c r="V4303" s="1" t="s">
        <v>48</v>
      </c>
      <c r="W4303" s="1" t="s">
        <v>48</v>
      </c>
      <c r="X4303" s="12" t="str">
        <f>IF(OR(VOZ_WHATSAPP[[#This Row],[Confirma Valor de pago]]="No Cumple",VOZ_WHATSAPP[[#This Row],[Confirma hora de pago]]="No Cumple",VOZ_WHATSAPP[[#This Row],[Confirma medio de pago]]="No Cumple"),"Sin Cierre","Cierre")</f>
        <v>Cierre</v>
      </c>
      <c r="Y4303" s="1" t="s">
        <v>54</v>
      </c>
      <c r="Z4303" s="1" t="s">
        <v>54</v>
      </c>
      <c r="AA4303" s="1" t="s">
        <v>46</v>
      </c>
      <c r="AB4303" s="1" t="s">
        <v>54</v>
      </c>
      <c r="AC4303" s="11" t="str">
        <f>IF(OR(VOZ_WHATSAPP[[#This Row],[La comunicación es asertiva, con respeto y evita maltrato]]="No Cumple",VOZ_WHATSAPP[[#This Row],[Cumple con las normativas legales]]="No Cumple"),"No Cumple","Cumple")</f>
        <v>No Cumple</v>
      </c>
      <c r="AD4303" s="1" t="s">
        <v>46</v>
      </c>
      <c r="AE4303" s="1" t="s">
        <v>3656</v>
      </c>
      <c r="AF4303" s="4">
        <v>0.72</v>
      </c>
      <c r="AG4303" s="4">
        <f>IF(AND(VOZ_WHATSAPP[[#This Row],[Estado Cierre]]="Sin Cierre",VOZ_WHATSAPP[[#This Row],[Nota Negocio]]="Sin Negocio"),VOZ_WHATSAPP[[#This Row],[Nota]]-24%,VOZ_WHATSAPP[[#This Row],[Nota]])</f>
        <v>0.72</v>
      </c>
      <c r="AH4303" s="8">
        <f>IF(VOZ_WHATSAPP[[#This Row],[Estado Legal]]="No Cumple",0,IF(VOZ_WHATSAPP[[#This Row],[Realiza lectura de guion Legal]]="No Cumple",VOZ_WHATSAPP[[#This Row],[Nota 2]]-50%,VOZ_WHATSAPP[[#This Row],[Nota 2]]))</f>
        <v>0</v>
      </c>
    </row>
    <row r="4304" spans="1:34" x14ac:dyDescent="0.25">
      <c r="A4304" s="2" t="str">
        <f>VOZ_WHATSAPP[[#This Row],[ID Asesor]]&amp;VOZ_WHATSAPP[[#This Row],[Fecha Monitoreo]]</f>
        <v>296645924</v>
      </c>
      <c r="B4304" s="2">
        <v>45924</v>
      </c>
      <c r="C4304" s="1" t="s">
        <v>50</v>
      </c>
      <c r="D4304" s="1">
        <v>2966</v>
      </c>
      <c r="E4304" s="2">
        <v>45924</v>
      </c>
      <c r="F4304" s="3">
        <v>0.375</v>
      </c>
      <c r="G4304" s="1" t="s">
        <v>51</v>
      </c>
      <c r="H4304" s="1" t="s">
        <v>71</v>
      </c>
      <c r="I4304" s="1"/>
      <c r="J4304" s="1"/>
      <c r="K4304" s="1"/>
      <c r="L4304" s="1" t="s">
        <v>46</v>
      </c>
      <c r="M4304" s="1" t="s">
        <v>48</v>
      </c>
      <c r="N4304" s="1" t="s">
        <v>46</v>
      </c>
      <c r="O4304" s="1" t="s">
        <v>46</v>
      </c>
      <c r="P4304" s="1" t="s">
        <v>46</v>
      </c>
      <c r="Q4304" s="1" t="s">
        <v>46</v>
      </c>
      <c r="R4304" s="1" t="s">
        <v>46</v>
      </c>
      <c r="S4304" s="1" t="s">
        <v>46</v>
      </c>
      <c r="T4304" s="12" t="str">
        <f>IF(OR(VOZ_WHATSAPP[[#This Row],[Brinda argumentos coherentes a la objeción]]="No Cumple",VOZ_WHATSAPP[[#This Row],[Despliegue de Beneficios y/o consecuencias]]="No Cumple"),"Sin Negocio","Negocio")</f>
        <v>Negocio</v>
      </c>
      <c r="U4304" s="1" t="s">
        <v>48</v>
      </c>
      <c r="V4304" s="1" t="s">
        <v>46</v>
      </c>
      <c r="W4304" s="1" t="s">
        <v>48</v>
      </c>
      <c r="X4304" s="12" t="str">
        <f>IF(OR(VOZ_WHATSAPP[[#This Row],[Confirma Valor de pago]]="No Cumple",VOZ_WHATSAPP[[#This Row],[Confirma hora de pago]]="No Cumple",VOZ_WHATSAPP[[#This Row],[Confirma medio de pago]]="No Cumple"),"Sin Cierre","Cierre")</f>
        <v>Cierre</v>
      </c>
      <c r="Y4304" s="1" t="s">
        <v>46</v>
      </c>
      <c r="Z4304" s="1" t="s">
        <v>46</v>
      </c>
      <c r="AA4304" s="1" t="s">
        <v>46</v>
      </c>
      <c r="AB4304" s="1" t="s">
        <v>46</v>
      </c>
      <c r="AC4304" s="11" t="str">
        <f>IF(OR(VOZ_WHATSAPP[[#This Row],[La comunicación es asertiva, con respeto y evita maltrato]]="No Cumple",VOZ_WHATSAPP[[#This Row],[Cumple con las normativas legales]]="No Cumple"),"No Cumple","Cumple")</f>
        <v>Cumple</v>
      </c>
      <c r="AD4304" s="1" t="s">
        <v>46</v>
      </c>
      <c r="AE4304" s="1" t="s">
        <v>53</v>
      </c>
      <c r="AF4304" s="4">
        <v>1</v>
      </c>
      <c r="AG4304" s="4">
        <f>IF(AND(VOZ_WHATSAPP[[#This Row],[Estado Cierre]]="Sin Cierre",VOZ_WHATSAPP[[#This Row],[Nota Negocio]]="Sin Negocio"),VOZ_WHATSAPP[[#This Row],[Nota]]-24%,VOZ_WHATSAPP[[#This Row],[Nota]])</f>
        <v>1</v>
      </c>
      <c r="AH4304" s="8">
        <f>IF(VOZ_WHATSAPP[[#This Row],[Estado Legal]]="No Cumple",0,IF(VOZ_WHATSAPP[[#This Row],[Realiza lectura de guion Legal]]="No Cumple",VOZ_WHATSAPP[[#This Row],[Nota 2]]-50%,VOZ_WHATSAPP[[#This Row],[Nota 2]]))</f>
        <v>1</v>
      </c>
    </row>
    <row r="4305" spans="1:34" x14ac:dyDescent="0.25">
      <c r="A4305" s="2" t="str">
        <f>VOZ_WHATSAPP[[#This Row],[ID Asesor]]&amp;VOZ_WHATSAPP[[#This Row],[Fecha Monitoreo]]</f>
        <v>345945924</v>
      </c>
      <c r="B4305" s="2">
        <v>45924</v>
      </c>
      <c r="C4305" s="1" t="s">
        <v>126</v>
      </c>
      <c r="D4305" s="1">
        <v>3459</v>
      </c>
      <c r="E4305" s="2">
        <v>45924</v>
      </c>
      <c r="F4305" s="3">
        <v>0.3611111111111111</v>
      </c>
      <c r="G4305" s="1" t="s">
        <v>58</v>
      </c>
      <c r="H4305" s="1" t="s">
        <v>44</v>
      </c>
      <c r="I4305" s="1">
        <v>407</v>
      </c>
      <c r="J4305" s="1">
        <v>3116562116</v>
      </c>
      <c r="K4305" s="1" t="s">
        <v>45</v>
      </c>
      <c r="L4305" s="1" t="s">
        <v>46</v>
      </c>
      <c r="M4305" s="1" t="s">
        <v>46</v>
      </c>
      <c r="N4305" s="1" t="s">
        <v>46</v>
      </c>
      <c r="O4305" s="1" t="s">
        <v>46</v>
      </c>
      <c r="P4305" s="1" t="s">
        <v>54</v>
      </c>
      <c r="Q4305" s="1" t="s">
        <v>46</v>
      </c>
      <c r="R4305" s="1" t="s">
        <v>46</v>
      </c>
      <c r="S4305" s="1" t="s">
        <v>46</v>
      </c>
      <c r="T4305" s="12" t="str">
        <f>IF(OR(VOZ_WHATSAPP[[#This Row],[Brinda argumentos coherentes a la objeción]]="No Cumple",VOZ_WHATSAPP[[#This Row],[Despliegue de Beneficios y/o consecuencias]]="No Cumple"),"Sin Negocio","Negocio")</f>
        <v>Negocio</v>
      </c>
      <c r="U4305" s="1" t="s">
        <v>46</v>
      </c>
      <c r="V4305" s="1" t="s">
        <v>46</v>
      </c>
      <c r="W4305" s="1" t="s">
        <v>46</v>
      </c>
      <c r="X4305" s="12" t="str">
        <f>IF(OR(VOZ_WHATSAPP[[#This Row],[Confirma Valor de pago]]="No Cumple",VOZ_WHATSAPP[[#This Row],[Confirma hora de pago]]="No Cumple",VOZ_WHATSAPP[[#This Row],[Confirma medio de pago]]="No Cumple"),"Sin Cierre","Cierre")</f>
        <v>Cierre</v>
      </c>
      <c r="Y4305" s="1" t="s">
        <v>46</v>
      </c>
      <c r="Z4305" s="1" t="s">
        <v>46</v>
      </c>
      <c r="AA4305" s="1" t="s">
        <v>46</v>
      </c>
      <c r="AB4305" s="1" t="s">
        <v>46</v>
      </c>
      <c r="AC4305" s="11" t="str">
        <f>IF(OR(VOZ_WHATSAPP[[#This Row],[La comunicación es asertiva, con respeto y evita maltrato]]="No Cumple",VOZ_WHATSAPP[[#This Row],[Cumple con las normativas legales]]="No Cumple"),"No Cumple","Cumple")</f>
        <v>Cumple</v>
      </c>
      <c r="AD4305" s="1" t="s">
        <v>46</v>
      </c>
      <c r="AE4305" s="1" t="s">
        <v>3657</v>
      </c>
      <c r="AF4305" s="4">
        <v>0.95</v>
      </c>
      <c r="AG4305" s="4">
        <f>IF(AND(VOZ_WHATSAPP[[#This Row],[Estado Cierre]]="Sin Cierre",VOZ_WHATSAPP[[#This Row],[Nota Negocio]]="Sin Negocio"),VOZ_WHATSAPP[[#This Row],[Nota]]-24%,VOZ_WHATSAPP[[#This Row],[Nota]])</f>
        <v>0.95</v>
      </c>
      <c r="AH4305" s="8">
        <f>IF(VOZ_WHATSAPP[[#This Row],[Estado Legal]]="No Cumple",0,IF(VOZ_WHATSAPP[[#This Row],[Realiza lectura de guion Legal]]="No Cumple",VOZ_WHATSAPP[[#This Row],[Nota 2]]-50%,VOZ_WHATSAPP[[#This Row],[Nota 2]]))</f>
        <v>0.95</v>
      </c>
    </row>
    <row r="4306" spans="1:34" x14ac:dyDescent="0.25">
      <c r="A4306" s="2" t="str">
        <f>VOZ_WHATSAPP[[#This Row],[ID Asesor]]&amp;VOZ_WHATSAPP[[#This Row],[Fecha Monitoreo]]</f>
        <v>402245924</v>
      </c>
      <c r="B4306" s="2">
        <v>45924</v>
      </c>
      <c r="C4306" s="1" t="s">
        <v>126</v>
      </c>
      <c r="D4306" s="1">
        <v>4022</v>
      </c>
      <c r="E4306" s="2">
        <v>45924</v>
      </c>
      <c r="F4306" s="3">
        <v>0.49166666666666664</v>
      </c>
      <c r="G4306" s="1" t="s">
        <v>51</v>
      </c>
      <c r="H4306" s="1" t="s">
        <v>44</v>
      </c>
      <c r="I4306" s="1">
        <v>612</v>
      </c>
      <c r="J4306" s="1">
        <v>3163872525</v>
      </c>
      <c r="K4306" s="1" t="s">
        <v>45</v>
      </c>
      <c r="L4306" s="1" t="s">
        <v>46</v>
      </c>
      <c r="M4306" s="1" t="s">
        <v>48</v>
      </c>
      <c r="N4306" s="1" t="s">
        <v>46</v>
      </c>
      <c r="O4306" s="1" t="s">
        <v>46</v>
      </c>
      <c r="P4306" s="1" t="s">
        <v>46</v>
      </c>
      <c r="Q4306" s="1" t="s">
        <v>46</v>
      </c>
      <c r="R4306" s="1" t="s">
        <v>46</v>
      </c>
      <c r="S4306" s="1" t="s">
        <v>46</v>
      </c>
      <c r="T4306" s="12" t="str">
        <f>IF(OR(VOZ_WHATSAPP[[#This Row],[Brinda argumentos coherentes a la objeción]]="No Cumple",VOZ_WHATSAPP[[#This Row],[Despliegue de Beneficios y/o consecuencias]]="No Cumple"),"Sin Negocio","Negocio")</f>
        <v>Negocio</v>
      </c>
      <c r="U4306" s="1" t="s">
        <v>48</v>
      </c>
      <c r="V4306" s="1" t="s">
        <v>48</v>
      </c>
      <c r="W4306" s="1" t="s">
        <v>48</v>
      </c>
      <c r="X4306" s="12" t="str">
        <f>IF(OR(VOZ_WHATSAPP[[#This Row],[Confirma Valor de pago]]="No Cumple",VOZ_WHATSAPP[[#This Row],[Confirma hora de pago]]="No Cumple",VOZ_WHATSAPP[[#This Row],[Confirma medio de pago]]="No Cumple"),"Sin Cierre","Cierre")</f>
        <v>Cierre</v>
      </c>
      <c r="Y4306" s="1" t="s">
        <v>48</v>
      </c>
      <c r="Z4306" s="1" t="s">
        <v>46</v>
      </c>
      <c r="AA4306" s="1" t="s">
        <v>46</v>
      </c>
      <c r="AB4306" s="1" t="s">
        <v>46</v>
      </c>
      <c r="AC4306" s="11" t="str">
        <f>IF(OR(VOZ_WHATSAPP[[#This Row],[La comunicación es asertiva, con respeto y evita maltrato]]="No Cumple",VOZ_WHATSAPP[[#This Row],[Cumple con las normativas legales]]="No Cumple"),"No Cumple","Cumple")</f>
        <v>Cumple</v>
      </c>
      <c r="AD4306" s="1" t="s">
        <v>48</v>
      </c>
      <c r="AE4306" s="1" t="s">
        <v>3658</v>
      </c>
      <c r="AF4306" s="4">
        <v>1</v>
      </c>
      <c r="AG4306" s="4">
        <f>IF(AND(VOZ_WHATSAPP[[#This Row],[Estado Cierre]]="Sin Cierre",VOZ_WHATSAPP[[#This Row],[Nota Negocio]]="Sin Negocio"),VOZ_WHATSAPP[[#This Row],[Nota]]-24%,VOZ_WHATSAPP[[#This Row],[Nota]])</f>
        <v>1</v>
      </c>
      <c r="AH4306" s="8">
        <f>IF(VOZ_WHATSAPP[[#This Row],[Estado Legal]]="No Cumple",0,IF(VOZ_WHATSAPP[[#This Row],[Realiza lectura de guion Legal]]="No Cumple",VOZ_WHATSAPP[[#This Row],[Nota 2]]-50%,VOZ_WHATSAPP[[#This Row],[Nota 2]]))</f>
        <v>1</v>
      </c>
    </row>
    <row r="4307" spans="1:34" x14ac:dyDescent="0.25">
      <c r="A4307" s="2" t="str">
        <f>VOZ_WHATSAPP[[#This Row],[ID Asesor]]&amp;VOZ_WHATSAPP[[#This Row],[Fecha Monitoreo]]</f>
        <v>380645924</v>
      </c>
      <c r="B4307" s="2">
        <v>45924</v>
      </c>
      <c r="C4307" s="1" t="s">
        <v>126</v>
      </c>
      <c r="D4307" s="1">
        <v>3806</v>
      </c>
      <c r="E4307" s="2">
        <v>45924</v>
      </c>
      <c r="F4307" s="3">
        <v>0.36458333333333331</v>
      </c>
      <c r="G4307" s="1" t="s">
        <v>58</v>
      </c>
      <c r="H4307" s="1" t="s">
        <v>44</v>
      </c>
      <c r="I4307" s="1">
        <v>448</v>
      </c>
      <c r="J4307" s="1">
        <v>3212334831</v>
      </c>
      <c r="K4307" s="1" t="s">
        <v>45</v>
      </c>
      <c r="L4307" s="1" t="s">
        <v>46</v>
      </c>
      <c r="M4307" s="1" t="s">
        <v>46</v>
      </c>
      <c r="N4307" s="1" t="s">
        <v>46</v>
      </c>
      <c r="O4307" s="1" t="s">
        <v>46</v>
      </c>
      <c r="P4307" s="1" t="s">
        <v>46</v>
      </c>
      <c r="Q4307" s="1" t="s">
        <v>46</v>
      </c>
      <c r="R4307" s="1" t="s">
        <v>46</v>
      </c>
      <c r="S4307" s="1" t="s">
        <v>46</v>
      </c>
      <c r="T4307" s="12" t="str">
        <f>IF(OR(VOZ_WHATSAPP[[#This Row],[Brinda argumentos coherentes a la objeción]]="No Cumple",VOZ_WHATSAPP[[#This Row],[Despliegue de Beneficios y/o consecuencias]]="No Cumple"),"Sin Negocio","Negocio")</f>
        <v>Negocio</v>
      </c>
      <c r="U4307" s="1" t="s">
        <v>46</v>
      </c>
      <c r="V4307" s="1" t="s">
        <v>46</v>
      </c>
      <c r="W4307" s="1" t="s">
        <v>46</v>
      </c>
      <c r="X4307" s="12" t="str">
        <f>IF(OR(VOZ_WHATSAPP[[#This Row],[Confirma Valor de pago]]="No Cumple",VOZ_WHATSAPP[[#This Row],[Confirma hora de pago]]="No Cumple",VOZ_WHATSAPP[[#This Row],[Confirma medio de pago]]="No Cumple"),"Sin Cierre","Cierre")</f>
        <v>Cierre</v>
      </c>
      <c r="Y4307" s="1" t="s">
        <v>46</v>
      </c>
      <c r="Z4307" s="1" t="s">
        <v>46</v>
      </c>
      <c r="AA4307" s="1" t="s">
        <v>46</v>
      </c>
      <c r="AB4307" s="1" t="s">
        <v>46</v>
      </c>
      <c r="AC4307" s="11" t="str">
        <f>IF(OR(VOZ_WHATSAPP[[#This Row],[La comunicación es asertiva, con respeto y evita maltrato]]="No Cumple",VOZ_WHATSAPP[[#This Row],[Cumple con las normativas legales]]="No Cumple"),"No Cumple","Cumple")</f>
        <v>Cumple</v>
      </c>
      <c r="AD4307" s="1" t="s">
        <v>46</v>
      </c>
      <c r="AE4307" s="1" t="s">
        <v>131</v>
      </c>
      <c r="AF4307" s="4">
        <v>1</v>
      </c>
      <c r="AG4307" s="4">
        <f>IF(AND(VOZ_WHATSAPP[[#This Row],[Estado Cierre]]="Sin Cierre",VOZ_WHATSAPP[[#This Row],[Nota Negocio]]="Sin Negocio"),VOZ_WHATSAPP[[#This Row],[Nota]]-24%,VOZ_WHATSAPP[[#This Row],[Nota]])</f>
        <v>1</v>
      </c>
      <c r="AH4307" s="8">
        <f>IF(VOZ_WHATSAPP[[#This Row],[Estado Legal]]="No Cumple",0,IF(VOZ_WHATSAPP[[#This Row],[Realiza lectura de guion Legal]]="No Cumple",VOZ_WHATSAPP[[#This Row],[Nota 2]]-50%,VOZ_WHATSAPP[[#This Row],[Nota 2]]))</f>
        <v>1</v>
      </c>
    </row>
    <row r="4308" spans="1:34" x14ac:dyDescent="0.25">
      <c r="A4308" s="2" t="str">
        <f>VOZ_WHATSAPP[[#This Row],[ID Asesor]]&amp;VOZ_WHATSAPP[[#This Row],[Fecha Monitoreo]]</f>
        <v>350845924</v>
      </c>
      <c r="B4308" s="2">
        <v>45924</v>
      </c>
      <c r="C4308" s="1" t="s">
        <v>42</v>
      </c>
      <c r="D4308" s="1">
        <v>3508</v>
      </c>
      <c r="E4308" s="2">
        <v>45924</v>
      </c>
      <c r="F4308" s="3">
        <v>0.50138888888888888</v>
      </c>
      <c r="G4308" s="1" t="s">
        <v>43</v>
      </c>
      <c r="H4308" s="1" t="s">
        <v>71</v>
      </c>
      <c r="I4308" s="1"/>
      <c r="J4308" s="1"/>
      <c r="K4308" s="1"/>
      <c r="L4308" s="1" t="s">
        <v>46</v>
      </c>
      <c r="M4308" s="1" t="s">
        <v>48</v>
      </c>
      <c r="N4308" s="1" t="s">
        <v>46</v>
      </c>
      <c r="O4308" s="1" t="s">
        <v>46</v>
      </c>
      <c r="P4308" s="1" t="s">
        <v>46</v>
      </c>
      <c r="Q4308" s="1" t="s">
        <v>46</v>
      </c>
      <c r="R4308" s="1" t="s">
        <v>46</v>
      </c>
      <c r="S4308" s="1" t="s">
        <v>46</v>
      </c>
      <c r="T4308" s="12" t="str">
        <f>IF(OR(VOZ_WHATSAPP[[#This Row],[Brinda argumentos coherentes a la objeción]]="No Cumple",VOZ_WHATSAPP[[#This Row],[Despliegue de Beneficios y/o consecuencias]]="No Cumple"),"Sin Negocio","Negocio")</f>
        <v>Negocio</v>
      </c>
      <c r="U4308" s="1" t="s">
        <v>48</v>
      </c>
      <c r="V4308" s="1" t="s">
        <v>48</v>
      </c>
      <c r="W4308" s="1" t="s">
        <v>48</v>
      </c>
      <c r="X4308" s="12" t="str">
        <f>IF(OR(VOZ_WHATSAPP[[#This Row],[Confirma Valor de pago]]="No Cumple",VOZ_WHATSAPP[[#This Row],[Confirma hora de pago]]="No Cumple",VOZ_WHATSAPP[[#This Row],[Confirma medio de pago]]="No Cumple"),"Sin Cierre","Cierre")</f>
        <v>Cierre</v>
      </c>
      <c r="Y4308" s="1" t="s">
        <v>48</v>
      </c>
      <c r="Z4308" s="1" t="s">
        <v>46</v>
      </c>
      <c r="AA4308" s="1" t="s">
        <v>46</v>
      </c>
      <c r="AB4308" s="1" t="s">
        <v>46</v>
      </c>
      <c r="AC4308" s="11" t="str">
        <f>IF(OR(VOZ_WHATSAPP[[#This Row],[La comunicación es asertiva, con respeto y evita maltrato]]="No Cumple",VOZ_WHATSAPP[[#This Row],[Cumple con las normativas legales]]="No Cumple"),"No Cumple","Cumple")</f>
        <v>Cumple</v>
      </c>
      <c r="AD4308" s="1" t="s">
        <v>48</v>
      </c>
      <c r="AE4308" s="1" t="s">
        <v>78</v>
      </c>
      <c r="AF4308" s="4">
        <v>1</v>
      </c>
      <c r="AG4308" s="4">
        <f>IF(AND(VOZ_WHATSAPP[[#This Row],[Estado Cierre]]="Sin Cierre",VOZ_WHATSAPP[[#This Row],[Nota Negocio]]="Sin Negocio"),VOZ_WHATSAPP[[#This Row],[Nota]]-24%,VOZ_WHATSAPP[[#This Row],[Nota]])</f>
        <v>1</v>
      </c>
      <c r="AH4308" s="8">
        <f>IF(VOZ_WHATSAPP[[#This Row],[Estado Legal]]="No Cumple",0,IF(VOZ_WHATSAPP[[#This Row],[Realiza lectura de guion Legal]]="No Cumple",VOZ_WHATSAPP[[#This Row],[Nota 2]]-50%,VOZ_WHATSAPP[[#This Row],[Nota 2]]))</f>
        <v>1</v>
      </c>
    </row>
    <row r="4309" spans="1:34" x14ac:dyDescent="0.25">
      <c r="A4309" s="2" t="str">
        <f>VOZ_WHATSAPP[[#This Row],[ID Asesor]]&amp;VOZ_WHATSAPP[[#This Row],[Fecha Monitoreo]]</f>
        <v>387045924</v>
      </c>
      <c r="B4309" s="2">
        <v>45924</v>
      </c>
      <c r="C4309" s="1" t="s">
        <v>42</v>
      </c>
      <c r="D4309" s="1">
        <v>3870</v>
      </c>
      <c r="E4309" s="2">
        <v>45924</v>
      </c>
      <c r="F4309" s="3">
        <v>0.36319444444444443</v>
      </c>
      <c r="G4309" s="1" t="s">
        <v>51</v>
      </c>
      <c r="H4309" s="1" t="s">
        <v>71</v>
      </c>
      <c r="I4309" s="1"/>
      <c r="J4309" s="1"/>
      <c r="K4309" s="1"/>
      <c r="L4309" s="1" t="s">
        <v>47</v>
      </c>
      <c r="M4309" s="1" t="s">
        <v>48</v>
      </c>
      <c r="N4309" s="1" t="s">
        <v>46</v>
      </c>
      <c r="O4309" s="1" t="s">
        <v>46</v>
      </c>
      <c r="P4309" s="1" t="s">
        <v>46</v>
      </c>
      <c r="Q4309" s="1" t="s">
        <v>46</v>
      </c>
      <c r="R4309" s="1" t="s">
        <v>46</v>
      </c>
      <c r="S4309" s="1" t="s">
        <v>46</v>
      </c>
      <c r="T4309" s="12" t="str">
        <f>IF(OR(VOZ_WHATSAPP[[#This Row],[Brinda argumentos coherentes a la objeción]]="No Cumple",VOZ_WHATSAPP[[#This Row],[Despliegue de Beneficios y/o consecuencias]]="No Cumple"),"Sin Negocio","Negocio")</f>
        <v>Negocio</v>
      </c>
      <c r="U4309" s="1" t="s">
        <v>48</v>
      </c>
      <c r="V4309" s="1" t="s">
        <v>48</v>
      </c>
      <c r="W4309" s="1" t="s">
        <v>48</v>
      </c>
      <c r="X4309" s="12" t="str">
        <f>IF(OR(VOZ_WHATSAPP[[#This Row],[Confirma Valor de pago]]="No Cumple",VOZ_WHATSAPP[[#This Row],[Confirma hora de pago]]="No Cumple",VOZ_WHATSAPP[[#This Row],[Confirma medio de pago]]="No Cumple"),"Sin Cierre","Cierre")</f>
        <v>Cierre</v>
      </c>
      <c r="Y4309" s="1" t="s">
        <v>46</v>
      </c>
      <c r="Z4309" s="1" t="s">
        <v>46</v>
      </c>
      <c r="AA4309" s="1" t="s">
        <v>46</v>
      </c>
      <c r="AB4309" s="1" t="s">
        <v>46</v>
      </c>
      <c r="AC4309" s="11" t="str">
        <f>IF(OR(VOZ_WHATSAPP[[#This Row],[La comunicación es asertiva, con respeto y evita maltrato]]="No Cumple",VOZ_WHATSAPP[[#This Row],[Cumple con las normativas legales]]="No Cumple"),"No Cumple","Cumple")</f>
        <v>Cumple</v>
      </c>
      <c r="AD4309" s="1" t="s">
        <v>46</v>
      </c>
      <c r="AE4309" s="1" t="s">
        <v>119</v>
      </c>
      <c r="AF4309" s="4">
        <v>0.96</v>
      </c>
      <c r="AG4309" s="4">
        <f>IF(AND(VOZ_WHATSAPP[[#This Row],[Estado Cierre]]="Sin Cierre",VOZ_WHATSAPP[[#This Row],[Nota Negocio]]="Sin Negocio"),VOZ_WHATSAPP[[#This Row],[Nota]]-24%,VOZ_WHATSAPP[[#This Row],[Nota]])</f>
        <v>0.96</v>
      </c>
      <c r="AH4309" s="8">
        <f>IF(VOZ_WHATSAPP[[#This Row],[Estado Legal]]="No Cumple",0,IF(VOZ_WHATSAPP[[#This Row],[Realiza lectura de guion Legal]]="No Cumple",VOZ_WHATSAPP[[#This Row],[Nota 2]]-50%,VOZ_WHATSAPP[[#This Row],[Nota 2]]))</f>
        <v>0.96</v>
      </c>
    </row>
    <row r="4310" spans="1:34" x14ac:dyDescent="0.25">
      <c r="A4310" s="2" t="str">
        <f>VOZ_WHATSAPP[[#This Row],[ID Asesor]]&amp;VOZ_WHATSAPP[[#This Row],[Fecha Monitoreo]]</f>
        <v>362345924</v>
      </c>
      <c r="B4310" s="2">
        <v>45924</v>
      </c>
      <c r="C4310" s="1" t="s">
        <v>126</v>
      </c>
      <c r="D4310" s="1">
        <v>3623</v>
      </c>
      <c r="E4310" s="2">
        <v>45924</v>
      </c>
      <c r="F4310" s="3">
        <v>0.65763888888888888</v>
      </c>
      <c r="G4310" s="1" t="s">
        <v>58</v>
      </c>
      <c r="H4310" s="1" t="s">
        <v>44</v>
      </c>
      <c r="I4310" s="1">
        <v>459</v>
      </c>
      <c r="J4310" s="1">
        <v>3148671618</v>
      </c>
      <c r="K4310" s="1" t="s">
        <v>45</v>
      </c>
      <c r="L4310" s="1" t="s">
        <v>46</v>
      </c>
      <c r="M4310" s="1" t="s">
        <v>48</v>
      </c>
      <c r="N4310" s="1" t="s">
        <v>46</v>
      </c>
      <c r="O4310" s="1" t="s">
        <v>46</v>
      </c>
      <c r="P4310" s="1" t="s">
        <v>46</v>
      </c>
      <c r="Q4310" s="1" t="s">
        <v>48</v>
      </c>
      <c r="R4310" s="1" t="s">
        <v>48</v>
      </c>
      <c r="S4310" s="1" t="s">
        <v>48</v>
      </c>
      <c r="T4310" s="12" t="str">
        <f>IF(OR(VOZ_WHATSAPP[[#This Row],[Brinda argumentos coherentes a la objeción]]="No Cumple",VOZ_WHATSAPP[[#This Row],[Despliegue de Beneficios y/o consecuencias]]="No Cumple"),"Sin Negocio","Negocio")</f>
        <v>Negocio</v>
      </c>
      <c r="U4310" s="1" t="s">
        <v>46</v>
      </c>
      <c r="V4310" s="1" t="s">
        <v>46</v>
      </c>
      <c r="W4310" s="1" t="s">
        <v>46</v>
      </c>
      <c r="X4310" s="12" t="str">
        <f>IF(OR(VOZ_WHATSAPP[[#This Row],[Confirma Valor de pago]]="No Cumple",VOZ_WHATSAPP[[#This Row],[Confirma hora de pago]]="No Cumple",VOZ_WHATSAPP[[#This Row],[Confirma medio de pago]]="No Cumple"),"Sin Cierre","Cierre")</f>
        <v>Cierre</v>
      </c>
      <c r="Y4310" s="1" t="s">
        <v>46</v>
      </c>
      <c r="Z4310" s="1" t="s">
        <v>46</v>
      </c>
      <c r="AA4310" s="1" t="s">
        <v>46</v>
      </c>
      <c r="AB4310" s="1" t="s">
        <v>46</v>
      </c>
      <c r="AC4310" s="11" t="str">
        <f>IF(OR(VOZ_WHATSAPP[[#This Row],[La comunicación es asertiva, con respeto y evita maltrato]]="No Cumple",VOZ_WHATSAPP[[#This Row],[Cumple con las normativas legales]]="No Cumple"),"No Cumple","Cumple")</f>
        <v>Cumple</v>
      </c>
      <c r="AD4310" s="1" t="s">
        <v>46</v>
      </c>
      <c r="AE4310" s="1" t="s">
        <v>131</v>
      </c>
      <c r="AF4310" s="4">
        <v>1</v>
      </c>
      <c r="AG4310" s="4">
        <f>IF(AND(VOZ_WHATSAPP[[#This Row],[Estado Cierre]]="Sin Cierre",VOZ_WHATSAPP[[#This Row],[Nota Negocio]]="Sin Negocio"),VOZ_WHATSAPP[[#This Row],[Nota]]-24%,VOZ_WHATSAPP[[#This Row],[Nota]])</f>
        <v>1</v>
      </c>
      <c r="AH4310" s="8">
        <f>IF(VOZ_WHATSAPP[[#This Row],[Estado Legal]]="No Cumple",0,IF(VOZ_WHATSAPP[[#This Row],[Realiza lectura de guion Legal]]="No Cumple",VOZ_WHATSAPP[[#This Row],[Nota 2]]-50%,VOZ_WHATSAPP[[#This Row],[Nota 2]]))</f>
        <v>1</v>
      </c>
    </row>
    <row r="4311" spans="1:34" x14ac:dyDescent="0.25">
      <c r="A4311" s="2" t="str">
        <f>VOZ_WHATSAPP[[#This Row],[ID Asesor]]&amp;VOZ_WHATSAPP[[#This Row],[Fecha Monitoreo]]</f>
        <v>410045924</v>
      </c>
      <c r="B4311" s="2">
        <v>45924</v>
      </c>
      <c r="C4311" s="1" t="s">
        <v>50</v>
      </c>
      <c r="D4311" s="1">
        <v>4100</v>
      </c>
      <c r="E4311" s="2">
        <v>45924</v>
      </c>
      <c r="F4311" s="3">
        <v>0.51458333333333328</v>
      </c>
      <c r="G4311" s="1" t="s">
        <v>43</v>
      </c>
      <c r="H4311" s="1" t="s">
        <v>44</v>
      </c>
      <c r="I4311" s="1">
        <v>1491</v>
      </c>
      <c r="J4311" s="1">
        <v>3193292911</v>
      </c>
      <c r="K4311" s="1" t="s">
        <v>45</v>
      </c>
      <c r="L4311" s="1" t="s">
        <v>46</v>
      </c>
      <c r="M4311" s="1" t="s">
        <v>47</v>
      </c>
      <c r="N4311" s="1" t="s">
        <v>46</v>
      </c>
      <c r="O4311" s="1" t="s">
        <v>46</v>
      </c>
      <c r="P4311" s="1" t="s">
        <v>46</v>
      </c>
      <c r="Q4311" s="1" t="s">
        <v>46</v>
      </c>
      <c r="R4311" s="1" t="s">
        <v>46</v>
      </c>
      <c r="S4311" s="1" t="s">
        <v>46</v>
      </c>
      <c r="T4311" s="12" t="str">
        <f>IF(OR(VOZ_WHATSAPP[[#This Row],[Brinda argumentos coherentes a la objeción]]="No Cumple",VOZ_WHATSAPP[[#This Row],[Despliegue de Beneficios y/o consecuencias]]="No Cumple"),"Sin Negocio","Negocio")</f>
        <v>Negocio</v>
      </c>
      <c r="U4311" s="1" t="s">
        <v>47</v>
      </c>
      <c r="V4311" s="1" t="s">
        <v>47</v>
      </c>
      <c r="W4311" s="1" t="s">
        <v>47</v>
      </c>
      <c r="X4311" s="12" t="str">
        <f>IF(OR(VOZ_WHATSAPP[[#This Row],[Confirma Valor de pago]]="No Cumple",VOZ_WHATSAPP[[#This Row],[Confirma hora de pago]]="No Cumple",VOZ_WHATSAPP[[#This Row],[Confirma medio de pago]]="No Cumple"),"Sin Cierre","Cierre")</f>
        <v>Sin Cierre</v>
      </c>
      <c r="Y4311" s="1" t="s">
        <v>54</v>
      </c>
      <c r="Z4311" s="1" t="s">
        <v>46</v>
      </c>
      <c r="AA4311" s="1" t="s">
        <v>46</v>
      </c>
      <c r="AB4311" s="1" t="s">
        <v>54</v>
      </c>
      <c r="AC4311" s="11" t="str">
        <f>IF(OR(VOZ_WHATSAPP[[#This Row],[La comunicación es asertiva, con respeto y evita maltrato]]="No Cumple",VOZ_WHATSAPP[[#This Row],[Cumple con las normativas legales]]="No Cumple"),"No Cumple","Cumple")</f>
        <v>No Cumple</v>
      </c>
      <c r="AD4311" s="1" t="s">
        <v>47</v>
      </c>
      <c r="AE4311" s="1" t="s">
        <v>3659</v>
      </c>
      <c r="AF4311" s="4">
        <v>0.64</v>
      </c>
      <c r="AG4311" s="4">
        <f>IF(AND(VOZ_WHATSAPP[[#This Row],[Estado Cierre]]="Sin Cierre",VOZ_WHATSAPP[[#This Row],[Nota Negocio]]="Sin Negocio"),VOZ_WHATSAPP[[#This Row],[Nota]]-24%,VOZ_WHATSAPP[[#This Row],[Nota]])</f>
        <v>0.64</v>
      </c>
      <c r="AH4311" s="8">
        <f>IF(VOZ_WHATSAPP[[#This Row],[Estado Legal]]="No Cumple",0,IF(VOZ_WHATSAPP[[#This Row],[Realiza lectura de guion Legal]]="No Cumple",VOZ_WHATSAPP[[#This Row],[Nota 2]]-50%,VOZ_WHATSAPP[[#This Row],[Nota 2]]))</f>
        <v>0</v>
      </c>
    </row>
    <row r="4312" spans="1:34" x14ac:dyDescent="0.25">
      <c r="A4312" s="2" t="str">
        <f>VOZ_WHATSAPP[[#This Row],[ID Asesor]]&amp;VOZ_WHATSAPP[[#This Row],[Fecha Monitoreo]]</f>
        <v>412445924</v>
      </c>
      <c r="B4312" s="2">
        <v>45924</v>
      </c>
      <c r="C4312" s="1" t="s">
        <v>126</v>
      </c>
      <c r="D4312" s="1">
        <v>4124</v>
      </c>
      <c r="E4312" s="2">
        <v>45924</v>
      </c>
      <c r="F4312" s="3">
        <v>0.45624999999999999</v>
      </c>
      <c r="G4312" s="1" t="s">
        <v>51</v>
      </c>
      <c r="H4312" s="1" t="s">
        <v>44</v>
      </c>
      <c r="I4312" s="1">
        <v>576</v>
      </c>
      <c r="J4312" s="1">
        <v>3127631628</v>
      </c>
      <c r="K4312" s="1" t="s">
        <v>45</v>
      </c>
      <c r="L4312" s="1" t="s">
        <v>46</v>
      </c>
      <c r="M4312" s="1" t="s">
        <v>46</v>
      </c>
      <c r="N4312" s="1" t="s">
        <v>46</v>
      </c>
      <c r="O4312" s="1" t="s">
        <v>54</v>
      </c>
      <c r="P4312" s="1" t="s">
        <v>46</v>
      </c>
      <c r="Q4312" s="1" t="s">
        <v>46</v>
      </c>
      <c r="R4312" s="1" t="s">
        <v>47</v>
      </c>
      <c r="S4312" s="1" t="s">
        <v>47</v>
      </c>
      <c r="T4312" s="12" t="str">
        <f>IF(OR(VOZ_WHATSAPP[[#This Row],[Brinda argumentos coherentes a la objeción]]="No Cumple",VOZ_WHATSAPP[[#This Row],[Despliegue de Beneficios y/o consecuencias]]="No Cumple"),"Sin Negocio","Negocio")</f>
        <v>Sin Negocio</v>
      </c>
      <c r="U4312" s="1" t="s">
        <v>48</v>
      </c>
      <c r="V4312" s="1" t="s">
        <v>48</v>
      </c>
      <c r="W4312" s="1" t="s">
        <v>48</v>
      </c>
      <c r="X4312" s="12" t="str">
        <f>IF(OR(VOZ_WHATSAPP[[#This Row],[Confirma Valor de pago]]="No Cumple",VOZ_WHATSAPP[[#This Row],[Confirma hora de pago]]="No Cumple",VOZ_WHATSAPP[[#This Row],[Confirma medio de pago]]="No Cumple"),"Sin Cierre","Cierre")</f>
        <v>Cierre</v>
      </c>
      <c r="Y4312" s="1" t="s">
        <v>46</v>
      </c>
      <c r="Z4312" s="1" t="s">
        <v>46</v>
      </c>
      <c r="AA4312" s="1" t="s">
        <v>46</v>
      </c>
      <c r="AB4312" s="1" t="s">
        <v>46</v>
      </c>
      <c r="AC4312" s="11" t="str">
        <f>IF(OR(VOZ_WHATSAPP[[#This Row],[La comunicación es asertiva, con respeto y evita maltrato]]="No Cumple",VOZ_WHATSAPP[[#This Row],[Cumple con las normativas legales]]="No Cumple"),"No Cumple","Cumple")</f>
        <v>Cumple</v>
      </c>
      <c r="AD4312" s="1" t="s">
        <v>46</v>
      </c>
      <c r="AE4312" s="1" t="s">
        <v>3660</v>
      </c>
      <c r="AF4312" s="4">
        <v>0.75</v>
      </c>
      <c r="AG4312" s="4">
        <f>IF(AND(VOZ_WHATSAPP[[#This Row],[Estado Cierre]]="Sin Cierre",VOZ_WHATSAPP[[#This Row],[Nota Negocio]]="Sin Negocio"),VOZ_WHATSAPP[[#This Row],[Nota]]-24%,VOZ_WHATSAPP[[#This Row],[Nota]])</f>
        <v>0.75</v>
      </c>
      <c r="AH4312" s="8">
        <f>IF(VOZ_WHATSAPP[[#This Row],[Estado Legal]]="No Cumple",0,IF(VOZ_WHATSAPP[[#This Row],[Realiza lectura de guion Legal]]="No Cumple",VOZ_WHATSAPP[[#This Row],[Nota 2]]-50%,VOZ_WHATSAPP[[#This Row],[Nota 2]]))</f>
        <v>0.75</v>
      </c>
    </row>
    <row r="4313" spans="1:34" x14ac:dyDescent="0.25">
      <c r="A4313" s="2" t="str">
        <f>VOZ_WHATSAPP[[#This Row],[ID Asesor]]&amp;VOZ_WHATSAPP[[#This Row],[Fecha Monitoreo]]</f>
        <v>409345924</v>
      </c>
      <c r="B4313" s="2">
        <v>45924</v>
      </c>
      <c r="C4313" s="1" t="s">
        <v>42</v>
      </c>
      <c r="D4313" s="1">
        <v>4093</v>
      </c>
      <c r="E4313" s="2">
        <v>45924</v>
      </c>
      <c r="F4313" s="3">
        <v>0.34930555555555554</v>
      </c>
      <c r="G4313" s="1" t="s">
        <v>43</v>
      </c>
      <c r="H4313" s="1" t="s">
        <v>71</v>
      </c>
      <c r="I4313" s="1"/>
      <c r="J4313" s="1"/>
      <c r="K4313" s="1"/>
      <c r="L4313" s="1" t="s">
        <v>46</v>
      </c>
      <c r="M4313" s="1" t="s">
        <v>47</v>
      </c>
      <c r="N4313" s="1" t="s">
        <v>46</v>
      </c>
      <c r="O4313" s="1" t="s">
        <v>46</v>
      </c>
      <c r="P4313" s="1" t="s">
        <v>46</v>
      </c>
      <c r="Q4313" s="1" t="s">
        <v>46</v>
      </c>
      <c r="R4313" s="1" t="s">
        <v>47</v>
      </c>
      <c r="S4313" s="1" t="s">
        <v>46</v>
      </c>
      <c r="T4313" s="12" t="str">
        <f>IF(OR(VOZ_WHATSAPP[[#This Row],[Brinda argumentos coherentes a la objeción]]="No Cumple",VOZ_WHATSAPP[[#This Row],[Despliegue de Beneficios y/o consecuencias]]="No Cumple"),"Sin Negocio","Negocio")</f>
        <v>Sin Negocio</v>
      </c>
      <c r="U4313" s="1" t="s">
        <v>48</v>
      </c>
      <c r="V4313" s="1" t="s">
        <v>48</v>
      </c>
      <c r="W4313" s="1" t="s">
        <v>48</v>
      </c>
      <c r="X4313" s="12" t="str">
        <f>IF(OR(VOZ_WHATSAPP[[#This Row],[Confirma Valor de pago]]="No Cumple",VOZ_WHATSAPP[[#This Row],[Confirma hora de pago]]="No Cumple",VOZ_WHATSAPP[[#This Row],[Confirma medio de pago]]="No Cumple"),"Sin Cierre","Cierre")</f>
        <v>Cierre</v>
      </c>
      <c r="Y4313" s="1" t="s">
        <v>46</v>
      </c>
      <c r="Z4313" s="1" t="s">
        <v>46</v>
      </c>
      <c r="AA4313" s="1" t="s">
        <v>46</v>
      </c>
      <c r="AB4313" s="1" t="s">
        <v>46</v>
      </c>
      <c r="AC4313" s="11" t="str">
        <f>IF(OR(VOZ_WHATSAPP[[#This Row],[La comunicación es asertiva, con respeto y evita maltrato]]="No Cumple",VOZ_WHATSAPP[[#This Row],[Cumple con las normativas legales]]="No Cumple"),"No Cumple","Cumple")</f>
        <v>Cumple</v>
      </c>
      <c r="AD4313" s="1" t="s">
        <v>46</v>
      </c>
      <c r="AE4313" s="1" t="s">
        <v>3661</v>
      </c>
      <c r="AF4313" s="4">
        <v>0.86</v>
      </c>
      <c r="AG4313" s="4">
        <f>IF(AND(VOZ_WHATSAPP[[#This Row],[Estado Cierre]]="Sin Cierre",VOZ_WHATSAPP[[#This Row],[Nota Negocio]]="Sin Negocio"),VOZ_WHATSAPP[[#This Row],[Nota]]-24%,VOZ_WHATSAPP[[#This Row],[Nota]])</f>
        <v>0.86</v>
      </c>
      <c r="AH4313" s="8">
        <f>IF(VOZ_WHATSAPP[[#This Row],[Estado Legal]]="No Cumple",0,IF(VOZ_WHATSAPP[[#This Row],[Realiza lectura de guion Legal]]="No Cumple",VOZ_WHATSAPP[[#This Row],[Nota 2]]-50%,VOZ_WHATSAPP[[#This Row],[Nota 2]]))</f>
        <v>0.86</v>
      </c>
    </row>
    <row r="4314" spans="1:34" x14ac:dyDescent="0.25">
      <c r="A4314" s="2" t="str">
        <f>VOZ_WHATSAPP[[#This Row],[ID Asesor]]&amp;VOZ_WHATSAPP[[#This Row],[Fecha Monitoreo]]</f>
        <v>363345924</v>
      </c>
      <c r="B4314" s="2">
        <v>45924</v>
      </c>
      <c r="C4314" s="1" t="s">
        <v>50</v>
      </c>
      <c r="D4314" s="1">
        <v>3633</v>
      </c>
      <c r="E4314" s="2">
        <v>45924</v>
      </c>
      <c r="F4314" s="3">
        <v>0.5083333333333333</v>
      </c>
      <c r="G4314" s="1" t="s">
        <v>43</v>
      </c>
      <c r="H4314" s="1" t="s">
        <v>71</v>
      </c>
      <c r="I4314" s="1"/>
      <c r="J4314" s="1"/>
      <c r="K4314" s="1"/>
      <c r="L4314" s="1" t="s">
        <v>46</v>
      </c>
      <c r="M4314" s="1" t="s">
        <v>47</v>
      </c>
      <c r="N4314" s="1" t="s">
        <v>46</v>
      </c>
      <c r="O4314" s="1" t="s">
        <v>48</v>
      </c>
      <c r="P4314" s="1" t="s">
        <v>48</v>
      </c>
      <c r="Q4314" s="1" t="s">
        <v>48</v>
      </c>
      <c r="R4314" s="1" t="s">
        <v>48</v>
      </c>
      <c r="S4314" s="1" t="s">
        <v>48</v>
      </c>
      <c r="T4314" s="12" t="str">
        <f>IF(OR(VOZ_WHATSAPP[[#This Row],[Brinda argumentos coherentes a la objeción]]="No Cumple",VOZ_WHATSAPP[[#This Row],[Despliegue de Beneficios y/o consecuencias]]="No Cumple"),"Sin Negocio","Negocio")</f>
        <v>Negocio</v>
      </c>
      <c r="U4314" s="1" t="s">
        <v>48</v>
      </c>
      <c r="V4314" s="1" t="s">
        <v>48</v>
      </c>
      <c r="W4314" s="1" t="s">
        <v>48</v>
      </c>
      <c r="X4314" s="12" t="str">
        <f>IF(OR(VOZ_WHATSAPP[[#This Row],[Confirma Valor de pago]]="No Cumple",VOZ_WHATSAPP[[#This Row],[Confirma hora de pago]]="No Cumple",VOZ_WHATSAPP[[#This Row],[Confirma medio de pago]]="No Cumple"),"Sin Cierre","Cierre")</f>
        <v>Cierre</v>
      </c>
      <c r="Y4314" s="1" t="s">
        <v>48</v>
      </c>
      <c r="Z4314" s="1" t="s">
        <v>48</v>
      </c>
      <c r="AA4314" s="1" t="s">
        <v>46</v>
      </c>
      <c r="AB4314" s="1" t="s">
        <v>46</v>
      </c>
      <c r="AC4314" s="11" t="str">
        <f>IF(OR(VOZ_WHATSAPP[[#This Row],[La comunicación es asertiva, con respeto y evita maltrato]]="No Cumple",VOZ_WHATSAPP[[#This Row],[Cumple con las normativas legales]]="No Cumple"),"No Cumple","Cumple")</f>
        <v>Cumple</v>
      </c>
      <c r="AD4314" s="1" t="s">
        <v>48</v>
      </c>
      <c r="AE4314" s="1" t="s">
        <v>3662</v>
      </c>
      <c r="AF4314" s="4">
        <v>0.96</v>
      </c>
      <c r="AG4314" s="4">
        <f>IF(AND(VOZ_WHATSAPP[[#This Row],[Estado Cierre]]="Sin Cierre",VOZ_WHATSAPP[[#This Row],[Nota Negocio]]="Sin Negocio"),VOZ_WHATSAPP[[#This Row],[Nota]]-24%,VOZ_WHATSAPP[[#This Row],[Nota]])</f>
        <v>0.96</v>
      </c>
      <c r="AH4314" s="8">
        <f>IF(VOZ_WHATSAPP[[#This Row],[Estado Legal]]="No Cumple",0,IF(VOZ_WHATSAPP[[#This Row],[Realiza lectura de guion Legal]]="No Cumple",VOZ_WHATSAPP[[#This Row],[Nota 2]]-50%,VOZ_WHATSAPP[[#This Row],[Nota 2]]))</f>
        <v>0.96</v>
      </c>
    </row>
    <row r="4315" spans="1:34" x14ac:dyDescent="0.25">
      <c r="A4315" s="2" t="str">
        <f>VOZ_WHATSAPP[[#This Row],[ID Asesor]]&amp;VOZ_WHATSAPP[[#This Row],[Fecha Monitoreo]]</f>
        <v>399645924</v>
      </c>
      <c r="B4315" s="2">
        <v>45924</v>
      </c>
      <c r="C4315" s="1" t="s">
        <v>50</v>
      </c>
      <c r="D4315" s="1">
        <v>3996</v>
      </c>
      <c r="E4315" s="2">
        <v>45924</v>
      </c>
      <c r="F4315" s="3">
        <v>0.4597222222222222</v>
      </c>
      <c r="G4315" s="1" t="s">
        <v>60</v>
      </c>
      <c r="H4315" s="1" t="s">
        <v>71</v>
      </c>
      <c r="I4315" s="1"/>
      <c r="J4315" s="1"/>
      <c r="K4315" s="1"/>
      <c r="L4315" s="1" t="s">
        <v>46</v>
      </c>
      <c r="M4315" s="1" t="s">
        <v>48</v>
      </c>
      <c r="N4315" s="1" t="s">
        <v>46</v>
      </c>
      <c r="O4315" s="1" t="s">
        <v>46</v>
      </c>
      <c r="P4315" s="1" t="s">
        <v>46</v>
      </c>
      <c r="Q4315" s="1" t="s">
        <v>46</v>
      </c>
      <c r="R4315" s="1" t="s">
        <v>46</v>
      </c>
      <c r="S4315" s="1" t="s">
        <v>48</v>
      </c>
      <c r="T4315" s="12" t="str">
        <f>IF(OR(VOZ_WHATSAPP[[#This Row],[Brinda argumentos coherentes a la objeción]]="No Cumple",VOZ_WHATSAPP[[#This Row],[Despliegue de Beneficios y/o consecuencias]]="No Cumple"),"Sin Negocio","Negocio")</f>
        <v>Negocio</v>
      </c>
      <c r="U4315" s="1" t="s">
        <v>48</v>
      </c>
      <c r="V4315" s="1" t="s">
        <v>48</v>
      </c>
      <c r="W4315" s="1" t="s">
        <v>48</v>
      </c>
      <c r="X4315" s="12" t="str">
        <f>IF(OR(VOZ_WHATSAPP[[#This Row],[Confirma Valor de pago]]="No Cumple",VOZ_WHATSAPP[[#This Row],[Confirma hora de pago]]="No Cumple",VOZ_WHATSAPP[[#This Row],[Confirma medio de pago]]="No Cumple"),"Sin Cierre","Cierre")</f>
        <v>Cierre</v>
      </c>
      <c r="Y4315" s="1" t="s">
        <v>48</v>
      </c>
      <c r="Z4315" s="1" t="s">
        <v>46</v>
      </c>
      <c r="AA4315" s="1" t="s">
        <v>46</v>
      </c>
      <c r="AB4315" s="1" t="s">
        <v>46</v>
      </c>
      <c r="AC4315" s="11" t="str">
        <f>IF(OR(VOZ_WHATSAPP[[#This Row],[La comunicación es asertiva, con respeto y evita maltrato]]="No Cumple",VOZ_WHATSAPP[[#This Row],[Cumple con las normativas legales]]="No Cumple"),"No Cumple","Cumple")</f>
        <v>Cumple</v>
      </c>
      <c r="AD4315" s="1" t="s">
        <v>48</v>
      </c>
      <c r="AE4315" s="1" t="s">
        <v>53</v>
      </c>
      <c r="AF4315" s="4">
        <v>1</v>
      </c>
      <c r="AG4315" s="4">
        <f>IF(AND(VOZ_WHATSAPP[[#This Row],[Estado Cierre]]="Sin Cierre",VOZ_WHATSAPP[[#This Row],[Nota Negocio]]="Sin Negocio"),VOZ_WHATSAPP[[#This Row],[Nota]]-24%,VOZ_WHATSAPP[[#This Row],[Nota]])</f>
        <v>1</v>
      </c>
      <c r="AH4315" s="8">
        <f>IF(VOZ_WHATSAPP[[#This Row],[Estado Legal]]="No Cumple",0,IF(VOZ_WHATSAPP[[#This Row],[Realiza lectura de guion Legal]]="No Cumple",VOZ_WHATSAPP[[#This Row],[Nota 2]]-50%,VOZ_WHATSAPP[[#This Row],[Nota 2]]))</f>
        <v>1</v>
      </c>
    </row>
    <row r="4316" spans="1:34" x14ac:dyDescent="0.25">
      <c r="A4316" s="2" t="str">
        <f>VOZ_WHATSAPP[[#This Row],[ID Asesor]]&amp;VOZ_WHATSAPP[[#This Row],[Fecha Monitoreo]]</f>
        <v>372945924</v>
      </c>
      <c r="B4316" s="2">
        <v>45924</v>
      </c>
      <c r="C4316" s="1" t="s">
        <v>50</v>
      </c>
      <c r="D4316" s="1">
        <v>3729</v>
      </c>
      <c r="E4316" s="2">
        <v>45924</v>
      </c>
      <c r="F4316" s="3">
        <v>0.40277777777777779</v>
      </c>
      <c r="G4316" s="1" t="s">
        <v>43</v>
      </c>
      <c r="H4316" s="1" t="s">
        <v>44</v>
      </c>
      <c r="I4316" s="1">
        <v>11009840</v>
      </c>
      <c r="J4316" s="1">
        <v>3017719661</v>
      </c>
      <c r="K4316" s="1" t="s">
        <v>49</v>
      </c>
      <c r="L4316" s="1" t="s">
        <v>46</v>
      </c>
      <c r="M4316" s="1" t="s">
        <v>46</v>
      </c>
      <c r="N4316" s="1" t="s">
        <v>46</v>
      </c>
      <c r="O4316" s="1" t="s">
        <v>46</v>
      </c>
      <c r="P4316" s="1" t="s">
        <v>46</v>
      </c>
      <c r="Q4316" s="1" t="s">
        <v>46</v>
      </c>
      <c r="R4316" s="1" t="s">
        <v>48</v>
      </c>
      <c r="S4316" s="1" t="s">
        <v>47</v>
      </c>
      <c r="T4316" s="12" t="str">
        <f>IF(OR(VOZ_WHATSAPP[[#This Row],[Brinda argumentos coherentes a la objeción]]="No Cumple",VOZ_WHATSAPP[[#This Row],[Despliegue de Beneficios y/o consecuencias]]="No Cumple"),"Sin Negocio","Negocio")</f>
        <v>Sin Negocio</v>
      </c>
      <c r="U4316" s="1" t="s">
        <v>46</v>
      </c>
      <c r="V4316" s="1" t="s">
        <v>46</v>
      </c>
      <c r="W4316" s="1" t="s">
        <v>46</v>
      </c>
      <c r="X4316" s="12" t="str">
        <f>IF(OR(VOZ_WHATSAPP[[#This Row],[Confirma Valor de pago]]="No Cumple",VOZ_WHATSAPP[[#This Row],[Confirma hora de pago]]="No Cumple",VOZ_WHATSAPP[[#This Row],[Confirma medio de pago]]="No Cumple"),"Sin Cierre","Cierre")</f>
        <v>Cierre</v>
      </c>
      <c r="Y4316" s="1" t="s">
        <v>46</v>
      </c>
      <c r="Z4316" s="1" t="s">
        <v>46</v>
      </c>
      <c r="AA4316" s="1" t="s">
        <v>46</v>
      </c>
      <c r="AB4316" s="1" t="s">
        <v>46</v>
      </c>
      <c r="AC4316" s="11" t="str">
        <f>IF(OR(VOZ_WHATSAPP[[#This Row],[La comunicación es asertiva, con respeto y evita maltrato]]="No Cumple",VOZ_WHATSAPP[[#This Row],[Cumple con las normativas legales]]="No Cumple"),"No Cumple","Cumple")</f>
        <v>Cumple</v>
      </c>
      <c r="AD4316" s="1" t="s">
        <v>46</v>
      </c>
      <c r="AE4316" s="1" t="s">
        <v>3663</v>
      </c>
      <c r="AF4316" s="4">
        <v>0.9</v>
      </c>
      <c r="AG4316" s="4">
        <f>IF(AND(VOZ_WHATSAPP[[#This Row],[Estado Cierre]]="Sin Cierre",VOZ_WHATSAPP[[#This Row],[Nota Negocio]]="Sin Negocio"),VOZ_WHATSAPP[[#This Row],[Nota]]-24%,VOZ_WHATSAPP[[#This Row],[Nota]])</f>
        <v>0.9</v>
      </c>
      <c r="AH4316" s="8">
        <f>IF(VOZ_WHATSAPP[[#This Row],[Estado Legal]]="No Cumple",0,IF(VOZ_WHATSAPP[[#This Row],[Realiza lectura de guion Legal]]="No Cumple",VOZ_WHATSAPP[[#This Row],[Nota 2]]-50%,VOZ_WHATSAPP[[#This Row],[Nota 2]]))</f>
        <v>0.9</v>
      </c>
    </row>
    <row r="4317" spans="1:34" x14ac:dyDescent="0.25">
      <c r="A4317" s="2" t="str">
        <f>VOZ_WHATSAPP[[#This Row],[ID Asesor]]&amp;VOZ_WHATSAPP[[#This Row],[Fecha Monitoreo]]</f>
        <v>311645924</v>
      </c>
      <c r="B4317" s="2">
        <v>45924</v>
      </c>
      <c r="C4317" s="1" t="s">
        <v>42</v>
      </c>
      <c r="D4317" s="1">
        <v>3116</v>
      </c>
      <c r="E4317" s="2">
        <v>45924</v>
      </c>
      <c r="F4317" s="3">
        <v>0.41111111111111109</v>
      </c>
      <c r="G4317" s="1" t="s">
        <v>60</v>
      </c>
      <c r="H4317" s="1" t="s">
        <v>71</v>
      </c>
      <c r="I4317" s="1"/>
      <c r="J4317" s="1"/>
      <c r="K4317" s="1"/>
      <c r="L4317" s="1" t="s">
        <v>46</v>
      </c>
      <c r="M4317" s="1" t="s">
        <v>48</v>
      </c>
      <c r="N4317" s="1" t="s">
        <v>48</v>
      </c>
      <c r="O4317" s="1" t="s">
        <v>48</v>
      </c>
      <c r="P4317" s="1" t="s">
        <v>48</v>
      </c>
      <c r="Q4317" s="1" t="s">
        <v>48</v>
      </c>
      <c r="R4317" s="1" t="s">
        <v>48</v>
      </c>
      <c r="S4317" s="1" t="s">
        <v>48</v>
      </c>
      <c r="T4317" s="12" t="str">
        <f>IF(OR(VOZ_WHATSAPP[[#This Row],[Brinda argumentos coherentes a la objeción]]="No Cumple",VOZ_WHATSAPP[[#This Row],[Despliegue de Beneficios y/o consecuencias]]="No Cumple"),"Sin Negocio","Negocio")</f>
        <v>Negocio</v>
      </c>
      <c r="U4317" s="1" t="s">
        <v>46</v>
      </c>
      <c r="V4317" s="1" t="s">
        <v>46</v>
      </c>
      <c r="W4317" s="1" t="s">
        <v>46</v>
      </c>
      <c r="X4317" s="12" t="str">
        <f>IF(OR(VOZ_WHATSAPP[[#This Row],[Confirma Valor de pago]]="No Cumple",VOZ_WHATSAPP[[#This Row],[Confirma hora de pago]]="No Cumple",VOZ_WHATSAPP[[#This Row],[Confirma medio de pago]]="No Cumple"),"Sin Cierre","Cierre")</f>
        <v>Cierre</v>
      </c>
      <c r="Y4317" s="1" t="s">
        <v>48</v>
      </c>
      <c r="Z4317" s="1" t="s">
        <v>54</v>
      </c>
      <c r="AA4317" s="1" t="s">
        <v>46</v>
      </c>
      <c r="AB4317" s="1" t="s">
        <v>54</v>
      </c>
      <c r="AC4317" s="11" t="str">
        <f>IF(OR(VOZ_WHATSAPP[[#This Row],[La comunicación es asertiva, con respeto y evita maltrato]]="No Cumple",VOZ_WHATSAPP[[#This Row],[Cumple con las normativas legales]]="No Cumple"),"No Cumple","Cumple")</f>
        <v>No Cumple</v>
      </c>
      <c r="AD4317" s="1" t="s">
        <v>48</v>
      </c>
      <c r="AE4317" s="1" t="s">
        <v>3664</v>
      </c>
      <c r="AF4317" s="4">
        <v>0.85</v>
      </c>
      <c r="AG4317" s="4">
        <f>IF(AND(VOZ_WHATSAPP[[#This Row],[Estado Cierre]]="Sin Cierre",VOZ_WHATSAPP[[#This Row],[Nota Negocio]]="Sin Negocio"),VOZ_WHATSAPP[[#This Row],[Nota]]-24%,VOZ_WHATSAPP[[#This Row],[Nota]])</f>
        <v>0.85</v>
      </c>
      <c r="AH4317" s="8">
        <f>IF(VOZ_WHATSAPP[[#This Row],[Estado Legal]]="No Cumple",0,IF(VOZ_WHATSAPP[[#This Row],[Realiza lectura de guion Legal]]="No Cumple",VOZ_WHATSAPP[[#This Row],[Nota 2]]-50%,VOZ_WHATSAPP[[#This Row],[Nota 2]]))</f>
        <v>0</v>
      </c>
    </row>
    <row r="4318" spans="1:34" x14ac:dyDescent="0.25">
      <c r="A4318" s="2" t="str">
        <f>VOZ_WHATSAPP[[#This Row],[ID Asesor]]&amp;VOZ_WHATSAPP[[#This Row],[Fecha Monitoreo]]</f>
        <v>397445924</v>
      </c>
      <c r="B4318" s="2">
        <v>45924</v>
      </c>
      <c r="C4318" s="1" t="s">
        <v>50</v>
      </c>
      <c r="D4318" s="1">
        <v>3974</v>
      </c>
      <c r="E4318" s="2">
        <v>45924</v>
      </c>
      <c r="F4318" s="3">
        <v>0.6166666666666667</v>
      </c>
      <c r="G4318" s="1" t="s">
        <v>51</v>
      </c>
      <c r="H4318" s="1" t="s">
        <v>44</v>
      </c>
      <c r="I4318" s="1">
        <v>21009816</v>
      </c>
      <c r="J4318" s="1">
        <v>3217346984</v>
      </c>
      <c r="K4318" s="1" t="s">
        <v>49</v>
      </c>
      <c r="L4318" s="1" t="s">
        <v>46</v>
      </c>
      <c r="M4318" s="1" t="s">
        <v>46</v>
      </c>
      <c r="N4318" s="1" t="s">
        <v>46</v>
      </c>
      <c r="O4318" s="1" t="s">
        <v>46</v>
      </c>
      <c r="P4318" s="1" t="s">
        <v>46</v>
      </c>
      <c r="Q4318" s="1" t="s">
        <v>46</v>
      </c>
      <c r="R4318" s="1" t="s">
        <v>46</v>
      </c>
      <c r="S4318" s="1" t="s">
        <v>46</v>
      </c>
      <c r="T4318" s="12" t="str">
        <f>IF(OR(VOZ_WHATSAPP[[#This Row],[Brinda argumentos coherentes a la objeción]]="No Cumple",VOZ_WHATSAPP[[#This Row],[Despliegue de Beneficios y/o consecuencias]]="No Cumple"),"Sin Negocio","Negocio")</f>
        <v>Negocio</v>
      </c>
      <c r="U4318" s="1" t="s">
        <v>46</v>
      </c>
      <c r="V4318" s="1" t="s">
        <v>46</v>
      </c>
      <c r="W4318" s="1" t="s">
        <v>46</v>
      </c>
      <c r="X4318" s="12" t="str">
        <f>IF(OR(VOZ_WHATSAPP[[#This Row],[Confirma Valor de pago]]="No Cumple",VOZ_WHATSAPP[[#This Row],[Confirma hora de pago]]="No Cumple",VOZ_WHATSAPP[[#This Row],[Confirma medio de pago]]="No Cumple"),"Sin Cierre","Cierre")</f>
        <v>Cierre</v>
      </c>
      <c r="Y4318" s="1" t="s">
        <v>46</v>
      </c>
      <c r="Z4318" s="1" t="s">
        <v>46</v>
      </c>
      <c r="AA4318" s="1" t="s">
        <v>46</v>
      </c>
      <c r="AB4318" s="1" t="s">
        <v>46</v>
      </c>
      <c r="AC4318" s="11" t="str">
        <f>IF(OR(VOZ_WHATSAPP[[#This Row],[La comunicación es asertiva, con respeto y evita maltrato]]="No Cumple",VOZ_WHATSAPP[[#This Row],[Cumple con las normativas legales]]="No Cumple"),"No Cumple","Cumple")</f>
        <v>Cumple</v>
      </c>
      <c r="AD4318" s="1" t="s">
        <v>46</v>
      </c>
      <c r="AE4318" s="1" t="s">
        <v>53</v>
      </c>
      <c r="AF4318" s="4">
        <v>1</v>
      </c>
      <c r="AG4318" s="4">
        <f>IF(AND(VOZ_WHATSAPP[[#This Row],[Estado Cierre]]="Sin Cierre",VOZ_WHATSAPP[[#This Row],[Nota Negocio]]="Sin Negocio"),VOZ_WHATSAPP[[#This Row],[Nota]]-24%,VOZ_WHATSAPP[[#This Row],[Nota]])</f>
        <v>1</v>
      </c>
      <c r="AH4318" s="8">
        <f>IF(VOZ_WHATSAPP[[#This Row],[Estado Legal]]="No Cumple",0,IF(VOZ_WHATSAPP[[#This Row],[Realiza lectura de guion Legal]]="No Cumple",VOZ_WHATSAPP[[#This Row],[Nota 2]]-50%,VOZ_WHATSAPP[[#This Row],[Nota 2]]))</f>
        <v>1</v>
      </c>
    </row>
    <row r="4319" spans="1:34" x14ac:dyDescent="0.25">
      <c r="A4319" s="2" t="str">
        <f>VOZ_WHATSAPP[[#This Row],[ID Asesor]]&amp;VOZ_WHATSAPP[[#This Row],[Fecha Monitoreo]]</f>
        <v>214845924</v>
      </c>
      <c r="B4319" s="2">
        <v>45924</v>
      </c>
      <c r="C4319" s="1" t="s">
        <v>50</v>
      </c>
      <c r="D4319" s="1">
        <v>2148</v>
      </c>
      <c r="E4319" s="2">
        <v>45924</v>
      </c>
      <c r="F4319" s="3">
        <v>0.34861111111111109</v>
      </c>
      <c r="G4319" s="1" t="s">
        <v>60</v>
      </c>
      <c r="H4319" s="1" t="s">
        <v>44</v>
      </c>
      <c r="I4319" s="1">
        <v>11009583</v>
      </c>
      <c r="J4319" s="1">
        <v>3105834104</v>
      </c>
      <c r="K4319" s="1" t="s">
        <v>49</v>
      </c>
      <c r="L4319" s="1" t="s">
        <v>46</v>
      </c>
      <c r="M4319" s="1" t="s">
        <v>46</v>
      </c>
      <c r="N4319" s="1" t="s">
        <v>46</v>
      </c>
      <c r="O4319" s="1" t="s">
        <v>46</v>
      </c>
      <c r="P4319" s="1" t="s">
        <v>46</v>
      </c>
      <c r="Q4319" s="1" t="s">
        <v>46</v>
      </c>
      <c r="R4319" s="1" t="s">
        <v>46</v>
      </c>
      <c r="S4319" s="1" t="s">
        <v>46</v>
      </c>
      <c r="T4319" s="12" t="str">
        <f>IF(OR(VOZ_WHATSAPP[[#This Row],[Brinda argumentos coherentes a la objeción]]="No Cumple",VOZ_WHATSAPP[[#This Row],[Despliegue de Beneficios y/o consecuencias]]="No Cumple"),"Sin Negocio","Negocio")</f>
        <v>Negocio</v>
      </c>
      <c r="U4319" s="1" t="s">
        <v>46</v>
      </c>
      <c r="V4319" s="1" t="s">
        <v>46</v>
      </c>
      <c r="W4319" s="1" t="s">
        <v>46</v>
      </c>
      <c r="X4319" s="12" t="str">
        <f>IF(OR(VOZ_WHATSAPP[[#This Row],[Confirma Valor de pago]]="No Cumple",VOZ_WHATSAPP[[#This Row],[Confirma hora de pago]]="No Cumple",VOZ_WHATSAPP[[#This Row],[Confirma medio de pago]]="No Cumple"),"Sin Cierre","Cierre")</f>
        <v>Cierre</v>
      </c>
      <c r="Y4319" s="1" t="s">
        <v>46</v>
      </c>
      <c r="Z4319" s="1" t="s">
        <v>46</v>
      </c>
      <c r="AA4319" s="1" t="s">
        <v>46</v>
      </c>
      <c r="AB4319" s="1" t="s">
        <v>46</v>
      </c>
      <c r="AC4319" s="11" t="str">
        <f>IF(OR(VOZ_WHATSAPP[[#This Row],[La comunicación es asertiva, con respeto y evita maltrato]]="No Cumple",VOZ_WHATSAPP[[#This Row],[Cumple con las normativas legales]]="No Cumple"),"No Cumple","Cumple")</f>
        <v>Cumple</v>
      </c>
      <c r="AD4319" s="1" t="s">
        <v>46</v>
      </c>
      <c r="AE4319" s="1" t="s">
        <v>53</v>
      </c>
      <c r="AF4319" s="4">
        <v>1</v>
      </c>
      <c r="AG4319" s="4">
        <f>IF(AND(VOZ_WHATSAPP[[#This Row],[Estado Cierre]]="Sin Cierre",VOZ_WHATSAPP[[#This Row],[Nota Negocio]]="Sin Negocio"),VOZ_WHATSAPP[[#This Row],[Nota]]-24%,VOZ_WHATSAPP[[#This Row],[Nota]])</f>
        <v>1</v>
      </c>
      <c r="AH4319" s="8">
        <f>IF(VOZ_WHATSAPP[[#This Row],[Estado Legal]]="No Cumple",0,IF(VOZ_WHATSAPP[[#This Row],[Realiza lectura de guion Legal]]="No Cumple",VOZ_WHATSAPP[[#This Row],[Nota 2]]-50%,VOZ_WHATSAPP[[#This Row],[Nota 2]]))</f>
        <v>1</v>
      </c>
    </row>
    <row r="4320" spans="1:34" x14ac:dyDescent="0.25">
      <c r="A4320" s="2" t="str">
        <f>VOZ_WHATSAPP[[#This Row],[ID Asesor]]&amp;VOZ_WHATSAPP[[#This Row],[Fecha Monitoreo]]</f>
        <v>402245924</v>
      </c>
      <c r="B4320" s="2">
        <v>45924</v>
      </c>
      <c r="C4320" s="1" t="s">
        <v>126</v>
      </c>
      <c r="D4320" s="1">
        <v>4022</v>
      </c>
      <c r="E4320" s="2">
        <v>45924</v>
      </c>
      <c r="F4320" s="3">
        <v>0.64027777777777772</v>
      </c>
      <c r="G4320" s="1" t="s">
        <v>51</v>
      </c>
      <c r="H4320" s="1" t="s">
        <v>71</v>
      </c>
      <c r="I4320" s="1"/>
      <c r="J4320" s="1"/>
      <c r="K4320" s="1"/>
      <c r="L4320" s="1" t="s">
        <v>46</v>
      </c>
      <c r="M4320" s="1" t="s">
        <v>48</v>
      </c>
      <c r="N4320" s="1" t="s">
        <v>46</v>
      </c>
      <c r="O4320" s="1" t="s">
        <v>46</v>
      </c>
      <c r="P4320" s="1" t="s">
        <v>46</v>
      </c>
      <c r="Q4320" s="1" t="s">
        <v>48</v>
      </c>
      <c r="R4320" s="1" t="s">
        <v>48</v>
      </c>
      <c r="S4320" s="1" t="s">
        <v>48</v>
      </c>
      <c r="T4320" s="12" t="str">
        <f>IF(OR(VOZ_WHATSAPP[[#This Row],[Brinda argumentos coherentes a la objeción]]="No Cumple",VOZ_WHATSAPP[[#This Row],[Despliegue de Beneficios y/o consecuencias]]="No Cumple"),"Sin Negocio","Negocio")</f>
        <v>Negocio</v>
      </c>
      <c r="U4320" s="1" t="s">
        <v>48</v>
      </c>
      <c r="V4320" s="1" t="s">
        <v>48</v>
      </c>
      <c r="W4320" s="1" t="s">
        <v>48</v>
      </c>
      <c r="X4320" s="12" t="str">
        <f>IF(OR(VOZ_WHATSAPP[[#This Row],[Confirma Valor de pago]]="No Cumple",VOZ_WHATSAPP[[#This Row],[Confirma hora de pago]]="No Cumple",VOZ_WHATSAPP[[#This Row],[Confirma medio de pago]]="No Cumple"),"Sin Cierre","Cierre")</f>
        <v>Cierre</v>
      </c>
      <c r="Y4320" s="1" t="s">
        <v>48</v>
      </c>
      <c r="Z4320" s="1" t="s">
        <v>46</v>
      </c>
      <c r="AA4320" s="1" t="s">
        <v>46</v>
      </c>
      <c r="AB4320" s="1" t="s">
        <v>46</v>
      </c>
      <c r="AC4320" s="11" t="str">
        <f>IF(OR(VOZ_WHATSAPP[[#This Row],[La comunicación es asertiva, con respeto y evita maltrato]]="No Cumple",VOZ_WHATSAPP[[#This Row],[Cumple con las normativas legales]]="No Cumple"),"No Cumple","Cumple")</f>
        <v>Cumple</v>
      </c>
      <c r="AD4320" s="1" t="s">
        <v>48</v>
      </c>
      <c r="AE4320" s="1" t="s">
        <v>131</v>
      </c>
      <c r="AF4320" s="4">
        <v>1</v>
      </c>
      <c r="AG4320" s="4">
        <f>IF(AND(VOZ_WHATSAPP[[#This Row],[Estado Cierre]]="Sin Cierre",VOZ_WHATSAPP[[#This Row],[Nota Negocio]]="Sin Negocio"),VOZ_WHATSAPP[[#This Row],[Nota]]-24%,VOZ_WHATSAPP[[#This Row],[Nota]])</f>
        <v>1</v>
      </c>
      <c r="AH4320" s="8">
        <f>IF(VOZ_WHATSAPP[[#This Row],[Estado Legal]]="No Cumple",0,IF(VOZ_WHATSAPP[[#This Row],[Realiza lectura de guion Legal]]="No Cumple",VOZ_WHATSAPP[[#This Row],[Nota 2]]-50%,VOZ_WHATSAPP[[#This Row],[Nota 2]]))</f>
        <v>1</v>
      </c>
    </row>
    <row r="4321" spans="1:34" x14ac:dyDescent="0.25">
      <c r="A4321" s="2" t="str">
        <f>VOZ_WHATSAPP[[#This Row],[ID Asesor]]&amp;VOZ_WHATSAPP[[#This Row],[Fecha Monitoreo]]</f>
        <v>380545924</v>
      </c>
      <c r="B4321" s="2">
        <v>45924</v>
      </c>
      <c r="C4321" s="1" t="s">
        <v>126</v>
      </c>
      <c r="D4321" s="1">
        <v>3805</v>
      </c>
      <c r="E4321" s="2">
        <v>45924</v>
      </c>
      <c r="F4321" s="3">
        <v>0.52847222222222223</v>
      </c>
      <c r="G4321" s="1" t="s">
        <v>58</v>
      </c>
      <c r="H4321" s="1" t="s">
        <v>71</v>
      </c>
      <c r="I4321" s="1"/>
      <c r="J4321" s="1"/>
      <c r="K4321" s="1"/>
      <c r="L4321" s="1" t="s">
        <v>46</v>
      </c>
      <c r="M4321" s="1" t="s">
        <v>48</v>
      </c>
      <c r="N4321" s="1" t="s">
        <v>46</v>
      </c>
      <c r="O4321" s="1" t="s">
        <v>46</v>
      </c>
      <c r="P4321" s="1" t="s">
        <v>46</v>
      </c>
      <c r="Q4321" s="1" t="s">
        <v>48</v>
      </c>
      <c r="R4321" s="1" t="s">
        <v>48</v>
      </c>
      <c r="S4321" s="1" t="s">
        <v>48</v>
      </c>
      <c r="T4321" s="12" t="str">
        <f>IF(OR(VOZ_WHATSAPP[[#This Row],[Brinda argumentos coherentes a la objeción]]="No Cumple",VOZ_WHATSAPP[[#This Row],[Despliegue de Beneficios y/o consecuencias]]="No Cumple"),"Sin Negocio","Negocio")</f>
        <v>Negocio</v>
      </c>
      <c r="U4321" s="1" t="s">
        <v>46</v>
      </c>
      <c r="V4321" s="1" t="s">
        <v>46</v>
      </c>
      <c r="W4321" s="1" t="s">
        <v>46</v>
      </c>
      <c r="X4321" s="12" t="str">
        <f>IF(OR(VOZ_WHATSAPP[[#This Row],[Confirma Valor de pago]]="No Cumple",VOZ_WHATSAPP[[#This Row],[Confirma hora de pago]]="No Cumple",VOZ_WHATSAPP[[#This Row],[Confirma medio de pago]]="No Cumple"),"Sin Cierre","Cierre")</f>
        <v>Cierre</v>
      </c>
      <c r="Y4321" s="1" t="s">
        <v>48</v>
      </c>
      <c r="Z4321" s="1" t="s">
        <v>46</v>
      </c>
      <c r="AA4321" s="1" t="s">
        <v>46</v>
      </c>
      <c r="AB4321" s="1" t="s">
        <v>46</v>
      </c>
      <c r="AC4321" s="11" t="str">
        <f>IF(OR(VOZ_WHATSAPP[[#This Row],[La comunicación es asertiva, con respeto y evita maltrato]]="No Cumple",VOZ_WHATSAPP[[#This Row],[Cumple con las normativas legales]]="No Cumple"),"No Cumple","Cumple")</f>
        <v>Cumple</v>
      </c>
      <c r="AD4321" s="1" t="s">
        <v>46</v>
      </c>
      <c r="AE4321" s="1" t="s">
        <v>131</v>
      </c>
      <c r="AF4321" s="4">
        <v>1</v>
      </c>
      <c r="AG4321" s="4">
        <f>IF(AND(VOZ_WHATSAPP[[#This Row],[Estado Cierre]]="Sin Cierre",VOZ_WHATSAPP[[#This Row],[Nota Negocio]]="Sin Negocio"),VOZ_WHATSAPP[[#This Row],[Nota]]-24%,VOZ_WHATSAPP[[#This Row],[Nota]])</f>
        <v>1</v>
      </c>
      <c r="AH4321" s="8">
        <f>IF(VOZ_WHATSAPP[[#This Row],[Estado Legal]]="No Cumple",0,IF(VOZ_WHATSAPP[[#This Row],[Realiza lectura de guion Legal]]="No Cumple",VOZ_WHATSAPP[[#This Row],[Nota 2]]-50%,VOZ_WHATSAPP[[#This Row],[Nota 2]]))</f>
        <v>1</v>
      </c>
    </row>
    <row r="4322" spans="1:34" x14ac:dyDescent="0.25">
      <c r="A4322" s="2" t="str">
        <f>VOZ_WHATSAPP[[#This Row],[ID Asesor]]&amp;VOZ_WHATSAPP[[#This Row],[Fecha Monitoreo]]</f>
        <v>402345924</v>
      </c>
      <c r="B4322" s="2">
        <v>45924</v>
      </c>
      <c r="C4322" s="1" t="s">
        <v>126</v>
      </c>
      <c r="D4322" s="1">
        <v>4023</v>
      </c>
      <c r="E4322" s="2">
        <v>45924</v>
      </c>
      <c r="F4322" s="3">
        <v>0.41736111111111113</v>
      </c>
      <c r="G4322" s="1" t="s">
        <v>51</v>
      </c>
      <c r="H4322" s="1" t="s">
        <v>71</v>
      </c>
      <c r="I4322" s="1"/>
      <c r="J4322" s="1"/>
      <c r="K4322" s="1"/>
      <c r="L4322" s="1" t="s">
        <v>46</v>
      </c>
      <c r="M4322" s="1" t="s">
        <v>48</v>
      </c>
      <c r="N4322" s="1" t="s">
        <v>46</v>
      </c>
      <c r="O4322" s="1" t="s">
        <v>46</v>
      </c>
      <c r="P4322" s="1" t="s">
        <v>46</v>
      </c>
      <c r="Q4322" s="1" t="s">
        <v>46</v>
      </c>
      <c r="R4322" s="1" t="s">
        <v>46</v>
      </c>
      <c r="S4322" s="1" t="s">
        <v>46</v>
      </c>
      <c r="T4322" s="12" t="str">
        <f>IF(OR(VOZ_WHATSAPP[[#This Row],[Brinda argumentos coherentes a la objeción]]="No Cumple",VOZ_WHATSAPP[[#This Row],[Despliegue de Beneficios y/o consecuencias]]="No Cumple"),"Sin Negocio","Negocio")</f>
        <v>Negocio</v>
      </c>
      <c r="U4322" s="1" t="s">
        <v>46</v>
      </c>
      <c r="V4322" s="1" t="s">
        <v>46</v>
      </c>
      <c r="W4322" s="1" t="s">
        <v>46</v>
      </c>
      <c r="X4322" s="12" t="str">
        <f>IF(OR(VOZ_WHATSAPP[[#This Row],[Confirma Valor de pago]]="No Cumple",VOZ_WHATSAPP[[#This Row],[Confirma hora de pago]]="No Cumple",VOZ_WHATSAPP[[#This Row],[Confirma medio de pago]]="No Cumple"),"Sin Cierre","Cierre")</f>
        <v>Cierre</v>
      </c>
      <c r="Y4322" s="1" t="s">
        <v>46</v>
      </c>
      <c r="Z4322" s="1" t="s">
        <v>46</v>
      </c>
      <c r="AA4322" s="1" t="s">
        <v>46</v>
      </c>
      <c r="AB4322" s="1" t="s">
        <v>46</v>
      </c>
      <c r="AC4322" s="11" t="str">
        <f>IF(OR(VOZ_WHATSAPP[[#This Row],[La comunicación es asertiva, con respeto y evita maltrato]]="No Cumple",VOZ_WHATSAPP[[#This Row],[Cumple con las normativas legales]]="No Cumple"),"No Cumple","Cumple")</f>
        <v>Cumple</v>
      </c>
      <c r="AD4322" s="1" t="s">
        <v>46</v>
      </c>
      <c r="AE4322" s="1" t="s">
        <v>131</v>
      </c>
      <c r="AF4322" s="4">
        <v>1</v>
      </c>
      <c r="AG4322" s="4">
        <f>IF(AND(VOZ_WHATSAPP[[#This Row],[Estado Cierre]]="Sin Cierre",VOZ_WHATSAPP[[#This Row],[Nota Negocio]]="Sin Negocio"),VOZ_WHATSAPP[[#This Row],[Nota]]-24%,VOZ_WHATSAPP[[#This Row],[Nota]])</f>
        <v>1</v>
      </c>
      <c r="AH4322" s="8">
        <f>IF(VOZ_WHATSAPP[[#This Row],[Estado Legal]]="No Cumple",0,IF(VOZ_WHATSAPP[[#This Row],[Realiza lectura de guion Legal]]="No Cumple",VOZ_WHATSAPP[[#This Row],[Nota 2]]-50%,VOZ_WHATSAPP[[#This Row],[Nota 2]]))</f>
        <v>1</v>
      </c>
    </row>
    <row r="4323" spans="1:34" x14ac:dyDescent="0.25">
      <c r="A4323" s="2" t="str">
        <f>VOZ_WHATSAPP[[#This Row],[ID Asesor]]&amp;VOZ_WHATSAPP[[#This Row],[Fecha Monitoreo]]</f>
        <v>364345925</v>
      </c>
      <c r="B4323" s="2">
        <v>45925</v>
      </c>
      <c r="C4323" s="1" t="s">
        <v>42</v>
      </c>
      <c r="D4323" s="1">
        <v>3643</v>
      </c>
      <c r="E4323" s="2">
        <v>45925</v>
      </c>
      <c r="F4323" s="3">
        <v>0.33819444444444446</v>
      </c>
      <c r="G4323" s="1" t="s">
        <v>51</v>
      </c>
      <c r="H4323" s="1" t="s">
        <v>44</v>
      </c>
      <c r="I4323" s="1">
        <v>1386</v>
      </c>
      <c r="J4323" s="1">
        <v>3205632383</v>
      </c>
      <c r="K4323" s="1" t="s">
        <v>45</v>
      </c>
      <c r="L4323" s="1" t="s">
        <v>46</v>
      </c>
      <c r="M4323" s="1" t="s">
        <v>46</v>
      </c>
      <c r="N4323" s="1" t="s">
        <v>46</v>
      </c>
      <c r="O4323" s="1" t="s">
        <v>46</v>
      </c>
      <c r="P4323" s="1" t="s">
        <v>46</v>
      </c>
      <c r="Q4323" s="1" t="s">
        <v>46</v>
      </c>
      <c r="R4323" s="1" t="s">
        <v>46</v>
      </c>
      <c r="S4323" s="1" t="s">
        <v>46</v>
      </c>
      <c r="T4323" s="12" t="str">
        <f>IF(OR(VOZ_WHATSAPP[[#This Row],[Brinda argumentos coherentes a la objeción]]="No Cumple",VOZ_WHATSAPP[[#This Row],[Despliegue de Beneficios y/o consecuencias]]="No Cumple"),"Sin Negocio","Negocio")</f>
        <v>Negocio</v>
      </c>
      <c r="U4323" s="1" t="s">
        <v>48</v>
      </c>
      <c r="V4323" s="1" t="s">
        <v>48</v>
      </c>
      <c r="W4323" s="1" t="s">
        <v>48</v>
      </c>
      <c r="X4323" s="12" t="str">
        <f>IF(OR(VOZ_WHATSAPP[[#This Row],[Confirma Valor de pago]]="No Cumple",VOZ_WHATSAPP[[#This Row],[Confirma hora de pago]]="No Cumple",VOZ_WHATSAPP[[#This Row],[Confirma medio de pago]]="No Cumple"),"Sin Cierre","Cierre")</f>
        <v>Cierre</v>
      </c>
      <c r="Y4323" s="1" t="s">
        <v>46</v>
      </c>
      <c r="Z4323" s="1" t="s">
        <v>46</v>
      </c>
      <c r="AA4323" s="1" t="s">
        <v>46</v>
      </c>
      <c r="AB4323" s="1" t="s">
        <v>46</v>
      </c>
      <c r="AC4323" s="11" t="str">
        <f>IF(OR(VOZ_WHATSAPP[[#This Row],[La comunicación es asertiva, con respeto y evita maltrato]]="No Cumple",VOZ_WHATSAPP[[#This Row],[Cumple con las normativas legales]]="No Cumple"),"No Cumple","Cumple")</f>
        <v>Cumple</v>
      </c>
      <c r="AD4323" s="1" t="s">
        <v>46</v>
      </c>
      <c r="AE4323" s="1" t="s">
        <v>55</v>
      </c>
      <c r="AF4323" s="4">
        <v>1</v>
      </c>
      <c r="AG4323" s="4">
        <f>IF(AND(VOZ_WHATSAPP[[#This Row],[Estado Cierre]]="Sin Cierre",VOZ_WHATSAPP[[#This Row],[Nota Negocio]]="Sin Negocio"),VOZ_WHATSAPP[[#This Row],[Nota]]-24%,VOZ_WHATSAPP[[#This Row],[Nota]])</f>
        <v>1</v>
      </c>
      <c r="AH4323" s="8">
        <f>IF(VOZ_WHATSAPP[[#This Row],[Estado Legal]]="No Cumple",0,IF(VOZ_WHATSAPP[[#This Row],[Realiza lectura de guion Legal]]="No Cumple",VOZ_WHATSAPP[[#This Row],[Nota 2]]-50%,VOZ_WHATSAPP[[#This Row],[Nota 2]]))</f>
        <v>1</v>
      </c>
    </row>
    <row r="4324" spans="1:34" x14ac:dyDescent="0.25">
      <c r="A4324" s="2" t="str">
        <f>VOZ_WHATSAPP[[#This Row],[ID Asesor]]&amp;VOZ_WHATSAPP[[#This Row],[Fecha Monitoreo]]</f>
        <v>300045925</v>
      </c>
      <c r="B4324" s="2">
        <v>45925</v>
      </c>
      <c r="C4324" s="1" t="s">
        <v>50</v>
      </c>
      <c r="D4324" s="1">
        <v>3000</v>
      </c>
      <c r="E4324" s="2">
        <v>45925</v>
      </c>
      <c r="F4324" s="3">
        <v>0.34722222222222221</v>
      </c>
      <c r="G4324" s="1" t="s">
        <v>43</v>
      </c>
      <c r="H4324" s="1" t="s">
        <v>44</v>
      </c>
      <c r="I4324" s="1">
        <v>1263</v>
      </c>
      <c r="J4324" s="1">
        <v>3213161094</v>
      </c>
      <c r="K4324" s="1" t="s">
        <v>45</v>
      </c>
      <c r="L4324" s="1" t="s">
        <v>46</v>
      </c>
      <c r="M4324" s="1" t="s">
        <v>46</v>
      </c>
      <c r="N4324" s="1" t="s">
        <v>46</v>
      </c>
      <c r="O4324" s="1" t="s">
        <v>46</v>
      </c>
      <c r="P4324" s="1" t="s">
        <v>46</v>
      </c>
      <c r="Q4324" s="1" t="s">
        <v>46</v>
      </c>
      <c r="R4324" s="1" t="s">
        <v>46</v>
      </c>
      <c r="S4324" s="1" t="s">
        <v>46</v>
      </c>
      <c r="T4324" s="12" t="str">
        <f>IF(OR(VOZ_WHATSAPP[[#This Row],[Brinda argumentos coherentes a la objeción]]="No Cumple",VOZ_WHATSAPP[[#This Row],[Despliegue de Beneficios y/o consecuencias]]="No Cumple"),"Sin Negocio","Negocio")</f>
        <v>Negocio</v>
      </c>
      <c r="U4324" s="1" t="s">
        <v>46</v>
      </c>
      <c r="V4324" s="1" t="s">
        <v>46</v>
      </c>
      <c r="W4324" s="1" t="s">
        <v>46</v>
      </c>
      <c r="X4324" s="12" t="str">
        <f>IF(OR(VOZ_WHATSAPP[[#This Row],[Confirma Valor de pago]]="No Cumple",VOZ_WHATSAPP[[#This Row],[Confirma hora de pago]]="No Cumple",VOZ_WHATSAPP[[#This Row],[Confirma medio de pago]]="No Cumple"),"Sin Cierre","Cierre")</f>
        <v>Cierre</v>
      </c>
      <c r="Y4324" s="1" t="s">
        <v>54</v>
      </c>
      <c r="Z4324" s="1" t="s">
        <v>46</v>
      </c>
      <c r="AA4324" s="1" t="s">
        <v>46</v>
      </c>
      <c r="AB4324" s="1" t="s">
        <v>46</v>
      </c>
      <c r="AC4324" s="11" t="str">
        <f>IF(OR(VOZ_WHATSAPP[[#This Row],[La comunicación es asertiva, con respeto y evita maltrato]]="No Cumple",VOZ_WHATSAPP[[#This Row],[Cumple con las normativas legales]]="No Cumple"),"No Cumple","Cumple")</f>
        <v>Cumple</v>
      </c>
      <c r="AD4324" s="1" t="s">
        <v>46</v>
      </c>
      <c r="AE4324" s="1" t="s">
        <v>3665</v>
      </c>
      <c r="AF4324" s="4">
        <v>0.92</v>
      </c>
      <c r="AG4324" s="4">
        <f>IF(AND(VOZ_WHATSAPP[[#This Row],[Estado Cierre]]="Sin Cierre",VOZ_WHATSAPP[[#This Row],[Nota Negocio]]="Sin Negocio"),VOZ_WHATSAPP[[#This Row],[Nota]]-24%,VOZ_WHATSAPP[[#This Row],[Nota]])</f>
        <v>0.92</v>
      </c>
      <c r="AH4324" s="8">
        <f>IF(VOZ_WHATSAPP[[#This Row],[Estado Legal]]="No Cumple",0,IF(VOZ_WHATSAPP[[#This Row],[Realiza lectura de guion Legal]]="No Cumple",VOZ_WHATSAPP[[#This Row],[Nota 2]]-50%,VOZ_WHATSAPP[[#This Row],[Nota 2]]))</f>
        <v>0.92</v>
      </c>
    </row>
    <row r="4325" spans="1:34" x14ac:dyDescent="0.25">
      <c r="A4325" s="2" t="str">
        <f>VOZ_WHATSAPP[[#This Row],[ID Asesor]]&amp;VOZ_WHATSAPP[[#This Row],[Fecha Monitoreo]]</f>
        <v>381845925</v>
      </c>
      <c r="B4325" s="2">
        <v>45925</v>
      </c>
      <c r="C4325" s="1" t="s">
        <v>126</v>
      </c>
      <c r="D4325" s="1">
        <v>3818</v>
      </c>
      <c r="E4325" s="2">
        <v>45925</v>
      </c>
      <c r="F4325" s="3">
        <v>0.35416666666666669</v>
      </c>
      <c r="G4325" s="1" t="s">
        <v>58</v>
      </c>
      <c r="H4325" s="1" t="s">
        <v>44</v>
      </c>
      <c r="I4325" s="1">
        <v>599</v>
      </c>
      <c r="J4325" s="1">
        <v>3215591855</v>
      </c>
      <c r="K4325" s="1" t="s">
        <v>45</v>
      </c>
      <c r="L4325" s="1" t="s">
        <v>46</v>
      </c>
      <c r="M4325" s="1" t="s">
        <v>46</v>
      </c>
      <c r="N4325" s="1" t="s">
        <v>46</v>
      </c>
      <c r="O4325" s="1" t="s">
        <v>46</v>
      </c>
      <c r="P4325" s="1" t="s">
        <v>46</v>
      </c>
      <c r="Q4325" s="1" t="s">
        <v>48</v>
      </c>
      <c r="R4325" s="1" t="s">
        <v>48</v>
      </c>
      <c r="S4325" s="1" t="s">
        <v>46</v>
      </c>
      <c r="T4325" s="12" t="str">
        <f>IF(OR(VOZ_WHATSAPP[[#This Row],[Brinda argumentos coherentes a la objeción]]="No Cumple",VOZ_WHATSAPP[[#This Row],[Despliegue de Beneficios y/o consecuencias]]="No Cumple"),"Sin Negocio","Negocio")</f>
        <v>Negocio</v>
      </c>
      <c r="U4325" s="1" t="s">
        <v>46</v>
      </c>
      <c r="V4325" s="1" t="s">
        <v>46</v>
      </c>
      <c r="W4325" s="1" t="s">
        <v>46</v>
      </c>
      <c r="X4325" s="12" t="str">
        <f>IF(OR(VOZ_WHATSAPP[[#This Row],[Confirma Valor de pago]]="No Cumple",VOZ_WHATSAPP[[#This Row],[Confirma hora de pago]]="No Cumple",VOZ_WHATSAPP[[#This Row],[Confirma medio de pago]]="No Cumple"),"Sin Cierre","Cierre")</f>
        <v>Cierre</v>
      </c>
      <c r="Y4325" s="1" t="s">
        <v>46</v>
      </c>
      <c r="Z4325" s="1" t="s">
        <v>46</v>
      </c>
      <c r="AA4325" s="1" t="s">
        <v>46</v>
      </c>
      <c r="AB4325" s="1" t="s">
        <v>46</v>
      </c>
      <c r="AC4325" s="11" t="str">
        <f>IF(OR(VOZ_WHATSAPP[[#This Row],[La comunicación es asertiva, con respeto y evita maltrato]]="No Cumple",VOZ_WHATSAPP[[#This Row],[Cumple con las normativas legales]]="No Cumple"),"No Cumple","Cumple")</f>
        <v>Cumple</v>
      </c>
      <c r="AD4325" s="1" t="s">
        <v>46</v>
      </c>
      <c r="AE4325" s="1" t="s">
        <v>131</v>
      </c>
      <c r="AF4325" s="4">
        <v>1</v>
      </c>
      <c r="AG4325" s="4">
        <f>IF(AND(VOZ_WHATSAPP[[#This Row],[Estado Cierre]]="Sin Cierre",VOZ_WHATSAPP[[#This Row],[Nota Negocio]]="Sin Negocio"),VOZ_WHATSAPP[[#This Row],[Nota]]-24%,VOZ_WHATSAPP[[#This Row],[Nota]])</f>
        <v>1</v>
      </c>
      <c r="AH4325" s="8">
        <f>IF(VOZ_WHATSAPP[[#This Row],[Estado Legal]]="No Cumple",0,IF(VOZ_WHATSAPP[[#This Row],[Realiza lectura de guion Legal]]="No Cumple",VOZ_WHATSAPP[[#This Row],[Nota 2]]-50%,VOZ_WHATSAPP[[#This Row],[Nota 2]]))</f>
        <v>1</v>
      </c>
    </row>
    <row r="4326" spans="1:34" x14ac:dyDescent="0.25">
      <c r="A4326" s="2" t="str">
        <f>VOZ_WHATSAPP[[#This Row],[ID Asesor]]&amp;VOZ_WHATSAPP[[#This Row],[Fecha Monitoreo]]</f>
        <v>338445925</v>
      </c>
      <c r="B4326" s="2">
        <v>45925</v>
      </c>
      <c r="C4326" s="1" t="s">
        <v>696</v>
      </c>
      <c r="D4326" s="1">
        <v>3384</v>
      </c>
      <c r="E4326" s="2">
        <v>45925</v>
      </c>
      <c r="F4326" s="3">
        <v>0.34097222222222223</v>
      </c>
      <c r="G4326" s="1" t="s">
        <v>58</v>
      </c>
      <c r="H4326" s="1" t="s">
        <v>44</v>
      </c>
      <c r="I4326" s="1">
        <v>565</v>
      </c>
      <c r="J4326" s="1">
        <v>3145761639</v>
      </c>
      <c r="K4326" s="1" t="s">
        <v>45</v>
      </c>
      <c r="L4326" s="1" t="s">
        <v>46</v>
      </c>
      <c r="M4326" s="1" t="s">
        <v>46</v>
      </c>
      <c r="N4326" s="1" t="s">
        <v>46</v>
      </c>
      <c r="O4326" s="1" t="s">
        <v>46</v>
      </c>
      <c r="P4326" s="1" t="s">
        <v>46</v>
      </c>
      <c r="Q4326" s="1" t="s">
        <v>48</v>
      </c>
      <c r="R4326" s="1" t="s">
        <v>48</v>
      </c>
      <c r="S4326" s="1" t="s">
        <v>46</v>
      </c>
      <c r="T4326" s="12" t="str">
        <f>IF(OR(VOZ_WHATSAPP[[#This Row],[Brinda argumentos coherentes a la objeción]]="No Cumple",VOZ_WHATSAPP[[#This Row],[Despliegue de Beneficios y/o consecuencias]]="No Cumple"),"Sin Negocio","Negocio")</f>
        <v>Negocio</v>
      </c>
      <c r="U4326" s="1" t="s">
        <v>46</v>
      </c>
      <c r="V4326" s="1" t="s">
        <v>46</v>
      </c>
      <c r="W4326" s="1" t="s">
        <v>46</v>
      </c>
      <c r="X4326" s="12" t="str">
        <f>IF(OR(VOZ_WHATSAPP[[#This Row],[Confirma Valor de pago]]="No Cumple",VOZ_WHATSAPP[[#This Row],[Confirma hora de pago]]="No Cumple",VOZ_WHATSAPP[[#This Row],[Confirma medio de pago]]="No Cumple"),"Sin Cierre","Cierre")</f>
        <v>Cierre</v>
      </c>
      <c r="Y4326" s="1" t="s">
        <v>46</v>
      </c>
      <c r="Z4326" s="1" t="s">
        <v>46</v>
      </c>
      <c r="AA4326" s="1" t="s">
        <v>46</v>
      </c>
      <c r="AB4326" s="1" t="s">
        <v>46</v>
      </c>
      <c r="AC4326" s="11" t="str">
        <f>IF(OR(VOZ_WHATSAPP[[#This Row],[La comunicación es asertiva, con respeto y evita maltrato]]="No Cumple",VOZ_WHATSAPP[[#This Row],[Cumple con las normativas legales]]="No Cumple"),"No Cumple","Cumple")</f>
        <v>Cumple</v>
      </c>
      <c r="AD4326" s="1" t="s">
        <v>46</v>
      </c>
      <c r="AE4326" s="1" t="s">
        <v>3654</v>
      </c>
      <c r="AF4326" s="4">
        <v>1</v>
      </c>
      <c r="AG4326" s="4">
        <f>IF(AND(VOZ_WHATSAPP[[#This Row],[Estado Cierre]]="Sin Cierre",VOZ_WHATSAPP[[#This Row],[Nota Negocio]]="Sin Negocio"),VOZ_WHATSAPP[[#This Row],[Nota]]-24%,VOZ_WHATSAPP[[#This Row],[Nota]])</f>
        <v>1</v>
      </c>
      <c r="AH4326" s="8">
        <f>IF(VOZ_WHATSAPP[[#This Row],[Estado Legal]]="No Cumple",0,IF(VOZ_WHATSAPP[[#This Row],[Realiza lectura de guion Legal]]="No Cumple",VOZ_WHATSAPP[[#This Row],[Nota 2]]-50%,VOZ_WHATSAPP[[#This Row],[Nota 2]]))</f>
        <v>1</v>
      </c>
    </row>
    <row r="4327" spans="1:34" x14ac:dyDescent="0.25">
      <c r="A4327" s="2" t="str">
        <f>VOZ_WHATSAPP[[#This Row],[ID Asesor]]&amp;VOZ_WHATSAPP[[#This Row],[Fecha Monitoreo]]</f>
        <v>356545925</v>
      </c>
      <c r="B4327" s="2">
        <v>45925</v>
      </c>
      <c r="C4327" s="1" t="s">
        <v>42</v>
      </c>
      <c r="D4327" s="1">
        <v>3565</v>
      </c>
      <c r="E4327" s="2">
        <v>45925</v>
      </c>
      <c r="F4327" s="3">
        <v>0.36319444444444443</v>
      </c>
      <c r="G4327" s="1" t="s">
        <v>60</v>
      </c>
      <c r="H4327" s="1" t="s">
        <v>44</v>
      </c>
      <c r="I4327" s="1">
        <v>1359</v>
      </c>
      <c r="J4327" s="1">
        <v>3147124941</v>
      </c>
      <c r="K4327" s="1" t="s">
        <v>45</v>
      </c>
      <c r="L4327" s="1" t="s">
        <v>46</v>
      </c>
      <c r="M4327" s="1" t="s">
        <v>46</v>
      </c>
      <c r="N4327" s="1" t="s">
        <v>47</v>
      </c>
      <c r="O4327" s="1" t="s">
        <v>46</v>
      </c>
      <c r="P4327" s="1" t="s">
        <v>46</v>
      </c>
      <c r="Q4327" s="1" t="s">
        <v>46</v>
      </c>
      <c r="R4327" s="1" t="s">
        <v>46</v>
      </c>
      <c r="S4327" s="1" t="s">
        <v>46</v>
      </c>
      <c r="T4327" s="12" t="str">
        <f>IF(OR(VOZ_WHATSAPP[[#This Row],[Brinda argumentos coherentes a la objeción]]="No Cumple",VOZ_WHATSAPP[[#This Row],[Despliegue de Beneficios y/o consecuencias]]="No Cumple"),"Sin Negocio","Negocio")</f>
        <v>Negocio</v>
      </c>
      <c r="U4327" s="1" t="s">
        <v>46</v>
      </c>
      <c r="V4327" s="1" t="s">
        <v>46</v>
      </c>
      <c r="W4327" s="1" t="s">
        <v>46</v>
      </c>
      <c r="X4327" s="12" t="str">
        <f>IF(OR(VOZ_WHATSAPP[[#This Row],[Confirma Valor de pago]]="No Cumple",VOZ_WHATSAPP[[#This Row],[Confirma hora de pago]]="No Cumple",VOZ_WHATSAPP[[#This Row],[Confirma medio de pago]]="No Cumple"),"Sin Cierre","Cierre")</f>
        <v>Cierre</v>
      </c>
      <c r="Y4327" s="1" t="s">
        <v>46</v>
      </c>
      <c r="Z4327" s="1" t="s">
        <v>46</v>
      </c>
      <c r="AA4327" s="1" t="s">
        <v>46</v>
      </c>
      <c r="AB4327" s="1" t="s">
        <v>46</v>
      </c>
      <c r="AC4327" s="11" t="str">
        <f>IF(OR(VOZ_WHATSAPP[[#This Row],[La comunicación es asertiva, con respeto y evita maltrato]]="No Cumple",VOZ_WHATSAPP[[#This Row],[Cumple con las normativas legales]]="No Cumple"),"No Cumple","Cumple")</f>
        <v>Cumple</v>
      </c>
      <c r="AD4327" s="1" t="s">
        <v>46</v>
      </c>
      <c r="AE4327" s="1" t="s">
        <v>3666</v>
      </c>
      <c r="AF4327" s="4">
        <v>0.95</v>
      </c>
      <c r="AG4327" s="4">
        <f>IF(AND(VOZ_WHATSAPP[[#This Row],[Estado Cierre]]="Sin Cierre",VOZ_WHATSAPP[[#This Row],[Nota Negocio]]="Sin Negocio"),VOZ_WHATSAPP[[#This Row],[Nota]]-24%,VOZ_WHATSAPP[[#This Row],[Nota]])</f>
        <v>0.95</v>
      </c>
      <c r="AH4327" s="8">
        <f>IF(VOZ_WHATSAPP[[#This Row],[Estado Legal]]="No Cumple",0,IF(VOZ_WHATSAPP[[#This Row],[Realiza lectura de guion Legal]]="No Cumple",VOZ_WHATSAPP[[#This Row],[Nota 2]]-50%,VOZ_WHATSAPP[[#This Row],[Nota 2]]))</f>
        <v>0.95</v>
      </c>
    </row>
    <row r="4328" spans="1:34" x14ac:dyDescent="0.25">
      <c r="A4328" s="2" t="str">
        <f>VOZ_WHATSAPP[[#This Row],[ID Asesor]]&amp;VOZ_WHATSAPP[[#This Row],[Fecha Monitoreo]]</f>
        <v>366345925</v>
      </c>
      <c r="B4328" s="2">
        <v>45925</v>
      </c>
      <c r="C4328" s="1" t="s">
        <v>42</v>
      </c>
      <c r="D4328" s="1">
        <v>3663</v>
      </c>
      <c r="E4328" s="2">
        <v>45925</v>
      </c>
      <c r="F4328" s="3">
        <v>0.36527777777777776</v>
      </c>
      <c r="G4328" s="1" t="s">
        <v>51</v>
      </c>
      <c r="H4328" s="1" t="s">
        <v>44</v>
      </c>
      <c r="I4328" s="1">
        <v>1067</v>
      </c>
      <c r="J4328" s="1">
        <v>3203015895</v>
      </c>
      <c r="K4328" s="1" t="s">
        <v>45</v>
      </c>
      <c r="L4328" s="1" t="s">
        <v>46</v>
      </c>
      <c r="M4328" s="1" t="s">
        <v>46</v>
      </c>
      <c r="N4328" s="1" t="s">
        <v>46</v>
      </c>
      <c r="O4328" s="1" t="s">
        <v>46</v>
      </c>
      <c r="P4328" s="1" t="s">
        <v>46</v>
      </c>
      <c r="Q4328" s="1" t="s">
        <v>48</v>
      </c>
      <c r="R4328" s="1" t="s">
        <v>48</v>
      </c>
      <c r="S4328" s="1" t="s">
        <v>46</v>
      </c>
      <c r="T4328" s="12" t="str">
        <f>IF(OR(VOZ_WHATSAPP[[#This Row],[Brinda argumentos coherentes a la objeción]]="No Cumple",VOZ_WHATSAPP[[#This Row],[Despliegue de Beneficios y/o consecuencias]]="No Cumple"),"Sin Negocio","Negocio")</f>
        <v>Negocio</v>
      </c>
      <c r="U4328" s="1" t="s">
        <v>46</v>
      </c>
      <c r="V4328" s="1" t="s">
        <v>46</v>
      </c>
      <c r="W4328" s="1" t="s">
        <v>46</v>
      </c>
      <c r="X4328" s="12" t="str">
        <f>IF(OR(VOZ_WHATSAPP[[#This Row],[Confirma Valor de pago]]="No Cumple",VOZ_WHATSAPP[[#This Row],[Confirma hora de pago]]="No Cumple",VOZ_WHATSAPP[[#This Row],[Confirma medio de pago]]="No Cumple"),"Sin Cierre","Cierre")</f>
        <v>Cierre</v>
      </c>
      <c r="Y4328" s="1" t="s">
        <v>46</v>
      </c>
      <c r="Z4328" s="1" t="s">
        <v>46</v>
      </c>
      <c r="AA4328" s="1" t="s">
        <v>46</v>
      </c>
      <c r="AB4328" s="1" t="s">
        <v>46</v>
      </c>
      <c r="AC4328" s="11" t="str">
        <f>IF(OR(VOZ_WHATSAPP[[#This Row],[La comunicación es asertiva, con respeto y evita maltrato]]="No Cumple",VOZ_WHATSAPP[[#This Row],[Cumple con las normativas legales]]="No Cumple"),"No Cumple","Cumple")</f>
        <v>Cumple</v>
      </c>
      <c r="AD4328" s="1" t="s">
        <v>46</v>
      </c>
      <c r="AE4328" s="1" t="s">
        <v>101</v>
      </c>
      <c r="AF4328" s="4">
        <v>1</v>
      </c>
      <c r="AG4328" s="4">
        <f>IF(AND(VOZ_WHATSAPP[[#This Row],[Estado Cierre]]="Sin Cierre",VOZ_WHATSAPP[[#This Row],[Nota Negocio]]="Sin Negocio"),VOZ_WHATSAPP[[#This Row],[Nota]]-24%,VOZ_WHATSAPP[[#This Row],[Nota]])</f>
        <v>1</v>
      </c>
      <c r="AH4328" s="8">
        <f>IF(VOZ_WHATSAPP[[#This Row],[Estado Legal]]="No Cumple",0,IF(VOZ_WHATSAPP[[#This Row],[Realiza lectura de guion Legal]]="No Cumple",VOZ_WHATSAPP[[#This Row],[Nota 2]]-50%,VOZ_WHATSAPP[[#This Row],[Nota 2]]))</f>
        <v>1</v>
      </c>
    </row>
    <row r="4329" spans="1:34" x14ac:dyDescent="0.25">
      <c r="A4329" s="2" t="str">
        <f>VOZ_WHATSAPP[[#This Row],[ID Asesor]]&amp;VOZ_WHATSAPP[[#This Row],[Fecha Monitoreo]]</f>
        <v>408945925</v>
      </c>
      <c r="B4329" s="2">
        <v>45925</v>
      </c>
      <c r="C4329" s="1" t="s">
        <v>126</v>
      </c>
      <c r="D4329" s="1">
        <v>4089</v>
      </c>
      <c r="E4329" s="2">
        <v>45925</v>
      </c>
      <c r="F4329" s="3">
        <v>0.36388888888888887</v>
      </c>
      <c r="G4329" s="1" t="s">
        <v>58</v>
      </c>
      <c r="H4329" s="1" t="s">
        <v>44</v>
      </c>
      <c r="I4329" s="1">
        <v>624</v>
      </c>
      <c r="J4329" s="1">
        <v>3224203490</v>
      </c>
      <c r="K4329" s="1" t="s">
        <v>45</v>
      </c>
      <c r="L4329" s="1" t="s">
        <v>46</v>
      </c>
      <c r="M4329" s="1" t="s">
        <v>46</v>
      </c>
      <c r="N4329" s="1" t="s">
        <v>46</v>
      </c>
      <c r="O4329" s="1" t="s">
        <v>46</v>
      </c>
      <c r="P4329" s="1" t="s">
        <v>46</v>
      </c>
      <c r="Q4329" s="1" t="s">
        <v>46</v>
      </c>
      <c r="R4329" s="1" t="s">
        <v>46</v>
      </c>
      <c r="S4329" s="1" t="s">
        <v>46</v>
      </c>
      <c r="T4329" s="12" t="str">
        <f>IF(OR(VOZ_WHATSAPP[[#This Row],[Brinda argumentos coherentes a la objeción]]="No Cumple",VOZ_WHATSAPP[[#This Row],[Despliegue de Beneficios y/o consecuencias]]="No Cumple"),"Sin Negocio","Negocio")</f>
        <v>Negocio</v>
      </c>
      <c r="U4329" s="1" t="s">
        <v>47</v>
      </c>
      <c r="V4329" s="1" t="s">
        <v>46</v>
      </c>
      <c r="W4329" s="1" t="s">
        <v>46</v>
      </c>
      <c r="X4329" s="12" t="str">
        <f>IF(OR(VOZ_WHATSAPP[[#This Row],[Confirma Valor de pago]]="No Cumple",VOZ_WHATSAPP[[#This Row],[Confirma hora de pago]]="No Cumple",VOZ_WHATSAPP[[#This Row],[Confirma medio de pago]]="No Cumple"),"Sin Cierre","Cierre")</f>
        <v>Sin Cierre</v>
      </c>
      <c r="Y4329" s="1" t="s">
        <v>46</v>
      </c>
      <c r="Z4329" s="1" t="s">
        <v>46</v>
      </c>
      <c r="AA4329" s="1" t="s">
        <v>46</v>
      </c>
      <c r="AB4329" s="1" t="s">
        <v>46</v>
      </c>
      <c r="AC4329" s="11" t="str">
        <f>IF(OR(VOZ_WHATSAPP[[#This Row],[La comunicación es asertiva, con respeto y evita maltrato]]="No Cumple",VOZ_WHATSAPP[[#This Row],[Cumple con las normativas legales]]="No Cumple"),"No Cumple","Cumple")</f>
        <v>Cumple</v>
      </c>
      <c r="AD4329" s="1" t="s">
        <v>46</v>
      </c>
      <c r="AE4329" s="1" t="s">
        <v>3667</v>
      </c>
      <c r="AF4329" s="4">
        <v>0.92</v>
      </c>
      <c r="AG4329" s="4">
        <f>IF(AND(VOZ_WHATSAPP[[#This Row],[Estado Cierre]]="Sin Cierre",VOZ_WHATSAPP[[#This Row],[Nota Negocio]]="Sin Negocio"),VOZ_WHATSAPP[[#This Row],[Nota]]-24%,VOZ_WHATSAPP[[#This Row],[Nota]])</f>
        <v>0.92</v>
      </c>
      <c r="AH4329" s="8">
        <f>IF(VOZ_WHATSAPP[[#This Row],[Estado Legal]]="No Cumple",0,IF(VOZ_WHATSAPP[[#This Row],[Realiza lectura de guion Legal]]="No Cumple",VOZ_WHATSAPP[[#This Row],[Nota 2]]-50%,VOZ_WHATSAPP[[#This Row],[Nota 2]]))</f>
        <v>0.92</v>
      </c>
    </row>
    <row r="4330" spans="1:34" x14ac:dyDescent="0.25">
      <c r="A4330" s="2" t="str">
        <f>VOZ_WHATSAPP[[#This Row],[ID Asesor]]&amp;VOZ_WHATSAPP[[#This Row],[Fecha Monitoreo]]</f>
        <v>386445925</v>
      </c>
      <c r="B4330" s="2">
        <v>45925</v>
      </c>
      <c r="C4330" s="1" t="s">
        <v>696</v>
      </c>
      <c r="D4330" s="1">
        <v>3864</v>
      </c>
      <c r="E4330" s="2">
        <v>45925</v>
      </c>
      <c r="F4330" s="3">
        <v>0.39374999999999999</v>
      </c>
      <c r="G4330" s="1" t="s">
        <v>58</v>
      </c>
      <c r="H4330" s="1" t="s">
        <v>44</v>
      </c>
      <c r="I4330" s="1">
        <v>574</v>
      </c>
      <c r="J4330" s="1">
        <v>3226531745</v>
      </c>
      <c r="K4330" s="1" t="s">
        <v>45</v>
      </c>
      <c r="L4330" s="1" t="s">
        <v>47</v>
      </c>
      <c r="M4330" s="1" t="s">
        <v>47</v>
      </c>
      <c r="N4330" s="1" t="s">
        <v>46</v>
      </c>
      <c r="O4330" s="1" t="s">
        <v>46</v>
      </c>
      <c r="P4330" s="1" t="s">
        <v>46</v>
      </c>
      <c r="Q4330" s="1" t="s">
        <v>46</v>
      </c>
      <c r="R4330" s="1" t="s">
        <v>46</v>
      </c>
      <c r="S4330" s="1" t="s">
        <v>46</v>
      </c>
      <c r="T4330" s="12" t="str">
        <f>IF(OR(VOZ_WHATSAPP[[#This Row],[Brinda argumentos coherentes a la objeción]]="No Cumple",VOZ_WHATSAPP[[#This Row],[Despliegue de Beneficios y/o consecuencias]]="No Cumple"),"Sin Negocio","Negocio")</f>
        <v>Negocio</v>
      </c>
      <c r="U4330" s="1" t="s">
        <v>48</v>
      </c>
      <c r="V4330" s="1" t="s">
        <v>48</v>
      </c>
      <c r="W4330" s="1" t="s">
        <v>48</v>
      </c>
      <c r="X4330" s="12" t="str">
        <f>IF(OR(VOZ_WHATSAPP[[#This Row],[Confirma Valor de pago]]="No Cumple",VOZ_WHATSAPP[[#This Row],[Confirma hora de pago]]="No Cumple",VOZ_WHATSAPP[[#This Row],[Confirma medio de pago]]="No Cumple"),"Sin Cierre","Cierre")</f>
        <v>Cierre</v>
      </c>
      <c r="Y4330" s="1" t="s">
        <v>46</v>
      </c>
      <c r="Z4330" s="1" t="s">
        <v>46</v>
      </c>
      <c r="AA4330" s="1" t="s">
        <v>46</v>
      </c>
      <c r="AB4330" s="1" t="s">
        <v>46</v>
      </c>
      <c r="AC4330" s="11" t="str">
        <f>IF(OR(VOZ_WHATSAPP[[#This Row],[La comunicación es asertiva, con respeto y evita maltrato]]="No Cumple",VOZ_WHATSAPP[[#This Row],[Cumple con las normativas legales]]="No Cumple"),"No Cumple","Cumple")</f>
        <v>Cumple</v>
      </c>
      <c r="AD4330" s="1" t="s">
        <v>46</v>
      </c>
      <c r="AE4330" s="1" t="s">
        <v>3668</v>
      </c>
      <c r="AF4330" s="4">
        <v>0.92</v>
      </c>
      <c r="AG4330" s="4">
        <f>IF(AND(VOZ_WHATSAPP[[#This Row],[Estado Cierre]]="Sin Cierre",VOZ_WHATSAPP[[#This Row],[Nota Negocio]]="Sin Negocio"),VOZ_WHATSAPP[[#This Row],[Nota]]-24%,VOZ_WHATSAPP[[#This Row],[Nota]])</f>
        <v>0.92</v>
      </c>
      <c r="AH4330" s="8">
        <f>IF(VOZ_WHATSAPP[[#This Row],[Estado Legal]]="No Cumple",0,IF(VOZ_WHATSAPP[[#This Row],[Realiza lectura de guion Legal]]="No Cumple",VOZ_WHATSAPP[[#This Row],[Nota 2]]-50%,VOZ_WHATSAPP[[#This Row],[Nota 2]]))</f>
        <v>0.92</v>
      </c>
    </row>
    <row r="4331" spans="1:34" x14ac:dyDescent="0.25">
      <c r="A4331" s="2" t="str">
        <f>VOZ_WHATSAPP[[#This Row],[ID Asesor]]&amp;VOZ_WHATSAPP[[#This Row],[Fecha Monitoreo]]</f>
        <v>228145925</v>
      </c>
      <c r="B4331" s="2">
        <v>45925</v>
      </c>
      <c r="C4331" s="1" t="s">
        <v>42</v>
      </c>
      <c r="D4331" s="1">
        <v>2281</v>
      </c>
      <c r="E4331" s="2">
        <v>45925</v>
      </c>
      <c r="F4331" s="3">
        <v>0.36875000000000002</v>
      </c>
      <c r="G4331" s="1" t="s">
        <v>51</v>
      </c>
      <c r="H4331" s="1" t="s">
        <v>44</v>
      </c>
      <c r="I4331" s="1">
        <v>11009584</v>
      </c>
      <c r="J4331" s="1">
        <v>3112743522</v>
      </c>
      <c r="K4331" s="1" t="s">
        <v>49</v>
      </c>
      <c r="L4331" s="1" t="s">
        <v>46</v>
      </c>
      <c r="M4331" s="1" t="s">
        <v>48</v>
      </c>
      <c r="N4331" s="1" t="s">
        <v>46</v>
      </c>
      <c r="O4331" s="1" t="s">
        <v>46</v>
      </c>
      <c r="P4331" s="1" t="s">
        <v>46</v>
      </c>
      <c r="Q4331" s="1" t="s">
        <v>46</v>
      </c>
      <c r="R4331" s="1" t="s">
        <v>46</v>
      </c>
      <c r="S4331" s="1" t="s">
        <v>48</v>
      </c>
      <c r="T4331" s="12" t="str">
        <f>IF(OR(VOZ_WHATSAPP[[#This Row],[Brinda argumentos coherentes a la objeción]]="No Cumple",VOZ_WHATSAPP[[#This Row],[Despliegue de Beneficios y/o consecuencias]]="No Cumple"),"Sin Negocio","Negocio")</f>
        <v>Negocio</v>
      </c>
      <c r="U4331" s="1" t="s">
        <v>48</v>
      </c>
      <c r="V4331" s="1" t="s">
        <v>48</v>
      </c>
      <c r="W4331" s="1" t="s">
        <v>48</v>
      </c>
      <c r="X4331" s="12" t="str">
        <f>IF(OR(VOZ_WHATSAPP[[#This Row],[Confirma Valor de pago]]="No Cumple",VOZ_WHATSAPP[[#This Row],[Confirma hora de pago]]="No Cumple",VOZ_WHATSAPP[[#This Row],[Confirma medio de pago]]="No Cumple"),"Sin Cierre","Cierre")</f>
        <v>Cierre</v>
      </c>
      <c r="Y4331" s="1" t="s">
        <v>54</v>
      </c>
      <c r="Z4331" s="1" t="s">
        <v>46</v>
      </c>
      <c r="AA4331" s="1" t="s">
        <v>46</v>
      </c>
      <c r="AB4331" s="1" t="s">
        <v>46</v>
      </c>
      <c r="AC4331" s="11" t="str">
        <f>IF(OR(VOZ_WHATSAPP[[#This Row],[La comunicación es asertiva, con respeto y evita maltrato]]="No Cumple",VOZ_WHATSAPP[[#This Row],[Cumple con las normativas legales]]="No Cumple"),"No Cumple","Cumple")</f>
        <v>Cumple</v>
      </c>
      <c r="AD4331" s="1" t="s">
        <v>46</v>
      </c>
      <c r="AE4331" s="1" t="s">
        <v>3669</v>
      </c>
      <c r="AF4331" s="4">
        <v>0.92</v>
      </c>
      <c r="AG4331" s="4">
        <f>IF(AND(VOZ_WHATSAPP[[#This Row],[Estado Cierre]]="Sin Cierre",VOZ_WHATSAPP[[#This Row],[Nota Negocio]]="Sin Negocio"),VOZ_WHATSAPP[[#This Row],[Nota]]-24%,VOZ_WHATSAPP[[#This Row],[Nota]])</f>
        <v>0.92</v>
      </c>
      <c r="AH4331" s="8">
        <f>IF(VOZ_WHATSAPP[[#This Row],[Estado Legal]]="No Cumple",0,IF(VOZ_WHATSAPP[[#This Row],[Realiza lectura de guion Legal]]="No Cumple",VOZ_WHATSAPP[[#This Row],[Nota 2]]-50%,VOZ_WHATSAPP[[#This Row],[Nota 2]]))</f>
        <v>0.92</v>
      </c>
    </row>
    <row r="4332" spans="1:34" x14ac:dyDescent="0.25">
      <c r="A4332" s="2" t="str">
        <f>VOZ_WHATSAPP[[#This Row],[ID Asesor]]&amp;VOZ_WHATSAPP[[#This Row],[Fecha Monitoreo]]</f>
        <v>387645925</v>
      </c>
      <c r="B4332" s="2">
        <v>45925</v>
      </c>
      <c r="C4332" s="1" t="s">
        <v>42</v>
      </c>
      <c r="D4332" s="1">
        <v>3876</v>
      </c>
      <c r="E4332" s="2">
        <v>45925</v>
      </c>
      <c r="F4332" s="3">
        <v>0.39583333333333331</v>
      </c>
      <c r="G4332" s="1" t="s">
        <v>51</v>
      </c>
      <c r="H4332" s="1" t="s">
        <v>44</v>
      </c>
      <c r="I4332" s="1">
        <v>1429</v>
      </c>
      <c r="J4332" s="1">
        <v>3222729383</v>
      </c>
      <c r="K4332" s="1" t="s">
        <v>45</v>
      </c>
      <c r="L4332" s="1" t="s">
        <v>46</v>
      </c>
      <c r="M4332" s="1" t="s">
        <v>46</v>
      </c>
      <c r="N4332" s="1" t="s">
        <v>46</v>
      </c>
      <c r="O4332" s="1" t="s">
        <v>46</v>
      </c>
      <c r="P4332" s="1" t="s">
        <v>46</v>
      </c>
      <c r="Q4332" s="1" t="s">
        <v>48</v>
      </c>
      <c r="R4332" s="1" t="s">
        <v>48</v>
      </c>
      <c r="S4332" s="1" t="s">
        <v>46</v>
      </c>
      <c r="T4332" s="12" t="str">
        <f>IF(OR(VOZ_WHATSAPP[[#This Row],[Brinda argumentos coherentes a la objeción]]="No Cumple",VOZ_WHATSAPP[[#This Row],[Despliegue de Beneficios y/o consecuencias]]="No Cumple"),"Sin Negocio","Negocio")</f>
        <v>Negocio</v>
      </c>
      <c r="U4332" s="1" t="s">
        <v>46</v>
      </c>
      <c r="V4332" s="1" t="s">
        <v>46</v>
      </c>
      <c r="W4332" s="1" t="s">
        <v>46</v>
      </c>
      <c r="X4332" s="12" t="str">
        <f>IF(OR(VOZ_WHATSAPP[[#This Row],[Confirma Valor de pago]]="No Cumple",VOZ_WHATSAPP[[#This Row],[Confirma hora de pago]]="No Cumple",VOZ_WHATSAPP[[#This Row],[Confirma medio de pago]]="No Cumple"),"Sin Cierre","Cierre")</f>
        <v>Cierre</v>
      </c>
      <c r="Y4332" s="1" t="s">
        <v>46</v>
      </c>
      <c r="Z4332" s="1" t="s">
        <v>46</v>
      </c>
      <c r="AA4332" s="1" t="s">
        <v>46</v>
      </c>
      <c r="AB4332" s="1" t="s">
        <v>46</v>
      </c>
      <c r="AC4332" s="11" t="str">
        <f>IF(OR(VOZ_WHATSAPP[[#This Row],[La comunicación es asertiva, con respeto y evita maltrato]]="No Cumple",VOZ_WHATSAPP[[#This Row],[Cumple con las normativas legales]]="No Cumple"),"No Cumple","Cumple")</f>
        <v>Cumple</v>
      </c>
      <c r="AD4332" s="1" t="s">
        <v>46</v>
      </c>
      <c r="AE4332" s="1" t="s">
        <v>55</v>
      </c>
      <c r="AF4332" s="4">
        <v>1</v>
      </c>
      <c r="AG4332" s="4">
        <f>IF(AND(VOZ_WHATSAPP[[#This Row],[Estado Cierre]]="Sin Cierre",VOZ_WHATSAPP[[#This Row],[Nota Negocio]]="Sin Negocio"),VOZ_WHATSAPP[[#This Row],[Nota]]-24%,VOZ_WHATSAPP[[#This Row],[Nota]])</f>
        <v>1</v>
      </c>
      <c r="AH4332" s="8">
        <f>IF(VOZ_WHATSAPP[[#This Row],[Estado Legal]]="No Cumple",0,IF(VOZ_WHATSAPP[[#This Row],[Realiza lectura de guion Legal]]="No Cumple",VOZ_WHATSAPP[[#This Row],[Nota 2]]-50%,VOZ_WHATSAPP[[#This Row],[Nota 2]]))</f>
        <v>1</v>
      </c>
    </row>
    <row r="4333" spans="1:34" x14ac:dyDescent="0.25">
      <c r="A4333" s="2" t="str">
        <f>VOZ_WHATSAPP[[#This Row],[ID Asesor]]&amp;VOZ_WHATSAPP[[#This Row],[Fecha Monitoreo]]</f>
        <v>380545925</v>
      </c>
      <c r="B4333" s="2">
        <v>45925</v>
      </c>
      <c r="C4333" s="1" t="s">
        <v>126</v>
      </c>
      <c r="D4333" s="1">
        <v>3805</v>
      </c>
      <c r="E4333" s="2">
        <v>45925</v>
      </c>
      <c r="F4333" s="3">
        <v>0.41875000000000001</v>
      </c>
      <c r="G4333" s="1" t="s">
        <v>58</v>
      </c>
      <c r="H4333" s="1" t="s">
        <v>44</v>
      </c>
      <c r="I4333" s="1">
        <v>447</v>
      </c>
      <c r="J4333" s="1">
        <v>3202333456</v>
      </c>
      <c r="K4333" s="1" t="s">
        <v>45</v>
      </c>
      <c r="L4333" s="1" t="s">
        <v>46</v>
      </c>
      <c r="M4333" s="1" t="s">
        <v>46</v>
      </c>
      <c r="N4333" s="1" t="s">
        <v>46</v>
      </c>
      <c r="O4333" s="1" t="s">
        <v>46</v>
      </c>
      <c r="P4333" s="1" t="s">
        <v>46</v>
      </c>
      <c r="Q4333" s="1" t="s">
        <v>46</v>
      </c>
      <c r="R4333" s="1" t="s">
        <v>46</v>
      </c>
      <c r="S4333" s="1" t="s">
        <v>46</v>
      </c>
      <c r="T4333" s="12" t="str">
        <f>IF(OR(VOZ_WHATSAPP[[#This Row],[Brinda argumentos coherentes a la objeción]]="No Cumple",VOZ_WHATSAPP[[#This Row],[Despliegue de Beneficios y/o consecuencias]]="No Cumple"),"Sin Negocio","Negocio")</f>
        <v>Negocio</v>
      </c>
      <c r="U4333" s="1" t="s">
        <v>46</v>
      </c>
      <c r="V4333" s="1" t="s">
        <v>46</v>
      </c>
      <c r="W4333" s="1" t="s">
        <v>46</v>
      </c>
      <c r="X4333" s="12" t="str">
        <f>IF(OR(VOZ_WHATSAPP[[#This Row],[Confirma Valor de pago]]="No Cumple",VOZ_WHATSAPP[[#This Row],[Confirma hora de pago]]="No Cumple",VOZ_WHATSAPP[[#This Row],[Confirma medio de pago]]="No Cumple"),"Sin Cierre","Cierre")</f>
        <v>Cierre</v>
      </c>
      <c r="Y4333" s="1" t="s">
        <v>46</v>
      </c>
      <c r="Z4333" s="1" t="s">
        <v>46</v>
      </c>
      <c r="AA4333" s="1" t="s">
        <v>46</v>
      </c>
      <c r="AB4333" s="1" t="s">
        <v>46</v>
      </c>
      <c r="AC4333" s="11" t="str">
        <f>IF(OR(VOZ_WHATSAPP[[#This Row],[La comunicación es asertiva, con respeto y evita maltrato]]="No Cumple",VOZ_WHATSAPP[[#This Row],[Cumple con las normativas legales]]="No Cumple"),"No Cumple","Cumple")</f>
        <v>Cumple</v>
      </c>
      <c r="AD4333" s="1" t="s">
        <v>46</v>
      </c>
      <c r="AE4333" s="1" t="s">
        <v>131</v>
      </c>
      <c r="AF4333" s="4">
        <v>1</v>
      </c>
      <c r="AG4333" s="4">
        <f>IF(AND(VOZ_WHATSAPP[[#This Row],[Estado Cierre]]="Sin Cierre",VOZ_WHATSAPP[[#This Row],[Nota Negocio]]="Sin Negocio"),VOZ_WHATSAPP[[#This Row],[Nota]]-24%,VOZ_WHATSAPP[[#This Row],[Nota]])</f>
        <v>1</v>
      </c>
      <c r="AH4333" s="8">
        <f>IF(VOZ_WHATSAPP[[#This Row],[Estado Legal]]="No Cumple",0,IF(VOZ_WHATSAPP[[#This Row],[Realiza lectura de guion Legal]]="No Cumple",VOZ_WHATSAPP[[#This Row],[Nota 2]]-50%,VOZ_WHATSAPP[[#This Row],[Nota 2]]))</f>
        <v>1</v>
      </c>
    </row>
    <row r="4334" spans="1:34" x14ac:dyDescent="0.25">
      <c r="A4334" s="2" t="str">
        <f>VOZ_WHATSAPP[[#This Row],[ID Asesor]]&amp;VOZ_WHATSAPP[[#This Row],[Fecha Monitoreo]]</f>
        <v>303945925</v>
      </c>
      <c r="B4334" s="2">
        <v>45925</v>
      </c>
      <c r="C4334" s="1" t="s">
        <v>42</v>
      </c>
      <c r="D4334" s="1">
        <v>3039</v>
      </c>
      <c r="E4334" s="2">
        <v>45925</v>
      </c>
      <c r="F4334" s="3">
        <v>0.40833333333333333</v>
      </c>
      <c r="G4334" s="1" t="s">
        <v>51</v>
      </c>
      <c r="H4334" s="1" t="s">
        <v>44</v>
      </c>
      <c r="I4334" s="1">
        <v>1180</v>
      </c>
      <c r="J4334" s="1">
        <v>3138071973</v>
      </c>
      <c r="K4334" s="1" t="s">
        <v>45</v>
      </c>
      <c r="L4334" s="1" t="s">
        <v>46</v>
      </c>
      <c r="M4334" s="1" t="s">
        <v>47</v>
      </c>
      <c r="N4334" s="1" t="s">
        <v>46</v>
      </c>
      <c r="O4334" s="1" t="s">
        <v>46</v>
      </c>
      <c r="P4334" s="1" t="s">
        <v>46</v>
      </c>
      <c r="Q4334" s="1" t="s">
        <v>46</v>
      </c>
      <c r="R4334" s="1" t="s">
        <v>46</v>
      </c>
      <c r="S4334" s="1" t="s">
        <v>46</v>
      </c>
      <c r="T4334" s="12" t="str">
        <f>IF(OR(VOZ_WHATSAPP[[#This Row],[Brinda argumentos coherentes a la objeción]]="No Cumple",VOZ_WHATSAPP[[#This Row],[Despliegue de Beneficios y/o consecuencias]]="No Cumple"),"Sin Negocio","Negocio")</f>
        <v>Negocio</v>
      </c>
      <c r="U4334" s="1" t="s">
        <v>46</v>
      </c>
      <c r="V4334" s="1" t="s">
        <v>46</v>
      </c>
      <c r="W4334" s="1" t="s">
        <v>46</v>
      </c>
      <c r="X4334" s="12" t="str">
        <f>IF(OR(VOZ_WHATSAPP[[#This Row],[Confirma Valor de pago]]="No Cumple",VOZ_WHATSAPP[[#This Row],[Confirma hora de pago]]="No Cumple",VOZ_WHATSAPP[[#This Row],[Confirma medio de pago]]="No Cumple"),"Sin Cierre","Cierre")</f>
        <v>Cierre</v>
      </c>
      <c r="Y4334" s="1" t="s">
        <v>46</v>
      </c>
      <c r="Z4334" s="1" t="s">
        <v>46</v>
      </c>
      <c r="AA4334" s="1" t="s">
        <v>46</v>
      </c>
      <c r="AB4334" s="1" t="s">
        <v>46</v>
      </c>
      <c r="AC4334" s="11" t="str">
        <f>IF(OR(VOZ_WHATSAPP[[#This Row],[La comunicación es asertiva, con respeto y evita maltrato]]="No Cumple",VOZ_WHATSAPP[[#This Row],[Cumple con las normativas legales]]="No Cumple"),"No Cumple","Cumple")</f>
        <v>Cumple</v>
      </c>
      <c r="AD4334" s="1" t="s">
        <v>46</v>
      </c>
      <c r="AE4334" s="1" t="s">
        <v>3670</v>
      </c>
      <c r="AF4334" s="4">
        <v>0.96</v>
      </c>
      <c r="AG4334" s="4">
        <f>IF(AND(VOZ_WHATSAPP[[#This Row],[Estado Cierre]]="Sin Cierre",VOZ_WHATSAPP[[#This Row],[Nota Negocio]]="Sin Negocio"),VOZ_WHATSAPP[[#This Row],[Nota]]-24%,VOZ_WHATSAPP[[#This Row],[Nota]])</f>
        <v>0.96</v>
      </c>
      <c r="AH4334" s="8">
        <f>IF(VOZ_WHATSAPP[[#This Row],[Estado Legal]]="No Cumple",0,IF(VOZ_WHATSAPP[[#This Row],[Realiza lectura de guion Legal]]="No Cumple",VOZ_WHATSAPP[[#This Row],[Nota 2]]-50%,VOZ_WHATSAPP[[#This Row],[Nota 2]]))</f>
        <v>0.96</v>
      </c>
    </row>
    <row r="4335" spans="1:34" x14ac:dyDescent="0.25">
      <c r="A4335" s="2" t="str">
        <f>VOZ_WHATSAPP[[#This Row],[ID Asesor]]&amp;VOZ_WHATSAPP[[#This Row],[Fecha Monitoreo]]</f>
        <v>388145925</v>
      </c>
      <c r="B4335" s="2">
        <v>45925</v>
      </c>
      <c r="C4335" s="1" t="s">
        <v>696</v>
      </c>
      <c r="D4335" s="1">
        <v>3881</v>
      </c>
      <c r="E4335" s="2">
        <v>45925</v>
      </c>
      <c r="F4335" s="3">
        <v>0.43680555555555556</v>
      </c>
      <c r="G4335" s="1" t="s">
        <v>51</v>
      </c>
      <c r="H4335" s="1" t="s">
        <v>44</v>
      </c>
      <c r="I4335" s="1">
        <v>445</v>
      </c>
      <c r="J4335" s="1">
        <v>3125251043</v>
      </c>
      <c r="K4335" s="1" t="s">
        <v>45</v>
      </c>
      <c r="L4335" s="1" t="s">
        <v>47</v>
      </c>
      <c r="M4335" s="1" t="s">
        <v>46</v>
      </c>
      <c r="N4335" s="1" t="s">
        <v>46</v>
      </c>
      <c r="O4335" s="1" t="s">
        <v>46</v>
      </c>
      <c r="P4335" s="1" t="s">
        <v>54</v>
      </c>
      <c r="Q4335" s="1" t="s">
        <v>46</v>
      </c>
      <c r="R4335" s="1" t="s">
        <v>46</v>
      </c>
      <c r="S4335" s="1" t="s">
        <v>47</v>
      </c>
      <c r="T4335" s="12" t="str">
        <f>IF(OR(VOZ_WHATSAPP[[#This Row],[Brinda argumentos coherentes a la objeción]]="No Cumple",VOZ_WHATSAPP[[#This Row],[Despliegue de Beneficios y/o consecuencias]]="No Cumple"),"Sin Negocio","Negocio")</f>
        <v>Sin Negocio</v>
      </c>
      <c r="U4335" s="1" t="s">
        <v>48</v>
      </c>
      <c r="V4335" s="1" t="s">
        <v>48</v>
      </c>
      <c r="W4335" s="1" t="s">
        <v>48</v>
      </c>
      <c r="X4335" s="12" t="str">
        <f>IF(OR(VOZ_WHATSAPP[[#This Row],[Confirma Valor de pago]]="No Cumple",VOZ_WHATSAPP[[#This Row],[Confirma hora de pago]]="No Cumple",VOZ_WHATSAPP[[#This Row],[Confirma medio de pago]]="No Cumple"),"Sin Cierre","Cierre")</f>
        <v>Cierre</v>
      </c>
      <c r="Y4335" s="1" t="s">
        <v>46</v>
      </c>
      <c r="Z4335" s="1" t="s">
        <v>46</v>
      </c>
      <c r="AA4335" s="1" t="s">
        <v>46</v>
      </c>
      <c r="AB4335" s="1" t="s">
        <v>46</v>
      </c>
      <c r="AC4335" s="11" t="str">
        <f>IF(OR(VOZ_WHATSAPP[[#This Row],[La comunicación es asertiva, con respeto y evita maltrato]]="No Cumple",VOZ_WHATSAPP[[#This Row],[Cumple con las normativas legales]]="No Cumple"),"No Cumple","Cumple")</f>
        <v>Cumple</v>
      </c>
      <c r="AD4335" s="1" t="s">
        <v>46</v>
      </c>
      <c r="AE4335" s="1" t="s">
        <v>3671</v>
      </c>
      <c r="AF4335" s="4">
        <v>0.81</v>
      </c>
      <c r="AG4335" s="4">
        <f>IF(AND(VOZ_WHATSAPP[[#This Row],[Estado Cierre]]="Sin Cierre",VOZ_WHATSAPP[[#This Row],[Nota Negocio]]="Sin Negocio"),VOZ_WHATSAPP[[#This Row],[Nota]]-24%,VOZ_WHATSAPP[[#This Row],[Nota]])</f>
        <v>0.81</v>
      </c>
      <c r="AH4335" s="8">
        <f>IF(VOZ_WHATSAPP[[#This Row],[Estado Legal]]="No Cumple",0,IF(VOZ_WHATSAPP[[#This Row],[Realiza lectura de guion Legal]]="No Cumple",VOZ_WHATSAPP[[#This Row],[Nota 2]]-50%,VOZ_WHATSAPP[[#This Row],[Nota 2]]))</f>
        <v>0.81</v>
      </c>
    </row>
    <row r="4336" spans="1:34" x14ac:dyDescent="0.25">
      <c r="A4336" s="2" t="str">
        <f>VOZ_WHATSAPP[[#This Row],[ID Asesor]]&amp;VOZ_WHATSAPP[[#This Row],[Fecha Monitoreo]]</f>
        <v>336845925</v>
      </c>
      <c r="B4336" s="2">
        <v>45925</v>
      </c>
      <c r="C4336" s="1" t="s">
        <v>126</v>
      </c>
      <c r="D4336" s="1">
        <v>3368</v>
      </c>
      <c r="E4336" s="2">
        <v>45925</v>
      </c>
      <c r="F4336" s="3">
        <v>0.42291666666666666</v>
      </c>
      <c r="G4336" s="1" t="s">
        <v>51</v>
      </c>
      <c r="H4336" s="1" t="s">
        <v>44</v>
      </c>
      <c r="I4336" s="1">
        <v>403</v>
      </c>
      <c r="J4336" s="1">
        <v>3117843880</v>
      </c>
      <c r="K4336" s="1" t="s">
        <v>45</v>
      </c>
      <c r="L4336" s="1" t="s">
        <v>46</v>
      </c>
      <c r="M4336" s="1" t="s">
        <v>46</v>
      </c>
      <c r="N4336" s="1" t="s">
        <v>46</v>
      </c>
      <c r="O4336" s="1" t="s">
        <v>46</v>
      </c>
      <c r="P4336" s="1" t="s">
        <v>46</v>
      </c>
      <c r="Q4336" s="1" t="s">
        <v>48</v>
      </c>
      <c r="R4336" s="1" t="s">
        <v>48</v>
      </c>
      <c r="S4336" s="1" t="s">
        <v>48</v>
      </c>
      <c r="T4336" s="12" t="str">
        <f>IF(OR(VOZ_WHATSAPP[[#This Row],[Brinda argumentos coherentes a la objeción]]="No Cumple",VOZ_WHATSAPP[[#This Row],[Despliegue de Beneficios y/o consecuencias]]="No Cumple"),"Sin Negocio","Negocio")</f>
        <v>Negocio</v>
      </c>
      <c r="U4336" s="1" t="s">
        <v>46</v>
      </c>
      <c r="V4336" s="1" t="s">
        <v>46</v>
      </c>
      <c r="W4336" s="1" t="s">
        <v>46</v>
      </c>
      <c r="X4336" s="12" t="str">
        <f>IF(OR(VOZ_WHATSAPP[[#This Row],[Confirma Valor de pago]]="No Cumple",VOZ_WHATSAPP[[#This Row],[Confirma hora de pago]]="No Cumple",VOZ_WHATSAPP[[#This Row],[Confirma medio de pago]]="No Cumple"),"Sin Cierre","Cierre")</f>
        <v>Cierre</v>
      </c>
      <c r="Y4336" s="1" t="s">
        <v>46</v>
      </c>
      <c r="Z4336" s="1" t="s">
        <v>46</v>
      </c>
      <c r="AA4336" s="1" t="s">
        <v>46</v>
      </c>
      <c r="AB4336" s="1" t="s">
        <v>46</v>
      </c>
      <c r="AC4336" s="11" t="str">
        <f>IF(OR(VOZ_WHATSAPP[[#This Row],[La comunicación es asertiva, con respeto y evita maltrato]]="No Cumple",VOZ_WHATSAPP[[#This Row],[Cumple con las normativas legales]]="No Cumple"),"No Cumple","Cumple")</f>
        <v>Cumple</v>
      </c>
      <c r="AD4336" s="1" t="s">
        <v>46</v>
      </c>
      <c r="AE4336" s="1" t="s">
        <v>131</v>
      </c>
      <c r="AF4336" s="4">
        <v>1</v>
      </c>
      <c r="AG4336" s="4">
        <f>IF(AND(VOZ_WHATSAPP[[#This Row],[Estado Cierre]]="Sin Cierre",VOZ_WHATSAPP[[#This Row],[Nota Negocio]]="Sin Negocio"),VOZ_WHATSAPP[[#This Row],[Nota]]-24%,VOZ_WHATSAPP[[#This Row],[Nota]])</f>
        <v>1</v>
      </c>
      <c r="AH4336" s="8">
        <f>IF(VOZ_WHATSAPP[[#This Row],[Estado Legal]]="No Cumple",0,IF(VOZ_WHATSAPP[[#This Row],[Realiza lectura de guion Legal]]="No Cumple",VOZ_WHATSAPP[[#This Row],[Nota 2]]-50%,VOZ_WHATSAPP[[#This Row],[Nota 2]]))</f>
        <v>1</v>
      </c>
    </row>
    <row r="4337" spans="1:34" x14ac:dyDescent="0.25">
      <c r="A4337" s="2" t="str">
        <f>VOZ_WHATSAPP[[#This Row],[ID Asesor]]&amp;VOZ_WHATSAPP[[#This Row],[Fecha Monitoreo]]</f>
        <v>338245925</v>
      </c>
      <c r="B4337" s="2">
        <v>45925</v>
      </c>
      <c r="C4337" s="1" t="s">
        <v>696</v>
      </c>
      <c r="D4337" s="1">
        <v>3382</v>
      </c>
      <c r="E4337" s="2">
        <v>45925</v>
      </c>
      <c r="F4337" s="3">
        <v>0.40833333333333333</v>
      </c>
      <c r="G4337" s="1" t="s">
        <v>51</v>
      </c>
      <c r="H4337" s="1" t="s">
        <v>44</v>
      </c>
      <c r="I4337" s="1">
        <v>563</v>
      </c>
      <c r="J4337" s="1">
        <v>3108499088</v>
      </c>
      <c r="K4337" s="1" t="s">
        <v>45</v>
      </c>
      <c r="L4337" s="1" t="s">
        <v>46</v>
      </c>
      <c r="M4337" s="1" t="s">
        <v>46</v>
      </c>
      <c r="N4337" s="1" t="s">
        <v>46</v>
      </c>
      <c r="O4337" s="1" t="s">
        <v>46</v>
      </c>
      <c r="P4337" s="1" t="s">
        <v>46</v>
      </c>
      <c r="Q4337" s="1" t="s">
        <v>46</v>
      </c>
      <c r="R4337" s="1" t="s">
        <v>46</v>
      </c>
      <c r="S4337" s="1" t="s">
        <v>46</v>
      </c>
      <c r="T4337" s="12" t="str">
        <f>IF(OR(VOZ_WHATSAPP[[#This Row],[Brinda argumentos coherentes a la objeción]]="No Cumple",VOZ_WHATSAPP[[#This Row],[Despliegue de Beneficios y/o consecuencias]]="No Cumple"),"Sin Negocio","Negocio")</f>
        <v>Negocio</v>
      </c>
      <c r="U4337" s="1" t="s">
        <v>46</v>
      </c>
      <c r="V4337" s="1" t="s">
        <v>46</v>
      </c>
      <c r="W4337" s="1" t="s">
        <v>46</v>
      </c>
      <c r="X4337" s="12" t="str">
        <f>IF(OR(VOZ_WHATSAPP[[#This Row],[Confirma Valor de pago]]="No Cumple",VOZ_WHATSAPP[[#This Row],[Confirma hora de pago]]="No Cumple",VOZ_WHATSAPP[[#This Row],[Confirma medio de pago]]="No Cumple"),"Sin Cierre","Cierre")</f>
        <v>Cierre</v>
      </c>
      <c r="Y4337" s="1" t="s">
        <v>46</v>
      </c>
      <c r="Z4337" s="1" t="s">
        <v>46</v>
      </c>
      <c r="AA4337" s="1" t="s">
        <v>46</v>
      </c>
      <c r="AB4337" s="1" t="s">
        <v>46</v>
      </c>
      <c r="AC4337" s="11" t="str">
        <f>IF(OR(VOZ_WHATSAPP[[#This Row],[La comunicación es asertiva, con respeto y evita maltrato]]="No Cumple",VOZ_WHATSAPP[[#This Row],[Cumple con las normativas legales]]="No Cumple"),"No Cumple","Cumple")</f>
        <v>Cumple</v>
      </c>
      <c r="AD4337" s="1" t="s">
        <v>46</v>
      </c>
      <c r="AE4337" s="1" t="s">
        <v>3617</v>
      </c>
      <c r="AF4337" s="4">
        <v>1</v>
      </c>
      <c r="AG4337" s="4">
        <f>IF(AND(VOZ_WHATSAPP[[#This Row],[Estado Cierre]]="Sin Cierre",VOZ_WHATSAPP[[#This Row],[Nota Negocio]]="Sin Negocio"),VOZ_WHATSAPP[[#This Row],[Nota]]-24%,VOZ_WHATSAPP[[#This Row],[Nota]])</f>
        <v>1</v>
      </c>
      <c r="AH4337" s="8">
        <f>IF(VOZ_WHATSAPP[[#This Row],[Estado Legal]]="No Cumple",0,IF(VOZ_WHATSAPP[[#This Row],[Realiza lectura de guion Legal]]="No Cumple",VOZ_WHATSAPP[[#This Row],[Nota 2]]-50%,VOZ_WHATSAPP[[#This Row],[Nota 2]]))</f>
        <v>1</v>
      </c>
    </row>
    <row r="4338" spans="1:34" x14ac:dyDescent="0.25">
      <c r="A4338" s="2" t="str">
        <f>VOZ_WHATSAPP[[#This Row],[ID Asesor]]&amp;VOZ_WHATSAPP[[#This Row],[Fecha Monitoreo]]</f>
        <v>368545925</v>
      </c>
      <c r="B4338" s="2">
        <v>45925</v>
      </c>
      <c r="C4338" s="1" t="s">
        <v>42</v>
      </c>
      <c r="D4338" s="1">
        <v>3685</v>
      </c>
      <c r="E4338" s="2">
        <v>45925</v>
      </c>
      <c r="F4338" s="3">
        <v>0.39027777777777778</v>
      </c>
      <c r="G4338" s="1" t="s">
        <v>80</v>
      </c>
      <c r="H4338" s="1" t="s">
        <v>44</v>
      </c>
      <c r="I4338" s="1">
        <v>1396</v>
      </c>
      <c r="J4338" s="1">
        <v>3185737434</v>
      </c>
      <c r="K4338" s="1" t="s">
        <v>45</v>
      </c>
      <c r="L4338" s="1" t="s">
        <v>47</v>
      </c>
      <c r="M4338" s="1" t="s">
        <v>47</v>
      </c>
      <c r="N4338" s="1" t="s">
        <v>46</v>
      </c>
      <c r="O4338" s="1" t="s">
        <v>46</v>
      </c>
      <c r="P4338" s="1" t="s">
        <v>54</v>
      </c>
      <c r="Q4338" s="1" t="s">
        <v>46</v>
      </c>
      <c r="R4338" s="1" t="s">
        <v>46</v>
      </c>
      <c r="S4338" s="1" t="s">
        <v>46</v>
      </c>
      <c r="T4338" s="12" t="str">
        <f>IF(OR(VOZ_WHATSAPP[[#This Row],[Brinda argumentos coherentes a la objeción]]="No Cumple",VOZ_WHATSAPP[[#This Row],[Despliegue de Beneficios y/o consecuencias]]="No Cumple"),"Sin Negocio","Negocio")</f>
        <v>Negocio</v>
      </c>
      <c r="U4338" s="1" t="s">
        <v>48</v>
      </c>
      <c r="V4338" s="1" t="s">
        <v>48</v>
      </c>
      <c r="W4338" s="1" t="s">
        <v>48</v>
      </c>
      <c r="X4338" s="12" t="str">
        <f>IF(OR(VOZ_WHATSAPP[[#This Row],[Confirma Valor de pago]]="No Cumple",VOZ_WHATSAPP[[#This Row],[Confirma hora de pago]]="No Cumple",VOZ_WHATSAPP[[#This Row],[Confirma medio de pago]]="No Cumple"),"Sin Cierre","Cierre")</f>
        <v>Cierre</v>
      </c>
      <c r="Y4338" s="1" t="s">
        <v>46</v>
      </c>
      <c r="Z4338" s="1" t="s">
        <v>54</v>
      </c>
      <c r="AA4338" s="1" t="s">
        <v>46</v>
      </c>
      <c r="AB4338" s="1" t="s">
        <v>46</v>
      </c>
      <c r="AC4338" s="11" t="str">
        <f>IF(OR(VOZ_WHATSAPP[[#This Row],[La comunicación es asertiva, con respeto y evita maltrato]]="No Cumple",VOZ_WHATSAPP[[#This Row],[Cumple con las normativas legales]]="No Cumple"),"No Cumple","Cumple")</f>
        <v>Cumple</v>
      </c>
      <c r="AD4338" s="1" t="s">
        <v>46</v>
      </c>
      <c r="AE4338" s="1" t="s">
        <v>3672</v>
      </c>
      <c r="AF4338" s="4">
        <v>0.72</v>
      </c>
      <c r="AG4338" s="4">
        <f>IF(AND(VOZ_WHATSAPP[[#This Row],[Estado Cierre]]="Sin Cierre",VOZ_WHATSAPP[[#This Row],[Nota Negocio]]="Sin Negocio"),VOZ_WHATSAPP[[#This Row],[Nota]]-24%,VOZ_WHATSAPP[[#This Row],[Nota]])</f>
        <v>0.72</v>
      </c>
      <c r="AH4338" s="8">
        <f>IF(VOZ_WHATSAPP[[#This Row],[Estado Legal]]="No Cumple",0,IF(VOZ_WHATSAPP[[#This Row],[Realiza lectura de guion Legal]]="No Cumple",VOZ_WHATSAPP[[#This Row],[Nota 2]]-50%,VOZ_WHATSAPP[[#This Row],[Nota 2]]))</f>
        <v>0.72</v>
      </c>
    </row>
    <row r="4339" spans="1:34" x14ac:dyDescent="0.25">
      <c r="A4339" s="2" t="str">
        <f>VOZ_WHATSAPP[[#This Row],[ID Asesor]]&amp;VOZ_WHATSAPP[[#This Row],[Fecha Monitoreo]]</f>
        <v>374545925</v>
      </c>
      <c r="B4339" s="2">
        <v>45925</v>
      </c>
      <c r="C4339" s="1" t="s">
        <v>696</v>
      </c>
      <c r="D4339" s="1">
        <v>3745</v>
      </c>
      <c r="E4339" s="2">
        <v>45925</v>
      </c>
      <c r="F4339" s="3">
        <v>0.45</v>
      </c>
      <c r="G4339" s="1" t="s">
        <v>51</v>
      </c>
      <c r="H4339" s="1" t="s">
        <v>44</v>
      </c>
      <c r="I4339" s="1">
        <v>463</v>
      </c>
      <c r="J4339" s="1">
        <v>3176706359</v>
      </c>
      <c r="K4339" s="1" t="s">
        <v>45</v>
      </c>
      <c r="L4339" s="1" t="s">
        <v>46</v>
      </c>
      <c r="M4339" s="1" t="s">
        <v>48</v>
      </c>
      <c r="N4339" s="1" t="s">
        <v>46</v>
      </c>
      <c r="O4339" s="1" t="s">
        <v>46</v>
      </c>
      <c r="P4339" s="1" t="s">
        <v>46</v>
      </c>
      <c r="Q4339" s="1" t="s">
        <v>46</v>
      </c>
      <c r="R4339" s="1" t="s">
        <v>46</v>
      </c>
      <c r="S4339" s="1" t="s">
        <v>47</v>
      </c>
      <c r="T4339" s="12" t="str">
        <f>IF(OR(VOZ_WHATSAPP[[#This Row],[Brinda argumentos coherentes a la objeción]]="No Cumple",VOZ_WHATSAPP[[#This Row],[Despliegue de Beneficios y/o consecuencias]]="No Cumple"),"Sin Negocio","Negocio")</f>
        <v>Sin Negocio</v>
      </c>
      <c r="U4339" s="1" t="s">
        <v>48</v>
      </c>
      <c r="V4339" s="1" t="s">
        <v>48</v>
      </c>
      <c r="W4339" s="1" t="s">
        <v>48</v>
      </c>
      <c r="X4339" s="12" t="str">
        <f>IF(OR(VOZ_WHATSAPP[[#This Row],[Confirma Valor de pago]]="No Cumple",VOZ_WHATSAPP[[#This Row],[Confirma hora de pago]]="No Cumple",VOZ_WHATSAPP[[#This Row],[Confirma medio de pago]]="No Cumple"),"Sin Cierre","Cierre")</f>
        <v>Cierre</v>
      </c>
      <c r="Y4339" s="1" t="s">
        <v>46</v>
      </c>
      <c r="Z4339" s="1" t="s">
        <v>54</v>
      </c>
      <c r="AA4339" s="1" t="s">
        <v>46</v>
      </c>
      <c r="AB4339" s="1" t="s">
        <v>46</v>
      </c>
      <c r="AC4339" s="11" t="str">
        <f>IF(OR(VOZ_WHATSAPP[[#This Row],[La comunicación es asertiva, con respeto y evita maltrato]]="No Cumple",VOZ_WHATSAPP[[#This Row],[Cumple con las normativas legales]]="No Cumple"),"No Cumple","Cumple")</f>
        <v>Cumple</v>
      </c>
      <c r="AD4339" s="1" t="s">
        <v>46</v>
      </c>
      <c r="AE4339" s="1" t="s">
        <v>3673</v>
      </c>
      <c r="AF4339" s="4">
        <v>0.75</v>
      </c>
      <c r="AG4339" s="4">
        <f>IF(AND(VOZ_WHATSAPP[[#This Row],[Estado Cierre]]="Sin Cierre",VOZ_WHATSAPP[[#This Row],[Nota Negocio]]="Sin Negocio"),VOZ_WHATSAPP[[#This Row],[Nota]]-24%,VOZ_WHATSAPP[[#This Row],[Nota]])</f>
        <v>0.75</v>
      </c>
      <c r="AH4339" s="8">
        <f>IF(VOZ_WHATSAPP[[#This Row],[Estado Legal]]="No Cumple",0,IF(VOZ_WHATSAPP[[#This Row],[Realiza lectura de guion Legal]]="No Cumple",VOZ_WHATSAPP[[#This Row],[Nota 2]]-50%,VOZ_WHATSAPP[[#This Row],[Nota 2]]))</f>
        <v>0.75</v>
      </c>
    </row>
    <row r="4340" spans="1:34" x14ac:dyDescent="0.25">
      <c r="A4340" s="2" t="str">
        <f>VOZ_WHATSAPP[[#This Row],[ID Asesor]]&amp;VOZ_WHATSAPP[[#This Row],[Fecha Monitoreo]]</f>
        <v>376945925</v>
      </c>
      <c r="B4340" s="2">
        <v>45925</v>
      </c>
      <c r="C4340" s="1" t="s">
        <v>126</v>
      </c>
      <c r="D4340" s="1">
        <v>3769</v>
      </c>
      <c r="E4340" s="2">
        <v>45925</v>
      </c>
      <c r="F4340" s="3">
        <v>0.44097222222222221</v>
      </c>
      <c r="G4340" s="1" t="s">
        <v>58</v>
      </c>
      <c r="H4340" s="1" t="s">
        <v>44</v>
      </c>
      <c r="I4340" s="1">
        <v>579</v>
      </c>
      <c r="J4340" s="1">
        <v>3208673291</v>
      </c>
      <c r="K4340" s="1" t="s">
        <v>45</v>
      </c>
      <c r="L4340" s="1" t="s">
        <v>46</v>
      </c>
      <c r="M4340" s="1" t="s">
        <v>46</v>
      </c>
      <c r="N4340" s="1" t="s">
        <v>46</v>
      </c>
      <c r="O4340" s="1" t="s">
        <v>46</v>
      </c>
      <c r="P4340" s="1" t="s">
        <v>46</v>
      </c>
      <c r="Q4340" s="1" t="s">
        <v>46</v>
      </c>
      <c r="R4340" s="1" t="s">
        <v>46</v>
      </c>
      <c r="S4340" s="1" t="s">
        <v>46</v>
      </c>
      <c r="T4340" s="12" t="str">
        <f>IF(OR(VOZ_WHATSAPP[[#This Row],[Brinda argumentos coherentes a la objeción]]="No Cumple",VOZ_WHATSAPP[[#This Row],[Despliegue de Beneficios y/o consecuencias]]="No Cumple"),"Sin Negocio","Negocio")</f>
        <v>Negocio</v>
      </c>
      <c r="U4340" s="1" t="s">
        <v>48</v>
      </c>
      <c r="V4340" s="1" t="s">
        <v>48</v>
      </c>
      <c r="W4340" s="1" t="s">
        <v>48</v>
      </c>
      <c r="X4340" s="12" t="str">
        <f>IF(OR(VOZ_WHATSAPP[[#This Row],[Confirma Valor de pago]]="No Cumple",VOZ_WHATSAPP[[#This Row],[Confirma hora de pago]]="No Cumple",VOZ_WHATSAPP[[#This Row],[Confirma medio de pago]]="No Cumple"),"Sin Cierre","Cierre")</f>
        <v>Cierre</v>
      </c>
      <c r="Y4340" s="1" t="s">
        <v>46</v>
      </c>
      <c r="Z4340" s="1" t="s">
        <v>46</v>
      </c>
      <c r="AA4340" s="1" t="s">
        <v>46</v>
      </c>
      <c r="AB4340" s="1" t="s">
        <v>46</v>
      </c>
      <c r="AC4340" s="11" t="str">
        <f>IF(OR(VOZ_WHATSAPP[[#This Row],[La comunicación es asertiva, con respeto y evita maltrato]]="No Cumple",VOZ_WHATSAPP[[#This Row],[Cumple con las normativas legales]]="No Cumple"),"No Cumple","Cumple")</f>
        <v>Cumple</v>
      </c>
      <c r="AD4340" s="1" t="s">
        <v>46</v>
      </c>
      <c r="AE4340" s="1" t="s">
        <v>131</v>
      </c>
      <c r="AF4340" s="4">
        <v>1</v>
      </c>
      <c r="AG4340" s="4">
        <f>IF(AND(VOZ_WHATSAPP[[#This Row],[Estado Cierre]]="Sin Cierre",VOZ_WHATSAPP[[#This Row],[Nota Negocio]]="Sin Negocio"),VOZ_WHATSAPP[[#This Row],[Nota]]-24%,VOZ_WHATSAPP[[#This Row],[Nota]])</f>
        <v>1</v>
      </c>
      <c r="AH4340" s="8">
        <f>IF(VOZ_WHATSAPP[[#This Row],[Estado Legal]]="No Cumple",0,IF(VOZ_WHATSAPP[[#This Row],[Realiza lectura de guion Legal]]="No Cumple",VOZ_WHATSAPP[[#This Row],[Nota 2]]-50%,VOZ_WHATSAPP[[#This Row],[Nota 2]]))</f>
        <v>1</v>
      </c>
    </row>
    <row r="4341" spans="1:34" x14ac:dyDescent="0.25">
      <c r="A4341" s="2" t="str">
        <f>VOZ_WHATSAPP[[#This Row],[ID Asesor]]&amp;VOZ_WHATSAPP[[#This Row],[Fecha Monitoreo]]</f>
        <v>312845925</v>
      </c>
      <c r="B4341" s="2">
        <v>45925</v>
      </c>
      <c r="C4341" s="1" t="s">
        <v>42</v>
      </c>
      <c r="D4341" s="1">
        <v>3128</v>
      </c>
      <c r="E4341" s="2">
        <v>45925</v>
      </c>
      <c r="F4341" s="3">
        <v>0.40972222222222221</v>
      </c>
      <c r="G4341" s="1" t="s">
        <v>60</v>
      </c>
      <c r="H4341" s="1" t="s">
        <v>44</v>
      </c>
      <c r="I4341" s="1">
        <v>1405</v>
      </c>
      <c r="J4341" s="1">
        <v>3182014775</v>
      </c>
      <c r="K4341" s="1" t="s">
        <v>45</v>
      </c>
      <c r="L4341" s="1" t="s">
        <v>46</v>
      </c>
      <c r="M4341" s="1" t="s">
        <v>46</v>
      </c>
      <c r="N4341" s="1" t="s">
        <v>46</v>
      </c>
      <c r="O4341" s="1" t="s">
        <v>46</v>
      </c>
      <c r="P4341" s="1" t="s">
        <v>46</v>
      </c>
      <c r="Q4341" s="1" t="s">
        <v>48</v>
      </c>
      <c r="R4341" s="1" t="s">
        <v>48</v>
      </c>
      <c r="S4341" s="1" t="s">
        <v>47</v>
      </c>
      <c r="T4341" s="12" t="str">
        <f>IF(OR(VOZ_WHATSAPP[[#This Row],[Brinda argumentos coherentes a la objeción]]="No Cumple",VOZ_WHATSAPP[[#This Row],[Despliegue de Beneficios y/o consecuencias]]="No Cumple"),"Sin Negocio","Negocio")</f>
        <v>Sin Negocio</v>
      </c>
      <c r="U4341" s="1" t="s">
        <v>46</v>
      </c>
      <c r="V4341" s="1" t="s">
        <v>46</v>
      </c>
      <c r="W4341" s="1" t="s">
        <v>46</v>
      </c>
      <c r="X4341" s="12" t="str">
        <f>IF(OR(VOZ_WHATSAPP[[#This Row],[Confirma Valor de pago]]="No Cumple",VOZ_WHATSAPP[[#This Row],[Confirma hora de pago]]="No Cumple",VOZ_WHATSAPP[[#This Row],[Confirma medio de pago]]="No Cumple"),"Sin Cierre","Cierre")</f>
        <v>Cierre</v>
      </c>
      <c r="Y4341" s="1" t="s">
        <v>46</v>
      </c>
      <c r="Z4341" s="1" t="s">
        <v>46</v>
      </c>
      <c r="AA4341" s="1" t="s">
        <v>46</v>
      </c>
      <c r="AB4341" s="1" t="s">
        <v>54</v>
      </c>
      <c r="AC4341" s="11" t="str">
        <f>IF(OR(VOZ_WHATSAPP[[#This Row],[La comunicación es asertiva, con respeto y evita maltrato]]="No Cumple",VOZ_WHATSAPP[[#This Row],[Cumple con las normativas legales]]="No Cumple"),"No Cumple","Cumple")</f>
        <v>No Cumple</v>
      </c>
      <c r="AD4341" s="1" t="s">
        <v>46</v>
      </c>
      <c r="AE4341" s="1" t="s">
        <v>3674</v>
      </c>
      <c r="AF4341" s="4">
        <v>0.9</v>
      </c>
      <c r="AG4341" s="4">
        <f>IF(AND(VOZ_WHATSAPP[[#This Row],[Estado Cierre]]="Sin Cierre",VOZ_WHATSAPP[[#This Row],[Nota Negocio]]="Sin Negocio"),VOZ_WHATSAPP[[#This Row],[Nota]]-24%,VOZ_WHATSAPP[[#This Row],[Nota]])</f>
        <v>0.9</v>
      </c>
      <c r="AH4341" s="8">
        <f>IF(VOZ_WHATSAPP[[#This Row],[Estado Legal]]="No Cumple",0,IF(VOZ_WHATSAPP[[#This Row],[Realiza lectura de guion Legal]]="No Cumple",VOZ_WHATSAPP[[#This Row],[Nota 2]]-50%,VOZ_WHATSAPP[[#This Row],[Nota 2]]))</f>
        <v>0</v>
      </c>
    </row>
    <row r="4342" spans="1:34" x14ac:dyDescent="0.25">
      <c r="A4342" s="2" t="str">
        <f>VOZ_WHATSAPP[[#This Row],[ID Asesor]]&amp;VOZ_WHATSAPP[[#This Row],[Fecha Monitoreo]]</f>
        <v>409245925</v>
      </c>
      <c r="B4342" s="2">
        <v>45925</v>
      </c>
      <c r="C4342" s="1" t="s">
        <v>126</v>
      </c>
      <c r="D4342" s="1">
        <v>4092</v>
      </c>
      <c r="E4342" s="2">
        <v>45925</v>
      </c>
      <c r="F4342" s="3">
        <v>0.48055555555555557</v>
      </c>
      <c r="G4342" s="1" t="s">
        <v>51</v>
      </c>
      <c r="H4342" s="1" t="s">
        <v>44</v>
      </c>
      <c r="I4342" s="1">
        <v>627</v>
      </c>
      <c r="J4342" s="1">
        <v>3107917352</v>
      </c>
      <c r="K4342" s="1" t="s">
        <v>45</v>
      </c>
      <c r="L4342" s="1" t="s">
        <v>46</v>
      </c>
      <c r="M4342" s="1" t="s">
        <v>46</v>
      </c>
      <c r="N4342" s="1" t="s">
        <v>46</v>
      </c>
      <c r="O4342" s="1" t="s">
        <v>46</v>
      </c>
      <c r="P4342" s="1" t="s">
        <v>46</v>
      </c>
      <c r="Q4342" s="1" t="s">
        <v>46</v>
      </c>
      <c r="R4342" s="1" t="s">
        <v>46</v>
      </c>
      <c r="S4342" s="1" t="s">
        <v>47</v>
      </c>
      <c r="T4342" s="12" t="str">
        <f>IF(OR(VOZ_WHATSAPP[[#This Row],[Brinda argumentos coherentes a la objeción]]="No Cumple",VOZ_WHATSAPP[[#This Row],[Despliegue de Beneficios y/o consecuencias]]="No Cumple"),"Sin Negocio","Negocio")</f>
        <v>Sin Negocio</v>
      </c>
      <c r="U4342" s="1" t="s">
        <v>48</v>
      </c>
      <c r="V4342" s="1" t="s">
        <v>48</v>
      </c>
      <c r="W4342" s="1" t="s">
        <v>48</v>
      </c>
      <c r="X4342" s="12" t="str">
        <f>IF(OR(VOZ_WHATSAPP[[#This Row],[Confirma Valor de pago]]="No Cumple",VOZ_WHATSAPP[[#This Row],[Confirma hora de pago]]="No Cumple",VOZ_WHATSAPP[[#This Row],[Confirma medio de pago]]="No Cumple"),"Sin Cierre","Cierre")</f>
        <v>Cierre</v>
      </c>
      <c r="Y4342" s="1" t="s">
        <v>46</v>
      </c>
      <c r="Z4342" s="1" t="s">
        <v>46</v>
      </c>
      <c r="AA4342" s="1" t="s">
        <v>46</v>
      </c>
      <c r="AB4342" s="1" t="s">
        <v>46</v>
      </c>
      <c r="AC4342" s="11" t="str">
        <f>IF(OR(VOZ_WHATSAPP[[#This Row],[La comunicación es asertiva, con respeto y evita maltrato]]="No Cumple",VOZ_WHATSAPP[[#This Row],[Cumple con las normativas legales]]="No Cumple"),"No Cumple","Cumple")</f>
        <v>Cumple</v>
      </c>
      <c r="AD4342" s="1" t="s">
        <v>46</v>
      </c>
      <c r="AE4342" s="1" t="s">
        <v>3675</v>
      </c>
      <c r="AF4342" s="4">
        <v>0.9</v>
      </c>
      <c r="AG4342" s="4">
        <f>IF(AND(VOZ_WHATSAPP[[#This Row],[Estado Cierre]]="Sin Cierre",VOZ_WHATSAPP[[#This Row],[Nota Negocio]]="Sin Negocio"),VOZ_WHATSAPP[[#This Row],[Nota]]-24%,VOZ_WHATSAPP[[#This Row],[Nota]])</f>
        <v>0.9</v>
      </c>
      <c r="AH4342" s="8">
        <f>IF(VOZ_WHATSAPP[[#This Row],[Estado Legal]]="No Cumple",0,IF(VOZ_WHATSAPP[[#This Row],[Realiza lectura de guion Legal]]="No Cumple",VOZ_WHATSAPP[[#This Row],[Nota 2]]-50%,VOZ_WHATSAPP[[#This Row],[Nota 2]]))</f>
        <v>0.9</v>
      </c>
    </row>
    <row r="4343" spans="1:34" x14ac:dyDescent="0.25">
      <c r="A4343" s="2" t="str">
        <f>VOZ_WHATSAPP[[#This Row],[ID Asesor]]&amp;VOZ_WHATSAPP[[#This Row],[Fecha Monitoreo]]</f>
        <v>408845925</v>
      </c>
      <c r="B4343" s="2">
        <v>45925</v>
      </c>
      <c r="C4343" s="1" t="s">
        <v>126</v>
      </c>
      <c r="D4343" s="1">
        <v>4088</v>
      </c>
      <c r="E4343" s="2">
        <v>45925</v>
      </c>
      <c r="F4343" s="3">
        <v>0.44236111111111109</v>
      </c>
      <c r="G4343" s="1" t="s">
        <v>58</v>
      </c>
      <c r="H4343" s="1" t="s">
        <v>44</v>
      </c>
      <c r="I4343" s="1">
        <v>623</v>
      </c>
      <c r="J4343" s="1">
        <v>3015930615</v>
      </c>
      <c r="K4343" s="1" t="s">
        <v>45</v>
      </c>
      <c r="L4343" s="1" t="s">
        <v>46</v>
      </c>
      <c r="M4343" s="1" t="s">
        <v>46</v>
      </c>
      <c r="N4343" s="1" t="s">
        <v>46</v>
      </c>
      <c r="O4343" s="1" t="s">
        <v>46</v>
      </c>
      <c r="P4343" s="1" t="s">
        <v>46</v>
      </c>
      <c r="Q4343" s="1" t="s">
        <v>48</v>
      </c>
      <c r="R4343" s="1" t="s">
        <v>48</v>
      </c>
      <c r="S4343" s="1" t="s">
        <v>46</v>
      </c>
      <c r="T4343" s="12" t="str">
        <f>IF(OR(VOZ_WHATSAPP[[#This Row],[Brinda argumentos coherentes a la objeción]]="No Cumple",VOZ_WHATSAPP[[#This Row],[Despliegue de Beneficios y/o consecuencias]]="No Cumple"),"Sin Negocio","Negocio")</f>
        <v>Negocio</v>
      </c>
      <c r="U4343" s="1" t="s">
        <v>46</v>
      </c>
      <c r="V4343" s="1" t="s">
        <v>46</v>
      </c>
      <c r="W4343" s="1" t="s">
        <v>46</v>
      </c>
      <c r="X4343" s="12" t="str">
        <f>IF(OR(VOZ_WHATSAPP[[#This Row],[Confirma Valor de pago]]="No Cumple",VOZ_WHATSAPP[[#This Row],[Confirma hora de pago]]="No Cumple",VOZ_WHATSAPP[[#This Row],[Confirma medio de pago]]="No Cumple"),"Sin Cierre","Cierre")</f>
        <v>Cierre</v>
      </c>
      <c r="Y4343" s="1" t="s">
        <v>46</v>
      </c>
      <c r="Z4343" s="1" t="s">
        <v>46</v>
      </c>
      <c r="AA4343" s="1" t="s">
        <v>46</v>
      </c>
      <c r="AB4343" s="1" t="s">
        <v>46</v>
      </c>
      <c r="AC4343" s="11" t="str">
        <f>IF(OR(VOZ_WHATSAPP[[#This Row],[La comunicación es asertiva, con respeto y evita maltrato]]="No Cumple",VOZ_WHATSAPP[[#This Row],[Cumple con las normativas legales]]="No Cumple"),"No Cumple","Cumple")</f>
        <v>Cumple</v>
      </c>
      <c r="AD4343" s="1" t="s">
        <v>46</v>
      </c>
      <c r="AE4343" s="1" t="s">
        <v>131</v>
      </c>
      <c r="AF4343" s="4">
        <v>1</v>
      </c>
      <c r="AG4343" s="4">
        <f>IF(AND(VOZ_WHATSAPP[[#This Row],[Estado Cierre]]="Sin Cierre",VOZ_WHATSAPP[[#This Row],[Nota Negocio]]="Sin Negocio"),VOZ_WHATSAPP[[#This Row],[Nota]]-24%,VOZ_WHATSAPP[[#This Row],[Nota]])</f>
        <v>1</v>
      </c>
      <c r="AH4343" s="8">
        <f>IF(VOZ_WHATSAPP[[#This Row],[Estado Legal]]="No Cumple",0,IF(VOZ_WHATSAPP[[#This Row],[Realiza lectura de guion Legal]]="No Cumple",VOZ_WHATSAPP[[#This Row],[Nota 2]]-50%,VOZ_WHATSAPP[[#This Row],[Nota 2]]))</f>
        <v>1</v>
      </c>
    </row>
    <row r="4344" spans="1:34" x14ac:dyDescent="0.25">
      <c r="A4344" s="2" t="str">
        <f>VOZ_WHATSAPP[[#This Row],[ID Asesor]]&amp;VOZ_WHATSAPP[[#This Row],[Fecha Monitoreo]]</f>
        <v>408045925</v>
      </c>
      <c r="B4344" s="2">
        <v>45925</v>
      </c>
      <c r="C4344" s="1" t="s">
        <v>126</v>
      </c>
      <c r="D4344" s="1">
        <v>4080</v>
      </c>
      <c r="E4344" s="2">
        <v>45925</v>
      </c>
      <c r="F4344" s="3">
        <v>0.50277777777777777</v>
      </c>
      <c r="G4344" s="1" t="s">
        <v>58</v>
      </c>
      <c r="H4344" s="1" t="s">
        <v>44</v>
      </c>
      <c r="I4344" s="1">
        <v>620</v>
      </c>
      <c r="J4344" s="1">
        <v>3044795336</v>
      </c>
      <c r="K4344" s="1" t="s">
        <v>45</v>
      </c>
      <c r="L4344" s="1" t="s">
        <v>46</v>
      </c>
      <c r="M4344" s="1" t="s">
        <v>46</v>
      </c>
      <c r="N4344" s="1" t="s">
        <v>46</v>
      </c>
      <c r="O4344" s="1" t="s">
        <v>46</v>
      </c>
      <c r="P4344" s="1" t="s">
        <v>46</v>
      </c>
      <c r="Q4344" s="1" t="s">
        <v>46</v>
      </c>
      <c r="R4344" s="1" t="s">
        <v>46</v>
      </c>
      <c r="S4344" s="1" t="s">
        <v>46</v>
      </c>
      <c r="T4344" s="12" t="str">
        <f>IF(OR(VOZ_WHATSAPP[[#This Row],[Brinda argumentos coherentes a la objeción]]="No Cumple",VOZ_WHATSAPP[[#This Row],[Despliegue de Beneficios y/o consecuencias]]="No Cumple"),"Sin Negocio","Negocio")</f>
        <v>Negocio</v>
      </c>
      <c r="U4344" s="1" t="s">
        <v>48</v>
      </c>
      <c r="V4344" s="1" t="s">
        <v>48</v>
      </c>
      <c r="W4344" s="1" t="s">
        <v>48</v>
      </c>
      <c r="X4344" s="12" t="str">
        <f>IF(OR(VOZ_WHATSAPP[[#This Row],[Confirma Valor de pago]]="No Cumple",VOZ_WHATSAPP[[#This Row],[Confirma hora de pago]]="No Cumple",VOZ_WHATSAPP[[#This Row],[Confirma medio de pago]]="No Cumple"),"Sin Cierre","Cierre")</f>
        <v>Cierre</v>
      </c>
      <c r="Y4344" s="1" t="s">
        <v>46</v>
      </c>
      <c r="Z4344" s="1" t="s">
        <v>46</v>
      </c>
      <c r="AA4344" s="1" t="s">
        <v>46</v>
      </c>
      <c r="AB4344" s="1" t="s">
        <v>46</v>
      </c>
      <c r="AC4344" s="11" t="str">
        <f>IF(OR(VOZ_WHATSAPP[[#This Row],[La comunicación es asertiva, con respeto y evita maltrato]]="No Cumple",VOZ_WHATSAPP[[#This Row],[Cumple con las normativas legales]]="No Cumple"),"No Cumple","Cumple")</f>
        <v>Cumple</v>
      </c>
      <c r="AD4344" s="1" t="s">
        <v>46</v>
      </c>
      <c r="AE4344" s="1" t="s">
        <v>131</v>
      </c>
      <c r="AF4344" s="4">
        <v>1</v>
      </c>
      <c r="AG4344" s="4">
        <f>IF(AND(VOZ_WHATSAPP[[#This Row],[Estado Cierre]]="Sin Cierre",VOZ_WHATSAPP[[#This Row],[Nota Negocio]]="Sin Negocio"),VOZ_WHATSAPP[[#This Row],[Nota]]-24%,VOZ_WHATSAPP[[#This Row],[Nota]])</f>
        <v>1</v>
      </c>
      <c r="AH4344" s="8">
        <f>IF(VOZ_WHATSAPP[[#This Row],[Estado Legal]]="No Cumple",0,IF(VOZ_WHATSAPP[[#This Row],[Realiza lectura de guion Legal]]="No Cumple",VOZ_WHATSAPP[[#This Row],[Nota 2]]-50%,VOZ_WHATSAPP[[#This Row],[Nota 2]]))</f>
        <v>1</v>
      </c>
    </row>
    <row r="4345" spans="1:34" x14ac:dyDescent="0.25">
      <c r="A4345" s="2" t="str">
        <f>VOZ_WHATSAPP[[#This Row],[ID Asesor]]&amp;VOZ_WHATSAPP[[#This Row],[Fecha Monitoreo]]</f>
        <v>273445925</v>
      </c>
      <c r="B4345" s="2">
        <v>45925</v>
      </c>
      <c r="C4345" s="1" t="s">
        <v>50</v>
      </c>
      <c r="D4345" s="1">
        <v>2734</v>
      </c>
      <c r="E4345" s="2">
        <v>45925</v>
      </c>
      <c r="F4345" s="3">
        <v>0.37847222222222221</v>
      </c>
      <c r="G4345" s="1" t="s">
        <v>51</v>
      </c>
      <c r="H4345" s="1" t="s">
        <v>71</v>
      </c>
      <c r="I4345" s="1"/>
      <c r="J4345" s="1"/>
      <c r="K4345" s="1"/>
      <c r="L4345" s="1" t="s">
        <v>46</v>
      </c>
      <c r="M4345" s="1" t="s">
        <v>48</v>
      </c>
      <c r="N4345" s="1" t="s">
        <v>46</v>
      </c>
      <c r="O4345" s="1" t="s">
        <v>46</v>
      </c>
      <c r="P4345" s="1" t="s">
        <v>48</v>
      </c>
      <c r="Q4345" s="1" t="s">
        <v>46</v>
      </c>
      <c r="R4345" s="1" t="s">
        <v>48</v>
      </c>
      <c r="S4345" s="1" t="s">
        <v>46</v>
      </c>
      <c r="T4345" s="12" t="str">
        <f>IF(OR(VOZ_WHATSAPP[[#This Row],[Brinda argumentos coherentes a la objeción]]="No Cumple",VOZ_WHATSAPP[[#This Row],[Despliegue de Beneficios y/o consecuencias]]="No Cumple"),"Sin Negocio","Negocio")</f>
        <v>Negocio</v>
      </c>
      <c r="U4345" s="1" t="s">
        <v>48</v>
      </c>
      <c r="V4345" s="1" t="s">
        <v>48</v>
      </c>
      <c r="W4345" s="1" t="s">
        <v>48</v>
      </c>
      <c r="X4345" s="12" t="str">
        <f>IF(OR(VOZ_WHATSAPP[[#This Row],[Confirma Valor de pago]]="No Cumple",VOZ_WHATSAPP[[#This Row],[Confirma hora de pago]]="No Cumple",VOZ_WHATSAPP[[#This Row],[Confirma medio de pago]]="No Cumple"),"Sin Cierre","Cierre")</f>
        <v>Cierre</v>
      </c>
      <c r="Y4345" s="1" t="s">
        <v>48</v>
      </c>
      <c r="Z4345" s="1" t="s">
        <v>46</v>
      </c>
      <c r="AA4345" s="1" t="s">
        <v>46</v>
      </c>
      <c r="AB4345" s="1" t="s">
        <v>46</v>
      </c>
      <c r="AC4345" s="11" t="str">
        <f>IF(OR(VOZ_WHATSAPP[[#This Row],[La comunicación es asertiva, con respeto y evita maltrato]]="No Cumple",VOZ_WHATSAPP[[#This Row],[Cumple con las normativas legales]]="No Cumple"),"No Cumple","Cumple")</f>
        <v>Cumple</v>
      </c>
      <c r="AD4345" s="1" t="s">
        <v>48</v>
      </c>
      <c r="AE4345" s="1" t="s">
        <v>53</v>
      </c>
      <c r="AF4345" s="4">
        <v>1</v>
      </c>
      <c r="AG4345" s="4">
        <f>IF(AND(VOZ_WHATSAPP[[#This Row],[Estado Cierre]]="Sin Cierre",VOZ_WHATSAPP[[#This Row],[Nota Negocio]]="Sin Negocio"),VOZ_WHATSAPP[[#This Row],[Nota]]-24%,VOZ_WHATSAPP[[#This Row],[Nota]])</f>
        <v>1</v>
      </c>
      <c r="AH4345" s="8">
        <f>IF(VOZ_WHATSAPP[[#This Row],[Estado Legal]]="No Cumple",0,IF(VOZ_WHATSAPP[[#This Row],[Realiza lectura de guion Legal]]="No Cumple",VOZ_WHATSAPP[[#This Row],[Nota 2]]-50%,VOZ_WHATSAPP[[#This Row],[Nota 2]]))</f>
        <v>1</v>
      </c>
    </row>
    <row r="4346" spans="1:34" x14ac:dyDescent="0.25">
      <c r="A4346" s="2" t="str">
        <f>VOZ_WHATSAPP[[#This Row],[ID Asesor]]&amp;VOZ_WHATSAPP[[#This Row],[Fecha Monitoreo]]</f>
        <v>368845925</v>
      </c>
      <c r="B4346" s="2">
        <v>45925</v>
      </c>
      <c r="C4346" s="1" t="s">
        <v>50</v>
      </c>
      <c r="D4346" s="1">
        <v>3688</v>
      </c>
      <c r="E4346" s="2">
        <v>45925</v>
      </c>
      <c r="F4346" s="3">
        <v>0.43611111111111112</v>
      </c>
      <c r="G4346" s="1" t="s">
        <v>51</v>
      </c>
      <c r="H4346" s="1" t="s">
        <v>44</v>
      </c>
      <c r="I4346" s="1">
        <v>1399</v>
      </c>
      <c r="J4346" s="1">
        <v>3102434408</v>
      </c>
      <c r="K4346" s="1" t="s">
        <v>45</v>
      </c>
      <c r="L4346" s="1" t="s">
        <v>46</v>
      </c>
      <c r="M4346" s="1" t="s">
        <v>46</v>
      </c>
      <c r="N4346" s="1" t="s">
        <v>46</v>
      </c>
      <c r="O4346" s="1" t="s">
        <v>46</v>
      </c>
      <c r="P4346" s="1" t="s">
        <v>46</v>
      </c>
      <c r="Q4346" s="1" t="s">
        <v>46</v>
      </c>
      <c r="R4346" s="1" t="s">
        <v>48</v>
      </c>
      <c r="S4346" s="1" t="s">
        <v>46</v>
      </c>
      <c r="T4346" s="12" t="str">
        <f>IF(OR(VOZ_WHATSAPP[[#This Row],[Brinda argumentos coherentes a la objeción]]="No Cumple",VOZ_WHATSAPP[[#This Row],[Despliegue de Beneficios y/o consecuencias]]="No Cumple"),"Sin Negocio","Negocio")</f>
        <v>Negocio</v>
      </c>
      <c r="U4346" s="1" t="s">
        <v>46</v>
      </c>
      <c r="V4346" s="1" t="s">
        <v>46</v>
      </c>
      <c r="W4346" s="1" t="s">
        <v>46</v>
      </c>
      <c r="X4346" s="12" t="str">
        <f>IF(OR(VOZ_WHATSAPP[[#This Row],[Confirma Valor de pago]]="No Cumple",VOZ_WHATSAPP[[#This Row],[Confirma hora de pago]]="No Cumple",VOZ_WHATSAPP[[#This Row],[Confirma medio de pago]]="No Cumple"),"Sin Cierre","Cierre")</f>
        <v>Cierre</v>
      </c>
      <c r="Y4346" s="1" t="s">
        <v>46</v>
      </c>
      <c r="Z4346" s="1" t="s">
        <v>46</v>
      </c>
      <c r="AA4346" s="1" t="s">
        <v>46</v>
      </c>
      <c r="AB4346" s="1" t="s">
        <v>46</v>
      </c>
      <c r="AC4346" s="11" t="str">
        <f>IF(OR(VOZ_WHATSAPP[[#This Row],[La comunicación es asertiva, con respeto y evita maltrato]]="No Cumple",VOZ_WHATSAPP[[#This Row],[Cumple con las normativas legales]]="No Cumple"),"No Cumple","Cumple")</f>
        <v>Cumple</v>
      </c>
      <c r="AD4346" s="1" t="s">
        <v>46</v>
      </c>
      <c r="AE4346" s="1" t="s">
        <v>3676</v>
      </c>
      <c r="AF4346" s="4">
        <v>1</v>
      </c>
      <c r="AG4346" s="4">
        <f>IF(AND(VOZ_WHATSAPP[[#This Row],[Estado Cierre]]="Sin Cierre",VOZ_WHATSAPP[[#This Row],[Nota Negocio]]="Sin Negocio"),VOZ_WHATSAPP[[#This Row],[Nota]]-24%,VOZ_WHATSAPP[[#This Row],[Nota]])</f>
        <v>1</v>
      </c>
      <c r="AH4346" s="8">
        <f>IF(VOZ_WHATSAPP[[#This Row],[Estado Legal]]="No Cumple",0,IF(VOZ_WHATSAPP[[#This Row],[Realiza lectura de guion Legal]]="No Cumple",VOZ_WHATSAPP[[#This Row],[Nota 2]]-50%,VOZ_WHATSAPP[[#This Row],[Nota 2]]))</f>
        <v>1</v>
      </c>
    </row>
    <row r="4347" spans="1:34" x14ac:dyDescent="0.25">
      <c r="A4347" s="2" t="str">
        <f>VOZ_WHATSAPP[[#This Row],[ID Asesor]]&amp;VOZ_WHATSAPP[[#This Row],[Fecha Monitoreo]]</f>
        <v>407845925</v>
      </c>
      <c r="B4347" s="2">
        <v>45925</v>
      </c>
      <c r="C4347" s="1" t="s">
        <v>696</v>
      </c>
      <c r="D4347" s="1">
        <v>4078</v>
      </c>
      <c r="E4347" s="2">
        <v>45925</v>
      </c>
      <c r="F4347" s="3">
        <v>0.47847222222222224</v>
      </c>
      <c r="G4347" s="1" t="s">
        <v>51</v>
      </c>
      <c r="H4347" s="1" t="s">
        <v>44</v>
      </c>
      <c r="I4347" s="1">
        <v>618</v>
      </c>
      <c r="J4347" s="1">
        <v>3157944009</v>
      </c>
      <c r="K4347" s="1" t="s">
        <v>45</v>
      </c>
      <c r="L4347" s="1" t="s">
        <v>46</v>
      </c>
      <c r="M4347" s="1" t="s">
        <v>46</v>
      </c>
      <c r="N4347" s="1" t="s">
        <v>46</v>
      </c>
      <c r="O4347" s="1" t="s">
        <v>46</v>
      </c>
      <c r="P4347" s="1" t="s">
        <v>46</v>
      </c>
      <c r="Q4347" s="1" t="s">
        <v>46</v>
      </c>
      <c r="R4347" s="1" t="s">
        <v>47</v>
      </c>
      <c r="S4347" s="1" t="s">
        <v>46</v>
      </c>
      <c r="T4347" s="12" t="str">
        <f>IF(OR(VOZ_WHATSAPP[[#This Row],[Brinda argumentos coherentes a la objeción]]="No Cumple",VOZ_WHATSAPP[[#This Row],[Despliegue de Beneficios y/o consecuencias]]="No Cumple"),"Sin Negocio","Negocio")</f>
        <v>Sin Negocio</v>
      </c>
      <c r="U4347" s="1" t="s">
        <v>48</v>
      </c>
      <c r="V4347" s="1" t="s">
        <v>48</v>
      </c>
      <c r="W4347" s="1" t="s">
        <v>48</v>
      </c>
      <c r="X4347" s="12" t="str">
        <f>IF(OR(VOZ_WHATSAPP[[#This Row],[Confirma Valor de pago]]="No Cumple",VOZ_WHATSAPP[[#This Row],[Confirma hora de pago]]="No Cumple",VOZ_WHATSAPP[[#This Row],[Confirma medio de pago]]="No Cumple"),"Sin Cierre","Cierre")</f>
        <v>Cierre</v>
      </c>
      <c r="Y4347" s="1" t="s">
        <v>46</v>
      </c>
      <c r="Z4347" s="1" t="s">
        <v>46</v>
      </c>
      <c r="AA4347" s="1" t="s">
        <v>46</v>
      </c>
      <c r="AB4347" s="1" t="s">
        <v>46</v>
      </c>
      <c r="AC4347" s="11" t="str">
        <f>IF(OR(VOZ_WHATSAPP[[#This Row],[La comunicación es asertiva, con respeto y evita maltrato]]="No Cumple",VOZ_WHATSAPP[[#This Row],[Cumple con las normativas legales]]="No Cumple"),"No Cumple","Cumple")</f>
        <v>Cumple</v>
      </c>
      <c r="AD4347" s="1" t="s">
        <v>46</v>
      </c>
      <c r="AE4347" s="1" t="s">
        <v>3677</v>
      </c>
      <c r="AF4347" s="4">
        <v>0.9</v>
      </c>
      <c r="AG4347" s="4">
        <f>IF(AND(VOZ_WHATSAPP[[#This Row],[Estado Cierre]]="Sin Cierre",VOZ_WHATSAPP[[#This Row],[Nota Negocio]]="Sin Negocio"),VOZ_WHATSAPP[[#This Row],[Nota]]-24%,VOZ_WHATSAPP[[#This Row],[Nota]])</f>
        <v>0.9</v>
      </c>
      <c r="AH4347" s="8">
        <f>IF(VOZ_WHATSAPP[[#This Row],[Estado Legal]]="No Cumple",0,IF(VOZ_WHATSAPP[[#This Row],[Realiza lectura de guion Legal]]="No Cumple",VOZ_WHATSAPP[[#This Row],[Nota 2]]-50%,VOZ_WHATSAPP[[#This Row],[Nota 2]]))</f>
        <v>0.9</v>
      </c>
    </row>
    <row r="4348" spans="1:34" x14ac:dyDescent="0.25">
      <c r="A4348" s="2" t="str">
        <f>VOZ_WHATSAPP[[#This Row],[ID Asesor]]&amp;VOZ_WHATSAPP[[#This Row],[Fecha Monitoreo]]</f>
        <v>362345925</v>
      </c>
      <c r="B4348" s="2">
        <v>45925</v>
      </c>
      <c r="C4348" s="1" t="s">
        <v>126</v>
      </c>
      <c r="D4348" s="1">
        <v>3623</v>
      </c>
      <c r="E4348" s="2">
        <v>45925</v>
      </c>
      <c r="F4348" s="3">
        <v>0.51111111111111107</v>
      </c>
      <c r="G4348" s="1" t="s">
        <v>58</v>
      </c>
      <c r="H4348" s="1" t="s">
        <v>44</v>
      </c>
      <c r="I4348" s="1">
        <v>459</v>
      </c>
      <c r="J4348" s="1">
        <v>3144811407</v>
      </c>
      <c r="K4348" s="1" t="s">
        <v>45</v>
      </c>
      <c r="L4348" s="1" t="s">
        <v>46</v>
      </c>
      <c r="M4348" s="1" t="s">
        <v>46</v>
      </c>
      <c r="N4348" s="1" t="s">
        <v>46</v>
      </c>
      <c r="O4348" s="1" t="s">
        <v>46</v>
      </c>
      <c r="P4348" s="1" t="s">
        <v>46</v>
      </c>
      <c r="Q4348" s="1" t="s">
        <v>48</v>
      </c>
      <c r="R4348" s="1" t="s">
        <v>48</v>
      </c>
      <c r="S4348" s="1" t="s">
        <v>48</v>
      </c>
      <c r="T4348" s="12" t="str">
        <f>IF(OR(VOZ_WHATSAPP[[#This Row],[Brinda argumentos coherentes a la objeción]]="No Cumple",VOZ_WHATSAPP[[#This Row],[Despliegue de Beneficios y/o consecuencias]]="No Cumple"),"Sin Negocio","Negocio")</f>
        <v>Negocio</v>
      </c>
      <c r="U4348" s="1" t="s">
        <v>46</v>
      </c>
      <c r="V4348" s="1" t="s">
        <v>46</v>
      </c>
      <c r="W4348" s="1" t="s">
        <v>46</v>
      </c>
      <c r="X4348" s="12" t="str">
        <f>IF(OR(VOZ_WHATSAPP[[#This Row],[Confirma Valor de pago]]="No Cumple",VOZ_WHATSAPP[[#This Row],[Confirma hora de pago]]="No Cumple",VOZ_WHATSAPP[[#This Row],[Confirma medio de pago]]="No Cumple"),"Sin Cierre","Cierre")</f>
        <v>Cierre</v>
      </c>
      <c r="Y4348" s="1" t="s">
        <v>46</v>
      </c>
      <c r="Z4348" s="1" t="s">
        <v>46</v>
      </c>
      <c r="AA4348" s="1" t="s">
        <v>46</v>
      </c>
      <c r="AB4348" s="1" t="s">
        <v>46</v>
      </c>
      <c r="AC4348" s="11" t="str">
        <f>IF(OR(VOZ_WHATSAPP[[#This Row],[La comunicación es asertiva, con respeto y evita maltrato]]="No Cumple",VOZ_WHATSAPP[[#This Row],[Cumple con las normativas legales]]="No Cumple"),"No Cumple","Cumple")</f>
        <v>Cumple</v>
      </c>
      <c r="AD4348" s="1" t="s">
        <v>46</v>
      </c>
      <c r="AE4348" s="1" t="s">
        <v>131</v>
      </c>
      <c r="AF4348" s="4">
        <v>1</v>
      </c>
      <c r="AG4348" s="4">
        <f>IF(AND(VOZ_WHATSAPP[[#This Row],[Estado Cierre]]="Sin Cierre",VOZ_WHATSAPP[[#This Row],[Nota Negocio]]="Sin Negocio"),VOZ_WHATSAPP[[#This Row],[Nota]]-24%,VOZ_WHATSAPP[[#This Row],[Nota]])</f>
        <v>1</v>
      </c>
      <c r="AH4348" s="8">
        <f>IF(VOZ_WHATSAPP[[#This Row],[Estado Legal]]="No Cumple",0,IF(VOZ_WHATSAPP[[#This Row],[Realiza lectura de guion Legal]]="No Cumple",VOZ_WHATSAPP[[#This Row],[Nota 2]]-50%,VOZ_WHATSAPP[[#This Row],[Nota 2]]))</f>
        <v>1</v>
      </c>
    </row>
    <row r="4349" spans="1:34" x14ac:dyDescent="0.25">
      <c r="A4349" s="2" t="str">
        <f>VOZ_WHATSAPP[[#This Row],[ID Asesor]]&amp;VOZ_WHATSAPP[[#This Row],[Fecha Monitoreo]]</f>
        <v>389945925</v>
      </c>
      <c r="B4349" s="2">
        <v>45925</v>
      </c>
      <c r="C4349" s="1" t="s">
        <v>126</v>
      </c>
      <c r="D4349" s="1">
        <v>3899</v>
      </c>
      <c r="E4349" s="2">
        <v>45925</v>
      </c>
      <c r="F4349" s="3">
        <v>0.52430555555555558</v>
      </c>
      <c r="G4349" s="1" t="s">
        <v>58</v>
      </c>
      <c r="H4349" s="1" t="s">
        <v>44</v>
      </c>
      <c r="I4349" s="1">
        <v>595</v>
      </c>
      <c r="J4349" s="1">
        <v>3147690840</v>
      </c>
      <c r="K4349" s="1" t="s">
        <v>45</v>
      </c>
      <c r="L4349" s="1" t="s">
        <v>46</v>
      </c>
      <c r="M4349" s="1" t="s">
        <v>46</v>
      </c>
      <c r="N4349" s="1" t="s">
        <v>47</v>
      </c>
      <c r="O4349" s="1" t="s">
        <v>54</v>
      </c>
      <c r="P4349" s="1" t="s">
        <v>54</v>
      </c>
      <c r="Q4349" s="1" t="s">
        <v>46</v>
      </c>
      <c r="R4349" s="1" t="s">
        <v>46</v>
      </c>
      <c r="S4349" s="1" t="s">
        <v>46</v>
      </c>
      <c r="T4349" s="12" t="str">
        <f>IF(OR(VOZ_WHATSAPP[[#This Row],[Brinda argumentos coherentes a la objeción]]="No Cumple",VOZ_WHATSAPP[[#This Row],[Despliegue de Beneficios y/o consecuencias]]="No Cumple"),"Sin Negocio","Negocio")</f>
        <v>Negocio</v>
      </c>
      <c r="U4349" s="1" t="s">
        <v>46</v>
      </c>
      <c r="V4349" s="1" t="s">
        <v>46</v>
      </c>
      <c r="W4349" s="1" t="s">
        <v>46</v>
      </c>
      <c r="X4349" s="12" t="str">
        <f>IF(OR(VOZ_WHATSAPP[[#This Row],[Confirma Valor de pago]]="No Cumple",VOZ_WHATSAPP[[#This Row],[Confirma hora de pago]]="No Cumple",VOZ_WHATSAPP[[#This Row],[Confirma medio de pago]]="No Cumple"),"Sin Cierre","Cierre")</f>
        <v>Cierre</v>
      </c>
      <c r="Y4349" s="1" t="s">
        <v>46</v>
      </c>
      <c r="Z4349" s="1" t="s">
        <v>46</v>
      </c>
      <c r="AA4349" s="1" t="s">
        <v>46</v>
      </c>
      <c r="AB4349" s="1" t="s">
        <v>46</v>
      </c>
      <c r="AC4349" s="11" t="str">
        <f>IF(OR(VOZ_WHATSAPP[[#This Row],[La comunicación es asertiva, con respeto y evita maltrato]]="No Cumple",VOZ_WHATSAPP[[#This Row],[Cumple con las normativas legales]]="No Cumple"),"No Cumple","Cumple")</f>
        <v>Cumple</v>
      </c>
      <c r="AD4349" s="1" t="s">
        <v>46</v>
      </c>
      <c r="AE4349" s="1" t="s">
        <v>3678</v>
      </c>
      <c r="AF4349" s="4">
        <v>0.85</v>
      </c>
      <c r="AG4349" s="4">
        <f>IF(AND(VOZ_WHATSAPP[[#This Row],[Estado Cierre]]="Sin Cierre",VOZ_WHATSAPP[[#This Row],[Nota Negocio]]="Sin Negocio"),VOZ_WHATSAPP[[#This Row],[Nota]]-24%,VOZ_WHATSAPP[[#This Row],[Nota]])</f>
        <v>0.85</v>
      </c>
      <c r="AH4349" s="8">
        <f>IF(VOZ_WHATSAPP[[#This Row],[Estado Legal]]="No Cumple",0,IF(VOZ_WHATSAPP[[#This Row],[Realiza lectura de guion Legal]]="No Cumple",VOZ_WHATSAPP[[#This Row],[Nota 2]]-50%,VOZ_WHATSAPP[[#This Row],[Nota 2]]))</f>
        <v>0.85</v>
      </c>
    </row>
    <row r="4350" spans="1:34" x14ac:dyDescent="0.25">
      <c r="A4350" s="2" t="str">
        <f>VOZ_WHATSAPP[[#This Row],[ID Asesor]]&amp;VOZ_WHATSAPP[[#This Row],[Fecha Monitoreo]]</f>
        <v>383145925</v>
      </c>
      <c r="B4350" s="2">
        <v>45925</v>
      </c>
      <c r="C4350" s="1" t="s">
        <v>696</v>
      </c>
      <c r="D4350" s="1">
        <v>3831</v>
      </c>
      <c r="E4350" s="2">
        <v>45925</v>
      </c>
      <c r="F4350" s="3">
        <v>0.53333333333333333</v>
      </c>
      <c r="G4350" s="1" t="s">
        <v>58</v>
      </c>
      <c r="H4350" s="1" t="s">
        <v>44</v>
      </c>
      <c r="I4350" s="1">
        <v>431</v>
      </c>
      <c r="J4350" s="1">
        <v>3112481935</v>
      </c>
      <c r="K4350" s="1" t="s">
        <v>45</v>
      </c>
      <c r="L4350" s="1" t="s">
        <v>46</v>
      </c>
      <c r="M4350" s="1" t="s">
        <v>46</v>
      </c>
      <c r="N4350" s="1" t="s">
        <v>46</v>
      </c>
      <c r="O4350" s="1" t="s">
        <v>46</v>
      </c>
      <c r="P4350" s="1" t="s">
        <v>46</v>
      </c>
      <c r="Q4350" s="1" t="s">
        <v>48</v>
      </c>
      <c r="R4350" s="1" t="s">
        <v>48</v>
      </c>
      <c r="S4350" s="1" t="s">
        <v>46</v>
      </c>
      <c r="T4350" s="12" t="str">
        <f>IF(OR(VOZ_WHATSAPP[[#This Row],[Brinda argumentos coherentes a la objeción]]="No Cumple",VOZ_WHATSAPP[[#This Row],[Despliegue de Beneficios y/o consecuencias]]="No Cumple"),"Sin Negocio","Negocio")</f>
        <v>Negocio</v>
      </c>
      <c r="U4350" s="1" t="s">
        <v>46</v>
      </c>
      <c r="V4350" s="1" t="s">
        <v>46</v>
      </c>
      <c r="W4350" s="1" t="s">
        <v>46</v>
      </c>
      <c r="X4350" s="12" t="str">
        <f>IF(OR(VOZ_WHATSAPP[[#This Row],[Confirma Valor de pago]]="No Cumple",VOZ_WHATSAPP[[#This Row],[Confirma hora de pago]]="No Cumple",VOZ_WHATSAPP[[#This Row],[Confirma medio de pago]]="No Cumple"),"Sin Cierre","Cierre")</f>
        <v>Cierre</v>
      </c>
      <c r="Y4350" s="1" t="s">
        <v>46</v>
      </c>
      <c r="Z4350" s="1" t="s">
        <v>54</v>
      </c>
      <c r="AA4350" s="1" t="s">
        <v>46</v>
      </c>
      <c r="AB4350" s="1" t="s">
        <v>46</v>
      </c>
      <c r="AC4350" s="11" t="str">
        <f>IF(OR(VOZ_WHATSAPP[[#This Row],[La comunicación es asertiva, con respeto y evita maltrato]]="No Cumple",VOZ_WHATSAPP[[#This Row],[Cumple con las normativas legales]]="No Cumple"),"No Cumple","Cumple")</f>
        <v>Cumple</v>
      </c>
      <c r="AD4350" s="1" t="s">
        <v>46</v>
      </c>
      <c r="AE4350" s="1" t="s">
        <v>3679</v>
      </c>
      <c r="AF4350" s="4">
        <v>0.85</v>
      </c>
      <c r="AG4350" s="4">
        <f>IF(AND(VOZ_WHATSAPP[[#This Row],[Estado Cierre]]="Sin Cierre",VOZ_WHATSAPP[[#This Row],[Nota Negocio]]="Sin Negocio"),VOZ_WHATSAPP[[#This Row],[Nota]]-24%,VOZ_WHATSAPP[[#This Row],[Nota]])</f>
        <v>0.85</v>
      </c>
      <c r="AH4350" s="8">
        <f>IF(VOZ_WHATSAPP[[#This Row],[Estado Legal]]="No Cumple",0,IF(VOZ_WHATSAPP[[#This Row],[Realiza lectura de guion Legal]]="No Cumple",VOZ_WHATSAPP[[#This Row],[Nota 2]]-50%,VOZ_WHATSAPP[[#This Row],[Nota 2]]))</f>
        <v>0.85</v>
      </c>
    </row>
    <row r="4351" spans="1:34" x14ac:dyDescent="0.25">
      <c r="A4351" s="2" t="str">
        <f>VOZ_WHATSAPP[[#This Row],[ID Asesor]]&amp;VOZ_WHATSAPP[[#This Row],[Fecha Monitoreo]]</f>
        <v>383045925</v>
      </c>
      <c r="B4351" s="2">
        <v>45925</v>
      </c>
      <c r="C4351" s="1" t="s">
        <v>126</v>
      </c>
      <c r="D4351" s="1">
        <v>3830</v>
      </c>
      <c r="E4351" s="2">
        <v>45925</v>
      </c>
      <c r="F4351" s="3">
        <v>0.42083333333333334</v>
      </c>
      <c r="G4351" s="1" t="s">
        <v>51</v>
      </c>
      <c r="H4351" s="1" t="s">
        <v>44</v>
      </c>
      <c r="I4351" s="1">
        <v>575</v>
      </c>
      <c r="J4351" s="1">
        <v>3108499088</v>
      </c>
      <c r="K4351" s="1" t="s">
        <v>45</v>
      </c>
      <c r="L4351" s="1" t="s">
        <v>46</v>
      </c>
      <c r="M4351" s="1" t="s">
        <v>46</v>
      </c>
      <c r="N4351" s="1" t="s">
        <v>46</v>
      </c>
      <c r="O4351" s="1" t="s">
        <v>54</v>
      </c>
      <c r="P4351" s="1" t="s">
        <v>46</v>
      </c>
      <c r="Q4351" s="1" t="s">
        <v>48</v>
      </c>
      <c r="R4351" s="1" t="s">
        <v>48</v>
      </c>
      <c r="S4351" s="1" t="s">
        <v>46</v>
      </c>
      <c r="T4351" s="12" t="str">
        <f>IF(OR(VOZ_WHATSAPP[[#This Row],[Brinda argumentos coherentes a la objeción]]="No Cumple",VOZ_WHATSAPP[[#This Row],[Despliegue de Beneficios y/o consecuencias]]="No Cumple"),"Sin Negocio","Negocio")</f>
        <v>Negocio</v>
      </c>
      <c r="U4351" s="1" t="s">
        <v>46</v>
      </c>
      <c r="V4351" s="1" t="s">
        <v>46</v>
      </c>
      <c r="W4351" s="1" t="s">
        <v>46</v>
      </c>
      <c r="X4351" s="12" t="str">
        <f>IF(OR(VOZ_WHATSAPP[[#This Row],[Confirma Valor de pago]]="No Cumple",VOZ_WHATSAPP[[#This Row],[Confirma hora de pago]]="No Cumple",VOZ_WHATSAPP[[#This Row],[Confirma medio de pago]]="No Cumple"),"Sin Cierre","Cierre")</f>
        <v>Cierre</v>
      </c>
      <c r="Y4351" s="1" t="s">
        <v>46</v>
      </c>
      <c r="Z4351" s="1" t="s">
        <v>46</v>
      </c>
      <c r="AA4351" s="1" t="s">
        <v>46</v>
      </c>
      <c r="AB4351" s="1" t="s">
        <v>46</v>
      </c>
      <c r="AC4351" s="11" t="str">
        <f>IF(OR(VOZ_WHATSAPP[[#This Row],[La comunicación es asertiva, con respeto y evita maltrato]]="No Cumple",VOZ_WHATSAPP[[#This Row],[Cumple con las normativas legales]]="No Cumple"),"No Cumple","Cumple")</f>
        <v>Cumple</v>
      </c>
      <c r="AD4351" s="1" t="s">
        <v>46</v>
      </c>
      <c r="AE4351" s="1" t="s">
        <v>3598</v>
      </c>
      <c r="AF4351" s="4">
        <v>0.95</v>
      </c>
      <c r="AG4351" s="4">
        <f>IF(AND(VOZ_WHATSAPP[[#This Row],[Estado Cierre]]="Sin Cierre",VOZ_WHATSAPP[[#This Row],[Nota Negocio]]="Sin Negocio"),VOZ_WHATSAPP[[#This Row],[Nota]]-24%,VOZ_WHATSAPP[[#This Row],[Nota]])</f>
        <v>0.95</v>
      </c>
      <c r="AH4351" s="8">
        <f>IF(VOZ_WHATSAPP[[#This Row],[Estado Legal]]="No Cumple",0,IF(VOZ_WHATSAPP[[#This Row],[Realiza lectura de guion Legal]]="No Cumple",VOZ_WHATSAPP[[#This Row],[Nota 2]]-50%,VOZ_WHATSAPP[[#This Row],[Nota 2]]))</f>
        <v>0.95</v>
      </c>
    </row>
    <row r="4352" spans="1:34" x14ac:dyDescent="0.25">
      <c r="A4352" s="2" t="str">
        <f>VOZ_WHATSAPP[[#This Row],[ID Asesor]]&amp;VOZ_WHATSAPP[[#This Row],[Fecha Monitoreo]]</f>
        <v>343145925</v>
      </c>
      <c r="B4352" s="2">
        <v>45925</v>
      </c>
      <c r="C4352" s="1" t="s">
        <v>696</v>
      </c>
      <c r="D4352" s="1">
        <v>3431</v>
      </c>
      <c r="E4352" s="2">
        <v>45925</v>
      </c>
      <c r="F4352" s="3">
        <v>0.53472222222222221</v>
      </c>
      <c r="G4352" s="1" t="s">
        <v>58</v>
      </c>
      <c r="H4352" s="1" t="s">
        <v>44</v>
      </c>
      <c r="I4352" s="1">
        <v>571</v>
      </c>
      <c r="J4352" s="1">
        <v>3105462432</v>
      </c>
      <c r="K4352" s="1" t="s">
        <v>45</v>
      </c>
      <c r="L4352" s="1" t="s">
        <v>46</v>
      </c>
      <c r="M4352" s="1" t="s">
        <v>46</v>
      </c>
      <c r="N4352" s="1" t="s">
        <v>46</v>
      </c>
      <c r="O4352" s="1" t="s">
        <v>46</v>
      </c>
      <c r="P4352" s="1" t="s">
        <v>46</v>
      </c>
      <c r="Q4352" s="1" t="s">
        <v>46</v>
      </c>
      <c r="R4352" s="1" t="s">
        <v>46</v>
      </c>
      <c r="S4352" s="1" t="s">
        <v>47</v>
      </c>
      <c r="T4352" s="12" t="str">
        <f>IF(OR(VOZ_WHATSAPP[[#This Row],[Brinda argumentos coherentes a la objeción]]="No Cumple",VOZ_WHATSAPP[[#This Row],[Despliegue de Beneficios y/o consecuencias]]="No Cumple"),"Sin Negocio","Negocio")</f>
        <v>Sin Negocio</v>
      </c>
      <c r="U4352" s="1" t="s">
        <v>46</v>
      </c>
      <c r="V4352" s="1" t="s">
        <v>46</v>
      </c>
      <c r="W4352" s="1" t="s">
        <v>46</v>
      </c>
      <c r="X4352" s="12" t="str">
        <f>IF(OR(VOZ_WHATSAPP[[#This Row],[Confirma Valor de pago]]="No Cumple",VOZ_WHATSAPP[[#This Row],[Confirma hora de pago]]="No Cumple",VOZ_WHATSAPP[[#This Row],[Confirma medio de pago]]="No Cumple"),"Sin Cierre","Cierre")</f>
        <v>Cierre</v>
      </c>
      <c r="Y4352" s="1" t="s">
        <v>46</v>
      </c>
      <c r="Z4352" s="1" t="s">
        <v>46</v>
      </c>
      <c r="AA4352" s="1" t="s">
        <v>46</v>
      </c>
      <c r="AB4352" s="1" t="s">
        <v>46</v>
      </c>
      <c r="AC4352" s="11" t="str">
        <f>IF(OR(VOZ_WHATSAPP[[#This Row],[La comunicación es asertiva, con respeto y evita maltrato]]="No Cumple",VOZ_WHATSAPP[[#This Row],[Cumple con las normativas legales]]="No Cumple"),"No Cumple","Cumple")</f>
        <v>Cumple</v>
      </c>
      <c r="AD4352" s="1" t="s">
        <v>46</v>
      </c>
      <c r="AE4352" s="1" t="s">
        <v>3680</v>
      </c>
      <c r="AF4352" s="4">
        <v>0.9</v>
      </c>
      <c r="AG4352" s="4">
        <f>IF(AND(VOZ_WHATSAPP[[#This Row],[Estado Cierre]]="Sin Cierre",VOZ_WHATSAPP[[#This Row],[Nota Negocio]]="Sin Negocio"),VOZ_WHATSAPP[[#This Row],[Nota]]-24%,VOZ_WHATSAPP[[#This Row],[Nota]])</f>
        <v>0.9</v>
      </c>
      <c r="AH4352" s="8">
        <f>IF(VOZ_WHATSAPP[[#This Row],[Estado Legal]]="No Cumple",0,IF(VOZ_WHATSAPP[[#This Row],[Realiza lectura de guion Legal]]="No Cumple",VOZ_WHATSAPP[[#This Row],[Nota 2]]-50%,VOZ_WHATSAPP[[#This Row],[Nota 2]]))</f>
        <v>0.9</v>
      </c>
    </row>
    <row r="4353" spans="1:34" x14ac:dyDescent="0.25">
      <c r="A4353" s="2" t="str">
        <f>VOZ_WHATSAPP[[#This Row],[ID Asesor]]&amp;VOZ_WHATSAPP[[#This Row],[Fecha Monitoreo]]</f>
        <v>282645925</v>
      </c>
      <c r="B4353" s="2">
        <v>45925</v>
      </c>
      <c r="C4353" s="1" t="s">
        <v>50</v>
      </c>
      <c r="D4353" s="1">
        <v>2826</v>
      </c>
      <c r="E4353" s="2">
        <v>45925</v>
      </c>
      <c r="F4353" s="3">
        <v>0.48472222222222222</v>
      </c>
      <c r="G4353" s="1" t="s">
        <v>60</v>
      </c>
      <c r="H4353" s="1" t="s">
        <v>44</v>
      </c>
      <c r="I4353" s="1">
        <v>1235</v>
      </c>
      <c r="J4353" s="1">
        <v>3105907768</v>
      </c>
      <c r="K4353" s="1" t="s">
        <v>45</v>
      </c>
      <c r="L4353" s="1" t="s">
        <v>46</v>
      </c>
      <c r="M4353" s="1" t="s">
        <v>46</v>
      </c>
      <c r="N4353" s="1" t="s">
        <v>46</v>
      </c>
      <c r="O4353" s="1" t="s">
        <v>46</v>
      </c>
      <c r="P4353" s="1" t="s">
        <v>46</v>
      </c>
      <c r="Q4353" s="1" t="s">
        <v>46</v>
      </c>
      <c r="R4353" s="1" t="s">
        <v>48</v>
      </c>
      <c r="S4353" s="1" t="s">
        <v>46</v>
      </c>
      <c r="T4353" s="12" t="str">
        <f>IF(OR(VOZ_WHATSAPP[[#This Row],[Brinda argumentos coherentes a la objeción]]="No Cumple",VOZ_WHATSAPP[[#This Row],[Despliegue de Beneficios y/o consecuencias]]="No Cumple"),"Sin Negocio","Negocio")</f>
        <v>Negocio</v>
      </c>
      <c r="U4353" s="1" t="s">
        <v>46</v>
      </c>
      <c r="V4353" s="1" t="s">
        <v>46</v>
      </c>
      <c r="W4353" s="1" t="s">
        <v>46</v>
      </c>
      <c r="X4353" s="12" t="str">
        <f>IF(OR(VOZ_WHATSAPP[[#This Row],[Confirma Valor de pago]]="No Cumple",VOZ_WHATSAPP[[#This Row],[Confirma hora de pago]]="No Cumple",VOZ_WHATSAPP[[#This Row],[Confirma medio de pago]]="No Cumple"),"Sin Cierre","Cierre")</f>
        <v>Cierre</v>
      </c>
      <c r="Y4353" s="1" t="s">
        <v>46</v>
      </c>
      <c r="Z4353" s="1" t="s">
        <v>46</v>
      </c>
      <c r="AA4353" s="1" t="s">
        <v>46</v>
      </c>
      <c r="AB4353" s="1" t="s">
        <v>46</v>
      </c>
      <c r="AC4353" s="11" t="str">
        <f>IF(OR(VOZ_WHATSAPP[[#This Row],[La comunicación es asertiva, con respeto y evita maltrato]]="No Cumple",VOZ_WHATSAPP[[#This Row],[Cumple con las normativas legales]]="No Cumple"),"No Cumple","Cumple")</f>
        <v>Cumple</v>
      </c>
      <c r="AD4353" s="1" t="s">
        <v>46</v>
      </c>
      <c r="AE4353" s="1" t="s">
        <v>3239</v>
      </c>
      <c r="AF4353" s="4">
        <v>1</v>
      </c>
      <c r="AG4353" s="4">
        <f>IF(AND(VOZ_WHATSAPP[[#This Row],[Estado Cierre]]="Sin Cierre",VOZ_WHATSAPP[[#This Row],[Nota Negocio]]="Sin Negocio"),VOZ_WHATSAPP[[#This Row],[Nota]]-24%,VOZ_WHATSAPP[[#This Row],[Nota]])</f>
        <v>1</v>
      </c>
      <c r="AH4353" s="8">
        <f>IF(VOZ_WHATSAPP[[#This Row],[Estado Legal]]="No Cumple",0,IF(VOZ_WHATSAPP[[#This Row],[Realiza lectura de guion Legal]]="No Cumple",VOZ_WHATSAPP[[#This Row],[Nota 2]]-50%,VOZ_WHATSAPP[[#This Row],[Nota 2]]))</f>
        <v>1</v>
      </c>
    </row>
    <row r="4354" spans="1:34" x14ac:dyDescent="0.25">
      <c r="A4354" s="2" t="str">
        <f>VOZ_WHATSAPP[[#This Row],[ID Asesor]]&amp;VOZ_WHATSAPP[[#This Row],[Fecha Monitoreo]]</f>
        <v>348945925</v>
      </c>
      <c r="B4354" s="2">
        <v>45925</v>
      </c>
      <c r="C4354" s="1" t="s">
        <v>42</v>
      </c>
      <c r="D4354" s="1">
        <v>3489</v>
      </c>
      <c r="E4354" s="2">
        <v>45925</v>
      </c>
      <c r="F4354" s="3">
        <v>0.51666666666666672</v>
      </c>
      <c r="G4354" s="1" t="s">
        <v>51</v>
      </c>
      <c r="H4354" s="1" t="s">
        <v>71</v>
      </c>
      <c r="I4354" s="1"/>
      <c r="J4354" s="1"/>
      <c r="K4354" s="1"/>
      <c r="L4354" s="1" t="s">
        <v>46</v>
      </c>
      <c r="M4354" s="1" t="s">
        <v>48</v>
      </c>
      <c r="N4354" s="1" t="s">
        <v>46</v>
      </c>
      <c r="O4354" s="1" t="s">
        <v>46</v>
      </c>
      <c r="P4354" s="1" t="s">
        <v>46</v>
      </c>
      <c r="Q4354" s="1" t="s">
        <v>46</v>
      </c>
      <c r="R4354" s="1" t="s">
        <v>46</v>
      </c>
      <c r="S4354" s="1" t="s">
        <v>46</v>
      </c>
      <c r="T4354" s="12" t="str">
        <f>IF(OR(VOZ_WHATSAPP[[#This Row],[Brinda argumentos coherentes a la objeción]]="No Cumple",VOZ_WHATSAPP[[#This Row],[Despliegue de Beneficios y/o consecuencias]]="No Cumple"),"Sin Negocio","Negocio")</f>
        <v>Negocio</v>
      </c>
      <c r="U4354" s="1" t="s">
        <v>46</v>
      </c>
      <c r="V4354" s="1" t="s">
        <v>46</v>
      </c>
      <c r="W4354" s="1" t="s">
        <v>46</v>
      </c>
      <c r="X4354" s="12" t="str">
        <f>IF(OR(VOZ_WHATSAPP[[#This Row],[Confirma Valor de pago]]="No Cumple",VOZ_WHATSAPP[[#This Row],[Confirma hora de pago]]="No Cumple",VOZ_WHATSAPP[[#This Row],[Confirma medio de pago]]="No Cumple"),"Sin Cierre","Cierre")</f>
        <v>Cierre</v>
      </c>
      <c r="Y4354" s="1" t="s">
        <v>46</v>
      </c>
      <c r="Z4354" s="1" t="s">
        <v>54</v>
      </c>
      <c r="AA4354" s="1" t="s">
        <v>46</v>
      </c>
      <c r="AB4354" s="1" t="s">
        <v>46</v>
      </c>
      <c r="AC4354" s="11" t="str">
        <f>IF(OR(VOZ_WHATSAPP[[#This Row],[La comunicación es asertiva, con respeto y evita maltrato]]="No Cumple",VOZ_WHATSAPP[[#This Row],[Cumple con las normativas legales]]="No Cumple"),"No Cumple","Cumple")</f>
        <v>Cumple</v>
      </c>
      <c r="AD4354" s="1" t="s">
        <v>46</v>
      </c>
      <c r="AE4354" s="1" t="s">
        <v>3681</v>
      </c>
      <c r="AF4354" s="4">
        <v>0.85</v>
      </c>
      <c r="AG4354" s="4">
        <f>IF(AND(VOZ_WHATSAPP[[#This Row],[Estado Cierre]]="Sin Cierre",VOZ_WHATSAPP[[#This Row],[Nota Negocio]]="Sin Negocio"),VOZ_WHATSAPP[[#This Row],[Nota]]-24%,VOZ_WHATSAPP[[#This Row],[Nota]])</f>
        <v>0.85</v>
      </c>
      <c r="AH4354" s="8">
        <f>IF(VOZ_WHATSAPP[[#This Row],[Estado Legal]]="No Cumple",0,IF(VOZ_WHATSAPP[[#This Row],[Realiza lectura de guion Legal]]="No Cumple",VOZ_WHATSAPP[[#This Row],[Nota 2]]-50%,VOZ_WHATSAPP[[#This Row],[Nota 2]]))</f>
        <v>0.85</v>
      </c>
    </row>
    <row r="4355" spans="1:34" x14ac:dyDescent="0.25">
      <c r="A4355" s="2" t="str">
        <f>VOZ_WHATSAPP[[#This Row],[ID Asesor]]&amp;VOZ_WHATSAPP[[#This Row],[Fecha Monitoreo]]</f>
        <v>381045925</v>
      </c>
      <c r="B4355" s="2">
        <v>45925</v>
      </c>
      <c r="C4355" s="1" t="s">
        <v>50</v>
      </c>
      <c r="D4355" s="1">
        <v>3810</v>
      </c>
      <c r="E4355" s="2">
        <v>45925</v>
      </c>
      <c r="F4355" s="3">
        <v>0.37430555555555556</v>
      </c>
      <c r="G4355" s="1" t="s">
        <v>60</v>
      </c>
      <c r="H4355" s="1" t="s">
        <v>44</v>
      </c>
      <c r="I4355" s="1">
        <v>1345</v>
      </c>
      <c r="J4355" s="1">
        <v>3196890322</v>
      </c>
      <c r="K4355" s="1" t="s">
        <v>45</v>
      </c>
      <c r="L4355" s="1" t="s">
        <v>46</v>
      </c>
      <c r="M4355" s="1" t="s">
        <v>46</v>
      </c>
      <c r="N4355" s="1" t="s">
        <v>46</v>
      </c>
      <c r="O4355" s="1" t="s">
        <v>46</v>
      </c>
      <c r="P4355" s="1" t="s">
        <v>46</v>
      </c>
      <c r="Q4355" s="1" t="s">
        <v>46</v>
      </c>
      <c r="R4355" s="1" t="s">
        <v>48</v>
      </c>
      <c r="S4355" s="1" t="s">
        <v>46</v>
      </c>
      <c r="T4355" s="12" t="str">
        <f>IF(OR(VOZ_WHATSAPP[[#This Row],[Brinda argumentos coherentes a la objeción]]="No Cumple",VOZ_WHATSAPP[[#This Row],[Despliegue de Beneficios y/o consecuencias]]="No Cumple"),"Sin Negocio","Negocio")</f>
        <v>Negocio</v>
      </c>
      <c r="U4355" s="1" t="s">
        <v>46</v>
      </c>
      <c r="V4355" s="1" t="s">
        <v>46</v>
      </c>
      <c r="W4355" s="1" t="s">
        <v>46</v>
      </c>
      <c r="X4355" s="12" t="str">
        <f>IF(OR(VOZ_WHATSAPP[[#This Row],[Confirma Valor de pago]]="No Cumple",VOZ_WHATSAPP[[#This Row],[Confirma hora de pago]]="No Cumple",VOZ_WHATSAPP[[#This Row],[Confirma medio de pago]]="No Cumple"),"Sin Cierre","Cierre")</f>
        <v>Cierre</v>
      </c>
      <c r="Y4355" s="1" t="s">
        <v>46</v>
      </c>
      <c r="Z4355" s="1" t="s">
        <v>46</v>
      </c>
      <c r="AA4355" s="1" t="s">
        <v>46</v>
      </c>
      <c r="AB4355" s="1" t="s">
        <v>46</v>
      </c>
      <c r="AC4355" s="11" t="str">
        <f>IF(OR(VOZ_WHATSAPP[[#This Row],[La comunicación es asertiva, con respeto y evita maltrato]]="No Cumple",VOZ_WHATSAPP[[#This Row],[Cumple con las normativas legales]]="No Cumple"),"No Cumple","Cumple")</f>
        <v>Cumple</v>
      </c>
      <c r="AD4355" s="1" t="s">
        <v>46</v>
      </c>
      <c r="AE4355" s="1" t="s">
        <v>3239</v>
      </c>
      <c r="AF4355" s="4">
        <v>1</v>
      </c>
      <c r="AG4355" s="4">
        <f>IF(AND(VOZ_WHATSAPP[[#This Row],[Estado Cierre]]="Sin Cierre",VOZ_WHATSAPP[[#This Row],[Nota Negocio]]="Sin Negocio"),VOZ_WHATSAPP[[#This Row],[Nota]]-24%,VOZ_WHATSAPP[[#This Row],[Nota]])</f>
        <v>1</v>
      </c>
      <c r="AH4355" s="8">
        <f>IF(VOZ_WHATSAPP[[#This Row],[Estado Legal]]="No Cumple",0,IF(VOZ_WHATSAPP[[#This Row],[Realiza lectura de guion Legal]]="No Cumple",VOZ_WHATSAPP[[#This Row],[Nota 2]]-50%,VOZ_WHATSAPP[[#This Row],[Nota 2]]))</f>
        <v>1</v>
      </c>
    </row>
    <row r="4356" spans="1:34" x14ac:dyDescent="0.25">
      <c r="A4356" s="2" t="str">
        <f>VOZ_WHATSAPP[[#This Row],[ID Asesor]]&amp;VOZ_WHATSAPP[[#This Row],[Fecha Monitoreo]]</f>
        <v>410845925</v>
      </c>
      <c r="B4356" s="2">
        <v>45925</v>
      </c>
      <c r="C4356" s="1" t="s">
        <v>126</v>
      </c>
      <c r="D4356" s="1">
        <v>4108</v>
      </c>
      <c r="E4356" s="2">
        <v>45925</v>
      </c>
      <c r="F4356" s="3">
        <v>0.46250000000000002</v>
      </c>
      <c r="G4356" s="1" t="s">
        <v>58</v>
      </c>
      <c r="H4356" s="1" t="s">
        <v>44</v>
      </c>
      <c r="I4356" s="1">
        <v>492</v>
      </c>
      <c r="J4356" s="1">
        <v>3508450934</v>
      </c>
      <c r="K4356" s="1" t="s">
        <v>45</v>
      </c>
      <c r="L4356" s="1" t="s">
        <v>46</v>
      </c>
      <c r="M4356" s="1" t="s">
        <v>46</v>
      </c>
      <c r="N4356" s="1" t="s">
        <v>46</v>
      </c>
      <c r="O4356" s="1" t="s">
        <v>46</v>
      </c>
      <c r="P4356" s="1" t="s">
        <v>46</v>
      </c>
      <c r="Q4356" s="1" t="s">
        <v>48</v>
      </c>
      <c r="R4356" s="1" t="s">
        <v>48</v>
      </c>
      <c r="S4356" s="1" t="s">
        <v>48</v>
      </c>
      <c r="T4356" s="12" t="str">
        <f>IF(OR(VOZ_WHATSAPP[[#This Row],[Brinda argumentos coherentes a la objeción]]="No Cumple",VOZ_WHATSAPP[[#This Row],[Despliegue de Beneficios y/o consecuencias]]="No Cumple"),"Sin Negocio","Negocio")</f>
        <v>Negocio</v>
      </c>
      <c r="U4356" s="1" t="s">
        <v>46</v>
      </c>
      <c r="V4356" s="1" t="s">
        <v>46</v>
      </c>
      <c r="W4356" s="1" t="s">
        <v>46</v>
      </c>
      <c r="X4356" s="12" t="str">
        <f>IF(OR(VOZ_WHATSAPP[[#This Row],[Confirma Valor de pago]]="No Cumple",VOZ_WHATSAPP[[#This Row],[Confirma hora de pago]]="No Cumple",VOZ_WHATSAPP[[#This Row],[Confirma medio de pago]]="No Cumple"),"Sin Cierre","Cierre")</f>
        <v>Cierre</v>
      </c>
      <c r="Y4356" s="1" t="s">
        <v>46</v>
      </c>
      <c r="Z4356" s="1" t="s">
        <v>46</v>
      </c>
      <c r="AA4356" s="1" t="s">
        <v>46</v>
      </c>
      <c r="AB4356" s="1" t="s">
        <v>46</v>
      </c>
      <c r="AC4356" s="11" t="str">
        <f>IF(OR(VOZ_WHATSAPP[[#This Row],[La comunicación es asertiva, con respeto y evita maltrato]]="No Cumple",VOZ_WHATSAPP[[#This Row],[Cumple con las normativas legales]]="No Cumple"),"No Cumple","Cumple")</f>
        <v>Cumple</v>
      </c>
      <c r="AD4356" s="1" t="s">
        <v>46</v>
      </c>
      <c r="AE4356" s="1" t="s">
        <v>131</v>
      </c>
      <c r="AF4356" s="4">
        <v>1</v>
      </c>
      <c r="AG4356" s="4">
        <f>IF(AND(VOZ_WHATSAPP[[#This Row],[Estado Cierre]]="Sin Cierre",VOZ_WHATSAPP[[#This Row],[Nota Negocio]]="Sin Negocio"),VOZ_WHATSAPP[[#This Row],[Nota]]-24%,VOZ_WHATSAPP[[#This Row],[Nota]])</f>
        <v>1</v>
      </c>
      <c r="AH4356" s="8">
        <f>IF(VOZ_WHATSAPP[[#This Row],[Estado Legal]]="No Cumple",0,IF(VOZ_WHATSAPP[[#This Row],[Realiza lectura de guion Legal]]="No Cumple",VOZ_WHATSAPP[[#This Row],[Nota 2]]-50%,VOZ_WHATSAPP[[#This Row],[Nota 2]]))</f>
        <v>1</v>
      </c>
    </row>
    <row r="4357" spans="1:34" x14ac:dyDescent="0.25">
      <c r="A4357" s="2" t="str">
        <f>VOZ_WHATSAPP[[#This Row],[ID Asesor]]&amp;VOZ_WHATSAPP[[#This Row],[Fecha Monitoreo]]</f>
        <v>412245925</v>
      </c>
      <c r="B4357" s="2">
        <v>45925</v>
      </c>
      <c r="C4357" s="1" t="s">
        <v>696</v>
      </c>
      <c r="D4357" s="1">
        <v>4122</v>
      </c>
      <c r="E4357" s="2">
        <v>45925</v>
      </c>
      <c r="F4357" s="3">
        <v>0.42916666666666664</v>
      </c>
      <c r="G4357" s="1" t="s">
        <v>51</v>
      </c>
      <c r="H4357" s="1" t="s">
        <v>44</v>
      </c>
      <c r="I4357" s="1">
        <v>424</v>
      </c>
      <c r="J4357" s="1">
        <v>3167069629</v>
      </c>
      <c r="K4357" s="1" t="s">
        <v>45</v>
      </c>
      <c r="L4357" s="1" t="s">
        <v>46</v>
      </c>
      <c r="M4357" s="1" t="s">
        <v>46</v>
      </c>
      <c r="N4357" s="1" t="s">
        <v>46</v>
      </c>
      <c r="O4357" s="1" t="s">
        <v>46</v>
      </c>
      <c r="P4357" s="1" t="s">
        <v>46</v>
      </c>
      <c r="Q4357" s="1" t="s">
        <v>46</v>
      </c>
      <c r="R4357" s="1" t="s">
        <v>46</v>
      </c>
      <c r="S4357" s="1" t="s">
        <v>46</v>
      </c>
      <c r="T4357" s="12" t="str">
        <f>IF(OR(VOZ_WHATSAPP[[#This Row],[Brinda argumentos coherentes a la objeción]]="No Cumple",VOZ_WHATSAPP[[#This Row],[Despliegue de Beneficios y/o consecuencias]]="No Cumple"),"Sin Negocio","Negocio")</f>
        <v>Negocio</v>
      </c>
      <c r="U4357" s="1" t="s">
        <v>48</v>
      </c>
      <c r="V4357" s="1" t="s">
        <v>48</v>
      </c>
      <c r="W4357" s="1" t="s">
        <v>48</v>
      </c>
      <c r="X4357" s="12" t="str">
        <f>IF(OR(VOZ_WHATSAPP[[#This Row],[Confirma Valor de pago]]="No Cumple",VOZ_WHATSAPP[[#This Row],[Confirma hora de pago]]="No Cumple",VOZ_WHATSAPP[[#This Row],[Confirma medio de pago]]="No Cumple"),"Sin Cierre","Cierre")</f>
        <v>Cierre</v>
      </c>
      <c r="Y4357" s="1" t="s">
        <v>46</v>
      </c>
      <c r="Z4357" s="1" t="s">
        <v>54</v>
      </c>
      <c r="AA4357" s="1" t="s">
        <v>46</v>
      </c>
      <c r="AB4357" s="1" t="s">
        <v>46</v>
      </c>
      <c r="AC4357" s="11" t="str">
        <f>IF(OR(VOZ_WHATSAPP[[#This Row],[La comunicación es asertiva, con respeto y evita maltrato]]="No Cumple",VOZ_WHATSAPP[[#This Row],[Cumple con las normativas legales]]="No Cumple"),"No Cumple","Cumple")</f>
        <v>Cumple</v>
      </c>
      <c r="AD4357" s="1" t="s">
        <v>46</v>
      </c>
      <c r="AE4357" s="1" t="s">
        <v>3576</v>
      </c>
      <c r="AF4357" s="4">
        <v>0.85</v>
      </c>
      <c r="AG4357" s="4">
        <f>IF(AND(VOZ_WHATSAPP[[#This Row],[Estado Cierre]]="Sin Cierre",VOZ_WHATSAPP[[#This Row],[Nota Negocio]]="Sin Negocio"),VOZ_WHATSAPP[[#This Row],[Nota]]-24%,VOZ_WHATSAPP[[#This Row],[Nota]])</f>
        <v>0.85</v>
      </c>
      <c r="AH4357" s="8">
        <f>IF(VOZ_WHATSAPP[[#This Row],[Estado Legal]]="No Cumple",0,IF(VOZ_WHATSAPP[[#This Row],[Realiza lectura de guion Legal]]="No Cumple",VOZ_WHATSAPP[[#This Row],[Nota 2]]-50%,VOZ_WHATSAPP[[#This Row],[Nota 2]]))</f>
        <v>0.85</v>
      </c>
    </row>
    <row r="4358" spans="1:34" x14ac:dyDescent="0.25">
      <c r="A4358" s="2" t="str">
        <f>VOZ_WHATSAPP[[#This Row],[ID Asesor]]&amp;VOZ_WHATSAPP[[#This Row],[Fecha Monitoreo]]</f>
        <v>270945925</v>
      </c>
      <c r="B4358" s="2">
        <v>45925</v>
      </c>
      <c r="C4358" s="1" t="s">
        <v>50</v>
      </c>
      <c r="D4358" s="1">
        <v>2709</v>
      </c>
      <c r="E4358" s="2">
        <v>45925</v>
      </c>
      <c r="F4358" s="3">
        <v>0.36666666666666664</v>
      </c>
      <c r="G4358" s="1" t="s">
        <v>43</v>
      </c>
      <c r="H4358" s="1" t="s">
        <v>44</v>
      </c>
      <c r="I4358" s="1">
        <v>1239</v>
      </c>
      <c r="J4358" s="1">
        <v>3112507612</v>
      </c>
      <c r="K4358" s="1" t="s">
        <v>45</v>
      </c>
      <c r="L4358" s="1" t="s">
        <v>46</v>
      </c>
      <c r="M4358" s="1" t="s">
        <v>46</v>
      </c>
      <c r="N4358" s="1" t="s">
        <v>46</v>
      </c>
      <c r="O4358" s="1" t="s">
        <v>46</v>
      </c>
      <c r="P4358" s="1" t="s">
        <v>46</v>
      </c>
      <c r="Q4358" s="1" t="s">
        <v>46</v>
      </c>
      <c r="R4358" s="1" t="s">
        <v>46</v>
      </c>
      <c r="S4358" s="1" t="s">
        <v>46</v>
      </c>
      <c r="T4358" s="12" t="str">
        <f>IF(OR(VOZ_WHATSAPP[[#This Row],[Brinda argumentos coherentes a la objeción]]="No Cumple",VOZ_WHATSAPP[[#This Row],[Despliegue de Beneficios y/o consecuencias]]="No Cumple"),"Sin Negocio","Negocio")</f>
        <v>Negocio</v>
      </c>
      <c r="U4358" s="1" t="s">
        <v>48</v>
      </c>
      <c r="V4358" s="1" t="s">
        <v>48</v>
      </c>
      <c r="W4358" s="1" t="s">
        <v>48</v>
      </c>
      <c r="X4358" s="12" t="str">
        <f>IF(OR(VOZ_WHATSAPP[[#This Row],[Confirma Valor de pago]]="No Cumple",VOZ_WHATSAPP[[#This Row],[Confirma hora de pago]]="No Cumple",VOZ_WHATSAPP[[#This Row],[Confirma medio de pago]]="No Cumple"),"Sin Cierre","Cierre")</f>
        <v>Cierre</v>
      </c>
      <c r="Y4358" s="1" t="s">
        <v>46</v>
      </c>
      <c r="Z4358" s="1" t="s">
        <v>46</v>
      </c>
      <c r="AA4358" s="1" t="s">
        <v>46</v>
      </c>
      <c r="AB4358" s="1" t="s">
        <v>46</v>
      </c>
      <c r="AC4358" s="11" t="str">
        <f>IF(OR(VOZ_WHATSAPP[[#This Row],[La comunicación es asertiva, con respeto y evita maltrato]]="No Cumple",VOZ_WHATSAPP[[#This Row],[Cumple con las normativas legales]]="No Cumple"),"No Cumple","Cumple")</f>
        <v>Cumple</v>
      </c>
      <c r="AD4358" s="1" t="s">
        <v>46</v>
      </c>
      <c r="AE4358" s="1" t="s">
        <v>53</v>
      </c>
      <c r="AF4358" s="4">
        <v>1</v>
      </c>
      <c r="AG4358" s="4">
        <f>IF(AND(VOZ_WHATSAPP[[#This Row],[Estado Cierre]]="Sin Cierre",VOZ_WHATSAPP[[#This Row],[Nota Negocio]]="Sin Negocio"),VOZ_WHATSAPP[[#This Row],[Nota]]-24%,VOZ_WHATSAPP[[#This Row],[Nota]])</f>
        <v>1</v>
      </c>
      <c r="AH4358" s="8">
        <f>IF(VOZ_WHATSAPP[[#This Row],[Estado Legal]]="No Cumple",0,IF(VOZ_WHATSAPP[[#This Row],[Realiza lectura de guion Legal]]="No Cumple",VOZ_WHATSAPP[[#This Row],[Nota 2]]-50%,VOZ_WHATSAPP[[#This Row],[Nota 2]]))</f>
        <v>1</v>
      </c>
    </row>
    <row r="4359" spans="1:34" x14ac:dyDescent="0.25">
      <c r="A4359" s="2" t="str">
        <f>VOZ_WHATSAPP[[#This Row],[ID Asesor]]&amp;VOZ_WHATSAPP[[#This Row],[Fecha Monitoreo]]</f>
        <v>412445925</v>
      </c>
      <c r="B4359" s="2">
        <v>45925</v>
      </c>
      <c r="C4359" s="1" t="s">
        <v>126</v>
      </c>
      <c r="D4359" s="1">
        <v>4124</v>
      </c>
      <c r="E4359" s="2">
        <v>45925</v>
      </c>
      <c r="F4359" s="3">
        <v>0.47013888888888888</v>
      </c>
      <c r="G4359" s="1" t="s">
        <v>58</v>
      </c>
      <c r="H4359" s="1" t="s">
        <v>44</v>
      </c>
      <c r="I4359" s="1">
        <v>576</v>
      </c>
      <c r="J4359" s="1">
        <v>3134483601</v>
      </c>
      <c r="K4359" s="1" t="s">
        <v>45</v>
      </c>
      <c r="L4359" s="1" t="s">
        <v>46</v>
      </c>
      <c r="M4359" s="1" t="s">
        <v>46</v>
      </c>
      <c r="N4359" s="1" t="s">
        <v>46</v>
      </c>
      <c r="O4359" s="1" t="s">
        <v>46</v>
      </c>
      <c r="P4359" s="1" t="s">
        <v>46</v>
      </c>
      <c r="Q4359" s="1" t="s">
        <v>46</v>
      </c>
      <c r="R4359" s="1" t="s">
        <v>46</v>
      </c>
      <c r="S4359" s="1" t="s">
        <v>48</v>
      </c>
      <c r="T4359" s="12" t="str">
        <f>IF(OR(VOZ_WHATSAPP[[#This Row],[Brinda argumentos coherentes a la objeción]]="No Cumple",VOZ_WHATSAPP[[#This Row],[Despliegue de Beneficios y/o consecuencias]]="No Cumple"),"Sin Negocio","Negocio")</f>
        <v>Negocio</v>
      </c>
      <c r="U4359" s="1" t="s">
        <v>47</v>
      </c>
      <c r="V4359" s="1" t="s">
        <v>47</v>
      </c>
      <c r="W4359" s="1" t="s">
        <v>47</v>
      </c>
      <c r="X4359" s="12" t="str">
        <f>IF(OR(VOZ_WHATSAPP[[#This Row],[Confirma Valor de pago]]="No Cumple",VOZ_WHATSAPP[[#This Row],[Confirma hora de pago]]="No Cumple",VOZ_WHATSAPP[[#This Row],[Confirma medio de pago]]="No Cumple"),"Sin Cierre","Cierre")</f>
        <v>Sin Cierre</v>
      </c>
      <c r="Y4359" s="1" t="s">
        <v>46</v>
      </c>
      <c r="Z4359" s="1" t="s">
        <v>46</v>
      </c>
      <c r="AA4359" s="1" t="s">
        <v>46</v>
      </c>
      <c r="AB4359" s="1" t="s">
        <v>46</v>
      </c>
      <c r="AC4359" s="11" t="str">
        <f>IF(OR(VOZ_WHATSAPP[[#This Row],[La comunicación es asertiva, con respeto y evita maltrato]]="No Cumple",VOZ_WHATSAPP[[#This Row],[Cumple con las normativas legales]]="No Cumple"),"No Cumple","Cumple")</f>
        <v>Cumple</v>
      </c>
      <c r="AD4359" s="1" t="s">
        <v>46</v>
      </c>
      <c r="AE4359" s="1" t="s">
        <v>3682</v>
      </c>
      <c r="AF4359" s="4">
        <v>0.76</v>
      </c>
      <c r="AG4359" s="4">
        <f>IF(AND(VOZ_WHATSAPP[[#This Row],[Estado Cierre]]="Sin Cierre",VOZ_WHATSAPP[[#This Row],[Nota Negocio]]="Sin Negocio"),VOZ_WHATSAPP[[#This Row],[Nota]]-24%,VOZ_WHATSAPP[[#This Row],[Nota]])</f>
        <v>0.76</v>
      </c>
      <c r="AH4359" s="8">
        <f>IF(VOZ_WHATSAPP[[#This Row],[Estado Legal]]="No Cumple",0,IF(VOZ_WHATSAPP[[#This Row],[Realiza lectura de guion Legal]]="No Cumple",VOZ_WHATSAPP[[#This Row],[Nota 2]]-50%,VOZ_WHATSAPP[[#This Row],[Nota 2]]))</f>
        <v>0.76</v>
      </c>
    </row>
    <row r="4360" spans="1:34" x14ac:dyDescent="0.25">
      <c r="A4360" s="2" t="str">
        <f>VOZ_WHATSAPP[[#This Row],[ID Asesor]]&amp;VOZ_WHATSAPP[[#This Row],[Fecha Monitoreo]]</f>
        <v>412845925</v>
      </c>
      <c r="B4360" s="2">
        <v>45925</v>
      </c>
      <c r="C4360" s="1" t="s">
        <v>42</v>
      </c>
      <c r="D4360" s="1">
        <v>4128</v>
      </c>
      <c r="E4360" s="2">
        <v>45925</v>
      </c>
      <c r="F4360" s="3">
        <v>0.37638888888888888</v>
      </c>
      <c r="G4360" s="1" t="s">
        <v>51</v>
      </c>
      <c r="H4360" s="1" t="s">
        <v>71</v>
      </c>
      <c r="I4360" s="1"/>
      <c r="J4360" s="1"/>
      <c r="K4360" s="1"/>
      <c r="L4360" s="1" t="s">
        <v>46</v>
      </c>
      <c r="M4360" s="1" t="s">
        <v>48</v>
      </c>
      <c r="N4360" s="1" t="s">
        <v>46</v>
      </c>
      <c r="O4360" s="1" t="s">
        <v>46</v>
      </c>
      <c r="P4360" s="1" t="s">
        <v>46</v>
      </c>
      <c r="Q4360" s="1" t="s">
        <v>46</v>
      </c>
      <c r="R4360" s="1" t="s">
        <v>46</v>
      </c>
      <c r="S4360" s="1" t="s">
        <v>46</v>
      </c>
      <c r="T4360" s="12" t="str">
        <f>IF(OR(VOZ_WHATSAPP[[#This Row],[Brinda argumentos coherentes a la objeción]]="No Cumple",VOZ_WHATSAPP[[#This Row],[Despliegue de Beneficios y/o consecuencias]]="No Cumple"),"Sin Negocio","Negocio")</f>
        <v>Negocio</v>
      </c>
      <c r="U4360" s="1" t="s">
        <v>46</v>
      </c>
      <c r="V4360" s="1" t="s">
        <v>46</v>
      </c>
      <c r="W4360" s="1" t="s">
        <v>46</v>
      </c>
      <c r="X4360" s="12" t="str">
        <f>IF(OR(VOZ_WHATSAPP[[#This Row],[Confirma Valor de pago]]="No Cumple",VOZ_WHATSAPP[[#This Row],[Confirma hora de pago]]="No Cumple",VOZ_WHATSAPP[[#This Row],[Confirma medio de pago]]="No Cumple"),"Sin Cierre","Cierre")</f>
        <v>Cierre</v>
      </c>
      <c r="Y4360" s="1" t="s">
        <v>46</v>
      </c>
      <c r="Z4360" s="1" t="s">
        <v>46</v>
      </c>
      <c r="AA4360" s="1" t="s">
        <v>46</v>
      </c>
      <c r="AB4360" s="1" t="s">
        <v>46</v>
      </c>
      <c r="AC4360" s="11" t="str">
        <f>IF(OR(VOZ_WHATSAPP[[#This Row],[La comunicación es asertiva, con respeto y evita maltrato]]="No Cumple",VOZ_WHATSAPP[[#This Row],[Cumple con las normativas legales]]="No Cumple"),"No Cumple","Cumple")</f>
        <v>Cumple</v>
      </c>
      <c r="AD4360" s="1" t="s">
        <v>46</v>
      </c>
      <c r="AE4360" s="1" t="s">
        <v>78</v>
      </c>
      <c r="AF4360" s="4">
        <v>1</v>
      </c>
      <c r="AG4360" s="4">
        <f>IF(AND(VOZ_WHATSAPP[[#This Row],[Estado Cierre]]="Sin Cierre",VOZ_WHATSAPP[[#This Row],[Nota Negocio]]="Sin Negocio"),VOZ_WHATSAPP[[#This Row],[Nota]]-24%,VOZ_WHATSAPP[[#This Row],[Nota]])</f>
        <v>1</v>
      </c>
      <c r="AH4360" s="8">
        <f>IF(VOZ_WHATSAPP[[#This Row],[Estado Legal]]="No Cumple",0,IF(VOZ_WHATSAPP[[#This Row],[Realiza lectura de guion Legal]]="No Cumple",VOZ_WHATSAPP[[#This Row],[Nota 2]]-50%,VOZ_WHATSAPP[[#This Row],[Nota 2]]))</f>
        <v>1</v>
      </c>
    </row>
    <row r="4361" spans="1:34" x14ac:dyDescent="0.25">
      <c r="A4361" s="2" t="str">
        <f>VOZ_WHATSAPP[[#This Row],[ID Asesor]]&amp;VOZ_WHATSAPP[[#This Row],[Fecha Monitoreo]]</f>
        <v>406645925</v>
      </c>
      <c r="B4361" s="2">
        <v>45925</v>
      </c>
      <c r="C4361" s="1" t="s">
        <v>42</v>
      </c>
      <c r="D4361" s="1">
        <v>4066</v>
      </c>
      <c r="E4361" s="2">
        <v>45925</v>
      </c>
      <c r="F4361" s="3">
        <v>0.52847222222222223</v>
      </c>
      <c r="G4361" s="1" t="s">
        <v>80</v>
      </c>
      <c r="H4361" s="1" t="s">
        <v>71</v>
      </c>
      <c r="I4361" s="1"/>
      <c r="J4361" s="1"/>
      <c r="K4361" s="1"/>
      <c r="L4361" s="1" t="s">
        <v>46</v>
      </c>
      <c r="M4361" s="1" t="s">
        <v>48</v>
      </c>
      <c r="N4361" s="1" t="s">
        <v>48</v>
      </c>
      <c r="O4361" s="1" t="s">
        <v>48</v>
      </c>
      <c r="P4361" s="1" t="s">
        <v>48</v>
      </c>
      <c r="Q4361" s="1" t="s">
        <v>48</v>
      </c>
      <c r="R4361" s="1" t="s">
        <v>48</v>
      </c>
      <c r="S4361" s="1" t="s">
        <v>48</v>
      </c>
      <c r="T4361" s="12" t="str">
        <f>IF(OR(VOZ_WHATSAPP[[#This Row],[Brinda argumentos coherentes a la objeción]]="No Cumple",VOZ_WHATSAPP[[#This Row],[Despliegue de Beneficios y/o consecuencias]]="No Cumple"),"Sin Negocio","Negocio")</f>
        <v>Negocio</v>
      </c>
      <c r="U4361" s="1" t="s">
        <v>46</v>
      </c>
      <c r="V4361" s="1" t="s">
        <v>46</v>
      </c>
      <c r="W4361" s="1" t="s">
        <v>46</v>
      </c>
      <c r="X4361" s="12" t="str">
        <f>IF(OR(VOZ_WHATSAPP[[#This Row],[Confirma Valor de pago]]="No Cumple",VOZ_WHATSAPP[[#This Row],[Confirma hora de pago]]="No Cumple",VOZ_WHATSAPP[[#This Row],[Confirma medio de pago]]="No Cumple"),"Sin Cierre","Cierre")</f>
        <v>Cierre</v>
      </c>
      <c r="Y4361" s="1" t="s">
        <v>48</v>
      </c>
      <c r="Z4361" s="1" t="s">
        <v>46</v>
      </c>
      <c r="AA4361" s="1" t="s">
        <v>46</v>
      </c>
      <c r="AB4361" s="1" t="s">
        <v>46</v>
      </c>
      <c r="AC4361" s="11" t="str">
        <f>IF(OR(VOZ_WHATSAPP[[#This Row],[La comunicación es asertiva, con respeto y evita maltrato]]="No Cumple",VOZ_WHATSAPP[[#This Row],[Cumple con las normativas legales]]="No Cumple"),"No Cumple","Cumple")</f>
        <v>Cumple</v>
      </c>
      <c r="AD4361" s="1" t="s">
        <v>48</v>
      </c>
      <c r="AE4361" s="1" t="s">
        <v>78</v>
      </c>
      <c r="AF4361" s="4">
        <v>1</v>
      </c>
      <c r="AG4361" s="4">
        <f>IF(AND(VOZ_WHATSAPP[[#This Row],[Estado Cierre]]="Sin Cierre",VOZ_WHATSAPP[[#This Row],[Nota Negocio]]="Sin Negocio"),VOZ_WHATSAPP[[#This Row],[Nota]]-24%,VOZ_WHATSAPP[[#This Row],[Nota]])</f>
        <v>1</v>
      </c>
      <c r="AH4361" s="8">
        <f>IF(VOZ_WHATSAPP[[#This Row],[Estado Legal]]="No Cumple",0,IF(VOZ_WHATSAPP[[#This Row],[Realiza lectura de guion Legal]]="No Cumple",VOZ_WHATSAPP[[#This Row],[Nota 2]]-50%,VOZ_WHATSAPP[[#This Row],[Nota 2]]))</f>
        <v>1</v>
      </c>
    </row>
    <row r="4362" spans="1:34" x14ac:dyDescent="0.25">
      <c r="A4362" s="2" t="str">
        <f>VOZ_WHATSAPP[[#This Row],[ID Asesor]]&amp;VOZ_WHATSAPP[[#This Row],[Fecha Monitoreo]]</f>
        <v>405145925</v>
      </c>
      <c r="B4362" s="2">
        <v>45925</v>
      </c>
      <c r="C4362" s="1" t="s">
        <v>42</v>
      </c>
      <c r="D4362" s="1">
        <v>4051</v>
      </c>
      <c r="E4362" s="2">
        <v>45925</v>
      </c>
      <c r="F4362" s="3">
        <v>0.15347222222222223</v>
      </c>
      <c r="G4362" s="1" t="s">
        <v>43</v>
      </c>
      <c r="H4362" s="1" t="s">
        <v>71</v>
      </c>
      <c r="I4362" s="1"/>
      <c r="J4362" s="1"/>
      <c r="K4362" s="1"/>
      <c r="L4362" s="1" t="s">
        <v>46</v>
      </c>
      <c r="M4362" s="1" t="s">
        <v>47</v>
      </c>
      <c r="N4362" s="1" t="s">
        <v>46</v>
      </c>
      <c r="O4362" s="1" t="s">
        <v>54</v>
      </c>
      <c r="P4362" s="1" t="s">
        <v>46</v>
      </c>
      <c r="Q4362" s="1" t="s">
        <v>46</v>
      </c>
      <c r="R4362" s="1" t="s">
        <v>46</v>
      </c>
      <c r="S4362" s="1" t="s">
        <v>46</v>
      </c>
      <c r="T4362" s="12" t="str">
        <f>IF(OR(VOZ_WHATSAPP[[#This Row],[Brinda argumentos coherentes a la objeción]]="No Cumple",VOZ_WHATSAPP[[#This Row],[Despliegue de Beneficios y/o consecuencias]]="No Cumple"),"Sin Negocio","Negocio")</f>
        <v>Negocio</v>
      </c>
      <c r="U4362" s="1" t="s">
        <v>48</v>
      </c>
      <c r="V4362" s="1" t="s">
        <v>48</v>
      </c>
      <c r="W4362" s="1" t="s">
        <v>48</v>
      </c>
      <c r="X4362" s="12" t="str">
        <f>IF(OR(VOZ_WHATSAPP[[#This Row],[Confirma Valor de pago]]="No Cumple",VOZ_WHATSAPP[[#This Row],[Confirma hora de pago]]="No Cumple",VOZ_WHATSAPP[[#This Row],[Confirma medio de pago]]="No Cumple"),"Sin Cierre","Cierre")</f>
        <v>Cierre</v>
      </c>
      <c r="Y4362" s="1" t="s">
        <v>46</v>
      </c>
      <c r="Z4362" s="1" t="s">
        <v>46</v>
      </c>
      <c r="AA4362" s="1" t="s">
        <v>46</v>
      </c>
      <c r="AB4362" s="1" t="s">
        <v>46</v>
      </c>
      <c r="AC4362" s="11" t="str">
        <f>IF(OR(VOZ_WHATSAPP[[#This Row],[La comunicación es asertiva, con respeto y evita maltrato]]="No Cumple",VOZ_WHATSAPP[[#This Row],[Cumple con las normativas legales]]="No Cumple"),"No Cumple","Cumple")</f>
        <v>Cumple</v>
      </c>
      <c r="AD4362" s="1" t="s">
        <v>46</v>
      </c>
      <c r="AE4362" s="1" t="s">
        <v>3683</v>
      </c>
      <c r="AF4362" s="4">
        <v>0.91</v>
      </c>
      <c r="AG4362" s="4">
        <f>IF(AND(VOZ_WHATSAPP[[#This Row],[Estado Cierre]]="Sin Cierre",VOZ_WHATSAPP[[#This Row],[Nota Negocio]]="Sin Negocio"),VOZ_WHATSAPP[[#This Row],[Nota]]-24%,VOZ_WHATSAPP[[#This Row],[Nota]])</f>
        <v>0.91</v>
      </c>
      <c r="AH4362" s="8">
        <f>IF(VOZ_WHATSAPP[[#This Row],[Estado Legal]]="No Cumple",0,IF(VOZ_WHATSAPP[[#This Row],[Realiza lectura de guion Legal]]="No Cumple",VOZ_WHATSAPP[[#This Row],[Nota 2]]-50%,VOZ_WHATSAPP[[#This Row],[Nota 2]]))</f>
        <v>0.91</v>
      </c>
    </row>
    <row r="4363" spans="1:34" x14ac:dyDescent="0.25">
      <c r="A4363" s="2" t="str">
        <f>VOZ_WHATSAPP[[#This Row],[ID Asesor]]&amp;VOZ_WHATSAPP[[#This Row],[Fecha Monitoreo]]</f>
        <v>402045925</v>
      </c>
      <c r="B4363" s="2">
        <v>45925</v>
      </c>
      <c r="C4363" s="1" t="s">
        <v>126</v>
      </c>
      <c r="D4363" s="1">
        <v>4020</v>
      </c>
      <c r="E4363" s="2">
        <v>45925</v>
      </c>
      <c r="F4363" s="3">
        <v>0.41944444444444445</v>
      </c>
      <c r="G4363" s="1" t="s">
        <v>51</v>
      </c>
      <c r="H4363" s="1" t="s">
        <v>71</v>
      </c>
      <c r="I4363" s="1"/>
      <c r="J4363" s="1"/>
      <c r="K4363" s="1"/>
      <c r="L4363" s="1" t="s">
        <v>46</v>
      </c>
      <c r="M4363" s="1" t="s">
        <v>46</v>
      </c>
      <c r="N4363" s="1" t="s">
        <v>46</v>
      </c>
      <c r="O4363" s="1" t="s">
        <v>46</v>
      </c>
      <c r="P4363" s="1" t="s">
        <v>46</v>
      </c>
      <c r="Q4363" s="1" t="s">
        <v>46</v>
      </c>
      <c r="R4363" s="1" t="s">
        <v>46</v>
      </c>
      <c r="S4363" s="1" t="s">
        <v>46</v>
      </c>
      <c r="T4363" s="12" t="str">
        <f>IF(OR(VOZ_WHATSAPP[[#This Row],[Brinda argumentos coherentes a la objeción]]="No Cumple",VOZ_WHATSAPP[[#This Row],[Despliegue de Beneficios y/o consecuencias]]="No Cumple"),"Sin Negocio","Negocio")</f>
        <v>Negocio</v>
      </c>
      <c r="U4363" s="1" t="s">
        <v>48</v>
      </c>
      <c r="V4363" s="1" t="s">
        <v>48</v>
      </c>
      <c r="W4363" s="1" t="s">
        <v>48</v>
      </c>
      <c r="X4363" s="12" t="str">
        <f>IF(OR(VOZ_WHATSAPP[[#This Row],[Confirma Valor de pago]]="No Cumple",VOZ_WHATSAPP[[#This Row],[Confirma hora de pago]]="No Cumple",VOZ_WHATSAPP[[#This Row],[Confirma medio de pago]]="No Cumple"),"Sin Cierre","Cierre")</f>
        <v>Cierre</v>
      </c>
      <c r="Y4363" s="1" t="s">
        <v>48</v>
      </c>
      <c r="Z4363" s="1" t="s">
        <v>46</v>
      </c>
      <c r="AA4363" s="1" t="s">
        <v>46</v>
      </c>
      <c r="AB4363" s="1" t="s">
        <v>46</v>
      </c>
      <c r="AC4363" s="11" t="str">
        <f>IF(OR(VOZ_WHATSAPP[[#This Row],[La comunicación es asertiva, con respeto y evita maltrato]]="No Cumple",VOZ_WHATSAPP[[#This Row],[Cumple con las normativas legales]]="No Cumple"),"No Cumple","Cumple")</f>
        <v>Cumple</v>
      </c>
      <c r="AD4363" s="1" t="s">
        <v>48</v>
      </c>
      <c r="AE4363" s="1" t="s">
        <v>131</v>
      </c>
      <c r="AF4363" s="4">
        <v>1</v>
      </c>
      <c r="AG4363" s="4">
        <f>IF(AND(VOZ_WHATSAPP[[#This Row],[Estado Cierre]]="Sin Cierre",VOZ_WHATSAPP[[#This Row],[Nota Negocio]]="Sin Negocio"),VOZ_WHATSAPP[[#This Row],[Nota]]-24%,VOZ_WHATSAPP[[#This Row],[Nota]])</f>
        <v>1</v>
      </c>
      <c r="AH4363" s="8">
        <f>IF(VOZ_WHATSAPP[[#This Row],[Estado Legal]]="No Cumple",0,IF(VOZ_WHATSAPP[[#This Row],[Realiza lectura de guion Legal]]="No Cumple",VOZ_WHATSAPP[[#This Row],[Nota 2]]-50%,VOZ_WHATSAPP[[#This Row],[Nota 2]]))</f>
        <v>1</v>
      </c>
    </row>
    <row r="4364" spans="1:34" x14ac:dyDescent="0.25">
      <c r="A4364" s="2" t="str">
        <f>VOZ_WHATSAPP[[#This Row],[ID Asesor]]&amp;VOZ_WHATSAPP[[#This Row],[Fecha Monitoreo]]</f>
        <v>409045925</v>
      </c>
      <c r="B4364" s="2">
        <v>45925</v>
      </c>
      <c r="C4364" s="1" t="s">
        <v>126</v>
      </c>
      <c r="D4364" s="1">
        <v>4090</v>
      </c>
      <c r="E4364" s="2">
        <v>45925</v>
      </c>
      <c r="F4364" s="3">
        <v>0.41944444444444445</v>
      </c>
      <c r="G4364" s="1" t="s">
        <v>51</v>
      </c>
      <c r="H4364" s="1" t="s">
        <v>71</v>
      </c>
      <c r="I4364" s="1"/>
      <c r="J4364" s="1"/>
      <c r="K4364" s="1"/>
      <c r="L4364" s="1" t="s">
        <v>46</v>
      </c>
      <c r="M4364" s="1" t="s">
        <v>46</v>
      </c>
      <c r="N4364" s="1" t="s">
        <v>46</v>
      </c>
      <c r="O4364" s="1" t="s">
        <v>46</v>
      </c>
      <c r="P4364" s="1" t="s">
        <v>46</v>
      </c>
      <c r="Q4364" s="1" t="s">
        <v>46</v>
      </c>
      <c r="R4364" s="1" t="s">
        <v>46</v>
      </c>
      <c r="S4364" s="1" t="s">
        <v>46</v>
      </c>
      <c r="T4364" s="12" t="str">
        <f>IF(OR(VOZ_WHATSAPP[[#This Row],[Brinda argumentos coherentes a la objeción]]="No Cumple",VOZ_WHATSAPP[[#This Row],[Despliegue de Beneficios y/o consecuencias]]="No Cumple"),"Sin Negocio","Negocio")</f>
        <v>Negocio</v>
      </c>
      <c r="U4364" s="1" t="s">
        <v>48</v>
      </c>
      <c r="V4364" s="1" t="s">
        <v>48</v>
      </c>
      <c r="W4364" s="1" t="s">
        <v>48</v>
      </c>
      <c r="X4364" s="12" t="str">
        <f>IF(OR(VOZ_WHATSAPP[[#This Row],[Confirma Valor de pago]]="No Cumple",VOZ_WHATSAPP[[#This Row],[Confirma hora de pago]]="No Cumple",VOZ_WHATSAPP[[#This Row],[Confirma medio de pago]]="No Cumple"),"Sin Cierre","Cierre")</f>
        <v>Cierre</v>
      </c>
      <c r="Y4364" s="1" t="s">
        <v>46</v>
      </c>
      <c r="Z4364" s="1" t="s">
        <v>46</v>
      </c>
      <c r="AA4364" s="1" t="s">
        <v>46</v>
      </c>
      <c r="AB4364" s="1" t="s">
        <v>46</v>
      </c>
      <c r="AC4364" s="11" t="str">
        <f>IF(OR(VOZ_WHATSAPP[[#This Row],[La comunicación es asertiva, con respeto y evita maltrato]]="No Cumple",VOZ_WHATSAPP[[#This Row],[Cumple con las normativas legales]]="No Cumple"),"No Cumple","Cumple")</f>
        <v>Cumple</v>
      </c>
      <c r="AD4364" s="1" t="s">
        <v>46</v>
      </c>
      <c r="AE4364" s="1" t="s">
        <v>131</v>
      </c>
      <c r="AF4364" s="4">
        <v>1</v>
      </c>
      <c r="AG4364" s="4">
        <f>IF(AND(VOZ_WHATSAPP[[#This Row],[Estado Cierre]]="Sin Cierre",VOZ_WHATSAPP[[#This Row],[Nota Negocio]]="Sin Negocio"),VOZ_WHATSAPP[[#This Row],[Nota]]-24%,VOZ_WHATSAPP[[#This Row],[Nota]])</f>
        <v>1</v>
      </c>
      <c r="AH4364" s="8">
        <f>IF(VOZ_WHATSAPP[[#This Row],[Estado Legal]]="No Cumple",0,IF(VOZ_WHATSAPP[[#This Row],[Realiza lectura de guion Legal]]="No Cumple",VOZ_WHATSAPP[[#This Row],[Nota 2]]-50%,VOZ_WHATSAPP[[#This Row],[Nota 2]]))</f>
        <v>1</v>
      </c>
    </row>
    <row r="4365" spans="1:34" x14ac:dyDescent="0.25">
      <c r="A4365" s="2" t="str">
        <f>VOZ_WHATSAPP[[#This Row],[ID Asesor]]&amp;VOZ_WHATSAPP[[#This Row],[Fecha Monitoreo]]</f>
        <v>409245925</v>
      </c>
      <c r="B4365" s="2">
        <v>45925</v>
      </c>
      <c r="C4365" s="1" t="s">
        <v>126</v>
      </c>
      <c r="D4365" s="1">
        <v>4092</v>
      </c>
      <c r="E4365" s="2">
        <v>45925</v>
      </c>
      <c r="F4365" s="3">
        <v>0.52777777777777779</v>
      </c>
      <c r="G4365" s="1" t="s">
        <v>51</v>
      </c>
      <c r="H4365" s="1" t="s">
        <v>71</v>
      </c>
      <c r="I4365" s="1"/>
      <c r="J4365" s="1"/>
      <c r="K4365" s="1"/>
      <c r="L4365" s="1" t="s">
        <v>46</v>
      </c>
      <c r="M4365" s="1" t="s">
        <v>48</v>
      </c>
      <c r="N4365" s="1" t="s">
        <v>46</v>
      </c>
      <c r="O4365" s="1" t="s">
        <v>46</v>
      </c>
      <c r="P4365" s="1" t="s">
        <v>46</v>
      </c>
      <c r="Q4365" s="1" t="s">
        <v>46</v>
      </c>
      <c r="R4365" s="1" t="s">
        <v>46</v>
      </c>
      <c r="S4365" s="1" t="s">
        <v>46</v>
      </c>
      <c r="T4365" s="12" t="str">
        <f>IF(OR(VOZ_WHATSAPP[[#This Row],[Brinda argumentos coherentes a la objeción]]="No Cumple",VOZ_WHATSAPP[[#This Row],[Despliegue de Beneficios y/o consecuencias]]="No Cumple"),"Sin Negocio","Negocio")</f>
        <v>Negocio</v>
      </c>
      <c r="U4365" s="1" t="s">
        <v>48</v>
      </c>
      <c r="V4365" s="1" t="s">
        <v>48</v>
      </c>
      <c r="W4365" s="1" t="s">
        <v>48</v>
      </c>
      <c r="X4365" s="12" t="str">
        <f>IF(OR(VOZ_WHATSAPP[[#This Row],[Confirma Valor de pago]]="No Cumple",VOZ_WHATSAPP[[#This Row],[Confirma hora de pago]]="No Cumple",VOZ_WHATSAPP[[#This Row],[Confirma medio de pago]]="No Cumple"),"Sin Cierre","Cierre")</f>
        <v>Cierre</v>
      </c>
      <c r="Y4365" s="1" t="s">
        <v>46</v>
      </c>
      <c r="Z4365" s="1" t="s">
        <v>46</v>
      </c>
      <c r="AA4365" s="1" t="s">
        <v>46</v>
      </c>
      <c r="AB4365" s="1" t="s">
        <v>46</v>
      </c>
      <c r="AC4365" s="11" t="str">
        <f>IF(OR(VOZ_WHATSAPP[[#This Row],[La comunicación es asertiva, con respeto y evita maltrato]]="No Cumple",VOZ_WHATSAPP[[#This Row],[Cumple con las normativas legales]]="No Cumple"),"No Cumple","Cumple")</f>
        <v>Cumple</v>
      </c>
      <c r="AD4365" s="1" t="s">
        <v>46</v>
      </c>
      <c r="AE4365" s="1" t="s">
        <v>131</v>
      </c>
      <c r="AF4365" s="4">
        <v>1</v>
      </c>
      <c r="AG4365" s="4">
        <f>IF(AND(VOZ_WHATSAPP[[#This Row],[Estado Cierre]]="Sin Cierre",VOZ_WHATSAPP[[#This Row],[Nota Negocio]]="Sin Negocio"),VOZ_WHATSAPP[[#This Row],[Nota]]-24%,VOZ_WHATSAPP[[#This Row],[Nota]])</f>
        <v>1</v>
      </c>
      <c r="AH4365" s="8">
        <f>IF(VOZ_WHATSAPP[[#This Row],[Estado Legal]]="No Cumple",0,IF(VOZ_WHATSAPP[[#This Row],[Realiza lectura de guion Legal]]="No Cumple",VOZ_WHATSAPP[[#This Row],[Nota 2]]-50%,VOZ_WHATSAPP[[#This Row],[Nota 2]]))</f>
        <v>1</v>
      </c>
    </row>
    <row r="4366" spans="1:34" x14ac:dyDescent="0.25">
      <c r="A4366" s="2" t="str">
        <f>VOZ_WHATSAPP[[#This Row],[ID Asesor]]&amp;VOZ_WHATSAPP[[#This Row],[Fecha Monitoreo]]</f>
        <v>295345925</v>
      </c>
      <c r="B4366" s="2">
        <v>45925</v>
      </c>
      <c r="C4366" s="1" t="s">
        <v>696</v>
      </c>
      <c r="D4366" s="1">
        <v>2953</v>
      </c>
      <c r="E4366" s="2">
        <v>45925</v>
      </c>
      <c r="F4366" s="3">
        <v>0.41875000000000001</v>
      </c>
      <c r="G4366" s="1" t="s">
        <v>58</v>
      </c>
      <c r="H4366" s="1" t="s">
        <v>71</v>
      </c>
      <c r="I4366" s="1"/>
      <c r="J4366" s="1"/>
      <c r="K4366" s="1"/>
      <c r="L4366" s="1" t="s">
        <v>46</v>
      </c>
      <c r="M4366" s="1" t="s">
        <v>46</v>
      </c>
      <c r="N4366" s="1" t="s">
        <v>46</v>
      </c>
      <c r="O4366" s="1" t="s">
        <v>48</v>
      </c>
      <c r="P4366" s="1" t="s">
        <v>48</v>
      </c>
      <c r="Q4366" s="1" t="s">
        <v>46</v>
      </c>
      <c r="R4366" s="1" t="s">
        <v>46</v>
      </c>
      <c r="S4366" s="1" t="s">
        <v>46</v>
      </c>
      <c r="T4366" s="12" t="str">
        <f>IF(OR(VOZ_WHATSAPP[[#This Row],[Brinda argumentos coherentes a la objeción]]="No Cumple",VOZ_WHATSAPP[[#This Row],[Despliegue de Beneficios y/o consecuencias]]="No Cumple"),"Sin Negocio","Negocio")</f>
        <v>Negocio</v>
      </c>
      <c r="U4366" s="1" t="s">
        <v>48</v>
      </c>
      <c r="V4366" s="1" t="s">
        <v>48</v>
      </c>
      <c r="W4366" s="1" t="s">
        <v>48</v>
      </c>
      <c r="X4366" s="12" t="str">
        <f>IF(OR(VOZ_WHATSAPP[[#This Row],[Confirma Valor de pago]]="No Cumple",VOZ_WHATSAPP[[#This Row],[Confirma hora de pago]]="No Cumple",VOZ_WHATSAPP[[#This Row],[Confirma medio de pago]]="No Cumple"),"Sin Cierre","Cierre")</f>
        <v>Cierre</v>
      </c>
      <c r="Y4366" s="1" t="s">
        <v>48</v>
      </c>
      <c r="Z4366" s="1" t="s">
        <v>46</v>
      </c>
      <c r="AA4366" s="1" t="s">
        <v>46</v>
      </c>
      <c r="AB4366" s="1" t="s">
        <v>46</v>
      </c>
      <c r="AC4366" s="11" t="str">
        <f>IF(OR(VOZ_WHATSAPP[[#This Row],[La comunicación es asertiva, con respeto y evita maltrato]]="No Cumple",VOZ_WHATSAPP[[#This Row],[Cumple con las normativas legales]]="No Cumple"),"No Cumple","Cumple")</f>
        <v>Cumple</v>
      </c>
      <c r="AD4366" s="1" t="s">
        <v>48</v>
      </c>
      <c r="AE4366" s="1" t="s">
        <v>3684</v>
      </c>
      <c r="AF4366" s="4">
        <v>1</v>
      </c>
      <c r="AG4366" s="4">
        <f>IF(AND(VOZ_WHATSAPP[[#This Row],[Estado Cierre]]="Sin Cierre",VOZ_WHATSAPP[[#This Row],[Nota Negocio]]="Sin Negocio"),VOZ_WHATSAPP[[#This Row],[Nota]]-24%,VOZ_WHATSAPP[[#This Row],[Nota]])</f>
        <v>1</v>
      </c>
      <c r="AH4366" s="8">
        <f>IF(VOZ_WHATSAPP[[#This Row],[Estado Legal]]="No Cumple",0,IF(VOZ_WHATSAPP[[#This Row],[Realiza lectura de guion Legal]]="No Cumple",VOZ_WHATSAPP[[#This Row],[Nota 2]]-50%,VOZ_WHATSAPP[[#This Row],[Nota 2]]))</f>
        <v>1</v>
      </c>
    </row>
    <row r="4367" spans="1:34" x14ac:dyDescent="0.25">
      <c r="A4367" s="2" t="str">
        <f>VOZ_WHATSAPP[[#This Row],[ID Asesor]]&amp;VOZ_WHATSAPP[[#This Row],[Fecha Monitoreo]]</f>
        <v>343145925</v>
      </c>
      <c r="B4367" s="2">
        <v>45925</v>
      </c>
      <c r="C4367" s="1" t="s">
        <v>696</v>
      </c>
      <c r="D4367" s="1">
        <v>3431</v>
      </c>
      <c r="E4367" s="2">
        <v>45925</v>
      </c>
      <c r="F4367" s="3">
        <v>0.39374999999999999</v>
      </c>
      <c r="G4367" s="1" t="s">
        <v>58</v>
      </c>
      <c r="H4367" s="1" t="s">
        <v>71</v>
      </c>
      <c r="I4367" s="1"/>
      <c r="J4367" s="1"/>
      <c r="K4367" s="1"/>
      <c r="L4367" s="1" t="s">
        <v>47</v>
      </c>
      <c r="M4367" s="1" t="s">
        <v>47</v>
      </c>
      <c r="N4367" s="1" t="s">
        <v>46</v>
      </c>
      <c r="O4367" s="1" t="s">
        <v>48</v>
      </c>
      <c r="P4367" s="1" t="s">
        <v>48</v>
      </c>
      <c r="Q4367" s="1" t="s">
        <v>48</v>
      </c>
      <c r="R4367" s="1" t="s">
        <v>48</v>
      </c>
      <c r="S4367" s="1" t="s">
        <v>48</v>
      </c>
      <c r="T4367" s="12" t="str">
        <f>IF(OR(VOZ_WHATSAPP[[#This Row],[Brinda argumentos coherentes a la objeción]]="No Cumple",VOZ_WHATSAPP[[#This Row],[Despliegue de Beneficios y/o consecuencias]]="No Cumple"),"Sin Negocio","Negocio")</f>
        <v>Negocio</v>
      </c>
      <c r="U4367" s="1" t="s">
        <v>48</v>
      </c>
      <c r="V4367" s="1" t="s">
        <v>48</v>
      </c>
      <c r="W4367" s="1" t="s">
        <v>48</v>
      </c>
      <c r="X4367" s="12" t="str">
        <f>IF(OR(VOZ_WHATSAPP[[#This Row],[Confirma Valor de pago]]="No Cumple",VOZ_WHATSAPP[[#This Row],[Confirma hora de pago]]="No Cumple",VOZ_WHATSAPP[[#This Row],[Confirma medio de pago]]="No Cumple"),"Sin Cierre","Cierre")</f>
        <v>Cierre</v>
      </c>
      <c r="Y4367" s="1" t="s">
        <v>48</v>
      </c>
      <c r="Z4367" s="1" t="s">
        <v>46</v>
      </c>
      <c r="AA4367" s="1" t="s">
        <v>46</v>
      </c>
      <c r="AB4367" s="1" t="s">
        <v>46</v>
      </c>
      <c r="AC4367" s="11" t="str">
        <f>IF(OR(VOZ_WHATSAPP[[#This Row],[La comunicación es asertiva, con respeto y evita maltrato]]="No Cumple",VOZ_WHATSAPP[[#This Row],[Cumple con las normativas legales]]="No Cumple"),"No Cumple","Cumple")</f>
        <v>Cumple</v>
      </c>
      <c r="AD4367" s="1" t="s">
        <v>48</v>
      </c>
      <c r="AE4367" s="1" t="s">
        <v>3685</v>
      </c>
      <c r="AF4367" s="4">
        <v>0.92</v>
      </c>
      <c r="AG4367" s="4">
        <f>IF(AND(VOZ_WHATSAPP[[#This Row],[Estado Cierre]]="Sin Cierre",VOZ_WHATSAPP[[#This Row],[Nota Negocio]]="Sin Negocio"),VOZ_WHATSAPP[[#This Row],[Nota]]-24%,VOZ_WHATSAPP[[#This Row],[Nota]])</f>
        <v>0.92</v>
      </c>
      <c r="AH4367" s="8">
        <f>IF(VOZ_WHATSAPP[[#This Row],[Estado Legal]]="No Cumple",0,IF(VOZ_WHATSAPP[[#This Row],[Realiza lectura de guion Legal]]="No Cumple",VOZ_WHATSAPP[[#This Row],[Nota 2]]-50%,VOZ_WHATSAPP[[#This Row],[Nota 2]]))</f>
        <v>0.92</v>
      </c>
    </row>
    <row r="4368" spans="1:34" x14ac:dyDescent="0.25">
      <c r="A4368" s="2" t="str">
        <f>VOZ_WHATSAPP[[#This Row],[ID Asesor]]&amp;VOZ_WHATSAPP[[#This Row],[Fecha Monitoreo]]</f>
        <v>386445925</v>
      </c>
      <c r="B4368" s="2">
        <v>45925</v>
      </c>
      <c r="C4368" s="1" t="s">
        <v>696</v>
      </c>
      <c r="D4368" s="1">
        <v>3864</v>
      </c>
      <c r="E4368" s="2">
        <v>45925</v>
      </c>
      <c r="F4368" s="3">
        <v>0.40694444444444444</v>
      </c>
      <c r="G4368" s="1" t="s">
        <v>58</v>
      </c>
      <c r="H4368" s="1" t="s">
        <v>71</v>
      </c>
      <c r="I4368" s="1"/>
      <c r="J4368" s="1"/>
      <c r="K4368" s="1"/>
      <c r="L4368" s="1" t="s">
        <v>46</v>
      </c>
      <c r="M4368" s="1" t="s">
        <v>47</v>
      </c>
      <c r="N4368" s="1" t="s">
        <v>46</v>
      </c>
      <c r="O4368" s="1" t="s">
        <v>48</v>
      </c>
      <c r="P4368" s="1" t="s">
        <v>48</v>
      </c>
      <c r="Q4368" s="1" t="s">
        <v>48</v>
      </c>
      <c r="R4368" s="1" t="s">
        <v>48</v>
      </c>
      <c r="S4368" s="1" t="s">
        <v>48</v>
      </c>
      <c r="T4368" s="12" t="str">
        <f>IF(OR(VOZ_WHATSAPP[[#This Row],[Brinda argumentos coherentes a la objeción]]="No Cumple",VOZ_WHATSAPP[[#This Row],[Despliegue de Beneficios y/o consecuencias]]="No Cumple"),"Sin Negocio","Negocio")</f>
        <v>Negocio</v>
      </c>
      <c r="U4368" s="1" t="s">
        <v>48</v>
      </c>
      <c r="V4368" s="1" t="s">
        <v>48</v>
      </c>
      <c r="W4368" s="1" t="s">
        <v>48</v>
      </c>
      <c r="X4368" s="12" t="str">
        <f>IF(OR(VOZ_WHATSAPP[[#This Row],[Confirma Valor de pago]]="No Cumple",VOZ_WHATSAPP[[#This Row],[Confirma hora de pago]]="No Cumple",VOZ_WHATSAPP[[#This Row],[Confirma medio de pago]]="No Cumple"),"Sin Cierre","Cierre")</f>
        <v>Cierre</v>
      </c>
      <c r="Y4368" s="1" t="s">
        <v>48</v>
      </c>
      <c r="Z4368" s="1" t="s">
        <v>46</v>
      </c>
      <c r="AA4368" s="1" t="s">
        <v>46</v>
      </c>
      <c r="AB4368" s="1" t="s">
        <v>46</v>
      </c>
      <c r="AC4368" s="11" t="str">
        <f>IF(OR(VOZ_WHATSAPP[[#This Row],[La comunicación es asertiva, con respeto y evita maltrato]]="No Cumple",VOZ_WHATSAPP[[#This Row],[Cumple con las normativas legales]]="No Cumple"),"No Cumple","Cumple")</f>
        <v>Cumple</v>
      </c>
      <c r="AD4368" s="1" t="s">
        <v>48</v>
      </c>
      <c r="AE4368" s="1" t="s">
        <v>1090</v>
      </c>
      <c r="AF4368" s="4">
        <v>0.96</v>
      </c>
      <c r="AG4368" s="4">
        <f>IF(AND(VOZ_WHATSAPP[[#This Row],[Estado Cierre]]="Sin Cierre",VOZ_WHATSAPP[[#This Row],[Nota Negocio]]="Sin Negocio"),VOZ_WHATSAPP[[#This Row],[Nota]]-24%,VOZ_WHATSAPP[[#This Row],[Nota]])</f>
        <v>0.96</v>
      </c>
      <c r="AH4368" s="8">
        <f>IF(VOZ_WHATSAPP[[#This Row],[Estado Legal]]="No Cumple",0,IF(VOZ_WHATSAPP[[#This Row],[Realiza lectura de guion Legal]]="No Cumple",VOZ_WHATSAPP[[#This Row],[Nota 2]]-50%,VOZ_WHATSAPP[[#This Row],[Nota 2]]))</f>
        <v>0.96</v>
      </c>
    </row>
    <row r="4369" spans="1:34" x14ac:dyDescent="0.25">
      <c r="A4369" s="2" t="str">
        <f>VOZ_WHATSAPP[[#This Row],[ID Asesor]]&amp;VOZ_WHATSAPP[[#This Row],[Fecha Monitoreo]]</f>
        <v>355645925</v>
      </c>
      <c r="B4369" s="2">
        <v>45925</v>
      </c>
      <c r="C4369" s="1" t="s">
        <v>696</v>
      </c>
      <c r="D4369" s="1">
        <v>3556</v>
      </c>
      <c r="E4369" s="2">
        <v>45925</v>
      </c>
      <c r="F4369" s="3">
        <v>0.36875000000000002</v>
      </c>
      <c r="G4369" s="1" t="s">
        <v>58</v>
      </c>
      <c r="H4369" s="1" t="s">
        <v>71</v>
      </c>
      <c r="I4369" s="1"/>
      <c r="J4369" s="1"/>
      <c r="K4369" s="1"/>
      <c r="L4369" s="1" t="s">
        <v>46</v>
      </c>
      <c r="M4369" s="1" t="s">
        <v>47</v>
      </c>
      <c r="N4369" s="1" t="s">
        <v>46</v>
      </c>
      <c r="O4369" s="1" t="s">
        <v>46</v>
      </c>
      <c r="P4369" s="1" t="s">
        <v>46</v>
      </c>
      <c r="Q4369" s="1" t="s">
        <v>46</v>
      </c>
      <c r="R4369" s="1" t="s">
        <v>46</v>
      </c>
      <c r="S4369" s="1" t="s">
        <v>46</v>
      </c>
      <c r="T4369" s="12" t="str">
        <f>IF(OR(VOZ_WHATSAPP[[#This Row],[Brinda argumentos coherentes a la objeción]]="No Cumple",VOZ_WHATSAPP[[#This Row],[Despliegue de Beneficios y/o consecuencias]]="No Cumple"),"Sin Negocio","Negocio")</f>
        <v>Negocio</v>
      </c>
      <c r="U4369" s="1" t="s">
        <v>46</v>
      </c>
      <c r="V4369" s="1" t="s">
        <v>46</v>
      </c>
      <c r="W4369" s="1" t="s">
        <v>46</v>
      </c>
      <c r="X4369" s="12" t="str">
        <f>IF(OR(VOZ_WHATSAPP[[#This Row],[Confirma Valor de pago]]="No Cumple",VOZ_WHATSAPP[[#This Row],[Confirma hora de pago]]="No Cumple",VOZ_WHATSAPP[[#This Row],[Confirma medio de pago]]="No Cumple"),"Sin Cierre","Cierre")</f>
        <v>Cierre</v>
      </c>
      <c r="Y4369" s="1" t="s">
        <v>46</v>
      </c>
      <c r="Z4369" s="1" t="s">
        <v>46</v>
      </c>
      <c r="AA4369" s="1" t="s">
        <v>46</v>
      </c>
      <c r="AB4369" s="1" t="s">
        <v>46</v>
      </c>
      <c r="AC4369" s="11" t="str">
        <f>IF(OR(VOZ_WHATSAPP[[#This Row],[La comunicación es asertiva, con respeto y evita maltrato]]="No Cumple",VOZ_WHATSAPP[[#This Row],[Cumple con las normativas legales]]="No Cumple"),"No Cumple","Cumple")</f>
        <v>Cumple</v>
      </c>
      <c r="AD4369" s="1" t="s">
        <v>46</v>
      </c>
      <c r="AE4369" s="1" t="s">
        <v>3686</v>
      </c>
      <c r="AF4369" s="4">
        <v>0.96</v>
      </c>
      <c r="AG4369" s="4">
        <f>IF(AND(VOZ_WHATSAPP[[#This Row],[Estado Cierre]]="Sin Cierre",VOZ_WHATSAPP[[#This Row],[Nota Negocio]]="Sin Negocio"),VOZ_WHATSAPP[[#This Row],[Nota]]-24%,VOZ_WHATSAPP[[#This Row],[Nota]])</f>
        <v>0.96</v>
      </c>
      <c r="AH4369" s="8">
        <f>IF(VOZ_WHATSAPP[[#This Row],[Estado Legal]]="No Cumple",0,IF(VOZ_WHATSAPP[[#This Row],[Realiza lectura de guion Legal]]="No Cumple",VOZ_WHATSAPP[[#This Row],[Nota 2]]-50%,VOZ_WHATSAPP[[#This Row],[Nota 2]]))</f>
        <v>0.96</v>
      </c>
    </row>
    <row r="4370" spans="1:34" x14ac:dyDescent="0.25">
      <c r="A4370" s="2" t="str">
        <f>VOZ_WHATSAPP[[#This Row],[ID Asesor]]&amp;VOZ_WHATSAPP[[#This Row],[Fecha Monitoreo]]</f>
        <v>414745926</v>
      </c>
      <c r="B4370" s="2">
        <v>45926</v>
      </c>
      <c r="C4370" s="1" t="s">
        <v>42</v>
      </c>
      <c r="D4370" s="1">
        <v>4147</v>
      </c>
      <c r="E4370" s="2">
        <v>45926</v>
      </c>
      <c r="F4370" s="3">
        <v>0.33958333333333335</v>
      </c>
      <c r="G4370" s="1" t="s">
        <v>60</v>
      </c>
      <c r="H4370" s="1" t="s">
        <v>44</v>
      </c>
      <c r="I4370" s="1">
        <v>1365</v>
      </c>
      <c r="J4370" s="1">
        <v>3175242361</v>
      </c>
      <c r="K4370" s="1" t="s">
        <v>45</v>
      </c>
      <c r="L4370" s="1" t="s">
        <v>46</v>
      </c>
      <c r="M4370" s="1" t="s">
        <v>47</v>
      </c>
      <c r="N4370" s="1" t="s">
        <v>46</v>
      </c>
      <c r="O4370" s="1" t="s">
        <v>46</v>
      </c>
      <c r="P4370" s="1" t="s">
        <v>54</v>
      </c>
      <c r="Q4370" s="1" t="s">
        <v>46</v>
      </c>
      <c r="R4370" s="1" t="s">
        <v>46</v>
      </c>
      <c r="S4370" s="1" t="s">
        <v>47</v>
      </c>
      <c r="T4370" s="12" t="str">
        <f>IF(OR(VOZ_WHATSAPP[[#This Row],[Brinda argumentos coherentes a la objeción]]="No Cumple",VOZ_WHATSAPP[[#This Row],[Despliegue de Beneficios y/o consecuencias]]="No Cumple"),"Sin Negocio","Negocio")</f>
        <v>Sin Negocio</v>
      </c>
      <c r="U4370" s="1" t="s">
        <v>47</v>
      </c>
      <c r="V4370" s="1" t="s">
        <v>47</v>
      </c>
      <c r="W4370" s="1" t="s">
        <v>47</v>
      </c>
      <c r="X4370" s="12" t="str">
        <f>IF(OR(VOZ_WHATSAPP[[#This Row],[Confirma Valor de pago]]="No Cumple",VOZ_WHATSAPP[[#This Row],[Confirma hora de pago]]="No Cumple",VOZ_WHATSAPP[[#This Row],[Confirma medio de pago]]="No Cumple"),"Sin Cierre","Cierre")</f>
        <v>Sin Cierre</v>
      </c>
      <c r="Y4370" s="1" t="s">
        <v>54</v>
      </c>
      <c r="Z4370" s="1" t="s">
        <v>54</v>
      </c>
      <c r="AA4370" s="1" t="s">
        <v>46</v>
      </c>
      <c r="AB4370" s="1" t="s">
        <v>46</v>
      </c>
      <c r="AC4370" s="11" t="str">
        <f>IF(OR(VOZ_WHATSAPP[[#This Row],[La comunicación es asertiva, con respeto y evita maltrato]]="No Cumple",VOZ_WHATSAPP[[#This Row],[Cumple con las normativas legales]]="No Cumple"),"No Cumple","Cumple")</f>
        <v>Cumple</v>
      </c>
      <c r="AD4370" s="1" t="s">
        <v>47</v>
      </c>
      <c r="AE4370" s="1" t="s">
        <v>3687</v>
      </c>
      <c r="AF4370" s="4">
        <v>0.34</v>
      </c>
      <c r="AG4370" s="4">
        <f>IF(AND(VOZ_WHATSAPP[[#This Row],[Estado Cierre]]="Sin Cierre",VOZ_WHATSAPP[[#This Row],[Nota Negocio]]="Sin Negocio"),VOZ_WHATSAPP[[#This Row],[Nota]]-24%,VOZ_WHATSAPP[[#This Row],[Nota]])</f>
        <v>0.10000000000000003</v>
      </c>
      <c r="AH4370" s="8">
        <f>IF(VOZ_WHATSAPP[[#This Row],[Estado Legal]]="No Cumple",0,IF(VOZ_WHATSAPP[[#This Row],[Realiza lectura de guion Legal]]="No Cumple",VOZ_WHATSAPP[[#This Row],[Nota 2]]-50%,VOZ_WHATSAPP[[#This Row],[Nota 2]]))</f>
        <v>-0.39999999999999997</v>
      </c>
    </row>
    <row r="4371" spans="1:34" x14ac:dyDescent="0.25">
      <c r="A4371" s="2" t="str">
        <f>VOZ_WHATSAPP[[#This Row],[ID Asesor]]&amp;VOZ_WHATSAPP[[#This Row],[Fecha Monitoreo]]</f>
        <v>414545926</v>
      </c>
      <c r="B4371" s="2">
        <v>45926</v>
      </c>
      <c r="C4371" s="1" t="s">
        <v>42</v>
      </c>
      <c r="D4371" s="1">
        <v>4145</v>
      </c>
      <c r="E4371" s="2">
        <v>45926</v>
      </c>
      <c r="F4371" s="3">
        <v>0.35833333333333334</v>
      </c>
      <c r="G4371" s="1" t="s">
        <v>80</v>
      </c>
      <c r="H4371" s="1" t="s">
        <v>44</v>
      </c>
      <c r="I4371" s="1">
        <v>1377</v>
      </c>
      <c r="J4371" s="1">
        <v>3112758988</v>
      </c>
      <c r="K4371" s="1" t="s">
        <v>45</v>
      </c>
      <c r="L4371" s="1" t="s">
        <v>47</v>
      </c>
      <c r="M4371" s="1" t="s">
        <v>46</v>
      </c>
      <c r="N4371" s="1" t="s">
        <v>46</v>
      </c>
      <c r="O4371" s="1" t="s">
        <v>54</v>
      </c>
      <c r="P4371" s="1" t="s">
        <v>46</v>
      </c>
      <c r="Q4371" s="1" t="s">
        <v>46</v>
      </c>
      <c r="R4371" s="1" t="s">
        <v>46</v>
      </c>
      <c r="S4371" s="1" t="s">
        <v>47</v>
      </c>
      <c r="T4371" s="12" t="str">
        <f>IF(OR(VOZ_WHATSAPP[[#This Row],[Brinda argumentos coherentes a la objeción]]="No Cumple",VOZ_WHATSAPP[[#This Row],[Despliegue de Beneficios y/o consecuencias]]="No Cumple"),"Sin Negocio","Negocio")</f>
        <v>Sin Negocio</v>
      </c>
      <c r="U4371" s="1" t="s">
        <v>47</v>
      </c>
      <c r="V4371" s="1" t="s">
        <v>46</v>
      </c>
      <c r="W4371" s="1" t="s">
        <v>47</v>
      </c>
      <c r="X4371" s="12" t="str">
        <f>IF(OR(VOZ_WHATSAPP[[#This Row],[Confirma Valor de pago]]="No Cumple",VOZ_WHATSAPP[[#This Row],[Confirma hora de pago]]="No Cumple",VOZ_WHATSAPP[[#This Row],[Confirma medio de pago]]="No Cumple"),"Sin Cierre","Cierre")</f>
        <v>Sin Cierre</v>
      </c>
      <c r="Y4371" s="1" t="s">
        <v>46</v>
      </c>
      <c r="Z4371" s="1" t="s">
        <v>54</v>
      </c>
      <c r="AA4371" s="1" t="s">
        <v>46</v>
      </c>
      <c r="AB4371" s="1" t="s">
        <v>46</v>
      </c>
      <c r="AC4371" s="11" t="str">
        <f>IF(OR(VOZ_WHATSAPP[[#This Row],[La comunicación es asertiva, con respeto y evita maltrato]]="No Cumple",VOZ_WHATSAPP[[#This Row],[Cumple con las normativas legales]]="No Cumple"),"No Cumple","Cumple")</f>
        <v>Cumple</v>
      </c>
      <c r="AD4371" s="1" t="s">
        <v>46</v>
      </c>
      <c r="AE4371" s="1" t="s">
        <v>3688</v>
      </c>
      <c r="AF4371" s="4">
        <v>0.5</v>
      </c>
      <c r="AG4371" s="4">
        <f>IF(AND(VOZ_WHATSAPP[[#This Row],[Estado Cierre]]="Sin Cierre",VOZ_WHATSAPP[[#This Row],[Nota Negocio]]="Sin Negocio"),VOZ_WHATSAPP[[#This Row],[Nota]]-24%,VOZ_WHATSAPP[[#This Row],[Nota]])</f>
        <v>0.26</v>
      </c>
      <c r="AH4371" s="8">
        <f>IF(VOZ_WHATSAPP[[#This Row],[Estado Legal]]="No Cumple",0,IF(VOZ_WHATSAPP[[#This Row],[Realiza lectura de guion Legal]]="No Cumple",VOZ_WHATSAPP[[#This Row],[Nota 2]]-50%,VOZ_WHATSAPP[[#This Row],[Nota 2]]))</f>
        <v>0.26</v>
      </c>
    </row>
    <row r="4372" spans="1:34" x14ac:dyDescent="0.25">
      <c r="A4372" s="2" t="str">
        <f>VOZ_WHATSAPP[[#This Row],[ID Asesor]]&amp;VOZ_WHATSAPP[[#This Row],[Fecha Monitoreo]]</f>
        <v>335445926</v>
      </c>
      <c r="B4372" s="2">
        <v>45926</v>
      </c>
      <c r="C4372" s="1" t="s">
        <v>126</v>
      </c>
      <c r="D4372" s="1">
        <v>3354</v>
      </c>
      <c r="E4372" s="2">
        <v>45926</v>
      </c>
      <c r="F4372" s="3">
        <v>0.36180555555555555</v>
      </c>
      <c r="G4372" s="1" t="s">
        <v>58</v>
      </c>
      <c r="H4372" s="1" t="s">
        <v>44</v>
      </c>
      <c r="I4372" s="1">
        <v>425</v>
      </c>
      <c r="J4372" s="1">
        <v>3102313954</v>
      </c>
      <c r="K4372" s="1" t="s">
        <v>45</v>
      </c>
      <c r="L4372" s="1" t="s">
        <v>46</v>
      </c>
      <c r="M4372" s="1" t="s">
        <v>46</v>
      </c>
      <c r="N4372" s="1" t="s">
        <v>46</v>
      </c>
      <c r="O4372" s="1" t="s">
        <v>46</v>
      </c>
      <c r="P4372" s="1" t="s">
        <v>46</v>
      </c>
      <c r="Q4372" s="1" t="s">
        <v>48</v>
      </c>
      <c r="R4372" s="1" t="s">
        <v>48</v>
      </c>
      <c r="S4372" s="1" t="s">
        <v>48</v>
      </c>
      <c r="T4372" s="12" t="str">
        <f>IF(OR(VOZ_WHATSAPP[[#This Row],[Brinda argumentos coherentes a la objeción]]="No Cumple",VOZ_WHATSAPP[[#This Row],[Despliegue de Beneficios y/o consecuencias]]="No Cumple"),"Sin Negocio","Negocio")</f>
        <v>Negocio</v>
      </c>
      <c r="U4372" s="1" t="s">
        <v>46</v>
      </c>
      <c r="V4372" s="1" t="s">
        <v>46</v>
      </c>
      <c r="W4372" s="1" t="s">
        <v>46</v>
      </c>
      <c r="X4372" s="12" t="str">
        <f>IF(OR(VOZ_WHATSAPP[[#This Row],[Confirma Valor de pago]]="No Cumple",VOZ_WHATSAPP[[#This Row],[Confirma hora de pago]]="No Cumple",VOZ_WHATSAPP[[#This Row],[Confirma medio de pago]]="No Cumple"),"Sin Cierre","Cierre")</f>
        <v>Cierre</v>
      </c>
      <c r="Y4372" s="1" t="s">
        <v>46</v>
      </c>
      <c r="Z4372" s="1" t="s">
        <v>46</v>
      </c>
      <c r="AA4372" s="1" t="s">
        <v>46</v>
      </c>
      <c r="AB4372" s="1" t="s">
        <v>46</v>
      </c>
      <c r="AC4372" s="11" t="str">
        <f>IF(OR(VOZ_WHATSAPP[[#This Row],[La comunicación es asertiva, con respeto y evita maltrato]]="No Cumple",VOZ_WHATSAPP[[#This Row],[Cumple con las normativas legales]]="No Cumple"),"No Cumple","Cumple")</f>
        <v>Cumple</v>
      </c>
      <c r="AD4372" s="1" t="s">
        <v>46</v>
      </c>
      <c r="AE4372" s="1" t="s">
        <v>131</v>
      </c>
      <c r="AF4372" s="4">
        <v>1</v>
      </c>
      <c r="AG4372" s="4">
        <f>IF(AND(VOZ_WHATSAPP[[#This Row],[Estado Cierre]]="Sin Cierre",VOZ_WHATSAPP[[#This Row],[Nota Negocio]]="Sin Negocio"),VOZ_WHATSAPP[[#This Row],[Nota]]-24%,VOZ_WHATSAPP[[#This Row],[Nota]])</f>
        <v>1</v>
      </c>
      <c r="AH4372" s="8">
        <f>IF(VOZ_WHATSAPP[[#This Row],[Estado Legal]]="No Cumple",0,IF(VOZ_WHATSAPP[[#This Row],[Realiza lectura de guion Legal]]="No Cumple",VOZ_WHATSAPP[[#This Row],[Nota 2]]-50%,VOZ_WHATSAPP[[#This Row],[Nota 2]]))</f>
        <v>1</v>
      </c>
    </row>
    <row r="4373" spans="1:34" x14ac:dyDescent="0.25">
      <c r="A4373" s="2" t="str">
        <f>VOZ_WHATSAPP[[#This Row],[ID Asesor]]&amp;VOZ_WHATSAPP[[#This Row],[Fecha Monitoreo]]</f>
        <v>410745926</v>
      </c>
      <c r="B4373" s="2">
        <v>45926</v>
      </c>
      <c r="C4373" s="1" t="s">
        <v>696</v>
      </c>
      <c r="D4373" s="1">
        <v>4107</v>
      </c>
      <c r="E4373" s="2">
        <v>45926</v>
      </c>
      <c r="F4373" s="3">
        <v>0.3527777777777778</v>
      </c>
      <c r="G4373" s="1" t="s">
        <v>58</v>
      </c>
      <c r="H4373" s="1" t="s">
        <v>44</v>
      </c>
      <c r="I4373" s="1">
        <v>416</v>
      </c>
      <c r="J4373" s="1">
        <v>3123101106</v>
      </c>
      <c r="K4373" s="1" t="s">
        <v>45</v>
      </c>
      <c r="L4373" s="1" t="s">
        <v>46</v>
      </c>
      <c r="M4373" s="1" t="s">
        <v>46</v>
      </c>
      <c r="N4373" s="1" t="s">
        <v>46</v>
      </c>
      <c r="O4373" s="1" t="s">
        <v>46</v>
      </c>
      <c r="P4373" s="1" t="s">
        <v>46</v>
      </c>
      <c r="Q4373" s="1" t="s">
        <v>46</v>
      </c>
      <c r="R4373" s="1" t="s">
        <v>47</v>
      </c>
      <c r="S4373" s="1" t="s">
        <v>48</v>
      </c>
      <c r="T4373" s="12" t="str">
        <f>IF(OR(VOZ_WHATSAPP[[#This Row],[Brinda argumentos coherentes a la objeción]]="No Cumple",VOZ_WHATSAPP[[#This Row],[Despliegue de Beneficios y/o consecuencias]]="No Cumple"),"Sin Negocio","Negocio")</f>
        <v>Sin Negocio</v>
      </c>
      <c r="U4373" s="1" t="s">
        <v>46</v>
      </c>
      <c r="V4373" s="1" t="s">
        <v>46</v>
      </c>
      <c r="W4373" s="1" t="s">
        <v>46</v>
      </c>
      <c r="X4373" s="12" t="str">
        <f>IF(OR(VOZ_WHATSAPP[[#This Row],[Confirma Valor de pago]]="No Cumple",VOZ_WHATSAPP[[#This Row],[Confirma hora de pago]]="No Cumple",VOZ_WHATSAPP[[#This Row],[Confirma medio de pago]]="No Cumple"),"Sin Cierre","Cierre")</f>
        <v>Cierre</v>
      </c>
      <c r="Y4373" s="1" t="s">
        <v>46</v>
      </c>
      <c r="Z4373" s="1" t="s">
        <v>46</v>
      </c>
      <c r="AA4373" s="1" t="s">
        <v>46</v>
      </c>
      <c r="AB4373" s="1" t="s">
        <v>46</v>
      </c>
      <c r="AC4373" s="11" t="str">
        <f>IF(OR(VOZ_WHATSAPP[[#This Row],[La comunicación es asertiva, con respeto y evita maltrato]]="No Cumple",VOZ_WHATSAPP[[#This Row],[Cumple con las normativas legales]]="No Cumple"),"No Cumple","Cumple")</f>
        <v>Cumple</v>
      </c>
      <c r="AD4373" s="1" t="s">
        <v>46</v>
      </c>
      <c r="AE4373" s="1" t="s">
        <v>3654</v>
      </c>
      <c r="AF4373" s="4">
        <v>0.9</v>
      </c>
      <c r="AG4373" s="4">
        <f>IF(AND(VOZ_WHATSAPP[[#This Row],[Estado Cierre]]="Sin Cierre",VOZ_WHATSAPP[[#This Row],[Nota Negocio]]="Sin Negocio"),VOZ_WHATSAPP[[#This Row],[Nota]]-24%,VOZ_WHATSAPP[[#This Row],[Nota]])</f>
        <v>0.9</v>
      </c>
      <c r="AH4373" s="8">
        <f>IF(VOZ_WHATSAPP[[#This Row],[Estado Legal]]="No Cumple",0,IF(VOZ_WHATSAPP[[#This Row],[Realiza lectura de guion Legal]]="No Cumple",VOZ_WHATSAPP[[#This Row],[Nota 2]]-50%,VOZ_WHATSAPP[[#This Row],[Nota 2]]))</f>
        <v>0.9</v>
      </c>
    </row>
    <row r="4374" spans="1:34" x14ac:dyDescent="0.25">
      <c r="A4374" s="2" t="str">
        <f>VOZ_WHATSAPP[[#This Row],[ID Asesor]]&amp;VOZ_WHATSAPP[[#This Row],[Fecha Monitoreo]]</f>
        <v>367345926</v>
      </c>
      <c r="B4374" s="2">
        <v>45926</v>
      </c>
      <c r="C4374" s="1" t="s">
        <v>42</v>
      </c>
      <c r="D4374" s="1">
        <v>3673</v>
      </c>
      <c r="E4374" s="2">
        <v>45926</v>
      </c>
      <c r="F4374" s="3">
        <v>0.37986111111111109</v>
      </c>
      <c r="G4374" s="1" t="s">
        <v>51</v>
      </c>
      <c r="H4374" s="1" t="s">
        <v>44</v>
      </c>
      <c r="I4374" s="1">
        <v>1381</v>
      </c>
      <c r="J4374" s="1">
        <v>3012131884</v>
      </c>
      <c r="K4374" s="1" t="s">
        <v>45</v>
      </c>
      <c r="L4374" s="1" t="s">
        <v>46</v>
      </c>
      <c r="M4374" s="1" t="s">
        <v>46</v>
      </c>
      <c r="N4374" s="1" t="s">
        <v>46</v>
      </c>
      <c r="O4374" s="1" t="s">
        <v>46</v>
      </c>
      <c r="P4374" s="1" t="s">
        <v>46</v>
      </c>
      <c r="Q4374" s="1" t="s">
        <v>46</v>
      </c>
      <c r="R4374" s="1" t="s">
        <v>46</v>
      </c>
      <c r="S4374" s="1" t="s">
        <v>46</v>
      </c>
      <c r="T4374" s="12" t="str">
        <f>IF(OR(VOZ_WHATSAPP[[#This Row],[Brinda argumentos coherentes a la objeción]]="No Cumple",VOZ_WHATSAPP[[#This Row],[Despliegue de Beneficios y/o consecuencias]]="No Cumple"),"Sin Negocio","Negocio")</f>
        <v>Negocio</v>
      </c>
      <c r="U4374" s="1" t="s">
        <v>46</v>
      </c>
      <c r="V4374" s="1" t="s">
        <v>46</v>
      </c>
      <c r="W4374" s="1" t="s">
        <v>46</v>
      </c>
      <c r="X4374" s="12" t="str">
        <f>IF(OR(VOZ_WHATSAPP[[#This Row],[Confirma Valor de pago]]="No Cumple",VOZ_WHATSAPP[[#This Row],[Confirma hora de pago]]="No Cumple",VOZ_WHATSAPP[[#This Row],[Confirma medio de pago]]="No Cumple"),"Sin Cierre","Cierre")</f>
        <v>Cierre</v>
      </c>
      <c r="Y4374" s="1" t="s">
        <v>46</v>
      </c>
      <c r="Z4374" s="1" t="s">
        <v>46</v>
      </c>
      <c r="AA4374" s="1" t="s">
        <v>46</v>
      </c>
      <c r="AB4374" s="1" t="s">
        <v>46</v>
      </c>
      <c r="AC4374" s="11" t="str">
        <f>IF(OR(VOZ_WHATSAPP[[#This Row],[La comunicación es asertiva, con respeto y evita maltrato]]="No Cumple",VOZ_WHATSAPP[[#This Row],[Cumple con las normativas legales]]="No Cumple"),"No Cumple","Cumple")</f>
        <v>Cumple</v>
      </c>
      <c r="AD4374" s="1" t="s">
        <v>46</v>
      </c>
      <c r="AE4374" s="1" t="s">
        <v>101</v>
      </c>
      <c r="AF4374" s="4">
        <v>1</v>
      </c>
      <c r="AG4374" s="4">
        <f>IF(AND(VOZ_WHATSAPP[[#This Row],[Estado Cierre]]="Sin Cierre",VOZ_WHATSAPP[[#This Row],[Nota Negocio]]="Sin Negocio"),VOZ_WHATSAPP[[#This Row],[Nota]]-24%,VOZ_WHATSAPP[[#This Row],[Nota]])</f>
        <v>1</v>
      </c>
      <c r="AH4374" s="8">
        <f>IF(VOZ_WHATSAPP[[#This Row],[Estado Legal]]="No Cumple",0,IF(VOZ_WHATSAPP[[#This Row],[Realiza lectura de guion Legal]]="No Cumple",VOZ_WHATSAPP[[#This Row],[Nota 2]]-50%,VOZ_WHATSAPP[[#This Row],[Nota 2]]))</f>
        <v>1</v>
      </c>
    </row>
    <row r="4375" spans="1:34" x14ac:dyDescent="0.25">
      <c r="A4375" s="2" t="str">
        <f>VOZ_WHATSAPP[[#This Row],[ID Asesor]]&amp;VOZ_WHATSAPP[[#This Row],[Fecha Monitoreo]]</f>
        <v>364445926</v>
      </c>
      <c r="B4375" s="2">
        <v>45926</v>
      </c>
      <c r="C4375" s="1" t="s">
        <v>42</v>
      </c>
      <c r="D4375" s="1">
        <v>3644</v>
      </c>
      <c r="E4375" s="2">
        <v>45926</v>
      </c>
      <c r="F4375" s="3">
        <v>0.37638888888888888</v>
      </c>
      <c r="G4375" s="1" t="s">
        <v>51</v>
      </c>
      <c r="H4375" s="1" t="s">
        <v>44</v>
      </c>
      <c r="I4375" s="1">
        <v>1387</v>
      </c>
      <c r="J4375" s="1">
        <v>3025497613</v>
      </c>
      <c r="K4375" s="1" t="s">
        <v>45</v>
      </c>
      <c r="L4375" s="1" t="s">
        <v>46</v>
      </c>
      <c r="M4375" s="1" t="s">
        <v>46</v>
      </c>
      <c r="N4375" s="1" t="s">
        <v>46</v>
      </c>
      <c r="O4375" s="1" t="s">
        <v>46</v>
      </c>
      <c r="P4375" s="1" t="s">
        <v>46</v>
      </c>
      <c r="Q4375" s="1" t="s">
        <v>46</v>
      </c>
      <c r="R4375" s="1" t="s">
        <v>47</v>
      </c>
      <c r="S4375" s="1" t="s">
        <v>47</v>
      </c>
      <c r="T4375" s="12" t="str">
        <f>IF(OR(VOZ_WHATSAPP[[#This Row],[Brinda argumentos coherentes a la objeción]]="No Cumple",VOZ_WHATSAPP[[#This Row],[Despliegue de Beneficios y/o consecuencias]]="No Cumple"),"Sin Negocio","Negocio")</f>
        <v>Sin Negocio</v>
      </c>
      <c r="U4375" s="1" t="s">
        <v>48</v>
      </c>
      <c r="V4375" s="1" t="s">
        <v>48</v>
      </c>
      <c r="W4375" s="1" t="s">
        <v>48</v>
      </c>
      <c r="X4375" s="12" t="str">
        <f>IF(OR(VOZ_WHATSAPP[[#This Row],[Confirma Valor de pago]]="No Cumple",VOZ_WHATSAPP[[#This Row],[Confirma hora de pago]]="No Cumple",VOZ_WHATSAPP[[#This Row],[Confirma medio de pago]]="No Cumple"),"Sin Cierre","Cierre")</f>
        <v>Cierre</v>
      </c>
      <c r="Y4375" s="1" t="s">
        <v>46</v>
      </c>
      <c r="Z4375" s="1" t="s">
        <v>46</v>
      </c>
      <c r="AA4375" s="1" t="s">
        <v>46</v>
      </c>
      <c r="AB4375" s="1" t="s">
        <v>46</v>
      </c>
      <c r="AC4375" s="11" t="str">
        <f>IF(OR(VOZ_WHATSAPP[[#This Row],[La comunicación es asertiva, con respeto y evita maltrato]]="No Cumple",VOZ_WHATSAPP[[#This Row],[Cumple con las normativas legales]]="No Cumple"),"No Cumple","Cumple")</f>
        <v>Cumple</v>
      </c>
      <c r="AD4375" s="1" t="s">
        <v>46</v>
      </c>
      <c r="AE4375" s="1" t="s">
        <v>3689</v>
      </c>
      <c r="AF4375" s="4">
        <v>0.8</v>
      </c>
      <c r="AG4375" s="4">
        <f>IF(AND(VOZ_WHATSAPP[[#This Row],[Estado Cierre]]="Sin Cierre",VOZ_WHATSAPP[[#This Row],[Nota Negocio]]="Sin Negocio"),VOZ_WHATSAPP[[#This Row],[Nota]]-24%,VOZ_WHATSAPP[[#This Row],[Nota]])</f>
        <v>0.8</v>
      </c>
      <c r="AH4375" s="8">
        <f>IF(VOZ_WHATSAPP[[#This Row],[Estado Legal]]="No Cumple",0,IF(VOZ_WHATSAPP[[#This Row],[Realiza lectura de guion Legal]]="No Cumple",VOZ_WHATSAPP[[#This Row],[Nota 2]]-50%,VOZ_WHATSAPP[[#This Row],[Nota 2]]))</f>
        <v>0.8</v>
      </c>
    </row>
    <row r="4376" spans="1:34" x14ac:dyDescent="0.25">
      <c r="A4376" s="2" t="str">
        <f>VOZ_WHATSAPP[[#This Row],[ID Asesor]]&amp;VOZ_WHATSAPP[[#This Row],[Fecha Monitoreo]]</f>
        <v>372445926</v>
      </c>
      <c r="B4376" s="2">
        <v>45926</v>
      </c>
      <c r="C4376" s="1" t="s">
        <v>126</v>
      </c>
      <c r="D4376" s="1">
        <v>3724</v>
      </c>
      <c r="E4376" s="2">
        <v>45926</v>
      </c>
      <c r="F4376" s="3">
        <v>0.37986111111111109</v>
      </c>
      <c r="G4376" s="1" t="s">
        <v>58</v>
      </c>
      <c r="H4376" s="1" t="s">
        <v>44</v>
      </c>
      <c r="I4376" s="1">
        <v>412</v>
      </c>
      <c r="J4376" s="1">
        <v>3209307686</v>
      </c>
      <c r="K4376" s="1" t="s">
        <v>45</v>
      </c>
      <c r="L4376" s="1" t="s">
        <v>46</v>
      </c>
      <c r="M4376" s="1" t="s">
        <v>46</v>
      </c>
      <c r="N4376" s="1" t="s">
        <v>46</v>
      </c>
      <c r="O4376" s="1" t="s">
        <v>46</v>
      </c>
      <c r="P4376" s="1" t="s">
        <v>46</v>
      </c>
      <c r="Q4376" s="1" t="s">
        <v>46</v>
      </c>
      <c r="R4376" s="1" t="s">
        <v>46</v>
      </c>
      <c r="S4376" s="1" t="s">
        <v>46</v>
      </c>
      <c r="T4376" s="12" t="str">
        <f>IF(OR(VOZ_WHATSAPP[[#This Row],[Brinda argumentos coherentes a la objeción]]="No Cumple",VOZ_WHATSAPP[[#This Row],[Despliegue de Beneficios y/o consecuencias]]="No Cumple"),"Sin Negocio","Negocio")</f>
        <v>Negocio</v>
      </c>
      <c r="U4376" s="1" t="s">
        <v>48</v>
      </c>
      <c r="V4376" s="1" t="s">
        <v>48</v>
      </c>
      <c r="W4376" s="1" t="s">
        <v>48</v>
      </c>
      <c r="X4376" s="12" t="str">
        <f>IF(OR(VOZ_WHATSAPP[[#This Row],[Confirma Valor de pago]]="No Cumple",VOZ_WHATSAPP[[#This Row],[Confirma hora de pago]]="No Cumple",VOZ_WHATSAPP[[#This Row],[Confirma medio de pago]]="No Cumple"),"Sin Cierre","Cierre")</f>
        <v>Cierre</v>
      </c>
      <c r="Y4376" s="1" t="s">
        <v>46</v>
      </c>
      <c r="Z4376" s="1" t="s">
        <v>46</v>
      </c>
      <c r="AA4376" s="1" t="s">
        <v>46</v>
      </c>
      <c r="AB4376" s="1" t="s">
        <v>46</v>
      </c>
      <c r="AC4376" s="11" t="str">
        <f>IF(OR(VOZ_WHATSAPP[[#This Row],[La comunicación es asertiva, con respeto y evita maltrato]]="No Cumple",VOZ_WHATSAPP[[#This Row],[Cumple con las normativas legales]]="No Cumple"),"No Cumple","Cumple")</f>
        <v>Cumple</v>
      </c>
      <c r="AD4376" s="1" t="s">
        <v>46</v>
      </c>
      <c r="AE4376" s="1" t="s">
        <v>131</v>
      </c>
      <c r="AF4376" s="4">
        <v>1</v>
      </c>
      <c r="AG4376" s="4">
        <f>IF(AND(VOZ_WHATSAPP[[#This Row],[Estado Cierre]]="Sin Cierre",VOZ_WHATSAPP[[#This Row],[Nota Negocio]]="Sin Negocio"),VOZ_WHATSAPP[[#This Row],[Nota]]-24%,VOZ_WHATSAPP[[#This Row],[Nota]])</f>
        <v>1</v>
      </c>
      <c r="AH4376" s="8">
        <f>IF(VOZ_WHATSAPP[[#This Row],[Estado Legal]]="No Cumple",0,IF(VOZ_WHATSAPP[[#This Row],[Realiza lectura de guion Legal]]="No Cumple",VOZ_WHATSAPP[[#This Row],[Nota 2]]-50%,VOZ_WHATSAPP[[#This Row],[Nota 2]]))</f>
        <v>1</v>
      </c>
    </row>
    <row r="4377" spans="1:34" x14ac:dyDescent="0.25">
      <c r="A4377" s="2" t="str">
        <f>VOZ_WHATSAPP[[#This Row],[ID Asesor]]&amp;VOZ_WHATSAPP[[#This Row],[Fecha Monitoreo]]</f>
        <v>387845926</v>
      </c>
      <c r="B4377" s="2">
        <v>45926</v>
      </c>
      <c r="C4377" s="1" t="s">
        <v>696</v>
      </c>
      <c r="D4377" s="1">
        <v>3878</v>
      </c>
      <c r="E4377" s="2">
        <v>45926</v>
      </c>
      <c r="F4377" s="3">
        <v>0.38333333333333336</v>
      </c>
      <c r="G4377" s="1" t="s">
        <v>58</v>
      </c>
      <c r="H4377" s="1" t="s">
        <v>44</v>
      </c>
      <c r="I4377" s="1">
        <v>495</v>
      </c>
      <c r="J4377" s="1">
        <v>3113422090</v>
      </c>
      <c r="K4377" s="1" t="s">
        <v>45</v>
      </c>
      <c r="L4377" s="1" t="s">
        <v>46</v>
      </c>
      <c r="M4377" s="1" t="s">
        <v>46</v>
      </c>
      <c r="N4377" s="1" t="s">
        <v>46</v>
      </c>
      <c r="O4377" s="1" t="s">
        <v>46</v>
      </c>
      <c r="P4377" s="1" t="s">
        <v>54</v>
      </c>
      <c r="Q4377" s="1" t="s">
        <v>46</v>
      </c>
      <c r="R4377" s="1" t="s">
        <v>48</v>
      </c>
      <c r="S4377" s="1" t="s">
        <v>48</v>
      </c>
      <c r="T4377" s="12" t="str">
        <f>IF(OR(VOZ_WHATSAPP[[#This Row],[Brinda argumentos coherentes a la objeción]]="No Cumple",VOZ_WHATSAPP[[#This Row],[Despliegue de Beneficios y/o consecuencias]]="No Cumple"),"Sin Negocio","Negocio")</f>
        <v>Negocio</v>
      </c>
      <c r="U4377" s="1" t="s">
        <v>46</v>
      </c>
      <c r="V4377" s="1" t="s">
        <v>46</v>
      </c>
      <c r="W4377" s="1" t="s">
        <v>46</v>
      </c>
      <c r="X4377" s="12" t="str">
        <f>IF(OR(VOZ_WHATSAPP[[#This Row],[Confirma Valor de pago]]="No Cumple",VOZ_WHATSAPP[[#This Row],[Confirma hora de pago]]="No Cumple",VOZ_WHATSAPP[[#This Row],[Confirma medio de pago]]="No Cumple"),"Sin Cierre","Cierre")</f>
        <v>Cierre</v>
      </c>
      <c r="Y4377" s="1" t="s">
        <v>46</v>
      </c>
      <c r="Z4377" s="1" t="s">
        <v>46</v>
      </c>
      <c r="AA4377" s="1" t="s">
        <v>46</v>
      </c>
      <c r="AB4377" s="1" t="s">
        <v>46</v>
      </c>
      <c r="AC4377" s="11" t="str">
        <f>IF(OR(VOZ_WHATSAPP[[#This Row],[La comunicación es asertiva, con respeto y evita maltrato]]="No Cumple",VOZ_WHATSAPP[[#This Row],[Cumple con las normativas legales]]="No Cumple"),"No Cumple","Cumple")</f>
        <v>Cumple</v>
      </c>
      <c r="AD4377" s="1" t="s">
        <v>46</v>
      </c>
      <c r="AE4377" s="1" t="s">
        <v>3617</v>
      </c>
      <c r="AF4377" s="4">
        <v>0.95</v>
      </c>
      <c r="AG4377" s="4">
        <f>IF(AND(VOZ_WHATSAPP[[#This Row],[Estado Cierre]]="Sin Cierre",VOZ_WHATSAPP[[#This Row],[Nota Negocio]]="Sin Negocio"),VOZ_WHATSAPP[[#This Row],[Nota]]-24%,VOZ_WHATSAPP[[#This Row],[Nota]])</f>
        <v>0.95</v>
      </c>
      <c r="AH4377" s="8">
        <f>IF(VOZ_WHATSAPP[[#This Row],[Estado Legal]]="No Cumple",0,IF(VOZ_WHATSAPP[[#This Row],[Realiza lectura de guion Legal]]="No Cumple",VOZ_WHATSAPP[[#This Row],[Nota 2]]-50%,VOZ_WHATSAPP[[#This Row],[Nota 2]]))</f>
        <v>0.95</v>
      </c>
    </row>
    <row r="4378" spans="1:34" x14ac:dyDescent="0.25">
      <c r="A4378" s="2" t="str">
        <f>VOZ_WHATSAPP[[#This Row],[ID Asesor]]&amp;VOZ_WHATSAPP[[#This Row],[Fecha Monitoreo]]</f>
        <v>397245926</v>
      </c>
      <c r="B4378" s="2">
        <v>45926</v>
      </c>
      <c r="C4378" s="1" t="s">
        <v>50</v>
      </c>
      <c r="D4378" s="1">
        <v>3972</v>
      </c>
      <c r="E4378" s="2">
        <v>45926</v>
      </c>
      <c r="F4378" s="3">
        <v>0.33888888888888891</v>
      </c>
      <c r="G4378" s="1" t="s">
        <v>51</v>
      </c>
      <c r="H4378" s="1" t="s">
        <v>44</v>
      </c>
      <c r="I4378" s="1">
        <v>210020488</v>
      </c>
      <c r="J4378" s="1">
        <v>3102754162</v>
      </c>
      <c r="K4378" s="1" t="s">
        <v>49</v>
      </c>
      <c r="L4378" s="1" t="s">
        <v>46</v>
      </c>
      <c r="M4378" s="1" t="s">
        <v>46</v>
      </c>
      <c r="N4378" s="1" t="s">
        <v>46</v>
      </c>
      <c r="O4378" s="1" t="s">
        <v>46</v>
      </c>
      <c r="P4378" s="1" t="s">
        <v>46</v>
      </c>
      <c r="Q4378" s="1" t="s">
        <v>46</v>
      </c>
      <c r="R4378" s="1" t="s">
        <v>46</v>
      </c>
      <c r="S4378" s="1" t="s">
        <v>46</v>
      </c>
      <c r="T4378" s="12" t="str">
        <f>IF(OR(VOZ_WHATSAPP[[#This Row],[Brinda argumentos coherentes a la objeción]]="No Cumple",VOZ_WHATSAPP[[#This Row],[Despliegue de Beneficios y/o consecuencias]]="No Cumple"),"Sin Negocio","Negocio")</f>
        <v>Negocio</v>
      </c>
      <c r="U4378" s="1" t="s">
        <v>47</v>
      </c>
      <c r="V4378" s="1" t="s">
        <v>47</v>
      </c>
      <c r="W4378" s="1" t="s">
        <v>47</v>
      </c>
      <c r="X4378" s="12" t="str">
        <f>IF(OR(VOZ_WHATSAPP[[#This Row],[Confirma Valor de pago]]="No Cumple",VOZ_WHATSAPP[[#This Row],[Confirma hora de pago]]="No Cumple",VOZ_WHATSAPP[[#This Row],[Confirma medio de pago]]="No Cumple"),"Sin Cierre","Cierre")</f>
        <v>Sin Cierre</v>
      </c>
      <c r="Y4378" s="1" t="s">
        <v>46</v>
      </c>
      <c r="Z4378" s="1" t="s">
        <v>46</v>
      </c>
      <c r="AA4378" s="1" t="s">
        <v>46</v>
      </c>
      <c r="AB4378" s="1" t="s">
        <v>46</v>
      </c>
      <c r="AC4378" s="11" t="str">
        <f>IF(OR(VOZ_WHATSAPP[[#This Row],[La comunicación es asertiva, con respeto y evita maltrato]]="No Cumple",VOZ_WHATSAPP[[#This Row],[Cumple con las normativas legales]]="No Cumple"),"No Cumple","Cumple")</f>
        <v>Cumple</v>
      </c>
      <c r="AD4378" s="1" t="s">
        <v>46</v>
      </c>
      <c r="AE4378" s="1" t="s">
        <v>3690</v>
      </c>
      <c r="AF4378" s="4">
        <v>0.76</v>
      </c>
      <c r="AG4378" s="4">
        <f>IF(AND(VOZ_WHATSAPP[[#This Row],[Estado Cierre]]="Sin Cierre",VOZ_WHATSAPP[[#This Row],[Nota Negocio]]="Sin Negocio"),VOZ_WHATSAPP[[#This Row],[Nota]]-24%,VOZ_WHATSAPP[[#This Row],[Nota]])</f>
        <v>0.76</v>
      </c>
      <c r="AH4378" s="8">
        <f>IF(VOZ_WHATSAPP[[#This Row],[Estado Legal]]="No Cumple",0,IF(VOZ_WHATSAPP[[#This Row],[Realiza lectura de guion Legal]]="No Cumple",VOZ_WHATSAPP[[#This Row],[Nota 2]]-50%,VOZ_WHATSAPP[[#This Row],[Nota 2]]))</f>
        <v>0.76</v>
      </c>
    </row>
    <row r="4379" spans="1:34" x14ac:dyDescent="0.25">
      <c r="A4379" s="2" t="str">
        <f>VOZ_WHATSAPP[[#This Row],[ID Asesor]]&amp;VOZ_WHATSAPP[[#This Row],[Fecha Monitoreo]]</f>
        <v>409145926</v>
      </c>
      <c r="B4379" s="2">
        <v>45926</v>
      </c>
      <c r="C4379" s="1" t="s">
        <v>696</v>
      </c>
      <c r="D4379" s="1">
        <v>4091</v>
      </c>
      <c r="E4379" s="2">
        <v>45926</v>
      </c>
      <c r="F4379" s="3">
        <v>0.39097222222222222</v>
      </c>
      <c r="G4379" s="1" t="s">
        <v>58</v>
      </c>
      <c r="H4379" s="1" t="s">
        <v>44</v>
      </c>
      <c r="I4379" s="1">
        <v>626</v>
      </c>
      <c r="J4379" s="1">
        <v>3215281365</v>
      </c>
      <c r="K4379" s="1" t="s">
        <v>45</v>
      </c>
      <c r="L4379" s="1" t="s">
        <v>46</v>
      </c>
      <c r="M4379" s="1" t="s">
        <v>47</v>
      </c>
      <c r="N4379" s="1" t="s">
        <v>46</v>
      </c>
      <c r="O4379" s="1" t="s">
        <v>46</v>
      </c>
      <c r="P4379" s="1" t="s">
        <v>46</v>
      </c>
      <c r="Q4379" s="1" t="s">
        <v>46</v>
      </c>
      <c r="R4379" s="1" t="s">
        <v>46</v>
      </c>
      <c r="S4379" s="1" t="s">
        <v>46</v>
      </c>
      <c r="T4379" s="12" t="str">
        <f>IF(OR(VOZ_WHATSAPP[[#This Row],[Brinda argumentos coherentes a la objeción]]="No Cumple",VOZ_WHATSAPP[[#This Row],[Despliegue de Beneficios y/o consecuencias]]="No Cumple"),"Sin Negocio","Negocio")</f>
        <v>Negocio</v>
      </c>
      <c r="U4379" s="1" t="s">
        <v>46</v>
      </c>
      <c r="V4379" s="1" t="s">
        <v>47</v>
      </c>
      <c r="W4379" s="1" t="s">
        <v>46</v>
      </c>
      <c r="X4379" s="12" t="str">
        <f>IF(OR(VOZ_WHATSAPP[[#This Row],[Confirma Valor de pago]]="No Cumple",VOZ_WHATSAPP[[#This Row],[Confirma hora de pago]]="No Cumple",VOZ_WHATSAPP[[#This Row],[Confirma medio de pago]]="No Cumple"),"Sin Cierre","Cierre")</f>
        <v>Sin Cierre</v>
      </c>
      <c r="Y4379" s="1" t="s">
        <v>46</v>
      </c>
      <c r="Z4379" s="1" t="s">
        <v>46</v>
      </c>
      <c r="AA4379" s="1" t="s">
        <v>46</v>
      </c>
      <c r="AB4379" s="1" t="s">
        <v>46</v>
      </c>
      <c r="AC4379" s="11" t="str">
        <f>IF(OR(VOZ_WHATSAPP[[#This Row],[La comunicación es asertiva, con respeto y evita maltrato]]="No Cumple",VOZ_WHATSAPP[[#This Row],[Cumple con las normativas legales]]="No Cumple"),"No Cumple","Cumple")</f>
        <v>Cumple</v>
      </c>
      <c r="AD4379" s="1" t="s">
        <v>46</v>
      </c>
      <c r="AE4379" s="1" t="s">
        <v>3691</v>
      </c>
      <c r="AF4379" s="4">
        <v>0.88</v>
      </c>
      <c r="AG4379" s="4">
        <f>IF(AND(VOZ_WHATSAPP[[#This Row],[Estado Cierre]]="Sin Cierre",VOZ_WHATSAPP[[#This Row],[Nota Negocio]]="Sin Negocio"),VOZ_WHATSAPP[[#This Row],[Nota]]-24%,VOZ_WHATSAPP[[#This Row],[Nota]])</f>
        <v>0.88</v>
      </c>
      <c r="AH4379" s="8">
        <f>IF(VOZ_WHATSAPP[[#This Row],[Estado Legal]]="No Cumple",0,IF(VOZ_WHATSAPP[[#This Row],[Realiza lectura de guion Legal]]="No Cumple",VOZ_WHATSAPP[[#This Row],[Nota 2]]-50%,VOZ_WHATSAPP[[#This Row],[Nota 2]]))</f>
        <v>0.88</v>
      </c>
    </row>
    <row r="4380" spans="1:34" x14ac:dyDescent="0.25">
      <c r="A4380" s="2" t="str">
        <f>VOZ_WHATSAPP[[#This Row],[ID Asesor]]&amp;VOZ_WHATSAPP[[#This Row],[Fecha Monitoreo]]</f>
        <v>350845926</v>
      </c>
      <c r="B4380" s="2">
        <v>45926</v>
      </c>
      <c r="C4380" s="1" t="s">
        <v>42</v>
      </c>
      <c r="D4380" s="1">
        <v>3508</v>
      </c>
      <c r="E4380" s="2">
        <v>45926</v>
      </c>
      <c r="F4380" s="3">
        <v>0.40277777777777779</v>
      </c>
      <c r="G4380" s="1" t="s">
        <v>51</v>
      </c>
      <c r="H4380" s="1" t="s">
        <v>44</v>
      </c>
      <c r="I4380" s="1">
        <v>11009587</v>
      </c>
      <c r="J4380" s="1">
        <v>3023307054</v>
      </c>
      <c r="K4380" s="1" t="s">
        <v>49</v>
      </c>
      <c r="L4380" s="1" t="s">
        <v>46</v>
      </c>
      <c r="M4380" s="1" t="s">
        <v>46</v>
      </c>
      <c r="N4380" s="1" t="s">
        <v>46</v>
      </c>
      <c r="O4380" s="1" t="s">
        <v>46</v>
      </c>
      <c r="P4380" s="1" t="s">
        <v>46</v>
      </c>
      <c r="Q4380" s="1" t="s">
        <v>46</v>
      </c>
      <c r="R4380" s="1" t="s">
        <v>46</v>
      </c>
      <c r="S4380" s="1" t="s">
        <v>46</v>
      </c>
      <c r="T4380" s="12" t="str">
        <f>IF(OR(VOZ_WHATSAPP[[#This Row],[Brinda argumentos coherentes a la objeción]]="No Cumple",VOZ_WHATSAPP[[#This Row],[Despliegue de Beneficios y/o consecuencias]]="No Cumple"),"Sin Negocio","Negocio")</f>
        <v>Negocio</v>
      </c>
      <c r="U4380" s="1" t="s">
        <v>46</v>
      </c>
      <c r="V4380" s="1" t="s">
        <v>46</v>
      </c>
      <c r="W4380" s="1" t="s">
        <v>46</v>
      </c>
      <c r="X4380" s="12" t="str">
        <f>IF(OR(VOZ_WHATSAPP[[#This Row],[Confirma Valor de pago]]="No Cumple",VOZ_WHATSAPP[[#This Row],[Confirma hora de pago]]="No Cumple",VOZ_WHATSAPP[[#This Row],[Confirma medio de pago]]="No Cumple"),"Sin Cierre","Cierre")</f>
        <v>Cierre</v>
      </c>
      <c r="Y4380" s="1" t="s">
        <v>46</v>
      </c>
      <c r="Z4380" s="1" t="s">
        <v>46</v>
      </c>
      <c r="AA4380" s="1" t="s">
        <v>46</v>
      </c>
      <c r="AB4380" s="1" t="s">
        <v>46</v>
      </c>
      <c r="AC4380" s="11" t="str">
        <f>IF(OR(VOZ_WHATSAPP[[#This Row],[La comunicación es asertiva, con respeto y evita maltrato]]="No Cumple",VOZ_WHATSAPP[[#This Row],[Cumple con las normativas legales]]="No Cumple"),"No Cumple","Cumple")</f>
        <v>Cumple</v>
      </c>
      <c r="AD4380" s="1" t="s">
        <v>46</v>
      </c>
      <c r="AE4380" s="1" t="s">
        <v>101</v>
      </c>
      <c r="AF4380" s="4">
        <v>1</v>
      </c>
      <c r="AG4380" s="4">
        <f>IF(AND(VOZ_WHATSAPP[[#This Row],[Estado Cierre]]="Sin Cierre",VOZ_WHATSAPP[[#This Row],[Nota Negocio]]="Sin Negocio"),VOZ_WHATSAPP[[#This Row],[Nota]]-24%,VOZ_WHATSAPP[[#This Row],[Nota]])</f>
        <v>1</v>
      </c>
      <c r="AH4380" s="8">
        <f>IF(VOZ_WHATSAPP[[#This Row],[Estado Legal]]="No Cumple",0,IF(VOZ_WHATSAPP[[#This Row],[Realiza lectura de guion Legal]]="No Cumple",VOZ_WHATSAPP[[#This Row],[Nota 2]]-50%,VOZ_WHATSAPP[[#This Row],[Nota 2]]))</f>
        <v>1</v>
      </c>
    </row>
    <row r="4381" spans="1:34" x14ac:dyDescent="0.25">
      <c r="A4381" s="2" t="str">
        <f>VOZ_WHATSAPP[[#This Row],[ID Asesor]]&amp;VOZ_WHATSAPP[[#This Row],[Fecha Monitoreo]]</f>
        <v>345945926</v>
      </c>
      <c r="B4381" s="2">
        <v>45926</v>
      </c>
      <c r="C4381" s="1" t="s">
        <v>126</v>
      </c>
      <c r="D4381" s="1">
        <v>3459</v>
      </c>
      <c r="E4381" s="2">
        <v>45926</v>
      </c>
      <c r="F4381" s="3">
        <v>0.37777777777777777</v>
      </c>
      <c r="G4381" s="1" t="s">
        <v>58</v>
      </c>
      <c r="H4381" s="1" t="s">
        <v>44</v>
      </c>
      <c r="I4381" s="1">
        <v>407</v>
      </c>
      <c r="J4381" s="1">
        <v>3163348502</v>
      </c>
      <c r="K4381" s="1" t="s">
        <v>45</v>
      </c>
      <c r="L4381" s="1" t="s">
        <v>46</v>
      </c>
      <c r="M4381" s="1" t="s">
        <v>46</v>
      </c>
      <c r="N4381" s="1" t="s">
        <v>46</v>
      </c>
      <c r="O4381" s="1" t="s">
        <v>46</v>
      </c>
      <c r="P4381" s="1" t="s">
        <v>54</v>
      </c>
      <c r="Q4381" s="1" t="s">
        <v>48</v>
      </c>
      <c r="R4381" s="1" t="s">
        <v>48</v>
      </c>
      <c r="S4381" s="1" t="s">
        <v>48</v>
      </c>
      <c r="T4381" s="12" t="str">
        <f>IF(OR(VOZ_WHATSAPP[[#This Row],[Brinda argumentos coherentes a la objeción]]="No Cumple",VOZ_WHATSAPP[[#This Row],[Despliegue de Beneficios y/o consecuencias]]="No Cumple"),"Sin Negocio","Negocio")</f>
        <v>Negocio</v>
      </c>
      <c r="U4381" s="1" t="s">
        <v>46</v>
      </c>
      <c r="V4381" s="1" t="s">
        <v>46</v>
      </c>
      <c r="W4381" s="1" t="s">
        <v>46</v>
      </c>
      <c r="X4381" s="12" t="str">
        <f>IF(OR(VOZ_WHATSAPP[[#This Row],[Confirma Valor de pago]]="No Cumple",VOZ_WHATSAPP[[#This Row],[Confirma hora de pago]]="No Cumple",VOZ_WHATSAPP[[#This Row],[Confirma medio de pago]]="No Cumple"),"Sin Cierre","Cierre")</f>
        <v>Cierre</v>
      </c>
      <c r="Y4381" s="1" t="s">
        <v>46</v>
      </c>
      <c r="Z4381" s="1" t="s">
        <v>46</v>
      </c>
      <c r="AA4381" s="1" t="s">
        <v>46</v>
      </c>
      <c r="AB4381" s="1" t="s">
        <v>46</v>
      </c>
      <c r="AC4381" s="11" t="str">
        <f>IF(OR(VOZ_WHATSAPP[[#This Row],[La comunicación es asertiva, con respeto y evita maltrato]]="No Cumple",VOZ_WHATSAPP[[#This Row],[Cumple con las normativas legales]]="No Cumple"),"No Cumple","Cumple")</f>
        <v>Cumple</v>
      </c>
      <c r="AD4381" s="1" t="s">
        <v>46</v>
      </c>
      <c r="AE4381" s="1" t="s">
        <v>3692</v>
      </c>
      <c r="AF4381" s="4">
        <v>0.95</v>
      </c>
      <c r="AG4381" s="4">
        <f>IF(AND(VOZ_WHATSAPP[[#This Row],[Estado Cierre]]="Sin Cierre",VOZ_WHATSAPP[[#This Row],[Nota Negocio]]="Sin Negocio"),VOZ_WHATSAPP[[#This Row],[Nota]]-24%,VOZ_WHATSAPP[[#This Row],[Nota]])</f>
        <v>0.95</v>
      </c>
      <c r="AH4381" s="8">
        <f>IF(VOZ_WHATSAPP[[#This Row],[Estado Legal]]="No Cumple",0,IF(VOZ_WHATSAPP[[#This Row],[Realiza lectura de guion Legal]]="No Cumple",VOZ_WHATSAPP[[#This Row],[Nota 2]]-50%,VOZ_WHATSAPP[[#This Row],[Nota 2]]))</f>
        <v>0.95</v>
      </c>
    </row>
    <row r="4382" spans="1:34" x14ac:dyDescent="0.25">
      <c r="A4382" s="2" t="str">
        <f>VOZ_WHATSAPP[[#This Row],[ID Asesor]]&amp;VOZ_WHATSAPP[[#This Row],[Fecha Monitoreo]]</f>
        <v>410045926</v>
      </c>
      <c r="B4382" s="2">
        <v>45926</v>
      </c>
      <c r="C4382" s="1" t="s">
        <v>50</v>
      </c>
      <c r="D4382" s="1">
        <v>4100</v>
      </c>
      <c r="E4382" s="2">
        <v>45926</v>
      </c>
      <c r="F4382" s="3">
        <v>0.35208333333333336</v>
      </c>
      <c r="G4382" s="1" t="s">
        <v>43</v>
      </c>
      <c r="H4382" s="1" t="s">
        <v>44</v>
      </c>
      <c r="I4382" s="1">
        <v>1491</v>
      </c>
      <c r="J4382" s="1">
        <v>3107135455</v>
      </c>
      <c r="K4382" s="1" t="s">
        <v>45</v>
      </c>
      <c r="L4382" s="1" t="s">
        <v>46</v>
      </c>
      <c r="M4382" s="1" t="s">
        <v>46</v>
      </c>
      <c r="N4382" s="1" t="s">
        <v>46</v>
      </c>
      <c r="O4382" s="1" t="s">
        <v>46</v>
      </c>
      <c r="P4382" s="1" t="s">
        <v>46</v>
      </c>
      <c r="Q4382" s="1" t="s">
        <v>46</v>
      </c>
      <c r="R4382" s="1" t="s">
        <v>46</v>
      </c>
      <c r="S4382" s="1" t="s">
        <v>46</v>
      </c>
      <c r="T4382" s="12" t="str">
        <f>IF(OR(VOZ_WHATSAPP[[#This Row],[Brinda argumentos coherentes a la objeción]]="No Cumple",VOZ_WHATSAPP[[#This Row],[Despliegue de Beneficios y/o consecuencias]]="No Cumple"),"Sin Negocio","Negocio")</f>
        <v>Negocio</v>
      </c>
      <c r="U4382" s="1" t="s">
        <v>48</v>
      </c>
      <c r="V4382" s="1" t="s">
        <v>48</v>
      </c>
      <c r="W4382" s="1" t="s">
        <v>48</v>
      </c>
      <c r="X4382" s="12" t="str">
        <f>IF(OR(VOZ_WHATSAPP[[#This Row],[Confirma Valor de pago]]="No Cumple",VOZ_WHATSAPP[[#This Row],[Confirma hora de pago]]="No Cumple",VOZ_WHATSAPP[[#This Row],[Confirma medio de pago]]="No Cumple"),"Sin Cierre","Cierre")</f>
        <v>Cierre</v>
      </c>
      <c r="Y4382" s="1" t="s">
        <v>46</v>
      </c>
      <c r="Z4382" s="1" t="s">
        <v>46</v>
      </c>
      <c r="AA4382" s="1" t="s">
        <v>46</v>
      </c>
      <c r="AB4382" s="1" t="s">
        <v>46</v>
      </c>
      <c r="AC4382" s="11" t="str">
        <f>IF(OR(VOZ_WHATSAPP[[#This Row],[La comunicación es asertiva, con respeto y evita maltrato]]="No Cumple",VOZ_WHATSAPP[[#This Row],[Cumple con las normativas legales]]="No Cumple"),"No Cumple","Cumple")</f>
        <v>Cumple</v>
      </c>
      <c r="AD4382" s="1" t="s">
        <v>46</v>
      </c>
      <c r="AE4382" s="1" t="s">
        <v>53</v>
      </c>
      <c r="AF4382" s="4">
        <v>1</v>
      </c>
      <c r="AG4382" s="4">
        <f>IF(AND(VOZ_WHATSAPP[[#This Row],[Estado Cierre]]="Sin Cierre",VOZ_WHATSAPP[[#This Row],[Nota Negocio]]="Sin Negocio"),VOZ_WHATSAPP[[#This Row],[Nota]]-24%,VOZ_WHATSAPP[[#This Row],[Nota]])</f>
        <v>1</v>
      </c>
      <c r="AH4382" s="8">
        <f>IF(VOZ_WHATSAPP[[#This Row],[Estado Legal]]="No Cumple",0,IF(VOZ_WHATSAPP[[#This Row],[Realiza lectura de guion Legal]]="No Cumple",VOZ_WHATSAPP[[#This Row],[Nota 2]]-50%,VOZ_WHATSAPP[[#This Row],[Nota 2]]))</f>
        <v>1</v>
      </c>
    </row>
    <row r="4383" spans="1:34" x14ac:dyDescent="0.25">
      <c r="A4383" s="2" t="str">
        <f>VOZ_WHATSAPP[[#This Row],[ID Asesor]]&amp;VOZ_WHATSAPP[[#This Row],[Fecha Monitoreo]]</f>
        <v>388945926</v>
      </c>
      <c r="B4383" s="2">
        <v>45926</v>
      </c>
      <c r="C4383" s="1" t="s">
        <v>696</v>
      </c>
      <c r="D4383" s="1">
        <v>3889</v>
      </c>
      <c r="E4383" s="2">
        <v>45926</v>
      </c>
      <c r="F4383" s="3">
        <v>0.40972222222222221</v>
      </c>
      <c r="G4383" s="1" t="s">
        <v>51</v>
      </c>
      <c r="H4383" s="1" t="s">
        <v>44</v>
      </c>
      <c r="I4383" s="1">
        <v>1432</v>
      </c>
      <c r="J4383" s="1">
        <v>3208269641</v>
      </c>
      <c r="K4383" s="1" t="s">
        <v>45</v>
      </c>
      <c r="L4383" s="1" t="s">
        <v>46</v>
      </c>
      <c r="M4383" s="1" t="s">
        <v>46</v>
      </c>
      <c r="N4383" s="1" t="s">
        <v>46</v>
      </c>
      <c r="O4383" s="1" t="s">
        <v>46</v>
      </c>
      <c r="P4383" s="1" t="s">
        <v>46</v>
      </c>
      <c r="Q4383" s="1" t="s">
        <v>46</v>
      </c>
      <c r="R4383" s="1" t="s">
        <v>46</v>
      </c>
      <c r="S4383" s="1" t="s">
        <v>46</v>
      </c>
      <c r="T4383" s="12" t="str">
        <f>IF(OR(VOZ_WHATSAPP[[#This Row],[Brinda argumentos coherentes a la objeción]]="No Cumple",VOZ_WHATSAPP[[#This Row],[Despliegue de Beneficios y/o consecuencias]]="No Cumple"),"Sin Negocio","Negocio")</f>
        <v>Negocio</v>
      </c>
      <c r="U4383" s="1" t="s">
        <v>48</v>
      </c>
      <c r="V4383" s="1" t="s">
        <v>48</v>
      </c>
      <c r="W4383" s="1" t="s">
        <v>48</v>
      </c>
      <c r="X4383" s="12" t="str">
        <f>IF(OR(VOZ_WHATSAPP[[#This Row],[Confirma Valor de pago]]="No Cumple",VOZ_WHATSAPP[[#This Row],[Confirma hora de pago]]="No Cumple",VOZ_WHATSAPP[[#This Row],[Confirma medio de pago]]="No Cumple"),"Sin Cierre","Cierre")</f>
        <v>Cierre</v>
      </c>
      <c r="Y4383" s="1" t="s">
        <v>46</v>
      </c>
      <c r="Z4383" s="1" t="s">
        <v>46</v>
      </c>
      <c r="AA4383" s="1" t="s">
        <v>46</v>
      </c>
      <c r="AB4383" s="1" t="s">
        <v>46</v>
      </c>
      <c r="AC4383" s="11" t="str">
        <f>IF(OR(VOZ_WHATSAPP[[#This Row],[La comunicación es asertiva, con respeto y evita maltrato]]="No Cumple",VOZ_WHATSAPP[[#This Row],[Cumple con las normativas legales]]="No Cumple"),"No Cumple","Cumple")</f>
        <v>Cumple</v>
      </c>
      <c r="AD4383" s="1" t="s">
        <v>46</v>
      </c>
      <c r="AE4383" s="1" t="s">
        <v>3654</v>
      </c>
      <c r="AF4383" s="4">
        <v>1</v>
      </c>
      <c r="AG4383" s="4">
        <f>IF(AND(VOZ_WHATSAPP[[#This Row],[Estado Cierre]]="Sin Cierre",VOZ_WHATSAPP[[#This Row],[Nota Negocio]]="Sin Negocio"),VOZ_WHATSAPP[[#This Row],[Nota]]-24%,VOZ_WHATSAPP[[#This Row],[Nota]])</f>
        <v>1</v>
      </c>
      <c r="AH4383" s="8">
        <f>IF(VOZ_WHATSAPP[[#This Row],[Estado Legal]]="No Cumple",0,IF(VOZ_WHATSAPP[[#This Row],[Realiza lectura de guion Legal]]="No Cumple",VOZ_WHATSAPP[[#This Row],[Nota 2]]-50%,VOZ_WHATSAPP[[#This Row],[Nota 2]]))</f>
        <v>1</v>
      </c>
    </row>
    <row r="4384" spans="1:34" x14ac:dyDescent="0.25">
      <c r="A4384" s="2" t="str">
        <f>VOZ_WHATSAPP[[#This Row],[ID Asesor]]&amp;VOZ_WHATSAPP[[#This Row],[Fecha Monitoreo]]</f>
        <v>302745926</v>
      </c>
      <c r="B4384" s="2">
        <v>45926</v>
      </c>
      <c r="C4384" s="1" t="s">
        <v>42</v>
      </c>
      <c r="D4384" s="1">
        <v>3027</v>
      </c>
      <c r="E4384" s="2">
        <v>45926</v>
      </c>
      <c r="F4384" s="3">
        <v>0.38263888888888886</v>
      </c>
      <c r="G4384" s="1" t="s">
        <v>51</v>
      </c>
      <c r="H4384" s="1" t="s">
        <v>44</v>
      </c>
      <c r="I4384" s="1">
        <v>11009549</v>
      </c>
      <c r="J4384" s="1">
        <v>3206487076</v>
      </c>
      <c r="K4384" s="1" t="s">
        <v>49</v>
      </c>
      <c r="L4384" s="1" t="s">
        <v>46</v>
      </c>
      <c r="M4384" s="1" t="s">
        <v>47</v>
      </c>
      <c r="N4384" s="1" t="s">
        <v>46</v>
      </c>
      <c r="O4384" s="1" t="s">
        <v>46</v>
      </c>
      <c r="P4384" s="1" t="s">
        <v>46</v>
      </c>
      <c r="Q4384" s="1" t="s">
        <v>46</v>
      </c>
      <c r="R4384" s="1" t="s">
        <v>46</v>
      </c>
      <c r="S4384" s="1" t="s">
        <v>46</v>
      </c>
      <c r="T4384" s="12" t="str">
        <f>IF(OR(VOZ_WHATSAPP[[#This Row],[Brinda argumentos coherentes a la objeción]]="No Cumple",VOZ_WHATSAPP[[#This Row],[Despliegue de Beneficios y/o consecuencias]]="No Cumple"),"Sin Negocio","Negocio")</f>
        <v>Negocio</v>
      </c>
      <c r="U4384" s="1" t="s">
        <v>46</v>
      </c>
      <c r="V4384" s="1" t="s">
        <v>46</v>
      </c>
      <c r="W4384" s="1" t="s">
        <v>46</v>
      </c>
      <c r="X4384" s="12" t="str">
        <f>IF(OR(VOZ_WHATSAPP[[#This Row],[Confirma Valor de pago]]="No Cumple",VOZ_WHATSAPP[[#This Row],[Confirma hora de pago]]="No Cumple",VOZ_WHATSAPP[[#This Row],[Confirma medio de pago]]="No Cumple"),"Sin Cierre","Cierre")</f>
        <v>Cierre</v>
      </c>
      <c r="Y4384" s="1" t="s">
        <v>46</v>
      </c>
      <c r="Z4384" s="1" t="s">
        <v>54</v>
      </c>
      <c r="AA4384" s="1" t="s">
        <v>46</v>
      </c>
      <c r="AB4384" s="1" t="s">
        <v>46</v>
      </c>
      <c r="AC4384" s="11" t="str">
        <f>IF(OR(VOZ_WHATSAPP[[#This Row],[La comunicación es asertiva, con respeto y evita maltrato]]="No Cumple",VOZ_WHATSAPP[[#This Row],[Cumple con las normativas legales]]="No Cumple"),"No Cumple","Cumple")</f>
        <v>Cumple</v>
      </c>
      <c r="AD4384" s="1" t="s">
        <v>46</v>
      </c>
      <c r="AE4384" s="1" t="s">
        <v>3693</v>
      </c>
      <c r="AF4384" s="4">
        <v>0.81</v>
      </c>
      <c r="AG4384" s="4">
        <f>IF(AND(VOZ_WHATSAPP[[#This Row],[Estado Cierre]]="Sin Cierre",VOZ_WHATSAPP[[#This Row],[Nota Negocio]]="Sin Negocio"),VOZ_WHATSAPP[[#This Row],[Nota]]-24%,VOZ_WHATSAPP[[#This Row],[Nota]])</f>
        <v>0.81</v>
      </c>
      <c r="AH4384" s="8">
        <f>IF(VOZ_WHATSAPP[[#This Row],[Estado Legal]]="No Cumple",0,IF(VOZ_WHATSAPP[[#This Row],[Realiza lectura de guion Legal]]="No Cumple",VOZ_WHATSAPP[[#This Row],[Nota 2]]-50%,VOZ_WHATSAPP[[#This Row],[Nota 2]]))</f>
        <v>0.81</v>
      </c>
    </row>
    <row r="4385" spans="1:34" x14ac:dyDescent="0.25">
      <c r="A4385" s="2" t="str">
        <f>VOZ_WHATSAPP[[#This Row],[ID Asesor]]&amp;VOZ_WHATSAPP[[#This Row],[Fecha Monitoreo]]</f>
        <v>385745926</v>
      </c>
      <c r="B4385" s="2">
        <v>45926</v>
      </c>
      <c r="C4385" s="1" t="s">
        <v>50</v>
      </c>
      <c r="D4385" s="1">
        <v>3857</v>
      </c>
      <c r="E4385" s="2">
        <v>45926</v>
      </c>
      <c r="F4385" s="3">
        <v>0.38541666666666669</v>
      </c>
      <c r="G4385" s="1" t="s">
        <v>43</v>
      </c>
      <c r="H4385" s="1" t="s">
        <v>44</v>
      </c>
      <c r="I4385" s="1">
        <v>1118</v>
      </c>
      <c r="J4385" s="1">
        <v>3215122924</v>
      </c>
      <c r="K4385" s="1" t="s">
        <v>45</v>
      </c>
      <c r="L4385" s="1" t="s">
        <v>46</v>
      </c>
      <c r="M4385" s="1" t="s">
        <v>46</v>
      </c>
      <c r="N4385" s="1" t="s">
        <v>46</v>
      </c>
      <c r="O4385" s="1" t="s">
        <v>46</v>
      </c>
      <c r="P4385" s="1" t="s">
        <v>46</v>
      </c>
      <c r="Q4385" s="1" t="s">
        <v>46</v>
      </c>
      <c r="R4385" s="1" t="s">
        <v>46</v>
      </c>
      <c r="S4385" s="1" t="s">
        <v>46</v>
      </c>
      <c r="T4385" s="12" t="str">
        <f>IF(OR(VOZ_WHATSAPP[[#This Row],[Brinda argumentos coherentes a la objeción]]="No Cumple",VOZ_WHATSAPP[[#This Row],[Despliegue de Beneficios y/o consecuencias]]="No Cumple"),"Sin Negocio","Negocio")</f>
        <v>Negocio</v>
      </c>
      <c r="U4385" s="1" t="s">
        <v>48</v>
      </c>
      <c r="V4385" s="1" t="s">
        <v>48</v>
      </c>
      <c r="W4385" s="1" t="s">
        <v>48</v>
      </c>
      <c r="X4385" s="12" t="str">
        <f>IF(OR(VOZ_WHATSAPP[[#This Row],[Confirma Valor de pago]]="No Cumple",VOZ_WHATSAPP[[#This Row],[Confirma hora de pago]]="No Cumple",VOZ_WHATSAPP[[#This Row],[Confirma medio de pago]]="No Cumple"),"Sin Cierre","Cierre")</f>
        <v>Cierre</v>
      </c>
      <c r="Y4385" s="1" t="s">
        <v>46</v>
      </c>
      <c r="Z4385" s="1" t="s">
        <v>46</v>
      </c>
      <c r="AA4385" s="1" t="s">
        <v>46</v>
      </c>
      <c r="AB4385" s="1" t="s">
        <v>46</v>
      </c>
      <c r="AC4385" s="11" t="str">
        <f>IF(OR(VOZ_WHATSAPP[[#This Row],[La comunicación es asertiva, con respeto y evita maltrato]]="No Cumple",VOZ_WHATSAPP[[#This Row],[Cumple con las normativas legales]]="No Cumple"),"No Cumple","Cumple")</f>
        <v>Cumple</v>
      </c>
      <c r="AD4385" s="1" t="s">
        <v>46</v>
      </c>
      <c r="AE4385" s="1" t="s">
        <v>53</v>
      </c>
      <c r="AF4385" s="4">
        <v>1</v>
      </c>
      <c r="AG4385" s="4">
        <f>IF(AND(VOZ_WHATSAPP[[#This Row],[Estado Cierre]]="Sin Cierre",VOZ_WHATSAPP[[#This Row],[Nota Negocio]]="Sin Negocio"),VOZ_WHATSAPP[[#This Row],[Nota]]-24%,VOZ_WHATSAPP[[#This Row],[Nota]])</f>
        <v>1</v>
      </c>
      <c r="AH4385" s="8">
        <f>IF(VOZ_WHATSAPP[[#This Row],[Estado Legal]]="No Cumple",0,IF(VOZ_WHATSAPP[[#This Row],[Realiza lectura de guion Legal]]="No Cumple",VOZ_WHATSAPP[[#This Row],[Nota 2]]-50%,VOZ_WHATSAPP[[#This Row],[Nota 2]]))</f>
        <v>1</v>
      </c>
    </row>
    <row r="4386" spans="1:34" x14ac:dyDescent="0.25">
      <c r="A4386" s="2" t="str">
        <f>VOZ_WHATSAPP[[#This Row],[ID Asesor]]&amp;VOZ_WHATSAPP[[#This Row],[Fecha Monitoreo]]</f>
        <v>408045926</v>
      </c>
      <c r="B4386" s="2">
        <v>45926</v>
      </c>
      <c r="C4386" s="1" t="s">
        <v>126</v>
      </c>
      <c r="D4386" s="1">
        <v>4080</v>
      </c>
      <c r="E4386" s="2">
        <v>45926</v>
      </c>
      <c r="F4386" s="3">
        <v>0.44444444444444442</v>
      </c>
      <c r="G4386" s="1" t="s">
        <v>58</v>
      </c>
      <c r="H4386" s="1" t="s">
        <v>44</v>
      </c>
      <c r="I4386" s="1">
        <v>620</v>
      </c>
      <c r="J4386" s="1">
        <v>3152804247</v>
      </c>
      <c r="K4386" s="1" t="s">
        <v>45</v>
      </c>
      <c r="L4386" s="1" t="s">
        <v>46</v>
      </c>
      <c r="M4386" s="1" t="s">
        <v>46</v>
      </c>
      <c r="N4386" s="1" t="s">
        <v>46</v>
      </c>
      <c r="O4386" s="1" t="s">
        <v>46</v>
      </c>
      <c r="P4386" s="1" t="s">
        <v>46</v>
      </c>
      <c r="Q4386" s="1" t="s">
        <v>46</v>
      </c>
      <c r="R4386" s="1" t="s">
        <v>46</v>
      </c>
      <c r="S4386" s="1" t="s">
        <v>46</v>
      </c>
      <c r="T4386" s="12" t="str">
        <f>IF(OR(VOZ_WHATSAPP[[#This Row],[Brinda argumentos coherentes a la objeción]]="No Cumple",VOZ_WHATSAPP[[#This Row],[Despliegue de Beneficios y/o consecuencias]]="No Cumple"),"Sin Negocio","Negocio")</f>
        <v>Negocio</v>
      </c>
      <c r="U4386" s="1" t="s">
        <v>46</v>
      </c>
      <c r="V4386" s="1" t="s">
        <v>46</v>
      </c>
      <c r="W4386" s="1" t="s">
        <v>46</v>
      </c>
      <c r="X4386" s="12" t="str">
        <f>IF(OR(VOZ_WHATSAPP[[#This Row],[Confirma Valor de pago]]="No Cumple",VOZ_WHATSAPP[[#This Row],[Confirma hora de pago]]="No Cumple",VOZ_WHATSAPP[[#This Row],[Confirma medio de pago]]="No Cumple"),"Sin Cierre","Cierre")</f>
        <v>Cierre</v>
      </c>
      <c r="Y4386" s="1" t="s">
        <v>46</v>
      </c>
      <c r="Z4386" s="1" t="s">
        <v>46</v>
      </c>
      <c r="AA4386" s="1" t="s">
        <v>46</v>
      </c>
      <c r="AB4386" s="1" t="s">
        <v>46</v>
      </c>
      <c r="AC4386" s="11" t="str">
        <f>IF(OR(VOZ_WHATSAPP[[#This Row],[La comunicación es asertiva, con respeto y evita maltrato]]="No Cumple",VOZ_WHATSAPP[[#This Row],[Cumple con las normativas legales]]="No Cumple"),"No Cumple","Cumple")</f>
        <v>Cumple</v>
      </c>
      <c r="AD4386" s="1" t="s">
        <v>46</v>
      </c>
      <c r="AE4386" s="1" t="s">
        <v>131</v>
      </c>
      <c r="AF4386" s="4">
        <v>1</v>
      </c>
      <c r="AG4386" s="4">
        <f>IF(AND(VOZ_WHATSAPP[[#This Row],[Estado Cierre]]="Sin Cierre",VOZ_WHATSAPP[[#This Row],[Nota Negocio]]="Sin Negocio"),VOZ_WHATSAPP[[#This Row],[Nota]]-24%,VOZ_WHATSAPP[[#This Row],[Nota]])</f>
        <v>1</v>
      </c>
      <c r="AH4386" s="8">
        <f>IF(VOZ_WHATSAPP[[#This Row],[Estado Legal]]="No Cumple",0,IF(VOZ_WHATSAPP[[#This Row],[Realiza lectura de guion Legal]]="No Cumple",VOZ_WHATSAPP[[#This Row],[Nota 2]]-50%,VOZ_WHATSAPP[[#This Row],[Nota 2]]))</f>
        <v>1</v>
      </c>
    </row>
    <row r="4387" spans="1:34" x14ac:dyDescent="0.25">
      <c r="A4387" s="2" t="str">
        <f>VOZ_WHATSAPP[[#This Row],[ID Asesor]]&amp;VOZ_WHATSAPP[[#This Row],[Fecha Monitoreo]]</f>
        <v>412845926</v>
      </c>
      <c r="B4387" s="2">
        <v>45926</v>
      </c>
      <c r="C4387" s="1" t="s">
        <v>42</v>
      </c>
      <c r="D4387" s="1">
        <v>4128</v>
      </c>
      <c r="E4387" s="2">
        <v>45926</v>
      </c>
      <c r="F4387" s="3">
        <v>0.39305555555555555</v>
      </c>
      <c r="G4387" s="1" t="s">
        <v>51</v>
      </c>
      <c r="H4387" s="1" t="s">
        <v>44</v>
      </c>
      <c r="I4387" s="1">
        <v>1148</v>
      </c>
      <c r="J4387" s="1">
        <v>3218752389</v>
      </c>
      <c r="K4387" s="1" t="s">
        <v>45</v>
      </c>
      <c r="L4387" s="1" t="s">
        <v>46</v>
      </c>
      <c r="M4387" s="1" t="s">
        <v>47</v>
      </c>
      <c r="N4387" s="1" t="s">
        <v>46</v>
      </c>
      <c r="O4387" s="1" t="s">
        <v>46</v>
      </c>
      <c r="P4387" s="1" t="s">
        <v>46</v>
      </c>
      <c r="Q4387" s="1" t="s">
        <v>46</v>
      </c>
      <c r="R4387" s="1" t="s">
        <v>46</v>
      </c>
      <c r="S4387" s="1" t="s">
        <v>46</v>
      </c>
      <c r="T4387" s="12" t="str">
        <f>IF(OR(VOZ_WHATSAPP[[#This Row],[Brinda argumentos coherentes a la objeción]]="No Cumple",VOZ_WHATSAPP[[#This Row],[Despliegue de Beneficios y/o consecuencias]]="No Cumple"),"Sin Negocio","Negocio")</f>
        <v>Negocio</v>
      </c>
      <c r="U4387" s="1" t="s">
        <v>48</v>
      </c>
      <c r="V4387" s="1" t="s">
        <v>48</v>
      </c>
      <c r="W4387" s="1" t="s">
        <v>48</v>
      </c>
      <c r="X4387" s="12" t="str">
        <f>IF(OR(VOZ_WHATSAPP[[#This Row],[Confirma Valor de pago]]="No Cumple",VOZ_WHATSAPP[[#This Row],[Confirma hora de pago]]="No Cumple",VOZ_WHATSAPP[[#This Row],[Confirma medio de pago]]="No Cumple"),"Sin Cierre","Cierre")</f>
        <v>Cierre</v>
      </c>
      <c r="Y4387" s="1" t="s">
        <v>54</v>
      </c>
      <c r="Z4387" s="1" t="s">
        <v>46</v>
      </c>
      <c r="AA4387" s="1" t="s">
        <v>46</v>
      </c>
      <c r="AB4387" s="1" t="s">
        <v>46</v>
      </c>
      <c r="AC4387" s="11" t="str">
        <f>IF(OR(VOZ_WHATSAPP[[#This Row],[La comunicación es asertiva, con respeto y evita maltrato]]="No Cumple",VOZ_WHATSAPP[[#This Row],[Cumple con las normativas legales]]="No Cumple"),"No Cumple","Cumple")</f>
        <v>Cumple</v>
      </c>
      <c r="AD4387" s="1" t="s">
        <v>47</v>
      </c>
      <c r="AE4387" s="1" t="s">
        <v>3694</v>
      </c>
      <c r="AF4387" s="4">
        <v>0.88</v>
      </c>
      <c r="AG4387" s="4">
        <f>IF(AND(VOZ_WHATSAPP[[#This Row],[Estado Cierre]]="Sin Cierre",VOZ_WHATSAPP[[#This Row],[Nota Negocio]]="Sin Negocio"),VOZ_WHATSAPP[[#This Row],[Nota]]-24%,VOZ_WHATSAPP[[#This Row],[Nota]])</f>
        <v>0.88</v>
      </c>
      <c r="AH4387" s="8">
        <f>IF(VOZ_WHATSAPP[[#This Row],[Estado Legal]]="No Cumple",0,IF(VOZ_WHATSAPP[[#This Row],[Realiza lectura de guion Legal]]="No Cumple",VOZ_WHATSAPP[[#This Row],[Nota 2]]-50%,VOZ_WHATSAPP[[#This Row],[Nota 2]]))</f>
        <v>0.38</v>
      </c>
    </row>
    <row r="4388" spans="1:34" x14ac:dyDescent="0.25">
      <c r="A4388" s="2" t="str">
        <f>VOZ_WHATSAPP[[#This Row],[ID Asesor]]&amp;VOZ_WHATSAPP[[#This Row],[Fecha Monitoreo]]</f>
        <v>366445926</v>
      </c>
      <c r="B4388" s="2">
        <v>45926</v>
      </c>
      <c r="C4388" s="1" t="s">
        <v>696</v>
      </c>
      <c r="D4388" s="1">
        <v>3664</v>
      </c>
      <c r="E4388" s="2">
        <v>45926</v>
      </c>
      <c r="F4388" s="3">
        <v>0.35</v>
      </c>
      <c r="G4388" s="1" t="s">
        <v>51</v>
      </c>
      <c r="H4388" s="1" t="s">
        <v>44</v>
      </c>
      <c r="I4388" s="1">
        <v>11009660</v>
      </c>
      <c r="J4388" s="1">
        <v>573125163793</v>
      </c>
      <c r="K4388" s="1" t="s">
        <v>49</v>
      </c>
      <c r="L4388" s="1" t="s">
        <v>46</v>
      </c>
      <c r="M4388" s="1" t="s">
        <v>46</v>
      </c>
      <c r="N4388" s="1" t="s">
        <v>46</v>
      </c>
      <c r="O4388" s="1" t="s">
        <v>46</v>
      </c>
      <c r="P4388" s="1" t="s">
        <v>46</v>
      </c>
      <c r="Q4388" s="1" t="s">
        <v>46</v>
      </c>
      <c r="R4388" s="1" t="s">
        <v>46</v>
      </c>
      <c r="S4388" s="1" t="s">
        <v>46</v>
      </c>
      <c r="T4388" s="12" t="str">
        <f>IF(OR(VOZ_WHATSAPP[[#This Row],[Brinda argumentos coherentes a la objeción]]="No Cumple",VOZ_WHATSAPP[[#This Row],[Despliegue de Beneficios y/o consecuencias]]="No Cumple"),"Sin Negocio","Negocio")</f>
        <v>Negocio</v>
      </c>
      <c r="U4388" s="1" t="s">
        <v>46</v>
      </c>
      <c r="V4388" s="1" t="s">
        <v>46</v>
      </c>
      <c r="W4388" s="1" t="s">
        <v>46</v>
      </c>
      <c r="X4388" s="12" t="str">
        <f>IF(OR(VOZ_WHATSAPP[[#This Row],[Confirma Valor de pago]]="No Cumple",VOZ_WHATSAPP[[#This Row],[Confirma hora de pago]]="No Cumple",VOZ_WHATSAPP[[#This Row],[Confirma medio de pago]]="No Cumple"),"Sin Cierre","Cierre")</f>
        <v>Cierre</v>
      </c>
      <c r="Y4388" s="1" t="s">
        <v>46</v>
      </c>
      <c r="Z4388" s="1" t="s">
        <v>46</v>
      </c>
      <c r="AA4388" s="1" t="s">
        <v>46</v>
      </c>
      <c r="AB4388" s="1" t="s">
        <v>46</v>
      </c>
      <c r="AC4388" s="11" t="str">
        <f>IF(OR(VOZ_WHATSAPP[[#This Row],[La comunicación es asertiva, con respeto y evita maltrato]]="No Cumple",VOZ_WHATSAPP[[#This Row],[Cumple con las normativas legales]]="No Cumple"),"No Cumple","Cumple")</f>
        <v>Cumple</v>
      </c>
      <c r="AD4388" s="1" t="s">
        <v>46</v>
      </c>
      <c r="AE4388" s="1" t="s">
        <v>3617</v>
      </c>
      <c r="AF4388" s="4">
        <v>1</v>
      </c>
      <c r="AG4388" s="4">
        <f>IF(AND(VOZ_WHATSAPP[[#This Row],[Estado Cierre]]="Sin Cierre",VOZ_WHATSAPP[[#This Row],[Nota Negocio]]="Sin Negocio"),VOZ_WHATSAPP[[#This Row],[Nota]]-24%,VOZ_WHATSAPP[[#This Row],[Nota]])</f>
        <v>1</v>
      </c>
      <c r="AH4388" s="8">
        <f>IF(VOZ_WHATSAPP[[#This Row],[Estado Legal]]="No Cumple",0,IF(VOZ_WHATSAPP[[#This Row],[Realiza lectura de guion Legal]]="No Cumple",VOZ_WHATSAPP[[#This Row],[Nota 2]]-50%,VOZ_WHATSAPP[[#This Row],[Nota 2]]))</f>
        <v>1</v>
      </c>
    </row>
    <row r="4389" spans="1:34" x14ac:dyDescent="0.25">
      <c r="A4389" s="2" t="str">
        <f>VOZ_WHATSAPP[[#This Row],[ID Asesor]]&amp;VOZ_WHATSAPP[[#This Row],[Fecha Monitoreo]]</f>
        <v>374845926</v>
      </c>
      <c r="B4389" s="2">
        <v>45926</v>
      </c>
      <c r="C4389" s="1" t="s">
        <v>126</v>
      </c>
      <c r="D4389" s="1">
        <v>3748</v>
      </c>
      <c r="E4389" s="2">
        <v>45926</v>
      </c>
      <c r="F4389" s="3">
        <v>0.44166666666666665</v>
      </c>
      <c r="G4389" s="1" t="s">
        <v>58</v>
      </c>
      <c r="H4389" s="1" t="s">
        <v>44</v>
      </c>
      <c r="I4389" s="1">
        <v>494</v>
      </c>
      <c r="J4389" s="1">
        <v>3023185919</v>
      </c>
      <c r="K4389" s="1" t="s">
        <v>45</v>
      </c>
      <c r="L4389" s="1" t="s">
        <v>46</v>
      </c>
      <c r="M4389" s="1" t="s">
        <v>46</v>
      </c>
      <c r="N4389" s="1" t="s">
        <v>46</v>
      </c>
      <c r="O4389" s="1" t="s">
        <v>46</v>
      </c>
      <c r="P4389" s="1" t="s">
        <v>46</v>
      </c>
      <c r="Q4389" s="1" t="s">
        <v>46</v>
      </c>
      <c r="R4389" s="1" t="s">
        <v>46</v>
      </c>
      <c r="S4389" s="1" t="s">
        <v>47</v>
      </c>
      <c r="T4389" s="12" t="str">
        <f>IF(OR(VOZ_WHATSAPP[[#This Row],[Brinda argumentos coherentes a la objeción]]="No Cumple",VOZ_WHATSAPP[[#This Row],[Despliegue de Beneficios y/o consecuencias]]="No Cumple"),"Sin Negocio","Negocio")</f>
        <v>Sin Negocio</v>
      </c>
      <c r="U4389" s="1" t="s">
        <v>48</v>
      </c>
      <c r="V4389" s="1" t="s">
        <v>48</v>
      </c>
      <c r="W4389" s="1" t="s">
        <v>48</v>
      </c>
      <c r="X4389" s="12" t="str">
        <f>IF(OR(VOZ_WHATSAPP[[#This Row],[Confirma Valor de pago]]="No Cumple",VOZ_WHATSAPP[[#This Row],[Confirma hora de pago]]="No Cumple",VOZ_WHATSAPP[[#This Row],[Confirma medio de pago]]="No Cumple"),"Sin Cierre","Cierre")</f>
        <v>Cierre</v>
      </c>
      <c r="Y4389" s="1" t="s">
        <v>46</v>
      </c>
      <c r="Z4389" s="1" t="s">
        <v>46</v>
      </c>
      <c r="AA4389" s="1" t="s">
        <v>46</v>
      </c>
      <c r="AB4389" s="1" t="s">
        <v>46</v>
      </c>
      <c r="AC4389" s="11" t="str">
        <f>IF(OR(VOZ_WHATSAPP[[#This Row],[La comunicación es asertiva, con respeto y evita maltrato]]="No Cumple",VOZ_WHATSAPP[[#This Row],[Cumple con las normativas legales]]="No Cumple"),"No Cumple","Cumple")</f>
        <v>Cumple</v>
      </c>
      <c r="AD4389" s="1" t="s">
        <v>46</v>
      </c>
      <c r="AE4389" s="1" t="s">
        <v>3695</v>
      </c>
      <c r="AF4389" s="4">
        <v>0.9</v>
      </c>
      <c r="AG4389" s="4">
        <f>IF(AND(VOZ_WHATSAPP[[#This Row],[Estado Cierre]]="Sin Cierre",VOZ_WHATSAPP[[#This Row],[Nota Negocio]]="Sin Negocio"),VOZ_WHATSAPP[[#This Row],[Nota]]-24%,VOZ_WHATSAPP[[#This Row],[Nota]])</f>
        <v>0.9</v>
      </c>
      <c r="AH4389" s="8">
        <f>IF(VOZ_WHATSAPP[[#This Row],[Estado Legal]]="No Cumple",0,IF(VOZ_WHATSAPP[[#This Row],[Realiza lectura de guion Legal]]="No Cumple",VOZ_WHATSAPP[[#This Row],[Nota 2]]-50%,VOZ_WHATSAPP[[#This Row],[Nota 2]]))</f>
        <v>0.9</v>
      </c>
    </row>
    <row r="4390" spans="1:34" x14ac:dyDescent="0.25">
      <c r="A4390" s="2" t="str">
        <f>VOZ_WHATSAPP[[#This Row],[ID Asesor]]&amp;VOZ_WHATSAPP[[#This Row],[Fecha Monitoreo]]</f>
        <v>382845926</v>
      </c>
      <c r="B4390" s="2">
        <v>45926</v>
      </c>
      <c r="C4390" s="1" t="s">
        <v>50</v>
      </c>
      <c r="D4390" s="1">
        <v>3828</v>
      </c>
      <c r="E4390" s="2">
        <v>45926</v>
      </c>
      <c r="F4390" s="3">
        <v>0.45763888888888887</v>
      </c>
      <c r="G4390" s="1" t="s">
        <v>80</v>
      </c>
      <c r="H4390" s="1" t="s">
        <v>71</v>
      </c>
      <c r="I4390" s="1"/>
      <c r="J4390" s="1"/>
      <c r="K4390" s="1"/>
      <c r="L4390" s="1" t="s">
        <v>46</v>
      </c>
      <c r="M4390" s="1" t="s">
        <v>46</v>
      </c>
      <c r="N4390" s="1" t="s">
        <v>46</v>
      </c>
      <c r="O4390" s="1" t="s">
        <v>46</v>
      </c>
      <c r="P4390" s="1" t="s">
        <v>46</v>
      </c>
      <c r="Q4390" s="1" t="s">
        <v>46</v>
      </c>
      <c r="R4390" s="1" t="s">
        <v>46</v>
      </c>
      <c r="S4390" s="1" t="s">
        <v>46</v>
      </c>
      <c r="T4390" s="12" t="str">
        <f>IF(OR(VOZ_WHATSAPP[[#This Row],[Brinda argumentos coherentes a la objeción]]="No Cumple",VOZ_WHATSAPP[[#This Row],[Despliegue de Beneficios y/o consecuencias]]="No Cumple"),"Sin Negocio","Negocio")</f>
        <v>Negocio</v>
      </c>
      <c r="U4390" s="1" t="s">
        <v>48</v>
      </c>
      <c r="V4390" s="1" t="s">
        <v>48</v>
      </c>
      <c r="W4390" s="1" t="s">
        <v>46</v>
      </c>
      <c r="X4390" s="12" t="str">
        <f>IF(OR(VOZ_WHATSAPP[[#This Row],[Confirma Valor de pago]]="No Cumple",VOZ_WHATSAPP[[#This Row],[Confirma hora de pago]]="No Cumple",VOZ_WHATSAPP[[#This Row],[Confirma medio de pago]]="No Cumple"),"Sin Cierre","Cierre")</f>
        <v>Cierre</v>
      </c>
      <c r="Y4390" s="1" t="s">
        <v>48</v>
      </c>
      <c r="Z4390" s="1" t="s">
        <v>46</v>
      </c>
      <c r="AA4390" s="1" t="s">
        <v>46</v>
      </c>
      <c r="AB4390" s="1" t="s">
        <v>46</v>
      </c>
      <c r="AC4390" s="11" t="str">
        <f>IF(OR(VOZ_WHATSAPP[[#This Row],[La comunicación es asertiva, con respeto y evita maltrato]]="No Cumple",VOZ_WHATSAPP[[#This Row],[Cumple con las normativas legales]]="No Cumple"),"No Cumple","Cumple")</f>
        <v>Cumple</v>
      </c>
      <c r="AD4390" s="1" t="s">
        <v>46</v>
      </c>
      <c r="AE4390" s="1" t="s">
        <v>53</v>
      </c>
      <c r="AF4390" s="4">
        <v>1</v>
      </c>
      <c r="AG4390" s="4">
        <f>IF(AND(VOZ_WHATSAPP[[#This Row],[Estado Cierre]]="Sin Cierre",VOZ_WHATSAPP[[#This Row],[Nota Negocio]]="Sin Negocio"),VOZ_WHATSAPP[[#This Row],[Nota]]-24%,VOZ_WHATSAPP[[#This Row],[Nota]])</f>
        <v>1</v>
      </c>
      <c r="AH4390" s="8">
        <f>IF(VOZ_WHATSAPP[[#This Row],[Estado Legal]]="No Cumple",0,IF(VOZ_WHATSAPP[[#This Row],[Realiza lectura de guion Legal]]="No Cumple",VOZ_WHATSAPP[[#This Row],[Nota 2]]-50%,VOZ_WHATSAPP[[#This Row],[Nota 2]]))</f>
        <v>1</v>
      </c>
    </row>
    <row r="4391" spans="1:34" x14ac:dyDescent="0.25">
      <c r="A4391" s="2" t="str">
        <f>VOZ_WHATSAPP[[#This Row],[ID Asesor]]&amp;VOZ_WHATSAPP[[#This Row],[Fecha Monitoreo]]</f>
        <v>399645926</v>
      </c>
      <c r="B4391" s="2">
        <v>45926</v>
      </c>
      <c r="C4391" s="1" t="s">
        <v>50</v>
      </c>
      <c r="D4391" s="1">
        <v>3996</v>
      </c>
      <c r="E4391" s="2">
        <v>45926</v>
      </c>
      <c r="F4391" s="3">
        <v>0.36319444444444443</v>
      </c>
      <c r="G4391" s="1" t="s">
        <v>60</v>
      </c>
      <c r="H4391" s="1" t="s">
        <v>44</v>
      </c>
      <c r="I4391" s="1">
        <v>1390</v>
      </c>
      <c r="J4391" s="1">
        <v>3204472770</v>
      </c>
      <c r="K4391" s="1" t="s">
        <v>45</v>
      </c>
      <c r="L4391" s="1" t="s">
        <v>46</v>
      </c>
      <c r="M4391" s="1" t="s">
        <v>46</v>
      </c>
      <c r="N4391" s="1" t="s">
        <v>46</v>
      </c>
      <c r="O4391" s="1" t="s">
        <v>46</v>
      </c>
      <c r="P4391" s="1" t="s">
        <v>46</v>
      </c>
      <c r="Q4391" s="1" t="s">
        <v>46</v>
      </c>
      <c r="R4391" s="1" t="s">
        <v>46</v>
      </c>
      <c r="S4391" s="1" t="s">
        <v>46</v>
      </c>
      <c r="T4391" s="12" t="str">
        <f>IF(OR(VOZ_WHATSAPP[[#This Row],[Brinda argumentos coherentes a la objeción]]="No Cumple",VOZ_WHATSAPP[[#This Row],[Despliegue de Beneficios y/o consecuencias]]="No Cumple"),"Sin Negocio","Negocio")</f>
        <v>Negocio</v>
      </c>
      <c r="U4391" s="1" t="s">
        <v>46</v>
      </c>
      <c r="V4391" s="1" t="s">
        <v>46</v>
      </c>
      <c r="W4391" s="1" t="s">
        <v>46</v>
      </c>
      <c r="X4391" s="12" t="str">
        <f>IF(OR(VOZ_WHATSAPP[[#This Row],[Confirma Valor de pago]]="No Cumple",VOZ_WHATSAPP[[#This Row],[Confirma hora de pago]]="No Cumple",VOZ_WHATSAPP[[#This Row],[Confirma medio de pago]]="No Cumple"),"Sin Cierre","Cierre")</f>
        <v>Cierre</v>
      </c>
      <c r="Y4391" s="1" t="s">
        <v>46</v>
      </c>
      <c r="Z4391" s="1" t="s">
        <v>46</v>
      </c>
      <c r="AA4391" s="1" t="s">
        <v>46</v>
      </c>
      <c r="AB4391" s="1" t="s">
        <v>46</v>
      </c>
      <c r="AC4391" s="11" t="str">
        <f>IF(OR(VOZ_WHATSAPP[[#This Row],[La comunicación es asertiva, con respeto y evita maltrato]]="No Cumple",VOZ_WHATSAPP[[#This Row],[Cumple con las normativas legales]]="No Cumple"),"No Cumple","Cumple")</f>
        <v>Cumple</v>
      </c>
      <c r="AD4391" s="1" t="s">
        <v>46</v>
      </c>
      <c r="AE4391" s="1" t="s">
        <v>53</v>
      </c>
      <c r="AF4391" s="4">
        <v>1</v>
      </c>
      <c r="AG4391" s="4">
        <f>IF(AND(VOZ_WHATSAPP[[#This Row],[Estado Cierre]]="Sin Cierre",VOZ_WHATSAPP[[#This Row],[Nota Negocio]]="Sin Negocio"),VOZ_WHATSAPP[[#This Row],[Nota]]-24%,VOZ_WHATSAPP[[#This Row],[Nota]])</f>
        <v>1</v>
      </c>
      <c r="AH4391" s="8">
        <f>IF(VOZ_WHATSAPP[[#This Row],[Estado Legal]]="No Cumple",0,IF(VOZ_WHATSAPP[[#This Row],[Realiza lectura de guion Legal]]="No Cumple",VOZ_WHATSAPP[[#This Row],[Nota 2]]-50%,VOZ_WHATSAPP[[#This Row],[Nota 2]]))</f>
        <v>1</v>
      </c>
    </row>
    <row r="4392" spans="1:34" x14ac:dyDescent="0.25">
      <c r="A4392" s="2" t="str">
        <f>VOZ_WHATSAPP[[#This Row],[ID Asesor]]&amp;VOZ_WHATSAPP[[#This Row],[Fecha Monitoreo]]</f>
        <v>303545926</v>
      </c>
      <c r="B4392" s="2">
        <v>45926</v>
      </c>
      <c r="C4392" s="1" t="s">
        <v>696</v>
      </c>
      <c r="D4392" s="1">
        <v>3035</v>
      </c>
      <c r="E4392" s="2">
        <v>45926</v>
      </c>
      <c r="F4392" s="3">
        <v>0.4826388888888889</v>
      </c>
      <c r="G4392" s="1" t="s">
        <v>58</v>
      </c>
      <c r="H4392" s="1" t="s">
        <v>44</v>
      </c>
      <c r="I4392" s="1">
        <v>1151</v>
      </c>
      <c r="J4392" s="1">
        <v>3243559136</v>
      </c>
      <c r="K4392" s="1" t="s">
        <v>45</v>
      </c>
      <c r="L4392" s="1" t="s">
        <v>46</v>
      </c>
      <c r="M4392" s="1" t="s">
        <v>46</v>
      </c>
      <c r="N4392" s="1" t="s">
        <v>46</v>
      </c>
      <c r="O4392" s="1" t="s">
        <v>46</v>
      </c>
      <c r="P4392" s="1" t="s">
        <v>46</v>
      </c>
      <c r="Q4392" s="1" t="s">
        <v>48</v>
      </c>
      <c r="R4392" s="1" t="s">
        <v>48</v>
      </c>
      <c r="S4392" s="1" t="s">
        <v>46</v>
      </c>
      <c r="T4392" s="12" t="str">
        <f>IF(OR(VOZ_WHATSAPP[[#This Row],[Brinda argumentos coherentes a la objeción]]="No Cumple",VOZ_WHATSAPP[[#This Row],[Despliegue de Beneficios y/o consecuencias]]="No Cumple"),"Sin Negocio","Negocio")</f>
        <v>Negocio</v>
      </c>
      <c r="U4392" s="1" t="s">
        <v>46</v>
      </c>
      <c r="V4392" s="1" t="s">
        <v>46</v>
      </c>
      <c r="W4392" s="1" t="s">
        <v>46</v>
      </c>
      <c r="X4392" s="12" t="str">
        <f>IF(OR(VOZ_WHATSAPP[[#This Row],[Confirma Valor de pago]]="No Cumple",VOZ_WHATSAPP[[#This Row],[Confirma hora de pago]]="No Cumple",VOZ_WHATSAPP[[#This Row],[Confirma medio de pago]]="No Cumple"),"Sin Cierre","Cierre")</f>
        <v>Cierre</v>
      </c>
      <c r="Y4392" s="1" t="s">
        <v>46</v>
      </c>
      <c r="Z4392" s="1" t="s">
        <v>46</v>
      </c>
      <c r="AA4392" s="1" t="s">
        <v>46</v>
      </c>
      <c r="AB4392" s="1" t="s">
        <v>46</v>
      </c>
      <c r="AC4392" s="11" t="str">
        <f>IF(OR(VOZ_WHATSAPP[[#This Row],[La comunicación es asertiva, con respeto y evita maltrato]]="No Cumple",VOZ_WHATSAPP[[#This Row],[Cumple con las normativas legales]]="No Cumple"),"No Cumple","Cumple")</f>
        <v>Cumple</v>
      </c>
      <c r="AD4392" s="1" t="s">
        <v>46</v>
      </c>
      <c r="AE4392" s="1" t="s">
        <v>3654</v>
      </c>
      <c r="AF4392" s="4">
        <v>1</v>
      </c>
      <c r="AG4392" s="4">
        <f>IF(AND(VOZ_WHATSAPP[[#This Row],[Estado Cierre]]="Sin Cierre",VOZ_WHATSAPP[[#This Row],[Nota Negocio]]="Sin Negocio"),VOZ_WHATSAPP[[#This Row],[Nota]]-24%,VOZ_WHATSAPP[[#This Row],[Nota]])</f>
        <v>1</v>
      </c>
      <c r="AH4392" s="8">
        <f>IF(VOZ_WHATSAPP[[#This Row],[Estado Legal]]="No Cumple",0,IF(VOZ_WHATSAPP[[#This Row],[Realiza lectura de guion Legal]]="No Cumple",VOZ_WHATSAPP[[#This Row],[Nota 2]]-50%,VOZ_WHATSAPP[[#This Row],[Nota 2]]))</f>
        <v>1</v>
      </c>
    </row>
    <row r="4393" spans="1:34" x14ac:dyDescent="0.25">
      <c r="A4393" s="2" t="str">
        <f>VOZ_WHATSAPP[[#This Row],[ID Asesor]]&amp;VOZ_WHATSAPP[[#This Row],[Fecha Monitoreo]]</f>
        <v>383045926</v>
      </c>
      <c r="B4393" s="2">
        <v>45926</v>
      </c>
      <c r="C4393" s="1" t="s">
        <v>126</v>
      </c>
      <c r="D4393" s="1">
        <v>3830</v>
      </c>
      <c r="E4393" s="2">
        <v>45926</v>
      </c>
      <c r="F4393" s="3">
        <v>0.48958333333333331</v>
      </c>
      <c r="G4393" s="1" t="s">
        <v>51</v>
      </c>
      <c r="H4393" s="1" t="s">
        <v>44</v>
      </c>
      <c r="I4393" s="1">
        <v>575</v>
      </c>
      <c r="J4393" s="1">
        <v>3118028496</v>
      </c>
      <c r="K4393" s="1" t="s">
        <v>45</v>
      </c>
      <c r="L4393" s="1" t="s">
        <v>46</v>
      </c>
      <c r="M4393" s="1" t="s">
        <v>46</v>
      </c>
      <c r="N4393" s="1" t="s">
        <v>46</v>
      </c>
      <c r="O4393" s="1" t="s">
        <v>46</v>
      </c>
      <c r="P4393" s="1" t="s">
        <v>46</v>
      </c>
      <c r="Q4393" s="1" t="s">
        <v>48</v>
      </c>
      <c r="R4393" s="1" t="s">
        <v>48</v>
      </c>
      <c r="S4393" s="1" t="s">
        <v>48</v>
      </c>
      <c r="T4393" s="12" t="str">
        <f>IF(OR(VOZ_WHATSAPP[[#This Row],[Brinda argumentos coherentes a la objeción]]="No Cumple",VOZ_WHATSAPP[[#This Row],[Despliegue de Beneficios y/o consecuencias]]="No Cumple"),"Sin Negocio","Negocio")</f>
        <v>Negocio</v>
      </c>
      <c r="U4393" s="1" t="s">
        <v>46</v>
      </c>
      <c r="V4393" s="1" t="s">
        <v>46</v>
      </c>
      <c r="W4393" s="1" t="s">
        <v>46</v>
      </c>
      <c r="X4393" s="12" t="str">
        <f>IF(OR(VOZ_WHATSAPP[[#This Row],[Confirma Valor de pago]]="No Cumple",VOZ_WHATSAPP[[#This Row],[Confirma hora de pago]]="No Cumple",VOZ_WHATSAPP[[#This Row],[Confirma medio de pago]]="No Cumple"),"Sin Cierre","Cierre")</f>
        <v>Cierre</v>
      </c>
      <c r="Y4393" s="1" t="s">
        <v>46</v>
      </c>
      <c r="Z4393" s="1" t="s">
        <v>46</v>
      </c>
      <c r="AA4393" s="1" t="s">
        <v>46</v>
      </c>
      <c r="AB4393" s="1" t="s">
        <v>46</v>
      </c>
      <c r="AC4393" s="11" t="str">
        <f>IF(OR(VOZ_WHATSAPP[[#This Row],[La comunicación es asertiva, con respeto y evita maltrato]]="No Cumple",VOZ_WHATSAPP[[#This Row],[Cumple con las normativas legales]]="No Cumple"),"No Cumple","Cumple")</f>
        <v>Cumple</v>
      </c>
      <c r="AD4393" s="1" t="s">
        <v>46</v>
      </c>
      <c r="AE4393" s="1" t="s">
        <v>131</v>
      </c>
      <c r="AF4393" s="4">
        <v>1</v>
      </c>
      <c r="AG4393" s="4">
        <f>IF(AND(VOZ_WHATSAPP[[#This Row],[Estado Cierre]]="Sin Cierre",VOZ_WHATSAPP[[#This Row],[Nota Negocio]]="Sin Negocio"),VOZ_WHATSAPP[[#This Row],[Nota]]-24%,VOZ_WHATSAPP[[#This Row],[Nota]])</f>
        <v>1</v>
      </c>
      <c r="AH4393" s="8">
        <f>IF(VOZ_WHATSAPP[[#This Row],[Estado Legal]]="No Cumple",0,IF(VOZ_WHATSAPP[[#This Row],[Realiza lectura de guion Legal]]="No Cumple",VOZ_WHATSAPP[[#This Row],[Nota 2]]-50%,VOZ_WHATSAPP[[#This Row],[Nota 2]]))</f>
        <v>1</v>
      </c>
    </row>
    <row r="4394" spans="1:34" x14ac:dyDescent="0.25">
      <c r="A4394" s="2" t="str">
        <f>VOZ_WHATSAPP[[#This Row],[ID Asesor]]&amp;VOZ_WHATSAPP[[#This Row],[Fecha Monitoreo]]</f>
        <v>364545926</v>
      </c>
      <c r="B4394" s="2">
        <v>45926</v>
      </c>
      <c r="C4394" s="1" t="s">
        <v>42</v>
      </c>
      <c r="D4394" s="1">
        <v>3645</v>
      </c>
      <c r="E4394" s="2">
        <v>45926</v>
      </c>
      <c r="F4394" s="3">
        <v>0.38958333333333334</v>
      </c>
      <c r="G4394" s="1" t="s">
        <v>51</v>
      </c>
      <c r="H4394" s="1" t="s">
        <v>44</v>
      </c>
      <c r="I4394" s="1">
        <v>11009533</v>
      </c>
      <c r="J4394" s="1">
        <v>3182674840</v>
      </c>
      <c r="K4394" s="1" t="s">
        <v>49</v>
      </c>
      <c r="L4394" s="1" t="s">
        <v>46</v>
      </c>
      <c r="M4394" s="1" t="s">
        <v>46</v>
      </c>
      <c r="N4394" s="1" t="s">
        <v>46</v>
      </c>
      <c r="O4394" s="1" t="s">
        <v>46</v>
      </c>
      <c r="P4394" s="1" t="s">
        <v>46</v>
      </c>
      <c r="Q4394" s="1" t="s">
        <v>46</v>
      </c>
      <c r="R4394" s="1" t="s">
        <v>46</v>
      </c>
      <c r="S4394" s="1" t="s">
        <v>46</v>
      </c>
      <c r="T4394" s="12" t="str">
        <f>IF(OR(VOZ_WHATSAPP[[#This Row],[Brinda argumentos coherentes a la objeción]]="No Cumple",VOZ_WHATSAPP[[#This Row],[Despliegue de Beneficios y/o consecuencias]]="No Cumple"),"Sin Negocio","Negocio")</f>
        <v>Negocio</v>
      </c>
      <c r="U4394" s="1" t="s">
        <v>48</v>
      </c>
      <c r="V4394" s="1" t="s">
        <v>48</v>
      </c>
      <c r="W4394" s="1" t="s">
        <v>48</v>
      </c>
      <c r="X4394" s="12" t="str">
        <f>IF(OR(VOZ_WHATSAPP[[#This Row],[Confirma Valor de pago]]="No Cumple",VOZ_WHATSAPP[[#This Row],[Confirma hora de pago]]="No Cumple",VOZ_WHATSAPP[[#This Row],[Confirma medio de pago]]="No Cumple"),"Sin Cierre","Cierre")</f>
        <v>Cierre</v>
      </c>
      <c r="Y4394" s="1" t="s">
        <v>46</v>
      </c>
      <c r="Z4394" s="1" t="s">
        <v>46</v>
      </c>
      <c r="AA4394" s="1" t="s">
        <v>46</v>
      </c>
      <c r="AB4394" s="1" t="s">
        <v>46</v>
      </c>
      <c r="AC4394" s="11" t="str">
        <f>IF(OR(VOZ_WHATSAPP[[#This Row],[La comunicación es asertiva, con respeto y evita maltrato]]="No Cumple",VOZ_WHATSAPP[[#This Row],[Cumple con las normativas legales]]="No Cumple"),"No Cumple","Cumple")</f>
        <v>Cumple</v>
      </c>
      <c r="AD4394" s="1" t="s">
        <v>46</v>
      </c>
      <c r="AE4394" s="1" t="s">
        <v>55</v>
      </c>
      <c r="AF4394" s="4">
        <v>1</v>
      </c>
      <c r="AG4394" s="4">
        <f>IF(AND(VOZ_WHATSAPP[[#This Row],[Estado Cierre]]="Sin Cierre",VOZ_WHATSAPP[[#This Row],[Nota Negocio]]="Sin Negocio"),VOZ_WHATSAPP[[#This Row],[Nota]]-24%,VOZ_WHATSAPP[[#This Row],[Nota]])</f>
        <v>1</v>
      </c>
      <c r="AH4394" s="8">
        <f>IF(VOZ_WHATSAPP[[#This Row],[Estado Legal]]="No Cumple",0,IF(VOZ_WHATSAPP[[#This Row],[Realiza lectura de guion Legal]]="No Cumple",VOZ_WHATSAPP[[#This Row],[Nota 2]]-50%,VOZ_WHATSAPP[[#This Row],[Nota 2]]))</f>
        <v>1</v>
      </c>
    </row>
    <row r="4395" spans="1:34" x14ac:dyDescent="0.25">
      <c r="A4395" s="2" t="str">
        <f>VOZ_WHATSAPP[[#This Row],[ID Asesor]]&amp;VOZ_WHATSAPP[[#This Row],[Fecha Monitoreo]]</f>
        <v>412145926</v>
      </c>
      <c r="B4395" s="2">
        <v>45926</v>
      </c>
      <c r="C4395" s="1" t="s">
        <v>126</v>
      </c>
      <c r="D4395" s="1">
        <v>4121</v>
      </c>
      <c r="E4395" s="2">
        <v>45926</v>
      </c>
      <c r="F4395" s="3">
        <v>0.48749999999999999</v>
      </c>
      <c r="G4395" s="1" t="s">
        <v>58</v>
      </c>
      <c r="H4395" s="1" t="s">
        <v>44</v>
      </c>
      <c r="I4395" s="1">
        <v>583</v>
      </c>
      <c r="J4395" s="1">
        <v>3143899164</v>
      </c>
      <c r="K4395" s="1" t="s">
        <v>45</v>
      </c>
      <c r="L4395" s="1" t="s">
        <v>46</v>
      </c>
      <c r="M4395" s="1" t="s">
        <v>46</v>
      </c>
      <c r="N4395" s="1" t="s">
        <v>46</v>
      </c>
      <c r="O4395" s="1" t="s">
        <v>46</v>
      </c>
      <c r="P4395" s="1" t="s">
        <v>46</v>
      </c>
      <c r="Q4395" s="1" t="s">
        <v>46</v>
      </c>
      <c r="R4395" s="1" t="s">
        <v>46</v>
      </c>
      <c r="S4395" s="1" t="s">
        <v>46</v>
      </c>
      <c r="T4395" s="12" t="str">
        <f>IF(OR(VOZ_WHATSAPP[[#This Row],[Brinda argumentos coherentes a la objeción]]="No Cumple",VOZ_WHATSAPP[[#This Row],[Despliegue de Beneficios y/o consecuencias]]="No Cumple"),"Sin Negocio","Negocio")</f>
        <v>Negocio</v>
      </c>
      <c r="U4395" s="1" t="s">
        <v>47</v>
      </c>
      <c r="V4395" s="1" t="s">
        <v>47</v>
      </c>
      <c r="W4395" s="1" t="s">
        <v>47</v>
      </c>
      <c r="X4395" s="12" t="str">
        <f>IF(OR(VOZ_WHATSAPP[[#This Row],[Confirma Valor de pago]]="No Cumple",VOZ_WHATSAPP[[#This Row],[Confirma hora de pago]]="No Cumple",VOZ_WHATSAPP[[#This Row],[Confirma medio de pago]]="No Cumple"),"Sin Cierre","Cierre")</f>
        <v>Sin Cierre</v>
      </c>
      <c r="Y4395" s="1" t="s">
        <v>46</v>
      </c>
      <c r="Z4395" s="1" t="s">
        <v>46</v>
      </c>
      <c r="AA4395" s="1" t="s">
        <v>46</v>
      </c>
      <c r="AB4395" s="1" t="s">
        <v>46</v>
      </c>
      <c r="AC4395" s="11" t="str">
        <f>IF(OR(VOZ_WHATSAPP[[#This Row],[La comunicación es asertiva, con respeto y evita maltrato]]="No Cumple",VOZ_WHATSAPP[[#This Row],[Cumple con las normativas legales]]="No Cumple"),"No Cumple","Cumple")</f>
        <v>Cumple</v>
      </c>
      <c r="AD4395" s="1" t="s">
        <v>46</v>
      </c>
      <c r="AE4395" s="1" t="s">
        <v>3696</v>
      </c>
      <c r="AF4395" s="4">
        <v>0.76</v>
      </c>
      <c r="AG4395" s="4">
        <f>IF(AND(VOZ_WHATSAPP[[#This Row],[Estado Cierre]]="Sin Cierre",VOZ_WHATSAPP[[#This Row],[Nota Negocio]]="Sin Negocio"),VOZ_WHATSAPP[[#This Row],[Nota]]-24%,VOZ_WHATSAPP[[#This Row],[Nota]])</f>
        <v>0.76</v>
      </c>
      <c r="AH4395" s="8">
        <f>IF(VOZ_WHATSAPP[[#This Row],[Estado Legal]]="No Cumple",0,IF(VOZ_WHATSAPP[[#This Row],[Realiza lectura de guion Legal]]="No Cumple",VOZ_WHATSAPP[[#This Row],[Nota 2]]-50%,VOZ_WHATSAPP[[#This Row],[Nota 2]]))</f>
        <v>0.76</v>
      </c>
    </row>
    <row r="4396" spans="1:34" x14ac:dyDescent="0.25">
      <c r="A4396" s="2" t="str">
        <f>VOZ_WHATSAPP[[#This Row],[ID Asesor]]&amp;VOZ_WHATSAPP[[#This Row],[Fecha Monitoreo]]</f>
        <v>304845926</v>
      </c>
      <c r="B4396" s="2">
        <v>45926</v>
      </c>
      <c r="C4396" s="1" t="s">
        <v>42</v>
      </c>
      <c r="D4396" s="1">
        <v>3048</v>
      </c>
      <c r="E4396" s="2">
        <v>45926</v>
      </c>
      <c r="F4396" s="3">
        <v>0.38958333333333334</v>
      </c>
      <c r="G4396" s="1" t="s">
        <v>51</v>
      </c>
      <c r="H4396" s="1" t="s">
        <v>71</v>
      </c>
      <c r="I4396" s="1"/>
      <c r="J4396" s="1"/>
      <c r="K4396" s="1"/>
      <c r="L4396" s="1" t="s">
        <v>46</v>
      </c>
      <c r="M4396" s="1" t="s">
        <v>48</v>
      </c>
      <c r="N4396" s="1" t="s">
        <v>46</v>
      </c>
      <c r="O4396" s="1" t="s">
        <v>46</v>
      </c>
      <c r="P4396" s="1" t="s">
        <v>46</v>
      </c>
      <c r="Q4396" s="1" t="s">
        <v>46</v>
      </c>
      <c r="R4396" s="1" t="s">
        <v>46</v>
      </c>
      <c r="S4396" s="1" t="s">
        <v>46</v>
      </c>
      <c r="T4396" s="12" t="str">
        <f>IF(OR(VOZ_WHATSAPP[[#This Row],[Brinda argumentos coherentes a la objeción]]="No Cumple",VOZ_WHATSAPP[[#This Row],[Despliegue de Beneficios y/o consecuencias]]="No Cumple"),"Sin Negocio","Negocio")</f>
        <v>Negocio</v>
      </c>
      <c r="U4396" s="1" t="s">
        <v>46</v>
      </c>
      <c r="V4396" s="1" t="s">
        <v>46</v>
      </c>
      <c r="W4396" s="1" t="s">
        <v>46</v>
      </c>
      <c r="X4396" s="12" t="str">
        <f>IF(OR(VOZ_WHATSAPP[[#This Row],[Confirma Valor de pago]]="No Cumple",VOZ_WHATSAPP[[#This Row],[Confirma hora de pago]]="No Cumple",VOZ_WHATSAPP[[#This Row],[Confirma medio de pago]]="No Cumple"),"Sin Cierre","Cierre")</f>
        <v>Cierre</v>
      </c>
      <c r="Y4396" s="1" t="s">
        <v>54</v>
      </c>
      <c r="Z4396" s="1" t="s">
        <v>46</v>
      </c>
      <c r="AA4396" s="1" t="s">
        <v>46</v>
      </c>
      <c r="AB4396" s="1" t="s">
        <v>46</v>
      </c>
      <c r="AC4396" s="11" t="str">
        <f>IF(OR(VOZ_WHATSAPP[[#This Row],[La comunicación es asertiva, con respeto y evita maltrato]]="No Cumple",VOZ_WHATSAPP[[#This Row],[Cumple con las normativas legales]]="No Cumple"),"No Cumple","Cumple")</f>
        <v>Cumple</v>
      </c>
      <c r="AD4396" s="1" t="s">
        <v>46</v>
      </c>
      <c r="AE4396" s="1" t="s">
        <v>3697</v>
      </c>
      <c r="AF4396" s="4">
        <v>0.92</v>
      </c>
      <c r="AG4396" s="4">
        <f>IF(AND(VOZ_WHATSAPP[[#This Row],[Estado Cierre]]="Sin Cierre",VOZ_WHATSAPP[[#This Row],[Nota Negocio]]="Sin Negocio"),VOZ_WHATSAPP[[#This Row],[Nota]]-24%,VOZ_WHATSAPP[[#This Row],[Nota]])</f>
        <v>0.92</v>
      </c>
      <c r="AH4396" s="8">
        <f>IF(VOZ_WHATSAPP[[#This Row],[Estado Legal]]="No Cumple",0,IF(VOZ_WHATSAPP[[#This Row],[Realiza lectura de guion Legal]]="No Cumple",VOZ_WHATSAPP[[#This Row],[Nota 2]]-50%,VOZ_WHATSAPP[[#This Row],[Nota 2]]))</f>
        <v>0.92</v>
      </c>
    </row>
    <row r="4397" spans="1:34" x14ac:dyDescent="0.25">
      <c r="A4397" s="2" t="str">
        <f>VOZ_WHATSAPP[[#This Row],[ID Asesor]]&amp;VOZ_WHATSAPP[[#This Row],[Fecha Monitoreo]]</f>
        <v>375745926</v>
      </c>
      <c r="B4397" s="2">
        <v>45926</v>
      </c>
      <c r="C4397" s="1" t="s">
        <v>696</v>
      </c>
      <c r="D4397" s="1">
        <v>3757</v>
      </c>
      <c r="E4397" s="2">
        <v>45926</v>
      </c>
      <c r="F4397" s="3">
        <v>0.43402777777777779</v>
      </c>
      <c r="G4397" s="1" t="s">
        <v>60</v>
      </c>
      <c r="H4397" s="1" t="s">
        <v>44</v>
      </c>
      <c r="I4397" s="1">
        <v>1261</v>
      </c>
      <c r="J4397" s="1">
        <v>3105602497</v>
      </c>
      <c r="K4397" s="1" t="s">
        <v>45</v>
      </c>
      <c r="L4397" s="1" t="s">
        <v>46</v>
      </c>
      <c r="M4397" s="1" t="s">
        <v>46</v>
      </c>
      <c r="N4397" s="1" t="s">
        <v>46</v>
      </c>
      <c r="O4397" s="1" t="s">
        <v>46</v>
      </c>
      <c r="P4397" s="1" t="s">
        <v>46</v>
      </c>
      <c r="Q4397" s="1" t="s">
        <v>46</v>
      </c>
      <c r="R4397" s="1" t="s">
        <v>46</v>
      </c>
      <c r="S4397" s="1" t="s">
        <v>46</v>
      </c>
      <c r="T4397" s="12" t="str">
        <f>IF(OR(VOZ_WHATSAPP[[#This Row],[Brinda argumentos coherentes a la objeción]]="No Cumple",VOZ_WHATSAPP[[#This Row],[Despliegue de Beneficios y/o consecuencias]]="No Cumple"),"Sin Negocio","Negocio")</f>
        <v>Negocio</v>
      </c>
      <c r="U4397" s="1" t="s">
        <v>46</v>
      </c>
      <c r="V4397" s="1" t="s">
        <v>46</v>
      </c>
      <c r="W4397" s="1" t="s">
        <v>46</v>
      </c>
      <c r="X4397" s="12" t="str">
        <f>IF(OR(VOZ_WHATSAPP[[#This Row],[Confirma Valor de pago]]="No Cumple",VOZ_WHATSAPP[[#This Row],[Confirma hora de pago]]="No Cumple",VOZ_WHATSAPP[[#This Row],[Confirma medio de pago]]="No Cumple"),"Sin Cierre","Cierre")</f>
        <v>Cierre</v>
      </c>
      <c r="Y4397" s="1" t="s">
        <v>46</v>
      </c>
      <c r="Z4397" s="1" t="s">
        <v>46</v>
      </c>
      <c r="AA4397" s="1" t="s">
        <v>46</v>
      </c>
      <c r="AB4397" s="1" t="s">
        <v>46</v>
      </c>
      <c r="AC4397" s="11" t="str">
        <f>IF(OR(VOZ_WHATSAPP[[#This Row],[La comunicación es asertiva, con respeto y evita maltrato]]="No Cumple",VOZ_WHATSAPP[[#This Row],[Cumple con las normativas legales]]="No Cumple"),"No Cumple","Cumple")</f>
        <v>Cumple</v>
      </c>
      <c r="AD4397" s="1" t="s">
        <v>46</v>
      </c>
      <c r="AE4397" s="1" t="s">
        <v>3617</v>
      </c>
      <c r="AF4397" s="4">
        <v>1</v>
      </c>
      <c r="AG4397" s="4">
        <f>IF(AND(VOZ_WHATSAPP[[#This Row],[Estado Cierre]]="Sin Cierre",VOZ_WHATSAPP[[#This Row],[Nota Negocio]]="Sin Negocio"),VOZ_WHATSAPP[[#This Row],[Nota]]-24%,VOZ_WHATSAPP[[#This Row],[Nota]])</f>
        <v>1</v>
      </c>
      <c r="AH4397" s="8">
        <f>IF(VOZ_WHATSAPP[[#This Row],[Estado Legal]]="No Cumple",0,IF(VOZ_WHATSAPP[[#This Row],[Realiza lectura de guion Legal]]="No Cumple",VOZ_WHATSAPP[[#This Row],[Nota 2]]-50%,VOZ_WHATSAPP[[#This Row],[Nota 2]]))</f>
        <v>1</v>
      </c>
    </row>
    <row r="4398" spans="1:34" x14ac:dyDescent="0.25">
      <c r="A4398" s="2" t="str">
        <f>VOZ_WHATSAPP[[#This Row],[ID Asesor]]&amp;VOZ_WHATSAPP[[#This Row],[Fecha Monitoreo]]</f>
        <v>366945926</v>
      </c>
      <c r="B4398" s="2">
        <v>45926</v>
      </c>
      <c r="C4398" s="1" t="s">
        <v>696</v>
      </c>
      <c r="D4398" s="1">
        <v>3669</v>
      </c>
      <c r="E4398" s="2">
        <v>45926</v>
      </c>
      <c r="F4398" s="3">
        <v>0.58888888888888891</v>
      </c>
      <c r="G4398" s="1" t="s">
        <v>60</v>
      </c>
      <c r="H4398" s="1" t="s">
        <v>44</v>
      </c>
      <c r="I4398" s="1">
        <v>11009574</v>
      </c>
      <c r="J4398" s="1">
        <v>573204090777</v>
      </c>
      <c r="K4398" s="1" t="s">
        <v>49</v>
      </c>
      <c r="L4398" s="1" t="s">
        <v>46</v>
      </c>
      <c r="M4398" s="1" t="s">
        <v>46</v>
      </c>
      <c r="N4398" s="1" t="s">
        <v>46</v>
      </c>
      <c r="O4398" s="1" t="s">
        <v>46</v>
      </c>
      <c r="P4398" s="1" t="s">
        <v>46</v>
      </c>
      <c r="Q4398" s="1" t="s">
        <v>46</v>
      </c>
      <c r="R4398" s="1" t="s">
        <v>46</v>
      </c>
      <c r="S4398" s="1" t="s">
        <v>46</v>
      </c>
      <c r="T4398" s="12" t="str">
        <f>IF(OR(VOZ_WHATSAPP[[#This Row],[Brinda argumentos coherentes a la objeción]]="No Cumple",VOZ_WHATSAPP[[#This Row],[Despliegue de Beneficios y/o consecuencias]]="No Cumple"),"Sin Negocio","Negocio")</f>
        <v>Negocio</v>
      </c>
      <c r="U4398" s="1" t="s">
        <v>46</v>
      </c>
      <c r="V4398" s="1" t="s">
        <v>46</v>
      </c>
      <c r="W4398" s="1" t="s">
        <v>46</v>
      </c>
      <c r="X4398" s="12" t="str">
        <f>IF(OR(VOZ_WHATSAPP[[#This Row],[Confirma Valor de pago]]="No Cumple",VOZ_WHATSAPP[[#This Row],[Confirma hora de pago]]="No Cumple",VOZ_WHATSAPP[[#This Row],[Confirma medio de pago]]="No Cumple"),"Sin Cierre","Cierre")</f>
        <v>Cierre</v>
      </c>
      <c r="Y4398" s="1" t="s">
        <v>46</v>
      </c>
      <c r="Z4398" s="1" t="s">
        <v>46</v>
      </c>
      <c r="AA4398" s="1" t="s">
        <v>46</v>
      </c>
      <c r="AB4398" s="1" t="s">
        <v>46</v>
      </c>
      <c r="AC4398" s="11" t="str">
        <f>IF(OR(VOZ_WHATSAPP[[#This Row],[La comunicación es asertiva, con respeto y evita maltrato]]="No Cumple",VOZ_WHATSAPP[[#This Row],[Cumple con las normativas legales]]="No Cumple"),"No Cumple","Cumple")</f>
        <v>Cumple</v>
      </c>
      <c r="AD4398" s="1" t="s">
        <v>46</v>
      </c>
      <c r="AE4398" s="1" t="s">
        <v>3617</v>
      </c>
      <c r="AF4398" s="4">
        <v>1</v>
      </c>
      <c r="AG4398" s="4">
        <f>IF(AND(VOZ_WHATSAPP[[#This Row],[Estado Cierre]]="Sin Cierre",VOZ_WHATSAPP[[#This Row],[Nota Negocio]]="Sin Negocio"),VOZ_WHATSAPP[[#This Row],[Nota]]-24%,VOZ_WHATSAPP[[#This Row],[Nota]])</f>
        <v>1</v>
      </c>
      <c r="AH4398" s="8">
        <f>IF(VOZ_WHATSAPP[[#This Row],[Estado Legal]]="No Cumple",0,IF(VOZ_WHATSAPP[[#This Row],[Realiza lectura de guion Legal]]="No Cumple",VOZ_WHATSAPP[[#This Row],[Nota 2]]-50%,VOZ_WHATSAPP[[#This Row],[Nota 2]]))</f>
        <v>1</v>
      </c>
    </row>
    <row r="4399" spans="1:34" x14ac:dyDescent="0.25">
      <c r="A4399" s="2" t="str">
        <f>VOZ_WHATSAPP[[#This Row],[ID Asesor]]&amp;VOZ_WHATSAPP[[#This Row],[Fecha Monitoreo]]</f>
        <v>402345926</v>
      </c>
      <c r="B4399" s="2">
        <v>45926</v>
      </c>
      <c r="C4399" s="1" t="s">
        <v>126</v>
      </c>
      <c r="D4399" s="1">
        <v>4023</v>
      </c>
      <c r="E4399" s="2">
        <v>45926</v>
      </c>
      <c r="F4399" s="3">
        <v>0.51180555555555551</v>
      </c>
      <c r="G4399" s="1" t="s">
        <v>58</v>
      </c>
      <c r="H4399" s="1" t="s">
        <v>44</v>
      </c>
      <c r="I4399" s="1">
        <v>613</v>
      </c>
      <c r="J4399" s="1">
        <v>3013269665</v>
      </c>
      <c r="K4399" s="1" t="s">
        <v>45</v>
      </c>
      <c r="L4399" s="1" t="s">
        <v>46</v>
      </c>
      <c r="M4399" s="1" t="s">
        <v>46</v>
      </c>
      <c r="N4399" s="1" t="s">
        <v>46</v>
      </c>
      <c r="O4399" s="1" t="s">
        <v>46</v>
      </c>
      <c r="P4399" s="1" t="s">
        <v>46</v>
      </c>
      <c r="Q4399" s="1" t="s">
        <v>46</v>
      </c>
      <c r="R4399" s="1" t="s">
        <v>46</v>
      </c>
      <c r="S4399" s="1" t="s">
        <v>48</v>
      </c>
      <c r="T4399" s="12" t="str">
        <f>IF(OR(VOZ_WHATSAPP[[#This Row],[Brinda argumentos coherentes a la objeción]]="No Cumple",VOZ_WHATSAPP[[#This Row],[Despliegue de Beneficios y/o consecuencias]]="No Cumple"),"Sin Negocio","Negocio")</f>
        <v>Negocio</v>
      </c>
      <c r="U4399" s="1" t="s">
        <v>48</v>
      </c>
      <c r="V4399" s="1" t="s">
        <v>48</v>
      </c>
      <c r="W4399" s="1" t="s">
        <v>48</v>
      </c>
      <c r="X4399" s="12" t="str">
        <f>IF(OR(VOZ_WHATSAPP[[#This Row],[Confirma Valor de pago]]="No Cumple",VOZ_WHATSAPP[[#This Row],[Confirma hora de pago]]="No Cumple",VOZ_WHATSAPP[[#This Row],[Confirma medio de pago]]="No Cumple"),"Sin Cierre","Cierre")</f>
        <v>Cierre</v>
      </c>
      <c r="Y4399" s="1" t="s">
        <v>46</v>
      </c>
      <c r="Z4399" s="1" t="s">
        <v>46</v>
      </c>
      <c r="AA4399" s="1" t="s">
        <v>54</v>
      </c>
      <c r="AB4399" s="1" t="s">
        <v>46</v>
      </c>
      <c r="AC4399" s="11" t="str">
        <f>IF(OR(VOZ_WHATSAPP[[#This Row],[La comunicación es asertiva, con respeto y evita maltrato]]="No Cumple",VOZ_WHATSAPP[[#This Row],[Cumple con las normativas legales]]="No Cumple"),"No Cumple","Cumple")</f>
        <v>No Cumple</v>
      </c>
      <c r="AD4399" s="1" t="s">
        <v>46</v>
      </c>
      <c r="AE4399" s="1" t="s">
        <v>3698</v>
      </c>
      <c r="AF4399" s="4">
        <v>1</v>
      </c>
      <c r="AG4399" s="4">
        <f>IF(AND(VOZ_WHATSAPP[[#This Row],[Estado Cierre]]="Sin Cierre",VOZ_WHATSAPP[[#This Row],[Nota Negocio]]="Sin Negocio"),VOZ_WHATSAPP[[#This Row],[Nota]]-24%,VOZ_WHATSAPP[[#This Row],[Nota]])</f>
        <v>1</v>
      </c>
      <c r="AH4399" s="8">
        <f>IF(VOZ_WHATSAPP[[#This Row],[Estado Legal]]="No Cumple",0,IF(VOZ_WHATSAPP[[#This Row],[Realiza lectura de guion Legal]]="No Cumple",VOZ_WHATSAPP[[#This Row],[Nota 2]]-50%,VOZ_WHATSAPP[[#This Row],[Nota 2]]))</f>
        <v>0</v>
      </c>
    </row>
    <row r="4400" spans="1:34" x14ac:dyDescent="0.25">
      <c r="A4400" s="2" t="str">
        <f>VOZ_WHATSAPP[[#This Row],[ID Asesor]]&amp;VOZ_WHATSAPP[[#This Row],[Fecha Monitoreo]]</f>
        <v>337245926</v>
      </c>
      <c r="B4400" s="2">
        <v>45926</v>
      </c>
      <c r="C4400" s="1" t="s">
        <v>126</v>
      </c>
      <c r="D4400" s="1">
        <v>3372</v>
      </c>
      <c r="E4400" s="2">
        <v>45926</v>
      </c>
      <c r="F4400" s="3">
        <v>0.48472222222222222</v>
      </c>
      <c r="G4400" s="1" t="s">
        <v>58</v>
      </c>
      <c r="H4400" s="1" t="s">
        <v>44</v>
      </c>
      <c r="I4400" s="1">
        <v>401</v>
      </c>
      <c r="J4400" s="1">
        <v>3135392878</v>
      </c>
      <c r="K4400" s="1" t="s">
        <v>45</v>
      </c>
      <c r="L4400" s="1" t="s">
        <v>46</v>
      </c>
      <c r="M4400" s="1" t="s">
        <v>46</v>
      </c>
      <c r="N4400" s="1" t="s">
        <v>46</v>
      </c>
      <c r="O4400" s="1" t="s">
        <v>46</v>
      </c>
      <c r="P4400" s="1" t="s">
        <v>46</v>
      </c>
      <c r="Q4400" s="1" t="s">
        <v>46</v>
      </c>
      <c r="R4400" s="1" t="s">
        <v>46</v>
      </c>
      <c r="S4400" s="1" t="s">
        <v>46</v>
      </c>
      <c r="T4400" s="12" t="str">
        <f>IF(OR(VOZ_WHATSAPP[[#This Row],[Brinda argumentos coherentes a la objeción]]="No Cumple",VOZ_WHATSAPP[[#This Row],[Despliegue de Beneficios y/o consecuencias]]="No Cumple"),"Sin Negocio","Negocio")</f>
        <v>Negocio</v>
      </c>
      <c r="U4400" s="1" t="s">
        <v>46</v>
      </c>
      <c r="V4400" s="1" t="s">
        <v>46</v>
      </c>
      <c r="W4400" s="1" t="s">
        <v>46</v>
      </c>
      <c r="X4400" s="12" t="str">
        <f>IF(OR(VOZ_WHATSAPP[[#This Row],[Confirma Valor de pago]]="No Cumple",VOZ_WHATSAPP[[#This Row],[Confirma hora de pago]]="No Cumple",VOZ_WHATSAPP[[#This Row],[Confirma medio de pago]]="No Cumple"),"Sin Cierre","Cierre")</f>
        <v>Cierre</v>
      </c>
      <c r="Y4400" s="1" t="s">
        <v>46</v>
      </c>
      <c r="Z4400" s="1" t="s">
        <v>46</v>
      </c>
      <c r="AA4400" s="1" t="s">
        <v>46</v>
      </c>
      <c r="AB4400" s="1" t="s">
        <v>46</v>
      </c>
      <c r="AC4400" s="11" t="str">
        <f>IF(OR(VOZ_WHATSAPP[[#This Row],[La comunicación es asertiva, con respeto y evita maltrato]]="No Cumple",VOZ_WHATSAPP[[#This Row],[Cumple con las normativas legales]]="No Cumple"),"No Cumple","Cumple")</f>
        <v>Cumple</v>
      </c>
      <c r="AD4400" s="1" t="s">
        <v>46</v>
      </c>
      <c r="AE4400" s="1" t="s">
        <v>131</v>
      </c>
      <c r="AF4400" s="4">
        <v>1</v>
      </c>
      <c r="AG4400" s="4">
        <f>IF(AND(VOZ_WHATSAPP[[#This Row],[Estado Cierre]]="Sin Cierre",VOZ_WHATSAPP[[#This Row],[Nota Negocio]]="Sin Negocio"),VOZ_WHATSAPP[[#This Row],[Nota]]-24%,VOZ_WHATSAPP[[#This Row],[Nota]])</f>
        <v>1</v>
      </c>
      <c r="AH4400" s="8">
        <f>IF(VOZ_WHATSAPP[[#This Row],[Estado Legal]]="No Cumple",0,IF(VOZ_WHATSAPP[[#This Row],[Realiza lectura de guion Legal]]="No Cumple",VOZ_WHATSAPP[[#This Row],[Nota 2]]-50%,VOZ_WHATSAPP[[#This Row],[Nota 2]]))</f>
        <v>1</v>
      </c>
    </row>
    <row r="4401" spans="1:34" x14ac:dyDescent="0.25">
      <c r="A4401" s="2" t="str">
        <f>VOZ_WHATSAPP[[#This Row],[ID Asesor]]&amp;VOZ_WHATSAPP[[#This Row],[Fecha Monitoreo]]</f>
        <v>347445926</v>
      </c>
      <c r="B4401" s="2">
        <v>45926</v>
      </c>
      <c r="C4401" s="1" t="s">
        <v>42</v>
      </c>
      <c r="D4401" s="1">
        <v>3474</v>
      </c>
      <c r="E4401" s="2">
        <v>45926</v>
      </c>
      <c r="F4401" s="3">
        <v>0.11597222222222223</v>
      </c>
      <c r="G4401" s="1" t="s">
        <v>60</v>
      </c>
      <c r="H4401" s="1" t="s">
        <v>71</v>
      </c>
      <c r="I4401" s="1"/>
      <c r="J4401" s="1"/>
      <c r="K4401" s="1"/>
      <c r="L4401" s="1" t="s">
        <v>47</v>
      </c>
      <c r="M4401" s="1" t="s">
        <v>48</v>
      </c>
      <c r="N4401" s="1" t="s">
        <v>46</v>
      </c>
      <c r="O4401" s="1" t="s">
        <v>46</v>
      </c>
      <c r="P4401" s="1" t="s">
        <v>46</v>
      </c>
      <c r="Q4401" s="1" t="s">
        <v>46</v>
      </c>
      <c r="R4401" s="1" t="s">
        <v>46</v>
      </c>
      <c r="S4401" s="1" t="s">
        <v>46</v>
      </c>
      <c r="T4401" s="12" t="str">
        <f>IF(OR(VOZ_WHATSAPP[[#This Row],[Brinda argumentos coherentes a la objeción]]="No Cumple",VOZ_WHATSAPP[[#This Row],[Despliegue de Beneficios y/o consecuencias]]="No Cumple"),"Sin Negocio","Negocio")</f>
        <v>Negocio</v>
      </c>
      <c r="U4401" s="1" t="s">
        <v>48</v>
      </c>
      <c r="V4401" s="1" t="s">
        <v>48</v>
      </c>
      <c r="W4401" s="1" t="s">
        <v>48</v>
      </c>
      <c r="X4401" s="12" t="str">
        <f>IF(OR(VOZ_WHATSAPP[[#This Row],[Confirma Valor de pago]]="No Cumple",VOZ_WHATSAPP[[#This Row],[Confirma hora de pago]]="No Cumple",VOZ_WHATSAPP[[#This Row],[Confirma medio de pago]]="No Cumple"),"Sin Cierre","Cierre")</f>
        <v>Cierre</v>
      </c>
      <c r="Y4401" s="1" t="s">
        <v>46</v>
      </c>
      <c r="Z4401" s="1" t="s">
        <v>46</v>
      </c>
      <c r="AA4401" s="1" t="s">
        <v>46</v>
      </c>
      <c r="AB4401" s="1" t="s">
        <v>46</v>
      </c>
      <c r="AC4401" s="11" t="str">
        <f>IF(OR(VOZ_WHATSAPP[[#This Row],[La comunicación es asertiva, con respeto y evita maltrato]]="No Cumple",VOZ_WHATSAPP[[#This Row],[Cumple con las normativas legales]]="No Cumple"),"No Cumple","Cumple")</f>
        <v>Cumple</v>
      </c>
      <c r="AD4401" s="1" t="s">
        <v>46</v>
      </c>
      <c r="AE4401" s="1" t="s">
        <v>3699</v>
      </c>
      <c r="AF4401" s="4">
        <v>0.96</v>
      </c>
      <c r="AG4401" s="4">
        <f>IF(AND(VOZ_WHATSAPP[[#This Row],[Estado Cierre]]="Sin Cierre",VOZ_WHATSAPP[[#This Row],[Nota Negocio]]="Sin Negocio"),VOZ_WHATSAPP[[#This Row],[Nota]]-24%,VOZ_WHATSAPP[[#This Row],[Nota]])</f>
        <v>0.96</v>
      </c>
      <c r="AH4401" s="8">
        <f>IF(VOZ_WHATSAPP[[#This Row],[Estado Legal]]="No Cumple",0,IF(VOZ_WHATSAPP[[#This Row],[Realiza lectura de guion Legal]]="No Cumple",VOZ_WHATSAPP[[#This Row],[Nota 2]]-50%,VOZ_WHATSAPP[[#This Row],[Nota 2]]))</f>
        <v>0.96</v>
      </c>
    </row>
    <row r="4402" spans="1:34" x14ac:dyDescent="0.25">
      <c r="A4402" s="2" t="str">
        <f>VOZ_WHATSAPP[[#This Row],[ID Asesor]]&amp;VOZ_WHATSAPP[[#This Row],[Fecha Monitoreo]]</f>
        <v>382945926</v>
      </c>
      <c r="B4402" s="2">
        <v>45926</v>
      </c>
      <c r="C4402" s="1" t="s">
        <v>696</v>
      </c>
      <c r="D4402" s="1">
        <v>3829</v>
      </c>
      <c r="E4402" s="2">
        <v>45926</v>
      </c>
      <c r="F4402" s="3">
        <v>0.52916666666666667</v>
      </c>
      <c r="G4402" s="1" t="s">
        <v>58</v>
      </c>
      <c r="H4402" s="1" t="s">
        <v>44</v>
      </c>
      <c r="I4402" s="1">
        <v>420</v>
      </c>
      <c r="J4402" s="1">
        <v>3203497224</v>
      </c>
      <c r="K4402" s="1" t="s">
        <v>45</v>
      </c>
      <c r="L4402" s="1" t="s">
        <v>46</v>
      </c>
      <c r="M4402" s="1" t="s">
        <v>46</v>
      </c>
      <c r="N4402" s="1" t="s">
        <v>46</v>
      </c>
      <c r="O4402" s="1" t="s">
        <v>46</v>
      </c>
      <c r="P4402" s="1" t="s">
        <v>46</v>
      </c>
      <c r="Q4402" s="1" t="s">
        <v>46</v>
      </c>
      <c r="R4402" s="1" t="s">
        <v>46</v>
      </c>
      <c r="S4402" s="1" t="s">
        <v>47</v>
      </c>
      <c r="T4402" s="12" t="str">
        <f>IF(OR(VOZ_WHATSAPP[[#This Row],[Brinda argumentos coherentes a la objeción]]="No Cumple",VOZ_WHATSAPP[[#This Row],[Despliegue de Beneficios y/o consecuencias]]="No Cumple"),"Sin Negocio","Negocio")</f>
        <v>Sin Negocio</v>
      </c>
      <c r="U4402" s="1" t="s">
        <v>46</v>
      </c>
      <c r="V4402" s="1" t="s">
        <v>46</v>
      </c>
      <c r="W4402" s="1" t="s">
        <v>46</v>
      </c>
      <c r="X4402" s="12" t="str">
        <f>IF(OR(VOZ_WHATSAPP[[#This Row],[Confirma Valor de pago]]="No Cumple",VOZ_WHATSAPP[[#This Row],[Confirma hora de pago]]="No Cumple",VOZ_WHATSAPP[[#This Row],[Confirma medio de pago]]="No Cumple"),"Sin Cierre","Cierre")</f>
        <v>Cierre</v>
      </c>
      <c r="Y4402" s="1" t="s">
        <v>46</v>
      </c>
      <c r="Z4402" s="1" t="s">
        <v>46</v>
      </c>
      <c r="AA4402" s="1" t="s">
        <v>46</v>
      </c>
      <c r="AB4402" s="1" t="s">
        <v>46</v>
      </c>
      <c r="AC4402" s="11" t="str">
        <f>IF(OR(VOZ_WHATSAPP[[#This Row],[La comunicación es asertiva, con respeto y evita maltrato]]="No Cumple",VOZ_WHATSAPP[[#This Row],[Cumple con las normativas legales]]="No Cumple"),"No Cumple","Cumple")</f>
        <v>Cumple</v>
      </c>
      <c r="AD4402" s="1" t="s">
        <v>46</v>
      </c>
      <c r="AE4402" s="1" t="s">
        <v>3700</v>
      </c>
      <c r="AF4402" s="4">
        <v>0.9</v>
      </c>
      <c r="AG4402" s="4">
        <f>IF(AND(VOZ_WHATSAPP[[#This Row],[Estado Cierre]]="Sin Cierre",VOZ_WHATSAPP[[#This Row],[Nota Negocio]]="Sin Negocio"),VOZ_WHATSAPP[[#This Row],[Nota]]-24%,VOZ_WHATSAPP[[#This Row],[Nota]])</f>
        <v>0.9</v>
      </c>
      <c r="AH4402" s="8">
        <f>IF(VOZ_WHATSAPP[[#This Row],[Estado Legal]]="No Cumple",0,IF(VOZ_WHATSAPP[[#This Row],[Realiza lectura de guion Legal]]="No Cumple",VOZ_WHATSAPP[[#This Row],[Nota 2]]-50%,VOZ_WHATSAPP[[#This Row],[Nota 2]]))</f>
        <v>0.9</v>
      </c>
    </row>
    <row r="4403" spans="1:34" x14ac:dyDescent="0.25">
      <c r="A4403" s="2" t="str">
        <f>VOZ_WHATSAPP[[#This Row],[ID Asesor]]&amp;VOZ_WHATSAPP[[#This Row],[Fecha Monitoreo]]</f>
        <v>383445926</v>
      </c>
      <c r="B4403" s="2">
        <v>45926</v>
      </c>
      <c r="C4403" s="1" t="s">
        <v>42</v>
      </c>
      <c r="D4403" s="1">
        <v>3834</v>
      </c>
      <c r="E4403" s="2">
        <v>45926</v>
      </c>
      <c r="F4403" s="3">
        <v>0.44236111111111109</v>
      </c>
      <c r="G4403" s="1" t="s">
        <v>51</v>
      </c>
      <c r="H4403" s="1" t="s">
        <v>71</v>
      </c>
      <c r="I4403" s="1"/>
      <c r="J4403" s="1"/>
      <c r="K4403" s="1"/>
      <c r="L4403" s="1" t="s">
        <v>46</v>
      </c>
      <c r="M4403" s="1" t="s">
        <v>48</v>
      </c>
      <c r="N4403" s="1" t="s">
        <v>46</v>
      </c>
      <c r="O4403" s="1" t="s">
        <v>46</v>
      </c>
      <c r="P4403" s="1" t="s">
        <v>54</v>
      </c>
      <c r="Q4403" s="1" t="s">
        <v>46</v>
      </c>
      <c r="R4403" s="1" t="s">
        <v>46</v>
      </c>
      <c r="S4403" s="1" t="s">
        <v>46</v>
      </c>
      <c r="T4403" s="12" t="str">
        <f>IF(OR(VOZ_WHATSAPP[[#This Row],[Brinda argumentos coherentes a la objeción]]="No Cumple",VOZ_WHATSAPP[[#This Row],[Despliegue de Beneficios y/o consecuencias]]="No Cumple"),"Sin Negocio","Negocio")</f>
        <v>Negocio</v>
      </c>
      <c r="U4403" s="1" t="s">
        <v>48</v>
      </c>
      <c r="V4403" s="1" t="s">
        <v>48</v>
      </c>
      <c r="W4403" s="1" t="s">
        <v>48</v>
      </c>
      <c r="X4403" s="12" t="str">
        <f>IF(OR(VOZ_WHATSAPP[[#This Row],[Confirma Valor de pago]]="No Cumple",VOZ_WHATSAPP[[#This Row],[Confirma hora de pago]]="No Cumple",VOZ_WHATSAPP[[#This Row],[Confirma medio de pago]]="No Cumple"),"Sin Cierre","Cierre")</f>
        <v>Cierre</v>
      </c>
      <c r="Y4403" s="1" t="s">
        <v>48</v>
      </c>
      <c r="Z4403" s="1" t="s">
        <v>46</v>
      </c>
      <c r="AA4403" s="1" t="s">
        <v>46</v>
      </c>
      <c r="AB4403" s="1" t="s">
        <v>46</v>
      </c>
      <c r="AC4403" s="11" t="str">
        <f>IF(OR(VOZ_WHATSAPP[[#This Row],[La comunicación es asertiva, con respeto y evita maltrato]]="No Cumple",VOZ_WHATSAPP[[#This Row],[Cumple con las normativas legales]]="No Cumple"),"No Cumple","Cumple")</f>
        <v>Cumple</v>
      </c>
      <c r="AD4403" s="1" t="s">
        <v>48</v>
      </c>
      <c r="AE4403" s="1" t="s">
        <v>3701</v>
      </c>
      <c r="AF4403" s="4">
        <v>0.95</v>
      </c>
      <c r="AG4403" s="4">
        <f>IF(AND(VOZ_WHATSAPP[[#This Row],[Estado Cierre]]="Sin Cierre",VOZ_WHATSAPP[[#This Row],[Nota Negocio]]="Sin Negocio"),VOZ_WHATSAPP[[#This Row],[Nota]]-24%,VOZ_WHATSAPP[[#This Row],[Nota]])</f>
        <v>0.95</v>
      </c>
      <c r="AH4403" s="8">
        <f>IF(VOZ_WHATSAPP[[#This Row],[Estado Legal]]="No Cumple",0,IF(VOZ_WHATSAPP[[#This Row],[Realiza lectura de guion Legal]]="No Cumple",VOZ_WHATSAPP[[#This Row],[Nota 2]]-50%,VOZ_WHATSAPP[[#This Row],[Nota 2]]))</f>
        <v>0.95</v>
      </c>
    </row>
    <row r="4404" spans="1:34" x14ac:dyDescent="0.25">
      <c r="A4404" s="2" t="str">
        <f>VOZ_WHATSAPP[[#This Row],[ID Asesor]]&amp;VOZ_WHATSAPP[[#This Row],[Fecha Monitoreo]]</f>
        <v>368645926</v>
      </c>
      <c r="B4404" s="2">
        <v>45926</v>
      </c>
      <c r="C4404" s="1" t="s">
        <v>42</v>
      </c>
      <c r="D4404" s="1">
        <v>3686</v>
      </c>
      <c r="E4404" s="2">
        <v>45926</v>
      </c>
      <c r="F4404" s="3">
        <v>0.48819444444444443</v>
      </c>
      <c r="G4404" s="1" t="s">
        <v>51</v>
      </c>
      <c r="H4404" s="1" t="s">
        <v>71</v>
      </c>
      <c r="I4404" s="1"/>
      <c r="J4404" s="1"/>
      <c r="K4404" s="1"/>
      <c r="L4404" s="1" t="s">
        <v>47</v>
      </c>
      <c r="M4404" s="1" t="s">
        <v>48</v>
      </c>
      <c r="N4404" s="1" t="s">
        <v>48</v>
      </c>
      <c r="O4404" s="1" t="s">
        <v>48</v>
      </c>
      <c r="P4404" s="1" t="s">
        <v>48</v>
      </c>
      <c r="Q4404" s="1" t="s">
        <v>48</v>
      </c>
      <c r="R4404" s="1" t="s">
        <v>48</v>
      </c>
      <c r="S4404" s="1" t="s">
        <v>48</v>
      </c>
      <c r="T4404" s="12" t="str">
        <f>IF(OR(VOZ_WHATSAPP[[#This Row],[Brinda argumentos coherentes a la objeción]]="No Cumple",VOZ_WHATSAPP[[#This Row],[Despliegue de Beneficios y/o consecuencias]]="No Cumple"),"Sin Negocio","Negocio")</f>
        <v>Negocio</v>
      </c>
      <c r="U4404" s="1" t="s">
        <v>46</v>
      </c>
      <c r="V4404" s="1" t="s">
        <v>46</v>
      </c>
      <c r="W4404" s="1" t="s">
        <v>46</v>
      </c>
      <c r="X4404" s="12" t="str">
        <f>IF(OR(VOZ_WHATSAPP[[#This Row],[Confirma Valor de pago]]="No Cumple",VOZ_WHATSAPP[[#This Row],[Confirma hora de pago]]="No Cumple",VOZ_WHATSAPP[[#This Row],[Confirma medio de pago]]="No Cumple"),"Sin Cierre","Cierre")</f>
        <v>Cierre</v>
      </c>
      <c r="Y4404" s="1" t="s">
        <v>48</v>
      </c>
      <c r="Z4404" s="1" t="s">
        <v>54</v>
      </c>
      <c r="AA4404" s="1" t="s">
        <v>46</v>
      </c>
      <c r="AB4404" s="1" t="s">
        <v>46</v>
      </c>
      <c r="AC4404" s="11" t="str">
        <f>IF(OR(VOZ_WHATSAPP[[#This Row],[La comunicación es asertiva, con respeto y evita maltrato]]="No Cumple",VOZ_WHATSAPP[[#This Row],[Cumple con las normativas legales]]="No Cumple"),"No Cumple","Cumple")</f>
        <v>Cumple</v>
      </c>
      <c r="AD4404" s="1" t="s">
        <v>48</v>
      </c>
      <c r="AE4404" s="1" t="s">
        <v>3702</v>
      </c>
      <c r="AF4404" s="4">
        <v>0.81</v>
      </c>
      <c r="AG4404" s="4">
        <f>IF(AND(VOZ_WHATSAPP[[#This Row],[Estado Cierre]]="Sin Cierre",VOZ_WHATSAPP[[#This Row],[Nota Negocio]]="Sin Negocio"),VOZ_WHATSAPP[[#This Row],[Nota]]-24%,VOZ_WHATSAPP[[#This Row],[Nota]])</f>
        <v>0.81</v>
      </c>
      <c r="AH4404" s="8">
        <f>IF(VOZ_WHATSAPP[[#This Row],[Estado Legal]]="No Cumple",0,IF(VOZ_WHATSAPP[[#This Row],[Realiza lectura de guion Legal]]="No Cumple",VOZ_WHATSAPP[[#This Row],[Nota 2]]-50%,VOZ_WHATSAPP[[#This Row],[Nota 2]]))</f>
        <v>0.81</v>
      </c>
    </row>
    <row r="4405" spans="1:34" x14ac:dyDescent="0.25">
      <c r="A4405" s="2" t="str">
        <f>VOZ_WHATSAPP[[#This Row],[ID Asesor]]&amp;VOZ_WHATSAPP[[#This Row],[Fecha Monitoreo]]</f>
        <v>326845926</v>
      </c>
      <c r="B4405" s="2">
        <v>45926</v>
      </c>
      <c r="C4405" s="1" t="s">
        <v>50</v>
      </c>
      <c r="D4405" s="1">
        <v>3268</v>
      </c>
      <c r="E4405" s="2">
        <v>45926</v>
      </c>
      <c r="F4405" s="3">
        <v>0.13055555555555556</v>
      </c>
      <c r="G4405" s="1" t="s">
        <v>51</v>
      </c>
      <c r="H4405" s="1" t="s">
        <v>71</v>
      </c>
      <c r="I4405" s="1"/>
      <c r="J4405" s="1"/>
      <c r="K4405" s="1"/>
      <c r="L4405" s="1" t="s">
        <v>46</v>
      </c>
      <c r="M4405" s="1" t="s">
        <v>46</v>
      </c>
      <c r="N4405" s="1" t="s">
        <v>46</v>
      </c>
      <c r="O4405" s="1" t="s">
        <v>48</v>
      </c>
      <c r="P4405" s="1" t="s">
        <v>48</v>
      </c>
      <c r="Q4405" s="1" t="s">
        <v>46</v>
      </c>
      <c r="R4405" s="1" t="s">
        <v>48</v>
      </c>
      <c r="S4405" s="1" t="s">
        <v>46</v>
      </c>
      <c r="T4405" s="12" t="str">
        <f>IF(OR(VOZ_WHATSAPP[[#This Row],[Brinda argumentos coherentes a la objeción]]="No Cumple",VOZ_WHATSAPP[[#This Row],[Despliegue de Beneficios y/o consecuencias]]="No Cumple"),"Sin Negocio","Negocio")</f>
        <v>Negocio</v>
      </c>
      <c r="U4405" s="1" t="s">
        <v>48</v>
      </c>
      <c r="V4405" s="1" t="s">
        <v>48</v>
      </c>
      <c r="W4405" s="1" t="s">
        <v>48</v>
      </c>
      <c r="X4405" s="12" t="str">
        <f>IF(OR(VOZ_WHATSAPP[[#This Row],[Confirma Valor de pago]]="No Cumple",VOZ_WHATSAPP[[#This Row],[Confirma hora de pago]]="No Cumple",VOZ_WHATSAPP[[#This Row],[Confirma medio de pago]]="No Cumple"),"Sin Cierre","Cierre")</f>
        <v>Cierre</v>
      </c>
      <c r="Y4405" s="1" t="s">
        <v>48</v>
      </c>
      <c r="Z4405" s="1" t="s">
        <v>46</v>
      </c>
      <c r="AA4405" s="1" t="s">
        <v>46</v>
      </c>
      <c r="AB4405" s="1" t="s">
        <v>46</v>
      </c>
      <c r="AC4405" s="11" t="str">
        <f>IF(OR(VOZ_WHATSAPP[[#This Row],[La comunicación es asertiva, con respeto y evita maltrato]]="No Cumple",VOZ_WHATSAPP[[#This Row],[Cumple con las normativas legales]]="No Cumple"),"No Cumple","Cumple")</f>
        <v>Cumple</v>
      </c>
      <c r="AD4405" s="1" t="s">
        <v>48</v>
      </c>
      <c r="AE4405" s="1" t="s">
        <v>53</v>
      </c>
      <c r="AF4405" s="4">
        <v>1</v>
      </c>
      <c r="AG4405" s="4">
        <f>IF(AND(VOZ_WHATSAPP[[#This Row],[Estado Cierre]]="Sin Cierre",VOZ_WHATSAPP[[#This Row],[Nota Negocio]]="Sin Negocio"),VOZ_WHATSAPP[[#This Row],[Nota]]-24%,VOZ_WHATSAPP[[#This Row],[Nota]])</f>
        <v>1</v>
      </c>
      <c r="AH4405" s="8">
        <f>IF(VOZ_WHATSAPP[[#This Row],[Estado Legal]]="No Cumple",0,IF(VOZ_WHATSAPP[[#This Row],[Realiza lectura de guion Legal]]="No Cumple",VOZ_WHATSAPP[[#This Row],[Nota 2]]-50%,VOZ_WHATSAPP[[#This Row],[Nota 2]]))</f>
        <v>1</v>
      </c>
    </row>
    <row r="4406" spans="1:34" x14ac:dyDescent="0.25">
      <c r="A4406" s="2" t="str">
        <f>VOZ_WHATSAPP[[#This Row],[ID Asesor]]&amp;VOZ_WHATSAPP[[#This Row],[Fecha Monitoreo]]</f>
        <v>405345926</v>
      </c>
      <c r="B4406" s="2">
        <v>45926</v>
      </c>
      <c r="C4406" s="1" t="s">
        <v>50</v>
      </c>
      <c r="D4406" s="1">
        <v>4053</v>
      </c>
      <c r="E4406" s="2">
        <v>45926</v>
      </c>
      <c r="F4406" s="3">
        <v>0.48541666666666666</v>
      </c>
      <c r="G4406" s="1" t="s">
        <v>51</v>
      </c>
      <c r="H4406" s="1" t="s">
        <v>71</v>
      </c>
      <c r="I4406" s="1"/>
      <c r="J4406" s="1"/>
      <c r="K4406" s="1"/>
      <c r="L4406" s="1" t="s">
        <v>46</v>
      </c>
      <c r="M4406" s="1" t="s">
        <v>48</v>
      </c>
      <c r="N4406" s="1" t="s">
        <v>46</v>
      </c>
      <c r="O4406" s="1" t="s">
        <v>46</v>
      </c>
      <c r="P4406" s="1" t="s">
        <v>46</v>
      </c>
      <c r="Q4406" s="1" t="s">
        <v>46</v>
      </c>
      <c r="R4406" s="1" t="s">
        <v>47</v>
      </c>
      <c r="S4406" s="1" t="s">
        <v>47</v>
      </c>
      <c r="T4406" s="12" t="str">
        <f>IF(OR(VOZ_WHATSAPP[[#This Row],[Brinda argumentos coherentes a la objeción]]="No Cumple",VOZ_WHATSAPP[[#This Row],[Despliegue de Beneficios y/o consecuencias]]="No Cumple"),"Sin Negocio","Negocio")</f>
        <v>Sin Negocio</v>
      </c>
      <c r="U4406" s="1" t="s">
        <v>48</v>
      </c>
      <c r="V4406" s="1" t="s">
        <v>48</v>
      </c>
      <c r="W4406" s="1" t="s">
        <v>48</v>
      </c>
      <c r="X4406" s="12" t="str">
        <f>IF(OR(VOZ_WHATSAPP[[#This Row],[Confirma Valor de pago]]="No Cumple",VOZ_WHATSAPP[[#This Row],[Confirma hora de pago]]="No Cumple",VOZ_WHATSAPP[[#This Row],[Confirma medio de pago]]="No Cumple"),"Sin Cierre","Cierre")</f>
        <v>Cierre</v>
      </c>
      <c r="Y4406" s="1" t="s">
        <v>48</v>
      </c>
      <c r="Z4406" s="1" t="s">
        <v>46</v>
      </c>
      <c r="AA4406" s="1" t="s">
        <v>46</v>
      </c>
      <c r="AB4406" s="1" t="s">
        <v>46</v>
      </c>
      <c r="AC4406" s="11" t="str">
        <f>IF(OR(VOZ_WHATSAPP[[#This Row],[La comunicación es asertiva, con respeto y evita maltrato]]="No Cumple",VOZ_WHATSAPP[[#This Row],[Cumple con las normativas legales]]="No Cumple"),"No Cumple","Cumple")</f>
        <v>Cumple</v>
      </c>
      <c r="AD4406" s="1" t="s">
        <v>48</v>
      </c>
      <c r="AE4406" s="1" t="s">
        <v>3703</v>
      </c>
      <c r="AF4406" s="4">
        <v>0.8</v>
      </c>
      <c r="AG4406" s="4">
        <f>IF(AND(VOZ_WHATSAPP[[#This Row],[Estado Cierre]]="Sin Cierre",VOZ_WHATSAPP[[#This Row],[Nota Negocio]]="Sin Negocio"),VOZ_WHATSAPP[[#This Row],[Nota]]-24%,VOZ_WHATSAPP[[#This Row],[Nota]])</f>
        <v>0.8</v>
      </c>
      <c r="AH4406" s="8">
        <f>IF(VOZ_WHATSAPP[[#This Row],[Estado Legal]]="No Cumple",0,IF(VOZ_WHATSAPP[[#This Row],[Realiza lectura de guion Legal]]="No Cumple",VOZ_WHATSAPP[[#This Row],[Nota 2]]-50%,VOZ_WHATSAPP[[#This Row],[Nota 2]]))</f>
        <v>0.8</v>
      </c>
    </row>
    <row r="4407" spans="1:34" x14ac:dyDescent="0.25">
      <c r="A4407" s="2" t="str">
        <f>VOZ_WHATSAPP[[#This Row],[ID Asesor]]&amp;VOZ_WHATSAPP[[#This Row],[Fecha Monitoreo]]</f>
        <v>397445926</v>
      </c>
      <c r="B4407" s="2">
        <v>45926</v>
      </c>
      <c r="C4407" s="1" t="s">
        <v>50</v>
      </c>
      <c r="D4407" s="1">
        <v>3974</v>
      </c>
      <c r="E4407" s="2">
        <v>45926</v>
      </c>
      <c r="F4407" s="3">
        <v>0.47013888888888888</v>
      </c>
      <c r="G4407" s="1" t="s">
        <v>51</v>
      </c>
      <c r="H4407" s="1" t="s">
        <v>71</v>
      </c>
      <c r="I4407" s="1"/>
      <c r="J4407" s="1"/>
      <c r="K4407" s="1"/>
      <c r="L4407" s="1" t="s">
        <v>46</v>
      </c>
      <c r="M4407" s="1" t="s">
        <v>48</v>
      </c>
      <c r="N4407" s="1" t="s">
        <v>46</v>
      </c>
      <c r="O4407" s="1" t="s">
        <v>46</v>
      </c>
      <c r="P4407" s="1" t="s">
        <v>46</v>
      </c>
      <c r="Q4407" s="1" t="s">
        <v>46</v>
      </c>
      <c r="R4407" s="1" t="s">
        <v>46</v>
      </c>
      <c r="S4407" s="1" t="s">
        <v>46</v>
      </c>
      <c r="T4407" s="12" t="str">
        <f>IF(OR(VOZ_WHATSAPP[[#This Row],[Brinda argumentos coherentes a la objeción]]="No Cumple",VOZ_WHATSAPP[[#This Row],[Despliegue de Beneficios y/o consecuencias]]="No Cumple"),"Sin Negocio","Negocio")</f>
        <v>Negocio</v>
      </c>
      <c r="U4407" s="1" t="s">
        <v>48</v>
      </c>
      <c r="V4407" s="1" t="s">
        <v>48</v>
      </c>
      <c r="W4407" s="1" t="s">
        <v>48</v>
      </c>
      <c r="X4407" s="12" t="str">
        <f>IF(OR(VOZ_WHATSAPP[[#This Row],[Confirma Valor de pago]]="No Cumple",VOZ_WHATSAPP[[#This Row],[Confirma hora de pago]]="No Cumple",VOZ_WHATSAPP[[#This Row],[Confirma medio de pago]]="No Cumple"),"Sin Cierre","Cierre")</f>
        <v>Cierre</v>
      </c>
      <c r="Y4407" s="1" t="s">
        <v>48</v>
      </c>
      <c r="Z4407" s="1" t="s">
        <v>46</v>
      </c>
      <c r="AA4407" s="1" t="s">
        <v>46</v>
      </c>
      <c r="AB4407" s="1" t="s">
        <v>46</v>
      </c>
      <c r="AC4407" s="11" t="str">
        <f>IF(OR(VOZ_WHATSAPP[[#This Row],[La comunicación es asertiva, con respeto y evita maltrato]]="No Cumple",VOZ_WHATSAPP[[#This Row],[Cumple con las normativas legales]]="No Cumple"),"No Cumple","Cumple")</f>
        <v>Cumple</v>
      </c>
      <c r="AD4407" s="1" t="s">
        <v>48</v>
      </c>
      <c r="AE4407" s="1" t="s">
        <v>53</v>
      </c>
      <c r="AF4407" s="4">
        <v>1</v>
      </c>
      <c r="AG4407" s="4">
        <f>IF(AND(VOZ_WHATSAPP[[#This Row],[Estado Cierre]]="Sin Cierre",VOZ_WHATSAPP[[#This Row],[Nota Negocio]]="Sin Negocio"),VOZ_WHATSAPP[[#This Row],[Nota]]-24%,VOZ_WHATSAPP[[#This Row],[Nota]])</f>
        <v>1</v>
      </c>
      <c r="AH4407" s="8">
        <f>IF(VOZ_WHATSAPP[[#This Row],[Estado Legal]]="No Cumple",0,IF(VOZ_WHATSAPP[[#This Row],[Realiza lectura de guion Legal]]="No Cumple",VOZ_WHATSAPP[[#This Row],[Nota 2]]-50%,VOZ_WHATSAPP[[#This Row],[Nota 2]]))</f>
        <v>1</v>
      </c>
    </row>
    <row r="4408" spans="1:34" x14ac:dyDescent="0.25">
      <c r="A4408" s="2" t="str">
        <f>VOZ_WHATSAPP[[#This Row],[ID Asesor]]&amp;VOZ_WHATSAPP[[#This Row],[Fecha Monitoreo]]</f>
        <v>396445926</v>
      </c>
      <c r="B4408" s="2">
        <v>45926</v>
      </c>
      <c r="C4408" s="1" t="s">
        <v>126</v>
      </c>
      <c r="D4408" s="1">
        <v>3964</v>
      </c>
      <c r="E4408" s="2">
        <v>45926</v>
      </c>
      <c r="F4408" s="3">
        <v>0.40694444444444444</v>
      </c>
      <c r="G4408" s="1" t="s">
        <v>58</v>
      </c>
      <c r="H4408" s="1" t="s">
        <v>71</v>
      </c>
      <c r="I4408" s="1"/>
      <c r="J4408" s="1"/>
      <c r="K4408" s="1"/>
      <c r="L4408" s="1" t="s">
        <v>46</v>
      </c>
      <c r="M4408" s="1" t="s">
        <v>46</v>
      </c>
      <c r="N4408" s="1" t="s">
        <v>46</v>
      </c>
      <c r="O4408" s="1" t="s">
        <v>46</v>
      </c>
      <c r="P4408" s="1" t="s">
        <v>46</v>
      </c>
      <c r="Q4408" s="1" t="s">
        <v>48</v>
      </c>
      <c r="R4408" s="1" t="s">
        <v>48</v>
      </c>
      <c r="S4408" s="1" t="s">
        <v>48</v>
      </c>
      <c r="T4408" s="12" t="str">
        <f>IF(OR(VOZ_WHATSAPP[[#This Row],[Brinda argumentos coherentes a la objeción]]="No Cumple",VOZ_WHATSAPP[[#This Row],[Despliegue de Beneficios y/o consecuencias]]="No Cumple"),"Sin Negocio","Negocio")</f>
        <v>Negocio</v>
      </c>
      <c r="U4408" s="1" t="s">
        <v>46</v>
      </c>
      <c r="V4408" s="1" t="s">
        <v>46</v>
      </c>
      <c r="W4408" s="1" t="s">
        <v>46</v>
      </c>
      <c r="X4408" s="12" t="str">
        <f>IF(OR(VOZ_WHATSAPP[[#This Row],[Confirma Valor de pago]]="No Cumple",VOZ_WHATSAPP[[#This Row],[Confirma hora de pago]]="No Cumple",VOZ_WHATSAPP[[#This Row],[Confirma medio de pago]]="No Cumple"),"Sin Cierre","Cierre")</f>
        <v>Cierre</v>
      </c>
      <c r="Y4408" s="1" t="s">
        <v>46</v>
      </c>
      <c r="Z4408" s="1" t="s">
        <v>46</v>
      </c>
      <c r="AA4408" s="1" t="s">
        <v>46</v>
      </c>
      <c r="AB4408" s="1" t="s">
        <v>46</v>
      </c>
      <c r="AC4408" s="11" t="str">
        <f>IF(OR(VOZ_WHATSAPP[[#This Row],[La comunicación es asertiva, con respeto y evita maltrato]]="No Cumple",VOZ_WHATSAPP[[#This Row],[Cumple con las normativas legales]]="No Cumple"),"No Cumple","Cumple")</f>
        <v>Cumple</v>
      </c>
      <c r="AD4408" s="1" t="s">
        <v>46</v>
      </c>
      <c r="AE4408" s="1" t="s">
        <v>131</v>
      </c>
      <c r="AF4408" s="4">
        <v>1</v>
      </c>
      <c r="AG4408" s="4">
        <f>IF(AND(VOZ_WHATSAPP[[#This Row],[Estado Cierre]]="Sin Cierre",VOZ_WHATSAPP[[#This Row],[Nota Negocio]]="Sin Negocio"),VOZ_WHATSAPP[[#This Row],[Nota]]-24%,VOZ_WHATSAPP[[#This Row],[Nota]])</f>
        <v>1</v>
      </c>
      <c r="AH4408" s="8">
        <f>IF(VOZ_WHATSAPP[[#This Row],[Estado Legal]]="No Cumple",0,IF(VOZ_WHATSAPP[[#This Row],[Realiza lectura de guion Legal]]="No Cumple",VOZ_WHATSAPP[[#This Row],[Nota 2]]-50%,VOZ_WHATSAPP[[#This Row],[Nota 2]]))</f>
        <v>1</v>
      </c>
    </row>
    <row r="4409" spans="1:34" x14ac:dyDescent="0.25">
      <c r="A4409" s="2" t="str">
        <f>VOZ_WHATSAPP[[#This Row],[ID Asesor]]&amp;VOZ_WHATSAPP[[#This Row],[Fecha Monitoreo]]</f>
        <v>382145926</v>
      </c>
      <c r="B4409" s="2">
        <v>45926</v>
      </c>
      <c r="C4409" s="1" t="s">
        <v>696</v>
      </c>
      <c r="D4409" s="1">
        <v>3821</v>
      </c>
      <c r="E4409" s="2">
        <v>45926</v>
      </c>
      <c r="F4409" s="3">
        <v>0.48194444444444445</v>
      </c>
      <c r="G4409" s="1" t="s">
        <v>58</v>
      </c>
      <c r="H4409" s="1" t="s">
        <v>44</v>
      </c>
      <c r="I4409" s="1">
        <v>590</v>
      </c>
      <c r="J4409" s="1">
        <v>3115160371</v>
      </c>
      <c r="K4409" s="1" t="s">
        <v>45</v>
      </c>
      <c r="L4409" s="1" t="s">
        <v>46</v>
      </c>
      <c r="M4409" s="1" t="s">
        <v>46</v>
      </c>
      <c r="N4409" s="1" t="s">
        <v>46</v>
      </c>
      <c r="O4409" s="1" t="s">
        <v>46</v>
      </c>
      <c r="P4409" s="1" t="s">
        <v>46</v>
      </c>
      <c r="Q4409" s="1" t="s">
        <v>46</v>
      </c>
      <c r="R4409" s="1" t="s">
        <v>46</v>
      </c>
      <c r="S4409" s="1" t="s">
        <v>46</v>
      </c>
      <c r="T4409" s="12" t="str">
        <f>IF(OR(VOZ_WHATSAPP[[#This Row],[Brinda argumentos coherentes a la objeción]]="No Cumple",VOZ_WHATSAPP[[#This Row],[Despliegue de Beneficios y/o consecuencias]]="No Cumple"),"Sin Negocio","Negocio")</f>
        <v>Negocio</v>
      </c>
      <c r="U4409" s="1" t="s">
        <v>48</v>
      </c>
      <c r="V4409" s="1" t="s">
        <v>48</v>
      </c>
      <c r="W4409" s="1" t="s">
        <v>48</v>
      </c>
      <c r="X4409" s="12" t="str">
        <f>IF(OR(VOZ_WHATSAPP[[#This Row],[Confirma Valor de pago]]="No Cumple",VOZ_WHATSAPP[[#This Row],[Confirma hora de pago]]="No Cumple",VOZ_WHATSAPP[[#This Row],[Confirma medio de pago]]="No Cumple"),"Sin Cierre","Cierre")</f>
        <v>Cierre</v>
      </c>
      <c r="Y4409" s="1" t="s">
        <v>46</v>
      </c>
      <c r="Z4409" s="1" t="s">
        <v>46</v>
      </c>
      <c r="AA4409" s="1" t="s">
        <v>46</v>
      </c>
      <c r="AB4409" s="1" t="s">
        <v>46</v>
      </c>
      <c r="AC4409" s="11" t="str">
        <f>IF(OR(VOZ_WHATSAPP[[#This Row],[La comunicación es asertiva, con respeto y evita maltrato]]="No Cumple",VOZ_WHATSAPP[[#This Row],[Cumple con las normativas legales]]="No Cumple"),"No Cumple","Cumple")</f>
        <v>Cumple</v>
      </c>
      <c r="AD4409" s="1" t="s">
        <v>46</v>
      </c>
      <c r="AE4409" s="1" t="s">
        <v>3617</v>
      </c>
      <c r="AF4409" s="4">
        <v>1</v>
      </c>
      <c r="AG4409" s="4">
        <f>IF(AND(VOZ_WHATSAPP[[#This Row],[Estado Cierre]]="Sin Cierre",VOZ_WHATSAPP[[#This Row],[Nota Negocio]]="Sin Negocio"),VOZ_WHATSAPP[[#This Row],[Nota]]-24%,VOZ_WHATSAPP[[#This Row],[Nota]])</f>
        <v>1</v>
      </c>
      <c r="AH4409" s="8">
        <f>IF(VOZ_WHATSAPP[[#This Row],[Estado Legal]]="No Cumple",0,IF(VOZ_WHATSAPP[[#This Row],[Realiza lectura de guion Legal]]="No Cumple",VOZ_WHATSAPP[[#This Row],[Nota 2]]-50%,VOZ_WHATSAPP[[#This Row],[Nota 2]]))</f>
        <v>1</v>
      </c>
    </row>
    <row r="4410" spans="1:34" x14ac:dyDescent="0.25">
      <c r="A4410" s="2" t="str">
        <f>VOZ_WHATSAPP[[#This Row],[ID Asesor]]&amp;VOZ_WHATSAPP[[#This Row],[Fecha Monitoreo]]</f>
        <v>362345926</v>
      </c>
      <c r="B4410" s="2">
        <v>45926</v>
      </c>
      <c r="C4410" s="1" t="s">
        <v>126</v>
      </c>
      <c r="D4410" s="1">
        <v>3623</v>
      </c>
      <c r="E4410" s="2">
        <v>45926</v>
      </c>
      <c r="F4410" s="3">
        <v>0.41388888888888886</v>
      </c>
      <c r="G4410" s="1" t="s">
        <v>58</v>
      </c>
      <c r="H4410" s="1" t="s">
        <v>71</v>
      </c>
      <c r="I4410" s="1"/>
      <c r="J4410" s="1"/>
      <c r="K4410" s="1"/>
      <c r="L4410" s="1" t="s">
        <v>46</v>
      </c>
      <c r="M4410" s="1" t="s">
        <v>48</v>
      </c>
      <c r="N4410" s="1" t="s">
        <v>46</v>
      </c>
      <c r="O4410" s="1" t="s">
        <v>46</v>
      </c>
      <c r="P4410" s="1" t="s">
        <v>46</v>
      </c>
      <c r="Q4410" s="1" t="s">
        <v>48</v>
      </c>
      <c r="R4410" s="1" t="s">
        <v>48</v>
      </c>
      <c r="S4410" s="1" t="s">
        <v>48</v>
      </c>
      <c r="T4410" s="12" t="str">
        <f>IF(OR(VOZ_WHATSAPP[[#This Row],[Brinda argumentos coherentes a la objeción]]="No Cumple",VOZ_WHATSAPP[[#This Row],[Despliegue de Beneficios y/o consecuencias]]="No Cumple"),"Sin Negocio","Negocio")</f>
        <v>Negocio</v>
      </c>
      <c r="U4410" s="1" t="s">
        <v>48</v>
      </c>
      <c r="V4410" s="1" t="s">
        <v>48</v>
      </c>
      <c r="W4410" s="1" t="s">
        <v>48</v>
      </c>
      <c r="X4410" s="12" t="str">
        <f>IF(OR(VOZ_WHATSAPP[[#This Row],[Confirma Valor de pago]]="No Cumple",VOZ_WHATSAPP[[#This Row],[Confirma hora de pago]]="No Cumple",VOZ_WHATSAPP[[#This Row],[Confirma medio de pago]]="No Cumple"),"Sin Cierre","Cierre")</f>
        <v>Cierre</v>
      </c>
      <c r="Y4410" s="1" t="s">
        <v>48</v>
      </c>
      <c r="Z4410" s="1" t="s">
        <v>46</v>
      </c>
      <c r="AA4410" s="1" t="s">
        <v>46</v>
      </c>
      <c r="AB4410" s="1" t="s">
        <v>46</v>
      </c>
      <c r="AC4410" s="11" t="str">
        <f>IF(OR(VOZ_WHATSAPP[[#This Row],[La comunicación es asertiva, con respeto y evita maltrato]]="No Cumple",VOZ_WHATSAPP[[#This Row],[Cumple con las normativas legales]]="No Cumple"),"No Cumple","Cumple")</f>
        <v>Cumple</v>
      </c>
      <c r="AD4410" s="1" t="s">
        <v>46</v>
      </c>
      <c r="AE4410" s="1" t="s">
        <v>131</v>
      </c>
      <c r="AF4410" s="4">
        <v>1</v>
      </c>
      <c r="AG4410" s="4">
        <f>IF(AND(VOZ_WHATSAPP[[#This Row],[Estado Cierre]]="Sin Cierre",VOZ_WHATSAPP[[#This Row],[Nota Negocio]]="Sin Negocio"),VOZ_WHATSAPP[[#This Row],[Nota]]-24%,VOZ_WHATSAPP[[#This Row],[Nota]])</f>
        <v>1</v>
      </c>
      <c r="AH4410" s="8">
        <f>IF(VOZ_WHATSAPP[[#This Row],[Estado Legal]]="No Cumple",0,IF(VOZ_WHATSAPP[[#This Row],[Realiza lectura de guion Legal]]="No Cumple",VOZ_WHATSAPP[[#This Row],[Nota 2]]-50%,VOZ_WHATSAPP[[#This Row],[Nota 2]]))</f>
        <v>1</v>
      </c>
    </row>
    <row r="4411" spans="1:34" x14ac:dyDescent="0.25">
      <c r="A4411" s="2" t="str">
        <f>VOZ_WHATSAPP[[#This Row],[ID Asesor]]&amp;VOZ_WHATSAPP[[#This Row],[Fecha Monitoreo]]</f>
        <v>374545926</v>
      </c>
      <c r="B4411" s="2">
        <v>45926</v>
      </c>
      <c r="C4411" s="1" t="s">
        <v>696</v>
      </c>
      <c r="D4411" s="1">
        <v>3745</v>
      </c>
      <c r="E4411" s="2">
        <v>45926</v>
      </c>
      <c r="F4411" s="3">
        <v>0.66597222222222219</v>
      </c>
      <c r="G4411" s="1" t="s">
        <v>51</v>
      </c>
      <c r="H4411" s="1" t="s">
        <v>71</v>
      </c>
      <c r="I4411" s="1"/>
      <c r="J4411" s="1"/>
      <c r="K4411" s="1"/>
      <c r="L4411" s="1" t="s">
        <v>47</v>
      </c>
      <c r="M4411" s="1" t="s">
        <v>47</v>
      </c>
      <c r="N4411" s="1" t="s">
        <v>46</v>
      </c>
      <c r="O4411" s="1" t="s">
        <v>46</v>
      </c>
      <c r="P4411" s="1" t="s">
        <v>46</v>
      </c>
      <c r="Q4411" s="1" t="s">
        <v>46</v>
      </c>
      <c r="R4411" s="1" t="s">
        <v>46</v>
      </c>
      <c r="S4411" s="1" t="s">
        <v>48</v>
      </c>
      <c r="T4411" s="12" t="str">
        <f>IF(OR(VOZ_WHATSAPP[[#This Row],[Brinda argumentos coherentes a la objeción]]="No Cumple",VOZ_WHATSAPP[[#This Row],[Despliegue de Beneficios y/o consecuencias]]="No Cumple"),"Sin Negocio","Negocio")</f>
        <v>Negocio</v>
      </c>
      <c r="U4411" s="1" t="s">
        <v>48</v>
      </c>
      <c r="V4411" s="1" t="s">
        <v>48</v>
      </c>
      <c r="W4411" s="1" t="s">
        <v>48</v>
      </c>
      <c r="X4411" s="12" t="str">
        <f>IF(OR(VOZ_WHATSAPP[[#This Row],[Confirma Valor de pago]]="No Cumple",VOZ_WHATSAPP[[#This Row],[Confirma hora de pago]]="No Cumple",VOZ_WHATSAPP[[#This Row],[Confirma medio de pago]]="No Cumple"),"Sin Cierre","Cierre")</f>
        <v>Cierre</v>
      </c>
      <c r="Y4411" s="1" t="s">
        <v>48</v>
      </c>
      <c r="Z4411" s="1" t="s">
        <v>46</v>
      </c>
      <c r="AA4411" s="1" t="s">
        <v>46</v>
      </c>
      <c r="AB4411" s="1" t="s">
        <v>46</v>
      </c>
      <c r="AC4411" s="11" t="str">
        <f>IF(OR(VOZ_WHATSAPP[[#This Row],[La comunicación es asertiva, con respeto y evita maltrato]]="No Cumple",VOZ_WHATSAPP[[#This Row],[Cumple con las normativas legales]]="No Cumple"),"No Cumple","Cumple")</f>
        <v>Cumple</v>
      </c>
      <c r="AD4411" s="1" t="s">
        <v>46</v>
      </c>
      <c r="AE4411" s="1" t="s">
        <v>3704</v>
      </c>
      <c r="AF4411" s="4">
        <v>0.92</v>
      </c>
      <c r="AG4411" s="4">
        <f>IF(AND(VOZ_WHATSAPP[[#This Row],[Estado Cierre]]="Sin Cierre",VOZ_WHATSAPP[[#This Row],[Nota Negocio]]="Sin Negocio"),VOZ_WHATSAPP[[#This Row],[Nota]]-24%,VOZ_WHATSAPP[[#This Row],[Nota]])</f>
        <v>0.92</v>
      </c>
      <c r="AH4411" s="8">
        <f>IF(VOZ_WHATSAPP[[#This Row],[Estado Legal]]="No Cumple",0,IF(VOZ_WHATSAPP[[#This Row],[Realiza lectura de guion Legal]]="No Cumple",VOZ_WHATSAPP[[#This Row],[Nota 2]]-50%,VOZ_WHATSAPP[[#This Row],[Nota 2]]))</f>
        <v>0.92</v>
      </c>
    </row>
    <row r="4412" spans="1:34" x14ac:dyDescent="0.25">
      <c r="A4412" s="2" t="str">
        <f>VOZ_WHATSAPP[[#This Row],[ID Asesor]]&amp;VOZ_WHATSAPP[[#This Row],[Fecha Monitoreo]]</f>
        <v>383045926</v>
      </c>
      <c r="B4412" s="2">
        <v>45926</v>
      </c>
      <c r="C4412" s="1" t="s">
        <v>126</v>
      </c>
      <c r="D4412" s="1">
        <v>3830</v>
      </c>
      <c r="E4412" s="2">
        <v>45926</v>
      </c>
      <c r="F4412" s="3">
        <v>0.40763888888888888</v>
      </c>
      <c r="G4412" s="1" t="s">
        <v>51</v>
      </c>
      <c r="H4412" s="1" t="s">
        <v>71</v>
      </c>
      <c r="I4412" s="1"/>
      <c r="J4412" s="1"/>
      <c r="K4412" s="1"/>
      <c r="L4412" s="1" t="s">
        <v>46</v>
      </c>
      <c r="M4412" s="1" t="s">
        <v>48</v>
      </c>
      <c r="N4412" s="1" t="s">
        <v>46</v>
      </c>
      <c r="O4412" s="1" t="s">
        <v>46</v>
      </c>
      <c r="P4412" s="1" t="s">
        <v>46</v>
      </c>
      <c r="Q4412" s="1" t="s">
        <v>46</v>
      </c>
      <c r="R4412" s="1" t="s">
        <v>46</v>
      </c>
      <c r="S4412" s="1" t="s">
        <v>46</v>
      </c>
      <c r="T4412" s="12" t="str">
        <f>IF(OR(VOZ_WHATSAPP[[#This Row],[Brinda argumentos coherentes a la objeción]]="No Cumple",VOZ_WHATSAPP[[#This Row],[Despliegue de Beneficios y/o consecuencias]]="No Cumple"),"Sin Negocio","Negocio")</f>
        <v>Negocio</v>
      </c>
      <c r="U4412" s="1" t="s">
        <v>48</v>
      </c>
      <c r="V4412" s="1" t="s">
        <v>48</v>
      </c>
      <c r="W4412" s="1" t="s">
        <v>48</v>
      </c>
      <c r="X4412" s="12" t="str">
        <f>IF(OR(VOZ_WHATSAPP[[#This Row],[Confirma Valor de pago]]="No Cumple",VOZ_WHATSAPP[[#This Row],[Confirma hora de pago]]="No Cumple",VOZ_WHATSAPP[[#This Row],[Confirma medio de pago]]="No Cumple"),"Sin Cierre","Cierre")</f>
        <v>Cierre</v>
      </c>
      <c r="Y4412" s="1" t="s">
        <v>48</v>
      </c>
      <c r="Z4412" s="1" t="s">
        <v>46</v>
      </c>
      <c r="AA4412" s="1" t="s">
        <v>46</v>
      </c>
      <c r="AB4412" s="1" t="s">
        <v>46</v>
      </c>
      <c r="AC4412" s="11" t="str">
        <f>IF(OR(VOZ_WHATSAPP[[#This Row],[La comunicación es asertiva, con respeto y evita maltrato]]="No Cumple",VOZ_WHATSAPP[[#This Row],[Cumple con las normativas legales]]="No Cumple"),"No Cumple","Cumple")</f>
        <v>Cumple</v>
      </c>
      <c r="AD4412" s="1" t="s">
        <v>46</v>
      </c>
      <c r="AE4412" s="1" t="s">
        <v>131</v>
      </c>
      <c r="AF4412" s="4">
        <v>1</v>
      </c>
      <c r="AG4412" s="4">
        <f>IF(AND(VOZ_WHATSAPP[[#This Row],[Estado Cierre]]="Sin Cierre",VOZ_WHATSAPP[[#This Row],[Nota Negocio]]="Sin Negocio"),VOZ_WHATSAPP[[#This Row],[Nota]]-24%,VOZ_WHATSAPP[[#This Row],[Nota]])</f>
        <v>1</v>
      </c>
      <c r="AH4412" s="8">
        <f>IF(VOZ_WHATSAPP[[#This Row],[Estado Legal]]="No Cumple",0,IF(VOZ_WHATSAPP[[#This Row],[Realiza lectura de guion Legal]]="No Cumple",VOZ_WHATSAPP[[#This Row],[Nota 2]]-50%,VOZ_WHATSAPP[[#This Row],[Nota 2]]))</f>
        <v>1</v>
      </c>
    </row>
    <row r="4413" spans="1:34" x14ac:dyDescent="0.25">
      <c r="A4413" s="2" t="str">
        <f>VOZ_WHATSAPP[[#This Row],[ID Asesor]]&amp;VOZ_WHATSAPP[[#This Row],[Fecha Monitoreo]]</f>
        <v>386445926</v>
      </c>
      <c r="B4413" s="2">
        <v>45926</v>
      </c>
      <c r="C4413" s="1" t="s">
        <v>696</v>
      </c>
      <c r="D4413" s="1">
        <v>3864</v>
      </c>
      <c r="E4413" s="2">
        <v>45926</v>
      </c>
      <c r="F4413" s="3">
        <v>0.37222222222222223</v>
      </c>
      <c r="G4413" s="1" t="s">
        <v>58</v>
      </c>
      <c r="H4413" s="1" t="s">
        <v>71</v>
      </c>
      <c r="I4413" s="1"/>
      <c r="J4413" s="1"/>
      <c r="K4413" s="1"/>
      <c r="L4413" s="1" t="s">
        <v>46</v>
      </c>
      <c r="M4413" s="1" t="s">
        <v>47</v>
      </c>
      <c r="N4413" s="1" t="s">
        <v>46</v>
      </c>
      <c r="O4413" s="1" t="s">
        <v>48</v>
      </c>
      <c r="P4413" s="1" t="s">
        <v>48</v>
      </c>
      <c r="Q4413" s="1" t="s">
        <v>48</v>
      </c>
      <c r="R4413" s="1" t="s">
        <v>48</v>
      </c>
      <c r="S4413" s="1" t="s">
        <v>48</v>
      </c>
      <c r="T4413" s="12" t="str">
        <f>IF(OR(VOZ_WHATSAPP[[#This Row],[Brinda argumentos coherentes a la objeción]]="No Cumple",VOZ_WHATSAPP[[#This Row],[Despliegue de Beneficios y/o consecuencias]]="No Cumple"),"Sin Negocio","Negocio")</f>
        <v>Negocio</v>
      </c>
      <c r="U4413" s="1" t="s">
        <v>48</v>
      </c>
      <c r="V4413" s="1" t="s">
        <v>48</v>
      </c>
      <c r="W4413" s="1" t="s">
        <v>48</v>
      </c>
      <c r="X4413" s="12" t="str">
        <f>IF(OR(VOZ_WHATSAPP[[#This Row],[Confirma Valor de pago]]="No Cumple",VOZ_WHATSAPP[[#This Row],[Confirma hora de pago]]="No Cumple",VOZ_WHATSAPP[[#This Row],[Confirma medio de pago]]="No Cumple"),"Sin Cierre","Cierre")</f>
        <v>Cierre</v>
      </c>
      <c r="Y4413" s="1" t="s">
        <v>48</v>
      </c>
      <c r="Z4413" s="1" t="s">
        <v>46</v>
      </c>
      <c r="AA4413" s="1" t="s">
        <v>46</v>
      </c>
      <c r="AB4413" s="1" t="s">
        <v>46</v>
      </c>
      <c r="AC4413" s="11" t="str">
        <f>IF(OR(VOZ_WHATSAPP[[#This Row],[La comunicación es asertiva, con respeto y evita maltrato]]="No Cumple",VOZ_WHATSAPP[[#This Row],[Cumple con las normativas legales]]="No Cumple"),"No Cumple","Cumple")</f>
        <v>Cumple</v>
      </c>
      <c r="AD4413" s="1" t="s">
        <v>48</v>
      </c>
      <c r="AE4413" s="1" t="s">
        <v>3705</v>
      </c>
      <c r="AF4413" s="4">
        <v>0.96</v>
      </c>
      <c r="AG4413" s="4">
        <f>IF(AND(VOZ_WHATSAPP[[#This Row],[Estado Cierre]]="Sin Cierre",VOZ_WHATSAPP[[#This Row],[Nota Negocio]]="Sin Negocio"),VOZ_WHATSAPP[[#This Row],[Nota]]-24%,VOZ_WHATSAPP[[#This Row],[Nota]])</f>
        <v>0.96</v>
      </c>
      <c r="AH4413" s="8">
        <f>IF(VOZ_WHATSAPP[[#This Row],[Estado Legal]]="No Cumple",0,IF(VOZ_WHATSAPP[[#This Row],[Realiza lectura de guion Legal]]="No Cumple",VOZ_WHATSAPP[[#This Row],[Nota 2]]-50%,VOZ_WHATSAPP[[#This Row],[Nota 2]]))</f>
        <v>0.96</v>
      </c>
    </row>
    <row r="4414" spans="1:34" x14ac:dyDescent="0.25">
      <c r="A4414" s="2" t="str">
        <f>VOZ_WHATSAPP[[#This Row],[ID Asesor]]&amp;VOZ_WHATSAPP[[#This Row],[Fecha Monitoreo]]</f>
        <v>375745926</v>
      </c>
      <c r="B4414" s="2">
        <v>45926</v>
      </c>
      <c r="C4414" s="1" t="s">
        <v>696</v>
      </c>
      <c r="D4414" s="1">
        <v>3757</v>
      </c>
      <c r="E4414" s="2">
        <v>45926</v>
      </c>
      <c r="F4414" s="3">
        <v>0.40625</v>
      </c>
      <c r="G4414" s="1" t="s">
        <v>60</v>
      </c>
      <c r="H4414" s="1" t="s">
        <v>71</v>
      </c>
      <c r="I4414" s="1"/>
      <c r="J4414" s="1"/>
      <c r="K4414" s="1"/>
      <c r="L4414" s="1" t="s">
        <v>46</v>
      </c>
      <c r="M4414" s="1" t="s">
        <v>46</v>
      </c>
      <c r="N4414" s="1" t="s">
        <v>46</v>
      </c>
      <c r="O4414" s="1" t="s">
        <v>46</v>
      </c>
      <c r="P4414" s="1" t="s">
        <v>46</v>
      </c>
      <c r="Q4414" s="1" t="s">
        <v>48</v>
      </c>
      <c r="R4414" s="1" t="s">
        <v>48</v>
      </c>
      <c r="S4414" s="1" t="s">
        <v>48</v>
      </c>
      <c r="T4414" s="12" t="str">
        <f>IF(OR(VOZ_WHATSAPP[[#This Row],[Brinda argumentos coherentes a la objeción]]="No Cumple",VOZ_WHATSAPP[[#This Row],[Despliegue de Beneficios y/o consecuencias]]="No Cumple"),"Sin Negocio","Negocio")</f>
        <v>Negocio</v>
      </c>
      <c r="U4414" s="1" t="s">
        <v>48</v>
      </c>
      <c r="V4414" s="1" t="s">
        <v>48</v>
      </c>
      <c r="W4414" s="1" t="s">
        <v>48</v>
      </c>
      <c r="X4414" s="12" t="str">
        <f>IF(OR(VOZ_WHATSAPP[[#This Row],[Confirma Valor de pago]]="No Cumple",VOZ_WHATSAPP[[#This Row],[Confirma hora de pago]]="No Cumple",VOZ_WHATSAPP[[#This Row],[Confirma medio de pago]]="No Cumple"),"Sin Cierre","Cierre")</f>
        <v>Cierre</v>
      </c>
      <c r="Y4414" s="1" t="s">
        <v>46</v>
      </c>
      <c r="Z4414" s="1" t="s">
        <v>46</v>
      </c>
      <c r="AA4414" s="1" t="s">
        <v>46</v>
      </c>
      <c r="AB4414" s="1" t="s">
        <v>46</v>
      </c>
      <c r="AC4414" s="11" t="str">
        <f>IF(OR(VOZ_WHATSAPP[[#This Row],[La comunicación es asertiva, con respeto y evita maltrato]]="No Cumple",VOZ_WHATSAPP[[#This Row],[Cumple con las normativas legales]]="No Cumple"),"No Cumple","Cumple")</f>
        <v>Cumple</v>
      </c>
      <c r="AD4414" s="1" t="s">
        <v>48</v>
      </c>
      <c r="AE4414" s="1" t="s">
        <v>3684</v>
      </c>
      <c r="AF4414" s="4">
        <v>1</v>
      </c>
      <c r="AG4414" s="4">
        <f>IF(AND(VOZ_WHATSAPP[[#This Row],[Estado Cierre]]="Sin Cierre",VOZ_WHATSAPP[[#This Row],[Nota Negocio]]="Sin Negocio"),VOZ_WHATSAPP[[#This Row],[Nota]]-24%,VOZ_WHATSAPP[[#This Row],[Nota]])</f>
        <v>1</v>
      </c>
      <c r="AH4414" s="8">
        <f>IF(VOZ_WHATSAPP[[#This Row],[Estado Legal]]="No Cumple",0,IF(VOZ_WHATSAPP[[#This Row],[Realiza lectura de guion Legal]]="No Cumple",VOZ_WHATSAPP[[#This Row],[Nota 2]]-50%,VOZ_WHATSAPP[[#This Row],[Nota 2]]))</f>
        <v>1</v>
      </c>
    </row>
    <row r="4415" spans="1:34" x14ac:dyDescent="0.25">
      <c r="A4415" s="2" t="str">
        <f>VOZ_WHATSAPP[[#This Row],[ID Asesor]]&amp;VOZ_WHATSAPP[[#This Row],[Fecha Monitoreo]]</f>
        <v>385445926</v>
      </c>
      <c r="B4415" s="2">
        <v>45926</v>
      </c>
      <c r="C4415" s="1" t="s">
        <v>696</v>
      </c>
      <c r="D4415" s="1">
        <v>3854</v>
      </c>
      <c r="E4415" s="2">
        <v>45926</v>
      </c>
      <c r="F4415" s="3">
        <v>0.6479166666666667</v>
      </c>
      <c r="G4415" s="1" t="s">
        <v>60</v>
      </c>
      <c r="H4415" s="1" t="s">
        <v>71</v>
      </c>
      <c r="I4415" s="1"/>
      <c r="J4415" s="1"/>
      <c r="K4415" s="1"/>
      <c r="L4415" s="1" t="s">
        <v>46</v>
      </c>
      <c r="M4415" s="1" t="s">
        <v>47</v>
      </c>
      <c r="N4415" s="1" t="s">
        <v>48</v>
      </c>
      <c r="O4415" s="1" t="s">
        <v>48</v>
      </c>
      <c r="P4415" s="1" t="s">
        <v>48</v>
      </c>
      <c r="Q4415" s="1" t="s">
        <v>48</v>
      </c>
      <c r="R4415" s="1" t="s">
        <v>48</v>
      </c>
      <c r="S4415" s="1" t="s">
        <v>48</v>
      </c>
      <c r="T4415" s="12" t="str">
        <f>IF(OR(VOZ_WHATSAPP[[#This Row],[Brinda argumentos coherentes a la objeción]]="No Cumple",VOZ_WHATSAPP[[#This Row],[Despliegue de Beneficios y/o consecuencias]]="No Cumple"),"Sin Negocio","Negocio")</f>
        <v>Negocio</v>
      </c>
      <c r="U4415" s="1" t="s">
        <v>48</v>
      </c>
      <c r="V4415" s="1" t="s">
        <v>48</v>
      </c>
      <c r="W4415" s="1" t="s">
        <v>48</v>
      </c>
      <c r="X4415" s="12" t="str">
        <f>IF(OR(VOZ_WHATSAPP[[#This Row],[Confirma Valor de pago]]="No Cumple",VOZ_WHATSAPP[[#This Row],[Confirma hora de pago]]="No Cumple",VOZ_WHATSAPP[[#This Row],[Confirma medio de pago]]="No Cumple"),"Sin Cierre","Cierre")</f>
        <v>Cierre</v>
      </c>
      <c r="Y4415" s="1" t="s">
        <v>48</v>
      </c>
      <c r="Z4415" s="1" t="s">
        <v>48</v>
      </c>
      <c r="AA4415" s="1" t="s">
        <v>46</v>
      </c>
      <c r="AB4415" s="1" t="s">
        <v>46</v>
      </c>
      <c r="AC4415" s="11" t="str">
        <f>IF(OR(VOZ_WHATSAPP[[#This Row],[La comunicación es asertiva, con respeto y evita maltrato]]="No Cumple",VOZ_WHATSAPP[[#This Row],[Cumple con las normativas legales]]="No Cumple"),"No Cumple","Cumple")</f>
        <v>Cumple</v>
      </c>
      <c r="AD4415" s="1" t="s">
        <v>48</v>
      </c>
      <c r="AE4415" s="1" t="s">
        <v>3706</v>
      </c>
      <c r="AF4415" s="4">
        <v>0.96</v>
      </c>
      <c r="AG4415" s="4">
        <f>IF(AND(VOZ_WHATSAPP[[#This Row],[Estado Cierre]]="Sin Cierre",VOZ_WHATSAPP[[#This Row],[Nota Negocio]]="Sin Negocio"),VOZ_WHATSAPP[[#This Row],[Nota]]-24%,VOZ_WHATSAPP[[#This Row],[Nota]])</f>
        <v>0.96</v>
      </c>
      <c r="AH4415" s="8">
        <f>IF(VOZ_WHATSAPP[[#This Row],[Estado Legal]]="No Cumple",0,IF(VOZ_WHATSAPP[[#This Row],[Realiza lectura de guion Legal]]="No Cumple",VOZ_WHATSAPP[[#This Row],[Nota 2]]-50%,VOZ_WHATSAPP[[#This Row],[Nota 2]]))</f>
        <v>0.96</v>
      </c>
    </row>
    <row r="4416" spans="1:34" x14ac:dyDescent="0.25">
      <c r="A4416" s="2" t="str">
        <f>VOZ_WHATSAPP[[#This Row],[ID Asesor]]&amp;VOZ_WHATSAPP[[#This Row],[Fecha Monitoreo]]</f>
        <v>406645927</v>
      </c>
      <c r="B4416" s="2">
        <v>45927</v>
      </c>
      <c r="C4416" s="1" t="s">
        <v>42</v>
      </c>
      <c r="D4416" s="1">
        <v>4066</v>
      </c>
      <c r="E4416" s="2">
        <v>45927</v>
      </c>
      <c r="F4416" s="3">
        <v>0.33819444444444446</v>
      </c>
      <c r="G4416" s="1" t="s">
        <v>51</v>
      </c>
      <c r="H4416" s="1" t="s">
        <v>44</v>
      </c>
      <c r="I4416" s="1">
        <v>1473</v>
      </c>
      <c r="J4416" s="1">
        <v>3172983560</v>
      </c>
      <c r="K4416" s="1" t="s">
        <v>45</v>
      </c>
      <c r="L4416" s="1" t="s">
        <v>46</v>
      </c>
      <c r="M4416" s="1" t="s">
        <v>46</v>
      </c>
      <c r="N4416" s="1" t="s">
        <v>46</v>
      </c>
      <c r="O4416" s="1" t="s">
        <v>46</v>
      </c>
      <c r="P4416" s="1" t="s">
        <v>46</v>
      </c>
      <c r="Q4416" s="1" t="s">
        <v>46</v>
      </c>
      <c r="R4416" s="1" t="s">
        <v>46</v>
      </c>
      <c r="S4416" s="1" t="s">
        <v>46</v>
      </c>
      <c r="T4416" s="12" t="str">
        <f>IF(OR(VOZ_WHATSAPP[[#This Row],[Brinda argumentos coherentes a la objeción]]="No Cumple",VOZ_WHATSAPP[[#This Row],[Despliegue de Beneficios y/o consecuencias]]="No Cumple"),"Sin Negocio","Negocio")</f>
        <v>Negocio</v>
      </c>
      <c r="U4416" s="1" t="s">
        <v>46</v>
      </c>
      <c r="V4416" s="1" t="s">
        <v>46</v>
      </c>
      <c r="W4416" s="1" t="s">
        <v>46</v>
      </c>
      <c r="X4416" s="12" t="str">
        <f>IF(OR(VOZ_WHATSAPP[[#This Row],[Confirma Valor de pago]]="No Cumple",VOZ_WHATSAPP[[#This Row],[Confirma hora de pago]]="No Cumple",VOZ_WHATSAPP[[#This Row],[Confirma medio de pago]]="No Cumple"),"Sin Cierre","Cierre")</f>
        <v>Cierre</v>
      </c>
      <c r="Y4416" s="1" t="s">
        <v>46</v>
      </c>
      <c r="Z4416" s="1" t="s">
        <v>46</v>
      </c>
      <c r="AA4416" s="1" t="s">
        <v>46</v>
      </c>
      <c r="AB4416" s="1" t="s">
        <v>46</v>
      </c>
      <c r="AC4416" s="11" t="str">
        <f>IF(OR(VOZ_WHATSAPP[[#This Row],[La comunicación es asertiva, con respeto y evita maltrato]]="No Cumple",VOZ_WHATSAPP[[#This Row],[Cumple con las normativas legales]]="No Cumple"),"No Cumple","Cumple")</f>
        <v>Cumple</v>
      </c>
      <c r="AD4416" s="1" t="s">
        <v>46</v>
      </c>
      <c r="AE4416" s="1" t="s">
        <v>101</v>
      </c>
      <c r="AF4416" s="4">
        <v>1</v>
      </c>
      <c r="AG4416" s="4">
        <f>IF(AND(VOZ_WHATSAPP[[#This Row],[Estado Cierre]]="Sin Cierre",VOZ_WHATSAPP[[#This Row],[Nota Negocio]]="Sin Negocio"),VOZ_WHATSAPP[[#This Row],[Nota]]-24%,VOZ_WHATSAPP[[#This Row],[Nota]])</f>
        <v>1</v>
      </c>
      <c r="AH4416" s="8">
        <f>IF(VOZ_WHATSAPP[[#This Row],[Estado Legal]]="No Cumple",0,IF(VOZ_WHATSAPP[[#This Row],[Realiza lectura de guion Legal]]="No Cumple",VOZ_WHATSAPP[[#This Row],[Nota 2]]-50%,VOZ_WHATSAPP[[#This Row],[Nota 2]]))</f>
        <v>1</v>
      </c>
    </row>
    <row r="4417" spans="1:34" x14ac:dyDescent="0.25">
      <c r="A4417" s="2" t="str">
        <f>VOZ_WHATSAPP[[#This Row],[ID Asesor]]&amp;VOZ_WHATSAPP[[#This Row],[Fecha Monitoreo]]</f>
        <v>398545927</v>
      </c>
      <c r="B4417" s="2">
        <v>45927</v>
      </c>
      <c r="C4417" s="1" t="s">
        <v>42</v>
      </c>
      <c r="D4417" s="1">
        <v>3985</v>
      </c>
      <c r="E4417" s="2">
        <v>45927</v>
      </c>
      <c r="F4417" s="3">
        <v>0.34513888888888888</v>
      </c>
      <c r="G4417" s="1" t="s">
        <v>51</v>
      </c>
      <c r="H4417" s="1" t="s">
        <v>44</v>
      </c>
      <c r="I4417" s="1">
        <v>1375</v>
      </c>
      <c r="J4417" s="1">
        <v>3238029304</v>
      </c>
      <c r="K4417" s="1" t="s">
        <v>45</v>
      </c>
      <c r="L4417" s="1" t="s">
        <v>46</v>
      </c>
      <c r="M4417" s="1" t="s">
        <v>46</v>
      </c>
      <c r="N4417" s="1" t="s">
        <v>46</v>
      </c>
      <c r="O4417" s="1" t="s">
        <v>46</v>
      </c>
      <c r="P4417" s="1" t="s">
        <v>46</v>
      </c>
      <c r="Q4417" s="1" t="s">
        <v>46</v>
      </c>
      <c r="R4417" s="1" t="s">
        <v>46</v>
      </c>
      <c r="S4417" s="1" t="s">
        <v>46</v>
      </c>
      <c r="T4417" s="12" t="str">
        <f>IF(OR(VOZ_WHATSAPP[[#This Row],[Brinda argumentos coherentes a la objeción]]="No Cumple",VOZ_WHATSAPP[[#This Row],[Despliegue de Beneficios y/o consecuencias]]="No Cumple"),"Sin Negocio","Negocio")</f>
        <v>Negocio</v>
      </c>
      <c r="U4417" s="1" t="s">
        <v>48</v>
      </c>
      <c r="V4417" s="1" t="s">
        <v>48</v>
      </c>
      <c r="W4417" s="1" t="s">
        <v>48</v>
      </c>
      <c r="X4417" s="12" t="str">
        <f>IF(OR(VOZ_WHATSAPP[[#This Row],[Confirma Valor de pago]]="No Cumple",VOZ_WHATSAPP[[#This Row],[Confirma hora de pago]]="No Cumple",VOZ_WHATSAPP[[#This Row],[Confirma medio de pago]]="No Cumple"),"Sin Cierre","Cierre")</f>
        <v>Cierre</v>
      </c>
      <c r="Y4417" s="1" t="s">
        <v>46</v>
      </c>
      <c r="Z4417" s="1" t="s">
        <v>46</v>
      </c>
      <c r="AA4417" s="1" t="s">
        <v>46</v>
      </c>
      <c r="AB4417" s="1" t="s">
        <v>46</v>
      </c>
      <c r="AC4417" s="11" t="str">
        <f>IF(OR(VOZ_WHATSAPP[[#This Row],[La comunicación es asertiva, con respeto y evita maltrato]]="No Cumple",VOZ_WHATSAPP[[#This Row],[Cumple con las normativas legales]]="No Cumple"),"No Cumple","Cumple")</f>
        <v>Cumple</v>
      </c>
      <c r="AD4417" s="1" t="s">
        <v>46</v>
      </c>
      <c r="AE4417" s="1" t="s">
        <v>55</v>
      </c>
      <c r="AF4417" s="4">
        <v>1</v>
      </c>
      <c r="AG4417" s="4">
        <f>IF(AND(VOZ_WHATSAPP[[#This Row],[Estado Cierre]]="Sin Cierre",VOZ_WHATSAPP[[#This Row],[Nota Negocio]]="Sin Negocio"),VOZ_WHATSAPP[[#This Row],[Nota]]-24%,VOZ_WHATSAPP[[#This Row],[Nota]])</f>
        <v>1</v>
      </c>
      <c r="AH4417" s="8">
        <f>IF(VOZ_WHATSAPP[[#This Row],[Estado Legal]]="No Cumple",0,IF(VOZ_WHATSAPP[[#This Row],[Realiza lectura de guion Legal]]="No Cumple",VOZ_WHATSAPP[[#This Row],[Nota 2]]-50%,VOZ_WHATSAPP[[#This Row],[Nota 2]]))</f>
        <v>1</v>
      </c>
    </row>
    <row r="4418" spans="1:34" x14ac:dyDescent="0.25">
      <c r="A4418" s="2" t="str">
        <f>VOZ_WHATSAPP[[#This Row],[ID Asesor]]&amp;VOZ_WHATSAPP[[#This Row],[Fecha Monitoreo]]</f>
        <v>363245927</v>
      </c>
      <c r="B4418" s="2">
        <v>45927</v>
      </c>
      <c r="C4418" s="1" t="s">
        <v>696</v>
      </c>
      <c r="D4418" s="1">
        <v>3632</v>
      </c>
      <c r="E4418" s="2">
        <v>45927</v>
      </c>
      <c r="F4418" s="3">
        <v>0.35347222222222224</v>
      </c>
      <c r="G4418" s="1" t="s">
        <v>51</v>
      </c>
      <c r="H4418" s="1" t="s">
        <v>44</v>
      </c>
      <c r="I4418" s="1">
        <v>1378</v>
      </c>
      <c r="J4418" s="1">
        <v>3235452334</v>
      </c>
      <c r="K4418" s="1" t="s">
        <v>45</v>
      </c>
      <c r="L4418" s="1" t="s">
        <v>46</v>
      </c>
      <c r="M4418" s="1" t="s">
        <v>46</v>
      </c>
      <c r="N4418" s="1" t="s">
        <v>46</v>
      </c>
      <c r="O4418" s="1" t="s">
        <v>46</v>
      </c>
      <c r="P4418" s="1" t="s">
        <v>46</v>
      </c>
      <c r="Q4418" s="1" t="s">
        <v>46</v>
      </c>
      <c r="R4418" s="1" t="s">
        <v>46</v>
      </c>
      <c r="S4418" s="1" t="s">
        <v>46</v>
      </c>
      <c r="T4418" s="12" t="str">
        <f>IF(OR(VOZ_WHATSAPP[[#This Row],[Brinda argumentos coherentes a la objeción]]="No Cumple",VOZ_WHATSAPP[[#This Row],[Despliegue de Beneficios y/o consecuencias]]="No Cumple"),"Sin Negocio","Negocio")</f>
        <v>Negocio</v>
      </c>
      <c r="U4418" s="1" t="s">
        <v>48</v>
      </c>
      <c r="V4418" s="1" t="s">
        <v>48</v>
      </c>
      <c r="W4418" s="1" t="s">
        <v>48</v>
      </c>
      <c r="X4418" s="12" t="str">
        <f>IF(OR(VOZ_WHATSAPP[[#This Row],[Confirma Valor de pago]]="No Cumple",VOZ_WHATSAPP[[#This Row],[Confirma hora de pago]]="No Cumple",VOZ_WHATSAPP[[#This Row],[Confirma medio de pago]]="No Cumple"),"Sin Cierre","Cierre")</f>
        <v>Cierre</v>
      </c>
      <c r="Y4418" s="1" t="s">
        <v>46</v>
      </c>
      <c r="Z4418" s="1" t="s">
        <v>46</v>
      </c>
      <c r="AA4418" s="1" t="s">
        <v>46</v>
      </c>
      <c r="AB4418" s="1" t="s">
        <v>46</v>
      </c>
      <c r="AC4418" s="11" t="str">
        <f>IF(OR(VOZ_WHATSAPP[[#This Row],[La comunicación es asertiva, con respeto y evita maltrato]]="No Cumple",VOZ_WHATSAPP[[#This Row],[Cumple con las normativas legales]]="No Cumple"),"No Cumple","Cumple")</f>
        <v>Cumple</v>
      </c>
      <c r="AD4418" s="1" t="s">
        <v>46</v>
      </c>
      <c r="AE4418" s="1" t="s">
        <v>3654</v>
      </c>
      <c r="AF4418" s="4">
        <v>1</v>
      </c>
      <c r="AG4418" s="4">
        <f>IF(AND(VOZ_WHATSAPP[[#This Row],[Estado Cierre]]="Sin Cierre",VOZ_WHATSAPP[[#This Row],[Nota Negocio]]="Sin Negocio"),VOZ_WHATSAPP[[#This Row],[Nota]]-24%,VOZ_WHATSAPP[[#This Row],[Nota]])</f>
        <v>1</v>
      </c>
      <c r="AH4418" s="8">
        <f>IF(VOZ_WHATSAPP[[#This Row],[Estado Legal]]="No Cumple",0,IF(VOZ_WHATSAPP[[#This Row],[Realiza lectura de guion Legal]]="No Cumple",VOZ_WHATSAPP[[#This Row],[Nota 2]]-50%,VOZ_WHATSAPP[[#This Row],[Nota 2]]))</f>
        <v>1</v>
      </c>
    </row>
    <row r="4419" spans="1:34" x14ac:dyDescent="0.25">
      <c r="A4419" s="2" t="str">
        <f>VOZ_WHATSAPP[[#This Row],[ID Asesor]]&amp;VOZ_WHATSAPP[[#This Row],[Fecha Monitoreo]]</f>
        <v>335445927</v>
      </c>
      <c r="B4419" s="2">
        <v>45927</v>
      </c>
      <c r="C4419" s="1" t="s">
        <v>126</v>
      </c>
      <c r="D4419" s="1">
        <v>3354</v>
      </c>
      <c r="E4419" s="2">
        <v>45927</v>
      </c>
      <c r="F4419" s="3">
        <v>0.34930555555555554</v>
      </c>
      <c r="G4419" s="1" t="s">
        <v>58</v>
      </c>
      <c r="H4419" s="1" t="s">
        <v>44</v>
      </c>
      <c r="I4419" s="1">
        <v>425</v>
      </c>
      <c r="J4419" s="1">
        <v>3114498219</v>
      </c>
      <c r="K4419" s="1" t="s">
        <v>45</v>
      </c>
      <c r="L4419" s="1" t="s">
        <v>46</v>
      </c>
      <c r="M4419" s="1" t="s">
        <v>46</v>
      </c>
      <c r="N4419" s="1" t="s">
        <v>46</v>
      </c>
      <c r="O4419" s="1" t="s">
        <v>46</v>
      </c>
      <c r="P4419" s="1" t="s">
        <v>46</v>
      </c>
      <c r="Q4419" s="1" t="s">
        <v>48</v>
      </c>
      <c r="R4419" s="1" t="s">
        <v>48</v>
      </c>
      <c r="S4419" s="1" t="s">
        <v>48</v>
      </c>
      <c r="T4419" s="12" t="str">
        <f>IF(OR(VOZ_WHATSAPP[[#This Row],[Brinda argumentos coherentes a la objeción]]="No Cumple",VOZ_WHATSAPP[[#This Row],[Despliegue de Beneficios y/o consecuencias]]="No Cumple"),"Sin Negocio","Negocio")</f>
        <v>Negocio</v>
      </c>
      <c r="U4419" s="1" t="s">
        <v>46</v>
      </c>
      <c r="V4419" s="1" t="s">
        <v>46</v>
      </c>
      <c r="W4419" s="1" t="s">
        <v>46</v>
      </c>
      <c r="X4419" s="12" t="str">
        <f>IF(OR(VOZ_WHATSAPP[[#This Row],[Confirma Valor de pago]]="No Cumple",VOZ_WHATSAPP[[#This Row],[Confirma hora de pago]]="No Cumple",VOZ_WHATSAPP[[#This Row],[Confirma medio de pago]]="No Cumple"),"Sin Cierre","Cierre")</f>
        <v>Cierre</v>
      </c>
      <c r="Y4419" s="1" t="s">
        <v>46</v>
      </c>
      <c r="Z4419" s="1" t="s">
        <v>46</v>
      </c>
      <c r="AA4419" s="1" t="s">
        <v>46</v>
      </c>
      <c r="AB4419" s="1" t="s">
        <v>46</v>
      </c>
      <c r="AC4419" s="11" t="str">
        <f>IF(OR(VOZ_WHATSAPP[[#This Row],[La comunicación es asertiva, con respeto y evita maltrato]]="No Cumple",VOZ_WHATSAPP[[#This Row],[Cumple con las normativas legales]]="No Cumple"),"No Cumple","Cumple")</f>
        <v>Cumple</v>
      </c>
      <c r="AD4419" s="1" t="s">
        <v>46</v>
      </c>
      <c r="AE4419" s="1" t="s">
        <v>131</v>
      </c>
      <c r="AF4419" s="4">
        <v>1</v>
      </c>
      <c r="AG4419" s="4">
        <f>IF(AND(VOZ_WHATSAPP[[#This Row],[Estado Cierre]]="Sin Cierre",VOZ_WHATSAPP[[#This Row],[Nota Negocio]]="Sin Negocio"),VOZ_WHATSAPP[[#This Row],[Nota]]-24%,VOZ_WHATSAPP[[#This Row],[Nota]])</f>
        <v>1</v>
      </c>
      <c r="AH4419" s="8">
        <f>IF(VOZ_WHATSAPP[[#This Row],[Estado Legal]]="No Cumple",0,IF(VOZ_WHATSAPP[[#This Row],[Realiza lectura de guion Legal]]="No Cumple",VOZ_WHATSAPP[[#This Row],[Nota 2]]-50%,VOZ_WHATSAPP[[#This Row],[Nota 2]]))</f>
        <v>1</v>
      </c>
    </row>
    <row r="4420" spans="1:34" x14ac:dyDescent="0.25">
      <c r="A4420" s="2" t="str">
        <f>VOZ_WHATSAPP[[#This Row],[ID Asesor]]&amp;VOZ_WHATSAPP[[#This Row],[Fecha Monitoreo]]</f>
        <v>296645927</v>
      </c>
      <c r="B4420" s="2">
        <v>45927</v>
      </c>
      <c r="C4420" s="1" t="s">
        <v>50</v>
      </c>
      <c r="D4420" s="1">
        <v>2966</v>
      </c>
      <c r="E4420" s="2">
        <v>45927</v>
      </c>
      <c r="F4420" s="3">
        <v>0.36319444444444443</v>
      </c>
      <c r="G4420" s="1" t="s">
        <v>51</v>
      </c>
      <c r="H4420" s="1" t="s">
        <v>44</v>
      </c>
      <c r="I4420" s="1">
        <v>1133</v>
      </c>
      <c r="J4420" s="1">
        <v>3128033722</v>
      </c>
      <c r="K4420" s="1" t="s">
        <v>45</v>
      </c>
      <c r="L4420" s="1" t="s">
        <v>46</v>
      </c>
      <c r="M4420" s="1" t="s">
        <v>47</v>
      </c>
      <c r="N4420" s="1" t="s">
        <v>46</v>
      </c>
      <c r="O4420" s="1" t="s">
        <v>46</v>
      </c>
      <c r="P4420" s="1" t="s">
        <v>46</v>
      </c>
      <c r="Q4420" s="1" t="s">
        <v>46</v>
      </c>
      <c r="R4420" s="1" t="s">
        <v>46</v>
      </c>
      <c r="S4420" s="1" t="s">
        <v>46</v>
      </c>
      <c r="T4420" s="12" t="str">
        <f>IF(OR(VOZ_WHATSAPP[[#This Row],[Brinda argumentos coherentes a la objeción]]="No Cumple",VOZ_WHATSAPP[[#This Row],[Despliegue de Beneficios y/o consecuencias]]="No Cumple"),"Sin Negocio","Negocio")</f>
        <v>Negocio</v>
      </c>
      <c r="U4420" s="1" t="s">
        <v>48</v>
      </c>
      <c r="V4420" s="1" t="s">
        <v>48</v>
      </c>
      <c r="W4420" s="1" t="s">
        <v>48</v>
      </c>
      <c r="X4420" s="12" t="str">
        <f>IF(OR(VOZ_WHATSAPP[[#This Row],[Confirma Valor de pago]]="No Cumple",VOZ_WHATSAPP[[#This Row],[Confirma hora de pago]]="No Cumple",VOZ_WHATSAPP[[#This Row],[Confirma medio de pago]]="No Cumple"),"Sin Cierre","Cierre")</f>
        <v>Cierre</v>
      </c>
      <c r="Y4420" s="1" t="s">
        <v>46</v>
      </c>
      <c r="Z4420" s="1" t="s">
        <v>46</v>
      </c>
      <c r="AA4420" s="1" t="s">
        <v>46</v>
      </c>
      <c r="AB4420" s="1" t="s">
        <v>46</v>
      </c>
      <c r="AC4420" s="11" t="str">
        <f>IF(OR(VOZ_WHATSAPP[[#This Row],[La comunicación es asertiva, con respeto y evita maltrato]]="No Cumple",VOZ_WHATSAPP[[#This Row],[Cumple con las normativas legales]]="No Cumple"),"No Cumple","Cumple")</f>
        <v>Cumple</v>
      </c>
      <c r="AD4420" s="1" t="s">
        <v>46</v>
      </c>
      <c r="AE4420" s="1" t="s">
        <v>3707</v>
      </c>
      <c r="AF4420" s="4">
        <v>0.96</v>
      </c>
      <c r="AG4420" s="4">
        <f>IF(AND(VOZ_WHATSAPP[[#This Row],[Estado Cierre]]="Sin Cierre",VOZ_WHATSAPP[[#This Row],[Nota Negocio]]="Sin Negocio"),VOZ_WHATSAPP[[#This Row],[Nota]]-24%,VOZ_WHATSAPP[[#This Row],[Nota]])</f>
        <v>0.96</v>
      </c>
      <c r="AH4420" s="8">
        <f>IF(VOZ_WHATSAPP[[#This Row],[Estado Legal]]="No Cumple",0,IF(VOZ_WHATSAPP[[#This Row],[Realiza lectura de guion Legal]]="No Cumple",VOZ_WHATSAPP[[#This Row],[Nota 2]]-50%,VOZ_WHATSAPP[[#This Row],[Nota 2]]))</f>
        <v>0.96</v>
      </c>
    </row>
    <row r="4421" spans="1:34" x14ac:dyDescent="0.25">
      <c r="A4421" s="2" t="str">
        <f>VOZ_WHATSAPP[[#This Row],[ID Asesor]]&amp;VOZ_WHATSAPP[[#This Row],[Fecha Monitoreo]]</f>
        <v>364345927</v>
      </c>
      <c r="B4421" s="2">
        <v>45927</v>
      </c>
      <c r="C4421" s="1" t="s">
        <v>42</v>
      </c>
      <c r="D4421" s="1">
        <v>3643</v>
      </c>
      <c r="E4421" s="2">
        <v>45927</v>
      </c>
      <c r="F4421" s="3">
        <v>0.37638888888888888</v>
      </c>
      <c r="G4421" s="1" t="s">
        <v>51</v>
      </c>
      <c r="H4421" s="1" t="s">
        <v>44</v>
      </c>
      <c r="I4421" s="1">
        <v>11009419</v>
      </c>
      <c r="J4421" s="1">
        <v>3108129040</v>
      </c>
      <c r="K4421" s="1" t="s">
        <v>49</v>
      </c>
      <c r="L4421" s="1" t="s">
        <v>46</v>
      </c>
      <c r="M4421" s="1" t="s">
        <v>46</v>
      </c>
      <c r="N4421" s="1" t="s">
        <v>46</v>
      </c>
      <c r="O4421" s="1" t="s">
        <v>46</v>
      </c>
      <c r="P4421" s="1" t="s">
        <v>46</v>
      </c>
      <c r="Q4421" s="1" t="s">
        <v>46</v>
      </c>
      <c r="R4421" s="1" t="s">
        <v>46</v>
      </c>
      <c r="S4421" s="1" t="s">
        <v>46</v>
      </c>
      <c r="T4421" s="12" t="str">
        <f>IF(OR(VOZ_WHATSAPP[[#This Row],[Brinda argumentos coherentes a la objeción]]="No Cumple",VOZ_WHATSAPP[[#This Row],[Despliegue de Beneficios y/o consecuencias]]="No Cumple"),"Sin Negocio","Negocio")</f>
        <v>Negocio</v>
      </c>
      <c r="U4421" s="1" t="s">
        <v>48</v>
      </c>
      <c r="V4421" s="1" t="s">
        <v>48</v>
      </c>
      <c r="W4421" s="1" t="s">
        <v>48</v>
      </c>
      <c r="X4421" s="12" t="str">
        <f>IF(OR(VOZ_WHATSAPP[[#This Row],[Confirma Valor de pago]]="No Cumple",VOZ_WHATSAPP[[#This Row],[Confirma hora de pago]]="No Cumple",VOZ_WHATSAPP[[#This Row],[Confirma medio de pago]]="No Cumple"),"Sin Cierre","Cierre")</f>
        <v>Cierre</v>
      </c>
      <c r="Y4421" s="1" t="s">
        <v>54</v>
      </c>
      <c r="Z4421" s="1" t="s">
        <v>46</v>
      </c>
      <c r="AA4421" s="1" t="s">
        <v>46</v>
      </c>
      <c r="AB4421" s="1" t="s">
        <v>46</v>
      </c>
      <c r="AC4421" s="11" t="str">
        <f>IF(OR(VOZ_WHATSAPP[[#This Row],[La comunicación es asertiva, con respeto y evita maltrato]]="No Cumple",VOZ_WHATSAPP[[#This Row],[Cumple con las normativas legales]]="No Cumple"),"No Cumple","Cumple")</f>
        <v>Cumple</v>
      </c>
      <c r="AD4421" s="1" t="s">
        <v>46</v>
      </c>
      <c r="AE4421" s="1" t="s">
        <v>3708</v>
      </c>
      <c r="AF4421" s="4">
        <v>0.92</v>
      </c>
      <c r="AG4421" s="4">
        <f>IF(AND(VOZ_WHATSAPP[[#This Row],[Estado Cierre]]="Sin Cierre",VOZ_WHATSAPP[[#This Row],[Nota Negocio]]="Sin Negocio"),VOZ_WHATSAPP[[#This Row],[Nota]]-24%,VOZ_WHATSAPP[[#This Row],[Nota]])</f>
        <v>0.92</v>
      </c>
      <c r="AH4421" s="8">
        <f>IF(VOZ_WHATSAPP[[#This Row],[Estado Legal]]="No Cumple",0,IF(VOZ_WHATSAPP[[#This Row],[Realiza lectura de guion Legal]]="No Cumple",VOZ_WHATSAPP[[#This Row],[Nota 2]]-50%,VOZ_WHATSAPP[[#This Row],[Nota 2]]))</f>
        <v>0.92</v>
      </c>
    </row>
    <row r="4422" spans="1:34" x14ac:dyDescent="0.25">
      <c r="A4422" s="2" t="str">
        <f>VOZ_WHATSAPP[[#This Row],[ID Asesor]]&amp;VOZ_WHATSAPP[[#This Row],[Fecha Monitoreo]]</f>
        <v>366745927</v>
      </c>
      <c r="B4422" s="2">
        <v>45927</v>
      </c>
      <c r="C4422" s="1" t="s">
        <v>126</v>
      </c>
      <c r="D4422" s="1">
        <v>3667</v>
      </c>
      <c r="E4422" s="2">
        <v>45927</v>
      </c>
      <c r="F4422" s="3">
        <v>0.34722222222222221</v>
      </c>
      <c r="G4422" s="1" t="s">
        <v>51</v>
      </c>
      <c r="H4422" s="1" t="s">
        <v>44</v>
      </c>
      <c r="I4422" s="1">
        <v>1158</v>
      </c>
      <c r="J4422" s="1">
        <v>3155606041</v>
      </c>
      <c r="K4422" s="1" t="s">
        <v>45</v>
      </c>
      <c r="L4422" s="1" t="s">
        <v>46</v>
      </c>
      <c r="M4422" s="1" t="s">
        <v>46</v>
      </c>
      <c r="N4422" s="1" t="s">
        <v>46</v>
      </c>
      <c r="O4422" s="1" t="s">
        <v>46</v>
      </c>
      <c r="P4422" s="1" t="s">
        <v>46</v>
      </c>
      <c r="Q4422" s="1" t="s">
        <v>46</v>
      </c>
      <c r="R4422" s="1" t="s">
        <v>46</v>
      </c>
      <c r="S4422" s="1" t="s">
        <v>46</v>
      </c>
      <c r="T4422" s="12" t="str">
        <f>IF(OR(VOZ_WHATSAPP[[#This Row],[Brinda argumentos coherentes a la objeción]]="No Cumple",VOZ_WHATSAPP[[#This Row],[Despliegue de Beneficios y/o consecuencias]]="No Cumple"),"Sin Negocio","Negocio")</f>
        <v>Negocio</v>
      </c>
      <c r="U4422" s="1" t="s">
        <v>48</v>
      </c>
      <c r="V4422" s="1" t="s">
        <v>48</v>
      </c>
      <c r="W4422" s="1" t="s">
        <v>48</v>
      </c>
      <c r="X4422" s="12" t="str">
        <f>IF(OR(VOZ_WHATSAPP[[#This Row],[Confirma Valor de pago]]="No Cumple",VOZ_WHATSAPP[[#This Row],[Confirma hora de pago]]="No Cumple",VOZ_WHATSAPP[[#This Row],[Confirma medio de pago]]="No Cumple"),"Sin Cierre","Cierre")</f>
        <v>Cierre</v>
      </c>
      <c r="Y4422" s="1" t="s">
        <v>46</v>
      </c>
      <c r="Z4422" s="1" t="s">
        <v>46</v>
      </c>
      <c r="AA4422" s="1" t="s">
        <v>46</v>
      </c>
      <c r="AB4422" s="1" t="s">
        <v>46</v>
      </c>
      <c r="AC4422" s="11" t="str">
        <f>IF(OR(VOZ_WHATSAPP[[#This Row],[La comunicación es asertiva, con respeto y evita maltrato]]="No Cumple",VOZ_WHATSAPP[[#This Row],[Cumple con las normativas legales]]="No Cumple"),"No Cumple","Cumple")</f>
        <v>Cumple</v>
      </c>
      <c r="AD4422" s="1" t="s">
        <v>46</v>
      </c>
      <c r="AE4422" s="1" t="s">
        <v>131</v>
      </c>
      <c r="AF4422" s="4">
        <v>1</v>
      </c>
      <c r="AG4422" s="4">
        <f>IF(AND(VOZ_WHATSAPP[[#This Row],[Estado Cierre]]="Sin Cierre",VOZ_WHATSAPP[[#This Row],[Nota Negocio]]="Sin Negocio"),VOZ_WHATSAPP[[#This Row],[Nota]]-24%,VOZ_WHATSAPP[[#This Row],[Nota]])</f>
        <v>1</v>
      </c>
      <c r="AH4422" s="8">
        <f>IF(VOZ_WHATSAPP[[#This Row],[Estado Legal]]="No Cumple",0,IF(VOZ_WHATSAPP[[#This Row],[Realiza lectura de guion Legal]]="No Cumple",VOZ_WHATSAPP[[#This Row],[Nota 2]]-50%,VOZ_WHATSAPP[[#This Row],[Nota 2]]))</f>
        <v>1</v>
      </c>
    </row>
    <row r="4423" spans="1:34" x14ac:dyDescent="0.25">
      <c r="A4423" s="2" t="str">
        <f>VOZ_WHATSAPP[[#This Row],[ID Asesor]]&amp;VOZ_WHATSAPP[[#This Row],[Fecha Monitoreo]]</f>
        <v>374945927</v>
      </c>
      <c r="B4423" s="2">
        <v>45927</v>
      </c>
      <c r="C4423" s="1" t="s">
        <v>50</v>
      </c>
      <c r="D4423" s="1">
        <v>3749</v>
      </c>
      <c r="E4423" s="2">
        <v>45926</v>
      </c>
      <c r="F4423" s="3">
        <v>0.46180555555555558</v>
      </c>
      <c r="G4423" s="1" t="s">
        <v>43</v>
      </c>
      <c r="H4423" s="1" t="s">
        <v>44</v>
      </c>
      <c r="I4423" s="1">
        <v>1267</v>
      </c>
      <c r="J4423" s="1">
        <v>3014824568</v>
      </c>
      <c r="K4423" s="1" t="s">
        <v>45</v>
      </c>
      <c r="L4423" s="1" t="s">
        <v>46</v>
      </c>
      <c r="M4423" s="1" t="s">
        <v>46</v>
      </c>
      <c r="N4423" s="1" t="s">
        <v>47</v>
      </c>
      <c r="O4423" s="1" t="s">
        <v>46</v>
      </c>
      <c r="P4423" s="1" t="s">
        <v>46</v>
      </c>
      <c r="Q4423" s="1" t="s">
        <v>46</v>
      </c>
      <c r="R4423" s="1" t="s">
        <v>47</v>
      </c>
      <c r="S4423" s="1" t="s">
        <v>46</v>
      </c>
      <c r="T4423" s="12" t="str">
        <f>IF(OR(VOZ_WHATSAPP[[#This Row],[Brinda argumentos coherentes a la objeción]]="No Cumple",VOZ_WHATSAPP[[#This Row],[Despliegue de Beneficios y/o consecuencias]]="No Cumple"),"Sin Negocio","Negocio")</f>
        <v>Sin Negocio</v>
      </c>
      <c r="U4423" s="1" t="s">
        <v>48</v>
      </c>
      <c r="V4423" s="1" t="s">
        <v>48</v>
      </c>
      <c r="W4423" s="1" t="s">
        <v>48</v>
      </c>
      <c r="X4423" s="12" t="str">
        <f>IF(OR(VOZ_WHATSAPP[[#This Row],[Confirma Valor de pago]]="No Cumple",VOZ_WHATSAPP[[#This Row],[Confirma hora de pago]]="No Cumple",VOZ_WHATSAPP[[#This Row],[Confirma medio de pago]]="No Cumple"),"Sin Cierre","Cierre")</f>
        <v>Cierre</v>
      </c>
      <c r="Y4423" s="1" t="s">
        <v>46</v>
      </c>
      <c r="Z4423" s="1" t="s">
        <v>54</v>
      </c>
      <c r="AA4423" s="1" t="s">
        <v>46</v>
      </c>
      <c r="AB4423" s="1" t="s">
        <v>46</v>
      </c>
      <c r="AC4423" s="11" t="str">
        <f>IF(OR(VOZ_WHATSAPP[[#This Row],[La comunicación es asertiva, con respeto y evita maltrato]]="No Cumple",VOZ_WHATSAPP[[#This Row],[Cumple con las normativas legales]]="No Cumple"),"No Cumple","Cumple")</f>
        <v>Cumple</v>
      </c>
      <c r="AD4423" s="1" t="s">
        <v>46</v>
      </c>
      <c r="AE4423" s="1" t="s">
        <v>3709</v>
      </c>
      <c r="AF4423" s="4">
        <v>0.7</v>
      </c>
      <c r="AG4423" s="4">
        <f>IF(AND(VOZ_WHATSAPP[[#This Row],[Estado Cierre]]="Sin Cierre",VOZ_WHATSAPP[[#This Row],[Nota Negocio]]="Sin Negocio"),VOZ_WHATSAPP[[#This Row],[Nota]]-24%,VOZ_WHATSAPP[[#This Row],[Nota]])</f>
        <v>0.7</v>
      </c>
      <c r="AH4423" s="8">
        <f>IF(VOZ_WHATSAPP[[#This Row],[Estado Legal]]="No Cumple",0,IF(VOZ_WHATSAPP[[#This Row],[Realiza lectura de guion Legal]]="No Cumple",VOZ_WHATSAPP[[#This Row],[Nota 2]]-50%,VOZ_WHATSAPP[[#This Row],[Nota 2]]))</f>
        <v>0.7</v>
      </c>
    </row>
    <row r="4424" spans="1:34" x14ac:dyDescent="0.25">
      <c r="A4424" s="2" t="str">
        <f>VOZ_WHATSAPP[[#This Row],[ID Asesor]]&amp;VOZ_WHATSAPP[[#This Row],[Fecha Monitoreo]]</f>
        <v>355645927</v>
      </c>
      <c r="B4424" s="2">
        <v>45927</v>
      </c>
      <c r="C4424" s="1" t="s">
        <v>696</v>
      </c>
      <c r="D4424" s="1">
        <v>3556</v>
      </c>
      <c r="E4424" s="2">
        <v>45927</v>
      </c>
      <c r="F4424" s="3">
        <v>0.41180555555555554</v>
      </c>
      <c r="G4424" s="1" t="s">
        <v>58</v>
      </c>
      <c r="H4424" s="1" t="s">
        <v>44</v>
      </c>
      <c r="I4424" s="1">
        <v>414</v>
      </c>
      <c r="J4424" s="1">
        <v>3146631220</v>
      </c>
      <c r="K4424" s="1" t="s">
        <v>45</v>
      </c>
      <c r="L4424" s="1" t="s">
        <v>46</v>
      </c>
      <c r="M4424" s="1" t="s">
        <v>46</v>
      </c>
      <c r="N4424" s="1" t="s">
        <v>46</v>
      </c>
      <c r="O4424" s="1" t="s">
        <v>46</v>
      </c>
      <c r="P4424" s="1" t="s">
        <v>46</v>
      </c>
      <c r="Q4424" s="1" t="s">
        <v>46</v>
      </c>
      <c r="R4424" s="1" t="s">
        <v>46</v>
      </c>
      <c r="S4424" s="1" t="s">
        <v>46</v>
      </c>
      <c r="T4424" s="12" t="str">
        <f>IF(OR(VOZ_WHATSAPP[[#This Row],[Brinda argumentos coherentes a la objeción]]="No Cumple",VOZ_WHATSAPP[[#This Row],[Despliegue de Beneficios y/o consecuencias]]="No Cumple"),"Sin Negocio","Negocio")</f>
        <v>Negocio</v>
      </c>
      <c r="U4424" s="1" t="s">
        <v>48</v>
      </c>
      <c r="V4424" s="1" t="s">
        <v>48</v>
      </c>
      <c r="W4424" s="1" t="s">
        <v>48</v>
      </c>
      <c r="X4424" s="12" t="str">
        <f>IF(OR(VOZ_WHATSAPP[[#This Row],[Confirma Valor de pago]]="No Cumple",VOZ_WHATSAPP[[#This Row],[Confirma hora de pago]]="No Cumple",VOZ_WHATSAPP[[#This Row],[Confirma medio de pago]]="No Cumple"),"Sin Cierre","Cierre")</f>
        <v>Cierre</v>
      </c>
      <c r="Y4424" s="1" t="s">
        <v>46</v>
      </c>
      <c r="Z4424" s="1" t="s">
        <v>54</v>
      </c>
      <c r="AA4424" s="1" t="s">
        <v>46</v>
      </c>
      <c r="AB4424" s="1" t="s">
        <v>46</v>
      </c>
      <c r="AC4424" s="11" t="str">
        <f>IF(OR(VOZ_WHATSAPP[[#This Row],[La comunicación es asertiva, con respeto y evita maltrato]]="No Cumple",VOZ_WHATSAPP[[#This Row],[Cumple con las normativas legales]]="No Cumple"),"No Cumple","Cumple")</f>
        <v>Cumple</v>
      </c>
      <c r="AD4424" s="1" t="s">
        <v>46</v>
      </c>
      <c r="AE4424" s="1" t="s">
        <v>3123</v>
      </c>
      <c r="AF4424" s="4">
        <v>0.85</v>
      </c>
      <c r="AG4424" s="4">
        <f>IF(AND(VOZ_WHATSAPP[[#This Row],[Estado Cierre]]="Sin Cierre",VOZ_WHATSAPP[[#This Row],[Nota Negocio]]="Sin Negocio"),VOZ_WHATSAPP[[#This Row],[Nota]]-24%,VOZ_WHATSAPP[[#This Row],[Nota]])</f>
        <v>0.85</v>
      </c>
      <c r="AH4424" s="8">
        <f>IF(VOZ_WHATSAPP[[#This Row],[Estado Legal]]="No Cumple",0,IF(VOZ_WHATSAPP[[#This Row],[Realiza lectura de guion Legal]]="No Cumple",VOZ_WHATSAPP[[#This Row],[Nota 2]]-50%,VOZ_WHATSAPP[[#This Row],[Nota 2]]))</f>
        <v>0.85</v>
      </c>
    </row>
    <row r="4425" spans="1:34" x14ac:dyDescent="0.25">
      <c r="A4425" s="2" t="str">
        <f>VOZ_WHATSAPP[[#This Row],[ID Asesor]]&amp;VOZ_WHATSAPP[[#This Row],[Fecha Monitoreo]]</f>
        <v>380545927</v>
      </c>
      <c r="B4425" s="2">
        <v>45927</v>
      </c>
      <c r="C4425" s="1" t="s">
        <v>126</v>
      </c>
      <c r="D4425" s="1">
        <v>3805</v>
      </c>
      <c r="E4425" s="2">
        <v>45927</v>
      </c>
      <c r="F4425" s="3">
        <v>0.4201388888888889</v>
      </c>
      <c r="G4425" s="1" t="s">
        <v>58</v>
      </c>
      <c r="H4425" s="1" t="s">
        <v>44</v>
      </c>
      <c r="I4425" s="1">
        <v>447</v>
      </c>
      <c r="J4425" s="1">
        <v>3146575907</v>
      </c>
      <c r="K4425" s="1" t="s">
        <v>45</v>
      </c>
      <c r="L4425" s="1" t="s">
        <v>46</v>
      </c>
      <c r="M4425" s="1" t="s">
        <v>46</v>
      </c>
      <c r="N4425" s="1" t="s">
        <v>47</v>
      </c>
      <c r="O4425" s="1" t="s">
        <v>54</v>
      </c>
      <c r="P4425" s="1" t="s">
        <v>54</v>
      </c>
      <c r="Q4425" s="1" t="s">
        <v>48</v>
      </c>
      <c r="R4425" s="1" t="s">
        <v>48</v>
      </c>
      <c r="S4425" s="1" t="s">
        <v>48</v>
      </c>
      <c r="T4425" s="12" t="str">
        <f>IF(OR(VOZ_WHATSAPP[[#This Row],[Brinda argumentos coherentes a la objeción]]="No Cumple",VOZ_WHATSAPP[[#This Row],[Despliegue de Beneficios y/o consecuencias]]="No Cumple"),"Sin Negocio","Negocio")</f>
        <v>Negocio</v>
      </c>
      <c r="U4425" s="1" t="s">
        <v>46</v>
      </c>
      <c r="V4425" s="1" t="s">
        <v>46</v>
      </c>
      <c r="W4425" s="1" t="s">
        <v>46</v>
      </c>
      <c r="X4425" s="12" t="str">
        <f>IF(OR(VOZ_WHATSAPP[[#This Row],[Confirma Valor de pago]]="No Cumple",VOZ_WHATSAPP[[#This Row],[Confirma hora de pago]]="No Cumple",VOZ_WHATSAPP[[#This Row],[Confirma medio de pago]]="No Cumple"),"Sin Cierre","Cierre")</f>
        <v>Cierre</v>
      </c>
      <c r="Y4425" s="1" t="s">
        <v>46</v>
      </c>
      <c r="Z4425" s="1" t="s">
        <v>46</v>
      </c>
      <c r="AA4425" s="1" t="s">
        <v>46</v>
      </c>
      <c r="AB4425" s="1" t="s">
        <v>46</v>
      </c>
      <c r="AC4425" s="11" t="str">
        <f>IF(OR(VOZ_WHATSAPP[[#This Row],[La comunicación es asertiva, con respeto y evita maltrato]]="No Cumple",VOZ_WHATSAPP[[#This Row],[Cumple con las normativas legales]]="No Cumple"),"No Cumple","Cumple")</f>
        <v>Cumple</v>
      </c>
      <c r="AD4425" s="1" t="s">
        <v>46</v>
      </c>
      <c r="AE4425" s="1" t="s">
        <v>3710</v>
      </c>
      <c r="AF4425" s="4">
        <v>0.85</v>
      </c>
      <c r="AG4425" s="4">
        <f>IF(AND(VOZ_WHATSAPP[[#This Row],[Estado Cierre]]="Sin Cierre",VOZ_WHATSAPP[[#This Row],[Nota Negocio]]="Sin Negocio"),VOZ_WHATSAPP[[#This Row],[Nota]]-24%,VOZ_WHATSAPP[[#This Row],[Nota]])</f>
        <v>0.85</v>
      </c>
      <c r="AH4425" s="8">
        <f>IF(VOZ_WHATSAPP[[#This Row],[Estado Legal]]="No Cumple",0,IF(VOZ_WHATSAPP[[#This Row],[Realiza lectura de guion Legal]]="No Cumple",VOZ_WHATSAPP[[#This Row],[Nota 2]]-50%,VOZ_WHATSAPP[[#This Row],[Nota 2]]))</f>
        <v>0.85</v>
      </c>
    </row>
    <row r="4426" spans="1:34" x14ac:dyDescent="0.25">
      <c r="A4426" s="2" t="str">
        <f>VOZ_WHATSAPP[[#This Row],[ID Asesor]]&amp;VOZ_WHATSAPP[[#This Row],[Fecha Monitoreo]]</f>
        <v>363345927</v>
      </c>
      <c r="B4426" s="2">
        <v>45927</v>
      </c>
      <c r="C4426" s="1" t="s">
        <v>50</v>
      </c>
      <c r="D4426" s="1">
        <v>3633</v>
      </c>
      <c r="E4426" s="2">
        <v>45927</v>
      </c>
      <c r="F4426" s="3">
        <v>0.40138888888888891</v>
      </c>
      <c r="G4426" s="1" t="s">
        <v>43</v>
      </c>
      <c r="H4426" s="1" t="s">
        <v>44</v>
      </c>
      <c r="I4426" s="1">
        <v>1441</v>
      </c>
      <c r="J4426" s="1">
        <v>3013787680</v>
      </c>
      <c r="K4426" s="1" t="s">
        <v>45</v>
      </c>
      <c r="L4426" s="1" t="s">
        <v>46</v>
      </c>
      <c r="M4426" s="1" t="s">
        <v>48</v>
      </c>
      <c r="N4426" s="1" t="s">
        <v>46</v>
      </c>
      <c r="O4426" s="1" t="s">
        <v>46</v>
      </c>
      <c r="P4426" s="1" t="s">
        <v>46</v>
      </c>
      <c r="Q4426" s="1" t="s">
        <v>47</v>
      </c>
      <c r="R4426" s="1" t="s">
        <v>46</v>
      </c>
      <c r="S4426" s="1" t="s">
        <v>46</v>
      </c>
      <c r="T4426" s="12" t="str">
        <f>IF(OR(VOZ_WHATSAPP[[#This Row],[Brinda argumentos coherentes a la objeción]]="No Cumple",VOZ_WHATSAPP[[#This Row],[Despliegue de Beneficios y/o consecuencias]]="No Cumple"),"Sin Negocio","Negocio")</f>
        <v>Negocio</v>
      </c>
      <c r="U4426" s="1" t="s">
        <v>48</v>
      </c>
      <c r="V4426" s="1" t="s">
        <v>48</v>
      </c>
      <c r="W4426" s="1" t="s">
        <v>48</v>
      </c>
      <c r="X4426" s="12" t="str">
        <f>IF(OR(VOZ_WHATSAPP[[#This Row],[Confirma Valor de pago]]="No Cumple",VOZ_WHATSAPP[[#This Row],[Confirma hora de pago]]="No Cumple",VOZ_WHATSAPP[[#This Row],[Confirma medio de pago]]="No Cumple"),"Sin Cierre","Cierre")</f>
        <v>Cierre</v>
      </c>
      <c r="Y4426" s="1" t="s">
        <v>48</v>
      </c>
      <c r="Z4426" s="1" t="s">
        <v>46</v>
      </c>
      <c r="AA4426" s="1" t="s">
        <v>46</v>
      </c>
      <c r="AB4426" s="1" t="s">
        <v>46</v>
      </c>
      <c r="AC4426" s="11" t="str">
        <f>IF(OR(VOZ_WHATSAPP[[#This Row],[La comunicación es asertiva, con respeto y evita maltrato]]="No Cumple",VOZ_WHATSAPP[[#This Row],[Cumple con las normativas legales]]="No Cumple"),"No Cumple","Cumple")</f>
        <v>Cumple</v>
      </c>
      <c r="AD4426" s="1" t="s">
        <v>48</v>
      </c>
      <c r="AE4426" s="1" t="s">
        <v>3711</v>
      </c>
      <c r="AF4426" s="4">
        <v>0.9</v>
      </c>
      <c r="AG4426" s="4">
        <f>IF(AND(VOZ_WHATSAPP[[#This Row],[Estado Cierre]]="Sin Cierre",VOZ_WHATSAPP[[#This Row],[Nota Negocio]]="Sin Negocio"),VOZ_WHATSAPP[[#This Row],[Nota]]-24%,VOZ_WHATSAPP[[#This Row],[Nota]])</f>
        <v>0.9</v>
      </c>
      <c r="AH4426" s="8">
        <f>IF(VOZ_WHATSAPP[[#This Row],[Estado Legal]]="No Cumple",0,IF(VOZ_WHATSAPP[[#This Row],[Realiza lectura de guion Legal]]="No Cumple",VOZ_WHATSAPP[[#This Row],[Nota 2]]-50%,VOZ_WHATSAPP[[#This Row],[Nota 2]]))</f>
        <v>0.9</v>
      </c>
    </row>
    <row r="4427" spans="1:34" x14ac:dyDescent="0.25">
      <c r="A4427" s="2" t="str">
        <f>VOZ_WHATSAPP[[#This Row],[ID Asesor]]&amp;VOZ_WHATSAPP[[#This Row],[Fecha Monitoreo]]</f>
        <v>410145927</v>
      </c>
      <c r="B4427" s="2">
        <v>45927</v>
      </c>
      <c r="C4427" s="1" t="s">
        <v>50</v>
      </c>
      <c r="D4427" s="1">
        <v>4101</v>
      </c>
      <c r="E4427" s="2">
        <v>45927</v>
      </c>
      <c r="F4427" s="3">
        <v>0.34583333333333333</v>
      </c>
      <c r="G4427" s="1" t="s">
        <v>51</v>
      </c>
      <c r="H4427" s="1" t="s">
        <v>44</v>
      </c>
      <c r="I4427" s="1">
        <v>1492</v>
      </c>
      <c r="J4427" s="1">
        <v>3152731088</v>
      </c>
      <c r="K4427" s="1" t="s">
        <v>45</v>
      </c>
      <c r="L4427" s="1" t="s">
        <v>46</v>
      </c>
      <c r="M4427" s="1" t="s">
        <v>46</v>
      </c>
      <c r="N4427" s="1" t="s">
        <v>46</v>
      </c>
      <c r="O4427" s="1" t="s">
        <v>54</v>
      </c>
      <c r="P4427" s="1" t="s">
        <v>46</v>
      </c>
      <c r="Q4427" s="1" t="s">
        <v>46</v>
      </c>
      <c r="R4427" s="1" t="s">
        <v>46</v>
      </c>
      <c r="S4427" s="1" t="s">
        <v>46</v>
      </c>
      <c r="T4427" s="12" t="str">
        <f>IF(OR(VOZ_WHATSAPP[[#This Row],[Brinda argumentos coherentes a la objeción]]="No Cumple",VOZ_WHATSAPP[[#This Row],[Despliegue de Beneficios y/o consecuencias]]="No Cumple"),"Sin Negocio","Negocio")</f>
        <v>Negocio</v>
      </c>
      <c r="U4427" s="1" t="s">
        <v>48</v>
      </c>
      <c r="V4427" s="1" t="s">
        <v>48</v>
      </c>
      <c r="W4427" s="1" t="s">
        <v>48</v>
      </c>
      <c r="X4427" s="12" t="str">
        <f>IF(OR(VOZ_WHATSAPP[[#This Row],[Confirma Valor de pago]]="No Cumple",VOZ_WHATSAPP[[#This Row],[Confirma hora de pago]]="No Cumple",VOZ_WHATSAPP[[#This Row],[Confirma medio de pago]]="No Cumple"),"Sin Cierre","Cierre")</f>
        <v>Cierre</v>
      </c>
      <c r="Y4427" s="1" t="s">
        <v>46</v>
      </c>
      <c r="Z4427" s="1" t="s">
        <v>46</v>
      </c>
      <c r="AA4427" s="1" t="s">
        <v>46</v>
      </c>
      <c r="AB4427" s="1" t="s">
        <v>46</v>
      </c>
      <c r="AC4427" s="11" t="str">
        <f>IF(OR(VOZ_WHATSAPP[[#This Row],[La comunicación es asertiva, con respeto y evita maltrato]]="No Cumple",VOZ_WHATSAPP[[#This Row],[Cumple con las normativas legales]]="No Cumple"),"No Cumple","Cumple")</f>
        <v>Cumple</v>
      </c>
      <c r="AD4427" s="1" t="s">
        <v>46</v>
      </c>
      <c r="AE4427" s="1" t="s">
        <v>3712</v>
      </c>
      <c r="AF4427" s="4">
        <v>0.95</v>
      </c>
      <c r="AG4427" s="4">
        <f>IF(AND(VOZ_WHATSAPP[[#This Row],[Estado Cierre]]="Sin Cierre",VOZ_WHATSAPP[[#This Row],[Nota Negocio]]="Sin Negocio"),VOZ_WHATSAPP[[#This Row],[Nota]]-24%,VOZ_WHATSAPP[[#This Row],[Nota]])</f>
        <v>0.95</v>
      </c>
      <c r="AH4427" s="8">
        <f>IF(VOZ_WHATSAPP[[#This Row],[Estado Legal]]="No Cumple",0,IF(VOZ_WHATSAPP[[#This Row],[Realiza lectura de guion Legal]]="No Cumple",VOZ_WHATSAPP[[#This Row],[Nota 2]]-50%,VOZ_WHATSAPP[[#This Row],[Nota 2]]))</f>
        <v>0.95</v>
      </c>
    </row>
    <row r="4428" spans="1:34" x14ac:dyDescent="0.25">
      <c r="A4428" s="2" t="str">
        <f>VOZ_WHATSAPP[[#This Row],[ID Asesor]]&amp;VOZ_WHATSAPP[[#This Row],[Fecha Monitoreo]]</f>
        <v>385445927</v>
      </c>
      <c r="B4428" s="2">
        <v>45927</v>
      </c>
      <c r="C4428" s="1" t="s">
        <v>696</v>
      </c>
      <c r="D4428" s="1">
        <v>3854</v>
      </c>
      <c r="E4428" s="2">
        <v>45927</v>
      </c>
      <c r="F4428" s="3">
        <v>0.36249999999999999</v>
      </c>
      <c r="G4428" s="1" t="s">
        <v>80</v>
      </c>
      <c r="H4428" s="1" t="s">
        <v>44</v>
      </c>
      <c r="I4428" s="1">
        <v>1104</v>
      </c>
      <c r="J4428" s="1">
        <v>3214467100</v>
      </c>
      <c r="K4428" s="1" t="s">
        <v>45</v>
      </c>
      <c r="L4428" s="1" t="s">
        <v>47</v>
      </c>
      <c r="M4428" s="1" t="s">
        <v>47</v>
      </c>
      <c r="N4428" s="1" t="s">
        <v>46</v>
      </c>
      <c r="O4428" s="1" t="s">
        <v>46</v>
      </c>
      <c r="P4428" s="1" t="s">
        <v>46</v>
      </c>
      <c r="Q4428" s="1" t="s">
        <v>48</v>
      </c>
      <c r="R4428" s="1" t="s">
        <v>48</v>
      </c>
      <c r="S4428" s="1" t="s">
        <v>48</v>
      </c>
      <c r="T4428" s="12" t="str">
        <f>IF(OR(VOZ_WHATSAPP[[#This Row],[Brinda argumentos coherentes a la objeción]]="No Cumple",VOZ_WHATSAPP[[#This Row],[Despliegue de Beneficios y/o consecuencias]]="No Cumple"),"Sin Negocio","Negocio")</f>
        <v>Negocio</v>
      </c>
      <c r="U4428" s="1" t="s">
        <v>48</v>
      </c>
      <c r="V4428" s="1" t="s">
        <v>48</v>
      </c>
      <c r="W4428" s="1" t="s">
        <v>48</v>
      </c>
      <c r="X4428" s="12" t="str">
        <f>IF(OR(VOZ_WHATSAPP[[#This Row],[Confirma Valor de pago]]="No Cumple",VOZ_WHATSAPP[[#This Row],[Confirma hora de pago]]="No Cumple",VOZ_WHATSAPP[[#This Row],[Confirma medio de pago]]="No Cumple"),"Sin Cierre","Cierre")</f>
        <v>Cierre</v>
      </c>
      <c r="Y4428" s="1" t="s">
        <v>46</v>
      </c>
      <c r="Z4428" s="1" t="s">
        <v>46</v>
      </c>
      <c r="AA4428" s="1" t="s">
        <v>46</v>
      </c>
      <c r="AB4428" s="1" t="s">
        <v>46</v>
      </c>
      <c r="AC4428" s="11" t="str">
        <f>IF(OR(VOZ_WHATSAPP[[#This Row],[La comunicación es asertiva, con respeto y evita maltrato]]="No Cumple",VOZ_WHATSAPP[[#This Row],[Cumple con las normativas legales]]="No Cumple"),"No Cumple","Cumple")</f>
        <v>Cumple</v>
      </c>
      <c r="AD4428" s="1" t="s">
        <v>46</v>
      </c>
      <c r="AE4428" s="1" t="s">
        <v>3713</v>
      </c>
      <c r="AF4428" s="4">
        <v>0.92</v>
      </c>
      <c r="AG4428" s="4">
        <f>IF(AND(VOZ_WHATSAPP[[#This Row],[Estado Cierre]]="Sin Cierre",VOZ_WHATSAPP[[#This Row],[Nota Negocio]]="Sin Negocio"),VOZ_WHATSAPP[[#This Row],[Nota]]-24%,VOZ_WHATSAPP[[#This Row],[Nota]])</f>
        <v>0.92</v>
      </c>
      <c r="AH4428" s="8">
        <f>IF(VOZ_WHATSAPP[[#This Row],[Estado Legal]]="No Cumple",0,IF(VOZ_WHATSAPP[[#This Row],[Realiza lectura de guion Legal]]="No Cumple",VOZ_WHATSAPP[[#This Row],[Nota 2]]-50%,VOZ_WHATSAPP[[#This Row],[Nota 2]]))</f>
        <v>0.92</v>
      </c>
    </row>
    <row r="4429" spans="1:34" x14ac:dyDescent="0.25">
      <c r="A4429" s="2" t="str">
        <f>VOZ_WHATSAPP[[#This Row],[ID Asesor]]&amp;VOZ_WHATSAPP[[#This Row],[Fecha Monitoreo]]</f>
        <v>396445929</v>
      </c>
      <c r="B4429" s="2">
        <v>45929</v>
      </c>
      <c r="C4429" s="1" t="s">
        <v>126</v>
      </c>
      <c r="D4429" s="1">
        <v>3964</v>
      </c>
      <c r="E4429" s="2">
        <v>45929</v>
      </c>
      <c r="F4429" s="3">
        <v>0.32847222222222222</v>
      </c>
      <c r="G4429" s="1" t="s">
        <v>58</v>
      </c>
      <c r="H4429" s="1" t="s">
        <v>44</v>
      </c>
      <c r="I4429" s="1">
        <v>603</v>
      </c>
      <c r="J4429" s="1">
        <v>3057132351</v>
      </c>
      <c r="K4429" s="1" t="s">
        <v>45</v>
      </c>
      <c r="L4429" s="1" t="s">
        <v>46</v>
      </c>
      <c r="M4429" s="1" t="s">
        <v>46</v>
      </c>
      <c r="N4429" s="1" t="s">
        <v>46</v>
      </c>
      <c r="O4429" s="1" t="s">
        <v>46</v>
      </c>
      <c r="P4429" s="1" t="s">
        <v>46</v>
      </c>
      <c r="Q4429" s="1" t="s">
        <v>46</v>
      </c>
      <c r="R4429" s="1" t="s">
        <v>46</v>
      </c>
      <c r="S4429" s="1" t="s">
        <v>48</v>
      </c>
      <c r="T4429" s="12" t="str">
        <f>IF(OR(VOZ_WHATSAPP[[#This Row],[Brinda argumentos coherentes a la objeción]]="No Cumple",VOZ_WHATSAPP[[#This Row],[Despliegue de Beneficios y/o consecuencias]]="No Cumple"),"Sin Negocio","Negocio")</f>
        <v>Negocio</v>
      </c>
      <c r="U4429" s="1" t="s">
        <v>46</v>
      </c>
      <c r="V4429" s="1" t="s">
        <v>46</v>
      </c>
      <c r="W4429" s="1" t="s">
        <v>46</v>
      </c>
      <c r="X4429" s="12" t="str">
        <f>IF(OR(VOZ_WHATSAPP[[#This Row],[Confirma Valor de pago]]="No Cumple",VOZ_WHATSAPP[[#This Row],[Confirma hora de pago]]="No Cumple",VOZ_WHATSAPP[[#This Row],[Confirma medio de pago]]="No Cumple"),"Sin Cierre","Cierre")</f>
        <v>Cierre</v>
      </c>
      <c r="Y4429" s="1" t="s">
        <v>46</v>
      </c>
      <c r="Z4429" s="1" t="s">
        <v>54</v>
      </c>
      <c r="AA4429" s="1" t="s">
        <v>46</v>
      </c>
      <c r="AB4429" s="1" t="s">
        <v>46</v>
      </c>
      <c r="AC4429" s="11" t="str">
        <f>IF(OR(VOZ_WHATSAPP[[#This Row],[La comunicación es asertiva, con respeto y evita maltrato]]="No Cumple",VOZ_WHATSAPP[[#This Row],[Cumple con las normativas legales]]="No Cumple"),"No Cumple","Cumple")</f>
        <v>Cumple</v>
      </c>
      <c r="AD4429" s="1" t="s">
        <v>46</v>
      </c>
      <c r="AE4429" s="1" t="s">
        <v>3714</v>
      </c>
      <c r="AF4429" s="4">
        <v>0.85</v>
      </c>
      <c r="AG4429" s="4">
        <f>IF(AND(VOZ_WHATSAPP[[#This Row],[Estado Cierre]]="Sin Cierre",VOZ_WHATSAPP[[#This Row],[Nota Negocio]]="Sin Negocio"),VOZ_WHATSAPP[[#This Row],[Nota]]-24%,VOZ_WHATSAPP[[#This Row],[Nota]])</f>
        <v>0.85</v>
      </c>
      <c r="AH4429" s="8">
        <f>IF(VOZ_WHATSAPP[[#This Row],[Estado Legal]]="No Cumple",0,IF(VOZ_WHATSAPP[[#This Row],[Realiza lectura de guion Legal]]="No Cumple",VOZ_WHATSAPP[[#This Row],[Nota 2]]-50%,VOZ_WHATSAPP[[#This Row],[Nota 2]]))</f>
        <v>0.85</v>
      </c>
    </row>
    <row r="4430" spans="1:34" x14ac:dyDescent="0.25">
      <c r="A4430" s="2" t="str">
        <f>VOZ_WHATSAPP[[#This Row],[ID Asesor]]&amp;VOZ_WHATSAPP[[#This Row],[Fecha Monitoreo]]</f>
        <v>302745929</v>
      </c>
      <c r="B4430" s="2">
        <v>45929</v>
      </c>
      <c r="C4430" s="1" t="s">
        <v>42</v>
      </c>
      <c r="D4430" s="1">
        <v>3027</v>
      </c>
      <c r="E4430" s="2">
        <v>45929</v>
      </c>
      <c r="F4430" s="3">
        <v>0.34861111111111109</v>
      </c>
      <c r="G4430" s="1" t="s">
        <v>51</v>
      </c>
      <c r="H4430" s="1" t="s">
        <v>44</v>
      </c>
      <c r="I4430" s="1">
        <v>1227</v>
      </c>
      <c r="J4430" s="1">
        <v>3128033722</v>
      </c>
      <c r="K4430" s="1" t="s">
        <v>45</v>
      </c>
      <c r="L4430" s="1" t="s">
        <v>46</v>
      </c>
      <c r="M4430" s="1" t="s">
        <v>46</v>
      </c>
      <c r="N4430" s="1" t="s">
        <v>46</v>
      </c>
      <c r="O4430" s="1" t="s">
        <v>46</v>
      </c>
      <c r="P4430" s="1" t="s">
        <v>46</v>
      </c>
      <c r="Q4430" s="1" t="s">
        <v>46</v>
      </c>
      <c r="R4430" s="1" t="s">
        <v>46</v>
      </c>
      <c r="S4430" s="1" t="s">
        <v>46</v>
      </c>
      <c r="T4430" s="12" t="str">
        <f>IF(OR(VOZ_WHATSAPP[[#This Row],[Brinda argumentos coherentes a la objeción]]="No Cumple",VOZ_WHATSAPP[[#This Row],[Despliegue de Beneficios y/o consecuencias]]="No Cumple"),"Sin Negocio","Negocio")</f>
        <v>Negocio</v>
      </c>
      <c r="U4430" s="1" t="s">
        <v>46</v>
      </c>
      <c r="V4430" s="1" t="s">
        <v>46</v>
      </c>
      <c r="W4430" s="1" t="s">
        <v>46</v>
      </c>
      <c r="X4430" s="12" t="str">
        <f>IF(OR(VOZ_WHATSAPP[[#This Row],[Confirma Valor de pago]]="No Cumple",VOZ_WHATSAPP[[#This Row],[Confirma hora de pago]]="No Cumple",VOZ_WHATSAPP[[#This Row],[Confirma medio de pago]]="No Cumple"),"Sin Cierre","Cierre")</f>
        <v>Cierre</v>
      </c>
      <c r="Y4430" s="1" t="s">
        <v>46</v>
      </c>
      <c r="Z4430" s="1" t="s">
        <v>46</v>
      </c>
      <c r="AA4430" s="1" t="s">
        <v>46</v>
      </c>
      <c r="AB4430" s="1" t="s">
        <v>46</v>
      </c>
      <c r="AC4430" s="11" t="str">
        <f>IF(OR(VOZ_WHATSAPP[[#This Row],[La comunicación es asertiva, con respeto y evita maltrato]]="No Cumple",VOZ_WHATSAPP[[#This Row],[Cumple con las normativas legales]]="No Cumple"),"No Cumple","Cumple")</f>
        <v>Cumple</v>
      </c>
      <c r="AD4430" s="1" t="s">
        <v>46</v>
      </c>
      <c r="AE4430" s="1" t="s">
        <v>101</v>
      </c>
      <c r="AF4430" s="4">
        <v>1</v>
      </c>
      <c r="AG4430" s="4">
        <f>IF(AND(VOZ_WHATSAPP[[#This Row],[Estado Cierre]]="Sin Cierre",VOZ_WHATSAPP[[#This Row],[Nota Negocio]]="Sin Negocio"),VOZ_WHATSAPP[[#This Row],[Nota]]-24%,VOZ_WHATSAPP[[#This Row],[Nota]])</f>
        <v>1</v>
      </c>
      <c r="AH4430" s="8">
        <f>IF(VOZ_WHATSAPP[[#This Row],[Estado Legal]]="No Cumple",0,IF(VOZ_WHATSAPP[[#This Row],[Realiza lectura de guion Legal]]="No Cumple",VOZ_WHATSAPP[[#This Row],[Nota 2]]-50%,VOZ_WHATSAPP[[#This Row],[Nota 2]]))</f>
        <v>1</v>
      </c>
    </row>
    <row r="4431" spans="1:34" x14ac:dyDescent="0.25">
      <c r="A4431" s="2" t="str">
        <f>VOZ_WHATSAPP[[#This Row],[ID Asesor]]&amp;VOZ_WHATSAPP[[#This Row],[Fecha Monitoreo]]</f>
        <v>304845929</v>
      </c>
      <c r="B4431" s="2">
        <v>45929</v>
      </c>
      <c r="C4431" s="1" t="s">
        <v>42</v>
      </c>
      <c r="D4431" s="1">
        <v>3048</v>
      </c>
      <c r="E4431" s="2">
        <v>45929</v>
      </c>
      <c r="F4431" s="3">
        <v>0.35347222222222224</v>
      </c>
      <c r="G4431" s="1" t="s">
        <v>43</v>
      </c>
      <c r="H4431" s="1" t="s">
        <v>44</v>
      </c>
      <c r="I4431" s="1">
        <v>1256</v>
      </c>
      <c r="J4431" s="1">
        <v>3042445454</v>
      </c>
      <c r="K4431" s="1" t="s">
        <v>45</v>
      </c>
      <c r="L4431" s="1" t="s">
        <v>46</v>
      </c>
      <c r="M4431" s="1" t="s">
        <v>46</v>
      </c>
      <c r="N4431" s="1" t="s">
        <v>46</v>
      </c>
      <c r="O4431" s="1" t="s">
        <v>46</v>
      </c>
      <c r="P4431" s="1" t="s">
        <v>46</v>
      </c>
      <c r="Q4431" s="1" t="s">
        <v>46</v>
      </c>
      <c r="R4431" s="1" t="s">
        <v>46</v>
      </c>
      <c r="S4431" s="1" t="s">
        <v>46</v>
      </c>
      <c r="T4431" s="12" t="str">
        <f>IF(OR(VOZ_WHATSAPP[[#This Row],[Brinda argumentos coherentes a la objeción]]="No Cumple",VOZ_WHATSAPP[[#This Row],[Despliegue de Beneficios y/o consecuencias]]="No Cumple"),"Sin Negocio","Negocio")</f>
        <v>Negocio</v>
      </c>
      <c r="U4431" s="1" t="s">
        <v>48</v>
      </c>
      <c r="V4431" s="1" t="s">
        <v>48</v>
      </c>
      <c r="W4431" s="1" t="s">
        <v>48</v>
      </c>
      <c r="X4431" s="12" t="str">
        <f>IF(OR(VOZ_WHATSAPP[[#This Row],[Confirma Valor de pago]]="No Cumple",VOZ_WHATSAPP[[#This Row],[Confirma hora de pago]]="No Cumple",VOZ_WHATSAPP[[#This Row],[Confirma medio de pago]]="No Cumple"),"Sin Cierre","Cierre")</f>
        <v>Cierre</v>
      </c>
      <c r="Y4431" s="1" t="s">
        <v>46</v>
      </c>
      <c r="Z4431" s="1" t="s">
        <v>46</v>
      </c>
      <c r="AA4431" s="1" t="s">
        <v>46</v>
      </c>
      <c r="AB4431" s="1" t="s">
        <v>46</v>
      </c>
      <c r="AC4431" s="11" t="str">
        <f>IF(OR(VOZ_WHATSAPP[[#This Row],[La comunicación es asertiva, con respeto y evita maltrato]]="No Cumple",VOZ_WHATSAPP[[#This Row],[Cumple con las normativas legales]]="No Cumple"),"No Cumple","Cumple")</f>
        <v>Cumple</v>
      </c>
      <c r="AD4431" s="1" t="s">
        <v>46</v>
      </c>
      <c r="AE4431" s="1" t="s">
        <v>55</v>
      </c>
      <c r="AF4431" s="4">
        <v>1</v>
      </c>
      <c r="AG4431" s="4">
        <f>IF(AND(VOZ_WHATSAPP[[#This Row],[Estado Cierre]]="Sin Cierre",VOZ_WHATSAPP[[#This Row],[Nota Negocio]]="Sin Negocio"),VOZ_WHATSAPP[[#This Row],[Nota]]-24%,VOZ_WHATSAPP[[#This Row],[Nota]])</f>
        <v>1</v>
      </c>
      <c r="AH4431" s="8">
        <f>IF(VOZ_WHATSAPP[[#This Row],[Estado Legal]]="No Cumple",0,IF(VOZ_WHATSAPP[[#This Row],[Realiza lectura de guion Legal]]="No Cumple",VOZ_WHATSAPP[[#This Row],[Nota 2]]-50%,VOZ_WHATSAPP[[#This Row],[Nota 2]]))</f>
        <v>1</v>
      </c>
    </row>
    <row r="4432" spans="1:34" x14ac:dyDescent="0.25">
      <c r="A4432" s="2" t="str">
        <f>VOZ_WHATSAPP[[#This Row],[ID Asesor]]&amp;VOZ_WHATSAPP[[#This Row],[Fecha Monitoreo]]</f>
        <v>387645929</v>
      </c>
      <c r="B4432" s="2">
        <v>45929</v>
      </c>
      <c r="C4432" s="1" t="s">
        <v>42</v>
      </c>
      <c r="D4432" s="1">
        <v>3876</v>
      </c>
      <c r="E4432" s="2">
        <v>45929</v>
      </c>
      <c r="F4432" s="3">
        <v>0.3611111111111111</v>
      </c>
      <c r="G4432" s="1" t="s">
        <v>51</v>
      </c>
      <c r="H4432" s="1" t="s">
        <v>44</v>
      </c>
      <c r="I4432" s="1">
        <v>1429</v>
      </c>
      <c r="J4432" s="1">
        <v>3134012664</v>
      </c>
      <c r="K4432" s="1" t="s">
        <v>45</v>
      </c>
      <c r="L4432" s="1" t="s">
        <v>46</v>
      </c>
      <c r="M4432" s="1" t="s">
        <v>46</v>
      </c>
      <c r="N4432" s="1" t="s">
        <v>46</v>
      </c>
      <c r="O4432" s="1" t="s">
        <v>46</v>
      </c>
      <c r="P4432" s="1" t="s">
        <v>46</v>
      </c>
      <c r="Q4432" s="1" t="s">
        <v>46</v>
      </c>
      <c r="R4432" s="1" t="s">
        <v>46</v>
      </c>
      <c r="S4432" s="1" t="s">
        <v>46</v>
      </c>
      <c r="T4432" s="12" t="str">
        <f>IF(OR(VOZ_WHATSAPP[[#This Row],[Brinda argumentos coherentes a la objeción]]="No Cumple",VOZ_WHATSAPP[[#This Row],[Despliegue de Beneficios y/o consecuencias]]="No Cumple"),"Sin Negocio","Negocio")</f>
        <v>Negocio</v>
      </c>
      <c r="U4432" s="1" t="s">
        <v>46</v>
      </c>
      <c r="V4432" s="1" t="s">
        <v>46</v>
      </c>
      <c r="W4432" s="1" t="s">
        <v>46</v>
      </c>
      <c r="X4432" s="12" t="str">
        <f>IF(OR(VOZ_WHATSAPP[[#This Row],[Confirma Valor de pago]]="No Cumple",VOZ_WHATSAPP[[#This Row],[Confirma hora de pago]]="No Cumple",VOZ_WHATSAPP[[#This Row],[Confirma medio de pago]]="No Cumple"),"Sin Cierre","Cierre")</f>
        <v>Cierre</v>
      </c>
      <c r="Y4432" s="1" t="s">
        <v>46</v>
      </c>
      <c r="Z4432" s="1" t="s">
        <v>46</v>
      </c>
      <c r="AA4432" s="1" t="s">
        <v>46</v>
      </c>
      <c r="AB4432" s="1" t="s">
        <v>46</v>
      </c>
      <c r="AC4432" s="11" t="str">
        <f>IF(OR(VOZ_WHATSAPP[[#This Row],[La comunicación es asertiva, con respeto y evita maltrato]]="No Cumple",VOZ_WHATSAPP[[#This Row],[Cumple con las normativas legales]]="No Cumple"),"No Cumple","Cumple")</f>
        <v>Cumple</v>
      </c>
      <c r="AD4432" s="1" t="s">
        <v>46</v>
      </c>
      <c r="AE4432" s="1" t="s">
        <v>101</v>
      </c>
      <c r="AF4432" s="4">
        <v>1</v>
      </c>
      <c r="AG4432" s="4">
        <f>IF(AND(VOZ_WHATSAPP[[#This Row],[Estado Cierre]]="Sin Cierre",VOZ_WHATSAPP[[#This Row],[Nota Negocio]]="Sin Negocio"),VOZ_WHATSAPP[[#This Row],[Nota]]-24%,VOZ_WHATSAPP[[#This Row],[Nota]])</f>
        <v>1</v>
      </c>
      <c r="AH4432" s="8">
        <f>IF(VOZ_WHATSAPP[[#This Row],[Estado Legal]]="No Cumple",0,IF(VOZ_WHATSAPP[[#This Row],[Realiza lectura de guion Legal]]="No Cumple",VOZ_WHATSAPP[[#This Row],[Nota 2]]-50%,VOZ_WHATSAPP[[#This Row],[Nota 2]]))</f>
        <v>1</v>
      </c>
    </row>
    <row r="4433" spans="1:34" x14ac:dyDescent="0.25">
      <c r="A4433" s="2" t="str">
        <f>VOZ_WHATSAPP[[#This Row],[ID Asesor]]&amp;VOZ_WHATSAPP[[#This Row],[Fecha Monitoreo]]</f>
        <v>372445929</v>
      </c>
      <c r="B4433" s="2">
        <v>45929</v>
      </c>
      <c r="C4433" s="1" t="s">
        <v>126</v>
      </c>
      <c r="D4433" s="1">
        <v>3724</v>
      </c>
      <c r="E4433" s="2">
        <v>45929</v>
      </c>
      <c r="F4433" s="3">
        <v>0.37083333333333335</v>
      </c>
      <c r="G4433" s="1" t="s">
        <v>58</v>
      </c>
      <c r="H4433" s="1" t="s">
        <v>44</v>
      </c>
      <c r="I4433" s="1">
        <v>412</v>
      </c>
      <c r="J4433" s="1">
        <v>3112782367</v>
      </c>
      <c r="K4433" s="1" t="s">
        <v>45</v>
      </c>
      <c r="L4433" s="1" t="s">
        <v>46</v>
      </c>
      <c r="M4433" s="1" t="s">
        <v>46</v>
      </c>
      <c r="N4433" s="1" t="s">
        <v>46</v>
      </c>
      <c r="O4433" s="1" t="s">
        <v>46</v>
      </c>
      <c r="P4433" s="1" t="s">
        <v>46</v>
      </c>
      <c r="Q4433" s="1" t="s">
        <v>48</v>
      </c>
      <c r="R4433" s="1" t="s">
        <v>48</v>
      </c>
      <c r="S4433" s="1" t="s">
        <v>46</v>
      </c>
      <c r="T4433" s="12" t="str">
        <f>IF(OR(VOZ_WHATSAPP[[#This Row],[Brinda argumentos coherentes a la objeción]]="No Cumple",VOZ_WHATSAPP[[#This Row],[Despliegue de Beneficios y/o consecuencias]]="No Cumple"),"Sin Negocio","Negocio")</f>
        <v>Negocio</v>
      </c>
      <c r="U4433" s="1" t="s">
        <v>46</v>
      </c>
      <c r="V4433" s="1" t="s">
        <v>46</v>
      </c>
      <c r="W4433" s="1" t="s">
        <v>46</v>
      </c>
      <c r="X4433" s="12" t="str">
        <f>IF(OR(VOZ_WHATSAPP[[#This Row],[Confirma Valor de pago]]="No Cumple",VOZ_WHATSAPP[[#This Row],[Confirma hora de pago]]="No Cumple",VOZ_WHATSAPP[[#This Row],[Confirma medio de pago]]="No Cumple"),"Sin Cierre","Cierre")</f>
        <v>Cierre</v>
      </c>
      <c r="Y4433" s="1" t="s">
        <v>46</v>
      </c>
      <c r="Z4433" s="1" t="s">
        <v>46</v>
      </c>
      <c r="AA4433" s="1" t="s">
        <v>46</v>
      </c>
      <c r="AB4433" s="1" t="s">
        <v>46</v>
      </c>
      <c r="AC4433" s="11" t="str">
        <f>IF(OR(VOZ_WHATSAPP[[#This Row],[La comunicación es asertiva, con respeto y evita maltrato]]="No Cumple",VOZ_WHATSAPP[[#This Row],[Cumple con las normativas legales]]="No Cumple"),"No Cumple","Cumple")</f>
        <v>Cumple</v>
      </c>
      <c r="AD4433" s="1" t="s">
        <v>46</v>
      </c>
      <c r="AE4433" s="1" t="s">
        <v>131</v>
      </c>
      <c r="AF4433" s="4">
        <v>1</v>
      </c>
      <c r="AG4433" s="4">
        <f>IF(AND(VOZ_WHATSAPP[[#This Row],[Estado Cierre]]="Sin Cierre",VOZ_WHATSAPP[[#This Row],[Nota Negocio]]="Sin Negocio"),VOZ_WHATSAPP[[#This Row],[Nota]]-24%,VOZ_WHATSAPP[[#This Row],[Nota]])</f>
        <v>1</v>
      </c>
      <c r="AH4433" s="8">
        <f>IF(VOZ_WHATSAPP[[#This Row],[Estado Legal]]="No Cumple",0,IF(VOZ_WHATSAPP[[#This Row],[Realiza lectura de guion Legal]]="No Cumple",VOZ_WHATSAPP[[#This Row],[Nota 2]]-50%,VOZ_WHATSAPP[[#This Row],[Nota 2]]))</f>
        <v>1</v>
      </c>
    </row>
    <row r="4434" spans="1:34" x14ac:dyDescent="0.25">
      <c r="A4434" s="2" t="str">
        <f>VOZ_WHATSAPP[[#This Row],[ID Asesor]]&amp;VOZ_WHATSAPP[[#This Row],[Fecha Monitoreo]]</f>
        <v>410145929</v>
      </c>
      <c r="B4434" s="2">
        <v>45929</v>
      </c>
      <c r="C4434" s="1" t="s">
        <v>50</v>
      </c>
      <c r="D4434" s="1">
        <v>4101</v>
      </c>
      <c r="E4434" s="2">
        <v>45929</v>
      </c>
      <c r="F4434" s="3">
        <v>0.3923611111111111</v>
      </c>
      <c r="G4434" s="1" t="s">
        <v>51</v>
      </c>
      <c r="H4434" s="1" t="s">
        <v>44</v>
      </c>
      <c r="I4434" s="1">
        <v>11009427</v>
      </c>
      <c r="J4434" s="1">
        <v>3113065325</v>
      </c>
      <c r="K4434" s="1" t="s">
        <v>49</v>
      </c>
      <c r="L4434" s="1" t="s">
        <v>47</v>
      </c>
      <c r="M4434" s="1" t="s">
        <v>46</v>
      </c>
      <c r="N4434" s="1" t="s">
        <v>46</v>
      </c>
      <c r="O4434" s="1" t="s">
        <v>46</v>
      </c>
      <c r="P4434" s="1" t="s">
        <v>46</v>
      </c>
      <c r="Q4434" s="1" t="s">
        <v>46</v>
      </c>
      <c r="R4434" s="1" t="s">
        <v>46</v>
      </c>
      <c r="S4434" s="1" t="s">
        <v>48</v>
      </c>
      <c r="T4434" s="12" t="str">
        <f>IF(OR(VOZ_WHATSAPP[[#This Row],[Brinda argumentos coherentes a la objeción]]="No Cumple",VOZ_WHATSAPP[[#This Row],[Despliegue de Beneficios y/o consecuencias]]="No Cumple"),"Sin Negocio","Negocio")</f>
        <v>Negocio</v>
      </c>
      <c r="U4434" s="1" t="s">
        <v>48</v>
      </c>
      <c r="V4434" s="1" t="s">
        <v>48</v>
      </c>
      <c r="W4434" s="1" t="s">
        <v>48</v>
      </c>
      <c r="X4434" s="12" t="str">
        <f>IF(OR(VOZ_WHATSAPP[[#This Row],[Confirma Valor de pago]]="No Cumple",VOZ_WHATSAPP[[#This Row],[Confirma hora de pago]]="No Cumple",VOZ_WHATSAPP[[#This Row],[Confirma medio de pago]]="No Cumple"),"Sin Cierre","Cierre")</f>
        <v>Cierre</v>
      </c>
      <c r="Y4434" s="1" t="s">
        <v>46</v>
      </c>
      <c r="Z4434" s="1" t="s">
        <v>46</v>
      </c>
      <c r="AA4434" s="1" t="s">
        <v>46</v>
      </c>
      <c r="AB4434" s="1" t="s">
        <v>46</v>
      </c>
      <c r="AC4434" s="11" t="str">
        <f>IF(OR(VOZ_WHATSAPP[[#This Row],[La comunicación es asertiva, con respeto y evita maltrato]]="No Cumple",VOZ_WHATSAPP[[#This Row],[Cumple con las normativas legales]]="No Cumple"),"No Cumple","Cumple")</f>
        <v>Cumple</v>
      </c>
      <c r="AD4434" s="1" t="s">
        <v>46</v>
      </c>
      <c r="AE4434" s="1" t="s">
        <v>3715</v>
      </c>
      <c r="AF4434" s="4">
        <v>0.96</v>
      </c>
      <c r="AG4434" s="4">
        <f>IF(AND(VOZ_WHATSAPP[[#This Row],[Estado Cierre]]="Sin Cierre",VOZ_WHATSAPP[[#This Row],[Nota Negocio]]="Sin Negocio"),VOZ_WHATSAPP[[#This Row],[Nota]]-24%,VOZ_WHATSAPP[[#This Row],[Nota]])</f>
        <v>0.96</v>
      </c>
      <c r="AH4434" s="8">
        <f>IF(VOZ_WHATSAPP[[#This Row],[Estado Legal]]="No Cumple",0,IF(VOZ_WHATSAPP[[#This Row],[Realiza lectura de guion Legal]]="No Cumple",VOZ_WHATSAPP[[#This Row],[Nota 2]]-50%,VOZ_WHATSAPP[[#This Row],[Nota 2]]))</f>
        <v>0.96</v>
      </c>
    </row>
    <row r="4435" spans="1:34" x14ac:dyDescent="0.25">
      <c r="A4435" s="2" t="str">
        <f>VOZ_WHATSAPP[[#This Row],[ID Asesor]]&amp;VOZ_WHATSAPP[[#This Row],[Fecha Monitoreo]]</f>
        <v>364545929</v>
      </c>
      <c r="B4435" s="2">
        <v>45929</v>
      </c>
      <c r="C4435" s="1" t="s">
        <v>42</v>
      </c>
      <c r="D4435" s="1">
        <v>3645</v>
      </c>
      <c r="E4435" s="2">
        <v>45929</v>
      </c>
      <c r="F4435" s="3">
        <v>0.39027777777777778</v>
      </c>
      <c r="G4435" s="1" t="s">
        <v>51</v>
      </c>
      <c r="H4435" s="1" t="s">
        <v>44</v>
      </c>
      <c r="I4435" s="1">
        <v>8531340282</v>
      </c>
      <c r="J4435" s="1">
        <v>3008955542</v>
      </c>
      <c r="K4435" s="1" t="s">
        <v>49</v>
      </c>
      <c r="L4435" s="1" t="s">
        <v>46</v>
      </c>
      <c r="M4435" s="1" t="s">
        <v>46</v>
      </c>
      <c r="N4435" s="1" t="s">
        <v>46</v>
      </c>
      <c r="O4435" s="1" t="s">
        <v>46</v>
      </c>
      <c r="P4435" s="1" t="s">
        <v>46</v>
      </c>
      <c r="Q4435" s="1" t="s">
        <v>46</v>
      </c>
      <c r="R4435" s="1" t="s">
        <v>46</v>
      </c>
      <c r="S4435" s="1" t="s">
        <v>46</v>
      </c>
      <c r="T4435" s="12" t="str">
        <f>IF(OR(VOZ_WHATSAPP[[#This Row],[Brinda argumentos coherentes a la objeción]]="No Cumple",VOZ_WHATSAPP[[#This Row],[Despliegue de Beneficios y/o consecuencias]]="No Cumple"),"Sin Negocio","Negocio")</f>
        <v>Negocio</v>
      </c>
      <c r="U4435" s="1" t="s">
        <v>48</v>
      </c>
      <c r="V4435" s="1" t="s">
        <v>48</v>
      </c>
      <c r="W4435" s="1" t="s">
        <v>48</v>
      </c>
      <c r="X4435" s="12" t="str">
        <f>IF(OR(VOZ_WHATSAPP[[#This Row],[Confirma Valor de pago]]="No Cumple",VOZ_WHATSAPP[[#This Row],[Confirma hora de pago]]="No Cumple",VOZ_WHATSAPP[[#This Row],[Confirma medio de pago]]="No Cumple"),"Sin Cierre","Cierre")</f>
        <v>Cierre</v>
      </c>
      <c r="Y4435" s="1" t="s">
        <v>46</v>
      </c>
      <c r="Z4435" s="1" t="s">
        <v>46</v>
      </c>
      <c r="AA4435" s="1" t="s">
        <v>46</v>
      </c>
      <c r="AB4435" s="1" t="s">
        <v>46</v>
      </c>
      <c r="AC4435" s="11" t="str">
        <f>IF(OR(VOZ_WHATSAPP[[#This Row],[La comunicación es asertiva, con respeto y evita maltrato]]="No Cumple",VOZ_WHATSAPP[[#This Row],[Cumple con las normativas legales]]="No Cumple"),"No Cumple","Cumple")</f>
        <v>Cumple</v>
      </c>
      <c r="AD4435" s="1" t="s">
        <v>46</v>
      </c>
      <c r="AE4435" s="1" t="s">
        <v>55</v>
      </c>
      <c r="AF4435" s="4">
        <v>1</v>
      </c>
      <c r="AG4435" s="4">
        <f>IF(AND(VOZ_WHATSAPP[[#This Row],[Estado Cierre]]="Sin Cierre",VOZ_WHATSAPP[[#This Row],[Nota Negocio]]="Sin Negocio"),VOZ_WHATSAPP[[#This Row],[Nota]]-24%,VOZ_WHATSAPP[[#This Row],[Nota]])</f>
        <v>1</v>
      </c>
      <c r="AH4435" s="8">
        <f>IF(VOZ_WHATSAPP[[#This Row],[Estado Legal]]="No Cumple",0,IF(VOZ_WHATSAPP[[#This Row],[Realiza lectura de guion Legal]]="No Cumple",VOZ_WHATSAPP[[#This Row],[Nota 2]]-50%,VOZ_WHATSAPP[[#This Row],[Nota 2]]))</f>
        <v>1</v>
      </c>
    </row>
    <row r="4436" spans="1:34" x14ac:dyDescent="0.25">
      <c r="A4436" s="2" t="str">
        <f>VOZ_WHATSAPP[[#This Row],[ID Asesor]]&amp;VOZ_WHATSAPP[[#This Row],[Fecha Monitoreo]]</f>
        <v>381845929</v>
      </c>
      <c r="B4436" s="2">
        <v>45929</v>
      </c>
      <c r="C4436" s="1" t="s">
        <v>126</v>
      </c>
      <c r="D4436" s="1">
        <v>3818</v>
      </c>
      <c r="E4436" s="2">
        <v>45929</v>
      </c>
      <c r="F4436" s="3">
        <v>0.40625</v>
      </c>
      <c r="G4436" s="1" t="s">
        <v>58</v>
      </c>
      <c r="H4436" s="1" t="s">
        <v>44</v>
      </c>
      <c r="I4436" s="1">
        <v>599</v>
      </c>
      <c r="J4436" s="1">
        <v>3026876137</v>
      </c>
      <c r="K4436" s="1" t="s">
        <v>45</v>
      </c>
      <c r="L4436" s="1" t="s">
        <v>46</v>
      </c>
      <c r="M4436" s="1" t="s">
        <v>46</v>
      </c>
      <c r="N4436" s="1" t="s">
        <v>46</v>
      </c>
      <c r="O4436" s="1" t="s">
        <v>46</v>
      </c>
      <c r="P4436" s="1" t="s">
        <v>46</v>
      </c>
      <c r="Q4436" s="1" t="s">
        <v>46</v>
      </c>
      <c r="R4436" s="1" t="s">
        <v>46</v>
      </c>
      <c r="S4436" s="1" t="s">
        <v>48</v>
      </c>
      <c r="T4436" s="12" t="str">
        <f>IF(OR(VOZ_WHATSAPP[[#This Row],[Brinda argumentos coherentes a la objeción]]="No Cumple",VOZ_WHATSAPP[[#This Row],[Despliegue de Beneficios y/o consecuencias]]="No Cumple"),"Sin Negocio","Negocio")</f>
        <v>Negocio</v>
      </c>
      <c r="U4436" s="1" t="s">
        <v>48</v>
      </c>
      <c r="V4436" s="1" t="s">
        <v>48</v>
      </c>
      <c r="W4436" s="1" t="s">
        <v>48</v>
      </c>
      <c r="X4436" s="12" t="str">
        <f>IF(OR(VOZ_WHATSAPP[[#This Row],[Confirma Valor de pago]]="No Cumple",VOZ_WHATSAPP[[#This Row],[Confirma hora de pago]]="No Cumple",VOZ_WHATSAPP[[#This Row],[Confirma medio de pago]]="No Cumple"),"Sin Cierre","Cierre")</f>
        <v>Cierre</v>
      </c>
      <c r="Y4436" s="1" t="s">
        <v>46</v>
      </c>
      <c r="Z4436" s="1" t="s">
        <v>46</v>
      </c>
      <c r="AA4436" s="1" t="s">
        <v>46</v>
      </c>
      <c r="AB4436" s="1" t="s">
        <v>46</v>
      </c>
      <c r="AC4436" s="11" t="str">
        <f>IF(OR(VOZ_WHATSAPP[[#This Row],[La comunicación es asertiva, con respeto y evita maltrato]]="No Cumple",VOZ_WHATSAPP[[#This Row],[Cumple con las normativas legales]]="No Cumple"),"No Cumple","Cumple")</f>
        <v>Cumple</v>
      </c>
      <c r="AD4436" s="1" t="s">
        <v>46</v>
      </c>
      <c r="AE4436" s="1" t="s">
        <v>131</v>
      </c>
      <c r="AF4436" s="4">
        <v>1</v>
      </c>
      <c r="AG4436" s="4">
        <f>IF(AND(VOZ_WHATSAPP[[#This Row],[Estado Cierre]]="Sin Cierre",VOZ_WHATSAPP[[#This Row],[Nota Negocio]]="Sin Negocio"),VOZ_WHATSAPP[[#This Row],[Nota]]-24%,VOZ_WHATSAPP[[#This Row],[Nota]])</f>
        <v>1</v>
      </c>
      <c r="AH4436" s="8">
        <f>IF(VOZ_WHATSAPP[[#This Row],[Estado Legal]]="No Cumple",0,IF(VOZ_WHATSAPP[[#This Row],[Realiza lectura de guion Legal]]="No Cumple",VOZ_WHATSAPP[[#This Row],[Nota 2]]-50%,VOZ_WHATSAPP[[#This Row],[Nota 2]]))</f>
        <v>1</v>
      </c>
    </row>
    <row r="4437" spans="1:34" x14ac:dyDescent="0.25">
      <c r="A4437" s="2" t="str">
        <f>VOZ_WHATSAPP[[#This Row],[ID Asesor]]&amp;VOZ_WHATSAPP[[#This Row],[Fecha Monitoreo]]</f>
        <v>317045929</v>
      </c>
      <c r="B4437" s="2">
        <v>45929</v>
      </c>
      <c r="C4437" s="1" t="s">
        <v>50</v>
      </c>
      <c r="D4437" s="1">
        <v>3170</v>
      </c>
      <c r="E4437" s="2">
        <v>45929</v>
      </c>
      <c r="F4437" s="3">
        <v>0.36388888888888887</v>
      </c>
      <c r="G4437" s="1" t="s">
        <v>51</v>
      </c>
      <c r="H4437" s="1" t="s">
        <v>44</v>
      </c>
      <c r="I4437" s="1">
        <v>11009599</v>
      </c>
      <c r="J4437" s="1">
        <v>3127940345</v>
      </c>
      <c r="K4437" s="1" t="s">
        <v>49</v>
      </c>
      <c r="L4437" s="1" t="s">
        <v>46</v>
      </c>
      <c r="M4437" s="1" t="s">
        <v>46</v>
      </c>
      <c r="N4437" s="1" t="s">
        <v>46</v>
      </c>
      <c r="O4437" s="1" t="s">
        <v>46</v>
      </c>
      <c r="P4437" s="1" t="s">
        <v>46</v>
      </c>
      <c r="Q4437" s="1" t="s">
        <v>46</v>
      </c>
      <c r="R4437" s="1" t="s">
        <v>46</v>
      </c>
      <c r="S4437" s="1" t="s">
        <v>46</v>
      </c>
      <c r="T4437" s="12" t="str">
        <f>IF(OR(VOZ_WHATSAPP[[#This Row],[Brinda argumentos coherentes a la objeción]]="No Cumple",VOZ_WHATSAPP[[#This Row],[Despliegue de Beneficios y/o consecuencias]]="No Cumple"),"Sin Negocio","Negocio")</f>
        <v>Negocio</v>
      </c>
      <c r="U4437" s="1" t="s">
        <v>46</v>
      </c>
      <c r="V4437" s="1" t="s">
        <v>46</v>
      </c>
      <c r="W4437" s="1" t="s">
        <v>46</v>
      </c>
      <c r="X4437" s="12" t="str">
        <f>IF(OR(VOZ_WHATSAPP[[#This Row],[Confirma Valor de pago]]="No Cumple",VOZ_WHATSAPP[[#This Row],[Confirma hora de pago]]="No Cumple",VOZ_WHATSAPP[[#This Row],[Confirma medio de pago]]="No Cumple"),"Sin Cierre","Cierre")</f>
        <v>Cierre</v>
      </c>
      <c r="Y4437" s="1" t="s">
        <v>46</v>
      </c>
      <c r="Z4437" s="1" t="s">
        <v>46</v>
      </c>
      <c r="AA4437" s="1" t="s">
        <v>46</v>
      </c>
      <c r="AB4437" s="1" t="s">
        <v>46</v>
      </c>
      <c r="AC4437" s="11" t="str">
        <f>IF(OR(VOZ_WHATSAPP[[#This Row],[La comunicación es asertiva, con respeto y evita maltrato]]="No Cumple",VOZ_WHATSAPP[[#This Row],[Cumple con las normativas legales]]="No Cumple"),"No Cumple","Cumple")</f>
        <v>Cumple</v>
      </c>
      <c r="AD4437" s="1" t="s">
        <v>46</v>
      </c>
      <c r="AE4437" s="1" t="s">
        <v>53</v>
      </c>
      <c r="AF4437" s="4">
        <v>1</v>
      </c>
      <c r="AG4437" s="4">
        <f>IF(AND(VOZ_WHATSAPP[[#This Row],[Estado Cierre]]="Sin Cierre",VOZ_WHATSAPP[[#This Row],[Nota Negocio]]="Sin Negocio"),VOZ_WHATSAPP[[#This Row],[Nota]]-24%,VOZ_WHATSAPP[[#This Row],[Nota]])</f>
        <v>1</v>
      </c>
      <c r="AH4437" s="8">
        <f>IF(VOZ_WHATSAPP[[#This Row],[Estado Legal]]="No Cumple",0,IF(VOZ_WHATSAPP[[#This Row],[Realiza lectura de guion Legal]]="No Cumple",VOZ_WHATSAPP[[#This Row],[Nota 2]]-50%,VOZ_WHATSAPP[[#This Row],[Nota 2]]))</f>
        <v>1</v>
      </c>
    </row>
    <row r="4438" spans="1:34" x14ac:dyDescent="0.25">
      <c r="A4438" s="2" t="str">
        <f>VOZ_WHATSAPP[[#This Row],[ID Asesor]]&amp;VOZ_WHATSAPP[[#This Row],[Fecha Monitoreo]]</f>
        <v>405145929</v>
      </c>
      <c r="B4438" s="2">
        <v>45929</v>
      </c>
      <c r="C4438" s="1" t="s">
        <v>42</v>
      </c>
      <c r="D4438" s="1">
        <v>4051</v>
      </c>
      <c r="E4438" s="2">
        <v>45929</v>
      </c>
      <c r="F4438" s="3">
        <v>0.40625</v>
      </c>
      <c r="G4438" s="1" t="s">
        <v>43</v>
      </c>
      <c r="H4438" s="1" t="s">
        <v>44</v>
      </c>
      <c r="I4438" s="1">
        <v>1466</v>
      </c>
      <c r="J4438" s="1">
        <v>3208269641</v>
      </c>
      <c r="K4438" s="1" t="s">
        <v>45</v>
      </c>
      <c r="L4438" s="1" t="s">
        <v>46</v>
      </c>
      <c r="M4438" s="1" t="s">
        <v>46</v>
      </c>
      <c r="N4438" s="1" t="s">
        <v>46</v>
      </c>
      <c r="O4438" s="1" t="s">
        <v>46</v>
      </c>
      <c r="P4438" s="1" t="s">
        <v>46</v>
      </c>
      <c r="Q4438" s="1" t="s">
        <v>46</v>
      </c>
      <c r="R4438" s="1" t="s">
        <v>46</v>
      </c>
      <c r="S4438" s="1" t="s">
        <v>46</v>
      </c>
      <c r="T4438" s="12" t="str">
        <f>IF(OR(VOZ_WHATSAPP[[#This Row],[Brinda argumentos coherentes a la objeción]]="No Cumple",VOZ_WHATSAPP[[#This Row],[Despliegue de Beneficios y/o consecuencias]]="No Cumple"),"Sin Negocio","Negocio")</f>
        <v>Negocio</v>
      </c>
      <c r="U4438" s="1" t="s">
        <v>48</v>
      </c>
      <c r="V4438" s="1" t="s">
        <v>48</v>
      </c>
      <c r="W4438" s="1" t="s">
        <v>48</v>
      </c>
      <c r="X4438" s="12" t="str">
        <f>IF(OR(VOZ_WHATSAPP[[#This Row],[Confirma Valor de pago]]="No Cumple",VOZ_WHATSAPP[[#This Row],[Confirma hora de pago]]="No Cumple",VOZ_WHATSAPP[[#This Row],[Confirma medio de pago]]="No Cumple"),"Sin Cierre","Cierre")</f>
        <v>Cierre</v>
      </c>
      <c r="Y4438" s="1" t="s">
        <v>46</v>
      </c>
      <c r="Z4438" s="1" t="s">
        <v>54</v>
      </c>
      <c r="AA4438" s="1" t="s">
        <v>46</v>
      </c>
      <c r="AB4438" s="1" t="s">
        <v>46</v>
      </c>
      <c r="AC4438" s="11" t="str">
        <f>IF(OR(VOZ_WHATSAPP[[#This Row],[La comunicación es asertiva, con respeto y evita maltrato]]="No Cumple",VOZ_WHATSAPP[[#This Row],[Cumple con las normativas legales]]="No Cumple"),"No Cumple","Cumple")</f>
        <v>Cumple</v>
      </c>
      <c r="AD4438" s="1" t="s">
        <v>46</v>
      </c>
      <c r="AE4438" s="1" t="s">
        <v>3716</v>
      </c>
      <c r="AF4438" s="4">
        <v>0.85</v>
      </c>
      <c r="AG4438" s="4">
        <f>IF(AND(VOZ_WHATSAPP[[#This Row],[Estado Cierre]]="Sin Cierre",VOZ_WHATSAPP[[#This Row],[Nota Negocio]]="Sin Negocio"),VOZ_WHATSAPP[[#This Row],[Nota]]-24%,VOZ_WHATSAPP[[#This Row],[Nota]])</f>
        <v>0.85</v>
      </c>
      <c r="AH4438" s="8">
        <f>IF(VOZ_WHATSAPP[[#This Row],[Estado Legal]]="No Cumple",0,IF(VOZ_WHATSAPP[[#This Row],[Realiza lectura de guion Legal]]="No Cumple",VOZ_WHATSAPP[[#This Row],[Nota 2]]-50%,VOZ_WHATSAPP[[#This Row],[Nota 2]]))</f>
        <v>0.85</v>
      </c>
    </row>
    <row r="4439" spans="1:34" x14ac:dyDescent="0.25">
      <c r="A4439" s="2" t="str">
        <f>VOZ_WHATSAPP[[#This Row],[ID Asesor]]&amp;VOZ_WHATSAPP[[#This Row],[Fecha Monitoreo]]</f>
        <v>362345929</v>
      </c>
      <c r="B4439" s="2">
        <v>45929</v>
      </c>
      <c r="C4439" s="1" t="s">
        <v>126</v>
      </c>
      <c r="D4439" s="1">
        <v>3623</v>
      </c>
      <c r="E4439" s="2">
        <v>45929</v>
      </c>
      <c r="F4439" s="3">
        <v>0.40902777777777777</v>
      </c>
      <c r="G4439" s="1" t="s">
        <v>58</v>
      </c>
      <c r="H4439" s="1" t="s">
        <v>44</v>
      </c>
      <c r="I4439" s="1">
        <v>459</v>
      </c>
      <c r="J4439" s="1">
        <v>3203856234</v>
      </c>
      <c r="K4439" s="1" t="s">
        <v>45</v>
      </c>
      <c r="L4439" s="1" t="s">
        <v>46</v>
      </c>
      <c r="M4439" s="1" t="s">
        <v>48</v>
      </c>
      <c r="N4439" s="1" t="s">
        <v>46</v>
      </c>
      <c r="O4439" s="1" t="s">
        <v>46</v>
      </c>
      <c r="P4439" s="1" t="s">
        <v>46</v>
      </c>
      <c r="Q4439" s="1" t="s">
        <v>48</v>
      </c>
      <c r="R4439" s="1" t="s">
        <v>48</v>
      </c>
      <c r="S4439" s="1" t="s">
        <v>46</v>
      </c>
      <c r="T4439" s="12" t="str">
        <f>IF(OR(VOZ_WHATSAPP[[#This Row],[Brinda argumentos coherentes a la objeción]]="No Cumple",VOZ_WHATSAPP[[#This Row],[Despliegue de Beneficios y/o consecuencias]]="No Cumple"),"Sin Negocio","Negocio")</f>
        <v>Negocio</v>
      </c>
      <c r="U4439" s="1" t="s">
        <v>46</v>
      </c>
      <c r="V4439" s="1" t="s">
        <v>46</v>
      </c>
      <c r="W4439" s="1" t="s">
        <v>46</v>
      </c>
      <c r="X4439" s="12" t="str">
        <f>IF(OR(VOZ_WHATSAPP[[#This Row],[Confirma Valor de pago]]="No Cumple",VOZ_WHATSAPP[[#This Row],[Confirma hora de pago]]="No Cumple",VOZ_WHATSAPP[[#This Row],[Confirma medio de pago]]="No Cumple"),"Sin Cierre","Cierre")</f>
        <v>Cierre</v>
      </c>
      <c r="Y4439" s="1" t="s">
        <v>46</v>
      </c>
      <c r="Z4439" s="1" t="s">
        <v>46</v>
      </c>
      <c r="AA4439" s="1" t="s">
        <v>46</v>
      </c>
      <c r="AB4439" s="1" t="s">
        <v>46</v>
      </c>
      <c r="AC4439" s="11" t="str">
        <f>IF(OR(VOZ_WHATSAPP[[#This Row],[La comunicación es asertiva, con respeto y evita maltrato]]="No Cumple",VOZ_WHATSAPP[[#This Row],[Cumple con las normativas legales]]="No Cumple"),"No Cumple","Cumple")</f>
        <v>Cumple</v>
      </c>
      <c r="AD4439" s="1" t="s">
        <v>46</v>
      </c>
      <c r="AE4439" s="1" t="s">
        <v>3717</v>
      </c>
      <c r="AF4439" s="4">
        <v>1</v>
      </c>
      <c r="AG4439" s="4">
        <f>IF(AND(VOZ_WHATSAPP[[#This Row],[Estado Cierre]]="Sin Cierre",VOZ_WHATSAPP[[#This Row],[Nota Negocio]]="Sin Negocio"),VOZ_WHATSAPP[[#This Row],[Nota]]-24%,VOZ_WHATSAPP[[#This Row],[Nota]])</f>
        <v>1</v>
      </c>
      <c r="AH4439" s="8">
        <f>IF(VOZ_WHATSAPP[[#This Row],[Estado Legal]]="No Cumple",0,IF(VOZ_WHATSAPP[[#This Row],[Realiza lectura de guion Legal]]="No Cumple",VOZ_WHATSAPP[[#This Row],[Nota 2]]-50%,VOZ_WHATSAPP[[#This Row],[Nota 2]]))</f>
        <v>1</v>
      </c>
    </row>
    <row r="4440" spans="1:34" x14ac:dyDescent="0.25">
      <c r="A4440" s="2" t="str">
        <f>VOZ_WHATSAPP[[#This Row],[ID Asesor]]&amp;VOZ_WHATSAPP[[#This Row],[Fecha Monitoreo]]</f>
        <v>380545929</v>
      </c>
      <c r="B4440" s="2">
        <v>45929</v>
      </c>
      <c r="C4440" s="1" t="s">
        <v>126</v>
      </c>
      <c r="D4440" s="1">
        <v>3805</v>
      </c>
      <c r="E4440" s="2">
        <v>45929</v>
      </c>
      <c r="F4440" s="3">
        <v>0.43472222222222223</v>
      </c>
      <c r="G4440" s="1" t="s">
        <v>58</v>
      </c>
      <c r="H4440" s="1" t="s">
        <v>44</v>
      </c>
      <c r="I4440" s="1">
        <v>447</v>
      </c>
      <c r="J4440" s="1">
        <v>3145485612</v>
      </c>
      <c r="K4440" s="1" t="s">
        <v>45</v>
      </c>
      <c r="L4440" s="1" t="s">
        <v>46</v>
      </c>
      <c r="M4440" s="1" t="s">
        <v>46</v>
      </c>
      <c r="N4440" s="1" t="s">
        <v>46</v>
      </c>
      <c r="O4440" s="1" t="s">
        <v>46</v>
      </c>
      <c r="P4440" s="1" t="s">
        <v>46</v>
      </c>
      <c r="Q4440" s="1" t="s">
        <v>48</v>
      </c>
      <c r="R4440" s="1" t="s">
        <v>48</v>
      </c>
      <c r="S4440" s="1" t="s">
        <v>48</v>
      </c>
      <c r="T4440" s="12" t="str">
        <f>IF(OR(VOZ_WHATSAPP[[#This Row],[Brinda argumentos coherentes a la objeción]]="No Cumple",VOZ_WHATSAPP[[#This Row],[Despliegue de Beneficios y/o consecuencias]]="No Cumple"),"Sin Negocio","Negocio")</f>
        <v>Negocio</v>
      </c>
      <c r="U4440" s="1" t="s">
        <v>46</v>
      </c>
      <c r="V4440" s="1" t="s">
        <v>46</v>
      </c>
      <c r="W4440" s="1" t="s">
        <v>46</v>
      </c>
      <c r="X4440" s="12" t="str">
        <f>IF(OR(VOZ_WHATSAPP[[#This Row],[Confirma Valor de pago]]="No Cumple",VOZ_WHATSAPP[[#This Row],[Confirma hora de pago]]="No Cumple",VOZ_WHATSAPP[[#This Row],[Confirma medio de pago]]="No Cumple"),"Sin Cierre","Cierre")</f>
        <v>Cierre</v>
      </c>
      <c r="Y4440" s="1" t="s">
        <v>46</v>
      </c>
      <c r="Z4440" s="1" t="s">
        <v>46</v>
      </c>
      <c r="AA4440" s="1" t="s">
        <v>46</v>
      </c>
      <c r="AB4440" s="1" t="s">
        <v>46</v>
      </c>
      <c r="AC4440" s="11" t="str">
        <f>IF(OR(VOZ_WHATSAPP[[#This Row],[La comunicación es asertiva, con respeto y evita maltrato]]="No Cumple",VOZ_WHATSAPP[[#This Row],[Cumple con las normativas legales]]="No Cumple"),"No Cumple","Cumple")</f>
        <v>Cumple</v>
      </c>
      <c r="AD4440" s="1" t="s">
        <v>46</v>
      </c>
      <c r="AE4440" s="1" t="s">
        <v>131</v>
      </c>
      <c r="AF4440" s="4">
        <v>1</v>
      </c>
      <c r="AG4440" s="4">
        <f>IF(AND(VOZ_WHATSAPP[[#This Row],[Estado Cierre]]="Sin Cierre",VOZ_WHATSAPP[[#This Row],[Nota Negocio]]="Sin Negocio"),VOZ_WHATSAPP[[#This Row],[Nota]]-24%,VOZ_WHATSAPP[[#This Row],[Nota]])</f>
        <v>1</v>
      </c>
      <c r="AH4440" s="8">
        <f>IF(VOZ_WHATSAPP[[#This Row],[Estado Legal]]="No Cumple",0,IF(VOZ_WHATSAPP[[#This Row],[Realiza lectura de guion Legal]]="No Cumple",VOZ_WHATSAPP[[#This Row],[Nota 2]]-50%,VOZ_WHATSAPP[[#This Row],[Nota 2]]))</f>
        <v>1</v>
      </c>
    </row>
    <row r="4441" spans="1:34" x14ac:dyDescent="0.25">
      <c r="A4441" s="2" t="str">
        <f>VOZ_WHATSAPP[[#This Row],[ID Asesor]]&amp;VOZ_WHATSAPP[[#This Row],[Fecha Monitoreo]]</f>
        <v>376945929</v>
      </c>
      <c r="B4441" s="2">
        <v>45929</v>
      </c>
      <c r="C4441" s="1" t="s">
        <v>126</v>
      </c>
      <c r="D4441" s="1">
        <v>3769</v>
      </c>
      <c r="E4441" s="2">
        <v>45929</v>
      </c>
      <c r="F4441" s="3">
        <v>0.43055555555555558</v>
      </c>
      <c r="G4441" s="1" t="s">
        <v>58</v>
      </c>
      <c r="H4441" s="1" t="s">
        <v>44</v>
      </c>
      <c r="I4441" s="1">
        <v>579</v>
      </c>
      <c r="J4441" s="1">
        <v>3242114096</v>
      </c>
      <c r="K4441" s="1" t="s">
        <v>45</v>
      </c>
      <c r="L4441" s="1" t="s">
        <v>46</v>
      </c>
      <c r="M4441" s="1" t="s">
        <v>46</v>
      </c>
      <c r="N4441" s="1" t="s">
        <v>46</v>
      </c>
      <c r="O4441" s="1" t="s">
        <v>46</v>
      </c>
      <c r="P4441" s="1" t="s">
        <v>46</v>
      </c>
      <c r="Q4441" s="1" t="s">
        <v>48</v>
      </c>
      <c r="R4441" s="1" t="s">
        <v>48</v>
      </c>
      <c r="S4441" s="1" t="s">
        <v>46</v>
      </c>
      <c r="T4441" s="12" t="str">
        <f>IF(OR(VOZ_WHATSAPP[[#This Row],[Brinda argumentos coherentes a la objeción]]="No Cumple",VOZ_WHATSAPP[[#This Row],[Despliegue de Beneficios y/o consecuencias]]="No Cumple"),"Sin Negocio","Negocio")</f>
        <v>Negocio</v>
      </c>
      <c r="U4441" s="1" t="s">
        <v>46</v>
      </c>
      <c r="V4441" s="1" t="s">
        <v>46</v>
      </c>
      <c r="W4441" s="1" t="s">
        <v>46</v>
      </c>
      <c r="X4441" s="12" t="str">
        <f>IF(OR(VOZ_WHATSAPP[[#This Row],[Confirma Valor de pago]]="No Cumple",VOZ_WHATSAPP[[#This Row],[Confirma hora de pago]]="No Cumple",VOZ_WHATSAPP[[#This Row],[Confirma medio de pago]]="No Cumple"),"Sin Cierre","Cierre")</f>
        <v>Cierre</v>
      </c>
      <c r="Y4441" s="1" t="s">
        <v>46</v>
      </c>
      <c r="Z4441" s="1" t="s">
        <v>46</v>
      </c>
      <c r="AA4441" s="1" t="s">
        <v>46</v>
      </c>
      <c r="AB4441" s="1" t="s">
        <v>46</v>
      </c>
      <c r="AC4441" s="11" t="str">
        <f>IF(OR(VOZ_WHATSAPP[[#This Row],[La comunicación es asertiva, con respeto y evita maltrato]]="No Cumple",VOZ_WHATSAPP[[#This Row],[Cumple con las normativas legales]]="No Cumple"),"No Cumple","Cumple")</f>
        <v>Cumple</v>
      </c>
      <c r="AD4441" s="1" t="s">
        <v>46</v>
      </c>
      <c r="AE4441" s="1" t="s">
        <v>131</v>
      </c>
      <c r="AF4441" s="4">
        <v>1</v>
      </c>
      <c r="AG4441" s="4">
        <f>IF(AND(VOZ_WHATSAPP[[#This Row],[Estado Cierre]]="Sin Cierre",VOZ_WHATSAPP[[#This Row],[Nota Negocio]]="Sin Negocio"),VOZ_WHATSAPP[[#This Row],[Nota]]-24%,VOZ_WHATSAPP[[#This Row],[Nota]])</f>
        <v>1</v>
      </c>
      <c r="AH4441" s="8">
        <f>IF(VOZ_WHATSAPP[[#This Row],[Estado Legal]]="No Cumple",0,IF(VOZ_WHATSAPP[[#This Row],[Realiza lectura de guion Legal]]="No Cumple",VOZ_WHATSAPP[[#This Row],[Nota 2]]-50%,VOZ_WHATSAPP[[#This Row],[Nota 2]]))</f>
        <v>1</v>
      </c>
    </row>
    <row r="4442" spans="1:34" x14ac:dyDescent="0.25">
      <c r="A4442" s="2" t="str">
        <f>VOZ_WHATSAPP[[#This Row],[ID Asesor]]&amp;VOZ_WHATSAPP[[#This Row],[Fecha Monitoreo]]</f>
        <v>251545929</v>
      </c>
      <c r="B4442" s="2">
        <v>45929</v>
      </c>
      <c r="C4442" s="1" t="s">
        <v>50</v>
      </c>
      <c r="D4442" s="1">
        <v>2515</v>
      </c>
      <c r="E4442" s="2">
        <v>45929</v>
      </c>
      <c r="F4442" s="3">
        <v>0.36041666666666666</v>
      </c>
      <c r="G4442" s="1" t="s">
        <v>58</v>
      </c>
      <c r="H4442" s="1" t="s">
        <v>71</v>
      </c>
      <c r="I4442" s="1"/>
      <c r="J4442" s="1"/>
      <c r="K4442" s="1"/>
      <c r="L4442" s="1" t="s">
        <v>47</v>
      </c>
      <c r="M4442" s="1" t="s">
        <v>46</v>
      </c>
      <c r="N4442" s="1" t="s">
        <v>46</v>
      </c>
      <c r="O4442" s="1" t="s">
        <v>54</v>
      </c>
      <c r="P4442" s="1" t="s">
        <v>46</v>
      </c>
      <c r="Q4442" s="1" t="s">
        <v>46</v>
      </c>
      <c r="R4442" s="1" t="s">
        <v>46</v>
      </c>
      <c r="S4442" s="1" t="s">
        <v>46</v>
      </c>
      <c r="T4442" s="12" t="str">
        <f>IF(OR(VOZ_WHATSAPP[[#This Row],[Brinda argumentos coherentes a la objeción]]="No Cumple",VOZ_WHATSAPP[[#This Row],[Despliegue de Beneficios y/o consecuencias]]="No Cumple"),"Sin Negocio","Negocio")</f>
        <v>Negocio</v>
      </c>
      <c r="U4442" s="1" t="s">
        <v>46</v>
      </c>
      <c r="V4442" s="1" t="s">
        <v>46</v>
      </c>
      <c r="W4442" s="1" t="s">
        <v>46</v>
      </c>
      <c r="X4442" s="12" t="str">
        <f>IF(OR(VOZ_WHATSAPP[[#This Row],[Confirma Valor de pago]]="No Cumple",VOZ_WHATSAPP[[#This Row],[Confirma hora de pago]]="No Cumple",VOZ_WHATSAPP[[#This Row],[Confirma medio de pago]]="No Cumple"),"Sin Cierre","Cierre")</f>
        <v>Cierre</v>
      </c>
      <c r="Y4442" s="1" t="s">
        <v>46</v>
      </c>
      <c r="Z4442" s="1" t="s">
        <v>46</v>
      </c>
      <c r="AA4442" s="1" t="s">
        <v>46</v>
      </c>
      <c r="AB4442" s="1" t="s">
        <v>46</v>
      </c>
      <c r="AC4442" s="11" t="str">
        <f>IF(OR(VOZ_WHATSAPP[[#This Row],[La comunicación es asertiva, con respeto y evita maltrato]]="No Cumple",VOZ_WHATSAPP[[#This Row],[Cumple con las normativas legales]]="No Cumple"),"No Cumple","Cumple")</f>
        <v>Cumple</v>
      </c>
      <c r="AD4442" s="1" t="s">
        <v>46</v>
      </c>
      <c r="AE4442" s="1" t="s">
        <v>3718</v>
      </c>
      <c r="AF4442" s="4">
        <v>0.91</v>
      </c>
      <c r="AG4442" s="4">
        <f>IF(AND(VOZ_WHATSAPP[[#This Row],[Estado Cierre]]="Sin Cierre",VOZ_WHATSAPP[[#This Row],[Nota Negocio]]="Sin Negocio"),VOZ_WHATSAPP[[#This Row],[Nota]]-24%,VOZ_WHATSAPP[[#This Row],[Nota]])</f>
        <v>0.91</v>
      </c>
      <c r="AH4442" s="8">
        <f>IF(VOZ_WHATSAPP[[#This Row],[Estado Legal]]="No Cumple",0,IF(VOZ_WHATSAPP[[#This Row],[Realiza lectura de guion Legal]]="No Cumple",VOZ_WHATSAPP[[#This Row],[Nota 2]]-50%,VOZ_WHATSAPP[[#This Row],[Nota 2]]))</f>
        <v>0.91</v>
      </c>
    </row>
    <row r="4443" spans="1:34" x14ac:dyDescent="0.25">
      <c r="A4443" s="2" t="str">
        <f>VOZ_WHATSAPP[[#This Row],[ID Asesor]]&amp;VOZ_WHATSAPP[[#This Row],[Fecha Monitoreo]]</f>
        <v>372445929</v>
      </c>
      <c r="B4443" s="2">
        <v>45929</v>
      </c>
      <c r="C4443" s="1" t="s">
        <v>126</v>
      </c>
      <c r="D4443" s="1">
        <v>3724</v>
      </c>
      <c r="E4443" s="2">
        <v>45929</v>
      </c>
      <c r="F4443" s="3">
        <v>0.47638888888888886</v>
      </c>
      <c r="G4443" s="1" t="s">
        <v>58</v>
      </c>
      <c r="H4443" s="1" t="s">
        <v>44</v>
      </c>
      <c r="I4443" s="1">
        <v>563</v>
      </c>
      <c r="J4443" s="1">
        <v>3147741053</v>
      </c>
      <c r="K4443" s="1" t="s">
        <v>45</v>
      </c>
      <c r="L4443" s="1" t="s">
        <v>46</v>
      </c>
      <c r="M4443" s="1" t="s">
        <v>48</v>
      </c>
      <c r="N4443" s="1" t="s">
        <v>46</v>
      </c>
      <c r="O4443" s="1" t="s">
        <v>46</v>
      </c>
      <c r="P4443" s="1" t="s">
        <v>46</v>
      </c>
      <c r="Q4443" s="1" t="s">
        <v>48</v>
      </c>
      <c r="R4443" s="1" t="s">
        <v>48</v>
      </c>
      <c r="S4443" s="1" t="s">
        <v>46</v>
      </c>
      <c r="T4443" s="12" t="str">
        <f>IF(OR(VOZ_WHATSAPP[[#This Row],[Brinda argumentos coherentes a la objeción]]="No Cumple",VOZ_WHATSAPP[[#This Row],[Despliegue de Beneficios y/o consecuencias]]="No Cumple"),"Sin Negocio","Negocio")</f>
        <v>Negocio</v>
      </c>
      <c r="U4443" s="1" t="s">
        <v>46</v>
      </c>
      <c r="V4443" s="1" t="s">
        <v>46</v>
      </c>
      <c r="W4443" s="1" t="s">
        <v>46</v>
      </c>
      <c r="X4443" s="12" t="str">
        <f>IF(OR(VOZ_WHATSAPP[[#This Row],[Confirma Valor de pago]]="No Cumple",VOZ_WHATSAPP[[#This Row],[Confirma hora de pago]]="No Cumple",VOZ_WHATSAPP[[#This Row],[Confirma medio de pago]]="No Cumple"),"Sin Cierre","Cierre")</f>
        <v>Cierre</v>
      </c>
      <c r="Y4443" s="1" t="s">
        <v>46</v>
      </c>
      <c r="Z4443" s="1" t="s">
        <v>46</v>
      </c>
      <c r="AA4443" s="1" t="s">
        <v>46</v>
      </c>
      <c r="AB4443" s="1" t="s">
        <v>46</v>
      </c>
      <c r="AC4443" s="11" t="str">
        <f>IF(OR(VOZ_WHATSAPP[[#This Row],[La comunicación es asertiva, con respeto y evita maltrato]]="No Cumple",VOZ_WHATSAPP[[#This Row],[Cumple con las normativas legales]]="No Cumple"),"No Cumple","Cumple")</f>
        <v>Cumple</v>
      </c>
      <c r="AD4443" s="1" t="s">
        <v>46</v>
      </c>
      <c r="AE4443" s="1" t="s">
        <v>3719</v>
      </c>
      <c r="AF4443" s="4">
        <v>1</v>
      </c>
      <c r="AG4443" s="4">
        <f>IF(AND(VOZ_WHATSAPP[[#This Row],[Estado Cierre]]="Sin Cierre",VOZ_WHATSAPP[[#This Row],[Nota Negocio]]="Sin Negocio"),VOZ_WHATSAPP[[#This Row],[Nota]]-24%,VOZ_WHATSAPP[[#This Row],[Nota]])</f>
        <v>1</v>
      </c>
      <c r="AH4443" s="8">
        <f>IF(VOZ_WHATSAPP[[#This Row],[Estado Legal]]="No Cumple",0,IF(VOZ_WHATSAPP[[#This Row],[Realiza lectura de guion Legal]]="No Cumple",VOZ_WHATSAPP[[#This Row],[Nota 2]]-50%,VOZ_WHATSAPP[[#This Row],[Nota 2]]))</f>
        <v>1</v>
      </c>
    </row>
    <row r="4444" spans="1:34" x14ac:dyDescent="0.25">
      <c r="A4444" s="2" t="str">
        <f>VOZ_WHATSAPP[[#This Row],[ID Asesor]]&amp;VOZ_WHATSAPP[[#This Row],[Fecha Monitoreo]]</f>
        <v>389645929</v>
      </c>
      <c r="B4444" s="2">
        <v>45929</v>
      </c>
      <c r="C4444" s="1" t="s">
        <v>42</v>
      </c>
      <c r="D4444" s="1">
        <v>3896</v>
      </c>
      <c r="E4444" s="2">
        <v>45929</v>
      </c>
      <c r="F4444" s="3">
        <v>0.37430555555555556</v>
      </c>
      <c r="G4444" s="1" t="s">
        <v>51</v>
      </c>
      <c r="H4444" s="1" t="s">
        <v>44</v>
      </c>
      <c r="I4444" s="1">
        <v>1439</v>
      </c>
      <c r="J4444" s="1">
        <v>3135751422</v>
      </c>
      <c r="K4444" s="1" t="s">
        <v>45</v>
      </c>
      <c r="L4444" s="1" t="s">
        <v>46</v>
      </c>
      <c r="M4444" s="1" t="s">
        <v>46</v>
      </c>
      <c r="N4444" s="1" t="s">
        <v>46</v>
      </c>
      <c r="O4444" s="1" t="s">
        <v>46</v>
      </c>
      <c r="P4444" s="1" t="s">
        <v>46</v>
      </c>
      <c r="Q4444" s="1" t="s">
        <v>46</v>
      </c>
      <c r="R4444" s="1" t="s">
        <v>46</v>
      </c>
      <c r="S4444" s="1" t="s">
        <v>46</v>
      </c>
      <c r="T4444" s="12" t="str">
        <f>IF(OR(VOZ_WHATSAPP[[#This Row],[Brinda argumentos coherentes a la objeción]]="No Cumple",VOZ_WHATSAPP[[#This Row],[Despliegue de Beneficios y/o consecuencias]]="No Cumple"),"Sin Negocio","Negocio")</f>
        <v>Negocio</v>
      </c>
      <c r="U4444" s="1" t="s">
        <v>48</v>
      </c>
      <c r="V4444" s="1" t="s">
        <v>48</v>
      </c>
      <c r="W4444" s="1" t="s">
        <v>48</v>
      </c>
      <c r="X4444" s="12" t="str">
        <f>IF(OR(VOZ_WHATSAPP[[#This Row],[Confirma Valor de pago]]="No Cumple",VOZ_WHATSAPP[[#This Row],[Confirma hora de pago]]="No Cumple",VOZ_WHATSAPP[[#This Row],[Confirma medio de pago]]="No Cumple"),"Sin Cierre","Cierre")</f>
        <v>Cierre</v>
      </c>
      <c r="Y4444" s="1" t="s">
        <v>46</v>
      </c>
      <c r="Z4444" s="1" t="s">
        <v>46</v>
      </c>
      <c r="AA4444" s="1" t="s">
        <v>46</v>
      </c>
      <c r="AB4444" s="1" t="s">
        <v>46</v>
      </c>
      <c r="AC4444" s="11" t="str">
        <f>IF(OR(VOZ_WHATSAPP[[#This Row],[La comunicación es asertiva, con respeto y evita maltrato]]="No Cumple",VOZ_WHATSAPP[[#This Row],[Cumple con las normativas legales]]="No Cumple"),"No Cumple","Cumple")</f>
        <v>Cumple</v>
      </c>
      <c r="AD4444" s="1" t="s">
        <v>46</v>
      </c>
      <c r="AE4444" s="1" t="s">
        <v>101</v>
      </c>
      <c r="AF4444" s="4">
        <v>1</v>
      </c>
      <c r="AG4444" s="4">
        <f>IF(AND(VOZ_WHATSAPP[[#This Row],[Estado Cierre]]="Sin Cierre",VOZ_WHATSAPP[[#This Row],[Nota Negocio]]="Sin Negocio"),VOZ_WHATSAPP[[#This Row],[Nota]]-24%,VOZ_WHATSAPP[[#This Row],[Nota]])</f>
        <v>1</v>
      </c>
      <c r="AH4444" s="8">
        <f>IF(VOZ_WHATSAPP[[#This Row],[Estado Legal]]="No Cumple",0,IF(VOZ_WHATSAPP[[#This Row],[Realiza lectura de guion Legal]]="No Cumple",VOZ_WHATSAPP[[#This Row],[Nota 2]]-50%,VOZ_WHATSAPP[[#This Row],[Nota 2]]))</f>
        <v>1</v>
      </c>
    </row>
    <row r="4445" spans="1:34" x14ac:dyDescent="0.25">
      <c r="A4445" s="2" t="str">
        <f>VOZ_WHATSAPP[[#This Row],[ID Asesor]]&amp;VOZ_WHATSAPP[[#This Row],[Fecha Monitoreo]]</f>
        <v>396445929</v>
      </c>
      <c r="B4445" s="2">
        <v>45929</v>
      </c>
      <c r="C4445" s="1" t="s">
        <v>126</v>
      </c>
      <c r="D4445" s="1">
        <v>3964</v>
      </c>
      <c r="E4445" s="2">
        <v>45929</v>
      </c>
      <c r="F4445" s="3">
        <v>0.46736111111111112</v>
      </c>
      <c r="G4445" s="1" t="s">
        <v>60</v>
      </c>
      <c r="H4445" s="1" t="s">
        <v>44</v>
      </c>
      <c r="I4445" s="1">
        <v>445</v>
      </c>
      <c r="J4445" s="1">
        <v>3122443404</v>
      </c>
      <c r="K4445" s="1" t="s">
        <v>45</v>
      </c>
      <c r="L4445" s="1" t="s">
        <v>46</v>
      </c>
      <c r="M4445" s="1" t="s">
        <v>46</v>
      </c>
      <c r="N4445" s="1" t="s">
        <v>46</v>
      </c>
      <c r="O4445" s="1" t="s">
        <v>54</v>
      </c>
      <c r="P4445" s="1" t="s">
        <v>46</v>
      </c>
      <c r="Q4445" s="1" t="s">
        <v>46</v>
      </c>
      <c r="R4445" s="1" t="s">
        <v>46</v>
      </c>
      <c r="S4445" s="1" t="s">
        <v>46</v>
      </c>
      <c r="T4445" s="12" t="str">
        <f>IF(OR(VOZ_WHATSAPP[[#This Row],[Brinda argumentos coherentes a la objeción]]="No Cumple",VOZ_WHATSAPP[[#This Row],[Despliegue de Beneficios y/o consecuencias]]="No Cumple"),"Sin Negocio","Negocio")</f>
        <v>Negocio</v>
      </c>
      <c r="U4445" s="1" t="s">
        <v>46</v>
      </c>
      <c r="V4445" s="1" t="s">
        <v>46</v>
      </c>
      <c r="W4445" s="1" t="s">
        <v>46</v>
      </c>
      <c r="X4445" s="12" t="str">
        <f>IF(OR(VOZ_WHATSAPP[[#This Row],[Confirma Valor de pago]]="No Cumple",VOZ_WHATSAPP[[#This Row],[Confirma hora de pago]]="No Cumple",VOZ_WHATSAPP[[#This Row],[Confirma medio de pago]]="No Cumple"),"Sin Cierre","Cierre")</f>
        <v>Cierre</v>
      </c>
      <c r="Y4445" s="1" t="s">
        <v>46</v>
      </c>
      <c r="Z4445" s="1" t="s">
        <v>46</v>
      </c>
      <c r="AA4445" s="1" t="s">
        <v>46</v>
      </c>
      <c r="AB4445" s="1" t="s">
        <v>46</v>
      </c>
      <c r="AC4445" s="11" t="str">
        <f>IF(OR(VOZ_WHATSAPP[[#This Row],[La comunicación es asertiva, con respeto y evita maltrato]]="No Cumple",VOZ_WHATSAPP[[#This Row],[Cumple con las normativas legales]]="No Cumple"),"No Cumple","Cumple")</f>
        <v>Cumple</v>
      </c>
      <c r="AD4445" s="1" t="s">
        <v>46</v>
      </c>
      <c r="AE4445" s="1" t="s">
        <v>3353</v>
      </c>
      <c r="AF4445" s="4">
        <v>0.95</v>
      </c>
      <c r="AG4445" s="4">
        <f>IF(AND(VOZ_WHATSAPP[[#This Row],[Estado Cierre]]="Sin Cierre",VOZ_WHATSAPP[[#This Row],[Nota Negocio]]="Sin Negocio"),VOZ_WHATSAPP[[#This Row],[Nota]]-24%,VOZ_WHATSAPP[[#This Row],[Nota]])</f>
        <v>0.95</v>
      </c>
      <c r="AH4445" s="8">
        <f>IF(VOZ_WHATSAPP[[#This Row],[Estado Legal]]="No Cumple",0,IF(VOZ_WHATSAPP[[#This Row],[Realiza lectura de guion Legal]]="No Cumple",VOZ_WHATSAPP[[#This Row],[Nota 2]]-50%,VOZ_WHATSAPP[[#This Row],[Nota 2]]))</f>
        <v>0.95</v>
      </c>
    </row>
    <row r="4446" spans="1:34" x14ac:dyDescent="0.25">
      <c r="A4446" s="2" t="str">
        <f>VOZ_WHATSAPP[[#This Row],[ID Asesor]]&amp;VOZ_WHATSAPP[[#This Row],[Fecha Monitoreo]]</f>
        <v>402345929</v>
      </c>
      <c r="B4446" s="2">
        <v>45929</v>
      </c>
      <c r="C4446" s="1" t="s">
        <v>696</v>
      </c>
      <c r="D4446" s="1">
        <v>4023</v>
      </c>
      <c r="E4446" s="2">
        <v>45929</v>
      </c>
      <c r="F4446" s="3">
        <v>0.46875</v>
      </c>
      <c r="G4446" s="1" t="s">
        <v>58</v>
      </c>
      <c r="H4446" s="1" t="s">
        <v>44</v>
      </c>
      <c r="I4446" s="1">
        <v>613</v>
      </c>
      <c r="J4446" s="1">
        <v>3212922496</v>
      </c>
      <c r="K4446" s="1" t="s">
        <v>45</v>
      </c>
      <c r="L4446" s="1" t="s">
        <v>46</v>
      </c>
      <c r="M4446" s="1" t="s">
        <v>46</v>
      </c>
      <c r="N4446" s="1" t="s">
        <v>46</v>
      </c>
      <c r="O4446" s="1" t="s">
        <v>46</v>
      </c>
      <c r="P4446" s="1" t="s">
        <v>46</v>
      </c>
      <c r="Q4446" s="1" t="s">
        <v>46</v>
      </c>
      <c r="R4446" s="1" t="s">
        <v>47</v>
      </c>
      <c r="S4446" s="1" t="s">
        <v>47</v>
      </c>
      <c r="T4446" s="12" t="str">
        <f>IF(OR(VOZ_WHATSAPP[[#This Row],[Brinda argumentos coherentes a la objeción]]="No Cumple",VOZ_WHATSAPP[[#This Row],[Despliegue de Beneficios y/o consecuencias]]="No Cumple"),"Sin Negocio","Negocio")</f>
        <v>Sin Negocio</v>
      </c>
      <c r="U4446" s="1" t="s">
        <v>47</v>
      </c>
      <c r="V4446" s="1" t="s">
        <v>46</v>
      </c>
      <c r="W4446" s="1" t="s">
        <v>47</v>
      </c>
      <c r="X4446" s="12" t="str">
        <f>IF(OR(VOZ_WHATSAPP[[#This Row],[Confirma Valor de pago]]="No Cumple",VOZ_WHATSAPP[[#This Row],[Confirma hora de pago]]="No Cumple",VOZ_WHATSAPP[[#This Row],[Confirma medio de pago]]="No Cumple"),"Sin Cierre","Cierre")</f>
        <v>Sin Cierre</v>
      </c>
      <c r="Y4446" s="1" t="s">
        <v>46</v>
      </c>
      <c r="Z4446" s="1" t="s">
        <v>54</v>
      </c>
      <c r="AA4446" s="1" t="s">
        <v>46</v>
      </c>
      <c r="AB4446" s="1" t="s">
        <v>54</v>
      </c>
      <c r="AC4446" s="11" t="str">
        <f>IF(OR(VOZ_WHATSAPP[[#This Row],[La comunicación es asertiva, con respeto y evita maltrato]]="No Cumple",VOZ_WHATSAPP[[#This Row],[Cumple con las normativas legales]]="No Cumple"),"No Cumple","Cumple")</f>
        <v>No Cumple</v>
      </c>
      <c r="AD4446" s="1" t="s">
        <v>46</v>
      </c>
      <c r="AE4446" s="1" t="s">
        <v>3720</v>
      </c>
      <c r="AF4446" s="4">
        <v>0.49</v>
      </c>
      <c r="AG4446" s="4">
        <f>IF(AND(VOZ_WHATSAPP[[#This Row],[Estado Cierre]]="Sin Cierre",VOZ_WHATSAPP[[#This Row],[Nota Negocio]]="Sin Negocio"),VOZ_WHATSAPP[[#This Row],[Nota]]-24%,VOZ_WHATSAPP[[#This Row],[Nota]])</f>
        <v>0.25</v>
      </c>
      <c r="AH4446" s="8">
        <f>IF(VOZ_WHATSAPP[[#This Row],[Estado Legal]]="No Cumple",0,IF(VOZ_WHATSAPP[[#This Row],[Realiza lectura de guion Legal]]="No Cumple",VOZ_WHATSAPP[[#This Row],[Nota 2]]-50%,VOZ_WHATSAPP[[#This Row],[Nota 2]]))</f>
        <v>0</v>
      </c>
    </row>
    <row r="4447" spans="1:34" x14ac:dyDescent="0.25">
      <c r="A4447" s="2" t="str">
        <f>VOZ_WHATSAPP[[#This Row],[ID Asesor]]&amp;VOZ_WHATSAPP[[#This Row],[Fecha Monitoreo]]</f>
        <v>412345929</v>
      </c>
      <c r="B4447" s="2">
        <v>45929</v>
      </c>
      <c r="C4447" s="1" t="s">
        <v>696</v>
      </c>
      <c r="D4447" s="1">
        <v>4123</v>
      </c>
      <c r="E4447" s="2">
        <v>45929</v>
      </c>
      <c r="F4447" s="3">
        <v>0.46805555555555556</v>
      </c>
      <c r="G4447" s="1" t="s">
        <v>60</v>
      </c>
      <c r="H4447" s="1" t="s">
        <v>44</v>
      </c>
      <c r="I4447" s="1">
        <v>577</v>
      </c>
      <c r="J4447" s="1">
        <v>3216056358</v>
      </c>
      <c r="K4447" s="1" t="s">
        <v>45</v>
      </c>
      <c r="L4447" s="1" t="s">
        <v>46</v>
      </c>
      <c r="M4447" s="1" t="s">
        <v>47</v>
      </c>
      <c r="N4447" s="1" t="s">
        <v>46</v>
      </c>
      <c r="O4447" s="1" t="s">
        <v>46</v>
      </c>
      <c r="P4447" s="1" t="s">
        <v>46</v>
      </c>
      <c r="Q4447" s="1" t="s">
        <v>46</v>
      </c>
      <c r="R4447" s="1" t="s">
        <v>47</v>
      </c>
      <c r="S4447" s="1" t="s">
        <v>46</v>
      </c>
      <c r="T4447" s="12" t="str">
        <f>IF(OR(VOZ_WHATSAPP[[#This Row],[Brinda argumentos coherentes a la objeción]]="No Cumple",VOZ_WHATSAPP[[#This Row],[Despliegue de Beneficios y/o consecuencias]]="No Cumple"),"Sin Negocio","Negocio")</f>
        <v>Sin Negocio</v>
      </c>
      <c r="U4447" s="1" t="s">
        <v>48</v>
      </c>
      <c r="V4447" s="1" t="s">
        <v>48</v>
      </c>
      <c r="W4447" s="1" t="s">
        <v>48</v>
      </c>
      <c r="X4447" s="12" t="str">
        <f>IF(OR(VOZ_WHATSAPP[[#This Row],[Confirma Valor de pago]]="No Cumple",VOZ_WHATSAPP[[#This Row],[Confirma hora de pago]]="No Cumple",VOZ_WHATSAPP[[#This Row],[Confirma medio de pago]]="No Cumple"),"Sin Cierre","Cierre")</f>
        <v>Cierre</v>
      </c>
      <c r="Y4447" s="1" t="s">
        <v>46</v>
      </c>
      <c r="Z4447" s="1" t="s">
        <v>54</v>
      </c>
      <c r="AA4447" s="1" t="s">
        <v>46</v>
      </c>
      <c r="AB4447" s="1" t="s">
        <v>46</v>
      </c>
      <c r="AC4447" s="11" t="str">
        <f>IF(OR(VOZ_WHATSAPP[[#This Row],[La comunicación es asertiva, con respeto y evita maltrato]]="No Cumple",VOZ_WHATSAPP[[#This Row],[Cumple con las normativas legales]]="No Cumple"),"No Cumple","Cumple")</f>
        <v>Cumple</v>
      </c>
      <c r="AD4447" s="1" t="s">
        <v>46</v>
      </c>
      <c r="AE4447" s="1" t="s">
        <v>3721</v>
      </c>
      <c r="AF4447" s="4">
        <v>0.71</v>
      </c>
      <c r="AG4447" s="4">
        <f>IF(AND(VOZ_WHATSAPP[[#This Row],[Estado Cierre]]="Sin Cierre",VOZ_WHATSAPP[[#This Row],[Nota Negocio]]="Sin Negocio"),VOZ_WHATSAPP[[#This Row],[Nota]]-24%,VOZ_WHATSAPP[[#This Row],[Nota]])</f>
        <v>0.71</v>
      </c>
      <c r="AH4447" s="8">
        <f>IF(VOZ_WHATSAPP[[#This Row],[Estado Legal]]="No Cumple",0,IF(VOZ_WHATSAPP[[#This Row],[Realiza lectura de guion Legal]]="No Cumple",VOZ_WHATSAPP[[#This Row],[Nota 2]]-50%,VOZ_WHATSAPP[[#This Row],[Nota 2]]))</f>
        <v>0.71</v>
      </c>
    </row>
    <row r="4448" spans="1:34" x14ac:dyDescent="0.25">
      <c r="A4448" s="2" t="str">
        <f>VOZ_WHATSAPP[[#This Row],[ID Asesor]]&amp;VOZ_WHATSAPP[[#This Row],[Fecha Monitoreo]]</f>
        <v>356945929</v>
      </c>
      <c r="B4448" s="2">
        <v>45929</v>
      </c>
      <c r="C4448" s="1" t="s">
        <v>42</v>
      </c>
      <c r="D4448" s="1">
        <v>3569</v>
      </c>
      <c r="E4448" s="2">
        <v>45929</v>
      </c>
      <c r="F4448" s="3">
        <v>0.48958333333333331</v>
      </c>
      <c r="G4448" s="1" t="s">
        <v>51</v>
      </c>
      <c r="H4448" s="1" t="s">
        <v>71</v>
      </c>
      <c r="I4448" s="1"/>
      <c r="J4448" s="1"/>
      <c r="K4448" s="1"/>
      <c r="L4448" s="1" t="s">
        <v>46</v>
      </c>
      <c r="M4448" s="1" t="s">
        <v>48</v>
      </c>
      <c r="N4448" s="1" t="s">
        <v>46</v>
      </c>
      <c r="O4448" s="1" t="s">
        <v>46</v>
      </c>
      <c r="P4448" s="1" t="s">
        <v>46</v>
      </c>
      <c r="Q4448" s="1" t="s">
        <v>46</v>
      </c>
      <c r="R4448" s="1" t="s">
        <v>46</v>
      </c>
      <c r="S4448" s="1" t="s">
        <v>46</v>
      </c>
      <c r="T4448" s="12" t="str">
        <f>IF(OR(VOZ_WHATSAPP[[#This Row],[Brinda argumentos coherentes a la objeción]]="No Cumple",VOZ_WHATSAPP[[#This Row],[Despliegue de Beneficios y/o consecuencias]]="No Cumple"),"Sin Negocio","Negocio")</f>
        <v>Negocio</v>
      </c>
      <c r="U4448" s="1" t="s">
        <v>46</v>
      </c>
      <c r="V4448" s="1" t="s">
        <v>47</v>
      </c>
      <c r="W4448" s="1" t="s">
        <v>46</v>
      </c>
      <c r="X4448" s="12" t="str">
        <f>IF(OR(VOZ_WHATSAPP[[#This Row],[Confirma Valor de pago]]="No Cumple",VOZ_WHATSAPP[[#This Row],[Confirma hora de pago]]="No Cumple",VOZ_WHATSAPP[[#This Row],[Confirma medio de pago]]="No Cumple"),"Sin Cierre","Cierre")</f>
        <v>Sin Cierre</v>
      </c>
      <c r="Y4448" s="1" t="s">
        <v>46</v>
      </c>
      <c r="Z4448" s="1" t="s">
        <v>46</v>
      </c>
      <c r="AA4448" s="1" t="s">
        <v>46</v>
      </c>
      <c r="AB4448" s="1" t="s">
        <v>46</v>
      </c>
      <c r="AC4448" s="11" t="str">
        <f>IF(OR(VOZ_WHATSAPP[[#This Row],[La comunicación es asertiva, con respeto y evita maltrato]]="No Cumple",VOZ_WHATSAPP[[#This Row],[Cumple con las normativas legales]]="No Cumple"),"No Cumple","Cumple")</f>
        <v>Cumple</v>
      </c>
      <c r="AD4448" s="1" t="s">
        <v>46</v>
      </c>
      <c r="AE4448" s="1" t="s">
        <v>3722</v>
      </c>
      <c r="AF4448" s="4">
        <v>0.92</v>
      </c>
      <c r="AG4448" s="4">
        <f>IF(AND(VOZ_WHATSAPP[[#This Row],[Estado Cierre]]="Sin Cierre",VOZ_WHATSAPP[[#This Row],[Nota Negocio]]="Sin Negocio"),VOZ_WHATSAPP[[#This Row],[Nota]]-24%,VOZ_WHATSAPP[[#This Row],[Nota]])</f>
        <v>0.92</v>
      </c>
      <c r="AH4448" s="8">
        <f>IF(VOZ_WHATSAPP[[#This Row],[Estado Legal]]="No Cumple",0,IF(VOZ_WHATSAPP[[#This Row],[Realiza lectura de guion Legal]]="No Cumple",VOZ_WHATSAPP[[#This Row],[Nota 2]]-50%,VOZ_WHATSAPP[[#This Row],[Nota 2]]))</f>
        <v>0.92</v>
      </c>
    </row>
    <row r="4449" spans="1:34" x14ac:dyDescent="0.25">
      <c r="A4449" s="2" t="str">
        <f>VOZ_WHATSAPP[[#This Row],[ID Asesor]]&amp;VOZ_WHATSAPP[[#This Row],[Fecha Monitoreo]]</f>
        <v>409245929</v>
      </c>
      <c r="B4449" s="2">
        <v>45929</v>
      </c>
      <c r="C4449" s="1" t="s">
        <v>126</v>
      </c>
      <c r="D4449" s="1">
        <v>4092</v>
      </c>
      <c r="E4449" s="2">
        <v>45929</v>
      </c>
      <c r="F4449" s="3">
        <v>0.45902777777777776</v>
      </c>
      <c r="G4449" s="1" t="s">
        <v>60</v>
      </c>
      <c r="H4449" s="1" t="s">
        <v>44</v>
      </c>
      <c r="I4449" s="1">
        <v>625</v>
      </c>
      <c r="J4449" s="1">
        <v>3502624149</v>
      </c>
      <c r="K4449" s="1" t="s">
        <v>45</v>
      </c>
      <c r="L4449" s="1" t="s">
        <v>46</v>
      </c>
      <c r="M4449" s="1" t="s">
        <v>47</v>
      </c>
      <c r="N4449" s="1" t="s">
        <v>46</v>
      </c>
      <c r="O4449" s="1" t="s">
        <v>46</v>
      </c>
      <c r="P4449" s="1" t="s">
        <v>46</v>
      </c>
      <c r="Q4449" s="1" t="s">
        <v>46</v>
      </c>
      <c r="R4449" s="1" t="s">
        <v>46</v>
      </c>
      <c r="S4449" s="1" t="s">
        <v>47</v>
      </c>
      <c r="T4449" s="12" t="str">
        <f>IF(OR(VOZ_WHATSAPP[[#This Row],[Brinda argumentos coherentes a la objeción]]="No Cumple",VOZ_WHATSAPP[[#This Row],[Despliegue de Beneficios y/o consecuencias]]="No Cumple"),"Sin Negocio","Negocio")</f>
        <v>Sin Negocio</v>
      </c>
      <c r="U4449" s="1" t="s">
        <v>48</v>
      </c>
      <c r="V4449" s="1" t="s">
        <v>48</v>
      </c>
      <c r="W4449" s="1" t="s">
        <v>48</v>
      </c>
      <c r="X4449" s="12" t="str">
        <f>IF(OR(VOZ_WHATSAPP[[#This Row],[Confirma Valor de pago]]="No Cumple",VOZ_WHATSAPP[[#This Row],[Confirma hora de pago]]="No Cumple",VOZ_WHATSAPP[[#This Row],[Confirma medio de pago]]="No Cumple"),"Sin Cierre","Cierre")</f>
        <v>Cierre</v>
      </c>
      <c r="Y4449" s="1" t="s">
        <v>46</v>
      </c>
      <c r="Z4449" s="1" t="s">
        <v>46</v>
      </c>
      <c r="AA4449" s="1" t="s">
        <v>46</v>
      </c>
      <c r="AB4449" s="1" t="s">
        <v>46</v>
      </c>
      <c r="AC4449" s="11" t="str">
        <f>IF(OR(VOZ_WHATSAPP[[#This Row],[La comunicación es asertiva, con respeto y evita maltrato]]="No Cumple",VOZ_WHATSAPP[[#This Row],[Cumple con las normativas legales]]="No Cumple"),"No Cumple","Cumple")</f>
        <v>Cumple</v>
      </c>
      <c r="AD4449" s="1" t="s">
        <v>46</v>
      </c>
      <c r="AE4449" s="1" t="s">
        <v>3723</v>
      </c>
      <c r="AF4449" s="4">
        <v>0.86</v>
      </c>
      <c r="AG4449" s="4">
        <f>IF(AND(VOZ_WHATSAPP[[#This Row],[Estado Cierre]]="Sin Cierre",VOZ_WHATSAPP[[#This Row],[Nota Negocio]]="Sin Negocio"),VOZ_WHATSAPP[[#This Row],[Nota]]-24%,VOZ_WHATSAPP[[#This Row],[Nota]])</f>
        <v>0.86</v>
      </c>
      <c r="AH4449" s="8">
        <f>IF(VOZ_WHATSAPP[[#This Row],[Estado Legal]]="No Cumple",0,IF(VOZ_WHATSAPP[[#This Row],[Realiza lectura de guion Legal]]="No Cumple",VOZ_WHATSAPP[[#This Row],[Nota 2]]-50%,VOZ_WHATSAPP[[#This Row],[Nota 2]]))</f>
        <v>0.86</v>
      </c>
    </row>
    <row r="4450" spans="1:34" x14ac:dyDescent="0.25">
      <c r="A4450" s="2" t="str">
        <f>VOZ_WHATSAPP[[#This Row],[ID Asesor]]&amp;VOZ_WHATSAPP[[#This Row],[Fecha Monitoreo]]</f>
        <v>377145929</v>
      </c>
      <c r="B4450" s="2">
        <v>45929</v>
      </c>
      <c r="C4450" s="1" t="s">
        <v>696</v>
      </c>
      <c r="D4450" s="1">
        <v>3771</v>
      </c>
      <c r="E4450" s="2">
        <v>45929</v>
      </c>
      <c r="F4450" s="3">
        <v>0.47152777777777777</v>
      </c>
      <c r="G4450" s="1" t="s">
        <v>58</v>
      </c>
      <c r="H4450" s="1" t="s">
        <v>44</v>
      </c>
      <c r="I4450" s="1">
        <v>581</v>
      </c>
      <c r="J4450" s="1">
        <v>3143174053</v>
      </c>
      <c r="K4450" s="1" t="s">
        <v>45</v>
      </c>
      <c r="L4450" s="1" t="s">
        <v>46</v>
      </c>
      <c r="M4450" s="1" t="s">
        <v>46</v>
      </c>
      <c r="N4450" s="1" t="s">
        <v>46</v>
      </c>
      <c r="O4450" s="1" t="s">
        <v>46</v>
      </c>
      <c r="P4450" s="1" t="s">
        <v>46</v>
      </c>
      <c r="Q4450" s="1" t="s">
        <v>46</v>
      </c>
      <c r="R4450" s="1" t="s">
        <v>48</v>
      </c>
      <c r="S4450" s="1" t="s">
        <v>46</v>
      </c>
      <c r="T4450" s="12" t="str">
        <f>IF(OR(VOZ_WHATSAPP[[#This Row],[Brinda argumentos coherentes a la objeción]]="No Cumple",VOZ_WHATSAPP[[#This Row],[Despliegue de Beneficios y/o consecuencias]]="No Cumple"),"Sin Negocio","Negocio")</f>
        <v>Negocio</v>
      </c>
      <c r="U4450" s="1" t="s">
        <v>46</v>
      </c>
      <c r="V4450" s="1" t="s">
        <v>46</v>
      </c>
      <c r="W4450" s="1" t="s">
        <v>46</v>
      </c>
      <c r="X4450" s="12" t="str">
        <f>IF(OR(VOZ_WHATSAPP[[#This Row],[Confirma Valor de pago]]="No Cumple",VOZ_WHATSAPP[[#This Row],[Confirma hora de pago]]="No Cumple",VOZ_WHATSAPP[[#This Row],[Confirma medio de pago]]="No Cumple"),"Sin Cierre","Cierre")</f>
        <v>Cierre</v>
      </c>
      <c r="Y4450" s="1" t="s">
        <v>46</v>
      </c>
      <c r="Z4450" s="1" t="s">
        <v>46</v>
      </c>
      <c r="AA4450" s="1" t="s">
        <v>46</v>
      </c>
      <c r="AB4450" s="1" t="s">
        <v>46</v>
      </c>
      <c r="AC4450" s="11" t="str">
        <f>IF(OR(VOZ_WHATSAPP[[#This Row],[La comunicación es asertiva, con respeto y evita maltrato]]="No Cumple",VOZ_WHATSAPP[[#This Row],[Cumple con las normativas legales]]="No Cumple"),"No Cumple","Cumple")</f>
        <v>Cumple</v>
      </c>
      <c r="AD4450" s="1" t="s">
        <v>46</v>
      </c>
      <c r="AE4450" s="1" t="s">
        <v>700</v>
      </c>
      <c r="AF4450" s="4">
        <v>1</v>
      </c>
      <c r="AG4450" s="4">
        <f>IF(AND(VOZ_WHATSAPP[[#This Row],[Estado Cierre]]="Sin Cierre",VOZ_WHATSAPP[[#This Row],[Nota Negocio]]="Sin Negocio"),VOZ_WHATSAPP[[#This Row],[Nota]]-24%,VOZ_WHATSAPP[[#This Row],[Nota]])</f>
        <v>1</v>
      </c>
      <c r="AH4450" s="8">
        <f>IF(VOZ_WHATSAPP[[#This Row],[Estado Legal]]="No Cumple",0,IF(VOZ_WHATSAPP[[#This Row],[Realiza lectura de guion Legal]]="No Cumple",VOZ_WHATSAPP[[#This Row],[Nota 2]]-50%,VOZ_WHATSAPP[[#This Row],[Nota 2]]))</f>
        <v>1</v>
      </c>
    </row>
    <row r="4451" spans="1:34" x14ac:dyDescent="0.25">
      <c r="A4451" s="2" t="str">
        <f>VOZ_WHATSAPP[[#This Row],[ID Asesor]]&amp;VOZ_WHATSAPP[[#This Row],[Fecha Monitoreo]]</f>
        <v>376345929</v>
      </c>
      <c r="B4451" s="2">
        <v>45929</v>
      </c>
      <c r="C4451" s="1" t="s">
        <v>42</v>
      </c>
      <c r="D4451" s="1">
        <v>3763</v>
      </c>
      <c r="E4451" s="2">
        <v>45929</v>
      </c>
      <c r="F4451" s="3">
        <v>0.49791666666666667</v>
      </c>
      <c r="G4451" s="1" t="s">
        <v>51</v>
      </c>
      <c r="H4451" s="1" t="s">
        <v>44</v>
      </c>
      <c r="I4451" s="1">
        <v>11009431</v>
      </c>
      <c r="J4451" s="1">
        <v>3115058008</v>
      </c>
      <c r="K4451" s="1" t="s">
        <v>49</v>
      </c>
      <c r="L4451" s="1" t="s">
        <v>46</v>
      </c>
      <c r="M4451" s="1" t="s">
        <v>46</v>
      </c>
      <c r="N4451" s="1" t="s">
        <v>46</v>
      </c>
      <c r="O4451" s="1" t="s">
        <v>46</v>
      </c>
      <c r="P4451" s="1" t="s">
        <v>46</v>
      </c>
      <c r="Q4451" s="1" t="s">
        <v>46</v>
      </c>
      <c r="R4451" s="1" t="s">
        <v>46</v>
      </c>
      <c r="S4451" s="1" t="s">
        <v>46</v>
      </c>
      <c r="T4451" s="12" t="str">
        <f>IF(OR(VOZ_WHATSAPP[[#This Row],[Brinda argumentos coherentes a la objeción]]="No Cumple",VOZ_WHATSAPP[[#This Row],[Despliegue de Beneficios y/o consecuencias]]="No Cumple"),"Sin Negocio","Negocio")</f>
        <v>Negocio</v>
      </c>
      <c r="U4451" s="1" t="s">
        <v>48</v>
      </c>
      <c r="V4451" s="1" t="s">
        <v>48</v>
      </c>
      <c r="W4451" s="1" t="s">
        <v>48</v>
      </c>
      <c r="X4451" s="12" t="str">
        <f>IF(OR(VOZ_WHATSAPP[[#This Row],[Confirma Valor de pago]]="No Cumple",VOZ_WHATSAPP[[#This Row],[Confirma hora de pago]]="No Cumple",VOZ_WHATSAPP[[#This Row],[Confirma medio de pago]]="No Cumple"),"Sin Cierre","Cierre")</f>
        <v>Cierre</v>
      </c>
      <c r="Y4451" s="1" t="s">
        <v>46</v>
      </c>
      <c r="Z4451" s="1" t="s">
        <v>46</v>
      </c>
      <c r="AA4451" s="1" t="s">
        <v>46</v>
      </c>
      <c r="AB4451" s="1" t="s">
        <v>46</v>
      </c>
      <c r="AC4451" s="11" t="str">
        <f>IF(OR(VOZ_WHATSAPP[[#This Row],[La comunicación es asertiva, con respeto y evita maltrato]]="No Cumple",VOZ_WHATSAPP[[#This Row],[Cumple con las normativas legales]]="No Cumple"),"No Cumple","Cumple")</f>
        <v>Cumple</v>
      </c>
      <c r="AD4451" s="1" t="s">
        <v>46</v>
      </c>
      <c r="AE4451" s="1" t="s">
        <v>55</v>
      </c>
      <c r="AF4451" s="4">
        <v>1</v>
      </c>
      <c r="AG4451" s="4">
        <f>IF(AND(VOZ_WHATSAPP[[#This Row],[Estado Cierre]]="Sin Cierre",VOZ_WHATSAPP[[#This Row],[Nota Negocio]]="Sin Negocio"),VOZ_WHATSAPP[[#This Row],[Nota]]-24%,VOZ_WHATSAPP[[#This Row],[Nota]])</f>
        <v>1</v>
      </c>
      <c r="AH4451" s="8">
        <f>IF(VOZ_WHATSAPP[[#This Row],[Estado Legal]]="No Cumple",0,IF(VOZ_WHATSAPP[[#This Row],[Realiza lectura de guion Legal]]="No Cumple",VOZ_WHATSAPP[[#This Row],[Nota 2]]-50%,VOZ_WHATSAPP[[#This Row],[Nota 2]]))</f>
        <v>1</v>
      </c>
    </row>
    <row r="4452" spans="1:34" x14ac:dyDescent="0.25">
      <c r="A4452" s="2" t="str">
        <f>VOZ_WHATSAPP[[#This Row],[ID Asesor]]&amp;VOZ_WHATSAPP[[#This Row],[Fecha Monitoreo]]</f>
        <v>414645929</v>
      </c>
      <c r="B4452" s="2">
        <v>45929</v>
      </c>
      <c r="C4452" s="1" t="s">
        <v>50</v>
      </c>
      <c r="D4452" s="1">
        <v>4146</v>
      </c>
      <c r="E4452" s="2">
        <v>45929</v>
      </c>
      <c r="F4452" s="3">
        <v>0.5708333333333333</v>
      </c>
      <c r="G4452" s="1" t="s">
        <v>51</v>
      </c>
      <c r="H4452" s="1" t="s">
        <v>44</v>
      </c>
      <c r="I4452" s="1">
        <v>1401</v>
      </c>
      <c r="J4452" s="1">
        <v>3144858619</v>
      </c>
      <c r="K4452" s="1" t="s">
        <v>45</v>
      </c>
      <c r="L4452" s="1" t="s">
        <v>46</v>
      </c>
      <c r="M4452" s="1" t="s">
        <v>46</v>
      </c>
      <c r="N4452" s="1" t="s">
        <v>46</v>
      </c>
      <c r="O4452" s="1" t="s">
        <v>46</v>
      </c>
      <c r="P4452" s="1" t="s">
        <v>46</v>
      </c>
      <c r="Q4452" s="1" t="s">
        <v>46</v>
      </c>
      <c r="R4452" s="1" t="s">
        <v>47</v>
      </c>
      <c r="S4452" s="1" t="s">
        <v>47</v>
      </c>
      <c r="T4452" s="12" t="str">
        <f>IF(OR(VOZ_WHATSAPP[[#This Row],[Brinda argumentos coherentes a la objeción]]="No Cumple",VOZ_WHATSAPP[[#This Row],[Despliegue de Beneficios y/o consecuencias]]="No Cumple"),"Sin Negocio","Negocio")</f>
        <v>Sin Negocio</v>
      </c>
      <c r="U4452" s="1" t="s">
        <v>46</v>
      </c>
      <c r="V4452" s="1" t="s">
        <v>47</v>
      </c>
      <c r="W4452" s="1" t="s">
        <v>47</v>
      </c>
      <c r="X4452" s="12" t="str">
        <f>IF(OR(VOZ_WHATSAPP[[#This Row],[Confirma Valor de pago]]="No Cumple",VOZ_WHATSAPP[[#This Row],[Confirma hora de pago]]="No Cumple",VOZ_WHATSAPP[[#This Row],[Confirma medio de pago]]="No Cumple"),"Sin Cierre","Cierre")</f>
        <v>Sin Cierre</v>
      </c>
      <c r="Y4452" s="1" t="s">
        <v>46</v>
      </c>
      <c r="Z4452" s="1" t="s">
        <v>54</v>
      </c>
      <c r="AA4452" s="1" t="s">
        <v>46</v>
      </c>
      <c r="AB4452" s="1" t="s">
        <v>46</v>
      </c>
      <c r="AC4452" s="11" t="str">
        <f>IF(OR(VOZ_WHATSAPP[[#This Row],[La comunicación es asertiva, con respeto y evita maltrato]]="No Cumple",VOZ_WHATSAPP[[#This Row],[Cumple con las normativas legales]]="No Cumple"),"No Cumple","Cumple")</f>
        <v>Cumple</v>
      </c>
      <c r="AD4452" s="1" t="s">
        <v>46</v>
      </c>
      <c r="AE4452" s="1" t="s">
        <v>3724</v>
      </c>
      <c r="AF4452" s="4">
        <v>0.49</v>
      </c>
      <c r="AG4452" s="4">
        <f>IF(AND(VOZ_WHATSAPP[[#This Row],[Estado Cierre]]="Sin Cierre",VOZ_WHATSAPP[[#This Row],[Nota Negocio]]="Sin Negocio"),VOZ_WHATSAPP[[#This Row],[Nota]]-24%,VOZ_WHATSAPP[[#This Row],[Nota]])</f>
        <v>0.25</v>
      </c>
      <c r="AH4452" s="8">
        <f>IF(VOZ_WHATSAPP[[#This Row],[Estado Legal]]="No Cumple",0,IF(VOZ_WHATSAPP[[#This Row],[Realiza lectura de guion Legal]]="No Cumple",VOZ_WHATSAPP[[#This Row],[Nota 2]]-50%,VOZ_WHATSAPP[[#This Row],[Nota 2]]))</f>
        <v>0.25</v>
      </c>
    </row>
    <row r="4453" spans="1:34" x14ac:dyDescent="0.25">
      <c r="A4453" s="2" t="str">
        <f>VOZ_WHATSAPP[[#This Row],[ID Asesor]]&amp;VOZ_WHATSAPP[[#This Row],[Fecha Monitoreo]]</f>
        <v>383145929</v>
      </c>
      <c r="B4453" s="2">
        <v>45929</v>
      </c>
      <c r="C4453" s="1" t="s">
        <v>696</v>
      </c>
      <c r="D4453" s="1">
        <v>3831</v>
      </c>
      <c r="E4453" s="2">
        <v>45929</v>
      </c>
      <c r="F4453" s="3">
        <v>0.37083333333333335</v>
      </c>
      <c r="G4453" s="1" t="s">
        <v>60</v>
      </c>
      <c r="H4453" s="1" t="s">
        <v>44</v>
      </c>
      <c r="I4453" s="1">
        <v>431</v>
      </c>
      <c r="J4453" s="1">
        <v>3213204561</v>
      </c>
      <c r="K4453" s="1" t="s">
        <v>45</v>
      </c>
      <c r="L4453" s="1" t="s">
        <v>46</v>
      </c>
      <c r="M4453" s="1" t="s">
        <v>46</v>
      </c>
      <c r="N4453" s="1" t="s">
        <v>46</v>
      </c>
      <c r="O4453" s="1" t="s">
        <v>46</v>
      </c>
      <c r="P4453" s="1" t="s">
        <v>46</v>
      </c>
      <c r="Q4453" s="1" t="s">
        <v>48</v>
      </c>
      <c r="R4453" s="1" t="s">
        <v>48</v>
      </c>
      <c r="S4453" s="1" t="s">
        <v>46</v>
      </c>
      <c r="T4453" s="12" t="str">
        <f>IF(OR(VOZ_WHATSAPP[[#This Row],[Brinda argumentos coherentes a la objeción]]="No Cumple",VOZ_WHATSAPP[[#This Row],[Despliegue de Beneficios y/o consecuencias]]="No Cumple"),"Sin Negocio","Negocio")</f>
        <v>Negocio</v>
      </c>
      <c r="U4453" s="1" t="s">
        <v>46</v>
      </c>
      <c r="V4453" s="1" t="s">
        <v>46</v>
      </c>
      <c r="W4453" s="1" t="s">
        <v>46</v>
      </c>
      <c r="X4453" s="12" t="str">
        <f>IF(OR(VOZ_WHATSAPP[[#This Row],[Confirma Valor de pago]]="No Cumple",VOZ_WHATSAPP[[#This Row],[Confirma hora de pago]]="No Cumple",VOZ_WHATSAPP[[#This Row],[Confirma medio de pago]]="No Cumple"),"Sin Cierre","Cierre")</f>
        <v>Cierre</v>
      </c>
      <c r="Y4453" s="1" t="s">
        <v>46</v>
      </c>
      <c r="Z4453" s="1" t="s">
        <v>46</v>
      </c>
      <c r="AA4453" s="1" t="s">
        <v>46</v>
      </c>
      <c r="AB4453" s="1" t="s">
        <v>46</v>
      </c>
      <c r="AC4453" s="11" t="str">
        <f>IF(OR(VOZ_WHATSAPP[[#This Row],[La comunicación es asertiva, con respeto y evita maltrato]]="No Cumple",VOZ_WHATSAPP[[#This Row],[Cumple con las normativas legales]]="No Cumple"),"No Cumple","Cumple")</f>
        <v>Cumple</v>
      </c>
      <c r="AD4453" s="1" t="s">
        <v>46</v>
      </c>
      <c r="AE4453" s="1" t="s">
        <v>3654</v>
      </c>
      <c r="AF4453" s="4">
        <v>1</v>
      </c>
      <c r="AG4453" s="4">
        <f>IF(AND(VOZ_WHATSAPP[[#This Row],[Estado Cierre]]="Sin Cierre",VOZ_WHATSAPP[[#This Row],[Nota Negocio]]="Sin Negocio"),VOZ_WHATSAPP[[#This Row],[Nota]]-24%,VOZ_WHATSAPP[[#This Row],[Nota]])</f>
        <v>1</v>
      </c>
      <c r="AH4453" s="8">
        <f>IF(VOZ_WHATSAPP[[#This Row],[Estado Legal]]="No Cumple",0,IF(VOZ_WHATSAPP[[#This Row],[Realiza lectura de guion Legal]]="No Cumple",VOZ_WHATSAPP[[#This Row],[Nota 2]]-50%,VOZ_WHATSAPP[[#This Row],[Nota 2]]))</f>
        <v>1</v>
      </c>
    </row>
    <row r="4454" spans="1:34" x14ac:dyDescent="0.25">
      <c r="A4454" s="2" t="str">
        <f>VOZ_WHATSAPP[[#This Row],[ID Asesor]]&amp;VOZ_WHATSAPP[[#This Row],[Fecha Monitoreo]]</f>
        <v>381845929</v>
      </c>
      <c r="B4454" s="2">
        <v>45929</v>
      </c>
      <c r="C4454" s="1" t="s">
        <v>126</v>
      </c>
      <c r="D4454" s="1">
        <v>3818</v>
      </c>
      <c r="E4454" s="2">
        <v>45929</v>
      </c>
      <c r="F4454" s="3">
        <v>0.49513888888888891</v>
      </c>
      <c r="G4454" s="1" t="s">
        <v>58</v>
      </c>
      <c r="H4454" s="1" t="s">
        <v>44</v>
      </c>
      <c r="I4454" s="1">
        <v>627</v>
      </c>
      <c r="J4454" s="1">
        <v>3107895725</v>
      </c>
      <c r="K4454" s="1" t="s">
        <v>45</v>
      </c>
      <c r="L4454" s="1" t="s">
        <v>46</v>
      </c>
      <c r="M4454" s="1" t="s">
        <v>46</v>
      </c>
      <c r="N4454" s="1" t="s">
        <v>46</v>
      </c>
      <c r="O4454" s="1" t="s">
        <v>46</v>
      </c>
      <c r="P4454" s="1" t="s">
        <v>46</v>
      </c>
      <c r="Q4454" s="1" t="s">
        <v>46</v>
      </c>
      <c r="R4454" s="1" t="s">
        <v>46</v>
      </c>
      <c r="S4454" s="1" t="s">
        <v>46</v>
      </c>
      <c r="T4454" s="12" t="str">
        <f>IF(OR(VOZ_WHATSAPP[[#This Row],[Brinda argumentos coherentes a la objeción]]="No Cumple",VOZ_WHATSAPP[[#This Row],[Despliegue de Beneficios y/o consecuencias]]="No Cumple"),"Sin Negocio","Negocio")</f>
        <v>Negocio</v>
      </c>
      <c r="U4454" s="1" t="s">
        <v>48</v>
      </c>
      <c r="V4454" s="1" t="s">
        <v>48</v>
      </c>
      <c r="W4454" s="1" t="s">
        <v>48</v>
      </c>
      <c r="X4454" s="12" t="str">
        <f>IF(OR(VOZ_WHATSAPP[[#This Row],[Confirma Valor de pago]]="No Cumple",VOZ_WHATSAPP[[#This Row],[Confirma hora de pago]]="No Cumple",VOZ_WHATSAPP[[#This Row],[Confirma medio de pago]]="No Cumple"),"Sin Cierre","Cierre")</f>
        <v>Cierre</v>
      </c>
      <c r="Y4454" s="1" t="s">
        <v>46</v>
      </c>
      <c r="Z4454" s="1" t="s">
        <v>46</v>
      </c>
      <c r="AA4454" s="1" t="s">
        <v>46</v>
      </c>
      <c r="AB4454" s="1" t="s">
        <v>46</v>
      </c>
      <c r="AC4454" s="11" t="str">
        <f>IF(OR(VOZ_WHATSAPP[[#This Row],[La comunicación es asertiva, con respeto y evita maltrato]]="No Cumple",VOZ_WHATSAPP[[#This Row],[Cumple con las normativas legales]]="No Cumple"),"No Cumple","Cumple")</f>
        <v>Cumple</v>
      </c>
      <c r="AD4454" s="1" t="s">
        <v>46</v>
      </c>
      <c r="AE4454" s="1" t="s">
        <v>131</v>
      </c>
      <c r="AF4454" s="4">
        <v>1</v>
      </c>
      <c r="AG4454" s="4">
        <f>IF(AND(VOZ_WHATSAPP[[#This Row],[Estado Cierre]]="Sin Cierre",VOZ_WHATSAPP[[#This Row],[Nota Negocio]]="Sin Negocio"),VOZ_WHATSAPP[[#This Row],[Nota]]-24%,VOZ_WHATSAPP[[#This Row],[Nota]])</f>
        <v>1</v>
      </c>
      <c r="AH4454" s="8">
        <f>IF(VOZ_WHATSAPP[[#This Row],[Estado Legal]]="No Cumple",0,IF(VOZ_WHATSAPP[[#This Row],[Realiza lectura de guion Legal]]="No Cumple",VOZ_WHATSAPP[[#This Row],[Nota 2]]-50%,VOZ_WHATSAPP[[#This Row],[Nota 2]]))</f>
        <v>1</v>
      </c>
    </row>
    <row r="4455" spans="1:34" x14ac:dyDescent="0.25">
      <c r="A4455" s="2" t="str">
        <f>VOZ_WHATSAPP[[#This Row],[ID Asesor]]&amp;VOZ_WHATSAPP[[#This Row],[Fecha Monitoreo]]</f>
        <v>409345929</v>
      </c>
      <c r="B4455" s="2">
        <v>45929</v>
      </c>
      <c r="C4455" s="1" t="s">
        <v>42</v>
      </c>
      <c r="D4455" s="1">
        <v>4093</v>
      </c>
      <c r="E4455" s="2">
        <v>45929</v>
      </c>
      <c r="F4455" s="3">
        <v>0.41666666666666669</v>
      </c>
      <c r="G4455" s="1" t="s">
        <v>51</v>
      </c>
      <c r="H4455" s="1" t="s">
        <v>44</v>
      </c>
      <c r="I4455" s="1">
        <v>1484</v>
      </c>
      <c r="J4455" s="1">
        <v>3507640629</v>
      </c>
      <c r="K4455" s="1" t="s">
        <v>45</v>
      </c>
      <c r="L4455" s="1" t="s">
        <v>46</v>
      </c>
      <c r="M4455" s="1" t="s">
        <v>46</v>
      </c>
      <c r="N4455" s="1" t="s">
        <v>46</v>
      </c>
      <c r="O4455" s="1" t="s">
        <v>46</v>
      </c>
      <c r="P4455" s="1" t="s">
        <v>46</v>
      </c>
      <c r="Q4455" s="1" t="s">
        <v>48</v>
      </c>
      <c r="R4455" s="1" t="s">
        <v>47</v>
      </c>
      <c r="S4455" s="1" t="s">
        <v>47</v>
      </c>
      <c r="T4455" s="12" t="str">
        <f>IF(OR(VOZ_WHATSAPP[[#This Row],[Brinda argumentos coherentes a la objeción]]="No Cumple",VOZ_WHATSAPP[[#This Row],[Despliegue de Beneficios y/o consecuencias]]="No Cumple"),"Sin Negocio","Negocio")</f>
        <v>Sin Negocio</v>
      </c>
      <c r="U4455" s="1" t="s">
        <v>46</v>
      </c>
      <c r="V4455" s="1" t="s">
        <v>47</v>
      </c>
      <c r="W4455" s="1" t="s">
        <v>46</v>
      </c>
      <c r="X4455" s="12" t="str">
        <f>IF(OR(VOZ_WHATSAPP[[#This Row],[Confirma Valor de pago]]="No Cumple",VOZ_WHATSAPP[[#This Row],[Confirma hora de pago]]="No Cumple",VOZ_WHATSAPP[[#This Row],[Confirma medio de pago]]="No Cumple"),"Sin Cierre","Cierre")</f>
        <v>Sin Cierre</v>
      </c>
      <c r="Y4455" s="1" t="s">
        <v>46</v>
      </c>
      <c r="Z4455" s="1" t="s">
        <v>54</v>
      </c>
      <c r="AA4455" s="1" t="s">
        <v>46</v>
      </c>
      <c r="AB4455" s="1" t="s">
        <v>46</v>
      </c>
      <c r="AC4455" s="11" t="str">
        <f>IF(OR(VOZ_WHATSAPP[[#This Row],[La comunicación es asertiva, con respeto y evita maltrato]]="No Cumple",VOZ_WHATSAPP[[#This Row],[Cumple con las normativas legales]]="No Cumple"),"No Cumple","Cumple")</f>
        <v>Cumple</v>
      </c>
      <c r="AD4455" s="1" t="s">
        <v>46</v>
      </c>
      <c r="AE4455" s="1" t="s">
        <v>3725</v>
      </c>
      <c r="AF4455" s="4">
        <v>0.56999999999999995</v>
      </c>
      <c r="AG4455" s="4">
        <f>IF(AND(VOZ_WHATSAPP[[#This Row],[Estado Cierre]]="Sin Cierre",VOZ_WHATSAPP[[#This Row],[Nota Negocio]]="Sin Negocio"),VOZ_WHATSAPP[[#This Row],[Nota]]-24%,VOZ_WHATSAPP[[#This Row],[Nota]])</f>
        <v>0.32999999999999996</v>
      </c>
      <c r="AH4455" s="8">
        <f>IF(VOZ_WHATSAPP[[#This Row],[Estado Legal]]="No Cumple",0,IF(VOZ_WHATSAPP[[#This Row],[Realiza lectura de guion Legal]]="No Cumple",VOZ_WHATSAPP[[#This Row],[Nota 2]]-50%,VOZ_WHATSAPP[[#This Row],[Nota 2]]))</f>
        <v>0.32999999999999996</v>
      </c>
    </row>
    <row r="4456" spans="1:34" x14ac:dyDescent="0.25">
      <c r="A4456" s="2" t="str">
        <f>VOZ_WHATSAPP[[#This Row],[ID Asesor]]&amp;VOZ_WHATSAPP[[#This Row],[Fecha Monitoreo]]</f>
        <v>413045929</v>
      </c>
      <c r="B4456" s="2">
        <v>45929</v>
      </c>
      <c r="C4456" s="1" t="s">
        <v>696</v>
      </c>
      <c r="D4456" s="1">
        <v>4130</v>
      </c>
      <c r="E4456" s="2">
        <v>45929</v>
      </c>
      <c r="F4456" s="3">
        <v>0.55277777777777781</v>
      </c>
      <c r="G4456" s="1" t="s">
        <v>51</v>
      </c>
      <c r="H4456" s="1" t="s">
        <v>44</v>
      </c>
      <c r="I4456" s="1">
        <v>422</v>
      </c>
      <c r="J4456" s="1">
        <v>3103166294</v>
      </c>
      <c r="K4456" s="1" t="s">
        <v>45</v>
      </c>
      <c r="L4456" s="1" t="s">
        <v>46</v>
      </c>
      <c r="M4456" s="1" t="s">
        <v>47</v>
      </c>
      <c r="N4456" s="1" t="s">
        <v>46</v>
      </c>
      <c r="O4456" s="1" t="s">
        <v>46</v>
      </c>
      <c r="P4456" s="1" t="s">
        <v>46</v>
      </c>
      <c r="Q4456" s="1" t="s">
        <v>48</v>
      </c>
      <c r="R4456" s="1" t="s">
        <v>48</v>
      </c>
      <c r="S4456" s="1" t="s">
        <v>47</v>
      </c>
      <c r="T4456" s="12" t="str">
        <f>IF(OR(VOZ_WHATSAPP[[#This Row],[Brinda argumentos coherentes a la objeción]]="No Cumple",VOZ_WHATSAPP[[#This Row],[Despliegue de Beneficios y/o consecuencias]]="No Cumple"),"Sin Negocio","Negocio")</f>
        <v>Sin Negocio</v>
      </c>
      <c r="U4456" s="1" t="s">
        <v>47</v>
      </c>
      <c r="V4456" s="1" t="s">
        <v>47</v>
      </c>
      <c r="W4456" s="1" t="s">
        <v>47</v>
      </c>
      <c r="X4456" s="12" t="str">
        <f>IF(OR(VOZ_WHATSAPP[[#This Row],[Confirma Valor de pago]]="No Cumple",VOZ_WHATSAPP[[#This Row],[Confirma hora de pago]]="No Cumple",VOZ_WHATSAPP[[#This Row],[Confirma medio de pago]]="No Cumple"),"Sin Cierre","Cierre")</f>
        <v>Sin Cierre</v>
      </c>
      <c r="Y4456" s="1" t="s">
        <v>46</v>
      </c>
      <c r="Z4456" s="1" t="s">
        <v>54</v>
      </c>
      <c r="AA4456" s="1" t="s">
        <v>46</v>
      </c>
      <c r="AB4456" s="1" t="s">
        <v>46</v>
      </c>
      <c r="AC4456" s="11" t="str">
        <f>IF(OR(VOZ_WHATSAPP[[#This Row],[La comunicación es asertiva, con respeto y evita maltrato]]="No Cumple",VOZ_WHATSAPP[[#This Row],[Cumple con las normativas legales]]="No Cumple"),"No Cumple","Cumple")</f>
        <v>Cumple</v>
      </c>
      <c r="AD4456" s="1" t="s">
        <v>46</v>
      </c>
      <c r="AE4456" s="1" t="s">
        <v>3726</v>
      </c>
      <c r="AF4456" s="4">
        <v>0.47</v>
      </c>
      <c r="AG4456" s="4">
        <f>IF(AND(VOZ_WHATSAPP[[#This Row],[Estado Cierre]]="Sin Cierre",VOZ_WHATSAPP[[#This Row],[Nota Negocio]]="Sin Negocio"),VOZ_WHATSAPP[[#This Row],[Nota]]-24%,VOZ_WHATSAPP[[#This Row],[Nota]])</f>
        <v>0.22999999999999998</v>
      </c>
      <c r="AH4456" s="8">
        <f>IF(VOZ_WHATSAPP[[#This Row],[Estado Legal]]="No Cumple",0,IF(VOZ_WHATSAPP[[#This Row],[Realiza lectura de guion Legal]]="No Cumple",VOZ_WHATSAPP[[#This Row],[Nota 2]]-50%,VOZ_WHATSAPP[[#This Row],[Nota 2]]))</f>
        <v>0.22999999999999998</v>
      </c>
    </row>
    <row r="4457" spans="1:34" x14ac:dyDescent="0.25">
      <c r="A4457" s="2" t="str">
        <f>VOZ_WHATSAPP[[#This Row],[ID Asesor]]&amp;VOZ_WHATSAPP[[#This Row],[Fecha Monitoreo]]</f>
        <v>273445929</v>
      </c>
      <c r="B4457" s="2">
        <v>45929</v>
      </c>
      <c r="C4457" s="1" t="s">
        <v>42</v>
      </c>
      <c r="D4457" s="1">
        <v>2734</v>
      </c>
      <c r="E4457" s="2">
        <v>45929</v>
      </c>
      <c r="F4457" s="3">
        <v>0.36666666666666664</v>
      </c>
      <c r="G4457" s="1" t="s">
        <v>51</v>
      </c>
      <c r="H4457" s="1" t="s">
        <v>71</v>
      </c>
      <c r="I4457" s="1"/>
      <c r="J4457" s="1"/>
      <c r="K4457" s="1"/>
      <c r="L4457" s="1" t="s">
        <v>46</v>
      </c>
      <c r="M4457" s="1" t="s">
        <v>48</v>
      </c>
      <c r="N4457" s="1" t="s">
        <v>46</v>
      </c>
      <c r="O4457" s="1" t="s">
        <v>46</v>
      </c>
      <c r="P4457" s="1" t="s">
        <v>46</v>
      </c>
      <c r="Q4457" s="1" t="s">
        <v>46</v>
      </c>
      <c r="R4457" s="1" t="s">
        <v>46</v>
      </c>
      <c r="S4457" s="1" t="s">
        <v>46</v>
      </c>
      <c r="T4457" s="12" t="str">
        <f>IF(OR(VOZ_WHATSAPP[[#This Row],[Brinda argumentos coherentes a la objeción]]="No Cumple",VOZ_WHATSAPP[[#This Row],[Despliegue de Beneficios y/o consecuencias]]="No Cumple"),"Sin Negocio","Negocio")</f>
        <v>Negocio</v>
      </c>
      <c r="U4457" s="1" t="s">
        <v>46</v>
      </c>
      <c r="V4457" s="1" t="s">
        <v>46</v>
      </c>
      <c r="W4457" s="1" t="s">
        <v>46</v>
      </c>
      <c r="X4457" s="12" t="str">
        <f>IF(OR(VOZ_WHATSAPP[[#This Row],[Confirma Valor de pago]]="No Cumple",VOZ_WHATSAPP[[#This Row],[Confirma hora de pago]]="No Cumple",VOZ_WHATSAPP[[#This Row],[Confirma medio de pago]]="No Cumple"),"Sin Cierre","Cierre")</f>
        <v>Cierre</v>
      </c>
      <c r="Y4457" s="1" t="s">
        <v>48</v>
      </c>
      <c r="Z4457" s="1" t="s">
        <v>46</v>
      </c>
      <c r="AA4457" s="1" t="s">
        <v>46</v>
      </c>
      <c r="AB4457" s="1" t="s">
        <v>46</v>
      </c>
      <c r="AC4457" s="11" t="str">
        <f>IF(OR(VOZ_WHATSAPP[[#This Row],[La comunicación es asertiva, con respeto y evita maltrato]]="No Cumple",VOZ_WHATSAPP[[#This Row],[Cumple con las normativas legales]]="No Cumple"),"No Cumple","Cumple")</f>
        <v>Cumple</v>
      </c>
      <c r="AD4457" s="1" t="s">
        <v>48</v>
      </c>
      <c r="AE4457" s="1" t="s">
        <v>78</v>
      </c>
      <c r="AF4457" s="4">
        <v>1</v>
      </c>
      <c r="AG4457" s="4">
        <f>IF(AND(VOZ_WHATSAPP[[#This Row],[Estado Cierre]]="Sin Cierre",VOZ_WHATSAPP[[#This Row],[Nota Negocio]]="Sin Negocio"),VOZ_WHATSAPP[[#This Row],[Nota]]-24%,VOZ_WHATSAPP[[#This Row],[Nota]])</f>
        <v>1</v>
      </c>
      <c r="AH4457" s="8">
        <f>IF(VOZ_WHATSAPP[[#This Row],[Estado Legal]]="No Cumple",0,IF(VOZ_WHATSAPP[[#This Row],[Realiza lectura de guion Legal]]="No Cumple",VOZ_WHATSAPP[[#This Row],[Nota 2]]-50%,VOZ_WHATSAPP[[#This Row],[Nota 2]]))</f>
        <v>1</v>
      </c>
    </row>
    <row r="4458" spans="1:34" x14ac:dyDescent="0.25">
      <c r="A4458" s="2" t="str">
        <f>VOZ_WHATSAPP[[#This Row],[ID Asesor]]&amp;VOZ_WHATSAPP[[#This Row],[Fecha Monitoreo]]</f>
        <v>374545929</v>
      </c>
      <c r="B4458" s="2">
        <v>45929</v>
      </c>
      <c r="C4458" s="1" t="s">
        <v>696</v>
      </c>
      <c r="D4458" s="1">
        <v>3745</v>
      </c>
      <c r="E4458" s="2">
        <v>45929</v>
      </c>
      <c r="F4458" s="3">
        <v>0.65486111111111112</v>
      </c>
      <c r="G4458" s="1" t="s">
        <v>58</v>
      </c>
      <c r="H4458" s="1" t="s">
        <v>44</v>
      </c>
      <c r="I4458" s="1">
        <v>463</v>
      </c>
      <c r="J4458" s="1">
        <v>3213017014</v>
      </c>
      <c r="K4458" s="1" t="s">
        <v>45</v>
      </c>
      <c r="L4458" s="1" t="s">
        <v>46</v>
      </c>
      <c r="M4458" s="1" t="s">
        <v>46</v>
      </c>
      <c r="N4458" s="1" t="s">
        <v>46</v>
      </c>
      <c r="O4458" s="1" t="s">
        <v>46</v>
      </c>
      <c r="P4458" s="1" t="s">
        <v>46</v>
      </c>
      <c r="Q4458" s="1" t="s">
        <v>46</v>
      </c>
      <c r="R4458" s="1" t="s">
        <v>46</v>
      </c>
      <c r="S4458" s="1" t="s">
        <v>46</v>
      </c>
      <c r="T4458" s="12" t="str">
        <f>IF(OR(VOZ_WHATSAPP[[#This Row],[Brinda argumentos coherentes a la objeción]]="No Cumple",VOZ_WHATSAPP[[#This Row],[Despliegue de Beneficios y/o consecuencias]]="No Cumple"),"Sin Negocio","Negocio")</f>
        <v>Negocio</v>
      </c>
      <c r="U4458" s="1" t="s">
        <v>48</v>
      </c>
      <c r="V4458" s="1" t="s">
        <v>48</v>
      </c>
      <c r="W4458" s="1" t="s">
        <v>48</v>
      </c>
      <c r="X4458" s="12" t="str">
        <f>IF(OR(VOZ_WHATSAPP[[#This Row],[Confirma Valor de pago]]="No Cumple",VOZ_WHATSAPP[[#This Row],[Confirma hora de pago]]="No Cumple",VOZ_WHATSAPP[[#This Row],[Confirma medio de pago]]="No Cumple"),"Sin Cierre","Cierre")</f>
        <v>Cierre</v>
      </c>
      <c r="Y4458" s="1" t="s">
        <v>46</v>
      </c>
      <c r="Z4458" s="1" t="s">
        <v>46</v>
      </c>
      <c r="AA4458" s="1" t="s">
        <v>46</v>
      </c>
      <c r="AB4458" s="1" t="s">
        <v>46</v>
      </c>
      <c r="AC4458" s="11" t="str">
        <f>IF(OR(VOZ_WHATSAPP[[#This Row],[La comunicación es asertiva, con respeto y evita maltrato]]="No Cumple",VOZ_WHATSAPP[[#This Row],[Cumple con las normativas legales]]="No Cumple"),"No Cumple","Cumple")</f>
        <v>Cumple</v>
      </c>
      <c r="AD4458" s="1" t="s">
        <v>46</v>
      </c>
      <c r="AE4458" s="1" t="s">
        <v>3654</v>
      </c>
      <c r="AF4458" s="4">
        <v>1</v>
      </c>
      <c r="AG4458" s="4">
        <f>IF(AND(VOZ_WHATSAPP[[#This Row],[Estado Cierre]]="Sin Cierre",VOZ_WHATSAPP[[#This Row],[Nota Negocio]]="Sin Negocio"),VOZ_WHATSAPP[[#This Row],[Nota]]-24%,VOZ_WHATSAPP[[#This Row],[Nota]])</f>
        <v>1</v>
      </c>
      <c r="AH4458" s="8">
        <f>IF(VOZ_WHATSAPP[[#This Row],[Estado Legal]]="No Cumple",0,IF(VOZ_WHATSAPP[[#This Row],[Realiza lectura de guion Legal]]="No Cumple",VOZ_WHATSAPP[[#This Row],[Nota 2]]-50%,VOZ_WHATSAPP[[#This Row],[Nota 2]]))</f>
        <v>1</v>
      </c>
    </row>
    <row r="4459" spans="1:34" x14ac:dyDescent="0.25">
      <c r="A4459" s="2" t="str">
        <f>VOZ_WHATSAPP[[#This Row],[ID Asesor]]&amp;VOZ_WHATSAPP[[#This Row],[Fecha Monitoreo]]</f>
        <v>368645929</v>
      </c>
      <c r="B4459" s="2">
        <v>45929</v>
      </c>
      <c r="C4459" s="1" t="s">
        <v>50</v>
      </c>
      <c r="D4459" s="1">
        <v>3686</v>
      </c>
      <c r="E4459" s="2">
        <v>45929</v>
      </c>
      <c r="F4459" s="3">
        <v>0.36319444444444443</v>
      </c>
      <c r="G4459" s="1" t="s">
        <v>51</v>
      </c>
      <c r="H4459" s="1" t="s">
        <v>44</v>
      </c>
      <c r="I4459" s="1"/>
      <c r="J4459" s="1">
        <v>3212925608</v>
      </c>
      <c r="K4459" s="1" t="s">
        <v>49</v>
      </c>
      <c r="L4459" s="1" t="s">
        <v>46</v>
      </c>
      <c r="M4459" s="1" t="s">
        <v>46</v>
      </c>
      <c r="N4459" s="1" t="s">
        <v>46</v>
      </c>
      <c r="O4459" s="1" t="s">
        <v>46</v>
      </c>
      <c r="P4459" s="1" t="s">
        <v>46</v>
      </c>
      <c r="Q4459" s="1" t="s">
        <v>46</v>
      </c>
      <c r="R4459" s="1" t="s">
        <v>46</v>
      </c>
      <c r="S4459" s="1" t="s">
        <v>47</v>
      </c>
      <c r="T4459" s="12" t="str">
        <f>IF(OR(VOZ_WHATSAPP[[#This Row],[Brinda argumentos coherentes a la objeción]]="No Cumple",VOZ_WHATSAPP[[#This Row],[Despliegue de Beneficios y/o consecuencias]]="No Cumple"),"Sin Negocio","Negocio")</f>
        <v>Sin Negocio</v>
      </c>
      <c r="U4459" s="1" t="s">
        <v>48</v>
      </c>
      <c r="V4459" s="1" t="s">
        <v>48</v>
      </c>
      <c r="W4459" s="1" t="s">
        <v>48</v>
      </c>
      <c r="X4459" s="12" t="str">
        <f>IF(OR(VOZ_WHATSAPP[[#This Row],[Confirma Valor de pago]]="No Cumple",VOZ_WHATSAPP[[#This Row],[Confirma hora de pago]]="No Cumple",VOZ_WHATSAPP[[#This Row],[Confirma medio de pago]]="No Cumple"),"Sin Cierre","Cierre")</f>
        <v>Cierre</v>
      </c>
      <c r="Y4459" s="1" t="s">
        <v>46</v>
      </c>
      <c r="Z4459" s="1" t="s">
        <v>46</v>
      </c>
      <c r="AA4459" s="1" t="s">
        <v>46</v>
      </c>
      <c r="AB4459" s="1" t="s">
        <v>46</v>
      </c>
      <c r="AC4459" s="11" t="str">
        <f>IF(OR(VOZ_WHATSAPP[[#This Row],[La comunicación es asertiva, con respeto y evita maltrato]]="No Cumple",VOZ_WHATSAPP[[#This Row],[Cumple con las normativas legales]]="No Cumple"),"No Cumple","Cumple")</f>
        <v>Cumple</v>
      </c>
      <c r="AD4459" s="1" t="s">
        <v>46</v>
      </c>
      <c r="AE4459" s="1" t="s">
        <v>3727</v>
      </c>
      <c r="AF4459" s="4">
        <v>0.9</v>
      </c>
      <c r="AG4459" s="4">
        <f>IF(AND(VOZ_WHATSAPP[[#This Row],[Estado Cierre]]="Sin Cierre",VOZ_WHATSAPP[[#This Row],[Nota Negocio]]="Sin Negocio"),VOZ_WHATSAPP[[#This Row],[Nota]]-24%,VOZ_WHATSAPP[[#This Row],[Nota]])</f>
        <v>0.9</v>
      </c>
      <c r="AH4459" s="8">
        <f>IF(VOZ_WHATSAPP[[#This Row],[Estado Legal]]="No Cumple",0,IF(VOZ_WHATSAPP[[#This Row],[Realiza lectura de guion Legal]]="No Cumple",VOZ_WHATSAPP[[#This Row],[Nota 2]]-50%,VOZ_WHATSAPP[[#This Row],[Nota 2]]))</f>
        <v>0.9</v>
      </c>
    </row>
    <row r="4460" spans="1:34" x14ac:dyDescent="0.25">
      <c r="A4460" s="2" t="str">
        <f>VOZ_WHATSAPP[[#This Row],[ID Asesor]]&amp;VOZ_WHATSAPP[[#This Row],[Fecha Monitoreo]]</f>
        <v>402045929</v>
      </c>
      <c r="B4460" s="2">
        <v>45929</v>
      </c>
      <c r="C4460" s="1" t="s">
        <v>696</v>
      </c>
      <c r="D4460" s="1">
        <v>4020</v>
      </c>
      <c r="E4460" s="2">
        <v>45929</v>
      </c>
      <c r="F4460" s="3">
        <v>0.67361111111111116</v>
      </c>
      <c r="G4460" s="1" t="s">
        <v>60</v>
      </c>
      <c r="H4460" s="1" t="s">
        <v>44</v>
      </c>
      <c r="I4460" s="1">
        <v>610</v>
      </c>
      <c r="J4460" s="1">
        <v>3154182284</v>
      </c>
      <c r="K4460" s="1" t="s">
        <v>45</v>
      </c>
      <c r="L4460" s="1" t="s">
        <v>46</v>
      </c>
      <c r="M4460" s="1" t="s">
        <v>46</v>
      </c>
      <c r="N4460" s="1" t="s">
        <v>46</v>
      </c>
      <c r="O4460" s="1" t="s">
        <v>46</v>
      </c>
      <c r="P4460" s="1" t="s">
        <v>46</v>
      </c>
      <c r="Q4460" s="1" t="s">
        <v>48</v>
      </c>
      <c r="R4460" s="1" t="s">
        <v>48</v>
      </c>
      <c r="S4460" s="1" t="s">
        <v>47</v>
      </c>
      <c r="T4460" s="12" t="str">
        <f>IF(OR(VOZ_WHATSAPP[[#This Row],[Brinda argumentos coherentes a la objeción]]="No Cumple",VOZ_WHATSAPP[[#This Row],[Despliegue de Beneficios y/o consecuencias]]="No Cumple"),"Sin Negocio","Negocio")</f>
        <v>Sin Negocio</v>
      </c>
      <c r="U4460" s="1" t="s">
        <v>46</v>
      </c>
      <c r="V4460" s="1" t="s">
        <v>46</v>
      </c>
      <c r="W4460" s="1" t="s">
        <v>46</v>
      </c>
      <c r="X4460" s="12" t="str">
        <f>IF(OR(VOZ_WHATSAPP[[#This Row],[Confirma Valor de pago]]="No Cumple",VOZ_WHATSAPP[[#This Row],[Confirma hora de pago]]="No Cumple",VOZ_WHATSAPP[[#This Row],[Confirma medio de pago]]="No Cumple"),"Sin Cierre","Cierre")</f>
        <v>Cierre</v>
      </c>
      <c r="Y4460" s="1" t="s">
        <v>46</v>
      </c>
      <c r="Z4460" s="1" t="s">
        <v>46</v>
      </c>
      <c r="AA4460" s="1" t="s">
        <v>46</v>
      </c>
      <c r="AB4460" s="1" t="s">
        <v>46</v>
      </c>
      <c r="AC4460" s="11" t="str">
        <f>IF(OR(VOZ_WHATSAPP[[#This Row],[La comunicación es asertiva, con respeto y evita maltrato]]="No Cumple",VOZ_WHATSAPP[[#This Row],[Cumple con las normativas legales]]="No Cumple"),"No Cumple","Cumple")</f>
        <v>Cumple</v>
      </c>
      <c r="AD4460" s="1" t="s">
        <v>46</v>
      </c>
      <c r="AE4460" s="1" t="s">
        <v>3362</v>
      </c>
      <c r="AF4460" s="4">
        <v>0.9</v>
      </c>
      <c r="AG4460" s="4">
        <f>IF(AND(VOZ_WHATSAPP[[#This Row],[Estado Cierre]]="Sin Cierre",VOZ_WHATSAPP[[#This Row],[Nota Negocio]]="Sin Negocio"),VOZ_WHATSAPP[[#This Row],[Nota]]-24%,VOZ_WHATSAPP[[#This Row],[Nota]])</f>
        <v>0.9</v>
      </c>
      <c r="AH4460" s="8">
        <f>IF(VOZ_WHATSAPP[[#This Row],[Estado Legal]]="No Cumple",0,IF(VOZ_WHATSAPP[[#This Row],[Realiza lectura de guion Legal]]="No Cumple",VOZ_WHATSAPP[[#This Row],[Nota 2]]-50%,VOZ_WHATSAPP[[#This Row],[Nota 2]]))</f>
        <v>0.9</v>
      </c>
    </row>
    <row r="4461" spans="1:34" x14ac:dyDescent="0.25">
      <c r="A4461" s="2" t="str">
        <f>VOZ_WHATSAPP[[#This Row],[ID Asesor]]&amp;VOZ_WHATSAPP[[#This Row],[Fecha Monitoreo]]</f>
        <v>369145929</v>
      </c>
      <c r="B4461" s="2">
        <v>45929</v>
      </c>
      <c r="C4461" s="1" t="s">
        <v>50</v>
      </c>
      <c r="D4461" s="1">
        <v>3691</v>
      </c>
      <c r="E4461" s="2">
        <v>45929</v>
      </c>
      <c r="F4461" s="3">
        <v>0.65</v>
      </c>
      <c r="G4461" s="1" t="s">
        <v>51</v>
      </c>
      <c r="H4461" s="1" t="s">
        <v>71</v>
      </c>
      <c r="I4461" s="1"/>
      <c r="J4461" s="1"/>
      <c r="K4461" s="1"/>
      <c r="L4461" s="1" t="s">
        <v>46</v>
      </c>
      <c r="M4461" s="1" t="s">
        <v>46</v>
      </c>
      <c r="N4461" s="1" t="s">
        <v>46</v>
      </c>
      <c r="O4461" s="1" t="s">
        <v>48</v>
      </c>
      <c r="P4461" s="1" t="s">
        <v>48</v>
      </c>
      <c r="Q4461" s="1" t="s">
        <v>48</v>
      </c>
      <c r="R4461" s="1" t="s">
        <v>48</v>
      </c>
      <c r="S4461" s="1" t="s">
        <v>48</v>
      </c>
      <c r="T4461" s="12" t="str">
        <f>IF(OR(VOZ_WHATSAPP[[#This Row],[Brinda argumentos coherentes a la objeción]]="No Cumple",VOZ_WHATSAPP[[#This Row],[Despliegue de Beneficios y/o consecuencias]]="No Cumple"),"Sin Negocio","Negocio")</f>
        <v>Negocio</v>
      </c>
      <c r="U4461" s="1" t="s">
        <v>48</v>
      </c>
      <c r="V4461" s="1" t="s">
        <v>48</v>
      </c>
      <c r="W4461" s="1" t="s">
        <v>48</v>
      </c>
      <c r="X4461" s="12" t="str">
        <f>IF(OR(VOZ_WHATSAPP[[#This Row],[Confirma Valor de pago]]="No Cumple",VOZ_WHATSAPP[[#This Row],[Confirma hora de pago]]="No Cumple",VOZ_WHATSAPP[[#This Row],[Confirma medio de pago]]="No Cumple"),"Sin Cierre","Cierre")</f>
        <v>Cierre</v>
      </c>
      <c r="Y4461" s="1" t="s">
        <v>48</v>
      </c>
      <c r="Z4461" s="1" t="s">
        <v>46</v>
      </c>
      <c r="AA4461" s="1" t="s">
        <v>46</v>
      </c>
      <c r="AB4461" s="1" t="s">
        <v>46</v>
      </c>
      <c r="AC4461" s="11" t="str">
        <f>IF(OR(VOZ_WHATSAPP[[#This Row],[La comunicación es asertiva, con respeto y evita maltrato]]="No Cumple",VOZ_WHATSAPP[[#This Row],[Cumple con las normativas legales]]="No Cumple"),"No Cumple","Cumple")</f>
        <v>Cumple</v>
      </c>
      <c r="AD4461" s="1" t="s">
        <v>48</v>
      </c>
      <c r="AE4461" s="1" t="s">
        <v>53</v>
      </c>
      <c r="AF4461" s="4">
        <v>1</v>
      </c>
      <c r="AG4461" s="4">
        <f>IF(AND(VOZ_WHATSAPP[[#This Row],[Estado Cierre]]="Sin Cierre",VOZ_WHATSAPP[[#This Row],[Nota Negocio]]="Sin Negocio"),VOZ_WHATSAPP[[#This Row],[Nota]]-24%,VOZ_WHATSAPP[[#This Row],[Nota]])</f>
        <v>1</v>
      </c>
      <c r="AH4461" s="8">
        <f>IF(VOZ_WHATSAPP[[#This Row],[Estado Legal]]="No Cumple",0,IF(VOZ_WHATSAPP[[#This Row],[Realiza lectura de guion Legal]]="No Cumple",VOZ_WHATSAPP[[#This Row],[Nota 2]]-50%,VOZ_WHATSAPP[[#This Row],[Nota 2]]))</f>
        <v>1</v>
      </c>
    </row>
    <row r="4462" spans="1:34" x14ac:dyDescent="0.25">
      <c r="A4462" s="2" t="str">
        <f>VOZ_WHATSAPP[[#This Row],[ID Asesor]]&amp;VOZ_WHATSAPP[[#This Row],[Fecha Monitoreo]]</f>
        <v>402245929</v>
      </c>
      <c r="B4462" s="2">
        <v>45929</v>
      </c>
      <c r="C4462" s="1" t="s">
        <v>696</v>
      </c>
      <c r="D4462" s="1">
        <v>4022</v>
      </c>
      <c r="E4462" s="2">
        <v>45929</v>
      </c>
      <c r="F4462" s="3">
        <v>0.5541666666666667</v>
      </c>
      <c r="G4462" s="1" t="s">
        <v>60</v>
      </c>
      <c r="H4462" s="1" t="s">
        <v>44</v>
      </c>
      <c r="I4462" s="1">
        <v>612</v>
      </c>
      <c r="J4462" s="1">
        <v>3144173786</v>
      </c>
      <c r="K4462" s="1" t="s">
        <v>45</v>
      </c>
      <c r="L4462" s="1" t="s">
        <v>46</v>
      </c>
      <c r="M4462" s="1" t="s">
        <v>46</v>
      </c>
      <c r="N4462" s="1" t="s">
        <v>46</v>
      </c>
      <c r="O4462" s="1" t="s">
        <v>46</v>
      </c>
      <c r="P4462" s="1" t="s">
        <v>46</v>
      </c>
      <c r="Q4462" s="1" t="s">
        <v>48</v>
      </c>
      <c r="R4462" s="1" t="s">
        <v>48</v>
      </c>
      <c r="S4462" s="1" t="s">
        <v>46</v>
      </c>
      <c r="T4462" s="12" t="str">
        <f>IF(OR(VOZ_WHATSAPP[[#This Row],[Brinda argumentos coherentes a la objeción]]="No Cumple",VOZ_WHATSAPP[[#This Row],[Despliegue de Beneficios y/o consecuencias]]="No Cumple"),"Sin Negocio","Negocio")</f>
        <v>Negocio</v>
      </c>
      <c r="U4462" s="1" t="s">
        <v>47</v>
      </c>
      <c r="V4462" s="1" t="s">
        <v>47</v>
      </c>
      <c r="W4462" s="1" t="s">
        <v>47</v>
      </c>
      <c r="X4462" s="12" t="str">
        <f>IF(OR(VOZ_WHATSAPP[[#This Row],[Confirma Valor de pago]]="No Cumple",VOZ_WHATSAPP[[#This Row],[Confirma hora de pago]]="No Cumple",VOZ_WHATSAPP[[#This Row],[Confirma medio de pago]]="No Cumple"),"Sin Cierre","Cierre")</f>
        <v>Sin Cierre</v>
      </c>
      <c r="Y4462" s="1" t="s">
        <v>46</v>
      </c>
      <c r="Z4462" s="1" t="s">
        <v>54</v>
      </c>
      <c r="AA4462" s="1" t="s">
        <v>46</v>
      </c>
      <c r="AB4462" s="1" t="s">
        <v>46</v>
      </c>
      <c r="AC4462" s="11" t="str">
        <f>IF(OR(VOZ_WHATSAPP[[#This Row],[La comunicación es asertiva, con respeto y evita maltrato]]="No Cumple",VOZ_WHATSAPP[[#This Row],[Cumple con las normativas legales]]="No Cumple"),"No Cumple","Cumple")</f>
        <v>Cumple</v>
      </c>
      <c r="AD4462" s="1" t="s">
        <v>46</v>
      </c>
      <c r="AE4462" s="1" t="s">
        <v>3728</v>
      </c>
      <c r="AF4462" s="4">
        <v>0.61</v>
      </c>
      <c r="AG4462" s="4">
        <f>IF(AND(VOZ_WHATSAPP[[#This Row],[Estado Cierre]]="Sin Cierre",VOZ_WHATSAPP[[#This Row],[Nota Negocio]]="Sin Negocio"),VOZ_WHATSAPP[[#This Row],[Nota]]-24%,VOZ_WHATSAPP[[#This Row],[Nota]])</f>
        <v>0.61</v>
      </c>
      <c r="AH4462" s="8">
        <f>IF(VOZ_WHATSAPP[[#This Row],[Estado Legal]]="No Cumple",0,IF(VOZ_WHATSAPP[[#This Row],[Realiza lectura de guion Legal]]="No Cumple",VOZ_WHATSAPP[[#This Row],[Nota 2]]-50%,VOZ_WHATSAPP[[#This Row],[Nota 2]]))</f>
        <v>0.61</v>
      </c>
    </row>
    <row r="4463" spans="1:34" x14ac:dyDescent="0.25">
      <c r="A4463" s="2" t="str">
        <f>VOZ_WHATSAPP[[#This Row],[ID Asesor]]&amp;VOZ_WHATSAPP[[#This Row],[Fecha Monitoreo]]</f>
        <v>368545929</v>
      </c>
      <c r="B4463" s="2">
        <v>45929</v>
      </c>
      <c r="C4463" s="1" t="s">
        <v>50</v>
      </c>
      <c r="D4463" s="1">
        <v>3685</v>
      </c>
      <c r="E4463" s="2">
        <v>45929</v>
      </c>
      <c r="F4463" s="3">
        <v>0.43819444444444444</v>
      </c>
      <c r="G4463" s="1" t="s">
        <v>80</v>
      </c>
      <c r="H4463" s="1" t="s">
        <v>44</v>
      </c>
      <c r="I4463" s="1">
        <v>1396</v>
      </c>
      <c r="J4463" s="1">
        <v>3107135455</v>
      </c>
      <c r="K4463" s="1" t="s">
        <v>45</v>
      </c>
      <c r="L4463" s="1" t="s">
        <v>46</v>
      </c>
      <c r="M4463" s="1" t="s">
        <v>46</v>
      </c>
      <c r="N4463" s="1" t="s">
        <v>46</v>
      </c>
      <c r="O4463" s="1" t="s">
        <v>46</v>
      </c>
      <c r="P4463" s="1" t="s">
        <v>46</v>
      </c>
      <c r="Q4463" s="1" t="s">
        <v>46</v>
      </c>
      <c r="R4463" s="1" t="s">
        <v>48</v>
      </c>
      <c r="S4463" s="1" t="s">
        <v>47</v>
      </c>
      <c r="T4463" s="12" t="str">
        <f>IF(OR(VOZ_WHATSAPP[[#This Row],[Brinda argumentos coherentes a la objeción]]="No Cumple",VOZ_WHATSAPP[[#This Row],[Despliegue de Beneficios y/o consecuencias]]="No Cumple"),"Sin Negocio","Negocio")</f>
        <v>Sin Negocio</v>
      </c>
      <c r="U4463" s="1" t="s">
        <v>46</v>
      </c>
      <c r="V4463" s="1" t="s">
        <v>46</v>
      </c>
      <c r="W4463" s="1" t="s">
        <v>46</v>
      </c>
      <c r="X4463" s="12" t="str">
        <f>IF(OR(VOZ_WHATSAPP[[#This Row],[Confirma Valor de pago]]="No Cumple",VOZ_WHATSAPP[[#This Row],[Confirma hora de pago]]="No Cumple",VOZ_WHATSAPP[[#This Row],[Confirma medio de pago]]="No Cumple"),"Sin Cierre","Cierre")</f>
        <v>Cierre</v>
      </c>
      <c r="Y4463" s="1" t="s">
        <v>46</v>
      </c>
      <c r="Z4463" s="1" t="s">
        <v>54</v>
      </c>
      <c r="AA4463" s="1" t="s">
        <v>46</v>
      </c>
      <c r="AB4463" s="1" t="s">
        <v>46</v>
      </c>
      <c r="AC4463" s="11" t="str">
        <f>IF(OR(VOZ_WHATSAPP[[#This Row],[La comunicación es asertiva, con respeto y evita maltrato]]="No Cumple",VOZ_WHATSAPP[[#This Row],[Cumple con las normativas legales]]="No Cumple"),"No Cumple","Cumple")</f>
        <v>Cumple</v>
      </c>
      <c r="AD4463" s="1" t="s">
        <v>46</v>
      </c>
      <c r="AE4463" s="1" t="s">
        <v>3729</v>
      </c>
      <c r="AF4463" s="4">
        <v>0.75</v>
      </c>
      <c r="AG4463" s="4">
        <f>IF(AND(VOZ_WHATSAPP[[#This Row],[Estado Cierre]]="Sin Cierre",VOZ_WHATSAPP[[#This Row],[Nota Negocio]]="Sin Negocio"),VOZ_WHATSAPP[[#This Row],[Nota]]-24%,VOZ_WHATSAPP[[#This Row],[Nota]])</f>
        <v>0.75</v>
      </c>
      <c r="AH4463" s="8">
        <f>IF(VOZ_WHATSAPP[[#This Row],[Estado Legal]]="No Cumple",0,IF(VOZ_WHATSAPP[[#This Row],[Realiza lectura de guion Legal]]="No Cumple",VOZ_WHATSAPP[[#This Row],[Nota 2]]-50%,VOZ_WHATSAPP[[#This Row],[Nota 2]]))</f>
        <v>0.75</v>
      </c>
    </row>
    <row r="4464" spans="1:34" x14ac:dyDescent="0.25">
      <c r="A4464" s="2" t="str">
        <f>VOZ_WHATSAPP[[#This Row],[ID Asesor]]&amp;VOZ_WHATSAPP[[#This Row],[Fecha Monitoreo]]</f>
        <v>356545929</v>
      </c>
      <c r="B4464" s="2">
        <v>45929</v>
      </c>
      <c r="C4464" s="1" t="s">
        <v>50</v>
      </c>
      <c r="D4464" s="1">
        <v>3565</v>
      </c>
      <c r="E4464" s="2">
        <v>45929</v>
      </c>
      <c r="F4464" s="3">
        <v>0.39791666666666664</v>
      </c>
      <c r="G4464" s="1" t="s">
        <v>51</v>
      </c>
      <c r="H4464" s="1" t="s">
        <v>71</v>
      </c>
      <c r="I4464" s="1"/>
      <c r="J4464" s="1"/>
      <c r="K4464" s="1"/>
      <c r="L4464" s="1" t="s">
        <v>46</v>
      </c>
      <c r="M4464" s="1" t="s">
        <v>48</v>
      </c>
      <c r="N4464" s="1" t="s">
        <v>46</v>
      </c>
      <c r="O4464" s="1" t="s">
        <v>48</v>
      </c>
      <c r="P4464" s="1" t="s">
        <v>48</v>
      </c>
      <c r="Q4464" s="1" t="s">
        <v>46</v>
      </c>
      <c r="R4464" s="1" t="s">
        <v>46</v>
      </c>
      <c r="S4464" s="1" t="s">
        <v>48</v>
      </c>
      <c r="T4464" s="12" t="str">
        <f>IF(OR(VOZ_WHATSAPP[[#This Row],[Brinda argumentos coherentes a la objeción]]="No Cumple",VOZ_WHATSAPP[[#This Row],[Despliegue de Beneficios y/o consecuencias]]="No Cumple"),"Sin Negocio","Negocio")</f>
        <v>Negocio</v>
      </c>
      <c r="U4464" s="1" t="s">
        <v>48</v>
      </c>
      <c r="V4464" s="1" t="s">
        <v>48</v>
      </c>
      <c r="W4464" s="1" t="s">
        <v>48</v>
      </c>
      <c r="X4464" s="12" t="str">
        <f>IF(OR(VOZ_WHATSAPP[[#This Row],[Confirma Valor de pago]]="No Cumple",VOZ_WHATSAPP[[#This Row],[Confirma hora de pago]]="No Cumple",VOZ_WHATSAPP[[#This Row],[Confirma medio de pago]]="No Cumple"),"Sin Cierre","Cierre")</f>
        <v>Cierre</v>
      </c>
      <c r="Y4464" s="1" t="s">
        <v>48</v>
      </c>
      <c r="Z4464" s="1" t="s">
        <v>46</v>
      </c>
      <c r="AA4464" s="1" t="s">
        <v>46</v>
      </c>
      <c r="AB4464" s="1" t="s">
        <v>46</v>
      </c>
      <c r="AC4464" s="11" t="str">
        <f>IF(OR(VOZ_WHATSAPP[[#This Row],[La comunicación es asertiva, con respeto y evita maltrato]]="No Cumple",VOZ_WHATSAPP[[#This Row],[Cumple con las normativas legales]]="No Cumple"),"No Cumple","Cumple")</f>
        <v>Cumple</v>
      </c>
      <c r="AD4464" s="1" t="s">
        <v>48</v>
      </c>
      <c r="AE4464" s="1" t="s">
        <v>79</v>
      </c>
      <c r="AF4464" s="4">
        <v>1</v>
      </c>
      <c r="AG4464" s="4">
        <f>IF(AND(VOZ_WHATSAPP[[#This Row],[Estado Cierre]]="Sin Cierre",VOZ_WHATSAPP[[#This Row],[Nota Negocio]]="Sin Negocio"),VOZ_WHATSAPP[[#This Row],[Nota]]-24%,VOZ_WHATSAPP[[#This Row],[Nota]])</f>
        <v>1</v>
      </c>
      <c r="AH4464" s="8">
        <f>IF(VOZ_WHATSAPP[[#This Row],[Estado Legal]]="No Cumple",0,IF(VOZ_WHATSAPP[[#This Row],[Realiza lectura de guion Legal]]="No Cumple",VOZ_WHATSAPP[[#This Row],[Nota 2]]-50%,VOZ_WHATSAPP[[#This Row],[Nota 2]]))</f>
        <v>1</v>
      </c>
    </row>
    <row r="4465" spans="1:34" x14ac:dyDescent="0.25">
      <c r="A4465" s="2" t="str">
        <f>VOZ_WHATSAPP[[#This Row],[ID Asesor]]&amp;VOZ_WHATSAPP[[#This Row],[Fecha Monitoreo]]</f>
        <v>296645929</v>
      </c>
      <c r="B4465" s="2">
        <v>45929</v>
      </c>
      <c r="C4465" s="1" t="s">
        <v>50</v>
      </c>
      <c r="D4465" s="1">
        <v>2966</v>
      </c>
      <c r="E4465" s="2">
        <v>45929</v>
      </c>
      <c r="F4465" s="3">
        <v>0.63124999999999998</v>
      </c>
      <c r="G4465" s="1" t="s">
        <v>51</v>
      </c>
      <c r="H4465" s="1" t="s">
        <v>71</v>
      </c>
      <c r="I4465" s="1"/>
      <c r="J4465" s="1"/>
      <c r="K4465" s="1"/>
      <c r="L4465" s="1" t="s">
        <v>47</v>
      </c>
      <c r="M4465" s="1" t="s">
        <v>48</v>
      </c>
      <c r="N4465" s="1" t="s">
        <v>46</v>
      </c>
      <c r="O4465" s="1" t="s">
        <v>48</v>
      </c>
      <c r="P4465" s="1" t="s">
        <v>48</v>
      </c>
      <c r="Q4465" s="1" t="s">
        <v>46</v>
      </c>
      <c r="R4465" s="1" t="s">
        <v>46</v>
      </c>
      <c r="S4465" s="1" t="s">
        <v>48</v>
      </c>
      <c r="T4465" s="12" t="str">
        <f>IF(OR(VOZ_WHATSAPP[[#This Row],[Brinda argumentos coherentes a la objeción]]="No Cumple",VOZ_WHATSAPP[[#This Row],[Despliegue de Beneficios y/o consecuencias]]="No Cumple"),"Sin Negocio","Negocio")</f>
        <v>Negocio</v>
      </c>
      <c r="U4465" s="1" t="s">
        <v>48</v>
      </c>
      <c r="V4465" s="1" t="s">
        <v>48</v>
      </c>
      <c r="W4465" s="1" t="s">
        <v>48</v>
      </c>
      <c r="X4465" s="12" t="str">
        <f>IF(OR(VOZ_WHATSAPP[[#This Row],[Confirma Valor de pago]]="No Cumple",VOZ_WHATSAPP[[#This Row],[Confirma hora de pago]]="No Cumple",VOZ_WHATSAPP[[#This Row],[Confirma medio de pago]]="No Cumple"),"Sin Cierre","Cierre")</f>
        <v>Cierre</v>
      </c>
      <c r="Y4465" s="1" t="s">
        <v>48</v>
      </c>
      <c r="Z4465" s="1" t="s">
        <v>46</v>
      </c>
      <c r="AA4465" s="1" t="s">
        <v>46</v>
      </c>
      <c r="AB4465" s="1" t="s">
        <v>46</v>
      </c>
      <c r="AC4465" s="11" t="str">
        <f>IF(OR(VOZ_WHATSAPP[[#This Row],[La comunicación es asertiva, con respeto y evita maltrato]]="No Cumple",VOZ_WHATSAPP[[#This Row],[Cumple con las normativas legales]]="No Cumple"),"No Cumple","Cumple")</f>
        <v>Cumple</v>
      </c>
      <c r="AD4465" s="1" t="s">
        <v>48</v>
      </c>
      <c r="AE4465" s="1" t="s">
        <v>3730</v>
      </c>
      <c r="AF4465" s="4">
        <v>0.96</v>
      </c>
      <c r="AG4465" s="4">
        <f>IF(AND(VOZ_WHATSAPP[[#This Row],[Estado Cierre]]="Sin Cierre",VOZ_WHATSAPP[[#This Row],[Nota Negocio]]="Sin Negocio"),VOZ_WHATSAPP[[#This Row],[Nota]]-24%,VOZ_WHATSAPP[[#This Row],[Nota]])</f>
        <v>0.96</v>
      </c>
      <c r="AH4465" s="8">
        <f>IF(VOZ_WHATSAPP[[#This Row],[Estado Legal]]="No Cumple",0,IF(VOZ_WHATSAPP[[#This Row],[Realiza lectura de guion Legal]]="No Cumple",VOZ_WHATSAPP[[#This Row],[Nota 2]]-50%,VOZ_WHATSAPP[[#This Row],[Nota 2]]))</f>
        <v>0.96</v>
      </c>
    </row>
    <row r="4466" spans="1:34" x14ac:dyDescent="0.25">
      <c r="A4466" s="2" t="str">
        <f>VOZ_WHATSAPP[[#This Row],[ID Asesor]]&amp;VOZ_WHATSAPP[[#This Row],[Fecha Monitoreo]]</f>
        <v>382145929</v>
      </c>
      <c r="B4466" s="2">
        <v>45929</v>
      </c>
      <c r="C4466" s="1" t="s">
        <v>126</v>
      </c>
      <c r="D4466" s="1">
        <v>3821</v>
      </c>
      <c r="E4466" s="2">
        <v>45929</v>
      </c>
      <c r="F4466" s="3">
        <v>0.41666666666666669</v>
      </c>
      <c r="G4466" s="1" t="s">
        <v>58</v>
      </c>
      <c r="H4466" s="1" t="s">
        <v>71</v>
      </c>
      <c r="I4466" s="1"/>
      <c r="J4466" s="1"/>
      <c r="K4466" s="1"/>
      <c r="L4466" s="1" t="s">
        <v>46</v>
      </c>
      <c r="M4466" s="1" t="s">
        <v>48</v>
      </c>
      <c r="N4466" s="1" t="s">
        <v>46</v>
      </c>
      <c r="O4466" s="1" t="s">
        <v>46</v>
      </c>
      <c r="P4466" s="1" t="s">
        <v>46</v>
      </c>
      <c r="Q4466" s="1" t="s">
        <v>46</v>
      </c>
      <c r="R4466" s="1" t="s">
        <v>46</v>
      </c>
      <c r="S4466" s="1" t="s">
        <v>46</v>
      </c>
      <c r="T4466" s="12" t="str">
        <f>IF(OR(VOZ_WHATSAPP[[#This Row],[Brinda argumentos coherentes a la objeción]]="No Cumple",VOZ_WHATSAPP[[#This Row],[Despliegue de Beneficios y/o consecuencias]]="No Cumple"),"Sin Negocio","Negocio")</f>
        <v>Negocio</v>
      </c>
      <c r="U4466" s="1" t="s">
        <v>48</v>
      </c>
      <c r="V4466" s="1" t="s">
        <v>48</v>
      </c>
      <c r="W4466" s="1" t="s">
        <v>48</v>
      </c>
      <c r="X4466" s="12" t="str">
        <f>IF(OR(VOZ_WHATSAPP[[#This Row],[Confirma Valor de pago]]="No Cumple",VOZ_WHATSAPP[[#This Row],[Confirma hora de pago]]="No Cumple",VOZ_WHATSAPP[[#This Row],[Confirma medio de pago]]="No Cumple"),"Sin Cierre","Cierre")</f>
        <v>Cierre</v>
      </c>
      <c r="Y4466" s="1" t="s">
        <v>48</v>
      </c>
      <c r="Z4466" s="1" t="s">
        <v>46</v>
      </c>
      <c r="AA4466" s="1" t="s">
        <v>46</v>
      </c>
      <c r="AB4466" s="1" t="s">
        <v>46</v>
      </c>
      <c r="AC4466" s="11" t="str">
        <f>IF(OR(VOZ_WHATSAPP[[#This Row],[La comunicación es asertiva, con respeto y evita maltrato]]="No Cumple",VOZ_WHATSAPP[[#This Row],[Cumple con las normativas legales]]="No Cumple"),"No Cumple","Cumple")</f>
        <v>Cumple</v>
      </c>
      <c r="AD4466" s="1" t="s">
        <v>48</v>
      </c>
      <c r="AE4466" s="1" t="s">
        <v>131</v>
      </c>
      <c r="AF4466" s="4">
        <v>1</v>
      </c>
      <c r="AG4466" s="4">
        <f>IF(AND(VOZ_WHATSAPP[[#This Row],[Estado Cierre]]="Sin Cierre",VOZ_WHATSAPP[[#This Row],[Nota Negocio]]="Sin Negocio"),VOZ_WHATSAPP[[#This Row],[Nota]]-24%,VOZ_WHATSAPP[[#This Row],[Nota]])</f>
        <v>1</v>
      </c>
      <c r="AH4466" s="8">
        <f>IF(VOZ_WHATSAPP[[#This Row],[Estado Legal]]="No Cumple",0,IF(VOZ_WHATSAPP[[#This Row],[Realiza lectura de guion Legal]]="No Cumple",VOZ_WHATSAPP[[#This Row],[Nota 2]]-50%,VOZ_WHATSAPP[[#This Row],[Nota 2]]))</f>
        <v>1</v>
      </c>
    </row>
    <row r="4467" spans="1:34" x14ac:dyDescent="0.25">
      <c r="A4467" s="2" t="str">
        <f>VOZ_WHATSAPP[[#This Row],[ID Asesor]]&amp;VOZ_WHATSAPP[[#This Row],[Fecha Monitoreo]]</f>
        <v>386445929</v>
      </c>
      <c r="B4467" s="2">
        <v>45929</v>
      </c>
      <c r="C4467" s="1" t="s">
        <v>126</v>
      </c>
      <c r="D4467" s="1">
        <v>3864</v>
      </c>
      <c r="E4467" s="2">
        <v>45929</v>
      </c>
      <c r="F4467" s="3">
        <v>0.41319444444444442</v>
      </c>
      <c r="G4467" s="1" t="s">
        <v>58</v>
      </c>
      <c r="H4467" s="1" t="s">
        <v>71</v>
      </c>
      <c r="I4467" s="1"/>
      <c r="J4467" s="1"/>
      <c r="K4467" s="1"/>
      <c r="L4467" s="1" t="s">
        <v>46</v>
      </c>
      <c r="M4467" s="1" t="s">
        <v>48</v>
      </c>
      <c r="N4467" s="1" t="s">
        <v>46</v>
      </c>
      <c r="O4467" s="1" t="s">
        <v>46</v>
      </c>
      <c r="P4467" s="1" t="s">
        <v>46</v>
      </c>
      <c r="Q4467" s="1" t="s">
        <v>48</v>
      </c>
      <c r="R4467" s="1" t="s">
        <v>48</v>
      </c>
      <c r="S4467" s="1" t="s">
        <v>48</v>
      </c>
      <c r="T4467" s="12" t="str">
        <f>IF(OR(VOZ_WHATSAPP[[#This Row],[Brinda argumentos coherentes a la objeción]]="No Cumple",VOZ_WHATSAPP[[#This Row],[Despliegue de Beneficios y/o consecuencias]]="No Cumple"),"Sin Negocio","Negocio")</f>
        <v>Negocio</v>
      </c>
      <c r="U4467" s="1" t="s">
        <v>46</v>
      </c>
      <c r="V4467" s="1" t="s">
        <v>46</v>
      </c>
      <c r="W4467" s="1" t="s">
        <v>46</v>
      </c>
      <c r="X4467" s="12" t="str">
        <f>IF(OR(VOZ_WHATSAPP[[#This Row],[Confirma Valor de pago]]="No Cumple",VOZ_WHATSAPP[[#This Row],[Confirma hora de pago]]="No Cumple",VOZ_WHATSAPP[[#This Row],[Confirma medio de pago]]="No Cumple"),"Sin Cierre","Cierre")</f>
        <v>Cierre</v>
      </c>
      <c r="Y4467" s="1" t="s">
        <v>46</v>
      </c>
      <c r="Z4467" s="1" t="s">
        <v>46</v>
      </c>
      <c r="AA4467" s="1" t="s">
        <v>46</v>
      </c>
      <c r="AB4467" s="1" t="s">
        <v>46</v>
      </c>
      <c r="AC4467" s="11" t="str">
        <f>IF(OR(VOZ_WHATSAPP[[#This Row],[La comunicación es asertiva, con respeto y evita maltrato]]="No Cumple",VOZ_WHATSAPP[[#This Row],[Cumple con las normativas legales]]="No Cumple"),"No Cumple","Cumple")</f>
        <v>Cumple</v>
      </c>
      <c r="AD4467" s="1" t="s">
        <v>46</v>
      </c>
      <c r="AE4467" s="1" t="s">
        <v>131</v>
      </c>
      <c r="AF4467" s="4">
        <v>1</v>
      </c>
      <c r="AG4467" s="4">
        <f>IF(AND(VOZ_WHATSAPP[[#This Row],[Estado Cierre]]="Sin Cierre",VOZ_WHATSAPP[[#This Row],[Nota Negocio]]="Sin Negocio"),VOZ_WHATSAPP[[#This Row],[Nota]]-24%,VOZ_WHATSAPP[[#This Row],[Nota]])</f>
        <v>1</v>
      </c>
      <c r="AH4467" s="8">
        <f>IF(VOZ_WHATSAPP[[#This Row],[Estado Legal]]="No Cumple",0,IF(VOZ_WHATSAPP[[#This Row],[Realiza lectura de guion Legal]]="No Cumple",VOZ_WHATSAPP[[#This Row],[Nota 2]]-50%,VOZ_WHATSAPP[[#This Row],[Nota 2]]))</f>
        <v>1</v>
      </c>
    </row>
    <row r="4468" spans="1:34" x14ac:dyDescent="0.25">
      <c r="A4468" s="2" t="str">
        <f>VOZ_WHATSAPP[[#This Row],[ID Asesor]]&amp;VOZ_WHATSAPP[[#This Row],[Fecha Monitoreo]]</f>
        <v>364945929</v>
      </c>
      <c r="B4468" s="2">
        <v>45929</v>
      </c>
      <c r="C4468" s="1" t="s">
        <v>126</v>
      </c>
      <c r="D4468" s="1">
        <v>3649</v>
      </c>
      <c r="E4468" s="2">
        <v>45929</v>
      </c>
      <c r="F4468" s="3">
        <v>0.44722222222222224</v>
      </c>
      <c r="G4468" s="1" t="s">
        <v>58</v>
      </c>
      <c r="H4468" s="1" t="s">
        <v>71</v>
      </c>
      <c r="I4468" s="1"/>
      <c r="J4468" s="1"/>
      <c r="K4468" s="1"/>
      <c r="L4468" s="1" t="s">
        <v>46</v>
      </c>
      <c r="M4468" s="1" t="s">
        <v>48</v>
      </c>
      <c r="N4468" s="1" t="s">
        <v>46</v>
      </c>
      <c r="O4468" s="1" t="s">
        <v>46</v>
      </c>
      <c r="P4468" s="1" t="s">
        <v>46</v>
      </c>
      <c r="Q4468" s="1" t="s">
        <v>46</v>
      </c>
      <c r="R4468" s="1" t="s">
        <v>46</v>
      </c>
      <c r="S4468" s="1" t="s">
        <v>46</v>
      </c>
      <c r="T4468" s="12" t="str">
        <f>IF(OR(VOZ_WHATSAPP[[#This Row],[Brinda argumentos coherentes a la objeción]]="No Cumple",VOZ_WHATSAPP[[#This Row],[Despliegue de Beneficios y/o consecuencias]]="No Cumple"),"Sin Negocio","Negocio")</f>
        <v>Negocio</v>
      </c>
      <c r="U4468" s="1" t="s">
        <v>46</v>
      </c>
      <c r="V4468" s="1" t="s">
        <v>46</v>
      </c>
      <c r="W4468" s="1" t="s">
        <v>46</v>
      </c>
      <c r="X4468" s="12" t="str">
        <f>IF(OR(VOZ_WHATSAPP[[#This Row],[Confirma Valor de pago]]="No Cumple",VOZ_WHATSAPP[[#This Row],[Confirma hora de pago]]="No Cumple",VOZ_WHATSAPP[[#This Row],[Confirma medio de pago]]="No Cumple"),"Sin Cierre","Cierre")</f>
        <v>Cierre</v>
      </c>
      <c r="Y4468" s="1" t="s">
        <v>46</v>
      </c>
      <c r="Z4468" s="1" t="s">
        <v>46</v>
      </c>
      <c r="AA4468" s="1" t="s">
        <v>46</v>
      </c>
      <c r="AB4468" s="1" t="s">
        <v>46</v>
      </c>
      <c r="AC4468" s="11" t="str">
        <f>IF(OR(VOZ_WHATSAPP[[#This Row],[La comunicación es asertiva, con respeto y evita maltrato]]="No Cumple",VOZ_WHATSAPP[[#This Row],[Cumple con las normativas legales]]="No Cumple"),"No Cumple","Cumple")</f>
        <v>Cumple</v>
      </c>
      <c r="AD4468" s="1" t="s">
        <v>46</v>
      </c>
      <c r="AE4468" s="1" t="s">
        <v>131</v>
      </c>
      <c r="AF4468" s="4">
        <v>1</v>
      </c>
      <c r="AG4468" s="4">
        <f>IF(AND(VOZ_WHATSAPP[[#This Row],[Estado Cierre]]="Sin Cierre",VOZ_WHATSAPP[[#This Row],[Nota Negocio]]="Sin Negocio"),VOZ_WHATSAPP[[#This Row],[Nota]]-24%,VOZ_WHATSAPP[[#This Row],[Nota]])</f>
        <v>1</v>
      </c>
      <c r="AH4468" s="8">
        <f>IF(VOZ_WHATSAPP[[#This Row],[Estado Legal]]="No Cumple",0,IF(VOZ_WHATSAPP[[#This Row],[Realiza lectura de guion Legal]]="No Cumple",VOZ_WHATSAPP[[#This Row],[Nota 2]]-50%,VOZ_WHATSAPP[[#This Row],[Nota 2]]))</f>
        <v>1</v>
      </c>
    </row>
    <row r="4469" spans="1:34" x14ac:dyDescent="0.25">
      <c r="A4469" s="2" t="str">
        <f>VOZ_WHATSAPP[[#This Row],[ID Asesor]]&amp;VOZ_WHATSAPP[[#This Row],[Fecha Monitoreo]]</f>
        <v>407745930</v>
      </c>
      <c r="B4469" s="2">
        <v>45930</v>
      </c>
      <c r="C4469" s="1" t="s">
        <v>126</v>
      </c>
      <c r="D4469" s="1">
        <v>4077</v>
      </c>
      <c r="E4469" s="2">
        <v>45930</v>
      </c>
      <c r="F4469" s="3">
        <v>0.30416666666666664</v>
      </c>
      <c r="G4469" s="1" t="s">
        <v>58</v>
      </c>
      <c r="H4469" s="1" t="s">
        <v>44</v>
      </c>
      <c r="I4469" s="1">
        <v>617</v>
      </c>
      <c r="J4469" s="1">
        <v>3148549121</v>
      </c>
      <c r="K4469" s="1" t="s">
        <v>45</v>
      </c>
      <c r="L4469" s="1" t="s">
        <v>46</v>
      </c>
      <c r="M4469" s="1" t="s">
        <v>46</v>
      </c>
      <c r="N4469" s="1" t="s">
        <v>46</v>
      </c>
      <c r="O4469" s="1" t="s">
        <v>54</v>
      </c>
      <c r="P4469" s="1" t="s">
        <v>46</v>
      </c>
      <c r="Q4469" s="1" t="s">
        <v>46</v>
      </c>
      <c r="R4469" s="1" t="s">
        <v>46</v>
      </c>
      <c r="S4469" s="1" t="s">
        <v>48</v>
      </c>
      <c r="T4469" s="12" t="str">
        <f>IF(OR(VOZ_WHATSAPP[[#This Row],[Brinda argumentos coherentes a la objeción]]="No Cumple",VOZ_WHATSAPP[[#This Row],[Despliegue de Beneficios y/o consecuencias]]="No Cumple"),"Sin Negocio","Negocio")</f>
        <v>Negocio</v>
      </c>
      <c r="U4469" s="1" t="s">
        <v>46</v>
      </c>
      <c r="V4469" s="1" t="s">
        <v>46</v>
      </c>
      <c r="W4469" s="1" t="s">
        <v>46</v>
      </c>
      <c r="X4469" s="12" t="str">
        <f>IF(OR(VOZ_WHATSAPP[[#This Row],[Confirma Valor de pago]]="No Cumple",VOZ_WHATSAPP[[#This Row],[Confirma hora de pago]]="No Cumple",VOZ_WHATSAPP[[#This Row],[Confirma medio de pago]]="No Cumple"),"Sin Cierre","Cierre")</f>
        <v>Cierre</v>
      </c>
      <c r="Y4469" s="1" t="s">
        <v>46</v>
      </c>
      <c r="Z4469" s="1" t="s">
        <v>46</v>
      </c>
      <c r="AA4469" s="1" t="s">
        <v>46</v>
      </c>
      <c r="AB4469" s="1" t="s">
        <v>46</v>
      </c>
      <c r="AC4469" s="11" t="str">
        <f>IF(OR(VOZ_WHATSAPP[[#This Row],[La comunicación es asertiva, con respeto y evita maltrato]]="No Cumple",VOZ_WHATSAPP[[#This Row],[Cumple con las normativas legales]]="No Cumple"),"No Cumple","Cumple")</f>
        <v>Cumple</v>
      </c>
      <c r="AD4469" s="1" t="s">
        <v>46</v>
      </c>
      <c r="AE4469" s="1" t="s">
        <v>3353</v>
      </c>
      <c r="AF4469" s="4">
        <v>0.95</v>
      </c>
      <c r="AG4469" s="4">
        <f>IF(AND(VOZ_WHATSAPP[[#This Row],[Estado Cierre]]="Sin Cierre",VOZ_WHATSAPP[[#This Row],[Nota Negocio]]="Sin Negocio"),VOZ_WHATSAPP[[#This Row],[Nota]]-24%,VOZ_WHATSAPP[[#This Row],[Nota]])</f>
        <v>0.95</v>
      </c>
      <c r="AH4469" s="8">
        <f>IF(VOZ_WHATSAPP[[#This Row],[Estado Legal]]="No Cumple",0,IF(VOZ_WHATSAPP[[#This Row],[Realiza lectura de guion Legal]]="No Cumple",VOZ_WHATSAPP[[#This Row],[Nota 2]]-50%,VOZ_WHATSAPP[[#This Row],[Nota 2]]))</f>
        <v>0.95</v>
      </c>
    </row>
    <row r="4470" spans="1:34" x14ac:dyDescent="0.25">
      <c r="A4470" s="2" t="str">
        <f>VOZ_WHATSAPP[[#This Row],[ID Asesor]]&amp;VOZ_WHATSAPP[[#This Row],[Fecha Monitoreo]]</f>
        <v>364545930</v>
      </c>
      <c r="B4470" s="2">
        <v>45930</v>
      </c>
      <c r="C4470" s="1" t="s">
        <v>50</v>
      </c>
      <c r="D4470" s="1">
        <v>3645</v>
      </c>
      <c r="E4470" s="2">
        <v>45930</v>
      </c>
      <c r="F4470" s="3">
        <v>0.34027777777777779</v>
      </c>
      <c r="G4470" s="1" t="s">
        <v>51</v>
      </c>
      <c r="H4470" s="1" t="s">
        <v>44</v>
      </c>
      <c r="I4470" s="1">
        <v>11009533</v>
      </c>
      <c r="J4470" s="1">
        <v>3185906509</v>
      </c>
      <c r="K4470" s="1" t="s">
        <v>49</v>
      </c>
      <c r="L4470" s="1" t="s">
        <v>46</v>
      </c>
      <c r="M4470" s="1" t="s">
        <v>46</v>
      </c>
      <c r="N4470" s="1" t="s">
        <v>46</v>
      </c>
      <c r="O4470" s="1" t="s">
        <v>46</v>
      </c>
      <c r="P4470" s="1" t="s">
        <v>46</v>
      </c>
      <c r="Q4470" s="1" t="s">
        <v>46</v>
      </c>
      <c r="R4470" s="1" t="s">
        <v>46</v>
      </c>
      <c r="S4470" s="1" t="s">
        <v>46</v>
      </c>
      <c r="T4470" s="12" t="str">
        <f>IF(OR(VOZ_WHATSAPP[[#This Row],[Brinda argumentos coherentes a la objeción]]="No Cumple",VOZ_WHATSAPP[[#This Row],[Despliegue de Beneficios y/o consecuencias]]="No Cumple"),"Sin Negocio","Negocio")</f>
        <v>Negocio</v>
      </c>
      <c r="U4470" s="1" t="s">
        <v>48</v>
      </c>
      <c r="V4470" s="1" t="s">
        <v>48</v>
      </c>
      <c r="W4470" s="1" t="s">
        <v>48</v>
      </c>
      <c r="X4470" s="12" t="str">
        <f>IF(OR(VOZ_WHATSAPP[[#This Row],[Confirma Valor de pago]]="No Cumple",VOZ_WHATSAPP[[#This Row],[Confirma hora de pago]]="No Cumple",VOZ_WHATSAPP[[#This Row],[Confirma medio de pago]]="No Cumple"),"Sin Cierre","Cierre")</f>
        <v>Cierre</v>
      </c>
      <c r="Y4470" s="1" t="s">
        <v>46</v>
      </c>
      <c r="Z4470" s="1" t="s">
        <v>46</v>
      </c>
      <c r="AA4470" s="1" t="s">
        <v>46</v>
      </c>
      <c r="AB4470" s="1" t="s">
        <v>46</v>
      </c>
      <c r="AC4470" s="11" t="str">
        <f>IF(OR(VOZ_WHATSAPP[[#This Row],[La comunicación es asertiva, con respeto y evita maltrato]]="No Cumple",VOZ_WHATSAPP[[#This Row],[Cumple con las normativas legales]]="No Cumple"),"No Cumple","Cumple")</f>
        <v>Cumple</v>
      </c>
      <c r="AD4470" s="1" t="s">
        <v>46</v>
      </c>
      <c r="AE4470" s="1" t="s">
        <v>3731</v>
      </c>
      <c r="AF4470" s="4">
        <v>1</v>
      </c>
      <c r="AG4470" s="4">
        <f>IF(AND(VOZ_WHATSAPP[[#This Row],[Estado Cierre]]="Sin Cierre",VOZ_WHATSAPP[[#This Row],[Nota Negocio]]="Sin Negocio"),VOZ_WHATSAPP[[#This Row],[Nota]]-24%,VOZ_WHATSAPP[[#This Row],[Nota]])</f>
        <v>1</v>
      </c>
      <c r="AH4470" s="8">
        <f>IF(VOZ_WHATSAPP[[#This Row],[Estado Legal]]="No Cumple",0,IF(VOZ_WHATSAPP[[#This Row],[Realiza lectura de guion Legal]]="No Cumple",VOZ_WHATSAPP[[#This Row],[Nota 2]]-50%,VOZ_WHATSAPP[[#This Row],[Nota 2]]))</f>
        <v>1</v>
      </c>
    </row>
    <row r="4471" spans="1:34" x14ac:dyDescent="0.25">
      <c r="A4471" s="2" t="str">
        <f>VOZ_WHATSAPP[[#This Row],[ID Asesor]]&amp;VOZ_WHATSAPP[[#This Row],[Fecha Monitoreo]]</f>
        <v>381045930</v>
      </c>
      <c r="B4471" s="2">
        <v>45930</v>
      </c>
      <c r="C4471" s="1" t="s">
        <v>42</v>
      </c>
      <c r="D4471" s="1">
        <v>3810</v>
      </c>
      <c r="E4471" s="2">
        <v>45930</v>
      </c>
      <c r="F4471" s="3">
        <v>0.33333333333333331</v>
      </c>
      <c r="G4471" s="1" t="s">
        <v>60</v>
      </c>
      <c r="H4471" s="1" t="s">
        <v>44</v>
      </c>
      <c r="I4471" s="1">
        <v>1345</v>
      </c>
      <c r="J4471" s="1">
        <v>3045374111</v>
      </c>
      <c r="K4471" s="1" t="s">
        <v>45</v>
      </c>
      <c r="L4471" s="1" t="s">
        <v>46</v>
      </c>
      <c r="M4471" s="1" t="s">
        <v>46</v>
      </c>
      <c r="N4471" s="1" t="s">
        <v>46</v>
      </c>
      <c r="O4471" s="1" t="s">
        <v>46</v>
      </c>
      <c r="P4471" s="1" t="s">
        <v>46</v>
      </c>
      <c r="Q4471" s="1" t="s">
        <v>46</v>
      </c>
      <c r="R4471" s="1" t="s">
        <v>46</v>
      </c>
      <c r="S4471" s="1" t="s">
        <v>46</v>
      </c>
      <c r="T4471" s="12" t="str">
        <f>IF(OR(VOZ_WHATSAPP[[#This Row],[Brinda argumentos coherentes a la objeción]]="No Cumple",VOZ_WHATSAPP[[#This Row],[Despliegue de Beneficios y/o consecuencias]]="No Cumple"),"Sin Negocio","Negocio")</f>
        <v>Negocio</v>
      </c>
      <c r="U4471" s="1" t="s">
        <v>46</v>
      </c>
      <c r="V4471" s="1" t="s">
        <v>46</v>
      </c>
      <c r="W4471" s="1" t="s">
        <v>46</v>
      </c>
      <c r="X4471" s="12" t="str">
        <f>IF(OR(VOZ_WHATSAPP[[#This Row],[Confirma Valor de pago]]="No Cumple",VOZ_WHATSAPP[[#This Row],[Confirma hora de pago]]="No Cumple",VOZ_WHATSAPP[[#This Row],[Confirma medio de pago]]="No Cumple"),"Sin Cierre","Cierre")</f>
        <v>Cierre</v>
      </c>
      <c r="Y4471" s="1" t="s">
        <v>46</v>
      </c>
      <c r="Z4471" s="1" t="s">
        <v>46</v>
      </c>
      <c r="AA4471" s="1" t="s">
        <v>46</v>
      </c>
      <c r="AB4471" s="1" t="s">
        <v>46</v>
      </c>
      <c r="AC4471" s="11" t="str">
        <f>IF(OR(VOZ_WHATSAPP[[#This Row],[La comunicación es asertiva, con respeto y evita maltrato]]="No Cumple",VOZ_WHATSAPP[[#This Row],[Cumple con las normativas legales]]="No Cumple"),"No Cumple","Cumple")</f>
        <v>Cumple</v>
      </c>
      <c r="AD4471" s="1" t="s">
        <v>46</v>
      </c>
      <c r="AE4471" s="1" t="s">
        <v>101</v>
      </c>
      <c r="AF4471" s="4">
        <v>1</v>
      </c>
      <c r="AG4471" s="4">
        <f>IF(AND(VOZ_WHATSAPP[[#This Row],[Estado Cierre]]="Sin Cierre",VOZ_WHATSAPP[[#This Row],[Nota Negocio]]="Sin Negocio"),VOZ_WHATSAPP[[#This Row],[Nota]]-24%,VOZ_WHATSAPP[[#This Row],[Nota]])</f>
        <v>1</v>
      </c>
      <c r="AH4471" s="8">
        <f>IF(VOZ_WHATSAPP[[#This Row],[Estado Legal]]="No Cumple",0,IF(VOZ_WHATSAPP[[#This Row],[Realiza lectura de guion Legal]]="No Cumple",VOZ_WHATSAPP[[#This Row],[Nota 2]]-50%,VOZ_WHATSAPP[[#This Row],[Nota 2]]))</f>
        <v>1</v>
      </c>
    </row>
    <row r="4472" spans="1:34" x14ac:dyDescent="0.25">
      <c r="A4472" s="2" t="str">
        <f>VOZ_WHATSAPP[[#This Row],[ID Asesor]]&amp;VOZ_WHATSAPP[[#This Row],[Fecha Monitoreo]]</f>
        <v>382145930</v>
      </c>
      <c r="B4472" s="2">
        <v>45930</v>
      </c>
      <c r="C4472" s="1" t="s">
        <v>126</v>
      </c>
      <c r="D4472" s="1">
        <v>3821</v>
      </c>
      <c r="E4472" s="2">
        <v>45930</v>
      </c>
      <c r="F4472" s="3">
        <v>0.34861111111111109</v>
      </c>
      <c r="G4472" s="1" t="s">
        <v>58</v>
      </c>
      <c r="H4472" s="1" t="s">
        <v>44</v>
      </c>
      <c r="I4472" s="1">
        <v>590</v>
      </c>
      <c r="J4472" s="1">
        <v>3128617310</v>
      </c>
      <c r="K4472" s="1" t="s">
        <v>45</v>
      </c>
      <c r="L4472" s="1" t="s">
        <v>46</v>
      </c>
      <c r="M4472" s="1" t="s">
        <v>46</v>
      </c>
      <c r="N4472" s="1" t="s">
        <v>46</v>
      </c>
      <c r="O4472" s="1" t="s">
        <v>46</v>
      </c>
      <c r="P4472" s="1" t="s">
        <v>46</v>
      </c>
      <c r="Q4472" s="1" t="s">
        <v>46</v>
      </c>
      <c r="R4472" s="1" t="s">
        <v>47</v>
      </c>
      <c r="S4472" s="1" t="s">
        <v>46</v>
      </c>
      <c r="T4472" s="12" t="str">
        <f>IF(OR(VOZ_WHATSAPP[[#This Row],[Brinda argumentos coherentes a la objeción]]="No Cumple",VOZ_WHATSAPP[[#This Row],[Despliegue de Beneficios y/o consecuencias]]="No Cumple"),"Sin Negocio","Negocio")</f>
        <v>Sin Negocio</v>
      </c>
      <c r="U4472" s="1" t="s">
        <v>48</v>
      </c>
      <c r="V4472" s="1" t="s">
        <v>48</v>
      </c>
      <c r="W4472" s="1" t="s">
        <v>48</v>
      </c>
      <c r="X4472" s="12" t="str">
        <f>IF(OR(VOZ_WHATSAPP[[#This Row],[Confirma Valor de pago]]="No Cumple",VOZ_WHATSAPP[[#This Row],[Confirma hora de pago]]="No Cumple",VOZ_WHATSAPP[[#This Row],[Confirma medio de pago]]="No Cumple"),"Sin Cierre","Cierre")</f>
        <v>Cierre</v>
      </c>
      <c r="Y4472" s="1" t="s">
        <v>46</v>
      </c>
      <c r="Z4472" s="1" t="s">
        <v>46</v>
      </c>
      <c r="AA4472" s="1" t="s">
        <v>46</v>
      </c>
      <c r="AB4472" s="1" t="s">
        <v>46</v>
      </c>
      <c r="AC4472" s="11" t="str">
        <f>IF(OR(VOZ_WHATSAPP[[#This Row],[La comunicación es asertiva, con respeto y evita maltrato]]="No Cumple",VOZ_WHATSAPP[[#This Row],[Cumple con las normativas legales]]="No Cumple"),"No Cumple","Cumple")</f>
        <v>Cumple</v>
      </c>
      <c r="AD4472" s="1" t="s">
        <v>46</v>
      </c>
      <c r="AE4472" s="1" t="s">
        <v>3732</v>
      </c>
      <c r="AF4472" s="4">
        <v>0.9</v>
      </c>
      <c r="AG4472" s="4">
        <f>IF(AND(VOZ_WHATSAPP[[#This Row],[Estado Cierre]]="Sin Cierre",VOZ_WHATSAPP[[#This Row],[Nota Negocio]]="Sin Negocio"),VOZ_WHATSAPP[[#This Row],[Nota]]-24%,VOZ_WHATSAPP[[#This Row],[Nota]])</f>
        <v>0.9</v>
      </c>
      <c r="AH4472" s="8">
        <f>IF(VOZ_WHATSAPP[[#This Row],[Estado Legal]]="No Cumple",0,IF(VOZ_WHATSAPP[[#This Row],[Realiza lectura de guion Legal]]="No Cumple",VOZ_WHATSAPP[[#This Row],[Nota 2]]-50%,VOZ_WHATSAPP[[#This Row],[Nota 2]]))</f>
        <v>0.9</v>
      </c>
    </row>
    <row r="4473" spans="1:34" x14ac:dyDescent="0.25">
      <c r="A4473" s="2" t="str">
        <f>VOZ_WHATSAPP[[#This Row],[ID Asesor]]&amp;VOZ_WHATSAPP[[#This Row],[Fecha Monitoreo]]</f>
        <v>374745930</v>
      </c>
      <c r="B4473" s="2">
        <v>45930</v>
      </c>
      <c r="C4473" s="1" t="s">
        <v>696</v>
      </c>
      <c r="D4473" s="1">
        <v>3747</v>
      </c>
      <c r="E4473" s="2">
        <v>45930</v>
      </c>
      <c r="F4473" s="3">
        <v>0.35555555555555557</v>
      </c>
      <c r="G4473" s="1" t="s">
        <v>58</v>
      </c>
      <c r="H4473" s="1" t="s">
        <v>44</v>
      </c>
      <c r="I4473" s="1">
        <v>405</v>
      </c>
      <c r="J4473" s="1">
        <v>3152557841</v>
      </c>
      <c r="K4473" s="1" t="s">
        <v>45</v>
      </c>
      <c r="L4473" s="1" t="s">
        <v>46</v>
      </c>
      <c r="M4473" s="1" t="s">
        <v>46</v>
      </c>
      <c r="N4473" s="1" t="s">
        <v>46</v>
      </c>
      <c r="O4473" s="1" t="s">
        <v>46</v>
      </c>
      <c r="P4473" s="1" t="s">
        <v>46</v>
      </c>
      <c r="Q4473" s="1" t="s">
        <v>48</v>
      </c>
      <c r="R4473" s="1" t="s">
        <v>48</v>
      </c>
      <c r="S4473" s="1" t="s">
        <v>47</v>
      </c>
      <c r="T4473" s="12" t="str">
        <f>IF(OR(VOZ_WHATSAPP[[#This Row],[Brinda argumentos coherentes a la objeción]]="No Cumple",VOZ_WHATSAPP[[#This Row],[Despliegue de Beneficios y/o consecuencias]]="No Cumple"),"Sin Negocio","Negocio")</f>
        <v>Sin Negocio</v>
      </c>
      <c r="U4473" s="1" t="s">
        <v>46</v>
      </c>
      <c r="V4473" s="1" t="s">
        <v>46</v>
      </c>
      <c r="W4473" s="1" t="s">
        <v>46</v>
      </c>
      <c r="X4473" s="12" t="str">
        <f>IF(OR(VOZ_WHATSAPP[[#This Row],[Confirma Valor de pago]]="No Cumple",VOZ_WHATSAPP[[#This Row],[Confirma hora de pago]]="No Cumple",VOZ_WHATSAPP[[#This Row],[Confirma medio de pago]]="No Cumple"),"Sin Cierre","Cierre")</f>
        <v>Cierre</v>
      </c>
      <c r="Y4473" s="1" t="s">
        <v>46</v>
      </c>
      <c r="Z4473" s="1" t="s">
        <v>46</v>
      </c>
      <c r="AA4473" s="1" t="s">
        <v>46</v>
      </c>
      <c r="AB4473" s="1" t="s">
        <v>46</v>
      </c>
      <c r="AC4473" s="11" t="str">
        <f>IF(OR(VOZ_WHATSAPP[[#This Row],[La comunicación es asertiva, con respeto y evita maltrato]]="No Cumple",VOZ_WHATSAPP[[#This Row],[Cumple con las normativas legales]]="No Cumple"),"No Cumple","Cumple")</f>
        <v>Cumple</v>
      </c>
      <c r="AD4473" s="1" t="s">
        <v>46</v>
      </c>
      <c r="AE4473" s="1" t="s">
        <v>3733</v>
      </c>
      <c r="AF4473" s="4">
        <v>0.9</v>
      </c>
      <c r="AG4473" s="4">
        <f>IF(AND(VOZ_WHATSAPP[[#This Row],[Estado Cierre]]="Sin Cierre",VOZ_WHATSAPP[[#This Row],[Nota Negocio]]="Sin Negocio"),VOZ_WHATSAPP[[#This Row],[Nota]]-24%,VOZ_WHATSAPP[[#This Row],[Nota]])</f>
        <v>0.9</v>
      </c>
      <c r="AH4473" s="8">
        <f>IF(VOZ_WHATSAPP[[#This Row],[Estado Legal]]="No Cumple",0,IF(VOZ_WHATSAPP[[#This Row],[Realiza lectura de guion Legal]]="No Cumple",VOZ_WHATSAPP[[#This Row],[Nota 2]]-50%,VOZ_WHATSAPP[[#This Row],[Nota 2]]))</f>
        <v>0.9</v>
      </c>
    </row>
    <row r="4474" spans="1:34" x14ac:dyDescent="0.25">
      <c r="A4474" s="2" t="str">
        <f>VOZ_WHATSAPP[[#This Row],[ID Asesor]]&amp;VOZ_WHATSAPP[[#This Row],[Fecha Monitoreo]]</f>
        <v>308545930</v>
      </c>
      <c r="B4474" s="2">
        <v>45930</v>
      </c>
      <c r="C4474" s="1" t="s">
        <v>50</v>
      </c>
      <c r="D4474" s="1">
        <v>3085</v>
      </c>
      <c r="E4474" s="2">
        <v>45930</v>
      </c>
      <c r="F4474" s="3">
        <v>0.31736111111111109</v>
      </c>
      <c r="G4474" s="1" t="s">
        <v>43</v>
      </c>
      <c r="H4474" s="1" t="s">
        <v>44</v>
      </c>
      <c r="I4474" s="1">
        <v>1293</v>
      </c>
      <c r="J4474" s="1">
        <v>3208269641</v>
      </c>
      <c r="K4474" s="1" t="s">
        <v>45</v>
      </c>
      <c r="L4474" s="1" t="s">
        <v>46</v>
      </c>
      <c r="M4474" s="1" t="s">
        <v>48</v>
      </c>
      <c r="N4474" s="1" t="s">
        <v>46</v>
      </c>
      <c r="O4474" s="1" t="s">
        <v>46</v>
      </c>
      <c r="P4474" s="1" t="s">
        <v>46</v>
      </c>
      <c r="Q4474" s="1" t="s">
        <v>46</v>
      </c>
      <c r="R4474" s="1" t="s">
        <v>46</v>
      </c>
      <c r="S4474" s="1" t="s">
        <v>46</v>
      </c>
      <c r="T4474" s="12" t="str">
        <f>IF(OR(VOZ_WHATSAPP[[#This Row],[Brinda argumentos coherentes a la objeción]]="No Cumple",VOZ_WHATSAPP[[#This Row],[Despliegue de Beneficios y/o consecuencias]]="No Cumple"),"Sin Negocio","Negocio")</f>
        <v>Negocio</v>
      </c>
      <c r="U4474" s="1" t="s">
        <v>48</v>
      </c>
      <c r="V4474" s="1" t="s">
        <v>48</v>
      </c>
      <c r="W4474" s="1" t="s">
        <v>48</v>
      </c>
      <c r="X4474" s="12" t="str">
        <f>IF(OR(VOZ_WHATSAPP[[#This Row],[Confirma Valor de pago]]="No Cumple",VOZ_WHATSAPP[[#This Row],[Confirma hora de pago]]="No Cumple",VOZ_WHATSAPP[[#This Row],[Confirma medio de pago]]="No Cumple"),"Sin Cierre","Cierre")</f>
        <v>Cierre</v>
      </c>
      <c r="Y4474" s="1" t="s">
        <v>46</v>
      </c>
      <c r="Z4474" s="1" t="s">
        <v>46</v>
      </c>
      <c r="AA4474" s="1" t="s">
        <v>46</v>
      </c>
      <c r="AB4474" s="1" t="s">
        <v>46</v>
      </c>
      <c r="AC4474" s="11" t="str">
        <f>IF(OR(VOZ_WHATSAPP[[#This Row],[La comunicación es asertiva, con respeto y evita maltrato]]="No Cumple",VOZ_WHATSAPP[[#This Row],[Cumple con las normativas legales]]="No Cumple"),"No Cumple","Cumple")</f>
        <v>Cumple</v>
      </c>
      <c r="AD4474" s="1" t="s">
        <v>48</v>
      </c>
      <c r="AE4474" s="1" t="s">
        <v>3734</v>
      </c>
      <c r="AF4474" s="4">
        <v>1</v>
      </c>
      <c r="AG4474" s="4">
        <f>IF(AND(VOZ_WHATSAPP[[#This Row],[Estado Cierre]]="Sin Cierre",VOZ_WHATSAPP[[#This Row],[Nota Negocio]]="Sin Negocio"),VOZ_WHATSAPP[[#This Row],[Nota]]-24%,VOZ_WHATSAPP[[#This Row],[Nota]])</f>
        <v>1</v>
      </c>
      <c r="AH4474" s="8">
        <f>IF(VOZ_WHATSAPP[[#This Row],[Estado Legal]]="No Cumple",0,IF(VOZ_WHATSAPP[[#This Row],[Realiza lectura de guion Legal]]="No Cumple",VOZ_WHATSAPP[[#This Row],[Nota 2]]-50%,VOZ_WHATSAPP[[#This Row],[Nota 2]]))</f>
        <v>1</v>
      </c>
    </row>
    <row r="4475" spans="1:34" x14ac:dyDescent="0.25">
      <c r="A4475" s="2" t="str">
        <f>VOZ_WHATSAPP[[#This Row],[ID Asesor]]&amp;VOZ_WHATSAPP[[#This Row],[Fecha Monitoreo]]</f>
        <v>303945930</v>
      </c>
      <c r="B4475" s="2">
        <v>45930</v>
      </c>
      <c r="C4475" s="1" t="s">
        <v>42</v>
      </c>
      <c r="D4475" s="1">
        <v>3039</v>
      </c>
      <c r="E4475" s="2">
        <v>45930</v>
      </c>
      <c r="F4475" s="3">
        <v>0.36527777777777776</v>
      </c>
      <c r="G4475" s="1" t="s">
        <v>60</v>
      </c>
      <c r="H4475" s="1" t="s">
        <v>44</v>
      </c>
      <c r="I4475" s="1">
        <v>1180</v>
      </c>
      <c r="J4475" s="1">
        <v>3128755611</v>
      </c>
      <c r="K4475" s="1" t="s">
        <v>45</v>
      </c>
      <c r="L4475" s="1" t="s">
        <v>46</v>
      </c>
      <c r="M4475" s="1" t="s">
        <v>46</v>
      </c>
      <c r="N4475" s="1" t="s">
        <v>46</v>
      </c>
      <c r="O4475" s="1" t="s">
        <v>46</v>
      </c>
      <c r="P4475" s="1" t="s">
        <v>46</v>
      </c>
      <c r="Q4475" s="1" t="s">
        <v>48</v>
      </c>
      <c r="R4475" s="1" t="s">
        <v>48</v>
      </c>
      <c r="S4475" s="1" t="s">
        <v>46</v>
      </c>
      <c r="T4475" s="12" t="str">
        <f>IF(OR(VOZ_WHATSAPP[[#This Row],[Brinda argumentos coherentes a la objeción]]="No Cumple",VOZ_WHATSAPP[[#This Row],[Despliegue de Beneficios y/o consecuencias]]="No Cumple"),"Sin Negocio","Negocio")</f>
        <v>Negocio</v>
      </c>
      <c r="U4475" s="1" t="s">
        <v>46</v>
      </c>
      <c r="V4475" s="1" t="s">
        <v>46</v>
      </c>
      <c r="W4475" s="1" t="s">
        <v>46</v>
      </c>
      <c r="X4475" s="12" t="str">
        <f>IF(OR(VOZ_WHATSAPP[[#This Row],[Confirma Valor de pago]]="No Cumple",VOZ_WHATSAPP[[#This Row],[Confirma hora de pago]]="No Cumple",VOZ_WHATSAPP[[#This Row],[Confirma medio de pago]]="No Cumple"),"Sin Cierre","Cierre")</f>
        <v>Cierre</v>
      </c>
      <c r="Y4475" s="1" t="s">
        <v>46</v>
      </c>
      <c r="Z4475" s="1" t="s">
        <v>46</v>
      </c>
      <c r="AA4475" s="1" t="s">
        <v>46</v>
      </c>
      <c r="AB4475" s="1" t="s">
        <v>46</v>
      </c>
      <c r="AC4475" s="11" t="str">
        <f>IF(OR(VOZ_WHATSAPP[[#This Row],[La comunicación es asertiva, con respeto y evita maltrato]]="No Cumple",VOZ_WHATSAPP[[#This Row],[Cumple con las normativas legales]]="No Cumple"),"No Cumple","Cumple")</f>
        <v>Cumple</v>
      </c>
      <c r="AD4475" s="1" t="s">
        <v>46</v>
      </c>
      <c r="AE4475" s="1" t="s">
        <v>55</v>
      </c>
      <c r="AF4475" s="4">
        <v>1</v>
      </c>
      <c r="AG4475" s="4">
        <f>IF(AND(VOZ_WHATSAPP[[#This Row],[Estado Cierre]]="Sin Cierre",VOZ_WHATSAPP[[#This Row],[Nota Negocio]]="Sin Negocio"),VOZ_WHATSAPP[[#This Row],[Nota]]-24%,VOZ_WHATSAPP[[#This Row],[Nota]])</f>
        <v>1</v>
      </c>
      <c r="AH4475" s="8">
        <f>IF(VOZ_WHATSAPP[[#This Row],[Estado Legal]]="No Cumple",0,IF(VOZ_WHATSAPP[[#This Row],[Realiza lectura de guion Legal]]="No Cumple",VOZ_WHATSAPP[[#This Row],[Nota 2]]-50%,VOZ_WHATSAPP[[#This Row],[Nota 2]]))</f>
        <v>1</v>
      </c>
    </row>
    <row r="4476" spans="1:34" x14ac:dyDescent="0.25">
      <c r="A4476" s="2" t="str">
        <f>VOZ_WHATSAPP[[#This Row],[ID Asesor]]&amp;VOZ_WHATSAPP[[#This Row],[Fecha Monitoreo]]</f>
        <v>326845930</v>
      </c>
      <c r="B4476" s="2">
        <v>45930</v>
      </c>
      <c r="C4476" s="1" t="s">
        <v>50</v>
      </c>
      <c r="D4476" s="1">
        <v>3268</v>
      </c>
      <c r="E4476" s="2">
        <v>45930</v>
      </c>
      <c r="F4476" s="3">
        <v>0.35486111111111113</v>
      </c>
      <c r="G4476" s="1" t="s">
        <v>51</v>
      </c>
      <c r="H4476" s="1" t="s">
        <v>44</v>
      </c>
      <c r="I4476" s="1">
        <v>1116</v>
      </c>
      <c r="J4476" s="1">
        <v>3135767242</v>
      </c>
      <c r="K4476" s="1" t="s">
        <v>45</v>
      </c>
      <c r="L4476" s="1" t="s">
        <v>46</v>
      </c>
      <c r="M4476" s="1" t="s">
        <v>46</v>
      </c>
      <c r="N4476" s="1" t="s">
        <v>46</v>
      </c>
      <c r="O4476" s="1" t="s">
        <v>46</v>
      </c>
      <c r="P4476" s="1" t="s">
        <v>46</v>
      </c>
      <c r="Q4476" s="1" t="s">
        <v>46</v>
      </c>
      <c r="R4476" s="1" t="s">
        <v>46</v>
      </c>
      <c r="S4476" s="1" t="s">
        <v>46</v>
      </c>
      <c r="T4476" s="12" t="str">
        <f>IF(OR(VOZ_WHATSAPP[[#This Row],[Brinda argumentos coherentes a la objeción]]="No Cumple",VOZ_WHATSAPP[[#This Row],[Despliegue de Beneficios y/o consecuencias]]="No Cumple"),"Sin Negocio","Negocio")</f>
        <v>Negocio</v>
      </c>
      <c r="U4476" s="1" t="s">
        <v>48</v>
      </c>
      <c r="V4476" s="1" t="s">
        <v>48</v>
      </c>
      <c r="W4476" s="1" t="s">
        <v>48</v>
      </c>
      <c r="X4476" s="12" t="str">
        <f>IF(OR(VOZ_WHATSAPP[[#This Row],[Confirma Valor de pago]]="No Cumple",VOZ_WHATSAPP[[#This Row],[Confirma hora de pago]]="No Cumple",VOZ_WHATSAPP[[#This Row],[Confirma medio de pago]]="No Cumple"),"Sin Cierre","Cierre")</f>
        <v>Cierre</v>
      </c>
      <c r="Y4476" s="1" t="s">
        <v>46</v>
      </c>
      <c r="Z4476" s="1" t="s">
        <v>46</v>
      </c>
      <c r="AA4476" s="1" t="s">
        <v>46</v>
      </c>
      <c r="AB4476" s="1" t="s">
        <v>46</v>
      </c>
      <c r="AC4476" s="11" t="str">
        <f>IF(OR(VOZ_WHATSAPP[[#This Row],[La comunicación es asertiva, con respeto y evita maltrato]]="No Cumple",VOZ_WHATSAPP[[#This Row],[Cumple con las normativas legales]]="No Cumple"),"No Cumple","Cumple")</f>
        <v>Cumple</v>
      </c>
      <c r="AD4476" s="1" t="s">
        <v>46</v>
      </c>
      <c r="AE4476" s="1" t="s">
        <v>53</v>
      </c>
      <c r="AF4476" s="4">
        <v>1</v>
      </c>
      <c r="AG4476" s="4">
        <f>IF(AND(VOZ_WHATSAPP[[#This Row],[Estado Cierre]]="Sin Cierre",VOZ_WHATSAPP[[#This Row],[Nota Negocio]]="Sin Negocio"),VOZ_WHATSAPP[[#This Row],[Nota]]-24%,VOZ_WHATSAPP[[#This Row],[Nota]])</f>
        <v>1</v>
      </c>
      <c r="AH4476" s="8">
        <f>IF(VOZ_WHATSAPP[[#This Row],[Estado Legal]]="No Cumple",0,IF(VOZ_WHATSAPP[[#This Row],[Realiza lectura de guion Legal]]="No Cumple",VOZ_WHATSAPP[[#This Row],[Nota 2]]-50%,VOZ_WHATSAPP[[#This Row],[Nota 2]]))</f>
        <v>1</v>
      </c>
    </row>
    <row r="4477" spans="1:34" x14ac:dyDescent="0.25">
      <c r="A4477" s="2" t="str">
        <f>VOZ_WHATSAPP[[#This Row],[ID Asesor]]&amp;VOZ_WHATSAPP[[#This Row],[Fecha Monitoreo]]</f>
        <v>412245930</v>
      </c>
      <c r="B4477" s="2">
        <v>45930</v>
      </c>
      <c r="C4477" s="1" t="s">
        <v>126</v>
      </c>
      <c r="D4477" s="1">
        <v>4122</v>
      </c>
      <c r="E4477" s="2">
        <v>45930</v>
      </c>
      <c r="F4477" s="3">
        <v>0.34236111111111112</v>
      </c>
      <c r="G4477" s="1" t="s">
        <v>58</v>
      </c>
      <c r="H4477" s="1" t="s">
        <v>44</v>
      </c>
      <c r="I4477" s="1">
        <v>424</v>
      </c>
      <c r="J4477" s="1">
        <v>3127787872</v>
      </c>
      <c r="K4477" s="1" t="s">
        <v>45</v>
      </c>
      <c r="L4477" s="1" t="s">
        <v>46</v>
      </c>
      <c r="M4477" s="1" t="s">
        <v>46</v>
      </c>
      <c r="N4477" s="1" t="s">
        <v>46</v>
      </c>
      <c r="O4477" s="1" t="s">
        <v>46</v>
      </c>
      <c r="P4477" s="1" t="s">
        <v>46</v>
      </c>
      <c r="Q4477" s="1" t="s">
        <v>46</v>
      </c>
      <c r="R4477" s="1" t="s">
        <v>46</v>
      </c>
      <c r="S4477" s="1" t="s">
        <v>48</v>
      </c>
      <c r="T4477" s="12" t="str">
        <f>IF(OR(VOZ_WHATSAPP[[#This Row],[Brinda argumentos coherentes a la objeción]]="No Cumple",VOZ_WHATSAPP[[#This Row],[Despliegue de Beneficios y/o consecuencias]]="No Cumple"),"Sin Negocio","Negocio")</f>
        <v>Negocio</v>
      </c>
      <c r="U4477" s="1" t="s">
        <v>46</v>
      </c>
      <c r="V4477" s="1" t="s">
        <v>46</v>
      </c>
      <c r="W4477" s="1" t="s">
        <v>46</v>
      </c>
      <c r="X4477" s="12" t="str">
        <f>IF(OR(VOZ_WHATSAPP[[#This Row],[Confirma Valor de pago]]="No Cumple",VOZ_WHATSAPP[[#This Row],[Confirma hora de pago]]="No Cumple",VOZ_WHATSAPP[[#This Row],[Confirma medio de pago]]="No Cumple"),"Sin Cierre","Cierre")</f>
        <v>Cierre</v>
      </c>
      <c r="Y4477" s="1" t="s">
        <v>46</v>
      </c>
      <c r="Z4477" s="1" t="s">
        <v>46</v>
      </c>
      <c r="AA4477" s="1" t="s">
        <v>46</v>
      </c>
      <c r="AB4477" s="1" t="s">
        <v>46</v>
      </c>
      <c r="AC4477" s="11" t="str">
        <f>IF(OR(VOZ_WHATSAPP[[#This Row],[La comunicación es asertiva, con respeto y evita maltrato]]="No Cumple",VOZ_WHATSAPP[[#This Row],[Cumple con las normativas legales]]="No Cumple"),"No Cumple","Cumple")</f>
        <v>Cumple</v>
      </c>
      <c r="AD4477" s="1" t="s">
        <v>46</v>
      </c>
      <c r="AE4477" s="1" t="s">
        <v>131</v>
      </c>
      <c r="AF4477" s="4">
        <v>1</v>
      </c>
      <c r="AG4477" s="4">
        <f>IF(AND(VOZ_WHATSAPP[[#This Row],[Estado Cierre]]="Sin Cierre",VOZ_WHATSAPP[[#This Row],[Nota Negocio]]="Sin Negocio"),VOZ_WHATSAPP[[#This Row],[Nota]]-24%,VOZ_WHATSAPP[[#This Row],[Nota]])</f>
        <v>1</v>
      </c>
      <c r="AH4477" s="8">
        <f>IF(VOZ_WHATSAPP[[#This Row],[Estado Legal]]="No Cumple",0,IF(VOZ_WHATSAPP[[#This Row],[Realiza lectura de guion Legal]]="No Cumple",VOZ_WHATSAPP[[#This Row],[Nota 2]]-50%,VOZ_WHATSAPP[[#This Row],[Nota 2]]))</f>
        <v>1</v>
      </c>
    </row>
    <row r="4478" spans="1:34" x14ac:dyDescent="0.25">
      <c r="A4478" s="2" t="str">
        <f>VOZ_WHATSAPP[[#This Row],[ID Asesor]]&amp;VOZ_WHATSAPP[[#This Row],[Fecha Monitoreo]]</f>
        <v>254045930</v>
      </c>
      <c r="B4478" s="2">
        <v>45930</v>
      </c>
      <c r="C4478" s="1" t="s">
        <v>50</v>
      </c>
      <c r="D4478" s="1">
        <v>2540</v>
      </c>
      <c r="E4478" s="2">
        <v>45930</v>
      </c>
      <c r="F4478" s="3">
        <v>0.36458333333333331</v>
      </c>
      <c r="G4478" s="1" t="s">
        <v>60</v>
      </c>
      <c r="H4478" s="1" t="s">
        <v>44</v>
      </c>
      <c r="I4478" s="1">
        <v>1110</v>
      </c>
      <c r="J4478" s="1">
        <v>3003003605</v>
      </c>
      <c r="K4478" s="1" t="s">
        <v>45</v>
      </c>
      <c r="L4478" s="1" t="s">
        <v>47</v>
      </c>
      <c r="M4478" s="1" t="s">
        <v>47</v>
      </c>
      <c r="N4478" s="1" t="s">
        <v>46</v>
      </c>
      <c r="O4478" s="1" t="s">
        <v>54</v>
      </c>
      <c r="P4478" s="1" t="s">
        <v>54</v>
      </c>
      <c r="Q4478" s="1" t="s">
        <v>46</v>
      </c>
      <c r="R4478" s="1" t="s">
        <v>46</v>
      </c>
      <c r="S4478" s="1" t="s">
        <v>46</v>
      </c>
      <c r="T4478" s="12" t="str">
        <f>IF(OR(VOZ_WHATSAPP[[#This Row],[Brinda argumentos coherentes a la objeción]]="No Cumple",VOZ_WHATSAPP[[#This Row],[Despliegue de Beneficios y/o consecuencias]]="No Cumple"),"Sin Negocio","Negocio")</f>
        <v>Negocio</v>
      </c>
      <c r="U4478" s="1" t="s">
        <v>48</v>
      </c>
      <c r="V4478" s="1" t="s">
        <v>48</v>
      </c>
      <c r="W4478" s="1" t="s">
        <v>48</v>
      </c>
      <c r="X4478" s="12" t="str">
        <f>IF(OR(VOZ_WHATSAPP[[#This Row],[Confirma Valor de pago]]="No Cumple",VOZ_WHATSAPP[[#This Row],[Confirma hora de pago]]="No Cumple",VOZ_WHATSAPP[[#This Row],[Confirma medio de pago]]="No Cumple"),"Sin Cierre","Cierre")</f>
        <v>Cierre</v>
      </c>
      <c r="Y4478" s="1" t="s">
        <v>54</v>
      </c>
      <c r="Z4478" s="1" t="s">
        <v>54</v>
      </c>
      <c r="AA4478" s="1" t="s">
        <v>46</v>
      </c>
      <c r="AB4478" s="1" t="s">
        <v>54</v>
      </c>
      <c r="AC4478" s="11" t="str">
        <f>IF(OR(VOZ_WHATSAPP[[#This Row],[La comunicación es asertiva, con respeto y evita maltrato]]="No Cumple",VOZ_WHATSAPP[[#This Row],[Cumple con las normativas legales]]="No Cumple"),"No Cumple","Cumple")</f>
        <v>No Cumple</v>
      </c>
      <c r="AD4478" s="1" t="s">
        <v>47</v>
      </c>
      <c r="AE4478" s="1" t="s">
        <v>3735</v>
      </c>
      <c r="AF4478" s="4">
        <v>0.59</v>
      </c>
      <c r="AG4478" s="4">
        <f>IF(AND(VOZ_WHATSAPP[[#This Row],[Estado Cierre]]="Sin Cierre",VOZ_WHATSAPP[[#This Row],[Nota Negocio]]="Sin Negocio"),VOZ_WHATSAPP[[#This Row],[Nota]]-24%,VOZ_WHATSAPP[[#This Row],[Nota]])</f>
        <v>0.59</v>
      </c>
      <c r="AH4478" s="8">
        <f>IF(VOZ_WHATSAPP[[#This Row],[Estado Legal]]="No Cumple",0,IF(VOZ_WHATSAPP[[#This Row],[Realiza lectura de guion Legal]]="No Cumple",VOZ_WHATSAPP[[#This Row],[Nota 2]]-50%,VOZ_WHATSAPP[[#This Row],[Nota 2]]))</f>
        <v>0</v>
      </c>
    </row>
    <row r="4479" spans="1:34" x14ac:dyDescent="0.25">
      <c r="A4479" s="2" t="str">
        <f>VOZ_WHATSAPP[[#This Row],[ID Asesor]]&amp;VOZ_WHATSAPP[[#This Row],[Fecha Monitoreo]]</f>
        <v>347445930</v>
      </c>
      <c r="B4479" s="2">
        <v>45930</v>
      </c>
      <c r="C4479" s="1" t="s">
        <v>42</v>
      </c>
      <c r="D4479" s="1">
        <v>3474</v>
      </c>
      <c r="E4479" s="2">
        <v>45930</v>
      </c>
      <c r="F4479" s="3">
        <v>0.36736111111111114</v>
      </c>
      <c r="G4479" s="1" t="s">
        <v>60</v>
      </c>
      <c r="H4479" s="1" t="s">
        <v>44</v>
      </c>
      <c r="I4479" s="1">
        <v>1129</v>
      </c>
      <c r="J4479" s="1">
        <v>3136463868</v>
      </c>
      <c r="K4479" s="1" t="s">
        <v>45</v>
      </c>
      <c r="L4479" s="1" t="s">
        <v>46</v>
      </c>
      <c r="M4479" s="1" t="s">
        <v>46</v>
      </c>
      <c r="N4479" s="1" t="s">
        <v>46</v>
      </c>
      <c r="O4479" s="1" t="s">
        <v>46</v>
      </c>
      <c r="P4479" s="1" t="s">
        <v>46</v>
      </c>
      <c r="Q4479" s="1" t="s">
        <v>46</v>
      </c>
      <c r="R4479" s="1" t="s">
        <v>46</v>
      </c>
      <c r="S4479" s="1" t="s">
        <v>46</v>
      </c>
      <c r="T4479" s="12" t="str">
        <f>IF(OR(VOZ_WHATSAPP[[#This Row],[Brinda argumentos coherentes a la objeción]]="No Cumple",VOZ_WHATSAPP[[#This Row],[Despliegue de Beneficios y/o consecuencias]]="No Cumple"),"Sin Negocio","Negocio")</f>
        <v>Negocio</v>
      </c>
      <c r="U4479" s="1" t="s">
        <v>48</v>
      </c>
      <c r="V4479" s="1" t="s">
        <v>48</v>
      </c>
      <c r="W4479" s="1" t="s">
        <v>48</v>
      </c>
      <c r="X4479" s="12" t="str">
        <f>IF(OR(VOZ_WHATSAPP[[#This Row],[Confirma Valor de pago]]="No Cumple",VOZ_WHATSAPP[[#This Row],[Confirma hora de pago]]="No Cumple",VOZ_WHATSAPP[[#This Row],[Confirma medio de pago]]="No Cumple"),"Sin Cierre","Cierre")</f>
        <v>Cierre</v>
      </c>
      <c r="Y4479" s="1" t="s">
        <v>54</v>
      </c>
      <c r="Z4479" s="1" t="s">
        <v>46</v>
      </c>
      <c r="AA4479" s="1" t="s">
        <v>46</v>
      </c>
      <c r="AB4479" s="1" t="s">
        <v>46</v>
      </c>
      <c r="AC4479" s="11" t="str">
        <f>IF(OR(VOZ_WHATSAPP[[#This Row],[La comunicación es asertiva, con respeto y evita maltrato]]="No Cumple",VOZ_WHATSAPP[[#This Row],[Cumple con las normativas legales]]="No Cumple"),"No Cumple","Cumple")</f>
        <v>Cumple</v>
      </c>
      <c r="AD4479" s="1" t="s">
        <v>46</v>
      </c>
      <c r="AE4479" s="1" t="s">
        <v>3736</v>
      </c>
      <c r="AF4479" s="4">
        <v>0.92</v>
      </c>
      <c r="AG4479" s="4">
        <f>IF(AND(VOZ_WHATSAPP[[#This Row],[Estado Cierre]]="Sin Cierre",VOZ_WHATSAPP[[#This Row],[Nota Negocio]]="Sin Negocio"),VOZ_WHATSAPP[[#This Row],[Nota]]-24%,VOZ_WHATSAPP[[#This Row],[Nota]])</f>
        <v>0.92</v>
      </c>
      <c r="AH4479" s="8">
        <f>IF(VOZ_WHATSAPP[[#This Row],[Estado Legal]]="No Cumple",0,IF(VOZ_WHATSAPP[[#This Row],[Realiza lectura de guion Legal]]="No Cumple",VOZ_WHATSAPP[[#This Row],[Nota 2]]-50%,VOZ_WHATSAPP[[#This Row],[Nota 2]]))</f>
        <v>0.92</v>
      </c>
    </row>
    <row r="4480" spans="1:34" x14ac:dyDescent="0.25">
      <c r="A4480" s="2" t="str">
        <f>VOZ_WHATSAPP[[#This Row],[ID Asesor]]&amp;VOZ_WHATSAPP[[#This Row],[Fecha Monitoreo]]</f>
        <v>408845930</v>
      </c>
      <c r="B4480" s="2">
        <v>45930</v>
      </c>
      <c r="C4480" s="1" t="s">
        <v>126</v>
      </c>
      <c r="D4480" s="1">
        <v>4088</v>
      </c>
      <c r="E4480" s="2">
        <v>45930</v>
      </c>
      <c r="F4480" s="3">
        <v>0.38541666666666669</v>
      </c>
      <c r="G4480" s="1" t="s">
        <v>58</v>
      </c>
      <c r="H4480" s="1" t="s">
        <v>44</v>
      </c>
      <c r="I4480" s="1">
        <v>623</v>
      </c>
      <c r="J4480" s="1">
        <v>3138470536</v>
      </c>
      <c r="K4480" s="1" t="s">
        <v>45</v>
      </c>
      <c r="L4480" s="1" t="s">
        <v>46</v>
      </c>
      <c r="M4480" s="1" t="s">
        <v>46</v>
      </c>
      <c r="N4480" s="1" t="s">
        <v>46</v>
      </c>
      <c r="O4480" s="1" t="s">
        <v>46</v>
      </c>
      <c r="P4480" s="1" t="s">
        <v>46</v>
      </c>
      <c r="Q4480" s="1" t="s">
        <v>46</v>
      </c>
      <c r="R4480" s="1" t="s">
        <v>47</v>
      </c>
      <c r="S4480" s="1" t="s">
        <v>47</v>
      </c>
      <c r="T4480" s="12" t="str">
        <f>IF(OR(VOZ_WHATSAPP[[#This Row],[Brinda argumentos coherentes a la objeción]]="No Cumple",VOZ_WHATSAPP[[#This Row],[Despliegue de Beneficios y/o consecuencias]]="No Cumple"),"Sin Negocio","Negocio")</f>
        <v>Sin Negocio</v>
      </c>
      <c r="U4480" s="1" t="s">
        <v>48</v>
      </c>
      <c r="V4480" s="1" t="s">
        <v>48</v>
      </c>
      <c r="W4480" s="1" t="s">
        <v>48</v>
      </c>
      <c r="X4480" s="12" t="str">
        <f>IF(OR(VOZ_WHATSAPP[[#This Row],[Confirma Valor de pago]]="No Cumple",VOZ_WHATSAPP[[#This Row],[Confirma hora de pago]]="No Cumple",VOZ_WHATSAPP[[#This Row],[Confirma medio de pago]]="No Cumple"),"Sin Cierre","Cierre")</f>
        <v>Cierre</v>
      </c>
      <c r="Y4480" s="1" t="s">
        <v>46</v>
      </c>
      <c r="Z4480" s="1" t="s">
        <v>46</v>
      </c>
      <c r="AA4480" s="1" t="s">
        <v>46</v>
      </c>
      <c r="AB4480" s="1" t="s">
        <v>46</v>
      </c>
      <c r="AC4480" s="11" t="str">
        <f>IF(OR(VOZ_WHATSAPP[[#This Row],[La comunicación es asertiva, con respeto y evita maltrato]]="No Cumple",VOZ_WHATSAPP[[#This Row],[Cumple con las normativas legales]]="No Cumple"),"No Cumple","Cumple")</f>
        <v>Cumple</v>
      </c>
      <c r="AD4480" s="1" t="s">
        <v>46</v>
      </c>
      <c r="AE4480" s="1" t="s">
        <v>3737</v>
      </c>
      <c r="AF4480" s="4">
        <v>0.8</v>
      </c>
      <c r="AG4480" s="4">
        <f>IF(AND(VOZ_WHATSAPP[[#This Row],[Estado Cierre]]="Sin Cierre",VOZ_WHATSAPP[[#This Row],[Nota Negocio]]="Sin Negocio"),VOZ_WHATSAPP[[#This Row],[Nota]]-24%,VOZ_WHATSAPP[[#This Row],[Nota]])</f>
        <v>0.8</v>
      </c>
      <c r="AH4480" s="8">
        <f>IF(VOZ_WHATSAPP[[#This Row],[Estado Legal]]="No Cumple",0,IF(VOZ_WHATSAPP[[#This Row],[Realiza lectura de guion Legal]]="No Cumple",VOZ_WHATSAPP[[#This Row],[Nota 2]]-50%,VOZ_WHATSAPP[[#This Row],[Nota 2]]))</f>
        <v>0.8</v>
      </c>
    </row>
    <row r="4481" spans="1:34" x14ac:dyDescent="0.25">
      <c r="A4481" s="2" t="str">
        <f>VOZ_WHATSAPP[[#This Row],[ID Asesor]]&amp;VOZ_WHATSAPP[[#This Row],[Fecha Monitoreo]]</f>
        <v>372945930</v>
      </c>
      <c r="B4481" s="2">
        <v>45930</v>
      </c>
      <c r="C4481" s="1" t="s">
        <v>696</v>
      </c>
      <c r="D4481" s="1">
        <v>3729</v>
      </c>
      <c r="E4481" s="2">
        <v>45930</v>
      </c>
      <c r="F4481" s="3">
        <v>0.34652777777777777</v>
      </c>
      <c r="G4481" s="1" t="s">
        <v>43</v>
      </c>
      <c r="H4481" s="1" t="s">
        <v>44</v>
      </c>
      <c r="I4481" s="1">
        <v>1063</v>
      </c>
      <c r="J4481" s="1">
        <v>3108636432</v>
      </c>
      <c r="K4481" s="1" t="s">
        <v>45</v>
      </c>
      <c r="L4481" s="1" t="s">
        <v>47</v>
      </c>
      <c r="M4481" s="1" t="s">
        <v>46</v>
      </c>
      <c r="N4481" s="1" t="s">
        <v>46</v>
      </c>
      <c r="O4481" s="1" t="s">
        <v>46</v>
      </c>
      <c r="P4481" s="1" t="s">
        <v>46</v>
      </c>
      <c r="Q4481" s="1" t="s">
        <v>46</v>
      </c>
      <c r="R4481" s="1" t="s">
        <v>46</v>
      </c>
      <c r="S4481" s="1" t="s">
        <v>46</v>
      </c>
      <c r="T4481" s="12" t="str">
        <f>IF(OR(VOZ_WHATSAPP[[#This Row],[Brinda argumentos coherentes a la objeción]]="No Cumple",VOZ_WHATSAPP[[#This Row],[Despliegue de Beneficios y/o consecuencias]]="No Cumple"),"Sin Negocio","Negocio")</f>
        <v>Negocio</v>
      </c>
      <c r="U4481" s="1" t="s">
        <v>48</v>
      </c>
      <c r="V4481" s="1" t="s">
        <v>48</v>
      </c>
      <c r="W4481" s="1" t="s">
        <v>48</v>
      </c>
      <c r="X4481" s="12" t="str">
        <f>IF(OR(VOZ_WHATSAPP[[#This Row],[Confirma Valor de pago]]="No Cumple",VOZ_WHATSAPP[[#This Row],[Confirma hora de pago]]="No Cumple",VOZ_WHATSAPP[[#This Row],[Confirma medio de pago]]="No Cumple"),"Sin Cierre","Cierre")</f>
        <v>Cierre</v>
      </c>
      <c r="Y4481" s="1" t="s">
        <v>46</v>
      </c>
      <c r="Z4481" s="1" t="s">
        <v>46</v>
      </c>
      <c r="AA4481" s="1" t="s">
        <v>46</v>
      </c>
      <c r="AB4481" s="1" t="s">
        <v>46</v>
      </c>
      <c r="AC4481" s="11" t="str">
        <f>IF(OR(VOZ_WHATSAPP[[#This Row],[La comunicación es asertiva, con respeto y evita maltrato]]="No Cumple",VOZ_WHATSAPP[[#This Row],[Cumple con las normativas legales]]="No Cumple"),"No Cumple","Cumple")</f>
        <v>Cumple</v>
      </c>
      <c r="AD4481" s="1" t="s">
        <v>46</v>
      </c>
      <c r="AE4481" s="1" t="s">
        <v>3617</v>
      </c>
      <c r="AF4481" s="4">
        <v>0.96</v>
      </c>
      <c r="AG4481" s="4">
        <f>IF(AND(VOZ_WHATSAPP[[#This Row],[Estado Cierre]]="Sin Cierre",VOZ_WHATSAPP[[#This Row],[Nota Negocio]]="Sin Negocio"),VOZ_WHATSAPP[[#This Row],[Nota]]-24%,VOZ_WHATSAPP[[#This Row],[Nota]])</f>
        <v>0.96</v>
      </c>
      <c r="AH4481" s="8">
        <f>IF(VOZ_WHATSAPP[[#This Row],[Estado Legal]]="No Cumple",0,IF(VOZ_WHATSAPP[[#This Row],[Realiza lectura de guion Legal]]="No Cumple",VOZ_WHATSAPP[[#This Row],[Nota 2]]-50%,VOZ_WHATSAPP[[#This Row],[Nota 2]]))</f>
        <v>0.96</v>
      </c>
    </row>
    <row r="4482" spans="1:34" x14ac:dyDescent="0.25">
      <c r="A4482" s="2" t="str">
        <f>VOZ_WHATSAPP[[#This Row],[ID Asesor]]&amp;VOZ_WHATSAPP[[#This Row],[Fecha Monitoreo]]</f>
        <v>317045930</v>
      </c>
      <c r="B4482" s="2">
        <v>45930</v>
      </c>
      <c r="C4482" s="1" t="s">
        <v>696</v>
      </c>
      <c r="D4482" s="1">
        <v>3170</v>
      </c>
      <c r="E4482" s="2">
        <v>45930</v>
      </c>
      <c r="F4482" s="3">
        <v>0.33750000000000002</v>
      </c>
      <c r="G4482" s="1" t="s">
        <v>58</v>
      </c>
      <c r="H4482" s="1" t="s">
        <v>44</v>
      </c>
      <c r="I4482" s="1">
        <v>1217</v>
      </c>
      <c r="J4482" s="1">
        <v>3205845281</v>
      </c>
      <c r="K4482" s="1" t="s">
        <v>45</v>
      </c>
      <c r="L4482" s="1" t="s">
        <v>46</v>
      </c>
      <c r="M4482" s="1" t="s">
        <v>46</v>
      </c>
      <c r="N4482" s="1" t="s">
        <v>46</v>
      </c>
      <c r="O4482" s="1" t="s">
        <v>46</v>
      </c>
      <c r="P4482" s="1" t="s">
        <v>46</v>
      </c>
      <c r="Q4482" s="1" t="s">
        <v>48</v>
      </c>
      <c r="R4482" s="1" t="s">
        <v>48</v>
      </c>
      <c r="S4482" s="1" t="s">
        <v>46</v>
      </c>
      <c r="T4482" s="12" t="str">
        <f>IF(OR(VOZ_WHATSAPP[[#This Row],[Brinda argumentos coherentes a la objeción]]="No Cumple",VOZ_WHATSAPP[[#This Row],[Despliegue de Beneficios y/o consecuencias]]="No Cumple"),"Sin Negocio","Negocio")</f>
        <v>Negocio</v>
      </c>
      <c r="U4482" s="1" t="s">
        <v>46</v>
      </c>
      <c r="V4482" s="1" t="s">
        <v>46</v>
      </c>
      <c r="W4482" s="1" t="s">
        <v>46</v>
      </c>
      <c r="X4482" s="12" t="str">
        <f>IF(OR(VOZ_WHATSAPP[[#This Row],[Confirma Valor de pago]]="No Cumple",VOZ_WHATSAPP[[#This Row],[Confirma hora de pago]]="No Cumple",VOZ_WHATSAPP[[#This Row],[Confirma medio de pago]]="No Cumple"),"Sin Cierre","Cierre")</f>
        <v>Cierre</v>
      </c>
      <c r="Y4482" s="1" t="s">
        <v>46</v>
      </c>
      <c r="Z4482" s="1" t="s">
        <v>46</v>
      </c>
      <c r="AA4482" s="1" t="s">
        <v>46</v>
      </c>
      <c r="AB4482" s="1" t="s">
        <v>46</v>
      </c>
      <c r="AC4482" s="11" t="str">
        <f>IF(OR(VOZ_WHATSAPP[[#This Row],[La comunicación es asertiva, con respeto y evita maltrato]]="No Cumple",VOZ_WHATSAPP[[#This Row],[Cumple con las normativas legales]]="No Cumple"),"No Cumple","Cumple")</f>
        <v>Cumple</v>
      </c>
      <c r="AD4482" s="1" t="s">
        <v>46</v>
      </c>
      <c r="AE4482" s="1" t="s">
        <v>700</v>
      </c>
      <c r="AF4482" s="4">
        <v>1</v>
      </c>
      <c r="AG4482" s="4">
        <f>IF(AND(VOZ_WHATSAPP[[#This Row],[Estado Cierre]]="Sin Cierre",VOZ_WHATSAPP[[#This Row],[Nota Negocio]]="Sin Negocio"),VOZ_WHATSAPP[[#This Row],[Nota]]-24%,VOZ_WHATSAPP[[#This Row],[Nota]])</f>
        <v>1</v>
      </c>
      <c r="AH4482" s="8">
        <f>IF(VOZ_WHATSAPP[[#This Row],[Estado Legal]]="No Cumple",0,IF(VOZ_WHATSAPP[[#This Row],[Realiza lectura de guion Legal]]="No Cumple",VOZ_WHATSAPP[[#This Row],[Nota 2]]-50%,VOZ_WHATSAPP[[#This Row],[Nota 2]]))</f>
        <v>1</v>
      </c>
    </row>
    <row r="4483" spans="1:34" x14ac:dyDescent="0.25">
      <c r="A4483" s="2" t="str">
        <f>VOZ_WHATSAPP[[#This Row],[ID Asesor]]&amp;VOZ_WHATSAPP[[#This Row],[Fecha Monitoreo]]</f>
        <v>394545930</v>
      </c>
      <c r="B4483" s="2">
        <v>45930</v>
      </c>
      <c r="C4483" s="1" t="s">
        <v>50</v>
      </c>
      <c r="D4483" s="1">
        <v>3945</v>
      </c>
      <c r="E4483" s="2">
        <v>45930</v>
      </c>
      <c r="F4483" s="3">
        <v>0.38263888888888886</v>
      </c>
      <c r="G4483" s="1" t="s">
        <v>51</v>
      </c>
      <c r="H4483" s="1" t="s">
        <v>44</v>
      </c>
      <c r="I4483" s="1">
        <v>210020459</v>
      </c>
      <c r="J4483" s="1">
        <v>3154794030</v>
      </c>
      <c r="K4483" s="1" t="s">
        <v>49</v>
      </c>
      <c r="L4483" s="1" t="s">
        <v>46</v>
      </c>
      <c r="M4483" s="1" t="s">
        <v>46</v>
      </c>
      <c r="N4483" s="1" t="s">
        <v>46</v>
      </c>
      <c r="O4483" s="1" t="s">
        <v>46</v>
      </c>
      <c r="P4483" s="1" t="s">
        <v>46</v>
      </c>
      <c r="Q4483" s="1" t="s">
        <v>46</v>
      </c>
      <c r="R4483" s="1" t="s">
        <v>47</v>
      </c>
      <c r="S4483" s="1" t="s">
        <v>47</v>
      </c>
      <c r="T4483" s="12" t="str">
        <f>IF(OR(VOZ_WHATSAPP[[#This Row],[Brinda argumentos coherentes a la objeción]]="No Cumple",VOZ_WHATSAPP[[#This Row],[Despliegue de Beneficios y/o consecuencias]]="No Cumple"),"Sin Negocio","Negocio")</f>
        <v>Sin Negocio</v>
      </c>
      <c r="U4483" s="1" t="s">
        <v>46</v>
      </c>
      <c r="V4483" s="1" t="s">
        <v>46</v>
      </c>
      <c r="W4483" s="1" t="s">
        <v>46</v>
      </c>
      <c r="X4483" s="12" t="str">
        <f>IF(OR(VOZ_WHATSAPP[[#This Row],[Confirma Valor de pago]]="No Cumple",VOZ_WHATSAPP[[#This Row],[Confirma hora de pago]]="No Cumple",VOZ_WHATSAPP[[#This Row],[Confirma medio de pago]]="No Cumple"),"Sin Cierre","Cierre")</f>
        <v>Cierre</v>
      </c>
      <c r="Y4483" s="1" t="s">
        <v>46</v>
      </c>
      <c r="Z4483" s="1" t="s">
        <v>46</v>
      </c>
      <c r="AA4483" s="1" t="s">
        <v>46</v>
      </c>
      <c r="AB4483" s="1" t="s">
        <v>46</v>
      </c>
      <c r="AC4483" s="11" t="str">
        <f>IF(OR(VOZ_WHATSAPP[[#This Row],[La comunicación es asertiva, con respeto y evita maltrato]]="No Cumple",VOZ_WHATSAPP[[#This Row],[Cumple con las normativas legales]]="No Cumple"),"No Cumple","Cumple")</f>
        <v>Cumple</v>
      </c>
      <c r="AD4483" s="1" t="s">
        <v>46</v>
      </c>
      <c r="AE4483" s="1" t="s">
        <v>3738</v>
      </c>
      <c r="AF4483" s="4">
        <v>0.8</v>
      </c>
      <c r="AG4483" s="4">
        <f>IF(AND(VOZ_WHATSAPP[[#This Row],[Estado Cierre]]="Sin Cierre",VOZ_WHATSAPP[[#This Row],[Nota Negocio]]="Sin Negocio"),VOZ_WHATSAPP[[#This Row],[Nota]]-24%,VOZ_WHATSAPP[[#This Row],[Nota]])</f>
        <v>0.8</v>
      </c>
      <c r="AH4483" s="8">
        <f>IF(VOZ_WHATSAPP[[#This Row],[Estado Legal]]="No Cumple",0,IF(VOZ_WHATSAPP[[#This Row],[Realiza lectura de guion Legal]]="No Cumple",VOZ_WHATSAPP[[#This Row],[Nota 2]]-50%,VOZ_WHATSAPP[[#This Row],[Nota 2]]))</f>
        <v>0.8</v>
      </c>
    </row>
    <row r="4484" spans="1:34" x14ac:dyDescent="0.25">
      <c r="A4484" s="2" t="str">
        <f>VOZ_WHATSAPP[[#This Row],[ID Asesor]]&amp;VOZ_WHATSAPP[[#This Row],[Fecha Monitoreo]]</f>
        <v>387045930</v>
      </c>
      <c r="B4484" s="2">
        <v>45930</v>
      </c>
      <c r="C4484" s="1" t="s">
        <v>42</v>
      </c>
      <c r="D4484" s="1">
        <v>3870</v>
      </c>
      <c r="E4484" s="2">
        <v>45930</v>
      </c>
      <c r="F4484" s="3">
        <v>0.37291666666666667</v>
      </c>
      <c r="G4484" s="1" t="s">
        <v>51</v>
      </c>
      <c r="H4484" s="1" t="s">
        <v>44</v>
      </c>
      <c r="I4484" s="1">
        <v>1398</v>
      </c>
      <c r="J4484" s="1">
        <v>3123121370</v>
      </c>
      <c r="K4484" s="1" t="s">
        <v>45</v>
      </c>
      <c r="L4484" s="1" t="s">
        <v>46</v>
      </c>
      <c r="M4484" s="1" t="s">
        <v>48</v>
      </c>
      <c r="N4484" s="1" t="s">
        <v>46</v>
      </c>
      <c r="O4484" s="1" t="s">
        <v>46</v>
      </c>
      <c r="P4484" s="1" t="s">
        <v>46</v>
      </c>
      <c r="Q4484" s="1" t="s">
        <v>46</v>
      </c>
      <c r="R4484" s="1" t="s">
        <v>46</v>
      </c>
      <c r="S4484" s="1" t="s">
        <v>46</v>
      </c>
      <c r="T4484" s="12" t="str">
        <f>IF(OR(VOZ_WHATSAPP[[#This Row],[Brinda argumentos coherentes a la objeción]]="No Cumple",VOZ_WHATSAPP[[#This Row],[Despliegue de Beneficios y/o consecuencias]]="No Cumple"),"Sin Negocio","Negocio")</f>
        <v>Negocio</v>
      </c>
      <c r="U4484" s="1" t="s">
        <v>46</v>
      </c>
      <c r="V4484" s="1" t="s">
        <v>46</v>
      </c>
      <c r="W4484" s="1" t="s">
        <v>48</v>
      </c>
      <c r="X4484" s="12" t="str">
        <f>IF(OR(VOZ_WHATSAPP[[#This Row],[Confirma Valor de pago]]="No Cumple",VOZ_WHATSAPP[[#This Row],[Confirma hora de pago]]="No Cumple",VOZ_WHATSAPP[[#This Row],[Confirma medio de pago]]="No Cumple"),"Sin Cierre","Cierre")</f>
        <v>Cierre</v>
      </c>
      <c r="Y4484" s="1" t="s">
        <v>48</v>
      </c>
      <c r="Z4484" s="1" t="s">
        <v>46</v>
      </c>
      <c r="AA4484" s="1" t="s">
        <v>46</v>
      </c>
      <c r="AB4484" s="1" t="s">
        <v>46</v>
      </c>
      <c r="AC4484" s="11" t="str">
        <f>IF(OR(VOZ_WHATSAPP[[#This Row],[La comunicación es asertiva, con respeto y evita maltrato]]="No Cumple",VOZ_WHATSAPP[[#This Row],[Cumple con las normativas legales]]="No Cumple"),"No Cumple","Cumple")</f>
        <v>Cumple</v>
      </c>
      <c r="AD4484" s="1" t="s">
        <v>48</v>
      </c>
      <c r="AE4484" s="1" t="s">
        <v>2559</v>
      </c>
      <c r="AF4484" s="4">
        <v>1</v>
      </c>
      <c r="AG4484" s="4">
        <f>IF(AND(VOZ_WHATSAPP[[#This Row],[Estado Cierre]]="Sin Cierre",VOZ_WHATSAPP[[#This Row],[Nota Negocio]]="Sin Negocio"),VOZ_WHATSAPP[[#This Row],[Nota]]-24%,VOZ_WHATSAPP[[#This Row],[Nota]])</f>
        <v>1</v>
      </c>
      <c r="AH4484" s="8">
        <f>IF(VOZ_WHATSAPP[[#This Row],[Estado Legal]]="No Cumple",0,IF(VOZ_WHATSAPP[[#This Row],[Realiza lectura de guion Legal]]="No Cumple",VOZ_WHATSAPP[[#This Row],[Nota 2]]-50%,VOZ_WHATSAPP[[#This Row],[Nota 2]]))</f>
        <v>1</v>
      </c>
    </row>
    <row r="4485" spans="1:34" x14ac:dyDescent="0.25">
      <c r="A4485" s="2" t="str">
        <f>VOZ_WHATSAPP[[#This Row],[ID Asesor]]&amp;VOZ_WHATSAPP[[#This Row],[Fecha Monitoreo]]</f>
        <v>408945930</v>
      </c>
      <c r="B4485" s="2">
        <v>45930</v>
      </c>
      <c r="C4485" s="1" t="s">
        <v>126</v>
      </c>
      <c r="D4485" s="1">
        <v>4089</v>
      </c>
      <c r="E4485" s="2">
        <v>45930</v>
      </c>
      <c r="F4485" s="3">
        <v>0.38055555555555554</v>
      </c>
      <c r="G4485" s="1" t="s">
        <v>58</v>
      </c>
      <c r="H4485" s="1" t="s">
        <v>44</v>
      </c>
      <c r="I4485" s="1">
        <v>624</v>
      </c>
      <c r="J4485" s="1">
        <v>3157475822</v>
      </c>
      <c r="K4485" s="1" t="s">
        <v>45</v>
      </c>
      <c r="L4485" s="1" t="s">
        <v>46</v>
      </c>
      <c r="M4485" s="1" t="s">
        <v>46</v>
      </c>
      <c r="N4485" s="1" t="s">
        <v>46</v>
      </c>
      <c r="O4485" s="1" t="s">
        <v>46</v>
      </c>
      <c r="P4485" s="1" t="s">
        <v>46</v>
      </c>
      <c r="Q4485" s="1" t="s">
        <v>48</v>
      </c>
      <c r="R4485" s="1" t="s">
        <v>48</v>
      </c>
      <c r="S4485" s="1" t="s">
        <v>48</v>
      </c>
      <c r="T4485" s="12" t="str">
        <f>IF(OR(VOZ_WHATSAPP[[#This Row],[Brinda argumentos coherentes a la objeción]]="No Cumple",VOZ_WHATSAPP[[#This Row],[Despliegue de Beneficios y/o consecuencias]]="No Cumple"),"Sin Negocio","Negocio")</f>
        <v>Negocio</v>
      </c>
      <c r="U4485" s="1" t="s">
        <v>46</v>
      </c>
      <c r="V4485" s="1" t="s">
        <v>46</v>
      </c>
      <c r="W4485" s="1" t="s">
        <v>46</v>
      </c>
      <c r="X4485" s="12" t="str">
        <f>IF(OR(VOZ_WHATSAPP[[#This Row],[Confirma Valor de pago]]="No Cumple",VOZ_WHATSAPP[[#This Row],[Confirma hora de pago]]="No Cumple",VOZ_WHATSAPP[[#This Row],[Confirma medio de pago]]="No Cumple"),"Sin Cierre","Cierre")</f>
        <v>Cierre</v>
      </c>
      <c r="Y4485" s="1" t="s">
        <v>46</v>
      </c>
      <c r="Z4485" s="1" t="s">
        <v>46</v>
      </c>
      <c r="AA4485" s="1" t="s">
        <v>46</v>
      </c>
      <c r="AB4485" s="1" t="s">
        <v>46</v>
      </c>
      <c r="AC4485" s="11" t="str">
        <f>IF(OR(VOZ_WHATSAPP[[#This Row],[La comunicación es asertiva, con respeto y evita maltrato]]="No Cumple",VOZ_WHATSAPP[[#This Row],[Cumple con las normativas legales]]="No Cumple"),"No Cumple","Cumple")</f>
        <v>Cumple</v>
      </c>
      <c r="AD4485" s="1" t="s">
        <v>46</v>
      </c>
      <c r="AE4485" s="1" t="s">
        <v>131</v>
      </c>
      <c r="AF4485" s="4">
        <v>1</v>
      </c>
      <c r="AG4485" s="4">
        <f>IF(AND(VOZ_WHATSAPP[[#This Row],[Estado Cierre]]="Sin Cierre",VOZ_WHATSAPP[[#This Row],[Nota Negocio]]="Sin Negocio"),VOZ_WHATSAPP[[#This Row],[Nota]]-24%,VOZ_WHATSAPP[[#This Row],[Nota]])</f>
        <v>1</v>
      </c>
      <c r="AH4485" s="8">
        <f>IF(VOZ_WHATSAPP[[#This Row],[Estado Legal]]="No Cumple",0,IF(VOZ_WHATSAPP[[#This Row],[Realiza lectura de guion Legal]]="No Cumple",VOZ_WHATSAPP[[#This Row],[Nota 2]]-50%,VOZ_WHATSAPP[[#This Row],[Nota 2]]))</f>
        <v>1</v>
      </c>
    </row>
    <row r="4486" spans="1:34" x14ac:dyDescent="0.25">
      <c r="A4486" s="2" t="str">
        <f>VOZ_WHATSAPP[[#This Row],[ID Asesor]]&amp;VOZ_WHATSAPP[[#This Row],[Fecha Monitoreo]]</f>
        <v>375745930</v>
      </c>
      <c r="B4486" s="2">
        <v>45930</v>
      </c>
      <c r="C4486" s="1" t="s">
        <v>42</v>
      </c>
      <c r="D4486" s="1">
        <v>3757</v>
      </c>
      <c r="E4486" s="2">
        <v>45930</v>
      </c>
      <c r="F4486" s="3">
        <v>0.3888888888888889</v>
      </c>
      <c r="G4486" s="1" t="s">
        <v>51</v>
      </c>
      <c r="H4486" s="1" t="s">
        <v>44</v>
      </c>
      <c r="I4486" s="1">
        <v>1261</v>
      </c>
      <c r="J4486" s="1">
        <v>3043786484</v>
      </c>
      <c r="K4486" s="1" t="s">
        <v>45</v>
      </c>
      <c r="L4486" s="1" t="s">
        <v>46</v>
      </c>
      <c r="M4486" s="1" t="s">
        <v>46</v>
      </c>
      <c r="N4486" s="1" t="s">
        <v>46</v>
      </c>
      <c r="O4486" s="1" t="s">
        <v>46</v>
      </c>
      <c r="P4486" s="1" t="s">
        <v>46</v>
      </c>
      <c r="Q4486" s="1" t="s">
        <v>46</v>
      </c>
      <c r="R4486" s="1" t="s">
        <v>47</v>
      </c>
      <c r="S4486" s="1" t="s">
        <v>46</v>
      </c>
      <c r="T4486" s="12" t="str">
        <f>IF(OR(VOZ_WHATSAPP[[#This Row],[Brinda argumentos coherentes a la objeción]]="No Cumple",VOZ_WHATSAPP[[#This Row],[Despliegue de Beneficios y/o consecuencias]]="No Cumple"),"Sin Negocio","Negocio")</f>
        <v>Sin Negocio</v>
      </c>
      <c r="U4486" s="1" t="s">
        <v>48</v>
      </c>
      <c r="V4486" s="1" t="s">
        <v>48</v>
      </c>
      <c r="W4486" s="1" t="s">
        <v>48</v>
      </c>
      <c r="X4486" s="12" t="str">
        <f>IF(OR(VOZ_WHATSAPP[[#This Row],[Confirma Valor de pago]]="No Cumple",VOZ_WHATSAPP[[#This Row],[Confirma hora de pago]]="No Cumple",VOZ_WHATSAPP[[#This Row],[Confirma medio de pago]]="No Cumple"),"Sin Cierre","Cierre")</f>
        <v>Cierre</v>
      </c>
      <c r="Y4486" s="1" t="s">
        <v>46</v>
      </c>
      <c r="Z4486" s="1" t="s">
        <v>46</v>
      </c>
      <c r="AA4486" s="1" t="s">
        <v>46</v>
      </c>
      <c r="AB4486" s="1" t="s">
        <v>46</v>
      </c>
      <c r="AC4486" s="11" t="str">
        <f>IF(OR(VOZ_WHATSAPP[[#This Row],[La comunicación es asertiva, con respeto y evita maltrato]]="No Cumple",VOZ_WHATSAPP[[#This Row],[Cumple con las normativas legales]]="No Cumple"),"No Cumple","Cumple")</f>
        <v>Cumple</v>
      </c>
      <c r="AD4486" s="1" t="s">
        <v>46</v>
      </c>
      <c r="AE4486" s="1" t="s">
        <v>3739</v>
      </c>
      <c r="AF4486" s="4">
        <v>0.9</v>
      </c>
      <c r="AG4486" s="4">
        <f>IF(AND(VOZ_WHATSAPP[[#This Row],[Estado Cierre]]="Sin Cierre",VOZ_WHATSAPP[[#This Row],[Nota Negocio]]="Sin Negocio"),VOZ_WHATSAPP[[#This Row],[Nota]]-24%,VOZ_WHATSAPP[[#This Row],[Nota]])</f>
        <v>0.9</v>
      </c>
      <c r="AH4486" s="8">
        <f>IF(VOZ_WHATSAPP[[#This Row],[Estado Legal]]="No Cumple",0,IF(VOZ_WHATSAPP[[#This Row],[Realiza lectura de guion Legal]]="No Cumple",VOZ_WHATSAPP[[#This Row],[Nota 2]]-50%,VOZ_WHATSAPP[[#This Row],[Nota 2]]))</f>
        <v>0.9</v>
      </c>
    </row>
    <row r="4487" spans="1:34" x14ac:dyDescent="0.25">
      <c r="A4487" s="2" t="str">
        <f>VOZ_WHATSAPP[[#This Row],[ID Asesor]]&amp;VOZ_WHATSAPP[[#This Row],[Fecha Monitoreo]]</f>
        <v>366345930</v>
      </c>
      <c r="B4487" s="2">
        <v>45930</v>
      </c>
      <c r="C4487" s="1" t="s">
        <v>42</v>
      </c>
      <c r="D4487" s="1">
        <v>3663</v>
      </c>
      <c r="E4487" s="2">
        <v>45930</v>
      </c>
      <c r="F4487" s="3">
        <v>0.4</v>
      </c>
      <c r="G4487" s="1" t="s">
        <v>51</v>
      </c>
      <c r="H4487" s="1" t="s">
        <v>44</v>
      </c>
      <c r="I4487" s="1">
        <v>1067</v>
      </c>
      <c r="J4487" s="1">
        <v>3243981721</v>
      </c>
      <c r="K4487" s="1" t="s">
        <v>45</v>
      </c>
      <c r="L4487" s="1" t="s">
        <v>46</v>
      </c>
      <c r="M4487" s="1" t="s">
        <v>46</v>
      </c>
      <c r="N4487" s="1" t="s">
        <v>46</v>
      </c>
      <c r="O4487" s="1" t="s">
        <v>46</v>
      </c>
      <c r="P4487" s="1" t="s">
        <v>46</v>
      </c>
      <c r="Q4487" s="1" t="s">
        <v>48</v>
      </c>
      <c r="R4487" s="1" t="s">
        <v>48</v>
      </c>
      <c r="S4487" s="1" t="s">
        <v>46</v>
      </c>
      <c r="T4487" s="12" t="str">
        <f>IF(OR(VOZ_WHATSAPP[[#This Row],[Brinda argumentos coherentes a la objeción]]="No Cumple",VOZ_WHATSAPP[[#This Row],[Despliegue de Beneficios y/o consecuencias]]="No Cumple"),"Sin Negocio","Negocio")</f>
        <v>Negocio</v>
      </c>
      <c r="U4487" s="1" t="s">
        <v>46</v>
      </c>
      <c r="V4487" s="1" t="s">
        <v>46</v>
      </c>
      <c r="W4487" s="1" t="s">
        <v>46</v>
      </c>
      <c r="X4487" s="12" t="str">
        <f>IF(OR(VOZ_WHATSAPP[[#This Row],[Confirma Valor de pago]]="No Cumple",VOZ_WHATSAPP[[#This Row],[Confirma hora de pago]]="No Cumple",VOZ_WHATSAPP[[#This Row],[Confirma medio de pago]]="No Cumple"),"Sin Cierre","Cierre")</f>
        <v>Cierre</v>
      </c>
      <c r="Y4487" s="1" t="s">
        <v>46</v>
      </c>
      <c r="Z4487" s="1" t="s">
        <v>46</v>
      </c>
      <c r="AA4487" s="1" t="s">
        <v>46</v>
      </c>
      <c r="AB4487" s="1" t="s">
        <v>46</v>
      </c>
      <c r="AC4487" s="11" t="str">
        <f>IF(OR(VOZ_WHATSAPP[[#This Row],[La comunicación es asertiva, con respeto y evita maltrato]]="No Cumple",VOZ_WHATSAPP[[#This Row],[Cumple con las normativas legales]]="No Cumple"),"No Cumple","Cumple")</f>
        <v>Cumple</v>
      </c>
      <c r="AD4487" s="1" t="s">
        <v>46</v>
      </c>
      <c r="AE4487" s="1" t="s">
        <v>55</v>
      </c>
      <c r="AF4487" s="4">
        <v>1</v>
      </c>
      <c r="AG4487" s="4">
        <f>IF(AND(VOZ_WHATSAPP[[#This Row],[Estado Cierre]]="Sin Cierre",VOZ_WHATSAPP[[#This Row],[Nota Negocio]]="Sin Negocio"),VOZ_WHATSAPP[[#This Row],[Nota]]-24%,VOZ_WHATSAPP[[#This Row],[Nota]])</f>
        <v>1</v>
      </c>
      <c r="AH4487" s="8">
        <f>IF(VOZ_WHATSAPP[[#This Row],[Estado Legal]]="No Cumple",0,IF(VOZ_WHATSAPP[[#This Row],[Realiza lectura de guion Legal]]="No Cumple",VOZ_WHATSAPP[[#This Row],[Nota 2]]-50%,VOZ_WHATSAPP[[#This Row],[Nota 2]]))</f>
        <v>1</v>
      </c>
    </row>
    <row r="4488" spans="1:34" x14ac:dyDescent="0.25">
      <c r="A4488" s="2" t="str">
        <f>VOZ_WHATSAPP[[#This Row],[ID Asesor]]&amp;VOZ_WHATSAPP[[#This Row],[Fecha Monitoreo]]</f>
        <v>394045930</v>
      </c>
      <c r="B4488" s="2">
        <v>45930</v>
      </c>
      <c r="C4488" s="1" t="s">
        <v>126</v>
      </c>
      <c r="D4488" s="1">
        <v>3940</v>
      </c>
      <c r="E4488" s="2">
        <v>45930</v>
      </c>
      <c r="F4488" s="3">
        <v>0.3611111111111111</v>
      </c>
      <c r="G4488" s="1" t="s">
        <v>58</v>
      </c>
      <c r="H4488" s="1" t="s">
        <v>44</v>
      </c>
      <c r="I4488" s="1">
        <v>476</v>
      </c>
      <c r="J4488" s="1">
        <v>3106058495</v>
      </c>
      <c r="K4488" s="1" t="s">
        <v>45</v>
      </c>
      <c r="L4488" s="1" t="s">
        <v>46</v>
      </c>
      <c r="M4488" s="1" t="s">
        <v>48</v>
      </c>
      <c r="N4488" s="1" t="s">
        <v>46</v>
      </c>
      <c r="O4488" s="1" t="s">
        <v>46</v>
      </c>
      <c r="P4488" s="1" t="s">
        <v>46</v>
      </c>
      <c r="Q4488" s="1" t="s">
        <v>46</v>
      </c>
      <c r="R4488" s="1" t="s">
        <v>46</v>
      </c>
      <c r="S4488" s="1" t="s">
        <v>46</v>
      </c>
      <c r="T4488" s="12" t="str">
        <f>IF(OR(VOZ_WHATSAPP[[#This Row],[Brinda argumentos coherentes a la objeción]]="No Cumple",VOZ_WHATSAPP[[#This Row],[Despliegue de Beneficios y/o consecuencias]]="No Cumple"),"Sin Negocio","Negocio")</f>
        <v>Negocio</v>
      </c>
      <c r="U4488" s="1" t="s">
        <v>48</v>
      </c>
      <c r="V4488" s="1" t="s">
        <v>48</v>
      </c>
      <c r="W4488" s="1" t="s">
        <v>48</v>
      </c>
      <c r="X4488" s="12" t="str">
        <f>IF(OR(VOZ_WHATSAPP[[#This Row],[Confirma Valor de pago]]="No Cumple",VOZ_WHATSAPP[[#This Row],[Confirma hora de pago]]="No Cumple",VOZ_WHATSAPP[[#This Row],[Confirma medio de pago]]="No Cumple"),"Sin Cierre","Cierre")</f>
        <v>Cierre</v>
      </c>
      <c r="Y4488" s="1" t="s">
        <v>46</v>
      </c>
      <c r="Z4488" s="1" t="s">
        <v>46</v>
      </c>
      <c r="AA4488" s="1" t="s">
        <v>46</v>
      </c>
      <c r="AB4488" s="1" t="s">
        <v>46</v>
      </c>
      <c r="AC4488" s="11" t="str">
        <f>IF(OR(VOZ_WHATSAPP[[#This Row],[La comunicación es asertiva, con respeto y evita maltrato]]="No Cumple",VOZ_WHATSAPP[[#This Row],[Cumple con las normativas legales]]="No Cumple"),"No Cumple","Cumple")</f>
        <v>Cumple</v>
      </c>
      <c r="AD4488" s="1" t="s">
        <v>46</v>
      </c>
      <c r="AE4488" s="1" t="s">
        <v>131</v>
      </c>
      <c r="AF4488" s="4">
        <v>1</v>
      </c>
      <c r="AG4488" s="4">
        <f>IF(AND(VOZ_WHATSAPP[[#This Row],[Estado Cierre]]="Sin Cierre",VOZ_WHATSAPP[[#This Row],[Nota Negocio]]="Sin Negocio"),VOZ_WHATSAPP[[#This Row],[Nota]]-24%,VOZ_WHATSAPP[[#This Row],[Nota]])</f>
        <v>1</v>
      </c>
      <c r="AH4488" s="8">
        <f>IF(VOZ_WHATSAPP[[#This Row],[Estado Legal]]="No Cumple",0,IF(VOZ_WHATSAPP[[#This Row],[Realiza lectura de guion Legal]]="No Cumple",VOZ_WHATSAPP[[#This Row],[Nota 2]]-50%,VOZ_WHATSAPP[[#This Row],[Nota 2]]))</f>
        <v>1</v>
      </c>
    </row>
    <row r="4489" spans="1:34" x14ac:dyDescent="0.25">
      <c r="A4489" s="2" t="str">
        <f>VOZ_WHATSAPP[[#This Row],[ID Asesor]]&amp;VOZ_WHATSAPP[[#This Row],[Fecha Monitoreo]]</f>
        <v>396945930</v>
      </c>
      <c r="B4489" s="2">
        <v>45930</v>
      </c>
      <c r="C4489" s="1" t="s">
        <v>42</v>
      </c>
      <c r="D4489" s="1">
        <v>3969</v>
      </c>
      <c r="E4489" s="2">
        <v>45930</v>
      </c>
      <c r="F4489" s="3">
        <v>0.43888888888888888</v>
      </c>
      <c r="G4489" s="1" t="s">
        <v>60</v>
      </c>
      <c r="H4489" s="1" t="s">
        <v>44</v>
      </c>
      <c r="I4489" s="1">
        <v>21009823</v>
      </c>
      <c r="J4489" s="1">
        <v>3122788204</v>
      </c>
      <c r="K4489" s="1" t="s">
        <v>49</v>
      </c>
      <c r="L4489" s="1" t="s">
        <v>46</v>
      </c>
      <c r="M4489" s="1" t="s">
        <v>46</v>
      </c>
      <c r="N4489" s="1" t="s">
        <v>46</v>
      </c>
      <c r="O4489" s="1" t="s">
        <v>46</v>
      </c>
      <c r="P4489" s="1" t="s">
        <v>46</v>
      </c>
      <c r="Q4489" s="1" t="s">
        <v>46</v>
      </c>
      <c r="R4489" s="1" t="s">
        <v>46</v>
      </c>
      <c r="S4489" s="1" t="s">
        <v>46</v>
      </c>
      <c r="T4489" s="12" t="str">
        <f>IF(OR(VOZ_WHATSAPP[[#This Row],[Brinda argumentos coherentes a la objeción]]="No Cumple",VOZ_WHATSAPP[[#This Row],[Despliegue de Beneficios y/o consecuencias]]="No Cumple"),"Sin Negocio","Negocio")</f>
        <v>Negocio</v>
      </c>
      <c r="U4489" s="1" t="s">
        <v>46</v>
      </c>
      <c r="V4489" s="1" t="s">
        <v>46</v>
      </c>
      <c r="W4489" s="1" t="s">
        <v>46</v>
      </c>
      <c r="X4489" s="12" t="str">
        <f>IF(OR(VOZ_WHATSAPP[[#This Row],[Confirma Valor de pago]]="No Cumple",VOZ_WHATSAPP[[#This Row],[Confirma hora de pago]]="No Cumple",VOZ_WHATSAPP[[#This Row],[Confirma medio de pago]]="No Cumple"),"Sin Cierre","Cierre")</f>
        <v>Cierre</v>
      </c>
      <c r="Y4489" s="1" t="s">
        <v>46</v>
      </c>
      <c r="Z4489" s="1" t="s">
        <v>46</v>
      </c>
      <c r="AA4489" s="1" t="s">
        <v>46</v>
      </c>
      <c r="AB4489" s="1" t="s">
        <v>46</v>
      </c>
      <c r="AC4489" s="11" t="str">
        <f>IF(OR(VOZ_WHATSAPP[[#This Row],[La comunicación es asertiva, con respeto y evita maltrato]]="No Cumple",VOZ_WHATSAPP[[#This Row],[Cumple con las normativas legales]]="No Cumple"),"No Cumple","Cumple")</f>
        <v>Cumple</v>
      </c>
      <c r="AD4489" s="1" t="s">
        <v>46</v>
      </c>
      <c r="AE4489" s="1" t="s">
        <v>2559</v>
      </c>
      <c r="AF4489" s="4">
        <v>1</v>
      </c>
      <c r="AG4489" s="4">
        <f>IF(AND(VOZ_WHATSAPP[[#This Row],[Estado Cierre]]="Sin Cierre",VOZ_WHATSAPP[[#This Row],[Nota Negocio]]="Sin Negocio"),VOZ_WHATSAPP[[#This Row],[Nota]]-24%,VOZ_WHATSAPP[[#This Row],[Nota]])</f>
        <v>1</v>
      </c>
      <c r="AH4489" s="8">
        <f>IF(VOZ_WHATSAPP[[#This Row],[Estado Legal]]="No Cumple",0,IF(VOZ_WHATSAPP[[#This Row],[Realiza lectura de guion Legal]]="No Cumple",VOZ_WHATSAPP[[#This Row],[Nota 2]]-50%,VOZ_WHATSAPP[[#This Row],[Nota 2]]))</f>
        <v>1</v>
      </c>
    </row>
    <row r="4490" spans="1:34" x14ac:dyDescent="0.25">
      <c r="A4490" s="2" t="str">
        <f>VOZ_WHATSAPP[[#This Row],[ID Asesor]]&amp;VOZ_WHATSAPP[[#This Row],[Fecha Monitoreo]]</f>
        <v>380645930</v>
      </c>
      <c r="B4490" s="2">
        <v>45930</v>
      </c>
      <c r="C4490" s="1" t="s">
        <v>126</v>
      </c>
      <c r="D4490" s="1">
        <v>3806</v>
      </c>
      <c r="E4490" s="2">
        <v>45930</v>
      </c>
      <c r="F4490" s="3">
        <v>0.42499999999999999</v>
      </c>
      <c r="G4490" s="1" t="s">
        <v>58</v>
      </c>
      <c r="H4490" s="1" t="s">
        <v>44</v>
      </c>
      <c r="I4490" s="1">
        <v>448</v>
      </c>
      <c r="J4490" s="1">
        <v>3143485323</v>
      </c>
      <c r="K4490" s="1" t="s">
        <v>45</v>
      </c>
      <c r="L4490" s="1" t="s">
        <v>46</v>
      </c>
      <c r="M4490" s="1" t="s">
        <v>46</v>
      </c>
      <c r="N4490" s="1" t="s">
        <v>46</v>
      </c>
      <c r="O4490" s="1" t="s">
        <v>46</v>
      </c>
      <c r="P4490" s="1" t="s">
        <v>46</v>
      </c>
      <c r="Q4490" s="1" t="s">
        <v>46</v>
      </c>
      <c r="R4490" s="1" t="s">
        <v>46</v>
      </c>
      <c r="S4490" s="1" t="s">
        <v>46</v>
      </c>
      <c r="T4490" s="12" t="str">
        <f>IF(OR(VOZ_WHATSAPP[[#This Row],[Brinda argumentos coherentes a la objeción]]="No Cumple",VOZ_WHATSAPP[[#This Row],[Despliegue de Beneficios y/o consecuencias]]="No Cumple"),"Sin Negocio","Negocio")</f>
        <v>Negocio</v>
      </c>
      <c r="U4490" s="1" t="s">
        <v>46</v>
      </c>
      <c r="V4490" s="1" t="s">
        <v>47</v>
      </c>
      <c r="W4490" s="1" t="s">
        <v>46</v>
      </c>
      <c r="X4490" s="12" t="str">
        <f>IF(OR(VOZ_WHATSAPP[[#This Row],[Confirma Valor de pago]]="No Cumple",VOZ_WHATSAPP[[#This Row],[Confirma hora de pago]]="No Cumple",VOZ_WHATSAPP[[#This Row],[Confirma medio de pago]]="No Cumple"),"Sin Cierre","Cierre")</f>
        <v>Sin Cierre</v>
      </c>
      <c r="Y4490" s="1" t="s">
        <v>46</v>
      </c>
      <c r="Z4490" s="1" t="s">
        <v>46</v>
      </c>
      <c r="AA4490" s="1" t="s">
        <v>46</v>
      </c>
      <c r="AB4490" s="1" t="s">
        <v>46</v>
      </c>
      <c r="AC4490" s="11" t="str">
        <f>IF(OR(VOZ_WHATSAPP[[#This Row],[La comunicación es asertiva, con respeto y evita maltrato]]="No Cumple",VOZ_WHATSAPP[[#This Row],[Cumple con las normativas legales]]="No Cumple"),"No Cumple","Cumple")</f>
        <v>Cumple</v>
      </c>
      <c r="AD4490" s="1" t="s">
        <v>46</v>
      </c>
      <c r="AE4490" s="1" t="s">
        <v>3740</v>
      </c>
      <c r="AF4490" s="4">
        <v>0.92</v>
      </c>
      <c r="AG4490" s="4">
        <f>IF(AND(VOZ_WHATSAPP[[#This Row],[Estado Cierre]]="Sin Cierre",VOZ_WHATSAPP[[#This Row],[Nota Negocio]]="Sin Negocio"),VOZ_WHATSAPP[[#This Row],[Nota]]-24%,VOZ_WHATSAPP[[#This Row],[Nota]])</f>
        <v>0.92</v>
      </c>
      <c r="AH4490" s="8">
        <f>IF(VOZ_WHATSAPP[[#This Row],[Estado Legal]]="No Cumple",0,IF(VOZ_WHATSAPP[[#This Row],[Realiza lectura de guion Legal]]="No Cumple",VOZ_WHATSAPP[[#This Row],[Nota 2]]-50%,VOZ_WHATSAPP[[#This Row],[Nota 2]]))</f>
        <v>0.92</v>
      </c>
    </row>
    <row r="4491" spans="1:34" x14ac:dyDescent="0.25">
      <c r="A4491" s="2" t="str">
        <f>VOZ_WHATSAPP[[#This Row],[ID Asesor]]&amp;VOZ_WHATSAPP[[#This Row],[Fecha Monitoreo]]</f>
        <v>214845930</v>
      </c>
      <c r="B4491" s="2">
        <v>45930</v>
      </c>
      <c r="C4491" s="1" t="s">
        <v>696</v>
      </c>
      <c r="D4491" s="1">
        <v>2148</v>
      </c>
      <c r="E4491" s="2">
        <v>45930</v>
      </c>
      <c r="F4491" s="3">
        <v>0.34861111111111109</v>
      </c>
      <c r="G4491" s="1" t="s">
        <v>60</v>
      </c>
      <c r="H4491" s="1" t="s">
        <v>44</v>
      </c>
      <c r="I4491" s="1">
        <v>1407</v>
      </c>
      <c r="J4491" s="1">
        <v>3007188792</v>
      </c>
      <c r="K4491" s="1" t="s">
        <v>45</v>
      </c>
      <c r="L4491" s="1" t="s">
        <v>46</v>
      </c>
      <c r="M4491" s="1" t="s">
        <v>46</v>
      </c>
      <c r="N4491" s="1" t="s">
        <v>46</v>
      </c>
      <c r="O4491" s="1" t="s">
        <v>46</v>
      </c>
      <c r="P4491" s="1" t="s">
        <v>46</v>
      </c>
      <c r="Q4491" s="1" t="s">
        <v>48</v>
      </c>
      <c r="R4491" s="1" t="s">
        <v>48</v>
      </c>
      <c r="S4491" s="1" t="s">
        <v>46</v>
      </c>
      <c r="T4491" s="12" t="str">
        <f>IF(OR(VOZ_WHATSAPP[[#This Row],[Brinda argumentos coherentes a la objeción]]="No Cumple",VOZ_WHATSAPP[[#This Row],[Despliegue de Beneficios y/o consecuencias]]="No Cumple"),"Sin Negocio","Negocio")</f>
        <v>Negocio</v>
      </c>
      <c r="U4491" s="1" t="s">
        <v>46</v>
      </c>
      <c r="V4491" s="1" t="s">
        <v>46</v>
      </c>
      <c r="W4491" s="1" t="s">
        <v>46</v>
      </c>
      <c r="X4491" s="12" t="str">
        <f>IF(OR(VOZ_WHATSAPP[[#This Row],[Confirma Valor de pago]]="No Cumple",VOZ_WHATSAPP[[#This Row],[Confirma hora de pago]]="No Cumple",VOZ_WHATSAPP[[#This Row],[Confirma medio de pago]]="No Cumple"),"Sin Cierre","Cierre")</f>
        <v>Cierre</v>
      </c>
      <c r="Y4491" s="1" t="s">
        <v>46</v>
      </c>
      <c r="Z4491" s="1" t="s">
        <v>46</v>
      </c>
      <c r="AA4491" s="1" t="s">
        <v>46</v>
      </c>
      <c r="AB4491" s="1" t="s">
        <v>46</v>
      </c>
      <c r="AC4491" s="11" t="str">
        <f>IF(OR(VOZ_WHATSAPP[[#This Row],[La comunicación es asertiva, con respeto y evita maltrato]]="No Cumple",VOZ_WHATSAPP[[#This Row],[Cumple con las normativas legales]]="No Cumple"),"No Cumple","Cumple")</f>
        <v>Cumple</v>
      </c>
      <c r="AD4491" s="1" t="s">
        <v>46</v>
      </c>
      <c r="AE4491" s="1" t="s">
        <v>700</v>
      </c>
      <c r="AF4491" s="4">
        <v>1</v>
      </c>
      <c r="AG4491" s="4">
        <f>IF(AND(VOZ_WHATSAPP[[#This Row],[Estado Cierre]]="Sin Cierre",VOZ_WHATSAPP[[#This Row],[Nota Negocio]]="Sin Negocio"),VOZ_WHATSAPP[[#This Row],[Nota]]-24%,VOZ_WHATSAPP[[#This Row],[Nota]])</f>
        <v>1</v>
      </c>
      <c r="AH4491" s="8">
        <f>IF(VOZ_WHATSAPP[[#This Row],[Estado Legal]]="No Cumple",0,IF(VOZ_WHATSAPP[[#This Row],[Realiza lectura de guion Legal]]="No Cumple",VOZ_WHATSAPP[[#This Row],[Nota 2]]-50%,VOZ_WHATSAPP[[#This Row],[Nota 2]]))</f>
        <v>1</v>
      </c>
    </row>
    <row r="4492" spans="1:34" x14ac:dyDescent="0.25">
      <c r="A4492" s="2" t="str">
        <f>VOZ_WHATSAPP[[#This Row],[ID Asesor]]&amp;VOZ_WHATSAPP[[#This Row],[Fecha Monitoreo]]</f>
        <v>345945930</v>
      </c>
      <c r="B4492" s="2">
        <v>45930</v>
      </c>
      <c r="C4492" s="1" t="s">
        <v>126</v>
      </c>
      <c r="D4492" s="1">
        <v>3459</v>
      </c>
      <c r="E4492" s="2">
        <v>45930</v>
      </c>
      <c r="F4492" s="3">
        <v>0.38541666666666669</v>
      </c>
      <c r="G4492" s="1" t="s">
        <v>58</v>
      </c>
      <c r="H4492" s="1" t="s">
        <v>44</v>
      </c>
      <c r="I4492" s="1">
        <v>407</v>
      </c>
      <c r="J4492" s="1">
        <v>3046771728</v>
      </c>
      <c r="K4492" s="1" t="s">
        <v>45</v>
      </c>
      <c r="L4492" s="1" t="s">
        <v>46</v>
      </c>
      <c r="M4492" s="1" t="s">
        <v>46</v>
      </c>
      <c r="N4492" s="1" t="s">
        <v>46</v>
      </c>
      <c r="O4492" s="1" t="s">
        <v>46</v>
      </c>
      <c r="P4492" s="1" t="s">
        <v>46</v>
      </c>
      <c r="Q4492" s="1" t="s">
        <v>46</v>
      </c>
      <c r="R4492" s="1" t="s">
        <v>47</v>
      </c>
      <c r="S4492" s="1" t="s">
        <v>47</v>
      </c>
      <c r="T4492" s="12" t="str">
        <f>IF(OR(VOZ_WHATSAPP[[#This Row],[Brinda argumentos coherentes a la objeción]]="No Cumple",VOZ_WHATSAPP[[#This Row],[Despliegue de Beneficios y/o consecuencias]]="No Cumple"),"Sin Negocio","Negocio")</f>
        <v>Sin Negocio</v>
      </c>
      <c r="U4492" s="1" t="s">
        <v>48</v>
      </c>
      <c r="V4492" s="1" t="s">
        <v>48</v>
      </c>
      <c r="W4492" s="1" t="s">
        <v>48</v>
      </c>
      <c r="X4492" s="12" t="str">
        <f>IF(OR(VOZ_WHATSAPP[[#This Row],[Confirma Valor de pago]]="No Cumple",VOZ_WHATSAPP[[#This Row],[Confirma hora de pago]]="No Cumple",VOZ_WHATSAPP[[#This Row],[Confirma medio de pago]]="No Cumple"),"Sin Cierre","Cierre")</f>
        <v>Cierre</v>
      </c>
      <c r="Y4492" s="1" t="s">
        <v>46</v>
      </c>
      <c r="Z4492" s="1" t="s">
        <v>46</v>
      </c>
      <c r="AA4492" s="1" t="s">
        <v>46</v>
      </c>
      <c r="AB4492" s="1" t="s">
        <v>46</v>
      </c>
      <c r="AC4492" s="11" t="str">
        <f>IF(OR(VOZ_WHATSAPP[[#This Row],[La comunicación es asertiva, con respeto y evita maltrato]]="No Cumple",VOZ_WHATSAPP[[#This Row],[Cumple con las normativas legales]]="No Cumple"),"No Cumple","Cumple")</f>
        <v>Cumple</v>
      </c>
      <c r="AD4492" s="1" t="s">
        <v>46</v>
      </c>
      <c r="AE4492" s="1" t="s">
        <v>3741</v>
      </c>
      <c r="AF4492" s="4">
        <v>0.8</v>
      </c>
      <c r="AG4492" s="4">
        <f>IF(AND(VOZ_WHATSAPP[[#This Row],[Estado Cierre]]="Sin Cierre",VOZ_WHATSAPP[[#This Row],[Nota Negocio]]="Sin Negocio"),VOZ_WHATSAPP[[#This Row],[Nota]]-24%,VOZ_WHATSAPP[[#This Row],[Nota]])</f>
        <v>0.8</v>
      </c>
      <c r="AH4492" s="8">
        <f>IF(VOZ_WHATSAPP[[#This Row],[Estado Legal]]="No Cumple",0,IF(VOZ_WHATSAPP[[#This Row],[Realiza lectura de guion Legal]]="No Cumple",VOZ_WHATSAPP[[#This Row],[Nota 2]]-50%,VOZ_WHATSAPP[[#This Row],[Nota 2]]))</f>
        <v>0.8</v>
      </c>
    </row>
    <row r="4493" spans="1:34" x14ac:dyDescent="0.25">
      <c r="A4493" s="2" t="str">
        <f>VOZ_WHATSAPP[[#This Row],[ID Asesor]]&amp;VOZ_WHATSAPP[[#This Row],[Fecha Monitoreo]]</f>
        <v>363245930</v>
      </c>
      <c r="B4493" s="2">
        <v>45930</v>
      </c>
      <c r="C4493" s="1" t="s">
        <v>42</v>
      </c>
      <c r="D4493" s="1">
        <v>3632</v>
      </c>
      <c r="E4493" s="2">
        <v>45930</v>
      </c>
      <c r="F4493" s="3">
        <v>0.33958333333333335</v>
      </c>
      <c r="G4493" s="1" t="s">
        <v>51</v>
      </c>
      <c r="H4493" s="1" t="s">
        <v>44</v>
      </c>
      <c r="I4493" s="1">
        <v>1378</v>
      </c>
      <c r="J4493" s="1">
        <v>3137940046</v>
      </c>
      <c r="K4493" s="1" t="s">
        <v>45</v>
      </c>
      <c r="L4493" s="1" t="s">
        <v>46</v>
      </c>
      <c r="M4493" s="1" t="s">
        <v>46</v>
      </c>
      <c r="N4493" s="1" t="s">
        <v>46</v>
      </c>
      <c r="O4493" s="1" t="s">
        <v>46</v>
      </c>
      <c r="P4493" s="1" t="s">
        <v>46</v>
      </c>
      <c r="Q4493" s="1" t="s">
        <v>46</v>
      </c>
      <c r="R4493" s="1" t="s">
        <v>46</v>
      </c>
      <c r="S4493" s="1" t="s">
        <v>46</v>
      </c>
      <c r="T4493" s="12" t="str">
        <f>IF(OR(VOZ_WHATSAPP[[#This Row],[Brinda argumentos coherentes a la objeción]]="No Cumple",VOZ_WHATSAPP[[#This Row],[Despliegue de Beneficios y/o consecuencias]]="No Cumple"),"Sin Negocio","Negocio")</f>
        <v>Negocio</v>
      </c>
      <c r="U4493" s="1" t="s">
        <v>46</v>
      </c>
      <c r="V4493" s="1" t="s">
        <v>46</v>
      </c>
      <c r="W4493" s="1" t="s">
        <v>46</v>
      </c>
      <c r="X4493" s="12" t="str">
        <f>IF(OR(VOZ_WHATSAPP[[#This Row],[Confirma Valor de pago]]="No Cumple",VOZ_WHATSAPP[[#This Row],[Confirma hora de pago]]="No Cumple",VOZ_WHATSAPP[[#This Row],[Confirma medio de pago]]="No Cumple"),"Sin Cierre","Cierre")</f>
        <v>Cierre</v>
      </c>
      <c r="Y4493" s="1" t="s">
        <v>46</v>
      </c>
      <c r="Z4493" s="1" t="s">
        <v>46</v>
      </c>
      <c r="AA4493" s="1" t="s">
        <v>46</v>
      </c>
      <c r="AB4493" s="1" t="s">
        <v>46</v>
      </c>
      <c r="AC4493" s="11" t="str">
        <f>IF(OR(VOZ_WHATSAPP[[#This Row],[La comunicación es asertiva, con respeto y evita maltrato]]="No Cumple",VOZ_WHATSAPP[[#This Row],[Cumple con las normativas legales]]="No Cumple"),"No Cumple","Cumple")</f>
        <v>Cumple</v>
      </c>
      <c r="AD4493" s="1" t="s">
        <v>46</v>
      </c>
      <c r="AE4493" s="1" t="s">
        <v>55</v>
      </c>
      <c r="AF4493" s="4">
        <v>1</v>
      </c>
      <c r="AG4493" s="4">
        <f>IF(AND(VOZ_WHATSAPP[[#This Row],[Estado Cierre]]="Sin Cierre",VOZ_WHATSAPP[[#This Row],[Nota Negocio]]="Sin Negocio"),VOZ_WHATSAPP[[#This Row],[Nota]]-24%,VOZ_WHATSAPP[[#This Row],[Nota]])</f>
        <v>1</v>
      </c>
      <c r="AH4493" s="8">
        <f>IF(VOZ_WHATSAPP[[#This Row],[Estado Legal]]="No Cumple",0,IF(VOZ_WHATSAPP[[#This Row],[Realiza lectura de guion Legal]]="No Cumple",VOZ_WHATSAPP[[#This Row],[Nota 2]]-50%,VOZ_WHATSAPP[[#This Row],[Nota 2]]))</f>
        <v>1</v>
      </c>
    </row>
    <row r="4494" spans="1:34" x14ac:dyDescent="0.25">
      <c r="A4494" s="2" t="str">
        <f>VOZ_WHATSAPP[[#This Row],[ID Asesor]]&amp;VOZ_WHATSAPP[[#This Row],[Fecha Monitoreo]]</f>
        <v>394245930</v>
      </c>
      <c r="B4494" s="2">
        <v>45930</v>
      </c>
      <c r="C4494" s="1" t="s">
        <v>42</v>
      </c>
      <c r="D4494" s="1">
        <v>3942</v>
      </c>
      <c r="E4494" s="2">
        <v>45930</v>
      </c>
      <c r="F4494" s="3">
        <v>0.41249999999999998</v>
      </c>
      <c r="G4494" s="1" t="s">
        <v>51</v>
      </c>
      <c r="H4494" s="1" t="s">
        <v>44</v>
      </c>
      <c r="I4494" s="1">
        <v>1393</v>
      </c>
      <c r="J4494" s="1">
        <v>3136035740</v>
      </c>
      <c r="K4494" s="1" t="s">
        <v>45</v>
      </c>
      <c r="L4494" s="1" t="s">
        <v>47</v>
      </c>
      <c r="M4494" s="1" t="s">
        <v>48</v>
      </c>
      <c r="N4494" s="1" t="s">
        <v>46</v>
      </c>
      <c r="O4494" s="1" t="s">
        <v>54</v>
      </c>
      <c r="P4494" s="1" t="s">
        <v>46</v>
      </c>
      <c r="Q4494" s="1" t="s">
        <v>46</v>
      </c>
      <c r="R4494" s="1" t="s">
        <v>46</v>
      </c>
      <c r="S4494" s="1" t="s">
        <v>47</v>
      </c>
      <c r="T4494" s="12" t="str">
        <f>IF(OR(VOZ_WHATSAPP[[#This Row],[Brinda argumentos coherentes a la objeción]]="No Cumple",VOZ_WHATSAPP[[#This Row],[Despliegue de Beneficios y/o consecuencias]]="No Cumple"),"Sin Negocio","Negocio")</f>
        <v>Sin Negocio</v>
      </c>
      <c r="U4494" s="1" t="s">
        <v>48</v>
      </c>
      <c r="V4494" s="1" t="s">
        <v>48</v>
      </c>
      <c r="W4494" s="1" t="s">
        <v>48</v>
      </c>
      <c r="X4494" s="12" t="str">
        <f>IF(OR(VOZ_WHATSAPP[[#This Row],[Confirma Valor de pago]]="No Cumple",VOZ_WHATSAPP[[#This Row],[Confirma hora de pago]]="No Cumple",VOZ_WHATSAPP[[#This Row],[Confirma medio de pago]]="No Cumple"),"Sin Cierre","Cierre")</f>
        <v>Cierre</v>
      </c>
      <c r="Y4494" s="1" t="s">
        <v>48</v>
      </c>
      <c r="Z4494" s="1" t="s">
        <v>46</v>
      </c>
      <c r="AA4494" s="1" t="s">
        <v>46</v>
      </c>
      <c r="AB4494" s="1" t="s">
        <v>46</v>
      </c>
      <c r="AC4494" s="11" t="str">
        <f>IF(OR(VOZ_WHATSAPP[[#This Row],[La comunicación es asertiva, con respeto y evita maltrato]]="No Cumple",VOZ_WHATSAPP[[#This Row],[Cumple con las normativas legales]]="No Cumple"),"No Cumple","Cumple")</f>
        <v>Cumple</v>
      </c>
      <c r="AD4494" s="1" t="s">
        <v>48</v>
      </c>
      <c r="AE4494" s="1" t="s">
        <v>3742</v>
      </c>
      <c r="AF4494" s="4">
        <v>0.81</v>
      </c>
      <c r="AG4494" s="4">
        <f>IF(AND(VOZ_WHATSAPP[[#This Row],[Estado Cierre]]="Sin Cierre",VOZ_WHATSAPP[[#This Row],[Nota Negocio]]="Sin Negocio"),VOZ_WHATSAPP[[#This Row],[Nota]]-24%,VOZ_WHATSAPP[[#This Row],[Nota]])</f>
        <v>0.81</v>
      </c>
      <c r="AH4494" s="8">
        <f>IF(VOZ_WHATSAPP[[#This Row],[Estado Legal]]="No Cumple",0,IF(VOZ_WHATSAPP[[#This Row],[Realiza lectura de guion Legal]]="No Cumple",VOZ_WHATSAPP[[#This Row],[Nota 2]]-50%,VOZ_WHATSAPP[[#This Row],[Nota 2]]))</f>
        <v>0.81</v>
      </c>
    </row>
    <row r="4495" spans="1:34" x14ac:dyDescent="0.25">
      <c r="A4495" s="2" t="str">
        <f>VOZ_WHATSAPP[[#This Row],[ID Asesor]]&amp;VOZ_WHATSAPP[[#This Row],[Fecha Monitoreo]]</f>
        <v>414145930</v>
      </c>
      <c r="B4495" s="2">
        <v>45930</v>
      </c>
      <c r="C4495" s="1" t="s">
        <v>50</v>
      </c>
      <c r="D4495" s="1">
        <v>4141</v>
      </c>
      <c r="E4495" s="2">
        <v>45930</v>
      </c>
      <c r="F4495" s="3">
        <v>0.37291666666666667</v>
      </c>
      <c r="G4495" s="1" t="s">
        <v>51</v>
      </c>
      <c r="H4495" s="1" t="s">
        <v>44</v>
      </c>
      <c r="I4495" s="1">
        <v>1145</v>
      </c>
      <c r="J4495" s="1">
        <v>3214939975</v>
      </c>
      <c r="K4495" s="1" t="s">
        <v>45</v>
      </c>
      <c r="L4495" s="1" t="s">
        <v>46</v>
      </c>
      <c r="M4495" s="1" t="s">
        <v>47</v>
      </c>
      <c r="N4495" s="1" t="s">
        <v>46</v>
      </c>
      <c r="O4495" s="1" t="s">
        <v>46</v>
      </c>
      <c r="P4495" s="1" t="s">
        <v>46</v>
      </c>
      <c r="Q4495" s="1" t="s">
        <v>47</v>
      </c>
      <c r="R4495" s="1" t="s">
        <v>47</v>
      </c>
      <c r="S4495" s="1" t="s">
        <v>47</v>
      </c>
      <c r="T4495" s="12" t="str">
        <f>IF(OR(VOZ_WHATSAPP[[#This Row],[Brinda argumentos coherentes a la objeción]]="No Cumple",VOZ_WHATSAPP[[#This Row],[Despliegue de Beneficios y/o consecuencias]]="No Cumple"),"Sin Negocio","Negocio")</f>
        <v>Sin Negocio</v>
      </c>
      <c r="U4495" s="1" t="s">
        <v>48</v>
      </c>
      <c r="V4495" s="1" t="s">
        <v>48</v>
      </c>
      <c r="W4495" s="1" t="s">
        <v>48</v>
      </c>
      <c r="X4495" s="12" t="str">
        <f>IF(OR(VOZ_WHATSAPP[[#This Row],[Confirma Valor de pago]]="No Cumple",VOZ_WHATSAPP[[#This Row],[Confirma hora de pago]]="No Cumple",VOZ_WHATSAPP[[#This Row],[Confirma medio de pago]]="No Cumple"),"Sin Cierre","Cierre")</f>
        <v>Cierre</v>
      </c>
      <c r="Y4495" s="1" t="s">
        <v>54</v>
      </c>
      <c r="Z4495" s="1" t="s">
        <v>54</v>
      </c>
      <c r="AA4495" s="1" t="s">
        <v>54</v>
      </c>
      <c r="AB4495" s="1" t="s">
        <v>46</v>
      </c>
      <c r="AC4495" s="11" t="str">
        <f>IF(OR(VOZ_WHATSAPP[[#This Row],[La comunicación es asertiva, con respeto y evita maltrato]]="No Cumple",VOZ_WHATSAPP[[#This Row],[Cumple con las normativas legales]]="No Cumple"),"No Cumple","Cumple")</f>
        <v>No Cumple</v>
      </c>
      <c r="AD4495" s="1" t="s">
        <v>47</v>
      </c>
      <c r="AE4495" s="1" t="s">
        <v>3743</v>
      </c>
      <c r="AF4495" s="4">
        <v>0.43</v>
      </c>
      <c r="AG4495" s="4">
        <f>IF(AND(VOZ_WHATSAPP[[#This Row],[Estado Cierre]]="Sin Cierre",VOZ_WHATSAPP[[#This Row],[Nota Negocio]]="Sin Negocio"),VOZ_WHATSAPP[[#This Row],[Nota]]-24%,VOZ_WHATSAPP[[#This Row],[Nota]])</f>
        <v>0.43</v>
      </c>
      <c r="AH4495" s="8">
        <f>IF(VOZ_WHATSAPP[[#This Row],[Estado Legal]]="No Cumple",0,IF(VOZ_WHATSAPP[[#This Row],[Realiza lectura de guion Legal]]="No Cumple",VOZ_WHATSAPP[[#This Row],[Nota 2]]-50%,VOZ_WHATSAPP[[#This Row],[Nota 2]]))</f>
        <v>0</v>
      </c>
    </row>
    <row r="4496" spans="1:34" x14ac:dyDescent="0.25">
      <c r="A4496" s="2" t="str">
        <f>VOZ_WHATSAPP[[#This Row],[ID Asesor]]&amp;VOZ_WHATSAPP[[#This Row],[Fecha Monitoreo]]</f>
        <v>396845930</v>
      </c>
      <c r="B4496" s="2">
        <v>45930</v>
      </c>
      <c r="C4496" s="1" t="s">
        <v>126</v>
      </c>
      <c r="D4496" s="1">
        <v>3968</v>
      </c>
      <c r="E4496" s="2">
        <v>45930</v>
      </c>
      <c r="F4496" s="3">
        <v>0.40208333333333335</v>
      </c>
      <c r="G4496" s="1" t="s">
        <v>58</v>
      </c>
      <c r="H4496" s="1" t="s">
        <v>44</v>
      </c>
      <c r="I4496" s="1">
        <v>607</v>
      </c>
      <c r="J4496" s="1">
        <v>3122728746</v>
      </c>
      <c r="K4496" s="1" t="s">
        <v>45</v>
      </c>
      <c r="L4496" s="1" t="s">
        <v>46</v>
      </c>
      <c r="M4496" s="1" t="s">
        <v>46</v>
      </c>
      <c r="N4496" s="1" t="s">
        <v>46</v>
      </c>
      <c r="O4496" s="1" t="s">
        <v>46</v>
      </c>
      <c r="P4496" s="1" t="s">
        <v>46</v>
      </c>
      <c r="Q4496" s="1" t="s">
        <v>46</v>
      </c>
      <c r="R4496" s="1" t="s">
        <v>46</v>
      </c>
      <c r="S4496" s="1" t="s">
        <v>46</v>
      </c>
      <c r="T4496" s="12" t="str">
        <f>IF(OR(VOZ_WHATSAPP[[#This Row],[Brinda argumentos coherentes a la objeción]]="No Cumple",VOZ_WHATSAPP[[#This Row],[Despliegue de Beneficios y/o consecuencias]]="No Cumple"),"Sin Negocio","Negocio")</f>
        <v>Negocio</v>
      </c>
      <c r="U4496" s="1" t="s">
        <v>46</v>
      </c>
      <c r="V4496" s="1" t="s">
        <v>46</v>
      </c>
      <c r="W4496" s="1" t="s">
        <v>46</v>
      </c>
      <c r="X4496" s="12" t="str">
        <f>IF(OR(VOZ_WHATSAPP[[#This Row],[Confirma Valor de pago]]="No Cumple",VOZ_WHATSAPP[[#This Row],[Confirma hora de pago]]="No Cumple",VOZ_WHATSAPP[[#This Row],[Confirma medio de pago]]="No Cumple"),"Sin Cierre","Cierre")</f>
        <v>Cierre</v>
      </c>
      <c r="Y4496" s="1" t="s">
        <v>46</v>
      </c>
      <c r="Z4496" s="1" t="s">
        <v>46</v>
      </c>
      <c r="AA4496" s="1" t="s">
        <v>46</v>
      </c>
      <c r="AB4496" s="1" t="s">
        <v>46</v>
      </c>
      <c r="AC4496" s="11" t="str">
        <f>IF(OR(VOZ_WHATSAPP[[#This Row],[La comunicación es asertiva, con respeto y evita maltrato]]="No Cumple",VOZ_WHATSAPP[[#This Row],[Cumple con las normativas legales]]="No Cumple"),"No Cumple","Cumple")</f>
        <v>Cumple</v>
      </c>
      <c r="AD4496" s="1" t="s">
        <v>46</v>
      </c>
      <c r="AE4496" s="1" t="s">
        <v>131</v>
      </c>
      <c r="AF4496" s="4">
        <v>1</v>
      </c>
      <c r="AG4496" s="4">
        <f>IF(AND(VOZ_WHATSAPP[[#This Row],[Estado Cierre]]="Sin Cierre",VOZ_WHATSAPP[[#This Row],[Nota Negocio]]="Sin Negocio"),VOZ_WHATSAPP[[#This Row],[Nota]]-24%,VOZ_WHATSAPP[[#This Row],[Nota]])</f>
        <v>1</v>
      </c>
      <c r="AH4496" s="8">
        <f>IF(VOZ_WHATSAPP[[#This Row],[Estado Legal]]="No Cumple",0,IF(VOZ_WHATSAPP[[#This Row],[Realiza lectura de guion Legal]]="No Cumple",VOZ_WHATSAPP[[#This Row],[Nota 2]]-50%,VOZ_WHATSAPP[[#This Row],[Nota 2]]))</f>
        <v>1</v>
      </c>
    </row>
    <row r="4497" spans="1:34" x14ac:dyDescent="0.25">
      <c r="A4497" s="2" t="str">
        <f>VOZ_WHATSAPP[[#This Row],[ID Asesor]]&amp;VOZ_WHATSAPP[[#This Row],[Fecha Monitoreo]]</f>
        <v>374845930</v>
      </c>
      <c r="B4497" s="2">
        <v>45930</v>
      </c>
      <c r="C4497" s="1" t="s">
        <v>126</v>
      </c>
      <c r="D4497" s="1">
        <v>3748</v>
      </c>
      <c r="E4497" s="2">
        <v>45930</v>
      </c>
      <c r="F4497" s="3">
        <v>0.46250000000000002</v>
      </c>
      <c r="G4497" s="1" t="s">
        <v>58</v>
      </c>
      <c r="H4497" s="1" t="s">
        <v>44</v>
      </c>
      <c r="I4497" s="1">
        <v>494</v>
      </c>
      <c r="J4497" s="1">
        <v>3113330343</v>
      </c>
      <c r="K4497" s="1" t="s">
        <v>45</v>
      </c>
      <c r="L4497" s="1" t="s">
        <v>46</v>
      </c>
      <c r="M4497" s="1" t="s">
        <v>46</v>
      </c>
      <c r="N4497" s="1" t="s">
        <v>46</v>
      </c>
      <c r="O4497" s="1" t="s">
        <v>54</v>
      </c>
      <c r="P4497" s="1" t="s">
        <v>46</v>
      </c>
      <c r="Q4497" s="1" t="s">
        <v>46</v>
      </c>
      <c r="R4497" s="1" t="s">
        <v>47</v>
      </c>
      <c r="S4497" s="1" t="s">
        <v>47</v>
      </c>
      <c r="T4497" s="12" t="str">
        <f>IF(OR(VOZ_WHATSAPP[[#This Row],[Brinda argumentos coherentes a la objeción]]="No Cumple",VOZ_WHATSAPP[[#This Row],[Despliegue de Beneficios y/o consecuencias]]="No Cumple"),"Sin Negocio","Negocio")</f>
        <v>Sin Negocio</v>
      </c>
      <c r="U4497" s="1" t="s">
        <v>48</v>
      </c>
      <c r="V4497" s="1" t="s">
        <v>48</v>
      </c>
      <c r="W4497" s="1" t="s">
        <v>48</v>
      </c>
      <c r="X4497" s="12" t="str">
        <f>IF(OR(VOZ_WHATSAPP[[#This Row],[Confirma Valor de pago]]="No Cumple",VOZ_WHATSAPP[[#This Row],[Confirma hora de pago]]="No Cumple",VOZ_WHATSAPP[[#This Row],[Confirma medio de pago]]="No Cumple"),"Sin Cierre","Cierre")</f>
        <v>Cierre</v>
      </c>
      <c r="Y4497" s="1" t="s">
        <v>46</v>
      </c>
      <c r="Z4497" s="1" t="s">
        <v>46</v>
      </c>
      <c r="AA4497" s="1" t="s">
        <v>46</v>
      </c>
      <c r="AB4497" s="1" t="s">
        <v>46</v>
      </c>
      <c r="AC4497" s="11" t="str">
        <f>IF(OR(VOZ_WHATSAPP[[#This Row],[La comunicación es asertiva, con respeto y evita maltrato]]="No Cumple",VOZ_WHATSAPP[[#This Row],[Cumple con las normativas legales]]="No Cumple"),"No Cumple","Cumple")</f>
        <v>Cumple</v>
      </c>
      <c r="AD4497" s="1" t="s">
        <v>46</v>
      </c>
      <c r="AE4497" s="1" t="s">
        <v>3744</v>
      </c>
      <c r="AF4497" s="4">
        <v>0.75</v>
      </c>
      <c r="AG4497" s="4">
        <f>IF(AND(VOZ_WHATSAPP[[#This Row],[Estado Cierre]]="Sin Cierre",VOZ_WHATSAPP[[#This Row],[Nota Negocio]]="Sin Negocio"),VOZ_WHATSAPP[[#This Row],[Nota]]-24%,VOZ_WHATSAPP[[#This Row],[Nota]])</f>
        <v>0.75</v>
      </c>
      <c r="AH4497" s="8">
        <f>IF(VOZ_WHATSAPP[[#This Row],[Estado Legal]]="No Cumple",0,IF(VOZ_WHATSAPP[[#This Row],[Realiza lectura de guion Legal]]="No Cumple",VOZ_WHATSAPP[[#This Row],[Nota 2]]-50%,VOZ_WHATSAPP[[#This Row],[Nota 2]]))</f>
        <v>0.75</v>
      </c>
    </row>
    <row r="4498" spans="1:34" x14ac:dyDescent="0.25">
      <c r="A4498" s="2" t="str">
        <f>VOZ_WHATSAPP[[#This Row],[ID Asesor]]&amp;VOZ_WHATSAPP[[#This Row],[Fecha Monitoreo]]</f>
        <v>294745930</v>
      </c>
      <c r="B4498" s="2">
        <v>45930</v>
      </c>
      <c r="C4498" s="1" t="s">
        <v>42</v>
      </c>
      <c r="D4498" s="1">
        <v>2947</v>
      </c>
      <c r="E4498" s="2">
        <v>45930</v>
      </c>
      <c r="F4498" s="3">
        <v>0.41597222222222224</v>
      </c>
      <c r="G4498" s="1" t="s">
        <v>60</v>
      </c>
      <c r="H4498" s="1" t="s">
        <v>44</v>
      </c>
      <c r="I4498" s="1">
        <v>1139</v>
      </c>
      <c r="J4498" s="1">
        <v>3015263287</v>
      </c>
      <c r="K4498" s="1" t="s">
        <v>45</v>
      </c>
      <c r="L4498" s="1" t="s">
        <v>46</v>
      </c>
      <c r="M4498" s="1" t="s">
        <v>46</v>
      </c>
      <c r="N4498" s="1" t="s">
        <v>46</v>
      </c>
      <c r="O4498" s="1" t="s">
        <v>46</v>
      </c>
      <c r="P4498" s="1" t="s">
        <v>46</v>
      </c>
      <c r="Q4498" s="1" t="s">
        <v>46</v>
      </c>
      <c r="R4498" s="1" t="s">
        <v>46</v>
      </c>
      <c r="S4498" s="1" t="s">
        <v>46</v>
      </c>
      <c r="T4498" s="12" t="str">
        <f>IF(OR(VOZ_WHATSAPP[[#This Row],[Brinda argumentos coherentes a la objeción]]="No Cumple",VOZ_WHATSAPP[[#This Row],[Despliegue de Beneficios y/o consecuencias]]="No Cumple"),"Sin Negocio","Negocio")</f>
        <v>Negocio</v>
      </c>
      <c r="U4498" s="1" t="s">
        <v>46</v>
      </c>
      <c r="V4498" s="1" t="s">
        <v>46</v>
      </c>
      <c r="W4498" s="1" t="s">
        <v>46</v>
      </c>
      <c r="X4498" s="12" t="str">
        <f>IF(OR(VOZ_WHATSAPP[[#This Row],[Confirma Valor de pago]]="No Cumple",VOZ_WHATSAPP[[#This Row],[Confirma hora de pago]]="No Cumple",VOZ_WHATSAPP[[#This Row],[Confirma medio de pago]]="No Cumple"),"Sin Cierre","Cierre")</f>
        <v>Cierre</v>
      </c>
      <c r="Y4498" s="1" t="s">
        <v>54</v>
      </c>
      <c r="Z4498" s="1" t="s">
        <v>46</v>
      </c>
      <c r="AA4498" s="1" t="s">
        <v>46</v>
      </c>
      <c r="AB4498" s="1" t="s">
        <v>46</v>
      </c>
      <c r="AC4498" s="11" t="str">
        <f>IF(OR(VOZ_WHATSAPP[[#This Row],[La comunicación es asertiva, con respeto y evita maltrato]]="No Cumple",VOZ_WHATSAPP[[#This Row],[Cumple con las normativas legales]]="No Cumple"),"No Cumple","Cumple")</f>
        <v>Cumple</v>
      </c>
      <c r="AD4498" s="1" t="s">
        <v>46</v>
      </c>
      <c r="AE4498" s="1" t="s">
        <v>3745</v>
      </c>
      <c r="AF4498" s="4">
        <v>0.92</v>
      </c>
      <c r="AG4498" s="4">
        <f>IF(AND(VOZ_WHATSAPP[[#This Row],[Estado Cierre]]="Sin Cierre",VOZ_WHATSAPP[[#This Row],[Nota Negocio]]="Sin Negocio"),VOZ_WHATSAPP[[#This Row],[Nota]]-24%,VOZ_WHATSAPP[[#This Row],[Nota]])</f>
        <v>0.92</v>
      </c>
      <c r="AH4498" s="8">
        <f>IF(VOZ_WHATSAPP[[#This Row],[Estado Legal]]="No Cumple",0,IF(VOZ_WHATSAPP[[#This Row],[Realiza lectura de guion Legal]]="No Cumple",VOZ_WHATSAPP[[#This Row],[Nota 2]]-50%,VOZ_WHATSAPP[[#This Row],[Nota 2]]))</f>
        <v>0.92</v>
      </c>
    </row>
    <row r="4499" spans="1:34" x14ac:dyDescent="0.25">
      <c r="A4499" s="2" t="str">
        <f>VOZ_WHATSAPP[[#This Row],[ID Asesor]]&amp;VOZ_WHATSAPP[[#This Row],[Fecha Monitoreo]]</f>
        <v>374945930</v>
      </c>
      <c r="B4499" s="2">
        <v>45930</v>
      </c>
      <c r="C4499" s="1" t="s">
        <v>696</v>
      </c>
      <c r="D4499" s="1">
        <v>3749</v>
      </c>
      <c r="E4499" s="2">
        <v>45930</v>
      </c>
      <c r="F4499" s="3">
        <v>0.39305555555555555</v>
      </c>
      <c r="G4499" s="1" t="s">
        <v>51</v>
      </c>
      <c r="H4499" s="1" t="s">
        <v>44</v>
      </c>
      <c r="I4499" s="1">
        <v>1267</v>
      </c>
      <c r="J4499" s="1">
        <v>3052428017</v>
      </c>
      <c r="K4499" s="1" t="s">
        <v>45</v>
      </c>
      <c r="L4499" s="1" t="s">
        <v>46</v>
      </c>
      <c r="M4499" s="1" t="s">
        <v>46</v>
      </c>
      <c r="N4499" s="1" t="s">
        <v>46</v>
      </c>
      <c r="O4499" s="1" t="s">
        <v>46</v>
      </c>
      <c r="P4499" s="1" t="s">
        <v>46</v>
      </c>
      <c r="Q4499" s="1" t="s">
        <v>46</v>
      </c>
      <c r="R4499" s="1" t="s">
        <v>46</v>
      </c>
      <c r="S4499" s="1" t="s">
        <v>46</v>
      </c>
      <c r="T4499" s="12" t="str">
        <f>IF(OR(VOZ_WHATSAPP[[#This Row],[Brinda argumentos coherentes a la objeción]]="No Cumple",VOZ_WHATSAPP[[#This Row],[Despliegue de Beneficios y/o consecuencias]]="No Cumple"),"Sin Negocio","Negocio")</f>
        <v>Negocio</v>
      </c>
      <c r="U4499" s="1" t="s">
        <v>48</v>
      </c>
      <c r="V4499" s="1" t="s">
        <v>48</v>
      </c>
      <c r="W4499" s="1" t="s">
        <v>48</v>
      </c>
      <c r="X4499" s="12" t="str">
        <f>IF(OR(VOZ_WHATSAPP[[#This Row],[Confirma Valor de pago]]="No Cumple",VOZ_WHATSAPP[[#This Row],[Confirma hora de pago]]="No Cumple",VOZ_WHATSAPP[[#This Row],[Confirma medio de pago]]="No Cumple"),"Sin Cierre","Cierre")</f>
        <v>Cierre</v>
      </c>
      <c r="Y4499" s="1" t="s">
        <v>46</v>
      </c>
      <c r="Z4499" s="1" t="s">
        <v>46</v>
      </c>
      <c r="AA4499" s="1" t="s">
        <v>46</v>
      </c>
      <c r="AB4499" s="1" t="s">
        <v>46</v>
      </c>
      <c r="AC4499" s="11" t="str">
        <f>IF(OR(VOZ_WHATSAPP[[#This Row],[La comunicación es asertiva, con respeto y evita maltrato]]="No Cumple",VOZ_WHATSAPP[[#This Row],[Cumple con las normativas legales]]="No Cumple"),"No Cumple","Cumple")</f>
        <v>Cumple</v>
      </c>
      <c r="AD4499" s="1" t="s">
        <v>46</v>
      </c>
      <c r="AE4499" s="1" t="s">
        <v>700</v>
      </c>
      <c r="AF4499" s="4">
        <v>1</v>
      </c>
      <c r="AG4499" s="4">
        <f>IF(AND(VOZ_WHATSAPP[[#This Row],[Estado Cierre]]="Sin Cierre",VOZ_WHATSAPP[[#This Row],[Nota Negocio]]="Sin Negocio"),VOZ_WHATSAPP[[#This Row],[Nota]]-24%,VOZ_WHATSAPP[[#This Row],[Nota]])</f>
        <v>1</v>
      </c>
      <c r="AH4499" s="8">
        <f>IF(VOZ_WHATSAPP[[#This Row],[Estado Legal]]="No Cumple",0,IF(VOZ_WHATSAPP[[#This Row],[Realiza lectura de guion Legal]]="No Cumple",VOZ_WHATSAPP[[#This Row],[Nota 2]]-50%,VOZ_WHATSAPP[[#This Row],[Nota 2]]))</f>
        <v>1</v>
      </c>
    </row>
    <row r="4500" spans="1:34" x14ac:dyDescent="0.25">
      <c r="A4500" s="2" t="str">
        <f>VOZ_WHATSAPP[[#This Row],[ID Asesor]]&amp;VOZ_WHATSAPP[[#This Row],[Fecha Monitoreo]]</f>
        <v>407945930</v>
      </c>
      <c r="B4500" s="2">
        <v>45930</v>
      </c>
      <c r="C4500" s="1" t="s">
        <v>126</v>
      </c>
      <c r="D4500" s="1">
        <v>4079</v>
      </c>
      <c r="E4500" s="2">
        <v>45930</v>
      </c>
      <c r="F4500" s="3">
        <v>0.47708333333333336</v>
      </c>
      <c r="G4500" s="1" t="s">
        <v>58</v>
      </c>
      <c r="H4500" s="1" t="s">
        <v>44</v>
      </c>
      <c r="I4500" s="1">
        <v>619</v>
      </c>
      <c r="J4500" s="1">
        <v>3126821515</v>
      </c>
      <c r="K4500" s="1" t="s">
        <v>45</v>
      </c>
      <c r="L4500" s="1" t="s">
        <v>46</v>
      </c>
      <c r="M4500" s="1" t="s">
        <v>46</v>
      </c>
      <c r="N4500" s="1" t="s">
        <v>46</v>
      </c>
      <c r="O4500" s="1" t="s">
        <v>46</v>
      </c>
      <c r="P4500" s="1" t="s">
        <v>46</v>
      </c>
      <c r="Q4500" s="1" t="s">
        <v>48</v>
      </c>
      <c r="R4500" s="1" t="s">
        <v>48</v>
      </c>
      <c r="S4500" s="1" t="s">
        <v>48</v>
      </c>
      <c r="T4500" s="12" t="str">
        <f>IF(OR(VOZ_WHATSAPP[[#This Row],[Brinda argumentos coherentes a la objeción]]="No Cumple",VOZ_WHATSAPP[[#This Row],[Despliegue de Beneficios y/o consecuencias]]="No Cumple"),"Sin Negocio","Negocio")</f>
        <v>Negocio</v>
      </c>
      <c r="U4500" s="1" t="s">
        <v>46</v>
      </c>
      <c r="V4500" s="1" t="s">
        <v>46</v>
      </c>
      <c r="W4500" s="1" t="s">
        <v>46</v>
      </c>
      <c r="X4500" s="12" t="str">
        <f>IF(OR(VOZ_WHATSAPP[[#This Row],[Confirma Valor de pago]]="No Cumple",VOZ_WHATSAPP[[#This Row],[Confirma hora de pago]]="No Cumple",VOZ_WHATSAPP[[#This Row],[Confirma medio de pago]]="No Cumple"),"Sin Cierre","Cierre")</f>
        <v>Cierre</v>
      </c>
      <c r="Y4500" s="1" t="s">
        <v>46</v>
      </c>
      <c r="Z4500" s="1" t="s">
        <v>46</v>
      </c>
      <c r="AA4500" s="1" t="s">
        <v>46</v>
      </c>
      <c r="AB4500" s="1" t="s">
        <v>46</v>
      </c>
      <c r="AC4500" s="11" t="str">
        <f>IF(OR(VOZ_WHATSAPP[[#This Row],[La comunicación es asertiva, con respeto y evita maltrato]]="No Cumple",VOZ_WHATSAPP[[#This Row],[Cumple con las normativas legales]]="No Cumple"),"No Cumple","Cumple")</f>
        <v>Cumple</v>
      </c>
      <c r="AD4500" s="1" t="s">
        <v>46</v>
      </c>
      <c r="AE4500" s="1" t="s">
        <v>131</v>
      </c>
      <c r="AF4500" s="4">
        <v>1</v>
      </c>
      <c r="AG4500" s="4">
        <f>IF(AND(VOZ_WHATSAPP[[#This Row],[Estado Cierre]]="Sin Cierre",VOZ_WHATSAPP[[#This Row],[Nota Negocio]]="Sin Negocio"),VOZ_WHATSAPP[[#This Row],[Nota]]-24%,VOZ_WHATSAPP[[#This Row],[Nota]])</f>
        <v>1</v>
      </c>
      <c r="AH4500" s="8">
        <f>IF(VOZ_WHATSAPP[[#This Row],[Estado Legal]]="No Cumple",0,IF(VOZ_WHATSAPP[[#This Row],[Realiza lectura de guion Legal]]="No Cumple",VOZ_WHATSAPP[[#This Row],[Nota 2]]-50%,VOZ_WHATSAPP[[#This Row],[Nota 2]]))</f>
        <v>1</v>
      </c>
    </row>
    <row r="4501" spans="1:34" x14ac:dyDescent="0.25">
      <c r="A4501" s="2" t="str">
        <f>VOZ_WHATSAPP[[#This Row],[ID Asesor]]&amp;VOZ_WHATSAPP[[#This Row],[Fecha Monitoreo]]</f>
        <v>311645930</v>
      </c>
      <c r="B4501" s="2">
        <v>45930</v>
      </c>
      <c r="C4501" s="1" t="s">
        <v>42</v>
      </c>
      <c r="D4501" s="1">
        <v>3116</v>
      </c>
      <c r="E4501" s="2">
        <v>45930</v>
      </c>
      <c r="F4501" s="3">
        <v>0.46388888888888891</v>
      </c>
      <c r="G4501" s="1" t="s">
        <v>58</v>
      </c>
      <c r="H4501" s="1" t="s">
        <v>44</v>
      </c>
      <c r="I4501" s="1">
        <v>11009559</v>
      </c>
      <c r="J4501" s="1">
        <v>3505217578</v>
      </c>
      <c r="K4501" s="1" t="s">
        <v>49</v>
      </c>
      <c r="L4501" s="1" t="s">
        <v>46</v>
      </c>
      <c r="M4501" s="1" t="s">
        <v>46</v>
      </c>
      <c r="N4501" s="1" t="s">
        <v>46</v>
      </c>
      <c r="O4501" s="1" t="s">
        <v>46</v>
      </c>
      <c r="P4501" s="1" t="s">
        <v>46</v>
      </c>
      <c r="Q4501" s="1" t="s">
        <v>46</v>
      </c>
      <c r="R4501" s="1" t="s">
        <v>46</v>
      </c>
      <c r="S4501" s="1" t="s">
        <v>46</v>
      </c>
      <c r="T4501" s="12" t="str">
        <f>IF(OR(VOZ_WHATSAPP[[#This Row],[Brinda argumentos coherentes a la objeción]]="No Cumple",VOZ_WHATSAPP[[#This Row],[Despliegue de Beneficios y/o consecuencias]]="No Cumple"),"Sin Negocio","Negocio")</f>
        <v>Negocio</v>
      </c>
      <c r="U4501" s="1" t="s">
        <v>46</v>
      </c>
      <c r="V4501" s="1" t="s">
        <v>46</v>
      </c>
      <c r="W4501" s="1" t="s">
        <v>46</v>
      </c>
      <c r="X4501" s="12" t="str">
        <f>IF(OR(VOZ_WHATSAPP[[#This Row],[Confirma Valor de pago]]="No Cumple",VOZ_WHATSAPP[[#This Row],[Confirma hora de pago]]="No Cumple",VOZ_WHATSAPP[[#This Row],[Confirma medio de pago]]="No Cumple"),"Sin Cierre","Cierre")</f>
        <v>Cierre</v>
      </c>
      <c r="Y4501" s="1" t="s">
        <v>54</v>
      </c>
      <c r="Z4501" s="1" t="s">
        <v>46</v>
      </c>
      <c r="AA4501" s="1" t="s">
        <v>46</v>
      </c>
      <c r="AB4501" s="1" t="s">
        <v>46</v>
      </c>
      <c r="AC4501" s="11" t="str">
        <f>IF(OR(VOZ_WHATSAPP[[#This Row],[La comunicación es asertiva, con respeto y evita maltrato]]="No Cumple",VOZ_WHATSAPP[[#This Row],[Cumple con las normativas legales]]="No Cumple"),"No Cumple","Cumple")</f>
        <v>Cumple</v>
      </c>
      <c r="AD4501" s="1" t="s">
        <v>46</v>
      </c>
      <c r="AE4501" s="1" t="s">
        <v>3746</v>
      </c>
      <c r="AF4501" s="4">
        <v>0.92</v>
      </c>
      <c r="AG4501" s="4">
        <f>IF(AND(VOZ_WHATSAPP[[#This Row],[Estado Cierre]]="Sin Cierre",VOZ_WHATSAPP[[#This Row],[Nota Negocio]]="Sin Negocio"),VOZ_WHATSAPP[[#This Row],[Nota]]-24%,VOZ_WHATSAPP[[#This Row],[Nota]])</f>
        <v>0.92</v>
      </c>
      <c r="AH4501" s="8">
        <f>IF(VOZ_WHATSAPP[[#This Row],[Estado Legal]]="No Cumple",0,IF(VOZ_WHATSAPP[[#This Row],[Realiza lectura de guion Legal]]="No Cumple",VOZ_WHATSAPP[[#This Row],[Nota 2]]-50%,VOZ_WHATSAPP[[#This Row],[Nota 2]]))</f>
        <v>0.92</v>
      </c>
    </row>
    <row r="4502" spans="1:34" x14ac:dyDescent="0.25">
      <c r="A4502" s="2" t="str">
        <f>VOZ_WHATSAPP[[#This Row],[ID Asesor]]&amp;VOZ_WHATSAPP[[#This Row],[Fecha Monitoreo]]</f>
        <v>414245930</v>
      </c>
      <c r="B4502" s="2">
        <v>45930</v>
      </c>
      <c r="C4502" s="1" t="s">
        <v>50</v>
      </c>
      <c r="D4502" s="1">
        <v>4142</v>
      </c>
      <c r="E4502" s="2">
        <v>45930</v>
      </c>
      <c r="F4502" s="3">
        <v>0.45208333333333334</v>
      </c>
      <c r="G4502" s="1" t="s">
        <v>60</v>
      </c>
      <c r="H4502" s="1" t="s">
        <v>44</v>
      </c>
      <c r="I4502" s="1">
        <v>1136</v>
      </c>
      <c r="J4502" s="1">
        <v>3205893148</v>
      </c>
      <c r="K4502" s="1" t="s">
        <v>45</v>
      </c>
      <c r="L4502" s="1" t="s">
        <v>47</v>
      </c>
      <c r="M4502" s="1" t="s">
        <v>47</v>
      </c>
      <c r="N4502" s="1" t="s">
        <v>47</v>
      </c>
      <c r="O4502" s="1" t="s">
        <v>54</v>
      </c>
      <c r="P4502" s="1" t="s">
        <v>54</v>
      </c>
      <c r="Q4502" s="1" t="s">
        <v>47</v>
      </c>
      <c r="R4502" s="1" t="s">
        <v>47</v>
      </c>
      <c r="S4502" s="1" t="s">
        <v>47</v>
      </c>
      <c r="T4502" s="12" t="str">
        <f>IF(OR(VOZ_WHATSAPP[[#This Row],[Brinda argumentos coherentes a la objeción]]="No Cumple",VOZ_WHATSAPP[[#This Row],[Despliegue de Beneficios y/o consecuencias]]="No Cumple"),"Sin Negocio","Negocio")</f>
        <v>Sin Negocio</v>
      </c>
      <c r="U4502" s="1" t="s">
        <v>48</v>
      </c>
      <c r="V4502" s="1" t="s">
        <v>48</v>
      </c>
      <c r="W4502" s="1" t="s">
        <v>48</v>
      </c>
      <c r="X4502" s="12" t="str">
        <f>IF(OR(VOZ_WHATSAPP[[#This Row],[Confirma Valor de pago]]="No Cumple",VOZ_WHATSAPP[[#This Row],[Confirma hora de pago]]="No Cumple",VOZ_WHATSAPP[[#This Row],[Confirma medio de pago]]="No Cumple"),"Sin Cierre","Cierre")</f>
        <v>Cierre</v>
      </c>
      <c r="Y4502" s="1" t="s">
        <v>54</v>
      </c>
      <c r="Z4502" s="1" t="s">
        <v>54</v>
      </c>
      <c r="AA4502" s="1" t="s">
        <v>46</v>
      </c>
      <c r="AB4502" s="1" t="s">
        <v>54</v>
      </c>
      <c r="AC4502" s="11" t="str">
        <f>IF(OR(VOZ_WHATSAPP[[#This Row],[La comunicación es asertiva, con respeto y evita maltrato]]="No Cumple",VOZ_WHATSAPP[[#This Row],[Cumple con las normativas legales]]="No Cumple"),"No Cumple","Cumple")</f>
        <v>No Cumple</v>
      </c>
      <c r="AD4502" s="1" t="s">
        <v>47</v>
      </c>
      <c r="AE4502" s="1" t="s">
        <v>3747</v>
      </c>
      <c r="AF4502" s="4">
        <v>0.24</v>
      </c>
      <c r="AG4502" s="4">
        <f>IF(AND(VOZ_WHATSAPP[[#This Row],[Estado Cierre]]="Sin Cierre",VOZ_WHATSAPP[[#This Row],[Nota Negocio]]="Sin Negocio"),VOZ_WHATSAPP[[#This Row],[Nota]]-24%,VOZ_WHATSAPP[[#This Row],[Nota]])</f>
        <v>0.24</v>
      </c>
      <c r="AH4502" s="8">
        <f>IF(VOZ_WHATSAPP[[#This Row],[Estado Legal]]="No Cumple",0,IF(VOZ_WHATSAPP[[#This Row],[Realiza lectura de guion Legal]]="No Cumple",VOZ_WHATSAPP[[#This Row],[Nota 2]]-50%,VOZ_WHATSAPP[[#This Row],[Nota 2]]))</f>
        <v>0</v>
      </c>
    </row>
    <row r="4503" spans="1:34" x14ac:dyDescent="0.25">
      <c r="A4503" s="2" t="str">
        <f>VOZ_WHATSAPP[[#This Row],[ID Asesor]]&amp;VOZ_WHATSAPP[[#This Row],[Fecha Monitoreo]]</f>
        <v>300045930</v>
      </c>
      <c r="B4503" s="2">
        <v>45930</v>
      </c>
      <c r="C4503" s="1" t="s">
        <v>50</v>
      </c>
      <c r="D4503" s="1">
        <v>3000</v>
      </c>
      <c r="E4503" s="2">
        <v>45930</v>
      </c>
      <c r="F4503" s="3">
        <v>0.42222222222222222</v>
      </c>
      <c r="G4503" s="1" t="s">
        <v>51</v>
      </c>
      <c r="H4503" s="1" t="s">
        <v>44</v>
      </c>
      <c r="I4503" s="1">
        <v>1263</v>
      </c>
      <c r="J4503" s="1">
        <v>3003785355</v>
      </c>
      <c r="K4503" s="1" t="s">
        <v>45</v>
      </c>
      <c r="L4503" s="1" t="s">
        <v>46</v>
      </c>
      <c r="M4503" s="1" t="s">
        <v>46</v>
      </c>
      <c r="N4503" s="1" t="s">
        <v>46</v>
      </c>
      <c r="O4503" s="1" t="s">
        <v>46</v>
      </c>
      <c r="P4503" s="1" t="s">
        <v>46</v>
      </c>
      <c r="Q4503" s="1" t="s">
        <v>47</v>
      </c>
      <c r="R4503" s="1" t="s">
        <v>47</v>
      </c>
      <c r="S4503" s="1" t="s">
        <v>46</v>
      </c>
      <c r="T4503" s="12" t="str">
        <f>IF(OR(VOZ_WHATSAPP[[#This Row],[Brinda argumentos coherentes a la objeción]]="No Cumple",VOZ_WHATSAPP[[#This Row],[Despliegue de Beneficios y/o consecuencias]]="No Cumple"),"Sin Negocio","Negocio")</f>
        <v>Sin Negocio</v>
      </c>
      <c r="U4503" s="1" t="s">
        <v>48</v>
      </c>
      <c r="V4503" s="1" t="s">
        <v>48</v>
      </c>
      <c r="W4503" s="1" t="s">
        <v>48</v>
      </c>
      <c r="X4503" s="12" t="str">
        <f>IF(OR(VOZ_WHATSAPP[[#This Row],[Confirma Valor de pago]]="No Cumple",VOZ_WHATSAPP[[#This Row],[Confirma hora de pago]]="No Cumple",VOZ_WHATSAPP[[#This Row],[Confirma medio de pago]]="No Cumple"),"Sin Cierre","Cierre")</f>
        <v>Cierre</v>
      </c>
      <c r="Y4503" s="1" t="s">
        <v>46</v>
      </c>
      <c r="Z4503" s="1" t="s">
        <v>54</v>
      </c>
      <c r="AA4503" s="1" t="s">
        <v>54</v>
      </c>
      <c r="AB4503" s="1" t="s">
        <v>46</v>
      </c>
      <c r="AC4503" s="11" t="str">
        <f>IF(OR(VOZ_WHATSAPP[[#This Row],[La comunicación es asertiva, con respeto y evita maltrato]]="No Cumple",VOZ_WHATSAPP[[#This Row],[Cumple con las normativas legales]]="No Cumple"),"No Cumple","Cumple")</f>
        <v>No Cumple</v>
      </c>
      <c r="AD4503" s="1" t="s">
        <v>46</v>
      </c>
      <c r="AE4503" s="1" t="s">
        <v>3748</v>
      </c>
      <c r="AF4503" s="4">
        <v>0.65</v>
      </c>
      <c r="AG4503" s="4">
        <f>IF(AND(VOZ_WHATSAPP[[#This Row],[Estado Cierre]]="Sin Cierre",VOZ_WHATSAPP[[#This Row],[Nota Negocio]]="Sin Negocio"),VOZ_WHATSAPP[[#This Row],[Nota]]-24%,VOZ_WHATSAPP[[#This Row],[Nota]])</f>
        <v>0.65</v>
      </c>
      <c r="AH4503" s="8">
        <f>IF(VOZ_WHATSAPP[[#This Row],[Estado Legal]]="No Cumple",0,IF(VOZ_WHATSAPP[[#This Row],[Realiza lectura de guion Legal]]="No Cumple",VOZ_WHATSAPP[[#This Row],[Nota 2]]-50%,VOZ_WHATSAPP[[#This Row],[Nota 2]]))</f>
        <v>0</v>
      </c>
    </row>
    <row r="4504" spans="1:34" x14ac:dyDescent="0.25">
      <c r="A4504" s="2" t="str">
        <f>VOZ_WHATSAPP[[#This Row],[ID Asesor]]&amp;VOZ_WHATSAPP[[#This Row],[Fecha Monitoreo]]</f>
        <v>385745930</v>
      </c>
      <c r="B4504" s="2">
        <v>45930</v>
      </c>
      <c r="C4504" s="1" t="s">
        <v>696</v>
      </c>
      <c r="D4504" s="1">
        <v>3857</v>
      </c>
      <c r="E4504" s="2">
        <v>45930</v>
      </c>
      <c r="F4504" s="3">
        <v>0.51736111111111116</v>
      </c>
      <c r="G4504" s="1" t="s">
        <v>51</v>
      </c>
      <c r="H4504" s="1" t="s">
        <v>44</v>
      </c>
      <c r="I4504" s="1">
        <v>1118</v>
      </c>
      <c r="J4504" s="1">
        <v>3213945160</v>
      </c>
      <c r="K4504" s="1" t="s">
        <v>45</v>
      </c>
      <c r="L4504" s="1" t="s">
        <v>46</v>
      </c>
      <c r="M4504" s="1" t="s">
        <v>46</v>
      </c>
      <c r="N4504" s="1" t="s">
        <v>46</v>
      </c>
      <c r="O4504" s="1" t="s">
        <v>46</v>
      </c>
      <c r="P4504" s="1" t="s">
        <v>46</v>
      </c>
      <c r="Q4504" s="1" t="s">
        <v>48</v>
      </c>
      <c r="R4504" s="1" t="s">
        <v>48</v>
      </c>
      <c r="S4504" s="1" t="s">
        <v>46</v>
      </c>
      <c r="T4504" s="12" t="str">
        <f>IF(OR(VOZ_WHATSAPP[[#This Row],[Brinda argumentos coherentes a la objeción]]="No Cumple",VOZ_WHATSAPP[[#This Row],[Despliegue de Beneficios y/o consecuencias]]="No Cumple"),"Sin Negocio","Negocio")</f>
        <v>Negocio</v>
      </c>
      <c r="U4504" s="1" t="s">
        <v>46</v>
      </c>
      <c r="V4504" s="1" t="s">
        <v>46</v>
      </c>
      <c r="W4504" s="1" t="s">
        <v>47</v>
      </c>
      <c r="X4504" s="12" t="str">
        <f>IF(OR(VOZ_WHATSAPP[[#This Row],[Confirma Valor de pago]]="No Cumple",VOZ_WHATSAPP[[#This Row],[Confirma hora de pago]]="No Cumple",VOZ_WHATSAPP[[#This Row],[Confirma medio de pago]]="No Cumple"),"Sin Cierre","Cierre")</f>
        <v>Sin Cierre</v>
      </c>
      <c r="Y4504" s="1" t="s">
        <v>46</v>
      </c>
      <c r="Z4504" s="1" t="s">
        <v>46</v>
      </c>
      <c r="AA4504" s="1" t="s">
        <v>46</v>
      </c>
      <c r="AB4504" s="1" t="s">
        <v>46</v>
      </c>
      <c r="AC4504" s="11" t="str">
        <f>IF(OR(VOZ_WHATSAPP[[#This Row],[La comunicación es asertiva, con respeto y evita maltrato]]="No Cumple",VOZ_WHATSAPP[[#This Row],[Cumple con las normativas legales]]="No Cumple"),"No Cumple","Cumple")</f>
        <v>Cumple</v>
      </c>
      <c r="AD4504" s="1" t="s">
        <v>46</v>
      </c>
      <c r="AE4504" s="1" t="s">
        <v>3749</v>
      </c>
      <c r="AF4504" s="4">
        <v>0.92</v>
      </c>
      <c r="AG4504" s="4">
        <f>IF(AND(VOZ_WHATSAPP[[#This Row],[Estado Cierre]]="Sin Cierre",VOZ_WHATSAPP[[#This Row],[Nota Negocio]]="Sin Negocio"),VOZ_WHATSAPP[[#This Row],[Nota]]-24%,VOZ_WHATSAPP[[#This Row],[Nota]])</f>
        <v>0.92</v>
      </c>
      <c r="AH4504" s="8">
        <f>IF(VOZ_WHATSAPP[[#This Row],[Estado Legal]]="No Cumple",0,IF(VOZ_WHATSAPP[[#This Row],[Realiza lectura de guion Legal]]="No Cumple",VOZ_WHATSAPP[[#This Row],[Nota 2]]-50%,VOZ_WHATSAPP[[#This Row],[Nota 2]]))</f>
        <v>0.92</v>
      </c>
    </row>
    <row r="4505" spans="1:34" x14ac:dyDescent="0.25">
      <c r="A4505" s="2" t="str">
        <f>VOZ_WHATSAPP[[#This Row],[ID Asesor]]&amp;VOZ_WHATSAPP[[#This Row],[Fecha Monitoreo]]</f>
        <v>338445930</v>
      </c>
      <c r="B4505" s="2">
        <v>45930</v>
      </c>
      <c r="C4505" s="1" t="s">
        <v>126</v>
      </c>
      <c r="D4505" s="1">
        <v>3384</v>
      </c>
      <c r="E4505" s="2">
        <v>45930</v>
      </c>
      <c r="F4505" s="3">
        <v>0.46319444444444446</v>
      </c>
      <c r="G4505" s="1" t="s">
        <v>58</v>
      </c>
      <c r="H4505" s="1" t="s">
        <v>44</v>
      </c>
      <c r="I4505" s="1">
        <v>565</v>
      </c>
      <c r="J4505" s="1">
        <v>3143134144</v>
      </c>
      <c r="K4505" s="1" t="s">
        <v>45</v>
      </c>
      <c r="L4505" s="1" t="s">
        <v>46</v>
      </c>
      <c r="M4505" s="1" t="s">
        <v>46</v>
      </c>
      <c r="N4505" s="1" t="s">
        <v>46</v>
      </c>
      <c r="O4505" s="1" t="s">
        <v>46</v>
      </c>
      <c r="P4505" s="1" t="s">
        <v>46</v>
      </c>
      <c r="Q4505" s="1" t="s">
        <v>46</v>
      </c>
      <c r="R4505" s="1" t="s">
        <v>46</v>
      </c>
      <c r="S4505" s="1" t="s">
        <v>46</v>
      </c>
      <c r="T4505" s="12" t="str">
        <f>IF(OR(VOZ_WHATSAPP[[#This Row],[Brinda argumentos coherentes a la objeción]]="No Cumple",VOZ_WHATSAPP[[#This Row],[Despliegue de Beneficios y/o consecuencias]]="No Cumple"),"Sin Negocio","Negocio")</f>
        <v>Negocio</v>
      </c>
      <c r="U4505" s="1" t="s">
        <v>46</v>
      </c>
      <c r="V4505" s="1" t="s">
        <v>46</v>
      </c>
      <c r="W4505" s="1" t="s">
        <v>46</v>
      </c>
      <c r="X4505" s="12" t="str">
        <f>IF(OR(VOZ_WHATSAPP[[#This Row],[Confirma Valor de pago]]="No Cumple",VOZ_WHATSAPP[[#This Row],[Confirma hora de pago]]="No Cumple",VOZ_WHATSAPP[[#This Row],[Confirma medio de pago]]="No Cumple"),"Sin Cierre","Cierre")</f>
        <v>Cierre</v>
      </c>
      <c r="Y4505" s="1" t="s">
        <v>46</v>
      </c>
      <c r="Z4505" s="1" t="s">
        <v>46</v>
      </c>
      <c r="AA4505" s="1" t="s">
        <v>46</v>
      </c>
      <c r="AB4505" s="1" t="s">
        <v>46</v>
      </c>
      <c r="AC4505" s="11" t="str">
        <f>IF(OR(VOZ_WHATSAPP[[#This Row],[La comunicación es asertiva, con respeto y evita maltrato]]="No Cumple",VOZ_WHATSAPP[[#This Row],[Cumple con las normativas legales]]="No Cumple"),"No Cumple","Cumple")</f>
        <v>Cumple</v>
      </c>
      <c r="AD4505" s="1" t="s">
        <v>46</v>
      </c>
      <c r="AE4505" s="1" t="s">
        <v>131</v>
      </c>
      <c r="AF4505" s="4">
        <v>1</v>
      </c>
      <c r="AG4505" s="4">
        <f>IF(AND(VOZ_WHATSAPP[[#This Row],[Estado Cierre]]="Sin Cierre",VOZ_WHATSAPP[[#This Row],[Nota Negocio]]="Sin Negocio"),VOZ_WHATSAPP[[#This Row],[Nota]]-24%,VOZ_WHATSAPP[[#This Row],[Nota]])</f>
        <v>1</v>
      </c>
      <c r="AH4505" s="8">
        <f>IF(VOZ_WHATSAPP[[#This Row],[Estado Legal]]="No Cumple",0,IF(VOZ_WHATSAPP[[#This Row],[Realiza lectura de guion Legal]]="No Cumple",VOZ_WHATSAPP[[#This Row],[Nota 2]]-50%,VOZ_WHATSAPP[[#This Row],[Nota 2]]))</f>
        <v>1</v>
      </c>
    </row>
    <row r="4506" spans="1:34" x14ac:dyDescent="0.25">
      <c r="A4506" s="2" t="str">
        <f>VOZ_WHATSAPP[[#This Row],[ID Asesor]]&amp;VOZ_WHATSAPP[[#This Row],[Fecha Monitoreo]]</f>
        <v>382845930</v>
      </c>
      <c r="B4506" s="2">
        <v>45930</v>
      </c>
      <c r="C4506" s="1" t="s">
        <v>126</v>
      </c>
      <c r="D4506" s="1">
        <v>3828</v>
      </c>
      <c r="E4506" s="2">
        <v>45930</v>
      </c>
      <c r="F4506" s="3">
        <v>0.55138888888888893</v>
      </c>
      <c r="G4506" s="1" t="s">
        <v>51</v>
      </c>
      <c r="H4506" s="1" t="s">
        <v>44</v>
      </c>
      <c r="I4506" s="1">
        <v>1421</v>
      </c>
      <c r="J4506" s="1">
        <v>3052771659</v>
      </c>
      <c r="K4506" s="1" t="s">
        <v>45</v>
      </c>
      <c r="L4506" s="1" t="s">
        <v>46</v>
      </c>
      <c r="M4506" s="1" t="s">
        <v>46</v>
      </c>
      <c r="N4506" s="1" t="s">
        <v>46</v>
      </c>
      <c r="O4506" s="1" t="s">
        <v>46</v>
      </c>
      <c r="P4506" s="1" t="s">
        <v>46</v>
      </c>
      <c r="Q4506" s="1" t="s">
        <v>46</v>
      </c>
      <c r="R4506" s="1" t="s">
        <v>46</v>
      </c>
      <c r="S4506" s="1" t="s">
        <v>48</v>
      </c>
      <c r="T4506" s="12" t="str">
        <f>IF(OR(VOZ_WHATSAPP[[#This Row],[Brinda argumentos coherentes a la objeción]]="No Cumple",VOZ_WHATSAPP[[#This Row],[Despliegue de Beneficios y/o consecuencias]]="No Cumple"),"Sin Negocio","Negocio")</f>
        <v>Negocio</v>
      </c>
      <c r="U4506" s="1" t="s">
        <v>48</v>
      </c>
      <c r="V4506" s="1" t="s">
        <v>48</v>
      </c>
      <c r="W4506" s="1" t="s">
        <v>48</v>
      </c>
      <c r="X4506" s="12" t="str">
        <f>IF(OR(VOZ_WHATSAPP[[#This Row],[Confirma Valor de pago]]="No Cumple",VOZ_WHATSAPP[[#This Row],[Confirma hora de pago]]="No Cumple",VOZ_WHATSAPP[[#This Row],[Confirma medio de pago]]="No Cumple"),"Sin Cierre","Cierre")</f>
        <v>Cierre</v>
      </c>
      <c r="Y4506" s="1" t="s">
        <v>46</v>
      </c>
      <c r="Z4506" s="1" t="s">
        <v>54</v>
      </c>
      <c r="AA4506" s="1" t="s">
        <v>46</v>
      </c>
      <c r="AB4506" s="1" t="s">
        <v>46</v>
      </c>
      <c r="AC4506" s="11" t="str">
        <f>IF(OR(VOZ_WHATSAPP[[#This Row],[La comunicación es asertiva, con respeto y evita maltrato]]="No Cumple",VOZ_WHATSAPP[[#This Row],[Cumple con las normativas legales]]="No Cumple"),"No Cumple","Cumple")</f>
        <v>Cumple</v>
      </c>
      <c r="AD4506" s="1" t="s">
        <v>46</v>
      </c>
      <c r="AE4506" s="1" t="s">
        <v>3750</v>
      </c>
      <c r="AF4506" s="4">
        <v>0.85</v>
      </c>
      <c r="AG4506" s="4">
        <f>IF(AND(VOZ_WHATSAPP[[#This Row],[Estado Cierre]]="Sin Cierre",VOZ_WHATSAPP[[#This Row],[Nota Negocio]]="Sin Negocio"),VOZ_WHATSAPP[[#This Row],[Nota]]-24%,VOZ_WHATSAPP[[#This Row],[Nota]])</f>
        <v>0.85</v>
      </c>
      <c r="AH4506" s="8">
        <f>IF(VOZ_WHATSAPP[[#This Row],[Estado Legal]]="No Cumple",0,IF(VOZ_WHATSAPP[[#This Row],[Realiza lectura de guion Legal]]="No Cumple",VOZ_WHATSAPP[[#This Row],[Nota 2]]-50%,VOZ_WHATSAPP[[#This Row],[Nota 2]]))</f>
        <v>0.85</v>
      </c>
    </row>
    <row r="4507" spans="1:34" x14ac:dyDescent="0.25">
      <c r="A4507" s="2" t="str">
        <f>VOZ_WHATSAPP[[#This Row],[ID Asesor]]&amp;VOZ_WHATSAPP[[#This Row],[Fecha Monitoreo]]</f>
        <v>350845930</v>
      </c>
      <c r="B4507" s="2">
        <v>45930</v>
      </c>
      <c r="C4507" s="1" t="s">
        <v>696</v>
      </c>
      <c r="D4507" s="1">
        <v>3508</v>
      </c>
      <c r="E4507" s="2">
        <v>45930</v>
      </c>
      <c r="F4507" s="3">
        <v>0.40277777777777779</v>
      </c>
      <c r="G4507" s="1" t="s">
        <v>51</v>
      </c>
      <c r="H4507" s="1" t="s">
        <v>44</v>
      </c>
      <c r="I4507" s="1">
        <v>1120</v>
      </c>
      <c r="J4507" s="1">
        <v>3105026784</v>
      </c>
      <c r="K4507" s="1" t="s">
        <v>45</v>
      </c>
      <c r="L4507" s="1" t="s">
        <v>46</v>
      </c>
      <c r="M4507" s="1" t="s">
        <v>48</v>
      </c>
      <c r="N4507" s="1" t="s">
        <v>46</v>
      </c>
      <c r="O4507" s="1" t="s">
        <v>46</v>
      </c>
      <c r="P4507" s="1" t="s">
        <v>46</v>
      </c>
      <c r="Q4507" s="1" t="s">
        <v>46</v>
      </c>
      <c r="R4507" s="1" t="s">
        <v>46</v>
      </c>
      <c r="S4507" s="1" t="s">
        <v>46</v>
      </c>
      <c r="T4507" s="12" t="str">
        <f>IF(OR(VOZ_WHATSAPP[[#This Row],[Brinda argumentos coherentes a la objeción]]="No Cumple",VOZ_WHATSAPP[[#This Row],[Despliegue de Beneficios y/o consecuencias]]="No Cumple"),"Sin Negocio","Negocio")</f>
        <v>Negocio</v>
      </c>
      <c r="U4507" s="1" t="s">
        <v>46</v>
      </c>
      <c r="V4507" s="1" t="s">
        <v>46</v>
      </c>
      <c r="W4507" s="1" t="s">
        <v>46</v>
      </c>
      <c r="X4507" s="12" t="str">
        <f>IF(OR(VOZ_WHATSAPP[[#This Row],[Confirma Valor de pago]]="No Cumple",VOZ_WHATSAPP[[#This Row],[Confirma hora de pago]]="No Cumple",VOZ_WHATSAPP[[#This Row],[Confirma medio de pago]]="No Cumple"),"Sin Cierre","Cierre")</f>
        <v>Cierre</v>
      </c>
      <c r="Y4507" s="1" t="s">
        <v>46</v>
      </c>
      <c r="Z4507" s="1" t="s">
        <v>46</v>
      </c>
      <c r="AA4507" s="1" t="s">
        <v>46</v>
      </c>
      <c r="AB4507" s="1" t="s">
        <v>46</v>
      </c>
      <c r="AC4507" s="11" t="str">
        <f>IF(OR(VOZ_WHATSAPP[[#This Row],[La comunicación es asertiva, con respeto y evita maltrato]]="No Cumple",VOZ_WHATSAPP[[#This Row],[Cumple con las normativas legales]]="No Cumple"),"No Cumple","Cumple")</f>
        <v>Cumple</v>
      </c>
      <c r="AD4507" s="1" t="s">
        <v>48</v>
      </c>
      <c r="AE4507" s="1" t="s">
        <v>3654</v>
      </c>
      <c r="AF4507" s="4">
        <v>1</v>
      </c>
      <c r="AG4507" s="4">
        <f>IF(AND(VOZ_WHATSAPP[[#This Row],[Estado Cierre]]="Sin Cierre",VOZ_WHATSAPP[[#This Row],[Nota Negocio]]="Sin Negocio"),VOZ_WHATSAPP[[#This Row],[Nota]]-24%,VOZ_WHATSAPP[[#This Row],[Nota]])</f>
        <v>1</v>
      </c>
      <c r="AH4507" s="8">
        <f>IF(VOZ_WHATSAPP[[#This Row],[Estado Legal]]="No Cumple",0,IF(VOZ_WHATSAPP[[#This Row],[Realiza lectura de guion Legal]]="No Cumple",VOZ_WHATSAPP[[#This Row],[Nota 2]]-50%,VOZ_WHATSAPP[[#This Row],[Nota 2]]))</f>
        <v>1</v>
      </c>
    </row>
    <row r="4508" spans="1:34" x14ac:dyDescent="0.25">
      <c r="A4508" s="2" t="str">
        <f>VOZ_WHATSAPP[[#This Row],[ID Asesor]]&amp;VOZ_WHATSAPP[[#This Row],[Fecha Monitoreo]]</f>
        <v>366945930</v>
      </c>
      <c r="B4508" s="2">
        <v>45930</v>
      </c>
      <c r="C4508" s="1" t="s">
        <v>42</v>
      </c>
      <c r="D4508" s="1">
        <v>3669</v>
      </c>
      <c r="E4508" s="2">
        <v>45930</v>
      </c>
      <c r="F4508" s="3">
        <v>0.47291666666666665</v>
      </c>
      <c r="G4508" s="1" t="s">
        <v>51</v>
      </c>
      <c r="H4508" s="1" t="s">
        <v>71</v>
      </c>
      <c r="I4508" s="1"/>
      <c r="J4508" s="1"/>
      <c r="K4508" s="1"/>
      <c r="L4508" s="1" t="s">
        <v>46</v>
      </c>
      <c r="M4508" s="1" t="s">
        <v>47</v>
      </c>
      <c r="N4508" s="1" t="s">
        <v>46</v>
      </c>
      <c r="O4508" s="1" t="s">
        <v>46</v>
      </c>
      <c r="P4508" s="1" t="s">
        <v>46</v>
      </c>
      <c r="Q4508" s="1" t="s">
        <v>46</v>
      </c>
      <c r="R4508" s="1" t="s">
        <v>46</v>
      </c>
      <c r="S4508" s="1" t="s">
        <v>46</v>
      </c>
      <c r="T4508" s="12" t="str">
        <f>IF(OR(VOZ_WHATSAPP[[#This Row],[Brinda argumentos coherentes a la objeción]]="No Cumple",VOZ_WHATSAPP[[#This Row],[Despliegue de Beneficios y/o consecuencias]]="No Cumple"),"Sin Negocio","Negocio")</f>
        <v>Negocio</v>
      </c>
      <c r="U4508" s="1" t="s">
        <v>46</v>
      </c>
      <c r="V4508" s="1" t="s">
        <v>46</v>
      </c>
      <c r="W4508" s="1" t="s">
        <v>46</v>
      </c>
      <c r="X4508" s="12" t="str">
        <f>IF(OR(VOZ_WHATSAPP[[#This Row],[Confirma Valor de pago]]="No Cumple",VOZ_WHATSAPP[[#This Row],[Confirma hora de pago]]="No Cumple",VOZ_WHATSAPP[[#This Row],[Confirma medio de pago]]="No Cumple"),"Sin Cierre","Cierre")</f>
        <v>Cierre</v>
      </c>
      <c r="Y4508" s="1" t="s">
        <v>54</v>
      </c>
      <c r="Z4508" s="1" t="s">
        <v>46</v>
      </c>
      <c r="AA4508" s="1" t="s">
        <v>46</v>
      </c>
      <c r="AB4508" s="1" t="s">
        <v>46</v>
      </c>
      <c r="AC4508" s="11" t="str">
        <f>IF(OR(VOZ_WHATSAPP[[#This Row],[La comunicación es asertiva, con respeto y evita maltrato]]="No Cumple",VOZ_WHATSAPP[[#This Row],[Cumple con las normativas legales]]="No Cumple"),"No Cumple","Cumple")</f>
        <v>Cumple</v>
      </c>
      <c r="AD4508" s="1" t="s">
        <v>46</v>
      </c>
      <c r="AE4508" s="1" t="s">
        <v>3751</v>
      </c>
      <c r="AF4508" s="4">
        <v>0.88</v>
      </c>
      <c r="AG4508" s="4">
        <f>IF(AND(VOZ_WHATSAPP[[#This Row],[Estado Cierre]]="Sin Cierre",VOZ_WHATSAPP[[#This Row],[Nota Negocio]]="Sin Negocio"),VOZ_WHATSAPP[[#This Row],[Nota]]-24%,VOZ_WHATSAPP[[#This Row],[Nota]])</f>
        <v>0.88</v>
      </c>
      <c r="AH4508" s="8">
        <f>IF(VOZ_WHATSAPP[[#This Row],[Estado Legal]]="No Cumple",0,IF(VOZ_WHATSAPP[[#This Row],[Realiza lectura de guion Legal]]="No Cumple",VOZ_WHATSAPP[[#This Row],[Nota 2]]-50%,VOZ_WHATSAPP[[#This Row],[Nota 2]]))</f>
        <v>0.88</v>
      </c>
    </row>
    <row r="4509" spans="1:34" x14ac:dyDescent="0.25">
      <c r="A4509" s="2" t="str">
        <f>VOZ_WHATSAPP[[#This Row],[ID Asesor]]&amp;VOZ_WHATSAPP[[#This Row],[Fecha Monitoreo]]</f>
        <v>368845930</v>
      </c>
      <c r="B4509" s="2">
        <v>45930</v>
      </c>
      <c r="C4509" s="1" t="s">
        <v>50</v>
      </c>
      <c r="D4509" s="1">
        <v>3688</v>
      </c>
      <c r="E4509" s="2">
        <v>45930</v>
      </c>
      <c r="F4509" s="3">
        <v>0.53888888888888886</v>
      </c>
      <c r="G4509" s="1" t="s">
        <v>43</v>
      </c>
      <c r="H4509" s="1" t="s">
        <v>71</v>
      </c>
      <c r="I4509" s="1"/>
      <c r="J4509" s="1"/>
      <c r="K4509" s="1"/>
      <c r="L4509" s="1" t="s">
        <v>46</v>
      </c>
      <c r="M4509" s="1" t="s">
        <v>48</v>
      </c>
      <c r="N4509" s="1" t="s">
        <v>46</v>
      </c>
      <c r="O4509" s="1" t="s">
        <v>48</v>
      </c>
      <c r="P4509" s="1" t="s">
        <v>48</v>
      </c>
      <c r="Q4509" s="1" t="s">
        <v>48</v>
      </c>
      <c r="R4509" s="1" t="s">
        <v>48</v>
      </c>
      <c r="S4509" s="1" t="s">
        <v>46</v>
      </c>
      <c r="T4509" s="12" t="str">
        <f>IF(OR(VOZ_WHATSAPP[[#This Row],[Brinda argumentos coherentes a la objeción]]="No Cumple",VOZ_WHATSAPP[[#This Row],[Despliegue de Beneficios y/o consecuencias]]="No Cumple"),"Sin Negocio","Negocio")</f>
        <v>Negocio</v>
      </c>
      <c r="U4509" s="1" t="s">
        <v>46</v>
      </c>
      <c r="V4509" s="1" t="s">
        <v>46</v>
      </c>
      <c r="W4509" s="1" t="s">
        <v>46</v>
      </c>
      <c r="X4509" s="12" t="str">
        <f>IF(OR(VOZ_WHATSAPP[[#This Row],[Confirma Valor de pago]]="No Cumple",VOZ_WHATSAPP[[#This Row],[Confirma hora de pago]]="No Cumple",VOZ_WHATSAPP[[#This Row],[Confirma medio de pago]]="No Cumple"),"Sin Cierre","Cierre")</f>
        <v>Cierre</v>
      </c>
      <c r="Y4509" s="1" t="s">
        <v>48</v>
      </c>
      <c r="Z4509" s="1" t="s">
        <v>46</v>
      </c>
      <c r="AA4509" s="1" t="s">
        <v>46</v>
      </c>
      <c r="AB4509" s="1" t="s">
        <v>46</v>
      </c>
      <c r="AC4509" s="11" t="str">
        <f>IF(OR(VOZ_WHATSAPP[[#This Row],[La comunicación es asertiva, con respeto y evita maltrato]]="No Cumple",VOZ_WHATSAPP[[#This Row],[Cumple con las normativas legales]]="No Cumple"),"No Cumple","Cumple")</f>
        <v>Cumple</v>
      </c>
      <c r="AD4509" s="1" t="s">
        <v>48</v>
      </c>
      <c r="AE4509" s="1" t="s">
        <v>53</v>
      </c>
      <c r="AF4509" s="4">
        <v>1</v>
      </c>
      <c r="AG4509" s="4">
        <f>IF(AND(VOZ_WHATSAPP[[#This Row],[Estado Cierre]]="Sin Cierre",VOZ_WHATSAPP[[#This Row],[Nota Negocio]]="Sin Negocio"),VOZ_WHATSAPP[[#This Row],[Nota]]-24%,VOZ_WHATSAPP[[#This Row],[Nota]])</f>
        <v>1</v>
      </c>
      <c r="AH4509" s="8">
        <f>IF(VOZ_WHATSAPP[[#This Row],[Estado Legal]]="No Cumple",0,IF(VOZ_WHATSAPP[[#This Row],[Realiza lectura de guion Legal]]="No Cumple",VOZ_WHATSAPP[[#This Row],[Nota 2]]-50%,VOZ_WHATSAPP[[#This Row],[Nota 2]]))</f>
        <v>1</v>
      </c>
    </row>
    <row r="4510" spans="1:34" x14ac:dyDescent="0.25">
      <c r="A4510" s="2" t="str">
        <f>VOZ_WHATSAPP[[#This Row],[ID Asesor]]&amp;VOZ_WHATSAPP[[#This Row],[Fecha Monitoreo]]</f>
        <v>410045930</v>
      </c>
      <c r="B4510" s="2">
        <v>45930</v>
      </c>
      <c r="C4510" s="1" t="s">
        <v>42</v>
      </c>
      <c r="D4510" s="1">
        <v>4100</v>
      </c>
      <c r="E4510" s="2">
        <v>45930</v>
      </c>
      <c r="F4510" s="3">
        <v>0.50902777777777775</v>
      </c>
      <c r="G4510" s="1" t="s">
        <v>51</v>
      </c>
      <c r="H4510" s="1" t="s">
        <v>44</v>
      </c>
      <c r="I4510" s="1">
        <v>1491</v>
      </c>
      <c r="J4510" s="1">
        <v>3219236769</v>
      </c>
      <c r="K4510" s="1" t="s">
        <v>45</v>
      </c>
      <c r="L4510" s="1" t="s">
        <v>46</v>
      </c>
      <c r="M4510" s="1" t="s">
        <v>46</v>
      </c>
      <c r="N4510" s="1" t="s">
        <v>47</v>
      </c>
      <c r="O4510" s="1" t="s">
        <v>54</v>
      </c>
      <c r="P4510" s="1" t="s">
        <v>54</v>
      </c>
      <c r="Q4510" s="1" t="s">
        <v>46</v>
      </c>
      <c r="R4510" s="1" t="s">
        <v>47</v>
      </c>
      <c r="S4510" s="1" t="s">
        <v>46</v>
      </c>
      <c r="T4510" s="12" t="str">
        <f>IF(OR(VOZ_WHATSAPP[[#This Row],[Brinda argumentos coherentes a la objeción]]="No Cumple",VOZ_WHATSAPP[[#This Row],[Despliegue de Beneficios y/o consecuencias]]="No Cumple"),"Sin Negocio","Negocio")</f>
        <v>Sin Negocio</v>
      </c>
      <c r="U4510" s="1" t="s">
        <v>48</v>
      </c>
      <c r="V4510" s="1" t="s">
        <v>48</v>
      </c>
      <c r="W4510" s="1" t="s">
        <v>48</v>
      </c>
      <c r="X4510" s="12" t="str">
        <f>IF(OR(VOZ_WHATSAPP[[#This Row],[Confirma Valor de pago]]="No Cumple",VOZ_WHATSAPP[[#This Row],[Confirma hora de pago]]="No Cumple",VOZ_WHATSAPP[[#This Row],[Confirma medio de pago]]="No Cumple"),"Sin Cierre","Cierre")</f>
        <v>Cierre</v>
      </c>
      <c r="Y4510" s="1" t="s">
        <v>46</v>
      </c>
      <c r="Z4510" s="1" t="s">
        <v>46</v>
      </c>
      <c r="AA4510" s="1" t="s">
        <v>46</v>
      </c>
      <c r="AB4510" s="1" t="s">
        <v>46</v>
      </c>
      <c r="AC4510" s="11" t="str">
        <f>IF(OR(VOZ_WHATSAPP[[#This Row],[La comunicación es asertiva, con respeto y evita maltrato]]="No Cumple",VOZ_WHATSAPP[[#This Row],[Cumple con las normativas legales]]="No Cumple"),"No Cumple","Cumple")</f>
        <v>Cumple</v>
      </c>
      <c r="AD4510" s="1" t="s">
        <v>46</v>
      </c>
      <c r="AE4510" s="1" t="s">
        <v>3752</v>
      </c>
      <c r="AF4510" s="4">
        <v>0.75</v>
      </c>
      <c r="AG4510" s="4">
        <f>IF(AND(VOZ_WHATSAPP[[#This Row],[Estado Cierre]]="Sin Cierre",VOZ_WHATSAPP[[#This Row],[Nota Negocio]]="Sin Negocio"),VOZ_WHATSAPP[[#This Row],[Nota]]-24%,VOZ_WHATSAPP[[#This Row],[Nota]])</f>
        <v>0.75</v>
      </c>
      <c r="AH4510" s="8">
        <f>IF(VOZ_WHATSAPP[[#This Row],[Estado Legal]]="No Cumple",0,IF(VOZ_WHATSAPP[[#This Row],[Realiza lectura de guion Legal]]="No Cumple",VOZ_WHATSAPP[[#This Row],[Nota 2]]-50%,VOZ_WHATSAPP[[#This Row],[Nota 2]]))</f>
        <v>0.75</v>
      </c>
    </row>
    <row r="4511" spans="1:34" x14ac:dyDescent="0.25">
      <c r="A4511" s="2" t="str">
        <f>VOZ_WHATSAPP[[#This Row],[ID Asesor]]&amp;VOZ_WHATSAPP[[#This Row],[Fecha Monitoreo]]</f>
        <v>343145930</v>
      </c>
      <c r="B4511" s="2">
        <v>45930</v>
      </c>
      <c r="C4511" s="1" t="s">
        <v>696</v>
      </c>
      <c r="D4511" s="1">
        <v>3431</v>
      </c>
      <c r="E4511" s="2">
        <v>45930</v>
      </c>
      <c r="F4511" s="3">
        <v>0.46944444444444444</v>
      </c>
      <c r="G4511" s="1" t="s">
        <v>58</v>
      </c>
      <c r="H4511" s="1" t="s">
        <v>44</v>
      </c>
      <c r="I4511" s="1">
        <v>571</v>
      </c>
      <c r="J4511" s="1">
        <v>3216981155</v>
      </c>
      <c r="K4511" s="1" t="s">
        <v>45</v>
      </c>
      <c r="L4511" s="1" t="s">
        <v>46</v>
      </c>
      <c r="M4511" s="1" t="s">
        <v>46</v>
      </c>
      <c r="N4511" s="1" t="s">
        <v>46</v>
      </c>
      <c r="O4511" s="1" t="s">
        <v>46</v>
      </c>
      <c r="P4511" s="1" t="s">
        <v>46</v>
      </c>
      <c r="Q4511" s="1" t="s">
        <v>46</v>
      </c>
      <c r="R4511" s="1" t="s">
        <v>46</v>
      </c>
      <c r="S4511" s="1" t="s">
        <v>46</v>
      </c>
      <c r="T4511" s="12" t="str">
        <f>IF(OR(VOZ_WHATSAPP[[#This Row],[Brinda argumentos coherentes a la objeción]]="No Cumple",VOZ_WHATSAPP[[#This Row],[Despliegue de Beneficios y/o consecuencias]]="No Cumple"),"Sin Negocio","Negocio")</f>
        <v>Negocio</v>
      </c>
      <c r="U4511" s="1" t="s">
        <v>46</v>
      </c>
      <c r="V4511" s="1" t="s">
        <v>46</v>
      </c>
      <c r="W4511" s="1" t="s">
        <v>46</v>
      </c>
      <c r="X4511" s="12" t="str">
        <f>IF(OR(VOZ_WHATSAPP[[#This Row],[Confirma Valor de pago]]="No Cumple",VOZ_WHATSAPP[[#This Row],[Confirma hora de pago]]="No Cumple",VOZ_WHATSAPP[[#This Row],[Confirma medio de pago]]="No Cumple"),"Sin Cierre","Cierre")</f>
        <v>Cierre</v>
      </c>
      <c r="Y4511" s="1" t="s">
        <v>46</v>
      </c>
      <c r="Z4511" s="1" t="s">
        <v>46</v>
      </c>
      <c r="AA4511" s="1" t="s">
        <v>46</v>
      </c>
      <c r="AB4511" s="1" t="s">
        <v>46</v>
      </c>
      <c r="AC4511" s="11" t="str">
        <f>IF(OR(VOZ_WHATSAPP[[#This Row],[La comunicación es asertiva, con respeto y evita maltrato]]="No Cumple",VOZ_WHATSAPP[[#This Row],[Cumple con las normativas legales]]="No Cumple"),"No Cumple","Cumple")</f>
        <v>Cumple</v>
      </c>
      <c r="AD4511" s="1" t="s">
        <v>46</v>
      </c>
      <c r="AE4511" s="1" t="s">
        <v>3617</v>
      </c>
      <c r="AF4511" s="4">
        <v>1</v>
      </c>
      <c r="AG4511" s="4">
        <f>IF(AND(VOZ_WHATSAPP[[#This Row],[Estado Cierre]]="Sin Cierre",VOZ_WHATSAPP[[#This Row],[Nota Negocio]]="Sin Negocio"),VOZ_WHATSAPP[[#This Row],[Nota]]-24%,VOZ_WHATSAPP[[#This Row],[Nota]])</f>
        <v>1</v>
      </c>
      <c r="AH4511" s="8">
        <f>IF(VOZ_WHATSAPP[[#This Row],[Estado Legal]]="No Cumple",0,IF(VOZ_WHATSAPP[[#This Row],[Realiza lectura de guion Legal]]="No Cumple",VOZ_WHATSAPP[[#This Row],[Nota 2]]-50%,VOZ_WHATSAPP[[#This Row],[Nota 2]]))</f>
        <v>1</v>
      </c>
    </row>
    <row r="4512" spans="1:34" x14ac:dyDescent="0.25">
      <c r="A4512" s="2" t="str">
        <f>VOZ_WHATSAPP[[#This Row],[ID Asesor]]&amp;VOZ_WHATSAPP[[#This Row],[Fecha Monitoreo]]</f>
        <v>396445930</v>
      </c>
      <c r="B4512" s="2">
        <v>45930</v>
      </c>
      <c r="C4512" s="1" t="s">
        <v>126</v>
      </c>
      <c r="D4512" s="1">
        <v>3964</v>
      </c>
      <c r="E4512" s="2">
        <v>45930</v>
      </c>
      <c r="F4512" s="3">
        <v>0.53611111111111109</v>
      </c>
      <c r="G4512" s="1" t="s">
        <v>58</v>
      </c>
      <c r="H4512" s="1" t="s">
        <v>71</v>
      </c>
      <c r="I4512" s="1"/>
      <c r="J4512" s="1"/>
      <c r="K4512" s="1"/>
      <c r="L4512" s="1" t="s">
        <v>46</v>
      </c>
      <c r="M4512" s="1" t="s">
        <v>48</v>
      </c>
      <c r="N4512" s="1" t="s">
        <v>46</v>
      </c>
      <c r="O4512" s="1" t="s">
        <v>46</v>
      </c>
      <c r="P4512" s="1" t="s">
        <v>46</v>
      </c>
      <c r="Q4512" s="1" t="s">
        <v>46</v>
      </c>
      <c r="R4512" s="1" t="s">
        <v>46</v>
      </c>
      <c r="S4512" s="1" t="s">
        <v>48</v>
      </c>
      <c r="T4512" s="12" t="str">
        <f>IF(OR(VOZ_WHATSAPP[[#This Row],[Brinda argumentos coherentes a la objeción]]="No Cumple",VOZ_WHATSAPP[[#This Row],[Despliegue de Beneficios y/o consecuencias]]="No Cumple"),"Sin Negocio","Negocio")</f>
        <v>Negocio</v>
      </c>
      <c r="U4512" s="1" t="s">
        <v>48</v>
      </c>
      <c r="V4512" s="1" t="s">
        <v>48</v>
      </c>
      <c r="W4512" s="1" t="s">
        <v>48</v>
      </c>
      <c r="X4512" s="12" t="str">
        <f>IF(OR(VOZ_WHATSAPP[[#This Row],[Confirma Valor de pago]]="No Cumple",VOZ_WHATSAPP[[#This Row],[Confirma hora de pago]]="No Cumple",VOZ_WHATSAPP[[#This Row],[Confirma medio de pago]]="No Cumple"),"Sin Cierre","Cierre")</f>
        <v>Cierre</v>
      </c>
      <c r="Y4512" s="1" t="s">
        <v>48</v>
      </c>
      <c r="Z4512" s="1" t="s">
        <v>46</v>
      </c>
      <c r="AA4512" s="1" t="s">
        <v>46</v>
      </c>
      <c r="AB4512" s="1" t="s">
        <v>46</v>
      </c>
      <c r="AC4512" s="11" t="str">
        <f>IF(OR(VOZ_WHATSAPP[[#This Row],[La comunicación es asertiva, con respeto y evita maltrato]]="No Cumple",VOZ_WHATSAPP[[#This Row],[Cumple con las normativas legales]]="No Cumple"),"No Cumple","Cumple")</f>
        <v>Cumple</v>
      </c>
      <c r="AD4512" s="1" t="s">
        <v>48</v>
      </c>
      <c r="AE4512" s="1" t="s">
        <v>131</v>
      </c>
      <c r="AF4512" s="4">
        <v>1</v>
      </c>
      <c r="AG4512" s="4">
        <f>IF(AND(VOZ_WHATSAPP[[#This Row],[Estado Cierre]]="Sin Cierre",VOZ_WHATSAPP[[#This Row],[Nota Negocio]]="Sin Negocio"),VOZ_WHATSAPP[[#This Row],[Nota]]-24%,VOZ_WHATSAPP[[#This Row],[Nota]])</f>
        <v>1</v>
      </c>
      <c r="AH4512" s="8">
        <f>IF(VOZ_WHATSAPP[[#This Row],[Estado Legal]]="No Cumple",0,IF(VOZ_WHATSAPP[[#This Row],[Realiza lectura de guion Legal]]="No Cumple",VOZ_WHATSAPP[[#This Row],[Nota 2]]-50%,VOZ_WHATSAPP[[#This Row],[Nota 2]]))</f>
        <v>1</v>
      </c>
    </row>
    <row r="4513" spans="1:34" x14ac:dyDescent="0.25">
      <c r="A4513" s="2" t="str">
        <f>VOZ_WHATSAPP[[#This Row],[ID Asesor]]&amp;VOZ_WHATSAPP[[#This Row],[Fecha Monitoreo]]</f>
        <v>372445930</v>
      </c>
      <c r="B4513" s="2">
        <v>45930</v>
      </c>
      <c r="C4513" s="1" t="s">
        <v>126</v>
      </c>
      <c r="D4513" s="1">
        <v>3724</v>
      </c>
      <c r="E4513" s="2">
        <v>45930</v>
      </c>
      <c r="F4513" s="3">
        <v>0.42986111111111114</v>
      </c>
      <c r="G4513" s="1" t="s">
        <v>58</v>
      </c>
      <c r="H4513" s="1" t="s">
        <v>71</v>
      </c>
      <c r="I4513" s="1"/>
      <c r="J4513" s="1"/>
      <c r="K4513" s="1"/>
      <c r="L4513" s="1" t="s">
        <v>46</v>
      </c>
      <c r="M4513" s="1" t="s">
        <v>48</v>
      </c>
      <c r="N4513" s="1" t="s">
        <v>46</v>
      </c>
      <c r="O4513" s="1" t="s">
        <v>46</v>
      </c>
      <c r="P4513" s="1" t="s">
        <v>46</v>
      </c>
      <c r="Q4513" s="1" t="s">
        <v>48</v>
      </c>
      <c r="R4513" s="1" t="s">
        <v>48</v>
      </c>
      <c r="S4513" s="1" t="s">
        <v>48</v>
      </c>
      <c r="T4513" s="12" t="str">
        <f>IF(OR(VOZ_WHATSAPP[[#This Row],[Brinda argumentos coherentes a la objeción]]="No Cumple",VOZ_WHATSAPP[[#This Row],[Despliegue de Beneficios y/o consecuencias]]="No Cumple"),"Sin Negocio","Negocio")</f>
        <v>Negocio</v>
      </c>
      <c r="U4513" s="1" t="s">
        <v>48</v>
      </c>
      <c r="V4513" s="1" t="s">
        <v>48</v>
      </c>
      <c r="W4513" s="1" t="s">
        <v>48</v>
      </c>
      <c r="X4513" s="12" t="str">
        <f>IF(OR(VOZ_WHATSAPP[[#This Row],[Confirma Valor de pago]]="No Cumple",VOZ_WHATSAPP[[#This Row],[Confirma hora de pago]]="No Cumple",VOZ_WHATSAPP[[#This Row],[Confirma medio de pago]]="No Cumple"),"Sin Cierre","Cierre")</f>
        <v>Cierre</v>
      </c>
      <c r="Y4513" s="1" t="s">
        <v>48</v>
      </c>
      <c r="Z4513" s="1" t="s">
        <v>46</v>
      </c>
      <c r="AA4513" s="1" t="s">
        <v>46</v>
      </c>
      <c r="AB4513" s="1" t="s">
        <v>46</v>
      </c>
      <c r="AC4513" s="11" t="str">
        <f>IF(OR(VOZ_WHATSAPP[[#This Row],[La comunicación es asertiva, con respeto y evita maltrato]]="No Cumple",VOZ_WHATSAPP[[#This Row],[Cumple con las normativas legales]]="No Cumple"),"No Cumple","Cumple")</f>
        <v>Cumple</v>
      </c>
      <c r="AD4513" s="1" t="s">
        <v>48</v>
      </c>
      <c r="AE4513" s="1" t="s">
        <v>131</v>
      </c>
      <c r="AF4513" s="4">
        <v>1</v>
      </c>
      <c r="AG4513" s="4">
        <f>IF(AND(VOZ_WHATSAPP[[#This Row],[Estado Cierre]]="Sin Cierre",VOZ_WHATSAPP[[#This Row],[Nota Negocio]]="Sin Negocio"),VOZ_WHATSAPP[[#This Row],[Nota]]-24%,VOZ_WHATSAPP[[#This Row],[Nota]])</f>
        <v>1</v>
      </c>
      <c r="AH4513" s="8">
        <f>IF(VOZ_WHATSAPP[[#This Row],[Estado Legal]]="No Cumple",0,IF(VOZ_WHATSAPP[[#This Row],[Realiza lectura de guion Legal]]="No Cumple",VOZ_WHATSAPP[[#This Row],[Nota 2]]-50%,VOZ_WHATSAPP[[#This Row],[Nota 2]]))</f>
        <v>1</v>
      </c>
    </row>
    <row r="4514" spans="1:34" x14ac:dyDescent="0.25">
      <c r="A4514" s="2" t="str">
        <f>VOZ_WHATSAPP[[#This Row],[ID Asesor]]&amp;VOZ_WHATSAPP[[#This Row],[Fecha Monitoreo]]</f>
        <v>376945930</v>
      </c>
      <c r="B4514" s="2">
        <v>45930</v>
      </c>
      <c r="C4514" s="1" t="s">
        <v>126</v>
      </c>
      <c r="D4514" s="1">
        <v>3769</v>
      </c>
      <c r="E4514" s="2">
        <v>45930</v>
      </c>
      <c r="F4514" s="3">
        <v>0.35625000000000001</v>
      </c>
      <c r="G4514" s="1" t="s">
        <v>58</v>
      </c>
      <c r="H4514" s="1" t="s">
        <v>71</v>
      </c>
      <c r="I4514" s="1"/>
      <c r="J4514" s="1"/>
      <c r="K4514" s="1"/>
      <c r="L4514" s="1" t="s">
        <v>46</v>
      </c>
      <c r="M4514" s="1" t="s">
        <v>48</v>
      </c>
      <c r="N4514" s="1" t="s">
        <v>46</v>
      </c>
      <c r="O4514" s="1" t="s">
        <v>46</v>
      </c>
      <c r="P4514" s="1" t="s">
        <v>46</v>
      </c>
      <c r="Q4514" s="1" t="s">
        <v>46</v>
      </c>
      <c r="R4514" s="1" t="s">
        <v>46</v>
      </c>
      <c r="S4514" s="1" t="s">
        <v>46</v>
      </c>
      <c r="T4514" s="12" t="str">
        <f>IF(OR(VOZ_WHATSAPP[[#This Row],[Brinda argumentos coherentes a la objeción]]="No Cumple",VOZ_WHATSAPP[[#This Row],[Despliegue de Beneficios y/o consecuencias]]="No Cumple"),"Sin Negocio","Negocio")</f>
        <v>Negocio</v>
      </c>
      <c r="U4514" s="1" t="s">
        <v>48</v>
      </c>
      <c r="V4514" s="1" t="s">
        <v>48</v>
      </c>
      <c r="W4514" s="1" t="s">
        <v>48</v>
      </c>
      <c r="X4514" s="12" t="str">
        <f>IF(OR(VOZ_WHATSAPP[[#This Row],[Confirma Valor de pago]]="No Cumple",VOZ_WHATSAPP[[#This Row],[Confirma hora de pago]]="No Cumple",VOZ_WHATSAPP[[#This Row],[Confirma medio de pago]]="No Cumple"),"Sin Cierre","Cierre")</f>
        <v>Cierre</v>
      </c>
      <c r="Y4514" s="1" t="s">
        <v>46</v>
      </c>
      <c r="Z4514" s="1" t="s">
        <v>46</v>
      </c>
      <c r="AA4514" s="1" t="s">
        <v>46</v>
      </c>
      <c r="AB4514" s="1" t="s">
        <v>46</v>
      </c>
      <c r="AC4514" s="11" t="str">
        <f>IF(OR(VOZ_WHATSAPP[[#This Row],[La comunicación es asertiva, con respeto y evita maltrato]]="No Cumple",VOZ_WHATSAPP[[#This Row],[Cumple con las normativas legales]]="No Cumple"),"No Cumple","Cumple")</f>
        <v>Cumple</v>
      </c>
      <c r="AD4514" s="1" t="s">
        <v>46</v>
      </c>
      <c r="AE4514" s="1" t="s">
        <v>131</v>
      </c>
      <c r="AF4514" s="4">
        <v>1</v>
      </c>
      <c r="AG4514" s="4">
        <f>IF(AND(VOZ_WHATSAPP[[#This Row],[Estado Cierre]]="Sin Cierre",VOZ_WHATSAPP[[#This Row],[Nota Negocio]]="Sin Negocio"),VOZ_WHATSAPP[[#This Row],[Nota]]-24%,VOZ_WHATSAPP[[#This Row],[Nota]])</f>
        <v>1</v>
      </c>
      <c r="AH4514" s="8">
        <f>IF(VOZ_WHATSAPP[[#This Row],[Estado Legal]]="No Cumple",0,IF(VOZ_WHATSAPP[[#This Row],[Realiza lectura de guion Legal]]="No Cumple",VOZ_WHATSAPP[[#This Row],[Nota 2]]-50%,VOZ_WHATSAPP[[#This Row],[Nota 2]]))</f>
        <v>1</v>
      </c>
    </row>
    <row r="4515" spans="1:34" x14ac:dyDescent="0.25">
      <c r="A4515" s="2" t="str">
        <f>VOZ_WHATSAPP[[#This Row],[ID Asesor]]&amp;VOZ_WHATSAPP[[#This Row],[Fecha Monitoreo]]</f>
        <v>387645930</v>
      </c>
      <c r="B4515" s="2">
        <v>45930</v>
      </c>
      <c r="C4515" s="1" t="s">
        <v>696</v>
      </c>
      <c r="D4515" s="1">
        <v>3876</v>
      </c>
      <c r="E4515" s="2">
        <v>45930</v>
      </c>
      <c r="F4515" s="3">
        <v>0.40208333333333335</v>
      </c>
      <c r="G4515" s="1" t="s">
        <v>51</v>
      </c>
      <c r="H4515" s="1" t="s">
        <v>44</v>
      </c>
      <c r="I4515" s="1">
        <v>210020491</v>
      </c>
      <c r="J4515" s="1">
        <v>573182674840</v>
      </c>
      <c r="K4515" s="1" t="s">
        <v>49</v>
      </c>
      <c r="L4515" s="1" t="s">
        <v>46</v>
      </c>
      <c r="M4515" s="1" t="s">
        <v>46</v>
      </c>
      <c r="N4515" s="1" t="s">
        <v>46</v>
      </c>
      <c r="O4515" s="1" t="s">
        <v>46</v>
      </c>
      <c r="P4515" s="1" t="s">
        <v>46</v>
      </c>
      <c r="Q4515" s="1" t="s">
        <v>46</v>
      </c>
      <c r="R4515" s="1" t="s">
        <v>46</v>
      </c>
      <c r="S4515" s="1" t="s">
        <v>46</v>
      </c>
      <c r="T4515" s="12" t="str">
        <f>IF(OR(VOZ_WHATSAPP[[#This Row],[Brinda argumentos coherentes a la objeción]]="No Cumple",VOZ_WHATSAPP[[#This Row],[Despliegue de Beneficios y/o consecuencias]]="No Cumple"),"Sin Negocio","Negocio")</f>
        <v>Negocio</v>
      </c>
      <c r="U4515" s="1" t="s">
        <v>48</v>
      </c>
      <c r="V4515" s="1" t="s">
        <v>48</v>
      </c>
      <c r="W4515" s="1" t="s">
        <v>48</v>
      </c>
      <c r="X4515" s="12" t="str">
        <f>IF(OR(VOZ_WHATSAPP[[#This Row],[Confirma Valor de pago]]="No Cumple",VOZ_WHATSAPP[[#This Row],[Confirma hora de pago]]="No Cumple",VOZ_WHATSAPP[[#This Row],[Confirma medio de pago]]="No Cumple"),"Sin Cierre","Cierre")</f>
        <v>Cierre</v>
      </c>
      <c r="Y4515" s="1" t="s">
        <v>46</v>
      </c>
      <c r="Z4515" s="1" t="s">
        <v>46</v>
      </c>
      <c r="AA4515" s="1" t="s">
        <v>46</v>
      </c>
      <c r="AB4515" s="1" t="s">
        <v>46</v>
      </c>
      <c r="AC4515" s="11" t="str">
        <f>IF(OR(VOZ_WHATSAPP[[#This Row],[La comunicación es asertiva, con respeto y evita maltrato]]="No Cumple",VOZ_WHATSAPP[[#This Row],[Cumple con las normativas legales]]="No Cumple"),"No Cumple","Cumple")</f>
        <v>Cumple</v>
      </c>
      <c r="AD4515" s="1" t="s">
        <v>46</v>
      </c>
      <c r="AE4515" s="1" t="s">
        <v>3654</v>
      </c>
      <c r="AF4515" s="4">
        <v>1</v>
      </c>
      <c r="AG4515" s="4">
        <f>IF(AND(VOZ_WHATSAPP[[#This Row],[Estado Cierre]]="Sin Cierre",VOZ_WHATSAPP[[#This Row],[Nota Negocio]]="Sin Negocio"),VOZ_WHATSAPP[[#This Row],[Nota]]-24%,VOZ_WHATSAPP[[#This Row],[Nota]])</f>
        <v>1</v>
      </c>
      <c r="AH4515" s="8">
        <f>IF(VOZ_WHATSAPP[[#This Row],[Estado Legal]]="No Cumple",0,IF(VOZ_WHATSAPP[[#This Row],[Realiza lectura de guion Legal]]="No Cumple",VOZ_WHATSAPP[[#This Row],[Nota 2]]-50%,VOZ_WHATSAPP[[#This Row],[Nota 2]]))</f>
        <v>1</v>
      </c>
    </row>
    <row r="4516" spans="1:34" x14ac:dyDescent="0.25">
      <c r="A4516" s="2" t="str">
        <f>VOZ_WHATSAPP[[#This Row],[ID Asesor]]&amp;VOZ_WHATSAPP[[#This Row],[Fecha Monitoreo]]</f>
        <v>383445930</v>
      </c>
      <c r="B4516" s="2">
        <v>45930</v>
      </c>
      <c r="C4516" s="1" t="s">
        <v>50</v>
      </c>
      <c r="D4516" s="1">
        <v>3834</v>
      </c>
      <c r="E4516" s="2">
        <v>45930</v>
      </c>
      <c r="F4516" s="3">
        <v>0.49861111111111112</v>
      </c>
      <c r="G4516" s="1" t="s">
        <v>58</v>
      </c>
      <c r="H4516" s="1" t="s">
        <v>44</v>
      </c>
      <c r="I4516" s="1">
        <v>210016372</v>
      </c>
      <c r="J4516" s="1">
        <v>3004236866</v>
      </c>
      <c r="K4516" s="1" t="s">
        <v>49</v>
      </c>
      <c r="L4516" s="1" t="s">
        <v>46</v>
      </c>
      <c r="M4516" s="1" t="s">
        <v>46</v>
      </c>
      <c r="N4516" s="1" t="s">
        <v>46</v>
      </c>
      <c r="O4516" s="1" t="s">
        <v>46</v>
      </c>
      <c r="P4516" s="1" t="s">
        <v>46</v>
      </c>
      <c r="Q4516" s="1" t="s">
        <v>46</v>
      </c>
      <c r="R4516" s="1" t="s">
        <v>48</v>
      </c>
      <c r="S4516" s="1" t="s">
        <v>46</v>
      </c>
      <c r="T4516" s="12" t="str">
        <f>IF(OR(VOZ_WHATSAPP[[#This Row],[Brinda argumentos coherentes a la objeción]]="No Cumple",VOZ_WHATSAPP[[#This Row],[Despliegue de Beneficios y/o consecuencias]]="No Cumple"),"Sin Negocio","Negocio")</f>
        <v>Negocio</v>
      </c>
      <c r="U4516" s="1" t="s">
        <v>46</v>
      </c>
      <c r="V4516" s="1" t="s">
        <v>46</v>
      </c>
      <c r="W4516" s="1" t="s">
        <v>46</v>
      </c>
      <c r="X4516" s="12" t="str">
        <f>IF(OR(VOZ_WHATSAPP[[#This Row],[Confirma Valor de pago]]="No Cumple",VOZ_WHATSAPP[[#This Row],[Confirma hora de pago]]="No Cumple",VOZ_WHATSAPP[[#This Row],[Confirma medio de pago]]="No Cumple"),"Sin Cierre","Cierre")</f>
        <v>Cierre</v>
      </c>
      <c r="Y4516" s="1" t="s">
        <v>46</v>
      </c>
      <c r="Z4516" s="1" t="s">
        <v>46</v>
      </c>
      <c r="AA4516" s="1" t="s">
        <v>46</v>
      </c>
      <c r="AB4516" s="1" t="s">
        <v>46</v>
      </c>
      <c r="AC4516" s="11" t="str">
        <f>IF(OR(VOZ_WHATSAPP[[#This Row],[La comunicación es asertiva, con respeto y evita maltrato]]="No Cumple",VOZ_WHATSAPP[[#This Row],[Cumple con las normativas legales]]="No Cumple"),"No Cumple","Cumple")</f>
        <v>Cumple</v>
      </c>
      <c r="AD4516" s="1" t="s">
        <v>46</v>
      </c>
      <c r="AE4516" s="1" t="s">
        <v>79</v>
      </c>
      <c r="AF4516" s="4">
        <v>1</v>
      </c>
      <c r="AG4516" s="4">
        <f>IF(AND(VOZ_WHATSAPP[[#This Row],[Estado Cierre]]="Sin Cierre",VOZ_WHATSAPP[[#This Row],[Nota Negocio]]="Sin Negocio"),VOZ_WHATSAPP[[#This Row],[Nota]]-24%,VOZ_WHATSAPP[[#This Row],[Nota]])</f>
        <v>1</v>
      </c>
      <c r="AH4516" s="8">
        <f>IF(VOZ_WHATSAPP[[#This Row],[Estado Legal]]="No Cumple",0,IF(VOZ_WHATSAPP[[#This Row],[Realiza lectura de guion Legal]]="No Cumple",VOZ_WHATSAPP[[#This Row],[Nota 2]]-50%,VOZ_WHATSAPP[[#This Row],[Nota 2]]))</f>
        <v>1</v>
      </c>
    </row>
    <row r="4517" spans="1:34" x14ac:dyDescent="0.25">
      <c r="A4517" s="2" t="str">
        <f>VOZ_WHATSAPP[[#This Row],[ID Asesor]]&amp;VOZ_WHATSAPP[[#This Row],[Fecha Monitoreo]]</f>
        <v>366745930</v>
      </c>
      <c r="B4517" s="2">
        <v>45930</v>
      </c>
      <c r="C4517" s="1" t="s">
        <v>42</v>
      </c>
      <c r="D4517" s="1">
        <v>3667</v>
      </c>
      <c r="E4517" s="2">
        <v>45930</v>
      </c>
      <c r="F4517" s="3">
        <v>0.13541666666666666</v>
      </c>
      <c r="G4517" s="1" t="s">
        <v>51</v>
      </c>
      <c r="H4517" s="1" t="s">
        <v>44</v>
      </c>
      <c r="I4517" s="1">
        <v>11009673</v>
      </c>
      <c r="J4517" s="1">
        <v>3125144458</v>
      </c>
      <c r="K4517" s="1" t="s">
        <v>49</v>
      </c>
      <c r="L4517" s="1" t="s">
        <v>46</v>
      </c>
      <c r="M4517" s="1" t="s">
        <v>46</v>
      </c>
      <c r="N4517" s="1" t="s">
        <v>46</v>
      </c>
      <c r="O4517" s="1" t="s">
        <v>46</v>
      </c>
      <c r="P4517" s="1" t="s">
        <v>46</v>
      </c>
      <c r="Q4517" s="1" t="s">
        <v>46</v>
      </c>
      <c r="R4517" s="1" t="s">
        <v>46</v>
      </c>
      <c r="S4517" s="1" t="s">
        <v>46</v>
      </c>
      <c r="T4517" s="12" t="str">
        <f>IF(OR(VOZ_WHATSAPP[[#This Row],[Brinda argumentos coherentes a la objeción]]="No Cumple",VOZ_WHATSAPP[[#This Row],[Despliegue de Beneficios y/o consecuencias]]="No Cumple"),"Sin Negocio","Negocio")</f>
        <v>Negocio</v>
      </c>
      <c r="U4517" s="1" t="s">
        <v>46</v>
      </c>
      <c r="V4517" s="1" t="s">
        <v>46</v>
      </c>
      <c r="W4517" s="1" t="s">
        <v>46</v>
      </c>
      <c r="X4517" s="12" t="str">
        <f>IF(OR(VOZ_WHATSAPP[[#This Row],[Confirma Valor de pago]]="No Cumple",VOZ_WHATSAPP[[#This Row],[Confirma hora de pago]]="No Cumple",VOZ_WHATSAPP[[#This Row],[Confirma medio de pago]]="No Cumple"),"Sin Cierre","Cierre")</f>
        <v>Cierre</v>
      </c>
      <c r="Y4517" s="1" t="s">
        <v>46</v>
      </c>
      <c r="Z4517" s="1" t="s">
        <v>46</v>
      </c>
      <c r="AA4517" s="1" t="s">
        <v>46</v>
      </c>
      <c r="AB4517" s="1" t="s">
        <v>46</v>
      </c>
      <c r="AC4517" s="11" t="str">
        <f>IF(OR(VOZ_WHATSAPP[[#This Row],[La comunicación es asertiva, con respeto y evita maltrato]]="No Cumple",VOZ_WHATSAPP[[#This Row],[Cumple con las normativas legales]]="No Cumple"),"No Cumple","Cumple")</f>
        <v>Cumple</v>
      </c>
      <c r="AD4517" s="1" t="s">
        <v>46</v>
      </c>
      <c r="AE4517" s="1" t="s">
        <v>101</v>
      </c>
      <c r="AF4517" s="4">
        <v>1</v>
      </c>
      <c r="AG4517" s="4">
        <f>IF(AND(VOZ_WHATSAPP[[#This Row],[Estado Cierre]]="Sin Cierre",VOZ_WHATSAPP[[#This Row],[Nota Negocio]]="Sin Negocio"),VOZ_WHATSAPP[[#This Row],[Nota]]-24%,VOZ_WHATSAPP[[#This Row],[Nota]])</f>
        <v>1</v>
      </c>
      <c r="AH4517" s="8">
        <f>IF(VOZ_WHATSAPP[[#This Row],[Estado Legal]]="No Cumple",0,IF(VOZ_WHATSAPP[[#This Row],[Realiza lectura de guion Legal]]="No Cumple",VOZ_WHATSAPP[[#This Row],[Nota 2]]-50%,VOZ_WHATSAPP[[#This Row],[Nota 2]]))</f>
        <v>1</v>
      </c>
    </row>
    <row r="4518" spans="1:34" x14ac:dyDescent="0.25">
      <c r="A4518" s="2" t="str">
        <f>VOZ_WHATSAPP[[#This Row],[ID Asesor]]&amp;VOZ_WHATSAPP[[#This Row],[Fecha Monitoreo]]</f>
        <v>378245930</v>
      </c>
      <c r="B4518" s="2">
        <v>45930</v>
      </c>
      <c r="C4518" s="1" t="s">
        <v>50</v>
      </c>
      <c r="D4518" s="1">
        <v>3782</v>
      </c>
      <c r="E4518" s="2">
        <v>45930</v>
      </c>
      <c r="F4518" s="3">
        <v>0.44166666666666665</v>
      </c>
      <c r="G4518" s="1" t="s">
        <v>80</v>
      </c>
      <c r="H4518" s="1" t="s">
        <v>71</v>
      </c>
      <c r="I4518" s="1"/>
      <c r="J4518" s="1"/>
      <c r="K4518" s="1"/>
      <c r="L4518" s="1" t="s">
        <v>47</v>
      </c>
      <c r="M4518" s="1" t="s">
        <v>46</v>
      </c>
      <c r="N4518" s="1" t="s">
        <v>46</v>
      </c>
      <c r="O4518" s="1" t="s">
        <v>54</v>
      </c>
      <c r="P4518" s="1" t="s">
        <v>54</v>
      </c>
      <c r="Q4518" s="1" t="s">
        <v>46</v>
      </c>
      <c r="R4518" s="1" t="s">
        <v>46</v>
      </c>
      <c r="S4518" s="1" t="s">
        <v>46</v>
      </c>
      <c r="T4518" s="12" t="str">
        <f>IF(OR(VOZ_WHATSAPP[[#This Row],[Brinda argumentos coherentes a la objeción]]="No Cumple",VOZ_WHATSAPP[[#This Row],[Despliegue de Beneficios y/o consecuencias]]="No Cumple"),"Sin Negocio","Negocio")</f>
        <v>Negocio</v>
      </c>
      <c r="U4518" s="1" t="s">
        <v>48</v>
      </c>
      <c r="V4518" s="1" t="s">
        <v>48</v>
      </c>
      <c r="W4518" s="1" t="s">
        <v>48</v>
      </c>
      <c r="X4518" s="12" t="str">
        <f>IF(OR(VOZ_WHATSAPP[[#This Row],[Confirma Valor de pago]]="No Cumple",VOZ_WHATSAPP[[#This Row],[Confirma hora de pago]]="No Cumple",VOZ_WHATSAPP[[#This Row],[Confirma medio de pago]]="No Cumple"),"Sin Cierre","Cierre")</f>
        <v>Cierre</v>
      </c>
      <c r="Y4518" s="1" t="s">
        <v>54</v>
      </c>
      <c r="Z4518" s="1" t="s">
        <v>54</v>
      </c>
      <c r="AA4518" s="1" t="s">
        <v>46</v>
      </c>
      <c r="AB4518" s="1" t="s">
        <v>54</v>
      </c>
      <c r="AC4518" s="11" t="str">
        <f>IF(OR(VOZ_WHATSAPP[[#This Row],[La comunicación es asertiva, con respeto y evita maltrato]]="No Cumple",VOZ_WHATSAPP[[#This Row],[Cumple con las normativas legales]]="No Cumple"),"No Cumple","Cumple")</f>
        <v>No Cumple</v>
      </c>
      <c r="AD4518" s="1" t="s">
        <v>47</v>
      </c>
      <c r="AE4518" s="1" t="s">
        <v>3753</v>
      </c>
      <c r="AF4518" s="4">
        <v>0.63</v>
      </c>
      <c r="AG4518" s="4">
        <f>IF(AND(VOZ_WHATSAPP[[#This Row],[Estado Cierre]]="Sin Cierre",VOZ_WHATSAPP[[#This Row],[Nota Negocio]]="Sin Negocio"),VOZ_WHATSAPP[[#This Row],[Nota]]-24%,VOZ_WHATSAPP[[#This Row],[Nota]])</f>
        <v>0.63</v>
      </c>
      <c r="AH4518" s="8">
        <f>IF(VOZ_WHATSAPP[[#This Row],[Estado Legal]]="No Cumple",0,IF(VOZ_WHATSAPP[[#This Row],[Realiza lectura de guion Legal]]="No Cumple",VOZ_WHATSAPP[[#This Row],[Nota 2]]-50%,VOZ_WHATSAPP[[#This Row],[Nota 2]]))</f>
        <v>0</v>
      </c>
    </row>
    <row r="4519" spans="1:34" x14ac:dyDescent="0.25">
      <c r="A4519" s="2" t="str">
        <f>VOZ_WHATSAPP[[#This Row],[ID Asesor]]&amp;VOZ_WHATSAPP[[#This Row],[Fecha Monitoreo]]</f>
        <v>361245930</v>
      </c>
      <c r="B4519" s="2">
        <v>45930</v>
      </c>
      <c r="C4519" s="1" t="s">
        <v>50</v>
      </c>
      <c r="D4519" s="1">
        <v>3612</v>
      </c>
      <c r="E4519" s="2">
        <v>45930</v>
      </c>
      <c r="F4519" s="3">
        <v>0.42638888888888887</v>
      </c>
      <c r="G4519" s="1" t="s">
        <v>60</v>
      </c>
      <c r="H4519" s="1" t="s">
        <v>71</v>
      </c>
      <c r="I4519" s="1"/>
      <c r="J4519" s="1"/>
      <c r="K4519" s="1"/>
      <c r="L4519" s="1" t="s">
        <v>46</v>
      </c>
      <c r="M4519" s="1" t="s">
        <v>48</v>
      </c>
      <c r="N4519" s="1" t="s">
        <v>46</v>
      </c>
      <c r="O4519" s="1" t="s">
        <v>48</v>
      </c>
      <c r="P4519" s="1" t="s">
        <v>48</v>
      </c>
      <c r="Q4519" s="1" t="s">
        <v>48</v>
      </c>
      <c r="R4519" s="1" t="s">
        <v>48</v>
      </c>
      <c r="S4519" s="1" t="s">
        <v>48</v>
      </c>
      <c r="T4519" s="12" t="str">
        <f>IF(OR(VOZ_WHATSAPP[[#This Row],[Brinda argumentos coherentes a la objeción]]="No Cumple",VOZ_WHATSAPP[[#This Row],[Despliegue de Beneficios y/o consecuencias]]="No Cumple"),"Sin Negocio","Negocio")</f>
        <v>Negocio</v>
      </c>
      <c r="U4519" s="1" t="s">
        <v>46</v>
      </c>
      <c r="V4519" s="1" t="s">
        <v>46</v>
      </c>
      <c r="W4519" s="1" t="s">
        <v>46</v>
      </c>
      <c r="X4519" s="12" t="str">
        <f>IF(OR(VOZ_WHATSAPP[[#This Row],[Confirma Valor de pago]]="No Cumple",VOZ_WHATSAPP[[#This Row],[Confirma hora de pago]]="No Cumple",VOZ_WHATSAPP[[#This Row],[Confirma medio de pago]]="No Cumple"),"Sin Cierre","Cierre")</f>
        <v>Cierre</v>
      </c>
      <c r="Y4519" s="1" t="s">
        <v>48</v>
      </c>
      <c r="Z4519" s="1" t="s">
        <v>46</v>
      </c>
      <c r="AA4519" s="1" t="s">
        <v>46</v>
      </c>
      <c r="AB4519" s="1" t="s">
        <v>46</v>
      </c>
      <c r="AC4519" s="11" t="str">
        <f>IF(OR(VOZ_WHATSAPP[[#This Row],[La comunicación es asertiva, con respeto y evita maltrato]]="No Cumple",VOZ_WHATSAPP[[#This Row],[Cumple con las normativas legales]]="No Cumple"),"No Cumple","Cumple")</f>
        <v>Cumple</v>
      </c>
      <c r="AD4519" s="1" t="s">
        <v>48</v>
      </c>
      <c r="AE4519" s="1" t="s">
        <v>53</v>
      </c>
      <c r="AF4519" s="4">
        <v>1</v>
      </c>
      <c r="AG4519" s="4">
        <f>IF(AND(VOZ_WHATSAPP[[#This Row],[Estado Cierre]]="Sin Cierre",VOZ_WHATSAPP[[#This Row],[Nota Negocio]]="Sin Negocio"),VOZ_WHATSAPP[[#This Row],[Nota]]-24%,VOZ_WHATSAPP[[#This Row],[Nota]])</f>
        <v>1</v>
      </c>
      <c r="AH4519" s="8">
        <f>IF(VOZ_WHATSAPP[[#This Row],[Estado Legal]]="No Cumple",0,IF(VOZ_WHATSAPP[[#This Row],[Realiza lectura de guion Legal]]="No Cumple",VOZ_WHATSAPP[[#This Row],[Nota 2]]-50%,VOZ_WHATSAPP[[#This Row],[Nota 2]]))</f>
        <v>1</v>
      </c>
    </row>
    <row r="4520" spans="1:34" x14ac:dyDescent="0.25">
      <c r="A4520" s="2" t="str">
        <f>VOZ_WHATSAPP[[#This Row],[ID Asesor]]&amp;VOZ_WHATSAPP[[#This Row],[Fecha Monitoreo]]</f>
        <v>368645930</v>
      </c>
      <c r="B4520" s="2">
        <v>45930</v>
      </c>
      <c r="C4520" s="1" t="s">
        <v>50</v>
      </c>
      <c r="D4520" s="1">
        <v>3686</v>
      </c>
      <c r="E4520" s="2">
        <v>45930</v>
      </c>
      <c r="F4520" s="3">
        <v>0.59236111111111112</v>
      </c>
      <c r="G4520" s="1" t="s">
        <v>51</v>
      </c>
      <c r="H4520" s="1" t="s">
        <v>71</v>
      </c>
      <c r="I4520" s="1"/>
      <c r="J4520" s="1"/>
      <c r="K4520" s="1"/>
      <c r="L4520" s="1" t="s">
        <v>46</v>
      </c>
      <c r="M4520" s="1" t="s">
        <v>48</v>
      </c>
      <c r="N4520" s="1" t="s">
        <v>46</v>
      </c>
      <c r="O4520" s="1" t="s">
        <v>48</v>
      </c>
      <c r="P4520" s="1" t="s">
        <v>48</v>
      </c>
      <c r="Q4520" s="1" t="s">
        <v>48</v>
      </c>
      <c r="R4520" s="1" t="s">
        <v>48</v>
      </c>
      <c r="S4520" s="1" t="s">
        <v>48</v>
      </c>
      <c r="T4520" s="12" t="str">
        <f>IF(OR(VOZ_WHATSAPP[[#This Row],[Brinda argumentos coherentes a la objeción]]="No Cumple",VOZ_WHATSAPP[[#This Row],[Despliegue de Beneficios y/o consecuencias]]="No Cumple"),"Sin Negocio","Negocio")</f>
        <v>Negocio</v>
      </c>
      <c r="U4520" s="1" t="s">
        <v>46</v>
      </c>
      <c r="V4520" s="1" t="s">
        <v>46</v>
      </c>
      <c r="W4520" s="1" t="s">
        <v>46</v>
      </c>
      <c r="X4520" s="12" t="str">
        <f>IF(OR(VOZ_WHATSAPP[[#This Row],[Confirma Valor de pago]]="No Cumple",VOZ_WHATSAPP[[#This Row],[Confirma hora de pago]]="No Cumple",VOZ_WHATSAPP[[#This Row],[Confirma medio de pago]]="No Cumple"),"Sin Cierre","Cierre")</f>
        <v>Cierre</v>
      </c>
      <c r="Y4520" s="1" t="s">
        <v>48</v>
      </c>
      <c r="Z4520" s="1" t="s">
        <v>46</v>
      </c>
      <c r="AA4520" s="1" t="s">
        <v>46</v>
      </c>
      <c r="AB4520" s="1" t="s">
        <v>46</v>
      </c>
      <c r="AC4520" s="11" t="str">
        <f>IF(OR(VOZ_WHATSAPP[[#This Row],[La comunicación es asertiva, con respeto y evita maltrato]]="No Cumple",VOZ_WHATSAPP[[#This Row],[Cumple con las normativas legales]]="No Cumple"),"No Cumple","Cumple")</f>
        <v>Cumple</v>
      </c>
      <c r="AD4520" s="1" t="s">
        <v>48</v>
      </c>
      <c r="AE4520" s="1" t="s">
        <v>53</v>
      </c>
      <c r="AF4520" s="4">
        <v>1</v>
      </c>
      <c r="AG4520" s="4">
        <f>IF(AND(VOZ_WHATSAPP[[#This Row],[Estado Cierre]]="Sin Cierre",VOZ_WHATSAPP[[#This Row],[Nota Negocio]]="Sin Negocio"),VOZ_WHATSAPP[[#This Row],[Nota]]-24%,VOZ_WHATSAPP[[#This Row],[Nota]])</f>
        <v>1</v>
      </c>
      <c r="AH4520" s="8">
        <f>IF(VOZ_WHATSAPP[[#This Row],[Estado Legal]]="No Cumple",0,IF(VOZ_WHATSAPP[[#This Row],[Realiza lectura de guion Legal]]="No Cumple",VOZ_WHATSAPP[[#This Row],[Nota 2]]-50%,VOZ_WHATSAPP[[#This Row],[Nota 2]]))</f>
        <v>1</v>
      </c>
    </row>
    <row r="4521" spans="1:34" x14ac:dyDescent="0.25">
      <c r="A4521" s="2" t="str">
        <f>VOZ_WHATSAPP[[#This Row],[ID Asesor]]&amp;VOZ_WHATSAPP[[#This Row],[Fecha Monitoreo]]</f>
        <v>312845930</v>
      </c>
      <c r="B4521" s="2">
        <v>45930</v>
      </c>
      <c r="C4521" s="1" t="s">
        <v>50</v>
      </c>
      <c r="D4521" s="1">
        <v>3128</v>
      </c>
      <c r="E4521" s="2">
        <v>45930</v>
      </c>
      <c r="F4521" s="3">
        <v>0.34583333333333333</v>
      </c>
      <c r="G4521" s="1" t="s">
        <v>60</v>
      </c>
      <c r="H4521" s="1" t="s">
        <v>44</v>
      </c>
      <c r="I4521" s="1">
        <v>1405</v>
      </c>
      <c r="J4521" s="1">
        <v>3228469593</v>
      </c>
      <c r="K4521" s="1" t="s">
        <v>45</v>
      </c>
      <c r="L4521" s="1" t="s">
        <v>46</v>
      </c>
      <c r="M4521" s="1" t="s">
        <v>46</v>
      </c>
      <c r="N4521" s="1" t="s">
        <v>46</v>
      </c>
      <c r="O4521" s="1" t="s">
        <v>46</v>
      </c>
      <c r="P4521" s="1" t="s">
        <v>46</v>
      </c>
      <c r="Q4521" s="1" t="s">
        <v>46</v>
      </c>
      <c r="R4521" s="1" t="s">
        <v>48</v>
      </c>
      <c r="S4521" s="1" t="s">
        <v>48</v>
      </c>
      <c r="T4521" s="12" t="str">
        <f>IF(OR(VOZ_WHATSAPP[[#This Row],[Brinda argumentos coherentes a la objeción]]="No Cumple",VOZ_WHATSAPP[[#This Row],[Despliegue de Beneficios y/o consecuencias]]="No Cumple"),"Sin Negocio","Negocio")</f>
        <v>Negocio</v>
      </c>
      <c r="U4521" s="1" t="s">
        <v>46</v>
      </c>
      <c r="V4521" s="1" t="s">
        <v>46</v>
      </c>
      <c r="W4521" s="1" t="s">
        <v>46</v>
      </c>
      <c r="X4521" s="12" t="str">
        <f>IF(OR(VOZ_WHATSAPP[[#This Row],[Confirma Valor de pago]]="No Cumple",VOZ_WHATSAPP[[#This Row],[Confirma hora de pago]]="No Cumple",VOZ_WHATSAPP[[#This Row],[Confirma medio de pago]]="No Cumple"),"Sin Cierre","Cierre")</f>
        <v>Cierre</v>
      </c>
      <c r="Y4521" s="1" t="s">
        <v>46</v>
      </c>
      <c r="Z4521" s="1" t="s">
        <v>46</v>
      </c>
      <c r="AA4521" s="1" t="s">
        <v>46</v>
      </c>
      <c r="AB4521" s="1" t="s">
        <v>46</v>
      </c>
      <c r="AC4521" s="11" t="str">
        <f>IF(OR(VOZ_WHATSAPP[[#This Row],[La comunicación es asertiva, con respeto y evita maltrato]]="No Cumple",VOZ_WHATSAPP[[#This Row],[Cumple con las normativas legales]]="No Cumple"),"No Cumple","Cumple")</f>
        <v>Cumple</v>
      </c>
      <c r="AD4521" s="1" t="s">
        <v>46</v>
      </c>
      <c r="AE4521" s="1" t="s">
        <v>53</v>
      </c>
      <c r="AF4521" s="4">
        <v>1</v>
      </c>
      <c r="AG4521" s="4">
        <f>IF(AND(VOZ_WHATSAPP[[#This Row],[Estado Cierre]]="Sin Cierre",VOZ_WHATSAPP[[#This Row],[Nota Negocio]]="Sin Negocio"),VOZ_WHATSAPP[[#This Row],[Nota]]-24%,VOZ_WHATSAPP[[#This Row],[Nota]])</f>
        <v>1</v>
      </c>
      <c r="AH4521" s="8">
        <f>IF(VOZ_WHATSAPP[[#This Row],[Estado Legal]]="No Cumple",0,IF(VOZ_WHATSAPP[[#This Row],[Realiza lectura de guion Legal]]="No Cumple",VOZ_WHATSAPP[[#This Row],[Nota 2]]-50%,VOZ_WHATSAPP[[#This Row],[Nota 2]]))</f>
        <v>1</v>
      </c>
    </row>
    <row r="4522" spans="1:34" x14ac:dyDescent="0.25">
      <c r="A4522" s="2" t="str">
        <f>VOZ_WHATSAPP[[#This Row],[ID Asesor]]&amp;VOZ_WHATSAPP[[#This Row],[Fecha Monitoreo]]</f>
        <v>374545930</v>
      </c>
      <c r="B4522" s="2">
        <v>45930</v>
      </c>
      <c r="C4522" s="1" t="s">
        <v>696</v>
      </c>
      <c r="D4522" s="1">
        <v>3745</v>
      </c>
      <c r="E4522" s="2">
        <v>45930</v>
      </c>
      <c r="F4522" s="3">
        <v>0.45555555555555555</v>
      </c>
      <c r="G4522" s="1" t="s">
        <v>51</v>
      </c>
      <c r="H4522" s="1" t="s">
        <v>71</v>
      </c>
      <c r="I4522" s="1"/>
      <c r="J4522" s="1"/>
      <c r="K4522" s="1"/>
      <c r="L4522" s="1" t="s">
        <v>46</v>
      </c>
      <c r="M4522" s="1" t="s">
        <v>47</v>
      </c>
      <c r="N4522" s="1" t="s">
        <v>46</v>
      </c>
      <c r="O4522" s="1" t="s">
        <v>46</v>
      </c>
      <c r="P4522" s="1" t="s">
        <v>46</v>
      </c>
      <c r="Q4522" s="1" t="s">
        <v>48</v>
      </c>
      <c r="R4522" s="1" t="s">
        <v>48</v>
      </c>
      <c r="S4522" s="1" t="s">
        <v>48</v>
      </c>
      <c r="T4522" s="12" t="str">
        <f>IF(OR(VOZ_WHATSAPP[[#This Row],[Brinda argumentos coherentes a la objeción]]="No Cumple",VOZ_WHATSAPP[[#This Row],[Despliegue de Beneficios y/o consecuencias]]="No Cumple"),"Sin Negocio","Negocio")</f>
        <v>Negocio</v>
      </c>
      <c r="U4522" s="1" t="s">
        <v>48</v>
      </c>
      <c r="V4522" s="1" t="s">
        <v>48</v>
      </c>
      <c r="W4522" s="1" t="s">
        <v>48</v>
      </c>
      <c r="X4522" s="12" t="str">
        <f>IF(OR(VOZ_WHATSAPP[[#This Row],[Confirma Valor de pago]]="No Cumple",VOZ_WHATSAPP[[#This Row],[Confirma hora de pago]]="No Cumple",VOZ_WHATSAPP[[#This Row],[Confirma medio de pago]]="No Cumple"),"Sin Cierre","Cierre")</f>
        <v>Cierre</v>
      </c>
      <c r="Y4522" s="1" t="s">
        <v>48</v>
      </c>
      <c r="Z4522" s="1" t="s">
        <v>46</v>
      </c>
      <c r="AA4522" s="1" t="s">
        <v>46</v>
      </c>
      <c r="AB4522" s="1" t="s">
        <v>46</v>
      </c>
      <c r="AC4522" s="11" t="str">
        <f>IF(OR(VOZ_WHATSAPP[[#This Row],[La comunicación es asertiva, con respeto y evita maltrato]]="No Cumple",VOZ_WHATSAPP[[#This Row],[Cumple con las normativas legales]]="No Cumple"),"No Cumple","Cumple")</f>
        <v>Cumple</v>
      </c>
      <c r="AD4522" s="1" t="s">
        <v>46</v>
      </c>
      <c r="AE4522" s="1" t="s">
        <v>3754</v>
      </c>
      <c r="AF4522" s="4">
        <v>0.96</v>
      </c>
      <c r="AG4522" s="4">
        <f>IF(AND(VOZ_WHATSAPP[[#This Row],[Estado Cierre]]="Sin Cierre",VOZ_WHATSAPP[[#This Row],[Nota Negocio]]="Sin Negocio"),VOZ_WHATSAPP[[#This Row],[Nota]]-24%,VOZ_WHATSAPP[[#This Row],[Nota]])</f>
        <v>0.96</v>
      </c>
      <c r="AH4522" s="8">
        <f>IF(VOZ_WHATSAPP[[#This Row],[Estado Legal]]="No Cumple",0,IF(VOZ_WHATSAPP[[#This Row],[Realiza lectura de guion Legal]]="No Cumple",VOZ_WHATSAPP[[#This Row],[Nota 2]]-50%,VOZ_WHATSAPP[[#This Row],[Nota 2]]))</f>
        <v>0.96</v>
      </c>
    </row>
    <row r="4523" spans="1:34" x14ac:dyDescent="0.25">
      <c r="A4523" s="2" t="str">
        <f>VOZ_WHATSAPP[[#This Row],[ID Asesor]]&amp;VOZ_WHATSAPP[[#This Row],[Fecha Monitoreo]]</f>
        <v>409145930</v>
      </c>
      <c r="B4523" s="2">
        <v>45930</v>
      </c>
      <c r="C4523" s="1" t="s">
        <v>696</v>
      </c>
      <c r="D4523" s="1">
        <v>4091</v>
      </c>
      <c r="E4523" s="2">
        <v>45930</v>
      </c>
      <c r="F4523" s="3">
        <v>0.62430555555555556</v>
      </c>
      <c r="G4523" s="1" t="s">
        <v>58</v>
      </c>
      <c r="H4523" s="1" t="s">
        <v>71</v>
      </c>
      <c r="I4523" s="1"/>
      <c r="J4523" s="1"/>
      <c r="K4523" s="1"/>
      <c r="L4523" s="1" t="s">
        <v>46</v>
      </c>
      <c r="M4523" s="1" t="s">
        <v>46</v>
      </c>
      <c r="N4523" s="1" t="s">
        <v>46</v>
      </c>
      <c r="O4523" s="1" t="s">
        <v>46</v>
      </c>
      <c r="P4523" s="1" t="s">
        <v>46</v>
      </c>
      <c r="Q4523" s="1" t="s">
        <v>46</v>
      </c>
      <c r="R4523" s="1" t="s">
        <v>46</v>
      </c>
      <c r="S4523" s="1" t="s">
        <v>46</v>
      </c>
      <c r="T4523" s="12" t="str">
        <f>IF(OR(VOZ_WHATSAPP[[#This Row],[Brinda argumentos coherentes a la objeción]]="No Cumple",VOZ_WHATSAPP[[#This Row],[Despliegue de Beneficios y/o consecuencias]]="No Cumple"),"Sin Negocio","Negocio")</f>
        <v>Negocio</v>
      </c>
      <c r="U4523" s="1" t="s">
        <v>46</v>
      </c>
      <c r="V4523" s="1" t="s">
        <v>46</v>
      </c>
      <c r="W4523" s="1" t="s">
        <v>46</v>
      </c>
      <c r="X4523" s="12" t="str">
        <f>IF(OR(VOZ_WHATSAPP[[#This Row],[Confirma Valor de pago]]="No Cumple",VOZ_WHATSAPP[[#This Row],[Confirma hora de pago]]="No Cumple",VOZ_WHATSAPP[[#This Row],[Confirma medio de pago]]="No Cumple"),"Sin Cierre","Cierre")</f>
        <v>Cierre</v>
      </c>
      <c r="Y4523" s="1" t="s">
        <v>46</v>
      </c>
      <c r="Z4523" s="1" t="s">
        <v>46</v>
      </c>
      <c r="AA4523" s="1" t="s">
        <v>46</v>
      </c>
      <c r="AB4523" s="1" t="s">
        <v>46</v>
      </c>
      <c r="AC4523" s="11" t="str">
        <f>IF(OR(VOZ_WHATSAPP[[#This Row],[La comunicación es asertiva, con respeto y evita maltrato]]="No Cumple",VOZ_WHATSAPP[[#This Row],[Cumple con las normativas legales]]="No Cumple"),"No Cumple","Cumple")</f>
        <v>Cumple</v>
      </c>
      <c r="AD4523" s="1" t="s">
        <v>46</v>
      </c>
      <c r="AE4523" s="1" t="s">
        <v>3684</v>
      </c>
      <c r="AF4523" s="4">
        <v>1</v>
      </c>
      <c r="AG4523" s="4">
        <f>IF(AND(VOZ_WHATSAPP[[#This Row],[Estado Cierre]]="Sin Cierre",VOZ_WHATSAPP[[#This Row],[Nota Negocio]]="Sin Negocio"),VOZ_WHATSAPP[[#This Row],[Nota]]-24%,VOZ_WHATSAPP[[#This Row],[Nota]])</f>
        <v>1</v>
      </c>
      <c r="AH4523" s="8">
        <f>IF(VOZ_WHATSAPP[[#This Row],[Estado Legal]]="No Cumple",0,IF(VOZ_WHATSAPP[[#This Row],[Realiza lectura de guion Legal]]="No Cumple",VOZ_WHATSAPP[[#This Row],[Nota 2]]-50%,VOZ_WHATSAPP[[#This Row],[Nota 2]]))</f>
        <v>1</v>
      </c>
    </row>
    <row r="4524" spans="1:34" x14ac:dyDescent="0.25">
      <c r="A4524" s="2" t="str">
        <f>VOZ_WHATSAPP[[#This Row],[ID Asesor]]&amp;VOZ_WHATSAPP[[#This Row],[Fecha Monitoreo]]</f>
        <v>389945930</v>
      </c>
      <c r="B4524" s="2">
        <v>45930</v>
      </c>
      <c r="C4524" s="1" t="s">
        <v>696</v>
      </c>
      <c r="D4524" s="1">
        <v>3899</v>
      </c>
      <c r="E4524" s="2">
        <v>45930</v>
      </c>
      <c r="F4524" s="3">
        <v>0.52569444444444446</v>
      </c>
      <c r="G4524" s="1" t="s">
        <v>58</v>
      </c>
      <c r="H4524" s="1" t="s">
        <v>71</v>
      </c>
      <c r="I4524" s="1"/>
      <c r="J4524" s="1"/>
      <c r="K4524" s="1"/>
      <c r="L4524" s="1" t="s">
        <v>46</v>
      </c>
      <c r="M4524" s="1" t="s">
        <v>47</v>
      </c>
      <c r="N4524" s="1" t="s">
        <v>46</v>
      </c>
      <c r="O4524" s="1" t="s">
        <v>46</v>
      </c>
      <c r="P4524" s="1" t="s">
        <v>46</v>
      </c>
      <c r="Q4524" s="1" t="s">
        <v>46</v>
      </c>
      <c r="R4524" s="1" t="s">
        <v>46</v>
      </c>
      <c r="S4524" s="1" t="s">
        <v>46</v>
      </c>
      <c r="T4524" s="12" t="str">
        <f>IF(OR(VOZ_WHATSAPP[[#This Row],[Brinda argumentos coherentes a la objeción]]="No Cumple",VOZ_WHATSAPP[[#This Row],[Despliegue de Beneficios y/o consecuencias]]="No Cumple"),"Sin Negocio","Negocio")</f>
        <v>Negocio</v>
      </c>
      <c r="U4524" s="1" t="s">
        <v>46</v>
      </c>
      <c r="V4524" s="1" t="s">
        <v>46</v>
      </c>
      <c r="W4524" s="1" t="s">
        <v>46</v>
      </c>
      <c r="X4524" s="12" t="str">
        <f>IF(OR(VOZ_WHATSAPP[[#This Row],[Confirma Valor de pago]]="No Cumple",VOZ_WHATSAPP[[#This Row],[Confirma hora de pago]]="No Cumple",VOZ_WHATSAPP[[#This Row],[Confirma medio de pago]]="No Cumple"),"Sin Cierre","Cierre")</f>
        <v>Cierre</v>
      </c>
      <c r="Y4524" s="1" t="s">
        <v>48</v>
      </c>
      <c r="Z4524" s="1" t="s">
        <v>46</v>
      </c>
      <c r="AA4524" s="1" t="s">
        <v>46</v>
      </c>
      <c r="AB4524" s="1" t="s">
        <v>46</v>
      </c>
      <c r="AC4524" s="11" t="str">
        <f>IF(OR(VOZ_WHATSAPP[[#This Row],[La comunicación es asertiva, con respeto y evita maltrato]]="No Cumple",VOZ_WHATSAPP[[#This Row],[Cumple con las normativas legales]]="No Cumple"),"No Cumple","Cumple")</f>
        <v>Cumple</v>
      </c>
      <c r="AD4524" s="1" t="s">
        <v>46</v>
      </c>
      <c r="AE4524" s="1" t="s">
        <v>3755</v>
      </c>
      <c r="AF4524" s="4">
        <v>0.96</v>
      </c>
      <c r="AG4524" s="4">
        <f>IF(AND(VOZ_WHATSAPP[[#This Row],[Estado Cierre]]="Sin Cierre",VOZ_WHATSAPP[[#This Row],[Nota Negocio]]="Sin Negocio"),VOZ_WHATSAPP[[#This Row],[Nota]]-24%,VOZ_WHATSAPP[[#This Row],[Nota]])</f>
        <v>0.96</v>
      </c>
      <c r="AH4524" s="8">
        <f>IF(VOZ_WHATSAPP[[#This Row],[Estado Legal]]="No Cumple",0,IF(VOZ_WHATSAPP[[#This Row],[Realiza lectura de guion Legal]]="No Cumple",VOZ_WHATSAPP[[#This Row],[Nota 2]]-50%,VOZ_WHATSAPP[[#This Row],[Nota 2]]))</f>
        <v>0.96</v>
      </c>
    </row>
    <row r="4525" spans="1:34" x14ac:dyDescent="0.25">
      <c r="A4525" s="2" t="str">
        <f>VOZ_WHATSAPP[[#This Row],[ID Asesor]]&amp;VOZ_WHATSAPP[[#This Row],[Fecha Monitoreo]]</f>
        <v>363345930</v>
      </c>
      <c r="B4525" s="2">
        <v>45930</v>
      </c>
      <c r="C4525" s="1" t="s">
        <v>696</v>
      </c>
      <c r="D4525" s="1">
        <v>3633</v>
      </c>
      <c r="E4525" s="2">
        <v>45930</v>
      </c>
      <c r="F4525" s="3">
        <v>0.20624999999999999</v>
      </c>
      <c r="G4525" s="1" t="s">
        <v>43</v>
      </c>
      <c r="H4525" s="1" t="s">
        <v>71</v>
      </c>
      <c r="I4525" s="1"/>
      <c r="J4525" s="1"/>
      <c r="K4525" s="1"/>
      <c r="L4525" s="1" t="s">
        <v>46</v>
      </c>
      <c r="M4525" s="1" t="s">
        <v>47</v>
      </c>
      <c r="N4525" s="1" t="s">
        <v>46</v>
      </c>
      <c r="O4525" s="1" t="s">
        <v>46</v>
      </c>
      <c r="P4525" s="1" t="s">
        <v>46</v>
      </c>
      <c r="Q4525" s="1" t="s">
        <v>46</v>
      </c>
      <c r="R4525" s="1" t="s">
        <v>46</v>
      </c>
      <c r="S4525" s="1" t="s">
        <v>46</v>
      </c>
      <c r="T4525" s="12" t="str">
        <f>IF(OR(VOZ_WHATSAPP[[#This Row],[Brinda argumentos coherentes a la objeción]]="No Cumple",VOZ_WHATSAPP[[#This Row],[Despliegue de Beneficios y/o consecuencias]]="No Cumple"),"Sin Negocio","Negocio")</f>
        <v>Negocio</v>
      </c>
      <c r="U4525" s="1" t="s">
        <v>48</v>
      </c>
      <c r="V4525" s="1" t="s">
        <v>48</v>
      </c>
      <c r="W4525" s="1" t="s">
        <v>48</v>
      </c>
      <c r="X4525" s="12" t="str">
        <f>IF(OR(VOZ_WHATSAPP[[#This Row],[Confirma Valor de pago]]="No Cumple",VOZ_WHATSAPP[[#This Row],[Confirma hora de pago]]="No Cumple",VOZ_WHATSAPP[[#This Row],[Confirma medio de pago]]="No Cumple"),"Sin Cierre","Cierre")</f>
        <v>Cierre</v>
      </c>
      <c r="Y4525" s="1" t="s">
        <v>48</v>
      </c>
      <c r="Z4525" s="1" t="s">
        <v>46</v>
      </c>
      <c r="AA4525" s="1" t="s">
        <v>46</v>
      </c>
      <c r="AB4525" s="1" t="s">
        <v>46</v>
      </c>
      <c r="AC4525" s="11" t="str">
        <f>IF(OR(VOZ_WHATSAPP[[#This Row],[La comunicación es asertiva, con respeto y evita maltrato]]="No Cumple",VOZ_WHATSAPP[[#This Row],[Cumple con las normativas legales]]="No Cumple"),"No Cumple","Cumple")</f>
        <v>Cumple</v>
      </c>
      <c r="AD4525" s="1" t="s">
        <v>48</v>
      </c>
      <c r="AE4525" s="1" t="s">
        <v>3756</v>
      </c>
      <c r="AF4525" s="4">
        <v>0.96</v>
      </c>
      <c r="AG4525" s="4">
        <f>IF(AND(VOZ_WHATSAPP[[#This Row],[Estado Cierre]]="Sin Cierre",VOZ_WHATSAPP[[#This Row],[Nota Negocio]]="Sin Negocio"),VOZ_WHATSAPP[[#This Row],[Nota]]-24%,VOZ_WHATSAPP[[#This Row],[Nota]])</f>
        <v>0.96</v>
      </c>
      <c r="AH4525" s="8">
        <f>IF(VOZ_WHATSAPP[[#This Row],[Estado Legal]]="No Cumple",0,IF(VOZ_WHATSAPP[[#This Row],[Realiza lectura de guion Legal]]="No Cumple",VOZ_WHATSAPP[[#This Row],[Nota 2]]-50%,VOZ_WHATSAPP[[#This Row],[Nota 2]]))</f>
        <v>0.96</v>
      </c>
    </row>
    <row r="4526" spans="1:34" x14ac:dyDescent="0.25">
      <c r="A4526" s="2" t="str">
        <f>VOZ_WHATSAPP[[#This Row],[ID Asesor]]&amp;VOZ_WHATSAPP[[#This Row],[Fecha Monitoreo]]</f>
        <v>356945931</v>
      </c>
      <c r="B4526" s="2">
        <v>45931</v>
      </c>
      <c r="C4526" s="1" t="s">
        <v>42</v>
      </c>
      <c r="D4526" s="1">
        <v>3569</v>
      </c>
      <c r="E4526" s="2">
        <v>45931</v>
      </c>
      <c r="F4526" s="3">
        <v>0.33263888888888887</v>
      </c>
      <c r="G4526" s="1" t="s">
        <v>51</v>
      </c>
      <c r="H4526" s="1" t="s">
        <v>44</v>
      </c>
      <c r="I4526" s="1">
        <v>11009581</v>
      </c>
      <c r="J4526" s="1">
        <v>3247572373</v>
      </c>
      <c r="K4526" s="1" t="s">
        <v>49</v>
      </c>
      <c r="L4526" s="1" t="s">
        <v>46</v>
      </c>
      <c r="M4526" s="1" t="s">
        <v>46</v>
      </c>
      <c r="N4526" s="1" t="s">
        <v>46</v>
      </c>
      <c r="O4526" s="1" t="s">
        <v>46</v>
      </c>
      <c r="P4526" s="1" t="s">
        <v>46</v>
      </c>
      <c r="Q4526" s="1" t="s">
        <v>48</v>
      </c>
      <c r="R4526" s="1" t="s">
        <v>48</v>
      </c>
      <c r="S4526" s="1" t="s">
        <v>46</v>
      </c>
      <c r="T4526" s="12" t="str">
        <f>IF(OR(VOZ_WHATSAPP[[#This Row],[Brinda argumentos coherentes a la objeción]]="No Cumple",VOZ_WHATSAPP[[#This Row],[Despliegue de Beneficios y/o consecuencias]]="No Cumple"),"Sin Negocio","Negocio")</f>
        <v>Negocio</v>
      </c>
      <c r="U4526" s="1" t="s">
        <v>47</v>
      </c>
      <c r="V4526" s="1" t="s">
        <v>47</v>
      </c>
      <c r="W4526" s="1" t="s">
        <v>47</v>
      </c>
      <c r="X4526" s="12" t="str">
        <f>IF(OR(VOZ_WHATSAPP[[#This Row],[Confirma Valor de pago]]="No Cumple",VOZ_WHATSAPP[[#This Row],[Confirma hora de pago]]="No Cumple",VOZ_WHATSAPP[[#This Row],[Confirma medio de pago]]="No Cumple"),"Sin Cierre","Cierre")</f>
        <v>Sin Cierre</v>
      </c>
      <c r="Y4526" s="1" t="s">
        <v>46</v>
      </c>
      <c r="Z4526" s="1" t="s">
        <v>46</v>
      </c>
      <c r="AA4526" s="1" t="s">
        <v>46</v>
      </c>
      <c r="AB4526" s="1" t="s">
        <v>46</v>
      </c>
      <c r="AC4526" s="11" t="str">
        <f>IF(OR(VOZ_WHATSAPP[[#This Row],[La comunicación es asertiva, con respeto y evita maltrato]]="No Cumple",VOZ_WHATSAPP[[#This Row],[Cumple con las normativas legales]]="No Cumple"),"No Cumple","Cumple")</f>
        <v>Cumple</v>
      </c>
      <c r="AD4526" s="1" t="s">
        <v>46</v>
      </c>
      <c r="AE4526" s="1" t="s">
        <v>3757</v>
      </c>
      <c r="AF4526" s="4">
        <v>0.76</v>
      </c>
      <c r="AG4526" s="4">
        <f>IF(AND(VOZ_WHATSAPP[[#This Row],[Estado Cierre]]="Sin Cierre",VOZ_WHATSAPP[[#This Row],[Nota Negocio]]="Sin Negocio"),VOZ_WHATSAPP[[#This Row],[Nota]]-24%,VOZ_WHATSAPP[[#This Row],[Nota]])</f>
        <v>0.76</v>
      </c>
      <c r="AH4526" s="8">
        <f>IF(VOZ_WHATSAPP[[#This Row],[Estado Legal]]="No Cumple",0,IF(VOZ_WHATSAPP[[#This Row],[Realiza lectura de guion Legal]]="No Cumple",VOZ_WHATSAPP[[#This Row],[Nota 2]]-50%,VOZ_WHATSAPP[[#This Row],[Nota 2]]))</f>
        <v>0.76</v>
      </c>
    </row>
    <row r="4527" spans="1:34" x14ac:dyDescent="0.25">
      <c r="A4527" s="2" t="str">
        <f>VOZ_WHATSAPP[[#This Row],[ID Asesor]]&amp;VOZ_WHATSAPP[[#This Row],[Fecha Monitoreo]]</f>
        <v>414745931</v>
      </c>
      <c r="B4527" s="2">
        <v>45931</v>
      </c>
      <c r="C4527" s="1" t="s">
        <v>50</v>
      </c>
      <c r="D4527" s="1">
        <v>4147</v>
      </c>
      <c r="E4527" s="2">
        <v>45931</v>
      </c>
      <c r="F4527" s="3">
        <v>0.3263888888888889</v>
      </c>
      <c r="G4527" s="1" t="s">
        <v>51</v>
      </c>
      <c r="H4527" s="1" t="s">
        <v>44</v>
      </c>
      <c r="I4527" s="1">
        <v>11009568</v>
      </c>
      <c r="J4527" s="1">
        <v>3157408022</v>
      </c>
      <c r="K4527" s="1" t="s">
        <v>49</v>
      </c>
      <c r="L4527" s="1" t="s">
        <v>46</v>
      </c>
      <c r="M4527" s="1" t="s">
        <v>47</v>
      </c>
      <c r="N4527" s="1" t="s">
        <v>46</v>
      </c>
      <c r="O4527" s="1" t="s">
        <v>46</v>
      </c>
      <c r="P4527" s="1" t="s">
        <v>46</v>
      </c>
      <c r="Q4527" s="1" t="s">
        <v>47</v>
      </c>
      <c r="R4527" s="1" t="s">
        <v>46</v>
      </c>
      <c r="S4527" s="1" t="s">
        <v>46</v>
      </c>
      <c r="T4527" s="12" t="str">
        <f>IF(OR(VOZ_WHATSAPP[[#This Row],[Brinda argumentos coherentes a la objeción]]="No Cumple",VOZ_WHATSAPP[[#This Row],[Despliegue de Beneficios y/o consecuencias]]="No Cumple"),"Sin Negocio","Negocio")</f>
        <v>Negocio</v>
      </c>
      <c r="U4527" s="1" t="s">
        <v>46</v>
      </c>
      <c r="V4527" s="1" t="s">
        <v>47</v>
      </c>
      <c r="W4527" s="1" t="s">
        <v>46</v>
      </c>
      <c r="X4527" s="12" t="str">
        <f>IF(OR(VOZ_WHATSAPP[[#This Row],[Confirma Valor de pago]]="No Cumple",VOZ_WHATSAPP[[#This Row],[Confirma hora de pago]]="No Cumple",VOZ_WHATSAPP[[#This Row],[Confirma medio de pago]]="No Cumple"),"Sin Cierre","Cierre")</f>
        <v>Sin Cierre</v>
      </c>
      <c r="Y4527" s="1" t="s">
        <v>46</v>
      </c>
      <c r="Z4527" s="1" t="s">
        <v>54</v>
      </c>
      <c r="AA4527" s="1" t="s">
        <v>46</v>
      </c>
      <c r="AB4527" s="1" t="s">
        <v>46</v>
      </c>
      <c r="AC4527" s="11" t="str">
        <f>IF(OR(VOZ_WHATSAPP[[#This Row],[La comunicación es asertiva, con respeto y evita maltrato]]="No Cumple",VOZ_WHATSAPP[[#This Row],[Cumple con las normativas legales]]="No Cumple"),"No Cumple","Cumple")</f>
        <v>Cumple</v>
      </c>
      <c r="AD4527" s="1" t="s">
        <v>46</v>
      </c>
      <c r="AE4527" s="1" t="s">
        <v>3758</v>
      </c>
      <c r="AF4527" s="4">
        <v>0.63</v>
      </c>
      <c r="AG4527" s="4">
        <f>IF(AND(VOZ_WHATSAPP[[#This Row],[Estado Cierre]]="Sin Cierre",VOZ_WHATSAPP[[#This Row],[Nota Negocio]]="Sin Negocio"),VOZ_WHATSAPP[[#This Row],[Nota]]-24%,VOZ_WHATSAPP[[#This Row],[Nota]])</f>
        <v>0.63</v>
      </c>
      <c r="AH4527" s="8">
        <f>IF(VOZ_WHATSAPP[[#This Row],[Estado Legal]]="No Cumple",0,IF(VOZ_WHATSAPP[[#This Row],[Realiza lectura de guion Legal]]="No Cumple",VOZ_WHATSAPP[[#This Row],[Nota 2]]-50%,VOZ_WHATSAPP[[#This Row],[Nota 2]]))</f>
        <v>0.63</v>
      </c>
    </row>
    <row r="4528" spans="1:34" x14ac:dyDescent="0.25">
      <c r="A4528" s="2" t="str">
        <f>VOZ_WHATSAPP[[#This Row],[ID Asesor]]&amp;VOZ_WHATSAPP[[#This Row],[Fecha Monitoreo]]</f>
        <v>282645931</v>
      </c>
      <c r="B4528" s="2">
        <v>45931</v>
      </c>
      <c r="C4528" s="1" t="s">
        <v>42</v>
      </c>
      <c r="D4528" s="1">
        <v>2826</v>
      </c>
      <c r="E4528" s="2">
        <v>45931</v>
      </c>
      <c r="F4528" s="3">
        <v>0.34305555555555556</v>
      </c>
      <c r="G4528" s="1" t="s">
        <v>60</v>
      </c>
      <c r="H4528" s="1" t="s">
        <v>44</v>
      </c>
      <c r="I4528" s="1">
        <v>1235</v>
      </c>
      <c r="J4528" s="1">
        <v>3232984869</v>
      </c>
      <c r="K4528" s="1" t="s">
        <v>45</v>
      </c>
      <c r="L4528" s="1" t="s">
        <v>46</v>
      </c>
      <c r="M4528" s="1" t="s">
        <v>46</v>
      </c>
      <c r="N4528" s="1" t="s">
        <v>47</v>
      </c>
      <c r="O4528" s="1" t="s">
        <v>54</v>
      </c>
      <c r="P4528" s="1" t="s">
        <v>54</v>
      </c>
      <c r="Q4528" s="1" t="s">
        <v>48</v>
      </c>
      <c r="R4528" s="1" t="s">
        <v>48</v>
      </c>
      <c r="S4528" s="1" t="s">
        <v>46</v>
      </c>
      <c r="T4528" s="12" t="str">
        <f>IF(OR(VOZ_WHATSAPP[[#This Row],[Brinda argumentos coherentes a la objeción]]="No Cumple",VOZ_WHATSAPP[[#This Row],[Despliegue de Beneficios y/o consecuencias]]="No Cumple"),"Sin Negocio","Negocio")</f>
        <v>Negocio</v>
      </c>
      <c r="U4528" s="1" t="s">
        <v>46</v>
      </c>
      <c r="V4528" s="1" t="s">
        <v>46</v>
      </c>
      <c r="W4528" s="1" t="s">
        <v>46</v>
      </c>
      <c r="X4528" s="12" t="str">
        <f>IF(OR(VOZ_WHATSAPP[[#This Row],[Confirma Valor de pago]]="No Cumple",VOZ_WHATSAPP[[#This Row],[Confirma hora de pago]]="No Cumple",VOZ_WHATSAPP[[#This Row],[Confirma medio de pago]]="No Cumple"),"Sin Cierre","Cierre")</f>
        <v>Cierre</v>
      </c>
      <c r="Y4528" s="1" t="s">
        <v>46</v>
      </c>
      <c r="Z4528" s="1" t="s">
        <v>54</v>
      </c>
      <c r="AA4528" s="1" t="s">
        <v>46</v>
      </c>
      <c r="AB4528" s="1" t="s">
        <v>46</v>
      </c>
      <c r="AC4528" s="11" t="str">
        <f>IF(OR(VOZ_WHATSAPP[[#This Row],[La comunicación es asertiva, con respeto y evita maltrato]]="No Cumple",VOZ_WHATSAPP[[#This Row],[Cumple con las normativas legales]]="No Cumple"),"No Cumple","Cumple")</f>
        <v>Cumple</v>
      </c>
      <c r="AD4528" s="1" t="s">
        <v>46</v>
      </c>
      <c r="AE4528" s="1" t="s">
        <v>3759</v>
      </c>
      <c r="AF4528" s="4">
        <v>0.7</v>
      </c>
      <c r="AG4528" s="4">
        <f>IF(AND(VOZ_WHATSAPP[[#This Row],[Estado Cierre]]="Sin Cierre",VOZ_WHATSAPP[[#This Row],[Nota Negocio]]="Sin Negocio"),VOZ_WHATSAPP[[#This Row],[Nota]]-24%,VOZ_WHATSAPP[[#This Row],[Nota]])</f>
        <v>0.7</v>
      </c>
      <c r="AH4528" s="8">
        <f>IF(VOZ_WHATSAPP[[#This Row],[Estado Legal]]="No Cumple",0,IF(VOZ_WHATSAPP[[#This Row],[Realiza lectura de guion Legal]]="No Cumple",VOZ_WHATSAPP[[#This Row],[Nota 2]]-50%,VOZ_WHATSAPP[[#This Row],[Nota 2]]))</f>
        <v>0.7</v>
      </c>
    </row>
    <row r="4529" spans="1:34" x14ac:dyDescent="0.25">
      <c r="A4529" s="2" t="str">
        <f>VOZ_WHATSAPP[[#This Row],[ID Asesor]]&amp;VOZ_WHATSAPP[[#This Row],[Fecha Monitoreo]]</f>
        <v>369145931</v>
      </c>
      <c r="B4529" s="2">
        <v>45931</v>
      </c>
      <c r="C4529" s="1" t="s">
        <v>50</v>
      </c>
      <c r="D4529" s="1">
        <v>3691</v>
      </c>
      <c r="E4529" s="2">
        <v>45931</v>
      </c>
      <c r="F4529" s="3">
        <v>0.31874999999999998</v>
      </c>
      <c r="G4529" s="1" t="s">
        <v>51</v>
      </c>
      <c r="H4529" s="1" t="s">
        <v>44</v>
      </c>
      <c r="I4529" s="1">
        <v>11009563</v>
      </c>
      <c r="J4529" s="1">
        <v>3172634035</v>
      </c>
      <c r="K4529" s="1" t="s">
        <v>49</v>
      </c>
      <c r="L4529" s="1" t="s">
        <v>46</v>
      </c>
      <c r="M4529" s="1" t="s">
        <v>46</v>
      </c>
      <c r="N4529" s="1" t="s">
        <v>46</v>
      </c>
      <c r="O4529" s="1" t="s">
        <v>46</v>
      </c>
      <c r="P4529" s="1" t="s">
        <v>46</v>
      </c>
      <c r="Q4529" s="1" t="s">
        <v>46</v>
      </c>
      <c r="R4529" s="1" t="s">
        <v>46</v>
      </c>
      <c r="S4529" s="1" t="s">
        <v>46</v>
      </c>
      <c r="T4529" s="12" t="str">
        <f>IF(OR(VOZ_WHATSAPP[[#This Row],[Brinda argumentos coherentes a la objeción]]="No Cumple",VOZ_WHATSAPP[[#This Row],[Despliegue de Beneficios y/o consecuencias]]="No Cumple"),"Sin Negocio","Negocio")</f>
        <v>Negocio</v>
      </c>
      <c r="U4529" s="1" t="s">
        <v>48</v>
      </c>
      <c r="V4529" s="1" t="s">
        <v>48</v>
      </c>
      <c r="W4529" s="1" t="s">
        <v>48</v>
      </c>
      <c r="X4529" s="12" t="str">
        <f>IF(OR(VOZ_WHATSAPP[[#This Row],[Confirma Valor de pago]]="No Cumple",VOZ_WHATSAPP[[#This Row],[Confirma hora de pago]]="No Cumple",VOZ_WHATSAPP[[#This Row],[Confirma medio de pago]]="No Cumple"),"Sin Cierre","Cierre")</f>
        <v>Cierre</v>
      </c>
      <c r="Y4529" s="1" t="s">
        <v>46</v>
      </c>
      <c r="Z4529" s="1" t="s">
        <v>46</v>
      </c>
      <c r="AA4529" s="1" t="s">
        <v>46</v>
      </c>
      <c r="AB4529" s="1" t="s">
        <v>46</v>
      </c>
      <c r="AC4529" s="11" t="str">
        <f>IF(OR(VOZ_WHATSAPP[[#This Row],[La comunicación es asertiva, con respeto y evita maltrato]]="No Cumple",VOZ_WHATSAPP[[#This Row],[Cumple con las normativas legales]]="No Cumple"),"No Cumple","Cumple")</f>
        <v>Cumple</v>
      </c>
      <c r="AD4529" s="1" t="s">
        <v>46</v>
      </c>
      <c r="AE4529" s="1" t="s">
        <v>53</v>
      </c>
      <c r="AF4529" s="4">
        <v>1</v>
      </c>
      <c r="AG4529" s="4">
        <f>IF(AND(VOZ_WHATSAPP[[#This Row],[Estado Cierre]]="Sin Cierre",VOZ_WHATSAPP[[#This Row],[Nota Negocio]]="Sin Negocio"),VOZ_WHATSAPP[[#This Row],[Nota]]-24%,VOZ_WHATSAPP[[#This Row],[Nota]])</f>
        <v>1</v>
      </c>
      <c r="AH4529" s="8">
        <f>IF(VOZ_WHATSAPP[[#This Row],[Estado Legal]]="No Cumple",0,IF(VOZ_WHATSAPP[[#This Row],[Realiza lectura de guion Legal]]="No Cumple",VOZ_WHATSAPP[[#This Row],[Nota 2]]-50%,VOZ_WHATSAPP[[#This Row],[Nota 2]]))</f>
        <v>1</v>
      </c>
    </row>
    <row r="4530" spans="1:34" x14ac:dyDescent="0.25">
      <c r="A4530" s="2" t="str">
        <f>VOZ_WHATSAPP[[#This Row],[ID Asesor]]&amp;VOZ_WHATSAPP[[#This Row],[Fecha Monitoreo]]</f>
        <v>406645931</v>
      </c>
      <c r="B4530" s="2">
        <v>45931</v>
      </c>
      <c r="C4530" s="1" t="s">
        <v>50</v>
      </c>
      <c r="D4530" s="1">
        <v>4066</v>
      </c>
      <c r="E4530" s="2">
        <v>45931</v>
      </c>
      <c r="F4530" s="3">
        <v>0.37777777777777777</v>
      </c>
      <c r="G4530" s="1" t="s">
        <v>51</v>
      </c>
      <c r="H4530" s="1" t="s">
        <v>44</v>
      </c>
      <c r="I4530" s="1">
        <v>21009814</v>
      </c>
      <c r="J4530" s="1">
        <v>3244473828</v>
      </c>
      <c r="K4530" s="1" t="s">
        <v>49</v>
      </c>
      <c r="L4530" s="1" t="s">
        <v>46</v>
      </c>
      <c r="M4530" s="1" t="s">
        <v>46</v>
      </c>
      <c r="N4530" s="1" t="s">
        <v>46</v>
      </c>
      <c r="O4530" s="1" t="s">
        <v>46</v>
      </c>
      <c r="P4530" s="1" t="s">
        <v>46</v>
      </c>
      <c r="Q4530" s="1" t="s">
        <v>46</v>
      </c>
      <c r="R4530" s="1" t="s">
        <v>46</v>
      </c>
      <c r="S4530" s="1" t="s">
        <v>46</v>
      </c>
      <c r="T4530" s="12" t="str">
        <f>IF(OR(VOZ_WHATSAPP[[#This Row],[Brinda argumentos coherentes a la objeción]]="No Cumple",VOZ_WHATSAPP[[#This Row],[Despliegue de Beneficios y/o consecuencias]]="No Cumple"),"Sin Negocio","Negocio")</f>
        <v>Negocio</v>
      </c>
      <c r="U4530" s="1" t="s">
        <v>46</v>
      </c>
      <c r="V4530" s="1" t="s">
        <v>46</v>
      </c>
      <c r="W4530" s="1" t="s">
        <v>46</v>
      </c>
      <c r="X4530" s="12" t="str">
        <f>IF(OR(VOZ_WHATSAPP[[#This Row],[Confirma Valor de pago]]="No Cumple",VOZ_WHATSAPP[[#This Row],[Confirma hora de pago]]="No Cumple",VOZ_WHATSAPP[[#This Row],[Confirma medio de pago]]="No Cumple"),"Sin Cierre","Cierre")</f>
        <v>Cierre</v>
      </c>
      <c r="Y4530" s="1" t="s">
        <v>46</v>
      </c>
      <c r="Z4530" s="1" t="s">
        <v>46</v>
      </c>
      <c r="AA4530" s="1" t="s">
        <v>46</v>
      </c>
      <c r="AB4530" s="1" t="s">
        <v>46</v>
      </c>
      <c r="AC4530" s="11" t="str">
        <f>IF(OR(VOZ_WHATSAPP[[#This Row],[La comunicación es asertiva, con respeto y evita maltrato]]="No Cumple",VOZ_WHATSAPP[[#This Row],[Cumple con las normativas legales]]="No Cumple"),"No Cumple","Cumple")</f>
        <v>Cumple</v>
      </c>
      <c r="AD4530" s="1" t="s">
        <v>46</v>
      </c>
      <c r="AE4530" s="1" t="s">
        <v>53</v>
      </c>
      <c r="AF4530" s="4">
        <v>1</v>
      </c>
      <c r="AG4530" s="4">
        <f>IF(AND(VOZ_WHATSAPP[[#This Row],[Estado Cierre]]="Sin Cierre",VOZ_WHATSAPP[[#This Row],[Nota Negocio]]="Sin Negocio"),VOZ_WHATSAPP[[#This Row],[Nota]]-24%,VOZ_WHATSAPP[[#This Row],[Nota]])</f>
        <v>1</v>
      </c>
      <c r="AH4530" s="8">
        <f>IF(VOZ_WHATSAPP[[#This Row],[Estado Legal]]="No Cumple",0,IF(VOZ_WHATSAPP[[#This Row],[Realiza lectura de guion Legal]]="No Cumple",VOZ_WHATSAPP[[#This Row],[Nota 2]]-50%,VOZ_WHATSAPP[[#This Row],[Nota 2]]))</f>
        <v>1</v>
      </c>
    </row>
    <row r="4531" spans="1:34" x14ac:dyDescent="0.25">
      <c r="A4531" s="2" t="str">
        <f>VOZ_WHATSAPP[[#This Row],[ID Asesor]]&amp;VOZ_WHATSAPP[[#This Row],[Fecha Monitoreo]]</f>
        <v>361245931</v>
      </c>
      <c r="B4531" s="2">
        <v>45931</v>
      </c>
      <c r="C4531" s="1" t="s">
        <v>50</v>
      </c>
      <c r="D4531" s="1">
        <v>3612</v>
      </c>
      <c r="E4531" s="2">
        <v>45931</v>
      </c>
      <c r="F4531" s="3">
        <v>0.3972222222222222</v>
      </c>
      <c r="G4531" s="1" t="s">
        <v>60</v>
      </c>
      <c r="H4531" s="1" t="s">
        <v>44</v>
      </c>
      <c r="I4531" s="1">
        <v>1264</v>
      </c>
      <c r="J4531" s="1">
        <v>3175282367</v>
      </c>
      <c r="K4531" s="1" t="s">
        <v>45</v>
      </c>
      <c r="L4531" s="1" t="s">
        <v>46</v>
      </c>
      <c r="M4531" s="1" t="s">
        <v>46</v>
      </c>
      <c r="N4531" s="1" t="s">
        <v>46</v>
      </c>
      <c r="O4531" s="1" t="s">
        <v>46</v>
      </c>
      <c r="P4531" s="1" t="s">
        <v>46</v>
      </c>
      <c r="Q4531" s="1" t="s">
        <v>46</v>
      </c>
      <c r="R4531" s="1" t="s">
        <v>46</v>
      </c>
      <c r="S4531" s="1" t="s">
        <v>46</v>
      </c>
      <c r="T4531" s="12" t="str">
        <f>IF(OR(VOZ_WHATSAPP[[#This Row],[Brinda argumentos coherentes a la objeción]]="No Cumple",VOZ_WHATSAPP[[#This Row],[Despliegue de Beneficios y/o consecuencias]]="No Cumple"),"Sin Negocio","Negocio")</f>
        <v>Negocio</v>
      </c>
      <c r="U4531" s="1" t="s">
        <v>46</v>
      </c>
      <c r="V4531" s="1" t="s">
        <v>46</v>
      </c>
      <c r="W4531" s="1" t="s">
        <v>46</v>
      </c>
      <c r="X4531" s="12" t="str">
        <f>IF(OR(VOZ_WHATSAPP[[#This Row],[Confirma Valor de pago]]="No Cumple",VOZ_WHATSAPP[[#This Row],[Confirma hora de pago]]="No Cumple",VOZ_WHATSAPP[[#This Row],[Confirma medio de pago]]="No Cumple"),"Sin Cierre","Cierre")</f>
        <v>Cierre</v>
      </c>
      <c r="Y4531" s="1" t="s">
        <v>46</v>
      </c>
      <c r="Z4531" s="1" t="s">
        <v>54</v>
      </c>
      <c r="AA4531" s="1" t="s">
        <v>46</v>
      </c>
      <c r="AB4531" s="1" t="s">
        <v>46</v>
      </c>
      <c r="AC4531" s="11" t="str">
        <f>IF(OR(VOZ_WHATSAPP[[#This Row],[La comunicación es asertiva, con respeto y evita maltrato]]="No Cumple",VOZ_WHATSAPP[[#This Row],[Cumple con las normativas legales]]="No Cumple"),"No Cumple","Cumple")</f>
        <v>Cumple</v>
      </c>
      <c r="AD4531" s="1" t="s">
        <v>46</v>
      </c>
      <c r="AE4531" s="1" t="s">
        <v>3760</v>
      </c>
      <c r="AF4531" s="4">
        <v>0.85</v>
      </c>
      <c r="AG4531" s="4">
        <f>IF(AND(VOZ_WHATSAPP[[#This Row],[Estado Cierre]]="Sin Cierre",VOZ_WHATSAPP[[#This Row],[Nota Negocio]]="Sin Negocio"),VOZ_WHATSAPP[[#This Row],[Nota]]-24%,VOZ_WHATSAPP[[#This Row],[Nota]])</f>
        <v>0.85</v>
      </c>
      <c r="AH4531" s="8">
        <f>IF(VOZ_WHATSAPP[[#This Row],[Estado Legal]]="No Cumple",0,IF(VOZ_WHATSAPP[[#This Row],[Realiza lectura de guion Legal]]="No Cumple",VOZ_WHATSAPP[[#This Row],[Nota 2]]-50%,VOZ_WHATSAPP[[#This Row],[Nota 2]]))</f>
        <v>0.85</v>
      </c>
    </row>
    <row r="4532" spans="1:34" x14ac:dyDescent="0.25">
      <c r="A4532" s="2" t="str">
        <f>VOZ_WHATSAPP[[#This Row],[ID Asesor]]&amp;VOZ_WHATSAPP[[#This Row],[Fecha Monitoreo]]</f>
        <v>404245931</v>
      </c>
      <c r="B4532" s="2">
        <v>45931</v>
      </c>
      <c r="C4532" s="1" t="s">
        <v>42</v>
      </c>
      <c r="D4532" s="1">
        <v>4042</v>
      </c>
      <c r="E4532" s="2">
        <v>45931</v>
      </c>
      <c r="F4532" s="3">
        <v>0.37916666666666665</v>
      </c>
      <c r="G4532" s="1" t="s">
        <v>60</v>
      </c>
      <c r="H4532" s="1" t="s">
        <v>44</v>
      </c>
      <c r="I4532" s="1">
        <v>11009588</v>
      </c>
      <c r="J4532" s="1">
        <v>3238143463</v>
      </c>
      <c r="K4532" s="1" t="s">
        <v>49</v>
      </c>
      <c r="L4532" s="1" t="s">
        <v>46</v>
      </c>
      <c r="M4532" s="1" t="s">
        <v>46</v>
      </c>
      <c r="N4532" s="1" t="s">
        <v>46</v>
      </c>
      <c r="O4532" s="1" t="s">
        <v>46</v>
      </c>
      <c r="P4532" s="1" t="s">
        <v>46</v>
      </c>
      <c r="Q4532" s="1" t="s">
        <v>46</v>
      </c>
      <c r="R4532" s="1" t="s">
        <v>46</v>
      </c>
      <c r="S4532" s="1" t="s">
        <v>47</v>
      </c>
      <c r="T4532" s="12" t="str">
        <f>IF(OR(VOZ_WHATSAPP[[#This Row],[Brinda argumentos coherentes a la objeción]]="No Cumple",VOZ_WHATSAPP[[#This Row],[Despliegue de Beneficios y/o consecuencias]]="No Cumple"),"Sin Negocio","Negocio")</f>
        <v>Sin Negocio</v>
      </c>
      <c r="U4532" s="1" t="s">
        <v>46</v>
      </c>
      <c r="V4532" s="1" t="s">
        <v>46</v>
      </c>
      <c r="W4532" s="1" t="s">
        <v>46</v>
      </c>
      <c r="X4532" s="12" t="str">
        <f>IF(OR(VOZ_WHATSAPP[[#This Row],[Confirma Valor de pago]]="No Cumple",VOZ_WHATSAPP[[#This Row],[Confirma hora de pago]]="No Cumple",VOZ_WHATSAPP[[#This Row],[Confirma medio de pago]]="No Cumple"),"Sin Cierre","Cierre")</f>
        <v>Cierre</v>
      </c>
      <c r="Y4532" s="1" t="s">
        <v>46</v>
      </c>
      <c r="Z4532" s="1" t="s">
        <v>46</v>
      </c>
      <c r="AA4532" s="1" t="s">
        <v>46</v>
      </c>
      <c r="AB4532" s="1" t="s">
        <v>46</v>
      </c>
      <c r="AC4532" s="11" t="str">
        <f>IF(OR(VOZ_WHATSAPP[[#This Row],[La comunicación es asertiva, con respeto y evita maltrato]]="No Cumple",VOZ_WHATSAPP[[#This Row],[Cumple con las normativas legales]]="No Cumple"),"No Cumple","Cumple")</f>
        <v>Cumple</v>
      </c>
      <c r="AD4532" s="1" t="s">
        <v>46</v>
      </c>
      <c r="AE4532" s="1" t="s">
        <v>3761</v>
      </c>
      <c r="AF4532" s="4">
        <v>0.9</v>
      </c>
      <c r="AG4532" s="4">
        <f>IF(AND(VOZ_WHATSAPP[[#This Row],[Estado Cierre]]="Sin Cierre",VOZ_WHATSAPP[[#This Row],[Nota Negocio]]="Sin Negocio"),VOZ_WHATSAPP[[#This Row],[Nota]]-24%,VOZ_WHATSAPP[[#This Row],[Nota]])</f>
        <v>0.9</v>
      </c>
      <c r="AH4532" s="8">
        <f>IF(VOZ_WHATSAPP[[#This Row],[Estado Legal]]="No Cumple",0,IF(VOZ_WHATSAPP[[#This Row],[Realiza lectura de guion Legal]]="No Cumple",VOZ_WHATSAPP[[#This Row],[Nota 2]]-50%,VOZ_WHATSAPP[[#This Row],[Nota 2]]))</f>
        <v>0.9</v>
      </c>
    </row>
    <row r="4533" spans="1:34" x14ac:dyDescent="0.25">
      <c r="A4533" s="2" t="str">
        <f>VOZ_WHATSAPP[[#This Row],[ID Asesor]]&amp;VOZ_WHATSAPP[[#This Row],[Fecha Monitoreo]]</f>
        <v>397245931</v>
      </c>
      <c r="B4533" s="2">
        <v>45931</v>
      </c>
      <c r="C4533" s="1" t="s">
        <v>42</v>
      </c>
      <c r="D4533" s="1">
        <v>3972</v>
      </c>
      <c r="E4533" s="2">
        <v>45931</v>
      </c>
      <c r="F4533" s="3">
        <v>0.35694444444444445</v>
      </c>
      <c r="G4533" s="1" t="s">
        <v>51</v>
      </c>
      <c r="H4533" s="1" t="s">
        <v>44</v>
      </c>
      <c r="I4533" s="1">
        <v>1445</v>
      </c>
      <c r="J4533" s="1">
        <v>3136228227</v>
      </c>
      <c r="K4533" s="1" t="s">
        <v>45</v>
      </c>
      <c r="L4533" s="1" t="s">
        <v>46</v>
      </c>
      <c r="M4533" s="1" t="s">
        <v>46</v>
      </c>
      <c r="N4533" s="1" t="s">
        <v>46</v>
      </c>
      <c r="O4533" s="1" t="s">
        <v>46</v>
      </c>
      <c r="P4533" s="1" t="s">
        <v>46</v>
      </c>
      <c r="Q4533" s="1" t="s">
        <v>46</v>
      </c>
      <c r="R4533" s="1" t="s">
        <v>46</v>
      </c>
      <c r="S4533" s="1" t="s">
        <v>47</v>
      </c>
      <c r="T4533" s="12" t="str">
        <f>IF(OR(VOZ_WHATSAPP[[#This Row],[Brinda argumentos coherentes a la objeción]]="No Cumple",VOZ_WHATSAPP[[#This Row],[Despliegue de Beneficios y/o consecuencias]]="No Cumple"),"Sin Negocio","Negocio")</f>
        <v>Sin Negocio</v>
      </c>
      <c r="U4533" s="1" t="s">
        <v>46</v>
      </c>
      <c r="V4533" s="1" t="s">
        <v>46</v>
      </c>
      <c r="W4533" s="1" t="s">
        <v>46</v>
      </c>
      <c r="X4533" s="12" t="str">
        <f>IF(OR(VOZ_WHATSAPP[[#This Row],[Confirma Valor de pago]]="No Cumple",VOZ_WHATSAPP[[#This Row],[Confirma hora de pago]]="No Cumple",VOZ_WHATSAPP[[#This Row],[Confirma medio de pago]]="No Cumple"),"Sin Cierre","Cierre")</f>
        <v>Cierre</v>
      </c>
      <c r="Y4533" s="1" t="s">
        <v>54</v>
      </c>
      <c r="Z4533" s="1" t="s">
        <v>46</v>
      </c>
      <c r="AA4533" s="1" t="s">
        <v>46</v>
      </c>
      <c r="AB4533" s="1" t="s">
        <v>46</v>
      </c>
      <c r="AC4533" s="11" t="str">
        <f>IF(OR(VOZ_WHATSAPP[[#This Row],[La comunicación es asertiva, con respeto y evita maltrato]]="No Cumple",VOZ_WHATSAPP[[#This Row],[Cumple con las normativas legales]]="No Cumple"),"No Cumple","Cumple")</f>
        <v>Cumple</v>
      </c>
      <c r="AD4533" s="1" t="s">
        <v>46</v>
      </c>
      <c r="AE4533" s="1" t="s">
        <v>3762</v>
      </c>
      <c r="AF4533" s="4">
        <v>0.82</v>
      </c>
      <c r="AG4533" s="4">
        <f>IF(AND(VOZ_WHATSAPP[[#This Row],[Estado Cierre]]="Sin Cierre",VOZ_WHATSAPP[[#This Row],[Nota Negocio]]="Sin Negocio"),VOZ_WHATSAPP[[#This Row],[Nota]]-24%,VOZ_WHATSAPP[[#This Row],[Nota]])</f>
        <v>0.82</v>
      </c>
      <c r="AH4533" s="8">
        <f>IF(VOZ_WHATSAPP[[#This Row],[Estado Legal]]="No Cumple",0,IF(VOZ_WHATSAPP[[#This Row],[Realiza lectura de guion Legal]]="No Cumple",VOZ_WHATSAPP[[#This Row],[Nota 2]]-50%,VOZ_WHATSAPP[[#This Row],[Nota 2]]))</f>
        <v>0.82</v>
      </c>
    </row>
    <row r="4534" spans="1:34" x14ac:dyDescent="0.25">
      <c r="A4534" s="2" t="str">
        <f>VOZ_WHATSAPP[[#This Row],[ID Asesor]]&amp;VOZ_WHATSAPP[[#This Row],[Fecha Monitoreo]]</f>
        <v>378245931</v>
      </c>
      <c r="B4534" s="2">
        <v>45931</v>
      </c>
      <c r="C4534" s="1" t="s">
        <v>50</v>
      </c>
      <c r="D4534" s="1">
        <v>3782</v>
      </c>
      <c r="E4534" s="2">
        <v>45931</v>
      </c>
      <c r="F4534" s="3">
        <v>0.41111111111111109</v>
      </c>
      <c r="G4534" s="1" t="s">
        <v>80</v>
      </c>
      <c r="H4534" s="1" t="s">
        <v>44</v>
      </c>
      <c r="I4534" s="1">
        <v>1031</v>
      </c>
      <c r="J4534" s="1">
        <v>3507664711</v>
      </c>
      <c r="K4534" s="1" t="s">
        <v>45</v>
      </c>
      <c r="L4534" s="1" t="s">
        <v>46</v>
      </c>
      <c r="M4534" s="1" t="s">
        <v>46</v>
      </c>
      <c r="N4534" s="1" t="s">
        <v>46</v>
      </c>
      <c r="O4534" s="1" t="s">
        <v>46</v>
      </c>
      <c r="P4534" s="1" t="s">
        <v>46</v>
      </c>
      <c r="Q4534" s="1" t="s">
        <v>46</v>
      </c>
      <c r="R4534" s="1" t="s">
        <v>47</v>
      </c>
      <c r="S4534" s="1" t="s">
        <v>47</v>
      </c>
      <c r="T4534" s="12" t="str">
        <f>IF(OR(VOZ_WHATSAPP[[#This Row],[Brinda argumentos coherentes a la objeción]]="No Cumple",VOZ_WHATSAPP[[#This Row],[Despliegue de Beneficios y/o consecuencias]]="No Cumple"),"Sin Negocio","Negocio")</f>
        <v>Sin Negocio</v>
      </c>
      <c r="U4534" s="1" t="s">
        <v>48</v>
      </c>
      <c r="V4534" s="1" t="s">
        <v>48</v>
      </c>
      <c r="W4534" s="1" t="s">
        <v>48</v>
      </c>
      <c r="X4534" s="12" t="str">
        <f>IF(OR(VOZ_WHATSAPP[[#This Row],[Confirma Valor de pago]]="No Cumple",VOZ_WHATSAPP[[#This Row],[Confirma hora de pago]]="No Cumple",VOZ_WHATSAPP[[#This Row],[Confirma medio de pago]]="No Cumple"),"Sin Cierre","Cierre")</f>
        <v>Cierre</v>
      </c>
      <c r="Y4534" s="1" t="s">
        <v>46</v>
      </c>
      <c r="Z4534" s="1" t="s">
        <v>54</v>
      </c>
      <c r="AA4534" s="1" t="s">
        <v>46</v>
      </c>
      <c r="AB4534" s="1" t="s">
        <v>46</v>
      </c>
      <c r="AC4534" s="11" t="str">
        <f>IF(OR(VOZ_WHATSAPP[[#This Row],[La comunicación es asertiva, con respeto y evita maltrato]]="No Cumple",VOZ_WHATSAPP[[#This Row],[Cumple con las normativas legales]]="No Cumple"),"No Cumple","Cumple")</f>
        <v>Cumple</v>
      </c>
      <c r="AD4534" s="1" t="s">
        <v>46</v>
      </c>
      <c r="AE4534" s="1" t="s">
        <v>3763</v>
      </c>
      <c r="AF4534" s="4">
        <v>0.65</v>
      </c>
      <c r="AG4534" s="4">
        <f>IF(AND(VOZ_WHATSAPP[[#This Row],[Estado Cierre]]="Sin Cierre",VOZ_WHATSAPP[[#This Row],[Nota Negocio]]="Sin Negocio"),VOZ_WHATSAPP[[#This Row],[Nota]]-24%,VOZ_WHATSAPP[[#This Row],[Nota]])</f>
        <v>0.65</v>
      </c>
      <c r="AH4534" s="8">
        <f>IF(VOZ_WHATSAPP[[#This Row],[Estado Legal]]="No Cumple",0,IF(VOZ_WHATSAPP[[#This Row],[Realiza lectura de guion Legal]]="No Cumple",VOZ_WHATSAPP[[#This Row],[Nota 2]]-50%,VOZ_WHATSAPP[[#This Row],[Nota 2]]))</f>
        <v>0.65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38E6BCD-2545-47A9-81B2-FA00520DA52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Consolidado</vt:lpstr>
      <vt:lpstr>SMS</vt:lpstr>
      <vt:lpstr>TERCERO</vt:lpstr>
      <vt:lpstr>VOZ_WHATSAPP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Sanabria Pablo</dc:creator>
  <cp:lastModifiedBy>Osorio Mahecha Bryan Santiago</cp:lastModifiedBy>
  <dcterms:created xsi:type="dcterms:W3CDTF">2025-03-17T19:13:44Z</dcterms:created>
  <dcterms:modified xsi:type="dcterms:W3CDTF">2025-10-01T15:54:13Z</dcterms:modified>
</cp:coreProperties>
</file>